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zysztof.chylak\Documents\KC\2023\KC grudzień\"/>
    </mc:Choice>
  </mc:AlternateContent>
  <xr:revisionPtr revIDLastSave="0" documentId="13_ncr:1_{057F58B5-CE67-4BCB-A65A-FEE15899A8C3}" xr6:coauthVersionLast="47" xr6:coauthVersionMax="47" xr10:uidLastSave="{00000000-0000-0000-0000-000000000000}"/>
  <bookViews>
    <workbookView xWindow="-108" yWindow="-108" windowWidth="23256" windowHeight="12576" tabRatio="880" xr2:uid="{6D776423-BAD4-4DD8-B5B8-8BB4FB342EC4}"/>
  </bookViews>
  <sheets>
    <sheet name="Dane" sheetId="6" r:id="rId1"/>
    <sheet name="wyjątki" sheetId="14" r:id="rId2"/>
    <sheet name="Budzet 01-12.2023" sheetId="7" r:id="rId3"/>
    <sheet name="Sprzedaż11.2023" sheetId="13" r:id="rId4"/>
    <sheet name="Spływ należności 11.2023" sheetId="9" r:id="rId5"/>
    <sheet name="Obsolet 30.11.2023" sheetId="5" r:id="rId6"/>
    <sheet name="RWzłom 11.2023" sheetId="11" r:id="rId7"/>
    <sheet name="zamiana" sheetId="12" r:id="rId8"/>
  </sheets>
  <definedNames>
    <definedName name="_xlnm._FilterDatabase" localSheetId="2" hidden="1">'Budzet 01-12.2023'!$A$2:$N$22</definedName>
    <definedName name="_xlnm._FilterDatabase" localSheetId="0" hidden="1">Dane!$A$2:$AE$33</definedName>
    <definedName name="_xlnm._FilterDatabase" localSheetId="5" hidden="1">'Obsolet 30.11.2023'!$A$1:$S$1729</definedName>
    <definedName name="_xlnm._FilterDatabase" localSheetId="6" hidden="1">'RWzłom 11.2023'!$A$1:$Z$1</definedName>
    <definedName name="_xlnm._FilterDatabase" localSheetId="4" hidden="1">'Spływ należności 11.2023'!$A$1:$T$10404</definedName>
    <definedName name="_xlnm._FilterDatabase" localSheetId="3" hidden="1">Sprzedaż11.2023!$A$1:$Z$1</definedName>
    <definedName name="_xlnm._FilterDatabase" localSheetId="1" hidden="1">wyjątki!$A$2:$S$606</definedName>
    <definedName name="_xlnm._FilterDatabase" localSheetId="7" hidden="1">zamiana!$A$1:$B$162</definedName>
  </definedNames>
  <calcPr calcId="191029"/>
  <pivotCaches>
    <pivotCache cacheId="33" r:id="rId9"/>
    <pivotCache cacheId="34" r:id="rId10"/>
    <pivotCache cacheId="35" r:id="rId11"/>
    <pivotCache cacheId="3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6" l="1"/>
  <c r="V11" i="6"/>
  <c r="V7" i="6"/>
  <c r="K33" i="6" l="1"/>
  <c r="J33" i="6"/>
  <c r="D33" i="6"/>
  <c r="E33" i="6"/>
  <c r="F33" i="6"/>
  <c r="G33" i="6"/>
  <c r="H33" i="6"/>
  <c r="I33" i="6"/>
  <c r="C33" i="6"/>
  <c r="Z27" i="13"/>
  <c r="Z25" i="13"/>
  <c r="Z26" i="13"/>
  <c r="T6710" i="13"/>
  <c r="T6711" i="13"/>
  <c r="T6712" i="13"/>
  <c r="T6713" i="13"/>
  <c r="T6714" i="13"/>
  <c r="T6715" i="13"/>
  <c r="T6716" i="13"/>
  <c r="T6717" i="13"/>
  <c r="T6718" i="13"/>
  <c r="T6719" i="13"/>
  <c r="T6720" i="13"/>
  <c r="T6721" i="13"/>
  <c r="T6722" i="13"/>
  <c r="T6723" i="13"/>
  <c r="T6724" i="13"/>
  <c r="T6725" i="13"/>
  <c r="T6726" i="13"/>
  <c r="T6727" i="13"/>
  <c r="T6728" i="13"/>
  <c r="T6729" i="13"/>
  <c r="T6730" i="13"/>
  <c r="T6731" i="13"/>
  <c r="T6732" i="13"/>
  <c r="T6733" i="13"/>
  <c r="T6734" i="13"/>
  <c r="T6735" i="13"/>
  <c r="T6736" i="13"/>
  <c r="T6737" i="13"/>
  <c r="T6738" i="13"/>
  <c r="T6739" i="13"/>
  <c r="T6740" i="13"/>
  <c r="T6741" i="13"/>
  <c r="T6742" i="13"/>
  <c r="T6743" i="13"/>
  <c r="T6744" i="13"/>
  <c r="T6745" i="13"/>
  <c r="T6746" i="13"/>
  <c r="T6747" i="13"/>
  <c r="T6748" i="13"/>
  <c r="T6749" i="13"/>
  <c r="T6750" i="13"/>
  <c r="T6751" i="13"/>
  <c r="T6752" i="13"/>
  <c r="T6753" i="13"/>
  <c r="T6754" i="13"/>
  <c r="T6755" i="13"/>
  <c r="T6756" i="13"/>
  <c r="T6757" i="13"/>
  <c r="T6758" i="13"/>
  <c r="T6759" i="13"/>
  <c r="T6760" i="13"/>
  <c r="T6761" i="13"/>
  <c r="T6762" i="13"/>
  <c r="T6763" i="13"/>
  <c r="T6764" i="13"/>
  <c r="T6765" i="13"/>
  <c r="T6766" i="13"/>
  <c r="T6767" i="13"/>
  <c r="T6768" i="13"/>
  <c r="T6769" i="13"/>
  <c r="T6770" i="13"/>
  <c r="T6771" i="13"/>
  <c r="T6772" i="13"/>
  <c r="T6773" i="13"/>
  <c r="T6774" i="13"/>
  <c r="T6775" i="13"/>
  <c r="T6776" i="13"/>
  <c r="T6777" i="13"/>
  <c r="T6778" i="13"/>
  <c r="T6779" i="13"/>
  <c r="T6780" i="13"/>
  <c r="T6781" i="13"/>
  <c r="T6782" i="13"/>
  <c r="T6783" i="13"/>
  <c r="T6784" i="13"/>
  <c r="T6785" i="13"/>
  <c r="T6786" i="13"/>
  <c r="T6787" i="13"/>
  <c r="T6788" i="13"/>
  <c r="T6789" i="13"/>
  <c r="T6790" i="13"/>
  <c r="T6791" i="13"/>
  <c r="T6792" i="13"/>
  <c r="T6793" i="13"/>
  <c r="T6794" i="13"/>
  <c r="T6795" i="13"/>
  <c r="T6796" i="13"/>
  <c r="T6797" i="13"/>
  <c r="T6798" i="13"/>
  <c r="T6799" i="13"/>
  <c r="T6800" i="13"/>
  <c r="T6801" i="13"/>
  <c r="T6802" i="13"/>
  <c r="T6803" i="13"/>
  <c r="T6804" i="13"/>
  <c r="T6805" i="13"/>
  <c r="T6806" i="13"/>
  <c r="T6807" i="13"/>
  <c r="T6808" i="13"/>
  <c r="T6809" i="13"/>
  <c r="T6810" i="13"/>
  <c r="T6811" i="13"/>
  <c r="T6812" i="13"/>
  <c r="T6813" i="13"/>
  <c r="T6814" i="13"/>
  <c r="T6815" i="13"/>
  <c r="T6816" i="13"/>
  <c r="T6817" i="13"/>
  <c r="T6818" i="13"/>
  <c r="T6819" i="13"/>
  <c r="T6820" i="13"/>
  <c r="T6821" i="13"/>
  <c r="T6822" i="13"/>
  <c r="T6823" i="13"/>
  <c r="T6824" i="13"/>
  <c r="T6825" i="13"/>
  <c r="T6826" i="13"/>
  <c r="T6827" i="13"/>
  <c r="T6828" i="13"/>
  <c r="T6829" i="13"/>
  <c r="T6830" i="13"/>
  <c r="T6831" i="13"/>
  <c r="T6832" i="13"/>
  <c r="T6833" i="13"/>
  <c r="T6834" i="13"/>
  <c r="T6835" i="13"/>
  <c r="T6836" i="13"/>
  <c r="T6837" i="13"/>
  <c r="T6838" i="13"/>
  <c r="T6839" i="13"/>
  <c r="T6840" i="13"/>
  <c r="T6841" i="13"/>
  <c r="T6842" i="13"/>
  <c r="T6843" i="13"/>
  <c r="T6844" i="13"/>
  <c r="T6845" i="13"/>
  <c r="T6846" i="13"/>
  <c r="T6847" i="13"/>
  <c r="T6848" i="13"/>
  <c r="T6849" i="13"/>
  <c r="T6850" i="13"/>
  <c r="T6851" i="13"/>
  <c r="T6852" i="13"/>
  <c r="T6853" i="13"/>
  <c r="T6854" i="13"/>
  <c r="T6855" i="13"/>
  <c r="T6856" i="13"/>
  <c r="T6857" i="13"/>
  <c r="T6858" i="13"/>
  <c r="T6859" i="13"/>
  <c r="T6860" i="13"/>
  <c r="T6861" i="13"/>
  <c r="T6862" i="13"/>
  <c r="T6863" i="13"/>
  <c r="T6864" i="13"/>
  <c r="T6865" i="13"/>
  <c r="T6866" i="13"/>
  <c r="T6867" i="13"/>
  <c r="T6868" i="13"/>
  <c r="T6869" i="13"/>
  <c r="T6870" i="13"/>
  <c r="T6871" i="13"/>
  <c r="T6872" i="13"/>
  <c r="T6873" i="13"/>
  <c r="T6874" i="13"/>
  <c r="T6875" i="13"/>
  <c r="T6876" i="13"/>
  <c r="T6877" i="13"/>
  <c r="T6878" i="13"/>
  <c r="T6879" i="13"/>
  <c r="T6880" i="13"/>
  <c r="T6881" i="13"/>
  <c r="T6882" i="13"/>
  <c r="T6883" i="13"/>
  <c r="T6884" i="13"/>
  <c r="T6885" i="13"/>
  <c r="T6886" i="13"/>
  <c r="T6887" i="13"/>
  <c r="T6888" i="13"/>
  <c r="T6889" i="13"/>
  <c r="T6890" i="13"/>
  <c r="T6891" i="13"/>
  <c r="T6892" i="13"/>
  <c r="T6893" i="13"/>
  <c r="T6894" i="13"/>
  <c r="T6895" i="13"/>
  <c r="T6896" i="13"/>
  <c r="T6897" i="13"/>
  <c r="T6898" i="13"/>
  <c r="T6899" i="13"/>
  <c r="T6900" i="13"/>
  <c r="T6901" i="13"/>
  <c r="T6902" i="13"/>
  <c r="T6903" i="13"/>
  <c r="T6904" i="13"/>
  <c r="T6905" i="13"/>
  <c r="T6906" i="13"/>
  <c r="T6907" i="13"/>
  <c r="T6908" i="13"/>
  <c r="T6909" i="13"/>
  <c r="T6910" i="13"/>
  <c r="T6911" i="13"/>
  <c r="T6912" i="13"/>
  <c r="T6913" i="13"/>
  <c r="T6914" i="13"/>
  <c r="T6915" i="13"/>
  <c r="T6916" i="13"/>
  <c r="T6917" i="13"/>
  <c r="T6918" i="13"/>
  <c r="T6919" i="13"/>
  <c r="T6920" i="13"/>
  <c r="T6921" i="13"/>
  <c r="T6922" i="13"/>
  <c r="T6923" i="13"/>
  <c r="T6924" i="13"/>
  <c r="T6925" i="13"/>
  <c r="T6926" i="13"/>
  <c r="T6927" i="13"/>
  <c r="T6928" i="13"/>
  <c r="T6929" i="13"/>
  <c r="T6930" i="13"/>
  <c r="T6931" i="13"/>
  <c r="T6932" i="13"/>
  <c r="T6933" i="13"/>
  <c r="T6934" i="13"/>
  <c r="T6935" i="13"/>
  <c r="T6936" i="13"/>
  <c r="T6937" i="13"/>
  <c r="T6938" i="13"/>
  <c r="T6939" i="13"/>
  <c r="T6940" i="13"/>
  <c r="T6941" i="13"/>
  <c r="T6942" i="13"/>
  <c r="T6943" i="13"/>
  <c r="T6944" i="13"/>
  <c r="T6945" i="13"/>
  <c r="T6946" i="13"/>
  <c r="T6947" i="13"/>
  <c r="T6948" i="13"/>
  <c r="T6949" i="13"/>
  <c r="T6950" i="13"/>
  <c r="T6951" i="13"/>
  <c r="T6952" i="13"/>
  <c r="T6953" i="13"/>
  <c r="T6954" i="13"/>
  <c r="T6955" i="13"/>
  <c r="T6956" i="13"/>
  <c r="T6957" i="13"/>
  <c r="T6958" i="13"/>
  <c r="T6959" i="13"/>
  <c r="T6960" i="13"/>
  <c r="T6961" i="13"/>
  <c r="T6962" i="13"/>
  <c r="T6963" i="13"/>
  <c r="T6964" i="13"/>
  <c r="T6965" i="13"/>
  <c r="T6966" i="13"/>
  <c r="T6967" i="13"/>
  <c r="T6968" i="13"/>
  <c r="T6969" i="13"/>
  <c r="T6970" i="13"/>
  <c r="T6971" i="13"/>
  <c r="T6972" i="13"/>
  <c r="T6973" i="13"/>
  <c r="T6974" i="13"/>
  <c r="T6975" i="13"/>
  <c r="T6976" i="13"/>
  <c r="T6977" i="13"/>
  <c r="T6978" i="13"/>
  <c r="T6979" i="13"/>
  <c r="T6980" i="13"/>
  <c r="T6981" i="13"/>
  <c r="T6982" i="13"/>
  <c r="T6983" i="13"/>
  <c r="T6984" i="13"/>
  <c r="T6985" i="13"/>
  <c r="T6986" i="13"/>
  <c r="T6987" i="13"/>
  <c r="T6988" i="13"/>
  <c r="T6989" i="13"/>
  <c r="T6990" i="13"/>
  <c r="T6991" i="13"/>
  <c r="T6992" i="13"/>
  <c r="T6993" i="13"/>
  <c r="T6994" i="13"/>
  <c r="T6995" i="13"/>
  <c r="T6996" i="13"/>
  <c r="T6997" i="13"/>
  <c r="T6998" i="13"/>
  <c r="T6999" i="13"/>
  <c r="T7000" i="13"/>
  <c r="T7001" i="13"/>
  <c r="T7002" i="13"/>
  <c r="T7003" i="13"/>
  <c r="T7004" i="13"/>
  <c r="T7005" i="13"/>
  <c r="T7006" i="13"/>
  <c r="T7007" i="13"/>
  <c r="T7008" i="13"/>
  <c r="T7009" i="13"/>
  <c r="T7010" i="13"/>
  <c r="T7011" i="13"/>
  <c r="T7012" i="13"/>
  <c r="T7013" i="13"/>
  <c r="T7014" i="13"/>
  <c r="T7015" i="13"/>
  <c r="T7016" i="13"/>
  <c r="T7017" i="13"/>
  <c r="T7018" i="13"/>
  <c r="T7019" i="13"/>
  <c r="T7020" i="13"/>
  <c r="T7021" i="13"/>
  <c r="T7022" i="13"/>
  <c r="T7023" i="13"/>
  <c r="T7024" i="13"/>
  <c r="T7025" i="13"/>
  <c r="T7026" i="13"/>
  <c r="T7027" i="13"/>
  <c r="T7028" i="13"/>
  <c r="T7029" i="13"/>
  <c r="T7030" i="13"/>
  <c r="T7031" i="13"/>
  <c r="T7032" i="13"/>
  <c r="T7033" i="13"/>
  <c r="T7034" i="13"/>
  <c r="T7035" i="13"/>
  <c r="T7036" i="13"/>
  <c r="T7037" i="13"/>
  <c r="T7038" i="13"/>
  <c r="T7039" i="13"/>
  <c r="T7040" i="13"/>
  <c r="T7041" i="13"/>
  <c r="T7042" i="13"/>
  <c r="T7043" i="13"/>
  <c r="T7044" i="13"/>
  <c r="T7045" i="13"/>
  <c r="T7046" i="13"/>
  <c r="T7047" i="13"/>
  <c r="T7048" i="13"/>
  <c r="T7049" i="13"/>
  <c r="T7050" i="13"/>
  <c r="T7051" i="13"/>
  <c r="T7052" i="13"/>
  <c r="T7053" i="13"/>
  <c r="T7054" i="13"/>
  <c r="T7055" i="13"/>
  <c r="T7056" i="13"/>
  <c r="T7057" i="13"/>
  <c r="T7058" i="13"/>
  <c r="T7059" i="13"/>
  <c r="T7060" i="13"/>
  <c r="T7061" i="13"/>
  <c r="T7062" i="13"/>
  <c r="T7063" i="13"/>
  <c r="T7064" i="13"/>
  <c r="T7065" i="13"/>
  <c r="T7066" i="13"/>
  <c r="T7067" i="13"/>
  <c r="T7068" i="13"/>
  <c r="T7069" i="13"/>
  <c r="T7070" i="13"/>
  <c r="T7071" i="13"/>
  <c r="T7072" i="13"/>
  <c r="T7073" i="13"/>
  <c r="T7074" i="13"/>
  <c r="T7075" i="13"/>
  <c r="T7076" i="13"/>
  <c r="T7077" i="13"/>
  <c r="T7078" i="13"/>
  <c r="T7079" i="13"/>
  <c r="T7080" i="13"/>
  <c r="T7081" i="13"/>
  <c r="T7082" i="13"/>
  <c r="T7083" i="13"/>
  <c r="T7084" i="13"/>
  <c r="T7085" i="13"/>
  <c r="T7086" i="13"/>
  <c r="T7087" i="13"/>
  <c r="T7088" i="13"/>
  <c r="T7089" i="13"/>
  <c r="T7090" i="13"/>
  <c r="T7091" i="13"/>
  <c r="T7092" i="13"/>
  <c r="T7093" i="13"/>
  <c r="T7094" i="13"/>
  <c r="T7095" i="13"/>
  <c r="T7096" i="13"/>
  <c r="T7097" i="13"/>
  <c r="T7098" i="13"/>
  <c r="T7099" i="13"/>
  <c r="T7100" i="13"/>
  <c r="T7101" i="13"/>
  <c r="T7102" i="13"/>
  <c r="T7103" i="13"/>
  <c r="T7104" i="13"/>
  <c r="T7105" i="13"/>
  <c r="T7106" i="13"/>
  <c r="T7107" i="13"/>
  <c r="T7108" i="13"/>
  <c r="T7109" i="13"/>
  <c r="T7110" i="13"/>
  <c r="T7111" i="13"/>
  <c r="T7112" i="13"/>
  <c r="T7113" i="13"/>
  <c r="T7114" i="13"/>
  <c r="T7115" i="13"/>
  <c r="T7116" i="13"/>
  <c r="T7117" i="13"/>
  <c r="T7118" i="13"/>
  <c r="T7119" i="13"/>
  <c r="T7120" i="13"/>
  <c r="T7121" i="13"/>
  <c r="T7122" i="13"/>
  <c r="T7123" i="13"/>
  <c r="T7124" i="13"/>
  <c r="T7125" i="13"/>
  <c r="T7126" i="13"/>
  <c r="T7127" i="13"/>
  <c r="T7128" i="13"/>
  <c r="T7129" i="13"/>
  <c r="T7130" i="13"/>
  <c r="T7131" i="13"/>
  <c r="T7132" i="13"/>
  <c r="T7133" i="13"/>
  <c r="T7134" i="13"/>
  <c r="T7135" i="13"/>
  <c r="T7136" i="13"/>
  <c r="T7137" i="13"/>
  <c r="T7138" i="13"/>
  <c r="T7139" i="13"/>
  <c r="T7140" i="13"/>
  <c r="T7141" i="13"/>
  <c r="T7142" i="13"/>
  <c r="T7143" i="13"/>
  <c r="T7144" i="13"/>
  <c r="T7145" i="13"/>
  <c r="T7146" i="13"/>
  <c r="T7147" i="13"/>
  <c r="T7148" i="13"/>
  <c r="T7149" i="13"/>
  <c r="T7150" i="13"/>
  <c r="T7151" i="13"/>
  <c r="T7152" i="13"/>
  <c r="T7153" i="13"/>
  <c r="T7154" i="13"/>
  <c r="T7155" i="13"/>
  <c r="T7156" i="13"/>
  <c r="T7157" i="13"/>
  <c r="T7158" i="13"/>
  <c r="T7159" i="13"/>
  <c r="T7160" i="13"/>
  <c r="T7161" i="13"/>
  <c r="T7162" i="13"/>
  <c r="T7163" i="13"/>
  <c r="T7164" i="13"/>
  <c r="T7165" i="13"/>
  <c r="T7166" i="13"/>
  <c r="T7167" i="13"/>
  <c r="T7168" i="13"/>
  <c r="T7169" i="13"/>
  <c r="T7170" i="13"/>
  <c r="T7171" i="13"/>
  <c r="T7172" i="13"/>
  <c r="T7173" i="13"/>
  <c r="T7174" i="13"/>
  <c r="T7175" i="13"/>
  <c r="T7176" i="13"/>
  <c r="T7177" i="13"/>
  <c r="T7178" i="13"/>
  <c r="T7179" i="13"/>
  <c r="T7180" i="13"/>
  <c r="T7181" i="13"/>
  <c r="T7182" i="13"/>
  <c r="T7183" i="13"/>
  <c r="T7184" i="13"/>
  <c r="T7185" i="13"/>
  <c r="T7186" i="13"/>
  <c r="T7187" i="13"/>
  <c r="T7188" i="13"/>
  <c r="T7189" i="13"/>
  <c r="T7190" i="13"/>
  <c r="T7191" i="13"/>
  <c r="T7192" i="13"/>
  <c r="T7193" i="13"/>
  <c r="T7194" i="13"/>
  <c r="T7195" i="13"/>
  <c r="T7196" i="13"/>
  <c r="T7197" i="13"/>
  <c r="T7198" i="13"/>
  <c r="T7199" i="13"/>
  <c r="T7200" i="13"/>
  <c r="T7201" i="13"/>
  <c r="T7202" i="13"/>
  <c r="T7203" i="13"/>
  <c r="T7204" i="13"/>
  <c r="T7205" i="13"/>
  <c r="T7206" i="13"/>
  <c r="T7207" i="13"/>
  <c r="T7208" i="13"/>
  <c r="T7209" i="13"/>
  <c r="T7210" i="13"/>
  <c r="T7211" i="13"/>
  <c r="T7212" i="13"/>
  <c r="T7213" i="13"/>
  <c r="T7214" i="13"/>
  <c r="T7215" i="13"/>
  <c r="T7216" i="13"/>
  <c r="T7217" i="13"/>
  <c r="T7218" i="13"/>
  <c r="T7219" i="13"/>
  <c r="T7220" i="13"/>
  <c r="T7221" i="13"/>
  <c r="T7222" i="13"/>
  <c r="T7223" i="13"/>
  <c r="T7224" i="13"/>
  <c r="T7225" i="13"/>
  <c r="T7226" i="13"/>
  <c r="T7227" i="13"/>
  <c r="T7228" i="13"/>
  <c r="T7229" i="13"/>
  <c r="T7230" i="13"/>
  <c r="T7231" i="13"/>
  <c r="T7232" i="13"/>
  <c r="T7233" i="13"/>
  <c r="T7234" i="13"/>
  <c r="T7235" i="13"/>
  <c r="T7236" i="13"/>
  <c r="T7237" i="13"/>
  <c r="T7238" i="13"/>
  <c r="T7239" i="13"/>
  <c r="T7240" i="13"/>
  <c r="T7241" i="13"/>
  <c r="T7242" i="13"/>
  <c r="T7243" i="13"/>
  <c r="T7244" i="13"/>
  <c r="T7245" i="13"/>
  <c r="T7246" i="13"/>
  <c r="T7247" i="13"/>
  <c r="T7248" i="13"/>
  <c r="T7249" i="13"/>
  <c r="T7250" i="13"/>
  <c r="T7251" i="13"/>
  <c r="T7252" i="13"/>
  <c r="T7253" i="13"/>
  <c r="T7254" i="13"/>
  <c r="T7255" i="13"/>
  <c r="T7256" i="13"/>
  <c r="T7257" i="13"/>
  <c r="T7258" i="13"/>
  <c r="T7259" i="13"/>
  <c r="T7260" i="13"/>
  <c r="T7261" i="13"/>
  <c r="T7262" i="13"/>
  <c r="T7263" i="13"/>
  <c r="T7264" i="13"/>
  <c r="T7265" i="13"/>
  <c r="T7266" i="13"/>
  <c r="T7267" i="13"/>
  <c r="T7268" i="13"/>
  <c r="T7269" i="13"/>
  <c r="T7270" i="13"/>
  <c r="T7271" i="13"/>
  <c r="T7272" i="13"/>
  <c r="T7273" i="13"/>
  <c r="T7274" i="13"/>
  <c r="T7275" i="13"/>
  <c r="T7276" i="13"/>
  <c r="T7277" i="13"/>
  <c r="T7278" i="13"/>
  <c r="T7279" i="13"/>
  <c r="T7280" i="13"/>
  <c r="T7281" i="13"/>
  <c r="T7282" i="13"/>
  <c r="T7283" i="13"/>
  <c r="T7284" i="13"/>
  <c r="T7285" i="13"/>
  <c r="T7286" i="13"/>
  <c r="T7287" i="13"/>
  <c r="T7288" i="13"/>
  <c r="T7289" i="13"/>
  <c r="T7290" i="13"/>
  <c r="T7291" i="13"/>
  <c r="T7292" i="13"/>
  <c r="T7293" i="13"/>
  <c r="T7294" i="13"/>
  <c r="T7295" i="13"/>
  <c r="T7296" i="13"/>
  <c r="T7297" i="13"/>
  <c r="T7298" i="13"/>
  <c r="T7299" i="13"/>
  <c r="T7300" i="13"/>
  <c r="T7301" i="13"/>
  <c r="T7302" i="13"/>
  <c r="T7303" i="13"/>
  <c r="T7304" i="13"/>
  <c r="T7305" i="13"/>
  <c r="T7306" i="13"/>
  <c r="T7307" i="13"/>
  <c r="T7308" i="13"/>
  <c r="T7309" i="13"/>
  <c r="T7310" i="13"/>
  <c r="T7311" i="13"/>
  <c r="T7312" i="13"/>
  <c r="T7313" i="13"/>
  <c r="T7314" i="13"/>
  <c r="T7315" i="13"/>
  <c r="T7316" i="13"/>
  <c r="T7317" i="13"/>
  <c r="T7318" i="13"/>
  <c r="T7319" i="13"/>
  <c r="T7320" i="13"/>
  <c r="T7321" i="13"/>
  <c r="T7322" i="13"/>
  <c r="T7323" i="13"/>
  <c r="T7324" i="13"/>
  <c r="T7325" i="13"/>
  <c r="T7326" i="13"/>
  <c r="T7327" i="13"/>
  <c r="T7328" i="13"/>
  <c r="T7329" i="13"/>
  <c r="T7330" i="13"/>
  <c r="T7331" i="13"/>
  <c r="T7332" i="13"/>
  <c r="T7333" i="13"/>
  <c r="T7334" i="13"/>
  <c r="T7335" i="13"/>
  <c r="T7336" i="13"/>
  <c r="T7337" i="13"/>
  <c r="T7338" i="13"/>
  <c r="T7339" i="13"/>
  <c r="T7340" i="13"/>
  <c r="T7341" i="13"/>
  <c r="T7342" i="13"/>
  <c r="T7343" i="13"/>
  <c r="T7344" i="13"/>
  <c r="T7345" i="13"/>
  <c r="T7346" i="13"/>
  <c r="T7347" i="13"/>
  <c r="T7348" i="13"/>
  <c r="T7349" i="13"/>
  <c r="T7350" i="13"/>
  <c r="T7351" i="13"/>
  <c r="T7352" i="13"/>
  <c r="T7353" i="13"/>
  <c r="T7354" i="13"/>
  <c r="T7355" i="13"/>
  <c r="T7356" i="13"/>
  <c r="T7357" i="13"/>
  <c r="T7358" i="13"/>
  <c r="T7359" i="13"/>
  <c r="T7360" i="13"/>
  <c r="T736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T446" i="13"/>
  <c r="T447" i="13"/>
  <c r="T448" i="13"/>
  <c r="T449" i="13"/>
  <c r="T450" i="13"/>
  <c r="T451" i="13"/>
  <c r="T452" i="13"/>
  <c r="T453" i="13"/>
  <c r="T454" i="13"/>
  <c r="T455" i="13"/>
  <c r="T456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1" i="13"/>
  <c r="T502" i="13"/>
  <c r="T503" i="13"/>
  <c r="T504" i="13"/>
  <c r="T505" i="13"/>
  <c r="T506" i="13"/>
  <c r="T507" i="13"/>
  <c r="T508" i="13"/>
  <c r="T509" i="13"/>
  <c r="T510" i="13"/>
  <c r="T511" i="13"/>
  <c r="T512" i="13"/>
  <c r="T513" i="13"/>
  <c r="T514" i="13"/>
  <c r="T515" i="13"/>
  <c r="T516" i="13"/>
  <c r="T517" i="13"/>
  <c r="T518" i="13"/>
  <c r="T519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629" i="13"/>
  <c r="T630" i="13"/>
  <c r="T631" i="13"/>
  <c r="T632" i="13"/>
  <c r="T633" i="13"/>
  <c r="T634" i="13"/>
  <c r="T635" i="13"/>
  <c r="T636" i="13"/>
  <c r="T637" i="13"/>
  <c r="T638" i="13"/>
  <c r="T639" i="13"/>
  <c r="T640" i="13"/>
  <c r="T641" i="13"/>
  <c r="T642" i="13"/>
  <c r="T643" i="13"/>
  <c r="T644" i="13"/>
  <c r="T645" i="13"/>
  <c r="T646" i="13"/>
  <c r="T647" i="13"/>
  <c r="T648" i="13"/>
  <c r="T649" i="13"/>
  <c r="T650" i="13"/>
  <c r="T651" i="13"/>
  <c r="T652" i="13"/>
  <c r="T653" i="13"/>
  <c r="T654" i="13"/>
  <c r="T655" i="13"/>
  <c r="T656" i="13"/>
  <c r="T657" i="13"/>
  <c r="T658" i="13"/>
  <c r="T659" i="13"/>
  <c r="T660" i="13"/>
  <c r="T661" i="13"/>
  <c r="T662" i="13"/>
  <c r="T663" i="13"/>
  <c r="T664" i="13"/>
  <c r="T665" i="13"/>
  <c r="T666" i="13"/>
  <c r="T667" i="13"/>
  <c r="T668" i="13"/>
  <c r="T669" i="13"/>
  <c r="T670" i="13"/>
  <c r="T671" i="13"/>
  <c r="T672" i="13"/>
  <c r="T673" i="13"/>
  <c r="T674" i="13"/>
  <c r="T675" i="13"/>
  <c r="T676" i="13"/>
  <c r="T677" i="13"/>
  <c r="T678" i="13"/>
  <c r="T679" i="13"/>
  <c r="T680" i="13"/>
  <c r="T681" i="13"/>
  <c r="T682" i="13"/>
  <c r="T683" i="13"/>
  <c r="T684" i="13"/>
  <c r="T685" i="13"/>
  <c r="T686" i="13"/>
  <c r="T687" i="13"/>
  <c r="T688" i="13"/>
  <c r="T689" i="13"/>
  <c r="T690" i="13"/>
  <c r="T691" i="13"/>
  <c r="T692" i="13"/>
  <c r="T693" i="13"/>
  <c r="T694" i="13"/>
  <c r="T695" i="13"/>
  <c r="T696" i="13"/>
  <c r="T697" i="13"/>
  <c r="T698" i="13"/>
  <c r="T699" i="13"/>
  <c r="T700" i="13"/>
  <c r="T701" i="13"/>
  <c r="T702" i="13"/>
  <c r="T703" i="13"/>
  <c r="T704" i="13"/>
  <c r="T705" i="13"/>
  <c r="T706" i="13"/>
  <c r="T707" i="13"/>
  <c r="T708" i="13"/>
  <c r="T709" i="13"/>
  <c r="T710" i="13"/>
  <c r="T711" i="13"/>
  <c r="T712" i="13"/>
  <c r="T713" i="13"/>
  <c r="T714" i="13"/>
  <c r="T715" i="13"/>
  <c r="T716" i="13"/>
  <c r="T717" i="13"/>
  <c r="T718" i="13"/>
  <c r="T719" i="13"/>
  <c r="T720" i="13"/>
  <c r="T721" i="13"/>
  <c r="T722" i="13"/>
  <c r="T723" i="13"/>
  <c r="T724" i="13"/>
  <c r="T725" i="13"/>
  <c r="T726" i="13"/>
  <c r="T727" i="13"/>
  <c r="T728" i="13"/>
  <c r="T729" i="13"/>
  <c r="T730" i="13"/>
  <c r="T731" i="13"/>
  <c r="T732" i="13"/>
  <c r="T733" i="13"/>
  <c r="T734" i="13"/>
  <c r="T735" i="13"/>
  <c r="T736" i="13"/>
  <c r="T737" i="13"/>
  <c r="T738" i="13"/>
  <c r="T739" i="13"/>
  <c r="T740" i="13"/>
  <c r="T741" i="13"/>
  <c r="T742" i="13"/>
  <c r="T743" i="13"/>
  <c r="T744" i="13"/>
  <c r="T745" i="13"/>
  <c r="T746" i="13"/>
  <c r="T747" i="13"/>
  <c r="T748" i="13"/>
  <c r="T749" i="13"/>
  <c r="T750" i="13"/>
  <c r="T751" i="13"/>
  <c r="T752" i="13"/>
  <c r="T753" i="13"/>
  <c r="T754" i="13"/>
  <c r="T755" i="13"/>
  <c r="T756" i="13"/>
  <c r="T757" i="13"/>
  <c r="T758" i="13"/>
  <c r="T759" i="13"/>
  <c r="T760" i="13"/>
  <c r="T761" i="13"/>
  <c r="T762" i="13"/>
  <c r="T763" i="13"/>
  <c r="T764" i="13"/>
  <c r="T765" i="13"/>
  <c r="T766" i="13"/>
  <c r="T767" i="13"/>
  <c r="T768" i="13"/>
  <c r="T769" i="13"/>
  <c r="T770" i="13"/>
  <c r="T771" i="13"/>
  <c r="T772" i="13"/>
  <c r="T773" i="13"/>
  <c r="T774" i="13"/>
  <c r="T775" i="13"/>
  <c r="T776" i="13"/>
  <c r="T777" i="13"/>
  <c r="T778" i="13"/>
  <c r="T779" i="13"/>
  <c r="T780" i="13"/>
  <c r="T781" i="13"/>
  <c r="T782" i="13"/>
  <c r="T783" i="13"/>
  <c r="T784" i="13"/>
  <c r="T785" i="13"/>
  <c r="T786" i="13"/>
  <c r="T787" i="13"/>
  <c r="T788" i="13"/>
  <c r="T789" i="13"/>
  <c r="T790" i="13"/>
  <c r="T791" i="13"/>
  <c r="T792" i="13"/>
  <c r="T793" i="13"/>
  <c r="T794" i="13"/>
  <c r="T795" i="13"/>
  <c r="T796" i="13"/>
  <c r="T797" i="13"/>
  <c r="T798" i="13"/>
  <c r="T799" i="13"/>
  <c r="T800" i="13"/>
  <c r="T801" i="13"/>
  <c r="T802" i="13"/>
  <c r="T803" i="13"/>
  <c r="T804" i="13"/>
  <c r="T805" i="13"/>
  <c r="T806" i="13"/>
  <c r="T807" i="13"/>
  <c r="T808" i="13"/>
  <c r="T809" i="13"/>
  <c r="T810" i="13"/>
  <c r="T811" i="13"/>
  <c r="T812" i="13"/>
  <c r="T813" i="13"/>
  <c r="T814" i="13"/>
  <c r="T815" i="13"/>
  <c r="T816" i="13"/>
  <c r="T817" i="13"/>
  <c r="T818" i="13"/>
  <c r="T819" i="13"/>
  <c r="T820" i="13"/>
  <c r="T821" i="13"/>
  <c r="T822" i="13"/>
  <c r="T823" i="13"/>
  <c r="T824" i="13"/>
  <c r="T825" i="13"/>
  <c r="T826" i="13"/>
  <c r="T827" i="13"/>
  <c r="T828" i="13"/>
  <c r="T829" i="13"/>
  <c r="T830" i="13"/>
  <c r="T831" i="13"/>
  <c r="T832" i="13"/>
  <c r="T833" i="13"/>
  <c r="T834" i="13"/>
  <c r="T835" i="13"/>
  <c r="T836" i="13"/>
  <c r="T837" i="13"/>
  <c r="T838" i="13"/>
  <c r="T839" i="13"/>
  <c r="T840" i="13"/>
  <c r="T841" i="13"/>
  <c r="T842" i="13"/>
  <c r="T843" i="13"/>
  <c r="T844" i="13"/>
  <c r="T845" i="13"/>
  <c r="T846" i="13"/>
  <c r="T847" i="13"/>
  <c r="T848" i="13"/>
  <c r="T849" i="13"/>
  <c r="T850" i="13"/>
  <c r="T851" i="13"/>
  <c r="T852" i="13"/>
  <c r="T853" i="13"/>
  <c r="T854" i="13"/>
  <c r="T855" i="13"/>
  <c r="T856" i="13"/>
  <c r="T857" i="13"/>
  <c r="T858" i="13"/>
  <c r="T859" i="13"/>
  <c r="T860" i="13"/>
  <c r="T861" i="13"/>
  <c r="T862" i="13"/>
  <c r="T863" i="13"/>
  <c r="T864" i="13"/>
  <c r="T865" i="13"/>
  <c r="T866" i="13"/>
  <c r="T867" i="13"/>
  <c r="T868" i="13"/>
  <c r="T869" i="13"/>
  <c r="T870" i="13"/>
  <c r="T871" i="13"/>
  <c r="T872" i="13"/>
  <c r="T873" i="13"/>
  <c r="T874" i="13"/>
  <c r="T875" i="13"/>
  <c r="T876" i="13"/>
  <c r="T877" i="13"/>
  <c r="T878" i="13"/>
  <c r="T879" i="13"/>
  <c r="T880" i="13"/>
  <c r="T881" i="13"/>
  <c r="T882" i="13"/>
  <c r="T883" i="13"/>
  <c r="T884" i="13"/>
  <c r="T885" i="13"/>
  <c r="T886" i="13"/>
  <c r="T887" i="13"/>
  <c r="T888" i="13"/>
  <c r="T889" i="13"/>
  <c r="T890" i="13"/>
  <c r="T891" i="13"/>
  <c r="T892" i="13"/>
  <c r="T893" i="13"/>
  <c r="T894" i="13"/>
  <c r="T895" i="13"/>
  <c r="T896" i="13"/>
  <c r="T897" i="13"/>
  <c r="T898" i="13"/>
  <c r="T899" i="13"/>
  <c r="T900" i="13"/>
  <c r="T901" i="13"/>
  <c r="T902" i="13"/>
  <c r="T903" i="13"/>
  <c r="T904" i="13"/>
  <c r="T905" i="13"/>
  <c r="T906" i="13"/>
  <c r="T907" i="13"/>
  <c r="T908" i="13"/>
  <c r="T909" i="13"/>
  <c r="T910" i="13"/>
  <c r="T911" i="13"/>
  <c r="T912" i="13"/>
  <c r="T913" i="13"/>
  <c r="T914" i="13"/>
  <c r="T915" i="13"/>
  <c r="T916" i="13"/>
  <c r="T917" i="13"/>
  <c r="T918" i="13"/>
  <c r="T919" i="13"/>
  <c r="T920" i="13"/>
  <c r="T921" i="13"/>
  <c r="T922" i="13"/>
  <c r="T923" i="13"/>
  <c r="T924" i="13"/>
  <c r="T925" i="13"/>
  <c r="T926" i="13"/>
  <c r="T927" i="13"/>
  <c r="T928" i="13"/>
  <c r="T929" i="13"/>
  <c r="T930" i="13"/>
  <c r="T931" i="13"/>
  <c r="T932" i="13"/>
  <c r="T933" i="13"/>
  <c r="T934" i="13"/>
  <c r="T935" i="13"/>
  <c r="T936" i="13"/>
  <c r="T937" i="13"/>
  <c r="T938" i="13"/>
  <c r="T939" i="13"/>
  <c r="T940" i="13"/>
  <c r="T941" i="13"/>
  <c r="T942" i="13"/>
  <c r="T943" i="13"/>
  <c r="T944" i="13"/>
  <c r="T945" i="13"/>
  <c r="T946" i="13"/>
  <c r="T947" i="13"/>
  <c r="T948" i="13"/>
  <c r="T949" i="13"/>
  <c r="T950" i="13"/>
  <c r="T951" i="13"/>
  <c r="T952" i="13"/>
  <c r="T953" i="13"/>
  <c r="T954" i="13"/>
  <c r="T955" i="13"/>
  <c r="T956" i="13"/>
  <c r="T957" i="13"/>
  <c r="T958" i="13"/>
  <c r="T959" i="13"/>
  <c r="T960" i="13"/>
  <c r="T961" i="13"/>
  <c r="T962" i="13"/>
  <c r="T963" i="13"/>
  <c r="T964" i="13"/>
  <c r="T965" i="13"/>
  <c r="T966" i="13"/>
  <c r="T967" i="13"/>
  <c r="T968" i="13"/>
  <c r="T969" i="13"/>
  <c r="T970" i="13"/>
  <c r="T971" i="13"/>
  <c r="T972" i="13"/>
  <c r="T973" i="13"/>
  <c r="T974" i="13"/>
  <c r="T975" i="13"/>
  <c r="T976" i="13"/>
  <c r="T977" i="13"/>
  <c r="T978" i="13"/>
  <c r="T979" i="13"/>
  <c r="T980" i="13"/>
  <c r="T981" i="13"/>
  <c r="T982" i="13"/>
  <c r="T983" i="13"/>
  <c r="T984" i="13"/>
  <c r="T985" i="13"/>
  <c r="T986" i="13"/>
  <c r="T987" i="13"/>
  <c r="T988" i="13"/>
  <c r="T989" i="13"/>
  <c r="T990" i="13"/>
  <c r="T991" i="13"/>
  <c r="T992" i="13"/>
  <c r="T993" i="13"/>
  <c r="T994" i="13"/>
  <c r="T995" i="13"/>
  <c r="T996" i="13"/>
  <c r="T997" i="13"/>
  <c r="T998" i="13"/>
  <c r="T999" i="13"/>
  <c r="T1000" i="13"/>
  <c r="T1001" i="13"/>
  <c r="T1002" i="13"/>
  <c r="T1003" i="13"/>
  <c r="T1004" i="13"/>
  <c r="T1005" i="13"/>
  <c r="T1006" i="13"/>
  <c r="T1007" i="13"/>
  <c r="T1008" i="13"/>
  <c r="T1009" i="13"/>
  <c r="T1010" i="13"/>
  <c r="T1011" i="13"/>
  <c r="T1012" i="13"/>
  <c r="T1013" i="13"/>
  <c r="T1014" i="13"/>
  <c r="T1015" i="13"/>
  <c r="T1016" i="13"/>
  <c r="T1017" i="13"/>
  <c r="T1018" i="13"/>
  <c r="T1019" i="13"/>
  <c r="T1020" i="13"/>
  <c r="T1021" i="13"/>
  <c r="T1022" i="13"/>
  <c r="T1023" i="13"/>
  <c r="T1024" i="13"/>
  <c r="T1025" i="13"/>
  <c r="T1026" i="13"/>
  <c r="T1027" i="13"/>
  <c r="T1028" i="13"/>
  <c r="T1029" i="13"/>
  <c r="T1030" i="13"/>
  <c r="T1031" i="13"/>
  <c r="T1032" i="13"/>
  <c r="T1033" i="13"/>
  <c r="T1034" i="13"/>
  <c r="T1035" i="13"/>
  <c r="T1036" i="13"/>
  <c r="T1037" i="13"/>
  <c r="T1038" i="13"/>
  <c r="T1039" i="13"/>
  <c r="T1040" i="13"/>
  <c r="T1041" i="13"/>
  <c r="T1042" i="13"/>
  <c r="T1043" i="13"/>
  <c r="T1044" i="13"/>
  <c r="T1045" i="13"/>
  <c r="T1046" i="13"/>
  <c r="T1047" i="13"/>
  <c r="T1048" i="13"/>
  <c r="T1049" i="13"/>
  <c r="T1050" i="13"/>
  <c r="T1051" i="13"/>
  <c r="T1052" i="13"/>
  <c r="T1053" i="13"/>
  <c r="T1054" i="13"/>
  <c r="T1055" i="13"/>
  <c r="T1056" i="13"/>
  <c r="T1057" i="13"/>
  <c r="T1058" i="13"/>
  <c r="T1059" i="13"/>
  <c r="T1060" i="13"/>
  <c r="T1061" i="13"/>
  <c r="T1062" i="13"/>
  <c r="T1063" i="13"/>
  <c r="T1064" i="13"/>
  <c r="T1065" i="13"/>
  <c r="T1066" i="13"/>
  <c r="T1067" i="13"/>
  <c r="T1068" i="13"/>
  <c r="T1069" i="13"/>
  <c r="T1070" i="13"/>
  <c r="T1071" i="13"/>
  <c r="T1072" i="13"/>
  <c r="T1073" i="13"/>
  <c r="T1074" i="13"/>
  <c r="T1075" i="13"/>
  <c r="T1076" i="13"/>
  <c r="T1077" i="13"/>
  <c r="T1078" i="13"/>
  <c r="T1079" i="13"/>
  <c r="T1080" i="13"/>
  <c r="T1081" i="13"/>
  <c r="T1082" i="13"/>
  <c r="T1083" i="13"/>
  <c r="T1084" i="13"/>
  <c r="T1085" i="13"/>
  <c r="T1086" i="13"/>
  <c r="T1087" i="13"/>
  <c r="T1088" i="13"/>
  <c r="T1089" i="13"/>
  <c r="T1090" i="13"/>
  <c r="T1091" i="13"/>
  <c r="T1092" i="13"/>
  <c r="T1093" i="13"/>
  <c r="T1094" i="13"/>
  <c r="T1095" i="13"/>
  <c r="T1096" i="13"/>
  <c r="T1097" i="13"/>
  <c r="T1098" i="13"/>
  <c r="T1099" i="13"/>
  <c r="T1100" i="13"/>
  <c r="T1101" i="13"/>
  <c r="T1102" i="13"/>
  <c r="T1103" i="13"/>
  <c r="T1104" i="13"/>
  <c r="T1105" i="13"/>
  <c r="T1106" i="13"/>
  <c r="T1107" i="13"/>
  <c r="T1108" i="13"/>
  <c r="T1109" i="13"/>
  <c r="T1110" i="13"/>
  <c r="T1111" i="13"/>
  <c r="T1112" i="13"/>
  <c r="T1113" i="13"/>
  <c r="T1114" i="13"/>
  <c r="T1115" i="13"/>
  <c r="T1116" i="13"/>
  <c r="T1117" i="13"/>
  <c r="T1118" i="13"/>
  <c r="T1119" i="13"/>
  <c r="T1120" i="13"/>
  <c r="T1121" i="13"/>
  <c r="T1122" i="13"/>
  <c r="T1123" i="13"/>
  <c r="T1124" i="13"/>
  <c r="T1125" i="13"/>
  <c r="T1126" i="13"/>
  <c r="T1127" i="13"/>
  <c r="T1128" i="13"/>
  <c r="Q3" i="5" l="1"/>
  <c r="Q4" i="5"/>
  <c r="P4" i="5" s="1"/>
  <c r="Q5" i="5"/>
  <c r="Q6" i="5"/>
  <c r="P6" i="5" s="1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P21" i="5" s="1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P39" i="5" s="1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P62" i="5" s="1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P95" i="5" s="1"/>
  <c r="Q96" i="5"/>
  <c r="Q97" i="5"/>
  <c r="Q98" i="5"/>
  <c r="Q99" i="5"/>
  <c r="Q100" i="5"/>
  <c r="Q101" i="5"/>
  <c r="Q102" i="5"/>
  <c r="Q103" i="5"/>
  <c r="P103" i="5" s="1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P121" i="5" s="1"/>
  <c r="Q122" i="5"/>
  <c r="Q123" i="5"/>
  <c r="P123" i="5" s="1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P141" i="5" s="1"/>
  <c r="Q142" i="5"/>
  <c r="Q143" i="5"/>
  <c r="Q144" i="5"/>
  <c r="Q145" i="5"/>
  <c r="Q146" i="5"/>
  <c r="Q147" i="5"/>
  <c r="Q148" i="5"/>
  <c r="Q149" i="5"/>
  <c r="P149" i="5" s="1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P167" i="5" s="1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P214" i="5" s="1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P243" i="5" s="1"/>
  <c r="Q244" i="5"/>
  <c r="Q245" i="5"/>
  <c r="Q246" i="5"/>
  <c r="Q247" i="5"/>
  <c r="Q248" i="5"/>
  <c r="P248" i="5" s="1"/>
  <c r="Q249" i="5"/>
  <c r="Q250" i="5"/>
  <c r="Q251" i="5"/>
  <c r="Q252" i="5"/>
  <c r="Q253" i="5"/>
  <c r="Q254" i="5"/>
  <c r="Q255" i="5"/>
  <c r="Q256" i="5"/>
  <c r="Q257" i="5"/>
  <c r="Q258" i="5"/>
  <c r="Q259" i="5"/>
  <c r="Q260" i="5"/>
  <c r="P260" i="5" s="1"/>
  <c r="Q261" i="5"/>
  <c r="Q262" i="5"/>
  <c r="Q263" i="5"/>
  <c r="Q264" i="5"/>
  <c r="P264" i="5" s="1"/>
  <c r="Q265" i="5"/>
  <c r="Q266" i="5"/>
  <c r="Q267" i="5"/>
  <c r="Q268" i="5"/>
  <c r="Q269" i="5"/>
  <c r="Q270" i="5"/>
  <c r="Q271" i="5"/>
  <c r="P271" i="5" s="1"/>
  <c r="Q272" i="5"/>
  <c r="P272" i="5" s="1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P285" i="5" s="1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P301" i="5" s="1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P323" i="5" s="1"/>
  <c r="Q324" i="5"/>
  <c r="Q325" i="5"/>
  <c r="Q326" i="5"/>
  <c r="Q327" i="5"/>
  <c r="Q328" i="5"/>
  <c r="P328" i="5" s="1"/>
  <c r="Q329" i="5"/>
  <c r="Q330" i="5"/>
  <c r="Q331" i="5"/>
  <c r="Q332" i="5"/>
  <c r="Q333" i="5"/>
  <c r="Q334" i="5"/>
  <c r="P334" i="5" s="1"/>
  <c r="Q335" i="5"/>
  <c r="Q336" i="5"/>
  <c r="Q337" i="5"/>
  <c r="Q338" i="5"/>
  <c r="Q339" i="5"/>
  <c r="Q340" i="5"/>
  <c r="Q341" i="5"/>
  <c r="Q342" i="5"/>
  <c r="Q343" i="5"/>
  <c r="Q344" i="5"/>
  <c r="P344" i="5" s="1"/>
  <c r="Q345" i="5"/>
  <c r="P345" i="5" s="1"/>
  <c r="Q346" i="5"/>
  <c r="Q347" i="5"/>
  <c r="Q348" i="5"/>
  <c r="Q349" i="5"/>
  <c r="Q350" i="5"/>
  <c r="Q351" i="5"/>
  <c r="Q352" i="5"/>
  <c r="Q353" i="5"/>
  <c r="Q354" i="5"/>
  <c r="Q355" i="5"/>
  <c r="P355" i="5" s="1"/>
  <c r="Q356" i="5"/>
  <c r="P356" i="5" s="1"/>
  <c r="Q357" i="5"/>
  <c r="Q358" i="5"/>
  <c r="P358" i="5" s="1"/>
  <c r="Q359" i="5"/>
  <c r="P359" i="5" s="1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P372" i="5" s="1"/>
  <c r="Q373" i="5"/>
  <c r="Q374" i="5"/>
  <c r="Q375" i="5"/>
  <c r="Q376" i="5"/>
  <c r="Q377" i="5"/>
  <c r="Q378" i="5"/>
  <c r="Q379" i="5"/>
  <c r="Q380" i="5"/>
  <c r="Q381" i="5"/>
  <c r="P381" i="5" s="1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P398" i="5" s="1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P423" i="5" s="1"/>
  <c r="Q424" i="5"/>
  <c r="Q425" i="5"/>
  <c r="Q426" i="5"/>
  <c r="Q427" i="5"/>
  <c r="Q428" i="5"/>
  <c r="P428" i="5" s="1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P516" i="5" s="1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P579" i="5" s="1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P593" i="5" s="1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P685" i="5" s="1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P832" i="5" s="1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P855" i="5" s="1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P887" i="5" s="1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P969" i="5" s="1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P1055" i="5" s="1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P1113" i="5" s="1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P1151" i="5" s="1"/>
  <c r="Q1152" i="5"/>
  <c r="Q1153" i="5"/>
  <c r="Q1154" i="5"/>
  <c r="Q1155" i="5"/>
  <c r="Q1156" i="5"/>
  <c r="Q1157" i="5"/>
  <c r="Q1158" i="5"/>
  <c r="P1158" i="5" s="1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P1240" i="5" s="1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2" i="5"/>
  <c r="P89" i="14"/>
  <c r="P88" i="14"/>
  <c r="P87" i="14"/>
  <c r="P86" i="14"/>
  <c r="P85" i="14"/>
  <c r="P84" i="14"/>
  <c r="P83" i="14"/>
  <c r="P82" i="14"/>
  <c r="P81" i="14"/>
  <c r="P80" i="14"/>
  <c r="P79" i="14"/>
  <c r="P78" i="14"/>
  <c r="P77" i="14"/>
  <c r="P76" i="14"/>
  <c r="P75" i="14"/>
  <c r="P74" i="14"/>
  <c r="P73" i="14"/>
  <c r="P72" i="14"/>
  <c r="P71" i="14"/>
  <c r="P70" i="14"/>
  <c r="P69" i="14"/>
  <c r="P68" i="14"/>
  <c r="P67" i="14"/>
  <c r="P66" i="14"/>
  <c r="P65" i="14"/>
  <c r="P64" i="14"/>
  <c r="P63" i="14"/>
  <c r="P62" i="14"/>
  <c r="P61" i="14"/>
  <c r="P60" i="14"/>
  <c r="P59" i="14"/>
  <c r="P58" i="14"/>
  <c r="P57" i="14"/>
  <c r="P56" i="14"/>
  <c r="P55" i="14"/>
  <c r="P54" i="14"/>
  <c r="P53" i="14"/>
  <c r="P52" i="14"/>
  <c r="P51" i="14"/>
  <c r="P50" i="14"/>
  <c r="P49" i="14"/>
  <c r="P48" i="14"/>
  <c r="P47" i="14"/>
  <c r="P46" i="14"/>
  <c r="P45" i="14"/>
  <c r="P44" i="14"/>
  <c r="P43" i="14"/>
  <c r="P42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P29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Y11" i="9" l="1"/>
  <c r="Z11" i="9"/>
  <c r="Y12" i="9"/>
  <c r="Z12" i="9"/>
  <c r="Y13" i="9"/>
  <c r="Z13" i="9"/>
  <c r="Y14" i="9"/>
  <c r="Z14" i="9"/>
  <c r="Y15" i="9"/>
  <c r="Z15" i="9"/>
  <c r="Y16" i="9"/>
  <c r="Z16" i="9"/>
  <c r="Y17" i="9"/>
  <c r="Z17" i="9"/>
  <c r="Y18" i="9"/>
  <c r="Z18" i="9"/>
  <c r="Y19" i="9"/>
  <c r="Z19" i="9"/>
  <c r="Y20" i="9"/>
  <c r="Z20" i="9"/>
  <c r="Y21" i="9"/>
  <c r="Z21" i="9"/>
  <c r="Y22" i="9"/>
  <c r="Z22" i="9"/>
  <c r="Y23" i="9"/>
  <c r="Z23" i="9"/>
  <c r="Y24" i="9"/>
  <c r="Z24" i="9"/>
  <c r="Y25" i="9"/>
  <c r="Z25" i="9"/>
  <c r="Y26" i="9"/>
  <c r="Z26" i="9"/>
  <c r="Y27" i="9"/>
  <c r="Z27" i="9"/>
  <c r="Y28" i="9"/>
  <c r="Z28" i="9"/>
  <c r="Y29" i="9"/>
  <c r="Z29" i="9"/>
  <c r="Y30" i="9"/>
  <c r="Z30" i="9"/>
  <c r="Y31" i="9"/>
  <c r="Z31" i="9"/>
  <c r="Y32" i="9"/>
  <c r="Z32" i="9"/>
  <c r="Y33" i="9"/>
  <c r="Z33" i="9"/>
  <c r="T4664" i="9"/>
  <c r="T4665" i="9"/>
  <c r="T4666" i="9"/>
  <c r="T4667" i="9"/>
  <c r="T4668" i="9"/>
  <c r="T4669" i="9"/>
  <c r="T4670" i="9"/>
  <c r="T4671" i="9"/>
  <c r="T4672" i="9"/>
  <c r="T4673" i="9"/>
  <c r="T4674" i="9"/>
  <c r="T4675" i="9"/>
  <c r="T4676" i="9"/>
  <c r="T4677" i="9"/>
  <c r="T4678" i="9"/>
  <c r="T4679" i="9"/>
  <c r="T4680" i="9"/>
  <c r="T4681" i="9"/>
  <c r="T4682" i="9"/>
  <c r="T4683" i="9"/>
  <c r="T4684" i="9"/>
  <c r="T4685" i="9"/>
  <c r="T4686" i="9"/>
  <c r="T4687" i="9"/>
  <c r="T4688" i="9"/>
  <c r="T4689" i="9"/>
  <c r="T4690" i="9"/>
  <c r="T4691" i="9"/>
  <c r="T4692" i="9"/>
  <c r="T4693" i="9"/>
  <c r="T4694" i="9"/>
  <c r="T4695" i="9"/>
  <c r="T4696" i="9"/>
  <c r="T4697" i="9"/>
  <c r="T4698" i="9"/>
  <c r="T4699" i="9"/>
  <c r="T4700" i="9"/>
  <c r="T4701" i="9"/>
  <c r="T4702" i="9"/>
  <c r="T4703" i="9"/>
  <c r="T4704" i="9"/>
  <c r="T4705" i="9"/>
  <c r="T4706" i="9"/>
  <c r="T4707" i="9"/>
  <c r="T4708" i="9"/>
  <c r="T4709" i="9"/>
  <c r="T4710" i="9"/>
  <c r="T4711" i="9"/>
  <c r="T4712" i="9"/>
  <c r="T4713" i="9"/>
  <c r="T4714" i="9"/>
  <c r="T4715" i="9"/>
  <c r="T4716" i="9"/>
  <c r="T4717" i="9"/>
  <c r="T4718" i="9"/>
  <c r="T4719" i="9"/>
  <c r="T4720" i="9"/>
  <c r="T4721" i="9"/>
  <c r="T4722" i="9"/>
  <c r="T4723" i="9"/>
  <c r="T4724" i="9"/>
  <c r="T4725" i="9"/>
  <c r="T4726" i="9"/>
  <c r="T4727" i="9"/>
  <c r="T4728" i="9"/>
  <c r="T4729" i="9"/>
  <c r="T4730" i="9"/>
  <c r="T4731" i="9"/>
  <c r="T4732" i="9"/>
  <c r="T4733" i="9"/>
  <c r="T4734" i="9"/>
  <c r="T4735" i="9"/>
  <c r="T4736" i="9"/>
  <c r="T4737" i="9"/>
  <c r="T4738" i="9"/>
  <c r="T4739" i="9"/>
  <c r="T4740" i="9"/>
  <c r="T4741" i="9"/>
  <c r="T4742" i="9"/>
  <c r="T4743" i="9"/>
  <c r="T4744" i="9"/>
  <c r="T4745" i="9"/>
  <c r="T4746" i="9"/>
  <c r="T4747" i="9"/>
  <c r="T4748" i="9"/>
  <c r="T4749" i="9"/>
  <c r="T4750" i="9"/>
  <c r="T4751" i="9"/>
  <c r="T4752" i="9"/>
  <c r="T4753" i="9"/>
  <c r="T4754" i="9"/>
  <c r="T4755" i="9"/>
  <c r="T4756" i="9"/>
  <c r="T4757" i="9"/>
  <c r="T4758" i="9"/>
  <c r="T4759" i="9"/>
  <c r="T4760" i="9"/>
  <c r="T4761" i="9"/>
  <c r="T4762" i="9"/>
  <c r="T4763" i="9"/>
  <c r="T4764" i="9"/>
  <c r="T4765" i="9"/>
  <c r="T4766" i="9"/>
  <c r="T4767" i="9"/>
  <c r="T4768" i="9"/>
  <c r="T4769" i="9"/>
  <c r="T4770" i="9"/>
  <c r="T4771" i="9"/>
  <c r="T4772" i="9"/>
  <c r="T4773" i="9"/>
  <c r="T4774" i="9"/>
  <c r="T4775" i="9"/>
  <c r="T4776" i="9"/>
  <c r="T4777" i="9"/>
  <c r="T4778" i="9"/>
  <c r="T4779" i="9"/>
  <c r="T4780" i="9"/>
  <c r="T4781" i="9"/>
  <c r="T4782" i="9"/>
  <c r="T4783" i="9"/>
  <c r="T4784" i="9"/>
  <c r="T4785" i="9"/>
  <c r="T4786" i="9"/>
  <c r="T4787" i="9"/>
  <c r="T4788" i="9"/>
  <c r="T4789" i="9"/>
  <c r="T4790" i="9"/>
  <c r="T4791" i="9"/>
  <c r="T4792" i="9"/>
  <c r="T4793" i="9"/>
  <c r="T4794" i="9"/>
  <c r="T4795" i="9"/>
  <c r="T4796" i="9"/>
  <c r="T4797" i="9"/>
  <c r="T4798" i="9"/>
  <c r="T4799" i="9"/>
  <c r="T4800" i="9"/>
  <c r="T4801" i="9"/>
  <c r="T4802" i="9"/>
  <c r="T4803" i="9"/>
  <c r="T4804" i="9"/>
  <c r="T4805" i="9"/>
  <c r="T4806" i="9"/>
  <c r="T4807" i="9"/>
  <c r="T4808" i="9"/>
  <c r="T4809" i="9"/>
  <c r="T4810" i="9"/>
  <c r="T4811" i="9"/>
  <c r="T4812" i="9"/>
  <c r="T4813" i="9"/>
  <c r="T4814" i="9"/>
  <c r="T4815" i="9"/>
  <c r="T4816" i="9"/>
  <c r="T4817" i="9"/>
  <c r="T4818" i="9"/>
  <c r="T4819" i="9"/>
  <c r="T4820" i="9"/>
  <c r="T4821" i="9"/>
  <c r="T4822" i="9"/>
  <c r="T4823" i="9"/>
  <c r="T4824" i="9"/>
  <c r="T4825" i="9"/>
  <c r="T4826" i="9"/>
  <c r="T4827" i="9"/>
  <c r="T4828" i="9"/>
  <c r="T4829" i="9"/>
  <c r="T4830" i="9"/>
  <c r="T4831" i="9"/>
  <c r="T4832" i="9"/>
  <c r="T4833" i="9"/>
  <c r="T4834" i="9"/>
  <c r="T4835" i="9"/>
  <c r="T4836" i="9"/>
  <c r="T4837" i="9"/>
  <c r="T4838" i="9"/>
  <c r="T4839" i="9"/>
  <c r="T4840" i="9"/>
  <c r="T4841" i="9"/>
  <c r="T4842" i="9"/>
  <c r="T4843" i="9"/>
  <c r="T4844" i="9"/>
  <c r="T4845" i="9"/>
  <c r="T4846" i="9"/>
  <c r="T4847" i="9"/>
  <c r="T4848" i="9"/>
  <c r="T4849" i="9"/>
  <c r="T4850" i="9"/>
  <c r="T4851" i="9"/>
  <c r="T4852" i="9"/>
  <c r="T4853" i="9"/>
  <c r="T4854" i="9"/>
  <c r="T4855" i="9"/>
  <c r="T4856" i="9"/>
  <c r="T4857" i="9"/>
  <c r="T4858" i="9"/>
  <c r="T4859" i="9"/>
  <c r="T4860" i="9"/>
  <c r="T4861" i="9"/>
  <c r="T4862" i="9"/>
  <c r="T4863" i="9"/>
  <c r="T4864" i="9"/>
  <c r="T4865" i="9"/>
  <c r="T4866" i="9"/>
  <c r="T4867" i="9"/>
  <c r="T4868" i="9"/>
  <c r="T4869" i="9"/>
  <c r="T4870" i="9"/>
  <c r="T4871" i="9"/>
  <c r="T4872" i="9"/>
  <c r="T4873" i="9"/>
  <c r="T4874" i="9"/>
  <c r="T4875" i="9"/>
  <c r="T4876" i="9"/>
  <c r="T4877" i="9"/>
  <c r="T4878" i="9"/>
  <c r="T4879" i="9"/>
  <c r="T4880" i="9"/>
  <c r="T4881" i="9"/>
  <c r="T4882" i="9"/>
  <c r="T4883" i="9"/>
  <c r="T4884" i="9"/>
  <c r="T4885" i="9"/>
  <c r="T4886" i="9"/>
  <c r="T4887" i="9"/>
  <c r="T4888" i="9"/>
  <c r="T4889" i="9"/>
  <c r="T4890" i="9"/>
  <c r="T4891" i="9"/>
  <c r="T4892" i="9"/>
  <c r="T4893" i="9"/>
  <c r="T4894" i="9"/>
  <c r="T4895" i="9"/>
  <c r="T4896" i="9"/>
  <c r="T4897" i="9"/>
  <c r="T4898" i="9"/>
  <c r="T4899" i="9"/>
  <c r="T4900" i="9"/>
  <c r="T4901" i="9"/>
  <c r="T4902" i="9"/>
  <c r="T4903" i="9"/>
  <c r="T4904" i="9"/>
  <c r="T4905" i="9"/>
  <c r="T4906" i="9"/>
  <c r="T4907" i="9"/>
  <c r="T4908" i="9"/>
  <c r="T4909" i="9"/>
  <c r="T4910" i="9"/>
  <c r="T4911" i="9"/>
  <c r="T4912" i="9"/>
  <c r="T4913" i="9"/>
  <c r="T4914" i="9"/>
  <c r="T4915" i="9"/>
  <c r="T4916" i="9"/>
  <c r="T4917" i="9"/>
  <c r="T4918" i="9"/>
  <c r="T4919" i="9"/>
  <c r="T4920" i="9"/>
  <c r="T4921" i="9"/>
  <c r="T4922" i="9"/>
  <c r="T4923" i="9"/>
  <c r="T4924" i="9"/>
  <c r="T4925" i="9"/>
  <c r="T4926" i="9"/>
  <c r="T4927" i="9"/>
  <c r="T4928" i="9"/>
  <c r="T4929" i="9"/>
  <c r="T4930" i="9"/>
  <c r="T4931" i="9"/>
  <c r="T4932" i="9"/>
  <c r="T4933" i="9"/>
  <c r="T4934" i="9"/>
  <c r="T4935" i="9"/>
  <c r="T4936" i="9"/>
  <c r="T4937" i="9"/>
  <c r="T4938" i="9"/>
  <c r="T4939" i="9"/>
  <c r="T4940" i="9"/>
  <c r="T4941" i="9"/>
  <c r="T4942" i="9"/>
  <c r="T4943" i="9"/>
  <c r="T4944" i="9"/>
  <c r="T4945" i="9"/>
  <c r="T4946" i="9"/>
  <c r="T4947" i="9"/>
  <c r="T4948" i="9"/>
  <c r="T4949" i="9"/>
  <c r="T4950" i="9"/>
  <c r="T4951" i="9"/>
  <c r="T4952" i="9"/>
  <c r="T4953" i="9"/>
  <c r="T4954" i="9"/>
  <c r="T4955" i="9"/>
  <c r="T4956" i="9"/>
  <c r="T4957" i="9"/>
  <c r="T4958" i="9"/>
  <c r="T4959" i="9"/>
  <c r="T4960" i="9"/>
  <c r="T4961" i="9"/>
  <c r="T4962" i="9"/>
  <c r="T4963" i="9"/>
  <c r="T4964" i="9"/>
  <c r="T4965" i="9"/>
  <c r="T4966" i="9"/>
  <c r="T4967" i="9"/>
  <c r="T4968" i="9"/>
  <c r="T4969" i="9"/>
  <c r="T4970" i="9"/>
  <c r="T4971" i="9"/>
  <c r="T4972" i="9"/>
  <c r="T4973" i="9"/>
  <c r="T4974" i="9"/>
  <c r="T4975" i="9"/>
  <c r="T4976" i="9"/>
  <c r="T4977" i="9"/>
  <c r="T4978" i="9"/>
  <c r="T4979" i="9"/>
  <c r="T4980" i="9"/>
  <c r="T4981" i="9"/>
  <c r="T4982" i="9"/>
  <c r="T4983" i="9"/>
  <c r="T4984" i="9"/>
  <c r="T4985" i="9"/>
  <c r="T4986" i="9"/>
  <c r="T4987" i="9"/>
  <c r="T4988" i="9"/>
  <c r="T4989" i="9"/>
  <c r="T4990" i="9"/>
  <c r="T4991" i="9"/>
  <c r="T4992" i="9"/>
  <c r="T4993" i="9"/>
  <c r="T4994" i="9"/>
  <c r="T4995" i="9"/>
  <c r="T4996" i="9"/>
  <c r="T4997" i="9"/>
  <c r="T4998" i="9"/>
  <c r="T4999" i="9"/>
  <c r="T5000" i="9"/>
  <c r="T5001" i="9"/>
  <c r="T5002" i="9"/>
  <c r="T5003" i="9"/>
  <c r="T5004" i="9"/>
  <c r="T5005" i="9"/>
  <c r="T5006" i="9"/>
  <c r="T5007" i="9"/>
  <c r="T5008" i="9"/>
  <c r="T5009" i="9"/>
  <c r="T5010" i="9"/>
  <c r="T5011" i="9"/>
  <c r="T5012" i="9"/>
  <c r="T5013" i="9"/>
  <c r="T5014" i="9"/>
  <c r="T5015" i="9"/>
  <c r="T5016" i="9"/>
  <c r="T5017" i="9"/>
  <c r="T5018" i="9"/>
  <c r="T5019" i="9"/>
  <c r="T5020" i="9"/>
  <c r="T5021" i="9"/>
  <c r="T5022" i="9"/>
  <c r="T5023" i="9"/>
  <c r="T5024" i="9"/>
  <c r="T5025" i="9"/>
  <c r="T5026" i="9"/>
  <c r="T5027" i="9"/>
  <c r="T5028" i="9"/>
  <c r="T5029" i="9"/>
  <c r="T5030" i="9"/>
  <c r="T5031" i="9"/>
  <c r="T5032" i="9"/>
  <c r="T5033" i="9"/>
  <c r="T5034" i="9"/>
  <c r="T5035" i="9"/>
  <c r="T5036" i="9"/>
  <c r="T5037" i="9"/>
  <c r="T5038" i="9"/>
  <c r="T5039" i="9"/>
  <c r="T5040" i="9"/>
  <c r="T5041" i="9"/>
  <c r="T5042" i="9"/>
  <c r="T5043" i="9"/>
  <c r="T5044" i="9"/>
  <c r="T5045" i="9"/>
  <c r="T5046" i="9"/>
  <c r="T5047" i="9"/>
  <c r="T5048" i="9"/>
  <c r="T5049" i="9"/>
  <c r="T5050" i="9"/>
  <c r="T5051" i="9"/>
  <c r="T5052" i="9"/>
  <c r="T5053" i="9"/>
  <c r="T5054" i="9"/>
  <c r="T5055" i="9"/>
  <c r="T5056" i="9"/>
  <c r="T5057" i="9"/>
  <c r="T5058" i="9"/>
  <c r="T5059" i="9"/>
  <c r="T5060" i="9"/>
  <c r="T5061" i="9"/>
  <c r="T5062" i="9"/>
  <c r="T5063" i="9"/>
  <c r="T5064" i="9"/>
  <c r="T5065" i="9"/>
  <c r="T5066" i="9"/>
  <c r="T5067" i="9"/>
  <c r="T5068" i="9"/>
  <c r="T5069" i="9"/>
  <c r="T5070" i="9"/>
  <c r="T5071" i="9"/>
  <c r="T5072" i="9"/>
  <c r="T5073" i="9"/>
  <c r="T5074" i="9"/>
  <c r="T5075" i="9"/>
  <c r="T5076" i="9"/>
  <c r="T5077" i="9"/>
  <c r="T5078" i="9"/>
  <c r="T5079" i="9"/>
  <c r="T5080" i="9"/>
  <c r="T5081" i="9"/>
  <c r="T5082" i="9"/>
  <c r="T5083" i="9"/>
  <c r="T5084" i="9"/>
  <c r="T5085" i="9"/>
  <c r="T5086" i="9"/>
  <c r="T5087" i="9"/>
  <c r="T5088" i="9"/>
  <c r="T5089" i="9"/>
  <c r="T5090" i="9"/>
  <c r="T5091" i="9"/>
  <c r="T5092" i="9"/>
  <c r="T5093" i="9"/>
  <c r="T5094" i="9"/>
  <c r="T5095" i="9"/>
  <c r="T5096" i="9"/>
  <c r="T5097" i="9"/>
  <c r="T5098" i="9"/>
  <c r="T5099" i="9"/>
  <c r="T5100" i="9"/>
  <c r="T5101" i="9"/>
  <c r="T5102" i="9"/>
  <c r="T5103" i="9"/>
  <c r="T5104" i="9"/>
  <c r="T5105" i="9"/>
  <c r="T5106" i="9"/>
  <c r="T5107" i="9"/>
  <c r="T5108" i="9"/>
  <c r="T5109" i="9"/>
  <c r="T5110" i="9"/>
  <c r="T5111" i="9"/>
  <c r="T5112" i="9"/>
  <c r="T5113" i="9"/>
  <c r="T5114" i="9"/>
  <c r="T5115" i="9"/>
  <c r="T5116" i="9"/>
  <c r="T5117" i="9"/>
  <c r="T5118" i="9"/>
  <c r="T5119" i="9"/>
  <c r="T5120" i="9"/>
  <c r="T5121" i="9"/>
  <c r="T5122" i="9"/>
  <c r="T5123" i="9"/>
  <c r="T5124" i="9"/>
  <c r="T5125" i="9"/>
  <c r="T5126" i="9"/>
  <c r="T5127" i="9"/>
  <c r="T5128" i="9"/>
  <c r="T5129" i="9"/>
  <c r="T5130" i="9"/>
  <c r="T5131" i="9"/>
  <c r="T5132" i="9"/>
  <c r="T5133" i="9"/>
  <c r="T5134" i="9"/>
  <c r="T5135" i="9"/>
  <c r="T5136" i="9"/>
  <c r="T5137" i="9"/>
  <c r="T5138" i="9"/>
  <c r="T5139" i="9"/>
  <c r="T5140" i="9"/>
  <c r="T5141" i="9"/>
  <c r="T5142" i="9"/>
  <c r="T5143" i="9"/>
  <c r="T5144" i="9"/>
  <c r="T5145" i="9"/>
  <c r="T5146" i="9"/>
  <c r="T5147" i="9"/>
  <c r="T5148" i="9"/>
  <c r="T5149" i="9"/>
  <c r="T5150" i="9"/>
  <c r="T5151" i="9"/>
  <c r="T5152" i="9"/>
  <c r="T5153" i="9"/>
  <c r="T5154" i="9"/>
  <c r="T5155" i="9"/>
  <c r="T5156" i="9"/>
  <c r="T5157" i="9"/>
  <c r="T5158" i="9"/>
  <c r="T5159" i="9"/>
  <c r="T5160" i="9"/>
  <c r="T5161" i="9"/>
  <c r="T5162" i="9"/>
  <c r="T5163" i="9"/>
  <c r="T5164" i="9"/>
  <c r="T5165" i="9"/>
  <c r="T5166" i="9"/>
  <c r="T5167" i="9"/>
  <c r="T5168" i="9"/>
  <c r="T5169" i="9"/>
  <c r="T5170" i="9"/>
  <c r="T5171" i="9"/>
  <c r="T5172" i="9"/>
  <c r="T5173" i="9"/>
  <c r="T5174" i="9"/>
  <c r="T5175" i="9"/>
  <c r="T5176" i="9"/>
  <c r="T5177" i="9"/>
  <c r="T5178" i="9"/>
  <c r="T5179" i="9"/>
  <c r="T5180" i="9"/>
  <c r="T5181" i="9"/>
  <c r="T5182" i="9"/>
  <c r="T5183" i="9"/>
  <c r="T5184" i="9"/>
  <c r="T5185" i="9"/>
  <c r="T5186" i="9"/>
  <c r="T5187" i="9"/>
  <c r="T5188" i="9"/>
  <c r="T5189" i="9"/>
  <c r="T5190" i="9"/>
  <c r="T5191" i="9"/>
  <c r="T5192" i="9"/>
  <c r="T5193" i="9"/>
  <c r="T5194" i="9"/>
  <c r="T5195" i="9"/>
  <c r="T5196" i="9"/>
  <c r="T5197" i="9"/>
  <c r="T5198" i="9"/>
  <c r="T5199" i="9"/>
  <c r="T5200" i="9"/>
  <c r="T5201" i="9"/>
  <c r="T5202" i="9"/>
  <c r="T5203" i="9"/>
  <c r="T5204" i="9"/>
  <c r="T5205" i="9"/>
  <c r="T5206" i="9"/>
  <c r="T5207" i="9"/>
  <c r="T5208" i="9"/>
  <c r="T5209" i="9"/>
  <c r="T5210" i="9"/>
  <c r="T5211" i="9"/>
  <c r="T5212" i="9"/>
  <c r="T5213" i="9"/>
  <c r="T5214" i="9"/>
  <c r="T5215" i="9"/>
  <c r="T5216" i="9"/>
  <c r="T5217" i="9"/>
  <c r="T5218" i="9"/>
  <c r="T5219" i="9"/>
  <c r="T5220" i="9"/>
  <c r="T5221" i="9"/>
  <c r="T5222" i="9"/>
  <c r="T5223" i="9"/>
  <c r="T5224" i="9"/>
  <c r="T5225" i="9"/>
  <c r="T5226" i="9"/>
  <c r="T5227" i="9"/>
  <c r="T5228" i="9"/>
  <c r="T5229" i="9"/>
  <c r="T5230" i="9"/>
  <c r="T5231" i="9"/>
  <c r="T5232" i="9"/>
  <c r="T5233" i="9"/>
  <c r="T5234" i="9"/>
  <c r="T5235" i="9"/>
  <c r="T5236" i="9"/>
  <c r="T5237" i="9"/>
  <c r="T5238" i="9"/>
  <c r="T5239" i="9"/>
  <c r="T5240" i="9"/>
  <c r="T5241" i="9"/>
  <c r="T5242" i="9"/>
  <c r="T5243" i="9"/>
  <c r="T5244" i="9"/>
  <c r="T5245" i="9"/>
  <c r="T5246" i="9"/>
  <c r="T5247" i="9"/>
  <c r="T5248" i="9"/>
  <c r="T5249" i="9"/>
  <c r="T5250" i="9"/>
  <c r="T5251" i="9"/>
  <c r="T5252" i="9"/>
  <c r="T5253" i="9"/>
  <c r="T5254" i="9"/>
  <c r="T5255" i="9"/>
  <c r="T5256" i="9"/>
  <c r="T5257" i="9"/>
  <c r="T5258" i="9"/>
  <c r="T5259" i="9"/>
  <c r="T5260" i="9"/>
  <c r="T5261" i="9"/>
  <c r="T5262" i="9"/>
  <c r="T5263" i="9"/>
  <c r="T5264" i="9"/>
  <c r="T5265" i="9"/>
  <c r="T5266" i="9"/>
  <c r="T5267" i="9"/>
  <c r="T5268" i="9"/>
  <c r="T5269" i="9"/>
  <c r="T5270" i="9"/>
  <c r="T5271" i="9"/>
  <c r="T5272" i="9"/>
  <c r="T5273" i="9"/>
  <c r="T5274" i="9"/>
  <c r="T5275" i="9"/>
  <c r="T5276" i="9"/>
  <c r="T5277" i="9"/>
  <c r="T5278" i="9"/>
  <c r="T5279" i="9"/>
  <c r="T5280" i="9"/>
  <c r="T5281" i="9"/>
  <c r="T5282" i="9"/>
  <c r="T5283" i="9"/>
  <c r="T5284" i="9"/>
  <c r="T5285" i="9"/>
  <c r="T5286" i="9"/>
  <c r="T5287" i="9"/>
  <c r="T5288" i="9"/>
  <c r="T5289" i="9"/>
  <c r="T5290" i="9"/>
  <c r="T5291" i="9"/>
  <c r="T5292" i="9"/>
  <c r="T5293" i="9"/>
  <c r="T5294" i="9"/>
  <c r="T5295" i="9"/>
  <c r="T5296" i="9"/>
  <c r="T5297" i="9"/>
  <c r="T5298" i="9"/>
  <c r="T5299" i="9"/>
  <c r="T5300" i="9"/>
  <c r="T5301" i="9"/>
  <c r="T5302" i="9"/>
  <c r="T5303" i="9"/>
  <c r="T5304" i="9"/>
  <c r="T5305" i="9"/>
  <c r="T5306" i="9"/>
  <c r="T5307" i="9"/>
  <c r="T5308" i="9"/>
  <c r="T5309" i="9"/>
  <c r="T5310" i="9"/>
  <c r="T5311" i="9"/>
  <c r="T5312" i="9"/>
  <c r="T5313" i="9"/>
  <c r="T5314" i="9"/>
  <c r="T5315" i="9"/>
  <c r="T5316" i="9"/>
  <c r="T5317" i="9"/>
  <c r="T5318" i="9"/>
  <c r="T5319" i="9"/>
  <c r="T5320" i="9"/>
  <c r="T5321" i="9"/>
  <c r="T5322" i="9"/>
  <c r="T5323" i="9"/>
  <c r="T5324" i="9"/>
  <c r="T5325" i="9"/>
  <c r="T5326" i="9"/>
  <c r="T5327" i="9"/>
  <c r="T5328" i="9"/>
  <c r="T5329" i="9"/>
  <c r="T5330" i="9"/>
  <c r="T5331" i="9"/>
  <c r="T5332" i="9"/>
  <c r="T5333" i="9"/>
  <c r="T5334" i="9"/>
  <c r="T5335" i="9"/>
  <c r="T5336" i="9"/>
  <c r="T5337" i="9"/>
  <c r="T5338" i="9"/>
  <c r="T5339" i="9"/>
  <c r="T5340" i="9"/>
  <c r="T5341" i="9"/>
  <c r="T5342" i="9"/>
  <c r="T5343" i="9"/>
  <c r="T5344" i="9"/>
  <c r="T5345" i="9"/>
  <c r="T5346" i="9"/>
  <c r="T5347" i="9"/>
  <c r="T5348" i="9"/>
  <c r="T5349" i="9"/>
  <c r="T5350" i="9"/>
  <c r="T5351" i="9"/>
  <c r="T5352" i="9"/>
  <c r="T5353" i="9"/>
  <c r="T5354" i="9"/>
  <c r="T5355" i="9"/>
  <c r="T5356" i="9"/>
  <c r="T5357" i="9"/>
  <c r="T5358" i="9"/>
  <c r="T5359" i="9"/>
  <c r="T5360" i="9"/>
  <c r="T5361" i="9"/>
  <c r="T5362" i="9"/>
  <c r="T5363" i="9"/>
  <c r="T5364" i="9"/>
  <c r="T5365" i="9"/>
  <c r="T5366" i="9"/>
  <c r="T5367" i="9"/>
  <c r="T5368" i="9"/>
  <c r="T5369" i="9"/>
  <c r="T5370" i="9"/>
  <c r="T5371" i="9"/>
  <c r="T5372" i="9"/>
  <c r="T5373" i="9"/>
  <c r="T5374" i="9"/>
  <c r="T5375" i="9"/>
  <c r="T5376" i="9"/>
  <c r="T5377" i="9"/>
  <c r="T5378" i="9"/>
  <c r="T5379" i="9"/>
  <c r="T5380" i="9"/>
  <c r="T5381" i="9"/>
  <c r="T5382" i="9"/>
  <c r="T5383" i="9"/>
  <c r="T5384" i="9"/>
  <c r="T5385" i="9"/>
  <c r="T5386" i="9"/>
  <c r="T5387" i="9"/>
  <c r="T5388" i="9"/>
  <c r="T5389" i="9"/>
  <c r="T5390" i="9"/>
  <c r="T5391" i="9"/>
  <c r="T5392" i="9"/>
  <c r="T5393" i="9"/>
  <c r="T5394" i="9"/>
  <c r="T5395" i="9"/>
  <c r="T5396" i="9"/>
  <c r="T5397" i="9"/>
  <c r="T5398" i="9"/>
  <c r="T5399" i="9"/>
  <c r="T5400" i="9"/>
  <c r="T5401" i="9"/>
  <c r="T5402" i="9"/>
  <c r="T5403" i="9"/>
  <c r="T5404" i="9"/>
  <c r="T5405" i="9"/>
  <c r="T5406" i="9"/>
  <c r="T5407" i="9"/>
  <c r="T5408" i="9"/>
  <c r="T5409" i="9"/>
  <c r="T5410" i="9"/>
  <c r="T5411" i="9"/>
  <c r="T5412" i="9"/>
  <c r="T5413" i="9"/>
  <c r="T5414" i="9"/>
  <c r="T5415" i="9"/>
  <c r="T5416" i="9"/>
  <c r="T5417" i="9"/>
  <c r="T5418" i="9"/>
  <c r="T5419" i="9"/>
  <c r="T5420" i="9"/>
  <c r="T5421" i="9"/>
  <c r="T5422" i="9"/>
  <c r="T5423" i="9"/>
  <c r="T5424" i="9"/>
  <c r="T5425" i="9"/>
  <c r="T5426" i="9"/>
  <c r="T5427" i="9"/>
  <c r="T5428" i="9"/>
  <c r="T5429" i="9"/>
  <c r="T5430" i="9"/>
  <c r="T5431" i="9"/>
  <c r="T5432" i="9"/>
  <c r="T5433" i="9"/>
  <c r="T5434" i="9"/>
  <c r="T5435" i="9"/>
  <c r="T5436" i="9"/>
  <c r="T5437" i="9"/>
  <c r="T5438" i="9"/>
  <c r="T5439" i="9"/>
  <c r="T5440" i="9"/>
  <c r="T5441" i="9"/>
  <c r="T5442" i="9"/>
  <c r="T5443" i="9"/>
  <c r="T5444" i="9"/>
  <c r="T5445" i="9"/>
  <c r="T5446" i="9"/>
  <c r="T5447" i="9"/>
  <c r="T5448" i="9"/>
  <c r="T5449" i="9"/>
  <c r="T5450" i="9"/>
  <c r="T5451" i="9"/>
  <c r="T5452" i="9"/>
  <c r="T5453" i="9"/>
  <c r="T5454" i="9"/>
  <c r="T5455" i="9"/>
  <c r="T5456" i="9"/>
  <c r="T5457" i="9"/>
  <c r="T5458" i="9"/>
  <c r="T5459" i="9"/>
  <c r="T5460" i="9"/>
  <c r="T5461" i="9"/>
  <c r="T5462" i="9"/>
  <c r="T5463" i="9"/>
  <c r="T5464" i="9"/>
  <c r="T5465" i="9"/>
  <c r="T5466" i="9"/>
  <c r="T5467" i="9"/>
  <c r="T5468" i="9"/>
  <c r="T5469" i="9"/>
  <c r="T5470" i="9"/>
  <c r="T5471" i="9"/>
  <c r="T5472" i="9"/>
  <c r="T5473" i="9"/>
  <c r="T5474" i="9"/>
  <c r="T5475" i="9"/>
  <c r="T5476" i="9"/>
  <c r="T5477" i="9"/>
  <c r="T5478" i="9"/>
  <c r="T5479" i="9"/>
  <c r="T5480" i="9"/>
  <c r="T5481" i="9"/>
  <c r="T5482" i="9"/>
  <c r="T5483" i="9"/>
  <c r="T5484" i="9"/>
  <c r="T5485" i="9"/>
  <c r="T5486" i="9"/>
  <c r="T5487" i="9"/>
  <c r="T5488" i="9"/>
  <c r="T5489" i="9"/>
  <c r="T5490" i="9"/>
  <c r="T5491" i="9"/>
  <c r="T5492" i="9"/>
  <c r="T5493" i="9"/>
  <c r="T5494" i="9"/>
  <c r="T5495" i="9"/>
  <c r="T5496" i="9"/>
  <c r="T5497" i="9"/>
  <c r="T5498" i="9"/>
  <c r="T5499" i="9"/>
  <c r="T5500" i="9"/>
  <c r="T5501" i="9"/>
  <c r="T5502" i="9"/>
  <c r="T5503" i="9"/>
  <c r="T5504" i="9"/>
  <c r="T5505" i="9"/>
  <c r="T5506" i="9"/>
  <c r="T5507" i="9"/>
  <c r="T5508" i="9"/>
  <c r="T5509" i="9"/>
  <c r="T5510" i="9"/>
  <c r="T5511" i="9"/>
  <c r="T5512" i="9"/>
  <c r="T5513" i="9"/>
  <c r="T5514" i="9"/>
  <c r="T5515" i="9"/>
  <c r="T5516" i="9"/>
  <c r="T5517" i="9"/>
  <c r="T5518" i="9"/>
  <c r="T5519" i="9"/>
  <c r="T5520" i="9"/>
  <c r="T5521" i="9"/>
  <c r="T5522" i="9"/>
  <c r="T5523" i="9"/>
  <c r="T5524" i="9"/>
  <c r="T5525" i="9"/>
  <c r="T5526" i="9"/>
  <c r="T5527" i="9"/>
  <c r="T5528" i="9"/>
  <c r="T5529" i="9"/>
  <c r="T5530" i="9"/>
  <c r="T5531" i="9"/>
  <c r="T5532" i="9"/>
  <c r="T5533" i="9"/>
  <c r="T5534" i="9"/>
  <c r="T5535" i="9"/>
  <c r="T5536" i="9"/>
  <c r="T5537" i="9"/>
  <c r="T5538" i="9"/>
  <c r="T5539" i="9"/>
  <c r="T5540" i="9"/>
  <c r="T5541" i="9"/>
  <c r="T5542" i="9"/>
  <c r="T5543" i="9"/>
  <c r="T5544" i="9"/>
  <c r="T5545" i="9"/>
  <c r="T5546" i="9"/>
  <c r="T5547" i="9"/>
  <c r="T5548" i="9"/>
  <c r="T5549" i="9"/>
  <c r="T5550" i="9"/>
  <c r="T5551" i="9"/>
  <c r="T5552" i="9"/>
  <c r="T5553" i="9"/>
  <c r="T5554" i="9"/>
  <c r="T5555" i="9"/>
  <c r="T5556" i="9"/>
  <c r="T5557" i="9"/>
  <c r="T5558" i="9"/>
  <c r="T5559" i="9"/>
  <c r="T5560" i="9"/>
  <c r="T5561" i="9"/>
  <c r="T5562" i="9"/>
  <c r="T5563" i="9"/>
  <c r="T5564" i="9"/>
  <c r="T5565" i="9"/>
  <c r="T5566" i="9"/>
  <c r="T5567" i="9"/>
  <c r="T5568" i="9"/>
  <c r="T5569" i="9"/>
  <c r="T5570" i="9"/>
  <c r="T5571" i="9"/>
  <c r="T5572" i="9"/>
  <c r="T5573" i="9"/>
  <c r="T5574" i="9"/>
  <c r="T5575" i="9"/>
  <c r="T5576" i="9"/>
  <c r="T5577" i="9"/>
  <c r="T5578" i="9"/>
  <c r="T5579" i="9"/>
  <c r="T5580" i="9"/>
  <c r="T5581" i="9"/>
  <c r="T5582" i="9"/>
  <c r="T5583" i="9"/>
  <c r="T5584" i="9"/>
  <c r="T5585" i="9"/>
  <c r="T5586" i="9"/>
  <c r="T5587" i="9"/>
  <c r="T5588" i="9"/>
  <c r="T5589" i="9"/>
  <c r="T5590" i="9"/>
  <c r="T5591" i="9"/>
  <c r="T5592" i="9"/>
  <c r="T5593" i="9"/>
  <c r="T5594" i="9"/>
  <c r="T5595" i="9"/>
  <c r="T5596" i="9"/>
  <c r="T5597" i="9"/>
  <c r="T5598" i="9"/>
  <c r="T5599" i="9"/>
  <c r="T5600" i="9"/>
  <c r="T5601" i="9"/>
  <c r="T5602" i="9"/>
  <c r="T5603" i="9"/>
  <c r="T5604" i="9"/>
  <c r="T5605" i="9"/>
  <c r="T5606" i="9"/>
  <c r="T5607" i="9"/>
  <c r="T5608" i="9"/>
  <c r="T5609" i="9"/>
  <c r="T5610" i="9"/>
  <c r="T5611" i="9"/>
  <c r="T5612" i="9"/>
  <c r="T5613" i="9"/>
  <c r="T5614" i="9"/>
  <c r="T5615" i="9"/>
  <c r="T5616" i="9"/>
  <c r="T5617" i="9"/>
  <c r="T5618" i="9"/>
  <c r="T5619" i="9"/>
  <c r="T5620" i="9"/>
  <c r="T5621" i="9"/>
  <c r="T5622" i="9"/>
  <c r="T5623" i="9"/>
  <c r="T5624" i="9"/>
  <c r="T5625" i="9"/>
  <c r="T5626" i="9"/>
  <c r="T5627" i="9"/>
  <c r="T5628" i="9"/>
  <c r="T5629" i="9"/>
  <c r="T5630" i="9"/>
  <c r="T5631" i="9"/>
  <c r="T5632" i="9"/>
  <c r="T5633" i="9"/>
  <c r="T5634" i="9"/>
  <c r="T5635" i="9"/>
  <c r="T5636" i="9"/>
  <c r="T5637" i="9"/>
  <c r="T5638" i="9"/>
  <c r="T5639" i="9"/>
  <c r="T5640" i="9"/>
  <c r="T5641" i="9"/>
  <c r="T5642" i="9"/>
  <c r="T5643" i="9"/>
  <c r="T5644" i="9"/>
  <c r="T5645" i="9"/>
  <c r="T5646" i="9"/>
  <c r="T5647" i="9"/>
  <c r="T5648" i="9"/>
  <c r="T5649" i="9"/>
  <c r="T5650" i="9"/>
  <c r="T5651" i="9"/>
  <c r="T5652" i="9"/>
  <c r="T5653" i="9"/>
  <c r="T5654" i="9"/>
  <c r="T5655" i="9"/>
  <c r="T5656" i="9"/>
  <c r="T5657" i="9"/>
  <c r="T5658" i="9"/>
  <c r="T5659" i="9"/>
  <c r="T5660" i="9"/>
  <c r="T5661" i="9"/>
  <c r="T5662" i="9"/>
  <c r="T5663" i="9"/>
  <c r="T5664" i="9"/>
  <c r="T5665" i="9"/>
  <c r="T5666" i="9"/>
  <c r="T5667" i="9"/>
  <c r="T5668" i="9"/>
  <c r="T5669" i="9"/>
  <c r="T5670" i="9"/>
  <c r="T5671" i="9"/>
  <c r="T5672" i="9"/>
  <c r="T5673" i="9"/>
  <c r="T5674" i="9"/>
  <c r="T5675" i="9"/>
  <c r="T5676" i="9"/>
  <c r="T5677" i="9"/>
  <c r="T5678" i="9"/>
  <c r="T5679" i="9"/>
  <c r="T5680" i="9"/>
  <c r="T5681" i="9"/>
  <c r="T5682" i="9"/>
  <c r="T5683" i="9"/>
  <c r="T5684" i="9"/>
  <c r="T5685" i="9"/>
  <c r="T5686" i="9"/>
  <c r="T5687" i="9"/>
  <c r="T5688" i="9"/>
  <c r="T5689" i="9"/>
  <c r="T5690" i="9"/>
  <c r="T5691" i="9"/>
  <c r="T5692" i="9"/>
  <c r="T5693" i="9"/>
  <c r="T5694" i="9"/>
  <c r="T5695" i="9"/>
  <c r="T5696" i="9"/>
  <c r="T5697" i="9"/>
  <c r="T5698" i="9"/>
  <c r="T5699" i="9"/>
  <c r="T5700" i="9"/>
  <c r="T5701" i="9"/>
  <c r="T5702" i="9"/>
  <c r="T5703" i="9"/>
  <c r="T5704" i="9"/>
  <c r="T5705" i="9"/>
  <c r="T5706" i="9"/>
  <c r="T5707" i="9"/>
  <c r="T5708" i="9"/>
  <c r="T5709" i="9"/>
  <c r="T5710" i="9"/>
  <c r="T5711" i="9"/>
  <c r="T5712" i="9"/>
  <c r="T5713" i="9"/>
  <c r="T5714" i="9"/>
  <c r="T5715" i="9"/>
  <c r="T5716" i="9"/>
  <c r="T5717" i="9"/>
  <c r="T5718" i="9"/>
  <c r="T5719" i="9"/>
  <c r="T5720" i="9"/>
  <c r="T5721" i="9"/>
  <c r="T5722" i="9"/>
  <c r="T5723" i="9"/>
  <c r="T5724" i="9"/>
  <c r="T5725" i="9"/>
  <c r="T5726" i="9"/>
  <c r="T5727" i="9"/>
  <c r="T5728" i="9"/>
  <c r="T5729" i="9"/>
  <c r="T5730" i="9"/>
  <c r="T5731" i="9"/>
  <c r="T5732" i="9"/>
  <c r="T5733" i="9"/>
  <c r="T5734" i="9"/>
  <c r="T5735" i="9"/>
  <c r="T5736" i="9"/>
  <c r="T5737" i="9"/>
  <c r="T5738" i="9"/>
  <c r="T5739" i="9"/>
  <c r="T5740" i="9"/>
  <c r="T5741" i="9"/>
  <c r="T5742" i="9"/>
  <c r="T5743" i="9"/>
  <c r="T5744" i="9"/>
  <c r="T5745" i="9"/>
  <c r="T5746" i="9"/>
  <c r="T5747" i="9"/>
  <c r="T5748" i="9"/>
  <c r="T5749" i="9"/>
  <c r="T5750" i="9"/>
  <c r="T5751" i="9"/>
  <c r="T5752" i="9"/>
  <c r="T5753" i="9"/>
  <c r="T5754" i="9"/>
  <c r="T5755" i="9"/>
  <c r="T5756" i="9"/>
  <c r="T5757" i="9"/>
  <c r="T5758" i="9"/>
  <c r="T5759" i="9"/>
  <c r="T5760" i="9"/>
  <c r="T5761" i="9"/>
  <c r="T5762" i="9"/>
  <c r="T5763" i="9"/>
  <c r="T5764" i="9"/>
  <c r="T5765" i="9"/>
  <c r="T5766" i="9"/>
  <c r="T5767" i="9"/>
  <c r="T5768" i="9"/>
  <c r="T5769" i="9"/>
  <c r="T5770" i="9"/>
  <c r="T5771" i="9"/>
  <c r="T5772" i="9"/>
  <c r="T5773" i="9"/>
  <c r="T5774" i="9"/>
  <c r="T5775" i="9"/>
  <c r="T5776" i="9"/>
  <c r="T5777" i="9"/>
  <c r="T5778" i="9"/>
  <c r="T5779" i="9"/>
  <c r="T5780" i="9"/>
  <c r="T5781" i="9"/>
  <c r="T5782" i="9"/>
  <c r="T5783" i="9"/>
  <c r="T5784" i="9"/>
  <c r="T5785" i="9"/>
  <c r="T5786" i="9"/>
  <c r="T5787" i="9"/>
  <c r="T5788" i="9"/>
  <c r="T5789" i="9"/>
  <c r="T5790" i="9"/>
  <c r="T5791" i="9"/>
  <c r="T5792" i="9"/>
  <c r="T5793" i="9"/>
  <c r="T5794" i="9"/>
  <c r="T5795" i="9"/>
  <c r="T5796" i="9"/>
  <c r="T5797" i="9"/>
  <c r="T5798" i="9"/>
  <c r="T5799" i="9"/>
  <c r="T5800" i="9"/>
  <c r="T5801" i="9"/>
  <c r="T5802" i="9"/>
  <c r="T5803" i="9"/>
  <c r="T5804" i="9"/>
  <c r="T5805" i="9"/>
  <c r="T5806" i="9"/>
  <c r="T5807" i="9"/>
  <c r="T5808" i="9"/>
  <c r="T5809" i="9"/>
  <c r="T5810" i="9"/>
  <c r="T5811" i="9"/>
  <c r="T5812" i="9"/>
  <c r="T5813" i="9"/>
  <c r="T5814" i="9"/>
  <c r="T5815" i="9"/>
  <c r="T5816" i="9"/>
  <c r="T5817" i="9"/>
  <c r="T5818" i="9"/>
  <c r="T5819" i="9"/>
  <c r="T5820" i="9"/>
  <c r="T5821" i="9"/>
  <c r="T5822" i="9"/>
  <c r="T5823" i="9"/>
  <c r="T5824" i="9"/>
  <c r="T5825" i="9"/>
  <c r="T5826" i="9"/>
  <c r="T5827" i="9"/>
  <c r="T5828" i="9"/>
  <c r="T5829" i="9"/>
  <c r="T5830" i="9"/>
  <c r="T5831" i="9"/>
  <c r="T5832" i="9"/>
  <c r="T5833" i="9"/>
  <c r="T5834" i="9"/>
  <c r="T5835" i="9"/>
  <c r="T5836" i="9"/>
  <c r="T5837" i="9"/>
  <c r="T5838" i="9"/>
  <c r="T5839" i="9"/>
  <c r="T5840" i="9"/>
  <c r="T5841" i="9"/>
  <c r="T5842" i="9"/>
  <c r="T5843" i="9"/>
  <c r="T5844" i="9"/>
  <c r="T5845" i="9"/>
  <c r="T5846" i="9"/>
  <c r="T5847" i="9"/>
  <c r="T5848" i="9"/>
  <c r="T5849" i="9"/>
  <c r="T5850" i="9"/>
  <c r="T5851" i="9"/>
  <c r="T5852" i="9"/>
  <c r="T5853" i="9"/>
  <c r="T5854" i="9"/>
  <c r="T5855" i="9"/>
  <c r="T5856" i="9"/>
  <c r="T5857" i="9"/>
  <c r="T5858" i="9"/>
  <c r="T5859" i="9"/>
  <c r="T5860" i="9"/>
  <c r="T5861" i="9"/>
  <c r="T5862" i="9"/>
  <c r="T5863" i="9"/>
  <c r="T5864" i="9"/>
  <c r="T5865" i="9"/>
  <c r="T5866" i="9"/>
  <c r="T5867" i="9"/>
  <c r="T5868" i="9"/>
  <c r="T5869" i="9"/>
  <c r="T5870" i="9"/>
  <c r="T5871" i="9"/>
  <c r="T5872" i="9"/>
  <c r="T5873" i="9"/>
  <c r="T5874" i="9"/>
  <c r="T5875" i="9"/>
  <c r="T5876" i="9"/>
  <c r="T5877" i="9"/>
  <c r="T5878" i="9"/>
  <c r="T5879" i="9"/>
  <c r="T5880" i="9"/>
  <c r="T5881" i="9"/>
  <c r="T5882" i="9"/>
  <c r="T5883" i="9"/>
  <c r="T5884" i="9"/>
  <c r="T5885" i="9"/>
  <c r="T5886" i="9"/>
  <c r="T5887" i="9"/>
  <c r="T5888" i="9"/>
  <c r="T5889" i="9"/>
  <c r="T5890" i="9"/>
  <c r="T5891" i="9"/>
  <c r="T5892" i="9"/>
  <c r="T5893" i="9"/>
  <c r="T5894" i="9"/>
  <c r="T5895" i="9"/>
  <c r="T5896" i="9"/>
  <c r="T5897" i="9"/>
  <c r="T5898" i="9"/>
  <c r="T5899" i="9"/>
  <c r="T5900" i="9"/>
  <c r="T5901" i="9"/>
  <c r="T5902" i="9"/>
  <c r="T5903" i="9"/>
  <c r="T5904" i="9"/>
  <c r="T5905" i="9"/>
  <c r="T5906" i="9"/>
  <c r="T5907" i="9"/>
  <c r="T5908" i="9"/>
  <c r="T5909" i="9"/>
  <c r="T5910" i="9"/>
  <c r="T5911" i="9"/>
  <c r="T5912" i="9"/>
  <c r="T5913" i="9"/>
  <c r="T5914" i="9"/>
  <c r="T5915" i="9"/>
  <c r="T5916" i="9"/>
  <c r="T5917" i="9"/>
  <c r="T5918" i="9"/>
  <c r="T5919" i="9"/>
  <c r="T5920" i="9"/>
  <c r="T5921" i="9"/>
  <c r="T5922" i="9"/>
  <c r="T5923" i="9"/>
  <c r="T5924" i="9"/>
  <c r="T5925" i="9"/>
  <c r="T5926" i="9"/>
  <c r="T5927" i="9"/>
  <c r="T5928" i="9"/>
  <c r="T5929" i="9"/>
  <c r="T5930" i="9"/>
  <c r="T5931" i="9"/>
  <c r="T5932" i="9"/>
  <c r="T5933" i="9"/>
  <c r="T5934" i="9"/>
  <c r="T5935" i="9"/>
  <c r="T5936" i="9"/>
  <c r="T5937" i="9"/>
  <c r="T5938" i="9"/>
  <c r="T5939" i="9"/>
  <c r="T5940" i="9"/>
  <c r="T5941" i="9"/>
  <c r="T5942" i="9"/>
  <c r="T5943" i="9"/>
  <c r="T5944" i="9"/>
  <c r="T5945" i="9"/>
  <c r="T5946" i="9"/>
  <c r="T5947" i="9"/>
  <c r="T5948" i="9"/>
  <c r="T5949" i="9"/>
  <c r="T5950" i="9"/>
  <c r="T5951" i="9"/>
  <c r="T5952" i="9"/>
  <c r="T5953" i="9"/>
  <c r="T5954" i="9"/>
  <c r="T5955" i="9"/>
  <c r="T5956" i="9"/>
  <c r="T5957" i="9"/>
  <c r="T5958" i="9"/>
  <c r="T5959" i="9"/>
  <c r="T5960" i="9"/>
  <c r="T5961" i="9"/>
  <c r="T5962" i="9"/>
  <c r="T5963" i="9"/>
  <c r="T5964" i="9"/>
  <c r="T5965" i="9"/>
  <c r="T5966" i="9"/>
  <c r="T5967" i="9"/>
  <c r="T5968" i="9"/>
  <c r="T5969" i="9"/>
  <c r="T5970" i="9"/>
  <c r="T5971" i="9"/>
  <c r="T5972" i="9"/>
  <c r="T5973" i="9"/>
  <c r="T5974" i="9"/>
  <c r="T5975" i="9"/>
  <c r="T5976" i="9"/>
  <c r="T5977" i="9"/>
  <c r="T5978" i="9"/>
  <c r="T5979" i="9"/>
  <c r="T5980" i="9"/>
  <c r="T5981" i="9"/>
  <c r="T5982" i="9"/>
  <c r="T5983" i="9"/>
  <c r="T5984" i="9"/>
  <c r="T5985" i="9"/>
  <c r="T5986" i="9"/>
  <c r="T5987" i="9"/>
  <c r="T5988" i="9"/>
  <c r="T5989" i="9"/>
  <c r="T5990" i="9"/>
  <c r="T5991" i="9"/>
  <c r="T5992" i="9"/>
  <c r="T5993" i="9"/>
  <c r="T5994" i="9"/>
  <c r="T5995" i="9"/>
  <c r="T5996" i="9"/>
  <c r="T5997" i="9"/>
  <c r="T5998" i="9"/>
  <c r="T5999" i="9"/>
  <c r="T6000" i="9"/>
  <c r="T6001" i="9"/>
  <c r="T6002" i="9"/>
  <c r="T6003" i="9"/>
  <c r="T6004" i="9"/>
  <c r="T6005" i="9"/>
  <c r="T6006" i="9"/>
  <c r="T6007" i="9"/>
  <c r="T6008" i="9"/>
  <c r="T6009" i="9"/>
  <c r="T6010" i="9"/>
  <c r="T6011" i="9"/>
  <c r="T6012" i="9"/>
  <c r="T6013" i="9"/>
  <c r="T6014" i="9"/>
  <c r="T6015" i="9"/>
  <c r="T6016" i="9"/>
  <c r="T6017" i="9"/>
  <c r="T6018" i="9"/>
  <c r="T6019" i="9"/>
  <c r="T6020" i="9"/>
  <c r="T6021" i="9"/>
  <c r="T6022" i="9"/>
  <c r="T6023" i="9"/>
  <c r="T6024" i="9"/>
  <c r="T6025" i="9"/>
  <c r="T6026" i="9"/>
  <c r="T6027" i="9"/>
  <c r="T6028" i="9"/>
  <c r="T6029" i="9"/>
  <c r="T6030" i="9"/>
  <c r="T6031" i="9"/>
  <c r="T6032" i="9"/>
  <c r="T6033" i="9"/>
  <c r="T6034" i="9"/>
  <c r="T6035" i="9"/>
  <c r="T6036" i="9"/>
  <c r="T6037" i="9"/>
  <c r="T6038" i="9"/>
  <c r="T6039" i="9"/>
  <c r="T6040" i="9"/>
  <c r="T6041" i="9"/>
  <c r="T6042" i="9"/>
  <c r="T6043" i="9"/>
  <c r="T6044" i="9"/>
  <c r="T6045" i="9"/>
  <c r="T6046" i="9"/>
  <c r="T6047" i="9"/>
  <c r="T6048" i="9"/>
  <c r="T6049" i="9"/>
  <c r="T6050" i="9"/>
  <c r="T6051" i="9"/>
  <c r="T6052" i="9"/>
  <c r="T6053" i="9"/>
  <c r="T6054" i="9"/>
  <c r="T6055" i="9"/>
  <c r="T6056" i="9"/>
  <c r="T6057" i="9"/>
  <c r="T6058" i="9"/>
  <c r="T6059" i="9"/>
  <c r="T6060" i="9"/>
  <c r="T6061" i="9"/>
  <c r="T6062" i="9"/>
  <c r="T6063" i="9"/>
  <c r="T6064" i="9"/>
  <c r="T6065" i="9"/>
  <c r="T6066" i="9"/>
  <c r="T6067" i="9"/>
  <c r="T6068" i="9"/>
  <c r="T6069" i="9"/>
  <c r="T6070" i="9"/>
  <c r="T6071" i="9"/>
  <c r="T6072" i="9"/>
  <c r="T6073" i="9"/>
  <c r="T6074" i="9"/>
  <c r="T6075" i="9"/>
  <c r="T6076" i="9"/>
  <c r="T6077" i="9"/>
  <c r="T6078" i="9"/>
  <c r="T6079" i="9"/>
  <c r="T6080" i="9"/>
  <c r="T6081" i="9"/>
  <c r="T6082" i="9"/>
  <c r="T6083" i="9"/>
  <c r="T6084" i="9"/>
  <c r="T6085" i="9"/>
  <c r="T6086" i="9"/>
  <c r="T6087" i="9"/>
  <c r="T6088" i="9"/>
  <c r="T6089" i="9"/>
  <c r="T6090" i="9"/>
  <c r="T6091" i="9"/>
  <c r="T6092" i="9"/>
  <c r="T6093" i="9"/>
  <c r="T6094" i="9"/>
  <c r="T6095" i="9"/>
  <c r="T6096" i="9"/>
  <c r="T6097" i="9"/>
  <c r="T6098" i="9"/>
  <c r="T6099" i="9"/>
  <c r="T6100" i="9"/>
  <c r="T6101" i="9"/>
  <c r="T6102" i="9"/>
  <c r="T6103" i="9"/>
  <c r="T6104" i="9"/>
  <c r="T6105" i="9"/>
  <c r="T6106" i="9"/>
  <c r="T6107" i="9"/>
  <c r="T6108" i="9"/>
  <c r="T6109" i="9"/>
  <c r="T6110" i="9"/>
  <c r="T6111" i="9"/>
  <c r="T6112" i="9"/>
  <c r="T6113" i="9"/>
  <c r="T6114" i="9"/>
  <c r="T6115" i="9"/>
  <c r="T6116" i="9"/>
  <c r="T6117" i="9"/>
  <c r="T6118" i="9"/>
  <c r="T6119" i="9"/>
  <c r="T6120" i="9"/>
  <c r="T6121" i="9"/>
  <c r="T6122" i="9"/>
  <c r="T6123" i="9"/>
  <c r="T6124" i="9"/>
  <c r="T6125" i="9"/>
  <c r="T6126" i="9"/>
  <c r="T6127" i="9"/>
  <c r="T6128" i="9"/>
  <c r="T6129" i="9"/>
  <c r="T6130" i="9"/>
  <c r="T6131" i="9"/>
  <c r="T6132" i="9"/>
  <c r="T6133" i="9"/>
  <c r="T6134" i="9"/>
  <c r="T6135" i="9"/>
  <c r="T6136" i="9"/>
  <c r="T6137" i="9"/>
  <c r="T6138" i="9"/>
  <c r="T6139" i="9"/>
  <c r="T6140" i="9"/>
  <c r="T6141" i="9"/>
  <c r="T6142" i="9"/>
  <c r="T6143" i="9"/>
  <c r="T6144" i="9"/>
  <c r="T6145" i="9"/>
  <c r="T6146" i="9"/>
  <c r="T6147" i="9"/>
  <c r="T6148" i="9"/>
  <c r="T6149" i="9"/>
  <c r="T6150" i="9"/>
  <c r="T6151" i="9"/>
  <c r="T6152" i="9"/>
  <c r="T6153" i="9"/>
  <c r="T6154" i="9"/>
  <c r="T6155" i="9"/>
  <c r="T6156" i="9"/>
  <c r="T6157" i="9"/>
  <c r="T6158" i="9"/>
  <c r="T6159" i="9"/>
  <c r="T6160" i="9"/>
  <c r="T6161" i="9"/>
  <c r="T6162" i="9"/>
  <c r="T6163" i="9"/>
  <c r="T6164" i="9"/>
  <c r="T6165" i="9"/>
  <c r="T6166" i="9"/>
  <c r="T6167" i="9"/>
  <c r="T6168" i="9"/>
  <c r="T6169" i="9"/>
  <c r="T6170" i="9"/>
  <c r="T6171" i="9"/>
  <c r="T6172" i="9"/>
  <c r="T6173" i="9"/>
  <c r="T6174" i="9"/>
  <c r="T6175" i="9"/>
  <c r="T6176" i="9"/>
  <c r="T6177" i="9"/>
  <c r="T6178" i="9"/>
  <c r="T6179" i="9"/>
  <c r="T6180" i="9"/>
  <c r="T6181" i="9"/>
  <c r="T6182" i="9"/>
  <c r="T6183" i="9"/>
  <c r="T6184" i="9"/>
  <c r="T6185" i="9"/>
  <c r="T6186" i="9"/>
  <c r="T6187" i="9"/>
  <c r="T6188" i="9"/>
  <c r="T6189" i="9"/>
  <c r="T6190" i="9"/>
  <c r="T6191" i="9"/>
  <c r="T6192" i="9"/>
  <c r="T6193" i="9"/>
  <c r="T6194" i="9"/>
  <c r="T6195" i="9"/>
  <c r="T6196" i="9"/>
  <c r="T6197" i="9"/>
  <c r="T6198" i="9"/>
  <c r="T6199" i="9"/>
  <c r="T6200" i="9"/>
  <c r="T6201" i="9"/>
  <c r="T6202" i="9"/>
  <c r="T6203" i="9"/>
  <c r="T6204" i="9"/>
  <c r="T6205" i="9"/>
  <c r="T6206" i="9"/>
  <c r="T6207" i="9"/>
  <c r="T6208" i="9"/>
  <c r="T6209" i="9"/>
  <c r="T6210" i="9"/>
  <c r="T6211" i="9"/>
  <c r="T6212" i="9"/>
  <c r="T6213" i="9"/>
  <c r="T6214" i="9"/>
  <c r="T6215" i="9"/>
  <c r="T6216" i="9"/>
  <c r="T6217" i="9"/>
  <c r="T6218" i="9"/>
  <c r="T6219" i="9"/>
  <c r="T6220" i="9"/>
  <c r="T6221" i="9"/>
  <c r="T6222" i="9"/>
  <c r="T6223" i="9"/>
  <c r="T6224" i="9"/>
  <c r="T6225" i="9"/>
  <c r="T6226" i="9"/>
  <c r="T6227" i="9"/>
  <c r="T6228" i="9"/>
  <c r="T6229" i="9"/>
  <c r="T6230" i="9"/>
  <c r="T6231" i="9"/>
  <c r="T6232" i="9"/>
  <c r="T6233" i="9"/>
  <c r="T6234" i="9"/>
  <c r="T6235" i="9"/>
  <c r="T6236" i="9"/>
  <c r="T6237" i="9"/>
  <c r="T6238" i="9"/>
  <c r="T6239" i="9"/>
  <c r="T6240" i="9"/>
  <c r="T6241" i="9"/>
  <c r="T6242" i="9"/>
  <c r="T6243" i="9"/>
  <c r="T6244" i="9"/>
  <c r="T6245" i="9"/>
  <c r="T6246" i="9"/>
  <c r="T6247" i="9"/>
  <c r="T6248" i="9"/>
  <c r="T6249" i="9"/>
  <c r="T6250" i="9"/>
  <c r="T6251" i="9"/>
  <c r="T6252" i="9"/>
  <c r="T6253" i="9"/>
  <c r="T6254" i="9"/>
  <c r="T6255" i="9"/>
  <c r="T6256" i="9"/>
  <c r="T6257" i="9"/>
  <c r="T6258" i="9"/>
  <c r="T6259" i="9"/>
  <c r="T6260" i="9"/>
  <c r="T6261" i="9"/>
  <c r="T6262" i="9"/>
  <c r="T6263" i="9"/>
  <c r="T6264" i="9"/>
  <c r="T6265" i="9"/>
  <c r="T6266" i="9"/>
  <c r="T6267" i="9"/>
  <c r="T6268" i="9"/>
  <c r="T6269" i="9"/>
  <c r="T6270" i="9"/>
  <c r="T6271" i="9"/>
  <c r="T6272" i="9"/>
  <c r="T6273" i="9"/>
  <c r="T6274" i="9"/>
  <c r="T6275" i="9"/>
  <c r="T6276" i="9"/>
  <c r="T6277" i="9"/>
  <c r="T6278" i="9"/>
  <c r="T6279" i="9"/>
  <c r="T6280" i="9"/>
  <c r="T6281" i="9"/>
  <c r="T6282" i="9"/>
  <c r="T6283" i="9"/>
  <c r="T6284" i="9"/>
  <c r="T6285" i="9"/>
  <c r="T6286" i="9"/>
  <c r="T6287" i="9"/>
  <c r="T6288" i="9"/>
  <c r="T6289" i="9"/>
  <c r="T6290" i="9"/>
  <c r="T6291" i="9"/>
  <c r="T6292" i="9"/>
  <c r="T6293" i="9"/>
  <c r="T6294" i="9"/>
  <c r="T6295" i="9"/>
  <c r="T6296" i="9"/>
  <c r="T6297" i="9"/>
  <c r="T6298" i="9"/>
  <c r="T6299" i="9"/>
  <c r="T6300" i="9"/>
  <c r="T6301" i="9"/>
  <c r="T6302" i="9"/>
  <c r="T6303" i="9"/>
  <c r="T6304" i="9"/>
  <c r="T6305" i="9"/>
  <c r="T6306" i="9"/>
  <c r="T6307" i="9"/>
  <c r="T6308" i="9"/>
  <c r="T6309" i="9"/>
  <c r="T6310" i="9"/>
  <c r="T6311" i="9"/>
  <c r="T6312" i="9"/>
  <c r="T6313" i="9"/>
  <c r="T6314" i="9"/>
  <c r="T6315" i="9"/>
  <c r="T6316" i="9"/>
  <c r="T6317" i="9"/>
  <c r="T6318" i="9"/>
  <c r="T6319" i="9"/>
  <c r="T6320" i="9"/>
  <c r="T6321" i="9"/>
  <c r="T6322" i="9"/>
  <c r="T6323" i="9"/>
  <c r="T6324" i="9"/>
  <c r="T6325" i="9"/>
  <c r="T6326" i="9"/>
  <c r="T6327" i="9"/>
  <c r="T6328" i="9"/>
  <c r="T6329" i="9"/>
  <c r="T6330" i="9"/>
  <c r="T6331" i="9"/>
  <c r="T6332" i="9"/>
  <c r="T6333" i="9"/>
  <c r="T6334" i="9"/>
  <c r="T6335" i="9"/>
  <c r="T6336" i="9"/>
  <c r="T6337" i="9"/>
  <c r="T6338" i="9"/>
  <c r="T6339" i="9"/>
  <c r="T6340" i="9"/>
  <c r="T6341" i="9"/>
  <c r="T6342" i="9"/>
  <c r="T6343" i="9"/>
  <c r="T6344" i="9"/>
  <c r="T6345" i="9"/>
  <c r="T6346" i="9"/>
  <c r="T6347" i="9"/>
  <c r="T6348" i="9"/>
  <c r="T6349" i="9"/>
  <c r="T6350" i="9"/>
  <c r="T6351" i="9"/>
  <c r="T6352" i="9"/>
  <c r="T6353" i="9"/>
  <c r="T6354" i="9"/>
  <c r="T6355" i="9"/>
  <c r="T6356" i="9"/>
  <c r="T6357" i="9"/>
  <c r="T6358" i="9"/>
  <c r="T6359" i="9"/>
  <c r="T6360" i="9"/>
  <c r="T6361" i="9"/>
  <c r="T6362" i="9"/>
  <c r="T6363" i="9"/>
  <c r="T6364" i="9"/>
  <c r="T6365" i="9"/>
  <c r="T6366" i="9"/>
  <c r="T6367" i="9"/>
  <c r="T6368" i="9"/>
  <c r="T6369" i="9"/>
  <c r="T6370" i="9"/>
  <c r="T6371" i="9"/>
  <c r="T6372" i="9"/>
  <c r="T6373" i="9"/>
  <c r="T6374" i="9"/>
  <c r="T6375" i="9"/>
  <c r="T6376" i="9"/>
  <c r="T6377" i="9"/>
  <c r="T6378" i="9"/>
  <c r="T6379" i="9"/>
  <c r="T6380" i="9"/>
  <c r="T6381" i="9"/>
  <c r="T6382" i="9"/>
  <c r="T6383" i="9"/>
  <c r="T6384" i="9"/>
  <c r="T6385" i="9"/>
  <c r="T6386" i="9"/>
  <c r="T6387" i="9"/>
  <c r="T6388" i="9"/>
  <c r="T6389" i="9"/>
  <c r="T6390" i="9"/>
  <c r="T6391" i="9"/>
  <c r="T6392" i="9"/>
  <c r="T6393" i="9"/>
  <c r="T6394" i="9"/>
  <c r="T6395" i="9"/>
  <c r="T6396" i="9"/>
  <c r="T6397" i="9"/>
  <c r="T6398" i="9"/>
  <c r="T6399" i="9"/>
  <c r="T6400" i="9"/>
  <c r="T6401" i="9"/>
  <c r="T6402" i="9"/>
  <c r="T6403" i="9"/>
  <c r="T6404" i="9"/>
  <c r="T6405" i="9"/>
  <c r="T6406" i="9"/>
  <c r="T6407" i="9"/>
  <c r="T6408" i="9"/>
  <c r="T6409" i="9"/>
  <c r="T6410" i="9"/>
  <c r="T6411" i="9"/>
  <c r="T6412" i="9"/>
  <c r="T6413" i="9"/>
  <c r="T6414" i="9"/>
  <c r="T6415" i="9"/>
  <c r="T6416" i="9"/>
  <c r="T6417" i="9"/>
  <c r="T6418" i="9"/>
  <c r="T6419" i="9"/>
  <c r="T6420" i="9"/>
  <c r="T6421" i="9"/>
  <c r="T6422" i="9"/>
  <c r="T6423" i="9"/>
  <c r="T6424" i="9"/>
  <c r="T6425" i="9"/>
  <c r="T6426" i="9"/>
  <c r="T6427" i="9"/>
  <c r="T6428" i="9"/>
  <c r="T6429" i="9"/>
  <c r="T6430" i="9"/>
  <c r="T6431" i="9"/>
  <c r="T6432" i="9"/>
  <c r="T6433" i="9"/>
  <c r="T6434" i="9"/>
  <c r="T6435" i="9"/>
  <c r="T6436" i="9"/>
  <c r="T6437" i="9"/>
  <c r="T6438" i="9"/>
  <c r="T6439" i="9"/>
  <c r="T6440" i="9"/>
  <c r="T6441" i="9"/>
  <c r="T6442" i="9"/>
  <c r="T6443" i="9"/>
  <c r="T6444" i="9"/>
  <c r="T6445" i="9"/>
  <c r="T6446" i="9"/>
  <c r="T6447" i="9"/>
  <c r="T6448" i="9"/>
  <c r="T6449" i="9"/>
  <c r="T6450" i="9"/>
  <c r="T6451" i="9"/>
  <c r="T6452" i="9"/>
  <c r="T6453" i="9"/>
  <c r="T6454" i="9"/>
  <c r="T6455" i="9"/>
  <c r="T6456" i="9"/>
  <c r="T6457" i="9"/>
  <c r="T6458" i="9"/>
  <c r="T6459" i="9"/>
  <c r="T6460" i="9"/>
  <c r="T6461" i="9"/>
  <c r="T6462" i="9"/>
  <c r="T6463" i="9"/>
  <c r="T6464" i="9"/>
  <c r="T6465" i="9"/>
  <c r="T6466" i="9"/>
  <c r="T6467" i="9"/>
  <c r="T6468" i="9"/>
  <c r="T6469" i="9"/>
  <c r="T6470" i="9"/>
  <c r="T6471" i="9"/>
  <c r="T6472" i="9"/>
  <c r="T6473" i="9"/>
  <c r="T6474" i="9"/>
  <c r="T6475" i="9"/>
  <c r="T6476" i="9"/>
  <c r="T6477" i="9"/>
  <c r="T6478" i="9"/>
  <c r="T6479" i="9"/>
  <c r="T6480" i="9"/>
  <c r="T6481" i="9"/>
  <c r="T6482" i="9"/>
  <c r="T6483" i="9"/>
  <c r="T6484" i="9"/>
  <c r="T6485" i="9"/>
  <c r="T6486" i="9"/>
  <c r="T6487" i="9"/>
  <c r="T6488" i="9"/>
  <c r="T6489" i="9"/>
  <c r="T6490" i="9"/>
  <c r="T6491" i="9"/>
  <c r="T6492" i="9"/>
  <c r="T6493" i="9"/>
  <c r="T6494" i="9"/>
  <c r="T6495" i="9"/>
  <c r="T6496" i="9"/>
  <c r="T6497" i="9"/>
  <c r="T6498" i="9"/>
  <c r="T6499" i="9"/>
  <c r="T6500" i="9"/>
  <c r="T6501" i="9"/>
  <c r="T6502" i="9"/>
  <c r="T6503" i="9"/>
  <c r="T6504" i="9"/>
  <c r="T6505" i="9"/>
  <c r="T6506" i="9"/>
  <c r="T6507" i="9"/>
  <c r="T6508" i="9"/>
  <c r="T6509" i="9"/>
  <c r="T6510" i="9"/>
  <c r="T6511" i="9"/>
  <c r="T6512" i="9"/>
  <c r="T6513" i="9"/>
  <c r="T6514" i="9"/>
  <c r="T6515" i="9"/>
  <c r="T6516" i="9"/>
  <c r="T6517" i="9"/>
  <c r="T6518" i="9"/>
  <c r="T6519" i="9"/>
  <c r="T6520" i="9"/>
  <c r="T6521" i="9"/>
  <c r="T6522" i="9"/>
  <c r="T6523" i="9"/>
  <c r="T6524" i="9"/>
  <c r="T6525" i="9"/>
  <c r="T6526" i="9"/>
  <c r="T6527" i="9"/>
  <c r="T6528" i="9"/>
  <c r="T6529" i="9"/>
  <c r="T6530" i="9"/>
  <c r="T6531" i="9"/>
  <c r="T6532" i="9"/>
  <c r="T6533" i="9"/>
  <c r="T6534" i="9"/>
  <c r="T6535" i="9"/>
  <c r="T6536" i="9"/>
  <c r="T6537" i="9"/>
  <c r="T6538" i="9"/>
  <c r="T6539" i="9"/>
  <c r="T6540" i="9"/>
  <c r="T6541" i="9"/>
  <c r="T6542" i="9"/>
  <c r="T6543" i="9"/>
  <c r="T6544" i="9"/>
  <c r="T6545" i="9"/>
  <c r="T6546" i="9"/>
  <c r="T6547" i="9"/>
  <c r="T6548" i="9"/>
  <c r="T6549" i="9"/>
  <c r="T6550" i="9"/>
  <c r="T6551" i="9"/>
  <c r="T6552" i="9"/>
  <c r="T6553" i="9"/>
  <c r="T6554" i="9"/>
  <c r="T6555" i="9"/>
  <c r="T6556" i="9"/>
  <c r="T6557" i="9"/>
  <c r="T6558" i="9"/>
  <c r="T6559" i="9"/>
  <c r="T6560" i="9"/>
  <c r="T6561" i="9"/>
  <c r="T6562" i="9"/>
  <c r="T6563" i="9"/>
  <c r="T6564" i="9"/>
  <c r="T6565" i="9"/>
  <c r="T6566" i="9"/>
  <c r="T6567" i="9"/>
  <c r="T6568" i="9"/>
  <c r="T6569" i="9"/>
  <c r="T6570" i="9"/>
  <c r="T6571" i="9"/>
  <c r="T6572" i="9"/>
  <c r="T6573" i="9"/>
  <c r="T6574" i="9"/>
  <c r="T6575" i="9"/>
  <c r="T6576" i="9"/>
  <c r="T6577" i="9"/>
  <c r="T6578" i="9"/>
  <c r="T6579" i="9"/>
  <c r="T6580" i="9"/>
  <c r="T6581" i="9"/>
  <c r="T6582" i="9"/>
  <c r="T6583" i="9"/>
  <c r="T6584" i="9"/>
  <c r="T6585" i="9"/>
  <c r="T6586" i="9"/>
  <c r="T6587" i="9"/>
  <c r="T6588" i="9"/>
  <c r="T6589" i="9"/>
  <c r="T6590" i="9"/>
  <c r="T6591" i="9"/>
  <c r="T6592" i="9"/>
  <c r="T6593" i="9"/>
  <c r="T6594" i="9"/>
  <c r="T6595" i="9"/>
  <c r="T6596" i="9"/>
  <c r="T6597" i="9"/>
  <c r="T6598" i="9"/>
  <c r="T6599" i="9"/>
  <c r="T6600" i="9"/>
  <c r="T6601" i="9"/>
  <c r="T6602" i="9"/>
  <c r="T6603" i="9"/>
  <c r="T6604" i="9"/>
  <c r="T6605" i="9"/>
  <c r="T6606" i="9"/>
  <c r="T6607" i="9"/>
  <c r="T6608" i="9"/>
  <c r="T6609" i="9"/>
  <c r="T6610" i="9"/>
  <c r="T6611" i="9"/>
  <c r="T6612" i="9"/>
  <c r="T6613" i="9"/>
  <c r="T6614" i="9"/>
  <c r="T6615" i="9"/>
  <c r="T6616" i="9"/>
  <c r="T6617" i="9"/>
  <c r="T6618" i="9"/>
  <c r="T6619" i="9"/>
  <c r="T6620" i="9"/>
  <c r="T6621" i="9"/>
  <c r="T6622" i="9"/>
  <c r="T6623" i="9"/>
  <c r="T6624" i="9"/>
  <c r="T6625" i="9"/>
  <c r="T6626" i="9"/>
  <c r="T6627" i="9"/>
  <c r="T6628" i="9"/>
  <c r="T6629" i="9"/>
  <c r="T6630" i="9"/>
  <c r="T6631" i="9"/>
  <c r="T6632" i="9"/>
  <c r="T6633" i="9"/>
  <c r="T6634" i="9"/>
  <c r="T6635" i="9"/>
  <c r="T6636" i="9"/>
  <c r="T6637" i="9"/>
  <c r="T6638" i="9"/>
  <c r="T6639" i="9"/>
  <c r="T6640" i="9"/>
  <c r="T6641" i="9"/>
  <c r="T6642" i="9"/>
  <c r="T6643" i="9"/>
  <c r="T6644" i="9"/>
  <c r="T6645" i="9"/>
  <c r="T6646" i="9"/>
  <c r="T6647" i="9"/>
  <c r="T6648" i="9"/>
  <c r="T6649" i="9"/>
  <c r="T6650" i="9"/>
  <c r="T6651" i="9"/>
  <c r="T6652" i="9"/>
  <c r="T6653" i="9"/>
  <c r="T6654" i="9"/>
  <c r="T6655" i="9"/>
  <c r="T6656" i="9"/>
  <c r="T6657" i="9"/>
  <c r="T6658" i="9"/>
  <c r="T6659" i="9"/>
  <c r="T6660" i="9"/>
  <c r="T6661" i="9"/>
  <c r="T6662" i="9"/>
  <c r="T6663" i="9"/>
  <c r="T6664" i="9"/>
  <c r="T6665" i="9"/>
  <c r="T6666" i="9"/>
  <c r="T6667" i="9"/>
  <c r="T6668" i="9"/>
  <c r="T6669" i="9"/>
  <c r="T6670" i="9"/>
  <c r="T6671" i="9"/>
  <c r="T6672" i="9"/>
  <c r="T6673" i="9"/>
  <c r="T6674" i="9"/>
  <c r="T6675" i="9"/>
  <c r="T6676" i="9"/>
  <c r="T6677" i="9"/>
  <c r="T6678" i="9"/>
  <c r="T6679" i="9"/>
  <c r="T6680" i="9"/>
  <c r="T6681" i="9"/>
  <c r="T6682" i="9"/>
  <c r="T6683" i="9"/>
  <c r="T6684" i="9"/>
  <c r="T6685" i="9"/>
  <c r="T6686" i="9"/>
  <c r="T6687" i="9"/>
  <c r="T6688" i="9"/>
  <c r="T6689" i="9"/>
  <c r="T6690" i="9"/>
  <c r="T6691" i="9"/>
  <c r="T6692" i="9"/>
  <c r="T6693" i="9"/>
  <c r="T6694" i="9"/>
  <c r="T6695" i="9"/>
  <c r="T6696" i="9"/>
  <c r="T6697" i="9"/>
  <c r="T6698" i="9"/>
  <c r="T6699" i="9"/>
  <c r="T6700" i="9"/>
  <c r="T6701" i="9"/>
  <c r="T6702" i="9"/>
  <c r="T6703" i="9"/>
  <c r="T6704" i="9"/>
  <c r="T6705" i="9"/>
  <c r="T6706" i="9"/>
  <c r="T6707" i="9"/>
  <c r="T6708" i="9"/>
  <c r="T6709" i="9"/>
  <c r="T6710" i="9"/>
  <c r="T6711" i="9"/>
  <c r="T6712" i="9"/>
  <c r="T6713" i="9"/>
  <c r="T6714" i="9"/>
  <c r="T6715" i="9"/>
  <c r="T6716" i="9"/>
  <c r="T6717" i="9"/>
  <c r="T6718" i="9"/>
  <c r="T6719" i="9"/>
  <c r="T6720" i="9"/>
  <c r="T6721" i="9"/>
  <c r="T6722" i="9"/>
  <c r="T6723" i="9"/>
  <c r="T6724" i="9"/>
  <c r="T6725" i="9"/>
  <c r="T6726" i="9"/>
  <c r="T6727" i="9"/>
  <c r="T6728" i="9"/>
  <c r="T6729" i="9"/>
  <c r="T6730" i="9"/>
  <c r="T6731" i="9"/>
  <c r="T6732" i="9"/>
  <c r="T6733" i="9"/>
  <c r="T6734" i="9"/>
  <c r="T6735" i="9"/>
  <c r="T6736" i="9"/>
  <c r="T6737" i="9"/>
  <c r="T6738" i="9"/>
  <c r="T6739" i="9"/>
  <c r="T6740" i="9"/>
  <c r="T6741" i="9"/>
  <c r="T6742" i="9"/>
  <c r="T6743" i="9"/>
  <c r="T6744" i="9"/>
  <c r="T6745" i="9"/>
  <c r="T6746" i="9"/>
  <c r="T6747" i="9"/>
  <c r="T6748" i="9"/>
  <c r="T6749" i="9"/>
  <c r="T6750" i="9"/>
  <c r="T6751" i="9"/>
  <c r="T6752" i="9"/>
  <c r="T6753" i="9"/>
  <c r="T6754" i="9"/>
  <c r="T6755" i="9"/>
  <c r="T6756" i="9"/>
  <c r="T6757" i="9"/>
  <c r="T6758" i="9"/>
  <c r="T6759" i="9"/>
  <c r="T6760" i="9"/>
  <c r="T6761" i="9"/>
  <c r="T6762" i="9"/>
  <c r="T6763" i="9"/>
  <c r="T6764" i="9"/>
  <c r="T6765" i="9"/>
  <c r="T6766" i="9"/>
  <c r="T6767" i="9"/>
  <c r="T6768" i="9"/>
  <c r="T6769" i="9"/>
  <c r="T6770" i="9"/>
  <c r="T6771" i="9"/>
  <c r="T6772" i="9"/>
  <c r="T6773" i="9"/>
  <c r="T6774" i="9"/>
  <c r="T6775" i="9"/>
  <c r="T6776" i="9"/>
  <c r="T6777" i="9"/>
  <c r="T6778" i="9"/>
  <c r="T6779" i="9"/>
  <c r="T6780" i="9"/>
  <c r="T6781" i="9"/>
  <c r="T6782" i="9"/>
  <c r="T6783" i="9"/>
  <c r="T6784" i="9"/>
  <c r="T6785" i="9"/>
  <c r="T6786" i="9"/>
  <c r="T6787" i="9"/>
  <c r="T6788" i="9"/>
  <c r="T6789" i="9"/>
  <c r="T6790" i="9"/>
  <c r="T6791" i="9"/>
  <c r="T6792" i="9"/>
  <c r="T6793" i="9"/>
  <c r="T6794" i="9"/>
  <c r="T6795" i="9"/>
  <c r="T6796" i="9"/>
  <c r="T6797" i="9"/>
  <c r="T6798" i="9"/>
  <c r="T6799" i="9"/>
  <c r="T6800" i="9"/>
  <c r="T6801" i="9"/>
  <c r="T6802" i="9"/>
  <c r="T6803" i="9"/>
  <c r="T6804" i="9"/>
  <c r="T6805" i="9"/>
  <c r="T6806" i="9"/>
  <c r="T6807" i="9"/>
  <c r="T6808" i="9"/>
  <c r="T6809" i="9"/>
  <c r="T6810" i="9"/>
  <c r="T6811" i="9"/>
  <c r="T6812" i="9"/>
  <c r="T6813" i="9"/>
  <c r="T6814" i="9"/>
  <c r="T6815" i="9"/>
  <c r="T6816" i="9"/>
  <c r="T6817" i="9"/>
  <c r="T6818" i="9"/>
  <c r="T6819" i="9"/>
  <c r="T6820" i="9"/>
  <c r="T6821" i="9"/>
  <c r="T6822" i="9"/>
  <c r="T6823" i="9"/>
  <c r="T6824" i="9"/>
  <c r="T6825" i="9"/>
  <c r="T6826" i="9"/>
  <c r="T6827" i="9"/>
  <c r="T6828" i="9"/>
  <c r="T6829" i="9"/>
  <c r="T6830" i="9"/>
  <c r="T6831" i="9"/>
  <c r="T6832" i="9"/>
  <c r="T6833" i="9"/>
  <c r="T6834" i="9"/>
  <c r="T6835" i="9"/>
  <c r="T6836" i="9"/>
  <c r="T6837" i="9"/>
  <c r="T6838" i="9"/>
  <c r="T6839" i="9"/>
  <c r="T6840" i="9"/>
  <c r="T6841" i="9"/>
  <c r="T6842" i="9"/>
  <c r="T6843" i="9"/>
  <c r="T6844" i="9"/>
  <c r="T6845" i="9"/>
  <c r="T6846" i="9"/>
  <c r="T6847" i="9"/>
  <c r="T6848" i="9"/>
  <c r="T6849" i="9"/>
  <c r="T6850" i="9"/>
  <c r="T6851" i="9"/>
  <c r="T6852" i="9"/>
  <c r="T6853" i="9"/>
  <c r="T6854" i="9"/>
  <c r="T6855" i="9"/>
  <c r="T6856" i="9"/>
  <c r="T6857" i="9"/>
  <c r="T6858" i="9"/>
  <c r="T6859" i="9"/>
  <c r="T6860" i="9"/>
  <c r="T6861" i="9"/>
  <c r="T6862" i="9"/>
  <c r="T6863" i="9"/>
  <c r="T6864" i="9"/>
  <c r="T6865" i="9"/>
  <c r="T6866" i="9"/>
  <c r="T6867" i="9"/>
  <c r="T6868" i="9"/>
  <c r="T6869" i="9"/>
  <c r="T6870" i="9"/>
  <c r="T6871" i="9"/>
  <c r="T6872" i="9"/>
  <c r="T6873" i="9"/>
  <c r="T6874" i="9"/>
  <c r="T6875" i="9"/>
  <c r="T6876" i="9"/>
  <c r="T6877" i="9"/>
  <c r="T6878" i="9"/>
  <c r="T6879" i="9"/>
  <c r="T6880" i="9"/>
  <c r="T6881" i="9"/>
  <c r="T6882" i="9"/>
  <c r="T6883" i="9"/>
  <c r="T6884" i="9"/>
  <c r="T6885" i="9"/>
  <c r="T6886" i="9"/>
  <c r="T6887" i="9"/>
  <c r="T6888" i="9"/>
  <c r="T6889" i="9"/>
  <c r="T6890" i="9"/>
  <c r="T6891" i="9"/>
  <c r="T6892" i="9"/>
  <c r="T6893" i="9"/>
  <c r="T6894" i="9"/>
  <c r="T6895" i="9"/>
  <c r="T6896" i="9"/>
  <c r="T6897" i="9"/>
  <c r="T6898" i="9"/>
  <c r="T6899" i="9"/>
  <c r="T6900" i="9"/>
  <c r="T6901" i="9"/>
  <c r="T6902" i="9"/>
  <c r="T6903" i="9"/>
  <c r="T6904" i="9"/>
  <c r="T6905" i="9"/>
  <c r="T6906" i="9"/>
  <c r="T6907" i="9"/>
  <c r="T6908" i="9"/>
  <c r="T6909" i="9"/>
  <c r="T6910" i="9"/>
  <c r="T6911" i="9"/>
  <c r="T6912" i="9"/>
  <c r="T6913" i="9"/>
  <c r="T6914" i="9"/>
  <c r="T6915" i="9"/>
  <c r="T6916" i="9"/>
  <c r="T6917" i="9"/>
  <c r="T6918" i="9"/>
  <c r="T6919" i="9"/>
  <c r="T6920" i="9"/>
  <c r="T6921" i="9"/>
  <c r="T6922" i="9"/>
  <c r="T6923" i="9"/>
  <c r="T6924" i="9"/>
  <c r="T2257" i="13"/>
  <c r="T2258" i="13"/>
  <c r="T2259" i="13"/>
  <c r="T2260" i="13"/>
  <c r="T2261" i="13"/>
  <c r="T2262" i="13"/>
  <c r="T2263" i="13"/>
  <c r="T2264" i="13"/>
  <c r="T2265" i="13"/>
  <c r="T2266" i="13"/>
  <c r="T2267" i="13"/>
  <c r="T2268" i="13"/>
  <c r="T2269" i="13"/>
  <c r="T2270" i="13"/>
  <c r="T2271" i="13"/>
  <c r="T2272" i="13"/>
  <c r="T2273" i="13"/>
  <c r="T2274" i="13"/>
  <c r="T2275" i="13"/>
  <c r="T2276" i="13"/>
  <c r="T2277" i="13"/>
  <c r="T2278" i="13"/>
  <c r="T2279" i="13"/>
  <c r="T2280" i="13"/>
  <c r="T2281" i="13"/>
  <c r="T2282" i="13"/>
  <c r="T2283" i="13"/>
  <c r="T2284" i="13"/>
  <c r="T2285" i="13"/>
  <c r="T2286" i="13"/>
  <c r="T2287" i="13"/>
  <c r="T2288" i="13"/>
  <c r="T2289" i="13"/>
  <c r="T2290" i="13"/>
  <c r="T2291" i="13"/>
  <c r="T2292" i="13"/>
  <c r="T2293" i="13"/>
  <c r="T2294" i="13"/>
  <c r="T2295" i="13"/>
  <c r="T2296" i="13"/>
  <c r="T2297" i="13"/>
  <c r="T2298" i="13"/>
  <c r="T2299" i="13"/>
  <c r="T2300" i="13"/>
  <c r="T2301" i="13"/>
  <c r="T2302" i="13"/>
  <c r="T2303" i="13"/>
  <c r="T2304" i="13"/>
  <c r="T2305" i="13"/>
  <c r="T2306" i="13"/>
  <c r="T2307" i="13"/>
  <c r="T2308" i="13"/>
  <c r="T2309" i="13"/>
  <c r="T2310" i="13"/>
  <c r="T2311" i="13"/>
  <c r="T2312" i="13"/>
  <c r="T2313" i="13"/>
  <c r="T2314" i="13"/>
  <c r="T2315" i="13"/>
  <c r="T2316" i="13"/>
  <c r="T2317" i="13"/>
  <c r="T2318" i="13"/>
  <c r="T2319" i="13"/>
  <c r="T2320" i="13"/>
  <c r="T2321" i="13"/>
  <c r="T2322" i="13"/>
  <c r="T2323" i="13"/>
  <c r="T2324" i="13"/>
  <c r="T2325" i="13"/>
  <c r="T2326" i="13"/>
  <c r="T2327" i="13"/>
  <c r="T2328" i="13"/>
  <c r="T2329" i="13"/>
  <c r="T2330" i="13"/>
  <c r="T2331" i="13"/>
  <c r="T2332" i="13"/>
  <c r="T2333" i="13"/>
  <c r="T2334" i="13"/>
  <c r="T2335" i="13"/>
  <c r="T2336" i="13"/>
  <c r="T2337" i="13"/>
  <c r="T2338" i="13"/>
  <c r="T2339" i="13"/>
  <c r="T2340" i="13"/>
  <c r="T2341" i="13"/>
  <c r="T2342" i="13"/>
  <c r="T2343" i="13"/>
  <c r="T2344" i="13"/>
  <c r="T2345" i="13"/>
  <c r="T2346" i="13"/>
  <c r="T2347" i="13"/>
  <c r="T2348" i="13"/>
  <c r="T2349" i="13"/>
  <c r="T2350" i="13"/>
  <c r="T2351" i="13"/>
  <c r="T2352" i="13"/>
  <c r="T2353" i="13"/>
  <c r="T2354" i="13"/>
  <c r="T2355" i="13"/>
  <c r="T2356" i="13"/>
  <c r="T2357" i="13"/>
  <c r="T2358" i="13"/>
  <c r="T2359" i="13"/>
  <c r="T2360" i="13"/>
  <c r="T2361" i="13"/>
  <c r="T2362" i="13"/>
  <c r="T2363" i="13"/>
  <c r="T2364" i="13"/>
  <c r="T2365" i="13"/>
  <c r="T2366" i="13"/>
  <c r="T2367" i="13"/>
  <c r="T2368" i="13"/>
  <c r="T2369" i="13"/>
  <c r="T2370" i="13"/>
  <c r="T2371" i="13"/>
  <c r="T2372" i="13"/>
  <c r="T2373" i="13"/>
  <c r="T2374" i="13"/>
  <c r="T2375" i="13"/>
  <c r="T2376" i="13"/>
  <c r="T2377" i="13"/>
  <c r="T2378" i="13"/>
  <c r="T2379" i="13"/>
  <c r="T2380" i="13"/>
  <c r="T2381" i="13"/>
  <c r="T2382" i="13"/>
  <c r="T2383" i="13"/>
  <c r="T2384" i="13"/>
  <c r="T2385" i="13"/>
  <c r="T2386" i="13"/>
  <c r="T2387" i="13"/>
  <c r="T2388" i="13"/>
  <c r="T2389" i="13"/>
  <c r="T2390" i="13"/>
  <c r="T2391" i="13"/>
  <c r="T2392" i="13"/>
  <c r="T2393" i="13"/>
  <c r="T2394" i="13"/>
  <c r="T2395" i="13"/>
  <c r="T2396" i="13"/>
  <c r="T2397" i="13"/>
  <c r="T2398" i="13"/>
  <c r="T2399" i="13"/>
  <c r="T2400" i="13"/>
  <c r="T2401" i="13"/>
  <c r="T2402" i="13"/>
  <c r="T2403" i="13"/>
  <c r="T2404" i="13"/>
  <c r="T2405" i="13"/>
  <c r="T2406" i="13"/>
  <c r="T2407" i="13"/>
  <c r="T2408" i="13"/>
  <c r="T2409" i="13"/>
  <c r="T2410" i="13"/>
  <c r="T2411" i="13"/>
  <c r="T2412" i="13"/>
  <c r="T2413" i="13"/>
  <c r="T2414" i="13"/>
  <c r="T2415" i="13"/>
  <c r="T2416" i="13"/>
  <c r="T2417" i="13"/>
  <c r="T2418" i="13"/>
  <c r="T2419" i="13"/>
  <c r="T2420" i="13"/>
  <c r="T2421" i="13"/>
  <c r="T2422" i="13"/>
  <c r="T2423" i="13"/>
  <c r="T2424" i="13"/>
  <c r="T2425" i="13"/>
  <c r="T2426" i="13"/>
  <c r="T2427" i="13"/>
  <c r="T2428" i="13"/>
  <c r="T2429" i="13"/>
  <c r="T2430" i="13"/>
  <c r="T2431" i="13"/>
  <c r="T2432" i="13"/>
  <c r="T2433" i="13"/>
  <c r="T2434" i="13"/>
  <c r="T2435" i="13"/>
  <c r="T2436" i="13"/>
  <c r="T2437" i="13"/>
  <c r="T2438" i="13"/>
  <c r="T2439" i="13"/>
  <c r="T2440" i="13"/>
  <c r="T2441" i="13"/>
  <c r="T2442" i="13"/>
  <c r="T2443" i="13"/>
  <c r="T2444" i="13"/>
  <c r="T2445" i="13"/>
  <c r="T2446" i="13"/>
  <c r="T2447" i="13"/>
  <c r="T2448" i="13"/>
  <c r="T2449" i="13"/>
  <c r="T2450" i="13"/>
  <c r="T2451" i="13"/>
  <c r="T2452" i="13"/>
  <c r="T2453" i="13"/>
  <c r="T2454" i="13"/>
  <c r="T2455" i="13"/>
  <c r="T2456" i="13"/>
  <c r="T2457" i="13"/>
  <c r="T2458" i="13"/>
  <c r="T2459" i="13"/>
  <c r="T2460" i="13"/>
  <c r="T2461" i="13"/>
  <c r="T2462" i="13"/>
  <c r="T2463" i="13"/>
  <c r="T2464" i="13"/>
  <c r="T2465" i="13"/>
  <c r="T2466" i="13"/>
  <c r="T2467" i="13"/>
  <c r="T2468" i="13"/>
  <c r="T2469" i="13"/>
  <c r="T2470" i="13"/>
  <c r="T2471" i="13"/>
  <c r="T2472" i="13"/>
  <c r="T2473" i="13"/>
  <c r="T2474" i="13"/>
  <c r="T2475" i="13"/>
  <c r="T2476" i="13"/>
  <c r="T2477" i="13"/>
  <c r="T2478" i="13"/>
  <c r="T2479" i="13"/>
  <c r="T2480" i="13"/>
  <c r="T2481" i="13"/>
  <c r="T2482" i="13"/>
  <c r="T2483" i="13"/>
  <c r="T2484" i="13"/>
  <c r="T2485" i="13"/>
  <c r="T2486" i="13"/>
  <c r="T2487" i="13"/>
  <c r="T2488" i="13"/>
  <c r="T2489" i="13"/>
  <c r="T2490" i="13"/>
  <c r="T2491" i="13"/>
  <c r="T2492" i="13"/>
  <c r="T2493" i="13"/>
  <c r="T2494" i="13"/>
  <c r="T2495" i="13"/>
  <c r="T2496" i="13"/>
  <c r="T2497" i="13"/>
  <c r="T2498" i="13"/>
  <c r="T2499" i="13"/>
  <c r="T2500" i="13"/>
  <c r="T2501" i="13"/>
  <c r="T2502" i="13"/>
  <c r="T2503" i="13"/>
  <c r="T2504" i="13"/>
  <c r="T2505" i="13"/>
  <c r="T2506" i="13"/>
  <c r="T2507" i="13"/>
  <c r="T2508" i="13"/>
  <c r="T2509" i="13"/>
  <c r="T2510" i="13"/>
  <c r="T2511" i="13"/>
  <c r="T2512" i="13"/>
  <c r="T2513" i="13"/>
  <c r="T2514" i="13"/>
  <c r="T2515" i="13"/>
  <c r="T2516" i="13"/>
  <c r="T2517" i="13"/>
  <c r="T2518" i="13"/>
  <c r="T2519" i="13"/>
  <c r="T2520" i="13"/>
  <c r="T2521" i="13"/>
  <c r="T2522" i="13"/>
  <c r="T2523" i="13"/>
  <c r="T2524" i="13"/>
  <c r="T2525" i="13"/>
  <c r="T2526" i="13"/>
  <c r="T2527" i="13"/>
  <c r="T2528" i="13"/>
  <c r="T2529" i="13"/>
  <c r="T2530" i="13"/>
  <c r="T2531" i="13"/>
  <c r="T2532" i="13"/>
  <c r="T2533" i="13"/>
  <c r="T2534" i="13"/>
  <c r="T2535" i="13"/>
  <c r="T2536" i="13"/>
  <c r="T2537" i="13"/>
  <c r="T2538" i="13"/>
  <c r="T2539" i="13"/>
  <c r="T2540" i="13"/>
  <c r="T2541" i="13"/>
  <c r="T2542" i="13"/>
  <c r="T2543" i="13"/>
  <c r="T2544" i="13"/>
  <c r="T2545" i="13"/>
  <c r="T2546" i="13"/>
  <c r="T2547" i="13"/>
  <c r="T2548" i="13"/>
  <c r="T2549" i="13"/>
  <c r="T2550" i="13"/>
  <c r="T2551" i="13"/>
  <c r="T2552" i="13"/>
  <c r="T2553" i="13"/>
  <c r="T2554" i="13"/>
  <c r="T2555" i="13"/>
  <c r="T2556" i="13"/>
  <c r="T2557" i="13"/>
  <c r="T2558" i="13"/>
  <c r="T2559" i="13"/>
  <c r="T2560" i="13"/>
  <c r="T2561" i="13"/>
  <c r="T2562" i="13"/>
  <c r="T2563" i="13"/>
  <c r="T2564" i="13"/>
  <c r="T2565" i="13"/>
  <c r="T2566" i="13"/>
  <c r="T2567" i="13"/>
  <c r="T2568" i="13"/>
  <c r="T2569" i="13"/>
  <c r="T2570" i="13"/>
  <c r="T2571" i="13"/>
  <c r="T2572" i="13"/>
  <c r="T2573" i="13"/>
  <c r="T2574" i="13"/>
  <c r="T2575" i="13"/>
  <c r="T2576" i="13"/>
  <c r="T2577" i="13"/>
  <c r="T2578" i="13"/>
  <c r="T2579" i="13"/>
  <c r="T2580" i="13"/>
  <c r="T2581" i="13"/>
  <c r="T2582" i="13"/>
  <c r="T2583" i="13"/>
  <c r="T2584" i="13"/>
  <c r="T2585" i="13"/>
  <c r="T2586" i="13"/>
  <c r="T2587" i="13"/>
  <c r="T2588" i="13"/>
  <c r="T2589" i="13"/>
  <c r="T2590" i="13"/>
  <c r="T2591" i="13"/>
  <c r="T2592" i="13"/>
  <c r="T2593" i="13"/>
  <c r="T2594" i="13"/>
  <c r="T2595" i="13"/>
  <c r="T2596" i="13"/>
  <c r="T2597" i="13"/>
  <c r="T2598" i="13"/>
  <c r="T2599" i="13"/>
  <c r="T2600" i="13"/>
  <c r="T2601" i="13"/>
  <c r="T2602" i="13"/>
  <c r="T2603" i="13"/>
  <c r="T2604" i="13"/>
  <c r="T2605" i="13"/>
  <c r="T2606" i="13"/>
  <c r="T2607" i="13"/>
  <c r="T2608" i="13"/>
  <c r="T2609" i="13"/>
  <c r="T2610" i="13"/>
  <c r="T2611" i="13"/>
  <c r="T2612" i="13"/>
  <c r="T2613" i="13"/>
  <c r="T2614" i="13"/>
  <c r="T2615" i="13"/>
  <c r="T2616" i="13"/>
  <c r="T2617" i="13"/>
  <c r="T2618" i="13"/>
  <c r="T2619" i="13"/>
  <c r="T2620" i="13"/>
  <c r="T2621" i="13"/>
  <c r="T2622" i="13"/>
  <c r="T2623" i="13"/>
  <c r="T2624" i="13"/>
  <c r="T2625" i="13"/>
  <c r="T2626" i="13"/>
  <c r="T2627" i="13"/>
  <c r="T2628" i="13"/>
  <c r="T2629" i="13"/>
  <c r="T2630" i="13"/>
  <c r="T2631" i="13"/>
  <c r="T2632" i="13"/>
  <c r="T2633" i="13"/>
  <c r="T2634" i="13"/>
  <c r="T2635" i="13"/>
  <c r="T2636" i="13"/>
  <c r="T2637" i="13"/>
  <c r="T2638" i="13"/>
  <c r="T2639" i="13"/>
  <c r="T2640" i="13"/>
  <c r="T2641" i="13"/>
  <c r="T2642" i="13"/>
  <c r="T2643" i="13"/>
  <c r="T2644" i="13"/>
  <c r="T2645" i="13"/>
  <c r="T2646" i="13"/>
  <c r="T2647" i="13"/>
  <c r="T2648" i="13"/>
  <c r="T2649" i="13"/>
  <c r="T2650" i="13"/>
  <c r="T2651" i="13"/>
  <c r="T2652" i="13"/>
  <c r="T2653" i="13"/>
  <c r="T2654" i="13"/>
  <c r="T2655" i="13"/>
  <c r="T2656" i="13"/>
  <c r="T2657" i="13"/>
  <c r="T2658" i="13"/>
  <c r="T2659" i="13"/>
  <c r="T2660" i="13"/>
  <c r="T2661" i="13"/>
  <c r="T2662" i="13"/>
  <c r="T2663" i="13"/>
  <c r="T2664" i="13"/>
  <c r="T2665" i="13"/>
  <c r="T2666" i="13"/>
  <c r="T2667" i="13"/>
  <c r="T2668" i="13"/>
  <c r="T2669" i="13"/>
  <c r="T2670" i="13"/>
  <c r="T2671" i="13"/>
  <c r="T2672" i="13"/>
  <c r="T2673" i="13"/>
  <c r="T2674" i="13"/>
  <c r="T2675" i="13"/>
  <c r="T2676" i="13"/>
  <c r="T2677" i="13"/>
  <c r="T2678" i="13"/>
  <c r="T2679" i="13"/>
  <c r="T2680" i="13"/>
  <c r="T2681" i="13"/>
  <c r="T2682" i="13"/>
  <c r="T2683" i="13"/>
  <c r="T2684" i="13"/>
  <c r="T2685" i="13"/>
  <c r="T2686" i="13"/>
  <c r="T2687" i="13"/>
  <c r="T2688" i="13"/>
  <c r="T2689" i="13"/>
  <c r="T2690" i="13"/>
  <c r="T2691" i="13"/>
  <c r="T2692" i="13"/>
  <c r="T2693" i="13"/>
  <c r="T2694" i="13"/>
  <c r="T2695" i="13"/>
  <c r="T2696" i="13"/>
  <c r="T2697" i="13"/>
  <c r="T2698" i="13"/>
  <c r="T2699" i="13"/>
  <c r="T2700" i="13"/>
  <c r="T2701" i="13"/>
  <c r="T2702" i="13"/>
  <c r="T2703" i="13"/>
  <c r="T2704" i="13"/>
  <c r="T2705" i="13"/>
  <c r="T2706" i="13"/>
  <c r="T2707" i="13"/>
  <c r="T2708" i="13"/>
  <c r="T2709" i="13"/>
  <c r="T2710" i="13"/>
  <c r="T2711" i="13"/>
  <c r="T2712" i="13"/>
  <c r="T2713" i="13"/>
  <c r="T2714" i="13"/>
  <c r="T2715" i="13"/>
  <c r="T2716" i="13"/>
  <c r="T2717" i="13"/>
  <c r="T2718" i="13"/>
  <c r="T2719" i="13"/>
  <c r="T2720" i="13"/>
  <c r="T2721" i="13"/>
  <c r="T2722" i="13"/>
  <c r="T2723" i="13"/>
  <c r="T2724" i="13"/>
  <c r="T2725" i="13"/>
  <c r="T2726" i="13"/>
  <c r="T2727" i="13"/>
  <c r="T2728" i="13"/>
  <c r="T2729" i="13"/>
  <c r="T2730" i="13"/>
  <c r="T2731" i="13"/>
  <c r="T2732" i="13"/>
  <c r="T2733" i="13"/>
  <c r="T2734" i="13"/>
  <c r="T2735" i="13"/>
  <c r="T2736" i="13"/>
  <c r="T2737" i="13"/>
  <c r="T2738" i="13"/>
  <c r="T2739" i="13"/>
  <c r="T2740" i="13"/>
  <c r="T2741" i="13"/>
  <c r="T2742" i="13"/>
  <c r="T2743" i="13"/>
  <c r="T2744" i="13"/>
  <c r="T2745" i="13"/>
  <c r="T2746" i="13"/>
  <c r="T2747" i="13"/>
  <c r="T2748" i="13"/>
  <c r="T2749" i="13"/>
  <c r="T2750" i="13"/>
  <c r="T2751" i="13"/>
  <c r="T2752" i="13"/>
  <c r="T2753" i="13"/>
  <c r="T2754" i="13"/>
  <c r="T2755" i="13"/>
  <c r="T2756" i="13"/>
  <c r="T2757" i="13"/>
  <c r="T2758" i="13"/>
  <c r="T2759" i="13"/>
  <c r="T2760" i="13"/>
  <c r="T2761" i="13"/>
  <c r="T2762" i="13"/>
  <c r="T2763" i="13"/>
  <c r="T2764" i="13"/>
  <c r="T2765" i="13"/>
  <c r="T2766" i="13"/>
  <c r="T2767" i="13"/>
  <c r="T2768" i="13"/>
  <c r="T2769" i="13"/>
  <c r="T2770" i="13"/>
  <c r="T2771" i="13"/>
  <c r="T2772" i="13"/>
  <c r="T2773" i="13"/>
  <c r="T2774" i="13"/>
  <c r="T2775" i="13"/>
  <c r="T2776" i="13"/>
  <c r="T2777" i="13"/>
  <c r="T2778" i="13"/>
  <c r="T2779" i="13"/>
  <c r="T2780" i="13"/>
  <c r="T2781" i="13"/>
  <c r="T2782" i="13"/>
  <c r="T2783" i="13"/>
  <c r="T2784" i="13"/>
  <c r="T2785" i="13"/>
  <c r="T2786" i="13"/>
  <c r="T2787" i="13"/>
  <c r="T2788" i="13"/>
  <c r="T2789" i="13"/>
  <c r="T2790" i="13"/>
  <c r="T2791" i="13"/>
  <c r="T2792" i="13"/>
  <c r="T2793" i="13"/>
  <c r="T2794" i="13"/>
  <c r="T2795" i="13"/>
  <c r="T2796" i="13"/>
  <c r="T2797" i="13"/>
  <c r="T2798" i="13"/>
  <c r="T2799" i="13"/>
  <c r="T2800" i="13"/>
  <c r="T2801" i="13"/>
  <c r="T2802" i="13"/>
  <c r="T2803" i="13"/>
  <c r="T2804" i="13"/>
  <c r="T2805" i="13"/>
  <c r="T2806" i="13"/>
  <c r="T2807" i="13"/>
  <c r="T2808" i="13"/>
  <c r="T2809" i="13"/>
  <c r="T2810" i="13"/>
  <c r="T2811" i="13"/>
  <c r="T2812" i="13"/>
  <c r="T2813" i="13"/>
  <c r="T2814" i="13"/>
  <c r="T2815" i="13"/>
  <c r="T2816" i="13"/>
  <c r="T2817" i="13"/>
  <c r="T2818" i="13"/>
  <c r="T2819" i="13"/>
  <c r="T2820" i="13"/>
  <c r="T2821" i="13"/>
  <c r="T2822" i="13"/>
  <c r="T2823" i="13"/>
  <c r="T2824" i="13"/>
  <c r="T2825" i="13"/>
  <c r="T2826" i="13"/>
  <c r="T2827" i="13"/>
  <c r="T2828" i="13"/>
  <c r="T2829" i="13"/>
  <c r="T2830" i="13"/>
  <c r="T2831" i="13"/>
  <c r="T2832" i="13"/>
  <c r="T2833" i="13"/>
  <c r="T2834" i="13"/>
  <c r="T2835" i="13"/>
  <c r="T2836" i="13"/>
  <c r="T2837" i="13"/>
  <c r="T2838" i="13"/>
  <c r="T2839" i="13"/>
  <c r="T2840" i="13"/>
  <c r="T2841" i="13"/>
  <c r="T2842" i="13"/>
  <c r="T2843" i="13"/>
  <c r="T2844" i="13"/>
  <c r="T2845" i="13"/>
  <c r="T2846" i="13"/>
  <c r="T2847" i="13"/>
  <c r="T2848" i="13"/>
  <c r="T2849" i="13"/>
  <c r="T2850" i="13"/>
  <c r="T2851" i="13"/>
  <c r="T2852" i="13"/>
  <c r="T2853" i="13"/>
  <c r="T2854" i="13"/>
  <c r="T2855" i="13"/>
  <c r="T2856" i="13"/>
  <c r="T2857" i="13"/>
  <c r="T2858" i="13"/>
  <c r="T2859" i="13"/>
  <c r="T2860" i="13"/>
  <c r="T2861" i="13"/>
  <c r="T2862" i="13"/>
  <c r="T2863" i="13"/>
  <c r="T2864" i="13"/>
  <c r="T2865" i="13"/>
  <c r="T2866" i="13"/>
  <c r="T2867" i="13"/>
  <c r="T2868" i="13"/>
  <c r="T2869" i="13"/>
  <c r="T2870" i="13"/>
  <c r="T2871" i="13"/>
  <c r="T2872" i="13"/>
  <c r="T2873" i="13"/>
  <c r="T2874" i="13"/>
  <c r="T2875" i="13"/>
  <c r="T2876" i="13"/>
  <c r="T2877" i="13"/>
  <c r="T2878" i="13"/>
  <c r="T2879" i="13"/>
  <c r="T2880" i="13"/>
  <c r="T2881" i="13"/>
  <c r="T2882" i="13"/>
  <c r="T2883" i="13"/>
  <c r="T2884" i="13"/>
  <c r="T2885" i="13"/>
  <c r="T2886" i="13"/>
  <c r="T2887" i="13"/>
  <c r="T2888" i="13"/>
  <c r="T2889" i="13"/>
  <c r="T2890" i="13"/>
  <c r="T2891" i="13"/>
  <c r="T2892" i="13"/>
  <c r="T2893" i="13"/>
  <c r="T2894" i="13"/>
  <c r="T2895" i="13"/>
  <c r="T2896" i="13"/>
  <c r="T2897" i="13"/>
  <c r="T2898" i="13"/>
  <c r="T2899" i="13"/>
  <c r="T2900" i="13"/>
  <c r="T2901" i="13"/>
  <c r="T2902" i="13"/>
  <c r="T2903" i="13"/>
  <c r="T2904" i="13"/>
  <c r="T2905" i="13"/>
  <c r="T2906" i="13"/>
  <c r="T2907" i="13"/>
  <c r="T2908" i="13"/>
  <c r="T2909" i="13"/>
  <c r="T2910" i="13"/>
  <c r="T2911" i="13"/>
  <c r="T2912" i="13"/>
  <c r="T2913" i="13"/>
  <c r="T2914" i="13"/>
  <c r="T2915" i="13"/>
  <c r="T2916" i="13"/>
  <c r="T2917" i="13"/>
  <c r="T2918" i="13"/>
  <c r="T2919" i="13"/>
  <c r="T2920" i="13"/>
  <c r="T2921" i="13"/>
  <c r="T2922" i="13"/>
  <c r="T2923" i="13"/>
  <c r="T2924" i="13"/>
  <c r="T2925" i="13"/>
  <c r="T2926" i="13"/>
  <c r="T2927" i="13"/>
  <c r="T2928" i="13"/>
  <c r="T2929" i="13"/>
  <c r="T2930" i="13"/>
  <c r="T2931" i="13"/>
  <c r="T2932" i="13"/>
  <c r="T2933" i="13"/>
  <c r="T2934" i="13"/>
  <c r="T2935" i="13"/>
  <c r="T2936" i="13"/>
  <c r="T2937" i="13"/>
  <c r="T2938" i="13"/>
  <c r="T2939" i="13"/>
  <c r="T2940" i="13"/>
  <c r="T2941" i="13"/>
  <c r="T2942" i="13"/>
  <c r="T2943" i="13"/>
  <c r="T2944" i="13"/>
  <c r="T2945" i="13"/>
  <c r="T2946" i="13"/>
  <c r="T2947" i="13"/>
  <c r="T2948" i="13"/>
  <c r="T2949" i="13"/>
  <c r="T2950" i="13"/>
  <c r="T2951" i="13"/>
  <c r="T2952" i="13"/>
  <c r="T2953" i="13"/>
  <c r="T2954" i="13"/>
  <c r="T2955" i="13"/>
  <c r="T2956" i="13"/>
  <c r="T2957" i="13"/>
  <c r="T2958" i="13"/>
  <c r="T2959" i="13"/>
  <c r="T2960" i="13"/>
  <c r="T2961" i="13"/>
  <c r="T2962" i="13"/>
  <c r="T2963" i="13"/>
  <c r="T2964" i="13"/>
  <c r="T2965" i="13"/>
  <c r="T2966" i="13"/>
  <c r="T2967" i="13"/>
  <c r="T2968" i="13"/>
  <c r="T2969" i="13"/>
  <c r="T2970" i="13"/>
  <c r="T2971" i="13"/>
  <c r="T2972" i="13"/>
  <c r="T2973" i="13"/>
  <c r="T2974" i="13"/>
  <c r="T2975" i="13"/>
  <c r="T2976" i="13"/>
  <c r="T2977" i="13"/>
  <c r="T2978" i="13"/>
  <c r="T2979" i="13"/>
  <c r="T2980" i="13"/>
  <c r="T2981" i="13"/>
  <c r="T2982" i="13"/>
  <c r="T2983" i="13"/>
  <c r="T2984" i="13"/>
  <c r="T2985" i="13"/>
  <c r="T2986" i="13"/>
  <c r="T2987" i="13"/>
  <c r="T2988" i="13"/>
  <c r="T2989" i="13"/>
  <c r="T2990" i="13"/>
  <c r="T2991" i="13"/>
  <c r="T2992" i="13"/>
  <c r="T2993" i="13"/>
  <c r="T2994" i="13"/>
  <c r="T2995" i="13"/>
  <c r="T2996" i="13"/>
  <c r="T2997" i="13"/>
  <c r="T2998" i="13"/>
  <c r="T2999" i="13"/>
  <c r="T3000" i="13"/>
  <c r="T3001" i="13"/>
  <c r="T3002" i="13"/>
  <c r="T3003" i="13"/>
  <c r="T3004" i="13"/>
  <c r="T3005" i="13"/>
  <c r="T3006" i="13"/>
  <c r="T3007" i="13"/>
  <c r="T3008" i="13"/>
  <c r="T3009" i="13"/>
  <c r="T3010" i="13"/>
  <c r="T3011" i="13"/>
  <c r="T3012" i="13"/>
  <c r="T3013" i="13"/>
  <c r="T3014" i="13"/>
  <c r="T3015" i="13"/>
  <c r="T3016" i="13"/>
  <c r="T3017" i="13"/>
  <c r="T3018" i="13"/>
  <c r="T3019" i="13"/>
  <c r="T3020" i="13"/>
  <c r="T3021" i="13"/>
  <c r="T3022" i="13"/>
  <c r="T3023" i="13"/>
  <c r="T3024" i="13"/>
  <c r="T3025" i="13"/>
  <c r="T3026" i="13"/>
  <c r="T3027" i="13"/>
  <c r="T3028" i="13"/>
  <c r="T3029" i="13"/>
  <c r="T3030" i="13"/>
  <c r="T3031" i="13"/>
  <c r="T3032" i="13"/>
  <c r="T3033" i="13"/>
  <c r="T3034" i="13"/>
  <c r="T3035" i="13"/>
  <c r="T3036" i="13"/>
  <c r="T3037" i="13"/>
  <c r="T3038" i="13"/>
  <c r="T3039" i="13"/>
  <c r="T3040" i="13"/>
  <c r="T3041" i="13"/>
  <c r="T3042" i="13"/>
  <c r="T3043" i="13"/>
  <c r="T3044" i="13"/>
  <c r="T3045" i="13"/>
  <c r="T3046" i="13"/>
  <c r="T3047" i="13"/>
  <c r="T3048" i="13"/>
  <c r="T3049" i="13"/>
  <c r="T3050" i="13"/>
  <c r="T3051" i="13"/>
  <c r="T3052" i="13"/>
  <c r="T3053" i="13"/>
  <c r="T3054" i="13"/>
  <c r="T3055" i="13"/>
  <c r="T3056" i="13"/>
  <c r="T3057" i="13"/>
  <c r="T3058" i="13"/>
  <c r="T3059" i="13"/>
  <c r="T3060" i="13"/>
  <c r="T3061" i="13"/>
  <c r="T3062" i="13"/>
  <c r="T3063" i="13"/>
  <c r="T3064" i="13"/>
  <c r="T3065" i="13"/>
  <c r="T3066" i="13"/>
  <c r="T3067" i="13"/>
  <c r="T3068" i="13"/>
  <c r="T3069" i="13"/>
  <c r="T3070" i="13"/>
  <c r="T3071" i="13"/>
  <c r="T3072" i="13"/>
  <c r="T3073" i="13"/>
  <c r="T3074" i="13"/>
  <c r="T3075" i="13"/>
  <c r="T3076" i="13"/>
  <c r="T3077" i="13"/>
  <c r="T3078" i="13"/>
  <c r="T3079" i="13"/>
  <c r="T3080" i="13"/>
  <c r="T3081" i="13"/>
  <c r="T3082" i="13"/>
  <c r="T3083" i="13"/>
  <c r="T3084" i="13"/>
  <c r="T3085" i="13"/>
  <c r="T3086" i="13"/>
  <c r="T3087" i="13"/>
  <c r="T3088" i="13"/>
  <c r="T3089" i="13"/>
  <c r="T3090" i="13"/>
  <c r="T3091" i="13"/>
  <c r="T3092" i="13"/>
  <c r="T3093" i="13"/>
  <c r="T3094" i="13"/>
  <c r="T3095" i="13"/>
  <c r="T3096" i="13"/>
  <c r="T3097" i="13"/>
  <c r="T3098" i="13"/>
  <c r="T3099" i="13"/>
  <c r="T3100" i="13"/>
  <c r="T3101" i="13"/>
  <c r="T3102" i="13"/>
  <c r="T3103" i="13"/>
  <c r="T3104" i="13"/>
  <c r="T3105" i="13"/>
  <c r="T3106" i="13"/>
  <c r="T3107" i="13"/>
  <c r="T3108" i="13"/>
  <c r="T3109" i="13"/>
  <c r="T3110" i="13"/>
  <c r="T3111" i="13"/>
  <c r="T3112" i="13"/>
  <c r="T3113" i="13"/>
  <c r="T3114" i="13"/>
  <c r="T3115" i="13"/>
  <c r="T3116" i="13"/>
  <c r="T3117" i="13"/>
  <c r="T3118" i="13"/>
  <c r="T3119" i="13"/>
  <c r="T3120" i="13"/>
  <c r="T3121" i="13"/>
  <c r="T3122" i="13"/>
  <c r="T3123" i="13"/>
  <c r="T3124" i="13"/>
  <c r="T3125" i="13"/>
  <c r="T3126" i="13"/>
  <c r="T3127" i="13"/>
  <c r="T3128" i="13"/>
  <c r="T3129" i="13"/>
  <c r="T3130" i="13"/>
  <c r="T3131" i="13"/>
  <c r="T3132" i="13"/>
  <c r="T3133" i="13"/>
  <c r="T3134" i="13"/>
  <c r="T3135" i="13"/>
  <c r="T3136" i="13"/>
  <c r="T3137" i="13"/>
  <c r="T3138" i="13"/>
  <c r="T3139" i="13"/>
  <c r="T3140" i="13"/>
  <c r="T3141" i="13"/>
  <c r="T3142" i="13"/>
  <c r="T3143" i="13"/>
  <c r="T3144" i="13"/>
  <c r="T3145" i="13"/>
  <c r="T3146" i="13"/>
  <c r="T3147" i="13"/>
  <c r="T3148" i="13"/>
  <c r="T3149" i="13"/>
  <c r="T3150" i="13"/>
  <c r="T3151" i="13"/>
  <c r="T3152" i="13"/>
  <c r="T3153" i="13"/>
  <c r="T3154" i="13"/>
  <c r="T3155" i="13"/>
  <c r="T3156" i="13"/>
  <c r="T3157" i="13"/>
  <c r="T3158" i="13"/>
  <c r="T3159" i="13"/>
  <c r="T3160" i="13"/>
  <c r="T3161" i="13"/>
  <c r="T3162" i="13"/>
  <c r="T3163" i="13"/>
  <c r="T3164" i="13"/>
  <c r="T3165" i="13"/>
  <c r="T3166" i="13"/>
  <c r="T3167" i="13"/>
  <c r="T3168" i="13"/>
  <c r="T3169" i="13"/>
  <c r="T3170" i="13"/>
  <c r="T3171" i="13"/>
  <c r="T3172" i="13"/>
  <c r="T3173" i="13"/>
  <c r="T3174" i="13"/>
  <c r="T3175" i="13"/>
  <c r="T3176" i="13"/>
  <c r="T3177" i="13"/>
  <c r="T3178" i="13"/>
  <c r="T3179" i="13"/>
  <c r="T3180" i="13"/>
  <c r="T3181" i="13"/>
  <c r="T3182" i="13"/>
  <c r="T3183" i="13"/>
  <c r="T3184" i="13"/>
  <c r="T3185" i="13"/>
  <c r="T3186" i="13"/>
  <c r="T3187" i="13"/>
  <c r="T3188" i="13"/>
  <c r="T3189" i="13"/>
  <c r="T3190" i="13"/>
  <c r="T3191" i="13"/>
  <c r="T3192" i="13"/>
  <c r="T3193" i="13"/>
  <c r="T3194" i="13"/>
  <c r="T3195" i="13"/>
  <c r="T3196" i="13"/>
  <c r="T3197" i="13"/>
  <c r="T3198" i="13"/>
  <c r="T3199" i="13"/>
  <c r="T3200" i="13"/>
  <c r="T3201" i="13"/>
  <c r="T3202" i="13"/>
  <c r="T3203" i="13"/>
  <c r="T3204" i="13"/>
  <c r="T3205" i="13"/>
  <c r="T3206" i="13"/>
  <c r="T3207" i="13"/>
  <c r="T3208" i="13"/>
  <c r="T3209" i="13"/>
  <c r="T3210" i="13"/>
  <c r="T3211" i="13"/>
  <c r="T3212" i="13"/>
  <c r="T3213" i="13"/>
  <c r="T3214" i="13"/>
  <c r="T3215" i="13"/>
  <c r="T3216" i="13"/>
  <c r="T3217" i="13"/>
  <c r="T3218" i="13"/>
  <c r="T3219" i="13"/>
  <c r="T3220" i="13"/>
  <c r="T3221" i="13"/>
  <c r="T3222" i="13"/>
  <c r="T3223" i="13"/>
  <c r="T3224" i="13"/>
  <c r="T3225" i="13"/>
  <c r="T3226" i="13"/>
  <c r="T3227" i="13"/>
  <c r="T3228" i="13"/>
  <c r="T3229" i="13"/>
  <c r="T3230" i="13"/>
  <c r="T3231" i="13"/>
  <c r="T3232" i="13"/>
  <c r="T3233" i="13"/>
  <c r="T3234" i="13"/>
  <c r="T3235" i="13"/>
  <c r="T3236" i="13"/>
  <c r="T3237" i="13"/>
  <c r="T3238" i="13"/>
  <c r="T3239" i="13"/>
  <c r="T3240" i="13"/>
  <c r="T3241" i="13"/>
  <c r="T3242" i="13"/>
  <c r="T3243" i="13"/>
  <c r="T3244" i="13"/>
  <c r="T3245" i="13"/>
  <c r="T3246" i="13"/>
  <c r="T3247" i="13"/>
  <c r="T3248" i="13"/>
  <c r="T3249" i="13"/>
  <c r="T3250" i="13"/>
  <c r="T3251" i="13"/>
  <c r="T3252" i="13"/>
  <c r="T3253" i="13"/>
  <c r="T3254" i="13"/>
  <c r="T3255" i="13"/>
  <c r="T3256" i="13"/>
  <c r="T3257" i="13"/>
  <c r="T3258" i="13"/>
  <c r="T3259" i="13"/>
  <c r="T3260" i="13"/>
  <c r="T3261" i="13"/>
  <c r="T3262" i="13"/>
  <c r="T3263" i="13"/>
  <c r="T3264" i="13"/>
  <c r="T3265" i="13"/>
  <c r="T3266" i="13"/>
  <c r="T3267" i="13"/>
  <c r="T3268" i="13"/>
  <c r="T3269" i="13"/>
  <c r="T3270" i="13"/>
  <c r="T3271" i="13"/>
  <c r="T3272" i="13"/>
  <c r="T3273" i="13"/>
  <c r="T3274" i="13"/>
  <c r="T3275" i="13"/>
  <c r="T3276" i="13"/>
  <c r="T3277" i="13"/>
  <c r="T3278" i="13"/>
  <c r="T3279" i="13"/>
  <c r="T3280" i="13"/>
  <c r="T3281" i="13"/>
  <c r="T3282" i="13"/>
  <c r="T3283" i="13"/>
  <c r="T3284" i="13"/>
  <c r="T3285" i="13"/>
  <c r="T3286" i="13"/>
  <c r="T3287" i="13"/>
  <c r="T3288" i="13"/>
  <c r="T3289" i="13"/>
  <c r="T3290" i="13"/>
  <c r="T3291" i="13"/>
  <c r="T3292" i="13"/>
  <c r="T3293" i="13"/>
  <c r="T3294" i="13"/>
  <c r="T3295" i="13"/>
  <c r="T3296" i="13"/>
  <c r="T3297" i="13"/>
  <c r="T3298" i="13"/>
  <c r="T3299" i="13"/>
  <c r="T3300" i="13"/>
  <c r="T3301" i="13"/>
  <c r="T3302" i="13"/>
  <c r="T3303" i="13"/>
  <c r="T3304" i="13"/>
  <c r="T3305" i="13"/>
  <c r="T3306" i="13"/>
  <c r="T3307" i="13"/>
  <c r="T3308" i="13"/>
  <c r="T3309" i="13"/>
  <c r="T3310" i="13"/>
  <c r="T3311" i="13"/>
  <c r="T3312" i="13"/>
  <c r="T3313" i="13"/>
  <c r="T3314" i="13"/>
  <c r="T3315" i="13"/>
  <c r="T3316" i="13"/>
  <c r="T3317" i="13"/>
  <c r="T3318" i="13"/>
  <c r="T3319" i="13"/>
  <c r="T3320" i="13"/>
  <c r="T3321" i="13"/>
  <c r="T3322" i="13"/>
  <c r="T3323" i="13"/>
  <c r="T3324" i="13"/>
  <c r="T3325" i="13"/>
  <c r="T3326" i="13"/>
  <c r="T3327" i="13"/>
  <c r="T3328" i="13"/>
  <c r="T3329" i="13"/>
  <c r="T3330" i="13"/>
  <c r="T3331" i="13"/>
  <c r="T3332" i="13"/>
  <c r="T3333" i="13"/>
  <c r="T3334" i="13"/>
  <c r="T3335" i="13"/>
  <c r="T3336" i="13"/>
  <c r="T3337" i="13"/>
  <c r="T3338" i="13"/>
  <c r="T3339" i="13"/>
  <c r="T3340" i="13"/>
  <c r="T3341" i="13"/>
  <c r="T3342" i="13"/>
  <c r="T3343" i="13"/>
  <c r="T3344" i="13"/>
  <c r="T3345" i="13"/>
  <c r="T3346" i="13"/>
  <c r="T3347" i="13"/>
  <c r="T3348" i="13"/>
  <c r="T3349" i="13"/>
  <c r="T3350" i="13"/>
  <c r="T3351" i="13"/>
  <c r="T3352" i="13"/>
  <c r="T3353" i="13"/>
  <c r="T3354" i="13"/>
  <c r="T3355" i="13"/>
  <c r="T3356" i="13"/>
  <c r="T3357" i="13"/>
  <c r="T3358" i="13"/>
  <c r="T3359" i="13"/>
  <c r="T3360" i="13"/>
  <c r="T3361" i="13"/>
  <c r="T3362" i="13"/>
  <c r="T3363" i="13"/>
  <c r="T3364" i="13"/>
  <c r="T3365" i="13"/>
  <c r="T3366" i="13"/>
  <c r="T3367" i="13"/>
  <c r="T3368" i="13"/>
  <c r="T3369" i="13"/>
  <c r="T3370" i="13"/>
  <c r="T3371" i="13"/>
  <c r="T3372" i="13"/>
  <c r="T3373" i="13"/>
  <c r="T3374" i="13"/>
  <c r="T3375" i="13"/>
  <c r="T3376" i="13"/>
  <c r="T3377" i="13"/>
  <c r="T3378" i="13"/>
  <c r="T3379" i="13"/>
  <c r="T3380" i="13"/>
  <c r="T3381" i="13"/>
  <c r="T3382" i="13"/>
  <c r="T3383" i="13"/>
  <c r="T3384" i="13"/>
  <c r="T3385" i="13"/>
  <c r="T3386" i="13"/>
  <c r="T3387" i="13"/>
  <c r="T3388" i="13"/>
  <c r="T3389" i="13"/>
  <c r="T3390" i="13"/>
  <c r="T3391" i="13"/>
  <c r="T3392" i="13"/>
  <c r="T3393" i="13"/>
  <c r="T3394" i="13"/>
  <c r="T3395" i="13"/>
  <c r="T3396" i="13"/>
  <c r="T3397" i="13"/>
  <c r="T3398" i="13"/>
  <c r="T3399" i="13"/>
  <c r="T3400" i="13"/>
  <c r="T3401" i="13"/>
  <c r="T3402" i="13"/>
  <c r="T3403" i="13"/>
  <c r="T3404" i="13"/>
  <c r="T3405" i="13"/>
  <c r="T3406" i="13"/>
  <c r="T3407" i="13"/>
  <c r="T3408" i="13"/>
  <c r="T3409" i="13"/>
  <c r="T3410" i="13"/>
  <c r="T3411" i="13"/>
  <c r="T3412" i="13"/>
  <c r="T3413" i="13"/>
  <c r="T3414" i="13"/>
  <c r="T3415" i="13"/>
  <c r="T3416" i="13"/>
  <c r="T3417" i="13"/>
  <c r="T3418" i="13"/>
  <c r="T3419" i="13"/>
  <c r="T3420" i="13"/>
  <c r="T3421" i="13"/>
  <c r="T3422" i="13"/>
  <c r="T3423" i="13"/>
  <c r="T3424" i="13"/>
  <c r="T3425" i="13"/>
  <c r="T3426" i="13"/>
  <c r="T3427" i="13"/>
  <c r="T3428" i="13"/>
  <c r="T3429" i="13"/>
  <c r="T3430" i="13"/>
  <c r="T3431" i="13"/>
  <c r="T3432" i="13"/>
  <c r="T3433" i="13"/>
  <c r="T3434" i="13"/>
  <c r="T3435" i="13"/>
  <c r="T3436" i="13"/>
  <c r="T3437" i="13"/>
  <c r="T3438" i="13"/>
  <c r="T3439" i="13"/>
  <c r="T3440" i="13"/>
  <c r="T3441" i="13"/>
  <c r="T3442" i="13"/>
  <c r="T3443" i="13"/>
  <c r="T3444" i="13"/>
  <c r="T3445" i="13"/>
  <c r="T3446" i="13"/>
  <c r="T3447" i="13"/>
  <c r="T3448" i="13"/>
  <c r="T3449" i="13"/>
  <c r="T3450" i="13"/>
  <c r="T3451" i="13"/>
  <c r="T3452" i="13"/>
  <c r="T3453" i="13"/>
  <c r="T3454" i="13"/>
  <c r="T3455" i="13"/>
  <c r="T3456" i="13"/>
  <c r="T3457" i="13"/>
  <c r="T3458" i="13"/>
  <c r="T3459" i="13"/>
  <c r="T3460" i="13"/>
  <c r="T3461" i="13"/>
  <c r="T3462" i="13"/>
  <c r="T3463" i="13"/>
  <c r="T3464" i="13"/>
  <c r="T3465" i="13"/>
  <c r="T3466" i="13"/>
  <c r="T3467" i="13"/>
  <c r="T3468" i="13"/>
  <c r="T3469" i="13"/>
  <c r="T3470" i="13"/>
  <c r="T3471" i="13"/>
  <c r="T3472" i="13"/>
  <c r="T3473" i="13"/>
  <c r="T3474" i="13"/>
  <c r="T3475" i="13"/>
  <c r="T3476" i="13"/>
  <c r="T3477" i="13"/>
  <c r="T3478" i="13"/>
  <c r="T3479" i="13"/>
  <c r="T3480" i="13"/>
  <c r="T3481" i="13"/>
  <c r="T3482" i="13"/>
  <c r="T3483" i="13"/>
  <c r="T3484" i="13"/>
  <c r="T3485" i="13"/>
  <c r="T3486" i="13"/>
  <c r="T3487" i="13"/>
  <c r="T3488" i="13"/>
  <c r="T3489" i="13"/>
  <c r="T3490" i="13"/>
  <c r="T3491" i="13"/>
  <c r="T3492" i="13"/>
  <c r="T3493" i="13"/>
  <c r="T3494" i="13"/>
  <c r="T3495" i="13"/>
  <c r="T3496" i="13"/>
  <c r="T3497" i="13"/>
  <c r="T3498" i="13"/>
  <c r="T3499" i="13"/>
  <c r="T3500" i="13"/>
  <c r="T3501" i="13"/>
  <c r="T3502" i="13"/>
  <c r="T3503" i="13"/>
  <c r="T3504" i="13"/>
  <c r="T3505" i="13"/>
  <c r="T3506" i="13"/>
  <c r="T3507" i="13"/>
  <c r="T3508" i="13"/>
  <c r="T3509" i="13"/>
  <c r="T3510" i="13"/>
  <c r="T3511" i="13"/>
  <c r="T3512" i="13"/>
  <c r="T3513" i="13"/>
  <c r="T3514" i="13"/>
  <c r="T3515" i="13"/>
  <c r="T3516" i="13"/>
  <c r="T3517" i="13"/>
  <c r="T3518" i="13"/>
  <c r="T3519" i="13"/>
  <c r="T3520" i="13"/>
  <c r="T3521" i="13"/>
  <c r="T3522" i="13"/>
  <c r="T3523" i="13"/>
  <c r="T3524" i="13"/>
  <c r="T3525" i="13"/>
  <c r="T3526" i="13"/>
  <c r="T3527" i="13"/>
  <c r="T3528" i="13"/>
  <c r="T3529" i="13"/>
  <c r="T3530" i="13"/>
  <c r="T3531" i="13"/>
  <c r="T3532" i="13"/>
  <c r="T3533" i="13"/>
  <c r="T3534" i="13"/>
  <c r="T3535" i="13"/>
  <c r="T3536" i="13"/>
  <c r="T3537" i="13"/>
  <c r="T3538" i="13"/>
  <c r="T3539" i="13"/>
  <c r="T3540" i="13"/>
  <c r="T3541" i="13"/>
  <c r="T3542" i="13"/>
  <c r="T3543" i="13"/>
  <c r="T3544" i="13"/>
  <c r="T3545" i="13"/>
  <c r="T3546" i="13"/>
  <c r="T3547" i="13"/>
  <c r="T3548" i="13"/>
  <c r="T3549" i="13"/>
  <c r="T3550" i="13"/>
  <c r="T3551" i="13"/>
  <c r="T3552" i="13"/>
  <c r="T3553" i="13"/>
  <c r="T3554" i="13"/>
  <c r="T3555" i="13"/>
  <c r="T3556" i="13"/>
  <c r="T3557" i="13"/>
  <c r="T3558" i="13"/>
  <c r="T3559" i="13"/>
  <c r="T3560" i="13"/>
  <c r="T3561" i="13"/>
  <c r="T3562" i="13"/>
  <c r="T3563" i="13"/>
  <c r="T3564" i="13"/>
  <c r="T3565" i="13"/>
  <c r="T3566" i="13"/>
  <c r="T3567" i="13"/>
  <c r="T3568" i="13"/>
  <c r="T3569" i="13"/>
  <c r="T3570" i="13"/>
  <c r="T3571" i="13"/>
  <c r="T3572" i="13"/>
  <c r="T3573" i="13"/>
  <c r="T3574" i="13"/>
  <c r="T3575" i="13"/>
  <c r="T3576" i="13"/>
  <c r="T3577" i="13"/>
  <c r="T3578" i="13"/>
  <c r="T3579" i="13"/>
  <c r="T3580" i="13"/>
  <c r="T3581" i="13"/>
  <c r="T3582" i="13"/>
  <c r="T3583" i="13"/>
  <c r="T3584" i="13"/>
  <c r="T3585" i="13"/>
  <c r="T3586" i="13"/>
  <c r="T3587" i="13"/>
  <c r="T3588" i="13"/>
  <c r="T3589" i="13"/>
  <c r="T3590" i="13"/>
  <c r="T3591" i="13"/>
  <c r="T3592" i="13"/>
  <c r="T3593" i="13"/>
  <c r="T3594" i="13"/>
  <c r="T3595" i="13"/>
  <c r="T3596" i="13"/>
  <c r="T3597" i="13"/>
  <c r="T3598" i="13"/>
  <c r="T3599" i="13"/>
  <c r="T3600" i="13"/>
  <c r="T3601" i="13"/>
  <c r="T3602" i="13"/>
  <c r="T3603" i="13"/>
  <c r="T3604" i="13"/>
  <c r="T3605" i="13"/>
  <c r="T3606" i="13"/>
  <c r="T3607" i="13"/>
  <c r="T3608" i="13"/>
  <c r="T3609" i="13"/>
  <c r="T3610" i="13"/>
  <c r="T3611" i="13"/>
  <c r="T3612" i="13"/>
  <c r="T3613" i="13"/>
  <c r="T3614" i="13"/>
  <c r="T3615" i="13"/>
  <c r="T3616" i="13"/>
  <c r="T3617" i="13"/>
  <c r="T3618" i="13"/>
  <c r="T3619" i="13"/>
  <c r="T3620" i="13"/>
  <c r="T3621" i="13"/>
  <c r="T3622" i="13"/>
  <c r="T3623" i="13"/>
  <c r="T3624" i="13"/>
  <c r="T3625" i="13"/>
  <c r="T3626" i="13"/>
  <c r="T3627" i="13"/>
  <c r="T3628" i="13"/>
  <c r="T3629" i="13"/>
  <c r="T3630" i="13"/>
  <c r="T3631" i="13"/>
  <c r="T3632" i="13"/>
  <c r="T3633" i="13"/>
  <c r="T3634" i="13"/>
  <c r="T3635" i="13"/>
  <c r="T3636" i="13"/>
  <c r="T3637" i="13"/>
  <c r="T3638" i="13"/>
  <c r="T3639" i="13"/>
  <c r="T3640" i="13"/>
  <c r="T3641" i="13"/>
  <c r="T3642" i="13"/>
  <c r="T3643" i="13"/>
  <c r="T3644" i="13"/>
  <c r="T3645" i="13"/>
  <c r="T3646" i="13"/>
  <c r="T3647" i="13"/>
  <c r="T3648" i="13"/>
  <c r="T3649" i="13"/>
  <c r="T3650" i="13"/>
  <c r="T3651" i="13"/>
  <c r="T3652" i="13"/>
  <c r="T3653" i="13"/>
  <c r="T3654" i="13"/>
  <c r="T3655" i="13"/>
  <c r="T3656" i="13"/>
  <c r="T3657" i="13"/>
  <c r="T3658" i="13"/>
  <c r="T3659" i="13"/>
  <c r="T3660" i="13"/>
  <c r="T3661" i="13"/>
  <c r="T3662" i="13"/>
  <c r="T3663" i="13"/>
  <c r="T3664" i="13"/>
  <c r="T3665" i="13"/>
  <c r="T3666" i="13"/>
  <c r="T3667" i="13"/>
  <c r="T3668" i="13"/>
  <c r="T3669" i="13"/>
  <c r="T3670" i="13"/>
  <c r="T3671" i="13"/>
  <c r="T3672" i="13"/>
  <c r="T3673" i="13"/>
  <c r="T3674" i="13"/>
  <c r="T3675" i="13"/>
  <c r="T3676" i="13"/>
  <c r="T3677" i="13"/>
  <c r="T3678" i="13"/>
  <c r="T3679" i="13"/>
  <c r="T3680" i="13"/>
  <c r="T3681" i="13"/>
  <c r="T3682" i="13"/>
  <c r="T3683" i="13"/>
  <c r="T3684" i="13"/>
  <c r="T3685" i="13"/>
  <c r="T3686" i="13"/>
  <c r="T3687" i="13"/>
  <c r="T3688" i="13"/>
  <c r="T3689" i="13"/>
  <c r="T3690" i="13"/>
  <c r="T3691" i="13"/>
  <c r="T3692" i="13"/>
  <c r="T3693" i="13"/>
  <c r="T3694" i="13"/>
  <c r="T3695" i="13"/>
  <c r="T3696" i="13"/>
  <c r="T3697" i="13"/>
  <c r="T3698" i="13"/>
  <c r="T3699" i="13"/>
  <c r="T3700" i="13"/>
  <c r="T3701" i="13"/>
  <c r="T3702" i="13"/>
  <c r="T3703" i="13"/>
  <c r="T3704" i="13"/>
  <c r="T3705" i="13"/>
  <c r="T3706" i="13"/>
  <c r="T3707" i="13"/>
  <c r="T3708" i="13"/>
  <c r="T3709" i="13"/>
  <c r="T3710" i="13"/>
  <c r="T3711" i="13"/>
  <c r="T3712" i="13"/>
  <c r="T3713" i="13"/>
  <c r="T3714" i="13"/>
  <c r="T3715" i="13"/>
  <c r="T3716" i="13"/>
  <c r="T3717" i="13"/>
  <c r="T3718" i="13"/>
  <c r="T3719" i="13"/>
  <c r="T3720" i="13"/>
  <c r="T3721" i="13"/>
  <c r="T3722" i="13"/>
  <c r="T3723" i="13"/>
  <c r="T3724" i="13"/>
  <c r="T3725" i="13"/>
  <c r="T3726" i="13"/>
  <c r="T3727" i="13"/>
  <c r="T3728" i="13"/>
  <c r="T3729" i="13"/>
  <c r="T3730" i="13"/>
  <c r="T3731" i="13"/>
  <c r="T3732" i="13"/>
  <c r="T3733" i="13"/>
  <c r="T3734" i="13"/>
  <c r="T3735" i="13"/>
  <c r="T3736" i="13"/>
  <c r="T3737" i="13"/>
  <c r="T3738" i="13"/>
  <c r="T3739" i="13"/>
  <c r="T3740" i="13"/>
  <c r="T3741" i="13"/>
  <c r="T3742" i="13"/>
  <c r="T3743" i="13"/>
  <c r="T3744" i="13"/>
  <c r="T3745" i="13"/>
  <c r="T3746" i="13"/>
  <c r="T3747" i="13"/>
  <c r="T3748" i="13"/>
  <c r="T3749" i="13"/>
  <c r="T3750" i="13"/>
  <c r="T3751" i="13"/>
  <c r="T3752" i="13"/>
  <c r="T3753" i="13"/>
  <c r="T3754" i="13"/>
  <c r="T3755" i="13"/>
  <c r="T3756" i="13"/>
  <c r="T3757" i="13"/>
  <c r="T3758" i="13"/>
  <c r="T3759" i="13"/>
  <c r="T3760" i="13"/>
  <c r="T3761" i="13"/>
  <c r="T3762" i="13"/>
  <c r="T3763" i="13"/>
  <c r="T3764" i="13"/>
  <c r="T3765" i="13"/>
  <c r="T3766" i="13"/>
  <c r="T3767" i="13"/>
  <c r="T3768" i="13"/>
  <c r="T3769" i="13"/>
  <c r="T3770" i="13"/>
  <c r="T3771" i="13"/>
  <c r="T3772" i="13"/>
  <c r="T3773" i="13"/>
  <c r="T3774" i="13"/>
  <c r="T3775" i="13"/>
  <c r="T3776" i="13"/>
  <c r="T3777" i="13"/>
  <c r="T3778" i="13"/>
  <c r="T3779" i="13"/>
  <c r="T3780" i="13"/>
  <c r="T3781" i="13"/>
  <c r="T3782" i="13"/>
  <c r="T3783" i="13"/>
  <c r="T3784" i="13"/>
  <c r="T3785" i="13"/>
  <c r="T3786" i="13"/>
  <c r="T3787" i="13"/>
  <c r="T3788" i="13"/>
  <c r="T3789" i="13"/>
  <c r="T3790" i="13"/>
  <c r="T3791" i="13"/>
  <c r="T3792" i="13"/>
  <c r="T3793" i="13"/>
  <c r="T3794" i="13"/>
  <c r="T3795" i="13"/>
  <c r="T3796" i="13"/>
  <c r="T3797" i="13"/>
  <c r="T3798" i="13"/>
  <c r="T3799" i="13"/>
  <c r="T3800" i="13"/>
  <c r="T3801" i="13"/>
  <c r="T3802" i="13"/>
  <c r="T3803" i="13"/>
  <c r="T3804" i="13"/>
  <c r="T3805" i="13"/>
  <c r="T3806" i="13"/>
  <c r="T3807" i="13"/>
  <c r="T3808" i="13"/>
  <c r="T3809" i="13"/>
  <c r="T3810" i="13"/>
  <c r="T3811" i="13"/>
  <c r="T3812" i="13"/>
  <c r="T3813" i="13"/>
  <c r="T3814" i="13"/>
  <c r="T3815" i="13"/>
  <c r="T3816" i="13"/>
  <c r="T3817" i="13"/>
  <c r="T3818" i="13"/>
  <c r="T3819" i="13"/>
  <c r="T3820" i="13"/>
  <c r="T3821" i="13"/>
  <c r="T3822" i="13"/>
  <c r="T3823" i="13"/>
  <c r="T3824" i="13"/>
  <c r="T3825" i="13"/>
  <c r="T3826" i="13"/>
  <c r="T3827" i="13"/>
  <c r="T3828" i="13"/>
  <c r="T3829" i="13"/>
  <c r="T3830" i="13"/>
  <c r="T3831" i="13"/>
  <c r="T3832" i="13"/>
  <c r="T3833" i="13"/>
  <c r="T3834" i="13"/>
  <c r="T3835" i="13"/>
  <c r="T3836" i="13"/>
  <c r="T3837" i="13"/>
  <c r="T3838" i="13"/>
  <c r="T3839" i="13"/>
  <c r="T3840" i="13"/>
  <c r="T3841" i="13"/>
  <c r="T3842" i="13"/>
  <c r="T3843" i="13"/>
  <c r="T3844" i="13"/>
  <c r="T3845" i="13"/>
  <c r="T3846" i="13"/>
  <c r="T3847" i="13"/>
  <c r="T3848" i="13"/>
  <c r="T3849" i="13"/>
  <c r="T3850" i="13"/>
  <c r="T3851" i="13"/>
  <c r="T3852" i="13"/>
  <c r="T3853" i="13"/>
  <c r="T3854" i="13"/>
  <c r="T3855" i="13"/>
  <c r="T3856" i="13"/>
  <c r="T3857" i="13"/>
  <c r="T3858" i="13"/>
  <c r="T3859" i="13"/>
  <c r="T3860" i="13"/>
  <c r="T3861" i="13"/>
  <c r="T3862" i="13"/>
  <c r="T3863" i="13"/>
  <c r="T3864" i="13"/>
  <c r="T3865" i="13"/>
  <c r="T3866" i="13"/>
  <c r="T3867" i="13"/>
  <c r="T3868" i="13"/>
  <c r="T3869" i="13"/>
  <c r="T3870" i="13"/>
  <c r="T3871" i="13"/>
  <c r="T3872" i="13"/>
  <c r="T3873" i="13"/>
  <c r="T3874" i="13"/>
  <c r="T3875" i="13"/>
  <c r="T3876" i="13"/>
  <c r="T3877" i="13"/>
  <c r="T3878" i="13"/>
  <c r="T3879" i="13"/>
  <c r="T3880" i="13"/>
  <c r="T3881" i="13"/>
  <c r="T3882" i="13"/>
  <c r="T3883" i="13"/>
  <c r="T3884" i="13"/>
  <c r="T3885" i="13"/>
  <c r="T3886" i="13"/>
  <c r="T3887" i="13"/>
  <c r="T3888" i="13"/>
  <c r="T3889" i="13"/>
  <c r="T3890" i="13"/>
  <c r="T3891" i="13"/>
  <c r="T3892" i="13"/>
  <c r="T3893" i="13"/>
  <c r="T3894" i="13"/>
  <c r="T3895" i="13"/>
  <c r="T3896" i="13"/>
  <c r="T3897" i="13"/>
  <c r="T3898" i="13"/>
  <c r="T3899" i="13"/>
  <c r="T3900" i="13"/>
  <c r="T3901" i="13"/>
  <c r="T3902" i="13"/>
  <c r="T3903" i="13"/>
  <c r="T3904" i="13"/>
  <c r="T3905" i="13"/>
  <c r="T3906" i="13"/>
  <c r="T3907" i="13"/>
  <c r="T3908" i="13"/>
  <c r="T3909" i="13"/>
  <c r="T3910" i="13"/>
  <c r="T3911" i="13"/>
  <c r="T3912" i="13"/>
  <c r="T3913" i="13"/>
  <c r="T3914" i="13"/>
  <c r="T3915" i="13"/>
  <c r="T3916" i="13"/>
  <c r="T3917" i="13"/>
  <c r="T3918" i="13"/>
  <c r="T3919" i="13"/>
  <c r="T3920" i="13"/>
  <c r="T3921" i="13"/>
  <c r="T3922" i="13"/>
  <c r="T3923" i="13"/>
  <c r="T3924" i="13"/>
  <c r="T3925" i="13"/>
  <c r="T3926" i="13"/>
  <c r="T3927" i="13"/>
  <c r="T3928" i="13"/>
  <c r="T3929" i="13"/>
  <c r="T3930" i="13"/>
  <c r="T3931" i="13"/>
  <c r="T3932" i="13"/>
  <c r="T3933" i="13"/>
  <c r="T3934" i="13"/>
  <c r="T3935" i="13"/>
  <c r="T3936" i="13"/>
  <c r="T3937" i="13"/>
  <c r="T3938" i="13"/>
  <c r="T3939" i="13"/>
  <c r="T3940" i="13"/>
  <c r="T3941" i="13"/>
  <c r="T3942" i="13"/>
  <c r="T3943" i="13"/>
  <c r="T3944" i="13"/>
  <c r="T3945" i="13"/>
  <c r="T3946" i="13"/>
  <c r="T3947" i="13"/>
  <c r="T3948" i="13"/>
  <c r="T3949" i="13"/>
  <c r="T3950" i="13"/>
  <c r="T3951" i="13"/>
  <c r="T3952" i="13"/>
  <c r="T3953" i="13"/>
  <c r="T3954" i="13"/>
  <c r="T3955" i="13"/>
  <c r="T3956" i="13"/>
  <c r="T3957" i="13"/>
  <c r="T3958" i="13"/>
  <c r="T3959" i="13"/>
  <c r="T3960" i="13"/>
  <c r="T3961" i="13"/>
  <c r="T3962" i="13"/>
  <c r="T3963" i="13"/>
  <c r="T3964" i="13"/>
  <c r="T3965" i="13"/>
  <c r="T3966" i="13"/>
  <c r="T3967" i="13"/>
  <c r="T3968" i="13"/>
  <c r="T3969" i="13"/>
  <c r="T3970" i="13"/>
  <c r="T3971" i="13"/>
  <c r="T3972" i="13"/>
  <c r="T3973" i="13"/>
  <c r="T3974" i="13"/>
  <c r="T3975" i="13"/>
  <c r="T3976" i="13"/>
  <c r="T3977" i="13"/>
  <c r="T3978" i="13"/>
  <c r="T3979" i="13"/>
  <c r="T3980" i="13"/>
  <c r="T3981" i="13"/>
  <c r="T3982" i="13"/>
  <c r="T3983" i="13"/>
  <c r="T3984" i="13"/>
  <c r="T3985" i="13"/>
  <c r="T3986" i="13"/>
  <c r="T3987" i="13"/>
  <c r="T3988" i="13"/>
  <c r="T3989" i="13"/>
  <c r="T3990" i="13"/>
  <c r="T3991" i="13"/>
  <c r="T3992" i="13"/>
  <c r="T3993" i="13"/>
  <c r="T3994" i="13"/>
  <c r="T3995" i="13"/>
  <c r="T3996" i="13"/>
  <c r="T3997" i="13"/>
  <c r="T3998" i="13"/>
  <c r="T3999" i="13"/>
  <c r="T4000" i="13"/>
  <c r="T4001" i="13"/>
  <c r="T4002" i="13"/>
  <c r="T4003" i="13"/>
  <c r="T4004" i="13"/>
  <c r="T4005" i="13"/>
  <c r="T4006" i="13"/>
  <c r="T4007" i="13"/>
  <c r="T4008" i="13"/>
  <c r="T4009" i="13"/>
  <c r="T4010" i="13"/>
  <c r="T4011" i="13"/>
  <c r="T4012" i="13"/>
  <c r="T4013" i="13"/>
  <c r="T4014" i="13"/>
  <c r="T4015" i="13"/>
  <c r="T4016" i="13"/>
  <c r="T4017" i="13"/>
  <c r="T4018" i="13"/>
  <c r="T4019" i="13"/>
  <c r="T4020" i="13"/>
  <c r="T4021" i="13"/>
  <c r="T4022" i="13"/>
  <c r="T4023" i="13"/>
  <c r="T4024" i="13"/>
  <c r="T4025" i="13"/>
  <c r="T4026" i="13"/>
  <c r="T4027" i="13"/>
  <c r="T4028" i="13"/>
  <c r="T4029" i="13"/>
  <c r="T4030" i="13"/>
  <c r="T4031" i="13"/>
  <c r="T4032" i="13"/>
  <c r="T4033" i="13"/>
  <c r="T4034" i="13"/>
  <c r="T4035" i="13"/>
  <c r="T4036" i="13"/>
  <c r="T4037" i="13"/>
  <c r="T4038" i="13"/>
  <c r="T4039" i="13"/>
  <c r="T4040" i="13"/>
  <c r="T4041" i="13"/>
  <c r="T4042" i="13"/>
  <c r="T4043" i="13"/>
  <c r="T4044" i="13"/>
  <c r="T4045" i="13"/>
  <c r="T4046" i="13"/>
  <c r="T4047" i="13"/>
  <c r="T4048" i="13"/>
  <c r="T4049" i="13"/>
  <c r="T4050" i="13"/>
  <c r="T4051" i="13"/>
  <c r="T4052" i="13"/>
  <c r="T4053" i="13"/>
  <c r="T4054" i="13"/>
  <c r="T4055" i="13"/>
  <c r="T4056" i="13"/>
  <c r="T4057" i="13"/>
  <c r="T4058" i="13"/>
  <c r="T4059" i="13"/>
  <c r="T4060" i="13"/>
  <c r="T4061" i="13"/>
  <c r="T4062" i="13"/>
  <c r="T4063" i="13"/>
  <c r="T4064" i="13"/>
  <c r="T4065" i="13"/>
  <c r="T4066" i="13"/>
  <c r="T4067" i="13"/>
  <c r="T4068" i="13"/>
  <c r="T4069" i="13"/>
  <c r="T4070" i="13"/>
  <c r="T4071" i="13"/>
  <c r="T4072" i="13"/>
  <c r="T4073" i="13"/>
  <c r="T4074" i="13"/>
  <c r="T4075" i="13"/>
  <c r="T4076" i="13"/>
  <c r="T4077" i="13"/>
  <c r="T4078" i="13"/>
  <c r="T4079" i="13"/>
  <c r="T4080" i="13"/>
  <c r="T4081" i="13"/>
  <c r="T4082" i="13"/>
  <c r="T4083" i="13"/>
  <c r="T4084" i="13"/>
  <c r="T4085" i="13"/>
  <c r="T4086" i="13"/>
  <c r="T4087" i="13"/>
  <c r="T4088" i="13"/>
  <c r="T4089" i="13"/>
  <c r="T4090" i="13"/>
  <c r="T4091" i="13"/>
  <c r="T4092" i="13"/>
  <c r="T4093" i="13"/>
  <c r="T4094" i="13"/>
  <c r="T4095" i="13"/>
  <c r="T4096" i="13"/>
  <c r="T4097" i="13"/>
  <c r="T4098" i="13"/>
  <c r="T4099" i="13"/>
  <c r="T4100" i="13"/>
  <c r="T4101" i="13"/>
  <c r="T4102" i="13"/>
  <c r="T4103" i="13"/>
  <c r="T4104" i="13"/>
  <c r="T4105" i="13"/>
  <c r="T4106" i="13"/>
  <c r="T4107" i="13"/>
  <c r="T4108" i="13"/>
  <c r="T4109" i="13"/>
  <c r="T4110" i="13"/>
  <c r="T4111" i="13"/>
  <c r="T4112" i="13"/>
  <c r="T4113" i="13"/>
  <c r="T4114" i="13"/>
  <c r="T4115" i="13"/>
  <c r="T4116" i="13"/>
  <c r="T4117" i="13"/>
  <c r="T4118" i="13"/>
  <c r="T4119" i="13"/>
  <c r="T4120" i="13"/>
  <c r="T4121" i="13"/>
  <c r="T4122" i="13"/>
  <c r="T4123" i="13"/>
  <c r="T4124" i="13"/>
  <c r="T4125" i="13"/>
  <c r="T4126" i="13"/>
  <c r="T4127" i="13"/>
  <c r="T4128" i="13"/>
  <c r="T4129" i="13"/>
  <c r="T4130" i="13"/>
  <c r="T4131" i="13"/>
  <c r="T4132" i="13"/>
  <c r="T4133" i="13"/>
  <c r="T4134" i="13"/>
  <c r="T4135" i="13"/>
  <c r="T4136" i="13"/>
  <c r="T4137" i="13"/>
  <c r="T4138" i="13"/>
  <c r="T4139" i="13"/>
  <c r="T4140" i="13"/>
  <c r="T4141" i="13"/>
  <c r="T4142" i="13"/>
  <c r="T4143" i="13"/>
  <c r="T4144" i="13"/>
  <c r="T4145" i="13"/>
  <c r="T4146" i="13"/>
  <c r="T4147" i="13"/>
  <c r="T4148" i="13"/>
  <c r="T4149" i="13"/>
  <c r="T4150" i="13"/>
  <c r="T4151" i="13"/>
  <c r="T4152" i="13"/>
  <c r="T4153" i="13"/>
  <c r="T4154" i="13"/>
  <c r="T4155" i="13"/>
  <c r="T4156" i="13"/>
  <c r="T4157" i="13"/>
  <c r="T4158" i="13"/>
  <c r="T4159" i="13"/>
  <c r="T4160" i="13"/>
  <c r="T4161" i="13"/>
  <c r="T4162" i="13"/>
  <c r="T4163" i="13"/>
  <c r="T4164" i="13"/>
  <c r="T4165" i="13"/>
  <c r="T4166" i="13"/>
  <c r="T4167" i="13"/>
  <c r="T4168" i="13"/>
  <c r="T4169" i="13"/>
  <c r="T4170" i="13"/>
  <c r="T4171" i="13"/>
  <c r="T4172" i="13"/>
  <c r="T4173" i="13"/>
  <c r="T4174" i="13"/>
  <c r="T4175" i="13"/>
  <c r="T4176" i="13"/>
  <c r="T4177" i="13"/>
  <c r="T4178" i="13"/>
  <c r="T4179" i="13"/>
  <c r="T4180" i="13"/>
  <c r="T4181" i="13"/>
  <c r="T4182" i="13"/>
  <c r="T4183" i="13"/>
  <c r="T4184" i="13"/>
  <c r="T4185" i="13"/>
  <c r="T4186" i="13"/>
  <c r="T4187" i="13"/>
  <c r="T4188" i="13"/>
  <c r="T4189" i="13"/>
  <c r="T4190" i="13"/>
  <c r="T4191" i="13"/>
  <c r="T4192" i="13"/>
  <c r="T4193" i="13"/>
  <c r="T4194" i="13"/>
  <c r="T4195" i="13"/>
  <c r="T4196" i="13"/>
  <c r="T4197" i="13"/>
  <c r="T4198" i="13"/>
  <c r="T4199" i="13"/>
  <c r="T4200" i="13"/>
  <c r="T4201" i="13"/>
  <c r="T4202" i="13"/>
  <c r="T4203" i="13"/>
  <c r="T4204" i="13"/>
  <c r="T4205" i="13"/>
  <c r="T4206" i="13"/>
  <c r="T4207" i="13"/>
  <c r="T4208" i="13"/>
  <c r="T4209" i="13"/>
  <c r="T4210" i="13"/>
  <c r="T4211" i="13"/>
  <c r="T4212" i="13"/>
  <c r="T4213" i="13"/>
  <c r="T4214" i="13"/>
  <c r="T4215" i="13"/>
  <c r="T4216" i="13"/>
  <c r="T4217" i="13"/>
  <c r="T4218" i="13"/>
  <c r="T4219" i="13"/>
  <c r="T4220" i="13"/>
  <c r="T4221" i="13"/>
  <c r="T4222" i="13"/>
  <c r="T4223" i="13"/>
  <c r="T4224" i="13"/>
  <c r="T4225" i="13"/>
  <c r="T4226" i="13"/>
  <c r="T4227" i="13"/>
  <c r="T4228" i="13"/>
  <c r="T4229" i="13"/>
  <c r="T4230" i="13"/>
  <c r="T4231" i="13"/>
  <c r="T4232" i="13"/>
  <c r="T4233" i="13"/>
  <c r="T4234" i="13"/>
  <c r="T4235" i="13"/>
  <c r="T4236" i="13"/>
  <c r="T4237" i="13"/>
  <c r="T4238" i="13"/>
  <c r="T4239" i="13"/>
  <c r="T4240" i="13"/>
  <c r="T4241" i="13"/>
  <c r="T4242" i="13"/>
  <c r="T4243" i="13"/>
  <c r="T4244" i="13"/>
  <c r="T4245" i="13"/>
  <c r="T4246" i="13"/>
  <c r="T4247" i="13"/>
  <c r="T4248" i="13"/>
  <c r="T4249" i="13"/>
  <c r="T4250" i="13"/>
  <c r="T4251" i="13"/>
  <c r="T4252" i="13"/>
  <c r="T4253" i="13"/>
  <c r="T4254" i="13"/>
  <c r="T4255" i="13"/>
  <c r="T4256" i="13"/>
  <c r="T4257" i="13"/>
  <c r="T4258" i="13"/>
  <c r="T4259" i="13"/>
  <c r="T4260" i="13"/>
  <c r="T4261" i="13"/>
  <c r="T4262" i="13"/>
  <c r="T4263" i="13"/>
  <c r="T4264" i="13"/>
  <c r="T4265" i="13"/>
  <c r="T4266" i="13"/>
  <c r="T4267" i="13"/>
  <c r="T4268" i="13"/>
  <c r="T4269" i="13"/>
  <c r="T4270" i="13"/>
  <c r="T4271" i="13"/>
  <c r="T4272" i="13"/>
  <c r="T4273" i="13"/>
  <c r="T4274" i="13"/>
  <c r="T4275" i="13"/>
  <c r="T4276" i="13"/>
  <c r="T4277" i="13"/>
  <c r="T4278" i="13"/>
  <c r="T4279" i="13"/>
  <c r="T4280" i="13"/>
  <c r="T4281" i="13"/>
  <c r="T4282" i="13"/>
  <c r="T4283" i="13"/>
  <c r="T4284" i="13"/>
  <c r="T4285" i="13"/>
  <c r="T4286" i="13"/>
  <c r="T4287" i="13"/>
  <c r="T4288" i="13"/>
  <c r="T4289" i="13"/>
  <c r="T4290" i="13"/>
  <c r="T4291" i="13"/>
  <c r="T4292" i="13"/>
  <c r="T4293" i="13"/>
  <c r="T4294" i="13"/>
  <c r="T4295" i="13"/>
  <c r="T4296" i="13"/>
  <c r="T4297" i="13"/>
  <c r="T4298" i="13"/>
  <c r="T4299" i="13"/>
  <c r="T4300" i="13"/>
  <c r="T4301" i="13"/>
  <c r="T4302" i="13"/>
  <c r="T4303" i="13"/>
  <c r="T4304" i="13"/>
  <c r="T4305" i="13"/>
  <c r="T4306" i="13"/>
  <c r="T4307" i="13"/>
  <c r="T4308" i="13"/>
  <c r="T4309" i="13"/>
  <c r="T4310" i="13"/>
  <c r="T4311" i="13"/>
  <c r="T4312" i="13"/>
  <c r="T4313" i="13"/>
  <c r="T4314" i="13"/>
  <c r="T4315" i="13"/>
  <c r="T4316" i="13"/>
  <c r="T4317" i="13"/>
  <c r="T4318" i="13"/>
  <c r="T4319" i="13"/>
  <c r="T4320" i="13"/>
  <c r="T4321" i="13"/>
  <c r="T4322" i="13"/>
  <c r="T4323" i="13"/>
  <c r="T4324" i="13"/>
  <c r="T4325" i="13"/>
  <c r="T4326" i="13"/>
  <c r="T4327" i="13"/>
  <c r="T4328" i="13"/>
  <c r="T4329" i="13"/>
  <c r="T4330" i="13"/>
  <c r="T4331" i="13"/>
  <c r="T4332" i="13"/>
  <c r="T4333" i="13"/>
  <c r="T4334" i="13"/>
  <c r="T4335" i="13"/>
  <c r="T4336" i="13"/>
  <c r="T4337" i="13"/>
  <c r="T4338" i="13"/>
  <c r="T4339" i="13"/>
  <c r="T4340" i="13"/>
  <c r="T4341" i="13"/>
  <c r="T4342" i="13"/>
  <c r="T4343" i="13"/>
  <c r="T4344" i="13"/>
  <c r="T4345" i="13"/>
  <c r="T4346" i="13"/>
  <c r="T4347" i="13"/>
  <c r="T4348" i="13"/>
  <c r="T4349" i="13"/>
  <c r="T4350" i="13"/>
  <c r="T4351" i="13"/>
  <c r="T4352" i="13"/>
  <c r="T4353" i="13"/>
  <c r="T4354" i="13"/>
  <c r="T4355" i="13"/>
  <c r="T4356" i="13"/>
  <c r="T4357" i="13"/>
  <c r="T4358" i="13"/>
  <c r="T4359" i="13"/>
  <c r="T4360" i="13"/>
  <c r="T4361" i="13"/>
  <c r="T4362" i="13"/>
  <c r="T4363" i="13"/>
  <c r="T4364" i="13"/>
  <c r="T4365" i="13"/>
  <c r="T4366" i="13"/>
  <c r="T4367" i="13"/>
  <c r="T4368" i="13"/>
  <c r="T4369" i="13"/>
  <c r="T4370" i="13"/>
  <c r="T4371" i="13"/>
  <c r="T4372" i="13"/>
  <c r="T4373" i="13"/>
  <c r="T4374" i="13"/>
  <c r="T4375" i="13"/>
  <c r="T4376" i="13"/>
  <c r="T4377" i="13"/>
  <c r="T4378" i="13"/>
  <c r="T4379" i="13"/>
  <c r="T4380" i="13"/>
  <c r="T4381" i="13"/>
  <c r="T4382" i="13"/>
  <c r="T4383" i="13"/>
  <c r="T4384" i="13"/>
  <c r="T4385" i="13"/>
  <c r="T4386" i="13"/>
  <c r="T4387" i="13"/>
  <c r="T4388" i="13"/>
  <c r="T4389" i="13"/>
  <c r="T4390" i="13"/>
  <c r="T4391" i="13"/>
  <c r="T4392" i="13"/>
  <c r="T4393" i="13"/>
  <c r="T4394" i="13"/>
  <c r="T4395" i="13"/>
  <c r="T4396" i="13"/>
  <c r="T4397" i="13"/>
  <c r="T4398" i="13"/>
  <c r="T4399" i="13"/>
  <c r="T4400" i="13"/>
  <c r="T4401" i="13"/>
  <c r="T4402" i="13"/>
  <c r="T4403" i="13"/>
  <c r="T4404" i="13"/>
  <c r="T4405" i="13"/>
  <c r="T4406" i="13"/>
  <c r="T4407" i="13"/>
  <c r="T4408" i="13"/>
  <c r="T4409" i="13"/>
  <c r="T4410" i="13"/>
  <c r="T4411" i="13"/>
  <c r="T4412" i="13"/>
  <c r="T4413" i="13"/>
  <c r="T4414" i="13"/>
  <c r="T4415" i="13"/>
  <c r="T4416" i="13"/>
  <c r="T4417" i="13"/>
  <c r="T4418" i="13"/>
  <c r="T4419" i="13"/>
  <c r="T4420" i="13"/>
  <c r="T4421" i="13"/>
  <c r="T4422" i="13"/>
  <c r="T4423" i="13"/>
  <c r="T4424" i="13"/>
  <c r="T4425" i="13"/>
  <c r="T4426" i="13"/>
  <c r="T4427" i="13"/>
  <c r="T4428" i="13"/>
  <c r="T4429" i="13"/>
  <c r="T4430" i="13"/>
  <c r="T4431" i="13"/>
  <c r="T4432" i="13"/>
  <c r="T4433" i="13"/>
  <c r="T4434" i="13"/>
  <c r="T4435" i="13"/>
  <c r="T4436" i="13"/>
  <c r="T4437" i="13"/>
  <c r="T4438" i="13"/>
  <c r="T4439" i="13"/>
  <c r="T4440" i="13"/>
  <c r="T4441" i="13"/>
  <c r="T4442" i="13"/>
  <c r="T4443" i="13"/>
  <c r="T4444" i="13"/>
  <c r="T4445" i="13"/>
  <c r="T4446" i="13"/>
  <c r="T4447" i="13"/>
  <c r="T4448" i="13"/>
  <c r="T4449" i="13"/>
  <c r="T4450" i="13"/>
  <c r="T4451" i="13"/>
  <c r="T4452" i="13"/>
  <c r="T4453" i="13"/>
  <c r="T4454" i="13"/>
  <c r="T4455" i="13"/>
  <c r="T4456" i="13"/>
  <c r="T4457" i="13"/>
  <c r="T4458" i="13"/>
  <c r="T4459" i="13"/>
  <c r="T4460" i="13"/>
  <c r="T4461" i="13"/>
  <c r="T4462" i="13"/>
  <c r="T4463" i="13"/>
  <c r="T4464" i="13"/>
  <c r="T4465" i="13"/>
  <c r="T4466" i="13"/>
  <c r="T4467" i="13"/>
  <c r="T4468" i="13"/>
  <c r="T4469" i="13"/>
  <c r="T4470" i="13"/>
  <c r="T4471" i="13"/>
  <c r="T4472" i="13"/>
  <c r="T4473" i="13"/>
  <c r="T4474" i="13"/>
  <c r="T4475" i="13"/>
  <c r="T4476" i="13"/>
  <c r="T4477" i="13"/>
  <c r="T4478" i="13"/>
  <c r="T4479" i="13"/>
  <c r="T4480" i="13"/>
  <c r="T4481" i="13"/>
  <c r="T4482" i="13"/>
  <c r="T4483" i="13"/>
  <c r="T4484" i="13"/>
  <c r="T4485" i="13"/>
  <c r="T4486" i="13"/>
  <c r="T4487" i="13"/>
  <c r="T4488" i="13"/>
  <c r="T4489" i="13"/>
  <c r="T4490" i="13"/>
  <c r="T4491" i="13"/>
  <c r="T4492" i="13"/>
  <c r="T4493" i="13"/>
  <c r="T4494" i="13"/>
  <c r="T4495" i="13"/>
  <c r="T4496" i="13"/>
  <c r="T4497" i="13"/>
  <c r="T4498" i="13"/>
  <c r="T4499" i="13"/>
  <c r="T4500" i="13"/>
  <c r="T4501" i="13"/>
  <c r="T4502" i="13"/>
  <c r="T4503" i="13"/>
  <c r="T4504" i="13"/>
  <c r="T4505" i="13"/>
  <c r="T4506" i="13"/>
  <c r="T4507" i="13"/>
  <c r="T4508" i="13"/>
  <c r="T4509" i="13"/>
  <c r="T4510" i="13"/>
  <c r="T4511" i="13"/>
  <c r="T4512" i="13"/>
  <c r="T4513" i="13"/>
  <c r="T4514" i="13"/>
  <c r="T4515" i="13"/>
  <c r="T4516" i="13"/>
  <c r="T4517" i="13"/>
  <c r="T4518" i="13"/>
  <c r="T4519" i="13"/>
  <c r="T4520" i="13"/>
  <c r="T4521" i="13"/>
  <c r="T4522" i="13"/>
  <c r="T4523" i="13"/>
  <c r="T4524" i="13"/>
  <c r="T4525" i="13"/>
  <c r="T4526" i="13"/>
  <c r="T4527" i="13"/>
  <c r="T4528" i="13"/>
  <c r="T4529" i="13"/>
  <c r="T4530" i="13"/>
  <c r="T4531" i="13"/>
  <c r="T4532" i="13"/>
  <c r="T4533" i="13"/>
  <c r="T4534" i="13"/>
  <c r="T4535" i="13"/>
  <c r="T4536" i="13"/>
  <c r="T4537" i="13"/>
  <c r="T4538" i="13"/>
  <c r="T4539" i="13"/>
  <c r="T4540" i="13"/>
  <c r="T4541" i="13"/>
  <c r="T4542" i="13"/>
  <c r="T4543" i="13"/>
  <c r="T4544" i="13"/>
  <c r="T4545" i="13"/>
  <c r="T4546" i="13"/>
  <c r="T4547" i="13"/>
  <c r="T4548" i="13"/>
  <c r="T4549" i="13"/>
  <c r="T4550" i="13"/>
  <c r="T4551" i="13"/>
  <c r="T4552" i="13"/>
  <c r="T4553" i="13"/>
  <c r="T4554" i="13"/>
  <c r="T4555" i="13"/>
  <c r="T4556" i="13"/>
  <c r="T4557" i="13"/>
  <c r="T4558" i="13"/>
  <c r="T4559" i="13"/>
  <c r="T4560" i="13"/>
  <c r="T4561" i="13"/>
  <c r="T4562" i="13"/>
  <c r="T4563" i="13"/>
  <c r="T4564" i="13"/>
  <c r="T4565" i="13"/>
  <c r="T4566" i="13"/>
  <c r="T4567" i="13"/>
  <c r="T4568" i="13"/>
  <c r="T4569" i="13"/>
  <c r="T4570" i="13"/>
  <c r="T4571" i="13"/>
  <c r="T4572" i="13"/>
  <c r="T4573" i="13"/>
  <c r="T4574" i="13"/>
  <c r="T4575" i="13"/>
  <c r="T4576" i="13"/>
  <c r="T4577" i="13"/>
  <c r="T4578" i="13"/>
  <c r="T4579" i="13"/>
  <c r="T4580" i="13"/>
  <c r="T4581" i="13"/>
  <c r="T4582" i="13"/>
  <c r="T4583" i="13"/>
  <c r="T4584" i="13"/>
  <c r="T4585" i="13"/>
  <c r="T4586" i="13"/>
  <c r="T4587" i="13"/>
  <c r="T4588" i="13"/>
  <c r="T4589" i="13"/>
  <c r="T4590" i="13"/>
  <c r="T4591" i="13"/>
  <c r="T4592" i="13"/>
  <c r="T4593" i="13"/>
  <c r="T4594" i="13"/>
  <c r="T4595" i="13"/>
  <c r="T4596" i="13"/>
  <c r="T4597" i="13"/>
  <c r="T4598" i="13"/>
  <c r="T4599" i="13"/>
  <c r="T4600" i="13"/>
  <c r="T4601" i="13"/>
  <c r="T4602" i="13"/>
  <c r="T4603" i="13"/>
  <c r="T4604" i="13"/>
  <c r="T4605" i="13"/>
  <c r="T4606" i="13"/>
  <c r="T4607" i="13"/>
  <c r="T4608" i="13"/>
  <c r="T4609" i="13"/>
  <c r="T4610" i="13"/>
  <c r="T4611" i="13"/>
  <c r="T4612" i="13"/>
  <c r="T4613" i="13"/>
  <c r="T4614" i="13"/>
  <c r="T4615" i="13"/>
  <c r="T4616" i="13"/>
  <c r="T4617" i="13"/>
  <c r="T4618" i="13"/>
  <c r="T4619" i="13"/>
  <c r="T4620" i="13"/>
  <c r="T4621" i="13"/>
  <c r="T4622" i="13"/>
  <c r="T4623" i="13"/>
  <c r="T4624" i="13"/>
  <c r="T4625" i="13"/>
  <c r="T4626" i="13"/>
  <c r="T4627" i="13"/>
  <c r="T4628" i="13"/>
  <c r="T4629" i="13"/>
  <c r="T4630" i="13"/>
  <c r="T4631" i="13"/>
  <c r="T4632" i="13"/>
  <c r="T4633" i="13"/>
  <c r="T4634" i="13"/>
  <c r="T4635" i="13"/>
  <c r="T4636" i="13"/>
  <c r="T4637" i="13"/>
  <c r="T4638" i="13"/>
  <c r="T4639" i="13"/>
  <c r="T4640" i="13"/>
  <c r="T4641" i="13"/>
  <c r="T4642" i="13"/>
  <c r="T4643" i="13"/>
  <c r="T4644" i="13"/>
  <c r="T4645" i="13"/>
  <c r="T4646" i="13"/>
  <c r="T4647" i="13"/>
  <c r="T4648" i="13"/>
  <c r="T4649" i="13"/>
  <c r="T4650" i="13"/>
  <c r="T4651" i="13"/>
  <c r="T4652" i="13"/>
  <c r="T4653" i="13"/>
  <c r="T4654" i="13"/>
  <c r="T4655" i="13"/>
  <c r="T4656" i="13"/>
  <c r="T4657" i="13"/>
  <c r="T4658" i="13"/>
  <c r="T4659" i="13"/>
  <c r="T4660" i="13"/>
  <c r="T4661" i="13"/>
  <c r="T4662" i="13"/>
  <c r="T4663" i="13"/>
  <c r="T4664" i="13"/>
  <c r="T4665" i="13"/>
  <c r="T4666" i="13"/>
  <c r="T4667" i="13"/>
  <c r="T4668" i="13"/>
  <c r="T4669" i="13"/>
  <c r="T4670" i="13"/>
  <c r="T4671" i="13"/>
  <c r="T4672" i="13"/>
  <c r="T4673" i="13"/>
  <c r="T4674" i="13"/>
  <c r="T4675" i="13"/>
  <c r="T4676" i="13"/>
  <c r="T4677" i="13"/>
  <c r="T4678" i="13"/>
  <c r="T4679" i="13"/>
  <c r="T4680" i="13"/>
  <c r="T4681" i="13"/>
  <c r="T4682" i="13"/>
  <c r="T4683" i="13"/>
  <c r="T4684" i="13"/>
  <c r="T4685" i="13"/>
  <c r="T4686" i="13"/>
  <c r="T4687" i="13"/>
  <c r="T4688" i="13"/>
  <c r="T4689" i="13"/>
  <c r="T4690" i="13"/>
  <c r="T4691" i="13"/>
  <c r="T4692" i="13"/>
  <c r="T4693" i="13"/>
  <c r="T4694" i="13"/>
  <c r="T4695" i="13"/>
  <c r="T4696" i="13"/>
  <c r="T4697" i="13"/>
  <c r="T4698" i="13"/>
  <c r="T4699" i="13"/>
  <c r="T4700" i="13"/>
  <c r="T4701" i="13"/>
  <c r="T4702" i="13"/>
  <c r="T4703" i="13"/>
  <c r="T4704" i="13"/>
  <c r="T4705" i="13"/>
  <c r="T4706" i="13"/>
  <c r="T4707" i="13"/>
  <c r="T4708" i="13"/>
  <c r="T4709" i="13"/>
  <c r="T4710" i="13"/>
  <c r="T4711" i="13"/>
  <c r="T4712" i="13"/>
  <c r="T4713" i="13"/>
  <c r="T4714" i="13"/>
  <c r="T4715" i="13"/>
  <c r="T4716" i="13"/>
  <c r="T4717" i="13"/>
  <c r="T4718" i="13"/>
  <c r="T4719" i="13"/>
  <c r="T4720" i="13"/>
  <c r="T4721" i="13"/>
  <c r="T4722" i="13"/>
  <c r="T4723" i="13"/>
  <c r="T4724" i="13"/>
  <c r="T4725" i="13"/>
  <c r="T4726" i="13"/>
  <c r="T4727" i="13"/>
  <c r="T4728" i="13"/>
  <c r="T4729" i="13"/>
  <c r="T4730" i="13"/>
  <c r="T4731" i="13"/>
  <c r="T4732" i="13"/>
  <c r="T4733" i="13"/>
  <c r="T4734" i="13"/>
  <c r="T4735" i="13"/>
  <c r="T4736" i="13"/>
  <c r="T4737" i="13"/>
  <c r="T4738" i="13"/>
  <c r="T4739" i="13"/>
  <c r="T4740" i="13"/>
  <c r="T4741" i="13"/>
  <c r="T4742" i="13"/>
  <c r="T4743" i="13"/>
  <c r="T4744" i="13"/>
  <c r="T4745" i="13"/>
  <c r="T4746" i="13"/>
  <c r="T4747" i="13"/>
  <c r="T4748" i="13"/>
  <c r="T4749" i="13"/>
  <c r="T4750" i="13"/>
  <c r="T4751" i="13"/>
  <c r="T4752" i="13"/>
  <c r="T4753" i="13"/>
  <c r="T4754" i="13"/>
  <c r="T4755" i="13"/>
  <c r="T4756" i="13"/>
  <c r="T4757" i="13"/>
  <c r="T4758" i="13"/>
  <c r="T4759" i="13"/>
  <c r="T4760" i="13"/>
  <c r="T4761" i="13"/>
  <c r="T4762" i="13"/>
  <c r="T4763" i="13"/>
  <c r="T4764" i="13"/>
  <c r="T4765" i="13"/>
  <c r="T4766" i="13"/>
  <c r="T4767" i="13"/>
  <c r="T4768" i="13"/>
  <c r="T4769" i="13"/>
  <c r="T4770" i="13"/>
  <c r="T4771" i="13"/>
  <c r="T4772" i="13"/>
  <c r="T4773" i="13"/>
  <c r="T4774" i="13"/>
  <c r="T4775" i="13"/>
  <c r="T4776" i="13"/>
  <c r="T4777" i="13"/>
  <c r="T4778" i="13"/>
  <c r="T4779" i="13"/>
  <c r="T4780" i="13"/>
  <c r="T4781" i="13"/>
  <c r="T4782" i="13"/>
  <c r="T4783" i="13"/>
  <c r="T4784" i="13"/>
  <c r="T4785" i="13"/>
  <c r="T4786" i="13"/>
  <c r="T4787" i="13"/>
  <c r="T4788" i="13"/>
  <c r="T4789" i="13"/>
  <c r="T4790" i="13"/>
  <c r="T4791" i="13"/>
  <c r="T4792" i="13"/>
  <c r="T4793" i="13"/>
  <c r="T4794" i="13"/>
  <c r="T4795" i="13"/>
  <c r="T4796" i="13"/>
  <c r="T4797" i="13"/>
  <c r="T4798" i="13"/>
  <c r="T4799" i="13"/>
  <c r="T4800" i="13"/>
  <c r="T4801" i="13"/>
  <c r="T4802" i="13"/>
  <c r="T4803" i="13"/>
  <c r="T4804" i="13"/>
  <c r="T4805" i="13"/>
  <c r="T4806" i="13"/>
  <c r="T4807" i="13"/>
  <c r="T4808" i="13"/>
  <c r="T4809" i="13"/>
  <c r="T4810" i="13"/>
  <c r="T4811" i="13"/>
  <c r="T4812" i="13"/>
  <c r="T4813" i="13"/>
  <c r="T4814" i="13"/>
  <c r="T4815" i="13"/>
  <c r="T4816" i="13"/>
  <c r="T4817" i="13"/>
  <c r="T4818" i="13"/>
  <c r="T4819" i="13"/>
  <c r="T4820" i="13"/>
  <c r="T4821" i="13"/>
  <c r="T4822" i="13"/>
  <c r="T4823" i="13"/>
  <c r="T4824" i="13"/>
  <c r="T4825" i="13"/>
  <c r="T4826" i="13"/>
  <c r="T4827" i="13"/>
  <c r="T4828" i="13"/>
  <c r="T4829" i="13"/>
  <c r="T4830" i="13"/>
  <c r="T4831" i="13"/>
  <c r="T4832" i="13"/>
  <c r="T4833" i="13"/>
  <c r="T4834" i="13"/>
  <c r="T4835" i="13"/>
  <c r="T4836" i="13"/>
  <c r="T4837" i="13"/>
  <c r="T4838" i="13"/>
  <c r="T4839" i="13"/>
  <c r="T4840" i="13"/>
  <c r="T4841" i="13"/>
  <c r="T4842" i="13"/>
  <c r="T4843" i="13"/>
  <c r="T4844" i="13"/>
  <c r="T4845" i="13"/>
  <c r="T4846" i="13"/>
  <c r="T4847" i="13"/>
  <c r="T4848" i="13"/>
  <c r="T4849" i="13"/>
  <c r="T4850" i="13"/>
  <c r="T4851" i="13"/>
  <c r="T4852" i="13"/>
  <c r="T4853" i="13"/>
  <c r="T4854" i="13"/>
  <c r="T4855" i="13"/>
  <c r="T4856" i="13"/>
  <c r="T4857" i="13"/>
  <c r="T4858" i="13"/>
  <c r="T4859" i="13"/>
  <c r="T4860" i="13"/>
  <c r="T4861" i="13"/>
  <c r="T4862" i="13"/>
  <c r="T4863" i="13"/>
  <c r="T4864" i="13"/>
  <c r="T4865" i="13"/>
  <c r="T4866" i="13"/>
  <c r="T4867" i="13"/>
  <c r="T4868" i="13"/>
  <c r="T4869" i="13"/>
  <c r="T4870" i="13"/>
  <c r="T4871" i="13"/>
  <c r="T4872" i="13"/>
  <c r="T4873" i="13"/>
  <c r="T4874" i="13"/>
  <c r="T4875" i="13"/>
  <c r="T4876" i="13"/>
  <c r="T4877" i="13"/>
  <c r="T4878" i="13"/>
  <c r="T4879" i="13"/>
  <c r="T4880" i="13"/>
  <c r="T4881" i="13"/>
  <c r="T4882" i="13"/>
  <c r="T4883" i="13"/>
  <c r="T4884" i="13"/>
  <c r="T4885" i="13"/>
  <c r="T4886" i="13"/>
  <c r="T4887" i="13"/>
  <c r="T4888" i="13"/>
  <c r="T4889" i="13"/>
  <c r="T4890" i="13"/>
  <c r="T4891" i="13"/>
  <c r="T4892" i="13"/>
  <c r="T4893" i="13"/>
  <c r="T4894" i="13"/>
  <c r="T4895" i="13"/>
  <c r="T4896" i="13"/>
  <c r="T4897" i="13"/>
  <c r="T4898" i="13"/>
  <c r="T4899" i="13"/>
  <c r="T4900" i="13"/>
  <c r="T4901" i="13"/>
  <c r="T4902" i="13"/>
  <c r="T4903" i="13"/>
  <c r="T4904" i="13"/>
  <c r="T4905" i="13"/>
  <c r="T4906" i="13"/>
  <c r="T4907" i="13"/>
  <c r="T4908" i="13"/>
  <c r="T4909" i="13"/>
  <c r="T4910" i="13"/>
  <c r="T4911" i="13"/>
  <c r="T4912" i="13"/>
  <c r="T4913" i="13"/>
  <c r="T4914" i="13"/>
  <c r="T4915" i="13"/>
  <c r="T4916" i="13"/>
  <c r="T4917" i="13"/>
  <c r="T4918" i="13"/>
  <c r="T4919" i="13"/>
  <c r="T4920" i="13"/>
  <c r="T4921" i="13"/>
  <c r="T4922" i="13"/>
  <c r="T4923" i="13"/>
  <c r="T4924" i="13"/>
  <c r="T4925" i="13"/>
  <c r="T4926" i="13"/>
  <c r="T4927" i="13"/>
  <c r="T4928" i="13"/>
  <c r="T4929" i="13"/>
  <c r="T4930" i="13"/>
  <c r="T4931" i="13"/>
  <c r="T4932" i="13"/>
  <c r="T4933" i="13"/>
  <c r="T4934" i="13"/>
  <c r="T4935" i="13"/>
  <c r="T4936" i="13"/>
  <c r="T4937" i="13"/>
  <c r="T4938" i="13"/>
  <c r="T4939" i="13"/>
  <c r="T4940" i="13"/>
  <c r="T4941" i="13"/>
  <c r="T4942" i="13"/>
  <c r="T4943" i="13"/>
  <c r="T4944" i="13"/>
  <c r="T4945" i="13"/>
  <c r="T4946" i="13"/>
  <c r="T4947" i="13"/>
  <c r="T4948" i="13"/>
  <c r="T4949" i="13"/>
  <c r="T4950" i="13"/>
  <c r="T4951" i="13"/>
  <c r="T4952" i="13"/>
  <c r="T4953" i="13"/>
  <c r="T4954" i="13"/>
  <c r="T4955" i="13"/>
  <c r="T4956" i="13"/>
  <c r="T4957" i="13"/>
  <c r="T4958" i="13"/>
  <c r="T4959" i="13"/>
  <c r="T4960" i="13"/>
  <c r="T4961" i="13"/>
  <c r="T4962" i="13"/>
  <c r="T4963" i="13"/>
  <c r="T4964" i="13"/>
  <c r="T4965" i="13"/>
  <c r="T4966" i="13"/>
  <c r="T4967" i="13"/>
  <c r="T4968" i="13"/>
  <c r="T4969" i="13"/>
  <c r="T4970" i="13"/>
  <c r="T4971" i="13"/>
  <c r="T4972" i="13"/>
  <c r="T4973" i="13"/>
  <c r="T4974" i="13"/>
  <c r="T4975" i="13"/>
  <c r="T4976" i="13"/>
  <c r="T4977" i="13"/>
  <c r="T4978" i="13"/>
  <c r="T4979" i="13"/>
  <c r="T4980" i="13"/>
  <c r="T4981" i="13"/>
  <c r="T4982" i="13"/>
  <c r="T4983" i="13"/>
  <c r="T4984" i="13"/>
  <c r="T4985" i="13"/>
  <c r="T4986" i="13"/>
  <c r="T4987" i="13"/>
  <c r="T4988" i="13"/>
  <c r="T4989" i="13"/>
  <c r="T4990" i="13"/>
  <c r="T4991" i="13"/>
  <c r="T4992" i="13"/>
  <c r="T4993" i="13"/>
  <c r="T4994" i="13"/>
  <c r="T4995" i="13"/>
  <c r="T4996" i="13"/>
  <c r="T4997" i="13"/>
  <c r="T4998" i="13"/>
  <c r="T4999" i="13"/>
  <c r="T5000" i="13"/>
  <c r="T5001" i="13"/>
  <c r="T5002" i="13"/>
  <c r="T5003" i="13"/>
  <c r="T5004" i="13"/>
  <c r="T5005" i="13"/>
  <c r="T5006" i="13"/>
  <c r="T5007" i="13"/>
  <c r="T5008" i="13"/>
  <c r="T5009" i="13"/>
  <c r="T5010" i="13"/>
  <c r="T5011" i="13"/>
  <c r="T5012" i="13"/>
  <c r="T5013" i="13"/>
  <c r="T5014" i="13"/>
  <c r="T5015" i="13"/>
  <c r="T5016" i="13"/>
  <c r="T5017" i="13"/>
  <c r="T5018" i="13"/>
  <c r="T5019" i="13"/>
  <c r="T5020" i="13"/>
  <c r="T5021" i="13"/>
  <c r="T5022" i="13"/>
  <c r="T5023" i="13"/>
  <c r="T5024" i="13"/>
  <c r="T5025" i="13"/>
  <c r="T5026" i="13"/>
  <c r="T5027" i="13"/>
  <c r="T5028" i="13"/>
  <c r="T5029" i="13"/>
  <c r="T5030" i="13"/>
  <c r="T5031" i="13"/>
  <c r="T5032" i="13"/>
  <c r="T5033" i="13"/>
  <c r="T5034" i="13"/>
  <c r="T5035" i="13"/>
  <c r="T5036" i="13"/>
  <c r="T5037" i="13"/>
  <c r="T5038" i="13"/>
  <c r="T5039" i="13"/>
  <c r="T5040" i="13"/>
  <c r="T5041" i="13"/>
  <c r="T5042" i="13"/>
  <c r="T5043" i="13"/>
  <c r="T5044" i="13"/>
  <c r="T5045" i="13"/>
  <c r="T5046" i="13"/>
  <c r="T5047" i="13"/>
  <c r="T5048" i="13"/>
  <c r="T5049" i="13"/>
  <c r="T5050" i="13"/>
  <c r="T5051" i="13"/>
  <c r="T5052" i="13"/>
  <c r="T5053" i="13"/>
  <c r="T5054" i="13"/>
  <c r="T5055" i="13"/>
  <c r="T5056" i="13"/>
  <c r="T5057" i="13"/>
  <c r="T5058" i="13"/>
  <c r="T5059" i="13"/>
  <c r="T5060" i="13"/>
  <c r="T5061" i="13"/>
  <c r="T5062" i="13"/>
  <c r="T5063" i="13"/>
  <c r="T5064" i="13"/>
  <c r="T5065" i="13"/>
  <c r="T5066" i="13"/>
  <c r="T5067" i="13"/>
  <c r="T5068" i="13"/>
  <c r="T5069" i="13"/>
  <c r="T5070" i="13"/>
  <c r="T5071" i="13"/>
  <c r="T5072" i="13"/>
  <c r="T5073" i="13"/>
  <c r="T5074" i="13"/>
  <c r="T5075" i="13"/>
  <c r="T5076" i="13"/>
  <c r="T5077" i="13"/>
  <c r="T5078" i="13"/>
  <c r="T5079" i="13"/>
  <c r="T5080" i="13"/>
  <c r="T5081" i="13"/>
  <c r="T5082" i="13"/>
  <c r="T5083" i="13"/>
  <c r="T5084" i="13"/>
  <c r="T5085" i="13"/>
  <c r="T5086" i="13"/>
  <c r="T5087" i="13"/>
  <c r="T5088" i="13"/>
  <c r="T5089" i="13"/>
  <c r="T5090" i="13"/>
  <c r="T5091" i="13"/>
  <c r="T5092" i="13"/>
  <c r="T5093" i="13"/>
  <c r="T5094" i="13"/>
  <c r="T5095" i="13"/>
  <c r="T5096" i="13"/>
  <c r="T5097" i="13"/>
  <c r="T5098" i="13"/>
  <c r="T5099" i="13"/>
  <c r="T5100" i="13"/>
  <c r="T5101" i="13"/>
  <c r="T5102" i="13"/>
  <c r="T5103" i="13"/>
  <c r="T5104" i="13"/>
  <c r="T5105" i="13"/>
  <c r="T5106" i="13"/>
  <c r="T5107" i="13"/>
  <c r="T5108" i="13"/>
  <c r="T5109" i="13"/>
  <c r="T5110" i="13"/>
  <c r="T5111" i="13"/>
  <c r="T5112" i="13"/>
  <c r="T5113" i="13"/>
  <c r="T5114" i="13"/>
  <c r="T5115" i="13"/>
  <c r="T5116" i="13"/>
  <c r="T5117" i="13"/>
  <c r="T5118" i="13"/>
  <c r="T5119" i="13"/>
  <c r="T5120" i="13"/>
  <c r="T5121" i="13"/>
  <c r="T5122" i="13"/>
  <c r="T5123" i="13"/>
  <c r="T5124" i="13"/>
  <c r="T5125" i="13"/>
  <c r="T5126" i="13"/>
  <c r="T5127" i="13"/>
  <c r="T5128" i="13"/>
  <c r="T5129" i="13"/>
  <c r="T5130" i="13"/>
  <c r="T5131" i="13"/>
  <c r="T5132" i="13"/>
  <c r="T5133" i="13"/>
  <c r="T5134" i="13"/>
  <c r="T5135" i="13"/>
  <c r="T5136" i="13"/>
  <c r="T5137" i="13"/>
  <c r="T5138" i="13"/>
  <c r="T5139" i="13"/>
  <c r="T5140" i="13"/>
  <c r="T5141" i="13"/>
  <c r="T5142" i="13"/>
  <c r="T5143" i="13"/>
  <c r="T5144" i="13"/>
  <c r="T5145" i="13"/>
  <c r="T5146" i="13"/>
  <c r="T5147" i="13"/>
  <c r="T5148" i="13"/>
  <c r="T5149" i="13"/>
  <c r="T5150" i="13"/>
  <c r="T5151" i="13"/>
  <c r="T5152" i="13"/>
  <c r="T5153" i="13"/>
  <c r="T5154" i="13"/>
  <c r="T5155" i="13"/>
  <c r="T5156" i="13"/>
  <c r="T5157" i="13"/>
  <c r="T5158" i="13"/>
  <c r="T5159" i="13"/>
  <c r="T5160" i="13"/>
  <c r="T5161" i="13"/>
  <c r="T5162" i="13"/>
  <c r="T5163" i="13"/>
  <c r="T5164" i="13"/>
  <c r="T5165" i="13"/>
  <c r="T5166" i="13"/>
  <c r="T5167" i="13"/>
  <c r="T5168" i="13"/>
  <c r="T5169" i="13"/>
  <c r="T5170" i="13"/>
  <c r="T5171" i="13"/>
  <c r="T5172" i="13"/>
  <c r="T5173" i="13"/>
  <c r="T5174" i="13"/>
  <c r="T5175" i="13"/>
  <c r="T5176" i="13"/>
  <c r="T5177" i="13"/>
  <c r="T5178" i="13"/>
  <c r="T5179" i="13"/>
  <c r="T5180" i="13"/>
  <c r="T5181" i="13"/>
  <c r="T5182" i="13"/>
  <c r="T5183" i="13"/>
  <c r="T5184" i="13"/>
  <c r="T5185" i="13"/>
  <c r="T5186" i="13"/>
  <c r="T5187" i="13"/>
  <c r="T5188" i="13"/>
  <c r="T5189" i="13"/>
  <c r="T5190" i="13"/>
  <c r="T5191" i="13"/>
  <c r="T5192" i="13"/>
  <c r="T5193" i="13"/>
  <c r="T5194" i="13"/>
  <c r="T5195" i="13"/>
  <c r="T5196" i="13"/>
  <c r="T5197" i="13"/>
  <c r="T5198" i="13"/>
  <c r="T5199" i="13"/>
  <c r="T5200" i="13"/>
  <c r="T5201" i="13"/>
  <c r="T5202" i="13"/>
  <c r="T5203" i="13"/>
  <c r="T5204" i="13"/>
  <c r="T5205" i="13"/>
  <c r="T5206" i="13"/>
  <c r="T5207" i="13"/>
  <c r="T5208" i="13"/>
  <c r="T5209" i="13"/>
  <c r="T5210" i="13"/>
  <c r="T5211" i="13"/>
  <c r="T5212" i="13"/>
  <c r="T5213" i="13"/>
  <c r="T5214" i="13"/>
  <c r="T5215" i="13"/>
  <c r="T5216" i="13"/>
  <c r="T5217" i="13"/>
  <c r="T5218" i="13"/>
  <c r="T5219" i="13"/>
  <c r="T5220" i="13"/>
  <c r="T5221" i="13"/>
  <c r="T5222" i="13"/>
  <c r="T5223" i="13"/>
  <c r="T5224" i="13"/>
  <c r="T5225" i="13"/>
  <c r="T5226" i="13"/>
  <c r="T5227" i="13"/>
  <c r="T5228" i="13"/>
  <c r="T5229" i="13"/>
  <c r="T5230" i="13"/>
  <c r="T5231" i="13"/>
  <c r="T5232" i="13"/>
  <c r="T5233" i="13"/>
  <c r="T5234" i="13"/>
  <c r="T5235" i="13"/>
  <c r="T5236" i="13"/>
  <c r="T5237" i="13"/>
  <c r="T5238" i="13"/>
  <c r="T5239" i="13"/>
  <c r="T5240" i="13"/>
  <c r="T5241" i="13"/>
  <c r="T5242" i="13"/>
  <c r="T5243" i="13"/>
  <c r="T5244" i="13"/>
  <c r="T5245" i="13"/>
  <c r="T5246" i="13"/>
  <c r="T5247" i="13"/>
  <c r="T5248" i="13"/>
  <c r="T5249" i="13"/>
  <c r="T5250" i="13"/>
  <c r="T5251" i="13"/>
  <c r="T5252" i="13"/>
  <c r="T5253" i="13"/>
  <c r="T5254" i="13"/>
  <c r="T5255" i="13"/>
  <c r="T5256" i="13"/>
  <c r="T5257" i="13"/>
  <c r="T5258" i="13"/>
  <c r="T5259" i="13"/>
  <c r="T5260" i="13"/>
  <c r="T5261" i="13"/>
  <c r="T5262" i="13"/>
  <c r="T5263" i="13"/>
  <c r="T5264" i="13"/>
  <c r="T5265" i="13"/>
  <c r="T5266" i="13"/>
  <c r="T5267" i="13"/>
  <c r="T5268" i="13"/>
  <c r="T5269" i="13"/>
  <c r="T5270" i="13"/>
  <c r="T5271" i="13"/>
  <c r="T5272" i="13"/>
  <c r="T5273" i="13"/>
  <c r="T5274" i="13"/>
  <c r="T5275" i="13"/>
  <c r="T5276" i="13"/>
  <c r="T5277" i="13"/>
  <c r="T5278" i="13"/>
  <c r="T5279" i="13"/>
  <c r="T5280" i="13"/>
  <c r="T5281" i="13"/>
  <c r="T5282" i="13"/>
  <c r="T5283" i="13"/>
  <c r="T5284" i="13"/>
  <c r="T5285" i="13"/>
  <c r="T5286" i="13"/>
  <c r="T5287" i="13"/>
  <c r="T5288" i="13"/>
  <c r="T5289" i="13"/>
  <c r="T5290" i="13"/>
  <c r="T5291" i="13"/>
  <c r="T5292" i="13"/>
  <c r="T5293" i="13"/>
  <c r="T5294" i="13"/>
  <c r="T5295" i="13"/>
  <c r="T5296" i="13"/>
  <c r="T5297" i="13"/>
  <c r="T5298" i="13"/>
  <c r="T5299" i="13"/>
  <c r="T5300" i="13"/>
  <c r="T5301" i="13"/>
  <c r="T5302" i="13"/>
  <c r="T5303" i="13"/>
  <c r="T5304" i="13"/>
  <c r="T5305" i="13"/>
  <c r="T5306" i="13"/>
  <c r="T5307" i="13"/>
  <c r="T5308" i="13"/>
  <c r="T5309" i="13"/>
  <c r="T5310" i="13"/>
  <c r="T5311" i="13"/>
  <c r="T5312" i="13"/>
  <c r="T5313" i="13"/>
  <c r="T5314" i="13"/>
  <c r="T5315" i="13"/>
  <c r="T5316" i="13"/>
  <c r="T5317" i="13"/>
  <c r="T5318" i="13"/>
  <c r="T5319" i="13"/>
  <c r="T5320" i="13"/>
  <c r="T5321" i="13"/>
  <c r="T5322" i="13"/>
  <c r="T5323" i="13"/>
  <c r="T5324" i="13"/>
  <c r="T5325" i="13"/>
  <c r="T5326" i="13"/>
  <c r="T5327" i="13"/>
  <c r="T5328" i="13"/>
  <c r="T5329" i="13"/>
  <c r="T5330" i="13"/>
  <c r="T5331" i="13"/>
  <c r="T5332" i="13"/>
  <c r="T5333" i="13"/>
  <c r="T5334" i="13"/>
  <c r="T5335" i="13"/>
  <c r="T5336" i="13"/>
  <c r="T5337" i="13"/>
  <c r="T5338" i="13"/>
  <c r="T5339" i="13"/>
  <c r="T5340" i="13"/>
  <c r="T5341" i="13"/>
  <c r="T5342" i="13"/>
  <c r="T5343" i="13"/>
  <c r="T5344" i="13"/>
  <c r="T5345" i="13"/>
  <c r="T5346" i="13"/>
  <c r="T5347" i="13"/>
  <c r="T5348" i="13"/>
  <c r="T5349" i="13"/>
  <c r="T5350" i="13"/>
  <c r="T5351" i="13"/>
  <c r="T5352" i="13"/>
  <c r="T5353" i="13"/>
  <c r="T5354" i="13"/>
  <c r="T5355" i="13"/>
  <c r="T5356" i="13"/>
  <c r="T5357" i="13"/>
  <c r="T5358" i="13"/>
  <c r="T5359" i="13"/>
  <c r="T5360" i="13"/>
  <c r="T5361" i="13"/>
  <c r="T5362" i="13"/>
  <c r="T5363" i="13"/>
  <c r="T5364" i="13"/>
  <c r="T5365" i="13"/>
  <c r="T5366" i="13"/>
  <c r="T5367" i="13"/>
  <c r="T5368" i="13"/>
  <c r="T5369" i="13"/>
  <c r="T5370" i="13"/>
  <c r="T5371" i="13"/>
  <c r="T5372" i="13"/>
  <c r="T5373" i="13"/>
  <c r="T5374" i="13"/>
  <c r="T5375" i="13"/>
  <c r="T5376" i="13"/>
  <c r="T5377" i="13"/>
  <c r="T5378" i="13"/>
  <c r="T5379" i="13"/>
  <c r="T5380" i="13"/>
  <c r="T5381" i="13"/>
  <c r="T5382" i="13"/>
  <c r="T5383" i="13"/>
  <c r="T5384" i="13"/>
  <c r="T5385" i="13"/>
  <c r="T5386" i="13"/>
  <c r="T5387" i="13"/>
  <c r="T5388" i="13"/>
  <c r="T5389" i="13"/>
  <c r="T5390" i="13"/>
  <c r="T5391" i="13"/>
  <c r="T5392" i="13"/>
  <c r="T5393" i="13"/>
  <c r="T5394" i="13"/>
  <c r="T5395" i="13"/>
  <c r="T5396" i="13"/>
  <c r="T5397" i="13"/>
  <c r="T5398" i="13"/>
  <c r="T5399" i="13"/>
  <c r="T5400" i="13"/>
  <c r="T5401" i="13"/>
  <c r="T5402" i="13"/>
  <c r="T5403" i="13"/>
  <c r="T5404" i="13"/>
  <c r="T5405" i="13"/>
  <c r="T5406" i="13"/>
  <c r="T5407" i="13"/>
  <c r="T5408" i="13"/>
  <c r="T5409" i="13"/>
  <c r="T5410" i="13"/>
  <c r="T5411" i="13"/>
  <c r="T5412" i="13"/>
  <c r="T5413" i="13"/>
  <c r="T5414" i="13"/>
  <c r="T5415" i="13"/>
  <c r="T5416" i="13"/>
  <c r="T5417" i="13"/>
  <c r="T5418" i="13"/>
  <c r="T5419" i="13"/>
  <c r="T5420" i="13"/>
  <c r="T5421" i="13"/>
  <c r="T5422" i="13"/>
  <c r="T5423" i="13"/>
  <c r="T5424" i="13"/>
  <c r="T5425" i="13"/>
  <c r="T5426" i="13"/>
  <c r="T5427" i="13"/>
  <c r="T5428" i="13"/>
  <c r="T5429" i="13"/>
  <c r="T5430" i="13"/>
  <c r="T5431" i="13"/>
  <c r="T5432" i="13"/>
  <c r="T5433" i="13"/>
  <c r="T5434" i="13"/>
  <c r="T5435" i="13"/>
  <c r="T5436" i="13"/>
  <c r="T5437" i="13"/>
  <c r="T5438" i="13"/>
  <c r="T5439" i="13"/>
  <c r="T5440" i="13"/>
  <c r="T5441" i="13"/>
  <c r="T5442" i="13"/>
  <c r="T5443" i="13"/>
  <c r="T5444" i="13"/>
  <c r="T5445" i="13"/>
  <c r="T5446" i="13"/>
  <c r="T5447" i="13"/>
  <c r="T5448" i="13"/>
  <c r="T5449" i="13"/>
  <c r="T5450" i="13"/>
  <c r="T5451" i="13"/>
  <c r="T5452" i="13"/>
  <c r="T5453" i="13"/>
  <c r="T5454" i="13"/>
  <c r="T5455" i="13"/>
  <c r="T5456" i="13"/>
  <c r="T5457" i="13"/>
  <c r="T5458" i="13"/>
  <c r="T5459" i="13"/>
  <c r="T5460" i="13"/>
  <c r="T5461" i="13"/>
  <c r="T5462" i="13"/>
  <c r="T5463" i="13"/>
  <c r="T5464" i="13"/>
  <c r="T5465" i="13"/>
  <c r="T5466" i="13"/>
  <c r="T5467" i="13"/>
  <c r="T5468" i="13"/>
  <c r="T5469" i="13"/>
  <c r="T5470" i="13"/>
  <c r="T5471" i="13"/>
  <c r="T5472" i="13"/>
  <c r="T5473" i="13"/>
  <c r="T5474" i="13"/>
  <c r="T5475" i="13"/>
  <c r="T5476" i="13"/>
  <c r="T5477" i="13"/>
  <c r="T5478" i="13"/>
  <c r="T5479" i="13"/>
  <c r="T5480" i="13"/>
  <c r="T5481" i="13"/>
  <c r="T5482" i="13"/>
  <c r="T5483" i="13"/>
  <c r="T5484" i="13"/>
  <c r="T5485" i="13"/>
  <c r="T5486" i="13"/>
  <c r="T5487" i="13"/>
  <c r="T5488" i="13"/>
  <c r="T5489" i="13"/>
  <c r="T5490" i="13"/>
  <c r="T5491" i="13"/>
  <c r="T5492" i="13"/>
  <c r="T5493" i="13"/>
  <c r="T5494" i="13"/>
  <c r="T5495" i="13"/>
  <c r="T5496" i="13"/>
  <c r="T5497" i="13"/>
  <c r="T5498" i="13"/>
  <c r="T5499" i="13"/>
  <c r="T5500" i="13"/>
  <c r="T5501" i="13"/>
  <c r="T5502" i="13"/>
  <c r="T5503" i="13"/>
  <c r="T5504" i="13"/>
  <c r="T5505" i="13"/>
  <c r="T5506" i="13"/>
  <c r="T5507" i="13"/>
  <c r="T5508" i="13"/>
  <c r="T5509" i="13"/>
  <c r="T5510" i="13"/>
  <c r="T5511" i="13"/>
  <c r="T5512" i="13"/>
  <c r="T5513" i="13"/>
  <c r="T5514" i="13"/>
  <c r="T5515" i="13"/>
  <c r="T5516" i="13"/>
  <c r="T5517" i="13"/>
  <c r="T5518" i="13"/>
  <c r="T5519" i="13"/>
  <c r="T5520" i="13"/>
  <c r="T5521" i="13"/>
  <c r="T5522" i="13"/>
  <c r="T5523" i="13"/>
  <c r="T5524" i="13"/>
  <c r="T5525" i="13"/>
  <c r="T5526" i="13"/>
  <c r="T5527" i="13"/>
  <c r="T5528" i="13"/>
  <c r="T5529" i="13"/>
  <c r="T5530" i="13"/>
  <c r="T5531" i="13"/>
  <c r="T5532" i="13"/>
  <c r="T5533" i="13"/>
  <c r="T5534" i="13"/>
  <c r="T5535" i="13"/>
  <c r="T5536" i="13"/>
  <c r="T5537" i="13"/>
  <c r="T5538" i="13"/>
  <c r="T5539" i="13"/>
  <c r="T5540" i="13"/>
  <c r="T5541" i="13"/>
  <c r="T5542" i="13"/>
  <c r="T5543" i="13"/>
  <c r="T5544" i="13"/>
  <c r="T5545" i="13"/>
  <c r="T5546" i="13"/>
  <c r="T5547" i="13"/>
  <c r="T5548" i="13"/>
  <c r="T5549" i="13"/>
  <c r="T5550" i="13"/>
  <c r="T5551" i="13"/>
  <c r="T5552" i="13"/>
  <c r="T5553" i="13"/>
  <c r="T5554" i="13"/>
  <c r="T5555" i="13"/>
  <c r="T5556" i="13"/>
  <c r="T5557" i="13"/>
  <c r="T5558" i="13"/>
  <c r="T5559" i="13"/>
  <c r="T5560" i="13"/>
  <c r="T5561" i="13"/>
  <c r="T5562" i="13"/>
  <c r="T5563" i="13"/>
  <c r="T5564" i="13"/>
  <c r="T5565" i="13"/>
  <c r="T5566" i="13"/>
  <c r="T5567" i="13"/>
  <c r="T5568" i="13"/>
  <c r="T5569" i="13"/>
  <c r="T5570" i="13"/>
  <c r="T5571" i="13"/>
  <c r="T5572" i="13"/>
  <c r="T5573" i="13"/>
  <c r="T5574" i="13"/>
  <c r="T5575" i="13"/>
  <c r="T5576" i="13"/>
  <c r="T5577" i="13"/>
  <c r="T5578" i="13"/>
  <c r="T5579" i="13"/>
  <c r="T5580" i="13"/>
  <c r="T5581" i="13"/>
  <c r="T5582" i="13"/>
  <c r="T5583" i="13"/>
  <c r="T5584" i="13"/>
  <c r="T5585" i="13"/>
  <c r="T5586" i="13"/>
  <c r="T5587" i="13"/>
  <c r="T5588" i="13"/>
  <c r="T5589" i="13"/>
  <c r="T5590" i="13"/>
  <c r="T5591" i="13"/>
  <c r="T5592" i="13"/>
  <c r="T5593" i="13"/>
  <c r="T5594" i="13"/>
  <c r="T5595" i="13"/>
  <c r="T5596" i="13"/>
  <c r="T5597" i="13"/>
  <c r="T5598" i="13"/>
  <c r="T5599" i="13"/>
  <c r="T5600" i="13"/>
  <c r="T5601" i="13"/>
  <c r="T5602" i="13"/>
  <c r="T5603" i="13"/>
  <c r="T5604" i="13"/>
  <c r="T5605" i="13"/>
  <c r="T5606" i="13"/>
  <c r="T5607" i="13"/>
  <c r="T5608" i="13"/>
  <c r="T5609" i="13"/>
  <c r="T5610" i="13"/>
  <c r="T5611" i="13"/>
  <c r="T5612" i="13"/>
  <c r="T5613" i="13"/>
  <c r="T5614" i="13"/>
  <c r="T5615" i="13"/>
  <c r="T5616" i="13"/>
  <c r="T5617" i="13"/>
  <c r="T5618" i="13"/>
  <c r="T5619" i="13"/>
  <c r="T5620" i="13"/>
  <c r="T5621" i="13"/>
  <c r="T5622" i="13"/>
  <c r="T5623" i="13"/>
  <c r="T5624" i="13"/>
  <c r="T5625" i="13"/>
  <c r="T5626" i="13"/>
  <c r="T5627" i="13"/>
  <c r="T5628" i="13"/>
  <c r="T5629" i="13"/>
  <c r="T5630" i="13"/>
  <c r="T5631" i="13"/>
  <c r="T5632" i="13"/>
  <c r="T5633" i="13"/>
  <c r="T5634" i="13"/>
  <c r="T5635" i="13"/>
  <c r="T5636" i="13"/>
  <c r="T5637" i="13"/>
  <c r="T5638" i="13"/>
  <c r="T5639" i="13"/>
  <c r="T5640" i="13"/>
  <c r="T5641" i="13"/>
  <c r="T5642" i="13"/>
  <c r="T5643" i="13"/>
  <c r="T5644" i="13"/>
  <c r="T5645" i="13"/>
  <c r="T5646" i="13"/>
  <c r="T5647" i="13"/>
  <c r="T5648" i="13"/>
  <c r="T5649" i="13"/>
  <c r="T5650" i="13"/>
  <c r="T5651" i="13"/>
  <c r="T5652" i="13"/>
  <c r="T5653" i="13"/>
  <c r="T5654" i="13"/>
  <c r="T5655" i="13"/>
  <c r="T5656" i="13"/>
  <c r="T5657" i="13"/>
  <c r="T5658" i="13"/>
  <c r="T5659" i="13"/>
  <c r="T5660" i="13"/>
  <c r="T5661" i="13"/>
  <c r="T5662" i="13"/>
  <c r="T5663" i="13"/>
  <c r="T5664" i="13"/>
  <c r="T5665" i="13"/>
  <c r="T5666" i="13"/>
  <c r="T5667" i="13"/>
  <c r="T5668" i="13"/>
  <c r="T5669" i="13"/>
  <c r="T5670" i="13"/>
  <c r="T5671" i="13"/>
  <c r="T5672" i="13"/>
  <c r="T5673" i="13"/>
  <c r="T5674" i="13"/>
  <c r="T5675" i="13"/>
  <c r="T5676" i="13"/>
  <c r="T5677" i="13"/>
  <c r="T5678" i="13"/>
  <c r="T5679" i="13"/>
  <c r="T5680" i="13"/>
  <c r="T5681" i="13"/>
  <c r="T5682" i="13"/>
  <c r="T5683" i="13"/>
  <c r="T5684" i="13"/>
  <c r="T5685" i="13"/>
  <c r="T5686" i="13"/>
  <c r="T5687" i="13"/>
  <c r="T5688" i="13"/>
  <c r="T5689" i="13"/>
  <c r="T5690" i="13"/>
  <c r="T5691" i="13"/>
  <c r="T5692" i="13"/>
  <c r="T5693" i="13"/>
  <c r="T5694" i="13"/>
  <c r="T5695" i="13"/>
  <c r="T5696" i="13"/>
  <c r="T5697" i="13"/>
  <c r="T5698" i="13"/>
  <c r="T5699" i="13"/>
  <c r="T5700" i="13"/>
  <c r="T5701" i="13"/>
  <c r="T5702" i="13"/>
  <c r="T5703" i="13"/>
  <c r="T5704" i="13"/>
  <c r="T5705" i="13"/>
  <c r="T5706" i="13"/>
  <c r="T5707" i="13"/>
  <c r="T5708" i="13"/>
  <c r="T5709" i="13"/>
  <c r="T5710" i="13"/>
  <c r="T5711" i="13"/>
  <c r="T5712" i="13"/>
  <c r="T5713" i="13"/>
  <c r="T5714" i="13"/>
  <c r="T5715" i="13"/>
  <c r="T5716" i="13"/>
  <c r="T5717" i="13"/>
  <c r="T5718" i="13"/>
  <c r="T5719" i="13"/>
  <c r="T5720" i="13"/>
  <c r="T5721" i="13"/>
  <c r="T5722" i="13"/>
  <c r="T5723" i="13"/>
  <c r="T5724" i="13"/>
  <c r="T5725" i="13"/>
  <c r="T5726" i="13"/>
  <c r="T5727" i="13"/>
  <c r="T5728" i="13"/>
  <c r="T5729" i="13"/>
  <c r="T5730" i="13"/>
  <c r="T5731" i="13"/>
  <c r="T5732" i="13"/>
  <c r="T5733" i="13"/>
  <c r="T5734" i="13"/>
  <c r="T5735" i="13"/>
  <c r="T5736" i="13"/>
  <c r="T5737" i="13"/>
  <c r="T5738" i="13"/>
  <c r="T5739" i="13"/>
  <c r="T5740" i="13"/>
  <c r="T5741" i="13"/>
  <c r="T5742" i="13"/>
  <c r="T5743" i="13"/>
  <c r="T5744" i="13"/>
  <c r="T5745" i="13"/>
  <c r="T5746" i="13"/>
  <c r="T5747" i="13"/>
  <c r="T5748" i="13"/>
  <c r="T5749" i="13"/>
  <c r="T5750" i="13"/>
  <c r="T5751" i="13"/>
  <c r="T5752" i="13"/>
  <c r="T5753" i="13"/>
  <c r="T5754" i="13"/>
  <c r="T5755" i="13"/>
  <c r="T5756" i="13"/>
  <c r="T5757" i="13"/>
  <c r="T5758" i="13"/>
  <c r="T5759" i="13"/>
  <c r="T5760" i="13"/>
  <c r="T5761" i="13"/>
  <c r="T5762" i="13"/>
  <c r="T5763" i="13"/>
  <c r="T5764" i="13"/>
  <c r="T5765" i="13"/>
  <c r="T5766" i="13"/>
  <c r="T5767" i="13"/>
  <c r="T5768" i="13"/>
  <c r="T5769" i="13"/>
  <c r="T5770" i="13"/>
  <c r="T5771" i="13"/>
  <c r="T5772" i="13"/>
  <c r="T5773" i="13"/>
  <c r="T5774" i="13"/>
  <c r="T5775" i="13"/>
  <c r="T5776" i="13"/>
  <c r="T5777" i="13"/>
  <c r="T5778" i="13"/>
  <c r="T5779" i="13"/>
  <c r="T5780" i="13"/>
  <c r="T5781" i="13"/>
  <c r="T5782" i="13"/>
  <c r="T5783" i="13"/>
  <c r="T5784" i="13"/>
  <c r="T5785" i="13"/>
  <c r="T5786" i="13"/>
  <c r="T5787" i="13"/>
  <c r="T5788" i="13"/>
  <c r="T5789" i="13"/>
  <c r="T5790" i="13"/>
  <c r="T5791" i="13"/>
  <c r="T5792" i="13"/>
  <c r="T5793" i="13"/>
  <c r="T5794" i="13"/>
  <c r="T5795" i="13"/>
  <c r="T5796" i="13"/>
  <c r="T5797" i="13"/>
  <c r="T5798" i="13"/>
  <c r="T5799" i="13"/>
  <c r="T5800" i="13"/>
  <c r="T5801" i="13"/>
  <c r="T5802" i="13"/>
  <c r="T5803" i="13"/>
  <c r="T5804" i="13"/>
  <c r="T5805" i="13"/>
  <c r="T5806" i="13"/>
  <c r="T5807" i="13"/>
  <c r="T5808" i="13"/>
  <c r="T5809" i="13"/>
  <c r="T5810" i="13"/>
  <c r="T5811" i="13"/>
  <c r="T5812" i="13"/>
  <c r="T5813" i="13"/>
  <c r="T5814" i="13"/>
  <c r="T5815" i="13"/>
  <c r="T5816" i="13"/>
  <c r="T5817" i="13"/>
  <c r="T5818" i="13"/>
  <c r="T5819" i="13"/>
  <c r="T5820" i="13"/>
  <c r="T5821" i="13"/>
  <c r="T5822" i="13"/>
  <c r="T5823" i="13"/>
  <c r="T5824" i="13"/>
  <c r="T5825" i="13"/>
  <c r="T5826" i="13"/>
  <c r="T5827" i="13"/>
  <c r="T5828" i="13"/>
  <c r="T5829" i="13"/>
  <c r="T5830" i="13"/>
  <c r="T5831" i="13"/>
  <c r="T5832" i="13"/>
  <c r="T5833" i="13"/>
  <c r="T5834" i="13"/>
  <c r="T5835" i="13"/>
  <c r="T5836" i="13"/>
  <c r="T5837" i="13"/>
  <c r="T5838" i="13"/>
  <c r="T5839" i="13"/>
  <c r="T5840" i="13"/>
  <c r="T5841" i="13"/>
  <c r="T5842" i="13"/>
  <c r="T5843" i="13"/>
  <c r="T5844" i="13"/>
  <c r="T5845" i="13"/>
  <c r="T5846" i="13"/>
  <c r="T5847" i="13"/>
  <c r="T5848" i="13"/>
  <c r="T5849" i="13"/>
  <c r="T5850" i="13"/>
  <c r="T5851" i="13"/>
  <c r="T5852" i="13"/>
  <c r="T5853" i="13"/>
  <c r="T5854" i="13"/>
  <c r="T5855" i="13"/>
  <c r="T5856" i="13"/>
  <c r="T5857" i="13"/>
  <c r="T5858" i="13"/>
  <c r="T5859" i="13"/>
  <c r="T5860" i="13"/>
  <c r="T5861" i="13"/>
  <c r="T5862" i="13"/>
  <c r="T5863" i="13"/>
  <c r="T5864" i="13"/>
  <c r="T5865" i="13"/>
  <c r="T5866" i="13"/>
  <c r="T5867" i="13"/>
  <c r="T5868" i="13"/>
  <c r="T5869" i="13"/>
  <c r="T5870" i="13"/>
  <c r="T5871" i="13"/>
  <c r="T5872" i="13"/>
  <c r="T5873" i="13"/>
  <c r="T5874" i="13"/>
  <c r="T5875" i="13"/>
  <c r="T5876" i="13"/>
  <c r="T5877" i="13"/>
  <c r="T5878" i="13"/>
  <c r="T5879" i="13"/>
  <c r="T5880" i="13"/>
  <c r="T5881" i="13"/>
  <c r="T5882" i="13"/>
  <c r="T5883" i="13"/>
  <c r="T5884" i="13"/>
  <c r="T5885" i="13"/>
  <c r="T5886" i="13"/>
  <c r="T5887" i="13"/>
  <c r="T5888" i="13"/>
  <c r="T5889" i="13"/>
  <c r="T5890" i="13"/>
  <c r="T5891" i="13"/>
  <c r="T5892" i="13"/>
  <c r="T5893" i="13"/>
  <c r="T5894" i="13"/>
  <c r="T5895" i="13"/>
  <c r="T5896" i="13"/>
  <c r="T5897" i="13"/>
  <c r="T5898" i="13"/>
  <c r="T5899" i="13"/>
  <c r="T5900" i="13"/>
  <c r="T5901" i="13"/>
  <c r="T5902" i="13"/>
  <c r="T5903" i="13"/>
  <c r="T5904" i="13"/>
  <c r="T5905" i="13"/>
  <c r="T5906" i="13"/>
  <c r="T5907" i="13"/>
  <c r="T5908" i="13"/>
  <c r="T5909" i="13"/>
  <c r="T5910" i="13"/>
  <c r="T5911" i="13"/>
  <c r="T5912" i="13"/>
  <c r="T5913" i="13"/>
  <c r="T5914" i="13"/>
  <c r="T5915" i="13"/>
  <c r="T5916" i="13"/>
  <c r="T5917" i="13"/>
  <c r="T5918" i="13"/>
  <c r="T5919" i="13"/>
  <c r="T5920" i="13"/>
  <c r="T5921" i="13"/>
  <c r="T5922" i="13"/>
  <c r="T5923" i="13"/>
  <c r="T5924" i="13"/>
  <c r="T5925" i="13"/>
  <c r="T5926" i="13"/>
  <c r="T5927" i="13"/>
  <c r="T5928" i="13"/>
  <c r="T5929" i="13"/>
  <c r="T5930" i="13"/>
  <c r="T5931" i="13"/>
  <c r="T5932" i="13"/>
  <c r="T5933" i="13"/>
  <c r="T5934" i="13"/>
  <c r="T5935" i="13"/>
  <c r="T5936" i="13"/>
  <c r="T5937" i="13"/>
  <c r="T5938" i="13"/>
  <c r="T5939" i="13"/>
  <c r="T5940" i="13"/>
  <c r="T5941" i="13"/>
  <c r="T5942" i="13"/>
  <c r="T5943" i="13"/>
  <c r="T5944" i="13"/>
  <c r="T5945" i="13"/>
  <c r="T5946" i="13"/>
  <c r="T5947" i="13"/>
  <c r="T5948" i="13"/>
  <c r="T5949" i="13"/>
  <c r="T5950" i="13"/>
  <c r="T5951" i="13"/>
  <c r="T5952" i="13"/>
  <c r="T5953" i="13"/>
  <c r="T5954" i="13"/>
  <c r="T5955" i="13"/>
  <c r="T5956" i="13"/>
  <c r="T5957" i="13"/>
  <c r="T5958" i="13"/>
  <c r="T5959" i="13"/>
  <c r="T5960" i="13"/>
  <c r="T5961" i="13"/>
  <c r="T5962" i="13"/>
  <c r="T5963" i="13"/>
  <c r="T5964" i="13"/>
  <c r="T5965" i="13"/>
  <c r="T5966" i="13"/>
  <c r="T5967" i="13"/>
  <c r="T5968" i="13"/>
  <c r="T5969" i="13"/>
  <c r="T5970" i="13"/>
  <c r="T5971" i="13"/>
  <c r="T5972" i="13"/>
  <c r="T5973" i="13"/>
  <c r="T5974" i="13"/>
  <c r="T5975" i="13"/>
  <c r="T5976" i="13"/>
  <c r="T5977" i="13"/>
  <c r="T5978" i="13"/>
  <c r="T5979" i="13"/>
  <c r="T5980" i="13"/>
  <c r="T5981" i="13"/>
  <c r="T5982" i="13"/>
  <c r="T5983" i="13"/>
  <c r="T5984" i="13"/>
  <c r="T5985" i="13"/>
  <c r="T5986" i="13"/>
  <c r="T5987" i="13"/>
  <c r="T5988" i="13"/>
  <c r="T5989" i="13"/>
  <c r="T5990" i="13"/>
  <c r="T5991" i="13"/>
  <c r="T5992" i="13"/>
  <c r="T5993" i="13"/>
  <c r="T5994" i="13"/>
  <c r="T5995" i="13"/>
  <c r="T5996" i="13"/>
  <c r="T5997" i="13"/>
  <c r="T5998" i="13"/>
  <c r="T5999" i="13"/>
  <c r="T6000" i="13"/>
  <c r="T6001" i="13"/>
  <c r="T6002" i="13"/>
  <c r="T6003" i="13"/>
  <c r="T6004" i="13"/>
  <c r="T6005" i="13"/>
  <c r="T6006" i="13"/>
  <c r="T6007" i="13"/>
  <c r="T6008" i="13"/>
  <c r="T6009" i="13"/>
  <c r="T6010" i="13"/>
  <c r="T6011" i="13"/>
  <c r="T6012" i="13"/>
  <c r="T6013" i="13"/>
  <c r="T6014" i="13"/>
  <c r="T6015" i="13"/>
  <c r="T6016" i="13"/>
  <c r="T6017" i="13"/>
  <c r="T6018" i="13"/>
  <c r="T6019" i="13"/>
  <c r="T6020" i="13"/>
  <c r="T6021" i="13"/>
  <c r="T6022" i="13"/>
  <c r="T6023" i="13"/>
  <c r="T6024" i="13"/>
  <c r="T6025" i="13"/>
  <c r="T6026" i="13"/>
  <c r="T6027" i="13"/>
  <c r="T6028" i="13"/>
  <c r="T6029" i="13"/>
  <c r="T6030" i="13"/>
  <c r="T6031" i="13"/>
  <c r="T6032" i="13"/>
  <c r="T6033" i="13"/>
  <c r="T6034" i="13"/>
  <c r="T6035" i="13"/>
  <c r="T6036" i="13"/>
  <c r="T6037" i="13"/>
  <c r="T6038" i="13"/>
  <c r="T6039" i="13"/>
  <c r="T6040" i="13"/>
  <c r="T6041" i="13"/>
  <c r="T6042" i="13"/>
  <c r="T6043" i="13"/>
  <c r="T6044" i="13"/>
  <c r="T6045" i="13"/>
  <c r="T6046" i="13"/>
  <c r="T6047" i="13"/>
  <c r="T6048" i="13"/>
  <c r="T6049" i="13"/>
  <c r="T6050" i="13"/>
  <c r="T6051" i="13"/>
  <c r="T6052" i="13"/>
  <c r="T6053" i="13"/>
  <c r="T6054" i="13"/>
  <c r="T6055" i="13"/>
  <c r="T6056" i="13"/>
  <c r="T6057" i="13"/>
  <c r="T6058" i="13"/>
  <c r="T6059" i="13"/>
  <c r="T6060" i="13"/>
  <c r="T6061" i="13"/>
  <c r="T6062" i="13"/>
  <c r="T6063" i="13"/>
  <c r="T6064" i="13"/>
  <c r="T6065" i="13"/>
  <c r="T6066" i="13"/>
  <c r="T6067" i="13"/>
  <c r="T6068" i="13"/>
  <c r="T6069" i="13"/>
  <c r="T6070" i="13"/>
  <c r="T6071" i="13"/>
  <c r="T6072" i="13"/>
  <c r="T6073" i="13"/>
  <c r="T6074" i="13"/>
  <c r="T6075" i="13"/>
  <c r="T6076" i="13"/>
  <c r="T6077" i="13"/>
  <c r="T6078" i="13"/>
  <c r="T6079" i="13"/>
  <c r="T6080" i="13"/>
  <c r="T6081" i="13"/>
  <c r="T6082" i="13"/>
  <c r="T6083" i="13"/>
  <c r="T6084" i="13"/>
  <c r="T6085" i="13"/>
  <c r="T6086" i="13"/>
  <c r="T6087" i="13"/>
  <c r="T6088" i="13"/>
  <c r="T6089" i="13"/>
  <c r="T6090" i="13"/>
  <c r="T6091" i="13"/>
  <c r="T6092" i="13"/>
  <c r="T6093" i="13"/>
  <c r="T6094" i="13"/>
  <c r="T6095" i="13"/>
  <c r="T6096" i="13"/>
  <c r="T6097" i="13"/>
  <c r="T6098" i="13"/>
  <c r="T6099" i="13"/>
  <c r="T6100" i="13"/>
  <c r="T6101" i="13"/>
  <c r="T6102" i="13"/>
  <c r="T6103" i="13"/>
  <c r="T6104" i="13"/>
  <c r="T6105" i="13"/>
  <c r="T6106" i="13"/>
  <c r="T6107" i="13"/>
  <c r="T6108" i="13"/>
  <c r="T6109" i="13"/>
  <c r="T6110" i="13"/>
  <c r="T6111" i="13"/>
  <c r="T6112" i="13"/>
  <c r="T6113" i="13"/>
  <c r="T6114" i="13"/>
  <c r="T6115" i="13"/>
  <c r="T6116" i="13"/>
  <c r="T6117" i="13"/>
  <c r="T6118" i="13"/>
  <c r="T6119" i="13"/>
  <c r="T6120" i="13"/>
  <c r="T6121" i="13"/>
  <c r="T6122" i="13"/>
  <c r="T6123" i="13"/>
  <c r="T6124" i="13"/>
  <c r="T6125" i="13"/>
  <c r="T6126" i="13"/>
  <c r="T6127" i="13"/>
  <c r="T6128" i="13"/>
  <c r="T6129" i="13"/>
  <c r="T6130" i="13"/>
  <c r="T6131" i="13"/>
  <c r="T6132" i="13"/>
  <c r="T6133" i="13"/>
  <c r="T6134" i="13"/>
  <c r="T6135" i="13"/>
  <c r="T6136" i="13"/>
  <c r="T6137" i="13"/>
  <c r="T6138" i="13"/>
  <c r="T6139" i="13"/>
  <c r="T6140" i="13"/>
  <c r="T6141" i="13"/>
  <c r="T6142" i="13"/>
  <c r="T6143" i="13"/>
  <c r="T6144" i="13"/>
  <c r="T6145" i="13"/>
  <c r="T6146" i="13"/>
  <c r="T6147" i="13"/>
  <c r="T6148" i="13"/>
  <c r="T6149" i="13"/>
  <c r="T6150" i="13"/>
  <c r="T6151" i="13"/>
  <c r="T6152" i="13"/>
  <c r="T6153" i="13"/>
  <c r="T6154" i="13"/>
  <c r="T6155" i="13"/>
  <c r="T6156" i="13"/>
  <c r="T6157" i="13"/>
  <c r="T6158" i="13"/>
  <c r="T6159" i="13"/>
  <c r="T6160" i="13"/>
  <c r="T6161" i="13"/>
  <c r="T6162" i="13"/>
  <c r="T6163" i="13"/>
  <c r="T6164" i="13"/>
  <c r="T6165" i="13"/>
  <c r="T6166" i="13"/>
  <c r="T6167" i="13"/>
  <c r="T6168" i="13"/>
  <c r="T6169" i="13"/>
  <c r="T6170" i="13"/>
  <c r="T6171" i="13"/>
  <c r="T6172" i="13"/>
  <c r="T6173" i="13"/>
  <c r="T6174" i="13"/>
  <c r="T6175" i="13"/>
  <c r="T6176" i="13"/>
  <c r="T6177" i="13"/>
  <c r="T6178" i="13"/>
  <c r="T6179" i="13"/>
  <c r="T6180" i="13"/>
  <c r="T6181" i="13"/>
  <c r="T6182" i="13"/>
  <c r="T6183" i="13"/>
  <c r="T6184" i="13"/>
  <c r="T6185" i="13"/>
  <c r="T6186" i="13"/>
  <c r="T6187" i="13"/>
  <c r="T6188" i="13"/>
  <c r="T6189" i="13"/>
  <c r="T6190" i="13"/>
  <c r="T6191" i="13"/>
  <c r="T6192" i="13"/>
  <c r="T6193" i="13"/>
  <c r="T6194" i="13"/>
  <c r="T6195" i="13"/>
  <c r="T6196" i="13"/>
  <c r="T6197" i="13"/>
  <c r="T6198" i="13"/>
  <c r="T6199" i="13"/>
  <c r="T6200" i="13"/>
  <c r="T6201" i="13"/>
  <c r="T6202" i="13"/>
  <c r="T6203" i="13"/>
  <c r="T6204" i="13"/>
  <c r="T6205" i="13"/>
  <c r="T6206" i="13"/>
  <c r="T6207" i="13"/>
  <c r="T6208" i="13"/>
  <c r="T6209" i="13"/>
  <c r="T6210" i="13"/>
  <c r="T6211" i="13"/>
  <c r="T6212" i="13"/>
  <c r="T6213" i="13"/>
  <c r="T6214" i="13"/>
  <c r="T6215" i="13"/>
  <c r="T6216" i="13"/>
  <c r="T6217" i="13"/>
  <c r="T6218" i="13"/>
  <c r="T6219" i="13"/>
  <c r="T6220" i="13"/>
  <c r="T6221" i="13"/>
  <c r="T6222" i="13"/>
  <c r="T6223" i="13"/>
  <c r="T6224" i="13"/>
  <c r="T6225" i="13"/>
  <c r="T6226" i="13"/>
  <c r="T6227" i="13"/>
  <c r="T6228" i="13"/>
  <c r="T6229" i="13"/>
  <c r="T6230" i="13"/>
  <c r="T6231" i="13"/>
  <c r="T6232" i="13"/>
  <c r="T6233" i="13"/>
  <c r="T6234" i="13"/>
  <c r="T6235" i="13"/>
  <c r="T6236" i="13"/>
  <c r="T6237" i="13"/>
  <c r="T6238" i="13"/>
  <c r="T6239" i="13"/>
  <c r="T6240" i="13"/>
  <c r="T6241" i="13"/>
  <c r="T6242" i="13"/>
  <c r="T6243" i="13"/>
  <c r="T6244" i="13"/>
  <c r="T6245" i="13"/>
  <c r="T6246" i="13"/>
  <c r="T6247" i="13"/>
  <c r="T6248" i="13"/>
  <c r="T6249" i="13"/>
  <c r="T6250" i="13"/>
  <c r="T6251" i="13"/>
  <c r="T6252" i="13"/>
  <c r="T6253" i="13"/>
  <c r="T6254" i="13"/>
  <c r="T6255" i="13"/>
  <c r="T6256" i="13"/>
  <c r="T6257" i="13"/>
  <c r="T6258" i="13"/>
  <c r="T6259" i="13"/>
  <c r="T6260" i="13"/>
  <c r="T6261" i="13"/>
  <c r="T6262" i="13"/>
  <c r="T6263" i="13"/>
  <c r="T6264" i="13"/>
  <c r="T6265" i="13"/>
  <c r="T6266" i="13"/>
  <c r="T6267" i="13"/>
  <c r="T6268" i="13"/>
  <c r="T6269" i="13"/>
  <c r="T6270" i="13"/>
  <c r="T6271" i="13"/>
  <c r="T6272" i="13"/>
  <c r="T6273" i="13"/>
  <c r="T6274" i="13"/>
  <c r="T6275" i="13"/>
  <c r="T6276" i="13"/>
  <c r="T6277" i="13"/>
  <c r="T6278" i="13"/>
  <c r="T6279" i="13"/>
  <c r="T6280" i="13"/>
  <c r="T6281" i="13"/>
  <c r="T6282" i="13"/>
  <c r="T6283" i="13"/>
  <c r="T6284" i="13"/>
  <c r="T6285" i="13"/>
  <c r="T6286" i="13"/>
  <c r="T6287" i="13"/>
  <c r="T6288" i="13"/>
  <c r="T6289" i="13"/>
  <c r="T6290" i="13"/>
  <c r="T6291" i="13"/>
  <c r="T6292" i="13"/>
  <c r="T6293" i="13"/>
  <c r="T6294" i="13"/>
  <c r="T6295" i="13"/>
  <c r="T6296" i="13"/>
  <c r="T6297" i="13"/>
  <c r="T6298" i="13"/>
  <c r="T6299" i="13"/>
  <c r="T6300" i="13"/>
  <c r="T6301" i="13"/>
  <c r="T6302" i="13"/>
  <c r="T6303" i="13"/>
  <c r="T6304" i="13"/>
  <c r="T6305" i="13"/>
  <c r="T6306" i="13"/>
  <c r="T6307" i="13"/>
  <c r="T6308" i="13"/>
  <c r="T6309" i="13"/>
  <c r="T6310" i="13"/>
  <c r="T6311" i="13"/>
  <c r="T6312" i="13"/>
  <c r="T6313" i="13"/>
  <c r="T6314" i="13"/>
  <c r="T6315" i="13"/>
  <c r="T6316" i="13"/>
  <c r="T6317" i="13"/>
  <c r="T6318" i="13"/>
  <c r="T6319" i="13"/>
  <c r="T6320" i="13"/>
  <c r="T6321" i="13"/>
  <c r="T6322" i="13"/>
  <c r="T6323" i="13"/>
  <c r="T6324" i="13"/>
  <c r="T6325" i="13"/>
  <c r="T6326" i="13"/>
  <c r="T6327" i="13"/>
  <c r="T6328" i="13"/>
  <c r="T6329" i="13"/>
  <c r="T6330" i="13"/>
  <c r="T6331" i="13"/>
  <c r="T6332" i="13"/>
  <c r="T6333" i="13"/>
  <c r="T6334" i="13"/>
  <c r="T6335" i="13"/>
  <c r="T6336" i="13"/>
  <c r="T6337" i="13"/>
  <c r="T6338" i="13"/>
  <c r="T6339" i="13"/>
  <c r="T6340" i="13"/>
  <c r="T6341" i="13"/>
  <c r="T6342" i="13"/>
  <c r="T6343" i="13"/>
  <c r="T6344" i="13"/>
  <c r="T6345" i="13"/>
  <c r="T6346" i="13"/>
  <c r="T6347" i="13"/>
  <c r="T6348" i="13"/>
  <c r="T6349" i="13"/>
  <c r="T6350" i="13"/>
  <c r="T6351" i="13"/>
  <c r="T6352" i="13"/>
  <c r="T6353" i="13"/>
  <c r="T6354" i="13"/>
  <c r="T6355" i="13"/>
  <c r="T6356" i="13"/>
  <c r="T6357" i="13"/>
  <c r="T6358" i="13"/>
  <c r="T6359" i="13"/>
  <c r="T6360" i="13"/>
  <c r="T6361" i="13"/>
  <c r="T6362" i="13"/>
  <c r="T6363" i="13"/>
  <c r="T6364" i="13"/>
  <c r="T6365" i="13"/>
  <c r="T6366" i="13"/>
  <c r="T6367" i="13"/>
  <c r="T6368" i="13"/>
  <c r="T6369" i="13"/>
  <c r="T6370" i="13"/>
  <c r="T6371" i="13"/>
  <c r="T6372" i="13"/>
  <c r="T6373" i="13"/>
  <c r="T6374" i="13"/>
  <c r="T6375" i="13"/>
  <c r="T6376" i="13"/>
  <c r="T6377" i="13"/>
  <c r="T6378" i="13"/>
  <c r="T6379" i="13"/>
  <c r="T6380" i="13"/>
  <c r="T6381" i="13"/>
  <c r="T6382" i="13"/>
  <c r="T6383" i="13"/>
  <c r="T6384" i="13"/>
  <c r="T6385" i="13"/>
  <c r="T6386" i="13"/>
  <c r="T6387" i="13"/>
  <c r="T6388" i="13"/>
  <c r="T6389" i="13"/>
  <c r="T6390" i="13"/>
  <c r="T6391" i="13"/>
  <c r="T6392" i="13"/>
  <c r="T6393" i="13"/>
  <c r="T6394" i="13"/>
  <c r="T6395" i="13"/>
  <c r="T6396" i="13"/>
  <c r="T6397" i="13"/>
  <c r="T6398" i="13"/>
  <c r="T6399" i="13"/>
  <c r="T6400" i="13"/>
  <c r="T6401" i="13"/>
  <c r="T6402" i="13"/>
  <c r="T6403" i="13"/>
  <c r="T6404" i="13"/>
  <c r="T6405" i="13"/>
  <c r="T6406" i="13"/>
  <c r="T6407" i="13"/>
  <c r="T6408" i="13"/>
  <c r="T6409" i="13"/>
  <c r="T6410" i="13"/>
  <c r="T6411" i="13"/>
  <c r="T6412" i="13"/>
  <c r="T6413" i="13"/>
  <c r="T6414" i="13"/>
  <c r="T6415" i="13"/>
  <c r="T6416" i="13"/>
  <c r="T6417" i="13"/>
  <c r="T6418" i="13"/>
  <c r="T6419" i="13"/>
  <c r="T6420" i="13"/>
  <c r="T6421" i="13"/>
  <c r="T6422" i="13"/>
  <c r="T6423" i="13"/>
  <c r="T6424" i="13"/>
  <c r="T6425" i="13"/>
  <c r="T6426" i="13"/>
  <c r="T6427" i="13"/>
  <c r="T6428" i="13"/>
  <c r="T6429" i="13"/>
  <c r="T6430" i="13"/>
  <c r="T6431" i="13"/>
  <c r="T6432" i="13"/>
  <c r="T6433" i="13"/>
  <c r="T6434" i="13"/>
  <c r="T6435" i="13"/>
  <c r="T6436" i="13"/>
  <c r="T6437" i="13"/>
  <c r="T6438" i="13"/>
  <c r="T6439" i="13"/>
  <c r="T6440" i="13"/>
  <c r="T6441" i="13"/>
  <c r="T6442" i="13"/>
  <c r="T6443" i="13"/>
  <c r="T6444" i="13"/>
  <c r="T6445" i="13"/>
  <c r="T6446" i="13"/>
  <c r="T6447" i="13"/>
  <c r="T6448" i="13"/>
  <c r="T6449" i="13"/>
  <c r="T6450" i="13"/>
  <c r="T6451" i="13"/>
  <c r="T6452" i="13"/>
  <c r="T6453" i="13"/>
  <c r="T6454" i="13"/>
  <c r="T6455" i="13"/>
  <c r="T6456" i="13"/>
  <c r="T6457" i="13"/>
  <c r="T6458" i="13"/>
  <c r="T6459" i="13"/>
  <c r="T6460" i="13"/>
  <c r="T6461" i="13"/>
  <c r="T6462" i="13"/>
  <c r="T6463" i="13"/>
  <c r="T6464" i="13"/>
  <c r="T6465" i="13"/>
  <c r="T6466" i="13"/>
  <c r="T6467" i="13"/>
  <c r="T6468" i="13"/>
  <c r="T6469" i="13"/>
  <c r="T6470" i="13"/>
  <c r="T6471" i="13"/>
  <c r="T6472" i="13"/>
  <c r="T6473" i="13"/>
  <c r="T6474" i="13"/>
  <c r="T6475" i="13"/>
  <c r="T6476" i="13"/>
  <c r="T6477" i="13"/>
  <c r="T6478" i="13"/>
  <c r="T6479" i="13"/>
  <c r="T6480" i="13"/>
  <c r="T6481" i="13"/>
  <c r="T6482" i="13"/>
  <c r="T6483" i="13"/>
  <c r="T6484" i="13"/>
  <c r="T6485" i="13"/>
  <c r="T6486" i="13"/>
  <c r="T6487" i="13"/>
  <c r="T6488" i="13"/>
  <c r="T6489" i="13"/>
  <c r="T6490" i="13"/>
  <c r="T6491" i="13"/>
  <c r="T6492" i="13"/>
  <c r="T6493" i="13"/>
  <c r="T6494" i="13"/>
  <c r="T6495" i="13"/>
  <c r="T6496" i="13"/>
  <c r="T6497" i="13"/>
  <c r="T6498" i="13"/>
  <c r="T6499" i="13"/>
  <c r="T6500" i="13"/>
  <c r="T6501" i="13"/>
  <c r="T6502" i="13"/>
  <c r="T6503" i="13"/>
  <c r="T6504" i="13"/>
  <c r="T6505" i="13"/>
  <c r="T6506" i="13"/>
  <c r="T6507" i="13"/>
  <c r="T6508" i="13"/>
  <c r="T6509" i="13"/>
  <c r="T6510" i="13"/>
  <c r="T6511" i="13"/>
  <c r="T6512" i="13"/>
  <c r="T6513" i="13"/>
  <c r="T6514" i="13"/>
  <c r="T6515" i="13"/>
  <c r="T6516" i="13"/>
  <c r="T6517" i="13"/>
  <c r="T6518" i="13"/>
  <c r="T6519" i="13"/>
  <c r="T6520" i="13"/>
  <c r="T6521" i="13"/>
  <c r="T6522" i="13"/>
  <c r="T6523" i="13"/>
  <c r="T6524" i="13"/>
  <c r="T6525" i="13"/>
  <c r="T6526" i="13"/>
  <c r="T6527" i="13"/>
  <c r="T6528" i="13"/>
  <c r="T6529" i="13"/>
  <c r="T6530" i="13"/>
  <c r="T6531" i="13"/>
  <c r="T6532" i="13"/>
  <c r="T6533" i="13"/>
  <c r="T6534" i="13"/>
  <c r="T6535" i="13"/>
  <c r="T6536" i="13"/>
  <c r="T6537" i="13"/>
  <c r="T6538" i="13"/>
  <c r="T6539" i="13"/>
  <c r="T6540" i="13"/>
  <c r="T6541" i="13"/>
  <c r="T6542" i="13"/>
  <c r="T6543" i="13"/>
  <c r="T6544" i="13"/>
  <c r="T6545" i="13"/>
  <c r="T6546" i="13"/>
  <c r="T6547" i="13"/>
  <c r="T6548" i="13"/>
  <c r="T6549" i="13"/>
  <c r="T6550" i="13"/>
  <c r="T6551" i="13"/>
  <c r="T6552" i="13"/>
  <c r="T6553" i="13"/>
  <c r="T6554" i="13"/>
  <c r="T6555" i="13"/>
  <c r="T6556" i="13"/>
  <c r="T6557" i="13"/>
  <c r="T6558" i="13"/>
  <c r="T6559" i="13"/>
  <c r="T6560" i="13"/>
  <c r="T6561" i="13"/>
  <c r="T6562" i="13"/>
  <c r="T6563" i="13"/>
  <c r="T6564" i="13"/>
  <c r="T6565" i="13"/>
  <c r="T6566" i="13"/>
  <c r="T6567" i="13"/>
  <c r="T6568" i="13"/>
  <c r="T6569" i="13"/>
  <c r="T6570" i="13"/>
  <c r="T6571" i="13"/>
  <c r="T6572" i="13"/>
  <c r="T6573" i="13"/>
  <c r="T6574" i="13"/>
  <c r="T6575" i="13"/>
  <c r="T6576" i="13"/>
  <c r="T6577" i="13"/>
  <c r="T6578" i="13"/>
  <c r="T6579" i="13"/>
  <c r="T6580" i="13"/>
  <c r="T6581" i="13"/>
  <c r="T6582" i="13"/>
  <c r="T6583" i="13"/>
  <c r="T6584" i="13"/>
  <c r="T6585" i="13"/>
  <c r="T6586" i="13"/>
  <c r="T6587" i="13"/>
  <c r="T6588" i="13"/>
  <c r="T6589" i="13"/>
  <c r="T6590" i="13"/>
  <c r="T6591" i="13"/>
  <c r="T6592" i="13"/>
  <c r="T6593" i="13"/>
  <c r="T6594" i="13"/>
  <c r="T6595" i="13"/>
  <c r="T6596" i="13"/>
  <c r="T6597" i="13"/>
  <c r="T6598" i="13"/>
  <c r="T6599" i="13"/>
  <c r="T6600" i="13"/>
  <c r="T6601" i="13"/>
  <c r="T6602" i="13"/>
  <c r="T6603" i="13"/>
  <c r="T6604" i="13"/>
  <c r="T6605" i="13"/>
  <c r="T6606" i="13"/>
  <c r="T6607" i="13"/>
  <c r="T6608" i="13"/>
  <c r="T6609" i="13"/>
  <c r="T6610" i="13"/>
  <c r="T6611" i="13"/>
  <c r="T6612" i="13"/>
  <c r="T6613" i="13"/>
  <c r="T6614" i="13"/>
  <c r="T6615" i="13"/>
  <c r="T6616" i="13"/>
  <c r="T6617" i="13"/>
  <c r="T6618" i="13"/>
  <c r="T6619" i="13"/>
  <c r="T6620" i="13"/>
  <c r="T6621" i="13"/>
  <c r="T6622" i="13"/>
  <c r="T6623" i="13"/>
  <c r="T6624" i="13"/>
  <c r="T6625" i="13"/>
  <c r="T6626" i="13"/>
  <c r="T6627" i="13"/>
  <c r="T6628" i="13"/>
  <c r="T6629" i="13"/>
  <c r="T6630" i="13"/>
  <c r="T6631" i="13"/>
  <c r="T6632" i="13"/>
  <c r="T6633" i="13"/>
  <c r="T6634" i="13"/>
  <c r="T6635" i="13"/>
  <c r="T6636" i="13"/>
  <c r="T6637" i="13"/>
  <c r="T6638" i="13"/>
  <c r="T6639" i="13"/>
  <c r="T6640" i="13"/>
  <c r="T6641" i="13"/>
  <c r="T6642" i="13"/>
  <c r="T6643" i="13"/>
  <c r="T6644" i="13"/>
  <c r="T6645" i="13"/>
  <c r="T6646" i="13"/>
  <c r="T6647" i="13"/>
  <c r="T6648" i="13"/>
  <c r="T6649" i="13"/>
  <c r="T6650" i="13"/>
  <c r="T6651" i="13"/>
  <c r="T6652" i="13"/>
  <c r="T6653" i="13"/>
  <c r="T6654" i="13"/>
  <c r="T6655" i="13"/>
  <c r="T6656" i="13"/>
  <c r="T6657" i="13"/>
  <c r="T6658" i="13"/>
  <c r="T6659" i="13"/>
  <c r="T6660" i="13"/>
  <c r="T6661" i="13"/>
  <c r="T6662" i="13"/>
  <c r="T6663" i="13"/>
  <c r="T6664" i="13"/>
  <c r="T6665" i="13"/>
  <c r="T6666" i="13"/>
  <c r="T6667" i="13"/>
  <c r="T6668" i="13"/>
  <c r="T6669" i="13"/>
  <c r="T6670" i="13"/>
  <c r="T6671" i="13"/>
  <c r="T6672" i="13"/>
  <c r="T6673" i="13"/>
  <c r="T6674" i="13"/>
  <c r="T6675" i="13"/>
  <c r="T6676" i="13"/>
  <c r="T6677" i="13"/>
  <c r="T6678" i="13"/>
  <c r="T6679" i="13"/>
  <c r="T6680" i="13"/>
  <c r="T6681" i="13"/>
  <c r="T6682" i="13"/>
  <c r="T6683" i="13"/>
  <c r="T6684" i="13"/>
  <c r="T6685" i="13"/>
  <c r="T6686" i="13"/>
  <c r="T6687" i="13"/>
  <c r="T6688" i="13"/>
  <c r="T6689" i="13"/>
  <c r="T6690" i="13"/>
  <c r="T6691" i="13"/>
  <c r="T6692" i="13"/>
  <c r="T6693" i="13"/>
  <c r="T6694" i="13"/>
  <c r="T6695" i="13"/>
  <c r="T6696" i="13"/>
  <c r="T6697" i="13"/>
  <c r="T6698" i="13"/>
  <c r="T6699" i="13"/>
  <c r="T6700" i="13"/>
  <c r="T6701" i="13"/>
  <c r="T6702" i="13"/>
  <c r="T6703" i="13"/>
  <c r="T6704" i="13"/>
  <c r="T6705" i="13"/>
  <c r="T6706" i="13"/>
  <c r="T6707" i="13"/>
  <c r="T6708" i="13"/>
  <c r="T6709" i="13"/>
  <c r="AD31" i="6"/>
  <c r="X31" i="6"/>
  <c r="V31" i="6"/>
  <c r="U31" i="6"/>
  <c r="T31" i="6"/>
  <c r="S31" i="6"/>
  <c r="AB31" i="6" s="1"/>
  <c r="N31" i="6"/>
  <c r="O31" i="6" s="1"/>
  <c r="M31" i="6"/>
  <c r="P33" i="6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AA31" i="6" l="1"/>
  <c r="AC31" i="6" s="1"/>
  <c r="N32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33" i="6" l="1"/>
  <c r="L41" i="6"/>
  <c r="K41" i="6"/>
  <c r="J41" i="6"/>
  <c r="I41" i="6"/>
  <c r="H41" i="6"/>
  <c r="G41" i="6"/>
  <c r="F41" i="6"/>
  <c r="E41" i="6"/>
  <c r="D41" i="6"/>
  <c r="C41" i="6"/>
  <c r="V4" i="6"/>
  <c r="V5" i="6"/>
  <c r="V6" i="6"/>
  <c r="V8" i="6"/>
  <c r="V10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2" i="6"/>
  <c r="V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2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2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2" i="6"/>
  <c r="T4663" i="9"/>
  <c r="T4662" i="9"/>
  <c r="T4661" i="9"/>
  <c r="T4660" i="9"/>
  <c r="T4659" i="9"/>
  <c r="T4658" i="9"/>
  <c r="T4657" i="9"/>
  <c r="T4656" i="9"/>
  <c r="T4655" i="9"/>
  <c r="T4654" i="9"/>
  <c r="T4653" i="9"/>
  <c r="T4652" i="9"/>
  <c r="T4651" i="9"/>
  <c r="T4650" i="9"/>
  <c r="T4649" i="9"/>
  <c r="T4648" i="9"/>
  <c r="T4647" i="9"/>
  <c r="T4646" i="9"/>
  <c r="T4645" i="9"/>
  <c r="T4644" i="9"/>
  <c r="T4643" i="9"/>
  <c r="T4642" i="9"/>
  <c r="T4641" i="9"/>
  <c r="T4640" i="9"/>
  <c r="T4639" i="9"/>
  <c r="T4638" i="9"/>
  <c r="T4637" i="9"/>
  <c r="T4636" i="9"/>
  <c r="T4635" i="9"/>
  <c r="T4634" i="9"/>
  <c r="T4633" i="9"/>
  <c r="T4632" i="9"/>
  <c r="T4631" i="9"/>
  <c r="T4630" i="9"/>
  <c r="T4629" i="9"/>
  <c r="T4628" i="9"/>
  <c r="T4627" i="9"/>
  <c r="T4626" i="9"/>
  <c r="T4625" i="9"/>
  <c r="T4624" i="9"/>
  <c r="T4623" i="9"/>
  <c r="T4622" i="9"/>
  <c r="T4621" i="9"/>
  <c r="T4620" i="9"/>
  <c r="T4619" i="9"/>
  <c r="T4618" i="9"/>
  <c r="T4617" i="9"/>
  <c r="T4616" i="9"/>
  <c r="T4615" i="9"/>
  <c r="T4614" i="9"/>
  <c r="T4613" i="9"/>
  <c r="T4612" i="9"/>
  <c r="T4611" i="9"/>
  <c r="T4610" i="9"/>
  <c r="T4609" i="9"/>
  <c r="T4608" i="9"/>
  <c r="T4607" i="9"/>
  <c r="T4606" i="9"/>
  <c r="T4605" i="9"/>
  <c r="T4604" i="9"/>
  <c r="T4603" i="9"/>
  <c r="T4602" i="9"/>
  <c r="T4601" i="9"/>
  <c r="T4600" i="9"/>
  <c r="T4599" i="9"/>
  <c r="T4598" i="9"/>
  <c r="T4597" i="9"/>
  <c r="T4596" i="9"/>
  <c r="T4595" i="9"/>
  <c r="T4594" i="9"/>
  <c r="T4593" i="9"/>
  <c r="T4592" i="9"/>
  <c r="T4591" i="9"/>
  <c r="T4590" i="9"/>
  <c r="T4589" i="9"/>
  <c r="T4588" i="9"/>
  <c r="T4587" i="9"/>
  <c r="T4586" i="9"/>
  <c r="T4585" i="9"/>
  <c r="T4584" i="9"/>
  <c r="T4583" i="9"/>
  <c r="T4582" i="9"/>
  <c r="T4581" i="9"/>
  <c r="T4580" i="9"/>
  <c r="T4579" i="9"/>
  <c r="T4578" i="9"/>
  <c r="T4577" i="9"/>
  <c r="T4576" i="9"/>
  <c r="T4575" i="9"/>
  <c r="T4574" i="9"/>
  <c r="T4573" i="9"/>
  <c r="T4572" i="9"/>
  <c r="T4571" i="9"/>
  <c r="T4570" i="9"/>
  <c r="T4569" i="9"/>
  <c r="T4568" i="9"/>
  <c r="T4567" i="9"/>
  <c r="T4566" i="9"/>
  <c r="T4565" i="9"/>
  <c r="T4564" i="9"/>
  <c r="T4563" i="9"/>
  <c r="T4562" i="9"/>
  <c r="T4561" i="9"/>
  <c r="T4560" i="9"/>
  <c r="T4559" i="9"/>
  <c r="T4558" i="9"/>
  <c r="T4557" i="9"/>
  <c r="T4556" i="9"/>
  <c r="T4555" i="9"/>
  <c r="T4554" i="9"/>
  <c r="T4553" i="9"/>
  <c r="T4552" i="9"/>
  <c r="T4551" i="9"/>
  <c r="T4550" i="9"/>
  <c r="T4549" i="9"/>
  <c r="T4548" i="9"/>
  <c r="T4547" i="9"/>
  <c r="T4546" i="9"/>
  <c r="T4545" i="9"/>
  <c r="T4544" i="9"/>
  <c r="T4543" i="9"/>
  <c r="T4542" i="9"/>
  <c r="T4541" i="9"/>
  <c r="T4540" i="9"/>
  <c r="T4539" i="9"/>
  <c r="T4538" i="9"/>
  <c r="T4537" i="9"/>
  <c r="T4536" i="9"/>
  <c r="T4535" i="9"/>
  <c r="T4534" i="9"/>
  <c r="T4533" i="9"/>
  <c r="T4532" i="9"/>
  <c r="T4531" i="9"/>
  <c r="T4530" i="9"/>
  <c r="T4529" i="9"/>
  <c r="T4528" i="9"/>
  <c r="T4527" i="9"/>
  <c r="T4526" i="9"/>
  <c r="T4525" i="9"/>
  <c r="T4524" i="9"/>
  <c r="T4523" i="9"/>
  <c r="T4522" i="9"/>
  <c r="T4521" i="9"/>
  <c r="T4520" i="9"/>
  <c r="T4519" i="9"/>
  <c r="T4518" i="9"/>
  <c r="T4517" i="9"/>
  <c r="T4516" i="9"/>
  <c r="T4515" i="9"/>
  <c r="T4514" i="9"/>
  <c r="T4513" i="9"/>
  <c r="T4512" i="9"/>
  <c r="T4511" i="9"/>
  <c r="T4510" i="9"/>
  <c r="T4509" i="9"/>
  <c r="T4508" i="9"/>
  <c r="T4507" i="9"/>
  <c r="T4506" i="9"/>
  <c r="T4505" i="9"/>
  <c r="T4504" i="9"/>
  <c r="T4503" i="9"/>
  <c r="T4502" i="9"/>
  <c r="T4501" i="9"/>
  <c r="T4500" i="9"/>
  <c r="T4499" i="9"/>
  <c r="T4498" i="9"/>
  <c r="T4497" i="9"/>
  <c r="T4496" i="9"/>
  <c r="T4495" i="9"/>
  <c r="T4494" i="9"/>
  <c r="T4493" i="9"/>
  <c r="T4492" i="9"/>
  <c r="T4491" i="9"/>
  <c r="T4490" i="9"/>
  <c r="T4489" i="9"/>
  <c r="T4488" i="9"/>
  <c r="T4487" i="9"/>
  <c r="T4486" i="9"/>
  <c r="T4485" i="9"/>
  <c r="T4484" i="9"/>
  <c r="T4483" i="9"/>
  <c r="T4482" i="9"/>
  <c r="T4481" i="9"/>
  <c r="T4480" i="9"/>
  <c r="T4479" i="9"/>
  <c r="T4478" i="9"/>
  <c r="T4477" i="9"/>
  <c r="T4476" i="9"/>
  <c r="T4475" i="9"/>
  <c r="T4474" i="9"/>
  <c r="T4473" i="9"/>
  <c r="T4472" i="9"/>
  <c r="T4471" i="9"/>
  <c r="T4470" i="9"/>
  <c r="T4469" i="9"/>
  <c r="T4468" i="9"/>
  <c r="T4467" i="9"/>
  <c r="T4466" i="9"/>
  <c r="T4465" i="9"/>
  <c r="T4464" i="9"/>
  <c r="T4463" i="9"/>
  <c r="T4462" i="9"/>
  <c r="T4461" i="9"/>
  <c r="T4460" i="9"/>
  <c r="T4459" i="9"/>
  <c r="T4458" i="9"/>
  <c r="T4457" i="9"/>
  <c r="T4456" i="9"/>
  <c r="T4455" i="9"/>
  <c r="T4454" i="9"/>
  <c r="T4453" i="9"/>
  <c r="T4452" i="9"/>
  <c r="T4451" i="9"/>
  <c r="T4450" i="9"/>
  <c r="T4449" i="9"/>
  <c r="T4448" i="9"/>
  <c r="T4447" i="9"/>
  <c r="T4446" i="9"/>
  <c r="T4445" i="9"/>
  <c r="T4444" i="9"/>
  <c r="T4443" i="9"/>
  <c r="T4442" i="9"/>
  <c r="T4441" i="9"/>
  <c r="T4440" i="9"/>
  <c r="T4439" i="9"/>
  <c r="T4438" i="9"/>
  <c r="T4437" i="9"/>
  <c r="T4436" i="9"/>
  <c r="T4435" i="9"/>
  <c r="T4434" i="9"/>
  <c r="T4433" i="9"/>
  <c r="T4432" i="9"/>
  <c r="T4431" i="9"/>
  <c r="T4430" i="9"/>
  <c r="T4429" i="9"/>
  <c r="T4428" i="9"/>
  <c r="T4427" i="9"/>
  <c r="T4426" i="9"/>
  <c r="T4425" i="9"/>
  <c r="T4424" i="9"/>
  <c r="T4423" i="9"/>
  <c r="T4422" i="9"/>
  <c r="T4421" i="9"/>
  <c r="T4420" i="9"/>
  <c r="T4419" i="9"/>
  <c r="T4418" i="9"/>
  <c r="T4417" i="9"/>
  <c r="T4416" i="9"/>
  <c r="T4415" i="9"/>
  <c r="T4414" i="9"/>
  <c r="T4413" i="9"/>
  <c r="T4412" i="9"/>
  <c r="T4411" i="9"/>
  <c r="T4410" i="9"/>
  <c r="T4409" i="9"/>
  <c r="T4408" i="9"/>
  <c r="T4407" i="9"/>
  <c r="T4406" i="9"/>
  <c r="T4405" i="9"/>
  <c r="T4404" i="9"/>
  <c r="T4403" i="9"/>
  <c r="T4402" i="9"/>
  <c r="T4401" i="9"/>
  <c r="T4400" i="9"/>
  <c r="T4399" i="9"/>
  <c r="T4398" i="9"/>
  <c r="T4397" i="9"/>
  <c r="T4396" i="9"/>
  <c r="T4395" i="9"/>
  <c r="T4394" i="9"/>
  <c r="T4393" i="9"/>
  <c r="T4392" i="9"/>
  <c r="T4391" i="9"/>
  <c r="T4390" i="9"/>
  <c r="T4389" i="9"/>
  <c r="T4388" i="9"/>
  <c r="T4387" i="9"/>
  <c r="T4386" i="9"/>
  <c r="T4385" i="9"/>
  <c r="T4384" i="9"/>
  <c r="T4383" i="9"/>
  <c r="T4382" i="9"/>
  <c r="T4381" i="9"/>
  <c r="T4380" i="9"/>
  <c r="T4379" i="9"/>
  <c r="T4378" i="9"/>
  <c r="T4377" i="9"/>
  <c r="T4376" i="9"/>
  <c r="T4375" i="9"/>
  <c r="T4374" i="9"/>
  <c r="T4373" i="9"/>
  <c r="T4372" i="9"/>
  <c r="T4371" i="9"/>
  <c r="T4370" i="9"/>
  <c r="T4369" i="9"/>
  <c r="T4368" i="9"/>
  <c r="T4367" i="9"/>
  <c r="T4366" i="9"/>
  <c r="T4365" i="9"/>
  <c r="T4364" i="9"/>
  <c r="T4363" i="9"/>
  <c r="T4362" i="9"/>
  <c r="T4361" i="9"/>
  <c r="T4360" i="9"/>
  <c r="T4359" i="9"/>
  <c r="T4358" i="9"/>
  <c r="T4357" i="9"/>
  <c r="T4356" i="9"/>
  <c r="T4355" i="9"/>
  <c r="T4354" i="9"/>
  <c r="T4353" i="9"/>
  <c r="T4352" i="9"/>
  <c r="T4351" i="9"/>
  <c r="T4350" i="9"/>
  <c r="T4349" i="9"/>
  <c r="T4348" i="9"/>
  <c r="T4347" i="9"/>
  <c r="T4346" i="9"/>
  <c r="T4345" i="9"/>
  <c r="T4344" i="9"/>
  <c r="T4343" i="9"/>
  <c r="T4342" i="9"/>
  <c r="T4341" i="9"/>
  <c r="T4340" i="9"/>
  <c r="T4339" i="9"/>
  <c r="T4338" i="9"/>
  <c r="T4337" i="9"/>
  <c r="T4336" i="9"/>
  <c r="T4335" i="9"/>
  <c r="T4334" i="9"/>
  <c r="T4333" i="9"/>
  <c r="T4332" i="9"/>
  <c r="T4331" i="9"/>
  <c r="T4330" i="9"/>
  <c r="T4329" i="9"/>
  <c r="T4328" i="9"/>
  <c r="T4327" i="9"/>
  <c r="T4326" i="9"/>
  <c r="T4325" i="9"/>
  <c r="T4324" i="9"/>
  <c r="T4323" i="9"/>
  <c r="T4322" i="9"/>
  <c r="T4321" i="9"/>
  <c r="T4320" i="9"/>
  <c r="T4319" i="9"/>
  <c r="T4318" i="9"/>
  <c r="T4317" i="9"/>
  <c r="T4316" i="9"/>
  <c r="T4315" i="9"/>
  <c r="T4314" i="9"/>
  <c r="T4313" i="9"/>
  <c r="T4312" i="9"/>
  <c r="T4311" i="9"/>
  <c r="T4310" i="9"/>
  <c r="T4309" i="9"/>
  <c r="T4308" i="9"/>
  <c r="T4307" i="9"/>
  <c r="T4306" i="9"/>
  <c r="T4305" i="9"/>
  <c r="T4304" i="9"/>
  <c r="T4303" i="9"/>
  <c r="T4302" i="9"/>
  <c r="T4301" i="9"/>
  <c r="T4300" i="9"/>
  <c r="T4299" i="9"/>
  <c r="T4298" i="9"/>
  <c r="T4297" i="9"/>
  <c r="T4296" i="9"/>
  <c r="T4295" i="9"/>
  <c r="T4294" i="9"/>
  <c r="T4293" i="9"/>
  <c r="T4292" i="9"/>
  <c r="T4291" i="9"/>
  <c r="T4290" i="9"/>
  <c r="T4289" i="9"/>
  <c r="T4288" i="9"/>
  <c r="T4287" i="9"/>
  <c r="T4286" i="9"/>
  <c r="T4285" i="9"/>
  <c r="T4284" i="9"/>
  <c r="T4283" i="9"/>
  <c r="T4282" i="9"/>
  <c r="T4281" i="9"/>
  <c r="T4280" i="9"/>
  <c r="T4279" i="9"/>
  <c r="T4278" i="9"/>
  <c r="T4277" i="9"/>
  <c r="T4276" i="9"/>
  <c r="T4275" i="9"/>
  <c r="T4274" i="9"/>
  <c r="T4273" i="9"/>
  <c r="T4272" i="9"/>
  <c r="T4271" i="9"/>
  <c r="T4270" i="9"/>
  <c r="T4269" i="9"/>
  <c r="T4268" i="9"/>
  <c r="T4267" i="9"/>
  <c r="T4266" i="9"/>
  <c r="T4265" i="9"/>
  <c r="T4264" i="9"/>
  <c r="T4263" i="9"/>
  <c r="T4262" i="9"/>
  <c r="T4261" i="9"/>
  <c r="T4260" i="9"/>
  <c r="T4259" i="9"/>
  <c r="T4258" i="9"/>
  <c r="T4257" i="9"/>
  <c r="T4256" i="9"/>
  <c r="T4255" i="9"/>
  <c r="T4254" i="9"/>
  <c r="T4253" i="9"/>
  <c r="T4252" i="9"/>
  <c r="T4251" i="9"/>
  <c r="T4250" i="9"/>
  <c r="T4249" i="9"/>
  <c r="T4248" i="9"/>
  <c r="T4247" i="9"/>
  <c r="T4246" i="9"/>
  <c r="T4245" i="9"/>
  <c r="T4244" i="9"/>
  <c r="T4243" i="9"/>
  <c r="T4242" i="9"/>
  <c r="T4241" i="9"/>
  <c r="T4240" i="9"/>
  <c r="T4239" i="9"/>
  <c r="T4238" i="9"/>
  <c r="T4237" i="9"/>
  <c r="T4236" i="9"/>
  <c r="T4235" i="9"/>
  <c r="T4234" i="9"/>
  <c r="T4233" i="9"/>
  <c r="T4232" i="9"/>
  <c r="T4231" i="9"/>
  <c r="T4230" i="9"/>
  <c r="T4229" i="9"/>
  <c r="T4228" i="9"/>
  <c r="T4227" i="9"/>
  <c r="T4226" i="9"/>
  <c r="T4225" i="9"/>
  <c r="T4224" i="9"/>
  <c r="T4223" i="9"/>
  <c r="T4222" i="9"/>
  <c r="T4221" i="9"/>
  <c r="T4220" i="9"/>
  <c r="T4219" i="9"/>
  <c r="T4218" i="9"/>
  <c r="T4217" i="9"/>
  <c r="T4216" i="9"/>
  <c r="T4215" i="9"/>
  <c r="T4214" i="9"/>
  <c r="T4213" i="9"/>
  <c r="T4212" i="9"/>
  <c r="T4211" i="9"/>
  <c r="T4210" i="9"/>
  <c r="T4209" i="9"/>
  <c r="T4208" i="9"/>
  <c r="T4207" i="9"/>
  <c r="T4206" i="9"/>
  <c r="T4205" i="9"/>
  <c r="T4204" i="9"/>
  <c r="T4203" i="9"/>
  <c r="T4202" i="9"/>
  <c r="T4201" i="9"/>
  <c r="T4200" i="9"/>
  <c r="T4199" i="9"/>
  <c r="T4198" i="9"/>
  <c r="T4197" i="9"/>
  <c r="T4196" i="9"/>
  <c r="T4195" i="9"/>
  <c r="T4194" i="9"/>
  <c r="T4193" i="9"/>
  <c r="T4192" i="9"/>
  <c r="T4191" i="9"/>
  <c r="T4190" i="9"/>
  <c r="T4189" i="9"/>
  <c r="T4188" i="9"/>
  <c r="T4187" i="9"/>
  <c r="T4186" i="9"/>
  <c r="T4185" i="9"/>
  <c r="T4184" i="9"/>
  <c r="T4183" i="9"/>
  <c r="T4182" i="9"/>
  <c r="T4181" i="9"/>
  <c r="T4180" i="9"/>
  <c r="T4179" i="9"/>
  <c r="T4178" i="9"/>
  <c r="T4177" i="9"/>
  <c r="T4176" i="9"/>
  <c r="T4175" i="9"/>
  <c r="T4174" i="9"/>
  <c r="T4173" i="9"/>
  <c r="T4172" i="9"/>
  <c r="T4171" i="9"/>
  <c r="T4170" i="9"/>
  <c r="T4169" i="9"/>
  <c r="T4168" i="9"/>
  <c r="T4167" i="9"/>
  <c r="T4166" i="9"/>
  <c r="T4165" i="9"/>
  <c r="T4164" i="9"/>
  <c r="T4163" i="9"/>
  <c r="T4162" i="9"/>
  <c r="T4161" i="9"/>
  <c r="T4160" i="9"/>
  <c r="T4159" i="9"/>
  <c r="T4158" i="9"/>
  <c r="T4157" i="9"/>
  <c r="T4156" i="9"/>
  <c r="T4155" i="9"/>
  <c r="T4154" i="9"/>
  <c r="T4153" i="9"/>
  <c r="T4152" i="9"/>
  <c r="T4151" i="9"/>
  <c r="T4150" i="9"/>
  <c r="T4149" i="9"/>
  <c r="T4148" i="9"/>
  <c r="T4147" i="9"/>
  <c r="T4146" i="9"/>
  <c r="T4145" i="9"/>
  <c r="T4144" i="9"/>
  <c r="T4143" i="9"/>
  <c r="T4142" i="9"/>
  <c r="T4141" i="9"/>
  <c r="T4140" i="9"/>
  <c r="T4139" i="9"/>
  <c r="T4138" i="9"/>
  <c r="T4137" i="9"/>
  <c r="T4136" i="9"/>
  <c r="T4135" i="9"/>
  <c r="T4134" i="9"/>
  <c r="T4133" i="9"/>
  <c r="T4132" i="9"/>
  <c r="T4131" i="9"/>
  <c r="T4130" i="9"/>
  <c r="T4129" i="9"/>
  <c r="T4128" i="9"/>
  <c r="T4127" i="9"/>
  <c r="T4126" i="9"/>
  <c r="T4125" i="9"/>
  <c r="T4124" i="9"/>
  <c r="T4123" i="9"/>
  <c r="T4122" i="9"/>
  <c r="T4121" i="9"/>
  <c r="T4120" i="9"/>
  <c r="T4119" i="9"/>
  <c r="T4118" i="9"/>
  <c r="T4117" i="9"/>
  <c r="T4116" i="9"/>
  <c r="T4115" i="9"/>
  <c r="T4114" i="9"/>
  <c r="T4113" i="9"/>
  <c r="T4112" i="9"/>
  <c r="T4111" i="9"/>
  <c r="T4110" i="9"/>
  <c r="T4109" i="9"/>
  <c r="T4108" i="9"/>
  <c r="T4107" i="9"/>
  <c r="T4106" i="9"/>
  <c r="T4105" i="9"/>
  <c r="T4104" i="9"/>
  <c r="T4103" i="9"/>
  <c r="T4102" i="9"/>
  <c r="T4101" i="9"/>
  <c r="T4100" i="9"/>
  <c r="T4099" i="9"/>
  <c r="T4098" i="9"/>
  <c r="T4097" i="9"/>
  <c r="T4096" i="9"/>
  <c r="T4095" i="9"/>
  <c r="T4094" i="9"/>
  <c r="T4093" i="9"/>
  <c r="T4092" i="9"/>
  <c r="T4091" i="9"/>
  <c r="T4090" i="9"/>
  <c r="T4089" i="9"/>
  <c r="T4088" i="9"/>
  <c r="T4087" i="9"/>
  <c r="T4086" i="9"/>
  <c r="T4085" i="9"/>
  <c r="T4084" i="9"/>
  <c r="T4083" i="9"/>
  <c r="T4082" i="9"/>
  <c r="T4081" i="9"/>
  <c r="T4080" i="9"/>
  <c r="T4079" i="9"/>
  <c r="T4078" i="9"/>
  <c r="T4077" i="9"/>
  <c r="T4076" i="9"/>
  <c r="T4075" i="9"/>
  <c r="T4074" i="9"/>
  <c r="T4073" i="9"/>
  <c r="T4072" i="9"/>
  <c r="T4071" i="9"/>
  <c r="T4070" i="9"/>
  <c r="T4069" i="9"/>
  <c r="T4068" i="9"/>
  <c r="T4067" i="9"/>
  <c r="T4066" i="9"/>
  <c r="T4065" i="9"/>
  <c r="T4064" i="9"/>
  <c r="T4063" i="9"/>
  <c r="T4062" i="9"/>
  <c r="T4061" i="9"/>
  <c r="T4060" i="9"/>
  <c r="T4059" i="9"/>
  <c r="T4058" i="9"/>
  <c r="T4057" i="9"/>
  <c r="T4056" i="9"/>
  <c r="T4055" i="9"/>
  <c r="T4054" i="9"/>
  <c r="T4053" i="9"/>
  <c r="T4052" i="9"/>
  <c r="T4051" i="9"/>
  <c r="T4050" i="9"/>
  <c r="T4049" i="9"/>
  <c r="T4048" i="9"/>
  <c r="T4047" i="9"/>
  <c r="T4046" i="9"/>
  <c r="T4045" i="9"/>
  <c r="T4044" i="9"/>
  <c r="T4043" i="9"/>
  <c r="T4042" i="9"/>
  <c r="T4041" i="9"/>
  <c r="T4040" i="9"/>
  <c r="T4039" i="9"/>
  <c r="T4038" i="9"/>
  <c r="F42" i="6" l="1"/>
  <c r="L42" i="6"/>
  <c r="E42" i="6"/>
  <c r="G42" i="6"/>
  <c r="D42" i="6"/>
  <c r="H42" i="6"/>
  <c r="I42" i="6"/>
  <c r="J42" i="6"/>
  <c r="C42" i="6"/>
  <c r="X32" i="6"/>
  <c r="AB32" i="6"/>
  <c r="M32" i="6"/>
  <c r="O32" i="6"/>
  <c r="S3" i="6"/>
  <c r="H36" i="6" s="1"/>
  <c r="O21" i="6"/>
  <c r="M54" i="7"/>
  <c r="L54" i="7"/>
  <c r="K54" i="7"/>
  <c r="J54" i="7"/>
  <c r="I54" i="7"/>
  <c r="H54" i="7"/>
  <c r="G53" i="7"/>
  <c r="F53" i="7"/>
  <c r="E53" i="7"/>
  <c r="D53" i="7"/>
  <c r="C53" i="7"/>
  <c r="B53" i="7"/>
  <c r="G52" i="7"/>
  <c r="F52" i="7"/>
  <c r="E52" i="7"/>
  <c r="D52" i="7"/>
  <c r="C52" i="7"/>
  <c r="B52" i="7"/>
  <c r="G51" i="7"/>
  <c r="F51" i="7"/>
  <c r="E51" i="7"/>
  <c r="D51" i="7"/>
  <c r="C51" i="7"/>
  <c r="B51" i="7"/>
  <c r="G50" i="7"/>
  <c r="F50" i="7"/>
  <c r="E50" i="7"/>
  <c r="D50" i="7"/>
  <c r="C50" i="7"/>
  <c r="B50" i="7"/>
  <c r="G49" i="7"/>
  <c r="F49" i="7"/>
  <c r="E49" i="7"/>
  <c r="D49" i="7"/>
  <c r="C49" i="7"/>
  <c r="B49" i="7"/>
  <c r="G48" i="7"/>
  <c r="F48" i="7"/>
  <c r="E48" i="7"/>
  <c r="D48" i="7"/>
  <c r="C48" i="7"/>
  <c r="B48" i="7"/>
  <c r="G47" i="7"/>
  <c r="F47" i="7"/>
  <c r="E47" i="7"/>
  <c r="D47" i="7"/>
  <c r="C47" i="7"/>
  <c r="B47" i="7"/>
  <c r="G46" i="7"/>
  <c r="F46" i="7"/>
  <c r="E46" i="7"/>
  <c r="D46" i="7"/>
  <c r="C46" i="7"/>
  <c r="B46" i="7"/>
  <c r="G45" i="7"/>
  <c r="F45" i="7"/>
  <c r="E45" i="7"/>
  <c r="D45" i="7"/>
  <c r="C45" i="7"/>
  <c r="B45" i="7"/>
  <c r="G44" i="7"/>
  <c r="F44" i="7"/>
  <c r="E44" i="7"/>
  <c r="D44" i="7"/>
  <c r="C44" i="7"/>
  <c r="B44" i="7"/>
  <c r="G43" i="7"/>
  <c r="F43" i="7"/>
  <c r="E43" i="7"/>
  <c r="D43" i="7"/>
  <c r="C43" i="7"/>
  <c r="B43" i="7"/>
  <c r="G42" i="7"/>
  <c r="F42" i="7"/>
  <c r="E42" i="7"/>
  <c r="D42" i="7"/>
  <c r="C42" i="7"/>
  <c r="B42" i="7"/>
  <c r="G41" i="7"/>
  <c r="F41" i="7"/>
  <c r="E41" i="7"/>
  <c r="D41" i="7"/>
  <c r="C41" i="7"/>
  <c r="B41" i="7"/>
  <c r="G40" i="7"/>
  <c r="F40" i="7"/>
  <c r="E40" i="7"/>
  <c r="D40" i="7"/>
  <c r="C40" i="7"/>
  <c r="B40" i="7"/>
  <c r="G39" i="7"/>
  <c r="F39" i="7"/>
  <c r="E39" i="7"/>
  <c r="D39" i="7"/>
  <c r="C39" i="7"/>
  <c r="B39" i="7"/>
  <c r="G38" i="7"/>
  <c r="F38" i="7"/>
  <c r="E38" i="7"/>
  <c r="D38" i="7"/>
  <c r="C38" i="7"/>
  <c r="B38" i="7"/>
  <c r="G37" i="7"/>
  <c r="F37" i="7"/>
  <c r="E37" i="7"/>
  <c r="D37" i="7"/>
  <c r="C37" i="7"/>
  <c r="B37" i="7"/>
  <c r="G36" i="7"/>
  <c r="F36" i="7"/>
  <c r="E36" i="7"/>
  <c r="D36" i="7"/>
  <c r="C36" i="7"/>
  <c r="B36" i="7"/>
  <c r="G35" i="7"/>
  <c r="F35" i="7"/>
  <c r="E35" i="7"/>
  <c r="D35" i="7"/>
  <c r="C35" i="7"/>
  <c r="B35" i="7"/>
  <c r="G34" i="7"/>
  <c r="F34" i="7"/>
  <c r="E34" i="7"/>
  <c r="D34" i="7"/>
  <c r="C34" i="7"/>
  <c r="B34" i="7"/>
  <c r="G33" i="7"/>
  <c r="F33" i="7"/>
  <c r="E33" i="7"/>
  <c r="D33" i="7"/>
  <c r="C33" i="7"/>
  <c r="B33" i="7"/>
  <c r="G32" i="7"/>
  <c r="F32" i="7"/>
  <c r="E32" i="7"/>
  <c r="D32" i="7"/>
  <c r="C32" i="7"/>
  <c r="B32" i="7"/>
  <c r="G31" i="7"/>
  <c r="F31" i="7"/>
  <c r="E31" i="7"/>
  <c r="D31" i="7"/>
  <c r="C31" i="7"/>
  <c r="B31" i="7"/>
  <c r="G30" i="7"/>
  <c r="F30" i="7"/>
  <c r="E30" i="7"/>
  <c r="D30" i="7"/>
  <c r="C30" i="7"/>
  <c r="B30" i="7"/>
  <c r="G29" i="7"/>
  <c r="F29" i="7"/>
  <c r="E29" i="7"/>
  <c r="D29" i="7"/>
  <c r="C29" i="7"/>
  <c r="B29" i="7"/>
  <c r="G28" i="7"/>
  <c r="F28" i="7"/>
  <c r="E28" i="7"/>
  <c r="D28" i="7"/>
  <c r="C28" i="7"/>
  <c r="B28" i="7"/>
  <c r="G27" i="7"/>
  <c r="F27" i="7"/>
  <c r="E27" i="7"/>
  <c r="D27" i="7"/>
  <c r="C27" i="7"/>
  <c r="B27" i="7"/>
  <c r="G26" i="7"/>
  <c r="F26" i="7"/>
  <c r="E26" i="7"/>
  <c r="D26" i="7"/>
  <c r="C26" i="7"/>
  <c r="B26" i="7"/>
  <c r="G25" i="7"/>
  <c r="F25" i="7"/>
  <c r="E25" i="7"/>
  <c r="D25" i="7"/>
  <c r="C25" i="7"/>
  <c r="B25" i="7"/>
  <c r="N40" i="7" l="1"/>
  <c r="N31" i="7"/>
  <c r="N35" i="7"/>
  <c r="N39" i="7"/>
  <c r="N43" i="7"/>
  <c r="N47" i="7"/>
  <c r="N51" i="7"/>
  <c r="N26" i="7"/>
  <c r="S33" i="6"/>
  <c r="E36" i="6"/>
  <c r="F36" i="6"/>
  <c r="L36" i="6"/>
  <c r="D36" i="6"/>
  <c r="K36" i="6"/>
  <c r="C36" i="6"/>
  <c r="J36" i="6"/>
  <c r="I36" i="6"/>
  <c r="G36" i="6"/>
  <c r="K35" i="6"/>
  <c r="C35" i="6"/>
  <c r="J35" i="6"/>
  <c r="D35" i="6"/>
  <c r="I35" i="6"/>
  <c r="H35" i="6"/>
  <c r="L35" i="6"/>
  <c r="G35" i="6"/>
  <c r="F35" i="6"/>
  <c r="E35" i="6"/>
  <c r="AA32" i="6"/>
  <c r="AC32" i="6" s="1"/>
  <c r="N33" i="7"/>
  <c r="N34" i="7"/>
  <c r="N30" i="7"/>
  <c r="N42" i="7"/>
  <c r="B54" i="7"/>
  <c r="N38" i="7"/>
  <c r="N49" i="7"/>
  <c r="G54" i="7"/>
  <c r="N29" i="7"/>
  <c r="N32" i="7"/>
  <c r="N37" i="7"/>
  <c r="N46" i="7"/>
  <c r="N36" i="7"/>
  <c r="N41" i="7"/>
  <c r="N45" i="7"/>
  <c r="N53" i="7"/>
  <c r="N27" i="7"/>
  <c r="N28" i="7"/>
  <c r="N44" i="7"/>
  <c r="N48" i="7"/>
  <c r="N52" i="7"/>
  <c r="C54" i="7"/>
  <c r="D54" i="7"/>
  <c r="E54" i="7"/>
  <c r="F54" i="7"/>
  <c r="N50" i="7"/>
  <c r="N25" i="7"/>
  <c r="N54" i="7" l="1"/>
  <c r="P1140" i="5"/>
  <c r="P1141" i="5"/>
  <c r="P1142" i="5"/>
  <c r="P1143" i="5"/>
  <c r="P1144" i="5"/>
  <c r="P1145" i="5"/>
  <c r="P1146" i="5"/>
  <c r="P1147" i="5"/>
  <c r="P1148" i="5"/>
  <c r="P1149" i="5"/>
  <c r="P1150" i="5"/>
  <c r="P1152" i="5"/>
  <c r="P1153" i="5"/>
  <c r="P1154" i="5"/>
  <c r="P1155" i="5"/>
  <c r="P1156" i="5"/>
  <c r="P1157" i="5"/>
  <c r="Z5" i="13" l="1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4" i="13"/>
  <c r="AD12" i="6" l="1"/>
  <c r="AD26" i="6"/>
  <c r="AD28" i="6"/>
  <c r="AA22" i="6"/>
  <c r="AA23" i="6"/>
  <c r="AA24" i="6"/>
  <c r="AA25" i="6"/>
  <c r="AA26" i="6"/>
  <c r="AA27" i="6"/>
  <c r="AA28" i="6"/>
  <c r="AA29" i="6"/>
  <c r="AA30" i="6"/>
  <c r="T2109" i="13" l="1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7" i="6"/>
  <c r="AA6" i="6"/>
  <c r="AA5" i="6"/>
  <c r="AA4" i="6"/>
  <c r="AA8" i="6" l="1"/>
  <c r="AA3" i="6"/>
  <c r="O4" i="6"/>
  <c r="O7" i="6"/>
  <c r="O8" i="6"/>
  <c r="O9" i="6"/>
  <c r="O10" i="6"/>
  <c r="O11" i="6"/>
  <c r="O12" i="6"/>
  <c r="O15" i="6"/>
  <c r="O16" i="6"/>
  <c r="O17" i="6"/>
  <c r="O18" i="6"/>
  <c r="O19" i="6"/>
  <c r="O20" i="6"/>
  <c r="O23" i="6"/>
  <c r="O25" i="6"/>
  <c r="O27" i="6"/>
  <c r="O29" i="6"/>
  <c r="O30" i="6"/>
  <c r="O28" i="6"/>
  <c r="O26" i="6"/>
  <c r="O24" i="6"/>
  <c r="O22" i="6"/>
  <c r="O14" i="6"/>
  <c r="O13" i="6"/>
  <c r="O6" i="6"/>
  <c r="O5" i="6"/>
  <c r="AA33" i="6" l="1"/>
  <c r="T36" i="6"/>
  <c r="M30" i="6" l="1"/>
  <c r="AB30" i="6"/>
  <c r="AC30" i="6" s="1"/>
  <c r="AB29" i="6"/>
  <c r="AC29" i="6" s="1"/>
  <c r="AB28" i="6"/>
  <c r="AC28" i="6" s="1"/>
  <c r="AB27" i="6"/>
  <c r="AC27" i="6" s="1"/>
  <c r="AB26" i="6"/>
  <c r="AC26" i="6" s="1"/>
  <c r="AB25" i="6"/>
  <c r="AC25" i="6" s="1"/>
  <c r="AB24" i="6"/>
  <c r="AC24" i="6" s="1"/>
  <c r="AB23" i="6"/>
  <c r="AC23" i="6" s="1"/>
  <c r="AB22" i="6"/>
  <c r="AC22" i="6" s="1"/>
  <c r="AB21" i="6"/>
  <c r="AC21" i="6" s="1"/>
  <c r="AB20" i="6"/>
  <c r="AC20" i="6" s="1"/>
  <c r="AB19" i="6"/>
  <c r="AC19" i="6" s="1"/>
  <c r="AB18" i="6"/>
  <c r="AC18" i="6" s="1"/>
  <c r="AB17" i="6"/>
  <c r="AC17" i="6" s="1"/>
  <c r="AB16" i="6"/>
  <c r="AC16" i="6" s="1"/>
  <c r="AB15" i="6"/>
  <c r="AC15" i="6" s="1"/>
  <c r="AB14" i="6"/>
  <c r="AC14" i="6" s="1"/>
  <c r="AB13" i="6"/>
  <c r="AC13" i="6" s="1"/>
  <c r="AB12" i="6"/>
  <c r="AB11" i="6"/>
  <c r="AC11" i="6" s="1"/>
  <c r="AB10" i="6"/>
  <c r="AC10" i="6" s="1"/>
  <c r="AB9" i="6"/>
  <c r="AC9" i="6" s="1"/>
  <c r="AB8" i="6"/>
  <c r="AC8" i="6" s="1"/>
  <c r="AB7" i="6"/>
  <c r="AC7" i="6" s="1"/>
  <c r="AB6" i="6"/>
  <c r="AC6" i="6" s="1"/>
  <c r="AB5" i="6"/>
  <c r="AC5" i="6" s="1"/>
  <c r="AB3" i="6"/>
  <c r="AC3" i="6" s="1"/>
  <c r="T3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1129" i="13"/>
  <c r="T1130" i="13"/>
  <c r="T1131" i="13"/>
  <c r="T1132" i="13"/>
  <c r="T1133" i="13"/>
  <c r="T1134" i="13"/>
  <c r="T1135" i="13"/>
  <c r="T1136" i="13"/>
  <c r="T1137" i="13"/>
  <c r="T1138" i="13"/>
  <c r="T1139" i="13"/>
  <c r="T1140" i="13"/>
  <c r="T1141" i="13"/>
  <c r="T1142" i="13"/>
  <c r="T1143" i="13"/>
  <c r="T1144" i="13"/>
  <c r="T1145" i="13"/>
  <c r="T1146" i="13"/>
  <c r="T1147" i="13"/>
  <c r="T1148" i="13"/>
  <c r="T1149" i="13"/>
  <c r="T1150" i="13"/>
  <c r="T1151" i="13"/>
  <c r="T1152" i="13"/>
  <c r="T1153" i="13"/>
  <c r="T1154" i="13"/>
  <c r="T1155" i="13"/>
  <c r="T1156" i="13"/>
  <c r="T1157" i="13"/>
  <c r="T1158" i="13"/>
  <c r="T1159" i="13"/>
  <c r="T1160" i="13"/>
  <c r="T1161" i="13"/>
  <c r="T1162" i="13"/>
  <c r="T1163" i="13"/>
  <c r="T1164" i="13"/>
  <c r="T1165" i="13"/>
  <c r="T1166" i="13"/>
  <c r="T1167" i="13"/>
  <c r="T1168" i="13"/>
  <c r="T1169" i="13"/>
  <c r="T1170" i="13"/>
  <c r="T1171" i="13"/>
  <c r="T1172" i="13"/>
  <c r="T1173" i="13"/>
  <c r="T1174" i="13"/>
  <c r="T1175" i="13"/>
  <c r="T1176" i="13"/>
  <c r="T1177" i="13"/>
  <c r="T1178" i="13"/>
  <c r="T1179" i="13"/>
  <c r="T1180" i="13"/>
  <c r="T1181" i="13"/>
  <c r="T1182" i="13"/>
  <c r="T1183" i="13"/>
  <c r="T1184" i="13"/>
  <c r="T1185" i="13"/>
  <c r="T1186" i="13"/>
  <c r="T1187" i="13"/>
  <c r="T1188" i="13"/>
  <c r="T1189" i="13"/>
  <c r="T1190" i="13"/>
  <c r="T1191" i="13"/>
  <c r="T1192" i="13"/>
  <c r="T1193" i="13"/>
  <c r="T1194" i="13"/>
  <c r="T1195" i="13"/>
  <c r="T1196" i="13"/>
  <c r="T1197" i="13"/>
  <c r="T1198" i="13"/>
  <c r="T1199" i="13"/>
  <c r="T1200" i="13"/>
  <c r="T1201" i="13"/>
  <c r="T1202" i="13"/>
  <c r="T1203" i="13"/>
  <c r="T1204" i="13"/>
  <c r="T1205" i="13"/>
  <c r="T1206" i="13"/>
  <c r="T1207" i="13"/>
  <c r="T1208" i="13"/>
  <c r="T1209" i="13"/>
  <c r="T1210" i="13"/>
  <c r="T1211" i="13"/>
  <c r="T1212" i="13"/>
  <c r="T1213" i="13"/>
  <c r="T1214" i="13"/>
  <c r="T1215" i="13"/>
  <c r="T1216" i="13"/>
  <c r="T1217" i="13"/>
  <c r="T1218" i="13"/>
  <c r="T1219" i="13"/>
  <c r="T1220" i="13"/>
  <c r="T1221" i="13"/>
  <c r="T1222" i="13"/>
  <c r="T1223" i="13"/>
  <c r="T1224" i="13"/>
  <c r="T1225" i="13"/>
  <c r="T1226" i="13"/>
  <c r="T1227" i="13"/>
  <c r="T1228" i="13"/>
  <c r="T1229" i="13"/>
  <c r="T1230" i="13"/>
  <c r="T1231" i="13"/>
  <c r="T1232" i="13"/>
  <c r="T1233" i="13"/>
  <c r="T1234" i="13"/>
  <c r="T1235" i="13"/>
  <c r="T1236" i="13"/>
  <c r="T1237" i="13"/>
  <c r="T1238" i="13"/>
  <c r="T1239" i="13"/>
  <c r="T1240" i="13"/>
  <c r="T1241" i="13"/>
  <c r="T1242" i="13"/>
  <c r="T1243" i="13"/>
  <c r="T1244" i="13"/>
  <c r="T1245" i="13"/>
  <c r="T1246" i="13"/>
  <c r="T1247" i="13"/>
  <c r="T1248" i="13"/>
  <c r="T1249" i="13"/>
  <c r="T1250" i="13"/>
  <c r="T1251" i="13"/>
  <c r="T1252" i="13"/>
  <c r="T1253" i="13"/>
  <c r="T1254" i="13"/>
  <c r="T1255" i="13"/>
  <c r="T1256" i="13"/>
  <c r="T1257" i="13"/>
  <c r="T1258" i="13"/>
  <c r="T1259" i="13"/>
  <c r="T1260" i="13"/>
  <c r="T1261" i="13"/>
  <c r="T1262" i="13"/>
  <c r="T1263" i="13"/>
  <c r="T1264" i="13"/>
  <c r="T1265" i="13"/>
  <c r="T1266" i="13"/>
  <c r="T1267" i="13"/>
  <c r="T1268" i="13"/>
  <c r="T1269" i="13"/>
  <c r="T1270" i="13"/>
  <c r="T1271" i="13"/>
  <c r="T1272" i="13"/>
  <c r="T1273" i="13"/>
  <c r="T1274" i="13"/>
  <c r="T1275" i="13"/>
  <c r="T1276" i="13"/>
  <c r="T1277" i="13"/>
  <c r="T1278" i="13"/>
  <c r="T1279" i="13"/>
  <c r="T1280" i="13"/>
  <c r="T1281" i="13"/>
  <c r="T1282" i="13"/>
  <c r="T1283" i="13"/>
  <c r="T1284" i="13"/>
  <c r="T1285" i="13"/>
  <c r="T1286" i="13"/>
  <c r="T1287" i="13"/>
  <c r="T1288" i="13"/>
  <c r="T1289" i="13"/>
  <c r="T1290" i="13"/>
  <c r="T1291" i="13"/>
  <c r="T1292" i="13"/>
  <c r="T1293" i="13"/>
  <c r="T1294" i="13"/>
  <c r="T1295" i="13"/>
  <c r="T1296" i="13"/>
  <c r="T1297" i="13"/>
  <c r="T1298" i="13"/>
  <c r="T1299" i="13"/>
  <c r="T1300" i="13"/>
  <c r="T1301" i="13"/>
  <c r="T1302" i="13"/>
  <c r="T1303" i="13"/>
  <c r="T1304" i="13"/>
  <c r="T1305" i="13"/>
  <c r="T1306" i="13"/>
  <c r="T1307" i="13"/>
  <c r="T1308" i="13"/>
  <c r="T1309" i="13"/>
  <c r="T1310" i="13"/>
  <c r="T1311" i="13"/>
  <c r="T1312" i="13"/>
  <c r="T1313" i="13"/>
  <c r="T1314" i="13"/>
  <c r="T1315" i="13"/>
  <c r="T1316" i="13"/>
  <c r="T1317" i="13"/>
  <c r="T1318" i="13"/>
  <c r="T1319" i="13"/>
  <c r="T1320" i="13"/>
  <c r="T1321" i="13"/>
  <c r="T1322" i="13"/>
  <c r="T1323" i="13"/>
  <c r="T1324" i="13"/>
  <c r="T1325" i="13"/>
  <c r="T1326" i="13"/>
  <c r="T1327" i="13"/>
  <c r="T1328" i="13"/>
  <c r="T1329" i="13"/>
  <c r="T1330" i="13"/>
  <c r="T1331" i="13"/>
  <c r="T1332" i="13"/>
  <c r="T1333" i="13"/>
  <c r="T1334" i="13"/>
  <c r="T1335" i="13"/>
  <c r="T1336" i="13"/>
  <c r="T1337" i="13"/>
  <c r="T1338" i="13"/>
  <c r="T1339" i="13"/>
  <c r="T1340" i="13"/>
  <c r="T1341" i="13"/>
  <c r="T1342" i="13"/>
  <c r="T1343" i="13"/>
  <c r="T1344" i="13"/>
  <c r="T1345" i="13"/>
  <c r="T1346" i="13"/>
  <c r="T1347" i="13"/>
  <c r="T1348" i="13"/>
  <c r="T1349" i="13"/>
  <c r="T1350" i="13"/>
  <c r="T1351" i="13"/>
  <c r="T1352" i="13"/>
  <c r="T1353" i="13"/>
  <c r="T1354" i="13"/>
  <c r="T1355" i="13"/>
  <c r="T1356" i="13"/>
  <c r="T1357" i="13"/>
  <c r="T1358" i="13"/>
  <c r="T1359" i="13"/>
  <c r="T1360" i="13"/>
  <c r="T1361" i="13"/>
  <c r="T1362" i="13"/>
  <c r="T1363" i="13"/>
  <c r="T1364" i="13"/>
  <c r="T1365" i="13"/>
  <c r="T1366" i="13"/>
  <c r="T1367" i="13"/>
  <c r="T1368" i="13"/>
  <c r="T1369" i="13"/>
  <c r="T1370" i="13"/>
  <c r="T1371" i="13"/>
  <c r="T1372" i="13"/>
  <c r="T1373" i="13"/>
  <c r="T1374" i="13"/>
  <c r="T1375" i="13"/>
  <c r="T1376" i="13"/>
  <c r="T1377" i="13"/>
  <c r="T1378" i="13"/>
  <c r="T1379" i="13"/>
  <c r="T1380" i="13"/>
  <c r="T1381" i="13"/>
  <c r="T1382" i="13"/>
  <c r="T1383" i="13"/>
  <c r="T1384" i="13"/>
  <c r="T1385" i="13"/>
  <c r="T1386" i="13"/>
  <c r="T1387" i="13"/>
  <c r="T1388" i="13"/>
  <c r="T1389" i="13"/>
  <c r="T1390" i="13"/>
  <c r="T1391" i="13"/>
  <c r="T1392" i="13"/>
  <c r="T1393" i="13"/>
  <c r="T1394" i="13"/>
  <c r="T1395" i="13"/>
  <c r="T1396" i="13"/>
  <c r="T1397" i="13"/>
  <c r="T1398" i="13"/>
  <c r="T1399" i="13"/>
  <c r="T1400" i="13"/>
  <c r="T1401" i="13"/>
  <c r="T1402" i="13"/>
  <c r="T1403" i="13"/>
  <c r="T1404" i="13"/>
  <c r="T1405" i="13"/>
  <c r="T1406" i="13"/>
  <c r="T1407" i="13"/>
  <c r="T1408" i="13"/>
  <c r="T1409" i="13"/>
  <c r="T1410" i="13"/>
  <c r="T1411" i="13"/>
  <c r="T1412" i="13"/>
  <c r="T1413" i="13"/>
  <c r="T1414" i="13"/>
  <c r="T1415" i="13"/>
  <c r="T1416" i="13"/>
  <c r="T1417" i="13"/>
  <c r="T1418" i="13"/>
  <c r="T1419" i="13"/>
  <c r="T1420" i="13"/>
  <c r="T1421" i="13"/>
  <c r="T1422" i="13"/>
  <c r="T1423" i="13"/>
  <c r="T1424" i="13"/>
  <c r="T1425" i="13"/>
  <c r="T1426" i="13"/>
  <c r="T1427" i="13"/>
  <c r="T1428" i="13"/>
  <c r="T1429" i="13"/>
  <c r="T1430" i="13"/>
  <c r="T1431" i="13"/>
  <c r="T1432" i="13"/>
  <c r="T1433" i="13"/>
  <c r="T1434" i="13"/>
  <c r="T1435" i="13"/>
  <c r="T1436" i="13"/>
  <c r="T1437" i="13"/>
  <c r="T1438" i="13"/>
  <c r="T1439" i="13"/>
  <c r="T1440" i="13"/>
  <c r="T1441" i="13"/>
  <c r="T1442" i="13"/>
  <c r="T1443" i="13"/>
  <c r="T1444" i="13"/>
  <c r="T1445" i="13"/>
  <c r="T1446" i="13"/>
  <c r="T1447" i="13"/>
  <c r="T1448" i="13"/>
  <c r="T1449" i="13"/>
  <c r="T1450" i="13"/>
  <c r="T1451" i="13"/>
  <c r="T1452" i="13"/>
  <c r="T1453" i="13"/>
  <c r="T1454" i="13"/>
  <c r="T1455" i="13"/>
  <c r="T1456" i="13"/>
  <c r="T1457" i="13"/>
  <c r="T1458" i="13"/>
  <c r="T1459" i="13"/>
  <c r="T1460" i="13"/>
  <c r="T1461" i="13"/>
  <c r="T1462" i="13"/>
  <c r="T1463" i="13"/>
  <c r="T1464" i="13"/>
  <c r="T1465" i="13"/>
  <c r="T1466" i="13"/>
  <c r="T1467" i="13"/>
  <c r="T1468" i="13"/>
  <c r="T1469" i="13"/>
  <c r="T1470" i="13"/>
  <c r="T1471" i="13"/>
  <c r="T1472" i="13"/>
  <c r="T1473" i="13"/>
  <c r="T1474" i="13"/>
  <c r="T1475" i="13"/>
  <c r="T1476" i="13"/>
  <c r="T1477" i="13"/>
  <c r="T1478" i="13"/>
  <c r="T1479" i="13"/>
  <c r="T1480" i="13"/>
  <c r="T1481" i="13"/>
  <c r="T1482" i="13"/>
  <c r="T1483" i="13"/>
  <c r="T1484" i="13"/>
  <c r="T1485" i="13"/>
  <c r="T1486" i="13"/>
  <c r="T1487" i="13"/>
  <c r="T1488" i="13"/>
  <c r="T1489" i="13"/>
  <c r="T1490" i="13"/>
  <c r="T1491" i="13"/>
  <c r="T1492" i="13"/>
  <c r="T1493" i="13"/>
  <c r="T1494" i="13"/>
  <c r="T1495" i="13"/>
  <c r="T1496" i="13"/>
  <c r="T1497" i="13"/>
  <c r="T1498" i="13"/>
  <c r="T1499" i="13"/>
  <c r="T1500" i="13"/>
  <c r="T1501" i="13"/>
  <c r="T1502" i="13"/>
  <c r="T1503" i="13"/>
  <c r="T1504" i="13"/>
  <c r="T1505" i="13"/>
  <c r="T1506" i="13"/>
  <c r="T1507" i="13"/>
  <c r="T1508" i="13"/>
  <c r="T1509" i="13"/>
  <c r="T1510" i="13"/>
  <c r="T1511" i="13"/>
  <c r="T1512" i="13"/>
  <c r="T1513" i="13"/>
  <c r="T1514" i="13"/>
  <c r="T1515" i="13"/>
  <c r="T1516" i="13"/>
  <c r="T1517" i="13"/>
  <c r="T1518" i="13"/>
  <c r="T1519" i="13"/>
  <c r="T1520" i="13"/>
  <c r="T1521" i="13"/>
  <c r="T1522" i="13"/>
  <c r="T1523" i="13"/>
  <c r="T1524" i="13"/>
  <c r="T1525" i="13"/>
  <c r="T1526" i="13"/>
  <c r="T1527" i="13"/>
  <c r="T1528" i="13"/>
  <c r="T1529" i="13"/>
  <c r="T1530" i="13"/>
  <c r="T1531" i="13"/>
  <c r="T1532" i="13"/>
  <c r="T1533" i="13"/>
  <c r="T1534" i="13"/>
  <c r="T1535" i="13"/>
  <c r="T1536" i="13"/>
  <c r="T1537" i="13"/>
  <c r="T1538" i="13"/>
  <c r="T1539" i="13"/>
  <c r="T1540" i="13"/>
  <c r="T1541" i="13"/>
  <c r="T1542" i="13"/>
  <c r="T1543" i="13"/>
  <c r="T1544" i="13"/>
  <c r="T1545" i="13"/>
  <c r="T1546" i="13"/>
  <c r="T1547" i="13"/>
  <c r="T1548" i="13"/>
  <c r="T1549" i="13"/>
  <c r="T1550" i="13"/>
  <c r="T1551" i="13"/>
  <c r="T1552" i="13"/>
  <c r="T1553" i="13"/>
  <c r="T1554" i="13"/>
  <c r="T1555" i="13"/>
  <c r="T1556" i="13"/>
  <c r="T1557" i="13"/>
  <c r="T1558" i="13"/>
  <c r="T1559" i="13"/>
  <c r="T1560" i="13"/>
  <c r="T1561" i="13"/>
  <c r="T1562" i="13"/>
  <c r="T1563" i="13"/>
  <c r="T1564" i="13"/>
  <c r="T1565" i="13"/>
  <c r="T1566" i="13"/>
  <c r="T1567" i="13"/>
  <c r="T1568" i="13"/>
  <c r="T1569" i="13"/>
  <c r="T1570" i="13"/>
  <c r="T1571" i="13"/>
  <c r="T1572" i="13"/>
  <c r="T1573" i="13"/>
  <c r="T1574" i="13"/>
  <c r="T1575" i="13"/>
  <c r="T1576" i="13"/>
  <c r="T1577" i="13"/>
  <c r="T1578" i="13"/>
  <c r="T1579" i="13"/>
  <c r="T1580" i="13"/>
  <c r="T1581" i="13"/>
  <c r="T1582" i="13"/>
  <c r="T1583" i="13"/>
  <c r="T1584" i="13"/>
  <c r="T1585" i="13"/>
  <c r="T1586" i="13"/>
  <c r="T1587" i="13"/>
  <c r="T1588" i="13"/>
  <c r="T1589" i="13"/>
  <c r="T1590" i="13"/>
  <c r="T1591" i="13"/>
  <c r="T1592" i="13"/>
  <c r="T1593" i="13"/>
  <c r="T1594" i="13"/>
  <c r="T1595" i="13"/>
  <c r="T1596" i="13"/>
  <c r="T1597" i="13"/>
  <c r="T1598" i="13"/>
  <c r="T1599" i="13"/>
  <c r="T1600" i="13"/>
  <c r="T1601" i="13"/>
  <c r="T1602" i="13"/>
  <c r="T1603" i="13"/>
  <c r="T1604" i="13"/>
  <c r="T1605" i="13"/>
  <c r="T1606" i="13"/>
  <c r="T1607" i="13"/>
  <c r="T1608" i="13"/>
  <c r="T1609" i="13"/>
  <c r="T1610" i="13"/>
  <c r="T1611" i="13"/>
  <c r="T1612" i="13"/>
  <c r="T1613" i="13"/>
  <c r="T1614" i="13"/>
  <c r="T1615" i="13"/>
  <c r="T1616" i="13"/>
  <c r="T1617" i="13"/>
  <c r="T1618" i="13"/>
  <c r="T1619" i="13"/>
  <c r="T1620" i="13"/>
  <c r="T1621" i="13"/>
  <c r="T1622" i="13"/>
  <c r="T1623" i="13"/>
  <c r="T1624" i="13"/>
  <c r="T1625" i="13"/>
  <c r="T1626" i="13"/>
  <c r="T1627" i="13"/>
  <c r="T1628" i="13"/>
  <c r="T1629" i="13"/>
  <c r="T1630" i="13"/>
  <c r="T1631" i="13"/>
  <c r="T1632" i="13"/>
  <c r="T1633" i="13"/>
  <c r="T1634" i="13"/>
  <c r="T1635" i="13"/>
  <c r="T1636" i="13"/>
  <c r="T1637" i="13"/>
  <c r="T1638" i="13"/>
  <c r="T1639" i="13"/>
  <c r="T1640" i="13"/>
  <c r="T1641" i="13"/>
  <c r="T1642" i="13"/>
  <c r="T1643" i="13"/>
  <c r="T1644" i="13"/>
  <c r="T1645" i="13"/>
  <c r="T1646" i="13"/>
  <c r="T1647" i="13"/>
  <c r="T1648" i="13"/>
  <c r="T1649" i="13"/>
  <c r="T1650" i="13"/>
  <c r="T1651" i="13"/>
  <c r="T1652" i="13"/>
  <c r="T1653" i="13"/>
  <c r="T1654" i="13"/>
  <c r="T1655" i="13"/>
  <c r="T1656" i="13"/>
  <c r="T1657" i="13"/>
  <c r="T1658" i="13"/>
  <c r="T1659" i="13"/>
  <c r="T1660" i="13"/>
  <c r="T1661" i="13"/>
  <c r="T1662" i="13"/>
  <c r="T1663" i="13"/>
  <c r="T1664" i="13"/>
  <c r="T1665" i="13"/>
  <c r="T1666" i="13"/>
  <c r="T1667" i="13"/>
  <c r="T1668" i="13"/>
  <c r="T1669" i="13"/>
  <c r="T1670" i="13"/>
  <c r="T1671" i="13"/>
  <c r="T1672" i="13"/>
  <c r="T1673" i="13"/>
  <c r="T1674" i="13"/>
  <c r="T1675" i="13"/>
  <c r="T1676" i="13"/>
  <c r="T1677" i="13"/>
  <c r="T1678" i="13"/>
  <c r="T1679" i="13"/>
  <c r="T1680" i="13"/>
  <c r="T1681" i="13"/>
  <c r="T1682" i="13"/>
  <c r="T1683" i="13"/>
  <c r="T1684" i="13"/>
  <c r="T1685" i="13"/>
  <c r="T1686" i="13"/>
  <c r="T1687" i="13"/>
  <c r="T1688" i="13"/>
  <c r="T1689" i="13"/>
  <c r="T1690" i="13"/>
  <c r="T1691" i="13"/>
  <c r="T1692" i="13"/>
  <c r="T1693" i="13"/>
  <c r="T1694" i="13"/>
  <c r="T1695" i="13"/>
  <c r="T1696" i="13"/>
  <c r="T1697" i="13"/>
  <c r="T1698" i="13"/>
  <c r="T1699" i="13"/>
  <c r="T1700" i="13"/>
  <c r="T1701" i="13"/>
  <c r="T1702" i="13"/>
  <c r="T1703" i="13"/>
  <c r="T1704" i="13"/>
  <c r="T1705" i="13"/>
  <c r="T1706" i="13"/>
  <c r="T1707" i="13"/>
  <c r="T1708" i="13"/>
  <c r="T1709" i="13"/>
  <c r="T1710" i="13"/>
  <c r="T1711" i="13"/>
  <c r="T1712" i="13"/>
  <c r="T1713" i="13"/>
  <c r="T1714" i="13"/>
  <c r="T1715" i="13"/>
  <c r="T1716" i="13"/>
  <c r="T1717" i="13"/>
  <c r="T1718" i="13"/>
  <c r="T1719" i="13"/>
  <c r="T1720" i="13"/>
  <c r="T1721" i="13"/>
  <c r="T1722" i="13"/>
  <c r="T1723" i="13"/>
  <c r="T1724" i="13"/>
  <c r="T1725" i="13"/>
  <c r="T1726" i="13"/>
  <c r="T1727" i="13"/>
  <c r="T1728" i="13"/>
  <c r="T1729" i="13"/>
  <c r="T1730" i="13"/>
  <c r="T1731" i="13"/>
  <c r="T1732" i="13"/>
  <c r="T1733" i="13"/>
  <c r="T1734" i="13"/>
  <c r="T1737" i="13"/>
  <c r="T1738" i="13"/>
  <c r="T1739" i="13"/>
  <c r="T1740" i="13"/>
  <c r="T1741" i="13"/>
  <c r="T1742" i="13"/>
  <c r="T1743" i="13"/>
  <c r="T1744" i="13"/>
  <c r="T1745" i="13"/>
  <c r="T1746" i="13"/>
  <c r="T1747" i="13"/>
  <c r="T1748" i="13"/>
  <c r="T1749" i="13"/>
  <c r="T1750" i="13"/>
  <c r="T1751" i="13"/>
  <c r="T1752" i="13"/>
  <c r="T1753" i="13"/>
  <c r="T1754" i="13"/>
  <c r="T1755" i="13"/>
  <c r="T1756" i="13"/>
  <c r="T1757" i="13"/>
  <c r="T1758" i="13"/>
  <c r="T1759" i="13"/>
  <c r="T1760" i="13"/>
  <c r="T1761" i="13"/>
  <c r="T1762" i="13"/>
  <c r="T1763" i="13"/>
  <c r="T1764" i="13"/>
  <c r="T1765" i="13"/>
  <c r="T1766" i="13"/>
  <c r="T1767" i="13"/>
  <c r="T1768" i="13"/>
  <c r="T1769" i="13"/>
  <c r="T1770" i="13"/>
  <c r="T1771" i="13"/>
  <c r="T1772" i="13"/>
  <c r="T1773" i="13"/>
  <c r="T1774" i="13"/>
  <c r="T1775" i="13"/>
  <c r="T1776" i="13"/>
  <c r="T1777" i="13"/>
  <c r="T1778" i="13"/>
  <c r="T1779" i="13"/>
  <c r="T1780" i="13"/>
  <c r="T1781" i="13"/>
  <c r="T1782" i="13"/>
  <c r="T1783" i="13"/>
  <c r="T1784" i="13"/>
  <c r="T1785" i="13"/>
  <c r="T1786" i="13"/>
  <c r="T1787" i="13"/>
  <c r="T1788" i="13"/>
  <c r="T1789" i="13"/>
  <c r="T1790" i="13"/>
  <c r="T1791" i="13"/>
  <c r="T1792" i="13"/>
  <c r="T1793" i="13"/>
  <c r="T1794" i="13"/>
  <c r="T1795" i="13"/>
  <c r="T1796" i="13"/>
  <c r="T1797" i="13"/>
  <c r="T1798" i="13"/>
  <c r="T1799" i="13"/>
  <c r="T1800" i="13"/>
  <c r="T1801" i="13"/>
  <c r="T1802" i="13"/>
  <c r="T1803" i="13"/>
  <c r="T1804" i="13"/>
  <c r="T1805" i="13"/>
  <c r="T1806" i="13"/>
  <c r="T1807" i="13"/>
  <c r="T1808" i="13"/>
  <c r="T1809" i="13"/>
  <c r="T1810" i="13"/>
  <c r="T1811" i="13"/>
  <c r="T1812" i="13"/>
  <c r="T1813" i="13"/>
  <c r="T1814" i="13"/>
  <c r="T1815" i="13"/>
  <c r="T1816" i="13"/>
  <c r="T1817" i="13"/>
  <c r="T1818" i="13"/>
  <c r="T1819" i="13"/>
  <c r="T1820" i="13"/>
  <c r="T1821" i="13"/>
  <c r="T1822" i="13"/>
  <c r="T1823" i="13"/>
  <c r="T1824" i="13"/>
  <c r="T1825" i="13"/>
  <c r="T1826" i="13"/>
  <c r="T1827" i="13"/>
  <c r="T1828" i="13"/>
  <c r="T1829" i="13"/>
  <c r="T1830" i="13"/>
  <c r="T1831" i="13"/>
  <c r="T1832" i="13"/>
  <c r="T1833" i="13"/>
  <c r="T1834" i="13"/>
  <c r="T1835" i="13"/>
  <c r="T1836" i="13"/>
  <c r="T1837" i="13"/>
  <c r="T1838" i="13"/>
  <c r="T1839" i="13"/>
  <c r="T1840" i="13"/>
  <c r="T1841" i="13"/>
  <c r="T1842" i="13"/>
  <c r="T1843" i="13"/>
  <c r="T1844" i="13"/>
  <c r="T1845" i="13"/>
  <c r="T1846" i="13"/>
  <c r="T1847" i="13"/>
  <c r="T1848" i="13"/>
  <c r="T1849" i="13"/>
  <c r="T1850" i="13"/>
  <c r="T1851" i="13"/>
  <c r="T1852" i="13"/>
  <c r="T1853" i="13"/>
  <c r="T1854" i="13"/>
  <c r="T1855" i="13"/>
  <c r="T1856" i="13"/>
  <c r="T1857" i="13"/>
  <c r="T1858" i="13"/>
  <c r="T1859" i="13"/>
  <c r="T1860" i="13"/>
  <c r="T1861" i="13"/>
  <c r="T1862" i="13"/>
  <c r="T1863" i="13"/>
  <c r="T1864" i="13"/>
  <c r="T1865" i="13"/>
  <c r="T1866" i="13"/>
  <c r="T1867" i="13"/>
  <c r="T1868" i="13"/>
  <c r="T1869" i="13"/>
  <c r="T1870" i="13"/>
  <c r="T1871" i="13"/>
  <c r="T1872" i="13"/>
  <c r="T1873" i="13"/>
  <c r="T1874" i="13"/>
  <c r="T1875" i="13"/>
  <c r="T1876" i="13"/>
  <c r="T1877" i="13"/>
  <c r="T1878" i="13"/>
  <c r="T1879" i="13"/>
  <c r="T1880" i="13"/>
  <c r="T1881" i="13"/>
  <c r="T1882" i="13"/>
  <c r="T1883" i="13"/>
  <c r="T1884" i="13"/>
  <c r="T1885" i="13"/>
  <c r="T1886" i="13"/>
  <c r="T1887" i="13"/>
  <c r="T1888" i="13"/>
  <c r="T1889" i="13"/>
  <c r="T1890" i="13"/>
  <c r="T1891" i="13"/>
  <c r="T1892" i="13"/>
  <c r="T1893" i="13"/>
  <c r="T1894" i="13"/>
  <c r="T1895" i="13"/>
  <c r="T1896" i="13"/>
  <c r="T1897" i="13"/>
  <c r="T1898" i="13"/>
  <c r="T1899" i="13"/>
  <c r="T1900" i="13"/>
  <c r="T1901" i="13"/>
  <c r="T1902" i="13"/>
  <c r="T1903" i="13"/>
  <c r="T1904" i="13"/>
  <c r="T1905" i="13"/>
  <c r="T1906" i="13"/>
  <c r="T1907" i="13"/>
  <c r="T1908" i="13"/>
  <c r="T1909" i="13"/>
  <c r="T1910" i="13"/>
  <c r="T1911" i="13"/>
  <c r="T1912" i="13"/>
  <c r="T1913" i="13"/>
  <c r="T1914" i="13"/>
  <c r="T1915" i="13"/>
  <c r="T1916" i="13"/>
  <c r="T1917" i="13"/>
  <c r="T1918" i="13"/>
  <c r="T1919" i="13"/>
  <c r="T1920" i="13"/>
  <c r="T1921" i="13"/>
  <c r="T1922" i="13"/>
  <c r="T1923" i="13"/>
  <c r="T1924" i="13"/>
  <c r="T1925" i="13"/>
  <c r="T1926" i="13"/>
  <c r="T1927" i="13"/>
  <c r="T1928" i="13"/>
  <c r="T1929" i="13"/>
  <c r="T1930" i="13"/>
  <c r="T1931" i="13"/>
  <c r="T1932" i="13"/>
  <c r="T1933" i="13"/>
  <c r="T1934" i="13"/>
  <c r="T1935" i="13"/>
  <c r="T1936" i="13"/>
  <c r="T1937" i="13"/>
  <c r="T1938" i="13"/>
  <c r="T1939" i="13"/>
  <c r="T1940" i="13"/>
  <c r="T1941" i="13"/>
  <c r="T1942" i="13"/>
  <c r="T1943" i="13"/>
  <c r="T1944" i="13"/>
  <c r="T1945" i="13"/>
  <c r="T1946" i="13"/>
  <c r="T1947" i="13"/>
  <c r="T1948" i="13"/>
  <c r="T1949" i="13"/>
  <c r="T1950" i="13"/>
  <c r="T1951" i="13"/>
  <c r="T1952" i="13"/>
  <c r="T1953" i="13"/>
  <c r="T1954" i="13"/>
  <c r="T1955" i="13"/>
  <c r="T1956" i="13"/>
  <c r="T1957" i="13"/>
  <c r="T1958" i="13"/>
  <c r="T1959" i="13"/>
  <c r="T1960" i="13"/>
  <c r="T1961" i="13"/>
  <c r="T1962" i="13"/>
  <c r="T1963" i="13"/>
  <c r="T1964" i="13"/>
  <c r="T1965" i="13"/>
  <c r="T1966" i="13"/>
  <c r="T1967" i="13"/>
  <c r="T1968" i="13"/>
  <c r="T1969" i="13"/>
  <c r="T1970" i="13"/>
  <c r="T1971" i="13"/>
  <c r="T1972" i="13"/>
  <c r="T1973" i="13"/>
  <c r="T1974" i="13"/>
  <c r="T1975" i="13"/>
  <c r="T1976" i="13"/>
  <c r="T1977" i="13"/>
  <c r="T1978" i="13"/>
  <c r="T1979" i="13"/>
  <c r="T1980" i="13"/>
  <c r="T1981" i="13"/>
  <c r="T1982" i="13"/>
  <c r="T1983" i="13"/>
  <c r="T1984" i="13"/>
  <c r="T1985" i="13"/>
  <c r="T1986" i="13"/>
  <c r="T1987" i="13"/>
  <c r="T1988" i="13"/>
  <c r="T1989" i="13"/>
  <c r="T1990" i="13"/>
  <c r="T1991" i="13"/>
  <c r="T1992" i="13"/>
  <c r="T1993" i="13"/>
  <c r="T1994" i="13"/>
  <c r="T1995" i="13"/>
  <c r="T1996" i="13"/>
  <c r="T1997" i="13"/>
  <c r="T1998" i="13"/>
  <c r="T1999" i="13"/>
  <c r="T2000" i="13"/>
  <c r="T2001" i="13"/>
  <c r="T2002" i="13"/>
  <c r="T2003" i="13"/>
  <c r="T2004" i="13"/>
  <c r="T2005" i="13"/>
  <c r="T2006" i="13"/>
  <c r="T2007" i="13"/>
  <c r="T2008" i="13"/>
  <c r="T2009" i="13"/>
  <c r="T2010" i="13"/>
  <c r="T2011" i="13"/>
  <c r="T2012" i="13"/>
  <c r="T2013" i="13"/>
  <c r="T2014" i="13"/>
  <c r="T2015" i="13"/>
  <c r="T2016" i="13"/>
  <c r="T2017" i="13"/>
  <c r="T2018" i="13"/>
  <c r="T2019" i="13"/>
  <c r="T2020" i="13"/>
  <c r="T2021" i="13"/>
  <c r="T2022" i="13"/>
  <c r="T2023" i="13"/>
  <c r="T2024" i="13"/>
  <c r="T2025" i="13"/>
  <c r="T2026" i="13"/>
  <c r="T2027" i="13"/>
  <c r="T2028" i="13"/>
  <c r="T2029" i="13"/>
  <c r="T2030" i="13"/>
  <c r="T2031" i="13"/>
  <c r="T2032" i="13"/>
  <c r="T2033" i="13"/>
  <c r="T2034" i="13"/>
  <c r="T2035" i="13"/>
  <c r="T2036" i="13"/>
  <c r="T2037" i="13"/>
  <c r="T2038" i="13"/>
  <c r="T2039" i="13"/>
  <c r="T2040" i="13"/>
  <c r="T2041" i="13"/>
  <c r="T2042" i="13"/>
  <c r="T2043" i="13"/>
  <c r="T2044" i="13"/>
  <c r="T2045" i="13"/>
  <c r="T2046" i="13"/>
  <c r="T2047" i="13"/>
  <c r="T2048" i="13"/>
  <c r="T2049" i="13"/>
  <c r="T2050" i="13"/>
  <c r="T2051" i="13"/>
  <c r="T2052" i="13"/>
  <c r="T2053" i="13"/>
  <c r="T2054" i="13"/>
  <c r="T2055" i="13"/>
  <c r="T2056" i="13"/>
  <c r="T2057" i="13"/>
  <c r="T2058" i="13"/>
  <c r="T2059" i="13"/>
  <c r="T2060" i="13"/>
  <c r="T2061" i="13"/>
  <c r="T2062" i="13"/>
  <c r="T2063" i="13"/>
  <c r="T2064" i="13"/>
  <c r="T2065" i="13"/>
  <c r="T2066" i="13"/>
  <c r="T2067" i="13"/>
  <c r="T2068" i="13"/>
  <c r="T2069" i="13"/>
  <c r="T2070" i="13"/>
  <c r="T2071" i="13"/>
  <c r="T2072" i="13"/>
  <c r="T2073" i="13"/>
  <c r="T2074" i="13"/>
  <c r="T2075" i="13"/>
  <c r="T2076" i="13"/>
  <c r="T2077" i="13"/>
  <c r="T2078" i="13"/>
  <c r="T2079" i="13"/>
  <c r="T2080" i="13"/>
  <c r="T2081" i="13"/>
  <c r="T2082" i="13"/>
  <c r="T2083" i="13"/>
  <c r="T2084" i="13"/>
  <c r="T2085" i="13"/>
  <c r="T2086" i="13"/>
  <c r="T2087" i="13"/>
  <c r="T2088" i="13"/>
  <c r="T2089" i="13"/>
  <c r="T2090" i="13"/>
  <c r="T2091" i="13"/>
  <c r="T2092" i="13"/>
  <c r="T2093" i="13"/>
  <c r="T2094" i="13"/>
  <c r="T2095" i="13"/>
  <c r="T2096" i="13"/>
  <c r="T2097" i="13"/>
  <c r="T2098" i="13"/>
  <c r="T2099" i="13"/>
  <c r="T2100" i="13"/>
  <c r="T2101" i="13"/>
  <c r="T2102" i="13"/>
  <c r="T2103" i="13"/>
  <c r="T2104" i="13"/>
  <c r="T2105" i="13"/>
  <c r="T2106" i="13"/>
  <c r="T2107" i="13"/>
  <c r="T2108" i="13"/>
  <c r="T2110" i="13"/>
  <c r="T2111" i="13"/>
  <c r="T2112" i="13"/>
  <c r="T2113" i="13"/>
  <c r="T2114" i="13"/>
  <c r="T2115" i="13"/>
  <c r="T2116" i="13"/>
  <c r="T2117" i="13"/>
  <c r="T2118" i="13"/>
  <c r="T2119" i="13"/>
  <c r="T2120" i="13"/>
  <c r="T2121" i="13"/>
  <c r="T2122" i="13"/>
  <c r="T2123" i="13"/>
  <c r="T2124" i="13"/>
  <c r="T2125" i="13"/>
  <c r="T2126" i="13"/>
  <c r="T2127" i="13"/>
  <c r="T2128" i="13"/>
  <c r="T2129" i="13"/>
  <c r="T2130" i="13"/>
  <c r="T2131" i="13"/>
  <c r="T2132" i="13"/>
  <c r="T2133" i="13"/>
  <c r="T2134" i="13"/>
  <c r="T2135" i="13"/>
  <c r="T2136" i="13"/>
  <c r="T2137" i="13"/>
  <c r="T2138" i="13"/>
  <c r="T2139" i="13"/>
  <c r="T2140" i="13"/>
  <c r="T2141" i="13"/>
  <c r="T2142" i="13"/>
  <c r="T2143" i="13"/>
  <c r="T2144" i="13"/>
  <c r="T2145" i="13"/>
  <c r="T2146" i="13"/>
  <c r="T2147" i="13"/>
  <c r="T2148" i="13"/>
  <c r="T2149" i="13"/>
  <c r="T2150" i="13"/>
  <c r="T2151" i="13"/>
  <c r="T2152" i="13"/>
  <c r="T2153" i="13"/>
  <c r="T2154" i="13"/>
  <c r="T2155" i="13"/>
  <c r="T2156" i="13"/>
  <c r="T2157" i="13"/>
  <c r="T2158" i="13"/>
  <c r="T2159" i="13"/>
  <c r="T2160" i="13"/>
  <c r="T2161" i="13"/>
  <c r="T2162" i="13"/>
  <c r="T2163" i="13"/>
  <c r="T2164" i="13"/>
  <c r="T2165" i="13"/>
  <c r="T2166" i="13"/>
  <c r="T2167" i="13"/>
  <c r="T2168" i="13"/>
  <c r="T2169" i="13"/>
  <c r="T2170" i="13"/>
  <c r="T2171" i="13"/>
  <c r="T2172" i="13"/>
  <c r="T2173" i="13"/>
  <c r="T2174" i="13"/>
  <c r="T2175" i="13"/>
  <c r="T2176" i="13"/>
  <c r="T2177" i="13"/>
  <c r="T2178" i="13"/>
  <c r="T2179" i="13"/>
  <c r="T2180" i="13"/>
  <c r="T2181" i="13"/>
  <c r="T2182" i="13"/>
  <c r="T2183" i="13"/>
  <c r="T2184" i="13"/>
  <c r="T2185" i="13"/>
  <c r="T2186" i="13"/>
  <c r="T2187" i="13"/>
  <c r="T2188" i="13"/>
  <c r="T2189" i="13"/>
  <c r="T2190" i="13"/>
  <c r="T2191" i="13"/>
  <c r="T2192" i="13"/>
  <c r="T2193" i="13"/>
  <c r="T2194" i="13"/>
  <c r="T2195" i="13"/>
  <c r="T2196" i="13"/>
  <c r="T2197" i="13"/>
  <c r="T2198" i="13"/>
  <c r="T2199" i="13"/>
  <c r="T2200" i="13"/>
  <c r="T2201" i="13"/>
  <c r="T2202" i="13"/>
  <c r="T2203" i="13"/>
  <c r="T2204" i="13"/>
  <c r="T2205" i="13"/>
  <c r="T2206" i="13"/>
  <c r="T2207" i="13"/>
  <c r="T2208" i="13"/>
  <c r="T2209" i="13"/>
  <c r="T2210" i="13"/>
  <c r="T2211" i="13"/>
  <c r="T2212" i="13"/>
  <c r="T2213" i="13"/>
  <c r="T2214" i="13"/>
  <c r="T2215" i="13"/>
  <c r="T2216" i="13"/>
  <c r="T2217" i="13"/>
  <c r="T2218" i="13"/>
  <c r="T2219" i="13"/>
  <c r="T2220" i="13"/>
  <c r="T2221" i="13"/>
  <c r="T2222" i="13"/>
  <c r="T2223" i="13"/>
  <c r="T2224" i="13"/>
  <c r="T2225" i="13"/>
  <c r="T2226" i="13"/>
  <c r="T2227" i="13"/>
  <c r="T2228" i="13"/>
  <c r="T2229" i="13"/>
  <c r="T2230" i="13"/>
  <c r="T2231" i="13"/>
  <c r="T2232" i="13"/>
  <c r="T2233" i="13"/>
  <c r="T2234" i="13"/>
  <c r="T2235" i="13"/>
  <c r="T2236" i="13"/>
  <c r="T2237" i="13"/>
  <c r="T2238" i="13"/>
  <c r="T2239" i="13"/>
  <c r="T2240" i="13"/>
  <c r="T2241" i="13"/>
  <c r="T2242" i="13"/>
  <c r="T2243" i="13"/>
  <c r="T2244" i="13"/>
  <c r="T2245" i="13"/>
  <c r="T2246" i="13"/>
  <c r="T2247" i="13"/>
  <c r="T2248" i="13"/>
  <c r="T2249" i="13"/>
  <c r="T2250" i="13"/>
  <c r="T2251" i="13"/>
  <c r="T2252" i="13"/>
  <c r="T2253" i="13"/>
  <c r="T2254" i="13"/>
  <c r="T2255" i="13"/>
  <c r="T2256" i="13"/>
  <c r="T1736" i="13"/>
  <c r="T1735" i="13"/>
  <c r="T2" i="13"/>
  <c r="U2" i="11"/>
  <c r="X4" i="6"/>
  <c r="X5" i="6"/>
  <c r="X6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" i="6"/>
  <c r="P3" i="5"/>
  <c r="P5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6" i="5"/>
  <c r="P97" i="5"/>
  <c r="P98" i="5"/>
  <c r="P99" i="5"/>
  <c r="P100" i="5"/>
  <c r="P101" i="5"/>
  <c r="P102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2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2" i="5"/>
  <c r="P143" i="5"/>
  <c r="P144" i="5"/>
  <c r="P145" i="5"/>
  <c r="P146" i="5"/>
  <c r="P147" i="5"/>
  <c r="P148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4" i="5"/>
  <c r="P245" i="5"/>
  <c r="P246" i="5"/>
  <c r="P247" i="5"/>
  <c r="P249" i="5"/>
  <c r="P250" i="5"/>
  <c r="P251" i="5"/>
  <c r="P252" i="5"/>
  <c r="P253" i="5"/>
  <c r="P254" i="5"/>
  <c r="P255" i="5"/>
  <c r="P256" i="5"/>
  <c r="P257" i="5"/>
  <c r="P258" i="5"/>
  <c r="P259" i="5"/>
  <c r="P261" i="5"/>
  <c r="P262" i="5"/>
  <c r="P263" i="5"/>
  <c r="P265" i="5"/>
  <c r="P266" i="5"/>
  <c r="P267" i="5"/>
  <c r="P268" i="5"/>
  <c r="P269" i="5"/>
  <c r="P270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4" i="5"/>
  <c r="P325" i="5"/>
  <c r="P326" i="5"/>
  <c r="P327" i="5"/>
  <c r="P329" i="5"/>
  <c r="P330" i="5"/>
  <c r="P331" i="5"/>
  <c r="P332" i="5"/>
  <c r="P333" i="5"/>
  <c r="P335" i="5"/>
  <c r="P336" i="5"/>
  <c r="P337" i="5"/>
  <c r="P338" i="5"/>
  <c r="P339" i="5"/>
  <c r="P340" i="5"/>
  <c r="P341" i="5"/>
  <c r="P342" i="5"/>
  <c r="P343" i="5"/>
  <c r="P346" i="5"/>
  <c r="P347" i="5"/>
  <c r="P348" i="5"/>
  <c r="P349" i="5"/>
  <c r="P350" i="5"/>
  <c r="P351" i="5"/>
  <c r="P352" i="5"/>
  <c r="P353" i="5"/>
  <c r="P354" i="5"/>
  <c r="P357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3" i="5"/>
  <c r="P374" i="5"/>
  <c r="P375" i="5"/>
  <c r="P376" i="5"/>
  <c r="P377" i="5"/>
  <c r="P378" i="5"/>
  <c r="P379" i="5"/>
  <c r="P380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4" i="5"/>
  <c r="P425" i="5"/>
  <c r="P426" i="5"/>
  <c r="P427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2" i="5"/>
  <c r="U3" i="6"/>
  <c r="T3" i="6"/>
  <c r="T31" i="9"/>
  <c r="T4037" i="9"/>
  <c r="T4036" i="9"/>
  <c r="T4035" i="9"/>
  <c r="T4034" i="9"/>
  <c r="T4033" i="9"/>
  <c r="T4032" i="9"/>
  <c r="T4031" i="9"/>
  <c r="T4030" i="9"/>
  <c r="T4029" i="9"/>
  <c r="T4028" i="9"/>
  <c r="T4027" i="9"/>
  <c r="T4026" i="9"/>
  <c r="T4025" i="9"/>
  <c r="T4024" i="9"/>
  <c r="T4023" i="9"/>
  <c r="T4022" i="9"/>
  <c r="T4021" i="9"/>
  <c r="T4020" i="9"/>
  <c r="T4019" i="9"/>
  <c r="T4018" i="9"/>
  <c r="T4017" i="9"/>
  <c r="T4016" i="9"/>
  <c r="T4015" i="9"/>
  <c r="T4014" i="9"/>
  <c r="T4013" i="9"/>
  <c r="T4012" i="9"/>
  <c r="T4011" i="9"/>
  <c r="T4010" i="9"/>
  <c r="T4009" i="9"/>
  <c r="T4008" i="9"/>
  <c r="T4007" i="9"/>
  <c r="T4006" i="9"/>
  <c r="T4005" i="9"/>
  <c r="T4004" i="9"/>
  <c r="T4003" i="9"/>
  <c r="T4002" i="9"/>
  <c r="T4001" i="9"/>
  <c r="T4000" i="9"/>
  <c r="T3999" i="9"/>
  <c r="T3998" i="9"/>
  <c r="T3997" i="9"/>
  <c r="T3996" i="9"/>
  <c r="T3995" i="9"/>
  <c r="T3994" i="9"/>
  <c r="T3993" i="9"/>
  <c r="T3992" i="9"/>
  <c r="T3991" i="9"/>
  <c r="T3990" i="9"/>
  <c r="T3989" i="9"/>
  <c r="T3988" i="9"/>
  <c r="T3987" i="9"/>
  <c r="T3986" i="9"/>
  <c r="T3985" i="9"/>
  <c r="T3984" i="9"/>
  <c r="T3983" i="9"/>
  <c r="T3982" i="9"/>
  <c r="T3981" i="9"/>
  <c r="T3980" i="9"/>
  <c r="T3979" i="9"/>
  <c r="T3978" i="9"/>
  <c r="T3977" i="9"/>
  <c r="T3976" i="9"/>
  <c r="T3975" i="9"/>
  <c r="T3974" i="9"/>
  <c r="T3973" i="9"/>
  <c r="T3972" i="9"/>
  <c r="T3971" i="9"/>
  <c r="T3970" i="9"/>
  <c r="T3969" i="9"/>
  <c r="T3968" i="9"/>
  <c r="T3967" i="9"/>
  <c r="T3966" i="9"/>
  <c r="T3965" i="9"/>
  <c r="T3964" i="9"/>
  <c r="T3963" i="9"/>
  <c r="T3962" i="9"/>
  <c r="T3961" i="9"/>
  <c r="T3960" i="9"/>
  <c r="T3959" i="9"/>
  <c r="T3958" i="9"/>
  <c r="T3957" i="9"/>
  <c r="T3956" i="9"/>
  <c r="T3955" i="9"/>
  <c r="T3954" i="9"/>
  <c r="T3953" i="9"/>
  <c r="T3952" i="9"/>
  <c r="T3951" i="9"/>
  <c r="T3950" i="9"/>
  <c r="T3949" i="9"/>
  <c r="T3948" i="9"/>
  <c r="T3947" i="9"/>
  <c r="T3946" i="9"/>
  <c r="T3945" i="9"/>
  <c r="T3944" i="9"/>
  <c r="T3943" i="9"/>
  <c r="T3942" i="9"/>
  <c r="T3941" i="9"/>
  <c r="T3940" i="9"/>
  <c r="T3939" i="9"/>
  <c r="T3938" i="9"/>
  <c r="T3937" i="9"/>
  <c r="T3936" i="9"/>
  <c r="T3935" i="9"/>
  <c r="T3934" i="9"/>
  <c r="T3933" i="9"/>
  <c r="T3932" i="9"/>
  <c r="T3931" i="9"/>
  <c r="T3930" i="9"/>
  <c r="T3929" i="9"/>
  <c r="T3928" i="9"/>
  <c r="T3927" i="9"/>
  <c r="T3926" i="9"/>
  <c r="T3925" i="9"/>
  <c r="T3924" i="9"/>
  <c r="T3923" i="9"/>
  <c r="T3922" i="9"/>
  <c r="T3921" i="9"/>
  <c r="T3920" i="9"/>
  <c r="T3919" i="9"/>
  <c r="T3918" i="9"/>
  <c r="T3917" i="9"/>
  <c r="T3916" i="9"/>
  <c r="T3915" i="9"/>
  <c r="T3914" i="9"/>
  <c r="T3913" i="9"/>
  <c r="T3912" i="9"/>
  <c r="T3911" i="9"/>
  <c r="T3910" i="9"/>
  <c r="T3909" i="9"/>
  <c r="T3908" i="9"/>
  <c r="T3907" i="9"/>
  <c r="T3906" i="9"/>
  <c r="T3905" i="9"/>
  <c r="T3904" i="9"/>
  <c r="T3903" i="9"/>
  <c r="T3902" i="9"/>
  <c r="T3901" i="9"/>
  <c r="T3900" i="9"/>
  <c r="T3899" i="9"/>
  <c r="T3898" i="9"/>
  <c r="T3897" i="9"/>
  <c r="T3896" i="9"/>
  <c r="T3895" i="9"/>
  <c r="T3894" i="9"/>
  <c r="T3893" i="9"/>
  <c r="T3892" i="9"/>
  <c r="T3891" i="9"/>
  <c r="T3890" i="9"/>
  <c r="T3889" i="9"/>
  <c r="T3888" i="9"/>
  <c r="T3887" i="9"/>
  <c r="T3886" i="9"/>
  <c r="T3885" i="9"/>
  <c r="T3884" i="9"/>
  <c r="T3883" i="9"/>
  <c r="T3882" i="9"/>
  <c r="T3881" i="9"/>
  <c r="T3880" i="9"/>
  <c r="T3879" i="9"/>
  <c r="T3878" i="9"/>
  <c r="T3877" i="9"/>
  <c r="T3876" i="9"/>
  <c r="T3875" i="9"/>
  <c r="T3874" i="9"/>
  <c r="T3873" i="9"/>
  <c r="T3872" i="9"/>
  <c r="T3871" i="9"/>
  <c r="T3870" i="9"/>
  <c r="T3869" i="9"/>
  <c r="T3868" i="9"/>
  <c r="T3867" i="9"/>
  <c r="T3866" i="9"/>
  <c r="T3865" i="9"/>
  <c r="T3864" i="9"/>
  <c r="T3863" i="9"/>
  <c r="T3862" i="9"/>
  <c r="T3861" i="9"/>
  <c r="T3860" i="9"/>
  <c r="T3859" i="9"/>
  <c r="T3858" i="9"/>
  <c r="T3857" i="9"/>
  <c r="T3856" i="9"/>
  <c r="T3855" i="9"/>
  <c r="T3854" i="9"/>
  <c r="T3853" i="9"/>
  <c r="T3852" i="9"/>
  <c r="T3851" i="9"/>
  <c r="T3850" i="9"/>
  <c r="T3849" i="9"/>
  <c r="T3848" i="9"/>
  <c r="T3847" i="9"/>
  <c r="T3846" i="9"/>
  <c r="T3845" i="9"/>
  <c r="T3844" i="9"/>
  <c r="T3843" i="9"/>
  <c r="T3842" i="9"/>
  <c r="T3841" i="9"/>
  <c r="T3840" i="9"/>
  <c r="T3839" i="9"/>
  <c r="T3838" i="9"/>
  <c r="T3837" i="9"/>
  <c r="T3836" i="9"/>
  <c r="T3835" i="9"/>
  <c r="T3834" i="9"/>
  <c r="T3833" i="9"/>
  <c r="T3832" i="9"/>
  <c r="T3831" i="9"/>
  <c r="T3830" i="9"/>
  <c r="T3829" i="9"/>
  <c r="T3828" i="9"/>
  <c r="T3827" i="9"/>
  <c r="T3826" i="9"/>
  <c r="T3825" i="9"/>
  <c r="T3824" i="9"/>
  <c r="T3823" i="9"/>
  <c r="T3822" i="9"/>
  <c r="T3821" i="9"/>
  <c r="T3820" i="9"/>
  <c r="T3819" i="9"/>
  <c r="T3818" i="9"/>
  <c r="T3817" i="9"/>
  <c r="T3816" i="9"/>
  <c r="T3815" i="9"/>
  <c r="T3814" i="9"/>
  <c r="T3813" i="9"/>
  <c r="T3812" i="9"/>
  <c r="T3811" i="9"/>
  <c r="T3810" i="9"/>
  <c r="T3809" i="9"/>
  <c r="T3808" i="9"/>
  <c r="T3807" i="9"/>
  <c r="T3806" i="9"/>
  <c r="T3805" i="9"/>
  <c r="T3804" i="9"/>
  <c r="T3803" i="9"/>
  <c r="T3802" i="9"/>
  <c r="T3801" i="9"/>
  <c r="T3800" i="9"/>
  <c r="T3799" i="9"/>
  <c r="T3798" i="9"/>
  <c r="T3797" i="9"/>
  <c r="T3796" i="9"/>
  <c r="T3795" i="9"/>
  <c r="T3794" i="9"/>
  <c r="T3793" i="9"/>
  <c r="T3792" i="9"/>
  <c r="T3791" i="9"/>
  <c r="T3790" i="9"/>
  <c r="T3789" i="9"/>
  <c r="T3788" i="9"/>
  <c r="T3787" i="9"/>
  <c r="T3786" i="9"/>
  <c r="T3785" i="9"/>
  <c r="T3784" i="9"/>
  <c r="T3783" i="9"/>
  <c r="T3782" i="9"/>
  <c r="T3781" i="9"/>
  <c r="T3780" i="9"/>
  <c r="T3779" i="9"/>
  <c r="T3778" i="9"/>
  <c r="T3777" i="9"/>
  <c r="T3776" i="9"/>
  <c r="T3775" i="9"/>
  <c r="T3774" i="9"/>
  <c r="T3773" i="9"/>
  <c r="T3772" i="9"/>
  <c r="T3771" i="9"/>
  <c r="T3770" i="9"/>
  <c r="T3769" i="9"/>
  <c r="T3768" i="9"/>
  <c r="T3767" i="9"/>
  <c r="T3766" i="9"/>
  <c r="T3765" i="9"/>
  <c r="T3764" i="9"/>
  <c r="T3763" i="9"/>
  <c r="T3762" i="9"/>
  <c r="T3761" i="9"/>
  <c r="T3760" i="9"/>
  <c r="T3759" i="9"/>
  <c r="T3758" i="9"/>
  <c r="T3757" i="9"/>
  <c r="T3756" i="9"/>
  <c r="T3755" i="9"/>
  <c r="T3754" i="9"/>
  <c r="T3753" i="9"/>
  <c r="T3752" i="9"/>
  <c r="T3751" i="9"/>
  <c r="T3750" i="9"/>
  <c r="T3749" i="9"/>
  <c r="T3748" i="9"/>
  <c r="T3747" i="9"/>
  <c r="T3746" i="9"/>
  <c r="T3745" i="9"/>
  <c r="T3744" i="9"/>
  <c r="T3743" i="9"/>
  <c r="T3742" i="9"/>
  <c r="T3741" i="9"/>
  <c r="T3740" i="9"/>
  <c r="T3739" i="9"/>
  <c r="T3738" i="9"/>
  <c r="T3737" i="9"/>
  <c r="T3736" i="9"/>
  <c r="T3735" i="9"/>
  <c r="T3734" i="9"/>
  <c r="T3733" i="9"/>
  <c r="T3732" i="9"/>
  <c r="T3731" i="9"/>
  <c r="T3730" i="9"/>
  <c r="T3729" i="9"/>
  <c r="T3728" i="9"/>
  <c r="T3727" i="9"/>
  <c r="T3726" i="9"/>
  <c r="T3725" i="9"/>
  <c r="T3724" i="9"/>
  <c r="T3723" i="9"/>
  <c r="T3722" i="9"/>
  <c r="T3721" i="9"/>
  <c r="T3720" i="9"/>
  <c r="T3719" i="9"/>
  <c r="T3718" i="9"/>
  <c r="T3717" i="9"/>
  <c r="T3716" i="9"/>
  <c r="T3715" i="9"/>
  <c r="T3714" i="9"/>
  <c r="T3713" i="9"/>
  <c r="T3712" i="9"/>
  <c r="T3711" i="9"/>
  <c r="T3710" i="9"/>
  <c r="T3709" i="9"/>
  <c r="T3708" i="9"/>
  <c r="T3707" i="9"/>
  <c r="T3706" i="9"/>
  <c r="T3705" i="9"/>
  <c r="T3704" i="9"/>
  <c r="T3703" i="9"/>
  <c r="T3702" i="9"/>
  <c r="T3701" i="9"/>
  <c r="T3700" i="9"/>
  <c r="T3699" i="9"/>
  <c r="T3698" i="9"/>
  <c r="T3697" i="9"/>
  <c r="T3696" i="9"/>
  <c r="T3695" i="9"/>
  <c r="T3694" i="9"/>
  <c r="T3693" i="9"/>
  <c r="T3692" i="9"/>
  <c r="T3691" i="9"/>
  <c r="T3690" i="9"/>
  <c r="T3689" i="9"/>
  <c r="T3688" i="9"/>
  <c r="T3687" i="9"/>
  <c r="T3686" i="9"/>
  <c r="T3685" i="9"/>
  <c r="T3684" i="9"/>
  <c r="T3683" i="9"/>
  <c r="T3682" i="9"/>
  <c r="T3681" i="9"/>
  <c r="T3680" i="9"/>
  <c r="T3679" i="9"/>
  <c r="T3678" i="9"/>
  <c r="T3677" i="9"/>
  <c r="T3676" i="9"/>
  <c r="T3675" i="9"/>
  <c r="T3674" i="9"/>
  <c r="T3673" i="9"/>
  <c r="T3672" i="9"/>
  <c r="T3671" i="9"/>
  <c r="T3670" i="9"/>
  <c r="T3669" i="9"/>
  <c r="T3668" i="9"/>
  <c r="T3667" i="9"/>
  <c r="T3666" i="9"/>
  <c r="T3665" i="9"/>
  <c r="T3664" i="9"/>
  <c r="T3663" i="9"/>
  <c r="T3662" i="9"/>
  <c r="T3661" i="9"/>
  <c r="T3660" i="9"/>
  <c r="T3659" i="9"/>
  <c r="T3658" i="9"/>
  <c r="T3657" i="9"/>
  <c r="T3656" i="9"/>
  <c r="T3655" i="9"/>
  <c r="T3654" i="9"/>
  <c r="T3653" i="9"/>
  <c r="T3652" i="9"/>
  <c r="T3651" i="9"/>
  <c r="T3650" i="9"/>
  <c r="T3649" i="9"/>
  <c r="T3648" i="9"/>
  <c r="T3647" i="9"/>
  <c r="T3646" i="9"/>
  <c r="T3645" i="9"/>
  <c r="T3644" i="9"/>
  <c r="T3643" i="9"/>
  <c r="T3642" i="9"/>
  <c r="T3641" i="9"/>
  <c r="T3640" i="9"/>
  <c r="T3639" i="9"/>
  <c r="T3638" i="9"/>
  <c r="T3637" i="9"/>
  <c r="T3636" i="9"/>
  <c r="T3635" i="9"/>
  <c r="T3634" i="9"/>
  <c r="T3633" i="9"/>
  <c r="T3632" i="9"/>
  <c r="T3631" i="9"/>
  <c r="T3630" i="9"/>
  <c r="T3629" i="9"/>
  <c r="T3628" i="9"/>
  <c r="T3627" i="9"/>
  <c r="T3626" i="9"/>
  <c r="T3625" i="9"/>
  <c r="T3624" i="9"/>
  <c r="T3623" i="9"/>
  <c r="T3622" i="9"/>
  <c r="T3621" i="9"/>
  <c r="T3620" i="9"/>
  <c r="T3619" i="9"/>
  <c r="T3618" i="9"/>
  <c r="T3617" i="9"/>
  <c r="T3616" i="9"/>
  <c r="T3615" i="9"/>
  <c r="T3614" i="9"/>
  <c r="T3613" i="9"/>
  <c r="T3612" i="9"/>
  <c r="T3611" i="9"/>
  <c r="T3610" i="9"/>
  <c r="T3609" i="9"/>
  <c r="T3608" i="9"/>
  <c r="T3607" i="9"/>
  <c r="T3606" i="9"/>
  <c r="T3605" i="9"/>
  <c r="T3604" i="9"/>
  <c r="T3603" i="9"/>
  <c r="T3602" i="9"/>
  <c r="T3601" i="9"/>
  <c r="T3600" i="9"/>
  <c r="T3599" i="9"/>
  <c r="T3598" i="9"/>
  <c r="T3597" i="9"/>
  <c r="T3596" i="9"/>
  <c r="T3595" i="9"/>
  <c r="T3594" i="9"/>
  <c r="T3593" i="9"/>
  <c r="T3592" i="9"/>
  <c r="T3591" i="9"/>
  <c r="T3590" i="9"/>
  <c r="T3589" i="9"/>
  <c r="T3588" i="9"/>
  <c r="T3587" i="9"/>
  <c r="T3586" i="9"/>
  <c r="T3585" i="9"/>
  <c r="T3584" i="9"/>
  <c r="T3583" i="9"/>
  <c r="T3582" i="9"/>
  <c r="T3581" i="9"/>
  <c r="T3580" i="9"/>
  <c r="T3579" i="9"/>
  <c r="T3578" i="9"/>
  <c r="T3577" i="9"/>
  <c r="T3576" i="9"/>
  <c r="T3575" i="9"/>
  <c r="T3574" i="9"/>
  <c r="T3573" i="9"/>
  <c r="T3572" i="9"/>
  <c r="T3571" i="9"/>
  <c r="T3570" i="9"/>
  <c r="T3569" i="9"/>
  <c r="T3568" i="9"/>
  <c r="T3567" i="9"/>
  <c r="T3566" i="9"/>
  <c r="T3565" i="9"/>
  <c r="T3564" i="9"/>
  <c r="T3563" i="9"/>
  <c r="T3562" i="9"/>
  <c r="T3561" i="9"/>
  <c r="T3560" i="9"/>
  <c r="T3559" i="9"/>
  <c r="T3558" i="9"/>
  <c r="T3557" i="9"/>
  <c r="T3556" i="9"/>
  <c r="T3555" i="9"/>
  <c r="T3554" i="9"/>
  <c r="T3553" i="9"/>
  <c r="T3552" i="9"/>
  <c r="T3551" i="9"/>
  <c r="T3550" i="9"/>
  <c r="T3549" i="9"/>
  <c r="T3548" i="9"/>
  <c r="T3547" i="9"/>
  <c r="T3546" i="9"/>
  <c r="T3545" i="9"/>
  <c r="T3544" i="9"/>
  <c r="T3543" i="9"/>
  <c r="T3542" i="9"/>
  <c r="T3541" i="9"/>
  <c r="T3540" i="9"/>
  <c r="T3539" i="9"/>
  <c r="T3538" i="9"/>
  <c r="T3537" i="9"/>
  <c r="T3536" i="9"/>
  <c r="T3535" i="9"/>
  <c r="T3534" i="9"/>
  <c r="T3533" i="9"/>
  <c r="T3532" i="9"/>
  <c r="T3531" i="9"/>
  <c r="T3530" i="9"/>
  <c r="T3529" i="9"/>
  <c r="T3528" i="9"/>
  <c r="T3527" i="9"/>
  <c r="T3526" i="9"/>
  <c r="T3525" i="9"/>
  <c r="T3524" i="9"/>
  <c r="T3523" i="9"/>
  <c r="T3522" i="9"/>
  <c r="T3521" i="9"/>
  <c r="T3520" i="9"/>
  <c r="T3519" i="9"/>
  <c r="T3518" i="9"/>
  <c r="T3517" i="9"/>
  <c r="T3516" i="9"/>
  <c r="T3515" i="9"/>
  <c r="T3514" i="9"/>
  <c r="T3513" i="9"/>
  <c r="T3512" i="9"/>
  <c r="T3511" i="9"/>
  <c r="T3510" i="9"/>
  <c r="T3509" i="9"/>
  <c r="T3508" i="9"/>
  <c r="T3507" i="9"/>
  <c r="T3506" i="9"/>
  <c r="T3505" i="9"/>
  <c r="T3504" i="9"/>
  <c r="T3503" i="9"/>
  <c r="T3502" i="9"/>
  <c r="T3501" i="9"/>
  <c r="T3500" i="9"/>
  <c r="T3499" i="9"/>
  <c r="T3498" i="9"/>
  <c r="T3497" i="9"/>
  <c r="T3496" i="9"/>
  <c r="T3495" i="9"/>
  <c r="T3494" i="9"/>
  <c r="T3493" i="9"/>
  <c r="T3492" i="9"/>
  <c r="T3491" i="9"/>
  <c r="T3490" i="9"/>
  <c r="T3489" i="9"/>
  <c r="T3488" i="9"/>
  <c r="T3487" i="9"/>
  <c r="T3486" i="9"/>
  <c r="T3485" i="9"/>
  <c r="T3484" i="9"/>
  <c r="T3483" i="9"/>
  <c r="T3482" i="9"/>
  <c r="T3481" i="9"/>
  <c r="T3480" i="9"/>
  <c r="T3479" i="9"/>
  <c r="T3478" i="9"/>
  <c r="T3477" i="9"/>
  <c r="T3476" i="9"/>
  <c r="T3475" i="9"/>
  <c r="T3474" i="9"/>
  <c r="T3473" i="9"/>
  <c r="T3472" i="9"/>
  <c r="T3471" i="9"/>
  <c r="T3470" i="9"/>
  <c r="T3469" i="9"/>
  <c r="T3468" i="9"/>
  <c r="T3467" i="9"/>
  <c r="T3466" i="9"/>
  <c r="T3465" i="9"/>
  <c r="T3464" i="9"/>
  <c r="T3463" i="9"/>
  <c r="T3462" i="9"/>
  <c r="T3461" i="9"/>
  <c r="T3460" i="9"/>
  <c r="T3459" i="9"/>
  <c r="T3458" i="9"/>
  <c r="T3457" i="9"/>
  <c r="T3456" i="9"/>
  <c r="T3455" i="9"/>
  <c r="T3454" i="9"/>
  <c r="T3453" i="9"/>
  <c r="T3452" i="9"/>
  <c r="T3451" i="9"/>
  <c r="T3450" i="9"/>
  <c r="T3449" i="9"/>
  <c r="T3448" i="9"/>
  <c r="T3447" i="9"/>
  <c r="T3446" i="9"/>
  <c r="T3445" i="9"/>
  <c r="T3444" i="9"/>
  <c r="T3443" i="9"/>
  <c r="T3442" i="9"/>
  <c r="T3441" i="9"/>
  <c r="T3440" i="9"/>
  <c r="T3439" i="9"/>
  <c r="T3438" i="9"/>
  <c r="T3437" i="9"/>
  <c r="T3436" i="9"/>
  <c r="T3435" i="9"/>
  <c r="T3434" i="9"/>
  <c r="T3433" i="9"/>
  <c r="T3432" i="9"/>
  <c r="T3431" i="9"/>
  <c r="T3430" i="9"/>
  <c r="T3429" i="9"/>
  <c r="T3428" i="9"/>
  <c r="T3427" i="9"/>
  <c r="T3426" i="9"/>
  <c r="T3425" i="9"/>
  <c r="T3424" i="9"/>
  <c r="T3423" i="9"/>
  <c r="T3422" i="9"/>
  <c r="T3421" i="9"/>
  <c r="T3420" i="9"/>
  <c r="T3419" i="9"/>
  <c r="T3418" i="9"/>
  <c r="T3417" i="9"/>
  <c r="T3416" i="9"/>
  <c r="T3415" i="9"/>
  <c r="T3414" i="9"/>
  <c r="T3413" i="9"/>
  <c r="T3412" i="9"/>
  <c r="T3411" i="9"/>
  <c r="T3410" i="9"/>
  <c r="T3409" i="9"/>
  <c r="T3408" i="9"/>
  <c r="T3407" i="9"/>
  <c r="T3406" i="9"/>
  <c r="T3405" i="9"/>
  <c r="T3404" i="9"/>
  <c r="T3403" i="9"/>
  <c r="T3402" i="9"/>
  <c r="T3401" i="9"/>
  <c r="T3400" i="9"/>
  <c r="T3399" i="9"/>
  <c r="T3398" i="9"/>
  <c r="T3397" i="9"/>
  <c r="T3396" i="9"/>
  <c r="T3395" i="9"/>
  <c r="T3394" i="9"/>
  <c r="T3393" i="9"/>
  <c r="T3392" i="9"/>
  <c r="T3391" i="9"/>
  <c r="T3390" i="9"/>
  <c r="T3389" i="9"/>
  <c r="T3388" i="9"/>
  <c r="T3387" i="9"/>
  <c r="T3386" i="9"/>
  <c r="T3385" i="9"/>
  <c r="T3384" i="9"/>
  <c r="T3383" i="9"/>
  <c r="T3382" i="9"/>
  <c r="T3381" i="9"/>
  <c r="T3380" i="9"/>
  <c r="T3379" i="9"/>
  <c r="T3378" i="9"/>
  <c r="T3377" i="9"/>
  <c r="T3376" i="9"/>
  <c r="T3375" i="9"/>
  <c r="T3374" i="9"/>
  <c r="T3373" i="9"/>
  <c r="T3372" i="9"/>
  <c r="T3371" i="9"/>
  <c r="T3370" i="9"/>
  <c r="T3369" i="9"/>
  <c r="T3368" i="9"/>
  <c r="T3367" i="9"/>
  <c r="T3366" i="9"/>
  <c r="T3365" i="9"/>
  <c r="T3364" i="9"/>
  <c r="T3363" i="9"/>
  <c r="T3362" i="9"/>
  <c r="T3361" i="9"/>
  <c r="T3360" i="9"/>
  <c r="T3359" i="9"/>
  <c r="T3358" i="9"/>
  <c r="T3357" i="9"/>
  <c r="T3356" i="9"/>
  <c r="T3355" i="9"/>
  <c r="T3354" i="9"/>
  <c r="T3353" i="9"/>
  <c r="T3352" i="9"/>
  <c r="T3351" i="9"/>
  <c r="T3350" i="9"/>
  <c r="T3349" i="9"/>
  <c r="T3348" i="9"/>
  <c r="T3347" i="9"/>
  <c r="T3346" i="9"/>
  <c r="T3345" i="9"/>
  <c r="T3344" i="9"/>
  <c r="T3343" i="9"/>
  <c r="T3342" i="9"/>
  <c r="T3341" i="9"/>
  <c r="T3340" i="9"/>
  <c r="T3339" i="9"/>
  <c r="T3338" i="9"/>
  <c r="T3337" i="9"/>
  <c r="T3336" i="9"/>
  <c r="T3335" i="9"/>
  <c r="T3334" i="9"/>
  <c r="T3333" i="9"/>
  <c r="T3332" i="9"/>
  <c r="T3331" i="9"/>
  <c r="T3330" i="9"/>
  <c r="T3329" i="9"/>
  <c r="T3328" i="9"/>
  <c r="T3327" i="9"/>
  <c r="T3326" i="9"/>
  <c r="T3325" i="9"/>
  <c r="T3324" i="9"/>
  <c r="T3323" i="9"/>
  <c r="T3322" i="9"/>
  <c r="T3321" i="9"/>
  <c r="T3320" i="9"/>
  <c r="T3319" i="9"/>
  <c r="T3318" i="9"/>
  <c r="T3317" i="9"/>
  <c r="T3316" i="9"/>
  <c r="T3315" i="9"/>
  <c r="T3314" i="9"/>
  <c r="T3313" i="9"/>
  <c r="T3312" i="9"/>
  <c r="T3311" i="9"/>
  <c r="T3310" i="9"/>
  <c r="T3309" i="9"/>
  <c r="T3308" i="9"/>
  <c r="T3307" i="9"/>
  <c r="T3306" i="9"/>
  <c r="T3305" i="9"/>
  <c r="T3304" i="9"/>
  <c r="T3303" i="9"/>
  <c r="T3302" i="9"/>
  <c r="T3301" i="9"/>
  <c r="T3300" i="9"/>
  <c r="T3299" i="9"/>
  <c r="T3298" i="9"/>
  <c r="T3297" i="9"/>
  <c r="T3296" i="9"/>
  <c r="T3295" i="9"/>
  <c r="T3294" i="9"/>
  <c r="T3293" i="9"/>
  <c r="T3292" i="9"/>
  <c r="T3291" i="9"/>
  <c r="T3290" i="9"/>
  <c r="T3289" i="9"/>
  <c r="T3288" i="9"/>
  <c r="T3287" i="9"/>
  <c r="T3286" i="9"/>
  <c r="T3285" i="9"/>
  <c r="T3284" i="9"/>
  <c r="T3283" i="9"/>
  <c r="T3282" i="9"/>
  <c r="T3281" i="9"/>
  <c r="T3280" i="9"/>
  <c r="T3279" i="9"/>
  <c r="T3278" i="9"/>
  <c r="T3277" i="9"/>
  <c r="T3276" i="9"/>
  <c r="T3275" i="9"/>
  <c r="T3274" i="9"/>
  <c r="T3273" i="9"/>
  <c r="T3272" i="9"/>
  <c r="T3271" i="9"/>
  <c r="T3270" i="9"/>
  <c r="T3269" i="9"/>
  <c r="T3268" i="9"/>
  <c r="T3267" i="9"/>
  <c r="T3266" i="9"/>
  <c r="T3265" i="9"/>
  <c r="T3264" i="9"/>
  <c r="T3263" i="9"/>
  <c r="T3262" i="9"/>
  <c r="T3261" i="9"/>
  <c r="T3260" i="9"/>
  <c r="T3259" i="9"/>
  <c r="T3258" i="9"/>
  <c r="T3257" i="9"/>
  <c r="T3256" i="9"/>
  <c r="T3255" i="9"/>
  <c r="T3254" i="9"/>
  <c r="T3253" i="9"/>
  <c r="T3252" i="9"/>
  <c r="T3251" i="9"/>
  <c r="T3250" i="9"/>
  <c r="T3249" i="9"/>
  <c r="T3248" i="9"/>
  <c r="T3247" i="9"/>
  <c r="T3246" i="9"/>
  <c r="T3245" i="9"/>
  <c r="T3244" i="9"/>
  <c r="T3243" i="9"/>
  <c r="T3242" i="9"/>
  <c r="T3241" i="9"/>
  <c r="T3240" i="9"/>
  <c r="T3239" i="9"/>
  <c r="T3238" i="9"/>
  <c r="T3237" i="9"/>
  <c r="T3236" i="9"/>
  <c r="T3235" i="9"/>
  <c r="T3234" i="9"/>
  <c r="T3233" i="9"/>
  <c r="T3232" i="9"/>
  <c r="T3231" i="9"/>
  <c r="T3230" i="9"/>
  <c r="T3229" i="9"/>
  <c r="T3228" i="9"/>
  <c r="T3227" i="9"/>
  <c r="T3226" i="9"/>
  <c r="T3225" i="9"/>
  <c r="T3224" i="9"/>
  <c r="T3223" i="9"/>
  <c r="T3222" i="9"/>
  <c r="T3221" i="9"/>
  <c r="T3220" i="9"/>
  <c r="T3219" i="9"/>
  <c r="T3218" i="9"/>
  <c r="T3217" i="9"/>
  <c r="T3216" i="9"/>
  <c r="T3215" i="9"/>
  <c r="T3214" i="9"/>
  <c r="T3213" i="9"/>
  <c r="T3212" i="9"/>
  <c r="T3211" i="9"/>
  <c r="T3210" i="9"/>
  <c r="T3209" i="9"/>
  <c r="T3208" i="9"/>
  <c r="T3207" i="9"/>
  <c r="T3206" i="9"/>
  <c r="T3205" i="9"/>
  <c r="T3204" i="9"/>
  <c r="T3203" i="9"/>
  <c r="T3202" i="9"/>
  <c r="T3201" i="9"/>
  <c r="T3200" i="9"/>
  <c r="T3199" i="9"/>
  <c r="T3198" i="9"/>
  <c r="T3197" i="9"/>
  <c r="T3196" i="9"/>
  <c r="T3195" i="9"/>
  <c r="T3194" i="9"/>
  <c r="T3193" i="9"/>
  <c r="T3192" i="9"/>
  <c r="T3191" i="9"/>
  <c r="T3190" i="9"/>
  <c r="T3189" i="9"/>
  <c r="T3188" i="9"/>
  <c r="T3187" i="9"/>
  <c r="T3186" i="9"/>
  <c r="T3185" i="9"/>
  <c r="T3184" i="9"/>
  <c r="T3183" i="9"/>
  <c r="T3182" i="9"/>
  <c r="T3181" i="9"/>
  <c r="T3180" i="9"/>
  <c r="T3179" i="9"/>
  <c r="T3178" i="9"/>
  <c r="T3177" i="9"/>
  <c r="T3176" i="9"/>
  <c r="T3175" i="9"/>
  <c r="T3174" i="9"/>
  <c r="T3173" i="9"/>
  <c r="T3172" i="9"/>
  <c r="T3171" i="9"/>
  <c r="T3170" i="9"/>
  <c r="T3169" i="9"/>
  <c r="T3168" i="9"/>
  <c r="T3167" i="9"/>
  <c r="T3166" i="9"/>
  <c r="T3165" i="9"/>
  <c r="T3164" i="9"/>
  <c r="T3163" i="9"/>
  <c r="T3162" i="9"/>
  <c r="T3161" i="9"/>
  <c r="T3160" i="9"/>
  <c r="T3159" i="9"/>
  <c r="T3158" i="9"/>
  <c r="T3157" i="9"/>
  <c r="T3156" i="9"/>
  <c r="T3155" i="9"/>
  <c r="T3154" i="9"/>
  <c r="T3153" i="9"/>
  <c r="T3152" i="9"/>
  <c r="T3151" i="9"/>
  <c r="T3150" i="9"/>
  <c r="T3149" i="9"/>
  <c r="T3148" i="9"/>
  <c r="T3147" i="9"/>
  <c r="T3146" i="9"/>
  <c r="T3145" i="9"/>
  <c r="T3144" i="9"/>
  <c r="T3143" i="9"/>
  <c r="T3142" i="9"/>
  <c r="T3141" i="9"/>
  <c r="T3140" i="9"/>
  <c r="T3139" i="9"/>
  <c r="T3138" i="9"/>
  <c r="T3137" i="9"/>
  <c r="T3136" i="9"/>
  <c r="T3135" i="9"/>
  <c r="T3134" i="9"/>
  <c r="T3133" i="9"/>
  <c r="T3132" i="9"/>
  <c r="T3131" i="9"/>
  <c r="T3130" i="9"/>
  <c r="T3129" i="9"/>
  <c r="T3128" i="9"/>
  <c r="T3127" i="9"/>
  <c r="T3126" i="9"/>
  <c r="T3125" i="9"/>
  <c r="T3124" i="9"/>
  <c r="T3123" i="9"/>
  <c r="T3122" i="9"/>
  <c r="T3121" i="9"/>
  <c r="T3120" i="9"/>
  <c r="T3119" i="9"/>
  <c r="T3118" i="9"/>
  <c r="T3117" i="9"/>
  <c r="T3116" i="9"/>
  <c r="T3115" i="9"/>
  <c r="T3114" i="9"/>
  <c r="T3113" i="9"/>
  <c r="T3112" i="9"/>
  <c r="T3111" i="9"/>
  <c r="T3110" i="9"/>
  <c r="T3109" i="9"/>
  <c r="T3108" i="9"/>
  <c r="T3107" i="9"/>
  <c r="T3106" i="9"/>
  <c r="T3105" i="9"/>
  <c r="T3104" i="9"/>
  <c r="T3103" i="9"/>
  <c r="T3102" i="9"/>
  <c r="T3101" i="9"/>
  <c r="T3100" i="9"/>
  <c r="T3099" i="9"/>
  <c r="T3098" i="9"/>
  <c r="T3097" i="9"/>
  <c r="T3096" i="9"/>
  <c r="T3095" i="9"/>
  <c r="T3094" i="9"/>
  <c r="T3093" i="9"/>
  <c r="T3092" i="9"/>
  <c r="T3091" i="9"/>
  <c r="T3090" i="9"/>
  <c r="T3089" i="9"/>
  <c r="T3088" i="9"/>
  <c r="T3087" i="9"/>
  <c r="T3086" i="9"/>
  <c r="T3085" i="9"/>
  <c r="T3084" i="9"/>
  <c r="T3083" i="9"/>
  <c r="T3082" i="9"/>
  <c r="T3081" i="9"/>
  <c r="T3080" i="9"/>
  <c r="T3079" i="9"/>
  <c r="T3078" i="9"/>
  <c r="T3077" i="9"/>
  <c r="T3076" i="9"/>
  <c r="T3075" i="9"/>
  <c r="T3074" i="9"/>
  <c r="T3073" i="9"/>
  <c r="T3072" i="9"/>
  <c r="T3071" i="9"/>
  <c r="T3070" i="9"/>
  <c r="T3069" i="9"/>
  <c r="T3068" i="9"/>
  <c r="T3067" i="9"/>
  <c r="T3066" i="9"/>
  <c r="T3065" i="9"/>
  <c r="T3064" i="9"/>
  <c r="T3063" i="9"/>
  <c r="T3062" i="9"/>
  <c r="T3061" i="9"/>
  <c r="T3060" i="9"/>
  <c r="T3059" i="9"/>
  <c r="T3058" i="9"/>
  <c r="T3057" i="9"/>
  <c r="T3056" i="9"/>
  <c r="T3055" i="9"/>
  <c r="T3054" i="9"/>
  <c r="T3053" i="9"/>
  <c r="T3052" i="9"/>
  <c r="T3051" i="9"/>
  <c r="T3050" i="9"/>
  <c r="T3049" i="9"/>
  <c r="T3048" i="9"/>
  <c r="T3047" i="9"/>
  <c r="T3046" i="9"/>
  <c r="T3045" i="9"/>
  <c r="T3044" i="9"/>
  <c r="T3043" i="9"/>
  <c r="T3042" i="9"/>
  <c r="T3041" i="9"/>
  <c r="T3040" i="9"/>
  <c r="T3039" i="9"/>
  <c r="T3038" i="9"/>
  <c r="T3037" i="9"/>
  <c r="T3036" i="9"/>
  <c r="T3035" i="9"/>
  <c r="T3034" i="9"/>
  <c r="T3033" i="9"/>
  <c r="T3032" i="9"/>
  <c r="T3031" i="9"/>
  <c r="T3030" i="9"/>
  <c r="T3029" i="9"/>
  <c r="T3028" i="9"/>
  <c r="T3027" i="9"/>
  <c r="T3026" i="9"/>
  <c r="T3025" i="9"/>
  <c r="T3024" i="9"/>
  <c r="T3023" i="9"/>
  <c r="T3022" i="9"/>
  <c r="T3021" i="9"/>
  <c r="T3020" i="9"/>
  <c r="T3019" i="9"/>
  <c r="T3018" i="9"/>
  <c r="T3017" i="9"/>
  <c r="T3016" i="9"/>
  <c r="T3015" i="9"/>
  <c r="T3014" i="9"/>
  <c r="T3013" i="9"/>
  <c r="T3012" i="9"/>
  <c r="T3011" i="9"/>
  <c r="T3010" i="9"/>
  <c r="T3009" i="9"/>
  <c r="T3008" i="9"/>
  <c r="T3007" i="9"/>
  <c r="T3006" i="9"/>
  <c r="T3005" i="9"/>
  <c r="T3004" i="9"/>
  <c r="T3003" i="9"/>
  <c r="T3002" i="9"/>
  <c r="T3001" i="9"/>
  <c r="T3000" i="9"/>
  <c r="T2999" i="9"/>
  <c r="T2998" i="9"/>
  <c r="T2997" i="9"/>
  <c r="T2996" i="9"/>
  <c r="T2995" i="9"/>
  <c r="T2994" i="9"/>
  <c r="T2993" i="9"/>
  <c r="T2992" i="9"/>
  <c r="T2991" i="9"/>
  <c r="T2990" i="9"/>
  <c r="T2989" i="9"/>
  <c r="T2988" i="9"/>
  <c r="T2987" i="9"/>
  <c r="T2986" i="9"/>
  <c r="T2985" i="9"/>
  <c r="T2984" i="9"/>
  <c r="T2983" i="9"/>
  <c r="T2982" i="9"/>
  <c r="T2981" i="9"/>
  <c r="T2980" i="9"/>
  <c r="T2979" i="9"/>
  <c r="T2978" i="9"/>
  <c r="T2977" i="9"/>
  <c r="T2976" i="9"/>
  <c r="T2975" i="9"/>
  <c r="T2974" i="9"/>
  <c r="T2973" i="9"/>
  <c r="T2972" i="9"/>
  <c r="T2971" i="9"/>
  <c r="T2970" i="9"/>
  <c r="T2969" i="9"/>
  <c r="T2968" i="9"/>
  <c r="T2967" i="9"/>
  <c r="T2966" i="9"/>
  <c r="T2965" i="9"/>
  <c r="T2964" i="9"/>
  <c r="T2963" i="9"/>
  <c r="T2962" i="9"/>
  <c r="T2961" i="9"/>
  <c r="T2960" i="9"/>
  <c r="T2959" i="9"/>
  <c r="T2958" i="9"/>
  <c r="T2957" i="9"/>
  <c r="T2956" i="9"/>
  <c r="T2955" i="9"/>
  <c r="T2954" i="9"/>
  <c r="T2953" i="9"/>
  <c r="T2952" i="9"/>
  <c r="T2951" i="9"/>
  <c r="T2950" i="9"/>
  <c r="T2949" i="9"/>
  <c r="T2948" i="9"/>
  <c r="T2947" i="9"/>
  <c r="T2946" i="9"/>
  <c r="T2945" i="9"/>
  <c r="T2944" i="9"/>
  <c r="T2943" i="9"/>
  <c r="T2942" i="9"/>
  <c r="T2941" i="9"/>
  <c r="T2940" i="9"/>
  <c r="T2939" i="9"/>
  <c r="T2938" i="9"/>
  <c r="T2937" i="9"/>
  <c r="T2936" i="9"/>
  <c r="T2935" i="9"/>
  <c r="T2934" i="9"/>
  <c r="T2933" i="9"/>
  <c r="T2932" i="9"/>
  <c r="T2931" i="9"/>
  <c r="T2930" i="9"/>
  <c r="T2929" i="9"/>
  <c r="T2928" i="9"/>
  <c r="T2927" i="9"/>
  <c r="T2926" i="9"/>
  <c r="T2925" i="9"/>
  <c r="T2924" i="9"/>
  <c r="T2923" i="9"/>
  <c r="T2922" i="9"/>
  <c r="T2921" i="9"/>
  <c r="T2920" i="9"/>
  <c r="T2919" i="9"/>
  <c r="T2918" i="9"/>
  <c r="T2917" i="9"/>
  <c r="T2916" i="9"/>
  <c r="T2915" i="9"/>
  <c r="T2914" i="9"/>
  <c r="T2913" i="9"/>
  <c r="T2912" i="9"/>
  <c r="T2911" i="9"/>
  <c r="T2910" i="9"/>
  <c r="T2909" i="9"/>
  <c r="T2908" i="9"/>
  <c r="T2907" i="9"/>
  <c r="T2906" i="9"/>
  <c r="T2905" i="9"/>
  <c r="T2904" i="9"/>
  <c r="T2903" i="9"/>
  <c r="T2902" i="9"/>
  <c r="T2901" i="9"/>
  <c r="T2900" i="9"/>
  <c r="T2899" i="9"/>
  <c r="T2898" i="9"/>
  <c r="T2897" i="9"/>
  <c r="T2896" i="9"/>
  <c r="T2895" i="9"/>
  <c r="T2894" i="9"/>
  <c r="T2893" i="9"/>
  <c r="T2892" i="9"/>
  <c r="T2891" i="9"/>
  <c r="T2890" i="9"/>
  <c r="T2889" i="9"/>
  <c r="T2888" i="9"/>
  <c r="T2887" i="9"/>
  <c r="T2886" i="9"/>
  <c r="T2885" i="9"/>
  <c r="T2884" i="9"/>
  <c r="T2883" i="9"/>
  <c r="T2882" i="9"/>
  <c r="T2881" i="9"/>
  <c r="T2880" i="9"/>
  <c r="T2879" i="9"/>
  <c r="T2878" i="9"/>
  <c r="T2877" i="9"/>
  <c r="T2876" i="9"/>
  <c r="T2875" i="9"/>
  <c r="T2874" i="9"/>
  <c r="T2873" i="9"/>
  <c r="T2872" i="9"/>
  <c r="T2871" i="9"/>
  <c r="T2870" i="9"/>
  <c r="T2869" i="9"/>
  <c r="T2868" i="9"/>
  <c r="T2867" i="9"/>
  <c r="T2866" i="9"/>
  <c r="T2865" i="9"/>
  <c r="T2864" i="9"/>
  <c r="T2863" i="9"/>
  <c r="T2862" i="9"/>
  <c r="T2861" i="9"/>
  <c r="T2860" i="9"/>
  <c r="T2859" i="9"/>
  <c r="T2858" i="9"/>
  <c r="T2857" i="9"/>
  <c r="T2856" i="9"/>
  <c r="T2855" i="9"/>
  <c r="T2854" i="9"/>
  <c r="T2853" i="9"/>
  <c r="T2852" i="9"/>
  <c r="T2851" i="9"/>
  <c r="T2850" i="9"/>
  <c r="T2849" i="9"/>
  <c r="T2848" i="9"/>
  <c r="T2847" i="9"/>
  <c r="T2846" i="9"/>
  <c r="T2845" i="9"/>
  <c r="T2844" i="9"/>
  <c r="T2843" i="9"/>
  <c r="T2842" i="9"/>
  <c r="T2841" i="9"/>
  <c r="T2840" i="9"/>
  <c r="T2839" i="9"/>
  <c r="T2838" i="9"/>
  <c r="T2837" i="9"/>
  <c r="T2836" i="9"/>
  <c r="T2835" i="9"/>
  <c r="T2834" i="9"/>
  <c r="T2833" i="9"/>
  <c r="T2832" i="9"/>
  <c r="T2831" i="9"/>
  <c r="T2830" i="9"/>
  <c r="T2829" i="9"/>
  <c r="T2828" i="9"/>
  <c r="T2827" i="9"/>
  <c r="T2826" i="9"/>
  <c r="T2825" i="9"/>
  <c r="T2824" i="9"/>
  <c r="T2823" i="9"/>
  <c r="T2822" i="9"/>
  <c r="T2821" i="9"/>
  <c r="T2820" i="9"/>
  <c r="T2819" i="9"/>
  <c r="T2818" i="9"/>
  <c r="T2817" i="9"/>
  <c r="T2816" i="9"/>
  <c r="T2815" i="9"/>
  <c r="T2814" i="9"/>
  <c r="T2813" i="9"/>
  <c r="T2812" i="9"/>
  <c r="T2811" i="9"/>
  <c r="T2810" i="9"/>
  <c r="T2809" i="9"/>
  <c r="T2808" i="9"/>
  <c r="T2807" i="9"/>
  <c r="T2806" i="9"/>
  <c r="T2805" i="9"/>
  <c r="T2804" i="9"/>
  <c r="T2803" i="9"/>
  <c r="T2802" i="9"/>
  <c r="T2801" i="9"/>
  <c r="T2800" i="9"/>
  <c r="T2799" i="9"/>
  <c r="T2798" i="9"/>
  <c r="T2797" i="9"/>
  <c r="T2796" i="9"/>
  <c r="T2795" i="9"/>
  <c r="T2794" i="9"/>
  <c r="T2793" i="9"/>
  <c r="T2792" i="9"/>
  <c r="T2791" i="9"/>
  <c r="T2790" i="9"/>
  <c r="T2789" i="9"/>
  <c r="T2788" i="9"/>
  <c r="T2787" i="9"/>
  <c r="T2786" i="9"/>
  <c r="T2785" i="9"/>
  <c r="T2784" i="9"/>
  <c r="T2783" i="9"/>
  <c r="T2782" i="9"/>
  <c r="T2781" i="9"/>
  <c r="T2780" i="9"/>
  <c r="T2779" i="9"/>
  <c r="T2778" i="9"/>
  <c r="T2777" i="9"/>
  <c r="T2776" i="9"/>
  <c r="T2775" i="9"/>
  <c r="T2774" i="9"/>
  <c r="T2773" i="9"/>
  <c r="T2772" i="9"/>
  <c r="T2771" i="9"/>
  <c r="T2770" i="9"/>
  <c r="T2769" i="9"/>
  <c r="T2768" i="9"/>
  <c r="T2767" i="9"/>
  <c r="T2766" i="9"/>
  <c r="T2765" i="9"/>
  <c r="T2764" i="9"/>
  <c r="T2763" i="9"/>
  <c r="T2762" i="9"/>
  <c r="T2761" i="9"/>
  <c r="T2760" i="9"/>
  <c r="T2759" i="9"/>
  <c r="T2758" i="9"/>
  <c r="T2757" i="9"/>
  <c r="T2756" i="9"/>
  <c r="T2755" i="9"/>
  <c r="T2754" i="9"/>
  <c r="T2753" i="9"/>
  <c r="T2752" i="9"/>
  <c r="T2751" i="9"/>
  <c r="T2750" i="9"/>
  <c r="T2749" i="9"/>
  <c r="T2748" i="9"/>
  <c r="T2747" i="9"/>
  <c r="T2746" i="9"/>
  <c r="T2745" i="9"/>
  <c r="T2744" i="9"/>
  <c r="T2743" i="9"/>
  <c r="T2742" i="9"/>
  <c r="T2741" i="9"/>
  <c r="T2740" i="9"/>
  <c r="T2739" i="9"/>
  <c r="T2738" i="9"/>
  <c r="T2737" i="9"/>
  <c r="T2736" i="9"/>
  <c r="T2735" i="9"/>
  <c r="T2734" i="9"/>
  <c r="T2733" i="9"/>
  <c r="T2732" i="9"/>
  <c r="T2731" i="9"/>
  <c r="T2730" i="9"/>
  <c r="T2729" i="9"/>
  <c r="T2728" i="9"/>
  <c r="T2727" i="9"/>
  <c r="T2726" i="9"/>
  <c r="T2725" i="9"/>
  <c r="T2724" i="9"/>
  <c r="T2723" i="9"/>
  <c r="T2722" i="9"/>
  <c r="T2721" i="9"/>
  <c r="T2720" i="9"/>
  <c r="T2719" i="9"/>
  <c r="T2718" i="9"/>
  <c r="T2717" i="9"/>
  <c r="T2716" i="9"/>
  <c r="T2715" i="9"/>
  <c r="T2714" i="9"/>
  <c r="T2713" i="9"/>
  <c r="T2712" i="9"/>
  <c r="T2711" i="9"/>
  <c r="T2710" i="9"/>
  <c r="T2709" i="9"/>
  <c r="T2708" i="9"/>
  <c r="T2707" i="9"/>
  <c r="T2706" i="9"/>
  <c r="T2705" i="9"/>
  <c r="T2704" i="9"/>
  <c r="T2703" i="9"/>
  <c r="T2702" i="9"/>
  <c r="T2701" i="9"/>
  <c r="T2700" i="9"/>
  <c r="T2699" i="9"/>
  <c r="T2698" i="9"/>
  <c r="T2697" i="9"/>
  <c r="T2696" i="9"/>
  <c r="T2695" i="9"/>
  <c r="T2694" i="9"/>
  <c r="T2693" i="9"/>
  <c r="T2692" i="9"/>
  <c r="T2691" i="9"/>
  <c r="T2690" i="9"/>
  <c r="T2689" i="9"/>
  <c r="T2688" i="9"/>
  <c r="T2687" i="9"/>
  <c r="T2686" i="9"/>
  <c r="T2685" i="9"/>
  <c r="T2684" i="9"/>
  <c r="T2683" i="9"/>
  <c r="T2682" i="9"/>
  <c r="T2681" i="9"/>
  <c r="T2680" i="9"/>
  <c r="T2679" i="9"/>
  <c r="T2678" i="9"/>
  <c r="T2677" i="9"/>
  <c r="T2676" i="9"/>
  <c r="T2675" i="9"/>
  <c r="T2674" i="9"/>
  <c r="T2673" i="9"/>
  <c r="T2672" i="9"/>
  <c r="T2671" i="9"/>
  <c r="T2670" i="9"/>
  <c r="T2669" i="9"/>
  <c r="T2668" i="9"/>
  <c r="T2667" i="9"/>
  <c r="T2666" i="9"/>
  <c r="T2665" i="9"/>
  <c r="T2664" i="9"/>
  <c r="T2663" i="9"/>
  <c r="T2662" i="9"/>
  <c r="T2661" i="9"/>
  <c r="T2660" i="9"/>
  <c r="T2659" i="9"/>
  <c r="T2658" i="9"/>
  <c r="T2657" i="9"/>
  <c r="T2656" i="9"/>
  <c r="T2655" i="9"/>
  <c r="T2654" i="9"/>
  <c r="T2653" i="9"/>
  <c r="T2652" i="9"/>
  <c r="T2651" i="9"/>
  <c r="T2650" i="9"/>
  <c r="T2649" i="9"/>
  <c r="T2648" i="9"/>
  <c r="T2647" i="9"/>
  <c r="T2646" i="9"/>
  <c r="T2645" i="9"/>
  <c r="T2644" i="9"/>
  <c r="T2643" i="9"/>
  <c r="T2642" i="9"/>
  <c r="T2641" i="9"/>
  <c r="T2640" i="9"/>
  <c r="T2639" i="9"/>
  <c r="T2638" i="9"/>
  <c r="T2637" i="9"/>
  <c r="T2636" i="9"/>
  <c r="T2635" i="9"/>
  <c r="T2634" i="9"/>
  <c r="T2633" i="9"/>
  <c r="T2632" i="9"/>
  <c r="T2631" i="9"/>
  <c r="T2630" i="9"/>
  <c r="T2629" i="9"/>
  <c r="T2628" i="9"/>
  <c r="T2627" i="9"/>
  <c r="T2626" i="9"/>
  <c r="T2625" i="9"/>
  <c r="T2624" i="9"/>
  <c r="T2623" i="9"/>
  <c r="T2622" i="9"/>
  <c r="T2621" i="9"/>
  <c r="T2620" i="9"/>
  <c r="T2619" i="9"/>
  <c r="T2618" i="9"/>
  <c r="T2617" i="9"/>
  <c r="T2616" i="9"/>
  <c r="T2615" i="9"/>
  <c r="T2614" i="9"/>
  <c r="T2613" i="9"/>
  <c r="T2612" i="9"/>
  <c r="T2611" i="9"/>
  <c r="T2610" i="9"/>
  <c r="T2609" i="9"/>
  <c r="T2608" i="9"/>
  <c r="T2607" i="9"/>
  <c r="T2606" i="9"/>
  <c r="T2605" i="9"/>
  <c r="T2604" i="9"/>
  <c r="T2603" i="9"/>
  <c r="T2602" i="9"/>
  <c r="T2601" i="9"/>
  <c r="T2600" i="9"/>
  <c r="T2599" i="9"/>
  <c r="T2598" i="9"/>
  <c r="T2597" i="9"/>
  <c r="T2596" i="9"/>
  <c r="T2595" i="9"/>
  <c r="T2594" i="9"/>
  <c r="T2593" i="9"/>
  <c r="T2592" i="9"/>
  <c r="T2591" i="9"/>
  <c r="T2590" i="9"/>
  <c r="T2589" i="9"/>
  <c r="T2588" i="9"/>
  <c r="T2587" i="9"/>
  <c r="T2586" i="9"/>
  <c r="T2585" i="9"/>
  <c r="T2584" i="9"/>
  <c r="T2583" i="9"/>
  <c r="T2582" i="9"/>
  <c r="T2581" i="9"/>
  <c r="T2580" i="9"/>
  <c r="T2579" i="9"/>
  <c r="T2578" i="9"/>
  <c r="T2577" i="9"/>
  <c r="T2576" i="9"/>
  <c r="T2575" i="9"/>
  <c r="T2574" i="9"/>
  <c r="T2573" i="9"/>
  <c r="T2572" i="9"/>
  <c r="T2571" i="9"/>
  <c r="T2570" i="9"/>
  <c r="T2569" i="9"/>
  <c r="T2568" i="9"/>
  <c r="T2567" i="9"/>
  <c r="T2566" i="9"/>
  <c r="T2565" i="9"/>
  <c r="T2564" i="9"/>
  <c r="T2563" i="9"/>
  <c r="T2562" i="9"/>
  <c r="T2561" i="9"/>
  <c r="T2560" i="9"/>
  <c r="T2559" i="9"/>
  <c r="T2558" i="9"/>
  <c r="T2557" i="9"/>
  <c r="T2556" i="9"/>
  <c r="T2555" i="9"/>
  <c r="T2554" i="9"/>
  <c r="T2553" i="9"/>
  <c r="T2552" i="9"/>
  <c r="T2551" i="9"/>
  <c r="T2550" i="9"/>
  <c r="T2549" i="9"/>
  <c r="T2548" i="9"/>
  <c r="T2547" i="9"/>
  <c r="T2546" i="9"/>
  <c r="T2545" i="9"/>
  <c r="T2544" i="9"/>
  <c r="T2543" i="9"/>
  <c r="T2542" i="9"/>
  <c r="T2541" i="9"/>
  <c r="T2540" i="9"/>
  <c r="T2539" i="9"/>
  <c r="T2538" i="9"/>
  <c r="T2537" i="9"/>
  <c r="T2536" i="9"/>
  <c r="T2535" i="9"/>
  <c r="T2534" i="9"/>
  <c r="T2533" i="9"/>
  <c r="T2532" i="9"/>
  <c r="T2531" i="9"/>
  <c r="T2530" i="9"/>
  <c r="T2529" i="9"/>
  <c r="T2528" i="9"/>
  <c r="T2527" i="9"/>
  <c r="T2526" i="9"/>
  <c r="T2525" i="9"/>
  <c r="T2524" i="9"/>
  <c r="T2523" i="9"/>
  <c r="T2522" i="9"/>
  <c r="T2521" i="9"/>
  <c r="T2520" i="9"/>
  <c r="T2519" i="9"/>
  <c r="T2518" i="9"/>
  <c r="T2517" i="9"/>
  <c r="T2516" i="9"/>
  <c r="T2515" i="9"/>
  <c r="T2514" i="9"/>
  <c r="T2513" i="9"/>
  <c r="T2512" i="9"/>
  <c r="T2511" i="9"/>
  <c r="T2510" i="9"/>
  <c r="T2509" i="9"/>
  <c r="T2508" i="9"/>
  <c r="T2507" i="9"/>
  <c r="T2506" i="9"/>
  <c r="T2505" i="9"/>
  <c r="T2504" i="9"/>
  <c r="T2503" i="9"/>
  <c r="T2502" i="9"/>
  <c r="T2501" i="9"/>
  <c r="T2500" i="9"/>
  <c r="T2499" i="9"/>
  <c r="T2498" i="9"/>
  <c r="T2497" i="9"/>
  <c r="T2496" i="9"/>
  <c r="T2495" i="9"/>
  <c r="T2494" i="9"/>
  <c r="T2493" i="9"/>
  <c r="T2492" i="9"/>
  <c r="T2491" i="9"/>
  <c r="T2490" i="9"/>
  <c r="T2489" i="9"/>
  <c r="T2488" i="9"/>
  <c r="T2487" i="9"/>
  <c r="T2486" i="9"/>
  <c r="T2485" i="9"/>
  <c r="T2484" i="9"/>
  <c r="T2483" i="9"/>
  <c r="T2482" i="9"/>
  <c r="T2481" i="9"/>
  <c r="T2480" i="9"/>
  <c r="T2479" i="9"/>
  <c r="T2478" i="9"/>
  <c r="T2477" i="9"/>
  <c r="T2476" i="9"/>
  <c r="T2475" i="9"/>
  <c r="T2474" i="9"/>
  <c r="T2473" i="9"/>
  <c r="T2472" i="9"/>
  <c r="T2471" i="9"/>
  <c r="T2470" i="9"/>
  <c r="T2469" i="9"/>
  <c r="T2468" i="9"/>
  <c r="T2467" i="9"/>
  <c r="T2466" i="9"/>
  <c r="T2465" i="9"/>
  <c r="T2464" i="9"/>
  <c r="T2463" i="9"/>
  <c r="T2462" i="9"/>
  <c r="T2461" i="9"/>
  <c r="T2460" i="9"/>
  <c r="T2459" i="9"/>
  <c r="T2458" i="9"/>
  <c r="T2457" i="9"/>
  <c r="T2456" i="9"/>
  <c r="T2455" i="9"/>
  <c r="T2454" i="9"/>
  <c r="T2453" i="9"/>
  <c r="T2452" i="9"/>
  <c r="T2451" i="9"/>
  <c r="T2450" i="9"/>
  <c r="T2449" i="9"/>
  <c r="T2448" i="9"/>
  <c r="T2447" i="9"/>
  <c r="T2446" i="9"/>
  <c r="T2445" i="9"/>
  <c r="T2444" i="9"/>
  <c r="T2443" i="9"/>
  <c r="T2442" i="9"/>
  <c r="T2441" i="9"/>
  <c r="T2440" i="9"/>
  <c r="T2439" i="9"/>
  <c r="T2438" i="9"/>
  <c r="T2437" i="9"/>
  <c r="T2436" i="9"/>
  <c r="T2435" i="9"/>
  <c r="T2434" i="9"/>
  <c r="T2433" i="9"/>
  <c r="T2432" i="9"/>
  <c r="T2431" i="9"/>
  <c r="T2430" i="9"/>
  <c r="T2429" i="9"/>
  <c r="T2428" i="9"/>
  <c r="T2427" i="9"/>
  <c r="T2426" i="9"/>
  <c r="T2425" i="9"/>
  <c r="T2424" i="9"/>
  <c r="T2423" i="9"/>
  <c r="T2422" i="9"/>
  <c r="T2421" i="9"/>
  <c r="T2420" i="9"/>
  <c r="T2419" i="9"/>
  <c r="T2418" i="9"/>
  <c r="T2417" i="9"/>
  <c r="T2416" i="9"/>
  <c r="T2415" i="9"/>
  <c r="T2414" i="9"/>
  <c r="T2413" i="9"/>
  <c r="T2412" i="9"/>
  <c r="T2411" i="9"/>
  <c r="T2410" i="9"/>
  <c r="T2409" i="9"/>
  <c r="T2408" i="9"/>
  <c r="T2407" i="9"/>
  <c r="T2406" i="9"/>
  <c r="T2405" i="9"/>
  <c r="T2404" i="9"/>
  <c r="T2403" i="9"/>
  <c r="T2402" i="9"/>
  <c r="T2401" i="9"/>
  <c r="T2400" i="9"/>
  <c r="T2399" i="9"/>
  <c r="T2398" i="9"/>
  <c r="T2397" i="9"/>
  <c r="T2396" i="9"/>
  <c r="T2395" i="9"/>
  <c r="T2394" i="9"/>
  <c r="T2393" i="9"/>
  <c r="T2392" i="9"/>
  <c r="T2391" i="9"/>
  <c r="T2390" i="9"/>
  <c r="T2389" i="9"/>
  <c r="T2388" i="9"/>
  <c r="T2387" i="9"/>
  <c r="T2386" i="9"/>
  <c r="T2385" i="9"/>
  <c r="T2384" i="9"/>
  <c r="T2383" i="9"/>
  <c r="T2382" i="9"/>
  <c r="T2381" i="9"/>
  <c r="T2380" i="9"/>
  <c r="T2379" i="9"/>
  <c r="T2378" i="9"/>
  <c r="T2377" i="9"/>
  <c r="T2376" i="9"/>
  <c r="T2375" i="9"/>
  <c r="T2374" i="9"/>
  <c r="T2373" i="9"/>
  <c r="T2372" i="9"/>
  <c r="T2371" i="9"/>
  <c r="T2370" i="9"/>
  <c r="T2369" i="9"/>
  <c r="T2368" i="9"/>
  <c r="T2367" i="9"/>
  <c r="T2366" i="9"/>
  <c r="T2365" i="9"/>
  <c r="T2364" i="9"/>
  <c r="T2363" i="9"/>
  <c r="T2362" i="9"/>
  <c r="T2361" i="9"/>
  <c r="T2360" i="9"/>
  <c r="T2359" i="9"/>
  <c r="T2358" i="9"/>
  <c r="T2357" i="9"/>
  <c r="T2356" i="9"/>
  <c r="T2355" i="9"/>
  <c r="T2354" i="9"/>
  <c r="T2353" i="9"/>
  <c r="T2352" i="9"/>
  <c r="T2351" i="9"/>
  <c r="T2350" i="9"/>
  <c r="T2349" i="9"/>
  <c r="T2348" i="9"/>
  <c r="T2347" i="9"/>
  <c r="T2346" i="9"/>
  <c r="T2345" i="9"/>
  <c r="T2344" i="9"/>
  <c r="T2343" i="9"/>
  <c r="T2342" i="9"/>
  <c r="T2341" i="9"/>
  <c r="T2340" i="9"/>
  <c r="T2339" i="9"/>
  <c r="T2338" i="9"/>
  <c r="T2337" i="9"/>
  <c r="T2336" i="9"/>
  <c r="T2335" i="9"/>
  <c r="T2334" i="9"/>
  <c r="T2333" i="9"/>
  <c r="T2332" i="9"/>
  <c r="T2331" i="9"/>
  <c r="T2330" i="9"/>
  <c r="T2329" i="9"/>
  <c r="T2328" i="9"/>
  <c r="T2327" i="9"/>
  <c r="T2326" i="9"/>
  <c r="T2325" i="9"/>
  <c r="T2324" i="9"/>
  <c r="T2323" i="9"/>
  <c r="T2322" i="9"/>
  <c r="T2321" i="9"/>
  <c r="T2320" i="9"/>
  <c r="T2319" i="9"/>
  <c r="T2318" i="9"/>
  <c r="T2317" i="9"/>
  <c r="T2316" i="9"/>
  <c r="T2315" i="9"/>
  <c r="T2314" i="9"/>
  <c r="T2313" i="9"/>
  <c r="T2312" i="9"/>
  <c r="T2311" i="9"/>
  <c r="T2310" i="9"/>
  <c r="T2309" i="9"/>
  <c r="T2308" i="9"/>
  <c r="T2307" i="9"/>
  <c r="T2306" i="9"/>
  <c r="T2305" i="9"/>
  <c r="T2304" i="9"/>
  <c r="T2303" i="9"/>
  <c r="T2302" i="9"/>
  <c r="T2301" i="9"/>
  <c r="T2300" i="9"/>
  <c r="T2299" i="9"/>
  <c r="T2298" i="9"/>
  <c r="T2297" i="9"/>
  <c r="T2296" i="9"/>
  <c r="T2295" i="9"/>
  <c r="T2294" i="9"/>
  <c r="T2293" i="9"/>
  <c r="T2292" i="9"/>
  <c r="T2291" i="9"/>
  <c r="T2290" i="9"/>
  <c r="T2289" i="9"/>
  <c r="T2288" i="9"/>
  <c r="T2287" i="9"/>
  <c r="T2286" i="9"/>
  <c r="T2285" i="9"/>
  <c r="T2284" i="9"/>
  <c r="T2283" i="9"/>
  <c r="T2282" i="9"/>
  <c r="T2281" i="9"/>
  <c r="T2280" i="9"/>
  <c r="T2279" i="9"/>
  <c r="T2278" i="9"/>
  <c r="T2277" i="9"/>
  <c r="T2276" i="9"/>
  <c r="T2275" i="9"/>
  <c r="T2274" i="9"/>
  <c r="T2273" i="9"/>
  <c r="T2272" i="9"/>
  <c r="T2271" i="9"/>
  <c r="T2270" i="9"/>
  <c r="T2269" i="9"/>
  <c r="T2268" i="9"/>
  <c r="T2267" i="9"/>
  <c r="T2266" i="9"/>
  <c r="T2265" i="9"/>
  <c r="T2264" i="9"/>
  <c r="T2263" i="9"/>
  <c r="T2262" i="9"/>
  <c r="T2261" i="9"/>
  <c r="T2260" i="9"/>
  <c r="T2259" i="9"/>
  <c r="T2258" i="9"/>
  <c r="T2257" i="9"/>
  <c r="T2256" i="9"/>
  <c r="T2255" i="9"/>
  <c r="T2254" i="9"/>
  <c r="T2253" i="9"/>
  <c r="T2252" i="9"/>
  <c r="T2251" i="9"/>
  <c r="T2250" i="9"/>
  <c r="T2249" i="9"/>
  <c r="T2248" i="9"/>
  <c r="T2247" i="9"/>
  <c r="T2246" i="9"/>
  <c r="T2245" i="9"/>
  <c r="T2244" i="9"/>
  <c r="T2243" i="9"/>
  <c r="T2242" i="9"/>
  <c r="T2241" i="9"/>
  <c r="T2240" i="9"/>
  <c r="T2239" i="9"/>
  <c r="T2238" i="9"/>
  <c r="T2237" i="9"/>
  <c r="T2236" i="9"/>
  <c r="T2235" i="9"/>
  <c r="T2234" i="9"/>
  <c r="T2233" i="9"/>
  <c r="T2232" i="9"/>
  <c r="T2231" i="9"/>
  <c r="T2230" i="9"/>
  <c r="T2229" i="9"/>
  <c r="T2228" i="9"/>
  <c r="T2227" i="9"/>
  <c r="T2226" i="9"/>
  <c r="T2225" i="9"/>
  <c r="T2224" i="9"/>
  <c r="T2223" i="9"/>
  <c r="T2222" i="9"/>
  <c r="T2221" i="9"/>
  <c r="T2220" i="9"/>
  <c r="T2219" i="9"/>
  <c r="T2218" i="9"/>
  <c r="T2217" i="9"/>
  <c r="T2216" i="9"/>
  <c r="T2215" i="9"/>
  <c r="T2214" i="9"/>
  <c r="T2213" i="9"/>
  <c r="T2212" i="9"/>
  <c r="T2211" i="9"/>
  <c r="T2210" i="9"/>
  <c r="T2209" i="9"/>
  <c r="T2208" i="9"/>
  <c r="T2207" i="9"/>
  <c r="T2206" i="9"/>
  <c r="T2205" i="9"/>
  <c r="T2204" i="9"/>
  <c r="T2203" i="9"/>
  <c r="T2202" i="9"/>
  <c r="T2201" i="9"/>
  <c r="T2200" i="9"/>
  <c r="T2199" i="9"/>
  <c r="T2198" i="9"/>
  <c r="T2197" i="9"/>
  <c r="T2196" i="9"/>
  <c r="T2195" i="9"/>
  <c r="T2194" i="9"/>
  <c r="T2193" i="9"/>
  <c r="T2192" i="9"/>
  <c r="T2191" i="9"/>
  <c r="T2190" i="9"/>
  <c r="T2189" i="9"/>
  <c r="T2188" i="9"/>
  <c r="T2187" i="9"/>
  <c r="T2186" i="9"/>
  <c r="T2185" i="9"/>
  <c r="T2184" i="9"/>
  <c r="T2183" i="9"/>
  <c r="T2182" i="9"/>
  <c r="T2181" i="9"/>
  <c r="T2180" i="9"/>
  <c r="T2179" i="9"/>
  <c r="T2178" i="9"/>
  <c r="T2177" i="9"/>
  <c r="T2176" i="9"/>
  <c r="T2175" i="9"/>
  <c r="T2174" i="9"/>
  <c r="T2173" i="9"/>
  <c r="T2172" i="9"/>
  <c r="T2171" i="9"/>
  <c r="T2170" i="9"/>
  <c r="T2169" i="9"/>
  <c r="T2168" i="9"/>
  <c r="T2167" i="9"/>
  <c r="T2166" i="9"/>
  <c r="T2165" i="9"/>
  <c r="T2164" i="9"/>
  <c r="T2163" i="9"/>
  <c r="T2162" i="9"/>
  <c r="T2161" i="9"/>
  <c r="T2160" i="9"/>
  <c r="T2159" i="9"/>
  <c r="T2158" i="9"/>
  <c r="T2157" i="9"/>
  <c r="T2156" i="9"/>
  <c r="T2155" i="9"/>
  <c r="T2154" i="9"/>
  <c r="T2153" i="9"/>
  <c r="T2152" i="9"/>
  <c r="T2151" i="9"/>
  <c r="T2150" i="9"/>
  <c r="T2149" i="9"/>
  <c r="T2148" i="9"/>
  <c r="T2147" i="9"/>
  <c r="T2146" i="9"/>
  <c r="T2145" i="9"/>
  <c r="T2144" i="9"/>
  <c r="T2143" i="9"/>
  <c r="T2142" i="9"/>
  <c r="T2141" i="9"/>
  <c r="T2140" i="9"/>
  <c r="T2139" i="9"/>
  <c r="T2138" i="9"/>
  <c r="T2137" i="9"/>
  <c r="T2136" i="9"/>
  <c r="T2135" i="9"/>
  <c r="T2134" i="9"/>
  <c r="T2133" i="9"/>
  <c r="T2132" i="9"/>
  <c r="T2131" i="9"/>
  <c r="T2130" i="9"/>
  <c r="T2129" i="9"/>
  <c r="T2128" i="9"/>
  <c r="T2127" i="9"/>
  <c r="T2126" i="9"/>
  <c r="T2125" i="9"/>
  <c r="T2124" i="9"/>
  <c r="T2123" i="9"/>
  <c r="T2122" i="9"/>
  <c r="T2121" i="9"/>
  <c r="T2120" i="9"/>
  <c r="T2119" i="9"/>
  <c r="T2118" i="9"/>
  <c r="T2117" i="9"/>
  <c r="T2116" i="9"/>
  <c r="T2115" i="9"/>
  <c r="T2114" i="9"/>
  <c r="T2113" i="9"/>
  <c r="T2112" i="9"/>
  <c r="T2111" i="9"/>
  <c r="T2110" i="9"/>
  <c r="T2109" i="9"/>
  <c r="T2108" i="9"/>
  <c r="T2107" i="9"/>
  <c r="T2106" i="9"/>
  <c r="T2105" i="9"/>
  <c r="T2104" i="9"/>
  <c r="T2103" i="9"/>
  <c r="T2102" i="9"/>
  <c r="T2101" i="9"/>
  <c r="T2100" i="9"/>
  <c r="T2099" i="9"/>
  <c r="T2098" i="9"/>
  <c r="T2097" i="9"/>
  <c r="T2096" i="9"/>
  <c r="T2095" i="9"/>
  <c r="T2094" i="9"/>
  <c r="T2093" i="9"/>
  <c r="T2092" i="9"/>
  <c r="T2091" i="9"/>
  <c r="T2090" i="9"/>
  <c r="T2089" i="9"/>
  <c r="T2088" i="9"/>
  <c r="T2087" i="9"/>
  <c r="T2086" i="9"/>
  <c r="T2085" i="9"/>
  <c r="T2084" i="9"/>
  <c r="T2083" i="9"/>
  <c r="T2082" i="9"/>
  <c r="T2081" i="9"/>
  <c r="T2080" i="9"/>
  <c r="T2079" i="9"/>
  <c r="T2078" i="9"/>
  <c r="T2077" i="9"/>
  <c r="T2076" i="9"/>
  <c r="T2075" i="9"/>
  <c r="T2074" i="9"/>
  <c r="T2073" i="9"/>
  <c r="T2072" i="9"/>
  <c r="T2071" i="9"/>
  <c r="T2070" i="9"/>
  <c r="T2069" i="9"/>
  <c r="T2068" i="9"/>
  <c r="T2067" i="9"/>
  <c r="T2066" i="9"/>
  <c r="T2065" i="9"/>
  <c r="T2064" i="9"/>
  <c r="T2063" i="9"/>
  <c r="T2062" i="9"/>
  <c r="T2061" i="9"/>
  <c r="T2060" i="9"/>
  <c r="T2059" i="9"/>
  <c r="T2058" i="9"/>
  <c r="T2057" i="9"/>
  <c r="T2056" i="9"/>
  <c r="T2055" i="9"/>
  <c r="T2054" i="9"/>
  <c r="T2053" i="9"/>
  <c r="T2052" i="9"/>
  <c r="T2051" i="9"/>
  <c r="T2050" i="9"/>
  <c r="T2049" i="9"/>
  <c r="T2048" i="9"/>
  <c r="T2047" i="9"/>
  <c r="T2046" i="9"/>
  <c r="T2045" i="9"/>
  <c r="T2044" i="9"/>
  <c r="T2043" i="9"/>
  <c r="T2042" i="9"/>
  <c r="T2041" i="9"/>
  <c r="T2040" i="9"/>
  <c r="T2039" i="9"/>
  <c r="T2038" i="9"/>
  <c r="T2037" i="9"/>
  <c r="T2036" i="9"/>
  <c r="T2035" i="9"/>
  <c r="T2034" i="9"/>
  <c r="T2033" i="9"/>
  <c r="T2032" i="9"/>
  <c r="T2031" i="9"/>
  <c r="T2030" i="9"/>
  <c r="T2029" i="9"/>
  <c r="T2028" i="9"/>
  <c r="T2027" i="9"/>
  <c r="T2026" i="9"/>
  <c r="T2025" i="9"/>
  <c r="T2024" i="9"/>
  <c r="T2023" i="9"/>
  <c r="T2022" i="9"/>
  <c r="T2021" i="9"/>
  <c r="T2020" i="9"/>
  <c r="T2019" i="9"/>
  <c r="T2018" i="9"/>
  <c r="T2017" i="9"/>
  <c r="T2016" i="9"/>
  <c r="T2015" i="9"/>
  <c r="T2014" i="9"/>
  <c r="T2013" i="9"/>
  <c r="T2012" i="9"/>
  <c r="T2011" i="9"/>
  <c r="T2010" i="9"/>
  <c r="T2009" i="9"/>
  <c r="T2008" i="9"/>
  <c r="T2007" i="9"/>
  <c r="T2006" i="9"/>
  <c r="T2005" i="9"/>
  <c r="T2004" i="9"/>
  <c r="T2003" i="9"/>
  <c r="T2002" i="9"/>
  <c r="T2001" i="9"/>
  <c r="T2000" i="9"/>
  <c r="T1999" i="9"/>
  <c r="T1998" i="9"/>
  <c r="T1997" i="9"/>
  <c r="T1996" i="9"/>
  <c r="T1995" i="9"/>
  <c r="T1994" i="9"/>
  <c r="T1993" i="9"/>
  <c r="T1992" i="9"/>
  <c r="T1991" i="9"/>
  <c r="T1990" i="9"/>
  <c r="T1989" i="9"/>
  <c r="T1988" i="9"/>
  <c r="T1987" i="9"/>
  <c r="T1986" i="9"/>
  <c r="T1985" i="9"/>
  <c r="T1984" i="9"/>
  <c r="T1983" i="9"/>
  <c r="T1982" i="9"/>
  <c r="T1981" i="9"/>
  <c r="T1980" i="9"/>
  <c r="T1979" i="9"/>
  <c r="T1978" i="9"/>
  <c r="T1977" i="9"/>
  <c r="T1976" i="9"/>
  <c r="T1975" i="9"/>
  <c r="T1974" i="9"/>
  <c r="T1973" i="9"/>
  <c r="T1972" i="9"/>
  <c r="T1971" i="9"/>
  <c r="T1970" i="9"/>
  <c r="T1969" i="9"/>
  <c r="T1968" i="9"/>
  <c r="T1967" i="9"/>
  <c r="T1966" i="9"/>
  <c r="T1965" i="9"/>
  <c r="T1964" i="9"/>
  <c r="T1963" i="9"/>
  <c r="T1962" i="9"/>
  <c r="T1961" i="9"/>
  <c r="T1960" i="9"/>
  <c r="T1959" i="9"/>
  <c r="T1958" i="9"/>
  <c r="T1957" i="9"/>
  <c r="T1956" i="9"/>
  <c r="T1955" i="9"/>
  <c r="T1954" i="9"/>
  <c r="T1953" i="9"/>
  <c r="T1952" i="9"/>
  <c r="T1951" i="9"/>
  <c r="T1950" i="9"/>
  <c r="T1949" i="9"/>
  <c r="T1948" i="9"/>
  <c r="T1947" i="9"/>
  <c r="T1946" i="9"/>
  <c r="T1945" i="9"/>
  <c r="T1944" i="9"/>
  <c r="T1943" i="9"/>
  <c r="T1942" i="9"/>
  <c r="T1941" i="9"/>
  <c r="T1940" i="9"/>
  <c r="T1939" i="9"/>
  <c r="T1938" i="9"/>
  <c r="T1937" i="9"/>
  <c r="T1936" i="9"/>
  <c r="T1935" i="9"/>
  <c r="T1934" i="9"/>
  <c r="T1933" i="9"/>
  <c r="T1932" i="9"/>
  <c r="T1931" i="9"/>
  <c r="T1930" i="9"/>
  <c r="T1929" i="9"/>
  <c r="T1928" i="9"/>
  <c r="T1927" i="9"/>
  <c r="T1926" i="9"/>
  <c r="T1925" i="9"/>
  <c r="T1924" i="9"/>
  <c r="T1923" i="9"/>
  <c r="T1922" i="9"/>
  <c r="T1921" i="9"/>
  <c r="T1920" i="9"/>
  <c r="T1919" i="9"/>
  <c r="T1918" i="9"/>
  <c r="T1917" i="9"/>
  <c r="T1916" i="9"/>
  <c r="T1915" i="9"/>
  <c r="T1914" i="9"/>
  <c r="T1913" i="9"/>
  <c r="T1912" i="9"/>
  <c r="T1911" i="9"/>
  <c r="T1910" i="9"/>
  <c r="T1909" i="9"/>
  <c r="T1908" i="9"/>
  <c r="T1907" i="9"/>
  <c r="T1906" i="9"/>
  <c r="T1905" i="9"/>
  <c r="T1904" i="9"/>
  <c r="T1903" i="9"/>
  <c r="T1902" i="9"/>
  <c r="T1901" i="9"/>
  <c r="T1900" i="9"/>
  <c r="T1899" i="9"/>
  <c r="T1898" i="9"/>
  <c r="T1897" i="9"/>
  <c r="T1896" i="9"/>
  <c r="T1895" i="9"/>
  <c r="T1894" i="9"/>
  <c r="T1893" i="9"/>
  <c r="T1892" i="9"/>
  <c r="T1891" i="9"/>
  <c r="T1890" i="9"/>
  <c r="T1889" i="9"/>
  <c r="T1888" i="9"/>
  <c r="T1887" i="9"/>
  <c r="T1886" i="9"/>
  <c r="T1885" i="9"/>
  <c r="T1884" i="9"/>
  <c r="T1883" i="9"/>
  <c r="T1882" i="9"/>
  <c r="T1881" i="9"/>
  <c r="T1880" i="9"/>
  <c r="T1879" i="9"/>
  <c r="T1878" i="9"/>
  <c r="T1877" i="9"/>
  <c r="T1876" i="9"/>
  <c r="T1875" i="9"/>
  <c r="T1874" i="9"/>
  <c r="T1873" i="9"/>
  <c r="T1872" i="9"/>
  <c r="T1871" i="9"/>
  <c r="T1870" i="9"/>
  <c r="T1869" i="9"/>
  <c r="T1868" i="9"/>
  <c r="T1867" i="9"/>
  <c r="T1866" i="9"/>
  <c r="T1865" i="9"/>
  <c r="T1864" i="9"/>
  <c r="T1863" i="9"/>
  <c r="T1862" i="9"/>
  <c r="T1861" i="9"/>
  <c r="T1860" i="9"/>
  <c r="T1859" i="9"/>
  <c r="T1858" i="9"/>
  <c r="T1857" i="9"/>
  <c r="T1856" i="9"/>
  <c r="T1855" i="9"/>
  <c r="T1854" i="9"/>
  <c r="T1853" i="9"/>
  <c r="T1852" i="9"/>
  <c r="T1851" i="9"/>
  <c r="T1850" i="9"/>
  <c r="T1849" i="9"/>
  <c r="T1848" i="9"/>
  <c r="T1847" i="9"/>
  <c r="T1846" i="9"/>
  <c r="T1845" i="9"/>
  <c r="T1844" i="9"/>
  <c r="T1843" i="9"/>
  <c r="T1842" i="9"/>
  <c r="T1841" i="9"/>
  <c r="T1840" i="9"/>
  <c r="T1839" i="9"/>
  <c r="T1838" i="9"/>
  <c r="T1837" i="9"/>
  <c r="T1836" i="9"/>
  <c r="T1835" i="9"/>
  <c r="T1834" i="9"/>
  <c r="T1833" i="9"/>
  <c r="T1832" i="9"/>
  <c r="T1831" i="9"/>
  <c r="T1830" i="9"/>
  <c r="T1829" i="9"/>
  <c r="T1828" i="9"/>
  <c r="T1827" i="9"/>
  <c r="T1826" i="9"/>
  <c r="T1825" i="9"/>
  <c r="T1824" i="9"/>
  <c r="T1823" i="9"/>
  <c r="T1822" i="9"/>
  <c r="T1821" i="9"/>
  <c r="T1820" i="9"/>
  <c r="T1819" i="9"/>
  <c r="T1818" i="9"/>
  <c r="T1817" i="9"/>
  <c r="T1816" i="9"/>
  <c r="T1815" i="9"/>
  <c r="T1814" i="9"/>
  <c r="T1813" i="9"/>
  <c r="T1812" i="9"/>
  <c r="T1811" i="9"/>
  <c r="T1810" i="9"/>
  <c r="T1809" i="9"/>
  <c r="T1808" i="9"/>
  <c r="T1807" i="9"/>
  <c r="T1806" i="9"/>
  <c r="T1805" i="9"/>
  <c r="T1804" i="9"/>
  <c r="T1803" i="9"/>
  <c r="T1802" i="9"/>
  <c r="T1801" i="9"/>
  <c r="T1800" i="9"/>
  <c r="T1799" i="9"/>
  <c r="T1798" i="9"/>
  <c r="T1797" i="9"/>
  <c r="T1796" i="9"/>
  <c r="T1795" i="9"/>
  <c r="T1794" i="9"/>
  <c r="T1793" i="9"/>
  <c r="T1792" i="9"/>
  <c r="T1791" i="9"/>
  <c r="T1790" i="9"/>
  <c r="T1789" i="9"/>
  <c r="T1788" i="9"/>
  <c r="T1787" i="9"/>
  <c r="T1786" i="9"/>
  <c r="T1785" i="9"/>
  <c r="T1784" i="9"/>
  <c r="T1783" i="9"/>
  <c r="T1782" i="9"/>
  <c r="T1781" i="9"/>
  <c r="T1780" i="9"/>
  <c r="T1779" i="9"/>
  <c r="T1778" i="9"/>
  <c r="T1777" i="9"/>
  <c r="T1776" i="9"/>
  <c r="T1775" i="9"/>
  <c r="T1774" i="9"/>
  <c r="T1773" i="9"/>
  <c r="T1772" i="9"/>
  <c r="T1771" i="9"/>
  <c r="T1770" i="9"/>
  <c r="T1769" i="9"/>
  <c r="T1768" i="9"/>
  <c r="T1767" i="9"/>
  <c r="T1766" i="9"/>
  <c r="T1765" i="9"/>
  <c r="T1764" i="9"/>
  <c r="T1763" i="9"/>
  <c r="T1762" i="9"/>
  <c r="T1761" i="9"/>
  <c r="T1760" i="9"/>
  <c r="T1759" i="9"/>
  <c r="T1758" i="9"/>
  <c r="T1757" i="9"/>
  <c r="T1756" i="9"/>
  <c r="T1755" i="9"/>
  <c r="T1754" i="9"/>
  <c r="T1753" i="9"/>
  <c r="T1752" i="9"/>
  <c r="T1751" i="9"/>
  <c r="T1750" i="9"/>
  <c r="T1749" i="9"/>
  <c r="T1748" i="9"/>
  <c r="T1747" i="9"/>
  <c r="T1746" i="9"/>
  <c r="T1745" i="9"/>
  <c r="T1744" i="9"/>
  <c r="T1743" i="9"/>
  <c r="T1742" i="9"/>
  <c r="T1741" i="9"/>
  <c r="T1740" i="9"/>
  <c r="T1739" i="9"/>
  <c r="T1738" i="9"/>
  <c r="T1737" i="9"/>
  <c r="T1736" i="9"/>
  <c r="T1735" i="9"/>
  <c r="T1734" i="9"/>
  <c r="T1733" i="9"/>
  <c r="T1732" i="9"/>
  <c r="T1731" i="9"/>
  <c r="T1730" i="9"/>
  <c r="T1729" i="9"/>
  <c r="T1728" i="9"/>
  <c r="T1727" i="9"/>
  <c r="T1726" i="9"/>
  <c r="T1725" i="9"/>
  <c r="T1724" i="9"/>
  <c r="T1723" i="9"/>
  <c r="T1722" i="9"/>
  <c r="T1721" i="9"/>
  <c r="T1720" i="9"/>
  <c r="T1719" i="9"/>
  <c r="T1718" i="9"/>
  <c r="T1717" i="9"/>
  <c r="T1716" i="9"/>
  <c r="T1715" i="9"/>
  <c r="T1714" i="9"/>
  <c r="T1713" i="9"/>
  <c r="T1712" i="9"/>
  <c r="T1711" i="9"/>
  <c r="T1710" i="9"/>
  <c r="T1709" i="9"/>
  <c r="T1708" i="9"/>
  <c r="T1707" i="9"/>
  <c r="T1706" i="9"/>
  <c r="T1705" i="9"/>
  <c r="T1704" i="9"/>
  <c r="T1703" i="9"/>
  <c r="T1702" i="9"/>
  <c r="T1701" i="9"/>
  <c r="T1700" i="9"/>
  <c r="T1699" i="9"/>
  <c r="T1698" i="9"/>
  <c r="T1697" i="9"/>
  <c r="T1696" i="9"/>
  <c r="T1695" i="9"/>
  <c r="T1694" i="9"/>
  <c r="T1693" i="9"/>
  <c r="T1692" i="9"/>
  <c r="T1691" i="9"/>
  <c r="T1690" i="9"/>
  <c r="T1689" i="9"/>
  <c r="T1688" i="9"/>
  <c r="T1687" i="9"/>
  <c r="T1686" i="9"/>
  <c r="T1685" i="9"/>
  <c r="T1684" i="9"/>
  <c r="T1683" i="9"/>
  <c r="T1682" i="9"/>
  <c r="T1681" i="9"/>
  <c r="T1680" i="9"/>
  <c r="T1679" i="9"/>
  <c r="T1678" i="9"/>
  <c r="T1677" i="9"/>
  <c r="T1676" i="9"/>
  <c r="T1675" i="9"/>
  <c r="T1674" i="9"/>
  <c r="T1673" i="9"/>
  <c r="T1672" i="9"/>
  <c r="T1671" i="9"/>
  <c r="T1670" i="9"/>
  <c r="T1669" i="9"/>
  <c r="T1668" i="9"/>
  <c r="T1667" i="9"/>
  <c r="T1666" i="9"/>
  <c r="T1665" i="9"/>
  <c r="T1664" i="9"/>
  <c r="T1663" i="9"/>
  <c r="T1662" i="9"/>
  <c r="T1661" i="9"/>
  <c r="T1660" i="9"/>
  <c r="T1659" i="9"/>
  <c r="T1658" i="9"/>
  <c r="T1657" i="9"/>
  <c r="T1656" i="9"/>
  <c r="T1655" i="9"/>
  <c r="T1654" i="9"/>
  <c r="T1653" i="9"/>
  <c r="T1652" i="9"/>
  <c r="T1651" i="9"/>
  <c r="T1650" i="9"/>
  <c r="T1649" i="9"/>
  <c r="T1648" i="9"/>
  <c r="T1647" i="9"/>
  <c r="T1646" i="9"/>
  <c r="T1645" i="9"/>
  <c r="T1644" i="9"/>
  <c r="T1643" i="9"/>
  <c r="T1642" i="9"/>
  <c r="T1641" i="9"/>
  <c r="T1640" i="9"/>
  <c r="T1639" i="9"/>
  <c r="T1638" i="9"/>
  <c r="T1637" i="9"/>
  <c r="T1636" i="9"/>
  <c r="T1635" i="9"/>
  <c r="T1634" i="9"/>
  <c r="T1633" i="9"/>
  <c r="T1632" i="9"/>
  <c r="T1631" i="9"/>
  <c r="T1630" i="9"/>
  <c r="T1629" i="9"/>
  <c r="T1628" i="9"/>
  <c r="T1627" i="9"/>
  <c r="T1626" i="9"/>
  <c r="T1625" i="9"/>
  <c r="T1624" i="9"/>
  <c r="T1623" i="9"/>
  <c r="T1622" i="9"/>
  <c r="T1621" i="9"/>
  <c r="T1620" i="9"/>
  <c r="T1619" i="9"/>
  <c r="T1618" i="9"/>
  <c r="T1617" i="9"/>
  <c r="T1616" i="9"/>
  <c r="T1615" i="9"/>
  <c r="T1614" i="9"/>
  <c r="T1613" i="9"/>
  <c r="T1612" i="9"/>
  <c r="T1611" i="9"/>
  <c r="T1610" i="9"/>
  <c r="T1609" i="9"/>
  <c r="T1608" i="9"/>
  <c r="T1607" i="9"/>
  <c r="T1606" i="9"/>
  <c r="T1605" i="9"/>
  <c r="T1604" i="9"/>
  <c r="T1603" i="9"/>
  <c r="T1602" i="9"/>
  <c r="T1601" i="9"/>
  <c r="T1600" i="9"/>
  <c r="T1599" i="9"/>
  <c r="T1598" i="9"/>
  <c r="T1597" i="9"/>
  <c r="T1596" i="9"/>
  <c r="T1595" i="9"/>
  <c r="T1594" i="9"/>
  <c r="T1593" i="9"/>
  <c r="T1592" i="9"/>
  <c r="T1591" i="9"/>
  <c r="T1590" i="9"/>
  <c r="T1589" i="9"/>
  <c r="T1588" i="9"/>
  <c r="T1587" i="9"/>
  <c r="T1586" i="9"/>
  <c r="T1585" i="9"/>
  <c r="T1584" i="9"/>
  <c r="T1583" i="9"/>
  <c r="T1582" i="9"/>
  <c r="T1581" i="9"/>
  <c r="T1580" i="9"/>
  <c r="T1579" i="9"/>
  <c r="T1578" i="9"/>
  <c r="T1577" i="9"/>
  <c r="T1576" i="9"/>
  <c r="T1575" i="9"/>
  <c r="T1574" i="9"/>
  <c r="T1573" i="9"/>
  <c r="T1572" i="9"/>
  <c r="T1571" i="9"/>
  <c r="T1570" i="9"/>
  <c r="T1569" i="9"/>
  <c r="T1568" i="9"/>
  <c r="T1567" i="9"/>
  <c r="T1566" i="9"/>
  <c r="T1565" i="9"/>
  <c r="T1564" i="9"/>
  <c r="T1563" i="9"/>
  <c r="T1562" i="9"/>
  <c r="T1561" i="9"/>
  <c r="T1560" i="9"/>
  <c r="T1559" i="9"/>
  <c r="T1558" i="9"/>
  <c r="T1557" i="9"/>
  <c r="T1556" i="9"/>
  <c r="T1555" i="9"/>
  <c r="T1554" i="9"/>
  <c r="T1553" i="9"/>
  <c r="T1552" i="9"/>
  <c r="T1551" i="9"/>
  <c r="T1550" i="9"/>
  <c r="T1549" i="9"/>
  <c r="T1548" i="9"/>
  <c r="T1547" i="9"/>
  <c r="T1546" i="9"/>
  <c r="T1545" i="9"/>
  <c r="T1544" i="9"/>
  <c r="T1543" i="9"/>
  <c r="T1542" i="9"/>
  <c r="T1541" i="9"/>
  <c r="T1540" i="9"/>
  <c r="T1539" i="9"/>
  <c r="T1538" i="9"/>
  <c r="T1537" i="9"/>
  <c r="T1536" i="9"/>
  <c r="T1535" i="9"/>
  <c r="T1534" i="9"/>
  <c r="T1533" i="9"/>
  <c r="T1532" i="9"/>
  <c r="T1531" i="9"/>
  <c r="T1530" i="9"/>
  <c r="T1529" i="9"/>
  <c r="T1528" i="9"/>
  <c r="T1527" i="9"/>
  <c r="T1526" i="9"/>
  <c r="T1525" i="9"/>
  <c r="T1524" i="9"/>
  <c r="T1523" i="9"/>
  <c r="T1522" i="9"/>
  <c r="T1521" i="9"/>
  <c r="T1520" i="9"/>
  <c r="T1519" i="9"/>
  <c r="T1518" i="9"/>
  <c r="T1517" i="9"/>
  <c r="T1516" i="9"/>
  <c r="T1515" i="9"/>
  <c r="T1514" i="9"/>
  <c r="T1513" i="9"/>
  <c r="T1512" i="9"/>
  <c r="T1511" i="9"/>
  <c r="T1510" i="9"/>
  <c r="T1509" i="9"/>
  <c r="T1508" i="9"/>
  <c r="T1507" i="9"/>
  <c r="T1506" i="9"/>
  <c r="T1505" i="9"/>
  <c r="T1504" i="9"/>
  <c r="T1503" i="9"/>
  <c r="T1502" i="9"/>
  <c r="T1501" i="9"/>
  <c r="T1500" i="9"/>
  <c r="T1499" i="9"/>
  <c r="T1498" i="9"/>
  <c r="T1497" i="9"/>
  <c r="T1496" i="9"/>
  <c r="T1495" i="9"/>
  <c r="T1494" i="9"/>
  <c r="T1493" i="9"/>
  <c r="T1492" i="9"/>
  <c r="T1491" i="9"/>
  <c r="T1490" i="9"/>
  <c r="T1489" i="9"/>
  <c r="T1488" i="9"/>
  <c r="T1487" i="9"/>
  <c r="T1486" i="9"/>
  <c r="T1485" i="9"/>
  <c r="T1484" i="9"/>
  <c r="T1483" i="9"/>
  <c r="T1482" i="9"/>
  <c r="T1481" i="9"/>
  <c r="T1480" i="9"/>
  <c r="T1479" i="9"/>
  <c r="T1478" i="9"/>
  <c r="T1477" i="9"/>
  <c r="T1476" i="9"/>
  <c r="T1475" i="9"/>
  <c r="T1474" i="9"/>
  <c r="T1473" i="9"/>
  <c r="T1472" i="9"/>
  <c r="T1471" i="9"/>
  <c r="T1470" i="9"/>
  <c r="T1469" i="9"/>
  <c r="T1468" i="9"/>
  <c r="T1467" i="9"/>
  <c r="T1466" i="9"/>
  <c r="T1465" i="9"/>
  <c r="T1464" i="9"/>
  <c r="T1463" i="9"/>
  <c r="T1462" i="9"/>
  <c r="T1461" i="9"/>
  <c r="T1460" i="9"/>
  <c r="T1459" i="9"/>
  <c r="T1458" i="9"/>
  <c r="T1457" i="9"/>
  <c r="T1456" i="9"/>
  <c r="T1455" i="9"/>
  <c r="T1454" i="9"/>
  <c r="T1453" i="9"/>
  <c r="T1452" i="9"/>
  <c r="T1451" i="9"/>
  <c r="T1450" i="9"/>
  <c r="T1449" i="9"/>
  <c r="T1448" i="9"/>
  <c r="T1447" i="9"/>
  <c r="T1446" i="9"/>
  <c r="T1445" i="9"/>
  <c r="T1444" i="9"/>
  <c r="T1443" i="9"/>
  <c r="T1442" i="9"/>
  <c r="T1441" i="9"/>
  <c r="T1440" i="9"/>
  <c r="T1439" i="9"/>
  <c r="T1438" i="9"/>
  <c r="T1437" i="9"/>
  <c r="T1436" i="9"/>
  <c r="T1435" i="9"/>
  <c r="T1434" i="9"/>
  <c r="T1433" i="9"/>
  <c r="T1432" i="9"/>
  <c r="T1431" i="9"/>
  <c r="T1430" i="9"/>
  <c r="T1429" i="9"/>
  <c r="T1428" i="9"/>
  <c r="T1427" i="9"/>
  <c r="T1426" i="9"/>
  <c r="T1425" i="9"/>
  <c r="T1424" i="9"/>
  <c r="T1423" i="9"/>
  <c r="T1422" i="9"/>
  <c r="T1421" i="9"/>
  <c r="T1420" i="9"/>
  <c r="T1419" i="9"/>
  <c r="T1418" i="9"/>
  <c r="T1417" i="9"/>
  <c r="T1416" i="9"/>
  <c r="T1415" i="9"/>
  <c r="T1414" i="9"/>
  <c r="T1413" i="9"/>
  <c r="T1412" i="9"/>
  <c r="T1411" i="9"/>
  <c r="T1410" i="9"/>
  <c r="T1409" i="9"/>
  <c r="T1408" i="9"/>
  <c r="T1407" i="9"/>
  <c r="T1406" i="9"/>
  <c r="T1405" i="9"/>
  <c r="T1404" i="9"/>
  <c r="T1403" i="9"/>
  <c r="T1402" i="9"/>
  <c r="T1401" i="9"/>
  <c r="T1400" i="9"/>
  <c r="T1399" i="9"/>
  <c r="T1398" i="9"/>
  <c r="T1397" i="9"/>
  <c r="T1396" i="9"/>
  <c r="T1395" i="9"/>
  <c r="T1394" i="9"/>
  <c r="T1393" i="9"/>
  <c r="T1392" i="9"/>
  <c r="T1391" i="9"/>
  <c r="T1390" i="9"/>
  <c r="T1389" i="9"/>
  <c r="T1388" i="9"/>
  <c r="T1387" i="9"/>
  <c r="T1386" i="9"/>
  <c r="T1385" i="9"/>
  <c r="T1384" i="9"/>
  <c r="T1383" i="9"/>
  <c r="T1382" i="9"/>
  <c r="T1381" i="9"/>
  <c r="T1380" i="9"/>
  <c r="T1379" i="9"/>
  <c r="T1378" i="9"/>
  <c r="T1377" i="9"/>
  <c r="T1376" i="9"/>
  <c r="T1375" i="9"/>
  <c r="T1374" i="9"/>
  <c r="T1373" i="9"/>
  <c r="T1372" i="9"/>
  <c r="T1371" i="9"/>
  <c r="T1370" i="9"/>
  <c r="T1369" i="9"/>
  <c r="T1368" i="9"/>
  <c r="T1367" i="9"/>
  <c r="T1366" i="9"/>
  <c r="T1365" i="9"/>
  <c r="T1364" i="9"/>
  <c r="T1363" i="9"/>
  <c r="T1362" i="9"/>
  <c r="T1361" i="9"/>
  <c r="T1360" i="9"/>
  <c r="T1359" i="9"/>
  <c r="T1358" i="9"/>
  <c r="T1357" i="9"/>
  <c r="T1356" i="9"/>
  <c r="T1355" i="9"/>
  <c r="T1354" i="9"/>
  <c r="T1353" i="9"/>
  <c r="T1352" i="9"/>
  <c r="T1351" i="9"/>
  <c r="T1350" i="9"/>
  <c r="T1349" i="9"/>
  <c r="T1348" i="9"/>
  <c r="T1347" i="9"/>
  <c r="T1346" i="9"/>
  <c r="T1345" i="9"/>
  <c r="T1344" i="9"/>
  <c r="T1343" i="9"/>
  <c r="T1342" i="9"/>
  <c r="T1341" i="9"/>
  <c r="T1340" i="9"/>
  <c r="T1339" i="9"/>
  <c r="T1338" i="9"/>
  <c r="T1337" i="9"/>
  <c r="T1336" i="9"/>
  <c r="T1335" i="9"/>
  <c r="T1334" i="9"/>
  <c r="T1333" i="9"/>
  <c r="T1332" i="9"/>
  <c r="T1331" i="9"/>
  <c r="T1330" i="9"/>
  <c r="T1329" i="9"/>
  <c r="T1328" i="9"/>
  <c r="T1327" i="9"/>
  <c r="T1326" i="9"/>
  <c r="T1325" i="9"/>
  <c r="T1324" i="9"/>
  <c r="T1323" i="9"/>
  <c r="T1322" i="9"/>
  <c r="T1321" i="9"/>
  <c r="T1320" i="9"/>
  <c r="T1319" i="9"/>
  <c r="T1318" i="9"/>
  <c r="T1317" i="9"/>
  <c r="T1316" i="9"/>
  <c r="T1315" i="9"/>
  <c r="T1314" i="9"/>
  <c r="T1313" i="9"/>
  <c r="T1312" i="9"/>
  <c r="T1311" i="9"/>
  <c r="T1310" i="9"/>
  <c r="T1309" i="9"/>
  <c r="T1308" i="9"/>
  <c r="T1307" i="9"/>
  <c r="T1306" i="9"/>
  <c r="T1305" i="9"/>
  <c r="T1304" i="9"/>
  <c r="T1303" i="9"/>
  <c r="T1302" i="9"/>
  <c r="T1301" i="9"/>
  <c r="T1300" i="9"/>
  <c r="T1299" i="9"/>
  <c r="T1298" i="9"/>
  <c r="T1297" i="9"/>
  <c r="T1296" i="9"/>
  <c r="T1295" i="9"/>
  <c r="T1294" i="9"/>
  <c r="T1293" i="9"/>
  <c r="T1292" i="9"/>
  <c r="T1291" i="9"/>
  <c r="T1290" i="9"/>
  <c r="T1289" i="9"/>
  <c r="T1288" i="9"/>
  <c r="T1287" i="9"/>
  <c r="T1286" i="9"/>
  <c r="T1285" i="9"/>
  <c r="T1284" i="9"/>
  <c r="T1283" i="9"/>
  <c r="T1282" i="9"/>
  <c r="T1281" i="9"/>
  <c r="T1280" i="9"/>
  <c r="T1279" i="9"/>
  <c r="T1278" i="9"/>
  <c r="T1277" i="9"/>
  <c r="T1276" i="9"/>
  <c r="T1275" i="9"/>
  <c r="T1274" i="9"/>
  <c r="T1273" i="9"/>
  <c r="T1272" i="9"/>
  <c r="T1271" i="9"/>
  <c r="T1270" i="9"/>
  <c r="T1269" i="9"/>
  <c r="T1268" i="9"/>
  <c r="T1267" i="9"/>
  <c r="T1266" i="9"/>
  <c r="T1265" i="9"/>
  <c r="T1264" i="9"/>
  <c r="T1263" i="9"/>
  <c r="T1262" i="9"/>
  <c r="T1261" i="9"/>
  <c r="T1260" i="9"/>
  <c r="T1259" i="9"/>
  <c r="T1258" i="9"/>
  <c r="T1257" i="9"/>
  <c r="T1256" i="9"/>
  <c r="T1255" i="9"/>
  <c r="T1254" i="9"/>
  <c r="T1253" i="9"/>
  <c r="T1252" i="9"/>
  <c r="T1251" i="9"/>
  <c r="T1250" i="9"/>
  <c r="T1249" i="9"/>
  <c r="T1248" i="9"/>
  <c r="T1247" i="9"/>
  <c r="T1246" i="9"/>
  <c r="T1245" i="9"/>
  <c r="T1244" i="9"/>
  <c r="T1243" i="9"/>
  <c r="T1242" i="9"/>
  <c r="T1241" i="9"/>
  <c r="T1240" i="9"/>
  <c r="T1239" i="9"/>
  <c r="T1238" i="9"/>
  <c r="T1237" i="9"/>
  <c r="T1236" i="9"/>
  <c r="T1235" i="9"/>
  <c r="T1234" i="9"/>
  <c r="T1233" i="9"/>
  <c r="T1232" i="9"/>
  <c r="T1231" i="9"/>
  <c r="T1230" i="9"/>
  <c r="T1229" i="9"/>
  <c r="T1228" i="9"/>
  <c r="T1227" i="9"/>
  <c r="T1226" i="9"/>
  <c r="T1225" i="9"/>
  <c r="T1224" i="9"/>
  <c r="T1223" i="9"/>
  <c r="T1222" i="9"/>
  <c r="T1221" i="9"/>
  <c r="T1220" i="9"/>
  <c r="T1219" i="9"/>
  <c r="T1218" i="9"/>
  <c r="T1217" i="9"/>
  <c r="T1216" i="9"/>
  <c r="T1215" i="9"/>
  <c r="T1214" i="9"/>
  <c r="T1213" i="9"/>
  <c r="T1212" i="9"/>
  <c r="T1211" i="9"/>
  <c r="T1210" i="9"/>
  <c r="T1209" i="9"/>
  <c r="T1208" i="9"/>
  <c r="T1207" i="9"/>
  <c r="T1206" i="9"/>
  <c r="T1205" i="9"/>
  <c r="T1204" i="9"/>
  <c r="T1203" i="9"/>
  <c r="T1202" i="9"/>
  <c r="T1201" i="9"/>
  <c r="T1200" i="9"/>
  <c r="T1199" i="9"/>
  <c r="T1198" i="9"/>
  <c r="T1197" i="9"/>
  <c r="T1196" i="9"/>
  <c r="T1195" i="9"/>
  <c r="T1194" i="9"/>
  <c r="T1193" i="9"/>
  <c r="T1192" i="9"/>
  <c r="T1191" i="9"/>
  <c r="T1190" i="9"/>
  <c r="T1189" i="9"/>
  <c r="T1188" i="9"/>
  <c r="T1187" i="9"/>
  <c r="T1186" i="9"/>
  <c r="T1185" i="9"/>
  <c r="T1184" i="9"/>
  <c r="T1183" i="9"/>
  <c r="T1182" i="9"/>
  <c r="T1181" i="9"/>
  <c r="T1180" i="9"/>
  <c r="T1179" i="9"/>
  <c r="T1178" i="9"/>
  <c r="T1177" i="9"/>
  <c r="T1176" i="9"/>
  <c r="T1175" i="9"/>
  <c r="T1174" i="9"/>
  <c r="T1173" i="9"/>
  <c r="T1172" i="9"/>
  <c r="T1171" i="9"/>
  <c r="T1170" i="9"/>
  <c r="T1169" i="9"/>
  <c r="T1168" i="9"/>
  <c r="T1167" i="9"/>
  <c r="T1166" i="9"/>
  <c r="T1165" i="9"/>
  <c r="T1164" i="9"/>
  <c r="T1163" i="9"/>
  <c r="T1162" i="9"/>
  <c r="T1161" i="9"/>
  <c r="T1160" i="9"/>
  <c r="T1159" i="9"/>
  <c r="T1158" i="9"/>
  <c r="T1157" i="9"/>
  <c r="T1156" i="9"/>
  <c r="T1155" i="9"/>
  <c r="T1154" i="9"/>
  <c r="T1153" i="9"/>
  <c r="T1152" i="9"/>
  <c r="T1151" i="9"/>
  <c r="T1150" i="9"/>
  <c r="T1149" i="9"/>
  <c r="T1148" i="9"/>
  <c r="T1147" i="9"/>
  <c r="T1146" i="9"/>
  <c r="T1145" i="9"/>
  <c r="T1144" i="9"/>
  <c r="T1143" i="9"/>
  <c r="T1142" i="9"/>
  <c r="T1141" i="9"/>
  <c r="T1140" i="9"/>
  <c r="T1139" i="9"/>
  <c r="T1138" i="9"/>
  <c r="T1137" i="9"/>
  <c r="T1136" i="9"/>
  <c r="T1135" i="9"/>
  <c r="T1134" i="9"/>
  <c r="T1133" i="9"/>
  <c r="T1132" i="9"/>
  <c r="T1131" i="9"/>
  <c r="T1130" i="9"/>
  <c r="T1129" i="9"/>
  <c r="T1128" i="9"/>
  <c r="T1127" i="9"/>
  <c r="T1126" i="9"/>
  <c r="T1125" i="9"/>
  <c r="T1124" i="9"/>
  <c r="T1123" i="9"/>
  <c r="T1122" i="9"/>
  <c r="T1121" i="9"/>
  <c r="T1120" i="9"/>
  <c r="T1119" i="9"/>
  <c r="T1118" i="9"/>
  <c r="T1117" i="9"/>
  <c r="T1116" i="9"/>
  <c r="T1115" i="9"/>
  <c r="T1114" i="9"/>
  <c r="T1113" i="9"/>
  <c r="T1112" i="9"/>
  <c r="T1111" i="9"/>
  <c r="T1110" i="9"/>
  <c r="T1109" i="9"/>
  <c r="T1108" i="9"/>
  <c r="T1107" i="9"/>
  <c r="T1106" i="9"/>
  <c r="T1105" i="9"/>
  <c r="T1104" i="9"/>
  <c r="T1103" i="9"/>
  <c r="T1102" i="9"/>
  <c r="T1101" i="9"/>
  <c r="T1100" i="9"/>
  <c r="T1099" i="9"/>
  <c r="T1098" i="9"/>
  <c r="T1097" i="9"/>
  <c r="T1096" i="9"/>
  <c r="T1095" i="9"/>
  <c r="T1094" i="9"/>
  <c r="T1093" i="9"/>
  <c r="T1092" i="9"/>
  <c r="T1091" i="9"/>
  <c r="T1090" i="9"/>
  <c r="T1089" i="9"/>
  <c r="T1088" i="9"/>
  <c r="T1087" i="9"/>
  <c r="T1086" i="9"/>
  <c r="T1085" i="9"/>
  <c r="T1084" i="9"/>
  <c r="T1083" i="9"/>
  <c r="T1082" i="9"/>
  <c r="T1081" i="9"/>
  <c r="T1080" i="9"/>
  <c r="T1079" i="9"/>
  <c r="T1078" i="9"/>
  <c r="T1077" i="9"/>
  <c r="T1076" i="9"/>
  <c r="T1075" i="9"/>
  <c r="T1074" i="9"/>
  <c r="T1073" i="9"/>
  <c r="T1072" i="9"/>
  <c r="T1071" i="9"/>
  <c r="T1070" i="9"/>
  <c r="T1069" i="9"/>
  <c r="T1068" i="9"/>
  <c r="T1067" i="9"/>
  <c r="T1066" i="9"/>
  <c r="T1065" i="9"/>
  <c r="T1064" i="9"/>
  <c r="T1063" i="9"/>
  <c r="T1062" i="9"/>
  <c r="T1061" i="9"/>
  <c r="T1060" i="9"/>
  <c r="T1059" i="9"/>
  <c r="T1058" i="9"/>
  <c r="T1057" i="9"/>
  <c r="T1056" i="9"/>
  <c r="T1055" i="9"/>
  <c r="T1054" i="9"/>
  <c r="T1053" i="9"/>
  <c r="T1052" i="9"/>
  <c r="T1051" i="9"/>
  <c r="T1050" i="9"/>
  <c r="T1049" i="9"/>
  <c r="T1048" i="9"/>
  <c r="T1047" i="9"/>
  <c r="T1046" i="9"/>
  <c r="T1045" i="9"/>
  <c r="T1044" i="9"/>
  <c r="T1043" i="9"/>
  <c r="T1042" i="9"/>
  <c r="T1041" i="9"/>
  <c r="T1040" i="9"/>
  <c r="T1039" i="9"/>
  <c r="T1038" i="9"/>
  <c r="T1037" i="9"/>
  <c r="T1036" i="9"/>
  <c r="T1035" i="9"/>
  <c r="T1034" i="9"/>
  <c r="T1033" i="9"/>
  <c r="T1032" i="9"/>
  <c r="T1031" i="9"/>
  <c r="T1030" i="9"/>
  <c r="T1029" i="9"/>
  <c r="T1028" i="9"/>
  <c r="T1027" i="9"/>
  <c r="T1026" i="9"/>
  <c r="T1025" i="9"/>
  <c r="T1024" i="9"/>
  <c r="T1023" i="9"/>
  <c r="T1022" i="9"/>
  <c r="T1021" i="9"/>
  <c r="T1020" i="9"/>
  <c r="T1019" i="9"/>
  <c r="T1018" i="9"/>
  <c r="T1017" i="9"/>
  <c r="T1016" i="9"/>
  <c r="T1015" i="9"/>
  <c r="T1014" i="9"/>
  <c r="T1013" i="9"/>
  <c r="T1012" i="9"/>
  <c r="T1011" i="9"/>
  <c r="T1010" i="9"/>
  <c r="T1009" i="9"/>
  <c r="T1008" i="9"/>
  <c r="T1007" i="9"/>
  <c r="T1006" i="9"/>
  <c r="T1005" i="9"/>
  <c r="T1004" i="9"/>
  <c r="T1003" i="9"/>
  <c r="T1002" i="9"/>
  <c r="T1001" i="9"/>
  <c r="T1000" i="9"/>
  <c r="T999" i="9"/>
  <c r="T998" i="9"/>
  <c r="T997" i="9"/>
  <c r="T996" i="9"/>
  <c r="T995" i="9"/>
  <c r="T994" i="9"/>
  <c r="T993" i="9"/>
  <c r="T992" i="9"/>
  <c r="T991" i="9"/>
  <c r="T990" i="9"/>
  <c r="T989" i="9"/>
  <c r="T988" i="9"/>
  <c r="T987" i="9"/>
  <c r="T986" i="9"/>
  <c r="T985" i="9"/>
  <c r="T984" i="9"/>
  <c r="T983" i="9"/>
  <c r="T982" i="9"/>
  <c r="T981" i="9"/>
  <c r="T980" i="9"/>
  <c r="T979" i="9"/>
  <c r="T978" i="9"/>
  <c r="T977" i="9"/>
  <c r="T976" i="9"/>
  <c r="T975" i="9"/>
  <c r="T974" i="9"/>
  <c r="T973" i="9"/>
  <c r="T972" i="9"/>
  <c r="T971" i="9"/>
  <c r="T970" i="9"/>
  <c r="T969" i="9"/>
  <c r="T968" i="9"/>
  <c r="T967" i="9"/>
  <c r="T966" i="9"/>
  <c r="T965" i="9"/>
  <c r="T964" i="9"/>
  <c r="T963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2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784" i="9"/>
  <c r="T783" i="9"/>
  <c r="T782" i="9"/>
  <c r="T781" i="9"/>
  <c r="T780" i="9"/>
  <c r="T779" i="9"/>
  <c r="T778" i="9"/>
  <c r="T777" i="9"/>
  <c r="T776" i="9"/>
  <c r="T775" i="9"/>
  <c r="T774" i="9"/>
  <c r="T773" i="9"/>
  <c r="T772" i="9"/>
  <c r="T771" i="9"/>
  <c r="T770" i="9"/>
  <c r="T769" i="9"/>
  <c r="T768" i="9"/>
  <c r="T767" i="9"/>
  <c r="T766" i="9"/>
  <c r="T765" i="9"/>
  <c r="T764" i="9"/>
  <c r="T763" i="9"/>
  <c r="T762" i="9"/>
  <c r="T761" i="9"/>
  <c r="T760" i="9"/>
  <c r="T759" i="9"/>
  <c r="T758" i="9"/>
  <c r="T757" i="9"/>
  <c r="T756" i="9"/>
  <c r="T755" i="9"/>
  <c r="T754" i="9"/>
  <c r="T753" i="9"/>
  <c r="T752" i="9"/>
  <c r="T751" i="9"/>
  <c r="T750" i="9"/>
  <c r="T749" i="9"/>
  <c r="T748" i="9"/>
  <c r="T747" i="9"/>
  <c r="T746" i="9"/>
  <c r="T745" i="9"/>
  <c r="T744" i="9"/>
  <c r="T743" i="9"/>
  <c r="T742" i="9"/>
  <c r="T741" i="9"/>
  <c r="T740" i="9"/>
  <c r="T739" i="9"/>
  <c r="T738" i="9"/>
  <c r="T737" i="9"/>
  <c r="T736" i="9"/>
  <c r="T735" i="9"/>
  <c r="T734" i="9"/>
  <c r="T733" i="9"/>
  <c r="T732" i="9"/>
  <c r="T731" i="9"/>
  <c r="T730" i="9"/>
  <c r="T729" i="9"/>
  <c r="T728" i="9"/>
  <c r="T727" i="9"/>
  <c r="T726" i="9"/>
  <c r="T725" i="9"/>
  <c r="T724" i="9"/>
  <c r="T723" i="9"/>
  <c r="T722" i="9"/>
  <c r="T721" i="9"/>
  <c r="T720" i="9"/>
  <c r="T719" i="9"/>
  <c r="T718" i="9"/>
  <c r="T717" i="9"/>
  <c r="T716" i="9"/>
  <c r="T715" i="9"/>
  <c r="T714" i="9"/>
  <c r="T713" i="9"/>
  <c r="T712" i="9"/>
  <c r="T711" i="9"/>
  <c r="T710" i="9"/>
  <c r="T709" i="9"/>
  <c r="T708" i="9"/>
  <c r="T707" i="9"/>
  <c r="T706" i="9"/>
  <c r="T705" i="9"/>
  <c r="T704" i="9"/>
  <c r="T703" i="9"/>
  <c r="T702" i="9"/>
  <c r="T701" i="9"/>
  <c r="T700" i="9"/>
  <c r="T699" i="9"/>
  <c r="T698" i="9"/>
  <c r="T697" i="9"/>
  <c r="T696" i="9"/>
  <c r="T695" i="9"/>
  <c r="T694" i="9"/>
  <c r="T693" i="9"/>
  <c r="T692" i="9"/>
  <c r="T691" i="9"/>
  <c r="T690" i="9"/>
  <c r="T689" i="9"/>
  <c r="T688" i="9"/>
  <c r="T687" i="9"/>
  <c r="T686" i="9"/>
  <c r="T685" i="9"/>
  <c r="T684" i="9"/>
  <c r="T683" i="9"/>
  <c r="T682" i="9"/>
  <c r="T681" i="9"/>
  <c r="T680" i="9"/>
  <c r="T679" i="9"/>
  <c r="T678" i="9"/>
  <c r="T677" i="9"/>
  <c r="T676" i="9"/>
  <c r="T675" i="9"/>
  <c r="T674" i="9"/>
  <c r="T673" i="9"/>
  <c r="T672" i="9"/>
  <c r="T671" i="9"/>
  <c r="T670" i="9"/>
  <c r="T669" i="9"/>
  <c r="T668" i="9"/>
  <c r="T667" i="9"/>
  <c r="T666" i="9"/>
  <c r="T665" i="9"/>
  <c r="T664" i="9"/>
  <c r="T663" i="9"/>
  <c r="T662" i="9"/>
  <c r="T661" i="9"/>
  <c r="T660" i="9"/>
  <c r="T659" i="9"/>
  <c r="T658" i="9"/>
  <c r="T657" i="9"/>
  <c r="T656" i="9"/>
  <c r="T655" i="9"/>
  <c r="T654" i="9"/>
  <c r="T653" i="9"/>
  <c r="T652" i="9"/>
  <c r="T651" i="9"/>
  <c r="T650" i="9"/>
  <c r="T649" i="9"/>
  <c r="T648" i="9"/>
  <c r="T647" i="9"/>
  <c r="T646" i="9"/>
  <c r="T645" i="9"/>
  <c r="T644" i="9"/>
  <c r="T643" i="9"/>
  <c r="T642" i="9"/>
  <c r="T641" i="9"/>
  <c r="T640" i="9"/>
  <c r="T639" i="9"/>
  <c r="T638" i="9"/>
  <c r="T637" i="9"/>
  <c r="T636" i="9"/>
  <c r="T635" i="9"/>
  <c r="T634" i="9"/>
  <c r="T633" i="9"/>
  <c r="T632" i="9"/>
  <c r="T631" i="9"/>
  <c r="T630" i="9"/>
  <c r="T629" i="9"/>
  <c r="T628" i="9"/>
  <c r="T627" i="9"/>
  <c r="T626" i="9"/>
  <c r="T625" i="9"/>
  <c r="T624" i="9"/>
  <c r="T623" i="9"/>
  <c r="T622" i="9"/>
  <c r="T621" i="9"/>
  <c r="T620" i="9"/>
  <c r="T619" i="9"/>
  <c r="T618" i="9"/>
  <c r="T617" i="9"/>
  <c r="T616" i="9"/>
  <c r="T615" i="9"/>
  <c r="T614" i="9"/>
  <c r="T613" i="9"/>
  <c r="T612" i="9"/>
  <c r="T611" i="9"/>
  <c r="T610" i="9"/>
  <c r="T609" i="9"/>
  <c r="T608" i="9"/>
  <c r="T607" i="9"/>
  <c r="T606" i="9"/>
  <c r="T605" i="9"/>
  <c r="T604" i="9"/>
  <c r="T603" i="9"/>
  <c r="T602" i="9"/>
  <c r="T601" i="9"/>
  <c r="T600" i="9"/>
  <c r="T599" i="9"/>
  <c r="T598" i="9"/>
  <c r="T597" i="9"/>
  <c r="T596" i="9"/>
  <c r="T595" i="9"/>
  <c r="T594" i="9"/>
  <c r="T593" i="9"/>
  <c r="T592" i="9"/>
  <c r="T591" i="9"/>
  <c r="T590" i="9"/>
  <c r="T589" i="9"/>
  <c r="T588" i="9"/>
  <c r="T587" i="9"/>
  <c r="T586" i="9"/>
  <c r="T585" i="9"/>
  <c r="T584" i="9"/>
  <c r="T583" i="9"/>
  <c r="T582" i="9"/>
  <c r="T581" i="9"/>
  <c r="T580" i="9"/>
  <c r="T579" i="9"/>
  <c r="T578" i="9"/>
  <c r="T577" i="9"/>
  <c r="T576" i="9"/>
  <c r="T575" i="9"/>
  <c r="T574" i="9"/>
  <c r="T573" i="9"/>
  <c r="T572" i="9"/>
  <c r="T571" i="9"/>
  <c r="T570" i="9"/>
  <c r="T569" i="9"/>
  <c r="T568" i="9"/>
  <c r="T567" i="9"/>
  <c r="T566" i="9"/>
  <c r="T565" i="9"/>
  <c r="T564" i="9"/>
  <c r="T563" i="9"/>
  <c r="T562" i="9"/>
  <c r="T561" i="9"/>
  <c r="T560" i="9"/>
  <c r="T559" i="9"/>
  <c r="T558" i="9"/>
  <c r="T557" i="9"/>
  <c r="T556" i="9"/>
  <c r="T555" i="9"/>
  <c r="T554" i="9"/>
  <c r="T553" i="9"/>
  <c r="T552" i="9"/>
  <c r="T551" i="9"/>
  <c r="T550" i="9"/>
  <c r="T549" i="9"/>
  <c r="T548" i="9"/>
  <c r="T547" i="9"/>
  <c r="T546" i="9"/>
  <c r="T545" i="9"/>
  <c r="T544" i="9"/>
  <c r="T543" i="9"/>
  <c r="T542" i="9"/>
  <c r="T541" i="9"/>
  <c r="T540" i="9"/>
  <c r="T539" i="9"/>
  <c r="T538" i="9"/>
  <c r="T537" i="9"/>
  <c r="T536" i="9"/>
  <c r="T535" i="9"/>
  <c r="T534" i="9"/>
  <c r="T533" i="9"/>
  <c r="T532" i="9"/>
  <c r="T531" i="9"/>
  <c r="T530" i="9"/>
  <c r="T529" i="9"/>
  <c r="T528" i="9"/>
  <c r="T527" i="9"/>
  <c r="T526" i="9"/>
  <c r="T525" i="9"/>
  <c r="T524" i="9"/>
  <c r="T523" i="9"/>
  <c r="T522" i="9"/>
  <c r="T521" i="9"/>
  <c r="T520" i="9"/>
  <c r="T519" i="9"/>
  <c r="T518" i="9"/>
  <c r="T517" i="9"/>
  <c r="T516" i="9"/>
  <c r="T515" i="9"/>
  <c r="T514" i="9"/>
  <c r="T513" i="9"/>
  <c r="T512" i="9"/>
  <c r="T511" i="9"/>
  <c r="T510" i="9"/>
  <c r="T509" i="9"/>
  <c r="T508" i="9"/>
  <c r="T507" i="9"/>
  <c r="T506" i="9"/>
  <c r="T505" i="9"/>
  <c r="T504" i="9"/>
  <c r="T503" i="9"/>
  <c r="T502" i="9"/>
  <c r="T501" i="9"/>
  <c r="T500" i="9"/>
  <c r="T499" i="9"/>
  <c r="T498" i="9"/>
  <c r="T497" i="9"/>
  <c r="T496" i="9"/>
  <c r="T495" i="9"/>
  <c r="T494" i="9"/>
  <c r="T493" i="9"/>
  <c r="T492" i="9"/>
  <c r="T491" i="9"/>
  <c r="T490" i="9"/>
  <c r="T489" i="9"/>
  <c r="T488" i="9"/>
  <c r="T487" i="9"/>
  <c r="T486" i="9"/>
  <c r="T485" i="9"/>
  <c r="T484" i="9"/>
  <c r="T483" i="9"/>
  <c r="T482" i="9"/>
  <c r="T481" i="9"/>
  <c r="T480" i="9"/>
  <c r="T479" i="9"/>
  <c r="T478" i="9"/>
  <c r="T477" i="9"/>
  <c r="T476" i="9"/>
  <c r="T475" i="9"/>
  <c r="T474" i="9"/>
  <c r="T473" i="9"/>
  <c r="T472" i="9"/>
  <c r="T471" i="9"/>
  <c r="T470" i="9"/>
  <c r="T469" i="9"/>
  <c r="T468" i="9"/>
  <c r="T467" i="9"/>
  <c r="T466" i="9"/>
  <c r="T465" i="9"/>
  <c r="T464" i="9"/>
  <c r="T463" i="9"/>
  <c r="T462" i="9"/>
  <c r="T461" i="9"/>
  <c r="T460" i="9"/>
  <c r="T459" i="9"/>
  <c r="T458" i="9"/>
  <c r="T457" i="9"/>
  <c r="T456" i="9"/>
  <c r="T455" i="9"/>
  <c r="T454" i="9"/>
  <c r="T453" i="9"/>
  <c r="T452" i="9"/>
  <c r="T451" i="9"/>
  <c r="T450" i="9"/>
  <c r="T449" i="9"/>
  <c r="T448" i="9"/>
  <c r="T447" i="9"/>
  <c r="T446" i="9"/>
  <c r="T445" i="9"/>
  <c r="T444" i="9"/>
  <c r="T443" i="9"/>
  <c r="T442" i="9"/>
  <c r="T441" i="9"/>
  <c r="T440" i="9"/>
  <c r="T439" i="9"/>
  <c r="T438" i="9"/>
  <c r="T437" i="9"/>
  <c r="T436" i="9"/>
  <c r="T435" i="9"/>
  <c r="T434" i="9"/>
  <c r="T433" i="9"/>
  <c r="T432" i="9"/>
  <c r="T431" i="9"/>
  <c r="T430" i="9"/>
  <c r="T429" i="9"/>
  <c r="T428" i="9"/>
  <c r="T427" i="9"/>
  <c r="T426" i="9"/>
  <c r="T425" i="9"/>
  <c r="T424" i="9"/>
  <c r="T423" i="9"/>
  <c r="T422" i="9"/>
  <c r="T421" i="9"/>
  <c r="T420" i="9"/>
  <c r="T419" i="9"/>
  <c r="T418" i="9"/>
  <c r="T417" i="9"/>
  <c r="T416" i="9"/>
  <c r="T415" i="9"/>
  <c r="T414" i="9"/>
  <c r="T413" i="9"/>
  <c r="T412" i="9"/>
  <c r="T411" i="9"/>
  <c r="T410" i="9"/>
  <c r="T409" i="9"/>
  <c r="T408" i="9"/>
  <c r="T407" i="9"/>
  <c r="T406" i="9"/>
  <c r="T405" i="9"/>
  <c r="T404" i="9"/>
  <c r="T403" i="9"/>
  <c r="T402" i="9"/>
  <c r="T401" i="9"/>
  <c r="T400" i="9"/>
  <c r="T399" i="9"/>
  <c r="T398" i="9"/>
  <c r="T397" i="9"/>
  <c r="T396" i="9"/>
  <c r="T395" i="9"/>
  <c r="T394" i="9"/>
  <c r="T393" i="9"/>
  <c r="T392" i="9"/>
  <c r="T391" i="9"/>
  <c r="T390" i="9"/>
  <c r="T389" i="9"/>
  <c r="T388" i="9"/>
  <c r="T387" i="9"/>
  <c r="T386" i="9"/>
  <c r="T385" i="9"/>
  <c r="T384" i="9"/>
  <c r="T383" i="9"/>
  <c r="T382" i="9"/>
  <c r="T381" i="9"/>
  <c r="T380" i="9"/>
  <c r="T379" i="9"/>
  <c r="T378" i="9"/>
  <c r="T377" i="9"/>
  <c r="T376" i="9"/>
  <c r="T375" i="9"/>
  <c r="T374" i="9"/>
  <c r="T373" i="9"/>
  <c r="T372" i="9"/>
  <c r="T371" i="9"/>
  <c r="T370" i="9"/>
  <c r="T369" i="9"/>
  <c r="T368" i="9"/>
  <c r="T367" i="9"/>
  <c r="T366" i="9"/>
  <c r="T365" i="9"/>
  <c r="T364" i="9"/>
  <c r="T363" i="9"/>
  <c r="T362" i="9"/>
  <c r="T361" i="9"/>
  <c r="T360" i="9"/>
  <c r="T359" i="9"/>
  <c r="T358" i="9"/>
  <c r="T357" i="9"/>
  <c r="T356" i="9"/>
  <c r="T355" i="9"/>
  <c r="T354" i="9"/>
  <c r="T353" i="9"/>
  <c r="T352" i="9"/>
  <c r="T351" i="9"/>
  <c r="T350" i="9"/>
  <c r="T349" i="9"/>
  <c r="T348" i="9"/>
  <c r="T347" i="9"/>
  <c r="T346" i="9"/>
  <c r="T345" i="9"/>
  <c r="T344" i="9"/>
  <c r="T343" i="9"/>
  <c r="T342" i="9"/>
  <c r="T341" i="9"/>
  <c r="T340" i="9"/>
  <c r="T339" i="9"/>
  <c r="T338" i="9"/>
  <c r="T337" i="9"/>
  <c r="T336" i="9"/>
  <c r="T335" i="9"/>
  <c r="T334" i="9"/>
  <c r="T333" i="9"/>
  <c r="T332" i="9"/>
  <c r="T331" i="9"/>
  <c r="T330" i="9"/>
  <c r="T329" i="9"/>
  <c r="T328" i="9"/>
  <c r="T327" i="9"/>
  <c r="T326" i="9"/>
  <c r="T325" i="9"/>
  <c r="T324" i="9"/>
  <c r="T323" i="9"/>
  <c r="T322" i="9"/>
  <c r="T321" i="9"/>
  <c r="T320" i="9"/>
  <c r="T319" i="9"/>
  <c r="T318" i="9"/>
  <c r="T317" i="9"/>
  <c r="T316" i="9"/>
  <c r="T315" i="9"/>
  <c r="T314" i="9"/>
  <c r="T313" i="9"/>
  <c r="T312" i="9"/>
  <c r="T311" i="9"/>
  <c r="T310" i="9"/>
  <c r="T309" i="9"/>
  <c r="T308" i="9"/>
  <c r="T307" i="9"/>
  <c r="T306" i="9"/>
  <c r="T305" i="9"/>
  <c r="T304" i="9"/>
  <c r="T303" i="9"/>
  <c r="T302" i="9"/>
  <c r="T301" i="9"/>
  <c r="T300" i="9"/>
  <c r="T299" i="9"/>
  <c r="T298" i="9"/>
  <c r="T297" i="9"/>
  <c r="T296" i="9"/>
  <c r="T295" i="9"/>
  <c r="T294" i="9"/>
  <c r="T293" i="9"/>
  <c r="T292" i="9"/>
  <c r="T291" i="9"/>
  <c r="T290" i="9"/>
  <c r="T289" i="9"/>
  <c r="T288" i="9"/>
  <c r="T287" i="9"/>
  <c r="T286" i="9"/>
  <c r="T285" i="9"/>
  <c r="T284" i="9"/>
  <c r="T283" i="9"/>
  <c r="T282" i="9"/>
  <c r="T281" i="9"/>
  <c r="T280" i="9"/>
  <c r="T279" i="9"/>
  <c r="T278" i="9"/>
  <c r="T277" i="9"/>
  <c r="T276" i="9"/>
  <c r="T275" i="9"/>
  <c r="T274" i="9"/>
  <c r="T273" i="9"/>
  <c r="T272" i="9"/>
  <c r="T271" i="9"/>
  <c r="T270" i="9"/>
  <c r="T269" i="9"/>
  <c r="T268" i="9"/>
  <c r="T267" i="9"/>
  <c r="T266" i="9"/>
  <c r="T265" i="9"/>
  <c r="T264" i="9"/>
  <c r="T263" i="9"/>
  <c r="T262" i="9"/>
  <c r="T261" i="9"/>
  <c r="T260" i="9"/>
  <c r="T259" i="9"/>
  <c r="T258" i="9"/>
  <c r="T257" i="9"/>
  <c r="T256" i="9"/>
  <c r="T255" i="9"/>
  <c r="T254" i="9"/>
  <c r="T253" i="9"/>
  <c r="T252" i="9"/>
  <c r="T251" i="9"/>
  <c r="T250" i="9"/>
  <c r="T249" i="9"/>
  <c r="T248" i="9"/>
  <c r="T247" i="9"/>
  <c r="T246" i="9"/>
  <c r="T245" i="9"/>
  <c r="T244" i="9"/>
  <c r="T243" i="9"/>
  <c r="T242" i="9"/>
  <c r="T241" i="9"/>
  <c r="T240" i="9"/>
  <c r="T239" i="9"/>
  <c r="T238" i="9"/>
  <c r="T237" i="9"/>
  <c r="T236" i="9"/>
  <c r="T235" i="9"/>
  <c r="T234" i="9"/>
  <c r="T233" i="9"/>
  <c r="T232" i="9"/>
  <c r="T231" i="9"/>
  <c r="T230" i="9"/>
  <c r="T229" i="9"/>
  <c r="T228" i="9"/>
  <c r="T227" i="9"/>
  <c r="T226" i="9"/>
  <c r="T225" i="9"/>
  <c r="T224" i="9"/>
  <c r="T223" i="9"/>
  <c r="T222" i="9"/>
  <c r="T221" i="9"/>
  <c r="T220" i="9"/>
  <c r="T219" i="9"/>
  <c r="T218" i="9"/>
  <c r="T217" i="9"/>
  <c r="T216" i="9"/>
  <c r="T215" i="9"/>
  <c r="T214" i="9"/>
  <c r="T213" i="9"/>
  <c r="T212" i="9"/>
  <c r="T211" i="9"/>
  <c r="T210" i="9"/>
  <c r="T209" i="9"/>
  <c r="T208" i="9"/>
  <c r="T207" i="9"/>
  <c r="T206" i="9"/>
  <c r="T205" i="9"/>
  <c r="T204" i="9"/>
  <c r="T203" i="9"/>
  <c r="T202" i="9"/>
  <c r="T201" i="9"/>
  <c r="T200" i="9"/>
  <c r="T199" i="9"/>
  <c r="T198" i="9"/>
  <c r="T197" i="9"/>
  <c r="T196" i="9"/>
  <c r="T195" i="9"/>
  <c r="T194" i="9"/>
  <c r="T193" i="9"/>
  <c r="T192" i="9"/>
  <c r="T191" i="9"/>
  <c r="T190" i="9"/>
  <c r="T189" i="9"/>
  <c r="T188" i="9"/>
  <c r="T187" i="9"/>
  <c r="T186" i="9"/>
  <c r="T185" i="9"/>
  <c r="T184" i="9"/>
  <c r="T183" i="9"/>
  <c r="T182" i="9"/>
  <c r="T181" i="9"/>
  <c r="T180" i="9"/>
  <c r="T179" i="9"/>
  <c r="T178" i="9"/>
  <c r="T177" i="9"/>
  <c r="T176" i="9"/>
  <c r="T175" i="9"/>
  <c r="T174" i="9"/>
  <c r="T173" i="9"/>
  <c r="T172" i="9"/>
  <c r="T171" i="9"/>
  <c r="T170" i="9"/>
  <c r="T169" i="9"/>
  <c r="T168" i="9"/>
  <c r="T167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3" i="9"/>
  <c r="T2" i="9"/>
  <c r="Z10" i="9"/>
  <c r="Y10" i="9"/>
  <c r="AC12" i="6" l="1"/>
  <c r="T33" i="6"/>
  <c r="L39" i="6"/>
  <c r="AD22" i="6"/>
  <c r="AD30" i="6"/>
  <c r="AD11" i="6"/>
  <c r="K39" i="6"/>
  <c r="D39" i="6"/>
  <c r="G39" i="6"/>
  <c r="F39" i="6"/>
  <c r="E39" i="6"/>
  <c r="C39" i="6"/>
  <c r="J39" i="6"/>
  <c r="H39" i="6"/>
  <c r="I39" i="6"/>
  <c r="AD16" i="6"/>
  <c r="AD24" i="6"/>
  <c r="AD33" i="6"/>
  <c r="K42" i="6"/>
  <c r="G43" i="6"/>
  <c r="AD17" i="6"/>
  <c r="AD27" i="6"/>
  <c r="AD32" i="6"/>
  <c r="AB4" i="6"/>
  <c r="AC4" i="6" s="1"/>
  <c r="AD8" i="6"/>
  <c r="AD21" i="6"/>
  <c r="AD7" i="6"/>
  <c r="AD4" i="6"/>
  <c r="AD5" i="6"/>
  <c r="AD9" i="6"/>
  <c r="AD3" i="6"/>
  <c r="AD23" i="6"/>
  <c r="AD15" i="6"/>
  <c r="AD6" i="6"/>
  <c r="AD20" i="6"/>
  <c r="AD13" i="6"/>
  <c r="AD29" i="6"/>
  <c r="AD10" i="6"/>
  <c r="AD14" i="6"/>
  <c r="AD25" i="6"/>
  <c r="AD19" i="6"/>
  <c r="AD18" i="6"/>
  <c r="V33" i="6"/>
  <c r="X33" i="6"/>
  <c r="U33" i="6"/>
  <c r="M22" i="6"/>
  <c r="M23" i="6"/>
  <c r="M24" i="6"/>
  <c r="M25" i="6"/>
  <c r="M26" i="6"/>
  <c r="M27" i="6"/>
  <c r="M28" i="6"/>
  <c r="M29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M21" i="6"/>
  <c r="AB33" i="6" l="1"/>
  <c r="AC33" i="6" s="1"/>
  <c r="M36" i="6"/>
  <c r="M42" i="6"/>
  <c r="M39" i="6"/>
  <c r="J43" i="6"/>
  <c r="I43" i="6"/>
  <c r="H43" i="6"/>
  <c r="F43" i="6"/>
  <c r="E43" i="6"/>
  <c r="D43" i="6"/>
  <c r="C43" i="6"/>
  <c r="K43" i="6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O3" i="6"/>
  <c r="M22" i="7"/>
  <c r="L22" i="7"/>
  <c r="K22" i="7"/>
  <c r="J22" i="7"/>
  <c r="I22" i="7"/>
  <c r="H22" i="7"/>
  <c r="G22" i="7"/>
  <c r="F22" i="7"/>
  <c r="E22" i="7"/>
  <c r="D22" i="7"/>
  <c r="C22" i="7"/>
  <c r="B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D38" i="6" l="1"/>
  <c r="D40" i="6" s="1"/>
  <c r="O33" i="6"/>
  <c r="I38" i="6"/>
  <c r="J38" i="6"/>
  <c r="H38" i="6"/>
  <c r="G38" i="6"/>
  <c r="G40" i="6" s="1"/>
  <c r="F38" i="6"/>
  <c r="E38" i="6"/>
  <c r="L38" i="6"/>
  <c r="K38" i="6"/>
  <c r="C38" i="6"/>
  <c r="M41" i="6"/>
  <c r="A24" i="6"/>
  <c r="A25" i="6" s="1"/>
  <c r="A26" i="6" s="1"/>
  <c r="A27" i="6" s="1"/>
  <c r="A28" i="6" s="1"/>
  <c r="A29" i="6" s="1"/>
  <c r="A30" i="6" s="1"/>
  <c r="F37" i="6"/>
  <c r="H37" i="6"/>
  <c r="C37" i="6"/>
  <c r="J37" i="6"/>
  <c r="I37" i="6"/>
  <c r="G37" i="6"/>
  <c r="D37" i="6"/>
  <c r="K37" i="6"/>
  <c r="E37" i="6"/>
  <c r="N22" i="7"/>
  <c r="A32" i="6" l="1"/>
  <c r="A31" i="6"/>
  <c r="E40" i="6"/>
  <c r="K40" i="6"/>
  <c r="C40" i="6"/>
  <c r="J40" i="6"/>
  <c r="H40" i="6"/>
  <c r="F40" i="6"/>
  <c r="I40" i="6"/>
  <c r="M35" i="6"/>
  <c r="M38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tc={A1ED779F-87FA-4DB5-AC51-12022451438A}</author>
    <author>tc={A0140EBE-CA16-45D9-967B-EECA5492EBD2}</author>
    <author>tc={6311C3DC-EA18-4457-88D2-06D6AC35994E}</author>
  </authors>
  <commentList>
    <comment ref="F42" authorId="0" shapeId="0" xr:uid="{A1ED779F-87FA-4DB5-AC51-12022451438A}">
      <text>
        <t xml:space="preserve"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Połowa Deadstocku IcX zostanie pokryta przez WRO
</t>
      </text>
    </comment>
    <comment ref="G42" authorId="1" shapeId="0" xr:uid="{A0140EBE-CA16-45D9-967B-EECA5492EBD2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Uwzględniono wyjątki</t>
      </text>
    </comment>
    <comment ref="H42" authorId="2" shapeId="0" xr:uid="{6311C3DC-EA18-4457-88D2-06D6AC35994E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Uwzględniono wyjątki</t>
      </text>
    </comment>
  </commentList>
</comments>
</file>

<file path=xl/sharedStrings.xml><?xml version="1.0" encoding="utf-8"?>
<sst xmlns="http://schemas.openxmlformats.org/spreadsheetml/2006/main" count="151888" uniqueCount="7516">
  <si>
    <t>Czerwiec</t>
  </si>
  <si>
    <t>Lipiec</t>
  </si>
  <si>
    <t>Sierpień</t>
  </si>
  <si>
    <t>Plan</t>
  </si>
  <si>
    <t>Realizacja</t>
  </si>
  <si>
    <t>Marża</t>
  </si>
  <si>
    <t>ALSTOM (ex. BT) BAU</t>
  </si>
  <si>
    <t>ALSTOM (ex. BT) CZL</t>
  </si>
  <si>
    <t>ALSTOM (ex. BT) GOE</t>
  </si>
  <si>
    <t>ALSTOM (ex. BT) WRO</t>
  </si>
  <si>
    <t>ALSTOM BCN</t>
  </si>
  <si>
    <t>ALSTOM KTW</t>
  </si>
  <si>
    <t>ALSTOM LRH</t>
  </si>
  <si>
    <t>ALSTOM SLZ</t>
  </si>
  <si>
    <t>ALSTOM WWA</t>
  </si>
  <si>
    <t>ZRE</t>
  </si>
  <si>
    <t>Impact</t>
  </si>
  <si>
    <t>GIS</t>
  </si>
  <si>
    <t>Obsolety</t>
  </si>
  <si>
    <t>Miesiąc</t>
  </si>
  <si>
    <t>Klient</t>
  </si>
  <si>
    <t>Marta</t>
  </si>
  <si>
    <t>Alicja</t>
  </si>
  <si>
    <t>Agnieszka</t>
  </si>
  <si>
    <t>Krzysztof</t>
  </si>
  <si>
    <t>Marcin</t>
  </si>
  <si>
    <t>Adrianna</t>
  </si>
  <si>
    <t>Osób/Klient</t>
  </si>
  <si>
    <t>Sprzedaż</t>
  </si>
  <si>
    <t>AGRO-PARTNER</t>
  </si>
  <si>
    <t>ALSTOM VPF</t>
  </si>
  <si>
    <t>HYDRAULIK BAUTEILE</t>
  </si>
  <si>
    <t>MAXCESS</t>
  </si>
  <si>
    <t>STALGAST</t>
  </si>
  <si>
    <t>VLASSENROOT</t>
  </si>
  <si>
    <t>WAMTECHNIK</t>
  </si>
  <si>
    <t>Liczka Klientów</t>
  </si>
  <si>
    <t>STADLER</t>
  </si>
  <si>
    <t>STADLER RHEINTAL AG</t>
  </si>
  <si>
    <t>STADLER PANKOW</t>
  </si>
  <si>
    <t>LICONIC</t>
  </si>
  <si>
    <t>Październik</t>
  </si>
  <si>
    <t>Listopad</t>
  </si>
  <si>
    <t>Grudzień</t>
  </si>
  <si>
    <t xml:space="preserve">Marża </t>
  </si>
  <si>
    <t>Sebastian</t>
  </si>
  <si>
    <t>STADLER BUSSNANG</t>
  </si>
  <si>
    <t>STADLER SIEDLCE</t>
  </si>
  <si>
    <t>Wojtek</t>
  </si>
  <si>
    <t>Wrzesień</t>
  </si>
  <si>
    <t>Karolina</t>
  </si>
  <si>
    <t>Styczeń</t>
  </si>
  <si>
    <t>Luty</t>
  </si>
  <si>
    <t>Marzec</t>
  </si>
  <si>
    <t>Kwiecień</t>
  </si>
  <si>
    <t>Maj</t>
  </si>
  <si>
    <t>KLIENT</t>
  </si>
  <si>
    <t>Suma</t>
  </si>
  <si>
    <t>IMPACT</t>
  </si>
  <si>
    <t>Sprzedaz</t>
  </si>
  <si>
    <t>ALSTOM</t>
  </si>
  <si>
    <t>BATERIE</t>
  </si>
  <si>
    <t>Grupa II</t>
  </si>
  <si>
    <t>Kod:Towar</t>
  </si>
  <si>
    <t>Nazwa:Towar</t>
  </si>
  <si>
    <t>Data przyjęcia</t>
  </si>
  <si>
    <t>Numer:Dokument</t>
  </si>
  <si>
    <t>Data ważności</t>
  </si>
  <si>
    <t>Ważność dni</t>
  </si>
  <si>
    <t>Zalega dni</t>
  </si>
  <si>
    <t>Ilość</t>
  </si>
  <si>
    <t>j.m. (skrot)</t>
  </si>
  <si>
    <t>Wartość</t>
  </si>
  <si>
    <t>Wartość 1</t>
  </si>
  <si>
    <t>Zapotrzebowanie:Towar</t>
  </si>
  <si>
    <t>Oczekiwane:Towar</t>
  </si>
  <si>
    <t>ALSTOM BR</t>
  </si>
  <si>
    <t>szt</t>
  </si>
  <si>
    <t>PLN</t>
  </si>
  <si>
    <t>SUPPORT</t>
  </si>
  <si>
    <t>SOPORTE</t>
  </si>
  <si>
    <t>FOLDED SHEET</t>
  </si>
  <si>
    <t>SHIM 1MM</t>
  </si>
  <si>
    <t>22506/PROD/22/PW</t>
  </si>
  <si>
    <t>SHIM 2MM</t>
  </si>
  <si>
    <t>23006/PROD/22/PW</t>
  </si>
  <si>
    <t>39233/PROD/21/PW</t>
  </si>
  <si>
    <t>BRACKET</t>
  </si>
  <si>
    <t>PLATE</t>
  </si>
  <si>
    <t>23293/PROD/22/PW</t>
  </si>
  <si>
    <t>22767/PROD/22/PW</t>
  </si>
  <si>
    <t>21030/PROD/21/PW</t>
  </si>
  <si>
    <t>10507/PROD/22/PW</t>
  </si>
  <si>
    <t>8673/PROD/22/PW</t>
  </si>
  <si>
    <t>10058/PROD/22/PW</t>
  </si>
  <si>
    <t>23328/PROD/21/PW</t>
  </si>
  <si>
    <t>ALSTOM BR/CFL</t>
  </si>
  <si>
    <t>GL00001030832</t>
  </si>
  <si>
    <t>SOPORTE EQUIPADO</t>
  </si>
  <si>
    <t>12086/PROD/22/PW</t>
  </si>
  <si>
    <t>GL00001014939</t>
  </si>
  <si>
    <t>20883/PROD/22/PW</t>
  </si>
  <si>
    <t>ALSTOM KONSTAL</t>
  </si>
  <si>
    <t>SUPPORT EQUIPE</t>
  </si>
  <si>
    <t>ALSTOM LRH-CAISSE</t>
  </si>
  <si>
    <t>EQUIPPED SHEET</t>
  </si>
  <si>
    <t>10749/PROD/22/PW</t>
  </si>
  <si>
    <t>ALSTOM NIEMCY</t>
  </si>
  <si>
    <t>AF00004300138</t>
  </si>
  <si>
    <t>Beilage mit Aussparung M8 BL5</t>
  </si>
  <si>
    <t>24769/PROD/22/PW</t>
  </si>
  <si>
    <t>Halter                              P001</t>
  </si>
  <si>
    <t>77/INW/21/PW</t>
  </si>
  <si>
    <t>D004901340000</t>
  </si>
  <si>
    <t>Blech zur LastverteilungP001</t>
  </si>
  <si>
    <t>9932/PROD/22/PW</t>
  </si>
  <si>
    <t>DECKPLATTE</t>
  </si>
  <si>
    <t>AF00004007468</t>
  </si>
  <si>
    <t>BEILAGE 3X50X50 M8</t>
  </si>
  <si>
    <t>4625/PROD/22/PW</t>
  </si>
  <si>
    <t>D004835340000</t>
  </si>
  <si>
    <t>Unterlegblech                       P001</t>
  </si>
  <si>
    <t>20750/PROD/22/PW</t>
  </si>
  <si>
    <t>AF00005548808</t>
  </si>
  <si>
    <t>8580/PROD/22/PW</t>
  </si>
  <si>
    <t>AF00005768399</t>
  </si>
  <si>
    <t>25123/PROD/22/PW</t>
  </si>
  <si>
    <t>24620/PROD/22/PW</t>
  </si>
  <si>
    <t>D011685200000</t>
  </si>
  <si>
    <t xml:space="preserve">Schweißunterlage     P001                </t>
  </si>
  <si>
    <t>21697/PROD/22/PW</t>
  </si>
  <si>
    <t>11225/PROD/22/PW</t>
  </si>
  <si>
    <t>AF00005583031</t>
  </si>
  <si>
    <t>BLIND COVER</t>
  </si>
  <si>
    <t>22019/PROD/22/PW</t>
  </si>
  <si>
    <t>D004735750000</t>
  </si>
  <si>
    <t>Distanzblech                        P001</t>
  </si>
  <si>
    <t>21392/PROD/22/PW</t>
  </si>
  <si>
    <t>Verstärkung P001</t>
  </si>
  <si>
    <t>Halter P001</t>
  </si>
  <si>
    <t>Halter</t>
  </si>
  <si>
    <t>9469/PROD/22/PW</t>
  </si>
  <si>
    <t>AF00005577561</t>
  </si>
  <si>
    <t>10534/PROD/22/PW</t>
  </si>
  <si>
    <t>Leiste                              P001</t>
  </si>
  <si>
    <t>D011751030000</t>
  </si>
  <si>
    <t>23984/PROD/22/PW</t>
  </si>
  <si>
    <t>AF00005604787</t>
  </si>
  <si>
    <t>Beilage 3mm</t>
  </si>
  <si>
    <t>23316/PROD/22/PW</t>
  </si>
  <si>
    <t>D011753520000</t>
  </si>
  <si>
    <t>D011753520000 Halter P001</t>
  </si>
  <si>
    <t>9328/PROD/22/PW</t>
  </si>
  <si>
    <t>D004763370000</t>
  </si>
  <si>
    <t>12001/PROD/22/PW</t>
  </si>
  <si>
    <t>D020257980000</t>
  </si>
  <si>
    <t>10317/PROD/22/PW</t>
  </si>
  <si>
    <t>WINKEL</t>
  </si>
  <si>
    <t>D011753530000</t>
  </si>
  <si>
    <t>D011753530000 Halter P001</t>
  </si>
  <si>
    <t>D005031450000</t>
  </si>
  <si>
    <t>Vorreiberunterlage                  P001</t>
  </si>
  <si>
    <t>9255/PROD/22/PW</t>
  </si>
  <si>
    <t>AF00004504775</t>
  </si>
  <si>
    <t>BEILAGE 2 MM</t>
  </si>
  <si>
    <t>23130/PROD/22/PW</t>
  </si>
  <si>
    <t>AF00005577570</t>
  </si>
  <si>
    <t>KABELHALTER</t>
  </si>
  <si>
    <t>KAMMBLECH 2 MM</t>
  </si>
  <si>
    <t>AF00005763812</t>
  </si>
  <si>
    <t>SOCKELBLECH</t>
  </si>
  <si>
    <t>8715/PROD/22/PW</t>
  </si>
  <si>
    <t>Bracket</t>
  </si>
  <si>
    <t>AUSGLEICHSBEILAGE</t>
  </si>
  <si>
    <t>D020182640000</t>
  </si>
  <si>
    <t>9436/PROD/22/PW</t>
  </si>
  <si>
    <t>HALTER</t>
  </si>
  <si>
    <t>D022604730000</t>
  </si>
  <si>
    <t>36652/PROD/21/PW</t>
  </si>
  <si>
    <t>AF00005764591</t>
  </si>
  <si>
    <t>PLATE 6MM</t>
  </si>
  <si>
    <t>23513/PROD/22/PW</t>
  </si>
  <si>
    <t>21108/PROD/22/PW</t>
  </si>
  <si>
    <t>AF00005205546</t>
  </si>
  <si>
    <t>LEISTE</t>
  </si>
  <si>
    <t>AF00005588218</t>
  </si>
  <si>
    <t>MOUNTING-SHEET</t>
  </si>
  <si>
    <t>34320/PROD/21/PW</t>
  </si>
  <si>
    <t>D020508040000</t>
  </si>
  <si>
    <t>Lasche, vollst.</t>
  </si>
  <si>
    <t>10219/PROD/22/PW</t>
  </si>
  <si>
    <t>AF00005628208</t>
  </si>
  <si>
    <t>36515/PROD/21/PW</t>
  </si>
  <si>
    <t>AF00002911654</t>
  </si>
  <si>
    <t>21194/PROD/22/PW</t>
  </si>
  <si>
    <t>AF00005244985</t>
  </si>
  <si>
    <t>HALTER VOLLST</t>
  </si>
  <si>
    <t>D011592600000</t>
  </si>
  <si>
    <t>Deckplatte                          P001</t>
  </si>
  <si>
    <t>D025412400000</t>
  </si>
  <si>
    <t>Platte                              P001</t>
  </si>
  <si>
    <t>D011587130000</t>
  </si>
  <si>
    <t>Halter            für Absperrhahn   P001</t>
  </si>
  <si>
    <t>21411/PROD/22/PW</t>
  </si>
  <si>
    <t>AF00005560197</t>
  </si>
  <si>
    <t>22838/PROD/22/PW</t>
  </si>
  <si>
    <t>D011665930000</t>
  </si>
  <si>
    <t>Schotthalter LI                     P001</t>
  </si>
  <si>
    <t>9839/PROD/22/PW</t>
  </si>
  <si>
    <t>D024798810000</t>
  </si>
  <si>
    <t>8693/PROD/22/PW</t>
  </si>
  <si>
    <t>AF00003633051</t>
  </si>
  <si>
    <t>10748/PROD/22/PW</t>
  </si>
  <si>
    <t>D024689640000</t>
  </si>
  <si>
    <t>ABDECKUNG</t>
  </si>
  <si>
    <t>24032/PROD/22/PW</t>
  </si>
  <si>
    <t>1815/PROD/22/PW</t>
  </si>
  <si>
    <t>AF00004502947</t>
  </si>
  <si>
    <t>22790/PROD/22/PW</t>
  </si>
  <si>
    <t>D020186680000</t>
  </si>
  <si>
    <t>Säule spiegelb. gleich P002</t>
  </si>
  <si>
    <t>12144/PROD/22/PW</t>
  </si>
  <si>
    <t>AF00005577552</t>
  </si>
  <si>
    <t>PRESSURE PLATE</t>
  </si>
  <si>
    <t>11095/PROD/22/PW</t>
  </si>
  <si>
    <t>AF00005763818</t>
  </si>
  <si>
    <t>21407/PROD/22/PW</t>
  </si>
  <si>
    <t>D011600350000</t>
  </si>
  <si>
    <t>Erdungslasche M10</t>
  </si>
  <si>
    <t>10601/PROD/22/PW</t>
  </si>
  <si>
    <t>AF00005667733</t>
  </si>
  <si>
    <t>24282/PROD/22/PW</t>
  </si>
  <si>
    <t>D011630870000</t>
  </si>
  <si>
    <t>Zwischenplatte                      P001</t>
  </si>
  <si>
    <t>D020355040000</t>
  </si>
  <si>
    <t>103/INW/21/PW</t>
  </si>
  <si>
    <t>D010040440000</t>
  </si>
  <si>
    <t xml:space="preserve">Schweißunterlage   </t>
  </si>
  <si>
    <t>21801/PROD/22/PW</t>
  </si>
  <si>
    <t>24001/PROD/22/PW</t>
  </si>
  <si>
    <t>AF00004829511</t>
  </si>
  <si>
    <t>24999/PROD/22/PW</t>
  </si>
  <si>
    <t>AF00004943788</t>
  </si>
  <si>
    <t>HALTER, VOLLST.</t>
  </si>
  <si>
    <t>AF00003398248</t>
  </si>
  <si>
    <t>BRACKET 408</t>
  </si>
  <si>
    <t>11056/PROD/22/PW</t>
  </si>
  <si>
    <t>AF00005785706</t>
  </si>
  <si>
    <t>25296/PROD/22/PW</t>
  </si>
  <si>
    <t>D011592640000</t>
  </si>
  <si>
    <t>8697/PROD/22/PW</t>
  </si>
  <si>
    <t>AF00005124380</t>
  </si>
  <si>
    <t>21893/INW/22/PW</t>
  </si>
  <si>
    <t>AF00005765853</t>
  </si>
  <si>
    <t>23931/PROD/22/PW</t>
  </si>
  <si>
    <t>D020394580000</t>
  </si>
  <si>
    <t>10186/PROD/22/PW</t>
  </si>
  <si>
    <t>20239/PROD/21/PW</t>
  </si>
  <si>
    <t>D004804170000</t>
  </si>
  <si>
    <t>7555/PROD/22/PW</t>
  </si>
  <si>
    <t>D010097550000</t>
  </si>
  <si>
    <t>Schweißunterlage</t>
  </si>
  <si>
    <t>21787/PROD/22/PW</t>
  </si>
  <si>
    <t>D020182600000</t>
  </si>
  <si>
    <t>AF00005118718</t>
  </si>
  <si>
    <t>BATTERIETAFEL UNTEN</t>
  </si>
  <si>
    <t>D011628880000</t>
  </si>
  <si>
    <t>8426/PROD/22/PW</t>
  </si>
  <si>
    <t>AF00004248676</t>
  </si>
  <si>
    <t>Barcket</t>
  </si>
  <si>
    <t>36219/PROD/21/PW</t>
  </si>
  <si>
    <t>D011599320000</t>
  </si>
  <si>
    <t>8798/PROD/22/PW</t>
  </si>
  <si>
    <t>AF00004379408</t>
  </si>
  <si>
    <t>Schutzblech geschweisst</t>
  </si>
  <si>
    <t>D004897420000</t>
  </si>
  <si>
    <t>9818/PROD/22/PW</t>
  </si>
  <si>
    <t>3132/PROD/22/PW</t>
  </si>
  <si>
    <t>D011814030000</t>
  </si>
  <si>
    <t>Kappe    P001</t>
  </si>
  <si>
    <t>D020195030000</t>
  </si>
  <si>
    <t>Laengstraeger kurz wie gez. P001</t>
  </si>
  <si>
    <t>9641/PROD/22/PW</t>
  </si>
  <si>
    <t>D011593990000</t>
  </si>
  <si>
    <t>Auflagewinkel                       P001</t>
  </si>
  <si>
    <t>CABLE BRACKET</t>
  </si>
  <si>
    <t>AF00005558265</t>
  </si>
  <si>
    <t>25295/PROD/22/PW</t>
  </si>
  <si>
    <t>9810/PROD/22/PW</t>
  </si>
  <si>
    <t>AF00005764440</t>
  </si>
  <si>
    <t>24346/PROD/22/PW</t>
  </si>
  <si>
    <t>AF00005577567</t>
  </si>
  <si>
    <t>D011587890000</t>
  </si>
  <si>
    <t>Deckel                              P001</t>
  </si>
  <si>
    <t>AF00005729926</t>
  </si>
  <si>
    <t>D020242340000</t>
  </si>
  <si>
    <t>11627/PROD/22/PW</t>
  </si>
  <si>
    <t>AF00005050850</t>
  </si>
  <si>
    <t>8857/PROD/22/PW</t>
  </si>
  <si>
    <t>AF00005753819</t>
  </si>
  <si>
    <t>21763/PROD/22/PW</t>
  </si>
  <si>
    <t>12193/PROD/22/PW</t>
  </si>
  <si>
    <t>D020367220000</t>
  </si>
  <si>
    <t>9613/PROD/22/PW</t>
  </si>
  <si>
    <t>AF00005588058</t>
  </si>
  <si>
    <t>D026159160000</t>
  </si>
  <si>
    <t>Covering P001</t>
  </si>
  <si>
    <t>AF00005274710</t>
  </si>
  <si>
    <t>D011897050000</t>
  </si>
  <si>
    <t>Beilage                             P004</t>
  </si>
  <si>
    <t>21184/PROD/22/PW</t>
  </si>
  <si>
    <t>AF00005808256</t>
  </si>
  <si>
    <t>23599/PROD/22/PW</t>
  </si>
  <si>
    <t>AF00005805357</t>
  </si>
  <si>
    <t>25614/PROD/22/PW</t>
  </si>
  <si>
    <t>D020520300000</t>
  </si>
  <si>
    <t>Aufnahme</t>
  </si>
  <si>
    <t>12029/PROD/22/PW</t>
  </si>
  <si>
    <t>AF00005205905</t>
  </si>
  <si>
    <t>Blech</t>
  </si>
  <si>
    <t>8790/PROD/22/PW</t>
  </si>
  <si>
    <t>D020143490000</t>
  </si>
  <si>
    <t>Verstärkungsplatte P001</t>
  </si>
  <si>
    <t>AF00005577564</t>
  </si>
  <si>
    <t>21767/PROD/22/PW</t>
  </si>
  <si>
    <t>AF00005777589</t>
  </si>
  <si>
    <t>24363/PROD/22/PW</t>
  </si>
  <si>
    <t>AF00005758003</t>
  </si>
  <si>
    <t>22907/PROD/22/PW</t>
  </si>
  <si>
    <t>AF00005640029</t>
  </si>
  <si>
    <t>24404/PROD/22/PW</t>
  </si>
  <si>
    <t>AF00005641096</t>
  </si>
  <si>
    <t>11394/PROD/22/PW</t>
  </si>
  <si>
    <t>9734/PROD/22/PW</t>
  </si>
  <si>
    <t>AF00005582809</t>
  </si>
  <si>
    <t>AF00002827237</t>
  </si>
  <si>
    <t>REP. BLECH</t>
  </si>
  <si>
    <t>22623/PROD/22/PW</t>
  </si>
  <si>
    <t>AF00002731305</t>
  </si>
  <si>
    <t>22911/PROD/22/PW</t>
  </si>
  <si>
    <t>BLECH</t>
  </si>
  <si>
    <t>D010845200000</t>
  </si>
  <si>
    <t>25010/PROD/22/PW</t>
  </si>
  <si>
    <t>11098/PROD/22/PW</t>
  </si>
  <si>
    <t>4560/PROD/22/PW</t>
  </si>
  <si>
    <t>AF00004530280</t>
  </si>
  <si>
    <t>HALTER HAN24B, DOPPELT</t>
  </si>
  <si>
    <t>23514/PROD/22/PW</t>
  </si>
  <si>
    <t>25291/PROD/22/PW</t>
  </si>
  <si>
    <t>AF00005761375</t>
  </si>
  <si>
    <t>HALTER SYMMETRISCH</t>
  </si>
  <si>
    <t>AF00005760402</t>
  </si>
  <si>
    <t>23787/PROD/22/PW</t>
  </si>
  <si>
    <t>AF00004007589</t>
  </si>
  <si>
    <t>BEILAGE 3X40X40 M10</t>
  </si>
  <si>
    <t>23189/PROD/22/PW</t>
  </si>
  <si>
    <t>AF00005755712</t>
  </si>
  <si>
    <t>AF00005554409</t>
  </si>
  <si>
    <t>U-BRACKET</t>
  </si>
  <si>
    <t>25293/PROD/22/PW</t>
  </si>
  <si>
    <t>AF00005519651</t>
  </si>
  <si>
    <t>10776/PROD/22/PW</t>
  </si>
  <si>
    <t>AF00005658886</t>
  </si>
  <si>
    <t>23478/PROD/22/PW</t>
  </si>
  <si>
    <t>AF00005641095</t>
  </si>
  <si>
    <t>11200/PROD/22/PW</t>
  </si>
  <si>
    <t>D024562550000</t>
  </si>
  <si>
    <t>AF00005141466</t>
  </si>
  <si>
    <t>HALTEPLATTE, COMPLETT</t>
  </si>
  <si>
    <t>23725/PROD/22/PW</t>
  </si>
  <si>
    <t>AF00005763774</t>
  </si>
  <si>
    <t>23950/PROD/22/PW</t>
  </si>
  <si>
    <t>D010845190000</t>
  </si>
  <si>
    <t>10750/PROD/22/PW</t>
  </si>
  <si>
    <t>AF00005764569</t>
  </si>
  <si>
    <t>AF00005225627</t>
  </si>
  <si>
    <t>22077/PROD/22/PW</t>
  </si>
  <si>
    <t>AF00004249000</t>
  </si>
  <si>
    <t>AUFNAHMEPROFIL</t>
  </si>
  <si>
    <t>24808/PROD/22/PW</t>
  </si>
  <si>
    <t>HALTER VOLLSTAENDIG</t>
  </si>
  <si>
    <t>23394/PROD/22/PW</t>
  </si>
  <si>
    <t>D011566530000</t>
  </si>
  <si>
    <t>Halter unten                        P001</t>
  </si>
  <si>
    <t>9191/PROD/22/PW</t>
  </si>
  <si>
    <t>D020462940000</t>
  </si>
  <si>
    <t>9813/PROD/22/PW</t>
  </si>
  <si>
    <t>AF00005428786</t>
  </si>
  <si>
    <t>SCHEIBE</t>
  </si>
  <si>
    <t>9936/PROD/22/PW</t>
  </si>
  <si>
    <t>D020186340000</t>
  </si>
  <si>
    <t>Fensterobergurt wie gez. P001</t>
  </si>
  <si>
    <t>AF00005762407</t>
  </si>
  <si>
    <t>SHEET</t>
  </si>
  <si>
    <t>D011737240000</t>
  </si>
  <si>
    <t>11300/PROD/22/PW</t>
  </si>
  <si>
    <t>AF00005596063</t>
  </si>
  <si>
    <t>QUERKANAL</t>
  </si>
  <si>
    <t>21825/PROD/22/PW</t>
  </si>
  <si>
    <t>11812/PROD/22/PW</t>
  </si>
  <si>
    <t>D020263170000</t>
  </si>
  <si>
    <t>38399/PROD/21/PW</t>
  </si>
  <si>
    <t>8891/PROD/22/PW</t>
  </si>
  <si>
    <t>AF00005582812</t>
  </si>
  <si>
    <t>AF00005672659</t>
  </si>
  <si>
    <t>25345/PROD/22/PW</t>
  </si>
  <si>
    <t>AF00005842141</t>
  </si>
  <si>
    <t>PROFIL Z</t>
  </si>
  <si>
    <t>23870/PROD/22/PW</t>
  </si>
  <si>
    <t>8980/PROD/22/PW</t>
  </si>
  <si>
    <t>AF00005118757</t>
  </si>
  <si>
    <t>BATTERIETAFEL OBEN VOLLST</t>
  </si>
  <si>
    <t>39711/PROD/20/PW</t>
  </si>
  <si>
    <t>AF00005484559</t>
  </si>
  <si>
    <t>MONTAGEPLATTE</t>
  </si>
  <si>
    <t>AF00005249868</t>
  </si>
  <si>
    <t>22656/PROD/22/PW</t>
  </si>
  <si>
    <t>AF00005241743</t>
  </si>
  <si>
    <t>AF00005641136</t>
  </si>
  <si>
    <t>11752/PROD/22/PW</t>
  </si>
  <si>
    <t>AF00005576337</t>
  </si>
  <si>
    <t>THREAD BASE PLATE</t>
  </si>
  <si>
    <t>23636/PROD/22/PW</t>
  </si>
  <si>
    <t>29561/PROD/21/PW</t>
  </si>
  <si>
    <t>D020186350000</t>
  </si>
  <si>
    <t>Fensterobergurt spiegelb. gleich P002</t>
  </si>
  <si>
    <t>33506/PROD/21/PW</t>
  </si>
  <si>
    <t>AF00005297086</t>
  </si>
  <si>
    <t>HALTER REV A</t>
  </si>
  <si>
    <t>20844/PROD/22/PW</t>
  </si>
  <si>
    <t>Riegel wie gez. P001</t>
  </si>
  <si>
    <t>Riegel spiegelb. gleich P002</t>
  </si>
  <si>
    <t>AF00005842319</t>
  </si>
  <si>
    <t>24447/PROD/22/PW</t>
  </si>
  <si>
    <t>AF00005842316</t>
  </si>
  <si>
    <t>AF00005550399</t>
  </si>
  <si>
    <t>AF00004248732</t>
  </si>
  <si>
    <t>10280/PROD/22/PW</t>
  </si>
  <si>
    <t>22661/PROD/22/PW</t>
  </si>
  <si>
    <t>D004740040000</t>
  </si>
  <si>
    <t>Halter, 1. Klasse rechts P001</t>
  </si>
  <si>
    <t>22903/PROD/22/PW</t>
  </si>
  <si>
    <t>D020174120000</t>
  </si>
  <si>
    <t>Untergurt mitte                     P001</t>
  </si>
  <si>
    <t>26121/PROD/21/PW</t>
  </si>
  <si>
    <t>D020186310000</t>
  </si>
  <si>
    <t>Riegel P001</t>
  </si>
  <si>
    <t>10499/PROD/22/PW</t>
  </si>
  <si>
    <t>AF00005759342</t>
  </si>
  <si>
    <t>21792/PROD/22/PW</t>
  </si>
  <si>
    <t>AF00004703422</t>
  </si>
  <si>
    <t>11268/PROD/22/PW</t>
  </si>
  <si>
    <t>8434/PROD/22/PW</t>
  </si>
  <si>
    <t>D020174250000</t>
  </si>
  <si>
    <t>Strebe</t>
  </si>
  <si>
    <t>9206/PROD/22/PW</t>
  </si>
  <si>
    <t>23430/PROD/22/PW</t>
  </si>
  <si>
    <t>9161/PROD/22/PW</t>
  </si>
  <si>
    <t>10812/PROD/22/PW</t>
  </si>
  <si>
    <t>AF00003494597</t>
  </si>
  <si>
    <t>23220/PROD/22/PW</t>
  </si>
  <si>
    <t>D020200230000</t>
  </si>
  <si>
    <t>Untergurt mitte</t>
  </si>
  <si>
    <t>8466/PROD/22/PW</t>
  </si>
  <si>
    <t>AF00005267705</t>
  </si>
  <si>
    <t>36748/PROD/21/PW</t>
  </si>
  <si>
    <t>D020172750000</t>
  </si>
  <si>
    <t>31025/PROD/21/PW</t>
  </si>
  <si>
    <t>22890/PROD/22/PW</t>
  </si>
  <si>
    <t>ALSTOM NIEMCY iLINT</t>
  </si>
  <si>
    <t>AF00004017889</t>
  </si>
  <si>
    <t>17908/PROD/21/PW</t>
  </si>
  <si>
    <t>AF00005205805</t>
  </si>
  <si>
    <t>BASE SHEET METAL</t>
  </si>
  <si>
    <t>10727/PROD/22/PW</t>
  </si>
  <si>
    <t>ALSTOM NIEMCY LINT</t>
  </si>
  <si>
    <t>AF00005651186</t>
  </si>
  <si>
    <t>DISTANZPLATTE 1MM</t>
  </si>
  <si>
    <t>11265/PROD/22/PW</t>
  </si>
  <si>
    <t>AF00005205561</t>
  </si>
  <si>
    <t>32124/PROD/21/PW</t>
  </si>
  <si>
    <t>AF00005669514</t>
  </si>
  <si>
    <t>ANTENNENHALTER</t>
  </si>
  <si>
    <t>23174/PROD/22/PW</t>
  </si>
  <si>
    <t>AF00005205573</t>
  </si>
  <si>
    <t>31678/PROD/21/PW</t>
  </si>
  <si>
    <t>AF00005205567</t>
  </si>
  <si>
    <t>ALSTOM NIEMCY XKR</t>
  </si>
  <si>
    <t>AF00003715229</t>
  </si>
  <si>
    <t>ANGLE</t>
  </si>
  <si>
    <t>20085/PROD/22/PW</t>
  </si>
  <si>
    <t>AF00003760953</t>
  </si>
  <si>
    <t>DOOR MOUNTING HOLDER</t>
  </si>
  <si>
    <t>ALSTOM WA-WA</t>
  </si>
  <si>
    <t>DTR0000390800-A</t>
  </si>
  <si>
    <t>DYSTANS 2 MM</t>
  </si>
  <si>
    <t>33312/PROD/21/PW</t>
  </si>
  <si>
    <t>PLYTA REGULACYJNA</t>
  </si>
  <si>
    <t>AF00005242395-A</t>
  </si>
  <si>
    <t>WSPORNIK</t>
  </si>
  <si>
    <t>11653/PROD/22/PW</t>
  </si>
  <si>
    <t>AF00005272892-A</t>
  </si>
  <si>
    <t>WSPORNIK LUSTRZANE ODBICIE</t>
  </si>
  <si>
    <t>20884/PROD/22/PW</t>
  </si>
  <si>
    <t>AF00005241743-A</t>
  </si>
  <si>
    <t>AF00005242236-B</t>
  </si>
  <si>
    <t>10016/PROD/22/PW</t>
  </si>
  <si>
    <t>AF00004559307-A</t>
  </si>
  <si>
    <t>21708/PROD/22/PW</t>
  </si>
  <si>
    <t>AF00005505068</t>
  </si>
  <si>
    <t>AF00004723880-A</t>
  </si>
  <si>
    <t>22235/PROD/22/PW</t>
  </si>
  <si>
    <t>11073/PROD/22/PW</t>
  </si>
  <si>
    <t>AF00005273238-B</t>
  </si>
  <si>
    <t>9676/PROD/22/PW</t>
  </si>
  <si>
    <t>ALSTOM WAWA</t>
  </si>
  <si>
    <t>ALSTOM WA-WA SMART LABEL</t>
  </si>
  <si>
    <t>AF00005514288-A</t>
  </si>
  <si>
    <t>PODKLADKA OGRANICZNIKA 1 MM</t>
  </si>
  <si>
    <t>17132/PROD/21/PW</t>
  </si>
  <si>
    <t>24812/PROD/21/PW</t>
  </si>
  <si>
    <t>BOMBARDIER DE</t>
  </si>
  <si>
    <t>100/INW/21/PW</t>
  </si>
  <si>
    <t>17279/PROD/21/PW</t>
  </si>
  <si>
    <t>500382674S</t>
  </si>
  <si>
    <t>Halter w.g.  Bl 2x85,5x375 ISO9445</t>
  </si>
  <si>
    <t>9566/PROD/22/PW</t>
  </si>
  <si>
    <t>23994/PROD/21/PW</t>
  </si>
  <si>
    <t>13238/PROD/21/PW</t>
  </si>
  <si>
    <t>BOMBARDIER GOE</t>
  </si>
  <si>
    <t>2826/PROD/22/PW</t>
  </si>
  <si>
    <t>3EGH489012-8252</t>
  </si>
  <si>
    <t>33311/PROD/21/PW</t>
  </si>
  <si>
    <t>3EGH489012-7659</t>
  </si>
  <si>
    <t>31838/PROD/21/PW</t>
  </si>
  <si>
    <t>34794/PROD/21/PW</t>
  </si>
  <si>
    <t>Rib</t>
  </si>
  <si>
    <t>25177/PROD/22/PW</t>
  </si>
  <si>
    <t>Web plate Bl 2x42x134 ISO9445</t>
  </si>
  <si>
    <t>Fastening plate 3</t>
  </si>
  <si>
    <t>Sealing bracket ad</t>
  </si>
  <si>
    <t>24891/PROD/22/PW</t>
  </si>
  <si>
    <t>bath fuse rh</t>
  </si>
  <si>
    <t>BOMBARDIER PL</t>
  </si>
  <si>
    <t>3EGH489013-6425</t>
  </si>
  <si>
    <t>12419/PROD/21/PW</t>
  </si>
  <si>
    <t>3EGH489017-5472</t>
  </si>
  <si>
    <t>Bottom plate</t>
  </si>
  <si>
    <t>3EGH489016-9914</t>
  </si>
  <si>
    <t>Web</t>
  </si>
  <si>
    <t>3EGH489011-2984</t>
  </si>
  <si>
    <t>ŚRODNIK 3EGH489028-7380</t>
  </si>
  <si>
    <t>Środnik 3EGH489028-7380</t>
  </si>
  <si>
    <t>22600/PROD/22/PW</t>
  </si>
  <si>
    <t>BOMBARDIER PL GIĘTE</t>
  </si>
  <si>
    <t>3EGH489012-9273</t>
  </si>
  <si>
    <t>13651/PROD/21/PW</t>
  </si>
  <si>
    <t>3EGH489027-6438</t>
  </si>
  <si>
    <t>20741/PROD/22/PW</t>
  </si>
  <si>
    <t>3EGH489013-7515 Z</t>
  </si>
  <si>
    <t>21000/PROD/22/PW</t>
  </si>
  <si>
    <t>3EGH489013-6667</t>
  </si>
  <si>
    <t>4479/PROD/22/PW</t>
  </si>
  <si>
    <t>3EGH489012-7438</t>
  </si>
  <si>
    <t>3EGH489012-7442 REV. A</t>
  </si>
  <si>
    <t>3EGH489025-3906</t>
  </si>
  <si>
    <t>3EGH489025-3908</t>
  </si>
  <si>
    <t>3EGH489013-3250</t>
  </si>
  <si>
    <t>Holder</t>
  </si>
  <si>
    <t>23397/PROD/22/PW</t>
  </si>
  <si>
    <t>3EGH489015-8759</t>
  </si>
  <si>
    <t>3EGH489014-6841 Z</t>
  </si>
  <si>
    <t>3EGH489014-6842_PL</t>
  </si>
  <si>
    <t>21115/PROD/22/PW</t>
  </si>
  <si>
    <t>3EGH489012-7364</t>
  </si>
  <si>
    <t>14305/PROD/21/PW</t>
  </si>
  <si>
    <t>BOMBARDIER PL KOOP GIĘTE</t>
  </si>
  <si>
    <t>3EGH489014-8506</t>
  </si>
  <si>
    <t>Support ver.01</t>
  </si>
  <si>
    <t>22094/PROD/22/PW</t>
  </si>
  <si>
    <t>BOMBARDIER PL KOOP PROSTE</t>
  </si>
  <si>
    <t>3EGH489012-9711</t>
  </si>
  <si>
    <t>3EGH489012-9712 REV. 0</t>
  </si>
  <si>
    <t>3EGH489014-7849</t>
  </si>
  <si>
    <t>3EGH489014-7850 REV. 0</t>
  </si>
  <si>
    <t>21780/PROD/22/PW</t>
  </si>
  <si>
    <t>3EGH489015-0928</t>
  </si>
  <si>
    <t>Bracket ver.01</t>
  </si>
  <si>
    <t>20924/PROD/22/PW</t>
  </si>
  <si>
    <t>9638/PROD/22/PW</t>
  </si>
  <si>
    <t>ZP/RT/285</t>
  </si>
  <si>
    <t>Plytka wybiegowa</t>
  </si>
  <si>
    <t>23436/PROD/22/PW</t>
  </si>
  <si>
    <t>BOMBARDIER PL PROSTE</t>
  </si>
  <si>
    <t>3EGH489025-6651</t>
  </si>
  <si>
    <t>3EGH489025-6652</t>
  </si>
  <si>
    <t>24205/PROD/22/PW</t>
  </si>
  <si>
    <t>3EGH489012-7417 Z</t>
  </si>
  <si>
    <t>3EGH489003-1868</t>
  </si>
  <si>
    <t>3EGH489003-1869 REV. E</t>
  </si>
  <si>
    <t>3EGH489025-3328</t>
  </si>
  <si>
    <t>3EGH489025-3331</t>
  </si>
  <si>
    <t>12325/PROD/22/PW</t>
  </si>
  <si>
    <t>ICX-10-6949_PW03</t>
  </si>
  <si>
    <t>Run plate</t>
  </si>
  <si>
    <t>3EGH489002-7824</t>
  </si>
  <si>
    <t>Earthing block</t>
  </si>
  <si>
    <t>28758/PROD/21/PW</t>
  </si>
  <si>
    <t>31907/PROD/21/PW</t>
  </si>
  <si>
    <t>CAISSE</t>
  </si>
  <si>
    <t>81/INW/21/PW</t>
  </si>
  <si>
    <t>CONNECT</t>
  </si>
  <si>
    <t>TO DRAWING AK00001045007 CUST.REV.E4</t>
  </si>
  <si>
    <t>34797/PROD/21/PW</t>
  </si>
  <si>
    <t>TO DRAWING AK00001506185 CUST.REV.B</t>
  </si>
  <si>
    <t>37469/PROD/21/PW</t>
  </si>
  <si>
    <t>37585/PROD/21/PW</t>
  </si>
  <si>
    <t>39434/PROD/21/PW</t>
  </si>
  <si>
    <t>TO DRAWING AK00001619038 CUST.REV.Bl; ZAK</t>
  </si>
  <si>
    <t>200/PROD/22/PW</t>
  </si>
  <si>
    <t>TO DRAWING AK00001547346 CUST.REV.B</t>
  </si>
  <si>
    <t>37463/PROD/21/PW</t>
  </si>
  <si>
    <t>TO DRAWING AK00001588938 CUST.REV.A</t>
  </si>
  <si>
    <t>35073/PROD/21/PW</t>
  </si>
  <si>
    <t>TO DRAWING AK00001468103 CUST.REV.C</t>
  </si>
  <si>
    <t>42/PROD/22/PW</t>
  </si>
  <si>
    <t>TO DRAWING AK00001488458 CUST.REV.A</t>
  </si>
  <si>
    <t>37218/PROD/21/PW</t>
  </si>
  <si>
    <t>37467/PROD/21/PW</t>
  </si>
  <si>
    <t>FAIVELEY_FR</t>
  </si>
  <si>
    <t>G316396.001 REV.F1</t>
  </si>
  <si>
    <t>Support de bougie</t>
  </si>
  <si>
    <t>22191/PROD/21/PW</t>
  </si>
  <si>
    <t>E159448.0002 REV.A1</t>
  </si>
  <si>
    <t>EQUERRE</t>
  </si>
  <si>
    <t>2044/PROD/22/PW</t>
  </si>
  <si>
    <t>E156981.0001_F1</t>
  </si>
  <si>
    <t>Bequille</t>
  </si>
  <si>
    <t>E161782.0001 IND_C1</t>
  </si>
  <si>
    <t>CALE</t>
  </si>
  <si>
    <t>FAIVELEY_FR_AMIENS</t>
  </si>
  <si>
    <t>FT0010926-001 REV. C00</t>
  </si>
  <si>
    <t>COUVERCLE, drawing FT0010926-001 C00</t>
  </si>
  <si>
    <t>21598/PROD/22/PW</t>
  </si>
  <si>
    <t>AF00003438442</t>
  </si>
  <si>
    <t>51136-Z VERSTAERKUNG TUERSAEULE</t>
  </si>
  <si>
    <t>9717/PROD/22/PW</t>
  </si>
  <si>
    <t>AF00004764655</t>
  </si>
  <si>
    <t>50961-Z HALTER</t>
  </si>
  <si>
    <t>50943-Z</t>
  </si>
  <si>
    <t>ECKVERSTAERKUNG MIRROR AF00004765608Zeichnungsnummer: AFD0004765606</t>
  </si>
  <si>
    <t>54414-Z</t>
  </si>
  <si>
    <t>Quertraeger spiegelb. gleich P002 Zeichnungsnummer: ZID-K0824143 D020233460000</t>
  </si>
  <si>
    <t>25270/PROD/21/PW</t>
  </si>
  <si>
    <t>54413-Z</t>
  </si>
  <si>
    <t>Quertraeger wie gez. Zeichnungsnummer: ZID-K0824143 D020233450000</t>
  </si>
  <si>
    <t>22252/PROD/21/PW</t>
  </si>
  <si>
    <t>54438-Z</t>
  </si>
  <si>
    <t>Halter spiegelb.gleich P002 Zeichnungsnummer: ZID-K0834068 D020322360000</t>
  </si>
  <si>
    <t>21724/PROD/21/PW</t>
  </si>
  <si>
    <t>54412-Z</t>
  </si>
  <si>
    <t>Verbindungswinkel spiegelb.gleich Zeichnungsnummer: ZID-K0830054 D020209550000</t>
  </si>
  <si>
    <t>27429/PROD/21/PW</t>
  </si>
  <si>
    <t>50942-Z</t>
  </si>
  <si>
    <t>ECKVERSTAERKUNG Zeichnungsnummer: AFD0004765606 AF00004765602</t>
  </si>
  <si>
    <t>23800/PROD/22/PW</t>
  </si>
  <si>
    <t>54426-Z</t>
  </si>
  <si>
    <t>Adapter wie gez. P001 Zeichnungsnummer: 3 16257.0.BA.000.132 D020286180000</t>
  </si>
  <si>
    <t>11798/PROD/22/PW</t>
  </si>
  <si>
    <t>54427-Z</t>
  </si>
  <si>
    <t>Adapter spiegelb.gleich P002 rev. B gsnummer: 3 16257.0.BA.000.132 D020286190000</t>
  </si>
  <si>
    <t>AF00005499388</t>
  </si>
  <si>
    <t>50973-Z HALTER ROHRSCHELLE</t>
  </si>
  <si>
    <t>22578/PROD/22/PW</t>
  </si>
  <si>
    <t>AF00005395754</t>
  </si>
  <si>
    <t>DREHSAEULE HALTER 2 MIRROR</t>
  </si>
  <si>
    <t>22692/PROD/22/PW</t>
  </si>
  <si>
    <t>53812-Z</t>
  </si>
  <si>
    <t>FAHRERSTANDSTRITTHALTER BF Zeichnungsnummer: AFD0003484587 AF00003484579</t>
  </si>
  <si>
    <t>10867/PROD/22/PW</t>
  </si>
  <si>
    <t>54431-Z</t>
  </si>
  <si>
    <t>Adapter spiegelb.gleich P002 Zeichnungsnummer: ZID-F0830382 D020286230000</t>
  </si>
  <si>
    <t>9550/PROD/22/PW</t>
  </si>
  <si>
    <t>Platte. Abm: 60mm lang x 30mm breit x 8mm. Zeichnungsnummer: AF00002305487 AFD0002306308</t>
  </si>
  <si>
    <t>24475/PROD/21/PW</t>
  </si>
  <si>
    <t>51158-Z</t>
  </si>
  <si>
    <t>VERSTEIFUNG MIRROR Zeichnungsnummer: AFD0003584862 AF00003143561</t>
  </si>
  <si>
    <t>9194/PROD/22/PW</t>
  </si>
  <si>
    <t>50903-Z</t>
  </si>
  <si>
    <t>AUFLAGE_FUER_QUERANSCHLAGGUSSTEIL Zeichnungsnummer: AFD0003555345</t>
  </si>
  <si>
    <t>9510/PROD/22/PW</t>
  </si>
  <si>
    <t>51057-Z</t>
  </si>
  <si>
    <t>STECKPLATTE Zeichnungsnummer: AFD0003143527 AF00003143520</t>
  </si>
  <si>
    <t>7326/PROD/22/PW</t>
  </si>
  <si>
    <t>54435-Z</t>
  </si>
  <si>
    <t>U-Profil P001</t>
  </si>
  <si>
    <t>AF00005142521</t>
  </si>
  <si>
    <t>50944-Z ERDUNGSLASCHE M12 UND M6</t>
  </si>
  <si>
    <t>54458-Z</t>
  </si>
  <si>
    <t>Winkel Zeichnungsnummer: ZID-F0861497 D020518270000</t>
  </si>
  <si>
    <t>54416-Z</t>
  </si>
  <si>
    <t>Querträger spiegelb.gleich P002 Zeichnungsnummer: ZID-F0824513 D020238090000</t>
  </si>
  <si>
    <t>2621/PROD/22/PW</t>
  </si>
  <si>
    <t>50936-Z</t>
  </si>
  <si>
    <t>DICHTUNGSBLECH Zeichnungsnummer: AFD0003558285 AF00003498947</t>
  </si>
  <si>
    <t>3103/PROD/22/PW</t>
  </si>
  <si>
    <t>54410-Z</t>
  </si>
  <si>
    <t>32531/PROD/21/PW</t>
  </si>
  <si>
    <t>AF00003138430</t>
  </si>
  <si>
    <t>ROHRBEFESTIGUNGSHALTER 51036-Z Zeichnungsnummer: AFD0003468931</t>
  </si>
  <si>
    <t>22669/PROD/22/PW</t>
  </si>
  <si>
    <t>51084-Z</t>
  </si>
  <si>
    <t>Steg Zeichnungsnummer: AFD0003552332 AF00003494822</t>
  </si>
  <si>
    <t>21501/PROD/22/PW</t>
  </si>
  <si>
    <t>51122-Z</t>
  </si>
  <si>
    <t>VERSTAERKUNG Zeichnungsnummer: AFD0003551006 AF00003494813</t>
  </si>
  <si>
    <t>50950-Z</t>
  </si>
  <si>
    <t>HALTER Zeichnungsnummer: AFD0003545491 AF00003494677</t>
  </si>
  <si>
    <t>10180/PROD/22/PW</t>
  </si>
  <si>
    <t>54402-Z</t>
  </si>
  <si>
    <t>Konsole P001 Zeichnungsnummer: ZID-K0861746 D020520350000</t>
  </si>
  <si>
    <t>AF00003439648</t>
  </si>
  <si>
    <t>51137-Z VERSTAERKUNG TUERSAEULE MIRROR Zeichnungsnummer: AFD0003457552</t>
  </si>
  <si>
    <t>23690/PROD/22/PW</t>
  </si>
  <si>
    <t>25351/PROD/22/PW</t>
  </si>
  <si>
    <t>54464-Z</t>
  </si>
  <si>
    <t>Verstärkung P002 Zeichnungsnummer: ZID-F0863506 D021806720000</t>
  </si>
  <si>
    <t>Gabelkopfblech. Abm: 106mm lang x 42mm breit x 6mm dick. Zeichnungsnummer: 5299</t>
  </si>
  <si>
    <t>23750/PROD/21/PW</t>
  </si>
  <si>
    <t>51182-Z</t>
  </si>
  <si>
    <t>Deckblech Zeichnungsnummer: AFD0003553712 AF00003494880</t>
  </si>
  <si>
    <t>39600/PROD/21/PW</t>
  </si>
  <si>
    <t>22696/PROD/22/PW</t>
  </si>
  <si>
    <t>51019-Z</t>
  </si>
  <si>
    <t>PLATTE Zeichnungsnummer: AFD0004097101 AF00004097090</t>
  </si>
  <si>
    <t>23713/PROD/22/PW</t>
  </si>
  <si>
    <t>51180-Z</t>
  </si>
  <si>
    <t>ZUG-DRUCK STREBE Zeichnungsnummer: AFD0003564801 AF00003550521</t>
  </si>
  <si>
    <t>25287/PROD/21/PW</t>
  </si>
  <si>
    <t>51058-Z</t>
  </si>
  <si>
    <t>STEG Zeichnungsnummer: AFD0003556798 AF00003494593</t>
  </si>
  <si>
    <t>25355/PROD/22/PW</t>
  </si>
  <si>
    <t>51168-Z</t>
  </si>
  <si>
    <t>WANKSTUETZE GEWINDEPLATTE MIRROR Zeichnungsnummer: AFD0003561720 AF00003498988</t>
  </si>
  <si>
    <t>35504/PROD/21/PW</t>
  </si>
  <si>
    <t>50947-Z</t>
  </si>
  <si>
    <t>GEWINDEPLATTE Zeichnungsnummer: AFD0003558181 AF00003498944</t>
  </si>
  <si>
    <t>24118/PROD/22/PW</t>
  </si>
  <si>
    <t>DECKEL</t>
  </si>
  <si>
    <t>51068-Z</t>
  </si>
  <si>
    <t>STEG Zeichnungsnummer: AFD0003561268 AF00003498963</t>
  </si>
  <si>
    <t>23437/PROD/22/PW</t>
  </si>
  <si>
    <t>51050-Z</t>
  </si>
  <si>
    <t>Seitensteg hoch Zeichnungsnummer: AFD0004111250 AF00004111249</t>
  </si>
  <si>
    <t>22526/PROD/22/PW</t>
  </si>
  <si>
    <t>23614/PROD/22/PW</t>
  </si>
  <si>
    <t>50906-Z</t>
  </si>
  <si>
    <t>Aufnahme Zeichnungsnummer: AFD0004097013 AF00004096974</t>
  </si>
  <si>
    <t>27191/PROD/21/PW</t>
  </si>
  <si>
    <t>51073-Z</t>
  </si>
  <si>
    <t>STEG Zeichnungsnummer: AFD0004096882. AF00004096766</t>
  </si>
  <si>
    <t>11239/PROD/22/PW</t>
  </si>
  <si>
    <t>51167-Z</t>
  </si>
  <si>
    <t>WANKSTUETZE GEWINDEPLATTE MIRROR Zeichnungsnummer: AFD0003561627 AF00003498985</t>
  </si>
  <si>
    <t>8497/PROD/22/PW</t>
  </si>
  <si>
    <t>51165-Z</t>
  </si>
  <si>
    <t>WANKSTUETZE GEWINDEPLATTE Zeichnungsnummer: AFD0003561627 AF00003498983</t>
  </si>
  <si>
    <t>21317/PROD/22/PW</t>
  </si>
  <si>
    <t>27946/PROD/21/PW</t>
  </si>
  <si>
    <t>23780/PROD/22/PW</t>
  </si>
  <si>
    <t>ICNG</t>
  </si>
  <si>
    <t>DTR4000094134</t>
  </si>
  <si>
    <t>16416/PROD/21/PW</t>
  </si>
  <si>
    <t>DTR4000056799</t>
  </si>
  <si>
    <t>25975/PROD/21/PW</t>
  </si>
  <si>
    <t>DTR4000089689</t>
  </si>
  <si>
    <t>10366/PROD/22/PW</t>
  </si>
  <si>
    <t>17222/PROD/21/PW</t>
  </si>
  <si>
    <t>21580/PROD/21/PW</t>
  </si>
  <si>
    <t>i-LINT</t>
  </si>
  <si>
    <t>AF00005686497</t>
  </si>
  <si>
    <t>ADAPTER COMPLETE </t>
  </si>
  <si>
    <t>20100/PROD/22/PW</t>
  </si>
  <si>
    <t>AF00005727837</t>
  </si>
  <si>
    <t>BRACKET F. DATENVERT. (COMPL.)</t>
  </si>
  <si>
    <t>AF00005725892</t>
  </si>
  <si>
    <t>BRACKET  </t>
  </si>
  <si>
    <t>23428/PROD/22/PW</t>
  </si>
  <si>
    <t>AF00005729366</t>
  </si>
  <si>
    <t>HOLDER ACCESS POINT COMPL.</t>
  </si>
  <si>
    <t>Distanzring</t>
  </si>
  <si>
    <t>833/PROD/22/PW</t>
  </si>
  <si>
    <t>111 05 86 B</t>
  </si>
  <si>
    <t>Klemmteil (001110586 B)</t>
  </si>
  <si>
    <t>33770/PROD/21/PW</t>
  </si>
  <si>
    <t>1180832_B</t>
  </si>
  <si>
    <t>Verstellplatte (001180832_B)</t>
  </si>
  <si>
    <t>1185057_B</t>
  </si>
  <si>
    <t>Halterteller (001185057_B)</t>
  </si>
  <si>
    <t>37921/PROD/21/PW</t>
  </si>
  <si>
    <t>118 61 94 B</t>
  </si>
  <si>
    <t>Initplattchen (001186194 B)</t>
  </si>
  <si>
    <t>36488/PROD/21/PW</t>
  </si>
  <si>
    <t>LINT</t>
  </si>
  <si>
    <t>99/INW/21/PW</t>
  </si>
  <si>
    <t>LNT0004397036</t>
  </si>
  <si>
    <t>LNT0004395031</t>
  </si>
  <si>
    <t>31899/PROD/21/PW</t>
  </si>
  <si>
    <t>LNT0002422932</t>
  </si>
  <si>
    <t>32163/PROD/21/PW</t>
  </si>
  <si>
    <t>39210/PROD/21/PW</t>
  </si>
  <si>
    <t>LNT0005768933</t>
  </si>
  <si>
    <t>TULEJA</t>
  </si>
  <si>
    <t>12126/PROD/22/PW</t>
  </si>
  <si>
    <t>M382971</t>
  </si>
  <si>
    <t>rys. 750909 Osłona KCA-Kemberoller</t>
  </si>
  <si>
    <t>21090/PROD/21/PW</t>
  </si>
  <si>
    <t>M368916</t>
  </si>
  <si>
    <t>Fife 500 - plyta montazowa Famecanicca - Typ 21A=284;B=150;X=180;Y=100;Y1=30</t>
  </si>
  <si>
    <t>11529/PROD/22/PW</t>
  </si>
  <si>
    <t>METRO HANOI</t>
  </si>
  <si>
    <t>SMART CORADIA</t>
  </si>
  <si>
    <t>GL00000385528</t>
  </si>
  <si>
    <t>12272/PROD/22/PW</t>
  </si>
  <si>
    <t>DTR4000029160</t>
  </si>
  <si>
    <t>GL00000747401</t>
  </si>
  <si>
    <t>15841/PROD/21/PW</t>
  </si>
  <si>
    <t>DTR4000064436</t>
  </si>
  <si>
    <t>DTR4000052864</t>
  </si>
  <si>
    <t>13676/PROD/21/PW</t>
  </si>
  <si>
    <t>DTR4000045094</t>
  </si>
  <si>
    <t>10575/PROD/22/PW</t>
  </si>
  <si>
    <t>DTR4000052256</t>
  </si>
  <si>
    <t>12936/PROD/21/PW</t>
  </si>
  <si>
    <t>DTR4000029392</t>
  </si>
  <si>
    <t>2593/PROD/22/PW</t>
  </si>
  <si>
    <t>GL00000668715</t>
  </si>
  <si>
    <t>34842/PROD/21/PW</t>
  </si>
  <si>
    <t>DTR4000033723</t>
  </si>
  <si>
    <t>12082/PROD/22/PW</t>
  </si>
  <si>
    <t>DTR4000052868</t>
  </si>
  <si>
    <t>10946/PROD/22/PW</t>
  </si>
  <si>
    <t>20794/PROD/21/PW</t>
  </si>
  <si>
    <t>DT00001008153</t>
  </si>
  <si>
    <t>CLOSING SHEET .</t>
  </si>
  <si>
    <t>DTR4000046181</t>
  </si>
  <si>
    <t>24701/PROD/21/PW</t>
  </si>
  <si>
    <t>GL00000924761</t>
  </si>
  <si>
    <t>11375/PROD/22/PW</t>
  </si>
  <si>
    <t>DTR4000046182</t>
  </si>
  <si>
    <t>10515/PROD/22/PW</t>
  </si>
  <si>
    <t>11926/PROD/22/PW</t>
  </si>
  <si>
    <t>SMART CORADIA ICNG</t>
  </si>
  <si>
    <t>GL00000452105</t>
  </si>
  <si>
    <t>20662/PROD/21/PW</t>
  </si>
  <si>
    <t>28680/PROD/21/PW</t>
  </si>
  <si>
    <t>GL00000922484</t>
  </si>
  <si>
    <t>8724/PROD/22/PW</t>
  </si>
  <si>
    <t>SMART CORADIA ICNG KOOP</t>
  </si>
  <si>
    <t>GL00000655818</t>
  </si>
  <si>
    <t>13166/PROD/21/PW</t>
  </si>
  <si>
    <t>DTR4000048324</t>
  </si>
  <si>
    <t>10944/PROD/22/PW</t>
  </si>
  <si>
    <t>SMART CORADIA KOOP</t>
  </si>
  <si>
    <t>DTR4000046636</t>
  </si>
  <si>
    <t>11088/PROD/22/PW</t>
  </si>
  <si>
    <t>GL00000756936</t>
  </si>
  <si>
    <t>DTR4000035376</t>
  </si>
  <si>
    <t>31538/PROD/21/PW</t>
  </si>
  <si>
    <t>GL00000637731</t>
  </si>
  <si>
    <t>23663/PROD/22/PW</t>
  </si>
  <si>
    <t>GL00000757069</t>
  </si>
  <si>
    <t>DTR4000022650</t>
  </si>
  <si>
    <t>21075/PROD/22/PW</t>
  </si>
  <si>
    <t>DTR4000035374</t>
  </si>
  <si>
    <t>DTR4000046220</t>
  </si>
  <si>
    <t>21110/PROD/21/PW</t>
  </si>
  <si>
    <t>SMART CORADIA POP</t>
  </si>
  <si>
    <t>Bandagenausgleichsplatte BU_2126386</t>
  </si>
  <si>
    <t>11699/PROD/22/PW</t>
  </si>
  <si>
    <t>STADLER BUSS</t>
  </si>
  <si>
    <t>1669.78.007.1A</t>
  </si>
  <si>
    <t>9125/PROD/22/PW</t>
  </si>
  <si>
    <t>1669.78.008.1A</t>
  </si>
  <si>
    <t>20835/PROD/22/PW</t>
  </si>
  <si>
    <t>1669.78.015.1B</t>
  </si>
  <si>
    <t>10437/PROD/22/PW</t>
  </si>
  <si>
    <t>1669.78.009.1B</t>
  </si>
  <si>
    <t>21870/PROD/22/PW</t>
  </si>
  <si>
    <t>2044.78.004.1A</t>
  </si>
  <si>
    <t>Haki do podnoszenia Obudowy 2044</t>
  </si>
  <si>
    <t>23876/PROD/22/PW</t>
  </si>
  <si>
    <t>1669.78.003.1D</t>
  </si>
  <si>
    <t>22565/PROD/22/PW</t>
  </si>
  <si>
    <t>1594.79.004.1A</t>
  </si>
  <si>
    <t>Element mechaniczny [108928]</t>
  </si>
  <si>
    <t>1669.78.006.1D</t>
  </si>
  <si>
    <t>1669.60.003.1D</t>
  </si>
  <si>
    <t>Obudowa WAM 1669.60.003.1D</t>
  </si>
  <si>
    <t>23445/PROD/22/PW</t>
  </si>
  <si>
    <t>AB09002422420_A0</t>
  </si>
  <si>
    <t>AB09002422492_A0</t>
  </si>
  <si>
    <t>7661/PROD/22/PW</t>
  </si>
  <si>
    <t>AB09002422499_A0</t>
  </si>
  <si>
    <t>2328/PROD/22/PW</t>
  </si>
  <si>
    <t>AB09002425062_A0</t>
  </si>
  <si>
    <t>AB09002422409_A0</t>
  </si>
  <si>
    <t>DTR4000019359_D1</t>
  </si>
  <si>
    <t>BLACHA 4X1354X1434</t>
  </si>
  <si>
    <t>21610/PROD/22/PW</t>
  </si>
  <si>
    <t>DTR4000019675_B2</t>
  </si>
  <si>
    <t>BLACHA 6X885X2057</t>
  </si>
  <si>
    <t>21341/PROD/22/PW</t>
  </si>
  <si>
    <t>DTR4000019640_B2</t>
  </si>
  <si>
    <t>Etykiety wierszy</t>
  </si>
  <si>
    <t>Suma końcowa</t>
  </si>
  <si>
    <t>Suma z Wartość</t>
  </si>
  <si>
    <t>POZOSTALI</t>
  </si>
  <si>
    <t>Data wystawienia</t>
  </si>
  <si>
    <t>Data 1</t>
  </si>
  <si>
    <t>Data faktycznej zapłaty</t>
  </si>
  <si>
    <t>Kod:Klient</t>
  </si>
  <si>
    <t>Kod lub nazwa</t>
  </si>
  <si>
    <t>Grupa I:Grupa I:Towar</t>
  </si>
  <si>
    <t>Kod:Klient 2</t>
  </si>
  <si>
    <t>Nazwa</t>
  </si>
  <si>
    <t>j.m.</t>
  </si>
  <si>
    <t>Cena netto [PLN]</t>
  </si>
  <si>
    <t>Koszt_Produkcji [netto] [PLN]</t>
  </si>
  <si>
    <t>Koszt_Produkcji [netto] [PLN] 1</t>
  </si>
  <si>
    <t>Data ostatniej zmiany</t>
  </si>
  <si>
    <t>Wartość sprzedaż [PLN]</t>
  </si>
  <si>
    <t>Wartość Koszt produkcji [PLN]</t>
  </si>
  <si>
    <t>Zamiana</t>
  </si>
  <si>
    <t>ARTMI</t>
  </si>
  <si>
    <t>DANIEL KIESZEK</t>
  </si>
  <si>
    <t>ZŁOM</t>
  </si>
  <si>
    <t>STADLER_BUSS</t>
  </si>
  <si>
    <t>Stadler Bussnang AG</t>
  </si>
  <si>
    <t>STADLER_BUSS MAGAZYN</t>
  </si>
  <si>
    <t>ALSTOM TRANSPORT KTW</t>
  </si>
  <si>
    <t>ALSTOM KONSTAL SPÓŁKA AKCYJNA</t>
  </si>
  <si>
    <t>Wyroby Gotowe</t>
  </si>
  <si>
    <t>AF00005167594-A</t>
  </si>
  <si>
    <t>PODKLADKA ODBOJNIKA 11 MM</t>
  </si>
  <si>
    <t xml:space="preserve">TESLA </t>
  </si>
  <si>
    <t>Suma z Wartość sprzedaż [PLN]</t>
  </si>
  <si>
    <t>Suma z Wartość Koszt produkcji [PLN]</t>
  </si>
  <si>
    <t>ALSTOM WRO</t>
  </si>
  <si>
    <t>3EGH489010-PW03</t>
  </si>
  <si>
    <t>CAF REICHSHOFFEN</t>
  </si>
  <si>
    <t>BOMBARDIER CZ</t>
  </si>
  <si>
    <t>ALSTOM Czech Republic, a.s.</t>
  </si>
  <si>
    <t>590-52CZ24558_S</t>
  </si>
  <si>
    <t>590-52CZ24558</t>
  </si>
  <si>
    <t>BOMBARDIER CZ PHD</t>
  </si>
  <si>
    <t>INNE</t>
  </si>
  <si>
    <t>Plate</t>
  </si>
  <si>
    <t>Backing strip REV.-</t>
  </si>
  <si>
    <t>590-520093855_S</t>
  </si>
  <si>
    <t>590-520093855</t>
  </si>
  <si>
    <t>GIS EUROPE -  FV</t>
  </si>
  <si>
    <t>G.I.S. EUROPE SE</t>
  </si>
  <si>
    <t>GIS EUROPE - DOSTAWA</t>
  </si>
  <si>
    <t>ALSTOM TRANSPORT SLZ</t>
  </si>
  <si>
    <t>Alstom Transport Deutschland GmbH</t>
  </si>
  <si>
    <t>3EGH489010-PW04 VER.01</t>
  </si>
  <si>
    <t>Płytka wybiegowa, MAG - segmenty ICX</t>
  </si>
  <si>
    <t>590-520033912_S</t>
  </si>
  <si>
    <t>590-520033912</t>
  </si>
  <si>
    <t>3EGH489012-2244</t>
  </si>
  <si>
    <t>Strip top</t>
  </si>
  <si>
    <t>ALSTOM BCN FAKTURA</t>
  </si>
  <si>
    <t>Alstom España</t>
  </si>
  <si>
    <t>ALSTOM BCN DOSTAWA</t>
  </si>
  <si>
    <t>590-520031773_S</t>
  </si>
  <si>
    <t>590-520031773</t>
  </si>
  <si>
    <t>590-520087536_S</t>
  </si>
  <si>
    <t>590-520087536</t>
  </si>
  <si>
    <t>590-520024860_S</t>
  </si>
  <si>
    <t>590-520024860</t>
  </si>
  <si>
    <t>ZP/RT/289</t>
  </si>
  <si>
    <t>Płytka wybiegowa</t>
  </si>
  <si>
    <t>ZP/RT/288</t>
  </si>
  <si>
    <t>CAF REICHSHOFFEN SAS</t>
  </si>
  <si>
    <t>CAF REICHSHOFFEN DOSTAWA</t>
  </si>
  <si>
    <t>ALSTOM REI/MDL UNDERFRAME</t>
  </si>
  <si>
    <t>590-52CZ00055_S</t>
  </si>
  <si>
    <t>590-52CZ00055</t>
  </si>
  <si>
    <t>PLATTE</t>
  </si>
  <si>
    <t>3EGH489013-1794</t>
  </si>
  <si>
    <t>Web REV.-</t>
  </si>
  <si>
    <t>590-520033914_S</t>
  </si>
  <si>
    <t>590-520033914</t>
  </si>
  <si>
    <t>ALSTOM TRANSPORT LRH</t>
  </si>
  <si>
    <t>ALSTOM TRANSPORT Etablissement d'Aytre</t>
  </si>
  <si>
    <t>ALSTOM TRANSPORT LRH - DELIVERY</t>
  </si>
  <si>
    <t>HS00000601503</t>
  </si>
  <si>
    <t>CLOSURE PLATE 5X175X198</t>
  </si>
  <si>
    <t>DELTA TRANS TRANSPORTE SP. Z O.O.</t>
  </si>
  <si>
    <t>590-520085297_S</t>
  </si>
  <si>
    <t>590-520085297</t>
  </si>
  <si>
    <t>3EGH489013-1167</t>
  </si>
  <si>
    <t>3EGH489013-1168 REV. 0</t>
  </si>
  <si>
    <t>590-520033915_S</t>
  </si>
  <si>
    <t>590-520033915</t>
  </si>
  <si>
    <t>3EGH489012-4145</t>
  </si>
  <si>
    <t>3EGH489012-4146 REV. 0</t>
  </si>
  <si>
    <t>Welding plate</t>
  </si>
  <si>
    <t>3EGH489014-2142</t>
  </si>
  <si>
    <t>3EGH489014-2143_WR REV. 0</t>
  </si>
  <si>
    <t>ZP/RT/005A</t>
  </si>
  <si>
    <t>Plytka wybiegowa 8x40x40kst30</t>
  </si>
  <si>
    <t>590-520038259_S</t>
  </si>
  <si>
    <t>590-520038259</t>
  </si>
  <si>
    <t>3EGH489014-0276</t>
  </si>
  <si>
    <t>3EGH489013-0603</t>
  </si>
  <si>
    <t>3EGH489012-4484</t>
  </si>
  <si>
    <t>3EGH489012-4485 REV. A</t>
  </si>
  <si>
    <t>ZP/RT/286</t>
  </si>
  <si>
    <t>3EGH489013-0466</t>
  </si>
  <si>
    <t>3EGH489013-0021</t>
  </si>
  <si>
    <t>Brace</t>
  </si>
  <si>
    <t>590-520032016_S</t>
  </si>
  <si>
    <t>590-520032016</t>
  </si>
  <si>
    <t>590-520057378_S</t>
  </si>
  <si>
    <t>590-520057378</t>
  </si>
  <si>
    <t>100307437F</t>
  </si>
  <si>
    <t>BOMBARDIER CZ RER</t>
  </si>
  <si>
    <t>DTR4000028174</t>
  </si>
  <si>
    <t>590-520028542_S</t>
  </si>
  <si>
    <t>590-520028542</t>
  </si>
  <si>
    <t>3EGH489010-9877</t>
  </si>
  <si>
    <t>3EGH489013-1329</t>
  </si>
  <si>
    <t>3EGH489013-1330 REV. 0</t>
  </si>
  <si>
    <t>Earthing jumper</t>
  </si>
  <si>
    <t>3EGH489010-8978</t>
  </si>
  <si>
    <t>3EGH489018-5227</t>
  </si>
  <si>
    <t>3EGH489021-3852</t>
  </si>
  <si>
    <t>HYDRAULIK BAUTEILE GmbH</t>
  </si>
  <si>
    <t>HYDRAULIK ROHRWERKSTATT</t>
  </si>
  <si>
    <t>590-520031227_S</t>
  </si>
  <si>
    <t>590-520031227</t>
  </si>
  <si>
    <t>ZP/RT/303</t>
  </si>
  <si>
    <t>ZP/RT/302</t>
  </si>
  <si>
    <t>AF00005800706</t>
  </si>
  <si>
    <t>Montageplatte</t>
  </si>
  <si>
    <t>ZP/RT/006A</t>
  </si>
  <si>
    <t>3EGH489013-0430</t>
  </si>
  <si>
    <t>ALSTOM KONSTAL PIASECZNO</t>
  </si>
  <si>
    <t>AF00005124380-A</t>
  </si>
  <si>
    <t>PLYTA 53x30x4</t>
  </si>
  <si>
    <t>3EGH489013-0327</t>
  </si>
  <si>
    <t>Cable holder</t>
  </si>
  <si>
    <t>3EGH489013-3909</t>
  </si>
  <si>
    <t>3EGH489013-3910 REV. C</t>
  </si>
  <si>
    <t>100313338F</t>
  </si>
  <si>
    <t>BOMBARDIER PL SZYNY</t>
  </si>
  <si>
    <t>590-520070402_S</t>
  </si>
  <si>
    <t>590-520070402</t>
  </si>
  <si>
    <t>590-520032741_S</t>
  </si>
  <si>
    <t>590-520032741</t>
  </si>
  <si>
    <t>Elbow</t>
  </si>
  <si>
    <t>3EGH489012-4143</t>
  </si>
  <si>
    <t>3EGH489012-4144 REV. C</t>
  </si>
  <si>
    <t>590-520046676_S</t>
  </si>
  <si>
    <t>590-520046676</t>
  </si>
  <si>
    <t>590-520024131_S</t>
  </si>
  <si>
    <t>590-520024131</t>
  </si>
  <si>
    <t>590-520065557_S</t>
  </si>
  <si>
    <t>590-520065557</t>
  </si>
  <si>
    <t>590-520043249_S</t>
  </si>
  <si>
    <t>590-520043249</t>
  </si>
  <si>
    <t>590-520030375_S</t>
  </si>
  <si>
    <t>590-520030375</t>
  </si>
  <si>
    <t>AF00005215689-A</t>
  </si>
  <si>
    <t>PLYTKA 73x30x4</t>
  </si>
  <si>
    <t>590-520024950_S</t>
  </si>
  <si>
    <t>590-520024950</t>
  </si>
  <si>
    <t>AF00005743543</t>
  </si>
  <si>
    <t>590-520065475_S</t>
  </si>
  <si>
    <t>590-520065475</t>
  </si>
  <si>
    <t>DTR4000041201</t>
  </si>
  <si>
    <t>590-520040243_S</t>
  </si>
  <si>
    <t>590-520040243</t>
  </si>
  <si>
    <t>520137770F</t>
  </si>
  <si>
    <t>3EGH489014-8720</t>
  </si>
  <si>
    <t>3EGH489014-8721 REV. 0</t>
  </si>
  <si>
    <t>590-520029986_S</t>
  </si>
  <si>
    <t>590-520029986</t>
  </si>
  <si>
    <t>Backing strip</t>
  </si>
  <si>
    <t>590-520034183_S</t>
  </si>
  <si>
    <t>590-520034183</t>
  </si>
  <si>
    <t>590-520075991_S</t>
  </si>
  <si>
    <t>590-520075991</t>
  </si>
  <si>
    <t>590-520033010_S</t>
  </si>
  <si>
    <t>590-520033010</t>
  </si>
  <si>
    <t>Holder REV.A</t>
  </si>
  <si>
    <t>590-520024894_S</t>
  </si>
  <si>
    <t>590-520024894</t>
  </si>
  <si>
    <t>GL00000706782</t>
  </si>
  <si>
    <t>channel holder</t>
  </si>
  <si>
    <t>590-520027010_S</t>
  </si>
  <si>
    <t>590-520027010</t>
  </si>
  <si>
    <t>590-520059511_S</t>
  </si>
  <si>
    <t>590-520059511</t>
  </si>
  <si>
    <t>590-520079473_S</t>
  </si>
  <si>
    <t>590-520079473</t>
  </si>
  <si>
    <t>590-520032560_S</t>
  </si>
  <si>
    <t>590-520032560</t>
  </si>
  <si>
    <t>DTR4000046167</t>
  </si>
  <si>
    <t>GL00000743398</t>
  </si>
  <si>
    <t>590-520062024_S</t>
  </si>
  <si>
    <t>590-520062024</t>
  </si>
  <si>
    <t>590-520047247_S</t>
  </si>
  <si>
    <t>590-520047247</t>
  </si>
  <si>
    <t>DTR4000030286</t>
  </si>
  <si>
    <t>590-520051043_S</t>
  </si>
  <si>
    <t>590-520051043</t>
  </si>
  <si>
    <t>3EGH489014-6330</t>
  </si>
  <si>
    <t>3EGH489014-6331 REV. 0</t>
  </si>
  <si>
    <t>GL00000770978</t>
  </si>
  <si>
    <t>Rib REV.A</t>
  </si>
  <si>
    <t>590-520031883_S</t>
  </si>
  <si>
    <t>590-520031883</t>
  </si>
  <si>
    <t>590-520063350_S</t>
  </si>
  <si>
    <t>590-520063350</t>
  </si>
  <si>
    <t>GL00001055606</t>
  </si>
  <si>
    <t>WAMTECHNIK Sp. z oo</t>
  </si>
  <si>
    <t>WAMTECHNIK - DOSTAWA</t>
  </si>
  <si>
    <t>590-520075995_S</t>
  </si>
  <si>
    <t>590-520075995</t>
  </si>
  <si>
    <t>590-520087533_S</t>
  </si>
  <si>
    <t>590-520087533</t>
  </si>
  <si>
    <t>GL00000784057</t>
  </si>
  <si>
    <t>590-520028545_S</t>
  </si>
  <si>
    <t>590-520028545</t>
  </si>
  <si>
    <t>3EGH489014-2150</t>
  </si>
  <si>
    <t>3EGH489014-2151 REV. 0</t>
  </si>
  <si>
    <t>590-520036278_S</t>
  </si>
  <si>
    <t>590-520036278</t>
  </si>
  <si>
    <t>3EGH489013-1161</t>
  </si>
  <si>
    <t>3EGH489013-1162_WR REV. A0</t>
  </si>
  <si>
    <t>ALSTOM WARSZAWA</t>
  </si>
  <si>
    <t>590-520076005_S</t>
  </si>
  <si>
    <t>590-520076005</t>
  </si>
  <si>
    <t>3EGH489013-1165</t>
  </si>
  <si>
    <t>3EGH489013-1166_WR REV. A0</t>
  </si>
  <si>
    <t>GL00000770201</t>
  </si>
  <si>
    <t>590-520052392_S</t>
  </si>
  <si>
    <t>590-520052392</t>
  </si>
  <si>
    <t>590-520033873_S</t>
  </si>
  <si>
    <t>590-520033873</t>
  </si>
  <si>
    <t>590-520063745_S</t>
  </si>
  <si>
    <t>590-520063745</t>
  </si>
  <si>
    <t>590-520024948_S</t>
  </si>
  <si>
    <t>590-520024948</t>
  </si>
  <si>
    <t>3EGH489025-3194</t>
  </si>
  <si>
    <t>3EGH489025-3196</t>
  </si>
  <si>
    <t>590-520024856_S</t>
  </si>
  <si>
    <t>590-520024856</t>
  </si>
  <si>
    <t>590-520030373_S</t>
  </si>
  <si>
    <t>590-520030373</t>
  </si>
  <si>
    <t>590-520024455_S</t>
  </si>
  <si>
    <t>590-520024455</t>
  </si>
  <si>
    <t>3EGH489012-7088</t>
  </si>
  <si>
    <t>590-520054175_S</t>
  </si>
  <si>
    <t>590-520054175</t>
  </si>
  <si>
    <t>590-520075999_S</t>
  </si>
  <si>
    <t>590-520075999</t>
  </si>
  <si>
    <t>3EGH489021-4175</t>
  </si>
  <si>
    <t>3EGH489014-8735</t>
  </si>
  <si>
    <t>3EGH489014-8736 REV. 0</t>
  </si>
  <si>
    <t>3EGH489013-1327-1L</t>
  </si>
  <si>
    <t>3EGH489013-1328-1L REV. 0</t>
  </si>
  <si>
    <t>3EGH489013-0939</t>
  </si>
  <si>
    <t>Screen</t>
  </si>
  <si>
    <t>AF00005405606-A</t>
  </si>
  <si>
    <t>TULEJA  9x20x20</t>
  </si>
  <si>
    <t>3EGH489012-5188</t>
  </si>
  <si>
    <t>3EGH489012-5189 REV. B</t>
  </si>
  <si>
    <t>3EGM064566P0004 REV.01</t>
  </si>
  <si>
    <t>AF00005491050-A</t>
  </si>
  <si>
    <t>AF00005640029-A</t>
  </si>
  <si>
    <t>GL00000424625</t>
  </si>
  <si>
    <t>AF00005611972-A</t>
  </si>
  <si>
    <t>DTR4000089549</t>
  </si>
  <si>
    <t>3EGH489012-8725</t>
  </si>
  <si>
    <t>GL00000943958</t>
  </si>
  <si>
    <t>3EGH489015-2486</t>
  </si>
  <si>
    <t>Cable holder REV.A</t>
  </si>
  <si>
    <t>590-520033061_S</t>
  </si>
  <si>
    <t>590-520033061</t>
  </si>
  <si>
    <t>AF00005237388-A</t>
  </si>
  <si>
    <t>PODKLADKA WEWNETRZNA 190-126-1 MM</t>
  </si>
  <si>
    <t>590-520032012_S</t>
  </si>
  <si>
    <t>590-520032012</t>
  </si>
  <si>
    <t>590-520024855_S</t>
  </si>
  <si>
    <t>590-520024855</t>
  </si>
  <si>
    <t>AF00005482998-A</t>
  </si>
  <si>
    <t>DYSTANS 7x15x10</t>
  </si>
  <si>
    <t>590-520024853_S</t>
  </si>
  <si>
    <t>590-520024853</t>
  </si>
  <si>
    <t>AF00005513413-A</t>
  </si>
  <si>
    <t>WSPORNIK KOMPLETNY</t>
  </si>
  <si>
    <t>590-520037959_S</t>
  </si>
  <si>
    <t>590-520037959</t>
  </si>
  <si>
    <t>GL00000762082</t>
  </si>
  <si>
    <t>3EGH489014-6662</t>
  </si>
  <si>
    <t>Profile</t>
  </si>
  <si>
    <t>GL00000636808</t>
  </si>
  <si>
    <t>GL00000408605</t>
  </si>
  <si>
    <t>590-520024168_S</t>
  </si>
  <si>
    <t>590-520024168</t>
  </si>
  <si>
    <t>590-520032993_S</t>
  </si>
  <si>
    <t>590-520032993</t>
  </si>
  <si>
    <t>AF00005309794-A</t>
  </si>
  <si>
    <t>3EGH489014-6664</t>
  </si>
  <si>
    <t>590-520024291_S</t>
  </si>
  <si>
    <t>590-520024291</t>
  </si>
  <si>
    <t>590-520051411_S</t>
  </si>
  <si>
    <t>590-520051411</t>
  </si>
  <si>
    <t>GL00000398267</t>
  </si>
  <si>
    <t>590-520024993_S</t>
  </si>
  <si>
    <t>590-520024993</t>
  </si>
  <si>
    <t>PP UF PIM</t>
  </si>
  <si>
    <t>HOLDER</t>
  </si>
  <si>
    <t>3EGH489013-1515</t>
  </si>
  <si>
    <t>3EGH489013-1516 REV. 0</t>
  </si>
  <si>
    <t>BOMBARDIER CZ M7</t>
  </si>
  <si>
    <t>GL00000764854</t>
  </si>
  <si>
    <t>590-520034971_S</t>
  </si>
  <si>
    <t>590-520034971</t>
  </si>
  <si>
    <t>590-520024778_S</t>
  </si>
  <si>
    <t>590-520024778</t>
  </si>
  <si>
    <t>590-520024859_S</t>
  </si>
  <si>
    <t>590-520024859</t>
  </si>
  <si>
    <t>GL00000432639</t>
  </si>
  <si>
    <t>3EGH489015-3883</t>
  </si>
  <si>
    <t>Cable bracket REV.-</t>
  </si>
  <si>
    <t>590-520032010_S</t>
  </si>
  <si>
    <t>590-520032010</t>
  </si>
  <si>
    <t>590-520031158_S</t>
  </si>
  <si>
    <t>590-520031158</t>
  </si>
  <si>
    <t>GL00000729252</t>
  </si>
  <si>
    <t>590-520024949_S</t>
  </si>
  <si>
    <t>590-520024949</t>
  </si>
  <si>
    <t>3EGH489012-7051</t>
  </si>
  <si>
    <t>3EGH489013-5556</t>
  </si>
  <si>
    <t>3EGH489013-5557 REV. A</t>
  </si>
  <si>
    <t>590-520029980_S</t>
  </si>
  <si>
    <t>590-520029980</t>
  </si>
  <si>
    <t>590-520046322_S</t>
  </si>
  <si>
    <t>590-520046322</t>
  </si>
  <si>
    <t>DTR4000030893</t>
  </si>
  <si>
    <t>DTR4000030893_DOC1000137796</t>
  </si>
  <si>
    <t>590-520048763_S</t>
  </si>
  <si>
    <t>590-520048763</t>
  </si>
  <si>
    <t>AF00005416495-A</t>
  </si>
  <si>
    <t>TULEJA 9X20X15</t>
  </si>
  <si>
    <t>DTR4000030948</t>
  </si>
  <si>
    <t>100335807F</t>
  </si>
  <si>
    <t>590-520031909_S</t>
  </si>
  <si>
    <t>590-520031909</t>
  </si>
  <si>
    <t>Support REV.A</t>
  </si>
  <si>
    <t>3EGH489014-9969 Z</t>
  </si>
  <si>
    <t>3EGH489014-9970</t>
  </si>
  <si>
    <t>100307974F</t>
  </si>
  <si>
    <t>590-520032136_S</t>
  </si>
  <si>
    <t>590-520032136</t>
  </si>
  <si>
    <t>590-520051107_S</t>
  </si>
  <si>
    <t>590-520051107</t>
  </si>
  <si>
    <t>590-520026788_S</t>
  </si>
  <si>
    <t>590-520026788</t>
  </si>
  <si>
    <t>AF00005106070-A</t>
  </si>
  <si>
    <t>DT00001002219</t>
  </si>
  <si>
    <t>590-520077777_S</t>
  </si>
  <si>
    <t>590-520077777</t>
  </si>
  <si>
    <t>590-520036048_S</t>
  </si>
  <si>
    <t>590-520036048</t>
  </si>
  <si>
    <t>590-520047108_S</t>
  </si>
  <si>
    <t>590-520047108</t>
  </si>
  <si>
    <t>DTR4000029166</t>
  </si>
  <si>
    <t>DTR4000029169</t>
  </si>
  <si>
    <t>3EGH489013-5554</t>
  </si>
  <si>
    <t>3EGH489013-5555 REV. A</t>
  </si>
  <si>
    <t>590-520055242_S</t>
  </si>
  <si>
    <t>590-520055242</t>
  </si>
  <si>
    <t>590-520047107_S</t>
  </si>
  <si>
    <t>590-520047107</t>
  </si>
  <si>
    <t>590-520055241_S</t>
  </si>
  <si>
    <t>590-520055241</t>
  </si>
  <si>
    <t>590-520024889_S</t>
  </si>
  <si>
    <t>590-520024889</t>
  </si>
  <si>
    <t>590-520048762_S</t>
  </si>
  <si>
    <t>590-520048762</t>
  </si>
  <si>
    <t>590-520031092_S</t>
  </si>
  <si>
    <t>590-520031092</t>
  </si>
  <si>
    <t>AF00005169281-A</t>
  </si>
  <si>
    <t>PLYTA DO RURY PIASECZNICY</t>
  </si>
  <si>
    <t>590-520034527_S</t>
  </si>
  <si>
    <t>590-520034527</t>
  </si>
  <si>
    <t>3EGH489013-9269</t>
  </si>
  <si>
    <t>3EGH489013-9270 REV. A</t>
  </si>
  <si>
    <t>3EGH489025-4320</t>
  </si>
  <si>
    <t>3EGH489025-4322</t>
  </si>
  <si>
    <t>100373422F</t>
  </si>
  <si>
    <t>100398691F</t>
  </si>
  <si>
    <t>NR00000686319-A</t>
  </si>
  <si>
    <t>590-520024070_S</t>
  </si>
  <si>
    <t>590-520024070</t>
  </si>
  <si>
    <t>590-520048761_S</t>
  </si>
  <si>
    <t>590-520048761</t>
  </si>
  <si>
    <t>ZRE FAKTURA</t>
  </si>
  <si>
    <t>ZAKŁADY REMONTOWE ENERGETYKI KATOWICE SPÓŁKA AKCYJNA</t>
  </si>
  <si>
    <t>ZRE DOSTAWA</t>
  </si>
  <si>
    <t>DTR4000045582</t>
  </si>
  <si>
    <t>590-520024779_S</t>
  </si>
  <si>
    <t>590-520024779</t>
  </si>
  <si>
    <t>590-520029981_S</t>
  </si>
  <si>
    <t>590-520029981</t>
  </si>
  <si>
    <t>590-520057389_S</t>
  </si>
  <si>
    <t>590-520057389</t>
  </si>
  <si>
    <t>590-520032011_S</t>
  </si>
  <si>
    <t>590-520032011</t>
  </si>
  <si>
    <t>GL00001060253</t>
  </si>
  <si>
    <t>GL00001059781</t>
  </si>
  <si>
    <t>590-520042363_S</t>
  </si>
  <si>
    <t>590-520042363</t>
  </si>
  <si>
    <t>590-520042362_S</t>
  </si>
  <si>
    <t>590-520042362</t>
  </si>
  <si>
    <t>590-520031091_S</t>
  </si>
  <si>
    <t>590-520031091</t>
  </si>
  <si>
    <t>EQUIPPED SUPPORT</t>
  </si>
  <si>
    <t>TGV 2020</t>
  </si>
  <si>
    <t>Holder mirror</t>
  </si>
  <si>
    <t>3EGH489013-2953</t>
  </si>
  <si>
    <t>3EGH489013-2954_WR REV. 0</t>
  </si>
  <si>
    <t>590-520046700_S</t>
  </si>
  <si>
    <t>590-520046700</t>
  </si>
  <si>
    <t>GL00000790372</t>
  </si>
  <si>
    <t>590-520043904_S</t>
  </si>
  <si>
    <t>590-520043904</t>
  </si>
  <si>
    <t>590-520027011_S</t>
  </si>
  <si>
    <t>590-520027011</t>
  </si>
  <si>
    <t>590-520047121_S</t>
  </si>
  <si>
    <t>590-520047121</t>
  </si>
  <si>
    <t>590-520059510_S</t>
  </si>
  <si>
    <t>590-520059510</t>
  </si>
  <si>
    <t>590-520033055_S</t>
  </si>
  <si>
    <t>590-520033055</t>
  </si>
  <si>
    <t>590-520024422_S</t>
  </si>
  <si>
    <t>590-520024422</t>
  </si>
  <si>
    <t>3EGH489014-1979</t>
  </si>
  <si>
    <t>3EGH489014-1980 REV. 0</t>
  </si>
  <si>
    <t>3EGH489025-3866</t>
  </si>
  <si>
    <t>100307487F</t>
  </si>
  <si>
    <t>590-520037950_S</t>
  </si>
  <si>
    <t>590-520037950</t>
  </si>
  <si>
    <t>100274754 Nakretka</t>
  </si>
  <si>
    <t>0000-4450 Tulejka</t>
  </si>
  <si>
    <t>GL00000833199</t>
  </si>
  <si>
    <t>590-520030380_S</t>
  </si>
  <si>
    <t>590-520030380</t>
  </si>
  <si>
    <t>590-520043130_S</t>
  </si>
  <si>
    <t>590-520043130</t>
  </si>
  <si>
    <t>NR00000686314-A</t>
  </si>
  <si>
    <t>590-520023956_S</t>
  </si>
  <si>
    <t>590-520023956</t>
  </si>
  <si>
    <t>Console</t>
  </si>
  <si>
    <t>3EGH489014-9253</t>
  </si>
  <si>
    <t>GL00000791694</t>
  </si>
  <si>
    <t>590-520062025_S</t>
  </si>
  <si>
    <t>590-520062025</t>
  </si>
  <si>
    <t>3EGH489013-5550</t>
  </si>
  <si>
    <t>3EGH489013-5551 REV. A</t>
  </si>
  <si>
    <t>3EGH489013-3869</t>
  </si>
  <si>
    <t>3EGH489013-3870 REV. B</t>
  </si>
  <si>
    <t>590-520032816_S</t>
  </si>
  <si>
    <t>590-520032816</t>
  </si>
  <si>
    <t>3EGH489021-4139</t>
  </si>
  <si>
    <t>Impact Clean Power Technology S.A.</t>
  </si>
  <si>
    <t>Impact - dostawa</t>
  </si>
  <si>
    <t>GL00000833277</t>
  </si>
  <si>
    <t>3EGH489014-7959</t>
  </si>
  <si>
    <t>Claw top front r REV.B</t>
  </si>
  <si>
    <t>590-520059512_S</t>
  </si>
  <si>
    <t>590-520059512</t>
  </si>
  <si>
    <t>GL00000574085</t>
  </si>
  <si>
    <t>DTR4000028373</t>
  </si>
  <si>
    <t>DTR4000028373_DOC1000152521_DT00000982061</t>
  </si>
  <si>
    <t>GL00000745259</t>
  </si>
  <si>
    <t>590-520024777_S</t>
  </si>
  <si>
    <t>590-520024777</t>
  </si>
  <si>
    <t>590-520059514_S</t>
  </si>
  <si>
    <t>590-520059514</t>
  </si>
  <si>
    <t>AF00005671102-A</t>
  </si>
  <si>
    <t>WSPORNIK KOMPL.</t>
  </si>
  <si>
    <t>AF00005671098-A</t>
  </si>
  <si>
    <t>GL00000937830</t>
  </si>
  <si>
    <t>3EGH489013-0015</t>
  </si>
  <si>
    <t>590-520024130_S</t>
  </si>
  <si>
    <t>590-520024130</t>
  </si>
  <si>
    <t>590-520059508_S</t>
  </si>
  <si>
    <t>590-520059508</t>
  </si>
  <si>
    <t>590-520059515_S</t>
  </si>
  <si>
    <t>590-520059515</t>
  </si>
  <si>
    <t>590-520035032_S</t>
  </si>
  <si>
    <t>590-520035032</t>
  </si>
  <si>
    <t>GL00000398475</t>
  </si>
  <si>
    <t>BOMBARDIER PL SPAW</t>
  </si>
  <si>
    <t>3EGH489023-7509 Z</t>
  </si>
  <si>
    <t>3EGH489023-7510_PL</t>
  </si>
  <si>
    <t>590-520059513_S</t>
  </si>
  <si>
    <t>590-520059513</t>
  </si>
  <si>
    <t>590-520051320_S</t>
  </si>
  <si>
    <t>590-520051320</t>
  </si>
  <si>
    <t>DTR4000048323</t>
  </si>
  <si>
    <t>DTR4000119595</t>
  </si>
  <si>
    <t>GL00000741570</t>
  </si>
  <si>
    <t>100314793F</t>
  </si>
  <si>
    <t>DTR4000119594</t>
  </si>
  <si>
    <t>590-520032013_S</t>
  </si>
  <si>
    <t>590-520032013</t>
  </si>
  <si>
    <t>590-520025744_S</t>
  </si>
  <si>
    <t>590-520025744</t>
  </si>
  <si>
    <t>3EGH489018-5223</t>
  </si>
  <si>
    <t>590-520035031_S</t>
  </si>
  <si>
    <t>590-520035031</t>
  </si>
  <si>
    <t>590-520024857_S</t>
  </si>
  <si>
    <t>590-520024857</t>
  </si>
  <si>
    <t>3EGH489020-7803</t>
  </si>
  <si>
    <t>3EGH489020-7804 REV. A</t>
  </si>
  <si>
    <t>590-520024851_S</t>
  </si>
  <si>
    <t>590-520024851</t>
  </si>
  <si>
    <t>590-520037060_S</t>
  </si>
  <si>
    <t>590-520037060</t>
  </si>
  <si>
    <t>GL00000845345</t>
  </si>
  <si>
    <t>100311216F</t>
  </si>
  <si>
    <t>AF00005348470-A</t>
  </si>
  <si>
    <t>AF00005645349-A</t>
  </si>
  <si>
    <t>3EGH489012-5422</t>
  </si>
  <si>
    <t>3EGH489012-5423 REV. B</t>
  </si>
  <si>
    <t>590-520059099_S</t>
  </si>
  <si>
    <t>590-520059099</t>
  </si>
  <si>
    <t>590-520031683_S</t>
  </si>
  <si>
    <t>590-520031683</t>
  </si>
  <si>
    <t>DTR4000045088</t>
  </si>
  <si>
    <t>590-520032949_S</t>
  </si>
  <si>
    <t>590-520032949</t>
  </si>
  <si>
    <t>3EGH489021-6242 Z</t>
  </si>
  <si>
    <t>3EGH489021-6243</t>
  </si>
  <si>
    <t>590-520050231_S</t>
  </si>
  <si>
    <t>590-520050231</t>
  </si>
  <si>
    <t>590-520059100_S</t>
  </si>
  <si>
    <t>590-520059100</t>
  </si>
  <si>
    <t>CLOSING SHEET</t>
  </si>
  <si>
    <t>AF00005175233-A</t>
  </si>
  <si>
    <t>AF00005481492-A</t>
  </si>
  <si>
    <t>3EGH489021-6252 Z</t>
  </si>
  <si>
    <t>3EGH489021-6253</t>
  </si>
  <si>
    <t>DTR4000028172</t>
  </si>
  <si>
    <t>100329382F</t>
  </si>
  <si>
    <t>3EGH489014-1981</t>
  </si>
  <si>
    <t>3EGH489014-1982 REV. 0</t>
  </si>
  <si>
    <t>Support REV.B</t>
  </si>
  <si>
    <t>590-520075992_S</t>
  </si>
  <si>
    <t>590-520075992</t>
  </si>
  <si>
    <t>3EGH489011-0224</t>
  </si>
  <si>
    <t>Cantrail connection left REV.A</t>
  </si>
  <si>
    <t>590-520024209_S</t>
  </si>
  <si>
    <t>590-520024209</t>
  </si>
  <si>
    <t>590-520072358_S</t>
  </si>
  <si>
    <t>590-520072358</t>
  </si>
  <si>
    <t>3EGH489025-4325</t>
  </si>
  <si>
    <t>3EGH489025-4326</t>
  </si>
  <si>
    <t>3EGH489014-6225</t>
  </si>
  <si>
    <t>3EGH489015-3195</t>
  </si>
  <si>
    <t>Plate mirror REV.-</t>
  </si>
  <si>
    <t>3EGH489015-3193</t>
  </si>
  <si>
    <t>Plate REV.-</t>
  </si>
  <si>
    <t>AF00005247568-A</t>
  </si>
  <si>
    <t>AF00005270096-A</t>
  </si>
  <si>
    <t>590-520093857_S</t>
  </si>
  <si>
    <t>590-520093857</t>
  </si>
  <si>
    <t>AF00005331477-B</t>
  </si>
  <si>
    <t>DTR4000030901</t>
  </si>
  <si>
    <t>DTR4000030901_DOC1000137807</t>
  </si>
  <si>
    <t>3EGH489013-5797</t>
  </si>
  <si>
    <t>3EGH489013-5798 REV. 0</t>
  </si>
  <si>
    <t>3EGH489016-2063</t>
  </si>
  <si>
    <t>3EGH489013-0017</t>
  </si>
  <si>
    <t>3EGH489014-2152</t>
  </si>
  <si>
    <t>SW-Sheet_Edge REV.A</t>
  </si>
  <si>
    <t>590-520024250_S</t>
  </si>
  <si>
    <t>590-520024250</t>
  </si>
  <si>
    <t>590-520024858_S</t>
  </si>
  <si>
    <t>590-520024858</t>
  </si>
  <si>
    <t>3EGH489026-1365</t>
  </si>
  <si>
    <t>3EGH489026-1366</t>
  </si>
  <si>
    <t>590-520024156_S</t>
  </si>
  <si>
    <t>590-520024156</t>
  </si>
  <si>
    <t>100320686F</t>
  </si>
  <si>
    <t>590-520024852_S</t>
  </si>
  <si>
    <t>590-520024852</t>
  </si>
  <si>
    <t>3EGH489014-2144</t>
  </si>
  <si>
    <t>3EGH489014-2145 REV. 0</t>
  </si>
  <si>
    <t>100320699F</t>
  </si>
  <si>
    <t>590-520075996_S</t>
  </si>
  <si>
    <t>590-520075996</t>
  </si>
  <si>
    <t>DTR4000046580</t>
  </si>
  <si>
    <t>GL00000694909</t>
  </si>
  <si>
    <t>100307966F</t>
  </si>
  <si>
    <t>100307964F</t>
  </si>
  <si>
    <t>3EGH489025-4652</t>
  </si>
  <si>
    <t>3EGH489025-4653</t>
  </si>
  <si>
    <t>590-520032950_S</t>
  </si>
  <si>
    <t>590-520032950</t>
  </si>
  <si>
    <t>3EGH489011-3647</t>
  </si>
  <si>
    <t>590-520034515_S</t>
  </si>
  <si>
    <t>590-520034515</t>
  </si>
  <si>
    <t>590-520030934_S</t>
  </si>
  <si>
    <t>590-520030934</t>
  </si>
  <si>
    <t>590-520031243_S</t>
  </si>
  <si>
    <t>590-520031243</t>
  </si>
  <si>
    <t>3EGH489021-3871</t>
  </si>
  <si>
    <t>HS00000474896</t>
  </si>
  <si>
    <t>GUSSET 8X77X200</t>
  </si>
  <si>
    <t>590-520074458_S</t>
  </si>
  <si>
    <t>590-520074458</t>
  </si>
  <si>
    <t>590-520031242_S</t>
  </si>
  <si>
    <t>590-520031242</t>
  </si>
  <si>
    <t>3EGH489013-3484</t>
  </si>
  <si>
    <t>3EGH489013-3485 REV. A</t>
  </si>
  <si>
    <t>DTR4000046677</t>
  </si>
  <si>
    <t>590-520076000_S</t>
  </si>
  <si>
    <t>590-520076000</t>
  </si>
  <si>
    <t>DTR4000100903</t>
  </si>
  <si>
    <t>3EGH489014-7969</t>
  </si>
  <si>
    <t>Claw top back left REV.B</t>
  </si>
  <si>
    <t>3EGH489014-1973</t>
  </si>
  <si>
    <t>3EGH489014-1974 REV. 0</t>
  </si>
  <si>
    <t>590-520034987_S</t>
  </si>
  <si>
    <t>590-520034987</t>
  </si>
  <si>
    <t>3EGH489013-4768</t>
  </si>
  <si>
    <t>3EGH489013-4769 REV. E</t>
  </si>
  <si>
    <t>GL00000790691</t>
  </si>
  <si>
    <t>AF00005479026-A</t>
  </si>
  <si>
    <t>AF00005479691-A</t>
  </si>
  <si>
    <t>AF00005662309-A</t>
  </si>
  <si>
    <t>590-520028541_S</t>
  </si>
  <si>
    <t>590-520028541</t>
  </si>
  <si>
    <t>590-520072370_S</t>
  </si>
  <si>
    <t>590-520072370</t>
  </si>
  <si>
    <t>590-520035230_S</t>
  </si>
  <si>
    <t>590-520035230</t>
  </si>
  <si>
    <t>590-520033056_S</t>
  </si>
  <si>
    <t>590-520033056</t>
  </si>
  <si>
    <t>590-520059509_S</t>
  </si>
  <si>
    <t>590-520059509</t>
  </si>
  <si>
    <t>C-track 80 lg.</t>
  </si>
  <si>
    <t>3EGH489013-1044</t>
  </si>
  <si>
    <t>590-520038611_S</t>
  </si>
  <si>
    <t>590-520038611</t>
  </si>
  <si>
    <t>DTR4000029342</t>
  </si>
  <si>
    <t>AF00005215852-A</t>
  </si>
  <si>
    <t>3EGH489013-9707</t>
  </si>
  <si>
    <t>590-520038615_S</t>
  </si>
  <si>
    <t>590-520038615</t>
  </si>
  <si>
    <t>DTR4000046681</t>
  </si>
  <si>
    <t>590-520024249_S</t>
  </si>
  <si>
    <t>590-520024249</t>
  </si>
  <si>
    <t>DTR4000046680</t>
  </si>
  <si>
    <t>DTR4000046682</t>
  </si>
  <si>
    <t>GL00001060119</t>
  </si>
  <si>
    <t>GL00000755914</t>
  </si>
  <si>
    <t>3EGH489013-4760</t>
  </si>
  <si>
    <t>3EGH489013-4761 REV. E</t>
  </si>
  <si>
    <t>3EGH489011-0226</t>
  </si>
  <si>
    <t>Sealing plate REV.-</t>
  </si>
  <si>
    <t>590-520065490_S</t>
  </si>
  <si>
    <t>590-520065490</t>
  </si>
  <si>
    <t>590-520038617_S</t>
  </si>
  <si>
    <t>590-520038617</t>
  </si>
  <si>
    <t>AY00000525984</t>
  </si>
  <si>
    <t>3EGH489021-3850</t>
  </si>
  <si>
    <t>DTR4000032580</t>
  </si>
  <si>
    <t>590-520032244_S</t>
  </si>
  <si>
    <t>590-520032244</t>
  </si>
  <si>
    <t>590-520033238_S</t>
  </si>
  <si>
    <t>590-520033238</t>
  </si>
  <si>
    <t>3EGH489014-9437</t>
  </si>
  <si>
    <t>Holder 2 rev.A</t>
  </si>
  <si>
    <t>3EGH489014-0899</t>
  </si>
  <si>
    <t>Bracket cab air vents, ICx REV.-</t>
  </si>
  <si>
    <t>100315930F</t>
  </si>
  <si>
    <t>Rib mirror REV.-</t>
  </si>
  <si>
    <t>590-520026938_S</t>
  </si>
  <si>
    <t>590-520026938</t>
  </si>
  <si>
    <t>3EGH489012-7497</t>
  </si>
  <si>
    <t>590-520058649_S</t>
  </si>
  <si>
    <t>590-520058649</t>
  </si>
  <si>
    <t>590-520038612_S</t>
  </si>
  <si>
    <t>590-520038612</t>
  </si>
  <si>
    <t>590-520032251_S</t>
  </si>
  <si>
    <t>590-520032251</t>
  </si>
  <si>
    <t>590-520044796_S</t>
  </si>
  <si>
    <t>590-520044796</t>
  </si>
  <si>
    <t>GL00000877061</t>
  </si>
  <si>
    <t>GL00000999751</t>
  </si>
  <si>
    <t>590-520035030_S</t>
  </si>
  <si>
    <t>590-520035030</t>
  </si>
  <si>
    <t>590-520030931_S</t>
  </si>
  <si>
    <t>590-520030931</t>
  </si>
  <si>
    <t>590-520034514_S</t>
  </si>
  <si>
    <t>590-520034514</t>
  </si>
  <si>
    <t>590-520024946_S</t>
  </si>
  <si>
    <t>590-520024946</t>
  </si>
  <si>
    <t>GL00000758026</t>
  </si>
  <si>
    <t>Cable support</t>
  </si>
  <si>
    <t>590-520032014_S</t>
  </si>
  <si>
    <t>590-520032014</t>
  </si>
  <si>
    <t>100307193F</t>
  </si>
  <si>
    <t>GL00000699367</t>
  </si>
  <si>
    <t>3EGH489013-8474</t>
  </si>
  <si>
    <t>Floor support 300 REV.B</t>
  </si>
  <si>
    <t>AF00005603250-A</t>
  </si>
  <si>
    <t>PODKLADKA SPREZYN 2 STOPNIA 1 MM</t>
  </si>
  <si>
    <t>590-520023882_S</t>
  </si>
  <si>
    <t>590-520023882</t>
  </si>
  <si>
    <t>590-520024921_S</t>
  </si>
  <si>
    <t>590-520024921</t>
  </si>
  <si>
    <t>3EGH489028-2220</t>
  </si>
  <si>
    <t>590-520030384_S</t>
  </si>
  <si>
    <t>590-520030384</t>
  </si>
  <si>
    <t>DTR4000028394</t>
  </si>
  <si>
    <t>USZTYWNIENIE</t>
  </si>
  <si>
    <t>590-520045750_S</t>
  </si>
  <si>
    <t>590-520045750</t>
  </si>
  <si>
    <t>590-520032240_S</t>
  </si>
  <si>
    <t>590-520032240</t>
  </si>
  <si>
    <t>59F-520074726-P</t>
  </si>
  <si>
    <t>59F-520074726-L</t>
  </si>
  <si>
    <t>AF00005756193-A</t>
  </si>
  <si>
    <t>PODKLADKA WEWNETRZNA 190X126 5MM</t>
  </si>
  <si>
    <t>AF00005677051-A</t>
  </si>
  <si>
    <t>590-520032189_S</t>
  </si>
  <si>
    <t>590-520032189</t>
  </si>
  <si>
    <t>590-520024869_S</t>
  </si>
  <si>
    <t>590-520024869</t>
  </si>
  <si>
    <t>GL00000908300</t>
  </si>
  <si>
    <t>GL00000852830</t>
  </si>
  <si>
    <t>590-520024016_S</t>
  </si>
  <si>
    <t>590-520024016</t>
  </si>
  <si>
    <t>STADLER_SIE</t>
  </si>
  <si>
    <t>STADLER POLSKA SPÓŁKA Z OGRANICZONĄ ODPOWIEDZIALNOŚCIĄ</t>
  </si>
  <si>
    <t>STADLER_PL MAGAZYN CENTRALNY</t>
  </si>
  <si>
    <t>590-520031094_S</t>
  </si>
  <si>
    <t>590-520031094</t>
  </si>
  <si>
    <t>590-520032763_S</t>
  </si>
  <si>
    <t>590-520032763</t>
  </si>
  <si>
    <t>GL00000835419</t>
  </si>
  <si>
    <t>590-520031095_S</t>
  </si>
  <si>
    <t>590-520031095</t>
  </si>
  <si>
    <t>DTR4000041730</t>
  </si>
  <si>
    <t>DTR4000029335</t>
  </si>
  <si>
    <t>100307195F</t>
  </si>
  <si>
    <t>GL00000732647</t>
  </si>
  <si>
    <t>GL00001059762</t>
  </si>
  <si>
    <t>590-520024913_S</t>
  </si>
  <si>
    <t>590-520024913</t>
  </si>
  <si>
    <t>1001-6935F</t>
  </si>
  <si>
    <t>590-520032188_S</t>
  </si>
  <si>
    <t>590-520032188</t>
  </si>
  <si>
    <t>AF00005513402-A</t>
  </si>
  <si>
    <t>AF00005513371-A</t>
  </si>
  <si>
    <t>590-520076607_S</t>
  </si>
  <si>
    <t>590-520076607</t>
  </si>
  <si>
    <t>AY00000494064</t>
  </si>
  <si>
    <t>AF00005506293-A</t>
  </si>
  <si>
    <t>GL00000860447</t>
  </si>
  <si>
    <t>DTR4000069341</t>
  </si>
  <si>
    <t>AF00005671108-A</t>
  </si>
  <si>
    <t>3EGH489028-3096</t>
  </si>
  <si>
    <t xml:space="preserve">3EGH489028-3096 </t>
  </si>
  <si>
    <t>AF00005671071-A</t>
  </si>
  <si>
    <t>100382165F</t>
  </si>
  <si>
    <t>100307975F</t>
  </si>
  <si>
    <t>3EGH489011-4771</t>
  </si>
  <si>
    <t>3EGH489021-3702</t>
  </si>
  <si>
    <t>AF00005678190-A</t>
  </si>
  <si>
    <t>590-520028868_S</t>
  </si>
  <si>
    <t>590-520028868</t>
  </si>
  <si>
    <t>HS00000050160</t>
  </si>
  <si>
    <t>REINFORCEMENT (GUSSET)</t>
  </si>
  <si>
    <t>AF00005477771-A</t>
  </si>
  <si>
    <t>AF00005504355-A</t>
  </si>
  <si>
    <t>GL00000865366</t>
  </si>
  <si>
    <t>DTR4000029343</t>
  </si>
  <si>
    <t>DTR4000089557</t>
  </si>
  <si>
    <t>3EGH489013-1050</t>
  </si>
  <si>
    <t>GL00001419778</t>
  </si>
  <si>
    <t>590-520033680_S</t>
  </si>
  <si>
    <t>590-520033680</t>
  </si>
  <si>
    <t>590-520032177_S</t>
  </si>
  <si>
    <t>590-520032177</t>
  </si>
  <si>
    <t>DI00004014453</t>
  </si>
  <si>
    <t>GRPA FERRURES EXT FEM VI2 (PP-K813A-VI1-_---)</t>
  </si>
  <si>
    <t>ALSTOM REI/PP REGIOLIS</t>
  </si>
  <si>
    <t>3EGH489012-7431</t>
  </si>
  <si>
    <t>590-520032176_S</t>
  </si>
  <si>
    <t>590-520032176</t>
  </si>
  <si>
    <t>GL00000736584</t>
  </si>
  <si>
    <t>GL00000736410</t>
  </si>
  <si>
    <t>3EGH489013-6272</t>
  </si>
  <si>
    <t>GL00000398904</t>
  </si>
  <si>
    <t>100310826F</t>
  </si>
  <si>
    <t>590-520024297_S</t>
  </si>
  <si>
    <t>590-520024297</t>
  </si>
  <si>
    <t>590-520024947_S</t>
  </si>
  <si>
    <t>590-520024947</t>
  </si>
  <si>
    <t>GL00000765799</t>
  </si>
  <si>
    <t>590-520024850_S</t>
  </si>
  <si>
    <t>590-520024850</t>
  </si>
  <si>
    <t>DTR4000021051</t>
  </si>
  <si>
    <t>AF00005671087-A</t>
  </si>
  <si>
    <t>590-520044797_S</t>
  </si>
  <si>
    <t>590-520044797</t>
  </si>
  <si>
    <t>590-520071481_S</t>
  </si>
  <si>
    <t>590-520071481</t>
  </si>
  <si>
    <t>3EGH489013-8970</t>
  </si>
  <si>
    <t>3EGH489013-8971 REV. A</t>
  </si>
  <si>
    <t>590-520031927_S</t>
  </si>
  <si>
    <t>590-520031927</t>
  </si>
  <si>
    <t>3EGH489028-3104</t>
  </si>
  <si>
    <t>GL00000835880</t>
  </si>
  <si>
    <t>HS00000379647</t>
  </si>
  <si>
    <t>REINFORCEMENT 10X197X205</t>
  </si>
  <si>
    <t>590-520024004_S</t>
  </si>
  <si>
    <t>590-520024004</t>
  </si>
  <si>
    <t>590-520029554_S</t>
  </si>
  <si>
    <t>590-520029554</t>
  </si>
  <si>
    <t>590-520024134_S</t>
  </si>
  <si>
    <t>590-520024134</t>
  </si>
  <si>
    <t>590-520024776_S</t>
  </si>
  <si>
    <t>590-520024776</t>
  </si>
  <si>
    <t>590-520045748_S</t>
  </si>
  <si>
    <t>590-520045748</t>
  </si>
  <si>
    <t>590-520061426_S</t>
  </si>
  <si>
    <t>590-520061426</t>
  </si>
  <si>
    <t>590-520029629_S</t>
  </si>
  <si>
    <t>590-520029629</t>
  </si>
  <si>
    <t>AF00005671093-A</t>
  </si>
  <si>
    <t>590-520024890_S</t>
  </si>
  <si>
    <t>590-520024890</t>
  </si>
  <si>
    <t>AF00005500762-A</t>
  </si>
  <si>
    <t>AF00005507810-A</t>
  </si>
  <si>
    <t>590-520024865_S</t>
  </si>
  <si>
    <t>590-520024865</t>
  </si>
  <si>
    <t>AF00005842010</t>
  </si>
  <si>
    <t>GL00000754407</t>
  </si>
  <si>
    <t>590-520030817_S</t>
  </si>
  <si>
    <t>590-520030817</t>
  </si>
  <si>
    <t>DTR4000040895</t>
  </si>
  <si>
    <t>3EGH489014-0094</t>
  </si>
  <si>
    <t>Holder tip-up seat REV.B</t>
  </si>
  <si>
    <t>590-520024854_S</t>
  </si>
  <si>
    <t>590-520024854</t>
  </si>
  <si>
    <t>590-520023928_S</t>
  </si>
  <si>
    <t>590-520023928</t>
  </si>
  <si>
    <t>DI00003991941</t>
  </si>
  <si>
    <t>GRPA FERRURES EXTREMITE FEMELLE (PP-K813A-VI1-_---)</t>
  </si>
  <si>
    <t>DTR4000083231</t>
  </si>
  <si>
    <t>590-520031226_S</t>
  </si>
  <si>
    <t>590-520031226</t>
  </si>
  <si>
    <t>590-520024133_S</t>
  </si>
  <si>
    <t>590-520024133</t>
  </si>
  <si>
    <t>590-520024247_S</t>
  </si>
  <si>
    <t>590-520024247</t>
  </si>
  <si>
    <t>GL00000890310</t>
  </si>
  <si>
    <t>BRACKET WELDED</t>
  </si>
  <si>
    <t>GL00000890300</t>
  </si>
  <si>
    <t>BRACKET WELDED SYM</t>
  </si>
  <si>
    <t>590-520061427_S</t>
  </si>
  <si>
    <t>590-520061427</t>
  </si>
  <si>
    <t>590-520026677_S</t>
  </si>
  <si>
    <t>590-520026677</t>
  </si>
  <si>
    <t>500535202S</t>
  </si>
  <si>
    <t>DTR4000041372</t>
  </si>
  <si>
    <t>GL00000946690</t>
  </si>
  <si>
    <t>590-520026678_S</t>
  </si>
  <si>
    <t>590-520026678</t>
  </si>
  <si>
    <t>AF00005479874-B</t>
  </si>
  <si>
    <t>GL00000745089</t>
  </si>
  <si>
    <t>GL00000745039</t>
  </si>
  <si>
    <t>DTR4000041380</t>
  </si>
  <si>
    <t>CU00000904578</t>
  </si>
  <si>
    <t>EQUIPPED COVER</t>
  </si>
  <si>
    <t>DTR4000021050</t>
  </si>
  <si>
    <t>KOLNIERZ 2</t>
  </si>
  <si>
    <t>590-520023929_S</t>
  </si>
  <si>
    <t>590-520023929</t>
  </si>
  <si>
    <t>100307501F</t>
  </si>
  <si>
    <t>AF00005761493</t>
  </si>
  <si>
    <t>DI00004014454</t>
  </si>
  <si>
    <t>GRPA FERRURES EXT MALE VI2 (PP-K814A-VI2A_--A)</t>
  </si>
  <si>
    <t>590-520040958_S</t>
  </si>
  <si>
    <t>590-520040958</t>
  </si>
  <si>
    <t>DTR4000033733</t>
  </si>
  <si>
    <t>PLYTA ZAMYKAJACA</t>
  </si>
  <si>
    <t>100307418F</t>
  </si>
  <si>
    <t>DTR4000029535</t>
  </si>
  <si>
    <t>DTR4000029535_DOC1000125406</t>
  </si>
  <si>
    <t>3EGH489015-2216</t>
  </si>
  <si>
    <t>3EGH489013-1031 Z</t>
  </si>
  <si>
    <t>3EGH489013-1031 Z REV A-0</t>
  </si>
  <si>
    <t>590-520035194_S</t>
  </si>
  <si>
    <t>590-520035194</t>
  </si>
  <si>
    <t>DTR4000041370</t>
  </si>
  <si>
    <t>GL00000835226</t>
  </si>
  <si>
    <t>GL00000924600</t>
  </si>
  <si>
    <t>DTR4000040894</t>
  </si>
  <si>
    <t>DTR4000029338</t>
  </si>
  <si>
    <t>3EGH489014-2987</t>
  </si>
  <si>
    <t>METRO DUBAI</t>
  </si>
  <si>
    <t>DTR4000040674</t>
  </si>
  <si>
    <t>HS00000379616</t>
  </si>
  <si>
    <t>REINFORCEMENT 8X174.5X574</t>
  </si>
  <si>
    <t>590-520024164_S</t>
  </si>
  <si>
    <t>590-520024164</t>
  </si>
  <si>
    <t>590-520044167_S</t>
  </si>
  <si>
    <t>590-520044167</t>
  </si>
  <si>
    <t>AF00005394858-A</t>
  </si>
  <si>
    <t>PODKLADKA SPREZYN 2 STOPNIA 10 MM</t>
  </si>
  <si>
    <t>590-520031159_S</t>
  </si>
  <si>
    <t>590-520031159</t>
  </si>
  <si>
    <t>3EGH489011-3198</t>
  </si>
  <si>
    <t>Floor panel short REV.A</t>
  </si>
  <si>
    <t>AF00005696532-A</t>
  </si>
  <si>
    <t>DTR4000059120</t>
  </si>
  <si>
    <t>3EGH489012-8057</t>
  </si>
  <si>
    <t>3EGH489012-8058 REV. B</t>
  </si>
  <si>
    <t>DTR4000041381</t>
  </si>
  <si>
    <t>590-520024163_S</t>
  </si>
  <si>
    <t>590-520024163</t>
  </si>
  <si>
    <t>590-520024906_S</t>
  </si>
  <si>
    <t>590-520024906</t>
  </si>
  <si>
    <t>AF00005479203-A</t>
  </si>
  <si>
    <t>AF00005479260-A</t>
  </si>
  <si>
    <t>DTR4000029376</t>
  </si>
  <si>
    <t>AF00005685479-A</t>
  </si>
  <si>
    <t>WSPORNIK SPAWANY</t>
  </si>
  <si>
    <t>DTR4000030942</t>
  </si>
  <si>
    <t>DTR4000030942_DOC1000138114</t>
  </si>
  <si>
    <t>DI00004000299</t>
  </si>
  <si>
    <t>GRPA EXTREMITE CABINE (PP-K801A-VE--_--A)</t>
  </si>
  <si>
    <t>590-520040177_S</t>
  </si>
  <si>
    <t>590-520040177</t>
  </si>
  <si>
    <t>3EGH489011-8642</t>
  </si>
  <si>
    <t>DTR4000029024</t>
  </si>
  <si>
    <t>AF00005655426-A</t>
  </si>
  <si>
    <t>OGRANICZNIK</t>
  </si>
  <si>
    <t>DTR4000034855</t>
  </si>
  <si>
    <t>DTR4000033730</t>
  </si>
  <si>
    <t>Dzielimy na 4 max 1,5 m przygotowane pod spawanie. - komplet</t>
  </si>
  <si>
    <t>DI00004003471</t>
  </si>
  <si>
    <t>GRPA FERRURES CHASSIS VE B 2P (PP-K959A-VE--_--A)</t>
  </si>
  <si>
    <t>HS00000602209</t>
  </si>
  <si>
    <t>BOTTOM SHEET</t>
  </si>
  <si>
    <t>DTR4000042180</t>
  </si>
  <si>
    <t>DTR4000089550</t>
  </si>
  <si>
    <t>DTR4000046199</t>
  </si>
  <si>
    <t>DTR4000046200</t>
  </si>
  <si>
    <t>Wall</t>
  </si>
  <si>
    <t>DI00004000300</t>
  </si>
  <si>
    <t>GRPA FERRURES EXT MALE (PP-K802A-VE--_--A)</t>
  </si>
  <si>
    <t>590-520030425_S</t>
  </si>
  <si>
    <t>590-520030425</t>
  </si>
  <si>
    <t>590-520023817_S</t>
  </si>
  <si>
    <t>590-520023817</t>
  </si>
  <si>
    <t>590-520023818_S</t>
  </si>
  <si>
    <t>590-520023818</t>
  </si>
  <si>
    <t>590-520030504_S</t>
  </si>
  <si>
    <t>590-520030504</t>
  </si>
  <si>
    <t>590-520031057_S</t>
  </si>
  <si>
    <t>590-520031057</t>
  </si>
  <si>
    <t>590-520031058_S</t>
  </si>
  <si>
    <t>590-520031058</t>
  </si>
  <si>
    <t>100307944F</t>
  </si>
  <si>
    <t>100314733F</t>
  </si>
  <si>
    <t>100307943F</t>
  </si>
  <si>
    <t>100307432F</t>
  </si>
  <si>
    <t>DTR4000052907</t>
  </si>
  <si>
    <t>DTR4000089644</t>
  </si>
  <si>
    <t>HS00000602213</t>
  </si>
  <si>
    <t>100307985F</t>
  </si>
  <si>
    <t>DTR4000052863</t>
  </si>
  <si>
    <t>DTR4000076074</t>
  </si>
  <si>
    <t>LEWA PŁYTA ZAMYKAJĄCA</t>
  </si>
  <si>
    <t>100307425F</t>
  </si>
  <si>
    <t>590-520035191_S</t>
  </si>
  <si>
    <t>590-520035191</t>
  </si>
  <si>
    <t>590-520023883_S</t>
  </si>
  <si>
    <t>590-520023883</t>
  </si>
  <si>
    <t>100307472F</t>
  </si>
  <si>
    <t>DI00003991861</t>
  </si>
  <si>
    <t>GRPA TRAVERSE REGLABLE PARTIE 1 (PP-K304C-----_--B)</t>
  </si>
  <si>
    <t>590-520060628_S</t>
  </si>
  <si>
    <t>590-520060628</t>
  </si>
  <si>
    <t>3EGH489013-5135</t>
  </si>
  <si>
    <t>3EGH489013-9398</t>
  </si>
  <si>
    <t>Console front nose REV.A</t>
  </si>
  <si>
    <t>3EGH489012-7688</t>
  </si>
  <si>
    <t>Stopper</t>
  </si>
  <si>
    <t>590-520023803_S</t>
  </si>
  <si>
    <t>590-520023803</t>
  </si>
  <si>
    <t>HS00000634889</t>
  </si>
  <si>
    <t>COUPLING RING</t>
  </si>
  <si>
    <t>DTR4000089645</t>
  </si>
  <si>
    <t>DTR0000473141</t>
  </si>
  <si>
    <t>Adjustable 6ltr Foam Bracket (EX30356) Product code: 09010101</t>
  </si>
  <si>
    <t>STADLER RH</t>
  </si>
  <si>
    <t>DI00003991694</t>
  </si>
  <si>
    <t>GRPA TRAVERSE REGLABLE PARTIE 2 (PP-K304B-----_--B)</t>
  </si>
  <si>
    <t>SANDBLAST</t>
  </si>
  <si>
    <t>100306802F</t>
  </si>
  <si>
    <t>DTR4000044955</t>
  </si>
  <si>
    <t>BELKA GORNA</t>
  </si>
  <si>
    <t>100306830F</t>
  </si>
  <si>
    <t>590-520023674_S</t>
  </si>
  <si>
    <t>590-520023674</t>
  </si>
  <si>
    <t>0000-0473 Sheet front left</t>
  </si>
  <si>
    <t>1000-2598 Plate</t>
  </si>
  <si>
    <t>100306814F</t>
  </si>
  <si>
    <t>DI00003991692</t>
  </si>
  <si>
    <t>GRPA TRAVERSE FIXE (PP-K304A-----_--C)</t>
  </si>
  <si>
    <t>100307942F</t>
  </si>
  <si>
    <t>0000-0472 Sheet front right</t>
  </si>
  <si>
    <t>100307426F</t>
  </si>
  <si>
    <t>DI00003991682</t>
  </si>
  <si>
    <t>GRPA CADRE PARTIE CENTRALE VI (PP-K714A-VI--_---)</t>
  </si>
  <si>
    <t>100307155F</t>
  </si>
  <si>
    <t>DI00004014176</t>
  </si>
  <si>
    <t>GRPA CHASSIS VI2 (PP-K914A-VI2-_--B)</t>
  </si>
  <si>
    <t>DI00003991751</t>
  </si>
  <si>
    <t>GRPA CHASSIS VI1 UFR WC (PP-K913A-VI1-_--B)</t>
  </si>
  <si>
    <t>DI00004000195</t>
  </si>
  <si>
    <t>GRPA CHASSIS VE (PP-K901A-VE--_--B)</t>
  </si>
  <si>
    <t>DTR3000072590</t>
  </si>
  <si>
    <t>DTR3000072590  </t>
  </si>
  <si>
    <t>DI00004000191</t>
  </si>
  <si>
    <t>GRPA CADRE PARTIE CENTRALE VE 2P (PP-K701AV----_--A)</t>
  </si>
  <si>
    <t>QUERTRAEGER</t>
  </si>
  <si>
    <t>AF00003494582</t>
  </si>
  <si>
    <t>DI00003991866</t>
  </si>
  <si>
    <t>GRPA CHASSIS EXTREMITE FEMELLE (PP-K201A2----_--H)</t>
  </si>
  <si>
    <t>DI00004003968</t>
  </si>
  <si>
    <t>GRPA EXTREMITE MALE (PP-K202A2----_--F)</t>
  </si>
  <si>
    <t>DTR3000072584</t>
  </si>
  <si>
    <t>TTNG</t>
  </si>
  <si>
    <t>DI00004070911</t>
  </si>
  <si>
    <t>GRPA ENS EXTREMITE (PP-K118A-----_--F)</t>
  </si>
  <si>
    <t>DI00004070822</t>
  </si>
  <si>
    <t>GRPA EXTREMITE MALE (PP-K116A-----_--F)</t>
  </si>
  <si>
    <t>DI00004003487</t>
  </si>
  <si>
    <t>GRPA TUNNEL AR CHASSIS CAB (PP-K132A1-VE-_--G)</t>
  </si>
  <si>
    <t>PP KAB PIM</t>
  </si>
  <si>
    <t>DI00004003973</t>
  </si>
  <si>
    <t>GRPA TUNNEL CHASSIS MALE (PP-K130A1----_--G)</t>
  </si>
  <si>
    <t>DI00003991868</t>
  </si>
  <si>
    <t>GRPA TUNNEL CHASSIS FEMELLE (PP-K131A1----_--G)</t>
  </si>
  <si>
    <t>DI00004003472</t>
  </si>
  <si>
    <t>GRPA CHASSIS EXTREMITE CABINE (PP-K203A2-VE-_--J)</t>
  </si>
  <si>
    <t>DI00004133743</t>
  </si>
  <si>
    <t>GRPA TRAVERSE DE TETE CABINE (PP-K110A1-VE-_--K)</t>
  </si>
  <si>
    <t>DI00004070912</t>
  </si>
  <si>
    <t>GRPA TRAVERSE DE TETE CHASSIS FEMELLE (PP-K117A1----_--I)</t>
  </si>
  <si>
    <t>DI00004070826</t>
  </si>
  <si>
    <t>GRPA TRAVERSE TETE CHASSIS MALE (PP-K115A1----_--H)</t>
  </si>
  <si>
    <t>DI00004003574</t>
  </si>
  <si>
    <t>GRPA TRAVERSE PIVOT CHASSIS CAB (PP-K119A1-VE-_--G)</t>
  </si>
  <si>
    <t>STADLER_PANKOW</t>
  </si>
  <si>
    <t>ALSTOM LRH-TGV 2020</t>
  </si>
  <si>
    <t>AF00005842130</t>
  </si>
  <si>
    <t>HUSQVARNA</t>
  </si>
  <si>
    <t>50923-Z</t>
  </si>
  <si>
    <t>BLECH MIRROR Zeichnungsnummer: AFD0003564709 AF00003494901</t>
  </si>
  <si>
    <t>METRO AMSTERDAM</t>
  </si>
  <si>
    <t>Data</t>
  </si>
  <si>
    <t>Koszt_TKW [netto] [PLN]</t>
  </si>
  <si>
    <t>Koszt_TKW [netto] [PLN] 1</t>
  </si>
  <si>
    <t>Nazwisko Imię</t>
  </si>
  <si>
    <t>Masa</t>
  </si>
  <si>
    <t>Masa 1</t>
  </si>
  <si>
    <t>Wartość [netto]</t>
  </si>
  <si>
    <t>Wartość [netto] 1</t>
  </si>
  <si>
    <t>GRAND PARIS</t>
  </si>
  <si>
    <t>Suma z Wartość [netto]</t>
  </si>
  <si>
    <t>Półprodukty - Montaż</t>
  </si>
  <si>
    <t>PP SPAW</t>
  </si>
  <si>
    <t>100358631F</t>
  </si>
  <si>
    <t>100358635F</t>
  </si>
  <si>
    <t>Z</t>
  </si>
  <si>
    <t>Na</t>
  </si>
  <si>
    <t>ALSTOM TRANSPORT REI</t>
  </si>
  <si>
    <t>EFL S.A.</t>
  </si>
  <si>
    <t>STADLER SERVICE</t>
  </si>
  <si>
    <t>METRO DUBAI KOOP</t>
  </si>
  <si>
    <t>METRO HANOI KOOP</t>
  </si>
  <si>
    <t>PP</t>
  </si>
  <si>
    <t>ALSTOM REI</t>
  </si>
  <si>
    <t>OPAKMET</t>
  </si>
  <si>
    <t>GRAND PARIS EXPRESS</t>
  </si>
  <si>
    <t>XTRAPOLIS</t>
  </si>
  <si>
    <t>METRO_DUBAI</t>
  </si>
  <si>
    <t>SKANE_CBF</t>
  </si>
  <si>
    <t>KITS_SHUM</t>
  </si>
  <si>
    <t>TI STR</t>
  </si>
  <si>
    <t>METRO GRAND PARIS</t>
  </si>
  <si>
    <t>STALGAST RADOM</t>
  </si>
  <si>
    <t>Stadler Rail Service Deutschland GmbH</t>
  </si>
  <si>
    <t>ADDIT</t>
  </si>
  <si>
    <t xml:space="preserve">NICROMETAL </t>
  </si>
  <si>
    <t>MIZAŁEK_ANDRZEJ</t>
  </si>
  <si>
    <t>ALSTOM SAV</t>
  </si>
  <si>
    <t>ALSTOM KONSTAL-ICNG</t>
  </si>
  <si>
    <t>BOMBARDIER CZ-BOMBARDIER CZ RER</t>
  </si>
  <si>
    <t xml:space="preserve">Stadler Deutschland GmbH </t>
  </si>
  <si>
    <t>STADLER_PANKOW_DOSTAWA</t>
  </si>
  <si>
    <t>AF00005763768</t>
  </si>
  <si>
    <t>MARIUSZ REMBISZEWSKI FV</t>
  </si>
  <si>
    <t>3EGH489016-2495</t>
  </si>
  <si>
    <t>3EGH489012-5817</t>
  </si>
  <si>
    <t>500547558S</t>
  </si>
  <si>
    <t>Badsicherung Bl 2x20x144,5 ISO9445</t>
  </si>
  <si>
    <t>500546678S</t>
  </si>
  <si>
    <t>Beulsteife Bl 1,5x80,5x229 ISO9445</t>
  </si>
  <si>
    <t>500547559S</t>
  </si>
  <si>
    <t>Badsicherung Bl 2x89x248 ISO9445</t>
  </si>
  <si>
    <t>500539600S</t>
  </si>
  <si>
    <t>Rippe Bl 3x145x173,5 ISO9445</t>
  </si>
  <si>
    <t>500539525S</t>
  </si>
  <si>
    <t>U-Konsol 3 Bl 4x148,5x214 ISO9445</t>
  </si>
  <si>
    <t>DT00001002181</t>
  </si>
  <si>
    <t>590-520030555_S</t>
  </si>
  <si>
    <t>590-520030555</t>
  </si>
  <si>
    <t>590-520057376_S</t>
  </si>
  <si>
    <t>590-520057376</t>
  </si>
  <si>
    <t>590-520024166_S</t>
  </si>
  <si>
    <t>590-520024166</t>
  </si>
  <si>
    <t>590-520032018_S</t>
  </si>
  <si>
    <t>590-520032018</t>
  </si>
  <si>
    <t>DTR4000110600</t>
  </si>
  <si>
    <t>KTW-T20-NMX-KIT-CZĘŚCI PRZYSPWANE</t>
  </si>
  <si>
    <t>KTW-T20-NMx-KIT-CZĘŚCI PRZYSPWANE</t>
  </si>
  <si>
    <t>DTR4000052874</t>
  </si>
  <si>
    <t>KTW-T20-NMX-KIT-TRAWERSA KOŃCOWA</t>
  </si>
  <si>
    <t>KTW-T20-NMx-KIT-TRAWERSA KOŃCOWA</t>
  </si>
  <si>
    <t>KTW-T20-NMX-KIT-MONTAŻ GŁÓWNY MNX, KTW-T20-NMX-KIT WSPORNIK</t>
  </si>
  <si>
    <t>KTW-T20-NMx-KIT-MONTAŻ GŁÓWNY MNx, KTW-T20-NMx-KIT WSPORNIK</t>
  </si>
  <si>
    <t>KTW-T20-NMX-KIT-TRAWERSA CENTRALNA</t>
  </si>
  <si>
    <t>KTW-T20-NMx-KIT-TRAWERSA CENTRALNA</t>
  </si>
  <si>
    <t>KTW-T20-NMX-KIT-NADKOLE A, B, E, F</t>
  </si>
  <si>
    <t>KTW-T20-NMx-KIT-NADKOLE A, B, E, F                                             </t>
  </si>
  <si>
    <t>590-520023950_S</t>
  </si>
  <si>
    <t>590-520023950</t>
  </si>
  <si>
    <t>AF00005757291</t>
  </si>
  <si>
    <t>AF00005842023</t>
  </si>
  <si>
    <t>590-520034970_S</t>
  </si>
  <si>
    <t>590-520034970</t>
  </si>
  <si>
    <t>DTR4000088170</t>
  </si>
  <si>
    <t>3EGH489025-4648</t>
  </si>
  <si>
    <t>3EGH489025-4649</t>
  </si>
  <si>
    <t>AF00005838818</t>
  </si>
  <si>
    <t>AF00005842103</t>
  </si>
  <si>
    <t>PŁYTA REWIZYJNA 640-257-A-1-04-00-00-00-00-000_01</t>
  </si>
  <si>
    <t>AF00005842113</t>
  </si>
  <si>
    <t>AF00005842120</t>
  </si>
  <si>
    <t>590-520051452_S</t>
  </si>
  <si>
    <t>590-520051452</t>
  </si>
  <si>
    <t>GL00000398275</t>
  </si>
  <si>
    <t>3EGH489013-3595</t>
  </si>
  <si>
    <t>500549447S</t>
  </si>
  <si>
    <t>Rippe Türportal lang Bl 5x174,5x301 - Rewizja B</t>
  </si>
  <si>
    <t>HS00000615724</t>
  </si>
  <si>
    <t>HS00000636143</t>
  </si>
  <si>
    <t>CLOSING SHEET 3X135X2556</t>
  </si>
  <si>
    <t>PR_2286926</t>
  </si>
  <si>
    <t>12527137_A</t>
  </si>
  <si>
    <t>PR_2275998 Index A Rev. 001</t>
  </si>
  <si>
    <t>BU_4593534</t>
  </si>
  <si>
    <t>AF00005536568-A</t>
  </si>
  <si>
    <t>PODKLADKA ODBOJNIKA 5 MM</t>
  </si>
  <si>
    <t>AF00005290028-A</t>
  </si>
  <si>
    <t>PODKLADKA ODBOJNIKA 14MM</t>
  </si>
  <si>
    <t>AF00005671372</t>
  </si>
  <si>
    <t>HALTER, VOLLSTAENDIG</t>
  </si>
  <si>
    <t>AF00005249998-A</t>
  </si>
  <si>
    <t>ŚRUBA DYSTANSOWA</t>
  </si>
  <si>
    <t>AF00005243476-A</t>
  </si>
  <si>
    <t>COMPLETE SUPPORT</t>
  </si>
  <si>
    <t>AF00005689419</t>
  </si>
  <si>
    <t>CARRIER COMPLETE </t>
  </si>
  <si>
    <t>AF00005842166</t>
  </si>
  <si>
    <t>ZP/RT/283</t>
  </si>
  <si>
    <t>3EGH489013-0605</t>
  </si>
  <si>
    <t>GL00000381905</t>
  </si>
  <si>
    <t>DTR4000069326</t>
  </si>
  <si>
    <t>ROOF BRACKETS</t>
  </si>
  <si>
    <t>12322481_A</t>
  </si>
  <si>
    <t>Verkleidungsteil hinten geklebt BU_3376124 A Revision 1</t>
  </si>
  <si>
    <t>Alstom Salzgitter</t>
  </si>
  <si>
    <t>AF00003855520</t>
  </si>
  <si>
    <t>C-SCHIENE</t>
  </si>
  <si>
    <t>3EGH489010-9879</t>
  </si>
  <si>
    <t>AF00005261500</t>
  </si>
  <si>
    <t>AF00003494904</t>
  </si>
  <si>
    <t>PLATTE MIRROR</t>
  </si>
  <si>
    <t xml:space="preserve">ALTRADE </t>
  </si>
  <si>
    <t>VPF Alstom Transport VALENCIENNES</t>
  </si>
  <si>
    <t>AF00005842305</t>
  </si>
  <si>
    <t>3EGH489012-4172</t>
  </si>
  <si>
    <t>3EGH489012-4173 REV. 0</t>
  </si>
  <si>
    <t>GL00000838559</t>
  </si>
  <si>
    <t>51119-Z</t>
  </si>
  <si>
    <t>VERSTAERKUNG Zeichnungsnummer: AFD0003557463 AF00003494610</t>
  </si>
  <si>
    <t>GL00000864246</t>
  </si>
  <si>
    <t>12304843_A</t>
  </si>
  <si>
    <t>Tuerverkleidung komplett BU_3120413 A Revision 1</t>
  </si>
  <si>
    <t>PIOTR MĘŻYK - PRACOWNIK</t>
  </si>
  <si>
    <t>KOZAK.</t>
  </si>
  <si>
    <t>Sumy</t>
  </si>
  <si>
    <t>Grupa I:Grupa I</t>
  </si>
  <si>
    <t>26922/PROD/22/PW</t>
  </si>
  <si>
    <t>Verstärkung lasergeschnitten und abgekanten (001180822 C)</t>
  </si>
  <si>
    <t>AF00005554412</t>
  </si>
  <si>
    <t>BLIND-DECKEL-KPL.</t>
  </si>
  <si>
    <t>26892/PROD/22/PW</t>
  </si>
  <si>
    <t>AF00003715665</t>
  </si>
  <si>
    <t>REINEFORCEMENT</t>
  </si>
  <si>
    <t>3EGH489023-7507</t>
  </si>
  <si>
    <t>3EGH489023-7508</t>
  </si>
  <si>
    <t>26816/PROD/22/PW</t>
  </si>
  <si>
    <t>3EGH489013-1103</t>
  </si>
  <si>
    <t>Tube</t>
  </si>
  <si>
    <t>26799/PROD/22/PW</t>
  </si>
  <si>
    <t>AF00005641098</t>
  </si>
  <si>
    <t>26778/PROD/22/PW</t>
  </si>
  <si>
    <t>26679/PROD/22/PW</t>
  </si>
  <si>
    <t>26709/PROD/22/PW</t>
  </si>
  <si>
    <t>AF00005766328</t>
  </si>
  <si>
    <t>HALTER WLAN ROUTER, VOLLST</t>
  </si>
  <si>
    <t>AF00004154496</t>
  </si>
  <si>
    <t>BEILAGE 1,5 MM</t>
  </si>
  <si>
    <t>26556/PROD/22/PW</t>
  </si>
  <si>
    <t>Cap wg</t>
  </si>
  <si>
    <t>26489/PROD/22/PW</t>
  </si>
  <si>
    <t>26408/PROD/22/PW</t>
  </si>
  <si>
    <t>AF00005592854</t>
  </si>
  <si>
    <t>26257/PROD/22/PW</t>
  </si>
  <si>
    <t>26103/PROD/22/PW</t>
  </si>
  <si>
    <t>AF00005794578</t>
  </si>
  <si>
    <t>DUESENHALTER</t>
  </si>
  <si>
    <t>25933/PROD/22/PW</t>
  </si>
  <si>
    <t>AF00005759472</t>
  </si>
  <si>
    <t>25899/PROD/22/PW</t>
  </si>
  <si>
    <t>AF00005776756</t>
  </si>
  <si>
    <t>KANALHALTER</t>
  </si>
  <si>
    <t>AF00005673012</t>
  </si>
  <si>
    <t>HALTER FEDERTOPF RE</t>
  </si>
  <si>
    <t>Sealing bracket mir</t>
  </si>
  <si>
    <t>25898/PROD/22/PW</t>
  </si>
  <si>
    <t>AF00005798461</t>
  </si>
  <si>
    <t>25820/PROD/22/PW</t>
  </si>
  <si>
    <t>Rib spg</t>
  </si>
  <si>
    <t>25740/PROD/22/PW</t>
  </si>
  <si>
    <t>Retaining plate</t>
  </si>
  <si>
    <t>25755/PROD/22/PW</t>
  </si>
  <si>
    <t>Angle spg</t>
  </si>
  <si>
    <t>Angle wg</t>
  </si>
  <si>
    <t>Plate Ticket Machine mir</t>
  </si>
  <si>
    <t>25761/PROD/22/PW</t>
  </si>
  <si>
    <t>14095534_B</t>
  </si>
  <si>
    <t>Platte A=60mm-D=8.5mm, BZ_2116573, Index: b</t>
  </si>
  <si>
    <t>25682/PROD/22/PW</t>
  </si>
  <si>
    <t>25697/PROD/22/PW</t>
  </si>
  <si>
    <t>Fastening plate 2</t>
  </si>
  <si>
    <t>25699/PROD/22/PW</t>
  </si>
  <si>
    <t>AF00005734476</t>
  </si>
  <si>
    <t>3EGH489014-9429</t>
  </si>
  <si>
    <t>Holder 1 ver.01</t>
  </si>
  <si>
    <t>25714/PROD/22/PW</t>
  </si>
  <si>
    <t>AF00005718891</t>
  </si>
  <si>
    <t>25691/PROD/22/PW</t>
  </si>
  <si>
    <t>AF00005771830</t>
  </si>
  <si>
    <t>25692/PROD/22/PW</t>
  </si>
  <si>
    <t>AF00005776922</t>
  </si>
  <si>
    <t>Fastening plate</t>
  </si>
  <si>
    <t>25688/PROD/22/PW</t>
  </si>
  <si>
    <t>cover sheet</t>
  </si>
  <si>
    <t>25711/PROD/22/PW</t>
  </si>
  <si>
    <t>AF00005726813</t>
  </si>
  <si>
    <t>WANNE</t>
  </si>
  <si>
    <t>25685/PROD/22/PW</t>
  </si>
  <si>
    <t>AF00005842254</t>
  </si>
  <si>
    <t>24320/PROD/22/PW</t>
  </si>
  <si>
    <t>24146/PROD/22/PW</t>
  </si>
  <si>
    <t>23928/PROD/22/PW</t>
  </si>
  <si>
    <t>ZP/RT/284</t>
  </si>
  <si>
    <t>21431/PROD/22/PW</t>
  </si>
  <si>
    <t>9993/PROD/22/PW</t>
  </si>
  <si>
    <t>Koszt produkcji</t>
  </si>
  <si>
    <t>Towary zalegające</t>
  </si>
  <si>
    <t>RW Złom</t>
  </si>
  <si>
    <t>Spływ należności</t>
  </si>
  <si>
    <t>3EGH489025-3312</t>
  </si>
  <si>
    <t>3EGH489025-3313</t>
  </si>
  <si>
    <t>BRAK NUMERU RYS.</t>
  </si>
  <si>
    <t>3EGH489012-5094</t>
  </si>
  <si>
    <t>PP-K503A-VE--_--F</t>
  </si>
  <si>
    <t>PP KAB</t>
  </si>
  <si>
    <t>GL00001587562</t>
  </si>
  <si>
    <t>GL00000855984</t>
  </si>
  <si>
    <t>AF00005842181</t>
  </si>
  <si>
    <t>AF00005840544</t>
  </si>
  <si>
    <t>GL00001359910</t>
  </si>
  <si>
    <t>Blech PA_4591520-TB.7005-3</t>
  </si>
  <si>
    <t>AF00005868676</t>
  </si>
  <si>
    <t>AF00005842144</t>
  </si>
  <si>
    <t>AF00005479123-A</t>
  </si>
  <si>
    <t>WSPORNIK KOMPLETNY SPAWANY</t>
  </si>
  <si>
    <t>Backing strip mirror REV.-</t>
  </si>
  <si>
    <t>ZP/RT/290</t>
  </si>
  <si>
    <t>3EGH489013-8795</t>
  </si>
  <si>
    <t>Floor support round</t>
  </si>
  <si>
    <t>3EGH489013-8383</t>
  </si>
  <si>
    <t>3EGH489025-2451</t>
  </si>
  <si>
    <t>Web platedetal wg rys dla 3EGH489012-8973</t>
  </si>
  <si>
    <t>Alstom Transport Deutschland</t>
  </si>
  <si>
    <t>AF00003494820</t>
  </si>
  <si>
    <t>Steganschluss an Aussenlangtraeger  P001</t>
  </si>
  <si>
    <t>AF00003494793</t>
  </si>
  <si>
    <t>Schließblech   P001</t>
  </si>
  <si>
    <t>GL00001072302</t>
  </si>
  <si>
    <t>AF00005868674</t>
  </si>
  <si>
    <t>AF00005713991-A</t>
  </si>
  <si>
    <t>WELDING SUPPORT LATH</t>
  </si>
  <si>
    <t>HS00000602776</t>
  </si>
  <si>
    <t>3EGH489014-7961</t>
  </si>
  <si>
    <t>Claw top front l REV.B</t>
  </si>
  <si>
    <t>BU_4314358</t>
  </si>
  <si>
    <t>GL00000945312</t>
  </si>
  <si>
    <t>GL00000875100</t>
  </si>
  <si>
    <t>DTR4000056792</t>
  </si>
  <si>
    <t>PŁYTA</t>
  </si>
  <si>
    <t>DTR4000052911</t>
  </si>
  <si>
    <t>AF00005935015</t>
  </si>
  <si>
    <t>MAXCESS SPÓŁKA Z OGRANICZONĄ ODPOWIEDZIALNOŚCIĄ</t>
  </si>
  <si>
    <t>590-520023159_S</t>
  </si>
  <si>
    <t>590-520023159</t>
  </si>
  <si>
    <t>ALSTOM Transportation Germany GmbH DE</t>
  </si>
  <si>
    <t>ALSTOM Transportation Germany GmbH GOE</t>
  </si>
  <si>
    <t>STRATIFORME PL FV</t>
  </si>
  <si>
    <t>3EGH489012-8723</t>
  </si>
  <si>
    <t>BRACKET ASSY</t>
  </si>
  <si>
    <t>GL00000895731</t>
  </si>
  <si>
    <t>REINFORCEMENT</t>
  </si>
  <si>
    <t>AF00003850160</t>
  </si>
  <si>
    <t>BEILAGE 2MM</t>
  </si>
  <si>
    <t>AF00003901302-A</t>
  </si>
  <si>
    <t>PODKLADKA 305-134-0,5 MM</t>
  </si>
  <si>
    <t>3EGH489006-7234</t>
  </si>
  <si>
    <t>3EGH489013-4332</t>
  </si>
  <si>
    <t>590-520026645_S</t>
  </si>
  <si>
    <t>590-520026645</t>
  </si>
  <si>
    <t>50932-Z</t>
  </si>
  <si>
    <t>DECKEL Zeichnungsnummer: AFD0003546892 AF00003494729</t>
  </si>
  <si>
    <t>SPAWSYSTEM GNIEWCZYNA</t>
  </si>
  <si>
    <t>BRACKET .</t>
  </si>
  <si>
    <t>AF00003855149</t>
  </si>
  <si>
    <t>AUSSTEIFUNGSHALTER</t>
  </si>
  <si>
    <t>STRATIFORME</t>
  </si>
  <si>
    <t>Nota obciążeniowa</t>
  </si>
  <si>
    <t xml:space="preserve">Miesięcznie </t>
  </si>
  <si>
    <t>AF00005631605-A</t>
  </si>
  <si>
    <t>KIT001_NOTLOESEEINRICHTUNG_LANG_KTD</t>
  </si>
  <si>
    <t>GL00001486463</t>
  </si>
  <si>
    <t>AF00005536511-A</t>
  </si>
  <si>
    <t>PODKLADKA ODBOJNIKA 3 MM</t>
  </si>
  <si>
    <t>AF00003901333-A</t>
  </si>
  <si>
    <t>PODKLADKA 305-134-1 MM</t>
  </si>
  <si>
    <t>DTR4000028777</t>
  </si>
  <si>
    <t>3EGH489013-6679</t>
  </si>
  <si>
    <t>3EGH489013-4342</t>
  </si>
  <si>
    <t>3EGH489013-3581</t>
  </si>
  <si>
    <t>3EGH489010-7532</t>
  </si>
  <si>
    <t>3EGH489025-4211</t>
  </si>
  <si>
    <t>3EGH489025-4212</t>
  </si>
  <si>
    <t>3EGH489013-7519 Z</t>
  </si>
  <si>
    <t>GL00001175543</t>
  </si>
  <si>
    <t>EQUIPPED PLATE</t>
  </si>
  <si>
    <t>GL00000765358</t>
  </si>
  <si>
    <t>GL00000451448</t>
  </si>
  <si>
    <t>GL00001715171</t>
  </si>
  <si>
    <t>BU_4601275</t>
  </si>
  <si>
    <t>ADAMIUK</t>
  </si>
  <si>
    <t>Stadler Rheintal AG</t>
  </si>
  <si>
    <t>18019257_A</t>
  </si>
  <si>
    <t>Trittkiste EW RAL 7016 document PR_1311484 index: a</t>
  </si>
  <si>
    <t>10002210_B</t>
  </si>
  <si>
    <t>Tritt zu Klimageraet / RAL 7016 anthrazitgrau index: b</t>
  </si>
  <si>
    <t>AF00005688768</t>
  </si>
  <si>
    <t>BLECH 5 MM</t>
  </si>
  <si>
    <t>AF00005974808</t>
  </si>
  <si>
    <t>AF00005688141</t>
  </si>
  <si>
    <t>3EGH489013-0325</t>
  </si>
  <si>
    <t>ZP/RT/278</t>
  </si>
  <si>
    <t>Support sh 3x330,5x415 ISO9445</t>
  </si>
  <si>
    <t>51155-Z</t>
  </si>
  <si>
    <t>VERSTEIFUNG Zeichnungsnummer: AFD0003557511 AF00003494613</t>
  </si>
  <si>
    <t>51071-Z</t>
  </si>
  <si>
    <t>STEG Zeichnungsnummer: AFD0003760486 AF00003760155</t>
  </si>
  <si>
    <t>Stadler_BUSS</t>
  </si>
  <si>
    <t>3EGH489023-7519 Z</t>
  </si>
  <si>
    <t>3EGH489023-7520_PL</t>
  </si>
  <si>
    <t>AF00005393152-A</t>
  </si>
  <si>
    <t>12322521_A</t>
  </si>
  <si>
    <t>Tankverkleidung rechts geklebt BU_3376704 A Revision 1</t>
  </si>
  <si>
    <t>DTR4000046742</t>
  </si>
  <si>
    <t>Rib 2 left</t>
  </si>
  <si>
    <t>AF00003715943</t>
  </si>
  <si>
    <t>REINFORCEMENT MIRROR</t>
  </si>
  <si>
    <t>AF00005652898</t>
  </si>
  <si>
    <t>AF00005534103-A</t>
  </si>
  <si>
    <t>INDUS KIT POLACZEN ICNG SMB PUKI1</t>
  </si>
  <si>
    <t>AF00005546633-A</t>
  </si>
  <si>
    <t>PLYTA ZABEZPIECZAJACA</t>
  </si>
  <si>
    <t>AF00005367754-A</t>
  </si>
  <si>
    <t>3EGH489027-6395</t>
  </si>
  <si>
    <t>AF00005838779</t>
  </si>
  <si>
    <t>3EGH489014-8348</t>
  </si>
  <si>
    <t>Stiffener rev.B</t>
  </si>
  <si>
    <t>27358/PROD/22/PW</t>
  </si>
  <si>
    <t>GL00000595230</t>
  </si>
  <si>
    <t>27404/PROD/22/PW</t>
  </si>
  <si>
    <t>924/PROD/22/PW</t>
  </si>
  <si>
    <t>28039/PROD/22/PW</t>
  </si>
  <si>
    <t>27743/PROD/22/PW</t>
  </si>
  <si>
    <t>27931/PROD/22/PW</t>
  </si>
  <si>
    <t>51098-Z</t>
  </si>
  <si>
    <t>27752/PROD/22/PW</t>
  </si>
  <si>
    <t>28012/PROD/22/PW</t>
  </si>
  <si>
    <t>27088/PROD/22/PW</t>
  </si>
  <si>
    <t>GL00000799058</t>
  </si>
  <si>
    <t>39414/PROD/21/PW</t>
  </si>
  <si>
    <t>28014/PROD/22/PW</t>
  </si>
  <si>
    <t>D011663450000</t>
  </si>
  <si>
    <t>Schottblech</t>
  </si>
  <si>
    <t>26996/PROD/22/PW</t>
  </si>
  <si>
    <t>28095/PROD/22/PW</t>
  </si>
  <si>
    <t>28178/PROD/22/PW</t>
  </si>
  <si>
    <t>27829/PROD/22/PW</t>
  </si>
  <si>
    <t>28022/PROD/22/PW</t>
  </si>
  <si>
    <t>Frezowane</t>
  </si>
  <si>
    <t>ZAKUP_3EGH489013-4643 VER.01</t>
  </si>
  <si>
    <t>ZAKUP_3EGH489013-4643 VER.01 - po przyjeździe z kooperacji przekazać na KJ do pomiarów. Przewodnik na pomiar i przyjęcie magazynowe dla kodu wyrobu gotowego: 3EGH489013-4643 VER.01</t>
  </si>
  <si>
    <t>Półprodukty - Spawalnia</t>
  </si>
  <si>
    <t>640-257-C-1-01-00-00-00-00-011</t>
  </si>
  <si>
    <t>ENC. SHORT BACK</t>
  </si>
  <si>
    <t>22555/PROD/22/PW</t>
  </si>
  <si>
    <t>AF00004154903</t>
  </si>
  <si>
    <t>BEILAGE 2,5 MM</t>
  </si>
  <si>
    <t>26945/PROD/22/PW</t>
  </si>
  <si>
    <t>27097/PROD/22/PW</t>
  </si>
  <si>
    <t>50945-Z</t>
  </si>
  <si>
    <t>FUEHRUNGSBUCHSE Zeichnungsnummer: AFD0003552206 AF00003494814</t>
  </si>
  <si>
    <t>28115/PROD/22/PW</t>
  </si>
  <si>
    <t>27069/PROD/22/PW</t>
  </si>
  <si>
    <t>28126/PROD/22/PW</t>
  </si>
  <si>
    <t>AF00005763882</t>
  </si>
  <si>
    <t>27517/PROD/22/PW</t>
  </si>
  <si>
    <t>27673/PROD/22/PW</t>
  </si>
  <si>
    <t>27814/PROD/22/PW</t>
  </si>
  <si>
    <t>27457/PROD/22/PW</t>
  </si>
  <si>
    <t>27349/PROD/22/PW</t>
  </si>
  <si>
    <t>27041/PROD/22/PW</t>
  </si>
  <si>
    <t>27733/PROD/22/PW</t>
  </si>
  <si>
    <t>27530/PROD/22/PW</t>
  </si>
  <si>
    <t>28202/PROD/22/PW</t>
  </si>
  <si>
    <t>AF00005436636</t>
  </si>
  <si>
    <t>51005-Z LASCHE Zeichnungsnummer: AFD0005474395</t>
  </si>
  <si>
    <t>27717/PROD/22/PW</t>
  </si>
  <si>
    <t>AF00004793405</t>
  </si>
  <si>
    <t>50916-Z BLECH</t>
  </si>
  <si>
    <t>27638/PROD/22/PW</t>
  </si>
  <si>
    <t>27290/PROD/22/PW</t>
  </si>
  <si>
    <t>27377/PROD/22/PW</t>
  </si>
  <si>
    <t>AF00005671381</t>
  </si>
  <si>
    <t>28182/PROD/22/PW</t>
  </si>
  <si>
    <t>AF00005588800</t>
  </si>
  <si>
    <t>Obsolet (M-1)*0,95</t>
  </si>
  <si>
    <t>VERSTAERKUNGSBLECH</t>
  </si>
  <si>
    <t>AF00003855074</t>
  </si>
  <si>
    <t>GL00001059758</t>
  </si>
  <si>
    <t>AF00003494749</t>
  </si>
  <si>
    <t>VERSTAERKUNG MIRROR</t>
  </si>
  <si>
    <t>AF00003850276</t>
  </si>
  <si>
    <t>BEILAGE 4MM</t>
  </si>
  <si>
    <t>ZP/RT/287</t>
  </si>
  <si>
    <t>3EGH489012-4133</t>
  </si>
  <si>
    <t>3EGH489012-4134 REV. 0</t>
  </si>
  <si>
    <t>3EGH489013-7917</t>
  </si>
  <si>
    <t>DOMINIK KOROL-</t>
  </si>
  <si>
    <t>3EGH489013-4985</t>
  </si>
  <si>
    <t>Longitudinal girder mirror REV.A</t>
  </si>
  <si>
    <t>GL00000830042</t>
  </si>
  <si>
    <t>EQUIPPED SUPPORT .</t>
  </si>
  <si>
    <t>HS00000794460</t>
  </si>
  <si>
    <t>BEPELOGKFT</t>
  </si>
  <si>
    <t>3EGH489013-3639</t>
  </si>
  <si>
    <t>3EGH489011-4593</t>
  </si>
  <si>
    <t>Upper boom REV.B</t>
  </si>
  <si>
    <t>GL00001060122</t>
  </si>
  <si>
    <t>GL00001587187</t>
  </si>
  <si>
    <t>WSPORNIK 2</t>
  </si>
  <si>
    <t>HS00000822538</t>
  </si>
  <si>
    <t>SUPPORT (D)</t>
  </si>
  <si>
    <t>SUPPORT EQUIPE .</t>
  </si>
  <si>
    <t>TOLE EQUIPEE</t>
  </si>
  <si>
    <t>HS00000791203</t>
  </si>
  <si>
    <t>SUPPORT CP-CG</t>
  </si>
  <si>
    <t>BRACKET SYM</t>
  </si>
  <si>
    <t>AF00005524722-A</t>
  </si>
  <si>
    <t>PODKLADKA SPREZYNY BEZPIECZENSTWA 5 MM</t>
  </si>
  <si>
    <t>Steg Rev 000 , PR_5141099 index_</t>
  </si>
  <si>
    <t>Guruest Druckluftbehaelter mit AVKs Rev 002 , PR_2008380 index_B</t>
  </si>
  <si>
    <t>DOOR ENTRY S/W STIFFENER</t>
  </si>
  <si>
    <t>GL00001069018</t>
  </si>
  <si>
    <t>AF00005501353-A</t>
  </si>
  <si>
    <t>AF00005505068-A</t>
  </si>
  <si>
    <t>ANDRZEJ  KALIŃSKI</t>
  </si>
  <si>
    <t>AF00005546668-A</t>
  </si>
  <si>
    <t>DYSTANS 55X55X40</t>
  </si>
  <si>
    <t>Uchwyt do podnoszenia systemu 2038.78.004.1</t>
  </si>
  <si>
    <t>12322497_C</t>
  </si>
  <si>
    <t>Verkleidungsteil links geklebt BU_3376309 C Revision 2</t>
  </si>
  <si>
    <t>12296306_A</t>
  </si>
  <si>
    <t>Verkleidungsteil komplett BU_3055090 A Revision 1</t>
  </si>
  <si>
    <t>12286912_A</t>
  </si>
  <si>
    <t>Verkleidungsteil links komplett BU_3072013 A Revision 1 202</t>
  </si>
  <si>
    <t>12286816_A</t>
  </si>
  <si>
    <t>Verkleidungsteil rechts komplett BU_3072013 A Revision 1 201</t>
  </si>
  <si>
    <t>Rib 2 sh 3x320x362,5 ISO9445</t>
  </si>
  <si>
    <t>AF00005842364</t>
  </si>
  <si>
    <t>AF00005842088</t>
  </si>
  <si>
    <t>3EGH489013-0319</t>
  </si>
  <si>
    <t>3EGH489013-0320 REV. 0</t>
  </si>
  <si>
    <t>3EGH489021-7417</t>
  </si>
  <si>
    <t xml:space="preserve">ALSTOM TRANSPORT SA </t>
  </si>
  <si>
    <t xml:space="preserve">VPF DELIVERY Alstom Vallencines </t>
  </si>
  <si>
    <t>AF00005842219</t>
  </si>
  <si>
    <t>AF00005868671</t>
  </si>
  <si>
    <t>D024917370000</t>
  </si>
  <si>
    <t>KONSOLE P001</t>
  </si>
  <si>
    <t>HALTEBLECH</t>
  </si>
  <si>
    <t>AF00005842099</t>
  </si>
  <si>
    <t>AF00005842184</t>
  </si>
  <si>
    <t>AF00005842370</t>
  </si>
  <si>
    <t>AF00005624476</t>
  </si>
  <si>
    <t>TRITTLEISTE BEILAGE 1.0MM</t>
  </si>
  <si>
    <t>AF00005842215</t>
  </si>
  <si>
    <t>AF00005842007</t>
  </si>
  <si>
    <t>AF00005842059</t>
  </si>
  <si>
    <t>AF00003494827</t>
  </si>
  <si>
    <t>UNTERGURT</t>
  </si>
  <si>
    <t>AF00005842210</t>
  </si>
  <si>
    <t>GL00000639857</t>
  </si>
  <si>
    <t>134/PROD/23/PW</t>
  </si>
  <si>
    <t>21902/INW/22/PW</t>
  </si>
  <si>
    <t>AF00005732764</t>
  </si>
  <si>
    <t>JUNCTION BOX COMPL.</t>
  </si>
  <si>
    <t>29061/PROD/22/PW</t>
  </si>
  <si>
    <t>28959/PROD/22/PW</t>
  </si>
  <si>
    <t>D020283480000</t>
  </si>
  <si>
    <t>Winkel Kopfgerippe</t>
  </si>
  <si>
    <t>28287/PROD/22/PW</t>
  </si>
  <si>
    <t>21901/INW/22/PW</t>
  </si>
  <si>
    <t>29031/PROD/22/PW</t>
  </si>
  <si>
    <t>28715/PROD/22/PW</t>
  </si>
  <si>
    <t>KFN2210511010_B01</t>
  </si>
  <si>
    <t>BLACHA 312 X 177,5</t>
  </si>
  <si>
    <t>28655/PROD/22/PW</t>
  </si>
  <si>
    <t>28344/PROD/22/PW</t>
  </si>
  <si>
    <t>AF00005842563</t>
  </si>
  <si>
    <t>28310/PROD/22/PW</t>
  </si>
  <si>
    <t>51170-Z</t>
  </si>
  <si>
    <t>Wankstütze, Gewindeplatte Zeichnungsnummer: AFD0003553763 AF00003494876</t>
  </si>
  <si>
    <t>28259/PROD/22/PW</t>
  </si>
  <si>
    <t>28774/PROD/22/PW</t>
  </si>
  <si>
    <t>AF00005477110</t>
  </si>
  <si>
    <t>BLECHHALTER 300MM VOLLSTAENDIG</t>
  </si>
  <si>
    <t>28323/PROD/22/PW</t>
  </si>
  <si>
    <t>28656/PROD/22/PW</t>
  </si>
  <si>
    <t>D020186620000</t>
  </si>
  <si>
    <t>Säule wie gez. P001</t>
  </si>
  <si>
    <t>28897/PROD/22/PW</t>
  </si>
  <si>
    <t>AF00005596760</t>
  </si>
  <si>
    <t>28877/PROD/22/PW</t>
  </si>
  <si>
    <t>28565/PROD/22/PW</t>
  </si>
  <si>
    <t>D020186800000</t>
  </si>
  <si>
    <t>AF00003850153</t>
  </si>
  <si>
    <t>28880/PROD/22/PW</t>
  </si>
  <si>
    <t>D020186790000</t>
  </si>
  <si>
    <t>AF00005721376</t>
  </si>
  <si>
    <t>28293/PROD/22/PW</t>
  </si>
  <si>
    <t>51086-Z</t>
  </si>
  <si>
    <t>Steg P001 Zeichnungsnummer: AFD0003552450 AF00003494833</t>
  </si>
  <si>
    <t>28285/PROD/22/PW</t>
  </si>
  <si>
    <t>AF00002594847</t>
  </si>
  <si>
    <t>28358/PROD/22/PW</t>
  </si>
  <si>
    <t>28958/PROD/22/PW</t>
  </si>
  <si>
    <t>51063-Z</t>
  </si>
  <si>
    <t>STEG Zeichnungsnummer: AFD0003507223 AF00003494810</t>
  </si>
  <si>
    <t>28286/PROD/22/PW</t>
  </si>
  <si>
    <t>28866/PROD/22/PW</t>
  </si>
  <si>
    <t>AF00005082218</t>
  </si>
  <si>
    <t>VERSTAERKUNGSWINKEL</t>
  </si>
  <si>
    <t>AF00005756193</t>
  </si>
  <si>
    <t>SHIM INSIDE 5 MM</t>
  </si>
  <si>
    <t>AF00003199773</t>
  </si>
  <si>
    <t>AF00003788280</t>
  </si>
  <si>
    <t>VERBINDUNGSBLECH</t>
  </si>
  <si>
    <t>28590/PROD/22/PW</t>
  </si>
  <si>
    <t>28540/PROD/22/PW</t>
  </si>
  <si>
    <t>28775/PROD/22/PW</t>
  </si>
  <si>
    <t>AF00004300125</t>
  </si>
  <si>
    <t>BEILAGE MIT AUSSPARU</t>
  </si>
  <si>
    <t>AF00005165915-A</t>
  </si>
  <si>
    <t>GL00001206785</t>
  </si>
  <si>
    <t>GL00000945314</t>
  </si>
  <si>
    <t>DTR4000051676</t>
  </si>
  <si>
    <t>GL00000599546</t>
  </si>
  <si>
    <t>AF00005812641</t>
  </si>
  <si>
    <t>AF00005456543-A</t>
  </si>
  <si>
    <t>PODKLADKA SPREZYNY BEZPIECZENSTWA 2 MM</t>
  </si>
  <si>
    <t>AF00005603261-A</t>
  </si>
  <si>
    <t>PODKLADKA SPREZYN 2 STOPNIA 5 MM</t>
  </si>
  <si>
    <t>AF00005240748-A</t>
  </si>
  <si>
    <t>AF00005673012-A</t>
  </si>
  <si>
    <t>WSPRONIK LOZYSKA SPREZYNY PRAWY</t>
  </si>
  <si>
    <t>AF00005295019-A</t>
  </si>
  <si>
    <t>AF00004154910-A</t>
  </si>
  <si>
    <t>PODKLADKA 305-134-3 MM</t>
  </si>
  <si>
    <t>AF00005556630-A</t>
  </si>
  <si>
    <t>AF00004154903-A</t>
  </si>
  <si>
    <t>PODKLADKA 305-134-2,5 MM</t>
  </si>
  <si>
    <t>AF00005548291-A</t>
  </si>
  <si>
    <t>AF00005548293-A</t>
  </si>
  <si>
    <t>AF00003626829</t>
  </si>
  <si>
    <t>AFD0003626859</t>
  </si>
  <si>
    <t>AF00005940570</t>
  </si>
  <si>
    <t>Rib 1 door pillar sh 3x140x205 ISO9445</t>
  </si>
  <si>
    <t>500551477S</t>
  </si>
  <si>
    <t>Anschweisslasche Bl 3x28,5x45 ISO94</t>
  </si>
  <si>
    <t>500544783S</t>
  </si>
  <si>
    <t>Badsicherung Bl 2x10x91 ISO9445</t>
  </si>
  <si>
    <t>500547797S</t>
  </si>
  <si>
    <t>Konsole 3 Bl 4x128x160 ISO9445</t>
  </si>
  <si>
    <t>500539528S</t>
  </si>
  <si>
    <t>U-Konsol 1 Bl 4x110x160,5 ISO9445</t>
  </si>
  <si>
    <t>500539244S</t>
  </si>
  <si>
    <t>Rippe Bl 2x100x329,5 ISO9445</t>
  </si>
  <si>
    <t>Longitudinal girder mirr</t>
  </si>
  <si>
    <t>Reinforcement</t>
  </si>
  <si>
    <t>3EGH489021-4113</t>
  </si>
  <si>
    <t>3EGH489021-3861</t>
  </si>
  <si>
    <t>3EGH489021-3984</t>
  </si>
  <si>
    <t>3EGH489014-0655</t>
  </si>
  <si>
    <t>3EGH489024-7635</t>
  </si>
  <si>
    <t>Partition wall plate CE2 left ver.01</t>
  </si>
  <si>
    <t>3EGH489021-1796</t>
  </si>
  <si>
    <t>Channel support REV.-</t>
  </si>
  <si>
    <t>3EGH489014-8526</t>
  </si>
  <si>
    <t>3EGH489013-8386</t>
  </si>
  <si>
    <t>Bottom part</t>
  </si>
  <si>
    <t>3EGH489014-6647</t>
  </si>
  <si>
    <t>3EGH489013-0470</t>
  </si>
  <si>
    <t>3EGH489014-6653</t>
  </si>
  <si>
    <t>3EGH489014-6649</t>
  </si>
  <si>
    <t>3EGH489013-7919</t>
  </si>
  <si>
    <t>3EGH489016-7860</t>
  </si>
  <si>
    <t>3EGH489015-7934</t>
  </si>
  <si>
    <t>3EGH489016-7852</t>
  </si>
  <si>
    <t>3EGH489025-4960</t>
  </si>
  <si>
    <t>Bracket rev.A</t>
  </si>
  <si>
    <t>3EGH489013-2780</t>
  </si>
  <si>
    <t>3EGH489013-2781 REV. 0</t>
  </si>
  <si>
    <t>3EGH489025-3815</t>
  </si>
  <si>
    <t>ZP/RT/282</t>
  </si>
  <si>
    <t>ZP/RT/279</t>
  </si>
  <si>
    <t>3EGH489012-5975</t>
  </si>
  <si>
    <t>3EGH489012-5976 REV. 0/TRW</t>
  </si>
  <si>
    <t>3EGH489013-1067</t>
  </si>
  <si>
    <t>3EGH489027-5948</t>
  </si>
  <si>
    <t>3EGH489025-4315</t>
  </si>
  <si>
    <t>3EGH489025-4316</t>
  </si>
  <si>
    <t>3EGH489013-3597</t>
  </si>
  <si>
    <t>3EGH489013-0331</t>
  </si>
  <si>
    <t>ZP/RT/281</t>
  </si>
  <si>
    <t>ZP/RT/280</t>
  </si>
  <si>
    <t>3EGH489025-3459</t>
  </si>
  <si>
    <t>3EGH489013-0329</t>
  </si>
  <si>
    <t>3EGH489013-8471</t>
  </si>
  <si>
    <t>Floor support 260 REV.A</t>
  </si>
  <si>
    <t>3EGH489013-0379</t>
  </si>
  <si>
    <t>3EGH489013-0349</t>
  </si>
  <si>
    <t>3EGH489012-9292</t>
  </si>
  <si>
    <t>3EGH489013-0485</t>
  </si>
  <si>
    <t>3EGH489014-7657</t>
  </si>
  <si>
    <t>3EGH489014-0007</t>
  </si>
  <si>
    <t>3EGH489013-6125</t>
  </si>
  <si>
    <t>3EGH489012-9269</t>
  </si>
  <si>
    <t>3EGH489027-8451</t>
  </si>
  <si>
    <t>3EGH489013-8445</t>
  </si>
  <si>
    <t>3EGH489013-0351</t>
  </si>
  <si>
    <t>3EGH489021-7181</t>
  </si>
  <si>
    <t>3EGH489014-0649</t>
  </si>
  <si>
    <t>3EGH489014-0028</t>
  </si>
  <si>
    <t>3EGH489013-4633</t>
  </si>
  <si>
    <t>3EGH489013-4633 REV:A</t>
  </si>
  <si>
    <t>3EGH489013-0359</t>
  </si>
  <si>
    <t>590-520060638_S</t>
  </si>
  <si>
    <t>590-520060638</t>
  </si>
  <si>
    <t>590-520045749_S</t>
  </si>
  <si>
    <t>590-520045749</t>
  </si>
  <si>
    <t>590-520032815_S</t>
  </si>
  <si>
    <t>590-520032815</t>
  </si>
  <si>
    <t>590-520029989_S</t>
  </si>
  <si>
    <t>590-520029989</t>
  </si>
  <si>
    <t>AF00004003658</t>
  </si>
  <si>
    <t>HALTER 5 OBEN VOLLST.; ZAK RIVKLE M6-25</t>
  </si>
  <si>
    <t>AF00004086512</t>
  </si>
  <si>
    <t>Bracket comlabrepeater right</t>
  </si>
  <si>
    <t>AF00005470519</t>
  </si>
  <si>
    <t>HALTER SCHIENE</t>
  </si>
  <si>
    <t>AF00005935021</t>
  </si>
  <si>
    <t>Shim</t>
  </si>
  <si>
    <t>PĘKALA</t>
  </si>
  <si>
    <t>PŁYTA PRZYŁĄCZY KLIENTA 640-257-I-1-03-01-00-00-00-000_04</t>
  </si>
  <si>
    <t>500550506S</t>
  </si>
  <si>
    <t>Schweißbadsicherung A Bl 2x20x490</t>
  </si>
  <si>
    <t>500550700S</t>
  </si>
  <si>
    <t>Schweißbadsichg B-Säule li Bl 2x22x</t>
  </si>
  <si>
    <t>50917-Z</t>
  </si>
  <si>
    <t>Blech P001 Zeichnungsnummer: AFD0003549685 AF00003494785</t>
  </si>
  <si>
    <t>12315885_A</t>
  </si>
  <si>
    <t>Abschlussblech komplett unten-rechts BU_3145076 A Revision 1</t>
  </si>
  <si>
    <t>12311642_B</t>
  </si>
  <si>
    <t>Abschlussblech komplett Rueckwandverkleidung links komplett Rev. 002 ; BU_3122501 index  B</t>
  </si>
  <si>
    <t>Verkleidungsteil rechts komplett BU_3071931  Revision 0</t>
  </si>
  <si>
    <t>AF00005926104-A</t>
  </si>
  <si>
    <t>GL00000795085</t>
  </si>
  <si>
    <t>GL00000708644</t>
  </si>
  <si>
    <t>ARTUR TROJANOWSKI</t>
  </si>
  <si>
    <t>MCMET</t>
  </si>
  <si>
    <t>KRZYSZTOF CHYLAK</t>
  </si>
  <si>
    <t>12298035_A</t>
  </si>
  <si>
    <t>Tuerverkleidung komplett 3 BU_3051997 A Revision 1</t>
  </si>
  <si>
    <t>GL00001667527</t>
  </si>
  <si>
    <t>FOLDED SHEET UNDER FOOTREST</t>
  </si>
  <si>
    <t>AF00005872047-A</t>
  </si>
  <si>
    <t>GL00000900037</t>
  </si>
  <si>
    <t>WSPORNIK STANDARD WYSOKI</t>
  </si>
  <si>
    <t>AF00005599387</t>
  </si>
  <si>
    <t>12322465_A</t>
  </si>
  <si>
    <t>Verkleidungsteil unten geklebt BU_3376027 A Revision 1</t>
  </si>
  <si>
    <t>12306305_B</t>
  </si>
  <si>
    <t>Tuerverkleidung komplett Rueckwandverkleidung links komplett Rev 002 ; BU_3120389 index B</t>
  </si>
  <si>
    <t>ALSTOM TRANSPORT B.V.</t>
  </si>
  <si>
    <t>ALSTOM MATRANOVAK</t>
  </si>
  <si>
    <t>AF00005281486-A</t>
  </si>
  <si>
    <t>PODKLADKA ODBOJNIKA 16MM</t>
  </si>
  <si>
    <t>AF00005239969-A</t>
  </si>
  <si>
    <t>PODKLADKA ZEWNETRZNA 350-210-2 MM</t>
  </si>
  <si>
    <t>AF00005499528-A</t>
  </si>
  <si>
    <t>WSPORNIK CZUJNIKA PREDKOSCI KOMPLETNY</t>
  </si>
  <si>
    <t>AF00005556771-A</t>
  </si>
  <si>
    <t>INDUS KIT WSPORNIK.RUR.HAM.MAGNET. PUKI1</t>
  </si>
  <si>
    <t>AF00003854509</t>
  </si>
  <si>
    <t>GL00000994230</t>
  </si>
  <si>
    <t>ANGLE BAR</t>
  </si>
  <si>
    <t>SHIM</t>
  </si>
  <si>
    <t>AF00003494783</t>
  </si>
  <si>
    <t>Mittenschließblech                  P001</t>
  </si>
  <si>
    <t>BOMBARDIER CZ LRV</t>
  </si>
  <si>
    <t>500564281F</t>
  </si>
  <si>
    <t>500564269F</t>
  </si>
  <si>
    <t>590-520024550_S</t>
  </si>
  <si>
    <t>590-520024550</t>
  </si>
  <si>
    <t>590-520024430_S</t>
  </si>
  <si>
    <t>590-520024430</t>
  </si>
  <si>
    <t>590-520065495_S</t>
  </si>
  <si>
    <t>590-520065495</t>
  </si>
  <si>
    <t>590-520048831_S</t>
  </si>
  <si>
    <t>590-520048831</t>
  </si>
  <si>
    <t>100307167F</t>
  </si>
  <si>
    <t>SUPPORT EQUIPEE</t>
  </si>
  <si>
    <t>NH00001449197</t>
  </si>
  <si>
    <t>NH00001441549</t>
  </si>
  <si>
    <t>773/PROD/23/PW</t>
  </si>
  <si>
    <t>728/PROD/23/PW</t>
  </si>
  <si>
    <t>674/PROD/23/PW</t>
  </si>
  <si>
    <t>482/PROD/23/PW</t>
  </si>
  <si>
    <t>451/PROD/23/PW</t>
  </si>
  <si>
    <t>608/PROD/23/PW</t>
  </si>
  <si>
    <t>193/PROD/23/PW</t>
  </si>
  <si>
    <t>Basisblech kpl. PA_2327351-CF, 3046-1</t>
  </si>
  <si>
    <t>576/PROD/23/PW</t>
  </si>
  <si>
    <t>AF00005842161</t>
  </si>
  <si>
    <t>57/PROD/23/PW</t>
  </si>
  <si>
    <t>AF00003446564</t>
  </si>
  <si>
    <t>UEBERGANGSBLECH</t>
  </si>
  <si>
    <t>27154/PROD/22/PW</t>
  </si>
  <si>
    <t>573/PROD/23/PW</t>
  </si>
  <si>
    <t>379/PROD/23/PW</t>
  </si>
  <si>
    <t>AF00005842259</t>
  </si>
  <si>
    <t>59/PROD/23/PW</t>
  </si>
  <si>
    <t>AF00005765975</t>
  </si>
  <si>
    <t>270/PROD/23/PW</t>
  </si>
  <si>
    <t>227/PROD/23/PW</t>
  </si>
  <si>
    <t>491/PROD/23/PW</t>
  </si>
  <si>
    <t>AF00003494694</t>
  </si>
  <si>
    <t>SAEULE</t>
  </si>
  <si>
    <t>26/PROD/23/PW</t>
  </si>
  <si>
    <t>KFN2232441020_A00</t>
  </si>
  <si>
    <t>BLACHA GIĘTA 319 X 413</t>
  </si>
  <si>
    <t>715/PROD/23/PW</t>
  </si>
  <si>
    <t>37/PROD/23/PW</t>
  </si>
  <si>
    <t>569/PROD/23/PW</t>
  </si>
  <si>
    <t>KFN2210511020_B01</t>
  </si>
  <si>
    <t>1009/PROD/23/PW</t>
  </si>
  <si>
    <t>AF00003810103</t>
  </si>
  <si>
    <t>BRACKET; spawany po zagięciu</t>
  </si>
  <si>
    <t>50929-Z</t>
  </si>
  <si>
    <t>Deckblech P002 Zeichnungsnummer: AFD0003553712 AF00003494872</t>
  </si>
  <si>
    <t>50898-Z</t>
  </si>
  <si>
    <t>ABSCHLUSSBLECH BL4 D 203X673 Zeichnungsnummer: AFD0003786376. Zeichnungsnummer: AFD0003786376</t>
  </si>
  <si>
    <t>3/PROD/23/PW</t>
  </si>
  <si>
    <t>946/PROD/23/PW</t>
  </si>
  <si>
    <t>662/PROD/23/PW</t>
  </si>
  <si>
    <t>M159695</t>
  </si>
  <si>
    <t>Pokrywa LAB - 10AB-4=281 L=52anodowana na czarno</t>
  </si>
  <si>
    <t>474/PROD/23/PW</t>
  </si>
  <si>
    <t>81/PROD/23/PW</t>
  </si>
  <si>
    <t>51048-Z</t>
  </si>
  <si>
    <t>SEITENBLECH PN00000012090 Zeichnungsnummer: PND0000012091</t>
  </si>
  <si>
    <t>861/PROD/23/PW</t>
  </si>
  <si>
    <t>317/PROD/23/PW</t>
  </si>
  <si>
    <t>280/PROD/23/PW</t>
  </si>
  <si>
    <t>50913-Z</t>
  </si>
  <si>
    <t>BLECH Zeichnungsnummer: AFD0003564709 AF00003494900</t>
  </si>
  <si>
    <t>243/PROD/23/PW</t>
  </si>
  <si>
    <t>960/PROD/23/PW</t>
  </si>
  <si>
    <t>AF00003855238</t>
  </si>
  <si>
    <t>RIEGEL</t>
  </si>
  <si>
    <t>28199/PROD/22/PW</t>
  </si>
  <si>
    <t>278/PROD/23/PW</t>
  </si>
  <si>
    <t>1026/PROD/23/PW</t>
  </si>
  <si>
    <t>27272/PROD/22/PW</t>
  </si>
  <si>
    <t>753/PROD/23/PW</t>
  </si>
  <si>
    <t>436/PROD/23/PW</t>
  </si>
  <si>
    <t>204/PROD/23/PW</t>
  </si>
  <si>
    <t>51022-Z</t>
  </si>
  <si>
    <t>Platte P001 Zeichnungsnummer: AFD0003550227 AF00003494807</t>
  </si>
  <si>
    <t>500186231S</t>
  </si>
  <si>
    <t>Flap Bl 2x41x46 ISO9445</t>
  </si>
  <si>
    <t>786/PROD/23/PW</t>
  </si>
  <si>
    <t>28055/PROD/22/PW</t>
  </si>
  <si>
    <t>ZP/RT/291</t>
  </si>
  <si>
    <t>223/PROD/23/PW</t>
  </si>
  <si>
    <t>215/PROD/23/PW</t>
  </si>
  <si>
    <t>AF00005689045</t>
  </si>
  <si>
    <t>FLOOR ANGLE RIGHT</t>
  </si>
  <si>
    <t>64/PROD/23/PW</t>
  </si>
  <si>
    <t>VFR2280710230_A00</t>
  </si>
  <si>
    <t>BLACHA GIETA GIS9245221</t>
  </si>
  <si>
    <t>809/PROD/23/PW</t>
  </si>
  <si>
    <t>808/PROD/23/PW</t>
  </si>
  <si>
    <t>825/PROD/23/PW</t>
  </si>
  <si>
    <t>687/PROD/23/PW</t>
  </si>
  <si>
    <t>530/PROD/23/PW</t>
  </si>
  <si>
    <t>TRAC 017200010</t>
  </si>
  <si>
    <t>275/PROD/23/PW</t>
  </si>
  <si>
    <t>TRAC 017200020</t>
  </si>
  <si>
    <t>50925-Z</t>
  </si>
  <si>
    <t>Blech, spiegelb. gleich P002 Zeichnungsnummer: AFD0003553805 AF00003494877</t>
  </si>
  <si>
    <t>498/PROD/23/PW</t>
  </si>
  <si>
    <t>KTW0020030101 - PŁYTKA 30X30X8 (0550)</t>
  </si>
  <si>
    <t>KTW0020030101 ( LPK 0550)</t>
  </si>
  <si>
    <t>111/PROD/23/PW</t>
  </si>
  <si>
    <t>36/PROD/23/PW</t>
  </si>
  <si>
    <t>AF00004764788</t>
  </si>
  <si>
    <t>742/PROD/23/PW</t>
  </si>
  <si>
    <t>6/PROD/23/PW</t>
  </si>
  <si>
    <t>407/PROD/23/PW</t>
  </si>
  <si>
    <t>785/PROD/23/PW</t>
  </si>
  <si>
    <t>BCN DOSTAWA</t>
  </si>
  <si>
    <t>AF00005533131-A</t>
  </si>
  <si>
    <t>INDUS KIT POLACZEN ICNG HMB PUKI2</t>
  </si>
  <si>
    <t>GL00000798738</t>
  </si>
  <si>
    <t>DTR4000030894</t>
  </si>
  <si>
    <t>DTR4000030894_DOC1000137797</t>
  </si>
  <si>
    <t>GL00001524705</t>
  </si>
  <si>
    <t>GL00001517198</t>
  </si>
  <si>
    <t>DTR4000110587</t>
  </si>
  <si>
    <t>GL00001321162</t>
  </si>
  <si>
    <t>GL00001088188</t>
  </si>
  <si>
    <t>GL00001478927</t>
  </si>
  <si>
    <t>DTR4000034859</t>
  </si>
  <si>
    <t>GL00000650493</t>
  </si>
  <si>
    <t>DTR4000046149</t>
  </si>
  <si>
    <t>HS00000832607</t>
  </si>
  <si>
    <t>SUPPORT EQUIPPED PLATE</t>
  </si>
  <si>
    <t>HS00000808813</t>
  </si>
  <si>
    <t>PIECE DE SERRAGE</t>
  </si>
  <si>
    <t>DTR0009183753</t>
  </si>
  <si>
    <t>Scheibe                             P001</t>
  </si>
  <si>
    <t>TRAY</t>
  </si>
  <si>
    <t>bracket</t>
  </si>
  <si>
    <t>NR00000765217</t>
  </si>
  <si>
    <t>Alstom Transport Deutschland GmbH SLZ</t>
  </si>
  <si>
    <t>AF00003857366</t>
  </si>
  <si>
    <t>Compensation sealing shim 1mm</t>
  </si>
  <si>
    <t>AF00005671780</t>
  </si>
  <si>
    <t>HALTER FEDERTOPF</t>
  </si>
  <si>
    <t>3EGH489004-2847</t>
  </si>
  <si>
    <t>AP12</t>
  </si>
  <si>
    <t>Próba spawalnicza laserowa 12</t>
  </si>
  <si>
    <t>BARCSA RUDOLF</t>
  </si>
  <si>
    <t>590-520024875_S</t>
  </si>
  <si>
    <t>590-520024875</t>
  </si>
  <si>
    <t>590-520056916_S</t>
  </si>
  <si>
    <t>590-520056916</t>
  </si>
  <si>
    <t>590-520031710_S</t>
  </si>
  <si>
    <t>590-520031710</t>
  </si>
  <si>
    <t>590-520030508_S</t>
  </si>
  <si>
    <t>590-520030508</t>
  </si>
  <si>
    <t>590-520030002_S</t>
  </si>
  <si>
    <t>590-520030002</t>
  </si>
  <si>
    <t>590-520048863_S</t>
  </si>
  <si>
    <t>590-520048863</t>
  </si>
  <si>
    <t>590-520031688_S</t>
  </si>
  <si>
    <t>590-520031688</t>
  </si>
  <si>
    <t>590-520029678_S</t>
  </si>
  <si>
    <t>590-520029678</t>
  </si>
  <si>
    <t>590-520024876_S</t>
  </si>
  <si>
    <t>590-520024876</t>
  </si>
  <si>
    <t>100385284F</t>
  </si>
  <si>
    <t>590-520030023_S</t>
  </si>
  <si>
    <t>590-520030023</t>
  </si>
  <si>
    <t>590-520024515_S</t>
  </si>
  <si>
    <t>590-520024515</t>
  </si>
  <si>
    <t>Platte-5</t>
  </si>
  <si>
    <t>Platte-3</t>
  </si>
  <si>
    <t>PLATINE</t>
  </si>
  <si>
    <t>G.I.S EUROPE SE</t>
  </si>
  <si>
    <t>51133-Z</t>
  </si>
  <si>
    <t>VERSTAERKUNG MIRROR Zeichnungsnummer: AFD0003557463 AF00003494611</t>
  </si>
  <si>
    <t>51171-Z</t>
  </si>
  <si>
    <t>WINKEL Zeichnungsnummer: AFD0003561570</t>
  </si>
  <si>
    <t>POKRYWA BATERII 640-257-C-2-02-00-00-00-00-000_02</t>
  </si>
  <si>
    <t>INSTYTUT MECHANIKI</t>
  </si>
  <si>
    <t>KUCICKI KRZYSZTOF</t>
  </si>
  <si>
    <t>PAWEŁ STRUG</t>
  </si>
  <si>
    <t>10002225_E</t>
  </si>
  <si>
    <t>Trittkiste RAL 7016 document AL_1182446 index: D</t>
  </si>
  <si>
    <t>Verkleidungsteil vorne geschweisst BU_4239269  Revision 0</t>
  </si>
  <si>
    <t>HalterHutschiene PA_2334501-TC.7005-3</t>
  </si>
  <si>
    <t>Distanzbuchse J kpl PA_4663834-DC.7004-4</t>
  </si>
  <si>
    <t>Platte PA_4598974-FB.7005-4</t>
  </si>
  <si>
    <t>3EGH489015-6419</t>
  </si>
  <si>
    <t>Cable duct Bracket REV.A</t>
  </si>
  <si>
    <t>500547415S</t>
  </si>
  <si>
    <t>Deckel A-Säule li. Bl 2x69x70 ISO94</t>
  </si>
  <si>
    <t>DTR3000101159</t>
  </si>
  <si>
    <t>ASSEMBLED CAB DUCT  BRACKET</t>
  </si>
  <si>
    <t>DTR3000101158</t>
  </si>
  <si>
    <t>3EGH489012-2233</t>
  </si>
  <si>
    <t>3EGH489012-2234 REV. A</t>
  </si>
  <si>
    <t>VFR7570860000_000</t>
  </si>
  <si>
    <t>BLACHA GIS9245214</t>
  </si>
  <si>
    <t>VFR7570140000</t>
  </si>
  <si>
    <t>BLACHA GIS9247666</t>
  </si>
  <si>
    <t>DTR3000101166</t>
  </si>
  <si>
    <t>CAB FRONT-TO-SIDE GUSSET</t>
  </si>
  <si>
    <t>CMH611034130A</t>
  </si>
  <si>
    <t>PODKLADKA DYSTANSOWA 3MM GIS9246806</t>
  </si>
  <si>
    <t>DTR3000101132</t>
  </si>
  <si>
    <t>AF00005685189</t>
  </si>
  <si>
    <t>DTR3000101153</t>
  </si>
  <si>
    <t>SOLE BAR / SIDE SILL</t>
  </si>
  <si>
    <t>2038.60.002.1B</t>
  </si>
  <si>
    <t>Obudowa - Pokrywa boczna 2038.60.002.1B</t>
  </si>
  <si>
    <t>2264/PROD/23/PW</t>
  </si>
  <si>
    <t>1448/PROD/23/PW</t>
  </si>
  <si>
    <t>1838/PROD/23/PW</t>
  </si>
  <si>
    <t>1610/PROD/23/PW</t>
  </si>
  <si>
    <t>2147/PROD/23/PW</t>
  </si>
  <si>
    <t>KFR2210150000_B04</t>
  </si>
  <si>
    <t>BRANCARD PLATFORMY</t>
  </si>
  <si>
    <t>1114/PROD/23/PW</t>
  </si>
  <si>
    <t>1503/PROD/23/PW</t>
  </si>
  <si>
    <t>1665/PROD/23/PW</t>
  </si>
  <si>
    <t>1725/PROD/23/PW</t>
  </si>
  <si>
    <t>2020/PROD/23/PW</t>
  </si>
  <si>
    <t>2274/PROD/23/PW</t>
  </si>
  <si>
    <t>1902/PROD/23/PW</t>
  </si>
  <si>
    <t>KFN2231960000_000</t>
  </si>
  <si>
    <t>PODPORA RYFLOWANA 90 X 250</t>
  </si>
  <si>
    <t>1130/PROD/23/PW</t>
  </si>
  <si>
    <t>1918/PROD/23/PW</t>
  </si>
  <si>
    <t>2091/PROD/23/PW</t>
  </si>
  <si>
    <t>1097/PROD/23/PW</t>
  </si>
  <si>
    <t>1338/PROD/23/PW</t>
  </si>
  <si>
    <t>KFN2232281020_A00</t>
  </si>
  <si>
    <t>BLACHA GIĘTA 710 X 983</t>
  </si>
  <si>
    <t>1727/PROD/23/PW</t>
  </si>
  <si>
    <t>2157/PROD/23/PW</t>
  </si>
  <si>
    <t>BZ_4587841 _  Platte Aluminium</t>
  </si>
  <si>
    <t>2385/PROD/23/PW</t>
  </si>
  <si>
    <t>KFR2210090080_A00</t>
  </si>
  <si>
    <t>KRĄŻEK 35 X 15</t>
  </si>
  <si>
    <t>1274/PROD/23/PW</t>
  </si>
  <si>
    <t>KFR2210440000_A02</t>
  </si>
  <si>
    <t>BLACHA GIĘTA 410 X 495</t>
  </si>
  <si>
    <t>1778/PROD/23/PW</t>
  </si>
  <si>
    <t>2324/PROD/23/PW</t>
  </si>
  <si>
    <t>1547/PROD/23/PW</t>
  </si>
  <si>
    <t>1171/PROD/23/PW</t>
  </si>
  <si>
    <t>KFN2232301010_C01</t>
  </si>
  <si>
    <t>BLACHA GIĘTA 548 X 832</t>
  </si>
  <si>
    <t>1273/PROD/23/PW</t>
  </si>
  <si>
    <t>1806/PROD/23/PW</t>
  </si>
  <si>
    <t>1787/PROD/23/PW</t>
  </si>
  <si>
    <t>1797/PROD/23/PW</t>
  </si>
  <si>
    <t>51118-Z</t>
  </si>
  <si>
    <t>VERSTAERKUNG Zeichnungsnummer: AFD0003143515 AF00003143535</t>
  </si>
  <si>
    <t>2261/PROD/23/PW</t>
  </si>
  <si>
    <t>TRAC 016340010</t>
  </si>
  <si>
    <t>2289/PROD/23/PW</t>
  </si>
  <si>
    <t>1356/PROD/23/PW</t>
  </si>
  <si>
    <t>1347/PROD/23/PW</t>
  </si>
  <si>
    <t>1139/PROD/23/PW</t>
  </si>
  <si>
    <t>51123-Z</t>
  </si>
  <si>
    <t>VERSTAERKUNG Zeichnungsnummer: AFD0003561517 AF00003498968</t>
  </si>
  <si>
    <t>2205/PROD/23/PW</t>
  </si>
  <si>
    <t>KFR2210101020_A01</t>
  </si>
  <si>
    <t>BLACHA GIĘTA 487,7 X 155</t>
  </si>
  <si>
    <t>1137/PROD/23/PW</t>
  </si>
  <si>
    <t>TRAC 016340020</t>
  </si>
  <si>
    <t>TRASC 01481001</t>
  </si>
  <si>
    <t>2049/PROD/23/PW</t>
  </si>
  <si>
    <t>2038.78.002.1C</t>
  </si>
  <si>
    <t>Docisk środkowy 2038.78.002.1</t>
  </si>
  <si>
    <t>1976/PROD/23/PW</t>
  </si>
  <si>
    <t>1865/PROD/23/PW</t>
  </si>
  <si>
    <t>51009-Z</t>
  </si>
  <si>
    <t>51009-Z MITTESCHLIESSBLECH Zeichnungsnummer: AFD0003553936 AF00003494882</t>
  </si>
  <si>
    <t>1641/PROD/23/PW</t>
  </si>
  <si>
    <t>1880/PROD/23/PW</t>
  </si>
  <si>
    <t>BZ_4571632 _  Platte Aluminium</t>
  </si>
  <si>
    <t>2271/PROD/23/PW</t>
  </si>
  <si>
    <t>2038.78.003.1C</t>
  </si>
  <si>
    <t>Docisk boczny 2038.78.003.1</t>
  </si>
  <si>
    <t>AF00004793142</t>
  </si>
  <si>
    <t>1577/PROD/23/PW</t>
  </si>
  <si>
    <t>TRAC 016230010</t>
  </si>
  <si>
    <t>1404/PROD/23/PW</t>
  </si>
  <si>
    <t>KFN2232371010_A01</t>
  </si>
  <si>
    <t>BLACHA GIĘTA 244 X 294</t>
  </si>
  <si>
    <t>1668/PROD/23/PW</t>
  </si>
  <si>
    <t>KFN2210350000_A00</t>
  </si>
  <si>
    <t>BLACHA 87,4 X 60,5</t>
  </si>
  <si>
    <t>51012-Z</t>
  </si>
  <si>
    <t>OBERER UEBERGANG SAEULE MIRROR Zeichnungsnummer: AFD0003860797 AF00003765483</t>
  </si>
  <si>
    <t>1720/PROD/23/PW</t>
  </si>
  <si>
    <t>1483/PROD/23/PW</t>
  </si>
  <si>
    <t>51094-Z</t>
  </si>
  <si>
    <t>STEG MIRROR Zeichnungsnummer: AFD0004765630 AF00004765688</t>
  </si>
  <si>
    <t>1646/PROD/23/PW</t>
  </si>
  <si>
    <t>2107/PROD/23/PW</t>
  </si>
  <si>
    <t>1427/PROD/23/PW</t>
  </si>
  <si>
    <t>1717/PROD/23/PW</t>
  </si>
  <si>
    <t>TRAC 016200020</t>
  </si>
  <si>
    <t>1745/PROD/23/PW</t>
  </si>
  <si>
    <t>2128/PROD/23/PW</t>
  </si>
  <si>
    <t>1687/PROD/23/PW</t>
  </si>
  <si>
    <t>KFN2232451010_A00</t>
  </si>
  <si>
    <t>BLACHA GIĘTA 302 X 526</t>
  </si>
  <si>
    <t>1152/PROD/23/PW</t>
  </si>
  <si>
    <t>1812/PROD/23/PW</t>
  </si>
  <si>
    <t>TRAC 016240010</t>
  </si>
  <si>
    <t>1743/PROD/23/PW</t>
  </si>
  <si>
    <t>TRAC 016240020</t>
  </si>
  <si>
    <t>2160/PROD/23/PW</t>
  </si>
  <si>
    <t>KFN2232500000_A00</t>
  </si>
  <si>
    <t>BLACHA 105 X 524</t>
  </si>
  <si>
    <t>1579/PROD/23/PW</t>
  </si>
  <si>
    <t>KFN2232420000_B03</t>
  </si>
  <si>
    <t>BLACHA 126 X 209</t>
  </si>
  <si>
    <t>DTR4000102469</t>
  </si>
  <si>
    <t>2117/PROD/23/PW</t>
  </si>
  <si>
    <t>1671/PROD/23/PW</t>
  </si>
  <si>
    <t>1612/PROD/23/PW</t>
  </si>
  <si>
    <t>51055-Z</t>
  </si>
  <si>
    <t>SOCKELBLECH1 EDG Zeichnungsnummer: AFD0003647926 AF00003647918</t>
  </si>
  <si>
    <t>1571/PROD/23/PW</t>
  </si>
  <si>
    <t>KFN2232521020_A00</t>
  </si>
  <si>
    <t>BLACHA 68 X 99</t>
  </si>
  <si>
    <t>KFN2232431020_A01</t>
  </si>
  <si>
    <t>BLACHA GIĘTA 174 X 272</t>
  </si>
  <si>
    <t>2345/PROD/23/PW</t>
  </si>
  <si>
    <t>12014/PROD/22/PW</t>
  </si>
  <si>
    <t>TRASC 01480001</t>
  </si>
  <si>
    <t>TRASC01480001_E0</t>
  </si>
  <si>
    <t>1867/PROD/23/PW</t>
  </si>
  <si>
    <t>2028/PROD/23/PW</t>
  </si>
  <si>
    <t>2337/PROD/23/PW</t>
  </si>
  <si>
    <t>TRASC 01120 001</t>
  </si>
  <si>
    <t>1844/PROD/23/PW</t>
  </si>
  <si>
    <t>51154-Z</t>
  </si>
  <si>
    <t>VERSTAERKUNGSWINKEL MIRROR Zeichnungsnummer: AFD0003546918 AF00003494730</t>
  </si>
  <si>
    <t>AF00005395888</t>
  </si>
  <si>
    <t>50939-Z DREHSAEULE HALTER 2</t>
  </si>
  <si>
    <t>TRAC 016310010</t>
  </si>
  <si>
    <t>1539/PROD/23/PW</t>
  </si>
  <si>
    <t>TRASC 01775 002</t>
  </si>
  <si>
    <t>1533/PROD/23/PW</t>
  </si>
  <si>
    <t>TRAC 027800010</t>
  </si>
  <si>
    <t>1922/PROD/23/PW</t>
  </si>
  <si>
    <t>1925/PROD/23/PW</t>
  </si>
  <si>
    <t>BU_4638641 , Poz.202</t>
  </si>
  <si>
    <t>TRAC 011210060</t>
  </si>
  <si>
    <t>TRASC 02196 001</t>
  </si>
  <si>
    <t>KFR2210020200_A01</t>
  </si>
  <si>
    <t>BLACHA 210,9 X 134</t>
  </si>
  <si>
    <t>53810-Z</t>
  </si>
  <si>
    <t>FAHRERSTANDSTRITTHALTER BB</t>
  </si>
  <si>
    <t>1564/PROD/23/PW</t>
  </si>
  <si>
    <t>1300/PROD/23/PW</t>
  </si>
  <si>
    <t>KFN2232730000_A00</t>
  </si>
  <si>
    <t>PŁYTKA 30 X 60</t>
  </si>
  <si>
    <t>2113/PROD/23/PW</t>
  </si>
  <si>
    <t>2194/PROD/23/PW</t>
  </si>
  <si>
    <t>1828/PROD/23/PW</t>
  </si>
  <si>
    <t>53811-Z</t>
  </si>
  <si>
    <t>FAHRERSTANDSTRITTHALTER BF Zeichnungsnummer: AFD0003484587 AF00003484889</t>
  </si>
  <si>
    <t>1475/PROD/23/PW</t>
  </si>
  <si>
    <t>1962/PROD/23/PW</t>
  </si>
  <si>
    <t>TRASC 01785 001</t>
  </si>
  <si>
    <t>24641/PROD/22/PW</t>
  </si>
  <si>
    <t>GL00000863341</t>
  </si>
  <si>
    <t>PLATEUWAGA, grawer detalu: GL00000863339_A0</t>
  </si>
  <si>
    <t>2253/PROD/23/PW</t>
  </si>
  <si>
    <t>TRAC 016300010</t>
  </si>
  <si>
    <t>1089/PROD/23/PW</t>
  </si>
  <si>
    <t>2201/PROD/23/PW</t>
  </si>
  <si>
    <t>1473/PROD/23/PW</t>
  </si>
  <si>
    <t>1638/PROD/23/PW</t>
  </si>
  <si>
    <t>1860/PROD/23/PW</t>
  </si>
  <si>
    <t>1620/PROD/23/PW</t>
  </si>
  <si>
    <t>1423/PROD/23/PW</t>
  </si>
  <si>
    <t>1815/PROD/23/PW</t>
  </si>
  <si>
    <t>GL00000792430</t>
  </si>
  <si>
    <t>2238/PROD/23/PW</t>
  </si>
  <si>
    <t>1850/PROD/23/PW</t>
  </si>
  <si>
    <t>AF00005903644</t>
  </si>
  <si>
    <t>1707/PROD/23/PW</t>
  </si>
  <si>
    <t>50958-Z</t>
  </si>
  <si>
    <t>HALTER ngsnummer: AFD0004054986 AF00004030206</t>
  </si>
  <si>
    <t>1987/PROD/23/PW</t>
  </si>
  <si>
    <t>1094/PROD/23/PW</t>
  </si>
  <si>
    <t>1189/PROD/23/PW</t>
  </si>
  <si>
    <t>1883/PROD/23/PW</t>
  </si>
  <si>
    <t>1885/PROD/23/PW</t>
  </si>
  <si>
    <t>2269/PROD/23/PW</t>
  </si>
  <si>
    <t>1926/PROD/23/PW</t>
  </si>
  <si>
    <t>BUDŻET/PLAN</t>
  </si>
  <si>
    <t>REALIZACJA</t>
  </si>
  <si>
    <t>Sprzedaż plan</t>
  </si>
  <si>
    <t>Sprzedaż realizacja</t>
  </si>
  <si>
    <t>Marża na zapłąconych FV</t>
  </si>
  <si>
    <t>% realizacji</t>
  </si>
  <si>
    <t>PODSUMOWANIE</t>
  </si>
  <si>
    <t>WAW dodane do tej linii</t>
  </si>
  <si>
    <t>% wykonania</t>
  </si>
  <si>
    <t>59F-100504896_S</t>
  </si>
  <si>
    <t>59F-100504896</t>
  </si>
  <si>
    <t>590-52CZ31076_S</t>
  </si>
  <si>
    <t>590-52CZ31076</t>
  </si>
  <si>
    <t>590-52CZ31075_S</t>
  </si>
  <si>
    <t>590-52CZ31075</t>
  </si>
  <si>
    <t>GL00001660853</t>
  </si>
  <si>
    <t>590-520024694_S</t>
  </si>
  <si>
    <t>590-520024694</t>
  </si>
  <si>
    <t>590-520029754_S</t>
  </si>
  <si>
    <t>590-520029754</t>
  </si>
  <si>
    <t>100307162F</t>
  </si>
  <si>
    <t>2038.78.005.2B</t>
  </si>
  <si>
    <t>Osłona 2038.78.005.1</t>
  </si>
  <si>
    <t>590-520036881_S</t>
  </si>
  <si>
    <t>590-520036881</t>
  </si>
  <si>
    <t>100385294F</t>
  </si>
  <si>
    <t>500545666S</t>
  </si>
  <si>
    <t>Rippe Bl 2x79x330 ISO9445 X2CrNiN18</t>
  </si>
  <si>
    <t>590-520043129_S</t>
  </si>
  <si>
    <t>590-520043129</t>
  </si>
  <si>
    <t>100307163F</t>
  </si>
  <si>
    <t>GL00000685136</t>
  </si>
  <si>
    <t>100308001F</t>
  </si>
  <si>
    <t>100331681F</t>
  </si>
  <si>
    <t>DOMINIK KOROL</t>
  </si>
  <si>
    <t>590-520024977_S</t>
  </si>
  <si>
    <t>590-520024977</t>
  </si>
  <si>
    <t>Stratiforme Polska Sp. z o.o.</t>
  </si>
  <si>
    <t>STRATIFORME PL DOSTAWA</t>
  </si>
  <si>
    <t>Rib Bl 4x46x77 EN10051</t>
  </si>
  <si>
    <t>GL00000364613</t>
  </si>
  <si>
    <t>GL00000655966-A</t>
  </si>
  <si>
    <t>PAWL</t>
  </si>
  <si>
    <t>700023155F</t>
  </si>
  <si>
    <t>GL00000683765</t>
  </si>
  <si>
    <t>100308006F</t>
  </si>
  <si>
    <t>3EGH489007-7535</t>
  </si>
  <si>
    <t>Verkleidungsteil rechts komplett BU_3054956  Revision 0</t>
  </si>
  <si>
    <t>BARTOSZ BOGDAN</t>
  </si>
  <si>
    <t>2038.78.003.1D</t>
  </si>
  <si>
    <t>NIEDZIELSKIT</t>
  </si>
  <si>
    <t>GL00000875107</t>
  </si>
  <si>
    <t>STR 09 8770 101 B</t>
  </si>
  <si>
    <t>DUAL-LOCK BRACKET DW00001109785 / DWD0001158770</t>
  </si>
  <si>
    <t>HS00000823766</t>
  </si>
  <si>
    <t>590-520024917_S</t>
  </si>
  <si>
    <t>590-520024917</t>
  </si>
  <si>
    <t>HS00000773203</t>
  </si>
  <si>
    <t>Abschlussblech oben komplett BU_3076086  Revision 0</t>
  </si>
  <si>
    <t>500539868S</t>
  </si>
  <si>
    <t>Deckel Voute Kopf Bl 2x188x287 ISO9</t>
  </si>
  <si>
    <t>590-520036882_S</t>
  </si>
  <si>
    <t>590-520036882</t>
  </si>
  <si>
    <t>12301711_A</t>
  </si>
  <si>
    <t>Verkleidungsteil oben komplett BU_3034458 A Revision 1</t>
  </si>
  <si>
    <t>2039.67.001.1A</t>
  </si>
  <si>
    <t>Element dystansowy 2039.67.001.1A</t>
  </si>
  <si>
    <t>GL00000790986</t>
  </si>
  <si>
    <t>2038.78.001.1B</t>
  </si>
  <si>
    <t>Wspornik boczny 2038.78.001.1</t>
  </si>
  <si>
    <t>BU_4371845 , Poz.002</t>
  </si>
  <si>
    <t>2038.73.001.1B</t>
  </si>
  <si>
    <t>Mat. termoprz. Radiator DCDC</t>
  </si>
  <si>
    <t>Abschlussblech oben komplett BU_3076094  Revision 0</t>
  </si>
  <si>
    <t>500566855F</t>
  </si>
  <si>
    <t>500566854F</t>
  </si>
  <si>
    <t>2038.78.007.1E</t>
  </si>
  <si>
    <t>Płyta Stycznikowa 2038.78.007.1</t>
  </si>
  <si>
    <t>2038.60.004.1A</t>
  </si>
  <si>
    <t>Obudowa - Pokrywa górna 2038.60.004.1A</t>
  </si>
  <si>
    <t>CU00000904582</t>
  </si>
  <si>
    <t>FOLDED PLATE SUPPORT</t>
  </si>
  <si>
    <t>14117583_B</t>
  </si>
  <si>
    <t>Blechteil dokument BZ_2231152 index b</t>
  </si>
  <si>
    <t>AF00005315780-A</t>
  </si>
  <si>
    <t>WHEEL FLANGE SUPPORT MIRROR WELDED</t>
  </si>
  <si>
    <t>AF00005533129-A</t>
  </si>
  <si>
    <t>INDUS KIT POLACZEN ICNG HMB PUKI1</t>
  </si>
  <si>
    <t>100307440F</t>
  </si>
  <si>
    <t>2038.78.004.1C</t>
  </si>
  <si>
    <t>GL00001319735</t>
  </si>
  <si>
    <t>AF00005315629-A</t>
  </si>
  <si>
    <t>WHEEL FLANGE SUPPORT WELDED</t>
  </si>
  <si>
    <t>STR 09 4760 101 A</t>
  </si>
  <si>
    <t>Omega Bracket DW00001094758 / DWD0001094760</t>
  </si>
  <si>
    <t>GL00001734164</t>
  </si>
  <si>
    <t>2039.78.001.1C</t>
  </si>
  <si>
    <t>Płyta tylna aluminiowa 2039.78.001.1C</t>
  </si>
  <si>
    <t>2038.60.003.1E</t>
  </si>
  <si>
    <t>Obudowa - Pokrywa pośrednia 2038.60.003.1E</t>
  </si>
  <si>
    <t>2038.78.009.1D</t>
  </si>
  <si>
    <t>Płyta tylna aluminiowa 2038.78.009.1D</t>
  </si>
  <si>
    <t>AF00005249775-A</t>
  </si>
  <si>
    <t>SUPPORT LEFT</t>
  </si>
  <si>
    <t>MEEDEEX</t>
  </si>
  <si>
    <t>LT6-NP.-KIT-DETALE BRACKET LT6 NP.</t>
  </si>
  <si>
    <t>LT6-NM-KIT-DETALE BRACKET LT6 NM</t>
  </si>
  <si>
    <t>LT6-NP.-KIT-MONTAŻ GŁÓWNY NP. OGRANICZNIK NP.</t>
  </si>
  <si>
    <t>LT6-NM-KIT-MONTAŻ GŁÓWNY NM OGRANICZNIK NM</t>
  </si>
  <si>
    <t>LT6-NP.-KIT-POPRZECZNICA NP.</t>
  </si>
  <si>
    <t>LT6-NM-KIT-POPRZECZNICA NM</t>
  </si>
  <si>
    <t>LT6-NP.-KIT-BELKA CZOŁOWA NP.</t>
  </si>
  <si>
    <t>LT6-NM-KIT-BELKA CZOŁOWA NM</t>
  </si>
  <si>
    <t>LT6-MX-KIT-BELKA CZOŁOWA M1/M2</t>
  </si>
  <si>
    <t>2038.60.001.1G</t>
  </si>
  <si>
    <t>Obudowa - Obudowa główna 2038.60.001.1G</t>
  </si>
  <si>
    <t>LT6-NP.-KIT-NADKOLA NP.</t>
  </si>
  <si>
    <t>LT6-NM-KIT-NADKOLA NM</t>
  </si>
  <si>
    <t>LT6-MX-KIT-POPRZECZNICA M1/M2</t>
  </si>
  <si>
    <t>LT6-MX-KIT-DETALE BRACKET L6 M1/M2</t>
  </si>
  <si>
    <t>LT6-MX-KIT-PRZEDŁUŻENIE PODŁOGI M1/M2</t>
  </si>
  <si>
    <t>LT6-MX-KIT-MONTAŻ GŁÓWNY M1/M2 OGRANICZNIK M1/M2</t>
  </si>
  <si>
    <t>12506520_A</t>
  </si>
  <si>
    <t>BU_4509637-a</t>
  </si>
  <si>
    <t>LT6-MX-KIT-NADKOLA M1/M2</t>
  </si>
  <si>
    <t>3EGH489021-6014</t>
  </si>
  <si>
    <t>3EGH489021-6015 REV. 0</t>
  </si>
  <si>
    <t>GL00000884753</t>
  </si>
  <si>
    <t>VFR2281030000_A00</t>
  </si>
  <si>
    <t>PLYTA GIS9245219</t>
  </si>
  <si>
    <t>3EGH489025-4656</t>
  </si>
  <si>
    <t>3EGH489025-4657</t>
  </si>
  <si>
    <t>TRAC021610010</t>
  </si>
  <si>
    <t>Wspornik</t>
  </si>
  <si>
    <t>AF00005935739</t>
  </si>
  <si>
    <t>AF00005584742</t>
  </si>
  <si>
    <t>SHEET ADAPTER</t>
  </si>
  <si>
    <t>GL00000568910</t>
  </si>
  <si>
    <t>WEDGE TH 2MM</t>
  </si>
  <si>
    <t>AF00005936212</t>
  </si>
  <si>
    <t>Konsole vollst. PA_2152045-DA7500-4</t>
  </si>
  <si>
    <t>AF00003494903</t>
  </si>
  <si>
    <t>DTR0000437005-A</t>
  </si>
  <si>
    <t>BFH2210071020_B01</t>
  </si>
  <si>
    <t>BLACHA GIĘTA 856 X 479 wykonanie wg. rys. BFH2210071020_B01</t>
  </si>
  <si>
    <t>AF00005671071</t>
  </si>
  <si>
    <t>HS00000673942</t>
  </si>
  <si>
    <t>TOLE PLIEE 2X98.5X314</t>
  </si>
  <si>
    <t>AF00003494902</t>
  </si>
  <si>
    <t>VERSTARKUNGSBLECH MIRROR</t>
  </si>
  <si>
    <t>AF00003498941</t>
  </si>
  <si>
    <t>GURT</t>
  </si>
  <si>
    <t>HS00000736071</t>
  </si>
  <si>
    <t>3690/PROD/23/PW</t>
  </si>
  <si>
    <t>3707/PROD/23/PW</t>
  </si>
  <si>
    <t>TRASC02181101</t>
  </si>
  <si>
    <t>3722/PROD/23/PW</t>
  </si>
  <si>
    <t>3667/PROD/23/PW</t>
  </si>
  <si>
    <t>AF00004339652</t>
  </si>
  <si>
    <t>Winkel 9</t>
  </si>
  <si>
    <t>3565/PROD/23/PW</t>
  </si>
  <si>
    <t>3550/PROD/23/PW</t>
  </si>
  <si>
    <t>AF00005950421</t>
  </si>
  <si>
    <t>3513/PROD/23/PW</t>
  </si>
  <si>
    <t>3515/PROD/23/PW</t>
  </si>
  <si>
    <t>3520/PROD/23/PW</t>
  </si>
  <si>
    <t>51076-Z</t>
  </si>
  <si>
    <t>STEG Zeichnungsnummer: AFD0004765636 AF00004765633</t>
  </si>
  <si>
    <t>3496/PROD/23/PW</t>
  </si>
  <si>
    <t>AF00005934220</t>
  </si>
  <si>
    <t>Z PROFILE</t>
  </si>
  <si>
    <t>3389/PROD/23/PW</t>
  </si>
  <si>
    <t>3450/PROD/23/PW</t>
  </si>
  <si>
    <t>3390/PROD/23/PW</t>
  </si>
  <si>
    <t>3359/PROD/23/PW</t>
  </si>
  <si>
    <t>DTR3000101154</t>
  </si>
  <si>
    <t>CAB DOOR ENTRY FLOOR PLATE</t>
  </si>
  <si>
    <t>3310/PROD/23/PW</t>
  </si>
  <si>
    <t>3270/PROD/23/PW</t>
  </si>
  <si>
    <t>DTR0020030041</t>
  </si>
  <si>
    <t>Blacha 4x30x30</t>
  </si>
  <si>
    <t>3273/PROD/23/PW</t>
  </si>
  <si>
    <t>BZ_5106201 _ R201 Blechteil geschweisst</t>
  </si>
  <si>
    <t>3277/PROD/23/PW</t>
  </si>
  <si>
    <t>3217/PROD/23/PW</t>
  </si>
  <si>
    <t>3218/PROD/23/PW</t>
  </si>
  <si>
    <t>51064-Z</t>
  </si>
  <si>
    <t>STEG Zeichnungsnummer: AFD0003550853 AF00003494811</t>
  </si>
  <si>
    <t>3215/PROD/23/PW</t>
  </si>
  <si>
    <t>3196/PROD/23/PW</t>
  </si>
  <si>
    <t>3135/PROD/23/PW</t>
  </si>
  <si>
    <t>3153/PROD/23/PW</t>
  </si>
  <si>
    <t>CITADIS</t>
  </si>
  <si>
    <t>TRAC021630010</t>
  </si>
  <si>
    <t>PR_ 4291933  index:_ , rev. 000 Pos.  Nr. 001</t>
  </si>
  <si>
    <t>DTR3000101163</t>
  </si>
  <si>
    <t>BRAKES APPLIED"" BRACKET ASSEMBLY</t>
  </si>
  <si>
    <t>51082-Z</t>
  </si>
  <si>
    <t>Steg P001 Zeichnungsnummer: AFD0003815746 AF00003494849</t>
  </si>
  <si>
    <t>3154/PROD/23/PW</t>
  </si>
  <si>
    <t>3159/PROD/23/PW</t>
  </si>
  <si>
    <t>3070/PROD/23/PW</t>
  </si>
  <si>
    <t>DTR3000101164</t>
  </si>
  <si>
    <t>ASSEMBLED HEADLIGHT BRACKET, LEFT</t>
  </si>
  <si>
    <t>3078/PROD/23/PW</t>
  </si>
  <si>
    <t>DTR3000101165</t>
  </si>
  <si>
    <t>ASSEMBLED HEADLIGHT BRACKET, RIGHT</t>
  </si>
  <si>
    <t>51062-Z</t>
  </si>
  <si>
    <t>STEG Zeichnungsnummer: AFD0003550148 AF00003494802</t>
  </si>
  <si>
    <t>3101/PROD/23/PW</t>
  </si>
  <si>
    <t>DTR3000101134</t>
  </si>
  <si>
    <t>3045/PROD/23/PW</t>
  </si>
  <si>
    <t>3021/PROD/23/PW</t>
  </si>
  <si>
    <t>3004/PROD/23/PW</t>
  </si>
  <si>
    <t>14093904_A</t>
  </si>
  <si>
    <t>BZ_2131544 a  Gewindeplatte 2x M5 - A=35</t>
  </si>
  <si>
    <t>2961/PROD/23/PW</t>
  </si>
  <si>
    <t>2977/PROD/23/PW</t>
  </si>
  <si>
    <t>BZ_4713005 _  Winkelblech Aluminium</t>
  </si>
  <si>
    <t>2951/PROD/23/PW</t>
  </si>
  <si>
    <t>2980/PROD/23/PW</t>
  </si>
  <si>
    <t>2978/PROD/23/PW</t>
  </si>
  <si>
    <t>2888/PROD/23/PW</t>
  </si>
  <si>
    <t>2822/PROD/23/PW</t>
  </si>
  <si>
    <t>2861/PROD/23/PW</t>
  </si>
  <si>
    <t>2864/PROD/23/PW</t>
  </si>
  <si>
    <t>2855/PROD/23/PW</t>
  </si>
  <si>
    <t>GL00000615011</t>
  </si>
  <si>
    <t>2790/PROD/23/PW</t>
  </si>
  <si>
    <t>AF00004007644</t>
  </si>
  <si>
    <t>BEILAGE 2X30X30 M10</t>
  </si>
  <si>
    <t>2679/PROD/23/PW</t>
  </si>
  <si>
    <t>ZP/RT/017</t>
  </si>
  <si>
    <t>2700/PROD/23/PW</t>
  </si>
  <si>
    <t>3EGH489013-0011</t>
  </si>
  <si>
    <t>Screw nozzle</t>
  </si>
  <si>
    <t>2688/PROD/23/PW</t>
  </si>
  <si>
    <t>2597/PROD/23/PW</t>
  </si>
  <si>
    <t>2628/PROD/23/PW</t>
  </si>
  <si>
    <t>BZ_4755918 _  Halter Aluminium</t>
  </si>
  <si>
    <t>3EGH489012-7686</t>
  </si>
  <si>
    <t>2647/PROD/23/PW</t>
  </si>
  <si>
    <t>2565/PROD/23/PW</t>
  </si>
  <si>
    <t>3EGH489015-3836 Z</t>
  </si>
  <si>
    <t>3EGH489015-3837</t>
  </si>
  <si>
    <t>2551/PROD/23/PW</t>
  </si>
  <si>
    <t>2492/PROD/23/PW</t>
  </si>
  <si>
    <t>AF00005940164</t>
  </si>
  <si>
    <t>2504/PROD/23/PW</t>
  </si>
  <si>
    <t>DTR3000101133</t>
  </si>
  <si>
    <t>BACKING DOOR ENTRY SILL</t>
  </si>
  <si>
    <t>2524/PROD/23/PW</t>
  </si>
  <si>
    <t>2454/PROD/23/PW</t>
  </si>
  <si>
    <t>51097-Z</t>
  </si>
  <si>
    <t>STUETZBLECH MIRROR Zeichnungsnummer: AFD0003557623</t>
  </si>
  <si>
    <t>2435/PROD/23/PW</t>
  </si>
  <si>
    <t>2456/PROD/23/PW</t>
  </si>
  <si>
    <t>2453/PROD/23/PW</t>
  </si>
  <si>
    <t>2430/PROD/23/PW</t>
  </si>
  <si>
    <t>50951-Z</t>
  </si>
  <si>
    <t>HALTER Zeichnungsnummer: AFD0003548315 AF00003494734</t>
  </si>
  <si>
    <t>2459/PROD/23/PW</t>
  </si>
  <si>
    <t>AF00004765746</t>
  </si>
  <si>
    <t>51145-Z VERSTAERKUNGSBLECH</t>
  </si>
  <si>
    <t>12285675_A</t>
  </si>
  <si>
    <t>Fussnische rechts komplett BU_3072344 A Revision 1</t>
  </si>
  <si>
    <t>lnventarschrank vormontiert Ger0st links komplett Revision 000BU_4045566Index:</t>
  </si>
  <si>
    <t>Blechteil Geruest links komplett Revision000 BU_3282613 Index:</t>
  </si>
  <si>
    <t>Traeger Deckenbereich Revision 000 BU_3409950 Index:</t>
  </si>
  <si>
    <t>Traeger Deckenbereich lang Revision 000 BU_3384063 Index:</t>
  </si>
  <si>
    <t>Traeger Deckenbereich Revision 000 BU_3382071 Index:</t>
  </si>
  <si>
    <t>mounting rail TS 11x150 X5CrNi18-10 P004</t>
  </si>
  <si>
    <t>Door Pillar short as drawn</t>
  </si>
  <si>
    <t>GL00000745223</t>
  </si>
  <si>
    <t>GL00000835671</t>
  </si>
  <si>
    <t>GL00000833175</t>
  </si>
  <si>
    <t>GL00000833250</t>
  </si>
  <si>
    <t>GL00000922993</t>
  </si>
  <si>
    <t>GL00000922994</t>
  </si>
  <si>
    <t>GL00000906243</t>
  </si>
  <si>
    <t>GL00000766984</t>
  </si>
  <si>
    <t>GL00000758642</t>
  </si>
  <si>
    <t>GL00001094260</t>
  </si>
  <si>
    <t>GL00000955421</t>
  </si>
  <si>
    <t>GL00000872043</t>
  </si>
  <si>
    <t>GL00000758801</t>
  </si>
  <si>
    <t>GL00000755445</t>
  </si>
  <si>
    <t>GL00000747698</t>
  </si>
  <si>
    <t>GL00000672068</t>
  </si>
  <si>
    <t>GL00000648040</t>
  </si>
  <si>
    <t>GL00000408540</t>
  </si>
  <si>
    <t>GL00001114930</t>
  </si>
  <si>
    <t>GL00001114928</t>
  </si>
  <si>
    <t>GL00000913534</t>
  </si>
  <si>
    <t>GL00000912757</t>
  </si>
  <si>
    <t>GL00001114618</t>
  </si>
  <si>
    <t>GL00001114612</t>
  </si>
  <si>
    <t>GL00000906809</t>
  </si>
  <si>
    <t>BRACKET SYMMETRY</t>
  </si>
  <si>
    <t>GL00000820623</t>
  </si>
  <si>
    <t>GL00000820610</t>
  </si>
  <si>
    <t>GL00000948362</t>
  </si>
  <si>
    <t>GL00000905907</t>
  </si>
  <si>
    <t>GL00000905364</t>
  </si>
  <si>
    <t>AF00005239969</t>
  </si>
  <si>
    <t>BEILAGE AUSSEN 2 MM</t>
  </si>
  <si>
    <t>GL00000758850</t>
  </si>
  <si>
    <t>AF00005504736-A</t>
  </si>
  <si>
    <t>GL00000970611</t>
  </si>
  <si>
    <t>GL00000759899</t>
  </si>
  <si>
    <t>AF00005937368-A</t>
  </si>
  <si>
    <t>GL00000944022</t>
  </si>
  <si>
    <t>AF00005926966-A</t>
  </si>
  <si>
    <t>AF00005918714-A</t>
  </si>
  <si>
    <t>GL00001694392</t>
  </si>
  <si>
    <t>BRACKET TYPE 5</t>
  </si>
  <si>
    <t>GL00001694012</t>
  </si>
  <si>
    <t>BRACKET TYPE 4</t>
  </si>
  <si>
    <t>GL00001694004</t>
  </si>
  <si>
    <t>BRACKET TYPE 3</t>
  </si>
  <si>
    <t>GL00001693991</t>
  </si>
  <si>
    <t>BRACKET TYPE 2</t>
  </si>
  <si>
    <t>GL00001693977</t>
  </si>
  <si>
    <t>BRACKET TYPE 1</t>
  </si>
  <si>
    <t>DTR4000041826</t>
  </si>
  <si>
    <t>AB09001739373</t>
  </si>
  <si>
    <t>TOLE PLIEE 2X405X300</t>
  </si>
  <si>
    <t>SUPPORT .</t>
  </si>
  <si>
    <t>GL00001806724</t>
  </si>
  <si>
    <t>FOLDED SHEET 3X70X155</t>
  </si>
  <si>
    <t>BAUGRUPPE BUEGEL</t>
  </si>
  <si>
    <t>Katownik</t>
  </si>
  <si>
    <t>Zebro</t>
  </si>
  <si>
    <t>Blaszka</t>
  </si>
  <si>
    <t>Usztywnienie</t>
  </si>
  <si>
    <t>AF00005955280</t>
  </si>
  <si>
    <t>AF00005929934</t>
  </si>
  <si>
    <t>Plyta</t>
  </si>
  <si>
    <t>AF00005991783</t>
  </si>
  <si>
    <t>C-szyna HM28 15 270LG</t>
  </si>
  <si>
    <t>AF00005975539</t>
  </si>
  <si>
    <t>AF00005955626</t>
  </si>
  <si>
    <t>100396023F</t>
  </si>
  <si>
    <t>100374042MF</t>
  </si>
  <si>
    <t>100374042M</t>
  </si>
  <si>
    <t>100374041MF</t>
  </si>
  <si>
    <t>100374041M</t>
  </si>
  <si>
    <t>100310822MF</t>
  </si>
  <si>
    <t>100310822M</t>
  </si>
  <si>
    <t>100307958MF</t>
  </si>
  <si>
    <t>100307958M</t>
  </si>
  <si>
    <t>100307957MF</t>
  </si>
  <si>
    <t>100307957M</t>
  </si>
  <si>
    <t>100307955MF</t>
  </si>
  <si>
    <t>100307955M</t>
  </si>
  <si>
    <t>100307954MF</t>
  </si>
  <si>
    <t>100307954M</t>
  </si>
  <si>
    <t>100385282F</t>
  </si>
  <si>
    <t>100375002F</t>
  </si>
  <si>
    <t>100373393F</t>
  </si>
  <si>
    <t>590-520056455_S</t>
  </si>
  <si>
    <t>590-520056455</t>
  </si>
  <si>
    <t>590-520027049_S</t>
  </si>
  <si>
    <t>590-520027049</t>
  </si>
  <si>
    <t>590-520046699_S</t>
  </si>
  <si>
    <t>590-520046699</t>
  </si>
  <si>
    <t>590-520072359_S</t>
  </si>
  <si>
    <t>590-520072359</t>
  </si>
  <si>
    <t>100307982MF</t>
  </si>
  <si>
    <t>100307982M</t>
  </si>
  <si>
    <t>100307161F</t>
  </si>
  <si>
    <t>500550678S</t>
  </si>
  <si>
    <t>Schweißbadsicherg C-Säule li Bl 2x2 Rev A</t>
  </si>
  <si>
    <t>500535161S</t>
  </si>
  <si>
    <t>Sidewall bar sh 2,5x103x431 ISO9445</t>
  </si>
  <si>
    <t>Angle profile</t>
  </si>
  <si>
    <t>Rib end column wg</t>
  </si>
  <si>
    <t>Dehnhuelse M8, PA_4601876-QE.7005-4, AD22, ID9, L24</t>
  </si>
  <si>
    <t>BB13649430400</t>
  </si>
  <si>
    <t>DTR4000028270</t>
  </si>
  <si>
    <t>3EGH489020-9267</t>
  </si>
  <si>
    <t>C-track 170 lg. rev.B</t>
  </si>
  <si>
    <t>4506/PROD/23/PW</t>
  </si>
  <si>
    <t>GL00000707175</t>
  </si>
  <si>
    <t>3959/PROD/23/PW</t>
  </si>
  <si>
    <t>4240/PROD/23/PW</t>
  </si>
  <si>
    <t>Gusset plate 1 RH WT2 4</t>
  </si>
  <si>
    <t>4063/PROD/23/PW</t>
  </si>
  <si>
    <t>4687/PROD/23/PW</t>
  </si>
  <si>
    <t>4371/PROD/23/PW</t>
  </si>
  <si>
    <t>4165/PROD/23/PW</t>
  </si>
  <si>
    <t>GL00001745967</t>
  </si>
  <si>
    <t>WSPORNIK ZŁOŻONY</t>
  </si>
  <si>
    <t>4523/PROD/23/PW</t>
  </si>
  <si>
    <t>4375/PROD/23/PW</t>
  </si>
  <si>
    <t>4193/PROD/23/PW</t>
  </si>
  <si>
    <t>1283/PROD/23/PW</t>
  </si>
  <si>
    <t>2770/PROD/23/PW</t>
  </si>
  <si>
    <t>4524/PROD/23/PW</t>
  </si>
  <si>
    <t>4474/PROD/23/PW</t>
  </si>
  <si>
    <t>4281/PROD/23/PW</t>
  </si>
  <si>
    <t>GL00001505988</t>
  </si>
  <si>
    <t>HS00000809843</t>
  </si>
  <si>
    <t>FOLDED PLATE .</t>
  </si>
  <si>
    <t>4283/PROD/23/PW</t>
  </si>
  <si>
    <t>AF00005934112</t>
  </si>
  <si>
    <t>3999/PROD/23/PW</t>
  </si>
  <si>
    <t>AF00005933917</t>
  </si>
  <si>
    <t>3EGH489015-4173</t>
  </si>
  <si>
    <t>Bracket REV.-</t>
  </si>
  <si>
    <t>4183/PROD/23/PW</t>
  </si>
  <si>
    <t>AB09002116969_A1</t>
  </si>
  <si>
    <t>SHEET 4X287X703 / SHEET 4X287X703</t>
  </si>
  <si>
    <t>4241/PROD/23/PW</t>
  </si>
  <si>
    <t>HS00000773206</t>
  </si>
  <si>
    <t>368/PROD/23/PW</t>
  </si>
  <si>
    <t>HS00000773210</t>
  </si>
  <si>
    <t>4101/PROD/23/PW</t>
  </si>
  <si>
    <t>4870/PROD/23/PW</t>
  </si>
  <si>
    <t>AB09001687176_A1</t>
  </si>
  <si>
    <t>SHEET 4X212X486 / SHEET 4X212X361</t>
  </si>
  <si>
    <t>4526/PROD/23/PW</t>
  </si>
  <si>
    <t>Abdeckblech Seitenwandbereich RAL 7024 graphitgrau; Rev. 000; Dok. BU_4634673 Index:_</t>
  </si>
  <si>
    <t>4401/PROD/23/PW</t>
  </si>
  <si>
    <t>GL00001022267</t>
  </si>
  <si>
    <t>SUPPORT SUPERIOR</t>
  </si>
  <si>
    <t>4306/PROD/23/PW</t>
  </si>
  <si>
    <t>4861/PROD/23/PW</t>
  </si>
  <si>
    <t>4589/PROD/23/PW</t>
  </si>
  <si>
    <t>4265/PROD/23/PW</t>
  </si>
  <si>
    <t>4758/PROD/23/PW</t>
  </si>
  <si>
    <t>4198/PROD/23/PW</t>
  </si>
  <si>
    <t>AF00005309410-A</t>
  </si>
  <si>
    <t>AF00005309410</t>
  </si>
  <si>
    <t>3742/PROD/23/PW</t>
  </si>
  <si>
    <t>4149/PROD/23/PW</t>
  </si>
  <si>
    <t>AB09002371036_A0</t>
  </si>
  <si>
    <t>4436/PROD/23/PW</t>
  </si>
  <si>
    <t>GL00001582006</t>
  </si>
  <si>
    <t>3998/PROD/23/PW</t>
  </si>
  <si>
    <t>28382/PROD/22/PW</t>
  </si>
  <si>
    <t>3EGH489014-6133</t>
  </si>
  <si>
    <t>4677/PROD/23/PW</t>
  </si>
  <si>
    <t>4708/PROD/23/PW</t>
  </si>
  <si>
    <t>DTR4000020388_A1</t>
  </si>
  <si>
    <t>BLACHA 6X80X147</t>
  </si>
  <si>
    <t>3866/PROD/23/PW</t>
  </si>
  <si>
    <t>3EGH489013-8948</t>
  </si>
  <si>
    <t>4082/PROD/23/PW</t>
  </si>
  <si>
    <t>TRAC021780010</t>
  </si>
  <si>
    <t>3900/PROD/23/PW</t>
  </si>
  <si>
    <t>4465/PROD/23/PW</t>
  </si>
  <si>
    <t>4699/PROD/23/PW</t>
  </si>
  <si>
    <t>4660/PROD/23/PW</t>
  </si>
  <si>
    <t>AF00003854306</t>
  </si>
  <si>
    <t>ANGLE 3</t>
  </si>
  <si>
    <t>4094/PROD/23/PW</t>
  </si>
  <si>
    <t>4203/PROD/23/PW</t>
  </si>
  <si>
    <t>4332/PROD/23/PW</t>
  </si>
  <si>
    <t>4846/PROD/23/PW</t>
  </si>
  <si>
    <t>Halter Hinterlage; Rev.000; BU_4313473 Index:_</t>
  </si>
  <si>
    <t>3816/PROD/23/PW</t>
  </si>
  <si>
    <t>3946/PROD/23/PW</t>
  </si>
  <si>
    <t>Winkelblech gespiegelt; Rev. 000; PR_2274665 Index:_ Pos. Nr. 002</t>
  </si>
  <si>
    <t>4898/PROD/23/PW</t>
  </si>
  <si>
    <t>Zwoschenplatte Rev. 000, BU_4711564 Index:_</t>
  </si>
  <si>
    <t>4770/PROD/23/PW</t>
  </si>
  <si>
    <t>4645/PROD/23/PW</t>
  </si>
  <si>
    <t>4713/PROD/23/PW</t>
  </si>
  <si>
    <t>3503/PROD/23/PW</t>
  </si>
  <si>
    <t>4028/PROD/23/PW</t>
  </si>
  <si>
    <t>11415/PROD/22/PW</t>
  </si>
  <si>
    <t>GTT STRUKTURA-GRAND PARIS EXPRESS</t>
  </si>
  <si>
    <t>NR00000805138</t>
  </si>
  <si>
    <t>3EGH489013-7923</t>
  </si>
  <si>
    <t>3EGH489027-6451 Z</t>
  </si>
  <si>
    <t>ZP/RT/277</t>
  </si>
  <si>
    <t>SUPPORT EQUIPE -</t>
  </si>
  <si>
    <t>AF00005603259</t>
  </si>
  <si>
    <t>SHIM FOR SECONDARY SPRING 2MM</t>
  </si>
  <si>
    <t>BLECH 2 MM</t>
  </si>
  <si>
    <t>AF00005688154</t>
  </si>
  <si>
    <t>AF00005715039</t>
  </si>
  <si>
    <t>BMZ</t>
  </si>
  <si>
    <t>SIEMENS</t>
  </si>
  <si>
    <t>ü</t>
  </si>
  <si>
    <t>Łącznie PLN / 2H2023</t>
  </si>
  <si>
    <t>TRASC03277002_F0</t>
  </si>
  <si>
    <t>TOLE PLIEE 6x703x1476,5</t>
  </si>
  <si>
    <t>TRASC03277001_F0</t>
  </si>
  <si>
    <t>TOLE LIEE 6x703x1476,5</t>
  </si>
  <si>
    <t>AF00005929954</t>
  </si>
  <si>
    <t>DTR4000072270</t>
  </si>
  <si>
    <t>DTR4000041825</t>
  </si>
  <si>
    <t>DTR4000046741</t>
  </si>
  <si>
    <t>GL00000888063</t>
  </si>
  <si>
    <t>PA_2332087-DC.3046-4   Distanzscheibe</t>
  </si>
  <si>
    <t>AF00005694145-A</t>
  </si>
  <si>
    <t>AF00005250503-A</t>
  </si>
  <si>
    <t>SUPPORT RIGHT</t>
  </si>
  <si>
    <t>STR 09 7976 101 A</t>
  </si>
  <si>
    <t>DUAL-LOCK BRACKET - NR00000817974/NRD0000817976</t>
  </si>
  <si>
    <t>STR 09 7411 101 A</t>
  </si>
  <si>
    <t>INSERT 01 DW00001167409 / DWD0001167411</t>
  </si>
  <si>
    <t>STR 09 4940 101 B</t>
  </si>
  <si>
    <t>DUAL-LOCK COVER BRACKET DW00001109116 / DWD0001154940</t>
  </si>
  <si>
    <t>GL00000540747</t>
  </si>
  <si>
    <t>GL00000540747_DOC1000152482</t>
  </si>
  <si>
    <t>GL00000761936</t>
  </si>
  <si>
    <t>GL00000467840</t>
  </si>
  <si>
    <t>GL00000864648</t>
  </si>
  <si>
    <t>GL00000865370</t>
  </si>
  <si>
    <t>DTR4000045090</t>
  </si>
  <si>
    <t>AF00005992345</t>
  </si>
  <si>
    <t>BZ_2176759 _ Rev 000  Gewindeplatte</t>
  </si>
  <si>
    <t>Gewindehinterlage Geruest Einbau Revision 000 BU_3926100 Index:</t>
  </si>
  <si>
    <t>AF00005930286</t>
  </si>
  <si>
    <t>AF00005326936-A</t>
  </si>
  <si>
    <t>NR00000803589</t>
  </si>
  <si>
    <t>DTR4000081976</t>
  </si>
  <si>
    <t>GL00000868028</t>
  </si>
  <si>
    <t>DTR4000047689</t>
  </si>
  <si>
    <t>Cap door pillar mir</t>
  </si>
  <si>
    <t>BU_5224413 Index _ Revision 0 Winkelblech V2</t>
  </si>
  <si>
    <t>MACIEJ BRZEZIŃSKI</t>
  </si>
  <si>
    <t>100370622F</t>
  </si>
  <si>
    <t>100329383F</t>
  </si>
  <si>
    <t>100318859F</t>
  </si>
  <si>
    <t>100314798F</t>
  </si>
  <si>
    <t>100307424F</t>
  </si>
  <si>
    <t>100307392F</t>
  </si>
  <si>
    <t>100307165F</t>
  </si>
  <si>
    <t>590-520062106_S</t>
  </si>
  <si>
    <t>590-520062106</t>
  </si>
  <si>
    <t>590-520023908_S</t>
  </si>
  <si>
    <t>590-520023908</t>
  </si>
  <si>
    <t>PŁYTA PRZYŁĄCZY KLIENTA 640-257-B-1-03-01-00-00-00-000_07</t>
  </si>
  <si>
    <t>PŁYTA PRZYŁĄCZY KLIENTA 640-257-A-1-03-01-00-00-00-000_05</t>
  </si>
  <si>
    <t>PŁYTA REWIZYJNA 640-257-A-1-04-00-00-00-00-000_02</t>
  </si>
  <si>
    <t>POKRYWA 640-257-A-1-02-00-00-00-00-000_05</t>
  </si>
  <si>
    <t>RAMA 640-257-A-1-01-00-00-00-00-000_03</t>
  </si>
  <si>
    <t>12693265_A</t>
  </si>
  <si>
    <t>Geruest rechts komplett PR_5353214 Index _ Revision 0</t>
  </si>
  <si>
    <t>12693540_A</t>
  </si>
  <si>
    <t>Geruest links komplett PR_5353228 Index _ Revision 0</t>
  </si>
  <si>
    <t>Cross girder</t>
  </si>
  <si>
    <t>AF00005587544-A</t>
  </si>
  <si>
    <t>PLYTA</t>
  </si>
  <si>
    <t>AF00005918339-A</t>
  </si>
  <si>
    <t>100406523F</t>
  </si>
  <si>
    <t>100386425F</t>
  </si>
  <si>
    <t>100381541F</t>
  </si>
  <si>
    <t>100374683F</t>
  </si>
  <si>
    <t>100307185F</t>
  </si>
  <si>
    <t>590-520031329_S</t>
  </si>
  <si>
    <t>590-520031329</t>
  </si>
  <si>
    <t>DTR4000041736</t>
  </si>
  <si>
    <t>GL00000678018</t>
  </si>
  <si>
    <t>GL00001681165</t>
  </si>
  <si>
    <t>FLOOR TIGHTNESS</t>
  </si>
  <si>
    <t>AB09002372750</t>
  </si>
  <si>
    <t>HS00000931318</t>
  </si>
  <si>
    <t>EQUIPPED COVER SUPPORT</t>
  </si>
  <si>
    <t>HS00000958571</t>
  </si>
  <si>
    <t>EQUIPPED SUPPORT -</t>
  </si>
  <si>
    <t>HS00000648521</t>
  </si>
  <si>
    <t>CLOSING SHEET 6X217X544</t>
  </si>
  <si>
    <t>HS00000639589</t>
  </si>
  <si>
    <t>HS00000615798</t>
  </si>
  <si>
    <t>HS00000379612</t>
  </si>
  <si>
    <t>HS00000714178</t>
  </si>
  <si>
    <t>HS00000605227</t>
  </si>
  <si>
    <t>HS00000605225</t>
  </si>
  <si>
    <t>HS00000602985</t>
  </si>
  <si>
    <t>HS00000763508</t>
  </si>
  <si>
    <t>RENFORT DE PORTE</t>
  </si>
  <si>
    <t>HS00000782516</t>
  </si>
  <si>
    <t>PLATINE GOUJONNEE</t>
  </si>
  <si>
    <t>CU00000904822</t>
  </si>
  <si>
    <t>BRIDE DE FIXATION EQUIPEE</t>
  </si>
  <si>
    <t>12551515_A</t>
  </si>
  <si>
    <t>BU_4707213 Index _ Revision 0 Schutzblech</t>
  </si>
  <si>
    <t>BU_5390971 Index _ Revision 0 ZchPos Verkleidungsteil rechts komplett</t>
  </si>
  <si>
    <t>BU_5387797 Index _ Revision 0 ZchPos Verkleidungsteil links komplett</t>
  </si>
  <si>
    <t>BU_5384768 Index _ Revision 0 ZchPos 201 Verkleidungsteil komplett</t>
  </si>
  <si>
    <t>12323699_A</t>
  </si>
  <si>
    <t>Verkleidungsteil rechts unten BU_3398034 A Revision 2</t>
  </si>
  <si>
    <t>12323010_A</t>
  </si>
  <si>
    <t>Leiste Tankverkleidung-RE-geklebt BU_3409770 A Revision 2</t>
  </si>
  <si>
    <t>12298195_A</t>
  </si>
  <si>
    <t>BU_3320433 Index a Revision 1 Blechteil geschweisst</t>
  </si>
  <si>
    <t>Versteifung</t>
  </si>
  <si>
    <t>DTR4000040597</t>
  </si>
  <si>
    <t>DTR4000088853</t>
  </si>
  <si>
    <t>JK-DehnhuelseID 10,5 AD PA_4557497-NB.7005-4</t>
  </si>
  <si>
    <t>AF00005289973-A</t>
  </si>
  <si>
    <t>PODKLADKA ODBOJNIKA 13MM</t>
  </si>
  <si>
    <t>GL00001978270</t>
  </si>
  <si>
    <t>GL00001809128</t>
  </si>
  <si>
    <t>AF00005980448-A</t>
  </si>
  <si>
    <t>UCHWYT</t>
  </si>
  <si>
    <t>AF00005962720-A</t>
  </si>
  <si>
    <t>AF00005961837-A</t>
  </si>
  <si>
    <t>AF00005961793-A</t>
  </si>
  <si>
    <t>DTR4000029400</t>
  </si>
  <si>
    <t>WEKTOR</t>
  </si>
  <si>
    <t>AF00003270897</t>
  </si>
  <si>
    <t>WASSERTANK HALTER LINKS 1</t>
  </si>
  <si>
    <t>2044.78.004.1B</t>
  </si>
  <si>
    <t>Uchwyt do podnoszenia systemu 2044.78.004.1</t>
  </si>
  <si>
    <t>2044.78.003.1A</t>
  </si>
  <si>
    <t>Wspornik boczny 2044.78.003.1</t>
  </si>
  <si>
    <t>2044.78.001.1D</t>
  </si>
  <si>
    <t>Płyta tylna aluminiowa 2044.78.001.1D</t>
  </si>
  <si>
    <t>2044.60.004.1C</t>
  </si>
  <si>
    <t>Obudowa - Pokrywa pośrednia 2044.60.004.1C</t>
  </si>
  <si>
    <t>2044.60.002.1B</t>
  </si>
  <si>
    <t>Obudowa - 2044.60.002.1</t>
  </si>
  <si>
    <t>2044.60.001.1G</t>
  </si>
  <si>
    <t>Obudowa główna - 2044.60.001.1</t>
  </si>
  <si>
    <t>100385283F</t>
  </si>
  <si>
    <t>100385281F</t>
  </si>
  <si>
    <t>100340823F</t>
  </si>
  <si>
    <t>100340104F</t>
  </si>
  <si>
    <t>100339239F</t>
  </si>
  <si>
    <t>100315730F</t>
  </si>
  <si>
    <t>100310809F</t>
  </si>
  <si>
    <t>100307456F</t>
  </si>
  <si>
    <t>12310778_A</t>
  </si>
  <si>
    <t>BU_3280609 Index a Revision 1 Konsole geschweisst</t>
  </si>
  <si>
    <t>BU_5394998 Index _ Revision 0 ZchPos 2 Stuetze gespiegelt</t>
  </si>
  <si>
    <t>BU_5394998 Index _ Revision 0 ZchPos 1 Stuetze</t>
  </si>
  <si>
    <t>BU_5391351 Index _ Revision 0 ZchPos Verkleidungsteil rechts komplett</t>
  </si>
  <si>
    <t>BU_5390253 Index _ Revision 0 ZchPos Verkleidungsteil mitte komplett</t>
  </si>
  <si>
    <t>BU_5387436 Index _ Revision 0 ZchPos Verkleidungsteil links komplett</t>
  </si>
  <si>
    <t>BU_5386030 Index _ Revision 0 ZchPos Verkleidungsteil links komplett</t>
  </si>
  <si>
    <t>M341905</t>
  </si>
  <si>
    <t>Pokrywa Typ 003 L=163, rys. 720051</t>
  </si>
  <si>
    <t>DTR4000045588</t>
  </si>
  <si>
    <t>. BRACKET</t>
  </si>
  <si>
    <t>520131433F</t>
  </si>
  <si>
    <t>520131432F</t>
  </si>
  <si>
    <t>100402351F</t>
  </si>
  <si>
    <t>100402350F</t>
  </si>
  <si>
    <t>590-520058372_S</t>
  </si>
  <si>
    <t>590-520058372</t>
  </si>
  <si>
    <t>590-520045747_S</t>
  </si>
  <si>
    <t>590-520045747</t>
  </si>
  <si>
    <t>590-520033913_S</t>
  </si>
  <si>
    <t>590-520033913</t>
  </si>
  <si>
    <t>590-520032653_S</t>
  </si>
  <si>
    <t>590-520032653</t>
  </si>
  <si>
    <t>GL00000713830</t>
  </si>
  <si>
    <t>GL00001366069</t>
  </si>
  <si>
    <t>GL00001360019</t>
  </si>
  <si>
    <t>GL00001873296</t>
  </si>
  <si>
    <t>GL00001675180</t>
  </si>
  <si>
    <t>GL00001674482</t>
  </si>
  <si>
    <t>GL00001674247</t>
  </si>
  <si>
    <t>GL00001674226</t>
  </si>
  <si>
    <t>GL00001408251</t>
  </si>
  <si>
    <t>GL00001408234</t>
  </si>
  <si>
    <t>DT00001260412</t>
  </si>
  <si>
    <t>SHIM 3 MM</t>
  </si>
  <si>
    <t>STR 09 8227 101 A</t>
  </si>
  <si>
    <t>Reinforcement DW00001113308 / DWD0001128227</t>
  </si>
  <si>
    <t>STR 09 2275 101 B1</t>
  </si>
  <si>
    <t>SIDE CLOSING SHEET DW00001102273 / DWD0001102275</t>
  </si>
  <si>
    <t>BU_4592053</t>
  </si>
  <si>
    <t>3EGH489022-4350</t>
  </si>
  <si>
    <t>3EGH489022-4351_PL REV. 0</t>
  </si>
  <si>
    <t>590-520054138_S</t>
  </si>
  <si>
    <t>590-520054138</t>
  </si>
  <si>
    <t>AF00003494753</t>
  </si>
  <si>
    <t>STIRNBLECH 1</t>
  </si>
  <si>
    <t>AF00003999019</t>
  </si>
  <si>
    <t>AF00005783997</t>
  </si>
  <si>
    <t>INDUS HALTER VOLLST.</t>
  </si>
  <si>
    <t>AF00005931595</t>
  </si>
  <si>
    <t>AP09</t>
  </si>
  <si>
    <t>Próba spawalnicza laserowa 9</t>
  </si>
  <si>
    <t>DTR0000404453-A</t>
  </si>
  <si>
    <t>SECURITY SHIM</t>
  </si>
  <si>
    <t>AD00002528902</t>
  </si>
  <si>
    <t>EQUERRE TYPE 2</t>
  </si>
  <si>
    <t>5284/PROD/23/PW</t>
  </si>
  <si>
    <t>AD00002525260</t>
  </si>
  <si>
    <t>EQUERRES TYPE 1</t>
  </si>
  <si>
    <t>6235/PROD/23/PW</t>
  </si>
  <si>
    <t>5458/PROD/23/PW</t>
  </si>
  <si>
    <t>5685/PROD/23/PW</t>
  </si>
  <si>
    <t>5656/PROD/23/PW</t>
  </si>
  <si>
    <t>AD00002525191</t>
  </si>
  <si>
    <t>TOLE PLIEE SYMETRIQUE</t>
  </si>
  <si>
    <t>AD00002525227</t>
  </si>
  <si>
    <t xml:space="preserve">TOLE PLIEE </t>
  </si>
  <si>
    <t>5847/PROD/23/PW</t>
  </si>
  <si>
    <t>5947/PROD/23/PW</t>
  </si>
  <si>
    <t>5665/PROD/23/PW</t>
  </si>
  <si>
    <t>5664/PROD/23/PW</t>
  </si>
  <si>
    <t>3EGH489012-8754</t>
  </si>
  <si>
    <t>3EGH489012-8755 REV. 0</t>
  </si>
  <si>
    <t>5397/PROD/23/PW</t>
  </si>
  <si>
    <t>6172/PROD/23/PW</t>
  </si>
  <si>
    <t>5573/PROD/23/PW</t>
  </si>
  <si>
    <t>GL00001537642</t>
  </si>
  <si>
    <t>5260/PROD/23/PW</t>
  </si>
  <si>
    <t>5047/PROD/23/PW</t>
  </si>
  <si>
    <t>51134-Z</t>
  </si>
  <si>
    <t>VERSTAERKUNG MIRROR Zeichnungsnummer: AFD0003557585</t>
  </si>
  <si>
    <t>5020/PROD/23/PW</t>
  </si>
  <si>
    <t>AF00005910317-A</t>
  </si>
  <si>
    <t>SPACER 20 MM</t>
  </si>
  <si>
    <t>4977/PROD/23/PW</t>
  </si>
  <si>
    <t>6232/PROD/23/PW</t>
  </si>
  <si>
    <t>GL00001477751</t>
  </si>
  <si>
    <t>BZ_2153537 _ Rev 0   Halter komplett unten-gespiegelt</t>
  </si>
  <si>
    <t>5707/PROD/23/PW</t>
  </si>
  <si>
    <t>BZ_2163852 _ Rev 0   Winkelblech gebogen</t>
  </si>
  <si>
    <t>5873/PROD/23/PW</t>
  </si>
  <si>
    <t>5597/PROD/23/PW</t>
  </si>
  <si>
    <t>5985/PROD/23/PW</t>
  </si>
  <si>
    <t>5710/PROD/23/PW</t>
  </si>
  <si>
    <t>5702/PROD/23/PW</t>
  </si>
  <si>
    <t>163/PROD/23/PW</t>
  </si>
  <si>
    <t>AF00005517184</t>
  </si>
  <si>
    <t>BRACKET SHIELD</t>
  </si>
  <si>
    <t>4915/PROD/23/PW</t>
  </si>
  <si>
    <t>AF00005520955</t>
  </si>
  <si>
    <t>SCHUTZ DECKEL</t>
  </si>
  <si>
    <t>5043/PROD/23/PW</t>
  </si>
  <si>
    <t>GL00000694851</t>
  </si>
  <si>
    <t>GL00000781373</t>
  </si>
  <si>
    <t>Półprodukty - Magazyn</t>
  </si>
  <si>
    <t>GL00000908695</t>
  </si>
  <si>
    <t>GL00000908695UWAGA, grawer detalu: GL00000908694_A0</t>
  </si>
  <si>
    <t>HS00000915901</t>
  </si>
  <si>
    <t>5436/PROD/23/PW</t>
  </si>
  <si>
    <t>BZ_2172738 _ Rev 0   Halter mit Dichtungsband</t>
  </si>
  <si>
    <t>6078/PROD/23/PW</t>
  </si>
  <si>
    <t>5052/PROD/23/PW</t>
  </si>
  <si>
    <t>5479/PROD/23/PW</t>
  </si>
  <si>
    <t>14096503_A</t>
  </si>
  <si>
    <t>Platte A=50mm-D=6.6mm, BZ_2116578, Index: a</t>
  </si>
  <si>
    <t>5426/PROD/23/PW</t>
  </si>
  <si>
    <t>BZ_2184729 _ Rev 0   Halteplatte gebogen Wago-6-pol</t>
  </si>
  <si>
    <t>5535/PROD/23/PW</t>
  </si>
  <si>
    <t>5791/PROD/23/PW</t>
  </si>
  <si>
    <t>5717/PROD/23/PW</t>
  </si>
  <si>
    <t>5984/PROD/23/PW</t>
  </si>
  <si>
    <t>5598/PROD/23/PW</t>
  </si>
  <si>
    <t>5792/PROD/23/PW</t>
  </si>
  <si>
    <t>5596/PROD/23/PW</t>
  </si>
  <si>
    <t>3EGH489014-0030</t>
  </si>
  <si>
    <t>5898/PROD/23/PW</t>
  </si>
  <si>
    <t>5642/PROD/23/PW</t>
  </si>
  <si>
    <t>746/PROD/23/PW</t>
  </si>
  <si>
    <t>AF00003143573</t>
  </si>
  <si>
    <t>5402/PROD/23/PW</t>
  </si>
  <si>
    <t>5096/PROD/23/PW</t>
  </si>
  <si>
    <t>AF00003711737</t>
  </si>
  <si>
    <t>5048/PROD/23/PW</t>
  </si>
  <si>
    <t>5899/PROD/23/PW</t>
  </si>
  <si>
    <t>6210/PROD/23/PW</t>
  </si>
  <si>
    <t>AF00003966297</t>
  </si>
  <si>
    <t>6010/PROD/23/PW</t>
  </si>
  <si>
    <t>AF00004927710</t>
  </si>
  <si>
    <t>Unterer_Winkel_Vollst.</t>
  </si>
  <si>
    <t>AF00005538710</t>
  </si>
  <si>
    <t>UNTERE TRAVERSE GSMR-TRAEGER</t>
  </si>
  <si>
    <t>5121/PROD/23/PW</t>
  </si>
  <si>
    <t>AF00005588898</t>
  </si>
  <si>
    <t>5593/PROD/23/PW</t>
  </si>
  <si>
    <t>5823/PROD/23/PW</t>
  </si>
  <si>
    <t>DTR4000041733</t>
  </si>
  <si>
    <t>5226/PROD/23/PW</t>
  </si>
  <si>
    <t>DTR4000131553</t>
  </si>
  <si>
    <t>BLACHA SYM</t>
  </si>
  <si>
    <t>5825/PROD/23/PW</t>
  </si>
  <si>
    <t>GL00000731209</t>
  </si>
  <si>
    <t>ALSTOM Polska S.A.</t>
  </si>
  <si>
    <t>BOMBARDIER WIEN</t>
  </si>
  <si>
    <t>12208924_A</t>
  </si>
  <si>
    <t>Gerippe rechts 1.kl dokument BU_2753270 index_a</t>
  </si>
  <si>
    <t>Stuetze links RAL 7016 anthrazitgrau Revision 000 BU_3347507 Index:</t>
  </si>
  <si>
    <t>12315934_A</t>
  </si>
  <si>
    <t>Abschlussblech komplett unten-links BU_3145089 A Revision 1</t>
  </si>
  <si>
    <t>Blechteil fuer Leiste NCS S 0500 N Revisio 000 BU_3418957 Index:</t>
  </si>
  <si>
    <t>Anschlag Blech RAL 7016 anthrazitgrau Revision 000 BU_3222504 Index:</t>
  </si>
  <si>
    <t>Distanzring L=3 dokument BU_3858479 index _</t>
  </si>
  <si>
    <t>Gestell Trennwand kpl.  PA_2332356CC.7004-1</t>
  </si>
  <si>
    <t>12696663_A</t>
  </si>
  <si>
    <t>12696670_A</t>
  </si>
  <si>
    <t>Blechteil BU_5377756 Index A Rev. 001</t>
  </si>
  <si>
    <t>12696768_A</t>
  </si>
  <si>
    <t>Blechteil BU_5391735 Index A rev 001</t>
  </si>
  <si>
    <t>12696779_A</t>
  </si>
  <si>
    <t>Blechteil  BU_5391737 Inxex A  rev.001</t>
  </si>
  <si>
    <t>BU_5393585 Index _ Revision 0 ZchPos Fussnische komplett</t>
  </si>
  <si>
    <t>BU_5406686 Index _ Revision 0 Befestigungssockel komplett</t>
  </si>
  <si>
    <t>POKRYWA 640-257-A-1-02-00-00-00-00-000_07</t>
  </si>
  <si>
    <t>POKRYWA 640-257-I-1-02-01-00-00-00-000_08</t>
  </si>
  <si>
    <t>Platte Edelstahl 2x15x158 ISO9445  P010</t>
  </si>
  <si>
    <t>Haltewinkel Bl 2x24x164 ISO9445</t>
  </si>
  <si>
    <t>Abschlußblech Bl 3x100x180 ISO9445</t>
  </si>
  <si>
    <t>Seitenwandstrebe Bl 2,5x103x431 ISO9445</t>
  </si>
  <si>
    <t>500493615S</t>
  </si>
  <si>
    <t>Halteplatte Bl 2x24x194,5 ISO9445</t>
  </si>
  <si>
    <t>500554730S</t>
  </si>
  <si>
    <t>Gewindplatte M25 Bl 4x40x40 ISO9445</t>
  </si>
  <si>
    <t>Anschlusswinkel w.g. Bl 2x51,5x65</t>
  </si>
  <si>
    <t>500639974-#1</t>
  </si>
  <si>
    <t>Badsicherung</t>
  </si>
  <si>
    <t>Badsicherung wg</t>
  </si>
  <si>
    <t>Badsicherung spg</t>
  </si>
  <si>
    <t>Dachspriegel</t>
  </si>
  <si>
    <t>roof arch</t>
  </si>
  <si>
    <t>Alstom Transportation Hungary Kft.</t>
  </si>
  <si>
    <t>AB09001432430</t>
  </si>
  <si>
    <t>ALSTOM HUNGARY</t>
  </si>
  <si>
    <t>AB09001432439</t>
  </si>
  <si>
    <t>AB09001435348</t>
  </si>
  <si>
    <t>AB09001435354</t>
  </si>
  <si>
    <t>AB09001436358</t>
  </si>
  <si>
    <t>AB09001436395</t>
  </si>
  <si>
    <t>AB09001437147</t>
  </si>
  <si>
    <t>AB09001437172</t>
  </si>
  <si>
    <t>AB09001437721</t>
  </si>
  <si>
    <t>SUPPORT -</t>
  </si>
  <si>
    <t>AB09002356818</t>
  </si>
  <si>
    <t>AD00002621762</t>
  </si>
  <si>
    <t>PLAQUE EQUIPEE</t>
  </si>
  <si>
    <t>AD00002945140</t>
  </si>
  <si>
    <t>PLATINE SIGMA TYPE 06</t>
  </si>
  <si>
    <t>AD00003186127</t>
  </si>
  <si>
    <t>AD00003216902</t>
  </si>
  <si>
    <t>AD00003262323</t>
  </si>
  <si>
    <t>AF00005517184-A</t>
  </si>
  <si>
    <t>WSPORNIK OSLONY</t>
  </si>
  <si>
    <t>AF00005685272-A</t>
  </si>
  <si>
    <t>AF00005812642</t>
  </si>
  <si>
    <t>AF00005917285-A</t>
  </si>
  <si>
    <t>AF00005929362</t>
  </si>
  <si>
    <t>AF00005929811</t>
  </si>
  <si>
    <t>CLOSING PLATE</t>
  </si>
  <si>
    <t>AF00005948275</t>
  </si>
  <si>
    <t>FOLDED SHEET 5X125X318</t>
  </si>
  <si>
    <t>AF00005954551</t>
  </si>
  <si>
    <t>WASHER I 7MM</t>
  </si>
  <si>
    <t>AF00005962601-A</t>
  </si>
  <si>
    <t>AF00005964741</t>
  </si>
  <si>
    <t>AF00005983589-A</t>
  </si>
  <si>
    <t>AF00006016026</t>
  </si>
  <si>
    <t>SHEET COVER</t>
  </si>
  <si>
    <t>AF00006020476</t>
  </si>
  <si>
    <t>CD00001899431</t>
  </si>
  <si>
    <t>DTR0000144817-A</t>
  </si>
  <si>
    <t>SHIM THICKNESS 1MM FOR SUPPORT BEAM</t>
  </si>
  <si>
    <t>DTR0000567587</t>
  </si>
  <si>
    <t>GIS9517289</t>
  </si>
  <si>
    <t>DTR0000569718</t>
  </si>
  <si>
    <t>GIS9306093</t>
  </si>
  <si>
    <t>DTR4000033731</t>
  </si>
  <si>
    <t>Dzielimy na 4 max 1,5 m przygotowane pod spawanie.</t>
  </si>
  <si>
    <t>DTR4000041729</t>
  </si>
  <si>
    <t>DTR4000045089</t>
  </si>
  <si>
    <t>DTR4000048960</t>
  </si>
  <si>
    <t>DTR4000052876</t>
  </si>
  <si>
    <t>DTR4000064615</t>
  </si>
  <si>
    <t>DTR4000074270</t>
  </si>
  <si>
    <t>DTR4000105614</t>
  </si>
  <si>
    <t>KIT PLIE DE FIXATION MOTEUR ESSUI VITRE</t>
  </si>
  <si>
    <t>DTR4000110583</t>
  </si>
  <si>
    <t>DTR4000138900</t>
  </si>
  <si>
    <t>BRACKET FOR GROUNDING</t>
  </si>
  <si>
    <t>DTR4000192230</t>
  </si>
  <si>
    <t>ZLOZENIE SPAWANE</t>
  </si>
  <si>
    <t>DTR4000192237</t>
  </si>
  <si>
    <t>DTR4000192243</t>
  </si>
  <si>
    <t>DTR4000192247</t>
  </si>
  <si>
    <t>ZLOZENIE SPAWANE SYM</t>
  </si>
  <si>
    <t>GL00000410397</t>
  </si>
  <si>
    <t>FOLDED SHEET .</t>
  </si>
  <si>
    <t>GL00000680661</t>
  </si>
  <si>
    <t>GL00000731234</t>
  </si>
  <si>
    <t>GL00000755144</t>
  </si>
  <si>
    <t>GL00000760460</t>
  </si>
  <si>
    <t>GL00000827469</t>
  </si>
  <si>
    <t>MONTAŻ WSPORNIKA</t>
  </si>
  <si>
    <t>GL00000856007</t>
  </si>
  <si>
    <t>GL00000859267</t>
  </si>
  <si>
    <t>GL00000896951</t>
  </si>
  <si>
    <t>BLACHA KONEKTORA</t>
  </si>
  <si>
    <t>GL00000941366</t>
  </si>
  <si>
    <t>GL00000947462</t>
  </si>
  <si>
    <t>GL00000948365</t>
  </si>
  <si>
    <t>GL00000948368</t>
  </si>
  <si>
    <t>GL00000972172</t>
  </si>
  <si>
    <t>BRACKET INTERMEDIATE</t>
  </si>
  <si>
    <t>GL00001059777</t>
  </si>
  <si>
    <t>GL00001088190</t>
  </si>
  <si>
    <t>COVER</t>
  </si>
  <si>
    <t>GL00001216769</t>
  </si>
  <si>
    <t>GL00001231947</t>
  </si>
  <si>
    <t>GL00001231979</t>
  </si>
  <si>
    <t>GL00001232032</t>
  </si>
  <si>
    <t>GL00001232084</t>
  </si>
  <si>
    <t>GL00001255821</t>
  </si>
  <si>
    <t>GL00001256290</t>
  </si>
  <si>
    <t>GL00001258920</t>
  </si>
  <si>
    <t>GL00001260102</t>
  </si>
  <si>
    <t>GL00001319715</t>
  </si>
  <si>
    <t>GL00001337085</t>
  </si>
  <si>
    <t>GL00001338318</t>
  </si>
  <si>
    <t>GL00001338655</t>
  </si>
  <si>
    <t>GL00001338888</t>
  </si>
  <si>
    <t>GL00001338954</t>
  </si>
  <si>
    <t>GL00001364863</t>
  </si>
  <si>
    <t>GL00001366106</t>
  </si>
  <si>
    <t>GL00001425215</t>
  </si>
  <si>
    <t>GL00001429619</t>
  </si>
  <si>
    <t>GL00001485151</t>
  </si>
  <si>
    <t>GL00001508168</t>
  </si>
  <si>
    <t>GL00001512216</t>
  </si>
  <si>
    <t>GL00001513014</t>
  </si>
  <si>
    <t>GL00001548371</t>
  </si>
  <si>
    <t>GL00001552880</t>
  </si>
  <si>
    <t>GL00001577892</t>
  </si>
  <si>
    <t>GL00001578422</t>
  </si>
  <si>
    <t>GL00001578466</t>
  </si>
  <si>
    <t>GL00001580648</t>
  </si>
  <si>
    <t>PAD STEEL BAR</t>
  </si>
  <si>
    <t>GL00001643709</t>
  </si>
  <si>
    <t>GL00001674061</t>
  </si>
  <si>
    <t>ARM</t>
  </si>
  <si>
    <t>GL00001708657</t>
  </si>
  <si>
    <t>GL00001765391</t>
  </si>
  <si>
    <t>GL00001770039</t>
  </si>
  <si>
    <t>GL00001772594</t>
  </si>
  <si>
    <t>SHEET BLOCK THREATED M6 14X32X20</t>
  </si>
  <si>
    <t>KONSOLE 4</t>
  </si>
  <si>
    <t>GL00001844937</t>
  </si>
  <si>
    <t>SHEET BLOCK THREATED M6 10X22X16</t>
  </si>
  <si>
    <t>KONSOLE 1</t>
  </si>
  <si>
    <t>HS00000799189</t>
  </si>
  <si>
    <t>HS00000800564</t>
  </si>
  <si>
    <t>HS00000805925</t>
  </si>
  <si>
    <t>SUPPORT CEILING</t>
  </si>
  <si>
    <t>HS00000844425</t>
  </si>
  <si>
    <t>HS00000846146</t>
  </si>
  <si>
    <t>CHANDELLE EQUIPEE</t>
  </si>
  <si>
    <t>HS00000876025</t>
  </si>
  <si>
    <t>HS00000892678</t>
  </si>
  <si>
    <t>HS00000933747</t>
  </si>
  <si>
    <t>EQUIPPED STOPGAP SHEET</t>
  </si>
  <si>
    <t>HS00000980406</t>
  </si>
  <si>
    <t>HS00000996281</t>
  </si>
  <si>
    <t>LATTE</t>
  </si>
  <si>
    <t>M398630</t>
  </si>
  <si>
    <t>Schutzleiste Fife-Symat 120A und 300A (3m)</t>
  </si>
  <si>
    <t>NH00001450038</t>
  </si>
  <si>
    <t>NH00002673677</t>
  </si>
  <si>
    <t>NR00000590609</t>
  </si>
  <si>
    <t>PP-K502A-VE--_--G</t>
  </si>
  <si>
    <t>TSDC026581010</t>
  </si>
  <si>
    <t>CHANDELLE</t>
  </si>
  <si>
    <t>100307182F</t>
  </si>
  <si>
    <t>100307435F</t>
  </si>
  <si>
    <t>100307441F</t>
  </si>
  <si>
    <t>100307442F</t>
  </si>
  <si>
    <t>100307974MF</t>
  </si>
  <si>
    <t>100307974M</t>
  </si>
  <si>
    <t>100307975MF</t>
  </si>
  <si>
    <t>100307975M</t>
  </si>
  <si>
    <t>100310826MF</t>
  </si>
  <si>
    <t>100310826M</t>
  </si>
  <si>
    <t>100314735F</t>
  </si>
  <si>
    <t>100335807MF</t>
  </si>
  <si>
    <t>100335807M</t>
  </si>
  <si>
    <t>100344197F</t>
  </si>
  <si>
    <t>100382253F</t>
  </si>
  <si>
    <t>41007059SF</t>
  </si>
  <si>
    <t>41007059S</t>
  </si>
  <si>
    <t>590-520036703_S</t>
  </si>
  <si>
    <t>590-520036703</t>
  </si>
  <si>
    <t>590-520050238_S</t>
  </si>
  <si>
    <t>590-520050238</t>
  </si>
  <si>
    <t>590-520051484_S</t>
  </si>
  <si>
    <t>590-520051484</t>
  </si>
  <si>
    <t>590-520063302_S</t>
  </si>
  <si>
    <t>590-520063302</t>
  </si>
  <si>
    <t>Halter PA_4270748-LA.7005-3</t>
  </si>
  <si>
    <t>Haltewinkel PA_4306636-QE.7005-3</t>
  </si>
  <si>
    <t>Halter Sandungsmodul,vollst. PA_4322683-QE.7005-3</t>
  </si>
  <si>
    <t>Dehnhuelse, PA_4464495-CF.7005-4</t>
  </si>
  <si>
    <t>Winkelkpl. PA_4497955-CD.7005-4</t>
  </si>
  <si>
    <t>Winkel komplett PA_4576295-CD.7004-4</t>
  </si>
  <si>
    <t>Rib Bl 3x71x154 ISO9445 X2CrNi12+2B</t>
  </si>
  <si>
    <t>500535028S</t>
  </si>
  <si>
    <t>Stutzen Umluft 2 Bl 2x94x553 ISO944</t>
  </si>
  <si>
    <t>500539616S</t>
  </si>
  <si>
    <t>Seitenwandstr. Bl 2x142,5x577,5 ISO</t>
  </si>
  <si>
    <t>500544312S</t>
  </si>
  <si>
    <t>Voutenrippe Anzeige B1 2x299,5x570,</t>
  </si>
  <si>
    <t>500549326S</t>
  </si>
  <si>
    <t>Kappe links unten Bl 3x119x135 ISO9445</t>
  </si>
  <si>
    <t>500551045S</t>
  </si>
  <si>
    <t>Rippe Bl 2x38x128 ISO9445 X2CrNiN18</t>
  </si>
  <si>
    <t>Sidewall brace W</t>
  </si>
  <si>
    <t>Door Pillar long mirror</t>
  </si>
  <si>
    <t>Rib as drawn</t>
  </si>
  <si>
    <t>AB09001808973</t>
  </si>
  <si>
    <t>AB09001981190</t>
  </si>
  <si>
    <t>AF00005237388</t>
  </si>
  <si>
    <t>BEILAGE INNEN 1MM</t>
  </si>
  <si>
    <t>AF00005784917</t>
  </si>
  <si>
    <t>POE VERSTEIFUNGSBLECH</t>
  </si>
  <si>
    <t>AF00005910527-A</t>
  </si>
  <si>
    <t>AF00005915188-A</t>
  </si>
  <si>
    <t>AF00005929223</t>
  </si>
  <si>
    <t>AF00005989887-A</t>
  </si>
  <si>
    <t>WELDED BRACKET LZB</t>
  </si>
  <si>
    <t>CD00001241754</t>
  </si>
  <si>
    <t>PLANCHER EQUIPE</t>
  </si>
  <si>
    <t>DTR4000028173</t>
  </si>
  <si>
    <t>DTR4000045583</t>
  </si>
  <si>
    <t>DTR4000046743</t>
  </si>
  <si>
    <t>DTR4000047688</t>
  </si>
  <si>
    <t>GL00000907733</t>
  </si>
  <si>
    <t>GL00000925681</t>
  </si>
  <si>
    <t>GL00001410237</t>
  </si>
  <si>
    <t>GL00001440783</t>
  </si>
  <si>
    <t>GL00001788056</t>
  </si>
  <si>
    <t>CLAMP MOUNTING PLATE</t>
  </si>
  <si>
    <t>STR 09 0006 101 A</t>
  </si>
  <si>
    <t>JUNCTION SHEET DWD0001150006 / DW00001150004</t>
  </si>
  <si>
    <t>STR 09 0679 102 A</t>
  </si>
  <si>
    <t>SIDE CLOSING SHEET SYM DWD0001190679 / DW00001190881</t>
  </si>
  <si>
    <t>STR 09 1196 101 A</t>
  </si>
  <si>
    <t>STOPPER PLATE DW00001221192 / DWD0001221196</t>
  </si>
  <si>
    <t>STR 09 1542 101 A</t>
  </si>
  <si>
    <t>LOCK PLATE DW00001118693 / DWD0001181542</t>
  </si>
  <si>
    <t>STR 09 1571 101 A</t>
  </si>
  <si>
    <t>SEAT BRACKET DW00001121661 / DWD0001181571</t>
  </si>
  <si>
    <t>STR 09 1625 102 A</t>
  </si>
  <si>
    <t>BRACKET L SYM DWD0001191625 / DW00001191643</t>
  </si>
  <si>
    <t>STR 09 2010 101 A</t>
  </si>
  <si>
    <t>SHEET METAL PLATE FOR LOCK SS DW00001137876 / DWD0001182010</t>
  </si>
  <si>
    <t>STR 09 2262 101 A</t>
  </si>
  <si>
    <t>SUPPORT DW00001102260 / DWD0001102262</t>
  </si>
  <si>
    <t>STR 09 2264 102 A</t>
  </si>
  <si>
    <t>OMEGA BRACKET (SYM) DW00001169145 / DWD0001172264</t>
  </si>
  <si>
    <t>STR 09 2281 101 A</t>
  </si>
  <si>
    <t>Junction sheet DW00001102279 / DWD0001102281</t>
  </si>
  <si>
    <t>STR 09 2293 101 A</t>
  </si>
  <si>
    <t>Stiffener DW00001102291 / DWD0001102293</t>
  </si>
  <si>
    <t>STR 09 2517 101 A</t>
  </si>
  <si>
    <t>EQUIPPED HATCH SUPPORT DW00001118612 / DWD0001172517</t>
  </si>
  <si>
    <t>STR 09 6826 101 A</t>
  </si>
  <si>
    <t>FOLDED SHEET DW00001148891 / DWD0001166826</t>
  </si>
  <si>
    <t>STR 09 6942 101 B</t>
  </si>
  <si>
    <t>BRACKET DW00001161013 / DWD0001166942</t>
  </si>
  <si>
    <t>STR 09 7156 101 A</t>
  </si>
  <si>
    <t>BRACKET DW00001128026 / DWD0001197156</t>
  </si>
  <si>
    <t>STR 09 7856 101 A</t>
  </si>
  <si>
    <t>TOP BRACKET DW00001127854 / DWD0001127856</t>
  </si>
  <si>
    <t>STR 09 8182 101 A</t>
  </si>
  <si>
    <t>CBS BRACKET DW00001095099 / DWD0001128182</t>
  </si>
  <si>
    <t>STR 09 8183 101 A</t>
  </si>
  <si>
    <t>LOCK PLATE DW00001142677 / DWD0001178183</t>
  </si>
  <si>
    <t>STR 09 8457 101 A</t>
  </si>
  <si>
    <t>STIFFENER DWD0001158457 / DW00001158455</t>
  </si>
  <si>
    <t>STR 09 9446 101 A</t>
  </si>
  <si>
    <t>SIDE WALL BRACKET DW00001109444 / DWD0001109446</t>
  </si>
  <si>
    <t>STR 09 9922 101 A</t>
  </si>
  <si>
    <t>CENTRAL CLOSING SHEET DWD0001149922 / DW00001149920</t>
  </si>
  <si>
    <t>6820/PROD/23/PW</t>
  </si>
  <si>
    <t>AD00002530336</t>
  </si>
  <si>
    <t>3820/PROD/23/PW</t>
  </si>
  <si>
    <t>7258/PROD/23/PW</t>
  </si>
  <si>
    <t>AD00003162786</t>
  </si>
  <si>
    <t>SUPPORT SYM</t>
  </si>
  <si>
    <t>AD00003162606</t>
  </si>
  <si>
    <t>AD00002528362</t>
  </si>
  <si>
    <t>7139/PROD/23/PW</t>
  </si>
  <si>
    <t>6282/PROD/23/PW</t>
  </si>
  <si>
    <t>6438/PROD/23/PW</t>
  </si>
  <si>
    <t>7177/PROD/23/PW</t>
  </si>
  <si>
    <t>6392/PROD/23/PW</t>
  </si>
  <si>
    <t>7057/PROD/23/PW</t>
  </si>
  <si>
    <t>PN00000012139</t>
  </si>
  <si>
    <t>51049-Z LATERAL PLATE MIRROR</t>
  </si>
  <si>
    <t>6784/PROD/23/PW</t>
  </si>
  <si>
    <t>AF00003858224</t>
  </si>
  <si>
    <t>HALTER VOLLST.</t>
  </si>
  <si>
    <t>6978/PROD/23/PW</t>
  </si>
  <si>
    <t>6677/PROD/23/PW</t>
  </si>
  <si>
    <t>6542/PROD/23/PW</t>
  </si>
  <si>
    <t>7191/PROD/23/PW</t>
  </si>
  <si>
    <t>GL00000795373</t>
  </si>
  <si>
    <t>6335/PROD/23/PW</t>
  </si>
  <si>
    <t>6457/PROD/23/PW</t>
  </si>
  <si>
    <t>6817/PROD/23/PW</t>
  </si>
  <si>
    <t>7151/PROD/23/PW</t>
  </si>
  <si>
    <t>GL00001000230</t>
  </si>
  <si>
    <t>BRACKET  ASSY FLOOR FIXATION TOILET</t>
  </si>
  <si>
    <t>7344/PROD/23/PW</t>
  </si>
  <si>
    <t>GL00000888307</t>
  </si>
  <si>
    <t>6470/PROD/23/PW</t>
  </si>
  <si>
    <t>6623/PROD/23/PW</t>
  </si>
  <si>
    <t>NH00001437939</t>
  </si>
  <si>
    <t>7004/PROD/23/PW</t>
  </si>
  <si>
    <t>7209/PROD/23/PW</t>
  </si>
  <si>
    <t>AD00002530012</t>
  </si>
  <si>
    <t>6662/PROD/23/PW</t>
  </si>
  <si>
    <t>3782/PROD/23/PW</t>
  </si>
  <si>
    <t>AF00004091335</t>
  </si>
  <si>
    <t>HALTER EINLEGETRITT 50971-Z Zeichnungsnummer: AFD0004091349</t>
  </si>
  <si>
    <t>6941/PROD/23/PW</t>
  </si>
  <si>
    <t>7070/PROD/23/PW</t>
  </si>
  <si>
    <t>NR00000656519</t>
  </si>
  <si>
    <t>SUPPORT - DIN RAIL</t>
  </si>
  <si>
    <t>5963/PROD/23/PW</t>
  </si>
  <si>
    <t>NR00000656548</t>
  </si>
  <si>
    <t>SUPPORT - DIN RAIL_SYM</t>
  </si>
  <si>
    <t>GL00001000188</t>
  </si>
  <si>
    <t>51112-Z</t>
  </si>
  <si>
    <t>VERBINDUNGSBLECH Zeichnungsnummer: AFD0003564688 AF00003494899</t>
  </si>
  <si>
    <t>6730/PROD/23/PW</t>
  </si>
  <si>
    <t>GL00000981325</t>
  </si>
  <si>
    <t>7165/PROD/23/PW</t>
  </si>
  <si>
    <t>9645/PROD/22/PW</t>
  </si>
  <si>
    <t>6573/PROD/23/PW</t>
  </si>
  <si>
    <t>51132-Z</t>
  </si>
  <si>
    <t>VERSTAERKUNG MIRROR Zeichnungsnummer: AFD0003143515 AF00003143514</t>
  </si>
  <si>
    <t>6491/PROD/23/PW</t>
  </si>
  <si>
    <t>50953-Z</t>
  </si>
  <si>
    <t xml:space="preserve">HALTER Zeichnungsnummer: AFD0003846082 AF00003846081 </t>
  </si>
  <si>
    <t>6674/PROD/23/PW</t>
  </si>
  <si>
    <t>6513/PROD/23/PW</t>
  </si>
  <si>
    <t>51142-Z</t>
  </si>
  <si>
    <t>VERSTAERKUNGSBLECH Zeichnungsnummer: AFD0003544374 AF00003494658</t>
  </si>
  <si>
    <t>6762/PROD/23/PW</t>
  </si>
  <si>
    <t>51147-Z</t>
  </si>
  <si>
    <t>VERSTAERKUNGSBLECH MIRROR Zeichnungsnummer: AFD0003544374 AF00003494656</t>
  </si>
  <si>
    <t>3263/PROD/23/PW</t>
  </si>
  <si>
    <t>HS00000820294</t>
  </si>
  <si>
    <t>6401/PROD/23/PW</t>
  </si>
  <si>
    <t>7251/PROD/23/PW</t>
  </si>
  <si>
    <t>12212/PROD/22/PW</t>
  </si>
  <si>
    <t>4805/PROD/23/PW</t>
  </si>
  <si>
    <t>7176/PROD/23/PW</t>
  </si>
  <si>
    <t>M372130</t>
  </si>
  <si>
    <t>Rys. 743323 Oslona gorna GMA-BA;S=100 A=300; B=116</t>
  </si>
  <si>
    <t>12153/PROD/22/PW</t>
  </si>
  <si>
    <t>7365/PROD/23/PW</t>
  </si>
  <si>
    <t>7278/PROD/23/PW</t>
  </si>
  <si>
    <t>7055/PROD/23/PW</t>
  </si>
  <si>
    <t>12152/PROD/22/PW</t>
  </si>
  <si>
    <t>GL00001468066</t>
  </si>
  <si>
    <t>GL00001482050</t>
  </si>
  <si>
    <t>SHIM S3</t>
  </si>
  <si>
    <t>7090/PROD/23/PW</t>
  </si>
  <si>
    <t>7221/PROD/23/PW</t>
  </si>
  <si>
    <t>6720/PROD/23/PW</t>
  </si>
  <si>
    <t>6778/PROD/23/PW</t>
  </si>
  <si>
    <t>BU_4623850</t>
  </si>
  <si>
    <t>BU_4512212 , index:_  ;Rev. 000 ; Scheibe</t>
  </si>
  <si>
    <t>BZ_2176386 _ Rev 0   Winkelblech vertikal</t>
  </si>
  <si>
    <t>6668/PROD/23/PW</t>
  </si>
  <si>
    <t>EN 227</t>
  </si>
  <si>
    <t>plate 1,25x59x140 X5CrNi18-10</t>
  </si>
  <si>
    <t>6943/PROD/23/PW</t>
  </si>
  <si>
    <t>7196/PROD/23/PW</t>
  </si>
  <si>
    <t>6348/PROD/23/PW</t>
  </si>
  <si>
    <t>BU_4729803 Index:_ , rev. 000</t>
  </si>
  <si>
    <t>483/10/23/FV</t>
  </si>
  <si>
    <t>12207539_C</t>
  </si>
  <si>
    <t>Maschinenraumdeckel komplett dokument BU_2713600 index_C</t>
  </si>
  <si>
    <t>342/10/23/FV</t>
  </si>
  <si>
    <t>272/10/23/FV</t>
  </si>
  <si>
    <t>120/10/23/FV</t>
  </si>
  <si>
    <t>271/10/23/FV</t>
  </si>
  <si>
    <t>12225703_D</t>
  </si>
  <si>
    <t>Rahmen komplett links dokument BU_2853537 index_d pos.201</t>
  </si>
  <si>
    <t>481/10/23/FV</t>
  </si>
  <si>
    <t>12281585_B</t>
  </si>
  <si>
    <t>Ausgleichsplatte grundiert t=4 dokument BU_2908407 index: b</t>
  </si>
  <si>
    <t>477/10/23/FV</t>
  </si>
  <si>
    <t>151/10/23/FV</t>
  </si>
  <si>
    <t>268/10/23/FV</t>
  </si>
  <si>
    <t>122/10/23/FV</t>
  </si>
  <si>
    <t>154/10/23/FV</t>
  </si>
  <si>
    <t>12317642_A</t>
  </si>
  <si>
    <t>Geruest rechts komplett RAL 7016 anthrazitgrau Revision 001 BU 3089285 Index: a</t>
  </si>
  <si>
    <t>12323771_A</t>
  </si>
  <si>
    <t>Verkleidungsteil vorne geklebt BU_3388704 A Revision 1</t>
  </si>
  <si>
    <t>150/10/23/FV</t>
  </si>
  <si>
    <t>269/10/23/FV</t>
  </si>
  <si>
    <t>Halter geklebt dokument BU_3643927 index_</t>
  </si>
  <si>
    <t>480/10/23/FV</t>
  </si>
  <si>
    <t>Distanzring L=2 dokument BU_3858479 index _</t>
  </si>
  <si>
    <t>478/10/23/FV</t>
  </si>
  <si>
    <t>155/10/23/FV</t>
  </si>
  <si>
    <t>12528034_B</t>
  </si>
  <si>
    <t>Gehaeuse geschweisst rechts Revision 002 Dokumente BU_4584381 Index: B</t>
  </si>
  <si>
    <t>121/10/23/FV</t>
  </si>
  <si>
    <t>12529605_B</t>
  </si>
  <si>
    <t>Gehaeuse geschweisst links Revision 002 Dokumente BU_4593700 Index: _B</t>
  </si>
  <si>
    <t>12531140_B</t>
  </si>
  <si>
    <t>Gehaeuse geschweisst WGT1 Revision 002 Dokumente BU_4600016 Index: _B</t>
  </si>
  <si>
    <t>118/10/23/FV</t>
  </si>
  <si>
    <t>482/10/23/FV</t>
  </si>
  <si>
    <t>267/10/23/FV</t>
  </si>
  <si>
    <t>Handkurbel Biegeblech Revision 000 BU_4700910 Index:_</t>
  </si>
  <si>
    <t>117/10/23/FV</t>
  </si>
  <si>
    <t>476/10/23/FV</t>
  </si>
  <si>
    <t>119/10/23/FV</t>
  </si>
  <si>
    <t>67/10/23/FV</t>
  </si>
  <si>
    <t>153/10/23/FV</t>
  </si>
  <si>
    <t>270/10/23/FV</t>
  </si>
  <si>
    <t>152/10/23/FV</t>
  </si>
  <si>
    <t>479/10/23/FV</t>
  </si>
  <si>
    <t>149/10/23/FV</t>
  </si>
  <si>
    <t>PŁYTA PRZYŁĄCZY KLIENTA 640-237-B-2-03-01-00-00-00-000_02PKWiU: 24.42.22.0</t>
  </si>
  <si>
    <t>ZŁOŻENIE PŁYTY REWIZYJNEJ 640-237-B-4-04-00-00-00-00-000_00PKWiU: 25.99.29.0</t>
  </si>
  <si>
    <t>RAMA PODSTAWY 640-237-B-1-01-00-00-00-00-000_05 PKWiU: 25.99.29.0</t>
  </si>
  <si>
    <t>ZŁOŻENIE POKRYWY 640-237-B-2-02-00-00-00-00-000_02PKWiU: 25.99.29.0</t>
  </si>
  <si>
    <t>264/10/23/FV</t>
  </si>
  <si>
    <t>192/10/23/FV</t>
  </si>
  <si>
    <t>191/10/23/FV</t>
  </si>
  <si>
    <t>640-265-A-3-02-01-00-00-00-000_00 POKRYWA</t>
  </si>
  <si>
    <t>PŁYTA PRZYŁĄCZY KLIENTA 640-257-I-1-03-01-00-00-00-000_07</t>
  </si>
  <si>
    <t>PŁYTA PRZYŁĄCZY KLIENTA 640-257-J-1-03-01-00-00-00-000_06</t>
  </si>
  <si>
    <t>PŁYTA PRZYŁĄCZY KLIENTA 640-257-A-1-03-01-00-00-00-000_06</t>
  </si>
  <si>
    <t>PŁYTA PRZYŁĄCZY KLIENTA 640-257-B-1-03-01-00-00-00-000_08</t>
  </si>
  <si>
    <t>640-265-C-2-01-00-00-00-00-000_00 RAMA</t>
  </si>
  <si>
    <t>RAMA 640-257-A-1-01-00-00-00-00-000_04</t>
  </si>
  <si>
    <t>RAMA 640-257-I-1-01-00-00-00-00-000_07</t>
  </si>
  <si>
    <t>599/10/23/FV</t>
  </si>
  <si>
    <t>434/10/23/FV</t>
  </si>
  <si>
    <t>321/10/23/FV</t>
  </si>
  <si>
    <t>266/10/23/FV</t>
  </si>
  <si>
    <t>182/10/23/FV</t>
  </si>
  <si>
    <t>600/10/23/FV</t>
  </si>
  <si>
    <t>340/10/23/FV</t>
  </si>
  <si>
    <t>140/10/23/FV</t>
  </si>
  <si>
    <t>551/10/23/FV</t>
  </si>
  <si>
    <t>550/10/23/FV</t>
  </si>
  <si>
    <t>139/10/23/FV</t>
  </si>
  <si>
    <t>596/10/23/FV</t>
  </si>
  <si>
    <t>Scheibe. Abm: 30mm lang x 16mm breit x 5mm. Zeichnungsnummer: AFD0004959826</t>
  </si>
  <si>
    <t>1 738 25 04 11 2 03_4</t>
  </si>
  <si>
    <t>Fensteranschlag</t>
  </si>
  <si>
    <t>Window stop Bl 3x23x338 ISO9445</t>
  </si>
  <si>
    <t>Endportalkappe Bl 3x192x227,5 ISO9445</t>
  </si>
  <si>
    <t>Gusset plate Bl 4x120x141,5 EN10051</t>
  </si>
  <si>
    <t>rib sh 3x23x193 ISO9445</t>
  </si>
  <si>
    <t>Haunch Brace as drawn</t>
  </si>
  <si>
    <t>Haunch Brace mirror</t>
  </si>
  <si>
    <t>haunch brace window wg</t>
  </si>
  <si>
    <t>Sidewall brace</t>
  </si>
  <si>
    <t>Column corner due to</t>
  </si>
  <si>
    <t>window stop</t>
  </si>
  <si>
    <t>Head light hood wg</t>
  </si>
  <si>
    <t>Portal Wall Right</t>
  </si>
  <si>
    <t>Bar</t>
  </si>
  <si>
    <t>Stainless steel plate ad</t>
  </si>
  <si>
    <t>Stainless steel plate mir</t>
  </si>
  <si>
    <t>Säule wg</t>
  </si>
  <si>
    <t>Säule spg</t>
  </si>
  <si>
    <t>Säulenende wg</t>
  </si>
  <si>
    <t>Säulenende spg</t>
  </si>
  <si>
    <t>331/10/23/FV</t>
  </si>
  <si>
    <t>70000805_A0</t>
  </si>
  <si>
    <t>Structure Box  Assembly 70000805 A0  BB20046631000</t>
  </si>
  <si>
    <t>70000806_B0</t>
  </si>
  <si>
    <t>Cover  Assembly 70000806 2  BB20046631100</t>
  </si>
  <si>
    <t>70000839_B0</t>
  </si>
  <si>
    <t>Box Structure Assembly BB20046931000</t>
  </si>
  <si>
    <t>Box Structure  assembly BB20045311000</t>
  </si>
  <si>
    <t>Box Structure  assembly BB20045611000</t>
  </si>
  <si>
    <t>357/10/23/FV</t>
  </si>
  <si>
    <t>356/10/23/FV</t>
  </si>
  <si>
    <t>AB09001436375</t>
  </si>
  <si>
    <t>AB09001437641</t>
  </si>
  <si>
    <t>AB09002312991</t>
  </si>
  <si>
    <t>AB09002312994</t>
  </si>
  <si>
    <t>AB09002414639</t>
  </si>
  <si>
    <t>AB09002527427</t>
  </si>
  <si>
    <t>AB09002533423</t>
  </si>
  <si>
    <t>FOLDED PLATE 3X139X278</t>
  </si>
  <si>
    <t>AD00002785661</t>
  </si>
  <si>
    <t>AD00002785728</t>
  </si>
  <si>
    <t>SUPPORT EQUIPE SYM</t>
  </si>
  <si>
    <t>497/10/23/FV</t>
  </si>
  <si>
    <t>170/10/23/FV</t>
  </si>
  <si>
    <t>205/10/23/FV</t>
  </si>
  <si>
    <t>AD00003219001</t>
  </si>
  <si>
    <t>518/10/23/FV</t>
  </si>
  <si>
    <t>AD00003333357</t>
  </si>
  <si>
    <t>SUPPORT BUTEE EQUIPE SYM</t>
  </si>
  <si>
    <t>512/10/23/FV</t>
  </si>
  <si>
    <t>AD00006244130</t>
  </si>
  <si>
    <t>365/10/23/FV</t>
  </si>
  <si>
    <t>207/10/23/FV</t>
  </si>
  <si>
    <t>AD00006258266</t>
  </si>
  <si>
    <t>289/10/23/FV</t>
  </si>
  <si>
    <t>AD00006338010</t>
  </si>
  <si>
    <t>AD00006355019</t>
  </si>
  <si>
    <t>8/10/23/FV</t>
  </si>
  <si>
    <t>AE00001743749</t>
  </si>
  <si>
    <t>TERMINAL BLOCK PANNEL</t>
  </si>
  <si>
    <t>11/10/23/FV</t>
  </si>
  <si>
    <t>AE00001766615</t>
  </si>
  <si>
    <t>399/10/23/FV</t>
  </si>
  <si>
    <t>201/10/23/FV</t>
  </si>
  <si>
    <t>AF00003901115</t>
  </si>
  <si>
    <t>SHIM OUTSIDE 1MM</t>
  </si>
  <si>
    <t>AF00003901302</t>
  </si>
  <si>
    <t>BEILAGE 0,5 MM</t>
  </si>
  <si>
    <t>AF00003901333</t>
  </si>
  <si>
    <t>BEILAGE 1 MM</t>
  </si>
  <si>
    <t>97/10/23/FV</t>
  </si>
  <si>
    <t>AF00004154496-A</t>
  </si>
  <si>
    <t>PODKLADKA 305-134-1,5 MM</t>
  </si>
  <si>
    <t>49/10/23/FV</t>
  </si>
  <si>
    <t>535/10/23/FV</t>
  </si>
  <si>
    <t>AF00005169323-A</t>
  </si>
  <si>
    <t>AF00005242403-A</t>
  </si>
  <si>
    <t>AF00005243481-A</t>
  </si>
  <si>
    <t>AF00005243539-A</t>
  </si>
  <si>
    <t>SHIM 5 MM</t>
  </si>
  <si>
    <t>539/10/23/FV</t>
  </si>
  <si>
    <t>47/10/23/FV</t>
  </si>
  <si>
    <t>AF00005256134-A</t>
  </si>
  <si>
    <t>WSPORNIK LUTRZANE ODBICIE</t>
  </si>
  <si>
    <t>148/10/23/FV</t>
  </si>
  <si>
    <t>AF00005271231</t>
  </si>
  <si>
    <t>AF00005289969-A</t>
  </si>
  <si>
    <t>PODKLADKA ODBOJNIKA 9 MM</t>
  </si>
  <si>
    <t>AF00005297086-A</t>
  </si>
  <si>
    <t>143/10/23/FV</t>
  </si>
  <si>
    <t>AF00005310262</t>
  </si>
  <si>
    <t>195/10/23/FV</t>
  </si>
  <si>
    <t>AF00005431412</t>
  </si>
  <si>
    <t>BRACKET COMPLETE</t>
  </si>
  <si>
    <t>66/10/23/FV</t>
  </si>
  <si>
    <t>AF00005436594</t>
  </si>
  <si>
    <t>AF00005456579-A</t>
  </si>
  <si>
    <t>PODKLADKA SPREZYNY BEZPIECZENSTWA 1MM</t>
  </si>
  <si>
    <t>AF00005504734-A</t>
  </si>
  <si>
    <t>AF00005513415-A</t>
  </si>
  <si>
    <t>AF00005514214-A</t>
  </si>
  <si>
    <t>PODKLADKA ODBOJNIKA 7 MM</t>
  </si>
  <si>
    <t>431/10/23/FV</t>
  </si>
  <si>
    <t>AF00005678190</t>
  </si>
  <si>
    <t>98/10/23/FV</t>
  </si>
  <si>
    <t>AF00005878828</t>
  </si>
  <si>
    <t>AF00005910653</t>
  </si>
  <si>
    <t>AF00005961700-A</t>
  </si>
  <si>
    <t>AF00005961778-A</t>
  </si>
  <si>
    <t>AF00005961843-A</t>
  </si>
  <si>
    <t>AF00005961849-A</t>
  </si>
  <si>
    <t>AF00005962615-A</t>
  </si>
  <si>
    <t>AF00005962636-A</t>
  </si>
  <si>
    <t>AF00005962644-A</t>
  </si>
  <si>
    <t>AF00005964587-A</t>
  </si>
  <si>
    <t>AF00005964808</t>
  </si>
  <si>
    <t>AF00005966914-A</t>
  </si>
  <si>
    <t>COLLAR</t>
  </si>
  <si>
    <t>AF00005983459</t>
  </si>
  <si>
    <t>AF00005983560</t>
  </si>
  <si>
    <t>AF00005991739</t>
  </si>
  <si>
    <t>AF00006011639</t>
  </si>
  <si>
    <t>AF00006020466</t>
  </si>
  <si>
    <t>ADHESIVE SAMPLE</t>
  </si>
  <si>
    <t>AF00006020495</t>
  </si>
  <si>
    <t>AF00006021822</t>
  </si>
  <si>
    <t>AF00006023091-A</t>
  </si>
  <si>
    <t>86/10/23/FV</t>
  </si>
  <si>
    <t>501/10/23/FV</t>
  </si>
  <si>
    <t>368/10/23/FV</t>
  </si>
  <si>
    <t>164/10/23/FV</t>
  </si>
  <si>
    <t>89/10/23/FV</t>
  </si>
  <si>
    <t>75/10/23/FV</t>
  </si>
  <si>
    <t>39/10/23/FV</t>
  </si>
  <si>
    <t>111/10/23/FV</t>
  </si>
  <si>
    <t>BFJ3220091010</t>
  </si>
  <si>
    <t>TOLE</t>
  </si>
  <si>
    <t>BFJ3220091020</t>
  </si>
  <si>
    <t>TOLE SYM</t>
  </si>
  <si>
    <t>BFJ3220111010</t>
  </si>
  <si>
    <t>TOLE LATERALE</t>
  </si>
  <si>
    <t>13/10/23/FV</t>
  </si>
  <si>
    <t>BFJ3220111020</t>
  </si>
  <si>
    <t>TOLE LATERALE SYM</t>
  </si>
  <si>
    <t>BFJ322012000A</t>
  </si>
  <si>
    <t>TRAVERSE</t>
  </si>
  <si>
    <t>BFJ3220141010</t>
  </si>
  <si>
    <t>BRANCARD</t>
  </si>
  <si>
    <t>BFJ3220141020</t>
  </si>
  <si>
    <t>BRANCARD SYM</t>
  </si>
  <si>
    <t>BFJ3220151010</t>
  </si>
  <si>
    <t>TOLE PLIEE</t>
  </si>
  <si>
    <t>BFJ3220171010</t>
  </si>
  <si>
    <t>BFJ3220171020</t>
  </si>
  <si>
    <t>BFJ3220220000</t>
  </si>
  <si>
    <t>TOLE SUPERIEURE</t>
  </si>
  <si>
    <t>BFJ3220240000</t>
  </si>
  <si>
    <t>BFJ3220260000</t>
  </si>
  <si>
    <t>BFJ3220280000</t>
  </si>
  <si>
    <t>BFJ3220370000</t>
  </si>
  <si>
    <t>BFJ3220380000</t>
  </si>
  <si>
    <t>BFJ3220390000</t>
  </si>
  <si>
    <t>VOILE</t>
  </si>
  <si>
    <t>BFJ3220430000</t>
  </si>
  <si>
    <t>BFJ3220460000</t>
  </si>
  <si>
    <t>BFJ3220470000</t>
  </si>
  <si>
    <t>BFJ3220481010</t>
  </si>
  <si>
    <t>BFJ3220481020</t>
  </si>
  <si>
    <t>TOLE PLIEE SYM</t>
  </si>
  <si>
    <t>BFJ3220501010</t>
  </si>
  <si>
    <t>BFJ3220501020</t>
  </si>
  <si>
    <t>BFJ3220560000</t>
  </si>
  <si>
    <t>BFJ3220570000</t>
  </si>
  <si>
    <t>BFJ3220580000</t>
  </si>
  <si>
    <t>TOLE BOUCHETTE</t>
  </si>
  <si>
    <t>BFJ3220611010</t>
  </si>
  <si>
    <t>PLOT</t>
  </si>
  <si>
    <t>BFJ3220830000</t>
  </si>
  <si>
    <t>BFJ3220841010</t>
  </si>
  <si>
    <t>BFJ3220890000</t>
  </si>
  <si>
    <t>BFJ3220940000</t>
  </si>
  <si>
    <t>BFJ3220950000</t>
  </si>
  <si>
    <t>GOUSSET</t>
  </si>
  <si>
    <t>BFJ3220960000</t>
  </si>
  <si>
    <t>PLAT</t>
  </si>
  <si>
    <t>BFJ3221020000</t>
  </si>
  <si>
    <t>BFJ3221030000</t>
  </si>
  <si>
    <t>BFJ3221040000</t>
  </si>
  <si>
    <t>BFJ3221050000</t>
  </si>
  <si>
    <t>BFJ3221060000</t>
  </si>
  <si>
    <t>BFJ3221111010</t>
  </si>
  <si>
    <t>BFJ3221111020</t>
  </si>
  <si>
    <t>VOILE SYMETRIQUE</t>
  </si>
  <si>
    <t>BFJ3221170000</t>
  </si>
  <si>
    <t>BFJ3221230000</t>
  </si>
  <si>
    <t>BFJ3221240000</t>
  </si>
  <si>
    <t>BFJ3221250000</t>
  </si>
  <si>
    <t>BFJ322129000A</t>
  </si>
  <si>
    <t>ENS TOLE SUPERIEURE</t>
  </si>
  <si>
    <t>547/10/23/FV</t>
  </si>
  <si>
    <t>BFJ3221300000</t>
  </si>
  <si>
    <t>VOILE CENTRAL</t>
  </si>
  <si>
    <t>BFJ322133000A</t>
  </si>
  <si>
    <t>BFJ3230090000</t>
  </si>
  <si>
    <t>BFJ323012000A</t>
  </si>
  <si>
    <t>BFJ3230210000</t>
  </si>
  <si>
    <t>RENFORT</t>
  </si>
  <si>
    <t>BFJ3230220000</t>
  </si>
  <si>
    <t>BFJ323026101A</t>
  </si>
  <si>
    <t>PLIE</t>
  </si>
  <si>
    <t>BFJ323026102A</t>
  </si>
  <si>
    <t>PLIE SYM</t>
  </si>
  <si>
    <t>BFJ323027000A</t>
  </si>
  <si>
    <t>BFJ3230320000</t>
  </si>
  <si>
    <t>BFJ323045000B</t>
  </si>
  <si>
    <t>ASSEMBLAGE SUPPORT EXTREME</t>
  </si>
  <si>
    <t>BFJ323052000A</t>
  </si>
  <si>
    <t>BFJ3230530000</t>
  </si>
  <si>
    <t>BFJ3230570000</t>
  </si>
  <si>
    <t>BFJ323058000B</t>
  </si>
  <si>
    <t>PLAT SOUTIENT</t>
  </si>
  <si>
    <t>BFJ3230600000</t>
  </si>
  <si>
    <t>BFJ3230610000</t>
  </si>
  <si>
    <t>BFJ323062000A</t>
  </si>
  <si>
    <t>BFJ3280170000</t>
  </si>
  <si>
    <t>SUPPORT DE BRIDAGE</t>
  </si>
  <si>
    <t>BSJ3753320000</t>
  </si>
  <si>
    <t>FERRURE  SS DALLE</t>
  </si>
  <si>
    <t>BZJ8730250000</t>
  </si>
  <si>
    <t>SUPPORT TRAVERSE SIMPLE</t>
  </si>
  <si>
    <t>BZJ8730260000</t>
  </si>
  <si>
    <t>SUPPORT TRAVERSE DOUBLE</t>
  </si>
  <si>
    <t>CD00001943804</t>
  </si>
  <si>
    <t>SUPPORT (E)</t>
  </si>
  <si>
    <t>CD00001983584</t>
  </si>
  <si>
    <t>CX00000430455</t>
  </si>
  <si>
    <t>TUBE SUPPORT EQUIPE</t>
  </si>
  <si>
    <t>546/10/23/FV</t>
  </si>
  <si>
    <t>262/10/23/FV</t>
  </si>
  <si>
    <t>112/10/23/FV</t>
  </si>
  <si>
    <t>15/10/23/FV</t>
  </si>
  <si>
    <t>545/10/23/FV</t>
  </si>
  <si>
    <t>403/10/23/FV</t>
  </si>
  <si>
    <t>14/10/23/FV</t>
  </si>
  <si>
    <t>298/10/23/FV</t>
  </si>
  <si>
    <t>296/10/23/FV</t>
  </si>
  <si>
    <t>290/10/23/FV</t>
  </si>
  <si>
    <t>220/10/23/FV</t>
  </si>
  <si>
    <t>219/10/23/FV</t>
  </si>
  <si>
    <t>517/10/23/FV</t>
  </si>
  <si>
    <t>516/10/23/FV</t>
  </si>
  <si>
    <t>507/10/23/FV</t>
  </si>
  <si>
    <t>DT00001472148</t>
  </si>
  <si>
    <t>BRACKET ROOF</t>
  </si>
  <si>
    <t>520/10/23/FV</t>
  </si>
  <si>
    <t>DT00001472972</t>
  </si>
  <si>
    <t>BRACKET -</t>
  </si>
  <si>
    <t>159/10/23/FV</t>
  </si>
  <si>
    <t>DT00001494821</t>
  </si>
  <si>
    <t>LEFT THRESHOLD SUPPORT</t>
  </si>
  <si>
    <t>73/10/23/FV</t>
  </si>
  <si>
    <t>DT00001494823</t>
  </si>
  <si>
    <t>RIGHT THRESHOLD SUPPORT</t>
  </si>
  <si>
    <t>DT00001549228</t>
  </si>
  <si>
    <t>DT00001549322</t>
  </si>
  <si>
    <t>BRACKET SHIM</t>
  </si>
  <si>
    <t>DT00001549343</t>
  </si>
  <si>
    <t>503/10/23/FV</t>
  </si>
  <si>
    <t>175/10/23/FV</t>
  </si>
  <si>
    <t>40/10/23/FV</t>
  </si>
  <si>
    <t>29/10/23/FV</t>
  </si>
  <si>
    <t>DTR0000567580</t>
  </si>
  <si>
    <t>GIS9519034</t>
  </si>
  <si>
    <t>DTR3000040603</t>
  </si>
  <si>
    <t>TOLE INFERIEURE</t>
  </si>
  <si>
    <t>DTR3000040604</t>
  </si>
  <si>
    <t>TOLE PLIE</t>
  </si>
  <si>
    <t>DTR3000040605</t>
  </si>
  <si>
    <t>DTR3000040606</t>
  </si>
  <si>
    <t>DTR3000040607</t>
  </si>
  <si>
    <t>502/10/23/FV</t>
  </si>
  <si>
    <t>308/10/23/FV</t>
  </si>
  <si>
    <t>303/10/23/FV</t>
  </si>
  <si>
    <t>180/10/23/FV</t>
  </si>
  <si>
    <t>177/10/23/FV</t>
  </si>
  <si>
    <t>173/10/23/FV</t>
  </si>
  <si>
    <t>172/10/23/FV</t>
  </si>
  <si>
    <t>167/10/23/FV</t>
  </si>
  <si>
    <t>213/10/23/FV</t>
  </si>
  <si>
    <t>81/10/23/FV</t>
  </si>
  <si>
    <t>80/10/23/FV</t>
  </si>
  <si>
    <t>300/10/23/FV</t>
  </si>
  <si>
    <t>162/10/23/FV</t>
  </si>
  <si>
    <t>377/10/23/FV</t>
  </si>
  <si>
    <t>383/10/23/FV</t>
  </si>
  <si>
    <t>312/10/23/FV</t>
  </si>
  <si>
    <t>37/10/23/FV</t>
  </si>
  <si>
    <t>505/10/23/FV</t>
  </si>
  <si>
    <t>363/10/23/FV</t>
  </si>
  <si>
    <t>302/10/23/FV</t>
  </si>
  <si>
    <t>222/10/23/FV</t>
  </si>
  <si>
    <t>221/10/23/FV</t>
  </si>
  <si>
    <t>163/10/23/FV</t>
  </si>
  <si>
    <t>157/10/23/FV</t>
  </si>
  <si>
    <t>156/10/23/FV</t>
  </si>
  <si>
    <t>38/10/23/FV</t>
  </si>
  <si>
    <t>374/10/23/FV</t>
  </si>
  <si>
    <t>218/10/23/FV</t>
  </si>
  <si>
    <t>210/10/23/FV</t>
  </si>
  <si>
    <t>87/10/23/FV</t>
  </si>
  <si>
    <t>32/10/23/FV</t>
  </si>
  <si>
    <t>26/10/23/FV</t>
  </si>
  <si>
    <t>28/10/23/FV</t>
  </si>
  <si>
    <t>509/10/23/FV</t>
  </si>
  <si>
    <t>385/10/23/FV</t>
  </si>
  <si>
    <t>33/10/23/FV</t>
  </si>
  <si>
    <t>DTR4000030238</t>
  </si>
  <si>
    <t>171/10/23/FV</t>
  </si>
  <si>
    <t>68/10/23/FV</t>
  </si>
  <si>
    <t>381/10/23/FV</t>
  </si>
  <si>
    <t>91/10/23/FV</t>
  </si>
  <si>
    <t>90/10/23/FV</t>
  </si>
  <si>
    <t>527/10/23/FV</t>
  </si>
  <si>
    <t>83/10/23/FV</t>
  </si>
  <si>
    <t>88/10/23/FV</t>
  </si>
  <si>
    <t>508/10/23/FV</t>
  </si>
  <si>
    <t>30/10/23/FV</t>
  </si>
  <si>
    <t>71/10/23/FV</t>
  </si>
  <si>
    <t>384/10/23/FV</t>
  </si>
  <si>
    <t>379/10/23/FV</t>
  </si>
  <si>
    <t>203/10/23/FV</t>
  </si>
  <si>
    <t>35/10/23/FV</t>
  </si>
  <si>
    <t>DTR4000041734</t>
  </si>
  <si>
    <t>174/10/23/FV</t>
  </si>
  <si>
    <t>179/10/23/FV</t>
  </si>
  <si>
    <t>DTR4000042185</t>
  </si>
  <si>
    <t>168/10/23/FV</t>
  </si>
  <si>
    <t>212/10/23/FV</t>
  </si>
  <si>
    <t>524/10/23/FV</t>
  </si>
  <si>
    <t>307/10/23/FV</t>
  </si>
  <si>
    <t>304/10/23/FV</t>
  </si>
  <si>
    <t>309/10/23/FV</t>
  </si>
  <si>
    <t>306/10/23/FV</t>
  </si>
  <si>
    <t>DTR4000046198</t>
  </si>
  <si>
    <t>74/10/23/FV</t>
  </si>
  <si>
    <t>515/10/23/FV</t>
  </si>
  <si>
    <t>DTR4000046679</t>
  </si>
  <si>
    <t>360/10/23/FV</t>
  </si>
  <si>
    <t>305/10/23/FV</t>
  </si>
  <si>
    <t>373/10/23/FV</t>
  </si>
  <si>
    <t>372/10/23/FV</t>
  </si>
  <si>
    <t>510/10/23/FV</t>
  </si>
  <si>
    <t>371/10/23/FV</t>
  </si>
  <si>
    <t>DTR4000046747</t>
  </si>
  <si>
    <t>DTR4000048959</t>
  </si>
  <si>
    <t>85/10/23/FV</t>
  </si>
  <si>
    <t>214/10/23/FV</t>
  </si>
  <si>
    <t>223/10/23/FV</t>
  </si>
  <si>
    <t>366/10/23/FV</t>
  </si>
  <si>
    <t>380/10/23/FV</t>
  </si>
  <si>
    <t>DTR4000076075</t>
  </si>
  <si>
    <t>PRAWA PŁYTA ZAMYKAJĄCA</t>
  </si>
  <si>
    <t>82/10/23/FV</t>
  </si>
  <si>
    <t>DTR4000077974</t>
  </si>
  <si>
    <t>378/10/23/FV</t>
  </si>
  <si>
    <t>376/10/23/FV</t>
  </si>
  <si>
    <t>36/10/23/FV</t>
  </si>
  <si>
    <t>294/10/23/FV</t>
  </si>
  <si>
    <t>310/10/23/FV</t>
  </si>
  <si>
    <t>285/10/23/FV</t>
  </si>
  <si>
    <t>169/10/23/FV</t>
  </si>
  <si>
    <t>166/10/23/FV</t>
  </si>
  <si>
    <t>522/10/23/FV</t>
  </si>
  <si>
    <t>521/10/23/FV</t>
  </si>
  <si>
    <t>293/10/23/FV</t>
  </si>
  <si>
    <t>DTR4000145036</t>
  </si>
  <si>
    <t>DTR4000145038</t>
  </si>
  <si>
    <t>CLOSING SHEET SYMMETRICAL</t>
  </si>
  <si>
    <t>DTR4000145138</t>
  </si>
  <si>
    <t>DTR4000145139</t>
  </si>
  <si>
    <t>PLATE SYMMETRICAL</t>
  </si>
  <si>
    <t>41/10/23/FV</t>
  </si>
  <si>
    <t>511/10/23/FV</t>
  </si>
  <si>
    <t>76/10/23/FV</t>
  </si>
  <si>
    <t>297/10/23/FV</t>
  </si>
  <si>
    <t>217/10/23/FV</t>
  </si>
  <si>
    <t>216/10/23/FV</t>
  </si>
  <si>
    <t>GL00000431967</t>
  </si>
  <si>
    <t>287/10/23/FV</t>
  </si>
  <si>
    <t>382/10/23/FV</t>
  </si>
  <si>
    <t>GL00000536214</t>
  </si>
  <si>
    <t>69/10/23/FV</t>
  </si>
  <si>
    <t>358/10/23/FV</t>
  </si>
  <si>
    <t>GL00000660701</t>
  </si>
  <si>
    <t>25/10/23/FV</t>
  </si>
  <si>
    <t>499/10/23/FV</t>
  </si>
  <si>
    <t>72/10/23/FV</t>
  </si>
  <si>
    <t>367/10/23/FV</t>
  </si>
  <si>
    <t>288/10/23/FV</t>
  </si>
  <si>
    <t>364/10/23/FV</t>
  </si>
  <si>
    <t>513/10/23/FV</t>
  </si>
  <si>
    <t>215/10/23/FV</t>
  </si>
  <si>
    <t>208/10/23/FV</t>
  </si>
  <si>
    <t>256/10/23/FV</t>
  </si>
  <si>
    <t>GL00000745659</t>
  </si>
  <si>
    <t>SHIM 366 MM</t>
  </si>
  <si>
    <t>GL00000753435</t>
  </si>
  <si>
    <t>18/10/23/FV</t>
  </si>
  <si>
    <t>GL00000760905</t>
  </si>
  <si>
    <t>16/10/23/FV</t>
  </si>
  <si>
    <t>19/10/23/FV</t>
  </si>
  <si>
    <t>17/10/23/FV</t>
  </si>
  <si>
    <t>291/10/23/FV</t>
  </si>
  <si>
    <t>204/10/23/FV</t>
  </si>
  <si>
    <t>GL00000780497</t>
  </si>
  <si>
    <t>WSPORNIK ANTENY</t>
  </si>
  <si>
    <t>GL00000781646</t>
  </si>
  <si>
    <t>78/10/23/FV</t>
  </si>
  <si>
    <t>84/10/23/FV</t>
  </si>
  <si>
    <t>GL00000859378</t>
  </si>
  <si>
    <t>GL00000865346</t>
  </si>
  <si>
    <t>GL00000865389</t>
  </si>
  <si>
    <t>GL00000877184</t>
  </si>
  <si>
    <t>286/10/23/FV</t>
  </si>
  <si>
    <t>500/10/23/FV</t>
  </si>
  <si>
    <t>519/10/23/FV</t>
  </si>
  <si>
    <t>514/10/23/FV</t>
  </si>
  <si>
    <t>GL00000938645</t>
  </si>
  <si>
    <t>12/10/23/FV</t>
  </si>
  <si>
    <t>GL00000984821</t>
  </si>
  <si>
    <t>BRACKET  ASSY FOR DUAL LOCK</t>
  </si>
  <si>
    <t>61/10/23/FV</t>
  </si>
  <si>
    <t>GL00000999652</t>
  </si>
  <si>
    <t>SHIM 10MM</t>
  </si>
  <si>
    <t>59/10/23/FV</t>
  </si>
  <si>
    <t>GL00001021824</t>
  </si>
  <si>
    <t>SHIM 3MM</t>
  </si>
  <si>
    <t>359/10/23/FV</t>
  </si>
  <si>
    <t>70/10/23/FV</t>
  </si>
  <si>
    <t>GL00001060247</t>
  </si>
  <si>
    <t>369/10/23/FV</t>
  </si>
  <si>
    <t>31/10/23/FV</t>
  </si>
  <si>
    <t>161/10/23/FV</t>
  </si>
  <si>
    <t>160/10/23/FV</t>
  </si>
  <si>
    <t>257/10/23/FV</t>
  </si>
  <si>
    <t>GL00001137713</t>
  </si>
  <si>
    <t>GL00001170936</t>
  </si>
  <si>
    <t>260/10/23/FV</t>
  </si>
  <si>
    <t>GL00001211679</t>
  </si>
  <si>
    <t>255/10/23/FV</t>
  </si>
  <si>
    <t>GL00001223420</t>
  </si>
  <si>
    <t>SHIM 395MM</t>
  </si>
  <si>
    <t>GL00001236871</t>
  </si>
  <si>
    <t>BRACKET UPPER DOOR</t>
  </si>
  <si>
    <t>198/10/23/FV</t>
  </si>
  <si>
    <t>GL00001263733</t>
  </si>
  <si>
    <t>GL00001263736</t>
  </si>
  <si>
    <t>375/10/23/FV</t>
  </si>
  <si>
    <t>GL00001277388</t>
  </si>
  <si>
    <t>BRACKET ASSY .</t>
  </si>
  <si>
    <t>RIVETED BRACKET</t>
  </si>
  <si>
    <t>GL00001329011</t>
  </si>
  <si>
    <t>99/10/23/FV</t>
  </si>
  <si>
    <t>GL00001343745</t>
  </si>
  <si>
    <t>258/10/23/FV</t>
  </si>
  <si>
    <t>GL00001391274</t>
  </si>
  <si>
    <t>96/10/23/FV</t>
  </si>
  <si>
    <t>259/10/23/FV</t>
  </si>
  <si>
    <t>GL00001413976</t>
  </si>
  <si>
    <t>GL00001415832</t>
  </si>
  <si>
    <t>63/10/23/FV</t>
  </si>
  <si>
    <t>GL00001423686</t>
  </si>
  <si>
    <t>STUETZE RIVETED</t>
  </si>
  <si>
    <t>GL00001440442</t>
  </si>
  <si>
    <t>200/10/23/FV</t>
  </si>
  <si>
    <t>SHIM 1 MM</t>
  </si>
  <si>
    <t>SHIM 2 MM</t>
  </si>
  <si>
    <t>GL00001498014</t>
  </si>
  <si>
    <t>202/10/23/FV</t>
  </si>
  <si>
    <t>GL00001503066</t>
  </si>
  <si>
    <t>BAUGRUPPE BUEGEL ROOF FAIRING</t>
  </si>
  <si>
    <t>58/10/23/FV</t>
  </si>
  <si>
    <t>GL00001503191</t>
  </si>
  <si>
    <t>SHIM 4 MM</t>
  </si>
  <si>
    <t>498/10/23/FV</t>
  </si>
  <si>
    <t>GL00001511327</t>
  </si>
  <si>
    <t>370/10/23/FV</t>
  </si>
  <si>
    <t>197/10/23/FV</t>
  </si>
  <si>
    <t>GL00001536846</t>
  </si>
  <si>
    <t>CLEAT SUPPORT PLATE</t>
  </si>
  <si>
    <t>211/10/23/FV</t>
  </si>
  <si>
    <t>GL00001552946</t>
  </si>
  <si>
    <t>GL00001552973</t>
  </si>
  <si>
    <t>62/10/23/FV</t>
  </si>
  <si>
    <t>GL00001584872</t>
  </si>
  <si>
    <t>GL00001586961</t>
  </si>
  <si>
    <t>KONSOLE FOR 25KV INSULATOR</t>
  </si>
  <si>
    <t>VERSTAERKUNG MONTIERT SYM.</t>
  </si>
  <si>
    <t>GL00001650020</t>
  </si>
  <si>
    <t>34/10/23/FV</t>
  </si>
  <si>
    <t>GL00001651716</t>
  </si>
  <si>
    <t>PLATE ASSEMBLY</t>
  </si>
  <si>
    <t>GL00001661421</t>
  </si>
  <si>
    <t>GL00001667500</t>
  </si>
  <si>
    <t>64/10/23/FV</t>
  </si>
  <si>
    <t>57/10/23/FV</t>
  </si>
  <si>
    <t>GL00001674153</t>
  </si>
  <si>
    <t>56/10/23/FV</t>
  </si>
  <si>
    <t>523/10/23/FV</t>
  </si>
  <si>
    <t>254/10/23/FV</t>
  </si>
  <si>
    <t>GL00001744221</t>
  </si>
  <si>
    <t>BRACKET FOR ROOF PIPING</t>
  </si>
  <si>
    <t>199/10/23/FV</t>
  </si>
  <si>
    <t>GL00001756561</t>
  </si>
  <si>
    <t>251/10/23/FV</t>
  </si>
  <si>
    <t>253/10/23/FV</t>
  </si>
  <si>
    <t>GL00001769384</t>
  </si>
  <si>
    <t>SPACER 3 MM</t>
  </si>
  <si>
    <t>252/10/23/FV</t>
  </si>
  <si>
    <t>504/10/23/FV</t>
  </si>
  <si>
    <t>209/10/23/FV</t>
  </si>
  <si>
    <t>GL00001777146</t>
  </si>
  <si>
    <t>206/10/23/FV</t>
  </si>
  <si>
    <t>60/10/23/FV</t>
  </si>
  <si>
    <t>GL00001783447</t>
  </si>
  <si>
    <t>GL00001794747</t>
  </si>
  <si>
    <t>77/10/23/FV</t>
  </si>
  <si>
    <t>95/10/23/FV</t>
  </si>
  <si>
    <t>GL00001847561</t>
  </si>
  <si>
    <t>GL00001847567</t>
  </si>
  <si>
    <t>GL00001847574</t>
  </si>
  <si>
    <t>100/10/23/FV</t>
  </si>
  <si>
    <t>GL00001847983</t>
  </si>
  <si>
    <t>10/10/23/FV</t>
  </si>
  <si>
    <t>GL00001986448</t>
  </si>
  <si>
    <t>HS00000682078</t>
  </si>
  <si>
    <t>HOLE STOPPER SHEET</t>
  </si>
  <si>
    <t>HS00000758126</t>
  </si>
  <si>
    <t>HS00000780317</t>
  </si>
  <si>
    <t>HS00000787149</t>
  </si>
  <si>
    <t>HS00000787166</t>
  </si>
  <si>
    <t>HS00000791988</t>
  </si>
  <si>
    <t>HS00000800064</t>
  </si>
  <si>
    <t>HS00000812989</t>
  </si>
  <si>
    <t>EQUERRE EQUIPEE</t>
  </si>
  <si>
    <t>HS00000828719</t>
  </si>
  <si>
    <t>HS00000846687</t>
  </si>
  <si>
    <t>HS00000866818</t>
  </si>
  <si>
    <t>HS00000961654</t>
  </si>
  <si>
    <t>Equipped sheet</t>
  </si>
  <si>
    <t>HS00001001003</t>
  </si>
  <si>
    <t>KTW-ATM3-MX-KIT-CZĘŚCI PRZYSPAWANE MX</t>
  </si>
  <si>
    <t>KTW-ATM3-MX-KIT-MONTAZ GLOWNY MX, KTW-ATM3-MX-KIT-WSPORNIK</t>
  </si>
  <si>
    <t>KTW-ATM3-MX-KIT-NADKOLE A,B,C,D</t>
  </si>
  <si>
    <t>KTW-ATM3-MX-KIT-PLATFORMA</t>
  </si>
  <si>
    <t>KTW-ATM3-MX-KIT-TRAWERSA CENTRALNA</t>
  </si>
  <si>
    <t>KTW-ATM3-MX-KIT-TRAWERSA KONCOWA</t>
  </si>
  <si>
    <t>KTW-ATM3-NP-KIT-CZĘŚCI PRZYSPAWANE NP.</t>
  </si>
  <si>
    <t>KTW-ATM3-NP-KIT-MONTAZ GLOWNY NP, KTW-ATM3-NP-KIT-WSPORNIK</t>
  </si>
  <si>
    <t>KTW-ATM3-NP-KIT-NADKOLE A,B,E,F</t>
  </si>
  <si>
    <t>KTW-ATM3-NP-KIT-TRAWERSA CENTRALNA</t>
  </si>
  <si>
    <t>KTW-ATM3-NP-KIT-TRAWERSA KONCOWA</t>
  </si>
  <si>
    <t>94/10/23/FV</t>
  </si>
  <si>
    <t>188/10/23/FV</t>
  </si>
  <si>
    <t>54/10/23/FV</t>
  </si>
  <si>
    <t>187/10/23/FV</t>
  </si>
  <si>
    <t>189/10/23/FV</t>
  </si>
  <si>
    <t>M379282</t>
  </si>
  <si>
    <t>rys. 748377 Osłona lancucha (część wew. i zew.)</t>
  </si>
  <si>
    <t>kpl</t>
  </si>
  <si>
    <t>459/10/23/FV</t>
  </si>
  <si>
    <t>NR00000559828</t>
  </si>
  <si>
    <t>362/10/23/FV</t>
  </si>
  <si>
    <t>NR00000591687</t>
  </si>
  <si>
    <t>101/10/23/FV</t>
  </si>
  <si>
    <t>NR00000883273</t>
  </si>
  <si>
    <t>196/10/23/FV</t>
  </si>
  <si>
    <t>NR00000907037</t>
  </si>
  <si>
    <t>462/10/23/FV</t>
  </si>
  <si>
    <t>PN00000015965</t>
  </si>
  <si>
    <t>526/10/23/FV</t>
  </si>
  <si>
    <t>SMC-000003601</t>
  </si>
  <si>
    <t>525/10/23/FV</t>
  </si>
  <si>
    <t>TC0000-0486</t>
  </si>
  <si>
    <t>SHEET HOLE CLOSE</t>
  </si>
  <si>
    <t>TC3EGH489003-6320</t>
  </si>
  <si>
    <t>MOUNTING RAIL</t>
  </si>
  <si>
    <t>TC3EGH489003-6345</t>
  </si>
  <si>
    <t>TC3EGH489003-6349</t>
  </si>
  <si>
    <t>TC3EGH489004-3082</t>
  </si>
  <si>
    <t>TC3EGH489006-7232</t>
  </si>
  <si>
    <t>TC3EGH489020-9284</t>
  </si>
  <si>
    <t>TC520112451</t>
  </si>
  <si>
    <t>TSDA120001010</t>
  </si>
  <si>
    <t>SHEET PANEL</t>
  </si>
  <si>
    <t>TSDA120001020</t>
  </si>
  <si>
    <t>(puste)</t>
  </si>
  <si>
    <t>PR_2152016-CF.3034-4   Dehnhuelse</t>
  </si>
  <si>
    <t>Deckenhalter vollst. Dito</t>
  </si>
  <si>
    <t>BU_4603272</t>
  </si>
  <si>
    <t>PA_5114881-DC.3048-4   Distanzhuelse 32x17</t>
  </si>
  <si>
    <t>14099879_C</t>
  </si>
  <si>
    <t>BZ_2069388 c Rev 001  Stahlhinterlage</t>
  </si>
  <si>
    <t>151100500055.000</t>
  </si>
  <si>
    <t>Plate AD00002977608 (nierdzewka)</t>
  </si>
  <si>
    <t>151104000099.000</t>
  </si>
  <si>
    <t>Blech / AD00002911928 (nierdzewka)</t>
  </si>
  <si>
    <t>151104000116.000</t>
  </si>
  <si>
    <t>Blech / AD00002756208 (nierdzewka)</t>
  </si>
  <si>
    <t>500185548S</t>
  </si>
  <si>
    <t>Quadratlochplat. Bl 1,5x55,5x136 IS</t>
  </si>
  <si>
    <t>500185586S</t>
  </si>
  <si>
    <t>Floor pad Bl 3x54x345 EN10051</t>
  </si>
  <si>
    <t>Backing strip sh 2x15x100 EN10051</t>
  </si>
  <si>
    <t>Stahlplatte Bl 3x30x120 EN10051     P004</t>
  </si>
  <si>
    <t>Stahlplatte Bl 3x30x270 EN10051     P007</t>
  </si>
  <si>
    <t>500353169S</t>
  </si>
  <si>
    <t>Anschweißlasche Bl 6x27x90 EN10259</t>
  </si>
  <si>
    <t>500493002S</t>
  </si>
  <si>
    <t>Cover plate sh 2x76x96 EN10051</t>
  </si>
  <si>
    <t>500493612S</t>
  </si>
  <si>
    <t>500493613S</t>
  </si>
  <si>
    <t>Sidewall bar</t>
  </si>
  <si>
    <t>500493614S</t>
  </si>
  <si>
    <t>500494087S</t>
  </si>
  <si>
    <t>Support bracket sh 4x119x320 EN1005</t>
  </si>
  <si>
    <t>500494088S</t>
  </si>
  <si>
    <t>Support bracket Bl 4x119x320 EN1005</t>
  </si>
  <si>
    <t>Support bracket sh 4x119x305 EN1005</t>
  </si>
  <si>
    <t>500494101S</t>
  </si>
  <si>
    <t>Holder sh 3x130x149,5 EN10051</t>
  </si>
  <si>
    <t>Stahlplatte Bl 3x30x380 EN10051     P011</t>
  </si>
  <si>
    <t>500535186S</t>
  </si>
  <si>
    <t>500539549S</t>
  </si>
  <si>
    <t>Deckel Türportal lang Bl 4x89,5x2004</t>
  </si>
  <si>
    <t>500539905S</t>
  </si>
  <si>
    <t>Beulsteife Bl 1,5x80,5x330,5 ISO944</t>
  </si>
  <si>
    <t>500544870S</t>
  </si>
  <si>
    <t>Badsicherung Bl 2x10x123 ISO9445</t>
  </si>
  <si>
    <t>500549324S</t>
  </si>
  <si>
    <t>Kappe oben Bl 3x95x120,5 ISO9445</t>
  </si>
  <si>
    <t>Rib connection pillar sh 3x130,5x258,5</t>
  </si>
  <si>
    <t>Wasserabweiser Bl 1,5x36,5x529,5 ISO9445</t>
  </si>
  <si>
    <t>Rib Bl 2x72,5x115 ISO9445 X2CrNi12+2B</t>
  </si>
  <si>
    <t>Floor support 2 BM1 Bl 2x76x730</t>
  </si>
  <si>
    <t>Bar Bl 4x60x190 EN10051</t>
  </si>
  <si>
    <t>Bracket Bl 3x61x168 EN10051</t>
  </si>
  <si>
    <t>Rib sh 4x38x150 EN10051</t>
  </si>
  <si>
    <t>Bracket sh 2x101,5x154 ISO9445</t>
  </si>
  <si>
    <t>500639971-#1</t>
  </si>
  <si>
    <t>Door Pillar as drawn</t>
  </si>
  <si>
    <t>End brace</t>
  </si>
  <si>
    <t>Cap as drawn</t>
  </si>
  <si>
    <t>Cap mirror</t>
  </si>
  <si>
    <t>Window pillar without drilling</t>
  </si>
  <si>
    <t>Window pillar with hole</t>
  </si>
  <si>
    <t>Backing strip as drawn</t>
  </si>
  <si>
    <t>Backing strip mirror</t>
  </si>
  <si>
    <t>Window pillar WG</t>
  </si>
  <si>
    <t>rib end pillar as drawn</t>
  </si>
  <si>
    <t>Portal side panel right</t>
  </si>
  <si>
    <t>Portal side panel left</t>
  </si>
  <si>
    <t>Door pillar ad</t>
  </si>
  <si>
    <t>Rib mirror</t>
  </si>
  <si>
    <t>pillar corner spg</t>
  </si>
  <si>
    <t>Head light hood spg</t>
  </si>
  <si>
    <t>Window Rabbet</t>
  </si>
  <si>
    <t>cap</t>
  </si>
  <si>
    <t>Rib Bl 4x42x92 ISO9445</t>
  </si>
  <si>
    <t>590-520103866_S</t>
  </si>
  <si>
    <t>590-520103866</t>
  </si>
  <si>
    <t>AB09002394516</t>
  </si>
  <si>
    <t>SUPPORT MANIPULATEUR</t>
  </si>
  <si>
    <t>AD00003318986</t>
  </si>
  <si>
    <t>AF00003906893</t>
  </si>
  <si>
    <t>AF00003910429</t>
  </si>
  <si>
    <t>RIPPE</t>
  </si>
  <si>
    <t>AF00004937365</t>
  </si>
  <si>
    <t>AF00005632477-A</t>
  </si>
  <si>
    <t>PŁYTKA 5MM</t>
  </si>
  <si>
    <t>AF00005688759-A</t>
  </si>
  <si>
    <t>AF00005935701-A</t>
  </si>
  <si>
    <t>AF00005944839-A</t>
  </si>
  <si>
    <t>AF00005944863-A</t>
  </si>
  <si>
    <t>AF00005985315-A</t>
  </si>
  <si>
    <t>AF00006005419-A</t>
  </si>
  <si>
    <t>AF00006005802-A</t>
  </si>
  <si>
    <t>SHIM 10 MM</t>
  </si>
  <si>
    <t>AF00006005805-A</t>
  </si>
  <si>
    <t>SHIM 20 MM</t>
  </si>
  <si>
    <t>BFJ3220131020</t>
  </si>
  <si>
    <t>BFJ3220151020</t>
  </si>
  <si>
    <t>BFJ3220230000</t>
  </si>
  <si>
    <t>BFJ3220820000</t>
  </si>
  <si>
    <t>BFJ3221090000</t>
  </si>
  <si>
    <t>BFJ3221260000</t>
  </si>
  <si>
    <t>BFJ323006101A</t>
  </si>
  <si>
    <t>TOLE DE LIAISON</t>
  </si>
  <si>
    <t>BFJ323006102A</t>
  </si>
  <si>
    <t>TOLE DE LIAISON SYM</t>
  </si>
  <si>
    <t>BFJ8850140000</t>
  </si>
  <si>
    <t>FERRURE U M6</t>
  </si>
  <si>
    <t>CD00001806731</t>
  </si>
  <si>
    <t>CD00001809088</t>
  </si>
  <si>
    <t>CU00000908672</t>
  </si>
  <si>
    <t>DT00000994152</t>
  </si>
  <si>
    <t>DT00000995065</t>
  </si>
  <si>
    <t>DTR0000509145</t>
  </si>
  <si>
    <t>GIS9306097</t>
  </si>
  <si>
    <t>DTR0000567590</t>
  </si>
  <si>
    <t>GIS9306095</t>
  </si>
  <si>
    <t>DTR3000040608</t>
  </si>
  <si>
    <t>DTR4000045095</t>
  </si>
  <si>
    <t>GL00000529395</t>
  </si>
  <si>
    <t>GL00000627964</t>
  </si>
  <si>
    <t>GL00000664682</t>
  </si>
  <si>
    <t>GL00000704611</t>
  </si>
  <si>
    <t>DYSTANS GIS9247634</t>
  </si>
  <si>
    <t>GL00000733558</t>
  </si>
  <si>
    <t>GL00000735175</t>
  </si>
  <si>
    <t>GL00000758168</t>
  </si>
  <si>
    <t>GL00000797320</t>
  </si>
  <si>
    <t>GL00000820612</t>
  </si>
  <si>
    <t>GL00000820614</t>
  </si>
  <si>
    <t>GL00000830073</t>
  </si>
  <si>
    <t>GL00000856084</t>
  </si>
  <si>
    <t>GL00000869593</t>
  </si>
  <si>
    <t>GL00000903498</t>
  </si>
  <si>
    <t>GL00000906807</t>
  </si>
  <si>
    <t>GL00000906811</t>
  </si>
  <si>
    <t>GL00000960583</t>
  </si>
  <si>
    <t>GL00001001240</t>
  </si>
  <si>
    <t>GL00001046731</t>
  </si>
  <si>
    <t>GL00001145725</t>
  </si>
  <si>
    <t>GL00001250213</t>
  </si>
  <si>
    <t>GL00001274313</t>
  </si>
  <si>
    <t>GL00001343367</t>
  </si>
  <si>
    <t>PLATE 2</t>
  </si>
  <si>
    <t>GL00001480274</t>
  </si>
  <si>
    <t>GL00001482703</t>
  </si>
  <si>
    <t>BENT PLATE 2X30X128</t>
  </si>
  <si>
    <t>BENT PLATE 2X30X195</t>
  </si>
  <si>
    <t>GL00001483096</t>
  </si>
  <si>
    <t>GL00001483252</t>
  </si>
  <si>
    <t>GL00001484301</t>
  </si>
  <si>
    <t>GL00001485073</t>
  </si>
  <si>
    <t>GL00001496559</t>
  </si>
  <si>
    <t>GL00001508725</t>
  </si>
  <si>
    <t>GL00001513758</t>
  </si>
  <si>
    <t>BRACKET 83X65</t>
  </si>
  <si>
    <t>GL00001568974</t>
  </si>
  <si>
    <t>GL00001642876</t>
  </si>
  <si>
    <t>BENT PLATE 3X66X178</t>
  </si>
  <si>
    <t>GL00001847086</t>
  </si>
  <si>
    <t>GL00001938852</t>
  </si>
  <si>
    <t>GL00001938857</t>
  </si>
  <si>
    <t>HS00000602254</t>
  </si>
  <si>
    <t>HS00000602256</t>
  </si>
  <si>
    <t>HS00000613745</t>
  </si>
  <si>
    <t>EQUIPPED BENT BAR</t>
  </si>
  <si>
    <t>HS00000738451</t>
  </si>
  <si>
    <t>HS00000756273</t>
  </si>
  <si>
    <t>HS00000771121</t>
  </si>
  <si>
    <t>HS00000773273</t>
  </si>
  <si>
    <t>HS00000779131</t>
  </si>
  <si>
    <t>HS00000779133</t>
  </si>
  <si>
    <t>HS00000787955</t>
  </si>
  <si>
    <t>HS00000790913</t>
  </si>
  <si>
    <t>HS00000859129</t>
  </si>
  <si>
    <t>PLIE EQUIPE</t>
  </si>
  <si>
    <t>BRACKET  ASSY .</t>
  </si>
  <si>
    <t>NR00000864484</t>
  </si>
  <si>
    <t>NR00000864863</t>
  </si>
  <si>
    <t>NR00000919796</t>
  </si>
  <si>
    <t>NR00000949568</t>
  </si>
  <si>
    <t>KONSOLE</t>
  </si>
  <si>
    <t>NR00000949576</t>
  </si>
  <si>
    <t>HS00000747787</t>
  </si>
  <si>
    <t>SUPPORT DE CABLAGE EQUIPE</t>
  </si>
  <si>
    <t>8001/PROD/23/PW</t>
  </si>
  <si>
    <t>BU_4589526</t>
  </si>
  <si>
    <t>8102/PROD/23/PW</t>
  </si>
  <si>
    <t>7976/PROD/23/PW</t>
  </si>
  <si>
    <t>8286/PROD/23/PW</t>
  </si>
  <si>
    <t>8073/PROD/23/PW</t>
  </si>
  <si>
    <t>8120/PROD/23/PW</t>
  </si>
  <si>
    <t>7743/PROD/23/PW</t>
  </si>
  <si>
    <t>8153/PROD/23/PW</t>
  </si>
  <si>
    <t>3131/PROD/23/PW</t>
  </si>
  <si>
    <t>HS00000784036</t>
  </si>
  <si>
    <t>FOLDED PLATE 2x33x40</t>
  </si>
  <si>
    <t>2458/PROD/23/PW</t>
  </si>
  <si>
    <t>7858/PROD/23/PW</t>
  </si>
  <si>
    <t>3238/PROD/23/PW</t>
  </si>
  <si>
    <t>7889/PROD/23/PW</t>
  </si>
  <si>
    <t>DTR4000142852</t>
  </si>
  <si>
    <t>8353/PROD/23/PW</t>
  </si>
  <si>
    <t>7770/PROD/23/PW</t>
  </si>
  <si>
    <t>8347/PROD/23/PW</t>
  </si>
  <si>
    <t>8176/PROD/23/PW</t>
  </si>
  <si>
    <t>7876/PROD/23/PW</t>
  </si>
  <si>
    <t>7855/PROD/23/PW</t>
  </si>
  <si>
    <t>2776/PROD/23/PW</t>
  </si>
  <si>
    <t>PIMSTAL</t>
  </si>
  <si>
    <t>NAPRAWA DETALU</t>
  </si>
  <si>
    <t xml:space="preserve">Indeks stosowany do generowania KKW na naprawę detali - usuwanie rys, prostowanie itp. </t>
  </si>
  <si>
    <t>7452/PROD/23/PW</t>
  </si>
  <si>
    <t>51021-Z</t>
  </si>
  <si>
    <t>PLATTE Zeichnungsnummer: AFD0004435276 AF00004435273</t>
  </si>
  <si>
    <t>7400/PROD/23/PW</t>
  </si>
  <si>
    <t>7473/PROD/23/PW</t>
  </si>
  <si>
    <t>8065/PROD/23/PW</t>
  </si>
  <si>
    <t>7546/PROD/23/PW</t>
  </si>
  <si>
    <t>7405/PROD/23/PW</t>
  </si>
  <si>
    <t>8398/PROD/23/PW</t>
  </si>
  <si>
    <t>6829/PROD/23/PW</t>
  </si>
  <si>
    <t>BFJ3220250000</t>
  </si>
  <si>
    <t>1005/PROD/23/PW</t>
  </si>
  <si>
    <t>8080/PROD/23/PW</t>
  </si>
  <si>
    <t>AF00004091199</t>
  </si>
  <si>
    <t>Oberer Halter</t>
  </si>
  <si>
    <t>8413/PROD/23/PW</t>
  </si>
  <si>
    <t>7429/PROD/23/PW</t>
  </si>
  <si>
    <t>8360/PROD/23/PW</t>
  </si>
  <si>
    <t>STR 09 7358 101 A</t>
  </si>
  <si>
    <t>SOCKET PLATE LM00000297353 / LMD0000297358</t>
  </si>
  <si>
    <t>8299/PROD/23/PW</t>
  </si>
  <si>
    <t>STR 09 3854 101 A</t>
  </si>
  <si>
    <t>FOLDED SHEET DW00001143903 / DWD0001153854</t>
  </si>
  <si>
    <t>8180/PROD/23/PW</t>
  </si>
  <si>
    <t>7418/PROD/23/PW</t>
  </si>
  <si>
    <t>GL00000967150</t>
  </si>
  <si>
    <t>BRACKET BOTTOM SIDE RIGHT</t>
  </si>
  <si>
    <t>Verstrebung f. Modulhalter</t>
  </si>
  <si>
    <t>GL00000930443</t>
  </si>
  <si>
    <t>BRACKET BOTTOM SIDE</t>
  </si>
  <si>
    <t>7321/PROD/23/PW</t>
  </si>
  <si>
    <t>DT00001374808</t>
  </si>
  <si>
    <t>BRACKET TO HARTING CONNECTION</t>
  </si>
  <si>
    <t>27396/PROD/21/PW</t>
  </si>
  <si>
    <t>HUELSE    PA_2036277-QA.7000-4</t>
  </si>
  <si>
    <t>7846/PROD/23/PW</t>
  </si>
  <si>
    <t>8017/PROD/23/PW</t>
  </si>
  <si>
    <t>7451/PROD/23/PW</t>
  </si>
  <si>
    <t>7644/PROD/23/PW</t>
  </si>
  <si>
    <t>8266/PROD/23/PW</t>
  </si>
  <si>
    <t>8389/PROD/23/PW</t>
  </si>
  <si>
    <t>8452/PROD/23/PW</t>
  </si>
  <si>
    <t>GL00000967162</t>
  </si>
  <si>
    <t>BRACKET UPPER SIDE 1 SYM</t>
  </si>
  <si>
    <t>BZ_2152972 _ Rev 000  Gewindeplatte</t>
  </si>
  <si>
    <t>8436/PROD/23/PW</t>
  </si>
  <si>
    <t>GL00000967199</t>
  </si>
  <si>
    <t>BRACKET UPPER SIDE 2 SYM</t>
  </si>
  <si>
    <t>GL00000967179</t>
  </si>
  <si>
    <t>BRACKET UPPER SIDE 2</t>
  </si>
  <si>
    <t>4894/PROD/23/PW</t>
  </si>
  <si>
    <t>7318/PROD/23/PW</t>
  </si>
  <si>
    <t>STR 09 7806 101 B</t>
  </si>
  <si>
    <t>FOLDED SHEET DW00001147806 / DWD0001166799</t>
  </si>
  <si>
    <t>STR 09 0018 101 A</t>
  </si>
  <si>
    <t>EQUIPED BRACKET TYPE 2 DW00001123188 / DWD0001170018</t>
  </si>
  <si>
    <t>7691/PROD/23/PW</t>
  </si>
  <si>
    <t>DTR0000385652-A</t>
  </si>
  <si>
    <t>STR 09 1269 101 A</t>
  </si>
  <si>
    <t>ANTI FALL DW00001110529/ LMD0000281269</t>
  </si>
  <si>
    <t>7607/PROD/23/PW</t>
  </si>
  <si>
    <t>12213/PROD/22/PW</t>
  </si>
  <si>
    <t>8204/PROD/23/PW</t>
  </si>
  <si>
    <t>GL00000868757</t>
  </si>
  <si>
    <t>7304/PROD/23/PW</t>
  </si>
  <si>
    <t>STR 09 6769 101 A</t>
  </si>
  <si>
    <t>LOCK PLATE DW00001162163 / DWD0001166769</t>
  </si>
  <si>
    <t>7785/PROD/23/PW</t>
  </si>
  <si>
    <t>STR 09 7413 101 A</t>
  </si>
  <si>
    <t>LOCK PLATE T2 DW00001197411 / DWD0001197413</t>
  </si>
  <si>
    <t>8019/PROD/23/PW</t>
  </si>
  <si>
    <t>STR 09 8203 101 A</t>
  </si>
  <si>
    <t>STIFFENING ELEMENT 3 DW00001121477 / DWD0001128203</t>
  </si>
  <si>
    <t>7825/PROD/23/PW</t>
  </si>
  <si>
    <t>STR 09 1591 101 A</t>
  </si>
  <si>
    <t>OMEGA FISSAGGIO PAVIMENTO DW00001114667 / DWD0001181591</t>
  </si>
  <si>
    <t>BZ_2176582 _ Rev 000  Gewindeplatte</t>
  </si>
  <si>
    <t>8425/PROD/23/PW</t>
  </si>
  <si>
    <t>7718/PROD/23/PW</t>
  </si>
  <si>
    <t>8030/PROD/23/PW</t>
  </si>
  <si>
    <t>NT77-9137-PW01</t>
  </si>
  <si>
    <t>7617/PROD/23/PW</t>
  </si>
  <si>
    <t>STR 09 6798 101 B</t>
  </si>
  <si>
    <t>FOLDED SHEET DW00001147779 / DWD0001166798</t>
  </si>
  <si>
    <t>STR 09 5139 101 A</t>
  </si>
  <si>
    <t>HINGE MOUNTING BRACKET DW00001195137 / DWD0001195139</t>
  </si>
  <si>
    <t>GL00000680356</t>
  </si>
  <si>
    <t>STR 09 6517 101 A</t>
  </si>
  <si>
    <t>INSERT-01 DW0001586515 / DWD0001586517</t>
  </si>
  <si>
    <t>8314/PROD/23/PW</t>
  </si>
  <si>
    <t>EN 228</t>
  </si>
  <si>
    <t>plate 2,5x59x140 X2CrNi19-11</t>
  </si>
  <si>
    <t>7280/PROD/23/PW</t>
  </si>
  <si>
    <t>7683/PROD/23/PW</t>
  </si>
  <si>
    <t>8439/PROD/23/PW</t>
  </si>
  <si>
    <t>#N/D</t>
  </si>
  <si>
    <t>59F-100475497</t>
  </si>
  <si>
    <t>590-520081045_S</t>
  </si>
  <si>
    <t>590-520081045</t>
  </si>
  <si>
    <t>590-520073803_S</t>
  </si>
  <si>
    <t>590-520073803</t>
  </si>
  <si>
    <t>590-520070401_S</t>
  </si>
  <si>
    <t>590-520070401</t>
  </si>
  <si>
    <t>590-520040291_S</t>
  </si>
  <si>
    <t>590-520040291</t>
  </si>
  <si>
    <t>590-520040242_S</t>
  </si>
  <si>
    <t>590-520040242</t>
  </si>
  <si>
    <t>590-520036169_S</t>
  </si>
  <si>
    <t>590-520036169</t>
  </si>
  <si>
    <t>590-520036168_S</t>
  </si>
  <si>
    <t>590-520036168</t>
  </si>
  <si>
    <t>590-520036165_S</t>
  </si>
  <si>
    <t>590-520036165</t>
  </si>
  <si>
    <t>590-520033058_S</t>
  </si>
  <si>
    <t>590-520033058</t>
  </si>
  <si>
    <t>590-520033057_S</t>
  </si>
  <si>
    <t>590-520033057</t>
  </si>
  <si>
    <t>100308006MF</t>
  </si>
  <si>
    <t>100308006M</t>
  </si>
  <si>
    <t>100308001MF</t>
  </si>
  <si>
    <t>100308001M</t>
  </si>
  <si>
    <t>100307472MF</t>
  </si>
  <si>
    <t>100307472M</t>
  </si>
  <si>
    <t>100381539F</t>
  </si>
  <si>
    <t>100331680F</t>
  </si>
  <si>
    <t>590-520076679_S</t>
  </si>
  <si>
    <t>590-520076679</t>
  </si>
  <si>
    <t>590-520050239_S</t>
  </si>
  <si>
    <t>590-520050239</t>
  </si>
  <si>
    <t>590-520034182_S</t>
  </si>
  <si>
    <t>590-520034182</t>
  </si>
  <si>
    <t>590-520032241_S</t>
  </si>
  <si>
    <t>590-520032241</t>
  </si>
  <si>
    <t>590-520031157_S</t>
  </si>
  <si>
    <t>590-520031157</t>
  </si>
  <si>
    <t>590-520044454_S</t>
  </si>
  <si>
    <t>590-520044454</t>
  </si>
  <si>
    <t>590-520040244_S</t>
  </si>
  <si>
    <t>590-520040244</t>
  </si>
  <si>
    <t>590-520038616_S</t>
  </si>
  <si>
    <t>590-520038616</t>
  </si>
  <si>
    <t>590-520032567_S</t>
  </si>
  <si>
    <t>590-520032567</t>
  </si>
  <si>
    <t>500567266F</t>
  </si>
  <si>
    <t>500567265F</t>
  </si>
  <si>
    <t>590-520071331_S</t>
  </si>
  <si>
    <t>590-520071331</t>
  </si>
  <si>
    <t>590-520040290_S</t>
  </si>
  <si>
    <t>590-520040290</t>
  </si>
  <si>
    <t>590-520035134_S</t>
  </si>
  <si>
    <t>590-520035134</t>
  </si>
  <si>
    <t>590-520032872_S</t>
  </si>
  <si>
    <t>590-520032872</t>
  </si>
  <si>
    <t>590-520031755_S</t>
  </si>
  <si>
    <t>590-520031755</t>
  </si>
  <si>
    <t>590-52CZ00168_S</t>
  </si>
  <si>
    <t>590-52CZ00168</t>
  </si>
  <si>
    <t>BRAK</t>
  </si>
  <si>
    <t>Inne</t>
  </si>
  <si>
    <t>OTHER COST</t>
  </si>
  <si>
    <t>Customs clearance</t>
  </si>
  <si>
    <t>B09001800718</t>
  </si>
  <si>
    <t>obsolet  do srawdzenia z Ines</t>
  </si>
  <si>
    <t>AB09001834636</t>
  </si>
  <si>
    <t>AB09002308027</t>
  </si>
  <si>
    <t>AB09002308030</t>
  </si>
  <si>
    <t>AB09002403785</t>
  </si>
  <si>
    <t>AB09001920230</t>
  </si>
  <si>
    <t>AB09002240245</t>
  </si>
  <si>
    <t>obsolet  do sprawdzenia z Ines</t>
  </si>
  <si>
    <t>AB09002264499</t>
  </si>
  <si>
    <t>CU00000915162</t>
  </si>
  <si>
    <t xml:space="preserve">HS00000915901 &amp; HS00000980406
pracuje nad przerobieniem graweru </t>
  </si>
  <si>
    <t>wyjątek ABA</t>
  </si>
  <si>
    <t xml:space="preserve">KIT MONIKI </t>
  </si>
  <si>
    <t>AB09002307250</t>
  </si>
  <si>
    <t>BRACKET POTENCE</t>
  </si>
  <si>
    <t>6367/PROD/23/PW</t>
  </si>
  <si>
    <t>FRCS grudzień</t>
  </si>
  <si>
    <t>SUPPORT VERROU</t>
  </si>
  <si>
    <t>SUPPORT, LOCK</t>
  </si>
  <si>
    <t>2146/PROD/23/PW</t>
  </si>
  <si>
    <t>BFJ3230350000</t>
  </si>
  <si>
    <t>SUPPORT CENTRAL ASSEMBLE</t>
  </si>
  <si>
    <t>6653/PROD/23/PW</t>
  </si>
  <si>
    <t xml:space="preserve">obsolet </t>
  </si>
  <si>
    <t>HS00000844184</t>
  </si>
  <si>
    <t>BFJ3230360000</t>
  </si>
  <si>
    <t>SUPPORT EXTREME ASSEMBLE</t>
  </si>
  <si>
    <t>6866/PROD/23/PW</t>
  </si>
  <si>
    <t>2241/PROD/23/PW</t>
  </si>
  <si>
    <t>679/PROD/23/PW</t>
  </si>
  <si>
    <t xml:space="preserve">element składowy do KITU DTR4000019805 150 sztuk w zapotrzebowaniu </t>
  </si>
  <si>
    <t>5989/PROD/23/PW</t>
  </si>
  <si>
    <t>HS00000847962</t>
  </si>
  <si>
    <t>CD00001878489</t>
  </si>
  <si>
    <t>6792/PROD/23/PW</t>
  </si>
  <si>
    <t>956/PROD/23/PW</t>
  </si>
  <si>
    <t>HS00000850574</t>
  </si>
  <si>
    <t>2092/PROD/23/PW</t>
  </si>
  <si>
    <t>3836/PROD/23/PW</t>
  </si>
  <si>
    <t>7100/PROD/23/PW</t>
  </si>
  <si>
    <t>HS00000813582</t>
  </si>
  <si>
    <t>23987/PROD/22/PW</t>
  </si>
  <si>
    <t>27881/PROD/22/PW</t>
  </si>
  <si>
    <t>BFJ3221001020</t>
  </si>
  <si>
    <t>5532/PROD/23/PW</t>
  </si>
  <si>
    <t>HS00000649826</t>
  </si>
  <si>
    <t>SUPPORT CLOISON .</t>
  </si>
  <si>
    <t>25523/PROD/22/PW</t>
  </si>
  <si>
    <t>HS00000790617</t>
  </si>
  <si>
    <t>27542/PROD/21/PW</t>
  </si>
  <si>
    <t>HS00000649834</t>
  </si>
  <si>
    <t>HS00000649833</t>
  </si>
  <si>
    <t>28993/PROD/21/PW</t>
  </si>
  <si>
    <t>6021/PROD/23/PW</t>
  </si>
  <si>
    <t>20610/PROD/22/PW</t>
  </si>
  <si>
    <t>BFJ3220161010</t>
  </si>
  <si>
    <t>2052/PROD/23/PW</t>
  </si>
  <si>
    <t>BFJ3220660000</t>
  </si>
  <si>
    <t>6168/PROD/23/PW</t>
  </si>
  <si>
    <t>6464/PROD/23/PW</t>
  </si>
  <si>
    <t>1230/PROD/23/PW</t>
  </si>
  <si>
    <t>1888/PROD/23/PW</t>
  </si>
  <si>
    <t>161/PROD/23/PW</t>
  </si>
  <si>
    <t>5572/PROD/23/PW</t>
  </si>
  <si>
    <t>10431/PROD/22/PW</t>
  </si>
  <si>
    <t>wyjatek SDE</t>
  </si>
  <si>
    <t>DTR4000021107</t>
  </si>
  <si>
    <t>AD00006319767</t>
  </si>
  <si>
    <t>AD00003281338</t>
  </si>
  <si>
    <t>AD00003214607</t>
  </si>
  <si>
    <t>DT00001250496</t>
  </si>
  <si>
    <t>AD00006367516</t>
  </si>
  <si>
    <t>AD00006326830</t>
  </si>
  <si>
    <t>AD00006311807</t>
  </si>
  <si>
    <t>AD00006311639</t>
  </si>
  <si>
    <t>AD00006313267</t>
  </si>
  <si>
    <t>GL00001368449</t>
  </si>
  <si>
    <t>DT00001513825</t>
  </si>
  <si>
    <t>DT00001534713</t>
  </si>
  <si>
    <t>DT00001547649</t>
  </si>
  <si>
    <t>DT00001445630</t>
  </si>
  <si>
    <t>DT00001489994</t>
  </si>
  <si>
    <t>DT00001499486</t>
  </si>
  <si>
    <t>DT00001514208</t>
  </si>
  <si>
    <t>GL00001936499</t>
  </si>
  <si>
    <t>AD00006323563</t>
  </si>
  <si>
    <t>AD00006357509</t>
  </si>
  <si>
    <t>AD00006353116</t>
  </si>
  <si>
    <t>AD00006338120</t>
  </si>
  <si>
    <t>AD00006328470</t>
  </si>
  <si>
    <t>AD00006311795</t>
  </si>
  <si>
    <t>DI00000115724_--F</t>
  </si>
  <si>
    <t>DTR4000058744</t>
  </si>
  <si>
    <t>DTR4000028401</t>
  </si>
  <si>
    <t>DTR4000028372</t>
  </si>
  <si>
    <t>DT00001459432</t>
  </si>
  <si>
    <t>DT00001467349</t>
  </si>
  <si>
    <t>DT00001468290</t>
  </si>
  <si>
    <t>DT00001475705</t>
  </si>
  <si>
    <t>DT00001549318</t>
  </si>
  <si>
    <t>NR00001045468</t>
  </si>
  <si>
    <t>DT00001558307</t>
  </si>
  <si>
    <t>DT00001576857</t>
  </si>
  <si>
    <t>DT00001584771</t>
  </si>
  <si>
    <t>DT00001522005</t>
  </si>
  <si>
    <t>DTR4000046582</t>
  </si>
  <si>
    <t>DT00001507480</t>
  </si>
  <si>
    <t>GL00001206949</t>
  </si>
  <si>
    <t>DT00001467538</t>
  </si>
  <si>
    <t>DT00001467756</t>
  </si>
  <si>
    <t>DT00001467819</t>
  </si>
  <si>
    <t>DT00001468338</t>
  </si>
  <si>
    <t>DT00001478160</t>
  </si>
  <si>
    <t>DT00001478402</t>
  </si>
  <si>
    <t>DT00001478633</t>
  </si>
  <si>
    <t>DT00001479302</t>
  </si>
  <si>
    <t>DT00001556276</t>
  </si>
  <si>
    <t>DT00001556282</t>
  </si>
  <si>
    <t>DT00001556296</t>
  </si>
  <si>
    <t>DT00001556402</t>
  </si>
  <si>
    <t>DT00001491867</t>
  </si>
  <si>
    <t>DT00001525385</t>
  </si>
  <si>
    <t>DT00001551887</t>
  </si>
  <si>
    <t>DT00001490912</t>
  </si>
  <si>
    <t>DTR4000145028</t>
  </si>
  <si>
    <t>DT00001534903</t>
  </si>
  <si>
    <t>DT00001550522</t>
  </si>
  <si>
    <t>DT00001550533</t>
  </si>
  <si>
    <t>DT00001550552</t>
  </si>
  <si>
    <t>DT00001550555</t>
  </si>
  <si>
    <t>DT00001572319</t>
  </si>
  <si>
    <t>DT00001572322</t>
  </si>
  <si>
    <t>DT00001590136</t>
  </si>
  <si>
    <t>GL00001592334</t>
  </si>
  <si>
    <t>GL00001845651</t>
  </si>
  <si>
    <t>GL00001845664</t>
  </si>
  <si>
    <t>GL00001443518</t>
  </si>
  <si>
    <t>NR00000834961</t>
  </si>
  <si>
    <t>DTR4000064616</t>
  </si>
  <si>
    <t>GL00000614104</t>
  </si>
  <si>
    <t>DT00001475584</t>
  </si>
  <si>
    <t>DT00001505535</t>
  </si>
  <si>
    <t>GL00000645418</t>
  </si>
  <si>
    <t>AD00003212335</t>
  </si>
  <si>
    <t>GL00000629537</t>
  </si>
  <si>
    <t>AD00003263410</t>
  </si>
  <si>
    <t>DTR4000143768</t>
  </si>
  <si>
    <t>DTR4000143766</t>
  </si>
  <si>
    <t>DTR4000143767</t>
  </si>
  <si>
    <t>AD00003244348</t>
  </si>
  <si>
    <t>GL00000613274</t>
  </si>
  <si>
    <t>GL00000829227</t>
  </si>
  <si>
    <t>DTR4000143571</t>
  </si>
  <si>
    <t>AD00003208545</t>
  </si>
  <si>
    <t>DTR4000143566</t>
  </si>
  <si>
    <t>GL00000548160</t>
  </si>
  <si>
    <t>AD00003243893</t>
  </si>
  <si>
    <t>GL00000736415</t>
  </si>
  <si>
    <t>GL00000736581</t>
  </si>
  <si>
    <t>GL00001613622</t>
  </si>
  <si>
    <t>GL00000743739</t>
  </si>
  <si>
    <t>GL00001608786</t>
  </si>
  <si>
    <t>GL00001489595</t>
  </si>
  <si>
    <t>GL00001491090</t>
  </si>
  <si>
    <t>GL00001495118</t>
  </si>
  <si>
    <t>GL00001495259</t>
  </si>
  <si>
    <t>GL00001495696</t>
  </si>
  <si>
    <t>GL00001495796</t>
  </si>
  <si>
    <t>GL00001495803</t>
  </si>
  <si>
    <t>GL00000886399</t>
  </si>
  <si>
    <t>GL00001440016</t>
  </si>
  <si>
    <t>GL00001487387</t>
  </si>
  <si>
    <t>GL00001503827</t>
  </si>
  <si>
    <t>GL00001598732</t>
  </si>
  <si>
    <t>GL00001598694</t>
  </si>
  <si>
    <t>GL00001508707</t>
  </si>
  <si>
    <t>GL00000730840</t>
  </si>
  <si>
    <t>GL00001004471</t>
  </si>
  <si>
    <t>GL00001006484</t>
  </si>
  <si>
    <t>GL00001292213</t>
  </si>
  <si>
    <t>GL00001433377</t>
  </si>
  <si>
    <t>GL00001675228</t>
  </si>
  <si>
    <t>AD00003301104</t>
  </si>
  <si>
    <t>AD00003225870</t>
  </si>
  <si>
    <t>AD00003226622</t>
  </si>
  <si>
    <t>AD00003226700</t>
  </si>
  <si>
    <t>AD00003252588</t>
  </si>
  <si>
    <t>AD00003262461</t>
  </si>
  <si>
    <t>DTR4000030899</t>
  </si>
  <si>
    <t>GL00000908985</t>
  </si>
  <si>
    <t>GL00001517947</t>
  </si>
  <si>
    <t>GL00001518841</t>
  </si>
  <si>
    <t>GL00001564201</t>
  </si>
  <si>
    <t>GL00001675497</t>
  </si>
  <si>
    <t>GL00001675528</t>
  </si>
  <si>
    <t>GL00001559899</t>
  </si>
  <si>
    <t>GL00001666354</t>
  </si>
  <si>
    <t>GL00001511878</t>
  </si>
  <si>
    <t>AD00003206835</t>
  </si>
  <si>
    <t>GL00001552640</t>
  </si>
  <si>
    <t>GL00000634411</t>
  </si>
  <si>
    <t>DTR4000030246</t>
  </si>
  <si>
    <t>DTR4000064437</t>
  </si>
  <si>
    <t>DTR4000064440</t>
  </si>
  <si>
    <t>GL00000830119</t>
  </si>
  <si>
    <t>GL00000847389</t>
  </si>
  <si>
    <t>GL00000864164</t>
  </si>
  <si>
    <t>GL00000888516</t>
  </si>
  <si>
    <t>GL00000795990</t>
  </si>
  <si>
    <t>GL00000906248</t>
  </si>
  <si>
    <t>GL00000888880</t>
  </si>
  <si>
    <t>DT00000992269</t>
  </si>
  <si>
    <t>GL00000815801</t>
  </si>
  <si>
    <t>GL00000629384</t>
  </si>
  <si>
    <t>AD00006277760</t>
  </si>
  <si>
    <t>AD00006277785</t>
  </si>
  <si>
    <t>AD00006359264</t>
  </si>
  <si>
    <t>AD00006261929</t>
  </si>
  <si>
    <t>AD00006261939</t>
  </si>
  <si>
    <t>GL00000798167</t>
  </si>
  <si>
    <t>AD00006261581</t>
  </si>
  <si>
    <t>DTR4000143799</t>
  </si>
  <si>
    <t>DTR4000061561</t>
  </si>
  <si>
    <t>GL00000843206</t>
  </si>
  <si>
    <t>AD00003408438</t>
  </si>
  <si>
    <t>DT00001526452</t>
  </si>
  <si>
    <t>BA00004452091</t>
  </si>
  <si>
    <t>wyjatek AMA</t>
  </si>
  <si>
    <t>wyjątki</t>
  </si>
  <si>
    <t>1/11/23/FV</t>
  </si>
  <si>
    <t>Pękala Przemysław</t>
  </si>
  <si>
    <t>Złom</t>
  </si>
  <si>
    <t>Złom stalowy</t>
  </si>
  <si>
    <t>kg</t>
  </si>
  <si>
    <t>2/11/23/FV</t>
  </si>
  <si>
    <t>SIEROCZNIEWICZ</t>
  </si>
  <si>
    <t>Piotr Sieroczniewicz</t>
  </si>
  <si>
    <t>DREWNO-ZŁOM</t>
  </si>
  <si>
    <t>Drewno_złom</t>
  </si>
  <si>
    <t>19/11/23/FV</t>
  </si>
  <si>
    <t>12295984_A</t>
  </si>
  <si>
    <t>Halter rechts komplett RAL 9005 tiefschwarz Dokument BU_3375702 Indeks: a</t>
  </si>
  <si>
    <t>18/11/23/FV</t>
  </si>
  <si>
    <t>17/11/23/FV</t>
  </si>
  <si>
    <t>AF00006035090</t>
  </si>
  <si>
    <t>AF00006035079</t>
  </si>
  <si>
    <t>AF00006034154</t>
  </si>
  <si>
    <t>AF00006032564</t>
  </si>
  <si>
    <t>AF00005998108</t>
  </si>
  <si>
    <t>AF00005992768</t>
  </si>
  <si>
    <t>AF00005976277</t>
  </si>
  <si>
    <t>AF00005975182</t>
  </si>
  <si>
    <t>AF00005968006</t>
  </si>
  <si>
    <t>AF00005959545</t>
  </si>
  <si>
    <t>AF00005959506</t>
  </si>
  <si>
    <t>AF00005955384</t>
  </si>
  <si>
    <t>AF00005929683</t>
  </si>
  <si>
    <t>AF00005929424</t>
  </si>
  <si>
    <t>16/11/23/FV</t>
  </si>
  <si>
    <t>AF00005992263</t>
  </si>
  <si>
    <t>AF00005979250</t>
  </si>
  <si>
    <t>Wzmocnienie</t>
  </si>
  <si>
    <t>AF00005979240</t>
  </si>
  <si>
    <t>AF00005959292</t>
  </si>
  <si>
    <t>15/11/23/FV</t>
  </si>
  <si>
    <t>AF00006007526</t>
  </si>
  <si>
    <t>AF00005994408</t>
  </si>
  <si>
    <t>14/11/23/FV</t>
  </si>
  <si>
    <t>13/11/23/FV</t>
  </si>
  <si>
    <t>12/11/23/FV</t>
  </si>
  <si>
    <t>11/11/23/FV</t>
  </si>
  <si>
    <t>PLATE .</t>
  </si>
  <si>
    <t>10/11/23/FV</t>
  </si>
  <si>
    <t>9/11/23/FV</t>
  </si>
  <si>
    <t>AF00005930516</t>
  </si>
  <si>
    <t>8/11/23/FV</t>
  </si>
  <si>
    <t>7/11/23/FV</t>
  </si>
  <si>
    <t>6/11/23/FV</t>
  </si>
  <si>
    <t>5/11/23/FV</t>
  </si>
  <si>
    <t>4/11/23/FV</t>
  </si>
  <si>
    <t>3/11/23/FV</t>
  </si>
  <si>
    <t>20/11/23/FV</t>
  </si>
  <si>
    <t>22/11/23/FV</t>
  </si>
  <si>
    <t>21/11/23/FV</t>
  </si>
  <si>
    <t>131/11/23/FV</t>
  </si>
  <si>
    <t>nicrometal S.A.</t>
  </si>
  <si>
    <t>ZŁOM CR NI 8% NOWY</t>
  </si>
  <si>
    <t>Złom Cr Ni 8% nowy</t>
  </si>
  <si>
    <t>ZŁOM ALUMINIUM AL.MG3</t>
  </si>
  <si>
    <t>Złom Aluminium Al.Mg3</t>
  </si>
  <si>
    <t>29/11/23/FV</t>
  </si>
  <si>
    <t>49/11/23/FV</t>
  </si>
  <si>
    <t>48/11/23/FV</t>
  </si>
  <si>
    <t>47/11/23/FV</t>
  </si>
  <si>
    <t>46/11/23/FV</t>
  </si>
  <si>
    <t>45/11/23/FV</t>
  </si>
  <si>
    <t>44/11/23/FV</t>
  </si>
  <si>
    <t>43/11/23/FV</t>
  </si>
  <si>
    <t>42/11/23/FV</t>
  </si>
  <si>
    <t>41/11/23/FV</t>
  </si>
  <si>
    <t>40/11/23/FV</t>
  </si>
  <si>
    <t>39/11/23/FV</t>
  </si>
  <si>
    <t>37/11/23/FV</t>
  </si>
  <si>
    <t>36/11/23/FV</t>
  </si>
  <si>
    <t>35/11/23/FV</t>
  </si>
  <si>
    <t>34/11/23/FV</t>
  </si>
  <si>
    <t>33/11/23/FV</t>
  </si>
  <si>
    <t>32/11/23/FV</t>
  </si>
  <si>
    <t>265/11/23/FV</t>
  </si>
  <si>
    <t>27/11/23/FV</t>
  </si>
  <si>
    <t>GL00001584415</t>
  </si>
  <si>
    <t>GL00001491242</t>
  </si>
  <si>
    <t>GL00001490984</t>
  </si>
  <si>
    <t>GL00001476664</t>
  </si>
  <si>
    <t>GL00001437537</t>
  </si>
  <si>
    <t>GL00001379068</t>
  </si>
  <si>
    <t>GL00001097479</t>
  </si>
  <si>
    <t>26/11/23/FV</t>
  </si>
  <si>
    <t>25/11/23/FV</t>
  </si>
  <si>
    <t>24/11/23/FV</t>
  </si>
  <si>
    <t>GL00001639397</t>
  </si>
  <si>
    <t>KONSOLE TOP</t>
  </si>
  <si>
    <t>58/11/23/FV</t>
  </si>
  <si>
    <t>GL00001693094</t>
  </si>
  <si>
    <t>57/11/23/FV</t>
  </si>
  <si>
    <t>AE00001752406</t>
  </si>
  <si>
    <t>CONJUNTO TAPA</t>
  </si>
  <si>
    <t>56/11/23/FV</t>
  </si>
  <si>
    <t>55/11/23/FV</t>
  </si>
  <si>
    <t>DTR3000051699</t>
  </si>
  <si>
    <t>ASSEMBLY SUPPORT</t>
  </si>
  <si>
    <t>54/11/23/FV</t>
  </si>
  <si>
    <t>AE00001738977</t>
  </si>
  <si>
    <t>SUPPORT SENSOR</t>
  </si>
  <si>
    <t>53/11/23/FV</t>
  </si>
  <si>
    <t>AE00001789129</t>
  </si>
  <si>
    <t>FOLDED SUPPORT</t>
  </si>
  <si>
    <t>52/11/23/FV</t>
  </si>
  <si>
    <t>GL00000918696</t>
  </si>
  <si>
    <t>51/11/23/FV</t>
  </si>
  <si>
    <t>50/11/23/FV</t>
  </si>
  <si>
    <t>AE00001779615</t>
  </si>
  <si>
    <t>38/11/23/FV</t>
  </si>
  <si>
    <t>31/11/23/FV</t>
  </si>
  <si>
    <t>STR 09 0679 101 A</t>
  </si>
  <si>
    <t>SIDE CLOSING SHEET DWD0001190679 / DW00001190676</t>
  </si>
  <si>
    <t>30/11/23/FV</t>
  </si>
  <si>
    <t>28/11/23/FV</t>
  </si>
  <si>
    <t>23/11/23/FV</t>
  </si>
  <si>
    <t>SIEMENS KRE</t>
  </si>
  <si>
    <t>Siemens Mobility GmbH</t>
  </si>
  <si>
    <t>SIEMENS KRE LAGERHAUS</t>
  </si>
  <si>
    <t>A2V00001890815</t>
  </si>
  <si>
    <t>A2V00001890815_001</t>
  </si>
  <si>
    <t>62/11/23/FV</t>
  </si>
  <si>
    <t>84/11/23/FV</t>
  </si>
  <si>
    <t>82/11/23/FV</t>
  </si>
  <si>
    <t>AF00005944511-A</t>
  </si>
  <si>
    <t>13/11/23/KFV</t>
  </si>
  <si>
    <t>67/11/23/FV</t>
  </si>
  <si>
    <t>66/11/23/FV</t>
  </si>
  <si>
    <t>65/11/23/FV</t>
  </si>
  <si>
    <t>GL00001791095</t>
  </si>
  <si>
    <t>OMEGA HALTER AUSGESTATTET</t>
  </si>
  <si>
    <t>GL00001640502</t>
  </si>
  <si>
    <t>64/11/23/FV</t>
  </si>
  <si>
    <t>GL00001849269</t>
  </si>
  <si>
    <t>BAUGRUPPE BRACKET</t>
  </si>
  <si>
    <t>11/11/23/KFV</t>
  </si>
  <si>
    <t>8/11/23/KFV</t>
  </si>
  <si>
    <t>89/11/23/FV</t>
  </si>
  <si>
    <t>88/11/23/FV</t>
  </si>
  <si>
    <t>87/11/23/FV</t>
  </si>
  <si>
    <t>86/11/23/FV</t>
  </si>
  <si>
    <t>85/11/23/FV</t>
  </si>
  <si>
    <t>AF00005973459-A</t>
  </si>
  <si>
    <t>83/11/23/FV</t>
  </si>
  <si>
    <t>81/11/23/FV</t>
  </si>
  <si>
    <t>80/11/23/FV</t>
  </si>
  <si>
    <t>AF00006020636</t>
  </si>
  <si>
    <t>AF00005998196</t>
  </si>
  <si>
    <t>79/11/23/FV</t>
  </si>
  <si>
    <t>AF00005929664</t>
  </si>
  <si>
    <t>78/11/23/FV</t>
  </si>
  <si>
    <t>AF00005983522</t>
  </si>
  <si>
    <t>AF00005971825</t>
  </si>
  <si>
    <t>AF00005971821</t>
  </si>
  <si>
    <t>AF00005971730</t>
  </si>
  <si>
    <t>AF00005971674</t>
  </si>
  <si>
    <t>77/11/23/FV</t>
  </si>
  <si>
    <t>AF00006007804</t>
  </si>
  <si>
    <t>AF00005987192</t>
  </si>
  <si>
    <t>76/11/23/FV</t>
  </si>
  <si>
    <t>AF00005987391</t>
  </si>
  <si>
    <t>75/11/23/FV</t>
  </si>
  <si>
    <t>TC520112450</t>
  </si>
  <si>
    <t>68/11/23/FV</t>
  </si>
  <si>
    <t>63/11/23/FV</t>
  </si>
  <si>
    <t>61/11/23/FV</t>
  </si>
  <si>
    <t>60/11/23/FV</t>
  </si>
  <si>
    <t>DI00003625262</t>
  </si>
  <si>
    <t>CAF</t>
  </si>
  <si>
    <t>59/11/23/FV</t>
  </si>
  <si>
    <t>DTR3000040609</t>
  </si>
  <si>
    <t>BFJ8850130000</t>
  </si>
  <si>
    <t>FERRURE U M8</t>
  </si>
  <si>
    <t>BFJ3751500000</t>
  </si>
  <si>
    <t>FERRURE BOITE HT</t>
  </si>
  <si>
    <t>BFJ323054000B</t>
  </si>
  <si>
    <t>ASSEMBLAGE SUPPORT ANTENNE</t>
  </si>
  <si>
    <t>BFJ3221160000</t>
  </si>
  <si>
    <t>BFJ3220640000</t>
  </si>
  <si>
    <t>TOLE CENTRALE</t>
  </si>
  <si>
    <t>BFJ3220290000</t>
  </si>
  <si>
    <t>69/11/23/FV</t>
  </si>
  <si>
    <t>96/11/23/FV</t>
  </si>
  <si>
    <t>12519041_B</t>
  </si>
  <si>
    <t>Distanzhuelse Da= 30 / di= 9 / L= 22 PA_4428850-CD.7005-4 B</t>
  </si>
  <si>
    <t>95/11/23/FV</t>
  </si>
  <si>
    <t>91/11/23/FV</t>
  </si>
  <si>
    <t>90/11/23/FV</t>
  </si>
  <si>
    <t>94/11/23/FV</t>
  </si>
  <si>
    <t>TC3EGH489008-1350</t>
  </si>
  <si>
    <t>TC3EGH489006-7237</t>
  </si>
  <si>
    <t>TC3EGH489006-7233</t>
  </si>
  <si>
    <t>TC3EGH489003-6341</t>
  </si>
  <si>
    <t>TC3EGH489003-6314</t>
  </si>
  <si>
    <t>93/11/23/FV</t>
  </si>
  <si>
    <t>92/11/23/FV</t>
  </si>
  <si>
    <t>AF00005951711</t>
  </si>
  <si>
    <t>74/11/23/FV</t>
  </si>
  <si>
    <t>73/11/23/FV</t>
  </si>
  <si>
    <t>590-520033928_S</t>
  </si>
  <si>
    <t>590-520033928</t>
  </si>
  <si>
    <t>590-520030514_S</t>
  </si>
  <si>
    <t>590-520030514</t>
  </si>
  <si>
    <t>72/11/23/FV</t>
  </si>
  <si>
    <t>71/11/23/FV</t>
  </si>
  <si>
    <t>70/11/23/FV</t>
  </si>
  <si>
    <t>140/11/23/FV</t>
  </si>
  <si>
    <t>70002446_B0</t>
  </si>
  <si>
    <t>Cover  Assembly BB20045911100</t>
  </si>
  <si>
    <t>144/11/23/FV</t>
  </si>
  <si>
    <t>143/11/23/FV</t>
  </si>
  <si>
    <t>142/11/23/FV</t>
  </si>
  <si>
    <t>130/11/23/FV</t>
  </si>
  <si>
    <t>CLOSING SHEET SMALL</t>
  </si>
  <si>
    <t>129/11/23/FV</t>
  </si>
  <si>
    <t>128/11/23/FV</t>
  </si>
  <si>
    <t>BRACKET UNDERFRAME</t>
  </si>
  <si>
    <t>127/11/23/FV</t>
  </si>
  <si>
    <t>126/11/23/FV</t>
  </si>
  <si>
    <t>125/11/23/FV</t>
  </si>
  <si>
    <t>124/11/23/FV</t>
  </si>
  <si>
    <t>123/11/23/FV</t>
  </si>
  <si>
    <t>122/11/23/FV</t>
  </si>
  <si>
    <t>121/11/23/FV</t>
  </si>
  <si>
    <t>120/11/23/FV</t>
  </si>
  <si>
    <t>118/11/23/FV</t>
  </si>
  <si>
    <t>117/11/23/FV</t>
  </si>
  <si>
    <t>116/11/23/FV</t>
  </si>
  <si>
    <t>115/11/23/FV</t>
  </si>
  <si>
    <t>114/11/23/FV</t>
  </si>
  <si>
    <t>113/11/23/FV</t>
  </si>
  <si>
    <t>112/11/23/FV</t>
  </si>
  <si>
    <t>111/11/23/FV</t>
  </si>
  <si>
    <t>110/11/23/FV</t>
  </si>
  <si>
    <t>109/11/23/FV</t>
  </si>
  <si>
    <t>108/11/23/FV</t>
  </si>
  <si>
    <t>BRACKET PIPING</t>
  </si>
  <si>
    <t>BRACKET HOSES</t>
  </si>
  <si>
    <t>107/11/23/FV</t>
  </si>
  <si>
    <t>106/11/23/FV</t>
  </si>
  <si>
    <t>105/11/23/FV</t>
  </si>
  <si>
    <t>103/11/23/FV</t>
  </si>
  <si>
    <t>102/11/23/FV</t>
  </si>
  <si>
    <t>101/11/23/FV</t>
  </si>
  <si>
    <t>100/11/23/FV</t>
  </si>
  <si>
    <t>99/11/23/FV</t>
  </si>
  <si>
    <t>98/11/23/FV</t>
  </si>
  <si>
    <t>97/11/23/FV</t>
  </si>
  <si>
    <t>150/11/23/FV</t>
  </si>
  <si>
    <t>149/11/23/FV</t>
  </si>
  <si>
    <t>148/11/23/FV</t>
  </si>
  <si>
    <t>147/11/23/FV</t>
  </si>
  <si>
    <t>146/11/23/FV</t>
  </si>
  <si>
    <t>TC3EGH489030-2924</t>
  </si>
  <si>
    <t>*C-RAIL /KZT _490_CR_235981_DRL001616978</t>
  </si>
  <si>
    <t>145/11/23/FV</t>
  </si>
  <si>
    <t>TC3EGH489006-7238</t>
  </si>
  <si>
    <t>TC3EGH489006-7235</t>
  </si>
  <si>
    <t>141/11/23/FV</t>
  </si>
  <si>
    <t>Alstom Transport Austria GmbH</t>
  </si>
  <si>
    <t>BOMBARDIER WIEN WAREHOUSE</t>
  </si>
  <si>
    <t>Ronde mit Mittelloch</t>
  </si>
  <si>
    <t>Beilage 10mm</t>
  </si>
  <si>
    <t>139/11/23/FV</t>
  </si>
  <si>
    <t>138/11/23/FV</t>
  </si>
  <si>
    <t>137/11/23/FV</t>
  </si>
  <si>
    <t>500544871S</t>
  </si>
  <si>
    <t>Badsicherung Bl 2x10x96 ISO9445</t>
  </si>
  <si>
    <t>500539836S</t>
  </si>
  <si>
    <t>Strebe Bl 2x57x148,5 ISO9445 X2CrNi</t>
  </si>
  <si>
    <t>136/11/23/FV</t>
  </si>
  <si>
    <t>135/11/23/FV</t>
  </si>
  <si>
    <t>Bracket sh 3x93,5x154 ISO9445</t>
  </si>
  <si>
    <t>134/11/23/FV</t>
  </si>
  <si>
    <t>Longitudinal girder mirror</t>
  </si>
  <si>
    <t>Longitudinal girder as drawn</t>
  </si>
  <si>
    <t>133/11/23/FV</t>
  </si>
  <si>
    <t>Kabelhalter</t>
  </si>
  <si>
    <t>Voutenstrebe spg.</t>
  </si>
  <si>
    <t>Voutenstrebe wg.</t>
  </si>
  <si>
    <t>500493637S</t>
  </si>
  <si>
    <t>Halteblech Bl 3x25x47 ISO9445</t>
  </si>
  <si>
    <t>Platte Edelstahl Bl 3x30x60 ISO9445</t>
  </si>
  <si>
    <t>132/11/23/FV</t>
  </si>
  <si>
    <t>119/11/23/FV</t>
  </si>
  <si>
    <t>104/11/23/FV</t>
  </si>
  <si>
    <t>153/11/23/FV</t>
  </si>
  <si>
    <t>162/11/23/FV</t>
  </si>
  <si>
    <t>GL00001833324</t>
  </si>
  <si>
    <t>BOX SUPPORT</t>
  </si>
  <si>
    <t>GL00001793119</t>
  </si>
  <si>
    <t>GL00001581240</t>
  </si>
  <si>
    <t>BACK PLATE ASSEMBLY</t>
  </si>
  <si>
    <t>GL00001580009</t>
  </si>
  <si>
    <t>BRACKET EQUIPPED</t>
  </si>
  <si>
    <t>158/11/23/FV</t>
  </si>
  <si>
    <t>GL00001493424</t>
  </si>
  <si>
    <t>157/11/23/FV</t>
  </si>
  <si>
    <t>GL00001384058</t>
  </si>
  <si>
    <t>156/11/23/FV</t>
  </si>
  <si>
    <t>GL00001887573</t>
  </si>
  <si>
    <t>UPPER KONSOLE MACHINE SIDE</t>
  </si>
  <si>
    <t>GL00001767308</t>
  </si>
  <si>
    <t>KONSOLE FOR UPPER LINING</t>
  </si>
  <si>
    <t>154/11/23/FV</t>
  </si>
  <si>
    <t>GL00001765026</t>
  </si>
  <si>
    <t>SHIM TOP 0,8 MM</t>
  </si>
  <si>
    <t>GL00001764428</t>
  </si>
  <si>
    <t>SHIM TOP 1,5 MM</t>
  </si>
  <si>
    <t>GL00001761967</t>
  </si>
  <si>
    <t>SPACER SMALL</t>
  </si>
  <si>
    <t>152/11/23/FV</t>
  </si>
  <si>
    <t>18/11/23/KFV</t>
  </si>
  <si>
    <t>161/11/23/FV</t>
  </si>
  <si>
    <t>160/11/23/FV</t>
  </si>
  <si>
    <t>159/11/23/FV</t>
  </si>
  <si>
    <t>AF00006059394</t>
  </si>
  <si>
    <t>AFD0006062208</t>
  </si>
  <si>
    <t>AF00006055047</t>
  </si>
  <si>
    <t>AFD0006061246</t>
  </si>
  <si>
    <t>AF00006048338</t>
  </si>
  <si>
    <t>AFD0003929652</t>
  </si>
  <si>
    <t>AF00006045275</t>
  </si>
  <si>
    <t>AFD0006061852</t>
  </si>
  <si>
    <t>155/11/23/FV</t>
  </si>
  <si>
    <t>AF00006061001</t>
  </si>
  <si>
    <t>AFD0006048340</t>
  </si>
  <si>
    <t>AF00006046888</t>
  </si>
  <si>
    <t>AFD0003930306</t>
  </si>
  <si>
    <t>AF00006046164</t>
  </si>
  <si>
    <t>AFD0003929952</t>
  </si>
  <si>
    <t>151/11/23/FV</t>
  </si>
  <si>
    <t>175/11/23/FV</t>
  </si>
  <si>
    <t>174/11/23/FV</t>
  </si>
  <si>
    <t>173/11/23/FV</t>
  </si>
  <si>
    <t>172/11/23/FV</t>
  </si>
  <si>
    <t>Distanzstueck zu Rohrschelle-DIN-Gr.3 dokument BU_2054807 index _</t>
  </si>
  <si>
    <t>171/11/23/FV</t>
  </si>
  <si>
    <t>170/11/23/FV</t>
  </si>
  <si>
    <t>169/11/23/FV</t>
  </si>
  <si>
    <t>168/11/23/FV</t>
  </si>
  <si>
    <t>BU_4752261 Zwischenplatte Rev, 000 Index:_</t>
  </si>
  <si>
    <t>167/11/23/FV</t>
  </si>
  <si>
    <t>BU_4371454</t>
  </si>
  <si>
    <t>166/11/23/FV</t>
  </si>
  <si>
    <t>165/11/23/FV</t>
  </si>
  <si>
    <t>164/11/23/FV</t>
  </si>
  <si>
    <t>163/11/23/FV</t>
  </si>
  <si>
    <t>10213016_A</t>
  </si>
  <si>
    <t>Winkelblech Dokumente BU_3142709 Index: a Pos: 001</t>
  </si>
  <si>
    <t>Halter geschweisst Klimatisierung Einbau Warmluft. Dokument BU_3318530 index:_ Pos:001</t>
  </si>
  <si>
    <t>306/11/23/FV</t>
  </si>
  <si>
    <t>304/11/23/FV</t>
  </si>
  <si>
    <t>303/11/23/FV</t>
  </si>
  <si>
    <t>301/11/23/FV</t>
  </si>
  <si>
    <t>300/11/23/FV</t>
  </si>
  <si>
    <t>219/11/23/FV</t>
  </si>
  <si>
    <t>BRACKET FRONT FIXED PANEL RH</t>
  </si>
  <si>
    <t>BRACKET CABIN</t>
  </si>
  <si>
    <t>218/11/23/FV</t>
  </si>
  <si>
    <t>BRACKET AIR DUCT</t>
  </si>
  <si>
    <t>217/11/23/FV</t>
  </si>
  <si>
    <t>216/11/23/FV</t>
  </si>
  <si>
    <t>215/11/23/FV</t>
  </si>
  <si>
    <t>214/11/23/FV</t>
  </si>
  <si>
    <t>213/11/23/FV</t>
  </si>
  <si>
    <t>212/11/23/FV</t>
  </si>
  <si>
    <t>211/11/23/FV</t>
  </si>
  <si>
    <t>210/11/23/FV</t>
  </si>
  <si>
    <t>209/11/23/FV</t>
  </si>
  <si>
    <t>208/11/23/FV</t>
  </si>
  <si>
    <t>207/11/23/FV</t>
  </si>
  <si>
    <t>206/11/23/FV</t>
  </si>
  <si>
    <t>205/11/23/FV</t>
  </si>
  <si>
    <t>204/11/23/FV</t>
  </si>
  <si>
    <t>BRACKET CAB</t>
  </si>
  <si>
    <t>185/11/23/FV</t>
  </si>
  <si>
    <t>GL00001539748</t>
  </si>
  <si>
    <t>184/11/23/FV</t>
  </si>
  <si>
    <t>GL00000602021</t>
  </si>
  <si>
    <t>178/11/23/FV</t>
  </si>
  <si>
    <t>GL00001223335</t>
  </si>
  <si>
    <t>177/11/23/FV</t>
  </si>
  <si>
    <t>176/11/23/FV</t>
  </si>
  <si>
    <t>302/11/23/FV</t>
  </si>
  <si>
    <t>220/11/23/FV</t>
  </si>
  <si>
    <t>183/11/23/FV</t>
  </si>
  <si>
    <t>Abdeckblech Bl 0,8x260x260,5  ISO9445</t>
  </si>
  <si>
    <t>182/11/23/FV</t>
  </si>
  <si>
    <t>181/11/23/FV</t>
  </si>
  <si>
    <t>180/11/23/FV</t>
  </si>
  <si>
    <t>179/11/23/FV</t>
  </si>
  <si>
    <t>266/11/23/FV</t>
  </si>
  <si>
    <t>TESLA RECYCLING SPÓŁKA Z OGRANICZONĄ ODPOWIEDZIALNOŚCIĄ</t>
  </si>
  <si>
    <t>200/11/23/FV</t>
  </si>
  <si>
    <t>BU_4629596</t>
  </si>
  <si>
    <t>BU_4359893</t>
  </si>
  <si>
    <t>BU_4426576</t>
  </si>
  <si>
    <t>253/11/23/FV</t>
  </si>
  <si>
    <t>GL00001643186</t>
  </si>
  <si>
    <t>BRACKET ASSY TOP SYM</t>
  </si>
  <si>
    <t>252/11/23/FV</t>
  </si>
  <si>
    <t>GL00001639386</t>
  </si>
  <si>
    <t>LATERAL KONSOLE TOP</t>
  </si>
  <si>
    <t>251/11/23/FV</t>
  </si>
  <si>
    <t>GL00001639614</t>
  </si>
  <si>
    <t>250/11/23/FV</t>
  </si>
  <si>
    <t>GL00001805119</t>
  </si>
  <si>
    <t>249/11/23/FV</t>
  </si>
  <si>
    <t>GL00001749868</t>
  </si>
  <si>
    <t>245/11/23/FV</t>
  </si>
  <si>
    <t>GL00000643792</t>
  </si>
  <si>
    <t>SUPPORT SPACER</t>
  </si>
  <si>
    <t>244/11/23/FV</t>
  </si>
  <si>
    <t>243/11/23/FV</t>
  </si>
  <si>
    <t>GL00001505931</t>
  </si>
  <si>
    <t>STUETZE ENERGY METER</t>
  </si>
  <si>
    <t>242/11/23/FV</t>
  </si>
  <si>
    <t>GL00001632356</t>
  </si>
  <si>
    <t>KONSOLE EQUIPPED LONG</t>
  </si>
  <si>
    <t>9/11/23/KFV</t>
  </si>
  <si>
    <t>TSDC075250010</t>
  </si>
  <si>
    <t>CARENAGE 3X100X260.50 BCN</t>
  </si>
  <si>
    <t>255/11/23/FV</t>
  </si>
  <si>
    <t>254/11/23/FV</t>
  </si>
  <si>
    <t>DI00004146888 </t>
  </si>
  <si>
    <t>GRPA CHASSIS EXTREMITE CABINE      </t>
  </si>
  <si>
    <t>248/11/23/FV</t>
  </si>
  <si>
    <t>AF00006061296</t>
  </si>
  <si>
    <t>AFD0006005801</t>
  </si>
  <si>
    <t>247/11/23/FV</t>
  </si>
  <si>
    <t>AF00006037554</t>
  </si>
  <si>
    <t>AFD0006061717</t>
  </si>
  <si>
    <t>246/11/23/FV</t>
  </si>
  <si>
    <t>AF00006005799</t>
  </si>
  <si>
    <t>AFD0006061010</t>
  </si>
  <si>
    <t>241/11/23/FV</t>
  </si>
  <si>
    <t>HS00000815055</t>
  </si>
  <si>
    <t>240/11/23/FV</t>
  </si>
  <si>
    <t>239/11/23/FV</t>
  </si>
  <si>
    <t>HS00000737983</t>
  </si>
  <si>
    <t>238/11/23/FV</t>
  </si>
  <si>
    <t>237/11/23/FV</t>
  </si>
  <si>
    <t>236/11/23/FV</t>
  </si>
  <si>
    <t>HS00000803451</t>
  </si>
  <si>
    <t>HS00000803447</t>
  </si>
  <si>
    <t>235/11/23/FV</t>
  </si>
  <si>
    <t>234/11/23/FV</t>
  </si>
  <si>
    <t>HS00000790419</t>
  </si>
  <si>
    <t>HS00000784024</t>
  </si>
  <si>
    <t>TOLE D ETANCHEITE</t>
  </si>
  <si>
    <t>233/11/23/FV</t>
  </si>
  <si>
    <t>232/11/23/FV</t>
  </si>
  <si>
    <t>AB09002456013</t>
  </si>
  <si>
    <t>231/11/23/FV</t>
  </si>
  <si>
    <t>CD00001842785</t>
  </si>
  <si>
    <t>FOLDED SHEET 4X286.5X351</t>
  </si>
  <si>
    <t>230/11/23/FV</t>
  </si>
  <si>
    <t>229/11/23/FV</t>
  </si>
  <si>
    <t>CD00001837159</t>
  </si>
  <si>
    <t>228/11/23/FV</t>
  </si>
  <si>
    <t>227/11/23/FV</t>
  </si>
  <si>
    <t>HS00000833859</t>
  </si>
  <si>
    <t>HS00000791996</t>
  </si>
  <si>
    <t>226/11/23/FV</t>
  </si>
  <si>
    <t>225/11/23/FV</t>
  </si>
  <si>
    <t>HS00000952858</t>
  </si>
  <si>
    <t>EQUIPPED SUPPORT 2</t>
  </si>
  <si>
    <t>224/11/23/FV</t>
  </si>
  <si>
    <t>HS00000883267</t>
  </si>
  <si>
    <t>223/11/23/FV</t>
  </si>
  <si>
    <t>222/11/23/FV</t>
  </si>
  <si>
    <t>221/11/23/FV</t>
  </si>
  <si>
    <t>AB09002533976</t>
  </si>
  <si>
    <t>AB09002533456</t>
  </si>
  <si>
    <t>199/11/23/FV</t>
  </si>
  <si>
    <t>HS00000966588</t>
  </si>
  <si>
    <t>ENSEMBLE ETRIER .</t>
  </si>
  <si>
    <t>CD00001843781</t>
  </si>
  <si>
    <t>TOLE PLIEE 4X286.5X351</t>
  </si>
  <si>
    <t>198/11/23/FV</t>
  </si>
  <si>
    <t>HS00000635398</t>
  </si>
  <si>
    <t>197/11/23/FV</t>
  </si>
  <si>
    <t>196/11/23/FV</t>
  </si>
  <si>
    <t>195/11/23/FV</t>
  </si>
  <si>
    <t>AB09002565875</t>
  </si>
  <si>
    <t>PROTECTION SHEET</t>
  </si>
  <si>
    <t>AB09002565681</t>
  </si>
  <si>
    <t>194/11/23/FV</t>
  </si>
  <si>
    <t>HS00000951513</t>
  </si>
  <si>
    <t>HS00000793768</t>
  </si>
  <si>
    <t>HS00000788900</t>
  </si>
  <si>
    <t>193/11/23/FV</t>
  </si>
  <si>
    <t>HS00000791961</t>
  </si>
  <si>
    <t>HS00000788840</t>
  </si>
  <si>
    <t>HS00000780114</t>
  </si>
  <si>
    <t>192/11/23/FV</t>
  </si>
  <si>
    <t>HS00000799747</t>
  </si>
  <si>
    <t>191/11/23/FV</t>
  </si>
  <si>
    <t>190/11/23/FV</t>
  </si>
  <si>
    <t>189/11/23/FV</t>
  </si>
  <si>
    <t>TSDC026581020</t>
  </si>
  <si>
    <t>188/11/23/FV</t>
  </si>
  <si>
    <t>HS00000848731</t>
  </si>
  <si>
    <t>187/11/23/FV</t>
  </si>
  <si>
    <t>HS00001000992</t>
  </si>
  <si>
    <t>CD00001957176</t>
  </si>
  <si>
    <t>EQUIPPED SUPPORT 1</t>
  </si>
  <si>
    <t>186/11/23/FV</t>
  </si>
  <si>
    <t>257/11/23/FV</t>
  </si>
  <si>
    <t>203/11/23/FV</t>
  </si>
  <si>
    <t>Halter dokument BU_3858585 index _</t>
  </si>
  <si>
    <t>202/11/23/FV</t>
  </si>
  <si>
    <t>Halteelement Schrankgerippe Einb. Revision Revision 000 BU_2051988 Index:</t>
  </si>
  <si>
    <t>Halter verlaengert Geruest rechts komplett Revision 000 BU_3219866 Index:</t>
  </si>
  <si>
    <t>12315592_A</t>
  </si>
  <si>
    <t>Halter gebogen Geruest rechts komplett Revision Revision 001 BU_3218351 Index: a</t>
  </si>
  <si>
    <t>201/11/23/FV</t>
  </si>
  <si>
    <t>BU_5353188 Index _ Revision 0 Buegel</t>
  </si>
  <si>
    <t>Verbinungsplatte dokument BU_3316028 index_</t>
  </si>
  <si>
    <t>264/11/23/FV</t>
  </si>
  <si>
    <t>263/11/23/FV</t>
  </si>
  <si>
    <t>590-520063943_S</t>
  </si>
  <si>
    <t>590-520063943</t>
  </si>
  <si>
    <t>590-520063942_S</t>
  </si>
  <si>
    <t>590-520063942</t>
  </si>
  <si>
    <t>590-520034704_S</t>
  </si>
  <si>
    <t>590-520034704</t>
  </si>
  <si>
    <t>590-520034609_S</t>
  </si>
  <si>
    <t>590-520034609</t>
  </si>
  <si>
    <t>590-520027136_S</t>
  </si>
  <si>
    <t>590-520027136</t>
  </si>
  <si>
    <t>262/11/23/FV</t>
  </si>
  <si>
    <t>261/11/23/FV</t>
  </si>
  <si>
    <t>260/11/23/FV</t>
  </si>
  <si>
    <t>259/11/23/FV</t>
  </si>
  <si>
    <t>258/11/23/FV</t>
  </si>
  <si>
    <t>256/11/23/FV</t>
  </si>
  <si>
    <t>269/11/23/FV</t>
  </si>
  <si>
    <t>267/11/23/FV</t>
  </si>
  <si>
    <t>299/11/23/FV</t>
  </si>
  <si>
    <t>298/11/23/FV</t>
  </si>
  <si>
    <t>297/11/23/FV</t>
  </si>
  <si>
    <t>296/11/23/FV</t>
  </si>
  <si>
    <t>295/11/23/FV</t>
  </si>
  <si>
    <t>294/11/23/FV</t>
  </si>
  <si>
    <t>293/11/23/FV</t>
  </si>
  <si>
    <t>292/11/23/FV</t>
  </si>
  <si>
    <t>291/11/23/FV</t>
  </si>
  <si>
    <t>290/11/23/FV</t>
  </si>
  <si>
    <t>289/11/23/FV</t>
  </si>
  <si>
    <t>288/11/23/FV</t>
  </si>
  <si>
    <t>287/11/23/FV</t>
  </si>
  <si>
    <t>286/11/23/FV</t>
  </si>
  <si>
    <t>285/11/23/FV</t>
  </si>
  <si>
    <t>DOOR BUZZER BRACKET</t>
  </si>
  <si>
    <t>BTMS BRACKET</t>
  </si>
  <si>
    <t>284/11/23/FV</t>
  </si>
  <si>
    <t>283/11/23/FV</t>
  </si>
  <si>
    <t>282/11/23/FV</t>
  </si>
  <si>
    <t>281/11/23/FV</t>
  </si>
  <si>
    <t>280/11/23/FV</t>
  </si>
  <si>
    <t>279/11/23/FV</t>
  </si>
  <si>
    <t>278/11/23/FV</t>
  </si>
  <si>
    <t>BOWDEN BRACKET</t>
  </si>
  <si>
    <t>17/11/23/KFV</t>
  </si>
  <si>
    <t>305/11/23/FV</t>
  </si>
  <si>
    <t>277/11/23/FV</t>
  </si>
  <si>
    <t>Rippe Bl 3x172x247 ISO9445 X2CrNi12+2B</t>
  </si>
  <si>
    <t>276/11/23/FV</t>
  </si>
  <si>
    <t>275/11/23/FV</t>
  </si>
  <si>
    <t>274/11/23/FV</t>
  </si>
  <si>
    <t>273/11/23/FV</t>
  </si>
  <si>
    <t>TC500662239</t>
  </si>
  <si>
    <t>272/11/23/FV</t>
  </si>
  <si>
    <t>TC500662242</t>
  </si>
  <si>
    <t>TC500662241</t>
  </si>
  <si>
    <t>TC500662240</t>
  </si>
  <si>
    <t>Winkel Bl 2x103x121,5 ISO9445</t>
  </si>
  <si>
    <t>271/11/23/FV</t>
  </si>
  <si>
    <t>270/11/23/FV</t>
  </si>
  <si>
    <t>268/11/23/FV</t>
  </si>
  <si>
    <t>411/11/23/FV</t>
  </si>
  <si>
    <t>316/11/23/FV</t>
  </si>
  <si>
    <t>314/11/23/FV</t>
  </si>
  <si>
    <t>313/11/23/FV</t>
  </si>
  <si>
    <t>312/11/23/FV</t>
  </si>
  <si>
    <t>GL00001437529</t>
  </si>
  <si>
    <t>ANTI ROTATION PART</t>
  </si>
  <si>
    <t>311/11/23/FV</t>
  </si>
  <si>
    <t>GL00001540114</t>
  </si>
  <si>
    <t>SHIM 0,8MM</t>
  </si>
  <si>
    <t>GL00001539983</t>
  </si>
  <si>
    <t>GL00001532842</t>
  </si>
  <si>
    <t>310/11/23/FV</t>
  </si>
  <si>
    <t>GL00001749517</t>
  </si>
  <si>
    <t>GL00001482835</t>
  </si>
  <si>
    <t>GL00001386465</t>
  </si>
  <si>
    <t>309/11/23/FV</t>
  </si>
  <si>
    <t>GL00001860352</t>
  </si>
  <si>
    <t>GL00001757161</t>
  </si>
  <si>
    <t>GL00001391428</t>
  </si>
  <si>
    <t>GL00001382306</t>
  </si>
  <si>
    <t>GL00001328077</t>
  </si>
  <si>
    <t>GL00001302864</t>
  </si>
  <si>
    <t>FOLDED PLATE</t>
  </si>
  <si>
    <t>GL00001260627</t>
  </si>
  <si>
    <t>GL00001260493</t>
  </si>
  <si>
    <t>GL00001239891</t>
  </si>
  <si>
    <t>GL00000999647</t>
  </si>
  <si>
    <t>GL00000602116</t>
  </si>
  <si>
    <t>308/11/23/FV</t>
  </si>
  <si>
    <t>GL00001366499</t>
  </si>
  <si>
    <t>307/11/23/FV</t>
  </si>
  <si>
    <t>323/11/23/FV</t>
  </si>
  <si>
    <t>322/11/23/FV</t>
  </si>
  <si>
    <t>321/11/23/FV</t>
  </si>
  <si>
    <t>TC3EGH489003-6316</t>
  </si>
  <si>
    <t>320/11/23/FV</t>
  </si>
  <si>
    <t>319/11/23/FV</t>
  </si>
  <si>
    <t>318/11/23/FV</t>
  </si>
  <si>
    <t>317/11/23/FV</t>
  </si>
  <si>
    <t>315/11/23/FV</t>
  </si>
  <si>
    <t>413/11/23/FV</t>
  </si>
  <si>
    <t>Halter komplett dokument BU_3871701 index _</t>
  </si>
  <si>
    <t>Beilage 65x124x5 dokument BU_3497371 index _</t>
  </si>
  <si>
    <t>Winkelblech gespiegelt Dokumente BU_3862495 Index: _ Pos: 002</t>
  </si>
  <si>
    <t>Winkelblech Dokumente BU_3862495 Index: _ Pos: 001</t>
  </si>
  <si>
    <t>Verbindungsplatte dokument BU_3786506 index _</t>
  </si>
  <si>
    <t>Verbindungsplatte dokument BU_3786261 index _</t>
  </si>
  <si>
    <t>Abdeckblech hinten dokument BU_3764759 index _</t>
  </si>
  <si>
    <t>412/11/23/FV</t>
  </si>
  <si>
    <t>Winkel geschweisst zu Befestigungswinkel PM3 dokument BU_2824526 index_</t>
  </si>
  <si>
    <t>Winkel geschweisst gespiegelt PM3 dokument BU_2824622 index_</t>
  </si>
  <si>
    <t>Befestigungswinkel gespiegelt PM3 dokument BU_2824379 index_</t>
  </si>
  <si>
    <t>Befestigungswinkel PM3 dokument BU_2824232 index_</t>
  </si>
  <si>
    <t>12220693_A</t>
  </si>
  <si>
    <t>Winkel zu Befestigungswinkel PM2. Dokument BU_2823901 index: a</t>
  </si>
  <si>
    <t>12220692_B</t>
  </si>
  <si>
    <t>Befestigungswinkel gespiegelt PM2. Dokument BU_2823786 index:_B , Rev 003;  Pos:0024</t>
  </si>
  <si>
    <t>Distanzklotz z. Doppelrohrsch. DIN Gr. 1 30x34 H=3 Dokumente BU_1420312 Index: _</t>
  </si>
  <si>
    <t>10213017_A</t>
  </si>
  <si>
    <t>Winkelblech gespiegelt Dokumente BU_3142709 Index: a Pos: 002</t>
  </si>
  <si>
    <t>Halter geschweisst gespiegelt Klimatisierung Einbau Warmluft. Dokument BU_3319207 index:_ Pos:002</t>
  </si>
  <si>
    <t>332/11/23/FV</t>
  </si>
  <si>
    <t>BU_4608705</t>
  </si>
  <si>
    <t>BU_4608711_  Rev 001;  Blende geklebt mitte-kurz Leer</t>
  </si>
  <si>
    <t>330/11/23/FV</t>
  </si>
  <si>
    <t>BU_4636105</t>
  </si>
  <si>
    <t>BU_4608709</t>
  </si>
  <si>
    <t>BU_460871 1</t>
  </si>
  <si>
    <t>329/11/23/FV</t>
  </si>
  <si>
    <t>328/11/23/FV</t>
  </si>
  <si>
    <t>12303086_A</t>
  </si>
  <si>
    <t>inkelblech kpl RAL 9005 tiefschwarz Dokumente BU_3344666 Index: a</t>
  </si>
  <si>
    <t>327/11/23/FV</t>
  </si>
  <si>
    <t>SP100422537_B.1</t>
  </si>
  <si>
    <t>Platte A=40 s=2.0 D=6.6 Revision B.1</t>
  </si>
  <si>
    <t>SP000027349_A</t>
  </si>
  <si>
    <t>Unterlage Revision A.1</t>
  </si>
  <si>
    <t>325/11/23/FV</t>
  </si>
  <si>
    <t>Winkelblech Rueckwandgerippe Einbau Revision Revision 000 BU_3783245 Index:</t>
  </si>
  <si>
    <t>Blechteil Geruest links komplett Revision 000 BU_3279302 Index:</t>
  </si>
  <si>
    <t>334/11/23/FV</t>
  </si>
  <si>
    <t>333/11/23/FV</t>
  </si>
  <si>
    <t>326/11/23/FV</t>
  </si>
  <si>
    <t>12520761_A</t>
  </si>
  <si>
    <t>BU_4593043 rev. 001 index A</t>
  </si>
  <si>
    <t>12520462_A</t>
  </si>
  <si>
    <t>BU_4582890 a</t>
  </si>
  <si>
    <t>324/11/23/FV</t>
  </si>
  <si>
    <t>455/11/23/FV</t>
  </si>
  <si>
    <t>373/11/23/FV</t>
  </si>
  <si>
    <t>372/11/23/FV</t>
  </si>
  <si>
    <t>370/11/23/FV</t>
  </si>
  <si>
    <t>369/11/23/FV</t>
  </si>
  <si>
    <t>368/11/23/FV</t>
  </si>
  <si>
    <t>367/11/23/FV</t>
  </si>
  <si>
    <t>366/11/23/FV</t>
  </si>
  <si>
    <t>365/11/23/FV</t>
  </si>
  <si>
    <t>364/11/23/FV</t>
  </si>
  <si>
    <t>363/11/23/FV</t>
  </si>
  <si>
    <t>362/11/23/FV</t>
  </si>
  <si>
    <t>361/11/23/FV</t>
  </si>
  <si>
    <t>360/11/23/FV</t>
  </si>
  <si>
    <t>359/11/23/FV</t>
  </si>
  <si>
    <t>358/11/23/FV</t>
  </si>
  <si>
    <t>344/11/23/FV</t>
  </si>
  <si>
    <t>343/11/23/FV</t>
  </si>
  <si>
    <t>342/11/23/FV</t>
  </si>
  <si>
    <t>341/11/23/FV</t>
  </si>
  <si>
    <t>340/11/23/FV</t>
  </si>
  <si>
    <t>339/11/23/FV</t>
  </si>
  <si>
    <t>338/11/23/FV</t>
  </si>
  <si>
    <t>337/11/23/FV</t>
  </si>
  <si>
    <t>336/11/23/FV</t>
  </si>
  <si>
    <t>335/11/23/FV</t>
  </si>
  <si>
    <t>396/11/23/FV</t>
  </si>
  <si>
    <t>380/11/23/FV</t>
  </si>
  <si>
    <t>A2V00002151580</t>
  </si>
  <si>
    <t>A2V00002151578</t>
  </si>
  <si>
    <t>379/11/23/FV</t>
  </si>
  <si>
    <t>CU00000908284</t>
  </si>
  <si>
    <t>CONJUNTO SOPORTE</t>
  </si>
  <si>
    <t>378/11/23/FV</t>
  </si>
  <si>
    <t>CU00000910585</t>
  </si>
  <si>
    <t>377/11/23/FV</t>
  </si>
  <si>
    <t>GL00001030960</t>
  </si>
  <si>
    <t>376/11/23/FV</t>
  </si>
  <si>
    <t>GL00001887467</t>
  </si>
  <si>
    <t>375/11/23/FV</t>
  </si>
  <si>
    <t>AE00001773265</t>
  </si>
  <si>
    <t>374/11/23/FV</t>
  </si>
  <si>
    <t>DTR3000051697</t>
  </si>
  <si>
    <t>FOLDED SHEET ASSEMBLY</t>
  </si>
  <si>
    <t>DTR3000051696</t>
  </si>
  <si>
    <t>371/11/23/FV</t>
  </si>
  <si>
    <t>357/11/23/FV</t>
  </si>
  <si>
    <t>356/11/23/FV</t>
  </si>
  <si>
    <t>355/11/23/FV</t>
  </si>
  <si>
    <t>AF00006020638</t>
  </si>
  <si>
    <t>AF00006020600</t>
  </si>
  <si>
    <t>AF00006020138</t>
  </si>
  <si>
    <t>354/11/23/FV</t>
  </si>
  <si>
    <t>353/11/23/FV</t>
  </si>
  <si>
    <t>352/11/23/FV</t>
  </si>
  <si>
    <t>351/11/23/FV</t>
  </si>
  <si>
    <t>350/11/23/FV</t>
  </si>
  <si>
    <t>349/11/23/FV</t>
  </si>
  <si>
    <t>348/11/23/FV</t>
  </si>
  <si>
    <t>347/11/23/FV</t>
  </si>
  <si>
    <t>346/11/23/FV</t>
  </si>
  <si>
    <t>345/11/23/FV</t>
  </si>
  <si>
    <t>GL00001675657</t>
  </si>
  <si>
    <t>331/11/23/FV</t>
  </si>
  <si>
    <t>Blende geklebt oben-B2; Rev. 000 ; Doku. BU_4635387 Index:_</t>
  </si>
  <si>
    <t>395/11/23/FV</t>
  </si>
  <si>
    <t>BU_4608703</t>
  </si>
  <si>
    <t>394/11/23/FV</t>
  </si>
  <si>
    <t>427/11/23/FV</t>
  </si>
  <si>
    <t>Platte Bl 3x30x120 ISO9445</t>
  </si>
  <si>
    <t>Voutenstrebe Bl 2,5x78x208,5 ISO9445</t>
  </si>
  <si>
    <t>426/11/23/FV</t>
  </si>
  <si>
    <t>425/11/23/FV</t>
  </si>
  <si>
    <t>409/11/23/FV</t>
  </si>
  <si>
    <t>408/11/23/FV</t>
  </si>
  <si>
    <t>407/11/23/FV</t>
  </si>
  <si>
    <t>406/11/23/FV</t>
  </si>
  <si>
    <t>405/11/23/FV</t>
  </si>
  <si>
    <t>404/11/23/FV</t>
  </si>
  <si>
    <t>403/11/23/FV</t>
  </si>
  <si>
    <t>402/11/23/FV</t>
  </si>
  <si>
    <t>401/11/23/FV</t>
  </si>
  <si>
    <t>HS00000779700</t>
  </si>
  <si>
    <t>400/11/23/FV</t>
  </si>
  <si>
    <t>399/11/23/FV</t>
  </si>
  <si>
    <t>398/11/23/FV</t>
  </si>
  <si>
    <t>397/11/23/FV</t>
  </si>
  <si>
    <t>393/11/23/FV</t>
  </si>
  <si>
    <t>GL00000796768</t>
  </si>
  <si>
    <t>STUETZE PANTO CONTROL</t>
  </si>
  <si>
    <t>392/11/23/FV</t>
  </si>
  <si>
    <t>391/11/23/FV</t>
  </si>
  <si>
    <t>390/11/23/FV</t>
  </si>
  <si>
    <t>DI00004146898</t>
  </si>
  <si>
    <t>GRPA GRPA CADRE PARTIE CENTRALE VI  </t>
  </si>
  <si>
    <t>DI00004146893</t>
  </si>
  <si>
    <t>GRPA CADRE PARTIE CENTRALE VE/VC1 B      </t>
  </si>
  <si>
    <t>389/11/23/FV</t>
  </si>
  <si>
    <t>AF00005974805</t>
  </si>
  <si>
    <t>388/11/23/FV</t>
  </si>
  <si>
    <t>387/11/23/FV</t>
  </si>
  <si>
    <t>GL00001270192</t>
  </si>
  <si>
    <t>386/11/23/FV</t>
  </si>
  <si>
    <t>GL00001270623</t>
  </si>
  <si>
    <t>385/11/23/FV</t>
  </si>
  <si>
    <t>384/11/23/FV</t>
  </si>
  <si>
    <t>GL00001223546</t>
  </si>
  <si>
    <t>383/11/23/FV</t>
  </si>
  <si>
    <t>GL00001982573</t>
  </si>
  <si>
    <t>GL00001982569</t>
  </si>
  <si>
    <t>382/11/23/FV</t>
  </si>
  <si>
    <t>381/11/23/FV</t>
  </si>
  <si>
    <t>410/11/23/FV</t>
  </si>
  <si>
    <t>20/11/23/KFV</t>
  </si>
  <si>
    <t>424/11/23/FV</t>
  </si>
  <si>
    <t>423/11/23/FV</t>
  </si>
  <si>
    <t>HS00001048336</t>
  </si>
  <si>
    <t>SKIRTING SUPPORT</t>
  </si>
  <si>
    <t>HS00001048301</t>
  </si>
  <si>
    <t>422/11/23/FV</t>
  </si>
  <si>
    <t>HS00000987919</t>
  </si>
  <si>
    <t>HS00000987911</t>
  </si>
  <si>
    <t>421/11/23/FV</t>
  </si>
  <si>
    <t>420/11/23/FV</t>
  </si>
  <si>
    <t>HS00000379684</t>
  </si>
  <si>
    <t>419/11/23/FV</t>
  </si>
  <si>
    <t>418/11/23/FV</t>
  </si>
  <si>
    <t>590-520060639_S</t>
  </si>
  <si>
    <t>590-520060639</t>
  </si>
  <si>
    <t>417/11/23/FV</t>
  </si>
  <si>
    <t>416/11/23/FV</t>
  </si>
  <si>
    <t>415/11/23/FV</t>
  </si>
  <si>
    <t>414/11/23/FV</t>
  </si>
  <si>
    <t>LiCONiC AG</t>
  </si>
  <si>
    <t>453/11/23/FV</t>
  </si>
  <si>
    <t>452/11/23/FV</t>
  </si>
  <si>
    <t>451/11/23/FV</t>
  </si>
  <si>
    <t>450/11/23/FV</t>
  </si>
  <si>
    <t>449/11/23/FV</t>
  </si>
  <si>
    <t>FOLDED BRACKET - SLPL - KN</t>
  </si>
  <si>
    <t>448/11/23/FV</t>
  </si>
  <si>
    <t>447/11/23/FV</t>
  </si>
  <si>
    <t>446/11/23/FV</t>
  </si>
  <si>
    <t>BRACKET FRONT TOWER</t>
  </si>
  <si>
    <t>445/11/23/FV</t>
  </si>
  <si>
    <t>444/11/23/FV</t>
  </si>
  <si>
    <t>443/11/23/FV</t>
  </si>
  <si>
    <t>PODKLADKA PODNOSZACA</t>
  </si>
  <si>
    <t>441/11/23/FV</t>
  </si>
  <si>
    <t>440/11/23/FV</t>
  </si>
  <si>
    <t>439/11/23/FV</t>
  </si>
  <si>
    <t>438/11/23/FV</t>
  </si>
  <si>
    <t>437/11/23/FV</t>
  </si>
  <si>
    <t>436/11/23/FV</t>
  </si>
  <si>
    <t>435/11/23/FV</t>
  </si>
  <si>
    <t>434/11/23/FV</t>
  </si>
  <si>
    <t>433/11/23/FV</t>
  </si>
  <si>
    <t>478/11/23/FV</t>
  </si>
  <si>
    <t>BU_4776692 Distanzstueck t=5mm rev.000 Index_</t>
  </si>
  <si>
    <t>BU_2903359 Distanzscheibe  t=0.5 rev 000 Index_</t>
  </si>
  <si>
    <t>BU_2903359 Distanzscheibe  t=1 rev 000 Index_</t>
  </si>
  <si>
    <t>454/11/23/FV</t>
  </si>
  <si>
    <t>442/11/23/FV</t>
  </si>
  <si>
    <t>432/11/23/FV</t>
  </si>
  <si>
    <t>431/11/23/FV</t>
  </si>
  <si>
    <t>430/11/23/FV</t>
  </si>
  <si>
    <t>429/11/23/FV</t>
  </si>
  <si>
    <t>428/11/23/FV</t>
  </si>
  <si>
    <t>476/11/23/FV</t>
  </si>
  <si>
    <t>475/11/23/FV</t>
  </si>
  <si>
    <t>TOWER BRACKET</t>
  </si>
  <si>
    <t>SHIM MAGNELIS</t>
  </si>
  <si>
    <t>474/11/23/FV</t>
  </si>
  <si>
    <t>473/11/23/FV</t>
  </si>
  <si>
    <t>472/11/23/FV</t>
  </si>
  <si>
    <t>471/11/23/FV</t>
  </si>
  <si>
    <t>470/11/23/FV</t>
  </si>
  <si>
    <t>469/11/23/FV</t>
  </si>
  <si>
    <t>468/11/23/FV</t>
  </si>
  <si>
    <t>467/11/23/FV</t>
  </si>
  <si>
    <t>466/11/23/FV</t>
  </si>
  <si>
    <t>CRS BRACKET EQUIPPED</t>
  </si>
  <si>
    <t>465/11/23/FV</t>
  </si>
  <si>
    <t>464/11/23/FV</t>
  </si>
  <si>
    <t>463/11/23/FV</t>
  </si>
  <si>
    <t>462/11/23/FV</t>
  </si>
  <si>
    <t>461/11/23/FV</t>
  </si>
  <si>
    <t>571/11/23/FV</t>
  </si>
  <si>
    <t>STR 09 7212 101 A</t>
  </si>
  <si>
    <t>EQUIPPED CLIP DW00001166123 / DWD0001197212</t>
  </si>
  <si>
    <t>STR 09 2492 101 A</t>
  </si>
  <si>
    <t>EQUIPPED INSERT-1 DW000014920490/DWD00010492492</t>
  </si>
  <si>
    <t>STR 09 1575 101 A</t>
  </si>
  <si>
    <t>SPACER DW00001141806 / DWD0001181575</t>
  </si>
  <si>
    <t>STR 09 0034 101 B</t>
  </si>
  <si>
    <t>EQUIPPED HATCH SUPPORT DW00001527371 / DWD0001527376</t>
  </si>
  <si>
    <t>570/11/23/FV</t>
  </si>
  <si>
    <t>569/11/23/FV</t>
  </si>
  <si>
    <t>568/11/23/FV</t>
  </si>
  <si>
    <t>19/11/23/KFV</t>
  </si>
  <si>
    <t>16/11/23/KFV</t>
  </si>
  <si>
    <t>479/11/23/FV</t>
  </si>
  <si>
    <t>PR_4683849 Halter komplett gespiegelt  Rev 00 Index:_ Pos. Nr. 202</t>
  </si>
  <si>
    <t>477/11/23/FV</t>
  </si>
  <si>
    <t>460/11/23/FV</t>
  </si>
  <si>
    <t>459/11/23/FV</t>
  </si>
  <si>
    <t>458/11/23/FV</t>
  </si>
  <si>
    <t>457/11/23/FV</t>
  </si>
  <si>
    <t>456/11/23/FV</t>
  </si>
  <si>
    <t>480/11/23/FV</t>
  </si>
  <si>
    <t>1/11/23/FVZ</t>
  </si>
  <si>
    <t xml:space="preserve"> 12051719AenderungskostenFahrzeug 25</t>
  </si>
  <si>
    <t>514/11/23/FV</t>
  </si>
  <si>
    <t>Verkleidungsteil links komplett BU_3120364  Revision 0</t>
  </si>
  <si>
    <t>513/11/23/FV</t>
  </si>
  <si>
    <t>511/11/23/FV</t>
  </si>
  <si>
    <t>Konsole geschweisst PR_5362056 Index _ Revision 0</t>
  </si>
  <si>
    <t>510/11/23/FV</t>
  </si>
  <si>
    <t>Blechteil BU_5377299 index A rev 001</t>
  </si>
  <si>
    <t>BU_5367762</t>
  </si>
  <si>
    <t>10209016_A</t>
  </si>
  <si>
    <t>BU_3352948 Index a Revision 1 Winkelblech gespiegelt</t>
  </si>
  <si>
    <t>509/11/23/FV</t>
  </si>
  <si>
    <t>508/11/23/FV</t>
  </si>
  <si>
    <t>Halterung komplett gespiegelt Klimatisierung Einbau Warmluft. Dokument BU_2879471 index:_ Pos:202</t>
  </si>
  <si>
    <t>Halterung komplett Klimatisierung Einbau Warmluft. Dokument BU_2879471 index:_ Pos:201</t>
  </si>
  <si>
    <t>Halter geschweisst Dokumente BU_3230291 Index: _</t>
  </si>
  <si>
    <t>507/11/23/FV</t>
  </si>
  <si>
    <t>12520782_C</t>
  </si>
  <si>
    <t>BU_4608714 rev 003 index C</t>
  </si>
  <si>
    <t>12520764_C</t>
  </si>
  <si>
    <t>BU_4608716 rev 003 index C</t>
  </si>
  <si>
    <t>506/11/23/FV</t>
  </si>
  <si>
    <t>505/11/23/FV</t>
  </si>
  <si>
    <t>504/11/23/FV</t>
  </si>
  <si>
    <t>503/11/23/FV</t>
  </si>
  <si>
    <t>501/11/23/FV</t>
  </si>
  <si>
    <t>500/11/23/FV</t>
  </si>
  <si>
    <t>499/11/23/FV</t>
  </si>
  <si>
    <t>497/11/23/FV</t>
  </si>
  <si>
    <t>496/11/23/FV</t>
  </si>
  <si>
    <t>495/11/23/FV</t>
  </si>
  <si>
    <t>494/11/23/FV</t>
  </si>
  <si>
    <t>493/11/23/FV</t>
  </si>
  <si>
    <t>AUDIO AMPLIFIER 110V BRACKET EQUIPPED</t>
  </si>
  <si>
    <t>REI ROUTER BRACKET EQUIPPED</t>
  </si>
  <si>
    <t>491/11/23/FV</t>
  </si>
  <si>
    <t>PRZEJŚCIE PO BOKU KANAŁÓW</t>
  </si>
  <si>
    <t>490/11/23/FV</t>
  </si>
  <si>
    <t>482/11/23/FV</t>
  </si>
  <si>
    <t>481/11/23/FV</t>
  </si>
  <si>
    <t>520/11/23/FV</t>
  </si>
  <si>
    <t>519/11/23/FV</t>
  </si>
  <si>
    <t>518/11/23/FV</t>
  </si>
  <si>
    <t>517/11/23/FV</t>
  </si>
  <si>
    <t>GL00001342543</t>
  </si>
  <si>
    <t>516/11/23/FV</t>
  </si>
  <si>
    <t>515/11/23/FV</t>
  </si>
  <si>
    <t>512/11/23/FV</t>
  </si>
  <si>
    <t>502/11/23/FV</t>
  </si>
  <si>
    <t>498/11/23/FV</t>
  </si>
  <si>
    <t>492/11/23/FV</t>
  </si>
  <si>
    <t>DTR0000376601-A</t>
  </si>
  <si>
    <t>489/11/23/FV</t>
  </si>
  <si>
    <t>Halter vollst. fuer Bremshahn PA_4449854-QE.7004-3</t>
  </si>
  <si>
    <t>Halter PA_2334345-TC.7005-2</t>
  </si>
  <si>
    <t>488/11/23/FV</t>
  </si>
  <si>
    <t>487/11/23/FV</t>
  </si>
  <si>
    <t>486/11/23/FV</t>
  </si>
  <si>
    <t>70002445_A0</t>
  </si>
  <si>
    <t>Box  Assembly BB20045911000</t>
  </si>
  <si>
    <t>485/11/23/FV</t>
  </si>
  <si>
    <t>484/11/23/FV</t>
  </si>
  <si>
    <t>483/11/23/FV</t>
  </si>
  <si>
    <t>521/11/23/FV</t>
  </si>
  <si>
    <t>Schottblech dokument BU_3824655 index _</t>
  </si>
  <si>
    <t>Schottblech dokument BU_3812555 index _</t>
  </si>
  <si>
    <t>1/12/23/KFV</t>
  </si>
  <si>
    <t>560/11/23/FV</t>
  </si>
  <si>
    <t>559/11/23/FV</t>
  </si>
  <si>
    <t>558/11/23/FV</t>
  </si>
  <si>
    <t>557/11/23/FV</t>
  </si>
  <si>
    <t>556/11/23/FV</t>
  </si>
  <si>
    <t>555/11/23/FV</t>
  </si>
  <si>
    <t>HS00001052770</t>
  </si>
  <si>
    <t>HS00001048325</t>
  </si>
  <si>
    <t>548/11/23/FV</t>
  </si>
  <si>
    <t>547/11/23/FV</t>
  </si>
  <si>
    <t>546/11/23/FV</t>
  </si>
  <si>
    <t>TC3EGH489003-6347</t>
  </si>
  <si>
    <t>545/11/23/FV</t>
  </si>
  <si>
    <t>544/11/23/FV</t>
  </si>
  <si>
    <t>543/11/23/FV</t>
  </si>
  <si>
    <t>AF00005971638</t>
  </si>
  <si>
    <t>542/11/23/FV</t>
  </si>
  <si>
    <t>TC3EGH489010-6493</t>
  </si>
  <si>
    <t>541/11/23/FV</t>
  </si>
  <si>
    <t>TC3EGH489006-7241</t>
  </si>
  <si>
    <t>540/11/23/FV</t>
  </si>
  <si>
    <t>TC3EGH489003-6331</t>
  </si>
  <si>
    <t>539/11/23/FV</t>
  </si>
  <si>
    <t>TC3EGH489003-6334</t>
  </si>
  <si>
    <t>538/11/23/FV</t>
  </si>
  <si>
    <t>537/11/23/FV</t>
  </si>
  <si>
    <t>536/11/23/FV</t>
  </si>
  <si>
    <t>535/11/23/FV</t>
  </si>
  <si>
    <t>GL00001820169</t>
  </si>
  <si>
    <t>CONNECTOR PLATE</t>
  </si>
  <si>
    <t>534/11/23/FV</t>
  </si>
  <si>
    <t>533/11/23/FV</t>
  </si>
  <si>
    <t>532/11/23/FV</t>
  </si>
  <si>
    <t>531/11/23/FV</t>
  </si>
  <si>
    <t>530/11/23/FV</t>
  </si>
  <si>
    <t>GL00001948430</t>
  </si>
  <si>
    <t>529/11/23/FV</t>
  </si>
  <si>
    <t>GL00001948463</t>
  </si>
  <si>
    <t>528/11/23/FV</t>
  </si>
  <si>
    <t>527/11/23/FV</t>
  </si>
  <si>
    <t>GL00001824552</t>
  </si>
  <si>
    <t>526/11/23/FV</t>
  </si>
  <si>
    <t>525/11/23/FV</t>
  </si>
  <si>
    <t>524/11/23/FV</t>
  </si>
  <si>
    <t>523/11/23/FV</t>
  </si>
  <si>
    <t>522/11/23/FV</t>
  </si>
  <si>
    <t>561/11/23/FV</t>
  </si>
  <si>
    <t>HS00001022232</t>
  </si>
  <si>
    <t>554/11/23/FV</t>
  </si>
  <si>
    <t>553/11/23/FV</t>
  </si>
  <si>
    <t>552/11/23/FV</t>
  </si>
  <si>
    <t>551/11/23/FV</t>
  </si>
  <si>
    <t>550/11/23/FV</t>
  </si>
  <si>
    <t>590-520036470_S</t>
  </si>
  <si>
    <t>590-520036470</t>
  </si>
  <si>
    <t>549/11/23/FV</t>
  </si>
  <si>
    <t>601/11/23/FV</t>
  </si>
  <si>
    <t>600/11/23/FV</t>
  </si>
  <si>
    <t>599/11/23/FV</t>
  </si>
  <si>
    <t>598/11/23/FV</t>
  </si>
  <si>
    <t>597/11/23/FV</t>
  </si>
  <si>
    <t>596/11/23/FV</t>
  </si>
  <si>
    <t>595/11/23/FV</t>
  </si>
  <si>
    <t>594/11/23/FV</t>
  </si>
  <si>
    <t>593/11/23/FV</t>
  </si>
  <si>
    <t>592/11/23/FV</t>
  </si>
  <si>
    <t>591/11/23/FV</t>
  </si>
  <si>
    <t>590/11/23/FV</t>
  </si>
  <si>
    <t>TERMINAL BLOCK SUPPORT</t>
  </si>
  <si>
    <t>EQUIPPED_STIFFNER_CLIP</t>
  </si>
  <si>
    <t>589/11/23/FV</t>
  </si>
  <si>
    <t>588/11/23/FV</t>
  </si>
  <si>
    <t>587/11/23/FV</t>
  </si>
  <si>
    <t>586/11/23/FV</t>
  </si>
  <si>
    <t>585/11/23/FV</t>
  </si>
  <si>
    <t>584/11/23/FV</t>
  </si>
  <si>
    <t>583/11/23/FV</t>
  </si>
  <si>
    <t>EQUIPED FILTER THD BRACKET</t>
  </si>
  <si>
    <t>REI SWITCH BRACKET EQUIPPED</t>
  </si>
  <si>
    <t>574/11/23/FV</t>
  </si>
  <si>
    <t>659/11/23/FV</t>
  </si>
  <si>
    <t>658/11/23/FV</t>
  </si>
  <si>
    <t>BU_3260224 rev 000 Index_ Lansche gross EPDM</t>
  </si>
  <si>
    <t>657/11/23/FV</t>
  </si>
  <si>
    <t>656/11/23/FV</t>
  </si>
  <si>
    <t>Winkelblech gespiegelt Dokument BU_3352948 index: a Pos:002</t>
  </si>
  <si>
    <t>655/11/23/FV</t>
  </si>
  <si>
    <t>654/11/23/FV</t>
  </si>
  <si>
    <t>653/11/23/FV</t>
  </si>
  <si>
    <t>SP000065759_A</t>
  </si>
  <si>
    <t>Verdrehsicherung gespiegelt Revision A.1</t>
  </si>
  <si>
    <t>652/11/23/FV</t>
  </si>
  <si>
    <t>651/11/23/FV</t>
  </si>
  <si>
    <t>12231884_A</t>
  </si>
  <si>
    <t>Winkel komplett Dokument BU_2902286 index: a</t>
  </si>
  <si>
    <t>Halter fuer C-Schiene. Dokument BU_3328229 index:_</t>
  </si>
  <si>
    <t>650/11/23/FV</t>
  </si>
  <si>
    <t>Schottblech komplett dokument BU_3528944 index _</t>
  </si>
  <si>
    <t>12305888_A</t>
  </si>
  <si>
    <t>Lasche komplett Anschlagpuffer Dokumente BU_3315550 Index: a</t>
  </si>
  <si>
    <t>12305563_A</t>
  </si>
  <si>
    <t>Lasche komplett dokument BU_3191261 index: a</t>
  </si>
  <si>
    <t>649/11/23/FV</t>
  </si>
  <si>
    <t>648/11/23/FV</t>
  </si>
  <si>
    <t>Winkel vollst. PA_2336283-LD.7004-4</t>
  </si>
  <si>
    <t>647/11/23/FV</t>
  </si>
  <si>
    <t>646/11/23/FV</t>
  </si>
  <si>
    <t>Halter ZGE   PA_4467282-QE.7004-3</t>
  </si>
  <si>
    <t>645/11/23/FV</t>
  </si>
  <si>
    <t>644/11/23/FV</t>
  </si>
  <si>
    <t>643/11/23/FV</t>
  </si>
  <si>
    <t>642/11/23/FV</t>
  </si>
  <si>
    <t>641/11/23/FV</t>
  </si>
  <si>
    <t>640/11/23/FV</t>
  </si>
  <si>
    <t>639/11/23/FV</t>
  </si>
  <si>
    <t>AF00005603250</t>
  </si>
  <si>
    <t>638/11/23/FV</t>
  </si>
  <si>
    <t>GL00001341766</t>
  </si>
  <si>
    <t>637/11/23/FV</t>
  </si>
  <si>
    <t>636/11/23/FV</t>
  </si>
  <si>
    <t>NR00000810232</t>
  </si>
  <si>
    <t>NR00000775629</t>
  </si>
  <si>
    <t>GL00001097239</t>
  </si>
  <si>
    <t>GL00001097227</t>
  </si>
  <si>
    <t>GL00001097161</t>
  </si>
  <si>
    <t>GL00001097158</t>
  </si>
  <si>
    <t>GL00001097155</t>
  </si>
  <si>
    <t>GL00001097128</t>
  </si>
  <si>
    <t>GL00000905847</t>
  </si>
  <si>
    <t>GL00000905830</t>
  </si>
  <si>
    <t>GL00000905719</t>
  </si>
  <si>
    <t>635/11/23/FV</t>
  </si>
  <si>
    <t>634/11/23/FV</t>
  </si>
  <si>
    <t>633/11/23/FV</t>
  </si>
  <si>
    <t>632/11/23/FV</t>
  </si>
  <si>
    <t>NR00000815763</t>
  </si>
  <si>
    <t>NR00000815758</t>
  </si>
  <si>
    <t>631/11/23/FV</t>
  </si>
  <si>
    <t>630/11/23/FV</t>
  </si>
  <si>
    <t>629/11/23/FV</t>
  </si>
  <si>
    <t>628/11/23/FV</t>
  </si>
  <si>
    <t>GL00001969184</t>
  </si>
  <si>
    <t>CABLE TRAY SUPPORT</t>
  </si>
  <si>
    <t>GL00001817596</t>
  </si>
  <si>
    <t>GL00001811144</t>
  </si>
  <si>
    <t>CONNECTOR SUPPORT</t>
  </si>
  <si>
    <t>GL00001702914</t>
  </si>
  <si>
    <t>GL00001635910</t>
  </si>
  <si>
    <t>GL00001612238</t>
  </si>
  <si>
    <t>GL00000618332</t>
  </si>
  <si>
    <t>627/11/23/FV</t>
  </si>
  <si>
    <t>626/11/23/FV</t>
  </si>
  <si>
    <t>625/11/23/FV</t>
  </si>
  <si>
    <t>GL00001934458</t>
  </si>
  <si>
    <t>GL00001681879</t>
  </si>
  <si>
    <t>624/11/23/FV</t>
  </si>
  <si>
    <t>GL00001621023</t>
  </si>
  <si>
    <t>WIRING SUPPORT</t>
  </si>
  <si>
    <t>623/11/23/FV</t>
  </si>
  <si>
    <t>GL00001824526</t>
  </si>
  <si>
    <t>SEITLICHER HALTER MONTIERT</t>
  </si>
  <si>
    <t>622/11/23/FV</t>
  </si>
  <si>
    <t>621/11/23/FV</t>
  </si>
  <si>
    <t>GL00001822686</t>
  </si>
  <si>
    <t>GL00001676875</t>
  </si>
  <si>
    <t>GL00001676810</t>
  </si>
  <si>
    <t>620/11/23/FV</t>
  </si>
  <si>
    <t>GL00001632193</t>
  </si>
  <si>
    <t>KONSOLE EQUIPPED SHORT</t>
  </si>
  <si>
    <t>619/11/23/FV</t>
  </si>
  <si>
    <t>618/11/23/FV</t>
  </si>
  <si>
    <t>617/11/23/FV</t>
  </si>
  <si>
    <t>616/11/23/FV</t>
  </si>
  <si>
    <t>615/11/23/FV</t>
  </si>
  <si>
    <t>614/11/23/FV</t>
  </si>
  <si>
    <t>613/11/23/FV</t>
  </si>
  <si>
    <t>612/11/23/FV</t>
  </si>
  <si>
    <t>CD00001837216</t>
  </si>
  <si>
    <t>611/11/23/FV</t>
  </si>
  <si>
    <t>610/11/23/FV</t>
  </si>
  <si>
    <t>609/11/23/FV</t>
  </si>
  <si>
    <t>HS00001048217</t>
  </si>
  <si>
    <t>HS00001048211</t>
  </si>
  <si>
    <t>608/11/23/FV</t>
  </si>
  <si>
    <t>607/11/23/FV</t>
  </si>
  <si>
    <t>606/11/23/FV</t>
  </si>
  <si>
    <t>605/11/23/FV</t>
  </si>
  <si>
    <t>604/11/23/FV</t>
  </si>
  <si>
    <t>HS00001020356</t>
  </si>
  <si>
    <t>HS00001020327</t>
  </si>
  <si>
    <t>HS00001020287</t>
  </si>
  <si>
    <t>603/11/23/FV</t>
  </si>
  <si>
    <t>AB09002534805</t>
  </si>
  <si>
    <t>BRACKET CABLAGE</t>
  </si>
  <si>
    <t>602/11/23/FV</t>
  </si>
  <si>
    <t>582/11/23/FV</t>
  </si>
  <si>
    <t>581/11/23/FV</t>
  </si>
  <si>
    <t>580/11/23/FV</t>
  </si>
  <si>
    <t>579/11/23/FV</t>
  </si>
  <si>
    <t>578/11/23/FV</t>
  </si>
  <si>
    <t>577/11/23/FV</t>
  </si>
  <si>
    <t>PLATE SHIM 1MM GIS9248117</t>
  </si>
  <si>
    <t>576/11/23/FV</t>
  </si>
  <si>
    <t>575/11/23/FV</t>
  </si>
  <si>
    <t>573/11/23/FV</t>
  </si>
  <si>
    <t>AB09002396543</t>
  </si>
  <si>
    <t>572/11/23/FV</t>
  </si>
  <si>
    <t>567/11/23/FV</t>
  </si>
  <si>
    <t>566/11/23/FV</t>
  </si>
  <si>
    <t>565/11/23/FV</t>
  </si>
  <si>
    <t>564/11/23/FV</t>
  </si>
  <si>
    <t>563/11/23/FV</t>
  </si>
  <si>
    <t>CD00001761604</t>
  </si>
  <si>
    <t>562/11/23/FV</t>
  </si>
  <si>
    <t>113/09/21/FV</t>
  </si>
  <si>
    <t>D0K2_1162373A</t>
  </si>
  <si>
    <t>P-KIT2 für D011623730000 REV.A</t>
  </si>
  <si>
    <t>5/07/23/FVZ</t>
  </si>
  <si>
    <t>452 REVISION...</t>
  </si>
  <si>
    <t>452 Revision:MET FKT 2021-2022Delivery Date : 23.05.2023MET FKT 2021-2022</t>
  </si>
  <si>
    <t>4/07/23/FVZ</t>
  </si>
  <si>
    <t>452 REVISION..</t>
  </si>
  <si>
    <t>452 Revision:MET MBCN 2021-2022Delivery Date : 23.05.2023MET MBCN 2021-2022</t>
  </si>
  <si>
    <t>13/02/23/KFV</t>
  </si>
  <si>
    <t>364/01/23/FV</t>
  </si>
  <si>
    <t>290/03/23/FV</t>
  </si>
  <si>
    <t>HS00000886490</t>
  </si>
  <si>
    <t>BRACKET BOTTOM</t>
  </si>
  <si>
    <t>419/04/23/FV</t>
  </si>
  <si>
    <t>HS00000858236</t>
  </si>
  <si>
    <t>HS00000807674</t>
  </si>
  <si>
    <t>328/06/23/FV</t>
  </si>
  <si>
    <t>652/06/23/FV</t>
  </si>
  <si>
    <t>67/07/23/FV</t>
  </si>
  <si>
    <t>Bracing bracket</t>
  </si>
  <si>
    <t>65/07/23/FV</t>
  </si>
  <si>
    <t>Rib Bl 4x247,5x407,5 ISO9445</t>
  </si>
  <si>
    <t>Side sheeting big window sh 2x534,5x1552</t>
  </si>
  <si>
    <t>Rib 1 sh 3x247,5x362,5 ISO9445</t>
  </si>
  <si>
    <t>Support plate 2 sh 2,5x78x227 EN10051</t>
  </si>
  <si>
    <t>Support plate 1 sh 2,5x78x227 EN10051</t>
  </si>
  <si>
    <t>137/07/23/FV</t>
  </si>
  <si>
    <t>230/07/23/FV</t>
  </si>
  <si>
    <t>229/07/23/FV</t>
  </si>
  <si>
    <t>Guide sh 10x38x253 EN10051</t>
  </si>
  <si>
    <t>Rib sh 6x36x71 EN10051</t>
  </si>
  <si>
    <t>Backing strip sh 2x15x138 EN10051</t>
  </si>
  <si>
    <t>Backing strip sh 2x15x285 EN10051</t>
  </si>
  <si>
    <t>704/07/23/FV</t>
  </si>
  <si>
    <t>STR 09 9458 101 A</t>
  </si>
  <si>
    <t>EQUIPPED INSERT-2 DW00001127978 / DWD0001149458</t>
  </si>
  <si>
    <t>STR 09 9427 101 A</t>
  </si>
  <si>
    <t>INTERMEDIATE HINGE BRACKET DW00001128980 / DWD0001149427</t>
  </si>
  <si>
    <t>STR 09 9361 102 A</t>
  </si>
  <si>
    <t>INSERT-1 (SYM) DW00001127880 / DWD0001149361</t>
  </si>
  <si>
    <t>STR 09 9361 101 A</t>
  </si>
  <si>
    <t>INSERT-1 DW00001127409 / DWD0001149361</t>
  </si>
  <si>
    <t>STR 09 8481 101 A</t>
  </si>
  <si>
    <t>BRACKET - NR00000818479/NRD0000818481</t>
  </si>
  <si>
    <t>STR 09 8355 102 A</t>
  </si>
  <si>
    <t>CBS BRACKET DW00001095837 / DWD0001128355</t>
  </si>
  <si>
    <t>STR 09 8207 102 A</t>
  </si>
  <si>
    <t>CBS BRACKET BOTTOM DW00001116102 / DWD0001128207</t>
  </si>
  <si>
    <t>STR 09 7152 101 A</t>
  </si>
  <si>
    <t>HATCH DW00001122313 / DWD0001197152</t>
  </si>
  <si>
    <t>STR 09 6983 101 A</t>
  </si>
  <si>
    <t>FOLDED SHEET DW00001161873 / DWD0001166983</t>
  </si>
  <si>
    <t>STR 09 6955 101 A</t>
  </si>
  <si>
    <t>EQUIPPED INSERT 01 DW00001161851 / DWD0001166955</t>
  </si>
  <si>
    <t>STR 09 6828 101 A</t>
  </si>
  <si>
    <t>FOLDED SHEET DW00001148895 / DWD0001166828</t>
  </si>
  <si>
    <t>STR 09 6824 101 A</t>
  </si>
  <si>
    <t>FOLDED SHEET DW00001148677 / DWD0001166824</t>
  </si>
  <si>
    <t>STR 09 6822 101 A</t>
  </si>
  <si>
    <t>FOLDED SHEET DW00001148655 / DWD0001166822</t>
  </si>
  <si>
    <t>STR 09 6821 101 A</t>
  </si>
  <si>
    <t>PLATE DW00001148325 / DWD0001166821</t>
  </si>
  <si>
    <t>STR 09 6820 101 A</t>
  </si>
  <si>
    <t>PLATE DW00001147997 / DWD0001166820</t>
  </si>
  <si>
    <t>STR 09 6819 101 A</t>
  </si>
  <si>
    <t>BRACKET OMEGA DW00001147447 / DWD0001166819</t>
  </si>
  <si>
    <t>STR 09 6786 101 A</t>
  </si>
  <si>
    <t>FOLDED SHEET DW00001161917 / DWD0001166786</t>
  </si>
  <si>
    <t>STR 09 6784 101 A</t>
  </si>
  <si>
    <t>FOLDED SHEET DW00001161235 / DWD0001166784</t>
  </si>
  <si>
    <t>STR 09 6760 101 A</t>
  </si>
  <si>
    <t>EQUIPPED INSERT 03 DW00001161957 / DWD0001166760</t>
  </si>
  <si>
    <t>STR 09 6755 102 A</t>
  </si>
  <si>
    <t>EQUIPPED BRACKET OMEGA (SYM) DW00001162337 / DWD0001166755</t>
  </si>
  <si>
    <t>STR 09 6755 101 A</t>
  </si>
  <si>
    <t>EQUIPPED BRACKET OMEGA DW00001161855 / DWD0001166755</t>
  </si>
  <si>
    <t>STR 09 6754 101 A</t>
  </si>
  <si>
    <t>INDEXAGE DW00001161009 / DWD0001166754</t>
  </si>
  <si>
    <t>STR 09 6281 102 A</t>
  </si>
  <si>
    <t>STIFFENER SYM DW00001236286 / DWD0001236281</t>
  </si>
  <si>
    <t>STR 09 6281 101 A</t>
  </si>
  <si>
    <t>STIFFENER DW00001235974 / DWD0001236281</t>
  </si>
  <si>
    <t>STR 09 6026 102 A</t>
  </si>
  <si>
    <t>BRACKET SIDE WALL SYM DW00001118249 / DWD0001136026</t>
  </si>
  <si>
    <t>STR 09 6026 101 A</t>
  </si>
  <si>
    <t>BRACKET SIDE WALL DW00001118151 / DWD0001136026</t>
  </si>
  <si>
    <t>STR 09 5789 101 A</t>
  </si>
  <si>
    <t>FIXATION PLATE OF FRP SIDE COVER DW00001115787 / DWD0001115789</t>
  </si>
  <si>
    <t>STR 09 4710 101 A</t>
  </si>
  <si>
    <t>HATCH DW00001128023 / LMD0000284710</t>
  </si>
  <si>
    <t>STR 09 4208 101 A</t>
  </si>
  <si>
    <t>SOCKET PLATE DW00001134188 / DWD0001134208</t>
  </si>
  <si>
    <t>STR 09 3895 101 A</t>
  </si>
  <si>
    <t>INSERT-1 DW00001143066 / DWD0001153895</t>
  </si>
  <si>
    <t>STR 09 3873 101 A</t>
  </si>
  <si>
    <t>EQUIPPED INSERT-2 DW00001141800 / DWD0001153873</t>
  </si>
  <si>
    <t>STR 09 3851 101 A</t>
  </si>
  <si>
    <t>FIXATION PLATE OF FRP SIDE COVER 02 DW00001133849 / DWD0001133851</t>
  </si>
  <si>
    <t>STR 09 3363 102 B</t>
  </si>
  <si>
    <t>SHEET METAL COVER LINING SYM DW00001112933 / DWD0001113363</t>
  </si>
  <si>
    <t>STR 09 3363 101 B</t>
  </si>
  <si>
    <t>SHEET METAL COVER LINING DW00001113361 / DWD0001113363</t>
  </si>
  <si>
    <t>STR 09 2945 101 A</t>
  </si>
  <si>
    <t>SIDE WALL BRACKET  02 DW00001142943 / DWD0001142945</t>
  </si>
  <si>
    <t>STR 09 2773 101 A</t>
  </si>
  <si>
    <t>EQUIPPED FOLDED SHEET - 2 DW00001492768/DWD0001492773</t>
  </si>
  <si>
    <t>STR 09 2746 101 A</t>
  </si>
  <si>
    <t>EQUIPPED BRACKET DW00001192668 / DWD0001192746</t>
  </si>
  <si>
    <t>STR 09 2351 101 A</t>
  </si>
  <si>
    <t>WIRING BRACKET DW00001142347 / DWD0001142351</t>
  </si>
  <si>
    <t>STR 09 2290 101 A</t>
  </si>
  <si>
    <t>CENTRAL CLOSING SHEET DW00001102288 / DWD0001102290</t>
  </si>
  <si>
    <t>STR 09 2275 102 B1</t>
  </si>
  <si>
    <t>SIDE CLOSING SHEET SYM DW00001102315 / DWD0001102275</t>
  </si>
  <si>
    <t>STR 09 2047 101 A</t>
  </si>
  <si>
    <t>BIN LOCATOR HOLDING BRACKET DW00001137412 / DWD0001182047</t>
  </si>
  <si>
    <t>STR 09 2030 101 A</t>
  </si>
  <si>
    <t>SHEET METAL FRAME 3 DW00001137375 / DWD0001182030</t>
  </si>
  <si>
    <t>STR 09 2028 101 A</t>
  </si>
  <si>
    <t>SHEET METAL FRAME 2 DW00001137374 / DWD0001182028</t>
  </si>
  <si>
    <t>STR 09 2024 101 A</t>
  </si>
  <si>
    <t>SHEET METAL FRAME 1 DW00001137373 / DWD0001182024</t>
  </si>
  <si>
    <t>STR 09 1884 101 A</t>
  </si>
  <si>
    <t>INSERT-4 DW00001145377 / DWD0001171884</t>
  </si>
  <si>
    <t>STR 09 1873 101 A</t>
  </si>
  <si>
    <t>EQUIPPED INSERT-3 DW00001145360 / DWD0001171873</t>
  </si>
  <si>
    <t>STR 09 1705 102 A</t>
  </si>
  <si>
    <t>UNDERSEAT BOX PLATE SYM DW00001165646 / DWD0001181705</t>
  </si>
  <si>
    <t>STR 09 1705 101 A</t>
  </si>
  <si>
    <t>UNDERSEAT BOX PLATE DW00001165565 / DWD0001181705</t>
  </si>
  <si>
    <t>STR 09 1599 102 A</t>
  </si>
  <si>
    <t>INDEXAGE SYM DW00001143372 / DWD0001181599</t>
  </si>
  <si>
    <t>STR 09 1599 101 A</t>
  </si>
  <si>
    <t>INDEXAGE DW00001144812 / DWD0001181599</t>
  </si>
  <si>
    <t>STR 09 1581 101 C</t>
  </si>
  <si>
    <t>SUPPORT DW00001143382 / DWD0001181581</t>
  </si>
  <si>
    <t>STR 09 0057 101 A</t>
  </si>
  <si>
    <t>LATERAL BRACKET DW00001108170 / DWD0001170057</t>
  </si>
  <si>
    <t>703/07/23/FV</t>
  </si>
  <si>
    <t>702/07/23/FV</t>
  </si>
  <si>
    <t>15/08/23/FV</t>
  </si>
  <si>
    <t>ALSTOM Pojazdy Szynowe Sp. z o.o.</t>
  </si>
  <si>
    <t>14/08/23/FV</t>
  </si>
  <si>
    <t>AF00005992393</t>
  </si>
  <si>
    <t>13/08/23/FV</t>
  </si>
  <si>
    <t>12/08/23/FV</t>
  </si>
  <si>
    <t>0000-0485</t>
  </si>
  <si>
    <t>Closing plate</t>
  </si>
  <si>
    <t>212/08/23/FV</t>
  </si>
  <si>
    <t>143/08/23/FV</t>
  </si>
  <si>
    <t>142/08/23/FV</t>
  </si>
  <si>
    <t>141/08/23/FV</t>
  </si>
  <si>
    <t>ZP/RT/004 VER.02</t>
  </si>
  <si>
    <t>Plytka wybiegowa 6x40x40kst30</t>
  </si>
  <si>
    <t>3EGH489020-9284</t>
  </si>
  <si>
    <t>3EGH489013-9842</t>
  </si>
  <si>
    <t>Mounting rail</t>
  </si>
  <si>
    <t>3EGH489008-1350</t>
  </si>
  <si>
    <t>3EGH489006-7241</t>
  </si>
  <si>
    <t>3EGH489006-7237</t>
  </si>
  <si>
    <t>3EGH489006-7235</t>
  </si>
  <si>
    <t>3EGH489006-7233</t>
  </si>
  <si>
    <t>3EGH489006-7232</t>
  </si>
  <si>
    <t>3EGH489006-7228</t>
  </si>
  <si>
    <t>3EGH489006-7227</t>
  </si>
  <si>
    <t>3EGH489006-1159</t>
  </si>
  <si>
    <t>3EGH489004-3082</t>
  </si>
  <si>
    <t>3EGH489003-6349</t>
  </si>
  <si>
    <t>3EGH489003-6347</t>
  </si>
  <si>
    <t>3EGH489003-6345</t>
  </si>
  <si>
    <t>3EGH489003-6331</t>
  </si>
  <si>
    <t>3EGH489003-6316</t>
  </si>
  <si>
    <t>140/08/23/FV</t>
  </si>
  <si>
    <t>139/08/23/FV</t>
  </si>
  <si>
    <t>0000-0470</t>
  </si>
  <si>
    <t>Folded sheet</t>
  </si>
  <si>
    <t>138/08/23/FV</t>
  </si>
  <si>
    <t>218/08/23/FV</t>
  </si>
  <si>
    <t>AF00005930295</t>
  </si>
  <si>
    <t>217/08/23/FV</t>
  </si>
  <si>
    <t>3EGH489003-6339</t>
  </si>
  <si>
    <t>3EGH489CZ9-1027 REV. -</t>
  </si>
  <si>
    <t>216/08/23/FV</t>
  </si>
  <si>
    <t>215/08/23/FV</t>
  </si>
  <si>
    <t>3EGH489006-7238</t>
  </si>
  <si>
    <t>3EGH489006-6249 REV. D</t>
  </si>
  <si>
    <t>3EGH489003-6341</t>
  </si>
  <si>
    <t>3EGH489003-6341 REV. 0</t>
  </si>
  <si>
    <t>214/08/23/FV</t>
  </si>
  <si>
    <t>213/08/23/FV</t>
  </si>
  <si>
    <t>AF00005930300</t>
  </si>
  <si>
    <t>244/08/23/FV</t>
  </si>
  <si>
    <t>243/08/23/FV</t>
  </si>
  <si>
    <t>3EGH489010-6493</t>
  </si>
  <si>
    <t>3EGH489003-6314</t>
  </si>
  <si>
    <t>3EGH489003-6312</t>
  </si>
  <si>
    <t>3EGH489003-6287</t>
  </si>
  <si>
    <t>242/08/23/FV</t>
  </si>
  <si>
    <t>AF00006012146</t>
  </si>
  <si>
    <t>241/08/23/FV</t>
  </si>
  <si>
    <t>240/08/23/FV</t>
  </si>
  <si>
    <t>3EGH489003-6320</t>
  </si>
  <si>
    <t>239/08/23/FV</t>
  </si>
  <si>
    <t>238/08/23/FV</t>
  </si>
  <si>
    <t>1003-0741</t>
  </si>
  <si>
    <t>237/08/23/FV</t>
  </si>
  <si>
    <t>236/08/23/FV</t>
  </si>
  <si>
    <t>292/08/23/FV</t>
  </si>
  <si>
    <t>AF00005924101</t>
  </si>
  <si>
    <t>AF00005924050</t>
  </si>
  <si>
    <t>291/08/23/FV</t>
  </si>
  <si>
    <t>290/08/23/FV</t>
  </si>
  <si>
    <t>AF00005953065</t>
  </si>
  <si>
    <t>Blacha</t>
  </si>
  <si>
    <t>289/08/23/FV</t>
  </si>
  <si>
    <t>AF00005955313</t>
  </si>
  <si>
    <t>288/08/23/FV</t>
  </si>
  <si>
    <t>287/08/23/FV</t>
  </si>
  <si>
    <t>286/08/23/FV</t>
  </si>
  <si>
    <t>AF00005939479</t>
  </si>
  <si>
    <t>285/08/23/FV</t>
  </si>
  <si>
    <t>301/08/23/FV</t>
  </si>
  <si>
    <t>295/08/23/FV</t>
  </si>
  <si>
    <t>307/08/23/FV</t>
  </si>
  <si>
    <t>363/08/23/FV</t>
  </si>
  <si>
    <t>361/08/23/FV</t>
  </si>
  <si>
    <t>462/08/23/FV</t>
  </si>
  <si>
    <t>459/08/23/FV</t>
  </si>
  <si>
    <t>457/08/23/FV</t>
  </si>
  <si>
    <t>456/08/23/FV</t>
  </si>
  <si>
    <t>517/08/23/FV</t>
  </si>
  <si>
    <t>498/08/23/FV</t>
  </si>
  <si>
    <t>497/08/23/FV</t>
  </si>
  <si>
    <t>496/08/23/FV</t>
  </si>
  <si>
    <t>495/08/23/FV</t>
  </si>
  <si>
    <t>494/08/23/FV</t>
  </si>
  <si>
    <t>AF00005937253</t>
  </si>
  <si>
    <t>493/08/23/FV</t>
  </si>
  <si>
    <t>0000-0486</t>
  </si>
  <si>
    <t>Sheet hole close</t>
  </si>
  <si>
    <t>492/08/23/FV</t>
  </si>
  <si>
    <t>491/08/23/FV</t>
  </si>
  <si>
    <t>3EGH489003-6334</t>
  </si>
  <si>
    <t>3EGH489003-3264 REV. F</t>
  </si>
  <si>
    <t>3EGH489003-6292</t>
  </si>
  <si>
    <t>3EGH489003-6292 REV. 0</t>
  </si>
  <si>
    <t>582/08/23/FV</t>
  </si>
  <si>
    <t>568/08/23/FV</t>
  </si>
  <si>
    <t>567/08/23/FV</t>
  </si>
  <si>
    <t>566/08/23/FV</t>
  </si>
  <si>
    <t>565/08/23/FV</t>
  </si>
  <si>
    <t>POKRYWA 640-257-I-1-02-01-00-00-00-000_07</t>
  </si>
  <si>
    <t>564/08/23/FV</t>
  </si>
  <si>
    <t>POKRYWA 640-257-A-1-02-00-00-00-00-000_06</t>
  </si>
  <si>
    <t>562/08/23/FV</t>
  </si>
  <si>
    <t>586/08/23/FV</t>
  </si>
  <si>
    <t>500544319S</t>
  </si>
  <si>
    <t>Rippe Bl 2x135,5x334,5 ISO9445</t>
  </si>
  <si>
    <t>500539841S</t>
  </si>
  <si>
    <t>Brüstungsblech li.Bl 3x251x942,5 IS</t>
  </si>
  <si>
    <t>500539832S</t>
  </si>
  <si>
    <t>Beulsteife Bl 1,5x53x331,5 ISO9445</t>
  </si>
  <si>
    <t>682/08/23/FV</t>
  </si>
  <si>
    <t>681/08/23/FV</t>
  </si>
  <si>
    <t>611/08/23/FV</t>
  </si>
  <si>
    <t>610/08/23/FV</t>
  </si>
  <si>
    <t>609/08/23/FV</t>
  </si>
  <si>
    <t>AF00005971635</t>
  </si>
  <si>
    <t>608/08/23/FV</t>
  </si>
  <si>
    <t>607/08/23/FV</t>
  </si>
  <si>
    <t>606/08/23/FV</t>
  </si>
  <si>
    <t>605/08/23/FV</t>
  </si>
  <si>
    <t>604/08/23/FV</t>
  </si>
  <si>
    <t>603/08/23/FV</t>
  </si>
  <si>
    <t>AF00005983563</t>
  </si>
  <si>
    <t>602/08/23/FV</t>
  </si>
  <si>
    <t>601/08/23/FV</t>
  </si>
  <si>
    <t>600/08/23/FV</t>
  </si>
  <si>
    <t>599/08/23/FV</t>
  </si>
  <si>
    <t>598/08/23/FV</t>
  </si>
  <si>
    <t>597/08/23/FV</t>
  </si>
  <si>
    <t>AF00005935010</t>
  </si>
  <si>
    <t>AF00005934742</t>
  </si>
  <si>
    <t>718/08/23/FV</t>
  </si>
  <si>
    <t>Haltergewinkelt PA_4880874-TC.7005-3</t>
  </si>
  <si>
    <t>6/09/23/FV</t>
  </si>
  <si>
    <t>5/09/23/FV</t>
  </si>
  <si>
    <t>4/09/23/FV</t>
  </si>
  <si>
    <t>3/09/23/FV</t>
  </si>
  <si>
    <t>2/09/23/FV</t>
  </si>
  <si>
    <t>44/09/23/FV</t>
  </si>
  <si>
    <t>AF00005920800-A</t>
  </si>
  <si>
    <t>AF00005831447-A</t>
  </si>
  <si>
    <t>45/09/23/FV</t>
  </si>
  <si>
    <t>42/09/23/FV</t>
  </si>
  <si>
    <t>36/09/23/FV</t>
  </si>
  <si>
    <t>49/09/23/FV</t>
  </si>
  <si>
    <t>DTR0000386170-A</t>
  </si>
  <si>
    <t>DTR0000144813-A</t>
  </si>
  <si>
    <t>SHIM THICKNESS 3MM FOR SUPPORT BEAM</t>
  </si>
  <si>
    <t>90/09/23/FV</t>
  </si>
  <si>
    <t>89/09/23/FV</t>
  </si>
  <si>
    <t>82/09/23/FV</t>
  </si>
  <si>
    <t>56/09/23/FV</t>
  </si>
  <si>
    <t>41/09/23/FV</t>
  </si>
  <si>
    <t>39/09/23/FV</t>
  </si>
  <si>
    <t>38/09/23/FV</t>
  </si>
  <si>
    <t>Platte-10</t>
  </si>
  <si>
    <t>37/09/23/FV</t>
  </si>
  <si>
    <t>500547414S</t>
  </si>
  <si>
    <t>Deckel A-Säule re. Bl 2x69x70 ISO94</t>
  </si>
  <si>
    <t>95/09/23/FV</t>
  </si>
  <si>
    <t>94/09/23/FV</t>
  </si>
  <si>
    <t>93/09/23/FV</t>
  </si>
  <si>
    <t>97/09/23/FV</t>
  </si>
  <si>
    <t>TRASC01788002_F0</t>
  </si>
  <si>
    <t>SHEET 16X120X316</t>
  </si>
  <si>
    <t>TRASC01788001_F0</t>
  </si>
  <si>
    <t>AB09000870504_A01</t>
  </si>
  <si>
    <t>SHEET 4X120X239.5</t>
  </si>
  <si>
    <t>AB09000869841_A01</t>
  </si>
  <si>
    <t>FOLDED SHEET 4X1167.5X1339.5</t>
  </si>
  <si>
    <t>AB09000869399_A01</t>
  </si>
  <si>
    <t>FOLDED SHEET 4X1167.5X1338.5</t>
  </si>
  <si>
    <t>AB09000868740_A01</t>
  </si>
  <si>
    <t>FOLDED SHEET 4X323X2092</t>
  </si>
  <si>
    <t>AB09000868383_A01</t>
  </si>
  <si>
    <t>FOLDED SHEET 4X129X2132</t>
  </si>
  <si>
    <t>96/09/23/FV</t>
  </si>
  <si>
    <t>134/09/23/FV</t>
  </si>
  <si>
    <t>108/09/23/FV</t>
  </si>
  <si>
    <t>100307982F</t>
  </si>
  <si>
    <t>168/09/23/FV</t>
  </si>
  <si>
    <t>153/09/23/FV</t>
  </si>
  <si>
    <t>132/09/23/FV</t>
  </si>
  <si>
    <t>123/09/23/FV</t>
  </si>
  <si>
    <t>113/09/23/FV</t>
  </si>
  <si>
    <t>144/09/23/FV</t>
  </si>
  <si>
    <t>143/09/23/FV</t>
  </si>
  <si>
    <t>142/09/23/FV</t>
  </si>
  <si>
    <t>141/09/23/FV</t>
  </si>
  <si>
    <t>139/09/23/FV</t>
  </si>
  <si>
    <t>138/09/23/FV</t>
  </si>
  <si>
    <t>260/09/23/FV</t>
  </si>
  <si>
    <t>140/09/23/FV</t>
  </si>
  <si>
    <t>151/09/23/FV</t>
  </si>
  <si>
    <t>150/09/23/FV</t>
  </si>
  <si>
    <t>149/09/23/FV</t>
  </si>
  <si>
    <t>148/09/23/FV</t>
  </si>
  <si>
    <t>147/09/23/FV</t>
  </si>
  <si>
    <t>265/09/23/FV</t>
  </si>
  <si>
    <t>Platte-6</t>
  </si>
  <si>
    <t>146/09/23/FV</t>
  </si>
  <si>
    <t>145/09/23/FV</t>
  </si>
  <si>
    <t>193/09/23/FV</t>
  </si>
  <si>
    <t>208/09/23/FV</t>
  </si>
  <si>
    <t>GL00001916401</t>
  </si>
  <si>
    <t>207/09/23/FV</t>
  </si>
  <si>
    <t>206/09/23/FV</t>
  </si>
  <si>
    <t>205/09/23/FV</t>
  </si>
  <si>
    <t>214/09/23/FV</t>
  </si>
  <si>
    <t>270/09/23/FV</t>
  </si>
  <si>
    <t>GL00001423612</t>
  </si>
  <si>
    <t>269/09/23/FV</t>
  </si>
  <si>
    <t>GL00001423600</t>
  </si>
  <si>
    <t>256/09/23/FV</t>
  </si>
  <si>
    <t>GL00001815491</t>
  </si>
  <si>
    <t>255/09/23/FV</t>
  </si>
  <si>
    <t>GL00001815674</t>
  </si>
  <si>
    <t>254/09/23/FV</t>
  </si>
  <si>
    <t>266/09/23/FV</t>
  </si>
  <si>
    <t>267/09/23/FV</t>
  </si>
  <si>
    <t>251/09/23/FV</t>
  </si>
  <si>
    <t>229/09/23/FV</t>
  </si>
  <si>
    <t>325/09/23/FV</t>
  </si>
  <si>
    <t>295/09/23/FV</t>
  </si>
  <si>
    <t>291/09/23/FV</t>
  </si>
  <si>
    <t>297/09/23/FV</t>
  </si>
  <si>
    <t>296/09/23/FV</t>
  </si>
  <si>
    <t>293/09/23/FV</t>
  </si>
  <si>
    <t>NH00001437951</t>
  </si>
  <si>
    <t>292/09/23/FV</t>
  </si>
  <si>
    <t>290/09/23/FV</t>
  </si>
  <si>
    <t>AB09002373206</t>
  </si>
  <si>
    <t>289/09/23/FV</t>
  </si>
  <si>
    <t>AB09002359043</t>
  </si>
  <si>
    <t>288/09/23/FV</t>
  </si>
  <si>
    <t>HS00001028217</t>
  </si>
  <si>
    <t>287/09/23/FV</t>
  </si>
  <si>
    <t>286/09/23/FV</t>
  </si>
  <si>
    <t>285/09/23/FV</t>
  </si>
  <si>
    <t>284/09/23/FV</t>
  </si>
  <si>
    <t>HS00000766879</t>
  </si>
  <si>
    <t>283/09/23/FV</t>
  </si>
  <si>
    <t>282/09/23/FV</t>
  </si>
  <si>
    <t>HS00000943611</t>
  </si>
  <si>
    <t>279/09/23/FV</t>
  </si>
  <si>
    <t>HS00000808462</t>
  </si>
  <si>
    <t>EQUIPPED FRAMEWORK</t>
  </si>
  <si>
    <t>278/09/23/FV</t>
  </si>
  <si>
    <t>HS00000790882</t>
  </si>
  <si>
    <t>277/09/23/FV</t>
  </si>
  <si>
    <t>HS00000627651</t>
  </si>
  <si>
    <t>276/09/23/FV</t>
  </si>
  <si>
    <t>275/09/23/FV</t>
  </si>
  <si>
    <t>HS00000666446</t>
  </si>
  <si>
    <t>SUPPORT DE CAPOT EQUIPE</t>
  </si>
  <si>
    <t>274/09/23/FV</t>
  </si>
  <si>
    <t>AB09002539125</t>
  </si>
  <si>
    <t>AB09002309868</t>
  </si>
  <si>
    <t>AB09002172067</t>
  </si>
  <si>
    <t>273/09/23/FV</t>
  </si>
  <si>
    <t>HS00000922038</t>
  </si>
  <si>
    <t>272/09/23/FV</t>
  </si>
  <si>
    <t>AB09002039625</t>
  </si>
  <si>
    <t>FOLDED SHEET 2X80X170</t>
  </si>
  <si>
    <t>AB09001107738</t>
  </si>
  <si>
    <t>FOLDED SHEET 2X40X279</t>
  </si>
  <si>
    <t>271/09/23/FV</t>
  </si>
  <si>
    <t>AB09002405235</t>
  </si>
  <si>
    <t>323/09/23/FV</t>
  </si>
  <si>
    <t>AF00004076238</t>
  </si>
  <si>
    <t>322/09/23/FV</t>
  </si>
  <si>
    <t>GL00001375291</t>
  </si>
  <si>
    <t>321/09/23/FV</t>
  </si>
  <si>
    <t>GL00001440674</t>
  </si>
  <si>
    <t>GL00001297183</t>
  </si>
  <si>
    <t>GL00001264220</t>
  </si>
  <si>
    <t>GL00001094987</t>
  </si>
  <si>
    <t>GL00001094971</t>
  </si>
  <si>
    <t>320/09/23/FV</t>
  </si>
  <si>
    <t>GL00001815676</t>
  </si>
  <si>
    <t>SHIM 1,5 MM</t>
  </si>
  <si>
    <t>GL00001815493</t>
  </si>
  <si>
    <t>319/09/23/FV</t>
  </si>
  <si>
    <t>NR00000806576</t>
  </si>
  <si>
    <t>318/09/23/FV</t>
  </si>
  <si>
    <t>GL00001410240</t>
  </si>
  <si>
    <t>CAGE</t>
  </si>
  <si>
    <t>GL00001384443</t>
  </si>
  <si>
    <t>GL00001384105</t>
  </si>
  <si>
    <t>GL00001364919</t>
  </si>
  <si>
    <t>GL00001277301</t>
  </si>
  <si>
    <t>GL00001162682</t>
  </si>
  <si>
    <t>GL00001143847</t>
  </si>
  <si>
    <t>BRACKET 3</t>
  </si>
  <si>
    <t>317/09/23/FV</t>
  </si>
  <si>
    <t>GL00001430095</t>
  </si>
  <si>
    <t>BRACKET 2</t>
  </si>
  <si>
    <t>GL00001360785</t>
  </si>
  <si>
    <t>GL00001337940</t>
  </si>
  <si>
    <t>GL00001337156</t>
  </si>
  <si>
    <t>GL00001312353</t>
  </si>
  <si>
    <t>GL00001259603</t>
  </si>
  <si>
    <t>GL00001222888</t>
  </si>
  <si>
    <t>316/09/23/FV</t>
  </si>
  <si>
    <t>NR00000823806</t>
  </si>
  <si>
    <t>GL00001183308</t>
  </si>
  <si>
    <t>303/09/23/FV</t>
  </si>
  <si>
    <t>302/09/23/FV</t>
  </si>
  <si>
    <t>301/09/23/FV</t>
  </si>
  <si>
    <t>300/09/23/FV</t>
  </si>
  <si>
    <t>299/09/23/FV</t>
  </si>
  <si>
    <t>327/09/23/FV</t>
  </si>
  <si>
    <t>308/09/23/FV</t>
  </si>
  <si>
    <t>307/09/23/FV</t>
  </si>
  <si>
    <t>306/09/23/FV</t>
  </si>
  <si>
    <t>305/09/23/FV</t>
  </si>
  <si>
    <t>304/09/23/FV</t>
  </si>
  <si>
    <t>331/09/23/FV</t>
  </si>
  <si>
    <t>GL00001815678</t>
  </si>
  <si>
    <t>SHIM 0,8 MM</t>
  </si>
  <si>
    <t>GL00001815500</t>
  </si>
  <si>
    <t>330/09/23/FV</t>
  </si>
  <si>
    <t>332/09/23/FV</t>
  </si>
  <si>
    <t>GL00001842387</t>
  </si>
  <si>
    <t>359/09/23/FV</t>
  </si>
  <si>
    <t>353/09/23/FV</t>
  </si>
  <si>
    <t>394/09/23/FV</t>
  </si>
  <si>
    <t>369/09/23/FV</t>
  </si>
  <si>
    <t>361/09/23/FV</t>
  </si>
  <si>
    <t>569/09/23/FV</t>
  </si>
  <si>
    <t>400/09/23/FV</t>
  </si>
  <si>
    <t>486/09/23/FV</t>
  </si>
  <si>
    <t>399/09/23/FV</t>
  </si>
  <si>
    <t>387/09/23/FV</t>
  </si>
  <si>
    <t>374/09/23/FV</t>
  </si>
  <si>
    <t>570/09/23/FV</t>
  </si>
  <si>
    <t>404/09/23/FV</t>
  </si>
  <si>
    <t>GL00001605731</t>
  </si>
  <si>
    <t>403/09/23/FV</t>
  </si>
  <si>
    <t>430/09/23/FV</t>
  </si>
  <si>
    <t>432/09/23/FV</t>
  </si>
  <si>
    <t>414/09/23/FV</t>
  </si>
  <si>
    <t>413/09/23/FV</t>
  </si>
  <si>
    <t>412/09/23/FV</t>
  </si>
  <si>
    <t>411/09/23/FV</t>
  </si>
  <si>
    <t>410/09/23/FV</t>
  </si>
  <si>
    <t>409/09/23/FV</t>
  </si>
  <si>
    <t>487/09/23/FV</t>
  </si>
  <si>
    <t>435/09/23/FV</t>
  </si>
  <si>
    <t>425/09/23/FV</t>
  </si>
  <si>
    <t>424/09/23/FV</t>
  </si>
  <si>
    <t>423/09/23/FV</t>
  </si>
  <si>
    <t>422/09/23/FV</t>
  </si>
  <si>
    <t>421/09/23/FV</t>
  </si>
  <si>
    <t>420/09/23/FV</t>
  </si>
  <si>
    <t>419/09/23/FV</t>
  </si>
  <si>
    <t>418/09/23/FV</t>
  </si>
  <si>
    <t>417/09/23/FV</t>
  </si>
  <si>
    <t>416/09/23/FV</t>
  </si>
  <si>
    <t>415/09/23/FV</t>
  </si>
  <si>
    <t>475/09/23/FV</t>
  </si>
  <si>
    <t>474/09/23/FV</t>
  </si>
  <si>
    <t>479/09/23/FV</t>
  </si>
  <si>
    <t>482/09/23/FV</t>
  </si>
  <si>
    <t>586/09/23/FV</t>
  </si>
  <si>
    <t>584/09/23/FV</t>
  </si>
  <si>
    <t>PA_5206115-LA.3048-3   Distanzstueck</t>
  </si>
  <si>
    <t>583/09/23/FV</t>
  </si>
  <si>
    <t>70000941 -- BB20055032400</t>
  </si>
  <si>
    <t>582/09/23/FV</t>
  </si>
  <si>
    <t>PA_4925614-FD.3048-3   Distanzklotz</t>
  </si>
  <si>
    <t>PA_5198081-QE.3048-4   Dehnhuelse</t>
  </si>
  <si>
    <t>PA_5055737-FF.3048-4   Dehnhuelse</t>
  </si>
  <si>
    <t>PA_4958722-FF.3048-4   Druckstueck</t>
  </si>
  <si>
    <t>PA_4964516-FF.3048-4   Druckstueck</t>
  </si>
  <si>
    <t>PA_4963980-FF.3048-4   Druckstueck</t>
  </si>
  <si>
    <t>BU_1818705-CF.3047-4   Dehnhuelse M8</t>
  </si>
  <si>
    <t>581/09/23/FV</t>
  </si>
  <si>
    <t xml:space="preserve">BB20020030501 ( bez lakierowania ) </t>
  </si>
  <si>
    <t>BB14535620005</t>
  </si>
  <si>
    <t>BB14531220004</t>
  </si>
  <si>
    <t>580/09/23/FV</t>
  </si>
  <si>
    <t>Halter LSS vollst. PA_2336947-TC.7005-3</t>
  </si>
  <si>
    <t>579/09/23/FV</t>
  </si>
  <si>
    <t>578/09/23/FV</t>
  </si>
  <si>
    <t>BB20044910001</t>
  </si>
  <si>
    <t>577/09/23/FV</t>
  </si>
  <si>
    <t>576/09/23/FV</t>
  </si>
  <si>
    <t>575/09/23/FV</t>
  </si>
  <si>
    <t>574/09/23/FV</t>
  </si>
  <si>
    <t>12573007_A</t>
  </si>
  <si>
    <t>Fussbodenuntergestell kpl. rechts   PA_47723161-CC.7004-1 rev B</t>
  </si>
  <si>
    <t>12572969_A</t>
  </si>
  <si>
    <t>Fussbodenuntergestell kpl. rechts   PA_2342451-CC.7004-1 _ rev B</t>
  </si>
  <si>
    <t>12572901_A</t>
  </si>
  <si>
    <t>Fussbodenuntergestell kpl. links   PA_4280505-CC.7004-1 rev B</t>
  </si>
  <si>
    <t>12572890_A</t>
  </si>
  <si>
    <t>Fussbodenuntergestell kpl. links   PA_2337081-CC.7004-1 rev.B</t>
  </si>
  <si>
    <t>12572861_A</t>
  </si>
  <si>
    <t>Fussbodenuntergestell kpl. EW2  PA_4770742-CC.7004-1 rev. B</t>
  </si>
  <si>
    <t>12572851_A</t>
  </si>
  <si>
    <t>Fussbodenuntergestell kpl.  PA_2337024-CC.7004-1 rev B</t>
  </si>
  <si>
    <t>573/09/23/FV</t>
  </si>
  <si>
    <t>PA_5363501-CD.3048-4   Dehnhuelse</t>
  </si>
  <si>
    <t>PA_4772419-CF.3048-3   Distanzklotz</t>
  </si>
  <si>
    <t>571/09/23/FV</t>
  </si>
  <si>
    <t>585/09/23/FV</t>
  </si>
  <si>
    <t>70001320 -- BB3008682000</t>
  </si>
  <si>
    <t>564/09/23/FV</t>
  </si>
  <si>
    <t>563/09/23/FV</t>
  </si>
  <si>
    <t>GL00001851074</t>
  </si>
  <si>
    <t>KONSOLE 2</t>
  </si>
  <si>
    <t>GL00001851001</t>
  </si>
  <si>
    <t>KONSOLE 3</t>
  </si>
  <si>
    <t>GL00001660204</t>
  </si>
  <si>
    <t>BAUGRUPPE BUEGEL .</t>
  </si>
  <si>
    <t>GL00001660145</t>
  </si>
  <si>
    <t>LATERAL BOTTOM KONSOLE</t>
  </si>
  <si>
    <t>GL00001660143</t>
  </si>
  <si>
    <t>LATERAL TOP KONSOLE</t>
  </si>
  <si>
    <t>562/09/23/FV</t>
  </si>
  <si>
    <t>GL00001851035</t>
  </si>
  <si>
    <t>GL00001824457</t>
  </si>
  <si>
    <t>561/09/23/FV</t>
  </si>
  <si>
    <t>GL00001576685</t>
  </si>
  <si>
    <t>560/09/23/FV</t>
  </si>
  <si>
    <t>559/09/23/FV</t>
  </si>
  <si>
    <t>GL00001693188</t>
  </si>
  <si>
    <t>558/09/23/FV</t>
  </si>
  <si>
    <t>GL00001642833</t>
  </si>
  <si>
    <t>512/09/23/FV</t>
  </si>
  <si>
    <t>GL00001810037</t>
  </si>
  <si>
    <t>511/09/23/FV</t>
  </si>
  <si>
    <t>GL00001482059</t>
  </si>
  <si>
    <t>SHIM S2</t>
  </si>
  <si>
    <t>510/09/23/FV</t>
  </si>
  <si>
    <t>508/09/23/FV</t>
  </si>
  <si>
    <t>GL00001732863</t>
  </si>
  <si>
    <t>SHIM DIA. 6 EP 1</t>
  </si>
  <si>
    <t>GL00001729133</t>
  </si>
  <si>
    <t>507/09/23/FV</t>
  </si>
  <si>
    <t>505/09/23/FV</t>
  </si>
  <si>
    <t>GL00001770007</t>
  </si>
  <si>
    <t>SPACER 0,8 MM</t>
  </si>
  <si>
    <t>GL00001770005</t>
  </si>
  <si>
    <t>SPACER 1,5 MM</t>
  </si>
  <si>
    <t>GL00001616437</t>
  </si>
  <si>
    <t>SHIM 0.8MM</t>
  </si>
  <si>
    <t>504/09/23/FV</t>
  </si>
  <si>
    <t>480/09/23/FV</t>
  </si>
  <si>
    <t>GL00001681131</t>
  </si>
  <si>
    <t>GL00001673767</t>
  </si>
  <si>
    <t>GL00001388561</t>
  </si>
  <si>
    <t>GL00001315591</t>
  </si>
  <si>
    <t>GL00001305592</t>
  </si>
  <si>
    <t>481/09/23/FV</t>
  </si>
  <si>
    <t>538/09/23/FV</t>
  </si>
  <si>
    <t>TRASC09743002_B0</t>
  </si>
  <si>
    <t>SHEET 4X580X1300</t>
  </si>
  <si>
    <t>TRASC09743001_B0</t>
  </si>
  <si>
    <t>537/09/23/FV</t>
  </si>
  <si>
    <t>517/09/23/FV</t>
  </si>
  <si>
    <t>516/09/23/FV</t>
  </si>
  <si>
    <t>515/09/23/FV</t>
  </si>
  <si>
    <t>514/09/23/FV</t>
  </si>
  <si>
    <t>513/09/23/FV</t>
  </si>
  <si>
    <t>530/09/23/FV</t>
  </si>
  <si>
    <t>525/09/23/FV</t>
  </si>
  <si>
    <t>502/09/23/FV</t>
  </si>
  <si>
    <t>494/09/23/FV</t>
  </si>
  <si>
    <t>490/09/23/FV</t>
  </si>
  <si>
    <t>489/09/23/FV</t>
  </si>
  <si>
    <t>343/10/23/FV</t>
  </si>
  <si>
    <t>110/10/23/FV</t>
  </si>
  <si>
    <t>Półprodukty - PP</t>
  </si>
  <si>
    <t>DI00002743857_--A</t>
  </si>
  <si>
    <t>261/10/23/FV</t>
  </si>
  <si>
    <t>DI00000432490_--D</t>
  </si>
  <si>
    <t>DI00000432451_--D</t>
  </si>
  <si>
    <t>DI00000109263_--D</t>
  </si>
  <si>
    <t>PP WODA</t>
  </si>
  <si>
    <t>345/10/23/FV</t>
  </si>
  <si>
    <t>446/10/23/FV</t>
  </si>
  <si>
    <t>ON/OFF ENERGY SP. Z O.O.</t>
  </si>
  <si>
    <t>ON/OFF ENERGY SPÓŁKA Z OGRANICZONĄ ODPOWIEDZIALNOŚCIĄ</t>
  </si>
  <si>
    <t>WYNAGRODZENIE NA PODSTAWIE ZLECENIA DO UMOWY</t>
  </si>
  <si>
    <t>Wynagrodzenie na podstawie Zlecenia do Umowy nr BC/MET-EUROSYSTEM/2022 (17,684 toe)</t>
  </si>
  <si>
    <t>447/10/23/FV</t>
  </si>
  <si>
    <t>KOROL DOMINIK</t>
  </si>
  <si>
    <t>602/10/23/FV</t>
  </si>
  <si>
    <t>Grupa II:Grupa II</t>
  </si>
  <si>
    <t>C-SLOT SST 28X14X2 L970</t>
  </si>
  <si>
    <t>25616/PROD/22/PW</t>
  </si>
  <si>
    <t>HS00000782302</t>
  </si>
  <si>
    <t>7434/PROD/23/PW</t>
  </si>
  <si>
    <t>4090/PROD/23/PW</t>
  </si>
  <si>
    <t>6961/PROD/23/PW</t>
  </si>
  <si>
    <t>7904/PROD/23/PW</t>
  </si>
  <si>
    <t>6754/PROD/23/PW</t>
  </si>
  <si>
    <t>Dehnhuelse M10 PA_4373368-CF.7005-4</t>
  </si>
  <si>
    <t>8847/PROD/23/PW</t>
  </si>
  <si>
    <t>8200/PROD/23/PW</t>
  </si>
  <si>
    <t>Gusset plate sh 4x110x410 EN10051</t>
  </si>
  <si>
    <t>6179/PROD/23/PW</t>
  </si>
  <si>
    <t>500494089S</t>
  </si>
  <si>
    <t>8380/PROD/23/PW</t>
  </si>
  <si>
    <t>8901/PROD/23/PW</t>
  </si>
  <si>
    <t>8503/PROD/23/PW</t>
  </si>
  <si>
    <t>6546/PROD/23/PW</t>
  </si>
  <si>
    <t>6467/PROD/23/PW</t>
  </si>
  <si>
    <t>9025/PROD/23/PW</t>
  </si>
  <si>
    <t>GL00001287392</t>
  </si>
  <si>
    <t>9209/PROD/23/PW</t>
  </si>
  <si>
    <t>apron holder Sht 3x109x141,5 EN1005</t>
  </si>
  <si>
    <t>6567/PROD/23/PW</t>
  </si>
  <si>
    <t>9034/PROD/23/PW</t>
  </si>
  <si>
    <t>Rib 2 sh 2x74x390 ISO9445</t>
  </si>
  <si>
    <t>8002/PROD/23/PW</t>
  </si>
  <si>
    <t>9633/PROD/23/PW</t>
  </si>
  <si>
    <t>JK-Dehnhuelse PA_4563958-NB.7005-4</t>
  </si>
  <si>
    <t>8796/PROD/23/PW</t>
  </si>
  <si>
    <t>6577/PROD/23/PW</t>
  </si>
  <si>
    <t>Huelse AD20,ID11,L23, PA_4600785-QE.7005-4</t>
  </si>
  <si>
    <t>8983/PROD/23/PW</t>
  </si>
  <si>
    <t>60/PROD/23/PW</t>
  </si>
  <si>
    <t>3EGH000047-9971</t>
  </si>
  <si>
    <t>Earthing flap 95 M10</t>
  </si>
  <si>
    <t>8617/PROD/23/PW</t>
  </si>
  <si>
    <t>AB09000852514_A0_ZRE</t>
  </si>
  <si>
    <t>FOLDED SHEET 4X652X1062.8</t>
  </si>
  <si>
    <t>8783/PROD/23/PW</t>
  </si>
  <si>
    <t>Rib Bl 4x36x190 EN10051</t>
  </si>
  <si>
    <t>8767/PROD/23/PW</t>
  </si>
  <si>
    <t>TRASC03428014_A01_ZRE</t>
  </si>
  <si>
    <t>TRASC03428014_A01</t>
  </si>
  <si>
    <t>6779/PROD/23/PW</t>
  </si>
  <si>
    <t>Reinforcement Bl 4x36x290 EN10051</t>
  </si>
  <si>
    <t>Floor support 1 BM3 Bl 2x61x730</t>
  </si>
  <si>
    <t>9527/PROD/23/PW</t>
  </si>
  <si>
    <t>500494099S</t>
  </si>
  <si>
    <t>Holder sh 3x114x130 ISO9445</t>
  </si>
  <si>
    <t>6431/PROD/23/PW</t>
  </si>
  <si>
    <t>500494100S</t>
  </si>
  <si>
    <t>8282/PROD/23/PW</t>
  </si>
  <si>
    <t>Rib Bl 4x71x190 EN10051</t>
  </si>
  <si>
    <t>Sheet metal holder closet</t>
  </si>
  <si>
    <t>Rib Bl 4x30x160 EN10051</t>
  </si>
  <si>
    <t>6174/PROD/23/PW</t>
  </si>
  <si>
    <t>Rip</t>
  </si>
  <si>
    <t>12385064_A</t>
  </si>
  <si>
    <t>BU_3789728 Index a Revision 1 Abdeckblech</t>
  </si>
  <si>
    <t>8835/PROD/23/PW</t>
  </si>
  <si>
    <t>PA_5151940-UA.3048-4   Distanzscheibe AD22 ID6,5 H6</t>
  </si>
  <si>
    <t>9196/PROD/23/PW</t>
  </si>
  <si>
    <t>Rib 2 haunch brace sh 3x84x232 ISO9445</t>
  </si>
  <si>
    <t>7960/PROD/23/PW</t>
  </si>
  <si>
    <t>HS00000793439</t>
  </si>
  <si>
    <t>3981/PROD/23/PW</t>
  </si>
  <si>
    <t>8188/PROD/23/PW</t>
  </si>
  <si>
    <t>9587/PROD/23/PW</t>
  </si>
  <si>
    <t>9651/PROD/23/PW</t>
  </si>
  <si>
    <t>Rib sh 4x39x185 EN10051</t>
  </si>
  <si>
    <t>6176/PROD/23/PW</t>
  </si>
  <si>
    <t>Sidewall brace short sh 2,5x109,5x424,5</t>
  </si>
  <si>
    <t>Sheet</t>
  </si>
  <si>
    <t>8727/PROD/23/PW</t>
  </si>
  <si>
    <t>AB09002354941</t>
  </si>
  <si>
    <t>6952/PROD/23/PW</t>
  </si>
  <si>
    <t>Halter Automatenabdeckung vollst.+64 66 PA_4672098-UA.7004-4</t>
  </si>
  <si>
    <t>8804/PROD/23/PW</t>
  </si>
  <si>
    <t>8340/PROD/23/PW</t>
  </si>
  <si>
    <t>AF00005479847</t>
  </si>
  <si>
    <t>9379/PROD/23/PW</t>
  </si>
  <si>
    <t>8463/PROD/23/PW</t>
  </si>
  <si>
    <t>Bracing</t>
  </si>
  <si>
    <t>8943/PROD/23/PW</t>
  </si>
  <si>
    <t>7948/PROD/23/PW</t>
  </si>
  <si>
    <t>AF00004154889</t>
  </si>
  <si>
    <t>BEILAGE 2,0 MM</t>
  </si>
  <si>
    <t>3020/PROD/23/PW</t>
  </si>
  <si>
    <t>500494097S</t>
  </si>
  <si>
    <t>Support sh 3x80,5x127,5 EN10051</t>
  </si>
  <si>
    <t>6652/PROD/23/PW</t>
  </si>
  <si>
    <t>9520/PROD/23/PW</t>
  </si>
  <si>
    <t>8734/PROD/23/PW</t>
  </si>
  <si>
    <t>Gewindeplatte dokument BZ_2142050 index _</t>
  </si>
  <si>
    <t>8784/PROD/23/PW</t>
  </si>
  <si>
    <t>DTR4000049832</t>
  </si>
  <si>
    <t>GIS9248280 wzmocnienie</t>
  </si>
  <si>
    <t>2779/PROD/23/PW</t>
  </si>
  <si>
    <t>Rib connection pillar sh 3x130x260</t>
  </si>
  <si>
    <t>Rib Connection Pillar sh3x130x260</t>
  </si>
  <si>
    <t>9192/PROD/23/PW</t>
  </si>
  <si>
    <t>9382/PROD/23/PW</t>
  </si>
  <si>
    <t>Halter komplett dokument BU_2826185 index_</t>
  </si>
  <si>
    <t>9118/PROD/23/PW</t>
  </si>
  <si>
    <t>9580/PROD/23/PW</t>
  </si>
  <si>
    <t>Halter PA_4328360-QE.7005-2</t>
  </si>
  <si>
    <t>8728/PROD/23/PW</t>
  </si>
  <si>
    <t>8916/PROD/23/PW</t>
  </si>
  <si>
    <t>Stiffening 1 sh 3x207x207 ISO9445</t>
  </si>
  <si>
    <t>Support sh 2x67x141 ISO9445</t>
  </si>
  <si>
    <t>9643/PROD/23/PW</t>
  </si>
  <si>
    <t>8292/PROD/23/PW</t>
  </si>
  <si>
    <t>BU_5337990 Index _ Revision 0 Konsole komplett</t>
  </si>
  <si>
    <t>9367/PROD/23/PW</t>
  </si>
  <si>
    <t>8851/PROD/23/PW</t>
  </si>
  <si>
    <t>6629/PROD/23/PW</t>
  </si>
  <si>
    <t>9226/PROD/23/PW</t>
  </si>
  <si>
    <t>BFJ3221001010</t>
  </si>
  <si>
    <t>907/PROD/23/PW</t>
  </si>
  <si>
    <t>STR 09 1281 101 A</t>
  </si>
  <si>
    <t>EQUIPPED PLATE INSERT- DW00001398298/DWD0001421281</t>
  </si>
  <si>
    <t>Distanzhuelse Da=18,di=7,L=8 BU_2167534-HE.7005-4</t>
  </si>
  <si>
    <t>Node plate Bl 5x36x75 EN10051</t>
  </si>
  <si>
    <t>9164/PROD/23/PW</t>
  </si>
  <si>
    <t>Holder Sht 3x65x65 EN10051</t>
  </si>
  <si>
    <t>9097/PROD/23/PW</t>
  </si>
  <si>
    <t>J-Dehnhuelse ID10,5 AD 30 PA_4605270-NB.7004-4</t>
  </si>
  <si>
    <t>Stiffening 4 sh 2x67x152 ISO9445</t>
  </si>
  <si>
    <t>5341/PROD/23/PW</t>
  </si>
  <si>
    <t>STR 09 2012 101 A</t>
  </si>
  <si>
    <t>INSERT PART FACTORY DW00001138682 / DWD0001182012</t>
  </si>
  <si>
    <t>8462/PROD/23/PW</t>
  </si>
  <si>
    <t>Strip sh 3x30x154 ISO9445</t>
  </si>
  <si>
    <t>7656/PROD/23/PW</t>
  </si>
  <si>
    <t>9075/PROD/23/PW</t>
  </si>
  <si>
    <t>7810/PROD/23/PW</t>
  </si>
  <si>
    <t>8573/PROD/23/PW</t>
  </si>
  <si>
    <t>Knotenplatte</t>
  </si>
  <si>
    <t>6198/PROD/23/PW</t>
  </si>
  <si>
    <t>7961/PROD/23/PW</t>
  </si>
  <si>
    <t>9162/PROD/23/PW</t>
  </si>
  <si>
    <t>8629/PROD/23/PW</t>
  </si>
  <si>
    <t>Ventilhalter 1010969_A</t>
  </si>
  <si>
    <t>8698/PROD/23/PW</t>
  </si>
  <si>
    <t>Cover sh 2x39x100 ISO9445</t>
  </si>
  <si>
    <t>7957/PROD/23/PW</t>
  </si>
  <si>
    <t>8704/PROD/23/PW</t>
  </si>
  <si>
    <t>Bridge Bl 4x60x189 EN10051</t>
  </si>
  <si>
    <t>9304/PROD/23/PW</t>
  </si>
  <si>
    <t>9141/PROD/23/PW</t>
  </si>
  <si>
    <t>Holder Bl 3x114x311 ISO9445</t>
  </si>
  <si>
    <t>5988/PROD/23/PW</t>
  </si>
  <si>
    <t>859/PROD/23/PW</t>
  </si>
  <si>
    <t>BZ_2278635 _ Rev 000  Gewindeplatte</t>
  </si>
  <si>
    <t>BU_3362743 Index _ Revision 0 Sicherung Winkel</t>
  </si>
  <si>
    <t>9430/PROD/23/PW</t>
  </si>
  <si>
    <t>5218/PROD/23/PW</t>
  </si>
  <si>
    <t>9578/PROD/23/PW</t>
  </si>
  <si>
    <t>8316/PROD/23/PW</t>
  </si>
  <si>
    <t>GL00001683055</t>
  </si>
  <si>
    <t>GIS9517268</t>
  </si>
  <si>
    <t>3442/PROD/23/PW</t>
  </si>
  <si>
    <t>PA_5023259-PB.3048-4   Distanzplatte</t>
  </si>
  <si>
    <t>9139/PROD/23/PW</t>
  </si>
  <si>
    <t>9645/PROD/23/PW</t>
  </si>
  <si>
    <t>BU_3475387</t>
  </si>
  <si>
    <t>zezłomować w styczniu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</si>
</sst>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 * #,##0.00_)_ ;_ * \(#,##0.00\)_ ;_ * &quot;-&quot;??_)_ ;_ @_ "/>
    <numFmt numFmtId="165" formatCode="_ * #,##0_)_ ;_ * \(#,##0\)_ ;_ * &quot;-&quot;??_)_ ;_ @_ "/>
    <numFmt numFmtId="166" formatCode="_-* #,##0.00\ _z_ł_-;\-* #,##0.00\ _z_ł_-;_-* &quot;-&quot;??\ _z_ł_-;_-@_-"/>
    <numFmt numFmtId="167" formatCode="_-* #,##0_-;\-* #,##0_-;_-* &quot;-&quot;??_-;_-@_-"/>
  </numFmts>
  <fonts count="26" x14ac:knownFonts="1">
    <font>
      <sz val="12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2"/>
      <color rgb="FFFF0000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38"/>
      <scheme val="minor"/>
    </font>
    <font>
      <sz val="12"/>
      <color theme="0"/>
      <name val="Calibri"/>
      <family val="2"/>
      <charset val="238"/>
      <scheme val="minor"/>
    </font>
    <font>
      <b/>
      <sz val="12"/>
      <color theme="0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2"/>
      <color rgb="FF000000"/>
      <name val="Calibri"/>
      <family val="2"/>
      <scheme val="minor"/>
    </font>
    <font>
      <sz val="12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000000"/>
      <name val="Calibri"/>
      <family val="2"/>
      <charset val="238"/>
      <scheme val="minor"/>
    </font>
    <font>
      <sz val="11"/>
      <color rgb="FFFF0000"/>
      <name val="Wingdings"/>
      <charset val="2"/>
    </font>
    <font>
      <sz val="12"/>
      <color rgb="FF000000"/>
      <name val="Calibri"/>
      <family val="2"/>
      <charset val="238"/>
    </font>
  </fonts>
  <fills count="23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0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2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7" fillId="2" borderId="1" applyNumberFormat="0" applyAlignment="0" applyProtection="0"/>
    <xf numFmtId="0" fontId="11" fillId="0" borderId="0"/>
    <xf numFmtId="43" fontId="11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12" fillId="6" borderId="0" applyNumberFormat="0" applyBorder="0" applyAlignment="0" applyProtection="0"/>
    <xf numFmtId="0" fontId="5" fillId="7" borderId="0" applyNumberFormat="0" applyBorder="0" applyAlignment="0" applyProtection="0"/>
    <xf numFmtId="0" fontId="12" fillId="8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191">
    <xf numFmtId="0" fontId="0" fillId="0" borderId="0" xfId="0"/>
    <xf numFmtId="164" fontId="0" fillId="0" borderId="0" xfId="1" applyFont="1"/>
    <xf numFmtId="14" fontId="0" fillId="0" borderId="0" xfId="0" applyNumberFormat="1"/>
    <xf numFmtId="164" fontId="12" fillId="0" borderId="0" xfId="7" applyFont="1"/>
    <xf numFmtId="0" fontId="8" fillId="0" borderId="0" xfId="6"/>
    <xf numFmtId="164" fontId="0" fillId="0" borderId="0" xfId="7" applyFont="1"/>
    <xf numFmtId="167" fontId="8" fillId="0" borderId="0" xfId="8" applyNumberFormat="1" applyFont="1"/>
    <xf numFmtId="166" fontId="8" fillId="0" borderId="0" xfId="6" applyNumberFormat="1"/>
    <xf numFmtId="0" fontId="17" fillId="0" borderId="14" xfId="0" applyFont="1" applyBorder="1"/>
    <xf numFmtId="0" fontId="17" fillId="0" borderId="15" xfId="0" applyFont="1" applyBorder="1"/>
    <xf numFmtId="0" fontId="17" fillId="0" borderId="16" xfId="0" applyFont="1" applyBorder="1"/>
    <xf numFmtId="0" fontId="17" fillId="3" borderId="14" xfId="0" applyFont="1" applyFill="1" applyBorder="1"/>
    <xf numFmtId="0" fontId="17" fillId="3" borderId="15" xfId="0" applyFont="1" applyFill="1" applyBorder="1"/>
    <xf numFmtId="0" fontId="17" fillId="3" borderId="16" xfId="0" applyFont="1" applyFill="1" applyBorder="1"/>
    <xf numFmtId="0" fontId="17" fillId="0" borderId="17" xfId="0" applyFont="1" applyBorder="1"/>
    <xf numFmtId="167" fontId="0" fillId="0" borderId="0" xfId="1" applyNumberFormat="1" applyFont="1" applyBorder="1"/>
    <xf numFmtId="167" fontId="0" fillId="0" borderId="18" xfId="1" applyNumberFormat="1" applyFont="1" applyBorder="1"/>
    <xf numFmtId="167" fontId="0" fillId="3" borderId="17" xfId="1" applyNumberFormat="1" applyFont="1" applyFill="1" applyBorder="1"/>
    <xf numFmtId="167" fontId="0" fillId="3" borderId="0" xfId="1" applyNumberFormat="1" applyFont="1" applyFill="1" applyBorder="1"/>
    <xf numFmtId="167" fontId="17" fillId="3" borderId="18" xfId="1" applyNumberFormat="1" applyFont="1" applyFill="1" applyBorder="1"/>
    <xf numFmtId="0" fontId="17" fillId="0" borderId="19" xfId="0" applyFont="1" applyBorder="1"/>
    <xf numFmtId="167" fontId="17" fillId="0" borderId="20" xfId="1" applyNumberFormat="1" applyFont="1" applyBorder="1"/>
    <xf numFmtId="167" fontId="17" fillId="0" borderId="21" xfId="1" applyNumberFormat="1" applyFont="1" applyBorder="1"/>
    <xf numFmtId="167" fontId="17" fillId="3" borderId="19" xfId="1" applyNumberFormat="1" applyFont="1" applyFill="1" applyBorder="1"/>
    <xf numFmtId="167" fontId="17" fillId="3" borderId="20" xfId="1" applyNumberFormat="1" applyFont="1" applyFill="1" applyBorder="1"/>
    <xf numFmtId="167" fontId="17" fillId="3" borderId="21" xfId="1" applyNumberFormat="1" applyFont="1" applyFill="1" applyBorder="1"/>
    <xf numFmtId="0" fontId="18" fillId="0" borderId="12" xfId="9" applyFont="1" applyBorder="1"/>
    <xf numFmtId="0" fontId="18" fillId="0" borderId="13" xfId="9" applyFont="1" applyBorder="1"/>
    <xf numFmtId="0" fontId="18" fillId="0" borderId="22" xfId="9" applyFont="1" applyBorder="1"/>
    <xf numFmtId="0" fontId="8" fillId="9" borderId="0" xfId="6" applyFill="1"/>
    <xf numFmtId="164" fontId="16" fillId="0" borderId="0" xfId="7" applyFont="1"/>
    <xf numFmtId="164" fontId="19" fillId="0" borderId="0" xfId="7" applyFont="1"/>
    <xf numFmtId="0" fontId="5" fillId="4" borderId="25" xfId="10" applyBorder="1" applyAlignment="1">
      <alignment horizontal="center"/>
    </xf>
    <xf numFmtId="0" fontId="5" fillId="4" borderId="2" xfId="10" applyBorder="1" applyAlignment="1">
      <alignment horizontal="center"/>
    </xf>
    <xf numFmtId="0" fontId="5" fillId="4" borderId="2" xfId="10" applyNumberFormat="1" applyBorder="1" applyAlignment="1">
      <alignment horizontal="center"/>
    </xf>
    <xf numFmtId="0" fontId="5" fillId="5" borderId="25" xfId="11" applyBorder="1" applyAlignment="1">
      <alignment horizontal="center"/>
    </xf>
    <xf numFmtId="0" fontId="5" fillId="5" borderId="2" xfId="11" applyBorder="1" applyAlignment="1">
      <alignment horizontal="center"/>
    </xf>
    <xf numFmtId="0" fontId="5" fillId="7" borderId="2" xfId="13" applyBorder="1" applyAlignment="1">
      <alignment horizontal="center"/>
    </xf>
    <xf numFmtId="0" fontId="18" fillId="0" borderId="24" xfId="9" applyFont="1" applyBorder="1"/>
    <xf numFmtId="0" fontId="18" fillId="0" borderId="27" xfId="9" applyFont="1" applyBorder="1"/>
    <xf numFmtId="0" fontId="5" fillId="7" borderId="25" xfId="13" applyBorder="1" applyAlignment="1">
      <alignment horizontal="center"/>
    </xf>
    <xf numFmtId="167" fontId="8" fillId="0" borderId="0" xfId="6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4" xfId="9" applyFont="1" applyBorder="1"/>
    <xf numFmtId="0" fontId="18" fillId="0" borderId="5" xfId="9" applyFont="1" applyBorder="1"/>
    <xf numFmtId="0" fontId="5" fillId="5" borderId="5" xfId="11" applyBorder="1"/>
    <xf numFmtId="0" fontId="5" fillId="7" borderId="5" xfId="13" applyBorder="1"/>
    <xf numFmtId="0" fontId="18" fillId="0" borderId="29" xfId="9" applyFont="1" applyBorder="1"/>
    <xf numFmtId="0" fontId="18" fillId="0" borderId="20" xfId="9" applyFont="1" applyBorder="1"/>
    <xf numFmtId="0" fontId="5" fillId="4" borderId="10" xfId="10" applyBorder="1" applyAlignment="1">
      <alignment horizontal="center"/>
    </xf>
    <xf numFmtId="0" fontId="5" fillId="7" borderId="10" xfId="13" applyBorder="1" applyAlignment="1">
      <alignment horizontal="center"/>
    </xf>
    <xf numFmtId="0" fontId="8" fillId="0" borderId="24" xfId="6" applyBorder="1"/>
    <xf numFmtId="0" fontId="8" fillId="0" borderId="25" xfId="6" applyBorder="1"/>
    <xf numFmtId="0" fontId="4" fillId="14" borderId="26" xfId="19" applyBorder="1" applyAlignment="1">
      <alignment horizontal="center"/>
    </xf>
    <xf numFmtId="0" fontId="4" fillId="14" borderId="5" xfId="19" applyBorder="1"/>
    <xf numFmtId="0" fontId="4" fillId="14" borderId="2" xfId="19" applyBorder="1" applyAlignment="1">
      <alignment horizontal="center"/>
    </xf>
    <xf numFmtId="0" fontId="4" fillId="14" borderId="25" xfId="19" applyBorder="1" applyAlignment="1">
      <alignment horizontal="center"/>
    </xf>
    <xf numFmtId="165" fontId="14" fillId="8" borderId="30" xfId="14" applyNumberFormat="1" applyFont="1" applyBorder="1"/>
    <xf numFmtId="165" fontId="4" fillId="11" borderId="2" xfId="16" applyNumberFormat="1" applyBorder="1"/>
    <xf numFmtId="0" fontId="15" fillId="0" borderId="28" xfId="9" applyFont="1" applyBorder="1"/>
    <xf numFmtId="0" fontId="15" fillId="0" borderId="3" xfId="9" applyFont="1" applyBorder="1" applyAlignment="1">
      <alignment horizontal="center"/>
    </xf>
    <xf numFmtId="0" fontId="4" fillId="10" borderId="4" xfId="15" applyBorder="1"/>
    <xf numFmtId="0" fontId="4" fillId="11" borderId="5" xfId="16" applyBorder="1"/>
    <xf numFmtId="165" fontId="4" fillId="10" borderId="7" xfId="15" applyNumberFormat="1" applyBorder="1"/>
    <xf numFmtId="165" fontId="17" fillId="13" borderId="4" xfId="18" applyNumberFormat="1" applyFont="1" applyBorder="1"/>
    <xf numFmtId="165" fontId="17" fillId="13" borderId="5" xfId="18" applyNumberFormat="1" applyFont="1" applyBorder="1"/>
    <xf numFmtId="164" fontId="17" fillId="0" borderId="9" xfId="7" applyFont="1" applyFill="1" applyBorder="1"/>
    <xf numFmtId="164" fontId="17" fillId="0" borderId="10" xfId="7" applyFont="1" applyFill="1" applyBorder="1"/>
    <xf numFmtId="164" fontId="17" fillId="0" borderId="7" xfId="7" applyFont="1" applyFill="1" applyBorder="1"/>
    <xf numFmtId="164" fontId="17" fillId="0" borderId="2" xfId="7" applyFont="1" applyFill="1" applyBorder="1"/>
    <xf numFmtId="165" fontId="11" fillId="13" borderId="5" xfId="18" applyNumberFormat="1" applyFont="1" applyBorder="1"/>
    <xf numFmtId="165" fontId="11" fillId="0" borderId="2" xfId="7" applyNumberFormat="1" applyFont="1" applyFill="1" applyBorder="1" applyAlignment="1">
      <alignment horizontal="center"/>
    </xf>
    <xf numFmtId="165" fontId="11" fillId="0" borderId="10" xfId="7" applyNumberFormat="1" applyFont="1" applyFill="1" applyBorder="1" applyAlignment="1">
      <alignment horizontal="center"/>
    </xf>
    <xf numFmtId="0" fontId="5" fillId="4" borderId="5" xfId="10" applyBorder="1" applyAlignment="1">
      <alignment horizontal="left"/>
    </xf>
    <xf numFmtId="0" fontId="5" fillId="4" borderId="5" xfId="10" applyNumberFormat="1" applyBorder="1" applyAlignment="1">
      <alignment horizontal="left"/>
    </xf>
    <xf numFmtId="14" fontId="8" fillId="0" borderId="0" xfId="6" applyNumberFormat="1"/>
    <xf numFmtId="22" fontId="8" fillId="0" borderId="0" xfId="6" applyNumberFormat="1"/>
    <xf numFmtId="43" fontId="3" fillId="0" borderId="0" xfId="20" applyNumberFormat="1" applyAlignment="1">
      <alignment horizontal="left"/>
    </xf>
    <xf numFmtId="9" fontId="8" fillId="0" borderId="0" xfId="21" applyFont="1"/>
    <xf numFmtId="0" fontId="3" fillId="0" borderId="0" xfId="20"/>
    <xf numFmtId="14" fontId="3" fillId="0" borderId="0" xfId="20" applyNumberFormat="1"/>
    <xf numFmtId="22" fontId="3" fillId="0" borderId="0" xfId="20" applyNumberFormat="1"/>
    <xf numFmtId="43" fontId="0" fillId="0" borderId="0" xfId="0" pivotButton="1" applyNumberFormat="1"/>
    <xf numFmtId="43" fontId="0" fillId="0" borderId="0" xfId="0" applyNumberFormat="1"/>
    <xf numFmtId="43" fontId="0" fillId="0" borderId="0" xfId="0" applyNumberFormat="1" applyAlignment="1">
      <alignment horizontal="left"/>
    </xf>
    <xf numFmtId="165" fontId="21" fillId="0" borderId="10" xfId="12" applyNumberFormat="1" applyFont="1" applyFill="1" applyBorder="1" applyAlignment="1">
      <alignment horizontal="center"/>
    </xf>
    <xf numFmtId="0" fontId="18" fillId="0" borderId="23" xfId="9" applyFont="1" applyBorder="1"/>
    <xf numFmtId="0" fontId="18" fillId="0" borderId="31" xfId="9" applyFont="1" applyBorder="1"/>
    <xf numFmtId="165" fontId="14" fillId="8" borderId="32" xfId="14" applyNumberFormat="1" applyFont="1" applyBorder="1"/>
    <xf numFmtId="165" fontId="8" fillId="0" borderId="0" xfId="1" applyNumberFormat="1"/>
    <xf numFmtId="165" fontId="13" fillId="0" borderId="0" xfId="1" applyNumberFormat="1" applyFont="1"/>
    <xf numFmtId="165" fontId="19" fillId="0" borderId="34" xfId="1" applyNumberFormat="1" applyFont="1" applyBorder="1"/>
    <xf numFmtId="165" fontId="10" fillId="0" borderId="33" xfId="1" applyNumberFormat="1" applyFont="1" applyBorder="1"/>
    <xf numFmtId="22" fontId="0" fillId="0" borderId="0" xfId="0" applyNumberFormat="1"/>
    <xf numFmtId="165" fontId="14" fillId="8" borderId="20" xfId="14" applyNumberFormat="1" applyFont="1" applyBorder="1"/>
    <xf numFmtId="0" fontId="2" fillId="10" borderId="35" xfId="15" applyFont="1" applyBorder="1"/>
    <xf numFmtId="165" fontId="4" fillId="10" borderId="36" xfId="15" applyNumberFormat="1" applyBorder="1"/>
    <xf numFmtId="164" fontId="4" fillId="12" borderId="37" xfId="17" applyNumberFormat="1" applyBorder="1"/>
    <xf numFmtId="165" fontId="4" fillId="12" borderId="38" xfId="17" applyNumberFormat="1" applyBorder="1"/>
    <xf numFmtId="165" fontId="14" fillId="8" borderId="21" xfId="14" applyNumberFormat="1" applyFont="1" applyBorder="1"/>
    <xf numFmtId="0" fontId="4" fillId="11" borderId="4" xfId="16" applyBorder="1"/>
    <xf numFmtId="0" fontId="4" fillId="11" borderId="6" xfId="16" applyBorder="1"/>
    <xf numFmtId="165" fontId="4" fillId="11" borderId="7" xfId="16" applyNumberFormat="1" applyBorder="1"/>
    <xf numFmtId="165" fontId="4" fillId="11" borderId="8" xfId="16" applyNumberFormat="1" applyBorder="1"/>
    <xf numFmtId="165" fontId="14" fillId="8" borderId="29" xfId="14" applyNumberFormat="1" applyFont="1" applyBorder="1"/>
    <xf numFmtId="164" fontId="9" fillId="15" borderId="14" xfId="1" applyFont="1" applyFill="1" applyBorder="1"/>
    <xf numFmtId="164" fontId="9" fillId="15" borderId="15" xfId="1" applyFont="1" applyFill="1" applyBorder="1"/>
    <xf numFmtId="164" fontId="9" fillId="15" borderId="16" xfId="1" applyFont="1" applyFill="1" applyBorder="1"/>
    <xf numFmtId="164" fontId="9" fillId="15" borderId="19" xfId="1" applyFont="1" applyFill="1" applyBorder="1"/>
    <xf numFmtId="164" fontId="8" fillId="15" borderId="20" xfId="1" applyFont="1" applyFill="1" applyBorder="1"/>
    <xf numFmtId="164" fontId="8" fillId="15" borderId="21" xfId="1" applyFont="1" applyFill="1" applyBorder="1"/>
    <xf numFmtId="164" fontId="0" fillId="0" borderId="0" xfId="0" applyNumberFormat="1"/>
    <xf numFmtId="165" fontId="4" fillId="12" borderId="8" xfId="17" applyNumberFormat="1" applyBorder="1"/>
    <xf numFmtId="164" fontId="1" fillId="12" borderId="6" xfId="17" applyNumberFormat="1" applyFont="1" applyBorder="1"/>
    <xf numFmtId="0" fontId="18" fillId="0" borderId="2" xfId="9" applyFont="1" applyBorder="1"/>
    <xf numFmtId="165" fontId="8" fillId="0" borderId="2" xfId="6" applyNumberFormat="1" applyBorder="1"/>
    <xf numFmtId="9" fontId="8" fillId="0" borderId="2" xfId="2" applyBorder="1"/>
    <xf numFmtId="0" fontId="23" fillId="0" borderId="2" xfId="9" applyFont="1" applyBorder="1"/>
    <xf numFmtId="0" fontId="9" fillId="0" borderId="2" xfId="6" applyFont="1" applyBorder="1"/>
    <xf numFmtId="9" fontId="14" fillId="8" borderId="21" xfId="2" applyFont="1" applyFill="1" applyBorder="1"/>
    <xf numFmtId="0" fontId="14" fillId="17" borderId="2" xfId="6" applyFont="1" applyFill="1" applyBorder="1"/>
    <xf numFmtId="165" fontId="14" fillId="17" borderId="2" xfId="6" applyNumberFormat="1" applyFont="1" applyFill="1" applyBorder="1"/>
    <xf numFmtId="9" fontId="14" fillId="17" borderId="2" xfId="2" applyFont="1" applyFill="1" applyBorder="1"/>
    <xf numFmtId="165" fontId="21" fillId="0" borderId="2" xfId="12" applyNumberFormat="1" applyFont="1" applyFill="1" applyBorder="1" applyAlignment="1">
      <alignment horizontal="center"/>
    </xf>
    <xf numFmtId="165" fontId="11" fillId="13" borderId="6" xfId="18" applyNumberFormat="1" applyFont="1" applyBorder="1"/>
    <xf numFmtId="165" fontId="20" fillId="0" borderId="8" xfId="7" applyNumberFormat="1" applyFont="1" applyFill="1" applyBorder="1"/>
    <xf numFmtId="9" fontId="21" fillId="0" borderId="10" xfId="2" applyFont="1" applyFill="1" applyBorder="1" applyAlignment="1">
      <alignment horizontal="center"/>
    </xf>
    <xf numFmtId="165" fontId="20" fillId="0" borderId="11" xfId="7" applyNumberFormat="1" applyFont="1" applyFill="1" applyBorder="1"/>
    <xf numFmtId="165" fontId="22" fillId="0" borderId="8" xfId="7" applyNumberFormat="1" applyFont="1" applyFill="1" applyBorder="1"/>
    <xf numFmtId="165" fontId="22" fillId="0" borderId="11" xfId="7" applyNumberFormat="1" applyFont="1" applyFill="1" applyBorder="1"/>
    <xf numFmtId="0" fontId="9" fillId="18" borderId="42" xfId="0" applyFont="1" applyFill="1" applyBorder="1"/>
    <xf numFmtId="165" fontId="4" fillId="11" borderId="44" xfId="16" applyNumberFormat="1" applyBorder="1"/>
    <xf numFmtId="165" fontId="4" fillId="12" borderId="45" xfId="17" applyNumberFormat="1" applyBorder="1"/>
    <xf numFmtId="165" fontId="14" fillId="8" borderId="43" xfId="14" applyNumberFormat="1" applyFont="1" applyBorder="1"/>
    <xf numFmtId="165" fontId="14" fillId="8" borderId="26" xfId="14" applyNumberFormat="1" applyFont="1" applyBorder="1"/>
    <xf numFmtId="0" fontId="14" fillId="8" borderId="46" xfId="14" applyFont="1" applyBorder="1" applyAlignment="1">
      <alignment horizontal="center"/>
    </xf>
    <xf numFmtId="165" fontId="4" fillId="10" borderId="47" xfId="15" applyNumberFormat="1" applyBorder="1"/>
    <xf numFmtId="165" fontId="10" fillId="3" borderId="43" xfId="1" applyNumberFormat="1" applyFont="1" applyFill="1" applyBorder="1"/>
    <xf numFmtId="9" fontId="0" fillId="0" borderId="0" xfId="2" applyFont="1"/>
    <xf numFmtId="165" fontId="8" fillId="0" borderId="0" xfId="6" applyNumberFormat="1"/>
    <xf numFmtId="165" fontId="9" fillId="0" borderId="14" xfId="1" applyNumberFormat="1" applyFont="1" applyBorder="1"/>
    <xf numFmtId="0" fontId="17" fillId="3" borderId="15" xfId="6" applyFont="1" applyFill="1" applyBorder="1"/>
    <xf numFmtId="0" fontId="17" fillId="3" borderId="16" xfId="6" applyFont="1" applyFill="1" applyBorder="1"/>
    <xf numFmtId="165" fontId="9" fillId="0" borderId="15" xfId="1" applyNumberFormat="1" applyFont="1" applyBorder="1"/>
    <xf numFmtId="165" fontId="9" fillId="0" borderId="16" xfId="1" applyNumberFormat="1" applyFont="1" applyBorder="1"/>
    <xf numFmtId="165" fontId="9" fillId="0" borderId="17" xfId="1" applyNumberFormat="1" applyFont="1" applyBorder="1"/>
    <xf numFmtId="165" fontId="8" fillId="3" borderId="0" xfId="1" applyNumberFormat="1" applyFont="1" applyFill="1" applyBorder="1"/>
    <xf numFmtId="165" fontId="8" fillId="0" borderId="17" xfId="1" applyNumberFormat="1" applyBorder="1"/>
    <xf numFmtId="165" fontId="0" fillId="0" borderId="0" xfId="1" applyNumberFormat="1" applyFont="1" applyBorder="1"/>
    <xf numFmtId="165" fontId="8" fillId="0" borderId="0" xfId="1" applyNumberFormat="1" applyBorder="1"/>
    <xf numFmtId="165" fontId="8" fillId="0" borderId="18" xfId="1" applyNumberFormat="1" applyBorder="1"/>
    <xf numFmtId="165" fontId="17" fillId="0" borderId="19" xfId="1" applyNumberFormat="1" applyFont="1" applyBorder="1"/>
    <xf numFmtId="165" fontId="17" fillId="3" borderId="20" xfId="1" applyNumberFormat="1" applyFont="1" applyFill="1" applyBorder="1"/>
    <xf numFmtId="165" fontId="17" fillId="3" borderId="19" xfId="1" applyNumberFormat="1" applyFont="1" applyFill="1" applyBorder="1"/>
    <xf numFmtId="165" fontId="17" fillId="3" borderId="21" xfId="1" applyNumberFormat="1" applyFont="1" applyFill="1" applyBorder="1"/>
    <xf numFmtId="0" fontId="5" fillId="4" borderId="44" xfId="10" applyBorder="1" applyAlignment="1">
      <alignment horizontal="center"/>
    </xf>
    <xf numFmtId="0" fontId="5" fillId="7" borderId="44" xfId="13" applyBorder="1" applyAlignment="1">
      <alignment horizontal="center"/>
    </xf>
    <xf numFmtId="0" fontId="18" fillId="0" borderId="34" xfId="9" applyFont="1" applyBorder="1"/>
    <xf numFmtId="0" fontId="5" fillId="4" borderId="48" xfId="10" applyBorder="1" applyAlignment="1">
      <alignment horizontal="center"/>
    </xf>
    <xf numFmtId="0" fontId="5" fillId="4" borderId="48" xfId="10" applyNumberFormat="1" applyBorder="1" applyAlignment="1">
      <alignment horizontal="center"/>
    </xf>
    <xf numFmtId="0" fontId="5" fillId="5" borderId="48" xfId="11" applyBorder="1" applyAlignment="1">
      <alignment horizontal="center"/>
    </xf>
    <xf numFmtId="0" fontId="4" fillId="14" borderId="48" xfId="19" applyBorder="1" applyAlignment="1">
      <alignment horizontal="center"/>
    </xf>
    <xf numFmtId="0" fontId="18" fillId="0" borderId="49" xfId="9" applyFont="1" applyBorder="1"/>
    <xf numFmtId="0" fontId="18" fillId="0" borderId="7" xfId="9" applyFont="1" applyBorder="1"/>
    <xf numFmtId="164" fontId="24" fillId="0" borderId="0" xfId="7" applyFont="1" applyAlignment="1">
      <alignment horizontal="left"/>
    </xf>
    <xf numFmtId="0" fontId="19" fillId="0" borderId="0" xfId="6" applyFont="1"/>
    <xf numFmtId="164" fontId="19" fillId="0" borderId="0" xfId="1" applyFont="1"/>
    <xf numFmtId="0" fontId="19" fillId="9" borderId="0" xfId="6" applyFont="1" applyFill="1"/>
    <xf numFmtId="0" fontId="9" fillId="19" borderId="0" xfId="6" applyFont="1" applyFill="1" applyAlignment="1">
      <alignment horizontal="center"/>
    </xf>
    <xf numFmtId="0" fontId="0" fillId="0" borderId="0" xfId="0" applyAlignment="1">
      <alignment vertical="center" wrapText="1"/>
    </xf>
    <xf numFmtId="0" fontId="0" fillId="20" borderId="0" xfId="0" applyFill="1"/>
    <xf numFmtId="0" fontId="0" fillId="19" borderId="0" xfId="0" applyFill="1"/>
    <xf numFmtId="14" fontId="0" fillId="19" borderId="0" xfId="0" applyNumberFormat="1" applyFill="1"/>
    <xf numFmtId="0" fontId="0" fillId="19" borderId="0" xfId="0" applyFill="1" applyAlignment="1">
      <alignment horizontal="left" wrapText="1"/>
    </xf>
    <xf numFmtId="14" fontId="0" fillId="19" borderId="0" xfId="0" applyNumberFormat="1" applyFill="1" applyAlignment="1">
      <alignment horizontal="left"/>
    </xf>
    <xf numFmtId="0" fontId="0" fillId="21" borderId="0" xfId="0" applyFill="1"/>
    <xf numFmtId="14" fontId="0" fillId="21" borderId="0" xfId="0" applyNumberFormat="1" applyFill="1"/>
    <xf numFmtId="14" fontId="0" fillId="21" borderId="0" xfId="0" applyNumberFormat="1" applyFill="1" applyAlignment="1">
      <alignment horizontal="left"/>
    </xf>
    <xf numFmtId="0" fontId="0" fillId="22" borderId="0" xfId="0" applyFill="1"/>
    <xf numFmtId="14" fontId="0" fillId="22" borderId="0" xfId="0" applyNumberFormat="1" applyFill="1"/>
    <xf numFmtId="14" fontId="0" fillId="22" borderId="0" xfId="0" applyNumberFormat="1" applyFill="1" applyAlignment="1">
      <alignment horizontal="left"/>
    </xf>
    <xf numFmtId="0" fontId="25" fillId="0" borderId="32" xfId="0" applyFont="1" applyBorder="1" applyAlignment="1">
      <alignment vertical="center"/>
    </xf>
    <xf numFmtId="165" fontId="11" fillId="19" borderId="2" xfId="7" applyNumberFormat="1" applyFont="1" applyFill="1" applyBorder="1" applyAlignment="1">
      <alignment horizontal="center"/>
    </xf>
    <xf numFmtId="0" fontId="0" fillId="0" borderId="2" xfId="0" applyBorder="1"/>
    <xf numFmtId="164" fontId="4" fillId="12" borderId="38" xfId="17" applyNumberFormat="1" applyBorder="1"/>
    <xf numFmtId="0" fontId="5" fillId="4" borderId="25" xfId="10" applyBorder="1" applyAlignment="1">
      <alignment horizontal="center"/>
    </xf>
    <xf numFmtId="0" fontId="14" fillId="16" borderId="39" xfId="6" applyFont="1" applyFill="1" applyBorder="1" applyAlignment="1">
      <alignment horizontal="center"/>
    </xf>
    <xf numFmtId="0" fontId="14" fillId="16" borderId="40" xfId="6" applyFont="1" applyFill="1" applyBorder="1" applyAlignment="1">
      <alignment horizontal="center"/>
    </xf>
    <xf numFmtId="0" fontId="14" fillId="16" borderId="41" xfId="6" applyFont="1" applyFill="1" applyBorder="1" applyAlignment="1">
      <alignment horizontal="center"/>
    </xf>
    <xf numFmtId="0" fontId="14" fillId="16" borderId="13" xfId="6" applyFont="1" applyFill="1" applyBorder="1" applyAlignment="1">
      <alignment horizontal="center"/>
    </xf>
  </cellXfs>
  <cellStyles count="22">
    <cellStyle name="20% — akcent 1" xfId="10" builtinId="30"/>
    <cellStyle name="20% — akcent 2" xfId="11" builtinId="34"/>
    <cellStyle name="20% — akcent 4" xfId="13" builtinId="42"/>
    <cellStyle name="20% — akcent 6" xfId="19" builtinId="50"/>
    <cellStyle name="40% — akcent 1" xfId="15" builtinId="31"/>
    <cellStyle name="40% — akcent 2" xfId="16" builtinId="35"/>
    <cellStyle name="40% — akcent 4" xfId="17" builtinId="43"/>
    <cellStyle name="40% — akcent 5" xfId="18" builtinId="47"/>
    <cellStyle name="Akcent 3" xfId="12" builtinId="37"/>
    <cellStyle name="Akcent 5" xfId="14" builtinId="45"/>
    <cellStyle name="Dane wyjściowe 6" xfId="3" xr:uid="{943C8BCB-6850-45F7-B11C-13B6987BCB98}"/>
    <cellStyle name="Dziesiętny" xfId="1" builtinId="3"/>
    <cellStyle name="Dziesiętny 2" xfId="7" xr:uid="{E84D0D4D-B9E9-4319-8A1B-334A1D548379}"/>
    <cellStyle name="Dziesiętny 2 2" xfId="5" xr:uid="{C2BCAE59-1D0E-4291-9409-3606ABDEE332}"/>
    <cellStyle name="Dziesiętny 3" xfId="8" xr:uid="{C01BF482-B0D6-4BFE-9D13-227DDDF40348}"/>
    <cellStyle name="Normalny" xfId="0" builtinId="0"/>
    <cellStyle name="Normalny 2" xfId="6" xr:uid="{A8C08984-4E22-4A71-9877-DD5C24A34A95}"/>
    <cellStyle name="Normalny 2 2" xfId="4" xr:uid="{E442EF71-8F96-4F45-B0DF-07B880B2FEDD}"/>
    <cellStyle name="Normalny 3" xfId="9" xr:uid="{5ED0D68F-E484-4641-BE65-179FEC594409}"/>
    <cellStyle name="Normalny 4" xfId="20" xr:uid="{98271404-25F9-4DAF-B7A0-4732D1F89562}"/>
    <cellStyle name="Procentowy" xfId="2" builtinId="5"/>
    <cellStyle name="Procentowy 2" xfId="21" xr:uid="{783FAF9B-4CAA-42C0-B172-D5A878A784F2}"/>
  </cellStyles>
  <dxfs count="9">
    <dxf>
      <font>
        <color rgb="FF006100"/>
      </font>
      <fill>
        <patternFill>
          <bgColor rgb="FFC6EFCE"/>
        </patternFill>
      </fill>
    </dxf>
    <dxf>
      <numFmt numFmtId="164" formatCode="_ * #,##0.00_)_ ;_ * \(#,##0.00\)_ ;_ * &quot;-&quot;??_)_ ;_ @_ 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 * #,##0.00_)_ ;_ * \(#,##0.00\)_ ;_ * &quot;-&quot;??_)_ ;_ @_ "/>
    </dxf>
    <dxf>
      <numFmt numFmtId="164" formatCode="_ * #,##0.00_)_ ;_ * \(#,##0.00\)_ ;_ * &quot;-&quot;??_)_ ;_ @_ "/>
    </dxf>
    <dxf>
      <numFmt numFmtId="164" formatCode="_ * #,##0.00_)_ ;_ * \(#,##0.00\)_ ;_ * &quot;-&quot;??_)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alendarz_RO" id="{F31807E7-CDD6-4269-A0DD-16A81F8234C4}" userId="S::Kalendarz_RO@meteurosystem.onmicrosoft.com::43cfd3d3-fb12-4817-aad0-21c19e2097d4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ylak Krzysztof" refreshedDate="45293.479934722222" createdVersion="8" refreshedVersion="8" minRefreshableVersion="3" recordCount="7360" xr:uid="{8D5B04C1-850B-42AB-A18E-70D77241C494}">
  <cacheSource type="worksheet">
    <worksheetSource ref="R1:T7361" sheet="Sprzedaż11.2023"/>
  </cacheSource>
  <cacheFields count="3">
    <cacheField name="Wartość sprzedaż [PLN]" numFmtId="0">
      <sharedItems containsSemiMixedTypes="0" containsString="0" containsNumber="1" minValue="-27273.54" maxValue="40826.550000000003"/>
    </cacheField>
    <cacheField name="Wartość Koszt produkcji [PLN]" numFmtId="0">
      <sharedItems containsString="0" containsBlank="1" containsNumber="1" minValue="-23588.18" maxValue="36263.599999999999"/>
    </cacheField>
    <cacheField name="Zamiana" numFmtId="0">
      <sharedItems count="24">
        <s v="INNE"/>
        <s v="STADLER SIEDLCE"/>
        <s v="ALSTOM KTW"/>
        <s v="Impact"/>
        <s v="ZŁOM"/>
        <s v="ALSTOM SLZ"/>
        <s v="ALSTOM BCN"/>
        <s v="STRATIFORME"/>
        <s v="SIEMENS KRE"/>
        <s v="CAF REICHSHOFFEN"/>
        <s v="STADLER RHEINTAL AG"/>
        <s v="STADLER PANKOW"/>
        <s v="ZRE"/>
        <s v="ALSTOM (ex. BT) CZL"/>
        <s v="ALSTOM (ex. BT) GOE"/>
        <s v="ALSTOM (ex. BT) BAU"/>
        <s v="WAMTECHNIK"/>
        <s v="STADLER BUSSNANG"/>
        <s v="HYDRAULIK BAUTEILE"/>
        <s v="ALSTOM LRH"/>
        <s v="ALSTOM VPF"/>
        <s v="MAXCESS"/>
        <s v="GIS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ylak Krzysztof" refreshedDate="45293.503521874998" createdVersion="8" refreshedVersion="8" minRefreshableVersion="3" recordCount="6923" xr:uid="{EAA53B8C-4084-4DCB-A4C9-7109F3794110}">
  <cacheSource type="worksheet">
    <worksheetSource ref="R1:T6924" sheet="Spływ należności 11.2023"/>
  </cacheSource>
  <cacheFields count="3">
    <cacheField name="Wartość sprzedaż [PLN]" numFmtId="0">
      <sharedItems containsSemiMixedTypes="0" containsString="0" containsNumber="1" minValue="-596.20000000000005" maxValue="175719.54"/>
    </cacheField>
    <cacheField name="Wartość Koszt produkcji [PLN]" numFmtId="0">
      <sharedItems containsString="0" containsBlank="1" containsNumber="1" minValue="-577.65" maxValue="32533.48"/>
    </cacheField>
    <cacheField name="Zamiana" numFmtId="0">
      <sharedItems count="23">
        <s v="ALSTOM SLZ"/>
        <s v="ALSTOM BCN"/>
        <s v="ALSTOM LRH"/>
        <s v="STADLER PANKOW"/>
        <s v="ALSTOM (ex. BT) GOE"/>
        <s v="ALSTOM MATRANOVAK"/>
        <s v="STRATIFORME"/>
        <s v="ALSTOM (ex. BT) WRO"/>
        <s v="ALSTOM (ex. BT) BAU"/>
        <s v="ALSTOM KTW"/>
        <s v="ZRE"/>
        <s v="Impact"/>
        <s v="ALSTOM (ex. BT) CZL"/>
        <s v="WAMTECHNIK"/>
        <s v="ALSTOM VPF"/>
        <s v="ZŁOM"/>
        <s v="CAF REICHSHOFFEN"/>
        <s v="STADLER SIEDLCE"/>
        <s v="MAXCESS"/>
        <s v="STADLER BUSSNANG"/>
        <s v="INNE"/>
        <s v="HYDRAULIK BAUTEILE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ylak Krzysztof" refreshedDate="45293.536835995372" createdVersion="8" refreshedVersion="8" minRefreshableVersion="3" recordCount="140" xr:uid="{CD4B5B6C-10F3-4A51-80FD-7D7981A842CD}">
  <cacheSource type="worksheet">
    <worksheetSource ref="S1:U141" sheet="RWzłom 11.2023"/>
  </cacheSource>
  <cacheFields count="3">
    <cacheField name="Wartość [netto]" numFmtId="0">
      <sharedItems containsNonDate="0" containsString="0" containsBlank="1"/>
    </cacheField>
    <cacheField name="Wartość [netto] 1" numFmtId="0">
      <sharedItems containsNonDate="0" containsString="0" containsBlank="1"/>
    </cacheField>
    <cacheField name="Zamiana" numFmtId="0">
      <sharedItems containsBlank="1" count="10">
        <e v="#N/A"/>
        <m/>
        <s v="VLASSENROOT" u="1"/>
        <s v="ALSTOM SLZ" u="1"/>
        <s v="ZRE" u="1"/>
        <s v="ALSTOM VPF" u="1"/>
        <s v="ALSTOM LRH" u="1"/>
        <s v="STADLER BUSSNANG" u="1"/>
        <s v="STADLER SIEDLCE" u="1"/>
        <s v="STADLER PANKOW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ylak Krzysztof" refreshedDate="45293.546142708336" createdVersion="8" refreshedVersion="8" minRefreshableVersion="3" recordCount="1359" xr:uid="{E13912B6-D26C-4E22-89D7-6AB5A80657D8}">
  <cacheSource type="worksheet">
    <worksheetSource ref="L1:P1360" sheet="Obsolet 30.11.2023"/>
  </cacheSource>
  <cacheFields count="5">
    <cacheField name="Wartość" numFmtId="0">
      <sharedItems containsSemiMixedTypes="0" containsString="0" containsNumber="1" minValue="0" maxValue="32500.639999999999"/>
    </cacheField>
    <cacheField name="Wartość 1" numFmtId="0">
      <sharedItems/>
    </cacheField>
    <cacheField name="Zapotrzebowanie:Towar" numFmtId="0">
      <sharedItems containsSemiMixedTypes="0" containsString="0" containsNumber="1" containsInteger="1" minValue="0" maxValue="0"/>
    </cacheField>
    <cacheField name="Oczekiwane:Towar" numFmtId="0">
      <sharedItems containsSemiMixedTypes="0" containsString="0" containsNumber="1" containsInteger="1" minValue="0" maxValue="296"/>
    </cacheField>
    <cacheField name="Klient" numFmtId="0">
      <sharedItems count="25">
        <s v="ALSTOM SLZ"/>
        <s v="ALSTOM BCN"/>
        <e v="#N/A"/>
        <s v="ALSTOM KTW"/>
        <s v="ALSTOM (ex. BT) GOE"/>
        <s v="HYDRAULIK BAUTEILE"/>
        <s v="ALSTOM LRH"/>
        <s v="Impact"/>
        <s v="ZRE"/>
        <s v="ALSTOM VPF"/>
        <s v="ALSTOM (ex. BT) BAU"/>
        <s v="ALSTOM (ex. BT) WRO"/>
        <s v="STADLER PANKOW"/>
        <s v="STADLER SIEDLCE"/>
        <s v="WAMTECHNIK"/>
        <s v="STADLER BUSSNANG"/>
        <s v="INNE"/>
        <s v="GIS"/>
        <s v="wyjątek ABA"/>
        <s v="ALSTOM REI"/>
        <s v="MAXCESS"/>
        <s v="ALSTOM (ex. BT) CZL"/>
        <s v="CAF REICHSHOFFEN"/>
        <s v="STRATIFORME"/>
        <s v="VLASSENROO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60">
  <r>
    <n v="18.239999999999998"/>
    <n v="0.16"/>
    <x v="0"/>
  </r>
  <r>
    <n v="0.2"/>
    <m/>
    <x v="0"/>
  </r>
  <r>
    <n v="942.53"/>
    <n v="88.31"/>
    <x v="1"/>
  </r>
  <r>
    <n v="321.60000000000002"/>
    <n v="151.04"/>
    <x v="2"/>
  </r>
  <r>
    <n v="39.979999999999997"/>
    <n v="21.2"/>
    <x v="2"/>
  </r>
  <r>
    <n v="39.979999999999997"/>
    <n v="21.2"/>
    <x v="2"/>
  </r>
  <r>
    <n v="35.479999999999997"/>
    <n v="11"/>
    <x v="2"/>
  </r>
  <r>
    <n v="37.32"/>
    <n v="11.04"/>
    <x v="2"/>
  </r>
  <r>
    <n v="81.2"/>
    <n v="51.84"/>
    <x v="2"/>
  </r>
  <r>
    <n v="153.30000000000001"/>
    <n v="47.42"/>
    <x v="2"/>
  </r>
  <r>
    <n v="102.09"/>
    <n v="80.91"/>
    <x v="2"/>
  </r>
  <r>
    <n v="218"/>
    <n v="82.4"/>
    <x v="2"/>
  </r>
  <r>
    <n v="49.85"/>
    <n v="33.630000000000003"/>
    <x v="2"/>
  </r>
  <r>
    <n v="56.88"/>
    <n v="26.52"/>
    <x v="2"/>
  </r>
  <r>
    <n v="60.04"/>
    <n v="27.48"/>
    <x v="2"/>
  </r>
  <r>
    <n v="34.96"/>
    <n v="12.44"/>
    <x v="2"/>
  </r>
  <r>
    <n v="64.680000000000007"/>
    <n v="28.92"/>
    <x v="2"/>
  </r>
  <r>
    <n v="52.04"/>
    <n v="22.92"/>
    <x v="2"/>
  </r>
  <r>
    <n v="110.4"/>
    <n v="32.08"/>
    <x v="2"/>
  </r>
  <r>
    <n v="23.4"/>
    <n v="13.11"/>
    <x v="2"/>
  </r>
  <r>
    <n v="153.96"/>
    <n v="105"/>
    <x v="2"/>
  </r>
  <r>
    <n v="60.42"/>
    <n v="17.18"/>
    <x v="2"/>
  </r>
  <r>
    <n v="60.42"/>
    <n v="17.18"/>
    <x v="2"/>
  </r>
  <r>
    <n v="794.88"/>
    <n v="240"/>
    <x v="2"/>
  </r>
  <r>
    <n v="31.78"/>
    <n v="10.039999999999999"/>
    <x v="2"/>
  </r>
  <r>
    <n v="223.52"/>
    <n v="81.28"/>
    <x v="2"/>
  </r>
  <r>
    <n v="376.92"/>
    <n v="280.17"/>
    <x v="2"/>
  </r>
  <r>
    <n v="1458"/>
    <n v="1089"/>
    <x v="2"/>
  </r>
  <r>
    <n v="2315.9"/>
    <n v="1211.5"/>
    <x v="2"/>
  </r>
  <r>
    <n v="2340.6999999999998"/>
    <n v="1211.5"/>
    <x v="2"/>
  </r>
  <r>
    <n v="345"/>
    <n v="267.89999999999998"/>
    <x v="2"/>
  </r>
  <r>
    <n v="415.5"/>
    <n v="309.8"/>
    <x v="2"/>
  </r>
  <r>
    <n v="558.6"/>
    <n v="311.10000000000002"/>
    <x v="2"/>
  </r>
  <r>
    <n v="519.79999999999995"/>
    <n v="267.89999999999998"/>
    <x v="2"/>
  </r>
  <r>
    <n v="193.2"/>
    <n v="56.14"/>
    <x v="2"/>
  </r>
  <r>
    <n v="446.43"/>
    <n v="358.68"/>
    <x v="2"/>
  </r>
  <r>
    <n v="446.85"/>
    <n v="359.31"/>
    <x v="2"/>
  </r>
  <r>
    <n v="1027.08"/>
    <n v="475.2"/>
    <x v="2"/>
  </r>
  <r>
    <n v="88.26"/>
    <n v="45.96"/>
    <x v="2"/>
  </r>
  <r>
    <n v="152.16"/>
    <n v="131"/>
    <x v="2"/>
  </r>
  <r>
    <n v="38.04"/>
    <n v="61.12"/>
    <x v="2"/>
  </r>
  <r>
    <n v="39.4"/>
    <n v="39.28"/>
    <x v="2"/>
  </r>
  <r>
    <n v="79.959999999999994"/>
    <n v="42.4"/>
    <x v="2"/>
  </r>
  <r>
    <n v="79.959999999999994"/>
    <n v="42.4"/>
    <x v="2"/>
  </r>
  <r>
    <n v="70.959999999999994"/>
    <n v="22"/>
    <x v="2"/>
  </r>
  <r>
    <n v="55.98"/>
    <n v="16.559999999999999"/>
    <x v="2"/>
  </r>
  <r>
    <n v="102.09"/>
    <n v="80.91"/>
    <x v="2"/>
  </r>
  <r>
    <n v="99.7"/>
    <n v="67.260000000000005"/>
    <x v="2"/>
  </r>
  <r>
    <n v="97.02"/>
    <n v="43.38"/>
    <x v="2"/>
  </r>
  <r>
    <n v="149.37"/>
    <n v="84.06"/>
    <x v="2"/>
  </r>
  <r>
    <n v="52.04"/>
    <n v="22.92"/>
    <x v="2"/>
  </r>
  <r>
    <n v="52.04"/>
    <n v="22.92"/>
    <x v="2"/>
  </r>
  <r>
    <n v="110.4"/>
    <n v="32.08"/>
    <x v="2"/>
  </r>
  <r>
    <n v="90.12"/>
    <n v="69.56"/>
    <x v="2"/>
  </r>
  <r>
    <n v="26.82"/>
    <n v="20.7"/>
    <x v="2"/>
  </r>
  <r>
    <n v="60.42"/>
    <n v="17.18"/>
    <x v="2"/>
  </r>
  <r>
    <n v="397.44"/>
    <n v="120"/>
    <x v="2"/>
  </r>
  <r>
    <n v="111.76"/>
    <n v="40.64"/>
    <x v="2"/>
  </r>
  <r>
    <n v="1458"/>
    <n v="1089"/>
    <x v="2"/>
  </r>
  <r>
    <n v="2315.9"/>
    <n v="1211.5"/>
    <x v="2"/>
  </r>
  <r>
    <n v="2340.6999999999998"/>
    <n v="1211.5"/>
    <x v="2"/>
  </r>
  <r>
    <n v="345"/>
    <n v="267.89999999999998"/>
    <x v="2"/>
  </r>
  <r>
    <n v="415.5"/>
    <n v="309.8"/>
    <x v="2"/>
  </r>
  <r>
    <n v="558.6"/>
    <n v="311.10000000000002"/>
    <x v="2"/>
  </r>
  <r>
    <n v="519.79999999999995"/>
    <n v="267.89999999999998"/>
    <x v="2"/>
  </r>
  <r>
    <n v="585.29999999999995"/>
    <n v="893.4"/>
    <x v="2"/>
  </r>
  <r>
    <n v="572.01"/>
    <n v="888.63"/>
    <x v="2"/>
  </r>
  <r>
    <n v="595.24"/>
    <n v="478.24"/>
    <x v="2"/>
  </r>
  <r>
    <n v="595.79999999999995"/>
    <n v="479.08"/>
    <x v="2"/>
  </r>
  <r>
    <n v="684.72"/>
    <n v="316.8"/>
    <x v="2"/>
  </r>
  <r>
    <n v="176.52"/>
    <n v="91.92"/>
    <x v="2"/>
  </r>
  <r>
    <n v="152.16"/>
    <n v="131"/>
    <x v="2"/>
  </r>
  <r>
    <n v="38.04"/>
    <n v="61.12"/>
    <x v="2"/>
  </r>
  <r>
    <n v="39.4"/>
    <n v="39.28"/>
    <x v="2"/>
  </r>
  <r>
    <n v="1017"/>
    <n v="1002"/>
    <x v="2"/>
  </r>
  <r>
    <n v="7779.3"/>
    <n v="8848.9599999999991"/>
    <x v="3"/>
  </r>
  <r>
    <n v="8612.7999999999993"/>
    <n v="7095.9"/>
    <x v="3"/>
  </r>
  <r>
    <n v="343.9"/>
    <n v="407.84"/>
    <x v="3"/>
  </r>
  <r>
    <n v="1264"/>
    <n v="940.88"/>
    <x v="3"/>
  </r>
  <r>
    <n v="8800"/>
    <n v="6123.36"/>
    <x v="3"/>
  </r>
  <r>
    <n v="19620"/>
    <n v="16691.22"/>
    <x v="3"/>
  </r>
  <r>
    <n v="30510"/>
    <n v="27686.43"/>
    <x v="3"/>
  </r>
  <r>
    <n v="11970"/>
    <n v="8345.61"/>
    <x v="3"/>
  </r>
  <r>
    <n v="32695.7"/>
    <n v="61.69"/>
    <x v="4"/>
  </r>
  <r>
    <n v="3399"/>
    <n v="33"/>
    <x v="4"/>
  </r>
  <r>
    <n v="288"/>
    <n v="0.72"/>
    <x v="4"/>
  </r>
  <r>
    <n v="25.9"/>
    <n v="2.59"/>
    <x v="4"/>
  </r>
  <r>
    <n v="7779.3"/>
    <n v="8848.9599999999991"/>
    <x v="3"/>
  </r>
  <r>
    <n v="8612.7999999999993"/>
    <n v="7095.9"/>
    <x v="3"/>
  </r>
  <r>
    <n v="343.9"/>
    <n v="407.84"/>
    <x v="3"/>
  </r>
  <r>
    <n v="1264"/>
    <n v="940.88"/>
    <x v="3"/>
  </r>
  <r>
    <n v="67.739999999999995"/>
    <n v="33.39"/>
    <x v="2"/>
  </r>
  <r>
    <n v="563.45000000000005"/>
    <n v="384.45"/>
    <x v="2"/>
  </r>
  <r>
    <n v="223.44"/>
    <n v="124.44"/>
    <x v="2"/>
  </r>
  <r>
    <n v="85.58"/>
    <n v="61.16"/>
    <x v="2"/>
  </r>
  <r>
    <n v="259.58999999999997"/>
    <n v="133.77000000000001"/>
    <x v="2"/>
  </r>
  <r>
    <n v="410.05"/>
    <n v="182.41"/>
    <x v="2"/>
  </r>
  <r>
    <n v="164.5"/>
    <n v="111.1"/>
    <x v="2"/>
  </r>
  <r>
    <n v="558.29999999999995"/>
    <n v="171.3"/>
    <x v="2"/>
  </r>
  <r>
    <n v="309.10000000000002"/>
    <n v="90.5"/>
    <x v="2"/>
  </r>
  <r>
    <n v="393.82"/>
    <n v="116.34"/>
    <x v="2"/>
  </r>
  <r>
    <n v="412.58"/>
    <n v="122.92"/>
    <x v="2"/>
  </r>
  <r>
    <n v="196.56"/>
    <n v="59.64"/>
    <x v="2"/>
  </r>
  <r>
    <n v="238.95"/>
    <n v="147.6"/>
    <x v="2"/>
  </r>
  <r>
    <n v="2497.67"/>
    <n v="841.65"/>
    <x v="2"/>
  </r>
  <r>
    <n v="40.26"/>
    <n v="19.28"/>
    <x v="2"/>
  </r>
  <r>
    <n v="250.02"/>
    <n v="208.62"/>
    <x v="2"/>
  </r>
  <r>
    <n v="725.13"/>
    <n v="244.35"/>
    <x v="2"/>
  </r>
  <r>
    <n v="148.65"/>
    <n v="81.069999999999993"/>
    <x v="2"/>
  </r>
  <r>
    <n v="59.8"/>
    <n v="30.68"/>
    <x v="2"/>
  </r>
  <r>
    <n v="735.3"/>
    <n v="569.88"/>
    <x v="2"/>
  </r>
  <r>
    <n v="501.28"/>
    <n v="349.92"/>
    <x v="2"/>
  </r>
  <r>
    <n v="1363.74"/>
    <n v="394.88"/>
    <x v="2"/>
  </r>
  <r>
    <n v="325.83"/>
    <n v="180"/>
    <x v="2"/>
  </r>
  <r>
    <n v="181.26"/>
    <n v="123.38"/>
    <x v="2"/>
  </r>
  <r>
    <n v="386.28"/>
    <n v="260.10000000000002"/>
    <x v="2"/>
  </r>
  <r>
    <n v="136"/>
    <n v="92.15"/>
    <x v="2"/>
  </r>
  <r>
    <n v="64.28"/>
    <n v="40.159999999999997"/>
    <x v="2"/>
  </r>
  <r>
    <n v="29.56"/>
    <n v="17.38"/>
    <x v="2"/>
  </r>
  <r>
    <n v="30.51"/>
    <n v="20.85"/>
    <x v="2"/>
  </r>
  <r>
    <n v="30.46"/>
    <n v="21.17"/>
    <x v="2"/>
  </r>
  <r>
    <n v="895.24"/>
    <n v="449.84"/>
    <x v="2"/>
  </r>
  <r>
    <n v="271.89"/>
    <n v="185.07"/>
    <x v="2"/>
  </r>
  <r>
    <n v="453.15"/>
    <n v="308.45"/>
    <x v="2"/>
  </r>
  <r>
    <n v="770.08"/>
    <n v="447.84"/>
    <x v="2"/>
  </r>
  <r>
    <n v="314.22000000000003"/>
    <n v="120.06"/>
    <x v="2"/>
  </r>
  <r>
    <n v="104.74"/>
    <n v="40.020000000000003"/>
    <x v="2"/>
  </r>
  <r>
    <n v="121.92"/>
    <n v="111.72"/>
    <x v="2"/>
  </r>
  <r>
    <n v="1290.5999999999999"/>
    <n v="556.44000000000005"/>
    <x v="2"/>
  </r>
  <r>
    <n v="153.6"/>
    <n v="111.96"/>
    <x v="2"/>
  </r>
  <r>
    <n v="52.98"/>
    <n v="35.94"/>
    <x v="2"/>
  </r>
  <r>
    <n v="46.56"/>
    <n v="39.36"/>
    <x v="2"/>
  </r>
  <r>
    <n v="20.86"/>
    <n v="14.78"/>
    <x v="2"/>
  </r>
  <r>
    <n v="16.52"/>
    <n v="10.210000000000001"/>
    <x v="2"/>
  </r>
  <r>
    <n v="20.13"/>
    <n v="9.64"/>
    <x v="2"/>
  </r>
  <r>
    <n v="281.83999999999997"/>
    <n v="174.76"/>
    <x v="2"/>
  </r>
  <r>
    <n v="53.5"/>
    <n v="46.55"/>
    <x v="2"/>
  </r>
  <r>
    <n v="319.39"/>
    <n v="238.83"/>
    <x v="2"/>
  </r>
  <r>
    <n v="235.62"/>
    <n v="113.96"/>
    <x v="2"/>
  </r>
  <r>
    <n v="528"/>
    <n v="1.76"/>
    <x v="4"/>
  </r>
  <r>
    <n v="964"/>
    <n v="9.64"/>
    <x v="4"/>
  </r>
  <r>
    <n v="16.36"/>
    <n v="16.36"/>
    <x v="4"/>
  </r>
  <r>
    <n v="9.8000000000000007"/>
    <n v="0.14000000000000001"/>
    <x v="4"/>
  </r>
  <r>
    <n v="1877.7"/>
    <n v="17.07"/>
    <x v="4"/>
  </r>
  <r>
    <n v="347.6"/>
    <n v="147"/>
    <x v="5"/>
  </r>
  <r>
    <n v="384.2"/>
    <n v="168.2"/>
    <x v="5"/>
  </r>
  <r>
    <n v="410"/>
    <n v="173.2"/>
    <x v="5"/>
  </r>
  <r>
    <n v="458.2"/>
    <n v="179"/>
    <x v="5"/>
  </r>
  <r>
    <n v="427.8"/>
    <n v="179.8"/>
    <x v="5"/>
  </r>
  <r>
    <n v="374.4"/>
    <n v="152.80000000000001"/>
    <x v="5"/>
  </r>
  <r>
    <n v="881.6"/>
    <n v="367.2"/>
    <x v="5"/>
  </r>
  <r>
    <n v="453.95"/>
    <n v="183.75"/>
    <x v="5"/>
  </r>
  <r>
    <n v="25.5"/>
    <n v="9.3800000000000008"/>
    <x v="5"/>
  </r>
  <r>
    <n v="51.57"/>
    <n v="15.83"/>
    <x v="5"/>
  </r>
  <r>
    <n v="1218.3"/>
    <n v="769.3"/>
    <x v="5"/>
  </r>
  <r>
    <n v="488.12"/>
    <n v="203.32"/>
    <x v="6"/>
  </r>
  <r>
    <n v="107.94"/>
    <n v="78.88"/>
    <x v="6"/>
  </r>
  <r>
    <n v="225.68"/>
    <n v="113.24"/>
    <x v="6"/>
  </r>
  <r>
    <n v="49.3"/>
    <n v="49.16"/>
    <x v="6"/>
  </r>
  <r>
    <n v="37.26"/>
    <n v="13.9"/>
    <x v="6"/>
  </r>
  <r>
    <n v="5.84"/>
    <n v="5.09"/>
    <x v="6"/>
  </r>
  <r>
    <n v="239.58"/>
    <n v="262.92"/>
    <x v="6"/>
  </r>
  <r>
    <n v="155.63999999999999"/>
    <n v="115.08"/>
    <x v="6"/>
  </r>
  <r>
    <n v="24.08"/>
    <n v="26.12"/>
    <x v="6"/>
  </r>
  <r>
    <n v="73.400000000000006"/>
    <n v="30.68"/>
    <x v="2"/>
  </r>
  <r>
    <n v="62.66"/>
    <n v="43.74"/>
    <x v="2"/>
  </r>
  <r>
    <n v="379.44"/>
    <n v="188.53"/>
    <x v="7"/>
  </r>
  <r>
    <n v="5892.48"/>
    <n v="2882.88"/>
    <x v="7"/>
  </r>
  <r>
    <n v="2678.4"/>
    <n v="1330.8"/>
    <x v="7"/>
  </r>
  <r>
    <n v="14100"/>
    <n v="9477.39"/>
    <x v="3"/>
  </r>
  <r>
    <n v="13200"/>
    <n v="9185.0400000000009"/>
    <x v="3"/>
  </r>
  <r>
    <n v="1585.98"/>
    <n v="1698.3"/>
    <x v="8"/>
  </r>
  <r>
    <n v="8898.82"/>
    <n v="6343.54"/>
    <x v="9"/>
  </r>
  <r>
    <n v="33261.42"/>
    <n v="29972.67"/>
    <x v="9"/>
  </r>
  <r>
    <n v="22870.639999999999"/>
    <n v="21316.98"/>
    <x v="9"/>
  </r>
  <r>
    <n v="2415.37"/>
    <n v="2458.8000000000002"/>
    <x v="9"/>
  </r>
  <r>
    <n v="3841.35"/>
    <n v="2803.29"/>
    <x v="9"/>
  </r>
  <r>
    <n v="4206.3"/>
    <n v="3495.26"/>
    <x v="9"/>
  </r>
  <r>
    <n v="13900.16"/>
    <n v="11757.57"/>
    <x v="9"/>
  </r>
  <r>
    <n v="3468.55"/>
    <n v="2499.14"/>
    <x v="9"/>
  </r>
  <r>
    <n v="258.86"/>
    <n v="202.33"/>
    <x v="9"/>
  </r>
  <r>
    <n v="206.52"/>
    <n v="246.39"/>
    <x v="9"/>
  </r>
  <r>
    <n v="164.14"/>
    <n v="133.47999999999999"/>
    <x v="9"/>
  </r>
  <r>
    <n v="1287.95"/>
    <n v="889.66"/>
    <x v="9"/>
  </r>
  <r>
    <n v="1898.64"/>
    <n v="1956.69"/>
    <x v="9"/>
  </r>
  <r>
    <n v="121.08"/>
    <n v="112.52"/>
    <x v="9"/>
  </r>
  <r>
    <n v="8095.58"/>
    <n v="7084.04"/>
    <x v="9"/>
  </r>
  <r>
    <n v="2386.7199999999998"/>
    <n v="1763.68"/>
    <x v="9"/>
  </r>
  <r>
    <n v="2225.56"/>
    <n v="800.4"/>
    <x v="9"/>
  </r>
  <r>
    <n v="1158.56"/>
    <n v="839.95"/>
    <x v="9"/>
  </r>
  <r>
    <n v="2764.88"/>
    <n v="1316.72"/>
    <x v="9"/>
  </r>
  <r>
    <n v="2748.12"/>
    <n v="1968.52"/>
    <x v="9"/>
  </r>
  <r>
    <n v="781.16"/>
    <n v="1112.08"/>
    <x v="9"/>
  </r>
  <r>
    <n v="2816.48"/>
    <n v="4674.04"/>
    <x v="2"/>
  </r>
  <r>
    <n v="2112.36"/>
    <n v="3505.53"/>
    <x v="2"/>
  </r>
  <r>
    <n v="430.24"/>
    <n v="217.92"/>
    <x v="2"/>
  </r>
  <r>
    <n v="323.08"/>
    <n v="151.56"/>
    <x v="2"/>
  </r>
  <r>
    <n v="9857.68"/>
    <n v="16359.14"/>
    <x v="2"/>
  </r>
  <r>
    <n v="0"/>
    <n v="0"/>
    <x v="5"/>
  </r>
  <r>
    <n v="-1272.67"/>
    <n v="-530.17999999999995"/>
    <x v="5"/>
  </r>
  <r>
    <n v="1272.67"/>
    <n v="530.17999999999995"/>
    <x v="5"/>
  </r>
  <r>
    <n v="116.67"/>
    <n v="45.51"/>
    <x v="5"/>
  </r>
  <r>
    <n v="120.37"/>
    <n v="39.36"/>
    <x v="5"/>
  </r>
  <r>
    <n v="3254.4"/>
    <n v="1628.8"/>
    <x v="5"/>
  </r>
  <r>
    <n v="1321.4"/>
    <n v="1414.8"/>
    <x v="5"/>
  </r>
  <r>
    <n v="6543.6"/>
    <n v="5627.7"/>
    <x v="5"/>
  </r>
  <r>
    <n v="384.56"/>
    <n v="279.39999999999998"/>
    <x v="9"/>
  </r>
  <r>
    <n v="-192.28"/>
    <n v="-139.69999999999999"/>
    <x v="9"/>
  </r>
  <r>
    <n v="251.44"/>
    <n v="260.39999999999998"/>
    <x v="9"/>
  </r>
  <r>
    <n v="-125.72"/>
    <n v="-130.19999999999999"/>
    <x v="9"/>
  </r>
  <r>
    <n v="390.2"/>
    <n v="595.6"/>
    <x v="2"/>
  </r>
  <r>
    <n v="381.34"/>
    <n v="592.41999999999996"/>
    <x v="2"/>
  </r>
  <r>
    <n v="595.24"/>
    <n v="478.24"/>
    <x v="2"/>
  </r>
  <r>
    <n v="595.79999999999995"/>
    <n v="479.08"/>
    <x v="2"/>
  </r>
  <r>
    <n v="176.52"/>
    <n v="91.92"/>
    <x v="2"/>
  </r>
  <r>
    <n v="87.1"/>
    <n v="38.85"/>
    <x v="2"/>
  </r>
  <r>
    <n v="21.1"/>
    <n v="7.41"/>
    <x v="2"/>
  </r>
  <r>
    <n v="1472.69"/>
    <n v="929.2"/>
    <x v="2"/>
  </r>
  <r>
    <n v="1786.29"/>
    <n v="1170.8399999999999"/>
    <x v="2"/>
  </r>
  <r>
    <n v="1050.72"/>
    <n v="555.05999999999995"/>
    <x v="2"/>
  </r>
  <r>
    <n v="1781.82"/>
    <n v="1935.72"/>
    <x v="2"/>
  </r>
  <r>
    <n v="2846.2"/>
    <n v="2514"/>
    <x v="2"/>
  </r>
  <r>
    <n v="369.6"/>
    <n v="264"/>
    <x v="2"/>
  </r>
  <r>
    <n v="371.48"/>
    <n v="294.24"/>
    <x v="2"/>
  </r>
  <r>
    <n v="2262.36"/>
    <n v="3112.7"/>
    <x v="2"/>
  </r>
  <r>
    <n v="2262.36"/>
    <n v="3112.7"/>
    <x v="2"/>
  </r>
  <r>
    <n v="28.64"/>
    <n v="16.41"/>
    <x v="2"/>
  </r>
  <r>
    <n v="432.9"/>
    <n v="245.43"/>
    <x v="2"/>
  </r>
  <r>
    <n v="562.48"/>
    <n v="965.52"/>
    <x v="2"/>
  </r>
  <r>
    <n v="426.72"/>
    <n v="751.03"/>
    <x v="2"/>
  </r>
  <r>
    <n v="698.39"/>
    <n v="417.06"/>
    <x v="2"/>
  </r>
  <r>
    <n v="16.399999999999999"/>
    <n v="10.82"/>
    <x v="2"/>
  </r>
  <r>
    <n v="139.94"/>
    <n v="90.9"/>
    <x v="2"/>
  </r>
  <r>
    <n v="593.6"/>
    <n v="420.75"/>
    <x v="2"/>
  </r>
  <r>
    <n v="604.96"/>
    <n v="414.56"/>
    <x v="2"/>
  </r>
  <r>
    <n v="151.24"/>
    <n v="103.64"/>
    <x v="2"/>
  </r>
  <r>
    <n v="283.76"/>
    <n v="146.80000000000001"/>
    <x v="2"/>
  </r>
  <r>
    <n v="141.46"/>
    <n v="117.04"/>
    <x v="2"/>
  </r>
  <r>
    <n v="481"/>
    <n v="272.7"/>
    <x v="2"/>
  </r>
  <r>
    <n v="481"/>
    <n v="272.7"/>
    <x v="2"/>
  </r>
  <r>
    <n v="703.1"/>
    <n v="1206.9000000000001"/>
    <x v="2"/>
  </r>
  <r>
    <n v="703.1"/>
    <n v="1206.9000000000001"/>
    <x v="2"/>
  </r>
  <r>
    <n v="609.6"/>
    <n v="1072.9000000000001"/>
    <x v="2"/>
  </r>
  <r>
    <n v="609.6"/>
    <n v="1072.9000000000001"/>
    <x v="2"/>
  </r>
  <r>
    <n v="997.7"/>
    <n v="595.79999999999995"/>
    <x v="2"/>
  </r>
  <r>
    <n v="997.7"/>
    <n v="595.79999999999995"/>
    <x v="2"/>
  </r>
  <r>
    <n v="7045.22"/>
    <n v="4990.16"/>
    <x v="2"/>
  </r>
  <r>
    <n v="873.6"/>
    <n v="1127.56"/>
    <x v="2"/>
  </r>
  <r>
    <n v="1435.2"/>
    <n v="1852.42"/>
    <x v="2"/>
  </r>
  <r>
    <n v="1248"/>
    <n v="1610.8"/>
    <x v="2"/>
  </r>
  <r>
    <n v="126.6"/>
    <n v="44.46"/>
    <x v="2"/>
  </r>
  <r>
    <n v="1017"/>
    <n v="1002"/>
    <x v="2"/>
  </r>
  <r>
    <n v="101.92"/>
    <n v="86.88"/>
    <x v="2"/>
  </r>
  <r>
    <n v="473.04"/>
    <n v="353.6"/>
    <x v="2"/>
  </r>
  <r>
    <n v="338"/>
    <n v="255"/>
    <x v="2"/>
  </r>
  <r>
    <n v="123.17"/>
    <n v="117.4"/>
    <x v="2"/>
  </r>
  <r>
    <n v="123.17"/>
    <n v="117.4"/>
    <x v="2"/>
  </r>
  <r>
    <n v="228.46"/>
    <n v="173.06"/>
    <x v="2"/>
  </r>
  <r>
    <n v="129.58000000000001"/>
    <n v="103.34"/>
    <x v="2"/>
  </r>
  <r>
    <n v="34.840000000000003"/>
    <n v="15.54"/>
    <x v="2"/>
  </r>
  <r>
    <n v="65.28"/>
    <n v="22"/>
    <x v="2"/>
  </r>
  <r>
    <n v="17.88"/>
    <n v="13.8"/>
    <x v="2"/>
  </r>
  <r>
    <n v="369.15"/>
    <n v="737.08"/>
    <x v="2"/>
  </r>
  <r>
    <n v="111.18"/>
    <n v="676.28"/>
    <x v="2"/>
  </r>
  <r>
    <n v="139.36000000000001"/>
    <n v="150.56"/>
    <x v="2"/>
  </r>
  <r>
    <n v="60.42"/>
    <n v="17.18"/>
    <x v="2"/>
  </r>
  <r>
    <n v="30.21"/>
    <n v="8.59"/>
    <x v="2"/>
  </r>
  <r>
    <n v="34.090000000000003"/>
    <n v="19.18"/>
    <x v="2"/>
  </r>
  <r>
    <n v="33.14"/>
    <n v="12.54"/>
    <x v="2"/>
  </r>
  <r>
    <n v="34.090000000000003"/>
    <n v="19.18"/>
    <x v="2"/>
  </r>
  <r>
    <n v="33.14"/>
    <n v="18.940000000000001"/>
    <x v="2"/>
  </r>
  <r>
    <n v="198.72"/>
    <n v="60"/>
    <x v="2"/>
  </r>
  <r>
    <n v="363.92"/>
    <n v="98.16"/>
    <x v="2"/>
  </r>
  <r>
    <n v="60.9"/>
    <n v="38.880000000000003"/>
    <x v="2"/>
  </r>
  <r>
    <n v="249.44"/>
    <n v="74.64"/>
    <x v="2"/>
  </r>
  <r>
    <n v="327"/>
    <n v="123.6"/>
    <x v="2"/>
  </r>
  <r>
    <n v="71.099999999999994"/>
    <n v="33.15"/>
    <x v="2"/>
  </r>
  <r>
    <n v="75.05"/>
    <n v="34.35"/>
    <x v="2"/>
  </r>
  <r>
    <n v="17.48"/>
    <n v="6.22"/>
    <x v="2"/>
  </r>
  <r>
    <n v="27.6"/>
    <n v="8.02"/>
    <x v="2"/>
  </r>
  <r>
    <n v="181.96"/>
    <n v="49.08"/>
    <x v="2"/>
  </r>
  <r>
    <n v="249.44"/>
    <n v="74.64"/>
    <x v="2"/>
  </r>
  <r>
    <n v="124.72"/>
    <n v="37.32"/>
    <x v="2"/>
  </r>
  <r>
    <n v="124.72"/>
    <n v="37.32"/>
    <x v="2"/>
  </r>
  <r>
    <n v="15.01"/>
    <n v="6.87"/>
    <x v="2"/>
  </r>
  <r>
    <n v="69.680000000000007"/>
    <n v="31.08"/>
    <x v="2"/>
  </r>
  <r>
    <n v="32.64"/>
    <n v="11"/>
    <x v="2"/>
  </r>
  <r>
    <n v="9753.24"/>
    <n v="4608.9399999999996"/>
    <x v="2"/>
  </r>
  <r>
    <n v="1393.32"/>
    <n v="658.42"/>
    <x v="2"/>
  </r>
  <r>
    <n v="6503.64"/>
    <n v="4730.99"/>
    <x v="2"/>
  </r>
  <r>
    <n v="4400"/>
    <n v="3061.68"/>
    <x v="3"/>
  </r>
  <r>
    <n v="9425.6"/>
    <n v="4989.54"/>
    <x v="5"/>
  </r>
  <r>
    <n v="13900.2"/>
    <n v="11757.57"/>
    <x v="9"/>
  </r>
  <r>
    <n v="390.69"/>
    <n v="241.65"/>
    <x v="9"/>
  </r>
  <r>
    <n v="2627.16"/>
    <n v="2065.44"/>
    <x v="9"/>
  </r>
  <r>
    <n v="537.6"/>
    <n v="525.12"/>
    <x v="9"/>
  </r>
  <r>
    <n v="499.8"/>
    <n v="567.48"/>
    <x v="9"/>
  </r>
  <r>
    <n v="815.1"/>
    <n v="975.96"/>
    <x v="9"/>
  </r>
  <r>
    <n v="697.08"/>
    <n v="560.76"/>
    <x v="9"/>
  </r>
  <r>
    <n v="1524.6"/>
    <n v="1269.9000000000001"/>
    <x v="9"/>
  </r>
  <r>
    <n v="1735.2"/>
    <n v="1564.2"/>
    <x v="9"/>
  </r>
  <r>
    <n v="633.41999999999996"/>
    <n v="530.28"/>
    <x v="9"/>
  </r>
  <r>
    <n v="46.04"/>
    <n v="60.06"/>
    <x v="9"/>
  </r>
  <r>
    <n v="57.8"/>
    <n v="59.4"/>
    <x v="9"/>
  </r>
  <r>
    <n v="218.8"/>
    <n v="251.36"/>
    <x v="9"/>
  </r>
  <r>
    <n v="2012.32"/>
    <n v="1201.5999999999999"/>
    <x v="9"/>
  </r>
  <r>
    <n v="1428.42"/>
    <n v="1313.76"/>
    <x v="9"/>
  </r>
  <r>
    <n v="84.06"/>
    <n v="94.26"/>
    <x v="9"/>
  </r>
  <r>
    <n v="238.5"/>
    <n v="139.02000000000001"/>
    <x v="9"/>
  </r>
  <r>
    <n v="1759.5"/>
    <n v="1199.7"/>
    <x v="9"/>
  </r>
  <r>
    <n v="78.180000000000007"/>
    <n v="75.84"/>
    <x v="9"/>
  </r>
  <r>
    <n v="570.17999999999995"/>
    <n v="353.16"/>
    <x v="9"/>
  </r>
  <r>
    <n v="192.28"/>
    <n v="139.69999999999999"/>
    <x v="9"/>
  </r>
  <r>
    <n v="978.48"/>
    <n v="780.56"/>
    <x v="9"/>
  </r>
  <r>
    <n v="156.32"/>
    <n v="213.24"/>
    <x v="9"/>
  </r>
  <r>
    <n v="156.16"/>
    <n v="213.64"/>
    <x v="9"/>
  </r>
  <r>
    <n v="145.6"/>
    <n v="107.68"/>
    <x v="9"/>
  </r>
  <r>
    <n v="124.12"/>
    <n v="156.16"/>
    <x v="9"/>
  </r>
  <r>
    <n v="83.36"/>
    <n v="83.52"/>
    <x v="9"/>
  </r>
  <r>
    <n v="81.56"/>
    <n v="85.64"/>
    <x v="9"/>
  </r>
  <r>
    <n v="168.84"/>
    <n v="145.88"/>
    <x v="9"/>
  </r>
  <r>
    <n v="532.08000000000004"/>
    <n v="444.48"/>
    <x v="9"/>
  </r>
  <r>
    <n v="93.6"/>
    <n v="87.42"/>
    <x v="9"/>
  </r>
  <r>
    <n v="93.6"/>
    <n v="87.42"/>
    <x v="9"/>
  </r>
  <r>
    <n v="222"/>
    <n v="200.4"/>
    <x v="9"/>
  </r>
  <r>
    <n v="245.2"/>
    <n v="222.16"/>
    <x v="9"/>
  </r>
  <r>
    <n v="421.52"/>
    <n v="368"/>
    <x v="9"/>
  </r>
  <r>
    <n v="124.96"/>
    <n v="104.32"/>
    <x v="9"/>
  </r>
  <r>
    <n v="361.72"/>
    <n v="297.27999999999997"/>
    <x v="9"/>
  </r>
  <r>
    <n v="428.32"/>
    <n v="635.67999999999995"/>
    <x v="9"/>
  </r>
  <r>
    <n v="437.16"/>
    <n v="365.76"/>
    <x v="9"/>
  </r>
  <r>
    <n v="503.28"/>
    <n v="402.24"/>
    <x v="9"/>
  </r>
  <r>
    <n v="125.72"/>
    <n v="130.19999999999999"/>
    <x v="9"/>
  </r>
  <r>
    <n v="183.9"/>
    <n v="176.42"/>
    <x v="9"/>
  </r>
  <r>
    <n v="4543.8"/>
    <n v="4625.76"/>
    <x v="9"/>
  </r>
  <r>
    <n v="117.96"/>
    <n v="83.9"/>
    <x v="9"/>
  </r>
  <r>
    <n v="278.08"/>
    <n v="219.68"/>
    <x v="9"/>
  </r>
  <r>
    <n v="520.4"/>
    <n v="312.24"/>
    <x v="9"/>
  </r>
  <r>
    <n v="58.72"/>
    <n v="60.12"/>
    <x v="9"/>
  </r>
  <r>
    <n v="259.32"/>
    <n v="267.64"/>
    <x v="9"/>
  </r>
  <r>
    <n v="129.66"/>
    <n v="133.82"/>
    <x v="9"/>
  </r>
  <r>
    <n v="390.28"/>
    <n v="445.56"/>
    <x v="9"/>
  </r>
  <r>
    <n v="195.14"/>
    <n v="225.94"/>
    <x v="9"/>
  </r>
  <r>
    <n v="347.46"/>
    <n v="318.72000000000003"/>
    <x v="9"/>
  </r>
  <r>
    <n v="975.82"/>
    <n v="1784.36"/>
    <x v="9"/>
  </r>
  <r>
    <n v="380.08"/>
    <n v="283.04000000000002"/>
    <x v="9"/>
  </r>
  <r>
    <n v="396.72"/>
    <n v="398.28"/>
    <x v="9"/>
  </r>
  <r>
    <n v="418.48"/>
    <n v="344.96"/>
    <x v="9"/>
  </r>
  <r>
    <n v="512.36"/>
    <n v="434.52"/>
    <x v="9"/>
  </r>
  <r>
    <n v="2296.2600000000002"/>
    <n v="2361.12"/>
    <x v="9"/>
  </r>
  <r>
    <n v="112.8"/>
    <n v="97.28"/>
    <x v="9"/>
  </r>
  <r>
    <n v="1254.96"/>
    <n v="1362.16"/>
    <x v="9"/>
  </r>
  <r>
    <n v="757.92"/>
    <n v="550.14"/>
    <x v="9"/>
  </r>
  <r>
    <n v="651.82000000000005"/>
    <n v="465.66"/>
    <x v="9"/>
  </r>
  <r>
    <n v="176.94"/>
    <n v="104.34"/>
    <x v="9"/>
  </r>
  <r>
    <n v="176.94"/>
    <n v="157.94"/>
    <x v="9"/>
  </r>
  <r>
    <n v="109.3"/>
    <n v="141.30000000000001"/>
    <x v="9"/>
  </r>
  <r>
    <n v="640.5"/>
    <n v="569.14"/>
    <x v="9"/>
  </r>
  <r>
    <n v="775.06"/>
    <n v="599.86"/>
    <x v="9"/>
  </r>
  <r>
    <n v="775.06"/>
    <n v="604.84"/>
    <x v="9"/>
  </r>
  <r>
    <n v="1154.28"/>
    <n v="887.32"/>
    <x v="9"/>
  </r>
  <r>
    <n v="1154.28"/>
    <n v="887.32"/>
    <x v="9"/>
  </r>
  <r>
    <n v="19484.7"/>
    <n v="21930"/>
    <x v="10"/>
  </r>
  <r>
    <n v="2916.11"/>
    <n v="1383.58"/>
    <x v="11"/>
  </r>
  <r>
    <n v="6302.12"/>
    <n v="5670.58"/>
    <x v="12"/>
  </r>
  <r>
    <n v="6097.89"/>
    <n v="5071.3500000000004"/>
    <x v="12"/>
  </r>
  <r>
    <n v="8525.35"/>
    <n v="6076.94"/>
    <x v="12"/>
  </r>
  <r>
    <n v="4633.8599999999997"/>
    <n v="4177.2700000000004"/>
    <x v="12"/>
  </r>
  <r>
    <n v="1525.83"/>
    <n v="1624.84"/>
    <x v="12"/>
  </r>
  <r>
    <n v="6302.12"/>
    <n v="5670.58"/>
    <x v="12"/>
  </r>
  <r>
    <n v="12195.78"/>
    <n v="8973.18"/>
    <x v="12"/>
  </r>
  <r>
    <n v="7357.32"/>
    <n v="5513.14"/>
    <x v="12"/>
  </r>
  <r>
    <n v="14512.48"/>
    <n v="10224.34"/>
    <x v="12"/>
  </r>
  <r>
    <n v="10452.040000000001"/>
    <n v="8876.0400000000009"/>
    <x v="12"/>
  </r>
  <r>
    <n v="3456.84"/>
    <n v="3570.52"/>
    <x v="12"/>
  </r>
  <r>
    <n v="748.88"/>
    <n v="294.95999999999998"/>
    <x v="2"/>
  </r>
  <r>
    <n v="1707.64"/>
    <n v="1004.63"/>
    <x v="2"/>
  </r>
  <r>
    <n v="31.58"/>
    <n v="23.94"/>
    <x v="2"/>
  </r>
  <r>
    <n v="630.72"/>
    <n v="538.88"/>
    <x v="2"/>
  </r>
  <r>
    <n v="243.04"/>
    <n v="259.16000000000003"/>
    <x v="2"/>
  </r>
  <r>
    <n v="89.92"/>
    <n v="81.12"/>
    <x v="2"/>
  </r>
  <r>
    <n v="112.4"/>
    <n v="101.4"/>
    <x v="2"/>
  </r>
  <r>
    <n v="518"/>
    <n v="435"/>
    <x v="2"/>
  </r>
  <r>
    <n v="93.6"/>
    <n v="52.44"/>
    <x v="2"/>
  </r>
  <r>
    <n v="163.80000000000001"/>
    <n v="91.77"/>
    <x v="2"/>
  </r>
  <r>
    <n v="227.45"/>
    <n v="53.15"/>
    <x v="2"/>
  </r>
  <r>
    <n v="227.45"/>
    <n v="53.15"/>
    <x v="2"/>
  </r>
  <r>
    <n v="84.92"/>
    <n v="56"/>
    <x v="13"/>
  </r>
  <r>
    <n v="59.2"/>
    <n v="66"/>
    <x v="13"/>
  </r>
  <r>
    <n v="12.33"/>
    <n v="5.2"/>
    <x v="13"/>
  </r>
  <r>
    <n v="61.65"/>
    <n v="26"/>
    <x v="13"/>
  </r>
  <r>
    <n v="24.66"/>
    <n v="10.4"/>
    <x v="13"/>
  </r>
  <r>
    <n v="36.99"/>
    <n v="15.6"/>
    <x v="13"/>
  </r>
  <r>
    <n v="49.32"/>
    <n v="20.8"/>
    <x v="13"/>
  </r>
  <r>
    <n v="36.99"/>
    <n v="15.6"/>
    <x v="13"/>
  </r>
  <r>
    <n v="61.65"/>
    <n v="26"/>
    <x v="13"/>
  </r>
  <r>
    <n v="36.99"/>
    <n v="15.6"/>
    <x v="13"/>
  </r>
  <r>
    <n v="49.32"/>
    <n v="20.8"/>
    <x v="13"/>
  </r>
  <r>
    <n v="98.56"/>
    <n v="27.42"/>
    <x v="13"/>
  </r>
  <r>
    <n v="98.56"/>
    <n v="27.42"/>
    <x v="13"/>
  </r>
  <r>
    <n v="98.56"/>
    <n v="27.42"/>
    <x v="13"/>
  </r>
  <r>
    <n v="98.56"/>
    <n v="27.42"/>
    <x v="13"/>
  </r>
  <r>
    <n v="153.22999999999999"/>
    <n v="132"/>
    <x v="13"/>
  </r>
  <r>
    <n v="153.22999999999999"/>
    <n v="132"/>
    <x v="13"/>
  </r>
  <r>
    <n v="15.98"/>
    <n v="9"/>
    <x v="13"/>
  </r>
  <r>
    <n v="47.94"/>
    <n v="27"/>
    <x v="13"/>
  </r>
  <r>
    <n v="111.86"/>
    <n v="63"/>
    <x v="13"/>
  </r>
  <r>
    <n v="223.72"/>
    <n v="126"/>
    <x v="13"/>
  </r>
  <r>
    <n v="47.94"/>
    <n v="27"/>
    <x v="13"/>
  </r>
  <r>
    <n v="127.84"/>
    <n v="72"/>
    <x v="13"/>
  </r>
  <r>
    <n v="223.72"/>
    <n v="126"/>
    <x v="13"/>
  </r>
  <r>
    <n v="18.420000000000002"/>
    <n v="8.32"/>
    <x v="13"/>
  </r>
  <r>
    <n v="18.420000000000002"/>
    <n v="8.32"/>
    <x v="13"/>
  </r>
  <r>
    <n v="18.420000000000002"/>
    <n v="8.32"/>
    <x v="13"/>
  </r>
  <r>
    <n v="36.840000000000003"/>
    <n v="16.64"/>
    <x v="13"/>
  </r>
  <r>
    <n v="36.840000000000003"/>
    <n v="16.64"/>
    <x v="13"/>
  </r>
  <r>
    <n v="36.840000000000003"/>
    <n v="16.64"/>
    <x v="13"/>
  </r>
  <r>
    <n v="36.840000000000003"/>
    <n v="16.64"/>
    <x v="13"/>
  </r>
  <r>
    <n v="110.52"/>
    <n v="49.92"/>
    <x v="13"/>
  </r>
  <r>
    <n v="18.420000000000002"/>
    <n v="8.32"/>
    <x v="13"/>
  </r>
  <r>
    <n v="36.840000000000003"/>
    <n v="16.64"/>
    <x v="13"/>
  </r>
  <r>
    <n v="18.420000000000002"/>
    <n v="8.32"/>
    <x v="13"/>
  </r>
  <r>
    <n v="18.420000000000002"/>
    <n v="8.32"/>
    <x v="13"/>
  </r>
  <r>
    <n v="18.420000000000002"/>
    <n v="8.32"/>
    <x v="13"/>
  </r>
  <r>
    <n v="36.840000000000003"/>
    <n v="16.64"/>
    <x v="13"/>
  </r>
  <r>
    <n v="36.840000000000003"/>
    <n v="16.64"/>
    <x v="13"/>
  </r>
  <r>
    <n v="18.420000000000002"/>
    <n v="8.32"/>
    <x v="13"/>
  </r>
  <r>
    <n v="110.52"/>
    <n v="49.92"/>
    <x v="13"/>
  </r>
  <r>
    <n v="36.840000000000003"/>
    <n v="16.64"/>
    <x v="13"/>
  </r>
  <r>
    <n v="36.840000000000003"/>
    <n v="16.64"/>
    <x v="13"/>
  </r>
  <r>
    <n v="18.420000000000002"/>
    <n v="8.32"/>
    <x v="13"/>
  </r>
  <r>
    <n v="36.840000000000003"/>
    <n v="16.64"/>
    <x v="13"/>
  </r>
  <r>
    <n v="18.420000000000002"/>
    <n v="8.32"/>
    <x v="13"/>
  </r>
  <r>
    <n v="18.420000000000002"/>
    <n v="8.32"/>
    <x v="13"/>
  </r>
  <r>
    <n v="18.420000000000002"/>
    <n v="8.32"/>
    <x v="13"/>
  </r>
  <r>
    <n v="18.420000000000002"/>
    <n v="8.32"/>
    <x v="13"/>
  </r>
  <r>
    <n v="18.420000000000002"/>
    <n v="8.32"/>
    <x v="13"/>
  </r>
  <r>
    <n v="1713.06"/>
    <n v="773.76"/>
    <x v="13"/>
  </r>
  <r>
    <n v="18.420000000000002"/>
    <n v="8.32"/>
    <x v="13"/>
  </r>
  <r>
    <n v="36.840000000000003"/>
    <n v="16.64"/>
    <x v="13"/>
  </r>
  <r>
    <n v="36.840000000000003"/>
    <n v="16.64"/>
    <x v="13"/>
  </r>
  <r>
    <n v="110.52"/>
    <n v="49.92"/>
    <x v="13"/>
  </r>
  <r>
    <n v="36.840000000000003"/>
    <n v="16.64"/>
    <x v="13"/>
  </r>
  <r>
    <n v="36.840000000000003"/>
    <n v="16.64"/>
    <x v="13"/>
  </r>
  <r>
    <n v="36.840000000000003"/>
    <n v="16.64"/>
    <x v="13"/>
  </r>
  <r>
    <n v="110.52"/>
    <n v="49.92"/>
    <x v="13"/>
  </r>
  <r>
    <n v="36.840000000000003"/>
    <n v="16.64"/>
    <x v="13"/>
  </r>
  <r>
    <n v="36.840000000000003"/>
    <n v="16.64"/>
    <x v="13"/>
  </r>
  <r>
    <n v="36.840000000000003"/>
    <n v="16.64"/>
    <x v="13"/>
  </r>
  <r>
    <n v="36.840000000000003"/>
    <n v="16.64"/>
    <x v="13"/>
  </r>
  <r>
    <n v="110.52"/>
    <n v="49.92"/>
    <x v="13"/>
  </r>
  <r>
    <n v="36.840000000000003"/>
    <n v="16.64"/>
    <x v="13"/>
  </r>
  <r>
    <n v="36.840000000000003"/>
    <n v="16.64"/>
    <x v="13"/>
  </r>
  <r>
    <n v="36.840000000000003"/>
    <n v="16.64"/>
    <x v="13"/>
  </r>
  <r>
    <n v="36.840000000000003"/>
    <n v="16.64"/>
    <x v="13"/>
  </r>
  <r>
    <n v="82.89"/>
    <n v="37.44"/>
    <x v="13"/>
  </r>
  <r>
    <n v="36.840000000000003"/>
    <n v="16.64"/>
    <x v="13"/>
  </r>
  <r>
    <n v="36.840000000000003"/>
    <n v="16.64"/>
    <x v="13"/>
  </r>
  <r>
    <n v="18.420000000000002"/>
    <n v="8.32"/>
    <x v="13"/>
  </r>
  <r>
    <n v="36.840000000000003"/>
    <n v="16.64"/>
    <x v="13"/>
  </r>
  <r>
    <n v="18.420000000000002"/>
    <n v="8.32"/>
    <x v="13"/>
  </r>
  <r>
    <n v="18.420000000000002"/>
    <n v="8.32"/>
    <x v="13"/>
  </r>
  <r>
    <n v="18.420000000000002"/>
    <n v="8.32"/>
    <x v="13"/>
  </r>
  <r>
    <n v="18.420000000000002"/>
    <n v="8.32"/>
    <x v="13"/>
  </r>
  <r>
    <n v="18.420000000000002"/>
    <n v="8.32"/>
    <x v="13"/>
  </r>
  <r>
    <n v="151.69999999999999"/>
    <n v="120.99"/>
    <x v="13"/>
  </r>
  <r>
    <n v="49.21"/>
    <n v="29.47"/>
    <x v="13"/>
  </r>
  <r>
    <n v="12.02"/>
    <n v="8.48"/>
    <x v="13"/>
  </r>
  <r>
    <n v="12.02"/>
    <n v="8.48"/>
    <x v="13"/>
  </r>
  <r>
    <n v="29.92"/>
    <n v="19.72"/>
    <x v="13"/>
  </r>
  <r>
    <n v="29.92"/>
    <n v="19.72"/>
    <x v="13"/>
  </r>
  <r>
    <n v="29.92"/>
    <n v="19.72"/>
    <x v="13"/>
  </r>
  <r>
    <n v="29.92"/>
    <n v="19.72"/>
    <x v="13"/>
  </r>
  <r>
    <n v="29.92"/>
    <n v="19.72"/>
    <x v="13"/>
  </r>
  <r>
    <n v="29.92"/>
    <n v="19.72"/>
    <x v="13"/>
  </r>
  <r>
    <n v="29.92"/>
    <n v="19.72"/>
    <x v="13"/>
  </r>
  <r>
    <n v="29.92"/>
    <n v="19.72"/>
    <x v="13"/>
  </r>
  <r>
    <n v="29.92"/>
    <n v="19.72"/>
    <x v="13"/>
  </r>
  <r>
    <n v="29.92"/>
    <n v="19.72"/>
    <x v="13"/>
  </r>
  <r>
    <n v="304.56"/>
    <n v="289.08"/>
    <x v="13"/>
  </r>
  <r>
    <n v="404.44"/>
    <n v="265.14"/>
    <x v="13"/>
  </r>
  <r>
    <n v="404.44"/>
    <n v="265.14"/>
    <x v="13"/>
  </r>
  <r>
    <n v="404.44"/>
    <n v="265.14"/>
    <x v="13"/>
  </r>
  <r>
    <n v="404.44"/>
    <n v="265.14"/>
    <x v="13"/>
  </r>
  <r>
    <n v="404.44"/>
    <n v="265.14"/>
    <x v="13"/>
  </r>
  <r>
    <n v="404.44"/>
    <n v="265.14"/>
    <x v="13"/>
  </r>
  <r>
    <n v="404.44"/>
    <n v="265.14"/>
    <x v="13"/>
  </r>
  <r>
    <n v="404.44"/>
    <n v="265.14"/>
    <x v="13"/>
  </r>
  <r>
    <n v="404.44"/>
    <n v="265.14"/>
    <x v="13"/>
  </r>
  <r>
    <n v="404.44"/>
    <n v="265.14"/>
    <x v="13"/>
  </r>
  <r>
    <n v="404.44"/>
    <n v="265.14"/>
    <x v="13"/>
  </r>
  <r>
    <n v="203.87"/>
    <n v="200.1"/>
    <x v="13"/>
  </r>
  <r>
    <n v="20.92"/>
    <n v="14.5"/>
    <x v="13"/>
  </r>
  <r>
    <n v="204.18"/>
    <n v="37.659999999999997"/>
    <x v="13"/>
  </r>
  <r>
    <n v="204.18"/>
    <n v="37.659999999999997"/>
    <x v="13"/>
  </r>
  <r>
    <n v="79.900000000000006"/>
    <n v="9.16"/>
    <x v="13"/>
  </r>
  <r>
    <n v="128.6"/>
    <n v="21.45"/>
    <x v="13"/>
  </r>
  <r>
    <n v="95.93"/>
    <n v="20.45"/>
    <x v="13"/>
  </r>
  <r>
    <n v="77.680000000000007"/>
    <n v="9.61"/>
    <x v="13"/>
  </r>
  <r>
    <n v="101.62"/>
    <n v="20.7"/>
    <x v="13"/>
  </r>
  <r>
    <n v="81.5"/>
    <n v="7.83"/>
    <x v="13"/>
  </r>
  <r>
    <n v="14.24"/>
    <n v="18.11"/>
    <x v="13"/>
  </r>
  <r>
    <n v="14.24"/>
    <n v="18.11"/>
    <x v="13"/>
  </r>
  <r>
    <n v="14.24"/>
    <n v="18.11"/>
    <x v="13"/>
  </r>
  <r>
    <n v="25.68"/>
    <n v="13.49"/>
    <x v="13"/>
  </r>
  <r>
    <n v="25.68"/>
    <n v="13.49"/>
    <x v="13"/>
  </r>
  <r>
    <n v="89.92"/>
    <n v="104.36"/>
    <x v="13"/>
  </r>
  <r>
    <n v="89.92"/>
    <n v="104.36"/>
    <x v="13"/>
  </r>
  <r>
    <n v="89.92"/>
    <n v="104.36"/>
    <x v="13"/>
  </r>
  <r>
    <n v="67.22"/>
    <n v="56.48"/>
    <x v="13"/>
  </r>
  <r>
    <n v="67.22"/>
    <n v="56.48"/>
    <x v="13"/>
  </r>
  <r>
    <n v="67.22"/>
    <n v="56.48"/>
    <x v="13"/>
  </r>
  <r>
    <n v="28"/>
    <n v="45.51"/>
    <x v="13"/>
  </r>
  <r>
    <n v="28"/>
    <n v="45.51"/>
    <x v="13"/>
  </r>
  <r>
    <n v="28"/>
    <n v="45.51"/>
    <x v="13"/>
  </r>
  <r>
    <n v="95.88"/>
    <n v="69.16"/>
    <x v="13"/>
  </r>
  <r>
    <n v="68.72"/>
    <n v="49.12"/>
    <x v="13"/>
  </r>
  <r>
    <n v="68.25"/>
    <n v="60.06"/>
    <x v="13"/>
  </r>
  <r>
    <n v="156.9"/>
    <n v="136.25"/>
    <x v="13"/>
  </r>
  <r>
    <n v="9.1300000000000008"/>
    <n v="8.4499999999999993"/>
    <x v="13"/>
  </r>
  <r>
    <n v="9.1300000000000008"/>
    <n v="8.4499999999999993"/>
    <x v="13"/>
  </r>
  <r>
    <n v="18.260000000000002"/>
    <n v="16.899999999999999"/>
    <x v="13"/>
  </r>
  <r>
    <n v="9.1300000000000008"/>
    <n v="8.4499999999999993"/>
    <x v="13"/>
  </r>
  <r>
    <n v="9.1300000000000008"/>
    <n v="8.4499999999999993"/>
    <x v="13"/>
  </r>
  <r>
    <n v="9.1300000000000008"/>
    <n v="8.4499999999999993"/>
    <x v="13"/>
  </r>
  <r>
    <n v="9.1300000000000008"/>
    <n v="8.4499999999999993"/>
    <x v="13"/>
  </r>
  <r>
    <n v="9.1300000000000008"/>
    <n v="8.4499999999999993"/>
    <x v="13"/>
  </r>
  <r>
    <n v="6.9"/>
    <n v="8.43"/>
    <x v="13"/>
  </r>
  <r>
    <n v="6.9"/>
    <n v="8.43"/>
    <x v="13"/>
  </r>
  <r>
    <n v="14.73"/>
    <n v="16.079999999999998"/>
    <x v="13"/>
  </r>
  <r>
    <n v="14.73"/>
    <n v="16.079999999999998"/>
    <x v="13"/>
  </r>
  <r>
    <n v="14.73"/>
    <n v="16.079999999999998"/>
    <x v="13"/>
  </r>
  <r>
    <n v="14.73"/>
    <n v="16.079999999999998"/>
    <x v="13"/>
  </r>
  <r>
    <n v="14.73"/>
    <n v="16.079999999999998"/>
    <x v="13"/>
  </r>
  <r>
    <n v="82.13"/>
    <n v="60.58"/>
    <x v="13"/>
  </r>
  <r>
    <n v="82.13"/>
    <n v="60.58"/>
    <x v="13"/>
  </r>
  <r>
    <n v="81.37"/>
    <n v="48.59"/>
    <x v="13"/>
  </r>
  <r>
    <n v="81.37"/>
    <n v="48.59"/>
    <x v="13"/>
  </r>
  <r>
    <n v="36.5"/>
    <n v="32.979999999999997"/>
    <x v="13"/>
  </r>
  <r>
    <n v="404.53"/>
    <n v="233.44"/>
    <x v="13"/>
  </r>
  <r>
    <n v="404.53"/>
    <n v="233.44"/>
    <x v="13"/>
  </r>
  <r>
    <n v="404.53"/>
    <n v="233.44"/>
    <x v="13"/>
  </r>
  <r>
    <n v="404.53"/>
    <n v="233.44"/>
    <x v="13"/>
  </r>
  <r>
    <n v="404.53"/>
    <n v="233.44"/>
    <x v="13"/>
  </r>
  <r>
    <n v="404.53"/>
    <n v="233.44"/>
    <x v="13"/>
  </r>
  <r>
    <n v="404.53"/>
    <n v="233.44"/>
    <x v="13"/>
  </r>
  <r>
    <n v="404.53"/>
    <n v="233.44"/>
    <x v="13"/>
  </r>
  <r>
    <n v="404.53"/>
    <n v="233.44"/>
    <x v="13"/>
  </r>
  <r>
    <n v="404.53"/>
    <n v="233.44"/>
    <x v="13"/>
  </r>
  <r>
    <n v="41.66"/>
    <n v="43.56"/>
    <x v="13"/>
  </r>
  <r>
    <n v="41.66"/>
    <n v="43.56"/>
    <x v="13"/>
  </r>
  <r>
    <n v="41.66"/>
    <n v="43.56"/>
    <x v="13"/>
  </r>
  <r>
    <n v="41.66"/>
    <n v="43.56"/>
    <x v="13"/>
  </r>
  <r>
    <n v="41.66"/>
    <n v="43.56"/>
    <x v="13"/>
  </r>
  <r>
    <n v="41.66"/>
    <n v="43.56"/>
    <x v="13"/>
  </r>
  <r>
    <n v="41.66"/>
    <n v="43.56"/>
    <x v="13"/>
  </r>
  <r>
    <n v="41.14"/>
    <n v="34.78"/>
    <x v="13"/>
  </r>
  <r>
    <n v="41.14"/>
    <n v="34.78"/>
    <x v="13"/>
  </r>
  <r>
    <n v="82.28"/>
    <n v="69.56"/>
    <x v="13"/>
  </r>
  <r>
    <n v="82.28"/>
    <n v="69.56"/>
    <x v="13"/>
  </r>
  <r>
    <n v="82.28"/>
    <n v="69.56"/>
    <x v="13"/>
  </r>
  <r>
    <n v="82.28"/>
    <n v="69.56"/>
    <x v="13"/>
  </r>
  <r>
    <n v="82.28"/>
    <n v="69.56"/>
    <x v="13"/>
  </r>
  <r>
    <n v="82.28"/>
    <n v="69.56"/>
    <x v="13"/>
  </r>
  <r>
    <n v="41.14"/>
    <n v="34.78"/>
    <x v="13"/>
  </r>
  <r>
    <n v="41.14"/>
    <n v="34.78"/>
    <x v="13"/>
  </r>
  <r>
    <n v="41.14"/>
    <n v="34.78"/>
    <x v="13"/>
  </r>
  <r>
    <n v="41.14"/>
    <n v="34.78"/>
    <x v="13"/>
  </r>
  <r>
    <n v="82.28"/>
    <n v="69.56"/>
    <x v="13"/>
  </r>
  <r>
    <n v="82.28"/>
    <n v="69.56"/>
    <x v="13"/>
  </r>
  <r>
    <n v="82.28"/>
    <n v="69.56"/>
    <x v="13"/>
  </r>
  <r>
    <n v="82.28"/>
    <n v="69.56"/>
    <x v="13"/>
  </r>
  <r>
    <n v="82.28"/>
    <n v="69.56"/>
    <x v="13"/>
  </r>
  <r>
    <n v="82.28"/>
    <n v="69.56"/>
    <x v="13"/>
  </r>
  <r>
    <n v="82.28"/>
    <n v="69.56"/>
    <x v="13"/>
  </r>
  <r>
    <n v="82.28"/>
    <n v="69.56"/>
    <x v="13"/>
  </r>
  <r>
    <n v="30.98"/>
    <n v="29.54"/>
    <x v="13"/>
  </r>
  <r>
    <n v="30.98"/>
    <n v="29.54"/>
    <x v="13"/>
  </r>
  <r>
    <n v="44.06"/>
    <n v="43.08"/>
    <x v="13"/>
  </r>
  <r>
    <n v="44.06"/>
    <n v="43.08"/>
    <x v="13"/>
  </r>
  <r>
    <n v="19.14"/>
    <n v="13.14"/>
    <x v="13"/>
  </r>
  <r>
    <n v="19.14"/>
    <n v="13.14"/>
    <x v="13"/>
  </r>
  <r>
    <n v="19.14"/>
    <n v="13.14"/>
    <x v="13"/>
  </r>
  <r>
    <n v="234.2"/>
    <n v="249.6"/>
    <x v="13"/>
  </r>
  <r>
    <n v="191.92"/>
    <n v="198.08"/>
    <x v="13"/>
  </r>
  <r>
    <n v="167.93"/>
    <n v="173.32"/>
    <x v="13"/>
  </r>
  <r>
    <n v="263.89"/>
    <n v="272.36"/>
    <x v="13"/>
  </r>
  <r>
    <n v="263.89"/>
    <n v="272.36"/>
    <x v="13"/>
  </r>
  <r>
    <n v="47.98"/>
    <n v="49.52"/>
    <x v="13"/>
  </r>
  <r>
    <n v="142.47999999999999"/>
    <n v="130.08000000000001"/>
    <x v="13"/>
  </r>
  <r>
    <n v="124.67"/>
    <n v="113.82"/>
    <x v="13"/>
  </r>
  <r>
    <n v="195.91"/>
    <n v="178.86"/>
    <x v="13"/>
  </r>
  <r>
    <n v="195.91"/>
    <n v="178.86"/>
    <x v="13"/>
  </r>
  <r>
    <n v="71.239999999999995"/>
    <n v="65.040000000000006"/>
    <x v="13"/>
  </r>
  <r>
    <n v="106.86"/>
    <n v="97.56"/>
    <x v="13"/>
  </r>
  <r>
    <n v="69.260000000000005"/>
    <n v="45.66"/>
    <x v="13"/>
  </r>
  <r>
    <n v="69.260000000000005"/>
    <n v="41.6"/>
    <x v="13"/>
  </r>
  <r>
    <n v="14.29"/>
    <n v="11"/>
    <x v="13"/>
  </r>
  <r>
    <n v="14.29"/>
    <n v="11"/>
    <x v="13"/>
  </r>
  <r>
    <n v="14.29"/>
    <n v="11"/>
    <x v="13"/>
  </r>
  <r>
    <n v="11.62"/>
    <n v="13.69"/>
    <x v="13"/>
  </r>
  <r>
    <n v="11.62"/>
    <n v="13.69"/>
    <x v="13"/>
  </r>
  <r>
    <n v="11.62"/>
    <n v="13.69"/>
    <x v="13"/>
  </r>
  <r>
    <n v="11.62"/>
    <n v="13.69"/>
    <x v="13"/>
  </r>
  <r>
    <n v="11.62"/>
    <n v="13.69"/>
    <x v="13"/>
  </r>
  <r>
    <n v="11.62"/>
    <n v="13.69"/>
    <x v="13"/>
  </r>
  <r>
    <n v="11.62"/>
    <n v="13.69"/>
    <x v="13"/>
  </r>
  <r>
    <n v="11.62"/>
    <n v="13.69"/>
    <x v="13"/>
  </r>
  <r>
    <n v="11.62"/>
    <n v="13.69"/>
    <x v="13"/>
  </r>
  <r>
    <n v="11.62"/>
    <n v="13.69"/>
    <x v="13"/>
  </r>
  <r>
    <n v="147.6"/>
    <n v="75.45"/>
    <x v="13"/>
  </r>
  <r>
    <n v="203.06"/>
    <n v="151.58000000000001"/>
    <x v="13"/>
  </r>
  <r>
    <n v="203.06"/>
    <n v="151.58000000000001"/>
    <x v="13"/>
  </r>
  <r>
    <n v="318.25"/>
    <n v="238.75"/>
    <x v="13"/>
  </r>
  <r>
    <n v="52.3"/>
    <n v="49.7"/>
    <x v="13"/>
  </r>
  <r>
    <n v="111.65"/>
    <n v="121.77"/>
    <x v="13"/>
  </r>
  <r>
    <n v="57.69"/>
    <n v="11.07"/>
    <x v="13"/>
  </r>
  <r>
    <n v="57.69"/>
    <n v="11.07"/>
    <x v="13"/>
  </r>
  <r>
    <n v="57.69"/>
    <n v="11.07"/>
    <x v="13"/>
  </r>
  <r>
    <n v="14.78"/>
    <n v="16.100000000000001"/>
    <x v="13"/>
  </r>
  <r>
    <n v="14.78"/>
    <n v="16.100000000000001"/>
    <x v="13"/>
  </r>
  <r>
    <n v="14.78"/>
    <n v="16.100000000000001"/>
    <x v="13"/>
  </r>
  <r>
    <n v="14.78"/>
    <n v="16.100000000000001"/>
    <x v="13"/>
  </r>
  <r>
    <n v="29.56"/>
    <n v="32.200000000000003"/>
    <x v="13"/>
  </r>
  <r>
    <n v="29.56"/>
    <n v="32.200000000000003"/>
    <x v="13"/>
  </r>
  <r>
    <n v="59.12"/>
    <n v="64.400000000000006"/>
    <x v="13"/>
  </r>
  <r>
    <n v="29.56"/>
    <n v="32.200000000000003"/>
    <x v="13"/>
  </r>
  <r>
    <n v="29.56"/>
    <n v="32.200000000000003"/>
    <x v="13"/>
  </r>
  <r>
    <n v="14.78"/>
    <n v="16.100000000000001"/>
    <x v="13"/>
  </r>
  <r>
    <n v="14.78"/>
    <n v="16.100000000000001"/>
    <x v="13"/>
  </r>
  <r>
    <n v="29.56"/>
    <n v="32.200000000000003"/>
    <x v="13"/>
  </r>
  <r>
    <n v="150.66"/>
    <n v="109.89"/>
    <x v="13"/>
  </r>
  <r>
    <n v="157.02000000000001"/>
    <n v="114.24"/>
    <x v="13"/>
  </r>
  <r>
    <n v="355.81"/>
    <n v="88.55"/>
    <x v="13"/>
  </r>
  <r>
    <n v="152.49"/>
    <n v="37.950000000000003"/>
    <x v="13"/>
  </r>
  <r>
    <n v="123.39"/>
    <n v="118.17"/>
    <x v="13"/>
  </r>
  <r>
    <n v="39.700000000000003"/>
    <n v="30.76"/>
    <x v="13"/>
  </r>
  <r>
    <n v="82.8"/>
    <n v="69.349999999999994"/>
    <x v="13"/>
  </r>
  <r>
    <n v="333.8"/>
    <n v="297.8"/>
    <x v="13"/>
  </r>
  <r>
    <n v="333.8"/>
    <n v="297.8"/>
    <x v="13"/>
  </r>
  <r>
    <n v="333.8"/>
    <n v="297.8"/>
    <x v="13"/>
  </r>
  <r>
    <n v="333.8"/>
    <n v="297.8"/>
    <x v="13"/>
  </r>
  <r>
    <n v="200.28"/>
    <n v="178.68"/>
    <x v="13"/>
  </r>
  <r>
    <n v="267.04000000000002"/>
    <n v="238.24"/>
    <x v="13"/>
  </r>
  <r>
    <n v="333.8"/>
    <n v="297.8"/>
    <x v="13"/>
  </r>
  <r>
    <n v="333.8"/>
    <n v="297.8"/>
    <x v="13"/>
  </r>
  <r>
    <n v="333.8"/>
    <n v="297.8"/>
    <x v="13"/>
  </r>
  <r>
    <n v="104.4"/>
    <n v="82.6"/>
    <x v="13"/>
  </r>
  <r>
    <n v="13.08"/>
    <n v="15.32"/>
    <x v="13"/>
  </r>
  <r>
    <n v="85.32"/>
    <n v="144.24"/>
    <x v="13"/>
  </r>
  <r>
    <n v="77.05"/>
    <n v="42.29"/>
    <x v="13"/>
  </r>
  <r>
    <n v="154.1"/>
    <n v="84.58"/>
    <x v="13"/>
  </r>
  <r>
    <n v="154.1"/>
    <n v="84.58"/>
    <x v="13"/>
  </r>
  <r>
    <n v="154.1"/>
    <n v="84.58"/>
    <x v="13"/>
  </r>
  <r>
    <n v="154.1"/>
    <n v="84.58"/>
    <x v="13"/>
  </r>
  <r>
    <n v="50.52"/>
    <n v="26.52"/>
    <x v="13"/>
  </r>
  <r>
    <n v="101.04"/>
    <n v="53.04"/>
    <x v="13"/>
  </r>
  <r>
    <n v="101.04"/>
    <n v="53.04"/>
    <x v="13"/>
  </r>
  <r>
    <n v="101.04"/>
    <n v="53.04"/>
    <x v="13"/>
  </r>
  <r>
    <n v="101.04"/>
    <n v="53.04"/>
    <x v="13"/>
  </r>
  <r>
    <n v="238.42"/>
    <n v="203.4"/>
    <x v="13"/>
  </r>
  <r>
    <n v="238.42"/>
    <n v="203.4"/>
    <x v="13"/>
  </r>
  <r>
    <n v="238.42"/>
    <n v="203.4"/>
    <x v="13"/>
  </r>
  <r>
    <n v="238.42"/>
    <n v="203.4"/>
    <x v="13"/>
  </r>
  <r>
    <n v="21.77"/>
    <n v="17.309999999999999"/>
    <x v="13"/>
  </r>
  <r>
    <n v="135"/>
    <n v="82.26"/>
    <x v="13"/>
  </r>
  <r>
    <n v="91.28"/>
    <n v="106.61"/>
    <x v="13"/>
  </r>
  <r>
    <n v="1252.56"/>
    <n v="1028.52"/>
    <x v="13"/>
  </r>
  <r>
    <n v="1461.32"/>
    <n v="1199.94"/>
    <x v="13"/>
  </r>
  <r>
    <n v="146.49"/>
    <n v="114.37"/>
    <x v="13"/>
  </r>
  <r>
    <n v="8.41"/>
    <n v="35.32"/>
    <x v="13"/>
  </r>
  <r>
    <n v="8.41"/>
    <n v="35.32"/>
    <x v="13"/>
  </r>
  <r>
    <n v="8.41"/>
    <n v="35.32"/>
    <x v="13"/>
  </r>
  <r>
    <n v="7.52"/>
    <n v="34.72"/>
    <x v="13"/>
  </r>
  <r>
    <n v="7.52"/>
    <n v="34.72"/>
    <x v="13"/>
  </r>
  <r>
    <n v="7.52"/>
    <n v="34.72"/>
    <x v="13"/>
  </r>
  <r>
    <n v="651"/>
    <n v="763.7"/>
    <x v="13"/>
  </r>
  <r>
    <n v="27.2"/>
    <n v="31"/>
    <x v="13"/>
  </r>
  <r>
    <n v="21.9"/>
    <n v="14.81"/>
    <x v="13"/>
  </r>
  <r>
    <n v="21.9"/>
    <n v="14.81"/>
    <x v="13"/>
  </r>
  <r>
    <n v="21.9"/>
    <n v="14.81"/>
    <x v="13"/>
  </r>
  <r>
    <n v="63.06"/>
    <n v="68.58"/>
    <x v="13"/>
  </r>
  <r>
    <n v="63.06"/>
    <n v="68.58"/>
    <x v="13"/>
  </r>
  <r>
    <n v="24.84"/>
    <n v="19.64"/>
    <x v="13"/>
  </r>
  <r>
    <n v="24.84"/>
    <n v="19.64"/>
    <x v="13"/>
  </r>
  <r>
    <n v="24.84"/>
    <n v="19.64"/>
    <x v="13"/>
  </r>
  <r>
    <n v="202.55"/>
    <n v="78.55"/>
    <x v="13"/>
  </r>
  <r>
    <n v="35.520000000000003"/>
    <n v="28.3"/>
    <x v="13"/>
  </r>
  <r>
    <n v="96.82"/>
    <n v="73.77"/>
    <x v="13"/>
  </r>
  <r>
    <n v="193.64"/>
    <n v="147.54"/>
    <x v="13"/>
  </r>
  <r>
    <n v="96.82"/>
    <n v="73.77"/>
    <x v="13"/>
  </r>
  <r>
    <n v="96.82"/>
    <n v="73.77"/>
    <x v="13"/>
  </r>
  <r>
    <n v="96.82"/>
    <n v="73.77"/>
    <x v="13"/>
  </r>
  <r>
    <n v="193.64"/>
    <n v="147.54"/>
    <x v="13"/>
  </r>
  <r>
    <n v="193.64"/>
    <n v="147.54"/>
    <x v="13"/>
  </r>
  <r>
    <n v="96.82"/>
    <n v="73.77"/>
    <x v="13"/>
  </r>
  <r>
    <n v="270.95"/>
    <n v="271.95999999999998"/>
    <x v="13"/>
  </r>
  <r>
    <n v="41.15"/>
    <n v="49.85"/>
    <x v="13"/>
  </r>
  <r>
    <n v="46.82"/>
    <n v="37.1"/>
    <x v="13"/>
  </r>
  <r>
    <n v="40.5"/>
    <n v="38.880000000000003"/>
    <x v="13"/>
  </r>
  <r>
    <n v="51.77"/>
    <n v="36.450000000000003"/>
    <x v="13"/>
  </r>
  <r>
    <n v="13.89"/>
    <n v="17.84"/>
    <x v="13"/>
  </r>
  <r>
    <n v="13.89"/>
    <n v="17.84"/>
    <x v="13"/>
  </r>
  <r>
    <n v="13.89"/>
    <n v="17.84"/>
    <x v="13"/>
  </r>
  <r>
    <n v="42.02"/>
    <n v="54.26"/>
    <x v="13"/>
  </r>
  <r>
    <n v="42.02"/>
    <n v="54.26"/>
    <x v="13"/>
  </r>
  <r>
    <n v="42.02"/>
    <n v="54.26"/>
    <x v="13"/>
  </r>
  <r>
    <n v="32.049999999999997"/>
    <n v="29.7"/>
    <x v="13"/>
  </r>
  <r>
    <n v="16.170000000000002"/>
    <n v="14.88"/>
    <x v="13"/>
  </r>
  <r>
    <n v="16.68"/>
    <n v="14.4"/>
    <x v="13"/>
  </r>
  <r>
    <n v="45.14"/>
    <n v="47.17"/>
    <x v="13"/>
  </r>
  <r>
    <n v="45.14"/>
    <n v="47.17"/>
    <x v="13"/>
  </r>
  <r>
    <n v="45.14"/>
    <n v="47.17"/>
    <x v="13"/>
  </r>
  <r>
    <n v="45.14"/>
    <n v="47.17"/>
    <x v="13"/>
  </r>
  <r>
    <n v="45.14"/>
    <n v="47.17"/>
    <x v="13"/>
  </r>
  <r>
    <n v="45.14"/>
    <n v="47.17"/>
    <x v="13"/>
  </r>
  <r>
    <n v="190.2"/>
    <n v="354.6"/>
    <x v="13"/>
  </r>
  <r>
    <n v="452.4"/>
    <n v="438"/>
    <x v="13"/>
  </r>
  <r>
    <n v="102.84"/>
    <n v="82.68"/>
    <x v="13"/>
  </r>
  <r>
    <n v="85.7"/>
    <n v="68.900000000000006"/>
    <x v="13"/>
  </r>
  <r>
    <n v="28.49"/>
    <n v="30.47"/>
    <x v="13"/>
  </r>
  <r>
    <n v="32.090000000000003"/>
    <n v="15.64"/>
    <x v="13"/>
  </r>
  <r>
    <n v="50.43"/>
    <n v="24.46"/>
    <x v="13"/>
  </r>
  <r>
    <n v="50.43"/>
    <n v="24.46"/>
    <x v="13"/>
  </r>
  <r>
    <n v="50.43"/>
    <n v="24.46"/>
    <x v="13"/>
  </r>
  <r>
    <n v="50.43"/>
    <n v="24.46"/>
    <x v="13"/>
  </r>
  <r>
    <n v="50.43"/>
    <n v="24.46"/>
    <x v="13"/>
  </r>
  <r>
    <n v="50.43"/>
    <n v="24.46"/>
    <x v="13"/>
  </r>
  <r>
    <n v="50.43"/>
    <n v="24.46"/>
    <x v="13"/>
  </r>
  <r>
    <n v="50.43"/>
    <n v="24.46"/>
    <x v="13"/>
  </r>
  <r>
    <n v="87.7"/>
    <n v="82.75"/>
    <x v="13"/>
  </r>
  <r>
    <n v="27.42"/>
    <n v="19.059999999999999"/>
    <x v="13"/>
  </r>
  <r>
    <n v="60.32"/>
    <n v="6.12"/>
    <x v="13"/>
  </r>
  <r>
    <n v="60.32"/>
    <n v="6.12"/>
    <x v="13"/>
  </r>
  <r>
    <n v="60.32"/>
    <n v="6.12"/>
    <x v="13"/>
  </r>
  <r>
    <n v="60.32"/>
    <n v="6.12"/>
    <x v="13"/>
  </r>
  <r>
    <n v="357.6"/>
    <n v="455.4"/>
    <x v="13"/>
  </r>
  <r>
    <n v="357.6"/>
    <n v="455.4"/>
    <x v="13"/>
  </r>
  <r>
    <n v="82.34"/>
    <n v="56.98"/>
    <x v="13"/>
  </r>
  <r>
    <n v="82.34"/>
    <n v="56.98"/>
    <x v="13"/>
  </r>
  <r>
    <n v="82.34"/>
    <n v="56.98"/>
    <x v="13"/>
  </r>
  <r>
    <n v="42.78"/>
    <n v="25.47"/>
    <x v="13"/>
  </r>
  <r>
    <n v="42.15"/>
    <n v="32.909999999999997"/>
    <x v="13"/>
  </r>
  <r>
    <n v="87.24"/>
    <n v="70.7"/>
    <x v="13"/>
  </r>
  <r>
    <n v="53.86"/>
    <n v="40.58"/>
    <x v="13"/>
  </r>
  <r>
    <n v="54.26"/>
    <n v="41.35"/>
    <x v="13"/>
  </r>
  <r>
    <n v="237.8"/>
    <n v="434.42"/>
    <x v="13"/>
  </r>
  <r>
    <n v="52.7"/>
    <n v="40.049999999999997"/>
    <x v="13"/>
  </r>
  <r>
    <n v="108.2"/>
    <n v="110.6"/>
    <x v="13"/>
  </r>
  <r>
    <n v="75.739999999999995"/>
    <n v="77.42"/>
    <x v="13"/>
  </r>
  <r>
    <n v="162.30000000000001"/>
    <n v="165.9"/>
    <x v="13"/>
  </r>
  <r>
    <n v="86.56"/>
    <n v="88.48"/>
    <x v="13"/>
  </r>
  <r>
    <n v="75.739999999999995"/>
    <n v="77.42"/>
    <x v="13"/>
  </r>
  <r>
    <n v="21.54"/>
    <n v="14.95"/>
    <x v="13"/>
  </r>
  <r>
    <n v="129.62"/>
    <n v="96.7"/>
    <x v="13"/>
  </r>
  <r>
    <n v="129.62"/>
    <n v="96.7"/>
    <x v="13"/>
  </r>
  <r>
    <n v="129.62"/>
    <n v="96.7"/>
    <x v="13"/>
  </r>
  <r>
    <n v="84.96"/>
    <n v="85.86"/>
    <x v="13"/>
  </r>
  <r>
    <n v="15"/>
    <n v="10.64"/>
    <x v="13"/>
  </r>
  <r>
    <n v="15"/>
    <n v="10.64"/>
    <x v="13"/>
  </r>
  <r>
    <n v="15"/>
    <n v="10.64"/>
    <x v="13"/>
  </r>
  <r>
    <n v="15"/>
    <n v="10.64"/>
    <x v="13"/>
  </r>
  <r>
    <n v="15"/>
    <n v="10.64"/>
    <x v="13"/>
  </r>
  <r>
    <n v="15"/>
    <n v="10.64"/>
    <x v="13"/>
  </r>
  <r>
    <n v="15"/>
    <n v="10.64"/>
    <x v="13"/>
  </r>
  <r>
    <n v="15"/>
    <n v="10.64"/>
    <x v="13"/>
  </r>
  <r>
    <n v="72.8"/>
    <n v="86.84"/>
    <x v="13"/>
  </r>
  <r>
    <n v="363.24"/>
    <n v="204.84"/>
    <x v="13"/>
  </r>
  <r>
    <n v="363.24"/>
    <n v="204.84"/>
    <x v="13"/>
  </r>
  <r>
    <n v="60.98"/>
    <n v="46.3"/>
    <x v="13"/>
  </r>
  <r>
    <n v="60.98"/>
    <n v="46.3"/>
    <x v="13"/>
  </r>
  <r>
    <n v="30.49"/>
    <n v="23.15"/>
    <x v="13"/>
  </r>
  <r>
    <n v="60.98"/>
    <n v="46.3"/>
    <x v="13"/>
  </r>
  <r>
    <n v="30.49"/>
    <n v="23.15"/>
    <x v="13"/>
  </r>
  <r>
    <n v="60.98"/>
    <n v="46.3"/>
    <x v="13"/>
  </r>
  <r>
    <n v="60.98"/>
    <n v="46.3"/>
    <x v="13"/>
  </r>
  <r>
    <n v="41.76"/>
    <n v="43.96"/>
    <x v="13"/>
  </r>
  <r>
    <n v="20.88"/>
    <n v="21.98"/>
    <x v="13"/>
  </r>
  <r>
    <n v="41.76"/>
    <n v="43.96"/>
    <x v="13"/>
  </r>
  <r>
    <n v="41.76"/>
    <n v="43.96"/>
    <x v="13"/>
  </r>
  <r>
    <n v="20.88"/>
    <n v="21.98"/>
    <x v="13"/>
  </r>
  <r>
    <n v="41.76"/>
    <n v="43.96"/>
    <x v="13"/>
  </r>
  <r>
    <n v="41.76"/>
    <n v="43.96"/>
    <x v="13"/>
  </r>
  <r>
    <n v="169.78"/>
    <n v="124.22"/>
    <x v="13"/>
  </r>
  <r>
    <n v="169.78"/>
    <n v="124.22"/>
    <x v="13"/>
  </r>
  <r>
    <n v="84.89"/>
    <n v="62.11"/>
    <x v="13"/>
  </r>
  <r>
    <n v="84.89"/>
    <n v="62.11"/>
    <x v="13"/>
  </r>
  <r>
    <n v="84.89"/>
    <n v="62.11"/>
    <x v="13"/>
  </r>
  <r>
    <n v="84.89"/>
    <n v="62.11"/>
    <x v="13"/>
  </r>
  <r>
    <n v="169.78"/>
    <n v="124.22"/>
    <x v="13"/>
  </r>
  <r>
    <n v="169.78"/>
    <n v="124.22"/>
    <x v="13"/>
  </r>
  <r>
    <n v="169.78"/>
    <n v="124.22"/>
    <x v="13"/>
  </r>
  <r>
    <n v="169.78"/>
    <n v="124.22"/>
    <x v="13"/>
  </r>
  <r>
    <n v="154.41999999999999"/>
    <n v="89.29"/>
    <x v="13"/>
  </r>
  <r>
    <n v="154.41999999999999"/>
    <n v="89.29"/>
    <x v="13"/>
  </r>
  <r>
    <n v="308.83999999999997"/>
    <n v="178.58"/>
    <x v="13"/>
  </r>
  <r>
    <n v="308.83999999999997"/>
    <n v="178.58"/>
    <x v="13"/>
  </r>
  <r>
    <n v="59.38"/>
    <n v="66.040000000000006"/>
    <x v="13"/>
  </r>
  <r>
    <n v="29.69"/>
    <n v="33.020000000000003"/>
    <x v="13"/>
  </r>
  <r>
    <n v="59.38"/>
    <n v="66.040000000000006"/>
    <x v="13"/>
  </r>
  <r>
    <n v="59.38"/>
    <n v="66.040000000000006"/>
    <x v="13"/>
  </r>
  <r>
    <n v="29.69"/>
    <n v="33.020000000000003"/>
    <x v="13"/>
  </r>
  <r>
    <n v="59.38"/>
    <n v="66.040000000000006"/>
    <x v="13"/>
  </r>
  <r>
    <n v="59.38"/>
    <n v="66.040000000000006"/>
    <x v="13"/>
  </r>
  <r>
    <n v="66.14"/>
    <n v="62.06"/>
    <x v="13"/>
  </r>
  <r>
    <n v="66.14"/>
    <n v="62.06"/>
    <x v="13"/>
  </r>
  <r>
    <n v="33.07"/>
    <n v="31.03"/>
    <x v="13"/>
  </r>
  <r>
    <n v="66.14"/>
    <n v="62.06"/>
    <x v="13"/>
  </r>
  <r>
    <n v="66.14"/>
    <n v="62.06"/>
    <x v="13"/>
  </r>
  <r>
    <n v="33.07"/>
    <n v="31.03"/>
    <x v="13"/>
  </r>
  <r>
    <n v="66.14"/>
    <n v="62.06"/>
    <x v="13"/>
  </r>
  <r>
    <n v="26.62"/>
    <n v="29.88"/>
    <x v="13"/>
  </r>
  <r>
    <n v="26.62"/>
    <n v="29.88"/>
    <x v="13"/>
  </r>
  <r>
    <n v="26.62"/>
    <n v="29.88"/>
    <x v="13"/>
  </r>
  <r>
    <n v="13.31"/>
    <n v="14.94"/>
    <x v="13"/>
  </r>
  <r>
    <n v="13.31"/>
    <n v="14.94"/>
    <x v="13"/>
  </r>
  <r>
    <n v="26.62"/>
    <n v="29.88"/>
    <x v="13"/>
  </r>
  <r>
    <n v="26.62"/>
    <n v="29.88"/>
    <x v="13"/>
  </r>
  <r>
    <n v="38.46"/>
    <n v="34.520000000000003"/>
    <x v="13"/>
  </r>
  <r>
    <n v="38.46"/>
    <n v="34.520000000000003"/>
    <x v="13"/>
  </r>
  <r>
    <n v="19.23"/>
    <n v="17.260000000000002"/>
    <x v="13"/>
  </r>
  <r>
    <n v="38.46"/>
    <n v="34.520000000000003"/>
    <x v="13"/>
  </r>
  <r>
    <n v="19.23"/>
    <n v="17.260000000000002"/>
    <x v="13"/>
  </r>
  <r>
    <n v="38.46"/>
    <n v="34.520000000000003"/>
    <x v="13"/>
  </r>
  <r>
    <n v="38.46"/>
    <n v="34.520000000000003"/>
    <x v="13"/>
  </r>
  <r>
    <n v="327.13"/>
    <n v="182.52"/>
    <x v="13"/>
  </r>
  <r>
    <n v="327.13"/>
    <n v="182.52"/>
    <x v="13"/>
  </r>
  <r>
    <n v="327.13"/>
    <n v="182.52"/>
    <x v="13"/>
  </r>
  <r>
    <n v="327.13"/>
    <n v="182.52"/>
    <x v="13"/>
  </r>
  <r>
    <n v="327.3"/>
    <n v="200.87"/>
    <x v="13"/>
  </r>
  <r>
    <n v="327.3"/>
    <n v="200.87"/>
    <x v="13"/>
  </r>
  <r>
    <n v="327.3"/>
    <n v="200.87"/>
    <x v="13"/>
  </r>
  <r>
    <n v="327.3"/>
    <n v="200.87"/>
    <x v="13"/>
  </r>
  <r>
    <n v="51.99"/>
    <n v="29.32"/>
    <x v="13"/>
  </r>
  <r>
    <n v="51.99"/>
    <n v="29.32"/>
    <x v="13"/>
  </r>
  <r>
    <n v="552"/>
    <n v="892"/>
    <x v="13"/>
  </r>
  <r>
    <n v="40.299999999999997"/>
    <n v="27.2"/>
    <x v="13"/>
  </r>
  <r>
    <n v="40.299999999999997"/>
    <n v="27.2"/>
    <x v="13"/>
  </r>
  <r>
    <n v="298.64"/>
    <n v="195.51"/>
    <x v="13"/>
  </r>
  <r>
    <n v="206.76"/>
    <n v="173.99"/>
    <x v="13"/>
  </r>
  <r>
    <n v="99.08"/>
    <n v="64.16"/>
    <x v="13"/>
  </r>
  <r>
    <n v="49.54"/>
    <n v="32.08"/>
    <x v="13"/>
  </r>
  <r>
    <n v="49.54"/>
    <n v="32.08"/>
    <x v="13"/>
  </r>
  <r>
    <n v="99.08"/>
    <n v="64.16"/>
    <x v="13"/>
  </r>
  <r>
    <n v="99.08"/>
    <n v="64.16"/>
    <x v="13"/>
  </r>
  <r>
    <n v="39.520000000000003"/>
    <n v="31.38"/>
    <x v="13"/>
  </r>
  <r>
    <n v="19.760000000000002"/>
    <n v="15.69"/>
    <x v="13"/>
  </r>
  <r>
    <n v="19.760000000000002"/>
    <n v="15.69"/>
    <x v="13"/>
  </r>
  <r>
    <n v="39.520000000000003"/>
    <n v="31.38"/>
    <x v="13"/>
  </r>
  <r>
    <n v="39.520000000000003"/>
    <n v="31.38"/>
    <x v="13"/>
  </r>
  <r>
    <n v="7.21"/>
    <n v="9.18"/>
    <x v="13"/>
  </r>
  <r>
    <n v="7.21"/>
    <n v="9.18"/>
    <x v="13"/>
  </r>
  <r>
    <n v="7.21"/>
    <n v="9.18"/>
    <x v="13"/>
  </r>
  <r>
    <n v="7.21"/>
    <n v="9.18"/>
    <x v="13"/>
  </r>
  <r>
    <n v="7.21"/>
    <n v="9.18"/>
    <x v="13"/>
  </r>
  <r>
    <n v="7.21"/>
    <n v="9.18"/>
    <x v="13"/>
  </r>
  <r>
    <n v="7.21"/>
    <n v="9.18"/>
    <x v="13"/>
  </r>
  <r>
    <n v="7.21"/>
    <n v="9.18"/>
    <x v="13"/>
  </r>
  <r>
    <n v="7.21"/>
    <n v="9.18"/>
    <x v="13"/>
  </r>
  <r>
    <n v="7.21"/>
    <n v="9.18"/>
    <x v="13"/>
  </r>
  <r>
    <n v="7.21"/>
    <n v="9.18"/>
    <x v="13"/>
  </r>
  <r>
    <n v="108.68"/>
    <n v="127.27"/>
    <x v="13"/>
  </r>
  <r>
    <n v="76.7"/>
    <n v="52.63"/>
    <x v="13"/>
  </r>
  <r>
    <n v="76.7"/>
    <n v="52.63"/>
    <x v="13"/>
  </r>
  <r>
    <n v="76.7"/>
    <n v="52.63"/>
    <x v="13"/>
  </r>
  <r>
    <n v="76.7"/>
    <n v="52.63"/>
    <x v="13"/>
  </r>
  <r>
    <n v="76.7"/>
    <n v="52.63"/>
    <x v="13"/>
  </r>
  <r>
    <n v="76.7"/>
    <n v="52.63"/>
    <x v="13"/>
  </r>
  <r>
    <n v="76.7"/>
    <n v="52.63"/>
    <x v="13"/>
  </r>
  <r>
    <n v="76.7"/>
    <n v="52.63"/>
    <x v="13"/>
  </r>
  <r>
    <n v="76.7"/>
    <n v="52.63"/>
    <x v="13"/>
  </r>
  <r>
    <n v="76.7"/>
    <n v="52.63"/>
    <x v="13"/>
  </r>
  <r>
    <n v="128.02000000000001"/>
    <n v="90.88"/>
    <x v="13"/>
  </r>
  <r>
    <n v="128.02000000000001"/>
    <n v="90.88"/>
    <x v="13"/>
  </r>
  <r>
    <n v="128.02000000000001"/>
    <n v="90.88"/>
    <x v="13"/>
  </r>
  <r>
    <n v="128.02000000000001"/>
    <n v="90.88"/>
    <x v="13"/>
  </r>
  <r>
    <n v="128.02000000000001"/>
    <n v="90.88"/>
    <x v="13"/>
  </r>
  <r>
    <n v="64.010000000000005"/>
    <n v="45.44"/>
    <x v="13"/>
  </r>
  <r>
    <n v="29.6"/>
    <n v="34.6"/>
    <x v="13"/>
  </r>
  <r>
    <n v="29.6"/>
    <n v="34.6"/>
    <x v="13"/>
  </r>
  <r>
    <n v="59.2"/>
    <n v="69.2"/>
    <x v="13"/>
  </r>
  <r>
    <n v="59.2"/>
    <n v="69.2"/>
    <x v="13"/>
  </r>
  <r>
    <n v="59.2"/>
    <n v="69.2"/>
    <x v="13"/>
  </r>
  <r>
    <n v="59.2"/>
    <n v="69.2"/>
    <x v="13"/>
  </r>
  <r>
    <n v="59.2"/>
    <n v="69.2"/>
    <x v="13"/>
  </r>
  <r>
    <n v="59.2"/>
    <n v="69.2"/>
    <x v="13"/>
  </r>
  <r>
    <n v="29.6"/>
    <n v="34.6"/>
    <x v="13"/>
  </r>
  <r>
    <n v="29.6"/>
    <n v="34.6"/>
    <x v="13"/>
  </r>
  <r>
    <n v="53.42"/>
    <n v="51.86"/>
    <x v="13"/>
  </r>
  <r>
    <n v="46.3"/>
    <n v="33.82"/>
    <x v="13"/>
  </r>
  <r>
    <n v="46.3"/>
    <n v="33.82"/>
    <x v="13"/>
  </r>
  <r>
    <n v="46.3"/>
    <n v="33.82"/>
    <x v="13"/>
  </r>
  <r>
    <n v="46.3"/>
    <n v="33.82"/>
    <x v="13"/>
  </r>
  <r>
    <n v="46.3"/>
    <n v="33.82"/>
    <x v="13"/>
  </r>
  <r>
    <n v="46.3"/>
    <n v="33.82"/>
    <x v="13"/>
  </r>
  <r>
    <n v="46.3"/>
    <n v="33.82"/>
    <x v="13"/>
  </r>
  <r>
    <n v="46.3"/>
    <n v="33.82"/>
    <x v="13"/>
  </r>
  <r>
    <n v="219.38"/>
    <n v="229.81"/>
    <x v="13"/>
  </r>
  <r>
    <n v="87.42"/>
    <n v="84.97"/>
    <x v="13"/>
  </r>
  <r>
    <n v="87.42"/>
    <n v="84.97"/>
    <x v="13"/>
  </r>
  <r>
    <n v="87.42"/>
    <n v="84.97"/>
    <x v="13"/>
  </r>
  <r>
    <n v="40.33"/>
    <n v="37.93"/>
    <x v="13"/>
  </r>
  <r>
    <n v="40.33"/>
    <n v="37.93"/>
    <x v="13"/>
  </r>
  <r>
    <n v="40.33"/>
    <n v="37.93"/>
    <x v="13"/>
  </r>
  <r>
    <n v="53.04"/>
    <n v="68"/>
    <x v="13"/>
  </r>
  <r>
    <n v="53.04"/>
    <n v="68"/>
    <x v="13"/>
  </r>
  <r>
    <n v="53.04"/>
    <n v="68"/>
    <x v="13"/>
  </r>
  <r>
    <n v="26.52"/>
    <n v="34"/>
    <x v="13"/>
  </r>
  <r>
    <n v="59.2"/>
    <n v="92.5"/>
    <x v="13"/>
  </r>
  <r>
    <n v="71.040000000000006"/>
    <n v="111"/>
    <x v="13"/>
  </r>
  <r>
    <n v="29.6"/>
    <n v="46.25"/>
    <x v="13"/>
  </r>
  <r>
    <n v="29.6"/>
    <n v="46.25"/>
    <x v="13"/>
  </r>
  <r>
    <n v="29.6"/>
    <n v="46.25"/>
    <x v="13"/>
  </r>
  <r>
    <n v="29.6"/>
    <n v="46.25"/>
    <x v="13"/>
  </r>
  <r>
    <n v="71.040000000000006"/>
    <n v="111"/>
    <x v="13"/>
  </r>
  <r>
    <n v="71.040000000000006"/>
    <n v="111"/>
    <x v="13"/>
  </r>
  <r>
    <n v="59.2"/>
    <n v="92.5"/>
    <x v="13"/>
  </r>
  <r>
    <n v="59.2"/>
    <n v="92.5"/>
    <x v="13"/>
  </r>
  <r>
    <n v="57.88"/>
    <n v="49.28"/>
    <x v="13"/>
  </r>
  <r>
    <n v="14.47"/>
    <n v="12.32"/>
    <x v="13"/>
  </r>
  <r>
    <n v="14.47"/>
    <n v="12.32"/>
    <x v="13"/>
  </r>
  <r>
    <n v="28.94"/>
    <n v="24.64"/>
    <x v="13"/>
  </r>
  <r>
    <n v="57.88"/>
    <n v="49.28"/>
    <x v="13"/>
  </r>
  <r>
    <n v="57.88"/>
    <n v="49.28"/>
    <x v="13"/>
  </r>
  <r>
    <n v="14.47"/>
    <n v="12.32"/>
    <x v="13"/>
  </r>
  <r>
    <n v="14.47"/>
    <n v="12.32"/>
    <x v="13"/>
  </r>
  <r>
    <n v="28.94"/>
    <n v="24.64"/>
    <x v="13"/>
  </r>
  <r>
    <n v="28.94"/>
    <n v="24.64"/>
    <x v="13"/>
  </r>
  <r>
    <n v="47.52"/>
    <n v="41.92"/>
    <x v="13"/>
  </r>
  <r>
    <n v="23.76"/>
    <n v="20.96"/>
    <x v="13"/>
  </r>
  <r>
    <n v="23.76"/>
    <n v="20.96"/>
    <x v="13"/>
  </r>
  <r>
    <n v="47.52"/>
    <n v="41.92"/>
    <x v="13"/>
  </r>
  <r>
    <n v="47.52"/>
    <n v="41.92"/>
    <x v="13"/>
  </r>
  <r>
    <n v="47.52"/>
    <n v="41.92"/>
    <x v="13"/>
  </r>
  <r>
    <n v="47.52"/>
    <n v="41.92"/>
    <x v="13"/>
  </r>
  <r>
    <n v="47.52"/>
    <n v="41.92"/>
    <x v="13"/>
  </r>
  <r>
    <n v="23.76"/>
    <n v="20.96"/>
    <x v="13"/>
  </r>
  <r>
    <n v="23.76"/>
    <n v="20.96"/>
    <x v="13"/>
  </r>
  <r>
    <n v="83.06"/>
    <n v="49.56"/>
    <x v="13"/>
  </r>
  <r>
    <n v="83.06"/>
    <n v="49.56"/>
    <x v="13"/>
  </r>
  <r>
    <n v="93.22"/>
    <n v="66.02"/>
    <x v="13"/>
  </r>
  <r>
    <n v="93.22"/>
    <n v="66.02"/>
    <x v="13"/>
  </r>
  <r>
    <n v="46.61"/>
    <n v="33.01"/>
    <x v="13"/>
  </r>
  <r>
    <n v="46.61"/>
    <n v="33.01"/>
    <x v="13"/>
  </r>
  <r>
    <n v="93.22"/>
    <n v="66.02"/>
    <x v="13"/>
  </r>
  <r>
    <n v="93.22"/>
    <n v="66.02"/>
    <x v="13"/>
  </r>
  <r>
    <n v="93.22"/>
    <n v="66.02"/>
    <x v="13"/>
  </r>
  <r>
    <n v="46.61"/>
    <n v="33.01"/>
    <x v="13"/>
  </r>
  <r>
    <n v="93.22"/>
    <n v="66.02"/>
    <x v="13"/>
  </r>
  <r>
    <n v="46.61"/>
    <n v="33.01"/>
    <x v="13"/>
  </r>
  <r>
    <n v="127.76"/>
    <n v="62.82"/>
    <x v="13"/>
  </r>
  <r>
    <n v="127.76"/>
    <n v="62.82"/>
    <x v="13"/>
  </r>
  <r>
    <n v="53.28"/>
    <n v="38.26"/>
    <x v="13"/>
  </r>
  <r>
    <n v="53.28"/>
    <n v="38.26"/>
    <x v="13"/>
  </r>
  <r>
    <n v="106.56"/>
    <n v="76.52"/>
    <x v="13"/>
  </r>
  <r>
    <n v="106.56"/>
    <n v="76.52"/>
    <x v="13"/>
  </r>
  <r>
    <n v="106.56"/>
    <n v="76.52"/>
    <x v="13"/>
  </r>
  <r>
    <n v="53.28"/>
    <n v="38.26"/>
    <x v="13"/>
  </r>
  <r>
    <n v="53.28"/>
    <n v="38.26"/>
    <x v="13"/>
  </r>
  <r>
    <n v="106.56"/>
    <n v="76.52"/>
    <x v="13"/>
  </r>
  <r>
    <n v="106.56"/>
    <n v="76.52"/>
    <x v="13"/>
  </r>
  <r>
    <n v="106.56"/>
    <n v="76.52"/>
    <x v="13"/>
  </r>
  <r>
    <n v="106.56"/>
    <n v="76.52"/>
    <x v="13"/>
  </r>
  <r>
    <n v="305.54000000000002"/>
    <n v="226"/>
    <x v="13"/>
  </r>
  <r>
    <n v="305.54000000000002"/>
    <n v="226"/>
    <x v="13"/>
  </r>
  <r>
    <n v="305.54000000000002"/>
    <n v="226"/>
    <x v="13"/>
  </r>
  <r>
    <n v="305.54000000000002"/>
    <n v="226"/>
    <x v="13"/>
  </r>
  <r>
    <n v="305.54000000000002"/>
    <n v="226"/>
    <x v="13"/>
  </r>
  <r>
    <n v="305.54000000000002"/>
    <n v="226"/>
    <x v="13"/>
  </r>
  <r>
    <n v="152.77000000000001"/>
    <n v="113"/>
    <x v="13"/>
  </r>
  <r>
    <n v="152.77000000000001"/>
    <n v="113"/>
    <x v="13"/>
  </r>
  <r>
    <n v="305.54000000000002"/>
    <n v="226"/>
    <x v="13"/>
  </r>
  <r>
    <n v="305.54000000000002"/>
    <n v="226"/>
    <x v="13"/>
  </r>
  <r>
    <n v="305.54000000000002"/>
    <n v="226"/>
    <x v="13"/>
  </r>
  <r>
    <n v="305.54000000000002"/>
    <n v="226"/>
    <x v="13"/>
  </r>
  <r>
    <n v="305.54000000000002"/>
    <n v="226"/>
    <x v="13"/>
  </r>
  <r>
    <n v="305.54000000000002"/>
    <n v="226"/>
    <x v="13"/>
  </r>
  <r>
    <n v="305.54000000000002"/>
    <n v="226"/>
    <x v="13"/>
  </r>
  <r>
    <n v="305.54000000000002"/>
    <n v="226"/>
    <x v="13"/>
  </r>
  <r>
    <n v="152.77000000000001"/>
    <n v="113"/>
    <x v="13"/>
  </r>
  <r>
    <n v="152.77000000000001"/>
    <n v="113"/>
    <x v="13"/>
  </r>
  <r>
    <n v="152.77000000000001"/>
    <n v="113"/>
    <x v="13"/>
  </r>
  <r>
    <n v="152.77000000000001"/>
    <n v="113"/>
    <x v="13"/>
  </r>
  <r>
    <n v="38.049999999999997"/>
    <n v="43.25"/>
    <x v="13"/>
  </r>
  <r>
    <n v="88.27"/>
    <n v="52.05"/>
    <x v="13"/>
  </r>
  <r>
    <n v="88.27"/>
    <n v="52.05"/>
    <x v="13"/>
  </r>
  <r>
    <n v="29.6"/>
    <n v="14.47"/>
    <x v="13"/>
  </r>
  <r>
    <n v="29.6"/>
    <n v="14.47"/>
    <x v="13"/>
  </r>
  <r>
    <n v="226.48"/>
    <n v="100.54"/>
    <x v="13"/>
  </r>
  <r>
    <n v="88.27"/>
    <n v="53.42"/>
    <x v="13"/>
  </r>
  <r>
    <n v="88.27"/>
    <n v="53.42"/>
    <x v="13"/>
  </r>
  <r>
    <n v="104.94"/>
    <n v="108"/>
    <x v="13"/>
  </r>
  <r>
    <n v="44.34"/>
    <n v="35.880000000000003"/>
    <x v="13"/>
  </r>
  <r>
    <n v="44.34"/>
    <n v="35.880000000000003"/>
    <x v="13"/>
  </r>
  <r>
    <n v="44.34"/>
    <n v="35.880000000000003"/>
    <x v="13"/>
  </r>
  <r>
    <n v="22.17"/>
    <n v="17.940000000000001"/>
    <x v="13"/>
  </r>
  <r>
    <n v="22.17"/>
    <n v="17.940000000000001"/>
    <x v="13"/>
  </r>
  <r>
    <n v="44.34"/>
    <n v="35.880000000000003"/>
    <x v="13"/>
  </r>
  <r>
    <n v="88.68"/>
    <n v="71.760000000000005"/>
    <x v="13"/>
  </r>
  <r>
    <n v="44.34"/>
    <n v="35.880000000000003"/>
    <x v="13"/>
  </r>
  <r>
    <n v="44.34"/>
    <n v="35.880000000000003"/>
    <x v="13"/>
  </r>
  <r>
    <n v="22.17"/>
    <n v="17.940000000000001"/>
    <x v="13"/>
  </r>
  <r>
    <n v="22.17"/>
    <n v="17.940000000000001"/>
    <x v="13"/>
  </r>
  <r>
    <n v="717.6"/>
    <n v="912.6"/>
    <x v="13"/>
  </r>
  <r>
    <n v="160.69999999999999"/>
    <n v="101.6"/>
    <x v="13"/>
  </r>
  <r>
    <n v="160.69999999999999"/>
    <n v="101.6"/>
    <x v="13"/>
  </r>
  <r>
    <n v="160.69999999999999"/>
    <n v="101.6"/>
    <x v="13"/>
  </r>
  <r>
    <n v="160.69999999999999"/>
    <n v="101.6"/>
    <x v="13"/>
  </r>
  <r>
    <n v="166.72"/>
    <n v="256.95999999999998"/>
    <x v="13"/>
  </r>
  <r>
    <n v="25.51"/>
    <n v="15.84"/>
    <x v="13"/>
  </r>
  <r>
    <n v="76.53"/>
    <n v="47.52"/>
    <x v="13"/>
  </r>
  <r>
    <n v="25.51"/>
    <n v="15.84"/>
    <x v="13"/>
  </r>
  <r>
    <n v="76.53"/>
    <n v="47.52"/>
    <x v="13"/>
  </r>
  <r>
    <n v="25.51"/>
    <n v="15.84"/>
    <x v="13"/>
  </r>
  <r>
    <n v="76.53"/>
    <n v="47.52"/>
    <x v="13"/>
  </r>
  <r>
    <n v="25.51"/>
    <n v="15.84"/>
    <x v="13"/>
  </r>
  <r>
    <n v="76.53"/>
    <n v="47.52"/>
    <x v="13"/>
  </r>
  <r>
    <n v="86.93"/>
    <n v="51.74"/>
    <x v="13"/>
  </r>
  <r>
    <n v="260.79000000000002"/>
    <n v="155.22"/>
    <x v="13"/>
  </r>
  <r>
    <n v="86.93"/>
    <n v="51.74"/>
    <x v="13"/>
  </r>
  <r>
    <n v="86.93"/>
    <n v="51.74"/>
    <x v="13"/>
  </r>
  <r>
    <n v="86.93"/>
    <n v="51.74"/>
    <x v="13"/>
  </r>
  <r>
    <n v="260.79000000000002"/>
    <n v="155.22"/>
    <x v="13"/>
  </r>
  <r>
    <n v="86.93"/>
    <n v="51.74"/>
    <x v="13"/>
  </r>
  <r>
    <n v="86.93"/>
    <n v="51.74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33.56"/>
    <n v="29.68"/>
    <x v="13"/>
  </r>
  <r>
    <n v="99.16"/>
    <n v="62.36"/>
    <x v="13"/>
  </r>
  <r>
    <n v="99.16"/>
    <n v="62.36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99.16"/>
    <n v="62.36"/>
    <x v="13"/>
  </r>
  <r>
    <n v="99.16"/>
    <n v="62.36"/>
    <x v="13"/>
  </r>
  <r>
    <n v="99.16"/>
    <n v="62.36"/>
    <x v="13"/>
  </r>
  <r>
    <n v="99.16"/>
    <n v="62.36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49.58"/>
    <n v="31.18"/>
    <x v="13"/>
  </r>
  <r>
    <n v="168.98"/>
    <n v="114.22"/>
    <x v="13"/>
  </r>
  <r>
    <n v="168.98"/>
    <n v="114.22"/>
    <x v="13"/>
  </r>
  <r>
    <n v="84.49"/>
    <n v="57.11"/>
    <x v="13"/>
  </r>
  <r>
    <n v="84.49"/>
    <n v="57.11"/>
    <x v="13"/>
  </r>
  <r>
    <n v="168.98"/>
    <n v="114.22"/>
    <x v="13"/>
  </r>
  <r>
    <n v="168.98"/>
    <n v="114.22"/>
    <x v="13"/>
  </r>
  <r>
    <n v="84.49"/>
    <n v="57.11"/>
    <x v="13"/>
  </r>
  <r>
    <n v="84.49"/>
    <n v="57.11"/>
    <x v="13"/>
  </r>
  <r>
    <n v="39.44"/>
    <n v="33.58"/>
    <x v="13"/>
  </r>
  <r>
    <n v="39.44"/>
    <n v="33.58"/>
    <x v="13"/>
  </r>
  <r>
    <n v="39.44"/>
    <n v="33.58"/>
    <x v="13"/>
  </r>
  <r>
    <n v="39.44"/>
    <n v="33.58"/>
    <x v="13"/>
  </r>
  <r>
    <n v="39.44"/>
    <n v="33.58"/>
    <x v="13"/>
  </r>
  <r>
    <n v="39.44"/>
    <n v="33.58"/>
    <x v="13"/>
  </r>
  <r>
    <n v="39.44"/>
    <n v="33.58"/>
    <x v="13"/>
  </r>
  <r>
    <n v="39.44"/>
    <n v="33.58"/>
    <x v="13"/>
  </r>
  <r>
    <n v="39.44"/>
    <n v="33.58"/>
    <x v="13"/>
  </r>
  <r>
    <n v="39.44"/>
    <n v="33.58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75.94"/>
    <n v="52.39"/>
    <x v="13"/>
  </r>
  <r>
    <n v="34.32"/>
    <n v="24.82"/>
    <x v="13"/>
  </r>
  <r>
    <n v="34.32"/>
    <n v="24.82"/>
    <x v="13"/>
  </r>
  <r>
    <n v="40.42"/>
    <n v="26.51"/>
    <x v="13"/>
  </r>
  <r>
    <n v="40.42"/>
    <n v="26.51"/>
    <x v="13"/>
  </r>
  <r>
    <n v="87.47"/>
    <n v="50.77"/>
    <x v="13"/>
  </r>
  <r>
    <n v="87.47"/>
    <n v="50.77"/>
    <x v="13"/>
  </r>
  <r>
    <n v="78.680000000000007"/>
    <n v="74.599999999999994"/>
    <x v="13"/>
  </r>
  <r>
    <n v="60.13"/>
    <n v="55.37"/>
    <x v="13"/>
  </r>
  <r>
    <n v="207.07"/>
    <n v="102.45"/>
    <x v="13"/>
  </r>
  <r>
    <n v="207.07"/>
    <n v="97.1"/>
    <x v="13"/>
  </r>
  <r>
    <n v="41.3"/>
    <n v="42.76"/>
    <x v="13"/>
  </r>
  <r>
    <n v="41.3"/>
    <n v="42.76"/>
    <x v="13"/>
  </r>
  <r>
    <n v="41.3"/>
    <n v="42.76"/>
    <x v="13"/>
  </r>
  <r>
    <n v="41.3"/>
    <n v="42.76"/>
    <x v="13"/>
  </r>
  <r>
    <n v="41.3"/>
    <n v="42.76"/>
    <x v="13"/>
  </r>
  <r>
    <n v="41.3"/>
    <n v="42.76"/>
    <x v="13"/>
  </r>
  <r>
    <n v="41.3"/>
    <n v="42.76"/>
    <x v="13"/>
  </r>
  <r>
    <n v="41.3"/>
    <n v="42.76"/>
    <x v="13"/>
  </r>
  <r>
    <n v="41.3"/>
    <n v="42.76"/>
    <x v="13"/>
  </r>
  <r>
    <n v="41.3"/>
    <n v="42.76"/>
    <x v="13"/>
  </r>
  <r>
    <n v="79.86"/>
    <n v="53"/>
    <x v="13"/>
  </r>
  <r>
    <n v="79.86"/>
    <n v="53"/>
    <x v="13"/>
  </r>
  <r>
    <n v="79.86"/>
    <n v="53"/>
    <x v="13"/>
  </r>
  <r>
    <n v="79.86"/>
    <n v="53"/>
    <x v="13"/>
  </r>
  <r>
    <n v="168.08"/>
    <n v="106.58"/>
    <x v="13"/>
  </r>
  <r>
    <n v="168.08"/>
    <n v="106.58"/>
    <x v="13"/>
  </r>
  <r>
    <n v="96.6"/>
    <n v="84.8"/>
    <x v="13"/>
  </r>
  <r>
    <n v="59.64"/>
    <n v="38.880000000000003"/>
    <x v="13"/>
  </r>
  <r>
    <n v="59.64"/>
    <n v="38.880000000000003"/>
    <x v="13"/>
  </r>
  <r>
    <n v="59.64"/>
    <n v="38.880000000000003"/>
    <x v="13"/>
  </r>
  <r>
    <n v="29.82"/>
    <n v="19.440000000000001"/>
    <x v="13"/>
  </r>
  <r>
    <n v="59.64"/>
    <n v="38.880000000000003"/>
    <x v="13"/>
  </r>
  <r>
    <n v="29.82"/>
    <n v="19.440000000000001"/>
    <x v="13"/>
  </r>
  <r>
    <n v="29.82"/>
    <n v="19.440000000000001"/>
    <x v="13"/>
  </r>
  <r>
    <n v="29.82"/>
    <n v="19.440000000000001"/>
    <x v="13"/>
  </r>
  <r>
    <n v="33.659999999999997"/>
    <n v="30.46"/>
    <x v="13"/>
  </r>
  <r>
    <n v="195.63"/>
    <n v="121.26"/>
    <x v="13"/>
  </r>
  <r>
    <n v="195.63"/>
    <n v="121.26"/>
    <x v="13"/>
  </r>
  <r>
    <n v="195.63"/>
    <n v="121.26"/>
    <x v="13"/>
  </r>
  <r>
    <n v="195.63"/>
    <n v="121.26"/>
    <x v="13"/>
  </r>
  <r>
    <n v="260.83999999999997"/>
    <n v="161.68"/>
    <x v="13"/>
  </r>
  <r>
    <n v="260.83999999999997"/>
    <n v="161.68"/>
    <x v="13"/>
  </r>
  <r>
    <n v="65.209999999999994"/>
    <n v="40.42"/>
    <x v="13"/>
  </r>
  <r>
    <n v="65.209999999999994"/>
    <n v="40.42"/>
    <x v="13"/>
  </r>
  <r>
    <n v="260.83999999999997"/>
    <n v="161.68"/>
    <x v="13"/>
  </r>
  <r>
    <n v="260.83999999999997"/>
    <n v="161.68"/>
    <x v="13"/>
  </r>
  <r>
    <n v="65.209999999999994"/>
    <n v="40.42"/>
    <x v="13"/>
  </r>
  <r>
    <n v="65.209999999999994"/>
    <n v="40.42"/>
    <x v="13"/>
  </r>
  <r>
    <n v="260.83999999999997"/>
    <n v="161.68"/>
    <x v="13"/>
  </r>
  <r>
    <n v="260.83999999999997"/>
    <n v="161.68"/>
    <x v="13"/>
  </r>
  <r>
    <n v="65.209999999999994"/>
    <n v="40.42"/>
    <x v="13"/>
  </r>
  <r>
    <n v="65.209999999999994"/>
    <n v="40.42"/>
    <x v="13"/>
  </r>
  <r>
    <n v="260.83999999999997"/>
    <n v="161.68"/>
    <x v="13"/>
  </r>
  <r>
    <n v="260.83999999999997"/>
    <n v="161.68"/>
    <x v="13"/>
  </r>
  <r>
    <n v="65.209999999999994"/>
    <n v="40.42"/>
    <x v="13"/>
  </r>
  <r>
    <n v="65.209999999999994"/>
    <n v="40.42"/>
    <x v="13"/>
  </r>
  <r>
    <n v="245.19"/>
    <n v="147.93"/>
    <x v="13"/>
  </r>
  <r>
    <n v="245.19"/>
    <n v="147.93"/>
    <x v="13"/>
  </r>
  <r>
    <n v="245.19"/>
    <n v="147.93"/>
    <x v="13"/>
  </r>
  <r>
    <n v="245.19"/>
    <n v="147.93"/>
    <x v="13"/>
  </r>
  <r>
    <n v="408.65"/>
    <n v="246.55"/>
    <x v="13"/>
  </r>
  <r>
    <n v="408.65"/>
    <n v="246.55"/>
    <x v="13"/>
  </r>
  <r>
    <n v="408.65"/>
    <n v="246.55"/>
    <x v="13"/>
  </r>
  <r>
    <n v="408.65"/>
    <n v="246.55"/>
    <x v="13"/>
  </r>
  <r>
    <n v="408.65"/>
    <n v="246.55"/>
    <x v="13"/>
  </r>
  <r>
    <n v="408.65"/>
    <n v="246.55"/>
    <x v="13"/>
  </r>
  <r>
    <n v="408.65"/>
    <n v="246.55"/>
    <x v="13"/>
  </r>
  <r>
    <n v="408.65"/>
    <n v="246.55"/>
    <x v="13"/>
  </r>
  <r>
    <n v="63.15"/>
    <n v="51.45"/>
    <x v="13"/>
  </r>
  <r>
    <n v="63.15"/>
    <n v="51.45"/>
    <x v="13"/>
  </r>
  <r>
    <n v="42.1"/>
    <n v="34.299999999999997"/>
    <x v="13"/>
  </r>
  <r>
    <n v="42.1"/>
    <n v="34.299999999999997"/>
    <x v="13"/>
  </r>
  <r>
    <n v="21.05"/>
    <n v="17.149999999999999"/>
    <x v="13"/>
  </r>
  <r>
    <n v="21.05"/>
    <n v="17.149999999999999"/>
    <x v="13"/>
  </r>
  <r>
    <n v="126.3"/>
    <n v="102.9"/>
    <x v="13"/>
  </r>
  <r>
    <n v="126.3"/>
    <n v="102.9"/>
    <x v="13"/>
  </r>
  <r>
    <n v="126.3"/>
    <n v="102.9"/>
    <x v="13"/>
  </r>
  <r>
    <n v="126.3"/>
    <n v="102.9"/>
    <x v="13"/>
  </r>
  <r>
    <n v="21.05"/>
    <n v="17.149999999999999"/>
    <x v="13"/>
  </r>
  <r>
    <n v="21.05"/>
    <n v="17.149999999999999"/>
    <x v="13"/>
  </r>
  <r>
    <n v="210.5"/>
    <n v="171.5"/>
    <x v="13"/>
  </r>
  <r>
    <n v="210.5"/>
    <n v="171.5"/>
    <x v="13"/>
  </r>
  <r>
    <n v="21.05"/>
    <n v="17.149999999999999"/>
    <x v="13"/>
  </r>
  <r>
    <n v="21.05"/>
    <n v="17.149999999999999"/>
    <x v="13"/>
  </r>
  <r>
    <n v="210.5"/>
    <n v="171.5"/>
    <x v="13"/>
  </r>
  <r>
    <n v="210.5"/>
    <n v="171.5"/>
    <x v="13"/>
  </r>
  <r>
    <n v="21.05"/>
    <n v="17.149999999999999"/>
    <x v="13"/>
  </r>
  <r>
    <n v="21.05"/>
    <n v="17.149999999999999"/>
    <x v="13"/>
  </r>
  <r>
    <n v="210.5"/>
    <n v="171.5"/>
    <x v="13"/>
  </r>
  <r>
    <n v="210.5"/>
    <n v="171.5"/>
    <x v="13"/>
  </r>
  <r>
    <n v="21.05"/>
    <n v="17.149999999999999"/>
    <x v="13"/>
  </r>
  <r>
    <n v="21.05"/>
    <n v="17.149999999999999"/>
    <x v="13"/>
  </r>
  <r>
    <n v="210.5"/>
    <n v="171.5"/>
    <x v="13"/>
  </r>
  <r>
    <n v="210.5"/>
    <n v="171.5"/>
    <x v="13"/>
  </r>
  <r>
    <n v="85.9"/>
    <n v="57"/>
    <x v="13"/>
  </r>
  <r>
    <n v="110.53"/>
    <n v="59.35"/>
    <x v="13"/>
  </r>
  <r>
    <n v="110.53"/>
    <n v="59.35"/>
    <x v="13"/>
  </r>
  <r>
    <n v="110.53"/>
    <n v="59.35"/>
    <x v="13"/>
  </r>
  <r>
    <n v="110.53"/>
    <n v="59.35"/>
    <x v="13"/>
  </r>
  <r>
    <n v="115.64"/>
    <n v="62.05"/>
    <x v="13"/>
  </r>
  <r>
    <n v="115.64"/>
    <n v="62.05"/>
    <x v="13"/>
  </r>
  <r>
    <n v="283.10000000000002"/>
    <n v="285.5"/>
    <x v="13"/>
  </r>
  <r>
    <n v="141.55000000000001"/>
    <n v="142.75"/>
    <x v="13"/>
  </r>
  <r>
    <n v="958.64"/>
    <n v="907.2"/>
    <x v="13"/>
  </r>
  <r>
    <n v="958.64"/>
    <n v="907.2"/>
    <x v="13"/>
  </r>
  <r>
    <n v="718.98"/>
    <n v="680.4"/>
    <x v="13"/>
  </r>
  <r>
    <n v="718.98"/>
    <n v="680.4"/>
    <x v="13"/>
  </r>
  <r>
    <n v="239.66"/>
    <n v="226.8"/>
    <x v="13"/>
  </r>
  <r>
    <n v="239.66"/>
    <n v="226.8"/>
    <x v="13"/>
  </r>
  <r>
    <n v="1198.3"/>
    <n v="1134"/>
    <x v="13"/>
  </r>
  <r>
    <n v="1198.3"/>
    <n v="1134"/>
    <x v="13"/>
  </r>
  <r>
    <n v="1198.3"/>
    <n v="1134"/>
    <x v="13"/>
  </r>
  <r>
    <n v="1198.3"/>
    <n v="1134"/>
    <x v="13"/>
  </r>
  <r>
    <n v="239.66"/>
    <n v="226.8"/>
    <x v="13"/>
  </r>
  <r>
    <n v="239.66"/>
    <n v="226.8"/>
    <x v="13"/>
  </r>
  <r>
    <n v="239.66"/>
    <n v="226.8"/>
    <x v="13"/>
  </r>
  <r>
    <n v="239.66"/>
    <n v="226.8"/>
    <x v="13"/>
  </r>
  <r>
    <n v="1198.3"/>
    <n v="1134"/>
    <x v="13"/>
  </r>
  <r>
    <n v="1198.3"/>
    <n v="1134"/>
    <x v="13"/>
  </r>
  <r>
    <n v="1198.3"/>
    <n v="1134"/>
    <x v="13"/>
  </r>
  <r>
    <n v="1198.3"/>
    <n v="1134"/>
    <x v="13"/>
  </r>
  <r>
    <n v="239.66"/>
    <n v="226.8"/>
    <x v="13"/>
  </r>
  <r>
    <n v="239.66"/>
    <n v="226.8"/>
    <x v="13"/>
  </r>
  <r>
    <n v="239.66"/>
    <n v="226.8"/>
    <x v="13"/>
  </r>
  <r>
    <n v="239.66"/>
    <n v="226.8"/>
    <x v="13"/>
  </r>
  <r>
    <n v="53.46"/>
    <n v="37.72"/>
    <x v="13"/>
  </r>
  <r>
    <n v="53.46"/>
    <n v="37.72"/>
    <x v="13"/>
  </r>
  <r>
    <n v="53.46"/>
    <n v="37.72"/>
    <x v="13"/>
  </r>
  <r>
    <n v="53.46"/>
    <n v="37.72"/>
    <x v="13"/>
  </r>
  <r>
    <n v="53.46"/>
    <n v="37.72"/>
    <x v="13"/>
  </r>
  <r>
    <n v="53.46"/>
    <n v="37.72"/>
    <x v="13"/>
  </r>
  <r>
    <n v="53.46"/>
    <n v="37.72"/>
    <x v="13"/>
  </r>
  <r>
    <n v="53.46"/>
    <n v="37.72"/>
    <x v="13"/>
  </r>
  <r>
    <n v="53.46"/>
    <n v="37.72"/>
    <x v="13"/>
  </r>
  <r>
    <n v="53.46"/>
    <n v="37.72"/>
    <x v="13"/>
  </r>
  <r>
    <n v="301"/>
    <n v="277.75"/>
    <x v="13"/>
  </r>
  <r>
    <n v="301"/>
    <n v="277.75"/>
    <x v="13"/>
  </r>
  <r>
    <n v="301"/>
    <n v="277.75"/>
    <x v="13"/>
  </r>
  <r>
    <n v="903"/>
    <n v="833.25"/>
    <x v="13"/>
  </r>
  <r>
    <n v="811.74"/>
    <n v="841.62"/>
    <x v="13"/>
  </r>
  <r>
    <n v="405.87"/>
    <n v="420.81"/>
    <x v="13"/>
  </r>
  <r>
    <n v="405.87"/>
    <n v="420.81"/>
    <x v="13"/>
  </r>
  <r>
    <n v="405.87"/>
    <n v="420.81"/>
    <x v="13"/>
  </r>
  <r>
    <n v="405.87"/>
    <n v="420.81"/>
    <x v="13"/>
  </r>
  <r>
    <n v="405.87"/>
    <n v="420.81"/>
    <x v="13"/>
  </r>
  <r>
    <n v="405.87"/>
    <n v="420.81"/>
    <x v="13"/>
  </r>
  <r>
    <n v="405.87"/>
    <n v="420.81"/>
    <x v="13"/>
  </r>
  <r>
    <n v="405.87"/>
    <n v="420.81"/>
    <x v="13"/>
  </r>
  <r>
    <n v="405.87"/>
    <n v="420.81"/>
    <x v="13"/>
  </r>
  <r>
    <n v="405.87"/>
    <n v="420.81"/>
    <x v="13"/>
  </r>
  <r>
    <n v="166.5"/>
    <n v="101.6"/>
    <x v="13"/>
  </r>
  <r>
    <n v="192.5"/>
    <n v="91.2"/>
    <x v="13"/>
  </r>
  <r>
    <n v="192.5"/>
    <n v="91.2"/>
    <x v="13"/>
  </r>
  <r>
    <n v="192.5"/>
    <n v="91.2"/>
    <x v="13"/>
  </r>
  <r>
    <n v="192.5"/>
    <n v="91.2"/>
    <x v="13"/>
  </r>
  <r>
    <n v="192.5"/>
    <n v="91.2"/>
    <x v="13"/>
  </r>
  <r>
    <n v="123.4"/>
    <n v="59.4"/>
    <x v="13"/>
  </r>
  <r>
    <n v="123.4"/>
    <n v="59.4"/>
    <x v="13"/>
  </r>
  <r>
    <n v="123.4"/>
    <n v="59.4"/>
    <x v="13"/>
  </r>
  <r>
    <n v="123.4"/>
    <n v="59.4"/>
    <x v="13"/>
  </r>
  <r>
    <n v="123.4"/>
    <n v="59.4"/>
    <x v="13"/>
  </r>
  <r>
    <n v="17.579999999999998"/>
    <n v="8.52"/>
    <x v="13"/>
  </r>
  <r>
    <n v="17.579999999999998"/>
    <n v="8.52"/>
    <x v="13"/>
  </r>
  <r>
    <n v="17.579999999999998"/>
    <n v="8.52"/>
    <x v="13"/>
  </r>
  <r>
    <n v="17.579999999999998"/>
    <n v="8.52"/>
    <x v="13"/>
  </r>
  <r>
    <n v="16.34"/>
    <n v="8.56"/>
    <x v="13"/>
  </r>
  <r>
    <n v="16.34"/>
    <n v="8.56"/>
    <x v="13"/>
  </r>
  <r>
    <n v="16.34"/>
    <n v="8.56"/>
    <x v="13"/>
  </r>
  <r>
    <n v="16.34"/>
    <n v="8.56"/>
    <x v="13"/>
  </r>
  <r>
    <n v="16.34"/>
    <n v="8.56"/>
    <x v="13"/>
  </r>
  <r>
    <n v="16.34"/>
    <n v="8.56"/>
    <x v="13"/>
  </r>
  <r>
    <n v="16.34"/>
    <n v="8.56"/>
    <x v="13"/>
  </r>
  <r>
    <n v="16.34"/>
    <n v="8.56"/>
    <x v="13"/>
  </r>
  <r>
    <n v="16.34"/>
    <n v="8.56"/>
    <x v="13"/>
  </r>
  <r>
    <n v="16.34"/>
    <n v="8.56"/>
    <x v="13"/>
  </r>
  <r>
    <n v="16.34"/>
    <n v="8.56"/>
    <x v="13"/>
  </r>
  <r>
    <n v="16.34"/>
    <n v="8.56"/>
    <x v="13"/>
  </r>
  <r>
    <n v="16.34"/>
    <n v="8.56"/>
    <x v="13"/>
  </r>
  <r>
    <n v="84.56"/>
    <n v="45.4"/>
    <x v="13"/>
  </r>
  <r>
    <n v="84.56"/>
    <n v="45.4"/>
    <x v="13"/>
  </r>
  <r>
    <n v="107.52"/>
    <n v="43.12"/>
    <x v="13"/>
  </r>
  <r>
    <n v="53.76"/>
    <n v="21.56"/>
    <x v="13"/>
  </r>
  <r>
    <n v="53.76"/>
    <n v="21.56"/>
    <x v="13"/>
  </r>
  <r>
    <n v="15.58"/>
    <n v="8.75"/>
    <x v="13"/>
  </r>
  <r>
    <n v="15.58"/>
    <n v="8.75"/>
    <x v="13"/>
  </r>
  <r>
    <n v="15.58"/>
    <n v="8.75"/>
    <x v="13"/>
  </r>
  <r>
    <n v="15.58"/>
    <n v="8.75"/>
    <x v="13"/>
  </r>
  <r>
    <n v="30.27"/>
    <n v="14.98"/>
    <x v="13"/>
  </r>
  <r>
    <n v="30.27"/>
    <n v="14.98"/>
    <x v="13"/>
  </r>
  <r>
    <n v="30.27"/>
    <n v="14.98"/>
    <x v="13"/>
  </r>
  <r>
    <n v="30.27"/>
    <n v="14.98"/>
    <x v="13"/>
  </r>
  <r>
    <n v="30.31"/>
    <n v="15.39"/>
    <x v="13"/>
  </r>
  <r>
    <n v="30.31"/>
    <n v="15.39"/>
    <x v="13"/>
  </r>
  <r>
    <n v="30.31"/>
    <n v="15.39"/>
    <x v="13"/>
  </r>
  <r>
    <n v="30.31"/>
    <n v="15.39"/>
    <x v="13"/>
  </r>
  <r>
    <n v="27.46"/>
    <n v="13.26"/>
    <x v="13"/>
  </r>
  <r>
    <n v="27.46"/>
    <n v="13.26"/>
    <x v="13"/>
  </r>
  <r>
    <n v="27.46"/>
    <n v="13.26"/>
    <x v="13"/>
  </r>
  <r>
    <n v="27.46"/>
    <n v="13.26"/>
    <x v="13"/>
  </r>
  <r>
    <n v="46.82"/>
    <n v="26.5"/>
    <x v="13"/>
  </r>
  <r>
    <n v="46.82"/>
    <n v="26.5"/>
    <x v="13"/>
  </r>
  <r>
    <n v="46.82"/>
    <n v="26.5"/>
    <x v="13"/>
  </r>
  <r>
    <n v="46.82"/>
    <n v="26.5"/>
    <x v="13"/>
  </r>
  <r>
    <n v="60.72"/>
    <n v="43.84"/>
    <x v="13"/>
  </r>
  <r>
    <n v="60.72"/>
    <n v="43.84"/>
    <x v="13"/>
  </r>
  <r>
    <n v="60.72"/>
    <n v="43.84"/>
    <x v="13"/>
  </r>
  <r>
    <n v="60.72"/>
    <n v="43.84"/>
    <x v="13"/>
  </r>
  <r>
    <n v="56.34"/>
    <n v="26.58"/>
    <x v="13"/>
  </r>
  <r>
    <n v="56.34"/>
    <n v="26.58"/>
    <x v="13"/>
  </r>
  <r>
    <n v="125.62"/>
    <n v="85.2"/>
    <x v="13"/>
  </r>
  <r>
    <n v="125.62"/>
    <n v="85.2"/>
    <x v="13"/>
  </r>
  <r>
    <n v="24.66"/>
    <n v="10.220000000000001"/>
    <x v="13"/>
  </r>
  <r>
    <n v="12.33"/>
    <n v="5.1100000000000003"/>
    <x v="13"/>
  </r>
  <r>
    <n v="12.33"/>
    <n v="5.1100000000000003"/>
    <x v="13"/>
  </r>
  <r>
    <n v="16.38"/>
    <n v="40.04"/>
    <x v="13"/>
  </r>
  <r>
    <n v="16.38"/>
    <n v="40.04"/>
    <x v="13"/>
  </r>
  <r>
    <n v="16.38"/>
    <n v="40.04"/>
    <x v="13"/>
  </r>
  <r>
    <n v="16.38"/>
    <n v="40.04"/>
    <x v="13"/>
  </r>
  <r>
    <n v="15.45"/>
    <n v="6.55"/>
    <x v="13"/>
  </r>
  <r>
    <n v="15.45"/>
    <n v="6.55"/>
    <x v="13"/>
  </r>
  <r>
    <n v="15.45"/>
    <n v="6.55"/>
    <x v="13"/>
  </r>
  <r>
    <n v="15.45"/>
    <n v="6.55"/>
    <x v="13"/>
  </r>
  <r>
    <n v="15.45"/>
    <n v="6.55"/>
    <x v="13"/>
  </r>
  <r>
    <n v="15.45"/>
    <n v="6.55"/>
    <x v="13"/>
  </r>
  <r>
    <n v="15.45"/>
    <n v="6.55"/>
    <x v="13"/>
  </r>
  <r>
    <n v="15.45"/>
    <n v="6.55"/>
    <x v="13"/>
  </r>
  <r>
    <n v="15.45"/>
    <n v="6.57"/>
    <x v="13"/>
  </r>
  <r>
    <n v="15.45"/>
    <n v="6.57"/>
    <x v="13"/>
  </r>
  <r>
    <n v="15.45"/>
    <n v="6.57"/>
    <x v="13"/>
  </r>
  <r>
    <n v="15.45"/>
    <n v="6.57"/>
    <x v="13"/>
  </r>
  <r>
    <n v="15.45"/>
    <n v="6.57"/>
    <x v="13"/>
  </r>
  <r>
    <n v="15.45"/>
    <n v="6.57"/>
    <x v="13"/>
  </r>
  <r>
    <n v="15.45"/>
    <n v="6.57"/>
    <x v="13"/>
  </r>
  <r>
    <n v="15.45"/>
    <n v="6.57"/>
    <x v="13"/>
  </r>
  <r>
    <n v="75.680000000000007"/>
    <n v="67.72"/>
    <x v="13"/>
  </r>
  <r>
    <n v="37.840000000000003"/>
    <n v="33.86"/>
    <x v="13"/>
  </r>
  <r>
    <n v="37.840000000000003"/>
    <n v="33.86"/>
    <x v="13"/>
  </r>
  <r>
    <n v="114"/>
    <n v="46.2"/>
    <x v="13"/>
  </r>
  <r>
    <n v="114"/>
    <n v="46.2"/>
    <x v="13"/>
  </r>
  <r>
    <n v="80.8"/>
    <n v="36.880000000000003"/>
    <x v="13"/>
  </r>
  <r>
    <n v="80.8"/>
    <n v="36.880000000000003"/>
    <x v="13"/>
  </r>
  <r>
    <n v="40.4"/>
    <n v="18.440000000000001"/>
    <x v="13"/>
  </r>
  <r>
    <n v="55.91"/>
    <n v="60.94"/>
    <x v="13"/>
  </r>
  <r>
    <n v="64.77"/>
    <n v="61.21"/>
    <x v="13"/>
  </r>
  <r>
    <n v="211.52"/>
    <n v="604.24"/>
    <x v="13"/>
  </r>
  <r>
    <n v="211.52"/>
    <n v="604.24"/>
    <x v="13"/>
  </r>
  <r>
    <n v="105.76"/>
    <n v="302.12"/>
    <x v="13"/>
  </r>
  <r>
    <n v="21.36"/>
    <n v="8.34"/>
    <x v="13"/>
  </r>
  <r>
    <n v="21.36"/>
    <n v="8.34"/>
    <x v="13"/>
  </r>
  <r>
    <n v="21.36"/>
    <n v="8.34"/>
    <x v="13"/>
  </r>
  <r>
    <n v="21.36"/>
    <n v="8.34"/>
    <x v="13"/>
  </r>
  <r>
    <n v="49.81"/>
    <n v="21.79"/>
    <x v="13"/>
  </r>
  <r>
    <n v="49.81"/>
    <n v="21.79"/>
    <x v="13"/>
  </r>
  <r>
    <n v="49.81"/>
    <n v="21.79"/>
    <x v="13"/>
  </r>
  <r>
    <n v="49.81"/>
    <n v="21.79"/>
    <x v="13"/>
  </r>
  <r>
    <n v="25.9"/>
    <n v="17.68"/>
    <x v="13"/>
  </r>
  <r>
    <n v="25.9"/>
    <n v="17.68"/>
    <x v="13"/>
  </r>
  <r>
    <n v="25.9"/>
    <n v="17.68"/>
    <x v="13"/>
  </r>
  <r>
    <n v="25.9"/>
    <n v="17.68"/>
    <x v="13"/>
  </r>
  <r>
    <n v="34.68"/>
    <n v="18.079999999999998"/>
    <x v="13"/>
  </r>
  <r>
    <n v="62.32"/>
    <n v="38.54"/>
    <x v="13"/>
  </r>
  <r>
    <n v="62.32"/>
    <n v="38.54"/>
    <x v="13"/>
  </r>
  <r>
    <n v="53.94"/>
    <n v="41.02"/>
    <x v="13"/>
  </r>
  <r>
    <n v="53.94"/>
    <n v="41.02"/>
    <x v="13"/>
  </r>
  <r>
    <n v="27.42"/>
    <n v="22.55"/>
    <x v="13"/>
  </r>
  <r>
    <n v="27.42"/>
    <n v="22.55"/>
    <x v="13"/>
  </r>
  <r>
    <n v="27.42"/>
    <n v="22.55"/>
    <x v="13"/>
  </r>
  <r>
    <n v="27.42"/>
    <n v="22.55"/>
    <x v="13"/>
  </r>
  <r>
    <n v="26.17"/>
    <n v="22.22"/>
    <x v="13"/>
  </r>
  <r>
    <n v="26.17"/>
    <n v="22.22"/>
    <x v="13"/>
  </r>
  <r>
    <n v="26.17"/>
    <n v="22.22"/>
    <x v="13"/>
  </r>
  <r>
    <n v="26.17"/>
    <n v="22.22"/>
    <x v="13"/>
  </r>
  <r>
    <n v="336.34"/>
    <n v="239.89"/>
    <x v="13"/>
  </r>
  <r>
    <n v="336.34"/>
    <n v="239.89"/>
    <x v="13"/>
  </r>
  <r>
    <n v="42.55"/>
    <n v="35.46"/>
    <x v="13"/>
  </r>
  <r>
    <n v="42.55"/>
    <n v="35.46"/>
    <x v="13"/>
  </r>
  <r>
    <n v="42.55"/>
    <n v="35.46"/>
    <x v="13"/>
  </r>
  <r>
    <n v="42.55"/>
    <n v="35.46"/>
    <x v="13"/>
  </r>
  <r>
    <n v="92.24"/>
    <n v="32"/>
    <x v="13"/>
  </r>
  <r>
    <n v="92.24"/>
    <n v="32"/>
    <x v="13"/>
  </r>
  <r>
    <n v="182.94"/>
    <n v="96.48"/>
    <x v="13"/>
  </r>
  <r>
    <n v="182.94"/>
    <n v="96.48"/>
    <x v="13"/>
  </r>
  <r>
    <n v="22.03"/>
    <n v="21.03"/>
    <x v="13"/>
  </r>
  <r>
    <n v="22.03"/>
    <n v="21.03"/>
    <x v="13"/>
  </r>
  <r>
    <n v="22.03"/>
    <n v="21.03"/>
    <x v="13"/>
  </r>
  <r>
    <n v="22.03"/>
    <n v="21.03"/>
    <x v="13"/>
  </r>
  <r>
    <n v="33.159999999999997"/>
    <n v="18.14"/>
    <x v="13"/>
  </r>
  <r>
    <n v="33.159999999999997"/>
    <n v="18.14"/>
    <x v="13"/>
  </r>
  <r>
    <n v="33.159999999999997"/>
    <n v="18.14"/>
    <x v="13"/>
  </r>
  <r>
    <n v="33.159999999999997"/>
    <n v="18.14"/>
    <x v="13"/>
  </r>
  <r>
    <n v="255.5"/>
    <n v="187.75"/>
    <x v="13"/>
  </r>
  <r>
    <n v="255.5"/>
    <n v="187.75"/>
    <x v="13"/>
  </r>
  <r>
    <n v="255.5"/>
    <n v="187.75"/>
    <x v="13"/>
  </r>
  <r>
    <n v="255.5"/>
    <n v="187.75"/>
    <x v="13"/>
  </r>
  <r>
    <n v="70.86"/>
    <n v="47.22"/>
    <x v="13"/>
  </r>
  <r>
    <n v="70.86"/>
    <n v="47.22"/>
    <x v="13"/>
  </r>
  <r>
    <n v="70.86"/>
    <n v="47.22"/>
    <x v="13"/>
  </r>
  <r>
    <n v="70.86"/>
    <n v="47.22"/>
    <x v="13"/>
  </r>
  <r>
    <n v="377.25"/>
    <n v="307.58"/>
    <x v="13"/>
  </r>
  <r>
    <n v="377.25"/>
    <n v="307.58"/>
    <x v="13"/>
  </r>
  <r>
    <n v="377.25"/>
    <n v="307.58"/>
    <x v="13"/>
  </r>
  <r>
    <n v="377.25"/>
    <n v="307.58"/>
    <x v="13"/>
  </r>
  <r>
    <n v="377.25"/>
    <n v="307.58"/>
    <x v="13"/>
  </r>
  <r>
    <n v="377.25"/>
    <n v="307.58"/>
    <x v="13"/>
  </r>
  <r>
    <n v="377.25"/>
    <n v="307.58"/>
    <x v="13"/>
  </r>
  <r>
    <n v="377.25"/>
    <n v="307.58"/>
    <x v="13"/>
  </r>
  <r>
    <n v="62.5"/>
    <n v="44.44"/>
    <x v="13"/>
  </r>
  <r>
    <n v="62.5"/>
    <n v="44.44"/>
    <x v="13"/>
  </r>
  <r>
    <n v="67.3"/>
    <n v="32.68"/>
    <x v="13"/>
  </r>
  <r>
    <n v="67.3"/>
    <n v="32.68"/>
    <x v="13"/>
  </r>
  <r>
    <n v="67.3"/>
    <n v="32.840000000000003"/>
    <x v="13"/>
  </r>
  <r>
    <n v="67.3"/>
    <n v="32.840000000000003"/>
    <x v="13"/>
  </r>
  <r>
    <n v="791.36"/>
    <n v="481.28"/>
    <x v="13"/>
  </r>
  <r>
    <n v="791.36"/>
    <n v="481.28"/>
    <x v="13"/>
  </r>
  <r>
    <n v="395.68"/>
    <n v="240.64"/>
    <x v="13"/>
  </r>
  <r>
    <n v="655.58"/>
    <n v="1310.4000000000001"/>
    <x v="13"/>
  </r>
  <r>
    <n v="655.58"/>
    <n v="1310.4000000000001"/>
    <x v="13"/>
  </r>
  <r>
    <n v="70.86"/>
    <n v="47.54"/>
    <x v="13"/>
  </r>
  <r>
    <n v="70.86"/>
    <n v="47.54"/>
    <x v="13"/>
  </r>
  <r>
    <n v="70.86"/>
    <n v="47.54"/>
    <x v="13"/>
  </r>
  <r>
    <n v="70.86"/>
    <n v="47.54"/>
    <x v="13"/>
  </r>
  <r>
    <n v="26"/>
    <n v="17.739999999999998"/>
    <x v="13"/>
  </r>
  <r>
    <n v="26"/>
    <n v="17.739999999999998"/>
    <x v="13"/>
  </r>
  <r>
    <n v="26"/>
    <n v="17.739999999999998"/>
    <x v="13"/>
  </r>
  <r>
    <n v="26"/>
    <n v="17.739999999999998"/>
    <x v="13"/>
  </r>
  <r>
    <n v="26.22"/>
    <n v="23.01"/>
    <x v="13"/>
  </r>
  <r>
    <n v="26.22"/>
    <n v="23.01"/>
    <x v="13"/>
  </r>
  <r>
    <n v="26.22"/>
    <n v="23.01"/>
    <x v="13"/>
  </r>
  <r>
    <n v="26.22"/>
    <n v="23.01"/>
    <x v="13"/>
  </r>
  <r>
    <n v="27.38"/>
    <n v="22.88"/>
    <x v="13"/>
  </r>
  <r>
    <n v="27.38"/>
    <n v="22.88"/>
    <x v="13"/>
  </r>
  <r>
    <n v="27.38"/>
    <n v="22.88"/>
    <x v="13"/>
  </r>
  <r>
    <n v="27.38"/>
    <n v="22.88"/>
    <x v="13"/>
  </r>
  <r>
    <n v="558.64"/>
    <n v="349.88"/>
    <x v="13"/>
  </r>
  <r>
    <n v="558.64"/>
    <n v="349.88"/>
    <x v="13"/>
  </r>
  <r>
    <n v="558.64"/>
    <n v="349.88"/>
    <x v="13"/>
  </r>
  <r>
    <n v="558.64"/>
    <n v="349.88"/>
    <x v="13"/>
  </r>
  <r>
    <n v="558.64"/>
    <n v="349.88"/>
    <x v="13"/>
  </r>
  <r>
    <n v="558.64"/>
    <n v="349.88"/>
    <x v="13"/>
  </r>
  <r>
    <n v="558.64"/>
    <n v="349.88"/>
    <x v="13"/>
  </r>
  <r>
    <n v="558.64"/>
    <n v="349.88"/>
    <x v="13"/>
  </r>
  <r>
    <n v="558.64"/>
    <n v="350.11"/>
    <x v="13"/>
  </r>
  <r>
    <n v="558.64"/>
    <n v="350.11"/>
    <x v="13"/>
  </r>
  <r>
    <n v="558.64"/>
    <n v="350.11"/>
    <x v="13"/>
  </r>
  <r>
    <n v="558.64"/>
    <n v="350.11"/>
    <x v="13"/>
  </r>
  <r>
    <n v="558.64"/>
    <n v="350.11"/>
    <x v="13"/>
  </r>
  <r>
    <n v="558.64"/>
    <n v="350.11"/>
    <x v="13"/>
  </r>
  <r>
    <n v="558.64"/>
    <n v="350.11"/>
    <x v="13"/>
  </r>
  <r>
    <n v="558.64"/>
    <n v="350.11"/>
    <x v="13"/>
  </r>
  <r>
    <n v="457.77"/>
    <n v="332.61"/>
    <x v="13"/>
  </r>
  <r>
    <n v="457.77"/>
    <n v="332.61"/>
    <x v="13"/>
  </r>
  <r>
    <n v="457.77"/>
    <n v="332.61"/>
    <x v="13"/>
  </r>
  <r>
    <n v="457.77"/>
    <n v="332.61"/>
    <x v="13"/>
  </r>
  <r>
    <n v="457.77"/>
    <n v="332.61"/>
    <x v="13"/>
  </r>
  <r>
    <n v="457.77"/>
    <n v="332.61"/>
    <x v="13"/>
  </r>
  <r>
    <n v="457.77"/>
    <n v="332.61"/>
    <x v="13"/>
  </r>
  <r>
    <n v="457.77"/>
    <n v="332.61"/>
    <x v="13"/>
  </r>
  <r>
    <n v="457.77"/>
    <n v="332.93"/>
    <x v="13"/>
  </r>
  <r>
    <n v="457.77"/>
    <n v="332.93"/>
    <x v="13"/>
  </r>
  <r>
    <n v="457.77"/>
    <n v="332.93"/>
    <x v="13"/>
  </r>
  <r>
    <n v="457.77"/>
    <n v="332.93"/>
    <x v="13"/>
  </r>
  <r>
    <n v="457.77"/>
    <n v="332.93"/>
    <x v="13"/>
  </r>
  <r>
    <n v="457.77"/>
    <n v="332.93"/>
    <x v="13"/>
  </r>
  <r>
    <n v="457.77"/>
    <n v="332.93"/>
    <x v="13"/>
  </r>
  <r>
    <n v="457.77"/>
    <n v="332.93"/>
    <x v="13"/>
  </r>
  <r>
    <n v="247.09"/>
    <n v="216.29"/>
    <x v="13"/>
  </r>
  <r>
    <n v="247.09"/>
    <n v="216.29"/>
    <x v="13"/>
  </r>
  <r>
    <n v="247.09"/>
    <n v="216.29"/>
    <x v="13"/>
  </r>
  <r>
    <n v="247.09"/>
    <n v="216.29"/>
    <x v="13"/>
  </r>
  <r>
    <n v="228.84"/>
    <n v="228.16"/>
    <x v="13"/>
  </r>
  <r>
    <n v="228.84"/>
    <n v="228.16"/>
    <x v="13"/>
  </r>
  <r>
    <n v="228.84"/>
    <n v="228.16"/>
    <x v="13"/>
  </r>
  <r>
    <n v="228.84"/>
    <n v="228.16"/>
    <x v="13"/>
  </r>
  <r>
    <n v="690.49"/>
    <n v="614.79999999999995"/>
    <x v="13"/>
  </r>
  <r>
    <n v="690.49"/>
    <n v="614.79999999999995"/>
    <x v="13"/>
  </r>
  <r>
    <n v="690.49"/>
    <n v="614.79999999999995"/>
    <x v="13"/>
  </r>
  <r>
    <n v="690.49"/>
    <n v="614.79999999999995"/>
    <x v="13"/>
  </r>
  <r>
    <n v="414.68"/>
    <n v="276.48"/>
    <x v="13"/>
  </r>
  <r>
    <n v="414.68"/>
    <n v="276.48"/>
    <x v="13"/>
  </r>
  <r>
    <n v="22.08"/>
    <n v="18.98"/>
    <x v="13"/>
  </r>
  <r>
    <n v="22.08"/>
    <n v="18.98"/>
    <x v="13"/>
  </r>
  <r>
    <n v="22.08"/>
    <n v="18.98"/>
    <x v="13"/>
  </r>
  <r>
    <n v="22.08"/>
    <n v="18.98"/>
    <x v="13"/>
  </r>
  <r>
    <n v="828.38"/>
    <n v="462.56"/>
    <x v="13"/>
  </r>
  <r>
    <n v="828.38"/>
    <n v="462.56"/>
    <x v="13"/>
  </r>
  <r>
    <n v="49.81"/>
    <n v="25.74"/>
    <x v="13"/>
  </r>
  <r>
    <n v="49.81"/>
    <n v="25.74"/>
    <x v="13"/>
  </r>
  <r>
    <n v="49.81"/>
    <n v="25.74"/>
    <x v="13"/>
  </r>
  <r>
    <n v="49.81"/>
    <n v="25.74"/>
    <x v="13"/>
  </r>
  <r>
    <n v="78.78"/>
    <n v="39.659999999999997"/>
    <x v="13"/>
  </r>
  <r>
    <n v="78.78"/>
    <n v="39.659999999999997"/>
    <x v="13"/>
  </r>
  <r>
    <n v="78.78"/>
    <n v="39.5"/>
    <x v="13"/>
  </r>
  <r>
    <n v="78.78"/>
    <n v="39.5"/>
    <x v="13"/>
  </r>
  <r>
    <n v="1041.52"/>
    <n v="736.86"/>
    <x v="13"/>
  </r>
  <r>
    <n v="1041.52"/>
    <n v="736.86"/>
    <x v="13"/>
  </r>
  <r>
    <n v="10.19"/>
    <n v="5.9"/>
    <x v="13"/>
  </r>
  <r>
    <n v="20.38"/>
    <n v="11.8"/>
    <x v="13"/>
  </r>
  <r>
    <n v="20.38"/>
    <n v="11.8"/>
    <x v="13"/>
  </r>
  <r>
    <n v="20.38"/>
    <n v="11.8"/>
    <x v="13"/>
  </r>
  <r>
    <n v="20.38"/>
    <n v="11.8"/>
    <x v="13"/>
  </r>
  <r>
    <n v="109.84"/>
    <n v="58.84"/>
    <x v="13"/>
  </r>
  <r>
    <n v="27.46"/>
    <n v="14.71"/>
    <x v="13"/>
  </r>
  <r>
    <n v="27.46"/>
    <n v="14.71"/>
    <x v="13"/>
  </r>
  <r>
    <n v="27.46"/>
    <n v="14.71"/>
    <x v="13"/>
  </r>
  <r>
    <n v="27.46"/>
    <n v="14.71"/>
    <x v="13"/>
  </r>
  <r>
    <n v="257.2"/>
    <n v="191.7"/>
    <x v="13"/>
  </r>
  <r>
    <n v="257.2"/>
    <n v="191.7"/>
    <x v="13"/>
  </r>
  <r>
    <n v="257.2"/>
    <n v="191.7"/>
    <x v="13"/>
  </r>
  <r>
    <n v="257.2"/>
    <n v="191.7"/>
    <x v="13"/>
  </r>
  <r>
    <n v="718.88"/>
    <n v="544.88"/>
    <x v="13"/>
  </r>
  <r>
    <n v="718.88"/>
    <n v="544.88"/>
    <x v="13"/>
  </r>
  <r>
    <n v="718.88"/>
    <n v="544.88"/>
    <x v="13"/>
  </r>
  <r>
    <n v="718.88"/>
    <n v="544.88"/>
    <x v="13"/>
  </r>
  <r>
    <n v="292.18"/>
    <n v="207.04"/>
    <x v="13"/>
  </r>
  <r>
    <n v="292.18"/>
    <n v="207.04"/>
    <x v="13"/>
  </r>
  <r>
    <n v="292.18"/>
    <n v="207.04"/>
    <x v="13"/>
  </r>
  <r>
    <n v="292.18"/>
    <n v="207.04"/>
    <x v="13"/>
  </r>
  <r>
    <n v="25.91"/>
    <n v="12.07"/>
    <x v="13"/>
  </r>
  <r>
    <n v="25.91"/>
    <n v="12.07"/>
    <x v="13"/>
  </r>
  <r>
    <n v="25.91"/>
    <n v="12.07"/>
    <x v="13"/>
  </r>
  <r>
    <n v="25.91"/>
    <n v="12.07"/>
    <x v="13"/>
  </r>
  <r>
    <n v="164.44"/>
    <n v="119.82"/>
    <x v="13"/>
  </r>
  <r>
    <n v="164.44"/>
    <n v="119.82"/>
    <x v="13"/>
  </r>
  <r>
    <n v="164.44"/>
    <n v="119.82"/>
    <x v="13"/>
  </r>
  <r>
    <n v="164.44"/>
    <n v="119.82"/>
    <x v="13"/>
  </r>
  <r>
    <n v="134.41999999999999"/>
    <n v="60.62"/>
    <x v="13"/>
  </r>
  <r>
    <n v="134.41999999999999"/>
    <n v="60.62"/>
    <x v="13"/>
  </r>
  <r>
    <n v="88.14"/>
    <n v="81.98"/>
    <x v="13"/>
  </r>
  <r>
    <n v="88.14"/>
    <n v="81.98"/>
    <x v="13"/>
  </r>
  <r>
    <n v="88.14"/>
    <n v="81.98"/>
    <x v="13"/>
  </r>
  <r>
    <n v="88.14"/>
    <n v="81.98"/>
    <x v="13"/>
  </r>
  <r>
    <n v="88.14"/>
    <n v="81.98"/>
    <x v="13"/>
  </r>
  <r>
    <n v="88.14"/>
    <n v="81.98"/>
    <x v="13"/>
  </r>
  <r>
    <n v="88.14"/>
    <n v="81.98"/>
    <x v="13"/>
  </r>
  <r>
    <n v="88.14"/>
    <n v="81.98"/>
    <x v="13"/>
  </r>
  <r>
    <n v="59.44"/>
    <n v="50.48"/>
    <x v="13"/>
  </r>
  <r>
    <n v="59.44"/>
    <n v="50.48"/>
    <x v="13"/>
  </r>
  <r>
    <n v="42.55"/>
    <n v="34.130000000000003"/>
    <x v="13"/>
  </r>
  <r>
    <n v="42.55"/>
    <n v="34.130000000000003"/>
    <x v="13"/>
  </r>
  <r>
    <n v="42.55"/>
    <n v="34.130000000000003"/>
    <x v="13"/>
  </r>
  <r>
    <n v="42.55"/>
    <n v="34.130000000000003"/>
    <x v="13"/>
  </r>
  <r>
    <n v="131.4"/>
    <n v="82.82"/>
    <x v="13"/>
  </r>
  <r>
    <n v="131.4"/>
    <n v="82.82"/>
    <x v="13"/>
  </r>
  <r>
    <n v="131.4"/>
    <n v="82.82"/>
    <x v="13"/>
  </r>
  <r>
    <n v="131.4"/>
    <n v="82.82"/>
    <x v="13"/>
  </r>
  <r>
    <n v="131.4"/>
    <n v="82.82"/>
    <x v="13"/>
  </r>
  <r>
    <n v="266.72000000000003"/>
    <n v="193.04"/>
    <x v="13"/>
  </r>
  <r>
    <n v="33.340000000000003"/>
    <n v="24.13"/>
    <x v="13"/>
  </r>
  <r>
    <n v="33.340000000000003"/>
    <n v="24.13"/>
    <x v="13"/>
  </r>
  <r>
    <n v="33.340000000000003"/>
    <n v="24.13"/>
    <x v="13"/>
  </r>
  <r>
    <n v="33.340000000000003"/>
    <n v="24.13"/>
    <x v="13"/>
  </r>
  <r>
    <n v="33.340000000000003"/>
    <n v="24.13"/>
    <x v="13"/>
  </r>
  <r>
    <n v="33.340000000000003"/>
    <n v="24.13"/>
    <x v="13"/>
  </r>
  <r>
    <n v="33.340000000000003"/>
    <n v="24.13"/>
    <x v="13"/>
  </r>
  <r>
    <n v="33.340000000000003"/>
    <n v="24.13"/>
    <x v="13"/>
  </r>
  <r>
    <n v="56.54"/>
    <n v="42.86"/>
    <x v="13"/>
  </r>
  <r>
    <n v="56.54"/>
    <n v="42.86"/>
    <x v="13"/>
  </r>
  <r>
    <n v="56.54"/>
    <n v="42.86"/>
    <x v="13"/>
  </r>
  <r>
    <n v="56.54"/>
    <n v="42.86"/>
    <x v="13"/>
  </r>
  <r>
    <n v="56.54"/>
    <n v="42.86"/>
    <x v="13"/>
  </r>
  <r>
    <n v="56.54"/>
    <n v="42.86"/>
    <x v="13"/>
  </r>
  <r>
    <n v="56.54"/>
    <n v="42.86"/>
    <x v="13"/>
  </r>
  <r>
    <n v="56.54"/>
    <n v="42.86"/>
    <x v="13"/>
  </r>
  <r>
    <n v="92.45"/>
    <n v="56.64"/>
    <x v="13"/>
  </r>
  <r>
    <n v="92.45"/>
    <n v="56.64"/>
    <x v="13"/>
  </r>
  <r>
    <n v="92.45"/>
    <n v="56.64"/>
    <x v="13"/>
  </r>
  <r>
    <n v="92.45"/>
    <n v="56.64"/>
    <x v="13"/>
  </r>
  <r>
    <n v="92.45"/>
    <n v="56.64"/>
    <x v="13"/>
  </r>
  <r>
    <n v="92.45"/>
    <n v="56.64"/>
    <x v="13"/>
  </r>
  <r>
    <n v="92.45"/>
    <n v="56.64"/>
    <x v="13"/>
  </r>
  <r>
    <n v="92.45"/>
    <n v="56.64"/>
    <x v="13"/>
  </r>
  <r>
    <n v="946.08"/>
    <n v="432.69"/>
    <x v="13"/>
  </r>
  <r>
    <n v="946.08"/>
    <n v="432.69"/>
    <x v="13"/>
  </r>
  <r>
    <n v="946.08"/>
    <n v="432.69"/>
    <x v="13"/>
  </r>
  <r>
    <n v="946.08"/>
    <n v="432.69"/>
    <x v="13"/>
  </r>
  <r>
    <n v="951.02"/>
    <n v="473.91"/>
    <x v="13"/>
  </r>
  <r>
    <n v="951.02"/>
    <n v="473.91"/>
    <x v="13"/>
  </r>
  <r>
    <n v="951.02"/>
    <n v="473.91"/>
    <x v="13"/>
  </r>
  <r>
    <n v="951.02"/>
    <n v="473.91"/>
    <x v="13"/>
  </r>
  <r>
    <n v="1934.72"/>
    <n v="795.02"/>
    <x v="13"/>
  </r>
  <r>
    <n v="1934.72"/>
    <n v="795.02"/>
    <x v="13"/>
  </r>
  <r>
    <n v="62.16"/>
    <n v="58.92"/>
    <x v="13"/>
  </r>
  <r>
    <n v="150.36000000000001"/>
    <n v="91.85"/>
    <x v="13"/>
  </r>
  <r>
    <n v="149.25"/>
    <n v="91.98"/>
    <x v="13"/>
  </r>
  <r>
    <n v="329.53"/>
    <n v="256.33999999999997"/>
    <x v="13"/>
  </r>
  <r>
    <n v="329.53"/>
    <n v="256.33999999999997"/>
    <x v="13"/>
  </r>
  <r>
    <n v="329.53"/>
    <n v="251.26"/>
    <x v="13"/>
  </r>
  <r>
    <n v="329.53"/>
    <n v="251.26"/>
    <x v="13"/>
  </r>
  <r>
    <n v="89.6"/>
    <n v="47.47"/>
    <x v="13"/>
  </r>
  <r>
    <n v="89.6"/>
    <n v="47.47"/>
    <x v="13"/>
  </r>
  <r>
    <n v="89.6"/>
    <n v="46.61"/>
    <x v="13"/>
  </r>
  <r>
    <n v="89.6"/>
    <n v="46.61"/>
    <x v="13"/>
  </r>
  <r>
    <n v="18.52"/>
    <n v="9.94"/>
    <x v="13"/>
  </r>
  <r>
    <n v="18.52"/>
    <n v="9.94"/>
    <x v="13"/>
  </r>
  <r>
    <n v="18.52"/>
    <n v="9.94"/>
    <x v="13"/>
  </r>
  <r>
    <n v="18.52"/>
    <n v="9.94"/>
    <x v="13"/>
  </r>
  <r>
    <n v="9.26"/>
    <n v="4.97"/>
    <x v="13"/>
  </r>
  <r>
    <n v="92.1"/>
    <n v="55.7"/>
    <x v="13"/>
  </r>
  <r>
    <n v="116"/>
    <n v="64.78"/>
    <x v="13"/>
  </r>
  <r>
    <n v="116"/>
    <n v="64.78"/>
    <x v="13"/>
  </r>
  <r>
    <n v="55.73"/>
    <n v="27.49"/>
    <x v="13"/>
  </r>
  <r>
    <n v="111.46"/>
    <n v="54.98"/>
    <x v="13"/>
  </r>
  <r>
    <n v="111.46"/>
    <n v="54.98"/>
    <x v="13"/>
  </r>
  <r>
    <n v="192"/>
    <n v="95.1"/>
    <x v="13"/>
  </r>
  <r>
    <n v="192"/>
    <n v="95.1"/>
    <x v="13"/>
  </r>
  <r>
    <n v="1152"/>
    <n v="570.6"/>
    <x v="13"/>
  </r>
  <r>
    <n v="192"/>
    <n v="95.1"/>
    <x v="13"/>
  </r>
  <r>
    <n v="192"/>
    <n v="95.1"/>
    <x v="13"/>
  </r>
  <r>
    <n v="192"/>
    <n v="95.1"/>
    <x v="13"/>
  </r>
  <r>
    <n v="192"/>
    <n v="95.1"/>
    <x v="13"/>
  </r>
  <r>
    <n v="33.340000000000003"/>
    <n v="17.68"/>
    <x v="13"/>
  </r>
  <r>
    <n v="66.680000000000007"/>
    <n v="35.36"/>
    <x v="13"/>
  </r>
  <r>
    <n v="33.340000000000003"/>
    <n v="17.68"/>
    <x v="13"/>
  </r>
  <r>
    <n v="400.08"/>
    <n v="212.16"/>
    <x v="13"/>
  </r>
  <r>
    <n v="33.340000000000003"/>
    <n v="17.68"/>
    <x v="13"/>
  </r>
  <r>
    <n v="58.14"/>
    <n v="28.52"/>
    <x v="13"/>
  </r>
  <r>
    <n v="58.14"/>
    <n v="28.52"/>
    <x v="13"/>
  </r>
  <r>
    <n v="58.14"/>
    <n v="28.52"/>
    <x v="13"/>
  </r>
  <r>
    <n v="58.14"/>
    <n v="28.52"/>
    <x v="13"/>
  </r>
  <r>
    <n v="348.84"/>
    <n v="171.12"/>
    <x v="13"/>
  </r>
  <r>
    <n v="58.14"/>
    <n v="28.52"/>
    <x v="13"/>
  </r>
  <r>
    <n v="58.14"/>
    <n v="28.52"/>
    <x v="13"/>
  </r>
  <r>
    <n v="58.14"/>
    <n v="28.52"/>
    <x v="13"/>
  </r>
  <r>
    <n v="58.14"/>
    <n v="28.52"/>
    <x v="13"/>
  </r>
  <r>
    <n v="58.14"/>
    <n v="28.52"/>
    <x v="13"/>
  </r>
  <r>
    <n v="7.79"/>
    <n v="3.68"/>
    <x v="13"/>
  </r>
  <r>
    <n v="7.79"/>
    <n v="3.68"/>
    <x v="13"/>
  </r>
  <r>
    <n v="7.79"/>
    <n v="3.68"/>
    <x v="13"/>
  </r>
  <r>
    <n v="7.79"/>
    <n v="3.68"/>
    <x v="13"/>
  </r>
  <r>
    <n v="12.06"/>
    <n v="6.27"/>
    <x v="13"/>
  </r>
  <r>
    <n v="12.06"/>
    <n v="6.27"/>
    <x v="13"/>
  </r>
  <r>
    <n v="12.06"/>
    <n v="6.27"/>
    <x v="13"/>
  </r>
  <r>
    <n v="86.8"/>
    <n v="46.9"/>
    <x v="13"/>
  </r>
  <r>
    <n v="247.13"/>
    <n v="139.1"/>
    <x v="13"/>
  </r>
  <r>
    <n v="163.28"/>
    <n v="80.8"/>
    <x v="13"/>
  </r>
  <r>
    <n v="163.28"/>
    <n v="80.8"/>
    <x v="13"/>
  </r>
  <r>
    <n v="132.19999999999999"/>
    <n v="78.599999999999994"/>
    <x v="13"/>
  </r>
  <r>
    <n v="208.84"/>
    <n v="95.22"/>
    <x v="13"/>
  </r>
  <r>
    <n v="40.08"/>
    <n v="17.600000000000001"/>
    <x v="13"/>
  </r>
  <r>
    <n v="40.08"/>
    <n v="17.600000000000001"/>
    <x v="13"/>
  </r>
  <r>
    <n v="20.04"/>
    <n v="8.8000000000000007"/>
    <x v="13"/>
  </r>
  <r>
    <n v="40.08"/>
    <n v="17.600000000000001"/>
    <x v="13"/>
  </r>
  <r>
    <n v="10.02"/>
    <n v="4.4000000000000004"/>
    <x v="13"/>
  </r>
  <r>
    <n v="10.02"/>
    <n v="4.4000000000000004"/>
    <x v="13"/>
  </r>
  <r>
    <n v="20.04"/>
    <n v="8.8000000000000007"/>
    <x v="13"/>
  </r>
  <r>
    <n v="20.04"/>
    <n v="8.8000000000000007"/>
    <x v="13"/>
  </r>
  <r>
    <n v="40.08"/>
    <n v="17.600000000000001"/>
    <x v="13"/>
  </r>
  <r>
    <n v="40.08"/>
    <n v="17.600000000000001"/>
    <x v="13"/>
  </r>
  <r>
    <n v="10.02"/>
    <n v="4.4000000000000004"/>
    <x v="13"/>
  </r>
  <r>
    <n v="10.02"/>
    <n v="4.4000000000000004"/>
    <x v="13"/>
  </r>
  <r>
    <n v="10.02"/>
    <n v="4.4000000000000004"/>
    <x v="13"/>
  </r>
  <r>
    <n v="10.02"/>
    <n v="4.4000000000000004"/>
    <x v="13"/>
  </r>
  <r>
    <n v="10.02"/>
    <n v="4.4000000000000004"/>
    <x v="13"/>
  </r>
  <r>
    <n v="40.24"/>
    <n v="95.4"/>
    <x v="13"/>
  </r>
  <r>
    <n v="40.24"/>
    <n v="95.4"/>
    <x v="13"/>
  </r>
  <r>
    <n v="20.12"/>
    <n v="47.7"/>
    <x v="13"/>
  </r>
  <r>
    <n v="40.24"/>
    <n v="95.4"/>
    <x v="13"/>
  </r>
  <r>
    <n v="20.12"/>
    <n v="47.7"/>
    <x v="13"/>
  </r>
  <r>
    <n v="40.24"/>
    <n v="95.4"/>
    <x v="13"/>
  </r>
  <r>
    <n v="40.24"/>
    <n v="95.4"/>
    <x v="13"/>
  </r>
  <r>
    <n v="139.30000000000001"/>
    <n v="85.61"/>
    <x v="13"/>
  </r>
  <r>
    <n v="191.92"/>
    <n v="187.84"/>
    <x v="13"/>
  </r>
  <r>
    <n v="239.9"/>
    <n v="234.8"/>
    <x v="13"/>
  </r>
  <r>
    <n v="191.92"/>
    <n v="187.84"/>
    <x v="13"/>
  </r>
  <r>
    <n v="191.92"/>
    <n v="187.84"/>
    <x v="13"/>
  </r>
  <r>
    <n v="191.92"/>
    <n v="187.84"/>
    <x v="13"/>
  </r>
  <r>
    <n v="485"/>
    <n v="307.56"/>
    <x v="13"/>
  </r>
  <r>
    <n v="485"/>
    <n v="307.56"/>
    <x v="13"/>
  </r>
  <r>
    <n v="485"/>
    <n v="307.56"/>
    <x v="13"/>
  </r>
  <r>
    <n v="485"/>
    <n v="307.56"/>
    <x v="13"/>
  </r>
  <r>
    <n v="242.5"/>
    <n v="153.78"/>
    <x v="13"/>
  </r>
  <r>
    <n v="121.25"/>
    <n v="76.89"/>
    <x v="13"/>
  </r>
  <r>
    <n v="121.25"/>
    <n v="76.89"/>
    <x v="13"/>
  </r>
  <r>
    <n v="121.25"/>
    <n v="76.89"/>
    <x v="13"/>
  </r>
  <r>
    <n v="410.41"/>
    <n v="326.06"/>
    <x v="13"/>
  </r>
  <r>
    <n v="410.41"/>
    <n v="326.06"/>
    <x v="13"/>
  </r>
  <r>
    <n v="410.41"/>
    <n v="326.06"/>
    <x v="13"/>
  </r>
  <r>
    <n v="410.41"/>
    <n v="326.06"/>
    <x v="13"/>
  </r>
  <r>
    <n v="5063.32"/>
    <n v="2369.58"/>
    <x v="11"/>
  </r>
  <r>
    <n v="5063.32"/>
    <n v="2369.58"/>
    <x v="11"/>
  </r>
  <r>
    <n v="5063.32"/>
    <n v="2369.58"/>
    <x v="11"/>
  </r>
  <r>
    <n v="2531.66"/>
    <n v="1184.79"/>
    <x v="11"/>
  </r>
  <r>
    <n v="5063.32"/>
    <n v="2369.58"/>
    <x v="11"/>
  </r>
  <r>
    <n v="890.45"/>
    <n v="548.79999999999995"/>
    <x v="2"/>
  </r>
  <r>
    <n v="100.56"/>
    <n v="100.92"/>
    <x v="2"/>
  </r>
  <r>
    <n v="29.64"/>
    <n v="30.71"/>
    <x v="2"/>
  </r>
  <r>
    <n v="1380.2"/>
    <n v="606.75"/>
    <x v="2"/>
  </r>
  <r>
    <n v="250.64"/>
    <n v="174.96"/>
    <x v="2"/>
  </r>
  <r>
    <n v="322.7"/>
    <n v="562.65"/>
    <x v="2"/>
  </r>
  <r>
    <n v="64.540000000000006"/>
    <n v="112.53"/>
    <x v="2"/>
  </r>
  <r>
    <n v="1363.74"/>
    <n v="394.88"/>
    <x v="2"/>
  </r>
  <r>
    <n v="412.61"/>
    <n v="175.34"/>
    <x v="2"/>
  </r>
  <r>
    <n v="23.92"/>
    <n v="6.04"/>
    <x v="2"/>
  </r>
  <r>
    <n v="2634.35"/>
    <n v="131.6"/>
    <x v="2"/>
  </r>
  <r>
    <n v="36.64"/>
    <n v="19.32"/>
    <x v="2"/>
  </r>
  <r>
    <n v="81.44"/>
    <n v="59.96"/>
    <x v="2"/>
  </r>
  <r>
    <n v="81.44"/>
    <n v="59.96"/>
    <x v="2"/>
  </r>
  <r>
    <n v="94.96"/>
    <n v="62.48"/>
    <x v="2"/>
  </r>
  <r>
    <n v="42.44"/>
    <n v="23.26"/>
    <x v="2"/>
  </r>
  <r>
    <n v="167.02"/>
    <n v="76.819999999999993"/>
    <x v="2"/>
  </r>
  <r>
    <n v="167.02"/>
    <n v="76.819999999999993"/>
    <x v="2"/>
  </r>
  <r>
    <n v="52.34"/>
    <n v="42.82"/>
    <x v="2"/>
  </r>
  <r>
    <n v="2086.08"/>
    <n v="1819.2"/>
    <x v="2"/>
  </r>
  <r>
    <n v="55.32"/>
    <n v="30.58"/>
    <x v="2"/>
  </r>
  <r>
    <n v="130.47999999999999"/>
    <n v="84.12"/>
    <x v="2"/>
  </r>
  <r>
    <n v="20.68"/>
    <n v="11.01"/>
    <x v="2"/>
  </r>
  <r>
    <n v="9.9499999999999993"/>
    <n v="7.82"/>
    <x v="2"/>
  </r>
  <r>
    <n v="624"/>
    <n v="413"/>
    <x v="2"/>
  </r>
  <r>
    <n v="57.39"/>
    <n v="32.479999999999997"/>
    <x v="2"/>
  </r>
  <r>
    <n v="50.16"/>
    <n v="46.55"/>
    <x v="2"/>
  </r>
  <r>
    <n v="51.12"/>
    <n v="47.03"/>
    <x v="2"/>
  </r>
  <r>
    <n v="37.659999999999997"/>
    <n v="27"/>
    <x v="2"/>
  </r>
  <r>
    <n v="293.72000000000003"/>
    <n v="87.88"/>
    <x v="2"/>
  </r>
  <r>
    <n v="75.319999999999993"/>
    <n v="54"/>
    <x v="2"/>
  </r>
  <r>
    <n v="383.5"/>
    <n v="188.5"/>
    <x v="2"/>
  </r>
  <r>
    <n v="83.5"/>
    <n v="85.12"/>
    <x v="2"/>
  </r>
  <r>
    <n v="410.05"/>
    <n v="182.41"/>
    <x v="2"/>
  </r>
  <r>
    <n v="172.76"/>
    <n v="132.80000000000001"/>
    <x v="2"/>
  </r>
  <r>
    <n v="14.5"/>
    <n v="10.62"/>
    <x v="2"/>
  </r>
  <r>
    <n v="114.78"/>
    <n v="64.959999999999994"/>
    <x v="2"/>
  </r>
  <r>
    <n v="291.16000000000003"/>
    <n v="180.32"/>
    <x v="2"/>
  </r>
  <r>
    <n v="29.27"/>
    <n v="18.09"/>
    <x v="2"/>
  </r>
  <r>
    <n v="150.29"/>
    <n v="120.96"/>
    <x v="2"/>
  </r>
  <r>
    <n v="113.86"/>
    <n v="71.8"/>
    <x v="2"/>
  </r>
  <r>
    <n v="332.7"/>
    <n v="172.14"/>
    <x v="2"/>
  </r>
  <r>
    <n v="272"/>
    <n v="184.3"/>
    <x v="2"/>
  </r>
  <r>
    <n v="3772.44"/>
    <n v="182.56"/>
    <x v="2"/>
  </r>
  <r>
    <n v="808.32"/>
    <n v="39.119999999999997"/>
    <x v="2"/>
  </r>
  <r>
    <n v="9.81"/>
    <n v="22.67"/>
    <x v="2"/>
  </r>
  <r>
    <n v="19.420000000000002"/>
    <n v="48.25"/>
    <x v="2"/>
  </r>
  <r>
    <n v="32.58"/>
    <n v="25.97"/>
    <x v="2"/>
  </r>
  <r>
    <n v="20.190000000000001"/>
    <n v="48.93"/>
    <x v="2"/>
  </r>
  <r>
    <n v="10.64"/>
    <n v="3.96"/>
    <x v="2"/>
  </r>
  <r>
    <n v="44.01"/>
    <n v="18.96"/>
    <x v="2"/>
  </r>
  <r>
    <n v="30.77"/>
    <n v="173.94"/>
    <x v="2"/>
  </r>
  <r>
    <n v="61.54"/>
    <n v="347.88"/>
    <x v="2"/>
  </r>
  <r>
    <n v="195.72"/>
    <n v="126.18"/>
    <x v="2"/>
  </r>
  <r>
    <n v="152.29"/>
    <n v="107.8"/>
    <x v="2"/>
  </r>
  <r>
    <n v="107"/>
    <n v="93.1"/>
    <x v="2"/>
  </r>
  <r>
    <n v="119.6"/>
    <n v="61.36"/>
    <x v="2"/>
  </r>
  <r>
    <n v="100.86"/>
    <n v="75.42"/>
    <x v="2"/>
  </r>
  <r>
    <n v="84.05"/>
    <n v="62.85"/>
    <x v="2"/>
  </r>
  <r>
    <n v="102.42"/>
    <n v="75.42"/>
    <x v="2"/>
  </r>
  <r>
    <n v="51.21"/>
    <n v="37.71"/>
    <x v="2"/>
  </r>
  <r>
    <n v="51.21"/>
    <n v="37.71"/>
    <x v="2"/>
  </r>
  <r>
    <n v="244.56"/>
    <n v="134.16"/>
    <x v="2"/>
  </r>
  <r>
    <n v="114.46"/>
    <n v="82.22"/>
    <x v="2"/>
  </r>
  <r>
    <n v="211.41"/>
    <n v="127"/>
    <x v="2"/>
  </r>
  <r>
    <n v="16.809999999999999"/>
    <n v="12.57"/>
    <x v="2"/>
  </r>
  <r>
    <n v="61.75"/>
    <n v="46.74"/>
    <x v="2"/>
  </r>
  <r>
    <n v="69.92"/>
    <n v="30.4"/>
    <x v="2"/>
  </r>
  <r>
    <n v="59.51"/>
    <n v="37.69"/>
    <x v="2"/>
  </r>
  <r>
    <n v="51.78"/>
    <n v="20.69"/>
    <x v="2"/>
  </r>
  <r>
    <n v="55.86"/>
    <n v="31.11"/>
    <x v="2"/>
  </r>
  <r>
    <n v="38.1"/>
    <n v="29.58"/>
    <x v="2"/>
  </r>
  <r>
    <n v="59.1"/>
    <n v="41.64"/>
    <x v="2"/>
  </r>
  <r>
    <n v="33.619999999999997"/>
    <n v="25.14"/>
    <x v="2"/>
  </r>
  <r>
    <n v="67.239999999999995"/>
    <n v="50.28"/>
    <x v="2"/>
  </r>
  <r>
    <n v="20.68"/>
    <n v="11.01"/>
    <x v="2"/>
  </r>
  <r>
    <n v="126.7"/>
    <n v="80.16"/>
    <x v="2"/>
  </r>
  <r>
    <n v="11.1"/>
    <n v="7.47"/>
    <x v="2"/>
  </r>
  <r>
    <n v="22.09"/>
    <n v="10.63"/>
    <x v="2"/>
  </r>
  <r>
    <n v="219.6"/>
    <n v="174.5"/>
    <x v="2"/>
  </r>
  <r>
    <n v="131.43"/>
    <n v="82.26"/>
    <x v="2"/>
  </r>
  <r>
    <n v="159.9"/>
    <n v="104.28"/>
    <x v="2"/>
  </r>
  <r>
    <n v="35.86"/>
    <n v="33.700000000000003"/>
    <x v="2"/>
  </r>
  <r>
    <n v="75.48"/>
    <n v="51.66"/>
    <x v="2"/>
  </r>
  <r>
    <n v="61.02"/>
    <n v="41.7"/>
    <x v="2"/>
  </r>
  <r>
    <n v="30.46"/>
    <n v="21.17"/>
    <x v="2"/>
  </r>
  <r>
    <n v="68.98"/>
    <n v="69"/>
    <x v="2"/>
  </r>
  <r>
    <n v="65.7"/>
    <n v="44.38"/>
    <x v="2"/>
  </r>
  <r>
    <n v="75.599999999999994"/>
    <n v="41.44"/>
    <x v="2"/>
  </r>
  <r>
    <n v="56.7"/>
    <n v="31.08"/>
    <x v="2"/>
  </r>
  <r>
    <n v="61.48"/>
    <n v="25.92"/>
    <x v="2"/>
  </r>
  <r>
    <n v="2834.84"/>
    <n v="1119.52"/>
    <x v="2"/>
  </r>
  <r>
    <n v="262.08"/>
    <n v="79.52"/>
    <x v="2"/>
  </r>
  <r>
    <n v="607.44000000000005"/>
    <n v="211.6"/>
    <x v="2"/>
  </r>
  <r>
    <n v="572.25"/>
    <n v="169.44"/>
    <x v="2"/>
  </r>
  <r>
    <n v="85.58"/>
    <n v="61.16"/>
    <x v="2"/>
  </r>
  <r>
    <n v="435.49"/>
    <n v="326.19"/>
    <x v="2"/>
  </r>
  <r>
    <n v="19.05"/>
    <n v="14.79"/>
    <x v="2"/>
  </r>
  <r>
    <n v="6874.95"/>
    <n v="6254.94"/>
    <x v="3"/>
  </r>
  <r>
    <n v="11354.25"/>
    <n v="10879.08"/>
    <x v="3"/>
  </r>
  <r>
    <n v="1945.8"/>
    <n v="2263.9499999999998"/>
    <x v="3"/>
  </r>
  <r>
    <n v="825"/>
    <n v="685.32"/>
    <x v="3"/>
  </r>
  <r>
    <n v="7779.3"/>
    <n v="8848.9599999999991"/>
    <x v="3"/>
  </r>
  <r>
    <n v="8612.7999999999993"/>
    <n v="7095.9"/>
    <x v="3"/>
  </r>
  <r>
    <n v="343.9"/>
    <n v="407.84"/>
    <x v="3"/>
  </r>
  <r>
    <n v="1264"/>
    <n v="940.88"/>
    <x v="3"/>
  </r>
  <r>
    <n v="4400"/>
    <n v="3061.68"/>
    <x v="3"/>
  </r>
  <r>
    <n v="1393.32"/>
    <n v="658.42"/>
    <x v="2"/>
  </r>
  <r>
    <n v="12892.25"/>
    <n v="1804.65"/>
    <x v="2"/>
  </r>
  <r>
    <n v="191.2"/>
    <n v="191.8"/>
    <x v="2"/>
  </r>
  <r>
    <n v="273"/>
    <n v="260.7"/>
    <x v="2"/>
  </r>
  <r>
    <n v="35.479999999999997"/>
    <n v="19.36"/>
    <x v="14"/>
  </r>
  <r>
    <n v="1991.88"/>
    <n v="1695.6"/>
    <x v="14"/>
  </r>
  <r>
    <n v="798"/>
    <n v="603.05999999999995"/>
    <x v="15"/>
  </r>
  <r>
    <n v="224.48"/>
    <n v="23.64"/>
    <x v="15"/>
  </r>
  <r>
    <n v="64.510000000000005"/>
    <n v="13.23"/>
    <x v="15"/>
  </r>
  <r>
    <n v="74.37"/>
    <n v="13.48"/>
    <x v="15"/>
  </r>
  <r>
    <n v="472.92"/>
    <n v="368.16"/>
    <x v="15"/>
  </r>
  <r>
    <n v="67.59"/>
    <n v="18.54"/>
    <x v="15"/>
  </r>
  <r>
    <n v="159.6"/>
    <n v="139.80000000000001"/>
    <x v="14"/>
  </r>
  <r>
    <n v="54.4"/>
    <n v="42"/>
    <x v="14"/>
  </r>
  <r>
    <n v="3760"/>
    <n v="1611.2"/>
    <x v="14"/>
  </r>
  <r>
    <n v="679.44"/>
    <n v="249.28"/>
    <x v="14"/>
  </r>
  <r>
    <n v="572.16"/>
    <n v="209.92"/>
    <x v="14"/>
  </r>
  <r>
    <n v="48.15"/>
    <n v="20.3"/>
    <x v="14"/>
  </r>
  <r>
    <n v="50.48"/>
    <n v="25.36"/>
    <x v="14"/>
  </r>
  <r>
    <n v="28.77"/>
    <n v="12.54"/>
    <x v="14"/>
  </r>
  <r>
    <n v="5985.84"/>
    <n v="1585.64"/>
    <x v="14"/>
  </r>
  <r>
    <n v="117.7"/>
    <n v="50.15"/>
    <x v="14"/>
  </r>
  <r>
    <n v="367.29"/>
    <n v="746.46"/>
    <x v="14"/>
  </r>
  <r>
    <n v="122.43"/>
    <n v="248.82"/>
    <x v="14"/>
  </r>
  <r>
    <n v="164.05"/>
    <n v="110.1"/>
    <x v="14"/>
  </r>
  <r>
    <n v="164.05"/>
    <n v="110.1"/>
    <x v="14"/>
  </r>
  <r>
    <n v="705.3"/>
    <n v="435.95"/>
    <x v="14"/>
  </r>
  <r>
    <n v="705.3"/>
    <n v="435.95"/>
    <x v="14"/>
  </r>
  <r>
    <n v="1560.51"/>
    <n v="819.36"/>
    <x v="14"/>
  </r>
  <r>
    <n v="416.4"/>
    <n v="143.6"/>
    <x v="14"/>
  </r>
  <r>
    <n v="73.099999999999994"/>
    <n v="35.950000000000003"/>
    <x v="14"/>
  </r>
  <r>
    <n v="29.24"/>
    <n v="14.38"/>
    <x v="14"/>
  </r>
  <r>
    <n v="606.79999999999995"/>
    <n v="52.9"/>
    <x v="14"/>
  </r>
  <r>
    <n v="560.20000000000005"/>
    <n v="41.85"/>
    <x v="14"/>
  </r>
  <r>
    <n v="112.04"/>
    <n v="8.3699999999999992"/>
    <x v="14"/>
  </r>
  <r>
    <n v="33"/>
    <n v="42.4"/>
    <x v="14"/>
  </r>
  <r>
    <n v="31.65"/>
    <n v="44.2"/>
    <x v="14"/>
  </r>
  <r>
    <n v="31.65"/>
    <n v="44.2"/>
    <x v="14"/>
  </r>
  <r>
    <n v="1473.9"/>
    <n v="719.1"/>
    <x v="14"/>
  </r>
  <r>
    <n v="1572.16"/>
    <n v="767.04"/>
    <x v="14"/>
  </r>
  <r>
    <n v="1461.9"/>
    <n v="719.1"/>
    <x v="14"/>
  </r>
  <r>
    <n v="1461.9"/>
    <n v="719.1"/>
    <x v="14"/>
  </r>
  <r>
    <n v="149.49"/>
    <n v="92.09"/>
    <x v="14"/>
  </r>
  <r>
    <n v="149.49"/>
    <n v="92.09"/>
    <x v="14"/>
  </r>
  <r>
    <n v="1461.7"/>
    <n v="768.65"/>
    <x v="14"/>
  </r>
  <r>
    <n v="2923.4"/>
    <n v="1537.3"/>
    <x v="14"/>
  </r>
  <r>
    <n v="82.11"/>
    <n v="39.6"/>
    <x v="14"/>
  </r>
  <r>
    <n v="259.27999999999997"/>
    <n v="131.44"/>
    <x v="14"/>
  </r>
  <r>
    <n v="1783.5"/>
    <n v="120"/>
    <x v="14"/>
  </r>
  <r>
    <n v="89.1"/>
    <n v="72.180000000000007"/>
    <x v="14"/>
  </r>
  <r>
    <n v="3.21"/>
    <n v="2.21"/>
    <x v="14"/>
  </r>
  <r>
    <n v="1268.8"/>
    <n v="365.2"/>
    <x v="14"/>
  </r>
  <r>
    <n v="317.2"/>
    <n v="91.3"/>
    <x v="14"/>
  </r>
  <r>
    <n v="253.76"/>
    <n v="73.040000000000006"/>
    <x v="14"/>
  </r>
  <r>
    <n v="34.86"/>
    <n v="6.62"/>
    <x v="14"/>
  </r>
  <r>
    <n v="4.24"/>
    <n v="1.78"/>
    <x v="14"/>
  </r>
  <r>
    <n v="101.7"/>
    <n v="37.799999999999997"/>
    <x v="14"/>
  </r>
  <r>
    <n v="84.8"/>
    <n v="42.4"/>
    <x v="14"/>
  </r>
  <r>
    <n v="157.02000000000001"/>
    <n v="50.76"/>
    <x v="14"/>
  </r>
  <r>
    <n v="759.92"/>
    <n v="377.6"/>
    <x v="14"/>
  </r>
  <r>
    <n v="1960.8"/>
    <n v="933.6"/>
    <x v="14"/>
  </r>
  <r>
    <n v="980.4"/>
    <n v="574.79999999999995"/>
    <x v="14"/>
  </r>
  <r>
    <n v="915.04"/>
    <n v="536.48"/>
    <x v="14"/>
  </r>
  <r>
    <n v="337"/>
    <n v="329.2"/>
    <x v="14"/>
  </r>
  <r>
    <n v="27.84"/>
    <n v="12.6"/>
    <x v="14"/>
  </r>
  <r>
    <n v="164.07"/>
    <n v="59.04"/>
    <x v="14"/>
  </r>
  <r>
    <n v="1001.4"/>
    <n v="362.6"/>
    <x v="14"/>
  </r>
  <r>
    <n v="100.14"/>
    <n v="38.57"/>
    <x v="14"/>
  </r>
  <r>
    <n v="199.12"/>
    <n v="108.64"/>
    <x v="14"/>
  </r>
  <r>
    <n v="50.02"/>
    <n v="88.56"/>
    <x v="14"/>
  </r>
  <r>
    <n v="382.08"/>
    <n v="146.16"/>
    <x v="14"/>
  </r>
  <r>
    <n v="474.72"/>
    <n v="257.60000000000002"/>
    <x v="14"/>
  </r>
  <r>
    <n v="244.64"/>
    <n v="209.12"/>
    <x v="14"/>
  </r>
  <r>
    <n v="1423.8"/>
    <n v="528.6"/>
    <x v="14"/>
  </r>
  <r>
    <n v="1803.48"/>
    <n v="669.56"/>
    <x v="14"/>
  </r>
  <r>
    <n v="2278.08"/>
    <n v="845.76"/>
    <x v="14"/>
  </r>
  <r>
    <n v="1423.8"/>
    <n v="528.6"/>
    <x v="14"/>
  </r>
  <r>
    <n v="1708.56"/>
    <n v="634.32000000000005"/>
    <x v="14"/>
  </r>
  <r>
    <n v="2278.08"/>
    <n v="845.76"/>
    <x v="14"/>
  </r>
  <r>
    <n v="925.8"/>
    <n v="2023.2"/>
    <x v="14"/>
  </r>
  <r>
    <n v="80.5"/>
    <n v="204.4"/>
    <x v="14"/>
  </r>
  <r>
    <n v="1345.82"/>
    <n v="485.3"/>
    <x v="14"/>
  </r>
  <r>
    <n v="4037.46"/>
    <n v="1455.9"/>
    <x v="14"/>
  </r>
  <r>
    <n v="367.26"/>
    <n v="194.52"/>
    <x v="14"/>
  </r>
  <r>
    <n v="179.4"/>
    <n v="92.04"/>
    <x v="2"/>
  </r>
  <r>
    <n v="17.07"/>
    <n v="12.57"/>
    <x v="2"/>
  </r>
  <r>
    <n v="1386.84"/>
    <n v="2003.28"/>
    <x v="16"/>
  </r>
  <r>
    <n v="526.55999999999995"/>
    <n v="895.44"/>
    <x v="16"/>
  </r>
  <r>
    <n v="2075.6999999999998"/>
    <n v="1823.16"/>
    <x v="16"/>
  </r>
  <r>
    <n v="3449.43"/>
    <n v="1129.26"/>
    <x v="16"/>
  </r>
  <r>
    <n v="1237.98"/>
    <n v="567.21"/>
    <x v="16"/>
  </r>
  <r>
    <n v="13366.44"/>
    <n v="10214.280000000001"/>
    <x v="16"/>
  </r>
  <r>
    <n v="531.39"/>
    <n v="482.22"/>
    <x v="16"/>
  </r>
  <r>
    <n v="45.78"/>
    <n v="54.69"/>
    <x v="16"/>
  </r>
  <r>
    <n v="171.9"/>
    <n v="92.1"/>
    <x v="16"/>
  </r>
  <r>
    <n v="370.68"/>
    <n v="708.42"/>
    <x v="16"/>
  </r>
  <r>
    <n v="508.62"/>
    <n v="378.21"/>
    <x v="16"/>
  </r>
  <r>
    <n v="550.71"/>
    <n v="399.6"/>
    <x v="16"/>
  </r>
  <r>
    <n v="409.7"/>
    <n v="180.3"/>
    <x v="5"/>
  </r>
  <r>
    <n v="123.9"/>
    <n v="186"/>
    <x v="5"/>
  </r>
  <r>
    <n v="541.4"/>
    <n v="496"/>
    <x v="5"/>
  </r>
  <r>
    <n v="829.6"/>
    <n v="388.1"/>
    <x v="5"/>
  </r>
  <r>
    <n v="219.4"/>
    <n v="52.6"/>
    <x v="5"/>
  </r>
  <r>
    <n v="534"/>
    <n v="237"/>
    <x v="5"/>
  </r>
  <r>
    <n v="346.4"/>
    <n v="114.5"/>
    <x v="5"/>
  </r>
  <r>
    <n v="415.3"/>
    <n v="224.5"/>
    <x v="5"/>
  </r>
  <r>
    <n v="175"/>
    <n v="23.8"/>
    <x v="5"/>
  </r>
  <r>
    <n v="337.6"/>
    <n v="50.8"/>
    <x v="5"/>
  </r>
  <r>
    <n v="366"/>
    <n v="72.8"/>
    <x v="5"/>
  </r>
  <r>
    <n v="175.5"/>
    <n v="71.5"/>
    <x v="5"/>
  </r>
  <r>
    <n v="3698.24"/>
    <n v="5342.08"/>
    <x v="16"/>
  </r>
  <r>
    <n v="1404.16"/>
    <n v="2387.84"/>
    <x v="16"/>
  </r>
  <r>
    <n v="5535.2"/>
    <n v="4861.76"/>
    <x v="16"/>
  </r>
  <r>
    <n v="9198.48"/>
    <n v="3011.36"/>
    <x v="16"/>
  </r>
  <r>
    <n v="3301.28"/>
    <n v="1512.56"/>
    <x v="16"/>
  </r>
  <r>
    <n v="35643.839999999997"/>
    <n v="27238.080000000002"/>
    <x v="16"/>
  </r>
  <r>
    <n v="1417.04"/>
    <n v="1285.92"/>
    <x v="16"/>
  </r>
  <r>
    <n v="122.08"/>
    <n v="145.84"/>
    <x v="16"/>
  </r>
  <r>
    <n v="458.4"/>
    <n v="245.6"/>
    <x v="16"/>
  </r>
  <r>
    <n v="988.48"/>
    <n v="1889.12"/>
    <x v="16"/>
  </r>
  <r>
    <n v="1356.32"/>
    <n v="1008.56"/>
    <x v="16"/>
  </r>
  <r>
    <n v="1468.56"/>
    <n v="1065.5999999999999"/>
    <x v="16"/>
  </r>
  <r>
    <n v="23542.82"/>
    <n v="23588.18"/>
    <x v="14"/>
  </r>
  <r>
    <n v="-27273.54"/>
    <n v="-23588.18"/>
    <x v="14"/>
  </r>
  <r>
    <n v="27273.54"/>
    <n v="23588.18"/>
    <x v="14"/>
  </r>
  <r>
    <n v="1040.1600000000001"/>
    <n v="387.64"/>
    <x v="14"/>
  </r>
  <r>
    <n v="1040.1600000000001"/>
    <n v="387.64"/>
    <x v="14"/>
  </r>
  <r>
    <n v="133.76"/>
    <n v="202.96"/>
    <x v="5"/>
  </r>
  <r>
    <n v="98.78"/>
    <n v="76.52"/>
    <x v="5"/>
  </r>
  <r>
    <n v="208.8"/>
    <n v="559.6"/>
    <x v="5"/>
  </r>
  <r>
    <n v="118.32"/>
    <n v="104.44"/>
    <x v="5"/>
  </r>
  <r>
    <n v="55.6"/>
    <n v="52.48"/>
    <x v="5"/>
  </r>
  <r>
    <n v="211.4"/>
    <n v="512.79999999999995"/>
    <x v="5"/>
  </r>
  <r>
    <n v="260.3"/>
    <n v="265.3"/>
    <x v="5"/>
  </r>
  <r>
    <n v="9400"/>
    <n v="6318.26"/>
    <x v="3"/>
  </r>
  <r>
    <n v="23086.76"/>
    <n v="16266.74"/>
    <x v="17"/>
  </r>
  <r>
    <n v="1716.01"/>
    <n v="1343.34"/>
    <x v="17"/>
  </r>
  <r>
    <n v="23086.76"/>
    <n v="16266.74"/>
    <x v="17"/>
  </r>
  <r>
    <n v="305.39999999999998"/>
    <n v="234.6"/>
    <x v="17"/>
  </r>
  <r>
    <n v="3984"/>
    <n v="107.2"/>
    <x v="17"/>
  </r>
  <r>
    <n v="3297.6"/>
    <n v="116.8"/>
    <x v="17"/>
  </r>
  <r>
    <n v="3242.72"/>
    <n v="1641.08"/>
    <x v="17"/>
  </r>
  <r>
    <n v="6485.44"/>
    <n v="3282.16"/>
    <x v="17"/>
  </r>
  <r>
    <n v="197.43"/>
    <n v="115.38"/>
    <x v="17"/>
  </r>
  <r>
    <n v="287.74"/>
    <n v="30.36"/>
    <x v="17"/>
  </r>
  <r>
    <n v="185.4"/>
    <n v="675.9"/>
    <x v="17"/>
  </r>
  <r>
    <n v="3242.72"/>
    <n v="1641.08"/>
    <x v="17"/>
  </r>
  <r>
    <n v="3242.72"/>
    <n v="1641.08"/>
    <x v="17"/>
  </r>
  <r>
    <n v="1716.01"/>
    <n v="1343.34"/>
    <x v="17"/>
  </r>
  <r>
    <n v="128.69999999999999"/>
    <n v="110.16"/>
    <x v="17"/>
  </r>
  <r>
    <n v="171.6"/>
    <n v="129.82"/>
    <x v="17"/>
  </r>
  <r>
    <n v="429"/>
    <n v="599.19000000000005"/>
    <x v="17"/>
  </r>
  <r>
    <n v="171.6"/>
    <n v="176.8"/>
    <x v="17"/>
  </r>
  <r>
    <n v="224.76"/>
    <n v="100.2"/>
    <x v="17"/>
  </r>
  <r>
    <n v="514.79999999999995"/>
    <n v="354.02"/>
    <x v="17"/>
  </r>
  <r>
    <n v="514.79999999999995"/>
    <n v="354.08"/>
    <x v="17"/>
  </r>
  <r>
    <n v="257.39999999999998"/>
    <n v="111.5"/>
    <x v="17"/>
  </r>
  <r>
    <n v="85.8"/>
    <n v="157.24"/>
    <x v="17"/>
  </r>
  <r>
    <n v="858"/>
    <n v="398.56"/>
    <x v="17"/>
  </r>
  <r>
    <n v="429"/>
    <n v="237.24"/>
    <x v="17"/>
  </r>
  <r>
    <n v="600.6"/>
    <n v="451.94"/>
    <x v="17"/>
  </r>
  <r>
    <n v="210.1"/>
    <n v="99.5"/>
    <x v="17"/>
  </r>
  <r>
    <n v="364.4"/>
    <n v="297.3"/>
    <x v="17"/>
  </r>
  <r>
    <n v="5.7"/>
    <n v="6.18"/>
    <x v="18"/>
  </r>
  <r>
    <n v="561.66"/>
    <n v="221.22"/>
    <x v="2"/>
  </r>
  <r>
    <n v="636.79999999999995"/>
    <n v="336.4"/>
    <x v="2"/>
  </r>
  <r>
    <n v="679.52"/>
    <n v="543.12"/>
    <x v="2"/>
  </r>
  <r>
    <n v="3044.37"/>
    <n v="2397.36"/>
    <x v="2"/>
  </r>
  <r>
    <n v="433.5"/>
    <n v="435"/>
    <x v="2"/>
  </r>
  <r>
    <n v="212.19"/>
    <n v="175.56"/>
    <x v="2"/>
  </r>
  <r>
    <n v="6528.6"/>
    <n v="4758.5200000000004"/>
    <x v="2"/>
  </r>
  <r>
    <n v="276.22000000000003"/>
    <n v="272.86"/>
    <x v="2"/>
  </r>
  <r>
    <n v="1453.5"/>
    <n v="291"/>
    <x v="2"/>
  </r>
  <r>
    <n v="1453.5"/>
    <n v="291"/>
    <x v="2"/>
  </r>
  <r>
    <n v="1395.36"/>
    <n v="279.36"/>
    <x v="2"/>
  </r>
  <r>
    <n v="196.8"/>
    <n v="129.84"/>
    <x v="2"/>
  </r>
  <r>
    <n v="1788.48"/>
    <n v="3199.92"/>
    <x v="2"/>
  </r>
  <r>
    <n v="385.2"/>
    <n v="408.96"/>
    <x v="2"/>
  </r>
  <r>
    <n v="839.64"/>
    <n v="545.4"/>
    <x v="2"/>
  </r>
  <r>
    <n v="2374.4"/>
    <n v="1683"/>
    <x v="2"/>
  </r>
  <r>
    <n v="1512.4"/>
    <n v="1036.4000000000001"/>
    <x v="2"/>
  </r>
  <r>
    <n v="962"/>
    <n v="545.4"/>
    <x v="2"/>
  </r>
  <r>
    <n v="1219.2"/>
    <n v="2145.8000000000002"/>
    <x v="2"/>
  </r>
  <r>
    <n v="802.2"/>
    <n v="470.4"/>
    <x v="2"/>
  </r>
  <r>
    <n v="472.56"/>
    <n v="247.44"/>
    <x v="2"/>
  </r>
  <r>
    <n v="2988.72"/>
    <n v="1938.72"/>
    <x v="2"/>
  </r>
  <r>
    <n v="844.1"/>
    <n v="251.62"/>
    <x v="2"/>
  </r>
  <r>
    <n v="506.4"/>
    <n v="177.84"/>
    <x v="2"/>
  </r>
  <r>
    <n v="403.8"/>
    <n v="608.36"/>
    <x v="2"/>
  </r>
  <r>
    <n v="311.04000000000002"/>
    <n v="556.6"/>
    <x v="2"/>
  </r>
  <r>
    <n v="780.34"/>
    <n v="403.7"/>
    <x v="2"/>
  </r>
  <r>
    <n v="70.94"/>
    <n v="36.700000000000003"/>
    <x v="2"/>
  </r>
  <r>
    <n v="1556.06"/>
    <n v="1287.44"/>
    <x v="2"/>
  </r>
  <r>
    <n v="424.38"/>
    <n v="351.12"/>
    <x v="2"/>
  </r>
  <r>
    <n v="96.2"/>
    <n v="54.54"/>
    <x v="2"/>
  </r>
  <r>
    <n v="1546.82"/>
    <n v="2655.18"/>
    <x v="2"/>
  </r>
  <r>
    <n v="140.62"/>
    <n v="241.38"/>
    <x v="2"/>
  </r>
  <r>
    <n v="121.92"/>
    <n v="214.58"/>
    <x v="2"/>
  </r>
  <r>
    <n v="2194.94"/>
    <n v="1310.76"/>
    <x v="2"/>
  </r>
  <r>
    <n v="199.54"/>
    <n v="119.16"/>
    <x v="2"/>
  </r>
  <r>
    <n v="319.10000000000002"/>
    <n v="203"/>
    <x v="2"/>
  </r>
  <r>
    <n v="89.64"/>
    <n v="66.099999999999994"/>
    <x v="2"/>
  </r>
  <r>
    <n v="182.7"/>
    <n v="104.71"/>
    <x v="2"/>
  </r>
  <r>
    <n v="47.44"/>
    <n v="27.34"/>
    <x v="2"/>
  </r>
  <r>
    <n v="73.62"/>
    <n v="63.84"/>
    <x v="2"/>
  </r>
  <r>
    <n v="1877.05"/>
    <n v="879"/>
    <x v="2"/>
  </r>
  <r>
    <n v="61.48"/>
    <n v="25.92"/>
    <x v="2"/>
  </r>
  <r>
    <n v="94.88"/>
    <n v="54.68"/>
    <x v="2"/>
  </r>
  <r>
    <n v="5669.68"/>
    <n v="2239.04"/>
    <x v="2"/>
  </r>
  <r>
    <n v="375.52"/>
    <n v="859.84"/>
    <x v="2"/>
  </r>
  <r>
    <n v="688.9"/>
    <n v="474.5"/>
    <x v="2"/>
  </r>
  <r>
    <n v="90.8"/>
    <n v="60.66"/>
    <x v="2"/>
  </r>
  <r>
    <n v="75.34"/>
    <n v="64.72"/>
    <x v="2"/>
  </r>
  <r>
    <n v="130.47999999999999"/>
    <n v="84.12"/>
    <x v="2"/>
  </r>
  <r>
    <n v="182.7"/>
    <n v="104.71"/>
    <x v="2"/>
  </r>
  <r>
    <n v="41.2"/>
    <n v="10.8"/>
    <x v="2"/>
  </r>
  <r>
    <n v="138"/>
    <n v="75.819999999999993"/>
    <x v="2"/>
  </r>
  <r>
    <n v="26.44"/>
    <n v="14.7"/>
    <x v="2"/>
  </r>
  <r>
    <n v="57.39"/>
    <n v="32.479999999999997"/>
    <x v="2"/>
  </r>
  <r>
    <n v="163.44999999999999"/>
    <n v="160.05000000000001"/>
    <x v="2"/>
  </r>
  <r>
    <n v="42.94"/>
    <n v="34.56"/>
    <x v="2"/>
  </r>
  <r>
    <n v="9.9499999999999993"/>
    <n v="7.82"/>
    <x v="2"/>
  </r>
  <r>
    <n v="34.72"/>
    <n v="27"/>
    <x v="2"/>
  </r>
  <r>
    <n v="59.4"/>
    <n v="36.380000000000003"/>
    <x v="2"/>
  </r>
  <r>
    <n v="85.44"/>
    <n v="67.709999999999994"/>
    <x v="2"/>
  </r>
  <r>
    <n v="496.53"/>
    <n v="312.93"/>
    <x v="2"/>
  </r>
  <r>
    <n v="22.09"/>
    <n v="10.63"/>
    <x v="2"/>
  </r>
  <r>
    <n v="21.4"/>
    <n v="22.98"/>
    <x v="2"/>
  </r>
  <r>
    <n v="52.98"/>
    <n v="35.94"/>
    <x v="2"/>
  </r>
  <r>
    <n v="72.56"/>
    <n v="41.96"/>
    <x v="2"/>
  </r>
  <r>
    <n v="42.32"/>
    <n v="31.94"/>
    <x v="2"/>
  </r>
  <r>
    <n v="32.14"/>
    <n v="20.079999999999998"/>
    <x v="2"/>
  </r>
  <r>
    <n v="29.56"/>
    <n v="17.38"/>
    <x v="2"/>
  </r>
  <r>
    <n v="100.56"/>
    <n v="100.92"/>
    <x v="2"/>
  </r>
  <r>
    <n v="678.18"/>
    <n v="329.22"/>
    <x v="2"/>
  </r>
  <r>
    <n v="386.1"/>
    <n v="269.73"/>
    <x v="2"/>
  </r>
  <r>
    <n v="128.69999999999999"/>
    <n v="89.91"/>
    <x v="2"/>
  </r>
  <r>
    <n v="34.49"/>
    <n v="34.5"/>
    <x v="2"/>
  </r>
  <r>
    <n v="6175.5"/>
    <n v="2788.06"/>
    <x v="2"/>
  </r>
  <r>
    <n v="193.62"/>
    <n v="337.59"/>
    <x v="2"/>
  </r>
  <r>
    <n v="516.32000000000005"/>
    <n v="900.24"/>
    <x v="2"/>
  </r>
  <r>
    <n v="526.08000000000004"/>
    <n v="176.64"/>
    <x v="2"/>
  </r>
  <r>
    <n v="18.32"/>
    <n v="9.66"/>
    <x v="2"/>
  </r>
  <r>
    <n v="50.6"/>
    <n v="37.08"/>
    <x v="2"/>
  </r>
  <r>
    <n v="50.6"/>
    <n v="37.08"/>
    <x v="2"/>
  </r>
  <r>
    <n v="781.92"/>
    <n v="623.28"/>
    <x v="2"/>
  </r>
  <r>
    <n v="240.6"/>
    <n v="111.6"/>
    <x v="5"/>
  </r>
  <r>
    <n v="271.60000000000002"/>
    <n v="230.8"/>
    <x v="5"/>
  </r>
  <r>
    <n v="305.10000000000002"/>
    <n v="158.4"/>
    <x v="5"/>
  </r>
  <r>
    <n v="360.74"/>
    <n v="100.98"/>
    <x v="5"/>
  </r>
  <r>
    <n v="204.6"/>
    <n v="109.26"/>
    <x v="5"/>
  </r>
  <r>
    <n v="774.24"/>
    <n v="208.16"/>
    <x v="5"/>
  </r>
  <r>
    <n v="65.599999999999994"/>
    <n v="43.28"/>
    <x v="2"/>
  </r>
  <r>
    <n v="894.24"/>
    <n v="1599.96"/>
    <x v="2"/>
  </r>
  <r>
    <n v="894.24"/>
    <n v="1599.96"/>
    <x v="2"/>
  </r>
  <r>
    <n v="34.200000000000003"/>
    <n v="22.68"/>
    <x v="2"/>
  </r>
  <r>
    <n v="11.4"/>
    <n v="7.56"/>
    <x v="2"/>
  </r>
  <r>
    <n v="73.53"/>
    <n v="30.72"/>
    <x v="2"/>
  </r>
  <r>
    <n v="112.7"/>
    <n v="68.16"/>
    <x v="2"/>
  </r>
  <r>
    <n v="279.88"/>
    <n v="181.8"/>
    <x v="2"/>
  </r>
  <r>
    <n v="949.76"/>
    <n v="673.2"/>
    <x v="2"/>
  </r>
  <r>
    <n v="604.96"/>
    <n v="414.56"/>
    <x v="2"/>
  </r>
  <r>
    <n v="354.7"/>
    <n v="183.5"/>
    <x v="2"/>
  </r>
  <r>
    <n v="424.38"/>
    <n v="351.12"/>
    <x v="2"/>
  </r>
  <r>
    <n v="481"/>
    <n v="272.7"/>
    <x v="2"/>
  </r>
  <r>
    <n v="703.1"/>
    <n v="1206.9000000000001"/>
    <x v="2"/>
  </r>
  <r>
    <n v="609.6"/>
    <n v="1072.9000000000001"/>
    <x v="2"/>
  </r>
  <r>
    <n v="997.7"/>
    <n v="595.79999999999995"/>
    <x v="2"/>
  </r>
  <r>
    <n v="133.69999999999999"/>
    <n v="78.400000000000006"/>
    <x v="2"/>
  </r>
  <r>
    <n v="172.2"/>
    <n v="46.74"/>
    <x v="2"/>
  </r>
  <r>
    <n v="172.2"/>
    <n v="46.74"/>
    <x v="2"/>
  </r>
  <r>
    <n v="172.2"/>
    <n v="46.74"/>
    <x v="2"/>
  </r>
  <r>
    <n v="78.760000000000005"/>
    <n v="41.24"/>
    <x v="2"/>
  </r>
  <r>
    <n v="39.380000000000003"/>
    <n v="20.62"/>
    <x v="2"/>
  </r>
  <r>
    <n v="5751.2"/>
    <n v="4073.6"/>
    <x v="2"/>
  </r>
  <r>
    <n v="211"/>
    <n v="74.099999999999994"/>
    <x v="2"/>
  </r>
  <r>
    <n v="148.94999999999999"/>
    <n v="119.77"/>
    <x v="2"/>
  </r>
  <r>
    <n v="404.88"/>
    <n v="237.51"/>
    <x v="15"/>
  </r>
  <r>
    <n v="394.1"/>
    <n v="126.1"/>
    <x v="14"/>
  </r>
  <r>
    <n v="1977.36"/>
    <n v="740.04"/>
    <x v="14"/>
  </r>
  <r>
    <n v="470.1"/>
    <n v="146.19999999999999"/>
    <x v="14"/>
  </r>
  <r>
    <n v="3.63"/>
    <n v="11.05"/>
    <x v="14"/>
  </r>
  <r>
    <n v="18308.400000000001"/>
    <n v="160.6"/>
    <x v="4"/>
  </r>
  <r>
    <n v="51.36"/>
    <n v="70.14"/>
    <x v="17"/>
  </r>
  <r>
    <n v="9.89"/>
    <n v="13.29"/>
    <x v="17"/>
  </r>
  <r>
    <n v="161.76"/>
    <n v="546.36"/>
    <x v="17"/>
  </r>
  <r>
    <n v="102.48"/>
    <n v="350.72"/>
    <x v="17"/>
  </r>
  <r>
    <n v="982.08"/>
    <n v="536.16"/>
    <x v="5"/>
  </r>
  <r>
    <n v="808.25"/>
    <n v="483.75"/>
    <x v="5"/>
  </r>
  <r>
    <n v="1242.2"/>
    <n v="1390.8"/>
    <x v="5"/>
  </r>
  <r>
    <n v="1308.8"/>
    <n v="420.64"/>
    <x v="5"/>
  </r>
  <r>
    <n v="549.79999999999995"/>
    <n v="120.2"/>
    <x v="5"/>
  </r>
  <r>
    <n v="1917.22"/>
    <n v="0"/>
    <x v="5"/>
  </r>
  <r>
    <n v="53.51"/>
    <n v="90.5"/>
    <x v="5"/>
  </r>
  <r>
    <n v="6110.8"/>
    <n v="2817.7"/>
    <x v="5"/>
  </r>
  <r>
    <n v="1592"/>
    <n v="628"/>
    <x v="5"/>
  </r>
  <r>
    <n v="0"/>
    <n v="0"/>
    <x v="19"/>
  </r>
  <r>
    <n v="-428.8"/>
    <n v="-334.56"/>
    <x v="19"/>
  </r>
  <r>
    <n v="6874.95"/>
    <n v="6254.94"/>
    <x v="3"/>
  </r>
  <r>
    <n v="9166.6"/>
    <n v="8339.92"/>
    <x v="3"/>
  </r>
  <r>
    <n v="11354.25"/>
    <n v="10879.08"/>
    <x v="3"/>
  </r>
  <r>
    <n v="15139"/>
    <n v="14505.44"/>
    <x v="3"/>
  </r>
  <r>
    <n v="1945.8"/>
    <n v="2263.9499999999998"/>
    <x v="3"/>
  </r>
  <r>
    <n v="2594.4"/>
    <n v="3018.6"/>
    <x v="3"/>
  </r>
  <r>
    <n v="825"/>
    <n v="685.32"/>
    <x v="3"/>
  </r>
  <r>
    <n v="1100"/>
    <n v="913.76"/>
    <x v="3"/>
  </r>
  <r>
    <n v="9533.74"/>
    <n v="9432.1200000000008"/>
    <x v="9"/>
  </r>
  <r>
    <n v="1365.46"/>
    <n v="984.26"/>
    <x v="9"/>
  </r>
  <r>
    <n v="1373.8"/>
    <n v="658.36"/>
    <x v="9"/>
  </r>
  <r>
    <n v="1105.82"/>
    <n v="400.2"/>
    <x v="9"/>
  </r>
  <r>
    <n v="2303.88"/>
    <n v="2158.5"/>
    <x v="9"/>
  </r>
  <r>
    <n v="1151.32"/>
    <n v="839.95"/>
    <x v="9"/>
  </r>
  <r>
    <n v="4800.5200000000004"/>
    <n v="4917.6000000000004"/>
    <x v="9"/>
  </r>
  <r>
    <n v="1886.76"/>
    <n v="1956.69"/>
    <x v="9"/>
  </r>
  <r>
    <n v="1279.8900000000001"/>
    <n v="889.66"/>
    <x v="9"/>
  </r>
  <r>
    <n v="257.24"/>
    <n v="202.33"/>
    <x v="9"/>
  </r>
  <r>
    <n v="1552.56"/>
    <n v="2224.16"/>
    <x v="9"/>
  </r>
  <r>
    <n v="11451.99"/>
    <n v="8409.8700000000008"/>
    <x v="9"/>
  </r>
  <r>
    <n v="4022.47"/>
    <n v="3542.02"/>
    <x v="9"/>
  </r>
  <r>
    <n v="143.07"/>
    <n v="89.04"/>
    <x v="9"/>
  </r>
  <r>
    <n v="41.9"/>
    <n v="43.73"/>
    <x v="9"/>
  </r>
  <r>
    <n v="4180"/>
    <n v="3495.26"/>
    <x v="9"/>
  </r>
  <r>
    <n v="4743.6000000000004"/>
    <n v="3527.36"/>
    <x v="9"/>
  </r>
  <r>
    <n v="6893.72"/>
    <n v="4998.28"/>
    <x v="9"/>
  </r>
  <r>
    <n v="1211.53"/>
    <n v="850.31"/>
    <x v="9"/>
  </r>
  <r>
    <n v="410.46"/>
    <n v="492.78"/>
    <x v="9"/>
  </r>
  <r>
    <n v="326.22000000000003"/>
    <n v="266.95999999999998"/>
    <x v="9"/>
  </r>
  <r>
    <n v="94.98"/>
    <n v="131.04"/>
    <x v="5"/>
  </r>
  <r>
    <n v="208.95"/>
    <n v="186.51"/>
    <x v="5"/>
  </r>
  <r>
    <n v="54.98"/>
    <n v="49.87"/>
    <x v="5"/>
  </r>
  <r>
    <n v="557.04"/>
    <n v="335.1"/>
    <x v="19"/>
  </r>
  <r>
    <n v="2333.6799999999998"/>
    <n v="1606.04"/>
    <x v="19"/>
  </r>
  <r>
    <n v="574.55999999999995"/>
    <n v="367.56"/>
    <x v="19"/>
  </r>
  <r>
    <n v="255.36"/>
    <n v="163.36000000000001"/>
    <x v="19"/>
  </r>
  <r>
    <n v="733.68"/>
    <n v="610.84"/>
    <x v="19"/>
  </r>
  <r>
    <n v="1785.51"/>
    <n v="1311.48"/>
    <x v="19"/>
  </r>
  <r>
    <n v="292.08"/>
    <n v="248.68"/>
    <x v="19"/>
  </r>
  <r>
    <n v="1657.19"/>
    <n v="2364.81"/>
    <x v="19"/>
  </r>
  <r>
    <n v="3314.38"/>
    <n v="4729.62"/>
    <x v="19"/>
  </r>
  <r>
    <n v="2937.96"/>
    <n v="4514.74"/>
    <x v="19"/>
  </r>
  <r>
    <n v="2942.76"/>
    <n v="4554.72"/>
    <x v="19"/>
  </r>
  <r>
    <n v="2933.1"/>
    <n v="4277.78"/>
    <x v="19"/>
  </r>
  <r>
    <n v="1978.89"/>
    <n v="1295.6400000000001"/>
    <x v="19"/>
  </r>
  <r>
    <n v="3298.15"/>
    <n v="2159.4"/>
    <x v="19"/>
  </r>
  <r>
    <n v="870.63"/>
    <n v="505.12"/>
    <x v="19"/>
  </r>
  <r>
    <n v="2333.6799999999998"/>
    <n v="1606.04"/>
    <x v="19"/>
  </r>
  <r>
    <n v="130.16"/>
    <n v="77.48"/>
    <x v="19"/>
  </r>
  <r>
    <n v="750.54"/>
    <n v="291.48"/>
    <x v="19"/>
  </r>
  <r>
    <n v="4946.76"/>
    <n v="2293.1999999999998"/>
    <x v="19"/>
  </r>
  <r>
    <n v="2064.16"/>
    <n v="981.64"/>
    <x v="19"/>
  </r>
  <r>
    <n v="201.96"/>
    <n v="125.29"/>
    <x v="19"/>
  </r>
  <r>
    <n v="781.04"/>
    <n v="317.98"/>
    <x v="19"/>
  </r>
  <r>
    <n v="462.6"/>
    <n v="253.8"/>
    <x v="19"/>
  </r>
  <r>
    <n v="1657.19"/>
    <n v="2364.81"/>
    <x v="19"/>
  </r>
  <r>
    <n v="374.01"/>
    <n v="286.89"/>
    <x v="19"/>
  </r>
  <r>
    <n v="879"/>
    <n v="465.96"/>
    <x v="19"/>
  </r>
  <r>
    <n v="1514.68"/>
    <n v="828.4"/>
    <x v="19"/>
  </r>
  <r>
    <n v="83.93"/>
    <n v="69.709999999999994"/>
    <x v="19"/>
  </r>
  <r>
    <n v="69.959999999999994"/>
    <n v="235.39"/>
    <x v="19"/>
  </r>
  <r>
    <n v="185.68"/>
    <n v="111.7"/>
    <x v="19"/>
  </r>
  <r>
    <n v="13.71"/>
    <n v="13.35"/>
    <x v="19"/>
  </r>
  <r>
    <n v="1386.18"/>
    <n v="1041.72"/>
    <x v="19"/>
  </r>
  <r>
    <n v="2606.7600000000002"/>
    <n v="1430.72"/>
    <x v="19"/>
  </r>
  <r>
    <n v="252.52"/>
    <n v="203.16"/>
    <x v="19"/>
  </r>
  <r>
    <n v="428.8"/>
    <n v="334.56"/>
    <x v="19"/>
  </r>
  <r>
    <n v="715.4"/>
    <n v="304.85000000000002"/>
    <x v="19"/>
  </r>
  <r>
    <n v="161.07"/>
    <n v="120.15"/>
    <x v="19"/>
  </r>
  <r>
    <n v="32.54"/>
    <n v="19.37"/>
    <x v="19"/>
  </r>
  <r>
    <n v="32.54"/>
    <n v="19.37"/>
    <x v="19"/>
  </r>
  <r>
    <n v="1332.16"/>
    <n v="924.16"/>
    <x v="19"/>
  </r>
  <r>
    <n v="2933.1"/>
    <n v="4277.78"/>
    <x v="19"/>
  </r>
  <r>
    <n v="1319.26"/>
    <n v="863.76"/>
    <x v="19"/>
  </r>
  <r>
    <n v="3482.52"/>
    <n v="2020.48"/>
    <x v="19"/>
  </r>
  <r>
    <n v="583.41999999999996"/>
    <n v="401.51"/>
    <x v="19"/>
  </r>
  <r>
    <n v="319.2"/>
    <n v="204.2"/>
    <x v="19"/>
  </r>
  <r>
    <n v="183.42"/>
    <n v="152.71"/>
    <x v="19"/>
  </r>
  <r>
    <n v="306.95999999999998"/>
    <n v="56.52"/>
    <x v="19"/>
  </r>
  <r>
    <n v="42.56"/>
    <n v="20.239999999999998"/>
    <x v="19"/>
  </r>
  <r>
    <n v="143"/>
    <n v="75.95"/>
    <x v="19"/>
  </r>
  <r>
    <n v="132.91999999999999"/>
    <n v="72.680000000000007"/>
    <x v="19"/>
  </r>
  <r>
    <n v="475.6"/>
    <n v="313.27999999999997"/>
    <x v="19"/>
  </r>
  <r>
    <n v="2909.76"/>
    <n v="1990.8"/>
    <x v="19"/>
  </r>
  <r>
    <n v="6050.4"/>
    <n v="2921.7"/>
    <x v="19"/>
  </r>
  <r>
    <n v="2158.8000000000002"/>
    <n v="884.1"/>
    <x v="19"/>
  </r>
  <r>
    <n v="1696.2"/>
    <n v="930.6"/>
    <x v="19"/>
  </r>
  <r>
    <n v="13080"/>
    <n v="9345.1200000000008"/>
    <x v="19"/>
  </r>
  <r>
    <n v="260.16000000000003"/>
    <n v="162.06"/>
    <x v="19"/>
  </r>
  <r>
    <n v="234.12"/>
    <n v="143.52000000000001"/>
    <x v="19"/>
  </r>
  <r>
    <n v="1852.4"/>
    <n v="616.5"/>
    <x v="19"/>
  </r>
  <r>
    <n v="280.56"/>
    <n v="227.36"/>
    <x v="19"/>
  </r>
  <r>
    <n v="170.1"/>
    <n v="126.63"/>
    <x v="19"/>
  </r>
  <r>
    <n v="267.60000000000002"/>
    <n v="134.63999999999999"/>
    <x v="19"/>
  </r>
  <r>
    <n v="581.85"/>
    <n v="319.64999999999998"/>
    <x v="19"/>
  </r>
  <r>
    <n v="608.54999999999995"/>
    <n v="341.4"/>
    <x v="19"/>
  </r>
  <r>
    <n v="641.58000000000004"/>
    <n v="319.31"/>
    <x v="19"/>
  </r>
  <r>
    <n v="292.86"/>
    <n v="174.33"/>
    <x v="19"/>
  </r>
  <r>
    <n v="959.4"/>
    <n v="871.65"/>
    <x v="19"/>
  </r>
  <r>
    <n v="673.92"/>
    <n v="534.72"/>
    <x v="19"/>
  </r>
  <r>
    <n v="716.04"/>
    <n v="559.29999999999995"/>
    <x v="19"/>
  </r>
  <r>
    <n v="1418.16"/>
    <n v="1134.1199999999999"/>
    <x v="19"/>
  </r>
  <r>
    <n v="759.72"/>
    <n v="983.32"/>
    <x v="19"/>
  </r>
  <r>
    <n v="609.6"/>
    <n v="274.39999999999998"/>
    <x v="19"/>
  </r>
  <r>
    <n v="609.6"/>
    <n v="274.39999999999998"/>
    <x v="19"/>
  </r>
  <r>
    <n v="1118.58"/>
    <n v="808.14"/>
    <x v="19"/>
  </r>
  <r>
    <n v="1118.58"/>
    <n v="793.74"/>
    <x v="19"/>
  </r>
  <r>
    <n v="838.56"/>
    <n v="710.64"/>
    <x v="19"/>
  </r>
  <r>
    <n v="330.96"/>
    <n v="204.96"/>
    <x v="19"/>
  </r>
  <r>
    <n v="543.05999999999995"/>
    <n v="63.99"/>
    <x v="19"/>
  </r>
  <r>
    <n v="543.05999999999995"/>
    <n v="63.99"/>
    <x v="19"/>
  </r>
  <r>
    <n v="547.83000000000004"/>
    <n v="65.16"/>
    <x v="19"/>
  </r>
  <r>
    <n v="547.83000000000004"/>
    <n v="63.99"/>
    <x v="19"/>
  </r>
  <r>
    <n v="879.06"/>
    <n v="934.92"/>
    <x v="19"/>
  </r>
  <r>
    <n v="569.29999999999995"/>
    <n v="434.6"/>
    <x v="19"/>
  </r>
  <r>
    <n v="1203.58"/>
    <n v="882.84"/>
    <x v="19"/>
  </r>
  <r>
    <n v="731.04"/>
    <n v="536.52"/>
    <x v="19"/>
  </r>
  <r>
    <n v="754.92"/>
    <n v="536.52"/>
    <x v="19"/>
  </r>
  <r>
    <n v="1086.82"/>
    <n v="521.78"/>
    <x v="19"/>
  </r>
  <r>
    <n v="576.05999999999995"/>
    <n v="554.04"/>
    <x v="19"/>
  </r>
  <r>
    <n v="466.83"/>
    <n v="347.49"/>
    <x v="19"/>
  </r>
  <r>
    <n v="465.66"/>
    <n v="347.49"/>
    <x v="19"/>
  </r>
  <r>
    <n v="1409.6"/>
    <n v="1169.92"/>
    <x v="19"/>
  </r>
  <r>
    <n v="4929.12"/>
    <n v="2695.68"/>
    <x v="19"/>
  </r>
  <r>
    <n v="874.56"/>
    <n v="493.68"/>
    <x v="19"/>
  </r>
  <r>
    <n v="431.04"/>
    <n v="182.88"/>
    <x v="19"/>
  </r>
  <r>
    <n v="1098"/>
    <n v="552.24"/>
    <x v="19"/>
  </r>
  <r>
    <n v="626.07000000000005"/>
    <n v="217.74"/>
    <x v="19"/>
  </r>
  <r>
    <n v="1043.45"/>
    <n v="362.9"/>
    <x v="19"/>
  </r>
  <r>
    <n v="90.76"/>
    <n v="56.19"/>
    <x v="19"/>
  </r>
  <r>
    <n v="36283.949999999997"/>
    <n v="16224.45"/>
    <x v="19"/>
  </r>
  <r>
    <n v="3889.65"/>
    <n v="4424.4799999999996"/>
    <x v="3"/>
  </r>
  <r>
    <n v="4306.3999999999996"/>
    <n v="3547.95"/>
    <x v="3"/>
  </r>
  <r>
    <n v="171.95"/>
    <n v="203.92"/>
    <x v="3"/>
  </r>
  <r>
    <n v="632"/>
    <n v="470.44"/>
    <x v="3"/>
  </r>
  <r>
    <n v="309.14"/>
    <m/>
    <x v="17"/>
  </r>
  <r>
    <n v="759.5"/>
    <n v="572"/>
    <x v="17"/>
  </r>
  <r>
    <n v="495.72"/>
    <n v="386.64"/>
    <x v="17"/>
  </r>
  <r>
    <n v="129.6"/>
    <n v="82.8"/>
    <x v="17"/>
  </r>
  <r>
    <n v="439.83"/>
    <n v="253.53"/>
    <x v="17"/>
  </r>
  <r>
    <n v="2444.08"/>
    <n v="1089.1500000000001"/>
    <x v="17"/>
  </r>
  <r>
    <n v="1208"/>
    <n v="846.4"/>
    <x v="17"/>
  </r>
  <r>
    <n v="53"/>
    <n v="41.44"/>
    <x v="13"/>
  </r>
  <r>
    <n v="200.63"/>
    <n v="132.57"/>
    <x v="13"/>
  </r>
  <r>
    <n v="43.2"/>
    <n v="34.68"/>
    <x v="13"/>
  </r>
  <r>
    <n v="18.28"/>
    <n v="8.32"/>
    <x v="13"/>
  </r>
  <r>
    <n v="36.56"/>
    <n v="16.64"/>
    <x v="13"/>
  </r>
  <r>
    <n v="18.28"/>
    <n v="8.32"/>
    <x v="13"/>
  </r>
  <r>
    <n v="18.28"/>
    <n v="8.32"/>
    <x v="13"/>
  </r>
  <r>
    <n v="27.42"/>
    <n v="12.48"/>
    <x v="13"/>
  </r>
  <r>
    <n v="18.28"/>
    <n v="8.32"/>
    <x v="13"/>
  </r>
  <r>
    <n v="740.34"/>
    <n v="336.96"/>
    <x v="13"/>
  </r>
  <r>
    <n v="100.54"/>
    <n v="45.76"/>
    <x v="13"/>
  </r>
  <r>
    <n v="18.28"/>
    <n v="8.32"/>
    <x v="13"/>
  </r>
  <r>
    <n v="109.68"/>
    <n v="49.92"/>
    <x v="13"/>
  </r>
  <r>
    <n v="18.28"/>
    <n v="8.32"/>
    <x v="13"/>
  </r>
  <r>
    <n v="109.68"/>
    <n v="49.92"/>
    <x v="13"/>
  </r>
  <r>
    <n v="18.28"/>
    <n v="8.32"/>
    <x v="13"/>
  </r>
  <r>
    <n v="109.68"/>
    <n v="49.92"/>
    <x v="13"/>
  </r>
  <r>
    <n v="18.28"/>
    <n v="8.32"/>
    <x v="13"/>
  </r>
  <r>
    <n v="11.12"/>
    <n v="10.46"/>
    <x v="13"/>
  </r>
  <r>
    <n v="48.86"/>
    <n v="29.47"/>
    <x v="13"/>
  </r>
  <r>
    <n v="11.92"/>
    <n v="8.48"/>
    <x v="13"/>
  </r>
  <r>
    <n v="11.92"/>
    <n v="8.48"/>
    <x v="13"/>
  </r>
  <r>
    <n v="11.92"/>
    <n v="8.48"/>
    <x v="13"/>
  </r>
  <r>
    <n v="11.92"/>
    <n v="8.48"/>
    <x v="13"/>
  </r>
  <r>
    <n v="29.68"/>
    <n v="19.72"/>
    <x v="13"/>
  </r>
  <r>
    <n v="29.68"/>
    <n v="19.72"/>
    <x v="13"/>
  </r>
  <r>
    <n v="29.68"/>
    <n v="19.72"/>
    <x v="13"/>
  </r>
  <r>
    <n v="29.68"/>
    <n v="19.72"/>
    <x v="13"/>
  </r>
  <r>
    <n v="29.68"/>
    <n v="19.72"/>
    <x v="13"/>
  </r>
  <r>
    <n v="29.68"/>
    <n v="19.72"/>
    <x v="13"/>
  </r>
  <r>
    <n v="302.04000000000002"/>
    <n v="289.08"/>
    <x v="13"/>
  </r>
  <r>
    <n v="604.08000000000004"/>
    <n v="578.16"/>
    <x v="13"/>
  </r>
  <r>
    <n v="4614.49"/>
    <n v="3049.11"/>
    <x v="13"/>
  </r>
  <r>
    <n v="20.76"/>
    <n v="14.5"/>
    <x v="13"/>
  </r>
  <r>
    <n v="47.26"/>
    <n v="35.299999999999997"/>
    <x v="13"/>
  </r>
  <r>
    <n v="94.52"/>
    <n v="70.599999999999994"/>
    <x v="13"/>
  </r>
  <r>
    <n v="202.58"/>
    <n v="37.659999999999997"/>
    <x v="13"/>
  </r>
  <r>
    <n v="202.58"/>
    <n v="37.659999999999997"/>
    <x v="13"/>
  </r>
  <r>
    <n v="79.27"/>
    <n v="9.16"/>
    <x v="13"/>
  </r>
  <r>
    <n v="127.59"/>
    <n v="21.45"/>
    <x v="13"/>
  </r>
  <r>
    <n v="80.33"/>
    <n v="9.69"/>
    <x v="13"/>
  </r>
  <r>
    <n v="80.33"/>
    <n v="9.69"/>
    <x v="13"/>
  </r>
  <r>
    <n v="80.33"/>
    <n v="9.69"/>
    <x v="13"/>
  </r>
  <r>
    <n v="80.33"/>
    <n v="9.69"/>
    <x v="13"/>
  </r>
  <r>
    <n v="95.17"/>
    <n v="20.45"/>
    <x v="13"/>
  </r>
  <r>
    <n v="77.06"/>
    <n v="9.61"/>
    <x v="13"/>
  </r>
  <r>
    <n v="100.82"/>
    <n v="20.7"/>
    <x v="13"/>
  </r>
  <r>
    <n v="80.86"/>
    <n v="7.83"/>
    <x v="13"/>
  </r>
  <r>
    <n v="14.13"/>
    <n v="18.11"/>
    <x v="13"/>
  </r>
  <r>
    <n v="14.13"/>
    <n v="18.11"/>
    <x v="13"/>
  </r>
  <r>
    <n v="14.13"/>
    <n v="18.11"/>
    <x v="13"/>
  </r>
  <r>
    <n v="14.13"/>
    <n v="18.11"/>
    <x v="13"/>
  </r>
  <r>
    <n v="14.13"/>
    <n v="18.11"/>
    <x v="13"/>
  </r>
  <r>
    <n v="14.13"/>
    <n v="18.11"/>
    <x v="13"/>
  </r>
  <r>
    <n v="14.13"/>
    <n v="18.11"/>
    <x v="13"/>
  </r>
  <r>
    <n v="89.2"/>
    <n v="104.36"/>
    <x v="13"/>
  </r>
  <r>
    <n v="89.2"/>
    <n v="104.36"/>
    <x v="13"/>
  </r>
  <r>
    <n v="89.2"/>
    <n v="104.36"/>
    <x v="13"/>
  </r>
  <r>
    <n v="89.2"/>
    <n v="104.36"/>
    <x v="13"/>
  </r>
  <r>
    <n v="100.02"/>
    <n v="84.72"/>
    <x v="13"/>
  </r>
  <r>
    <n v="66.680000000000007"/>
    <n v="56.48"/>
    <x v="13"/>
  </r>
  <r>
    <n v="27.78"/>
    <n v="45.51"/>
    <x v="13"/>
  </r>
  <r>
    <n v="27.78"/>
    <n v="45.51"/>
    <x v="13"/>
  </r>
  <r>
    <n v="27.78"/>
    <n v="45.51"/>
    <x v="13"/>
  </r>
  <r>
    <n v="27.78"/>
    <n v="45.51"/>
    <x v="13"/>
  </r>
  <r>
    <n v="27.78"/>
    <n v="45.51"/>
    <x v="13"/>
  </r>
  <r>
    <n v="27.78"/>
    <n v="45.51"/>
    <x v="13"/>
  </r>
  <r>
    <n v="27.78"/>
    <n v="45.51"/>
    <x v="13"/>
  </r>
  <r>
    <n v="146.74"/>
    <n v="78.98"/>
    <x v="13"/>
  </r>
  <r>
    <n v="155.65"/>
    <n v="136.25"/>
    <x v="13"/>
  </r>
  <r>
    <n v="477.28"/>
    <n v="258.72000000000003"/>
    <x v="13"/>
  </r>
  <r>
    <n v="427.56"/>
    <n v="226.38"/>
    <x v="13"/>
  </r>
  <r>
    <n v="9.0500000000000007"/>
    <n v="8.4499999999999993"/>
    <x v="13"/>
  </r>
  <r>
    <n v="9.0500000000000007"/>
    <n v="8.4499999999999993"/>
    <x v="13"/>
  </r>
  <r>
    <n v="9.0500000000000007"/>
    <n v="8.4499999999999993"/>
    <x v="13"/>
  </r>
  <r>
    <n v="18.100000000000001"/>
    <n v="16.899999999999999"/>
    <x v="13"/>
  </r>
  <r>
    <n v="6.85"/>
    <n v="8.43"/>
    <x v="13"/>
  </r>
  <r>
    <n v="6.85"/>
    <n v="8.43"/>
    <x v="13"/>
  </r>
  <r>
    <n v="6.85"/>
    <n v="8.43"/>
    <x v="13"/>
  </r>
  <r>
    <n v="6.85"/>
    <n v="8.43"/>
    <x v="13"/>
  </r>
  <r>
    <n v="14.62"/>
    <n v="16.079999999999998"/>
    <x v="13"/>
  </r>
  <r>
    <n v="14.62"/>
    <n v="16.079999999999998"/>
    <x v="13"/>
  </r>
  <r>
    <n v="14.62"/>
    <n v="16.079999999999998"/>
    <x v="13"/>
  </r>
  <r>
    <n v="56.91"/>
    <n v="57.05"/>
    <x v="13"/>
  </r>
  <r>
    <n v="401.35"/>
    <n v="233.44"/>
    <x v="13"/>
  </r>
  <r>
    <n v="401.35"/>
    <n v="233.44"/>
    <x v="13"/>
  </r>
  <r>
    <n v="401.35"/>
    <n v="233.44"/>
    <x v="13"/>
  </r>
  <r>
    <n v="401.35"/>
    <n v="233.44"/>
    <x v="13"/>
  </r>
  <r>
    <n v="401.35"/>
    <n v="233.44"/>
    <x v="13"/>
  </r>
  <r>
    <n v="401.35"/>
    <n v="233.44"/>
    <x v="13"/>
  </r>
  <r>
    <n v="401.35"/>
    <n v="233.44"/>
    <x v="13"/>
  </r>
  <r>
    <n v="401.35"/>
    <n v="233.44"/>
    <x v="13"/>
  </r>
  <r>
    <n v="401.35"/>
    <n v="233.44"/>
    <x v="13"/>
  </r>
  <r>
    <n v="401.35"/>
    <n v="233.44"/>
    <x v="13"/>
  </r>
  <r>
    <n v="41.34"/>
    <n v="43.56"/>
    <x v="13"/>
  </r>
  <r>
    <n v="41.34"/>
    <n v="43.56"/>
    <x v="13"/>
  </r>
  <r>
    <n v="41.34"/>
    <n v="43.56"/>
    <x v="13"/>
  </r>
  <r>
    <n v="41.34"/>
    <n v="43.56"/>
    <x v="13"/>
  </r>
  <r>
    <n v="40.799999999999997"/>
    <n v="34.78"/>
    <x v="13"/>
  </r>
  <r>
    <n v="40.799999999999997"/>
    <n v="34.78"/>
    <x v="13"/>
  </r>
  <r>
    <n v="81.599999999999994"/>
    <n v="69.56"/>
    <x v="13"/>
  </r>
  <r>
    <n v="81.599999999999994"/>
    <n v="69.56"/>
    <x v="13"/>
  </r>
  <r>
    <n v="81.599999999999994"/>
    <n v="69.56"/>
    <x v="13"/>
  </r>
  <r>
    <n v="81.599999999999994"/>
    <n v="69.56"/>
    <x v="13"/>
  </r>
  <r>
    <n v="81.599999999999994"/>
    <n v="69.56"/>
    <x v="13"/>
  </r>
  <r>
    <n v="81.599999999999994"/>
    <n v="69.56"/>
    <x v="13"/>
  </r>
  <r>
    <n v="81.599999999999994"/>
    <n v="69.56"/>
    <x v="13"/>
  </r>
  <r>
    <n v="81.599999999999994"/>
    <n v="69.56"/>
    <x v="13"/>
  </r>
  <r>
    <n v="30.74"/>
    <n v="29.54"/>
    <x v="13"/>
  </r>
  <r>
    <n v="30.74"/>
    <n v="29.54"/>
    <x v="13"/>
  </r>
  <r>
    <n v="43.72"/>
    <n v="43.08"/>
    <x v="13"/>
  </r>
  <r>
    <n v="43.72"/>
    <n v="43.08"/>
    <x v="13"/>
  </r>
  <r>
    <n v="19"/>
    <n v="13.14"/>
    <x v="13"/>
  </r>
  <r>
    <n v="19"/>
    <n v="13.14"/>
    <x v="13"/>
  </r>
  <r>
    <n v="19"/>
    <n v="13.14"/>
    <x v="13"/>
  </r>
  <r>
    <n v="19"/>
    <n v="13.14"/>
    <x v="13"/>
  </r>
  <r>
    <n v="19"/>
    <n v="13.14"/>
    <x v="13"/>
  </r>
  <r>
    <n v="19"/>
    <n v="13.14"/>
    <x v="13"/>
  </r>
  <r>
    <n v="19"/>
    <n v="13.14"/>
    <x v="13"/>
  </r>
  <r>
    <n v="261.8"/>
    <n v="272.36"/>
    <x v="13"/>
  </r>
  <r>
    <n v="261.8"/>
    <n v="272.36"/>
    <x v="13"/>
  </r>
  <r>
    <n v="261.8"/>
    <n v="272.36"/>
    <x v="13"/>
  </r>
  <r>
    <n v="261.8"/>
    <n v="272.36"/>
    <x v="13"/>
  </r>
  <r>
    <n v="47.6"/>
    <n v="49.52"/>
    <x v="13"/>
  </r>
  <r>
    <n v="194.37"/>
    <n v="178.86"/>
    <x v="13"/>
  </r>
  <r>
    <n v="194.37"/>
    <n v="178.86"/>
    <x v="13"/>
  </r>
  <r>
    <n v="194.37"/>
    <n v="178.86"/>
    <x v="13"/>
  </r>
  <r>
    <n v="194.37"/>
    <n v="178.86"/>
    <x v="13"/>
  </r>
  <r>
    <n v="70.680000000000007"/>
    <n v="65.040000000000006"/>
    <x v="13"/>
  </r>
  <r>
    <n v="106.02"/>
    <n v="97.56"/>
    <x v="13"/>
  </r>
  <r>
    <n v="166.76"/>
    <n v="82.44"/>
    <x v="13"/>
  </r>
  <r>
    <n v="14.18"/>
    <n v="11"/>
    <x v="13"/>
  </r>
  <r>
    <n v="11.53"/>
    <n v="13.69"/>
    <x v="13"/>
  </r>
  <r>
    <n v="11.53"/>
    <n v="13.69"/>
    <x v="13"/>
  </r>
  <r>
    <n v="11.53"/>
    <n v="13.69"/>
    <x v="13"/>
  </r>
  <r>
    <n v="11.53"/>
    <n v="13.69"/>
    <x v="13"/>
  </r>
  <r>
    <n v="11.53"/>
    <n v="13.69"/>
    <x v="13"/>
  </r>
  <r>
    <n v="11.53"/>
    <n v="13.69"/>
    <x v="13"/>
  </r>
  <r>
    <n v="11.53"/>
    <n v="13.69"/>
    <x v="13"/>
  </r>
  <r>
    <n v="11.53"/>
    <n v="13.69"/>
    <x v="13"/>
  </r>
  <r>
    <n v="11.53"/>
    <n v="13.69"/>
    <x v="13"/>
  </r>
  <r>
    <n v="11.53"/>
    <n v="13.69"/>
    <x v="13"/>
  </r>
  <r>
    <n v="328.5"/>
    <n v="206.7"/>
    <x v="13"/>
  </r>
  <r>
    <n v="201.5"/>
    <n v="151.58000000000001"/>
    <x v="13"/>
  </r>
  <r>
    <n v="543.20000000000005"/>
    <n v="106.7"/>
    <x v="13"/>
  </r>
  <r>
    <n v="315.75"/>
    <n v="238.75"/>
    <x v="13"/>
  </r>
  <r>
    <n v="103.8"/>
    <n v="99.4"/>
    <x v="13"/>
  </r>
  <r>
    <n v="51.9"/>
    <n v="49.7"/>
    <x v="13"/>
  </r>
  <r>
    <n v="110.77"/>
    <n v="121.77"/>
    <x v="13"/>
  </r>
  <r>
    <n v="57.24"/>
    <n v="11.07"/>
    <x v="13"/>
  </r>
  <r>
    <n v="57.24"/>
    <n v="11.07"/>
    <x v="13"/>
  </r>
  <r>
    <n v="57.24"/>
    <n v="11.07"/>
    <x v="13"/>
  </r>
  <r>
    <n v="29.32"/>
    <n v="32.200000000000003"/>
    <x v="13"/>
  </r>
  <r>
    <n v="29.32"/>
    <n v="32.200000000000003"/>
    <x v="13"/>
  </r>
  <r>
    <n v="14.66"/>
    <n v="16.100000000000001"/>
    <x v="13"/>
  </r>
  <r>
    <n v="14.66"/>
    <n v="16.100000000000001"/>
    <x v="13"/>
  </r>
  <r>
    <n v="29.32"/>
    <n v="32.200000000000003"/>
    <x v="13"/>
  </r>
  <r>
    <n v="149.49"/>
    <n v="109.89"/>
    <x v="13"/>
  </r>
  <r>
    <n v="86.37"/>
    <n v="57.75"/>
    <x v="13"/>
  </r>
  <r>
    <n v="201.72"/>
    <n v="50.6"/>
    <x v="13"/>
  </r>
  <r>
    <n v="353.01"/>
    <n v="88.55"/>
    <x v="13"/>
  </r>
  <r>
    <n v="106.92"/>
    <n v="108.63"/>
    <x v="13"/>
  </r>
  <r>
    <n v="49.49"/>
    <n v="46.9"/>
    <x v="13"/>
  </r>
  <r>
    <n v="39.4"/>
    <n v="30.76"/>
    <x v="13"/>
  </r>
  <r>
    <n v="49.29"/>
    <n v="41.61"/>
    <x v="13"/>
  </r>
  <r>
    <n v="198.72"/>
    <n v="178.68"/>
    <x v="13"/>
  </r>
  <r>
    <n v="103.55"/>
    <n v="82.6"/>
    <x v="13"/>
  </r>
  <r>
    <n v="12.98"/>
    <n v="15.32"/>
    <x v="13"/>
  </r>
  <r>
    <n v="90.3"/>
    <n v="85.47"/>
    <x v="13"/>
  </r>
  <r>
    <n v="244.17"/>
    <n v="188.04"/>
    <x v="13"/>
  </r>
  <r>
    <n v="152.9"/>
    <n v="84.58"/>
    <x v="13"/>
  </r>
  <r>
    <n v="76.45"/>
    <n v="42.29"/>
    <x v="13"/>
  </r>
  <r>
    <n v="100.26"/>
    <n v="53.04"/>
    <x v="13"/>
  </r>
  <r>
    <n v="50.13"/>
    <n v="26.52"/>
    <x v="13"/>
  </r>
  <r>
    <n v="32.32"/>
    <n v="140.6"/>
    <x v="13"/>
  </r>
  <r>
    <n v="16.16"/>
    <n v="70.3"/>
    <x v="13"/>
  </r>
  <r>
    <n v="8.08"/>
    <n v="35.15"/>
    <x v="13"/>
  </r>
  <r>
    <n v="16.16"/>
    <n v="70.3"/>
    <x v="13"/>
  </r>
  <r>
    <n v="236.54"/>
    <n v="203.4"/>
    <x v="13"/>
  </r>
  <r>
    <n v="236.54"/>
    <n v="203.4"/>
    <x v="13"/>
  </r>
  <r>
    <n v="236.54"/>
    <n v="203.4"/>
    <x v="13"/>
  </r>
  <r>
    <n v="236.54"/>
    <n v="203.4"/>
    <x v="13"/>
  </r>
  <r>
    <n v="21.6"/>
    <n v="17.309999999999999"/>
    <x v="13"/>
  </r>
  <r>
    <n v="92.16"/>
    <n v="68.28"/>
    <x v="13"/>
  </r>
  <r>
    <n v="401.76"/>
    <n v="246.78"/>
    <x v="13"/>
  </r>
  <r>
    <n v="90.86"/>
    <n v="107.52"/>
    <x v="13"/>
  </r>
  <r>
    <n v="621.36"/>
    <n v="514.26"/>
    <x v="13"/>
  </r>
  <r>
    <n v="310.68"/>
    <n v="257.13"/>
    <x v="13"/>
  </r>
  <r>
    <n v="310.68"/>
    <n v="257.13"/>
    <x v="13"/>
  </r>
  <r>
    <n v="621.36"/>
    <n v="514.26"/>
    <x v="13"/>
  </r>
  <r>
    <n v="310.68"/>
    <n v="257.13"/>
    <x v="13"/>
  </r>
  <r>
    <n v="310.68"/>
    <n v="257.13"/>
    <x v="13"/>
  </r>
  <r>
    <n v="207.12"/>
    <n v="171.42"/>
    <x v="13"/>
  </r>
  <r>
    <n v="621.36"/>
    <n v="514.26"/>
    <x v="13"/>
  </r>
  <r>
    <n v="621.36"/>
    <n v="514.26"/>
    <x v="13"/>
  </r>
  <r>
    <n v="310.68"/>
    <n v="257.13"/>
    <x v="13"/>
  </r>
  <r>
    <n v="310.68"/>
    <n v="257.13"/>
    <x v="13"/>
  </r>
  <r>
    <n v="310.68"/>
    <n v="257.13"/>
    <x v="13"/>
  </r>
  <r>
    <n v="310.68"/>
    <n v="257.13"/>
    <x v="13"/>
  </r>
  <r>
    <n v="1656.96"/>
    <n v="1371.36"/>
    <x v="13"/>
  </r>
  <r>
    <n v="10.06"/>
    <n v="66.239999999999995"/>
    <x v="13"/>
  </r>
  <r>
    <n v="64.12"/>
    <n v="50.8"/>
    <x v="13"/>
  </r>
  <r>
    <n v="65"/>
    <n v="32.76"/>
    <x v="13"/>
  </r>
  <r>
    <n v="81.25"/>
    <n v="40.950000000000003"/>
    <x v="13"/>
  </r>
  <r>
    <n v="32.5"/>
    <n v="16.38"/>
    <x v="13"/>
  </r>
  <r>
    <n v="83.9"/>
    <n v="79.3"/>
    <x v="13"/>
  </r>
  <r>
    <n v="41.95"/>
    <n v="39.65"/>
    <x v="13"/>
  </r>
  <r>
    <n v="178.9"/>
    <n v="152.69999999999999"/>
    <x v="13"/>
  </r>
  <r>
    <n v="89.45"/>
    <n v="76.349999999999994"/>
    <x v="13"/>
  </r>
  <r>
    <n v="145.34"/>
    <n v="114.37"/>
    <x v="13"/>
  </r>
  <r>
    <n v="37.08"/>
    <n v="146.36000000000001"/>
    <x v="13"/>
  </r>
  <r>
    <n v="18.54"/>
    <n v="73.180000000000007"/>
    <x v="13"/>
  </r>
  <r>
    <n v="18.54"/>
    <n v="73.180000000000007"/>
    <x v="13"/>
  </r>
  <r>
    <n v="18.54"/>
    <n v="73.180000000000007"/>
    <x v="13"/>
  </r>
  <r>
    <n v="53.52"/>
    <n v="154.04"/>
    <x v="13"/>
  </r>
  <r>
    <n v="26.76"/>
    <n v="77.02"/>
    <x v="13"/>
  </r>
  <r>
    <n v="26.76"/>
    <n v="77.02"/>
    <x v="13"/>
  </r>
  <r>
    <n v="8.35"/>
    <n v="35.32"/>
    <x v="13"/>
  </r>
  <r>
    <n v="26.76"/>
    <n v="77.180000000000007"/>
    <x v="13"/>
  </r>
  <r>
    <n v="26.76"/>
    <n v="77.180000000000007"/>
    <x v="13"/>
  </r>
  <r>
    <n v="7.46"/>
    <n v="34.72"/>
    <x v="13"/>
  </r>
  <r>
    <n v="22.5"/>
    <n v="21"/>
    <x v="13"/>
  </r>
  <r>
    <n v="31.5"/>
    <n v="29.4"/>
    <x v="13"/>
  </r>
  <r>
    <n v="86.4"/>
    <n v="69.36"/>
    <x v="13"/>
  </r>
  <r>
    <n v="44.6"/>
    <n v="38.200000000000003"/>
    <x v="13"/>
  </r>
  <r>
    <n v="21.73"/>
    <n v="14.81"/>
    <x v="13"/>
  </r>
  <r>
    <n v="21.73"/>
    <n v="14.81"/>
    <x v="13"/>
  </r>
  <r>
    <n v="125.04"/>
    <n v="137.16"/>
    <x v="13"/>
  </r>
  <r>
    <n v="24.64"/>
    <n v="19.64"/>
    <x v="13"/>
  </r>
  <r>
    <n v="24.64"/>
    <n v="19.64"/>
    <x v="13"/>
  </r>
  <r>
    <n v="35.24"/>
    <n v="28.3"/>
    <x v="13"/>
  </r>
  <r>
    <n v="35.24"/>
    <n v="28.3"/>
    <x v="13"/>
  </r>
  <r>
    <n v="96.05"/>
    <n v="73.77"/>
    <x v="13"/>
  </r>
  <r>
    <n v="40.85"/>
    <n v="49.85"/>
    <x v="13"/>
  </r>
  <r>
    <n v="46.46"/>
    <n v="37.1"/>
    <x v="13"/>
  </r>
  <r>
    <n v="69.69"/>
    <n v="55.65"/>
    <x v="13"/>
  </r>
  <r>
    <n v="40.18"/>
    <n v="38.880000000000003"/>
    <x v="13"/>
  </r>
  <r>
    <n v="51.36"/>
    <n v="36.450000000000003"/>
    <x v="13"/>
  </r>
  <r>
    <n v="251.64"/>
    <n v="156.33000000000001"/>
    <x v="13"/>
  </r>
  <r>
    <n v="113.98"/>
    <n v="195.98"/>
    <x v="13"/>
  </r>
  <r>
    <n v="13.78"/>
    <n v="17.84"/>
    <x v="13"/>
  </r>
  <r>
    <n v="13.78"/>
    <n v="17.84"/>
    <x v="13"/>
  </r>
  <r>
    <n v="13.78"/>
    <n v="17.84"/>
    <x v="13"/>
  </r>
  <r>
    <n v="13.78"/>
    <n v="17.84"/>
    <x v="13"/>
  </r>
  <r>
    <n v="13.78"/>
    <n v="17.84"/>
    <x v="13"/>
  </r>
  <r>
    <n v="13.78"/>
    <n v="17.84"/>
    <x v="13"/>
  </r>
  <r>
    <n v="13.78"/>
    <n v="17.84"/>
    <x v="13"/>
  </r>
  <r>
    <n v="41.68"/>
    <n v="54.26"/>
    <x v="13"/>
  </r>
  <r>
    <n v="41.68"/>
    <n v="54.26"/>
    <x v="13"/>
  </r>
  <r>
    <n v="41.68"/>
    <n v="54.26"/>
    <x v="13"/>
  </r>
  <r>
    <n v="41.68"/>
    <n v="54.26"/>
    <x v="13"/>
  </r>
  <r>
    <n v="41.68"/>
    <n v="54.26"/>
    <x v="13"/>
  </r>
  <r>
    <n v="41.68"/>
    <n v="54.26"/>
    <x v="13"/>
  </r>
  <r>
    <n v="41.68"/>
    <n v="54.26"/>
    <x v="13"/>
  </r>
  <r>
    <n v="31.8"/>
    <n v="29.7"/>
    <x v="13"/>
  </r>
  <r>
    <n v="66.72"/>
    <n v="87.6"/>
    <x v="13"/>
  </r>
  <r>
    <n v="4.24"/>
    <n v="3.36"/>
    <x v="13"/>
  </r>
  <r>
    <n v="8.48"/>
    <n v="6.72"/>
    <x v="13"/>
  </r>
  <r>
    <n v="4.24"/>
    <n v="3.36"/>
    <x v="13"/>
  </r>
  <r>
    <n v="4.24"/>
    <n v="3.36"/>
    <x v="13"/>
  </r>
  <r>
    <n v="4.24"/>
    <n v="3.36"/>
    <x v="13"/>
  </r>
  <r>
    <n v="8.48"/>
    <n v="6.72"/>
    <x v="13"/>
  </r>
  <r>
    <n v="4.24"/>
    <n v="3.36"/>
    <x v="13"/>
  </r>
  <r>
    <n v="8.48"/>
    <n v="6.72"/>
    <x v="13"/>
  </r>
  <r>
    <n v="8.48"/>
    <n v="6.72"/>
    <x v="13"/>
  </r>
  <r>
    <n v="4.24"/>
    <n v="3.36"/>
    <x v="13"/>
  </r>
  <r>
    <n v="4.24"/>
    <n v="3.36"/>
    <x v="13"/>
  </r>
  <r>
    <n v="8.48"/>
    <n v="6.72"/>
    <x v="13"/>
  </r>
  <r>
    <n v="8.48"/>
    <n v="6.72"/>
    <x v="13"/>
  </r>
  <r>
    <n v="4.24"/>
    <n v="3.36"/>
    <x v="13"/>
  </r>
  <r>
    <n v="8.48"/>
    <n v="6.72"/>
    <x v="13"/>
  </r>
  <r>
    <n v="8.48"/>
    <n v="6.72"/>
    <x v="13"/>
  </r>
  <r>
    <n v="236.8"/>
    <n v="214.2"/>
    <x v="13"/>
  </r>
  <r>
    <n v="44.78"/>
    <n v="47.17"/>
    <x v="13"/>
  </r>
  <r>
    <n v="44.78"/>
    <n v="47.17"/>
    <x v="13"/>
  </r>
  <r>
    <n v="44.78"/>
    <n v="47.17"/>
    <x v="13"/>
  </r>
  <r>
    <n v="44.78"/>
    <n v="47.17"/>
    <x v="13"/>
  </r>
  <r>
    <n v="44.78"/>
    <n v="47.17"/>
    <x v="13"/>
  </r>
  <r>
    <n v="44.78"/>
    <n v="47.17"/>
    <x v="13"/>
  </r>
  <r>
    <n v="188.64"/>
    <n v="354.6"/>
    <x v="13"/>
  </r>
  <r>
    <n v="224.4"/>
    <n v="219"/>
    <x v="13"/>
  </r>
  <r>
    <n v="85"/>
    <n v="68.900000000000006"/>
    <x v="13"/>
  </r>
  <r>
    <n v="118.15"/>
    <n v="87.65"/>
    <x v="13"/>
  </r>
  <r>
    <n v="94.52"/>
    <n v="70.12"/>
    <x v="13"/>
  </r>
  <r>
    <n v="28.26"/>
    <n v="30.47"/>
    <x v="13"/>
  </r>
  <r>
    <n v="56.52"/>
    <n v="60.94"/>
    <x v="13"/>
  </r>
  <r>
    <n v="31.84"/>
    <n v="15.64"/>
    <x v="13"/>
  </r>
  <r>
    <n v="63.68"/>
    <n v="31.28"/>
    <x v="13"/>
  </r>
  <r>
    <n v="283.95"/>
    <n v="39.700000000000003"/>
    <x v="13"/>
  </r>
  <r>
    <n v="45.4"/>
    <n v="24.56"/>
    <x v="13"/>
  </r>
  <r>
    <n v="50.04"/>
    <n v="24.46"/>
    <x v="13"/>
  </r>
  <r>
    <n v="100.08"/>
    <n v="48.92"/>
    <x v="13"/>
  </r>
  <r>
    <n v="100.08"/>
    <n v="48.92"/>
    <x v="13"/>
  </r>
  <r>
    <n v="100.08"/>
    <n v="48.92"/>
    <x v="13"/>
  </r>
  <r>
    <n v="100.08"/>
    <n v="48.92"/>
    <x v="13"/>
  </r>
  <r>
    <n v="50.04"/>
    <n v="24.46"/>
    <x v="13"/>
  </r>
  <r>
    <n v="618.86"/>
    <n v="216.92"/>
    <x v="13"/>
  </r>
  <r>
    <n v="139.19999999999999"/>
    <n v="132.4"/>
    <x v="13"/>
  </r>
  <r>
    <n v="46.46"/>
    <n v="36.54"/>
    <x v="13"/>
  </r>
  <r>
    <n v="27.2"/>
    <n v="19.059999999999999"/>
    <x v="13"/>
  </r>
  <r>
    <n v="59.84"/>
    <n v="6.12"/>
    <x v="13"/>
  </r>
  <r>
    <n v="59.84"/>
    <n v="6.12"/>
    <x v="13"/>
  </r>
  <r>
    <n v="59.84"/>
    <n v="6.12"/>
    <x v="13"/>
  </r>
  <r>
    <n v="59.84"/>
    <n v="6.12"/>
    <x v="13"/>
  </r>
  <r>
    <n v="140"/>
    <n v="48.95"/>
    <x v="13"/>
  </r>
  <r>
    <n v="710.4"/>
    <n v="910.8"/>
    <x v="13"/>
  </r>
  <r>
    <n v="81.7"/>
    <n v="56.98"/>
    <x v="13"/>
  </r>
  <r>
    <n v="81.7"/>
    <n v="56.98"/>
    <x v="13"/>
  </r>
  <r>
    <n v="71.459999999999994"/>
    <n v="45.7"/>
    <x v="13"/>
  </r>
  <r>
    <n v="107.19"/>
    <n v="68.55"/>
    <x v="13"/>
  </r>
  <r>
    <n v="42.44"/>
    <n v="25.47"/>
    <x v="13"/>
  </r>
  <r>
    <n v="41.82"/>
    <n v="32.909999999999997"/>
    <x v="13"/>
  </r>
  <r>
    <n v="86.56"/>
    <n v="70.7"/>
    <x v="13"/>
  </r>
  <r>
    <n v="53.44"/>
    <n v="40.58"/>
    <x v="13"/>
  </r>
  <r>
    <n v="53.44"/>
    <n v="40.58"/>
    <x v="13"/>
  </r>
  <r>
    <n v="53.44"/>
    <n v="40.58"/>
    <x v="13"/>
  </r>
  <r>
    <n v="53.83"/>
    <n v="41.35"/>
    <x v="13"/>
  </r>
  <r>
    <n v="53.83"/>
    <n v="41.35"/>
    <x v="13"/>
  </r>
  <r>
    <n v="53.83"/>
    <n v="41.35"/>
    <x v="13"/>
  </r>
  <r>
    <n v="296.73"/>
    <n v="289.38"/>
    <x v="13"/>
  </r>
  <r>
    <n v="117.74"/>
    <n v="217.21"/>
    <x v="13"/>
  </r>
  <r>
    <n v="235.48"/>
    <n v="434.42"/>
    <x v="13"/>
  </r>
  <r>
    <n v="52.29"/>
    <n v="40.049999999999997"/>
    <x v="13"/>
  </r>
  <r>
    <n v="53.88"/>
    <n v="40.04"/>
    <x v="13"/>
  </r>
  <r>
    <n v="160.94999999999999"/>
    <n v="165.9"/>
    <x v="13"/>
  </r>
  <r>
    <n v="85.84"/>
    <n v="88.48"/>
    <x v="13"/>
  </r>
  <r>
    <n v="75.11"/>
    <n v="77.42"/>
    <x v="13"/>
  </r>
  <r>
    <n v="21.37"/>
    <n v="14.95"/>
    <x v="13"/>
  </r>
  <r>
    <n v="128.6"/>
    <n v="96.7"/>
    <x v="13"/>
  </r>
  <r>
    <n v="128.6"/>
    <n v="96.7"/>
    <x v="13"/>
  </r>
  <r>
    <n v="84.24"/>
    <n v="85.86"/>
    <x v="13"/>
  </r>
  <r>
    <n v="14.88"/>
    <n v="10.64"/>
    <x v="13"/>
  </r>
  <r>
    <n v="14.88"/>
    <n v="10.64"/>
    <x v="13"/>
  </r>
  <r>
    <n v="14.88"/>
    <n v="10.64"/>
    <x v="13"/>
  </r>
  <r>
    <n v="14.88"/>
    <n v="10.64"/>
    <x v="13"/>
  </r>
  <r>
    <n v="14.88"/>
    <n v="10.64"/>
    <x v="13"/>
  </r>
  <r>
    <n v="14.88"/>
    <n v="10.64"/>
    <x v="13"/>
  </r>
  <r>
    <n v="32.700000000000003"/>
    <n v="31.45"/>
    <x v="13"/>
  </r>
  <r>
    <n v="360.36"/>
    <n v="204.84"/>
    <x v="13"/>
  </r>
  <r>
    <n v="81.3"/>
    <n v="97.3"/>
    <x v="13"/>
  </r>
  <r>
    <n v="60.5"/>
    <n v="46.3"/>
    <x v="13"/>
  </r>
  <r>
    <n v="60.5"/>
    <n v="46.3"/>
    <x v="13"/>
  </r>
  <r>
    <n v="30.25"/>
    <n v="23.15"/>
    <x v="13"/>
  </r>
  <r>
    <n v="20.71"/>
    <n v="21.98"/>
    <x v="13"/>
  </r>
  <r>
    <n v="41.42"/>
    <n v="43.96"/>
    <x v="13"/>
  </r>
  <r>
    <n v="41.42"/>
    <n v="43.96"/>
    <x v="13"/>
  </r>
  <r>
    <n v="204.05"/>
    <n v="301.95"/>
    <x v="13"/>
  </r>
  <r>
    <n v="168.44"/>
    <n v="124.22"/>
    <x v="13"/>
  </r>
  <r>
    <n v="168.44"/>
    <n v="124.22"/>
    <x v="13"/>
  </r>
  <r>
    <n v="168.44"/>
    <n v="124.22"/>
    <x v="13"/>
  </r>
  <r>
    <n v="168.44"/>
    <n v="124.22"/>
    <x v="13"/>
  </r>
  <r>
    <n v="84.22"/>
    <n v="62.11"/>
    <x v="13"/>
  </r>
  <r>
    <n v="84.22"/>
    <n v="62.11"/>
    <x v="13"/>
  </r>
  <r>
    <n v="306.39999999999998"/>
    <n v="178.58"/>
    <x v="13"/>
  </r>
  <r>
    <n v="306.39999999999998"/>
    <n v="178.58"/>
    <x v="13"/>
  </r>
  <r>
    <n v="306.39999999999998"/>
    <n v="178.58"/>
    <x v="13"/>
  </r>
  <r>
    <n v="306.39999999999998"/>
    <n v="178.58"/>
    <x v="13"/>
  </r>
  <r>
    <n v="170.32"/>
    <n v="118.8"/>
    <x v="13"/>
  </r>
  <r>
    <n v="42.58"/>
    <n v="29.7"/>
    <x v="13"/>
  </r>
  <r>
    <n v="106.45"/>
    <n v="74.25"/>
    <x v="13"/>
  </r>
  <r>
    <n v="58.92"/>
    <n v="66.040000000000006"/>
    <x v="13"/>
  </r>
  <r>
    <n v="29.46"/>
    <n v="33.020000000000003"/>
    <x v="13"/>
  </r>
  <r>
    <n v="58.92"/>
    <n v="66.040000000000006"/>
    <x v="13"/>
  </r>
  <r>
    <n v="65.62"/>
    <n v="62.06"/>
    <x v="13"/>
  </r>
  <r>
    <n v="32.81"/>
    <n v="31.03"/>
    <x v="13"/>
  </r>
  <r>
    <n v="65.62"/>
    <n v="62.06"/>
    <x v="13"/>
  </r>
  <r>
    <n v="26.4"/>
    <n v="29.88"/>
    <x v="13"/>
  </r>
  <r>
    <n v="26.4"/>
    <n v="29.88"/>
    <x v="13"/>
  </r>
  <r>
    <n v="13.2"/>
    <n v="14.94"/>
    <x v="13"/>
  </r>
  <r>
    <n v="19.079999999999998"/>
    <n v="17.260000000000002"/>
    <x v="13"/>
  </r>
  <r>
    <n v="38.159999999999997"/>
    <n v="34.520000000000003"/>
    <x v="13"/>
  </r>
  <r>
    <n v="38.159999999999997"/>
    <n v="34.520000000000003"/>
    <x v="13"/>
  </r>
  <r>
    <n v="324.55"/>
    <n v="182.52"/>
    <x v="13"/>
  </r>
  <r>
    <n v="324.55"/>
    <n v="182.52"/>
    <x v="13"/>
  </r>
  <r>
    <n v="324.55"/>
    <n v="182.52"/>
    <x v="13"/>
  </r>
  <r>
    <n v="324.73"/>
    <n v="200.87"/>
    <x v="13"/>
  </r>
  <r>
    <n v="324.73"/>
    <n v="200.87"/>
    <x v="13"/>
  </r>
  <r>
    <n v="324.73"/>
    <n v="200.87"/>
    <x v="13"/>
  </r>
  <r>
    <n v="51.58"/>
    <n v="29.32"/>
    <x v="13"/>
  </r>
  <r>
    <n v="140.4"/>
    <n v="371.8"/>
    <x v="13"/>
  </r>
  <r>
    <n v="729.92"/>
    <n v="416.88"/>
    <x v="13"/>
  </r>
  <r>
    <n v="548"/>
    <n v="892"/>
    <x v="13"/>
  </r>
  <r>
    <n v="296.29000000000002"/>
    <n v="195.51"/>
    <x v="13"/>
  </r>
  <r>
    <n v="205.14"/>
    <n v="173.99"/>
    <x v="13"/>
  </r>
  <r>
    <n v="98.3"/>
    <n v="64.16"/>
    <x v="13"/>
  </r>
  <r>
    <n v="49.15"/>
    <n v="32.08"/>
    <x v="13"/>
  </r>
  <r>
    <n v="98.3"/>
    <n v="64.16"/>
    <x v="13"/>
  </r>
  <r>
    <n v="39.22"/>
    <n v="31.38"/>
    <x v="13"/>
  </r>
  <r>
    <n v="19.61"/>
    <n v="15.69"/>
    <x v="13"/>
  </r>
  <r>
    <n v="39.22"/>
    <n v="31.38"/>
    <x v="13"/>
  </r>
  <r>
    <n v="32.25"/>
    <n v="42.8"/>
    <x v="13"/>
  </r>
  <r>
    <n v="7.15"/>
    <n v="9.18"/>
    <x v="13"/>
  </r>
  <r>
    <n v="7.15"/>
    <n v="9.18"/>
    <x v="13"/>
  </r>
  <r>
    <n v="7.15"/>
    <n v="9.18"/>
    <x v="13"/>
  </r>
  <r>
    <n v="7.15"/>
    <n v="9.18"/>
    <x v="13"/>
  </r>
  <r>
    <n v="7.15"/>
    <n v="9.18"/>
    <x v="13"/>
  </r>
  <r>
    <n v="7.15"/>
    <n v="9.18"/>
    <x v="13"/>
  </r>
  <r>
    <n v="7.15"/>
    <n v="9.18"/>
    <x v="13"/>
  </r>
  <r>
    <n v="7.15"/>
    <n v="9.18"/>
    <x v="13"/>
  </r>
  <r>
    <n v="7.15"/>
    <n v="9.18"/>
    <x v="13"/>
  </r>
  <r>
    <n v="107.8"/>
    <n v="127.27"/>
    <x v="13"/>
  </r>
  <r>
    <n v="76.09"/>
    <n v="52.63"/>
    <x v="13"/>
  </r>
  <r>
    <n v="76.09"/>
    <n v="52.63"/>
    <x v="13"/>
  </r>
  <r>
    <n v="76.09"/>
    <n v="52.63"/>
    <x v="13"/>
  </r>
  <r>
    <n v="76.09"/>
    <n v="52.63"/>
    <x v="13"/>
  </r>
  <r>
    <n v="127.02"/>
    <n v="90.88"/>
    <x v="13"/>
  </r>
  <r>
    <n v="127.02"/>
    <n v="90.88"/>
    <x v="13"/>
  </r>
  <r>
    <n v="127.02"/>
    <n v="90.88"/>
    <x v="13"/>
  </r>
  <r>
    <n v="63.51"/>
    <n v="45.44"/>
    <x v="13"/>
  </r>
  <r>
    <n v="63.51"/>
    <n v="45.44"/>
    <x v="13"/>
  </r>
  <r>
    <n v="58.7"/>
    <n v="69.2"/>
    <x v="13"/>
  </r>
  <r>
    <n v="58.7"/>
    <n v="69.2"/>
    <x v="13"/>
  </r>
  <r>
    <n v="58.7"/>
    <n v="69.2"/>
    <x v="13"/>
  </r>
  <r>
    <n v="58.7"/>
    <n v="69.2"/>
    <x v="13"/>
  </r>
  <r>
    <n v="29.35"/>
    <n v="34.6"/>
    <x v="13"/>
  </r>
  <r>
    <n v="58.7"/>
    <n v="69.2"/>
    <x v="13"/>
  </r>
  <r>
    <n v="29.35"/>
    <n v="34.6"/>
    <x v="13"/>
  </r>
  <r>
    <n v="58.7"/>
    <n v="69.2"/>
    <x v="13"/>
  </r>
  <r>
    <n v="58.7"/>
    <n v="69.2"/>
    <x v="13"/>
  </r>
  <r>
    <n v="58.7"/>
    <n v="69.2"/>
    <x v="13"/>
  </r>
  <r>
    <n v="43.26"/>
    <n v="29.33"/>
    <x v="13"/>
  </r>
  <r>
    <n v="86.52"/>
    <n v="58.66"/>
    <x v="13"/>
  </r>
  <r>
    <n v="53"/>
    <n v="51.86"/>
    <x v="13"/>
  </r>
  <r>
    <n v="503.5"/>
    <n v="492.67"/>
    <x v="13"/>
  </r>
  <r>
    <n v="150.30000000000001"/>
    <n v="119.88"/>
    <x v="13"/>
  </r>
  <r>
    <n v="45.92"/>
    <n v="33.82"/>
    <x v="13"/>
  </r>
  <r>
    <n v="45.92"/>
    <n v="33.82"/>
    <x v="13"/>
  </r>
  <r>
    <n v="45.92"/>
    <n v="33.82"/>
    <x v="13"/>
  </r>
  <r>
    <n v="45.92"/>
    <n v="33.82"/>
    <x v="13"/>
  </r>
  <r>
    <n v="49"/>
    <n v="35.049999999999997"/>
    <x v="13"/>
  </r>
  <r>
    <n v="217.63"/>
    <n v="229.81"/>
    <x v="13"/>
  </r>
  <r>
    <n v="140.9"/>
    <n v="139.6"/>
    <x v="13"/>
  </r>
  <r>
    <n v="70.45"/>
    <n v="69.8"/>
    <x v="13"/>
  </r>
  <r>
    <n v="362.8"/>
    <n v="417.35"/>
    <x v="13"/>
  </r>
  <r>
    <n v="52.64"/>
    <n v="68"/>
    <x v="13"/>
  </r>
  <r>
    <n v="52.64"/>
    <n v="68"/>
    <x v="13"/>
  </r>
  <r>
    <n v="52.64"/>
    <n v="68"/>
    <x v="13"/>
  </r>
  <r>
    <n v="52.64"/>
    <n v="68"/>
    <x v="13"/>
  </r>
  <r>
    <n v="58.7"/>
    <n v="92.5"/>
    <x v="13"/>
  </r>
  <r>
    <n v="58.7"/>
    <n v="92.5"/>
    <x v="13"/>
  </r>
  <r>
    <n v="70.44"/>
    <n v="111"/>
    <x v="13"/>
  </r>
  <r>
    <n v="70.44"/>
    <n v="111"/>
    <x v="13"/>
  </r>
  <r>
    <n v="29.35"/>
    <n v="46.25"/>
    <x v="13"/>
  </r>
  <r>
    <n v="29.35"/>
    <n v="46.25"/>
    <x v="13"/>
  </r>
  <r>
    <n v="58.7"/>
    <n v="92.5"/>
    <x v="13"/>
  </r>
  <r>
    <n v="58.7"/>
    <n v="92.5"/>
    <x v="13"/>
  </r>
  <r>
    <n v="70.44"/>
    <n v="111"/>
    <x v="13"/>
  </r>
  <r>
    <n v="70.44"/>
    <n v="111"/>
    <x v="13"/>
  </r>
  <r>
    <n v="127.05"/>
    <n v="137.55000000000001"/>
    <x v="13"/>
  </r>
  <r>
    <n v="57.4"/>
    <n v="49.28"/>
    <x v="13"/>
  </r>
  <r>
    <n v="57.4"/>
    <n v="49.28"/>
    <x v="13"/>
  </r>
  <r>
    <n v="14.35"/>
    <n v="12.32"/>
    <x v="13"/>
  </r>
  <r>
    <n v="14.35"/>
    <n v="12.32"/>
    <x v="13"/>
  </r>
  <r>
    <n v="28.7"/>
    <n v="24.64"/>
    <x v="13"/>
  </r>
  <r>
    <n v="28.7"/>
    <n v="24.64"/>
    <x v="13"/>
  </r>
  <r>
    <n v="47.16"/>
    <n v="41.92"/>
    <x v="13"/>
  </r>
  <r>
    <n v="47.16"/>
    <n v="41.92"/>
    <x v="13"/>
  </r>
  <r>
    <n v="23.58"/>
    <n v="20.96"/>
    <x v="13"/>
  </r>
  <r>
    <n v="23.58"/>
    <n v="20.96"/>
    <x v="13"/>
  </r>
  <r>
    <n v="47.16"/>
    <n v="41.92"/>
    <x v="13"/>
  </r>
  <r>
    <n v="47.16"/>
    <n v="41.92"/>
    <x v="13"/>
  </r>
  <r>
    <n v="82.41"/>
    <n v="49.56"/>
    <x v="13"/>
  </r>
  <r>
    <n v="92.48"/>
    <n v="66.02"/>
    <x v="13"/>
  </r>
  <r>
    <n v="92.48"/>
    <n v="66.02"/>
    <x v="13"/>
  </r>
  <r>
    <n v="46.24"/>
    <n v="33.01"/>
    <x v="13"/>
  </r>
  <r>
    <n v="46.24"/>
    <n v="33.01"/>
    <x v="13"/>
  </r>
  <r>
    <n v="92.48"/>
    <n v="66.02"/>
    <x v="13"/>
  </r>
  <r>
    <n v="92.48"/>
    <n v="66.02"/>
    <x v="13"/>
  </r>
  <r>
    <n v="126.74"/>
    <n v="62.82"/>
    <x v="13"/>
  </r>
  <r>
    <n v="105.72"/>
    <n v="76.52"/>
    <x v="13"/>
  </r>
  <r>
    <n v="105.72"/>
    <n v="76.52"/>
    <x v="13"/>
  </r>
  <r>
    <n v="105.72"/>
    <n v="76.52"/>
    <x v="13"/>
  </r>
  <r>
    <n v="105.72"/>
    <n v="76.52"/>
    <x v="13"/>
  </r>
  <r>
    <n v="105.72"/>
    <n v="76.52"/>
    <x v="13"/>
  </r>
  <r>
    <n v="105.72"/>
    <n v="76.52"/>
    <x v="13"/>
  </r>
  <r>
    <n v="303.14"/>
    <n v="226"/>
    <x v="13"/>
  </r>
  <r>
    <n v="303.14"/>
    <n v="226"/>
    <x v="13"/>
  </r>
  <r>
    <n v="303.14"/>
    <n v="226"/>
    <x v="13"/>
  </r>
  <r>
    <n v="303.14"/>
    <n v="226"/>
    <x v="13"/>
  </r>
  <r>
    <n v="303.14"/>
    <n v="226"/>
    <x v="13"/>
  </r>
  <r>
    <n v="303.14"/>
    <n v="226"/>
    <x v="13"/>
  </r>
  <r>
    <n v="303.14"/>
    <n v="226"/>
    <x v="13"/>
  </r>
  <r>
    <n v="151.57"/>
    <n v="113"/>
    <x v="13"/>
  </r>
  <r>
    <n v="303.14"/>
    <n v="226"/>
    <x v="13"/>
  </r>
  <r>
    <n v="151.57"/>
    <n v="113"/>
    <x v="13"/>
  </r>
  <r>
    <n v="37.75"/>
    <n v="43.25"/>
    <x v="13"/>
  </r>
  <r>
    <n v="87.58"/>
    <n v="52.05"/>
    <x v="13"/>
  </r>
  <r>
    <n v="117.48"/>
    <n v="57.88"/>
    <x v="13"/>
  </r>
  <r>
    <n v="449.4"/>
    <n v="201.08"/>
    <x v="13"/>
  </r>
  <r>
    <n v="87.58"/>
    <n v="53.42"/>
    <x v="13"/>
  </r>
  <r>
    <n v="130.25"/>
    <n v="119"/>
    <x v="13"/>
  </r>
  <r>
    <n v="104.13"/>
    <n v="108"/>
    <x v="13"/>
  </r>
  <r>
    <n v="225.72"/>
    <n v="203.76"/>
    <x v="13"/>
  </r>
  <r>
    <n v="87.96"/>
    <n v="71.760000000000005"/>
    <x v="13"/>
  </r>
  <r>
    <n v="87.96"/>
    <n v="71.760000000000005"/>
    <x v="13"/>
  </r>
  <r>
    <n v="43.98"/>
    <n v="35.880000000000003"/>
    <x v="13"/>
  </r>
  <r>
    <n v="21.99"/>
    <n v="17.940000000000001"/>
    <x v="13"/>
  </r>
  <r>
    <n v="21.99"/>
    <n v="17.940000000000001"/>
    <x v="13"/>
  </r>
  <r>
    <n v="150.41999999999999"/>
    <n v="180.09"/>
    <x v="13"/>
  </r>
  <r>
    <n v="159.41999999999999"/>
    <n v="101.6"/>
    <x v="13"/>
  </r>
  <r>
    <n v="159.41999999999999"/>
    <n v="101.6"/>
    <x v="13"/>
  </r>
  <r>
    <n v="242.1"/>
    <n v="193.23"/>
    <x v="13"/>
  </r>
  <r>
    <n v="25.31"/>
    <n v="15.84"/>
    <x v="13"/>
  </r>
  <r>
    <n v="75.930000000000007"/>
    <n v="47.52"/>
    <x v="13"/>
  </r>
  <r>
    <n v="25.31"/>
    <n v="15.84"/>
    <x v="13"/>
  </r>
  <r>
    <n v="75.930000000000007"/>
    <n v="47.52"/>
    <x v="13"/>
  </r>
  <r>
    <n v="86.25"/>
    <n v="51.74"/>
    <x v="13"/>
  </r>
  <r>
    <n v="258.75"/>
    <n v="155.22"/>
    <x v="13"/>
  </r>
  <r>
    <n v="86.25"/>
    <n v="51.74"/>
    <x v="13"/>
  </r>
  <r>
    <n v="86.25"/>
    <n v="51.74"/>
    <x v="13"/>
  </r>
  <r>
    <n v="33.299999999999997"/>
    <n v="29.68"/>
    <x v="13"/>
  </r>
  <r>
    <n v="33.299999999999997"/>
    <n v="29.68"/>
    <x v="13"/>
  </r>
  <r>
    <n v="33.299999999999997"/>
    <n v="29.68"/>
    <x v="13"/>
  </r>
  <r>
    <n v="33.299999999999997"/>
    <n v="29.68"/>
    <x v="13"/>
  </r>
  <r>
    <n v="33.299999999999997"/>
    <n v="29.68"/>
    <x v="13"/>
  </r>
  <r>
    <n v="33.299999999999997"/>
    <n v="29.68"/>
    <x v="13"/>
  </r>
  <r>
    <n v="33.299999999999997"/>
    <n v="29.68"/>
    <x v="13"/>
  </r>
  <r>
    <n v="33.299999999999997"/>
    <n v="29.68"/>
    <x v="13"/>
  </r>
  <r>
    <n v="185.5"/>
    <n v="169.12"/>
    <x v="13"/>
  </r>
  <r>
    <n v="92.75"/>
    <n v="84.56"/>
    <x v="13"/>
  </r>
  <r>
    <n v="98.4"/>
    <n v="62.36"/>
    <x v="13"/>
  </r>
  <r>
    <n v="98.4"/>
    <n v="62.36"/>
    <x v="13"/>
  </r>
  <r>
    <n v="98.4"/>
    <n v="62.36"/>
    <x v="13"/>
  </r>
  <r>
    <n v="98.4"/>
    <n v="62.36"/>
    <x v="13"/>
  </r>
  <r>
    <n v="49.2"/>
    <n v="31.18"/>
    <x v="13"/>
  </r>
  <r>
    <n v="49.2"/>
    <n v="31.18"/>
    <x v="13"/>
  </r>
  <r>
    <n v="49.2"/>
    <n v="31.18"/>
    <x v="13"/>
  </r>
  <r>
    <n v="49.2"/>
    <n v="31.18"/>
    <x v="13"/>
  </r>
  <r>
    <n v="49.2"/>
    <n v="31.18"/>
    <x v="13"/>
  </r>
  <r>
    <n v="49.2"/>
    <n v="31.18"/>
    <x v="13"/>
  </r>
  <r>
    <n v="49.2"/>
    <n v="31.18"/>
    <x v="13"/>
  </r>
  <r>
    <n v="49.2"/>
    <n v="31.18"/>
    <x v="13"/>
  </r>
  <r>
    <n v="49.2"/>
    <n v="31.18"/>
    <x v="13"/>
  </r>
  <r>
    <n v="49.2"/>
    <n v="31.18"/>
    <x v="13"/>
  </r>
  <r>
    <n v="167.64"/>
    <n v="114.22"/>
    <x v="13"/>
  </r>
  <r>
    <n v="167.64"/>
    <n v="114.22"/>
    <x v="13"/>
  </r>
  <r>
    <n v="83.82"/>
    <n v="57.11"/>
    <x v="13"/>
  </r>
  <r>
    <n v="83.82"/>
    <n v="57.11"/>
    <x v="13"/>
  </r>
  <r>
    <n v="593.94000000000005"/>
    <n v="490.77"/>
    <x v="13"/>
  </r>
  <r>
    <n v="395.96"/>
    <n v="327.18"/>
    <x v="13"/>
  </r>
  <r>
    <n v="39.119999999999997"/>
    <n v="33.58"/>
    <x v="13"/>
  </r>
  <r>
    <n v="39.119999999999997"/>
    <n v="33.58"/>
    <x v="13"/>
  </r>
  <r>
    <n v="39.119999999999997"/>
    <n v="33.58"/>
    <x v="13"/>
  </r>
  <r>
    <n v="39.119999999999997"/>
    <n v="33.58"/>
    <x v="13"/>
  </r>
  <r>
    <n v="75.34"/>
    <n v="52.39"/>
    <x v="13"/>
  </r>
  <r>
    <n v="75.34"/>
    <n v="52.39"/>
    <x v="13"/>
  </r>
  <r>
    <n v="75.34"/>
    <n v="52.39"/>
    <x v="13"/>
  </r>
  <r>
    <n v="75.34"/>
    <n v="52.39"/>
    <x v="13"/>
  </r>
  <r>
    <n v="75.34"/>
    <n v="52.39"/>
    <x v="13"/>
  </r>
  <r>
    <n v="75.34"/>
    <n v="52.39"/>
    <x v="13"/>
  </r>
  <r>
    <n v="75.34"/>
    <n v="52.39"/>
    <x v="13"/>
  </r>
  <r>
    <n v="75.34"/>
    <n v="52.39"/>
    <x v="13"/>
  </r>
  <r>
    <n v="75.34"/>
    <n v="52.39"/>
    <x v="13"/>
  </r>
  <r>
    <n v="75.34"/>
    <n v="52.39"/>
    <x v="13"/>
  </r>
  <r>
    <n v="75.34"/>
    <n v="52.39"/>
    <x v="13"/>
  </r>
  <r>
    <n v="75.34"/>
    <n v="52.39"/>
    <x v="13"/>
  </r>
  <r>
    <n v="459.6"/>
    <n v="310.8"/>
    <x v="13"/>
  </r>
  <r>
    <n v="78.08"/>
    <n v="74.599999999999994"/>
    <x v="13"/>
  </r>
  <r>
    <n v="78.08"/>
    <n v="74.599999999999994"/>
    <x v="13"/>
  </r>
  <r>
    <n v="119.28"/>
    <n v="110.74"/>
    <x v="13"/>
  </r>
  <r>
    <n v="205.45"/>
    <n v="102.45"/>
    <x v="13"/>
  </r>
  <r>
    <n v="205.45"/>
    <n v="102.45"/>
    <x v="13"/>
  </r>
  <r>
    <n v="205.45"/>
    <n v="97.1"/>
    <x v="13"/>
  </r>
  <r>
    <n v="205.45"/>
    <n v="97.1"/>
    <x v="13"/>
  </r>
  <r>
    <n v="40.98"/>
    <n v="42.76"/>
    <x v="13"/>
  </r>
  <r>
    <n v="40.98"/>
    <n v="42.76"/>
    <x v="13"/>
  </r>
  <r>
    <n v="40.98"/>
    <n v="42.76"/>
    <x v="13"/>
  </r>
  <r>
    <n v="40.98"/>
    <n v="42.76"/>
    <x v="13"/>
  </r>
  <r>
    <n v="191.6"/>
    <n v="169.6"/>
    <x v="13"/>
  </r>
  <r>
    <n v="33.380000000000003"/>
    <n v="30.46"/>
    <x v="13"/>
  </r>
  <r>
    <n v="258.8"/>
    <n v="161.68"/>
    <x v="13"/>
  </r>
  <r>
    <n v="258.8"/>
    <n v="161.68"/>
    <x v="13"/>
  </r>
  <r>
    <n v="64.7"/>
    <n v="40.42"/>
    <x v="13"/>
  </r>
  <r>
    <n v="64.7"/>
    <n v="40.42"/>
    <x v="13"/>
  </r>
  <r>
    <n v="258.8"/>
    <n v="161.68"/>
    <x v="13"/>
  </r>
  <r>
    <n v="258.8"/>
    <n v="161.68"/>
    <x v="13"/>
  </r>
  <r>
    <n v="64.7"/>
    <n v="40.42"/>
    <x v="13"/>
  </r>
  <r>
    <n v="64.7"/>
    <n v="40.42"/>
    <x v="13"/>
  </r>
  <r>
    <n v="405.4"/>
    <n v="246.55"/>
    <x v="13"/>
  </r>
  <r>
    <n v="405.4"/>
    <n v="246.55"/>
    <x v="13"/>
  </r>
  <r>
    <n v="405.4"/>
    <n v="246.55"/>
    <x v="13"/>
  </r>
  <r>
    <n v="405.4"/>
    <n v="246.55"/>
    <x v="13"/>
  </r>
  <r>
    <n v="20.89"/>
    <n v="17.149999999999999"/>
    <x v="13"/>
  </r>
  <r>
    <n v="20.89"/>
    <n v="17.149999999999999"/>
    <x v="13"/>
  </r>
  <r>
    <n v="208.9"/>
    <n v="171.5"/>
    <x v="13"/>
  </r>
  <r>
    <n v="208.9"/>
    <n v="171.5"/>
    <x v="13"/>
  </r>
  <r>
    <n v="20.89"/>
    <n v="17.149999999999999"/>
    <x v="13"/>
  </r>
  <r>
    <n v="20.89"/>
    <n v="17.149999999999999"/>
    <x v="13"/>
  </r>
  <r>
    <n v="208.9"/>
    <n v="171.5"/>
    <x v="13"/>
  </r>
  <r>
    <n v="208.9"/>
    <n v="171.5"/>
    <x v="13"/>
  </r>
  <r>
    <n v="1188.8499999999999"/>
    <n v="1134"/>
    <x v="13"/>
  </r>
  <r>
    <n v="1188.8499999999999"/>
    <n v="1134"/>
    <x v="13"/>
  </r>
  <r>
    <n v="1188.8499999999999"/>
    <n v="1134"/>
    <x v="13"/>
  </r>
  <r>
    <n v="1188.8499999999999"/>
    <n v="1134"/>
    <x v="13"/>
  </r>
  <r>
    <n v="1188.8499999999999"/>
    <n v="1134"/>
    <x v="13"/>
  </r>
  <r>
    <n v="1188.8499999999999"/>
    <n v="1134"/>
    <x v="13"/>
  </r>
  <r>
    <n v="237.77"/>
    <n v="226.8"/>
    <x v="13"/>
  </r>
  <r>
    <n v="237.77"/>
    <n v="226.8"/>
    <x v="13"/>
  </r>
  <r>
    <n v="237.77"/>
    <n v="226.8"/>
    <x v="13"/>
  </r>
  <r>
    <n v="237.77"/>
    <n v="226.8"/>
    <x v="13"/>
  </r>
  <r>
    <n v="237.77"/>
    <n v="226.8"/>
    <x v="13"/>
  </r>
  <r>
    <n v="237.77"/>
    <n v="226.8"/>
    <x v="13"/>
  </r>
  <r>
    <n v="1188.8499999999999"/>
    <n v="1134"/>
    <x v="13"/>
  </r>
  <r>
    <n v="1188.8499999999999"/>
    <n v="1134"/>
    <x v="13"/>
  </r>
  <r>
    <n v="1188.8499999999999"/>
    <n v="1134"/>
    <x v="13"/>
  </r>
  <r>
    <n v="1188.8499999999999"/>
    <n v="1134"/>
    <x v="13"/>
  </r>
  <r>
    <n v="237.77"/>
    <n v="226.8"/>
    <x v="13"/>
  </r>
  <r>
    <n v="237.77"/>
    <n v="226.8"/>
    <x v="13"/>
  </r>
  <r>
    <n v="237.77"/>
    <n v="226.8"/>
    <x v="13"/>
  </r>
  <r>
    <n v="237.77"/>
    <n v="226.8"/>
    <x v="13"/>
  </r>
  <r>
    <n v="53.04"/>
    <n v="37.72"/>
    <x v="13"/>
  </r>
  <r>
    <n v="53.04"/>
    <n v="37.72"/>
    <x v="13"/>
  </r>
  <r>
    <n v="53.04"/>
    <n v="37.72"/>
    <x v="13"/>
  </r>
  <r>
    <n v="53.04"/>
    <n v="37.72"/>
    <x v="13"/>
  </r>
  <r>
    <n v="232.39"/>
    <n v="210.16"/>
    <x v="13"/>
  </r>
  <r>
    <n v="232.39"/>
    <n v="210.16"/>
    <x v="13"/>
  </r>
  <r>
    <n v="230.49"/>
    <n v="212.29"/>
    <x v="13"/>
  </r>
  <r>
    <n v="230.49"/>
    <n v="212.29"/>
    <x v="13"/>
  </r>
  <r>
    <n v="298.63"/>
    <n v="277.75"/>
    <x v="13"/>
  </r>
  <r>
    <n v="298.63"/>
    <n v="277.75"/>
    <x v="13"/>
  </r>
  <r>
    <n v="298.63"/>
    <n v="277.75"/>
    <x v="13"/>
  </r>
  <r>
    <n v="298.63"/>
    <n v="277.75"/>
    <x v="13"/>
  </r>
  <r>
    <n v="12.23"/>
    <n v="5.2"/>
    <x v="13"/>
  </r>
  <r>
    <n v="61.15"/>
    <n v="26"/>
    <x v="13"/>
  </r>
  <r>
    <n v="24.46"/>
    <n v="10.4"/>
    <x v="13"/>
  </r>
  <r>
    <n v="36.69"/>
    <n v="15.6"/>
    <x v="13"/>
  </r>
  <r>
    <n v="48.92"/>
    <n v="20.8"/>
    <x v="13"/>
  </r>
  <r>
    <n v="61.15"/>
    <n v="26"/>
    <x v="13"/>
  </r>
  <r>
    <n v="24.46"/>
    <n v="10.4"/>
    <x v="13"/>
  </r>
  <r>
    <n v="12.23"/>
    <n v="5.2"/>
    <x v="13"/>
  </r>
  <r>
    <n v="97.78"/>
    <n v="27.42"/>
    <x v="13"/>
  </r>
  <r>
    <n v="152.02000000000001"/>
    <n v="132"/>
    <x v="13"/>
  </r>
  <r>
    <n v="152.02000000000001"/>
    <n v="132"/>
    <x v="13"/>
  </r>
  <r>
    <n v="15.85"/>
    <n v="9"/>
    <x v="13"/>
  </r>
  <r>
    <n v="47.55"/>
    <n v="27"/>
    <x v="13"/>
  </r>
  <r>
    <n v="110.95"/>
    <n v="63"/>
    <x v="13"/>
  </r>
  <r>
    <n v="221.9"/>
    <n v="126"/>
    <x v="13"/>
  </r>
  <r>
    <n v="47.55"/>
    <n v="27"/>
    <x v="13"/>
  </r>
  <r>
    <n v="110.95"/>
    <n v="63"/>
    <x v="13"/>
  </r>
  <r>
    <n v="15.85"/>
    <n v="9"/>
    <x v="13"/>
  </r>
  <r>
    <n v="84.28"/>
    <n v="56"/>
    <x v="13"/>
  </r>
  <r>
    <n v="84.28"/>
    <n v="56"/>
    <x v="13"/>
  </r>
  <r>
    <n v="58.74"/>
    <n v="66"/>
    <x v="13"/>
  </r>
  <r>
    <n v="58.74"/>
    <n v="66"/>
    <x v="13"/>
  </r>
  <r>
    <n v="191"/>
    <n v="91.2"/>
    <x v="13"/>
  </r>
  <r>
    <n v="191"/>
    <n v="91.2"/>
    <x v="13"/>
  </r>
  <r>
    <n v="191"/>
    <n v="91.2"/>
    <x v="13"/>
  </r>
  <r>
    <n v="191"/>
    <n v="91.2"/>
    <x v="13"/>
  </r>
  <r>
    <n v="122.4"/>
    <n v="59.4"/>
    <x v="13"/>
  </r>
  <r>
    <n v="122.4"/>
    <n v="59.4"/>
    <x v="13"/>
  </r>
  <r>
    <n v="122.4"/>
    <n v="59.4"/>
    <x v="13"/>
  </r>
  <r>
    <n v="122.4"/>
    <n v="59.4"/>
    <x v="13"/>
  </r>
  <r>
    <n v="27.96"/>
    <n v="19.14"/>
    <x v="13"/>
  </r>
  <r>
    <n v="17.440000000000001"/>
    <n v="8.52"/>
    <x v="13"/>
  </r>
  <r>
    <n v="17.440000000000001"/>
    <n v="8.52"/>
    <x v="13"/>
  </r>
  <r>
    <n v="17.440000000000001"/>
    <n v="8.52"/>
    <x v="13"/>
  </r>
  <r>
    <n v="17.440000000000001"/>
    <n v="8.52"/>
    <x v="13"/>
  </r>
  <r>
    <n v="16.21"/>
    <n v="8.56"/>
    <x v="13"/>
  </r>
  <r>
    <n v="16.21"/>
    <n v="8.56"/>
    <x v="13"/>
  </r>
  <r>
    <n v="16.21"/>
    <n v="8.56"/>
    <x v="13"/>
  </r>
  <r>
    <n v="16.21"/>
    <n v="8.56"/>
    <x v="13"/>
  </r>
  <r>
    <n v="16.21"/>
    <n v="8.56"/>
    <x v="13"/>
  </r>
  <r>
    <n v="16.21"/>
    <n v="8.56"/>
    <x v="13"/>
  </r>
  <r>
    <n v="16.21"/>
    <n v="8.56"/>
    <x v="13"/>
  </r>
  <r>
    <n v="16.21"/>
    <n v="8.56"/>
    <x v="13"/>
  </r>
  <r>
    <n v="16.21"/>
    <n v="8.56"/>
    <x v="13"/>
  </r>
  <r>
    <n v="16.21"/>
    <n v="8.56"/>
    <x v="13"/>
  </r>
  <r>
    <n v="16.21"/>
    <n v="8.56"/>
    <x v="13"/>
  </r>
  <r>
    <n v="16.21"/>
    <n v="8.56"/>
    <x v="13"/>
  </r>
  <r>
    <n v="83.92"/>
    <n v="45.4"/>
    <x v="13"/>
  </r>
  <r>
    <n v="83.92"/>
    <n v="45.4"/>
    <x v="13"/>
  </r>
  <r>
    <n v="26.68"/>
    <n v="10.78"/>
    <x v="13"/>
  </r>
  <r>
    <n v="53.36"/>
    <n v="21.56"/>
    <x v="13"/>
  </r>
  <r>
    <n v="106.72"/>
    <n v="43.12"/>
    <x v="13"/>
  </r>
  <r>
    <n v="15.46"/>
    <n v="8.75"/>
    <x v="13"/>
  </r>
  <r>
    <n v="15.46"/>
    <n v="8.75"/>
    <x v="13"/>
  </r>
  <r>
    <n v="15.46"/>
    <n v="8.75"/>
    <x v="13"/>
  </r>
  <r>
    <n v="15.46"/>
    <n v="8.75"/>
    <x v="13"/>
  </r>
  <r>
    <n v="55.92"/>
    <n v="26.58"/>
    <x v="13"/>
  </r>
  <r>
    <n v="55.92"/>
    <n v="26.58"/>
    <x v="13"/>
  </r>
  <r>
    <n v="124.62"/>
    <n v="85.2"/>
    <x v="13"/>
  </r>
  <r>
    <n v="124.62"/>
    <n v="85.2"/>
    <x v="13"/>
  </r>
  <r>
    <n v="14.97"/>
    <n v="51"/>
    <x v="13"/>
  </r>
  <r>
    <n v="29.94"/>
    <n v="102"/>
    <x v="13"/>
  </r>
  <r>
    <n v="59.88"/>
    <n v="204"/>
    <x v="13"/>
  </r>
  <r>
    <n v="34.4"/>
    <n v="18.52"/>
    <x v="13"/>
  </r>
  <r>
    <n v="12.23"/>
    <n v="5.1100000000000003"/>
    <x v="13"/>
  </r>
  <r>
    <n v="12.23"/>
    <n v="5.1100000000000003"/>
    <x v="13"/>
  </r>
  <r>
    <n v="12.23"/>
    <n v="5.1100000000000003"/>
    <x v="13"/>
  </r>
  <r>
    <n v="12.23"/>
    <n v="5.1100000000000003"/>
    <x v="13"/>
  </r>
  <r>
    <n v="15.32"/>
    <n v="6.55"/>
    <x v="13"/>
  </r>
  <r>
    <n v="15.32"/>
    <n v="6.55"/>
    <x v="13"/>
  </r>
  <r>
    <n v="15.32"/>
    <n v="6.55"/>
    <x v="13"/>
  </r>
  <r>
    <n v="15.32"/>
    <n v="6.55"/>
    <x v="13"/>
  </r>
  <r>
    <n v="15.32"/>
    <n v="6.55"/>
    <x v="13"/>
  </r>
  <r>
    <n v="15.32"/>
    <n v="6.55"/>
    <x v="13"/>
  </r>
  <r>
    <n v="15.32"/>
    <n v="6.55"/>
    <x v="13"/>
  </r>
  <r>
    <n v="15.32"/>
    <n v="6.55"/>
    <x v="13"/>
  </r>
  <r>
    <n v="15.32"/>
    <n v="6.57"/>
    <x v="13"/>
  </r>
  <r>
    <n v="15.32"/>
    <n v="6.57"/>
    <x v="13"/>
  </r>
  <r>
    <n v="15.32"/>
    <n v="6.57"/>
    <x v="13"/>
  </r>
  <r>
    <n v="15.32"/>
    <n v="6.57"/>
    <x v="13"/>
  </r>
  <r>
    <n v="15.32"/>
    <n v="6.57"/>
    <x v="13"/>
  </r>
  <r>
    <n v="15.32"/>
    <n v="6.57"/>
    <x v="13"/>
  </r>
  <r>
    <n v="15.32"/>
    <n v="6.57"/>
    <x v="13"/>
  </r>
  <r>
    <n v="15.32"/>
    <n v="6.57"/>
    <x v="13"/>
  </r>
  <r>
    <n v="37.54"/>
    <n v="33.86"/>
    <x v="13"/>
  </r>
  <r>
    <n v="37.54"/>
    <n v="33.86"/>
    <x v="13"/>
  </r>
  <r>
    <n v="37.54"/>
    <n v="33.86"/>
    <x v="13"/>
  </r>
  <r>
    <n v="37.54"/>
    <n v="33.86"/>
    <x v="13"/>
  </r>
  <r>
    <n v="80.239999999999995"/>
    <n v="36.880000000000003"/>
    <x v="13"/>
  </r>
  <r>
    <n v="80.239999999999995"/>
    <n v="36.880000000000003"/>
    <x v="13"/>
  </r>
  <r>
    <n v="110.94"/>
    <n v="121.88"/>
    <x v="13"/>
  </r>
  <r>
    <n v="110.94"/>
    <n v="121.88"/>
    <x v="13"/>
  </r>
  <r>
    <n v="128.52000000000001"/>
    <n v="122.42"/>
    <x v="13"/>
  </r>
  <r>
    <n v="128.52000000000001"/>
    <n v="122.42"/>
    <x v="13"/>
  </r>
  <r>
    <n v="209.84"/>
    <n v="604.24"/>
    <x v="13"/>
  </r>
  <r>
    <n v="209.84"/>
    <n v="604.24"/>
    <x v="13"/>
  </r>
  <r>
    <n v="21.2"/>
    <n v="8.34"/>
    <x v="13"/>
  </r>
  <r>
    <n v="21.2"/>
    <n v="8.34"/>
    <x v="13"/>
  </r>
  <r>
    <n v="21.2"/>
    <n v="8.34"/>
    <x v="13"/>
  </r>
  <r>
    <n v="21.2"/>
    <n v="8.34"/>
    <x v="13"/>
  </r>
  <r>
    <n v="34.4"/>
    <n v="18.079999999999998"/>
    <x v="13"/>
  </r>
  <r>
    <n v="34.4"/>
    <n v="18.079999999999998"/>
    <x v="13"/>
  </r>
  <r>
    <n v="34.4"/>
    <n v="18.079999999999998"/>
    <x v="13"/>
  </r>
  <r>
    <n v="37.72"/>
    <n v="19.87"/>
    <x v="13"/>
  </r>
  <r>
    <n v="27.2"/>
    <n v="22.55"/>
    <x v="13"/>
  </r>
  <r>
    <n v="27.2"/>
    <n v="22.55"/>
    <x v="13"/>
  </r>
  <r>
    <n v="27.2"/>
    <n v="22.55"/>
    <x v="13"/>
  </r>
  <r>
    <n v="27.2"/>
    <n v="22.55"/>
    <x v="13"/>
  </r>
  <r>
    <n v="25.97"/>
    <n v="22.22"/>
    <x v="13"/>
  </r>
  <r>
    <n v="25.97"/>
    <n v="22.22"/>
    <x v="13"/>
  </r>
  <r>
    <n v="25.97"/>
    <n v="22.22"/>
    <x v="13"/>
  </r>
  <r>
    <n v="25.97"/>
    <n v="22.22"/>
    <x v="13"/>
  </r>
  <r>
    <n v="42.22"/>
    <n v="35.46"/>
    <x v="13"/>
  </r>
  <r>
    <n v="42.22"/>
    <n v="35.46"/>
    <x v="13"/>
  </r>
  <r>
    <n v="42.22"/>
    <n v="35.46"/>
    <x v="13"/>
  </r>
  <r>
    <n v="42.22"/>
    <n v="35.46"/>
    <x v="13"/>
  </r>
  <r>
    <n v="91.52"/>
    <n v="32"/>
    <x v="13"/>
  </r>
  <r>
    <n v="91.52"/>
    <n v="32"/>
    <x v="13"/>
  </r>
  <r>
    <n v="181.5"/>
    <n v="96.48"/>
    <x v="13"/>
  </r>
  <r>
    <n v="181.5"/>
    <n v="96.48"/>
    <x v="13"/>
  </r>
  <r>
    <n v="21.86"/>
    <n v="21.03"/>
    <x v="13"/>
  </r>
  <r>
    <n v="21.86"/>
    <n v="21.03"/>
    <x v="13"/>
  </r>
  <r>
    <n v="21.86"/>
    <n v="21.03"/>
    <x v="13"/>
  </r>
  <r>
    <n v="21.86"/>
    <n v="21.03"/>
    <x v="13"/>
  </r>
  <r>
    <n v="21.86"/>
    <n v="21.03"/>
    <x v="13"/>
  </r>
  <r>
    <n v="21.86"/>
    <n v="21.03"/>
    <x v="13"/>
  </r>
  <r>
    <n v="21.86"/>
    <n v="21.03"/>
    <x v="13"/>
  </r>
  <r>
    <n v="21.86"/>
    <n v="21.03"/>
    <x v="13"/>
  </r>
  <r>
    <n v="32.9"/>
    <n v="18.14"/>
    <x v="13"/>
  </r>
  <r>
    <n v="32.9"/>
    <n v="18.14"/>
    <x v="13"/>
  </r>
  <r>
    <n v="32.9"/>
    <n v="18.14"/>
    <x v="13"/>
  </r>
  <r>
    <n v="32.9"/>
    <n v="18.14"/>
    <x v="13"/>
  </r>
  <r>
    <n v="253.5"/>
    <n v="187.75"/>
    <x v="13"/>
  </r>
  <r>
    <n v="253.5"/>
    <n v="187.75"/>
    <x v="13"/>
  </r>
  <r>
    <n v="253.5"/>
    <n v="187.75"/>
    <x v="13"/>
  </r>
  <r>
    <n v="253.5"/>
    <n v="187.75"/>
    <x v="13"/>
  </r>
  <r>
    <n v="17.760000000000002"/>
    <n v="19.62"/>
    <x v="13"/>
  </r>
  <r>
    <n v="17.760000000000002"/>
    <n v="19.62"/>
    <x v="13"/>
  </r>
  <r>
    <n v="17.760000000000002"/>
    <n v="19.62"/>
    <x v="13"/>
  </r>
  <r>
    <n v="17.760000000000002"/>
    <n v="19.62"/>
    <x v="13"/>
  </r>
  <r>
    <n v="26.01"/>
    <n v="23.01"/>
    <x v="13"/>
  </r>
  <r>
    <n v="26.01"/>
    <n v="23.01"/>
    <x v="13"/>
  </r>
  <r>
    <n v="26.01"/>
    <n v="23.01"/>
    <x v="13"/>
  </r>
  <r>
    <n v="26.01"/>
    <n v="23.01"/>
    <x v="13"/>
  </r>
  <r>
    <n v="27.16"/>
    <n v="22.88"/>
    <x v="13"/>
  </r>
  <r>
    <n v="27.16"/>
    <n v="22.88"/>
    <x v="13"/>
  </r>
  <r>
    <n v="27.16"/>
    <n v="22.88"/>
    <x v="13"/>
  </r>
  <r>
    <n v="27.16"/>
    <n v="22.88"/>
    <x v="13"/>
  </r>
  <r>
    <n v="4795.42"/>
    <n v="4303.6000000000004"/>
    <x v="13"/>
  </r>
  <r>
    <n v="21.9"/>
    <n v="18.98"/>
    <x v="13"/>
  </r>
  <r>
    <n v="21.9"/>
    <n v="18.98"/>
    <x v="13"/>
  </r>
  <r>
    <n v="21.9"/>
    <n v="18.98"/>
    <x v="13"/>
  </r>
  <r>
    <n v="21.9"/>
    <n v="18.98"/>
    <x v="13"/>
  </r>
  <r>
    <n v="21.9"/>
    <n v="18.98"/>
    <x v="13"/>
  </r>
  <r>
    <n v="21.9"/>
    <n v="18.98"/>
    <x v="13"/>
  </r>
  <r>
    <n v="21.9"/>
    <n v="18.98"/>
    <x v="13"/>
  </r>
  <r>
    <n v="21.9"/>
    <n v="18.98"/>
    <x v="13"/>
  </r>
  <r>
    <n v="78.16"/>
    <n v="39.659999999999997"/>
    <x v="13"/>
  </r>
  <r>
    <n v="78.16"/>
    <n v="39.659999999999997"/>
    <x v="13"/>
  </r>
  <r>
    <n v="78.16"/>
    <n v="39.5"/>
    <x v="13"/>
  </r>
  <r>
    <n v="78.16"/>
    <n v="39.5"/>
    <x v="13"/>
  </r>
  <r>
    <n v="1033.32"/>
    <n v="736.86"/>
    <x v="13"/>
  </r>
  <r>
    <n v="1033.32"/>
    <n v="736.86"/>
    <x v="13"/>
  </r>
  <r>
    <n v="20.22"/>
    <n v="11.8"/>
    <x v="13"/>
  </r>
  <r>
    <n v="20.22"/>
    <n v="11.8"/>
    <x v="13"/>
  </r>
  <r>
    <n v="20.22"/>
    <n v="11.8"/>
    <x v="13"/>
  </r>
  <r>
    <n v="20.22"/>
    <n v="11.8"/>
    <x v="13"/>
  </r>
  <r>
    <n v="27.25"/>
    <n v="14.71"/>
    <x v="13"/>
  </r>
  <r>
    <n v="27.25"/>
    <n v="14.71"/>
    <x v="13"/>
  </r>
  <r>
    <n v="27.25"/>
    <n v="14.71"/>
    <x v="13"/>
  </r>
  <r>
    <n v="27.25"/>
    <n v="14.71"/>
    <x v="13"/>
  </r>
  <r>
    <n v="255.17"/>
    <n v="191.7"/>
    <x v="13"/>
  </r>
  <r>
    <n v="255.17"/>
    <n v="191.7"/>
    <x v="13"/>
  </r>
  <r>
    <n v="255.17"/>
    <n v="191.7"/>
    <x v="13"/>
  </r>
  <r>
    <n v="255.17"/>
    <n v="191.7"/>
    <x v="13"/>
  </r>
  <r>
    <n v="713.23"/>
    <n v="544.88"/>
    <x v="13"/>
  </r>
  <r>
    <n v="713.23"/>
    <n v="544.88"/>
    <x v="13"/>
  </r>
  <r>
    <n v="713.23"/>
    <n v="544.88"/>
    <x v="13"/>
  </r>
  <r>
    <n v="713.23"/>
    <n v="544.88"/>
    <x v="13"/>
  </r>
  <r>
    <n v="289.89"/>
    <n v="207.04"/>
    <x v="13"/>
  </r>
  <r>
    <n v="289.89"/>
    <n v="207.04"/>
    <x v="13"/>
  </r>
  <r>
    <n v="289.89"/>
    <n v="207.04"/>
    <x v="13"/>
  </r>
  <r>
    <n v="289.89"/>
    <n v="207.04"/>
    <x v="13"/>
  </r>
  <r>
    <n v="25.7"/>
    <n v="12.07"/>
    <x v="13"/>
  </r>
  <r>
    <n v="25.7"/>
    <n v="12.07"/>
    <x v="13"/>
  </r>
  <r>
    <n v="25.7"/>
    <n v="12.07"/>
    <x v="13"/>
  </r>
  <r>
    <n v="25.7"/>
    <n v="12.07"/>
    <x v="13"/>
  </r>
  <r>
    <n v="163.13999999999999"/>
    <n v="119.82"/>
    <x v="13"/>
  </r>
  <r>
    <n v="163.13999999999999"/>
    <n v="119.82"/>
    <x v="13"/>
  </r>
  <r>
    <n v="163.13999999999999"/>
    <n v="119.82"/>
    <x v="13"/>
  </r>
  <r>
    <n v="163.13999999999999"/>
    <n v="119.82"/>
    <x v="13"/>
  </r>
  <r>
    <n v="133.38"/>
    <n v="60.62"/>
    <x v="13"/>
  </r>
  <r>
    <n v="133.38"/>
    <n v="60.62"/>
    <x v="13"/>
  </r>
  <r>
    <n v="100.6"/>
    <n v="94.2"/>
    <x v="13"/>
  </r>
  <r>
    <n v="100.6"/>
    <n v="94.2"/>
    <x v="13"/>
  </r>
  <r>
    <n v="100.6"/>
    <n v="94.2"/>
    <x v="13"/>
  </r>
  <r>
    <n v="100.6"/>
    <n v="94.2"/>
    <x v="13"/>
  </r>
  <r>
    <n v="118.08"/>
    <n v="100.96"/>
    <x v="13"/>
  </r>
  <r>
    <n v="118.08"/>
    <n v="100.96"/>
    <x v="13"/>
  </r>
  <r>
    <n v="118.08"/>
    <n v="100.96"/>
    <x v="13"/>
  </r>
  <r>
    <n v="118.08"/>
    <n v="100.96"/>
    <x v="13"/>
  </r>
  <r>
    <n v="86.02"/>
    <n v="37.619999999999997"/>
    <x v="13"/>
  </r>
  <r>
    <n v="86.02"/>
    <n v="37.619999999999997"/>
    <x v="13"/>
  </r>
  <r>
    <n v="86.02"/>
    <n v="37.619999999999997"/>
    <x v="13"/>
  </r>
  <r>
    <n v="86.02"/>
    <n v="37.619999999999997"/>
    <x v="13"/>
  </r>
  <r>
    <n v="86.02"/>
    <n v="37.619999999999997"/>
    <x v="13"/>
  </r>
  <r>
    <n v="86.02"/>
    <n v="37.619999999999997"/>
    <x v="13"/>
  </r>
  <r>
    <n v="86.02"/>
    <n v="37.619999999999997"/>
    <x v="13"/>
  </r>
  <r>
    <n v="86.02"/>
    <n v="37.619999999999997"/>
    <x v="13"/>
  </r>
  <r>
    <n v="42.22"/>
    <n v="34.130000000000003"/>
    <x v="13"/>
  </r>
  <r>
    <n v="42.22"/>
    <n v="34.130000000000003"/>
    <x v="13"/>
  </r>
  <r>
    <n v="42.22"/>
    <n v="34.130000000000003"/>
    <x v="13"/>
  </r>
  <r>
    <n v="42.22"/>
    <n v="34.130000000000003"/>
    <x v="13"/>
  </r>
  <r>
    <n v="844.4"/>
    <n v="682.6"/>
    <x v="13"/>
  </r>
  <r>
    <n v="130.36000000000001"/>
    <n v="82.82"/>
    <x v="13"/>
  </r>
  <r>
    <n v="130.36000000000001"/>
    <n v="82.82"/>
    <x v="13"/>
  </r>
  <r>
    <n v="130.36000000000001"/>
    <n v="82.82"/>
    <x v="13"/>
  </r>
  <r>
    <n v="130.36000000000001"/>
    <n v="82.82"/>
    <x v="13"/>
  </r>
  <r>
    <n v="33.08"/>
    <n v="24.13"/>
    <x v="13"/>
  </r>
  <r>
    <n v="33.08"/>
    <n v="24.13"/>
    <x v="13"/>
  </r>
  <r>
    <n v="33.08"/>
    <n v="24.13"/>
    <x v="13"/>
  </r>
  <r>
    <n v="33.08"/>
    <n v="24.13"/>
    <x v="13"/>
  </r>
  <r>
    <n v="33.08"/>
    <n v="24.13"/>
    <x v="13"/>
  </r>
  <r>
    <n v="33.08"/>
    <n v="24.13"/>
    <x v="13"/>
  </r>
  <r>
    <n v="33.08"/>
    <n v="24.13"/>
    <x v="13"/>
  </r>
  <r>
    <n v="33.08"/>
    <n v="24.13"/>
    <x v="13"/>
  </r>
  <r>
    <n v="56.08"/>
    <n v="42.86"/>
    <x v="13"/>
  </r>
  <r>
    <n v="56.08"/>
    <n v="42.86"/>
    <x v="13"/>
  </r>
  <r>
    <n v="112.16"/>
    <n v="85.72"/>
    <x v="13"/>
  </r>
  <r>
    <n v="56.08"/>
    <n v="42.86"/>
    <x v="13"/>
  </r>
  <r>
    <n v="56.08"/>
    <n v="42.86"/>
    <x v="13"/>
  </r>
  <r>
    <n v="56.08"/>
    <n v="42.86"/>
    <x v="13"/>
  </r>
  <r>
    <n v="56.08"/>
    <n v="42.86"/>
    <x v="13"/>
  </r>
  <r>
    <n v="56.08"/>
    <n v="42.86"/>
    <x v="13"/>
  </r>
  <r>
    <n v="91.73"/>
    <n v="56.64"/>
    <x v="13"/>
  </r>
  <r>
    <n v="91.73"/>
    <n v="56.64"/>
    <x v="13"/>
  </r>
  <r>
    <n v="91.73"/>
    <n v="56.64"/>
    <x v="13"/>
  </r>
  <r>
    <n v="91.73"/>
    <n v="56.64"/>
    <x v="13"/>
  </r>
  <r>
    <n v="91.73"/>
    <n v="56.64"/>
    <x v="13"/>
  </r>
  <r>
    <n v="91.73"/>
    <n v="56.64"/>
    <x v="13"/>
  </r>
  <r>
    <n v="91.73"/>
    <n v="56.64"/>
    <x v="13"/>
  </r>
  <r>
    <n v="91.73"/>
    <n v="56.64"/>
    <x v="13"/>
  </r>
  <r>
    <n v="938.64"/>
    <n v="432.69"/>
    <x v="13"/>
  </r>
  <r>
    <n v="938.64"/>
    <n v="432.69"/>
    <x v="13"/>
  </r>
  <r>
    <n v="938.64"/>
    <n v="432.69"/>
    <x v="13"/>
  </r>
  <r>
    <n v="938.64"/>
    <n v="432.69"/>
    <x v="13"/>
  </r>
  <r>
    <n v="943.54"/>
    <n v="473.91"/>
    <x v="13"/>
  </r>
  <r>
    <n v="943.54"/>
    <n v="473.91"/>
    <x v="13"/>
  </r>
  <r>
    <n v="943.54"/>
    <n v="473.91"/>
    <x v="13"/>
  </r>
  <r>
    <n v="943.54"/>
    <n v="473.91"/>
    <x v="13"/>
  </r>
  <r>
    <n v="1919.5"/>
    <n v="795.02"/>
    <x v="13"/>
  </r>
  <r>
    <n v="1919.5"/>
    <n v="795.02"/>
    <x v="13"/>
  </r>
  <r>
    <n v="61.64"/>
    <n v="58.92"/>
    <x v="13"/>
  </r>
  <r>
    <n v="107.87"/>
    <n v="103.11"/>
    <x v="13"/>
  </r>
  <r>
    <n v="3467.25"/>
    <n v="3314.25"/>
    <x v="13"/>
  </r>
  <r>
    <n v="326.94"/>
    <n v="256.33999999999997"/>
    <x v="13"/>
  </r>
  <r>
    <n v="326.94"/>
    <n v="256.33999999999997"/>
    <x v="13"/>
  </r>
  <r>
    <n v="326.94"/>
    <n v="251.26"/>
    <x v="13"/>
  </r>
  <r>
    <n v="326.94"/>
    <n v="251.26"/>
    <x v="13"/>
  </r>
  <r>
    <n v="18.38"/>
    <n v="9.94"/>
    <x v="13"/>
  </r>
  <r>
    <n v="18.38"/>
    <n v="9.94"/>
    <x v="13"/>
  </r>
  <r>
    <n v="18.38"/>
    <n v="9.94"/>
    <x v="13"/>
  </r>
  <r>
    <n v="18.38"/>
    <n v="9.94"/>
    <x v="13"/>
  </r>
  <r>
    <n v="9.19"/>
    <n v="4.97"/>
    <x v="13"/>
  </r>
  <r>
    <n v="115.08"/>
    <n v="64.78"/>
    <x v="13"/>
  </r>
  <r>
    <n v="115.08"/>
    <n v="64.78"/>
    <x v="13"/>
  </r>
  <r>
    <n v="57.54"/>
    <n v="32.39"/>
    <x v="13"/>
  </r>
  <r>
    <n v="57.54"/>
    <n v="32.39"/>
    <x v="13"/>
  </r>
  <r>
    <n v="55.29"/>
    <n v="27.49"/>
    <x v="13"/>
  </r>
  <r>
    <n v="110.58"/>
    <n v="54.98"/>
    <x v="13"/>
  </r>
  <r>
    <n v="110.58"/>
    <n v="54.98"/>
    <x v="13"/>
  </r>
  <r>
    <n v="110.58"/>
    <n v="54.98"/>
    <x v="13"/>
  </r>
  <r>
    <n v="110.58"/>
    <n v="54.98"/>
    <x v="13"/>
  </r>
  <r>
    <n v="31.75"/>
    <n v="15.85"/>
    <x v="13"/>
  </r>
  <r>
    <n v="190.5"/>
    <n v="95.1"/>
    <x v="13"/>
  </r>
  <r>
    <n v="190.5"/>
    <n v="95.1"/>
    <x v="13"/>
  </r>
  <r>
    <n v="33.08"/>
    <n v="17.68"/>
    <x v="13"/>
  </r>
  <r>
    <n v="86.52"/>
    <n v="42.78"/>
    <x v="13"/>
  </r>
  <r>
    <n v="57.68"/>
    <n v="28.52"/>
    <x v="13"/>
  </r>
  <r>
    <n v="57.68"/>
    <n v="28.52"/>
    <x v="13"/>
  </r>
  <r>
    <n v="57.68"/>
    <n v="28.52"/>
    <x v="13"/>
  </r>
  <r>
    <n v="57.68"/>
    <n v="28.52"/>
    <x v="13"/>
  </r>
  <r>
    <n v="57.68"/>
    <n v="28.52"/>
    <x v="13"/>
  </r>
  <r>
    <n v="135.38"/>
    <n v="67.34"/>
    <x v="13"/>
  </r>
  <r>
    <n v="7.73"/>
    <n v="3.68"/>
    <x v="13"/>
  </r>
  <r>
    <n v="7.73"/>
    <n v="3.68"/>
    <x v="13"/>
  </r>
  <r>
    <n v="7.73"/>
    <n v="3.68"/>
    <x v="13"/>
  </r>
  <r>
    <n v="7.73"/>
    <n v="3.68"/>
    <x v="13"/>
  </r>
  <r>
    <n v="7.73"/>
    <n v="3.68"/>
    <x v="13"/>
  </r>
  <r>
    <n v="7.73"/>
    <n v="3.68"/>
    <x v="13"/>
  </r>
  <r>
    <n v="7.73"/>
    <n v="3.68"/>
    <x v="13"/>
  </r>
  <r>
    <n v="7.73"/>
    <n v="3.68"/>
    <x v="13"/>
  </r>
  <r>
    <n v="11.97"/>
    <n v="6.27"/>
    <x v="13"/>
  </r>
  <r>
    <n v="11.97"/>
    <n v="6.27"/>
    <x v="13"/>
  </r>
  <r>
    <n v="11.97"/>
    <n v="6.27"/>
    <x v="13"/>
  </r>
  <r>
    <n v="11.97"/>
    <n v="6.27"/>
    <x v="13"/>
  </r>
  <r>
    <n v="11.97"/>
    <n v="6.27"/>
    <x v="13"/>
  </r>
  <r>
    <n v="11.97"/>
    <n v="6.27"/>
    <x v="13"/>
  </r>
  <r>
    <n v="11.97"/>
    <n v="6.27"/>
    <x v="13"/>
  </r>
  <r>
    <n v="161.97999999999999"/>
    <n v="80.8"/>
    <x v="13"/>
  </r>
  <r>
    <n v="138.36000000000001"/>
    <n v="67.08"/>
    <x v="13"/>
  </r>
  <r>
    <n v="147.49"/>
    <n v="74.83"/>
    <x v="13"/>
  </r>
  <r>
    <n v="200.5"/>
    <n v="161.5"/>
    <x v="13"/>
  </r>
  <r>
    <n v="207.23"/>
    <n v="95.22"/>
    <x v="13"/>
  </r>
  <r>
    <n v="19.88"/>
    <n v="8.8000000000000007"/>
    <x v="13"/>
  </r>
  <r>
    <n v="39.76"/>
    <n v="17.600000000000001"/>
    <x v="13"/>
  </r>
  <r>
    <n v="39.76"/>
    <n v="17.600000000000001"/>
    <x v="13"/>
  </r>
  <r>
    <n v="9.94"/>
    <n v="4.4000000000000004"/>
    <x v="13"/>
  </r>
  <r>
    <n v="9.94"/>
    <n v="4.4000000000000004"/>
    <x v="13"/>
  </r>
  <r>
    <n v="9.94"/>
    <n v="4.4000000000000004"/>
    <x v="13"/>
  </r>
  <r>
    <n v="19.88"/>
    <n v="8.8000000000000007"/>
    <x v="13"/>
  </r>
  <r>
    <n v="39.92"/>
    <n v="95.4"/>
    <x v="13"/>
  </r>
  <r>
    <n v="39.92"/>
    <n v="95.4"/>
    <x v="13"/>
  </r>
  <r>
    <n v="19.96"/>
    <n v="47.7"/>
    <x v="13"/>
  </r>
  <r>
    <n v="190.4"/>
    <n v="187.84"/>
    <x v="13"/>
  </r>
  <r>
    <n v="190.4"/>
    <n v="187.84"/>
    <x v="13"/>
  </r>
  <r>
    <n v="238"/>
    <n v="234.8"/>
    <x v="13"/>
  </r>
  <r>
    <n v="190.4"/>
    <n v="187.84"/>
    <x v="13"/>
  </r>
  <r>
    <n v="190.4"/>
    <n v="187.84"/>
    <x v="13"/>
  </r>
  <r>
    <n v="190.4"/>
    <n v="187.84"/>
    <x v="13"/>
  </r>
  <r>
    <n v="120.3"/>
    <n v="76.89"/>
    <x v="13"/>
  </r>
  <r>
    <n v="481.2"/>
    <n v="307.56"/>
    <x v="13"/>
  </r>
  <r>
    <n v="481.2"/>
    <n v="307.56"/>
    <x v="13"/>
  </r>
  <r>
    <n v="481.2"/>
    <n v="307.56"/>
    <x v="13"/>
  </r>
  <r>
    <n v="481.2"/>
    <n v="307.56"/>
    <x v="13"/>
  </r>
  <r>
    <n v="240.6"/>
    <n v="153.78"/>
    <x v="13"/>
  </r>
  <r>
    <n v="120.3"/>
    <n v="76.89"/>
    <x v="13"/>
  </r>
  <r>
    <n v="120.3"/>
    <n v="76.89"/>
    <x v="13"/>
  </r>
  <r>
    <n v="120.3"/>
    <n v="76.89"/>
    <x v="13"/>
  </r>
  <r>
    <n v="240.6"/>
    <n v="153.78"/>
    <x v="13"/>
  </r>
  <r>
    <n v="407.18"/>
    <n v="326.06"/>
    <x v="13"/>
  </r>
  <r>
    <n v="407.18"/>
    <n v="326.06"/>
    <x v="13"/>
  </r>
  <r>
    <n v="407.18"/>
    <n v="326.06"/>
    <x v="13"/>
  </r>
  <r>
    <n v="407.18"/>
    <n v="326.06"/>
    <x v="13"/>
  </r>
  <r>
    <n v="407.18"/>
    <n v="326.06"/>
    <x v="13"/>
  </r>
  <r>
    <n v="691.24"/>
    <n v="236.5"/>
    <x v="6"/>
  </r>
  <r>
    <n v="23980"/>
    <n v="20400.38"/>
    <x v="3"/>
  </r>
  <r>
    <n v="2180"/>
    <n v="1854.58"/>
    <x v="3"/>
  </r>
  <r>
    <n v="37290"/>
    <n v="33838.97"/>
    <x v="3"/>
  </r>
  <r>
    <n v="3390"/>
    <n v="3076.27"/>
    <x v="3"/>
  </r>
  <r>
    <n v="1330"/>
    <n v="1372.97"/>
    <x v="3"/>
  </r>
  <r>
    <n v="3990"/>
    <n v="4118.91"/>
    <x v="3"/>
  </r>
  <r>
    <n v="6650"/>
    <n v="4636.45"/>
    <x v="3"/>
  </r>
  <r>
    <n v="3990"/>
    <n v="2781.87"/>
    <x v="3"/>
  </r>
  <r>
    <n v="2384.92"/>
    <n v="1870.72"/>
    <x v="16"/>
  </r>
  <r>
    <n v="708.52"/>
    <n v="642.96"/>
    <x v="16"/>
  </r>
  <r>
    <n v="61.04"/>
    <n v="72.92"/>
    <x v="16"/>
  </r>
  <r>
    <n v="1114.8800000000001"/>
    <n v="2964.32"/>
    <x v="16"/>
  </r>
  <r>
    <n v="229.2"/>
    <n v="122.8"/>
    <x v="16"/>
  </r>
  <r>
    <n v="494.24"/>
    <n v="944.56"/>
    <x v="16"/>
  </r>
  <r>
    <n v="622.91999999999996"/>
    <n v="1354.72"/>
    <x v="16"/>
  </r>
  <r>
    <n v="678.16"/>
    <n v="504.28"/>
    <x v="16"/>
  </r>
  <r>
    <n v="734.28"/>
    <n v="532.79999999999995"/>
    <x v="16"/>
  </r>
  <r>
    <n v="4410.5600000000004"/>
    <n v="2063.7199999999998"/>
    <x v="16"/>
  </r>
  <r>
    <n v="1285.1199999999999"/>
    <n v="652.67999999999995"/>
    <x v="16"/>
  </r>
  <r>
    <n v="16212"/>
    <n v="12341.8"/>
    <x v="16"/>
  </r>
  <r>
    <n v="1386.84"/>
    <n v="2003.28"/>
    <x v="16"/>
  </r>
  <r>
    <n v="526.55999999999995"/>
    <n v="895.44"/>
    <x v="16"/>
  </r>
  <r>
    <n v="2075.6999999999998"/>
    <n v="1823.16"/>
    <x v="16"/>
  </r>
  <r>
    <n v="3449.43"/>
    <n v="1129.26"/>
    <x v="16"/>
  </r>
  <r>
    <n v="1237.98"/>
    <n v="567.21"/>
    <x v="16"/>
  </r>
  <r>
    <n v="8910.9599999999991"/>
    <n v="6809.52"/>
    <x v="16"/>
  </r>
  <r>
    <n v="4455.4799999999996"/>
    <n v="3404.76"/>
    <x v="16"/>
  </r>
  <r>
    <n v="531.39"/>
    <n v="482.22"/>
    <x v="16"/>
  </r>
  <r>
    <n v="45.78"/>
    <n v="54.69"/>
    <x v="16"/>
  </r>
  <r>
    <n v="171.9"/>
    <n v="92.1"/>
    <x v="16"/>
  </r>
  <r>
    <n v="370.68"/>
    <n v="708.42"/>
    <x v="16"/>
  </r>
  <r>
    <n v="508.62"/>
    <n v="378.21"/>
    <x v="16"/>
  </r>
  <r>
    <n v="550.71"/>
    <n v="399.6"/>
    <x v="16"/>
  </r>
  <r>
    <n v="85.68"/>
    <n v="41.44"/>
    <x v="2"/>
  </r>
  <r>
    <n v="7062.24"/>
    <n v="5458.08"/>
    <x v="2"/>
  </r>
  <r>
    <n v="1043.04"/>
    <n v="909.6"/>
    <x v="2"/>
  </r>
  <r>
    <n v="697.25"/>
    <n v="438"/>
    <x v="2"/>
  </r>
  <r>
    <n v="557.79999999999995"/>
    <n v="350.4"/>
    <x v="2"/>
  </r>
  <r>
    <n v="50.52"/>
    <n v="15.18"/>
    <x v="2"/>
  </r>
  <r>
    <n v="156.22"/>
    <n v="116.04"/>
    <x v="2"/>
  </r>
  <r>
    <n v="27.88"/>
    <n v="26"/>
    <x v="2"/>
  </r>
  <r>
    <n v="55.32"/>
    <n v="30.58"/>
    <x v="2"/>
  </r>
  <r>
    <n v="1936"/>
    <n v="1652"/>
    <x v="2"/>
  </r>
  <r>
    <n v="529.08000000000004"/>
    <n v="353.28"/>
    <x v="2"/>
  </r>
  <r>
    <n v="49.01"/>
    <n v="33.299999999999997"/>
    <x v="2"/>
  </r>
  <r>
    <n v="140.1"/>
    <n v="122.65"/>
    <x v="2"/>
  </r>
  <r>
    <n v="307.44"/>
    <n v="244.3"/>
    <x v="2"/>
  </r>
  <r>
    <n v="1487.98"/>
    <n v="724.36"/>
    <x v="2"/>
  </r>
  <r>
    <n v="442.4"/>
    <n v="212.04"/>
    <x v="2"/>
  </r>
  <r>
    <n v="86.82"/>
    <n v="99.96"/>
    <x v="2"/>
  </r>
  <r>
    <n v="911.61"/>
    <n v="1049.58"/>
    <x v="2"/>
  </r>
  <r>
    <n v="86.82"/>
    <n v="99.96"/>
    <x v="2"/>
  </r>
  <r>
    <n v="484"/>
    <n v="413"/>
    <x v="2"/>
  </r>
  <r>
    <n v="1798.58"/>
    <n v="1490.3"/>
    <x v="2"/>
  </r>
  <r>
    <n v="164.8"/>
    <n v="117.46"/>
    <x v="2"/>
  </r>
  <r>
    <n v="277.92"/>
    <n v="150"/>
    <x v="2"/>
  </r>
  <r>
    <n v="247.14"/>
    <n v="175.32"/>
    <x v="2"/>
  </r>
  <r>
    <n v="1522.68"/>
    <n v="491.64"/>
    <x v="2"/>
  </r>
  <r>
    <n v="131.43"/>
    <n v="82.26"/>
    <x v="2"/>
  </r>
  <r>
    <n v="237.8"/>
    <n v="176.14"/>
    <x v="2"/>
  </r>
  <r>
    <n v="624"/>
    <n v="413"/>
    <x v="2"/>
  </r>
  <r>
    <n v="1248"/>
    <n v="826"/>
    <x v="2"/>
  </r>
  <r>
    <n v="82.38"/>
    <n v="58.44"/>
    <x v="2"/>
  </r>
  <r>
    <n v="637.04"/>
    <n v="199.34"/>
    <x v="2"/>
  </r>
  <r>
    <n v="149.94"/>
    <n v="72.52"/>
    <x v="2"/>
  </r>
  <r>
    <n v="122.7"/>
    <n v="42.5"/>
    <x v="2"/>
  </r>
  <r>
    <n v="35.380000000000003"/>
    <n v="15.49"/>
    <x v="2"/>
  </r>
  <r>
    <n v="35.380000000000003"/>
    <n v="15.49"/>
    <x v="2"/>
  </r>
  <r>
    <n v="63.3"/>
    <n v="30.23"/>
    <x v="2"/>
  </r>
  <r>
    <n v="63.3"/>
    <n v="30.23"/>
    <x v="2"/>
  </r>
  <r>
    <n v="4333.32"/>
    <n v="3990.6"/>
    <x v="14"/>
  </r>
  <r>
    <n v="-5913.72"/>
    <n v="-3990.6"/>
    <x v="14"/>
  </r>
  <r>
    <n v="4882.1099999999997"/>
    <n v="3304.05"/>
    <x v="14"/>
  </r>
  <r>
    <n v="-6462.51"/>
    <n v="-3304.05"/>
    <x v="14"/>
  </r>
  <r>
    <n v="82.62"/>
    <n v="38.67"/>
    <x v="2"/>
  </r>
  <r>
    <n v="356.88"/>
    <n v="368.96"/>
    <x v="2"/>
  </r>
  <r>
    <n v="569"/>
    <n v="275.39999999999998"/>
    <x v="14"/>
  </r>
  <r>
    <n v="1234"/>
    <n v="1176"/>
    <x v="14"/>
  </r>
  <r>
    <n v="2151.1"/>
    <n v="937.86"/>
    <x v="14"/>
  </r>
  <r>
    <n v="280.95"/>
    <n v="98"/>
    <x v="14"/>
  </r>
  <r>
    <n v="1235.4000000000001"/>
    <n v="579.79999999999995"/>
    <x v="14"/>
  </r>
  <r>
    <n v="293.3"/>
    <n v="122.9"/>
    <x v="14"/>
  </r>
  <r>
    <n v="87.99"/>
    <n v="36.869999999999997"/>
    <x v="14"/>
  </r>
  <r>
    <n v="46.95"/>
    <n v="100.8"/>
    <x v="14"/>
  </r>
  <r>
    <n v="46.95"/>
    <n v="100.8"/>
    <x v="14"/>
  </r>
  <r>
    <n v="189.2"/>
    <n v="88.3"/>
    <x v="14"/>
  </r>
  <r>
    <n v="498.36"/>
    <n v="247.02"/>
    <x v="14"/>
  </r>
  <r>
    <n v="137.76"/>
    <n v="243.42"/>
    <x v="14"/>
  </r>
  <r>
    <n v="136.97999999999999"/>
    <n v="243.42"/>
    <x v="14"/>
  </r>
  <r>
    <n v="508.38"/>
    <n v="247.02"/>
    <x v="14"/>
  </r>
  <r>
    <n v="582.20000000000005"/>
    <n v="247.2"/>
    <x v="14"/>
  </r>
  <r>
    <n v="5913.72"/>
    <n v="3990.6"/>
    <x v="14"/>
  </r>
  <r>
    <n v="6462.51"/>
    <n v="3304.05"/>
    <x v="14"/>
  </r>
  <r>
    <n v="272.2"/>
    <n v="54.6"/>
    <x v="14"/>
  </r>
  <r>
    <n v="218.2"/>
    <n v="110.8"/>
    <x v="14"/>
  </r>
  <r>
    <n v="218.2"/>
    <n v="110.8"/>
    <x v="14"/>
  </r>
  <r>
    <n v="100.75"/>
    <n v="39.35"/>
    <x v="14"/>
  </r>
  <r>
    <n v="100.75"/>
    <n v="39.35"/>
    <x v="14"/>
  </r>
  <r>
    <n v="227.8"/>
    <n v="74.400000000000006"/>
    <x v="14"/>
  </r>
  <r>
    <n v="156.33000000000001"/>
    <n v="58.08"/>
    <x v="14"/>
  </r>
  <r>
    <n v="56.76"/>
    <n v="119.28"/>
    <x v="14"/>
  </r>
  <r>
    <n v="33.35"/>
    <n v="20.100000000000001"/>
    <x v="14"/>
  </r>
  <r>
    <n v="39.299999999999997"/>
    <n v="21.1"/>
    <x v="14"/>
  </r>
  <r>
    <n v="33.35"/>
    <n v="17.75"/>
    <x v="14"/>
  </r>
  <r>
    <n v="4769.84"/>
    <n v="3741.44"/>
    <x v="16"/>
  </r>
  <r>
    <n v="1417.04"/>
    <n v="1285.92"/>
    <x v="16"/>
  </r>
  <r>
    <n v="122.08"/>
    <n v="145.84"/>
    <x v="16"/>
  </r>
  <r>
    <n v="2229.7600000000002"/>
    <n v="5928.64"/>
    <x v="16"/>
  </r>
  <r>
    <n v="458.4"/>
    <n v="245.6"/>
    <x v="16"/>
  </r>
  <r>
    <n v="988.48"/>
    <n v="1889.12"/>
    <x v="16"/>
  </r>
  <r>
    <n v="1245.8399999999999"/>
    <n v="2709.44"/>
    <x v="16"/>
  </r>
  <r>
    <n v="1356.32"/>
    <n v="1008.56"/>
    <x v="16"/>
  </r>
  <r>
    <n v="1468.56"/>
    <n v="1065.5999999999999"/>
    <x v="16"/>
  </r>
  <r>
    <n v="8821.1200000000008"/>
    <n v="4127.4399999999996"/>
    <x v="16"/>
  </r>
  <r>
    <n v="2570.2399999999998"/>
    <n v="1305.3599999999999"/>
    <x v="16"/>
  </r>
  <r>
    <n v="20265"/>
    <n v="15427.25"/>
    <x v="16"/>
  </r>
  <r>
    <n v="12159"/>
    <n v="9256.35"/>
    <x v="16"/>
  </r>
  <r>
    <n v="34338.089999999997"/>
    <n v="24400.11"/>
    <x v="17"/>
  </r>
  <r>
    <n v="1395.1"/>
    <n v="1364.3"/>
    <x v="2"/>
  </r>
  <r>
    <n v="258.3"/>
    <n v="70.11"/>
    <x v="2"/>
  </r>
  <r>
    <n v="267.5"/>
    <n v="96.2"/>
    <x v="5"/>
  </r>
  <r>
    <n v="263.2"/>
    <n v="138.80000000000001"/>
    <x v="5"/>
  </r>
  <r>
    <n v="102.6"/>
    <n v="41.2"/>
    <x v="5"/>
  </r>
  <r>
    <n v="100"/>
    <n v="44.2"/>
    <x v="5"/>
  </r>
  <r>
    <n v="320.2"/>
    <n v="137"/>
    <x v="5"/>
  </r>
  <r>
    <n v="150"/>
    <n v="182.8"/>
    <x v="5"/>
  </r>
  <r>
    <n v="143.80000000000001"/>
    <n v="110.2"/>
    <x v="5"/>
  </r>
  <r>
    <n v="165.8"/>
    <n v="122.6"/>
    <x v="5"/>
  </r>
  <r>
    <n v="230.1"/>
    <n v="61.8"/>
    <x v="5"/>
  </r>
  <r>
    <n v="229"/>
    <n v="58.4"/>
    <x v="5"/>
  </r>
  <r>
    <n v="650"/>
    <n v="248.2"/>
    <x v="5"/>
  </r>
  <r>
    <n v="425.4"/>
    <n v="130.4"/>
    <x v="5"/>
  </r>
  <r>
    <n v="526.4"/>
    <n v="210.4"/>
    <x v="5"/>
  </r>
  <r>
    <n v="238.84"/>
    <n v="83.02"/>
    <x v="5"/>
  </r>
  <r>
    <n v="664.8"/>
    <n v="253.4"/>
    <x v="5"/>
  </r>
  <r>
    <n v="1536.6"/>
    <n v="701"/>
    <x v="5"/>
  </r>
  <r>
    <n v="553.4"/>
    <n v="205.8"/>
    <x v="5"/>
  </r>
  <r>
    <n v="406.5"/>
    <n v="148.19999999999999"/>
    <x v="5"/>
  </r>
  <r>
    <n v="263.10000000000002"/>
    <n v="133.19999999999999"/>
    <x v="5"/>
  </r>
  <r>
    <n v="207.4"/>
    <n v="78.400000000000006"/>
    <x v="5"/>
  </r>
  <r>
    <n v="245.1"/>
    <n v="101.9"/>
    <x v="5"/>
  </r>
  <r>
    <n v="335"/>
    <n v="137"/>
    <x v="5"/>
  </r>
  <r>
    <n v="289.39999999999998"/>
    <n v="122"/>
    <x v="5"/>
  </r>
  <r>
    <n v="320.60000000000002"/>
    <n v="132.6"/>
    <x v="5"/>
  </r>
  <r>
    <n v="213.6"/>
    <n v="84.5"/>
    <x v="5"/>
  </r>
  <r>
    <n v="201.7"/>
    <n v="75.7"/>
    <x v="5"/>
  </r>
  <r>
    <n v="263.10000000000002"/>
    <n v="109.6"/>
    <x v="5"/>
  </r>
  <r>
    <n v="209.2"/>
    <n v="77.8"/>
    <x v="5"/>
  </r>
  <r>
    <n v="224.5"/>
    <n v="85.8"/>
    <x v="5"/>
  </r>
  <r>
    <n v="338.6"/>
    <n v="164.5"/>
    <x v="5"/>
  </r>
  <r>
    <n v="236.8"/>
    <n v="90.1"/>
    <x v="5"/>
  </r>
  <r>
    <n v="304.8"/>
    <n v="107.6"/>
    <x v="5"/>
  </r>
  <r>
    <n v="207.9"/>
    <n v="79.8"/>
    <x v="5"/>
  </r>
  <r>
    <n v="235.5"/>
    <n v="100.9"/>
    <x v="5"/>
  </r>
  <r>
    <n v="245.6"/>
    <n v="101.5"/>
    <x v="5"/>
  </r>
  <r>
    <n v="338.1"/>
    <n v="153.6"/>
    <x v="5"/>
  </r>
  <r>
    <n v="300"/>
    <n v="115.3"/>
    <x v="5"/>
  </r>
  <r>
    <n v="15.68"/>
    <n v="16.72"/>
    <x v="2"/>
  </r>
  <r>
    <n v="6.78"/>
    <n v="6.68"/>
    <x v="2"/>
  </r>
  <r>
    <n v="10.36"/>
    <n v="8.6999999999999993"/>
    <x v="2"/>
  </r>
  <r>
    <n v="7.84"/>
    <n v="8.36"/>
    <x v="2"/>
  </r>
  <r>
    <n v="6.78"/>
    <n v="6.68"/>
    <x v="2"/>
  </r>
  <r>
    <n v="22.08"/>
    <n v="16.46"/>
    <x v="2"/>
  </r>
  <r>
    <n v="342.36"/>
    <n v="158.4"/>
    <x v="2"/>
  </r>
  <r>
    <n v="174.96"/>
    <n v="130.68"/>
    <x v="2"/>
  </r>
  <r>
    <n v="2315.9"/>
    <n v="1211.5"/>
    <x v="2"/>
  </r>
  <r>
    <n v="2315.9"/>
    <n v="1211.5"/>
    <x v="2"/>
  </r>
  <r>
    <n v="702.21"/>
    <n v="363.45"/>
    <x v="2"/>
  </r>
  <r>
    <n v="345"/>
    <n v="267.89999999999998"/>
    <x v="2"/>
  </r>
  <r>
    <n v="345"/>
    <n v="267.89999999999998"/>
    <x v="2"/>
  </r>
  <r>
    <n v="498.6"/>
    <n v="371.76"/>
    <x v="2"/>
  </r>
  <r>
    <n v="166.2"/>
    <n v="123.92"/>
    <x v="2"/>
  </r>
  <r>
    <n v="279.3"/>
    <n v="155.55000000000001"/>
    <x v="2"/>
  </r>
  <r>
    <n v="51.98"/>
    <n v="26.79"/>
    <x v="2"/>
  </r>
  <r>
    <n v="2150.64"/>
    <n v="1630.08"/>
    <x v="2"/>
  </r>
  <r>
    <n v="2150.64"/>
    <n v="1630.08"/>
    <x v="2"/>
  </r>
  <r>
    <n v="806.49"/>
    <n v="611.28"/>
    <x v="2"/>
  </r>
  <r>
    <n v="205.27"/>
    <n v="155.61000000000001"/>
    <x v="2"/>
  </r>
  <r>
    <n v="191.2"/>
    <n v="191.8"/>
    <x v="2"/>
  </r>
  <r>
    <n v="191.2"/>
    <n v="191.8"/>
    <x v="2"/>
  </r>
  <r>
    <n v="182"/>
    <n v="173.8"/>
    <x v="2"/>
  </r>
  <r>
    <n v="182"/>
    <n v="173.8"/>
    <x v="2"/>
  </r>
  <r>
    <n v="117.6"/>
    <n v="125.4"/>
    <x v="2"/>
  </r>
  <r>
    <n v="305.76"/>
    <n v="326.04000000000002"/>
    <x v="2"/>
  </r>
  <r>
    <n v="1017"/>
    <n v="1002"/>
    <x v="2"/>
  </r>
  <r>
    <n v="293.16000000000003"/>
    <n v="217.91"/>
    <x v="2"/>
  </r>
  <r>
    <n v="293.16000000000003"/>
    <n v="217.91"/>
    <x v="2"/>
  </r>
  <r>
    <n v="293.16000000000003"/>
    <n v="217.91"/>
    <x v="2"/>
  </r>
  <r>
    <n v="209.4"/>
    <n v="155.65"/>
    <x v="2"/>
  </r>
  <r>
    <n v="112.4"/>
    <n v="101.4"/>
    <x v="2"/>
  </r>
  <r>
    <n v="121.68"/>
    <n v="91.8"/>
    <x v="2"/>
  </r>
  <r>
    <n v="342.24"/>
    <n v="255.13"/>
    <x v="2"/>
  </r>
  <r>
    <n v="364.32"/>
    <n v="271.58999999999997"/>
    <x v="2"/>
  </r>
  <r>
    <n v="276"/>
    <n v="205.75"/>
    <x v="2"/>
  </r>
  <r>
    <n v="132.47999999999999"/>
    <n v="98.76"/>
    <x v="2"/>
  </r>
  <r>
    <n v="1036"/>
    <n v="870"/>
    <x v="2"/>
  </r>
  <r>
    <n v="1036"/>
    <n v="870"/>
    <x v="2"/>
  </r>
  <r>
    <n v="518"/>
    <n v="435"/>
    <x v="2"/>
  </r>
  <r>
    <n v="498.25"/>
    <n v="487.25"/>
    <x v="2"/>
  </r>
  <r>
    <n v="114.8"/>
    <n v="31.16"/>
    <x v="2"/>
  </r>
  <r>
    <n v="1089.5999999999999"/>
    <n v="625.79999999999995"/>
    <x v="17"/>
  </r>
  <r>
    <n v="253.8"/>
    <n v="103.6"/>
    <x v="17"/>
  </r>
  <r>
    <n v="179"/>
    <n v="103.6"/>
    <x v="17"/>
  </r>
  <r>
    <n v="179"/>
    <n v="103.6"/>
    <x v="17"/>
  </r>
  <r>
    <n v="281"/>
    <n v="154.6"/>
    <x v="17"/>
  </r>
  <r>
    <n v="136.6"/>
    <n v="96.4"/>
    <x v="17"/>
  </r>
  <r>
    <n v="1105.5999999999999"/>
    <n v="110.2"/>
    <x v="17"/>
  </r>
  <r>
    <n v="561.9"/>
    <n v="403.05"/>
    <x v="17"/>
  </r>
  <r>
    <n v="571.20000000000005"/>
    <n v="406.2"/>
    <x v="17"/>
  </r>
  <r>
    <n v="1045.2"/>
    <n v="839.4"/>
    <x v="17"/>
  </r>
  <r>
    <n v="1045.2"/>
    <n v="839.4"/>
    <x v="17"/>
  </r>
  <r>
    <n v="683.75"/>
    <n v="577.25"/>
    <x v="17"/>
  </r>
  <r>
    <n v="2784.75"/>
    <n v="1754.75"/>
    <x v="17"/>
  </r>
  <r>
    <n v="205.1"/>
    <n v="255.5"/>
    <x v="17"/>
  </r>
  <r>
    <n v="207.9"/>
    <n v="99.5"/>
    <x v="17"/>
  </r>
  <r>
    <n v="320.8"/>
    <n v="268.7"/>
    <x v="17"/>
  </r>
  <r>
    <n v="901.6"/>
    <n v="584"/>
    <x v="17"/>
  </r>
  <r>
    <n v="924.14"/>
    <n v="560.24"/>
    <x v="17"/>
  </r>
  <r>
    <n v="1713.04"/>
    <n v="1130.44"/>
    <x v="17"/>
  </r>
  <r>
    <n v="332.63"/>
    <n v="418.85"/>
    <x v="17"/>
  </r>
  <r>
    <n v="901.6"/>
    <n v="584"/>
    <x v="17"/>
  </r>
  <r>
    <n v="924.14"/>
    <n v="612.35"/>
    <x v="17"/>
  </r>
  <r>
    <n v="1848.28"/>
    <n v="1120.48"/>
    <x v="17"/>
  </r>
  <r>
    <n v="169.82"/>
    <n v="129.82"/>
    <x v="17"/>
  </r>
  <r>
    <n v="169.82"/>
    <n v="176.8"/>
    <x v="17"/>
  </r>
  <r>
    <n v="84.9"/>
    <n v="157.24"/>
    <x v="17"/>
  </r>
  <r>
    <n v="1795.2"/>
    <n v="1269.5999999999999"/>
    <x v="17"/>
  </r>
  <r>
    <n v="621.9"/>
    <n v="330.8"/>
    <x v="17"/>
  </r>
  <r>
    <n v="279.89999999999998"/>
    <n v="123.3"/>
    <x v="17"/>
  </r>
  <r>
    <n v="123.3"/>
    <n v="104.1"/>
    <x v="17"/>
  </r>
  <r>
    <n v="329.4"/>
    <n v="186.12"/>
    <x v="17"/>
  </r>
  <r>
    <n v="105.3"/>
    <n v="78.180000000000007"/>
    <x v="17"/>
  </r>
  <r>
    <n v="732.54"/>
    <n v="120.84"/>
    <x v="17"/>
  </r>
  <r>
    <n v="241.98"/>
    <n v="185.76"/>
    <x v="17"/>
  </r>
  <r>
    <n v="1146.24"/>
    <n v="672.84"/>
    <x v="17"/>
  </r>
  <r>
    <n v="815.16"/>
    <n v="612.84"/>
    <x v="17"/>
  </r>
  <r>
    <n v="280.44"/>
    <n v="128.04"/>
    <x v="17"/>
  </r>
  <r>
    <n v="262.56"/>
    <n v="123"/>
    <x v="17"/>
  </r>
  <r>
    <n v="191.16"/>
    <n v="188.94"/>
    <x v="17"/>
  </r>
  <r>
    <n v="319.7"/>
    <n v="116"/>
    <x v="17"/>
  </r>
  <r>
    <n v="568.97"/>
    <n v="376.66"/>
    <x v="17"/>
  </r>
  <r>
    <n v="1855.72"/>
    <n v="1239.52"/>
    <x v="17"/>
  </r>
  <r>
    <n v="665.26"/>
    <n v="837.7"/>
    <x v="17"/>
  </r>
  <r>
    <n v="553.39"/>
    <n v="508.38"/>
    <x v="17"/>
  </r>
  <r>
    <n v="2188.36"/>
    <n v="1601.24"/>
    <x v="17"/>
  </r>
  <r>
    <n v="2049.6799999999998"/>
    <n v="2179.96"/>
    <x v="10"/>
  </r>
  <r>
    <n v="10691.04"/>
    <n v="12021.72"/>
    <x v="10"/>
  </r>
  <r>
    <n v="5190.72"/>
    <n v="118.32"/>
    <x v="2"/>
  </r>
  <r>
    <n v="1788.69"/>
    <n v="1403.04"/>
    <x v="16"/>
  </r>
  <r>
    <n v="531.39"/>
    <n v="482.22"/>
    <x v="16"/>
  </r>
  <r>
    <n v="45.78"/>
    <n v="54.69"/>
    <x v="16"/>
  </r>
  <r>
    <n v="836.16"/>
    <n v="2223.2399999999998"/>
    <x v="16"/>
  </r>
  <r>
    <n v="171.9"/>
    <n v="92.1"/>
    <x v="16"/>
  </r>
  <r>
    <n v="370.68"/>
    <n v="708.42"/>
    <x v="16"/>
  </r>
  <r>
    <n v="467.19"/>
    <n v="1016.04"/>
    <x v="16"/>
  </r>
  <r>
    <n v="508.62"/>
    <n v="378.21"/>
    <x v="16"/>
  </r>
  <r>
    <n v="550.71"/>
    <n v="399.6"/>
    <x v="16"/>
  </r>
  <r>
    <n v="3307.92"/>
    <n v="1547.79"/>
    <x v="16"/>
  </r>
  <r>
    <n v="963.84"/>
    <n v="489.51"/>
    <x v="16"/>
  </r>
  <r>
    <n v="12159"/>
    <n v="9256.35"/>
    <x v="16"/>
  </r>
  <r>
    <n v="1849.12"/>
    <n v="2671.04"/>
    <x v="16"/>
  </r>
  <r>
    <n v="702.08"/>
    <n v="1193.92"/>
    <x v="16"/>
  </r>
  <r>
    <n v="2767.6"/>
    <n v="2430.88"/>
    <x v="16"/>
  </r>
  <r>
    <n v="1650.64"/>
    <n v="756.28"/>
    <x v="16"/>
  </r>
  <r>
    <n v="17821.919999999998"/>
    <n v="13619.04"/>
    <x v="16"/>
  </r>
  <r>
    <n v="708.52"/>
    <n v="642.96"/>
    <x v="16"/>
  </r>
  <r>
    <n v="61.04"/>
    <n v="72.92"/>
    <x v="16"/>
  </r>
  <r>
    <n v="229.2"/>
    <n v="122.8"/>
    <x v="16"/>
  </r>
  <r>
    <n v="494.24"/>
    <n v="944.56"/>
    <x v="16"/>
  </r>
  <r>
    <n v="678.16"/>
    <n v="504.28"/>
    <x v="16"/>
  </r>
  <r>
    <n v="734.28"/>
    <n v="532.79999999999995"/>
    <x v="16"/>
  </r>
  <r>
    <n v="75.599999999999994"/>
    <n v="41.44"/>
    <x v="2"/>
  </r>
  <r>
    <n v="259.58999999999997"/>
    <n v="133.77000000000001"/>
    <x v="2"/>
  </r>
  <r>
    <n v="23.55"/>
    <n v="10.47"/>
    <x v="2"/>
  </r>
  <r>
    <n v="89.28"/>
    <n v="77.760000000000005"/>
    <x v="2"/>
  </r>
  <r>
    <n v="403.58"/>
    <n v="265.54000000000002"/>
    <x v="2"/>
  </r>
  <r>
    <n v="44.5"/>
    <n v="36.119999999999997"/>
    <x v="2"/>
  </r>
  <r>
    <n v="100.2"/>
    <n v="79.7"/>
    <x v="2"/>
  </r>
  <r>
    <n v="43.41"/>
    <n v="49.98"/>
    <x v="2"/>
  </r>
  <r>
    <n v="85.58"/>
    <n v="61.16"/>
    <x v="2"/>
  </r>
  <r>
    <n v="24.32"/>
    <n v="18.2"/>
    <x v="2"/>
  </r>
  <r>
    <n v="751.04"/>
    <n v="1719.68"/>
    <x v="2"/>
  </r>
  <r>
    <n v="689.26"/>
    <n v="481.14"/>
    <x v="2"/>
  </r>
  <r>
    <n v="630.4"/>
    <n v="444.16"/>
    <x v="2"/>
  </r>
  <r>
    <n v="64.260000000000005"/>
    <n v="31.08"/>
    <x v="2"/>
  </r>
  <r>
    <n v="8.24"/>
    <n v="2.16"/>
    <x v="2"/>
  </r>
  <r>
    <n v="10.7"/>
    <n v="11.49"/>
    <x v="2"/>
  </r>
  <r>
    <n v="42.32"/>
    <n v="31.94"/>
    <x v="2"/>
  </r>
  <r>
    <n v="39.799999999999997"/>
    <n v="31.28"/>
    <x v="2"/>
  </r>
  <r>
    <n v="25.08"/>
    <n v="7.78"/>
    <x v="2"/>
  </r>
  <r>
    <n v="32.14"/>
    <n v="20.079999999999998"/>
    <x v="2"/>
  </r>
  <r>
    <n v="564.41999999999996"/>
    <n v="195.5"/>
    <x v="2"/>
  </r>
  <r>
    <n v="3868.08"/>
    <n v="2942.82"/>
    <x v="2"/>
  </r>
  <r>
    <n v="89"/>
    <n v="72.239999999999995"/>
    <x v="2"/>
  </r>
  <r>
    <n v="111.25"/>
    <n v="90.3"/>
    <x v="2"/>
  </r>
  <r>
    <n v="256.10000000000002"/>
    <n v="180.44"/>
    <x v="2"/>
  </r>
  <r>
    <n v="788"/>
    <n v="555.20000000000005"/>
    <x v="2"/>
  </r>
  <r>
    <n v="5212.16"/>
    <n v="118.32"/>
    <x v="2"/>
  </r>
  <r>
    <n v="356.1"/>
    <n v="234.3"/>
    <x v="2"/>
  </r>
  <r>
    <n v="308.62"/>
    <n v="203.06"/>
    <x v="2"/>
  </r>
  <r>
    <n v="100.2"/>
    <n v="79.7"/>
    <x v="2"/>
  </r>
  <r>
    <n v="50.1"/>
    <n v="39.85"/>
    <x v="2"/>
  </r>
  <r>
    <n v="1201.3599999999999"/>
    <n v="695.84"/>
    <x v="2"/>
  </r>
  <r>
    <n v="171.9"/>
    <n v="129.84"/>
    <x v="2"/>
  </r>
  <r>
    <n v="286.5"/>
    <n v="216.4"/>
    <x v="2"/>
  </r>
  <r>
    <n v="449.5"/>
    <n v="329.22"/>
    <x v="2"/>
  </r>
  <r>
    <n v="145.91999999999999"/>
    <n v="85.92"/>
    <x v="2"/>
  </r>
  <r>
    <n v="65.599999999999994"/>
    <n v="43.28"/>
    <x v="2"/>
  </r>
  <r>
    <n v="837.28"/>
    <n v="814.72"/>
    <x v="2"/>
  </r>
  <r>
    <n v="894.24"/>
    <n v="1599.96"/>
    <x v="2"/>
  </r>
  <r>
    <n v="345.61"/>
    <n v="169.49"/>
    <x v="2"/>
  </r>
  <r>
    <n v="140.44"/>
    <n v="101.28"/>
    <x v="2"/>
  </r>
  <r>
    <n v="14000"/>
    <n v="0.48"/>
    <x v="2"/>
  </r>
  <r>
    <n v="324.48"/>
    <n v="163.52000000000001"/>
    <x v="2"/>
  </r>
  <r>
    <n v="34.200000000000003"/>
    <n v="22.68"/>
    <x v="2"/>
  </r>
  <r>
    <n v="308.88"/>
    <n v="180"/>
    <x v="2"/>
  </r>
  <r>
    <n v="147.06"/>
    <n v="61.44"/>
    <x v="2"/>
  </r>
  <r>
    <n v="112.78"/>
    <n v="69.28"/>
    <x v="2"/>
  </r>
  <r>
    <n v="112.7"/>
    <n v="68.16"/>
    <x v="2"/>
  </r>
  <r>
    <n v="450.3"/>
    <n v="419.4"/>
    <x v="2"/>
  </r>
  <r>
    <n v="279.88"/>
    <n v="181.8"/>
    <x v="2"/>
  </r>
  <r>
    <n v="949.76"/>
    <n v="673.2"/>
    <x v="2"/>
  </r>
  <r>
    <n v="604.96"/>
    <n v="414.56"/>
    <x v="2"/>
  </r>
  <r>
    <n v="70.959999999999994"/>
    <n v="57.6"/>
    <x v="2"/>
  </r>
  <r>
    <n v="354.7"/>
    <n v="183.5"/>
    <x v="2"/>
  </r>
  <r>
    <n v="424.38"/>
    <n v="351.12"/>
    <x v="2"/>
  </r>
  <r>
    <n v="481"/>
    <n v="272.7"/>
    <x v="2"/>
  </r>
  <r>
    <n v="703.1"/>
    <n v="1206.9000000000001"/>
    <x v="2"/>
  </r>
  <r>
    <n v="609.6"/>
    <n v="1072.9000000000001"/>
    <x v="2"/>
  </r>
  <r>
    <n v="997.7"/>
    <n v="595.79999999999995"/>
    <x v="2"/>
  </r>
  <r>
    <n v="342.2"/>
    <n v="214.2"/>
    <x v="2"/>
  </r>
  <r>
    <n v="133.69999999999999"/>
    <n v="78.400000000000006"/>
    <x v="2"/>
  </r>
  <r>
    <n v="139.36000000000001"/>
    <n v="161.19999999999999"/>
    <x v="2"/>
  </r>
  <r>
    <n v="128.82"/>
    <n v="104.5"/>
    <x v="2"/>
  </r>
  <r>
    <n v="108"/>
    <n v="50.25"/>
    <x v="2"/>
  </r>
  <r>
    <n v="172.2"/>
    <n v="46.74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78.760000000000005"/>
    <n v="41.24"/>
    <x v="2"/>
  </r>
  <r>
    <n v="1408.24"/>
    <n v="570.66"/>
    <x v="2"/>
  </r>
  <r>
    <n v="99.54"/>
    <n v="47.73"/>
    <x v="2"/>
  </r>
  <r>
    <n v="575.12"/>
    <n v="407.36"/>
    <x v="2"/>
  </r>
  <r>
    <n v="220.2"/>
    <n v="65.64"/>
    <x v="2"/>
  </r>
  <r>
    <n v="97.26"/>
    <n v="47.64"/>
    <x v="2"/>
  </r>
  <r>
    <n v="175.2"/>
    <n v="61.92"/>
    <x v="2"/>
  </r>
  <r>
    <n v="211"/>
    <n v="74.099999999999994"/>
    <x v="2"/>
  </r>
  <r>
    <n v="715.65"/>
    <n v="374.25"/>
    <x v="8"/>
  </r>
  <r>
    <n v="715.65"/>
    <n v="374.25"/>
    <x v="8"/>
  </r>
  <r>
    <n v="194.88"/>
    <n v="183.54"/>
    <x v="6"/>
  </r>
  <r>
    <n v="32.78"/>
    <n v="56.1"/>
    <x v="6"/>
  </r>
  <r>
    <n v="488.58"/>
    <n v="513.57000000000005"/>
    <x v="6"/>
  </r>
  <r>
    <n v="318.98"/>
    <n v="124.74"/>
    <x v="6"/>
  </r>
  <r>
    <n v="82.1"/>
    <n v="56.28"/>
    <x v="6"/>
  </r>
  <r>
    <n v="22.5"/>
    <n v="20.22"/>
    <x v="6"/>
  </r>
  <r>
    <n v="23.02"/>
    <n v="20.51"/>
    <x v="6"/>
  </r>
  <r>
    <n v="26440.560000000001"/>
    <n v="24855.68"/>
    <x v="12"/>
  </r>
  <r>
    <n v="24309.48"/>
    <n v="25570.36"/>
    <x v="12"/>
  </r>
  <r>
    <n v="30509.32"/>
    <n v="22362.12"/>
    <x v="12"/>
  </r>
  <r>
    <n v="15802.48"/>
    <n v="17160.88"/>
    <x v="12"/>
  </r>
  <r>
    <n v="4655.08"/>
    <n v="7343.28"/>
    <x v="12"/>
  </r>
  <r>
    <n v="614.46"/>
    <n v="342.21"/>
    <x v="2"/>
  </r>
  <r>
    <n v="38.04"/>
    <n v="61.12"/>
    <x v="2"/>
  </r>
  <r>
    <n v="39.4"/>
    <n v="39.28"/>
    <x v="2"/>
  </r>
  <r>
    <n v="256.93"/>
    <n v="185.3"/>
    <x v="2"/>
  </r>
  <r>
    <n v="256.93"/>
    <n v="185.3"/>
    <x v="2"/>
  </r>
  <r>
    <n v="86.58"/>
    <n v="72.16"/>
    <x v="2"/>
  </r>
  <r>
    <n v="195.1"/>
    <n v="297.8"/>
    <x v="2"/>
  </r>
  <r>
    <n v="190.67"/>
    <n v="296.20999999999998"/>
    <x v="2"/>
  </r>
  <r>
    <n v="297.62"/>
    <n v="239.12"/>
    <x v="2"/>
  </r>
  <r>
    <n v="148.94999999999999"/>
    <n v="119.77"/>
    <x v="2"/>
  </r>
  <r>
    <n v="342.36"/>
    <n v="158.4"/>
    <x v="2"/>
  </r>
  <r>
    <n v="2315.9"/>
    <n v="1211.5"/>
    <x v="2"/>
  </r>
  <r>
    <n v="138"/>
    <n v="107.16"/>
    <x v="2"/>
  </r>
  <r>
    <n v="4301.28"/>
    <n v="3260.16"/>
    <x v="2"/>
  </r>
  <r>
    <n v="573.6"/>
    <n v="575.4"/>
    <x v="2"/>
  </r>
  <r>
    <n v="455"/>
    <n v="434.5"/>
    <x v="2"/>
  </r>
  <r>
    <n v="250.88"/>
    <n v="267.52"/>
    <x v="2"/>
  </r>
  <r>
    <n v="1003.44"/>
    <n v="988.64"/>
    <x v="2"/>
  </r>
  <r>
    <n v="101.92"/>
    <n v="86.88"/>
    <x v="2"/>
  </r>
  <r>
    <n v="473.04"/>
    <n v="353.6"/>
    <x v="2"/>
  </r>
  <r>
    <n v="586.32000000000005"/>
    <n v="435.82"/>
    <x v="2"/>
  </r>
  <r>
    <n v="706.56"/>
    <n v="526.72"/>
    <x v="2"/>
  </r>
  <r>
    <n v="1036"/>
    <n v="870"/>
    <x v="2"/>
  </r>
  <r>
    <n v="410.56"/>
    <n v="280"/>
    <x v="2"/>
  </r>
  <r>
    <n v="65.08"/>
    <n v="44.66"/>
    <x v="2"/>
  </r>
  <r>
    <n v="38.04"/>
    <n v="61.12"/>
    <x v="2"/>
  </r>
  <r>
    <n v="39.4"/>
    <n v="39.28"/>
    <x v="2"/>
  </r>
  <r>
    <n v="7.84"/>
    <n v="8.36"/>
    <x v="2"/>
  </r>
  <r>
    <n v="423.28"/>
    <n v="334.56"/>
    <x v="19"/>
  </r>
  <r>
    <n v="12064"/>
    <n v="3442.2"/>
    <x v="5"/>
  </r>
  <r>
    <n v="326.3"/>
    <n v="359.55"/>
    <x v="5"/>
  </r>
  <r>
    <n v="744.04"/>
    <n v="620.62"/>
    <x v="17"/>
  </r>
  <r>
    <n v="1373.47"/>
    <n v="632.38"/>
    <x v="17"/>
  </r>
  <r>
    <n v="1297.68"/>
    <n v="29.58"/>
    <x v="2"/>
  </r>
  <r>
    <n v="170.75"/>
    <n v="21.5"/>
    <x v="14"/>
  </r>
  <r>
    <n v="264.5"/>
    <n v="236.5"/>
    <x v="14"/>
  </r>
  <r>
    <n v="579.20000000000005"/>
    <n v="247.2"/>
    <x v="14"/>
  </r>
  <r>
    <n v="174.05"/>
    <n v="88.25"/>
    <x v="14"/>
  </r>
  <r>
    <n v="158.6"/>
    <n v="154.30000000000001"/>
    <x v="14"/>
  </r>
  <r>
    <n v="15.86"/>
    <n v="15.43"/>
    <x v="14"/>
  </r>
  <r>
    <n v="1276.24"/>
    <n v="970.06"/>
    <x v="14"/>
  </r>
  <r>
    <n v="911.6"/>
    <n v="692.9"/>
    <x v="14"/>
  </r>
  <r>
    <n v="606.6"/>
    <n v="336"/>
    <x v="14"/>
  </r>
  <r>
    <n v="141.54"/>
    <n v="78.400000000000006"/>
    <x v="14"/>
  </r>
  <r>
    <n v="210.1"/>
    <n v="139"/>
    <x v="14"/>
  </r>
  <r>
    <n v="161.82"/>
    <n v="44.37"/>
    <x v="14"/>
  </r>
  <r>
    <n v="929.9"/>
    <n v="352.4"/>
    <x v="14"/>
  </r>
  <r>
    <n v="1080.3499999999999"/>
    <n v="528.70000000000005"/>
    <x v="14"/>
  </r>
  <r>
    <n v="801.3"/>
    <n v="473.85"/>
    <x v="14"/>
  </r>
  <r>
    <n v="1871.2"/>
    <n v="568"/>
    <x v="14"/>
  </r>
  <r>
    <n v="167.04"/>
    <n v="58.36"/>
    <x v="14"/>
  </r>
  <r>
    <n v="167.04"/>
    <n v="58.36"/>
    <x v="14"/>
  </r>
  <r>
    <n v="105.25"/>
    <n v="45"/>
    <x v="14"/>
  </r>
  <r>
    <n v="105.25"/>
    <n v="45"/>
    <x v="14"/>
  </r>
  <r>
    <n v="49.6"/>
    <n v="23.44"/>
    <x v="14"/>
  </r>
  <r>
    <n v="998.5"/>
    <n v="5939.1"/>
    <x v="19"/>
  </r>
  <r>
    <n v="8760.8700000000008"/>
    <n v="4724.09"/>
    <x v="19"/>
  </r>
  <r>
    <n v="1845.9"/>
    <n v="1299.5999999999999"/>
    <x v="19"/>
  </r>
  <r>
    <n v="2062.9"/>
    <n v="1665.02"/>
    <x v="19"/>
  </r>
  <r>
    <n v="383.94"/>
    <n v="250.86"/>
    <x v="19"/>
  </r>
  <r>
    <n v="736.98"/>
    <n v="573.78"/>
    <x v="19"/>
  </r>
  <r>
    <n v="60.58"/>
    <n v="34.229999999999997"/>
    <x v="19"/>
  </r>
  <r>
    <n v="60.58"/>
    <n v="34.229999999999997"/>
    <x v="19"/>
  </r>
  <r>
    <n v="105.8"/>
    <n v="80.099999999999994"/>
    <x v="19"/>
  </r>
  <r>
    <n v="305.82"/>
    <n v="258.06"/>
    <x v="19"/>
  </r>
  <r>
    <n v="909.59"/>
    <n v="766.81"/>
    <x v="19"/>
  </r>
  <r>
    <n v="903.84"/>
    <n v="612.36"/>
    <x v="19"/>
  </r>
  <r>
    <n v="4369.68"/>
    <n v="3138.96"/>
    <x v="2"/>
  </r>
  <r>
    <n v="13378.28"/>
    <n v="13917.5"/>
    <x v="2"/>
  </r>
  <r>
    <n v="2112.36"/>
    <n v="2197.5"/>
    <x v="2"/>
  </r>
  <r>
    <n v="14082.4"/>
    <n v="14650"/>
    <x v="2"/>
  </r>
  <r>
    <n v="9725.2800000000007"/>
    <n v="4701.12"/>
    <x v="5"/>
  </r>
  <r>
    <n v="10535.72"/>
    <n v="5092.88"/>
    <x v="5"/>
  </r>
  <r>
    <n v="480.34"/>
    <n v="435.19"/>
    <x v="5"/>
  </r>
  <r>
    <n v="334.44"/>
    <n v="309.54000000000002"/>
    <x v="9"/>
  </r>
  <r>
    <n v="4696.34"/>
    <n v="4716.0600000000004"/>
    <x v="9"/>
  </r>
  <r>
    <n v="1089.46"/>
    <n v="400.2"/>
    <x v="9"/>
  </r>
  <r>
    <n v="1345.26"/>
    <n v="984.26"/>
    <x v="9"/>
  </r>
  <r>
    <n v="1353.46"/>
    <n v="658.36"/>
    <x v="9"/>
  </r>
  <r>
    <n v="7094.25"/>
    <n v="7376.4"/>
    <x v="9"/>
  </r>
  <r>
    <n v="6809.37"/>
    <n v="6475.5"/>
    <x v="9"/>
  </r>
  <r>
    <n v="17424.66"/>
    <n v="12687.08"/>
    <x v="9"/>
  </r>
  <r>
    <n v="1260.95"/>
    <n v="889.66"/>
    <x v="9"/>
  </r>
  <r>
    <n v="253.43"/>
    <n v="202.33"/>
    <x v="9"/>
  </r>
  <r>
    <n v="3760.85"/>
    <n v="2803.29"/>
    <x v="9"/>
  </r>
  <r>
    <n v="7925.92"/>
    <n v="7084.04"/>
    <x v="9"/>
  </r>
  <r>
    <n v="4118.16"/>
    <n v="3495.26"/>
    <x v="9"/>
  </r>
  <r>
    <n v="2336.71"/>
    <n v="1763.68"/>
    <x v="9"/>
  </r>
  <r>
    <n v="40826.550000000003"/>
    <n v="35272.71"/>
    <x v="9"/>
  </r>
  <r>
    <n v="3395.86"/>
    <n v="2499.14"/>
    <x v="9"/>
  </r>
  <r>
    <n v="1193.5999999999999"/>
    <n v="850.31"/>
    <x v="9"/>
  </r>
  <r>
    <n v="202.19"/>
    <n v="246.39"/>
    <x v="9"/>
  </r>
  <r>
    <n v="160.69999999999999"/>
    <n v="133.47999999999999"/>
    <x v="9"/>
  </r>
  <r>
    <n v="118.54"/>
    <n v="112.52"/>
    <x v="9"/>
  </r>
  <r>
    <n v="4281.78"/>
    <n v="6280.94"/>
    <x v="9"/>
  </r>
  <r>
    <n v="4942.26"/>
    <n v="7216.09"/>
    <x v="9"/>
  </r>
  <r>
    <n v="44.55"/>
    <n v="12.85"/>
    <x v="5"/>
  </r>
  <r>
    <n v="1243.0999999999999"/>
    <n v="883.5"/>
    <x v="5"/>
  </r>
  <r>
    <n v="360.5"/>
    <n v="126.5"/>
    <x v="5"/>
  </r>
  <r>
    <n v="970.75"/>
    <n v="649.25"/>
    <x v="5"/>
  </r>
  <r>
    <n v="54.16"/>
    <n v="49.87"/>
    <x v="5"/>
  </r>
  <r>
    <n v="1469.75"/>
    <n v="720.25"/>
    <x v="5"/>
  </r>
  <r>
    <n v="380.5"/>
    <n v="138.9"/>
    <x v="5"/>
  </r>
  <r>
    <n v="469.8"/>
    <n v="172.35"/>
    <x v="5"/>
  </r>
  <r>
    <n v="115.68"/>
    <n v="207.28"/>
    <x v="5"/>
  </r>
  <r>
    <n v="764.66"/>
    <n v="208.16"/>
    <x v="5"/>
  </r>
  <r>
    <n v="1270.1300000000001"/>
    <n v="1106.8399999999999"/>
    <x v="17"/>
  </r>
  <r>
    <n v="563.36"/>
    <n v="243.88"/>
    <x v="19"/>
  </r>
  <r>
    <n v="-583.48"/>
    <n v="-252.59"/>
    <x v="19"/>
  </r>
  <r>
    <n v="19105.5"/>
    <n v="21930"/>
    <x v="10"/>
  </r>
  <r>
    <n v="6502.56"/>
    <n v="1465.56"/>
    <x v="19"/>
  </r>
  <r>
    <n v="726.48"/>
    <n v="296.39999999999998"/>
    <x v="19"/>
  </r>
  <r>
    <n v="963.3"/>
    <n v="435.35"/>
    <x v="19"/>
  </r>
  <r>
    <n v="963.3"/>
    <n v="439.7"/>
    <x v="19"/>
  </r>
  <r>
    <n v="583.48"/>
    <n v="252.59"/>
    <x v="19"/>
  </r>
  <r>
    <n v="1396.92"/>
    <n v="8291.36"/>
    <x v="19"/>
  </r>
  <r>
    <n v="48.36"/>
    <n v="20.8"/>
    <x v="13"/>
  </r>
  <r>
    <n v="48.36"/>
    <n v="20.8"/>
    <x v="13"/>
  </r>
  <r>
    <n v="60.45"/>
    <n v="26"/>
    <x v="13"/>
  </r>
  <r>
    <n v="36.270000000000003"/>
    <n v="15.6"/>
    <x v="13"/>
  </r>
  <r>
    <n v="150.26"/>
    <n v="132"/>
    <x v="13"/>
  </r>
  <r>
    <n v="21.39"/>
    <n v="15"/>
    <x v="13"/>
  </r>
  <r>
    <n v="21.39"/>
    <n v="15"/>
    <x v="13"/>
  </r>
  <r>
    <n v="21.39"/>
    <n v="15"/>
    <x v="13"/>
  </r>
  <r>
    <n v="21.39"/>
    <n v="15"/>
    <x v="13"/>
  </r>
  <r>
    <n v="21.39"/>
    <n v="15"/>
    <x v="13"/>
  </r>
  <r>
    <n v="219.38"/>
    <n v="126"/>
    <x v="13"/>
  </r>
  <r>
    <n v="219.38"/>
    <n v="126"/>
    <x v="13"/>
  </r>
  <r>
    <n v="47.01"/>
    <n v="27"/>
    <x v="13"/>
  </r>
  <r>
    <n v="125.36"/>
    <n v="72"/>
    <x v="13"/>
  </r>
  <r>
    <n v="83.28"/>
    <n v="56"/>
    <x v="13"/>
  </r>
  <r>
    <n v="58.06"/>
    <n v="66"/>
    <x v="13"/>
  </r>
  <r>
    <n v="125.35"/>
    <n v="39.68"/>
    <x v="13"/>
  </r>
  <r>
    <n v="125.35"/>
    <n v="39.68"/>
    <x v="13"/>
  </r>
  <r>
    <n v="397.32"/>
    <n v="183.04"/>
    <x v="13"/>
  </r>
  <r>
    <n v="54.18"/>
    <n v="24.96"/>
    <x v="13"/>
  </r>
  <r>
    <n v="18.059999999999999"/>
    <n v="8.32"/>
    <x v="13"/>
  </r>
  <r>
    <n v="36.119999999999997"/>
    <n v="16.64"/>
    <x v="13"/>
  </r>
  <r>
    <n v="18.059999999999999"/>
    <n v="8.32"/>
    <x v="13"/>
  </r>
  <r>
    <n v="18.059999999999999"/>
    <n v="8.32"/>
    <x v="13"/>
  </r>
  <r>
    <n v="18.059999999999999"/>
    <n v="8.32"/>
    <x v="13"/>
  </r>
  <r>
    <n v="36.119999999999997"/>
    <n v="16.64"/>
    <x v="13"/>
  </r>
  <r>
    <n v="36.119999999999997"/>
    <n v="16.64"/>
    <x v="13"/>
  </r>
  <r>
    <n v="36.119999999999997"/>
    <n v="16.64"/>
    <x v="13"/>
  </r>
  <r>
    <n v="108.36"/>
    <n v="49.92"/>
    <x v="13"/>
  </r>
  <r>
    <n v="18.059999999999999"/>
    <n v="8.32"/>
    <x v="13"/>
  </r>
  <r>
    <n v="36.119999999999997"/>
    <n v="16.64"/>
    <x v="13"/>
  </r>
  <r>
    <n v="36.119999999999997"/>
    <n v="16.64"/>
    <x v="13"/>
  </r>
  <r>
    <n v="36.119999999999997"/>
    <n v="16.64"/>
    <x v="13"/>
  </r>
  <r>
    <n v="36.119999999999997"/>
    <n v="16.64"/>
    <x v="13"/>
  </r>
  <r>
    <n v="108.36"/>
    <n v="49.92"/>
    <x v="13"/>
  </r>
  <r>
    <n v="18.059999999999999"/>
    <n v="8.32"/>
    <x v="13"/>
  </r>
  <r>
    <n v="36.119999999999997"/>
    <n v="16.64"/>
    <x v="13"/>
  </r>
  <r>
    <n v="36.119999999999997"/>
    <n v="16.64"/>
    <x v="13"/>
  </r>
  <r>
    <n v="36.119999999999997"/>
    <n v="16.64"/>
    <x v="13"/>
  </r>
  <r>
    <n v="36.119999999999997"/>
    <n v="16.64"/>
    <x v="13"/>
  </r>
  <r>
    <n v="108.36"/>
    <n v="49.92"/>
    <x v="13"/>
  </r>
  <r>
    <n v="18.059999999999999"/>
    <n v="8.32"/>
    <x v="13"/>
  </r>
  <r>
    <n v="36.119999999999997"/>
    <n v="16.64"/>
    <x v="13"/>
  </r>
  <r>
    <n v="36.119999999999997"/>
    <n v="16.64"/>
    <x v="13"/>
  </r>
  <r>
    <n v="36.119999999999997"/>
    <n v="16.64"/>
    <x v="13"/>
  </r>
  <r>
    <n v="36.119999999999997"/>
    <n v="16.64"/>
    <x v="13"/>
  </r>
  <r>
    <n v="18.059999999999999"/>
    <n v="8.32"/>
    <x v="13"/>
  </r>
  <r>
    <n v="108.36"/>
    <n v="49.92"/>
    <x v="13"/>
  </r>
  <r>
    <n v="36.119999999999997"/>
    <n v="16.64"/>
    <x v="13"/>
  </r>
  <r>
    <n v="36.119999999999997"/>
    <n v="16.64"/>
    <x v="13"/>
  </r>
  <r>
    <n v="11.78"/>
    <n v="8.48"/>
    <x v="13"/>
  </r>
  <r>
    <n v="11.78"/>
    <n v="8.48"/>
    <x v="13"/>
  </r>
  <r>
    <n v="29.32"/>
    <n v="19.72"/>
    <x v="13"/>
  </r>
  <r>
    <n v="29.32"/>
    <n v="19.72"/>
    <x v="13"/>
  </r>
  <r>
    <n v="29.32"/>
    <n v="19.72"/>
    <x v="13"/>
  </r>
  <r>
    <n v="29.32"/>
    <n v="19.72"/>
    <x v="13"/>
  </r>
  <r>
    <n v="29.32"/>
    <n v="19.72"/>
    <x v="13"/>
  </r>
  <r>
    <n v="29.32"/>
    <n v="19.72"/>
    <x v="13"/>
  </r>
  <r>
    <n v="29.32"/>
    <n v="19.72"/>
    <x v="13"/>
  </r>
  <r>
    <n v="29.32"/>
    <n v="19.72"/>
    <x v="13"/>
  </r>
  <r>
    <n v="35.770000000000003"/>
    <n v="29.54"/>
    <x v="13"/>
  </r>
  <r>
    <n v="400.2"/>
    <n v="400.2"/>
    <x v="13"/>
  </r>
  <r>
    <n v="20.51"/>
    <n v="14.5"/>
    <x v="13"/>
  </r>
  <r>
    <n v="200.21"/>
    <n v="37.659999999999997"/>
    <x v="13"/>
  </r>
  <r>
    <n v="200.21"/>
    <n v="37.659999999999997"/>
    <x v="13"/>
  </r>
  <r>
    <n v="78.349999999999994"/>
    <n v="9.16"/>
    <x v="13"/>
  </r>
  <r>
    <n v="126.1"/>
    <n v="21.45"/>
    <x v="13"/>
  </r>
  <r>
    <n v="79.39"/>
    <n v="9.69"/>
    <x v="13"/>
  </r>
  <r>
    <n v="94.06"/>
    <n v="20.45"/>
    <x v="13"/>
  </r>
  <r>
    <n v="76.16"/>
    <n v="9.61"/>
    <x v="13"/>
  </r>
  <r>
    <n v="99.65"/>
    <n v="20.7"/>
    <x v="13"/>
  </r>
  <r>
    <n v="79.92"/>
    <n v="7.83"/>
    <x v="13"/>
  </r>
  <r>
    <n v="55.88"/>
    <n v="72.44"/>
    <x v="13"/>
  </r>
  <r>
    <n v="13.97"/>
    <n v="18.11"/>
    <x v="13"/>
  </r>
  <r>
    <n v="13.97"/>
    <n v="18.11"/>
    <x v="13"/>
  </r>
  <r>
    <n v="13.97"/>
    <n v="18.11"/>
    <x v="13"/>
  </r>
  <r>
    <n v="13.97"/>
    <n v="18.11"/>
    <x v="13"/>
  </r>
  <r>
    <n v="13.97"/>
    <n v="18.11"/>
    <x v="13"/>
  </r>
  <r>
    <n v="13.97"/>
    <n v="18.11"/>
    <x v="13"/>
  </r>
  <r>
    <n v="13.97"/>
    <n v="18.11"/>
    <x v="13"/>
  </r>
  <r>
    <n v="13.97"/>
    <n v="18.11"/>
    <x v="13"/>
  </r>
  <r>
    <n v="13.97"/>
    <n v="18.11"/>
    <x v="13"/>
  </r>
  <r>
    <n v="13.97"/>
    <n v="18.11"/>
    <x v="13"/>
  </r>
  <r>
    <n v="13.97"/>
    <n v="18.11"/>
    <x v="13"/>
  </r>
  <r>
    <n v="88.16"/>
    <n v="104.36"/>
    <x v="13"/>
  </r>
  <r>
    <n v="88.16"/>
    <n v="104.36"/>
    <x v="13"/>
  </r>
  <r>
    <n v="88.16"/>
    <n v="104.36"/>
    <x v="13"/>
  </r>
  <r>
    <n v="65.900000000000006"/>
    <n v="56.48"/>
    <x v="13"/>
  </r>
  <r>
    <n v="109.8"/>
    <n v="182.04"/>
    <x v="13"/>
  </r>
  <r>
    <n v="27.45"/>
    <n v="45.51"/>
    <x v="13"/>
  </r>
  <r>
    <n v="27.45"/>
    <n v="45.51"/>
    <x v="13"/>
  </r>
  <r>
    <n v="27.45"/>
    <n v="45.51"/>
    <x v="13"/>
  </r>
  <r>
    <n v="27.45"/>
    <n v="45.51"/>
    <x v="13"/>
  </r>
  <r>
    <n v="27.45"/>
    <n v="45.51"/>
    <x v="13"/>
  </r>
  <r>
    <n v="27.45"/>
    <n v="45.51"/>
    <x v="13"/>
  </r>
  <r>
    <n v="27.45"/>
    <n v="45.51"/>
    <x v="13"/>
  </r>
  <r>
    <n v="27.45"/>
    <n v="45.51"/>
    <x v="13"/>
  </r>
  <r>
    <n v="27.45"/>
    <n v="45.51"/>
    <x v="13"/>
  </r>
  <r>
    <n v="27.45"/>
    <n v="45.51"/>
    <x v="13"/>
  </r>
  <r>
    <n v="27.45"/>
    <n v="45.51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17.899999999999999"/>
    <n v="16.899999999999999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8.9499999999999993"/>
    <n v="8.4499999999999993"/>
    <x v="13"/>
  </r>
  <r>
    <n v="17.899999999999999"/>
    <n v="16.899999999999999"/>
    <x v="13"/>
  </r>
  <r>
    <n v="6.77"/>
    <n v="8.43"/>
    <x v="13"/>
  </r>
  <r>
    <n v="6.77"/>
    <n v="8.43"/>
    <x v="13"/>
  </r>
  <r>
    <n v="14.45"/>
    <n v="16.079999999999998"/>
    <x v="13"/>
  </r>
  <r>
    <n v="14.45"/>
    <n v="16.079999999999998"/>
    <x v="13"/>
  </r>
  <r>
    <n v="14.45"/>
    <n v="16.079999999999998"/>
    <x v="13"/>
  </r>
  <r>
    <n v="14.45"/>
    <n v="16.079999999999998"/>
    <x v="13"/>
  </r>
  <r>
    <n v="56.21"/>
    <n v="57.05"/>
    <x v="13"/>
  </r>
  <r>
    <n v="80.53"/>
    <n v="60.58"/>
    <x v="13"/>
  </r>
  <r>
    <n v="79.790000000000006"/>
    <n v="48.59"/>
    <x v="13"/>
  </r>
  <r>
    <n v="28.1"/>
    <n v="20.58"/>
    <x v="13"/>
  </r>
  <r>
    <n v="396.66"/>
    <n v="233.44"/>
    <x v="13"/>
  </r>
  <r>
    <n v="396.66"/>
    <n v="233.44"/>
    <x v="13"/>
  </r>
  <r>
    <n v="396.66"/>
    <n v="233.44"/>
    <x v="13"/>
  </r>
  <r>
    <n v="396.66"/>
    <n v="233.44"/>
    <x v="13"/>
  </r>
  <r>
    <n v="396.66"/>
    <n v="233.44"/>
    <x v="13"/>
  </r>
  <r>
    <n v="396.66"/>
    <n v="233.44"/>
    <x v="13"/>
  </r>
  <r>
    <n v="396.66"/>
    <n v="233.44"/>
    <x v="13"/>
  </r>
  <r>
    <n v="40.86"/>
    <n v="43.56"/>
    <x v="13"/>
  </r>
  <r>
    <n v="40.86"/>
    <n v="43.56"/>
    <x v="13"/>
  </r>
  <r>
    <n v="40.86"/>
    <n v="43.56"/>
    <x v="13"/>
  </r>
  <r>
    <n v="40.86"/>
    <n v="43.56"/>
    <x v="13"/>
  </r>
  <r>
    <n v="40.32"/>
    <n v="34.78"/>
    <x v="13"/>
  </r>
  <r>
    <n v="80.64"/>
    <n v="69.56"/>
    <x v="13"/>
  </r>
  <r>
    <n v="40.32"/>
    <n v="34.78"/>
    <x v="13"/>
  </r>
  <r>
    <n v="80.64"/>
    <n v="69.56"/>
    <x v="13"/>
  </r>
  <r>
    <n v="80.64"/>
    <n v="69.56"/>
    <x v="13"/>
  </r>
  <r>
    <n v="80.64"/>
    <n v="69.56"/>
    <x v="13"/>
  </r>
  <r>
    <n v="80.64"/>
    <n v="69.56"/>
    <x v="13"/>
  </r>
  <r>
    <n v="80.64"/>
    <n v="69.56"/>
    <x v="13"/>
  </r>
  <r>
    <n v="80.64"/>
    <n v="69.56"/>
    <x v="13"/>
  </r>
  <r>
    <n v="80.64"/>
    <n v="69.56"/>
    <x v="13"/>
  </r>
  <r>
    <n v="30.38"/>
    <n v="29.54"/>
    <x v="13"/>
  </r>
  <r>
    <n v="30.38"/>
    <n v="29.54"/>
    <x v="13"/>
  </r>
  <r>
    <n v="43.22"/>
    <n v="43.08"/>
    <x v="13"/>
  </r>
  <r>
    <n v="43.22"/>
    <n v="43.08"/>
    <x v="13"/>
  </r>
  <r>
    <n v="75.040000000000006"/>
    <n v="52.56"/>
    <x v="13"/>
  </r>
  <r>
    <n v="18.760000000000002"/>
    <n v="13.14"/>
    <x v="13"/>
  </r>
  <r>
    <n v="18.760000000000002"/>
    <n v="13.14"/>
    <x v="13"/>
  </r>
  <r>
    <n v="18.760000000000002"/>
    <n v="13.14"/>
    <x v="13"/>
  </r>
  <r>
    <n v="18.760000000000002"/>
    <n v="13.14"/>
    <x v="13"/>
  </r>
  <r>
    <n v="18.760000000000002"/>
    <n v="13.14"/>
    <x v="13"/>
  </r>
  <r>
    <n v="18.760000000000002"/>
    <n v="13.14"/>
    <x v="13"/>
  </r>
  <r>
    <n v="18.760000000000002"/>
    <n v="13.14"/>
    <x v="13"/>
  </r>
  <r>
    <n v="18.760000000000002"/>
    <n v="13.14"/>
    <x v="13"/>
  </r>
  <r>
    <n v="18.760000000000002"/>
    <n v="13.14"/>
    <x v="13"/>
  </r>
  <r>
    <n v="18.760000000000002"/>
    <n v="13.14"/>
    <x v="13"/>
  </r>
  <r>
    <n v="18.760000000000002"/>
    <n v="13.14"/>
    <x v="13"/>
  </r>
  <r>
    <n v="188.24"/>
    <n v="198.08"/>
    <x v="13"/>
  </r>
  <r>
    <n v="164.71"/>
    <n v="173.32"/>
    <x v="13"/>
  </r>
  <r>
    <n v="258.83"/>
    <n v="272.36"/>
    <x v="13"/>
  </r>
  <r>
    <n v="258.83"/>
    <n v="272.36"/>
    <x v="13"/>
  </r>
  <r>
    <n v="258.83"/>
    <n v="272.36"/>
    <x v="13"/>
  </r>
  <r>
    <n v="258.83"/>
    <n v="272.36"/>
    <x v="13"/>
  </r>
  <r>
    <n v="258.83"/>
    <n v="272.36"/>
    <x v="13"/>
  </r>
  <r>
    <n v="258.83"/>
    <n v="272.36"/>
    <x v="13"/>
  </r>
  <r>
    <n v="47.06"/>
    <n v="49.52"/>
    <x v="13"/>
  </r>
  <r>
    <n v="188.24"/>
    <n v="198.08"/>
    <x v="13"/>
  </r>
  <r>
    <n v="164.71"/>
    <n v="173.32"/>
    <x v="13"/>
  </r>
  <r>
    <n v="258.83"/>
    <n v="272.36"/>
    <x v="13"/>
  </r>
  <r>
    <n v="258.83"/>
    <n v="272.36"/>
    <x v="13"/>
  </r>
  <r>
    <n v="258.83"/>
    <n v="272.36"/>
    <x v="13"/>
  </r>
  <r>
    <n v="258.83"/>
    <n v="272.36"/>
    <x v="13"/>
  </r>
  <r>
    <n v="258.83"/>
    <n v="272.36"/>
    <x v="13"/>
  </r>
  <r>
    <n v="258.83"/>
    <n v="272.36"/>
    <x v="13"/>
  </r>
  <r>
    <n v="139.68"/>
    <n v="130.08000000000001"/>
    <x v="13"/>
  </r>
  <r>
    <n v="122.22"/>
    <n v="113.82"/>
    <x v="13"/>
  </r>
  <r>
    <n v="192.06"/>
    <n v="178.86"/>
    <x v="13"/>
  </r>
  <r>
    <n v="192.06"/>
    <n v="178.86"/>
    <x v="13"/>
  </r>
  <r>
    <n v="192.06"/>
    <n v="178.86"/>
    <x v="13"/>
  </r>
  <r>
    <n v="192.06"/>
    <n v="178.86"/>
    <x v="13"/>
  </r>
  <r>
    <n v="192.06"/>
    <n v="178.86"/>
    <x v="13"/>
  </r>
  <r>
    <n v="192.06"/>
    <n v="178.86"/>
    <x v="13"/>
  </r>
  <r>
    <n v="69.84"/>
    <n v="65.040000000000006"/>
    <x v="13"/>
  </r>
  <r>
    <n v="104.76"/>
    <n v="97.56"/>
    <x v="13"/>
  </r>
  <r>
    <n v="139.68"/>
    <n v="130.08000000000001"/>
    <x v="13"/>
  </r>
  <r>
    <n v="122.22"/>
    <n v="113.82"/>
    <x v="13"/>
  </r>
  <r>
    <n v="192.06"/>
    <n v="178.86"/>
    <x v="13"/>
  </r>
  <r>
    <n v="192.06"/>
    <n v="178.86"/>
    <x v="13"/>
  </r>
  <r>
    <n v="192.06"/>
    <n v="178.86"/>
    <x v="13"/>
  </r>
  <r>
    <n v="192.06"/>
    <n v="178.86"/>
    <x v="13"/>
  </r>
  <r>
    <n v="192.06"/>
    <n v="178.86"/>
    <x v="13"/>
  </r>
  <r>
    <n v="192.06"/>
    <n v="178.86"/>
    <x v="13"/>
  </r>
  <r>
    <n v="135.84"/>
    <n v="83.2"/>
    <x v="13"/>
  </r>
  <r>
    <n v="14.01"/>
    <n v="11"/>
    <x v="13"/>
  </r>
  <r>
    <n v="11.39"/>
    <n v="13.69"/>
    <x v="13"/>
  </r>
  <r>
    <n v="11.39"/>
    <n v="13.69"/>
    <x v="13"/>
  </r>
  <r>
    <n v="11.39"/>
    <n v="13.69"/>
    <x v="13"/>
  </r>
  <r>
    <n v="11.39"/>
    <n v="13.69"/>
    <x v="13"/>
  </r>
  <r>
    <n v="11.39"/>
    <n v="13.69"/>
    <x v="13"/>
  </r>
  <r>
    <n v="11.39"/>
    <n v="13.69"/>
    <x v="13"/>
  </r>
  <r>
    <n v="11.39"/>
    <n v="13.69"/>
    <x v="13"/>
  </r>
  <r>
    <n v="144.75"/>
    <n v="75.45"/>
    <x v="13"/>
  </r>
  <r>
    <n v="536.9"/>
    <n v="106.7"/>
    <x v="13"/>
  </r>
  <r>
    <n v="312"/>
    <n v="238.75"/>
    <x v="13"/>
  </r>
  <r>
    <n v="102.6"/>
    <n v="99.4"/>
    <x v="13"/>
  </r>
  <r>
    <n v="80.12"/>
    <n v="74.64"/>
    <x v="13"/>
  </r>
  <r>
    <n v="29"/>
    <n v="32.200000000000003"/>
    <x v="13"/>
  </r>
  <r>
    <n v="29"/>
    <n v="32.200000000000003"/>
    <x v="13"/>
  </r>
  <r>
    <n v="14.5"/>
    <n v="16.100000000000001"/>
    <x v="13"/>
  </r>
  <r>
    <n v="14.5"/>
    <n v="16.100000000000001"/>
    <x v="13"/>
  </r>
  <r>
    <n v="29"/>
    <n v="32.200000000000003"/>
    <x v="13"/>
  </r>
  <r>
    <n v="85.38"/>
    <n v="57.75"/>
    <x v="13"/>
  </r>
  <r>
    <n v="120.96"/>
    <n v="118.17"/>
    <x v="13"/>
  </r>
  <r>
    <n v="261.92"/>
    <n v="238.24"/>
    <x v="13"/>
  </r>
  <r>
    <n v="327.39999999999998"/>
    <n v="297.8"/>
    <x v="13"/>
  </r>
  <r>
    <n v="261.92"/>
    <n v="238.24"/>
    <x v="13"/>
  </r>
  <r>
    <n v="12.84"/>
    <n v="15.32"/>
    <x v="13"/>
  </r>
  <r>
    <n v="151.1"/>
    <n v="84.58"/>
    <x v="13"/>
  </r>
  <r>
    <n v="151.1"/>
    <n v="84.58"/>
    <x v="13"/>
  </r>
  <r>
    <n v="75.55"/>
    <n v="42.29"/>
    <x v="13"/>
  </r>
  <r>
    <n v="99.08"/>
    <n v="53.04"/>
    <x v="13"/>
  </r>
  <r>
    <n v="99.08"/>
    <n v="53.04"/>
    <x v="13"/>
  </r>
  <r>
    <n v="49.54"/>
    <n v="26.52"/>
    <x v="13"/>
  </r>
  <r>
    <n v="233.78"/>
    <n v="203.4"/>
    <x v="13"/>
  </r>
  <r>
    <n v="233.78"/>
    <n v="203.4"/>
    <x v="13"/>
  </r>
  <r>
    <n v="233.78"/>
    <n v="203.4"/>
    <x v="13"/>
  </r>
  <r>
    <n v="21.34"/>
    <n v="17.309999999999999"/>
    <x v="13"/>
  </r>
  <r>
    <n v="21.34"/>
    <n v="17.309999999999999"/>
    <x v="13"/>
  </r>
  <r>
    <n v="132.38999999999999"/>
    <n v="82.26"/>
    <x v="13"/>
  </r>
  <r>
    <n v="89.53"/>
    <n v="106.61"/>
    <x v="13"/>
  </r>
  <r>
    <n v="1228.2"/>
    <n v="1028.52"/>
    <x v="13"/>
  </r>
  <r>
    <n v="614.1"/>
    <n v="514.26"/>
    <x v="13"/>
  </r>
  <r>
    <n v="614.1"/>
    <n v="514.26"/>
    <x v="13"/>
  </r>
  <r>
    <n v="307.05"/>
    <n v="257.13"/>
    <x v="13"/>
  </r>
  <r>
    <n v="307.05"/>
    <n v="257.13"/>
    <x v="13"/>
  </r>
  <r>
    <n v="307.05"/>
    <n v="257.13"/>
    <x v="13"/>
  </r>
  <r>
    <n v="307.05"/>
    <n v="257.13"/>
    <x v="13"/>
  </r>
  <r>
    <n v="1637.6"/>
    <n v="1371.36"/>
    <x v="13"/>
  </r>
  <r>
    <n v="19.920000000000002"/>
    <n v="132.47999999999999"/>
    <x v="13"/>
  </r>
  <r>
    <n v="143.63999999999999"/>
    <n v="114.37"/>
    <x v="13"/>
  </r>
  <r>
    <n v="8.25"/>
    <n v="35.32"/>
    <x v="13"/>
  </r>
  <r>
    <n v="7.38"/>
    <n v="34.72"/>
    <x v="13"/>
  </r>
  <r>
    <n v="319.2"/>
    <n v="381.85"/>
    <x v="13"/>
  </r>
  <r>
    <n v="319.2"/>
    <n v="381.85"/>
    <x v="13"/>
  </r>
  <r>
    <n v="44.08"/>
    <n v="38.200000000000003"/>
    <x v="13"/>
  </r>
  <r>
    <n v="44.08"/>
    <n v="38.200000000000003"/>
    <x v="13"/>
  </r>
  <r>
    <n v="44.08"/>
    <n v="38.200000000000003"/>
    <x v="13"/>
  </r>
  <r>
    <n v="44.08"/>
    <n v="38.200000000000003"/>
    <x v="13"/>
  </r>
  <r>
    <n v="44.08"/>
    <n v="38.200000000000003"/>
    <x v="13"/>
  </r>
  <r>
    <n v="44.08"/>
    <n v="38.200000000000003"/>
    <x v="13"/>
  </r>
  <r>
    <n v="44.08"/>
    <n v="38.200000000000003"/>
    <x v="13"/>
  </r>
  <r>
    <n v="44.08"/>
    <n v="38.200000000000003"/>
    <x v="13"/>
  </r>
  <r>
    <n v="44.08"/>
    <n v="38.200000000000003"/>
    <x v="13"/>
  </r>
  <r>
    <n v="44.08"/>
    <n v="38.200000000000003"/>
    <x v="13"/>
  </r>
  <r>
    <n v="53.2"/>
    <n v="62"/>
    <x v="13"/>
  </r>
  <r>
    <n v="73.64"/>
    <n v="56.84"/>
    <x v="13"/>
  </r>
  <r>
    <n v="73.64"/>
    <n v="56.84"/>
    <x v="13"/>
  </r>
  <r>
    <n v="21.47"/>
    <n v="14.81"/>
    <x v="13"/>
  </r>
  <r>
    <n v="21.47"/>
    <n v="14.81"/>
    <x v="13"/>
  </r>
  <r>
    <n v="21.47"/>
    <n v="14.81"/>
    <x v="13"/>
  </r>
  <r>
    <n v="61.8"/>
    <n v="68.58"/>
    <x v="13"/>
  </r>
  <r>
    <n v="61.8"/>
    <n v="68.58"/>
    <x v="13"/>
  </r>
  <r>
    <n v="24.36"/>
    <n v="19.64"/>
    <x v="13"/>
  </r>
  <r>
    <n v="24.36"/>
    <n v="19.64"/>
    <x v="13"/>
  </r>
  <r>
    <n v="24.36"/>
    <n v="19.64"/>
    <x v="13"/>
  </r>
  <r>
    <n v="198.6"/>
    <n v="78.55"/>
    <x v="13"/>
  </r>
  <r>
    <n v="34.83"/>
    <n v="28.3"/>
    <x v="13"/>
  </r>
  <r>
    <n v="664.51"/>
    <n v="516.39"/>
    <x v="13"/>
  </r>
  <r>
    <n v="265.68"/>
    <n v="271.95999999999998"/>
    <x v="13"/>
  </r>
  <r>
    <n v="265.68"/>
    <n v="271.95999999999998"/>
    <x v="13"/>
  </r>
  <r>
    <n v="265.68"/>
    <n v="271.95999999999998"/>
    <x v="13"/>
  </r>
  <r>
    <n v="265.68"/>
    <n v="271.95999999999998"/>
    <x v="13"/>
  </r>
  <r>
    <n v="265.68"/>
    <n v="271.95999999999998"/>
    <x v="13"/>
  </r>
  <r>
    <n v="265.68"/>
    <n v="271.95999999999998"/>
    <x v="13"/>
  </r>
  <r>
    <n v="22.96"/>
    <n v="18.55"/>
    <x v="13"/>
  </r>
  <r>
    <n v="39.72"/>
    <n v="38.880000000000003"/>
    <x v="13"/>
  </r>
  <r>
    <n v="39.72"/>
    <n v="38.880000000000003"/>
    <x v="13"/>
  </r>
  <r>
    <n v="50.76"/>
    <n v="36.450000000000003"/>
    <x v="13"/>
  </r>
  <r>
    <n v="50.76"/>
    <n v="36.450000000000003"/>
    <x v="13"/>
  </r>
  <r>
    <n v="13.62"/>
    <n v="17.84"/>
    <x v="13"/>
  </r>
  <r>
    <n v="13.62"/>
    <n v="17.84"/>
    <x v="13"/>
  </r>
  <r>
    <n v="13.62"/>
    <n v="17.84"/>
    <x v="13"/>
  </r>
  <r>
    <n v="13.62"/>
    <n v="17.84"/>
    <x v="13"/>
  </r>
  <r>
    <n v="13.62"/>
    <n v="17.84"/>
    <x v="13"/>
  </r>
  <r>
    <n v="13.62"/>
    <n v="17.84"/>
    <x v="13"/>
  </r>
  <r>
    <n v="13.62"/>
    <n v="17.84"/>
    <x v="13"/>
  </r>
  <r>
    <n v="13.62"/>
    <n v="17.84"/>
    <x v="13"/>
  </r>
  <r>
    <n v="13.62"/>
    <n v="17.84"/>
    <x v="13"/>
  </r>
  <r>
    <n v="13.62"/>
    <n v="17.84"/>
    <x v="13"/>
  </r>
  <r>
    <n v="13.62"/>
    <n v="17.84"/>
    <x v="13"/>
  </r>
  <r>
    <n v="103"/>
    <n v="135.65"/>
    <x v="13"/>
  </r>
  <r>
    <n v="41.2"/>
    <n v="54.26"/>
    <x v="13"/>
  </r>
  <r>
    <n v="41.2"/>
    <n v="54.26"/>
    <x v="13"/>
  </r>
  <r>
    <n v="41.2"/>
    <n v="54.26"/>
    <x v="13"/>
  </r>
  <r>
    <n v="41.2"/>
    <n v="54.26"/>
    <x v="13"/>
  </r>
  <r>
    <n v="41.2"/>
    <n v="54.26"/>
    <x v="13"/>
  </r>
  <r>
    <n v="41.2"/>
    <n v="54.26"/>
    <x v="13"/>
  </r>
  <r>
    <n v="41.2"/>
    <n v="54.26"/>
    <x v="13"/>
  </r>
  <r>
    <n v="41.2"/>
    <n v="54.26"/>
    <x v="13"/>
  </r>
  <r>
    <n v="41.2"/>
    <n v="54.26"/>
    <x v="13"/>
  </r>
  <r>
    <n v="41.2"/>
    <n v="54.26"/>
    <x v="13"/>
  </r>
  <r>
    <n v="41.2"/>
    <n v="54.26"/>
    <x v="13"/>
  </r>
  <r>
    <n v="33.15"/>
    <n v="31.1"/>
    <x v="13"/>
  </r>
  <r>
    <n v="4.1900000000000004"/>
    <n v="3.36"/>
    <x v="13"/>
  </r>
  <r>
    <n v="4.1900000000000004"/>
    <n v="3.36"/>
    <x v="13"/>
  </r>
  <r>
    <n v="4.1900000000000004"/>
    <n v="3.36"/>
    <x v="13"/>
  </r>
  <r>
    <n v="4.1900000000000004"/>
    <n v="3.36"/>
    <x v="13"/>
  </r>
  <r>
    <n v="4.1900000000000004"/>
    <n v="3.36"/>
    <x v="13"/>
  </r>
  <r>
    <n v="4.1900000000000004"/>
    <n v="3.36"/>
    <x v="13"/>
  </r>
  <r>
    <n v="4.1900000000000004"/>
    <n v="3.36"/>
    <x v="13"/>
  </r>
  <r>
    <n v="4.1900000000000004"/>
    <n v="3.36"/>
    <x v="13"/>
  </r>
  <r>
    <n v="4.1900000000000004"/>
    <n v="3.36"/>
    <x v="13"/>
  </r>
  <r>
    <n v="8.3800000000000008"/>
    <n v="6.72"/>
    <x v="13"/>
  </r>
  <r>
    <n v="8.3800000000000008"/>
    <n v="6.72"/>
    <x v="13"/>
  </r>
  <r>
    <n v="4.1900000000000004"/>
    <n v="3.36"/>
    <x v="13"/>
  </r>
  <r>
    <n v="8.3800000000000008"/>
    <n v="6.72"/>
    <x v="13"/>
  </r>
  <r>
    <n v="8.3800000000000008"/>
    <n v="6.72"/>
    <x v="13"/>
  </r>
  <r>
    <n v="8.3800000000000008"/>
    <n v="6.72"/>
    <x v="13"/>
  </r>
  <r>
    <n v="8.3800000000000008"/>
    <n v="6.72"/>
    <x v="13"/>
  </r>
  <r>
    <n v="234"/>
    <n v="214.2"/>
    <x v="13"/>
  </r>
  <r>
    <n v="44.26"/>
    <n v="47.17"/>
    <x v="13"/>
  </r>
  <r>
    <n v="44.26"/>
    <n v="47.17"/>
    <x v="13"/>
  </r>
  <r>
    <n v="44.26"/>
    <n v="47.17"/>
    <x v="13"/>
  </r>
  <r>
    <n v="44.26"/>
    <n v="47.17"/>
    <x v="13"/>
  </r>
  <r>
    <n v="186.48"/>
    <n v="354.6"/>
    <x v="13"/>
  </r>
  <r>
    <n v="23.35"/>
    <n v="17.53"/>
    <x v="13"/>
  </r>
  <r>
    <n v="44.86"/>
    <n v="24.56"/>
    <x v="13"/>
  </r>
  <r>
    <n v="49.45"/>
    <n v="24.46"/>
    <x v="13"/>
  </r>
  <r>
    <n v="98.9"/>
    <n v="48.92"/>
    <x v="13"/>
  </r>
  <r>
    <n v="49.45"/>
    <n v="24.46"/>
    <x v="13"/>
  </r>
  <r>
    <n v="98.9"/>
    <n v="48.92"/>
    <x v="13"/>
  </r>
  <r>
    <n v="98.9"/>
    <n v="48.92"/>
    <x v="13"/>
  </r>
  <r>
    <n v="98.9"/>
    <n v="48.92"/>
    <x v="13"/>
  </r>
  <r>
    <n v="79.62"/>
    <n v="81.599999999999994"/>
    <x v="13"/>
  </r>
  <r>
    <n v="59.14"/>
    <n v="6.12"/>
    <x v="13"/>
  </r>
  <r>
    <n v="59.14"/>
    <n v="6.12"/>
    <x v="13"/>
  </r>
  <r>
    <n v="59.14"/>
    <n v="6.12"/>
    <x v="13"/>
  </r>
  <r>
    <n v="59.14"/>
    <n v="6.12"/>
    <x v="13"/>
  </r>
  <r>
    <n v="351"/>
    <n v="455.4"/>
    <x v="13"/>
  </r>
  <r>
    <n v="80.739999999999995"/>
    <n v="56.98"/>
    <x v="13"/>
  </r>
  <r>
    <n v="80.739999999999995"/>
    <n v="56.98"/>
    <x v="13"/>
  </r>
  <r>
    <n v="80.739999999999995"/>
    <n v="56.98"/>
    <x v="13"/>
  </r>
  <r>
    <n v="80.739999999999995"/>
    <n v="56.98"/>
    <x v="13"/>
  </r>
  <r>
    <n v="80.739999999999995"/>
    <n v="56.98"/>
    <x v="13"/>
  </r>
  <r>
    <n v="80.739999999999995"/>
    <n v="56.98"/>
    <x v="13"/>
  </r>
  <r>
    <n v="80.739999999999995"/>
    <n v="56.98"/>
    <x v="13"/>
  </r>
  <r>
    <n v="71.239999999999995"/>
    <n v="53.92"/>
    <x v="13"/>
  </r>
  <r>
    <n v="41.94"/>
    <n v="25.47"/>
    <x v="13"/>
  </r>
  <r>
    <n v="41.33"/>
    <n v="32.909999999999997"/>
    <x v="13"/>
  </r>
  <r>
    <n v="85.54"/>
    <n v="70.7"/>
    <x v="13"/>
  </r>
  <r>
    <n v="52.81"/>
    <n v="40.58"/>
    <x v="13"/>
  </r>
  <r>
    <n v="53.21"/>
    <n v="41.35"/>
    <x v="13"/>
  </r>
  <r>
    <n v="97.79"/>
    <n v="96.46"/>
    <x v="13"/>
  </r>
  <r>
    <n v="51.68"/>
    <n v="40.049999999999997"/>
    <x v="13"/>
  </r>
  <r>
    <n v="159.15"/>
    <n v="165.9"/>
    <x v="13"/>
  </r>
  <r>
    <n v="84.88"/>
    <n v="88.48"/>
    <x v="13"/>
  </r>
  <r>
    <n v="21.13"/>
    <n v="14.95"/>
    <x v="13"/>
  </r>
  <r>
    <n v="127.1"/>
    <n v="96.7"/>
    <x v="13"/>
  </r>
  <r>
    <n v="127.1"/>
    <n v="96.7"/>
    <x v="13"/>
  </r>
  <r>
    <n v="127.1"/>
    <n v="96.7"/>
    <x v="13"/>
  </r>
  <r>
    <n v="127.1"/>
    <n v="96.7"/>
    <x v="13"/>
  </r>
  <r>
    <n v="127.1"/>
    <n v="96.7"/>
    <x v="13"/>
  </r>
  <r>
    <n v="127.1"/>
    <n v="96.7"/>
    <x v="13"/>
  </r>
  <r>
    <n v="127.1"/>
    <n v="96.7"/>
    <x v="13"/>
  </r>
  <r>
    <n v="83.28"/>
    <n v="85.86"/>
    <x v="13"/>
  </r>
  <r>
    <n v="14.71"/>
    <n v="10.64"/>
    <x v="13"/>
  </r>
  <r>
    <n v="14.71"/>
    <n v="10.64"/>
    <x v="13"/>
  </r>
  <r>
    <n v="14.71"/>
    <n v="10.64"/>
    <x v="13"/>
  </r>
  <r>
    <n v="14.71"/>
    <n v="10.64"/>
    <x v="13"/>
  </r>
  <r>
    <n v="14.71"/>
    <n v="10.64"/>
    <x v="13"/>
  </r>
  <r>
    <n v="14.71"/>
    <n v="10.64"/>
    <x v="13"/>
  </r>
  <r>
    <n v="14.71"/>
    <n v="10.64"/>
    <x v="13"/>
  </r>
  <r>
    <n v="14.71"/>
    <n v="10.64"/>
    <x v="13"/>
  </r>
  <r>
    <n v="35.75"/>
    <n v="43.42"/>
    <x v="13"/>
  </r>
  <r>
    <n v="59.8"/>
    <n v="46.3"/>
    <x v="13"/>
  </r>
  <r>
    <n v="29.9"/>
    <n v="23.15"/>
    <x v="13"/>
  </r>
  <r>
    <n v="59.8"/>
    <n v="46.3"/>
    <x v="13"/>
  </r>
  <r>
    <n v="59.8"/>
    <n v="46.3"/>
    <x v="13"/>
  </r>
  <r>
    <n v="59.8"/>
    <n v="46.3"/>
    <x v="13"/>
  </r>
  <r>
    <n v="59.8"/>
    <n v="46.3"/>
    <x v="13"/>
  </r>
  <r>
    <n v="59.8"/>
    <n v="46.3"/>
    <x v="13"/>
  </r>
  <r>
    <n v="59.8"/>
    <n v="46.3"/>
    <x v="13"/>
  </r>
  <r>
    <n v="59.8"/>
    <n v="46.3"/>
    <x v="13"/>
  </r>
  <r>
    <n v="59.8"/>
    <n v="46.3"/>
    <x v="13"/>
  </r>
  <r>
    <n v="40.94"/>
    <n v="43.96"/>
    <x v="13"/>
  </r>
  <r>
    <n v="40.94"/>
    <n v="43.96"/>
    <x v="13"/>
  </r>
  <r>
    <n v="20.47"/>
    <n v="21.98"/>
    <x v="13"/>
  </r>
  <r>
    <n v="40.94"/>
    <n v="43.96"/>
    <x v="13"/>
  </r>
  <r>
    <n v="40.94"/>
    <n v="43.96"/>
    <x v="13"/>
  </r>
  <r>
    <n v="40.94"/>
    <n v="43.96"/>
    <x v="13"/>
  </r>
  <r>
    <n v="40.94"/>
    <n v="43.96"/>
    <x v="13"/>
  </r>
  <r>
    <n v="40.94"/>
    <n v="43.96"/>
    <x v="13"/>
  </r>
  <r>
    <n v="40.94"/>
    <n v="43.96"/>
    <x v="13"/>
  </r>
  <r>
    <n v="40.94"/>
    <n v="43.96"/>
    <x v="13"/>
  </r>
  <r>
    <n v="166.46"/>
    <n v="124.22"/>
    <x v="13"/>
  </r>
  <r>
    <n v="166.46"/>
    <n v="124.22"/>
    <x v="13"/>
  </r>
  <r>
    <n v="166.46"/>
    <n v="124.22"/>
    <x v="13"/>
  </r>
  <r>
    <n v="166.46"/>
    <n v="124.22"/>
    <x v="13"/>
  </r>
  <r>
    <n v="83.23"/>
    <n v="62.11"/>
    <x v="13"/>
  </r>
  <r>
    <n v="83.23"/>
    <n v="62.11"/>
    <x v="13"/>
  </r>
  <r>
    <n v="166.46"/>
    <n v="124.22"/>
    <x v="13"/>
  </r>
  <r>
    <n v="166.46"/>
    <n v="124.22"/>
    <x v="13"/>
  </r>
  <r>
    <n v="166.46"/>
    <n v="124.22"/>
    <x v="13"/>
  </r>
  <r>
    <n v="166.46"/>
    <n v="124.22"/>
    <x v="13"/>
  </r>
  <r>
    <n v="166.46"/>
    <n v="124.22"/>
    <x v="13"/>
  </r>
  <r>
    <n v="166.46"/>
    <n v="124.22"/>
    <x v="13"/>
  </r>
  <r>
    <n v="166.46"/>
    <n v="124.22"/>
    <x v="13"/>
  </r>
  <r>
    <n v="166.46"/>
    <n v="124.22"/>
    <x v="13"/>
  </r>
  <r>
    <n v="166.46"/>
    <n v="124.22"/>
    <x v="13"/>
  </r>
  <r>
    <n v="166.46"/>
    <n v="124.22"/>
    <x v="13"/>
  </r>
  <r>
    <n v="151.41"/>
    <n v="89.29"/>
    <x v="13"/>
  </r>
  <r>
    <n v="151.41"/>
    <n v="89.29"/>
    <x v="13"/>
  </r>
  <r>
    <n v="302.82"/>
    <n v="178.58"/>
    <x v="13"/>
  </r>
  <r>
    <n v="302.82"/>
    <n v="178.58"/>
    <x v="13"/>
  </r>
  <r>
    <n v="302.82"/>
    <n v="178.58"/>
    <x v="13"/>
  </r>
  <r>
    <n v="302.82"/>
    <n v="178.58"/>
    <x v="13"/>
  </r>
  <r>
    <n v="302.82"/>
    <n v="178.58"/>
    <x v="13"/>
  </r>
  <r>
    <n v="302.82"/>
    <n v="178.58"/>
    <x v="13"/>
  </r>
  <r>
    <n v="151.41"/>
    <n v="89.29"/>
    <x v="13"/>
  </r>
  <r>
    <n v="302.82"/>
    <n v="178.58"/>
    <x v="13"/>
  </r>
  <r>
    <n v="302.82"/>
    <n v="178.58"/>
    <x v="13"/>
  </r>
  <r>
    <n v="151.41"/>
    <n v="89.29"/>
    <x v="13"/>
  </r>
  <r>
    <n v="302.82"/>
    <n v="178.58"/>
    <x v="13"/>
  </r>
  <r>
    <n v="302.82"/>
    <n v="178.58"/>
    <x v="13"/>
  </r>
  <r>
    <n v="302.82"/>
    <n v="178.58"/>
    <x v="13"/>
  </r>
  <r>
    <n v="302.82"/>
    <n v="178.58"/>
    <x v="13"/>
  </r>
  <r>
    <n v="29.11"/>
    <n v="33.020000000000003"/>
    <x v="13"/>
  </r>
  <r>
    <n v="58.22"/>
    <n v="66.040000000000006"/>
    <x v="13"/>
  </r>
  <r>
    <n v="58.22"/>
    <n v="66.040000000000006"/>
    <x v="13"/>
  </r>
  <r>
    <n v="58.22"/>
    <n v="66.040000000000006"/>
    <x v="13"/>
  </r>
  <r>
    <n v="58.22"/>
    <n v="66.040000000000006"/>
    <x v="13"/>
  </r>
  <r>
    <n v="58.22"/>
    <n v="66.040000000000006"/>
    <x v="13"/>
  </r>
  <r>
    <n v="58.22"/>
    <n v="66.040000000000006"/>
    <x v="13"/>
  </r>
  <r>
    <n v="58.22"/>
    <n v="66.040000000000006"/>
    <x v="13"/>
  </r>
  <r>
    <n v="58.22"/>
    <n v="66.040000000000006"/>
    <x v="13"/>
  </r>
  <r>
    <n v="58.22"/>
    <n v="66.040000000000006"/>
    <x v="13"/>
  </r>
  <r>
    <n v="64.86"/>
    <n v="62.06"/>
    <x v="13"/>
  </r>
  <r>
    <n v="32.43"/>
    <n v="31.03"/>
    <x v="13"/>
  </r>
  <r>
    <n v="64.86"/>
    <n v="62.06"/>
    <x v="13"/>
  </r>
  <r>
    <n v="64.86"/>
    <n v="62.06"/>
    <x v="13"/>
  </r>
  <r>
    <n v="64.86"/>
    <n v="62.06"/>
    <x v="13"/>
  </r>
  <r>
    <n v="64.86"/>
    <n v="62.06"/>
    <x v="13"/>
  </r>
  <r>
    <n v="64.86"/>
    <n v="62.06"/>
    <x v="13"/>
  </r>
  <r>
    <n v="64.86"/>
    <n v="62.06"/>
    <x v="13"/>
  </r>
  <r>
    <n v="64.86"/>
    <n v="62.06"/>
    <x v="13"/>
  </r>
  <r>
    <n v="64.86"/>
    <n v="62.06"/>
    <x v="13"/>
  </r>
  <r>
    <n v="26.1"/>
    <n v="29.88"/>
    <x v="13"/>
  </r>
  <r>
    <n v="26.1"/>
    <n v="29.88"/>
    <x v="13"/>
  </r>
  <r>
    <n v="13.05"/>
    <n v="14.94"/>
    <x v="13"/>
  </r>
  <r>
    <n v="26.1"/>
    <n v="29.88"/>
    <x v="13"/>
  </r>
  <r>
    <n v="26.1"/>
    <n v="29.88"/>
    <x v="13"/>
  </r>
  <r>
    <n v="26.1"/>
    <n v="29.88"/>
    <x v="13"/>
  </r>
  <r>
    <n v="26.1"/>
    <n v="29.88"/>
    <x v="13"/>
  </r>
  <r>
    <n v="26.1"/>
    <n v="29.88"/>
    <x v="13"/>
  </r>
  <r>
    <n v="26.1"/>
    <n v="29.88"/>
    <x v="13"/>
  </r>
  <r>
    <n v="26.1"/>
    <n v="29.88"/>
    <x v="13"/>
  </r>
  <r>
    <n v="37.72"/>
    <n v="34.520000000000003"/>
    <x v="13"/>
  </r>
  <r>
    <n v="37.72"/>
    <n v="34.520000000000003"/>
    <x v="13"/>
  </r>
  <r>
    <n v="18.86"/>
    <n v="17.260000000000002"/>
    <x v="13"/>
  </r>
  <r>
    <n v="37.72"/>
    <n v="34.520000000000003"/>
    <x v="13"/>
  </r>
  <r>
    <n v="37.72"/>
    <n v="34.520000000000003"/>
    <x v="13"/>
  </r>
  <r>
    <n v="37.72"/>
    <n v="34.520000000000003"/>
    <x v="13"/>
  </r>
  <r>
    <n v="37.72"/>
    <n v="34.520000000000003"/>
    <x v="13"/>
  </r>
  <r>
    <n v="37.72"/>
    <n v="34.520000000000003"/>
    <x v="13"/>
  </r>
  <r>
    <n v="37.72"/>
    <n v="34.520000000000003"/>
    <x v="13"/>
  </r>
  <r>
    <n v="37.72"/>
    <n v="34.520000000000003"/>
    <x v="13"/>
  </r>
  <r>
    <n v="320.76"/>
    <n v="182.52"/>
    <x v="13"/>
  </r>
  <r>
    <n v="320.94"/>
    <n v="200.87"/>
    <x v="13"/>
  </r>
  <r>
    <n v="50.98"/>
    <n v="29.32"/>
    <x v="13"/>
  </r>
  <r>
    <n v="69.400000000000006"/>
    <n v="185.9"/>
    <x v="13"/>
  </r>
  <r>
    <n v="721.36"/>
    <n v="416.88"/>
    <x v="13"/>
  </r>
  <r>
    <n v="292.83"/>
    <n v="195.51"/>
    <x v="13"/>
  </r>
  <r>
    <n v="202.74"/>
    <n v="173.99"/>
    <x v="13"/>
  </r>
  <r>
    <n v="97.16"/>
    <n v="64.16"/>
    <x v="13"/>
  </r>
  <r>
    <n v="97.16"/>
    <n v="64.16"/>
    <x v="13"/>
  </r>
  <r>
    <n v="48.58"/>
    <n v="32.08"/>
    <x v="13"/>
  </r>
  <r>
    <n v="97.16"/>
    <n v="64.16"/>
    <x v="13"/>
  </r>
  <r>
    <n v="97.16"/>
    <n v="64.16"/>
    <x v="13"/>
  </r>
  <r>
    <n v="97.16"/>
    <n v="64.16"/>
    <x v="13"/>
  </r>
  <r>
    <n v="97.16"/>
    <n v="64.16"/>
    <x v="13"/>
  </r>
  <r>
    <n v="97.16"/>
    <n v="64.16"/>
    <x v="13"/>
  </r>
  <r>
    <n v="38.76"/>
    <n v="31.38"/>
    <x v="13"/>
  </r>
  <r>
    <n v="38.76"/>
    <n v="31.38"/>
    <x v="13"/>
  </r>
  <r>
    <n v="38.76"/>
    <n v="31.38"/>
    <x v="13"/>
  </r>
  <r>
    <n v="19.38"/>
    <n v="15.69"/>
    <x v="13"/>
  </r>
  <r>
    <n v="38.76"/>
    <n v="31.38"/>
    <x v="13"/>
  </r>
  <r>
    <n v="38.76"/>
    <n v="31.38"/>
    <x v="13"/>
  </r>
  <r>
    <n v="38.76"/>
    <n v="31.38"/>
    <x v="13"/>
  </r>
  <r>
    <n v="38.76"/>
    <n v="31.38"/>
    <x v="13"/>
  </r>
  <r>
    <n v="7.07"/>
    <n v="9.18"/>
    <x v="13"/>
  </r>
  <r>
    <n v="7.07"/>
    <n v="9.18"/>
    <x v="13"/>
  </r>
  <r>
    <n v="7.07"/>
    <n v="9.18"/>
    <x v="13"/>
  </r>
  <r>
    <n v="7.07"/>
    <n v="9.18"/>
    <x v="13"/>
  </r>
  <r>
    <n v="7.07"/>
    <n v="9.18"/>
    <x v="13"/>
  </r>
  <r>
    <n v="7.07"/>
    <n v="9.18"/>
    <x v="13"/>
  </r>
  <r>
    <n v="7.07"/>
    <n v="9.18"/>
    <x v="13"/>
  </r>
  <r>
    <n v="7.07"/>
    <n v="9.18"/>
    <x v="13"/>
  </r>
  <r>
    <n v="7.07"/>
    <n v="9.18"/>
    <x v="13"/>
  </r>
  <r>
    <n v="83.4"/>
    <n v="74.099999999999994"/>
    <x v="13"/>
  </r>
  <r>
    <n v="43.82"/>
    <n v="32.479999999999997"/>
    <x v="13"/>
  </r>
  <r>
    <n v="75.2"/>
    <n v="52.63"/>
    <x v="13"/>
  </r>
  <r>
    <n v="75.2"/>
    <n v="52.63"/>
    <x v="13"/>
  </r>
  <r>
    <n v="75.2"/>
    <n v="52.63"/>
    <x v="13"/>
  </r>
  <r>
    <n v="75.2"/>
    <n v="52.63"/>
    <x v="13"/>
  </r>
  <r>
    <n v="75.2"/>
    <n v="52.63"/>
    <x v="13"/>
  </r>
  <r>
    <n v="75.2"/>
    <n v="52.63"/>
    <x v="13"/>
  </r>
  <r>
    <n v="75.2"/>
    <n v="52.63"/>
    <x v="13"/>
  </r>
  <r>
    <n v="75.2"/>
    <n v="52.63"/>
    <x v="13"/>
  </r>
  <r>
    <n v="75.2"/>
    <n v="52.63"/>
    <x v="13"/>
  </r>
  <r>
    <n v="75.2"/>
    <n v="52.63"/>
    <x v="13"/>
  </r>
  <r>
    <n v="75.2"/>
    <n v="52.63"/>
    <x v="13"/>
  </r>
  <r>
    <n v="75.2"/>
    <n v="52.63"/>
    <x v="13"/>
  </r>
  <r>
    <n v="75.2"/>
    <n v="52.63"/>
    <x v="13"/>
  </r>
  <r>
    <n v="125.52"/>
    <n v="90.88"/>
    <x v="13"/>
  </r>
  <r>
    <n v="125.52"/>
    <n v="90.88"/>
    <x v="13"/>
  </r>
  <r>
    <n v="125.52"/>
    <n v="90.88"/>
    <x v="13"/>
  </r>
  <r>
    <n v="125.52"/>
    <n v="90.88"/>
    <x v="13"/>
  </r>
  <r>
    <n v="62.76"/>
    <n v="45.44"/>
    <x v="13"/>
  </r>
  <r>
    <n v="61.37"/>
    <n v="39.03"/>
    <x v="13"/>
  </r>
  <r>
    <n v="61.37"/>
    <n v="39.03"/>
    <x v="13"/>
  </r>
  <r>
    <n v="58.1"/>
    <n v="69.2"/>
    <x v="13"/>
  </r>
  <r>
    <n v="58.1"/>
    <n v="69.2"/>
    <x v="13"/>
  </r>
  <r>
    <n v="58.1"/>
    <n v="69.2"/>
    <x v="13"/>
  </r>
  <r>
    <n v="58.1"/>
    <n v="69.2"/>
    <x v="13"/>
  </r>
  <r>
    <n v="58.1"/>
    <n v="69.2"/>
    <x v="13"/>
  </r>
  <r>
    <n v="58.1"/>
    <n v="69.2"/>
    <x v="13"/>
  </r>
  <r>
    <n v="58.1"/>
    <n v="69.2"/>
    <x v="13"/>
  </r>
  <r>
    <n v="58.1"/>
    <n v="69.2"/>
    <x v="13"/>
  </r>
  <r>
    <n v="58.1"/>
    <n v="69.2"/>
    <x v="13"/>
  </r>
  <r>
    <n v="58.1"/>
    <n v="69.2"/>
    <x v="13"/>
  </r>
  <r>
    <n v="42.77"/>
    <n v="29.33"/>
    <x v="13"/>
  </r>
  <r>
    <n v="45.4"/>
    <n v="33.82"/>
    <x v="13"/>
  </r>
  <r>
    <n v="45.4"/>
    <n v="33.82"/>
    <x v="13"/>
  </r>
  <r>
    <n v="45.4"/>
    <n v="33.82"/>
    <x v="13"/>
  </r>
  <r>
    <n v="45.4"/>
    <n v="33.82"/>
    <x v="13"/>
  </r>
  <r>
    <n v="39.54"/>
    <n v="37.93"/>
    <x v="13"/>
  </r>
  <r>
    <n v="39.54"/>
    <n v="37.93"/>
    <x v="13"/>
  </r>
  <r>
    <n v="52.04"/>
    <n v="68"/>
    <x v="13"/>
  </r>
  <r>
    <n v="52.04"/>
    <n v="68"/>
    <x v="13"/>
  </r>
  <r>
    <n v="52.04"/>
    <n v="68"/>
    <x v="13"/>
  </r>
  <r>
    <n v="26.02"/>
    <n v="34"/>
    <x v="13"/>
  </r>
  <r>
    <n v="69.72"/>
    <n v="111"/>
    <x v="13"/>
  </r>
  <r>
    <n v="58.1"/>
    <n v="92.5"/>
    <x v="13"/>
  </r>
  <r>
    <n v="69.72"/>
    <n v="111"/>
    <x v="13"/>
  </r>
  <r>
    <n v="58.1"/>
    <n v="92.5"/>
    <x v="13"/>
  </r>
  <r>
    <n v="69.72"/>
    <n v="111"/>
    <x v="13"/>
  </r>
  <r>
    <n v="58.1"/>
    <n v="92.5"/>
    <x v="13"/>
  </r>
  <r>
    <n v="69.72"/>
    <n v="111"/>
    <x v="13"/>
  </r>
  <r>
    <n v="58.1"/>
    <n v="92.5"/>
    <x v="13"/>
  </r>
  <r>
    <n v="58.1"/>
    <n v="92.5"/>
    <x v="13"/>
  </r>
  <r>
    <n v="69.72"/>
    <n v="111"/>
    <x v="13"/>
  </r>
  <r>
    <n v="56.76"/>
    <n v="49.28"/>
    <x v="13"/>
  </r>
  <r>
    <n v="56.76"/>
    <n v="49.28"/>
    <x v="13"/>
  </r>
  <r>
    <n v="28.38"/>
    <n v="24.64"/>
    <x v="13"/>
  </r>
  <r>
    <n v="28.38"/>
    <n v="24.64"/>
    <x v="13"/>
  </r>
  <r>
    <n v="56.76"/>
    <n v="49.28"/>
    <x v="13"/>
  </r>
  <r>
    <n v="56.76"/>
    <n v="49.28"/>
    <x v="13"/>
  </r>
  <r>
    <n v="14.19"/>
    <n v="12.32"/>
    <x v="13"/>
  </r>
  <r>
    <n v="28.38"/>
    <n v="24.64"/>
    <x v="13"/>
  </r>
  <r>
    <n v="28.38"/>
    <n v="24.64"/>
    <x v="13"/>
  </r>
  <r>
    <n v="14.19"/>
    <n v="12.32"/>
    <x v="13"/>
  </r>
  <r>
    <n v="56.76"/>
    <n v="49.28"/>
    <x v="13"/>
  </r>
  <r>
    <n v="56.76"/>
    <n v="49.28"/>
    <x v="13"/>
  </r>
  <r>
    <n v="56.76"/>
    <n v="49.28"/>
    <x v="13"/>
  </r>
  <r>
    <n v="28.38"/>
    <n v="24.64"/>
    <x v="13"/>
  </r>
  <r>
    <n v="28.38"/>
    <n v="24.64"/>
    <x v="13"/>
  </r>
  <r>
    <n v="28.38"/>
    <n v="24.64"/>
    <x v="13"/>
  </r>
  <r>
    <n v="46.6"/>
    <n v="41.92"/>
    <x v="13"/>
  </r>
  <r>
    <n v="46.6"/>
    <n v="41.92"/>
    <x v="13"/>
  </r>
  <r>
    <n v="46.6"/>
    <n v="41.92"/>
    <x v="13"/>
  </r>
  <r>
    <n v="46.6"/>
    <n v="41.92"/>
    <x v="13"/>
  </r>
  <r>
    <n v="46.6"/>
    <n v="41.92"/>
    <x v="13"/>
  </r>
  <r>
    <n v="46.6"/>
    <n v="41.92"/>
    <x v="13"/>
  </r>
  <r>
    <n v="23.3"/>
    <n v="20.96"/>
    <x v="13"/>
  </r>
  <r>
    <n v="23.3"/>
    <n v="20.96"/>
    <x v="13"/>
  </r>
  <r>
    <n v="46.6"/>
    <n v="41.92"/>
    <x v="13"/>
  </r>
  <r>
    <n v="46.6"/>
    <n v="41.92"/>
    <x v="13"/>
  </r>
  <r>
    <n v="46.6"/>
    <n v="41.92"/>
    <x v="13"/>
  </r>
  <r>
    <n v="46.6"/>
    <n v="41.92"/>
    <x v="13"/>
  </r>
  <r>
    <n v="46.6"/>
    <n v="41.92"/>
    <x v="13"/>
  </r>
  <r>
    <n v="46.6"/>
    <n v="41.92"/>
    <x v="13"/>
  </r>
  <r>
    <n v="46.6"/>
    <n v="41.92"/>
    <x v="13"/>
  </r>
  <r>
    <n v="46.6"/>
    <n v="41.92"/>
    <x v="13"/>
  </r>
  <r>
    <n v="81.45"/>
    <n v="49.56"/>
    <x v="13"/>
  </r>
  <r>
    <n v="91.4"/>
    <n v="66.02"/>
    <x v="13"/>
  </r>
  <r>
    <n v="91.4"/>
    <n v="66.02"/>
    <x v="13"/>
  </r>
  <r>
    <n v="91.4"/>
    <n v="66.02"/>
    <x v="13"/>
  </r>
  <r>
    <n v="91.4"/>
    <n v="66.02"/>
    <x v="13"/>
  </r>
  <r>
    <n v="91.4"/>
    <n v="66.02"/>
    <x v="13"/>
  </r>
  <r>
    <n v="91.4"/>
    <n v="66.02"/>
    <x v="13"/>
  </r>
  <r>
    <n v="45.7"/>
    <n v="33.01"/>
    <x v="13"/>
  </r>
  <r>
    <n v="45.7"/>
    <n v="33.01"/>
    <x v="13"/>
  </r>
  <r>
    <n v="91.4"/>
    <n v="66.02"/>
    <x v="13"/>
  </r>
  <r>
    <n v="91.4"/>
    <n v="66.02"/>
    <x v="13"/>
  </r>
  <r>
    <n v="91.4"/>
    <n v="66.02"/>
    <x v="13"/>
  </r>
  <r>
    <n v="91.4"/>
    <n v="66.02"/>
    <x v="13"/>
  </r>
  <r>
    <n v="91.4"/>
    <n v="66.02"/>
    <x v="13"/>
  </r>
  <r>
    <n v="91.4"/>
    <n v="66.02"/>
    <x v="13"/>
  </r>
  <r>
    <n v="91.4"/>
    <n v="66.02"/>
    <x v="13"/>
  </r>
  <r>
    <n v="91.4"/>
    <n v="66.02"/>
    <x v="13"/>
  </r>
  <r>
    <n v="125.26"/>
    <n v="62.82"/>
    <x v="13"/>
  </r>
  <r>
    <n v="52.25"/>
    <n v="38.26"/>
    <x v="13"/>
  </r>
  <r>
    <n v="52.25"/>
    <n v="38.26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104.5"/>
    <n v="76.52"/>
    <x v="13"/>
  </r>
  <r>
    <n v="299.60000000000002"/>
    <n v="226"/>
    <x v="13"/>
  </r>
  <r>
    <n v="299.60000000000002"/>
    <n v="226"/>
    <x v="13"/>
  </r>
  <r>
    <n v="299.60000000000002"/>
    <n v="226"/>
    <x v="13"/>
  </r>
  <r>
    <n v="299.60000000000002"/>
    <n v="226"/>
    <x v="13"/>
  </r>
  <r>
    <n v="299.60000000000002"/>
    <n v="226"/>
    <x v="13"/>
  </r>
  <r>
    <n v="299.60000000000002"/>
    <n v="226"/>
    <x v="13"/>
  </r>
  <r>
    <n v="299.60000000000002"/>
    <n v="226"/>
    <x v="13"/>
  </r>
  <r>
    <n v="299.60000000000002"/>
    <n v="226"/>
    <x v="13"/>
  </r>
  <r>
    <n v="149.80000000000001"/>
    <n v="113"/>
    <x v="13"/>
  </r>
  <r>
    <n v="149.80000000000001"/>
    <n v="113"/>
    <x v="13"/>
  </r>
  <r>
    <n v="86.55"/>
    <n v="52.05"/>
    <x v="13"/>
  </r>
  <r>
    <n v="86.55"/>
    <n v="53.42"/>
    <x v="13"/>
  </r>
  <r>
    <n v="257.5"/>
    <n v="238"/>
    <x v="13"/>
  </r>
  <r>
    <n v="86.96"/>
    <n v="71.760000000000005"/>
    <x v="13"/>
  </r>
  <r>
    <n v="43.48"/>
    <n v="35.880000000000003"/>
    <x v="13"/>
  </r>
  <r>
    <n v="43.48"/>
    <n v="35.880000000000003"/>
    <x v="13"/>
  </r>
  <r>
    <n v="86.96"/>
    <n v="71.760000000000005"/>
    <x v="13"/>
  </r>
  <r>
    <n v="86.96"/>
    <n v="71.760000000000005"/>
    <x v="13"/>
  </r>
  <r>
    <n v="43.48"/>
    <n v="35.880000000000003"/>
    <x v="13"/>
  </r>
  <r>
    <n v="21.74"/>
    <n v="17.940000000000001"/>
    <x v="13"/>
  </r>
  <r>
    <n v="21.74"/>
    <n v="17.940000000000001"/>
    <x v="13"/>
  </r>
  <r>
    <n v="86.96"/>
    <n v="71.760000000000005"/>
    <x v="13"/>
  </r>
  <r>
    <n v="86.96"/>
    <n v="71.760000000000005"/>
    <x v="13"/>
  </r>
  <r>
    <n v="86.96"/>
    <n v="71.760000000000005"/>
    <x v="13"/>
  </r>
  <r>
    <n v="148.58000000000001"/>
    <n v="180.09"/>
    <x v="13"/>
  </r>
  <r>
    <n v="703.3"/>
    <n v="912.6"/>
    <x v="13"/>
  </r>
  <r>
    <n v="157.56"/>
    <n v="101.6"/>
    <x v="13"/>
  </r>
  <r>
    <n v="157.56"/>
    <n v="101.6"/>
    <x v="13"/>
  </r>
  <r>
    <n v="163.52000000000001"/>
    <n v="256.95999999999998"/>
    <x v="13"/>
  </r>
  <r>
    <n v="25.01"/>
    <n v="15.84"/>
    <x v="13"/>
  </r>
  <r>
    <n v="75.03"/>
    <n v="47.52"/>
    <x v="13"/>
  </r>
  <r>
    <n v="25.01"/>
    <n v="15.84"/>
    <x v="13"/>
  </r>
  <r>
    <n v="75.03"/>
    <n v="47.52"/>
    <x v="13"/>
  </r>
  <r>
    <n v="85.24"/>
    <n v="51.74"/>
    <x v="13"/>
  </r>
  <r>
    <n v="255.72"/>
    <n v="155.22"/>
    <x v="13"/>
  </r>
  <r>
    <n v="85.24"/>
    <n v="51.74"/>
    <x v="13"/>
  </r>
  <r>
    <n v="85.24"/>
    <n v="51.74"/>
    <x v="13"/>
  </r>
  <r>
    <n v="511.44"/>
    <n v="310.44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32.9"/>
    <n v="29.68"/>
    <x v="13"/>
  </r>
  <r>
    <n v="91.63"/>
    <n v="84.56"/>
    <x v="13"/>
  </r>
  <r>
    <n v="97.24"/>
    <n v="62.36"/>
    <x v="13"/>
  </r>
  <r>
    <n v="97.24"/>
    <n v="62.36"/>
    <x v="13"/>
  </r>
  <r>
    <n v="97.24"/>
    <n v="62.36"/>
    <x v="13"/>
  </r>
  <r>
    <n v="97.24"/>
    <n v="62.36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97.24"/>
    <n v="62.36"/>
    <x v="13"/>
  </r>
  <r>
    <n v="97.24"/>
    <n v="62.36"/>
    <x v="13"/>
  </r>
  <r>
    <n v="97.24"/>
    <n v="62.36"/>
    <x v="13"/>
  </r>
  <r>
    <n v="97.24"/>
    <n v="62.36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97.24"/>
    <n v="62.36"/>
    <x v="13"/>
  </r>
  <r>
    <n v="97.24"/>
    <n v="62.36"/>
    <x v="13"/>
  </r>
  <r>
    <n v="97.24"/>
    <n v="62.36"/>
    <x v="13"/>
  </r>
  <r>
    <n v="97.24"/>
    <n v="62.36"/>
    <x v="13"/>
  </r>
  <r>
    <n v="97.24"/>
    <n v="62.36"/>
    <x v="13"/>
  </r>
  <r>
    <n v="97.24"/>
    <n v="62.36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48.62"/>
    <n v="31.18"/>
    <x v="13"/>
  </r>
  <r>
    <n v="165.68"/>
    <n v="114.22"/>
    <x v="13"/>
  </r>
  <r>
    <n v="165.68"/>
    <n v="114.22"/>
    <x v="13"/>
  </r>
  <r>
    <n v="82.84"/>
    <n v="57.11"/>
    <x v="13"/>
  </r>
  <r>
    <n v="82.84"/>
    <n v="57.11"/>
    <x v="13"/>
  </r>
  <r>
    <n v="38.68"/>
    <n v="33.58"/>
    <x v="13"/>
  </r>
  <r>
    <n v="38.68"/>
    <n v="33.58"/>
    <x v="13"/>
  </r>
  <r>
    <n v="38.68"/>
    <n v="33.58"/>
    <x v="13"/>
  </r>
  <r>
    <n v="38.68"/>
    <n v="33.58"/>
    <x v="13"/>
  </r>
  <r>
    <n v="38.68"/>
    <n v="33.58"/>
    <x v="13"/>
  </r>
  <r>
    <n v="38.68"/>
    <n v="33.58"/>
    <x v="13"/>
  </r>
  <r>
    <n v="38.68"/>
    <n v="33.58"/>
    <x v="13"/>
  </r>
  <r>
    <n v="38.68"/>
    <n v="33.58"/>
    <x v="13"/>
  </r>
  <r>
    <n v="38.68"/>
    <n v="33.58"/>
    <x v="13"/>
  </r>
  <r>
    <n v="38.68"/>
    <n v="33.58"/>
    <x v="13"/>
  </r>
  <r>
    <n v="38.68"/>
    <n v="33.58"/>
    <x v="13"/>
  </r>
  <r>
    <n v="38.68"/>
    <n v="33.58"/>
    <x v="13"/>
  </r>
  <r>
    <n v="38.68"/>
    <n v="33.58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74.459999999999994"/>
    <n v="52.39"/>
    <x v="13"/>
  </r>
  <r>
    <n v="33.65"/>
    <n v="24.82"/>
    <x v="13"/>
  </r>
  <r>
    <n v="39.630000000000003"/>
    <n v="26.51"/>
    <x v="13"/>
  </r>
  <r>
    <n v="85.77"/>
    <n v="50.77"/>
    <x v="13"/>
  </r>
  <r>
    <n v="36.58"/>
    <n v="33.18"/>
    <x v="13"/>
  </r>
  <r>
    <n v="36.58"/>
    <n v="33.18"/>
    <x v="13"/>
  </r>
  <r>
    <n v="40.5"/>
    <n v="42.76"/>
    <x v="13"/>
  </r>
  <r>
    <n v="40.5"/>
    <n v="42.76"/>
    <x v="13"/>
  </r>
  <r>
    <n v="40.5"/>
    <n v="42.76"/>
    <x v="13"/>
  </r>
  <r>
    <n v="40.5"/>
    <n v="42.76"/>
    <x v="13"/>
  </r>
  <r>
    <n v="40.5"/>
    <n v="42.76"/>
    <x v="13"/>
  </r>
  <r>
    <n v="40.5"/>
    <n v="42.76"/>
    <x v="13"/>
  </r>
  <r>
    <n v="40.5"/>
    <n v="42.76"/>
    <x v="13"/>
  </r>
  <r>
    <n v="40.5"/>
    <n v="42.76"/>
    <x v="13"/>
  </r>
  <r>
    <n v="40.5"/>
    <n v="42.76"/>
    <x v="13"/>
  </r>
  <r>
    <n v="40.5"/>
    <n v="42.76"/>
    <x v="13"/>
  </r>
  <r>
    <n v="40.5"/>
    <n v="42.76"/>
    <x v="13"/>
  </r>
  <r>
    <n v="40.5"/>
    <n v="42.76"/>
    <x v="13"/>
  </r>
  <r>
    <n v="40.5"/>
    <n v="42.76"/>
    <x v="13"/>
  </r>
  <r>
    <n v="78.3"/>
    <n v="53"/>
    <x v="13"/>
  </r>
  <r>
    <n v="78.3"/>
    <n v="53"/>
    <x v="13"/>
  </r>
  <r>
    <n v="164.82"/>
    <n v="106.58"/>
    <x v="13"/>
  </r>
  <r>
    <n v="94.7"/>
    <n v="84.8"/>
    <x v="13"/>
  </r>
  <r>
    <n v="58.48"/>
    <n v="38.880000000000003"/>
    <x v="13"/>
  </r>
  <r>
    <n v="58.48"/>
    <n v="38.880000000000003"/>
    <x v="13"/>
  </r>
  <r>
    <n v="29.24"/>
    <n v="19.440000000000001"/>
    <x v="13"/>
  </r>
  <r>
    <n v="29.24"/>
    <n v="19.440000000000001"/>
    <x v="13"/>
  </r>
  <r>
    <n v="255.76"/>
    <n v="161.68"/>
    <x v="13"/>
  </r>
  <r>
    <n v="255.76"/>
    <n v="161.68"/>
    <x v="13"/>
  </r>
  <r>
    <n v="255.76"/>
    <n v="161.68"/>
    <x v="13"/>
  </r>
  <r>
    <n v="63.94"/>
    <n v="40.42"/>
    <x v="13"/>
  </r>
  <r>
    <n v="63.94"/>
    <n v="40.42"/>
    <x v="13"/>
  </r>
  <r>
    <n v="63.94"/>
    <n v="40.42"/>
    <x v="13"/>
  </r>
  <r>
    <n v="255.76"/>
    <n v="161.68"/>
    <x v="13"/>
  </r>
  <r>
    <n v="255.76"/>
    <n v="161.68"/>
    <x v="13"/>
  </r>
  <r>
    <n v="255.76"/>
    <n v="161.68"/>
    <x v="13"/>
  </r>
  <r>
    <n v="63.94"/>
    <n v="40.42"/>
    <x v="13"/>
  </r>
  <r>
    <n v="63.94"/>
    <n v="40.42"/>
    <x v="13"/>
  </r>
  <r>
    <n v="63.94"/>
    <n v="40.42"/>
    <x v="13"/>
  </r>
  <r>
    <n v="191.82"/>
    <n v="121.26"/>
    <x v="13"/>
  </r>
  <r>
    <n v="191.82"/>
    <n v="121.26"/>
    <x v="13"/>
  </r>
  <r>
    <n v="255.76"/>
    <n v="161.68"/>
    <x v="13"/>
  </r>
  <r>
    <n v="63.94"/>
    <n v="40.42"/>
    <x v="13"/>
  </r>
  <r>
    <n v="63.94"/>
    <n v="40.42"/>
    <x v="13"/>
  </r>
  <r>
    <n v="255.76"/>
    <n v="161.68"/>
    <x v="13"/>
  </r>
  <r>
    <n v="191.82"/>
    <n v="121.26"/>
    <x v="13"/>
  </r>
  <r>
    <n v="63.94"/>
    <n v="40.42"/>
    <x v="13"/>
  </r>
  <r>
    <n v="191.82"/>
    <n v="121.26"/>
    <x v="13"/>
  </r>
  <r>
    <n v="255.76"/>
    <n v="161.68"/>
    <x v="13"/>
  </r>
  <r>
    <n v="63.94"/>
    <n v="40.42"/>
    <x v="13"/>
  </r>
  <r>
    <n v="63.94"/>
    <n v="40.42"/>
    <x v="13"/>
  </r>
  <r>
    <n v="255.76"/>
    <n v="161.68"/>
    <x v="13"/>
  </r>
  <r>
    <n v="63.94"/>
    <n v="40.42"/>
    <x v="13"/>
  </r>
  <r>
    <n v="400.7"/>
    <n v="246.55"/>
    <x v="13"/>
  </r>
  <r>
    <n v="400.7"/>
    <n v="246.55"/>
    <x v="13"/>
  </r>
  <r>
    <n v="400.7"/>
    <n v="246.55"/>
    <x v="13"/>
  </r>
  <r>
    <n v="400.7"/>
    <n v="246.55"/>
    <x v="13"/>
  </r>
  <r>
    <n v="400.7"/>
    <n v="246.55"/>
    <x v="13"/>
  </r>
  <r>
    <n v="400.7"/>
    <n v="246.55"/>
    <x v="13"/>
  </r>
  <r>
    <n v="240.42"/>
    <n v="147.93"/>
    <x v="13"/>
  </r>
  <r>
    <n v="240.42"/>
    <n v="147.93"/>
    <x v="13"/>
  </r>
  <r>
    <n v="400.7"/>
    <n v="246.55"/>
    <x v="13"/>
  </r>
  <r>
    <n v="400.7"/>
    <n v="246.55"/>
    <x v="13"/>
  </r>
  <r>
    <n v="320.56"/>
    <n v="197.24"/>
    <x v="13"/>
  </r>
  <r>
    <n v="400.7"/>
    <n v="246.55"/>
    <x v="13"/>
  </r>
  <r>
    <n v="320.56"/>
    <n v="197.24"/>
    <x v="13"/>
  </r>
  <r>
    <n v="400.7"/>
    <n v="246.55"/>
    <x v="13"/>
  </r>
  <r>
    <n v="20.65"/>
    <n v="17.149999999999999"/>
    <x v="13"/>
  </r>
  <r>
    <n v="20.65"/>
    <n v="17.149999999999999"/>
    <x v="13"/>
  </r>
  <r>
    <n v="20.65"/>
    <n v="17.149999999999999"/>
    <x v="13"/>
  </r>
  <r>
    <n v="206.5"/>
    <n v="171.5"/>
    <x v="13"/>
  </r>
  <r>
    <n v="206.5"/>
    <n v="171.5"/>
    <x v="13"/>
  </r>
  <r>
    <n v="206.5"/>
    <n v="171.5"/>
    <x v="13"/>
  </r>
  <r>
    <n v="20.65"/>
    <n v="17.149999999999999"/>
    <x v="13"/>
  </r>
  <r>
    <n v="20.65"/>
    <n v="17.149999999999999"/>
    <x v="13"/>
  </r>
  <r>
    <n v="20.65"/>
    <n v="17.149999999999999"/>
    <x v="13"/>
  </r>
  <r>
    <n v="206.5"/>
    <n v="171.5"/>
    <x v="13"/>
  </r>
  <r>
    <n v="206.5"/>
    <n v="171.5"/>
    <x v="13"/>
  </r>
  <r>
    <n v="206.5"/>
    <n v="171.5"/>
    <x v="13"/>
  </r>
  <r>
    <n v="61.95"/>
    <n v="51.45"/>
    <x v="13"/>
  </r>
  <r>
    <n v="41.3"/>
    <n v="34.299999999999997"/>
    <x v="13"/>
  </r>
  <r>
    <n v="20.65"/>
    <n v="17.149999999999999"/>
    <x v="13"/>
  </r>
  <r>
    <n v="123.9"/>
    <n v="102.9"/>
    <x v="13"/>
  </r>
  <r>
    <n v="123.9"/>
    <n v="102.9"/>
    <x v="13"/>
  </r>
  <r>
    <n v="20.65"/>
    <n v="17.149999999999999"/>
    <x v="13"/>
  </r>
  <r>
    <n v="206.5"/>
    <n v="171.5"/>
    <x v="13"/>
  </r>
  <r>
    <n v="20.65"/>
    <n v="17.149999999999999"/>
    <x v="13"/>
  </r>
  <r>
    <n v="206.5"/>
    <n v="171.5"/>
    <x v="13"/>
  </r>
  <r>
    <n v="20.65"/>
    <n v="17.149999999999999"/>
    <x v="13"/>
  </r>
  <r>
    <n v="165.2"/>
    <n v="137.19999999999999"/>
    <x v="13"/>
  </r>
  <r>
    <n v="20.65"/>
    <n v="17.149999999999999"/>
    <x v="13"/>
  </r>
  <r>
    <n v="20.65"/>
    <n v="17.149999999999999"/>
    <x v="13"/>
  </r>
  <r>
    <n v="165.2"/>
    <n v="137.19999999999999"/>
    <x v="13"/>
  </r>
  <r>
    <n v="206.5"/>
    <n v="171.5"/>
    <x v="13"/>
  </r>
  <r>
    <n v="20.65"/>
    <n v="17.149999999999999"/>
    <x v="13"/>
  </r>
  <r>
    <n v="206.5"/>
    <n v="171.5"/>
    <x v="13"/>
  </r>
  <r>
    <n v="108.38"/>
    <n v="59.35"/>
    <x v="13"/>
  </r>
  <r>
    <n v="108.38"/>
    <n v="59.35"/>
    <x v="13"/>
  </r>
  <r>
    <n v="113.39"/>
    <n v="62.05"/>
    <x v="13"/>
  </r>
  <r>
    <n v="138.80000000000001"/>
    <n v="142.75"/>
    <x v="13"/>
  </r>
  <r>
    <n v="940"/>
    <n v="907.2"/>
    <x v="13"/>
  </r>
  <r>
    <n v="705"/>
    <n v="680.4"/>
    <x v="13"/>
  </r>
  <r>
    <n v="235"/>
    <n v="226.8"/>
    <x v="13"/>
  </r>
  <r>
    <n v="1175"/>
    <n v="1134"/>
    <x v="13"/>
  </r>
  <r>
    <n v="1175"/>
    <n v="1134"/>
    <x v="13"/>
  </r>
  <r>
    <n v="235"/>
    <n v="226.8"/>
    <x v="13"/>
  </r>
  <r>
    <n v="235"/>
    <n v="226.8"/>
    <x v="13"/>
  </r>
  <r>
    <n v="1175"/>
    <n v="1134"/>
    <x v="13"/>
  </r>
  <r>
    <n v="1175"/>
    <n v="1134"/>
    <x v="13"/>
  </r>
  <r>
    <n v="940"/>
    <n v="907.2"/>
    <x v="13"/>
  </r>
  <r>
    <n v="940"/>
    <n v="907.2"/>
    <x v="13"/>
  </r>
  <r>
    <n v="235"/>
    <n v="226.8"/>
    <x v="13"/>
  </r>
  <r>
    <n v="235"/>
    <n v="226.8"/>
    <x v="13"/>
  </r>
  <r>
    <n v="235"/>
    <n v="226.8"/>
    <x v="13"/>
  </r>
  <r>
    <n v="235"/>
    <n v="226.8"/>
    <x v="13"/>
  </r>
  <r>
    <n v="52.42"/>
    <n v="37.72"/>
    <x v="13"/>
  </r>
  <r>
    <n v="52.42"/>
    <n v="37.72"/>
    <x v="13"/>
  </r>
  <r>
    <n v="52.42"/>
    <n v="37.72"/>
    <x v="13"/>
  </r>
  <r>
    <n v="52.42"/>
    <n v="37.72"/>
    <x v="13"/>
  </r>
  <r>
    <n v="52.42"/>
    <n v="37.72"/>
    <x v="13"/>
  </r>
  <r>
    <n v="52.42"/>
    <n v="37.72"/>
    <x v="13"/>
  </r>
  <r>
    <n v="52.42"/>
    <n v="37.72"/>
    <x v="13"/>
  </r>
  <r>
    <n v="52.42"/>
    <n v="37.72"/>
    <x v="13"/>
  </r>
  <r>
    <n v="52.42"/>
    <n v="37.72"/>
    <x v="13"/>
  </r>
  <r>
    <n v="52.42"/>
    <n v="37.72"/>
    <x v="13"/>
  </r>
  <r>
    <n v="52.42"/>
    <n v="37.72"/>
    <x v="13"/>
  </r>
  <r>
    <n v="52.42"/>
    <n v="37.72"/>
    <x v="13"/>
  </r>
  <r>
    <n v="52.42"/>
    <n v="37.72"/>
    <x v="13"/>
  </r>
  <r>
    <n v="229.67"/>
    <n v="210.16"/>
    <x v="13"/>
  </r>
  <r>
    <n v="227.79"/>
    <n v="212.29"/>
    <x v="13"/>
  </r>
  <r>
    <n v="295.14"/>
    <n v="277.75"/>
    <x v="13"/>
  </r>
  <r>
    <n v="295.14"/>
    <n v="277.75"/>
    <x v="13"/>
  </r>
  <r>
    <n v="295.14"/>
    <n v="277.75"/>
    <x v="13"/>
  </r>
  <r>
    <n v="885.42"/>
    <n v="833.25"/>
    <x v="13"/>
  </r>
  <r>
    <n v="397.97"/>
    <n v="420.81"/>
    <x v="13"/>
  </r>
  <r>
    <n v="397.97"/>
    <n v="420.81"/>
    <x v="13"/>
  </r>
  <r>
    <n v="397.97"/>
    <n v="420.81"/>
    <x v="13"/>
  </r>
  <r>
    <n v="397.97"/>
    <n v="420.81"/>
    <x v="13"/>
  </r>
  <r>
    <n v="397.97"/>
    <n v="420.81"/>
    <x v="13"/>
  </r>
  <r>
    <n v="397.97"/>
    <n v="420.81"/>
    <x v="13"/>
  </r>
  <r>
    <n v="397.97"/>
    <n v="420.81"/>
    <x v="13"/>
  </r>
  <r>
    <n v="397.97"/>
    <n v="420.81"/>
    <x v="13"/>
  </r>
  <r>
    <n v="397.97"/>
    <n v="420.81"/>
    <x v="13"/>
  </r>
  <r>
    <n v="397.97"/>
    <n v="420.81"/>
    <x v="13"/>
  </r>
  <r>
    <n v="397.97"/>
    <n v="420.81"/>
    <x v="13"/>
  </r>
  <r>
    <n v="35.96"/>
    <n v="33.6"/>
    <x v="13"/>
  </r>
  <r>
    <n v="35.96"/>
    <n v="33.6"/>
    <x v="13"/>
  </r>
  <r>
    <n v="35.96"/>
    <n v="33.6"/>
    <x v="13"/>
  </r>
  <r>
    <n v="35.96"/>
    <n v="33.6"/>
    <x v="13"/>
  </r>
  <r>
    <n v="188.75"/>
    <n v="91.2"/>
    <x v="13"/>
  </r>
  <r>
    <n v="188.75"/>
    <n v="91.2"/>
    <x v="13"/>
  </r>
  <r>
    <n v="188.75"/>
    <n v="91.2"/>
    <x v="13"/>
  </r>
  <r>
    <n v="188.75"/>
    <n v="91.2"/>
    <x v="13"/>
  </r>
  <r>
    <n v="121"/>
    <n v="59.4"/>
    <x v="13"/>
  </r>
  <r>
    <n v="121"/>
    <n v="59.4"/>
    <x v="13"/>
  </r>
  <r>
    <n v="121"/>
    <n v="59.4"/>
    <x v="13"/>
  </r>
  <r>
    <n v="121"/>
    <n v="59.4"/>
    <x v="13"/>
  </r>
  <r>
    <n v="86.2"/>
    <n v="42.6"/>
    <x v="13"/>
  </r>
  <r>
    <n v="17.239999999999998"/>
    <n v="8.52"/>
    <x v="13"/>
  </r>
  <r>
    <n v="17.239999999999998"/>
    <n v="8.52"/>
    <x v="13"/>
  </r>
  <r>
    <n v="17.239999999999998"/>
    <n v="8.52"/>
    <x v="13"/>
  </r>
  <r>
    <n v="17.239999999999998"/>
    <n v="8.52"/>
    <x v="13"/>
  </r>
  <r>
    <n v="16.02"/>
    <n v="8.56"/>
    <x v="13"/>
  </r>
  <r>
    <n v="16.02"/>
    <n v="8.56"/>
    <x v="13"/>
  </r>
  <r>
    <n v="16.02"/>
    <n v="8.56"/>
    <x v="13"/>
  </r>
  <r>
    <n v="16.02"/>
    <n v="8.56"/>
    <x v="13"/>
  </r>
  <r>
    <n v="16.02"/>
    <n v="8.56"/>
    <x v="13"/>
  </r>
  <r>
    <n v="16.02"/>
    <n v="8.56"/>
    <x v="13"/>
  </r>
  <r>
    <n v="16.02"/>
    <n v="8.56"/>
    <x v="13"/>
  </r>
  <r>
    <n v="16.02"/>
    <n v="8.56"/>
    <x v="13"/>
  </r>
  <r>
    <n v="16.02"/>
    <n v="8.56"/>
    <x v="13"/>
  </r>
  <r>
    <n v="16.02"/>
    <n v="8.56"/>
    <x v="13"/>
  </r>
  <r>
    <n v="16.02"/>
    <n v="8.56"/>
    <x v="13"/>
  </r>
  <r>
    <n v="16.02"/>
    <n v="8.56"/>
    <x v="13"/>
  </r>
  <r>
    <n v="82.92"/>
    <n v="45.4"/>
    <x v="13"/>
  </r>
  <r>
    <n v="82.92"/>
    <n v="45.4"/>
    <x v="13"/>
  </r>
  <r>
    <n v="105.44"/>
    <n v="43.12"/>
    <x v="13"/>
  </r>
  <r>
    <n v="105.44"/>
    <n v="43.12"/>
    <x v="13"/>
  </r>
  <r>
    <n v="76.400000000000006"/>
    <n v="43.75"/>
    <x v="13"/>
  </r>
  <r>
    <n v="76.400000000000006"/>
    <n v="43.75"/>
    <x v="13"/>
  </r>
  <r>
    <n v="15.28"/>
    <n v="8.75"/>
    <x v="13"/>
  </r>
  <r>
    <n v="15.28"/>
    <n v="8.75"/>
    <x v="13"/>
  </r>
  <r>
    <n v="15.28"/>
    <n v="8.75"/>
    <x v="13"/>
  </r>
  <r>
    <n v="15.28"/>
    <n v="8.75"/>
    <x v="13"/>
  </r>
  <r>
    <n v="29.68"/>
    <n v="14.98"/>
    <x v="13"/>
  </r>
  <r>
    <n v="29.68"/>
    <n v="14.98"/>
    <x v="13"/>
  </r>
  <r>
    <n v="29.68"/>
    <n v="14.98"/>
    <x v="13"/>
  </r>
  <r>
    <n v="29.68"/>
    <n v="14.98"/>
    <x v="13"/>
  </r>
  <r>
    <n v="29.72"/>
    <n v="15.39"/>
    <x v="13"/>
  </r>
  <r>
    <n v="29.72"/>
    <n v="15.39"/>
    <x v="13"/>
  </r>
  <r>
    <n v="29.72"/>
    <n v="15.39"/>
    <x v="13"/>
  </r>
  <r>
    <n v="29.72"/>
    <n v="15.39"/>
    <x v="13"/>
  </r>
  <r>
    <n v="26.93"/>
    <n v="13.26"/>
    <x v="13"/>
  </r>
  <r>
    <n v="26.93"/>
    <n v="13.26"/>
    <x v="13"/>
  </r>
  <r>
    <n v="26.93"/>
    <n v="13.26"/>
    <x v="13"/>
  </r>
  <r>
    <n v="26.93"/>
    <n v="13.26"/>
    <x v="13"/>
  </r>
  <r>
    <n v="45.92"/>
    <n v="26.5"/>
    <x v="13"/>
  </r>
  <r>
    <n v="45.92"/>
    <n v="26.5"/>
    <x v="13"/>
  </r>
  <r>
    <n v="45.92"/>
    <n v="26.5"/>
    <x v="13"/>
  </r>
  <r>
    <n v="45.92"/>
    <n v="26.5"/>
    <x v="13"/>
  </r>
  <r>
    <n v="59.52"/>
    <n v="43.84"/>
    <x v="13"/>
  </r>
  <r>
    <n v="59.52"/>
    <n v="43.84"/>
    <x v="13"/>
  </r>
  <r>
    <n v="59.52"/>
    <n v="43.84"/>
    <x v="13"/>
  </r>
  <r>
    <n v="59.52"/>
    <n v="43.84"/>
    <x v="13"/>
  </r>
  <r>
    <n v="55.26"/>
    <n v="26.58"/>
    <x v="13"/>
  </r>
  <r>
    <n v="55.26"/>
    <n v="26.58"/>
    <x v="13"/>
  </r>
  <r>
    <n v="123.18"/>
    <n v="85.2"/>
    <x v="13"/>
  </r>
  <r>
    <n v="123.18"/>
    <n v="85.2"/>
    <x v="13"/>
  </r>
  <r>
    <n v="24.18"/>
    <n v="10.220000000000001"/>
    <x v="13"/>
  </r>
  <r>
    <n v="12.09"/>
    <n v="5.1100000000000003"/>
    <x v="13"/>
  </r>
  <r>
    <n v="12.09"/>
    <n v="5.1100000000000003"/>
    <x v="13"/>
  </r>
  <r>
    <n v="16.059999999999999"/>
    <n v="40.04"/>
    <x v="13"/>
  </r>
  <r>
    <n v="16.059999999999999"/>
    <n v="40.04"/>
    <x v="13"/>
  </r>
  <r>
    <n v="16.059999999999999"/>
    <n v="40.04"/>
    <x v="13"/>
  </r>
  <r>
    <n v="16.059999999999999"/>
    <n v="40.04"/>
    <x v="13"/>
  </r>
  <r>
    <n v="74.2"/>
    <n v="67.72"/>
    <x v="13"/>
  </r>
  <r>
    <n v="37.1"/>
    <n v="33.86"/>
    <x v="13"/>
  </r>
  <r>
    <n v="37.1"/>
    <n v="33.86"/>
    <x v="13"/>
  </r>
  <r>
    <n v="111.7"/>
    <n v="46.2"/>
    <x v="13"/>
  </r>
  <r>
    <n v="111.7"/>
    <n v="46.2"/>
    <x v="13"/>
  </r>
  <r>
    <n v="79.28"/>
    <n v="36.880000000000003"/>
    <x v="13"/>
  </r>
  <r>
    <n v="79.28"/>
    <n v="36.880000000000003"/>
    <x v="13"/>
  </r>
  <r>
    <n v="109.64"/>
    <n v="121.88"/>
    <x v="13"/>
  </r>
  <r>
    <n v="109.64"/>
    <n v="121.88"/>
    <x v="13"/>
  </r>
  <r>
    <n v="127.02"/>
    <n v="122.42"/>
    <x v="13"/>
  </r>
  <r>
    <n v="127.02"/>
    <n v="122.42"/>
    <x v="13"/>
  </r>
  <r>
    <n v="207.44"/>
    <n v="604.24"/>
    <x v="13"/>
  </r>
  <r>
    <n v="207.44"/>
    <n v="604.24"/>
    <x v="13"/>
  </r>
  <r>
    <n v="20.96"/>
    <n v="8.34"/>
    <x v="13"/>
  </r>
  <r>
    <n v="20.96"/>
    <n v="8.34"/>
    <x v="13"/>
  </r>
  <r>
    <n v="20.96"/>
    <n v="8.34"/>
    <x v="13"/>
  </r>
  <r>
    <n v="20.96"/>
    <n v="8.34"/>
    <x v="13"/>
  </r>
  <r>
    <n v="20.96"/>
    <n v="8.34"/>
    <x v="13"/>
  </r>
  <r>
    <n v="20.96"/>
    <n v="8.34"/>
    <x v="13"/>
  </r>
  <r>
    <n v="20.96"/>
    <n v="8.34"/>
    <x v="13"/>
  </r>
  <r>
    <n v="20.96"/>
    <n v="8.34"/>
    <x v="13"/>
  </r>
  <r>
    <n v="48.84"/>
    <n v="21.79"/>
    <x v="13"/>
  </r>
  <r>
    <n v="48.84"/>
    <n v="21.79"/>
    <x v="13"/>
  </r>
  <r>
    <n v="48.84"/>
    <n v="21.79"/>
    <x v="13"/>
  </r>
  <r>
    <n v="48.84"/>
    <n v="21.79"/>
    <x v="13"/>
  </r>
  <r>
    <n v="25.4"/>
    <n v="17.68"/>
    <x v="13"/>
  </r>
  <r>
    <n v="25.4"/>
    <n v="17.68"/>
    <x v="13"/>
  </r>
  <r>
    <n v="25.4"/>
    <n v="17.68"/>
    <x v="13"/>
  </r>
  <r>
    <n v="25.4"/>
    <n v="17.68"/>
    <x v="13"/>
  </r>
  <r>
    <n v="61.1"/>
    <n v="38.54"/>
    <x v="13"/>
  </r>
  <r>
    <n v="61.1"/>
    <n v="38.54"/>
    <x v="13"/>
  </r>
  <r>
    <n v="52.9"/>
    <n v="41.02"/>
    <x v="13"/>
  </r>
  <r>
    <n v="52.9"/>
    <n v="41.02"/>
    <x v="13"/>
  </r>
  <r>
    <n v="329.8"/>
    <n v="239.89"/>
    <x v="13"/>
  </r>
  <r>
    <n v="329.8"/>
    <n v="239.89"/>
    <x v="13"/>
  </r>
  <r>
    <n v="41.73"/>
    <n v="35.46"/>
    <x v="13"/>
  </r>
  <r>
    <n v="41.73"/>
    <n v="35.46"/>
    <x v="13"/>
  </r>
  <r>
    <n v="41.73"/>
    <n v="35.46"/>
    <x v="13"/>
  </r>
  <r>
    <n v="41.73"/>
    <n v="35.46"/>
    <x v="13"/>
  </r>
  <r>
    <n v="90.4"/>
    <n v="32"/>
    <x v="13"/>
  </r>
  <r>
    <n v="90.4"/>
    <n v="32"/>
    <x v="13"/>
  </r>
  <r>
    <n v="179.38"/>
    <n v="96.48"/>
    <x v="13"/>
  </r>
  <r>
    <n v="179.38"/>
    <n v="96.48"/>
    <x v="13"/>
  </r>
  <r>
    <n v="87.7"/>
    <n v="98.1"/>
    <x v="13"/>
  </r>
  <r>
    <n v="69.489999999999995"/>
    <n v="47.22"/>
    <x v="13"/>
  </r>
  <r>
    <n v="69.489999999999995"/>
    <n v="47.22"/>
    <x v="13"/>
  </r>
  <r>
    <n v="69.489999999999995"/>
    <n v="47.22"/>
    <x v="13"/>
  </r>
  <r>
    <n v="69.489999999999995"/>
    <n v="47.22"/>
    <x v="13"/>
  </r>
  <r>
    <n v="369.91"/>
    <n v="307.58"/>
    <x v="13"/>
  </r>
  <r>
    <n v="369.91"/>
    <n v="307.58"/>
    <x v="13"/>
  </r>
  <r>
    <n v="61.28"/>
    <n v="44.44"/>
    <x v="13"/>
  </r>
  <r>
    <n v="61.28"/>
    <n v="44.44"/>
    <x v="13"/>
  </r>
  <r>
    <n v="66"/>
    <n v="32.68"/>
    <x v="13"/>
  </r>
  <r>
    <n v="66"/>
    <n v="32.68"/>
    <x v="13"/>
  </r>
  <r>
    <n v="66"/>
    <n v="32.840000000000003"/>
    <x v="13"/>
  </r>
  <r>
    <n v="66"/>
    <n v="32.840000000000003"/>
    <x v="13"/>
  </r>
  <r>
    <n v="69.489999999999995"/>
    <n v="47.54"/>
    <x v="13"/>
  </r>
  <r>
    <n v="69.489999999999995"/>
    <n v="47.54"/>
    <x v="13"/>
  </r>
  <r>
    <n v="69.489999999999995"/>
    <n v="47.54"/>
    <x v="13"/>
  </r>
  <r>
    <n v="69.489999999999995"/>
    <n v="47.54"/>
    <x v="13"/>
  </r>
  <r>
    <n v="25.48"/>
    <n v="17.739999999999998"/>
    <x v="13"/>
  </r>
  <r>
    <n v="25.48"/>
    <n v="17.739999999999998"/>
    <x v="13"/>
  </r>
  <r>
    <n v="25.48"/>
    <n v="17.739999999999998"/>
    <x v="13"/>
  </r>
  <r>
    <n v="25.48"/>
    <n v="17.739999999999998"/>
    <x v="13"/>
  </r>
  <r>
    <n v="547.77"/>
    <n v="349.88"/>
    <x v="13"/>
  </r>
  <r>
    <n v="547.77"/>
    <n v="349.88"/>
    <x v="13"/>
  </r>
  <r>
    <n v="547.77"/>
    <n v="350.11"/>
    <x v="13"/>
  </r>
  <r>
    <n v="547.77"/>
    <n v="350.11"/>
    <x v="13"/>
  </r>
  <r>
    <n v="448.87"/>
    <n v="332.61"/>
    <x v="13"/>
  </r>
  <r>
    <n v="448.87"/>
    <n v="332.61"/>
    <x v="13"/>
  </r>
  <r>
    <n v="448.87"/>
    <n v="332.93"/>
    <x v="13"/>
  </r>
  <r>
    <n v="448.87"/>
    <n v="332.93"/>
    <x v="13"/>
  </r>
  <r>
    <n v="406.6"/>
    <n v="276.48"/>
    <x v="13"/>
  </r>
  <r>
    <n v="406.6"/>
    <n v="276.48"/>
    <x v="13"/>
  </r>
  <r>
    <n v="812.28"/>
    <n v="462.56"/>
    <x v="13"/>
  </r>
  <r>
    <n v="812.28"/>
    <n v="462.56"/>
    <x v="13"/>
  </r>
  <r>
    <n v="48.84"/>
    <n v="25.74"/>
    <x v="13"/>
  </r>
  <r>
    <n v="48.84"/>
    <n v="25.74"/>
    <x v="13"/>
  </r>
  <r>
    <n v="48.84"/>
    <n v="25.74"/>
    <x v="13"/>
  </r>
  <r>
    <n v="48.84"/>
    <n v="25.74"/>
    <x v="13"/>
  </r>
  <r>
    <n v="77.260000000000005"/>
    <n v="39.659999999999997"/>
    <x v="13"/>
  </r>
  <r>
    <n v="77.260000000000005"/>
    <n v="39.659999999999997"/>
    <x v="13"/>
  </r>
  <r>
    <n v="77.260000000000005"/>
    <n v="39.659999999999997"/>
    <x v="13"/>
  </r>
  <r>
    <n v="77.260000000000005"/>
    <n v="39.659999999999997"/>
    <x v="13"/>
  </r>
  <r>
    <n v="77.260000000000005"/>
    <n v="39.5"/>
    <x v="13"/>
  </r>
  <r>
    <n v="77.260000000000005"/>
    <n v="39.5"/>
    <x v="13"/>
  </r>
  <r>
    <n v="77.260000000000005"/>
    <n v="39.5"/>
    <x v="13"/>
  </r>
  <r>
    <n v="77.260000000000005"/>
    <n v="39.5"/>
    <x v="13"/>
  </r>
  <r>
    <n v="1021.26"/>
    <n v="736.86"/>
    <x v="13"/>
  </r>
  <r>
    <n v="1021.26"/>
    <n v="736.86"/>
    <x v="13"/>
  </r>
  <r>
    <n v="1021.26"/>
    <n v="736.86"/>
    <x v="13"/>
  </r>
  <r>
    <n v="1021.26"/>
    <n v="736.86"/>
    <x v="13"/>
  </r>
  <r>
    <n v="20"/>
    <n v="11.8"/>
    <x v="13"/>
  </r>
  <r>
    <n v="20"/>
    <n v="11.8"/>
    <x v="13"/>
  </r>
  <r>
    <n v="20"/>
    <n v="11.8"/>
    <x v="13"/>
  </r>
  <r>
    <n v="20"/>
    <n v="11.8"/>
    <x v="13"/>
  </r>
  <r>
    <n v="25.4"/>
    <n v="12.07"/>
    <x v="13"/>
  </r>
  <r>
    <n v="25.4"/>
    <n v="12.07"/>
    <x v="13"/>
  </r>
  <r>
    <n v="25.4"/>
    <n v="12.07"/>
    <x v="13"/>
  </r>
  <r>
    <n v="25.4"/>
    <n v="12.07"/>
    <x v="13"/>
  </r>
  <r>
    <n v="131.82"/>
    <n v="60.62"/>
    <x v="13"/>
  </r>
  <r>
    <n v="131.82"/>
    <n v="60.62"/>
    <x v="13"/>
  </r>
  <r>
    <n v="99.42"/>
    <n v="94.2"/>
    <x v="13"/>
  </r>
  <r>
    <n v="99.42"/>
    <n v="94.2"/>
    <x v="13"/>
  </r>
  <r>
    <n v="99.42"/>
    <n v="94.2"/>
    <x v="13"/>
  </r>
  <r>
    <n v="99.42"/>
    <n v="94.2"/>
    <x v="13"/>
  </r>
  <r>
    <n v="86.42"/>
    <n v="81.98"/>
    <x v="13"/>
  </r>
  <r>
    <n v="86.42"/>
    <n v="81.98"/>
    <x v="13"/>
  </r>
  <r>
    <n v="86.42"/>
    <n v="81.98"/>
    <x v="13"/>
  </r>
  <r>
    <n v="86.42"/>
    <n v="81.98"/>
    <x v="13"/>
  </r>
  <r>
    <n v="86.42"/>
    <n v="81.98"/>
    <x v="13"/>
  </r>
  <r>
    <n v="86.42"/>
    <n v="81.98"/>
    <x v="13"/>
  </r>
  <r>
    <n v="86.42"/>
    <n v="81.98"/>
    <x v="13"/>
  </r>
  <r>
    <n v="86.42"/>
    <n v="81.98"/>
    <x v="13"/>
  </r>
  <r>
    <n v="116.64"/>
    <n v="100.96"/>
    <x v="13"/>
  </r>
  <r>
    <n v="116.64"/>
    <n v="100.96"/>
    <x v="13"/>
  </r>
  <r>
    <n v="116.64"/>
    <n v="100.96"/>
    <x v="13"/>
  </r>
  <r>
    <n v="116.64"/>
    <n v="100.96"/>
    <x v="13"/>
  </r>
  <r>
    <n v="85.03"/>
    <n v="37.619999999999997"/>
    <x v="13"/>
  </r>
  <r>
    <n v="85.03"/>
    <n v="37.619999999999997"/>
    <x v="13"/>
  </r>
  <r>
    <n v="85.03"/>
    <n v="37.619999999999997"/>
    <x v="13"/>
  </r>
  <r>
    <n v="85.03"/>
    <n v="37.619999999999997"/>
    <x v="13"/>
  </r>
  <r>
    <n v="85.03"/>
    <n v="37.619999999999997"/>
    <x v="13"/>
  </r>
  <r>
    <n v="85.03"/>
    <n v="37.619999999999997"/>
    <x v="13"/>
  </r>
  <r>
    <n v="85.03"/>
    <n v="37.619999999999997"/>
    <x v="13"/>
  </r>
  <r>
    <n v="85.03"/>
    <n v="37.619999999999997"/>
    <x v="13"/>
  </r>
  <r>
    <n v="128.84"/>
    <n v="82.82"/>
    <x v="13"/>
  </r>
  <r>
    <n v="64.42"/>
    <n v="41.41"/>
    <x v="13"/>
  </r>
  <r>
    <n v="128.84"/>
    <n v="82.82"/>
    <x v="13"/>
  </r>
  <r>
    <n v="128.84"/>
    <n v="82.82"/>
    <x v="13"/>
  </r>
  <r>
    <n v="128.84"/>
    <n v="82.82"/>
    <x v="13"/>
  </r>
  <r>
    <n v="128.84"/>
    <n v="82.82"/>
    <x v="13"/>
  </r>
  <r>
    <n v="32.69"/>
    <n v="24.13"/>
    <x v="13"/>
  </r>
  <r>
    <n v="32.69"/>
    <n v="24.13"/>
    <x v="13"/>
  </r>
  <r>
    <n v="32.69"/>
    <n v="24.13"/>
    <x v="13"/>
  </r>
  <r>
    <n v="32.69"/>
    <n v="24.13"/>
    <x v="13"/>
  </r>
  <r>
    <n v="32.69"/>
    <n v="24.13"/>
    <x v="13"/>
  </r>
  <r>
    <n v="32.69"/>
    <n v="24.13"/>
    <x v="13"/>
  </r>
  <r>
    <n v="32.69"/>
    <n v="24.13"/>
    <x v="13"/>
  </r>
  <r>
    <n v="32.69"/>
    <n v="24.13"/>
    <x v="13"/>
  </r>
  <r>
    <n v="55.44"/>
    <n v="42.86"/>
    <x v="13"/>
  </r>
  <r>
    <n v="55.44"/>
    <n v="42.86"/>
    <x v="13"/>
  </r>
  <r>
    <n v="55.44"/>
    <n v="42.86"/>
    <x v="13"/>
  </r>
  <r>
    <n v="55.44"/>
    <n v="42.86"/>
    <x v="13"/>
  </r>
  <r>
    <n v="55.44"/>
    <n v="42.86"/>
    <x v="13"/>
  </r>
  <r>
    <n v="55.44"/>
    <n v="42.86"/>
    <x v="13"/>
  </r>
  <r>
    <n v="55.44"/>
    <n v="42.86"/>
    <x v="13"/>
  </r>
  <r>
    <n v="55.44"/>
    <n v="42.86"/>
    <x v="13"/>
  </r>
  <r>
    <n v="90.65"/>
    <n v="56.64"/>
    <x v="13"/>
  </r>
  <r>
    <n v="90.65"/>
    <n v="56.64"/>
    <x v="13"/>
  </r>
  <r>
    <n v="90.65"/>
    <n v="56.64"/>
    <x v="13"/>
  </r>
  <r>
    <n v="90.65"/>
    <n v="56.64"/>
    <x v="13"/>
  </r>
  <r>
    <n v="90.65"/>
    <n v="56.64"/>
    <x v="13"/>
  </r>
  <r>
    <n v="90.65"/>
    <n v="56.64"/>
    <x v="13"/>
  </r>
  <r>
    <n v="90.65"/>
    <n v="56.64"/>
    <x v="13"/>
  </r>
  <r>
    <n v="90.65"/>
    <n v="56.64"/>
    <x v="13"/>
  </r>
  <r>
    <n v="927.67"/>
    <n v="432.69"/>
    <x v="13"/>
  </r>
  <r>
    <n v="927.67"/>
    <n v="432.69"/>
    <x v="13"/>
  </r>
  <r>
    <n v="927.67"/>
    <n v="432.69"/>
    <x v="13"/>
  </r>
  <r>
    <n v="927.67"/>
    <n v="432.69"/>
    <x v="13"/>
  </r>
  <r>
    <n v="932.52"/>
    <n v="473.91"/>
    <x v="13"/>
  </r>
  <r>
    <n v="932.52"/>
    <n v="473.91"/>
    <x v="13"/>
  </r>
  <r>
    <n v="932.52"/>
    <n v="473.91"/>
    <x v="13"/>
  </r>
  <r>
    <n v="932.52"/>
    <n v="473.91"/>
    <x v="13"/>
  </r>
  <r>
    <n v="1897.08"/>
    <n v="795.02"/>
    <x v="13"/>
  </r>
  <r>
    <n v="1897.08"/>
    <n v="795.02"/>
    <x v="13"/>
  </r>
  <r>
    <n v="147.44"/>
    <n v="91.85"/>
    <x v="13"/>
  </r>
  <r>
    <n v="147.44"/>
    <n v="91.85"/>
    <x v="13"/>
  </r>
  <r>
    <n v="146.35"/>
    <n v="91.98"/>
    <x v="13"/>
  </r>
  <r>
    <n v="146.35"/>
    <n v="91.98"/>
    <x v="13"/>
  </r>
  <r>
    <n v="87.86"/>
    <n v="47.47"/>
    <x v="13"/>
  </r>
  <r>
    <n v="87.86"/>
    <n v="47.47"/>
    <x v="13"/>
  </r>
  <r>
    <n v="87.86"/>
    <n v="46.61"/>
    <x v="13"/>
  </r>
  <r>
    <n v="87.86"/>
    <n v="46.61"/>
    <x v="13"/>
  </r>
  <r>
    <n v="18.16"/>
    <n v="9.94"/>
    <x v="13"/>
  </r>
  <r>
    <n v="18.16"/>
    <n v="9.94"/>
    <x v="13"/>
  </r>
  <r>
    <n v="18.16"/>
    <n v="9.94"/>
    <x v="13"/>
  </r>
  <r>
    <n v="9.08"/>
    <n v="4.97"/>
    <x v="13"/>
  </r>
  <r>
    <n v="72.73"/>
    <n v="30.59"/>
    <x v="13"/>
  </r>
  <r>
    <n v="113.74"/>
    <n v="64.78"/>
    <x v="13"/>
  </r>
  <r>
    <n v="170.61"/>
    <n v="97.17"/>
    <x v="13"/>
  </r>
  <r>
    <n v="170.61"/>
    <n v="97.17"/>
    <x v="13"/>
  </r>
  <r>
    <n v="56.87"/>
    <n v="32.39"/>
    <x v="13"/>
  </r>
  <r>
    <n v="109.3"/>
    <n v="54.98"/>
    <x v="13"/>
  </r>
  <r>
    <n v="163.95"/>
    <n v="82.47"/>
    <x v="13"/>
  </r>
  <r>
    <n v="163.95"/>
    <n v="82.47"/>
    <x v="13"/>
  </r>
  <r>
    <n v="135"/>
    <n v="87.19"/>
    <x v="13"/>
  </r>
  <r>
    <n v="135"/>
    <n v="87.19"/>
    <x v="13"/>
  </r>
  <r>
    <n v="135"/>
    <n v="87.19"/>
    <x v="13"/>
  </r>
  <r>
    <n v="156.9"/>
    <n v="79.25"/>
    <x v="13"/>
  </r>
  <r>
    <n v="188.28"/>
    <n v="95.1"/>
    <x v="13"/>
  </r>
  <r>
    <n v="376.56"/>
    <n v="190.2"/>
    <x v="13"/>
  </r>
  <r>
    <n v="188.28"/>
    <n v="95.1"/>
    <x v="13"/>
  </r>
  <r>
    <n v="188.28"/>
    <n v="95.1"/>
    <x v="13"/>
  </r>
  <r>
    <n v="188.28"/>
    <n v="95.1"/>
    <x v="13"/>
  </r>
  <r>
    <n v="188.28"/>
    <n v="95.1"/>
    <x v="13"/>
  </r>
  <r>
    <n v="32.69"/>
    <n v="17.68"/>
    <x v="13"/>
  </r>
  <r>
    <n v="32.69"/>
    <n v="17.68"/>
    <x v="13"/>
  </r>
  <r>
    <n v="32.69"/>
    <n v="17.68"/>
    <x v="13"/>
  </r>
  <r>
    <n v="114"/>
    <n v="57.04"/>
    <x v="13"/>
  </r>
  <r>
    <n v="57"/>
    <n v="28.52"/>
    <x v="13"/>
  </r>
  <r>
    <n v="57"/>
    <n v="28.52"/>
    <x v="13"/>
  </r>
  <r>
    <n v="57"/>
    <n v="28.52"/>
    <x v="13"/>
  </r>
  <r>
    <n v="57"/>
    <n v="28.52"/>
    <x v="13"/>
  </r>
  <r>
    <n v="57"/>
    <n v="28.52"/>
    <x v="13"/>
  </r>
  <r>
    <n v="133.84"/>
    <n v="67.34"/>
    <x v="13"/>
  </r>
  <r>
    <n v="7.64"/>
    <n v="3.68"/>
    <x v="13"/>
  </r>
  <r>
    <n v="7.64"/>
    <n v="3.68"/>
    <x v="13"/>
  </r>
  <r>
    <n v="7.64"/>
    <n v="3.68"/>
    <x v="13"/>
  </r>
  <r>
    <n v="7.64"/>
    <n v="3.68"/>
    <x v="13"/>
  </r>
  <r>
    <n v="7.64"/>
    <n v="3.68"/>
    <x v="13"/>
  </r>
  <r>
    <n v="7.64"/>
    <n v="3.68"/>
    <x v="13"/>
  </r>
  <r>
    <n v="7.64"/>
    <n v="3.68"/>
    <x v="13"/>
  </r>
  <r>
    <n v="7.64"/>
    <n v="3.68"/>
    <x v="13"/>
  </r>
  <r>
    <n v="7.64"/>
    <n v="3.68"/>
    <x v="13"/>
  </r>
  <r>
    <n v="7.64"/>
    <n v="3.68"/>
    <x v="13"/>
  </r>
  <r>
    <n v="7.64"/>
    <n v="3.68"/>
    <x v="13"/>
  </r>
  <r>
    <n v="7.64"/>
    <n v="3.68"/>
    <x v="13"/>
  </r>
  <r>
    <n v="11.83"/>
    <n v="6.27"/>
    <x v="13"/>
  </r>
  <r>
    <n v="11.83"/>
    <n v="6.27"/>
    <x v="13"/>
  </r>
  <r>
    <n v="11.83"/>
    <n v="6.27"/>
    <x v="13"/>
  </r>
  <r>
    <n v="11.83"/>
    <n v="6.27"/>
    <x v="13"/>
  </r>
  <r>
    <n v="11.83"/>
    <n v="6.27"/>
    <x v="13"/>
  </r>
  <r>
    <n v="11.83"/>
    <n v="6.27"/>
    <x v="13"/>
  </r>
  <r>
    <n v="11.83"/>
    <n v="6.27"/>
    <x v="13"/>
  </r>
  <r>
    <n v="11.83"/>
    <n v="6.27"/>
    <x v="13"/>
  </r>
  <r>
    <n v="11.83"/>
    <n v="6.27"/>
    <x v="13"/>
  </r>
  <r>
    <n v="11.83"/>
    <n v="6.27"/>
    <x v="13"/>
  </r>
  <r>
    <n v="11.83"/>
    <n v="6.27"/>
    <x v="13"/>
  </r>
  <r>
    <n v="80.05"/>
    <n v="40.4"/>
    <x v="13"/>
  </r>
  <r>
    <n v="160.1"/>
    <n v="80.8"/>
    <x v="13"/>
  </r>
  <r>
    <n v="160.1"/>
    <n v="80.8"/>
    <x v="13"/>
  </r>
  <r>
    <n v="198.2"/>
    <n v="161.5"/>
    <x v="13"/>
  </r>
  <r>
    <n v="204.7"/>
    <n v="95.22"/>
    <x v="13"/>
  </r>
  <r>
    <n v="204.7"/>
    <n v="95.22"/>
    <x v="13"/>
  </r>
  <r>
    <n v="19.64"/>
    <n v="8.8000000000000007"/>
    <x v="13"/>
  </r>
  <r>
    <n v="39.28"/>
    <n v="17.600000000000001"/>
    <x v="13"/>
  </r>
  <r>
    <n v="39.28"/>
    <n v="17.600000000000001"/>
    <x v="13"/>
  </r>
  <r>
    <n v="9.82"/>
    <n v="4.4000000000000004"/>
    <x v="13"/>
  </r>
  <r>
    <n v="9.82"/>
    <n v="4.4000000000000004"/>
    <x v="13"/>
  </r>
  <r>
    <n v="9.82"/>
    <n v="4.4000000000000004"/>
    <x v="13"/>
  </r>
  <r>
    <n v="9.82"/>
    <n v="4.4000000000000004"/>
    <x v="13"/>
  </r>
  <r>
    <n v="9.82"/>
    <n v="4.4000000000000004"/>
    <x v="13"/>
  </r>
  <r>
    <n v="39.28"/>
    <n v="17.600000000000001"/>
    <x v="13"/>
  </r>
  <r>
    <n v="39.28"/>
    <n v="17.600000000000001"/>
    <x v="13"/>
  </r>
  <r>
    <n v="39.28"/>
    <n v="17.600000000000001"/>
    <x v="13"/>
  </r>
  <r>
    <n v="9.82"/>
    <n v="4.4000000000000004"/>
    <x v="13"/>
  </r>
  <r>
    <n v="9.82"/>
    <n v="4.4000000000000004"/>
    <x v="13"/>
  </r>
  <r>
    <n v="9.82"/>
    <n v="4.4000000000000004"/>
    <x v="13"/>
  </r>
  <r>
    <n v="9.82"/>
    <n v="4.4000000000000004"/>
    <x v="13"/>
  </r>
  <r>
    <n v="19.64"/>
    <n v="8.8000000000000007"/>
    <x v="13"/>
  </r>
  <r>
    <n v="39.28"/>
    <n v="17.600000000000001"/>
    <x v="13"/>
  </r>
  <r>
    <n v="39.28"/>
    <n v="17.600000000000001"/>
    <x v="13"/>
  </r>
  <r>
    <n v="39.28"/>
    <n v="17.600000000000001"/>
    <x v="13"/>
  </r>
  <r>
    <n v="39.28"/>
    <n v="17.600000000000001"/>
    <x v="13"/>
  </r>
  <r>
    <n v="9.82"/>
    <n v="4.4000000000000004"/>
    <x v="13"/>
  </r>
  <r>
    <n v="9.82"/>
    <n v="4.4000000000000004"/>
    <x v="13"/>
  </r>
  <r>
    <n v="9.82"/>
    <n v="4.4000000000000004"/>
    <x v="13"/>
  </r>
  <r>
    <n v="9.82"/>
    <n v="4.4000000000000004"/>
    <x v="13"/>
  </r>
  <r>
    <n v="9.82"/>
    <n v="4.4000000000000004"/>
    <x v="13"/>
  </r>
  <r>
    <n v="9.82"/>
    <n v="4.4000000000000004"/>
    <x v="13"/>
  </r>
  <r>
    <n v="19.64"/>
    <n v="8.8000000000000007"/>
    <x v="13"/>
  </r>
  <r>
    <n v="39.44"/>
    <n v="95.4"/>
    <x v="13"/>
  </r>
  <r>
    <n v="19.72"/>
    <n v="47.7"/>
    <x v="13"/>
  </r>
  <r>
    <n v="39.44"/>
    <n v="95.4"/>
    <x v="13"/>
  </r>
  <r>
    <n v="39.44"/>
    <n v="95.4"/>
    <x v="13"/>
  </r>
  <r>
    <n v="39.44"/>
    <n v="95.4"/>
    <x v="13"/>
  </r>
  <r>
    <n v="39.44"/>
    <n v="95.4"/>
    <x v="13"/>
  </r>
  <r>
    <n v="39.44"/>
    <n v="95.4"/>
    <x v="13"/>
  </r>
  <r>
    <n v="39.44"/>
    <n v="95.4"/>
    <x v="13"/>
  </r>
  <r>
    <n v="39.44"/>
    <n v="95.4"/>
    <x v="13"/>
  </r>
  <r>
    <n v="39.44"/>
    <n v="95.4"/>
    <x v="13"/>
  </r>
  <r>
    <n v="188.24"/>
    <n v="187.84"/>
    <x v="13"/>
  </r>
  <r>
    <n v="188.24"/>
    <n v="187.84"/>
    <x v="13"/>
  </r>
  <r>
    <n v="235.3"/>
    <n v="234.8"/>
    <x v="13"/>
  </r>
  <r>
    <n v="188.24"/>
    <n v="187.84"/>
    <x v="13"/>
  </r>
  <r>
    <n v="118.89"/>
    <n v="76.89"/>
    <x v="13"/>
  </r>
  <r>
    <n v="118.89"/>
    <n v="76.89"/>
    <x v="13"/>
  </r>
  <r>
    <n v="475.56"/>
    <n v="307.56"/>
    <x v="13"/>
  </r>
  <r>
    <n v="475.56"/>
    <n v="307.56"/>
    <x v="13"/>
  </r>
  <r>
    <n v="475.56"/>
    <n v="307.56"/>
    <x v="13"/>
  </r>
  <r>
    <n v="237.78"/>
    <n v="153.78"/>
    <x v="13"/>
  </r>
  <r>
    <n v="402.43"/>
    <n v="326.06"/>
    <x v="13"/>
  </r>
  <r>
    <n v="402.43"/>
    <n v="326.06"/>
    <x v="13"/>
  </r>
  <r>
    <n v="402.43"/>
    <n v="326.06"/>
    <x v="13"/>
  </r>
  <r>
    <n v="402.43"/>
    <n v="326.06"/>
    <x v="13"/>
  </r>
  <r>
    <n v="402.43"/>
    <n v="326.06"/>
    <x v="13"/>
  </r>
  <r>
    <n v="6810"/>
    <n v="2705"/>
    <x v="0"/>
  </r>
  <r>
    <n v="3441.6"/>
    <n v="1483.84"/>
    <x v="2"/>
  </r>
  <r>
    <n v="271.89"/>
    <n v="185.07"/>
    <x v="2"/>
  </r>
  <r>
    <n v="271.89"/>
    <n v="185.07"/>
    <x v="2"/>
  </r>
  <r>
    <n v="1413.99"/>
    <n v="540.27"/>
    <x v="2"/>
  </r>
  <r>
    <n v="3716.16"/>
    <n v="1630.72"/>
    <x v="2"/>
  </r>
  <r>
    <n v="2097.42"/>
    <n v="3610.1"/>
    <x v="2"/>
  </r>
  <r>
    <n v="3155.28"/>
    <n v="1557.36"/>
    <x v="2"/>
  </r>
  <r>
    <n v="138.36000000000001"/>
    <n v="194.36"/>
    <x v="2"/>
  </r>
  <r>
    <n v="1015.12"/>
    <n v="327.76"/>
    <x v="2"/>
  </r>
  <r>
    <n v="141.52000000000001"/>
    <n v="61.96"/>
    <x v="2"/>
  </r>
  <r>
    <n v="847.08"/>
    <n v="675.22"/>
    <x v="2"/>
  </r>
  <r>
    <n v="1622.5"/>
    <n v="1358.5"/>
    <x v="2"/>
  </r>
  <r>
    <n v="4562.88"/>
    <n v="11491.76"/>
    <x v="2"/>
  </r>
  <r>
    <n v="304.39999999999998"/>
    <n v="215.6"/>
    <x v="2"/>
  </r>
  <r>
    <n v="304.58"/>
    <n v="215.6"/>
    <x v="2"/>
  </r>
  <r>
    <n v="913.2"/>
    <n v="646.79999999999995"/>
    <x v="2"/>
  </r>
  <r>
    <n v="1414.62"/>
    <n v="665.1"/>
    <x v="2"/>
  </r>
  <r>
    <n v="106.74"/>
    <n v="82.44"/>
    <x v="2"/>
  </r>
  <r>
    <n v="46.16"/>
    <n v="22.72"/>
    <x v="2"/>
  </r>
  <r>
    <n v="73.62"/>
    <n v="63.84"/>
    <x v="2"/>
  </r>
  <r>
    <n v="519.79999999999995"/>
    <n v="267.89999999999998"/>
    <x v="2"/>
  </r>
  <r>
    <n v="38.1"/>
    <n v="29.58"/>
    <x v="2"/>
  </r>
  <r>
    <n v="58"/>
    <n v="42.48"/>
    <x v="2"/>
  </r>
  <r>
    <n v="869.2"/>
    <n v="758"/>
    <x v="2"/>
  </r>
  <r>
    <n v="1129.96"/>
    <n v="985.4"/>
    <x v="2"/>
  </r>
  <r>
    <n v="102.06"/>
    <n v="76.23"/>
    <x v="2"/>
  </r>
  <r>
    <n v="44.18"/>
    <n v="21.26"/>
    <x v="2"/>
  </r>
  <r>
    <n v="188.2"/>
    <n v="100.5"/>
    <x v="2"/>
  </r>
  <r>
    <n v="1130.3"/>
    <n v="548.70000000000005"/>
    <x v="2"/>
  </r>
  <r>
    <n v="386.1"/>
    <n v="269.73"/>
    <x v="2"/>
  </r>
  <r>
    <n v="27.76"/>
    <n v="17.12"/>
    <x v="2"/>
  </r>
  <r>
    <n v="59.82"/>
    <n v="34.770000000000003"/>
    <x v="2"/>
  </r>
  <r>
    <n v="122.62"/>
    <n v="81.7"/>
    <x v="2"/>
  </r>
  <r>
    <n v="1269.8"/>
    <n v="422.8"/>
    <x v="17"/>
  </r>
  <r>
    <n v="157.80000000000001"/>
    <n v="54.9"/>
    <x v="17"/>
  </r>
  <r>
    <n v="168.3"/>
    <n v="60"/>
    <x v="17"/>
  </r>
  <r>
    <n v="1872.56"/>
    <n v="969.2"/>
    <x v="2"/>
  </r>
  <r>
    <n v="2808.84"/>
    <n v="1453.8"/>
    <x v="2"/>
  </r>
  <r>
    <n v="40.26"/>
    <n v="19.28"/>
    <x v="2"/>
  </r>
  <r>
    <n v="281.24"/>
    <n v="234.08"/>
    <x v="2"/>
  </r>
  <r>
    <n v="714.2"/>
    <n v="452.9"/>
    <x v="2"/>
  </r>
  <r>
    <n v="714.2"/>
    <n v="452.9"/>
    <x v="2"/>
  </r>
  <r>
    <n v="1705.28"/>
    <n v="933.48"/>
    <x v="2"/>
  </r>
  <r>
    <n v="1049.8599999999999"/>
    <n v="604.1"/>
    <x v="2"/>
  </r>
  <r>
    <n v="1049.8599999999999"/>
    <n v="604.1"/>
    <x v="2"/>
  </r>
  <r>
    <n v="313.27999999999997"/>
    <n v="164.38"/>
    <x v="2"/>
  </r>
  <r>
    <n v="313.27999999999997"/>
    <n v="164.38"/>
    <x v="2"/>
  </r>
  <r>
    <n v="1250.08"/>
    <n v="820"/>
    <x v="2"/>
  </r>
  <r>
    <n v="6299.16"/>
    <n v="3624.6"/>
    <x v="2"/>
  </r>
  <r>
    <n v="1879.68"/>
    <n v="986.28"/>
    <x v="2"/>
  </r>
  <r>
    <n v="1736.9"/>
    <n v="1225.4000000000001"/>
    <x v="2"/>
  </r>
  <r>
    <n v="868.45"/>
    <n v="612.70000000000005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47.38"/>
    <n v="245.08"/>
    <x v="2"/>
  </r>
  <r>
    <n v="37.799999999999997"/>
    <n v="20.72"/>
    <x v="2"/>
  </r>
  <r>
    <n v="29.5"/>
    <n v="14.5"/>
    <x v="2"/>
  </r>
  <r>
    <n v="83.5"/>
    <n v="85.12"/>
    <x v="2"/>
  </r>
  <r>
    <n v="209.8"/>
    <n v="191.4"/>
    <x v="2"/>
  </r>
  <r>
    <n v="96.66"/>
    <n v="127.7"/>
    <x v="2"/>
  </r>
  <r>
    <n v="392.64"/>
    <n v="136"/>
    <x v="2"/>
  </r>
  <r>
    <n v="894.36"/>
    <n v="478.5"/>
    <x v="2"/>
  </r>
  <r>
    <n v="126.6"/>
    <n v="60.46"/>
    <x v="2"/>
  </r>
  <r>
    <n v="120"/>
    <n v="61"/>
    <x v="2"/>
  </r>
  <r>
    <n v="28.38"/>
    <n v="15.42"/>
    <x v="2"/>
  </r>
  <r>
    <n v="58.78"/>
    <n v="26.24"/>
    <x v="2"/>
  </r>
  <r>
    <n v="53.92"/>
    <n v="33.36"/>
    <x v="2"/>
  </r>
  <r>
    <n v="45.36"/>
    <n v="18.899999999999999"/>
    <x v="2"/>
  </r>
  <r>
    <n v="37.22"/>
    <n v="11.42"/>
    <x v="2"/>
  </r>
  <r>
    <n v="56.26"/>
    <n v="16.62"/>
    <x v="2"/>
  </r>
  <r>
    <n v="58.94"/>
    <n v="17.559999999999999"/>
    <x v="2"/>
  </r>
  <r>
    <n v="31.19"/>
    <n v="15"/>
    <x v="2"/>
  </r>
  <r>
    <n v="100.4"/>
    <n v="66.819999999999993"/>
    <x v="2"/>
  </r>
  <r>
    <n v="519.17999999999995"/>
    <n v="267.54000000000002"/>
    <x v="2"/>
  </r>
  <r>
    <n v="24.32"/>
    <n v="18.2"/>
    <x v="2"/>
  </r>
  <r>
    <n v="637.04"/>
    <n v="199.34"/>
    <x v="2"/>
  </r>
  <r>
    <n v="1879.5"/>
    <n v="848.54"/>
    <x v="2"/>
  </r>
  <r>
    <n v="751.92"/>
    <n v="524.88"/>
    <x v="2"/>
  </r>
  <r>
    <n v="10421.549999999999"/>
    <n v="5451.75"/>
    <x v="2"/>
  </r>
  <r>
    <n v="1363.74"/>
    <n v="394.88"/>
    <x v="2"/>
  </r>
  <r>
    <n v="19.7"/>
    <n v="13.88"/>
    <x v="2"/>
  </r>
  <r>
    <n v="50.43"/>
    <n v="37.71"/>
    <x v="2"/>
  </r>
  <r>
    <n v="34.14"/>
    <n v="25.14"/>
    <x v="2"/>
  </r>
  <r>
    <n v="44.18"/>
    <n v="21.26"/>
    <x v="2"/>
  </r>
  <r>
    <n v="55.76"/>
    <n v="52"/>
    <x v="2"/>
  </r>
  <r>
    <n v="244.08"/>
    <n v="166.8"/>
    <x v="2"/>
  </r>
  <r>
    <n v="664.18"/>
    <n v="305.36"/>
    <x v="2"/>
  </r>
  <r>
    <n v="50.52"/>
    <n v="15.18"/>
    <x v="2"/>
  </r>
  <r>
    <n v="32.450000000000003"/>
    <n v="27.17"/>
    <x v="2"/>
  </r>
  <r>
    <n v="456.6"/>
    <n v="323.39999999999998"/>
    <x v="2"/>
  </r>
  <r>
    <n v="159.5"/>
    <n v="116.82"/>
    <x v="2"/>
  </r>
  <r>
    <n v="1386.84"/>
    <n v="2003.28"/>
    <x v="16"/>
  </r>
  <r>
    <n v="526.55999999999995"/>
    <n v="895.44"/>
    <x v="16"/>
  </r>
  <r>
    <n v="2075.6999999999998"/>
    <n v="1823.16"/>
    <x v="16"/>
  </r>
  <r>
    <n v="3449.43"/>
    <n v="1129.26"/>
    <x v="16"/>
  </r>
  <r>
    <n v="1237.98"/>
    <n v="567.21"/>
    <x v="16"/>
  </r>
  <r>
    <n v="13366.44"/>
    <n v="10214.280000000001"/>
    <x v="16"/>
  </r>
  <r>
    <n v="531.39"/>
    <n v="482.22"/>
    <x v="16"/>
  </r>
  <r>
    <n v="45.78"/>
    <n v="54.69"/>
    <x v="16"/>
  </r>
  <r>
    <n v="171.9"/>
    <n v="92.1"/>
    <x v="16"/>
  </r>
  <r>
    <n v="370.68"/>
    <n v="708.42"/>
    <x v="16"/>
  </r>
  <r>
    <n v="508.62"/>
    <n v="378.21"/>
    <x v="16"/>
  </r>
  <r>
    <n v="550.71"/>
    <n v="399.6"/>
    <x v="16"/>
  </r>
  <r>
    <n v="127.96"/>
    <n v="109.44"/>
    <x v="7"/>
  </r>
  <r>
    <n v="284.8"/>
    <n v="159.19999999999999"/>
    <x v="7"/>
  </r>
  <r>
    <n v="52.86"/>
    <n v="54.66"/>
    <x v="7"/>
  </r>
  <r>
    <n v="816"/>
    <n v="406"/>
    <x v="7"/>
  </r>
  <r>
    <n v="127.96"/>
    <n v="109.44"/>
    <x v="7"/>
  </r>
  <r>
    <n v="284.8"/>
    <n v="159.19999999999999"/>
    <x v="7"/>
  </r>
  <r>
    <n v="284.8"/>
    <n v="159.19999999999999"/>
    <x v="7"/>
  </r>
  <r>
    <n v="7897"/>
    <n v="4513.4799999999996"/>
    <x v="7"/>
  </r>
  <r>
    <n v="5896.26"/>
    <n v="1285.22"/>
    <x v="7"/>
  </r>
  <r>
    <n v="3306.09"/>
    <n v="3369.74"/>
    <x v="14"/>
  </r>
  <r>
    <n v="-2735.22"/>
    <n v="-3369.74"/>
    <x v="14"/>
  </r>
  <r>
    <n v="6612.18"/>
    <n v="6739.48"/>
    <x v="14"/>
  </r>
  <r>
    <n v="-7659.98"/>
    <n v="-6739.48"/>
    <x v="14"/>
  </r>
  <r>
    <n v="3814.62"/>
    <n v="2421.4699999999998"/>
    <x v="14"/>
  </r>
  <r>
    <n v="-4338.51"/>
    <n v="-2421.4699999999998"/>
    <x v="14"/>
  </r>
  <r>
    <n v="1919.98"/>
    <n v="957.44"/>
    <x v="17"/>
  </r>
  <r>
    <n v="193.62"/>
    <n v="337.59"/>
    <x v="2"/>
  </r>
  <r>
    <n v="2735.22"/>
    <n v="3369.74"/>
    <x v="14"/>
  </r>
  <r>
    <n v="865.04"/>
    <n v="701.56"/>
    <x v="14"/>
  </r>
  <r>
    <n v="4325.2"/>
    <n v="3507.8"/>
    <x v="14"/>
  </r>
  <r>
    <n v="7659.98"/>
    <n v="6739.48"/>
    <x v="14"/>
  </r>
  <r>
    <n v="4338.51"/>
    <n v="2421.4699999999998"/>
    <x v="14"/>
  </r>
  <r>
    <n v="307.8"/>
    <n v="116.4"/>
    <x v="14"/>
  </r>
  <r>
    <n v="447.5"/>
    <n v="380.55"/>
    <x v="14"/>
  </r>
  <r>
    <n v="25279.8"/>
    <m/>
    <x v="17"/>
  </r>
  <r>
    <n v="424.1"/>
    <n v="495.68"/>
    <x v="17"/>
  </r>
  <r>
    <n v="848.2"/>
    <n v="784.04"/>
    <x v="17"/>
  </r>
  <r>
    <n v="5089.24"/>
    <n v="3778.62"/>
    <x v="17"/>
  </r>
  <r>
    <n v="5089.24"/>
    <n v="3778.62"/>
    <x v="17"/>
  </r>
  <r>
    <n v="254.46"/>
    <n v="145.76"/>
    <x v="17"/>
  </r>
  <r>
    <n v="424.1"/>
    <n v="577.79999999999995"/>
    <x v="17"/>
  </r>
  <r>
    <n v="424.1"/>
    <n v="495.68"/>
    <x v="17"/>
  </r>
  <r>
    <n v="848.2"/>
    <n v="784.04"/>
    <x v="17"/>
  </r>
  <r>
    <n v="254.46"/>
    <n v="145.76"/>
    <x v="17"/>
  </r>
  <r>
    <n v="254.46"/>
    <n v="187.94"/>
    <x v="17"/>
  </r>
  <r>
    <n v="254.46"/>
    <n v="187.94"/>
    <x v="17"/>
  </r>
  <r>
    <n v="2273.54"/>
    <n v="2379.9"/>
    <x v="17"/>
  </r>
  <r>
    <n v="393.5"/>
    <n v="409.72"/>
    <x v="17"/>
  </r>
  <r>
    <n v="787"/>
    <n v="819.44"/>
    <x v="17"/>
  </r>
  <r>
    <n v="279.8"/>
    <n v="107.25"/>
    <x v="17"/>
  </r>
  <r>
    <n v="338.4"/>
    <n v="136.9"/>
    <x v="17"/>
  </r>
  <r>
    <n v="241.35"/>
    <n v="105.45"/>
    <x v="17"/>
  </r>
  <r>
    <n v="212.5"/>
    <n v="95.55"/>
    <x v="17"/>
  </r>
  <r>
    <n v="4949.6000000000004"/>
    <n v="3232.8"/>
    <x v="17"/>
  </r>
  <r>
    <n v="354.42"/>
    <n v="188.88"/>
    <x v="17"/>
  </r>
  <r>
    <n v="1258.8"/>
    <n v="842.1"/>
    <x v="17"/>
  </r>
  <r>
    <n v="1258.8"/>
    <n v="842.1"/>
    <x v="17"/>
  </r>
  <r>
    <n v="625.70000000000005"/>
    <n v="571"/>
    <x v="17"/>
  </r>
  <r>
    <n v="5714.9"/>
    <n v="4738.3"/>
    <x v="17"/>
  </r>
  <r>
    <n v="4571.92"/>
    <n v="3790.64"/>
    <x v="17"/>
  </r>
  <r>
    <n v="10286.82"/>
    <n v="8437.32"/>
    <x v="17"/>
  </r>
  <r>
    <n v="707.44"/>
    <n v="953.44"/>
    <x v="17"/>
  </r>
  <r>
    <n v="430.2"/>
    <n v="185.48"/>
    <x v="2"/>
  </r>
  <r>
    <n v="1290.5999999999999"/>
    <n v="556.44000000000005"/>
    <x v="2"/>
  </r>
  <r>
    <n v="1351.44"/>
    <n v="680.76"/>
    <x v="2"/>
  </r>
  <r>
    <n v="1071.18"/>
    <n v="678.42"/>
    <x v="2"/>
  </r>
  <r>
    <n v="124.32"/>
    <n v="86.08"/>
    <x v="2"/>
  </r>
  <r>
    <n v="283.83"/>
    <n v="223.96"/>
    <x v="2"/>
  </r>
  <r>
    <n v="32.409999999999997"/>
    <n v="33.04"/>
    <x v="2"/>
  </r>
  <r>
    <n v="137.9"/>
    <n v="97.16"/>
    <x v="2"/>
  </r>
  <r>
    <n v="144.88"/>
    <n v="153.46"/>
    <x v="2"/>
  </r>
  <r>
    <n v="968.04"/>
    <n v="460.38"/>
    <x v="2"/>
  </r>
  <r>
    <n v="630.55999999999995"/>
    <n v="329.6"/>
    <x v="2"/>
  </r>
  <r>
    <n v="827.6"/>
    <n v="370"/>
    <x v="2"/>
  </r>
  <r>
    <n v="339.82"/>
    <n v="124.46"/>
    <x v="2"/>
  </r>
  <r>
    <n v="1100.1600000000001"/>
    <n v="864.72"/>
    <x v="2"/>
  </r>
  <r>
    <n v="12605"/>
    <n v="8821.2000000000007"/>
    <x v="1"/>
  </r>
  <r>
    <n v="8325"/>
    <n v="5505.6"/>
    <x v="1"/>
  </r>
  <r>
    <n v="643.89"/>
    <n v="0"/>
    <x v="5"/>
  </r>
  <r>
    <n v="218.54"/>
    <n v="305.76"/>
    <x v="5"/>
  </r>
  <r>
    <n v="102.06"/>
    <n v="35.58"/>
    <x v="5"/>
  </r>
  <r>
    <n v="908.25"/>
    <n v="440.5"/>
    <x v="5"/>
  </r>
  <r>
    <n v="296.7"/>
    <n v="122.98"/>
    <x v="5"/>
  </r>
  <r>
    <n v="4160.5200000000004"/>
    <n v="6009.84"/>
    <x v="16"/>
  </r>
  <r>
    <n v="1579.68"/>
    <n v="2686.32"/>
    <x v="16"/>
  </r>
  <r>
    <n v="6227.1"/>
    <n v="5469.48"/>
    <x v="16"/>
  </r>
  <r>
    <n v="10348.290000000001"/>
    <n v="3387.78"/>
    <x v="16"/>
  </r>
  <r>
    <n v="3713.94"/>
    <n v="1701.63"/>
    <x v="16"/>
  </r>
  <r>
    <n v="4455.4799999999996"/>
    <n v="3404.76"/>
    <x v="16"/>
  </r>
  <r>
    <n v="35643.839999999997"/>
    <n v="27238.080000000002"/>
    <x v="16"/>
  </r>
  <r>
    <n v="1594.17"/>
    <n v="1446.66"/>
    <x v="16"/>
  </r>
  <r>
    <n v="137.34"/>
    <n v="164.07"/>
    <x v="16"/>
  </r>
  <r>
    <n v="515.70000000000005"/>
    <n v="276.3"/>
    <x v="16"/>
  </r>
  <r>
    <n v="1112.04"/>
    <n v="2125.2600000000002"/>
    <x v="16"/>
  </r>
  <r>
    <n v="1525.86"/>
    <n v="1134.6300000000001"/>
    <x v="16"/>
  </r>
  <r>
    <n v="1652.13"/>
    <n v="1198.8"/>
    <x v="16"/>
  </r>
  <r>
    <n v="424.1"/>
    <n v="577.79999999999995"/>
    <x v="17"/>
  </r>
  <r>
    <n v="645.29999999999995"/>
    <n v="278.22000000000003"/>
    <x v="2"/>
  </r>
  <r>
    <n v="239.2"/>
    <n v="122.72"/>
    <x v="2"/>
  </r>
  <r>
    <n v="538.20000000000005"/>
    <n v="276.12"/>
    <x v="2"/>
  </r>
  <r>
    <n v="718"/>
    <n v="938"/>
    <x v="2"/>
  </r>
  <r>
    <n v="3764.67"/>
    <n v="4891.51"/>
    <x v="2"/>
  </r>
  <r>
    <n v="2490.1"/>
    <n v="836.2"/>
    <x v="11"/>
  </r>
  <r>
    <n v="5769"/>
    <n v="4603.5"/>
    <x v="11"/>
  </r>
  <r>
    <n v="1308.32"/>
    <n v="570.17999999999995"/>
    <x v="11"/>
  </r>
  <r>
    <n v="594.62"/>
    <n v="180.96"/>
    <x v="11"/>
  </r>
  <r>
    <n v="4875.58"/>
    <n v="2353.34"/>
    <x v="11"/>
  </r>
  <r>
    <n v="9457.86"/>
    <n v="2713.62"/>
    <x v="11"/>
  </r>
  <r>
    <n v="18915.72"/>
    <n v="5427.24"/>
    <x v="11"/>
  </r>
  <r>
    <n v="9457.86"/>
    <n v="2713.62"/>
    <x v="11"/>
  </r>
  <r>
    <n v="14155.61"/>
    <n v="4807.18"/>
    <x v="11"/>
  </r>
  <r>
    <n v="14155.61"/>
    <n v="4807.18"/>
    <x v="11"/>
  </r>
  <r>
    <n v="14155.61"/>
    <n v="4807.18"/>
    <x v="11"/>
  </r>
  <r>
    <n v="917.96"/>
    <n v="443.08"/>
    <x v="11"/>
  </r>
  <r>
    <n v="2464.04"/>
    <n v="1784"/>
    <x v="11"/>
  </r>
  <r>
    <n v="2464.04"/>
    <n v="1784"/>
    <x v="11"/>
  </r>
  <r>
    <n v="2464.04"/>
    <n v="1784"/>
    <x v="11"/>
  </r>
  <r>
    <n v="4928.08"/>
    <n v="3568"/>
    <x v="11"/>
  </r>
  <r>
    <n v="4928.08"/>
    <n v="3568"/>
    <x v="11"/>
  </r>
  <r>
    <n v="4928.08"/>
    <n v="3568"/>
    <x v="11"/>
  </r>
  <r>
    <n v="2464.04"/>
    <n v="1784"/>
    <x v="11"/>
  </r>
  <r>
    <n v="14155.61"/>
    <n v="4807.18"/>
    <x v="11"/>
  </r>
  <r>
    <n v="14155.61"/>
    <n v="4807.18"/>
    <x v="11"/>
  </r>
  <r>
    <n v="14155.61"/>
    <n v="4807.18"/>
    <x v="11"/>
  </r>
  <r>
    <n v="4293.37"/>
    <n v="2186.27"/>
    <x v="11"/>
  </r>
  <r>
    <n v="8586.74"/>
    <n v="4372.54"/>
    <x v="11"/>
  </r>
  <r>
    <n v="8586.74"/>
    <n v="4372.54"/>
    <x v="11"/>
  </r>
  <r>
    <n v="8586.74"/>
    <n v="4372.54"/>
    <x v="11"/>
  </r>
  <r>
    <n v="8586.74"/>
    <n v="4372.54"/>
    <x v="11"/>
  </r>
  <r>
    <n v="4293.37"/>
    <n v="2186.27"/>
    <x v="11"/>
  </r>
  <r>
    <n v="304.8"/>
    <m/>
    <x v="17"/>
  </r>
  <r>
    <n v="244.7"/>
    <n v="93.7"/>
    <x v="17"/>
  </r>
  <r>
    <n v="250.4"/>
    <n v="109.3"/>
    <x v="17"/>
  </r>
  <r>
    <n v="992.16"/>
    <n v="812.64"/>
    <x v="19"/>
  </r>
  <r>
    <n v="-1116.18"/>
    <n v="-914.22"/>
    <x v="19"/>
  </r>
  <r>
    <n v="398.16"/>
    <n v="2368.96"/>
    <x v="19"/>
  </r>
  <r>
    <n v="5065.1400000000003"/>
    <n v="2264.64"/>
    <x v="19"/>
  </r>
  <r>
    <n v="1943.49"/>
    <n v="1295.6400000000001"/>
    <x v="19"/>
  </r>
  <r>
    <n v="3420.2"/>
    <n v="2020.48"/>
    <x v="19"/>
  </r>
  <r>
    <n v="13231.01"/>
    <n v="7368.4"/>
    <x v="19"/>
  </r>
  <r>
    <n v="188.58"/>
    <n v="184.68"/>
    <x v="19"/>
  </r>
  <r>
    <n v="1116.18"/>
    <n v="914.22"/>
    <x v="19"/>
  </r>
  <r>
    <n v="992.16"/>
    <n v="812.64"/>
    <x v="19"/>
  </r>
  <r>
    <n v="1442.16"/>
    <n v="759.6"/>
    <x v="19"/>
  </r>
  <r>
    <n v="655.24"/>
    <n v="262.2"/>
    <x v="19"/>
  </r>
  <r>
    <n v="195.1"/>
    <n v="297.8"/>
    <x v="2"/>
  </r>
  <r>
    <n v="190.67"/>
    <n v="296.20999999999998"/>
    <x v="2"/>
  </r>
  <r>
    <n v="297.62"/>
    <n v="239.12"/>
    <x v="2"/>
  </r>
  <r>
    <n v="297.89999999999998"/>
    <n v="239.54"/>
    <x v="2"/>
  </r>
  <r>
    <n v="342.36"/>
    <n v="158.4"/>
    <x v="2"/>
  </r>
  <r>
    <n v="205.94"/>
    <n v="107.24"/>
    <x v="2"/>
  </r>
  <r>
    <n v="152.16"/>
    <n v="131"/>
    <x v="2"/>
  </r>
  <r>
    <n v="152.16"/>
    <n v="131"/>
    <x v="2"/>
  </r>
  <r>
    <n v="51.98"/>
    <n v="43.6"/>
    <x v="2"/>
  </r>
  <r>
    <n v="332.4"/>
    <n v="247.84"/>
    <x v="2"/>
  </r>
  <r>
    <n v="190.67"/>
    <n v="296.20999999999998"/>
    <x v="2"/>
  </r>
  <r>
    <n v="297.62"/>
    <n v="239.12"/>
    <x v="2"/>
  </r>
  <r>
    <n v="297.89999999999998"/>
    <n v="239.54"/>
    <x v="2"/>
  </r>
  <r>
    <n v="342.36"/>
    <n v="158.4"/>
    <x v="2"/>
  </r>
  <r>
    <n v="40.71"/>
    <n v="25.43"/>
    <x v="2"/>
  </r>
  <r>
    <n v="26.77"/>
    <n v="20.440000000000001"/>
    <x v="2"/>
  </r>
  <r>
    <n v="51.4"/>
    <n v="41.8"/>
    <x v="2"/>
  </r>
  <r>
    <n v="39.42"/>
    <n v="33.68"/>
    <x v="2"/>
  </r>
  <r>
    <n v="22.48"/>
    <n v="20.28"/>
    <x v="2"/>
  </r>
  <r>
    <n v="51.4"/>
    <n v="41.8"/>
    <x v="2"/>
  </r>
  <r>
    <n v="39.42"/>
    <n v="33.68"/>
    <x v="2"/>
  </r>
  <r>
    <n v="14.55"/>
    <n v="13.44"/>
    <x v="2"/>
  </r>
  <r>
    <n v="51.4"/>
    <n v="41.8"/>
    <x v="2"/>
  </r>
  <r>
    <n v="78.84"/>
    <n v="67.36"/>
    <x v="2"/>
  </r>
  <r>
    <n v="22.48"/>
    <n v="20.28"/>
    <x v="2"/>
  </r>
  <r>
    <n v="19.03"/>
    <n v="14.94"/>
    <x v="2"/>
  </r>
  <r>
    <n v="14.55"/>
    <n v="13.44"/>
    <x v="2"/>
  </r>
  <r>
    <n v="14.55"/>
    <n v="13.44"/>
    <x v="2"/>
  </r>
  <r>
    <n v="4655.08"/>
    <n v="7343.28"/>
    <x v="12"/>
  </r>
  <r>
    <n v="26440.560000000001"/>
    <n v="24855.68"/>
    <x v="12"/>
  </r>
  <r>
    <n v="15802.48"/>
    <n v="17160.88"/>
    <x v="12"/>
  </r>
  <r>
    <n v="24309.48"/>
    <n v="25570.36"/>
    <x v="12"/>
  </r>
  <r>
    <n v="30509.32"/>
    <n v="22362.12"/>
    <x v="12"/>
  </r>
  <r>
    <n v="1039.8"/>
    <n v="343.8"/>
    <x v="5"/>
  </r>
  <r>
    <n v="573.5"/>
    <n v="235"/>
    <x v="5"/>
  </r>
  <r>
    <n v="21641.48"/>
    <n v="19981.78"/>
    <x v="9"/>
  </r>
  <r>
    <n v="33481.65"/>
    <n v="31975.47"/>
    <x v="9"/>
  </r>
  <r>
    <n v="4681.6099999999997"/>
    <n v="4716.0600000000004"/>
    <x v="9"/>
  </r>
  <r>
    <n v="6788.01"/>
    <n v="6475.5"/>
    <x v="9"/>
  </r>
  <r>
    <n v="17370"/>
    <n v="12687.08"/>
    <x v="9"/>
  </r>
  <r>
    <n v="1130.72"/>
    <n v="839.95"/>
    <x v="9"/>
  </r>
  <r>
    <n v="32462.22"/>
    <n v="29972.67"/>
    <x v="9"/>
  </r>
  <r>
    <n v="4714.66"/>
    <n v="4917.6000000000004"/>
    <x v="9"/>
  </r>
  <r>
    <n v="22321.1"/>
    <n v="21316.98"/>
    <x v="9"/>
  </r>
  <r>
    <n v="2514"/>
    <n v="1779.32"/>
    <x v="9"/>
  </r>
  <r>
    <n v="505.28"/>
    <n v="404.66"/>
    <x v="9"/>
  </r>
  <r>
    <n v="7498.1"/>
    <n v="5606.58"/>
    <x v="9"/>
  </r>
  <r>
    <n v="3950.53"/>
    <n v="3542.02"/>
    <x v="9"/>
  </r>
  <r>
    <n v="140.51"/>
    <n v="89.04"/>
    <x v="9"/>
  </r>
  <r>
    <n v="41.15"/>
    <n v="43.73"/>
    <x v="9"/>
  </r>
  <r>
    <n v="4105.24"/>
    <n v="3495.26"/>
    <x v="9"/>
  </r>
  <r>
    <n v="6988.14"/>
    <n v="5291.04"/>
    <x v="9"/>
  </r>
  <r>
    <n v="13566.17"/>
    <n v="11757.57"/>
    <x v="9"/>
  </r>
  <r>
    <n v="3385.21"/>
    <n v="2499.14"/>
    <x v="9"/>
  </r>
  <r>
    <n v="201.56"/>
    <n v="246.39"/>
    <x v="9"/>
  </r>
  <r>
    <n v="160.19"/>
    <n v="133.47999999999999"/>
    <x v="9"/>
  </r>
  <r>
    <n v="118.18"/>
    <n v="112.52"/>
    <x v="9"/>
  </r>
  <r>
    <n v="4268.3500000000004"/>
    <n v="6280.94"/>
    <x v="9"/>
  </r>
  <r>
    <n v="9853.52"/>
    <n v="14432.18"/>
    <x v="9"/>
  </r>
  <r>
    <n v="5290.5"/>
    <n v="3523"/>
    <x v="20"/>
  </r>
  <r>
    <n v="6960.8"/>
    <n v="3875.6"/>
    <x v="20"/>
  </r>
  <r>
    <n v="182.2"/>
    <n v="94.72"/>
    <x v="6"/>
  </r>
  <r>
    <n v="182.2"/>
    <n v="94.72"/>
    <x v="6"/>
  </r>
  <r>
    <n v="182.2"/>
    <n v="94.72"/>
    <x v="6"/>
  </r>
  <r>
    <n v="751.64"/>
    <n v="440.27"/>
    <x v="6"/>
  </r>
  <r>
    <n v="1363.08"/>
    <n v="468.2"/>
    <x v="6"/>
  </r>
  <r>
    <n v="1369.36"/>
    <n v="581.6"/>
    <x v="20"/>
  </r>
  <r>
    <n v="1369.36"/>
    <n v="581.6"/>
    <x v="20"/>
  </r>
  <r>
    <n v="16041.55"/>
    <n v="14594.86"/>
    <x v="3"/>
  </r>
  <r>
    <n v="26493.25"/>
    <n v="25384.52"/>
    <x v="3"/>
  </r>
  <r>
    <n v="1945.8"/>
    <n v="3946.62"/>
    <x v="3"/>
  </r>
  <r>
    <n v="2594.4"/>
    <n v="3018.6"/>
    <x v="3"/>
  </r>
  <r>
    <n v="1925"/>
    <n v="1599.08"/>
    <x v="3"/>
  </r>
  <r>
    <n v="17440"/>
    <n v="14836.64"/>
    <x v="3"/>
  </r>
  <r>
    <n v="8720"/>
    <n v="7418.32"/>
    <x v="3"/>
  </r>
  <r>
    <n v="27120"/>
    <n v="24610.16"/>
    <x v="3"/>
  </r>
  <r>
    <n v="13560"/>
    <n v="12305.08"/>
    <x v="3"/>
  </r>
  <r>
    <n v="7980"/>
    <n v="8237.82"/>
    <x v="3"/>
  </r>
  <r>
    <n v="5320"/>
    <n v="3709.16"/>
    <x v="3"/>
  </r>
  <r>
    <n v="2660"/>
    <n v="2745.94"/>
    <x v="3"/>
  </r>
  <r>
    <n v="383.84"/>
    <n v="423.52"/>
    <x v="19"/>
  </r>
  <r>
    <n v="182.35"/>
    <n v="111.7"/>
    <x v="19"/>
  </r>
  <r>
    <n v="18.12"/>
    <n v="9.94"/>
    <x v="13"/>
  </r>
  <r>
    <n v="18.12"/>
    <n v="9.94"/>
    <x v="13"/>
  </r>
  <r>
    <n v="18.12"/>
    <n v="9.94"/>
    <x v="13"/>
  </r>
  <r>
    <n v="18.12"/>
    <n v="9.94"/>
    <x v="13"/>
  </r>
  <r>
    <n v="9.06"/>
    <n v="4.97"/>
    <x v="13"/>
  </r>
  <r>
    <n v="270.3"/>
    <n v="167.1"/>
    <x v="13"/>
  </r>
  <r>
    <n v="170.22"/>
    <n v="97.17"/>
    <x v="13"/>
  </r>
  <r>
    <n v="56.74"/>
    <n v="32.39"/>
    <x v="13"/>
  </r>
  <r>
    <n v="163.53"/>
    <n v="82.47"/>
    <x v="13"/>
  </r>
  <r>
    <n v="109.02"/>
    <n v="54.98"/>
    <x v="13"/>
  </r>
  <r>
    <n v="109.02"/>
    <n v="54.98"/>
    <x v="13"/>
  </r>
  <r>
    <n v="134.68"/>
    <n v="87.19"/>
    <x v="13"/>
  </r>
  <r>
    <n v="56.86"/>
    <n v="28.52"/>
    <x v="13"/>
  </r>
  <r>
    <n v="7.62"/>
    <n v="3.68"/>
    <x v="13"/>
  </r>
  <r>
    <n v="7.62"/>
    <n v="3.68"/>
    <x v="13"/>
  </r>
  <r>
    <n v="7.62"/>
    <n v="3.68"/>
    <x v="13"/>
  </r>
  <r>
    <n v="7.62"/>
    <n v="3.68"/>
    <x v="13"/>
  </r>
  <r>
    <n v="7.62"/>
    <n v="3.68"/>
    <x v="13"/>
  </r>
  <r>
    <n v="7.62"/>
    <n v="3.68"/>
    <x v="13"/>
  </r>
  <r>
    <n v="7.62"/>
    <n v="3.68"/>
    <x v="13"/>
  </r>
  <r>
    <n v="7.62"/>
    <n v="3.68"/>
    <x v="13"/>
  </r>
  <r>
    <n v="11.8"/>
    <n v="6.27"/>
    <x v="13"/>
  </r>
  <r>
    <n v="11.8"/>
    <n v="6.27"/>
    <x v="13"/>
  </r>
  <r>
    <n v="11.8"/>
    <n v="6.27"/>
    <x v="13"/>
  </r>
  <r>
    <n v="11.8"/>
    <n v="6.27"/>
    <x v="13"/>
  </r>
  <r>
    <n v="11.8"/>
    <n v="6.27"/>
    <x v="13"/>
  </r>
  <r>
    <n v="11.8"/>
    <n v="6.27"/>
    <x v="13"/>
  </r>
  <r>
    <n v="11.8"/>
    <n v="6.27"/>
    <x v="13"/>
  </r>
  <r>
    <n v="159.72"/>
    <n v="80.8"/>
    <x v="13"/>
  </r>
  <r>
    <n v="159.72"/>
    <n v="80.8"/>
    <x v="13"/>
  </r>
  <r>
    <n v="129.30000000000001"/>
    <n v="78.599999999999994"/>
    <x v="13"/>
  </r>
  <r>
    <n v="129.30000000000001"/>
    <n v="78.599999999999994"/>
    <x v="13"/>
  </r>
  <r>
    <n v="136.32"/>
    <n v="67.08"/>
    <x v="13"/>
  </r>
  <r>
    <n v="145.38999999999999"/>
    <n v="74.83"/>
    <x v="13"/>
  </r>
  <r>
    <n v="197.7"/>
    <n v="161.5"/>
    <x v="13"/>
  </r>
  <r>
    <n v="204.24"/>
    <n v="95.22"/>
    <x v="13"/>
  </r>
  <r>
    <n v="39.200000000000003"/>
    <n v="17.600000000000001"/>
    <x v="13"/>
  </r>
  <r>
    <n v="19.600000000000001"/>
    <n v="8.8000000000000007"/>
    <x v="13"/>
  </r>
  <r>
    <n v="19.600000000000001"/>
    <n v="8.8000000000000007"/>
    <x v="13"/>
  </r>
  <r>
    <n v="39.200000000000003"/>
    <n v="17.600000000000001"/>
    <x v="13"/>
  </r>
  <r>
    <n v="39.200000000000003"/>
    <n v="17.600000000000001"/>
    <x v="13"/>
  </r>
  <r>
    <n v="9.8000000000000007"/>
    <n v="4.4000000000000004"/>
    <x v="13"/>
  </r>
  <r>
    <n v="9.8000000000000007"/>
    <n v="4.4000000000000004"/>
    <x v="13"/>
  </r>
  <r>
    <n v="9.8000000000000007"/>
    <n v="4.4000000000000004"/>
    <x v="13"/>
  </r>
  <r>
    <n v="9.8000000000000007"/>
    <n v="4.4000000000000004"/>
    <x v="13"/>
  </r>
  <r>
    <n v="39.36"/>
    <n v="95.4"/>
    <x v="13"/>
  </r>
  <r>
    <n v="19.68"/>
    <n v="47.7"/>
    <x v="13"/>
  </r>
  <r>
    <n v="39.36"/>
    <n v="95.4"/>
    <x v="13"/>
  </r>
  <r>
    <n v="19.68"/>
    <n v="47.7"/>
    <x v="13"/>
  </r>
  <r>
    <n v="39.36"/>
    <n v="95.4"/>
    <x v="13"/>
  </r>
  <r>
    <n v="118.61"/>
    <n v="76.89"/>
    <x v="13"/>
  </r>
  <r>
    <n v="401.46"/>
    <n v="326.06"/>
    <x v="13"/>
  </r>
  <r>
    <n v="401.46"/>
    <n v="326.06"/>
    <x v="13"/>
  </r>
  <r>
    <n v="401.46"/>
    <n v="326.06"/>
    <x v="13"/>
  </r>
  <r>
    <n v="401.46"/>
    <n v="326.06"/>
    <x v="13"/>
  </r>
  <r>
    <n v="147.08000000000001"/>
    <n v="91.85"/>
    <x v="13"/>
  </r>
  <r>
    <n v="146"/>
    <n v="91.98"/>
    <x v="13"/>
  </r>
  <r>
    <n v="322.33999999999997"/>
    <n v="256.33999999999997"/>
    <x v="13"/>
  </r>
  <r>
    <n v="322.33999999999997"/>
    <n v="251.26"/>
    <x v="13"/>
  </r>
  <r>
    <n v="87.65"/>
    <n v="47.47"/>
    <x v="13"/>
  </r>
  <r>
    <n v="87.65"/>
    <n v="47.47"/>
    <x v="13"/>
  </r>
  <r>
    <n v="87.65"/>
    <n v="46.61"/>
    <x v="13"/>
  </r>
  <r>
    <n v="87.65"/>
    <n v="46.61"/>
    <x v="13"/>
  </r>
  <r>
    <n v="188.3"/>
    <n v="91.2"/>
    <x v="13"/>
  </r>
  <r>
    <n v="188.3"/>
    <n v="91.2"/>
    <x v="13"/>
  </r>
  <r>
    <n v="188.3"/>
    <n v="91.2"/>
    <x v="13"/>
  </r>
  <r>
    <n v="188.3"/>
    <n v="91.2"/>
    <x v="13"/>
  </r>
  <r>
    <n v="120.68"/>
    <n v="59.4"/>
    <x v="13"/>
  </r>
  <r>
    <n v="120.68"/>
    <n v="59.4"/>
    <x v="13"/>
  </r>
  <r>
    <n v="120.68"/>
    <n v="59.4"/>
    <x v="13"/>
  </r>
  <r>
    <n v="120.68"/>
    <n v="59.4"/>
    <x v="13"/>
  </r>
  <r>
    <n v="27.56"/>
    <n v="19.14"/>
    <x v="13"/>
  </r>
  <r>
    <n v="17.2"/>
    <n v="8.52"/>
    <x v="13"/>
  </r>
  <r>
    <n v="17.2"/>
    <n v="8.52"/>
    <x v="13"/>
  </r>
  <r>
    <n v="17.2"/>
    <n v="8.52"/>
    <x v="13"/>
  </r>
  <r>
    <n v="17.2"/>
    <n v="8.52"/>
    <x v="13"/>
  </r>
  <r>
    <n v="15.98"/>
    <n v="8.56"/>
    <x v="13"/>
  </r>
  <r>
    <n v="15.98"/>
    <n v="8.56"/>
    <x v="13"/>
  </r>
  <r>
    <n v="15.98"/>
    <n v="8.56"/>
    <x v="13"/>
  </r>
  <r>
    <n v="15.98"/>
    <n v="8.56"/>
    <x v="13"/>
  </r>
  <r>
    <n v="15.98"/>
    <n v="8.56"/>
    <x v="13"/>
  </r>
  <r>
    <n v="15.98"/>
    <n v="8.56"/>
    <x v="13"/>
  </r>
  <r>
    <n v="15.98"/>
    <n v="8.56"/>
    <x v="13"/>
  </r>
  <r>
    <n v="15.98"/>
    <n v="8.56"/>
    <x v="13"/>
  </r>
  <r>
    <n v="13.15"/>
    <n v="5.39"/>
    <x v="13"/>
  </r>
  <r>
    <n v="15.24"/>
    <n v="8.75"/>
    <x v="13"/>
  </r>
  <r>
    <n v="15.24"/>
    <n v="8.75"/>
    <x v="13"/>
  </r>
  <r>
    <n v="15.24"/>
    <n v="8.75"/>
    <x v="13"/>
  </r>
  <r>
    <n v="15.24"/>
    <n v="8.75"/>
    <x v="13"/>
  </r>
  <r>
    <n v="29.61"/>
    <n v="14.98"/>
    <x v="13"/>
  </r>
  <r>
    <n v="29.61"/>
    <n v="14.98"/>
    <x v="13"/>
  </r>
  <r>
    <n v="29.61"/>
    <n v="14.98"/>
    <x v="13"/>
  </r>
  <r>
    <n v="29.61"/>
    <n v="14.98"/>
    <x v="13"/>
  </r>
  <r>
    <n v="29.65"/>
    <n v="15.39"/>
    <x v="13"/>
  </r>
  <r>
    <n v="29.65"/>
    <n v="15.39"/>
    <x v="13"/>
  </r>
  <r>
    <n v="29.65"/>
    <n v="15.39"/>
    <x v="13"/>
  </r>
  <r>
    <n v="29.65"/>
    <n v="15.39"/>
    <x v="13"/>
  </r>
  <r>
    <n v="26.87"/>
    <n v="13.26"/>
    <x v="13"/>
  </r>
  <r>
    <n v="26.87"/>
    <n v="13.26"/>
    <x v="13"/>
  </r>
  <r>
    <n v="26.87"/>
    <n v="13.26"/>
    <x v="13"/>
  </r>
  <r>
    <n v="26.87"/>
    <n v="13.26"/>
    <x v="13"/>
  </r>
  <r>
    <n v="45.8"/>
    <n v="26.5"/>
    <x v="13"/>
  </r>
  <r>
    <n v="45.8"/>
    <n v="26.5"/>
    <x v="13"/>
  </r>
  <r>
    <n v="45.8"/>
    <n v="26.5"/>
    <x v="13"/>
  </r>
  <r>
    <n v="45.8"/>
    <n v="26.5"/>
    <x v="13"/>
  </r>
  <r>
    <n v="22.9"/>
    <n v="13.25"/>
    <x v="13"/>
  </r>
  <r>
    <n v="59.4"/>
    <n v="43.84"/>
    <x v="13"/>
  </r>
  <r>
    <n v="59.4"/>
    <n v="43.84"/>
    <x v="13"/>
  </r>
  <r>
    <n v="59.4"/>
    <n v="43.84"/>
    <x v="13"/>
  </r>
  <r>
    <n v="59.4"/>
    <n v="43.84"/>
    <x v="13"/>
  </r>
  <r>
    <n v="29.7"/>
    <n v="21.92"/>
    <x v="13"/>
  </r>
  <r>
    <n v="16.02"/>
    <n v="40.04"/>
    <x v="13"/>
  </r>
  <r>
    <n v="16.02"/>
    <n v="40.04"/>
    <x v="13"/>
  </r>
  <r>
    <n v="16.02"/>
    <n v="40.04"/>
    <x v="13"/>
  </r>
  <r>
    <n v="16.02"/>
    <n v="40.04"/>
    <x v="13"/>
  </r>
  <r>
    <n v="15.11"/>
    <n v="6.55"/>
    <x v="13"/>
  </r>
  <r>
    <n v="15.11"/>
    <n v="6.55"/>
    <x v="13"/>
  </r>
  <r>
    <n v="15.11"/>
    <n v="6.55"/>
    <x v="13"/>
  </r>
  <r>
    <n v="15.11"/>
    <n v="6.55"/>
    <x v="13"/>
  </r>
  <r>
    <n v="15.11"/>
    <n v="6.57"/>
    <x v="13"/>
  </r>
  <r>
    <n v="15.11"/>
    <n v="6.57"/>
    <x v="13"/>
  </r>
  <r>
    <n v="15.11"/>
    <n v="6.57"/>
    <x v="13"/>
  </r>
  <r>
    <n v="15.11"/>
    <n v="6.57"/>
    <x v="13"/>
  </r>
  <r>
    <n v="111.5"/>
    <n v="46.2"/>
    <x v="13"/>
  </r>
  <r>
    <n v="111.5"/>
    <n v="46.2"/>
    <x v="13"/>
  </r>
  <r>
    <n v="48.72"/>
    <n v="21.79"/>
    <x v="13"/>
  </r>
  <r>
    <n v="48.72"/>
    <n v="21.79"/>
    <x v="13"/>
  </r>
  <r>
    <n v="48.72"/>
    <n v="21.79"/>
    <x v="13"/>
  </r>
  <r>
    <n v="48.72"/>
    <n v="21.79"/>
    <x v="13"/>
  </r>
  <r>
    <n v="237.44"/>
    <n v="126.56"/>
    <x v="13"/>
  </r>
  <r>
    <n v="60.96"/>
    <n v="38.54"/>
    <x v="13"/>
  </r>
  <r>
    <n v="60.96"/>
    <n v="38.54"/>
    <x v="13"/>
  </r>
  <r>
    <n v="52.78"/>
    <n v="41.02"/>
    <x v="13"/>
  </r>
  <r>
    <n v="52.78"/>
    <n v="41.02"/>
    <x v="13"/>
  </r>
  <r>
    <n v="26.82"/>
    <n v="22.55"/>
    <x v="13"/>
  </r>
  <r>
    <n v="26.82"/>
    <n v="22.55"/>
    <x v="13"/>
  </r>
  <r>
    <n v="25.6"/>
    <n v="22.22"/>
    <x v="13"/>
  </r>
  <r>
    <n v="25.6"/>
    <n v="22.22"/>
    <x v="13"/>
  </r>
  <r>
    <n v="329"/>
    <n v="239.89"/>
    <x v="13"/>
  </r>
  <r>
    <n v="329"/>
    <n v="239.89"/>
    <x v="13"/>
  </r>
  <r>
    <n v="90.24"/>
    <n v="32"/>
    <x v="13"/>
  </r>
  <r>
    <n v="90.24"/>
    <n v="32"/>
    <x v="13"/>
  </r>
  <r>
    <n v="178.96"/>
    <n v="96.48"/>
    <x v="13"/>
  </r>
  <r>
    <n v="21.55"/>
    <n v="21.03"/>
    <x v="13"/>
  </r>
  <r>
    <n v="21.55"/>
    <n v="21.03"/>
    <x v="13"/>
  </r>
  <r>
    <n v="21.55"/>
    <n v="21.03"/>
    <x v="13"/>
  </r>
  <r>
    <n v="21.55"/>
    <n v="21.03"/>
    <x v="13"/>
  </r>
  <r>
    <n v="32.44"/>
    <n v="18.14"/>
    <x v="13"/>
  </r>
  <r>
    <n v="32.44"/>
    <n v="18.14"/>
    <x v="13"/>
  </r>
  <r>
    <n v="32.44"/>
    <n v="18.14"/>
    <x v="13"/>
  </r>
  <r>
    <n v="32.44"/>
    <n v="18.14"/>
    <x v="13"/>
  </r>
  <r>
    <n v="249.93"/>
    <n v="187.75"/>
    <x v="13"/>
  </r>
  <r>
    <n v="249.93"/>
    <n v="187.75"/>
    <x v="13"/>
  </r>
  <r>
    <n v="249.93"/>
    <n v="187.75"/>
    <x v="13"/>
  </r>
  <r>
    <n v="249.93"/>
    <n v="187.75"/>
    <x v="13"/>
  </r>
  <r>
    <n v="61.14"/>
    <n v="44.44"/>
    <x v="13"/>
  </r>
  <r>
    <n v="61.14"/>
    <n v="44.44"/>
    <x v="13"/>
  </r>
  <r>
    <n v="65.84"/>
    <n v="32.68"/>
    <x v="13"/>
  </r>
  <r>
    <n v="65.84"/>
    <n v="32.68"/>
    <x v="13"/>
  </r>
  <r>
    <n v="65.84"/>
    <n v="32.840000000000003"/>
    <x v="13"/>
  </r>
  <r>
    <n v="65.84"/>
    <n v="32.840000000000003"/>
    <x v="13"/>
  </r>
  <r>
    <n v="25.65"/>
    <n v="23.01"/>
    <x v="13"/>
  </r>
  <r>
    <n v="25.65"/>
    <n v="23.01"/>
    <x v="13"/>
  </r>
  <r>
    <n v="26.78"/>
    <n v="22.88"/>
    <x v="13"/>
  </r>
  <r>
    <n v="26.78"/>
    <n v="22.88"/>
    <x v="13"/>
  </r>
  <r>
    <n v="241.7"/>
    <n v="216.29"/>
    <x v="13"/>
  </r>
  <r>
    <n v="241.7"/>
    <n v="216.29"/>
    <x v="13"/>
  </r>
  <r>
    <n v="241.7"/>
    <n v="216.29"/>
    <x v="13"/>
  </r>
  <r>
    <n v="241.7"/>
    <n v="216.29"/>
    <x v="13"/>
  </r>
  <r>
    <n v="223.85"/>
    <n v="228.16"/>
    <x v="13"/>
  </r>
  <r>
    <n v="223.85"/>
    <n v="228.16"/>
    <x v="13"/>
  </r>
  <r>
    <n v="223.85"/>
    <n v="228.16"/>
    <x v="13"/>
  </r>
  <r>
    <n v="223.85"/>
    <n v="228.16"/>
    <x v="13"/>
  </r>
  <r>
    <n v="675.42"/>
    <n v="614.79999999999995"/>
    <x v="13"/>
  </r>
  <r>
    <n v="405.64"/>
    <n v="276.48"/>
    <x v="13"/>
  </r>
  <r>
    <n v="405.64"/>
    <n v="276.48"/>
    <x v="13"/>
  </r>
  <r>
    <n v="21.6"/>
    <n v="18.98"/>
    <x v="13"/>
  </r>
  <r>
    <n v="21.6"/>
    <n v="18.98"/>
    <x v="13"/>
  </r>
  <r>
    <n v="21.6"/>
    <n v="18.98"/>
    <x v="13"/>
  </r>
  <r>
    <n v="21.6"/>
    <n v="18.98"/>
    <x v="13"/>
  </r>
  <r>
    <n v="810.32"/>
    <n v="462.56"/>
    <x v="13"/>
  </r>
  <r>
    <n v="810.32"/>
    <n v="462.56"/>
    <x v="13"/>
  </r>
  <r>
    <n v="48.72"/>
    <n v="25.74"/>
    <x v="13"/>
  </r>
  <r>
    <n v="48.72"/>
    <n v="25.74"/>
    <x v="13"/>
  </r>
  <r>
    <n v="48.72"/>
    <n v="25.74"/>
    <x v="13"/>
  </r>
  <r>
    <n v="48.72"/>
    <n v="25.74"/>
    <x v="13"/>
  </r>
  <r>
    <n v="26.87"/>
    <n v="14.71"/>
    <x v="13"/>
  </r>
  <r>
    <n v="26.87"/>
    <n v="14.71"/>
    <x v="13"/>
  </r>
  <r>
    <n v="26.87"/>
    <n v="14.71"/>
    <x v="13"/>
  </r>
  <r>
    <n v="26.87"/>
    <n v="14.71"/>
    <x v="13"/>
  </r>
  <r>
    <n v="754.77"/>
    <n v="575.1"/>
    <x v="13"/>
  </r>
  <r>
    <n v="251.59"/>
    <n v="191.7"/>
    <x v="13"/>
  </r>
  <r>
    <n v="251.59"/>
    <n v="191.7"/>
    <x v="13"/>
  </r>
  <r>
    <n v="251.59"/>
    <n v="191.7"/>
    <x v="13"/>
  </r>
  <r>
    <n v="251.59"/>
    <n v="191.7"/>
    <x v="13"/>
  </r>
  <r>
    <n v="703.2"/>
    <n v="544.88"/>
    <x v="13"/>
  </r>
  <r>
    <n v="703.2"/>
    <n v="544.88"/>
    <x v="13"/>
  </r>
  <r>
    <n v="703.2"/>
    <n v="544.88"/>
    <x v="13"/>
  </r>
  <r>
    <n v="703.2"/>
    <n v="544.88"/>
    <x v="13"/>
  </r>
  <r>
    <n v="285.81"/>
    <n v="207.04"/>
    <x v="13"/>
  </r>
  <r>
    <n v="285.81"/>
    <n v="207.04"/>
    <x v="13"/>
  </r>
  <r>
    <n v="285.81"/>
    <n v="207.04"/>
    <x v="13"/>
  </r>
  <r>
    <n v="285.81"/>
    <n v="207.04"/>
    <x v="13"/>
  </r>
  <r>
    <n v="160.84"/>
    <n v="119.82"/>
    <x v="13"/>
  </r>
  <r>
    <n v="160.84"/>
    <n v="119.82"/>
    <x v="13"/>
  </r>
  <r>
    <n v="160.84"/>
    <n v="119.82"/>
    <x v="13"/>
  </r>
  <r>
    <n v="160.84"/>
    <n v="119.82"/>
    <x v="13"/>
  </r>
  <r>
    <n v="131.5"/>
    <n v="60.62"/>
    <x v="13"/>
  </r>
  <r>
    <n v="65.75"/>
    <n v="30.31"/>
    <x v="13"/>
  </r>
  <r>
    <n v="99.18"/>
    <n v="94.2"/>
    <x v="13"/>
  </r>
  <r>
    <n v="99.18"/>
    <n v="94.2"/>
    <x v="13"/>
  </r>
  <r>
    <n v="99.18"/>
    <n v="94.2"/>
    <x v="13"/>
  </r>
  <r>
    <n v="99.18"/>
    <n v="94.2"/>
    <x v="13"/>
  </r>
  <r>
    <n v="86.22"/>
    <n v="81.98"/>
    <x v="13"/>
  </r>
  <r>
    <n v="86.22"/>
    <n v="81.98"/>
    <x v="13"/>
  </r>
  <r>
    <n v="86.22"/>
    <n v="81.98"/>
    <x v="13"/>
  </r>
  <r>
    <n v="86.22"/>
    <n v="81.98"/>
    <x v="13"/>
  </r>
  <r>
    <n v="86.22"/>
    <n v="81.98"/>
    <x v="13"/>
  </r>
  <r>
    <n v="86.22"/>
    <n v="81.98"/>
    <x v="13"/>
  </r>
  <r>
    <n v="86.22"/>
    <n v="81.98"/>
    <x v="13"/>
  </r>
  <r>
    <n v="86.22"/>
    <n v="81.98"/>
    <x v="13"/>
  </r>
  <r>
    <n v="128.54"/>
    <n v="82.82"/>
    <x v="13"/>
  </r>
  <r>
    <n v="128.54"/>
    <n v="82.82"/>
    <x v="13"/>
  </r>
  <r>
    <n v="128.54"/>
    <n v="82.82"/>
    <x v="13"/>
  </r>
  <r>
    <n v="128.54"/>
    <n v="82.82"/>
    <x v="13"/>
  </r>
  <r>
    <n v="925.44"/>
    <n v="432.69"/>
    <x v="13"/>
  </r>
  <r>
    <n v="125.05"/>
    <n v="39.68"/>
    <x v="13"/>
  </r>
  <r>
    <n v="125.05"/>
    <n v="39.68"/>
    <x v="13"/>
  </r>
  <r>
    <n v="36.04"/>
    <n v="16.64"/>
    <x v="13"/>
  </r>
  <r>
    <n v="102.76"/>
    <n v="38.51"/>
    <x v="13"/>
  </r>
  <r>
    <n v="445.11"/>
    <n v="362.97"/>
    <x v="13"/>
  </r>
  <r>
    <n v="148.37"/>
    <n v="120.99"/>
    <x v="13"/>
  </r>
  <r>
    <n v="192.64"/>
    <n v="117.88"/>
    <x v="13"/>
  </r>
  <r>
    <n v="48.16"/>
    <n v="29.47"/>
    <x v="13"/>
  </r>
  <r>
    <n v="11.76"/>
    <n v="8.48"/>
    <x v="13"/>
  </r>
  <r>
    <n v="11.76"/>
    <n v="8.48"/>
    <x v="13"/>
  </r>
  <r>
    <n v="29.28"/>
    <n v="19.72"/>
    <x v="13"/>
  </r>
  <r>
    <n v="29.28"/>
    <n v="19.72"/>
    <x v="13"/>
  </r>
  <r>
    <n v="29.28"/>
    <n v="19.72"/>
    <x v="13"/>
  </r>
  <r>
    <n v="29.28"/>
    <n v="19.72"/>
    <x v="13"/>
  </r>
  <r>
    <n v="29.28"/>
    <n v="19.72"/>
    <x v="13"/>
  </r>
  <r>
    <n v="29.28"/>
    <n v="19.72"/>
    <x v="13"/>
  </r>
  <r>
    <n v="29.28"/>
    <n v="19.72"/>
    <x v="13"/>
  </r>
  <r>
    <n v="29.28"/>
    <n v="19.72"/>
    <x v="13"/>
  </r>
  <r>
    <n v="297.72000000000003"/>
    <n v="289.08"/>
    <x v="13"/>
  </r>
  <r>
    <n v="395.62"/>
    <n v="265.14"/>
    <x v="13"/>
  </r>
  <r>
    <n v="395.62"/>
    <n v="265.14"/>
    <x v="13"/>
  </r>
  <r>
    <n v="395.62"/>
    <n v="265.14"/>
    <x v="13"/>
  </r>
  <r>
    <n v="20.46"/>
    <n v="14.5"/>
    <x v="13"/>
  </r>
  <r>
    <n v="46.58"/>
    <n v="35.299999999999997"/>
    <x v="13"/>
  </r>
  <r>
    <n v="199.73"/>
    <n v="37.659999999999997"/>
    <x v="13"/>
  </r>
  <r>
    <n v="78.16"/>
    <n v="9.16"/>
    <x v="13"/>
  </r>
  <r>
    <n v="125.79"/>
    <n v="21.45"/>
    <x v="13"/>
  </r>
  <r>
    <n v="79.2"/>
    <n v="9.69"/>
    <x v="13"/>
  </r>
  <r>
    <n v="93.83"/>
    <n v="20.45"/>
    <x v="13"/>
  </r>
  <r>
    <n v="75.98"/>
    <n v="9.61"/>
    <x v="13"/>
  </r>
  <r>
    <n v="79.73"/>
    <n v="7.83"/>
    <x v="13"/>
  </r>
  <r>
    <n v="13.93"/>
    <n v="18.11"/>
    <x v="13"/>
  </r>
  <r>
    <n v="13.93"/>
    <n v="18.11"/>
    <x v="13"/>
  </r>
  <r>
    <n v="13.93"/>
    <n v="18.11"/>
    <x v="13"/>
  </r>
  <r>
    <n v="13.93"/>
    <n v="18.11"/>
    <x v="13"/>
  </r>
  <r>
    <n v="13.93"/>
    <n v="18.11"/>
    <x v="13"/>
  </r>
  <r>
    <n v="13.93"/>
    <n v="18.11"/>
    <x v="13"/>
  </r>
  <r>
    <n v="13.93"/>
    <n v="18.11"/>
    <x v="13"/>
  </r>
  <r>
    <n v="87.96"/>
    <n v="104.36"/>
    <x v="13"/>
  </r>
  <r>
    <n v="87.96"/>
    <n v="104.36"/>
    <x v="13"/>
  </r>
  <r>
    <n v="87.96"/>
    <n v="104.36"/>
    <x v="13"/>
  </r>
  <r>
    <n v="277.38"/>
    <n v="653.58000000000004"/>
    <x v="13"/>
  </r>
  <r>
    <n v="27.39"/>
    <n v="45.51"/>
    <x v="13"/>
  </r>
  <r>
    <n v="27.39"/>
    <n v="45.51"/>
    <x v="13"/>
  </r>
  <r>
    <n v="27.39"/>
    <n v="45.51"/>
    <x v="13"/>
  </r>
  <r>
    <n v="27.39"/>
    <n v="45.51"/>
    <x v="13"/>
  </r>
  <r>
    <n v="27.39"/>
    <n v="45.51"/>
    <x v="13"/>
  </r>
  <r>
    <n v="27.39"/>
    <n v="45.51"/>
    <x v="13"/>
  </r>
  <r>
    <n v="27.39"/>
    <n v="45.51"/>
    <x v="13"/>
  </r>
  <r>
    <n v="93.78"/>
    <n v="69.16"/>
    <x v="13"/>
  </r>
  <r>
    <n v="134.4"/>
    <n v="98.24"/>
    <x v="13"/>
  </r>
  <r>
    <n v="67.2"/>
    <n v="49.12"/>
    <x v="13"/>
  </r>
  <r>
    <n v="67.2"/>
    <n v="49.12"/>
    <x v="13"/>
  </r>
  <r>
    <n v="122"/>
    <n v="138.80000000000001"/>
    <x v="13"/>
  </r>
  <r>
    <n v="451.4"/>
    <n v="513.55999999999995"/>
    <x v="13"/>
  </r>
  <r>
    <n v="8.93"/>
    <n v="8.4499999999999993"/>
    <x v="13"/>
  </r>
  <r>
    <n v="8.93"/>
    <n v="8.4499999999999993"/>
    <x v="13"/>
  </r>
  <r>
    <n v="8.93"/>
    <n v="8.4499999999999993"/>
    <x v="13"/>
  </r>
  <r>
    <n v="8.93"/>
    <n v="8.4499999999999993"/>
    <x v="13"/>
  </r>
  <r>
    <n v="6.75"/>
    <n v="8.43"/>
    <x v="13"/>
  </r>
  <r>
    <n v="6.75"/>
    <n v="8.43"/>
    <x v="13"/>
  </r>
  <r>
    <n v="14.41"/>
    <n v="16.079999999999998"/>
    <x v="13"/>
  </r>
  <r>
    <n v="14.41"/>
    <n v="16.079999999999998"/>
    <x v="13"/>
  </r>
  <r>
    <n v="14.41"/>
    <n v="16.079999999999998"/>
    <x v="13"/>
  </r>
  <r>
    <n v="14.41"/>
    <n v="16.079999999999998"/>
    <x v="13"/>
  </r>
  <r>
    <n v="144.18"/>
    <n v="146.69999999999999"/>
    <x v="13"/>
  </r>
  <r>
    <n v="56.08"/>
    <n v="41.16"/>
    <x v="13"/>
  </r>
  <r>
    <n v="56.08"/>
    <n v="41.16"/>
    <x v="13"/>
  </r>
  <r>
    <n v="35.700000000000003"/>
    <n v="32.979999999999997"/>
    <x v="13"/>
  </r>
  <r>
    <n v="395.71"/>
    <n v="233.44"/>
    <x v="13"/>
  </r>
  <r>
    <n v="395.71"/>
    <n v="233.44"/>
    <x v="13"/>
  </r>
  <r>
    <n v="395.71"/>
    <n v="233.44"/>
    <x v="13"/>
  </r>
  <r>
    <n v="395.71"/>
    <n v="233.44"/>
    <x v="13"/>
  </r>
  <r>
    <n v="40.76"/>
    <n v="43.56"/>
    <x v="13"/>
  </r>
  <r>
    <n v="40.76"/>
    <n v="43.56"/>
    <x v="13"/>
  </r>
  <r>
    <n v="40.76"/>
    <n v="43.56"/>
    <x v="13"/>
  </r>
  <r>
    <n v="40.76"/>
    <n v="43.56"/>
    <x v="13"/>
  </r>
  <r>
    <n v="40.24"/>
    <n v="34.78"/>
    <x v="13"/>
  </r>
  <r>
    <n v="80.48"/>
    <n v="69.56"/>
    <x v="13"/>
  </r>
  <r>
    <n v="80.48"/>
    <n v="69.56"/>
    <x v="13"/>
  </r>
  <r>
    <n v="80.48"/>
    <n v="69.56"/>
    <x v="13"/>
  </r>
  <r>
    <n v="80.48"/>
    <n v="69.56"/>
    <x v="13"/>
  </r>
  <r>
    <n v="80.48"/>
    <n v="69.56"/>
    <x v="13"/>
  </r>
  <r>
    <n v="80.48"/>
    <n v="69.56"/>
    <x v="13"/>
  </r>
  <r>
    <n v="80.48"/>
    <n v="69.56"/>
    <x v="13"/>
  </r>
  <r>
    <n v="40.24"/>
    <n v="34.78"/>
    <x v="13"/>
  </r>
  <r>
    <n v="80.48"/>
    <n v="69.56"/>
    <x v="13"/>
  </r>
  <r>
    <n v="30.3"/>
    <n v="29.54"/>
    <x v="13"/>
  </r>
  <r>
    <n v="30.3"/>
    <n v="29.54"/>
    <x v="13"/>
  </r>
  <r>
    <n v="43.1"/>
    <n v="43.08"/>
    <x v="13"/>
  </r>
  <r>
    <n v="43.1"/>
    <n v="43.08"/>
    <x v="13"/>
  </r>
  <r>
    <n v="18.72"/>
    <n v="13.14"/>
    <x v="13"/>
  </r>
  <r>
    <n v="18.72"/>
    <n v="13.14"/>
    <x v="13"/>
  </r>
  <r>
    <n v="18.72"/>
    <n v="13.14"/>
    <x v="13"/>
  </r>
  <r>
    <n v="18.72"/>
    <n v="13.14"/>
    <x v="13"/>
  </r>
  <r>
    <n v="18.72"/>
    <n v="13.14"/>
    <x v="13"/>
  </r>
  <r>
    <n v="18.72"/>
    <n v="13.14"/>
    <x v="13"/>
  </r>
  <r>
    <n v="18.72"/>
    <n v="13.14"/>
    <x v="13"/>
  </r>
  <r>
    <n v="458"/>
    <n v="499.2"/>
    <x v="13"/>
  </r>
  <r>
    <n v="229"/>
    <n v="249.6"/>
    <x v="13"/>
  </r>
  <r>
    <n v="229"/>
    <n v="249.6"/>
    <x v="13"/>
  </r>
  <r>
    <n v="140.82"/>
    <n v="148.56"/>
    <x v="13"/>
  </r>
  <r>
    <n v="187.76"/>
    <n v="198.08"/>
    <x v="13"/>
  </r>
  <r>
    <n v="164.29"/>
    <n v="173.32"/>
    <x v="13"/>
  </r>
  <r>
    <n v="258.17"/>
    <n v="272.36"/>
    <x v="13"/>
  </r>
  <r>
    <n v="258.17"/>
    <n v="272.36"/>
    <x v="13"/>
  </r>
  <r>
    <n v="46.94"/>
    <n v="49.52"/>
    <x v="13"/>
  </r>
  <r>
    <n v="258.17"/>
    <n v="272.36"/>
    <x v="13"/>
  </r>
  <r>
    <n v="258.17"/>
    <n v="272.36"/>
    <x v="13"/>
  </r>
  <r>
    <n v="258.17"/>
    <n v="272.36"/>
    <x v="13"/>
  </r>
  <r>
    <n v="258.17"/>
    <n v="272.36"/>
    <x v="13"/>
  </r>
  <r>
    <n v="104.52"/>
    <n v="97.56"/>
    <x v="13"/>
  </r>
  <r>
    <n v="139.36000000000001"/>
    <n v="130.08000000000001"/>
    <x v="13"/>
  </r>
  <r>
    <n v="121.94"/>
    <n v="113.82"/>
    <x v="13"/>
  </r>
  <r>
    <n v="191.62"/>
    <n v="178.86"/>
    <x v="13"/>
  </r>
  <r>
    <n v="191.62"/>
    <n v="178.86"/>
    <x v="13"/>
  </r>
  <r>
    <n v="104.52"/>
    <n v="97.56"/>
    <x v="13"/>
  </r>
  <r>
    <n v="69.680000000000007"/>
    <n v="65.040000000000006"/>
    <x v="13"/>
  </r>
  <r>
    <n v="191.62"/>
    <n v="178.86"/>
    <x v="13"/>
  </r>
  <r>
    <n v="191.62"/>
    <n v="178.86"/>
    <x v="13"/>
  </r>
  <r>
    <n v="191.62"/>
    <n v="178.86"/>
    <x v="13"/>
  </r>
  <r>
    <n v="191.62"/>
    <n v="178.86"/>
    <x v="13"/>
  </r>
  <r>
    <n v="135.52000000000001"/>
    <n v="91.32"/>
    <x v="13"/>
  </r>
  <r>
    <n v="67.760000000000005"/>
    <n v="41.6"/>
    <x v="13"/>
  </r>
  <r>
    <n v="164.42"/>
    <n v="82.44"/>
    <x v="13"/>
  </r>
  <r>
    <n v="11.36"/>
    <n v="13.69"/>
    <x v="13"/>
  </r>
  <r>
    <n v="11.36"/>
    <n v="13.69"/>
    <x v="13"/>
  </r>
  <r>
    <n v="11.36"/>
    <n v="13.69"/>
    <x v="13"/>
  </r>
  <r>
    <n v="11.36"/>
    <n v="13.69"/>
    <x v="13"/>
  </r>
  <r>
    <n v="144.30000000000001"/>
    <n v="75.45"/>
    <x v="13"/>
  </r>
  <r>
    <n v="144.30000000000001"/>
    <n v="75.45"/>
    <x v="13"/>
  </r>
  <r>
    <n v="324"/>
    <n v="206.7"/>
    <x v="13"/>
  </r>
  <r>
    <n v="198.64"/>
    <n v="151.58000000000001"/>
    <x v="13"/>
  </r>
  <r>
    <n v="535.6"/>
    <n v="106.7"/>
    <x v="13"/>
  </r>
  <r>
    <n v="55.95"/>
    <n v="48.3"/>
    <x v="13"/>
  </r>
  <r>
    <n v="55.95"/>
    <n v="48.3"/>
    <x v="13"/>
  </r>
  <r>
    <n v="311.25"/>
    <n v="238.75"/>
    <x v="13"/>
  </r>
  <r>
    <n v="109.23"/>
    <n v="121.77"/>
    <x v="13"/>
  </r>
  <r>
    <n v="39.979999999999997"/>
    <n v="37.32"/>
    <x v="13"/>
  </r>
  <r>
    <n v="28.92"/>
    <n v="32.200000000000003"/>
    <x v="13"/>
  </r>
  <r>
    <n v="28.92"/>
    <n v="32.200000000000003"/>
    <x v="13"/>
  </r>
  <r>
    <n v="147.33000000000001"/>
    <n v="109.89"/>
    <x v="13"/>
  </r>
  <r>
    <n v="85.17"/>
    <n v="57.75"/>
    <x v="13"/>
  </r>
  <r>
    <n v="153.6"/>
    <n v="114.24"/>
    <x v="13"/>
  </r>
  <r>
    <n v="105.39"/>
    <n v="108.63"/>
    <x v="13"/>
  </r>
  <r>
    <n v="105.39"/>
    <n v="108.63"/>
    <x v="13"/>
  </r>
  <r>
    <n v="251.64"/>
    <n v="247.86"/>
    <x v="13"/>
  </r>
  <r>
    <n v="38.840000000000003"/>
    <n v="30.76"/>
    <x v="13"/>
  </r>
  <r>
    <n v="113.4"/>
    <n v="97.09"/>
    <x v="13"/>
  </r>
  <r>
    <n v="261.27999999999997"/>
    <n v="238.24"/>
    <x v="13"/>
  </r>
  <r>
    <n v="326.60000000000002"/>
    <n v="297.8"/>
    <x v="13"/>
  </r>
  <r>
    <n v="261.27999999999997"/>
    <n v="238.24"/>
    <x v="13"/>
  </r>
  <r>
    <n v="326.60000000000002"/>
    <n v="297.8"/>
    <x v="13"/>
  </r>
  <r>
    <n v="195.96"/>
    <n v="178.68"/>
    <x v="13"/>
  </r>
  <r>
    <n v="155.4"/>
    <n v="159"/>
    <x v="13"/>
  </r>
  <r>
    <n v="102.1"/>
    <n v="82.6"/>
    <x v="13"/>
  </r>
  <r>
    <n v="83.46"/>
    <n v="140.63999999999999"/>
    <x v="13"/>
  </r>
  <r>
    <n v="240.87"/>
    <n v="161.46"/>
    <x v="13"/>
  </r>
  <r>
    <n v="233.22"/>
    <n v="203.4"/>
    <x v="13"/>
  </r>
  <r>
    <n v="233.22"/>
    <n v="203.4"/>
    <x v="13"/>
  </r>
  <r>
    <n v="233.22"/>
    <n v="203.4"/>
    <x v="13"/>
  </r>
  <r>
    <n v="233.22"/>
    <n v="203.4"/>
    <x v="13"/>
  </r>
  <r>
    <n v="21.29"/>
    <n v="17.309999999999999"/>
    <x v="13"/>
  </r>
  <r>
    <n v="132.03"/>
    <n v="82.26"/>
    <x v="13"/>
  </r>
  <r>
    <n v="89.32"/>
    <n v="106.61"/>
    <x v="13"/>
  </r>
  <r>
    <n v="89.6"/>
    <n v="107.52"/>
    <x v="13"/>
  </r>
  <r>
    <n v="1225.32"/>
    <n v="1028.52"/>
    <x v="13"/>
  </r>
  <r>
    <n v="612.66"/>
    <n v="514.26"/>
    <x v="13"/>
  </r>
  <r>
    <n v="816.88"/>
    <n v="685.68"/>
    <x v="13"/>
  </r>
  <r>
    <n v="306.33"/>
    <n v="257.13"/>
    <x v="13"/>
  </r>
  <r>
    <n v="306.33"/>
    <n v="257.13"/>
    <x v="13"/>
  </r>
  <r>
    <n v="1225.32"/>
    <n v="1028.52"/>
    <x v="13"/>
  </r>
  <r>
    <n v="9.92"/>
    <n v="66.239999999999995"/>
    <x v="13"/>
  </r>
  <r>
    <n v="41.35"/>
    <n v="39.65"/>
    <x v="13"/>
  </r>
  <r>
    <n v="8.23"/>
    <n v="35.32"/>
    <x v="13"/>
  </r>
  <r>
    <n v="8.23"/>
    <n v="35.32"/>
    <x v="13"/>
  </r>
  <r>
    <n v="7.36"/>
    <n v="34.72"/>
    <x v="13"/>
  </r>
  <r>
    <n v="7.36"/>
    <n v="34.72"/>
    <x v="13"/>
  </r>
  <r>
    <n v="88.8"/>
    <n v="84"/>
    <x v="13"/>
  </r>
  <r>
    <n v="318.5"/>
    <n v="381.85"/>
    <x v="13"/>
  </r>
  <r>
    <n v="43.98"/>
    <n v="38.200000000000003"/>
    <x v="13"/>
  </r>
  <r>
    <n v="43.98"/>
    <n v="38.200000000000003"/>
    <x v="13"/>
  </r>
  <r>
    <n v="43.98"/>
    <n v="38.200000000000003"/>
    <x v="13"/>
  </r>
  <r>
    <n v="43.98"/>
    <n v="38.200000000000003"/>
    <x v="13"/>
  </r>
  <r>
    <n v="43.98"/>
    <n v="38.200000000000003"/>
    <x v="13"/>
  </r>
  <r>
    <n v="43.98"/>
    <n v="38.200000000000003"/>
    <x v="13"/>
  </r>
  <r>
    <n v="43.98"/>
    <n v="38.200000000000003"/>
    <x v="13"/>
  </r>
  <r>
    <n v="146.30000000000001"/>
    <n v="170.5"/>
    <x v="13"/>
  </r>
  <r>
    <n v="6.75"/>
    <n v="3.07"/>
    <x v="13"/>
  </r>
  <r>
    <n v="6.75"/>
    <n v="3.07"/>
    <x v="13"/>
  </r>
  <r>
    <n v="367.15"/>
    <n v="284.2"/>
    <x v="13"/>
  </r>
  <r>
    <n v="21.42"/>
    <n v="14.81"/>
    <x v="13"/>
  </r>
  <r>
    <n v="21.42"/>
    <n v="14.81"/>
    <x v="13"/>
  </r>
  <r>
    <n v="21.42"/>
    <n v="14.81"/>
    <x v="13"/>
  </r>
  <r>
    <n v="61.68"/>
    <n v="68.58"/>
    <x v="13"/>
  </r>
  <r>
    <n v="24.3"/>
    <n v="19.64"/>
    <x v="13"/>
  </r>
  <r>
    <n v="24.3"/>
    <n v="19.64"/>
    <x v="13"/>
  </r>
  <r>
    <n v="24.3"/>
    <n v="19.64"/>
    <x v="13"/>
  </r>
  <r>
    <n v="34.75"/>
    <n v="28.3"/>
    <x v="13"/>
  </r>
  <r>
    <n v="189.4"/>
    <n v="147.54"/>
    <x v="13"/>
  </r>
  <r>
    <n v="189.4"/>
    <n v="147.54"/>
    <x v="13"/>
  </r>
  <r>
    <n v="189.4"/>
    <n v="147.54"/>
    <x v="13"/>
  </r>
  <r>
    <n v="94.7"/>
    <n v="73.77"/>
    <x v="13"/>
  </r>
  <r>
    <n v="265.04000000000002"/>
    <n v="271.95999999999998"/>
    <x v="13"/>
  </r>
  <r>
    <n v="265.04000000000002"/>
    <n v="271.95999999999998"/>
    <x v="13"/>
  </r>
  <r>
    <n v="265.04000000000002"/>
    <n v="271.95999999999998"/>
    <x v="13"/>
  </r>
  <r>
    <n v="45.8"/>
    <n v="37.1"/>
    <x v="13"/>
  </r>
  <r>
    <n v="39.619999999999997"/>
    <n v="38.880000000000003"/>
    <x v="13"/>
  </r>
  <r>
    <n v="50.64"/>
    <n v="36.450000000000003"/>
    <x v="13"/>
  </r>
  <r>
    <n v="83.51"/>
    <n v="82.6"/>
    <x v="13"/>
  </r>
  <r>
    <n v="13.59"/>
    <n v="17.84"/>
    <x v="13"/>
  </r>
  <r>
    <n v="13.59"/>
    <n v="17.84"/>
    <x v="13"/>
  </r>
  <r>
    <n v="13.59"/>
    <n v="17.84"/>
    <x v="13"/>
  </r>
  <r>
    <n v="13.59"/>
    <n v="17.84"/>
    <x v="13"/>
  </r>
  <r>
    <n v="13.59"/>
    <n v="17.84"/>
    <x v="13"/>
  </r>
  <r>
    <n v="13.59"/>
    <n v="17.84"/>
    <x v="13"/>
  </r>
  <r>
    <n v="13.59"/>
    <n v="17.84"/>
    <x v="13"/>
  </r>
  <r>
    <n v="41.1"/>
    <n v="54.26"/>
    <x v="13"/>
  </r>
  <r>
    <n v="41.1"/>
    <n v="54.26"/>
    <x v="13"/>
  </r>
  <r>
    <n v="41.1"/>
    <n v="54.26"/>
    <x v="13"/>
  </r>
  <r>
    <n v="41.1"/>
    <n v="54.26"/>
    <x v="13"/>
  </r>
  <r>
    <n v="41.1"/>
    <n v="54.26"/>
    <x v="13"/>
  </r>
  <r>
    <n v="41.1"/>
    <n v="54.26"/>
    <x v="13"/>
  </r>
  <r>
    <n v="41.1"/>
    <n v="54.26"/>
    <x v="13"/>
  </r>
  <r>
    <n v="68.8"/>
    <n v="76.7"/>
    <x v="13"/>
  </r>
  <r>
    <n v="31.35"/>
    <n v="29.7"/>
    <x v="13"/>
  </r>
  <r>
    <n v="16.32"/>
    <n v="14.4"/>
    <x v="13"/>
  </r>
  <r>
    <n v="16.32"/>
    <n v="14.4"/>
    <x v="13"/>
  </r>
  <r>
    <n v="32.64"/>
    <n v="28.8"/>
    <x v="13"/>
  </r>
  <r>
    <n v="4.18"/>
    <n v="3.36"/>
    <x v="13"/>
  </r>
  <r>
    <n v="4.18"/>
    <n v="3.36"/>
    <x v="13"/>
  </r>
  <r>
    <n v="4.18"/>
    <n v="3.36"/>
    <x v="13"/>
  </r>
  <r>
    <n v="4.18"/>
    <n v="3.36"/>
    <x v="13"/>
  </r>
  <r>
    <n v="4.18"/>
    <n v="3.36"/>
    <x v="13"/>
  </r>
  <r>
    <n v="4.18"/>
    <n v="3.36"/>
    <x v="13"/>
  </r>
  <r>
    <n v="8.36"/>
    <n v="6.72"/>
    <x v="13"/>
  </r>
  <r>
    <n v="4.18"/>
    <n v="3.36"/>
    <x v="13"/>
  </r>
  <r>
    <n v="8.36"/>
    <n v="6.72"/>
    <x v="13"/>
  </r>
  <r>
    <n v="4.18"/>
    <n v="3.36"/>
    <x v="13"/>
  </r>
  <r>
    <n v="8.36"/>
    <n v="6.72"/>
    <x v="13"/>
  </r>
  <r>
    <n v="8.36"/>
    <n v="6.72"/>
    <x v="13"/>
  </r>
  <r>
    <n v="8.36"/>
    <n v="6.72"/>
    <x v="13"/>
  </r>
  <r>
    <n v="8.36"/>
    <n v="6.72"/>
    <x v="13"/>
  </r>
  <r>
    <n v="44.15"/>
    <n v="47.17"/>
    <x v="13"/>
  </r>
  <r>
    <n v="44.15"/>
    <n v="47.17"/>
    <x v="13"/>
  </r>
  <r>
    <n v="44.15"/>
    <n v="47.17"/>
    <x v="13"/>
  </r>
  <r>
    <n v="44.15"/>
    <n v="47.17"/>
    <x v="13"/>
  </r>
  <r>
    <n v="83.8"/>
    <n v="68.900000000000006"/>
    <x v="13"/>
  </r>
  <r>
    <n v="116.45"/>
    <n v="87.65"/>
    <x v="13"/>
  </r>
  <r>
    <n v="27.87"/>
    <n v="30.47"/>
    <x v="13"/>
  </r>
  <r>
    <n v="31.39"/>
    <n v="15.64"/>
    <x v="13"/>
  </r>
  <r>
    <n v="280"/>
    <n v="39.700000000000003"/>
    <x v="13"/>
  </r>
  <r>
    <n v="49.33"/>
    <n v="24.46"/>
    <x v="13"/>
  </r>
  <r>
    <n v="98.66"/>
    <n v="48.92"/>
    <x v="13"/>
  </r>
  <r>
    <n v="98.66"/>
    <n v="48.92"/>
    <x v="13"/>
  </r>
  <r>
    <n v="49.33"/>
    <n v="24.46"/>
    <x v="13"/>
  </r>
  <r>
    <n v="98.66"/>
    <n v="48.92"/>
    <x v="13"/>
  </r>
  <r>
    <n v="1220.3399999999999"/>
    <n v="433.84"/>
    <x v="13"/>
  </r>
  <r>
    <n v="45.8"/>
    <n v="36.54"/>
    <x v="13"/>
  </r>
  <r>
    <n v="26.82"/>
    <n v="19.059999999999999"/>
    <x v="13"/>
  </r>
  <r>
    <n v="79.42"/>
    <n v="81.599999999999994"/>
    <x v="13"/>
  </r>
  <r>
    <n v="158.84"/>
    <n v="163.19999999999999"/>
    <x v="13"/>
  </r>
  <r>
    <n v="59"/>
    <n v="6.12"/>
    <x v="13"/>
  </r>
  <r>
    <n v="59"/>
    <n v="6.12"/>
    <x v="13"/>
  </r>
  <r>
    <n v="59"/>
    <n v="6.12"/>
    <x v="13"/>
  </r>
  <r>
    <n v="349.8"/>
    <n v="455.4"/>
    <x v="13"/>
  </r>
  <r>
    <n v="80.56"/>
    <n v="56.98"/>
    <x v="13"/>
  </r>
  <r>
    <n v="80.56"/>
    <n v="56.98"/>
    <x v="13"/>
  </r>
  <r>
    <n v="972.56"/>
    <n v="438.68"/>
    <x v="13"/>
  </r>
  <r>
    <n v="51.55"/>
    <n v="40.049999999999997"/>
    <x v="13"/>
  </r>
  <r>
    <n v="53.12"/>
    <n v="40.04"/>
    <x v="13"/>
  </r>
  <r>
    <n v="53.12"/>
    <n v="40.04"/>
    <x v="13"/>
  </r>
  <r>
    <n v="126.8"/>
    <n v="96.7"/>
    <x v="13"/>
  </r>
  <r>
    <n v="126.8"/>
    <n v="96.7"/>
    <x v="13"/>
  </r>
  <r>
    <n v="83.1"/>
    <n v="85.86"/>
    <x v="13"/>
  </r>
  <r>
    <n v="14.67"/>
    <n v="10.64"/>
    <x v="13"/>
  </r>
  <r>
    <n v="14.67"/>
    <n v="10.64"/>
    <x v="13"/>
  </r>
  <r>
    <n v="14.67"/>
    <n v="10.64"/>
    <x v="13"/>
  </r>
  <r>
    <n v="14.67"/>
    <n v="10.64"/>
    <x v="13"/>
  </r>
  <r>
    <n v="14.67"/>
    <n v="10.64"/>
    <x v="13"/>
  </r>
  <r>
    <n v="14.67"/>
    <n v="10.64"/>
    <x v="13"/>
  </r>
  <r>
    <n v="14.67"/>
    <n v="10.64"/>
    <x v="13"/>
  </r>
  <r>
    <n v="14.67"/>
    <n v="10.64"/>
    <x v="13"/>
  </r>
  <r>
    <n v="139.74"/>
    <n v="170.34"/>
    <x v="13"/>
  </r>
  <r>
    <n v="32.200000000000003"/>
    <n v="31.45"/>
    <x v="13"/>
  </r>
  <r>
    <n v="355.32"/>
    <n v="204.84"/>
    <x v="13"/>
  </r>
  <r>
    <n v="355.32"/>
    <n v="204.84"/>
    <x v="13"/>
  </r>
  <r>
    <n v="59.66"/>
    <n v="46.3"/>
    <x v="13"/>
  </r>
  <r>
    <n v="29.83"/>
    <n v="23.15"/>
    <x v="13"/>
  </r>
  <r>
    <n v="59.66"/>
    <n v="46.3"/>
    <x v="13"/>
  </r>
  <r>
    <n v="29.83"/>
    <n v="23.15"/>
    <x v="13"/>
  </r>
  <r>
    <n v="59.66"/>
    <n v="46.3"/>
    <x v="13"/>
  </r>
  <r>
    <n v="40.840000000000003"/>
    <n v="43.96"/>
    <x v="13"/>
  </r>
  <r>
    <n v="20.420000000000002"/>
    <n v="21.98"/>
    <x v="13"/>
  </r>
  <r>
    <n v="40.840000000000003"/>
    <n v="43.96"/>
    <x v="13"/>
  </r>
  <r>
    <n v="20.420000000000002"/>
    <n v="21.98"/>
    <x v="13"/>
  </r>
  <r>
    <n v="40.840000000000003"/>
    <n v="43.96"/>
    <x v="13"/>
  </r>
  <r>
    <n v="150.06"/>
    <n v="225.09"/>
    <x v="13"/>
  </r>
  <r>
    <n v="83.03"/>
    <n v="62.11"/>
    <x v="13"/>
  </r>
  <r>
    <n v="83.03"/>
    <n v="62.11"/>
    <x v="13"/>
  </r>
  <r>
    <n v="166.06"/>
    <n v="124.22"/>
    <x v="13"/>
  </r>
  <r>
    <n v="166.06"/>
    <n v="124.22"/>
    <x v="13"/>
  </r>
  <r>
    <n v="166.06"/>
    <n v="124.22"/>
    <x v="13"/>
  </r>
  <r>
    <n v="166.06"/>
    <n v="124.22"/>
    <x v="13"/>
  </r>
  <r>
    <n v="151.05000000000001"/>
    <n v="89.29"/>
    <x v="13"/>
  </r>
  <r>
    <n v="151.05000000000001"/>
    <n v="89.29"/>
    <x v="13"/>
  </r>
  <r>
    <n v="302.10000000000002"/>
    <n v="178.58"/>
    <x v="13"/>
  </r>
  <r>
    <n v="302.10000000000002"/>
    <n v="178.58"/>
    <x v="13"/>
  </r>
  <r>
    <n v="302.10000000000002"/>
    <n v="178.58"/>
    <x v="13"/>
  </r>
  <r>
    <n v="302.10000000000002"/>
    <n v="178.58"/>
    <x v="13"/>
  </r>
  <r>
    <n v="302.10000000000002"/>
    <n v="178.58"/>
    <x v="13"/>
  </r>
  <r>
    <n v="302.10000000000002"/>
    <n v="178.58"/>
    <x v="13"/>
  </r>
  <r>
    <n v="58.08"/>
    <n v="66.040000000000006"/>
    <x v="13"/>
  </r>
  <r>
    <n v="29.04"/>
    <n v="33.020000000000003"/>
    <x v="13"/>
  </r>
  <r>
    <n v="58.08"/>
    <n v="66.040000000000006"/>
    <x v="13"/>
  </r>
  <r>
    <n v="29.04"/>
    <n v="33.020000000000003"/>
    <x v="13"/>
  </r>
  <r>
    <n v="58.08"/>
    <n v="66.040000000000006"/>
    <x v="13"/>
  </r>
  <r>
    <n v="64.7"/>
    <n v="62.06"/>
    <x v="13"/>
  </r>
  <r>
    <n v="32.35"/>
    <n v="31.03"/>
    <x v="13"/>
  </r>
  <r>
    <n v="64.7"/>
    <n v="62.06"/>
    <x v="13"/>
  </r>
  <r>
    <n v="32.35"/>
    <n v="31.03"/>
    <x v="13"/>
  </r>
  <r>
    <n v="64.7"/>
    <n v="62.06"/>
    <x v="13"/>
  </r>
  <r>
    <n v="13.02"/>
    <n v="14.94"/>
    <x v="13"/>
  </r>
  <r>
    <n v="26.04"/>
    <n v="29.88"/>
    <x v="13"/>
  </r>
  <r>
    <n v="26.04"/>
    <n v="29.88"/>
    <x v="13"/>
  </r>
  <r>
    <n v="13.02"/>
    <n v="14.94"/>
    <x v="13"/>
  </r>
  <r>
    <n v="26.04"/>
    <n v="29.88"/>
    <x v="13"/>
  </r>
  <r>
    <n v="37.619999999999997"/>
    <n v="34.520000000000003"/>
    <x v="13"/>
  </r>
  <r>
    <n v="18.809999999999999"/>
    <n v="17.260000000000002"/>
    <x v="13"/>
  </r>
  <r>
    <n v="37.619999999999997"/>
    <n v="34.520000000000003"/>
    <x v="13"/>
  </r>
  <r>
    <n v="18.809999999999999"/>
    <n v="17.260000000000002"/>
    <x v="13"/>
  </r>
  <r>
    <n v="37.619999999999997"/>
    <n v="34.520000000000003"/>
    <x v="13"/>
  </r>
  <r>
    <n v="319.99"/>
    <n v="182.52"/>
    <x v="13"/>
  </r>
  <r>
    <n v="319.99"/>
    <n v="182.52"/>
    <x v="13"/>
  </r>
  <r>
    <n v="319.99"/>
    <n v="182.52"/>
    <x v="13"/>
  </r>
  <r>
    <n v="319.99"/>
    <n v="182.52"/>
    <x v="13"/>
  </r>
  <r>
    <n v="320.16000000000003"/>
    <n v="200.87"/>
    <x v="13"/>
  </r>
  <r>
    <n v="320.16000000000003"/>
    <n v="200.87"/>
    <x v="13"/>
  </r>
  <r>
    <n v="320.16000000000003"/>
    <n v="200.87"/>
    <x v="13"/>
  </r>
  <r>
    <n v="320.16000000000003"/>
    <n v="200.87"/>
    <x v="13"/>
  </r>
  <r>
    <n v="50.86"/>
    <n v="29.32"/>
    <x v="13"/>
  </r>
  <r>
    <n v="69.25"/>
    <n v="185.9"/>
    <x v="13"/>
  </r>
  <r>
    <n v="540"/>
    <n v="892"/>
    <x v="13"/>
  </r>
  <r>
    <n v="39.4"/>
    <n v="27.2"/>
    <x v="13"/>
  </r>
  <r>
    <n v="39.4"/>
    <n v="27.2"/>
    <x v="13"/>
  </r>
  <r>
    <n v="96.92"/>
    <n v="64.16"/>
    <x v="13"/>
  </r>
  <r>
    <n v="96.92"/>
    <n v="64.16"/>
    <x v="13"/>
  </r>
  <r>
    <n v="48.46"/>
    <n v="32.08"/>
    <x v="13"/>
  </r>
  <r>
    <n v="38.659999999999997"/>
    <n v="31.38"/>
    <x v="13"/>
  </r>
  <r>
    <n v="38.659999999999997"/>
    <n v="31.38"/>
    <x v="13"/>
  </r>
  <r>
    <n v="19.329999999999998"/>
    <n v="15.69"/>
    <x v="13"/>
  </r>
  <r>
    <n v="31.8"/>
    <n v="42.8"/>
    <x v="13"/>
  </r>
  <r>
    <n v="7.05"/>
    <n v="9.18"/>
    <x v="13"/>
  </r>
  <r>
    <n v="41.6"/>
    <n v="37.049999999999997"/>
    <x v="13"/>
  </r>
  <r>
    <n v="35.26"/>
    <n v="26.9"/>
    <x v="13"/>
  </r>
  <r>
    <n v="75.02"/>
    <n v="52.63"/>
    <x v="13"/>
  </r>
  <r>
    <n v="75.02"/>
    <n v="52.63"/>
    <x v="13"/>
  </r>
  <r>
    <n v="75.02"/>
    <n v="52.63"/>
    <x v="13"/>
  </r>
  <r>
    <n v="75.02"/>
    <n v="52.63"/>
    <x v="13"/>
  </r>
  <r>
    <n v="125.22"/>
    <n v="90.88"/>
    <x v="13"/>
  </r>
  <r>
    <n v="125.22"/>
    <n v="90.88"/>
    <x v="13"/>
  </r>
  <r>
    <n v="125.22"/>
    <n v="90.88"/>
    <x v="13"/>
  </r>
  <r>
    <n v="125.22"/>
    <n v="90.88"/>
    <x v="13"/>
  </r>
  <r>
    <n v="62.61"/>
    <n v="45.44"/>
    <x v="13"/>
  </r>
  <r>
    <n v="61.22"/>
    <n v="39.03"/>
    <x v="13"/>
  </r>
  <r>
    <n v="57.9"/>
    <n v="69.2"/>
    <x v="13"/>
  </r>
  <r>
    <n v="57.9"/>
    <n v="69.2"/>
    <x v="13"/>
  </r>
  <r>
    <n v="57.9"/>
    <n v="69.2"/>
    <x v="13"/>
  </r>
  <r>
    <n v="57.9"/>
    <n v="69.2"/>
    <x v="13"/>
  </r>
  <r>
    <n v="28.95"/>
    <n v="34.6"/>
    <x v="13"/>
  </r>
  <r>
    <n v="28.95"/>
    <n v="34.6"/>
    <x v="13"/>
  </r>
  <r>
    <n v="45.28"/>
    <n v="33.82"/>
    <x v="13"/>
  </r>
  <r>
    <n v="45.28"/>
    <n v="33.82"/>
    <x v="13"/>
  </r>
  <r>
    <n v="45.28"/>
    <n v="33.82"/>
    <x v="13"/>
  </r>
  <r>
    <n v="45.28"/>
    <n v="33.82"/>
    <x v="13"/>
  </r>
  <r>
    <n v="48.35"/>
    <n v="35.049999999999997"/>
    <x v="13"/>
  </r>
  <r>
    <n v="69.45"/>
    <n v="69.8"/>
    <x v="13"/>
  </r>
  <r>
    <n v="85.52"/>
    <n v="84.97"/>
    <x v="13"/>
  </r>
  <r>
    <n v="85.52"/>
    <n v="84.97"/>
    <x v="13"/>
  </r>
  <r>
    <n v="39.450000000000003"/>
    <n v="37.93"/>
    <x v="13"/>
  </r>
  <r>
    <n v="39.450000000000003"/>
    <n v="37.93"/>
    <x v="13"/>
  </r>
  <r>
    <n v="51.92"/>
    <n v="68"/>
    <x v="13"/>
  </r>
  <r>
    <n v="51.92"/>
    <n v="68"/>
    <x v="13"/>
  </r>
  <r>
    <n v="51.92"/>
    <n v="68"/>
    <x v="13"/>
  </r>
  <r>
    <n v="25.96"/>
    <n v="34"/>
    <x v="13"/>
  </r>
  <r>
    <n v="28.95"/>
    <n v="46.25"/>
    <x v="13"/>
  </r>
  <r>
    <n v="28.95"/>
    <n v="46.25"/>
    <x v="13"/>
  </r>
  <r>
    <n v="57.9"/>
    <n v="92.5"/>
    <x v="13"/>
  </r>
  <r>
    <n v="69.48"/>
    <n v="111"/>
    <x v="13"/>
  </r>
  <r>
    <n v="57.9"/>
    <n v="92.5"/>
    <x v="13"/>
  </r>
  <r>
    <n v="69.48"/>
    <n v="111"/>
    <x v="13"/>
  </r>
  <r>
    <n v="56.6"/>
    <n v="49.28"/>
    <x v="13"/>
  </r>
  <r>
    <n v="56.6"/>
    <n v="49.28"/>
    <x v="13"/>
  </r>
  <r>
    <n v="14.15"/>
    <n v="12.32"/>
    <x v="13"/>
  </r>
  <r>
    <n v="14.15"/>
    <n v="12.32"/>
    <x v="13"/>
  </r>
  <r>
    <n v="28.3"/>
    <n v="24.64"/>
    <x v="13"/>
  </r>
  <r>
    <n v="28.3"/>
    <n v="24.64"/>
    <x v="13"/>
  </r>
  <r>
    <n v="46.52"/>
    <n v="41.92"/>
    <x v="13"/>
  </r>
  <r>
    <n v="46.52"/>
    <n v="41.92"/>
    <x v="13"/>
  </r>
  <r>
    <n v="23.26"/>
    <n v="20.96"/>
    <x v="13"/>
  </r>
  <r>
    <n v="23.26"/>
    <n v="20.96"/>
    <x v="13"/>
  </r>
  <r>
    <n v="46.52"/>
    <n v="41.92"/>
    <x v="13"/>
  </r>
  <r>
    <n v="46.52"/>
    <n v="41.92"/>
    <x v="13"/>
  </r>
  <r>
    <n v="81.25"/>
    <n v="49.56"/>
    <x v="13"/>
  </r>
  <r>
    <n v="91.18"/>
    <n v="66.02"/>
    <x v="13"/>
  </r>
  <r>
    <n v="91.18"/>
    <n v="66.02"/>
    <x v="13"/>
  </r>
  <r>
    <n v="91.18"/>
    <n v="66.02"/>
    <x v="13"/>
  </r>
  <r>
    <n v="91.18"/>
    <n v="66.02"/>
    <x v="13"/>
  </r>
  <r>
    <n v="45.59"/>
    <n v="33.01"/>
    <x v="13"/>
  </r>
  <r>
    <n v="45.59"/>
    <n v="33.01"/>
    <x v="13"/>
  </r>
  <r>
    <n v="124.96"/>
    <n v="62.82"/>
    <x v="13"/>
  </r>
  <r>
    <n v="104.24"/>
    <n v="76.52"/>
    <x v="13"/>
  </r>
  <r>
    <n v="52.12"/>
    <n v="38.26"/>
    <x v="13"/>
  </r>
  <r>
    <n v="52.12"/>
    <n v="38.26"/>
    <x v="13"/>
  </r>
  <r>
    <n v="104.24"/>
    <n v="76.52"/>
    <x v="13"/>
  </r>
  <r>
    <n v="104.24"/>
    <n v="76.52"/>
    <x v="13"/>
  </r>
  <r>
    <n v="104.24"/>
    <n v="76.52"/>
    <x v="13"/>
  </r>
  <r>
    <n v="104.24"/>
    <n v="76.52"/>
    <x v="13"/>
  </r>
  <r>
    <n v="298.88"/>
    <n v="226"/>
    <x v="13"/>
  </r>
  <r>
    <n v="298.88"/>
    <n v="226"/>
    <x v="13"/>
  </r>
  <r>
    <n v="298.88"/>
    <n v="226"/>
    <x v="13"/>
  </r>
  <r>
    <n v="298.88"/>
    <n v="226"/>
    <x v="13"/>
  </r>
  <r>
    <n v="298.88"/>
    <n v="226"/>
    <x v="13"/>
  </r>
  <r>
    <n v="298.88"/>
    <n v="226"/>
    <x v="13"/>
  </r>
  <r>
    <n v="149.44"/>
    <n v="113"/>
    <x v="13"/>
  </r>
  <r>
    <n v="298.88"/>
    <n v="226"/>
    <x v="13"/>
  </r>
  <r>
    <n v="298.88"/>
    <n v="226"/>
    <x v="13"/>
  </r>
  <r>
    <n v="149.44"/>
    <n v="113"/>
    <x v="13"/>
  </r>
  <r>
    <n v="37.25"/>
    <n v="43.25"/>
    <x v="13"/>
  </r>
  <r>
    <n v="86.34"/>
    <n v="52.05"/>
    <x v="13"/>
  </r>
  <r>
    <n v="221.54"/>
    <n v="100.54"/>
    <x v="13"/>
  </r>
  <r>
    <n v="221.54"/>
    <n v="100.54"/>
    <x v="13"/>
  </r>
  <r>
    <n v="86.34"/>
    <n v="53.42"/>
    <x v="13"/>
  </r>
  <r>
    <n v="128.5"/>
    <n v="119"/>
    <x v="13"/>
  </r>
  <r>
    <n v="102.69"/>
    <n v="108"/>
    <x v="13"/>
  </r>
  <r>
    <n v="102.69"/>
    <n v="108"/>
    <x v="13"/>
  </r>
  <r>
    <n v="222.57"/>
    <n v="203.76"/>
    <x v="13"/>
  </r>
  <r>
    <n v="86.72"/>
    <n v="71.760000000000005"/>
    <x v="13"/>
  </r>
  <r>
    <n v="43.36"/>
    <n v="35.880000000000003"/>
    <x v="13"/>
  </r>
  <r>
    <n v="43.36"/>
    <n v="35.880000000000003"/>
    <x v="13"/>
  </r>
  <r>
    <n v="43.36"/>
    <n v="35.880000000000003"/>
    <x v="13"/>
  </r>
  <r>
    <n v="21.68"/>
    <n v="17.940000000000001"/>
    <x v="13"/>
  </r>
  <r>
    <n v="21.68"/>
    <n v="17.940000000000001"/>
    <x v="13"/>
  </r>
  <r>
    <n v="367.08"/>
    <n v="446.31"/>
    <x v="13"/>
  </r>
  <r>
    <n v="157.18"/>
    <n v="101.6"/>
    <x v="13"/>
  </r>
  <r>
    <n v="157.18"/>
    <n v="101.6"/>
    <x v="13"/>
  </r>
  <r>
    <n v="162.88"/>
    <n v="256.95999999999998"/>
    <x v="13"/>
  </r>
  <r>
    <n v="238.68"/>
    <n v="193.23"/>
    <x v="13"/>
  </r>
  <r>
    <n v="238.68"/>
    <n v="193.23"/>
    <x v="13"/>
  </r>
  <r>
    <n v="24.95"/>
    <n v="15.84"/>
    <x v="13"/>
  </r>
  <r>
    <n v="74.849999999999994"/>
    <n v="47.52"/>
    <x v="13"/>
  </r>
  <r>
    <n v="24.95"/>
    <n v="15.84"/>
    <x v="13"/>
  </r>
  <r>
    <n v="74.849999999999994"/>
    <n v="47.52"/>
    <x v="13"/>
  </r>
  <r>
    <n v="85.04"/>
    <n v="51.74"/>
    <x v="13"/>
  </r>
  <r>
    <n v="255.12"/>
    <n v="155.22"/>
    <x v="13"/>
  </r>
  <r>
    <n v="85.04"/>
    <n v="51.74"/>
    <x v="13"/>
  </r>
  <r>
    <n v="85.04"/>
    <n v="51.74"/>
    <x v="13"/>
  </r>
  <r>
    <n v="32.840000000000003"/>
    <n v="29.68"/>
    <x v="13"/>
  </r>
  <r>
    <n v="32.840000000000003"/>
    <n v="29.68"/>
    <x v="13"/>
  </r>
  <r>
    <n v="32.840000000000003"/>
    <n v="29.68"/>
    <x v="13"/>
  </r>
  <r>
    <n v="32.840000000000003"/>
    <n v="29.68"/>
    <x v="13"/>
  </r>
  <r>
    <n v="32.840000000000003"/>
    <n v="29.68"/>
    <x v="13"/>
  </r>
  <r>
    <n v="32.840000000000003"/>
    <n v="29.68"/>
    <x v="13"/>
  </r>
  <r>
    <n v="32.840000000000003"/>
    <n v="29.68"/>
    <x v="13"/>
  </r>
  <r>
    <n v="32.840000000000003"/>
    <n v="29.68"/>
    <x v="13"/>
  </r>
  <r>
    <n v="97"/>
    <n v="62.36"/>
    <x v="13"/>
  </r>
  <r>
    <n v="97"/>
    <n v="62.36"/>
    <x v="13"/>
  </r>
  <r>
    <n v="97"/>
    <n v="62.36"/>
    <x v="13"/>
  </r>
  <r>
    <n v="97"/>
    <n v="62.36"/>
    <x v="13"/>
  </r>
  <r>
    <n v="48.5"/>
    <n v="31.18"/>
    <x v="13"/>
  </r>
  <r>
    <n v="48.5"/>
    <n v="31.18"/>
    <x v="13"/>
  </r>
  <r>
    <n v="48.5"/>
    <n v="31.18"/>
    <x v="13"/>
  </r>
  <r>
    <n v="48.5"/>
    <n v="31.18"/>
    <x v="13"/>
  </r>
  <r>
    <n v="48.5"/>
    <n v="31.18"/>
    <x v="13"/>
  </r>
  <r>
    <n v="48.5"/>
    <n v="31.18"/>
    <x v="13"/>
  </r>
  <r>
    <n v="48.5"/>
    <n v="31.18"/>
    <x v="13"/>
  </r>
  <r>
    <n v="48.5"/>
    <n v="31.18"/>
    <x v="13"/>
  </r>
  <r>
    <n v="48.5"/>
    <n v="31.18"/>
    <x v="13"/>
  </r>
  <r>
    <n v="48.5"/>
    <n v="31.18"/>
    <x v="13"/>
  </r>
  <r>
    <n v="165.28"/>
    <n v="114.22"/>
    <x v="13"/>
  </r>
  <r>
    <n v="82.64"/>
    <n v="57.11"/>
    <x v="13"/>
  </r>
  <r>
    <n v="165.28"/>
    <n v="114.22"/>
    <x v="13"/>
  </r>
  <r>
    <n v="82.64"/>
    <n v="57.11"/>
    <x v="13"/>
  </r>
  <r>
    <n v="38.58"/>
    <n v="33.58"/>
    <x v="13"/>
  </r>
  <r>
    <n v="38.58"/>
    <n v="33.58"/>
    <x v="13"/>
  </r>
  <r>
    <n v="38.58"/>
    <n v="33.58"/>
    <x v="13"/>
  </r>
  <r>
    <n v="38.58"/>
    <n v="33.58"/>
    <x v="13"/>
  </r>
  <r>
    <n v="74.28"/>
    <n v="52.39"/>
    <x v="13"/>
  </r>
  <r>
    <n v="74.28"/>
    <n v="52.39"/>
    <x v="13"/>
  </r>
  <r>
    <n v="74.28"/>
    <n v="52.39"/>
    <x v="13"/>
  </r>
  <r>
    <n v="74.28"/>
    <n v="52.39"/>
    <x v="13"/>
  </r>
  <r>
    <n v="74.28"/>
    <n v="52.39"/>
    <x v="13"/>
  </r>
  <r>
    <n v="74.28"/>
    <n v="52.39"/>
    <x v="13"/>
  </r>
  <r>
    <n v="74.28"/>
    <n v="52.39"/>
    <x v="13"/>
  </r>
  <r>
    <n v="74.28"/>
    <n v="52.39"/>
    <x v="13"/>
  </r>
  <r>
    <n v="74.28"/>
    <n v="52.39"/>
    <x v="13"/>
  </r>
  <r>
    <n v="74.28"/>
    <n v="52.39"/>
    <x v="13"/>
  </r>
  <r>
    <n v="74.28"/>
    <n v="52.39"/>
    <x v="13"/>
  </r>
  <r>
    <n v="74.28"/>
    <n v="52.39"/>
    <x v="13"/>
  </r>
  <r>
    <n v="40.4"/>
    <n v="42.76"/>
    <x v="13"/>
  </r>
  <r>
    <n v="40.4"/>
    <n v="42.76"/>
    <x v="13"/>
  </r>
  <r>
    <n v="40.4"/>
    <n v="42.76"/>
    <x v="13"/>
  </r>
  <r>
    <n v="40.4"/>
    <n v="42.76"/>
    <x v="13"/>
  </r>
  <r>
    <n v="94.5"/>
    <n v="84.8"/>
    <x v="13"/>
  </r>
  <r>
    <n v="32.92"/>
    <n v="30.46"/>
    <x v="13"/>
  </r>
  <r>
    <n v="191.37"/>
    <n v="121.26"/>
    <x v="13"/>
  </r>
  <r>
    <n v="255.16"/>
    <n v="161.68"/>
    <x v="13"/>
  </r>
  <r>
    <n v="63.79"/>
    <n v="40.42"/>
    <x v="13"/>
  </r>
  <r>
    <n v="191.37"/>
    <n v="121.26"/>
    <x v="13"/>
  </r>
  <r>
    <n v="63.79"/>
    <n v="40.42"/>
    <x v="13"/>
  </r>
  <r>
    <n v="63.79"/>
    <n v="40.42"/>
    <x v="13"/>
  </r>
  <r>
    <n v="255.16"/>
    <n v="161.68"/>
    <x v="13"/>
  </r>
  <r>
    <n v="63.79"/>
    <n v="40.42"/>
    <x v="13"/>
  </r>
  <r>
    <n v="319.76"/>
    <n v="197.24"/>
    <x v="13"/>
  </r>
  <r>
    <n v="399.7"/>
    <n v="246.55"/>
    <x v="13"/>
  </r>
  <r>
    <n v="319.76"/>
    <n v="197.24"/>
    <x v="13"/>
  </r>
  <r>
    <n v="399.7"/>
    <n v="246.55"/>
    <x v="13"/>
  </r>
  <r>
    <n v="20.6"/>
    <n v="17.149999999999999"/>
    <x v="13"/>
  </r>
  <r>
    <n v="164.8"/>
    <n v="137.19999999999999"/>
    <x v="13"/>
  </r>
  <r>
    <n v="20.6"/>
    <n v="17.149999999999999"/>
    <x v="13"/>
  </r>
  <r>
    <n v="20.6"/>
    <n v="17.149999999999999"/>
    <x v="13"/>
  </r>
  <r>
    <n v="206"/>
    <n v="171.5"/>
    <x v="13"/>
  </r>
  <r>
    <n v="164.8"/>
    <n v="137.19999999999999"/>
    <x v="13"/>
  </r>
  <r>
    <n v="20.6"/>
    <n v="17.149999999999999"/>
    <x v="13"/>
  </r>
  <r>
    <n v="206"/>
    <n v="171.5"/>
    <x v="13"/>
  </r>
  <r>
    <n v="138.44999999999999"/>
    <n v="142.75"/>
    <x v="13"/>
  </r>
  <r>
    <n v="937.72"/>
    <n v="907.2"/>
    <x v="13"/>
  </r>
  <r>
    <n v="937.72"/>
    <n v="907.2"/>
    <x v="13"/>
  </r>
  <r>
    <n v="1172.1500000000001"/>
    <n v="1134"/>
    <x v="13"/>
  </r>
  <r>
    <n v="1172.1500000000001"/>
    <n v="1134"/>
    <x v="13"/>
  </r>
  <r>
    <n v="234.43"/>
    <n v="226.8"/>
    <x v="13"/>
  </r>
  <r>
    <n v="234.43"/>
    <n v="226.8"/>
    <x v="13"/>
  </r>
  <r>
    <n v="234.43"/>
    <n v="226.8"/>
    <x v="13"/>
  </r>
  <r>
    <n v="234.43"/>
    <n v="226.8"/>
    <x v="13"/>
  </r>
  <r>
    <n v="52.29"/>
    <n v="37.72"/>
    <x v="13"/>
  </r>
  <r>
    <n v="52.29"/>
    <n v="37.72"/>
    <x v="13"/>
  </r>
  <r>
    <n v="52.29"/>
    <n v="37.72"/>
    <x v="13"/>
  </r>
  <r>
    <n v="52.29"/>
    <n v="37.72"/>
    <x v="13"/>
  </r>
  <r>
    <n v="294.43"/>
    <n v="277.75"/>
    <x v="13"/>
  </r>
  <r>
    <n v="294.43"/>
    <n v="277.75"/>
    <x v="13"/>
  </r>
  <r>
    <n v="294.43"/>
    <n v="277.75"/>
    <x v="13"/>
  </r>
  <r>
    <n v="883.29"/>
    <n v="833.25"/>
    <x v="13"/>
  </r>
  <r>
    <n v="397.02"/>
    <n v="420.81"/>
    <x v="13"/>
  </r>
  <r>
    <n v="397.02"/>
    <n v="420.81"/>
    <x v="13"/>
  </r>
  <r>
    <n v="397.02"/>
    <n v="420.81"/>
    <x v="13"/>
  </r>
  <r>
    <n v="397.02"/>
    <n v="420.81"/>
    <x v="13"/>
  </r>
  <r>
    <n v="397.02"/>
    <n v="420.81"/>
    <x v="13"/>
  </r>
  <r>
    <n v="397.02"/>
    <n v="420.81"/>
    <x v="13"/>
  </r>
  <r>
    <n v="397.02"/>
    <n v="420.81"/>
    <x v="13"/>
  </r>
  <r>
    <n v="397.02"/>
    <n v="420.81"/>
    <x v="13"/>
  </r>
  <r>
    <n v="397.02"/>
    <n v="420.81"/>
    <x v="13"/>
  </r>
  <r>
    <n v="397.02"/>
    <n v="420.81"/>
    <x v="13"/>
  </r>
  <r>
    <n v="60.3"/>
    <n v="26"/>
    <x v="13"/>
  </r>
  <r>
    <n v="24.12"/>
    <n v="10.4"/>
    <x v="13"/>
  </r>
  <r>
    <n v="12.06"/>
    <n v="5.2"/>
    <x v="13"/>
  </r>
  <r>
    <n v="48.24"/>
    <n v="20.8"/>
    <x v="13"/>
  </r>
  <r>
    <n v="60.3"/>
    <n v="26"/>
    <x v="13"/>
  </r>
  <r>
    <n v="36.18"/>
    <n v="15.6"/>
    <x v="13"/>
  </r>
  <r>
    <n v="149.93"/>
    <n v="132"/>
    <x v="13"/>
  </r>
  <r>
    <n v="149.93"/>
    <n v="132"/>
    <x v="13"/>
  </r>
  <r>
    <n v="46.89"/>
    <n v="27"/>
    <x v="13"/>
  </r>
  <r>
    <n v="109.41"/>
    <n v="63"/>
    <x v="13"/>
  </r>
  <r>
    <n v="15.63"/>
    <n v="9"/>
    <x v="13"/>
  </r>
  <r>
    <n v="218.82"/>
    <n v="126"/>
    <x v="13"/>
  </r>
  <r>
    <n v="46.89"/>
    <n v="27"/>
    <x v="13"/>
  </r>
  <r>
    <n v="125.04"/>
    <n v="72"/>
    <x v="13"/>
  </r>
  <r>
    <n v="83.08"/>
    <n v="56"/>
    <x v="13"/>
  </r>
  <r>
    <n v="83.08"/>
    <n v="56"/>
    <x v="13"/>
  </r>
  <r>
    <n v="57.92"/>
    <n v="66"/>
    <x v="13"/>
  </r>
  <r>
    <n v="57.92"/>
    <n v="66"/>
    <x v="13"/>
  </r>
  <r>
    <n v="1363.74"/>
    <n v="394.88"/>
    <x v="2"/>
  </r>
  <r>
    <n v="5454.96"/>
    <n v="1579.52"/>
    <x v="2"/>
  </r>
  <r>
    <n v="275.04000000000002"/>
    <n v="216.18"/>
    <x v="2"/>
  </r>
  <r>
    <n v="501.28"/>
    <n v="349.92"/>
    <x v="2"/>
  </r>
  <r>
    <n v="89.64"/>
    <n v="93.68"/>
    <x v="2"/>
  </r>
  <r>
    <n v="45.13"/>
    <n v="29.49"/>
    <x v="2"/>
  </r>
  <r>
    <n v="226.02"/>
    <n v="194.16"/>
    <x v="2"/>
  </r>
  <r>
    <n v="182.88"/>
    <n v="167.58"/>
    <x v="2"/>
  </r>
  <r>
    <n v="22.09"/>
    <n v="10.63"/>
    <x v="2"/>
  </r>
  <r>
    <n v="1122.51"/>
    <n v="404.43"/>
    <x v="2"/>
  </r>
  <r>
    <n v="70.14"/>
    <n v="33.5"/>
    <x v="2"/>
  </r>
  <r>
    <n v="271.89"/>
    <n v="185.07"/>
    <x v="2"/>
  </r>
  <r>
    <n v="6150.75"/>
    <n v="2736.15"/>
    <x v="2"/>
  </r>
  <r>
    <n v="2251.6999999999998"/>
    <n v="1377.2"/>
    <x v="2"/>
  </r>
  <r>
    <n v="193.14"/>
    <n v="130.05000000000001"/>
    <x v="2"/>
  </r>
  <r>
    <n v="188.2"/>
    <n v="100.5"/>
    <x v="2"/>
  </r>
  <r>
    <n v="1864"/>
    <n v="949.12"/>
    <x v="2"/>
  </r>
  <r>
    <n v="955.6"/>
    <n v="572"/>
    <x v="2"/>
  </r>
  <r>
    <n v="601.91999999999996"/>
    <n v="324.08"/>
    <x v="2"/>
  </r>
  <r>
    <n v="260.95999999999998"/>
    <n v="168.24"/>
    <x v="2"/>
  </r>
  <r>
    <n v="251"/>
    <n v="167.05"/>
    <x v="2"/>
  </r>
  <r>
    <n v="228.72"/>
    <n v="134.47999999999999"/>
    <x v="2"/>
  </r>
  <r>
    <n v="919.56"/>
    <n v="526.32000000000005"/>
    <x v="2"/>
  </r>
  <r>
    <n v="613.04"/>
    <n v="350.88"/>
    <x v="2"/>
  </r>
  <r>
    <n v="130.47999999999999"/>
    <n v="84.12"/>
    <x v="2"/>
  </r>
  <r>
    <n v="306.52"/>
    <n v="175.44"/>
    <x v="2"/>
  </r>
  <r>
    <n v="533.91999999999996"/>
    <n v="230.88"/>
    <x v="2"/>
  </r>
  <r>
    <n v="1100.96"/>
    <n v="541.28"/>
    <x v="2"/>
  </r>
  <r>
    <n v="228.92"/>
    <n v="111.44"/>
    <x v="2"/>
  </r>
  <r>
    <n v="1788.69"/>
    <n v="1403.04"/>
    <x v="16"/>
  </r>
  <r>
    <n v="531.39"/>
    <n v="482.22"/>
    <x v="16"/>
  </r>
  <r>
    <n v="45.78"/>
    <n v="54.69"/>
    <x v="16"/>
  </r>
  <r>
    <n v="836.16"/>
    <n v="2223.2399999999998"/>
    <x v="16"/>
  </r>
  <r>
    <n v="171.9"/>
    <n v="92.1"/>
    <x v="16"/>
  </r>
  <r>
    <n v="370.68"/>
    <n v="708.42"/>
    <x v="16"/>
  </r>
  <r>
    <n v="467.19"/>
    <n v="1016.04"/>
    <x v="16"/>
  </r>
  <r>
    <n v="508.62"/>
    <n v="378.21"/>
    <x v="16"/>
  </r>
  <r>
    <n v="550.71"/>
    <n v="399.6"/>
    <x v="16"/>
  </r>
  <r>
    <n v="3307.92"/>
    <n v="1547.79"/>
    <x v="16"/>
  </r>
  <r>
    <n v="963.84"/>
    <n v="489.51"/>
    <x v="16"/>
  </r>
  <r>
    <n v="12159"/>
    <n v="9256.35"/>
    <x v="16"/>
  </r>
  <r>
    <n v="11308.48"/>
    <n v="8133.37"/>
    <x v="17"/>
  </r>
  <r>
    <n v="11308.48"/>
    <n v="8133.37"/>
    <x v="17"/>
  </r>
  <r>
    <n v="11308.48"/>
    <n v="8133.37"/>
    <x v="17"/>
  </r>
  <r>
    <n v="1241.8"/>
    <n v="955"/>
    <x v="17"/>
  </r>
  <r>
    <n v="126.08"/>
    <n v="110.16"/>
    <x v="17"/>
  </r>
  <r>
    <n v="12093.6"/>
    <n v="9698.4"/>
    <x v="17"/>
  </r>
  <r>
    <n v="394.67"/>
    <n v="224.99"/>
    <x v="17"/>
  </r>
  <r>
    <n v="1970.68"/>
    <n v="1296.32"/>
    <x v="17"/>
  </r>
  <r>
    <n v="298.10000000000002"/>
    <n v="91.6"/>
    <x v="17"/>
  </r>
  <r>
    <n v="1970.68"/>
    <n v="1296.32"/>
    <x v="17"/>
  </r>
  <r>
    <n v="3077.5"/>
    <n v="2371"/>
    <x v="17"/>
  </r>
  <r>
    <n v="6070.2"/>
    <n v="4448.3999999999996"/>
    <x v="17"/>
  </r>
  <r>
    <n v="1233.0999999999999"/>
    <n v="642.1"/>
    <x v="17"/>
  </r>
  <r>
    <n v="9219.6"/>
    <n v="6706.8"/>
    <x v="17"/>
  </r>
  <r>
    <n v="3847.2"/>
    <n v="3326.4"/>
    <x v="17"/>
  </r>
  <r>
    <n v="4920.5600000000004"/>
    <n v="2369.58"/>
    <x v="11"/>
  </r>
  <r>
    <n v="4920.5600000000004"/>
    <n v="2369.58"/>
    <x v="11"/>
  </r>
  <r>
    <n v="4920.5600000000004"/>
    <n v="2369.58"/>
    <x v="11"/>
  </r>
  <r>
    <n v="4920.5600000000004"/>
    <n v="2369.58"/>
    <x v="11"/>
  </r>
  <r>
    <n v="4920.5600000000004"/>
    <n v="2369.58"/>
    <x v="11"/>
  </r>
  <r>
    <n v="4920.5600000000004"/>
    <n v="2369.58"/>
    <x v="11"/>
  </r>
  <r>
    <n v="10790.68"/>
    <n v="6496.28"/>
    <x v="11"/>
  </r>
  <r>
    <n v="10790.68"/>
    <n v="6496.28"/>
    <x v="11"/>
  </r>
  <r>
    <n v="10790.68"/>
    <n v="6496.28"/>
    <x v="11"/>
  </r>
  <r>
    <n v="10790.68"/>
    <n v="6496.28"/>
    <x v="11"/>
  </r>
  <r>
    <n v="1632.54"/>
    <n v="941.85"/>
    <x v="11"/>
  </r>
  <r>
    <n v="13071.97"/>
    <n v="4575.4799999999996"/>
    <x v="11"/>
  </r>
  <r>
    <n v="13071.97"/>
    <n v="4575.4799999999996"/>
    <x v="11"/>
  </r>
  <r>
    <n v="13071.97"/>
    <n v="4575.4799999999996"/>
    <x v="11"/>
  </r>
  <r>
    <n v="13071.97"/>
    <n v="4575.4799999999996"/>
    <x v="11"/>
  </r>
  <r>
    <n v="12392.1"/>
    <n v="7872.3"/>
    <x v="11"/>
  </r>
  <r>
    <n v="5962.3"/>
    <n v="4676.8"/>
    <x v="16"/>
  </r>
  <r>
    <n v="1417.04"/>
    <n v="1285.92"/>
    <x v="16"/>
  </r>
  <r>
    <n v="152.6"/>
    <n v="182.3"/>
    <x v="16"/>
  </r>
  <r>
    <n v="2787.2"/>
    <n v="7410.8"/>
    <x v="16"/>
  </r>
  <r>
    <n v="573"/>
    <n v="307"/>
    <x v="16"/>
  </r>
  <r>
    <n v="1235.5999999999999"/>
    <n v="2361.4"/>
    <x v="16"/>
  </r>
  <r>
    <n v="1557.3"/>
    <n v="3386.8"/>
    <x v="16"/>
  </r>
  <r>
    <n v="1695.4"/>
    <n v="1260.7"/>
    <x v="16"/>
  </r>
  <r>
    <n v="7718.48"/>
    <n v="3611.51"/>
    <x v="16"/>
  </r>
  <r>
    <n v="3212.8"/>
    <n v="1631.7"/>
    <x v="16"/>
  </r>
  <r>
    <n v="12159"/>
    <n v="9256.35"/>
    <x v="16"/>
  </r>
  <r>
    <n v="12159"/>
    <n v="9256.35"/>
    <x v="16"/>
  </r>
  <r>
    <n v="60"/>
    <n v="26"/>
    <x v="13"/>
  </r>
  <r>
    <n v="24"/>
    <n v="10.4"/>
    <x v="13"/>
  </r>
  <r>
    <n v="12"/>
    <n v="5.2"/>
    <x v="13"/>
  </r>
  <r>
    <n v="149.16"/>
    <n v="132"/>
    <x v="13"/>
  </r>
  <r>
    <n v="46.65"/>
    <n v="27"/>
    <x v="13"/>
  </r>
  <r>
    <n v="108.85"/>
    <n v="63"/>
    <x v="13"/>
  </r>
  <r>
    <n v="15.55"/>
    <n v="9"/>
    <x v="13"/>
  </r>
  <r>
    <n v="35.880000000000003"/>
    <n v="16.64"/>
    <x v="13"/>
  </r>
  <r>
    <n v="35.880000000000003"/>
    <n v="16.64"/>
    <x v="13"/>
  </r>
  <r>
    <n v="35.880000000000003"/>
    <n v="16.64"/>
    <x v="13"/>
  </r>
  <r>
    <n v="35.880000000000003"/>
    <n v="16.64"/>
    <x v="13"/>
  </r>
  <r>
    <n v="107.64"/>
    <n v="49.92"/>
    <x v="13"/>
  </r>
  <r>
    <n v="17.940000000000001"/>
    <n v="8.32"/>
    <x v="13"/>
  </r>
  <r>
    <n v="35.880000000000003"/>
    <n v="16.64"/>
    <x v="13"/>
  </r>
  <r>
    <n v="17.940000000000001"/>
    <n v="8.32"/>
    <x v="13"/>
  </r>
  <r>
    <n v="17.940000000000001"/>
    <n v="8.32"/>
    <x v="13"/>
  </r>
  <r>
    <n v="17.940000000000001"/>
    <n v="8.32"/>
    <x v="13"/>
  </r>
  <r>
    <n v="17.940000000000001"/>
    <n v="8.32"/>
    <x v="13"/>
  </r>
  <r>
    <n v="35.880000000000003"/>
    <n v="16.64"/>
    <x v="13"/>
  </r>
  <r>
    <n v="35.880000000000003"/>
    <n v="16.64"/>
    <x v="13"/>
  </r>
  <r>
    <n v="35.880000000000003"/>
    <n v="16.64"/>
    <x v="13"/>
  </r>
  <r>
    <n v="107.64"/>
    <n v="49.92"/>
    <x v="13"/>
  </r>
  <r>
    <n v="17.940000000000001"/>
    <n v="8.32"/>
    <x v="13"/>
  </r>
  <r>
    <n v="35.880000000000003"/>
    <n v="16.64"/>
    <x v="13"/>
  </r>
  <r>
    <n v="35.880000000000003"/>
    <n v="16.64"/>
    <x v="13"/>
  </r>
  <r>
    <n v="35.880000000000003"/>
    <n v="16.64"/>
    <x v="13"/>
  </r>
  <r>
    <n v="35.880000000000003"/>
    <n v="16.64"/>
    <x v="13"/>
  </r>
  <r>
    <n v="107.64"/>
    <n v="49.92"/>
    <x v="13"/>
  </r>
  <r>
    <n v="17.940000000000001"/>
    <n v="8.32"/>
    <x v="13"/>
  </r>
  <r>
    <n v="35.880000000000003"/>
    <n v="16.64"/>
    <x v="13"/>
  </r>
  <r>
    <n v="35.880000000000003"/>
    <n v="16.64"/>
    <x v="13"/>
  </r>
  <r>
    <n v="35.880000000000003"/>
    <n v="16.64"/>
    <x v="13"/>
  </r>
  <r>
    <n v="35.880000000000003"/>
    <n v="16.64"/>
    <x v="13"/>
  </r>
  <r>
    <n v="107.64"/>
    <n v="49.92"/>
    <x v="13"/>
  </r>
  <r>
    <n v="17.940000000000001"/>
    <n v="8.32"/>
    <x v="13"/>
  </r>
  <r>
    <n v="35.880000000000003"/>
    <n v="16.64"/>
    <x v="13"/>
  </r>
  <r>
    <n v="35.880000000000003"/>
    <n v="16.64"/>
    <x v="13"/>
  </r>
  <r>
    <n v="147.63"/>
    <n v="120.99"/>
    <x v="13"/>
  </r>
  <r>
    <n v="47.95"/>
    <n v="29.47"/>
    <x v="13"/>
  </r>
  <r>
    <n v="52"/>
    <n v="41.44"/>
    <x v="13"/>
  </r>
  <r>
    <n v="11.7"/>
    <n v="8.48"/>
    <x v="13"/>
  </r>
  <r>
    <n v="11.7"/>
    <n v="8.48"/>
    <x v="13"/>
  </r>
  <r>
    <n v="29.12"/>
    <n v="19.72"/>
    <x v="13"/>
  </r>
  <r>
    <n v="29.12"/>
    <n v="19.72"/>
    <x v="13"/>
  </r>
  <r>
    <n v="29.12"/>
    <n v="19.72"/>
    <x v="13"/>
  </r>
  <r>
    <n v="29.12"/>
    <n v="19.72"/>
    <x v="13"/>
  </r>
  <r>
    <n v="29.12"/>
    <n v="19.72"/>
    <x v="13"/>
  </r>
  <r>
    <n v="29.12"/>
    <n v="19.72"/>
    <x v="13"/>
  </r>
  <r>
    <n v="29.12"/>
    <n v="19.72"/>
    <x v="13"/>
  </r>
  <r>
    <n v="29.12"/>
    <n v="19.72"/>
    <x v="13"/>
  </r>
  <r>
    <n v="198.65"/>
    <n v="200.1"/>
    <x v="13"/>
  </r>
  <r>
    <n v="46.36"/>
    <n v="35.299999999999997"/>
    <x v="13"/>
  </r>
  <r>
    <n v="13.86"/>
    <n v="18.11"/>
    <x v="13"/>
  </r>
  <r>
    <n v="13.86"/>
    <n v="18.11"/>
    <x v="13"/>
  </r>
  <r>
    <n v="13.86"/>
    <n v="18.11"/>
    <x v="13"/>
  </r>
  <r>
    <n v="13.86"/>
    <n v="18.11"/>
    <x v="13"/>
  </r>
  <r>
    <n v="13.86"/>
    <n v="18.11"/>
    <x v="13"/>
  </r>
  <r>
    <n v="13.86"/>
    <n v="18.11"/>
    <x v="13"/>
  </r>
  <r>
    <n v="13.86"/>
    <n v="18.11"/>
    <x v="13"/>
  </r>
  <r>
    <n v="107.38"/>
    <n v="254.17"/>
    <x v="13"/>
  </r>
  <r>
    <n v="65.42"/>
    <n v="56.48"/>
    <x v="13"/>
  </r>
  <r>
    <n v="27.25"/>
    <n v="45.51"/>
    <x v="13"/>
  </r>
  <r>
    <n v="27.25"/>
    <n v="45.51"/>
    <x v="13"/>
  </r>
  <r>
    <n v="27.25"/>
    <n v="45.51"/>
    <x v="13"/>
  </r>
  <r>
    <n v="27.25"/>
    <n v="45.51"/>
    <x v="13"/>
  </r>
  <r>
    <n v="27.25"/>
    <n v="45.51"/>
    <x v="13"/>
  </r>
  <r>
    <n v="27.25"/>
    <n v="45.51"/>
    <x v="13"/>
  </r>
  <r>
    <n v="27.25"/>
    <n v="45.51"/>
    <x v="13"/>
  </r>
  <r>
    <n v="93.32"/>
    <n v="69.16"/>
    <x v="13"/>
  </r>
  <r>
    <n v="109.2"/>
    <n v="61"/>
    <x v="13"/>
  </r>
  <r>
    <n v="66.88"/>
    <n v="49.12"/>
    <x v="13"/>
  </r>
  <r>
    <n v="265.72000000000003"/>
    <n v="240.24"/>
    <x v="13"/>
  </r>
  <r>
    <n v="152.75"/>
    <n v="136.25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8.8800000000000008"/>
    <n v="8.4499999999999993"/>
    <x v="13"/>
  </r>
  <r>
    <n v="6.72"/>
    <n v="8.43"/>
    <x v="13"/>
  </r>
  <r>
    <n v="6.72"/>
    <n v="8.43"/>
    <x v="13"/>
  </r>
  <r>
    <n v="14.34"/>
    <n v="16.079999999999998"/>
    <x v="13"/>
  </r>
  <r>
    <n v="14.34"/>
    <n v="16.079999999999998"/>
    <x v="13"/>
  </r>
  <r>
    <n v="14.34"/>
    <n v="16.079999999999998"/>
    <x v="13"/>
  </r>
  <r>
    <n v="14.34"/>
    <n v="16.079999999999998"/>
    <x v="13"/>
  </r>
  <r>
    <n v="79.94"/>
    <n v="60.58"/>
    <x v="13"/>
  </r>
  <r>
    <n v="79.94"/>
    <n v="60.58"/>
    <x v="13"/>
  </r>
  <r>
    <n v="79.94"/>
    <n v="60.58"/>
    <x v="13"/>
  </r>
  <r>
    <n v="79.2"/>
    <n v="48.59"/>
    <x v="13"/>
  </r>
  <r>
    <n v="79.2"/>
    <n v="48.59"/>
    <x v="13"/>
  </r>
  <r>
    <n v="79.2"/>
    <n v="48.59"/>
    <x v="13"/>
  </r>
  <r>
    <n v="27.9"/>
    <n v="20.58"/>
    <x v="13"/>
  </r>
  <r>
    <n v="35.520000000000003"/>
    <n v="32.979999999999997"/>
    <x v="13"/>
  </r>
  <r>
    <n v="393.76"/>
    <n v="233.44"/>
    <x v="13"/>
  </r>
  <r>
    <n v="393.76"/>
    <n v="233.44"/>
    <x v="13"/>
  </r>
  <r>
    <n v="393.76"/>
    <n v="233.44"/>
    <x v="13"/>
  </r>
  <r>
    <n v="393.76"/>
    <n v="233.44"/>
    <x v="13"/>
  </r>
  <r>
    <n v="393.76"/>
    <n v="233.44"/>
    <x v="13"/>
  </r>
  <r>
    <n v="393.76"/>
    <n v="233.44"/>
    <x v="13"/>
  </r>
  <r>
    <n v="393.76"/>
    <n v="233.44"/>
    <x v="13"/>
  </r>
  <r>
    <n v="393.76"/>
    <n v="233.44"/>
    <x v="13"/>
  </r>
  <r>
    <n v="30.16"/>
    <n v="29.54"/>
    <x v="13"/>
  </r>
  <r>
    <n v="30.16"/>
    <n v="29.54"/>
    <x v="13"/>
  </r>
  <r>
    <n v="42.9"/>
    <n v="43.08"/>
    <x v="13"/>
  </r>
  <r>
    <n v="42.9"/>
    <n v="43.08"/>
    <x v="13"/>
  </r>
  <r>
    <n v="18.64"/>
    <n v="13.14"/>
    <x v="13"/>
  </r>
  <r>
    <n v="18.64"/>
    <n v="13.14"/>
    <x v="13"/>
  </r>
  <r>
    <n v="18.64"/>
    <n v="13.14"/>
    <x v="13"/>
  </r>
  <r>
    <n v="18.64"/>
    <n v="13.14"/>
    <x v="13"/>
  </r>
  <r>
    <n v="18.64"/>
    <n v="13.14"/>
    <x v="13"/>
  </r>
  <r>
    <n v="18.64"/>
    <n v="13.14"/>
    <x v="13"/>
  </r>
  <r>
    <n v="18.64"/>
    <n v="13.14"/>
    <x v="13"/>
  </r>
  <r>
    <n v="46.7"/>
    <n v="49.52"/>
    <x v="13"/>
  </r>
  <r>
    <n v="186.8"/>
    <n v="198.08"/>
    <x v="13"/>
  </r>
  <r>
    <n v="163.44999999999999"/>
    <n v="173.32"/>
    <x v="13"/>
  </r>
  <r>
    <n v="256.85000000000002"/>
    <n v="272.36"/>
    <x v="13"/>
  </r>
  <r>
    <n v="256.85000000000002"/>
    <n v="272.36"/>
    <x v="13"/>
  </r>
  <r>
    <n v="103.98"/>
    <n v="97.56"/>
    <x v="13"/>
  </r>
  <r>
    <n v="69.319999999999993"/>
    <n v="65.040000000000006"/>
    <x v="13"/>
  </r>
  <r>
    <n v="138.63999999999999"/>
    <n v="130.08000000000001"/>
    <x v="13"/>
  </r>
  <r>
    <n v="121.31"/>
    <n v="113.82"/>
    <x v="13"/>
  </r>
  <r>
    <n v="190.63"/>
    <n v="178.86"/>
    <x v="13"/>
  </r>
  <r>
    <n v="190.63"/>
    <n v="178.86"/>
    <x v="13"/>
  </r>
  <r>
    <n v="163.6"/>
    <n v="82.44"/>
    <x v="13"/>
  </r>
  <r>
    <n v="11.31"/>
    <n v="13.69"/>
    <x v="13"/>
  </r>
  <r>
    <n v="11.31"/>
    <n v="13.69"/>
    <x v="13"/>
  </r>
  <r>
    <n v="11.31"/>
    <n v="13.69"/>
    <x v="13"/>
  </r>
  <r>
    <n v="11.31"/>
    <n v="13.69"/>
    <x v="13"/>
  </r>
  <r>
    <n v="11.31"/>
    <n v="13.69"/>
    <x v="13"/>
  </r>
  <r>
    <n v="11.31"/>
    <n v="13.69"/>
    <x v="13"/>
  </r>
  <r>
    <n v="11.31"/>
    <n v="13.69"/>
    <x v="13"/>
  </r>
  <r>
    <n v="11.31"/>
    <n v="13.69"/>
    <x v="13"/>
  </r>
  <r>
    <n v="143.69999999999999"/>
    <n v="75.45"/>
    <x v="13"/>
  </r>
  <r>
    <n v="197.73"/>
    <n v="151.58000000000001"/>
    <x v="13"/>
  </r>
  <r>
    <n v="108.68"/>
    <n v="121.77"/>
    <x v="13"/>
  </r>
  <r>
    <n v="56.15"/>
    <n v="11.07"/>
    <x v="13"/>
  </r>
  <r>
    <n v="56.15"/>
    <n v="11.07"/>
    <x v="13"/>
  </r>
  <r>
    <n v="56.15"/>
    <n v="11.07"/>
    <x v="13"/>
  </r>
  <r>
    <n v="56.15"/>
    <n v="11.07"/>
    <x v="13"/>
  </r>
  <r>
    <n v="14.38"/>
    <n v="16.100000000000001"/>
    <x v="13"/>
  </r>
  <r>
    <n v="14.38"/>
    <n v="16.100000000000001"/>
    <x v="13"/>
  </r>
  <r>
    <n v="28.76"/>
    <n v="32.200000000000003"/>
    <x v="13"/>
  </r>
  <r>
    <n v="152.88"/>
    <n v="114.24"/>
    <x v="13"/>
  </r>
  <r>
    <n v="120.06"/>
    <n v="118.17"/>
    <x v="13"/>
  </r>
  <r>
    <n v="125.19"/>
    <n v="123.93"/>
    <x v="13"/>
  </r>
  <r>
    <n v="38.64"/>
    <n v="30.76"/>
    <x v="13"/>
  </r>
  <r>
    <n v="325"/>
    <n v="297.8"/>
    <x v="13"/>
  </r>
  <r>
    <n v="260"/>
    <n v="238.24"/>
    <x v="13"/>
  </r>
  <r>
    <n v="325"/>
    <n v="297.8"/>
    <x v="13"/>
  </r>
  <r>
    <n v="195"/>
    <n v="178.68"/>
    <x v="13"/>
  </r>
  <r>
    <n v="77.349999999999994"/>
    <n v="79.5"/>
    <x v="13"/>
  </r>
  <r>
    <n v="12.74"/>
    <n v="15.32"/>
    <x v="13"/>
  </r>
  <r>
    <n v="265.64999999999998"/>
    <n v="256.41000000000003"/>
    <x v="13"/>
  </r>
  <r>
    <n v="88.55"/>
    <n v="85.47"/>
    <x v="13"/>
  </r>
  <r>
    <n v="83.07"/>
    <n v="144.24"/>
    <x v="13"/>
  </r>
  <r>
    <n v="83.07"/>
    <n v="140.63999999999999"/>
    <x v="13"/>
  </r>
  <r>
    <n v="239.55"/>
    <n v="188.04"/>
    <x v="13"/>
  </r>
  <r>
    <n v="239.67"/>
    <n v="161.46"/>
    <x v="13"/>
  </r>
  <r>
    <n v="150"/>
    <n v="84.58"/>
    <x v="13"/>
  </r>
  <r>
    <n v="150"/>
    <n v="84.58"/>
    <x v="13"/>
  </r>
  <r>
    <n v="150"/>
    <n v="84.58"/>
    <x v="13"/>
  </r>
  <r>
    <n v="75"/>
    <n v="42.29"/>
    <x v="13"/>
  </r>
  <r>
    <n v="98.36"/>
    <n v="53.04"/>
    <x v="13"/>
  </r>
  <r>
    <n v="98.36"/>
    <n v="53.04"/>
    <x v="13"/>
  </r>
  <r>
    <n v="98.36"/>
    <n v="53.04"/>
    <x v="13"/>
  </r>
  <r>
    <n v="49.18"/>
    <n v="26.52"/>
    <x v="13"/>
  </r>
  <r>
    <n v="21.19"/>
    <n v="17.309999999999999"/>
    <x v="13"/>
  </r>
  <r>
    <n v="21.19"/>
    <n v="17.309999999999999"/>
    <x v="13"/>
  </r>
  <r>
    <n v="21.19"/>
    <n v="17.309999999999999"/>
    <x v="13"/>
  </r>
  <r>
    <n v="90.48"/>
    <n v="68.28"/>
    <x v="13"/>
  </r>
  <r>
    <n v="131.4"/>
    <n v="82.26"/>
    <x v="13"/>
  </r>
  <r>
    <n v="142.59"/>
    <n v="114.37"/>
    <x v="13"/>
  </r>
  <r>
    <n v="43.76"/>
    <n v="38.200000000000003"/>
    <x v="13"/>
  </r>
  <r>
    <n v="43.76"/>
    <n v="38.200000000000003"/>
    <x v="13"/>
  </r>
  <r>
    <n v="43.76"/>
    <n v="38.200000000000003"/>
    <x v="13"/>
  </r>
  <r>
    <n v="43.76"/>
    <n v="38.200000000000003"/>
    <x v="13"/>
  </r>
  <r>
    <n v="43.76"/>
    <n v="38.200000000000003"/>
    <x v="13"/>
  </r>
  <r>
    <n v="43.76"/>
    <n v="38.200000000000003"/>
    <x v="13"/>
  </r>
  <r>
    <n v="43.76"/>
    <n v="38.200000000000003"/>
    <x v="13"/>
  </r>
  <r>
    <n v="61.38"/>
    <n v="68.58"/>
    <x v="13"/>
  </r>
  <r>
    <n v="197.15"/>
    <n v="78.55"/>
    <x v="13"/>
  </r>
  <r>
    <n v="34.57"/>
    <n v="28.3"/>
    <x v="13"/>
  </r>
  <r>
    <n v="40.1"/>
    <n v="49.85"/>
    <x v="13"/>
  </r>
  <r>
    <n v="121.75"/>
    <n v="126.75"/>
    <x v="13"/>
  </r>
  <r>
    <n v="121.75"/>
    <n v="126.75"/>
    <x v="13"/>
  </r>
  <r>
    <n v="166.18"/>
    <n v="165.2"/>
    <x v="13"/>
  </r>
  <r>
    <n v="83.09"/>
    <n v="82.6"/>
    <x v="13"/>
  </r>
  <r>
    <n v="262.10000000000002"/>
    <n v="261"/>
    <x v="13"/>
  </r>
  <r>
    <n v="221.55"/>
    <n v="200.55"/>
    <x v="13"/>
  </r>
  <r>
    <n v="73.849999999999994"/>
    <n v="66.849999999999994"/>
    <x v="13"/>
  </r>
  <r>
    <n v="13.52"/>
    <n v="17.84"/>
    <x v="13"/>
  </r>
  <r>
    <n v="13.52"/>
    <n v="17.84"/>
    <x v="13"/>
  </r>
  <r>
    <n v="13.52"/>
    <n v="17.84"/>
    <x v="13"/>
  </r>
  <r>
    <n v="13.52"/>
    <n v="17.84"/>
    <x v="13"/>
  </r>
  <r>
    <n v="13.52"/>
    <n v="17.84"/>
    <x v="13"/>
  </r>
  <r>
    <n v="13.52"/>
    <n v="17.84"/>
    <x v="13"/>
  </r>
  <r>
    <n v="13.52"/>
    <n v="17.84"/>
    <x v="13"/>
  </r>
  <r>
    <n v="40.9"/>
    <n v="54.26"/>
    <x v="13"/>
  </r>
  <r>
    <n v="40.9"/>
    <n v="54.26"/>
    <x v="13"/>
  </r>
  <r>
    <n v="40.9"/>
    <n v="54.26"/>
    <x v="13"/>
  </r>
  <r>
    <n v="40.9"/>
    <n v="54.26"/>
    <x v="13"/>
  </r>
  <r>
    <n v="40.9"/>
    <n v="54.26"/>
    <x v="13"/>
  </r>
  <r>
    <n v="40.9"/>
    <n v="54.26"/>
    <x v="13"/>
  </r>
  <r>
    <n v="40.9"/>
    <n v="54.26"/>
    <x v="13"/>
  </r>
  <r>
    <n v="32.950000000000003"/>
    <n v="31.1"/>
    <x v="13"/>
  </r>
  <r>
    <n v="62.88"/>
    <n v="59.52"/>
    <x v="13"/>
  </r>
  <r>
    <n v="4.16"/>
    <n v="3.36"/>
    <x v="13"/>
  </r>
  <r>
    <n v="4.16"/>
    <n v="3.36"/>
    <x v="13"/>
  </r>
  <r>
    <n v="4.16"/>
    <n v="3.36"/>
    <x v="13"/>
  </r>
  <r>
    <n v="4.16"/>
    <n v="3.36"/>
    <x v="13"/>
  </r>
  <r>
    <n v="4.16"/>
    <n v="3.36"/>
    <x v="13"/>
  </r>
  <r>
    <n v="4.16"/>
    <n v="3.36"/>
    <x v="13"/>
  </r>
  <r>
    <n v="8.32"/>
    <n v="6.72"/>
    <x v="13"/>
  </r>
  <r>
    <n v="4.16"/>
    <n v="3.36"/>
    <x v="13"/>
  </r>
  <r>
    <n v="8.32"/>
    <n v="6.72"/>
    <x v="13"/>
  </r>
  <r>
    <n v="4.16"/>
    <n v="3.36"/>
    <x v="13"/>
  </r>
  <r>
    <n v="8.32"/>
    <n v="6.72"/>
    <x v="13"/>
  </r>
  <r>
    <n v="8.32"/>
    <n v="6.72"/>
    <x v="13"/>
  </r>
  <r>
    <n v="8.32"/>
    <n v="6.72"/>
    <x v="13"/>
  </r>
  <r>
    <n v="8.32"/>
    <n v="6.72"/>
    <x v="13"/>
  </r>
  <r>
    <n v="185.04"/>
    <n v="354.6"/>
    <x v="13"/>
  </r>
  <r>
    <n v="115.9"/>
    <n v="87.65"/>
    <x v="13"/>
  </r>
  <r>
    <n v="607.20000000000005"/>
    <n v="216.92"/>
    <x v="13"/>
  </r>
  <r>
    <n v="182.32"/>
    <n v="146.16"/>
    <x v="13"/>
  </r>
  <r>
    <n v="53.36"/>
    <n v="38.119999999999997"/>
    <x v="13"/>
  </r>
  <r>
    <n v="26.68"/>
    <n v="19.059999999999999"/>
    <x v="13"/>
  </r>
  <r>
    <n v="79.02"/>
    <n v="81.599999999999994"/>
    <x v="13"/>
  </r>
  <r>
    <n v="412.05"/>
    <n v="146.85"/>
    <x v="13"/>
  </r>
  <r>
    <n v="137.35"/>
    <n v="48.95"/>
    <x v="13"/>
  </r>
  <r>
    <n v="348.6"/>
    <n v="455.4"/>
    <x v="13"/>
  </r>
  <r>
    <n v="80.16"/>
    <n v="56.98"/>
    <x v="13"/>
  </r>
  <r>
    <n v="80.16"/>
    <n v="56.98"/>
    <x v="13"/>
  </r>
  <r>
    <n v="80.16"/>
    <n v="56.98"/>
    <x v="13"/>
  </r>
  <r>
    <n v="80.16"/>
    <n v="56.98"/>
    <x v="13"/>
  </r>
  <r>
    <n v="41.64"/>
    <n v="25.47"/>
    <x v="13"/>
  </r>
  <r>
    <n v="41.03"/>
    <n v="32.909999999999997"/>
    <x v="13"/>
  </r>
  <r>
    <n v="84.92"/>
    <n v="70.7"/>
    <x v="13"/>
  </r>
  <r>
    <n v="52.43"/>
    <n v="40.58"/>
    <x v="13"/>
  </r>
  <r>
    <n v="52.82"/>
    <n v="41.35"/>
    <x v="13"/>
  </r>
  <r>
    <n v="483.88"/>
    <n v="219.34"/>
    <x v="13"/>
  </r>
  <r>
    <n v="52.86"/>
    <n v="40.04"/>
    <x v="13"/>
  </r>
  <r>
    <n v="157.94999999999999"/>
    <n v="165.9"/>
    <x v="13"/>
  </r>
  <r>
    <n v="84.24"/>
    <n v="88.48"/>
    <x v="13"/>
  </r>
  <r>
    <n v="73.709999999999994"/>
    <n v="77.42"/>
    <x v="13"/>
  </r>
  <r>
    <n v="20.97"/>
    <n v="14.95"/>
    <x v="13"/>
  </r>
  <r>
    <n v="126.16"/>
    <n v="96.7"/>
    <x v="13"/>
  </r>
  <r>
    <n v="126.16"/>
    <n v="96.7"/>
    <x v="13"/>
  </r>
  <r>
    <n v="126.16"/>
    <n v="96.7"/>
    <x v="13"/>
  </r>
  <r>
    <n v="126.16"/>
    <n v="96.7"/>
    <x v="13"/>
  </r>
  <r>
    <n v="59.36"/>
    <n v="46.3"/>
    <x v="13"/>
  </r>
  <r>
    <n v="59.36"/>
    <n v="46.3"/>
    <x v="13"/>
  </r>
  <r>
    <n v="59.36"/>
    <n v="46.3"/>
    <x v="13"/>
  </r>
  <r>
    <n v="59.36"/>
    <n v="46.3"/>
    <x v="13"/>
  </r>
  <r>
    <n v="29.68"/>
    <n v="23.15"/>
    <x v="13"/>
  </r>
  <r>
    <n v="59.36"/>
    <n v="46.3"/>
    <x v="13"/>
  </r>
  <r>
    <n v="59.36"/>
    <n v="46.3"/>
    <x v="13"/>
  </r>
  <r>
    <n v="29.68"/>
    <n v="23.15"/>
    <x v="13"/>
  </r>
  <r>
    <n v="59.36"/>
    <n v="46.3"/>
    <x v="13"/>
  </r>
  <r>
    <n v="29.68"/>
    <n v="23.15"/>
    <x v="13"/>
  </r>
  <r>
    <n v="40.64"/>
    <n v="43.96"/>
    <x v="13"/>
  </r>
  <r>
    <n v="40.64"/>
    <n v="43.96"/>
    <x v="13"/>
  </r>
  <r>
    <n v="40.64"/>
    <n v="43.96"/>
    <x v="13"/>
  </r>
  <r>
    <n v="40.64"/>
    <n v="43.96"/>
    <x v="13"/>
  </r>
  <r>
    <n v="20.32"/>
    <n v="21.98"/>
    <x v="13"/>
  </r>
  <r>
    <n v="40.64"/>
    <n v="43.96"/>
    <x v="13"/>
  </r>
  <r>
    <n v="40.64"/>
    <n v="43.96"/>
    <x v="13"/>
  </r>
  <r>
    <n v="20.32"/>
    <n v="21.98"/>
    <x v="13"/>
  </r>
  <r>
    <n v="40.64"/>
    <n v="43.96"/>
    <x v="13"/>
  </r>
  <r>
    <n v="20.32"/>
    <n v="21.98"/>
    <x v="13"/>
  </r>
  <r>
    <n v="149.24"/>
    <n v="225.09"/>
    <x v="13"/>
  </r>
  <r>
    <n v="165.24"/>
    <n v="124.22"/>
    <x v="13"/>
  </r>
  <r>
    <n v="165.24"/>
    <n v="124.22"/>
    <x v="13"/>
  </r>
  <r>
    <n v="165.24"/>
    <n v="124.22"/>
    <x v="13"/>
  </r>
  <r>
    <n v="165.24"/>
    <n v="124.22"/>
    <x v="13"/>
  </r>
  <r>
    <n v="165.24"/>
    <n v="124.22"/>
    <x v="13"/>
  </r>
  <r>
    <n v="165.24"/>
    <n v="124.22"/>
    <x v="13"/>
  </r>
  <r>
    <n v="165.24"/>
    <n v="124.22"/>
    <x v="13"/>
  </r>
  <r>
    <n v="82.62"/>
    <n v="62.11"/>
    <x v="13"/>
  </r>
  <r>
    <n v="82.62"/>
    <n v="62.11"/>
    <x v="13"/>
  </r>
  <r>
    <n v="82.62"/>
    <n v="62.11"/>
    <x v="13"/>
  </r>
  <r>
    <n v="82.62"/>
    <n v="62.11"/>
    <x v="13"/>
  </r>
  <r>
    <n v="165.24"/>
    <n v="124.22"/>
    <x v="13"/>
  </r>
  <r>
    <n v="150.30000000000001"/>
    <n v="89.29"/>
    <x v="13"/>
  </r>
  <r>
    <n v="150.30000000000001"/>
    <n v="89.29"/>
    <x v="13"/>
  </r>
  <r>
    <n v="300.60000000000002"/>
    <n v="178.58"/>
    <x v="13"/>
  </r>
  <r>
    <n v="300.60000000000002"/>
    <n v="178.58"/>
    <x v="13"/>
  </r>
  <r>
    <n v="35.44"/>
    <n v="26.82"/>
    <x v="13"/>
  </r>
  <r>
    <n v="57.8"/>
    <n v="66.040000000000006"/>
    <x v="13"/>
  </r>
  <r>
    <n v="57.8"/>
    <n v="66.040000000000006"/>
    <x v="13"/>
  </r>
  <r>
    <n v="57.8"/>
    <n v="66.040000000000006"/>
    <x v="13"/>
  </r>
  <r>
    <n v="57.8"/>
    <n v="66.040000000000006"/>
    <x v="13"/>
  </r>
  <r>
    <n v="28.9"/>
    <n v="33.020000000000003"/>
    <x v="13"/>
  </r>
  <r>
    <n v="28.9"/>
    <n v="33.020000000000003"/>
    <x v="13"/>
  </r>
  <r>
    <n v="57.8"/>
    <n v="66.040000000000006"/>
    <x v="13"/>
  </r>
  <r>
    <n v="28.9"/>
    <n v="33.020000000000003"/>
    <x v="13"/>
  </r>
  <r>
    <n v="57.8"/>
    <n v="66.040000000000006"/>
    <x v="13"/>
  </r>
  <r>
    <n v="57.8"/>
    <n v="66.040000000000006"/>
    <x v="13"/>
  </r>
  <r>
    <n v="32.19"/>
    <n v="31.03"/>
    <x v="13"/>
  </r>
  <r>
    <n v="64.38"/>
    <n v="62.06"/>
    <x v="13"/>
  </r>
  <r>
    <n v="64.38"/>
    <n v="62.06"/>
    <x v="13"/>
  </r>
  <r>
    <n v="64.38"/>
    <n v="62.06"/>
    <x v="13"/>
  </r>
  <r>
    <n v="64.38"/>
    <n v="62.06"/>
    <x v="13"/>
  </r>
  <r>
    <n v="64.38"/>
    <n v="62.06"/>
    <x v="13"/>
  </r>
  <r>
    <n v="64.38"/>
    <n v="62.06"/>
    <x v="13"/>
  </r>
  <r>
    <n v="32.19"/>
    <n v="31.03"/>
    <x v="13"/>
  </r>
  <r>
    <n v="32.19"/>
    <n v="31.03"/>
    <x v="13"/>
  </r>
  <r>
    <n v="64.38"/>
    <n v="62.06"/>
    <x v="13"/>
  </r>
  <r>
    <n v="25.9"/>
    <n v="29.88"/>
    <x v="13"/>
  </r>
  <r>
    <n v="25.9"/>
    <n v="29.88"/>
    <x v="13"/>
  </r>
  <r>
    <n v="12.95"/>
    <n v="14.94"/>
    <x v="13"/>
  </r>
  <r>
    <n v="25.9"/>
    <n v="29.88"/>
    <x v="13"/>
  </r>
  <r>
    <n v="25.9"/>
    <n v="29.88"/>
    <x v="13"/>
  </r>
  <r>
    <n v="25.9"/>
    <n v="29.88"/>
    <x v="13"/>
  </r>
  <r>
    <n v="25.9"/>
    <n v="29.88"/>
    <x v="13"/>
  </r>
  <r>
    <n v="12.95"/>
    <n v="14.94"/>
    <x v="13"/>
  </r>
  <r>
    <n v="25.9"/>
    <n v="29.88"/>
    <x v="13"/>
  </r>
  <r>
    <n v="12.95"/>
    <n v="14.94"/>
    <x v="13"/>
  </r>
  <r>
    <n v="18.72"/>
    <n v="17.260000000000002"/>
    <x v="13"/>
  </r>
  <r>
    <n v="37.44"/>
    <n v="34.520000000000003"/>
    <x v="13"/>
  </r>
  <r>
    <n v="37.44"/>
    <n v="34.520000000000003"/>
    <x v="13"/>
  </r>
  <r>
    <n v="37.44"/>
    <n v="34.520000000000003"/>
    <x v="13"/>
  </r>
  <r>
    <n v="37.44"/>
    <n v="34.520000000000003"/>
    <x v="13"/>
  </r>
  <r>
    <n v="18.72"/>
    <n v="17.260000000000002"/>
    <x v="13"/>
  </r>
  <r>
    <n v="37.44"/>
    <n v="34.520000000000003"/>
    <x v="13"/>
  </r>
  <r>
    <n v="18.72"/>
    <n v="17.260000000000002"/>
    <x v="13"/>
  </r>
  <r>
    <n v="37.44"/>
    <n v="34.520000000000003"/>
    <x v="13"/>
  </r>
  <r>
    <n v="37.44"/>
    <n v="34.520000000000003"/>
    <x v="13"/>
  </r>
  <r>
    <n v="318.41000000000003"/>
    <n v="182.52"/>
    <x v="13"/>
  </r>
  <r>
    <n v="318.41000000000003"/>
    <n v="182.52"/>
    <x v="13"/>
  </r>
  <r>
    <n v="318.41000000000003"/>
    <n v="182.52"/>
    <x v="13"/>
  </r>
  <r>
    <n v="318.41000000000003"/>
    <n v="182.52"/>
    <x v="13"/>
  </r>
  <r>
    <n v="318.58"/>
    <n v="200.87"/>
    <x v="13"/>
  </r>
  <r>
    <n v="318.58"/>
    <n v="200.87"/>
    <x v="13"/>
  </r>
  <r>
    <n v="318.58"/>
    <n v="200.87"/>
    <x v="13"/>
  </r>
  <r>
    <n v="318.58"/>
    <n v="200.87"/>
    <x v="13"/>
  </r>
  <r>
    <n v="50.61"/>
    <n v="29.32"/>
    <x v="13"/>
  </r>
  <r>
    <n v="50.61"/>
    <n v="29.32"/>
    <x v="13"/>
  </r>
  <r>
    <n v="716.08"/>
    <n v="416.88"/>
    <x v="13"/>
  </r>
  <r>
    <n v="39.200000000000003"/>
    <n v="27.2"/>
    <x v="13"/>
  </r>
  <r>
    <n v="290.68"/>
    <n v="195.51"/>
    <x v="13"/>
  </r>
  <r>
    <n v="201.25"/>
    <n v="173.99"/>
    <x v="13"/>
  </r>
  <r>
    <n v="96.44"/>
    <n v="64.16"/>
    <x v="13"/>
  </r>
  <r>
    <n v="96.44"/>
    <n v="64.16"/>
    <x v="13"/>
  </r>
  <r>
    <n v="96.44"/>
    <n v="64.16"/>
    <x v="13"/>
  </r>
  <r>
    <n v="48.22"/>
    <n v="32.08"/>
    <x v="13"/>
  </r>
  <r>
    <n v="96.44"/>
    <n v="64.16"/>
    <x v="13"/>
  </r>
  <r>
    <n v="48.22"/>
    <n v="32.08"/>
    <x v="13"/>
  </r>
  <r>
    <n v="38.479999999999997"/>
    <n v="31.38"/>
    <x v="13"/>
  </r>
  <r>
    <n v="38.479999999999997"/>
    <n v="31.38"/>
    <x v="13"/>
  </r>
  <r>
    <n v="38.479999999999997"/>
    <n v="31.38"/>
    <x v="13"/>
  </r>
  <r>
    <n v="38.479999999999997"/>
    <n v="31.38"/>
    <x v="13"/>
  </r>
  <r>
    <n v="19.239999999999998"/>
    <n v="15.69"/>
    <x v="13"/>
  </r>
  <r>
    <n v="19.239999999999998"/>
    <n v="15.69"/>
    <x v="13"/>
  </r>
  <r>
    <n v="31.65"/>
    <n v="42.8"/>
    <x v="13"/>
  </r>
  <r>
    <n v="7.02"/>
    <n v="9.18"/>
    <x v="13"/>
  </r>
  <r>
    <n v="7.02"/>
    <n v="9.18"/>
    <x v="13"/>
  </r>
  <r>
    <n v="7.02"/>
    <n v="9.18"/>
    <x v="13"/>
  </r>
  <r>
    <n v="7.02"/>
    <n v="9.18"/>
    <x v="13"/>
  </r>
  <r>
    <n v="7.02"/>
    <n v="9.18"/>
    <x v="13"/>
  </r>
  <r>
    <n v="7.02"/>
    <n v="9.18"/>
    <x v="13"/>
  </r>
  <r>
    <n v="7.02"/>
    <n v="9.18"/>
    <x v="13"/>
  </r>
  <r>
    <n v="7.02"/>
    <n v="9.18"/>
    <x v="13"/>
  </r>
  <r>
    <n v="105.82"/>
    <n v="127.27"/>
    <x v="13"/>
  </r>
  <r>
    <n v="43.5"/>
    <n v="32.479999999999997"/>
    <x v="13"/>
  </r>
  <r>
    <n v="74.650000000000006"/>
    <n v="52.63"/>
    <x v="13"/>
  </r>
  <r>
    <n v="74.650000000000006"/>
    <n v="52.63"/>
    <x v="13"/>
  </r>
  <r>
    <n v="74.650000000000006"/>
    <n v="52.63"/>
    <x v="13"/>
  </r>
  <r>
    <n v="74.650000000000006"/>
    <n v="52.63"/>
    <x v="13"/>
  </r>
  <r>
    <n v="74.650000000000006"/>
    <n v="52.63"/>
    <x v="13"/>
  </r>
  <r>
    <n v="74.650000000000006"/>
    <n v="52.63"/>
    <x v="13"/>
  </r>
  <r>
    <n v="74.650000000000006"/>
    <n v="52.63"/>
    <x v="13"/>
  </r>
  <r>
    <n v="74.650000000000006"/>
    <n v="52.63"/>
    <x v="13"/>
  </r>
  <r>
    <n v="124.6"/>
    <n v="90.88"/>
    <x v="13"/>
  </r>
  <r>
    <n v="124.6"/>
    <n v="90.88"/>
    <x v="13"/>
  </r>
  <r>
    <n v="124.6"/>
    <n v="90.88"/>
    <x v="13"/>
  </r>
  <r>
    <n v="124.6"/>
    <n v="90.88"/>
    <x v="13"/>
  </r>
  <r>
    <n v="62.3"/>
    <n v="45.44"/>
    <x v="13"/>
  </r>
  <r>
    <n v="60.92"/>
    <n v="39.03"/>
    <x v="13"/>
  </r>
  <r>
    <n v="57.6"/>
    <n v="69.2"/>
    <x v="13"/>
  </r>
  <r>
    <n v="57.6"/>
    <n v="69.2"/>
    <x v="13"/>
  </r>
  <r>
    <n v="57.6"/>
    <n v="69.2"/>
    <x v="13"/>
  </r>
  <r>
    <n v="57.6"/>
    <n v="69.2"/>
    <x v="13"/>
  </r>
  <r>
    <n v="57.6"/>
    <n v="69.2"/>
    <x v="13"/>
  </r>
  <r>
    <n v="57.6"/>
    <n v="69.2"/>
    <x v="13"/>
  </r>
  <r>
    <n v="28.8"/>
    <n v="34.6"/>
    <x v="13"/>
  </r>
  <r>
    <n v="28.8"/>
    <n v="34.6"/>
    <x v="13"/>
  </r>
  <r>
    <n v="57.6"/>
    <n v="69.2"/>
    <x v="13"/>
  </r>
  <r>
    <n v="28.8"/>
    <n v="34.6"/>
    <x v="13"/>
  </r>
  <r>
    <n v="28.8"/>
    <n v="34.6"/>
    <x v="13"/>
  </r>
  <r>
    <n v="57.6"/>
    <n v="69.2"/>
    <x v="13"/>
  </r>
  <r>
    <n v="45.06"/>
    <n v="33.82"/>
    <x v="13"/>
  </r>
  <r>
    <n v="45.06"/>
    <n v="33.82"/>
    <x v="13"/>
  </r>
  <r>
    <n v="45.06"/>
    <n v="33.82"/>
    <x v="13"/>
  </r>
  <r>
    <n v="45.06"/>
    <n v="33.82"/>
    <x v="13"/>
  </r>
  <r>
    <n v="45.06"/>
    <n v="33.82"/>
    <x v="13"/>
  </r>
  <r>
    <n v="45.06"/>
    <n v="33.82"/>
    <x v="13"/>
  </r>
  <r>
    <n v="45.06"/>
    <n v="33.82"/>
    <x v="13"/>
  </r>
  <r>
    <n v="45.06"/>
    <n v="33.82"/>
    <x v="13"/>
  </r>
  <r>
    <n v="144.30000000000001"/>
    <n v="105.15"/>
    <x v="13"/>
  </r>
  <r>
    <n v="213.5"/>
    <n v="229.81"/>
    <x v="13"/>
  </r>
  <r>
    <n v="355.95"/>
    <n v="417.35"/>
    <x v="13"/>
  </r>
  <r>
    <n v="39.25"/>
    <n v="37.93"/>
    <x v="13"/>
  </r>
  <r>
    <n v="39.25"/>
    <n v="37.93"/>
    <x v="13"/>
  </r>
  <r>
    <n v="69.12"/>
    <n v="111"/>
    <x v="13"/>
  </r>
  <r>
    <n v="69.12"/>
    <n v="111"/>
    <x v="13"/>
  </r>
  <r>
    <n v="69.12"/>
    <n v="111"/>
    <x v="13"/>
  </r>
  <r>
    <n v="57.6"/>
    <n v="92.5"/>
    <x v="13"/>
  </r>
  <r>
    <n v="57.6"/>
    <n v="92.5"/>
    <x v="13"/>
  </r>
  <r>
    <n v="57.6"/>
    <n v="92.5"/>
    <x v="13"/>
  </r>
  <r>
    <n v="28.8"/>
    <n v="46.25"/>
    <x v="13"/>
  </r>
  <r>
    <n v="28.8"/>
    <n v="46.25"/>
    <x v="13"/>
  </r>
  <r>
    <n v="28.8"/>
    <n v="46.25"/>
    <x v="13"/>
  </r>
  <r>
    <n v="28.8"/>
    <n v="46.25"/>
    <x v="13"/>
  </r>
  <r>
    <n v="57.6"/>
    <n v="92.5"/>
    <x v="13"/>
  </r>
  <r>
    <n v="69.12"/>
    <n v="111"/>
    <x v="13"/>
  </r>
  <r>
    <n v="124.74"/>
    <n v="137.55000000000001"/>
    <x v="13"/>
  </r>
  <r>
    <n v="124.74"/>
    <n v="137.55000000000001"/>
    <x v="13"/>
  </r>
  <r>
    <n v="56.32"/>
    <n v="49.28"/>
    <x v="13"/>
  </r>
  <r>
    <n v="56.32"/>
    <n v="49.28"/>
    <x v="13"/>
  </r>
  <r>
    <n v="56.32"/>
    <n v="49.28"/>
    <x v="13"/>
  </r>
  <r>
    <n v="28.16"/>
    <n v="24.64"/>
    <x v="13"/>
  </r>
  <r>
    <n v="28.16"/>
    <n v="24.64"/>
    <x v="13"/>
  </r>
  <r>
    <n v="28.16"/>
    <n v="24.64"/>
    <x v="13"/>
  </r>
  <r>
    <n v="56.32"/>
    <n v="49.28"/>
    <x v="13"/>
  </r>
  <r>
    <n v="14.08"/>
    <n v="12.32"/>
    <x v="13"/>
  </r>
  <r>
    <n v="14.08"/>
    <n v="12.32"/>
    <x v="13"/>
  </r>
  <r>
    <n v="14.08"/>
    <n v="12.32"/>
    <x v="13"/>
  </r>
  <r>
    <n v="28.16"/>
    <n v="24.64"/>
    <x v="13"/>
  </r>
  <r>
    <n v="14.08"/>
    <n v="12.32"/>
    <x v="13"/>
  </r>
  <r>
    <n v="46.28"/>
    <n v="41.92"/>
    <x v="13"/>
  </r>
  <r>
    <n v="46.28"/>
    <n v="41.92"/>
    <x v="13"/>
  </r>
  <r>
    <n v="46.28"/>
    <n v="41.92"/>
    <x v="13"/>
  </r>
  <r>
    <n v="46.28"/>
    <n v="41.92"/>
    <x v="13"/>
  </r>
  <r>
    <n v="46.28"/>
    <n v="41.92"/>
    <x v="13"/>
  </r>
  <r>
    <n v="46.28"/>
    <n v="41.92"/>
    <x v="13"/>
  </r>
  <r>
    <n v="46.28"/>
    <n v="41.92"/>
    <x v="13"/>
  </r>
  <r>
    <n v="46.28"/>
    <n v="41.92"/>
    <x v="13"/>
  </r>
  <r>
    <n v="23.14"/>
    <n v="20.96"/>
    <x v="13"/>
  </r>
  <r>
    <n v="23.14"/>
    <n v="20.96"/>
    <x v="13"/>
  </r>
  <r>
    <n v="23.14"/>
    <n v="20.96"/>
    <x v="13"/>
  </r>
  <r>
    <n v="23.14"/>
    <n v="20.96"/>
    <x v="13"/>
  </r>
  <r>
    <n v="80.849999999999994"/>
    <n v="49.56"/>
    <x v="13"/>
  </r>
  <r>
    <n v="80.849999999999994"/>
    <n v="49.56"/>
    <x v="13"/>
  </r>
  <r>
    <n v="90.72"/>
    <n v="66.02"/>
    <x v="13"/>
  </r>
  <r>
    <n v="90.72"/>
    <n v="66.02"/>
    <x v="13"/>
  </r>
  <r>
    <n v="90.72"/>
    <n v="66.02"/>
    <x v="13"/>
  </r>
  <r>
    <n v="90.72"/>
    <n v="66.02"/>
    <x v="13"/>
  </r>
  <r>
    <n v="90.72"/>
    <n v="66.02"/>
    <x v="13"/>
  </r>
  <r>
    <n v="90.72"/>
    <n v="66.02"/>
    <x v="13"/>
  </r>
  <r>
    <n v="90.72"/>
    <n v="66.02"/>
    <x v="13"/>
  </r>
  <r>
    <n v="45.36"/>
    <n v="33.01"/>
    <x v="13"/>
  </r>
  <r>
    <n v="90.72"/>
    <n v="66.02"/>
    <x v="13"/>
  </r>
  <r>
    <n v="45.36"/>
    <n v="33.01"/>
    <x v="13"/>
  </r>
  <r>
    <n v="45.36"/>
    <n v="33.01"/>
    <x v="13"/>
  </r>
  <r>
    <n v="45.36"/>
    <n v="33.01"/>
    <x v="13"/>
  </r>
  <r>
    <n v="124.34"/>
    <n v="62.82"/>
    <x v="13"/>
  </r>
  <r>
    <n v="124.34"/>
    <n v="62.82"/>
    <x v="13"/>
  </r>
  <r>
    <n v="103.72"/>
    <n v="76.52"/>
    <x v="13"/>
  </r>
  <r>
    <n v="103.72"/>
    <n v="76.52"/>
    <x v="13"/>
  </r>
  <r>
    <n v="103.72"/>
    <n v="76.52"/>
    <x v="13"/>
  </r>
  <r>
    <n v="103.72"/>
    <n v="76.52"/>
    <x v="13"/>
  </r>
  <r>
    <n v="103.72"/>
    <n v="76.52"/>
    <x v="13"/>
  </r>
  <r>
    <n v="103.72"/>
    <n v="76.52"/>
    <x v="13"/>
  </r>
  <r>
    <n v="103.72"/>
    <n v="76.52"/>
    <x v="13"/>
  </r>
  <r>
    <n v="103.72"/>
    <n v="76.52"/>
    <x v="13"/>
  </r>
  <r>
    <n v="103.72"/>
    <n v="76.52"/>
    <x v="13"/>
  </r>
  <r>
    <n v="51.86"/>
    <n v="38.26"/>
    <x v="13"/>
  </r>
  <r>
    <n v="51.86"/>
    <n v="38.26"/>
    <x v="13"/>
  </r>
  <r>
    <n v="103.72"/>
    <n v="76.52"/>
    <x v="13"/>
  </r>
  <r>
    <n v="103.72"/>
    <n v="76.52"/>
    <x v="13"/>
  </r>
  <r>
    <n v="85.92"/>
    <n v="52.05"/>
    <x v="13"/>
  </r>
  <r>
    <n v="85.92"/>
    <n v="52.05"/>
    <x v="13"/>
  </r>
  <r>
    <n v="28.81"/>
    <n v="14.47"/>
    <x v="13"/>
  </r>
  <r>
    <n v="85.92"/>
    <n v="53.42"/>
    <x v="13"/>
  </r>
  <r>
    <n v="85.92"/>
    <n v="53.42"/>
    <x v="13"/>
  </r>
  <r>
    <n v="127.75"/>
    <n v="119"/>
    <x v="13"/>
  </r>
  <r>
    <n v="86.32"/>
    <n v="71.760000000000005"/>
    <x v="13"/>
  </r>
  <r>
    <n v="86.32"/>
    <n v="71.760000000000005"/>
    <x v="13"/>
  </r>
  <r>
    <n v="86.32"/>
    <n v="71.760000000000005"/>
    <x v="13"/>
  </r>
  <r>
    <n v="43.16"/>
    <n v="35.880000000000003"/>
    <x v="13"/>
  </r>
  <r>
    <n v="43.16"/>
    <n v="35.880000000000003"/>
    <x v="13"/>
  </r>
  <r>
    <n v="43.16"/>
    <n v="35.880000000000003"/>
    <x v="13"/>
  </r>
  <r>
    <n v="43.16"/>
    <n v="35.880000000000003"/>
    <x v="13"/>
  </r>
  <r>
    <n v="21.58"/>
    <n v="17.940000000000001"/>
    <x v="13"/>
  </r>
  <r>
    <n v="21.58"/>
    <n v="17.940000000000001"/>
    <x v="13"/>
  </r>
  <r>
    <n v="21.58"/>
    <n v="17.940000000000001"/>
    <x v="13"/>
  </r>
  <r>
    <n v="21.58"/>
    <n v="17.940000000000001"/>
    <x v="13"/>
  </r>
  <r>
    <n v="147.43"/>
    <n v="180.09"/>
    <x v="13"/>
  </r>
  <r>
    <n v="1396.2"/>
    <n v="1825.2"/>
    <x v="13"/>
  </r>
  <r>
    <n v="156.41999999999999"/>
    <n v="101.6"/>
    <x v="13"/>
  </r>
  <r>
    <n v="156.41999999999999"/>
    <n v="101.6"/>
    <x v="13"/>
  </r>
  <r>
    <n v="156.41999999999999"/>
    <n v="101.6"/>
    <x v="13"/>
  </r>
  <r>
    <n v="156.41999999999999"/>
    <n v="101.6"/>
    <x v="13"/>
  </r>
  <r>
    <n v="324.48"/>
    <n v="513.91999999999996"/>
    <x v="13"/>
  </r>
  <r>
    <n v="24.83"/>
    <n v="15.84"/>
    <x v="13"/>
  </r>
  <r>
    <n v="24.83"/>
    <n v="15.84"/>
    <x v="13"/>
  </r>
  <r>
    <n v="74.489999999999995"/>
    <n v="47.52"/>
    <x v="13"/>
  </r>
  <r>
    <n v="74.489999999999995"/>
    <n v="47.52"/>
    <x v="13"/>
  </r>
  <r>
    <n v="24.83"/>
    <n v="15.84"/>
    <x v="13"/>
  </r>
  <r>
    <n v="24.83"/>
    <n v="15.84"/>
    <x v="13"/>
  </r>
  <r>
    <n v="74.489999999999995"/>
    <n v="47.52"/>
    <x v="13"/>
  </r>
  <r>
    <n v="74.489999999999995"/>
    <n v="47.52"/>
    <x v="13"/>
  </r>
  <r>
    <n v="84.62"/>
    <n v="51.74"/>
    <x v="13"/>
  </r>
  <r>
    <n v="84.62"/>
    <n v="51.74"/>
    <x v="13"/>
  </r>
  <r>
    <n v="253.86"/>
    <n v="155.22"/>
    <x v="13"/>
  </r>
  <r>
    <n v="253.86"/>
    <n v="155.22"/>
    <x v="13"/>
  </r>
  <r>
    <n v="84.62"/>
    <n v="51.74"/>
    <x v="13"/>
  </r>
  <r>
    <n v="84.62"/>
    <n v="51.74"/>
    <x v="13"/>
  </r>
  <r>
    <n v="84.62"/>
    <n v="51.74"/>
    <x v="13"/>
  </r>
  <r>
    <n v="84.62"/>
    <n v="51.74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32.659999999999997"/>
    <n v="29.68"/>
    <x v="13"/>
  </r>
  <r>
    <n v="96.52"/>
    <n v="62.36"/>
    <x v="13"/>
  </r>
  <r>
    <n v="96.52"/>
    <n v="62.36"/>
    <x v="13"/>
  </r>
  <r>
    <n v="96.52"/>
    <n v="62.36"/>
    <x v="13"/>
  </r>
  <r>
    <n v="96.52"/>
    <n v="62.36"/>
    <x v="13"/>
  </r>
  <r>
    <n v="96.52"/>
    <n v="62.36"/>
    <x v="13"/>
  </r>
  <r>
    <n v="96.52"/>
    <n v="62.36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96.52"/>
    <n v="62.36"/>
    <x v="13"/>
  </r>
  <r>
    <n v="48.26"/>
    <n v="31.18"/>
    <x v="13"/>
  </r>
  <r>
    <n v="48.26"/>
    <n v="31.18"/>
    <x v="13"/>
  </r>
  <r>
    <n v="48.26"/>
    <n v="31.18"/>
    <x v="13"/>
  </r>
  <r>
    <n v="96.52"/>
    <n v="62.36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48.26"/>
    <n v="31.18"/>
    <x v="13"/>
  </r>
  <r>
    <n v="164.46"/>
    <n v="114.22"/>
    <x v="13"/>
  </r>
  <r>
    <n v="164.46"/>
    <n v="114.22"/>
    <x v="13"/>
  </r>
  <r>
    <n v="164.46"/>
    <n v="114.22"/>
    <x v="13"/>
  </r>
  <r>
    <n v="164.46"/>
    <n v="114.22"/>
    <x v="13"/>
  </r>
  <r>
    <n v="82.23"/>
    <n v="57.11"/>
    <x v="13"/>
  </r>
  <r>
    <n v="82.23"/>
    <n v="57.11"/>
    <x v="13"/>
  </r>
  <r>
    <n v="82.23"/>
    <n v="57.11"/>
    <x v="13"/>
  </r>
  <r>
    <n v="82.23"/>
    <n v="57.11"/>
    <x v="13"/>
  </r>
  <r>
    <n v="38.380000000000003"/>
    <n v="33.58"/>
    <x v="13"/>
  </r>
  <r>
    <n v="38.380000000000003"/>
    <n v="33.58"/>
    <x v="13"/>
  </r>
  <r>
    <n v="38.380000000000003"/>
    <n v="33.58"/>
    <x v="13"/>
  </r>
  <r>
    <n v="38.380000000000003"/>
    <n v="33.58"/>
    <x v="13"/>
  </r>
  <r>
    <n v="38.380000000000003"/>
    <n v="33.58"/>
    <x v="13"/>
  </r>
  <r>
    <n v="38.380000000000003"/>
    <n v="33.58"/>
    <x v="13"/>
  </r>
  <r>
    <n v="38.380000000000003"/>
    <n v="33.58"/>
    <x v="13"/>
  </r>
  <r>
    <n v="38.380000000000003"/>
    <n v="33.58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73.92"/>
    <n v="52.39"/>
    <x v="13"/>
  </r>
  <r>
    <n v="33.409999999999997"/>
    <n v="24.82"/>
    <x v="13"/>
  </r>
  <r>
    <n v="33.409999999999997"/>
    <n v="24.82"/>
    <x v="13"/>
  </r>
  <r>
    <n v="39.340000000000003"/>
    <n v="26.51"/>
    <x v="13"/>
  </r>
  <r>
    <n v="39.340000000000003"/>
    <n v="26.51"/>
    <x v="13"/>
  </r>
  <r>
    <n v="85.14"/>
    <n v="50.77"/>
    <x v="13"/>
  </r>
  <r>
    <n v="85.14"/>
    <n v="50.77"/>
    <x v="13"/>
  </r>
  <r>
    <n v="76.599999999999994"/>
    <n v="74.599999999999994"/>
    <x v="13"/>
  </r>
  <r>
    <n v="76.599999999999994"/>
    <n v="74.599999999999994"/>
    <x v="13"/>
  </r>
  <r>
    <n v="36.299999999999997"/>
    <n v="33.18"/>
    <x v="13"/>
  </r>
  <r>
    <n v="36.299999999999997"/>
    <n v="33.18"/>
    <x v="13"/>
  </r>
  <r>
    <n v="36.299999999999997"/>
    <n v="33.18"/>
    <x v="13"/>
  </r>
  <r>
    <n v="201.56"/>
    <n v="102.45"/>
    <x v="13"/>
  </r>
  <r>
    <n v="201.56"/>
    <n v="102.45"/>
    <x v="13"/>
  </r>
  <r>
    <n v="201.56"/>
    <n v="97.1"/>
    <x v="13"/>
  </r>
  <r>
    <n v="201.56"/>
    <n v="97.1"/>
    <x v="13"/>
  </r>
  <r>
    <n v="40.200000000000003"/>
    <n v="42.76"/>
    <x v="13"/>
  </r>
  <r>
    <n v="40.200000000000003"/>
    <n v="42.76"/>
    <x v="13"/>
  </r>
  <r>
    <n v="40.200000000000003"/>
    <n v="42.76"/>
    <x v="13"/>
  </r>
  <r>
    <n v="40.200000000000003"/>
    <n v="42.76"/>
    <x v="13"/>
  </r>
  <r>
    <n v="40.200000000000003"/>
    <n v="42.76"/>
    <x v="13"/>
  </r>
  <r>
    <n v="40.200000000000003"/>
    <n v="42.76"/>
    <x v="13"/>
  </r>
  <r>
    <n v="40.200000000000003"/>
    <n v="42.76"/>
    <x v="13"/>
  </r>
  <r>
    <n v="40.200000000000003"/>
    <n v="42.76"/>
    <x v="13"/>
  </r>
  <r>
    <n v="77.73"/>
    <n v="53"/>
    <x v="13"/>
  </r>
  <r>
    <n v="77.73"/>
    <n v="53"/>
    <x v="13"/>
  </r>
  <r>
    <n v="77.73"/>
    <n v="53"/>
    <x v="13"/>
  </r>
  <r>
    <n v="77.73"/>
    <n v="53"/>
    <x v="13"/>
  </r>
  <r>
    <n v="163.6"/>
    <n v="106.58"/>
    <x v="13"/>
  </r>
  <r>
    <n v="163.6"/>
    <n v="106.58"/>
    <x v="13"/>
  </r>
  <r>
    <n v="163.6"/>
    <n v="106.58"/>
    <x v="13"/>
  </r>
  <r>
    <n v="94"/>
    <n v="84.8"/>
    <x v="13"/>
  </r>
  <r>
    <n v="58.06"/>
    <n v="38.880000000000003"/>
    <x v="13"/>
  </r>
  <r>
    <n v="58.06"/>
    <n v="38.880000000000003"/>
    <x v="13"/>
  </r>
  <r>
    <n v="29.03"/>
    <n v="19.440000000000001"/>
    <x v="13"/>
  </r>
  <r>
    <n v="29.03"/>
    <n v="19.440000000000001"/>
    <x v="13"/>
  </r>
  <r>
    <n v="58.06"/>
    <n v="38.880000000000003"/>
    <x v="13"/>
  </r>
  <r>
    <n v="58.06"/>
    <n v="38.880000000000003"/>
    <x v="13"/>
  </r>
  <r>
    <n v="29.03"/>
    <n v="19.440000000000001"/>
    <x v="13"/>
  </r>
  <r>
    <n v="29.03"/>
    <n v="19.440000000000001"/>
    <x v="13"/>
  </r>
  <r>
    <n v="58.06"/>
    <n v="38.880000000000003"/>
    <x v="13"/>
  </r>
  <r>
    <n v="29.03"/>
    <n v="19.440000000000001"/>
    <x v="13"/>
  </r>
  <r>
    <n v="32.76"/>
    <n v="30.46"/>
    <x v="13"/>
  </r>
  <r>
    <n v="190.41"/>
    <n v="121.26"/>
    <x v="13"/>
  </r>
  <r>
    <n v="190.41"/>
    <n v="121.26"/>
    <x v="13"/>
  </r>
  <r>
    <n v="190.41"/>
    <n v="121.26"/>
    <x v="13"/>
  </r>
  <r>
    <n v="190.41"/>
    <n v="121.26"/>
    <x v="13"/>
  </r>
  <r>
    <n v="63.47"/>
    <n v="40.42"/>
    <x v="13"/>
  </r>
  <r>
    <n v="63.47"/>
    <n v="40.42"/>
    <x v="13"/>
  </r>
  <r>
    <n v="190.41"/>
    <n v="121.26"/>
    <x v="13"/>
  </r>
  <r>
    <n v="190.41"/>
    <n v="121.26"/>
    <x v="13"/>
  </r>
  <r>
    <n v="190.41"/>
    <n v="121.26"/>
    <x v="13"/>
  </r>
  <r>
    <n v="190.41"/>
    <n v="121.26"/>
    <x v="13"/>
  </r>
  <r>
    <n v="63.47"/>
    <n v="40.42"/>
    <x v="13"/>
  </r>
  <r>
    <n v="253.88"/>
    <n v="161.68"/>
    <x v="13"/>
  </r>
  <r>
    <n v="63.47"/>
    <n v="40.42"/>
    <x v="13"/>
  </r>
  <r>
    <n v="63.47"/>
    <n v="40.42"/>
    <x v="13"/>
  </r>
  <r>
    <n v="253.88"/>
    <n v="161.68"/>
    <x v="13"/>
  </r>
  <r>
    <n v="63.47"/>
    <n v="40.42"/>
    <x v="13"/>
  </r>
  <r>
    <n v="238.65"/>
    <n v="147.93"/>
    <x v="13"/>
  </r>
  <r>
    <n v="238.65"/>
    <n v="147.93"/>
    <x v="13"/>
  </r>
  <r>
    <n v="318.2"/>
    <n v="197.24"/>
    <x v="13"/>
  </r>
  <r>
    <n v="318.2"/>
    <n v="197.24"/>
    <x v="13"/>
  </r>
  <r>
    <n v="238.65"/>
    <n v="147.93"/>
    <x v="13"/>
  </r>
  <r>
    <n v="238.65"/>
    <n v="147.93"/>
    <x v="13"/>
  </r>
  <r>
    <n v="318.2"/>
    <n v="197.24"/>
    <x v="13"/>
  </r>
  <r>
    <n v="397.75"/>
    <n v="246.55"/>
    <x v="13"/>
  </r>
  <r>
    <n v="318.2"/>
    <n v="197.24"/>
    <x v="13"/>
  </r>
  <r>
    <n v="397.75"/>
    <n v="246.55"/>
    <x v="13"/>
  </r>
  <r>
    <n v="61.47"/>
    <n v="51.45"/>
    <x v="13"/>
  </r>
  <r>
    <n v="40.98"/>
    <n v="34.299999999999997"/>
    <x v="13"/>
  </r>
  <r>
    <n v="20.49"/>
    <n v="17.149999999999999"/>
    <x v="13"/>
  </r>
  <r>
    <n v="122.94"/>
    <n v="102.9"/>
    <x v="13"/>
  </r>
  <r>
    <n v="122.94"/>
    <n v="102.9"/>
    <x v="13"/>
  </r>
  <r>
    <n v="20.49"/>
    <n v="17.149999999999999"/>
    <x v="13"/>
  </r>
  <r>
    <n v="163.92"/>
    <n v="137.19999999999999"/>
    <x v="13"/>
  </r>
  <r>
    <n v="20.49"/>
    <n v="17.149999999999999"/>
    <x v="13"/>
  </r>
  <r>
    <n v="163.92"/>
    <n v="137.19999999999999"/>
    <x v="13"/>
  </r>
  <r>
    <n v="61.47"/>
    <n v="51.45"/>
    <x v="13"/>
  </r>
  <r>
    <n v="40.98"/>
    <n v="34.299999999999997"/>
    <x v="13"/>
  </r>
  <r>
    <n v="20.49"/>
    <n v="17.149999999999999"/>
    <x v="13"/>
  </r>
  <r>
    <n v="122.94"/>
    <n v="102.9"/>
    <x v="13"/>
  </r>
  <r>
    <n v="122.94"/>
    <n v="102.9"/>
    <x v="13"/>
  </r>
  <r>
    <n v="20.49"/>
    <n v="17.149999999999999"/>
    <x v="13"/>
  </r>
  <r>
    <n v="163.92"/>
    <n v="137.19999999999999"/>
    <x v="13"/>
  </r>
  <r>
    <n v="20.49"/>
    <n v="17.149999999999999"/>
    <x v="13"/>
  </r>
  <r>
    <n v="20.49"/>
    <n v="17.149999999999999"/>
    <x v="13"/>
  </r>
  <r>
    <n v="163.92"/>
    <n v="137.19999999999999"/>
    <x v="13"/>
  </r>
  <r>
    <n v="204.9"/>
    <n v="171.5"/>
    <x v="13"/>
  </r>
  <r>
    <n v="20.49"/>
    <n v="17.149999999999999"/>
    <x v="13"/>
  </r>
  <r>
    <n v="204.9"/>
    <n v="171.5"/>
    <x v="13"/>
  </r>
  <r>
    <n v="83.6"/>
    <n v="57"/>
    <x v="13"/>
  </r>
  <r>
    <n v="107.58"/>
    <n v="59.35"/>
    <x v="13"/>
  </r>
  <r>
    <n v="107.58"/>
    <n v="59.35"/>
    <x v="13"/>
  </r>
  <r>
    <n v="107.58"/>
    <n v="59.35"/>
    <x v="13"/>
  </r>
  <r>
    <n v="107.58"/>
    <n v="59.35"/>
    <x v="13"/>
  </r>
  <r>
    <n v="112.56"/>
    <n v="62.05"/>
    <x v="13"/>
  </r>
  <r>
    <n v="112.56"/>
    <n v="62.05"/>
    <x v="13"/>
  </r>
  <r>
    <n v="933.08"/>
    <n v="907.2"/>
    <x v="13"/>
  </r>
  <r>
    <n v="699.81"/>
    <n v="680.4"/>
    <x v="13"/>
  </r>
  <r>
    <n v="233.27"/>
    <n v="226.8"/>
    <x v="13"/>
  </r>
  <r>
    <n v="933.08"/>
    <n v="907.2"/>
    <x v="13"/>
  </r>
  <r>
    <n v="933.08"/>
    <n v="907.2"/>
    <x v="13"/>
  </r>
  <r>
    <n v="233.27"/>
    <n v="226.8"/>
    <x v="13"/>
  </r>
  <r>
    <n v="233.27"/>
    <n v="226.8"/>
    <x v="13"/>
  </r>
  <r>
    <n v="933.08"/>
    <n v="907.2"/>
    <x v="13"/>
  </r>
  <r>
    <n v="699.81"/>
    <n v="680.4"/>
    <x v="13"/>
  </r>
  <r>
    <n v="233.27"/>
    <n v="226.8"/>
    <x v="13"/>
  </r>
  <r>
    <n v="933.08"/>
    <n v="907.2"/>
    <x v="13"/>
  </r>
  <r>
    <n v="1166.3499999999999"/>
    <n v="1134"/>
    <x v="13"/>
  </r>
  <r>
    <n v="1166.3499999999999"/>
    <n v="1134"/>
    <x v="13"/>
  </r>
  <r>
    <n v="933.08"/>
    <n v="907.2"/>
    <x v="13"/>
  </r>
  <r>
    <n v="233.27"/>
    <n v="226.8"/>
    <x v="13"/>
  </r>
  <r>
    <n v="233.27"/>
    <n v="226.8"/>
    <x v="13"/>
  </r>
  <r>
    <n v="233.27"/>
    <n v="226.8"/>
    <x v="13"/>
  </r>
  <r>
    <n v="233.27"/>
    <n v="226.8"/>
    <x v="13"/>
  </r>
  <r>
    <n v="52.04"/>
    <n v="37.72"/>
    <x v="13"/>
  </r>
  <r>
    <n v="52.04"/>
    <n v="37.72"/>
    <x v="13"/>
  </r>
  <r>
    <n v="52.04"/>
    <n v="37.72"/>
    <x v="13"/>
  </r>
  <r>
    <n v="52.04"/>
    <n v="37.72"/>
    <x v="13"/>
  </r>
  <r>
    <n v="52.04"/>
    <n v="37.72"/>
    <x v="13"/>
  </r>
  <r>
    <n v="52.04"/>
    <n v="37.72"/>
    <x v="13"/>
  </r>
  <r>
    <n v="52.04"/>
    <n v="37.72"/>
    <x v="13"/>
  </r>
  <r>
    <n v="52.04"/>
    <n v="37.72"/>
    <x v="13"/>
  </r>
  <r>
    <n v="395.06"/>
    <n v="420.81"/>
    <x v="13"/>
  </r>
  <r>
    <n v="395.06"/>
    <n v="420.81"/>
    <x v="13"/>
  </r>
  <r>
    <n v="395.06"/>
    <n v="420.81"/>
    <x v="13"/>
  </r>
  <r>
    <n v="395.06"/>
    <n v="420.81"/>
    <x v="13"/>
  </r>
  <r>
    <n v="395.06"/>
    <n v="420.81"/>
    <x v="13"/>
  </r>
  <r>
    <n v="395.06"/>
    <n v="420.81"/>
    <x v="13"/>
  </r>
  <r>
    <n v="395.06"/>
    <n v="420.81"/>
    <x v="13"/>
  </r>
  <r>
    <n v="395.06"/>
    <n v="420.81"/>
    <x v="13"/>
  </r>
  <r>
    <n v="395.06"/>
    <n v="420.81"/>
    <x v="13"/>
  </r>
  <r>
    <n v="395.06"/>
    <n v="420.81"/>
    <x v="13"/>
  </r>
  <r>
    <n v="35.72"/>
    <n v="33.6"/>
    <x v="13"/>
  </r>
  <r>
    <n v="35.72"/>
    <n v="33.6"/>
    <x v="13"/>
  </r>
  <r>
    <n v="35.72"/>
    <n v="33.6"/>
    <x v="13"/>
  </r>
  <r>
    <n v="35.72"/>
    <n v="33.6"/>
    <x v="13"/>
  </r>
  <r>
    <n v="15.9"/>
    <n v="8.56"/>
    <x v="13"/>
  </r>
  <r>
    <n v="15.9"/>
    <n v="8.56"/>
    <x v="13"/>
  </r>
  <r>
    <n v="15.9"/>
    <n v="8.56"/>
    <x v="13"/>
  </r>
  <r>
    <n v="15.9"/>
    <n v="8.56"/>
    <x v="13"/>
  </r>
  <r>
    <n v="82.32"/>
    <n v="45.4"/>
    <x v="13"/>
  </r>
  <r>
    <n v="82.32"/>
    <n v="45.4"/>
    <x v="13"/>
  </r>
  <r>
    <n v="26.16"/>
    <n v="10.78"/>
    <x v="13"/>
  </r>
  <r>
    <n v="52.32"/>
    <n v="21.56"/>
    <x v="13"/>
  </r>
  <r>
    <n v="104.64"/>
    <n v="43.12"/>
    <x v="13"/>
  </r>
  <r>
    <n v="29.46"/>
    <n v="14.98"/>
    <x v="13"/>
  </r>
  <r>
    <n v="29.46"/>
    <n v="14.98"/>
    <x v="13"/>
  </r>
  <r>
    <n v="29.46"/>
    <n v="14.98"/>
    <x v="13"/>
  </r>
  <r>
    <n v="29.46"/>
    <n v="14.98"/>
    <x v="13"/>
  </r>
  <r>
    <n v="29.51"/>
    <n v="15.39"/>
    <x v="13"/>
  </r>
  <r>
    <n v="29.51"/>
    <n v="15.39"/>
    <x v="13"/>
  </r>
  <r>
    <n v="29.51"/>
    <n v="15.39"/>
    <x v="13"/>
  </r>
  <r>
    <n v="29.51"/>
    <n v="15.39"/>
    <x v="13"/>
  </r>
  <r>
    <n v="26.73"/>
    <n v="13.26"/>
    <x v="13"/>
  </r>
  <r>
    <n v="26.73"/>
    <n v="13.26"/>
    <x v="13"/>
  </r>
  <r>
    <n v="26.73"/>
    <n v="13.26"/>
    <x v="13"/>
  </r>
  <r>
    <n v="26.73"/>
    <n v="13.26"/>
    <x v="13"/>
  </r>
  <r>
    <n v="45.58"/>
    <n v="26.5"/>
    <x v="13"/>
  </r>
  <r>
    <n v="45.58"/>
    <n v="26.5"/>
    <x v="13"/>
  </r>
  <r>
    <n v="45.58"/>
    <n v="26.5"/>
    <x v="13"/>
  </r>
  <r>
    <n v="45.58"/>
    <n v="26.5"/>
    <x v="13"/>
  </r>
  <r>
    <n v="59.08"/>
    <n v="43.84"/>
    <x v="13"/>
  </r>
  <r>
    <n v="59.08"/>
    <n v="43.84"/>
    <x v="13"/>
  </r>
  <r>
    <n v="59.08"/>
    <n v="43.84"/>
    <x v="13"/>
  </r>
  <r>
    <n v="59.08"/>
    <n v="43.84"/>
    <x v="13"/>
  </r>
  <r>
    <n v="54.84"/>
    <n v="26.58"/>
    <x v="13"/>
  </r>
  <r>
    <n v="54.84"/>
    <n v="26.58"/>
    <x v="13"/>
  </r>
  <r>
    <n v="122.26"/>
    <n v="85.2"/>
    <x v="13"/>
  </r>
  <r>
    <n v="122.26"/>
    <n v="85.2"/>
    <x v="13"/>
  </r>
  <r>
    <n v="58.76"/>
    <n v="204"/>
    <x v="13"/>
  </r>
  <r>
    <n v="33.75"/>
    <n v="18.52"/>
    <x v="13"/>
  </r>
  <r>
    <n v="12"/>
    <n v="5.1100000000000003"/>
    <x v="13"/>
  </r>
  <r>
    <n v="12"/>
    <n v="5.1100000000000003"/>
    <x v="13"/>
  </r>
  <r>
    <n v="24"/>
    <n v="10.220000000000001"/>
    <x v="13"/>
  </r>
  <r>
    <n v="15.94"/>
    <n v="40.04"/>
    <x v="13"/>
  </r>
  <r>
    <n v="15.94"/>
    <n v="40.04"/>
    <x v="13"/>
  </r>
  <r>
    <n v="15.94"/>
    <n v="40.04"/>
    <x v="13"/>
  </r>
  <r>
    <n v="15.94"/>
    <n v="40.04"/>
    <x v="13"/>
  </r>
  <r>
    <n v="36.82"/>
    <n v="33.86"/>
    <x v="13"/>
  </r>
  <r>
    <n v="36.82"/>
    <n v="33.86"/>
    <x v="13"/>
  </r>
  <r>
    <n v="73.64"/>
    <n v="67.72"/>
    <x v="13"/>
  </r>
  <r>
    <n v="78.72"/>
    <n v="36.880000000000003"/>
    <x v="13"/>
  </r>
  <r>
    <n v="78.72"/>
    <n v="36.880000000000003"/>
    <x v="13"/>
  </r>
  <r>
    <n v="205.92"/>
    <n v="604.24"/>
    <x v="13"/>
  </r>
  <r>
    <n v="205.92"/>
    <n v="604.24"/>
    <x v="13"/>
  </r>
  <r>
    <n v="20.8"/>
    <n v="8.34"/>
    <x v="13"/>
  </r>
  <r>
    <n v="20.8"/>
    <n v="8.34"/>
    <x v="13"/>
  </r>
  <r>
    <n v="20.8"/>
    <n v="8.34"/>
    <x v="13"/>
  </r>
  <r>
    <n v="20.8"/>
    <n v="8.34"/>
    <x v="13"/>
  </r>
  <r>
    <n v="48.48"/>
    <n v="21.79"/>
    <x v="13"/>
  </r>
  <r>
    <n v="48.48"/>
    <n v="21.79"/>
    <x v="13"/>
  </r>
  <r>
    <n v="48.48"/>
    <n v="21.79"/>
    <x v="13"/>
  </r>
  <r>
    <n v="48.48"/>
    <n v="21.79"/>
    <x v="13"/>
  </r>
  <r>
    <n v="25.22"/>
    <n v="17.68"/>
    <x v="13"/>
  </r>
  <r>
    <n v="25.22"/>
    <n v="17.68"/>
    <x v="13"/>
  </r>
  <r>
    <n v="25.22"/>
    <n v="17.68"/>
    <x v="13"/>
  </r>
  <r>
    <n v="25.22"/>
    <n v="17.68"/>
    <x v="13"/>
  </r>
  <r>
    <n v="33.75"/>
    <n v="18.079999999999998"/>
    <x v="13"/>
  </r>
  <r>
    <n v="37"/>
    <n v="19.87"/>
    <x v="13"/>
  </r>
  <r>
    <n v="60.66"/>
    <n v="38.54"/>
    <x v="13"/>
  </r>
  <r>
    <n v="60.66"/>
    <n v="38.54"/>
    <x v="13"/>
  </r>
  <r>
    <n v="52.52"/>
    <n v="41.02"/>
    <x v="13"/>
  </r>
  <r>
    <n v="52.52"/>
    <n v="41.02"/>
    <x v="13"/>
  </r>
  <r>
    <n v="327.38"/>
    <n v="239.89"/>
    <x v="13"/>
  </r>
  <r>
    <n v="327.38"/>
    <n v="239.89"/>
    <x v="13"/>
  </r>
  <r>
    <n v="41.42"/>
    <n v="35.46"/>
    <x v="13"/>
  </r>
  <r>
    <n v="41.42"/>
    <n v="35.46"/>
    <x v="13"/>
  </r>
  <r>
    <n v="41.42"/>
    <n v="35.46"/>
    <x v="13"/>
  </r>
  <r>
    <n v="41.42"/>
    <n v="35.46"/>
    <x v="13"/>
  </r>
  <r>
    <n v="32.28"/>
    <n v="18.14"/>
    <x v="13"/>
  </r>
  <r>
    <n v="32.28"/>
    <n v="18.14"/>
    <x v="13"/>
  </r>
  <r>
    <n v="32.28"/>
    <n v="18.14"/>
    <x v="13"/>
  </r>
  <r>
    <n v="32.28"/>
    <n v="18.14"/>
    <x v="13"/>
  </r>
  <r>
    <n v="32.28"/>
    <n v="18.14"/>
    <x v="13"/>
  </r>
  <r>
    <n v="32.28"/>
    <n v="18.14"/>
    <x v="13"/>
  </r>
  <r>
    <n v="32.28"/>
    <n v="18.14"/>
    <x v="13"/>
  </r>
  <r>
    <n v="32.28"/>
    <n v="18.14"/>
    <x v="13"/>
  </r>
  <r>
    <n v="248.7"/>
    <n v="187.75"/>
    <x v="13"/>
  </r>
  <r>
    <n v="248.7"/>
    <n v="187.75"/>
    <x v="13"/>
  </r>
  <r>
    <n v="248.7"/>
    <n v="187.75"/>
    <x v="13"/>
  </r>
  <r>
    <n v="248.7"/>
    <n v="187.75"/>
    <x v="13"/>
  </r>
  <r>
    <n v="248.7"/>
    <n v="187.75"/>
    <x v="13"/>
  </r>
  <r>
    <n v="248.7"/>
    <n v="187.75"/>
    <x v="13"/>
  </r>
  <r>
    <n v="248.7"/>
    <n v="187.75"/>
    <x v="13"/>
  </r>
  <r>
    <n v="248.7"/>
    <n v="187.75"/>
    <x v="13"/>
  </r>
  <r>
    <n v="17.420000000000002"/>
    <n v="19.62"/>
    <x v="13"/>
  </r>
  <r>
    <n v="17.420000000000002"/>
    <n v="19.62"/>
    <x v="13"/>
  </r>
  <r>
    <n v="17.420000000000002"/>
    <n v="19.62"/>
    <x v="13"/>
  </r>
  <r>
    <n v="17.420000000000002"/>
    <n v="19.62"/>
    <x v="13"/>
  </r>
  <r>
    <n v="68.98"/>
    <n v="47.22"/>
    <x v="13"/>
  </r>
  <r>
    <n v="68.98"/>
    <n v="47.22"/>
    <x v="13"/>
  </r>
  <r>
    <n v="68.98"/>
    <n v="47.22"/>
    <x v="13"/>
  </r>
  <r>
    <n v="68.98"/>
    <n v="47.22"/>
    <x v="13"/>
  </r>
  <r>
    <n v="60.84"/>
    <n v="44.44"/>
    <x v="13"/>
  </r>
  <r>
    <n v="60.84"/>
    <n v="44.44"/>
    <x v="13"/>
  </r>
  <r>
    <n v="65.52"/>
    <n v="32.68"/>
    <x v="13"/>
  </r>
  <r>
    <n v="65.52"/>
    <n v="32.68"/>
    <x v="13"/>
  </r>
  <r>
    <n v="65.52"/>
    <n v="32.840000000000003"/>
    <x v="13"/>
  </r>
  <r>
    <n v="65.52"/>
    <n v="32.840000000000003"/>
    <x v="13"/>
  </r>
  <r>
    <n v="770.26"/>
    <n v="481.28"/>
    <x v="13"/>
  </r>
  <r>
    <n v="770.26"/>
    <n v="481.28"/>
    <x v="13"/>
  </r>
  <r>
    <n v="638.12"/>
    <n v="1310.4000000000001"/>
    <x v="13"/>
  </r>
  <r>
    <n v="638.12"/>
    <n v="1310.4000000000001"/>
    <x v="13"/>
  </r>
  <r>
    <n v="68.98"/>
    <n v="47.54"/>
    <x v="13"/>
  </r>
  <r>
    <n v="68.98"/>
    <n v="47.54"/>
    <x v="13"/>
  </r>
  <r>
    <n v="68.98"/>
    <n v="47.54"/>
    <x v="13"/>
  </r>
  <r>
    <n v="68.98"/>
    <n v="47.54"/>
    <x v="13"/>
  </r>
  <r>
    <n v="25.3"/>
    <n v="17.739999999999998"/>
    <x v="13"/>
  </r>
  <r>
    <n v="25.3"/>
    <n v="17.739999999999998"/>
    <x v="13"/>
  </r>
  <r>
    <n v="25.3"/>
    <n v="17.739999999999998"/>
    <x v="13"/>
  </r>
  <r>
    <n v="25.3"/>
    <n v="17.739999999999998"/>
    <x v="13"/>
  </r>
  <r>
    <n v="240.51"/>
    <n v="216.29"/>
    <x v="13"/>
  </r>
  <r>
    <n v="240.51"/>
    <n v="216.29"/>
    <x v="13"/>
  </r>
  <r>
    <n v="240.51"/>
    <n v="216.29"/>
    <x v="13"/>
  </r>
  <r>
    <n v="240.51"/>
    <n v="216.29"/>
    <x v="13"/>
  </r>
  <r>
    <n v="222.74"/>
    <n v="228.16"/>
    <x v="13"/>
  </r>
  <r>
    <n v="222.74"/>
    <n v="228.16"/>
    <x v="13"/>
  </r>
  <r>
    <n v="222.74"/>
    <n v="228.16"/>
    <x v="13"/>
  </r>
  <r>
    <n v="222.74"/>
    <n v="228.16"/>
    <x v="13"/>
  </r>
  <r>
    <n v="672.09"/>
    <n v="614.79999999999995"/>
    <x v="13"/>
  </r>
  <r>
    <n v="403.64"/>
    <n v="276.48"/>
    <x v="13"/>
  </r>
  <r>
    <n v="403.64"/>
    <n v="276.48"/>
    <x v="13"/>
  </r>
  <r>
    <n v="806.32"/>
    <n v="462.56"/>
    <x v="13"/>
  </r>
  <r>
    <n v="806.32"/>
    <n v="462.56"/>
    <x v="13"/>
  </r>
  <r>
    <n v="48.48"/>
    <n v="25.74"/>
    <x v="13"/>
  </r>
  <r>
    <n v="48.48"/>
    <n v="25.74"/>
    <x v="13"/>
  </r>
  <r>
    <n v="48.48"/>
    <n v="25.74"/>
    <x v="13"/>
  </r>
  <r>
    <n v="48.48"/>
    <n v="25.74"/>
    <x v="13"/>
  </r>
  <r>
    <n v="76.680000000000007"/>
    <n v="39.659999999999997"/>
    <x v="13"/>
  </r>
  <r>
    <n v="76.680000000000007"/>
    <n v="39.659999999999997"/>
    <x v="13"/>
  </r>
  <r>
    <n v="76.680000000000007"/>
    <n v="39.5"/>
    <x v="13"/>
  </r>
  <r>
    <n v="76.680000000000007"/>
    <n v="39.5"/>
    <x v="13"/>
  </r>
  <r>
    <n v="1013.76"/>
    <n v="736.86"/>
    <x v="13"/>
  </r>
  <r>
    <n v="1013.76"/>
    <n v="736.86"/>
    <x v="13"/>
  </r>
  <r>
    <n v="19.84"/>
    <n v="11.8"/>
    <x v="13"/>
  </r>
  <r>
    <n v="19.84"/>
    <n v="11.8"/>
    <x v="13"/>
  </r>
  <r>
    <n v="19.84"/>
    <n v="11.8"/>
    <x v="13"/>
  </r>
  <r>
    <n v="19.84"/>
    <n v="11.8"/>
    <x v="13"/>
  </r>
  <r>
    <n v="26.73"/>
    <n v="14.71"/>
    <x v="13"/>
  </r>
  <r>
    <n v="26.73"/>
    <n v="14.71"/>
    <x v="13"/>
  </r>
  <r>
    <n v="26.73"/>
    <n v="14.71"/>
    <x v="13"/>
  </r>
  <r>
    <n v="26.73"/>
    <n v="14.71"/>
    <x v="13"/>
  </r>
  <r>
    <n v="26.73"/>
    <n v="14.71"/>
    <x v="13"/>
  </r>
  <r>
    <n v="26.73"/>
    <n v="14.71"/>
    <x v="13"/>
  </r>
  <r>
    <n v="26.73"/>
    <n v="14.71"/>
    <x v="13"/>
  </r>
  <r>
    <n v="26.73"/>
    <n v="14.71"/>
    <x v="13"/>
  </r>
  <r>
    <n v="250.34"/>
    <n v="191.7"/>
    <x v="13"/>
  </r>
  <r>
    <n v="250.34"/>
    <n v="191.7"/>
    <x v="13"/>
  </r>
  <r>
    <n v="250.34"/>
    <n v="191.7"/>
    <x v="13"/>
  </r>
  <r>
    <n v="250.34"/>
    <n v="191.7"/>
    <x v="13"/>
  </r>
  <r>
    <n v="250.34"/>
    <n v="191.7"/>
    <x v="13"/>
  </r>
  <r>
    <n v="250.34"/>
    <n v="191.7"/>
    <x v="13"/>
  </r>
  <r>
    <n v="250.34"/>
    <n v="191.7"/>
    <x v="13"/>
  </r>
  <r>
    <n v="250.34"/>
    <n v="191.7"/>
    <x v="13"/>
  </r>
  <r>
    <n v="699.73"/>
    <n v="544.88"/>
    <x v="13"/>
  </r>
  <r>
    <n v="699.73"/>
    <n v="544.88"/>
    <x v="13"/>
  </r>
  <r>
    <n v="699.73"/>
    <n v="544.88"/>
    <x v="13"/>
  </r>
  <r>
    <n v="699.73"/>
    <n v="544.88"/>
    <x v="13"/>
  </r>
  <r>
    <n v="699.73"/>
    <n v="544.88"/>
    <x v="13"/>
  </r>
  <r>
    <n v="699.73"/>
    <n v="544.88"/>
    <x v="13"/>
  </r>
  <r>
    <n v="699.73"/>
    <n v="544.88"/>
    <x v="13"/>
  </r>
  <r>
    <n v="699.73"/>
    <n v="544.88"/>
    <x v="13"/>
  </r>
  <r>
    <n v="284.39999999999998"/>
    <n v="207.04"/>
    <x v="13"/>
  </r>
  <r>
    <n v="284.39999999999998"/>
    <n v="207.04"/>
    <x v="13"/>
  </r>
  <r>
    <n v="284.39999999999998"/>
    <n v="207.04"/>
    <x v="13"/>
  </r>
  <r>
    <n v="284.39999999999998"/>
    <n v="207.04"/>
    <x v="13"/>
  </r>
  <r>
    <n v="284.39999999999998"/>
    <n v="207.04"/>
    <x v="13"/>
  </r>
  <r>
    <n v="284.39999999999998"/>
    <n v="207.04"/>
    <x v="13"/>
  </r>
  <r>
    <n v="284.39999999999998"/>
    <n v="207.04"/>
    <x v="13"/>
  </r>
  <r>
    <n v="284.39999999999998"/>
    <n v="207.04"/>
    <x v="13"/>
  </r>
  <r>
    <n v="25.22"/>
    <n v="12.07"/>
    <x v="13"/>
  </r>
  <r>
    <n v="25.22"/>
    <n v="12.07"/>
    <x v="13"/>
  </r>
  <r>
    <n v="25.22"/>
    <n v="12.07"/>
    <x v="13"/>
  </r>
  <r>
    <n v="25.22"/>
    <n v="12.07"/>
    <x v="13"/>
  </r>
  <r>
    <n v="160.04"/>
    <n v="119.82"/>
    <x v="13"/>
  </r>
  <r>
    <n v="160.04"/>
    <n v="119.82"/>
    <x v="13"/>
  </r>
  <r>
    <n v="160.04"/>
    <n v="119.82"/>
    <x v="13"/>
  </r>
  <r>
    <n v="160.04"/>
    <n v="119.82"/>
    <x v="13"/>
  </r>
  <r>
    <n v="160.04"/>
    <n v="119.82"/>
    <x v="13"/>
  </r>
  <r>
    <n v="160.04"/>
    <n v="119.82"/>
    <x v="13"/>
  </r>
  <r>
    <n v="160.04"/>
    <n v="119.82"/>
    <x v="13"/>
  </r>
  <r>
    <n v="160.04"/>
    <n v="119.82"/>
    <x v="13"/>
  </r>
  <r>
    <n v="85.78"/>
    <n v="81.98"/>
    <x v="13"/>
  </r>
  <r>
    <n v="85.78"/>
    <n v="81.98"/>
    <x v="13"/>
  </r>
  <r>
    <n v="85.78"/>
    <n v="81.98"/>
    <x v="13"/>
  </r>
  <r>
    <n v="85.78"/>
    <n v="81.98"/>
    <x v="13"/>
  </r>
  <r>
    <n v="85.78"/>
    <n v="81.98"/>
    <x v="13"/>
  </r>
  <r>
    <n v="85.78"/>
    <n v="81.98"/>
    <x v="13"/>
  </r>
  <r>
    <n v="85.78"/>
    <n v="81.98"/>
    <x v="13"/>
  </r>
  <r>
    <n v="85.78"/>
    <n v="81.98"/>
    <x v="13"/>
  </r>
  <r>
    <n v="32.450000000000003"/>
    <n v="24.13"/>
    <x v="13"/>
  </r>
  <r>
    <n v="32.450000000000003"/>
    <n v="24.13"/>
    <x v="13"/>
  </r>
  <r>
    <n v="32.450000000000003"/>
    <n v="24.13"/>
    <x v="13"/>
  </r>
  <r>
    <n v="32.450000000000003"/>
    <n v="24.13"/>
    <x v="13"/>
  </r>
  <r>
    <n v="32.450000000000003"/>
    <n v="24.13"/>
    <x v="13"/>
  </r>
  <r>
    <n v="32.450000000000003"/>
    <n v="24.13"/>
    <x v="13"/>
  </r>
  <r>
    <n v="32.450000000000003"/>
    <n v="24.13"/>
    <x v="13"/>
  </r>
  <r>
    <n v="32.450000000000003"/>
    <n v="24.13"/>
    <x v="13"/>
  </r>
  <r>
    <n v="55.02"/>
    <n v="42.86"/>
    <x v="13"/>
  </r>
  <r>
    <n v="55.02"/>
    <n v="42.86"/>
    <x v="13"/>
  </r>
  <r>
    <n v="110.04"/>
    <n v="85.72"/>
    <x v="13"/>
  </r>
  <r>
    <n v="55.02"/>
    <n v="42.86"/>
    <x v="13"/>
  </r>
  <r>
    <n v="55.02"/>
    <n v="42.86"/>
    <x v="13"/>
  </r>
  <r>
    <n v="55.02"/>
    <n v="42.86"/>
    <x v="13"/>
  </r>
  <r>
    <n v="55.02"/>
    <n v="42.86"/>
    <x v="13"/>
  </r>
  <r>
    <n v="55.02"/>
    <n v="42.86"/>
    <x v="13"/>
  </r>
  <r>
    <n v="89.99"/>
    <n v="56.64"/>
    <x v="13"/>
  </r>
  <r>
    <n v="89.99"/>
    <n v="56.64"/>
    <x v="13"/>
  </r>
  <r>
    <n v="89.99"/>
    <n v="56.64"/>
    <x v="13"/>
  </r>
  <r>
    <n v="89.99"/>
    <n v="56.64"/>
    <x v="13"/>
  </r>
  <r>
    <n v="89.99"/>
    <n v="56.64"/>
    <x v="13"/>
  </r>
  <r>
    <n v="89.99"/>
    <n v="56.64"/>
    <x v="13"/>
  </r>
  <r>
    <n v="89.99"/>
    <n v="56.64"/>
    <x v="13"/>
  </r>
  <r>
    <n v="89.99"/>
    <n v="56.64"/>
    <x v="13"/>
  </r>
  <r>
    <n v="920.87"/>
    <n v="432.69"/>
    <x v="13"/>
  </r>
  <r>
    <n v="920.87"/>
    <n v="432.69"/>
    <x v="13"/>
  </r>
  <r>
    <n v="920.87"/>
    <n v="432.69"/>
    <x v="13"/>
  </r>
  <r>
    <n v="920.87"/>
    <n v="432.69"/>
    <x v="13"/>
  </r>
  <r>
    <n v="925.68"/>
    <n v="473.91"/>
    <x v="13"/>
  </r>
  <r>
    <n v="925.68"/>
    <n v="473.91"/>
    <x v="13"/>
  </r>
  <r>
    <n v="925.68"/>
    <n v="473.91"/>
    <x v="13"/>
  </r>
  <r>
    <n v="925.68"/>
    <n v="473.91"/>
    <x v="13"/>
  </r>
  <r>
    <n v="1883.16"/>
    <n v="795.02"/>
    <x v="13"/>
  </r>
  <r>
    <n v="1883.16"/>
    <n v="795.02"/>
    <x v="13"/>
  </r>
  <r>
    <n v="941.58"/>
    <n v="397.51"/>
    <x v="13"/>
  </r>
  <r>
    <n v="146.36000000000001"/>
    <n v="91.85"/>
    <x v="13"/>
  </r>
  <r>
    <n v="146.36000000000001"/>
    <n v="91.85"/>
    <x v="13"/>
  </r>
  <r>
    <n v="145.28"/>
    <n v="91.98"/>
    <x v="13"/>
  </r>
  <r>
    <n v="145.28"/>
    <n v="91.98"/>
    <x v="13"/>
  </r>
  <r>
    <n v="320.75"/>
    <n v="256.33999999999997"/>
    <x v="13"/>
  </r>
  <r>
    <n v="320.75"/>
    <n v="251.26"/>
    <x v="13"/>
  </r>
  <r>
    <n v="89.7"/>
    <n v="55.7"/>
    <x v="13"/>
  </r>
  <r>
    <n v="145.04"/>
    <n v="78.819999999999993"/>
    <x v="13"/>
  </r>
  <r>
    <n v="134.01"/>
    <n v="87.19"/>
    <x v="13"/>
  </r>
  <r>
    <n v="186.9"/>
    <n v="95.1"/>
    <x v="13"/>
  </r>
  <r>
    <n v="186.9"/>
    <n v="95.1"/>
    <x v="13"/>
  </r>
  <r>
    <n v="186.9"/>
    <n v="95.1"/>
    <x v="13"/>
  </r>
  <r>
    <n v="186.9"/>
    <n v="95.1"/>
    <x v="13"/>
  </r>
  <r>
    <n v="32.450000000000003"/>
    <n v="17.68"/>
    <x v="13"/>
  </r>
  <r>
    <n v="64.900000000000006"/>
    <n v="35.36"/>
    <x v="13"/>
  </r>
  <r>
    <n v="32.450000000000003"/>
    <n v="17.68"/>
    <x v="13"/>
  </r>
  <r>
    <n v="56.58"/>
    <n v="28.52"/>
    <x v="13"/>
  </r>
  <r>
    <n v="56.58"/>
    <n v="28.52"/>
    <x v="13"/>
  </r>
  <r>
    <n v="56.58"/>
    <n v="28.52"/>
    <x v="13"/>
  </r>
  <r>
    <n v="56.58"/>
    <n v="28.52"/>
    <x v="13"/>
  </r>
  <r>
    <n v="56.58"/>
    <n v="28.52"/>
    <x v="13"/>
  </r>
  <r>
    <n v="132.86000000000001"/>
    <n v="67.34"/>
    <x v="13"/>
  </r>
  <r>
    <n v="7.58"/>
    <n v="3.68"/>
    <x v="13"/>
  </r>
  <r>
    <n v="7.58"/>
    <n v="3.68"/>
    <x v="13"/>
  </r>
  <r>
    <n v="7.58"/>
    <n v="3.68"/>
    <x v="13"/>
  </r>
  <r>
    <n v="7.58"/>
    <n v="3.68"/>
    <x v="13"/>
  </r>
  <r>
    <n v="7.58"/>
    <n v="3.68"/>
    <x v="13"/>
  </r>
  <r>
    <n v="7.58"/>
    <n v="3.68"/>
    <x v="13"/>
  </r>
  <r>
    <n v="7.58"/>
    <n v="3.68"/>
    <x v="13"/>
  </r>
  <r>
    <n v="7.58"/>
    <n v="3.68"/>
    <x v="13"/>
  </r>
  <r>
    <n v="11.74"/>
    <n v="6.27"/>
    <x v="13"/>
  </r>
  <r>
    <n v="11.74"/>
    <n v="6.27"/>
    <x v="13"/>
  </r>
  <r>
    <n v="11.74"/>
    <n v="6.27"/>
    <x v="13"/>
  </r>
  <r>
    <n v="11.74"/>
    <n v="6.27"/>
    <x v="13"/>
  </r>
  <r>
    <n v="11.74"/>
    <n v="6.27"/>
    <x v="13"/>
  </r>
  <r>
    <n v="11.74"/>
    <n v="6.27"/>
    <x v="13"/>
  </r>
  <r>
    <n v="11.74"/>
    <n v="6.27"/>
    <x v="13"/>
  </r>
  <r>
    <n v="84.5"/>
    <n v="46.9"/>
    <x v="13"/>
  </r>
  <r>
    <n v="240.5"/>
    <n v="139.1"/>
    <x v="13"/>
  </r>
  <r>
    <n v="203.32"/>
    <n v="95.22"/>
    <x v="13"/>
  </r>
  <r>
    <n v="19.5"/>
    <n v="8.8000000000000007"/>
    <x v="13"/>
  </r>
  <r>
    <n v="39"/>
    <n v="17.600000000000001"/>
    <x v="13"/>
  </r>
  <r>
    <n v="39"/>
    <n v="17.600000000000001"/>
    <x v="13"/>
  </r>
  <r>
    <n v="39"/>
    <n v="17.600000000000001"/>
    <x v="13"/>
  </r>
  <r>
    <n v="39"/>
    <n v="17.600000000000001"/>
    <x v="13"/>
  </r>
  <r>
    <n v="9.75"/>
    <n v="4.4000000000000004"/>
    <x v="13"/>
  </r>
  <r>
    <n v="9.75"/>
    <n v="4.4000000000000004"/>
    <x v="13"/>
  </r>
  <r>
    <n v="9.75"/>
    <n v="4.4000000000000004"/>
    <x v="13"/>
  </r>
  <r>
    <n v="9.75"/>
    <n v="4.4000000000000004"/>
    <x v="13"/>
  </r>
  <r>
    <n v="9.75"/>
    <n v="4.4000000000000004"/>
    <x v="13"/>
  </r>
  <r>
    <n v="9.75"/>
    <n v="4.4000000000000004"/>
    <x v="13"/>
  </r>
  <r>
    <n v="9.75"/>
    <n v="4.4000000000000004"/>
    <x v="13"/>
  </r>
  <r>
    <n v="9.75"/>
    <n v="4.4000000000000004"/>
    <x v="13"/>
  </r>
  <r>
    <n v="9.75"/>
    <n v="4.4000000000000004"/>
    <x v="13"/>
  </r>
  <r>
    <n v="39"/>
    <n v="17.600000000000001"/>
    <x v="13"/>
  </r>
  <r>
    <n v="19.5"/>
    <n v="8.8000000000000007"/>
    <x v="13"/>
  </r>
  <r>
    <n v="19.5"/>
    <n v="8.8000000000000007"/>
    <x v="13"/>
  </r>
  <r>
    <n v="39"/>
    <n v="17.600000000000001"/>
    <x v="13"/>
  </r>
  <r>
    <n v="39"/>
    <n v="17.600000000000001"/>
    <x v="13"/>
  </r>
  <r>
    <n v="9.75"/>
    <n v="4.4000000000000004"/>
    <x v="13"/>
  </r>
  <r>
    <n v="9.75"/>
    <n v="4.4000000000000004"/>
    <x v="13"/>
  </r>
  <r>
    <n v="9.75"/>
    <n v="4.4000000000000004"/>
    <x v="13"/>
  </r>
  <r>
    <n v="9.75"/>
    <n v="4.4000000000000004"/>
    <x v="13"/>
  </r>
  <r>
    <n v="9.75"/>
    <n v="4.4000000000000004"/>
    <x v="13"/>
  </r>
  <r>
    <n v="39.159999999999997"/>
    <n v="95.4"/>
    <x v="13"/>
  </r>
  <r>
    <n v="39.159999999999997"/>
    <n v="95.4"/>
    <x v="13"/>
  </r>
  <r>
    <n v="39.159999999999997"/>
    <n v="95.4"/>
    <x v="13"/>
  </r>
  <r>
    <n v="39.159999999999997"/>
    <n v="95.4"/>
    <x v="13"/>
  </r>
  <r>
    <n v="19.579999999999998"/>
    <n v="47.7"/>
    <x v="13"/>
  </r>
  <r>
    <n v="19.579999999999998"/>
    <n v="47.7"/>
    <x v="13"/>
  </r>
  <r>
    <n v="39.159999999999997"/>
    <n v="95.4"/>
    <x v="13"/>
  </r>
  <r>
    <n v="39.159999999999997"/>
    <n v="95.4"/>
    <x v="13"/>
  </r>
  <r>
    <n v="39.159999999999997"/>
    <n v="95.4"/>
    <x v="13"/>
  </r>
  <r>
    <n v="19.579999999999998"/>
    <n v="47.7"/>
    <x v="13"/>
  </r>
  <r>
    <n v="186.8"/>
    <n v="187.84"/>
    <x v="13"/>
  </r>
  <r>
    <n v="233.5"/>
    <n v="234.8"/>
    <x v="13"/>
  </r>
  <r>
    <n v="186.8"/>
    <n v="187.84"/>
    <x v="13"/>
  </r>
  <r>
    <n v="186.8"/>
    <n v="187.84"/>
    <x v="13"/>
  </r>
  <r>
    <n v="186.8"/>
    <n v="187.84"/>
    <x v="13"/>
  </r>
  <r>
    <n v="186.8"/>
    <n v="187.84"/>
    <x v="13"/>
  </r>
  <r>
    <n v="118.02"/>
    <n v="76.89"/>
    <x v="13"/>
  </r>
  <r>
    <n v="118.02"/>
    <n v="76.89"/>
    <x v="13"/>
  </r>
  <r>
    <n v="584.78"/>
    <n v="435.68"/>
    <x v="5"/>
  </r>
  <r>
    <n v="485.25"/>
    <n v="207.75"/>
    <x v="5"/>
  </r>
  <r>
    <n v="57.3"/>
    <n v="132.6"/>
    <x v="5"/>
  </r>
  <r>
    <n v="106.8"/>
    <n v="213"/>
    <x v="5"/>
  </r>
  <r>
    <n v="79.2"/>
    <n v="175.2"/>
    <x v="5"/>
  </r>
  <r>
    <n v="281.60000000000002"/>
    <n v="567.6"/>
    <x v="5"/>
  </r>
  <r>
    <n v="320.2"/>
    <n v="127.7"/>
    <x v="5"/>
  </r>
  <r>
    <n v="284.97000000000003"/>
    <n v="107.87"/>
    <x v="5"/>
  </r>
  <r>
    <n v="376"/>
    <n v="165.4"/>
    <x v="5"/>
  </r>
  <r>
    <n v="429.8"/>
    <n v="161.6"/>
    <x v="5"/>
  </r>
  <r>
    <n v="359.6"/>
    <n v="168.2"/>
    <x v="5"/>
  </r>
  <r>
    <n v="500"/>
    <n v="207.8"/>
    <x v="5"/>
  </r>
  <r>
    <n v="356.2"/>
    <n v="155.80000000000001"/>
    <x v="5"/>
  </r>
  <r>
    <n v="424.6"/>
    <n v="192.2"/>
    <x v="5"/>
  </r>
  <r>
    <n v="589.20000000000005"/>
    <n v="338.8"/>
    <x v="5"/>
  </r>
  <r>
    <n v="343.2"/>
    <n v="99.8"/>
    <x v="5"/>
  </r>
  <r>
    <n v="432.25"/>
    <n v="187.5"/>
    <x v="5"/>
  </r>
  <r>
    <n v="409.5"/>
    <n v="183.75"/>
    <x v="5"/>
  </r>
  <r>
    <n v="651"/>
    <n v="263.75"/>
    <x v="5"/>
  </r>
  <r>
    <n v="406.25"/>
    <n v="180.25"/>
    <x v="5"/>
  </r>
  <r>
    <n v="2814"/>
    <n v="1136.8"/>
    <x v="5"/>
  </r>
  <r>
    <n v="1209"/>
    <n v="377"/>
    <x v="5"/>
  </r>
  <r>
    <n v="207"/>
    <n v="66.5"/>
    <x v="5"/>
  </r>
  <r>
    <n v="309.75"/>
    <n v="117.25"/>
    <x v="5"/>
  </r>
  <r>
    <n v="4100.3999999999996"/>
    <n v="1656.48"/>
    <x v="5"/>
  </r>
  <r>
    <n v="133.28"/>
    <n v="50.32"/>
    <x v="5"/>
  </r>
  <r>
    <n v="124.8"/>
    <n v="331.8"/>
    <x v="5"/>
  </r>
  <r>
    <n v="124.8"/>
    <n v="331.8"/>
    <x v="5"/>
  </r>
  <r>
    <n v="825"/>
    <n v="674.2"/>
    <x v="5"/>
  </r>
  <r>
    <n v="863"/>
    <n v="682.2"/>
    <x v="5"/>
  </r>
  <r>
    <n v="2097"/>
    <n v="958"/>
    <x v="5"/>
  </r>
  <r>
    <n v="1233.0999999999999"/>
    <n v="883.5"/>
    <x v="5"/>
  </r>
  <r>
    <n v="4194"/>
    <n v="1916"/>
    <x v="5"/>
  </r>
  <r>
    <n v="1555"/>
    <n v="628"/>
    <x v="5"/>
  </r>
  <r>
    <n v="186.56"/>
    <n v="103.58"/>
    <x v="5"/>
  </r>
  <r>
    <n v="239.2"/>
    <n v="82.4"/>
    <x v="5"/>
  </r>
  <r>
    <n v="396"/>
    <n v="142.4"/>
    <x v="5"/>
  </r>
  <r>
    <n v="457.6"/>
    <n v="148"/>
    <x v="5"/>
  </r>
  <r>
    <n v="525.20000000000005"/>
    <n v="213.4"/>
    <x v="5"/>
  </r>
  <r>
    <n v="388.2"/>
    <n v="121.6"/>
    <x v="5"/>
  </r>
  <r>
    <n v="387.4"/>
    <n v="148.4"/>
    <x v="5"/>
  </r>
  <r>
    <n v="401.2"/>
    <n v="146.80000000000001"/>
    <x v="5"/>
  </r>
  <r>
    <n v="1347.5"/>
    <n v="768"/>
    <x v="5"/>
  </r>
  <r>
    <n v="145.6"/>
    <n v="105.6"/>
    <x v="5"/>
  </r>
  <r>
    <n v="2137.8000000000002"/>
    <n v="1037.8"/>
    <x v="5"/>
  </r>
  <r>
    <n v="2179.4"/>
    <n v="1098.8"/>
    <x v="5"/>
  </r>
  <r>
    <n v="72.900000000000006"/>
    <n v="32.4"/>
    <x v="5"/>
  </r>
  <r>
    <n v="430.2"/>
    <n v="118.5"/>
    <x v="5"/>
  </r>
  <r>
    <n v="475.8"/>
    <n v="252"/>
    <x v="5"/>
  </r>
  <r>
    <n v="1323"/>
    <n v="594"/>
    <x v="5"/>
  </r>
  <r>
    <n v="132.6"/>
    <n v="171.6"/>
    <x v="5"/>
  </r>
  <r>
    <n v="272.10000000000002"/>
    <n v="117"/>
    <x v="5"/>
  </r>
  <r>
    <n v="409.8"/>
    <n v="284.60000000000002"/>
    <x v="5"/>
  </r>
  <r>
    <n v="411.6"/>
    <n v="284.60000000000002"/>
    <x v="5"/>
  </r>
  <r>
    <n v="1555"/>
    <n v="628"/>
    <x v="5"/>
  </r>
  <r>
    <n v="5522.4"/>
    <n v="2314.8000000000002"/>
    <x v="5"/>
  </r>
  <r>
    <n v="18333.2"/>
    <n v="16679.84"/>
    <x v="3"/>
  </r>
  <r>
    <n v="30278"/>
    <n v="29010.880000000001"/>
    <x v="3"/>
  </r>
  <r>
    <n v="3243"/>
    <n v="6577.7"/>
    <x v="3"/>
  </r>
  <r>
    <n v="1945.8"/>
    <n v="2263.9499999999998"/>
    <x v="3"/>
  </r>
  <r>
    <n v="2200"/>
    <n v="1827.52"/>
    <x v="3"/>
  </r>
  <r>
    <n v="22916.5"/>
    <n v="20849.8"/>
    <x v="3"/>
  </r>
  <r>
    <n v="37847.5"/>
    <n v="36263.599999999999"/>
    <x v="3"/>
  </r>
  <r>
    <n v="1945.8"/>
    <n v="3946.62"/>
    <x v="3"/>
  </r>
  <r>
    <n v="4540.2"/>
    <n v="5282.55"/>
    <x v="3"/>
  </r>
  <r>
    <n v="2750"/>
    <n v="2284.4"/>
    <x v="3"/>
  </r>
  <r>
    <n v="6874.95"/>
    <n v="6254.94"/>
    <x v="3"/>
  </r>
  <r>
    <n v="11354.25"/>
    <n v="10879.08"/>
    <x v="3"/>
  </r>
  <r>
    <n v="1297.2"/>
    <n v="2631.08"/>
    <x v="3"/>
  </r>
  <r>
    <n v="648.6"/>
    <n v="754.65"/>
    <x v="3"/>
  </r>
  <r>
    <n v="825"/>
    <n v="685.32"/>
    <x v="3"/>
  </r>
  <r>
    <n v="2180"/>
    <n v="1854.58"/>
    <x v="3"/>
  </r>
  <r>
    <n v="3390"/>
    <n v="3076.27"/>
    <x v="3"/>
  </r>
  <r>
    <n v="1330"/>
    <n v="927.29"/>
    <x v="3"/>
  </r>
  <r>
    <n v="2940"/>
    <n v="1355.6"/>
    <x v="21"/>
  </r>
  <r>
    <n v="27"/>
    <n v="2.48"/>
    <x v="21"/>
  </r>
  <r>
    <n v="1219.2"/>
    <n v="821.34"/>
    <x v="19"/>
  </r>
  <r>
    <n v="1210.6600000000001"/>
    <n v="198.88"/>
    <x v="14"/>
  </r>
  <r>
    <n v="480.9"/>
    <n v="423.4"/>
    <x v="19"/>
  </r>
  <r>
    <n v="1255.6199999999999"/>
    <n v="813.96"/>
    <x v="19"/>
  </r>
  <r>
    <n v="931.95"/>
    <n v="533.34"/>
    <x v="19"/>
  </r>
  <r>
    <n v="1806.24"/>
    <n v="1388.96"/>
    <x v="19"/>
  </r>
  <r>
    <n v="234.2"/>
    <n v="173.85"/>
    <x v="19"/>
  </r>
  <r>
    <n v="240.84"/>
    <n v="240.3"/>
    <x v="19"/>
  </r>
  <r>
    <n v="1091.04"/>
    <n v="384"/>
    <x v="19"/>
  </r>
  <r>
    <n v="452.3"/>
    <n v="538.20000000000005"/>
    <x v="19"/>
  </r>
  <r>
    <n v="262.57"/>
    <n v="291.17"/>
    <x v="19"/>
  </r>
  <r>
    <n v="128.94"/>
    <n v="135.41999999999999"/>
    <x v="19"/>
  </r>
  <r>
    <n v="171.92"/>
    <n v="180.56"/>
    <x v="19"/>
  </r>
  <r>
    <n v="128.94"/>
    <n v="135.41999999999999"/>
    <x v="19"/>
  </r>
  <r>
    <n v="171.92"/>
    <n v="180.56"/>
    <x v="19"/>
  </r>
  <r>
    <n v="131.52000000000001"/>
    <n v="142.19999999999999"/>
    <x v="19"/>
  </r>
  <r>
    <n v="175.36"/>
    <n v="189.6"/>
    <x v="19"/>
  </r>
  <r>
    <n v="978.16"/>
    <n v="614.72"/>
    <x v="19"/>
  </r>
  <r>
    <n v="4276.7700000000004"/>
    <n v="3990.6"/>
    <x v="14"/>
  </r>
  <r>
    <n v="4818.3900000000003"/>
    <n v="3304.05"/>
    <x v="14"/>
  </r>
  <r>
    <n v="11357.1"/>
    <n v="7264.41"/>
    <x v="14"/>
  </r>
  <r>
    <n v="7779.3"/>
    <n v="8848.9599999999991"/>
    <x v="3"/>
  </r>
  <r>
    <n v="8612.7999999999993"/>
    <n v="7095.9"/>
    <x v="3"/>
  </r>
  <r>
    <n v="343.9"/>
    <n v="407.84"/>
    <x v="3"/>
  </r>
  <r>
    <n v="1264"/>
    <n v="940.88"/>
    <x v="3"/>
  </r>
  <r>
    <n v="3990"/>
    <n v="4118.91"/>
    <x v="3"/>
  </r>
  <r>
    <n v="21800"/>
    <n v="18545.8"/>
    <x v="3"/>
  </r>
  <r>
    <n v="33900"/>
    <n v="30762.7"/>
    <x v="3"/>
  </r>
  <r>
    <n v="2660"/>
    <n v="2745.94"/>
    <x v="3"/>
  </r>
  <r>
    <n v="3990"/>
    <n v="2781.87"/>
    <x v="3"/>
  </r>
  <r>
    <n v="15260"/>
    <n v="12982.06"/>
    <x v="3"/>
  </r>
  <r>
    <n v="23730"/>
    <n v="21533.89"/>
    <x v="3"/>
  </r>
  <r>
    <n v="10640"/>
    <n v="7418.32"/>
    <x v="3"/>
  </r>
  <r>
    <n v="1330"/>
    <n v="927.29"/>
    <x v="3"/>
  </r>
  <r>
    <n v="4583.3"/>
    <n v="4169.96"/>
    <x v="3"/>
  </r>
  <r>
    <n v="7569.5"/>
    <n v="7252.72"/>
    <x v="3"/>
  </r>
  <r>
    <n v="1297.2"/>
    <n v="1509.3"/>
    <x v="3"/>
  </r>
  <r>
    <n v="550"/>
    <n v="456.88"/>
    <x v="3"/>
  </r>
  <r>
    <n v="188.8"/>
    <n v="50.3"/>
    <x v="22"/>
  </r>
  <r>
    <n v="464.8"/>
    <n v="143.80000000000001"/>
    <x v="22"/>
  </r>
  <r>
    <n v="5730.4"/>
    <n v="893.2"/>
    <x v="22"/>
  </r>
  <r>
    <n v="3605.32"/>
    <n v="574.36"/>
    <x v="22"/>
  </r>
  <r>
    <n v="2101.12"/>
    <n v="348.88"/>
    <x v="22"/>
  </r>
  <r>
    <n v="1792.2"/>
    <n v="288.83999999999997"/>
    <x v="22"/>
  </r>
  <r>
    <n v="1014"/>
    <n v="168"/>
    <x v="22"/>
  </r>
  <r>
    <n v="6471.92"/>
    <n v="9348.64"/>
    <x v="16"/>
  </r>
  <r>
    <n v="2457.2800000000002"/>
    <n v="4178.72"/>
    <x v="16"/>
  </r>
  <r>
    <n v="4151.3999999999996"/>
    <n v="3646.32"/>
    <x v="16"/>
  </r>
  <r>
    <n v="5535.2"/>
    <n v="4861.76"/>
    <x v="16"/>
  </r>
  <r>
    <n v="13797.72"/>
    <n v="4517.04"/>
    <x v="16"/>
  </r>
  <r>
    <n v="26732.880000000001"/>
    <n v="20428.560000000001"/>
    <x v="16"/>
  </r>
  <r>
    <n v="22277.4"/>
    <n v="17023.8"/>
    <x v="16"/>
  </r>
  <r>
    <n v="2479.8200000000002"/>
    <n v="2250.36"/>
    <x v="16"/>
  </r>
  <r>
    <n v="213.64"/>
    <n v="255.22"/>
    <x v="16"/>
  </r>
  <r>
    <n v="802.2"/>
    <n v="429.8"/>
    <x v="16"/>
  </r>
  <r>
    <n v="1729.84"/>
    <n v="3305.96"/>
    <x v="16"/>
  </r>
  <r>
    <n v="2373.56"/>
    <n v="1764.98"/>
    <x v="16"/>
  </r>
  <r>
    <n v="2569.98"/>
    <n v="1864.8"/>
    <x v="16"/>
  </r>
  <r>
    <n v="834.96"/>
    <n v="525.48"/>
    <x v="19"/>
  </r>
  <r>
    <n v="2309.8000000000002"/>
    <n v="1890.2"/>
    <x v="19"/>
  </r>
  <r>
    <n v="1571.4"/>
    <n v="1254.5999999999999"/>
    <x v="19"/>
  </r>
  <r>
    <n v="495.25"/>
    <n v="2969.55"/>
    <x v="19"/>
  </r>
  <r>
    <n v="254.4"/>
    <n v="154.96"/>
    <x v="19"/>
  </r>
  <r>
    <n v="1680"/>
    <n v="754.88"/>
    <x v="19"/>
  </r>
  <r>
    <n v="1560.78"/>
    <n v="362.05"/>
    <x v="19"/>
  </r>
  <r>
    <n v="400"/>
    <n v="75.36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23">
  <r>
    <n v="1275.21"/>
    <n v="1321.14"/>
    <x v="0"/>
  </r>
  <r>
    <n v="2092.38"/>
    <m/>
    <x v="1"/>
  </r>
  <r>
    <n v="175719.54"/>
    <m/>
    <x v="1"/>
  </r>
  <r>
    <n v="290.60000000000002"/>
    <n v="577.65"/>
    <x v="2"/>
  </r>
  <r>
    <n v="-596.20000000000005"/>
    <n v="-577.65"/>
    <x v="2"/>
  </r>
  <r>
    <n v="596.20000000000005"/>
    <n v="577.65"/>
    <x v="2"/>
  </r>
  <r>
    <n v="1122.95"/>
    <n v="656.3"/>
    <x v="2"/>
  </r>
  <r>
    <n v="1176.21"/>
    <n v="860.67"/>
    <x v="2"/>
  </r>
  <r>
    <n v="962.08"/>
    <n v="612.36"/>
    <x v="2"/>
  </r>
  <r>
    <n v="962.08"/>
    <n v="612.36"/>
    <x v="2"/>
  </r>
  <r>
    <n v="557.45000000000005"/>
    <n v="377.15"/>
    <x v="2"/>
  </r>
  <r>
    <n v="142.25"/>
    <n v="106.35"/>
    <x v="2"/>
  </r>
  <r>
    <n v="933.6"/>
    <n v="529.15"/>
    <x v="2"/>
  </r>
  <r>
    <n v="2507.4499999999998"/>
    <n v="1524.21"/>
    <x v="3"/>
  </r>
  <r>
    <n v="792.36"/>
    <n v="491.04"/>
    <x v="3"/>
  </r>
  <r>
    <n v="1235.4000000000001"/>
    <n v="765.6"/>
    <x v="3"/>
  </r>
  <r>
    <n v="5632.2"/>
    <n v="3159"/>
    <x v="3"/>
  </r>
  <r>
    <n v="25399.200000000001"/>
    <n v="22104.6"/>
    <x v="3"/>
  </r>
  <r>
    <n v="549.6"/>
    <n v="290.60000000000002"/>
    <x v="4"/>
  </r>
  <r>
    <n v="2736.66"/>
    <n v="1232.1600000000001"/>
    <x v="4"/>
  </r>
  <r>
    <n v="2066.08"/>
    <n v="822.32"/>
    <x v="4"/>
  </r>
  <r>
    <n v="246.09"/>
    <n v="109.85"/>
    <x v="4"/>
  </r>
  <r>
    <n v="7165.96"/>
    <n v="2928.88"/>
    <x v="4"/>
  </r>
  <r>
    <n v="347"/>
    <n v="131.69999999999999"/>
    <x v="4"/>
  </r>
  <r>
    <n v="23.36"/>
    <n v="10.07"/>
    <x v="4"/>
  </r>
  <r>
    <n v="597.96"/>
    <n v="221.04"/>
    <x v="4"/>
  </r>
  <r>
    <n v="1177.02"/>
    <n v="870.48"/>
    <x v="4"/>
  </r>
  <r>
    <n v="573.41999999999996"/>
    <n v="453.91"/>
    <x v="4"/>
  </r>
  <r>
    <n v="468.9"/>
    <n v="174.6"/>
    <x v="4"/>
  </r>
  <r>
    <n v="453.65"/>
    <n v="380.55"/>
    <x v="4"/>
  </r>
  <r>
    <n v="1461.12"/>
    <n v="1252.8"/>
    <x v="5"/>
  </r>
  <r>
    <n v="1934.72"/>
    <n v="1122.24"/>
    <x v="5"/>
  </r>
  <r>
    <n v="1666.56"/>
    <n v="866.24"/>
    <x v="5"/>
  </r>
  <r>
    <n v="5058"/>
    <n v="3276.72"/>
    <x v="5"/>
  </r>
  <r>
    <n v="4880.16"/>
    <n v="3276.72"/>
    <x v="5"/>
  </r>
  <r>
    <n v="4109.76"/>
    <n v="2660.28"/>
    <x v="5"/>
  </r>
  <r>
    <n v="4030.08"/>
    <n v="2508.6"/>
    <x v="5"/>
  </r>
  <r>
    <n v="5851.76"/>
    <n v="2867.92"/>
    <x v="5"/>
  </r>
  <r>
    <n v="346.48"/>
    <n v="208.08"/>
    <x v="5"/>
  </r>
  <r>
    <n v="5850.72"/>
    <n v="2867.92"/>
    <x v="5"/>
  </r>
  <r>
    <n v="3274.8"/>
    <n v="2051.04"/>
    <x v="5"/>
  </r>
  <r>
    <n v="3203.92"/>
    <n v="1974"/>
    <x v="5"/>
  </r>
  <r>
    <n v="10198.08"/>
    <n v="7290.72"/>
    <x v="5"/>
  </r>
  <r>
    <n v="7022.84"/>
    <n v="3557.07"/>
    <x v="5"/>
  </r>
  <r>
    <n v="3192.2"/>
    <n v="1616.85"/>
    <x v="5"/>
  </r>
  <r>
    <n v="74.52"/>
    <n v="52.92"/>
    <x v="4"/>
  </r>
  <r>
    <n v="1264.8"/>
    <n v="6391.2"/>
    <x v="4"/>
  </r>
  <r>
    <n v="49.46"/>
    <n v="56.48"/>
    <x v="4"/>
  </r>
  <r>
    <n v="57.64"/>
    <n v="50.64"/>
    <x v="4"/>
  </r>
  <r>
    <n v="244.97"/>
    <n v="215.22"/>
    <x v="4"/>
  </r>
  <r>
    <n v="3360.42"/>
    <n v="2171.25"/>
    <x v="4"/>
  </r>
  <r>
    <n v="974.8"/>
    <n v="315.60000000000002"/>
    <x v="4"/>
  </r>
  <r>
    <n v="548.04999999999995"/>
    <n v="166.84"/>
    <x v="4"/>
  </r>
  <r>
    <n v="650"/>
    <n v="244"/>
    <x v="4"/>
  </r>
  <r>
    <n v="144"/>
    <n v="68.400000000000006"/>
    <x v="4"/>
  </r>
  <r>
    <n v="445.44"/>
    <n v="263.2"/>
    <x v="6"/>
  </r>
  <r>
    <n v="456.96"/>
    <n v="243.68"/>
    <x v="6"/>
  </r>
  <r>
    <n v="143.12"/>
    <n v="90.08"/>
    <x v="6"/>
  </r>
  <r>
    <n v="143.12"/>
    <n v="90.08"/>
    <x v="6"/>
  </r>
  <r>
    <n v="407.28"/>
    <n v="162"/>
    <x v="6"/>
  </r>
  <r>
    <n v="77.48"/>
    <n v="63.08"/>
    <x v="6"/>
  </r>
  <r>
    <n v="136.68"/>
    <n v="74.680000000000007"/>
    <x v="6"/>
  </r>
  <r>
    <n v="404.88"/>
    <n v="155.68"/>
    <x v="6"/>
  </r>
  <r>
    <n v="103.14"/>
    <n v="74.94"/>
    <x v="6"/>
  </r>
  <r>
    <n v="72.400000000000006"/>
    <n v="63.96"/>
    <x v="6"/>
  </r>
  <r>
    <n v="650.58000000000004"/>
    <n v="959.7"/>
    <x v="6"/>
  </r>
  <r>
    <n v="137.19999999999999"/>
    <n v="59.44"/>
    <x v="6"/>
  </r>
  <r>
    <n v="40.98"/>
    <n v="54.14"/>
    <x v="6"/>
  </r>
  <r>
    <n v="123.2"/>
    <n v="75.16"/>
    <x v="6"/>
  </r>
  <r>
    <n v="73.14"/>
    <n v="58.56"/>
    <x v="6"/>
  </r>
  <r>
    <n v="98.04"/>
    <n v="70.319999999999993"/>
    <x v="6"/>
  </r>
  <r>
    <n v="119.28"/>
    <n v="80.7"/>
    <x v="6"/>
  </r>
  <r>
    <n v="141"/>
    <n v="63.12"/>
    <x v="6"/>
  </r>
  <r>
    <n v="277.08"/>
    <n v="91.8"/>
    <x v="6"/>
  </r>
  <r>
    <n v="183"/>
    <n v="84.48"/>
    <x v="6"/>
  </r>
  <r>
    <n v="257.52"/>
    <n v="135.24"/>
    <x v="6"/>
  </r>
  <r>
    <n v="95.6"/>
    <n v="70.56"/>
    <x v="6"/>
  </r>
  <r>
    <n v="92.16"/>
    <n v="66.16"/>
    <x v="6"/>
  </r>
  <r>
    <n v="75"/>
    <n v="63.96"/>
    <x v="6"/>
  </r>
  <r>
    <n v="105.06"/>
    <n v="135.41999999999999"/>
    <x v="6"/>
  </r>
  <r>
    <n v="218.06"/>
    <n v="100.54"/>
    <x v="6"/>
  </r>
  <r>
    <n v="436.12"/>
    <n v="201.08"/>
    <x v="6"/>
  </r>
  <r>
    <n v="246.08"/>
    <n v="137.04"/>
    <x v="6"/>
  </r>
  <r>
    <n v="216.16"/>
    <n v="100.96"/>
    <x v="6"/>
  </r>
  <r>
    <n v="231.96"/>
    <n v="136.68"/>
    <x v="6"/>
  </r>
  <r>
    <n v="231.96"/>
    <n v="136.68"/>
    <x v="6"/>
  </r>
  <r>
    <n v="111.5"/>
    <n v="72.680000000000007"/>
    <x v="6"/>
  </r>
  <r>
    <n v="111.5"/>
    <n v="72.680000000000007"/>
    <x v="6"/>
  </r>
  <r>
    <n v="223.84"/>
    <n v="120.48"/>
    <x v="6"/>
  </r>
  <r>
    <n v="127.52"/>
    <n v="90.16"/>
    <x v="6"/>
  </r>
  <r>
    <n v="204.96"/>
    <n v="70.72"/>
    <x v="6"/>
  </r>
  <r>
    <n v="665.04"/>
    <n v="377.76"/>
    <x v="6"/>
  </r>
  <r>
    <n v="368.48"/>
    <n v="280.95999999999998"/>
    <x v="6"/>
  </r>
  <r>
    <n v="297.2"/>
    <n v="220.72"/>
    <x v="6"/>
  </r>
  <r>
    <n v="80.459999999999994"/>
    <n v="72.06"/>
    <x v="6"/>
  </r>
  <r>
    <n v="230.4"/>
    <n v="89.44"/>
    <x v="6"/>
  </r>
  <r>
    <n v="993.8"/>
    <n v="1343.6"/>
    <x v="6"/>
  </r>
  <r>
    <n v="993.8"/>
    <n v="1343.6"/>
    <x v="6"/>
  </r>
  <r>
    <n v="78.28"/>
    <n v="31.4"/>
    <x v="6"/>
  </r>
  <r>
    <n v="275.52"/>
    <n v="79.84"/>
    <x v="6"/>
  </r>
  <r>
    <n v="369.12"/>
    <n v="128.47999999999999"/>
    <x v="6"/>
  </r>
  <r>
    <n v="78.040000000000006"/>
    <n v="61.12"/>
    <x v="6"/>
  </r>
  <r>
    <n v="636.9"/>
    <n v="277.56"/>
    <x v="6"/>
  </r>
  <r>
    <n v="198.66"/>
    <n v="115.68"/>
    <x v="6"/>
  </r>
  <r>
    <n v="380"/>
    <n v="155.52000000000001"/>
    <x v="6"/>
  </r>
  <r>
    <n v="244"/>
    <n v="931.76"/>
    <x v="6"/>
  </r>
  <r>
    <n v="244"/>
    <n v="931.76"/>
    <x v="6"/>
  </r>
  <r>
    <n v="296.32"/>
    <n v="963.96"/>
    <x v="6"/>
  </r>
  <r>
    <n v="381.92"/>
    <n v="208.48"/>
    <x v="6"/>
  </r>
  <r>
    <n v="697.12"/>
    <n v="393.44"/>
    <x v="6"/>
  </r>
  <r>
    <n v="296.04000000000002"/>
    <n v="219.12"/>
    <x v="6"/>
  </r>
  <r>
    <n v="296.04000000000002"/>
    <n v="219.12"/>
    <x v="6"/>
  </r>
  <r>
    <n v="186.54"/>
    <n v="145.56"/>
    <x v="6"/>
  </r>
  <r>
    <n v="232.88"/>
    <n v="174.4"/>
    <x v="6"/>
  </r>
  <r>
    <n v="1078.44"/>
    <n v="332.12"/>
    <x v="6"/>
  </r>
  <r>
    <n v="673.68"/>
    <n v="188.72"/>
    <x v="6"/>
  </r>
  <r>
    <n v="112.24"/>
    <n v="62.32"/>
    <x v="6"/>
  </r>
  <r>
    <n v="164.32"/>
    <n v="314.88"/>
    <x v="6"/>
  </r>
  <r>
    <n v="616.88"/>
    <n v="294.8"/>
    <x v="6"/>
  </r>
  <r>
    <n v="445.44"/>
    <n v="263.2"/>
    <x v="6"/>
  </r>
  <r>
    <n v="370.12"/>
    <n v="210.14"/>
    <x v="6"/>
  </r>
  <r>
    <n v="456.96"/>
    <n v="243.68"/>
    <x v="6"/>
  </r>
  <r>
    <n v="143.12"/>
    <n v="90.08"/>
    <x v="6"/>
  </r>
  <r>
    <n v="143.12"/>
    <n v="90.08"/>
    <x v="6"/>
  </r>
  <r>
    <n v="161.04"/>
    <n v="84.24"/>
    <x v="6"/>
  </r>
  <r>
    <n v="407.28"/>
    <n v="162"/>
    <x v="6"/>
  </r>
  <r>
    <n v="77.48"/>
    <n v="63.08"/>
    <x v="6"/>
  </r>
  <r>
    <n v="136.68"/>
    <n v="74.680000000000007"/>
    <x v="6"/>
  </r>
  <r>
    <n v="404.88"/>
    <n v="155.68"/>
    <x v="6"/>
  </r>
  <r>
    <n v="336.7"/>
    <n v="171.08"/>
    <x v="6"/>
  </r>
  <r>
    <n v="103.14"/>
    <n v="74.94"/>
    <x v="6"/>
  </r>
  <r>
    <n v="72.400000000000006"/>
    <n v="63.96"/>
    <x v="6"/>
  </r>
  <r>
    <n v="650.58000000000004"/>
    <n v="959.7"/>
    <x v="6"/>
  </r>
  <r>
    <n v="137.19999999999999"/>
    <n v="59.44"/>
    <x v="6"/>
  </r>
  <r>
    <n v="40.98"/>
    <n v="54.14"/>
    <x v="6"/>
  </r>
  <r>
    <n v="123.2"/>
    <n v="75.16"/>
    <x v="6"/>
  </r>
  <r>
    <n v="54.01"/>
    <n v="32.22"/>
    <x v="6"/>
  </r>
  <r>
    <n v="73.14"/>
    <n v="58.56"/>
    <x v="6"/>
  </r>
  <r>
    <n v="98.04"/>
    <n v="70.319999999999993"/>
    <x v="6"/>
  </r>
  <r>
    <n v="119.28"/>
    <n v="80.7"/>
    <x v="6"/>
  </r>
  <r>
    <n v="141"/>
    <n v="63.12"/>
    <x v="6"/>
  </r>
  <r>
    <n v="277.08"/>
    <n v="91.8"/>
    <x v="6"/>
  </r>
  <r>
    <n v="183"/>
    <n v="84.48"/>
    <x v="6"/>
  </r>
  <r>
    <n v="257.52"/>
    <n v="135.24"/>
    <x v="6"/>
  </r>
  <r>
    <n v="95.6"/>
    <n v="70.56"/>
    <x v="6"/>
  </r>
  <r>
    <n v="92.16"/>
    <n v="66.16"/>
    <x v="6"/>
  </r>
  <r>
    <n v="75"/>
    <n v="63.96"/>
    <x v="6"/>
  </r>
  <r>
    <n v="105.06"/>
    <n v="135.41999999999999"/>
    <x v="6"/>
  </r>
  <r>
    <n v="218.06"/>
    <n v="100.54"/>
    <x v="6"/>
  </r>
  <r>
    <n v="436.12"/>
    <n v="201.08"/>
    <x v="6"/>
  </r>
  <r>
    <n v="246.08"/>
    <n v="137.04"/>
    <x v="6"/>
  </r>
  <r>
    <n v="216.16"/>
    <n v="100.96"/>
    <x v="6"/>
  </r>
  <r>
    <n v="231.96"/>
    <n v="136.68"/>
    <x v="6"/>
  </r>
  <r>
    <n v="231.96"/>
    <n v="136.68"/>
    <x v="6"/>
  </r>
  <r>
    <n v="111.5"/>
    <n v="72.680000000000007"/>
    <x v="6"/>
  </r>
  <r>
    <n v="111.5"/>
    <n v="72.680000000000007"/>
    <x v="6"/>
  </r>
  <r>
    <n v="223.84"/>
    <n v="120.48"/>
    <x v="6"/>
  </r>
  <r>
    <n v="127.52"/>
    <n v="90.16"/>
    <x v="6"/>
  </r>
  <r>
    <n v="796.8"/>
    <n v="261.12"/>
    <x v="6"/>
  </r>
  <r>
    <n v="204.96"/>
    <n v="70.72"/>
    <x v="6"/>
  </r>
  <r>
    <n v="665.04"/>
    <n v="377.76"/>
    <x v="6"/>
  </r>
  <r>
    <n v="368.48"/>
    <n v="280.95999999999998"/>
    <x v="6"/>
  </r>
  <r>
    <n v="297.2"/>
    <n v="220.72"/>
    <x v="6"/>
  </r>
  <r>
    <n v="80.459999999999994"/>
    <n v="72.06"/>
    <x v="6"/>
  </r>
  <r>
    <n v="230.4"/>
    <n v="89.44"/>
    <x v="6"/>
  </r>
  <r>
    <n v="993.8"/>
    <n v="1343.6"/>
    <x v="6"/>
  </r>
  <r>
    <n v="78.28"/>
    <n v="31.4"/>
    <x v="6"/>
  </r>
  <r>
    <n v="275.52"/>
    <n v="79.84"/>
    <x v="6"/>
  </r>
  <r>
    <n v="369.12"/>
    <n v="128.47999999999999"/>
    <x v="6"/>
  </r>
  <r>
    <n v="276.77999999999997"/>
    <n v="240.38"/>
    <x v="6"/>
  </r>
  <r>
    <n v="78.040000000000006"/>
    <n v="61.12"/>
    <x v="6"/>
  </r>
  <r>
    <n v="636.9"/>
    <n v="277.56"/>
    <x v="6"/>
  </r>
  <r>
    <n v="198.66"/>
    <n v="115.68"/>
    <x v="6"/>
  </r>
  <r>
    <n v="619.6"/>
    <n v="593.20000000000005"/>
    <x v="6"/>
  </r>
  <r>
    <n v="380"/>
    <n v="155.52000000000001"/>
    <x v="6"/>
  </r>
  <r>
    <n v="244"/>
    <n v="931.76"/>
    <x v="6"/>
  </r>
  <r>
    <n v="244"/>
    <n v="931.76"/>
    <x v="6"/>
  </r>
  <r>
    <n v="296.32"/>
    <n v="963.96"/>
    <x v="6"/>
  </r>
  <r>
    <n v="381.92"/>
    <n v="208.48"/>
    <x v="6"/>
  </r>
  <r>
    <n v="697.12"/>
    <n v="393.44"/>
    <x v="6"/>
  </r>
  <r>
    <n v="296.04000000000002"/>
    <n v="219.12"/>
    <x v="6"/>
  </r>
  <r>
    <n v="296.04000000000002"/>
    <n v="219.12"/>
    <x v="6"/>
  </r>
  <r>
    <n v="186.54"/>
    <n v="145.56"/>
    <x v="6"/>
  </r>
  <r>
    <n v="232.88"/>
    <n v="174.4"/>
    <x v="6"/>
  </r>
  <r>
    <n v="1078.44"/>
    <n v="332.12"/>
    <x v="6"/>
  </r>
  <r>
    <n v="673.68"/>
    <n v="188.72"/>
    <x v="6"/>
  </r>
  <r>
    <n v="1480.08"/>
    <n v="1530.48"/>
    <x v="6"/>
  </r>
  <r>
    <n v="410.48"/>
    <n v="204.4"/>
    <x v="6"/>
  </r>
  <r>
    <n v="419.52"/>
    <n v="98.61"/>
    <x v="6"/>
  </r>
  <r>
    <n v="112.24"/>
    <n v="62.32"/>
    <x v="6"/>
  </r>
  <r>
    <n v="111.52"/>
    <n v="73.44"/>
    <x v="6"/>
  </r>
  <r>
    <n v="164.32"/>
    <n v="314.88"/>
    <x v="6"/>
  </r>
  <r>
    <n v="616.88"/>
    <n v="294.8"/>
    <x v="6"/>
  </r>
  <r>
    <n v="445.44"/>
    <n v="263.2"/>
    <x v="6"/>
  </r>
  <r>
    <n v="456.96"/>
    <n v="243.68"/>
    <x v="6"/>
  </r>
  <r>
    <n v="143.12"/>
    <n v="90.08"/>
    <x v="6"/>
  </r>
  <r>
    <n v="143.12"/>
    <n v="90.08"/>
    <x v="6"/>
  </r>
  <r>
    <n v="407.28"/>
    <n v="162"/>
    <x v="6"/>
  </r>
  <r>
    <n v="77.48"/>
    <n v="63.08"/>
    <x v="6"/>
  </r>
  <r>
    <n v="136.68"/>
    <n v="74.680000000000007"/>
    <x v="6"/>
  </r>
  <r>
    <n v="404.88"/>
    <n v="155.68"/>
    <x v="6"/>
  </r>
  <r>
    <n v="103.14"/>
    <n v="74.94"/>
    <x v="6"/>
  </r>
  <r>
    <n v="72.400000000000006"/>
    <n v="63.96"/>
    <x v="6"/>
  </r>
  <r>
    <n v="650.58000000000004"/>
    <n v="959.7"/>
    <x v="6"/>
  </r>
  <r>
    <n v="137.19999999999999"/>
    <n v="59.44"/>
    <x v="6"/>
  </r>
  <r>
    <n v="40.98"/>
    <n v="54.14"/>
    <x v="6"/>
  </r>
  <r>
    <n v="123.2"/>
    <n v="75.16"/>
    <x v="6"/>
  </r>
  <r>
    <n v="73.14"/>
    <n v="58.56"/>
    <x v="6"/>
  </r>
  <r>
    <n v="98.04"/>
    <n v="70.319999999999993"/>
    <x v="6"/>
  </r>
  <r>
    <n v="119.28"/>
    <n v="80.7"/>
    <x v="6"/>
  </r>
  <r>
    <n v="141"/>
    <n v="63.12"/>
    <x v="6"/>
  </r>
  <r>
    <n v="277.08"/>
    <n v="91.8"/>
    <x v="6"/>
  </r>
  <r>
    <n v="183"/>
    <n v="84.48"/>
    <x v="6"/>
  </r>
  <r>
    <n v="257.52"/>
    <n v="135.24"/>
    <x v="6"/>
  </r>
  <r>
    <n v="95.6"/>
    <n v="70.56"/>
    <x v="6"/>
  </r>
  <r>
    <n v="92.16"/>
    <n v="66.16"/>
    <x v="6"/>
  </r>
  <r>
    <n v="75"/>
    <n v="63.96"/>
    <x v="6"/>
  </r>
  <r>
    <n v="105.06"/>
    <n v="135.41999999999999"/>
    <x v="6"/>
  </r>
  <r>
    <n v="218.06"/>
    <n v="100.54"/>
    <x v="6"/>
  </r>
  <r>
    <n v="436.12"/>
    <n v="201.08"/>
    <x v="6"/>
  </r>
  <r>
    <n v="246.08"/>
    <n v="137.04"/>
    <x v="6"/>
  </r>
  <r>
    <n v="216.16"/>
    <n v="100.96"/>
    <x v="6"/>
  </r>
  <r>
    <n v="231.96"/>
    <n v="136.68"/>
    <x v="6"/>
  </r>
  <r>
    <n v="231.96"/>
    <n v="136.68"/>
    <x v="6"/>
  </r>
  <r>
    <n v="111.5"/>
    <n v="72.680000000000007"/>
    <x v="6"/>
  </r>
  <r>
    <n v="111.5"/>
    <n v="72.680000000000007"/>
    <x v="6"/>
  </r>
  <r>
    <n v="223.84"/>
    <n v="120.48"/>
    <x v="6"/>
  </r>
  <r>
    <n v="127.52"/>
    <n v="90.16"/>
    <x v="6"/>
  </r>
  <r>
    <n v="204.96"/>
    <n v="70.72"/>
    <x v="6"/>
  </r>
  <r>
    <n v="665.04"/>
    <n v="377.76"/>
    <x v="6"/>
  </r>
  <r>
    <n v="368.48"/>
    <n v="280.95999999999998"/>
    <x v="6"/>
  </r>
  <r>
    <n v="297.2"/>
    <n v="220.72"/>
    <x v="6"/>
  </r>
  <r>
    <n v="80.459999999999994"/>
    <n v="72.06"/>
    <x v="6"/>
  </r>
  <r>
    <n v="230.4"/>
    <n v="89.44"/>
    <x v="6"/>
  </r>
  <r>
    <n v="993.8"/>
    <n v="1343.6"/>
    <x v="6"/>
  </r>
  <r>
    <n v="78.28"/>
    <n v="31.4"/>
    <x v="6"/>
  </r>
  <r>
    <n v="275.52"/>
    <n v="79.84"/>
    <x v="6"/>
  </r>
  <r>
    <n v="369.12"/>
    <n v="128.47999999999999"/>
    <x v="6"/>
  </r>
  <r>
    <n v="78.040000000000006"/>
    <n v="61.12"/>
    <x v="6"/>
  </r>
  <r>
    <n v="636.9"/>
    <n v="277.56"/>
    <x v="6"/>
  </r>
  <r>
    <n v="198.66"/>
    <n v="115.68"/>
    <x v="6"/>
  </r>
  <r>
    <n v="380"/>
    <n v="155.52000000000001"/>
    <x v="6"/>
  </r>
  <r>
    <n v="244"/>
    <n v="931.76"/>
    <x v="6"/>
  </r>
  <r>
    <n v="244"/>
    <n v="931.76"/>
    <x v="6"/>
  </r>
  <r>
    <n v="296.32"/>
    <n v="963.96"/>
    <x v="6"/>
  </r>
  <r>
    <n v="381.92"/>
    <n v="208.48"/>
    <x v="6"/>
  </r>
  <r>
    <n v="697.12"/>
    <n v="393.44"/>
    <x v="6"/>
  </r>
  <r>
    <n v="296.04000000000002"/>
    <n v="219.12"/>
    <x v="6"/>
  </r>
  <r>
    <n v="296.04000000000002"/>
    <n v="219.12"/>
    <x v="6"/>
  </r>
  <r>
    <n v="186.54"/>
    <n v="145.56"/>
    <x v="6"/>
  </r>
  <r>
    <n v="232.88"/>
    <n v="174.4"/>
    <x v="6"/>
  </r>
  <r>
    <n v="1078.44"/>
    <n v="332.12"/>
    <x v="6"/>
  </r>
  <r>
    <n v="673.68"/>
    <n v="188.72"/>
    <x v="6"/>
  </r>
  <r>
    <n v="1480.08"/>
    <n v="1530.48"/>
    <x v="6"/>
  </r>
  <r>
    <n v="112.24"/>
    <n v="62.32"/>
    <x v="6"/>
  </r>
  <r>
    <n v="164.32"/>
    <n v="314.88"/>
    <x v="6"/>
  </r>
  <r>
    <n v="616.88"/>
    <n v="294.8"/>
    <x v="6"/>
  </r>
  <r>
    <n v="83.82"/>
    <n v="30.48"/>
    <x v="7"/>
  </r>
  <r>
    <n v="111.76"/>
    <n v="40.64"/>
    <x v="7"/>
  </r>
  <r>
    <n v="15.94"/>
    <n v="12.31"/>
    <x v="7"/>
  </r>
  <r>
    <n v="93.6"/>
    <n v="52.44"/>
    <x v="7"/>
  </r>
  <r>
    <n v="615.84"/>
    <n v="420"/>
    <x v="7"/>
  </r>
  <r>
    <n v="30.21"/>
    <n v="8.59"/>
    <x v="7"/>
  </r>
  <r>
    <n v="60.42"/>
    <n v="17.18"/>
    <x v="7"/>
  </r>
  <r>
    <n v="168.88"/>
    <n v="37.840000000000003"/>
    <x v="7"/>
  </r>
  <r>
    <n v="104.52"/>
    <n v="46.62"/>
    <x v="7"/>
  </r>
  <r>
    <n v="272.94"/>
    <n v="63.78"/>
    <x v="7"/>
  </r>
  <r>
    <n v="130.16"/>
    <n v="89.32"/>
    <x v="7"/>
  </r>
  <r>
    <n v="32.64"/>
    <n v="11"/>
    <x v="7"/>
  </r>
  <r>
    <n v="483.52"/>
    <n v="450.88"/>
    <x v="7"/>
  </r>
  <r>
    <n v="8359.92"/>
    <n v="4597.5600000000004"/>
    <x v="7"/>
  </r>
  <r>
    <n v="68.06"/>
    <n v="53.94"/>
    <x v="7"/>
  </r>
  <r>
    <n v="327"/>
    <n v="123.6"/>
    <x v="7"/>
  </r>
  <r>
    <n v="56.88"/>
    <n v="26.52"/>
    <x v="7"/>
  </r>
  <r>
    <n v="150.1"/>
    <n v="68.7"/>
    <x v="7"/>
  </r>
  <r>
    <n v="69.92"/>
    <n v="24.88"/>
    <x v="7"/>
  </r>
  <r>
    <n v="104.52"/>
    <n v="46.62"/>
    <x v="7"/>
  </r>
  <r>
    <n v="65.28"/>
    <n v="22"/>
    <x v="7"/>
  </r>
  <r>
    <n v="27.6"/>
    <n v="8.02"/>
    <x v="7"/>
  </r>
  <r>
    <n v="63.76"/>
    <n v="49.24"/>
    <x v="7"/>
  </r>
  <r>
    <n v="615.84"/>
    <n v="420"/>
    <x v="7"/>
  </r>
  <r>
    <n v="60.42"/>
    <n v="17.18"/>
    <x v="7"/>
  </r>
  <r>
    <n v="397.44"/>
    <n v="120"/>
    <x v="7"/>
  </r>
  <r>
    <n v="70.2"/>
    <n v="36.01"/>
    <x v="7"/>
  </r>
  <r>
    <n v="2150.64"/>
    <n v="1630.08"/>
    <x v="7"/>
  </r>
  <r>
    <n v="932"/>
    <n v="263.5"/>
    <x v="7"/>
  </r>
  <r>
    <n v="126.32"/>
    <n v="95.76"/>
    <x v="7"/>
  </r>
  <r>
    <n v="75.319999999999993"/>
    <n v="68.44"/>
    <x v="7"/>
  </r>
  <r>
    <n v="565.4"/>
    <n v="427.46"/>
    <x v="7"/>
  </r>
  <r>
    <n v="630.72"/>
    <n v="1856"/>
    <x v="7"/>
  </r>
  <r>
    <n v="182"/>
    <n v="173.8"/>
    <x v="7"/>
  </r>
  <r>
    <n v="27.08"/>
    <n v="26.46"/>
    <x v="7"/>
  </r>
  <r>
    <n v="290.08"/>
    <n v="309.32"/>
    <x v="7"/>
  </r>
  <r>
    <n v="962.76"/>
    <n v="948.56"/>
    <x v="7"/>
  </r>
  <r>
    <n v="731"/>
    <n v="732"/>
    <x v="7"/>
  </r>
  <r>
    <n v="58.3"/>
    <n v="52.8"/>
    <x v="7"/>
  </r>
  <r>
    <n v="427.3"/>
    <n v="319.60000000000002"/>
    <x v="7"/>
  </r>
  <r>
    <n v="101.92"/>
    <n v="86.88"/>
    <x v="7"/>
  </r>
  <r>
    <n v="79.08"/>
    <n v="74.959999999999994"/>
    <x v="7"/>
  </r>
  <r>
    <n v="591.29999999999995"/>
    <n v="442"/>
    <x v="7"/>
  </r>
  <r>
    <n v="103.96"/>
    <n v="87.2"/>
    <x v="7"/>
  </r>
  <r>
    <n v="293.16000000000003"/>
    <n v="217.91"/>
    <x v="7"/>
  </r>
  <r>
    <n v="945.75"/>
    <n v="873.6"/>
    <x v="7"/>
  </r>
  <r>
    <n v="253.92"/>
    <n v="189.29"/>
    <x v="7"/>
  </r>
  <r>
    <n v="63.56"/>
    <n v="20.079999999999998"/>
    <x v="7"/>
  </r>
  <r>
    <n v="2157.44"/>
    <n v="1134.08"/>
    <x v="7"/>
  </r>
  <r>
    <n v="8.94"/>
    <n v="6.9"/>
    <x v="7"/>
  </r>
  <r>
    <n v="8.94"/>
    <n v="6.9"/>
    <x v="7"/>
  </r>
  <r>
    <n v="198.72"/>
    <n v="60"/>
    <x v="7"/>
  </r>
  <r>
    <n v="397.17"/>
    <n v="178.98"/>
    <x v="7"/>
  </r>
  <r>
    <n v="47.04"/>
    <n v="50.16"/>
    <x v="7"/>
  </r>
  <r>
    <n v="447.72"/>
    <n v="359.1"/>
    <x v="7"/>
  </r>
  <r>
    <n v="397.17"/>
    <n v="178.98"/>
    <x v="7"/>
  </r>
  <r>
    <n v="191.2"/>
    <n v="191.8"/>
    <x v="7"/>
  </r>
  <r>
    <n v="54.24"/>
    <n v="53.44"/>
    <x v="7"/>
  </r>
  <r>
    <n v="118.26"/>
    <n v="88.4"/>
    <x v="7"/>
  </r>
  <r>
    <n v="67.44"/>
    <n v="60.84"/>
    <x v="7"/>
  </r>
  <r>
    <n v="111.76"/>
    <n v="40.64"/>
    <x v="7"/>
  </r>
  <r>
    <n v="149.37"/>
    <n v="84.06"/>
    <x v="7"/>
  </r>
  <r>
    <n v="926.73"/>
    <n v="417.62"/>
    <x v="7"/>
  </r>
  <r>
    <n v="149.37"/>
    <n v="84.16"/>
    <x v="7"/>
  </r>
  <r>
    <n v="591.24"/>
    <n v="447.53"/>
    <x v="7"/>
  </r>
  <r>
    <n v="1864"/>
    <n v="527"/>
    <x v="7"/>
  </r>
  <r>
    <n v="321.24"/>
    <n v="245.28"/>
    <x v="7"/>
  </r>
  <r>
    <n v="873.8"/>
    <n v="660.62"/>
    <x v="7"/>
  </r>
  <r>
    <n v="273"/>
    <n v="260.7"/>
    <x v="7"/>
  </r>
  <r>
    <n v="87.45"/>
    <n v="79.2"/>
    <x v="7"/>
  </r>
  <r>
    <n v="555.49"/>
    <n v="415.48"/>
    <x v="7"/>
  </r>
  <r>
    <n v="51.98"/>
    <n v="43.6"/>
    <x v="7"/>
  </r>
  <r>
    <n v="112.4"/>
    <n v="101.4"/>
    <x v="7"/>
  </r>
  <r>
    <n v="518"/>
    <n v="435"/>
    <x v="7"/>
  </r>
  <r>
    <n v="1662.5"/>
    <n v="1775"/>
    <x v="7"/>
  </r>
  <r>
    <n v="764.54"/>
    <n v="668.02"/>
    <x v="7"/>
  </r>
  <r>
    <n v="25.3"/>
    <n v="29.8"/>
    <x v="7"/>
  </r>
  <r>
    <n v="5321.16"/>
    <n v="4027.77"/>
    <x v="7"/>
  </r>
  <r>
    <n v="135.19999999999999"/>
    <n v="102"/>
    <x v="7"/>
  </r>
  <r>
    <n v="1036"/>
    <n v="870"/>
    <x v="7"/>
  </r>
  <r>
    <n v="795.46"/>
    <n v="542.5"/>
    <x v="7"/>
  </r>
  <r>
    <n v="60.42"/>
    <n v="17.18"/>
    <x v="7"/>
  </r>
  <r>
    <n v="83.61"/>
    <n v="46.8"/>
    <x v="7"/>
  </r>
  <r>
    <n v="903.2"/>
    <n v="392"/>
    <x v="7"/>
  </r>
  <r>
    <n v="37.32"/>
    <n v="11.04"/>
    <x v="7"/>
  </r>
  <r>
    <n v="168.88"/>
    <n v="37.840000000000003"/>
    <x v="7"/>
  </r>
  <r>
    <n v="207.1"/>
    <n v="78.28"/>
    <x v="7"/>
  </r>
  <r>
    <n v="113.76"/>
    <n v="53.04"/>
    <x v="7"/>
  </r>
  <r>
    <n v="70.2"/>
    <n v="36.01"/>
    <x v="7"/>
  </r>
  <r>
    <n v="1433.76"/>
    <n v="1086.72"/>
    <x v="7"/>
  </r>
  <r>
    <n v="1864"/>
    <n v="527"/>
    <x v="7"/>
  </r>
  <r>
    <n v="107.08"/>
    <n v="81.760000000000005"/>
    <x v="7"/>
  </r>
  <r>
    <n v="189.48"/>
    <n v="143.63999999999999"/>
    <x v="7"/>
  </r>
  <r>
    <n v="37.659999999999997"/>
    <n v="34.22"/>
    <x v="7"/>
  </r>
  <r>
    <n v="154.19999999999999"/>
    <n v="116.58"/>
    <x v="7"/>
  </r>
  <r>
    <n v="382.4"/>
    <n v="383.6"/>
    <x v="7"/>
  </r>
  <r>
    <n v="985.5"/>
    <n v="2900"/>
    <x v="7"/>
  </r>
  <r>
    <n v="91"/>
    <n v="86.9"/>
    <x v="7"/>
  </r>
  <r>
    <n v="94.78"/>
    <n v="92.61"/>
    <x v="7"/>
  </r>
  <r>
    <n v="376.32"/>
    <n v="401.28"/>
    <x v="7"/>
  </r>
  <r>
    <n v="1030.56"/>
    <n v="1015.36"/>
    <x v="7"/>
  </r>
  <r>
    <n v="29.15"/>
    <n v="26.4"/>
    <x v="7"/>
  </r>
  <r>
    <n v="85.46"/>
    <n v="63.92"/>
    <x v="7"/>
  </r>
  <r>
    <n v="101.92"/>
    <n v="86.88"/>
    <x v="7"/>
  </r>
  <r>
    <n v="39.54"/>
    <n v="37.479999999999997"/>
    <x v="7"/>
  </r>
  <r>
    <n v="709.56"/>
    <n v="530.4"/>
    <x v="7"/>
  </r>
  <r>
    <n v="51.98"/>
    <n v="43.6"/>
    <x v="7"/>
  </r>
  <r>
    <n v="293.16000000000003"/>
    <n v="217.91"/>
    <x v="7"/>
  </r>
  <r>
    <n v="67.44"/>
    <n v="60.84"/>
    <x v="7"/>
  </r>
  <r>
    <n v="639.6"/>
    <n v="513"/>
    <x v="7"/>
  </r>
  <r>
    <n v="945.75"/>
    <n v="873.6"/>
    <x v="7"/>
  </r>
  <r>
    <n v="243.36"/>
    <n v="183.6"/>
    <x v="7"/>
  </r>
  <r>
    <n v="342.24"/>
    <n v="255.13"/>
    <x v="7"/>
  </r>
  <r>
    <n v="740.46"/>
    <n v="646.98"/>
    <x v="7"/>
  </r>
  <r>
    <n v="83.81"/>
    <n v="53.35"/>
    <x v="7"/>
  </r>
  <r>
    <n v="83.81"/>
    <n v="53.35"/>
    <x v="7"/>
  </r>
  <r>
    <n v="254.24"/>
    <n v="80.319999999999993"/>
    <x v="7"/>
  </r>
  <r>
    <n v="59.74"/>
    <n v="34.799999999999997"/>
    <x v="7"/>
  </r>
  <r>
    <n v="79.959999999999994"/>
    <n v="42.4"/>
    <x v="7"/>
  </r>
  <r>
    <n v="39.979999999999997"/>
    <n v="21.2"/>
    <x v="7"/>
  </r>
  <r>
    <n v="79.959999999999994"/>
    <n v="42.4"/>
    <x v="7"/>
  </r>
  <r>
    <n v="70.959999999999994"/>
    <n v="22"/>
    <x v="7"/>
  </r>
  <r>
    <n v="35.479999999999997"/>
    <n v="11"/>
    <x v="7"/>
  </r>
  <r>
    <n v="363.92"/>
    <n v="98.16"/>
    <x v="7"/>
  </r>
  <r>
    <n v="613.20000000000005"/>
    <n v="189.68"/>
    <x v="7"/>
  </r>
  <r>
    <n v="306.60000000000002"/>
    <n v="94.84"/>
    <x v="7"/>
  </r>
  <r>
    <n v="124.72"/>
    <n v="37.32"/>
    <x v="7"/>
  </r>
  <r>
    <n v="124.72"/>
    <n v="37.32"/>
    <x v="7"/>
  </r>
  <r>
    <n v="102.09"/>
    <n v="80.91"/>
    <x v="7"/>
  </r>
  <r>
    <n v="34.03"/>
    <n v="26.97"/>
    <x v="7"/>
  </r>
  <r>
    <n v="49.85"/>
    <n v="33.630000000000003"/>
    <x v="7"/>
  </r>
  <r>
    <n v="49.85"/>
    <n v="33.630000000000003"/>
    <x v="7"/>
  </r>
  <r>
    <n v="273.60000000000002"/>
    <n v="120.24"/>
    <x v="7"/>
  </r>
  <r>
    <n v="273.60000000000002"/>
    <n v="120.24"/>
    <x v="7"/>
  </r>
  <r>
    <n v="39.979999999999997"/>
    <n v="21.2"/>
    <x v="7"/>
  </r>
  <r>
    <n v="181.96"/>
    <n v="49.08"/>
    <x v="7"/>
  </r>
  <r>
    <n v="124.72"/>
    <n v="37.32"/>
    <x v="7"/>
  </r>
  <r>
    <n v="124.72"/>
    <n v="37.32"/>
    <x v="7"/>
  </r>
  <r>
    <n v="161.69999999999999"/>
    <n v="72.3"/>
    <x v="7"/>
  </r>
  <r>
    <n v="165.6"/>
    <n v="48.12"/>
    <x v="7"/>
  </r>
  <r>
    <n v="82.8"/>
    <n v="24.06"/>
    <x v="7"/>
  </r>
  <r>
    <n v="79.650000000000006"/>
    <n v="70.48"/>
    <x v="7"/>
  </r>
  <r>
    <n v="325.44"/>
    <n v="320.64"/>
    <x v="7"/>
  </r>
  <r>
    <n v="30.43"/>
    <n v="22.32"/>
    <x v="4"/>
  </r>
  <r>
    <n v="669.8"/>
    <n v="245.6"/>
    <x v="4"/>
  </r>
  <r>
    <n v="457.3"/>
    <n v="380.55"/>
    <x v="4"/>
  </r>
  <r>
    <n v="876.6"/>
    <n v="801.6"/>
    <x v="8"/>
  </r>
  <r>
    <n v="462.88"/>
    <n v="349.14"/>
    <x v="8"/>
  </r>
  <r>
    <n v="135.46"/>
    <n v="103.58"/>
    <x v="0"/>
  </r>
  <r>
    <n v="135.46"/>
    <n v="103.58"/>
    <x v="0"/>
  </r>
  <r>
    <n v="39.119999999999997"/>
    <n v="45.44"/>
    <x v="4"/>
  </r>
  <r>
    <n v="127.4"/>
    <n v="183.6"/>
    <x v="4"/>
  </r>
  <r>
    <n v="160.6"/>
    <n v="139.80000000000001"/>
    <x v="4"/>
  </r>
  <r>
    <n v="1567.5"/>
    <n v="616.74"/>
    <x v="4"/>
  </r>
  <r>
    <n v="1045"/>
    <n v="411.16"/>
    <x v="4"/>
  </r>
  <r>
    <n v="2534.02"/>
    <n v="1923.57"/>
    <x v="4"/>
  </r>
  <r>
    <n v="3780.8"/>
    <n v="1611.2"/>
    <x v="4"/>
  </r>
  <r>
    <n v="305.3"/>
    <n v="238.9"/>
    <x v="4"/>
  </r>
  <r>
    <n v="47.34"/>
    <n v="20.71"/>
    <x v="4"/>
  </r>
  <r>
    <n v="89.85"/>
    <n v="36.869999999999997"/>
    <x v="4"/>
  </r>
  <r>
    <n v="769.22"/>
    <n v="330.23"/>
    <x v="4"/>
  </r>
  <r>
    <n v="5860.53"/>
    <n v="2695.5"/>
    <x v="4"/>
  </r>
  <r>
    <n v="8465.2099999999991"/>
    <n v="4108.5200000000004"/>
    <x v="4"/>
  </r>
  <r>
    <n v="14284.2"/>
    <n v="5878.2"/>
    <x v="4"/>
  </r>
  <r>
    <n v="172.8"/>
    <n v="88.64"/>
    <x v="7"/>
  </r>
  <r>
    <n v="16.2"/>
    <n v="8.31"/>
    <x v="7"/>
  </r>
  <r>
    <n v="1036"/>
    <n v="870"/>
    <x v="7"/>
  </r>
  <r>
    <n v="518"/>
    <n v="435"/>
    <x v="7"/>
  </r>
  <r>
    <n v="59.74"/>
    <n v="34.799999999999997"/>
    <x v="7"/>
  </r>
  <r>
    <n v="111.76"/>
    <n v="40.64"/>
    <x v="7"/>
  </r>
  <r>
    <n v="47.34"/>
    <n v="21.6"/>
    <x v="7"/>
  </r>
  <r>
    <n v="43.82"/>
    <n v="22"/>
    <x v="7"/>
  </r>
  <r>
    <n v="39.32"/>
    <n v="21.46"/>
    <x v="7"/>
  </r>
  <r>
    <n v="17.88"/>
    <n v="13.8"/>
    <x v="7"/>
  </r>
  <r>
    <n v="60.42"/>
    <n v="17.18"/>
    <x v="7"/>
  </r>
  <r>
    <n v="60.42"/>
    <n v="17.18"/>
    <x v="7"/>
  </r>
  <r>
    <n v="79.650000000000006"/>
    <n v="70.48"/>
    <x v="7"/>
  </r>
  <r>
    <n v="79.650000000000006"/>
    <n v="70.48"/>
    <x v="7"/>
  </r>
  <r>
    <n v="83.81"/>
    <n v="53.35"/>
    <x v="7"/>
  </r>
  <r>
    <n v="83.81"/>
    <n v="53.35"/>
    <x v="7"/>
  </r>
  <r>
    <n v="6548.67"/>
    <n v="3469.32"/>
    <x v="7"/>
  </r>
  <r>
    <n v="361.8"/>
    <n v="273.60000000000002"/>
    <x v="7"/>
  </r>
  <r>
    <n v="604.4"/>
    <n v="563.6"/>
    <x v="7"/>
  </r>
  <r>
    <n v="4854.24"/>
    <n v="2551.6799999999998"/>
    <x v="7"/>
  </r>
  <r>
    <n v="79.959999999999994"/>
    <n v="42.4"/>
    <x v="7"/>
  </r>
  <r>
    <n v="79.959999999999994"/>
    <n v="42.4"/>
    <x v="7"/>
  </r>
  <r>
    <n v="70.959999999999994"/>
    <n v="22"/>
    <x v="7"/>
  </r>
  <r>
    <n v="111.96"/>
    <n v="33.119999999999997"/>
    <x v="7"/>
  </r>
  <r>
    <n v="363.92"/>
    <n v="98.16"/>
    <x v="7"/>
  </r>
  <r>
    <n v="459.9"/>
    <n v="142.26"/>
    <x v="7"/>
  </r>
  <r>
    <n v="249.44"/>
    <n v="74.64"/>
    <x v="7"/>
  </r>
  <r>
    <n v="249.44"/>
    <n v="74.64"/>
    <x v="7"/>
  </r>
  <r>
    <n v="204.18"/>
    <n v="161.82"/>
    <x v="7"/>
  </r>
  <r>
    <n v="84.44"/>
    <n v="18.920000000000002"/>
    <x v="7"/>
  </r>
  <r>
    <n v="49.85"/>
    <n v="33.630000000000003"/>
    <x v="7"/>
  </r>
  <r>
    <n v="113.76"/>
    <n v="53.04"/>
    <x v="7"/>
  </r>
  <r>
    <n v="120.08"/>
    <n v="54.96"/>
    <x v="7"/>
  </r>
  <r>
    <n v="52.44"/>
    <n v="18.66"/>
    <x v="7"/>
  </r>
  <r>
    <n v="161.69999999999999"/>
    <n v="72.3"/>
    <x v="7"/>
  </r>
  <r>
    <n v="69.680000000000007"/>
    <n v="31.08"/>
    <x v="7"/>
  </r>
  <r>
    <n v="272.94"/>
    <n v="63.78"/>
    <x v="7"/>
  </r>
  <r>
    <n v="397.17"/>
    <n v="178.98"/>
    <x v="7"/>
  </r>
  <r>
    <n v="130.16"/>
    <n v="89.32"/>
    <x v="7"/>
  </r>
  <r>
    <n v="53.04"/>
    <n v="35.36"/>
    <x v="7"/>
  </r>
  <r>
    <n v="104.08"/>
    <n v="45.84"/>
    <x v="7"/>
  </r>
  <r>
    <n v="57.12"/>
    <n v="19.25"/>
    <x v="7"/>
  </r>
  <r>
    <n v="165.6"/>
    <n v="48.12"/>
    <x v="7"/>
  </r>
  <r>
    <n v="1433.76"/>
    <n v="1086.72"/>
    <x v="7"/>
  </r>
  <r>
    <n v="4660"/>
    <n v="1317.5"/>
    <x v="7"/>
  </r>
  <r>
    <n v="428.32"/>
    <n v="327.04000000000002"/>
    <x v="7"/>
  </r>
  <r>
    <n v="252.64"/>
    <n v="191.52"/>
    <x v="7"/>
  </r>
  <r>
    <n v="150.63999999999999"/>
    <n v="136.88"/>
    <x v="7"/>
  </r>
  <r>
    <n v="873.8"/>
    <n v="660.62"/>
    <x v="7"/>
  </r>
  <r>
    <n v="382.4"/>
    <n v="383.6"/>
    <x v="7"/>
  </r>
  <r>
    <n v="985.5"/>
    <n v="2900"/>
    <x v="7"/>
  </r>
  <r>
    <n v="364"/>
    <n v="347.6"/>
    <x v="7"/>
  </r>
  <r>
    <n v="67.7"/>
    <n v="66.150000000000006"/>
    <x v="7"/>
  </r>
  <r>
    <n v="595.84"/>
    <n v="635.36"/>
    <x v="7"/>
  </r>
  <r>
    <n v="1356"/>
    <n v="1336"/>
    <x v="7"/>
  </r>
  <r>
    <n v="145.75"/>
    <n v="132"/>
    <x v="7"/>
  </r>
  <r>
    <n v="854.6"/>
    <n v="639.20000000000005"/>
    <x v="7"/>
  </r>
  <r>
    <n v="101.92"/>
    <n v="86.88"/>
    <x v="7"/>
  </r>
  <r>
    <n v="79.08"/>
    <n v="74.959999999999994"/>
    <x v="7"/>
  </r>
  <r>
    <n v="709.56"/>
    <n v="530.4"/>
    <x v="7"/>
  </r>
  <r>
    <n v="103.96"/>
    <n v="87.2"/>
    <x v="7"/>
  </r>
  <r>
    <n v="293.16000000000003"/>
    <n v="217.91"/>
    <x v="7"/>
  </r>
  <r>
    <n v="202.32"/>
    <n v="182.52"/>
    <x v="7"/>
  </r>
  <r>
    <n v="767.52"/>
    <n v="615.6"/>
    <x v="7"/>
  </r>
  <r>
    <n v="190.3"/>
    <n v="149.4"/>
    <x v="7"/>
  </r>
  <r>
    <n v="945.75"/>
    <n v="873.6"/>
    <x v="7"/>
  </r>
  <r>
    <n v="945.75"/>
    <n v="873.6"/>
    <x v="7"/>
  </r>
  <r>
    <n v="243.36"/>
    <n v="183.6"/>
    <x v="7"/>
  </r>
  <r>
    <n v="507.84"/>
    <n v="378.58"/>
    <x v="7"/>
  </r>
  <r>
    <n v="1662.5"/>
    <n v="1775"/>
    <x v="7"/>
  </r>
  <r>
    <n v="1153.5"/>
    <n v="1014"/>
    <x v="7"/>
  </r>
  <r>
    <n v="2353.6"/>
    <n v="1095.2"/>
    <x v="9"/>
  </r>
  <r>
    <n v="494.95"/>
    <n v="537.70000000000005"/>
    <x v="9"/>
  </r>
  <r>
    <n v="711.55"/>
    <n v="628.5"/>
    <x v="9"/>
  </r>
  <r>
    <n v="492.8"/>
    <n v="352"/>
    <x v="9"/>
  </r>
  <r>
    <n v="196.74"/>
    <n v="100.68"/>
    <x v="9"/>
  </r>
  <r>
    <n v="131.16"/>
    <n v="67.12"/>
    <x v="9"/>
  </r>
  <r>
    <n v="928.7"/>
    <n v="735.6"/>
    <x v="9"/>
  </r>
  <r>
    <n v="1730.04"/>
    <n v="2380.3000000000002"/>
    <x v="9"/>
  </r>
  <r>
    <n v="665.4"/>
    <n v="915.5"/>
    <x v="9"/>
  </r>
  <r>
    <n v="1863.12"/>
    <n v="2563.4"/>
    <x v="9"/>
  </r>
  <r>
    <n v="532.32000000000005"/>
    <n v="732.4"/>
    <x v="9"/>
  </r>
  <r>
    <n v="1031.04"/>
    <n v="590.76"/>
    <x v="9"/>
  </r>
  <r>
    <n v="150.43"/>
    <n v="69.510000000000005"/>
    <x v="9"/>
  </r>
  <r>
    <n v="64.47"/>
    <n v="29.79"/>
    <x v="9"/>
  </r>
  <r>
    <n v="160.97999999999999"/>
    <n v="102.3"/>
    <x v="9"/>
  </r>
  <r>
    <n v="257.2"/>
    <n v="116.4"/>
    <x v="9"/>
  </r>
  <r>
    <n v="1027.5999999999999"/>
    <n v="512.4"/>
    <x v="9"/>
  </r>
  <r>
    <n v="1552.16"/>
    <n v="409.92"/>
    <x v="9"/>
  </r>
  <r>
    <n v="407.25"/>
    <n v="237.24"/>
    <x v="9"/>
  </r>
  <r>
    <n v="45.25"/>
    <n v="26.36"/>
    <x v="9"/>
  </r>
  <r>
    <n v="405.6"/>
    <n v="204.4"/>
    <x v="9"/>
  </r>
  <r>
    <n v="348.6"/>
    <n v="348"/>
    <x v="9"/>
  </r>
  <r>
    <n v="336"/>
    <n v="236.3"/>
    <x v="9"/>
  </r>
  <r>
    <n v="2401.1999999999998"/>
    <n v="901.8"/>
    <x v="9"/>
  </r>
  <r>
    <n v="1125.75"/>
    <n v="1048.5"/>
    <x v="9"/>
  </r>
  <r>
    <n v="1152.8"/>
    <n v="1303.52"/>
    <x v="9"/>
  </r>
  <r>
    <n v="614.70000000000005"/>
    <n v="885.8"/>
    <x v="9"/>
  </r>
  <r>
    <n v="1406.2"/>
    <n v="2413.8000000000002"/>
    <x v="9"/>
  </r>
  <r>
    <n v="1995.4"/>
    <n v="1191.5999999999999"/>
    <x v="9"/>
  </r>
  <r>
    <n v="684.4"/>
    <n v="428.4"/>
    <x v="9"/>
  </r>
  <r>
    <n v="294.8"/>
    <n v="341"/>
    <x v="9"/>
  </r>
  <r>
    <n v="244.08"/>
    <n v="198"/>
    <x v="9"/>
  </r>
  <r>
    <n v="793.1"/>
    <n v="375.54"/>
    <x v="9"/>
  </r>
  <r>
    <n v="318.60000000000002"/>
    <n v="190.8"/>
    <x v="9"/>
  </r>
  <r>
    <n v="293.60000000000002"/>
    <n v="58.2"/>
    <x v="9"/>
  </r>
  <r>
    <n v="211.1"/>
    <n v="144.80000000000001"/>
    <x v="9"/>
  </r>
  <r>
    <n v="291.62"/>
    <n v="124.32"/>
    <x v="9"/>
  </r>
  <r>
    <n v="568.20000000000005"/>
    <n v="259.39999999999998"/>
    <x v="9"/>
  </r>
  <r>
    <n v="550.5"/>
    <n v="164.1"/>
    <x v="9"/>
  </r>
  <r>
    <n v="2676.87"/>
    <n v="1851.57"/>
    <x v="9"/>
  </r>
  <r>
    <n v="319.2"/>
    <n v="143.12"/>
    <x v="9"/>
  </r>
  <r>
    <n v="584"/>
    <n v="206.4"/>
    <x v="9"/>
  </r>
  <r>
    <n v="422"/>
    <n v="148.19999999999999"/>
    <x v="9"/>
  </r>
  <r>
    <n v="463.84"/>
    <n v="336.32"/>
    <x v="9"/>
  </r>
  <r>
    <n v="1681.42"/>
    <n v="1219.1600000000001"/>
    <x v="9"/>
  </r>
  <r>
    <n v="1195"/>
    <n v="842.5"/>
    <x v="9"/>
  </r>
  <r>
    <n v="191.2"/>
    <n v="134.80000000000001"/>
    <x v="9"/>
  </r>
  <r>
    <n v="549.70000000000005"/>
    <n v="387.55"/>
    <x v="9"/>
  </r>
  <r>
    <n v="4751.92"/>
    <n v="1256.96"/>
    <x v="10"/>
  </r>
  <r>
    <n v="8623.5400000000009"/>
    <n v="2205.83"/>
    <x v="10"/>
  </r>
  <r>
    <n v="4731.3599999999997"/>
    <n v="1097.5999999999999"/>
    <x v="10"/>
  </r>
  <r>
    <n v="3283.14"/>
    <n v="2250.94"/>
    <x v="10"/>
  </r>
  <r>
    <n v="7548.02"/>
    <n v="2910.52"/>
    <x v="10"/>
  </r>
  <r>
    <n v="4751.92"/>
    <n v="1256.96"/>
    <x v="10"/>
  </r>
  <r>
    <n v="8623.5400000000009"/>
    <n v="2205.83"/>
    <x v="10"/>
  </r>
  <r>
    <n v="4731.3599999999997"/>
    <n v="1097.5999999999999"/>
    <x v="10"/>
  </r>
  <r>
    <n v="4338.53"/>
    <n v="3533.66"/>
    <x v="10"/>
  </r>
  <r>
    <n v="7548.02"/>
    <n v="2910.52"/>
    <x v="10"/>
  </r>
  <r>
    <n v="9556.34"/>
    <n v="5399.02"/>
    <x v="10"/>
  </r>
  <r>
    <n v="9503.84"/>
    <n v="2513.92"/>
    <x v="10"/>
  </r>
  <r>
    <n v="15757.02"/>
    <n v="4197.78"/>
    <x v="10"/>
  </r>
  <r>
    <n v="11138.18"/>
    <n v="3340.22"/>
    <x v="10"/>
  </r>
  <r>
    <n v="9533.16"/>
    <n v="7501.3"/>
    <x v="10"/>
  </r>
  <r>
    <n v="7548.02"/>
    <n v="2910.52"/>
    <x v="10"/>
  </r>
  <r>
    <n v="700"/>
    <n v="1372.97"/>
    <x v="11"/>
  </r>
  <r>
    <n v="700"/>
    <n v="927.29"/>
    <x v="11"/>
  </r>
  <r>
    <n v="400"/>
    <n v="1315.54"/>
    <x v="11"/>
  </r>
  <r>
    <n v="400"/>
    <n v="754.65"/>
    <x v="11"/>
  </r>
  <r>
    <n v="600"/>
    <n v="456.88"/>
    <x v="11"/>
  </r>
  <r>
    <n v="11300"/>
    <n v="3773.06"/>
    <x v="11"/>
  </r>
  <r>
    <n v="11300"/>
    <n v="6152.54"/>
    <x v="11"/>
  </r>
  <r>
    <n v="11300"/>
    <n v="4235.8999999999996"/>
    <x v="11"/>
  </r>
  <r>
    <n v="11300"/>
    <n v="7252.72"/>
    <x v="11"/>
  </r>
  <r>
    <n v="3243"/>
    <n v="3773.25"/>
    <x v="11"/>
  </r>
  <r>
    <n v="11458.25"/>
    <n v="10712.55"/>
    <x v="11"/>
  </r>
  <r>
    <n v="18923.75"/>
    <n v="17521.650000000001"/>
    <x v="11"/>
  </r>
  <r>
    <n v="173.22"/>
    <n v="78.239999999999995"/>
    <x v="8"/>
  </r>
  <r>
    <n v="204.6"/>
    <n v="65.97"/>
    <x v="8"/>
  </r>
  <r>
    <n v="534.04"/>
    <n v="401.96"/>
    <x v="8"/>
  </r>
  <r>
    <n v="154.80000000000001"/>
    <n v="78.52"/>
    <x v="8"/>
  </r>
  <r>
    <n v="378.9"/>
    <n v="285.66000000000003"/>
    <x v="8"/>
  </r>
  <r>
    <n v="26440.560000000001"/>
    <n v="24855.68"/>
    <x v="10"/>
  </r>
  <r>
    <n v="24309.48"/>
    <n v="25570.36"/>
    <x v="10"/>
  </r>
  <r>
    <n v="30509.32"/>
    <n v="22362.12"/>
    <x v="10"/>
  </r>
  <r>
    <n v="15802.48"/>
    <n v="17160.88"/>
    <x v="10"/>
  </r>
  <r>
    <n v="4655.08"/>
    <n v="7343.28"/>
    <x v="10"/>
  </r>
  <r>
    <n v="26440.560000000001"/>
    <n v="24855.68"/>
    <x v="10"/>
  </r>
  <r>
    <n v="24309.48"/>
    <n v="25570.36"/>
    <x v="10"/>
  </r>
  <r>
    <n v="30509.32"/>
    <n v="22362.12"/>
    <x v="10"/>
  </r>
  <r>
    <n v="15802.48"/>
    <n v="17160.88"/>
    <x v="10"/>
  </r>
  <r>
    <n v="4655.08"/>
    <n v="7343.28"/>
    <x v="10"/>
  </r>
  <r>
    <n v="1864"/>
    <n v="527"/>
    <x v="7"/>
  </r>
  <r>
    <n v="615.84"/>
    <n v="420"/>
    <x v="7"/>
  </r>
  <r>
    <n v="436.22"/>
    <n v="297.5"/>
    <x v="7"/>
  </r>
  <r>
    <n v="23.24"/>
    <n v="8.64"/>
    <x v="7"/>
  </r>
  <r>
    <n v="254.24"/>
    <n v="80.319999999999993"/>
    <x v="7"/>
  </r>
  <r>
    <n v="93.6"/>
    <n v="52.44"/>
    <x v="7"/>
  </r>
  <r>
    <n v="93.6"/>
    <n v="52.44"/>
    <x v="7"/>
  </r>
  <r>
    <n v="127.12"/>
    <n v="40.159999999999997"/>
    <x v="7"/>
  </r>
  <r>
    <n v="93.6"/>
    <n v="52.44"/>
    <x v="7"/>
  </r>
  <r>
    <n v="81.56"/>
    <n v="40.36"/>
    <x v="7"/>
  </r>
  <r>
    <n v="34.090000000000003"/>
    <n v="19.18"/>
    <x v="7"/>
  </r>
  <r>
    <n v="33.14"/>
    <n v="12.54"/>
    <x v="7"/>
  </r>
  <r>
    <n v="34.090000000000003"/>
    <n v="19.18"/>
    <x v="7"/>
  </r>
  <r>
    <n v="33.14"/>
    <n v="18.940000000000001"/>
    <x v="7"/>
  </r>
  <r>
    <n v="40.71"/>
    <n v="25.43"/>
    <x v="7"/>
  </r>
  <r>
    <n v="770.61"/>
    <n v="718.59"/>
    <x v="7"/>
  </r>
  <r>
    <n v="167.64"/>
    <n v="60.96"/>
    <x v="7"/>
  </r>
  <r>
    <n v="172.8"/>
    <n v="88.64"/>
    <x v="7"/>
  </r>
  <r>
    <n v="1433.76"/>
    <n v="1086.72"/>
    <x v="7"/>
  </r>
  <r>
    <n v="642.48"/>
    <n v="490.56"/>
    <x v="7"/>
  </r>
  <r>
    <n v="189.48"/>
    <n v="143.63999999999999"/>
    <x v="7"/>
  </r>
  <r>
    <n v="112.98"/>
    <n v="102.66"/>
    <x v="7"/>
  </r>
  <r>
    <n v="51.4"/>
    <n v="38.86"/>
    <x v="7"/>
  </r>
  <r>
    <n v="822.4"/>
    <n v="621.76"/>
    <x v="7"/>
  </r>
  <r>
    <n v="191.2"/>
    <n v="191.8"/>
    <x v="7"/>
  </r>
  <r>
    <n v="1379.7"/>
    <n v="4060"/>
    <x v="7"/>
  </r>
  <r>
    <n v="273"/>
    <n v="260.7"/>
    <x v="7"/>
  </r>
  <r>
    <n v="121.86"/>
    <n v="119.07"/>
    <x v="7"/>
  </r>
  <r>
    <n v="243.04"/>
    <n v="259.16000000000003"/>
    <x v="7"/>
  </r>
  <r>
    <n v="180.73"/>
    <n v="163.68"/>
    <x v="7"/>
  </r>
  <r>
    <n v="726.41"/>
    <n v="543.32000000000005"/>
    <x v="7"/>
  </r>
  <r>
    <n v="127.4"/>
    <n v="108.6"/>
    <x v="7"/>
  </r>
  <r>
    <n v="79.08"/>
    <n v="74.959999999999994"/>
    <x v="7"/>
  </r>
  <r>
    <n v="236.52"/>
    <n v="176.8"/>
    <x v="7"/>
  </r>
  <r>
    <n v="586.32000000000005"/>
    <n v="435.82"/>
    <x v="7"/>
  </r>
  <r>
    <n v="67.44"/>
    <n v="60.84"/>
    <x v="7"/>
  </r>
  <r>
    <n v="362.44"/>
    <n v="290.7"/>
    <x v="7"/>
  </r>
  <r>
    <n v="277.16000000000003"/>
    <n v="222.3"/>
    <x v="7"/>
  </r>
  <r>
    <n v="509.25"/>
    <n v="470.4"/>
    <x v="7"/>
  </r>
  <r>
    <n v="202.8"/>
    <n v="153"/>
    <x v="7"/>
  </r>
  <r>
    <n v="353.28"/>
    <n v="263.36"/>
    <x v="7"/>
  </r>
  <r>
    <n v="1036"/>
    <n v="870"/>
    <x v="7"/>
  </r>
  <r>
    <n v="26.82"/>
    <n v="20.7"/>
    <x v="7"/>
  </r>
  <r>
    <n v="120.84"/>
    <n v="34.36"/>
    <x v="7"/>
  </r>
  <r>
    <n v="120.84"/>
    <n v="34.36"/>
    <x v="7"/>
  </r>
  <r>
    <n v="79.959999999999994"/>
    <n v="42.4"/>
    <x v="7"/>
  </r>
  <r>
    <n v="79.959999999999994"/>
    <n v="42.4"/>
    <x v="7"/>
  </r>
  <r>
    <n v="70.959999999999994"/>
    <n v="22"/>
    <x v="7"/>
  </r>
  <r>
    <n v="74.64"/>
    <n v="22.08"/>
    <x v="7"/>
  </r>
  <r>
    <n v="249.44"/>
    <n v="74.64"/>
    <x v="7"/>
  </r>
  <r>
    <n v="249.44"/>
    <n v="74.64"/>
    <x v="7"/>
  </r>
  <r>
    <n v="204.18"/>
    <n v="161.82"/>
    <x v="7"/>
  </r>
  <r>
    <n v="327"/>
    <n v="123.6"/>
    <x v="7"/>
  </r>
  <r>
    <n v="119.9"/>
    <n v="45.32"/>
    <x v="7"/>
  </r>
  <r>
    <n v="327"/>
    <n v="123.6"/>
    <x v="7"/>
  </r>
  <r>
    <n v="99.7"/>
    <n v="67.260000000000005"/>
    <x v="7"/>
  </r>
  <r>
    <n v="56.88"/>
    <n v="26.52"/>
    <x v="7"/>
  </r>
  <r>
    <n v="90.06"/>
    <n v="41.22"/>
    <x v="7"/>
  </r>
  <r>
    <n v="52.44"/>
    <n v="18.66"/>
    <x v="7"/>
  </r>
  <r>
    <n v="136.80000000000001"/>
    <n v="60.12"/>
    <x v="7"/>
  </r>
  <r>
    <n v="87.1"/>
    <n v="38.85"/>
    <x v="7"/>
  </r>
  <r>
    <n v="318.43"/>
    <n v="74.41"/>
    <x v="7"/>
  </r>
  <r>
    <n v="149.37"/>
    <n v="84.06"/>
    <x v="7"/>
  </r>
  <r>
    <n v="149.37"/>
    <n v="84.06"/>
    <x v="7"/>
  </r>
  <r>
    <n v="264.77999999999997"/>
    <n v="119.32"/>
    <x v="7"/>
  </r>
  <r>
    <n v="264.77999999999997"/>
    <n v="119.32"/>
    <x v="7"/>
  </r>
  <r>
    <n v="132.38999999999999"/>
    <n v="59.66"/>
    <x v="7"/>
  </r>
  <r>
    <n v="149.37"/>
    <n v="84.16"/>
    <x v="7"/>
  </r>
  <r>
    <n v="104.08"/>
    <n v="45.84"/>
    <x v="7"/>
  </r>
  <r>
    <n v="32.64"/>
    <n v="11"/>
    <x v="7"/>
  </r>
  <r>
    <n v="8.16"/>
    <n v="2.75"/>
    <x v="7"/>
  </r>
  <r>
    <n v="165.6"/>
    <n v="48.12"/>
    <x v="7"/>
  </r>
  <r>
    <n v="164.18"/>
    <n v="155.4"/>
    <x v="7"/>
  </r>
  <r>
    <n v="224.33"/>
    <n v="155.4"/>
    <x v="7"/>
  </r>
  <r>
    <n v="800.65"/>
    <n v="351.75"/>
    <x v="3"/>
  </r>
  <r>
    <n v="28.12"/>
    <n v="30.24"/>
    <x v="12"/>
  </r>
  <r>
    <n v="28.12"/>
    <n v="30.24"/>
    <x v="12"/>
  </r>
  <r>
    <n v="18.62"/>
    <n v="9.94"/>
    <x v="12"/>
  </r>
  <r>
    <n v="18.62"/>
    <n v="9.94"/>
    <x v="12"/>
  </r>
  <r>
    <n v="18.62"/>
    <n v="9.94"/>
    <x v="12"/>
  </r>
  <r>
    <n v="9.31"/>
    <n v="4.97"/>
    <x v="12"/>
  </r>
  <r>
    <n v="116.64"/>
    <n v="64.78"/>
    <x v="12"/>
  </r>
  <r>
    <n v="116.64"/>
    <n v="64.78"/>
    <x v="12"/>
  </r>
  <r>
    <n v="116.64"/>
    <n v="64.78"/>
    <x v="12"/>
  </r>
  <r>
    <n v="58.32"/>
    <n v="32.39"/>
    <x v="12"/>
  </r>
  <r>
    <n v="112.08"/>
    <n v="54.98"/>
    <x v="12"/>
  </r>
  <r>
    <n v="112.08"/>
    <n v="54.98"/>
    <x v="12"/>
  </r>
  <r>
    <n v="112.08"/>
    <n v="54.98"/>
    <x v="12"/>
  </r>
  <r>
    <n v="193.08"/>
    <n v="95.1"/>
    <x v="12"/>
  </r>
  <r>
    <n v="193.08"/>
    <n v="95.1"/>
    <x v="12"/>
  </r>
  <r>
    <n v="193.08"/>
    <n v="95.1"/>
    <x v="12"/>
  </r>
  <r>
    <n v="193.08"/>
    <n v="95.1"/>
    <x v="12"/>
  </r>
  <r>
    <n v="67.06"/>
    <n v="35.36"/>
    <x v="12"/>
  </r>
  <r>
    <n v="67.06"/>
    <n v="35.36"/>
    <x v="12"/>
  </r>
  <r>
    <n v="67.06"/>
    <n v="35.36"/>
    <x v="12"/>
  </r>
  <r>
    <n v="67.06"/>
    <n v="35.36"/>
    <x v="12"/>
  </r>
  <r>
    <n v="40.28"/>
    <n v="17.600000000000001"/>
    <x v="12"/>
  </r>
  <r>
    <n v="40.28"/>
    <n v="17.600000000000001"/>
    <x v="12"/>
  </r>
  <r>
    <n v="40.28"/>
    <n v="17.600000000000001"/>
    <x v="12"/>
  </r>
  <r>
    <n v="40.28"/>
    <n v="17.600000000000001"/>
    <x v="12"/>
  </r>
  <r>
    <n v="10.07"/>
    <n v="4.4000000000000004"/>
    <x v="12"/>
  </r>
  <r>
    <n v="10.07"/>
    <n v="4.4000000000000004"/>
    <x v="12"/>
  </r>
  <r>
    <n v="10.07"/>
    <n v="4.4000000000000004"/>
    <x v="12"/>
  </r>
  <r>
    <n v="10.07"/>
    <n v="4.4000000000000004"/>
    <x v="12"/>
  </r>
  <r>
    <n v="40.479999999999997"/>
    <n v="95.4"/>
    <x v="12"/>
  </r>
  <r>
    <n v="40.479999999999997"/>
    <n v="95.4"/>
    <x v="12"/>
  </r>
  <r>
    <n v="40.479999999999997"/>
    <n v="95.4"/>
    <x v="12"/>
  </r>
  <r>
    <n v="40.479999999999997"/>
    <n v="95.4"/>
    <x v="12"/>
  </r>
  <r>
    <n v="241.3"/>
    <n v="234.8"/>
    <x v="12"/>
  </r>
  <r>
    <n v="193.04"/>
    <n v="187.84"/>
    <x v="12"/>
  </r>
  <r>
    <n v="193.04"/>
    <n v="187.84"/>
    <x v="12"/>
  </r>
  <r>
    <n v="241.3"/>
    <n v="234.8"/>
    <x v="12"/>
  </r>
  <r>
    <n v="121.93"/>
    <n v="76.89"/>
    <x v="12"/>
  </r>
  <r>
    <n v="487.72"/>
    <n v="307.56"/>
    <x v="12"/>
  </r>
  <r>
    <n v="487.72"/>
    <n v="307.56"/>
    <x v="12"/>
  </r>
  <r>
    <n v="487.72"/>
    <n v="307.56"/>
    <x v="12"/>
  </r>
  <r>
    <n v="487.72"/>
    <n v="307.56"/>
    <x v="12"/>
  </r>
  <r>
    <n v="36.880000000000003"/>
    <n v="33.6"/>
    <x v="12"/>
  </r>
  <r>
    <n v="36.880000000000003"/>
    <n v="33.6"/>
    <x v="12"/>
  </r>
  <r>
    <n v="36.880000000000003"/>
    <n v="33.6"/>
    <x v="12"/>
  </r>
  <r>
    <n v="36.880000000000003"/>
    <n v="33.6"/>
    <x v="12"/>
  </r>
  <r>
    <n v="49.29"/>
    <n v="25.68"/>
    <x v="12"/>
  </r>
  <r>
    <n v="49.29"/>
    <n v="25.68"/>
    <x v="12"/>
  </r>
  <r>
    <n v="106.36"/>
    <n v="302.12"/>
    <x v="12"/>
  </r>
  <r>
    <n v="212.72"/>
    <n v="604.24"/>
    <x v="12"/>
  </r>
  <r>
    <n v="10.74"/>
    <n v="4.17"/>
    <x v="12"/>
  </r>
  <r>
    <n v="21.48"/>
    <n v="8.34"/>
    <x v="12"/>
  </r>
  <r>
    <n v="10.74"/>
    <n v="4.17"/>
    <x v="12"/>
  </r>
  <r>
    <n v="10.74"/>
    <n v="4.17"/>
    <x v="12"/>
  </r>
  <r>
    <n v="21.48"/>
    <n v="8.34"/>
    <x v="12"/>
  </r>
  <r>
    <n v="10.74"/>
    <n v="4.17"/>
    <x v="12"/>
  </r>
  <r>
    <n v="50.09"/>
    <n v="21.79"/>
    <x v="12"/>
  </r>
  <r>
    <n v="50.09"/>
    <n v="21.79"/>
    <x v="12"/>
  </r>
  <r>
    <n v="50.09"/>
    <n v="21.79"/>
    <x v="12"/>
  </r>
  <r>
    <n v="50.09"/>
    <n v="21.79"/>
    <x v="12"/>
  </r>
  <r>
    <n v="28.02"/>
    <n v="29.08"/>
    <x v="12"/>
  </r>
  <r>
    <n v="28.02"/>
    <n v="29.08"/>
    <x v="12"/>
  </r>
  <r>
    <n v="28.02"/>
    <n v="29.08"/>
    <x v="12"/>
  </r>
  <r>
    <n v="28.02"/>
    <n v="29.08"/>
    <x v="12"/>
  </r>
  <r>
    <n v="22.16"/>
    <n v="21.03"/>
    <x v="12"/>
  </r>
  <r>
    <n v="22.16"/>
    <n v="21.03"/>
    <x v="12"/>
  </r>
  <r>
    <n v="22.16"/>
    <n v="21.03"/>
    <x v="12"/>
  </r>
  <r>
    <n v="22.16"/>
    <n v="21.03"/>
    <x v="12"/>
  </r>
  <r>
    <n v="76.63"/>
    <n v="69.03"/>
    <x v="12"/>
  </r>
  <r>
    <n v="76.63"/>
    <n v="69.03"/>
    <x v="12"/>
  </r>
  <r>
    <n v="76.63"/>
    <n v="69.03"/>
    <x v="12"/>
  </r>
  <r>
    <n v="76.63"/>
    <n v="69.03"/>
    <x v="12"/>
  </r>
  <r>
    <n v="379.36"/>
    <n v="307.58"/>
    <x v="12"/>
  </r>
  <r>
    <n v="379.36"/>
    <n v="307.58"/>
    <x v="12"/>
  </r>
  <r>
    <n v="379.36"/>
    <n v="307.58"/>
    <x v="12"/>
  </r>
  <r>
    <n v="379.36"/>
    <n v="307.58"/>
    <x v="12"/>
  </r>
  <r>
    <n v="76.63"/>
    <n v="61.83"/>
    <x v="12"/>
  </r>
  <r>
    <n v="76.63"/>
    <n v="61.83"/>
    <x v="12"/>
  </r>
  <r>
    <n v="76.63"/>
    <n v="61.83"/>
    <x v="12"/>
  </r>
  <r>
    <n v="76.63"/>
    <n v="61.83"/>
    <x v="12"/>
  </r>
  <r>
    <n v="28.12"/>
    <n v="30.24"/>
    <x v="12"/>
  </r>
  <r>
    <n v="28.12"/>
    <n v="30.24"/>
    <x v="12"/>
  </r>
  <r>
    <n v="561.76"/>
    <n v="349.88"/>
    <x v="12"/>
  </r>
  <r>
    <n v="561.76"/>
    <n v="349.88"/>
    <x v="12"/>
  </r>
  <r>
    <n v="561.76"/>
    <n v="349.88"/>
    <x v="12"/>
  </r>
  <r>
    <n v="561.76"/>
    <n v="349.88"/>
    <x v="12"/>
  </r>
  <r>
    <n v="561.76"/>
    <n v="350.11"/>
    <x v="12"/>
  </r>
  <r>
    <n v="561.76"/>
    <n v="350.11"/>
    <x v="12"/>
  </r>
  <r>
    <n v="561.76"/>
    <n v="350.11"/>
    <x v="12"/>
  </r>
  <r>
    <n v="561.76"/>
    <n v="350.11"/>
    <x v="12"/>
  </r>
  <r>
    <n v="460.33"/>
    <n v="332.61"/>
    <x v="12"/>
  </r>
  <r>
    <n v="460.33"/>
    <n v="332.61"/>
    <x v="12"/>
  </r>
  <r>
    <n v="460.33"/>
    <n v="332.61"/>
    <x v="12"/>
  </r>
  <r>
    <n v="460.33"/>
    <n v="332.61"/>
    <x v="12"/>
  </r>
  <r>
    <n v="460.33"/>
    <n v="332.93"/>
    <x v="12"/>
  </r>
  <r>
    <n v="460.33"/>
    <n v="332.93"/>
    <x v="12"/>
  </r>
  <r>
    <n v="460.33"/>
    <n v="332.93"/>
    <x v="12"/>
  </r>
  <r>
    <n v="460.33"/>
    <n v="332.93"/>
    <x v="12"/>
  </r>
  <r>
    <n v="248.47"/>
    <n v="216.29"/>
    <x v="12"/>
  </r>
  <r>
    <n v="230.12"/>
    <n v="228.16"/>
    <x v="12"/>
  </r>
  <r>
    <n v="694.35"/>
    <n v="614.79999999999995"/>
    <x v="12"/>
  </r>
  <r>
    <n v="22.2"/>
    <n v="18.98"/>
    <x v="12"/>
  </r>
  <r>
    <n v="22.2"/>
    <n v="18.98"/>
    <x v="12"/>
  </r>
  <r>
    <n v="22.2"/>
    <n v="18.98"/>
    <x v="12"/>
  </r>
  <r>
    <n v="22.2"/>
    <n v="18.98"/>
    <x v="12"/>
  </r>
  <r>
    <n v="50.09"/>
    <n v="25.74"/>
    <x v="12"/>
  </r>
  <r>
    <n v="50.09"/>
    <n v="25.74"/>
    <x v="12"/>
  </r>
  <r>
    <n v="50.09"/>
    <n v="25.74"/>
    <x v="12"/>
  </r>
  <r>
    <n v="50.09"/>
    <n v="25.74"/>
    <x v="12"/>
  </r>
  <r>
    <n v="39.61"/>
    <n v="19.829999999999998"/>
    <x v="12"/>
  </r>
  <r>
    <n v="79.22"/>
    <n v="39.659999999999997"/>
    <x v="12"/>
  </r>
  <r>
    <n v="39.61"/>
    <n v="19.829999999999998"/>
    <x v="12"/>
  </r>
  <r>
    <n v="39.61"/>
    <n v="19.75"/>
    <x v="12"/>
  </r>
  <r>
    <n v="79.22"/>
    <n v="39.5"/>
    <x v="12"/>
  </r>
  <r>
    <n v="39.61"/>
    <n v="19.75"/>
    <x v="12"/>
  </r>
  <r>
    <n v="523.66999999999996"/>
    <n v="368.43"/>
    <x v="12"/>
  </r>
  <r>
    <n v="1047.3399999999999"/>
    <n v="736.86"/>
    <x v="12"/>
  </r>
  <r>
    <n v="523.66999999999996"/>
    <n v="368.43"/>
    <x v="12"/>
  </r>
  <r>
    <n v="88.62"/>
    <n v="81.98"/>
    <x v="12"/>
  </r>
  <r>
    <n v="88.62"/>
    <n v="81.98"/>
    <x v="12"/>
  </r>
  <r>
    <n v="88.62"/>
    <n v="81.98"/>
    <x v="12"/>
  </r>
  <r>
    <n v="88.62"/>
    <n v="81.98"/>
    <x v="12"/>
  </r>
  <r>
    <n v="88.62"/>
    <n v="81.98"/>
    <x v="12"/>
  </r>
  <r>
    <n v="88.62"/>
    <n v="81.98"/>
    <x v="12"/>
  </r>
  <r>
    <n v="88.62"/>
    <n v="81.98"/>
    <x v="12"/>
  </r>
  <r>
    <n v="88.62"/>
    <n v="81.98"/>
    <x v="12"/>
  </r>
  <r>
    <n v="1176.8800000000001"/>
    <n v="616.5"/>
    <x v="12"/>
  </r>
  <r>
    <n v="1176.8800000000001"/>
    <n v="616.5"/>
    <x v="12"/>
  </r>
  <r>
    <n v="1176.8800000000001"/>
    <n v="616.5"/>
    <x v="12"/>
  </r>
  <r>
    <n v="18.54"/>
    <n v="8.32"/>
    <x v="12"/>
  </r>
  <r>
    <n v="18.54"/>
    <n v="8.32"/>
    <x v="12"/>
  </r>
  <r>
    <n v="18.54"/>
    <n v="8.32"/>
    <x v="12"/>
  </r>
  <r>
    <n v="18.54"/>
    <n v="8.32"/>
    <x v="12"/>
  </r>
  <r>
    <n v="92.7"/>
    <n v="41.6"/>
    <x v="12"/>
  </r>
  <r>
    <n v="92.7"/>
    <n v="41.6"/>
    <x v="12"/>
  </r>
  <r>
    <n v="37.08"/>
    <n v="16.64"/>
    <x v="12"/>
  </r>
  <r>
    <n v="37.08"/>
    <n v="16.64"/>
    <x v="12"/>
  </r>
  <r>
    <n v="37.08"/>
    <n v="16.64"/>
    <x v="12"/>
  </r>
  <r>
    <n v="37.08"/>
    <n v="16.64"/>
    <x v="12"/>
  </r>
  <r>
    <n v="37.08"/>
    <n v="16.64"/>
    <x v="12"/>
  </r>
  <r>
    <n v="37.08"/>
    <n v="16.64"/>
    <x v="12"/>
  </r>
  <r>
    <n v="37.08"/>
    <n v="16.64"/>
    <x v="12"/>
  </r>
  <r>
    <n v="37.08"/>
    <n v="16.64"/>
    <x v="12"/>
  </r>
  <r>
    <n v="111.24"/>
    <n v="49.92"/>
    <x v="12"/>
  </r>
  <r>
    <n v="111.24"/>
    <n v="49.92"/>
    <x v="12"/>
  </r>
  <r>
    <n v="111.24"/>
    <n v="49.92"/>
    <x v="12"/>
  </r>
  <r>
    <n v="111.24"/>
    <n v="49.92"/>
    <x v="12"/>
  </r>
  <r>
    <n v="12.08"/>
    <n v="8.48"/>
    <x v="12"/>
  </r>
  <r>
    <n v="12.08"/>
    <n v="8.48"/>
    <x v="12"/>
  </r>
  <r>
    <n v="30.08"/>
    <n v="19.72"/>
    <x v="12"/>
  </r>
  <r>
    <n v="30.08"/>
    <n v="19.72"/>
    <x v="12"/>
  </r>
  <r>
    <n v="30.08"/>
    <n v="19.72"/>
    <x v="12"/>
  </r>
  <r>
    <n v="30.08"/>
    <n v="19.72"/>
    <x v="12"/>
  </r>
  <r>
    <n v="30.08"/>
    <n v="19.72"/>
    <x v="12"/>
  </r>
  <r>
    <n v="30.08"/>
    <n v="19.72"/>
    <x v="12"/>
  </r>
  <r>
    <n v="7.52"/>
    <n v="4.93"/>
    <x v="12"/>
  </r>
  <r>
    <n v="306"/>
    <n v="289.08"/>
    <x v="12"/>
  </r>
  <r>
    <n v="21.04"/>
    <n v="14.5"/>
    <x v="12"/>
  </r>
  <r>
    <n v="180.8"/>
    <n v="208.72"/>
    <x v="12"/>
  </r>
  <r>
    <n v="180.8"/>
    <n v="208.72"/>
    <x v="12"/>
  </r>
  <r>
    <n v="180.8"/>
    <n v="208.72"/>
    <x v="12"/>
  </r>
  <r>
    <n v="67.599999999999994"/>
    <n v="56.48"/>
    <x v="12"/>
  </r>
  <r>
    <n v="9.18"/>
    <n v="8.4499999999999993"/>
    <x v="12"/>
  </r>
  <r>
    <n v="9.18"/>
    <n v="8.4499999999999993"/>
    <x v="12"/>
  </r>
  <r>
    <n v="9.18"/>
    <n v="8.4499999999999993"/>
    <x v="12"/>
  </r>
  <r>
    <n v="9.18"/>
    <n v="8.4499999999999993"/>
    <x v="12"/>
  </r>
  <r>
    <n v="6.94"/>
    <n v="8.43"/>
    <x v="12"/>
  </r>
  <r>
    <n v="6.94"/>
    <n v="8.43"/>
    <x v="12"/>
  </r>
  <r>
    <n v="29.64"/>
    <n v="32.159999999999997"/>
    <x v="12"/>
  </r>
  <r>
    <n v="29.64"/>
    <n v="32.159999999999997"/>
    <x v="12"/>
  </r>
  <r>
    <n v="14.82"/>
    <n v="16.079999999999998"/>
    <x v="12"/>
  </r>
  <r>
    <n v="57.68"/>
    <n v="57.05"/>
    <x v="12"/>
  </r>
  <r>
    <n v="82.59"/>
    <n v="60.58"/>
    <x v="12"/>
  </r>
  <r>
    <n v="81.819999999999993"/>
    <n v="48.59"/>
    <x v="12"/>
  </r>
  <r>
    <n v="406.8"/>
    <n v="233.44"/>
    <x v="12"/>
  </r>
  <r>
    <n v="406.8"/>
    <n v="233.44"/>
    <x v="12"/>
  </r>
  <r>
    <n v="406.8"/>
    <n v="233.44"/>
    <x v="12"/>
  </r>
  <r>
    <n v="31.16"/>
    <n v="29.54"/>
    <x v="12"/>
  </r>
  <r>
    <n v="31.16"/>
    <n v="29.54"/>
    <x v="12"/>
  </r>
  <r>
    <n v="44.32"/>
    <n v="43.08"/>
    <x v="12"/>
  </r>
  <r>
    <n v="88.64"/>
    <n v="86.16"/>
    <x v="12"/>
  </r>
  <r>
    <n v="48.26"/>
    <n v="49.52"/>
    <x v="12"/>
  </r>
  <r>
    <n v="107.4"/>
    <n v="97.56"/>
    <x v="12"/>
  </r>
  <r>
    <n v="107.4"/>
    <n v="97.56"/>
    <x v="12"/>
  </r>
  <r>
    <n v="28.74"/>
    <n v="22"/>
    <x v="12"/>
  </r>
  <r>
    <n v="28.74"/>
    <n v="22"/>
    <x v="12"/>
  </r>
  <r>
    <n v="28.74"/>
    <n v="22"/>
    <x v="12"/>
  </r>
  <r>
    <n v="14.37"/>
    <n v="11"/>
    <x v="12"/>
  </r>
  <r>
    <n v="11.68"/>
    <n v="13.69"/>
    <x v="12"/>
  </r>
  <r>
    <n v="11.68"/>
    <n v="13.69"/>
    <x v="12"/>
  </r>
  <r>
    <n v="11.68"/>
    <n v="13.69"/>
    <x v="12"/>
  </r>
  <r>
    <n v="357.84"/>
    <n v="88.55"/>
    <x v="12"/>
  </r>
  <r>
    <n v="39.92"/>
    <n v="30.76"/>
    <x v="12"/>
  </r>
  <r>
    <n v="39.92"/>
    <n v="30.76"/>
    <x v="12"/>
  </r>
  <r>
    <n v="335.8"/>
    <n v="297.8"/>
    <x v="12"/>
  </r>
  <r>
    <n v="268.64"/>
    <n v="238.24"/>
    <x v="12"/>
  </r>
  <r>
    <n v="335.8"/>
    <n v="297.8"/>
    <x v="12"/>
  </r>
  <r>
    <n v="201.48"/>
    <n v="178.68"/>
    <x v="12"/>
  </r>
  <r>
    <n v="201.48"/>
    <n v="178.68"/>
    <x v="12"/>
  </r>
  <r>
    <n v="13.16"/>
    <n v="15.32"/>
    <x v="12"/>
  </r>
  <r>
    <n v="13.16"/>
    <n v="15.32"/>
    <x v="12"/>
  </r>
  <r>
    <n v="239.74"/>
    <n v="203.4"/>
    <x v="12"/>
  </r>
  <r>
    <n v="239.74"/>
    <n v="203.4"/>
    <x v="12"/>
  </r>
  <r>
    <n v="239.74"/>
    <n v="203.4"/>
    <x v="12"/>
  </r>
  <r>
    <n v="239.74"/>
    <n v="203.4"/>
    <x v="12"/>
  </r>
  <r>
    <n v="21.89"/>
    <n v="17.309999999999999"/>
    <x v="12"/>
  </r>
  <r>
    <n v="22.85"/>
    <n v="21"/>
    <x v="12"/>
  </r>
  <r>
    <n v="45.2"/>
    <n v="38.200000000000003"/>
    <x v="12"/>
  </r>
  <r>
    <n v="45.2"/>
    <n v="38.200000000000003"/>
    <x v="12"/>
  </r>
  <r>
    <n v="45.2"/>
    <n v="38.200000000000003"/>
    <x v="12"/>
  </r>
  <r>
    <n v="45.2"/>
    <n v="38.200000000000003"/>
    <x v="12"/>
  </r>
  <r>
    <n v="45.2"/>
    <n v="38.200000000000003"/>
    <x v="12"/>
  </r>
  <r>
    <n v="45.2"/>
    <n v="38.200000000000003"/>
    <x v="12"/>
  </r>
  <r>
    <n v="45.2"/>
    <n v="38.200000000000003"/>
    <x v="12"/>
  </r>
  <r>
    <n v="45.2"/>
    <n v="38.200000000000003"/>
    <x v="12"/>
  </r>
  <r>
    <n v="45.2"/>
    <n v="38.200000000000003"/>
    <x v="12"/>
  </r>
  <r>
    <n v="45.2"/>
    <n v="38.200000000000003"/>
    <x v="12"/>
  </r>
  <r>
    <n v="27.3"/>
    <n v="31"/>
    <x v="12"/>
  </r>
  <r>
    <n v="35.72"/>
    <n v="28.3"/>
    <x v="12"/>
  </r>
  <r>
    <n v="81.64"/>
    <n v="81.599999999999994"/>
    <x v="12"/>
  </r>
  <r>
    <n v="43.02"/>
    <n v="25.47"/>
    <x v="12"/>
  </r>
  <r>
    <n v="42.39"/>
    <n v="32.909999999999997"/>
    <x v="12"/>
  </r>
  <r>
    <n v="87.74"/>
    <n v="70.7"/>
    <x v="12"/>
  </r>
  <r>
    <n v="54.6"/>
    <n v="40.04"/>
    <x v="12"/>
  </r>
  <r>
    <n v="87.04"/>
    <n v="88.48"/>
    <x v="12"/>
  </r>
  <r>
    <n v="87.04"/>
    <n v="88.48"/>
    <x v="12"/>
  </r>
  <r>
    <n v="21.66"/>
    <n v="14.95"/>
    <x v="12"/>
  </r>
  <r>
    <n v="21.66"/>
    <n v="14.95"/>
    <x v="12"/>
  </r>
  <r>
    <n v="18.760000000000002"/>
    <n v="12.71"/>
    <x v="12"/>
  </r>
  <r>
    <n v="18.760000000000002"/>
    <n v="12.71"/>
    <x v="12"/>
  </r>
  <r>
    <n v="130.34"/>
    <n v="96.7"/>
    <x v="12"/>
  </r>
  <r>
    <n v="130.34"/>
    <n v="96.7"/>
    <x v="12"/>
  </r>
  <r>
    <n v="130.34"/>
    <n v="96.7"/>
    <x v="12"/>
  </r>
  <r>
    <n v="130.34"/>
    <n v="96.7"/>
    <x v="12"/>
  </r>
  <r>
    <n v="61.32"/>
    <n v="46.3"/>
    <x v="12"/>
  </r>
  <r>
    <n v="61.32"/>
    <n v="46.3"/>
    <x v="12"/>
  </r>
  <r>
    <n v="61.32"/>
    <n v="46.3"/>
    <x v="12"/>
  </r>
  <r>
    <n v="61.32"/>
    <n v="46.3"/>
    <x v="12"/>
  </r>
  <r>
    <n v="41.98"/>
    <n v="43.96"/>
    <x v="12"/>
  </r>
  <r>
    <n v="41.98"/>
    <n v="43.96"/>
    <x v="12"/>
  </r>
  <r>
    <n v="41.98"/>
    <n v="43.96"/>
    <x v="12"/>
  </r>
  <r>
    <n v="41.98"/>
    <n v="43.96"/>
    <x v="12"/>
  </r>
  <r>
    <n v="154.16"/>
    <n v="225.09"/>
    <x v="12"/>
  </r>
  <r>
    <n v="59.72"/>
    <n v="66.040000000000006"/>
    <x v="12"/>
  </r>
  <r>
    <n v="59.72"/>
    <n v="66.040000000000006"/>
    <x v="12"/>
  </r>
  <r>
    <n v="59.72"/>
    <n v="66.040000000000006"/>
    <x v="12"/>
  </r>
  <r>
    <n v="59.72"/>
    <n v="66.040000000000006"/>
    <x v="12"/>
  </r>
  <r>
    <n v="66.52"/>
    <n v="62.06"/>
    <x v="12"/>
  </r>
  <r>
    <n v="66.52"/>
    <n v="62.06"/>
    <x v="12"/>
  </r>
  <r>
    <n v="66.52"/>
    <n v="62.06"/>
    <x v="12"/>
  </r>
  <r>
    <n v="66.52"/>
    <n v="62.06"/>
    <x v="12"/>
  </r>
  <r>
    <n v="26.76"/>
    <n v="29.88"/>
    <x v="12"/>
  </r>
  <r>
    <n v="26.76"/>
    <n v="29.88"/>
    <x v="12"/>
  </r>
  <r>
    <n v="26.76"/>
    <n v="29.88"/>
    <x v="12"/>
  </r>
  <r>
    <n v="26.76"/>
    <n v="29.88"/>
    <x v="12"/>
  </r>
  <r>
    <n v="38.68"/>
    <n v="34.520000000000003"/>
    <x v="12"/>
  </r>
  <r>
    <n v="38.68"/>
    <n v="34.520000000000003"/>
    <x v="12"/>
  </r>
  <r>
    <n v="38.68"/>
    <n v="34.520000000000003"/>
    <x v="12"/>
  </r>
  <r>
    <n v="38.68"/>
    <n v="34.520000000000003"/>
    <x v="12"/>
  </r>
  <r>
    <n v="7.25"/>
    <n v="9.18"/>
    <x v="12"/>
  </r>
  <r>
    <n v="77.12"/>
    <n v="52.63"/>
    <x v="12"/>
  </r>
  <r>
    <n v="77.12"/>
    <n v="52.63"/>
    <x v="12"/>
  </r>
  <r>
    <n v="77.12"/>
    <n v="52.63"/>
    <x v="12"/>
  </r>
  <r>
    <n v="59.5"/>
    <n v="69.2"/>
    <x v="12"/>
  </r>
  <r>
    <n v="59.5"/>
    <n v="69.2"/>
    <x v="12"/>
  </r>
  <r>
    <n v="59.5"/>
    <n v="69.2"/>
    <x v="12"/>
  </r>
  <r>
    <n v="59.5"/>
    <n v="69.2"/>
    <x v="12"/>
  </r>
  <r>
    <n v="87.91"/>
    <n v="84.97"/>
    <x v="12"/>
  </r>
  <r>
    <n v="87.91"/>
    <n v="84.97"/>
    <x v="12"/>
  </r>
  <r>
    <n v="87.91"/>
    <n v="84.97"/>
    <x v="12"/>
  </r>
  <r>
    <n v="53.36"/>
    <n v="68"/>
    <x v="12"/>
  </r>
  <r>
    <n v="53.36"/>
    <n v="68"/>
    <x v="12"/>
  </r>
  <r>
    <n v="53.36"/>
    <n v="68"/>
    <x v="12"/>
  </r>
  <r>
    <n v="26.68"/>
    <n v="34"/>
    <x v="12"/>
  </r>
  <r>
    <n v="71.400000000000006"/>
    <n v="111"/>
    <x v="12"/>
  </r>
  <r>
    <n v="71.400000000000006"/>
    <n v="111"/>
    <x v="12"/>
  </r>
  <r>
    <n v="71.400000000000006"/>
    <n v="111"/>
    <x v="12"/>
  </r>
  <r>
    <n v="71.400000000000006"/>
    <n v="111"/>
    <x v="12"/>
  </r>
  <r>
    <n v="58.2"/>
    <n v="49.28"/>
    <x v="12"/>
  </r>
  <r>
    <n v="58.2"/>
    <n v="49.28"/>
    <x v="12"/>
  </r>
  <r>
    <n v="58.2"/>
    <n v="49.28"/>
    <x v="12"/>
  </r>
  <r>
    <n v="58.2"/>
    <n v="49.28"/>
    <x v="12"/>
  </r>
  <r>
    <n v="47.8"/>
    <n v="41.92"/>
    <x v="12"/>
  </r>
  <r>
    <n v="47.8"/>
    <n v="41.92"/>
    <x v="12"/>
  </r>
  <r>
    <n v="47.8"/>
    <n v="41.92"/>
    <x v="12"/>
  </r>
  <r>
    <n v="47.8"/>
    <n v="41.92"/>
    <x v="12"/>
  </r>
  <r>
    <n v="93.74"/>
    <n v="66.02"/>
    <x v="12"/>
  </r>
  <r>
    <n v="93.74"/>
    <n v="66.02"/>
    <x v="12"/>
  </r>
  <r>
    <n v="93.74"/>
    <n v="66.02"/>
    <x v="12"/>
  </r>
  <r>
    <n v="93.74"/>
    <n v="66.02"/>
    <x v="12"/>
  </r>
  <r>
    <n v="107.16"/>
    <n v="76.52"/>
    <x v="12"/>
  </r>
  <r>
    <n v="214.32"/>
    <n v="153.04"/>
    <x v="12"/>
  </r>
  <r>
    <n v="107.16"/>
    <n v="76.52"/>
    <x v="12"/>
  </r>
  <r>
    <n v="214.32"/>
    <n v="153.04"/>
    <x v="12"/>
  </r>
  <r>
    <n v="89.16"/>
    <n v="71.760000000000005"/>
    <x v="12"/>
  </r>
  <r>
    <n v="89.16"/>
    <n v="71.760000000000005"/>
    <x v="12"/>
  </r>
  <r>
    <n v="67.52"/>
    <n v="59.36"/>
    <x v="12"/>
  </r>
  <r>
    <n v="67.52"/>
    <n v="59.36"/>
    <x v="12"/>
  </r>
  <r>
    <n v="99.72"/>
    <n v="62.36"/>
    <x v="12"/>
  </r>
  <r>
    <n v="99.72"/>
    <n v="62.36"/>
    <x v="12"/>
  </r>
  <r>
    <n v="99.72"/>
    <n v="62.36"/>
    <x v="12"/>
  </r>
  <r>
    <n v="99.72"/>
    <n v="62.36"/>
    <x v="12"/>
  </r>
  <r>
    <n v="99.72"/>
    <n v="62.36"/>
    <x v="12"/>
  </r>
  <r>
    <n v="99.72"/>
    <n v="62.36"/>
    <x v="12"/>
  </r>
  <r>
    <n v="39.659999999999997"/>
    <n v="33.58"/>
    <x v="12"/>
  </r>
  <r>
    <n v="39.659999999999997"/>
    <n v="33.58"/>
    <x v="12"/>
  </r>
  <r>
    <n v="39.659999999999997"/>
    <n v="33.58"/>
    <x v="12"/>
  </r>
  <r>
    <n v="76.36"/>
    <n v="52.39"/>
    <x v="12"/>
  </r>
  <r>
    <n v="76.36"/>
    <n v="52.39"/>
    <x v="12"/>
  </r>
  <r>
    <n v="76.36"/>
    <n v="52.39"/>
    <x v="12"/>
  </r>
  <r>
    <n v="76.36"/>
    <n v="52.39"/>
    <x v="12"/>
  </r>
  <r>
    <n v="76.36"/>
    <n v="52.39"/>
    <x v="12"/>
  </r>
  <r>
    <n v="76.36"/>
    <n v="52.39"/>
    <x v="12"/>
  </r>
  <r>
    <n v="76.36"/>
    <n v="52.39"/>
    <x v="12"/>
  </r>
  <r>
    <n v="76.36"/>
    <n v="52.39"/>
    <x v="12"/>
  </r>
  <r>
    <n v="76.36"/>
    <n v="52.39"/>
    <x v="12"/>
  </r>
  <r>
    <n v="34.51"/>
    <n v="24.82"/>
    <x v="12"/>
  </r>
  <r>
    <n v="40.64"/>
    <n v="26.51"/>
    <x v="12"/>
  </r>
  <r>
    <n v="87.96"/>
    <n v="50.77"/>
    <x v="12"/>
  </r>
  <r>
    <n v="41.54"/>
    <n v="42.76"/>
    <x v="12"/>
  </r>
  <r>
    <n v="41.54"/>
    <n v="42.76"/>
    <x v="12"/>
  </r>
  <r>
    <n v="41.54"/>
    <n v="42.76"/>
    <x v="12"/>
  </r>
  <r>
    <n v="80.3"/>
    <n v="53"/>
    <x v="12"/>
  </r>
  <r>
    <n v="80.3"/>
    <n v="53"/>
    <x v="12"/>
  </r>
  <r>
    <n v="169.02"/>
    <n v="106.58"/>
    <x v="12"/>
  </r>
  <r>
    <n v="59.98"/>
    <n v="38.880000000000003"/>
    <x v="12"/>
  </r>
  <r>
    <n v="59.98"/>
    <n v="38.880000000000003"/>
    <x v="12"/>
  </r>
  <r>
    <n v="29.99"/>
    <n v="19.440000000000001"/>
    <x v="12"/>
  </r>
  <r>
    <n v="29.99"/>
    <n v="19.440000000000001"/>
    <x v="12"/>
  </r>
  <r>
    <n v="33.840000000000003"/>
    <n v="30.46"/>
    <x v="12"/>
  </r>
  <r>
    <n v="33.840000000000003"/>
    <n v="30.46"/>
    <x v="12"/>
  </r>
  <r>
    <n v="196.74"/>
    <n v="121.26"/>
    <x v="12"/>
  </r>
  <r>
    <n v="196.74"/>
    <n v="121.26"/>
    <x v="12"/>
  </r>
  <r>
    <n v="262.32"/>
    <n v="161.68"/>
    <x v="12"/>
  </r>
  <r>
    <n v="65.58"/>
    <n v="40.42"/>
    <x v="12"/>
  </r>
  <r>
    <n v="262.32"/>
    <n v="161.68"/>
    <x v="12"/>
  </r>
  <r>
    <n v="65.58"/>
    <n v="40.42"/>
    <x v="12"/>
  </r>
  <r>
    <n v="246.54"/>
    <n v="147.93"/>
    <x v="12"/>
  </r>
  <r>
    <n v="410.9"/>
    <n v="246.55"/>
    <x v="12"/>
  </r>
  <r>
    <n v="328.72"/>
    <n v="197.24"/>
    <x v="12"/>
  </r>
  <r>
    <n v="63.51"/>
    <n v="51.45"/>
    <x v="12"/>
  </r>
  <r>
    <n v="42.34"/>
    <n v="34.299999999999997"/>
    <x v="12"/>
  </r>
  <r>
    <n v="21.17"/>
    <n v="17.149999999999999"/>
    <x v="12"/>
  </r>
  <r>
    <n v="127.02"/>
    <n v="102.9"/>
    <x v="12"/>
  </r>
  <r>
    <n v="127.02"/>
    <n v="102.9"/>
    <x v="12"/>
  </r>
  <r>
    <n v="21.17"/>
    <n v="17.149999999999999"/>
    <x v="12"/>
  </r>
  <r>
    <n v="211.7"/>
    <n v="171.5"/>
    <x v="12"/>
  </r>
  <r>
    <n v="21.17"/>
    <n v="17.149999999999999"/>
    <x v="12"/>
  </r>
  <r>
    <n v="211.7"/>
    <n v="171.5"/>
    <x v="12"/>
  </r>
  <r>
    <n v="111.14"/>
    <n v="59.35"/>
    <x v="12"/>
  </r>
  <r>
    <n v="111.14"/>
    <n v="59.35"/>
    <x v="12"/>
  </r>
  <r>
    <n v="116.29"/>
    <n v="62.05"/>
    <x v="12"/>
  </r>
  <r>
    <n v="964"/>
    <n v="907.2"/>
    <x v="12"/>
  </r>
  <r>
    <n v="723"/>
    <n v="680.4"/>
    <x v="12"/>
  </r>
  <r>
    <n v="241"/>
    <n v="226.8"/>
    <x v="12"/>
  </r>
  <r>
    <n v="1205"/>
    <n v="1134"/>
    <x v="12"/>
  </r>
  <r>
    <n v="1205"/>
    <n v="1134"/>
    <x v="12"/>
  </r>
  <r>
    <n v="241"/>
    <n v="226.8"/>
    <x v="12"/>
  </r>
  <r>
    <n v="241"/>
    <n v="226.8"/>
    <x v="12"/>
  </r>
  <r>
    <n v="53.76"/>
    <n v="37.72"/>
    <x v="12"/>
  </r>
  <r>
    <n v="53.76"/>
    <n v="37.72"/>
    <x v="12"/>
  </r>
  <r>
    <n v="53.76"/>
    <n v="37.72"/>
    <x v="12"/>
  </r>
  <r>
    <n v="302.68"/>
    <n v="277.75"/>
    <x v="12"/>
  </r>
  <r>
    <n v="302.68"/>
    <n v="277.75"/>
    <x v="12"/>
  </r>
  <r>
    <n v="302.68"/>
    <n v="277.75"/>
    <x v="12"/>
  </r>
  <r>
    <n v="908.04"/>
    <n v="833.25"/>
    <x v="12"/>
  </r>
  <r>
    <n v="49.6"/>
    <n v="20.8"/>
    <x v="12"/>
  </r>
  <r>
    <n v="49.6"/>
    <n v="20.8"/>
    <x v="12"/>
  </r>
  <r>
    <n v="37.200000000000003"/>
    <n v="15.6"/>
    <x v="12"/>
  </r>
  <r>
    <n v="99.1"/>
    <n v="27.42"/>
    <x v="12"/>
  </r>
  <r>
    <n v="21.93"/>
    <n v="15"/>
    <x v="12"/>
  </r>
  <r>
    <n v="224.98"/>
    <n v="126"/>
    <x v="12"/>
  </r>
  <r>
    <n v="224.98"/>
    <n v="126"/>
    <x v="12"/>
  </r>
  <r>
    <n v="85.4"/>
    <n v="56"/>
    <x v="12"/>
  </r>
  <r>
    <n v="85.4"/>
    <n v="56"/>
    <x v="12"/>
  </r>
  <r>
    <n v="59.54"/>
    <n v="66"/>
    <x v="12"/>
  </r>
  <r>
    <n v="59.54"/>
    <n v="66"/>
    <x v="12"/>
  </r>
  <r>
    <n v="82.65"/>
    <n v="40.56"/>
    <x v="9"/>
  </r>
  <r>
    <n v="354.8"/>
    <n v="179.64"/>
    <x v="9"/>
  </r>
  <r>
    <n v="391.56"/>
    <n v="202.48"/>
    <x v="9"/>
  </r>
  <r>
    <n v="326.24"/>
    <n v="167.2"/>
    <x v="9"/>
  </r>
  <r>
    <n v="262.32"/>
    <n v="122.19"/>
    <x v="9"/>
  </r>
  <r>
    <n v="203.24"/>
    <n v="87.52"/>
    <x v="9"/>
  </r>
  <r>
    <n v="1408.24"/>
    <n v="2337.02"/>
    <x v="9"/>
  </r>
  <r>
    <n v="14082.4"/>
    <n v="23370.2"/>
    <x v="9"/>
  </r>
  <r>
    <n v="2112.36"/>
    <n v="3505.53"/>
    <x v="9"/>
  </r>
  <r>
    <n v="1408.24"/>
    <n v="1465"/>
    <x v="9"/>
  </r>
  <r>
    <n v="14082.4"/>
    <n v="14650"/>
    <x v="9"/>
  </r>
  <r>
    <n v="1408.24"/>
    <n v="1465"/>
    <x v="9"/>
  </r>
  <r>
    <n v="1092.42"/>
    <n v="784.74"/>
    <x v="9"/>
  </r>
  <r>
    <n v="1820.7"/>
    <n v="1307.9000000000001"/>
    <x v="9"/>
  </r>
  <r>
    <n v="2913.12"/>
    <n v="2092.64"/>
    <x v="9"/>
  </r>
  <r>
    <n v="2913.12"/>
    <n v="2092.64"/>
    <x v="9"/>
  </r>
  <r>
    <n v="910.35"/>
    <n v="653.95000000000005"/>
    <x v="9"/>
  </r>
  <r>
    <n v="842.64"/>
    <n v="607.67999999999995"/>
    <x v="9"/>
  </r>
  <r>
    <n v="472.56"/>
    <n v="247.44"/>
    <x v="9"/>
  </r>
  <r>
    <n v="110.2"/>
    <n v="54.08"/>
    <x v="9"/>
  </r>
  <r>
    <n v="110.2"/>
    <n v="54.08"/>
    <x v="9"/>
  </r>
  <r>
    <n v="205.94"/>
    <n v="95.83"/>
    <x v="9"/>
  </r>
  <r>
    <n v="178.2"/>
    <n v="270"/>
    <x v="9"/>
  </r>
  <r>
    <n v="1092.42"/>
    <n v="784.74"/>
    <x v="9"/>
  </r>
  <r>
    <n v="1092.42"/>
    <n v="784.74"/>
    <x v="9"/>
  </r>
  <r>
    <n v="216.52"/>
    <n v="141.91999999999999"/>
    <x v="9"/>
  </r>
  <r>
    <n v="216.52"/>
    <n v="141.91999999999999"/>
    <x v="9"/>
  </r>
  <r>
    <n v="54.13"/>
    <n v="35.479999999999997"/>
    <x v="9"/>
  </r>
  <r>
    <n v="528.58000000000004"/>
    <n v="259.22000000000003"/>
    <x v="9"/>
  </r>
  <r>
    <n v="211.62"/>
    <n v="102.96"/>
    <x v="9"/>
  </r>
  <r>
    <n v="150.63999999999999"/>
    <n v="69.16"/>
    <x v="9"/>
  </r>
  <r>
    <n v="293"/>
    <n v="204.56"/>
    <x v="9"/>
  </r>
  <r>
    <n v="293"/>
    <n v="204.56"/>
    <x v="9"/>
  </r>
  <r>
    <n v="206.82"/>
    <n v="139.88999999999999"/>
    <x v="9"/>
  </r>
  <r>
    <n v="72.010000000000005"/>
    <n v="41.26"/>
    <x v="9"/>
  </r>
  <r>
    <n v="140.44"/>
    <n v="101.28"/>
    <x v="9"/>
  </r>
  <r>
    <n v="140.44"/>
    <n v="101.28"/>
    <x v="9"/>
  </r>
  <r>
    <n v="446.16"/>
    <n v="224.84"/>
    <x v="9"/>
  </r>
  <r>
    <n v="308.88"/>
    <n v="180"/>
    <x v="9"/>
  </r>
  <r>
    <n v="123.24"/>
    <n v="75.12"/>
    <x v="9"/>
  </r>
  <r>
    <n v="112.78"/>
    <n v="69.28"/>
    <x v="9"/>
  </r>
  <r>
    <n v="112.7"/>
    <n v="68.16"/>
    <x v="9"/>
  </r>
  <r>
    <n v="450.3"/>
    <n v="419.4"/>
    <x v="9"/>
  </r>
  <r>
    <n v="419.82"/>
    <n v="272.7"/>
    <x v="9"/>
  </r>
  <r>
    <n v="949.76"/>
    <n v="673.2"/>
    <x v="9"/>
  </r>
  <r>
    <n v="949.76"/>
    <n v="673.2"/>
    <x v="9"/>
  </r>
  <r>
    <n v="712.32"/>
    <n v="504.9"/>
    <x v="9"/>
  </r>
  <r>
    <n v="604.96"/>
    <n v="414.56"/>
    <x v="9"/>
  </r>
  <r>
    <n v="115.86"/>
    <n v="52.26"/>
    <x v="9"/>
  </r>
  <r>
    <n v="70.959999999999994"/>
    <n v="57.6"/>
    <x v="9"/>
  </r>
  <r>
    <n v="354.7"/>
    <n v="183.5"/>
    <x v="9"/>
  </r>
  <r>
    <n v="424.38"/>
    <n v="351.12"/>
    <x v="9"/>
  </r>
  <r>
    <n v="481"/>
    <n v="272.7"/>
    <x v="9"/>
  </r>
  <r>
    <n v="481"/>
    <n v="272.7"/>
    <x v="9"/>
  </r>
  <r>
    <n v="384.8"/>
    <n v="218.16"/>
    <x v="9"/>
  </r>
  <r>
    <n v="703.1"/>
    <n v="1206.9000000000001"/>
    <x v="9"/>
  </r>
  <r>
    <n v="609.6"/>
    <n v="1072.9000000000001"/>
    <x v="9"/>
  </r>
  <r>
    <n v="997.7"/>
    <n v="595.79999999999995"/>
    <x v="9"/>
  </r>
  <r>
    <n v="342.2"/>
    <n v="214.2"/>
    <x v="9"/>
  </r>
  <r>
    <n v="133.69999999999999"/>
    <n v="78.400000000000006"/>
    <x v="9"/>
  </r>
  <r>
    <n v="192.96"/>
    <n v="223.2"/>
    <x v="9"/>
  </r>
  <r>
    <n v="176.28"/>
    <n v="143"/>
    <x v="9"/>
  </r>
  <r>
    <n v="144"/>
    <n v="67"/>
    <x v="9"/>
  </r>
  <r>
    <n v="172.2"/>
    <n v="46.74"/>
    <x v="9"/>
  </r>
  <r>
    <n v="172.2"/>
    <n v="46.74"/>
    <x v="9"/>
  </r>
  <r>
    <n v="347.38"/>
    <n v="245.08"/>
    <x v="9"/>
  </r>
  <r>
    <n v="347.38"/>
    <n v="245.08"/>
    <x v="9"/>
  </r>
  <r>
    <n v="347.38"/>
    <n v="245.08"/>
    <x v="9"/>
  </r>
  <r>
    <n v="347.38"/>
    <n v="245.08"/>
    <x v="9"/>
  </r>
  <r>
    <n v="347.38"/>
    <n v="245.08"/>
    <x v="9"/>
  </r>
  <r>
    <n v="347.38"/>
    <n v="245.08"/>
    <x v="9"/>
  </r>
  <r>
    <n v="347.38"/>
    <n v="245.08"/>
    <x v="9"/>
  </r>
  <r>
    <n v="521.07000000000005"/>
    <n v="367.62"/>
    <x v="9"/>
  </r>
  <r>
    <n v="347.38"/>
    <n v="245.08"/>
    <x v="9"/>
  </r>
  <r>
    <n v="347.38"/>
    <n v="245.08"/>
    <x v="9"/>
  </r>
  <r>
    <n v="347.38"/>
    <n v="245.08"/>
    <x v="9"/>
  </r>
  <r>
    <n v="347.38"/>
    <n v="245.08"/>
    <x v="9"/>
  </r>
  <r>
    <n v="347.38"/>
    <n v="245.08"/>
    <x v="9"/>
  </r>
  <r>
    <n v="347.38"/>
    <n v="245.08"/>
    <x v="9"/>
  </r>
  <r>
    <n v="347.38"/>
    <n v="245.08"/>
    <x v="9"/>
  </r>
  <r>
    <n v="521.07000000000005"/>
    <n v="367.62"/>
    <x v="9"/>
  </r>
  <r>
    <n v="78.760000000000005"/>
    <n v="41.24"/>
    <x v="9"/>
  </r>
  <r>
    <n v="191.04"/>
    <n v="100.92"/>
    <x v="9"/>
  </r>
  <r>
    <n v="1408.24"/>
    <n v="575.46"/>
    <x v="9"/>
  </r>
  <r>
    <n v="132.72"/>
    <n v="63.64"/>
    <x v="9"/>
  </r>
  <r>
    <n v="1622.4"/>
    <n v="2094.04"/>
    <x v="9"/>
  </r>
  <r>
    <n v="256.89999999999998"/>
    <n v="76.58"/>
    <x v="9"/>
  </r>
  <r>
    <n v="129.68"/>
    <n v="63.52"/>
    <x v="9"/>
  </r>
  <r>
    <n v="175.2"/>
    <n v="61.92"/>
    <x v="9"/>
  </r>
  <r>
    <n v="211"/>
    <n v="74.099999999999994"/>
    <x v="9"/>
  </r>
  <r>
    <n v="275.5"/>
    <n v="135.19999999999999"/>
    <x v="9"/>
  </r>
  <r>
    <n v="1484.85"/>
    <n v="1613.1"/>
    <x v="9"/>
  </r>
  <r>
    <n v="2134.65"/>
    <n v="1885.5"/>
    <x v="9"/>
  </r>
  <r>
    <n v="2786.1"/>
    <n v="2206.8000000000002"/>
    <x v="9"/>
  </r>
  <r>
    <n v="176.72"/>
    <n v="21.04"/>
    <x v="9"/>
  </r>
  <r>
    <n v="962"/>
    <n v="545.4"/>
    <x v="9"/>
  </r>
  <r>
    <n v="1274.7"/>
    <n v="881.7"/>
    <x v="9"/>
  </r>
  <r>
    <n v="424.9"/>
    <n v="293.89999999999998"/>
    <x v="9"/>
  </r>
  <r>
    <n v="1572.13"/>
    <n v="1087.43"/>
    <x v="9"/>
  </r>
  <r>
    <n v="1370.6"/>
    <n v="776.72"/>
    <x v="9"/>
  </r>
  <r>
    <n v="437.7"/>
    <n v="294"/>
    <x v="12"/>
  </r>
  <r>
    <n v="2580"/>
    <n v="939"/>
    <x v="9"/>
  </r>
  <r>
    <n v="1360.5"/>
    <n v="583.5"/>
    <x v="9"/>
  </r>
  <r>
    <n v="1607"/>
    <n v="540"/>
    <x v="9"/>
  </r>
  <r>
    <n v="3897.2"/>
    <n v="4046.48"/>
    <x v="13"/>
  </r>
  <r>
    <n v="537.84"/>
    <n v="795.6"/>
    <x v="13"/>
  </r>
  <r>
    <n v="1417.04"/>
    <n v="1285.92"/>
    <x v="13"/>
  </r>
  <r>
    <n v="122.08"/>
    <n v="145.84"/>
    <x v="13"/>
  </r>
  <r>
    <n v="2229.7600000000002"/>
    <n v="5928.64"/>
    <x v="13"/>
  </r>
  <r>
    <n v="458.4"/>
    <n v="245.6"/>
    <x v="13"/>
  </r>
  <r>
    <n v="2471.1999999999998"/>
    <n v="4722.8"/>
    <x v="13"/>
  </r>
  <r>
    <n v="1245.8399999999999"/>
    <n v="2709.44"/>
    <x v="13"/>
  </r>
  <r>
    <n v="1017.24"/>
    <n v="756.42"/>
    <x v="13"/>
  </r>
  <r>
    <n v="1468.56"/>
    <n v="1065.5999999999999"/>
    <x v="13"/>
  </r>
  <r>
    <n v="8821.1200000000008"/>
    <n v="4127.4399999999996"/>
    <x v="13"/>
  </r>
  <r>
    <n v="2570.2399999999998"/>
    <n v="1305.3599999999999"/>
    <x v="13"/>
  </r>
  <r>
    <n v="32424"/>
    <n v="24683.599999999999"/>
    <x v="13"/>
  </r>
  <r>
    <n v="1192.46"/>
    <n v="935.36"/>
    <x v="13"/>
  </r>
  <r>
    <n v="4173.6099999999997"/>
    <n v="3273.76"/>
    <x v="13"/>
  </r>
  <r>
    <n v="596.23"/>
    <n v="467.68"/>
    <x v="13"/>
  </r>
  <r>
    <n v="1239.9100000000001"/>
    <n v="1125.18"/>
    <x v="13"/>
  </r>
  <r>
    <n v="531.39"/>
    <n v="482.22"/>
    <x v="13"/>
  </r>
  <r>
    <n v="152.6"/>
    <n v="182.3"/>
    <x v="13"/>
  </r>
  <r>
    <n v="2438.8000000000002"/>
    <n v="6484.45"/>
    <x v="13"/>
  </r>
  <r>
    <n v="348.4"/>
    <n v="926.35"/>
    <x v="13"/>
  </r>
  <r>
    <n v="573"/>
    <n v="307"/>
    <x v="13"/>
  </r>
  <r>
    <n v="1235.5999999999999"/>
    <n v="2361.4"/>
    <x v="13"/>
  </r>
  <r>
    <n v="311.45999999999998"/>
    <n v="677.36"/>
    <x v="13"/>
  </r>
  <r>
    <n v="1245.8399999999999"/>
    <n v="2709.44"/>
    <x v="13"/>
  </r>
  <r>
    <n v="1695.4"/>
    <n v="1260.7"/>
    <x v="13"/>
  </r>
  <r>
    <n v="1835.7"/>
    <n v="1332"/>
    <x v="13"/>
  </r>
  <r>
    <n v="11026.4"/>
    <n v="5159.3"/>
    <x v="13"/>
  </r>
  <r>
    <n v="3212.8"/>
    <n v="1631.7"/>
    <x v="13"/>
  </r>
  <r>
    <n v="32424"/>
    <n v="24683.599999999999"/>
    <x v="13"/>
  </r>
  <r>
    <n v="8106"/>
    <n v="6170.9"/>
    <x v="13"/>
  </r>
  <r>
    <n v="1059.1400000000001"/>
    <n v="930.54"/>
    <x v="9"/>
  </r>
  <r>
    <n v="220.2"/>
    <n v="92.04"/>
    <x v="9"/>
  </r>
  <r>
    <n v="283.83"/>
    <n v="223.96"/>
    <x v="9"/>
  </r>
  <r>
    <n v="182.88"/>
    <n v="167.58"/>
    <x v="9"/>
  </r>
  <r>
    <n v="338.48"/>
    <n v="140.1"/>
    <x v="9"/>
  </r>
  <r>
    <n v="645.29999999999995"/>
    <n v="278.22000000000003"/>
    <x v="9"/>
  </r>
  <r>
    <n v="188.4"/>
    <n v="87.9"/>
    <x v="4"/>
  </r>
  <r>
    <n v="1952.8"/>
    <n v="2515.4"/>
    <x v="4"/>
  </r>
  <r>
    <n v="1423"/>
    <n v="871.9"/>
    <x v="4"/>
  </r>
  <r>
    <n v="1423"/>
    <n v="871.9"/>
    <x v="4"/>
  </r>
  <r>
    <n v="1316.04"/>
    <n v="785.49"/>
    <x v="4"/>
  </r>
  <r>
    <n v="42.55"/>
    <n v="28.51"/>
    <x v="4"/>
  </r>
  <r>
    <n v="383.38"/>
    <n v="325.38"/>
    <x v="8"/>
  </r>
  <r>
    <n v="492.33"/>
    <n v="128.58000000000001"/>
    <x v="8"/>
  </r>
  <r>
    <n v="578.42999999999995"/>
    <n v="222.12"/>
    <x v="8"/>
  </r>
  <r>
    <n v="443.34"/>
    <n v="148.08000000000001"/>
    <x v="8"/>
  </r>
  <r>
    <n v="128.06"/>
    <n v="80.8"/>
    <x v="9"/>
  </r>
  <r>
    <n v="1408.24"/>
    <n v="570.66"/>
    <x v="9"/>
  </r>
  <r>
    <n v="281.24"/>
    <n v="234.08"/>
    <x v="9"/>
  </r>
  <r>
    <n v="714.2"/>
    <n v="452.9"/>
    <x v="9"/>
  </r>
  <r>
    <n v="2557.92"/>
    <n v="1400.22"/>
    <x v="9"/>
  </r>
  <r>
    <n v="1049.8599999999999"/>
    <n v="604.1"/>
    <x v="9"/>
  </r>
  <r>
    <n v="1049.8599999999999"/>
    <n v="604.1"/>
    <x v="9"/>
  </r>
  <r>
    <n v="313.27999999999997"/>
    <n v="164.38"/>
    <x v="9"/>
  </r>
  <r>
    <n v="181.12"/>
    <n v="82.52"/>
    <x v="9"/>
  </r>
  <r>
    <n v="1250.08"/>
    <n v="820"/>
    <x v="9"/>
  </r>
  <r>
    <n v="1875.12"/>
    <n v="1230"/>
    <x v="9"/>
  </r>
  <r>
    <n v="355.9"/>
    <n v="159.91999999999999"/>
    <x v="9"/>
  </r>
  <r>
    <n v="151.74"/>
    <n v="154.80000000000001"/>
    <x v="10"/>
  </r>
  <r>
    <n v="151.74"/>
    <n v="154.80000000000001"/>
    <x v="10"/>
  </r>
  <r>
    <n v="154.88"/>
    <n v="316.16000000000003"/>
    <x v="10"/>
  </r>
  <r>
    <n v="8276.2800000000007"/>
    <n v="3828.06"/>
    <x v="10"/>
  </r>
  <r>
    <n v="8276.2800000000007"/>
    <n v="3793.55"/>
    <x v="10"/>
  </r>
  <r>
    <n v="1403.52"/>
    <n v="533.44000000000005"/>
    <x v="10"/>
  </r>
  <r>
    <n v="1036.8"/>
    <n v="309.95999999999998"/>
    <x v="10"/>
  </r>
  <r>
    <n v="1236.27"/>
    <n v="1038.54"/>
    <x v="10"/>
  </r>
  <r>
    <n v="1648.36"/>
    <n v="914.32"/>
    <x v="10"/>
  </r>
  <r>
    <n v="348.4"/>
    <n v="926.35"/>
    <x v="13"/>
  </r>
  <r>
    <n v="338.88"/>
    <n v="910.28"/>
    <x v="12"/>
  </r>
  <r>
    <n v="275.5"/>
    <n v="135.19999999999999"/>
    <x v="9"/>
  </r>
  <r>
    <n v="275.5"/>
    <n v="135.19999999999999"/>
    <x v="9"/>
  </r>
  <r>
    <n v="397.4"/>
    <n v="284.89999999999998"/>
    <x v="9"/>
  </r>
  <r>
    <n v="407.3"/>
    <n v="284.89999999999998"/>
    <x v="9"/>
  </r>
  <r>
    <n v="110.2"/>
    <n v="54.08"/>
    <x v="9"/>
  </r>
  <r>
    <n v="294.2"/>
    <n v="136.9"/>
    <x v="9"/>
  </r>
  <r>
    <n v="205.94"/>
    <n v="95.83"/>
    <x v="9"/>
  </r>
  <r>
    <n v="178.2"/>
    <n v="270"/>
    <x v="9"/>
  </r>
  <r>
    <n v="1478.72"/>
    <n v="1021.92"/>
    <x v="9"/>
  </r>
  <r>
    <n v="2218.08"/>
    <n v="1532.88"/>
    <x v="9"/>
  </r>
  <r>
    <n v="2218.08"/>
    <n v="1532.88"/>
    <x v="9"/>
  </r>
  <r>
    <n v="2218.08"/>
    <n v="1532.88"/>
    <x v="9"/>
  </r>
  <r>
    <n v="2218.08"/>
    <n v="1532.88"/>
    <x v="9"/>
  </r>
  <r>
    <n v="2218.08"/>
    <n v="1532.88"/>
    <x v="9"/>
  </r>
  <r>
    <n v="2033.24"/>
    <n v="1405.14"/>
    <x v="9"/>
  </r>
  <r>
    <n v="728.28"/>
    <n v="523.16"/>
    <x v="9"/>
  </r>
  <r>
    <n v="216.52"/>
    <n v="141.91999999999999"/>
    <x v="9"/>
  </r>
  <r>
    <n v="528.58000000000004"/>
    <n v="259.22000000000003"/>
    <x v="9"/>
  </r>
  <r>
    <n v="211.62"/>
    <n v="102.96"/>
    <x v="9"/>
  </r>
  <r>
    <n v="293"/>
    <n v="204.56"/>
    <x v="9"/>
  </r>
  <r>
    <n v="206.82"/>
    <n v="139.88999999999999"/>
    <x v="9"/>
  </r>
  <r>
    <n v="140.44"/>
    <n v="101.28"/>
    <x v="9"/>
  </r>
  <r>
    <n v="446.16"/>
    <n v="224.84"/>
    <x v="9"/>
  </r>
  <r>
    <n v="308.88"/>
    <n v="180"/>
    <x v="9"/>
  </r>
  <r>
    <n v="147.06"/>
    <n v="61.44"/>
    <x v="9"/>
  </r>
  <r>
    <n v="220.59"/>
    <n v="92.16"/>
    <x v="9"/>
  </r>
  <r>
    <n v="220.59"/>
    <n v="92.16"/>
    <x v="9"/>
  </r>
  <r>
    <n v="123.24"/>
    <n v="75.12"/>
    <x v="9"/>
  </r>
  <r>
    <n v="112.78"/>
    <n v="69.28"/>
    <x v="9"/>
  </r>
  <r>
    <n v="112.7"/>
    <n v="68.16"/>
    <x v="9"/>
  </r>
  <r>
    <n v="450.3"/>
    <n v="419.4"/>
    <x v="9"/>
  </r>
  <r>
    <n v="419.82"/>
    <n v="272.7"/>
    <x v="9"/>
  </r>
  <r>
    <n v="949.76"/>
    <n v="673.2"/>
    <x v="9"/>
  </r>
  <r>
    <n v="604.96"/>
    <n v="414.56"/>
    <x v="9"/>
  </r>
  <r>
    <n v="115.86"/>
    <n v="52.26"/>
    <x v="9"/>
  </r>
  <r>
    <n v="70.959999999999994"/>
    <n v="57.6"/>
    <x v="9"/>
  </r>
  <r>
    <n v="354.7"/>
    <n v="183.5"/>
    <x v="9"/>
  </r>
  <r>
    <n v="565.84"/>
    <n v="468.16"/>
    <x v="9"/>
  </r>
  <r>
    <n v="481"/>
    <n v="272.7"/>
    <x v="9"/>
  </r>
  <r>
    <n v="703.1"/>
    <n v="1206.9000000000001"/>
    <x v="9"/>
  </r>
  <r>
    <n v="609.6"/>
    <n v="1072.9000000000001"/>
    <x v="9"/>
  </r>
  <r>
    <n v="997.7"/>
    <n v="595.79999999999995"/>
    <x v="9"/>
  </r>
  <r>
    <n v="342.2"/>
    <n v="214.2"/>
    <x v="9"/>
  </r>
  <r>
    <n v="133.69999999999999"/>
    <n v="78.400000000000006"/>
    <x v="9"/>
  </r>
  <r>
    <n v="192.96"/>
    <n v="223.2"/>
    <x v="9"/>
  </r>
  <r>
    <n v="176.28"/>
    <n v="143"/>
    <x v="9"/>
  </r>
  <r>
    <n v="144"/>
    <n v="67"/>
    <x v="9"/>
  </r>
  <r>
    <n v="172.2"/>
    <n v="46.74"/>
    <x v="9"/>
  </r>
  <r>
    <n v="347.38"/>
    <n v="245.08"/>
    <x v="9"/>
  </r>
  <r>
    <n v="347.38"/>
    <n v="245.08"/>
    <x v="9"/>
  </r>
  <r>
    <n v="31.84"/>
    <n v="16.82"/>
    <x v="9"/>
  </r>
  <r>
    <n v="159.19999999999999"/>
    <n v="84.1"/>
    <x v="9"/>
  </r>
  <r>
    <n v="1408.24"/>
    <n v="575.46"/>
    <x v="9"/>
  </r>
  <r>
    <n v="1408.24"/>
    <n v="570.66"/>
    <x v="9"/>
  </r>
  <r>
    <n v="132.72"/>
    <n v="63.64"/>
    <x v="9"/>
  </r>
  <r>
    <n v="1622.4"/>
    <n v="2094.04"/>
    <x v="9"/>
  </r>
  <r>
    <n v="220.2"/>
    <n v="65.64"/>
    <x v="9"/>
  </r>
  <r>
    <n v="129.68"/>
    <n v="63.52"/>
    <x v="9"/>
  </r>
  <r>
    <n v="175.2"/>
    <n v="61.92"/>
    <x v="9"/>
  </r>
  <r>
    <n v="211"/>
    <n v="74.099999999999994"/>
    <x v="9"/>
  </r>
  <r>
    <n v="7400"/>
    <n v="3920.84"/>
    <x v="9"/>
  </r>
  <r>
    <n v="571.84"/>
    <n v="531.04"/>
    <x v="9"/>
  </r>
  <r>
    <n v="250.64"/>
    <n v="174.96"/>
    <x v="9"/>
  </r>
  <r>
    <n v="76.2"/>
    <n v="59.16"/>
    <x v="9"/>
  </r>
  <r>
    <n v="106.74"/>
    <n v="82.44"/>
    <x v="9"/>
  </r>
  <r>
    <n v="59.74"/>
    <n v="34.799999999999997"/>
    <x v="9"/>
  </r>
  <r>
    <n v="79.650000000000006"/>
    <n v="70.48"/>
    <x v="9"/>
  </r>
  <r>
    <n v="79.650000000000006"/>
    <n v="70.48"/>
    <x v="9"/>
  </r>
  <r>
    <n v="164.18"/>
    <n v="155.4"/>
    <x v="9"/>
  </r>
  <r>
    <n v="224.33"/>
    <n v="155.4"/>
    <x v="9"/>
  </r>
  <r>
    <n v="83.81"/>
    <n v="53.35"/>
    <x v="9"/>
  </r>
  <r>
    <n v="83.81"/>
    <n v="53.35"/>
    <x v="9"/>
  </r>
  <r>
    <n v="127.12"/>
    <n v="40.159999999999997"/>
    <x v="9"/>
  </r>
  <r>
    <n v="139.69999999999999"/>
    <n v="50.8"/>
    <x v="9"/>
  </r>
  <r>
    <n v="381.9"/>
    <n v="288.8"/>
    <x v="9"/>
  </r>
  <r>
    <n v="967.04"/>
    <n v="901.76"/>
    <x v="9"/>
  </r>
  <r>
    <n v="63.76"/>
    <n v="49.24"/>
    <x v="9"/>
  </r>
  <r>
    <n v="26.82"/>
    <n v="20.7"/>
    <x v="9"/>
  </r>
  <r>
    <n v="46.8"/>
    <n v="26.22"/>
    <x v="9"/>
  </r>
  <r>
    <n v="30.21"/>
    <n v="8.59"/>
    <x v="9"/>
  </r>
  <r>
    <n v="60.42"/>
    <n v="17.18"/>
    <x v="9"/>
  </r>
  <r>
    <n v="60.42"/>
    <n v="17.18"/>
    <x v="9"/>
  </r>
  <r>
    <n v="23.24"/>
    <n v="8.64"/>
    <x v="9"/>
  </r>
  <r>
    <n v="397.44"/>
    <n v="120"/>
    <x v="9"/>
  </r>
  <r>
    <n v="397.44"/>
    <n v="120"/>
    <x v="9"/>
  </r>
  <r>
    <n v="794.88"/>
    <n v="240"/>
    <x v="9"/>
  </r>
  <r>
    <n v="25.3"/>
    <n v="29.8"/>
    <x v="9"/>
  </r>
  <r>
    <n v="306.60000000000002"/>
    <n v="94.84"/>
    <x v="9"/>
  </r>
  <r>
    <n v="153.30000000000001"/>
    <n v="47.42"/>
    <x v="9"/>
  </r>
  <r>
    <n v="124.72"/>
    <n v="37.32"/>
    <x v="9"/>
  </r>
  <r>
    <n v="124.72"/>
    <n v="37.32"/>
    <x v="9"/>
  </r>
  <r>
    <n v="84.44"/>
    <n v="18.920000000000002"/>
    <x v="9"/>
  </r>
  <r>
    <n v="49.85"/>
    <n v="33.630000000000003"/>
    <x v="9"/>
  </r>
  <r>
    <n v="34.96"/>
    <n v="12.44"/>
    <x v="9"/>
  </r>
  <r>
    <n v="64.680000000000007"/>
    <n v="28.92"/>
    <x v="9"/>
  </r>
  <r>
    <n v="90.98"/>
    <n v="21.26"/>
    <x v="9"/>
  </r>
  <r>
    <n v="264.77999999999997"/>
    <n v="119.32"/>
    <x v="9"/>
  </r>
  <r>
    <n v="149.37"/>
    <n v="84.16"/>
    <x v="9"/>
  </r>
  <r>
    <n v="130.16"/>
    <n v="89.32"/>
    <x v="9"/>
  </r>
  <r>
    <n v="53.04"/>
    <n v="35.36"/>
    <x v="9"/>
  </r>
  <r>
    <n v="52.04"/>
    <n v="22.92"/>
    <x v="9"/>
  </r>
  <r>
    <n v="32.64"/>
    <n v="11"/>
    <x v="9"/>
  </r>
  <r>
    <n v="110.4"/>
    <n v="32.08"/>
    <x v="9"/>
  </r>
  <r>
    <n v="50.4"/>
    <n v="56.8"/>
    <x v="4"/>
  </r>
  <r>
    <n v="86.4"/>
    <n v="44.32"/>
    <x v="9"/>
  </r>
  <r>
    <n v="1433.76"/>
    <n v="1086.72"/>
    <x v="9"/>
  </r>
  <r>
    <n v="2796"/>
    <n v="790.5"/>
    <x v="9"/>
  </r>
  <r>
    <n v="214.16"/>
    <n v="163.52000000000001"/>
    <x v="9"/>
  </r>
  <r>
    <n v="428.32"/>
    <n v="327.04000000000002"/>
    <x v="9"/>
  </r>
  <r>
    <n v="37.659999999999997"/>
    <n v="34.22"/>
    <x v="9"/>
  </r>
  <r>
    <n v="719.6"/>
    <n v="544.04"/>
    <x v="9"/>
  </r>
  <r>
    <n v="191.2"/>
    <n v="191.8"/>
    <x v="9"/>
  </r>
  <r>
    <n v="492.75"/>
    <n v="1450"/>
    <x v="9"/>
  </r>
  <r>
    <n v="182"/>
    <n v="173.8"/>
    <x v="9"/>
  </r>
  <r>
    <n v="40.619999999999997"/>
    <n v="39.69"/>
    <x v="9"/>
  </r>
  <r>
    <n v="211.68"/>
    <n v="225.72"/>
    <x v="9"/>
  </r>
  <r>
    <n v="1017"/>
    <n v="1002"/>
    <x v="9"/>
  </r>
  <r>
    <n v="1356"/>
    <n v="1336"/>
    <x v="9"/>
  </r>
  <r>
    <n v="256.38"/>
    <n v="191.76"/>
    <x v="9"/>
  </r>
  <r>
    <n v="79.08"/>
    <n v="74.959999999999994"/>
    <x v="9"/>
  </r>
  <r>
    <n v="293.16000000000003"/>
    <n v="217.91"/>
    <x v="9"/>
  </r>
  <r>
    <n v="89.92"/>
    <n v="81.12"/>
    <x v="9"/>
  </r>
  <r>
    <n v="298.48"/>
    <n v="239.4"/>
    <x v="9"/>
  </r>
  <r>
    <n v="216.32"/>
    <n v="163.19999999999999"/>
    <x v="9"/>
  </r>
  <r>
    <n v="264.95999999999998"/>
    <n v="197.52"/>
    <x v="9"/>
  </r>
  <r>
    <n v="1662.5"/>
    <n v="1775"/>
    <x v="9"/>
  </r>
  <r>
    <n v="1153.5"/>
    <n v="1014"/>
    <x v="9"/>
  </r>
  <r>
    <n v="19.48"/>
    <n v="9.94"/>
    <x v="12"/>
  </r>
  <r>
    <n v="19.48"/>
    <n v="9.94"/>
    <x v="12"/>
  </r>
  <r>
    <n v="19.48"/>
    <n v="9.94"/>
    <x v="12"/>
  </r>
  <r>
    <n v="9.74"/>
    <n v="4.97"/>
    <x v="12"/>
  </r>
  <r>
    <n v="33.57"/>
    <n v="16.89"/>
    <x v="12"/>
  </r>
  <r>
    <n v="144.86000000000001"/>
    <n v="87.19"/>
    <x v="12"/>
  </r>
  <r>
    <n v="202.08"/>
    <n v="95.1"/>
    <x v="12"/>
  </r>
  <r>
    <n v="202.08"/>
    <n v="95.1"/>
    <x v="12"/>
  </r>
  <r>
    <n v="202.08"/>
    <n v="95.1"/>
    <x v="12"/>
  </r>
  <r>
    <n v="202.08"/>
    <n v="95.1"/>
    <x v="12"/>
  </r>
  <r>
    <n v="202.08"/>
    <n v="95.1"/>
    <x v="12"/>
  </r>
  <r>
    <n v="202.08"/>
    <n v="95.1"/>
    <x v="12"/>
  </r>
  <r>
    <n v="202.08"/>
    <n v="95.1"/>
    <x v="12"/>
  </r>
  <r>
    <n v="70.16"/>
    <n v="35.36"/>
    <x v="12"/>
  </r>
  <r>
    <n v="70.16"/>
    <n v="35.36"/>
    <x v="12"/>
  </r>
  <r>
    <n v="70.16"/>
    <n v="35.36"/>
    <x v="12"/>
  </r>
  <r>
    <n v="35.08"/>
    <n v="17.68"/>
    <x v="12"/>
  </r>
  <r>
    <n v="35.08"/>
    <n v="17.68"/>
    <x v="12"/>
  </r>
  <r>
    <n v="152.9"/>
    <n v="71.3"/>
    <x v="12"/>
  </r>
  <r>
    <n v="61.16"/>
    <n v="28.52"/>
    <x v="12"/>
  </r>
  <r>
    <n v="8.1999999999999993"/>
    <n v="3.68"/>
    <x v="12"/>
  </r>
  <r>
    <n v="8.1999999999999993"/>
    <n v="3.68"/>
    <x v="12"/>
  </r>
  <r>
    <n v="8.1999999999999993"/>
    <n v="3.68"/>
    <x v="12"/>
  </r>
  <r>
    <n v="8.1999999999999993"/>
    <n v="3.68"/>
    <x v="12"/>
  </r>
  <r>
    <n v="8.1999999999999993"/>
    <n v="3.68"/>
    <x v="12"/>
  </r>
  <r>
    <n v="8.1999999999999993"/>
    <n v="3.68"/>
    <x v="12"/>
  </r>
  <r>
    <n v="12.69"/>
    <n v="6.27"/>
    <x v="12"/>
  </r>
  <r>
    <n v="12.69"/>
    <n v="6.27"/>
    <x v="12"/>
  </r>
  <r>
    <n v="12.69"/>
    <n v="6.27"/>
    <x v="12"/>
  </r>
  <r>
    <n v="12.69"/>
    <n v="6.27"/>
    <x v="12"/>
  </r>
  <r>
    <n v="12.69"/>
    <n v="6.27"/>
    <x v="12"/>
  </r>
  <r>
    <n v="12.69"/>
    <n v="6.27"/>
    <x v="12"/>
  </r>
  <r>
    <n v="260"/>
    <n v="139.1"/>
    <x v="12"/>
  </r>
  <r>
    <n v="146.63999999999999"/>
    <n v="67.08"/>
    <x v="12"/>
  </r>
  <r>
    <n v="219.65"/>
    <n v="95.22"/>
    <x v="12"/>
  </r>
  <r>
    <n v="21.08"/>
    <n v="8.8000000000000007"/>
    <x v="12"/>
  </r>
  <r>
    <n v="42.16"/>
    <n v="17.600000000000001"/>
    <x v="12"/>
  </r>
  <r>
    <n v="42.16"/>
    <n v="17.600000000000001"/>
    <x v="12"/>
  </r>
  <r>
    <n v="21.08"/>
    <n v="8.8000000000000007"/>
    <x v="12"/>
  </r>
  <r>
    <n v="10.54"/>
    <n v="4.4000000000000004"/>
    <x v="12"/>
  </r>
  <r>
    <n v="10.54"/>
    <n v="4.4000000000000004"/>
    <x v="12"/>
  </r>
  <r>
    <n v="10.54"/>
    <n v="4.4000000000000004"/>
    <x v="12"/>
  </r>
  <r>
    <n v="42.32"/>
    <n v="95.4"/>
    <x v="12"/>
  </r>
  <r>
    <n v="21.16"/>
    <n v="47.7"/>
    <x v="12"/>
  </r>
  <r>
    <n v="21.16"/>
    <n v="47.7"/>
    <x v="12"/>
  </r>
  <r>
    <n v="42.32"/>
    <n v="95.4"/>
    <x v="12"/>
  </r>
  <r>
    <n v="201.92"/>
    <n v="187.84"/>
    <x v="12"/>
  </r>
  <r>
    <n v="201.92"/>
    <n v="187.84"/>
    <x v="12"/>
  </r>
  <r>
    <n v="252.4"/>
    <n v="234.8"/>
    <x v="12"/>
  </r>
  <r>
    <n v="201.92"/>
    <n v="187.84"/>
    <x v="12"/>
  </r>
  <r>
    <n v="127.58"/>
    <n v="76.89"/>
    <x v="12"/>
  </r>
  <r>
    <n v="127.58"/>
    <n v="76.89"/>
    <x v="12"/>
  </r>
  <r>
    <n v="510.32"/>
    <n v="307.56"/>
    <x v="12"/>
  </r>
  <r>
    <n v="510.32"/>
    <n v="307.56"/>
    <x v="12"/>
  </r>
  <r>
    <n v="510.32"/>
    <n v="307.56"/>
    <x v="12"/>
  </r>
  <r>
    <n v="255.16"/>
    <n v="153.78"/>
    <x v="12"/>
  </r>
  <r>
    <n v="94.28"/>
    <n v="47.47"/>
    <x v="12"/>
  </r>
  <r>
    <n v="94.28"/>
    <n v="46.61"/>
    <x v="12"/>
  </r>
  <r>
    <n v="38.6"/>
    <n v="33.6"/>
    <x v="12"/>
  </r>
  <r>
    <n v="38.6"/>
    <n v="33.6"/>
    <x v="12"/>
  </r>
  <r>
    <n v="38.6"/>
    <n v="33.6"/>
    <x v="12"/>
  </r>
  <r>
    <n v="38.6"/>
    <n v="33.6"/>
    <x v="12"/>
  </r>
  <r>
    <n v="202.55"/>
    <n v="91.2"/>
    <x v="12"/>
  </r>
  <r>
    <n v="202.55"/>
    <n v="91.2"/>
    <x v="12"/>
  </r>
  <r>
    <n v="129.84"/>
    <n v="59.4"/>
    <x v="12"/>
  </r>
  <r>
    <n v="129.84"/>
    <n v="59.4"/>
    <x v="12"/>
  </r>
  <r>
    <n v="29.65"/>
    <n v="19.14"/>
    <x v="12"/>
  </r>
  <r>
    <n v="17.190000000000001"/>
    <n v="8.56"/>
    <x v="12"/>
  </r>
  <r>
    <n v="17.190000000000001"/>
    <n v="8.56"/>
    <x v="12"/>
  </r>
  <r>
    <n v="132.18"/>
    <n v="85.2"/>
    <x v="12"/>
  </r>
  <r>
    <n v="132.18"/>
    <n v="85.2"/>
    <x v="12"/>
  </r>
  <r>
    <n v="25.94"/>
    <n v="10.220000000000001"/>
    <x v="12"/>
  </r>
  <r>
    <n v="12.97"/>
    <n v="5.1100000000000003"/>
    <x v="12"/>
  </r>
  <r>
    <n v="12.97"/>
    <n v="5.1100000000000003"/>
    <x v="12"/>
  </r>
  <r>
    <n v="16.25"/>
    <n v="6.55"/>
    <x v="12"/>
  </r>
  <r>
    <n v="16.25"/>
    <n v="6.55"/>
    <x v="12"/>
  </r>
  <r>
    <n v="16.25"/>
    <n v="6.55"/>
    <x v="12"/>
  </r>
  <r>
    <n v="16.25"/>
    <n v="6.55"/>
    <x v="12"/>
  </r>
  <r>
    <n v="16.25"/>
    <n v="6.55"/>
    <x v="12"/>
  </r>
  <r>
    <n v="16.25"/>
    <n v="6.55"/>
    <x v="12"/>
  </r>
  <r>
    <n v="16.25"/>
    <n v="6.55"/>
    <x v="12"/>
  </r>
  <r>
    <n v="16.25"/>
    <n v="6.55"/>
    <x v="12"/>
  </r>
  <r>
    <n v="16.25"/>
    <n v="6.57"/>
    <x v="12"/>
  </r>
  <r>
    <n v="16.25"/>
    <n v="6.57"/>
    <x v="12"/>
  </r>
  <r>
    <n v="16.25"/>
    <n v="6.57"/>
    <x v="12"/>
  </r>
  <r>
    <n v="16.25"/>
    <n v="6.57"/>
    <x v="12"/>
  </r>
  <r>
    <n v="16.25"/>
    <n v="6.57"/>
    <x v="12"/>
  </r>
  <r>
    <n v="16.25"/>
    <n v="6.57"/>
    <x v="12"/>
  </r>
  <r>
    <n v="16.25"/>
    <n v="6.57"/>
    <x v="12"/>
  </r>
  <r>
    <n v="16.25"/>
    <n v="6.57"/>
    <x v="12"/>
  </r>
  <r>
    <n v="79.64"/>
    <n v="67.72"/>
    <x v="12"/>
  </r>
  <r>
    <n v="39.82"/>
    <n v="33.86"/>
    <x v="12"/>
  </r>
  <r>
    <n v="39.82"/>
    <n v="33.86"/>
    <x v="12"/>
  </r>
  <r>
    <n v="39.82"/>
    <n v="33.86"/>
    <x v="12"/>
  </r>
  <r>
    <n v="39.82"/>
    <n v="33.86"/>
    <x v="12"/>
  </r>
  <r>
    <n v="39.82"/>
    <n v="33.86"/>
    <x v="12"/>
  </r>
  <r>
    <n v="39.82"/>
    <n v="33.86"/>
    <x v="12"/>
  </r>
  <r>
    <n v="117.66"/>
    <n v="121.88"/>
    <x v="12"/>
  </r>
  <r>
    <n v="117.66"/>
    <n v="121.88"/>
    <x v="12"/>
  </r>
  <r>
    <n v="136.30000000000001"/>
    <n v="122.42"/>
    <x v="12"/>
  </r>
  <r>
    <n v="136.30000000000001"/>
    <n v="122.42"/>
    <x v="12"/>
  </r>
  <r>
    <n v="52.41"/>
    <n v="21.79"/>
    <x v="12"/>
  </r>
  <r>
    <n v="52.41"/>
    <n v="21.79"/>
    <x v="12"/>
  </r>
  <r>
    <n v="52.41"/>
    <n v="21.79"/>
    <x v="12"/>
  </r>
  <r>
    <n v="52.41"/>
    <n v="21.79"/>
    <x v="12"/>
  </r>
  <r>
    <n v="65.58"/>
    <n v="38.54"/>
    <x v="12"/>
  </r>
  <r>
    <n v="65.58"/>
    <n v="38.54"/>
    <x v="12"/>
  </r>
  <r>
    <n v="56.76"/>
    <n v="41.02"/>
    <x v="12"/>
  </r>
  <r>
    <n v="56.76"/>
    <n v="41.02"/>
    <x v="12"/>
  </r>
  <r>
    <n v="28.85"/>
    <n v="22.55"/>
    <x v="12"/>
  </r>
  <r>
    <n v="28.85"/>
    <n v="22.55"/>
    <x v="12"/>
  </r>
  <r>
    <n v="28.85"/>
    <n v="22.55"/>
    <x v="12"/>
  </r>
  <r>
    <n v="28.85"/>
    <n v="22.55"/>
    <x v="12"/>
  </r>
  <r>
    <n v="27.54"/>
    <n v="22.22"/>
    <x v="12"/>
  </r>
  <r>
    <n v="27.54"/>
    <n v="22.22"/>
    <x v="12"/>
  </r>
  <r>
    <n v="27.54"/>
    <n v="22.22"/>
    <x v="12"/>
  </r>
  <r>
    <n v="27.54"/>
    <n v="22.22"/>
    <x v="12"/>
  </r>
  <r>
    <n v="353.89"/>
    <n v="239.89"/>
    <x v="12"/>
  </r>
  <r>
    <n v="353.89"/>
    <n v="239.89"/>
    <x v="12"/>
  </r>
  <r>
    <n v="192.5"/>
    <n v="96.48"/>
    <x v="12"/>
  </r>
  <r>
    <n v="192.5"/>
    <n v="96.48"/>
    <x v="12"/>
  </r>
  <r>
    <n v="23.18"/>
    <n v="21.03"/>
    <x v="12"/>
  </r>
  <r>
    <n v="23.18"/>
    <n v="21.03"/>
    <x v="12"/>
  </r>
  <r>
    <n v="23.18"/>
    <n v="21.03"/>
    <x v="12"/>
  </r>
  <r>
    <n v="23.18"/>
    <n v="21.03"/>
    <x v="12"/>
  </r>
  <r>
    <n v="34.89"/>
    <n v="18.14"/>
    <x v="12"/>
  </r>
  <r>
    <n v="34.89"/>
    <n v="18.14"/>
    <x v="12"/>
  </r>
  <r>
    <n v="34.89"/>
    <n v="18.14"/>
    <x v="12"/>
  </r>
  <r>
    <n v="34.89"/>
    <n v="18.14"/>
    <x v="12"/>
  </r>
  <r>
    <n v="34.89"/>
    <n v="18.14"/>
    <x v="12"/>
  </r>
  <r>
    <n v="34.89"/>
    <n v="18.14"/>
    <x v="12"/>
  </r>
  <r>
    <n v="34.89"/>
    <n v="18.14"/>
    <x v="12"/>
  </r>
  <r>
    <n v="34.89"/>
    <n v="18.14"/>
    <x v="12"/>
  </r>
  <r>
    <n v="268.83999999999997"/>
    <n v="187.75"/>
    <x v="12"/>
  </r>
  <r>
    <n v="268.83999999999997"/>
    <n v="187.75"/>
    <x v="12"/>
  </r>
  <r>
    <n v="268.83999999999997"/>
    <n v="187.75"/>
    <x v="12"/>
  </r>
  <r>
    <n v="268.83999999999997"/>
    <n v="187.75"/>
    <x v="12"/>
  </r>
  <r>
    <n v="268.83999999999997"/>
    <n v="187.75"/>
    <x v="12"/>
  </r>
  <r>
    <n v="268.83999999999997"/>
    <n v="187.75"/>
    <x v="12"/>
  </r>
  <r>
    <n v="268.83999999999997"/>
    <n v="187.75"/>
    <x v="12"/>
  </r>
  <r>
    <n v="268.83999999999997"/>
    <n v="187.75"/>
    <x v="12"/>
  </r>
  <r>
    <n v="396.94"/>
    <n v="307.58"/>
    <x v="12"/>
  </r>
  <r>
    <n v="396.94"/>
    <n v="307.58"/>
    <x v="12"/>
  </r>
  <r>
    <n v="396.94"/>
    <n v="307.58"/>
    <x v="12"/>
  </r>
  <r>
    <n v="396.94"/>
    <n v="307.58"/>
    <x v="12"/>
  </r>
  <r>
    <n v="65.760000000000005"/>
    <n v="44.44"/>
    <x v="12"/>
  </r>
  <r>
    <n v="65.760000000000005"/>
    <n v="44.44"/>
    <x v="12"/>
  </r>
  <r>
    <n v="76.16"/>
    <n v="38.119999999999997"/>
    <x v="12"/>
  </r>
  <r>
    <n v="76.16"/>
    <n v="38.119999999999997"/>
    <x v="12"/>
  </r>
  <r>
    <n v="114.24"/>
    <n v="57.63"/>
    <x v="12"/>
  </r>
  <r>
    <n v="76.16"/>
    <n v="38.42"/>
    <x v="12"/>
  </r>
  <r>
    <n v="76.16"/>
    <n v="38.42"/>
    <x v="12"/>
  </r>
  <r>
    <n v="832.66"/>
    <n v="481.28"/>
    <x v="12"/>
  </r>
  <r>
    <n v="832.66"/>
    <n v="481.28"/>
    <x v="12"/>
  </r>
  <r>
    <n v="689.8"/>
    <n v="1310.4000000000001"/>
    <x v="12"/>
  </r>
  <r>
    <n v="689.8"/>
    <n v="1310.4000000000001"/>
    <x v="12"/>
  </r>
  <r>
    <n v="689.8"/>
    <n v="1820.56"/>
    <x v="12"/>
  </r>
  <r>
    <n v="27.59"/>
    <n v="23.01"/>
    <x v="12"/>
  </r>
  <r>
    <n v="27.59"/>
    <n v="23.01"/>
    <x v="12"/>
  </r>
  <r>
    <n v="27.59"/>
    <n v="23.01"/>
    <x v="12"/>
  </r>
  <r>
    <n v="27.59"/>
    <n v="23.01"/>
    <x v="12"/>
  </r>
  <r>
    <n v="28.8"/>
    <n v="22.88"/>
    <x v="12"/>
  </r>
  <r>
    <n v="28.8"/>
    <n v="22.88"/>
    <x v="12"/>
  </r>
  <r>
    <n v="28.8"/>
    <n v="22.88"/>
    <x v="12"/>
  </r>
  <r>
    <n v="28.8"/>
    <n v="22.88"/>
    <x v="12"/>
  </r>
  <r>
    <n v="587.79"/>
    <n v="349.88"/>
    <x v="12"/>
  </r>
  <r>
    <n v="587.79"/>
    <n v="349.88"/>
    <x v="12"/>
  </r>
  <r>
    <n v="587.79"/>
    <n v="349.88"/>
    <x v="12"/>
  </r>
  <r>
    <n v="587.79"/>
    <n v="349.88"/>
    <x v="12"/>
  </r>
  <r>
    <n v="587.79"/>
    <n v="350.11"/>
    <x v="12"/>
  </r>
  <r>
    <n v="587.79"/>
    <n v="350.11"/>
    <x v="12"/>
  </r>
  <r>
    <n v="481.66"/>
    <n v="332.61"/>
    <x v="12"/>
  </r>
  <r>
    <n v="481.66"/>
    <n v="332.61"/>
    <x v="12"/>
  </r>
  <r>
    <n v="481.66"/>
    <n v="332.61"/>
    <x v="12"/>
  </r>
  <r>
    <n v="481.66"/>
    <n v="332.61"/>
    <x v="12"/>
  </r>
  <r>
    <n v="481.66"/>
    <n v="332.93"/>
    <x v="12"/>
  </r>
  <r>
    <n v="481.66"/>
    <n v="332.93"/>
    <x v="12"/>
  </r>
  <r>
    <n v="481.66"/>
    <n v="332.93"/>
    <x v="12"/>
  </r>
  <r>
    <n v="481.66"/>
    <n v="332.93"/>
    <x v="12"/>
  </r>
  <r>
    <n v="259.99"/>
    <n v="216.29"/>
    <x v="12"/>
  </r>
  <r>
    <n v="259.99"/>
    <n v="216.29"/>
    <x v="12"/>
  </r>
  <r>
    <n v="259.99"/>
    <n v="216.29"/>
    <x v="12"/>
  </r>
  <r>
    <n v="259.99"/>
    <n v="216.29"/>
    <x v="12"/>
  </r>
  <r>
    <n v="259.99"/>
    <n v="216.29"/>
    <x v="12"/>
  </r>
  <r>
    <n v="240.78"/>
    <n v="228.16"/>
    <x v="12"/>
  </r>
  <r>
    <n v="240.78"/>
    <n v="228.16"/>
    <x v="12"/>
  </r>
  <r>
    <n v="240.78"/>
    <n v="228.16"/>
    <x v="12"/>
  </r>
  <r>
    <n v="240.78"/>
    <n v="228.16"/>
    <x v="12"/>
  </r>
  <r>
    <n v="726.52"/>
    <n v="614.79999999999995"/>
    <x v="12"/>
  </r>
  <r>
    <n v="726.52"/>
    <n v="614.79999999999995"/>
    <x v="12"/>
  </r>
  <r>
    <n v="726.52"/>
    <n v="614.79999999999995"/>
    <x v="12"/>
  </r>
  <r>
    <n v="726.52"/>
    <n v="614.79999999999995"/>
    <x v="12"/>
  </r>
  <r>
    <n v="436.32"/>
    <n v="276.48"/>
    <x v="12"/>
  </r>
  <r>
    <n v="436.32"/>
    <n v="276.48"/>
    <x v="12"/>
  </r>
  <r>
    <n v="23.23"/>
    <n v="18.98"/>
    <x v="12"/>
  </r>
  <r>
    <n v="23.23"/>
    <n v="18.98"/>
    <x v="12"/>
  </r>
  <r>
    <n v="23.23"/>
    <n v="18.98"/>
    <x v="12"/>
  </r>
  <r>
    <n v="23.23"/>
    <n v="18.98"/>
    <x v="12"/>
  </r>
  <r>
    <n v="937.18"/>
    <n v="533.82000000000005"/>
    <x v="12"/>
  </r>
  <r>
    <n v="937.18"/>
    <n v="533.82000000000005"/>
    <x v="12"/>
  </r>
  <r>
    <n v="52.41"/>
    <n v="25.74"/>
    <x v="12"/>
  </r>
  <r>
    <n v="52.41"/>
    <n v="25.74"/>
    <x v="12"/>
  </r>
  <r>
    <n v="52.41"/>
    <n v="25.74"/>
    <x v="12"/>
  </r>
  <r>
    <n v="52.41"/>
    <n v="25.74"/>
    <x v="12"/>
  </r>
  <r>
    <n v="28.9"/>
    <n v="14.71"/>
    <x v="12"/>
  </r>
  <r>
    <n v="28.9"/>
    <n v="14.71"/>
    <x v="12"/>
  </r>
  <r>
    <n v="28.9"/>
    <n v="14.71"/>
    <x v="12"/>
  </r>
  <r>
    <n v="28.9"/>
    <n v="14.71"/>
    <x v="12"/>
  </r>
  <r>
    <n v="28.9"/>
    <n v="14.71"/>
    <x v="12"/>
  </r>
  <r>
    <n v="28.9"/>
    <n v="14.71"/>
    <x v="12"/>
  </r>
  <r>
    <n v="28.9"/>
    <n v="14.71"/>
    <x v="12"/>
  </r>
  <r>
    <n v="28.9"/>
    <n v="14.71"/>
    <x v="12"/>
  </r>
  <r>
    <n v="270.62"/>
    <n v="191.7"/>
    <x v="12"/>
  </r>
  <r>
    <n v="270.62"/>
    <n v="191.7"/>
    <x v="12"/>
  </r>
  <r>
    <n v="270.62"/>
    <n v="191.7"/>
    <x v="12"/>
  </r>
  <r>
    <n v="270.62"/>
    <n v="191.7"/>
    <x v="12"/>
  </r>
  <r>
    <n v="270.62"/>
    <n v="191.7"/>
    <x v="12"/>
  </r>
  <r>
    <n v="270.62"/>
    <n v="191.7"/>
    <x v="12"/>
  </r>
  <r>
    <n v="270.62"/>
    <n v="191.7"/>
    <x v="12"/>
  </r>
  <r>
    <n v="270.62"/>
    <n v="191.7"/>
    <x v="12"/>
  </r>
  <r>
    <n v="756.4"/>
    <n v="544.88"/>
    <x v="12"/>
  </r>
  <r>
    <n v="756.4"/>
    <n v="544.88"/>
    <x v="12"/>
  </r>
  <r>
    <n v="756.4"/>
    <n v="544.88"/>
    <x v="12"/>
  </r>
  <r>
    <n v="756.4"/>
    <n v="544.88"/>
    <x v="12"/>
  </r>
  <r>
    <n v="756.4"/>
    <n v="544.88"/>
    <x v="12"/>
  </r>
  <r>
    <n v="756.4"/>
    <n v="544.88"/>
    <x v="12"/>
  </r>
  <r>
    <n v="756.4"/>
    <n v="544.88"/>
    <x v="12"/>
  </r>
  <r>
    <n v="756.4"/>
    <n v="544.88"/>
    <x v="12"/>
  </r>
  <r>
    <n v="307.43"/>
    <n v="207.04"/>
    <x v="12"/>
  </r>
  <r>
    <n v="307.43"/>
    <n v="207.04"/>
    <x v="12"/>
  </r>
  <r>
    <n v="307.43"/>
    <n v="207.04"/>
    <x v="12"/>
  </r>
  <r>
    <n v="307.43"/>
    <n v="207.04"/>
    <x v="12"/>
  </r>
  <r>
    <n v="307.43"/>
    <n v="207.04"/>
    <x v="12"/>
  </r>
  <r>
    <n v="307.43"/>
    <n v="207.04"/>
    <x v="12"/>
  </r>
  <r>
    <n v="307.43"/>
    <n v="207.04"/>
    <x v="12"/>
  </r>
  <r>
    <n v="307.43"/>
    <n v="207.04"/>
    <x v="12"/>
  </r>
  <r>
    <n v="173.02"/>
    <n v="119.82"/>
    <x v="12"/>
  </r>
  <r>
    <n v="173.02"/>
    <n v="119.82"/>
    <x v="12"/>
  </r>
  <r>
    <n v="173.02"/>
    <n v="119.82"/>
    <x v="12"/>
  </r>
  <r>
    <n v="173.02"/>
    <n v="119.82"/>
    <x v="12"/>
  </r>
  <r>
    <n v="173.02"/>
    <n v="119.82"/>
    <x v="12"/>
  </r>
  <r>
    <n v="173.02"/>
    <n v="119.82"/>
    <x v="12"/>
  </r>
  <r>
    <n v="173.02"/>
    <n v="119.82"/>
    <x v="12"/>
  </r>
  <r>
    <n v="173.02"/>
    <n v="119.82"/>
    <x v="12"/>
  </r>
  <r>
    <n v="141.44"/>
    <n v="60.62"/>
    <x v="12"/>
  </r>
  <r>
    <n v="141.44"/>
    <n v="60.62"/>
    <x v="12"/>
  </r>
  <r>
    <n v="106.7"/>
    <n v="94.2"/>
    <x v="12"/>
  </r>
  <r>
    <n v="106.7"/>
    <n v="94.2"/>
    <x v="12"/>
  </r>
  <r>
    <n v="106.7"/>
    <n v="94.2"/>
    <x v="12"/>
  </r>
  <r>
    <n v="106.7"/>
    <n v="94.2"/>
    <x v="12"/>
  </r>
  <r>
    <n v="106.7"/>
    <n v="94.2"/>
    <x v="12"/>
  </r>
  <r>
    <n v="106.7"/>
    <n v="94.2"/>
    <x v="12"/>
  </r>
  <r>
    <n v="106.7"/>
    <n v="94.2"/>
    <x v="12"/>
  </r>
  <r>
    <n v="106.7"/>
    <n v="94.2"/>
    <x v="12"/>
  </r>
  <r>
    <n v="92.74"/>
    <n v="81.98"/>
    <x v="12"/>
  </r>
  <r>
    <n v="92.74"/>
    <n v="81.98"/>
    <x v="12"/>
  </r>
  <r>
    <n v="92.74"/>
    <n v="81.98"/>
    <x v="12"/>
  </r>
  <r>
    <n v="92.74"/>
    <n v="81.98"/>
    <x v="12"/>
  </r>
  <r>
    <n v="92.74"/>
    <n v="81.98"/>
    <x v="12"/>
  </r>
  <r>
    <n v="92.74"/>
    <n v="81.98"/>
    <x v="12"/>
  </r>
  <r>
    <n v="92.74"/>
    <n v="81.98"/>
    <x v="12"/>
  </r>
  <r>
    <n v="92.74"/>
    <n v="81.98"/>
    <x v="12"/>
  </r>
  <r>
    <n v="125.12"/>
    <n v="100.96"/>
    <x v="12"/>
  </r>
  <r>
    <n v="125.12"/>
    <n v="100.96"/>
    <x v="12"/>
  </r>
  <r>
    <n v="125.12"/>
    <n v="100.96"/>
    <x v="12"/>
  </r>
  <r>
    <n v="125.12"/>
    <n v="100.96"/>
    <x v="12"/>
  </r>
  <r>
    <n v="8.2899999999999991"/>
    <n v="3.42"/>
    <x v="12"/>
  </r>
  <r>
    <n v="138.26"/>
    <n v="82.82"/>
    <x v="12"/>
  </r>
  <r>
    <n v="138.26"/>
    <n v="82.82"/>
    <x v="12"/>
  </r>
  <r>
    <n v="97.28"/>
    <n v="56.64"/>
    <x v="12"/>
  </r>
  <r>
    <n v="1231.4100000000001"/>
    <n v="616.5"/>
    <x v="12"/>
  </r>
  <r>
    <n v="1231.4100000000001"/>
    <n v="616.5"/>
    <x v="12"/>
  </r>
  <r>
    <n v="1231.4100000000001"/>
    <n v="616.5"/>
    <x v="12"/>
  </r>
  <r>
    <n v="1231.4100000000001"/>
    <n v="616.5"/>
    <x v="12"/>
  </r>
  <r>
    <n v="995.45"/>
    <n v="432.69"/>
    <x v="12"/>
  </r>
  <r>
    <n v="995.45"/>
    <n v="432.69"/>
    <x v="12"/>
  </r>
  <r>
    <n v="995.45"/>
    <n v="432.69"/>
    <x v="12"/>
  </r>
  <r>
    <n v="995.45"/>
    <n v="432.69"/>
    <x v="12"/>
  </r>
  <r>
    <n v="995.45"/>
    <n v="432.69"/>
    <x v="12"/>
  </r>
  <r>
    <n v="995.45"/>
    <n v="432.69"/>
    <x v="12"/>
  </r>
  <r>
    <n v="995.45"/>
    <n v="432.69"/>
    <x v="12"/>
  </r>
  <r>
    <n v="995.45"/>
    <n v="432.69"/>
    <x v="12"/>
  </r>
  <r>
    <n v="1000.65"/>
    <n v="473.91"/>
    <x v="12"/>
  </r>
  <r>
    <n v="1000.65"/>
    <n v="473.91"/>
    <x v="12"/>
  </r>
  <r>
    <n v="1000.65"/>
    <n v="473.91"/>
    <x v="12"/>
  </r>
  <r>
    <n v="1000.65"/>
    <n v="473.91"/>
    <x v="12"/>
  </r>
  <r>
    <n v="1000.65"/>
    <n v="473.91"/>
    <x v="12"/>
  </r>
  <r>
    <n v="1000.65"/>
    <n v="473.91"/>
    <x v="12"/>
  </r>
  <r>
    <n v="1000.65"/>
    <n v="473.91"/>
    <x v="12"/>
  </r>
  <r>
    <n v="1000.65"/>
    <n v="473.91"/>
    <x v="12"/>
  </r>
  <r>
    <n v="2035.68"/>
    <n v="795.02"/>
    <x v="12"/>
  </r>
  <r>
    <n v="2035.68"/>
    <n v="795.02"/>
    <x v="12"/>
  </r>
  <r>
    <n v="2035.68"/>
    <n v="795.02"/>
    <x v="12"/>
  </r>
  <r>
    <n v="2035.68"/>
    <n v="795.02"/>
    <x v="12"/>
  </r>
  <r>
    <n v="77.599999999999994"/>
    <n v="33.28"/>
    <x v="12"/>
  </r>
  <r>
    <n v="97"/>
    <n v="41.6"/>
    <x v="12"/>
  </r>
  <r>
    <n v="38.799999999999997"/>
    <n v="16.64"/>
    <x v="12"/>
  </r>
  <r>
    <n v="19.399999999999999"/>
    <n v="8.32"/>
    <x v="12"/>
  </r>
  <r>
    <n v="38.799999999999997"/>
    <n v="16.64"/>
    <x v="12"/>
  </r>
  <r>
    <n v="19.399999999999999"/>
    <n v="8.32"/>
    <x v="12"/>
  </r>
  <r>
    <n v="38.799999999999997"/>
    <n v="16.64"/>
    <x v="12"/>
  </r>
  <r>
    <n v="38.799999999999997"/>
    <n v="16.64"/>
    <x v="12"/>
  </r>
  <r>
    <n v="38.799999999999997"/>
    <n v="16.64"/>
    <x v="12"/>
  </r>
  <r>
    <n v="38.799999999999997"/>
    <n v="16.64"/>
    <x v="12"/>
  </r>
  <r>
    <n v="38.799999999999997"/>
    <n v="16.64"/>
    <x v="12"/>
  </r>
  <r>
    <n v="19.399999999999999"/>
    <n v="8.32"/>
    <x v="12"/>
  </r>
  <r>
    <n v="116.4"/>
    <n v="49.92"/>
    <x v="12"/>
  </r>
  <r>
    <n v="19.399999999999999"/>
    <n v="8.32"/>
    <x v="12"/>
  </r>
  <r>
    <n v="38.799999999999997"/>
    <n v="16.64"/>
    <x v="12"/>
  </r>
  <r>
    <n v="19.399999999999999"/>
    <n v="8.32"/>
    <x v="12"/>
  </r>
  <r>
    <n v="19.399999999999999"/>
    <n v="8.32"/>
    <x v="12"/>
  </r>
  <r>
    <n v="116.4"/>
    <n v="49.92"/>
    <x v="12"/>
  </r>
  <r>
    <n v="19.399999999999999"/>
    <n v="8.32"/>
    <x v="12"/>
  </r>
  <r>
    <n v="116.4"/>
    <n v="49.92"/>
    <x v="12"/>
  </r>
  <r>
    <n v="159.47"/>
    <n v="120.99"/>
    <x v="12"/>
  </r>
  <r>
    <n v="51.8"/>
    <n v="29.47"/>
    <x v="12"/>
  </r>
  <r>
    <n v="31.48"/>
    <n v="19.72"/>
    <x v="12"/>
  </r>
  <r>
    <n v="31.48"/>
    <n v="19.72"/>
    <x v="12"/>
  </r>
  <r>
    <n v="31.48"/>
    <n v="19.72"/>
    <x v="12"/>
  </r>
  <r>
    <n v="31.48"/>
    <n v="19.72"/>
    <x v="12"/>
  </r>
  <r>
    <n v="31.48"/>
    <n v="19.72"/>
    <x v="12"/>
  </r>
  <r>
    <n v="31.48"/>
    <n v="19.72"/>
    <x v="12"/>
  </r>
  <r>
    <n v="31.48"/>
    <n v="19.72"/>
    <x v="12"/>
  </r>
  <r>
    <n v="31.48"/>
    <n v="19.72"/>
    <x v="12"/>
  </r>
  <r>
    <n v="38.36"/>
    <n v="29.54"/>
    <x v="12"/>
  </r>
  <r>
    <n v="22.01"/>
    <n v="14.5"/>
    <x v="12"/>
  </r>
  <r>
    <n v="214.84"/>
    <n v="37.659999999999997"/>
    <x v="12"/>
  </r>
  <r>
    <n v="84.07"/>
    <n v="9.16"/>
    <x v="12"/>
  </r>
  <r>
    <n v="135.31"/>
    <n v="21.45"/>
    <x v="12"/>
  </r>
  <r>
    <n v="85.19"/>
    <n v="9.69"/>
    <x v="12"/>
  </r>
  <r>
    <n v="100.93"/>
    <n v="20.45"/>
    <x v="12"/>
  </r>
  <r>
    <n v="81.73"/>
    <n v="9.61"/>
    <x v="12"/>
  </r>
  <r>
    <n v="106.93"/>
    <n v="20.7"/>
    <x v="12"/>
  </r>
  <r>
    <n v="85.76"/>
    <n v="7.83"/>
    <x v="12"/>
  </r>
  <r>
    <n v="14.99"/>
    <n v="18.11"/>
    <x v="12"/>
  </r>
  <r>
    <n v="14.99"/>
    <n v="18.11"/>
    <x v="12"/>
  </r>
  <r>
    <n v="14.99"/>
    <n v="18.11"/>
    <x v="12"/>
  </r>
  <r>
    <n v="14.99"/>
    <n v="18.11"/>
    <x v="12"/>
  </r>
  <r>
    <n v="14.99"/>
    <n v="18.11"/>
    <x v="12"/>
  </r>
  <r>
    <n v="14.99"/>
    <n v="18.11"/>
    <x v="12"/>
  </r>
  <r>
    <n v="189.2"/>
    <n v="208.72"/>
    <x v="12"/>
  </r>
  <r>
    <n v="189.2"/>
    <n v="208.72"/>
    <x v="12"/>
  </r>
  <r>
    <n v="189.2"/>
    <n v="208.72"/>
    <x v="12"/>
  </r>
  <r>
    <n v="70.72"/>
    <n v="56.48"/>
    <x v="12"/>
  </r>
  <r>
    <n v="70.72"/>
    <n v="56.48"/>
    <x v="12"/>
  </r>
  <r>
    <n v="29.46"/>
    <n v="45.51"/>
    <x v="12"/>
  </r>
  <r>
    <n v="29.46"/>
    <n v="45.51"/>
    <x v="12"/>
  </r>
  <r>
    <n v="29.46"/>
    <n v="45.51"/>
    <x v="12"/>
  </r>
  <r>
    <n v="29.46"/>
    <n v="45.51"/>
    <x v="12"/>
  </r>
  <r>
    <n v="29.46"/>
    <n v="45.51"/>
    <x v="12"/>
  </r>
  <r>
    <n v="29.46"/>
    <n v="45.51"/>
    <x v="12"/>
  </r>
  <r>
    <n v="35.4"/>
    <n v="18.3"/>
    <x v="12"/>
  </r>
  <r>
    <n v="71.819999999999993"/>
    <n v="60.06"/>
    <x v="12"/>
  </r>
  <r>
    <n v="71.819999999999993"/>
    <n v="60.06"/>
    <x v="12"/>
  </r>
  <r>
    <n v="165.1"/>
    <n v="136.25"/>
    <x v="12"/>
  </r>
  <r>
    <n v="9.6"/>
    <n v="8.4499999999999993"/>
    <x v="12"/>
  </r>
  <r>
    <n v="9.6"/>
    <n v="8.4499999999999993"/>
    <x v="12"/>
  </r>
  <r>
    <n v="9.6"/>
    <n v="8.4499999999999993"/>
    <x v="12"/>
  </r>
  <r>
    <n v="38.4"/>
    <n v="33.799999999999997"/>
    <x v="12"/>
  </r>
  <r>
    <n v="31"/>
    <n v="32.159999999999997"/>
    <x v="12"/>
  </r>
  <r>
    <n v="31"/>
    <n v="32.159999999999997"/>
    <x v="12"/>
  </r>
  <r>
    <n v="15.5"/>
    <n v="16.079999999999998"/>
    <x v="12"/>
  </r>
  <r>
    <n v="15.5"/>
    <n v="16.079999999999998"/>
    <x v="12"/>
  </r>
  <r>
    <n v="86.41"/>
    <n v="60.58"/>
    <x v="12"/>
  </r>
  <r>
    <n v="85.62"/>
    <n v="48.59"/>
    <x v="12"/>
  </r>
  <r>
    <n v="30.16"/>
    <n v="20.58"/>
    <x v="12"/>
  </r>
  <r>
    <n v="425.65"/>
    <n v="233.44"/>
    <x v="12"/>
  </r>
  <r>
    <n v="425.65"/>
    <n v="233.44"/>
    <x v="12"/>
  </r>
  <r>
    <n v="425.65"/>
    <n v="233.44"/>
    <x v="12"/>
  </r>
  <r>
    <n v="425.65"/>
    <n v="233.44"/>
    <x v="12"/>
  </r>
  <r>
    <n v="425.65"/>
    <n v="233.44"/>
    <x v="12"/>
  </r>
  <r>
    <n v="425.65"/>
    <n v="233.44"/>
    <x v="12"/>
  </r>
  <r>
    <n v="425.65"/>
    <n v="233.44"/>
    <x v="12"/>
  </r>
  <r>
    <n v="438.4"/>
    <n v="435.6"/>
    <x v="12"/>
  </r>
  <r>
    <n v="43.84"/>
    <n v="43.56"/>
    <x v="12"/>
  </r>
  <r>
    <n v="43.84"/>
    <n v="43.56"/>
    <x v="12"/>
  </r>
  <r>
    <n v="43.84"/>
    <n v="43.56"/>
    <x v="12"/>
  </r>
  <r>
    <n v="43.84"/>
    <n v="43.56"/>
    <x v="12"/>
  </r>
  <r>
    <n v="43.84"/>
    <n v="43.56"/>
    <x v="12"/>
  </r>
  <r>
    <n v="43.84"/>
    <n v="43.56"/>
    <x v="12"/>
  </r>
  <r>
    <n v="43.84"/>
    <n v="43.56"/>
    <x v="12"/>
  </r>
  <r>
    <n v="86.56"/>
    <n v="69.56"/>
    <x v="12"/>
  </r>
  <r>
    <n v="86.56"/>
    <n v="69.56"/>
    <x v="12"/>
  </r>
  <r>
    <n v="43.28"/>
    <n v="34.78"/>
    <x v="12"/>
  </r>
  <r>
    <n v="86.56"/>
    <n v="69.56"/>
    <x v="12"/>
  </r>
  <r>
    <n v="20.14"/>
    <n v="13.14"/>
    <x v="12"/>
  </r>
  <r>
    <n v="20.14"/>
    <n v="13.14"/>
    <x v="12"/>
  </r>
  <r>
    <n v="20.14"/>
    <n v="13.14"/>
    <x v="12"/>
  </r>
  <r>
    <n v="20.14"/>
    <n v="13.14"/>
    <x v="12"/>
  </r>
  <r>
    <n v="20.14"/>
    <n v="13.14"/>
    <x v="12"/>
  </r>
  <r>
    <n v="20.14"/>
    <n v="13.14"/>
    <x v="12"/>
  </r>
  <r>
    <n v="246.4"/>
    <n v="249.6"/>
    <x v="12"/>
  </r>
  <r>
    <n v="277.64"/>
    <n v="272.36"/>
    <x v="12"/>
  </r>
  <r>
    <n v="277.64"/>
    <n v="272.36"/>
    <x v="12"/>
  </r>
  <r>
    <n v="277.64"/>
    <n v="272.36"/>
    <x v="12"/>
  </r>
  <r>
    <n v="277.64"/>
    <n v="272.36"/>
    <x v="12"/>
  </r>
  <r>
    <n v="277.64"/>
    <n v="272.36"/>
    <x v="12"/>
  </r>
  <r>
    <n v="277.64"/>
    <n v="272.36"/>
    <x v="12"/>
  </r>
  <r>
    <n v="206.03"/>
    <n v="178.86"/>
    <x v="12"/>
  </r>
  <r>
    <n v="206.03"/>
    <n v="178.86"/>
    <x v="12"/>
  </r>
  <r>
    <n v="206.03"/>
    <n v="178.86"/>
    <x v="12"/>
  </r>
  <r>
    <n v="206.03"/>
    <n v="178.86"/>
    <x v="12"/>
  </r>
  <r>
    <n v="206.03"/>
    <n v="178.86"/>
    <x v="12"/>
  </r>
  <r>
    <n v="206.03"/>
    <n v="178.86"/>
    <x v="12"/>
  </r>
  <r>
    <n v="176.86"/>
    <n v="82.44"/>
    <x v="12"/>
  </r>
  <r>
    <n v="15.03"/>
    <n v="11"/>
    <x v="12"/>
  </r>
  <r>
    <n v="30.06"/>
    <n v="22"/>
    <x v="12"/>
  </r>
  <r>
    <n v="30.06"/>
    <n v="22"/>
    <x v="12"/>
  </r>
  <r>
    <n v="30.06"/>
    <n v="22"/>
    <x v="12"/>
  </r>
  <r>
    <n v="30.06"/>
    <n v="22"/>
    <x v="12"/>
  </r>
  <r>
    <n v="12.22"/>
    <n v="13.69"/>
    <x v="12"/>
  </r>
  <r>
    <n v="12.22"/>
    <n v="13.69"/>
    <x v="12"/>
  </r>
  <r>
    <n v="12.22"/>
    <n v="13.69"/>
    <x v="12"/>
  </r>
  <r>
    <n v="12.22"/>
    <n v="13.69"/>
    <x v="12"/>
  </r>
  <r>
    <n v="12.22"/>
    <n v="13.69"/>
    <x v="12"/>
  </r>
  <r>
    <n v="12.22"/>
    <n v="13.69"/>
    <x v="12"/>
  </r>
  <r>
    <n v="12.22"/>
    <n v="13.69"/>
    <x v="12"/>
  </r>
  <r>
    <n v="576.1"/>
    <n v="106.7"/>
    <x v="12"/>
  </r>
  <r>
    <n v="335"/>
    <n v="238.75"/>
    <x v="12"/>
  </r>
  <r>
    <n v="19.3"/>
    <n v="19.420000000000002"/>
    <x v="12"/>
  </r>
  <r>
    <n v="60.7"/>
    <n v="11.07"/>
    <x v="12"/>
  </r>
  <r>
    <n v="60.7"/>
    <n v="11.07"/>
    <x v="12"/>
  </r>
  <r>
    <n v="31.08"/>
    <n v="32.200000000000003"/>
    <x v="12"/>
  </r>
  <r>
    <n v="31.08"/>
    <n v="32.200000000000003"/>
    <x v="12"/>
  </r>
  <r>
    <n v="15.54"/>
    <n v="16.100000000000001"/>
    <x v="12"/>
  </r>
  <r>
    <n v="15.54"/>
    <n v="16.100000000000001"/>
    <x v="12"/>
  </r>
  <r>
    <n v="31.08"/>
    <n v="32.200000000000003"/>
    <x v="12"/>
  </r>
  <r>
    <n v="374.43"/>
    <n v="88.55"/>
    <x v="12"/>
  </r>
  <r>
    <n v="113.4"/>
    <n v="108.63"/>
    <x v="12"/>
  </r>
  <r>
    <n v="113.4"/>
    <n v="108.63"/>
    <x v="12"/>
  </r>
  <r>
    <n v="129.87"/>
    <n v="118.17"/>
    <x v="12"/>
  </r>
  <r>
    <n v="129.87"/>
    <n v="118.17"/>
    <x v="12"/>
  </r>
  <r>
    <n v="135.27000000000001"/>
    <n v="123.93"/>
    <x v="12"/>
  </r>
  <r>
    <n v="351.2"/>
    <n v="297.8"/>
    <x v="12"/>
  </r>
  <r>
    <n v="280.95999999999998"/>
    <n v="238.24"/>
    <x v="12"/>
  </r>
  <r>
    <n v="280.95999999999998"/>
    <n v="238.24"/>
    <x v="12"/>
  </r>
  <r>
    <n v="13.76"/>
    <n v="15.32"/>
    <x v="12"/>
  </r>
  <r>
    <n v="89.79"/>
    <n v="140.63999999999999"/>
    <x v="12"/>
  </r>
  <r>
    <n v="258.95999999999998"/>
    <n v="188.04"/>
    <x v="12"/>
  </r>
  <r>
    <n v="81.069999999999993"/>
    <n v="42.29"/>
    <x v="12"/>
  </r>
  <r>
    <n v="53.16"/>
    <n v="26.52"/>
    <x v="12"/>
  </r>
  <r>
    <n v="250.86"/>
    <n v="203.4"/>
    <x v="12"/>
  </r>
  <r>
    <n v="250.86"/>
    <n v="203.4"/>
    <x v="12"/>
  </r>
  <r>
    <n v="250.86"/>
    <n v="203.4"/>
    <x v="12"/>
  </r>
  <r>
    <n v="250.86"/>
    <n v="203.4"/>
    <x v="12"/>
  </r>
  <r>
    <n v="142.02000000000001"/>
    <n v="82.26"/>
    <x v="12"/>
  </r>
  <r>
    <n v="96.04"/>
    <n v="106.61"/>
    <x v="12"/>
  </r>
  <r>
    <n v="96.39"/>
    <n v="107.52"/>
    <x v="12"/>
  </r>
  <r>
    <n v="878.64"/>
    <n v="685.68"/>
    <x v="12"/>
  </r>
  <r>
    <n v="878.64"/>
    <n v="685.68"/>
    <x v="12"/>
  </r>
  <r>
    <n v="439.32"/>
    <n v="342.84"/>
    <x v="12"/>
  </r>
  <r>
    <n v="439.32"/>
    <n v="342.84"/>
    <x v="12"/>
  </r>
  <r>
    <n v="439.32"/>
    <n v="342.84"/>
    <x v="12"/>
  </r>
  <r>
    <n v="1317.96"/>
    <n v="1028.52"/>
    <x v="12"/>
  </r>
  <r>
    <n v="154.13999999999999"/>
    <n v="114.37"/>
    <x v="12"/>
  </r>
  <r>
    <n v="8.85"/>
    <n v="35.32"/>
    <x v="12"/>
  </r>
  <r>
    <n v="7.92"/>
    <n v="34.72"/>
    <x v="12"/>
  </r>
  <r>
    <n v="47.3"/>
    <n v="38.200000000000003"/>
    <x v="12"/>
  </r>
  <r>
    <n v="47.3"/>
    <n v="38.200000000000003"/>
    <x v="12"/>
  </r>
  <r>
    <n v="47.3"/>
    <n v="38.200000000000003"/>
    <x v="12"/>
  </r>
  <r>
    <n v="47.3"/>
    <n v="38.200000000000003"/>
    <x v="12"/>
  </r>
  <r>
    <n v="47.3"/>
    <n v="38.200000000000003"/>
    <x v="12"/>
  </r>
  <r>
    <n v="47.3"/>
    <n v="38.200000000000003"/>
    <x v="12"/>
  </r>
  <r>
    <n v="47.3"/>
    <n v="38.200000000000003"/>
    <x v="12"/>
  </r>
  <r>
    <n v="426.2"/>
    <n v="157.1"/>
    <x v="12"/>
  </r>
  <r>
    <n v="203.74"/>
    <n v="147.54"/>
    <x v="12"/>
  </r>
  <r>
    <n v="101.87"/>
    <n v="73.77"/>
    <x v="12"/>
  </r>
  <r>
    <n v="285.08999999999997"/>
    <n v="271.95999999999998"/>
    <x v="12"/>
  </r>
  <r>
    <n v="285.08999999999997"/>
    <n v="271.95999999999998"/>
    <x v="12"/>
  </r>
  <r>
    <n v="285.08999999999997"/>
    <n v="271.95999999999998"/>
    <x v="12"/>
  </r>
  <r>
    <n v="14.61"/>
    <n v="17.84"/>
    <x v="12"/>
  </r>
  <r>
    <n v="14.61"/>
    <n v="17.84"/>
    <x v="12"/>
  </r>
  <r>
    <n v="14.61"/>
    <n v="17.84"/>
    <x v="12"/>
  </r>
  <r>
    <n v="14.61"/>
    <n v="17.84"/>
    <x v="12"/>
  </r>
  <r>
    <n v="14.61"/>
    <n v="17.84"/>
    <x v="12"/>
  </r>
  <r>
    <n v="14.61"/>
    <n v="17.84"/>
    <x v="12"/>
  </r>
  <r>
    <n v="44.22"/>
    <n v="54.26"/>
    <x v="12"/>
  </r>
  <r>
    <n v="44.22"/>
    <n v="54.26"/>
    <x v="12"/>
  </r>
  <r>
    <n v="44.22"/>
    <n v="54.26"/>
    <x v="12"/>
  </r>
  <r>
    <n v="44.22"/>
    <n v="54.26"/>
    <x v="12"/>
  </r>
  <r>
    <n v="44.22"/>
    <n v="54.26"/>
    <x v="12"/>
  </r>
  <r>
    <n v="44.22"/>
    <n v="54.26"/>
    <x v="12"/>
  </r>
  <r>
    <n v="17.010000000000002"/>
    <n v="14.88"/>
    <x v="12"/>
  </r>
  <r>
    <n v="17.55"/>
    <n v="14.4"/>
    <x v="12"/>
  </r>
  <r>
    <n v="141.6"/>
    <n v="175.2"/>
    <x v="12"/>
  </r>
  <r>
    <n v="141.6"/>
    <n v="175.2"/>
    <x v="12"/>
  </r>
  <r>
    <n v="4.5"/>
    <n v="3.36"/>
    <x v="12"/>
  </r>
  <r>
    <n v="4.5"/>
    <n v="3.36"/>
    <x v="12"/>
  </r>
  <r>
    <n v="4.5"/>
    <n v="3.36"/>
    <x v="12"/>
  </r>
  <r>
    <n v="4.5"/>
    <n v="3.36"/>
    <x v="12"/>
  </r>
  <r>
    <n v="4.5"/>
    <n v="3.36"/>
    <x v="12"/>
  </r>
  <r>
    <n v="4.5"/>
    <n v="3.36"/>
    <x v="12"/>
  </r>
  <r>
    <n v="9"/>
    <n v="6.72"/>
    <x v="12"/>
  </r>
  <r>
    <n v="9"/>
    <n v="6.72"/>
    <x v="12"/>
  </r>
  <r>
    <n v="9"/>
    <n v="6.72"/>
    <x v="12"/>
  </r>
  <r>
    <n v="9"/>
    <n v="6.72"/>
    <x v="12"/>
  </r>
  <r>
    <n v="9"/>
    <n v="6.72"/>
    <x v="12"/>
  </r>
  <r>
    <n v="9"/>
    <n v="6.72"/>
    <x v="12"/>
  </r>
  <r>
    <n v="4.5"/>
    <n v="3.36"/>
    <x v="12"/>
  </r>
  <r>
    <n v="4.5"/>
    <n v="3.36"/>
    <x v="12"/>
  </r>
  <r>
    <n v="47.49"/>
    <n v="47.17"/>
    <x v="12"/>
  </r>
  <r>
    <n v="47.49"/>
    <n v="47.17"/>
    <x v="12"/>
  </r>
  <r>
    <n v="47.49"/>
    <n v="47.17"/>
    <x v="12"/>
  </r>
  <r>
    <n v="47.49"/>
    <n v="47.17"/>
    <x v="12"/>
  </r>
  <r>
    <n v="47.49"/>
    <n v="47.17"/>
    <x v="12"/>
  </r>
  <r>
    <n v="47.49"/>
    <n v="47.17"/>
    <x v="12"/>
  </r>
  <r>
    <n v="238"/>
    <n v="219"/>
    <x v="12"/>
  </r>
  <r>
    <n v="301.14999999999998"/>
    <n v="39.700000000000003"/>
    <x v="12"/>
  </r>
  <r>
    <n v="53.07"/>
    <n v="24.46"/>
    <x v="12"/>
  </r>
  <r>
    <n v="53.07"/>
    <n v="24.46"/>
    <x v="12"/>
  </r>
  <r>
    <n v="106.14"/>
    <n v="48.92"/>
    <x v="12"/>
  </r>
  <r>
    <n v="106.14"/>
    <n v="48.92"/>
    <x v="12"/>
  </r>
  <r>
    <n v="106.14"/>
    <n v="48.92"/>
    <x v="12"/>
  </r>
  <r>
    <n v="656.37"/>
    <n v="216.92"/>
    <x v="12"/>
  </r>
  <r>
    <n v="28.86"/>
    <n v="19.059999999999999"/>
    <x v="12"/>
  </r>
  <r>
    <n v="63.46"/>
    <n v="6.12"/>
    <x v="12"/>
  </r>
  <r>
    <n v="63.46"/>
    <n v="6.12"/>
    <x v="12"/>
  </r>
  <r>
    <n v="63.46"/>
    <n v="6.12"/>
    <x v="12"/>
  </r>
  <r>
    <n v="376.8"/>
    <n v="455.4"/>
    <x v="12"/>
  </r>
  <r>
    <n v="45.01"/>
    <n v="25.47"/>
    <x v="12"/>
  </r>
  <r>
    <n v="44.35"/>
    <n v="32.909999999999997"/>
    <x v="12"/>
  </r>
  <r>
    <n v="91.8"/>
    <n v="70.7"/>
    <x v="12"/>
  </r>
  <r>
    <n v="56.67"/>
    <n v="40.58"/>
    <x v="12"/>
  </r>
  <r>
    <n v="57.09"/>
    <n v="41.35"/>
    <x v="12"/>
  </r>
  <r>
    <n v="124.99"/>
    <n v="217.21"/>
    <x v="12"/>
  </r>
  <r>
    <n v="55.45"/>
    <n v="40.049999999999997"/>
    <x v="12"/>
  </r>
  <r>
    <n v="79.66"/>
    <n v="77.42"/>
    <x v="12"/>
  </r>
  <r>
    <n v="79.66"/>
    <n v="77.42"/>
    <x v="12"/>
  </r>
  <r>
    <n v="91.04"/>
    <n v="88.48"/>
    <x v="12"/>
  </r>
  <r>
    <n v="22.67"/>
    <n v="14.95"/>
    <x v="12"/>
  </r>
  <r>
    <n v="19.62"/>
    <n v="12.71"/>
    <x v="12"/>
  </r>
  <r>
    <n v="68.19"/>
    <n v="48.35"/>
    <x v="12"/>
  </r>
  <r>
    <n v="68.19"/>
    <n v="48.35"/>
    <x v="12"/>
  </r>
  <r>
    <n v="68.19"/>
    <n v="48.35"/>
    <x v="12"/>
  </r>
  <r>
    <n v="68.19"/>
    <n v="48.35"/>
    <x v="12"/>
  </r>
  <r>
    <n v="68.19"/>
    <n v="48.35"/>
    <x v="12"/>
  </r>
  <r>
    <n v="68.19"/>
    <n v="48.35"/>
    <x v="12"/>
  </r>
  <r>
    <n v="68.19"/>
    <n v="48.35"/>
    <x v="12"/>
  </r>
  <r>
    <n v="68.19"/>
    <n v="48.35"/>
    <x v="12"/>
  </r>
  <r>
    <n v="136.38"/>
    <n v="96.7"/>
    <x v="12"/>
  </r>
  <r>
    <n v="136.38"/>
    <n v="96.7"/>
    <x v="12"/>
  </r>
  <r>
    <n v="89.34"/>
    <n v="85.86"/>
    <x v="12"/>
  </r>
  <r>
    <n v="15.78"/>
    <n v="10.64"/>
    <x v="12"/>
  </r>
  <r>
    <n v="15.78"/>
    <n v="10.64"/>
    <x v="12"/>
  </r>
  <r>
    <n v="15.78"/>
    <n v="10.64"/>
    <x v="12"/>
  </r>
  <r>
    <n v="15.78"/>
    <n v="10.64"/>
    <x v="12"/>
  </r>
  <r>
    <n v="15.78"/>
    <n v="10.64"/>
    <x v="12"/>
  </r>
  <r>
    <n v="15.78"/>
    <n v="10.64"/>
    <x v="12"/>
  </r>
  <r>
    <n v="15.78"/>
    <n v="10.64"/>
    <x v="12"/>
  </r>
  <r>
    <n v="15.78"/>
    <n v="10.64"/>
    <x v="12"/>
  </r>
  <r>
    <n v="38.35"/>
    <n v="43.42"/>
    <x v="12"/>
  </r>
  <r>
    <n v="64.16"/>
    <n v="46.3"/>
    <x v="12"/>
  </r>
  <r>
    <n v="32.08"/>
    <n v="23.15"/>
    <x v="12"/>
  </r>
  <r>
    <n v="64.16"/>
    <n v="46.3"/>
    <x v="12"/>
  </r>
  <r>
    <n v="32.08"/>
    <n v="23.15"/>
    <x v="12"/>
  </r>
  <r>
    <n v="43.94"/>
    <n v="43.96"/>
    <x v="12"/>
  </r>
  <r>
    <n v="43.94"/>
    <n v="43.96"/>
    <x v="12"/>
  </r>
  <r>
    <n v="21.97"/>
    <n v="21.98"/>
    <x v="12"/>
  </r>
  <r>
    <n v="21.97"/>
    <n v="21.98"/>
    <x v="12"/>
  </r>
  <r>
    <n v="161.13"/>
    <n v="225.09"/>
    <x v="12"/>
  </r>
  <r>
    <n v="178.64"/>
    <n v="124.22"/>
    <x v="12"/>
  </r>
  <r>
    <n v="89.32"/>
    <n v="62.11"/>
    <x v="12"/>
  </r>
  <r>
    <n v="89.32"/>
    <n v="62.11"/>
    <x v="12"/>
  </r>
  <r>
    <n v="89.32"/>
    <n v="62.11"/>
    <x v="12"/>
  </r>
  <r>
    <n v="89.32"/>
    <n v="62.11"/>
    <x v="12"/>
  </r>
  <r>
    <n v="324.94"/>
    <n v="178.58"/>
    <x v="12"/>
  </r>
  <r>
    <n v="324.94"/>
    <n v="178.58"/>
    <x v="12"/>
  </r>
  <r>
    <n v="324.94"/>
    <n v="178.58"/>
    <x v="12"/>
  </r>
  <r>
    <n v="324.94"/>
    <n v="178.58"/>
    <x v="12"/>
  </r>
  <r>
    <n v="324.94"/>
    <n v="178.58"/>
    <x v="12"/>
  </r>
  <r>
    <n v="324.94"/>
    <n v="178.58"/>
    <x v="12"/>
  </r>
  <r>
    <n v="62.48"/>
    <n v="66.040000000000006"/>
    <x v="12"/>
  </r>
  <r>
    <n v="31.24"/>
    <n v="33.020000000000003"/>
    <x v="12"/>
  </r>
  <r>
    <n v="31.24"/>
    <n v="33.020000000000003"/>
    <x v="12"/>
  </r>
  <r>
    <n v="62.48"/>
    <n v="66.040000000000006"/>
    <x v="12"/>
  </r>
  <r>
    <n v="69.599999999999994"/>
    <n v="62.06"/>
    <x v="12"/>
  </r>
  <r>
    <n v="34.799999999999997"/>
    <n v="31.03"/>
    <x v="12"/>
  </r>
  <r>
    <n v="69.599999999999994"/>
    <n v="62.06"/>
    <x v="12"/>
  </r>
  <r>
    <n v="34.799999999999997"/>
    <n v="31.03"/>
    <x v="12"/>
  </r>
  <r>
    <n v="28"/>
    <n v="29.88"/>
    <x v="12"/>
  </r>
  <r>
    <n v="14"/>
    <n v="14.94"/>
    <x v="12"/>
  </r>
  <r>
    <n v="14"/>
    <n v="14.94"/>
    <x v="12"/>
  </r>
  <r>
    <n v="28"/>
    <n v="29.88"/>
    <x v="12"/>
  </r>
  <r>
    <n v="20.23"/>
    <n v="17.260000000000002"/>
    <x v="12"/>
  </r>
  <r>
    <n v="40.46"/>
    <n v="34.520000000000003"/>
    <x v="12"/>
  </r>
  <r>
    <n v="20.23"/>
    <n v="17.260000000000002"/>
    <x v="12"/>
  </r>
  <r>
    <n v="40.46"/>
    <n v="34.520000000000003"/>
    <x v="12"/>
  </r>
  <r>
    <n v="344.2"/>
    <n v="182.52"/>
    <x v="12"/>
  </r>
  <r>
    <n v="344.39"/>
    <n v="200.87"/>
    <x v="12"/>
  </r>
  <r>
    <n v="54.7"/>
    <n v="29.32"/>
    <x v="12"/>
  </r>
  <r>
    <n v="74.45"/>
    <n v="185.9"/>
    <x v="12"/>
  </r>
  <r>
    <n v="774.08"/>
    <n v="416.88"/>
    <x v="12"/>
  </r>
  <r>
    <n v="580"/>
    <n v="892"/>
    <x v="12"/>
  </r>
  <r>
    <n v="314.22000000000003"/>
    <n v="195.51"/>
    <x v="12"/>
  </r>
  <r>
    <n v="314.22000000000003"/>
    <n v="195.51"/>
    <x v="12"/>
  </r>
  <r>
    <n v="217.55"/>
    <n v="173.99"/>
    <x v="12"/>
  </r>
  <r>
    <n v="217.55"/>
    <n v="173.99"/>
    <x v="12"/>
  </r>
  <r>
    <n v="52.13"/>
    <n v="32.08"/>
    <x v="12"/>
  </r>
  <r>
    <n v="20.8"/>
    <n v="15.69"/>
    <x v="12"/>
  </r>
  <r>
    <n v="34.200000000000003"/>
    <n v="42.8"/>
    <x v="12"/>
  </r>
  <r>
    <n v="7.59"/>
    <n v="9.18"/>
    <x v="12"/>
  </r>
  <r>
    <n v="7.59"/>
    <n v="9.18"/>
    <x v="12"/>
  </r>
  <r>
    <n v="7.59"/>
    <n v="9.18"/>
    <x v="12"/>
  </r>
  <r>
    <n v="7.59"/>
    <n v="9.18"/>
    <x v="12"/>
  </r>
  <r>
    <n v="7.59"/>
    <n v="9.18"/>
    <x v="12"/>
  </r>
  <r>
    <n v="7.59"/>
    <n v="9.18"/>
    <x v="12"/>
  </r>
  <r>
    <n v="7.59"/>
    <n v="9.18"/>
    <x v="12"/>
  </r>
  <r>
    <n v="7.59"/>
    <n v="9.18"/>
    <x v="12"/>
  </r>
  <r>
    <n v="228.8"/>
    <n v="254.54"/>
    <x v="12"/>
  </r>
  <r>
    <n v="80.7"/>
    <n v="52.63"/>
    <x v="12"/>
  </r>
  <r>
    <n v="80.7"/>
    <n v="52.63"/>
    <x v="12"/>
  </r>
  <r>
    <n v="80.7"/>
    <n v="52.63"/>
    <x v="12"/>
  </r>
  <r>
    <n v="80.7"/>
    <n v="52.63"/>
    <x v="12"/>
  </r>
  <r>
    <n v="80.7"/>
    <n v="52.63"/>
    <x v="12"/>
  </r>
  <r>
    <n v="80.7"/>
    <n v="52.63"/>
    <x v="12"/>
  </r>
  <r>
    <n v="80.7"/>
    <n v="52.63"/>
    <x v="12"/>
  </r>
  <r>
    <n v="65.849999999999994"/>
    <n v="39.03"/>
    <x v="12"/>
  </r>
  <r>
    <n v="31.15"/>
    <n v="34.6"/>
    <x v="12"/>
  </r>
  <r>
    <n v="31.15"/>
    <n v="34.6"/>
    <x v="12"/>
  </r>
  <r>
    <n v="31.15"/>
    <n v="34.6"/>
    <x v="12"/>
  </r>
  <r>
    <n v="31.15"/>
    <n v="34.6"/>
    <x v="12"/>
  </r>
  <r>
    <n v="31.15"/>
    <n v="34.6"/>
    <x v="12"/>
  </r>
  <r>
    <n v="31.15"/>
    <n v="34.6"/>
    <x v="12"/>
  </r>
  <r>
    <n v="31.15"/>
    <n v="34.6"/>
    <x v="12"/>
  </r>
  <r>
    <n v="31.15"/>
    <n v="34.6"/>
    <x v="12"/>
  </r>
  <r>
    <n v="31.15"/>
    <n v="34.6"/>
    <x v="12"/>
  </r>
  <r>
    <n v="31.15"/>
    <n v="34.6"/>
    <x v="12"/>
  </r>
  <r>
    <n v="62.3"/>
    <n v="69.2"/>
    <x v="12"/>
  </r>
  <r>
    <n v="62.3"/>
    <n v="69.2"/>
    <x v="12"/>
  </r>
  <r>
    <n v="48.7"/>
    <n v="33.82"/>
    <x v="12"/>
  </r>
  <r>
    <n v="48.7"/>
    <n v="33.82"/>
    <x v="12"/>
  </r>
  <r>
    <n v="48.7"/>
    <n v="33.82"/>
    <x v="12"/>
  </r>
  <r>
    <n v="48.7"/>
    <n v="33.82"/>
    <x v="12"/>
  </r>
  <r>
    <n v="74.7"/>
    <n v="69.8"/>
    <x v="12"/>
  </r>
  <r>
    <n v="384.75"/>
    <n v="417.35"/>
    <x v="12"/>
  </r>
  <r>
    <n v="42.43"/>
    <n v="37.93"/>
    <x v="12"/>
  </r>
  <r>
    <n v="42.43"/>
    <n v="37.93"/>
    <x v="12"/>
  </r>
  <r>
    <n v="42.43"/>
    <n v="37.93"/>
    <x v="12"/>
  </r>
  <r>
    <n v="55.84"/>
    <n v="68"/>
    <x v="12"/>
  </r>
  <r>
    <n v="55.84"/>
    <n v="68"/>
    <x v="12"/>
  </r>
  <r>
    <n v="55.84"/>
    <n v="68"/>
    <x v="12"/>
  </r>
  <r>
    <n v="27.92"/>
    <n v="34"/>
    <x v="12"/>
  </r>
  <r>
    <n v="37.380000000000003"/>
    <n v="55.5"/>
    <x v="12"/>
  </r>
  <r>
    <n v="37.380000000000003"/>
    <n v="55.5"/>
    <x v="12"/>
  </r>
  <r>
    <n v="31.15"/>
    <n v="46.25"/>
    <x v="12"/>
  </r>
  <r>
    <n v="31.15"/>
    <n v="46.25"/>
    <x v="12"/>
  </r>
  <r>
    <n v="37.380000000000003"/>
    <n v="55.5"/>
    <x v="12"/>
  </r>
  <r>
    <n v="37.380000000000003"/>
    <n v="55.5"/>
    <x v="12"/>
  </r>
  <r>
    <n v="74.760000000000005"/>
    <n v="111"/>
    <x v="12"/>
  </r>
  <r>
    <n v="37.380000000000003"/>
    <n v="55.5"/>
    <x v="12"/>
  </r>
  <r>
    <n v="74.760000000000005"/>
    <n v="111"/>
    <x v="12"/>
  </r>
  <r>
    <n v="37.380000000000003"/>
    <n v="55.5"/>
    <x v="12"/>
  </r>
  <r>
    <n v="37.380000000000003"/>
    <n v="55.5"/>
    <x v="12"/>
  </r>
  <r>
    <n v="37.380000000000003"/>
    <n v="55.5"/>
    <x v="12"/>
  </r>
  <r>
    <n v="134.82"/>
    <n v="137.55000000000001"/>
    <x v="12"/>
  </r>
  <r>
    <n v="30.44"/>
    <n v="24.64"/>
    <x v="12"/>
  </r>
  <r>
    <n v="30.44"/>
    <n v="24.64"/>
    <x v="12"/>
  </r>
  <r>
    <n v="30.44"/>
    <n v="24.64"/>
    <x v="12"/>
  </r>
  <r>
    <n v="30.44"/>
    <n v="24.64"/>
    <x v="12"/>
  </r>
  <r>
    <n v="15.22"/>
    <n v="12.32"/>
    <x v="12"/>
  </r>
  <r>
    <n v="15.22"/>
    <n v="12.32"/>
    <x v="12"/>
  </r>
  <r>
    <n v="60.88"/>
    <n v="49.28"/>
    <x v="12"/>
  </r>
  <r>
    <n v="60.88"/>
    <n v="49.28"/>
    <x v="12"/>
  </r>
  <r>
    <n v="30.44"/>
    <n v="24.64"/>
    <x v="12"/>
  </r>
  <r>
    <n v="30.44"/>
    <n v="24.64"/>
    <x v="12"/>
  </r>
  <r>
    <n v="30.44"/>
    <n v="24.64"/>
    <x v="12"/>
  </r>
  <r>
    <n v="30.44"/>
    <n v="24.64"/>
    <x v="12"/>
  </r>
  <r>
    <n v="25.02"/>
    <n v="20.96"/>
    <x v="12"/>
  </r>
  <r>
    <n v="25.02"/>
    <n v="20.96"/>
    <x v="12"/>
  </r>
  <r>
    <n v="25.02"/>
    <n v="20.96"/>
    <x v="12"/>
  </r>
  <r>
    <n v="25.02"/>
    <n v="20.96"/>
    <x v="12"/>
  </r>
  <r>
    <n v="25.02"/>
    <n v="20.96"/>
    <x v="12"/>
  </r>
  <r>
    <n v="25.02"/>
    <n v="20.96"/>
    <x v="12"/>
  </r>
  <r>
    <n v="25.02"/>
    <n v="20.96"/>
    <x v="12"/>
  </r>
  <r>
    <n v="25.02"/>
    <n v="20.96"/>
    <x v="12"/>
  </r>
  <r>
    <n v="25.02"/>
    <n v="20.96"/>
    <x v="12"/>
  </r>
  <r>
    <n v="25.02"/>
    <n v="20.96"/>
    <x v="12"/>
  </r>
  <r>
    <n v="50.04"/>
    <n v="41.92"/>
    <x v="12"/>
  </r>
  <r>
    <n v="50.04"/>
    <n v="41.92"/>
    <x v="12"/>
  </r>
  <r>
    <n v="87.4"/>
    <n v="49.56"/>
    <x v="12"/>
  </r>
  <r>
    <n v="49.04"/>
    <n v="33.01"/>
    <x v="12"/>
  </r>
  <r>
    <n v="49.04"/>
    <n v="33.01"/>
    <x v="12"/>
  </r>
  <r>
    <n v="49.04"/>
    <n v="33.01"/>
    <x v="12"/>
  </r>
  <r>
    <n v="49.04"/>
    <n v="33.01"/>
    <x v="12"/>
  </r>
  <r>
    <n v="49.04"/>
    <n v="33.01"/>
    <x v="12"/>
  </r>
  <r>
    <n v="49.04"/>
    <n v="33.01"/>
    <x v="12"/>
  </r>
  <r>
    <n v="49.04"/>
    <n v="33.01"/>
    <x v="12"/>
  </r>
  <r>
    <n v="49.04"/>
    <n v="33.01"/>
    <x v="12"/>
  </r>
  <r>
    <n v="49.04"/>
    <n v="33.01"/>
    <x v="12"/>
  </r>
  <r>
    <n v="98.08"/>
    <n v="66.02"/>
    <x v="12"/>
  </r>
  <r>
    <n v="98.08"/>
    <n v="66.02"/>
    <x v="12"/>
  </r>
  <r>
    <n v="49.04"/>
    <n v="33.01"/>
    <x v="12"/>
  </r>
  <r>
    <n v="134.41999999999999"/>
    <n v="62.82"/>
    <x v="12"/>
  </r>
  <r>
    <n v="112.12"/>
    <n v="76.52"/>
    <x v="12"/>
  </r>
  <r>
    <n v="224.24"/>
    <n v="153.04"/>
    <x v="12"/>
  </r>
  <r>
    <n v="112.12"/>
    <n v="76.52"/>
    <x v="12"/>
  </r>
  <r>
    <n v="112.12"/>
    <n v="76.52"/>
    <x v="12"/>
  </r>
  <r>
    <n v="224.24"/>
    <n v="153.04"/>
    <x v="12"/>
  </r>
  <r>
    <n v="224.24"/>
    <n v="153.04"/>
    <x v="12"/>
  </r>
  <r>
    <n v="1928.88"/>
    <n v="1356"/>
    <x v="12"/>
  </r>
  <r>
    <n v="321.48"/>
    <n v="226"/>
    <x v="12"/>
  </r>
  <r>
    <n v="160.74"/>
    <n v="113"/>
    <x v="12"/>
  </r>
  <r>
    <n v="160.74"/>
    <n v="113"/>
    <x v="12"/>
  </r>
  <r>
    <n v="321.48"/>
    <n v="226"/>
    <x v="12"/>
  </r>
  <r>
    <n v="160.74"/>
    <n v="113"/>
    <x v="12"/>
  </r>
  <r>
    <n v="160.74"/>
    <n v="113"/>
    <x v="12"/>
  </r>
  <r>
    <n v="160.74"/>
    <n v="113"/>
    <x v="12"/>
  </r>
  <r>
    <n v="321.48"/>
    <n v="226"/>
    <x v="12"/>
  </r>
  <r>
    <n v="92.88"/>
    <n v="52.05"/>
    <x v="12"/>
  </r>
  <r>
    <n v="31.15"/>
    <n v="14.47"/>
    <x v="12"/>
  </r>
  <r>
    <n v="92.88"/>
    <n v="53.42"/>
    <x v="12"/>
  </r>
  <r>
    <n v="93.28"/>
    <n v="71.760000000000005"/>
    <x v="12"/>
  </r>
  <r>
    <n v="46.64"/>
    <n v="35.880000000000003"/>
    <x v="12"/>
  </r>
  <r>
    <n v="23.32"/>
    <n v="17.940000000000001"/>
    <x v="12"/>
  </r>
  <r>
    <n v="23.32"/>
    <n v="17.940000000000001"/>
    <x v="12"/>
  </r>
  <r>
    <n v="93.28"/>
    <n v="71.760000000000005"/>
    <x v="12"/>
  </r>
  <r>
    <n v="93.28"/>
    <n v="71.760000000000005"/>
    <x v="12"/>
  </r>
  <r>
    <n v="755.3"/>
    <n v="912.6"/>
    <x v="12"/>
  </r>
  <r>
    <n v="169.08"/>
    <n v="101.6"/>
    <x v="12"/>
  </r>
  <r>
    <n v="169.08"/>
    <n v="101.6"/>
    <x v="12"/>
  </r>
  <r>
    <n v="175.36"/>
    <n v="256.95999999999998"/>
    <x v="12"/>
  </r>
  <r>
    <n v="26.84"/>
    <n v="15.84"/>
    <x v="12"/>
  </r>
  <r>
    <n v="80.52"/>
    <n v="47.52"/>
    <x v="12"/>
  </r>
  <r>
    <n v="26.84"/>
    <n v="15.84"/>
    <x v="12"/>
  </r>
  <r>
    <n v="80.52"/>
    <n v="47.52"/>
    <x v="12"/>
  </r>
  <r>
    <n v="91.47"/>
    <n v="51.74"/>
    <x v="12"/>
  </r>
  <r>
    <n v="274.41000000000003"/>
    <n v="155.22"/>
    <x v="12"/>
  </r>
  <r>
    <n v="91.47"/>
    <n v="51.74"/>
    <x v="12"/>
  </r>
  <r>
    <n v="91.47"/>
    <n v="51.74"/>
    <x v="12"/>
  </r>
  <r>
    <n v="70.64"/>
    <n v="59.36"/>
    <x v="12"/>
  </r>
  <r>
    <n v="35.32"/>
    <n v="29.68"/>
    <x v="12"/>
  </r>
  <r>
    <n v="35.32"/>
    <n v="29.68"/>
    <x v="12"/>
  </r>
  <r>
    <n v="35.32"/>
    <n v="29.68"/>
    <x v="12"/>
  </r>
  <r>
    <n v="35.32"/>
    <n v="29.68"/>
    <x v="12"/>
  </r>
  <r>
    <n v="70.64"/>
    <n v="59.36"/>
    <x v="12"/>
  </r>
  <r>
    <n v="70.64"/>
    <n v="59.36"/>
    <x v="12"/>
  </r>
  <r>
    <n v="52.18"/>
    <n v="31.18"/>
    <x v="12"/>
  </r>
  <r>
    <n v="52.18"/>
    <n v="31.18"/>
    <x v="12"/>
  </r>
  <r>
    <n v="52.18"/>
    <n v="31.18"/>
    <x v="12"/>
  </r>
  <r>
    <n v="52.18"/>
    <n v="31.18"/>
    <x v="12"/>
  </r>
  <r>
    <n v="52.18"/>
    <n v="31.18"/>
    <x v="12"/>
  </r>
  <r>
    <n v="52.18"/>
    <n v="31.18"/>
    <x v="12"/>
  </r>
  <r>
    <n v="104.36"/>
    <n v="62.36"/>
    <x v="12"/>
  </r>
  <r>
    <n v="52.18"/>
    <n v="31.18"/>
    <x v="12"/>
  </r>
  <r>
    <n v="52.18"/>
    <n v="31.18"/>
    <x v="12"/>
  </r>
  <r>
    <n v="52.18"/>
    <n v="31.18"/>
    <x v="12"/>
  </r>
  <r>
    <n v="52.18"/>
    <n v="31.18"/>
    <x v="12"/>
  </r>
  <r>
    <n v="104.36"/>
    <n v="62.36"/>
    <x v="12"/>
  </r>
  <r>
    <n v="104.36"/>
    <n v="62.36"/>
    <x v="12"/>
  </r>
  <r>
    <n v="52.18"/>
    <n v="31.18"/>
    <x v="12"/>
  </r>
  <r>
    <n v="52.18"/>
    <n v="31.18"/>
    <x v="12"/>
  </r>
  <r>
    <n v="52.18"/>
    <n v="31.18"/>
    <x v="12"/>
  </r>
  <r>
    <n v="52.18"/>
    <n v="31.18"/>
    <x v="12"/>
  </r>
  <r>
    <n v="104.36"/>
    <n v="62.36"/>
    <x v="12"/>
  </r>
  <r>
    <n v="104.36"/>
    <n v="62.36"/>
    <x v="12"/>
  </r>
  <r>
    <n v="177.78"/>
    <n v="114.22"/>
    <x v="12"/>
  </r>
  <r>
    <n v="177.78"/>
    <n v="114.22"/>
    <x v="12"/>
  </r>
  <r>
    <n v="88.89"/>
    <n v="57.11"/>
    <x v="12"/>
  </r>
  <r>
    <n v="88.89"/>
    <n v="57.11"/>
    <x v="12"/>
  </r>
  <r>
    <n v="209.95"/>
    <n v="163.59"/>
    <x v="12"/>
  </r>
  <r>
    <n v="41.5"/>
    <n v="33.58"/>
    <x v="12"/>
  </r>
  <r>
    <n v="41.5"/>
    <n v="33.58"/>
    <x v="12"/>
  </r>
  <r>
    <n v="41.5"/>
    <n v="33.58"/>
    <x v="12"/>
  </r>
  <r>
    <n v="41.5"/>
    <n v="33.58"/>
    <x v="12"/>
  </r>
  <r>
    <n v="41.5"/>
    <n v="33.58"/>
    <x v="12"/>
  </r>
  <r>
    <n v="41.5"/>
    <n v="33.58"/>
    <x v="12"/>
  </r>
  <r>
    <n v="41.5"/>
    <n v="33.58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479.4"/>
    <n v="314.33999999999997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79.900000000000006"/>
    <n v="52.39"/>
    <x v="12"/>
  </r>
  <r>
    <n v="81.25"/>
    <n v="51.8"/>
    <x v="12"/>
  </r>
  <r>
    <n v="36.11"/>
    <n v="24.82"/>
    <x v="12"/>
  </r>
  <r>
    <n v="42.53"/>
    <n v="26.51"/>
    <x v="12"/>
  </r>
  <r>
    <n v="92.03"/>
    <n v="50.77"/>
    <x v="12"/>
  </r>
  <r>
    <n v="63.28"/>
    <n v="55.37"/>
    <x v="12"/>
  </r>
  <r>
    <n v="43.46"/>
    <n v="42.76"/>
    <x v="12"/>
  </r>
  <r>
    <n v="43.46"/>
    <n v="42.76"/>
    <x v="12"/>
  </r>
  <r>
    <n v="43.46"/>
    <n v="42.76"/>
    <x v="12"/>
  </r>
  <r>
    <n v="43.46"/>
    <n v="42.76"/>
    <x v="12"/>
  </r>
  <r>
    <n v="43.46"/>
    <n v="42.76"/>
    <x v="12"/>
  </r>
  <r>
    <n v="43.46"/>
    <n v="42.76"/>
    <x v="12"/>
  </r>
  <r>
    <n v="43.46"/>
    <n v="42.76"/>
    <x v="12"/>
  </r>
  <r>
    <n v="84.02"/>
    <n v="53"/>
    <x v="12"/>
  </r>
  <r>
    <n v="84.02"/>
    <n v="53"/>
    <x v="12"/>
  </r>
  <r>
    <n v="88.43"/>
    <n v="53.29"/>
    <x v="12"/>
  </r>
  <r>
    <n v="176.86"/>
    <n v="106.58"/>
    <x v="12"/>
  </r>
  <r>
    <n v="101.6"/>
    <n v="84.8"/>
    <x v="12"/>
  </r>
  <r>
    <n v="62.76"/>
    <n v="38.880000000000003"/>
    <x v="12"/>
  </r>
  <r>
    <n v="62.76"/>
    <n v="38.880000000000003"/>
    <x v="12"/>
  </r>
  <r>
    <n v="31.38"/>
    <n v="19.440000000000001"/>
    <x v="12"/>
  </r>
  <r>
    <n v="31.38"/>
    <n v="19.440000000000001"/>
    <x v="12"/>
  </r>
  <r>
    <n v="274.44"/>
    <n v="161.68"/>
    <x v="12"/>
  </r>
  <r>
    <n v="274.44"/>
    <n v="161.68"/>
    <x v="12"/>
  </r>
  <r>
    <n v="68.61"/>
    <n v="40.42"/>
    <x v="12"/>
  </r>
  <r>
    <n v="68.61"/>
    <n v="40.42"/>
    <x v="12"/>
  </r>
  <r>
    <n v="274.44"/>
    <n v="161.68"/>
    <x v="12"/>
  </r>
  <r>
    <n v="274.44"/>
    <n v="161.68"/>
    <x v="12"/>
  </r>
  <r>
    <n v="68.61"/>
    <n v="40.42"/>
    <x v="12"/>
  </r>
  <r>
    <n v="68.61"/>
    <n v="40.42"/>
    <x v="12"/>
  </r>
  <r>
    <n v="205.83"/>
    <n v="121.26"/>
    <x v="12"/>
  </r>
  <r>
    <n v="205.83"/>
    <n v="121.26"/>
    <x v="12"/>
  </r>
  <r>
    <n v="274.44"/>
    <n v="161.68"/>
    <x v="12"/>
  </r>
  <r>
    <n v="68.61"/>
    <n v="40.42"/>
    <x v="12"/>
  </r>
  <r>
    <n v="274.44"/>
    <n v="161.68"/>
    <x v="12"/>
  </r>
  <r>
    <n v="68.61"/>
    <n v="40.42"/>
    <x v="12"/>
  </r>
  <r>
    <n v="429.95"/>
    <n v="246.55"/>
    <x v="12"/>
  </r>
  <r>
    <n v="429.95"/>
    <n v="246.55"/>
    <x v="12"/>
  </r>
  <r>
    <n v="429.95"/>
    <n v="246.55"/>
    <x v="12"/>
  </r>
  <r>
    <n v="429.95"/>
    <n v="246.55"/>
    <x v="12"/>
  </r>
  <r>
    <n v="257.97000000000003"/>
    <n v="147.93"/>
    <x v="12"/>
  </r>
  <r>
    <n v="257.97000000000003"/>
    <n v="147.93"/>
    <x v="12"/>
  </r>
  <r>
    <n v="429.95"/>
    <n v="246.55"/>
    <x v="12"/>
  </r>
  <r>
    <n v="429.95"/>
    <n v="246.55"/>
    <x v="12"/>
  </r>
  <r>
    <n v="22.15"/>
    <n v="17.149999999999999"/>
    <x v="12"/>
  </r>
  <r>
    <n v="22.15"/>
    <n v="17.149999999999999"/>
    <x v="12"/>
  </r>
  <r>
    <n v="221.5"/>
    <n v="171.5"/>
    <x v="12"/>
  </r>
  <r>
    <n v="221.5"/>
    <n v="171.5"/>
    <x v="12"/>
  </r>
  <r>
    <n v="22.15"/>
    <n v="17.149999999999999"/>
    <x v="12"/>
  </r>
  <r>
    <n v="22.15"/>
    <n v="17.149999999999999"/>
    <x v="12"/>
  </r>
  <r>
    <n v="221.5"/>
    <n v="171.5"/>
    <x v="12"/>
  </r>
  <r>
    <n v="221.5"/>
    <n v="171.5"/>
    <x v="12"/>
  </r>
  <r>
    <n v="66.45"/>
    <n v="51.45"/>
    <x v="12"/>
  </r>
  <r>
    <n v="44.3"/>
    <n v="34.299999999999997"/>
    <x v="12"/>
  </r>
  <r>
    <n v="22.15"/>
    <n v="17.149999999999999"/>
    <x v="12"/>
  </r>
  <r>
    <n v="132.9"/>
    <n v="102.9"/>
    <x v="12"/>
  </r>
  <r>
    <n v="132.9"/>
    <n v="102.9"/>
    <x v="12"/>
  </r>
  <r>
    <n v="22.15"/>
    <n v="17.149999999999999"/>
    <x v="12"/>
  </r>
  <r>
    <n v="221.5"/>
    <n v="171.5"/>
    <x v="12"/>
  </r>
  <r>
    <n v="22.15"/>
    <n v="17.149999999999999"/>
    <x v="12"/>
  </r>
  <r>
    <n v="221.5"/>
    <n v="171.5"/>
    <x v="12"/>
  </r>
  <r>
    <n v="116.29"/>
    <n v="59.35"/>
    <x v="12"/>
  </r>
  <r>
    <n v="116.29"/>
    <n v="59.35"/>
    <x v="12"/>
  </r>
  <r>
    <n v="121.68"/>
    <n v="62.05"/>
    <x v="12"/>
  </r>
  <r>
    <n v="1260.8499999999999"/>
    <n v="1134"/>
    <x v="12"/>
  </r>
  <r>
    <n v="1260.8499999999999"/>
    <n v="1134"/>
    <x v="12"/>
  </r>
  <r>
    <n v="1260.8499999999999"/>
    <n v="1134"/>
    <x v="12"/>
  </r>
  <r>
    <n v="252.17"/>
    <n v="226.8"/>
    <x v="12"/>
  </r>
  <r>
    <n v="1260.8499999999999"/>
    <n v="1134"/>
    <x v="12"/>
  </r>
  <r>
    <n v="252.17"/>
    <n v="226.8"/>
    <x v="12"/>
  </r>
  <r>
    <n v="252.17"/>
    <n v="226.8"/>
    <x v="12"/>
  </r>
  <r>
    <n v="252.17"/>
    <n v="226.8"/>
    <x v="12"/>
  </r>
  <r>
    <n v="1008.68"/>
    <n v="907.2"/>
    <x v="12"/>
  </r>
  <r>
    <n v="756.51"/>
    <n v="680.4"/>
    <x v="12"/>
  </r>
  <r>
    <n v="252.17"/>
    <n v="226.8"/>
    <x v="12"/>
  </r>
  <r>
    <n v="1260.8499999999999"/>
    <n v="1134"/>
    <x v="12"/>
  </r>
  <r>
    <n v="1260.8499999999999"/>
    <n v="1134"/>
    <x v="12"/>
  </r>
  <r>
    <n v="252.17"/>
    <n v="226.8"/>
    <x v="12"/>
  </r>
  <r>
    <n v="252.17"/>
    <n v="226.8"/>
    <x v="12"/>
  </r>
  <r>
    <n v="56.25"/>
    <n v="37.72"/>
    <x v="12"/>
  </r>
  <r>
    <n v="56.25"/>
    <n v="37.72"/>
    <x v="12"/>
  </r>
  <r>
    <n v="56.25"/>
    <n v="37.72"/>
    <x v="12"/>
  </r>
  <r>
    <n v="56.25"/>
    <n v="37.72"/>
    <x v="12"/>
  </r>
  <r>
    <n v="56.25"/>
    <n v="37.72"/>
    <x v="12"/>
  </r>
  <r>
    <n v="56.25"/>
    <n v="37.72"/>
    <x v="12"/>
  </r>
  <r>
    <n v="56.25"/>
    <n v="37.72"/>
    <x v="12"/>
  </r>
  <r>
    <n v="316.70999999999998"/>
    <n v="277.75"/>
    <x v="12"/>
  </r>
  <r>
    <n v="316.70999999999998"/>
    <n v="277.75"/>
    <x v="12"/>
  </r>
  <r>
    <n v="316.70999999999998"/>
    <n v="277.75"/>
    <x v="12"/>
  </r>
  <r>
    <n v="950.13"/>
    <n v="833.25"/>
    <x v="12"/>
  </r>
  <r>
    <n v="427.05"/>
    <n v="420.81"/>
    <x v="12"/>
  </r>
  <r>
    <n v="427.05"/>
    <n v="420.81"/>
    <x v="12"/>
  </r>
  <r>
    <n v="427.05"/>
    <n v="420.81"/>
    <x v="12"/>
  </r>
  <r>
    <n v="427.05"/>
    <n v="420.81"/>
    <x v="12"/>
  </r>
  <r>
    <n v="427.05"/>
    <n v="420.81"/>
    <x v="12"/>
  </r>
  <r>
    <n v="427.05"/>
    <n v="420.81"/>
    <x v="12"/>
  </r>
  <r>
    <n v="12.97"/>
    <n v="5.2"/>
    <x v="12"/>
  </r>
  <r>
    <n v="38.909999999999997"/>
    <n v="15.6"/>
    <x v="12"/>
  </r>
  <r>
    <n v="64.849999999999994"/>
    <n v="26"/>
    <x v="12"/>
  </r>
  <r>
    <n v="25.94"/>
    <n v="10.4"/>
    <x v="12"/>
  </r>
  <r>
    <n v="38.909999999999997"/>
    <n v="15.6"/>
    <x v="12"/>
  </r>
  <r>
    <n v="103.7"/>
    <n v="27.42"/>
    <x v="12"/>
  </r>
  <r>
    <n v="103.7"/>
    <n v="27.42"/>
    <x v="12"/>
  </r>
  <r>
    <n v="161.26"/>
    <n v="132"/>
    <x v="12"/>
  </r>
  <r>
    <n v="22.95"/>
    <n v="15"/>
    <x v="12"/>
  </r>
  <r>
    <n v="22.95"/>
    <n v="15"/>
    <x v="12"/>
  </r>
  <r>
    <n v="16.809999999999999"/>
    <n v="9"/>
    <x v="12"/>
  </r>
  <r>
    <n v="16.809999999999999"/>
    <n v="9"/>
    <x v="12"/>
  </r>
  <r>
    <n v="50.43"/>
    <n v="27"/>
    <x v="12"/>
  </r>
  <r>
    <n v="117.67"/>
    <n v="63"/>
    <x v="12"/>
  </r>
  <r>
    <n v="16.809999999999999"/>
    <n v="9"/>
    <x v="12"/>
  </r>
  <r>
    <n v="16.809999999999999"/>
    <n v="9"/>
    <x v="12"/>
  </r>
  <r>
    <n v="488.48"/>
    <n v="398.31"/>
    <x v="8"/>
  </r>
  <r>
    <n v="359.1"/>
    <n v="251.3"/>
    <x v="8"/>
  </r>
  <r>
    <n v="1528.64"/>
    <n v="836.4"/>
    <x v="8"/>
  </r>
  <r>
    <n v="674"/>
    <n v="603"/>
    <x v="8"/>
  </r>
  <r>
    <n v="256.93"/>
    <n v="185.3"/>
    <x v="9"/>
  </r>
  <r>
    <n v="123.17"/>
    <n v="117.4"/>
    <x v="9"/>
  </r>
  <r>
    <n v="256.93"/>
    <n v="185.3"/>
    <x v="9"/>
  </r>
  <r>
    <n v="114.23"/>
    <n v="86.53"/>
    <x v="9"/>
  </r>
  <r>
    <n v="86.58"/>
    <n v="72.16"/>
    <x v="9"/>
  </r>
  <r>
    <n v="363.92"/>
    <n v="98.16"/>
    <x v="9"/>
  </r>
  <r>
    <n v="68.400000000000006"/>
    <n v="30.06"/>
    <x v="9"/>
  </r>
  <r>
    <n v="136.80000000000001"/>
    <n v="60.12"/>
    <x v="9"/>
  </r>
  <r>
    <n v="227.45"/>
    <n v="53.15"/>
    <x v="9"/>
  </r>
  <r>
    <n v="397.17"/>
    <n v="178.98"/>
    <x v="9"/>
  </r>
  <r>
    <n v="281.24"/>
    <n v="234.08"/>
    <x v="9"/>
  </r>
  <r>
    <n v="714.2"/>
    <n v="452.9"/>
    <x v="9"/>
  </r>
  <r>
    <n v="2557.92"/>
    <n v="1400.22"/>
    <x v="9"/>
  </r>
  <r>
    <n v="1049.8599999999999"/>
    <n v="604.1"/>
    <x v="9"/>
  </r>
  <r>
    <n v="313.27999999999997"/>
    <n v="164.38"/>
    <x v="9"/>
  </r>
  <r>
    <n v="1250.08"/>
    <n v="820"/>
    <x v="9"/>
  </r>
  <r>
    <n v="355.9"/>
    <n v="159.91999999999999"/>
    <x v="9"/>
  </r>
  <r>
    <n v="821.52"/>
    <n v="703.32"/>
    <x v="1"/>
  </r>
  <r>
    <n v="365.52"/>
    <n v="168.24"/>
    <x v="1"/>
  </r>
  <r>
    <n v="368.8"/>
    <n v="162.56"/>
    <x v="1"/>
  </r>
  <r>
    <n v="410.76"/>
    <n v="351.66"/>
    <x v="1"/>
  </r>
  <r>
    <n v="300.48"/>
    <n v="228"/>
    <x v="1"/>
  </r>
  <r>
    <n v="1914.6"/>
    <n v="1218"/>
    <x v="9"/>
  </r>
  <r>
    <n v="178.8"/>
    <n v="59.8"/>
    <x v="0"/>
  </r>
  <r>
    <n v="149.19999999999999"/>
    <n v="54.4"/>
    <x v="0"/>
  </r>
  <r>
    <n v="283.75"/>
    <n v="91.75"/>
    <x v="0"/>
  </r>
  <r>
    <n v="318.25"/>
    <n v="98.5"/>
    <x v="0"/>
  </r>
  <r>
    <n v="353.8"/>
    <n v="137"/>
    <x v="0"/>
  </r>
  <r>
    <n v="577.85"/>
    <n v="834.7"/>
    <x v="13"/>
  </r>
  <r>
    <n v="351.04"/>
    <n v="596.96"/>
    <x v="13"/>
  </r>
  <r>
    <n v="1383.8"/>
    <n v="1215.44"/>
    <x v="13"/>
  </r>
  <r>
    <n v="412.66"/>
    <n v="189.07"/>
    <x v="13"/>
  </r>
  <r>
    <n v="412.66"/>
    <n v="189.07"/>
    <x v="13"/>
  </r>
  <r>
    <n v="8910.9599999999991"/>
    <n v="6809.52"/>
    <x v="13"/>
  </r>
  <r>
    <n v="354.26"/>
    <n v="321.48"/>
    <x v="13"/>
  </r>
  <r>
    <n v="30.52"/>
    <n v="36.46"/>
    <x v="13"/>
  </r>
  <r>
    <n v="114.6"/>
    <n v="61.4"/>
    <x v="13"/>
  </r>
  <r>
    <n v="247.12"/>
    <n v="472.28"/>
    <x v="13"/>
  </r>
  <r>
    <n v="339.08"/>
    <n v="252.14"/>
    <x v="13"/>
  </r>
  <r>
    <n v="367.14"/>
    <n v="266.39999999999998"/>
    <x v="13"/>
  </r>
  <r>
    <n v="4871.5"/>
    <n v="5058.1000000000004"/>
    <x v="13"/>
  </r>
  <r>
    <n v="672.3"/>
    <n v="994.5"/>
    <x v="13"/>
  </r>
  <r>
    <n v="1771.3"/>
    <n v="1607.4"/>
    <x v="13"/>
  </r>
  <r>
    <n v="152.6"/>
    <n v="182.3"/>
    <x v="13"/>
  </r>
  <r>
    <n v="2787.2"/>
    <n v="7410.8"/>
    <x v="13"/>
  </r>
  <r>
    <n v="573"/>
    <n v="307"/>
    <x v="13"/>
  </r>
  <r>
    <n v="3089"/>
    <n v="5903.5"/>
    <x v="13"/>
  </r>
  <r>
    <n v="1557.3"/>
    <n v="3386.8"/>
    <x v="13"/>
  </r>
  <r>
    <n v="339.08"/>
    <n v="252.14"/>
    <x v="13"/>
  </r>
  <r>
    <n v="1356.32"/>
    <n v="1008.56"/>
    <x v="13"/>
  </r>
  <r>
    <n v="1835.7"/>
    <n v="1332"/>
    <x v="13"/>
  </r>
  <r>
    <n v="11026.4"/>
    <n v="5159.3"/>
    <x v="13"/>
  </r>
  <r>
    <n v="3212.8"/>
    <n v="1631.7"/>
    <x v="13"/>
  </r>
  <r>
    <n v="40530"/>
    <n v="30854.5"/>
    <x v="13"/>
  </r>
  <r>
    <n v="550.08000000000004"/>
    <n v="432.36"/>
    <x v="9"/>
  </r>
  <r>
    <n v="276"/>
    <n v="214.32"/>
    <x v="9"/>
  </r>
  <r>
    <n v="178.2"/>
    <n v="270"/>
    <x v="9"/>
  </r>
  <r>
    <n v="98.4"/>
    <n v="64.92"/>
    <x v="9"/>
  </r>
  <r>
    <n v="98.4"/>
    <n v="64.92"/>
    <x v="9"/>
  </r>
  <r>
    <n v="98.4"/>
    <n v="64.92"/>
    <x v="9"/>
  </r>
  <r>
    <n v="202.04"/>
    <n v="117.12"/>
    <x v="9"/>
  </r>
  <r>
    <n v="528.58000000000004"/>
    <n v="259.22000000000003"/>
    <x v="9"/>
  </r>
  <r>
    <n v="215.49"/>
    <n v="118.32"/>
    <x v="9"/>
  </r>
  <r>
    <n v="140.44"/>
    <n v="101.28"/>
    <x v="9"/>
  </r>
  <r>
    <n v="446.16"/>
    <n v="224.84"/>
    <x v="9"/>
  </r>
  <r>
    <n v="308.88"/>
    <n v="180"/>
    <x v="9"/>
  </r>
  <r>
    <n v="147.06"/>
    <n v="61.44"/>
    <x v="9"/>
  </r>
  <r>
    <n v="112.78"/>
    <n v="69.28"/>
    <x v="9"/>
  </r>
  <r>
    <n v="112.7"/>
    <n v="68.16"/>
    <x v="9"/>
  </r>
  <r>
    <n v="450.3"/>
    <n v="419.4"/>
    <x v="9"/>
  </r>
  <r>
    <n v="160.38"/>
    <n v="53.1"/>
    <x v="9"/>
  </r>
  <r>
    <n v="419.82"/>
    <n v="272.7"/>
    <x v="9"/>
  </r>
  <r>
    <n v="949.76"/>
    <n v="673.2"/>
    <x v="9"/>
  </r>
  <r>
    <n v="604.96"/>
    <n v="414.56"/>
    <x v="9"/>
  </r>
  <r>
    <n v="259.58"/>
    <n v="170.86"/>
    <x v="9"/>
  </r>
  <r>
    <n v="70.959999999999994"/>
    <n v="57.6"/>
    <x v="9"/>
  </r>
  <r>
    <n v="354.7"/>
    <n v="183.5"/>
    <x v="9"/>
  </r>
  <r>
    <n v="565.84"/>
    <n v="468.16"/>
    <x v="9"/>
  </r>
  <r>
    <n v="481"/>
    <n v="272.7"/>
    <x v="9"/>
  </r>
  <r>
    <n v="703.1"/>
    <n v="1206.9000000000001"/>
    <x v="9"/>
  </r>
  <r>
    <n v="609.6"/>
    <n v="1072.9000000000001"/>
    <x v="9"/>
  </r>
  <r>
    <n v="997.7"/>
    <n v="595.79999999999995"/>
    <x v="9"/>
  </r>
  <r>
    <n v="342.2"/>
    <n v="214.2"/>
    <x v="9"/>
  </r>
  <r>
    <n v="133.69999999999999"/>
    <n v="78.400000000000006"/>
    <x v="9"/>
  </r>
  <r>
    <n v="192.96"/>
    <n v="223.2"/>
    <x v="9"/>
  </r>
  <r>
    <n v="176.28"/>
    <n v="143"/>
    <x v="9"/>
  </r>
  <r>
    <n v="105.98"/>
    <n v="40.64"/>
    <x v="9"/>
  </r>
  <r>
    <n v="105.98"/>
    <n v="40.64"/>
    <x v="9"/>
  </r>
  <r>
    <n v="105.98"/>
    <n v="40.64"/>
    <x v="9"/>
  </r>
  <r>
    <n v="144"/>
    <n v="67"/>
    <x v="9"/>
  </r>
  <r>
    <n v="172.2"/>
    <n v="46.74"/>
    <x v="9"/>
  </r>
  <r>
    <n v="78.760000000000005"/>
    <n v="41.24"/>
    <x v="9"/>
  </r>
  <r>
    <n v="78.760000000000005"/>
    <n v="41.24"/>
    <x v="9"/>
  </r>
  <r>
    <n v="78.760000000000005"/>
    <n v="41.24"/>
    <x v="9"/>
  </r>
  <r>
    <n v="1408.24"/>
    <n v="575.46"/>
    <x v="9"/>
  </r>
  <r>
    <n v="1408.24"/>
    <n v="570.66"/>
    <x v="9"/>
  </r>
  <r>
    <n v="132.72"/>
    <n v="63.64"/>
    <x v="9"/>
  </r>
  <r>
    <n v="374.4"/>
    <n v="483.24"/>
    <x v="9"/>
  </r>
  <r>
    <n v="220.2"/>
    <n v="65.64"/>
    <x v="9"/>
  </r>
  <r>
    <n v="129.68"/>
    <n v="63.52"/>
    <x v="9"/>
  </r>
  <r>
    <n v="175.2"/>
    <n v="61.92"/>
    <x v="9"/>
  </r>
  <r>
    <n v="211"/>
    <n v="74.099999999999994"/>
    <x v="9"/>
  </r>
  <r>
    <n v="10359"/>
    <n v="8478"/>
    <x v="4"/>
  </r>
  <r>
    <n v="199.1"/>
    <n v="113.85"/>
    <x v="8"/>
  </r>
  <r>
    <n v="1977.92"/>
    <n v="1512.16"/>
    <x v="2"/>
  </r>
  <r>
    <n v="4602.03"/>
    <n v="6416.67"/>
    <x v="2"/>
  </r>
  <r>
    <n v="330.96"/>
    <n v="160"/>
    <x v="14"/>
  </r>
  <r>
    <n v="514.55999999999995"/>
    <n v="308.72000000000003"/>
    <x v="14"/>
  </r>
  <r>
    <n v="403.28"/>
    <n v="206.32"/>
    <x v="14"/>
  </r>
  <r>
    <n v="701.28"/>
    <n v="396.54"/>
    <x v="14"/>
  </r>
  <r>
    <n v="614"/>
    <n v="222.8"/>
    <x v="14"/>
  </r>
  <r>
    <n v="7413.8"/>
    <n v="3875.6"/>
    <x v="14"/>
  </r>
  <r>
    <n v="691"/>
    <n v="197.4"/>
    <x v="14"/>
  </r>
  <r>
    <n v="480.25"/>
    <n v="230.95"/>
    <x v="2"/>
  </r>
  <r>
    <n v="438"/>
    <n v="285.24"/>
    <x v="2"/>
  </r>
  <r>
    <n v="271.55"/>
    <n v="105.35"/>
    <x v="2"/>
  </r>
  <r>
    <n v="85.8"/>
    <n v="61.1"/>
    <x v="2"/>
  </r>
  <r>
    <n v="2792.4"/>
    <n v="1460.16"/>
    <x v="2"/>
  </r>
  <r>
    <n v="914.88"/>
    <n v="493.68"/>
    <x v="2"/>
  </r>
  <r>
    <n v="426.99"/>
    <n v="325.64999999999998"/>
    <x v="2"/>
  </r>
  <r>
    <n v="6329.1"/>
    <n v="2921.7"/>
    <x v="2"/>
  </r>
  <r>
    <n v="1937.6"/>
    <n v="616.5"/>
    <x v="2"/>
  </r>
  <r>
    <n v="2258.1999999999998"/>
    <n v="884.1"/>
    <x v="2"/>
  </r>
  <r>
    <n v="2258.1999999999998"/>
    <n v="1184.4000000000001"/>
    <x v="2"/>
  </r>
  <r>
    <n v="630.52"/>
    <n v="553.08000000000004"/>
    <x v="2"/>
  </r>
  <r>
    <n v="114.64"/>
    <n v="100.56"/>
    <x v="2"/>
  </r>
  <r>
    <n v="740.18"/>
    <n v="711.9"/>
    <x v="2"/>
  </r>
  <r>
    <n v="528.70000000000005"/>
    <n v="508.5"/>
    <x v="2"/>
  </r>
  <r>
    <n v="740.18"/>
    <n v="712.81"/>
    <x v="2"/>
  </r>
  <r>
    <n v="528.70000000000005"/>
    <n v="509.15"/>
    <x v="2"/>
  </r>
  <r>
    <n v="389.28"/>
    <n v="128"/>
    <x v="2"/>
  </r>
  <r>
    <n v="2416.6999999999998"/>
    <n v="1736.2"/>
    <x v="2"/>
  </r>
  <r>
    <n v="247.24"/>
    <n v="189.02"/>
    <x v="2"/>
  </r>
  <r>
    <n v="780.08"/>
    <n v="538.76"/>
    <x v="2"/>
  </r>
  <r>
    <n v="780.08"/>
    <n v="529.16"/>
    <x v="2"/>
  </r>
  <r>
    <n v="106.02"/>
    <n v="593.91"/>
    <x v="2"/>
  </r>
  <r>
    <n v="530.1"/>
    <n v="2969.55"/>
    <x v="2"/>
  </r>
  <r>
    <n v="584.79999999999995"/>
    <n v="473.76"/>
    <x v="2"/>
  </r>
  <r>
    <n v="1534.01"/>
    <n v="2138.89"/>
    <x v="2"/>
  </r>
  <r>
    <n v="6099"/>
    <n v="4015.1"/>
    <x v="2"/>
  </r>
  <r>
    <n v="196.84"/>
    <n v="100.24"/>
    <x v="2"/>
  </r>
  <r>
    <n v="349.65"/>
    <n v="174.72"/>
    <x v="2"/>
  </r>
  <r>
    <n v="1174.24"/>
    <n v="1214.8800000000001"/>
    <x v="2"/>
  </r>
  <r>
    <n v="3073.22"/>
    <n v="4514.74"/>
    <x v="2"/>
  </r>
  <r>
    <n v="6554.9"/>
    <n v="4318.8"/>
    <x v="2"/>
  </r>
  <r>
    <n v="4553.55"/>
    <n v="2525.6"/>
    <x v="2"/>
  </r>
  <r>
    <n v="11401.8"/>
    <n v="7787.6"/>
    <x v="2"/>
  </r>
  <r>
    <n v="2084.75"/>
    <n v="1090"/>
    <x v="2"/>
  </r>
  <r>
    <n v="611.08000000000004"/>
    <n v="497.36"/>
    <x v="2"/>
  </r>
  <r>
    <n v="152.77000000000001"/>
    <n v="124.34"/>
    <x v="2"/>
  </r>
  <r>
    <n v="665.62"/>
    <n v="973.36"/>
    <x v="2"/>
  </r>
  <r>
    <n v="803.44"/>
    <n v="738.72"/>
    <x v="2"/>
  </r>
  <r>
    <n v="1077.68"/>
    <n v="922.45"/>
    <x v="2"/>
  </r>
  <r>
    <n v="1122.68"/>
    <n v="863.43"/>
    <x v="2"/>
  </r>
  <r>
    <n v="1832.91"/>
    <m/>
    <x v="2"/>
  </r>
  <r>
    <n v="1059.6600000000001"/>
    <n v="1412.04"/>
    <x v="2"/>
  </r>
  <r>
    <n v="3554.7"/>
    <n v="1619.5"/>
    <x v="2"/>
  </r>
  <r>
    <n v="2462.2800000000002"/>
    <n v="1121.8"/>
    <x v="2"/>
  </r>
  <r>
    <n v="784.98"/>
    <n v="291.48"/>
    <x v="2"/>
  </r>
  <r>
    <n v="3606.12"/>
    <n v="1639.44"/>
    <x v="2"/>
  </r>
  <r>
    <n v="2695.77"/>
    <n v="1774.29"/>
    <x v="2"/>
  </r>
  <r>
    <n v="1155.33"/>
    <n v="760.41"/>
    <x v="2"/>
  </r>
  <r>
    <n v="9451.56"/>
    <n v="4800.04"/>
    <x v="2"/>
  </r>
  <r>
    <n v="2220.56"/>
    <n v="477.2"/>
    <x v="2"/>
  </r>
  <r>
    <n v="2497.4"/>
    <n v="780"/>
    <x v="2"/>
  </r>
  <r>
    <n v="1441.4"/>
    <n v="471.7"/>
    <x v="2"/>
  </r>
  <r>
    <n v="271.3"/>
    <n v="269.39999999999998"/>
    <x v="2"/>
  </r>
  <r>
    <n v="521.64"/>
    <n v="382.52"/>
    <x v="2"/>
  </r>
  <r>
    <n v="670.74"/>
    <n v="606.80999999999995"/>
    <x v="2"/>
  </r>
  <r>
    <n v="931.5"/>
    <n v="529.15"/>
    <x v="2"/>
  </r>
  <r>
    <n v="519.29999999999995"/>
    <n v="252.9"/>
    <x v="2"/>
  </r>
  <r>
    <n v="510.3"/>
    <n v="142.52000000000001"/>
    <x v="2"/>
  </r>
  <r>
    <n v="688.44"/>
    <n v="585.96"/>
    <x v="2"/>
  </r>
  <r>
    <n v="711.96"/>
    <n v="372.81"/>
    <x v="2"/>
  </r>
  <r>
    <n v="115.58"/>
    <n v="137.18"/>
    <x v="0"/>
  </r>
  <r>
    <n v="984.8"/>
    <n v="0"/>
    <x v="0"/>
  </r>
  <r>
    <n v="864"/>
    <n v="408.4"/>
    <x v="0"/>
  </r>
  <r>
    <n v="716.4"/>
    <n v="225.8"/>
    <x v="0"/>
  </r>
  <r>
    <n v="352.2"/>
    <n v="113.2"/>
    <x v="0"/>
  </r>
  <r>
    <n v="168.6"/>
    <n v="44.1"/>
    <x v="0"/>
  </r>
  <r>
    <n v="260.2"/>
    <n v="79.599999999999994"/>
    <x v="0"/>
  </r>
  <r>
    <n v="216"/>
    <n v="80.25"/>
    <x v="0"/>
  </r>
  <r>
    <n v="165"/>
    <n v="76"/>
    <x v="0"/>
  </r>
  <r>
    <n v="4980"/>
    <n v="1594"/>
    <x v="0"/>
  </r>
  <r>
    <n v="837.9"/>
    <n v="317.7"/>
    <x v="0"/>
  </r>
  <r>
    <n v="1177.5"/>
    <n v="359"/>
    <x v="0"/>
  </r>
  <r>
    <n v="332.6"/>
    <n v="126.2"/>
    <x v="0"/>
  </r>
  <r>
    <n v="360"/>
    <n v="131.5"/>
    <x v="0"/>
  </r>
  <r>
    <n v="690"/>
    <n v="201.6"/>
    <x v="0"/>
  </r>
  <r>
    <n v="441.5"/>
    <n v="137"/>
    <x v="0"/>
  </r>
  <r>
    <n v="936.6"/>
    <n v="279.60000000000002"/>
    <x v="0"/>
  </r>
  <r>
    <n v="460"/>
    <n v="132.25"/>
    <x v="0"/>
  </r>
  <r>
    <n v="491.5"/>
    <n v="294.3"/>
    <x v="0"/>
  </r>
  <r>
    <n v="330.3"/>
    <n v="111.9"/>
    <x v="0"/>
  </r>
  <r>
    <n v="985"/>
    <n v="318.5"/>
    <x v="0"/>
  </r>
  <r>
    <n v="924.5"/>
    <n v="285"/>
    <x v="0"/>
  </r>
  <r>
    <n v="322.89999999999998"/>
    <n v="140.19999999999999"/>
    <x v="0"/>
  </r>
  <r>
    <n v="528.20000000000005"/>
    <n v="191.8"/>
    <x v="0"/>
  </r>
  <r>
    <n v="290.8"/>
    <n v="112.5"/>
    <x v="0"/>
  </r>
  <r>
    <n v="71.099999999999994"/>
    <n v="35.799999999999997"/>
    <x v="0"/>
  </r>
  <r>
    <n v="405.6"/>
    <n v="123.3"/>
    <x v="0"/>
  </r>
  <r>
    <n v="466"/>
    <n v="181.5"/>
    <x v="0"/>
  </r>
  <r>
    <n v="410.2"/>
    <n v="125.7"/>
    <x v="0"/>
  </r>
  <r>
    <n v="479"/>
    <n v="181.5"/>
    <x v="0"/>
  </r>
  <r>
    <n v="602.75"/>
    <n v="0"/>
    <x v="0"/>
  </r>
  <r>
    <n v="19.32"/>
    <n v="9.94"/>
    <x v="12"/>
  </r>
  <r>
    <n v="19.32"/>
    <n v="9.94"/>
    <x v="12"/>
  </r>
  <r>
    <n v="19.32"/>
    <n v="9.94"/>
    <x v="12"/>
  </r>
  <r>
    <n v="9.66"/>
    <n v="4.97"/>
    <x v="12"/>
  </r>
  <r>
    <n v="77.7"/>
    <n v="39.409999999999997"/>
    <x v="12"/>
  </r>
  <r>
    <n v="121.06"/>
    <n v="64.78"/>
    <x v="12"/>
  </r>
  <r>
    <n v="181.59"/>
    <n v="97.17"/>
    <x v="12"/>
  </r>
  <r>
    <n v="121.06"/>
    <n v="64.78"/>
    <x v="12"/>
  </r>
  <r>
    <n v="60.53"/>
    <n v="32.39"/>
    <x v="12"/>
  </r>
  <r>
    <n v="181.59"/>
    <n v="97.17"/>
    <x v="12"/>
  </r>
  <r>
    <n v="181.59"/>
    <n v="97.17"/>
    <x v="12"/>
  </r>
  <r>
    <n v="181.59"/>
    <n v="97.17"/>
    <x v="12"/>
  </r>
  <r>
    <n v="121.06"/>
    <n v="64.78"/>
    <x v="12"/>
  </r>
  <r>
    <n v="174.51"/>
    <n v="82.47"/>
    <x v="12"/>
  </r>
  <r>
    <n v="116.34"/>
    <n v="54.98"/>
    <x v="12"/>
  </r>
  <r>
    <n v="116.34"/>
    <n v="54.98"/>
    <x v="12"/>
  </r>
  <r>
    <n v="174.51"/>
    <n v="82.47"/>
    <x v="12"/>
  </r>
  <r>
    <n v="174.51"/>
    <n v="82.47"/>
    <x v="12"/>
  </r>
  <r>
    <n v="174.51"/>
    <n v="82.47"/>
    <x v="12"/>
  </r>
  <r>
    <n v="143.69"/>
    <n v="87.19"/>
    <x v="12"/>
  </r>
  <r>
    <n v="200.4"/>
    <n v="95.1"/>
    <x v="12"/>
  </r>
  <r>
    <n v="200.4"/>
    <n v="95.1"/>
    <x v="12"/>
  </r>
  <r>
    <n v="200.4"/>
    <n v="95.1"/>
    <x v="12"/>
  </r>
  <r>
    <n v="69.599999999999994"/>
    <n v="35.36"/>
    <x v="12"/>
  </r>
  <r>
    <n v="69.599999999999994"/>
    <n v="35.36"/>
    <x v="12"/>
  </r>
  <r>
    <n v="69.599999999999994"/>
    <n v="35.36"/>
    <x v="12"/>
  </r>
  <r>
    <n v="34.799999999999997"/>
    <n v="17.68"/>
    <x v="12"/>
  </r>
  <r>
    <n v="34.799999999999997"/>
    <n v="17.68"/>
    <x v="12"/>
  </r>
  <r>
    <n v="60.68"/>
    <n v="28.52"/>
    <x v="12"/>
  </r>
  <r>
    <n v="8.1300000000000008"/>
    <n v="3.68"/>
    <x v="12"/>
  </r>
  <r>
    <n v="8.1300000000000008"/>
    <n v="3.68"/>
    <x v="12"/>
  </r>
  <r>
    <n v="8.1300000000000008"/>
    <n v="3.68"/>
    <x v="12"/>
  </r>
  <r>
    <n v="8.1300000000000008"/>
    <n v="3.68"/>
    <x v="12"/>
  </r>
  <r>
    <n v="8.1300000000000008"/>
    <n v="3.68"/>
    <x v="12"/>
  </r>
  <r>
    <n v="8.1300000000000008"/>
    <n v="3.68"/>
    <x v="12"/>
  </r>
  <r>
    <n v="8.1300000000000008"/>
    <n v="3.68"/>
    <x v="12"/>
  </r>
  <r>
    <n v="8.1300000000000008"/>
    <n v="3.68"/>
    <x v="12"/>
  </r>
  <r>
    <n v="12.59"/>
    <n v="6.27"/>
    <x v="12"/>
  </r>
  <r>
    <n v="12.59"/>
    <n v="6.27"/>
    <x v="12"/>
  </r>
  <r>
    <n v="12.59"/>
    <n v="6.27"/>
    <x v="12"/>
  </r>
  <r>
    <n v="12.59"/>
    <n v="6.27"/>
    <x v="12"/>
  </r>
  <r>
    <n v="12.59"/>
    <n v="6.27"/>
    <x v="12"/>
  </r>
  <r>
    <n v="12.59"/>
    <n v="6.27"/>
    <x v="12"/>
  </r>
  <r>
    <n v="12.59"/>
    <n v="6.27"/>
    <x v="12"/>
  </r>
  <r>
    <n v="12.59"/>
    <n v="6.27"/>
    <x v="12"/>
  </r>
  <r>
    <n v="90.6"/>
    <n v="46.9"/>
    <x v="12"/>
  </r>
  <r>
    <n v="170.4"/>
    <n v="80.8"/>
    <x v="12"/>
  </r>
  <r>
    <n v="170.4"/>
    <n v="80.8"/>
    <x v="12"/>
  </r>
  <r>
    <n v="170.4"/>
    <n v="80.8"/>
    <x v="12"/>
  </r>
  <r>
    <n v="170.4"/>
    <n v="80.8"/>
    <x v="12"/>
  </r>
  <r>
    <n v="170.4"/>
    <n v="80.8"/>
    <x v="12"/>
  </r>
  <r>
    <n v="170.4"/>
    <n v="80.8"/>
    <x v="12"/>
  </r>
  <r>
    <n v="170.4"/>
    <n v="80.8"/>
    <x v="12"/>
  </r>
  <r>
    <n v="210.9"/>
    <n v="161.5"/>
    <x v="12"/>
  </r>
  <r>
    <n v="218.04"/>
    <n v="95.22"/>
    <x v="12"/>
  </r>
  <r>
    <n v="41.8"/>
    <n v="17.600000000000001"/>
    <x v="12"/>
  </r>
  <r>
    <n v="41.8"/>
    <n v="17.600000000000001"/>
    <x v="12"/>
  </r>
  <r>
    <n v="41.8"/>
    <n v="17.600000000000001"/>
    <x v="12"/>
  </r>
  <r>
    <n v="41.8"/>
    <n v="17.600000000000001"/>
    <x v="12"/>
  </r>
  <r>
    <n v="41.8"/>
    <n v="17.600000000000001"/>
    <x v="12"/>
  </r>
  <r>
    <n v="10.45"/>
    <n v="4.4000000000000004"/>
    <x v="12"/>
  </r>
  <r>
    <n v="10.45"/>
    <n v="4.4000000000000004"/>
    <x v="12"/>
  </r>
  <r>
    <n v="10.45"/>
    <n v="4.4000000000000004"/>
    <x v="12"/>
  </r>
  <r>
    <n v="10.45"/>
    <n v="4.4000000000000004"/>
    <x v="12"/>
  </r>
  <r>
    <n v="10.45"/>
    <n v="4.4000000000000004"/>
    <x v="12"/>
  </r>
  <r>
    <n v="10.45"/>
    <n v="4.4000000000000004"/>
    <x v="12"/>
  </r>
  <r>
    <n v="20.9"/>
    <n v="8.8000000000000007"/>
    <x v="12"/>
  </r>
  <r>
    <n v="41.8"/>
    <n v="17.600000000000001"/>
    <x v="12"/>
  </r>
  <r>
    <n v="41.8"/>
    <n v="17.600000000000001"/>
    <x v="12"/>
  </r>
  <r>
    <n v="20.9"/>
    <n v="8.8000000000000007"/>
    <x v="12"/>
  </r>
  <r>
    <n v="10.45"/>
    <n v="4.4000000000000004"/>
    <x v="12"/>
  </r>
  <r>
    <n v="10.45"/>
    <n v="4.4000000000000004"/>
    <x v="12"/>
  </r>
  <r>
    <n v="41.8"/>
    <n v="17.600000000000001"/>
    <x v="12"/>
  </r>
  <r>
    <n v="41.8"/>
    <n v="17.600000000000001"/>
    <x v="12"/>
  </r>
  <r>
    <n v="41.8"/>
    <n v="17.600000000000001"/>
    <x v="12"/>
  </r>
  <r>
    <n v="10.45"/>
    <n v="4.4000000000000004"/>
    <x v="12"/>
  </r>
  <r>
    <n v="10.45"/>
    <n v="4.4000000000000004"/>
    <x v="12"/>
  </r>
  <r>
    <n v="10.45"/>
    <n v="4.4000000000000004"/>
    <x v="12"/>
  </r>
  <r>
    <n v="10.45"/>
    <n v="4.4000000000000004"/>
    <x v="12"/>
  </r>
  <r>
    <n v="10.45"/>
    <n v="4.4000000000000004"/>
    <x v="12"/>
  </r>
  <r>
    <n v="10.45"/>
    <n v="4.4000000000000004"/>
    <x v="12"/>
  </r>
  <r>
    <n v="42"/>
    <n v="95.4"/>
    <x v="12"/>
  </r>
  <r>
    <n v="42"/>
    <n v="95.4"/>
    <x v="12"/>
  </r>
  <r>
    <n v="42"/>
    <n v="95.4"/>
    <x v="12"/>
  </r>
  <r>
    <n v="42"/>
    <n v="95.4"/>
    <x v="12"/>
  </r>
  <r>
    <n v="42"/>
    <n v="95.4"/>
    <x v="12"/>
  </r>
  <r>
    <n v="42"/>
    <n v="95.4"/>
    <x v="12"/>
  </r>
  <r>
    <n v="21"/>
    <n v="47.7"/>
    <x v="12"/>
  </r>
  <r>
    <n v="21"/>
    <n v="47.7"/>
    <x v="12"/>
  </r>
  <r>
    <n v="42"/>
    <n v="95.4"/>
    <x v="12"/>
  </r>
  <r>
    <n v="42"/>
    <n v="95.4"/>
    <x v="12"/>
  </r>
  <r>
    <n v="42"/>
    <n v="95.4"/>
    <x v="12"/>
  </r>
  <r>
    <n v="42"/>
    <n v="95.4"/>
    <x v="12"/>
  </r>
  <r>
    <n v="145.38999999999999"/>
    <n v="85.61"/>
    <x v="12"/>
  </r>
  <r>
    <n v="200.32"/>
    <n v="187.84"/>
    <x v="12"/>
  </r>
  <r>
    <n v="200.32"/>
    <n v="187.84"/>
    <x v="12"/>
  </r>
  <r>
    <n v="250.4"/>
    <n v="234.8"/>
    <x v="12"/>
  </r>
  <r>
    <n v="200.32"/>
    <n v="187.84"/>
    <x v="12"/>
  </r>
  <r>
    <n v="126.55"/>
    <n v="76.89"/>
    <x v="12"/>
  </r>
  <r>
    <n v="126.55"/>
    <n v="76.89"/>
    <x v="12"/>
  </r>
  <r>
    <n v="506.2"/>
    <n v="307.56"/>
    <x v="12"/>
  </r>
  <r>
    <n v="506.2"/>
    <n v="307.56"/>
    <x v="12"/>
  </r>
  <r>
    <n v="506.2"/>
    <n v="307.56"/>
    <x v="12"/>
  </r>
  <r>
    <n v="253.1"/>
    <n v="153.78"/>
    <x v="12"/>
  </r>
  <r>
    <n v="428.34"/>
    <n v="326.06"/>
    <x v="12"/>
  </r>
  <r>
    <n v="93.52"/>
    <n v="47.47"/>
    <x v="12"/>
  </r>
  <r>
    <n v="93.52"/>
    <n v="47.47"/>
    <x v="12"/>
  </r>
  <r>
    <n v="93.52"/>
    <n v="46.61"/>
    <x v="12"/>
  </r>
  <r>
    <n v="93.52"/>
    <n v="46.61"/>
    <x v="12"/>
  </r>
  <r>
    <n v="200.95"/>
    <n v="91.2"/>
    <x v="12"/>
  </r>
  <r>
    <n v="200.95"/>
    <n v="91.2"/>
    <x v="12"/>
  </r>
  <r>
    <n v="200.95"/>
    <n v="91.2"/>
    <x v="12"/>
  </r>
  <r>
    <n v="200.95"/>
    <n v="91.2"/>
    <x v="12"/>
  </r>
  <r>
    <n v="128.80000000000001"/>
    <n v="59.4"/>
    <x v="12"/>
  </r>
  <r>
    <n v="128.80000000000001"/>
    <n v="59.4"/>
    <x v="12"/>
  </r>
  <r>
    <n v="128.80000000000001"/>
    <n v="59.4"/>
    <x v="12"/>
  </r>
  <r>
    <n v="128.80000000000001"/>
    <n v="59.4"/>
    <x v="12"/>
  </r>
  <r>
    <n v="18.350000000000001"/>
    <n v="8.52"/>
    <x v="12"/>
  </r>
  <r>
    <n v="18.350000000000001"/>
    <n v="8.52"/>
    <x v="12"/>
  </r>
  <r>
    <n v="18.350000000000001"/>
    <n v="8.52"/>
    <x v="12"/>
  </r>
  <r>
    <n v="18.350000000000001"/>
    <n v="8.52"/>
    <x v="12"/>
  </r>
  <r>
    <n v="73.400000000000006"/>
    <n v="34.08"/>
    <x v="12"/>
  </r>
  <r>
    <n v="18.350000000000001"/>
    <n v="8.52"/>
    <x v="12"/>
  </r>
  <r>
    <n v="18.350000000000001"/>
    <n v="8.52"/>
    <x v="12"/>
  </r>
  <r>
    <n v="18.350000000000001"/>
    <n v="8.52"/>
    <x v="12"/>
  </r>
  <r>
    <n v="18.350000000000001"/>
    <n v="8.52"/>
    <x v="12"/>
  </r>
  <r>
    <n v="17.05"/>
    <n v="8.56"/>
    <x v="12"/>
  </r>
  <r>
    <n v="17.05"/>
    <n v="8.56"/>
    <x v="12"/>
  </r>
  <r>
    <n v="17.05"/>
    <n v="8.56"/>
    <x v="12"/>
  </r>
  <r>
    <n v="17.05"/>
    <n v="8.56"/>
    <x v="12"/>
  </r>
  <r>
    <n v="17.05"/>
    <n v="8.56"/>
    <x v="12"/>
  </r>
  <r>
    <n v="17.05"/>
    <n v="8.56"/>
    <x v="12"/>
  </r>
  <r>
    <n v="17.05"/>
    <n v="8.56"/>
    <x v="12"/>
  </r>
  <r>
    <n v="88.28"/>
    <n v="45.4"/>
    <x v="12"/>
  </r>
  <r>
    <n v="88.28"/>
    <n v="45.4"/>
    <x v="12"/>
  </r>
  <r>
    <n v="112.24"/>
    <n v="43.12"/>
    <x v="12"/>
  </r>
  <r>
    <n v="112.24"/>
    <n v="43.12"/>
    <x v="12"/>
  </r>
  <r>
    <n v="16.260000000000002"/>
    <n v="8.75"/>
    <x v="12"/>
  </r>
  <r>
    <n v="16.260000000000002"/>
    <n v="8.75"/>
    <x v="12"/>
  </r>
  <r>
    <n v="16.260000000000002"/>
    <n v="8.75"/>
    <x v="12"/>
  </r>
  <r>
    <n v="16.260000000000002"/>
    <n v="8.75"/>
    <x v="12"/>
  </r>
  <r>
    <n v="16.260000000000002"/>
    <n v="8.75"/>
    <x v="12"/>
  </r>
  <r>
    <n v="16.260000000000002"/>
    <n v="8.75"/>
    <x v="12"/>
  </r>
  <r>
    <n v="16.260000000000002"/>
    <n v="8.75"/>
    <x v="12"/>
  </r>
  <r>
    <n v="16.260000000000002"/>
    <n v="8.75"/>
    <x v="12"/>
  </r>
  <r>
    <n v="31.59"/>
    <n v="14.98"/>
    <x v="12"/>
  </r>
  <r>
    <n v="31.59"/>
    <n v="14.98"/>
    <x v="12"/>
  </r>
  <r>
    <n v="31.59"/>
    <n v="14.98"/>
    <x v="12"/>
  </r>
  <r>
    <n v="31.59"/>
    <n v="14.98"/>
    <x v="12"/>
  </r>
  <r>
    <n v="31.59"/>
    <n v="14.98"/>
    <x v="12"/>
  </r>
  <r>
    <n v="31.59"/>
    <n v="14.98"/>
    <x v="12"/>
  </r>
  <r>
    <n v="31.59"/>
    <n v="14.98"/>
    <x v="12"/>
  </r>
  <r>
    <n v="31.59"/>
    <n v="14.98"/>
    <x v="12"/>
  </r>
  <r>
    <n v="31.64"/>
    <n v="15.39"/>
    <x v="12"/>
  </r>
  <r>
    <n v="31.64"/>
    <n v="15.39"/>
    <x v="12"/>
  </r>
  <r>
    <n v="31.64"/>
    <n v="15.39"/>
    <x v="12"/>
  </r>
  <r>
    <n v="31.64"/>
    <n v="15.39"/>
    <x v="12"/>
  </r>
  <r>
    <n v="31.64"/>
    <n v="15.39"/>
    <x v="12"/>
  </r>
  <r>
    <n v="31.64"/>
    <n v="15.39"/>
    <x v="12"/>
  </r>
  <r>
    <n v="31.64"/>
    <n v="15.39"/>
    <x v="12"/>
  </r>
  <r>
    <n v="31.64"/>
    <n v="15.39"/>
    <x v="12"/>
  </r>
  <r>
    <n v="28.66"/>
    <n v="13.26"/>
    <x v="12"/>
  </r>
  <r>
    <n v="28.66"/>
    <n v="13.26"/>
    <x v="12"/>
  </r>
  <r>
    <n v="28.66"/>
    <n v="13.26"/>
    <x v="12"/>
  </r>
  <r>
    <n v="28.66"/>
    <n v="13.26"/>
    <x v="12"/>
  </r>
  <r>
    <n v="28.66"/>
    <n v="13.26"/>
    <x v="12"/>
  </r>
  <r>
    <n v="28.66"/>
    <n v="13.26"/>
    <x v="12"/>
  </r>
  <r>
    <n v="28.66"/>
    <n v="13.26"/>
    <x v="12"/>
  </r>
  <r>
    <n v="28.66"/>
    <n v="13.26"/>
    <x v="12"/>
  </r>
  <r>
    <n v="48.88"/>
    <n v="26.5"/>
    <x v="12"/>
  </r>
  <r>
    <n v="48.88"/>
    <n v="26.5"/>
    <x v="12"/>
  </r>
  <r>
    <n v="48.88"/>
    <n v="26.5"/>
    <x v="12"/>
  </r>
  <r>
    <n v="48.88"/>
    <n v="26.5"/>
    <x v="12"/>
  </r>
  <r>
    <n v="48.88"/>
    <n v="26.5"/>
    <x v="12"/>
  </r>
  <r>
    <n v="48.88"/>
    <n v="26.5"/>
    <x v="12"/>
  </r>
  <r>
    <n v="48.88"/>
    <n v="26.5"/>
    <x v="12"/>
  </r>
  <r>
    <n v="48.88"/>
    <n v="26.5"/>
    <x v="12"/>
  </r>
  <r>
    <n v="63.36"/>
    <n v="43.84"/>
    <x v="12"/>
  </r>
  <r>
    <n v="63.36"/>
    <n v="43.84"/>
    <x v="12"/>
  </r>
  <r>
    <n v="63.36"/>
    <n v="43.84"/>
    <x v="12"/>
  </r>
  <r>
    <n v="63.36"/>
    <n v="43.84"/>
    <x v="12"/>
  </r>
  <r>
    <n v="63.36"/>
    <n v="43.84"/>
    <x v="12"/>
  </r>
  <r>
    <n v="63.36"/>
    <n v="43.84"/>
    <x v="12"/>
  </r>
  <r>
    <n v="63.36"/>
    <n v="43.84"/>
    <x v="12"/>
  </r>
  <r>
    <n v="63.36"/>
    <n v="43.84"/>
    <x v="12"/>
  </r>
  <r>
    <n v="29.4"/>
    <n v="13.29"/>
    <x v="12"/>
  </r>
  <r>
    <n v="58.8"/>
    <n v="26.58"/>
    <x v="12"/>
  </r>
  <r>
    <n v="786.6"/>
    <n v="511.2"/>
    <x v="12"/>
  </r>
  <r>
    <n v="12.87"/>
    <n v="5.1100000000000003"/>
    <x v="12"/>
  </r>
  <r>
    <n v="12.87"/>
    <n v="5.1100000000000003"/>
    <x v="12"/>
  </r>
  <r>
    <n v="12.87"/>
    <n v="5.1100000000000003"/>
    <x v="12"/>
  </r>
  <r>
    <n v="12.87"/>
    <n v="5.1100000000000003"/>
    <x v="12"/>
  </r>
  <r>
    <n v="17.100000000000001"/>
    <n v="40.04"/>
    <x v="12"/>
  </r>
  <r>
    <n v="17.100000000000001"/>
    <n v="40.04"/>
    <x v="12"/>
  </r>
  <r>
    <n v="17.100000000000001"/>
    <n v="40.04"/>
    <x v="12"/>
  </r>
  <r>
    <n v="17.100000000000001"/>
    <n v="40.04"/>
    <x v="12"/>
  </r>
  <r>
    <n v="17.100000000000001"/>
    <n v="40.04"/>
    <x v="12"/>
  </r>
  <r>
    <n v="17.100000000000001"/>
    <n v="40.04"/>
    <x v="12"/>
  </r>
  <r>
    <n v="17.100000000000001"/>
    <n v="40.04"/>
    <x v="12"/>
  </r>
  <r>
    <n v="17.100000000000001"/>
    <n v="40.04"/>
    <x v="12"/>
  </r>
  <r>
    <n v="16.12"/>
    <n v="6.55"/>
    <x v="12"/>
  </r>
  <r>
    <n v="16.12"/>
    <n v="6.55"/>
    <x v="12"/>
  </r>
  <r>
    <n v="16.12"/>
    <n v="6.55"/>
    <x v="12"/>
  </r>
  <r>
    <n v="16.12"/>
    <n v="6.55"/>
    <x v="12"/>
  </r>
  <r>
    <n v="16.12"/>
    <n v="6.55"/>
    <x v="12"/>
  </r>
  <r>
    <n v="16.12"/>
    <n v="6.55"/>
    <x v="12"/>
  </r>
  <r>
    <n v="16.12"/>
    <n v="6.55"/>
    <x v="12"/>
  </r>
  <r>
    <n v="16.12"/>
    <n v="6.55"/>
    <x v="12"/>
  </r>
  <r>
    <n v="16.12"/>
    <n v="6.57"/>
    <x v="12"/>
  </r>
  <r>
    <n v="16.12"/>
    <n v="6.57"/>
    <x v="12"/>
  </r>
  <r>
    <n v="16.12"/>
    <n v="6.57"/>
    <x v="12"/>
  </r>
  <r>
    <n v="16.12"/>
    <n v="6.57"/>
    <x v="12"/>
  </r>
  <r>
    <n v="16.12"/>
    <n v="6.57"/>
    <x v="12"/>
  </r>
  <r>
    <n v="16.12"/>
    <n v="6.57"/>
    <x v="12"/>
  </r>
  <r>
    <n v="16.12"/>
    <n v="6.57"/>
    <x v="12"/>
  </r>
  <r>
    <n v="16.12"/>
    <n v="6.57"/>
    <x v="12"/>
  </r>
  <r>
    <n v="118.9"/>
    <n v="46.2"/>
    <x v="12"/>
  </r>
  <r>
    <n v="118.9"/>
    <n v="46.2"/>
    <x v="12"/>
  </r>
  <r>
    <n v="84.4"/>
    <n v="36.880000000000003"/>
    <x v="12"/>
  </r>
  <r>
    <n v="84.4"/>
    <n v="36.880000000000003"/>
    <x v="12"/>
  </r>
  <r>
    <n v="220.8"/>
    <n v="604.24"/>
    <x v="12"/>
  </r>
  <r>
    <n v="220.8"/>
    <n v="604.24"/>
    <x v="12"/>
  </r>
  <r>
    <n v="22.3"/>
    <n v="8.34"/>
    <x v="12"/>
  </r>
  <r>
    <n v="22.3"/>
    <n v="8.34"/>
    <x v="12"/>
  </r>
  <r>
    <n v="22.3"/>
    <n v="8.34"/>
    <x v="12"/>
  </r>
  <r>
    <n v="22.3"/>
    <n v="8.34"/>
    <x v="12"/>
  </r>
  <r>
    <n v="51.99"/>
    <n v="21.79"/>
    <x v="12"/>
  </r>
  <r>
    <n v="51.99"/>
    <n v="21.79"/>
    <x v="12"/>
  </r>
  <r>
    <n v="51.99"/>
    <n v="21.79"/>
    <x v="12"/>
  </r>
  <r>
    <n v="51.99"/>
    <n v="21.79"/>
    <x v="12"/>
  </r>
  <r>
    <n v="27.04"/>
    <n v="17.68"/>
    <x v="12"/>
  </r>
  <r>
    <n v="27.04"/>
    <n v="17.68"/>
    <x v="12"/>
  </r>
  <r>
    <n v="27.04"/>
    <n v="17.68"/>
    <x v="12"/>
  </r>
  <r>
    <n v="27.04"/>
    <n v="17.68"/>
    <x v="12"/>
  </r>
  <r>
    <n v="65.040000000000006"/>
    <n v="38.54"/>
    <x v="12"/>
  </r>
  <r>
    <n v="65.040000000000006"/>
    <n v="38.54"/>
    <x v="12"/>
  </r>
  <r>
    <n v="56.3"/>
    <n v="41.02"/>
    <x v="12"/>
  </r>
  <r>
    <n v="56.3"/>
    <n v="41.02"/>
    <x v="12"/>
  </r>
  <r>
    <n v="28.62"/>
    <n v="22.55"/>
    <x v="12"/>
  </r>
  <r>
    <n v="28.62"/>
    <n v="22.55"/>
    <x v="12"/>
  </r>
  <r>
    <n v="28.62"/>
    <n v="22.55"/>
    <x v="12"/>
  </r>
  <r>
    <n v="28.62"/>
    <n v="22.55"/>
    <x v="12"/>
  </r>
  <r>
    <n v="27.32"/>
    <n v="22.22"/>
    <x v="12"/>
  </r>
  <r>
    <n v="27.32"/>
    <n v="22.22"/>
    <x v="12"/>
  </r>
  <r>
    <n v="27.32"/>
    <n v="22.22"/>
    <x v="12"/>
  </r>
  <r>
    <n v="27.32"/>
    <n v="22.22"/>
    <x v="12"/>
  </r>
  <r>
    <n v="351.04"/>
    <n v="239.89"/>
    <x v="12"/>
  </r>
  <r>
    <n v="351.04"/>
    <n v="239.89"/>
    <x v="12"/>
  </r>
  <r>
    <n v="44.41"/>
    <n v="35.46"/>
    <x v="12"/>
  </r>
  <r>
    <n v="44.41"/>
    <n v="35.46"/>
    <x v="12"/>
  </r>
  <r>
    <n v="44.41"/>
    <n v="35.46"/>
    <x v="12"/>
  </r>
  <r>
    <n v="44.41"/>
    <n v="35.46"/>
    <x v="12"/>
  </r>
  <r>
    <n v="96.24"/>
    <n v="32"/>
    <x v="12"/>
  </r>
  <r>
    <n v="96.24"/>
    <n v="32"/>
    <x v="12"/>
  </r>
  <r>
    <n v="96.24"/>
    <n v="32"/>
    <x v="12"/>
  </r>
  <r>
    <n v="72.180000000000007"/>
    <n v="24"/>
    <x v="12"/>
  </r>
  <r>
    <n v="34.61"/>
    <n v="18.14"/>
    <x v="12"/>
  </r>
  <r>
    <n v="34.61"/>
    <n v="18.14"/>
    <x v="12"/>
  </r>
  <r>
    <n v="34.61"/>
    <n v="18.14"/>
    <x v="12"/>
  </r>
  <r>
    <n v="34.61"/>
    <n v="18.14"/>
    <x v="12"/>
  </r>
  <r>
    <n v="266.67"/>
    <n v="187.75"/>
    <x v="12"/>
  </r>
  <r>
    <n v="266.67"/>
    <n v="187.75"/>
    <x v="12"/>
  </r>
  <r>
    <n v="266.67"/>
    <n v="187.75"/>
    <x v="12"/>
  </r>
  <r>
    <n v="266.67"/>
    <n v="187.75"/>
    <x v="12"/>
  </r>
  <r>
    <n v="18.68"/>
    <n v="19.62"/>
    <x v="12"/>
  </r>
  <r>
    <n v="18.68"/>
    <n v="19.62"/>
    <x v="12"/>
  </r>
  <r>
    <n v="18.68"/>
    <n v="19.62"/>
    <x v="12"/>
  </r>
  <r>
    <n v="18.68"/>
    <n v="19.62"/>
    <x v="12"/>
  </r>
  <r>
    <n v="18.68"/>
    <n v="19.62"/>
    <x v="12"/>
  </r>
  <r>
    <n v="18.68"/>
    <n v="19.62"/>
    <x v="12"/>
  </r>
  <r>
    <n v="18.68"/>
    <n v="19.62"/>
    <x v="12"/>
  </r>
  <r>
    <n v="18.68"/>
    <n v="19.62"/>
    <x v="12"/>
  </r>
  <r>
    <n v="73.959999999999994"/>
    <n v="47.22"/>
    <x v="12"/>
  </r>
  <r>
    <n v="73.959999999999994"/>
    <n v="47.22"/>
    <x v="12"/>
  </r>
  <r>
    <n v="73.959999999999994"/>
    <n v="47.22"/>
    <x v="12"/>
  </r>
  <r>
    <n v="73.959999999999994"/>
    <n v="47.22"/>
    <x v="12"/>
  </r>
  <r>
    <n v="393.73"/>
    <n v="307.58"/>
    <x v="12"/>
  </r>
  <r>
    <n v="393.73"/>
    <n v="307.58"/>
    <x v="12"/>
  </r>
  <r>
    <n v="393.73"/>
    <n v="307.58"/>
    <x v="12"/>
  </r>
  <r>
    <n v="393.73"/>
    <n v="307.58"/>
    <x v="12"/>
  </r>
  <r>
    <n v="65.22"/>
    <n v="44.44"/>
    <x v="12"/>
  </r>
  <r>
    <n v="65.22"/>
    <n v="44.44"/>
    <x v="12"/>
  </r>
  <r>
    <n v="75.540000000000006"/>
    <n v="38.119999999999997"/>
    <x v="12"/>
  </r>
  <r>
    <n v="75.540000000000006"/>
    <n v="38.119999999999997"/>
    <x v="12"/>
  </r>
  <r>
    <n v="75.540000000000006"/>
    <n v="38.42"/>
    <x v="12"/>
  </r>
  <r>
    <n v="75.540000000000006"/>
    <n v="38.42"/>
    <x v="12"/>
  </r>
  <r>
    <n v="412.97"/>
    <n v="240.64"/>
    <x v="12"/>
  </r>
  <r>
    <n v="825.94"/>
    <n v="481.28"/>
    <x v="12"/>
  </r>
  <r>
    <n v="825.94"/>
    <n v="481.28"/>
    <x v="12"/>
  </r>
  <r>
    <n v="684.24"/>
    <n v="1310.4000000000001"/>
    <x v="12"/>
  </r>
  <r>
    <n v="684.24"/>
    <n v="1310.4000000000001"/>
    <x v="12"/>
  </r>
  <r>
    <n v="684.24"/>
    <n v="1820.56"/>
    <x v="12"/>
  </r>
  <r>
    <n v="73.959999999999994"/>
    <n v="47.54"/>
    <x v="12"/>
  </r>
  <r>
    <n v="73.959999999999994"/>
    <n v="47.54"/>
    <x v="12"/>
  </r>
  <r>
    <n v="73.959999999999994"/>
    <n v="47.54"/>
    <x v="12"/>
  </r>
  <r>
    <n v="73.959999999999994"/>
    <n v="47.54"/>
    <x v="12"/>
  </r>
  <r>
    <n v="27.14"/>
    <n v="17.739999999999998"/>
    <x v="12"/>
  </r>
  <r>
    <n v="27.14"/>
    <n v="17.739999999999998"/>
    <x v="12"/>
  </r>
  <r>
    <n v="27.14"/>
    <n v="17.739999999999998"/>
    <x v="12"/>
  </r>
  <r>
    <n v="27.14"/>
    <n v="17.739999999999998"/>
    <x v="12"/>
  </r>
  <r>
    <n v="27.36"/>
    <n v="23.01"/>
    <x v="12"/>
  </r>
  <r>
    <n v="27.36"/>
    <n v="23.01"/>
    <x v="12"/>
  </r>
  <r>
    <n v="27.36"/>
    <n v="23.01"/>
    <x v="12"/>
  </r>
  <r>
    <n v="27.36"/>
    <n v="23.01"/>
    <x v="12"/>
  </r>
  <r>
    <n v="28.57"/>
    <n v="22.88"/>
    <x v="12"/>
  </r>
  <r>
    <n v="28.57"/>
    <n v="22.88"/>
    <x v="12"/>
  </r>
  <r>
    <n v="28.57"/>
    <n v="22.88"/>
    <x v="12"/>
  </r>
  <r>
    <n v="28.57"/>
    <n v="22.88"/>
    <x v="12"/>
  </r>
  <r>
    <n v="583.04999999999995"/>
    <n v="349.88"/>
    <x v="12"/>
  </r>
  <r>
    <n v="583.04999999999995"/>
    <n v="349.88"/>
    <x v="12"/>
  </r>
  <r>
    <n v="583.04999999999995"/>
    <n v="349.88"/>
    <x v="12"/>
  </r>
  <r>
    <n v="583.04999999999995"/>
    <n v="349.88"/>
    <x v="12"/>
  </r>
  <r>
    <n v="583.04999999999995"/>
    <n v="350.11"/>
    <x v="12"/>
  </r>
  <r>
    <n v="583.04999999999995"/>
    <n v="350.11"/>
    <x v="12"/>
  </r>
  <r>
    <n v="583.04999999999995"/>
    <n v="350.11"/>
    <x v="12"/>
  </r>
  <r>
    <n v="583.04999999999995"/>
    <n v="350.11"/>
    <x v="12"/>
  </r>
  <r>
    <n v="583.04999999999995"/>
    <n v="350.11"/>
    <x v="12"/>
  </r>
  <r>
    <n v="583.04999999999995"/>
    <n v="350.11"/>
    <x v="12"/>
  </r>
  <r>
    <n v="477.77"/>
    <n v="332.61"/>
    <x v="12"/>
  </r>
  <r>
    <n v="477.77"/>
    <n v="332.61"/>
    <x v="12"/>
  </r>
  <r>
    <n v="477.77"/>
    <n v="332.61"/>
    <x v="12"/>
  </r>
  <r>
    <n v="477.77"/>
    <n v="332.61"/>
    <x v="12"/>
  </r>
  <r>
    <n v="477.77"/>
    <n v="332.93"/>
    <x v="12"/>
  </r>
  <r>
    <n v="477.77"/>
    <n v="332.93"/>
    <x v="12"/>
  </r>
  <r>
    <n v="477.77"/>
    <n v="332.93"/>
    <x v="12"/>
  </r>
  <r>
    <n v="477.77"/>
    <n v="332.93"/>
    <x v="12"/>
  </r>
  <r>
    <n v="432.8"/>
    <n v="276.48"/>
    <x v="12"/>
  </r>
  <r>
    <n v="432.8"/>
    <n v="276.48"/>
    <x v="12"/>
  </r>
  <r>
    <n v="929.62"/>
    <n v="533.82000000000005"/>
    <x v="12"/>
  </r>
  <r>
    <n v="929.62"/>
    <n v="533.82000000000005"/>
    <x v="12"/>
  </r>
  <r>
    <n v="51.99"/>
    <n v="25.74"/>
    <x v="12"/>
  </r>
  <r>
    <n v="51.99"/>
    <n v="25.74"/>
    <x v="12"/>
  </r>
  <r>
    <n v="51.99"/>
    <n v="25.74"/>
    <x v="12"/>
  </r>
  <r>
    <n v="51.99"/>
    <n v="25.74"/>
    <x v="12"/>
  </r>
  <r>
    <n v="82.24"/>
    <n v="39.659999999999997"/>
    <x v="12"/>
  </r>
  <r>
    <n v="82.24"/>
    <n v="39.659999999999997"/>
    <x v="12"/>
  </r>
  <r>
    <n v="82.24"/>
    <n v="39.5"/>
    <x v="12"/>
  </r>
  <r>
    <n v="82.24"/>
    <n v="39.5"/>
    <x v="12"/>
  </r>
  <r>
    <n v="1087.02"/>
    <n v="736.86"/>
    <x v="12"/>
  </r>
  <r>
    <n v="1087.02"/>
    <n v="736.86"/>
    <x v="12"/>
  </r>
  <r>
    <n v="21.28"/>
    <n v="11.8"/>
    <x v="12"/>
  </r>
  <r>
    <n v="21.28"/>
    <n v="11.8"/>
    <x v="12"/>
  </r>
  <r>
    <n v="21.28"/>
    <n v="11.8"/>
    <x v="12"/>
  </r>
  <r>
    <n v="21.28"/>
    <n v="11.8"/>
    <x v="12"/>
  </r>
  <r>
    <n v="28.66"/>
    <n v="14.71"/>
    <x v="12"/>
  </r>
  <r>
    <n v="28.66"/>
    <n v="14.71"/>
    <x v="12"/>
  </r>
  <r>
    <n v="28.66"/>
    <n v="14.71"/>
    <x v="12"/>
  </r>
  <r>
    <n v="28.66"/>
    <n v="14.71"/>
    <x v="12"/>
  </r>
  <r>
    <n v="268.43"/>
    <n v="191.7"/>
    <x v="12"/>
  </r>
  <r>
    <n v="268.43"/>
    <n v="191.7"/>
    <x v="12"/>
  </r>
  <r>
    <n v="268.43"/>
    <n v="191.7"/>
    <x v="12"/>
  </r>
  <r>
    <n v="268.43"/>
    <n v="191.7"/>
    <x v="12"/>
  </r>
  <r>
    <n v="750.3"/>
    <n v="544.88"/>
    <x v="12"/>
  </r>
  <r>
    <n v="750.3"/>
    <n v="544.88"/>
    <x v="12"/>
  </r>
  <r>
    <n v="750.3"/>
    <n v="544.88"/>
    <x v="12"/>
  </r>
  <r>
    <n v="750.3"/>
    <n v="544.88"/>
    <x v="12"/>
  </r>
  <r>
    <n v="304.95"/>
    <n v="207.04"/>
    <x v="12"/>
  </r>
  <r>
    <n v="304.95"/>
    <n v="207.04"/>
    <x v="12"/>
  </r>
  <r>
    <n v="304.95"/>
    <n v="207.04"/>
    <x v="12"/>
  </r>
  <r>
    <n v="304.95"/>
    <n v="207.04"/>
    <x v="12"/>
  </r>
  <r>
    <n v="27.04"/>
    <n v="12.07"/>
    <x v="12"/>
  </r>
  <r>
    <n v="27.04"/>
    <n v="12.07"/>
    <x v="12"/>
  </r>
  <r>
    <n v="27.04"/>
    <n v="12.07"/>
    <x v="12"/>
  </r>
  <r>
    <n v="27.04"/>
    <n v="12.07"/>
    <x v="12"/>
  </r>
  <r>
    <n v="171.62"/>
    <n v="119.82"/>
    <x v="12"/>
  </r>
  <r>
    <n v="171.62"/>
    <n v="119.82"/>
    <x v="12"/>
  </r>
  <r>
    <n v="171.62"/>
    <n v="119.82"/>
    <x v="12"/>
  </r>
  <r>
    <n v="171.62"/>
    <n v="119.82"/>
    <x v="12"/>
  </r>
  <r>
    <n v="105.84"/>
    <n v="94.2"/>
    <x v="12"/>
  </r>
  <r>
    <n v="105.84"/>
    <n v="94.2"/>
    <x v="12"/>
  </r>
  <r>
    <n v="105.84"/>
    <n v="94.2"/>
    <x v="12"/>
  </r>
  <r>
    <n v="105.84"/>
    <n v="94.2"/>
    <x v="12"/>
  </r>
  <r>
    <n v="91.98"/>
    <n v="81.98"/>
    <x v="12"/>
  </r>
  <r>
    <n v="91.98"/>
    <n v="81.98"/>
    <x v="12"/>
  </r>
  <r>
    <n v="91.98"/>
    <n v="81.98"/>
    <x v="12"/>
  </r>
  <r>
    <n v="91.98"/>
    <n v="81.98"/>
    <x v="12"/>
  </r>
  <r>
    <n v="91.98"/>
    <n v="81.98"/>
    <x v="12"/>
  </r>
  <r>
    <n v="91.98"/>
    <n v="81.98"/>
    <x v="12"/>
  </r>
  <r>
    <n v="91.98"/>
    <n v="81.98"/>
    <x v="12"/>
  </r>
  <r>
    <n v="91.98"/>
    <n v="81.98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90.42"/>
    <n v="37.619999999999997"/>
    <x v="12"/>
  </r>
  <r>
    <n v="44.41"/>
    <n v="34.130000000000003"/>
    <x v="12"/>
  </r>
  <r>
    <n v="44.41"/>
    <n v="34.130000000000003"/>
    <x v="12"/>
  </r>
  <r>
    <n v="44.41"/>
    <n v="34.130000000000003"/>
    <x v="12"/>
  </r>
  <r>
    <n v="44.41"/>
    <n v="34.130000000000003"/>
    <x v="12"/>
  </r>
  <r>
    <n v="137.13999999999999"/>
    <n v="82.82"/>
    <x v="12"/>
  </r>
  <r>
    <n v="137.13999999999999"/>
    <n v="82.82"/>
    <x v="12"/>
  </r>
  <r>
    <n v="137.13999999999999"/>
    <n v="82.82"/>
    <x v="12"/>
  </r>
  <r>
    <n v="137.13999999999999"/>
    <n v="82.82"/>
    <x v="12"/>
  </r>
  <r>
    <n v="68.569999999999993"/>
    <n v="41.41"/>
    <x v="12"/>
  </r>
  <r>
    <n v="137.13999999999999"/>
    <n v="82.82"/>
    <x v="12"/>
  </r>
  <r>
    <n v="34.799999999999997"/>
    <n v="24.13"/>
    <x v="12"/>
  </r>
  <r>
    <n v="34.799999999999997"/>
    <n v="24.13"/>
    <x v="12"/>
  </r>
  <r>
    <n v="34.799999999999997"/>
    <n v="24.13"/>
    <x v="12"/>
  </r>
  <r>
    <n v="34.799999999999997"/>
    <n v="24.13"/>
    <x v="12"/>
  </r>
  <r>
    <n v="34.799999999999997"/>
    <n v="24.13"/>
    <x v="12"/>
  </r>
  <r>
    <n v="34.799999999999997"/>
    <n v="24.13"/>
    <x v="12"/>
  </r>
  <r>
    <n v="34.799999999999997"/>
    <n v="24.13"/>
    <x v="12"/>
  </r>
  <r>
    <n v="34.799999999999997"/>
    <n v="24.13"/>
    <x v="12"/>
  </r>
  <r>
    <n v="59"/>
    <n v="42.86"/>
    <x v="12"/>
  </r>
  <r>
    <n v="59"/>
    <n v="42.86"/>
    <x v="12"/>
  </r>
  <r>
    <n v="59"/>
    <n v="42.86"/>
    <x v="12"/>
  </r>
  <r>
    <n v="59"/>
    <n v="42.86"/>
    <x v="12"/>
  </r>
  <r>
    <n v="59"/>
    <n v="42.86"/>
    <x v="12"/>
  </r>
  <r>
    <n v="59"/>
    <n v="42.86"/>
    <x v="12"/>
  </r>
  <r>
    <n v="59"/>
    <n v="42.86"/>
    <x v="12"/>
  </r>
  <r>
    <n v="59"/>
    <n v="42.86"/>
    <x v="12"/>
  </r>
  <r>
    <n v="147.5"/>
    <n v="107.15"/>
    <x v="12"/>
  </r>
  <r>
    <n v="96.49"/>
    <n v="56.64"/>
    <x v="12"/>
  </r>
  <r>
    <n v="96.49"/>
    <n v="56.64"/>
    <x v="12"/>
  </r>
  <r>
    <n v="96.49"/>
    <n v="56.64"/>
    <x v="12"/>
  </r>
  <r>
    <n v="96.49"/>
    <n v="56.64"/>
    <x v="12"/>
  </r>
  <r>
    <n v="96.49"/>
    <n v="56.64"/>
    <x v="12"/>
  </r>
  <r>
    <n v="96.49"/>
    <n v="56.64"/>
    <x v="12"/>
  </r>
  <r>
    <n v="96.49"/>
    <n v="56.64"/>
    <x v="12"/>
  </r>
  <r>
    <n v="96.49"/>
    <n v="56.64"/>
    <x v="12"/>
  </r>
  <r>
    <n v="1221.47"/>
    <n v="616.5"/>
    <x v="12"/>
  </r>
  <r>
    <n v="1221.47"/>
    <n v="616.5"/>
    <x v="12"/>
  </r>
  <r>
    <n v="1221.47"/>
    <n v="616.5"/>
    <x v="12"/>
  </r>
  <r>
    <n v="1221.47"/>
    <n v="616.5"/>
    <x v="12"/>
  </r>
  <r>
    <n v="133.43"/>
    <n v="39.68"/>
    <x v="12"/>
  </r>
  <r>
    <n v="19.239999999999998"/>
    <n v="8.32"/>
    <x v="12"/>
  </r>
  <r>
    <n v="38.479999999999997"/>
    <n v="16.64"/>
    <x v="12"/>
  </r>
  <r>
    <n v="19.239999999999998"/>
    <n v="8.32"/>
    <x v="12"/>
  </r>
  <r>
    <n v="38.479999999999997"/>
    <n v="16.64"/>
    <x v="12"/>
  </r>
  <r>
    <n v="38.479999999999997"/>
    <n v="16.64"/>
    <x v="12"/>
  </r>
  <r>
    <n v="38.479999999999997"/>
    <n v="16.64"/>
    <x v="12"/>
  </r>
  <r>
    <n v="38.479999999999997"/>
    <n v="16.64"/>
    <x v="12"/>
  </r>
  <r>
    <n v="38.479999999999997"/>
    <n v="16.64"/>
    <x v="12"/>
  </r>
  <r>
    <n v="38.479999999999997"/>
    <n v="16.64"/>
    <x v="12"/>
  </r>
  <r>
    <n v="38.479999999999997"/>
    <n v="16.64"/>
    <x v="12"/>
  </r>
  <r>
    <n v="19.239999999999998"/>
    <n v="8.32"/>
    <x v="12"/>
  </r>
  <r>
    <n v="19.239999999999998"/>
    <n v="8.32"/>
    <x v="12"/>
  </r>
  <r>
    <n v="115.44"/>
    <n v="49.92"/>
    <x v="12"/>
  </r>
  <r>
    <n v="19.239999999999998"/>
    <n v="8.32"/>
    <x v="12"/>
  </r>
  <r>
    <n v="115.44"/>
    <n v="49.92"/>
    <x v="12"/>
  </r>
  <r>
    <n v="19.239999999999998"/>
    <n v="8.32"/>
    <x v="12"/>
  </r>
  <r>
    <n v="115.44"/>
    <n v="49.92"/>
    <x v="12"/>
  </r>
  <r>
    <n v="19.239999999999998"/>
    <n v="8.32"/>
    <x v="12"/>
  </r>
  <r>
    <n v="157.99"/>
    <n v="120.99"/>
    <x v="12"/>
  </r>
  <r>
    <n v="12.54"/>
    <n v="8.48"/>
    <x v="12"/>
  </r>
  <r>
    <n v="12.54"/>
    <n v="8.48"/>
    <x v="12"/>
  </r>
  <r>
    <n v="31.2"/>
    <n v="19.72"/>
    <x v="12"/>
  </r>
  <r>
    <n v="31.2"/>
    <n v="19.72"/>
    <x v="12"/>
  </r>
  <r>
    <n v="31.2"/>
    <n v="19.72"/>
    <x v="12"/>
  </r>
  <r>
    <n v="31.2"/>
    <n v="19.72"/>
    <x v="12"/>
  </r>
  <r>
    <n v="31.2"/>
    <n v="19.72"/>
    <x v="12"/>
  </r>
  <r>
    <n v="31.2"/>
    <n v="19.72"/>
    <x v="12"/>
  </r>
  <r>
    <n v="317.88"/>
    <n v="289.08"/>
    <x v="12"/>
  </r>
  <r>
    <n v="38.08"/>
    <n v="29.54"/>
    <x v="12"/>
  </r>
  <r>
    <n v="21.84"/>
    <n v="14.5"/>
    <x v="12"/>
  </r>
  <r>
    <n v="213.1"/>
    <n v="37.659999999999997"/>
    <x v="12"/>
  </r>
  <r>
    <n v="83.39"/>
    <n v="9.16"/>
    <x v="12"/>
  </r>
  <r>
    <n v="134.22"/>
    <n v="21.45"/>
    <x v="12"/>
  </r>
  <r>
    <n v="84.51"/>
    <n v="9.69"/>
    <x v="12"/>
  </r>
  <r>
    <n v="100.12"/>
    <n v="20.45"/>
    <x v="12"/>
  </r>
  <r>
    <n v="81.069999999999993"/>
    <n v="9.61"/>
    <x v="12"/>
  </r>
  <r>
    <n v="106.06"/>
    <n v="20.7"/>
    <x v="12"/>
  </r>
  <r>
    <n v="85.06"/>
    <n v="7.83"/>
    <x v="12"/>
  </r>
  <r>
    <n v="14.87"/>
    <n v="18.11"/>
    <x v="12"/>
  </r>
  <r>
    <n v="14.87"/>
    <n v="18.11"/>
    <x v="12"/>
  </r>
  <r>
    <n v="14.87"/>
    <n v="18.11"/>
    <x v="12"/>
  </r>
  <r>
    <n v="14.87"/>
    <n v="18.11"/>
    <x v="12"/>
  </r>
  <r>
    <n v="14.87"/>
    <n v="18.11"/>
    <x v="12"/>
  </r>
  <r>
    <n v="14.87"/>
    <n v="18.11"/>
    <x v="12"/>
  </r>
  <r>
    <n v="14.87"/>
    <n v="18.11"/>
    <x v="12"/>
  </r>
  <r>
    <n v="14.87"/>
    <n v="18.11"/>
    <x v="12"/>
  </r>
  <r>
    <n v="187.68"/>
    <n v="208.72"/>
    <x v="12"/>
  </r>
  <r>
    <n v="187.68"/>
    <n v="208.72"/>
    <x v="12"/>
  </r>
  <r>
    <n v="187.68"/>
    <n v="208.72"/>
    <x v="12"/>
  </r>
  <r>
    <n v="70.16"/>
    <n v="56.48"/>
    <x v="12"/>
  </r>
  <r>
    <n v="70.16"/>
    <n v="56.48"/>
    <x v="12"/>
  </r>
  <r>
    <n v="29.22"/>
    <n v="45.51"/>
    <x v="12"/>
  </r>
  <r>
    <n v="29.22"/>
    <n v="45.51"/>
    <x v="12"/>
  </r>
  <r>
    <n v="29.22"/>
    <n v="45.51"/>
    <x v="12"/>
  </r>
  <r>
    <n v="29.22"/>
    <n v="45.51"/>
    <x v="12"/>
  </r>
  <r>
    <n v="29.22"/>
    <n v="45.51"/>
    <x v="12"/>
  </r>
  <r>
    <n v="29.22"/>
    <n v="45.51"/>
    <x v="12"/>
  </r>
  <r>
    <n v="29.22"/>
    <n v="45.51"/>
    <x v="12"/>
  </r>
  <r>
    <n v="29.22"/>
    <n v="45.51"/>
    <x v="12"/>
  </r>
  <r>
    <n v="71.760000000000005"/>
    <n v="49.12"/>
    <x v="12"/>
  </r>
  <r>
    <n v="71.760000000000005"/>
    <n v="49.12"/>
    <x v="12"/>
  </r>
  <r>
    <n v="71.19"/>
    <n v="60.06"/>
    <x v="12"/>
  </r>
  <r>
    <n v="163.75"/>
    <n v="136.25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9.52"/>
    <n v="8.4499999999999993"/>
    <x v="12"/>
  </r>
  <r>
    <n v="7.2"/>
    <n v="8.43"/>
    <x v="12"/>
  </r>
  <r>
    <n v="7.2"/>
    <n v="8.43"/>
    <x v="12"/>
  </r>
  <r>
    <n v="30.76"/>
    <n v="32.159999999999997"/>
    <x v="12"/>
  </r>
  <r>
    <n v="15.38"/>
    <n v="16.079999999999998"/>
    <x v="12"/>
  </r>
  <r>
    <n v="15.38"/>
    <n v="16.079999999999998"/>
    <x v="12"/>
  </r>
  <r>
    <n v="15.38"/>
    <n v="16.079999999999998"/>
    <x v="12"/>
  </r>
  <r>
    <n v="85.72"/>
    <n v="60.58"/>
    <x v="12"/>
  </r>
  <r>
    <n v="84.93"/>
    <n v="48.59"/>
    <x v="12"/>
  </r>
  <r>
    <n v="422.21"/>
    <n v="233.44"/>
    <x v="12"/>
  </r>
  <r>
    <n v="422.21"/>
    <n v="233.44"/>
    <x v="12"/>
  </r>
  <r>
    <n v="422.21"/>
    <n v="233.44"/>
    <x v="12"/>
  </r>
  <r>
    <n v="422.21"/>
    <n v="233.44"/>
    <x v="12"/>
  </r>
  <r>
    <n v="422.21"/>
    <n v="233.44"/>
    <x v="12"/>
  </r>
  <r>
    <n v="422.21"/>
    <n v="233.44"/>
    <x v="12"/>
  </r>
  <r>
    <n v="422.21"/>
    <n v="233.44"/>
    <x v="12"/>
  </r>
  <r>
    <n v="422.21"/>
    <n v="233.44"/>
    <x v="12"/>
  </r>
  <r>
    <n v="43.48"/>
    <n v="43.56"/>
    <x v="12"/>
  </r>
  <r>
    <n v="43.48"/>
    <n v="43.56"/>
    <x v="12"/>
  </r>
  <r>
    <n v="85.84"/>
    <n v="69.56"/>
    <x v="12"/>
  </r>
  <r>
    <n v="85.84"/>
    <n v="69.56"/>
    <x v="12"/>
  </r>
  <r>
    <n v="42.92"/>
    <n v="34.78"/>
    <x v="12"/>
  </r>
  <r>
    <n v="42.92"/>
    <n v="34.78"/>
    <x v="12"/>
  </r>
  <r>
    <n v="42.92"/>
    <n v="34.78"/>
    <x v="12"/>
  </r>
  <r>
    <n v="85.84"/>
    <n v="69.56"/>
    <x v="12"/>
  </r>
  <r>
    <n v="42.92"/>
    <n v="34.78"/>
    <x v="12"/>
  </r>
  <r>
    <n v="42.92"/>
    <n v="34.78"/>
    <x v="12"/>
  </r>
  <r>
    <n v="85.84"/>
    <n v="69.56"/>
    <x v="12"/>
  </r>
  <r>
    <n v="42.92"/>
    <n v="34.78"/>
    <x v="12"/>
  </r>
  <r>
    <n v="32.340000000000003"/>
    <n v="29.54"/>
    <x v="12"/>
  </r>
  <r>
    <n v="32.340000000000003"/>
    <n v="29.54"/>
    <x v="12"/>
  </r>
  <r>
    <n v="46"/>
    <n v="43.08"/>
    <x v="12"/>
  </r>
  <r>
    <n v="46"/>
    <n v="43.08"/>
    <x v="12"/>
  </r>
  <r>
    <n v="19.98"/>
    <n v="13.14"/>
    <x v="12"/>
  </r>
  <r>
    <n v="19.98"/>
    <n v="13.14"/>
    <x v="12"/>
  </r>
  <r>
    <n v="19.98"/>
    <n v="13.14"/>
    <x v="12"/>
  </r>
  <r>
    <n v="19.98"/>
    <n v="13.14"/>
    <x v="12"/>
  </r>
  <r>
    <n v="19.98"/>
    <n v="13.14"/>
    <x v="12"/>
  </r>
  <r>
    <n v="19.98"/>
    <n v="13.14"/>
    <x v="12"/>
  </r>
  <r>
    <n v="19.98"/>
    <n v="13.14"/>
    <x v="12"/>
  </r>
  <r>
    <n v="19.98"/>
    <n v="13.14"/>
    <x v="12"/>
  </r>
  <r>
    <n v="275.44"/>
    <n v="272.36"/>
    <x v="12"/>
  </r>
  <r>
    <n v="275.44"/>
    <n v="272.36"/>
    <x v="12"/>
  </r>
  <r>
    <n v="275.44"/>
    <n v="272.36"/>
    <x v="12"/>
  </r>
  <r>
    <n v="275.44"/>
    <n v="272.36"/>
    <x v="12"/>
  </r>
  <r>
    <n v="50.08"/>
    <n v="49.52"/>
    <x v="12"/>
  </r>
  <r>
    <n v="275.44"/>
    <n v="272.36"/>
    <x v="12"/>
  </r>
  <r>
    <n v="275.44"/>
    <n v="272.36"/>
    <x v="12"/>
  </r>
  <r>
    <n v="275.44"/>
    <n v="272.36"/>
    <x v="12"/>
  </r>
  <r>
    <n v="275.44"/>
    <n v="272.36"/>
    <x v="12"/>
  </r>
  <r>
    <n v="204.38"/>
    <n v="178.86"/>
    <x v="12"/>
  </r>
  <r>
    <n v="204.38"/>
    <n v="178.86"/>
    <x v="12"/>
  </r>
  <r>
    <n v="204.38"/>
    <n v="178.86"/>
    <x v="12"/>
  </r>
  <r>
    <n v="204.38"/>
    <n v="178.86"/>
    <x v="12"/>
  </r>
  <r>
    <n v="111.48"/>
    <n v="97.56"/>
    <x v="12"/>
  </r>
  <r>
    <n v="74.319999999999993"/>
    <n v="65.040000000000006"/>
    <x v="12"/>
  </r>
  <r>
    <n v="204.38"/>
    <n v="178.86"/>
    <x v="12"/>
  </r>
  <r>
    <n v="204.38"/>
    <n v="178.86"/>
    <x v="12"/>
  </r>
  <r>
    <n v="204.38"/>
    <n v="178.86"/>
    <x v="12"/>
  </r>
  <r>
    <n v="204.38"/>
    <n v="178.86"/>
    <x v="12"/>
  </r>
  <r>
    <n v="72.28"/>
    <n v="45.66"/>
    <x v="12"/>
  </r>
  <r>
    <n v="72.28"/>
    <n v="41.6"/>
    <x v="12"/>
  </r>
  <r>
    <n v="29.82"/>
    <n v="22"/>
    <x v="12"/>
  </r>
  <r>
    <n v="29.82"/>
    <n v="22"/>
    <x v="12"/>
  </r>
  <r>
    <n v="29.82"/>
    <n v="22"/>
    <x v="12"/>
  </r>
  <r>
    <n v="12.13"/>
    <n v="13.69"/>
    <x v="12"/>
  </r>
  <r>
    <n v="12.13"/>
    <n v="13.69"/>
    <x v="12"/>
  </r>
  <r>
    <n v="12.13"/>
    <n v="13.69"/>
    <x v="12"/>
  </r>
  <r>
    <n v="12.13"/>
    <n v="13.69"/>
    <x v="12"/>
  </r>
  <r>
    <n v="12.13"/>
    <n v="13.69"/>
    <x v="12"/>
  </r>
  <r>
    <n v="12.13"/>
    <n v="13.69"/>
    <x v="12"/>
  </r>
  <r>
    <n v="12.13"/>
    <n v="13.69"/>
    <x v="12"/>
  </r>
  <r>
    <n v="154.05000000000001"/>
    <n v="75.45"/>
    <x v="12"/>
  </r>
  <r>
    <n v="212.03"/>
    <n v="151.58000000000001"/>
    <x v="12"/>
  </r>
  <r>
    <n v="571.4"/>
    <n v="106.7"/>
    <x v="12"/>
  </r>
  <r>
    <n v="59.7"/>
    <n v="48.3"/>
    <x v="12"/>
  </r>
  <r>
    <n v="332.25"/>
    <n v="238.75"/>
    <x v="12"/>
  </r>
  <r>
    <n v="66.989999999999995"/>
    <n v="67.97"/>
    <x v="12"/>
  </r>
  <r>
    <n v="54.6"/>
    <n v="49.7"/>
    <x v="12"/>
  </r>
  <r>
    <n v="116.49"/>
    <n v="121.77"/>
    <x v="12"/>
  </r>
  <r>
    <n v="42.64"/>
    <n v="37.32"/>
    <x v="12"/>
  </r>
  <r>
    <n v="60.21"/>
    <n v="11.07"/>
    <x v="12"/>
  </r>
  <r>
    <n v="60.21"/>
    <n v="11.07"/>
    <x v="12"/>
  </r>
  <r>
    <n v="60.21"/>
    <n v="11.07"/>
    <x v="12"/>
  </r>
  <r>
    <n v="15.42"/>
    <n v="16.100000000000001"/>
    <x v="12"/>
  </r>
  <r>
    <n v="15.42"/>
    <n v="16.100000000000001"/>
    <x v="12"/>
  </r>
  <r>
    <n v="30.84"/>
    <n v="32.200000000000003"/>
    <x v="12"/>
  </r>
  <r>
    <n v="41.44"/>
    <n v="30.76"/>
    <x v="12"/>
  </r>
  <r>
    <n v="348.4"/>
    <n v="297.8"/>
    <x v="12"/>
  </r>
  <r>
    <n v="278.72000000000003"/>
    <n v="238.24"/>
    <x v="12"/>
  </r>
  <r>
    <n v="348.4"/>
    <n v="297.8"/>
    <x v="12"/>
  </r>
  <r>
    <n v="209.04"/>
    <n v="178.68"/>
    <x v="12"/>
  </r>
  <r>
    <n v="13.66"/>
    <n v="15.32"/>
    <x v="12"/>
  </r>
  <r>
    <n v="94.99"/>
    <n v="85.47"/>
    <x v="12"/>
  </r>
  <r>
    <n v="89.07"/>
    <n v="144.24"/>
    <x v="12"/>
  </r>
  <r>
    <n v="80.42"/>
    <n v="42.29"/>
    <x v="12"/>
  </r>
  <r>
    <n v="160.84"/>
    <n v="84.58"/>
    <x v="12"/>
  </r>
  <r>
    <n v="80.42"/>
    <n v="42.29"/>
    <x v="12"/>
  </r>
  <r>
    <n v="80.42"/>
    <n v="42.29"/>
    <x v="12"/>
  </r>
  <r>
    <n v="160.84"/>
    <n v="84.58"/>
    <x v="12"/>
  </r>
  <r>
    <n v="160.84"/>
    <n v="84.58"/>
    <x v="12"/>
  </r>
  <r>
    <n v="160.84"/>
    <n v="84.58"/>
    <x v="12"/>
  </r>
  <r>
    <n v="80.42"/>
    <n v="42.29"/>
    <x v="12"/>
  </r>
  <r>
    <n v="52.73"/>
    <n v="26.52"/>
    <x v="12"/>
  </r>
  <r>
    <n v="52.73"/>
    <n v="26.52"/>
    <x v="12"/>
  </r>
  <r>
    <n v="105.46"/>
    <n v="53.04"/>
    <x v="12"/>
  </r>
  <r>
    <n v="52.73"/>
    <n v="26.52"/>
    <x v="12"/>
  </r>
  <r>
    <n v="52.73"/>
    <n v="26.52"/>
    <x v="12"/>
  </r>
  <r>
    <n v="105.46"/>
    <n v="53.04"/>
    <x v="12"/>
  </r>
  <r>
    <n v="105.46"/>
    <n v="53.04"/>
    <x v="12"/>
  </r>
  <r>
    <n v="248.82"/>
    <n v="203.4"/>
    <x v="12"/>
  </r>
  <r>
    <n v="248.82"/>
    <n v="203.4"/>
    <x v="12"/>
  </r>
  <r>
    <n v="248.82"/>
    <n v="203.4"/>
    <x v="12"/>
  </r>
  <r>
    <n v="248.82"/>
    <n v="203.4"/>
    <x v="12"/>
  </r>
  <r>
    <n v="22.72"/>
    <n v="17.309999999999999"/>
    <x v="12"/>
  </r>
  <r>
    <n v="22.72"/>
    <n v="17.309999999999999"/>
    <x v="12"/>
  </r>
  <r>
    <n v="22.72"/>
    <n v="17.309999999999999"/>
    <x v="12"/>
  </r>
  <r>
    <n v="140.94"/>
    <n v="82.26"/>
    <x v="12"/>
  </r>
  <r>
    <n v="871.52"/>
    <n v="685.68"/>
    <x v="12"/>
  </r>
  <r>
    <n v="435.76"/>
    <n v="342.84"/>
    <x v="12"/>
  </r>
  <r>
    <n v="435.76"/>
    <n v="342.84"/>
    <x v="12"/>
  </r>
  <r>
    <n v="435.76"/>
    <n v="342.84"/>
    <x v="12"/>
  </r>
  <r>
    <n v="1307.28"/>
    <n v="1028.52"/>
    <x v="12"/>
  </r>
  <r>
    <n v="152.88999999999999"/>
    <n v="114.37"/>
    <x v="12"/>
  </r>
  <r>
    <n v="8.7799999999999994"/>
    <n v="35.32"/>
    <x v="12"/>
  </r>
  <r>
    <n v="7.85"/>
    <n v="34.72"/>
    <x v="12"/>
  </r>
  <r>
    <n v="23.7"/>
    <n v="21"/>
    <x v="12"/>
  </r>
  <r>
    <n v="339.85"/>
    <n v="381.85"/>
    <x v="12"/>
  </r>
  <r>
    <n v="46.92"/>
    <n v="38.200000000000003"/>
    <x v="12"/>
  </r>
  <r>
    <n v="46.92"/>
    <n v="38.200000000000003"/>
    <x v="12"/>
  </r>
  <r>
    <n v="46.92"/>
    <n v="38.200000000000003"/>
    <x v="12"/>
  </r>
  <r>
    <n v="46.92"/>
    <n v="38.200000000000003"/>
    <x v="12"/>
  </r>
  <r>
    <n v="46.92"/>
    <n v="38.200000000000003"/>
    <x v="12"/>
  </r>
  <r>
    <n v="46.92"/>
    <n v="38.200000000000003"/>
    <x v="12"/>
  </r>
  <r>
    <n v="46.92"/>
    <n v="38.200000000000003"/>
    <x v="12"/>
  </r>
  <r>
    <n v="46.92"/>
    <n v="38.200000000000003"/>
    <x v="12"/>
  </r>
  <r>
    <n v="46.92"/>
    <n v="38.200000000000003"/>
    <x v="12"/>
  </r>
  <r>
    <n v="37.07"/>
    <n v="28.3"/>
    <x v="12"/>
  </r>
  <r>
    <n v="101.05"/>
    <n v="73.77"/>
    <x v="12"/>
  </r>
  <r>
    <n v="282.79000000000002"/>
    <n v="271.95999999999998"/>
    <x v="12"/>
  </r>
  <r>
    <n v="282.79000000000002"/>
    <n v="271.95999999999998"/>
    <x v="12"/>
  </r>
  <r>
    <n v="282.79000000000002"/>
    <n v="271.95999999999998"/>
    <x v="12"/>
  </r>
  <r>
    <n v="282.79000000000002"/>
    <n v="271.95999999999998"/>
    <x v="12"/>
  </r>
  <r>
    <n v="48.88"/>
    <n v="37.1"/>
    <x v="12"/>
  </r>
  <r>
    <n v="42.28"/>
    <n v="38.880000000000003"/>
    <x v="12"/>
  </r>
  <r>
    <n v="54.03"/>
    <n v="36.450000000000003"/>
    <x v="12"/>
  </r>
  <r>
    <n v="130.55000000000001"/>
    <n v="126.75"/>
    <x v="12"/>
  </r>
  <r>
    <n v="178.22"/>
    <n v="165.2"/>
    <x v="12"/>
  </r>
  <r>
    <n v="140.55000000000001"/>
    <n v="130.5"/>
    <x v="12"/>
  </r>
  <r>
    <n v="79.2"/>
    <n v="66.849999999999994"/>
    <x v="12"/>
  </r>
  <r>
    <n v="14.49"/>
    <n v="17.84"/>
    <x v="12"/>
  </r>
  <r>
    <n v="14.49"/>
    <n v="17.84"/>
    <x v="12"/>
  </r>
  <r>
    <n v="14.49"/>
    <n v="17.84"/>
    <x v="12"/>
  </r>
  <r>
    <n v="14.49"/>
    <n v="17.84"/>
    <x v="12"/>
  </r>
  <r>
    <n v="14.49"/>
    <n v="17.84"/>
    <x v="12"/>
  </r>
  <r>
    <n v="14.49"/>
    <n v="17.84"/>
    <x v="12"/>
  </r>
  <r>
    <n v="14.49"/>
    <n v="17.84"/>
    <x v="12"/>
  </r>
  <r>
    <n v="14.49"/>
    <n v="17.84"/>
    <x v="12"/>
  </r>
  <r>
    <n v="43.86"/>
    <n v="54.26"/>
    <x v="12"/>
  </r>
  <r>
    <n v="43.86"/>
    <n v="54.26"/>
    <x v="12"/>
  </r>
  <r>
    <n v="43.86"/>
    <n v="54.26"/>
    <x v="12"/>
  </r>
  <r>
    <n v="43.86"/>
    <n v="54.26"/>
    <x v="12"/>
  </r>
  <r>
    <n v="43.86"/>
    <n v="54.26"/>
    <x v="12"/>
  </r>
  <r>
    <n v="43.86"/>
    <n v="54.26"/>
    <x v="12"/>
  </r>
  <r>
    <n v="43.86"/>
    <n v="54.26"/>
    <x v="12"/>
  </r>
  <r>
    <n v="43.86"/>
    <n v="54.26"/>
    <x v="12"/>
  </r>
  <r>
    <n v="70.319999999999993"/>
    <n v="87.6"/>
    <x v="12"/>
  </r>
  <r>
    <n v="4.46"/>
    <n v="3.36"/>
    <x v="12"/>
  </r>
  <r>
    <n v="4.46"/>
    <n v="3.36"/>
    <x v="12"/>
  </r>
  <r>
    <n v="4.46"/>
    <n v="3.36"/>
    <x v="12"/>
  </r>
  <r>
    <n v="8.92"/>
    <n v="6.72"/>
    <x v="12"/>
  </r>
  <r>
    <n v="4.46"/>
    <n v="3.36"/>
    <x v="12"/>
  </r>
  <r>
    <n v="8.92"/>
    <n v="6.72"/>
    <x v="12"/>
  </r>
  <r>
    <n v="4.46"/>
    <n v="3.36"/>
    <x v="12"/>
  </r>
  <r>
    <n v="8.92"/>
    <n v="6.72"/>
    <x v="12"/>
  </r>
  <r>
    <n v="4.46"/>
    <n v="3.36"/>
    <x v="12"/>
  </r>
  <r>
    <n v="8.92"/>
    <n v="6.72"/>
    <x v="12"/>
  </r>
  <r>
    <n v="8.92"/>
    <n v="6.72"/>
    <x v="12"/>
  </r>
  <r>
    <n v="8.92"/>
    <n v="6.72"/>
    <x v="12"/>
  </r>
  <r>
    <n v="4.46"/>
    <n v="3.36"/>
    <x v="12"/>
  </r>
  <r>
    <n v="4.46"/>
    <n v="3.36"/>
    <x v="12"/>
  </r>
  <r>
    <n v="249"/>
    <n v="214.2"/>
    <x v="12"/>
  </r>
  <r>
    <n v="47.11"/>
    <n v="47.17"/>
    <x v="12"/>
  </r>
  <r>
    <n v="47.11"/>
    <n v="47.17"/>
    <x v="12"/>
  </r>
  <r>
    <n v="47.11"/>
    <n v="47.17"/>
    <x v="12"/>
  </r>
  <r>
    <n v="47.11"/>
    <n v="47.17"/>
    <x v="12"/>
  </r>
  <r>
    <n v="236"/>
    <n v="219"/>
    <x v="12"/>
  </r>
  <r>
    <n v="29.73"/>
    <n v="30.47"/>
    <x v="12"/>
  </r>
  <r>
    <n v="33.5"/>
    <n v="15.64"/>
    <x v="12"/>
  </r>
  <r>
    <n v="52.64"/>
    <n v="24.46"/>
    <x v="12"/>
  </r>
  <r>
    <n v="52.64"/>
    <n v="24.46"/>
    <x v="12"/>
  </r>
  <r>
    <n v="52.64"/>
    <n v="24.46"/>
    <x v="12"/>
  </r>
  <r>
    <n v="52.64"/>
    <n v="24.46"/>
    <x v="12"/>
  </r>
  <r>
    <n v="105.28"/>
    <n v="48.92"/>
    <x v="12"/>
  </r>
  <r>
    <n v="105.28"/>
    <n v="48.92"/>
    <x v="12"/>
  </r>
  <r>
    <n v="84.74"/>
    <n v="81.599999999999994"/>
    <x v="12"/>
  </r>
  <r>
    <n v="62.95"/>
    <n v="6.12"/>
    <x v="12"/>
  </r>
  <r>
    <n v="62.95"/>
    <n v="6.12"/>
    <x v="12"/>
  </r>
  <r>
    <n v="62.95"/>
    <n v="6.12"/>
    <x v="12"/>
  </r>
  <r>
    <n v="373.8"/>
    <n v="455.4"/>
    <x v="12"/>
  </r>
  <r>
    <n v="75.819999999999993"/>
    <n v="53.92"/>
    <x v="12"/>
  </r>
  <r>
    <n v="44.65"/>
    <n v="25.47"/>
    <x v="12"/>
  </r>
  <r>
    <n v="44"/>
    <n v="32.909999999999997"/>
    <x v="12"/>
  </r>
  <r>
    <n v="91.06"/>
    <n v="70.7"/>
    <x v="12"/>
  </r>
  <r>
    <n v="56.21"/>
    <n v="40.58"/>
    <x v="12"/>
  </r>
  <r>
    <n v="56.63"/>
    <n v="41.35"/>
    <x v="12"/>
  </r>
  <r>
    <n v="123.83"/>
    <n v="217.21"/>
    <x v="12"/>
  </r>
  <r>
    <n v="123.83"/>
    <n v="217.21"/>
    <x v="12"/>
  </r>
  <r>
    <n v="55.01"/>
    <n v="40.049999999999997"/>
    <x v="12"/>
  </r>
  <r>
    <n v="101.61"/>
    <n v="99.54"/>
    <x v="12"/>
  </r>
  <r>
    <n v="79.03"/>
    <n v="77.42"/>
    <x v="12"/>
  </r>
  <r>
    <n v="90.32"/>
    <n v="88.48"/>
    <x v="12"/>
  </r>
  <r>
    <n v="79.03"/>
    <n v="77.42"/>
    <x v="12"/>
  </r>
  <r>
    <n v="22.49"/>
    <n v="14.95"/>
    <x v="12"/>
  </r>
  <r>
    <n v="19.47"/>
    <n v="12.71"/>
    <x v="12"/>
  </r>
  <r>
    <n v="135.28"/>
    <n v="96.7"/>
    <x v="12"/>
  </r>
  <r>
    <n v="135.28"/>
    <n v="96.7"/>
    <x v="12"/>
  </r>
  <r>
    <n v="67.64"/>
    <n v="48.35"/>
    <x v="12"/>
  </r>
  <r>
    <n v="67.64"/>
    <n v="48.35"/>
    <x v="12"/>
  </r>
  <r>
    <n v="67.64"/>
    <n v="48.35"/>
    <x v="12"/>
  </r>
  <r>
    <n v="67.64"/>
    <n v="48.35"/>
    <x v="12"/>
  </r>
  <r>
    <n v="67.64"/>
    <n v="48.35"/>
    <x v="12"/>
  </r>
  <r>
    <n v="135.28"/>
    <n v="96.7"/>
    <x v="12"/>
  </r>
  <r>
    <n v="135.28"/>
    <n v="96.7"/>
    <x v="12"/>
  </r>
  <r>
    <n v="88.62"/>
    <n v="85.86"/>
    <x v="12"/>
  </r>
  <r>
    <n v="15.66"/>
    <n v="10.64"/>
    <x v="12"/>
  </r>
  <r>
    <n v="15.66"/>
    <n v="10.64"/>
    <x v="12"/>
  </r>
  <r>
    <n v="15.66"/>
    <n v="10.64"/>
    <x v="12"/>
  </r>
  <r>
    <n v="38.090000000000003"/>
    <n v="43.42"/>
    <x v="12"/>
  </r>
  <r>
    <n v="63.64"/>
    <n v="46.3"/>
    <x v="12"/>
  </r>
  <r>
    <n v="63.64"/>
    <n v="46.3"/>
    <x v="12"/>
  </r>
  <r>
    <n v="63.64"/>
    <n v="46.3"/>
    <x v="12"/>
  </r>
  <r>
    <n v="63.64"/>
    <n v="46.3"/>
    <x v="12"/>
  </r>
  <r>
    <n v="63.64"/>
    <n v="46.3"/>
    <x v="12"/>
  </r>
  <r>
    <n v="63.64"/>
    <n v="46.3"/>
    <x v="12"/>
  </r>
  <r>
    <n v="63.64"/>
    <n v="46.3"/>
    <x v="12"/>
  </r>
  <r>
    <n v="31.82"/>
    <n v="23.15"/>
    <x v="12"/>
  </r>
  <r>
    <n v="31.82"/>
    <n v="23.15"/>
    <x v="12"/>
  </r>
  <r>
    <n v="63.64"/>
    <n v="46.3"/>
    <x v="12"/>
  </r>
  <r>
    <n v="63.64"/>
    <n v="46.3"/>
    <x v="12"/>
  </r>
  <r>
    <n v="63.64"/>
    <n v="46.3"/>
    <x v="12"/>
  </r>
  <r>
    <n v="43.58"/>
    <n v="43.96"/>
    <x v="12"/>
  </r>
  <r>
    <n v="43.58"/>
    <n v="43.96"/>
    <x v="12"/>
  </r>
  <r>
    <n v="43.58"/>
    <n v="43.96"/>
    <x v="12"/>
  </r>
  <r>
    <n v="43.58"/>
    <n v="43.96"/>
    <x v="12"/>
  </r>
  <r>
    <n v="43.58"/>
    <n v="43.96"/>
    <x v="12"/>
  </r>
  <r>
    <n v="43.58"/>
    <n v="43.96"/>
    <x v="12"/>
  </r>
  <r>
    <n v="21.79"/>
    <n v="21.98"/>
    <x v="12"/>
  </r>
  <r>
    <n v="43.58"/>
    <n v="43.96"/>
    <x v="12"/>
  </r>
  <r>
    <n v="21.79"/>
    <n v="21.98"/>
    <x v="12"/>
  </r>
  <r>
    <n v="43.58"/>
    <n v="43.96"/>
    <x v="12"/>
  </r>
  <r>
    <n v="43.58"/>
    <n v="43.96"/>
    <x v="12"/>
  </r>
  <r>
    <n v="43.58"/>
    <n v="43.96"/>
    <x v="12"/>
  </r>
  <r>
    <n v="177.2"/>
    <n v="124.22"/>
    <x v="12"/>
  </r>
  <r>
    <n v="88.6"/>
    <n v="62.11"/>
    <x v="12"/>
  </r>
  <r>
    <n v="88.6"/>
    <n v="62.11"/>
    <x v="12"/>
  </r>
  <r>
    <n v="88.6"/>
    <n v="62.11"/>
    <x v="12"/>
  </r>
  <r>
    <n v="88.6"/>
    <n v="62.11"/>
    <x v="12"/>
  </r>
  <r>
    <n v="88.6"/>
    <n v="62.11"/>
    <x v="12"/>
  </r>
  <r>
    <n v="177.2"/>
    <n v="124.22"/>
    <x v="12"/>
  </r>
  <r>
    <n v="88.6"/>
    <n v="62.11"/>
    <x v="12"/>
  </r>
  <r>
    <n v="177.2"/>
    <n v="124.22"/>
    <x v="12"/>
  </r>
  <r>
    <n v="322.32"/>
    <n v="178.58"/>
    <x v="12"/>
  </r>
  <r>
    <n v="322.32"/>
    <n v="178.58"/>
    <x v="12"/>
  </r>
  <r>
    <n v="322.32"/>
    <n v="178.58"/>
    <x v="12"/>
  </r>
  <r>
    <n v="322.32"/>
    <n v="178.58"/>
    <x v="12"/>
  </r>
  <r>
    <n v="322.32"/>
    <n v="178.58"/>
    <x v="12"/>
  </r>
  <r>
    <n v="322.32"/>
    <n v="178.58"/>
    <x v="12"/>
  </r>
  <r>
    <n v="322.32"/>
    <n v="178.58"/>
    <x v="12"/>
  </r>
  <r>
    <n v="322.32"/>
    <n v="178.58"/>
    <x v="12"/>
  </r>
  <r>
    <n v="61.98"/>
    <n v="66.040000000000006"/>
    <x v="12"/>
  </r>
  <r>
    <n v="61.98"/>
    <n v="66.040000000000006"/>
    <x v="12"/>
  </r>
  <r>
    <n v="61.98"/>
    <n v="66.040000000000006"/>
    <x v="12"/>
  </r>
  <r>
    <n v="61.98"/>
    <n v="66.040000000000006"/>
    <x v="12"/>
  </r>
  <r>
    <n v="30.99"/>
    <n v="33.020000000000003"/>
    <x v="12"/>
  </r>
  <r>
    <n v="61.98"/>
    <n v="66.040000000000006"/>
    <x v="12"/>
  </r>
  <r>
    <n v="61.98"/>
    <n v="66.040000000000006"/>
    <x v="12"/>
  </r>
  <r>
    <n v="30.99"/>
    <n v="33.020000000000003"/>
    <x v="12"/>
  </r>
  <r>
    <n v="61.98"/>
    <n v="66.040000000000006"/>
    <x v="12"/>
  </r>
  <r>
    <n v="61.98"/>
    <n v="66.040000000000006"/>
    <x v="12"/>
  </r>
  <r>
    <n v="61.98"/>
    <n v="66.040000000000006"/>
    <x v="12"/>
  </r>
  <r>
    <n v="69.040000000000006"/>
    <n v="62.06"/>
    <x v="12"/>
  </r>
  <r>
    <n v="69.040000000000006"/>
    <n v="62.06"/>
    <x v="12"/>
  </r>
  <r>
    <n v="69.040000000000006"/>
    <n v="62.06"/>
    <x v="12"/>
  </r>
  <r>
    <n v="69.040000000000006"/>
    <n v="62.06"/>
    <x v="12"/>
  </r>
  <r>
    <n v="69.040000000000006"/>
    <n v="62.06"/>
    <x v="12"/>
  </r>
  <r>
    <n v="34.520000000000003"/>
    <n v="31.03"/>
    <x v="12"/>
  </r>
  <r>
    <n v="34.520000000000003"/>
    <n v="31.03"/>
    <x v="12"/>
  </r>
  <r>
    <n v="69.040000000000006"/>
    <n v="62.06"/>
    <x v="12"/>
  </r>
  <r>
    <n v="69.040000000000006"/>
    <n v="62.06"/>
    <x v="12"/>
  </r>
  <r>
    <n v="69.040000000000006"/>
    <n v="62.06"/>
    <x v="12"/>
  </r>
  <r>
    <n v="69.040000000000006"/>
    <n v="62.06"/>
    <x v="12"/>
  </r>
  <r>
    <n v="27.78"/>
    <n v="29.88"/>
    <x v="12"/>
  </r>
  <r>
    <n v="27.78"/>
    <n v="29.88"/>
    <x v="12"/>
  </r>
  <r>
    <n v="27.78"/>
    <n v="29.88"/>
    <x v="12"/>
  </r>
  <r>
    <n v="27.78"/>
    <n v="29.88"/>
    <x v="12"/>
  </r>
  <r>
    <n v="13.89"/>
    <n v="14.94"/>
    <x v="12"/>
  </r>
  <r>
    <n v="27.78"/>
    <n v="29.88"/>
    <x v="12"/>
  </r>
  <r>
    <n v="13.89"/>
    <n v="14.94"/>
    <x v="12"/>
  </r>
  <r>
    <n v="27.78"/>
    <n v="29.88"/>
    <x v="12"/>
  </r>
  <r>
    <n v="27.78"/>
    <n v="29.88"/>
    <x v="12"/>
  </r>
  <r>
    <n v="27.78"/>
    <n v="29.88"/>
    <x v="12"/>
  </r>
  <r>
    <n v="27.78"/>
    <n v="29.88"/>
    <x v="12"/>
  </r>
  <r>
    <n v="40.14"/>
    <n v="34.520000000000003"/>
    <x v="12"/>
  </r>
  <r>
    <n v="40.14"/>
    <n v="34.520000000000003"/>
    <x v="12"/>
  </r>
  <r>
    <n v="40.14"/>
    <n v="34.520000000000003"/>
    <x v="12"/>
  </r>
  <r>
    <n v="40.14"/>
    <n v="34.520000000000003"/>
    <x v="12"/>
  </r>
  <r>
    <n v="20.07"/>
    <n v="17.260000000000002"/>
    <x v="12"/>
  </r>
  <r>
    <n v="20.07"/>
    <n v="17.260000000000002"/>
    <x v="12"/>
  </r>
  <r>
    <n v="40.14"/>
    <n v="34.520000000000003"/>
    <x v="12"/>
  </r>
  <r>
    <n v="40.14"/>
    <n v="34.520000000000003"/>
    <x v="12"/>
  </r>
  <r>
    <n v="40.14"/>
    <n v="34.520000000000003"/>
    <x v="12"/>
  </r>
  <r>
    <n v="40.14"/>
    <n v="34.520000000000003"/>
    <x v="12"/>
  </r>
  <r>
    <n v="40.14"/>
    <n v="34.520000000000003"/>
    <x v="12"/>
  </r>
  <r>
    <n v="341.42"/>
    <n v="182.52"/>
    <x v="12"/>
  </r>
  <r>
    <n v="341.42"/>
    <n v="182.52"/>
    <x v="12"/>
  </r>
  <r>
    <n v="341.42"/>
    <n v="182.52"/>
    <x v="12"/>
  </r>
  <r>
    <n v="341.42"/>
    <n v="182.52"/>
    <x v="12"/>
  </r>
  <r>
    <n v="341.42"/>
    <n v="182.52"/>
    <x v="12"/>
  </r>
  <r>
    <n v="341.42"/>
    <n v="182.52"/>
    <x v="12"/>
  </r>
  <r>
    <n v="341.42"/>
    <n v="182.52"/>
    <x v="12"/>
  </r>
  <r>
    <n v="341.61"/>
    <n v="200.87"/>
    <x v="12"/>
  </r>
  <r>
    <n v="341.61"/>
    <n v="200.87"/>
    <x v="12"/>
  </r>
  <r>
    <n v="341.61"/>
    <n v="200.87"/>
    <x v="12"/>
  </r>
  <r>
    <n v="341.61"/>
    <n v="200.87"/>
    <x v="12"/>
  </r>
  <r>
    <n v="341.61"/>
    <n v="200.87"/>
    <x v="12"/>
  </r>
  <r>
    <n v="341.61"/>
    <n v="200.87"/>
    <x v="12"/>
  </r>
  <r>
    <n v="341.61"/>
    <n v="200.87"/>
    <x v="12"/>
  </r>
  <r>
    <n v="54.26"/>
    <n v="29.32"/>
    <x v="12"/>
  </r>
  <r>
    <n v="576"/>
    <n v="892"/>
    <x v="12"/>
  </r>
  <r>
    <n v="311.69"/>
    <n v="195.51"/>
    <x v="12"/>
  </r>
  <r>
    <n v="311.69"/>
    <n v="195.51"/>
    <x v="12"/>
  </r>
  <r>
    <n v="215.8"/>
    <n v="173.99"/>
    <x v="12"/>
  </r>
  <r>
    <n v="215.8"/>
    <n v="173.99"/>
    <x v="12"/>
  </r>
  <r>
    <n v="51.71"/>
    <n v="32.08"/>
    <x v="12"/>
  </r>
  <r>
    <n v="20.63"/>
    <n v="15.69"/>
    <x v="12"/>
  </r>
  <r>
    <n v="7.53"/>
    <n v="9.18"/>
    <x v="12"/>
  </r>
  <r>
    <n v="7.53"/>
    <n v="9.18"/>
    <x v="12"/>
  </r>
  <r>
    <n v="7.53"/>
    <n v="9.18"/>
    <x v="12"/>
  </r>
  <r>
    <n v="7.53"/>
    <n v="9.18"/>
    <x v="12"/>
  </r>
  <r>
    <n v="7.53"/>
    <n v="9.18"/>
    <x v="12"/>
  </r>
  <r>
    <n v="7.53"/>
    <n v="9.18"/>
    <x v="12"/>
  </r>
  <r>
    <n v="7.53"/>
    <n v="9.18"/>
    <x v="12"/>
  </r>
  <r>
    <n v="7.53"/>
    <n v="9.18"/>
    <x v="12"/>
  </r>
  <r>
    <n v="113.41"/>
    <n v="127.27"/>
    <x v="12"/>
  </r>
  <r>
    <n v="44.35"/>
    <n v="37.049999999999997"/>
    <x v="12"/>
  </r>
  <r>
    <n v="44.35"/>
    <n v="37.049999999999997"/>
    <x v="12"/>
  </r>
  <r>
    <n v="80.05"/>
    <n v="52.63"/>
    <x v="12"/>
  </r>
  <r>
    <n v="80.05"/>
    <n v="52.63"/>
    <x v="12"/>
  </r>
  <r>
    <n v="80.05"/>
    <n v="52.63"/>
    <x v="12"/>
  </r>
  <r>
    <n v="80.05"/>
    <n v="52.63"/>
    <x v="12"/>
  </r>
  <r>
    <n v="80.05"/>
    <n v="52.63"/>
    <x v="12"/>
  </r>
  <r>
    <n v="80.05"/>
    <n v="52.63"/>
    <x v="12"/>
  </r>
  <r>
    <n v="80.05"/>
    <n v="52.63"/>
    <x v="12"/>
  </r>
  <r>
    <n v="66.81"/>
    <n v="45.44"/>
    <x v="12"/>
  </r>
  <r>
    <n v="65.319999999999993"/>
    <n v="39.03"/>
    <x v="12"/>
  </r>
  <r>
    <n v="61.8"/>
    <n v="69.2"/>
    <x v="12"/>
  </r>
  <r>
    <n v="30.9"/>
    <n v="34.6"/>
    <x v="12"/>
  </r>
  <r>
    <n v="30.9"/>
    <n v="34.6"/>
    <x v="12"/>
  </r>
  <r>
    <n v="61.8"/>
    <n v="69.2"/>
    <x v="12"/>
  </r>
  <r>
    <n v="30.9"/>
    <n v="34.6"/>
    <x v="12"/>
  </r>
  <r>
    <n v="30.9"/>
    <n v="34.6"/>
    <x v="12"/>
  </r>
  <r>
    <n v="30.9"/>
    <n v="34.6"/>
    <x v="12"/>
  </r>
  <r>
    <n v="30.9"/>
    <n v="34.6"/>
    <x v="12"/>
  </r>
  <r>
    <n v="61.8"/>
    <n v="69.2"/>
    <x v="12"/>
  </r>
  <r>
    <n v="61.8"/>
    <n v="69.2"/>
    <x v="12"/>
  </r>
  <r>
    <n v="55.74"/>
    <n v="51.86"/>
    <x v="12"/>
  </r>
  <r>
    <n v="17.559999999999999"/>
    <n v="13.32"/>
    <x v="12"/>
  </r>
  <r>
    <n v="48.32"/>
    <n v="33.82"/>
    <x v="12"/>
  </r>
  <r>
    <n v="48.32"/>
    <n v="33.82"/>
    <x v="12"/>
  </r>
  <r>
    <n v="48.32"/>
    <n v="33.82"/>
    <x v="12"/>
  </r>
  <r>
    <n v="48.32"/>
    <n v="33.82"/>
    <x v="12"/>
  </r>
  <r>
    <n v="51.55"/>
    <n v="35.049999999999997"/>
    <x v="12"/>
  </r>
  <r>
    <n v="228.97"/>
    <n v="229.81"/>
    <x v="12"/>
  </r>
  <r>
    <n v="91.24"/>
    <n v="84.97"/>
    <x v="12"/>
  </r>
  <r>
    <n v="91.24"/>
    <n v="84.97"/>
    <x v="12"/>
  </r>
  <r>
    <n v="42.09"/>
    <n v="37.93"/>
    <x v="12"/>
  </r>
  <r>
    <n v="42.09"/>
    <n v="37.93"/>
    <x v="12"/>
  </r>
  <r>
    <n v="55.36"/>
    <n v="68"/>
    <x v="12"/>
  </r>
  <r>
    <n v="55.36"/>
    <n v="68"/>
    <x v="12"/>
  </r>
  <r>
    <n v="55.36"/>
    <n v="68"/>
    <x v="12"/>
  </r>
  <r>
    <n v="27.68"/>
    <n v="34"/>
    <x v="12"/>
  </r>
  <r>
    <n v="74.16"/>
    <n v="111"/>
    <x v="12"/>
  </r>
  <r>
    <n v="74.16"/>
    <n v="111"/>
    <x v="12"/>
  </r>
  <r>
    <n v="30.9"/>
    <n v="46.25"/>
    <x v="12"/>
  </r>
  <r>
    <n v="30.9"/>
    <n v="46.25"/>
    <x v="12"/>
  </r>
  <r>
    <n v="74.16"/>
    <n v="111"/>
    <x v="12"/>
  </r>
  <r>
    <n v="74.16"/>
    <n v="111"/>
    <x v="12"/>
  </r>
  <r>
    <n v="37.08"/>
    <n v="55.5"/>
    <x v="12"/>
  </r>
  <r>
    <n v="37.08"/>
    <n v="55.5"/>
    <x v="12"/>
  </r>
  <r>
    <n v="37.08"/>
    <n v="55.5"/>
    <x v="12"/>
  </r>
  <r>
    <n v="37.08"/>
    <n v="55.5"/>
    <x v="12"/>
  </r>
  <r>
    <n v="60.4"/>
    <n v="49.28"/>
    <x v="12"/>
  </r>
  <r>
    <n v="60.4"/>
    <n v="49.28"/>
    <x v="12"/>
  </r>
  <r>
    <n v="15.1"/>
    <n v="12.32"/>
    <x v="12"/>
  </r>
  <r>
    <n v="15.1"/>
    <n v="12.32"/>
    <x v="12"/>
  </r>
  <r>
    <n v="60.4"/>
    <n v="49.28"/>
    <x v="12"/>
  </r>
  <r>
    <n v="30.2"/>
    <n v="24.64"/>
    <x v="12"/>
  </r>
  <r>
    <n v="30.2"/>
    <n v="24.64"/>
    <x v="12"/>
  </r>
  <r>
    <n v="30.2"/>
    <n v="24.64"/>
    <x v="12"/>
  </r>
  <r>
    <n v="30.2"/>
    <n v="24.64"/>
    <x v="12"/>
  </r>
  <r>
    <n v="60.4"/>
    <n v="49.28"/>
    <x v="12"/>
  </r>
  <r>
    <n v="49.6"/>
    <n v="41.92"/>
    <x v="12"/>
  </r>
  <r>
    <n v="49.6"/>
    <n v="41.92"/>
    <x v="12"/>
  </r>
  <r>
    <n v="24.8"/>
    <n v="20.96"/>
    <x v="12"/>
  </r>
  <r>
    <n v="24.8"/>
    <n v="20.96"/>
    <x v="12"/>
  </r>
  <r>
    <n v="24.8"/>
    <n v="20.96"/>
    <x v="12"/>
  </r>
  <r>
    <n v="49.6"/>
    <n v="41.92"/>
    <x v="12"/>
  </r>
  <r>
    <n v="24.8"/>
    <n v="20.96"/>
    <x v="12"/>
  </r>
  <r>
    <n v="24.8"/>
    <n v="20.96"/>
    <x v="12"/>
  </r>
  <r>
    <n v="24.8"/>
    <n v="20.96"/>
    <x v="12"/>
  </r>
  <r>
    <n v="49.6"/>
    <n v="41.92"/>
    <x v="12"/>
  </r>
  <r>
    <n v="86.69"/>
    <n v="49.56"/>
    <x v="12"/>
  </r>
  <r>
    <n v="97.28"/>
    <n v="66.02"/>
    <x v="12"/>
  </r>
  <r>
    <n v="97.28"/>
    <n v="66.02"/>
    <x v="12"/>
  </r>
  <r>
    <n v="48.64"/>
    <n v="33.01"/>
    <x v="12"/>
  </r>
  <r>
    <n v="48.64"/>
    <n v="33.01"/>
    <x v="12"/>
  </r>
  <r>
    <n v="97.28"/>
    <n v="66.02"/>
    <x v="12"/>
  </r>
  <r>
    <n v="48.64"/>
    <n v="33.01"/>
    <x v="12"/>
  </r>
  <r>
    <n v="48.64"/>
    <n v="33.01"/>
    <x v="12"/>
  </r>
  <r>
    <n v="48.64"/>
    <n v="33.01"/>
    <x v="12"/>
  </r>
  <r>
    <n v="48.64"/>
    <n v="33.01"/>
    <x v="12"/>
  </r>
  <r>
    <n v="97.28"/>
    <n v="66.02"/>
    <x v="12"/>
  </r>
  <r>
    <n v="133.34"/>
    <n v="62.82"/>
    <x v="12"/>
  </r>
  <r>
    <n v="111.22"/>
    <n v="76.52"/>
    <x v="12"/>
  </r>
  <r>
    <n v="222.44"/>
    <n v="153.04"/>
    <x v="12"/>
  </r>
  <r>
    <n v="111.22"/>
    <n v="76.52"/>
    <x v="12"/>
  </r>
  <r>
    <n v="111.22"/>
    <n v="76.52"/>
    <x v="12"/>
  </r>
  <r>
    <n v="222.44"/>
    <n v="153.04"/>
    <x v="12"/>
  </r>
  <r>
    <n v="222.44"/>
    <n v="153.04"/>
    <x v="12"/>
  </r>
  <r>
    <n v="2551.04"/>
    <n v="1808"/>
    <x v="12"/>
  </r>
  <r>
    <n v="318.88"/>
    <n v="226"/>
    <x v="12"/>
  </r>
  <r>
    <n v="318.88"/>
    <n v="226"/>
    <x v="12"/>
  </r>
  <r>
    <n v="159.44"/>
    <n v="113"/>
    <x v="12"/>
  </r>
  <r>
    <n v="159.44"/>
    <n v="113"/>
    <x v="12"/>
  </r>
  <r>
    <n v="159.44"/>
    <n v="113"/>
    <x v="12"/>
  </r>
  <r>
    <n v="159.44"/>
    <n v="113"/>
    <x v="12"/>
  </r>
  <r>
    <n v="159.44"/>
    <n v="113"/>
    <x v="12"/>
  </r>
  <r>
    <n v="92.13"/>
    <n v="52.05"/>
    <x v="12"/>
  </r>
  <r>
    <n v="30.89"/>
    <n v="14.47"/>
    <x v="12"/>
  </r>
  <r>
    <n v="236.38"/>
    <n v="100.54"/>
    <x v="12"/>
  </r>
  <r>
    <n v="92.13"/>
    <n v="53.42"/>
    <x v="12"/>
  </r>
  <r>
    <n v="109.53"/>
    <n v="108"/>
    <x v="12"/>
  </r>
  <r>
    <n v="237.51"/>
    <n v="203.76"/>
    <x v="12"/>
  </r>
  <r>
    <n v="92.56"/>
    <n v="71.760000000000005"/>
    <x v="12"/>
  </r>
  <r>
    <n v="46.28"/>
    <n v="35.880000000000003"/>
    <x v="12"/>
  </r>
  <r>
    <n v="23.14"/>
    <n v="17.940000000000001"/>
    <x v="12"/>
  </r>
  <r>
    <n v="23.14"/>
    <n v="17.940000000000001"/>
    <x v="12"/>
  </r>
  <r>
    <n v="69.42"/>
    <n v="53.82"/>
    <x v="12"/>
  </r>
  <r>
    <n v="92.56"/>
    <n v="71.760000000000005"/>
    <x v="12"/>
  </r>
  <r>
    <n v="92.56"/>
    <n v="71.760000000000005"/>
    <x v="12"/>
  </r>
  <r>
    <n v="167.72"/>
    <n v="101.6"/>
    <x v="12"/>
  </r>
  <r>
    <n v="167.72"/>
    <n v="101.6"/>
    <x v="12"/>
  </r>
  <r>
    <n v="254.61"/>
    <n v="193.23"/>
    <x v="12"/>
  </r>
  <r>
    <n v="26.62"/>
    <n v="15.84"/>
    <x v="12"/>
  </r>
  <r>
    <n v="79.86"/>
    <n v="47.52"/>
    <x v="12"/>
  </r>
  <r>
    <n v="26.62"/>
    <n v="15.84"/>
    <x v="12"/>
  </r>
  <r>
    <n v="79.86"/>
    <n v="47.52"/>
    <x v="12"/>
  </r>
  <r>
    <n v="90.73"/>
    <n v="51.74"/>
    <x v="12"/>
  </r>
  <r>
    <n v="272.19"/>
    <n v="155.22"/>
    <x v="12"/>
  </r>
  <r>
    <n v="90.73"/>
    <n v="51.74"/>
    <x v="12"/>
  </r>
  <r>
    <n v="90.73"/>
    <n v="51.74"/>
    <x v="12"/>
  </r>
  <r>
    <n v="70.040000000000006"/>
    <n v="59.36"/>
    <x v="12"/>
  </r>
  <r>
    <n v="35.020000000000003"/>
    <n v="29.68"/>
    <x v="12"/>
  </r>
  <r>
    <n v="35.020000000000003"/>
    <n v="29.68"/>
    <x v="12"/>
  </r>
  <r>
    <n v="35.020000000000003"/>
    <n v="29.68"/>
    <x v="12"/>
  </r>
  <r>
    <n v="35.020000000000003"/>
    <n v="29.68"/>
    <x v="12"/>
  </r>
  <r>
    <n v="122.57"/>
    <n v="103.88"/>
    <x v="12"/>
  </r>
  <r>
    <n v="70.040000000000006"/>
    <n v="59.36"/>
    <x v="12"/>
  </r>
  <r>
    <n v="70.040000000000006"/>
    <n v="59.36"/>
    <x v="12"/>
  </r>
  <r>
    <n v="51.76"/>
    <n v="31.18"/>
    <x v="12"/>
  </r>
  <r>
    <n v="51.76"/>
    <n v="31.18"/>
    <x v="12"/>
  </r>
  <r>
    <n v="103.52"/>
    <n v="62.36"/>
    <x v="12"/>
  </r>
  <r>
    <n v="103.52"/>
    <n v="62.36"/>
    <x v="12"/>
  </r>
  <r>
    <n v="51.76"/>
    <n v="31.18"/>
    <x v="12"/>
  </r>
  <r>
    <n v="51.76"/>
    <n v="31.18"/>
    <x v="12"/>
  </r>
  <r>
    <n v="51.76"/>
    <n v="31.18"/>
    <x v="12"/>
  </r>
  <r>
    <n v="51.76"/>
    <n v="31.18"/>
    <x v="12"/>
  </r>
  <r>
    <n v="310.56"/>
    <n v="187.08"/>
    <x v="12"/>
  </r>
  <r>
    <n v="103.52"/>
    <n v="62.36"/>
    <x v="12"/>
  </r>
  <r>
    <n v="103.52"/>
    <n v="62.36"/>
    <x v="12"/>
  </r>
  <r>
    <n v="103.52"/>
    <n v="62.36"/>
    <x v="12"/>
  </r>
  <r>
    <n v="51.76"/>
    <n v="31.18"/>
    <x v="12"/>
  </r>
  <r>
    <n v="51.76"/>
    <n v="31.18"/>
    <x v="12"/>
  </r>
  <r>
    <n v="51.76"/>
    <n v="31.18"/>
    <x v="12"/>
  </r>
  <r>
    <n v="51.76"/>
    <n v="31.18"/>
    <x v="12"/>
  </r>
  <r>
    <n v="103.52"/>
    <n v="62.36"/>
    <x v="12"/>
  </r>
  <r>
    <n v="103.52"/>
    <n v="62.36"/>
    <x v="12"/>
  </r>
  <r>
    <n v="176.36"/>
    <n v="114.22"/>
    <x v="12"/>
  </r>
  <r>
    <n v="176.36"/>
    <n v="114.22"/>
    <x v="12"/>
  </r>
  <r>
    <n v="88.18"/>
    <n v="57.11"/>
    <x v="12"/>
  </r>
  <r>
    <n v="88.18"/>
    <n v="57.11"/>
    <x v="12"/>
  </r>
  <r>
    <n v="41.16"/>
    <n v="33.58"/>
    <x v="12"/>
  </r>
  <r>
    <n v="41.16"/>
    <n v="33.58"/>
    <x v="12"/>
  </r>
  <r>
    <n v="41.16"/>
    <n v="33.58"/>
    <x v="12"/>
  </r>
  <r>
    <n v="41.16"/>
    <n v="33.58"/>
    <x v="12"/>
  </r>
  <r>
    <n v="41.16"/>
    <n v="33.58"/>
    <x v="12"/>
  </r>
  <r>
    <n v="41.16"/>
    <n v="33.58"/>
    <x v="12"/>
  </r>
  <r>
    <n v="41.16"/>
    <n v="33.58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79.260000000000005"/>
    <n v="52.39"/>
    <x v="12"/>
  </r>
  <r>
    <n v="35.82"/>
    <n v="24.82"/>
    <x v="12"/>
  </r>
  <r>
    <n v="42.18"/>
    <n v="26.51"/>
    <x v="12"/>
  </r>
  <r>
    <n v="91.29"/>
    <n v="50.77"/>
    <x v="12"/>
  </r>
  <r>
    <n v="82.12"/>
    <n v="74.599999999999994"/>
    <x v="12"/>
  </r>
  <r>
    <n v="82.12"/>
    <n v="74.599999999999994"/>
    <x v="12"/>
  </r>
  <r>
    <n v="82.12"/>
    <n v="74.599999999999994"/>
    <x v="12"/>
  </r>
  <r>
    <n v="38.94"/>
    <n v="33.18"/>
    <x v="12"/>
  </r>
  <r>
    <n v="38.94"/>
    <n v="33.18"/>
    <x v="12"/>
  </r>
  <r>
    <n v="38.94"/>
    <n v="33.18"/>
    <x v="12"/>
  </r>
  <r>
    <n v="38.94"/>
    <n v="33.18"/>
    <x v="12"/>
  </r>
  <r>
    <n v="62.79"/>
    <n v="55.37"/>
    <x v="12"/>
  </r>
  <r>
    <n v="216.12"/>
    <n v="102.45"/>
    <x v="12"/>
  </r>
  <r>
    <n v="216.12"/>
    <n v="102.45"/>
    <x v="12"/>
  </r>
  <r>
    <n v="216.12"/>
    <n v="102.45"/>
    <x v="12"/>
  </r>
  <r>
    <n v="216.12"/>
    <n v="97.1"/>
    <x v="12"/>
  </r>
  <r>
    <n v="216.12"/>
    <n v="97.1"/>
    <x v="12"/>
  </r>
  <r>
    <n v="216.12"/>
    <n v="97.1"/>
    <x v="12"/>
  </r>
  <r>
    <n v="43.12"/>
    <n v="42.76"/>
    <x v="12"/>
  </r>
  <r>
    <n v="43.12"/>
    <n v="42.76"/>
    <x v="12"/>
  </r>
  <r>
    <n v="43.12"/>
    <n v="42.76"/>
    <x v="12"/>
  </r>
  <r>
    <n v="43.12"/>
    <n v="42.76"/>
    <x v="12"/>
  </r>
  <r>
    <n v="43.12"/>
    <n v="42.76"/>
    <x v="12"/>
  </r>
  <r>
    <n v="43.12"/>
    <n v="42.76"/>
    <x v="12"/>
  </r>
  <r>
    <n v="43.12"/>
    <n v="42.76"/>
    <x v="12"/>
  </r>
  <r>
    <n v="83.35"/>
    <n v="53"/>
    <x v="12"/>
  </r>
  <r>
    <n v="83.35"/>
    <n v="53"/>
    <x v="12"/>
  </r>
  <r>
    <n v="175.42"/>
    <n v="106.58"/>
    <x v="12"/>
  </r>
  <r>
    <n v="62.26"/>
    <n v="38.880000000000003"/>
    <x v="12"/>
  </r>
  <r>
    <n v="31.13"/>
    <n v="19.440000000000001"/>
    <x v="12"/>
  </r>
  <r>
    <n v="62.26"/>
    <n v="38.880000000000003"/>
    <x v="12"/>
  </r>
  <r>
    <n v="31.13"/>
    <n v="19.440000000000001"/>
    <x v="12"/>
  </r>
  <r>
    <n v="35.119999999999997"/>
    <n v="30.46"/>
    <x v="12"/>
  </r>
  <r>
    <n v="272.24"/>
    <n v="161.68"/>
    <x v="12"/>
  </r>
  <r>
    <n v="204.18"/>
    <n v="121.26"/>
    <x v="12"/>
  </r>
  <r>
    <n v="204.18"/>
    <n v="121.26"/>
    <x v="12"/>
  </r>
  <r>
    <n v="68.06"/>
    <n v="40.42"/>
    <x v="12"/>
  </r>
  <r>
    <n v="68.06"/>
    <n v="40.42"/>
    <x v="12"/>
  </r>
  <r>
    <n v="68.06"/>
    <n v="40.42"/>
    <x v="12"/>
  </r>
  <r>
    <n v="272.24"/>
    <n v="161.68"/>
    <x v="12"/>
  </r>
  <r>
    <n v="68.06"/>
    <n v="40.42"/>
    <x v="12"/>
  </r>
  <r>
    <n v="204.18"/>
    <n v="121.26"/>
    <x v="12"/>
  </r>
  <r>
    <n v="204.18"/>
    <n v="121.26"/>
    <x v="12"/>
  </r>
  <r>
    <n v="204.18"/>
    <n v="121.26"/>
    <x v="12"/>
  </r>
  <r>
    <n v="68.06"/>
    <n v="40.42"/>
    <x v="12"/>
  </r>
  <r>
    <n v="204.18"/>
    <n v="121.26"/>
    <x v="12"/>
  </r>
  <r>
    <n v="68.06"/>
    <n v="40.42"/>
    <x v="12"/>
  </r>
  <r>
    <n v="341.2"/>
    <n v="197.24"/>
    <x v="12"/>
  </r>
  <r>
    <n v="341.2"/>
    <n v="197.24"/>
    <x v="12"/>
  </r>
  <r>
    <n v="426.5"/>
    <n v="246.55"/>
    <x v="12"/>
  </r>
  <r>
    <n v="426.5"/>
    <n v="246.55"/>
    <x v="12"/>
  </r>
  <r>
    <n v="255.9"/>
    <n v="147.93"/>
    <x v="12"/>
  </r>
  <r>
    <n v="255.9"/>
    <n v="147.93"/>
    <x v="12"/>
  </r>
  <r>
    <n v="341.2"/>
    <n v="197.24"/>
    <x v="12"/>
  </r>
  <r>
    <n v="341.2"/>
    <n v="197.24"/>
    <x v="12"/>
  </r>
  <r>
    <n v="21.97"/>
    <n v="17.149999999999999"/>
    <x v="12"/>
  </r>
  <r>
    <n v="21.97"/>
    <n v="17.149999999999999"/>
    <x v="12"/>
  </r>
  <r>
    <n v="21.97"/>
    <n v="17.149999999999999"/>
    <x v="12"/>
  </r>
  <r>
    <n v="175.76"/>
    <n v="137.19999999999999"/>
    <x v="12"/>
  </r>
  <r>
    <n v="175.76"/>
    <n v="137.19999999999999"/>
    <x v="12"/>
  </r>
  <r>
    <n v="219.7"/>
    <n v="171.5"/>
    <x v="12"/>
  </r>
  <r>
    <n v="21.97"/>
    <n v="17.149999999999999"/>
    <x v="12"/>
  </r>
  <r>
    <n v="219.7"/>
    <n v="171.5"/>
    <x v="12"/>
  </r>
  <r>
    <n v="65.91"/>
    <n v="51.45"/>
    <x v="12"/>
  </r>
  <r>
    <n v="43.94"/>
    <n v="34.299999999999997"/>
    <x v="12"/>
  </r>
  <r>
    <n v="21.97"/>
    <n v="17.149999999999999"/>
    <x v="12"/>
  </r>
  <r>
    <n v="131.82"/>
    <n v="102.9"/>
    <x v="12"/>
  </r>
  <r>
    <n v="131.82"/>
    <n v="102.9"/>
    <x v="12"/>
  </r>
  <r>
    <n v="21.97"/>
    <n v="17.149999999999999"/>
    <x v="12"/>
  </r>
  <r>
    <n v="175.76"/>
    <n v="137.19999999999999"/>
    <x v="12"/>
  </r>
  <r>
    <n v="21.97"/>
    <n v="17.149999999999999"/>
    <x v="12"/>
  </r>
  <r>
    <n v="175.76"/>
    <n v="137.19999999999999"/>
    <x v="12"/>
  </r>
  <r>
    <n v="115.36"/>
    <n v="59.35"/>
    <x v="12"/>
  </r>
  <r>
    <n v="115.36"/>
    <n v="59.35"/>
    <x v="12"/>
  </r>
  <r>
    <n v="120.7"/>
    <n v="62.05"/>
    <x v="12"/>
  </r>
  <r>
    <n v="1250.6500000000001"/>
    <n v="1134"/>
    <x v="12"/>
  </r>
  <r>
    <n v="1250.6500000000001"/>
    <n v="1134"/>
    <x v="12"/>
  </r>
  <r>
    <n v="1000.52"/>
    <n v="907.2"/>
    <x v="12"/>
  </r>
  <r>
    <n v="1000.52"/>
    <n v="907.2"/>
    <x v="12"/>
  </r>
  <r>
    <n v="250.13"/>
    <n v="226.8"/>
    <x v="12"/>
  </r>
  <r>
    <n v="250.13"/>
    <n v="226.8"/>
    <x v="12"/>
  </r>
  <r>
    <n v="250.13"/>
    <n v="226.8"/>
    <x v="12"/>
  </r>
  <r>
    <n v="250.13"/>
    <n v="226.8"/>
    <x v="12"/>
  </r>
  <r>
    <n v="250.13"/>
    <n v="226.8"/>
    <x v="12"/>
  </r>
  <r>
    <n v="1000.52"/>
    <n v="907.2"/>
    <x v="12"/>
  </r>
  <r>
    <n v="250.13"/>
    <n v="226.8"/>
    <x v="12"/>
  </r>
  <r>
    <n v="750.39"/>
    <n v="680.4"/>
    <x v="12"/>
  </r>
  <r>
    <n v="1000.52"/>
    <n v="907.2"/>
    <x v="12"/>
  </r>
  <r>
    <n v="1000.52"/>
    <n v="907.2"/>
    <x v="12"/>
  </r>
  <r>
    <n v="250.13"/>
    <n v="226.8"/>
    <x v="12"/>
  </r>
  <r>
    <n v="250.13"/>
    <n v="226.8"/>
    <x v="12"/>
  </r>
  <r>
    <n v="55.8"/>
    <n v="37.72"/>
    <x v="12"/>
  </r>
  <r>
    <n v="55.8"/>
    <n v="37.72"/>
    <x v="12"/>
  </r>
  <r>
    <n v="55.8"/>
    <n v="37.72"/>
    <x v="12"/>
  </r>
  <r>
    <n v="55.8"/>
    <n v="37.72"/>
    <x v="12"/>
  </r>
  <r>
    <n v="55.8"/>
    <n v="37.72"/>
    <x v="12"/>
  </r>
  <r>
    <n v="55.8"/>
    <n v="37.72"/>
    <x v="12"/>
  </r>
  <r>
    <n v="55.8"/>
    <n v="37.72"/>
    <x v="12"/>
  </r>
  <r>
    <n v="314.14999999999998"/>
    <n v="277.75"/>
    <x v="12"/>
  </r>
  <r>
    <n v="314.14999999999998"/>
    <n v="277.75"/>
    <x v="12"/>
  </r>
  <r>
    <n v="314.14999999999998"/>
    <n v="277.75"/>
    <x v="12"/>
  </r>
  <r>
    <n v="942.45"/>
    <n v="833.25"/>
    <x v="12"/>
  </r>
  <r>
    <n v="423.6"/>
    <n v="420.81"/>
    <x v="12"/>
  </r>
  <r>
    <n v="423.6"/>
    <n v="420.81"/>
    <x v="12"/>
  </r>
  <r>
    <n v="423.6"/>
    <n v="420.81"/>
    <x v="12"/>
  </r>
  <r>
    <n v="423.6"/>
    <n v="420.81"/>
    <x v="12"/>
  </r>
  <r>
    <n v="423.6"/>
    <n v="420.81"/>
    <x v="12"/>
  </r>
  <r>
    <n v="423.6"/>
    <n v="420.81"/>
    <x v="12"/>
  </r>
  <r>
    <n v="423.6"/>
    <n v="420.81"/>
    <x v="12"/>
  </r>
  <r>
    <n v="423.6"/>
    <n v="420.81"/>
    <x v="12"/>
  </r>
  <r>
    <n v="423.6"/>
    <n v="420.81"/>
    <x v="12"/>
  </r>
  <r>
    <n v="423.6"/>
    <n v="420.81"/>
    <x v="12"/>
  </r>
  <r>
    <n v="423.6"/>
    <n v="420.81"/>
    <x v="12"/>
  </r>
  <r>
    <n v="423.6"/>
    <n v="420.81"/>
    <x v="12"/>
  </r>
  <r>
    <n v="173.75"/>
    <n v="101.6"/>
    <x v="12"/>
  </r>
  <r>
    <n v="51.48"/>
    <n v="20.8"/>
    <x v="12"/>
  </r>
  <r>
    <n v="12.87"/>
    <n v="5.2"/>
    <x v="12"/>
  </r>
  <r>
    <n v="25.74"/>
    <n v="10.4"/>
    <x v="12"/>
  </r>
  <r>
    <n v="64.349999999999994"/>
    <n v="26"/>
    <x v="12"/>
  </r>
  <r>
    <n v="38.61"/>
    <n v="15.6"/>
    <x v="12"/>
  </r>
  <r>
    <n v="51.48"/>
    <n v="20.8"/>
    <x v="12"/>
  </r>
  <r>
    <n v="64.349999999999994"/>
    <n v="26"/>
    <x v="12"/>
  </r>
  <r>
    <n v="25.74"/>
    <n v="10.4"/>
    <x v="12"/>
  </r>
  <r>
    <n v="12.87"/>
    <n v="5.2"/>
    <x v="12"/>
  </r>
  <r>
    <n v="38.61"/>
    <n v="15.6"/>
    <x v="12"/>
  </r>
  <r>
    <n v="102.86"/>
    <n v="27.42"/>
    <x v="12"/>
  </r>
  <r>
    <n v="102.86"/>
    <n v="27.42"/>
    <x v="12"/>
  </r>
  <r>
    <n v="159.94"/>
    <n v="132"/>
    <x v="12"/>
  </r>
  <r>
    <n v="159.94"/>
    <n v="132"/>
    <x v="12"/>
  </r>
  <r>
    <n v="22.76"/>
    <n v="15"/>
    <x v="12"/>
  </r>
  <r>
    <n v="22.76"/>
    <n v="15"/>
    <x v="12"/>
  </r>
  <r>
    <n v="233.52"/>
    <n v="126"/>
    <x v="12"/>
  </r>
  <r>
    <n v="16.68"/>
    <n v="9"/>
    <x v="12"/>
  </r>
  <r>
    <n v="116.76"/>
    <n v="63"/>
    <x v="12"/>
  </r>
  <r>
    <n v="50.04"/>
    <n v="27"/>
    <x v="12"/>
  </r>
  <r>
    <n v="16.68"/>
    <n v="9"/>
    <x v="12"/>
  </r>
  <r>
    <n v="233.52"/>
    <n v="126"/>
    <x v="12"/>
  </r>
  <r>
    <n v="50.04"/>
    <n v="27"/>
    <x v="12"/>
  </r>
  <r>
    <n v="116.76"/>
    <n v="63"/>
    <x v="12"/>
  </r>
  <r>
    <n v="16.68"/>
    <n v="9"/>
    <x v="12"/>
  </r>
  <r>
    <n v="16.68"/>
    <n v="9"/>
    <x v="12"/>
  </r>
  <r>
    <n v="88.64"/>
    <n v="56"/>
    <x v="12"/>
  </r>
  <r>
    <n v="88.64"/>
    <n v="56"/>
    <x v="12"/>
  </r>
  <r>
    <n v="61.78"/>
    <n v="66"/>
    <x v="12"/>
  </r>
  <r>
    <n v="61.78"/>
    <n v="66"/>
    <x v="12"/>
  </r>
  <r>
    <n v="46.8"/>
    <n v="26.22"/>
    <x v="9"/>
  </r>
  <r>
    <n v="50.96"/>
    <n v="43.44"/>
    <x v="9"/>
  </r>
  <r>
    <n v="709.56"/>
    <n v="530.4"/>
    <x v="9"/>
  </r>
  <r>
    <n v="51.98"/>
    <n v="43.6"/>
    <x v="9"/>
  </r>
  <r>
    <n v="945.75"/>
    <n v="873.6"/>
    <x v="9"/>
  </r>
  <r>
    <n v="77.28"/>
    <n v="57.61"/>
    <x v="9"/>
  </r>
  <r>
    <n v="3505.84"/>
    <n v="1842.88"/>
    <x v="9"/>
  </r>
  <r>
    <n v="53.62"/>
    <n v="31.88"/>
    <x v="9"/>
  </r>
  <r>
    <n v="53.62"/>
    <n v="31.88"/>
    <x v="9"/>
  </r>
  <r>
    <n v="278.64"/>
    <n v="181.2"/>
    <x v="9"/>
  </r>
  <r>
    <n v="76.44"/>
    <n v="65.16"/>
    <x v="9"/>
  </r>
  <r>
    <n v="473.04"/>
    <n v="353.6"/>
    <x v="9"/>
  </r>
  <r>
    <n v="103.96"/>
    <n v="87.2"/>
    <x v="9"/>
  </r>
  <r>
    <n v="190.3"/>
    <n v="149.4"/>
    <x v="9"/>
  </r>
  <r>
    <n v="436.5"/>
    <n v="403.2"/>
    <x v="9"/>
  </r>
  <r>
    <n v="175.75"/>
    <n v="64"/>
    <x v="0"/>
  </r>
  <r>
    <n v="165.25"/>
    <n v="61.75"/>
    <x v="0"/>
  </r>
  <r>
    <n v="649"/>
    <n v="188.5"/>
    <x v="0"/>
  </r>
  <r>
    <n v="292.3"/>
    <n v="182.42"/>
    <x v="1"/>
  </r>
  <r>
    <n v="3980"/>
    <n v="2540"/>
    <x v="9"/>
  </r>
  <r>
    <n v="281.24"/>
    <n v="234.08"/>
    <x v="9"/>
  </r>
  <r>
    <n v="714.2"/>
    <n v="452.9"/>
    <x v="9"/>
  </r>
  <r>
    <n v="2557.92"/>
    <n v="1400.22"/>
    <x v="9"/>
  </r>
  <r>
    <n v="1049.8599999999999"/>
    <n v="604.1"/>
    <x v="9"/>
  </r>
  <r>
    <n v="313.27999999999997"/>
    <n v="164.38"/>
    <x v="9"/>
  </r>
  <r>
    <n v="1250.08"/>
    <n v="820"/>
    <x v="9"/>
  </r>
  <r>
    <n v="26440.560000000001"/>
    <n v="24855.68"/>
    <x v="10"/>
  </r>
  <r>
    <n v="24309.48"/>
    <n v="25570.36"/>
    <x v="10"/>
  </r>
  <r>
    <n v="30509.32"/>
    <n v="22362.12"/>
    <x v="10"/>
  </r>
  <r>
    <n v="15802.48"/>
    <n v="17160.88"/>
    <x v="10"/>
  </r>
  <r>
    <n v="4655.08"/>
    <n v="7343.28"/>
    <x v="10"/>
  </r>
  <r>
    <n v="1103.3800000000001"/>
    <n v="752.5"/>
    <x v="9"/>
  </r>
  <r>
    <n v="39.4"/>
    <n v="39.28"/>
    <x v="9"/>
  </r>
  <r>
    <n v="27189"/>
    <n v="47.7"/>
    <x v="15"/>
  </r>
  <r>
    <n v="4403.25"/>
    <n v="42.75"/>
    <x v="15"/>
  </r>
  <r>
    <n v="522.5"/>
    <n v="4.75"/>
    <x v="15"/>
  </r>
  <r>
    <n v="1325.72"/>
    <n v="1198.3399999999999"/>
    <x v="0"/>
  </r>
  <r>
    <n v="178.2"/>
    <n v="270"/>
    <x v="9"/>
  </r>
  <r>
    <n v="98.4"/>
    <n v="64.92"/>
    <x v="9"/>
  </r>
  <r>
    <n v="467.59"/>
    <n v="229.31"/>
    <x v="9"/>
  </r>
  <r>
    <n v="140.44"/>
    <n v="101.28"/>
    <x v="9"/>
  </r>
  <r>
    <n v="19250"/>
    <n v="0.66"/>
    <x v="9"/>
  </r>
  <r>
    <n v="446.16"/>
    <n v="224.84"/>
    <x v="9"/>
  </r>
  <r>
    <n v="308.88"/>
    <n v="180"/>
    <x v="9"/>
  </r>
  <r>
    <n v="147.06"/>
    <n v="61.44"/>
    <x v="9"/>
  </r>
  <r>
    <n v="112.78"/>
    <n v="69.28"/>
    <x v="9"/>
  </r>
  <r>
    <n v="112.7"/>
    <n v="68.16"/>
    <x v="9"/>
  </r>
  <r>
    <n v="450.3"/>
    <n v="419.4"/>
    <x v="9"/>
  </r>
  <r>
    <n v="279.88"/>
    <n v="181.8"/>
    <x v="9"/>
  </r>
  <r>
    <n v="949.76"/>
    <n v="673.2"/>
    <x v="9"/>
  </r>
  <r>
    <n v="604.96"/>
    <n v="414.56"/>
    <x v="9"/>
  </r>
  <r>
    <n v="70.959999999999994"/>
    <n v="57.6"/>
    <x v="9"/>
  </r>
  <r>
    <n v="354.7"/>
    <n v="183.5"/>
    <x v="9"/>
  </r>
  <r>
    <n v="424.38"/>
    <n v="351.12"/>
    <x v="9"/>
  </r>
  <r>
    <n v="481"/>
    <n v="272.7"/>
    <x v="9"/>
  </r>
  <r>
    <n v="703.1"/>
    <n v="1206.9000000000001"/>
    <x v="9"/>
  </r>
  <r>
    <n v="609.6"/>
    <n v="1072.9000000000001"/>
    <x v="9"/>
  </r>
  <r>
    <n v="997.7"/>
    <n v="595.79999999999995"/>
    <x v="9"/>
  </r>
  <r>
    <n v="342.2"/>
    <n v="214.2"/>
    <x v="9"/>
  </r>
  <r>
    <n v="133.69999999999999"/>
    <n v="78.400000000000006"/>
    <x v="9"/>
  </r>
  <r>
    <n v="192.96"/>
    <n v="223.2"/>
    <x v="9"/>
  </r>
  <r>
    <n v="155.94"/>
    <n v="126.5"/>
    <x v="9"/>
  </r>
  <r>
    <n v="105.98"/>
    <n v="40.64"/>
    <x v="9"/>
  </r>
  <r>
    <n v="144"/>
    <n v="67"/>
    <x v="9"/>
  </r>
  <r>
    <n v="172.2"/>
    <n v="46.74"/>
    <x v="9"/>
  </r>
  <r>
    <n v="78.760000000000005"/>
    <n v="41.24"/>
    <x v="9"/>
  </r>
  <r>
    <n v="1408.24"/>
    <n v="575.46"/>
    <x v="9"/>
  </r>
  <r>
    <n v="1408.24"/>
    <n v="570.66"/>
    <x v="9"/>
  </r>
  <r>
    <n v="132.72"/>
    <n v="63.64"/>
    <x v="9"/>
  </r>
  <r>
    <n v="220.2"/>
    <n v="65.64"/>
    <x v="9"/>
  </r>
  <r>
    <n v="129.68"/>
    <n v="63.52"/>
    <x v="9"/>
  </r>
  <r>
    <n v="175.2"/>
    <n v="61.92"/>
    <x v="9"/>
  </r>
  <r>
    <n v="211"/>
    <n v="74.099999999999994"/>
    <x v="9"/>
  </r>
  <r>
    <n v="354.9"/>
    <n v="260.76"/>
    <x v="2"/>
  </r>
  <r>
    <n v="495.84"/>
    <n v="375.36"/>
    <x v="9"/>
  </r>
  <r>
    <n v="1471.52"/>
    <n v="987.64"/>
    <x v="9"/>
  </r>
  <r>
    <n v="8328.6"/>
    <n v="19.829999999999998"/>
    <x v="15"/>
  </r>
  <r>
    <n v="32522.400000000001"/>
    <n v="45.17"/>
    <x v="15"/>
  </r>
  <r>
    <n v="0.4"/>
    <n v="0.4"/>
    <x v="15"/>
  </r>
  <r>
    <n v="340.6"/>
    <n v="129.6"/>
    <x v="0"/>
  </r>
  <r>
    <n v="281.24"/>
    <n v="234.08"/>
    <x v="9"/>
  </r>
  <r>
    <n v="714.2"/>
    <n v="452.9"/>
    <x v="9"/>
  </r>
  <r>
    <n v="2557.92"/>
    <n v="1400.22"/>
    <x v="9"/>
  </r>
  <r>
    <n v="313.27999999999997"/>
    <n v="164.38"/>
    <x v="9"/>
  </r>
  <r>
    <n v="1250.08"/>
    <n v="820"/>
    <x v="9"/>
  </r>
  <r>
    <n v="2922.9"/>
    <n v="3034.86"/>
    <x v="13"/>
  </r>
  <r>
    <n v="403.38"/>
    <n v="596.70000000000005"/>
    <x v="13"/>
  </r>
  <r>
    <n v="1062.78"/>
    <n v="964.44"/>
    <x v="13"/>
  </r>
  <r>
    <n v="91.56"/>
    <n v="109.38"/>
    <x v="13"/>
  </r>
  <r>
    <n v="1672.32"/>
    <n v="4446.4799999999996"/>
    <x v="13"/>
  </r>
  <r>
    <n v="343.8"/>
    <n v="184.2"/>
    <x v="13"/>
  </r>
  <r>
    <n v="1853.4"/>
    <n v="3542.1"/>
    <x v="13"/>
  </r>
  <r>
    <n v="934.38"/>
    <n v="2032.08"/>
    <x v="13"/>
  </r>
  <r>
    <n v="1017.24"/>
    <n v="756.42"/>
    <x v="13"/>
  </r>
  <r>
    <n v="339.08"/>
    <n v="252.14"/>
    <x v="13"/>
  </r>
  <r>
    <n v="1101.42"/>
    <n v="799.2"/>
    <x v="13"/>
  </r>
  <r>
    <n v="6615.84"/>
    <n v="3095.58"/>
    <x v="13"/>
  </r>
  <r>
    <n v="1927.68"/>
    <n v="979.02"/>
    <x v="13"/>
  </r>
  <r>
    <n v="24318"/>
    <n v="18512.7"/>
    <x v="13"/>
  </r>
  <r>
    <n v="503.72"/>
    <n v="417.6"/>
    <x v="5"/>
  </r>
  <r>
    <n v="1307.76"/>
    <n v="819.18"/>
    <x v="5"/>
  </r>
  <r>
    <n v="3187.71"/>
    <n v="1995.21"/>
    <x v="5"/>
  </r>
  <r>
    <n v="1041.99"/>
    <n v="627.15"/>
    <x v="5"/>
  </r>
  <r>
    <n v="3025.96"/>
    <n v="1433.96"/>
    <x v="5"/>
  </r>
  <r>
    <n v="4538.1000000000004"/>
    <n v="2150.94"/>
    <x v="5"/>
  </r>
  <r>
    <n v="3386.88"/>
    <n v="2051.04"/>
    <x v="5"/>
  </r>
  <r>
    <n v="3313.52"/>
    <n v="1974"/>
    <x v="5"/>
  </r>
  <r>
    <n v="7910.16"/>
    <n v="5468.04"/>
    <x v="5"/>
  </r>
  <r>
    <n v="3961.68"/>
    <n v="1940.22"/>
    <x v="5"/>
  </r>
  <r>
    <n v="51.04"/>
    <n v="20.8"/>
    <x v="12"/>
  </r>
  <r>
    <n v="38.28"/>
    <n v="15.6"/>
    <x v="12"/>
  </r>
  <r>
    <n v="51.04"/>
    <n v="20.8"/>
    <x v="12"/>
  </r>
  <r>
    <n v="38.28"/>
    <n v="15.6"/>
    <x v="12"/>
  </r>
  <r>
    <n v="63.8"/>
    <n v="26"/>
    <x v="12"/>
  </r>
  <r>
    <n v="25.52"/>
    <n v="10.4"/>
    <x v="12"/>
  </r>
  <r>
    <n v="12.76"/>
    <n v="5.2"/>
    <x v="12"/>
  </r>
  <r>
    <n v="102.02"/>
    <n v="27.42"/>
    <x v="12"/>
  </r>
  <r>
    <n v="102.02"/>
    <n v="27.42"/>
    <x v="12"/>
  </r>
  <r>
    <n v="158.62"/>
    <n v="132"/>
    <x v="12"/>
  </r>
  <r>
    <n v="22.58"/>
    <n v="15"/>
    <x v="12"/>
  </r>
  <r>
    <n v="22.58"/>
    <n v="15"/>
    <x v="12"/>
  </r>
  <r>
    <n v="231.56"/>
    <n v="126"/>
    <x v="12"/>
  </r>
  <r>
    <n v="16.54"/>
    <n v="9"/>
    <x v="12"/>
  </r>
  <r>
    <n v="231.56"/>
    <n v="126"/>
    <x v="12"/>
  </r>
  <r>
    <n v="49.62"/>
    <n v="27"/>
    <x v="12"/>
  </r>
  <r>
    <n v="115.78"/>
    <n v="63"/>
    <x v="12"/>
  </r>
  <r>
    <n v="16.54"/>
    <n v="9"/>
    <x v="12"/>
  </r>
  <r>
    <n v="16.54"/>
    <n v="9"/>
    <x v="12"/>
  </r>
  <r>
    <n v="61.28"/>
    <n v="66"/>
    <x v="12"/>
  </r>
  <r>
    <n v="61.28"/>
    <n v="66"/>
    <x v="12"/>
  </r>
  <r>
    <n v="28.94"/>
    <n v="30.24"/>
    <x v="12"/>
  </r>
  <r>
    <n v="793.98"/>
    <n v="238.08"/>
    <x v="12"/>
  </r>
  <r>
    <n v="19.079999999999998"/>
    <n v="8.32"/>
    <x v="12"/>
  </r>
  <r>
    <n v="38.159999999999997"/>
    <n v="16.64"/>
    <x v="12"/>
  </r>
  <r>
    <n v="19.079999999999998"/>
    <n v="8.32"/>
    <x v="12"/>
  </r>
  <r>
    <n v="38.159999999999997"/>
    <n v="16.64"/>
    <x v="12"/>
  </r>
  <r>
    <n v="38.159999999999997"/>
    <n v="16.64"/>
    <x v="12"/>
  </r>
  <r>
    <n v="38.159999999999997"/>
    <n v="16.64"/>
    <x v="12"/>
  </r>
  <r>
    <n v="38.159999999999997"/>
    <n v="16.64"/>
    <x v="12"/>
  </r>
  <r>
    <n v="38.159999999999997"/>
    <n v="16.64"/>
    <x v="12"/>
  </r>
  <r>
    <n v="38.159999999999997"/>
    <n v="16.64"/>
    <x v="12"/>
  </r>
  <r>
    <n v="19.079999999999998"/>
    <n v="8.32"/>
    <x v="12"/>
  </r>
  <r>
    <n v="38.159999999999997"/>
    <n v="16.64"/>
    <x v="12"/>
  </r>
  <r>
    <n v="114.48"/>
    <n v="49.92"/>
    <x v="12"/>
  </r>
  <r>
    <n v="19.079999999999998"/>
    <n v="8.32"/>
    <x v="12"/>
  </r>
  <r>
    <n v="19.079999999999998"/>
    <n v="8.32"/>
    <x v="12"/>
  </r>
  <r>
    <n v="19.079999999999998"/>
    <n v="8.32"/>
    <x v="12"/>
  </r>
  <r>
    <n v="114.48"/>
    <n v="49.92"/>
    <x v="12"/>
  </r>
  <r>
    <n v="19.079999999999998"/>
    <n v="8.32"/>
    <x v="12"/>
  </r>
  <r>
    <n v="114.48"/>
    <n v="49.92"/>
    <x v="12"/>
  </r>
  <r>
    <n v="156.88"/>
    <n v="120.99"/>
    <x v="12"/>
  </r>
  <r>
    <n v="50.96"/>
    <n v="29.47"/>
    <x v="12"/>
  </r>
  <r>
    <n v="55.3"/>
    <n v="41.44"/>
    <x v="12"/>
  </r>
  <r>
    <n v="55.3"/>
    <n v="41.44"/>
    <x v="12"/>
  </r>
  <r>
    <n v="12.44"/>
    <n v="8.48"/>
    <x v="12"/>
  </r>
  <r>
    <n v="12.44"/>
    <n v="8.48"/>
    <x v="12"/>
  </r>
  <r>
    <n v="30.96"/>
    <n v="19.72"/>
    <x v="12"/>
  </r>
  <r>
    <n v="30.96"/>
    <n v="19.72"/>
    <x v="12"/>
  </r>
  <r>
    <n v="30.96"/>
    <n v="19.72"/>
    <x v="12"/>
  </r>
  <r>
    <n v="30.96"/>
    <n v="19.72"/>
    <x v="12"/>
  </r>
  <r>
    <n v="30.96"/>
    <n v="19.72"/>
    <x v="12"/>
  </r>
  <r>
    <n v="30.96"/>
    <n v="19.72"/>
    <x v="12"/>
  </r>
  <r>
    <n v="315"/>
    <n v="289.08"/>
    <x v="12"/>
  </r>
  <r>
    <n v="37.729999999999997"/>
    <n v="29.54"/>
    <x v="12"/>
  </r>
  <r>
    <n v="37.729999999999997"/>
    <n v="29.54"/>
    <x v="12"/>
  </r>
  <r>
    <n v="422.24"/>
    <n v="400.2"/>
    <x v="12"/>
  </r>
  <r>
    <n v="21.66"/>
    <n v="14.5"/>
    <x v="12"/>
  </r>
  <r>
    <n v="14.74"/>
    <n v="18.11"/>
    <x v="12"/>
  </r>
  <r>
    <n v="14.74"/>
    <n v="18.11"/>
    <x v="12"/>
  </r>
  <r>
    <n v="14.74"/>
    <n v="18.11"/>
    <x v="12"/>
  </r>
  <r>
    <n v="14.74"/>
    <n v="18.11"/>
    <x v="12"/>
  </r>
  <r>
    <n v="14.74"/>
    <n v="18.11"/>
    <x v="12"/>
  </r>
  <r>
    <n v="14.74"/>
    <n v="18.11"/>
    <x v="12"/>
  </r>
  <r>
    <n v="14.74"/>
    <n v="18.11"/>
    <x v="12"/>
  </r>
  <r>
    <n v="14.74"/>
    <n v="18.11"/>
    <x v="12"/>
  </r>
  <r>
    <n v="14.74"/>
    <n v="18.11"/>
    <x v="12"/>
  </r>
  <r>
    <n v="14.74"/>
    <n v="18.11"/>
    <x v="12"/>
  </r>
  <r>
    <n v="186.16"/>
    <n v="208.72"/>
    <x v="12"/>
  </r>
  <r>
    <n v="186.16"/>
    <n v="208.72"/>
    <x v="12"/>
  </r>
  <r>
    <n v="186.16"/>
    <n v="208.72"/>
    <x v="12"/>
  </r>
  <r>
    <n v="114.17"/>
    <n v="254.17"/>
    <x v="12"/>
  </r>
  <r>
    <n v="114.17"/>
    <n v="254.17"/>
    <x v="12"/>
  </r>
  <r>
    <n v="28.98"/>
    <n v="45.51"/>
    <x v="12"/>
  </r>
  <r>
    <n v="28.98"/>
    <n v="45.51"/>
    <x v="12"/>
  </r>
  <r>
    <n v="28.98"/>
    <n v="45.51"/>
    <x v="12"/>
  </r>
  <r>
    <n v="28.98"/>
    <n v="45.51"/>
    <x v="12"/>
  </r>
  <r>
    <n v="28.98"/>
    <n v="45.51"/>
    <x v="12"/>
  </r>
  <r>
    <n v="28.98"/>
    <n v="45.51"/>
    <x v="12"/>
  </r>
  <r>
    <n v="28.98"/>
    <n v="45.51"/>
    <x v="12"/>
  </r>
  <r>
    <n v="28.98"/>
    <n v="45.51"/>
    <x v="12"/>
  </r>
  <r>
    <n v="28.98"/>
    <n v="45.51"/>
    <x v="12"/>
  </r>
  <r>
    <n v="28.98"/>
    <n v="45.51"/>
    <x v="12"/>
  </r>
  <r>
    <n v="70.63"/>
    <n v="60.06"/>
    <x v="12"/>
  </r>
  <r>
    <n v="129"/>
    <n v="138.80000000000001"/>
    <x v="12"/>
  </r>
  <r>
    <n v="9.4499999999999993"/>
    <n v="8.4499999999999993"/>
    <x v="12"/>
  </r>
  <r>
    <n v="9.4499999999999993"/>
    <n v="8.4499999999999993"/>
    <x v="12"/>
  </r>
  <r>
    <n v="9.4499999999999993"/>
    <n v="8.4499999999999993"/>
    <x v="12"/>
  </r>
  <r>
    <n v="9.4499999999999993"/>
    <n v="8.4499999999999993"/>
    <x v="12"/>
  </r>
  <r>
    <n v="9.4499999999999993"/>
    <n v="8.4499999999999993"/>
    <x v="12"/>
  </r>
  <r>
    <n v="9.4499999999999993"/>
    <n v="8.4499999999999993"/>
    <x v="12"/>
  </r>
  <r>
    <n v="9.4499999999999993"/>
    <n v="8.4499999999999993"/>
    <x v="12"/>
  </r>
  <r>
    <n v="7.14"/>
    <n v="8.43"/>
    <x v="12"/>
  </r>
  <r>
    <n v="7.14"/>
    <n v="8.43"/>
    <x v="12"/>
  </r>
  <r>
    <n v="30.5"/>
    <n v="32.159999999999997"/>
    <x v="12"/>
  </r>
  <r>
    <n v="15.25"/>
    <n v="16.079999999999998"/>
    <x v="12"/>
  </r>
  <r>
    <n v="59.36"/>
    <n v="57.05"/>
    <x v="12"/>
  </r>
  <r>
    <n v="85.01"/>
    <n v="60.58"/>
    <x v="12"/>
  </r>
  <r>
    <n v="84.23"/>
    <n v="48.59"/>
    <x v="12"/>
  </r>
  <r>
    <n v="37.78"/>
    <n v="32.979999999999997"/>
    <x v="12"/>
  </r>
  <r>
    <n v="418.75"/>
    <n v="233.44"/>
    <x v="12"/>
  </r>
  <r>
    <n v="418.75"/>
    <n v="233.44"/>
    <x v="12"/>
  </r>
  <r>
    <n v="418.75"/>
    <n v="233.44"/>
    <x v="12"/>
  </r>
  <r>
    <n v="418.75"/>
    <n v="233.44"/>
    <x v="12"/>
  </r>
  <r>
    <n v="418.75"/>
    <n v="233.44"/>
    <x v="12"/>
  </r>
  <r>
    <n v="418.75"/>
    <n v="233.44"/>
    <x v="12"/>
  </r>
  <r>
    <n v="418.75"/>
    <n v="233.44"/>
    <x v="12"/>
  </r>
  <r>
    <n v="21.56"/>
    <n v="21.78"/>
    <x v="12"/>
  </r>
  <r>
    <n v="425.8"/>
    <n v="347.8"/>
    <x v="12"/>
  </r>
  <r>
    <n v="42.58"/>
    <n v="34.78"/>
    <x v="12"/>
  </r>
  <r>
    <n v="85.16"/>
    <n v="69.56"/>
    <x v="12"/>
  </r>
  <r>
    <n v="42.58"/>
    <n v="34.78"/>
    <x v="12"/>
  </r>
  <r>
    <n v="85.16"/>
    <n v="69.56"/>
    <x v="12"/>
  </r>
  <r>
    <n v="85.16"/>
    <n v="69.56"/>
    <x v="12"/>
  </r>
  <r>
    <n v="85.16"/>
    <n v="69.56"/>
    <x v="12"/>
  </r>
  <r>
    <n v="42.58"/>
    <n v="34.78"/>
    <x v="12"/>
  </r>
  <r>
    <n v="42.58"/>
    <n v="34.78"/>
    <x v="12"/>
  </r>
  <r>
    <n v="42.58"/>
    <n v="34.78"/>
    <x v="12"/>
  </r>
  <r>
    <n v="42.58"/>
    <n v="34.78"/>
    <x v="12"/>
  </r>
  <r>
    <n v="32.06"/>
    <n v="29.54"/>
    <x v="12"/>
  </r>
  <r>
    <n v="32.06"/>
    <n v="29.54"/>
    <x v="12"/>
  </r>
  <r>
    <n v="45.62"/>
    <n v="43.08"/>
    <x v="12"/>
  </r>
  <r>
    <n v="45.62"/>
    <n v="43.08"/>
    <x v="12"/>
  </r>
  <r>
    <n v="19.82"/>
    <n v="13.14"/>
    <x v="12"/>
  </r>
  <r>
    <n v="19.82"/>
    <n v="13.14"/>
    <x v="12"/>
  </r>
  <r>
    <n v="19.82"/>
    <n v="13.14"/>
    <x v="12"/>
  </r>
  <r>
    <n v="19.82"/>
    <n v="13.14"/>
    <x v="12"/>
  </r>
  <r>
    <n v="19.82"/>
    <n v="13.14"/>
    <x v="12"/>
  </r>
  <r>
    <n v="19.82"/>
    <n v="13.14"/>
    <x v="12"/>
  </r>
  <r>
    <n v="19.82"/>
    <n v="13.14"/>
    <x v="12"/>
  </r>
  <r>
    <n v="19.82"/>
    <n v="13.14"/>
    <x v="12"/>
  </r>
  <r>
    <n v="19.82"/>
    <n v="13.14"/>
    <x v="12"/>
  </r>
  <r>
    <n v="19.82"/>
    <n v="13.14"/>
    <x v="12"/>
  </r>
  <r>
    <n v="19.82"/>
    <n v="13.14"/>
    <x v="12"/>
  </r>
  <r>
    <n v="198.72"/>
    <n v="198.08"/>
    <x v="12"/>
  </r>
  <r>
    <n v="173.88"/>
    <n v="173.32"/>
    <x v="12"/>
  </r>
  <r>
    <n v="273.24"/>
    <n v="272.36"/>
    <x v="12"/>
  </r>
  <r>
    <n v="273.24"/>
    <n v="272.36"/>
    <x v="12"/>
  </r>
  <r>
    <n v="372.6"/>
    <n v="371.4"/>
    <x v="12"/>
  </r>
  <r>
    <n v="273.24"/>
    <n v="272.36"/>
    <x v="12"/>
  </r>
  <r>
    <n v="273.24"/>
    <n v="272.36"/>
    <x v="12"/>
  </r>
  <r>
    <n v="273.24"/>
    <n v="272.36"/>
    <x v="12"/>
  </r>
  <r>
    <n v="273.24"/>
    <n v="272.36"/>
    <x v="12"/>
  </r>
  <r>
    <n v="49.68"/>
    <n v="49.52"/>
    <x v="12"/>
  </r>
  <r>
    <n v="147.44"/>
    <n v="130.08000000000001"/>
    <x v="12"/>
  </r>
  <r>
    <n v="129.01"/>
    <n v="113.82"/>
    <x v="12"/>
  </r>
  <r>
    <n v="202.73"/>
    <n v="178.86"/>
    <x v="12"/>
  </r>
  <r>
    <n v="202.73"/>
    <n v="178.86"/>
    <x v="12"/>
  </r>
  <r>
    <n v="276.45"/>
    <n v="243.9"/>
    <x v="12"/>
  </r>
  <r>
    <n v="202.73"/>
    <n v="178.86"/>
    <x v="12"/>
  </r>
  <r>
    <n v="202.73"/>
    <n v="178.86"/>
    <x v="12"/>
  </r>
  <r>
    <n v="202.73"/>
    <n v="178.86"/>
    <x v="12"/>
  </r>
  <r>
    <n v="202.73"/>
    <n v="178.86"/>
    <x v="12"/>
  </r>
  <r>
    <n v="110.58"/>
    <n v="97.56"/>
    <x v="12"/>
  </r>
  <r>
    <n v="73.72"/>
    <n v="65.040000000000006"/>
    <x v="12"/>
  </r>
  <r>
    <n v="71.7"/>
    <n v="41.6"/>
    <x v="12"/>
  </r>
  <r>
    <n v="29.58"/>
    <n v="22"/>
    <x v="12"/>
  </r>
  <r>
    <n v="29.58"/>
    <n v="22"/>
    <x v="12"/>
  </r>
  <r>
    <n v="29.58"/>
    <n v="22"/>
    <x v="12"/>
  </r>
  <r>
    <n v="12.03"/>
    <n v="13.69"/>
    <x v="12"/>
  </r>
  <r>
    <n v="12.03"/>
    <n v="13.69"/>
    <x v="12"/>
  </r>
  <r>
    <n v="12.03"/>
    <n v="13.69"/>
    <x v="12"/>
  </r>
  <r>
    <n v="12.03"/>
    <n v="13.69"/>
    <x v="12"/>
  </r>
  <r>
    <n v="12.03"/>
    <n v="13.69"/>
    <x v="12"/>
  </r>
  <r>
    <n v="12.03"/>
    <n v="13.69"/>
    <x v="12"/>
  </r>
  <r>
    <n v="12.03"/>
    <n v="13.69"/>
    <x v="12"/>
  </r>
  <r>
    <n v="342.9"/>
    <n v="206.7"/>
    <x v="12"/>
  </r>
  <r>
    <n v="420.42"/>
    <n v="303.16000000000003"/>
    <x v="12"/>
  </r>
  <r>
    <n v="566.70000000000005"/>
    <n v="106.7"/>
    <x v="12"/>
  </r>
  <r>
    <n v="59.2"/>
    <n v="48.3"/>
    <x v="12"/>
  </r>
  <r>
    <n v="329.5"/>
    <n v="238.75"/>
    <x v="12"/>
  </r>
  <r>
    <n v="66.430000000000007"/>
    <n v="67.97"/>
    <x v="12"/>
  </r>
  <r>
    <n v="59.72"/>
    <n v="11.07"/>
    <x v="12"/>
  </r>
  <r>
    <n v="59.72"/>
    <n v="11.07"/>
    <x v="12"/>
  </r>
  <r>
    <n v="59.72"/>
    <n v="11.07"/>
    <x v="12"/>
  </r>
  <r>
    <n v="30.6"/>
    <n v="32.200000000000003"/>
    <x v="12"/>
  </r>
  <r>
    <n v="30.6"/>
    <n v="32.200000000000003"/>
    <x v="12"/>
  </r>
  <r>
    <n v="15.3"/>
    <n v="16.100000000000001"/>
    <x v="12"/>
  </r>
  <r>
    <n v="15.3"/>
    <n v="16.100000000000001"/>
    <x v="12"/>
  </r>
  <r>
    <n v="30.6"/>
    <n v="32.200000000000003"/>
    <x v="12"/>
  </r>
  <r>
    <n v="90.12"/>
    <n v="57.75"/>
    <x v="12"/>
  </r>
  <r>
    <n v="162.54"/>
    <n v="114.24"/>
    <x v="12"/>
  </r>
  <r>
    <n v="368.34"/>
    <n v="88.55"/>
    <x v="12"/>
  </r>
  <r>
    <n v="111.51"/>
    <n v="108.63"/>
    <x v="12"/>
  </r>
  <r>
    <n v="127.71"/>
    <n v="118.17"/>
    <x v="12"/>
  </r>
  <r>
    <n v="133.11000000000001"/>
    <n v="123.93"/>
    <x v="12"/>
  </r>
  <r>
    <n v="41.1"/>
    <n v="30.76"/>
    <x v="12"/>
  </r>
  <r>
    <n v="85.7"/>
    <n v="69.349999999999994"/>
    <x v="12"/>
  </r>
  <r>
    <n v="345.6"/>
    <n v="297.8"/>
    <x v="12"/>
  </r>
  <r>
    <n v="276.48"/>
    <n v="238.24"/>
    <x v="12"/>
  </r>
  <r>
    <n v="345.6"/>
    <n v="297.8"/>
    <x v="12"/>
  </r>
  <r>
    <n v="276.48"/>
    <n v="238.24"/>
    <x v="12"/>
  </r>
  <r>
    <n v="207.36"/>
    <n v="178.68"/>
    <x v="12"/>
  </r>
  <r>
    <n v="82.25"/>
    <n v="79.5"/>
    <x v="12"/>
  </r>
  <r>
    <n v="108.05"/>
    <n v="82.6"/>
    <x v="12"/>
  </r>
  <r>
    <n v="13.54"/>
    <n v="15.32"/>
    <x v="12"/>
  </r>
  <r>
    <n v="94.15"/>
    <n v="85.47"/>
    <x v="12"/>
  </r>
  <r>
    <n v="88.32"/>
    <n v="140.63999999999999"/>
    <x v="12"/>
  </r>
  <r>
    <n v="254.91"/>
    <n v="161.46"/>
    <x v="12"/>
  </r>
  <r>
    <n v="254.91"/>
    <n v="161.46"/>
    <x v="12"/>
  </r>
  <r>
    <n v="79.760000000000005"/>
    <n v="42.29"/>
    <x v="12"/>
  </r>
  <r>
    <n v="79.760000000000005"/>
    <n v="42.29"/>
    <x v="12"/>
  </r>
  <r>
    <n v="159.52000000000001"/>
    <n v="84.58"/>
    <x v="12"/>
  </r>
  <r>
    <n v="79.760000000000005"/>
    <n v="42.29"/>
    <x v="12"/>
  </r>
  <r>
    <n v="52.3"/>
    <n v="26.52"/>
    <x v="12"/>
  </r>
  <r>
    <n v="52.3"/>
    <n v="26.52"/>
    <x v="12"/>
  </r>
  <r>
    <n v="52.3"/>
    <n v="26.52"/>
    <x v="12"/>
  </r>
  <r>
    <n v="52.3"/>
    <n v="26.52"/>
    <x v="12"/>
  </r>
  <r>
    <n v="104.6"/>
    <n v="53.04"/>
    <x v="12"/>
  </r>
  <r>
    <n v="52.3"/>
    <n v="26.52"/>
    <x v="12"/>
  </r>
  <r>
    <n v="493.56"/>
    <n v="406.8"/>
    <x v="12"/>
  </r>
  <r>
    <n v="370.17"/>
    <n v="305.10000000000002"/>
    <x v="12"/>
  </r>
  <r>
    <n v="246.78"/>
    <n v="203.4"/>
    <x v="12"/>
  </r>
  <r>
    <n v="246.78"/>
    <n v="203.4"/>
    <x v="12"/>
  </r>
  <r>
    <n v="246.78"/>
    <n v="203.4"/>
    <x v="12"/>
  </r>
  <r>
    <n v="246.78"/>
    <n v="203.4"/>
    <x v="12"/>
  </r>
  <r>
    <n v="22.53"/>
    <n v="17.309999999999999"/>
    <x v="12"/>
  </r>
  <r>
    <n v="22.53"/>
    <n v="17.309999999999999"/>
    <x v="12"/>
  </r>
  <r>
    <n v="96.24"/>
    <n v="68.28"/>
    <x v="12"/>
  </r>
  <r>
    <n v="94.5"/>
    <n v="106.61"/>
    <x v="12"/>
  </r>
  <r>
    <n v="94.5"/>
    <n v="106.61"/>
    <x v="12"/>
  </r>
  <r>
    <n v="94.85"/>
    <n v="107.52"/>
    <x v="12"/>
  </r>
  <r>
    <n v="8.7100000000000009"/>
    <n v="35.32"/>
    <x v="12"/>
  </r>
  <r>
    <n v="27.92"/>
    <n v="77.180000000000007"/>
    <x v="12"/>
  </r>
  <r>
    <n v="7.79"/>
    <n v="34.72"/>
    <x v="12"/>
  </r>
  <r>
    <n v="7.79"/>
    <n v="34.72"/>
    <x v="12"/>
  </r>
  <r>
    <n v="46.54"/>
    <n v="38.200000000000003"/>
    <x v="12"/>
  </r>
  <r>
    <n v="46.54"/>
    <n v="38.200000000000003"/>
    <x v="12"/>
  </r>
  <r>
    <n v="46.54"/>
    <n v="38.200000000000003"/>
    <x v="12"/>
  </r>
  <r>
    <n v="46.54"/>
    <n v="38.200000000000003"/>
    <x v="12"/>
  </r>
  <r>
    <n v="46.54"/>
    <n v="38.200000000000003"/>
    <x v="12"/>
  </r>
  <r>
    <n v="46.54"/>
    <n v="38.200000000000003"/>
    <x v="12"/>
  </r>
  <r>
    <n v="46.54"/>
    <n v="38.200000000000003"/>
    <x v="12"/>
  </r>
  <r>
    <n v="46.54"/>
    <n v="38.200000000000003"/>
    <x v="12"/>
  </r>
  <r>
    <n v="46.54"/>
    <n v="38.200000000000003"/>
    <x v="12"/>
  </r>
  <r>
    <n v="46.54"/>
    <n v="38.200000000000003"/>
    <x v="12"/>
  </r>
  <r>
    <n v="28.1"/>
    <n v="31"/>
    <x v="12"/>
  </r>
  <r>
    <n v="56.2"/>
    <n v="62"/>
    <x v="12"/>
  </r>
  <r>
    <n v="77.7"/>
    <n v="56.84"/>
    <x v="12"/>
  </r>
  <r>
    <n v="209.65"/>
    <n v="78.55"/>
    <x v="12"/>
  </r>
  <r>
    <n v="36.770000000000003"/>
    <n v="28.3"/>
    <x v="12"/>
  </r>
  <r>
    <n v="100.22"/>
    <n v="73.77"/>
    <x v="12"/>
  </r>
  <r>
    <n v="280.47000000000003"/>
    <n v="271.95999999999998"/>
    <x v="12"/>
  </r>
  <r>
    <n v="280.47000000000003"/>
    <n v="271.95999999999998"/>
    <x v="12"/>
  </r>
  <r>
    <n v="280.47000000000003"/>
    <n v="271.95999999999998"/>
    <x v="12"/>
  </r>
  <r>
    <n v="14.38"/>
    <n v="17.84"/>
    <x v="12"/>
  </r>
  <r>
    <n v="14.38"/>
    <n v="17.84"/>
    <x v="12"/>
  </r>
  <r>
    <n v="14.38"/>
    <n v="17.84"/>
    <x v="12"/>
  </r>
  <r>
    <n v="14.38"/>
    <n v="17.84"/>
    <x v="12"/>
  </r>
  <r>
    <n v="14.38"/>
    <n v="17.84"/>
    <x v="12"/>
  </r>
  <r>
    <n v="14.38"/>
    <n v="17.84"/>
    <x v="12"/>
  </r>
  <r>
    <n v="14.38"/>
    <n v="17.84"/>
    <x v="12"/>
  </r>
  <r>
    <n v="14.38"/>
    <n v="17.84"/>
    <x v="12"/>
  </r>
  <r>
    <n v="14.38"/>
    <n v="17.84"/>
    <x v="12"/>
  </r>
  <r>
    <n v="14.38"/>
    <n v="17.84"/>
    <x v="12"/>
  </r>
  <r>
    <n v="43.5"/>
    <n v="54.26"/>
    <x v="12"/>
  </r>
  <r>
    <n v="43.5"/>
    <n v="54.26"/>
    <x v="12"/>
  </r>
  <r>
    <n v="43.5"/>
    <n v="54.26"/>
    <x v="12"/>
  </r>
  <r>
    <n v="43.5"/>
    <n v="54.26"/>
    <x v="12"/>
  </r>
  <r>
    <n v="43.5"/>
    <n v="54.26"/>
    <x v="12"/>
  </r>
  <r>
    <n v="43.5"/>
    <n v="54.26"/>
    <x v="12"/>
  </r>
  <r>
    <n v="43.5"/>
    <n v="54.26"/>
    <x v="12"/>
  </r>
  <r>
    <n v="43.5"/>
    <n v="54.26"/>
    <x v="12"/>
  </r>
  <r>
    <n v="43.5"/>
    <n v="54.26"/>
    <x v="12"/>
  </r>
  <r>
    <n v="43.5"/>
    <n v="54.26"/>
    <x v="12"/>
  </r>
  <r>
    <n v="36.4"/>
    <n v="38.35"/>
    <x v="12"/>
  </r>
  <r>
    <n v="33.200000000000003"/>
    <n v="29.7"/>
    <x v="12"/>
  </r>
  <r>
    <n v="139.19999999999999"/>
    <n v="175.2"/>
    <x v="12"/>
  </r>
  <r>
    <n v="139.19999999999999"/>
    <n v="175.2"/>
    <x v="12"/>
  </r>
  <r>
    <n v="4.42"/>
    <n v="3.36"/>
    <x v="12"/>
  </r>
  <r>
    <n v="4.42"/>
    <n v="3.36"/>
    <x v="12"/>
  </r>
  <r>
    <n v="4.42"/>
    <n v="3.36"/>
    <x v="12"/>
  </r>
  <r>
    <n v="4.42"/>
    <n v="3.36"/>
    <x v="12"/>
  </r>
  <r>
    <n v="4.42"/>
    <n v="3.36"/>
    <x v="12"/>
  </r>
  <r>
    <n v="8.84"/>
    <n v="6.72"/>
    <x v="12"/>
  </r>
  <r>
    <n v="4.42"/>
    <n v="3.36"/>
    <x v="12"/>
  </r>
  <r>
    <n v="8.84"/>
    <n v="6.72"/>
    <x v="12"/>
  </r>
  <r>
    <n v="4.42"/>
    <n v="3.36"/>
    <x v="12"/>
  </r>
  <r>
    <n v="8.84"/>
    <n v="6.72"/>
    <x v="12"/>
  </r>
  <r>
    <n v="4.42"/>
    <n v="3.36"/>
    <x v="12"/>
  </r>
  <r>
    <n v="8.84"/>
    <n v="6.72"/>
    <x v="12"/>
  </r>
  <r>
    <n v="8.84"/>
    <n v="6.72"/>
    <x v="12"/>
  </r>
  <r>
    <n v="8.84"/>
    <n v="6.72"/>
    <x v="12"/>
  </r>
  <r>
    <n v="46.72"/>
    <n v="47.17"/>
    <x v="12"/>
  </r>
  <r>
    <n v="46.72"/>
    <n v="47.17"/>
    <x v="12"/>
  </r>
  <r>
    <n v="46.72"/>
    <n v="47.17"/>
    <x v="12"/>
  </r>
  <r>
    <n v="46.72"/>
    <n v="47.17"/>
    <x v="12"/>
  </r>
  <r>
    <n v="46.72"/>
    <n v="47.17"/>
    <x v="12"/>
  </r>
  <r>
    <n v="46.72"/>
    <n v="47.17"/>
    <x v="12"/>
  </r>
  <r>
    <n v="47.36"/>
    <n v="24.56"/>
    <x v="12"/>
  </r>
  <r>
    <n v="52.21"/>
    <n v="24.46"/>
    <x v="12"/>
  </r>
  <r>
    <n v="52.21"/>
    <n v="24.46"/>
    <x v="12"/>
  </r>
  <r>
    <n v="104.42"/>
    <n v="48.92"/>
    <x v="12"/>
  </r>
  <r>
    <n v="104.42"/>
    <n v="48.92"/>
    <x v="12"/>
  </r>
  <r>
    <n v="104.42"/>
    <n v="48.92"/>
    <x v="12"/>
  </r>
  <r>
    <n v="645.70000000000005"/>
    <n v="216.92"/>
    <x v="12"/>
  </r>
  <r>
    <n v="48.48"/>
    <n v="36.54"/>
    <x v="12"/>
  </r>
  <r>
    <n v="85.24"/>
    <n v="56.98"/>
    <x v="12"/>
  </r>
  <r>
    <n v="85.24"/>
    <n v="56.98"/>
    <x v="12"/>
  </r>
  <r>
    <n v="44.28"/>
    <n v="25.47"/>
    <x v="12"/>
  </r>
  <r>
    <n v="43.63"/>
    <n v="32.909999999999997"/>
    <x v="12"/>
  </r>
  <r>
    <n v="90.32"/>
    <n v="70.7"/>
    <x v="12"/>
  </r>
  <r>
    <n v="55.75"/>
    <n v="40.58"/>
    <x v="12"/>
  </r>
  <r>
    <n v="55.75"/>
    <n v="40.58"/>
    <x v="12"/>
  </r>
  <r>
    <n v="56.17"/>
    <n v="41.35"/>
    <x v="12"/>
  </r>
  <r>
    <n v="56.17"/>
    <n v="41.35"/>
    <x v="12"/>
  </r>
  <r>
    <n v="103.18"/>
    <n v="96.46"/>
    <x v="12"/>
  </r>
  <r>
    <n v="514.58000000000004"/>
    <n v="219.34"/>
    <x v="12"/>
  </r>
  <r>
    <n v="89.6"/>
    <n v="88.48"/>
    <x v="12"/>
  </r>
  <r>
    <n v="156.80000000000001"/>
    <n v="154.84"/>
    <x v="12"/>
  </r>
  <r>
    <n v="22.3"/>
    <n v="14.95"/>
    <x v="12"/>
  </r>
  <r>
    <n v="19.309999999999999"/>
    <n v="12.71"/>
    <x v="12"/>
  </r>
  <r>
    <n v="134.18"/>
    <n v="96.7"/>
    <x v="12"/>
  </r>
  <r>
    <n v="134.18"/>
    <n v="96.7"/>
    <x v="12"/>
  </r>
  <r>
    <n v="15.53"/>
    <n v="10.64"/>
    <x v="12"/>
  </r>
  <r>
    <n v="15.53"/>
    <n v="10.64"/>
    <x v="12"/>
  </r>
  <r>
    <n v="15.53"/>
    <n v="10.64"/>
    <x v="12"/>
  </r>
  <r>
    <n v="375.96"/>
    <n v="204.84"/>
    <x v="12"/>
  </r>
  <r>
    <n v="63.12"/>
    <n v="46.3"/>
    <x v="12"/>
  </r>
  <r>
    <n v="31.56"/>
    <n v="23.15"/>
    <x v="12"/>
  </r>
  <r>
    <n v="63.12"/>
    <n v="46.3"/>
    <x v="12"/>
  </r>
  <r>
    <n v="63.12"/>
    <n v="46.3"/>
    <x v="12"/>
  </r>
  <r>
    <n v="63.12"/>
    <n v="46.3"/>
    <x v="12"/>
  </r>
  <r>
    <n v="63.12"/>
    <n v="46.3"/>
    <x v="12"/>
  </r>
  <r>
    <n v="63.12"/>
    <n v="46.3"/>
    <x v="12"/>
  </r>
  <r>
    <n v="63.12"/>
    <n v="46.3"/>
    <x v="12"/>
  </r>
  <r>
    <n v="43.22"/>
    <n v="43.96"/>
    <x v="12"/>
  </r>
  <r>
    <n v="21.61"/>
    <n v="21.98"/>
    <x v="12"/>
  </r>
  <r>
    <n v="43.22"/>
    <n v="43.96"/>
    <x v="12"/>
  </r>
  <r>
    <n v="43.22"/>
    <n v="43.96"/>
    <x v="12"/>
  </r>
  <r>
    <n v="43.22"/>
    <n v="43.96"/>
    <x v="12"/>
  </r>
  <r>
    <n v="43.22"/>
    <n v="43.96"/>
    <x v="12"/>
  </r>
  <r>
    <n v="43.22"/>
    <n v="43.96"/>
    <x v="12"/>
  </r>
  <r>
    <n v="43.22"/>
    <n v="43.96"/>
    <x v="12"/>
  </r>
  <r>
    <n v="87.87"/>
    <n v="62.11"/>
    <x v="12"/>
  </r>
  <r>
    <n v="87.87"/>
    <n v="62.11"/>
    <x v="12"/>
  </r>
  <r>
    <n v="87.87"/>
    <n v="62.11"/>
    <x v="12"/>
  </r>
  <r>
    <n v="87.87"/>
    <n v="62.11"/>
    <x v="12"/>
  </r>
  <r>
    <n v="175.74"/>
    <n v="124.22"/>
    <x v="12"/>
  </r>
  <r>
    <n v="175.74"/>
    <n v="124.22"/>
    <x v="12"/>
  </r>
  <r>
    <n v="175.74"/>
    <n v="124.22"/>
    <x v="12"/>
  </r>
  <r>
    <n v="175.74"/>
    <n v="124.22"/>
    <x v="12"/>
  </r>
  <r>
    <n v="159.84"/>
    <n v="89.29"/>
    <x v="12"/>
  </r>
  <r>
    <n v="159.84"/>
    <n v="89.29"/>
    <x v="12"/>
  </r>
  <r>
    <n v="319.68"/>
    <n v="178.58"/>
    <x v="12"/>
  </r>
  <r>
    <n v="319.68"/>
    <n v="178.58"/>
    <x v="12"/>
  </r>
  <r>
    <n v="319.68"/>
    <n v="178.58"/>
    <x v="12"/>
  </r>
  <r>
    <n v="319.68"/>
    <n v="178.58"/>
    <x v="12"/>
  </r>
  <r>
    <n v="319.68"/>
    <n v="178.58"/>
    <x v="12"/>
  </r>
  <r>
    <n v="319.68"/>
    <n v="178.58"/>
    <x v="12"/>
  </r>
  <r>
    <n v="75.400000000000006"/>
    <n v="53.64"/>
    <x v="12"/>
  </r>
  <r>
    <n v="37.700000000000003"/>
    <n v="26.82"/>
    <x v="12"/>
  </r>
  <r>
    <n v="37.700000000000003"/>
    <n v="26.82"/>
    <x v="12"/>
  </r>
  <r>
    <n v="61.46"/>
    <n v="66.040000000000006"/>
    <x v="12"/>
  </r>
  <r>
    <n v="61.46"/>
    <n v="66.040000000000006"/>
    <x v="12"/>
  </r>
  <r>
    <n v="30.73"/>
    <n v="33.020000000000003"/>
    <x v="12"/>
  </r>
  <r>
    <n v="61.46"/>
    <n v="66.040000000000006"/>
    <x v="12"/>
  </r>
  <r>
    <n v="61.46"/>
    <n v="66.040000000000006"/>
    <x v="12"/>
  </r>
  <r>
    <n v="61.46"/>
    <n v="66.040000000000006"/>
    <x v="12"/>
  </r>
  <r>
    <n v="61.46"/>
    <n v="66.040000000000006"/>
    <x v="12"/>
  </r>
  <r>
    <n v="61.46"/>
    <n v="66.040000000000006"/>
    <x v="12"/>
  </r>
  <r>
    <n v="68.48"/>
    <n v="62.06"/>
    <x v="12"/>
  </r>
  <r>
    <n v="68.48"/>
    <n v="62.06"/>
    <x v="12"/>
  </r>
  <r>
    <n v="34.24"/>
    <n v="31.03"/>
    <x v="12"/>
  </r>
  <r>
    <n v="68.48"/>
    <n v="62.06"/>
    <x v="12"/>
  </r>
  <r>
    <n v="68.48"/>
    <n v="62.06"/>
    <x v="12"/>
  </r>
  <r>
    <n v="68.48"/>
    <n v="62.06"/>
    <x v="12"/>
  </r>
  <r>
    <n v="68.48"/>
    <n v="62.06"/>
    <x v="12"/>
  </r>
  <r>
    <n v="68.48"/>
    <n v="62.06"/>
    <x v="12"/>
  </r>
  <r>
    <n v="13.78"/>
    <n v="14.94"/>
    <x v="12"/>
  </r>
  <r>
    <n v="27.56"/>
    <n v="29.88"/>
    <x v="12"/>
  </r>
  <r>
    <n v="27.56"/>
    <n v="29.88"/>
    <x v="12"/>
  </r>
  <r>
    <n v="27.56"/>
    <n v="29.88"/>
    <x v="12"/>
  </r>
  <r>
    <n v="27.56"/>
    <n v="29.88"/>
    <x v="12"/>
  </r>
  <r>
    <n v="27.56"/>
    <n v="29.88"/>
    <x v="12"/>
  </r>
  <r>
    <n v="27.56"/>
    <n v="29.88"/>
    <x v="12"/>
  </r>
  <r>
    <n v="27.56"/>
    <n v="29.88"/>
    <x v="12"/>
  </r>
  <r>
    <n v="39.82"/>
    <n v="34.520000000000003"/>
    <x v="12"/>
  </r>
  <r>
    <n v="39.82"/>
    <n v="34.520000000000003"/>
    <x v="12"/>
  </r>
  <r>
    <n v="19.91"/>
    <n v="17.260000000000002"/>
    <x v="12"/>
  </r>
  <r>
    <n v="39.82"/>
    <n v="34.520000000000003"/>
    <x v="12"/>
  </r>
  <r>
    <n v="39.82"/>
    <n v="34.520000000000003"/>
    <x v="12"/>
  </r>
  <r>
    <n v="39.82"/>
    <n v="34.520000000000003"/>
    <x v="12"/>
  </r>
  <r>
    <n v="39.82"/>
    <n v="34.520000000000003"/>
    <x v="12"/>
  </r>
  <r>
    <n v="39.82"/>
    <n v="34.520000000000003"/>
    <x v="12"/>
  </r>
  <r>
    <n v="338.62"/>
    <n v="182.52"/>
    <x v="12"/>
  </r>
  <r>
    <n v="338.62"/>
    <n v="182.52"/>
    <x v="12"/>
  </r>
  <r>
    <n v="338.8"/>
    <n v="200.87"/>
    <x v="12"/>
  </r>
  <r>
    <n v="338.8"/>
    <n v="200.87"/>
    <x v="12"/>
  </r>
  <r>
    <n v="53.82"/>
    <n v="29.32"/>
    <x v="12"/>
  </r>
  <r>
    <n v="53.82"/>
    <n v="29.32"/>
    <x v="12"/>
  </r>
  <r>
    <n v="761.6"/>
    <n v="416.88"/>
    <x v="12"/>
  </r>
  <r>
    <n v="572"/>
    <n v="892"/>
    <x v="12"/>
  </r>
  <r>
    <n v="41.7"/>
    <n v="27.2"/>
    <x v="12"/>
  </r>
  <r>
    <n v="309.13"/>
    <n v="195.51"/>
    <x v="12"/>
  </r>
  <r>
    <n v="309.13"/>
    <n v="195.51"/>
    <x v="12"/>
  </r>
  <r>
    <n v="214.03"/>
    <n v="173.99"/>
    <x v="12"/>
  </r>
  <r>
    <n v="214.03"/>
    <n v="173.99"/>
    <x v="12"/>
  </r>
  <r>
    <n v="51.28"/>
    <n v="32.08"/>
    <x v="12"/>
  </r>
  <r>
    <n v="51.28"/>
    <n v="32.08"/>
    <x v="12"/>
  </r>
  <r>
    <n v="102.56"/>
    <n v="64.16"/>
    <x v="12"/>
  </r>
  <r>
    <n v="102.56"/>
    <n v="64.16"/>
    <x v="12"/>
  </r>
  <r>
    <n v="20.46"/>
    <n v="15.69"/>
    <x v="12"/>
  </r>
  <r>
    <n v="20.46"/>
    <n v="15.69"/>
    <x v="12"/>
  </r>
  <r>
    <n v="40.92"/>
    <n v="31.38"/>
    <x v="12"/>
  </r>
  <r>
    <n v="40.92"/>
    <n v="31.38"/>
    <x v="12"/>
  </r>
  <r>
    <n v="7.46"/>
    <n v="9.18"/>
    <x v="12"/>
  </r>
  <r>
    <n v="7.46"/>
    <n v="9.18"/>
    <x v="12"/>
  </r>
  <r>
    <n v="7.46"/>
    <n v="9.18"/>
    <x v="12"/>
  </r>
  <r>
    <n v="7.46"/>
    <n v="9.18"/>
    <x v="12"/>
  </r>
  <r>
    <n v="7.46"/>
    <n v="9.18"/>
    <x v="12"/>
  </r>
  <r>
    <n v="7.46"/>
    <n v="9.18"/>
    <x v="12"/>
  </r>
  <r>
    <n v="7.46"/>
    <n v="9.18"/>
    <x v="12"/>
  </r>
  <r>
    <n v="7.46"/>
    <n v="9.18"/>
    <x v="12"/>
  </r>
  <r>
    <n v="112.53"/>
    <n v="127.27"/>
    <x v="12"/>
  </r>
  <r>
    <n v="44"/>
    <n v="37.049999999999997"/>
    <x v="12"/>
  </r>
  <r>
    <n v="44"/>
    <n v="37.049999999999997"/>
    <x v="12"/>
  </r>
  <r>
    <n v="46.26"/>
    <n v="32.479999999999997"/>
    <x v="12"/>
  </r>
  <r>
    <n v="37.32"/>
    <n v="26.9"/>
    <x v="12"/>
  </r>
  <r>
    <n v="79.39"/>
    <n v="52.63"/>
    <x v="12"/>
  </r>
  <r>
    <n v="79.39"/>
    <n v="52.63"/>
    <x v="12"/>
  </r>
  <r>
    <n v="79.39"/>
    <n v="52.63"/>
    <x v="12"/>
  </r>
  <r>
    <n v="79.39"/>
    <n v="52.63"/>
    <x v="12"/>
  </r>
  <r>
    <n v="79.39"/>
    <n v="52.63"/>
    <x v="12"/>
  </r>
  <r>
    <n v="79.39"/>
    <n v="52.63"/>
    <x v="12"/>
  </r>
  <r>
    <n v="79.39"/>
    <n v="52.63"/>
    <x v="12"/>
  </r>
  <r>
    <n v="66.260000000000005"/>
    <n v="45.44"/>
    <x v="12"/>
  </r>
  <r>
    <n v="64.78"/>
    <n v="39.03"/>
    <x v="12"/>
  </r>
  <r>
    <n v="30.65"/>
    <n v="34.6"/>
    <x v="12"/>
  </r>
  <r>
    <n v="30.65"/>
    <n v="34.6"/>
    <x v="12"/>
  </r>
  <r>
    <n v="30.65"/>
    <n v="34.6"/>
    <x v="12"/>
  </r>
  <r>
    <n v="30.65"/>
    <n v="34.6"/>
    <x v="12"/>
  </r>
  <r>
    <n v="61.3"/>
    <n v="69.2"/>
    <x v="12"/>
  </r>
  <r>
    <n v="61.3"/>
    <n v="69.2"/>
    <x v="12"/>
  </r>
  <r>
    <n v="61.3"/>
    <n v="69.2"/>
    <x v="12"/>
  </r>
  <r>
    <n v="61.3"/>
    <n v="69.2"/>
    <x v="12"/>
  </r>
  <r>
    <n v="47.92"/>
    <n v="33.82"/>
    <x v="12"/>
  </r>
  <r>
    <n v="47.92"/>
    <n v="33.82"/>
    <x v="12"/>
  </r>
  <r>
    <n v="47.92"/>
    <n v="33.82"/>
    <x v="12"/>
  </r>
  <r>
    <n v="47.92"/>
    <n v="33.82"/>
    <x v="12"/>
  </r>
  <r>
    <n v="47.92"/>
    <n v="33.82"/>
    <x v="12"/>
  </r>
  <r>
    <n v="47.92"/>
    <n v="33.82"/>
    <x v="12"/>
  </r>
  <r>
    <n v="47.92"/>
    <n v="33.82"/>
    <x v="12"/>
  </r>
  <r>
    <n v="47.92"/>
    <n v="33.82"/>
    <x v="12"/>
  </r>
  <r>
    <n v="227.08"/>
    <n v="229.81"/>
    <x v="12"/>
  </r>
  <r>
    <n v="73.5"/>
    <n v="69.8"/>
    <x v="12"/>
  </r>
  <r>
    <n v="378.5"/>
    <n v="417.35"/>
    <x v="12"/>
  </r>
  <r>
    <n v="90.5"/>
    <n v="84.97"/>
    <x v="12"/>
  </r>
  <r>
    <n v="90.5"/>
    <n v="84.97"/>
    <x v="12"/>
  </r>
  <r>
    <n v="90.5"/>
    <n v="84.97"/>
    <x v="12"/>
  </r>
  <r>
    <n v="41.75"/>
    <n v="37.93"/>
    <x v="12"/>
  </r>
  <r>
    <n v="41.75"/>
    <n v="37.93"/>
    <x v="12"/>
  </r>
  <r>
    <n v="41.75"/>
    <n v="37.93"/>
    <x v="12"/>
  </r>
  <r>
    <n v="54.92"/>
    <n v="68"/>
    <x v="12"/>
  </r>
  <r>
    <n v="54.92"/>
    <n v="68"/>
    <x v="12"/>
  </r>
  <r>
    <n v="54.92"/>
    <n v="68"/>
    <x v="12"/>
  </r>
  <r>
    <n v="27.46"/>
    <n v="34"/>
    <x v="12"/>
  </r>
  <r>
    <n v="30.65"/>
    <n v="46.25"/>
    <x v="12"/>
  </r>
  <r>
    <n v="30.65"/>
    <n v="46.25"/>
    <x v="12"/>
  </r>
  <r>
    <n v="30.65"/>
    <n v="46.25"/>
    <x v="12"/>
  </r>
  <r>
    <n v="30.65"/>
    <n v="46.25"/>
    <x v="12"/>
  </r>
  <r>
    <n v="73.56"/>
    <n v="111"/>
    <x v="12"/>
  </r>
  <r>
    <n v="73.56"/>
    <n v="111"/>
    <x v="12"/>
  </r>
  <r>
    <n v="61.3"/>
    <n v="92.5"/>
    <x v="12"/>
  </r>
  <r>
    <n v="61.3"/>
    <n v="92.5"/>
    <x v="12"/>
  </r>
  <r>
    <n v="132.51"/>
    <n v="137.55000000000001"/>
    <x v="12"/>
  </r>
  <r>
    <n v="14.98"/>
    <n v="12.32"/>
    <x v="12"/>
  </r>
  <r>
    <n v="14.98"/>
    <n v="12.32"/>
    <x v="12"/>
  </r>
  <r>
    <n v="14.98"/>
    <n v="12.32"/>
    <x v="12"/>
  </r>
  <r>
    <n v="14.98"/>
    <n v="12.32"/>
    <x v="12"/>
  </r>
  <r>
    <n v="59.92"/>
    <n v="49.28"/>
    <x v="12"/>
  </r>
  <r>
    <n v="59.92"/>
    <n v="49.28"/>
    <x v="12"/>
  </r>
  <r>
    <n v="29.96"/>
    <n v="24.64"/>
    <x v="12"/>
  </r>
  <r>
    <n v="29.96"/>
    <n v="24.64"/>
    <x v="12"/>
  </r>
  <r>
    <n v="24.6"/>
    <n v="20.96"/>
    <x v="12"/>
  </r>
  <r>
    <n v="24.6"/>
    <n v="20.96"/>
    <x v="12"/>
  </r>
  <r>
    <n v="24.6"/>
    <n v="20.96"/>
    <x v="12"/>
  </r>
  <r>
    <n v="24.6"/>
    <n v="20.96"/>
    <x v="12"/>
  </r>
  <r>
    <n v="49.2"/>
    <n v="41.92"/>
    <x v="12"/>
  </r>
  <r>
    <n v="49.2"/>
    <n v="41.92"/>
    <x v="12"/>
  </r>
  <r>
    <n v="49.2"/>
    <n v="41.92"/>
    <x v="12"/>
  </r>
  <r>
    <n v="49.2"/>
    <n v="41.92"/>
    <x v="12"/>
  </r>
  <r>
    <n v="85.98"/>
    <n v="49.56"/>
    <x v="12"/>
  </r>
  <r>
    <n v="85.98"/>
    <n v="49.56"/>
    <x v="12"/>
  </r>
  <r>
    <n v="48.24"/>
    <n v="33.01"/>
    <x v="12"/>
  </r>
  <r>
    <n v="48.24"/>
    <n v="33.01"/>
    <x v="12"/>
  </r>
  <r>
    <n v="48.24"/>
    <n v="33.01"/>
    <x v="12"/>
  </r>
  <r>
    <n v="48.24"/>
    <n v="33.01"/>
    <x v="12"/>
  </r>
  <r>
    <n v="96.48"/>
    <n v="66.02"/>
    <x v="12"/>
  </r>
  <r>
    <n v="96.48"/>
    <n v="66.02"/>
    <x v="12"/>
  </r>
  <r>
    <n v="96.48"/>
    <n v="66.02"/>
    <x v="12"/>
  </r>
  <r>
    <n v="96.48"/>
    <n v="66.02"/>
    <x v="12"/>
  </r>
  <r>
    <n v="132.24"/>
    <n v="62.82"/>
    <x v="12"/>
  </r>
  <r>
    <n v="132.24"/>
    <n v="62.82"/>
    <x v="12"/>
  </r>
  <r>
    <n v="55.15"/>
    <n v="38.26"/>
    <x v="12"/>
  </r>
  <r>
    <n v="55.15"/>
    <n v="38.26"/>
    <x v="12"/>
  </r>
  <r>
    <n v="55.15"/>
    <n v="38.26"/>
    <x v="12"/>
  </r>
  <r>
    <n v="55.15"/>
    <n v="38.26"/>
    <x v="12"/>
  </r>
  <r>
    <n v="110.3"/>
    <n v="76.52"/>
    <x v="12"/>
  </r>
  <r>
    <n v="110.3"/>
    <n v="76.52"/>
    <x v="12"/>
  </r>
  <r>
    <n v="110.3"/>
    <n v="76.52"/>
    <x v="12"/>
  </r>
  <r>
    <n v="110.3"/>
    <n v="76.52"/>
    <x v="12"/>
  </r>
  <r>
    <n v="316.27999999999997"/>
    <n v="226"/>
    <x v="12"/>
  </r>
  <r>
    <n v="316.27999999999997"/>
    <n v="226"/>
    <x v="12"/>
  </r>
  <r>
    <n v="158.13999999999999"/>
    <n v="113"/>
    <x v="12"/>
  </r>
  <r>
    <n v="158.13999999999999"/>
    <n v="113"/>
    <x v="12"/>
  </r>
  <r>
    <n v="158.13999999999999"/>
    <n v="113"/>
    <x v="12"/>
  </r>
  <r>
    <n v="158.13999999999999"/>
    <n v="113"/>
    <x v="12"/>
  </r>
  <r>
    <n v="158.13999999999999"/>
    <n v="113"/>
    <x v="12"/>
  </r>
  <r>
    <n v="39.4"/>
    <n v="43.25"/>
    <x v="12"/>
  </r>
  <r>
    <n v="91.37"/>
    <n v="52.05"/>
    <x v="12"/>
  </r>
  <r>
    <n v="91.37"/>
    <n v="52.05"/>
    <x v="12"/>
  </r>
  <r>
    <n v="30.64"/>
    <n v="14.47"/>
    <x v="12"/>
  </r>
  <r>
    <n v="30.64"/>
    <n v="14.47"/>
    <x v="12"/>
  </r>
  <r>
    <n v="91.37"/>
    <n v="53.42"/>
    <x v="12"/>
  </r>
  <r>
    <n v="91.37"/>
    <n v="53.42"/>
    <x v="12"/>
  </r>
  <r>
    <n v="136"/>
    <n v="119"/>
    <x v="12"/>
  </r>
  <r>
    <n v="108.63"/>
    <n v="108"/>
    <x v="12"/>
  </r>
  <r>
    <n v="108.63"/>
    <n v="108"/>
    <x v="12"/>
  </r>
  <r>
    <n v="235.53"/>
    <n v="203.76"/>
    <x v="12"/>
  </r>
  <r>
    <n v="235.53"/>
    <n v="203.76"/>
    <x v="12"/>
  </r>
  <r>
    <n v="45.9"/>
    <n v="35.880000000000003"/>
    <x v="12"/>
  </r>
  <r>
    <n v="45.9"/>
    <n v="35.880000000000003"/>
    <x v="12"/>
  </r>
  <r>
    <n v="22.95"/>
    <n v="17.940000000000001"/>
    <x v="12"/>
  </r>
  <r>
    <n v="22.95"/>
    <n v="17.940000000000001"/>
    <x v="12"/>
  </r>
  <r>
    <n v="22.95"/>
    <n v="17.940000000000001"/>
    <x v="12"/>
  </r>
  <r>
    <n v="22.95"/>
    <n v="17.940000000000001"/>
    <x v="12"/>
  </r>
  <r>
    <n v="45.9"/>
    <n v="35.880000000000003"/>
    <x v="12"/>
  </r>
  <r>
    <n v="45.9"/>
    <n v="35.880000000000003"/>
    <x v="12"/>
  </r>
  <r>
    <n v="45.9"/>
    <n v="35.880000000000003"/>
    <x v="12"/>
  </r>
  <r>
    <n v="45.9"/>
    <n v="35.880000000000003"/>
    <x v="12"/>
  </r>
  <r>
    <n v="156.86000000000001"/>
    <n v="180.09"/>
    <x v="12"/>
  </r>
  <r>
    <n v="742.3"/>
    <n v="912.6"/>
    <x v="12"/>
  </r>
  <r>
    <n v="166.34"/>
    <n v="101.6"/>
    <x v="12"/>
  </r>
  <r>
    <n v="166.34"/>
    <n v="101.6"/>
    <x v="12"/>
  </r>
  <r>
    <n v="166.34"/>
    <n v="101.6"/>
    <x v="12"/>
  </r>
  <r>
    <n v="166.34"/>
    <n v="101.6"/>
    <x v="12"/>
  </r>
  <r>
    <n v="172.48"/>
    <n v="256.95999999999998"/>
    <x v="12"/>
  </r>
  <r>
    <n v="252.54"/>
    <n v="193.23"/>
    <x v="12"/>
  </r>
  <r>
    <n v="252.54"/>
    <n v="193.23"/>
    <x v="12"/>
  </r>
  <r>
    <n v="26.4"/>
    <n v="15.84"/>
    <x v="12"/>
  </r>
  <r>
    <n v="26.4"/>
    <n v="15.84"/>
    <x v="12"/>
  </r>
  <r>
    <n v="79.2"/>
    <n v="47.52"/>
    <x v="12"/>
  </r>
  <r>
    <n v="79.2"/>
    <n v="47.52"/>
    <x v="12"/>
  </r>
  <r>
    <n v="26.4"/>
    <n v="15.84"/>
    <x v="12"/>
  </r>
  <r>
    <n v="79.2"/>
    <n v="47.52"/>
    <x v="12"/>
  </r>
  <r>
    <n v="26.4"/>
    <n v="15.84"/>
    <x v="12"/>
  </r>
  <r>
    <n v="79.2"/>
    <n v="47.52"/>
    <x v="12"/>
  </r>
  <r>
    <n v="89.99"/>
    <n v="51.74"/>
    <x v="12"/>
  </r>
  <r>
    <n v="89.99"/>
    <n v="51.74"/>
    <x v="12"/>
  </r>
  <r>
    <n v="269.97000000000003"/>
    <n v="155.22"/>
    <x v="12"/>
  </r>
  <r>
    <n v="269.97000000000003"/>
    <n v="155.22"/>
    <x v="12"/>
  </r>
  <r>
    <n v="89.99"/>
    <n v="51.74"/>
    <x v="12"/>
  </r>
  <r>
    <n v="89.99"/>
    <n v="51.74"/>
    <x v="12"/>
  </r>
  <r>
    <n v="89.99"/>
    <n v="51.74"/>
    <x v="12"/>
  </r>
  <r>
    <n v="89.99"/>
    <n v="51.74"/>
    <x v="12"/>
  </r>
  <r>
    <n v="34.74"/>
    <n v="29.68"/>
    <x v="12"/>
  </r>
  <r>
    <n v="34.74"/>
    <n v="29.68"/>
    <x v="12"/>
  </r>
  <r>
    <n v="34.74"/>
    <n v="29.68"/>
    <x v="12"/>
  </r>
  <r>
    <n v="34.74"/>
    <n v="29.68"/>
    <x v="12"/>
  </r>
  <r>
    <n v="34.74"/>
    <n v="29.68"/>
    <x v="12"/>
  </r>
  <r>
    <n v="34.74"/>
    <n v="29.68"/>
    <x v="12"/>
  </r>
  <r>
    <n v="34.74"/>
    <n v="29.68"/>
    <x v="12"/>
  </r>
  <r>
    <n v="34.74"/>
    <n v="29.68"/>
    <x v="12"/>
  </r>
  <r>
    <n v="34.74"/>
    <n v="29.68"/>
    <x v="12"/>
  </r>
  <r>
    <n v="34.74"/>
    <n v="29.68"/>
    <x v="12"/>
  </r>
  <r>
    <n v="34.74"/>
    <n v="29.68"/>
    <x v="12"/>
  </r>
  <r>
    <n v="34.74"/>
    <n v="29.68"/>
    <x v="12"/>
  </r>
  <r>
    <n v="96.74"/>
    <n v="84.56"/>
    <x v="12"/>
  </r>
  <r>
    <n v="51.32"/>
    <n v="31.18"/>
    <x v="12"/>
  </r>
  <r>
    <n v="51.32"/>
    <n v="31.18"/>
    <x v="12"/>
  </r>
  <r>
    <n v="51.32"/>
    <n v="31.18"/>
    <x v="12"/>
  </r>
  <r>
    <n v="51.32"/>
    <n v="31.18"/>
    <x v="12"/>
  </r>
  <r>
    <n v="51.32"/>
    <n v="31.18"/>
    <x v="12"/>
  </r>
  <r>
    <n v="51.32"/>
    <n v="31.18"/>
    <x v="12"/>
  </r>
  <r>
    <n v="51.32"/>
    <n v="31.18"/>
    <x v="12"/>
  </r>
  <r>
    <n v="51.32"/>
    <n v="31.18"/>
    <x v="12"/>
  </r>
  <r>
    <n v="51.32"/>
    <n v="31.18"/>
    <x v="12"/>
  </r>
  <r>
    <n v="51.32"/>
    <n v="31.18"/>
    <x v="12"/>
  </r>
  <r>
    <n v="51.32"/>
    <n v="31.18"/>
    <x v="12"/>
  </r>
  <r>
    <n v="51.32"/>
    <n v="31.18"/>
    <x v="12"/>
  </r>
  <r>
    <n v="102.64"/>
    <n v="62.36"/>
    <x v="12"/>
  </r>
  <r>
    <n v="102.64"/>
    <n v="62.36"/>
    <x v="12"/>
  </r>
  <r>
    <n v="102.64"/>
    <n v="62.36"/>
    <x v="12"/>
  </r>
  <r>
    <n v="102.64"/>
    <n v="62.36"/>
    <x v="12"/>
  </r>
  <r>
    <n v="51.32"/>
    <n v="31.18"/>
    <x v="12"/>
  </r>
  <r>
    <n v="51.32"/>
    <n v="31.18"/>
    <x v="12"/>
  </r>
  <r>
    <n v="51.32"/>
    <n v="31.18"/>
    <x v="12"/>
  </r>
  <r>
    <n v="51.32"/>
    <n v="31.18"/>
    <x v="12"/>
  </r>
  <r>
    <n v="174.9"/>
    <n v="114.22"/>
    <x v="12"/>
  </r>
  <r>
    <n v="174.9"/>
    <n v="114.22"/>
    <x v="12"/>
  </r>
  <r>
    <n v="174.9"/>
    <n v="114.22"/>
    <x v="12"/>
  </r>
  <r>
    <n v="87.45"/>
    <n v="57.11"/>
    <x v="12"/>
  </r>
  <r>
    <n v="87.45"/>
    <n v="57.11"/>
    <x v="12"/>
  </r>
  <r>
    <n v="174.9"/>
    <n v="114.22"/>
    <x v="12"/>
  </r>
  <r>
    <n v="87.45"/>
    <n v="57.11"/>
    <x v="12"/>
  </r>
  <r>
    <n v="87.45"/>
    <n v="57.11"/>
    <x v="12"/>
  </r>
  <r>
    <n v="206.53"/>
    <n v="163.59"/>
    <x v="12"/>
  </r>
  <r>
    <n v="40.82"/>
    <n v="33.58"/>
    <x v="12"/>
  </r>
  <r>
    <n v="40.82"/>
    <n v="33.58"/>
    <x v="12"/>
  </r>
  <r>
    <n v="40.82"/>
    <n v="33.58"/>
    <x v="12"/>
  </r>
  <r>
    <n v="40.82"/>
    <n v="33.58"/>
    <x v="12"/>
  </r>
  <r>
    <n v="40.82"/>
    <n v="33.58"/>
    <x v="12"/>
  </r>
  <r>
    <n v="40.82"/>
    <n v="33.58"/>
    <x v="12"/>
  </r>
  <r>
    <n v="40.82"/>
    <n v="33.58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8.61"/>
    <n v="52.39"/>
    <x v="12"/>
  </r>
  <r>
    <n v="79.95"/>
    <n v="51.8"/>
    <x v="12"/>
  </r>
  <r>
    <n v="35.53"/>
    <n v="24.82"/>
    <x v="12"/>
  </r>
  <r>
    <n v="41.84"/>
    <n v="26.51"/>
    <x v="12"/>
  </r>
  <r>
    <n v="90.54"/>
    <n v="50.77"/>
    <x v="12"/>
  </r>
  <r>
    <n v="81.48"/>
    <n v="74.599999999999994"/>
    <x v="12"/>
  </r>
  <r>
    <n v="38.619999999999997"/>
    <n v="33.18"/>
    <x v="12"/>
  </r>
  <r>
    <n v="38.619999999999997"/>
    <n v="33.18"/>
    <x v="12"/>
  </r>
  <r>
    <n v="214.35"/>
    <n v="102.45"/>
    <x v="12"/>
  </r>
  <r>
    <n v="214.35"/>
    <n v="97.1"/>
    <x v="12"/>
  </r>
  <r>
    <n v="42.76"/>
    <n v="42.76"/>
    <x v="12"/>
  </r>
  <r>
    <n v="42.76"/>
    <n v="42.76"/>
    <x v="12"/>
  </r>
  <r>
    <n v="42.76"/>
    <n v="42.76"/>
    <x v="12"/>
  </r>
  <r>
    <n v="42.76"/>
    <n v="42.76"/>
    <x v="12"/>
  </r>
  <r>
    <n v="42.76"/>
    <n v="42.76"/>
    <x v="12"/>
  </r>
  <r>
    <n v="42.76"/>
    <n v="42.76"/>
    <x v="12"/>
  </r>
  <r>
    <n v="42.76"/>
    <n v="42.76"/>
    <x v="12"/>
  </r>
  <r>
    <n v="82.66"/>
    <n v="53"/>
    <x v="12"/>
  </r>
  <r>
    <n v="82.66"/>
    <n v="53"/>
    <x v="12"/>
  </r>
  <r>
    <n v="173.98"/>
    <n v="106.58"/>
    <x v="12"/>
  </r>
  <r>
    <n v="100"/>
    <n v="84.8"/>
    <x v="12"/>
  </r>
  <r>
    <n v="61.74"/>
    <n v="38.880000000000003"/>
    <x v="12"/>
  </r>
  <r>
    <n v="61.74"/>
    <n v="38.880000000000003"/>
    <x v="12"/>
  </r>
  <r>
    <n v="30.87"/>
    <n v="19.440000000000001"/>
    <x v="12"/>
  </r>
  <r>
    <n v="30.87"/>
    <n v="19.440000000000001"/>
    <x v="12"/>
  </r>
  <r>
    <n v="34.840000000000003"/>
    <n v="30.46"/>
    <x v="12"/>
  </r>
  <r>
    <n v="202.5"/>
    <n v="121.26"/>
    <x v="12"/>
  </r>
  <r>
    <n v="202.5"/>
    <n v="121.26"/>
    <x v="12"/>
  </r>
  <r>
    <n v="270"/>
    <n v="161.68"/>
    <x v="12"/>
  </r>
  <r>
    <n v="67.5"/>
    <n v="40.42"/>
    <x v="12"/>
  </r>
  <r>
    <n v="67.5"/>
    <n v="40.42"/>
    <x v="12"/>
  </r>
  <r>
    <n v="67.5"/>
    <n v="40.42"/>
    <x v="12"/>
  </r>
  <r>
    <n v="270"/>
    <n v="161.68"/>
    <x v="12"/>
  </r>
  <r>
    <n v="67.5"/>
    <n v="40.42"/>
    <x v="12"/>
  </r>
  <r>
    <n v="202.5"/>
    <n v="121.26"/>
    <x v="12"/>
  </r>
  <r>
    <n v="202.5"/>
    <n v="121.26"/>
    <x v="12"/>
  </r>
  <r>
    <n v="270"/>
    <n v="161.68"/>
    <x v="12"/>
  </r>
  <r>
    <n v="67.5"/>
    <n v="40.42"/>
    <x v="12"/>
  </r>
  <r>
    <n v="270"/>
    <n v="161.68"/>
    <x v="12"/>
  </r>
  <r>
    <n v="67.5"/>
    <n v="40.42"/>
    <x v="12"/>
  </r>
  <r>
    <n v="338.4"/>
    <n v="197.24"/>
    <x v="12"/>
  </r>
  <r>
    <n v="423"/>
    <n v="246.55"/>
    <x v="12"/>
  </r>
  <r>
    <n v="338.4"/>
    <n v="197.24"/>
    <x v="12"/>
  </r>
  <r>
    <n v="423"/>
    <n v="246.55"/>
    <x v="12"/>
  </r>
  <r>
    <n v="253.8"/>
    <n v="147.93"/>
    <x v="12"/>
  </r>
  <r>
    <n v="253.8"/>
    <n v="147.93"/>
    <x v="12"/>
  </r>
  <r>
    <n v="423"/>
    <n v="246.55"/>
    <x v="12"/>
  </r>
  <r>
    <n v="423"/>
    <n v="246.55"/>
    <x v="12"/>
  </r>
  <r>
    <n v="21.79"/>
    <n v="17.149999999999999"/>
    <x v="12"/>
  </r>
  <r>
    <n v="174.32"/>
    <n v="137.19999999999999"/>
    <x v="12"/>
  </r>
  <r>
    <n v="21.79"/>
    <n v="17.149999999999999"/>
    <x v="12"/>
  </r>
  <r>
    <n v="21.79"/>
    <n v="17.149999999999999"/>
    <x v="12"/>
  </r>
  <r>
    <n v="174.32"/>
    <n v="137.19999999999999"/>
    <x v="12"/>
  </r>
  <r>
    <n v="217.9"/>
    <n v="171.5"/>
    <x v="12"/>
  </r>
  <r>
    <n v="21.79"/>
    <n v="17.149999999999999"/>
    <x v="12"/>
  </r>
  <r>
    <n v="217.9"/>
    <n v="171.5"/>
    <x v="12"/>
  </r>
  <r>
    <n v="65.37"/>
    <n v="51.45"/>
    <x v="12"/>
  </r>
  <r>
    <n v="43.58"/>
    <n v="34.299999999999997"/>
    <x v="12"/>
  </r>
  <r>
    <n v="21.79"/>
    <n v="17.149999999999999"/>
    <x v="12"/>
  </r>
  <r>
    <n v="130.74"/>
    <n v="102.9"/>
    <x v="12"/>
  </r>
  <r>
    <n v="130.74"/>
    <n v="102.9"/>
    <x v="12"/>
  </r>
  <r>
    <n v="21.79"/>
    <n v="17.149999999999999"/>
    <x v="12"/>
  </r>
  <r>
    <n v="217.9"/>
    <n v="171.5"/>
    <x v="12"/>
  </r>
  <r>
    <n v="21.79"/>
    <n v="17.149999999999999"/>
    <x v="12"/>
  </r>
  <r>
    <n v="217.9"/>
    <n v="171.5"/>
    <x v="12"/>
  </r>
  <r>
    <n v="88.95"/>
    <n v="57"/>
    <x v="12"/>
  </r>
  <r>
    <n v="114.41"/>
    <n v="59.35"/>
    <x v="12"/>
  </r>
  <r>
    <n v="114.41"/>
    <n v="59.35"/>
    <x v="12"/>
  </r>
  <r>
    <n v="119.71"/>
    <n v="62.05"/>
    <x v="12"/>
  </r>
  <r>
    <n v="146.5"/>
    <n v="142.75"/>
    <x v="12"/>
  </r>
  <r>
    <n v="992.32"/>
    <n v="907.2"/>
    <x v="12"/>
  </r>
  <r>
    <n v="1240.4000000000001"/>
    <n v="1134"/>
    <x v="12"/>
  </r>
  <r>
    <n v="1240.4000000000001"/>
    <n v="1134"/>
    <x v="12"/>
  </r>
  <r>
    <n v="992.32"/>
    <n v="907.2"/>
    <x v="12"/>
  </r>
  <r>
    <n v="248.08"/>
    <n v="226.8"/>
    <x v="12"/>
  </r>
  <r>
    <n v="248.08"/>
    <n v="226.8"/>
    <x v="12"/>
  </r>
  <r>
    <n v="248.08"/>
    <n v="226.8"/>
    <x v="12"/>
  </r>
  <r>
    <n v="248.08"/>
    <n v="226.8"/>
    <x v="12"/>
  </r>
  <r>
    <n v="992.32"/>
    <n v="907.2"/>
    <x v="12"/>
  </r>
  <r>
    <n v="744.24"/>
    <n v="680.4"/>
    <x v="12"/>
  </r>
  <r>
    <n v="248.08"/>
    <n v="226.8"/>
    <x v="12"/>
  </r>
  <r>
    <n v="1240.4000000000001"/>
    <n v="1134"/>
    <x v="12"/>
  </r>
  <r>
    <n v="1240.4000000000001"/>
    <n v="1134"/>
    <x v="12"/>
  </r>
  <r>
    <n v="248.08"/>
    <n v="226.8"/>
    <x v="12"/>
  </r>
  <r>
    <n v="248.08"/>
    <n v="226.8"/>
    <x v="12"/>
  </r>
  <r>
    <n v="55.34"/>
    <n v="37.72"/>
    <x v="12"/>
  </r>
  <r>
    <n v="55.34"/>
    <n v="37.72"/>
    <x v="12"/>
  </r>
  <r>
    <n v="55.34"/>
    <n v="37.72"/>
    <x v="12"/>
  </r>
  <r>
    <n v="55.34"/>
    <n v="37.72"/>
    <x v="12"/>
  </r>
  <r>
    <n v="55.34"/>
    <n v="37.72"/>
    <x v="12"/>
  </r>
  <r>
    <n v="55.34"/>
    <n v="37.72"/>
    <x v="12"/>
  </r>
  <r>
    <n v="55.34"/>
    <n v="37.72"/>
    <x v="12"/>
  </r>
  <r>
    <n v="242.46"/>
    <n v="210.16"/>
    <x v="12"/>
  </r>
  <r>
    <n v="242.46"/>
    <n v="210.16"/>
    <x v="12"/>
  </r>
  <r>
    <n v="240.48"/>
    <n v="212.29"/>
    <x v="12"/>
  </r>
  <r>
    <n v="240.48"/>
    <n v="212.29"/>
    <x v="12"/>
  </r>
  <r>
    <n v="311.57"/>
    <n v="277.75"/>
    <x v="12"/>
  </r>
  <r>
    <n v="311.57"/>
    <n v="277.75"/>
    <x v="12"/>
  </r>
  <r>
    <n v="311.57"/>
    <n v="277.75"/>
    <x v="12"/>
  </r>
  <r>
    <n v="934.71"/>
    <n v="833.25"/>
    <x v="12"/>
  </r>
  <r>
    <n v="420.13"/>
    <n v="420.81"/>
    <x v="12"/>
  </r>
  <r>
    <n v="420.13"/>
    <n v="420.81"/>
    <x v="12"/>
  </r>
  <r>
    <n v="420.13"/>
    <n v="420.81"/>
    <x v="12"/>
  </r>
  <r>
    <n v="420.13"/>
    <n v="420.81"/>
    <x v="12"/>
  </r>
  <r>
    <n v="420.13"/>
    <n v="420.81"/>
    <x v="12"/>
  </r>
  <r>
    <n v="420.13"/>
    <n v="420.81"/>
    <x v="12"/>
  </r>
  <r>
    <n v="420.13"/>
    <n v="420.81"/>
    <x v="12"/>
  </r>
  <r>
    <n v="420.13"/>
    <n v="420.81"/>
    <x v="12"/>
  </r>
  <r>
    <n v="420.13"/>
    <n v="420.81"/>
    <x v="12"/>
  </r>
  <r>
    <n v="420.13"/>
    <n v="420.81"/>
    <x v="12"/>
  </r>
  <r>
    <n v="420.13"/>
    <n v="420.81"/>
    <x v="12"/>
  </r>
  <r>
    <n v="37.96"/>
    <n v="33.6"/>
    <x v="12"/>
  </r>
  <r>
    <n v="37.96"/>
    <n v="33.6"/>
    <x v="12"/>
  </r>
  <r>
    <n v="37.96"/>
    <n v="33.6"/>
    <x v="12"/>
  </r>
  <r>
    <n v="37.96"/>
    <n v="33.6"/>
    <x v="12"/>
  </r>
  <r>
    <n v="199.3"/>
    <n v="91.2"/>
    <x v="12"/>
  </r>
  <r>
    <n v="199.3"/>
    <n v="91.2"/>
    <x v="12"/>
  </r>
  <r>
    <n v="199.3"/>
    <n v="91.2"/>
    <x v="12"/>
  </r>
  <r>
    <n v="199.3"/>
    <n v="91.2"/>
    <x v="12"/>
  </r>
  <r>
    <n v="127.72"/>
    <n v="59.4"/>
    <x v="12"/>
  </r>
  <r>
    <n v="127.72"/>
    <n v="59.4"/>
    <x v="12"/>
  </r>
  <r>
    <n v="127.72"/>
    <n v="59.4"/>
    <x v="12"/>
  </r>
  <r>
    <n v="127.72"/>
    <n v="59.4"/>
    <x v="12"/>
  </r>
  <r>
    <n v="16.91"/>
    <n v="8.56"/>
    <x v="12"/>
  </r>
  <r>
    <n v="16.91"/>
    <n v="8.56"/>
    <x v="12"/>
  </r>
  <r>
    <n v="16.91"/>
    <n v="8.56"/>
    <x v="12"/>
  </r>
  <r>
    <n v="87.56"/>
    <n v="45.4"/>
    <x v="12"/>
  </r>
  <r>
    <n v="87.56"/>
    <n v="45.4"/>
    <x v="12"/>
  </r>
  <r>
    <n v="130.02000000000001"/>
    <n v="85.2"/>
    <x v="12"/>
  </r>
  <r>
    <n v="130.02000000000001"/>
    <n v="85.2"/>
    <x v="12"/>
  </r>
  <r>
    <n v="15.62"/>
    <n v="51"/>
    <x v="12"/>
  </r>
  <r>
    <n v="25.52"/>
    <n v="10.220000000000001"/>
    <x v="12"/>
  </r>
  <r>
    <n v="12.76"/>
    <n v="5.1100000000000003"/>
    <x v="12"/>
  </r>
  <r>
    <n v="12.76"/>
    <n v="5.1100000000000003"/>
    <x v="12"/>
  </r>
  <r>
    <n v="15.99"/>
    <n v="6.55"/>
    <x v="12"/>
  </r>
  <r>
    <n v="15.99"/>
    <n v="6.55"/>
    <x v="12"/>
  </r>
  <r>
    <n v="15.99"/>
    <n v="6.55"/>
    <x v="12"/>
  </r>
  <r>
    <n v="15.99"/>
    <n v="6.55"/>
    <x v="12"/>
  </r>
  <r>
    <n v="15.99"/>
    <n v="6.55"/>
    <x v="12"/>
  </r>
  <r>
    <n v="15.99"/>
    <n v="6.55"/>
    <x v="12"/>
  </r>
  <r>
    <n v="15.99"/>
    <n v="6.55"/>
    <x v="12"/>
  </r>
  <r>
    <n v="15.99"/>
    <n v="6.55"/>
    <x v="12"/>
  </r>
  <r>
    <n v="15.99"/>
    <n v="6.57"/>
    <x v="12"/>
  </r>
  <r>
    <n v="15.99"/>
    <n v="6.57"/>
    <x v="12"/>
  </r>
  <r>
    <n v="15.99"/>
    <n v="6.57"/>
    <x v="12"/>
  </r>
  <r>
    <n v="15.99"/>
    <n v="6.57"/>
    <x v="12"/>
  </r>
  <r>
    <n v="15.99"/>
    <n v="6.57"/>
    <x v="12"/>
  </r>
  <r>
    <n v="15.99"/>
    <n v="6.57"/>
    <x v="12"/>
  </r>
  <r>
    <n v="15.99"/>
    <n v="6.57"/>
    <x v="12"/>
  </r>
  <r>
    <n v="15.99"/>
    <n v="6.57"/>
    <x v="12"/>
  </r>
  <r>
    <n v="78.319999999999993"/>
    <n v="67.72"/>
    <x v="12"/>
  </r>
  <r>
    <n v="39.159999999999997"/>
    <n v="33.86"/>
    <x v="12"/>
  </r>
  <r>
    <n v="39.159999999999997"/>
    <n v="33.86"/>
    <x v="12"/>
  </r>
  <r>
    <n v="118"/>
    <n v="46.2"/>
    <x v="12"/>
  </r>
  <r>
    <n v="118"/>
    <n v="46.2"/>
    <x v="12"/>
  </r>
  <r>
    <n v="83.68"/>
    <n v="36.880000000000003"/>
    <x v="12"/>
  </r>
  <r>
    <n v="83.68"/>
    <n v="36.880000000000003"/>
    <x v="12"/>
  </r>
  <r>
    <n v="218.96"/>
    <n v="604.24"/>
    <x v="12"/>
  </r>
  <r>
    <n v="218.96"/>
    <n v="604.24"/>
    <x v="12"/>
  </r>
  <r>
    <n v="22.12"/>
    <n v="8.34"/>
    <x v="12"/>
  </r>
  <r>
    <n v="22.12"/>
    <n v="8.34"/>
    <x v="12"/>
  </r>
  <r>
    <n v="22.12"/>
    <n v="8.34"/>
    <x v="12"/>
  </r>
  <r>
    <n v="22.12"/>
    <n v="8.34"/>
    <x v="12"/>
  </r>
  <r>
    <n v="22.12"/>
    <n v="8.34"/>
    <x v="12"/>
  </r>
  <r>
    <n v="22.12"/>
    <n v="8.34"/>
    <x v="12"/>
  </r>
  <r>
    <n v="22.12"/>
    <n v="8.34"/>
    <x v="12"/>
  </r>
  <r>
    <n v="22.12"/>
    <n v="8.34"/>
    <x v="12"/>
  </r>
  <r>
    <n v="51.56"/>
    <n v="21.79"/>
    <x v="12"/>
  </r>
  <r>
    <n v="51.56"/>
    <n v="21.79"/>
    <x v="12"/>
  </r>
  <r>
    <n v="51.56"/>
    <n v="21.79"/>
    <x v="12"/>
  </r>
  <r>
    <n v="51.56"/>
    <n v="21.79"/>
    <x v="12"/>
  </r>
  <r>
    <n v="35.89"/>
    <n v="18.079999999999998"/>
    <x v="12"/>
  </r>
  <r>
    <n v="28.38"/>
    <n v="22.55"/>
    <x v="12"/>
  </r>
  <r>
    <n v="28.38"/>
    <n v="22.55"/>
    <x v="12"/>
  </r>
  <r>
    <n v="28.38"/>
    <n v="22.55"/>
    <x v="12"/>
  </r>
  <r>
    <n v="28.38"/>
    <n v="22.55"/>
    <x v="12"/>
  </r>
  <r>
    <n v="27.09"/>
    <n v="22.22"/>
    <x v="12"/>
  </r>
  <r>
    <n v="27.09"/>
    <n v="22.22"/>
    <x v="12"/>
  </r>
  <r>
    <n v="27.09"/>
    <n v="22.22"/>
    <x v="12"/>
  </r>
  <r>
    <n v="27.09"/>
    <n v="22.22"/>
    <x v="12"/>
  </r>
  <r>
    <n v="23.86"/>
    <n v="8"/>
    <x v="12"/>
  </r>
  <r>
    <n v="189.38"/>
    <n v="96.48"/>
    <x v="12"/>
  </r>
  <r>
    <n v="189.38"/>
    <n v="96.48"/>
    <x v="12"/>
  </r>
  <r>
    <n v="189.38"/>
    <n v="96.48"/>
    <x v="12"/>
  </r>
  <r>
    <n v="189.38"/>
    <n v="96.48"/>
    <x v="12"/>
  </r>
  <r>
    <n v="45.62"/>
    <n v="42.06"/>
    <x v="12"/>
  </r>
  <r>
    <n v="45.62"/>
    <n v="42.06"/>
    <x v="12"/>
  </r>
  <r>
    <n v="45.62"/>
    <n v="42.06"/>
    <x v="12"/>
  </r>
  <r>
    <n v="45.62"/>
    <n v="42.06"/>
    <x v="12"/>
  </r>
  <r>
    <n v="34.33"/>
    <n v="18.14"/>
    <x v="12"/>
  </r>
  <r>
    <n v="34.33"/>
    <n v="18.14"/>
    <x v="12"/>
  </r>
  <r>
    <n v="34.33"/>
    <n v="18.14"/>
    <x v="12"/>
  </r>
  <r>
    <n v="34.33"/>
    <n v="18.14"/>
    <x v="12"/>
  </r>
  <r>
    <n v="264.48"/>
    <n v="187.75"/>
    <x v="12"/>
  </r>
  <r>
    <n v="264.48"/>
    <n v="187.75"/>
    <x v="12"/>
  </r>
  <r>
    <n v="264.48"/>
    <n v="187.75"/>
    <x v="12"/>
  </r>
  <r>
    <n v="264.48"/>
    <n v="187.75"/>
    <x v="12"/>
  </r>
  <r>
    <n v="27.14"/>
    <n v="23.01"/>
    <x v="12"/>
  </r>
  <r>
    <n v="27.14"/>
    <n v="23.01"/>
    <x v="12"/>
  </r>
  <r>
    <n v="27.14"/>
    <n v="23.01"/>
    <x v="12"/>
  </r>
  <r>
    <n v="27.14"/>
    <n v="23.01"/>
    <x v="12"/>
  </r>
  <r>
    <n v="28.34"/>
    <n v="22.88"/>
    <x v="12"/>
  </r>
  <r>
    <n v="28.34"/>
    <n v="22.88"/>
    <x v="12"/>
  </r>
  <r>
    <n v="28.34"/>
    <n v="22.88"/>
    <x v="12"/>
  </r>
  <r>
    <n v="28.34"/>
    <n v="22.88"/>
    <x v="12"/>
  </r>
  <r>
    <n v="255.77"/>
    <n v="216.29"/>
    <x v="12"/>
  </r>
  <r>
    <n v="255.77"/>
    <n v="216.29"/>
    <x v="12"/>
  </r>
  <r>
    <n v="255.77"/>
    <n v="216.29"/>
    <x v="12"/>
  </r>
  <r>
    <n v="236.88"/>
    <n v="228.16"/>
    <x v="12"/>
  </r>
  <r>
    <n v="236.88"/>
    <n v="228.16"/>
    <x v="12"/>
  </r>
  <r>
    <n v="236.88"/>
    <n v="228.16"/>
    <x v="12"/>
  </r>
  <r>
    <n v="714.75"/>
    <n v="614.79999999999995"/>
    <x v="12"/>
  </r>
  <r>
    <n v="714.75"/>
    <n v="614.79999999999995"/>
    <x v="12"/>
  </r>
  <r>
    <n v="714.75"/>
    <n v="614.79999999999995"/>
    <x v="12"/>
  </r>
  <r>
    <n v="45.7"/>
    <n v="37.96"/>
    <x v="12"/>
  </r>
  <r>
    <n v="45.7"/>
    <n v="37.96"/>
    <x v="12"/>
  </r>
  <r>
    <n v="45.7"/>
    <n v="37.96"/>
    <x v="12"/>
  </r>
  <r>
    <n v="45.7"/>
    <n v="37.96"/>
    <x v="12"/>
  </r>
  <r>
    <n v="51.56"/>
    <n v="25.74"/>
    <x v="12"/>
  </r>
  <r>
    <n v="51.56"/>
    <n v="25.74"/>
    <x v="12"/>
  </r>
  <r>
    <n v="51.56"/>
    <n v="25.74"/>
    <x v="12"/>
  </r>
  <r>
    <n v="51.56"/>
    <n v="25.74"/>
    <x v="12"/>
  </r>
  <r>
    <n v="81.56"/>
    <n v="39.659999999999997"/>
    <x v="12"/>
  </r>
  <r>
    <n v="81.56"/>
    <n v="39.659999999999997"/>
    <x v="12"/>
  </r>
  <r>
    <n v="81.56"/>
    <n v="39.659999999999997"/>
    <x v="12"/>
  </r>
  <r>
    <n v="81.56"/>
    <n v="39.659999999999997"/>
    <x v="12"/>
  </r>
  <r>
    <n v="81.56"/>
    <n v="39.5"/>
    <x v="12"/>
  </r>
  <r>
    <n v="81.56"/>
    <n v="39.5"/>
    <x v="12"/>
  </r>
  <r>
    <n v="81.56"/>
    <n v="39.5"/>
    <x v="12"/>
  </r>
  <r>
    <n v="81.56"/>
    <n v="39.5"/>
    <x v="12"/>
  </r>
  <r>
    <n v="1078.0999999999999"/>
    <n v="736.86"/>
    <x v="12"/>
  </r>
  <r>
    <n v="1078.0999999999999"/>
    <n v="736.86"/>
    <x v="12"/>
  </r>
  <r>
    <n v="1078.0999999999999"/>
    <n v="736.86"/>
    <x v="12"/>
  </r>
  <r>
    <n v="1078.0999999999999"/>
    <n v="736.86"/>
    <x v="12"/>
  </r>
  <r>
    <n v="21.1"/>
    <n v="11.8"/>
    <x v="12"/>
  </r>
  <r>
    <n v="21.1"/>
    <n v="11.8"/>
    <x v="12"/>
  </r>
  <r>
    <n v="21.1"/>
    <n v="11.8"/>
    <x v="12"/>
  </r>
  <r>
    <n v="21.1"/>
    <n v="11.8"/>
    <x v="12"/>
  </r>
  <r>
    <n v="28.43"/>
    <n v="14.71"/>
    <x v="12"/>
  </r>
  <r>
    <n v="28.43"/>
    <n v="14.71"/>
    <x v="12"/>
  </r>
  <r>
    <n v="28.43"/>
    <n v="14.71"/>
    <x v="12"/>
  </r>
  <r>
    <n v="28.43"/>
    <n v="14.71"/>
    <x v="12"/>
  </r>
  <r>
    <n v="266.23"/>
    <n v="191.7"/>
    <x v="12"/>
  </r>
  <r>
    <n v="266.23"/>
    <n v="191.7"/>
    <x v="12"/>
  </r>
  <r>
    <n v="266.23"/>
    <n v="191.7"/>
    <x v="12"/>
  </r>
  <r>
    <n v="266.23"/>
    <n v="191.7"/>
    <x v="12"/>
  </r>
  <r>
    <n v="744.14"/>
    <n v="544.88"/>
    <x v="12"/>
  </r>
  <r>
    <n v="744.14"/>
    <n v="544.88"/>
    <x v="12"/>
  </r>
  <r>
    <n v="744.14"/>
    <n v="544.88"/>
    <x v="12"/>
  </r>
  <r>
    <n v="744.14"/>
    <n v="544.88"/>
    <x v="12"/>
  </r>
  <r>
    <n v="302.45"/>
    <n v="207.04"/>
    <x v="12"/>
  </r>
  <r>
    <n v="302.45"/>
    <n v="207.04"/>
    <x v="12"/>
  </r>
  <r>
    <n v="302.45"/>
    <n v="207.04"/>
    <x v="12"/>
  </r>
  <r>
    <n v="302.45"/>
    <n v="207.04"/>
    <x v="12"/>
  </r>
  <r>
    <n v="26.82"/>
    <n v="12.07"/>
    <x v="12"/>
  </r>
  <r>
    <n v="26.82"/>
    <n v="12.07"/>
    <x v="12"/>
  </r>
  <r>
    <n v="26.82"/>
    <n v="12.07"/>
    <x v="12"/>
  </r>
  <r>
    <n v="26.82"/>
    <n v="12.07"/>
    <x v="12"/>
  </r>
  <r>
    <n v="170.2"/>
    <n v="119.82"/>
    <x v="12"/>
  </r>
  <r>
    <n v="170.2"/>
    <n v="119.82"/>
    <x v="12"/>
  </r>
  <r>
    <n v="170.2"/>
    <n v="119.82"/>
    <x v="12"/>
  </r>
  <r>
    <n v="170.2"/>
    <n v="119.82"/>
    <x v="12"/>
  </r>
  <r>
    <n v="139.16"/>
    <n v="60.62"/>
    <x v="12"/>
  </r>
  <r>
    <n v="139.16"/>
    <n v="60.62"/>
    <x v="12"/>
  </r>
  <r>
    <n v="139.16"/>
    <n v="60.62"/>
    <x v="12"/>
  </r>
  <r>
    <n v="139.16"/>
    <n v="60.62"/>
    <x v="12"/>
  </r>
  <r>
    <n v="104.96"/>
    <n v="94.2"/>
    <x v="12"/>
  </r>
  <r>
    <n v="104.96"/>
    <n v="94.2"/>
    <x v="12"/>
  </r>
  <r>
    <n v="104.96"/>
    <n v="94.2"/>
    <x v="12"/>
  </r>
  <r>
    <n v="104.96"/>
    <n v="94.2"/>
    <x v="12"/>
  </r>
  <r>
    <n v="91.24"/>
    <n v="81.98"/>
    <x v="12"/>
  </r>
  <r>
    <n v="91.24"/>
    <n v="81.98"/>
    <x v="12"/>
  </r>
  <r>
    <n v="91.24"/>
    <n v="81.98"/>
    <x v="12"/>
  </r>
  <r>
    <n v="91.24"/>
    <n v="81.98"/>
    <x v="12"/>
  </r>
  <r>
    <n v="91.24"/>
    <n v="81.98"/>
    <x v="12"/>
  </r>
  <r>
    <n v="91.24"/>
    <n v="81.98"/>
    <x v="12"/>
  </r>
  <r>
    <n v="91.24"/>
    <n v="81.98"/>
    <x v="12"/>
  </r>
  <r>
    <n v="91.24"/>
    <n v="81.98"/>
    <x v="12"/>
  </r>
  <r>
    <n v="89.76"/>
    <n v="37.619999999999997"/>
    <x v="12"/>
  </r>
  <r>
    <n v="89.76"/>
    <n v="37.619999999999997"/>
    <x v="12"/>
  </r>
  <r>
    <n v="89.76"/>
    <n v="37.619999999999997"/>
    <x v="12"/>
  </r>
  <r>
    <n v="89.76"/>
    <n v="37.619999999999997"/>
    <x v="12"/>
  </r>
  <r>
    <n v="89.76"/>
    <n v="37.619999999999997"/>
    <x v="12"/>
  </r>
  <r>
    <n v="89.76"/>
    <n v="37.619999999999997"/>
    <x v="12"/>
  </r>
  <r>
    <n v="89.76"/>
    <n v="37.619999999999997"/>
    <x v="12"/>
  </r>
  <r>
    <n v="89.76"/>
    <n v="37.619999999999997"/>
    <x v="12"/>
  </r>
  <r>
    <n v="136.02000000000001"/>
    <n v="82.82"/>
    <x v="12"/>
  </r>
  <r>
    <n v="136.02000000000001"/>
    <n v="82.82"/>
    <x v="12"/>
  </r>
  <r>
    <n v="136.02000000000001"/>
    <n v="82.82"/>
    <x v="12"/>
  </r>
  <r>
    <n v="136.02000000000001"/>
    <n v="82.82"/>
    <x v="12"/>
  </r>
  <r>
    <n v="1211.46"/>
    <n v="616.5"/>
    <x v="12"/>
  </r>
  <r>
    <n v="1211.46"/>
    <n v="616.5"/>
    <x v="12"/>
  </r>
  <r>
    <n v="1211.46"/>
    <n v="616.5"/>
    <x v="12"/>
  </r>
  <r>
    <n v="1211.46"/>
    <n v="616.5"/>
    <x v="12"/>
  </r>
  <r>
    <n v="979.32"/>
    <n v="432.69"/>
    <x v="12"/>
  </r>
  <r>
    <n v="979.32"/>
    <n v="432.69"/>
    <x v="12"/>
  </r>
  <r>
    <n v="979.32"/>
    <n v="432.69"/>
    <x v="12"/>
  </r>
  <r>
    <n v="979.32"/>
    <n v="432.69"/>
    <x v="12"/>
  </r>
  <r>
    <n v="984.44"/>
    <n v="473.91"/>
    <x v="12"/>
  </r>
  <r>
    <n v="984.44"/>
    <n v="473.91"/>
    <x v="12"/>
  </r>
  <r>
    <n v="984.44"/>
    <n v="473.91"/>
    <x v="12"/>
  </r>
  <r>
    <n v="984.44"/>
    <n v="473.91"/>
    <x v="12"/>
  </r>
  <r>
    <n v="2002.7"/>
    <n v="795.02"/>
    <x v="12"/>
  </r>
  <r>
    <n v="2002.7"/>
    <n v="795.02"/>
    <x v="12"/>
  </r>
  <r>
    <n v="64.319999999999993"/>
    <n v="58.92"/>
    <x v="12"/>
  </r>
  <r>
    <n v="64.319999999999993"/>
    <n v="58.92"/>
    <x v="12"/>
  </r>
  <r>
    <n v="64.319999999999993"/>
    <n v="58.92"/>
    <x v="12"/>
  </r>
  <r>
    <n v="341.11"/>
    <n v="256.33999999999997"/>
    <x v="12"/>
  </r>
  <r>
    <n v="341.11"/>
    <n v="256.33999999999997"/>
    <x v="12"/>
  </r>
  <r>
    <n v="341.11"/>
    <n v="251.26"/>
    <x v="12"/>
  </r>
  <r>
    <n v="341.11"/>
    <n v="251.26"/>
    <x v="12"/>
  </r>
  <r>
    <n v="19.16"/>
    <n v="9.94"/>
    <x v="12"/>
  </r>
  <r>
    <n v="19.16"/>
    <n v="9.94"/>
    <x v="12"/>
  </r>
  <r>
    <n v="19.16"/>
    <n v="9.94"/>
    <x v="12"/>
  </r>
  <r>
    <n v="19.16"/>
    <n v="9.94"/>
    <x v="12"/>
  </r>
  <r>
    <n v="9.58"/>
    <n v="4.97"/>
    <x v="12"/>
  </r>
  <r>
    <n v="95.4"/>
    <n v="55.7"/>
    <x v="12"/>
  </r>
  <r>
    <n v="95.4"/>
    <n v="55.7"/>
    <x v="12"/>
  </r>
  <r>
    <n v="95.4"/>
    <n v="55.7"/>
    <x v="12"/>
  </r>
  <r>
    <n v="76.790000000000006"/>
    <n v="30.59"/>
    <x v="12"/>
  </r>
  <r>
    <n v="76.790000000000006"/>
    <n v="30.59"/>
    <x v="12"/>
  </r>
  <r>
    <n v="180.12"/>
    <n v="97.17"/>
    <x v="12"/>
  </r>
  <r>
    <n v="60.04"/>
    <n v="32.39"/>
    <x v="12"/>
  </r>
  <r>
    <n v="180.12"/>
    <n v="97.17"/>
    <x v="12"/>
  </r>
  <r>
    <n v="120.08"/>
    <n v="64.78"/>
    <x v="12"/>
  </r>
  <r>
    <n v="173.07"/>
    <n v="82.47"/>
    <x v="12"/>
  </r>
  <r>
    <n v="173.07"/>
    <n v="82.47"/>
    <x v="12"/>
  </r>
  <r>
    <n v="173.07"/>
    <n v="82.47"/>
    <x v="12"/>
  </r>
  <r>
    <n v="142.52000000000001"/>
    <n v="87.19"/>
    <x v="12"/>
  </r>
  <r>
    <n v="198.78"/>
    <n v="95.1"/>
    <x v="12"/>
  </r>
  <r>
    <n v="198.78"/>
    <n v="95.1"/>
    <x v="12"/>
  </r>
  <r>
    <n v="132.52000000000001"/>
    <n v="63.4"/>
    <x v="12"/>
  </r>
  <r>
    <n v="69.02"/>
    <n v="35.36"/>
    <x v="12"/>
  </r>
  <r>
    <n v="69.02"/>
    <n v="35.36"/>
    <x v="12"/>
  </r>
  <r>
    <n v="69.02"/>
    <n v="35.36"/>
    <x v="12"/>
  </r>
  <r>
    <n v="34.51"/>
    <n v="17.68"/>
    <x v="12"/>
  </r>
  <r>
    <n v="34.51"/>
    <n v="17.68"/>
    <x v="12"/>
  </r>
  <r>
    <n v="60.18"/>
    <n v="28.52"/>
    <x v="12"/>
  </r>
  <r>
    <n v="141.26"/>
    <n v="67.34"/>
    <x v="12"/>
  </r>
  <r>
    <n v="8.06"/>
    <n v="3.68"/>
    <x v="12"/>
  </r>
  <r>
    <n v="8.06"/>
    <n v="3.68"/>
    <x v="12"/>
  </r>
  <r>
    <n v="8.06"/>
    <n v="3.68"/>
    <x v="12"/>
  </r>
  <r>
    <n v="8.06"/>
    <n v="3.68"/>
    <x v="12"/>
  </r>
  <r>
    <n v="8.06"/>
    <n v="3.68"/>
    <x v="12"/>
  </r>
  <r>
    <n v="8.06"/>
    <n v="3.68"/>
    <x v="12"/>
  </r>
  <r>
    <n v="8.06"/>
    <n v="3.68"/>
    <x v="12"/>
  </r>
  <r>
    <n v="8.06"/>
    <n v="3.68"/>
    <x v="12"/>
  </r>
  <r>
    <n v="8.06"/>
    <n v="3.68"/>
    <x v="12"/>
  </r>
  <r>
    <n v="8.06"/>
    <n v="3.68"/>
    <x v="12"/>
  </r>
  <r>
    <n v="8.06"/>
    <n v="3.68"/>
    <x v="12"/>
  </r>
  <r>
    <n v="8.06"/>
    <n v="3.68"/>
    <x v="12"/>
  </r>
  <r>
    <n v="12.49"/>
    <n v="6.27"/>
    <x v="12"/>
  </r>
  <r>
    <n v="12.49"/>
    <n v="6.27"/>
    <x v="12"/>
  </r>
  <r>
    <n v="12.49"/>
    <n v="6.27"/>
    <x v="12"/>
  </r>
  <r>
    <n v="12.49"/>
    <n v="6.27"/>
    <x v="12"/>
  </r>
  <r>
    <n v="12.49"/>
    <n v="6.27"/>
    <x v="12"/>
  </r>
  <r>
    <n v="12.49"/>
    <n v="6.27"/>
    <x v="12"/>
  </r>
  <r>
    <n v="12.49"/>
    <n v="6.27"/>
    <x v="12"/>
  </r>
  <r>
    <n v="12.49"/>
    <n v="6.27"/>
    <x v="12"/>
  </r>
  <r>
    <n v="12.49"/>
    <n v="6.27"/>
    <x v="12"/>
  </r>
  <r>
    <n v="12.49"/>
    <n v="6.27"/>
    <x v="12"/>
  </r>
  <r>
    <n v="89.85"/>
    <n v="46.9"/>
    <x v="12"/>
  </r>
  <r>
    <n v="255.71"/>
    <n v="139.1"/>
    <x v="12"/>
  </r>
  <r>
    <n v="169.02"/>
    <n v="80.8"/>
    <x v="12"/>
  </r>
  <r>
    <n v="169.02"/>
    <n v="80.8"/>
    <x v="12"/>
  </r>
  <r>
    <n v="169.02"/>
    <n v="80.8"/>
    <x v="12"/>
  </r>
  <r>
    <n v="169.02"/>
    <n v="80.8"/>
    <x v="12"/>
  </r>
  <r>
    <n v="273.60000000000002"/>
    <n v="157.19999999999999"/>
    <x v="12"/>
  </r>
  <r>
    <n v="144.36000000000001"/>
    <n v="67.08"/>
    <x v="12"/>
  </r>
  <r>
    <n v="216.2"/>
    <n v="95.22"/>
    <x v="12"/>
  </r>
  <r>
    <n v="216.2"/>
    <n v="95.22"/>
    <x v="12"/>
  </r>
  <r>
    <n v="41.48"/>
    <n v="17.600000000000001"/>
    <x v="12"/>
  </r>
  <r>
    <n v="41.48"/>
    <n v="17.600000000000001"/>
    <x v="12"/>
  </r>
  <r>
    <n v="41.48"/>
    <n v="17.600000000000001"/>
    <x v="12"/>
  </r>
  <r>
    <n v="20.74"/>
    <n v="8.8000000000000007"/>
    <x v="12"/>
  </r>
  <r>
    <n v="10.37"/>
    <n v="4.4000000000000004"/>
    <x v="12"/>
  </r>
  <r>
    <n v="10.37"/>
    <n v="4.4000000000000004"/>
    <x v="12"/>
  </r>
  <r>
    <n v="10.37"/>
    <n v="4.4000000000000004"/>
    <x v="12"/>
  </r>
  <r>
    <n v="41.48"/>
    <n v="17.600000000000001"/>
    <x v="12"/>
  </r>
  <r>
    <n v="41.48"/>
    <n v="17.600000000000001"/>
    <x v="12"/>
  </r>
  <r>
    <n v="41.48"/>
    <n v="17.600000000000001"/>
    <x v="12"/>
  </r>
  <r>
    <n v="41.48"/>
    <n v="17.600000000000001"/>
    <x v="12"/>
  </r>
  <r>
    <n v="10.37"/>
    <n v="4.4000000000000004"/>
    <x v="12"/>
  </r>
  <r>
    <n v="10.37"/>
    <n v="4.4000000000000004"/>
    <x v="12"/>
  </r>
  <r>
    <n v="10.37"/>
    <n v="4.4000000000000004"/>
    <x v="12"/>
  </r>
  <r>
    <n v="10.37"/>
    <n v="4.4000000000000004"/>
    <x v="12"/>
  </r>
  <r>
    <n v="41.64"/>
    <n v="95.4"/>
    <x v="12"/>
  </r>
  <r>
    <n v="20.82"/>
    <n v="47.7"/>
    <x v="12"/>
  </r>
  <r>
    <n v="41.64"/>
    <n v="95.4"/>
    <x v="12"/>
  </r>
  <r>
    <n v="41.64"/>
    <n v="95.4"/>
    <x v="12"/>
  </r>
  <r>
    <n v="41.64"/>
    <n v="95.4"/>
    <x v="12"/>
  </r>
  <r>
    <n v="41.64"/>
    <n v="95.4"/>
    <x v="12"/>
  </r>
  <r>
    <n v="41.64"/>
    <n v="95.4"/>
    <x v="12"/>
  </r>
  <r>
    <n v="41.64"/>
    <n v="95.4"/>
    <x v="12"/>
  </r>
  <r>
    <n v="198.72"/>
    <n v="187.84"/>
    <x v="12"/>
  </r>
  <r>
    <n v="248.4"/>
    <n v="234.8"/>
    <x v="12"/>
  </r>
  <r>
    <n v="198.72"/>
    <n v="187.84"/>
    <x v="12"/>
  </r>
  <r>
    <n v="198.72"/>
    <n v="187.84"/>
    <x v="12"/>
  </r>
  <r>
    <n v="198.72"/>
    <n v="187.84"/>
    <x v="12"/>
  </r>
  <r>
    <n v="502.04"/>
    <n v="307.56"/>
    <x v="12"/>
  </r>
  <r>
    <n v="502.04"/>
    <n v="307.56"/>
    <x v="12"/>
  </r>
  <r>
    <n v="502.04"/>
    <n v="307.56"/>
    <x v="12"/>
  </r>
  <r>
    <n v="502.04"/>
    <n v="307.56"/>
    <x v="12"/>
  </r>
  <r>
    <n v="125.51"/>
    <n v="76.89"/>
    <x v="12"/>
  </r>
  <r>
    <n v="125.51"/>
    <n v="76.89"/>
    <x v="12"/>
  </r>
  <r>
    <n v="251.02"/>
    <n v="153.78"/>
    <x v="12"/>
  </r>
  <r>
    <n v="424.83"/>
    <n v="326.06"/>
    <x v="12"/>
  </r>
  <r>
    <n v="424.83"/>
    <n v="326.06"/>
    <x v="12"/>
  </r>
  <r>
    <n v="424.83"/>
    <n v="326.06"/>
    <x v="12"/>
  </r>
  <r>
    <n v="424.83"/>
    <n v="326.06"/>
    <x v="12"/>
  </r>
  <r>
    <n v="1539.7"/>
    <n v="1114.3"/>
    <x v="9"/>
  </r>
  <r>
    <n v="1049.8599999999999"/>
    <n v="604.1"/>
    <x v="9"/>
  </r>
  <r>
    <n v="95.43"/>
    <n v="46.19"/>
    <x v="2"/>
  </r>
  <r>
    <n v="694.68"/>
    <n v="349.44"/>
    <x v="2"/>
  </r>
  <r>
    <n v="1145.68"/>
    <n v="377.36"/>
    <x v="2"/>
  </r>
  <r>
    <n v="71.14"/>
    <n v="37.44"/>
    <x v="2"/>
  </r>
  <r>
    <n v="13504.55"/>
    <n v="7106.8"/>
    <x v="2"/>
  </r>
  <r>
    <n v="65.61"/>
    <n v="50.79"/>
    <x v="2"/>
  </r>
  <r>
    <n v="385.7"/>
    <n v="331.7"/>
    <x v="2"/>
  </r>
  <r>
    <n v="3058.32"/>
    <n v="4554.72"/>
    <x v="2"/>
  </r>
  <r>
    <n v="480.22"/>
    <n v="347.24"/>
    <x v="2"/>
  </r>
  <r>
    <n v="647.85"/>
    <n v="478.15"/>
    <x v="2"/>
  </r>
  <r>
    <n v="444.28"/>
    <n v="404.54"/>
    <x v="2"/>
  </r>
  <r>
    <n v="43.5"/>
    <n v="44.52"/>
    <x v="2"/>
  </r>
  <r>
    <n v="4769.84"/>
    <n v="3741.44"/>
    <x v="13"/>
  </r>
  <r>
    <n v="1417.04"/>
    <n v="1285.92"/>
    <x v="13"/>
  </r>
  <r>
    <n v="122.08"/>
    <n v="145.84"/>
    <x v="13"/>
  </r>
  <r>
    <n v="2229.7600000000002"/>
    <n v="5928.64"/>
    <x v="13"/>
  </r>
  <r>
    <n v="458.4"/>
    <n v="245.6"/>
    <x v="13"/>
  </r>
  <r>
    <n v="988.48"/>
    <n v="1889.12"/>
    <x v="13"/>
  </r>
  <r>
    <n v="1245.8399999999999"/>
    <n v="2709.44"/>
    <x v="13"/>
  </r>
  <r>
    <n v="1356.32"/>
    <n v="1008.56"/>
    <x v="13"/>
  </r>
  <r>
    <n v="1468.56"/>
    <n v="1065.5999999999999"/>
    <x v="13"/>
  </r>
  <r>
    <n v="8821.1200000000008"/>
    <n v="4127.4399999999996"/>
    <x v="13"/>
  </r>
  <r>
    <n v="2570.2399999999998"/>
    <n v="1305.3599999999999"/>
    <x v="13"/>
  </r>
  <r>
    <n v="32424"/>
    <n v="24683.599999999999"/>
    <x v="13"/>
  </r>
  <r>
    <n v="26440.560000000001"/>
    <n v="24855.68"/>
    <x v="10"/>
  </r>
  <r>
    <n v="24309.48"/>
    <n v="25570.36"/>
    <x v="10"/>
  </r>
  <r>
    <n v="30509.32"/>
    <n v="22362.12"/>
    <x v="10"/>
  </r>
  <r>
    <n v="15802.48"/>
    <n v="17160.88"/>
    <x v="10"/>
  </r>
  <r>
    <n v="4655.08"/>
    <n v="7343.28"/>
    <x v="10"/>
  </r>
  <r>
    <n v="690.92"/>
    <n v="450.8"/>
    <x v="12"/>
  </r>
  <r>
    <n v="2981.15"/>
    <n v="2338.4"/>
    <x v="13"/>
  </r>
  <r>
    <n v="885.65"/>
    <n v="803.7"/>
    <x v="13"/>
  </r>
  <r>
    <n v="76.3"/>
    <n v="91.15"/>
    <x v="13"/>
  </r>
  <r>
    <n v="1393.6"/>
    <n v="3705.4"/>
    <x v="13"/>
  </r>
  <r>
    <n v="286.5"/>
    <n v="153.5"/>
    <x v="13"/>
  </r>
  <r>
    <n v="617.79999999999995"/>
    <n v="1180.7"/>
    <x v="13"/>
  </r>
  <r>
    <n v="778.65"/>
    <n v="1693.4"/>
    <x v="13"/>
  </r>
  <r>
    <n v="847.7"/>
    <n v="630.35"/>
    <x v="13"/>
  </r>
  <r>
    <n v="917.85"/>
    <n v="666"/>
    <x v="13"/>
  </r>
  <r>
    <n v="5513.2"/>
    <n v="2579.65"/>
    <x v="13"/>
  </r>
  <r>
    <n v="1606.4"/>
    <n v="815.85"/>
    <x v="13"/>
  </r>
  <r>
    <n v="20265"/>
    <n v="15427.25"/>
    <x v="13"/>
  </r>
  <r>
    <n v="15975.9"/>
    <n v="8902.98"/>
    <x v="3"/>
  </r>
  <r>
    <n v="42518.400000000001"/>
    <n v="16311.08"/>
    <x v="3"/>
  </r>
  <r>
    <n v="1012.2"/>
    <n v="418.2"/>
    <x v="3"/>
  </r>
  <r>
    <n v="14169"/>
    <n v="5160.6000000000004"/>
    <x v="3"/>
  </r>
  <r>
    <n v="2029.44"/>
    <n v="1041.5999999999999"/>
    <x v="3"/>
  </r>
  <r>
    <n v="2235.6"/>
    <n v="920.8"/>
    <x v="3"/>
  </r>
  <r>
    <n v="21273.599999999999"/>
    <n v="8800.7999999999993"/>
    <x v="3"/>
  </r>
  <r>
    <n v="4900.8"/>
    <n v="1900.8"/>
    <x v="3"/>
  </r>
  <r>
    <n v="54342.54"/>
    <n v="7789.18"/>
    <x v="3"/>
  </r>
  <r>
    <n v="12.6"/>
    <n v="0"/>
    <x v="3"/>
  </r>
  <r>
    <n v="3967.02"/>
    <n v="2055.2399999999998"/>
    <x v="3"/>
  </r>
  <r>
    <n v="2494.44"/>
    <n v="1118.52"/>
    <x v="3"/>
  </r>
  <r>
    <n v="2721.18"/>
    <n v="1210.8599999999999"/>
    <x v="3"/>
  </r>
  <r>
    <n v="9295.44"/>
    <n v="5521.56"/>
    <x v="3"/>
  </r>
  <r>
    <n v="5404.74"/>
    <n v="2404.98"/>
    <x v="3"/>
  </r>
  <r>
    <n v="23092.68"/>
    <n v="11239.8"/>
    <x v="3"/>
  </r>
  <r>
    <n v="24864"/>
    <n v="13785.6"/>
    <x v="3"/>
  </r>
  <r>
    <n v="2631.37"/>
    <n v="1184.79"/>
    <x v="3"/>
  </r>
  <r>
    <n v="10024.18"/>
    <n v="2713.62"/>
    <x v="3"/>
  </r>
  <r>
    <n v="20048.36"/>
    <n v="5427.24"/>
    <x v="3"/>
  </r>
  <r>
    <n v="5262.74"/>
    <n v="2369.58"/>
    <x v="3"/>
  </r>
  <r>
    <n v="6268.41"/>
    <n v="4558.8599999999997"/>
    <x v="3"/>
  </r>
  <r>
    <n v="6174.99"/>
    <n v="4558.8599999999997"/>
    <x v="3"/>
  </r>
  <r>
    <n v="6017.31"/>
    <n v="4333.2299999999996"/>
    <x v="3"/>
  </r>
  <r>
    <n v="6170.85"/>
    <n v="4333.2299999999996"/>
    <x v="3"/>
  </r>
  <r>
    <n v="9401.1200000000008"/>
    <n v="7564.08"/>
    <x v="3"/>
  </r>
  <r>
    <n v="8111.36"/>
    <n v="7562.96"/>
    <x v="3"/>
  </r>
  <r>
    <n v="19985.36"/>
    <n v="12204.8"/>
    <x v="3"/>
  </r>
  <r>
    <n v="6171.6"/>
    <n v="4600"/>
    <x v="3"/>
  </r>
  <r>
    <n v="4871.5"/>
    <n v="5058.1000000000004"/>
    <x v="13"/>
  </r>
  <r>
    <n v="672.3"/>
    <n v="994.5"/>
    <x v="13"/>
  </r>
  <r>
    <n v="1771.3"/>
    <n v="1607.4"/>
    <x v="13"/>
  </r>
  <r>
    <n v="152.6"/>
    <n v="182.3"/>
    <x v="13"/>
  </r>
  <r>
    <n v="2787.2"/>
    <n v="7410.8"/>
    <x v="13"/>
  </r>
  <r>
    <n v="573"/>
    <n v="307"/>
    <x v="13"/>
  </r>
  <r>
    <n v="3089"/>
    <n v="5903.5"/>
    <x v="13"/>
  </r>
  <r>
    <n v="1557.3"/>
    <n v="3386.8"/>
    <x v="13"/>
  </r>
  <r>
    <n v="1695.4"/>
    <n v="1260.7"/>
    <x v="13"/>
  </r>
  <r>
    <n v="1835.7"/>
    <n v="1332"/>
    <x v="13"/>
  </r>
  <r>
    <n v="11026.4"/>
    <n v="5159.3"/>
    <x v="13"/>
  </r>
  <r>
    <n v="3212.8"/>
    <n v="1631.7"/>
    <x v="13"/>
  </r>
  <r>
    <n v="40530"/>
    <n v="30854.5"/>
    <x v="13"/>
  </r>
  <r>
    <n v="3029.4"/>
    <n v="2359.8000000000002"/>
    <x v="3"/>
  </r>
  <r>
    <n v="2520.2399999999998"/>
    <n v="1407.84"/>
    <x v="0"/>
  </r>
  <r>
    <n v="1412.4"/>
    <n v="893.4"/>
    <x v="0"/>
  </r>
  <r>
    <n v="1598.75"/>
    <n v="1039"/>
    <x v="0"/>
  </r>
  <r>
    <n v="1136.5"/>
    <n v="425.75"/>
    <x v="0"/>
  </r>
  <r>
    <n v="757.2"/>
    <n v="367.25"/>
    <x v="0"/>
  </r>
  <r>
    <n v="584.79999999999995"/>
    <n v="267.8"/>
    <x v="0"/>
  </r>
  <r>
    <n v="1172.4000000000001"/>
    <n v="787.4"/>
    <x v="0"/>
  </r>
  <r>
    <n v="54.5"/>
    <n v="264.75"/>
    <x v="0"/>
  </r>
  <r>
    <n v="4404.8"/>
    <n v="4716.8"/>
    <x v="0"/>
  </r>
  <r>
    <n v="797"/>
    <n v="1626.2"/>
    <x v="0"/>
  </r>
  <r>
    <n v="1221.5999999999999"/>
    <n v="1339.2"/>
    <x v="0"/>
  </r>
  <r>
    <n v="81.3"/>
    <n v="912.6"/>
    <x v="0"/>
  </r>
  <r>
    <n v="807.75"/>
    <n v="1098.1500000000001"/>
    <x v="0"/>
  </r>
  <r>
    <n v="807.75"/>
    <n v="1098.1500000000001"/>
    <x v="0"/>
  </r>
  <r>
    <n v="1448.6"/>
    <n v="421.95"/>
    <x v="0"/>
  </r>
  <r>
    <n v="221.6"/>
    <n v="73"/>
    <x v="0"/>
  </r>
  <r>
    <n v="254.9"/>
    <n v="124.4"/>
    <x v="0"/>
  </r>
  <r>
    <n v="4972.16"/>
    <n v="291.04000000000002"/>
    <x v="0"/>
  </r>
  <r>
    <n v="1293"/>
    <n v="377"/>
    <x v="0"/>
  </r>
  <r>
    <n v="64.2"/>
    <n v="84"/>
    <x v="0"/>
  </r>
  <r>
    <n v="66.8"/>
    <n v="190.8"/>
    <x v="0"/>
  </r>
  <r>
    <n v="66.7"/>
    <n v="623"/>
    <x v="0"/>
  </r>
  <r>
    <n v="75.5"/>
    <n v="623"/>
    <x v="0"/>
  </r>
  <r>
    <n v="183"/>
    <n v="62"/>
    <x v="0"/>
  </r>
  <r>
    <n v="190"/>
    <n v="61.5"/>
    <x v="0"/>
  </r>
  <r>
    <n v="468.6"/>
    <n v="138.30000000000001"/>
    <x v="0"/>
  </r>
  <r>
    <n v="222"/>
    <n v="87.4"/>
    <x v="0"/>
  </r>
  <r>
    <n v="464.8"/>
    <n v="181.5"/>
    <x v="0"/>
  </r>
  <r>
    <n v="477.8"/>
    <n v="181.5"/>
    <x v="0"/>
  </r>
  <r>
    <n v="317.39999999999998"/>
    <n v="97.7"/>
    <x v="0"/>
  </r>
  <r>
    <n v="316.5"/>
    <n v="97.7"/>
    <x v="0"/>
  </r>
  <r>
    <n v="309.10000000000002"/>
    <n v="93.7"/>
    <x v="0"/>
  </r>
  <r>
    <n v="397.6"/>
    <n v="140"/>
    <x v="0"/>
  </r>
  <r>
    <n v="397.6"/>
    <n v="140"/>
    <x v="0"/>
  </r>
  <r>
    <n v="4655.08"/>
    <n v="7343.28"/>
    <x v="10"/>
  </r>
  <r>
    <n v="26440.560000000001"/>
    <n v="24855.68"/>
    <x v="10"/>
  </r>
  <r>
    <n v="15802.48"/>
    <n v="17160.88"/>
    <x v="10"/>
  </r>
  <r>
    <n v="24309.48"/>
    <n v="25570.36"/>
    <x v="10"/>
  </r>
  <r>
    <n v="30509.32"/>
    <n v="22362.12"/>
    <x v="10"/>
  </r>
  <r>
    <n v="2118.4"/>
    <n v="726"/>
    <x v="10"/>
  </r>
  <r>
    <n v="2118.4"/>
    <n v="726"/>
    <x v="10"/>
  </r>
  <r>
    <n v="2330.2399999999998"/>
    <n v="798.6"/>
    <x v="10"/>
  </r>
  <r>
    <n v="1271.04"/>
    <n v="435.6"/>
    <x v="10"/>
  </r>
  <r>
    <n v="133.09"/>
    <n v="39.68"/>
    <x v="12"/>
  </r>
  <r>
    <n v="133.09"/>
    <n v="39.68"/>
    <x v="12"/>
  </r>
  <r>
    <n v="133.09"/>
    <n v="39.68"/>
    <x v="12"/>
  </r>
  <r>
    <n v="19.18"/>
    <n v="8.32"/>
    <x v="12"/>
  </r>
  <r>
    <n v="19.18"/>
    <n v="8.32"/>
    <x v="12"/>
  </r>
  <r>
    <n v="38.36"/>
    <n v="16.64"/>
    <x v="12"/>
  </r>
  <r>
    <n v="38.36"/>
    <n v="16.64"/>
    <x v="12"/>
  </r>
  <r>
    <n v="38.36"/>
    <n v="16.64"/>
    <x v="12"/>
  </r>
  <r>
    <n v="38.36"/>
    <n v="16.64"/>
    <x v="12"/>
  </r>
  <r>
    <n v="38.36"/>
    <n v="16.64"/>
    <x v="12"/>
  </r>
  <r>
    <n v="38.36"/>
    <n v="16.64"/>
    <x v="12"/>
  </r>
  <r>
    <n v="38.36"/>
    <n v="16.64"/>
    <x v="12"/>
  </r>
  <r>
    <n v="115.08"/>
    <n v="49.92"/>
    <x v="12"/>
  </r>
  <r>
    <n v="19.18"/>
    <n v="8.32"/>
    <x v="12"/>
  </r>
  <r>
    <n v="38.36"/>
    <n v="16.64"/>
    <x v="12"/>
  </r>
  <r>
    <n v="19.18"/>
    <n v="8.32"/>
    <x v="12"/>
  </r>
  <r>
    <n v="19.18"/>
    <n v="8.32"/>
    <x v="12"/>
  </r>
  <r>
    <n v="115.08"/>
    <n v="49.92"/>
    <x v="12"/>
  </r>
  <r>
    <n v="19.18"/>
    <n v="8.32"/>
    <x v="12"/>
  </r>
  <r>
    <n v="12.52"/>
    <n v="8.48"/>
    <x v="12"/>
  </r>
  <r>
    <n v="12.52"/>
    <n v="8.48"/>
    <x v="12"/>
  </r>
  <r>
    <n v="31.16"/>
    <n v="19.72"/>
    <x v="12"/>
  </r>
  <r>
    <n v="31.16"/>
    <n v="19.72"/>
    <x v="12"/>
  </r>
  <r>
    <n v="31.16"/>
    <n v="19.72"/>
    <x v="12"/>
  </r>
  <r>
    <n v="31.16"/>
    <n v="19.72"/>
    <x v="12"/>
  </r>
  <r>
    <n v="31.16"/>
    <n v="19.72"/>
    <x v="12"/>
  </r>
  <r>
    <n v="31.16"/>
    <n v="19.72"/>
    <x v="12"/>
  </r>
  <r>
    <n v="21.78"/>
    <n v="14.5"/>
    <x v="12"/>
  </r>
  <r>
    <n v="212.56"/>
    <n v="37.659999999999997"/>
    <x v="12"/>
  </r>
  <r>
    <n v="83.18"/>
    <n v="9.16"/>
    <x v="12"/>
  </r>
  <r>
    <n v="133.88"/>
    <n v="21.45"/>
    <x v="12"/>
  </r>
  <r>
    <n v="84.29"/>
    <n v="9.69"/>
    <x v="12"/>
  </r>
  <r>
    <n v="99.86"/>
    <n v="20.45"/>
    <x v="12"/>
  </r>
  <r>
    <n v="80.86"/>
    <n v="9.61"/>
    <x v="12"/>
  </r>
  <r>
    <n v="105.79"/>
    <n v="20.7"/>
    <x v="12"/>
  </r>
  <r>
    <n v="84.85"/>
    <n v="7.83"/>
    <x v="12"/>
  </r>
  <r>
    <n v="14.83"/>
    <n v="18.11"/>
    <x v="12"/>
  </r>
  <r>
    <n v="14.83"/>
    <n v="18.11"/>
    <x v="12"/>
  </r>
  <r>
    <n v="14.83"/>
    <n v="18.11"/>
    <x v="12"/>
  </r>
  <r>
    <n v="14.83"/>
    <n v="18.11"/>
    <x v="12"/>
  </r>
  <r>
    <n v="187.2"/>
    <n v="208.72"/>
    <x v="12"/>
  </r>
  <r>
    <n v="187.2"/>
    <n v="208.72"/>
    <x v="12"/>
  </r>
  <r>
    <n v="187.2"/>
    <n v="208.72"/>
    <x v="12"/>
  </r>
  <r>
    <n v="69.98"/>
    <n v="56.48"/>
    <x v="12"/>
  </r>
  <r>
    <n v="69.98"/>
    <n v="56.48"/>
    <x v="12"/>
  </r>
  <r>
    <n v="29.15"/>
    <n v="45.51"/>
    <x v="12"/>
  </r>
  <r>
    <n v="29.15"/>
    <n v="45.51"/>
    <x v="12"/>
  </r>
  <r>
    <n v="29.15"/>
    <n v="45.51"/>
    <x v="12"/>
  </r>
  <r>
    <n v="29.15"/>
    <n v="45.51"/>
    <x v="12"/>
  </r>
  <r>
    <n v="71.52"/>
    <n v="49.12"/>
    <x v="12"/>
  </r>
  <r>
    <n v="9.5"/>
    <n v="8.4499999999999993"/>
    <x v="12"/>
  </r>
  <r>
    <n v="9.5"/>
    <n v="8.4499999999999993"/>
    <x v="12"/>
  </r>
  <r>
    <n v="9.5"/>
    <n v="8.4499999999999993"/>
    <x v="12"/>
  </r>
  <r>
    <n v="9.5"/>
    <n v="8.4499999999999993"/>
    <x v="12"/>
  </r>
  <r>
    <n v="9.5"/>
    <n v="8.4499999999999993"/>
    <x v="12"/>
  </r>
  <r>
    <n v="9.5"/>
    <n v="8.4499999999999993"/>
    <x v="12"/>
  </r>
  <r>
    <n v="9.5"/>
    <n v="8.4499999999999993"/>
    <x v="12"/>
  </r>
  <r>
    <n v="9.5"/>
    <n v="8.4499999999999993"/>
    <x v="12"/>
  </r>
  <r>
    <n v="7.18"/>
    <n v="8.43"/>
    <x v="12"/>
  </r>
  <r>
    <n v="7.18"/>
    <n v="8.43"/>
    <x v="12"/>
  </r>
  <r>
    <n v="59.71"/>
    <n v="57.05"/>
    <x v="12"/>
  </r>
  <r>
    <n v="85.5"/>
    <n v="60.58"/>
    <x v="12"/>
  </r>
  <r>
    <n v="84.71"/>
    <n v="48.59"/>
    <x v="12"/>
  </r>
  <r>
    <n v="421.14"/>
    <n v="233.44"/>
    <x v="12"/>
  </r>
  <r>
    <n v="421.14"/>
    <n v="233.44"/>
    <x v="12"/>
  </r>
  <r>
    <n v="421.14"/>
    <n v="233.44"/>
    <x v="12"/>
  </r>
  <r>
    <n v="421.14"/>
    <n v="233.44"/>
    <x v="12"/>
  </r>
  <r>
    <n v="421.14"/>
    <n v="233.44"/>
    <x v="12"/>
  </r>
  <r>
    <n v="421.14"/>
    <n v="233.44"/>
    <x v="12"/>
  </r>
  <r>
    <n v="421.14"/>
    <n v="233.44"/>
    <x v="12"/>
  </r>
  <r>
    <n v="43.38"/>
    <n v="43.56"/>
    <x v="12"/>
  </r>
  <r>
    <n v="43.38"/>
    <n v="43.56"/>
    <x v="12"/>
  </r>
  <r>
    <n v="43.38"/>
    <n v="43.56"/>
    <x v="12"/>
  </r>
  <r>
    <n v="43.38"/>
    <n v="43.56"/>
    <x v="12"/>
  </r>
  <r>
    <n v="21.69"/>
    <n v="21.78"/>
    <x v="12"/>
  </r>
  <r>
    <n v="43.38"/>
    <n v="43.56"/>
    <x v="12"/>
  </r>
  <r>
    <n v="43.38"/>
    <n v="43.56"/>
    <x v="12"/>
  </r>
  <r>
    <n v="42.82"/>
    <n v="34.78"/>
    <x v="12"/>
  </r>
  <r>
    <n v="42.82"/>
    <n v="34.78"/>
    <x v="12"/>
  </r>
  <r>
    <n v="42.82"/>
    <n v="34.78"/>
    <x v="12"/>
  </r>
  <r>
    <n v="85.64"/>
    <n v="69.56"/>
    <x v="12"/>
  </r>
  <r>
    <n v="85.64"/>
    <n v="69.56"/>
    <x v="12"/>
  </r>
  <r>
    <n v="42.82"/>
    <n v="34.78"/>
    <x v="12"/>
  </r>
  <r>
    <n v="42.82"/>
    <n v="34.78"/>
    <x v="12"/>
  </r>
  <r>
    <n v="42.82"/>
    <n v="34.78"/>
    <x v="12"/>
  </r>
  <r>
    <n v="42.82"/>
    <n v="34.78"/>
    <x v="12"/>
  </r>
  <r>
    <n v="42.82"/>
    <n v="34.78"/>
    <x v="12"/>
  </r>
  <r>
    <n v="32.26"/>
    <n v="29.54"/>
    <x v="12"/>
  </r>
  <r>
    <n v="32.26"/>
    <n v="29.54"/>
    <x v="12"/>
  </r>
  <r>
    <n v="45.88"/>
    <n v="43.08"/>
    <x v="12"/>
  </r>
  <r>
    <n v="45.88"/>
    <n v="43.08"/>
    <x v="12"/>
  </r>
  <r>
    <n v="19.920000000000002"/>
    <n v="13.14"/>
    <x v="12"/>
  </r>
  <r>
    <n v="19.920000000000002"/>
    <n v="13.14"/>
    <x v="12"/>
  </r>
  <r>
    <n v="19.920000000000002"/>
    <n v="13.14"/>
    <x v="12"/>
  </r>
  <r>
    <n v="19.920000000000002"/>
    <n v="13.14"/>
    <x v="12"/>
  </r>
  <r>
    <n v="199.84"/>
    <n v="198.08"/>
    <x v="12"/>
  </r>
  <r>
    <n v="174.86"/>
    <n v="173.32"/>
    <x v="12"/>
  </r>
  <r>
    <n v="274.77999999999997"/>
    <n v="272.36"/>
    <x v="12"/>
  </r>
  <r>
    <n v="274.77999999999997"/>
    <n v="272.36"/>
    <x v="12"/>
  </r>
  <r>
    <n v="274.77999999999997"/>
    <n v="272.36"/>
    <x v="12"/>
  </r>
  <r>
    <n v="274.77999999999997"/>
    <n v="272.36"/>
    <x v="12"/>
  </r>
  <r>
    <n v="274.77999999999997"/>
    <n v="272.36"/>
    <x v="12"/>
  </r>
  <r>
    <n v="274.77999999999997"/>
    <n v="272.36"/>
    <x v="12"/>
  </r>
  <r>
    <n v="49.96"/>
    <n v="49.52"/>
    <x v="12"/>
  </r>
  <r>
    <n v="148.32"/>
    <n v="130.08000000000001"/>
    <x v="12"/>
  </r>
  <r>
    <n v="129.78"/>
    <n v="113.82"/>
    <x v="12"/>
  </r>
  <r>
    <n v="203.94"/>
    <n v="178.86"/>
    <x v="12"/>
  </r>
  <r>
    <n v="203.94"/>
    <n v="178.86"/>
    <x v="12"/>
  </r>
  <r>
    <n v="203.94"/>
    <n v="178.86"/>
    <x v="12"/>
  </r>
  <r>
    <n v="203.94"/>
    <n v="178.86"/>
    <x v="12"/>
  </r>
  <r>
    <n v="203.94"/>
    <n v="178.86"/>
    <x v="12"/>
  </r>
  <r>
    <n v="203.94"/>
    <n v="178.86"/>
    <x v="12"/>
  </r>
  <r>
    <n v="111.24"/>
    <n v="97.56"/>
    <x v="12"/>
  </r>
  <r>
    <n v="74.16"/>
    <n v="65.040000000000006"/>
    <x v="12"/>
  </r>
  <r>
    <n v="72.099999999999994"/>
    <n v="45.66"/>
    <x v="12"/>
  </r>
  <r>
    <n v="174.98"/>
    <n v="82.44"/>
    <x v="12"/>
  </r>
  <r>
    <n v="29.76"/>
    <n v="22"/>
    <x v="12"/>
  </r>
  <r>
    <n v="14.88"/>
    <n v="11"/>
    <x v="12"/>
  </r>
  <r>
    <n v="29.76"/>
    <n v="22"/>
    <x v="12"/>
  </r>
  <r>
    <n v="14.88"/>
    <n v="11"/>
    <x v="12"/>
  </r>
  <r>
    <n v="12.09"/>
    <n v="13.69"/>
    <x v="12"/>
  </r>
  <r>
    <n v="12.09"/>
    <n v="13.69"/>
    <x v="12"/>
  </r>
  <r>
    <n v="12.09"/>
    <n v="13.69"/>
    <x v="12"/>
  </r>
  <r>
    <n v="12.09"/>
    <n v="13.69"/>
    <x v="12"/>
  </r>
  <r>
    <n v="12.09"/>
    <n v="13.69"/>
    <x v="12"/>
  </r>
  <r>
    <n v="12.09"/>
    <n v="13.69"/>
    <x v="12"/>
  </r>
  <r>
    <n v="12.09"/>
    <n v="13.69"/>
    <x v="12"/>
  </r>
  <r>
    <n v="153.6"/>
    <n v="75.45"/>
    <x v="12"/>
  </r>
  <r>
    <n v="211.51"/>
    <n v="151.58000000000001"/>
    <x v="12"/>
  </r>
  <r>
    <n v="54.45"/>
    <n v="49.7"/>
    <x v="12"/>
  </r>
  <r>
    <n v="116.27"/>
    <n v="121.77"/>
    <x v="12"/>
  </r>
  <r>
    <n v="42.54"/>
    <n v="37.32"/>
    <x v="12"/>
  </r>
  <r>
    <n v="60.06"/>
    <n v="11.07"/>
    <x v="12"/>
  </r>
  <r>
    <n v="60.06"/>
    <n v="11.07"/>
    <x v="12"/>
  </r>
  <r>
    <n v="30.76"/>
    <n v="32.200000000000003"/>
    <x v="12"/>
  </r>
  <r>
    <n v="30.76"/>
    <n v="32.200000000000003"/>
    <x v="12"/>
  </r>
  <r>
    <n v="30.76"/>
    <n v="32.200000000000003"/>
    <x v="12"/>
  </r>
  <r>
    <n v="30.76"/>
    <n v="32.200000000000003"/>
    <x v="12"/>
  </r>
  <r>
    <n v="15.38"/>
    <n v="16.100000000000001"/>
    <x v="12"/>
  </r>
  <r>
    <n v="15.38"/>
    <n v="16.100000000000001"/>
    <x v="12"/>
  </r>
  <r>
    <n v="30.76"/>
    <n v="32.200000000000003"/>
    <x v="12"/>
  </r>
  <r>
    <n v="51.87"/>
    <n v="46.9"/>
    <x v="12"/>
  </r>
  <r>
    <n v="41.34"/>
    <n v="30.76"/>
    <x v="12"/>
  </r>
  <r>
    <n v="347.6"/>
    <n v="297.8"/>
    <x v="12"/>
  </r>
  <r>
    <n v="278.08"/>
    <n v="238.24"/>
    <x v="12"/>
  </r>
  <r>
    <n v="278.08"/>
    <n v="238.24"/>
    <x v="12"/>
  </r>
  <r>
    <n v="208.56"/>
    <n v="178.68"/>
    <x v="12"/>
  </r>
  <r>
    <n v="13.62"/>
    <n v="15.32"/>
    <x v="12"/>
  </r>
  <r>
    <n v="248.2"/>
    <n v="203.4"/>
    <x v="12"/>
  </r>
  <r>
    <n v="248.2"/>
    <n v="203.4"/>
    <x v="12"/>
  </r>
  <r>
    <n v="248.2"/>
    <n v="203.4"/>
    <x v="12"/>
  </r>
  <r>
    <n v="248.2"/>
    <n v="203.4"/>
    <x v="12"/>
  </r>
  <r>
    <n v="22.66"/>
    <n v="17.309999999999999"/>
    <x v="12"/>
  </r>
  <r>
    <n v="22.66"/>
    <n v="17.309999999999999"/>
    <x v="12"/>
  </r>
  <r>
    <n v="140.58000000000001"/>
    <n v="82.26"/>
    <x v="12"/>
  </r>
  <r>
    <n v="95.34"/>
    <n v="107.52"/>
    <x v="12"/>
  </r>
  <r>
    <n v="869.36"/>
    <n v="685.68"/>
    <x v="12"/>
  </r>
  <r>
    <n v="434.68"/>
    <n v="342.84"/>
    <x v="12"/>
  </r>
  <r>
    <n v="434.68"/>
    <n v="342.84"/>
    <x v="12"/>
  </r>
  <r>
    <n v="434.68"/>
    <n v="342.84"/>
    <x v="12"/>
  </r>
  <r>
    <n v="1304.04"/>
    <n v="1028.52"/>
    <x v="12"/>
  </r>
  <r>
    <n v="44"/>
    <n v="39.65"/>
    <x v="12"/>
  </r>
  <r>
    <n v="152.5"/>
    <n v="114.37"/>
    <x v="12"/>
  </r>
  <r>
    <n v="19.46"/>
    <n v="73.180000000000007"/>
    <x v="12"/>
  </r>
  <r>
    <n v="8.76"/>
    <n v="35.32"/>
    <x v="12"/>
  </r>
  <r>
    <n v="8.76"/>
    <n v="35.32"/>
    <x v="12"/>
  </r>
  <r>
    <n v="7.83"/>
    <n v="34.72"/>
    <x v="12"/>
  </r>
  <r>
    <n v="339.15"/>
    <n v="381.85"/>
    <x v="12"/>
  </r>
  <r>
    <n v="45.32"/>
    <n v="34.68"/>
    <x v="12"/>
  </r>
  <r>
    <n v="46.8"/>
    <n v="38.200000000000003"/>
    <x v="12"/>
  </r>
  <r>
    <n v="46.8"/>
    <n v="38.200000000000003"/>
    <x v="12"/>
  </r>
  <r>
    <n v="46.8"/>
    <n v="38.200000000000003"/>
    <x v="12"/>
  </r>
  <r>
    <n v="46.8"/>
    <n v="38.200000000000003"/>
    <x v="12"/>
  </r>
  <r>
    <n v="46.8"/>
    <n v="38.200000000000003"/>
    <x v="12"/>
  </r>
  <r>
    <n v="46.8"/>
    <n v="38.200000000000003"/>
    <x v="12"/>
  </r>
  <r>
    <n v="46.8"/>
    <n v="38.200000000000003"/>
    <x v="12"/>
  </r>
  <r>
    <n v="46.8"/>
    <n v="38.200000000000003"/>
    <x v="12"/>
  </r>
  <r>
    <n v="36.979999999999997"/>
    <n v="28.3"/>
    <x v="12"/>
  </r>
  <r>
    <n v="100.79"/>
    <n v="73.77"/>
    <x v="12"/>
  </r>
  <r>
    <n v="282.07"/>
    <n v="271.95999999999998"/>
    <x v="12"/>
  </r>
  <r>
    <n v="282.07"/>
    <n v="271.95999999999998"/>
    <x v="12"/>
  </r>
  <r>
    <n v="282.07"/>
    <n v="271.95999999999998"/>
    <x v="12"/>
  </r>
  <r>
    <n v="48.74"/>
    <n v="37.1"/>
    <x v="12"/>
  </r>
  <r>
    <n v="42.16"/>
    <n v="38.880000000000003"/>
    <x v="12"/>
  </r>
  <r>
    <n v="53.89"/>
    <n v="36.450000000000003"/>
    <x v="12"/>
  </r>
  <r>
    <n v="130.19999999999999"/>
    <n v="126.75"/>
    <x v="12"/>
  </r>
  <r>
    <n v="88.9"/>
    <n v="82.6"/>
    <x v="12"/>
  </r>
  <r>
    <n v="140.19999999999999"/>
    <n v="130.5"/>
    <x v="12"/>
  </r>
  <r>
    <n v="14.46"/>
    <n v="17.84"/>
    <x v="12"/>
  </r>
  <r>
    <n v="14.46"/>
    <n v="17.84"/>
    <x v="12"/>
  </r>
  <r>
    <n v="14.46"/>
    <n v="17.84"/>
    <x v="12"/>
  </r>
  <r>
    <n v="14.46"/>
    <n v="17.84"/>
    <x v="12"/>
  </r>
  <r>
    <n v="43.74"/>
    <n v="54.26"/>
    <x v="12"/>
  </r>
  <r>
    <n v="43.74"/>
    <n v="54.26"/>
    <x v="12"/>
  </r>
  <r>
    <n v="43.74"/>
    <n v="54.26"/>
    <x v="12"/>
  </r>
  <r>
    <n v="43.74"/>
    <n v="54.26"/>
    <x v="12"/>
  </r>
  <r>
    <n v="35.04"/>
    <n v="43.8"/>
    <x v="12"/>
  </r>
  <r>
    <n v="4.45"/>
    <n v="3.36"/>
    <x v="12"/>
  </r>
  <r>
    <n v="4.45"/>
    <n v="3.36"/>
    <x v="12"/>
  </r>
  <r>
    <n v="4.45"/>
    <n v="3.36"/>
    <x v="12"/>
  </r>
  <r>
    <n v="4.45"/>
    <n v="3.36"/>
    <x v="12"/>
  </r>
  <r>
    <n v="4.45"/>
    <n v="3.36"/>
    <x v="12"/>
  </r>
  <r>
    <n v="4.45"/>
    <n v="3.36"/>
    <x v="12"/>
  </r>
  <r>
    <n v="4.45"/>
    <n v="3.36"/>
    <x v="12"/>
  </r>
  <r>
    <n v="4.45"/>
    <n v="3.36"/>
    <x v="12"/>
  </r>
  <r>
    <n v="8.9"/>
    <n v="6.72"/>
    <x v="12"/>
  </r>
  <r>
    <n v="4.45"/>
    <n v="3.36"/>
    <x v="12"/>
  </r>
  <r>
    <n v="4.45"/>
    <n v="3.36"/>
    <x v="12"/>
  </r>
  <r>
    <n v="8.9"/>
    <n v="6.72"/>
    <x v="12"/>
  </r>
  <r>
    <n v="8.9"/>
    <n v="6.72"/>
    <x v="12"/>
  </r>
  <r>
    <n v="8.9"/>
    <n v="6.72"/>
    <x v="12"/>
  </r>
  <r>
    <n v="46.99"/>
    <n v="47.17"/>
    <x v="12"/>
  </r>
  <r>
    <n v="46.99"/>
    <n v="47.17"/>
    <x v="12"/>
  </r>
  <r>
    <n v="46.99"/>
    <n v="47.17"/>
    <x v="12"/>
  </r>
  <r>
    <n v="46.99"/>
    <n v="47.17"/>
    <x v="12"/>
  </r>
  <r>
    <n v="198"/>
    <n v="354.6"/>
    <x v="12"/>
  </r>
  <r>
    <n v="470.8"/>
    <n v="438"/>
    <x v="12"/>
  </r>
  <r>
    <n v="29.66"/>
    <n v="30.47"/>
    <x v="12"/>
  </r>
  <r>
    <n v="33.409999999999997"/>
    <n v="15.64"/>
    <x v="12"/>
  </r>
  <r>
    <n v="52.5"/>
    <n v="24.46"/>
    <x v="12"/>
  </r>
  <r>
    <n v="105"/>
    <n v="48.92"/>
    <x v="12"/>
  </r>
  <r>
    <n v="52.5"/>
    <n v="24.46"/>
    <x v="12"/>
  </r>
  <r>
    <n v="105"/>
    <n v="48.92"/>
    <x v="12"/>
  </r>
  <r>
    <n v="105"/>
    <n v="48.92"/>
    <x v="12"/>
  </r>
  <r>
    <n v="105"/>
    <n v="48.92"/>
    <x v="12"/>
  </r>
  <r>
    <n v="649.44000000000005"/>
    <n v="216.92"/>
    <x v="12"/>
  </r>
  <r>
    <n v="62.79"/>
    <n v="6.12"/>
    <x v="12"/>
  </r>
  <r>
    <n v="62.79"/>
    <n v="6.12"/>
    <x v="12"/>
  </r>
  <r>
    <n v="62.79"/>
    <n v="6.12"/>
    <x v="12"/>
  </r>
  <r>
    <n v="372.6"/>
    <n v="455.4"/>
    <x v="12"/>
  </r>
  <r>
    <n v="85.72"/>
    <n v="56.98"/>
    <x v="12"/>
  </r>
  <r>
    <n v="85.72"/>
    <n v="56.98"/>
    <x v="12"/>
  </r>
  <r>
    <n v="85.72"/>
    <n v="56.98"/>
    <x v="12"/>
  </r>
  <r>
    <n v="56.07"/>
    <n v="40.58"/>
    <x v="12"/>
  </r>
  <r>
    <n v="56.49"/>
    <n v="41.35"/>
    <x v="12"/>
  </r>
  <r>
    <n v="123.54"/>
    <n v="217.21"/>
    <x v="12"/>
  </r>
  <r>
    <n v="54.87"/>
    <n v="40.049999999999997"/>
    <x v="12"/>
  </r>
  <r>
    <n v="78.819999999999993"/>
    <n v="77.42"/>
    <x v="12"/>
  </r>
  <r>
    <n v="90.08"/>
    <n v="88.48"/>
    <x v="12"/>
  </r>
  <r>
    <n v="22.43"/>
    <n v="14.95"/>
    <x v="12"/>
  </r>
  <r>
    <n v="19.420000000000002"/>
    <n v="12.71"/>
    <x v="12"/>
  </r>
  <r>
    <n v="134.94"/>
    <n v="96.7"/>
    <x v="12"/>
  </r>
  <r>
    <n v="134.94"/>
    <n v="96.7"/>
    <x v="12"/>
  </r>
  <r>
    <n v="134.94"/>
    <n v="96.7"/>
    <x v="12"/>
  </r>
  <r>
    <n v="88.44"/>
    <n v="85.86"/>
    <x v="12"/>
  </r>
  <r>
    <n v="15.62"/>
    <n v="10.64"/>
    <x v="12"/>
  </r>
  <r>
    <n v="15.62"/>
    <n v="10.64"/>
    <x v="12"/>
  </r>
  <r>
    <n v="15.62"/>
    <n v="10.64"/>
    <x v="12"/>
  </r>
  <r>
    <n v="15.62"/>
    <n v="10.64"/>
    <x v="12"/>
  </r>
  <r>
    <n v="15.62"/>
    <n v="10.64"/>
    <x v="12"/>
  </r>
  <r>
    <n v="15.62"/>
    <n v="10.64"/>
    <x v="12"/>
  </r>
  <r>
    <n v="37.96"/>
    <n v="43.42"/>
    <x v="12"/>
  </r>
  <r>
    <n v="378.12"/>
    <n v="204.84"/>
    <x v="12"/>
  </r>
  <r>
    <n v="42.65"/>
    <n v="48.65"/>
    <x v="12"/>
  </r>
  <r>
    <n v="63.48"/>
    <n v="46.3"/>
    <x v="12"/>
  </r>
  <r>
    <n v="63.48"/>
    <n v="46.3"/>
    <x v="12"/>
  </r>
  <r>
    <n v="31.74"/>
    <n v="23.15"/>
    <x v="12"/>
  </r>
  <r>
    <n v="63.48"/>
    <n v="46.3"/>
    <x v="12"/>
  </r>
  <r>
    <n v="63.48"/>
    <n v="46.3"/>
    <x v="12"/>
  </r>
  <r>
    <n v="63.48"/>
    <n v="46.3"/>
    <x v="12"/>
  </r>
  <r>
    <n v="63.48"/>
    <n v="46.3"/>
    <x v="12"/>
  </r>
  <r>
    <n v="63.48"/>
    <n v="46.3"/>
    <x v="12"/>
  </r>
  <r>
    <n v="43.46"/>
    <n v="43.96"/>
    <x v="12"/>
  </r>
  <r>
    <n v="21.73"/>
    <n v="21.98"/>
    <x v="12"/>
  </r>
  <r>
    <n v="43.46"/>
    <n v="43.96"/>
    <x v="12"/>
  </r>
  <r>
    <n v="43.46"/>
    <n v="43.96"/>
    <x v="12"/>
  </r>
  <r>
    <n v="43.46"/>
    <n v="43.96"/>
    <x v="12"/>
  </r>
  <r>
    <n v="43.46"/>
    <n v="43.96"/>
    <x v="12"/>
  </r>
  <r>
    <n v="43.46"/>
    <n v="43.96"/>
    <x v="12"/>
  </r>
  <r>
    <n v="43.46"/>
    <n v="43.96"/>
    <x v="12"/>
  </r>
  <r>
    <n v="159.49"/>
    <n v="225.09"/>
    <x v="12"/>
  </r>
  <r>
    <n v="176.74"/>
    <n v="124.22"/>
    <x v="12"/>
  </r>
  <r>
    <n v="176.74"/>
    <n v="124.22"/>
    <x v="12"/>
  </r>
  <r>
    <n v="88.37"/>
    <n v="62.11"/>
    <x v="12"/>
  </r>
  <r>
    <n v="88.37"/>
    <n v="62.11"/>
    <x v="12"/>
  </r>
  <r>
    <n v="176.74"/>
    <n v="124.22"/>
    <x v="12"/>
  </r>
  <r>
    <n v="176.74"/>
    <n v="124.22"/>
    <x v="12"/>
  </r>
  <r>
    <n v="176.74"/>
    <n v="124.22"/>
    <x v="12"/>
  </r>
  <r>
    <n v="176.74"/>
    <n v="124.22"/>
    <x v="12"/>
  </r>
  <r>
    <n v="160.75"/>
    <n v="89.29"/>
    <x v="12"/>
  </r>
  <r>
    <n v="160.75"/>
    <n v="89.29"/>
    <x v="12"/>
  </r>
  <r>
    <n v="321.5"/>
    <n v="178.58"/>
    <x v="12"/>
  </r>
  <r>
    <n v="321.5"/>
    <n v="178.58"/>
    <x v="12"/>
  </r>
  <r>
    <n v="321.5"/>
    <n v="178.58"/>
    <x v="12"/>
  </r>
  <r>
    <n v="321.5"/>
    <n v="178.58"/>
    <x v="12"/>
  </r>
  <r>
    <n v="321.5"/>
    <n v="178.58"/>
    <x v="12"/>
  </r>
  <r>
    <n v="321.5"/>
    <n v="178.58"/>
    <x v="12"/>
  </r>
  <r>
    <n v="37.9"/>
    <n v="26.82"/>
    <x v="12"/>
  </r>
  <r>
    <n v="61.82"/>
    <n v="66.040000000000006"/>
    <x v="12"/>
  </r>
  <r>
    <n v="30.91"/>
    <n v="33.020000000000003"/>
    <x v="12"/>
  </r>
  <r>
    <n v="61.82"/>
    <n v="66.040000000000006"/>
    <x v="12"/>
  </r>
  <r>
    <n v="61.82"/>
    <n v="66.040000000000006"/>
    <x v="12"/>
  </r>
  <r>
    <n v="61.82"/>
    <n v="66.040000000000006"/>
    <x v="12"/>
  </r>
  <r>
    <n v="61.82"/>
    <n v="66.040000000000006"/>
    <x v="12"/>
  </r>
  <r>
    <n v="61.82"/>
    <n v="66.040000000000006"/>
    <x v="12"/>
  </r>
  <r>
    <n v="61.82"/>
    <n v="66.040000000000006"/>
    <x v="12"/>
  </r>
  <r>
    <n v="68.86"/>
    <n v="62.06"/>
    <x v="12"/>
  </r>
  <r>
    <n v="68.86"/>
    <n v="62.06"/>
    <x v="12"/>
  </r>
  <r>
    <n v="68.86"/>
    <n v="62.06"/>
    <x v="12"/>
  </r>
  <r>
    <n v="34.43"/>
    <n v="31.03"/>
    <x v="12"/>
  </r>
  <r>
    <n v="68.86"/>
    <n v="62.06"/>
    <x v="12"/>
  </r>
  <r>
    <n v="68.86"/>
    <n v="62.06"/>
    <x v="12"/>
  </r>
  <r>
    <n v="68.86"/>
    <n v="62.06"/>
    <x v="12"/>
  </r>
  <r>
    <n v="68.86"/>
    <n v="62.06"/>
    <x v="12"/>
  </r>
  <r>
    <n v="27.72"/>
    <n v="29.88"/>
    <x v="12"/>
  </r>
  <r>
    <n v="27.72"/>
    <n v="29.88"/>
    <x v="12"/>
  </r>
  <r>
    <n v="13.86"/>
    <n v="14.94"/>
    <x v="12"/>
  </r>
  <r>
    <n v="27.72"/>
    <n v="29.88"/>
    <x v="12"/>
  </r>
  <r>
    <n v="27.72"/>
    <n v="29.88"/>
    <x v="12"/>
  </r>
  <r>
    <n v="27.72"/>
    <n v="29.88"/>
    <x v="12"/>
  </r>
  <r>
    <n v="27.72"/>
    <n v="29.88"/>
    <x v="12"/>
  </r>
  <r>
    <n v="27.72"/>
    <n v="29.88"/>
    <x v="12"/>
  </r>
  <r>
    <n v="40.04"/>
    <n v="34.520000000000003"/>
    <x v="12"/>
  </r>
  <r>
    <n v="40.04"/>
    <n v="34.520000000000003"/>
    <x v="12"/>
  </r>
  <r>
    <n v="20.02"/>
    <n v="17.260000000000002"/>
    <x v="12"/>
  </r>
  <r>
    <n v="40.04"/>
    <n v="34.520000000000003"/>
    <x v="12"/>
  </r>
  <r>
    <n v="40.04"/>
    <n v="34.520000000000003"/>
    <x v="12"/>
  </r>
  <r>
    <n v="40.04"/>
    <n v="34.520000000000003"/>
    <x v="12"/>
  </r>
  <r>
    <n v="40.04"/>
    <n v="34.520000000000003"/>
    <x v="12"/>
  </r>
  <r>
    <n v="40.04"/>
    <n v="34.520000000000003"/>
    <x v="12"/>
  </r>
  <r>
    <n v="340.55"/>
    <n v="182.52"/>
    <x v="12"/>
  </r>
  <r>
    <n v="340.55"/>
    <n v="182.52"/>
    <x v="12"/>
  </r>
  <r>
    <n v="340.55"/>
    <n v="182.52"/>
    <x v="12"/>
  </r>
  <r>
    <n v="340.74"/>
    <n v="200.87"/>
    <x v="12"/>
  </r>
  <r>
    <n v="340.74"/>
    <n v="200.87"/>
    <x v="12"/>
  </r>
  <r>
    <n v="340.74"/>
    <n v="200.87"/>
    <x v="12"/>
  </r>
  <r>
    <n v="54.13"/>
    <n v="29.32"/>
    <x v="12"/>
  </r>
  <r>
    <n v="765.92"/>
    <n v="416.88"/>
    <x v="12"/>
  </r>
  <r>
    <n v="41.95"/>
    <n v="27.2"/>
    <x v="12"/>
  </r>
  <r>
    <n v="51.58"/>
    <n v="32.08"/>
    <x v="12"/>
  </r>
  <r>
    <n v="103.16"/>
    <n v="64.16"/>
    <x v="12"/>
  </r>
  <r>
    <n v="103.16"/>
    <n v="64.16"/>
    <x v="12"/>
  </r>
  <r>
    <n v="103.16"/>
    <n v="64.16"/>
    <x v="12"/>
  </r>
  <r>
    <n v="41.14"/>
    <n v="31.38"/>
    <x v="12"/>
  </r>
  <r>
    <n v="20.57"/>
    <n v="15.69"/>
    <x v="12"/>
  </r>
  <r>
    <n v="41.14"/>
    <n v="31.38"/>
    <x v="12"/>
  </r>
  <r>
    <n v="41.14"/>
    <n v="31.38"/>
    <x v="12"/>
  </r>
  <r>
    <n v="33.85"/>
    <n v="42.8"/>
    <x v="12"/>
  </r>
  <r>
    <n v="7.51"/>
    <n v="9.18"/>
    <x v="12"/>
  </r>
  <r>
    <n v="46.52"/>
    <n v="32.479999999999997"/>
    <x v="12"/>
  </r>
  <r>
    <n v="79.84"/>
    <n v="52.63"/>
    <x v="12"/>
  </r>
  <r>
    <n v="79.84"/>
    <n v="52.63"/>
    <x v="12"/>
  </r>
  <r>
    <n v="79.84"/>
    <n v="52.63"/>
    <x v="12"/>
  </r>
  <r>
    <n v="79.84"/>
    <n v="52.63"/>
    <x v="12"/>
  </r>
  <r>
    <n v="79.84"/>
    <n v="52.63"/>
    <x v="12"/>
  </r>
  <r>
    <n v="79.84"/>
    <n v="52.63"/>
    <x v="12"/>
  </r>
  <r>
    <n v="79.84"/>
    <n v="52.63"/>
    <x v="12"/>
  </r>
  <r>
    <n v="66.64"/>
    <n v="45.44"/>
    <x v="12"/>
  </r>
  <r>
    <n v="65.150000000000006"/>
    <n v="39.03"/>
    <x v="12"/>
  </r>
  <r>
    <n v="30.8"/>
    <n v="34.6"/>
    <x v="12"/>
  </r>
  <r>
    <n v="30.8"/>
    <n v="34.6"/>
    <x v="12"/>
  </r>
  <r>
    <n v="61.6"/>
    <n v="69.2"/>
    <x v="12"/>
  </r>
  <r>
    <n v="61.6"/>
    <n v="69.2"/>
    <x v="12"/>
  </r>
  <r>
    <n v="61.6"/>
    <n v="69.2"/>
    <x v="12"/>
  </r>
  <r>
    <n v="61.6"/>
    <n v="69.2"/>
    <x v="12"/>
  </r>
  <r>
    <n v="61.6"/>
    <n v="69.2"/>
    <x v="12"/>
  </r>
  <r>
    <n v="61.6"/>
    <n v="69.2"/>
    <x v="12"/>
  </r>
  <r>
    <n v="45.43"/>
    <n v="29.33"/>
    <x v="12"/>
  </r>
  <r>
    <n v="55.6"/>
    <n v="51.86"/>
    <x v="12"/>
  </r>
  <r>
    <n v="48.2"/>
    <n v="33.82"/>
    <x v="12"/>
  </r>
  <r>
    <n v="48.2"/>
    <n v="33.82"/>
    <x v="12"/>
  </r>
  <r>
    <n v="48.2"/>
    <n v="33.82"/>
    <x v="12"/>
  </r>
  <r>
    <n v="48.2"/>
    <n v="33.82"/>
    <x v="12"/>
  </r>
  <r>
    <n v="91.01"/>
    <n v="84.97"/>
    <x v="12"/>
  </r>
  <r>
    <n v="91.01"/>
    <n v="84.97"/>
    <x v="12"/>
  </r>
  <r>
    <n v="41.98"/>
    <n v="37.93"/>
    <x v="12"/>
  </r>
  <r>
    <n v="41.98"/>
    <n v="37.93"/>
    <x v="12"/>
  </r>
  <r>
    <n v="55.24"/>
    <n v="68"/>
    <x v="12"/>
  </r>
  <r>
    <n v="55.24"/>
    <n v="68"/>
    <x v="12"/>
  </r>
  <r>
    <n v="55.24"/>
    <n v="68"/>
    <x v="12"/>
  </r>
  <r>
    <n v="27.62"/>
    <n v="34"/>
    <x v="12"/>
  </r>
  <r>
    <n v="55.24"/>
    <n v="68"/>
    <x v="12"/>
  </r>
  <r>
    <n v="55.24"/>
    <n v="68"/>
    <x v="12"/>
  </r>
  <r>
    <n v="55.24"/>
    <n v="68"/>
    <x v="12"/>
  </r>
  <r>
    <n v="27.62"/>
    <n v="34"/>
    <x v="12"/>
  </r>
  <r>
    <n v="30.8"/>
    <n v="46.25"/>
    <x v="12"/>
  </r>
  <r>
    <n v="30.8"/>
    <n v="46.25"/>
    <x v="12"/>
  </r>
  <r>
    <n v="73.92"/>
    <n v="111"/>
    <x v="12"/>
  </r>
  <r>
    <n v="61.6"/>
    <n v="92.5"/>
    <x v="12"/>
  </r>
  <r>
    <n v="61.6"/>
    <n v="92.5"/>
    <x v="12"/>
  </r>
  <r>
    <n v="73.92"/>
    <n v="111"/>
    <x v="12"/>
  </r>
  <r>
    <n v="73.92"/>
    <n v="111"/>
    <x v="12"/>
  </r>
  <r>
    <n v="61.6"/>
    <n v="92.5"/>
    <x v="12"/>
  </r>
  <r>
    <n v="60.24"/>
    <n v="49.28"/>
    <x v="12"/>
  </r>
  <r>
    <n v="15.06"/>
    <n v="12.32"/>
    <x v="12"/>
  </r>
  <r>
    <n v="30.12"/>
    <n v="24.64"/>
    <x v="12"/>
  </r>
  <r>
    <n v="15.06"/>
    <n v="12.32"/>
    <x v="12"/>
  </r>
  <r>
    <n v="60.24"/>
    <n v="49.28"/>
    <x v="12"/>
  </r>
  <r>
    <n v="60.24"/>
    <n v="49.28"/>
    <x v="12"/>
  </r>
  <r>
    <n v="30.12"/>
    <n v="24.64"/>
    <x v="12"/>
  </r>
  <r>
    <n v="30.12"/>
    <n v="24.64"/>
    <x v="12"/>
  </r>
  <r>
    <n v="49.48"/>
    <n v="41.92"/>
    <x v="12"/>
  </r>
  <r>
    <n v="24.74"/>
    <n v="20.96"/>
    <x v="12"/>
  </r>
  <r>
    <n v="24.74"/>
    <n v="20.96"/>
    <x v="12"/>
  </r>
  <r>
    <n v="49.48"/>
    <n v="41.92"/>
    <x v="12"/>
  </r>
  <r>
    <n v="49.48"/>
    <n v="41.92"/>
    <x v="12"/>
  </r>
  <r>
    <n v="49.48"/>
    <n v="41.92"/>
    <x v="12"/>
  </r>
  <r>
    <n v="49.48"/>
    <n v="41.92"/>
    <x v="12"/>
  </r>
  <r>
    <n v="49.48"/>
    <n v="41.92"/>
    <x v="12"/>
  </r>
  <r>
    <n v="86.47"/>
    <n v="49.56"/>
    <x v="12"/>
  </r>
  <r>
    <n v="97.04"/>
    <n v="66.02"/>
    <x v="12"/>
  </r>
  <r>
    <n v="48.52"/>
    <n v="33.01"/>
    <x v="12"/>
  </r>
  <r>
    <n v="97.04"/>
    <n v="66.02"/>
    <x v="12"/>
  </r>
  <r>
    <n v="48.52"/>
    <n v="33.01"/>
    <x v="12"/>
  </r>
  <r>
    <n v="97.04"/>
    <n v="66.02"/>
    <x v="12"/>
  </r>
  <r>
    <n v="97.04"/>
    <n v="66.02"/>
    <x v="12"/>
  </r>
  <r>
    <n v="97.04"/>
    <n v="66.02"/>
    <x v="12"/>
  </r>
  <r>
    <n v="97.04"/>
    <n v="66.02"/>
    <x v="12"/>
  </r>
  <r>
    <n v="133"/>
    <n v="62.82"/>
    <x v="12"/>
  </r>
  <r>
    <n v="55.47"/>
    <n v="38.26"/>
    <x v="12"/>
  </r>
  <r>
    <n v="55.47"/>
    <n v="38.26"/>
    <x v="12"/>
  </r>
  <r>
    <n v="110.94"/>
    <n v="76.52"/>
    <x v="12"/>
  </r>
  <r>
    <n v="110.94"/>
    <n v="76.52"/>
    <x v="12"/>
  </r>
  <r>
    <n v="55.47"/>
    <n v="38.26"/>
    <x v="12"/>
  </r>
  <r>
    <n v="55.47"/>
    <n v="38.26"/>
    <x v="12"/>
  </r>
  <r>
    <n v="55.47"/>
    <n v="38.26"/>
    <x v="12"/>
  </r>
  <r>
    <n v="55.47"/>
    <n v="38.26"/>
    <x v="12"/>
  </r>
  <r>
    <n v="110.94"/>
    <n v="76.52"/>
    <x v="12"/>
  </r>
  <r>
    <n v="110.94"/>
    <n v="76.52"/>
    <x v="12"/>
  </r>
  <r>
    <n v="110.94"/>
    <n v="76.52"/>
    <x v="12"/>
  </r>
  <r>
    <n v="110.94"/>
    <n v="76.52"/>
    <x v="12"/>
  </r>
  <r>
    <n v="91.89"/>
    <n v="52.05"/>
    <x v="12"/>
  </r>
  <r>
    <n v="30.82"/>
    <n v="14.47"/>
    <x v="12"/>
  </r>
  <r>
    <n v="91.89"/>
    <n v="53.42"/>
    <x v="12"/>
  </r>
  <r>
    <n v="46.16"/>
    <n v="35.880000000000003"/>
    <x v="12"/>
  </r>
  <r>
    <n v="46.16"/>
    <n v="35.880000000000003"/>
    <x v="12"/>
  </r>
  <r>
    <n v="46.16"/>
    <n v="35.880000000000003"/>
    <x v="12"/>
  </r>
  <r>
    <n v="23.08"/>
    <n v="17.940000000000001"/>
    <x v="12"/>
  </r>
  <r>
    <n v="23.08"/>
    <n v="17.940000000000001"/>
    <x v="12"/>
  </r>
  <r>
    <n v="46.16"/>
    <n v="35.880000000000003"/>
    <x v="12"/>
  </r>
  <r>
    <n v="46.16"/>
    <n v="35.880000000000003"/>
    <x v="12"/>
  </r>
  <r>
    <n v="46.16"/>
    <n v="35.880000000000003"/>
    <x v="12"/>
  </r>
  <r>
    <n v="46.16"/>
    <n v="35.880000000000003"/>
    <x v="12"/>
  </r>
  <r>
    <n v="157.78"/>
    <n v="180.09"/>
    <x v="12"/>
  </r>
  <r>
    <n v="167.28"/>
    <n v="101.6"/>
    <x v="12"/>
  </r>
  <r>
    <n v="167.28"/>
    <n v="101.6"/>
    <x v="12"/>
  </r>
  <r>
    <n v="173.44"/>
    <n v="256.95999999999998"/>
    <x v="12"/>
  </r>
  <r>
    <n v="26.55"/>
    <n v="15.84"/>
    <x v="12"/>
  </r>
  <r>
    <n v="79.650000000000006"/>
    <n v="47.52"/>
    <x v="12"/>
  </r>
  <r>
    <n v="26.55"/>
    <n v="15.84"/>
    <x v="12"/>
  </r>
  <r>
    <n v="79.650000000000006"/>
    <n v="47.52"/>
    <x v="12"/>
  </r>
  <r>
    <n v="90.5"/>
    <n v="51.74"/>
    <x v="12"/>
  </r>
  <r>
    <n v="271.5"/>
    <n v="155.22"/>
    <x v="12"/>
  </r>
  <r>
    <n v="90.5"/>
    <n v="51.74"/>
    <x v="12"/>
  </r>
  <r>
    <n v="90.5"/>
    <n v="51.74"/>
    <x v="12"/>
  </r>
  <r>
    <n v="34.94"/>
    <n v="29.68"/>
    <x v="12"/>
  </r>
  <r>
    <n v="34.94"/>
    <n v="29.68"/>
    <x v="12"/>
  </r>
  <r>
    <n v="34.94"/>
    <n v="29.68"/>
    <x v="12"/>
  </r>
  <r>
    <n v="34.94"/>
    <n v="29.68"/>
    <x v="12"/>
  </r>
  <r>
    <n v="34.94"/>
    <n v="29.68"/>
    <x v="12"/>
  </r>
  <r>
    <n v="34.94"/>
    <n v="29.68"/>
    <x v="12"/>
  </r>
  <r>
    <n v="34.94"/>
    <n v="29.68"/>
    <x v="12"/>
  </r>
  <r>
    <n v="34.94"/>
    <n v="29.68"/>
    <x v="12"/>
  </r>
  <r>
    <n v="34.94"/>
    <n v="29.68"/>
    <x v="12"/>
  </r>
  <r>
    <n v="34.94"/>
    <n v="29.68"/>
    <x v="12"/>
  </r>
  <r>
    <n v="103.24"/>
    <n v="62.36"/>
    <x v="12"/>
  </r>
  <r>
    <n v="103.24"/>
    <n v="62.36"/>
    <x v="12"/>
  </r>
  <r>
    <n v="51.62"/>
    <n v="31.18"/>
    <x v="12"/>
  </r>
  <r>
    <n v="51.62"/>
    <n v="31.18"/>
    <x v="12"/>
  </r>
  <r>
    <n v="51.62"/>
    <n v="31.18"/>
    <x v="12"/>
  </r>
  <r>
    <n v="51.62"/>
    <n v="31.18"/>
    <x v="12"/>
  </r>
  <r>
    <n v="51.62"/>
    <n v="31.18"/>
    <x v="12"/>
  </r>
  <r>
    <n v="51.62"/>
    <n v="31.18"/>
    <x v="12"/>
  </r>
  <r>
    <n v="51.62"/>
    <n v="31.18"/>
    <x v="12"/>
  </r>
  <r>
    <n v="51.62"/>
    <n v="31.18"/>
    <x v="12"/>
  </r>
  <r>
    <n v="103.24"/>
    <n v="62.36"/>
    <x v="12"/>
  </r>
  <r>
    <n v="103.24"/>
    <n v="62.36"/>
    <x v="12"/>
  </r>
  <r>
    <n v="103.24"/>
    <n v="62.36"/>
    <x v="12"/>
  </r>
  <r>
    <n v="103.24"/>
    <n v="62.36"/>
    <x v="12"/>
  </r>
  <r>
    <n v="51.62"/>
    <n v="31.18"/>
    <x v="12"/>
  </r>
  <r>
    <n v="51.62"/>
    <n v="31.18"/>
    <x v="12"/>
  </r>
  <r>
    <n v="51.62"/>
    <n v="31.18"/>
    <x v="12"/>
  </r>
  <r>
    <n v="51.62"/>
    <n v="31.18"/>
    <x v="12"/>
  </r>
  <r>
    <n v="175.9"/>
    <n v="114.22"/>
    <x v="12"/>
  </r>
  <r>
    <n v="175.9"/>
    <n v="114.22"/>
    <x v="12"/>
  </r>
  <r>
    <n v="87.95"/>
    <n v="57.11"/>
    <x v="12"/>
  </r>
  <r>
    <n v="87.95"/>
    <n v="57.11"/>
    <x v="12"/>
  </r>
  <r>
    <n v="207.86"/>
    <n v="163.59"/>
    <x v="12"/>
  </r>
  <r>
    <n v="41.06"/>
    <n v="33.58"/>
    <x v="12"/>
  </r>
  <r>
    <n v="41.06"/>
    <n v="33.58"/>
    <x v="12"/>
  </r>
  <r>
    <n v="41.06"/>
    <n v="33.58"/>
    <x v="12"/>
  </r>
  <r>
    <n v="41.06"/>
    <n v="33.58"/>
    <x v="12"/>
  </r>
  <r>
    <n v="41.06"/>
    <n v="33.58"/>
    <x v="12"/>
  </r>
  <r>
    <n v="41.06"/>
    <n v="33.58"/>
    <x v="12"/>
  </r>
  <r>
    <n v="41.06"/>
    <n v="33.58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79.06"/>
    <n v="52.39"/>
    <x v="12"/>
  </r>
  <r>
    <n v="35.729999999999997"/>
    <n v="24.82"/>
    <x v="12"/>
  </r>
  <r>
    <n v="42.08"/>
    <n v="26.51"/>
    <x v="12"/>
  </r>
  <r>
    <n v="91.06"/>
    <n v="50.77"/>
    <x v="12"/>
  </r>
  <r>
    <n v="38.840000000000003"/>
    <n v="33.18"/>
    <x v="12"/>
  </r>
  <r>
    <n v="38.840000000000003"/>
    <n v="33.18"/>
    <x v="12"/>
  </r>
  <r>
    <n v="43"/>
    <n v="42.76"/>
    <x v="12"/>
  </r>
  <r>
    <n v="43"/>
    <n v="42.76"/>
    <x v="12"/>
  </r>
  <r>
    <n v="43"/>
    <n v="42.76"/>
    <x v="12"/>
  </r>
  <r>
    <n v="43"/>
    <n v="42.76"/>
    <x v="12"/>
  </r>
  <r>
    <n v="43"/>
    <n v="42.76"/>
    <x v="12"/>
  </r>
  <r>
    <n v="43"/>
    <n v="42.76"/>
    <x v="12"/>
  </r>
  <r>
    <n v="43"/>
    <n v="42.76"/>
    <x v="12"/>
  </r>
  <r>
    <n v="83.13"/>
    <n v="53"/>
    <x v="12"/>
  </r>
  <r>
    <n v="83.13"/>
    <n v="53"/>
    <x v="12"/>
  </r>
  <r>
    <n v="174.98"/>
    <n v="106.58"/>
    <x v="12"/>
  </r>
  <r>
    <n v="62.1"/>
    <n v="38.880000000000003"/>
    <x v="12"/>
  </r>
  <r>
    <n v="62.1"/>
    <n v="38.880000000000003"/>
    <x v="12"/>
  </r>
  <r>
    <n v="31.05"/>
    <n v="19.440000000000001"/>
    <x v="12"/>
  </r>
  <r>
    <n v="31.05"/>
    <n v="19.440000000000001"/>
    <x v="12"/>
  </r>
  <r>
    <n v="35.04"/>
    <n v="30.46"/>
    <x v="12"/>
  </r>
  <r>
    <n v="203.67"/>
    <n v="121.26"/>
    <x v="12"/>
  </r>
  <r>
    <n v="203.67"/>
    <n v="121.26"/>
    <x v="12"/>
  </r>
  <r>
    <n v="203.67"/>
    <n v="121.26"/>
    <x v="12"/>
  </r>
  <r>
    <n v="203.67"/>
    <n v="121.26"/>
    <x v="12"/>
  </r>
  <r>
    <n v="67.89"/>
    <n v="40.42"/>
    <x v="12"/>
  </r>
  <r>
    <n v="67.89"/>
    <n v="40.42"/>
    <x v="12"/>
  </r>
  <r>
    <n v="203.67"/>
    <n v="121.26"/>
    <x v="12"/>
  </r>
  <r>
    <n v="203.67"/>
    <n v="121.26"/>
    <x v="12"/>
  </r>
  <r>
    <n v="67.89"/>
    <n v="40.42"/>
    <x v="12"/>
  </r>
  <r>
    <n v="271.56"/>
    <n v="161.68"/>
    <x v="12"/>
  </r>
  <r>
    <n v="67.89"/>
    <n v="40.42"/>
    <x v="12"/>
  </r>
  <r>
    <n v="67.89"/>
    <n v="40.42"/>
    <x v="12"/>
  </r>
  <r>
    <n v="271.56"/>
    <n v="161.68"/>
    <x v="12"/>
  </r>
  <r>
    <n v="67.89"/>
    <n v="40.42"/>
    <x v="12"/>
  </r>
  <r>
    <n v="255.24"/>
    <n v="147.93"/>
    <x v="12"/>
  </r>
  <r>
    <n v="255.24"/>
    <n v="147.93"/>
    <x v="12"/>
  </r>
  <r>
    <n v="340.32"/>
    <n v="197.24"/>
    <x v="12"/>
  </r>
  <r>
    <n v="340.32"/>
    <n v="197.24"/>
    <x v="12"/>
  </r>
  <r>
    <n v="340.32"/>
    <n v="197.24"/>
    <x v="12"/>
  </r>
  <r>
    <n v="340.32"/>
    <n v="197.24"/>
    <x v="12"/>
  </r>
  <r>
    <n v="425.4"/>
    <n v="246.55"/>
    <x v="12"/>
  </r>
  <r>
    <n v="425.4"/>
    <n v="246.55"/>
    <x v="12"/>
  </r>
  <r>
    <n v="65.760000000000005"/>
    <n v="51.45"/>
    <x v="12"/>
  </r>
  <r>
    <n v="43.84"/>
    <n v="34.299999999999997"/>
    <x v="12"/>
  </r>
  <r>
    <n v="21.92"/>
    <n v="17.149999999999999"/>
    <x v="12"/>
  </r>
  <r>
    <n v="131.52000000000001"/>
    <n v="102.9"/>
    <x v="12"/>
  </r>
  <r>
    <n v="131.52000000000001"/>
    <n v="102.9"/>
    <x v="12"/>
  </r>
  <r>
    <n v="21.92"/>
    <n v="17.149999999999999"/>
    <x v="12"/>
  </r>
  <r>
    <n v="175.36"/>
    <n v="137.19999999999999"/>
    <x v="12"/>
  </r>
  <r>
    <n v="21.92"/>
    <n v="17.149999999999999"/>
    <x v="12"/>
  </r>
  <r>
    <n v="175.36"/>
    <n v="137.19999999999999"/>
    <x v="12"/>
  </r>
  <r>
    <n v="21.92"/>
    <n v="17.149999999999999"/>
    <x v="12"/>
  </r>
  <r>
    <n v="175.36"/>
    <n v="137.19999999999999"/>
    <x v="12"/>
  </r>
  <r>
    <n v="21.92"/>
    <n v="17.149999999999999"/>
    <x v="12"/>
  </r>
  <r>
    <n v="21.92"/>
    <n v="17.149999999999999"/>
    <x v="12"/>
  </r>
  <r>
    <n v="175.36"/>
    <n v="137.19999999999999"/>
    <x v="12"/>
  </r>
  <r>
    <n v="219.2"/>
    <n v="171.5"/>
    <x v="12"/>
  </r>
  <r>
    <n v="21.92"/>
    <n v="17.149999999999999"/>
    <x v="12"/>
  </r>
  <r>
    <n v="219.2"/>
    <n v="171.5"/>
    <x v="12"/>
  </r>
  <r>
    <n v="115.06"/>
    <n v="59.35"/>
    <x v="12"/>
  </r>
  <r>
    <n v="115.06"/>
    <n v="59.35"/>
    <x v="12"/>
  </r>
  <r>
    <n v="120.39"/>
    <n v="62.05"/>
    <x v="12"/>
  </r>
  <r>
    <n v="997.96"/>
    <n v="907.2"/>
    <x v="12"/>
  </r>
  <r>
    <n v="748.47"/>
    <n v="680.4"/>
    <x v="12"/>
  </r>
  <r>
    <n v="249.49"/>
    <n v="226.8"/>
    <x v="12"/>
  </r>
  <r>
    <n v="997.96"/>
    <n v="907.2"/>
    <x v="12"/>
  </r>
  <r>
    <n v="997.96"/>
    <n v="907.2"/>
    <x v="12"/>
  </r>
  <r>
    <n v="249.49"/>
    <n v="226.8"/>
    <x v="12"/>
  </r>
  <r>
    <n v="249.49"/>
    <n v="226.8"/>
    <x v="12"/>
  </r>
  <r>
    <n v="1247.45"/>
    <n v="1134"/>
    <x v="12"/>
  </r>
  <r>
    <n v="1247.45"/>
    <n v="1134"/>
    <x v="12"/>
  </r>
  <r>
    <n v="997.96"/>
    <n v="907.2"/>
    <x v="12"/>
  </r>
  <r>
    <n v="997.96"/>
    <n v="907.2"/>
    <x v="12"/>
  </r>
  <r>
    <n v="249.49"/>
    <n v="226.8"/>
    <x v="12"/>
  </r>
  <r>
    <n v="249.49"/>
    <n v="226.8"/>
    <x v="12"/>
  </r>
  <r>
    <n v="249.49"/>
    <n v="226.8"/>
    <x v="12"/>
  </r>
  <r>
    <n v="249.49"/>
    <n v="226.8"/>
    <x v="12"/>
  </r>
  <r>
    <n v="55.65"/>
    <n v="37.72"/>
    <x v="12"/>
  </r>
  <r>
    <n v="55.65"/>
    <n v="37.72"/>
    <x v="12"/>
  </r>
  <r>
    <n v="55.65"/>
    <n v="37.72"/>
    <x v="12"/>
  </r>
  <r>
    <n v="55.65"/>
    <n v="37.72"/>
    <x v="12"/>
  </r>
  <r>
    <n v="55.65"/>
    <n v="37.72"/>
    <x v="12"/>
  </r>
  <r>
    <n v="55.65"/>
    <n v="37.72"/>
    <x v="12"/>
  </r>
  <r>
    <n v="55.65"/>
    <n v="37.72"/>
    <x v="12"/>
  </r>
  <r>
    <n v="243.84"/>
    <n v="210.16"/>
    <x v="12"/>
  </r>
  <r>
    <n v="243.84"/>
    <n v="210.16"/>
    <x v="12"/>
  </r>
  <r>
    <n v="241.85"/>
    <n v="212.29"/>
    <x v="12"/>
  </r>
  <r>
    <n v="241.85"/>
    <n v="212.29"/>
    <x v="12"/>
  </r>
  <r>
    <n v="313.35000000000002"/>
    <n v="277.75"/>
    <x v="12"/>
  </r>
  <r>
    <n v="313.35000000000002"/>
    <n v="277.75"/>
    <x v="12"/>
  </r>
  <r>
    <n v="313.35000000000002"/>
    <n v="277.75"/>
    <x v="12"/>
  </r>
  <r>
    <n v="940.05"/>
    <n v="833.25"/>
    <x v="12"/>
  </r>
  <r>
    <n v="313.35000000000002"/>
    <n v="277.75"/>
    <x v="12"/>
  </r>
  <r>
    <n v="313.35000000000002"/>
    <n v="277.75"/>
    <x v="12"/>
  </r>
  <r>
    <n v="313.35000000000002"/>
    <n v="277.75"/>
    <x v="12"/>
  </r>
  <r>
    <n v="940.05"/>
    <n v="833.25"/>
    <x v="12"/>
  </r>
  <r>
    <n v="422.53"/>
    <n v="420.81"/>
    <x v="12"/>
  </r>
  <r>
    <n v="422.53"/>
    <n v="420.81"/>
    <x v="12"/>
  </r>
  <r>
    <n v="422.53"/>
    <n v="420.81"/>
    <x v="12"/>
  </r>
  <r>
    <n v="422.53"/>
    <n v="420.81"/>
    <x v="12"/>
  </r>
  <r>
    <n v="422.53"/>
    <n v="420.81"/>
    <x v="12"/>
  </r>
  <r>
    <n v="422.53"/>
    <n v="420.81"/>
    <x v="12"/>
  </r>
  <r>
    <n v="422.53"/>
    <n v="420.81"/>
    <x v="12"/>
  </r>
  <r>
    <n v="422.53"/>
    <n v="420.81"/>
    <x v="12"/>
  </r>
  <r>
    <n v="422.53"/>
    <n v="420.81"/>
    <x v="12"/>
  </r>
  <r>
    <n v="422.53"/>
    <n v="420.81"/>
    <x v="12"/>
  </r>
  <r>
    <n v="38.200000000000003"/>
    <n v="33.6"/>
    <x v="12"/>
  </r>
  <r>
    <n v="38.200000000000003"/>
    <n v="33.6"/>
    <x v="12"/>
  </r>
  <r>
    <n v="38.200000000000003"/>
    <n v="33.6"/>
    <x v="12"/>
  </r>
  <r>
    <n v="38.200000000000003"/>
    <n v="33.6"/>
    <x v="12"/>
  </r>
  <r>
    <n v="200.4"/>
    <n v="91.2"/>
    <x v="12"/>
  </r>
  <r>
    <n v="200.4"/>
    <n v="91.2"/>
    <x v="12"/>
  </r>
  <r>
    <n v="200.4"/>
    <n v="91.2"/>
    <x v="12"/>
  </r>
  <r>
    <n v="200.4"/>
    <n v="91.2"/>
    <x v="12"/>
  </r>
  <r>
    <n v="128.44"/>
    <n v="59.4"/>
    <x v="12"/>
  </r>
  <r>
    <n v="128.44"/>
    <n v="59.4"/>
    <x v="12"/>
  </r>
  <r>
    <n v="128.44"/>
    <n v="59.4"/>
    <x v="12"/>
  </r>
  <r>
    <n v="128.44"/>
    <n v="59.4"/>
    <x v="12"/>
  </r>
  <r>
    <n v="29.33"/>
    <n v="19.14"/>
    <x v="12"/>
  </r>
  <r>
    <n v="18.3"/>
    <n v="8.52"/>
    <x v="12"/>
  </r>
  <r>
    <n v="18.3"/>
    <n v="8.52"/>
    <x v="12"/>
  </r>
  <r>
    <n v="18.3"/>
    <n v="8.52"/>
    <x v="12"/>
  </r>
  <r>
    <n v="18.3"/>
    <n v="8.52"/>
    <x v="12"/>
  </r>
  <r>
    <n v="17.010000000000002"/>
    <n v="8.56"/>
    <x v="12"/>
  </r>
  <r>
    <n v="17.010000000000002"/>
    <n v="8.56"/>
    <x v="12"/>
  </r>
  <r>
    <n v="17.010000000000002"/>
    <n v="8.56"/>
    <x v="12"/>
  </r>
  <r>
    <n v="17.010000000000002"/>
    <n v="8.56"/>
    <x v="12"/>
  </r>
  <r>
    <n v="17.010000000000002"/>
    <n v="8.56"/>
    <x v="12"/>
  </r>
  <r>
    <n v="17.010000000000002"/>
    <n v="8.56"/>
    <x v="12"/>
  </r>
  <r>
    <n v="17.010000000000002"/>
    <n v="8.56"/>
    <x v="12"/>
  </r>
  <r>
    <n v="17.010000000000002"/>
    <n v="8.56"/>
    <x v="12"/>
  </r>
  <r>
    <n v="88.04"/>
    <n v="45.4"/>
    <x v="12"/>
  </r>
  <r>
    <n v="88.04"/>
    <n v="45.4"/>
    <x v="12"/>
  </r>
  <r>
    <n v="111.92"/>
    <n v="43.12"/>
    <x v="12"/>
  </r>
  <r>
    <n v="111.92"/>
    <n v="43.12"/>
    <x v="12"/>
  </r>
  <r>
    <n v="16.22"/>
    <n v="8.75"/>
    <x v="12"/>
  </r>
  <r>
    <n v="16.22"/>
    <n v="8.75"/>
    <x v="12"/>
  </r>
  <r>
    <n v="16.22"/>
    <n v="8.75"/>
    <x v="12"/>
  </r>
  <r>
    <n v="16.22"/>
    <n v="8.75"/>
    <x v="12"/>
  </r>
  <r>
    <n v="31.51"/>
    <n v="14.98"/>
    <x v="12"/>
  </r>
  <r>
    <n v="31.51"/>
    <n v="14.98"/>
    <x v="12"/>
  </r>
  <r>
    <n v="31.51"/>
    <n v="14.98"/>
    <x v="12"/>
  </r>
  <r>
    <n v="31.51"/>
    <n v="14.98"/>
    <x v="12"/>
  </r>
  <r>
    <n v="31.56"/>
    <n v="15.39"/>
    <x v="12"/>
  </r>
  <r>
    <n v="31.56"/>
    <n v="15.39"/>
    <x v="12"/>
  </r>
  <r>
    <n v="31.56"/>
    <n v="15.39"/>
    <x v="12"/>
  </r>
  <r>
    <n v="31.56"/>
    <n v="15.39"/>
    <x v="12"/>
  </r>
  <r>
    <n v="28.59"/>
    <n v="13.26"/>
    <x v="12"/>
  </r>
  <r>
    <n v="28.59"/>
    <n v="13.26"/>
    <x v="12"/>
  </r>
  <r>
    <n v="28.59"/>
    <n v="13.26"/>
    <x v="12"/>
  </r>
  <r>
    <n v="28.59"/>
    <n v="13.26"/>
    <x v="12"/>
  </r>
  <r>
    <n v="48.74"/>
    <n v="26.5"/>
    <x v="12"/>
  </r>
  <r>
    <n v="48.74"/>
    <n v="26.5"/>
    <x v="12"/>
  </r>
  <r>
    <n v="48.74"/>
    <n v="26.5"/>
    <x v="12"/>
  </r>
  <r>
    <n v="48.74"/>
    <n v="26.5"/>
    <x v="12"/>
  </r>
  <r>
    <n v="63.2"/>
    <n v="43.84"/>
    <x v="12"/>
  </r>
  <r>
    <n v="63.2"/>
    <n v="43.84"/>
    <x v="12"/>
  </r>
  <r>
    <n v="63.2"/>
    <n v="43.84"/>
    <x v="12"/>
  </r>
  <r>
    <n v="63.2"/>
    <n v="43.84"/>
    <x v="12"/>
  </r>
  <r>
    <n v="58.68"/>
    <n v="26.58"/>
    <x v="12"/>
  </r>
  <r>
    <n v="58.68"/>
    <n v="26.58"/>
    <x v="12"/>
  </r>
  <r>
    <n v="130.78"/>
    <n v="85.2"/>
    <x v="12"/>
  </r>
  <r>
    <n v="130.78"/>
    <n v="85.2"/>
    <x v="12"/>
  </r>
  <r>
    <n v="12.84"/>
    <n v="5.1100000000000003"/>
    <x v="12"/>
  </r>
  <r>
    <n v="12.84"/>
    <n v="5.1100000000000003"/>
    <x v="12"/>
  </r>
  <r>
    <n v="12.84"/>
    <n v="5.1100000000000003"/>
    <x v="12"/>
  </r>
  <r>
    <n v="12.84"/>
    <n v="5.1100000000000003"/>
    <x v="12"/>
  </r>
  <r>
    <n v="17.059999999999999"/>
    <n v="40.04"/>
    <x v="12"/>
  </r>
  <r>
    <n v="17.059999999999999"/>
    <n v="40.04"/>
    <x v="12"/>
  </r>
  <r>
    <n v="17.059999999999999"/>
    <n v="40.04"/>
    <x v="12"/>
  </r>
  <r>
    <n v="17.059999999999999"/>
    <n v="40.04"/>
    <x v="12"/>
  </r>
  <r>
    <n v="16.079999999999998"/>
    <n v="6.55"/>
    <x v="12"/>
  </r>
  <r>
    <n v="39.380000000000003"/>
    <n v="33.86"/>
    <x v="12"/>
  </r>
  <r>
    <n v="39.380000000000003"/>
    <n v="33.86"/>
    <x v="12"/>
  </r>
  <r>
    <n v="39.380000000000003"/>
    <n v="33.86"/>
    <x v="12"/>
  </r>
  <r>
    <n v="39.380000000000003"/>
    <n v="33.86"/>
    <x v="12"/>
  </r>
  <r>
    <n v="84.16"/>
    <n v="36.880000000000003"/>
    <x v="12"/>
  </r>
  <r>
    <n v="84.16"/>
    <n v="36.880000000000003"/>
    <x v="12"/>
  </r>
  <r>
    <n v="116.4"/>
    <n v="121.88"/>
    <x v="12"/>
  </r>
  <r>
    <n v="116.4"/>
    <n v="121.88"/>
    <x v="12"/>
  </r>
  <r>
    <n v="134.84"/>
    <n v="122.42"/>
    <x v="12"/>
  </r>
  <r>
    <n v="134.84"/>
    <n v="122.42"/>
    <x v="12"/>
  </r>
  <r>
    <n v="220.24"/>
    <n v="604.24"/>
    <x v="12"/>
  </r>
  <r>
    <n v="220.24"/>
    <n v="604.24"/>
    <x v="12"/>
  </r>
  <r>
    <n v="51.85"/>
    <n v="21.79"/>
    <x v="12"/>
  </r>
  <r>
    <n v="51.85"/>
    <n v="21.79"/>
    <x v="12"/>
  </r>
  <r>
    <n v="51.85"/>
    <n v="21.79"/>
    <x v="12"/>
  </r>
  <r>
    <n v="51.85"/>
    <n v="21.79"/>
    <x v="12"/>
  </r>
  <r>
    <n v="26.96"/>
    <n v="17.68"/>
    <x v="12"/>
  </r>
  <r>
    <n v="26.96"/>
    <n v="17.68"/>
    <x v="12"/>
  </r>
  <r>
    <n v="26.96"/>
    <n v="17.68"/>
    <x v="12"/>
  </r>
  <r>
    <n v="26.96"/>
    <n v="17.68"/>
    <x v="12"/>
  </r>
  <r>
    <n v="64.88"/>
    <n v="38.54"/>
    <x v="12"/>
  </r>
  <r>
    <n v="64.88"/>
    <n v="38.54"/>
    <x v="12"/>
  </r>
  <r>
    <n v="56.16"/>
    <n v="41.02"/>
    <x v="12"/>
  </r>
  <r>
    <n v="56.16"/>
    <n v="41.02"/>
    <x v="12"/>
  </r>
  <r>
    <n v="350.15"/>
    <n v="239.89"/>
    <x v="12"/>
  </r>
  <r>
    <n v="350.15"/>
    <n v="239.89"/>
    <x v="12"/>
  </r>
  <r>
    <n v="44.3"/>
    <n v="35.46"/>
    <x v="12"/>
  </r>
  <r>
    <n v="44.3"/>
    <n v="35.46"/>
    <x v="12"/>
  </r>
  <r>
    <n v="44.3"/>
    <n v="35.46"/>
    <x v="12"/>
  </r>
  <r>
    <n v="44.3"/>
    <n v="35.46"/>
    <x v="12"/>
  </r>
  <r>
    <n v="96"/>
    <n v="32"/>
    <x v="12"/>
  </r>
  <r>
    <n v="96"/>
    <n v="32"/>
    <x v="12"/>
  </r>
  <r>
    <n v="190.46"/>
    <n v="96.48"/>
    <x v="12"/>
  </r>
  <r>
    <n v="190.46"/>
    <n v="96.48"/>
    <x v="12"/>
  </r>
  <r>
    <n v="73.77"/>
    <n v="47.22"/>
    <x v="12"/>
  </r>
  <r>
    <n v="73.77"/>
    <n v="47.22"/>
    <x v="12"/>
  </r>
  <r>
    <n v="73.77"/>
    <n v="47.22"/>
    <x v="12"/>
  </r>
  <r>
    <n v="73.77"/>
    <n v="47.22"/>
    <x v="12"/>
  </r>
  <r>
    <n v="392.73"/>
    <n v="307.58"/>
    <x v="12"/>
  </r>
  <r>
    <n v="392.73"/>
    <n v="307.58"/>
    <x v="12"/>
  </r>
  <r>
    <n v="392.73"/>
    <n v="307.58"/>
    <x v="12"/>
  </r>
  <r>
    <n v="392.73"/>
    <n v="307.58"/>
    <x v="12"/>
  </r>
  <r>
    <n v="65.06"/>
    <n v="44.44"/>
    <x v="12"/>
  </r>
  <r>
    <n v="65.06"/>
    <n v="44.44"/>
    <x v="12"/>
  </r>
  <r>
    <n v="75.34"/>
    <n v="38.119999999999997"/>
    <x v="12"/>
  </r>
  <r>
    <n v="75.34"/>
    <n v="38.119999999999997"/>
    <x v="12"/>
  </r>
  <r>
    <n v="75.34"/>
    <n v="38.42"/>
    <x v="12"/>
  </r>
  <r>
    <n v="75.34"/>
    <n v="38.42"/>
    <x v="12"/>
  </r>
  <r>
    <n v="823.84"/>
    <n v="481.28"/>
    <x v="12"/>
  </r>
  <r>
    <n v="823.84"/>
    <n v="481.28"/>
    <x v="12"/>
  </r>
  <r>
    <n v="341.25"/>
    <n v="655.20000000000005"/>
    <x v="12"/>
  </r>
  <r>
    <n v="682.5"/>
    <n v="1310.4000000000001"/>
    <x v="12"/>
  </r>
  <r>
    <n v="682.5"/>
    <n v="1310.4000000000001"/>
    <x v="12"/>
  </r>
  <r>
    <n v="73.77"/>
    <n v="47.54"/>
    <x v="12"/>
  </r>
  <r>
    <n v="73.77"/>
    <n v="47.54"/>
    <x v="12"/>
  </r>
  <r>
    <n v="73.77"/>
    <n v="47.54"/>
    <x v="12"/>
  </r>
  <r>
    <n v="73.77"/>
    <n v="47.54"/>
    <x v="12"/>
  </r>
  <r>
    <n v="27.06"/>
    <n v="17.739999999999998"/>
    <x v="12"/>
  </r>
  <r>
    <n v="27.06"/>
    <n v="17.739999999999998"/>
    <x v="12"/>
  </r>
  <r>
    <n v="27.06"/>
    <n v="17.739999999999998"/>
    <x v="12"/>
  </r>
  <r>
    <n v="27.06"/>
    <n v="17.739999999999998"/>
    <x v="12"/>
  </r>
  <r>
    <n v="581.57000000000005"/>
    <n v="349.88"/>
    <x v="12"/>
  </r>
  <r>
    <n v="581.57000000000005"/>
    <n v="349.88"/>
    <x v="12"/>
  </r>
  <r>
    <n v="581.57000000000005"/>
    <n v="349.88"/>
    <x v="12"/>
  </r>
  <r>
    <n v="581.57000000000005"/>
    <n v="349.88"/>
    <x v="12"/>
  </r>
  <r>
    <n v="581.57000000000005"/>
    <n v="350.11"/>
    <x v="12"/>
  </r>
  <r>
    <n v="581.57000000000005"/>
    <n v="350.11"/>
    <x v="12"/>
  </r>
  <r>
    <n v="581.57000000000005"/>
    <n v="350.11"/>
    <x v="12"/>
  </r>
  <r>
    <n v="581.57000000000005"/>
    <n v="350.11"/>
    <x v="12"/>
  </r>
  <r>
    <n v="476.56"/>
    <n v="332.61"/>
    <x v="12"/>
  </r>
  <r>
    <n v="476.56"/>
    <n v="332.61"/>
    <x v="12"/>
  </r>
  <r>
    <n v="476.56"/>
    <n v="332.61"/>
    <x v="12"/>
  </r>
  <r>
    <n v="476.56"/>
    <n v="332.61"/>
    <x v="12"/>
  </r>
  <r>
    <n v="476.56"/>
    <n v="332.93"/>
    <x v="12"/>
  </r>
  <r>
    <n v="476.56"/>
    <n v="332.93"/>
    <x v="12"/>
  </r>
  <r>
    <n v="476.56"/>
    <n v="332.93"/>
    <x v="12"/>
  </r>
  <r>
    <n v="476.56"/>
    <n v="332.93"/>
    <x v="12"/>
  </r>
  <r>
    <n v="476.56"/>
    <n v="332.93"/>
    <x v="12"/>
  </r>
  <r>
    <n v="257.23"/>
    <n v="216.29"/>
    <x v="12"/>
  </r>
  <r>
    <n v="257.23"/>
    <n v="216.29"/>
    <x v="12"/>
  </r>
  <r>
    <n v="257.23"/>
    <n v="216.29"/>
    <x v="12"/>
  </r>
  <r>
    <n v="257.23"/>
    <n v="216.29"/>
    <x v="12"/>
  </r>
  <r>
    <n v="238.23"/>
    <n v="228.16"/>
    <x v="12"/>
  </r>
  <r>
    <n v="238.23"/>
    <n v="228.16"/>
    <x v="12"/>
  </r>
  <r>
    <n v="238.23"/>
    <n v="228.16"/>
    <x v="12"/>
  </r>
  <r>
    <n v="238.23"/>
    <n v="228.16"/>
    <x v="12"/>
  </r>
  <r>
    <n v="718.83"/>
    <n v="614.79999999999995"/>
    <x v="12"/>
  </r>
  <r>
    <n v="718.83"/>
    <n v="614.79999999999995"/>
    <x v="12"/>
  </r>
  <r>
    <n v="718.83"/>
    <n v="614.79999999999995"/>
    <x v="12"/>
  </r>
  <r>
    <n v="718.83"/>
    <n v="614.79999999999995"/>
    <x v="12"/>
  </r>
  <r>
    <n v="431.72"/>
    <n v="276.48"/>
    <x v="12"/>
  </r>
  <r>
    <n v="431.72"/>
    <n v="276.48"/>
    <x v="12"/>
  </r>
  <r>
    <n v="137.88"/>
    <n v="113.88"/>
    <x v="12"/>
  </r>
  <r>
    <n v="927.26"/>
    <n v="533.82000000000005"/>
    <x v="12"/>
  </r>
  <r>
    <n v="927.26"/>
    <n v="533.82000000000005"/>
    <x v="12"/>
  </r>
  <r>
    <n v="51.85"/>
    <n v="25.74"/>
    <x v="12"/>
  </r>
  <r>
    <n v="51.85"/>
    <n v="25.74"/>
    <x v="12"/>
  </r>
  <r>
    <n v="51.85"/>
    <n v="25.74"/>
    <x v="12"/>
  </r>
  <r>
    <n v="51.85"/>
    <n v="25.74"/>
    <x v="12"/>
  </r>
  <r>
    <n v="21.22"/>
    <n v="11.8"/>
    <x v="12"/>
  </r>
  <r>
    <n v="21.22"/>
    <n v="11.8"/>
    <x v="12"/>
  </r>
  <r>
    <n v="21.22"/>
    <n v="11.8"/>
    <x v="12"/>
  </r>
  <r>
    <n v="21.22"/>
    <n v="11.8"/>
    <x v="12"/>
  </r>
  <r>
    <n v="26.97"/>
    <n v="12.07"/>
    <x v="12"/>
  </r>
  <r>
    <n v="26.97"/>
    <n v="12.07"/>
    <x v="12"/>
  </r>
  <r>
    <n v="26.97"/>
    <n v="12.07"/>
    <x v="12"/>
  </r>
  <r>
    <n v="26.97"/>
    <n v="12.07"/>
    <x v="12"/>
  </r>
  <r>
    <n v="139.94"/>
    <n v="60.62"/>
    <x v="12"/>
  </r>
  <r>
    <n v="139.94"/>
    <n v="60.62"/>
    <x v="12"/>
  </r>
  <r>
    <n v="105.56"/>
    <n v="94.2"/>
    <x v="12"/>
  </r>
  <r>
    <n v="105.56"/>
    <n v="94.2"/>
    <x v="12"/>
  </r>
  <r>
    <n v="105.56"/>
    <n v="94.2"/>
    <x v="12"/>
  </r>
  <r>
    <n v="105.56"/>
    <n v="94.2"/>
    <x v="12"/>
  </r>
  <r>
    <n v="91.76"/>
    <n v="81.98"/>
    <x v="12"/>
  </r>
  <r>
    <n v="91.76"/>
    <n v="81.98"/>
    <x v="12"/>
  </r>
  <r>
    <n v="91.76"/>
    <n v="81.98"/>
    <x v="12"/>
  </r>
  <r>
    <n v="91.76"/>
    <n v="81.98"/>
    <x v="12"/>
  </r>
  <r>
    <n v="91.76"/>
    <n v="81.98"/>
    <x v="12"/>
  </r>
  <r>
    <n v="91.76"/>
    <n v="81.98"/>
    <x v="12"/>
  </r>
  <r>
    <n v="91.76"/>
    <n v="81.98"/>
    <x v="12"/>
  </r>
  <r>
    <n v="91.76"/>
    <n v="81.98"/>
    <x v="12"/>
  </r>
  <r>
    <n v="123.84"/>
    <n v="100.96"/>
    <x v="12"/>
  </r>
  <r>
    <n v="123.84"/>
    <n v="100.96"/>
    <x v="12"/>
  </r>
  <r>
    <n v="123.84"/>
    <n v="100.96"/>
    <x v="12"/>
  </r>
  <r>
    <n v="123.84"/>
    <n v="100.96"/>
    <x v="12"/>
  </r>
  <r>
    <n v="90.2"/>
    <n v="37.619999999999997"/>
    <x v="12"/>
  </r>
  <r>
    <n v="90.2"/>
    <n v="37.619999999999997"/>
    <x v="12"/>
  </r>
  <r>
    <n v="90.2"/>
    <n v="37.619999999999997"/>
    <x v="12"/>
  </r>
  <r>
    <n v="90.2"/>
    <n v="37.619999999999997"/>
    <x v="12"/>
  </r>
  <r>
    <n v="90.2"/>
    <n v="37.619999999999997"/>
    <x v="12"/>
  </r>
  <r>
    <n v="90.2"/>
    <n v="37.619999999999997"/>
    <x v="12"/>
  </r>
  <r>
    <n v="90.2"/>
    <n v="37.619999999999997"/>
    <x v="12"/>
  </r>
  <r>
    <n v="90.2"/>
    <n v="37.619999999999997"/>
    <x v="12"/>
  </r>
  <r>
    <n v="44.3"/>
    <n v="34.130000000000003"/>
    <x v="12"/>
  </r>
  <r>
    <n v="44.3"/>
    <n v="34.130000000000003"/>
    <x v="12"/>
  </r>
  <r>
    <n v="44.3"/>
    <n v="34.130000000000003"/>
    <x v="12"/>
  </r>
  <r>
    <n v="44.3"/>
    <n v="34.130000000000003"/>
    <x v="12"/>
  </r>
  <r>
    <n v="44.3"/>
    <n v="34.130000000000003"/>
    <x v="12"/>
  </r>
  <r>
    <n v="68.400000000000006"/>
    <n v="41.41"/>
    <x v="12"/>
  </r>
  <r>
    <n v="136.80000000000001"/>
    <n v="82.82"/>
    <x v="12"/>
  </r>
  <r>
    <n v="136.80000000000001"/>
    <n v="82.82"/>
    <x v="12"/>
  </r>
  <r>
    <n v="136.80000000000001"/>
    <n v="82.82"/>
    <x v="12"/>
  </r>
  <r>
    <n v="136.80000000000001"/>
    <n v="82.82"/>
    <x v="12"/>
  </r>
  <r>
    <n v="34.71"/>
    <n v="24.13"/>
    <x v="12"/>
  </r>
  <r>
    <n v="34.71"/>
    <n v="24.13"/>
    <x v="12"/>
  </r>
  <r>
    <n v="34.71"/>
    <n v="24.13"/>
    <x v="12"/>
  </r>
  <r>
    <n v="34.71"/>
    <n v="24.13"/>
    <x v="12"/>
  </r>
  <r>
    <n v="34.71"/>
    <n v="24.13"/>
    <x v="12"/>
  </r>
  <r>
    <n v="34.71"/>
    <n v="24.13"/>
    <x v="12"/>
  </r>
  <r>
    <n v="34.71"/>
    <n v="24.13"/>
    <x v="12"/>
  </r>
  <r>
    <n v="34.71"/>
    <n v="24.13"/>
    <x v="12"/>
  </r>
  <r>
    <n v="34.71"/>
    <n v="24.13"/>
    <x v="12"/>
  </r>
  <r>
    <n v="58.86"/>
    <n v="42.86"/>
    <x v="12"/>
  </r>
  <r>
    <n v="58.86"/>
    <n v="42.86"/>
    <x v="12"/>
  </r>
  <r>
    <n v="58.86"/>
    <n v="42.86"/>
    <x v="12"/>
  </r>
  <r>
    <n v="58.86"/>
    <n v="42.86"/>
    <x v="12"/>
  </r>
  <r>
    <n v="58.86"/>
    <n v="42.86"/>
    <x v="12"/>
  </r>
  <r>
    <n v="58.86"/>
    <n v="42.86"/>
    <x v="12"/>
  </r>
  <r>
    <n v="58.86"/>
    <n v="42.86"/>
    <x v="12"/>
  </r>
  <r>
    <n v="58.86"/>
    <n v="42.86"/>
    <x v="12"/>
  </r>
  <r>
    <n v="88.29"/>
    <n v="64.290000000000006"/>
    <x v="12"/>
  </r>
  <r>
    <n v="96.25"/>
    <n v="56.64"/>
    <x v="12"/>
  </r>
  <r>
    <n v="96.25"/>
    <n v="56.64"/>
    <x v="12"/>
  </r>
  <r>
    <n v="96.25"/>
    <n v="56.64"/>
    <x v="12"/>
  </r>
  <r>
    <n v="96.25"/>
    <n v="56.64"/>
    <x v="12"/>
  </r>
  <r>
    <n v="96.25"/>
    <n v="56.64"/>
    <x v="12"/>
  </r>
  <r>
    <n v="96.25"/>
    <n v="56.64"/>
    <x v="12"/>
  </r>
  <r>
    <n v="96.25"/>
    <n v="56.64"/>
    <x v="12"/>
  </r>
  <r>
    <n v="96.25"/>
    <n v="56.64"/>
    <x v="12"/>
  </r>
  <r>
    <n v="1218.3699999999999"/>
    <n v="616.5"/>
    <x v="12"/>
  </r>
  <r>
    <n v="984.91"/>
    <n v="432.69"/>
    <x v="12"/>
  </r>
  <r>
    <n v="984.91"/>
    <n v="432.69"/>
    <x v="12"/>
  </r>
  <r>
    <n v="984.91"/>
    <n v="432.69"/>
    <x v="12"/>
  </r>
  <r>
    <n v="984.91"/>
    <n v="432.69"/>
    <x v="12"/>
  </r>
  <r>
    <n v="990.05"/>
    <n v="473.91"/>
    <x v="12"/>
  </r>
  <r>
    <n v="990.05"/>
    <n v="473.91"/>
    <x v="12"/>
  </r>
  <r>
    <n v="990.05"/>
    <n v="473.91"/>
    <x v="12"/>
  </r>
  <r>
    <n v="990.05"/>
    <n v="473.91"/>
    <x v="12"/>
  </r>
  <r>
    <n v="2014.12"/>
    <n v="795.02"/>
    <x v="12"/>
  </r>
  <r>
    <n v="2014.12"/>
    <n v="795.02"/>
    <x v="12"/>
  </r>
  <r>
    <n v="2014.12"/>
    <n v="795.02"/>
    <x v="12"/>
  </r>
  <r>
    <n v="38.520000000000003"/>
    <n v="15.6"/>
    <x v="12"/>
  </r>
  <r>
    <n v="64.2"/>
    <n v="26"/>
    <x v="12"/>
  </r>
  <r>
    <n v="38.520000000000003"/>
    <n v="15.6"/>
    <x v="12"/>
  </r>
  <r>
    <n v="51.36"/>
    <n v="20.8"/>
    <x v="12"/>
  </r>
  <r>
    <n v="38.520000000000003"/>
    <n v="15.6"/>
    <x v="12"/>
  </r>
  <r>
    <n v="102.6"/>
    <n v="27.42"/>
    <x v="12"/>
  </r>
  <r>
    <n v="159.5"/>
    <n v="132"/>
    <x v="12"/>
  </r>
  <r>
    <n v="22.71"/>
    <n v="15"/>
    <x v="12"/>
  </r>
  <r>
    <n v="22.71"/>
    <n v="15"/>
    <x v="12"/>
  </r>
  <r>
    <n v="49.92"/>
    <n v="27"/>
    <x v="12"/>
  </r>
  <r>
    <n v="133.12"/>
    <n v="72"/>
    <x v="12"/>
  </r>
  <r>
    <n v="232.96"/>
    <n v="126"/>
    <x v="12"/>
  </r>
  <r>
    <n v="88.4"/>
    <n v="56"/>
    <x v="12"/>
  </r>
  <r>
    <n v="88.4"/>
    <n v="56"/>
    <x v="12"/>
  </r>
  <r>
    <n v="88.4"/>
    <n v="56"/>
    <x v="12"/>
  </r>
  <r>
    <n v="61.64"/>
    <n v="66"/>
    <x v="12"/>
  </r>
  <r>
    <n v="93.28"/>
    <n v="47.47"/>
    <x v="12"/>
  </r>
  <r>
    <n v="93.28"/>
    <n v="47.47"/>
    <x v="12"/>
  </r>
  <r>
    <n v="93.28"/>
    <n v="46.61"/>
    <x v="12"/>
  </r>
  <r>
    <n v="93.28"/>
    <n v="46.61"/>
    <x v="12"/>
  </r>
  <r>
    <n v="19.28"/>
    <n v="9.94"/>
    <x v="12"/>
  </r>
  <r>
    <n v="19.28"/>
    <n v="9.94"/>
    <x v="12"/>
  </r>
  <r>
    <n v="19.28"/>
    <n v="9.94"/>
    <x v="12"/>
  </r>
  <r>
    <n v="19.28"/>
    <n v="9.94"/>
    <x v="12"/>
  </r>
  <r>
    <n v="9.64"/>
    <n v="4.97"/>
    <x v="12"/>
  </r>
  <r>
    <n v="44.12"/>
    <n v="17.48"/>
    <x v="12"/>
  </r>
  <r>
    <n v="60.38"/>
    <n v="32.39"/>
    <x v="12"/>
  </r>
  <r>
    <n v="120.76"/>
    <n v="64.78"/>
    <x v="12"/>
  </r>
  <r>
    <n v="143.33000000000001"/>
    <n v="87.19"/>
    <x v="12"/>
  </r>
  <r>
    <n v="69.42"/>
    <n v="35.36"/>
    <x v="12"/>
  </r>
  <r>
    <n v="34.71"/>
    <n v="17.68"/>
    <x v="12"/>
  </r>
  <r>
    <n v="69.42"/>
    <n v="35.36"/>
    <x v="12"/>
  </r>
  <r>
    <n v="34.71"/>
    <n v="17.68"/>
    <x v="12"/>
  </r>
  <r>
    <n v="60.52"/>
    <n v="28.52"/>
    <x v="12"/>
  </r>
  <r>
    <n v="60.52"/>
    <n v="28.52"/>
    <x v="12"/>
  </r>
  <r>
    <n v="142.1"/>
    <n v="67.34"/>
    <x v="12"/>
  </r>
  <r>
    <n v="8.11"/>
    <n v="3.68"/>
    <x v="12"/>
  </r>
  <r>
    <n v="8.11"/>
    <n v="3.68"/>
    <x v="12"/>
  </r>
  <r>
    <n v="8.11"/>
    <n v="3.68"/>
    <x v="12"/>
  </r>
  <r>
    <n v="8.11"/>
    <n v="3.68"/>
    <x v="12"/>
  </r>
  <r>
    <n v="12.56"/>
    <n v="6.27"/>
    <x v="12"/>
  </r>
  <r>
    <n v="12.56"/>
    <n v="6.27"/>
    <x v="12"/>
  </r>
  <r>
    <n v="12.56"/>
    <n v="6.27"/>
    <x v="12"/>
  </r>
  <r>
    <n v="12.56"/>
    <n v="6.27"/>
    <x v="12"/>
  </r>
  <r>
    <n v="137.6"/>
    <n v="78.599999999999994"/>
    <x v="12"/>
  </r>
  <r>
    <n v="154.69999999999999"/>
    <n v="74.83"/>
    <x v="12"/>
  </r>
  <r>
    <n v="41.72"/>
    <n v="17.600000000000001"/>
    <x v="12"/>
  </r>
  <r>
    <n v="20.86"/>
    <n v="8.8000000000000007"/>
    <x v="12"/>
  </r>
  <r>
    <n v="41.72"/>
    <n v="17.600000000000001"/>
    <x v="12"/>
  </r>
  <r>
    <n v="41.72"/>
    <n v="17.600000000000001"/>
    <x v="12"/>
  </r>
  <r>
    <n v="10.43"/>
    <n v="4.4000000000000004"/>
    <x v="12"/>
  </r>
  <r>
    <n v="10.43"/>
    <n v="4.4000000000000004"/>
    <x v="12"/>
  </r>
  <r>
    <n v="10.43"/>
    <n v="4.4000000000000004"/>
    <x v="12"/>
  </r>
  <r>
    <n v="10.43"/>
    <n v="4.4000000000000004"/>
    <x v="12"/>
  </r>
  <r>
    <n v="41.72"/>
    <n v="17.600000000000001"/>
    <x v="12"/>
  </r>
  <r>
    <n v="41.72"/>
    <n v="17.600000000000001"/>
    <x v="12"/>
  </r>
  <r>
    <n v="41.72"/>
    <n v="17.600000000000001"/>
    <x v="12"/>
  </r>
  <r>
    <n v="41.72"/>
    <n v="17.600000000000001"/>
    <x v="12"/>
  </r>
  <r>
    <n v="10.43"/>
    <n v="4.4000000000000004"/>
    <x v="12"/>
  </r>
  <r>
    <n v="10.43"/>
    <n v="4.4000000000000004"/>
    <x v="12"/>
  </r>
  <r>
    <n v="10.43"/>
    <n v="4.4000000000000004"/>
    <x v="12"/>
  </r>
  <r>
    <n v="10.43"/>
    <n v="4.4000000000000004"/>
    <x v="12"/>
  </r>
  <r>
    <n v="41.88"/>
    <n v="95.4"/>
    <x v="12"/>
  </r>
  <r>
    <n v="20.94"/>
    <n v="47.7"/>
    <x v="12"/>
  </r>
  <r>
    <n v="41.88"/>
    <n v="95.4"/>
    <x v="12"/>
  </r>
  <r>
    <n v="41.88"/>
    <n v="95.4"/>
    <x v="12"/>
  </r>
  <r>
    <n v="41.88"/>
    <n v="95.4"/>
    <x v="12"/>
  </r>
  <r>
    <n v="41.88"/>
    <n v="95.4"/>
    <x v="12"/>
  </r>
  <r>
    <n v="41.88"/>
    <n v="95.4"/>
    <x v="12"/>
  </r>
  <r>
    <n v="41.88"/>
    <n v="95.4"/>
    <x v="12"/>
  </r>
  <r>
    <n v="144.97"/>
    <n v="85.61"/>
    <x v="12"/>
  </r>
  <r>
    <n v="199.84"/>
    <n v="187.84"/>
    <x v="12"/>
  </r>
  <r>
    <n v="199.84"/>
    <n v="187.84"/>
    <x v="12"/>
  </r>
  <r>
    <n v="249.8"/>
    <n v="234.8"/>
    <x v="12"/>
  </r>
  <r>
    <n v="199.84"/>
    <n v="187.84"/>
    <x v="12"/>
  </r>
  <r>
    <n v="199.84"/>
    <n v="187.84"/>
    <x v="12"/>
  </r>
  <r>
    <n v="126.23"/>
    <n v="76.89"/>
    <x v="12"/>
  </r>
  <r>
    <n v="504.92"/>
    <n v="307.56"/>
    <x v="12"/>
  </r>
  <r>
    <n v="504.92"/>
    <n v="307.56"/>
    <x v="12"/>
  </r>
  <r>
    <n v="504.92"/>
    <n v="307.56"/>
    <x v="12"/>
  </r>
  <r>
    <n v="126.23"/>
    <n v="76.89"/>
    <x v="12"/>
  </r>
  <r>
    <n v="126.23"/>
    <n v="76.89"/>
    <x v="12"/>
  </r>
  <r>
    <n v="252.46"/>
    <n v="153.78"/>
    <x v="12"/>
  </r>
  <r>
    <n v="252.46"/>
    <n v="153.78"/>
    <x v="12"/>
  </r>
  <r>
    <n v="427.25"/>
    <n v="326.06"/>
    <x v="12"/>
  </r>
  <r>
    <n v="427.25"/>
    <n v="326.06"/>
    <x v="12"/>
  </r>
  <r>
    <n v="427.25"/>
    <n v="326.06"/>
    <x v="12"/>
  </r>
  <r>
    <n v="427.25"/>
    <n v="326.06"/>
    <x v="12"/>
  </r>
  <r>
    <n v="427.25"/>
    <n v="326.06"/>
    <x v="12"/>
  </r>
  <r>
    <n v="2460.3000000000002"/>
    <n v="1094.46"/>
    <x v="9"/>
  </r>
  <r>
    <n v="40.26"/>
    <n v="19.28"/>
    <x v="9"/>
  </r>
  <r>
    <n v="19508.599999999999"/>
    <n v="0.6"/>
    <x v="9"/>
  </r>
  <r>
    <n v="89.64"/>
    <n v="93.68"/>
    <x v="9"/>
  </r>
  <r>
    <n v="45.6"/>
    <n v="30.24"/>
    <x v="9"/>
  </r>
  <r>
    <n v="45.6"/>
    <n v="30.24"/>
    <x v="9"/>
  </r>
  <r>
    <n v="45.6"/>
    <n v="30.24"/>
    <x v="9"/>
  </r>
  <r>
    <n v="45.6"/>
    <n v="30.24"/>
    <x v="9"/>
  </r>
  <r>
    <n v="45.6"/>
    <n v="30.24"/>
    <x v="9"/>
  </r>
  <r>
    <n v="22.8"/>
    <n v="15.12"/>
    <x v="9"/>
  </r>
  <r>
    <n v="204"/>
    <n v="200.3"/>
    <x v="9"/>
  </r>
  <r>
    <n v="2146.1999999999998"/>
    <n v="441.98"/>
    <x v="9"/>
  </r>
  <r>
    <n v="1674.6"/>
    <n v="546.05999999999995"/>
    <x v="9"/>
  </r>
  <r>
    <n v="3628.3"/>
    <n v="1183.1300000000001"/>
    <x v="9"/>
  </r>
  <r>
    <n v="2232.8000000000002"/>
    <n v="728.08"/>
    <x v="9"/>
  </r>
  <r>
    <n v="4465.6000000000004"/>
    <n v="1456.16"/>
    <x v="9"/>
  </r>
  <r>
    <n v="9193.2199999999993"/>
    <n v="6343.54"/>
    <x v="16"/>
  </r>
  <r>
    <n v="22907.88"/>
    <n v="19981.78"/>
    <x v="16"/>
  </r>
  <r>
    <n v="2395.0700000000002"/>
    <n v="2158.5"/>
    <x v="16"/>
  </r>
  <r>
    <n v="23627.26"/>
    <n v="21316.98"/>
    <x v="16"/>
  </r>
  <r>
    <n v="4990.54"/>
    <n v="4917.6000000000004"/>
    <x v="16"/>
  </r>
  <r>
    <n v="1259.48"/>
    <n v="850.31"/>
    <x v="16"/>
  </r>
  <r>
    <n v="7936.88"/>
    <n v="5606.58"/>
    <x v="16"/>
  </r>
  <r>
    <n v="6518.19"/>
    <n v="5242.89"/>
    <x v="16"/>
  </r>
  <r>
    <n v="28720.04"/>
    <n v="23515.14"/>
    <x v="16"/>
  </r>
  <r>
    <n v="3583.3"/>
    <n v="2499.14"/>
    <x v="16"/>
  </r>
  <r>
    <n v="4410.82"/>
    <n v="3954.31"/>
    <x v="16"/>
  </r>
  <r>
    <n v="267.42"/>
    <n v="202.33"/>
    <x v="16"/>
  </r>
  <r>
    <n v="426.72"/>
    <n v="492.78"/>
    <x v="16"/>
  </r>
  <r>
    <n v="339.14"/>
    <n v="266.95999999999998"/>
    <x v="16"/>
  </r>
  <r>
    <n v="1330.55"/>
    <n v="889.66"/>
    <x v="16"/>
  </r>
  <r>
    <n v="1961.45"/>
    <n v="1956.69"/>
    <x v="16"/>
  </r>
  <r>
    <n v="125.1"/>
    <n v="112.52"/>
    <x v="16"/>
  </r>
  <r>
    <n v="8363.4"/>
    <n v="7084.04"/>
    <x v="16"/>
  </r>
  <r>
    <n v="2465.6799999999998"/>
    <n v="1763.68"/>
    <x v="16"/>
  </r>
  <r>
    <n v="1149.5999999999999"/>
    <n v="400.2"/>
    <x v="16"/>
  </r>
  <r>
    <n v="1196.8900000000001"/>
    <n v="839.95"/>
    <x v="16"/>
  </r>
  <r>
    <n v="1428.18"/>
    <n v="658.36"/>
    <x v="16"/>
  </r>
  <r>
    <n v="1419.52"/>
    <n v="984.26"/>
    <x v="16"/>
  </r>
  <r>
    <n v="1614.02"/>
    <n v="2224.16"/>
    <x v="16"/>
  </r>
  <r>
    <n v="9193.2199999999993"/>
    <n v="6343.54"/>
    <x v="16"/>
  </r>
  <r>
    <n v="11453.94"/>
    <n v="9990.89"/>
    <x v="16"/>
  </r>
  <r>
    <n v="516.29999999999995"/>
    <n v="567.48"/>
    <x v="16"/>
  </r>
  <r>
    <n v="720.12"/>
    <n v="560.76"/>
    <x v="16"/>
  </r>
  <r>
    <n v="1575"/>
    <n v="1269.9000000000001"/>
    <x v="16"/>
  </r>
  <r>
    <n v="188.88"/>
    <n v="196.38"/>
    <x v="16"/>
  </r>
  <r>
    <n v="452.88"/>
    <n v="356.04"/>
    <x v="16"/>
  </r>
  <r>
    <n v="47.56"/>
    <n v="60.06"/>
    <x v="16"/>
  </r>
  <r>
    <n v="59.7"/>
    <n v="59.4"/>
    <x v="16"/>
  </r>
  <r>
    <n v="226.04"/>
    <n v="251.36"/>
    <x v="16"/>
  </r>
  <r>
    <n v="4157.76"/>
    <n v="2403.1999999999998"/>
    <x v="16"/>
  </r>
  <r>
    <n v="173.64"/>
    <n v="188.52"/>
    <x v="16"/>
  </r>
  <r>
    <n v="246.42"/>
    <n v="139.02000000000001"/>
    <x v="16"/>
  </r>
  <r>
    <n v="1817.76"/>
    <n v="1199.7"/>
    <x v="16"/>
  </r>
  <r>
    <n v="161.52000000000001"/>
    <n v="151.68"/>
    <x v="16"/>
  </r>
  <r>
    <n v="589.02"/>
    <n v="353.16"/>
    <x v="16"/>
  </r>
  <r>
    <n v="2225.1"/>
    <n v="1445.4"/>
    <x v="16"/>
  </r>
  <r>
    <n v="2228.94"/>
    <n v="1426.38"/>
    <x v="16"/>
  </r>
  <r>
    <n v="397.32"/>
    <n v="279.39999999999998"/>
    <x v="16"/>
  </r>
  <r>
    <n v="1216.8"/>
    <n v="970.08"/>
    <x v="16"/>
  </r>
  <r>
    <n v="300.8"/>
    <n v="215.36"/>
    <x v="16"/>
  </r>
  <r>
    <n v="86.08"/>
    <n v="83.52"/>
    <x v="16"/>
  </r>
  <r>
    <n v="84.24"/>
    <n v="85.64"/>
    <x v="16"/>
  </r>
  <r>
    <n v="174.4"/>
    <n v="145.88"/>
    <x v="16"/>
  </r>
  <r>
    <n v="96.7"/>
    <n v="87.42"/>
    <x v="16"/>
  </r>
  <r>
    <n v="96.7"/>
    <n v="87.42"/>
    <x v="16"/>
  </r>
  <r>
    <n v="258.08"/>
    <n v="208.64"/>
    <x v="16"/>
  </r>
  <r>
    <n v="884.8"/>
    <n v="1271.3599999999999"/>
    <x v="16"/>
  </r>
  <r>
    <n v="451.62"/>
    <n v="365.76"/>
    <x v="16"/>
  </r>
  <r>
    <n v="391.56"/>
    <n v="496.44"/>
    <x v="16"/>
  </r>
  <r>
    <n v="129.88"/>
    <n v="130.19999999999999"/>
    <x v="16"/>
  </r>
  <r>
    <n v="121.86"/>
    <n v="83.9"/>
    <x v="16"/>
  </r>
  <r>
    <n v="287.2"/>
    <n v="219.68"/>
    <x v="16"/>
  </r>
  <r>
    <n v="537.6"/>
    <n v="312.24"/>
    <x v="16"/>
  </r>
  <r>
    <n v="267.88"/>
    <n v="267.64"/>
    <x v="16"/>
  </r>
  <r>
    <n v="116.48"/>
    <n v="97.28"/>
    <x v="16"/>
  </r>
  <r>
    <n v="112.92"/>
    <n v="76.58"/>
    <x v="16"/>
  </r>
  <r>
    <n v="275.8"/>
    <n v="283.86"/>
    <x v="16"/>
  </r>
  <r>
    <n v="275.8"/>
    <n v="283.86"/>
    <x v="16"/>
  </r>
  <r>
    <n v="1601.4"/>
    <n v="1199.72"/>
    <x v="16"/>
  </r>
  <r>
    <n v="2400.96"/>
    <n v="1930.04"/>
    <x v="1"/>
  </r>
  <r>
    <n v="33.369999999999997"/>
    <n v="16.989999999999998"/>
    <x v="1"/>
  </r>
  <r>
    <n v="116.7"/>
    <n v="56.62"/>
    <x v="1"/>
  </r>
  <r>
    <n v="162.75"/>
    <n v="188.52"/>
    <x v="1"/>
  </r>
  <r>
    <n v="4311.3599999999997"/>
    <n v="208.64"/>
    <x v="9"/>
  </r>
  <r>
    <n v="20208"/>
    <n v="978"/>
    <x v="9"/>
  </r>
  <r>
    <n v="33.299999999999997"/>
    <n v="22.41"/>
    <x v="9"/>
  </r>
  <r>
    <n v="14.84"/>
    <n v="11.63"/>
    <x v="9"/>
  </r>
  <r>
    <n v="310.8"/>
    <n v="227.96"/>
    <x v="9"/>
  </r>
  <r>
    <n v="1171.06"/>
    <n v="498.84"/>
    <x v="9"/>
  </r>
  <r>
    <n v="276"/>
    <n v="151.63999999999999"/>
    <x v="9"/>
  </r>
  <r>
    <n v="172.17"/>
    <n v="97.44"/>
    <x v="9"/>
  </r>
  <r>
    <n v="72.790000000000006"/>
    <n v="45.08"/>
    <x v="9"/>
  </r>
  <r>
    <n v="72.12"/>
    <n v="41.22"/>
    <x v="9"/>
  </r>
  <r>
    <n v="63.46"/>
    <n v="56.52"/>
    <x v="9"/>
  </r>
  <r>
    <n v="83.14"/>
    <n v="59.2"/>
    <x v="9"/>
  </r>
  <r>
    <n v="87.44"/>
    <n v="89.4"/>
    <x v="9"/>
  </r>
  <r>
    <n v="1222.6400000000001"/>
    <n v="782.68"/>
    <x v="9"/>
  </r>
  <r>
    <n v="69.650000000000006"/>
    <n v="54.74"/>
    <x v="9"/>
  </r>
  <r>
    <n v="27.88"/>
    <n v="26"/>
    <x v="9"/>
  </r>
  <r>
    <n v="119.64"/>
    <n v="69.540000000000006"/>
    <x v="9"/>
  </r>
  <r>
    <n v="61.31"/>
    <n v="40.85"/>
    <x v="9"/>
  </r>
  <r>
    <n v="32.409999999999997"/>
    <n v="33.46"/>
    <x v="9"/>
  </r>
  <r>
    <n v="147.24"/>
    <n v="127.68"/>
    <x v="9"/>
  </r>
  <r>
    <n v="215.88"/>
    <n v="122.38"/>
    <x v="9"/>
  </r>
  <r>
    <n v="452.12"/>
    <n v="219.48"/>
    <x v="9"/>
  </r>
  <r>
    <n v="271.89"/>
    <n v="185.07"/>
    <x v="9"/>
  </r>
  <r>
    <n v="479.72"/>
    <n v="268.39999999999998"/>
    <x v="9"/>
  </r>
  <r>
    <n v="3048.43"/>
    <n v="2283.33"/>
    <x v="9"/>
  </r>
  <r>
    <n v="288.60000000000002"/>
    <n v="194.22"/>
    <x v="9"/>
  </r>
  <r>
    <n v="12.78"/>
    <n v="6.84"/>
    <x v="9"/>
  </r>
  <r>
    <n v="19.28"/>
    <n v="8.41"/>
    <x v="9"/>
  </r>
  <r>
    <n v="135.16"/>
    <n v="93.26"/>
    <x v="9"/>
  </r>
  <r>
    <n v="35.86"/>
    <n v="33.700000000000003"/>
    <x v="9"/>
  </r>
  <r>
    <n v="249.21"/>
    <n v="162.11000000000001"/>
    <x v="9"/>
  </r>
  <r>
    <n v="416.52"/>
    <n v="254.04"/>
    <x v="9"/>
  </r>
  <r>
    <n v="239.28"/>
    <n v="139.08000000000001"/>
    <x v="9"/>
  </r>
  <r>
    <n v="44.4"/>
    <n v="31.1"/>
    <x v="9"/>
  </r>
  <r>
    <n v="22.31"/>
    <n v="16.420000000000002"/>
    <x v="9"/>
  </r>
  <r>
    <n v="32.409999999999997"/>
    <n v="33.46"/>
    <x v="9"/>
  </r>
  <r>
    <n v="181.26"/>
    <n v="123.38"/>
    <x v="9"/>
  </r>
  <r>
    <n v="2612.94"/>
    <n v="1957.14"/>
    <x v="9"/>
  </r>
  <r>
    <n v="115.45"/>
    <n v="52.85"/>
    <x v="9"/>
  </r>
  <r>
    <n v="34.49"/>
    <n v="34.5"/>
    <x v="9"/>
  </r>
  <r>
    <n v="41.19"/>
    <n v="29.22"/>
    <x v="9"/>
  </r>
  <r>
    <n v="2251.6999999999998"/>
    <n v="1377.2"/>
    <x v="9"/>
  </r>
  <r>
    <n v="387.24"/>
    <n v="675.18"/>
    <x v="9"/>
  </r>
  <r>
    <n v="966.84"/>
    <n v="325.8"/>
    <x v="9"/>
  </r>
  <r>
    <n v="34.17"/>
    <n v="13.45"/>
    <x v="9"/>
  </r>
  <r>
    <n v="285.77"/>
    <n v="213.69"/>
    <x v="9"/>
  </r>
  <r>
    <n v="85.35"/>
    <n v="62.85"/>
    <x v="9"/>
  </r>
  <r>
    <n v="20.13"/>
    <n v="9.64"/>
    <x v="9"/>
  </r>
  <r>
    <n v="500.04"/>
    <n v="417.24"/>
    <x v="9"/>
  </r>
  <r>
    <n v="59.8"/>
    <n v="30.68"/>
    <x v="9"/>
  </r>
  <r>
    <n v="209.48"/>
    <n v="80.040000000000006"/>
    <x v="9"/>
  </r>
  <r>
    <n v="410.05"/>
    <n v="182.41"/>
    <x v="9"/>
  </r>
  <r>
    <n v="258.16000000000003"/>
    <n v="450.12"/>
    <x v="9"/>
  </r>
  <r>
    <n v="172.76"/>
    <n v="132.80000000000001"/>
    <x v="9"/>
  </r>
  <r>
    <n v="761.34"/>
    <n v="245.82"/>
    <x v="9"/>
  </r>
  <r>
    <n v="51.76"/>
    <n v="39.700000000000003"/>
    <x v="9"/>
  </r>
  <r>
    <n v="66.75"/>
    <n v="54.18"/>
    <x v="9"/>
  </r>
  <r>
    <n v="54.3"/>
    <n v="42.06"/>
    <x v="9"/>
  </r>
  <r>
    <n v="52.34"/>
    <n v="42.82"/>
    <x v="9"/>
  </r>
  <r>
    <n v="64.319999999999993"/>
    <n v="41.74"/>
    <x v="9"/>
  </r>
  <r>
    <n v="63.48"/>
    <n v="29.74"/>
    <x v="9"/>
  </r>
  <r>
    <n v="1803.04"/>
    <n v="1230.24"/>
    <x v="9"/>
  </r>
  <r>
    <n v="44.4"/>
    <n v="29.88"/>
    <x v="9"/>
  </r>
  <r>
    <n v="1248"/>
    <n v="826"/>
    <x v="9"/>
  </r>
  <r>
    <n v="25.67"/>
    <n v="20.81"/>
    <x v="9"/>
  </r>
  <r>
    <n v="883.34"/>
    <n v="375.58"/>
    <x v="9"/>
  </r>
  <r>
    <n v="682.2"/>
    <n v="2163.8000000000002"/>
    <x v="9"/>
  </r>
  <r>
    <n v="248.64"/>
    <n v="172.16"/>
    <x v="9"/>
  </r>
  <r>
    <n v="30.32"/>
    <n v="16.77"/>
    <x v="9"/>
  </r>
  <r>
    <n v="268.95999999999998"/>
    <n v="201.12"/>
    <x v="9"/>
  </r>
  <r>
    <n v="458.4"/>
    <n v="346.24"/>
    <x v="9"/>
  </r>
  <r>
    <n v="129.08000000000001"/>
    <n v="225.06"/>
    <x v="9"/>
  </r>
  <r>
    <n v="322.7"/>
    <n v="562.65"/>
    <x v="9"/>
  </r>
  <r>
    <n v="435.49"/>
    <n v="326.19"/>
    <x v="9"/>
  </r>
  <r>
    <n v="24.32"/>
    <n v="18.2"/>
    <x v="9"/>
  </r>
  <r>
    <n v="97.28"/>
    <n v="72.8"/>
    <x v="9"/>
  </r>
  <r>
    <n v="84.06"/>
    <n v="73.59"/>
    <x v="9"/>
  </r>
  <r>
    <n v="69.44"/>
    <n v="54"/>
    <x v="9"/>
  </r>
  <r>
    <n v="60.8"/>
    <n v="45.5"/>
    <x v="9"/>
  </r>
  <r>
    <n v="147.03"/>
    <n v="99.9"/>
    <x v="9"/>
  </r>
  <r>
    <n v="75.319999999999993"/>
    <n v="54"/>
    <x v="9"/>
  </r>
  <r>
    <n v="2940.75"/>
    <n v="1552.5"/>
    <x v="0"/>
  </r>
  <r>
    <n v="2016"/>
    <n v="1160.4000000000001"/>
    <x v="0"/>
  </r>
  <r>
    <n v="710.4"/>
    <n v="88.8"/>
    <x v="0"/>
  </r>
  <r>
    <n v="514.20000000000005"/>
    <n v="364.2"/>
    <x v="0"/>
  </r>
  <r>
    <n v="342.6"/>
    <n v="133.4"/>
    <x v="0"/>
  </r>
  <r>
    <n v="264"/>
    <n v="184.8"/>
    <x v="0"/>
  </r>
  <r>
    <n v="248.88"/>
    <n v="97.24"/>
    <x v="0"/>
  </r>
  <r>
    <n v="139"/>
    <n v="1969.2"/>
    <x v="0"/>
  </r>
  <r>
    <n v="139"/>
    <n v="1969.2"/>
    <x v="0"/>
  </r>
  <r>
    <n v="10084"/>
    <n v="7056.96"/>
    <x v="17"/>
  </r>
  <r>
    <n v="6660"/>
    <n v="4404.4799999999996"/>
    <x v="17"/>
  </r>
  <r>
    <n v="133.5"/>
    <n v="89.85"/>
    <x v="18"/>
  </r>
  <r>
    <n v="75.040000000000006"/>
    <n v="86.8"/>
    <x v="9"/>
  </r>
  <r>
    <n v="287"/>
    <n v="77.900000000000006"/>
    <x v="9"/>
  </r>
  <r>
    <n v="342.16"/>
    <n v="73.36"/>
    <x v="9"/>
  </r>
  <r>
    <n v="3191"/>
    <n v="2030"/>
    <x v="9"/>
  </r>
  <r>
    <n v="573.48"/>
    <n v="121.77"/>
    <x v="9"/>
  </r>
  <r>
    <n v="130.32"/>
    <n v="52.38"/>
    <x v="9"/>
  </r>
  <r>
    <n v="307.04000000000002"/>
    <n v="736.82"/>
    <x v="9"/>
  </r>
  <r>
    <n v="562.62"/>
    <n v="338.88"/>
    <x v="9"/>
  </r>
  <r>
    <n v="127.36"/>
    <n v="67.28"/>
    <x v="9"/>
  </r>
  <r>
    <n v="199.08"/>
    <n v="95.46"/>
    <x v="9"/>
  </r>
  <r>
    <n v="280.06"/>
    <n v="192.06"/>
    <x v="0"/>
  </r>
  <r>
    <n v="2113.2399999999998"/>
    <n v="1137.32"/>
    <x v="9"/>
  </r>
  <r>
    <n v="3846.21"/>
    <n v="8164.65"/>
    <x v="9"/>
  </r>
  <r>
    <n v="1059.1400000000001"/>
    <n v="930.54"/>
    <x v="9"/>
  </r>
  <r>
    <n v="1290.72"/>
    <n v="613.84"/>
    <x v="9"/>
  </r>
  <r>
    <n v="1290.72"/>
    <n v="613.84"/>
    <x v="9"/>
  </r>
  <r>
    <n v="1501.64"/>
    <n v="703.2"/>
    <x v="9"/>
  </r>
  <r>
    <n v="69.58"/>
    <n v="46.96"/>
    <x v="9"/>
  </r>
  <r>
    <n v="1316"/>
    <n v="888.8"/>
    <x v="9"/>
  </r>
  <r>
    <n v="1059.1400000000001"/>
    <n v="930.54"/>
    <x v="9"/>
  </r>
  <r>
    <n v="557.79999999999995"/>
    <n v="350.4"/>
    <x v="9"/>
  </r>
  <r>
    <n v="1290.72"/>
    <n v="613.84"/>
    <x v="9"/>
  </r>
  <r>
    <n v="2187.1999999999998"/>
    <n v="703.2"/>
    <x v="9"/>
  </r>
  <r>
    <n v="621.6"/>
    <n v="455.92"/>
    <x v="9"/>
  </r>
  <r>
    <n v="64.38"/>
    <n v="43.35"/>
    <x v="9"/>
  </r>
  <r>
    <n v="54.4"/>
    <n v="36.86"/>
    <x v="9"/>
  </r>
  <r>
    <n v="72.56"/>
    <n v="41.96"/>
    <x v="9"/>
  </r>
  <r>
    <n v="33.520000000000003"/>
    <n v="33.64"/>
    <x v="9"/>
  </r>
  <r>
    <n v="32.409999999999997"/>
    <n v="33.04"/>
    <x v="9"/>
  </r>
  <r>
    <n v="29.64"/>
    <n v="30.71"/>
    <x v="9"/>
  </r>
  <r>
    <n v="477.24"/>
    <n v="264.44"/>
    <x v="9"/>
  </r>
  <r>
    <n v="128.69999999999999"/>
    <n v="89.91"/>
    <x v="9"/>
  </r>
  <r>
    <n v="2177.4499999999998"/>
    <n v="1630.95"/>
    <x v="9"/>
  </r>
  <r>
    <n v="34.49"/>
    <n v="34.5"/>
    <x v="9"/>
  </r>
  <r>
    <n v="20.13"/>
    <n v="9.64"/>
    <x v="9"/>
  </r>
  <r>
    <n v="1471.52"/>
    <n v="987.64"/>
    <x v="9"/>
  </r>
  <r>
    <n v="62.66"/>
    <n v="43.74"/>
    <x v="9"/>
  </r>
  <r>
    <n v="681.87"/>
    <n v="197.44"/>
    <x v="9"/>
  </r>
  <r>
    <n v="1363.74"/>
    <n v="394.88"/>
    <x v="9"/>
  </r>
  <r>
    <n v="2727.48"/>
    <n v="789.76"/>
    <x v="9"/>
  </r>
  <r>
    <n v="16.809999999999999"/>
    <n v="12.57"/>
    <x v="9"/>
  </r>
  <r>
    <n v="44.32"/>
    <n v="31.66"/>
    <x v="9"/>
  </r>
  <r>
    <n v="276.49"/>
    <n v="136.52000000000001"/>
    <x v="9"/>
  </r>
  <r>
    <n v="509.55"/>
    <n v="113.89"/>
    <x v="9"/>
  </r>
  <r>
    <n v="701.4"/>
    <n v="557.9"/>
    <x v="9"/>
  </r>
  <r>
    <n v="90.8"/>
    <n v="60.66"/>
    <x v="9"/>
  </r>
  <r>
    <n v="90.8"/>
    <n v="60.66"/>
    <x v="9"/>
  </r>
  <r>
    <n v="171.16"/>
    <n v="122.06"/>
    <x v="9"/>
  </r>
  <r>
    <n v="58.58"/>
    <n v="27.4"/>
    <x v="9"/>
  </r>
  <r>
    <n v="484"/>
    <n v="413"/>
    <x v="9"/>
  </r>
  <r>
    <n v="125.82"/>
    <n v="86.46"/>
    <x v="9"/>
  </r>
  <r>
    <n v="1414.62"/>
    <n v="665.1"/>
    <x v="9"/>
  </r>
  <r>
    <n v="973.85"/>
    <n v="705.9"/>
    <x v="9"/>
  </r>
  <r>
    <n v="276.49"/>
    <n v="136.52000000000001"/>
    <x v="9"/>
  </r>
  <r>
    <n v="509.55"/>
    <n v="113.89"/>
    <x v="9"/>
  </r>
  <r>
    <n v="522.35"/>
    <n v="150.52000000000001"/>
    <x v="9"/>
  </r>
  <r>
    <n v="90.8"/>
    <n v="60.66"/>
    <x v="9"/>
  </r>
  <r>
    <n v="90.8"/>
    <n v="60.66"/>
    <x v="9"/>
  </r>
  <r>
    <n v="85.58"/>
    <n v="61.03"/>
    <x v="9"/>
  </r>
  <r>
    <n v="65.239999999999995"/>
    <n v="42.06"/>
    <x v="9"/>
  </r>
  <r>
    <n v="563.94000000000005"/>
    <n v="393.66"/>
    <x v="9"/>
  </r>
  <r>
    <n v="956.12"/>
    <n v="833.8"/>
    <x v="9"/>
  </r>
  <r>
    <n v="1201.5"/>
    <n v="726.24"/>
    <x v="9"/>
  </r>
  <r>
    <n v="211.41"/>
    <n v="127"/>
    <x v="9"/>
  </r>
  <r>
    <n v="266.49"/>
    <n v="176.64"/>
    <x v="9"/>
  </r>
  <r>
    <n v="114.3"/>
    <n v="88.74"/>
    <x v="9"/>
  </r>
  <r>
    <n v="49.01"/>
    <n v="33.299999999999997"/>
    <x v="9"/>
  </r>
  <r>
    <n v="183.52"/>
    <n v="97.04"/>
    <x v="9"/>
  </r>
  <r>
    <n v="187.88"/>
    <n v="97.04"/>
    <x v="9"/>
  </r>
  <r>
    <n v="82.4"/>
    <n v="58.73"/>
    <x v="9"/>
  </r>
  <r>
    <n v="519.17999999999995"/>
    <n v="267.54000000000002"/>
    <x v="9"/>
  </r>
  <r>
    <n v="183.52"/>
    <n v="97.04"/>
    <x v="9"/>
  </r>
  <r>
    <n v="187.88"/>
    <n v="97.04"/>
    <x v="9"/>
  </r>
  <r>
    <n v="367.6"/>
    <n v="264.88"/>
    <x v="9"/>
  </r>
  <r>
    <n v="153.36000000000001"/>
    <n v="141.09"/>
    <x v="9"/>
  </r>
  <r>
    <n v="204.48"/>
    <n v="188.12"/>
    <x v="9"/>
  </r>
  <r>
    <n v="343.38"/>
    <n v="246.66"/>
    <x v="9"/>
  </r>
  <r>
    <n v="16.48"/>
    <n v="4.32"/>
    <x v="9"/>
  </r>
  <r>
    <n v="44.4"/>
    <n v="29.88"/>
    <x v="9"/>
  </r>
  <r>
    <n v="57.39"/>
    <n v="32.479999999999997"/>
    <x v="9"/>
  </r>
  <r>
    <n v="65.38"/>
    <n v="64.02"/>
    <x v="9"/>
  </r>
  <r>
    <n v="42.32"/>
    <n v="31.94"/>
    <x v="9"/>
  </r>
  <r>
    <n v="68.98"/>
    <n v="69"/>
    <x v="9"/>
  </r>
  <r>
    <n v="266.49"/>
    <n v="176.64"/>
    <x v="9"/>
  </r>
  <r>
    <n v="130.32"/>
    <n v="103.88"/>
    <x v="9"/>
  </r>
  <r>
    <n v="129.80000000000001"/>
    <n v="108.68"/>
    <x v="9"/>
  </r>
  <r>
    <n v="211.41"/>
    <n v="127"/>
    <x v="9"/>
  </r>
  <r>
    <n v="187.98"/>
    <n v="131.22"/>
    <x v="9"/>
  </r>
  <r>
    <n v="185.25"/>
    <n v="140.22"/>
    <x v="9"/>
  </r>
  <r>
    <n v="149.5"/>
    <n v="76.7"/>
    <x v="9"/>
  </r>
  <r>
    <n v="12.11"/>
    <n v="4.2300000000000004"/>
    <x v="9"/>
  </r>
  <r>
    <n v="19.05"/>
    <n v="14.79"/>
    <x v="9"/>
  </r>
  <r>
    <n v="1788.48"/>
    <n v="3199.92"/>
    <x v="9"/>
  </r>
  <r>
    <n v="289.52"/>
    <n v="48.44"/>
    <x v="9"/>
  </r>
  <r>
    <n v="1034"/>
    <n v="173"/>
    <x v="9"/>
  </r>
  <r>
    <n v="315.7"/>
    <n v="85.69"/>
    <x v="9"/>
  </r>
  <r>
    <n v="2988.72"/>
    <n v="1938.72"/>
    <x v="9"/>
  </r>
  <r>
    <n v="12678.8"/>
    <n v="3442.2"/>
    <x v="0"/>
  </r>
  <r>
    <n v="708.4"/>
    <n v="285.2"/>
    <x v="0"/>
  </r>
  <r>
    <n v="769"/>
    <n v="315.60000000000002"/>
    <x v="0"/>
  </r>
  <r>
    <n v="741.4"/>
    <n v="293.8"/>
    <x v="0"/>
  </r>
  <r>
    <n v="26440.560000000001"/>
    <n v="24855.68"/>
    <x v="10"/>
  </r>
  <r>
    <n v="24309.48"/>
    <n v="25570.36"/>
    <x v="10"/>
  </r>
  <r>
    <n v="30509.32"/>
    <n v="22362.12"/>
    <x v="10"/>
  </r>
  <r>
    <n v="15802.48"/>
    <n v="17160.88"/>
    <x v="10"/>
  </r>
  <r>
    <n v="4655.08"/>
    <n v="7343.28"/>
    <x v="10"/>
  </r>
  <r>
    <n v="990"/>
    <n v="3.3"/>
    <x v="15"/>
  </r>
  <r>
    <n v="2.04"/>
    <n v="2.04"/>
    <x v="15"/>
  </r>
  <r>
    <n v="2336.4"/>
    <n v="25.96"/>
    <x v="15"/>
  </r>
  <r>
    <n v="779.52"/>
    <n v="13.92"/>
    <x v="15"/>
  </r>
  <r>
    <n v="18267.560000000001"/>
    <n v="12687.08"/>
    <x v="16"/>
  </r>
  <r>
    <n v="34139.64"/>
    <n v="29972.67"/>
    <x v="16"/>
  </r>
  <r>
    <n v="7138.77"/>
    <n v="6475.5"/>
    <x v="16"/>
  </r>
  <r>
    <n v="23474.5"/>
    <n v="21316.98"/>
    <x v="16"/>
  </r>
  <r>
    <n v="4958.28"/>
    <n v="4917.6000000000004"/>
    <x v="16"/>
  </r>
  <r>
    <n v="147.77000000000001"/>
    <n v="89.04"/>
    <x v="16"/>
  </r>
  <r>
    <n v="43.27"/>
    <n v="43.73"/>
    <x v="16"/>
  </r>
  <r>
    <n v="7885.56"/>
    <n v="5606.58"/>
    <x v="16"/>
  </r>
  <r>
    <n v="2158.6799999999998"/>
    <n v="1747.63"/>
    <x v="16"/>
  </r>
  <r>
    <n v="14267.18"/>
    <n v="11757.57"/>
    <x v="16"/>
  </r>
  <r>
    <n v="3560.13"/>
    <n v="2499.14"/>
    <x v="16"/>
  </r>
  <r>
    <n v="4382.3"/>
    <n v="3954.31"/>
    <x v="16"/>
  </r>
  <r>
    <n v="265.69"/>
    <n v="202.33"/>
    <x v="16"/>
  </r>
  <r>
    <n v="211.98"/>
    <n v="246.39"/>
    <x v="16"/>
  </r>
  <r>
    <n v="168.47"/>
    <n v="133.47999999999999"/>
    <x v="16"/>
  </r>
  <r>
    <n v="1321.95"/>
    <n v="889.66"/>
    <x v="16"/>
  </r>
  <r>
    <n v="1948.77"/>
    <n v="1956.69"/>
    <x v="16"/>
  </r>
  <r>
    <n v="4154.66"/>
    <n v="3542.02"/>
    <x v="16"/>
  </r>
  <r>
    <n v="4899.4799999999996"/>
    <n v="3527.36"/>
    <x v="16"/>
  </r>
  <r>
    <n v="1713.24"/>
    <n v="600.29999999999995"/>
    <x v="16"/>
  </r>
  <r>
    <n v="1189.1500000000001"/>
    <n v="839.95"/>
    <x v="16"/>
  </r>
  <r>
    <n v="2128.41"/>
    <n v="987.54"/>
    <x v="16"/>
  </r>
  <r>
    <n v="2115.5100000000002"/>
    <n v="1476.39"/>
    <x v="16"/>
  </r>
  <r>
    <n v="801.79"/>
    <n v="1112.08"/>
    <x v="16"/>
  </r>
  <r>
    <n v="836.64"/>
    <n v="975.96"/>
    <x v="16"/>
  </r>
  <r>
    <n v="811.08"/>
    <n v="1185.78"/>
    <x v="16"/>
  </r>
  <r>
    <n v="2122.3200000000002"/>
    <n v="1720.32"/>
    <x v="16"/>
  </r>
  <r>
    <n v="2215.8000000000002"/>
    <n v="1707.9"/>
    <x v="16"/>
  </r>
  <r>
    <n v="701.16"/>
    <n v="619.08000000000004"/>
    <x v="16"/>
  </r>
  <r>
    <n v="1340.28"/>
    <n v="995.58"/>
    <x v="16"/>
  </r>
  <r>
    <n v="1004.32"/>
    <n v="780.56"/>
    <x v="16"/>
  </r>
  <r>
    <n v="7263"/>
    <n v="3986.52"/>
    <x v="16"/>
  </r>
  <r>
    <n v="1201.5999999999999"/>
    <n v="948.8"/>
    <x v="16"/>
  </r>
  <r>
    <n v="455.68"/>
    <n v="400.8"/>
    <x v="16"/>
  </r>
  <r>
    <n v="503.36"/>
    <n v="444.32"/>
    <x v="16"/>
  </r>
  <r>
    <n v="865.28"/>
    <n v="736"/>
    <x v="16"/>
  </r>
  <r>
    <n v="742.56"/>
    <n v="594.55999999999995"/>
    <x v="16"/>
  </r>
  <r>
    <n v="389.76"/>
    <n v="438.08"/>
    <x v="16"/>
  </r>
  <r>
    <n v="1033.1199999999999"/>
    <n v="804.48"/>
    <x v="16"/>
  </r>
  <r>
    <n v="120.52"/>
    <n v="120.24"/>
    <x v="16"/>
  </r>
  <r>
    <n v="133.08000000000001"/>
    <n v="133.82"/>
    <x v="16"/>
  </r>
  <r>
    <n v="266.16000000000003"/>
    <n v="267.64"/>
    <x v="16"/>
  </r>
  <r>
    <n v="400.6"/>
    <n v="445.56"/>
    <x v="16"/>
  </r>
  <r>
    <n v="600.9"/>
    <n v="677.82"/>
    <x v="16"/>
  </r>
  <r>
    <n v="1069.92"/>
    <n v="956.16"/>
    <x v="16"/>
  </r>
  <r>
    <n v="3004.74"/>
    <n v="5353.08"/>
    <x v="16"/>
  </r>
  <r>
    <n v="780.32"/>
    <n v="566.08000000000004"/>
    <x v="16"/>
  </r>
  <r>
    <n v="814.4"/>
    <n v="796.56"/>
    <x v="16"/>
  </r>
  <r>
    <n v="859.04"/>
    <n v="689.92"/>
    <x v="16"/>
  </r>
  <r>
    <n v="1051.76"/>
    <n v="869.04"/>
    <x v="16"/>
  </r>
  <r>
    <n v="437.44"/>
    <n v="472.32"/>
    <x v="16"/>
  </r>
  <r>
    <n v="2576.16"/>
    <n v="2724.32"/>
    <x v="16"/>
  </r>
  <r>
    <n v="2007.12"/>
    <n v="1396.98"/>
    <x v="16"/>
  </r>
  <r>
    <n v="544.86"/>
    <n v="313.02"/>
    <x v="16"/>
  </r>
  <r>
    <n v="544.86"/>
    <n v="473.82"/>
    <x v="16"/>
  </r>
  <r>
    <n v="4178.4799999999996"/>
    <n v="2700.32"/>
    <x v="16"/>
  </r>
  <r>
    <n v="2386.56"/>
    <n v="1814.52"/>
    <x v="16"/>
  </r>
  <r>
    <n v="2369.52"/>
    <n v="1774.64"/>
    <x v="16"/>
  </r>
  <r>
    <n v="2369.52"/>
    <n v="1774.64"/>
    <x v="16"/>
  </r>
  <r>
    <n v="7886.52"/>
    <n v="4458.16"/>
    <x v="0"/>
  </r>
  <r>
    <n v="707"/>
    <n v="285.2"/>
    <x v="0"/>
  </r>
  <r>
    <n v="304.10000000000002"/>
    <n v="93.7"/>
    <x v="0"/>
  </r>
  <r>
    <n v="137.52000000000001"/>
    <n v="140.37"/>
    <x v="0"/>
  </r>
  <r>
    <n v="31.78"/>
    <n v="26.06"/>
    <x v="0"/>
  </r>
  <r>
    <n v="172.18"/>
    <n v="28.78"/>
    <x v="16"/>
  </r>
  <r>
    <n v="14966.8"/>
    <n v="9575.6"/>
    <x v="19"/>
  </r>
  <r>
    <n v="7473.6"/>
    <n v="4049.82"/>
    <x v="19"/>
  </r>
  <r>
    <n v="4771.6000000000004"/>
    <n v="3245.92"/>
    <x v="19"/>
  </r>
  <r>
    <n v="2791.69"/>
    <n v="804.7"/>
    <x v="19"/>
  </r>
  <r>
    <n v="10.3"/>
    <n v="6.42"/>
    <x v="19"/>
  </r>
  <r>
    <n v="551.04999999999995"/>
    <n v="343.47"/>
    <x v="19"/>
  </r>
  <r>
    <n v="803.25"/>
    <n v="340.2"/>
    <x v="19"/>
  </r>
  <r>
    <n v="63.75"/>
    <n v="27"/>
    <x v="19"/>
  </r>
  <r>
    <n v="1089.76"/>
    <n v="544.39"/>
    <x v="19"/>
  </r>
  <r>
    <n v="346.71"/>
    <n v="500.82"/>
    <x v="13"/>
  </r>
  <r>
    <n v="412.66"/>
    <n v="189.07"/>
    <x v="13"/>
  </r>
  <r>
    <n v="1080"/>
    <n v="99.2"/>
    <x v="18"/>
  </r>
  <r>
    <n v="636.79999999999995"/>
    <n v="336.4"/>
    <x v="9"/>
  </r>
  <r>
    <n v="2311.4"/>
    <n v="3338.8"/>
    <x v="13"/>
  </r>
  <r>
    <n v="877.6"/>
    <n v="1492.4"/>
    <x v="13"/>
  </r>
  <r>
    <n v="3459.5"/>
    <n v="3038.6"/>
    <x v="13"/>
  </r>
  <r>
    <n v="5749.05"/>
    <n v="1882.1"/>
    <x v="13"/>
  </r>
  <r>
    <n v="2063.3000000000002"/>
    <n v="945.35"/>
    <x v="13"/>
  </r>
  <r>
    <n v="22277.4"/>
    <n v="17023.8"/>
    <x v="13"/>
  </r>
  <r>
    <n v="885.65"/>
    <n v="803.7"/>
    <x v="13"/>
  </r>
  <r>
    <n v="76.3"/>
    <n v="91.15"/>
    <x v="13"/>
  </r>
  <r>
    <n v="286.5"/>
    <n v="153.5"/>
    <x v="13"/>
  </r>
  <r>
    <n v="617.79999999999995"/>
    <n v="1180.7"/>
    <x v="13"/>
  </r>
  <r>
    <n v="847.7"/>
    <n v="630.35"/>
    <x v="13"/>
  </r>
  <r>
    <n v="917.85"/>
    <n v="666"/>
    <x v="13"/>
  </r>
  <r>
    <n v="316.27999999999997"/>
    <m/>
    <x v="19"/>
  </r>
  <r>
    <n v="23859.06"/>
    <n v="11238.12"/>
    <x v="19"/>
  </r>
  <r>
    <n v="7292.77"/>
    <n v="4463.67"/>
    <x v="19"/>
  </r>
  <r>
    <n v="2673.48"/>
    <n v="1542.7"/>
    <x v="19"/>
  </r>
  <r>
    <n v="15562.38"/>
    <n v="16034.46"/>
    <x v="19"/>
  </r>
  <r>
    <n v="289.56"/>
    <n v="128.04"/>
    <x v="19"/>
  </r>
  <r>
    <n v="4970.1400000000003"/>
    <n v="5458.62"/>
    <x v="19"/>
  </r>
  <r>
    <n v="4970.1400000000003"/>
    <n v="5458.62"/>
    <x v="19"/>
  </r>
  <r>
    <n v="1227.1600000000001"/>
    <n v="1277.2"/>
    <x v="19"/>
  </r>
  <r>
    <n v="1678.8"/>
    <n v="744.8"/>
    <x v="19"/>
  </r>
  <r>
    <n v="876.56"/>
    <n v="555.04"/>
    <x v="19"/>
  </r>
  <r>
    <n v="525.91999999999996"/>
    <n v="400.84"/>
    <x v="19"/>
  </r>
  <r>
    <n v="525.91999999999996"/>
    <n v="503.8"/>
    <x v="19"/>
  </r>
  <r>
    <n v="701.24"/>
    <n v="492.44"/>
    <x v="19"/>
  </r>
  <r>
    <n v="1227.1600000000001"/>
    <n v="531.08000000000004"/>
    <x v="19"/>
  </r>
  <r>
    <n v="1402.48"/>
    <n v="1106.8"/>
    <x v="19"/>
  </r>
  <r>
    <n v="438.28"/>
    <n v="577.79999999999995"/>
    <x v="19"/>
  </r>
  <r>
    <n v="175.32"/>
    <n v="176.8"/>
    <x v="19"/>
  </r>
  <r>
    <n v="2629.66"/>
    <n v="2213.6799999999998"/>
    <x v="19"/>
  </r>
  <r>
    <n v="438.28"/>
    <n v="577.79999999999995"/>
    <x v="19"/>
  </r>
  <r>
    <n v="438.28"/>
    <n v="577.79999999999995"/>
    <x v="19"/>
  </r>
  <r>
    <n v="438.28"/>
    <n v="577.79999999999995"/>
    <x v="19"/>
  </r>
  <r>
    <n v="780.08"/>
    <n v="427.77"/>
    <x v="19"/>
  </r>
  <r>
    <n v="2435.75"/>
    <n v="2529.0500000000002"/>
    <x v="13"/>
  </r>
  <r>
    <n v="59.76"/>
    <n v="88.4"/>
    <x v="13"/>
  </r>
  <r>
    <n v="276.39"/>
    <n v="408.85"/>
    <x v="13"/>
  </r>
  <r>
    <n v="885.65"/>
    <n v="803.7"/>
    <x v="13"/>
  </r>
  <r>
    <n v="76.3"/>
    <n v="91.15"/>
    <x v="13"/>
  </r>
  <r>
    <n v="1393.6"/>
    <n v="3705.4"/>
    <x v="13"/>
  </r>
  <r>
    <n v="286.5"/>
    <n v="153.5"/>
    <x v="13"/>
  </r>
  <r>
    <n v="1544.5"/>
    <n v="2951.75"/>
    <x v="13"/>
  </r>
  <r>
    <n v="778.65"/>
    <n v="1693.4"/>
    <x v="13"/>
  </r>
  <r>
    <n v="847.7"/>
    <n v="630.35"/>
    <x v="13"/>
  </r>
  <r>
    <n v="917.85"/>
    <n v="666"/>
    <x v="13"/>
  </r>
  <r>
    <n v="5513.2"/>
    <n v="2579.65"/>
    <x v="13"/>
  </r>
  <r>
    <n v="1606.4"/>
    <n v="815.85"/>
    <x v="13"/>
  </r>
  <r>
    <n v="20265"/>
    <n v="15427.25"/>
    <x v="13"/>
  </r>
  <r>
    <n v="1756.59"/>
    <n v="748.26"/>
    <x v="9"/>
  </r>
  <r>
    <n v="1870.85"/>
    <n v="674.05"/>
    <x v="9"/>
  </r>
  <r>
    <n v="723.06"/>
    <n v="442.94"/>
    <x v="9"/>
  </r>
  <r>
    <n v="33.520000000000003"/>
    <n v="33.64"/>
    <x v="9"/>
  </r>
  <r>
    <n v="73.62"/>
    <n v="63.84"/>
    <x v="9"/>
  </r>
  <r>
    <n v="1582.42"/>
    <n v="768.18"/>
    <x v="9"/>
  </r>
  <r>
    <n v="399"/>
    <n v="384"/>
    <x v="9"/>
  </r>
  <r>
    <n v="215.1"/>
    <n v="92.74"/>
    <x v="9"/>
  </r>
  <r>
    <n v="2169.1799999999998"/>
    <n v="1328.82"/>
    <x v="9"/>
  </r>
  <r>
    <n v="2179.8000000000002"/>
    <n v="1058.82"/>
    <x v="9"/>
  </r>
  <r>
    <n v="102.35"/>
    <n v="62.6"/>
    <x v="9"/>
  </r>
  <r>
    <n v="1640.2"/>
    <n v="729.64"/>
    <x v="9"/>
  </r>
  <r>
    <n v="2050.25"/>
    <n v="912.05"/>
    <x v="9"/>
  </r>
  <r>
    <n v="2903.85"/>
    <n v="1251.99"/>
    <x v="9"/>
  </r>
  <r>
    <n v="44.18"/>
    <n v="21.26"/>
    <x v="9"/>
  </r>
  <r>
    <n v="41.66"/>
    <n v="25.58"/>
    <x v="9"/>
  </r>
  <r>
    <n v="119.72"/>
    <n v="69.7"/>
    <x v="9"/>
  </r>
  <r>
    <n v="119.72"/>
    <n v="69.7"/>
    <x v="9"/>
  </r>
  <r>
    <n v="219.6"/>
    <n v="174.5"/>
    <x v="9"/>
  </r>
  <r>
    <n v="34.700000000000003"/>
    <n v="21.4"/>
    <x v="9"/>
  </r>
  <r>
    <n v="92.52"/>
    <n v="70.27"/>
    <x v="9"/>
  </r>
  <r>
    <n v="325.83"/>
    <n v="180"/>
    <x v="9"/>
  </r>
  <r>
    <n v="64.819999999999993"/>
    <n v="66.92"/>
    <x v="9"/>
  </r>
  <r>
    <n v="1073.79"/>
    <n v="594.99"/>
    <x v="9"/>
  </r>
  <r>
    <n v="836.7"/>
    <n v="525.6"/>
    <x v="9"/>
  </r>
  <r>
    <n v="1306.47"/>
    <n v="978.57"/>
    <x v="9"/>
  </r>
  <r>
    <n v="320.88"/>
    <n v="252.21"/>
    <x v="9"/>
  </r>
  <r>
    <n v="119.6"/>
    <n v="61.36"/>
    <x v="9"/>
  </r>
  <r>
    <n v="3473.85"/>
    <n v="1817.25"/>
    <x v="9"/>
  </r>
  <r>
    <n v="1756.59"/>
    <n v="748.26"/>
    <x v="9"/>
  </r>
  <r>
    <n v="134.08000000000001"/>
    <n v="134.56"/>
    <x v="9"/>
  </r>
  <r>
    <n v="97.23"/>
    <n v="99.12"/>
    <x v="9"/>
  </r>
  <r>
    <n v="860.4"/>
    <n v="370.96"/>
    <x v="9"/>
  </r>
  <r>
    <n v="363.3"/>
    <n v="176.47"/>
    <x v="9"/>
  </r>
  <r>
    <n v="2014.25"/>
    <n v="678.75"/>
    <x v="9"/>
  </r>
  <r>
    <n v="322.64999999999998"/>
    <n v="139.11000000000001"/>
    <x v="9"/>
  </r>
  <r>
    <n v="597.05999999999995"/>
    <n v="375.93"/>
    <x v="9"/>
  </r>
  <r>
    <n v="257.52"/>
    <n v="173.4"/>
    <x v="9"/>
  </r>
  <r>
    <n v="56.04"/>
    <n v="49.06"/>
    <x v="9"/>
  </r>
  <r>
    <n v="1059.1400000000001"/>
    <n v="930.54"/>
    <x v="9"/>
  </r>
  <r>
    <n v="19.05"/>
    <n v="14.79"/>
    <x v="9"/>
  </r>
  <r>
    <n v="8618.49"/>
    <n v="8236.65"/>
    <x v="9"/>
  </r>
  <r>
    <n v="370.24"/>
    <n v="293.41000000000003"/>
    <x v="9"/>
  </r>
  <r>
    <n v="44.32"/>
    <n v="31.66"/>
    <x v="9"/>
  </r>
  <r>
    <n v="32.96"/>
    <n v="8.64"/>
    <x v="9"/>
  </r>
  <r>
    <n v="190.05"/>
    <n v="120.24"/>
    <x v="9"/>
  </r>
  <r>
    <n v="22.09"/>
    <n v="10.63"/>
    <x v="9"/>
  </r>
  <r>
    <n v="181.32"/>
    <n v="123.02"/>
    <x v="9"/>
  </r>
  <r>
    <n v="57.39"/>
    <n v="32.479999999999997"/>
    <x v="9"/>
  </r>
  <r>
    <n v="291.16000000000003"/>
    <n v="180.32"/>
    <x v="9"/>
  </r>
  <r>
    <n v="58.54"/>
    <n v="36.18"/>
    <x v="9"/>
  </r>
  <r>
    <n v="52.98"/>
    <n v="35.94"/>
    <x v="9"/>
  </r>
  <r>
    <n v="15.52"/>
    <n v="13.12"/>
    <x v="9"/>
  </r>
  <r>
    <n v="46.56"/>
    <n v="39.36"/>
    <x v="9"/>
  </r>
  <r>
    <n v="27.76"/>
    <n v="17.12"/>
    <x v="9"/>
  </r>
  <r>
    <n v="237.8"/>
    <n v="176.14"/>
    <x v="9"/>
  </r>
  <r>
    <n v="24.32"/>
    <n v="18.2"/>
    <x v="9"/>
  </r>
  <r>
    <n v="164.8"/>
    <n v="117.46"/>
    <x v="9"/>
  </r>
  <r>
    <n v="1065.96"/>
    <n v="706.56"/>
    <x v="9"/>
  </r>
  <r>
    <n v="124.32"/>
    <n v="86.08"/>
    <x v="9"/>
  </r>
  <r>
    <n v="51.8"/>
    <n v="20.73"/>
    <x v="9"/>
  </r>
  <r>
    <n v="155.34"/>
    <n v="62.07"/>
    <x v="9"/>
  </r>
  <r>
    <n v="1505.7"/>
    <n v="649.17999999999995"/>
    <x v="9"/>
  </r>
  <r>
    <n v="723.06"/>
    <n v="442.94"/>
    <x v="9"/>
  </r>
  <r>
    <n v="11.1"/>
    <n v="7.47"/>
    <x v="9"/>
  </r>
  <r>
    <n v="73.38"/>
    <n v="40.56"/>
    <x v="9"/>
  </r>
  <r>
    <n v="31.67"/>
    <n v="20.62"/>
    <x v="9"/>
  </r>
  <r>
    <n v="92.52"/>
    <n v="70.27"/>
    <x v="9"/>
  </r>
  <r>
    <n v="323.82"/>
    <n v="183.57"/>
    <x v="9"/>
  </r>
  <r>
    <n v="34.49"/>
    <n v="34.5"/>
    <x v="9"/>
  </r>
  <r>
    <n v="183.36"/>
    <n v="144.12"/>
    <x v="9"/>
  </r>
  <r>
    <n v="324.33"/>
    <n v="238.83"/>
    <x v="9"/>
  </r>
  <r>
    <n v="413.7"/>
    <n v="291.48"/>
    <x v="9"/>
  </r>
  <r>
    <n v="14.5"/>
    <n v="10.62"/>
    <x v="9"/>
  </r>
  <r>
    <n v="167.56"/>
    <n v="129.72"/>
    <x v="9"/>
  </r>
  <r>
    <n v="251.34"/>
    <n v="194.58"/>
    <x v="9"/>
  </r>
  <r>
    <n v="83.78"/>
    <n v="64.86"/>
    <x v="9"/>
  </r>
  <r>
    <n v="251.34"/>
    <n v="194.58"/>
    <x v="9"/>
  </r>
  <r>
    <n v="130.32"/>
    <n v="103.88"/>
    <x v="9"/>
  </r>
  <r>
    <n v="129.80000000000001"/>
    <n v="108.68"/>
    <x v="9"/>
  </r>
  <r>
    <n v="17.07"/>
    <n v="12.57"/>
    <x v="9"/>
  </r>
  <r>
    <n v="85.35"/>
    <n v="62.85"/>
    <x v="9"/>
  </r>
  <r>
    <n v="34.14"/>
    <n v="25.14"/>
    <x v="9"/>
  </r>
  <r>
    <n v="1392.66"/>
    <n v="1228.5"/>
    <x v="18"/>
  </r>
  <r>
    <n v="44.5"/>
    <n v="29.95"/>
    <x v="18"/>
  </r>
  <r>
    <n v="11100"/>
    <n v="5881.26"/>
    <x v="9"/>
  </r>
  <r>
    <n v="14800"/>
    <n v="7841.68"/>
    <x v="9"/>
  </r>
  <r>
    <n v="1125.8499999999999"/>
    <n v="688.6"/>
    <x v="9"/>
  </r>
  <r>
    <n v="204.7"/>
    <n v="125.2"/>
    <x v="9"/>
  </r>
  <r>
    <n v="818.8"/>
    <n v="500.8"/>
    <x v="9"/>
  </r>
  <r>
    <n v="84.05"/>
    <n v="62.85"/>
    <x v="9"/>
  </r>
  <r>
    <n v="51.21"/>
    <n v="37.71"/>
    <x v="9"/>
  </r>
  <r>
    <n v="1047.4000000000001"/>
    <n v="400.2"/>
    <x v="9"/>
  </r>
  <r>
    <n v="409.4"/>
    <n v="250.4"/>
    <x v="9"/>
  </r>
  <r>
    <n v="187.98"/>
    <n v="131.22"/>
    <x v="9"/>
  </r>
  <r>
    <n v="448.2"/>
    <n v="468.4"/>
    <x v="9"/>
  </r>
  <r>
    <n v="34.14"/>
    <n v="25.14"/>
    <x v="9"/>
  </r>
  <r>
    <n v="55.76"/>
    <n v="52"/>
    <x v="9"/>
  </r>
  <r>
    <n v="325.83"/>
    <n v="180"/>
    <x v="9"/>
  </r>
  <r>
    <n v="595.84"/>
    <n v="350.84"/>
    <x v="9"/>
  </r>
  <r>
    <n v="90.63"/>
    <n v="61.69"/>
    <x v="9"/>
  </r>
  <r>
    <n v="362.52"/>
    <n v="246.76"/>
    <x v="9"/>
  </r>
  <r>
    <n v="128.69999999999999"/>
    <n v="89.91"/>
    <x v="9"/>
  </r>
  <r>
    <n v="277.08"/>
    <n v="126.84"/>
    <x v="9"/>
  </r>
  <r>
    <n v="253.99"/>
    <n v="116.27"/>
    <x v="9"/>
  </r>
  <r>
    <n v="50.16"/>
    <n v="15.56"/>
    <x v="9"/>
  </r>
  <r>
    <n v="374.17"/>
    <n v="134.81"/>
    <x v="9"/>
  </r>
  <r>
    <n v="27.88"/>
    <n v="26"/>
    <x v="9"/>
  </r>
  <r>
    <n v="105.21"/>
    <n v="50.25"/>
    <x v="9"/>
  </r>
  <r>
    <n v="90.63"/>
    <n v="61.69"/>
    <x v="9"/>
  </r>
  <r>
    <n v="277.08"/>
    <n v="126.84"/>
    <x v="9"/>
  </r>
  <r>
    <n v="519.17999999999995"/>
    <n v="267.54000000000002"/>
    <x v="9"/>
  </r>
  <r>
    <n v="201.72"/>
    <n v="150.84"/>
    <x v="9"/>
  </r>
  <r>
    <n v="197.23"/>
    <n v="185.35"/>
    <x v="9"/>
  </r>
  <r>
    <n v="10.7"/>
    <n v="11.49"/>
    <x v="9"/>
  </r>
  <r>
    <n v="41.72"/>
    <n v="29.56"/>
    <x v="9"/>
  </r>
  <r>
    <n v="75.48"/>
    <n v="51.66"/>
    <x v="9"/>
  </r>
  <r>
    <n v="9.9499999999999993"/>
    <n v="7.82"/>
    <x v="9"/>
  </r>
  <r>
    <n v="58.16"/>
    <n v="37.92"/>
    <x v="9"/>
  </r>
  <r>
    <n v="49.56"/>
    <n v="30.63"/>
    <x v="9"/>
  </r>
  <r>
    <n v="59.82"/>
    <n v="34.770000000000003"/>
    <x v="9"/>
  </r>
  <r>
    <n v="49.14"/>
    <n v="31.1"/>
    <x v="9"/>
  </r>
  <r>
    <n v="24.68"/>
    <n v="16.420000000000002"/>
    <x v="9"/>
  </r>
  <r>
    <n v="64.239999999999995"/>
    <n v="39.4"/>
    <x v="9"/>
  </r>
  <r>
    <n v="107.58"/>
    <n v="101.1"/>
    <x v="9"/>
  </r>
  <r>
    <n v="19.170000000000002"/>
    <n v="12.47"/>
    <x v="9"/>
  </r>
  <r>
    <n v="63.09"/>
    <n v="35.159999999999997"/>
    <x v="9"/>
  </r>
  <r>
    <n v="96.42"/>
    <n v="60.24"/>
    <x v="9"/>
  </r>
  <r>
    <n v="58.16"/>
    <n v="37.92"/>
    <x v="9"/>
  </r>
  <r>
    <n v="49.56"/>
    <n v="30.63"/>
    <x v="9"/>
  </r>
  <r>
    <n v="88.8"/>
    <n v="62.2"/>
    <x v="9"/>
  </r>
  <r>
    <n v="89.24"/>
    <n v="65.680000000000007"/>
    <x v="9"/>
  </r>
  <r>
    <n v="64.239999999999995"/>
    <n v="39.4"/>
    <x v="9"/>
  </r>
  <r>
    <n v="609.16"/>
    <n v="431.2"/>
    <x v="9"/>
  </r>
  <r>
    <n v="567.66"/>
    <n v="447.92"/>
    <x v="9"/>
  </r>
  <r>
    <n v="103.6"/>
    <n v="41.46"/>
    <x v="9"/>
  </r>
  <r>
    <n v="183.52"/>
    <n v="97.04"/>
    <x v="9"/>
  </r>
  <r>
    <n v="187.88"/>
    <n v="97.04"/>
    <x v="9"/>
  </r>
  <r>
    <n v="33.520000000000003"/>
    <n v="33.64"/>
    <x v="9"/>
  </r>
  <r>
    <n v="29.64"/>
    <n v="30.71"/>
    <x v="9"/>
  </r>
  <r>
    <n v="280.56"/>
    <n v="134"/>
    <x v="9"/>
  </r>
  <r>
    <n v="302.72000000000003"/>
    <n v="105.6"/>
    <x v="9"/>
  </r>
  <r>
    <n v="180.32"/>
    <n v="145.66999999999999"/>
    <x v="9"/>
  </r>
  <r>
    <n v="117.67"/>
    <n v="87.99"/>
    <x v="9"/>
  </r>
  <r>
    <n v="187.68"/>
    <n v="86.88"/>
    <x v="9"/>
  </r>
  <r>
    <n v="152.29"/>
    <n v="107.8"/>
    <x v="9"/>
  </r>
  <r>
    <n v="83.5"/>
    <n v="85.12"/>
    <x v="9"/>
  </r>
  <r>
    <n v="62.56"/>
    <n v="28.96"/>
    <x v="9"/>
  </r>
  <r>
    <n v="270"/>
    <n v="78.5"/>
    <x v="9"/>
  </r>
  <r>
    <n v="19.739999999999998"/>
    <n v="17.239999999999998"/>
    <x v="9"/>
  </r>
  <r>
    <n v="29.61"/>
    <n v="25.86"/>
    <x v="9"/>
  </r>
  <r>
    <n v="25.67"/>
    <n v="20.81"/>
    <x v="9"/>
  </r>
  <r>
    <n v="1512.5"/>
    <n v="768"/>
    <x v="0"/>
  </r>
  <r>
    <n v="817.5"/>
    <n v="528"/>
    <x v="0"/>
  </r>
  <r>
    <n v="1573.5"/>
    <n v="788.5"/>
    <x v="0"/>
  </r>
  <r>
    <n v="4583.3"/>
    <n v="4285.0200000000004"/>
    <x v="11"/>
  </r>
  <r>
    <n v="3784.75"/>
    <n v="3504.33"/>
    <x v="11"/>
  </r>
  <r>
    <n v="550"/>
    <n v="456.88"/>
    <x v="11"/>
  </r>
  <r>
    <n v="5225.6000000000004"/>
    <n v="3996"/>
    <x v="0"/>
  </r>
  <r>
    <n v="2436.44"/>
    <n v="163.88"/>
    <x v="0"/>
  </r>
  <r>
    <n v="2238.4"/>
    <n v="1891.2"/>
    <x v="0"/>
  </r>
  <r>
    <n v="470"/>
    <n v="110"/>
    <x v="0"/>
  </r>
  <r>
    <n v="230.5"/>
    <n v="67"/>
    <x v="0"/>
  </r>
  <r>
    <n v="334.2"/>
    <n v="208.8"/>
    <x v="0"/>
  </r>
  <r>
    <n v="234.8"/>
    <n v="60.4"/>
    <x v="0"/>
  </r>
  <r>
    <n v="77.94"/>
    <n v="61.46"/>
    <x v="0"/>
  </r>
  <r>
    <n v="2329.81"/>
    <n v="2379.9"/>
    <x v="19"/>
  </r>
  <r>
    <n v="4659.62"/>
    <n v="4759.8"/>
    <x v="19"/>
  </r>
  <r>
    <n v="4538.88"/>
    <n v="2063.7600000000002"/>
    <x v="19"/>
  </r>
  <r>
    <n v="800.04"/>
    <n v="461.52"/>
    <x v="19"/>
  </r>
  <r>
    <n v="1123.45"/>
    <n v="664.1"/>
    <x v="19"/>
  </r>
  <r>
    <n v="21.86"/>
    <n v="11.11"/>
    <x v="19"/>
  </r>
  <r>
    <n v="1297.2"/>
    <n v="1558.16"/>
    <x v="11"/>
  </r>
  <r>
    <n v="3784.75"/>
    <n v="3504.33"/>
    <x v="11"/>
  </r>
  <r>
    <n v="5962.3"/>
    <n v="4676.8"/>
    <x v="13"/>
  </r>
  <r>
    <n v="1771.3"/>
    <n v="1607.4"/>
    <x v="13"/>
  </r>
  <r>
    <n v="152.6"/>
    <n v="182.3"/>
    <x v="13"/>
  </r>
  <r>
    <n v="2787.2"/>
    <n v="7410.8"/>
    <x v="13"/>
  </r>
  <r>
    <n v="573"/>
    <n v="307"/>
    <x v="13"/>
  </r>
  <r>
    <n v="1235.5999999999999"/>
    <n v="2361.4"/>
    <x v="13"/>
  </r>
  <r>
    <n v="1557.3"/>
    <n v="3386.8"/>
    <x v="13"/>
  </r>
  <r>
    <n v="1695.4"/>
    <n v="1260.7"/>
    <x v="13"/>
  </r>
  <r>
    <n v="1835.7"/>
    <n v="1332"/>
    <x v="13"/>
  </r>
  <r>
    <n v="11026.4"/>
    <n v="5159.3"/>
    <x v="13"/>
  </r>
  <r>
    <n v="3212.8"/>
    <n v="1631.7"/>
    <x v="13"/>
  </r>
  <r>
    <n v="40530"/>
    <n v="30854.5"/>
    <x v="13"/>
  </r>
  <r>
    <n v="8936.52"/>
    <n v="6343.54"/>
    <x v="16"/>
  </r>
  <r>
    <n v="2425.6"/>
    <n v="2458.8000000000002"/>
    <x v="16"/>
  </r>
  <r>
    <n v="1224.31"/>
    <n v="850.31"/>
    <x v="16"/>
  </r>
  <r>
    <n v="7715.24"/>
    <n v="5606.58"/>
    <x v="16"/>
  </r>
  <r>
    <n v="4224.12"/>
    <n v="3495.26"/>
    <x v="16"/>
  </r>
  <r>
    <n v="13959.04"/>
    <n v="11757.57"/>
    <x v="16"/>
  </r>
  <r>
    <n v="6966.48"/>
    <n v="4998.28"/>
    <x v="16"/>
  </r>
  <r>
    <n v="8575.2999999999993"/>
    <n v="7908.62"/>
    <x v="16"/>
  </r>
  <r>
    <n v="519.9"/>
    <n v="404.66"/>
    <x v="16"/>
  </r>
  <r>
    <n v="207.4"/>
    <n v="246.39"/>
    <x v="16"/>
  </r>
  <r>
    <n v="164.83"/>
    <n v="133.47999999999999"/>
    <x v="16"/>
  </r>
  <r>
    <n v="2586.8000000000002"/>
    <n v="1779.32"/>
    <x v="16"/>
  </r>
  <r>
    <n v="3813.36"/>
    <n v="3913.38"/>
    <x v="16"/>
  </r>
  <r>
    <n v="121.6"/>
    <n v="112.52"/>
    <x v="16"/>
  </r>
  <r>
    <n v="12194.79"/>
    <n v="10626.06"/>
    <x v="16"/>
  </r>
  <r>
    <n v="4793.66"/>
    <n v="3527.36"/>
    <x v="16"/>
  </r>
  <r>
    <n v="1117.5"/>
    <n v="400.2"/>
    <x v="16"/>
  </r>
  <r>
    <n v="1388.3"/>
    <n v="658.36"/>
    <x v="16"/>
  </r>
  <r>
    <n v="1379.88"/>
    <n v="984.26"/>
    <x v="16"/>
  </r>
  <r>
    <n v="784.47"/>
    <n v="1112.08"/>
    <x v="16"/>
  </r>
  <r>
    <n v="421.16"/>
    <n v="124.36"/>
    <x v="16"/>
  </r>
  <r>
    <n v="439.08"/>
    <n v="124.36"/>
    <x v="16"/>
  </r>
  <r>
    <n v="1263.47"/>
    <n v="382.04"/>
    <x v="16"/>
  </r>
  <r>
    <n v="647.9"/>
    <n v="242.5"/>
    <x v="0"/>
  </r>
  <r>
    <n v="1320.8"/>
    <n v="652"/>
    <x v="0"/>
  </r>
  <r>
    <n v="1310"/>
    <n v="652"/>
    <x v="0"/>
  </r>
  <r>
    <n v="391.1"/>
    <n v="123.3"/>
    <x v="0"/>
  </r>
  <r>
    <n v="395.6"/>
    <n v="125.7"/>
    <x v="0"/>
  </r>
  <r>
    <n v="743.6"/>
    <n v="274"/>
    <x v="0"/>
  </r>
  <r>
    <n v="470.4"/>
    <n v="128.19999999999999"/>
    <x v="0"/>
  </r>
  <r>
    <n v="448"/>
    <n v="996.4"/>
    <x v="0"/>
  </r>
  <r>
    <n v="363"/>
    <n v="129"/>
    <x v="0"/>
  </r>
  <r>
    <n v="210.5"/>
    <n v="67.5"/>
    <x v="0"/>
  </r>
  <r>
    <n v="129.05000000000001"/>
    <n v="331.8"/>
    <x v="0"/>
  </r>
  <r>
    <n v="129.05000000000001"/>
    <n v="331.8"/>
    <x v="0"/>
  </r>
  <r>
    <n v="23171.32"/>
    <n v="16266.74"/>
    <x v="19"/>
  </r>
  <r>
    <n v="5555.7"/>
    <n v="2248.3200000000002"/>
    <x v="19"/>
  </r>
  <r>
    <n v="4417.0200000000004"/>
    <n v="3685.62"/>
    <x v="9"/>
  </r>
  <r>
    <n v="1522.68"/>
    <n v="491.64"/>
    <x v="9"/>
  </r>
  <r>
    <n v="5101.5"/>
    <n v="2303.1799999999998"/>
    <x v="9"/>
  </r>
  <r>
    <n v="497.5"/>
    <n v="406"/>
    <x v="9"/>
  </r>
  <r>
    <n v="272"/>
    <n v="184.3"/>
    <x v="9"/>
  </r>
  <r>
    <n v="42.94"/>
    <n v="34.56"/>
    <x v="9"/>
  </r>
  <r>
    <n v="42.94"/>
    <n v="34.56"/>
    <x v="9"/>
  </r>
  <r>
    <n v="62.58"/>
    <n v="44.34"/>
    <x v="9"/>
  </r>
  <r>
    <n v="128.56"/>
    <n v="80.319999999999993"/>
    <x v="9"/>
  </r>
  <r>
    <n v="66.08"/>
    <n v="40.840000000000003"/>
    <x v="9"/>
  </r>
  <r>
    <n v="29.56"/>
    <n v="17.38"/>
    <x v="9"/>
  </r>
  <r>
    <n v="44.4"/>
    <n v="31.1"/>
    <x v="9"/>
  </r>
  <r>
    <n v="64.239999999999995"/>
    <n v="39.4"/>
    <x v="9"/>
  </r>
  <r>
    <n v="56.93"/>
    <n v="35.9"/>
    <x v="9"/>
  </r>
  <r>
    <n v="56.93"/>
    <n v="35.9"/>
    <x v="9"/>
  </r>
  <r>
    <n v="168.12"/>
    <n v="147.18"/>
    <x v="9"/>
  </r>
  <r>
    <n v="431.76"/>
    <n v="244.76"/>
    <x v="9"/>
  </r>
  <r>
    <n v="431.76"/>
    <n v="244.76"/>
    <x v="9"/>
  </r>
  <r>
    <n v="394.41"/>
    <n v="194.67"/>
    <x v="9"/>
  </r>
  <r>
    <n v="262.94"/>
    <n v="129.78"/>
    <x v="9"/>
  </r>
  <r>
    <n v="1314.7"/>
    <n v="648.9"/>
    <x v="9"/>
  </r>
  <r>
    <n v="307.44"/>
    <n v="244.3"/>
    <x v="9"/>
  </r>
  <r>
    <n v="10.43"/>
    <n v="7.39"/>
    <x v="9"/>
  </r>
  <r>
    <n v="1248"/>
    <n v="826"/>
    <x v="9"/>
  </r>
  <r>
    <n v="207.54"/>
    <n v="101.16"/>
    <x v="9"/>
  </r>
  <r>
    <n v="125.51"/>
    <n v="117.95"/>
    <x v="9"/>
  </r>
  <r>
    <n v="77.599999999999994"/>
    <n v="65.599999999999994"/>
    <x v="9"/>
  </r>
  <r>
    <n v="85.88"/>
    <n v="69.12"/>
    <x v="9"/>
  </r>
  <r>
    <n v="25.16"/>
    <n v="17.22"/>
    <x v="9"/>
  </r>
  <r>
    <n v="29.85"/>
    <n v="23.46"/>
    <x v="9"/>
  </r>
  <r>
    <n v="49.75"/>
    <n v="39.1"/>
    <x v="9"/>
  </r>
  <r>
    <n v="29.56"/>
    <n v="17.38"/>
    <x v="9"/>
  </r>
  <r>
    <n v="59.82"/>
    <n v="34.770000000000003"/>
    <x v="9"/>
  </r>
  <r>
    <n v="59.82"/>
    <n v="34.770000000000003"/>
    <x v="9"/>
  </r>
  <r>
    <n v="113.86"/>
    <n v="71.8"/>
    <x v="9"/>
  </r>
  <r>
    <n v="971.46"/>
    <n v="550.71"/>
    <x v="9"/>
  </r>
  <r>
    <n v="22.2"/>
    <n v="14.94"/>
    <x v="9"/>
  </r>
  <r>
    <n v="261.52"/>
    <n v="256.08"/>
    <x v="9"/>
  </r>
  <r>
    <n v="1248"/>
    <n v="826"/>
    <x v="9"/>
  </r>
  <r>
    <n v="31.67"/>
    <n v="20.62"/>
    <x v="9"/>
  </r>
  <r>
    <n v="361.53"/>
    <n v="221.47"/>
    <x v="9"/>
  </r>
  <r>
    <n v="1129.94"/>
    <n v="550.76"/>
    <x v="9"/>
  </r>
  <r>
    <n v="394.41"/>
    <n v="194.67"/>
    <x v="9"/>
  </r>
  <r>
    <n v="131.47"/>
    <n v="64.89"/>
    <x v="9"/>
  </r>
  <r>
    <n v="525.88"/>
    <n v="259.56"/>
    <x v="9"/>
  </r>
  <r>
    <n v="67.08"/>
    <n v="49.04"/>
    <x v="9"/>
  </r>
  <r>
    <n v="532.98"/>
    <n v="353.28"/>
    <x v="9"/>
  </r>
  <r>
    <n v="248.64"/>
    <n v="172.16"/>
    <x v="9"/>
  </r>
  <r>
    <n v="73.62"/>
    <n v="63.84"/>
    <x v="9"/>
  </r>
  <r>
    <n v="24.91"/>
    <n v="19.93"/>
    <x v="9"/>
  </r>
  <r>
    <n v="85.35"/>
    <n v="62.85"/>
    <x v="9"/>
  </r>
  <r>
    <n v="160.5"/>
    <n v="139.65"/>
    <x v="9"/>
  </r>
  <r>
    <n v="217.5"/>
    <n v="159.30000000000001"/>
    <x v="9"/>
  </r>
  <r>
    <n v="78.08"/>
    <n v="28.88"/>
    <x v="9"/>
  </r>
  <r>
    <n v="156.16"/>
    <n v="57.76"/>
    <x v="9"/>
  </r>
  <r>
    <n v="99.5"/>
    <n v="81.2"/>
    <x v="9"/>
  </r>
  <r>
    <n v="19.739999999999998"/>
    <n v="17.239999999999998"/>
    <x v="9"/>
  </r>
  <r>
    <n v="10.7"/>
    <n v="11.49"/>
    <x v="9"/>
  </r>
  <r>
    <n v="10.43"/>
    <n v="7.39"/>
    <x v="9"/>
  </r>
  <r>
    <n v="29.08"/>
    <n v="18.96"/>
    <x v="9"/>
  </r>
  <r>
    <n v="22.2"/>
    <n v="15.55"/>
    <x v="9"/>
  </r>
  <r>
    <n v="32.119999999999997"/>
    <n v="19.7"/>
    <x v="9"/>
  </r>
  <r>
    <n v="19.54"/>
    <n v="13.6"/>
    <x v="9"/>
  </r>
  <r>
    <n v="156.16"/>
    <n v="57.76"/>
    <x v="9"/>
  </r>
  <r>
    <n v="53.5"/>
    <n v="46.55"/>
    <x v="9"/>
  </r>
  <r>
    <n v="102.35"/>
    <n v="62.6"/>
    <x v="9"/>
  </r>
  <r>
    <n v="150.04"/>
    <n v="63.76"/>
    <x v="9"/>
  </r>
  <r>
    <n v="78.959999999999994"/>
    <n v="68.959999999999994"/>
    <x v="9"/>
  </r>
  <r>
    <n v="78.08"/>
    <n v="28.88"/>
    <x v="9"/>
  </r>
  <r>
    <n v="45.16"/>
    <n v="22.26"/>
    <x v="9"/>
  </r>
  <r>
    <n v="29.5"/>
    <n v="14.5"/>
    <x v="9"/>
  </r>
  <r>
    <n v="19.899999999999999"/>
    <n v="16.239999999999998"/>
    <x v="9"/>
  </r>
  <r>
    <n v="50.32"/>
    <n v="34.44"/>
    <x v="9"/>
  </r>
  <r>
    <n v="67.08"/>
    <n v="49.04"/>
    <x v="9"/>
  </r>
  <r>
    <n v="20.13"/>
    <n v="9.64"/>
    <x v="9"/>
  </r>
  <r>
    <n v="40.26"/>
    <n v="19.28"/>
    <x v="9"/>
  </r>
  <r>
    <n v="36.479999999999997"/>
    <n v="27.3"/>
    <x v="9"/>
  </r>
  <r>
    <n v="5962.3"/>
    <n v="4676.8"/>
    <x v="13"/>
  </r>
  <r>
    <n v="1771.3"/>
    <n v="1607.4"/>
    <x v="13"/>
  </r>
  <r>
    <n v="152.6"/>
    <n v="182.3"/>
    <x v="13"/>
  </r>
  <r>
    <n v="2787.2"/>
    <n v="7410.8"/>
    <x v="13"/>
  </r>
  <r>
    <n v="573"/>
    <n v="307"/>
    <x v="13"/>
  </r>
  <r>
    <n v="1235.5999999999999"/>
    <n v="2361.4"/>
    <x v="13"/>
  </r>
  <r>
    <n v="1557.3"/>
    <n v="3386.8"/>
    <x v="13"/>
  </r>
  <r>
    <n v="1695.4"/>
    <n v="1260.7"/>
    <x v="13"/>
  </r>
  <r>
    <n v="1835.7"/>
    <n v="1332"/>
    <x v="13"/>
  </r>
  <r>
    <n v="11026.4"/>
    <n v="5159.3"/>
    <x v="13"/>
  </r>
  <r>
    <n v="3212.8"/>
    <n v="1631.7"/>
    <x v="13"/>
  </r>
  <r>
    <n v="40530"/>
    <n v="30854.5"/>
    <x v="13"/>
  </r>
  <r>
    <n v="1460.4"/>
    <n v="1252.8"/>
    <x v="5"/>
  </r>
  <r>
    <n v="1933.6"/>
    <n v="1122.24"/>
    <x v="5"/>
  </r>
  <r>
    <n v="1665.76"/>
    <n v="866.24"/>
    <x v="5"/>
  </r>
  <r>
    <n v="631.91"/>
    <n v="409.59"/>
    <x v="5"/>
  </r>
  <r>
    <n v="4423.37"/>
    <n v="2867.13"/>
    <x v="5"/>
  </r>
  <r>
    <n v="4877.5200000000004"/>
    <n v="3276.72"/>
    <x v="5"/>
  </r>
  <r>
    <n v="4107.4799999999996"/>
    <n v="2660.28"/>
    <x v="5"/>
  </r>
  <r>
    <n v="4027.92"/>
    <n v="2508.6"/>
    <x v="5"/>
  </r>
  <r>
    <n v="5848.64"/>
    <n v="2867.92"/>
    <x v="5"/>
  </r>
  <r>
    <n v="346.24"/>
    <n v="208.08"/>
    <x v="5"/>
  </r>
  <r>
    <n v="5847.52"/>
    <n v="2867.92"/>
    <x v="5"/>
  </r>
  <r>
    <n v="3273.04"/>
    <n v="2051.04"/>
    <x v="5"/>
  </r>
  <r>
    <n v="3202.16"/>
    <n v="1974"/>
    <x v="5"/>
  </r>
  <r>
    <n v="10192.48"/>
    <n v="7290.72"/>
    <x v="5"/>
  </r>
  <r>
    <n v="6381"/>
    <n v="3233.7"/>
    <x v="5"/>
  </r>
  <r>
    <n v="973.6"/>
    <n v="835.2"/>
    <x v="5"/>
  </r>
  <r>
    <n v="1933.6"/>
    <n v="1122.24"/>
    <x v="5"/>
  </r>
  <r>
    <n v="1665.76"/>
    <n v="866.24"/>
    <x v="5"/>
  </r>
  <r>
    <n v="3791.46"/>
    <n v="2457.54"/>
    <x v="5"/>
  </r>
  <r>
    <n v="4877.5200000000004"/>
    <n v="3276.72"/>
    <x v="5"/>
  </r>
  <r>
    <n v="1026.8699999999999"/>
    <n v="665.07"/>
    <x v="5"/>
  </r>
  <r>
    <n v="3020.94"/>
    <n v="1881.45"/>
    <x v="5"/>
  </r>
  <r>
    <n v="2924.32"/>
    <n v="1433.96"/>
    <x v="5"/>
  </r>
  <r>
    <n v="346.24"/>
    <n v="208.08"/>
    <x v="5"/>
  </r>
  <r>
    <n v="1461.88"/>
    <n v="716.98"/>
    <x v="5"/>
  </r>
  <r>
    <n v="2548.12"/>
    <n v="1822.68"/>
    <x v="5"/>
  </r>
  <r>
    <n v="10209.6"/>
    <n v="5173.92"/>
    <x v="5"/>
  </r>
  <r>
    <n v="223.1"/>
    <n v="193.5"/>
    <x v="4"/>
  </r>
  <r>
    <n v="924.56"/>
    <n v="1335.52"/>
    <x v="13"/>
  </r>
  <r>
    <n v="351.04"/>
    <n v="596.96"/>
    <x v="13"/>
  </r>
  <r>
    <n v="1383.8"/>
    <n v="1215.44"/>
    <x v="13"/>
  </r>
  <r>
    <n v="2299.62"/>
    <n v="752.84"/>
    <x v="13"/>
  </r>
  <r>
    <n v="825.32"/>
    <n v="378.14"/>
    <x v="13"/>
  </r>
  <r>
    <n v="8910.9599999999991"/>
    <n v="6809.52"/>
    <x v="13"/>
  </r>
  <r>
    <n v="354.26"/>
    <n v="321.48"/>
    <x v="13"/>
  </r>
  <r>
    <n v="30.52"/>
    <n v="36.46"/>
    <x v="13"/>
  </r>
  <r>
    <n v="114.6"/>
    <n v="61.4"/>
    <x v="13"/>
  </r>
  <r>
    <n v="247.12"/>
    <n v="472.28"/>
    <x v="13"/>
  </r>
  <r>
    <n v="339.08"/>
    <n v="252.14"/>
    <x v="13"/>
  </r>
  <r>
    <n v="367.14"/>
    <n v="266.39999999999998"/>
    <x v="13"/>
  </r>
  <r>
    <n v="55.5"/>
    <n v="18.5"/>
    <x v="15"/>
  </r>
  <r>
    <n v="22701.200000000001"/>
    <n v="195.7"/>
    <x v="15"/>
  </r>
  <r>
    <n v="23320.62"/>
    <n v="16266.74"/>
    <x v="19"/>
  </r>
  <r>
    <n v="83.34"/>
    <n v="69.540000000000006"/>
    <x v="9"/>
  </r>
  <r>
    <n v="980.4"/>
    <n v="759.84"/>
    <x v="9"/>
  </r>
  <r>
    <n v="367.88"/>
    <n v="246.91"/>
    <x v="9"/>
  </r>
  <r>
    <n v="10421.549999999999"/>
    <n v="5451.75"/>
    <x v="9"/>
  </r>
  <r>
    <n v="172.76"/>
    <n v="132.80000000000001"/>
    <x v="9"/>
  </r>
  <r>
    <n v="303.27999999999997"/>
    <n v="237.83"/>
    <x v="9"/>
  </r>
  <r>
    <n v="55.47"/>
    <n v="40.39"/>
    <x v="9"/>
  </r>
  <r>
    <n v="31.29"/>
    <n v="22.17"/>
    <x v="9"/>
  </r>
  <r>
    <n v="1248"/>
    <n v="826"/>
    <x v="9"/>
  </r>
  <r>
    <n v="624"/>
    <n v="413"/>
    <x v="9"/>
  </r>
  <r>
    <n v="29.64"/>
    <n v="30.71"/>
    <x v="9"/>
  </r>
  <r>
    <n v="904.24"/>
    <n v="438.96"/>
    <x v="9"/>
  </r>
  <r>
    <n v="452.12"/>
    <n v="219.48"/>
    <x v="9"/>
  </r>
  <r>
    <n v="2050.25"/>
    <n v="912.05"/>
    <x v="9"/>
  </r>
  <r>
    <n v="1043.04"/>
    <n v="909.6"/>
    <x v="9"/>
  </r>
  <r>
    <n v="260.76"/>
    <n v="227.4"/>
    <x v="9"/>
  </r>
  <r>
    <n v="34.17"/>
    <n v="13.45"/>
    <x v="9"/>
  </r>
  <r>
    <n v="16.809999999999999"/>
    <n v="12.57"/>
    <x v="9"/>
  </r>
  <r>
    <n v="40.51"/>
    <n v="25.1"/>
    <x v="9"/>
  </r>
  <r>
    <n v="1066.03"/>
    <n v="754.6"/>
    <x v="9"/>
  </r>
  <r>
    <n v="1065.4000000000001"/>
    <n v="754.6"/>
    <x v="9"/>
  </r>
  <r>
    <n v="146.44999999999999"/>
    <n v="68.5"/>
    <x v="9"/>
  </r>
  <r>
    <n v="53.3"/>
    <n v="34.76"/>
    <x v="9"/>
  </r>
  <r>
    <n v="490.2"/>
    <n v="379.92"/>
    <x v="9"/>
  </r>
  <r>
    <n v="134.08000000000001"/>
    <n v="134.56"/>
    <x v="9"/>
  </r>
  <r>
    <n v="1380.2"/>
    <n v="606.75"/>
    <x v="9"/>
  </r>
  <r>
    <n v="916.8"/>
    <n v="692.48"/>
    <x v="9"/>
  </r>
  <r>
    <n v="612.75"/>
    <n v="474.9"/>
    <x v="9"/>
  </r>
  <r>
    <n v="740.04"/>
    <n v="133.26"/>
    <x v="9"/>
  </r>
  <r>
    <n v="92.52"/>
    <n v="70.27"/>
    <x v="9"/>
  </r>
  <r>
    <n v="42.32"/>
    <n v="31.94"/>
    <x v="9"/>
  </r>
  <r>
    <n v="128.82"/>
    <n v="103.68"/>
    <x v="9"/>
  </r>
  <r>
    <n v="452.12"/>
    <n v="219.48"/>
    <x v="9"/>
  </r>
  <r>
    <n v="26.17"/>
    <n v="21.41"/>
    <x v="9"/>
  </r>
  <r>
    <n v="317.39999999999998"/>
    <n v="148.69999999999999"/>
    <x v="9"/>
  </r>
  <r>
    <n v="253.92"/>
    <n v="118.96"/>
    <x v="9"/>
  </r>
  <r>
    <n v="450.76"/>
    <n v="307.56"/>
    <x v="9"/>
  </r>
  <r>
    <n v="312"/>
    <n v="206.5"/>
    <x v="9"/>
  </r>
  <r>
    <n v="33.520000000000003"/>
    <n v="33.64"/>
    <x v="9"/>
  </r>
  <r>
    <n v="368.96"/>
    <n v="179.84"/>
    <x v="9"/>
  </r>
  <r>
    <n v="162.04"/>
    <n v="100.4"/>
    <x v="9"/>
  </r>
  <r>
    <n v="29.7"/>
    <n v="18.190000000000001"/>
    <x v="9"/>
  </r>
  <r>
    <n v="52.34"/>
    <n v="42.82"/>
    <x v="9"/>
  </r>
  <r>
    <n v="63.66"/>
    <n v="35.74"/>
    <x v="9"/>
  </r>
  <r>
    <n v="676.14"/>
    <n v="461.34"/>
    <x v="9"/>
  </r>
  <r>
    <n v="37.22"/>
    <n v="11.42"/>
    <x v="9"/>
  </r>
  <r>
    <n v="56.26"/>
    <n v="16.62"/>
    <x v="9"/>
  </r>
  <r>
    <n v="58.94"/>
    <n v="17.559999999999999"/>
    <x v="9"/>
  </r>
  <r>
    <n v="65.52"/>
    <n v="19.88"/>
    <x v="9"/>
  </r>
  <r>
    <n v="75.930000000000007"/>
    <n v="26.45"/>
    <x v="9"/>
  </r>
  <r>
    <n v="381.5"/>
    <n v="112.96"/>
    <x v="9"/>
  </r>
  <r>
    <n v="567.66"/>
    <n v="447.92"/>
    <x v="9"/>
  </r>
  <r>
    <n v="84.05"/>
    <n v="62.85"/>
    <x v="9"/>
  </r>
  <r>
    <n v="14.84"/>
    <n v="11.63"/>
    <x v="9"/>
  </r>
  <r>
    <n v="624"/>
    <n v="413"/>
    <x v="9"/>
  </r>
  <r>
    <n v="624"/>
    <n v="413"/>
    <x v="9"/>
  </r>
  <r>
    <n v="484"/>
    <n v="413"/>
    <x v="9"/>
  </r>
  <r>
    <n v="183.48"/>
    <n v="117.56"/>
    <x v="9"/>
  </r>
  <r>
    <n v="244.56"/>
    <n v="134.16"/>
    <x v="9"/>
  </r>
  <r>
    <n v="46.68"/>
    <n v="21.33"/>
    <x v="9"/>
  </r>
  <r>
    <n v="458.4"/>
    <n v="346.24"/>
    <x v="9"/>
  </r>
  <r>
    <n v="53.3"/>
    <n v="34.76"/>
    <x v="9"/>
  </r>
  <r>
    <n v="134.08000000000001"/>
    <n v="134.56"/>
    <x v="9"/>
  </r>
  <r>
    <n v="162.04"/>
    <n v="100.4"/>
    <x v="9"/>
  </r>
  <r>
    <n v="103.47"/>
    <n v="103.5"/>
    <x v="9"/>
  </r>
  <r>
    <n v="146.86000000000001"/>
    <n v="43.94"/>
    <x v="9"/>
  </r>
  <r>
    <n v="131.52000000000001"/>
    <n v="44.16"/>
    <x v="9"/>
  </r>
  <r>
    <n v="102.26"/>
    <n v="58.73"/>
    <x v="9"/>
  </r>
  <r>
    <n v="367.88"/>
    <n v="246.91"/>
    <x v="9"/>
  </r>
  <r>
    <n v="75.599999999999994"/>
    <n v="41.44"/>
    <x v="9"/>
  </r>
  <r>
    <n v="191.75"/>
    <n v="94.25"/>
    <x v="9"/>
  </r>
  <r>
    <n v="83.5"/>
    <n v="85.12"/>
    <x v="9"/>
  </r>
  <r>
    <n v="152.19999999999999"/>
    <n v="107.8"/>
    <x v="9"/>
  </r>
  <r>
    <n v="122.55"/>
    <n v="94.98"/>
    <x v="9"/>
  </r>
  <r>
    <n v="17.07"/>
    <n v="12.57"/>
    <x v="9"/>
  </r>
  <r>
    <n v="139.16"/>
    <n v="93.92"/>
    <x v="9"/>
  </r>
  <r>
    <n v="47.5"/>
    <n v="20.9"/>
    <x v="9"/>
  </r>
  <r>
    <n v="33.520000000000003"/>
    <n v="33.64"/>
    <x v="9"/>
  </r>
  <r>
    <n v="41.25"/>
    <n v="21.41"/>
    <x v="9"/>
  </r>
  <r>
    <n v="37.659999999999997"/>
    <n v="25"/>
    <x v="9"/>
  </r>
  <r>
    <n v="187.22"/>
    <n v="73.739999999999995"/>
    <x v="9"/>
  </r>
  <r>
    <n v="748.88"/>
    <n v="294.95999999999998"/>
    <x v="9"/>
  </r>
  <r>
    <n v="561.66"/>
    <n v="221.22"/>
    <x v="9"/>
  </r>
  <r>
    <n v="562.62"/>
    <n v="338.88"/>
    <x v="9"/>
  </r>
  <r>
    <n v="199.08"/>
    <n v="95.46"/>
    <x v="9"/>
  </r>
  <r>
    <n v="667.09"/>
    <n v="481.08"/>
    <x v="9"/>
  </r>
  <r>
    <n v="175.55"/>
    <n v="126.6"/>
    <x v="9"/>
  </r>
  <r>
    <n v="486.72"/>
    <n v="245.28"/>
    <x v="9"/>
  </r>
  <r>
    <n v="281.95"/>
    <n v="173.2"/>
    <x v="9"/>
  </r>
  <r>
    <n v="394.73"/>
    <n v="242.48"/>
    <x v="9"/>
  </r>
  <r>
    <n v="289.44"/>
    <n v="334.8"/>
    <x v="9"/>
  </r>
  <r>
    <n v="244.08"/>
    <n v="198"/>
    <x v="9"/>
  </r>
  <r>
    <n v="432"/>
    <n v="201"/>
    <x v="9"/>
  </r>
  <r>
    <n v="521.07000000000005"/>
    <n v="367.62"/>
    <x v="9"/>
  </r>
  <r>
    <n v="1736.9"/>
    <n v="1225.4000000000001"/>
    <x v="9"/>
  </r>
  <r>
    <n v="868.45"/>
    <n v="612.70000000000005"/>
    <x v="9"/>
  </r>
  <r>
    <n v="521.07000000000005"/>
    <n v="367.62"/>
    <x v="9"/>
  </r>
  <r>
    <n v="398.16"/>
    <n v="190.92"/>
    <x v="9"/>
  </r>
  <r>
    <n v="36.700000000000003"/>
    <n v="10.94"/>
    <x v="9"/>
  </r>
  <r>
    <n v="389.04"/>
    <n v="190.56"/>
    <x v="9"/>
  </r>
  <r>
    <n v="1022"/>
    <n v="361.2"/>
    <x v="9"/>
  </r>
  <r>
    <n v="379.6"/>
    <n v="134.16"/>
    <x v="9"/>
  </r>
  <r>
    <n v="29013.08"/>
    <m/>
    <x v="20"/>
  </r>
  <r>
    <n v="164.75"/>
    <n v="106.25"/>
    <x v="21"/>
  </r>
  <r>
    <n v="288.16000000000003"/>
    <n v="217.88"/>
    <x v="0"/>
  </r>
  <r>
    <n v="11071.48"/>
    <n v="9990.89"/>
    <x v="16"/>
  </r>
  <r>
    <n v="22838.34"/>
    <n v="21316.98"/>
    <x v="16"/>
  </r>
  <r>
    <n v="4769.84"/>
    <n v="3741.44"/>
    <x v="13"/>
  </r>
  <r>
    <n v="1417.04"/>
    <n v="1285.92"/>
    <x v="13"/>
  </r>
  <r>
    <n v="122.08"/>
    <n v="145.84"/>
    <x v="13"/>
  </r>
  <r>
    <n v="2229.7600000000002"/>
    <n v="5928.64"/>
    <x v="13"/>
  </r>
  <r>
    <n v="458.4"/>
    <n v="245.6"/>
    <x v="13"/>
  </r>
  <r>
    <n v="988.48"/>
    <n v="1889.12"/>
    <x v="13"/>
  </r>
  <r>
    <n v="1245.8399999999999"/>
    <n v="2709.44"/>
    <x v="13"/>
  </r>
  <r>
    <n v="1468.56"/>
    <n v="1065.5999999999999"/>
    <x v="13"/>
  </r>
  <r>
    <n v="8821.1200000000008"/>
    <n v="4127.4399999999996"/>
    <x v="13"/>
  </r>
  <r>
    <n v="2570.2399999999998"/>
    <n v="1305.3599999999999"/>
    <x v="13"/>
  </r>
  <r>
    <n v="32424"/>
    <n v="24683.599999999999"/>
    <x v="13"/>
  </r>
  <r>
    <n v="843.72"/>
    <n v="702.24"/>
    <x v="9"/>
  </r>
  <r>
    <n v="5115.84"/>
    <n v="2800.44"/>
    <x v="9"/>
  </r>
  <r>
    <n v="43.32"/>
    <n v="0.38"/>
    <x v="20"/>
  </r>
  <r>
    <n v="4998"/>
    <n v="2304.52"/>
    <x v="18"/>
  </r>
  <r>
    <n v="312.49"/>
    <m/>
    <x v="19"/>
  </r>
  <r>
    <n v="46606.8"/>
    <n v="32533.48"/>
    <x v="19"/>
  </r>
  <r>
    <n v="5.04"/>
    <n v="3.21"/>
    <x v="19"/>
  </r>
  <r>
    <n v="286.82"/>
    <n v="190.26"/>
    <x v="19"/>
  </r>
  <r>
    <n v="4020.8"/>
    <n v="107.2"/>
    <x v="19"/>
  </r>
  <r>
    <n v="4464"/>
    <n v="2214"/>
    <x v="19"/>
  </r>
  <r>
    <n v="4464"/>
    <n v="2214"/>
    <x v="19"/>
  </r>
  <r>
    <n v="125.9"/>
    <n v="50.7"/>
    <x v="19"/>
  </r>
  <r>
    <n v="173.21"/>
    <n v="129.82"/>
    <x v="19"/>
  </r>
  <r>
    <n v="346.42"/>
    <n v="228.2"/>
    <x v="19"/>
  </r>
  <r>
    <n v="259.82"/>
    <n v="111.5"/>
    <x v="19"/>
  </r>
  <r>
    <n v="433.02"/>
    <n v="237.24"/>
    <x v="19"/>
  </r>
  <r>
    <n v="606.24"/>
    <n v="451.94"/>
    <x v="19"/>
  </r>
  <r>
    <n v="4.42"/>
    <n v="1.3"/>
    <x v="19"/>
  </r>
  <r>
    <n v="645.36"/>
    <n v="306.92"/>
    <x v="9"/>
  </r>
  <r>
    <n v="7330"/>
    <n v="3660.56"/>
    <x v="9"/>
  </r>
  <r>
    <n v="3665.51"/>
    <n v="1830.28"/>
    <x v="9"/>
  </r>
  <r>
    <n v="51.8"/>
    <n v="20.73"/>
    <x v="9"/>
  </r>
  <r>
    <n v="148.88"/>
    <n v="45.68"/>
    <x v="9"/>
  </r>
  <r>
    <n v="185.46"/>
    <n v="54.3"/>
    <x v="9"/>
  </r>
  <r>
    <n v="112.52"/>
    <n v="33.24"/>
    <x v="9"/>
  </r>
  <r>
    <n v="117.88"/>
    <n v="35.119999999999997"/>
    <x v="9"/>
  </r>
  <r>
    <n v="131.04"/>
    <n v="39.76"/>
    <x v="9"/>
  </r>
  <r>
    <n v="83.14"/>
    <n v="59.2"/>
    <x v="9"/>
  </r>
  <r>
    <n v="183.06"/>
    <n v="125.1"/>
    <x v="9"/>
  </r>
  <r>
    <n v="30.46"/>
    <n v="21.17"/>
    <x v="9"/>
  </r>
  <r>
    <n v="69.42"/>
    <n v="42.34"/>
    <x v="9"/>
  </r>
  <r>
    <n v="249.42"/>
    <n v="177.6"/>
    <x v="9"/>
  </r>
  <r>
    <n v="305.10000000000002"/>
    <n v="208.5"/>
    <x v="9"/>
  </r>
  <r>
    <n v="213.22"/>
    <n v="148.19"/>
    <x v="9"/>
  </r>
  <r>
    <n v="58.58"/>
    <n v="107.96"/>
    <x v="9"/>
  </r>
  <r>
    <n v="38.840000000000003"/>
    <n v="96.5"/>
    <x v="9"/>
  </r>
  <r>
    <n v="40.380000000000003"/>
    <n v="97.86"/>
    <x v="9"/>
  </r>
  <r>
    <n v="27.68"/>
    <n v="8.84"/>
    <x v="9"/>
  </r>
  <r>
    <n v="5566.23"/>
    <n v="9580.65"/>
    <x v="9"/>
  </r>
  <r>
    <n v="80.67"/>
    <n v="138.85"/>
    <x v="9"/>
  </r>
  <r>
    <n v="2909.94"/>
    <n v="1943.04"/>
    <x v="9"/>
  </r>
  <r>
    <n v="193.76"/>
    <n v="61.88"/>
    <x v="9"/>
  </r>
  <r>
    <n v="304.58"/>
    <n v="215.6"/>
    <x v="9"/>
  </r>
  <r>
    <n v="18.899999999999999"/>
    <n v="10.36"/>
    <x v="9"/>
  </r>
  <r>
    <n v="29.5"/>
    <n v="14.5"/>
    <x v="9"/>
  </r>
  <r>
    <n v="83.5"/>
    <n v="85.12"/>
    <x v="9"/>
  </r>
  <r>
    <n v="11727.36"/>
    <n v="266.22000000000003"/>
    <x v="9"/>
  </r>
  <r>
    <n v="15359.22"/>
    <n v="743.28"/>
    <x v="9"/>
  </r>
  <r>
    <n v="276.58999999999997"/>
    <n v="112.77"/>
    <x v="9"/>
  </r>
  <r>
    <n v="152.19999999999999"/>
    <n v="107.8"/>
    <x v="9"/>
  </r>
  <r>
    <n v="183.93"/>
    <n v="122.55"/>
    <x v="9"/>
  </r>
  <r>
    <n v="1452"/>
    <n v="1239"/>
    <x v="9"/>
  </r>
  <r>
    <n v="1414.62"/>
    <n v="665.1"/>
    <x v="9"/>
  </r>
  <r>
    <n v="400.5"/>
    <n v="242.08"/>
    <x v="9"/>
  </r>
  <r>
    <n v="106.74"/>
    <n v="82.44"/>
    <x v="9"/>
  </r>
  <r>
    <n v="1592.6"/>
    <n v="498.35"/>
    <x v="9"/>
  </r>
  <r>
    <n v="2416.5"/>
    <n v="1090.98"/>
    <x v="9"/>
  </r>
  <r>
    <n v="204.7"/>
    <n v="125.2"/>
    <x v="9"/>
  </r>
  <r>
    <n v="451.78"/>
    <n v="787.71"/>
    <x v="9"/>
  </r>
  <r>
    <n v="19.62"/>
    <n v="45.34"/>
    <x v="9"/>
  </r>
  <r>
    <n v="21.28"/>
    <n v="7.92"/>
    <x v="9"/>
  </r>
  <r>
    <n v="124.32"/>
    <n v="86.08"/>
    <x v="9"/>
  </r>
  <r>
    <n v="73.62"/>
    <n v="63.84"/>
    <x v="9"/>
  </r>
  <r>
    <n v="55.86"/>
    <n v="31.11"/>
    <x v="9"/>
  </r>
  <r>
    <n v="623.76"/>
    <n v="321.48"/>
    <x v="9"/>
  </r>
  <r>
    <n v="102.42"/>
    <n v="75.42"/>
    <x v="9"/>
  </r>
  <r>
    <n v="419.5"/>
    <n v="131.58000000000001"/>
    <x v="9"/>
  </r>
  <r>
    <n v="5669.68"/>
    <n v="2239.04"/>
    <x v="9"/>
  </r>
  <r>
    <n v="1289.1500000000001"/>
    <n v="64.400000000000006"/>
    <x v="9"/>
  </r>
  <r>
    <n v="57.81"/>
    <n v="2.63"/>
    <x v="9"/>
  </r>
  <r>
    <n v="16.48"/>
    <n v="4.32"/>
    <x v="9"/>
  </r>
  <r>
    <n v="329"/>
    <n v="222.2"/>
    <x v="9"/>
  </r>
  <r>
    <n v="33.299999999999997"/>
    <n v="22.41"/>
    <x v="9"/>
  </r>
  <r>
    <n v="35.68"/>
    <n v="27.98"/>
    <x v="9"/>
  </r>
  <r>
    <n v="29.27"/>
    <n v="18.09"/>
    <x v="9"/>
  </r>
  <r>
    <n v="121.74"/>
    <n v="66.28"/>
    <x v="9"/>
  </r>
  <r>
    <n v="72.12"/>
    <n v="41.22"/>
    <x v="9"/>
  </r>
  <r>
    <n v="130.76"/>
    <n v="128.04"/>
    <x v="9"/>
  </r>
  <r>
    <n v="72.56"/>
    <n v="41.96"/>
    <x v="9"/>
  </r>
  <r>
    <n v="27.76"/>
    <n v="17.12"/>
    <x v="9"/>
  </r>
  <r>
    <n v="42.94"/>
    <n v="34.56"/>
    <x v="9"/>
  </r>
  <r>
    <n v="20.86"/>
    <n v="14.78"/>
    <x v="9"/>
  </r>
  <r>
    <n v="27.88"/>
    <n v="26"/>
    <x v="9"/>
  </r>
  <r>
    <n v="29.08"/>
    <n v="18.96"/>
    <x v="9"/>
  </r>
  <r>
    <n v="33.04"/>
    <n v="20.420000000000002"/>
    <x v="9"/>
  </r>
  <r>
    <n v="59.82"/>
    <n v="34.770000000000003"/>
    <x v="9"/>
  </r>
  <r>
    <n v="122.62"/>
    <n v="81.7"/>
    <x v="9"/>
  </r>
  <r>
    <n v="48.64"/>
    <n v="36.4"/>
    <x v="9"/>
  </r>
  <r>
    <n v="613.04"/>
    <n v="350.88"/>
    <x v="9"/>
  </r>
  <r>
    <n v="32.409999999999997"/>
    <n v="33.46"/>
    <x v="9"/>
  </r>
  <r>
    <n v="3048.43"/>
    <n v="2283.33"/>
    <x v="9"/>
  </r>
  <r>
    <n v="40.26"/>
    <n v="19.28"/>
    <x v="9"/>
  </r>
  <r>
    <n v="916.8"/>
    <n v="720.6"/>
    <x v="9"/>
  </r>
  <r>
    <n v="107"/>
    <n v="93.1"/>
    <x v="9"/>
  </r>
  <r>
    <n v="814.58"/>
    <n v="568.62"/>
    <x v="9"/>
  </r>
  <r>
    <n v="1548.96"/>
    <n v="2700.72"/>
    <x v="9"/>
  </r>
  <r>
    <n v="1363.74"/>
    <n v="394.88"/>
    <x v="9"/>
  </r>
  <r>
    <n v="1477.64"/>
    <n v="1288.5999999999999"/>
    <x v="9"/>
  </r>
  <r>
    <n v="161.13999999999999"/>
    <n v="54.3"/>
    <x v="9"/>
  </r>
  <r>
    <n v="33.619999999999997"/>
    <n v="25.14"/>
    <x v="9"/>
  </r>
  <r>
    <n v="51.21"/>
    <n v="37.71"/>
    <x v="9"/>
  </r>
  <r>
    <n v="131.47"/>
    <n v="64.89"/>
    <x v="9"/>
  </r>
  <r>
    <n v="131.47"/>
    <n v="64.89"/>
    <x v="9"/>
  </r>
  <r>
    <n v="12.78"/>
    <n v="6.84"/>
    <x v="9"/>
  </r>
  <r>
    <n v="19.28"/>
    <n v="8.41"/>
    <x v="9"/>
  </r>
  <r>
    <n v="1748.32"/>
    <n v="1371.02"/>
    <x v="9"/>
  </r>
  <r>
    <n v="101.8"/>
    <n v="73.67"/>
    <x v="9"/>
  </r>
  <r>
    <n v="564.6"/>
    <n v="301.5"/>
    <x v="9"/>
  </r>
  <r>
    <n v="9.9499999999999993"/>
    <n v="7.82"/>
    <x v="9"/>
  </r>
  <r>
    <n v="528.30999999999995"/>
    <n v="270.51"/>
    <x v="9"/>
  </r>
  <r>
    <n v="1574.84"/>
    <n v="949.8"/>
    <x v="9"/>
  </r>
  <r>
    <n v="56.04"/>
    <n v="49.06"/>
    <x v="9"/>
  </r>
  <r>
    <n v="2145.64"/>
    <n v="1228.08"/>
    <x v="9"/>
  </r>
  <r>
    <n v="1226.08"/>
    <n v="701.76"/>
    <x v="9"/>
  </r>
  <r>
    <n v="97.23"/>
    <n v="99.12"/>
    <x v="9"/>
  </r>
  <r>
    <n v="118.56"/>
    <n v="122.84"/>
    <x v="9"/>
  </r>
  <r>
    <n v="85.12"/>
    <n v="50.12"/>
    <x v="9"/>
  </r>
  <r>
    <n v="1059.1400000000001"/>
    <n v="930.54"/>
    <x v="9"/>
  </r>
  <r>
    <n v="119.31"/>
    <n v="66.11"/>
    <x v="9"/>
  </r>
  <r>
    <n v="697.25"/>
    <n v="438"/>
    <x v="9"/>
  </r>
  <r>
    <n v="479.72"/>
    <n v="268.39999999999998"/>
    <x v="9"/>
  </r>
  <r>
    <n v="1306.47"/>
    <n v="978.57"/>
    <x v="9"/>
  </r>
  <r>
    <n v="34.49"/>
    <n v="34.5"/>
    <x v="9"/>
  </r>
  <r>
    <n v="89.2"/>
    <n v="69.95"/>
    <x v="9"/>
  </r>
  <r>
    <n v="519.17999999999995"/>
    <n v="267.54000000000002"/>
    <x v="9"/>
  </r>
  <r>
    <n v="102.24"/>
    <n v="94.06"/>
    <x v="9"/>
  </r>
  <r>
    <n v="140.04"/>
    <n v="63.99"/>
    <x v="9"/>
  </r>
  <r>
    <n v="184.64"/>
    <n v="417.34"/>
    <x v="9"/>
  </r>
  <r>
    <n v="396.06"/>
    <n v="383.1"/>
    <x v="9"/>
  </r>
  <r>
    <n v="22144.400000000001"/>
    <n v="190.9"/>
    <x v="15"/>
  </r>
  <r>
    <n v="61.4"/>
    <n v="78.08"/>
    <x v="16"/>
  </r>
  <r>
    <n v="17748.18"/>
    <n v="12687.08"/>
    <x v="16"/>
  </r>
  <r>
    <n v="11056.32"/>
    <n v="9990.89"/>
    <x v="16"/>
  </r>
  <r>
    <n v="4623.8599999999997"/>
    <n v="4317"/>
    <x v="16"/>
  </r>
  <r>
    <n v="22807.06"/>
    <n v="21316.98"/>
    <x v="16"/>
  </r>
  <r>
    <n v="4817.3"/>
    <n v="4917.6000000000004"/>
    <x v="16"/>
  </r>
  <r>
    <n v="143.57"/>
    <n v="89.04"/>
    <x v="16"/>
  </r>
  <r>
    <n v="42.04"/>
    <n v="43.73"/>
    <x v="16"/>
  </r>
  <r>
    <n v="1215.76"/>
    <n v="850.31"/>
    <x v="16"/>
  </r>
  <r>
    <n v="7661.36"/>
    <n v="5606.58"/>
    <x v="16"/>
  </r>
  <r>
    <n v="2097.31"/>
    <n v="1747.63"/>
    <x v="16"/>
  </r>
  <r>
    <n v="13861.53"/>
    <n v="11757.57"/>
    <x v="16"/>
  </r>
  <r>
    <n v="3458.91"/>
    <n v="2499.14"/>
    <x v="16"/>
  </r>
  <r>
    <n v="4257.7"/>
    <n v="3954.31"/>
    <x v="16"/>
  </r>
  <r>
    <n v="516.28"/>
    <n v="404.66"/>
    <x v="16"/>
  </r>
  <r>
    <n v="205.95"/>
    <n v="246.39"/>
    <x v="16"/>
  </r>
  <r>
    <n v="163.68"/>
    <n v="133.47999999999999"/>
    <x v="16"/>
  </r>
  <r>
    <n v="2568.7399999999998"/>
    <n v="1779.32"/>
    <x v="16"/>
  </r>
  <r>
    <n v="3786.72"/>
    <n v="3913.38"/>
    <x v="16"/>
  </r>
  <r>
    <n v="60.37"/>
    <n v="56.26"/>
    <x v="16"/>
  </r>
  <r>
    <n v="8073.06"/>
    <n v="7084.04"/>
    <x v="16"/>
  </r>
  <r>
    <n v="4760.18"/>
    <n v="3527.36"/>
    <x v="16"/>
  </r>
  <r>
    <n v="554.85"/>
    <n v="200.1"/>
    <x v="16"/>
  </r>
  <r>
    <n v="689.3"/>
    <n v="329.18"/>
    <x v="16"/>
  </r>
  <r>
    <n v="685.12"/>
    <n v="492.13"/>
    <x v="16"/>
  </r>
  <r>
    <n v="778.99"/>
    <n v="1112.08"/>
    <x v="16"/>
  </r>
  <r>
    <n v="11056.32"/>
    <n v="9990.89"/>
    <x v="16"/>
  </r>
  <r>
    <n v="11403.53"/>
    <n v="10658.49"/>
    <x v="16"/>
  </r>
  <r>
    <n v="462.28"/>
    <n v="667.76"/>
    <x v="13"/>
  </r>
  <r>
    <n v="175.52"/>
    <n v="298.48"/>
    <x v="13"/>
  </r>
  <r>
    <n v="691.9"/>
    <n v="607.72"/>
    <x v="13"/>
  </r>
  <r>
    <n v="1149.81"/>
    <n v="376.42"/>
    <x v="13"/>
  </r>
  <r>
    <n v="412.66"/>
    <n v="189.07"/>
    <x v="13"/>
  </r>
  <r>
    <n v="4455.4799999999996"/>
    <n v="3404.76"/>
    <x v="13"/>
  </r>
  <r>
    <n v="177.13"/>
    <n v="160.74"/>
    <x v="13"/>
  </r>
  <r>
    <n v="15.26"/>
    <n v="18.23"/>
    <x v="13"/>
  </r>
  <r>
    <n v="57.3"/>
    <n v="30.7"/>
    <x v="13"/>
  </r>
  <r>
    <n v="123.56"/>
    <n v="236.14"/>
    <x v="13"/>
  </r>
  <r>
    <n v="169.54"/>
    <n v="126.07"/>
    <x v="13"/>
  </r>
  <r>
    <n v="183.57"/>
    <n v="133.19999999999999"/>
    <x v="13"/>
  </r>
  <r>
    <n v="2384.92"/>
    <n v="1870.72"/>
    <x v="13"/>
  </r>
  <r>
    <n v="708.52"/>
    <n v="642.96"/>
    <x v="13"/>
  </r>
  <r>
    <n v="61.04"/>
    <n v="72.92"/>
    <x v="13"/>
  </r>
  <r>
    <n v="1114.8800000000001"/>
    <n v="2964.32"/>
    <x v="13"/>
  </r>
  <r>
    <n v="229.2"/>
    <n v="122.8"/>
    <x v="13"/>
  </r>
  <r>
    <n v="494.24"/>
    <n v="944.56"/>
    <x v="13"/>
  </r>
  <r>
    <n v="622.91999999999996"/>
    <n v="1354.72"/>
    <x v="13"/>
  </r>
  <r>
    <n v="678.16"/>
    <n v="504.28"/>
    <x v="13"/>
  </r>
  <r>
    <n v="734.28"/>
    <n v="532.79999999999995"/>
    <x v="13"/>
  </r>
  <r>
    <n v="4410.5600000000004"/>
    <n v="2063.7199999999998"/>
    <x v="13"/>
  </r>
  <r>
    <n v="1285.1199999999999"/>
    <n v="652.67999999999995"/>
    <x v="13"/>
  </r>
  <r>
    <n v="16212"/>
    <n v="12341.8"/>
    <x v="13"/>
  </r>
  <r>
    <n v="2859.27"/>
    <n v="3083.82"/>
    <x v="21"/>
  </r>
  <r>
    <n v="1017.24"/>
    <n v="756.42"/>
    <x v="13"/>
  </r>
  <r>
    <n v="2712.64"/>
    <n v="2017.12"/>
    <x v="13"/>
  </r>
  <r>
    <n v="18.239999999999998"/>
    <n v="0.16"/>
    <x v="20"/>
  </r>
  <r>
    <n v="0.2"/>
    <m/>
    <x v="20"/>
  </r>
  <r>
    <n v="942.53"/>
    <n v="88.31"/>
    <x v="17"/>
  </r>
  <r>
    <n v="7779.3"/>
    <n v="8848.9599999999991"/>
    <x v="11"/>
  </r>
  <r>
    <n v="8612.7999999999993"/>
    <n v="7095.9"/>
    <x v="11"/>
  </r>
  <r>
    <n v="343.9"/>
    <n v="407.84"/>
    <x v="11"/>
  </r>
  <r>
    <n v="1264"/>
    <n v="940.88"/>
    <x v="11"/>
  </r>
  <r>
    <n v="18308.400000000001"/>
    <n v="160.6"/>
    <x v="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m/>
    <m/>
    <x v="0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  <r>
    <m/>
    <m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9">
  <r>
    <n v="32500.639999999999"/>
    <s v="PLN"/>
    <n v="0"/>
    <n v="0"/>
    <x v="0"/>
  </r>
  <r>
    <n v="23509.32"/>
    <s v="PLN"/>
    <n v="0"/>
    <n v="0"/>
    <x v="1"/>
  </r>
  <r>
    <n v="14800"/>
    <s v="PLN"/>
    <n v="0"/>
    <n v="0"/>
    <x v="2"/>
  </r>
  <r>
    <n v="8191.04"/>
    <s v="PLN"/>
    <n v="0"/>
    <n v="0"/>
    <x v="3"/>
  </r>
  <r>
    <n v="6172.16"/>
    <s v="PLN"/>
    <n v="0"/>
    <n v="0"/>
    <x v="2"/>
  </r>
  <r>
    <n v="5464.62"/>
    <s v="PLN"/>
    <n v="0"/>
    <n v="0"/>
    <x v="0"/>
  </r>
  <r>
    <n v="2991.56"/>
    <s v="PLN"/>
    <n v="0"/>
    <n v="0"/>
    <x v="0"/>
  </r>
  <r>
    <n v="2905.34"/>
    <s v="PLN"/>
    <n v="0"/>
    <n v="0"/>
    <x v="0"/>
  </r>
  <r>
    <n v="2877"/>
    <s v="PLN"/>
    <n v="0"/>
    <n v="0"/>
    <x v="0"/>
  </r>
  <r>
    <n v="2755.8"/>
    <s v="PLN"/>
    <n v="0"/>
    <n v="0"/>
    <x v="0"/>
  </r>
  <r>
    <n v="2640"/>
    <s v="PLN"/>
    <n v="0"/>
    <n v="0"/>
    <x v="3"/>
  </r>
  <r>
    <n v="2640"/>
    <s v="PLN"/>
    <n v="0"/>
    <n v="0"/>
    <x v="3"/>
  </r>
  <r>
    <n v="2638.4"/>
    <s v="PLN"/>
    <n v="0"/>
    <n v="0"/>
    <x v="3"/>
  </r>
  <r>
    <n v="2586.2800000000002"/>
    <s v="PLN"/>
    <n v="0"/>
    <n v="0"/>
    <x v="0"/>
  </r>
  <r>
    <n v="2465.83"/>
    <s v="PLN"/>
    <n v="0"/>
    <n v="0"/>
    <x v="4"/>
  </r>
  <r>
    <n v="2422.75"/>
    <s v="PLN"/>
    <n v="0"/>
    <n v="0"/>
    <x v="5"/>
  </r>
  <r>
    <n v="2295.54"/>
    <s v="PLN"/>
    <n v="0"/>
    <n v="0"/>
    <x v="0"/>
  </r>
  <r>
    <n v="2214.75"/>
    <s v="PLN"/>
    <n v="0"/>
    <n v="0"/>
    <x v="3"/>
  </r>
  <r>
    <n v="2037.75"/>
    <s v="PLN"/>
    <n v="0"/>
    <n v="0"/>
    <x v="3"/>
  </r>
  <r>
    <n v="1996.74"/>
    <s v="PLN"/>
    <n v="0"/>
    <n v="0"/>
    <x v="2"/>
  </r>
  <r>
    <n v="1921"/>
    <s v="PLN"/>
    <n v="0"/>
    <n v="0"/>
    <x v="3"/>
  </r>
  <r>
    <n v="1893.25"/>
    <s v="PLN"/>
    <n v="0"/>
    <n v="0"/>
    <x v="6"/>
  </r>
  <r>
    <n v="1868.02"/>
    <s v="PLN"/>
    <n v="0"/>
    <n v="0"/>
    <x v="3"/>
  </r>
  <r>
    <n v="1765.92"/>
    <s v="PLN"/>
    <n v="0"/>
    <n v="0"/>
    <x v="3"/>
  </r>
  <r>
    <n v="1710.27"/>
    <s v="PLN"/>
    <n v="0"/>
    <n v="0"/>
    <x v="3"/>
  </r>
  <r>
    <n v="1698.56"/>
    <s v="PLN"/>
    <n v="0"/>
    <n v="0"/>
    <x v="0"/>
  </r>
  <r>
    <n v="1647.75"/>
    <s v="PLN"/>
    <n v="0"/>
    <n v="0"/>
    <x v="0"/>
  </r>
  <r>
    <n v="1613.9"/>
    <s v="PLN"/>
    <n v="0"/>
    <n v="0"/>
    <x v="0"/>
  </r>
  <r>
    <n v="1582.16"/>
    <s v="PLN"/>
    <n v="0"/>
    <n v="0"/>
    <x v="0"/>
  </r>
  <r>
    <n v="1570.2"/>
    <s v="PLN"/>
    <n v="0"/>
    <n v="0"/>
    <x v="3"/>
  </r>
  <r>
    <n v="1559.1"/>
    <s v="PLN"/>
    <n v="0"/>
    <n v="0"/>
    <x v="0"/>
  </r>
  <r>
    <n v="1554.48"/>
    <s v="PLN"/>
    <n v="0"/>
    <n v="0"/>
    <x v="3"/>
  </r>
  <r>
    <n v="1513.6"/>
    <s v="PLN"/>
    <n v="0"/>
    <n v="0"/>
    <x v="3"/>
  </r>
  <r>
    <n v="1494"/>
    <s v="PLN"/>
    <n v="0"/>
    <n v="0"/>
    <x v="7"/>
  </r>
  <r>
    <n v="1461.84"/>
    <s v="PLN"/>
    <n v="0"/>
    <n v="0"/>
    <x v="0"/>
  </r>
  <r>
    <n v="1403.94"/>
    <s v="PLN"/>
    <n v="0"/>
    <n v="0"/>
    <x v="8"/>
  </r>
  <r>
    <n v="1403.8"/>
    <s v="PLN"/>
    <n v="0"/>
    <n v="0"/>
    <x v="8"/>
  </r>
  <r>
    <n v="1330.56"/>
    <s v="PLN"/>
    <n v="0"/>
    <n v="0"/>
    <x v="2"/>
  </r>
  <r>
    <n v="1326.52"/>
    <s v="PLN"/>
    <n v="0"/>
    <n v="0"/>
    <x v="9"/>
  </r>
  <r>
    <n v="1300"/>
    <s v="PLN"/>
    <n v="0"/>
    <n v="0"/>
    <x v="10"/>
  </r>
  <r>
    <n v="1293.5999999999999"/>
    <s v="PLN"/>
    <n v="0"/>
    <n v="0"/>
    <x v="11"/>
  </r>
  <r>
    <n v="1274.8"/>
    <s v="PLN"/>
    <n v="0"/>
    <n v="0"/>
    <x v="11"/>
  </r>
  <r>
    <n v="1255.5"/>
    <s v="PLN"/>
    <n v="0"/>
    <n v="0"/>
    <x v="0"/>
  </r>
  <r>
    <n v="1248.31"/>
    <s v="PLN"/>
    <n v="0"/>
    <n v="0"/>
    <x v="5"/>
  </r>
  <r>
    <n v="1204.3599999999999"/>
    <s v="PLN"/>
    <n v="0"/>
    <n v="0"/>
    <x v="12"/>
  </r>
  <r>
    <n v="1167.76"/>
    <s v="PLN"/>
    <n v="0"/>
    <n v="0"/>
    <x v="3"/>
  </r>
  <r>
    <n v="1130"/>
    <s v="PLN"/>
    <n v="0"/>
    <n v="0"/>
    <x v="3"/>
  </r>
  <r>
    <n v="1125.1199999999999"/>
    <s v="PLN"/>
    <n v="0"/>
    <n v="0"/>
    <x v="0"/>
  </r>
  <r>
    <n v="1120"/>
    <s v="PLN"/>
    <n v="0"/>
    <n v="0"/>
    <x v="11"/>
  </r>
  <r>
    <n v="1086.9000000000001"/>
    <s v="PLN"/>
    <n v="0"/>
    <n v="0"/>
    <x v="3"/>
  </r>
  <r>
    <n v="1074.03"/>
    <s v="PLN"/>
    <n v="0"/>
    <n v="0"/>
    <x v="3"/>
  </r>
  <r>
    <n v="1070.9000000000001"/>
    <s v="PLN"/>
    <n v="0"/>
    <n v="0"/>
    <x v="0"/>
  </r>
  <r>
    <n v="1066.95"/>
    <s v="PLN"/>
    <n v="0"/>
    <n v="0"/>
    <x v="5"/>
  </r>
  <r>
    <n v="1047.06"/>
    <s v="PLN"/>
    <n v="0"/>
    <n v="0"/>
    <x v="12"/>
  </r>
  <r>
    <n v="1020.8"/>
    <s v="PLN"/>
    <n v="0"/>
    <n v="0"/>
    <x v="3"/>
  </r>
  <r>
    <n v="1006.74"/>
    <s v="PLN"/>
    <n v="0"/>
    <n v="0"/>
    <x v="3"/>
  </r>
  <r>
    <n v="996.66"/>
    <s v="PLN"/>
    <n v="0"/>
    <n v="0"/>
    <x v="4"/>
  </r>
  <r>
    <n v="974.56"/>
    <s v="PLN"/>
    <n v="0"/>
    <n v="0"/>
    <x v="0"/>
  </r>
  <r>
    <n v="969.6"/>
    <s v="PLN"/>
    <n v="0"/>
    <n v="0"/>
    <x v="0"/>
  </r>
  <r>
    <n v="932.16"/>
    <s v="PLN"/>
    <n v="0"/>
    <n v="0"/>
    <x v="0"/>
  </r>
  <r>
    <n v="928.26"/>
    <s v="PLN"/>
    <n v="0"/>
    <n v="0"/>
    <x v="2"/>
  </r>
  <r>
    <n v="901.92"/>
    <s v="PLN"/>
    <n v="0"/>
    <n v="0"/>
    <x v="10"/>
  </r>
  <r>
    <n v="888.42"/>
    <s v="PLN"/>
    <n v="0"/>
    <n v="0"/>
    <x v="3"/>
  </r>
  <r>
    <n v="875"/>
    <s v="PLN"/>
    <n v="0"/>
    <n v="0"/>
    <x v="3"/>
  </r>
  <r>
    <n v="869.22"/>
    <s v="PLN"/>
    <n v="0"/>
    <n v="0"/>
    <x v="0"/>
  </r>
  <r>
    <n v="859.3"/>
    <s v="PLN"/>
    <n v="0"/>
    <n v="0"/>
    <x v="0"/>
  </r>
  <r>
    <n v="807.26"/>
    <s v="PLN"/>
    <n v="0"/>
    <n v="0"/>
    <x v="0"/>
  </r>
  <r>
    <n v="798.56"/>
    <s v="PLN"/>
    <n v="0"/>
    <n v="0"/>
    <x v="11"/>
  </r>
  <r>
    <n v="795.42"/>
    <s v="PLN"/>
    <n v="0"/>
    <n v="0"/>
    <x v="3"/>
  </r>
  <r>
    <n v="794.07"/>
    <s v="PLN"/>
    <n v="0"/>
    <n v="0"/>
    <x v="3"/>
  </r>
  <r>
    <n v="791.2"/>
    <s v="PLN"/>
    <n v="0"/>
    <n v="0"/>
    <x v="11"/>
  </r>
  <r>
    <n v="772.08"/>
    <s v="PLN"/>
    <n v="0"/>
    <n v="0"/>
    <x v="0"/>
  </r>
  <r>
    <n v="772"/>
    <s v="PLN"/>
    <n v="0"/>
    <n v="0"/>
    <x v="0"/>
  </r>
  <r>
    <n v="762.3"/>
    <s v="PLN"/>
    <n v="0"/>
    <n v="0"/>
    <x v="11"/>
  </r>
  <r>
    <n v="761.35"/>
    <s v="PLN"/>
    <n v="0"/>
    <n v="0"/>
    <x v="7"/>
  </r>
  <r>
    <n v="759.29"/>
    <s v="PLN"/>
    <n v="0"/>
    <n v="0"/>
    <x v="7"/>
  </r>
  <r>
    <n v="747.04"/>
    <s v="PLN"/>
    <n v="0"/>
    <n v="0"/>
    <x v="11"/>
  </r>
  <r>
    <n v="746.49"/>
    <s v="PLN"/>
    <n v="0"/>
    <n v="0"/>
    <x v="3"/>
  </r>
  <r>
    <n v="725.4"/>
    <s v="PLN"/>
    <n v="0"/>
    <n v="0"/>
    <x v="4"/>
  </r>
  <r>
    <n v="719.7"/>
    <s v="PLN"/>
    <n v="0"/>
    <n v="0"/>
    <x v="0"/>
  </r>
  <r>
    <n v="718.1"/>
    <s v="PLN"/>
    <n v="0"/>
    <n v="0"/>
    <x v="3"/>
  </r>
  <r>
    <n v="679.77"/>
    <s v="PLN"/>
    <n v="0"/>
    <n v="0"/>
    <x v="3"/>
  </r>
  <r>
    <n v="673.08"/>
    <s v="PLN"/>
    <n v="0"/>
    <n v="0"/>
    <x v="0"/>
  </r>
  <r>
    <n v="667.38"/>
    <s v="PLN"/>
    <n v="0"/>
    <n v="0"/>
    <x v="11"/>
  </r>
  <r>
    <n v="664.44"/>
    <s v="PLN"/>
    <n v="0"/>
    <n v="0"/>
    <x v="4"/>
  </r>
  <r>
    <n v="661.18"/>
    <s v="PLN"/>
    <n v="0"/>
    <n v="0"/>
    <x v="3"/>
  </r>
  <r>
    <n v="655.27"/>
    <s v="PLN"/>
    <n v="0"/>
    <n v="0"/>
    <x v="10"/>
  </r>
  <r>
    <n v="635.36"/>
    <s v="PLN"/>
    <n v="0"/>
    <n v="0"/>
    <x v="0"/>
  </r>
  <r>
    <n v="620.79999999999995"/>
    <s v="PLN"/>
    <n v="0"/>
    <n v="0"/>
    <x v="0"/>
  </r>
  <r>
    <n v="619.28"/>
    <s v="PLN"/>
    <n v="0"/>
    <n v="0"/>
    <x v="0"/>
  </r>
  <r>
    <n v="619.26"/>
    <s v="PLN"/>
    <n v="0"/>
    <n v="0"/>
    <x v="0"/>
  </r>
  <r>
    <n v="616"/>
    <s v="PLN"/>
    <n v="0"/>
    <n v="0"/>
    <x v="12"/>
  </r>
  <r>
    <n v="613.44000000000005"/>
    <s v="PLN"/>
    <n v="0"/>
    <n v="0"/>
    <x v="11"/>
  </r>
  <r>
    <n v="609.28"/>
    <s v="PLN"/>
    <n v="0"/>
    <n v="0"/>
    <x v="2"/>
  </r>
  <r>
    <n v="607.6"/>
    <s v="PLN"/>
    <n v="0"/>
    <n v="0"/>
    <x v="12"/>
  </r>
  <r>
    <n v="592.70000000000005"/>
    <s v="PLN"/>
    <n v="0"/>
    <n v="0"/>
    <x v="11"/>
  </r>
  <r>
    <n v="584.5"/>
    <s v="PLN"/>
    <n v="0"/>
    <n v="0"/>
    <x v="6"/>
  </r>
  <r>
    <n v="581.58000000000004"/>
    <s v="PLN"/>
    <n v="0"/>
    <n v="0"/>
    <x v="0"/>
  </r>
  <r>
    <n v="579.79999999999995"/>
    <s v="PLN"/>
    <n v="0"/>
    <n v="0"/>
    <x v="0"/>
  </r>
  <r>
    <n v="569.04"/>
    <s v="PLN"/>
    <n v="0"/>
    <n v="0"/>
    <x v="5"/>
  </r>
  <r>
    <n v="568.32000000000005"/>
    <s v="PLN"/>
    <n v="0"/>
    <n v="0"/>
    <x v="0"/>
  </r>
  <r>
    <n v="558.72"/>
    <s v="PLN"/>
    <n v="0"/>
    <n v="0"/>
    <x v="2"/>
  </r>
  <r>
    <n v="536.08000000000004"/>
    <s v="PLN"/>
    <n v="0"/>
    <n v="0"/>
    <x v="3"/>
  </r>
  <r>
    <n v="533.17999999999995"/>
    <s v="PLN"/>
    <n v="0"/>
    <n v="0"/>
    <x v="0"/>
  </r>
  <r>
    <n v="522.29999999999995"/>
    <s v="PLN"/>
    <n v="0"/>
    <n v="0"/>
    <x v="9"/>
  </r>
  <r>
    <n v="519.76"/>
    <s v="PLN"/>
    <n v="0"/>
    <n v="0"/>
    <x v="0"/>
  </r>
  <r>
    <n v="511.63"/>
    <s v="PLN"/>
    <n v="0"/>
    <n v="0"/>
    <x v="0"/>
  </r>
  <r>
    <n v="509.01"/>
    <s v="PLN"/>
    <n v="0"/>
    <n v="0"/>
    <x v="3"/>
  </r>
  <r>
    <n v="497.64"/>
    <s v="PLN"/>
    <n v="0"/>
    <n v="0"/>
    <x v="10"/>
  </r>
  <r>
    <n v="487.48"/>
    <s v="PLN"/>
    <n v="0"/>
    <n v="0"/>
    <x v="3"/>
  </r>
  <r>
    <n v="484.55"/>
    <s v="PLN"/>
    <n v="0"/>
    <n v="0"/>
    <x v="5"/>
  </r>
  <r>
    <n v="483.9"/>
    <s v="PLN"/>
    <n v="0"/>
    <n v="0"/>
    <x v="5"/>
  </r>
  <r>
    <n v="483.9"/>
    <s v="PLN"/>
    <n v="0"/>
    <n v="0"/>
    <x v="5"/>
  </r>
  <r>
    <n v="483.9"/>
    <s v="PLN"/>
    <n v="0"/>
    <n v="0"/>
    <x v="5"/>
  </r>
  <r>
    <n v="483.9"/>
    <s v="PLN"/>
    <n v="0"/>
    <n v="0"/>
    <x v="5"/>
  </r>
  <r>
    <n v="482.58"/>
    <s v="PLN"/>
    <n v="0"/>
    <n v="0"/>
    <x v="0"/>
  </r>
  <r>
    <n v="481.07"/>
    <s v="PLN"/>
    <n v="0"/>
    <n v="0"/>
    <x v="0"/>
  </r>
  <r>
    <n v="474.95"/>
    <s v="PLN"/>
    <n v="0"/>
    <n v="0"/>
    <x v="0"/>
  </r>
  <r>
    <n v="469.34"/>
    <s v="PLN"/>
    <n v="0"/>
    <n v="0"/>
    <x v="3"/>
  </r>
  <r>
    <n v="460.16"/>
    <s v="PLN"/>
    <n v="0"/>
    <n v="0"/>
    <x v="2"/>
  </r>
  <r>
    <n v="459.6"/>
    <s v="PLN"/>
    <n v="0"/>
    <n v="0"/>
    <x v="0"/>
  </r>
  <r>
    <n v="453.04"/>
    <s v="PLN"/>
    <n v="0"/>
    <n v="0"/>
    <x v="2"/>
  </r>
  <r>
    <n v="452.66"/>
    <s v="PLN"/>
    <n v="0"/>
    <n v="0"/>
    <x v="9"/>
  </r>
  <r>
    <n v="451.77"/>
    <s v="PLN"/>
    <n v="0"/>
    <n v="0"/>
    <x v="0"/>
  </r>
  <r>
    <n v="451.5"/>
    <s v="PLN"/>
    <n v="0"/>
    <n v="0"/>
    <x v="4"/>
  </r>
  <r>
    <n v="440.4"/>
    <s v="PLN"/>
    <n v="0"/>
    <n v="0"/>
    <x v="0"/>
  </r>
  <r>
    <n v="440.08"/>
    <s v="PLN"/>
    <n v="0"/>
    <n v="0"/>
    <x v="3"/>
  </r>
  <r>
    <n v="434.46"/>
    <s v="PLN"/>
    <n v="0"/>
    <n v="0"/>
    <x v="7"/>
  </r>
  <r>
    <n v="431.96"/>
    <s v="PLN"/>
    <n v="0"/>
    <n v="0"/>
    <x v="0"/>
  </r>
  <r>
    <n v="428.48"/>
    <s v="PLN"/>
    <n v="0"/>
    <n v="0"/>
    <x v="11"/>
  </r>
  <r>
    <n v="426.78"/>
    <s v="PLN"/>
    <n v="0"/>
    <n v="0"/>
    <x v="5"/>
  </r>
  <r>
    <n v="420"/>
    <s v="PLN"/>
    <n v="0"/>
    <n v="0"/>
    <x v="11"/>
  </r>
  <r>
    <n v="419.45"/>
    <s v="PLN"/>
    <n v="0"/>
    <n v="0"/>
    <x v="11"/>
  </r>
  <r>
    <n v="417.91"/>
    <s v="PLN"/>
    <n v="0"/>
    <n v="0"/>
    <x v="4"/>
  </r>
  <r>
    <n v="415.88"/>
    <s v="PLN"/>
    <n v="0"/>
    <n v="0"/>
    <x v="0"/>
  </r>
  <r>
    <n v="413.87"/>
    <s v="PLN"/>
    <n v="0"/>
    <n v="0"/>
    <x v="8"/>
  </r>
  <r>
    <n v="411.45"/>
    <s v="PLN"/>
    <n v="0"/>
    <n v="0"/>
    <x v="3"/>
  </r>
  <r>
    <n v="407.24"/>
    <s v="PLN"/>
    <n v="0"/>
    <n v="0"/>
    <x v="5"/>
  </r>
  <r>
    <n v="406.98"/>
    <s v="PLN"/>
    <n v="0"/>
    <n v="0"/>
    <x v="10"/>
  </r>
  <r>
    <n v="406.57"/>
    <s v="PLN"/>
    <n v="0"/>
    <n v="0"/>
    <x v="2"/>
  </r>
  <r>
    <n v="406.5"/>
    <s v="PLN"/>
    <n v="0"/>
    <n v="0"/>
    <x v="5"/>
  </r>
  <r>
    <n v="406.05"/>
    <s v="PLN"/>
    <n v="0"/>
    <n v="0"/>
    <x v="3"/>
  </r>
  <r>
    <n v="401.52"/>
    <s v="PLN"/>
    <n v="0"/>
    <n v="0"/>
    <x v="10"/>
  </r>
  <r>
    <n v="396.48"/>
    <s v="PLN"/>
    <n v="0"/>
    <n v="0"/>
    <x v="3"/>
  </r>
  <r>
    <n v="391.26"/>
    <s v="PLN"/>
    <n v="0"/>
    <n v="0"/>
    <x v="0"/>
  </r>
  <r>
    <n v="389.8"/>
    <s v="PLN"/>
    <n v="0"/>
    <n v="0"/>
    <x v="3"/>
  </r>
  <r>
    <n v="389.28"/>
    <s v="PLN"/>
    <n v="0"/>
    <n v="0"/>
    <x v="11"/>
  </r>
  <r>
    <n v="386.84"/>
    <s v="PLN"/>
    <n v="0"/>
    <n v="0"/>
    <x v="2"/>
  </r>
  <r>
    <n v="384.72"/>
    <s v="PLN"/>
    <n v="0"/>
    <n v="0"/>
    <x v="0"/>
  </r>
  <r>
    <n v="375.63"/>
    <s v="PLN"/>
    <n v="0"/>
    <n v="0"/>
    <x v="9"/>
  </r>
  <r>
    <n v="367.76"/>
    <s v="PLN"/>
    <n v="0"/>
    <n v="0"/>
    <x v="3"/>
  </r>
  <r>
    <n v="363.12"/>
    <s v="PLN"/>
    <n v="0"/>
    <n v="0"/>
    <x v="10"/>
  </r>
  <r>
    <n v="357.3"/>
    <s v="PLN"/>
    <n v="0"/>
    <n v="0"/>
    <x v="0"/>
  </r>
  <r>
    <n v="353.48"/>
    <s v="PLN"/>
    <n v="0"/>
    <n v="0"/>
    <x v="3"/>
  </r>
  <r>
    <n v="352.56"/>
    <s v="PLN"/>
    <n v="0"/>
    <n v="0"/>
    <x v="10"/>
  </r>
  <r>
    <n v="349.53"/>
    <s v="PLN"/>
    <n v="0"/>
    <n v="0"/>
    <x v="7"/>
  </r>
  <r>
    <n v="349.53"/>
    <s v="PLN"/>
    <n v="0"/>
    <n v="0"/>
    <x v="7"/>
  </r>
  <r>
    <n v="349.53"/>
    <s v="PLN"/>
    <n v="0"/>
    <n v="0"/>
    <x v="7"/>
  </r>
  <r>
    <n v="348.68"/>
    <s v="PLN"/>
    <n v="0"/>
    <n v="0"/>
    <x v="11"/>
  </r>
  <r>
    <n v="346.17"/>
    <s v="PLN"/>
    <n v="0"/>
    <n v="0"/>
    <x v="3"/>
  </r>
  <r>
    <n v="342.16"/>
    <s v="PLN"/>
    <n v="0"/>
    <n v="0"/>
    <x v="3"/>
  </r>
  <r>
    <n v="340.34"/>
    <s v="PLN"/>
    <n v="0"/>
    <n v="0"/>
    <x v="10"/>
  </r>
  <r>
    <n v="340.15"/>
    <s v="PLN"/>
    <n v="0"/>
    <n v="0"/>
    <x v="4"/>
  </r>
  <r>
    <n v="337.2"/>
    <s v="PLN"/>
    <n v="0"/>
    <n v="0"/>
    <x v="4"/>
  </r>
  <r>
    <n v="336.46"/>
    <s v="PLN"/>
    <n v="0"/>
    <n v="0"/>
    <x v="3"/>
  </r>
  <r>
    <n v="319.92"/>
    <s v="PLN"/>
    <n v="0"/>
    <n v="0"/>
    <x v="2"/>
  </r>
  <r>
    <n v="319.32"/>
    <s v="PLN"/>
    <n v="0"/>
    <n v="0"/>
    <x v="10"/>
  </r>
  <r>
    <n v="316.8"/>
    <s v="PLN"/>
    <n v="0"/>
    <n v="0"/>
    <x v="4"/>
  </r>
  <r>
    <n v="312.48"/>
    <s v="PLN"/>
    <n v="0"/>
    <n v="0"/>
    <x v="3"/>
  </r>
  <r>
    <n v="312.48"/>
    <s v="PLN"/>
    <n v="0"/>
    <n v="0"/>
    <x v="3"/>
  </r>
  <r>
    <n v="310.62"/>
    <s v="PLN"/>
    <n v="0"/>
    <n v="0"/>
    <x v="3"/>
  </r>
  <r>
    <n v="305.76"/>
    <s v="PLN"/>
    <n v="0"/>
    <n v="0"/>
    <x v="4"/>
  </r>
  <r>
    <n v="304.3"/>
    <s v="PLN"/>
    <n v="0"/>
    <n v="0"/>
    <x v="4"/>
  </r>
  <r>
    <n v="301.32"/>
    <s v="PLN"/>
    <n v="0"/>
    <n v="0"/>
    <x v="11"/>
  </r>
  <r>
    <n v="293.7"/>
    <s v="PLN"/>
    <n v="0"/>
    <n v="0"/>
    <x v="0"/>
  </r>
  <r>
    <n v="292.68"/>
    <s v="PLN"/>
    <n v="0"/>
    <n v="0"/>
    <x v="0"/>
  </r>
  <r>
    <n v="291.8"/>
    <s v="PLN"/>
    <n v="0"/>
    <n v="0"/>
    <x v="0"/>
  </r>
  <r>
    <n v="286.8"/>
    <s v="PLN"/>
    <n v="0"/>
    <n v="0"/>
    <x v="11"/>
  </r>
  <r>
    <n v="286"/>
    <s v="PLN"/>
    <n v="0"/>
    <n v="0"/>
    <x v="3"/>
  </r>
  <r>
    <n v="284.97000000000003"/>
    <s v="PLN"/>
    <n v="0"/>
    <n v="0"/>
    <x v="0"/>
  </r>
  <r>
    <n v="284.58"/>
    <s v="PLN"/>
    <n v="0"/>
    <n v="0"/>
    <x v="5"/>
  </r>
  <r>
    <n v="283.57"/>
    <s v="PLN"/>
    <n v="0"/>
    <n v="0"/>
    <x v="3"/>
  </r>
  <r>
    <n v="282.83999999999997"/>
    <s v="PLN"/>
    <n v="0"/>
    <n v="0"/>
    <x v="0"/>
  </r>
  <r>
    <n v="281.47000000000003"/>
    <s v="PLN"/>
    <n v="0"/>
    <n v="0"/>
    <x v="11"/>
  </r>
  <r>
    <n v="280.42"/>
    <s v="PLN"/>
    <n v="0"/>
    <n v="0"/>
    <x v="3"/>
  </r>
  <r>
    <n v="278.52999999999997"/>
    <s v="PLN"/>
    <n v="0"/>
    <n v="0"/>
    <x v="3"/>
  </r>
  <r>
    <n v="276.36"/>
    <s v="PLN"/>
    <n v="0"/>
    <n v="0"/>
    <x v="0"/>
  </r>
  <r>
    <n v="275.56"/>
    <s v="PLN"/>
    <n v="0"/>
    <n v="0"/>
    <x v="3"/>
  </r>
  <r>
    <n v="275.44"/>
    <s v="PLN"/>
    <n v="0"/>
    <n v="0"/>
    <x v="0"/>
  </r>
  <r>
    <n v="274.44"/>
    <s v="PLN"/>
    <n v="0"/>
    <n v="0"/>
    <x v="0"/>
  </r>
  <r>
    <n v="274.18"/>
    <s v="PLN"/>
    <n v="0"/>
    <n v="0"/>
    <x v="11"/>
  </r>
  <r>
    <n v="271.17"/>
    <s v="PLN"/>
    <n v="0"/>
    <n v="0"/>
    <x v="0"/>
  </r>
  <r>
    <n v="271.11"/>
    <s v="PLN"/>
    <n v="0"/>
    <n v="0"/>
    <x v="3"/>
  </r>
  <r>
    <n v="271.04000000000002"/>
    <s v="PLN"/>
    <n v="0"/>
    <n v="0"/>
    <x v="3"/>
  </r>
  <r>
    <n v="269.44"/>
    <s v="PLN"/>
    <n v="0"/>
    <n v="0"/>
    <x v="0"/>
  </r>
  <r>
    <n v="268.04000000000002"/>
    <s v="PLN"/>
    <n v="0"/>
    <n v="0"/>
    <x v="3"/>
  </r>
  <r>
    <n v="267.04000000000002"/>
    <s v="PLN"/>
    <n v="0"/>
    <n v="0"/>
    <x v="0"/>
  </r>
  <r>
    <n v="266.88"/>
    <s v="PLN"/>
    <n v="0"/>
    <n v="0"/>
    <x v="3"/>
  </r>
  <r>
    <n v="265.95999999999998"/>
    <s v="PLN"/>
    <n v="0"/>
    <n v="0"/>
    <x v="0"/>
  </r>
  <r>
    <n v="263.60000000000002"/>
    <s v="PLN"/>
    <n v="0"/>
    <n v="0"/>
    <x v="1"/>
  </r>
  <r>
    <n v="263.58"/>
    <s v="PLN"/>
    <n v="0"/>
    <n v="0"/>
    <x v="0"/>
  </r>
  <r>
    <n v="263.51"/>
    <s v="PLN"/>
    <n v="0"/>
    <n v="0"/>
    <x v="3"/>
  </r>
  <r>
    <n v="260.22000000000003"/>
    <s v="PLN"/>
    <n v="0"/>
    <n v="0"/>
    <x v="0"/>
  </r>
  <r>
    <n v="260.22000000000003"/>
    <s v="PLN"/>
    <n v="0"/>
    <n v="0"/>
    <x v="0"/>
  </r>
  <r>
    <n v="259.42"/>
    <s v="PLN"/>
    <n v="0"/>
    <n v="0"/>
    <x v="0"/>
  </r>
  <r>
    <n v="259.16000000000003"/>
    <s v="PLN"/>
    <n v="0"/>
    <n v="0"/>
    <x v="3"/>
  </r>
  <r>
    <n v="258.82"/>
    <s v="PLN"/>
    <n v="0"/>
    <n v="0"/>
    <x v="0"/>
  </r>
  <r>
    <n v="258.20999999999998"/>
    <s v="PLN"/>
    <n v="0"/>
    <n v="0"/>
    <x v="0"/>
  </r>
  <r>
    <n v="253.4"/>
    <s v="PLN"/>
    <n v="0"/>
    <n v="0"/>
    <x v="11"/>
  </r>
  <r>
    <n v="252.84"/>
    <s v="PLN"/>
    <n v="0"/>
    <n v="0"/>
    <x v="11"/>
  </r>
  <r>
    <n v="252.21"/>
    <s v="PLN"/>
    <n v="0"/>
    <n v="0"/>
    <x v="3"/>
  </r>
  <r>
    <n v="245.04"/>
    <s v="PLN"/>
    <n v="0"/>
    <n v="0"/>
    <x v="0"/>
  </r>
  <r>
    <n v="244.14"/>
    <s v="PLN"/>
    <n v="0"/>
    <n v="0"/>
    <x v="2"/>
  </r>
  <r>
    <n v="243.16"/>
    <s v="PLN"/>
    <n v="0"/>
    <n v="0"/>
    <x v="5"/>
  </r>
  <r>
    <n v="242.88"/>
    <s v="PLN"/>
    <n v="0"/>
    <n v="0"/>
    <x v="0"/>
  </r>
  <r>
    <n v="242.09"/>
    <s v="PLN"/>
    <n v="0"/>
    <n v="0"/>
    <x v="0"/>
  </r>
  <r>
    <n v="235.48"/>
    <s v="PLN"/>
    <n v="0"/>
    <n v="0"/>
    <x v="0"/>
  </r>
  <r>
    <n v="234.18"/>
    <s v="PLN"/>
    <n v="0"/>
    <n v="0"/>
    <x v="5"/>
  </r>
  <r>
    <n v="233.06"/>
    <s v="PLN"/>
    <n v="0"/>
    <n v="0"/>
    <x v="13"/>
  </r>
  <r>
    <n v="229.8"/>
    <s v="PLN"/>
    <n v="0"/>
    <n v="0"/>
    <x v="0"/>
  </r>
  <r>
    <n v="229.1"/>
    <s v="PLN"/>
    <n v="0"/>
    <n v="0"/>
    <x v="4"/>
  </r>
  <r>
    <n v="227.7"/>
    <s v="PLN"/>
    <n v="0"/>
    <n v="0"/>
    <x v="0"/>
  </r>
  <r>
    <n v="226.02"/>
    <s v="PLN"/>
    <n v="0"/>
    <n v="0"/>
    <x v="3"/>
  </r>
  <r>
    <n v="225.12"/>
    <s v="PLN"/>
    <n v="0"/>
    <n v="0"/>
    <x v="4"/>
  </r>
  <r>
    <n v="224.02"/>
    <s v="PLN"/>
    <n v="0"/>
    <n v="0"/>
    <x v="5"/>
  </r>
  <r>
    <n v="223.96"/>
    <s v="PLN"/>
    <n v="0"/>
    <n v="0"/>
    <x v="3"/>
  </r>
  <r>
    <n v="221.85"/>
    <s v="PLN"/>
    <n v="0"/>
    <n v="0"/>
    <x v="6"/>
  </r>
  <r>
    <n v="221.57"/>
    <s v="PLN"/>
    <n v="0"/>
    <n v="0"/>
    <x v="3"/>
  </r>
  <r>
    <n v="221"/>
    <s v="PLN"/>
    <n v="0"/>
    <n v="0"/>
    <x v="4"/>
  </r>
  <r>
    <n v="220"/>
    <s v="PLN"/>
    <n v="0"/>
    <n v="0"/>
    <x v="11"/>
  </r>
  <r>
    <n v="219.08"/>
    <s v="PLN"/>
    <n v="0"/>
    <n v="0"/>
    <x v="3"/>
  </r>
  <r>
    <n v="218.22"/>
    <s v="PLN"/>
    <n v="0"/>
    <n v="0"/>
    <x v="14"/>
  </r>
  <r>
    <n v="217.68"/>
    <s v="PLN"/>
    <n v="0"/>
    <n v="0"/>
    <x v="0"/>
  </r>
  <r>
    <n v="217.52"/>
    <s v="PLN"/>
    <n v="0"/>
    <n v="0"/>
    <x v="0"/>
  </r>
  <r>
    <n v="217.32"/>
    <s v="PLN"/>
    <n v="0"/>
    <n v="0"/>
    <x v="5"/>
  </r>
  <r>
    <n v="216.8"/>
    <s v="PLN"/>
    <n v="0"/>
    <n v="0"/>
    <x v="0"/>
  </r>
  <r>
    <n v="216.72"/>
    <s v="PLN"/>
    <n v="0"/>
    <n v="0"/>
    <x v="0"/>
  </r>
  <r>
    <n v="216.56"/>
    <s v="PLN"/>
    <n v="0"/>
    <n v="0"/>
    <x v="0"/>
  </r>
  <r>
    <n v="216"/>
    <s v="PLN"/>
    <n v="0"/>
    <n v="0"/>
    <x v="10"/>
  </r>
  <r>
    <n v="213.9"/>
    <s v="PLN"/>
    <n v="0"/>
    <n v="0"/>
    <x v="14"/>
  </r>
  <r>
    <n v="212.4"/>
    <s v="PLN"/>
    <n v="0"/>
    <n v="0"/>
    <x v="15"/>
  </r>
  <r>
    <n v="212.36"/>
    <s v="PLN"/>
    <n v="0"/>
    <n v="0"/>
    <x v="2"/>
  </r>
  <r>
    <n v="211.92"/>
    <s v="PLN"/>
    <n v="0"/>
    <n v="0"/>
    <x v="11"/>
  </r>
  <r>
    <n v="210.4"/>
    <s v="PLN"/>
    <n v="0"/>
    <n v="0"/>
    <x v="0"/>
  </r>
  <r>
    <n v="209.35"/>
    <s v="PLN"/>
    <n v="0"/>
    <n v="0"/>
    <x v="3"/>
  </r>
  <r>
    <n v="208.62"/>
    <s v="PLN"/>
    <n v="0"/>
    <n v="0"/>
    <x v="11"/>
  </r>
  <r>
    <n v="207"/>
    <s v="PLN"/>
    <n v="0"/>
    <n v="0"/>
    <x v="2"/>
  </r>
  <r>
    <n v="206.6"/>
    <s v="PLN"/>
    <n v="0"/>
    <n v="0"/>
    <x v="0"/>
  </r>
  <r>
    <n v="206.44"/>
    <s v="PLN"/>
    <n v="0"/>
    <n v="0"/>
    <x v="0"/>
  </r>
  <r>
    <n v="206.07"/>
    <s v="PLN"/>
    <n v="0"/>
    <n v="0"/>
    <x v="1"/>
  </r>
  <r>
    <n v="206.02"/>
    <s v="PLN"/>
    <n v="0"/>
    <n v="0"/>
    <x v="0"/>
  </r>
  <r>
    <n v="204.11"/>
    <s v="PLN"/>
    <n v="0"/>
    <n v="0"/>
    <x v="4"/>
  </r>
  <r>
    <n v="203.2"/>
    <s v="PLN"/>
    <n v="0"/>
    <n v="0"/>
    <x v="4"/>
  </r>
  <r>
    <n v="202.66"/>
    <s v="PLN"/>
    <n v="0"/>
    <n v="0"/>
    <x v="0"/>
  </r>
  <r>
    <n v="202.32"/>
    <s v="PLN"/>
    <n v="0"/>
    <n v="0"/>
    <x v="16"/>
  </r>
  <r>
    <n v="202.1"/>
    <s v="PLN"/>
    <n v="0"/>
    <n v="0"/>
    <x v="4"/>
  </r>
  <r>
    <n v="202.05"/>
    <s v="PLN"/>
    <n v="0"/>
    <n v="0"/>
    <x v="8"/>
  </r>
  <r>
    <n v="200"/>
    <s v="PLN"/>
    <n v="0"/>
    <n v="0"/>
    <x v="11"/>
  </r>
  <r>
    <n v="198.96"/>
    <s v="PLN"/>
    <n v="0"/>
    <n v="0"/>
    <x v="2"/>
  </r>
  <r>
    <n v="197.93"/>
    <s v="PLN"/>
    <n v="0"/>
    <n v="0"/>
    <x v="8"/>
  </r>
  <r>
    <n v="196.6"/>
    <s v="PLN"/>
    <n v="0"/>
    <n v="0"/>
    <x v="0"/>
  </r>
  <r>
    <n v="196.5"/>
    <s v="PLN"/>
    <n v="0"/>
    <n v="0"/>
    <x v="11"/>
  </r>
  <r>
    <n v="194.26"/>
    <s v="PLN"/>
    <n v="0"/>
    <n v="0"/>
    <x v="2"/>
  </r>
  <r>
    <n v="194.09"/>
    <s v="PLN"/>
    <n v="0"/>
    <n v="0"/>
    <x v="4"/>
  </r>
  <r>
    <n v="193.28"/>
    <s v="PLN"/>
    <n v="0"/>
    <n v="0"/>
    <x v="0"/>
  </r>
  <r>
    <n v="193.14"/>
    <s v="PLN"/>
    <n v="0"/>
    <n v="0"/>
    <x v="10"/>
  </r>
  <r>
    <n v="193"/>
    <s v="PLN"/>
    <n v="0"/>
    <n v="0"/>
    <x v="0"/>
  </r>
  <r>
    <n v="189.9"/>
    <s v="PLN"/>
    <n v="0"/>
    <n v="0"/>
    <x v="3"/>
  </r>
  <r>
    <n v="189.84"/>
    <s v="PLN"/>
    <n v="0"/>
    <n v="0"/>
    <x v="3"/>
  </r>
  <r>
    <n v="186.66"/>
    <s v="PLN"/>
    <n v="0"/>
    <n v="0"/>
    <x v="2"/>
  </r>
  <r>
    <n v="185.38"/>
    <s v="PLN"/>
    <n v="0"/>
    <n v="0"/>
    <x v="2"/>
  </r>
  <r>
    <n v="183"/>
    <s v="PLN"/>
    <n v="0"/>
    <n v="0"/>
    <x v="3"/>
  </r>
  <r>
    <n v="180.6"/>
    <s v="PLN"/>
    <n v="0"/>
    <n v="0"/>
    <x v="0"/>
  </r>
  <r>
    <n v="180.46"/>
    <s v="PLN"/>
    <n v="0"/>
    <n v="0"/>
    <x v="0"/>
  </r>
  <r>
    <n v="179.55"/>
    <s v="PLN"/>
    <n v="0"/>
    <n v="0"/>
    <x v="6"/>
  </r>
  <r>
    <n v="178.72"/>
    <s v="PLN"/>
    <n v="0"/>
    <n v="0"/>
    <x v="3"/>
  </r>
  <r>
    <n v="175.9"/>
    <s v="PLN"/>
    <n v="0"/>
    <n v="0"/>
    <x v="4"/>
  </r>
  <r>
    <n v="175.05"/>
    <s v="PLN"/>
    <n v="0"/>
    <n v="0"/>
    <x v="7"/>
  </r>
  <r>
    <n v="169.6"/>
    <s v="PLN"/>
    <n v="0"/>
    <n v="0"/>
    <x v="3"/>
  </r>
  <r>
    <n v="168.72"/>
    <s v="PLN"/>
    <n v="0"/>
    <n v="0"/>
    <x v="10"/>
  </r>
  <r>
    <n v="168.48"/>
    <s v="PLN"/>
    <n v="0"/>
    <n v="0"/>
    <x v="12"/>
  </r>
  <r>
    <n v="167.33"/>
    <s v="PLN"/>
    <n v="0"/>
    <n v="0"/>
    <x v="4"/>
  </r>
  <r>
    <n v="167.22"/>
    <s v="PLN"/>
    <n v="0"/>
    <n v="0"/>
    <x v="4"/>
  </r>
  <r>
    <n v="165.65"/>
    <s v="PLN"/>
    <n v="0"/>
    <n v="0"/>
    <x v="2"/>
  </r>
  <r>
    <n v="165.33"/>
    <s v="PLN"/>
    <n v="0"/>
    <n v="0"/>
    <x v="4"/>
  </r>
  <r>
    <n v="163.22"/>
    <s v="PLN"/>
    <n v="0"/>
    <n v="0"/>
    <x v="0"/>
  </r>
  <r>
    <n v="163.19999999999999"/>
    <s v="PLN"/>
    <n v="0"/>
    <n v="0"/>
    <x v="0"/>
  </r>
  <r>
    <n v="163.16"/>
    <s v="PLN"/>
    <n v="0"/>
    <n v="0"/>
    <x v="3"/>
  </r>
  <r>
    <n v="161.22"/>
    <s v="PLN"/>
    <n v="0"/>
    <n v="0"/>
    <x v="5"/>
  </r>
  <r>
    <n v="160.55000000000001"/>
    <s v="PLN"/>
    <n v="0"/>
    <n v="0"/>
    <x v="3"/>
  </r>
  <r>
    <n v="160.08000000000001"/>
    <s v="PLN"/>
    <n v="0"/>
    <n v="0"/>
    <x v="4"/>
  </r>
  <r>
    <n v="158.4"/>
    <s v="PLN"/>
    <n v="0"/>
    <n v="0"/>
    <x v="11"/>
  </r>
  <r>
    <n v="158.16"/>
    <s v="PLN"/>
    <n v="0"/>
    <n v="0"/>
    <x v="0"/>
  </r>
  <r>
    <n v="158.16"/>
    <s v="PLN"/>
    <n v="0"/>
    <n v="0"/>
    <x v="0"/>
  </r>
  <r>
    <n v="158.1"/>
    <s v="PLN"/>
    <n v="0"/>
    <n v="0"/>
    <x v="12"/>
  </r>
  <r>
    <n v="156.24"/>
    <s v="PLN"/>
    <n v="0"/>
    <n v="0"/>
    <x v="3"/>
  </r>
  <r>
    <n v="153.62"/>
    <s v="PLN"/>
    <n v="0"/>
    <n v="0"/>
    <x v="0"/>
  </r>
  <r>
    <n v="148.13999999999999"/>
    <s v="PLN"/>
    <n v="0"/>
    <n v="0"/>
    <x v="0"/>
  </r>
  <r>
    <n v="147.56"/>
    <s v="PLN"/>
    <n v="0"/>
    <n v="0"/>
    <x v="5"/>
  </r>
  <r>
    <n v="147.41999999999999"/>
    <s v="PLN"/>
    <n v="0"/>
    <n v="0"/>
    <x v="2"/>
  </r>
  <r>
    <n v="146.16"/>
    <s v="PLN"/>
    <n v="0"/>
    <n v="0"/>
    <x v="0"/>
  </r>
  <r>
    <n v="145.94"/>
    <s v="PLN"/>
    <n v="0"/>
    <n v="0"/>
    <x v="3"/>
  </r>
  <r>
    <n v="145.9"/>
    <s v="PLN"/>
    <n v="0"/>
    <n v="0"/>
    <x v="0"/>
  </r>
  <r>
    <n v="144.63"/>
    <s v="PLN"/>
    <n v="0"/>
    <n v="0"/>
    <x v="4"/>
  </r>
  <r>
    <n v="143.77000000000001"/>
    <s v="PLN"/>
    <n v="0"/>
    <n v="0"/>
    <x v="5"/>
  </r>
  <r>
    <n v="142.97999999999999"/>
    <s v="PLN"/>
    <n v="0"/>
    <n v="0"/>
    <x v="0"/>
  </r>
  <r>
    <n v="142.04"/>
    <s v="PLN"/>
    <n v="0"/>
    <n v="0"/>
    <x v="3"/>
  </r>
  <r>
    <n v="141.15"/>
    <s v="PLN"/>
    <n v="0"/>
    <n v="0"/>
    <x v="3"/>
  </r>
  <r>
    <n v="140.77000000000001"/>
    <s v="PLN"/>
    <n v="0"/>
    <n v="0"/>
    <x v="0"/>
  </r>
  <r>
    <n v="140.22"/>
    <s v="PLN"/>
    <n v="0"/>
    <n v="0"/>
    <x v="3"/>
  </r>
  <r>
    <n v="140.22"/>
    <s v="PLN"/>
    <n v="0"/>
    <n v="0"/>
    <x v="3"/>
  </r>
  <r>
    <n v="140.18"/>
    <s v="PLN"/>
    <n v="0"/>
    <n v="0"/>
    <x v="0"/>
  </r>
  <r>
    <n v="139.55000000000001"/>
    <s v="PLN"/>
    <n v="0"/>
    <n v="0"/>
    <x v="4"/>
  </r>
  <r>
    <n v="138.99"/>
    <s v="PLN"/>
    <n v="0"/>
    <n v="0"/>
    <x v="15"/>
  </r>
  <r>
    <n v="136.22"/>
    <s v="PLN"/>
    <n v="0"/>
    <n v="0"/>
    <x v="5"/>
  </r>
  <r>
    <n v="135.18"/>
    <s v="PLN"/>
    <n v="0"/>
    <n v="0"/>
    <x v="0"/>
  </r>
  <r>
    <n v="134.46"/>
    <s v="PLN"/>
    <n v="0"/>
    <n v="0"/>
    <x v="14"/>
  </r>
  <r>
    <n v="134.32"/>
    <s v="PLN"/>
    <n v="0"/>
    <n v="0"/>
    <x v="0"/>
  </r>
  <r>
    <n v="133.96"/>
    <s v="PLN"/>
    <n v="0"/>
    <n v="0"/>
    <x v="11"/>
  </r>
  <r>
    <n v="133.35"/>
    <s v="PLN"/>
    <n v="0"/>
    <n v="0"/>
    <x v="11"/>
  </r>
  <r>
    <n v="133.21"/>
    <s v="PLN"/>
    <n v="0"/>
    <n v="0"/>
    <x v="3"/>
  </r>
  <r>
    <n v="133.1"/>
    <s v="PLN"/>
    <n v="0"/>
    <n v="0"/>
    <x v="2"/>
  </r>
  <r>
    <n v="131.79"/>
    <s v="PLN"/>
    <n v="0"/>
    <n v="0"/>
    <x v="0"/>
  </r>
  <r>
    <n v="131.62"/>
    <s v="PLN"/>
    <n v="0"/>
    <n v="0"/>
    <x v="11"/>
  </r>
  <r>
    <n v="131.38"/>
    <s v="PLN"/>
    <n v="0"/>
    <n v="0"/>
    <x v="3"/>
  </r>
  <r>
    <n v="130.9"/>
    <s v="PLN"/>
    <n v="0"/>
    <n v="0"/>
    <x v="11"/>
  </r>
  <r>
    <n v="130.1"/>
    <s v="PLN"/>
    <n v="0"/>
    <n v="0"/>
    <x v="2"/>
  </r>
  <r>
    <n v="129.82"/>
    <s v="PLN"/>
    <n v="0"/>
    <n v="0"/>
    <x v="11"/>
  </r>
  <r>
    <n v="128.91"/>
    <s v="PLN"/>
    <n v="0"/>
    <n v="0"/>
    <x v="14"/>
  </r>
  <r>
    <n v="126.98"/>
    <s v="PLN"/>
    <n v="0"/>
    <n v="0"/>
    <x v="5"/>
  </r>
  <r>
    <n v="126.88"/>
    <s v="PLN"/>
    <n v="0"/>
    <n v="0"/>
    <x v="3"/>
  </r>
  <r>
    <n v="125.88"/>
    <s v="PLN"/>
    <n v="0"/>
    <n v="0"/>
    <x v="3"/>
  </r>
  <r>
    <n v="124.16"/>
    <s v="PLN"/>
    <n v="0"/>
    <n v="0"/>
    <x v="2"/>
  </r>
  <r>
    <n v="122.91"/>
    <s v="PLN"/>
    <n v="0"/>
    <n v="0"/>
    <x v="5"/>
  </r>
  <r>
    <n v="121"/>
    <s v="PLN"/>
    <n v="0"/>
    <n v="0"/>
    <x v="11"/>
  </r>
  <r>
    <n v="120"/>
    <s v="PLN"/>
    <n v="0"/>
    <n v="0"/>
    <x v="8"/>
  </r>
  <r>
    <n v="119.84"/>
    <s v="PLN"/>
    <n v="0"/>
    <n v="0"/>
    <x v="3"/>
  </r>
  <r>
    <n v="119"/>
    <s v="PLN"/>
    <n v="0"/>
    <n v="0"/>
    <x v="4"/>
  </r>
  <r>
    <n v="118.94"/>
    <s v="PLN"/>
    <n v="0"/>
    <n v="0"/>
    <x v="4"/>
  </r>
  <r>
    <n v="118.62"/>
    <s v="PLN"/>
    <n v="0"/>
    <n v="0"/>
    <x v="10"/>
  </r>
  <r>
    <n v="116.37"/>
    <s v="PLN"/>
    <n v="0"/>
    <n v="0"/>
    <x v="0"/>
  </r>
  <r>
    <n v="115.64"/>
    <s v="PLN"/>
    <n v="0"/>
    <n v="0"/>
    <x v="1"/>
  </r>
  <r>
    <n v="115.39"/>
    <s v="PLN"/>
    <n v="0"/>
    <n v="0"/>
    <x v="2"/>
  </r>
  <r>
    <n v="114.4"/>
    <s v="PLN"/>
    <n v="0"/>
    <n v="0"/>
    <x v="2"/>
  </r>
  <r>
    <n v="114.18"/>
    <s v="PLN"/>
    <n v="0"/>
    <n v="0"/>
    <x v="5"/>
  </r>
  <r>
    <n v="111.28"/>
    <s v="PLN"/>
    <n v="0"/>
    <n v="0"/>
    <x v="8"/>
  </r>
  <r>
    <n v="110"/>
    <s v="PLN"/>
    <n v="0"/>
    <n v="0"/>
    <x v="8"/>
  </r>
  <r>
    <n v="109.89"/>
    <s v="PLN"/>
    <n v="0"/>
    <n v="0"/>
    <x v="0"/>
  </r>
  <r>
    <n v="109.4"/>
    <s v="PLN"/>
    <n v="0"/>
    <n v="0"/>
    <x v="17"/>
  </r>
  <r>
    <n v="109.2"/>
    <s v="PLN"/>
    <n v="0"/>
    <n v="0"/>
    <x v="4"/>
  </r>
  <r>
    <n v="108.9"/>
    <s v="PLN"/>
    <n v="0"/>
    <n v="0"/>
    <x v="11"/>
  </r>
  <r>
    <n v="108.03"/>
    <s v="PLN"/>
    <n v="0"/>
    <n v="0"/>
    <x v="0"/>
  </r>
  <r>
    <n v="107.96"/>
    <s v="PLN"/>
    <n v="0"/>
    <n v="0"/>
    <x v="3"/>
  </r>
  <r>
    <n v="107.28"/>
    <s v="PLN"/>
    <n v="0"/>
    <n v="0"/>
    <x v="2"/>
  </r>
  <r>
    <n v="106.68"/>
    <s v="PLN"/>
    <n v="0"/>
    <n v="0"/>
    <x v="2"/>
  </r>
  <r>
    <n v="106.6"/>
    <s v="PLN"/>
    <n v="0"/>
    <n v="0"/>
    <x v="0"/>
  </r>
  <r>
    <n v="106.56"/>
    <s v="PLN"/>
    <n v="0"/>
    <n v="0"/>
    <x v="18"/>
  </r>
  <r>
    <n v="106.44"/>
    <s v="PLN"/>
    <n v="0"/>
    <n v="0"/>
    <x v="2"/>
  </r>
  <r>
    <n v="105.82"/>
    <s v="PLN"/>
    <n v="0"/>
    <n v="0"/>
    <x v="5"/>
  </r>
  <r>
    <n v="105.8"/>
    <s v="PLN"/>
    <n v="0"/>
    <n v="0"/>
    <x v="5"/>
  </r>
  <r>
    <n v="105.24"/>
    <s v="PLN"/>
    <n v="0"/>
    <n v="0"/>
    <x v="0"/>
  </r>
  <r>
    <n v="105.24"/>
    <s v="PLN"/>
    <n v="0"/>
    <n v="0"/>
    <x v="0"/>
  </r>
  <r>
    <n v="105.16"/>
    <s v="PLN"/>
    <n v="0"/>
    <n v="0"/>
    <x v="5"/>
  </r>
  <r>
    <n v="104.72"/>
    <s v="PLN"/>
    <n v="0"/>
    <n v="0"/>
    <x v="5"/>
  </r>
  <r>
    <n v="102.53"/>
    <s v="PLN"/>
    <n v="0"/>
    <n v="0"/>
    <x v="0"/>
  </r>
  <r>
    <n v="101.04"/>
    <s v="PLN"/>
    <n v="0"/>
    <n v="0"/>
    <x v="5"/>
  </r>
  <r>
    <n v="100.95"/>
    <s v="PLN"/>
    <n v="0"/>
    <n v="0"/>
    <x v="6"/>
  </r>
  <r>
    <n v="100.4"/>
    <s v="PLN"/>
    <n v="0"/>
    <n v="0"/>
    <x v="1"/>
  </r>
  <r>
    <n v="100.38"/>
    <s v="PLN"/>
    <n v="0"/>
    <n v="0"/>
    <x v="0"/>
  </r>
  <r>
    <n v="100.2"/>
    <s v="PLN"/>
    <n v="0"/>
    <n v="0"/>
    <x v="4"/>
  </r>
  <r>
    <n v="100"/>
    <s v="PLN"/>
    <n v="0"/>
    <n v="296"/>
    <x v="2"/>
  </r>
  <r>
    <n v="99.02"/>
    <s v="PLN"/>
    <n v="0"/>
    <n v="0"/>
    <x v="5"/>
  </r>
  <r>
    <n v="98.8"/>
    <s v="PLN"/>
    <n v="0"/>
    <n v="0"/>
    <x v="3"/>
  </r>
  <r>
    <n v="98.28"/>
    <s v="PLN"/>
    <n v="0"/>
    <n v="0"/>
    <x v="0"/>
  </r>
  <r>
    <n v="97.83"/>
    <s v="PLN"/>
    <n v="0"/>
    <n v="0"/>
    <x v="3"/>
  </r>
  <r>
    <n v="97.58"/>
    <s v="PLN"/>
    <n v="0"/>
    <n v="0"/>
    <x v="0"/>
  </r>
  <r>
    <n v="97.51"/>
    <s v="PLN"/>
    <n v="0"/>
    <n v="0"/>
    <x v="0"/>
  </r>
  <r>
    <n v="97.4"/>
    <s v="PLN"/>
    <n v="0"/>
    <n v="0"/>
    <x v="4"/>
  </r>
  <r>
    <n v="97.4"/>
    <s v="PLN"/>
    <n v="0"/>
    <n v="0"/>
    <x v="4"/>
  </r>
  <r>
    <n v="97.24"/>
    <s v="PLN"/>
    <n v="0"/>
    <n v="0"/>
    <x v="2"/>
  </r>
  <r>
    <n v="96.69"/>
    <s v="PLN"/>
    <n v="0"/>
    <n v="0"/>
    <x v="11"/>
  </r>
  <r>
    <n v="96.16"/>
    <s v="PLN"/>
    <n v="0"/>
    <n v="0"/>
    <x v="0"/>
  </r>
  <r>
    <n v="96.08"/>
    <s v="PLN"/>
    <n v="0"/>
    <n v="0"/>
    <x v="0"/>
  </r>
  <r>
    <n v="94.99"/>
    <s v="PLN"/>
    <n v="0"/>
    <n v="0"/>
    <x v="0"/>
  </r>
  <r>
    <n v="94.8"/>
    <s v="PLN"/>
    <n v="0"/>
    <n v="0"/>
    <x v="4"/>
  </r>
  <r>
    <n v="94.15"/>
    <s v="PLN"/>
    <n v="0"/>
    <n v="0"/>
    <x v="11"/>
  </r>
  <r>
    <n v="93.95"/>
    <s v="PLN"/>
    <n v="0"/>
    <n v="0"/>
    <x v="0"/>
  </r>
  <r>
    <n v="93.5"/>
    <s v="PLN"/>
    <n v="0"/>
    <n v="0"/>
    <x v="14"/>
  </r>
  <r>
    <n v="92.81"/>
    <s v="PLN"/>
    <n v="0"/>
    <n v="0"/>
    <x v="0"/>
  </r>
  <r>
    <n v="92.8"/>
    <s v="PLN"/>
    <n v="0"/>
    <n v="0"/>
    <x v="4"/>
  </r>
  <r>
    <n v="92.73"/>
    <s v="PLN"/>
    <n v="0"/>
    <n v="0"/>
    <x v="0"/>
  </r>
  <r>
    <n v="92.69"/>
    <s v="PLN"/>
    <n v="0"/>
    <n v="0"/>
    <x v="4"/>
  </r>
  <r>
    <n v="92.16"/>
    <s v="PLN"/>
    <n v="0"/>
    <n v="0"/>
    <x v="0"/>
  </r>
  <r>
    <n v="92"/>
    <s v="PLN"/>
    <n v="0"/>
    <n v="0"/>
    <x v="5"/>
  </r>
  <r>
    <n v="91.62"/>
    <s v="PLN"/>
    <n v="0"/>
    <n v="0"/>
    <x v="6"/>
  </r>
  <r>
    <n v="91.5"/>
    <s v="PLN"/>
    <n v="0"/>
    <n v="0"/>
    <x v="11"/>
  </r>
  <r>
    <n v="91.06"/>
    <s v="PLN"/>
    <n v="0"/>
    <n v="0"/>
    <x v="2"/>
  </r>
  <r>
    <n v="90.85"/>
    <s v="PLN"/>
    <n v="0"/>
    <n v="0"/>
    <x v="8"/>
  </r>
  <r>
    <n v="90.06"/>
    <s v="PLN"/>
    <n v="0"/>
    <n v="0"/>
    <x v="0"/>
  </r>
  <r>
    <n v="88.56"/>
    <s v="PLN"/>
    <n v="0"/>
    <n v="0"/>
    <x v="11"/>
  </r>
  <r>
    <n v="87.6"/>
    <s v="PLN"/>
    <n v="0"/>
    <n v="0"/>
    <x v="4"/>
  </r>
  <r>
    <n v="87.18"/>
    <s v="PLN"/>
    <n v="0"/>
    <n v="0"/>
    <x v="6"/>
  </r>
  <r>
    <n v="86.65"/>
    <s v="PLN"/>
    <n v="0"/>
    <n v="0"/>
    <x v="10"/>
  </r>
  <r>
    <n v="86.54"/>
    <s v="PLN"/>
    <n v="0"/>
    <n v="0"/>
    <x v="4"/>
  </r>
  <r>
    <n v="86.4"/>
    <s v="PLN"/>
    <n v="0"/>
    <n v="0"/>
    <x v="11"/>
  </r>
  <r>
    <n v="86.31"/>
    <s v="PLN"/>
    <n v="0"/>
    <n v="0"/>
    <x v="3"/>
  </r>
  <r>
    <n v="85.88"/>
    <s v="PLN"/>
    <n v="0"/>
    <n v="0"/>
    <x v="11"/>
  </r>
  <r>
    <n v="85.64"/>
    <s v="PLN"/>
    <n v="0"/>
    <n v="0"/>
    <x v="3"/>
  </r>
  <r>
    <n v="85.2"/>
    <s v="PLN"/>
    <n v="0"/>
    <n v="0"/>
    <x v="0"/>
  </r>
  <r>
    <n v="84.87"/>
    <s v="PLN"/>
    <n v="0"/>
    <n v="0"/>
    <x v="11"/>
  </r>
  <r>
    <n v="84.48"/>
    <s v="PLN"/>
    <n v="0"/>
    <n v="0"/>
    <x v="3"/>
  </r>
  <r>
    <n v="84.28"/>
    <s v="PLN"/>
    <n v="0"/>
    <n v="0"/>
    <x v="8"/>
  </r>
  <r>
    <n v="84.07"/>
    <s v="PLN"/>
    <n v="0"/>
    <n v="0"/>
    <x v="11"/>
  </r>
  <r>
    <n v="83.52"/>
    <s v="PLN"/>
    <n v="0"/>
    <n v="0"/>
    <x v="3"/>
  </r>
  <r>
    <n v="83.26"/>
    <s v="PLN"/>
    <n v="0"/>
    <n v="0"/>
    <x v="4"/>
  </r>
  <r>
    <n v="83.2"/>
    <s v="PLN"/>
    <n v="0"/>
    <n v="0"/>
    <x v="0"/>
  </r>
  <r>
    <n v="83"/>
    <s v="PLN"/>
    <n v="0"/>
    <n v="0"/>
    <x v="0"/>
  </r>
  <r>
    <n v="82.68"/>
    <s v="PLN"/>
    <n v="0"/>
    <n v="0"/>
    <x v="5"/>
  </r>
  <r>
    <n v="82.67"/>
    <s v="PLN"/>
    <n v="0"/>
    <n v="0"/>
    <x v="0"/>
  </r>
  <r>
    <n v="82.48"/>
    <s v="PLN"/>
    <n v="0"/>
    <n v="0"/>
    <x v="11"/>
  </r>
  <r>
    <n v="81.97"/>
    <s v="PLN"/>
    <n v="0"/>
    <n v="0"/>
    <x v="0"/>
  </r>
  <r>
    <n v="81.81"/>
    <s v="PLN"/>
    <n v="0"/>
    <n v="0"/>
    <x v="2"/>
  </r>
  <r>
    <n v="81.64"/>
    <s v="PLN"/>
    <n v="0"/>
    <n v="0"/>
    <x v="11"/>
  </r>
  <r>
    <n v="81.430000000000007"/>
    <s v="PLN"/>
    <n v="0"/>
    <n v="0"/>
    <x v="3"/>
  </r>
  <r>
    <n v="81.36"/>
    <s v="PLN"/>
    <n v="0"/>
    <n v="0"/>
    <x v="0"/>
  </r>
  <r>
    <n v="81.3"/>
    <s v="PLN"/>
    <n v="0"/>
    <n v="0"/>
    <x v="0"/>
  </r>
  <r>
    <n v="80.8"/>
    <s v="PLN"/>
    <n v="0"/>
    <n v="0"/>
    <x v="2"/>
  </r>
  <r>
    <n v="80.569999999999993"/>
    <s v="PLN"/>
    <n v="0"/>
    <n v="0"/>
    <x v="19"/>
  </r>
  <r>
    <n v="80.569999999999993"/>
    <s v="PLN"/>
    <n v="0"/>
    <n v="0"/>
    <x v="19"/>
  </r>
  <r>
    <n v="80.56"/>
    <s v="PLN"/>
    <n v="0"/>
    <n v="0"/>
    <x v="4"/>
  </r>
  <r>
    <n v="80.44"/>
    <s v="PLN"/>
    <n v="0"/>
    <n v="0"/>
    <x v="1"/>
  </r>
  <r>
    <n v="80.3"/>
    <s v="PLN"/>
    <n v="0"/>
    <n v="0"/>
    <x v="0"/>
  </r>
  <r>
    <n v="80.09"/>
    <s v="PLN"/>
    <n v="0"/>
    <n v="0"/>
    <x v="0"/>
  </r>
  <r>
    <n v="80.05"/>
    <s v="PLN"/>
    <n v="0"/>
    <n v="0"/>
    <x v="0"/>
  </r>
  <r>
    <n v="79.599999999999994"/>
    <s v="PLN"/>
    <n v="0"/>
    <n v="0"/>
    <x v="0"/>
  </r>
  <r>
    <n v="78.760000000000005"/>
    <s v="PLN"/>
    <n v="0"/>
    <n v="0"/>
    <x v="3"/>
  </r>
  <r>
    <n v="77.319999999999993"/>
    <s v="PLN"/>
    <n v="0"/>
    <n v="0"/>
    <x v="0"/>
  </r>
  <r>
    <n v="77.28"/>
    <s v="PLN"/>
    <n v="0"/>
    <n v="0"/>
    <x v="0"/>
  </r>
  <r>
    <n v="76.69"/>
    <s v="PLN"/>
    <n v="0"/>
    <n v="0"/>
    <x v="4"/>
  </r>
  <r>
    <n v="76.290000000000006"/>
    <s v="PLN"/>
    <n v="0"/>
    <n v="0"/>
    <x v="3"/>
  </r>
  <r>
    <n v="76.27"/>
    <s v="PLN"/>
    <n v="0"/>
    <n v="0"/>
    <x v="5"/>
  </r>
  <r>
    <n v="74.349999999999994"/>
    <s v="PLN"/>
    <n v="0"/>
    <n v="0"/>
    <x v="20"/>
  </r>
  <r>
    <n v="73.599999999999994"/>
    <s v="PLN"/>
    <n v="0"/>
    <n v="0"/>
    <x v="4"/>
  </r>
  <r>
    <n v="73.48"/>
    <s v="PLN"/>
    <n v="0"/>
    <n v="0"/>
    <x v="9"/>
  </r>
  <r>
    <n v="73.17"/>
    <s v="PLN"/>
    <n v="0"/>
    <n v="0"/>
    <x v="0"/>
  </r>
  <r>
    <n v="73.099999999999994"/>
    <s v="PLN"/>
    <n v="0"/>
    <n v="0"/>
    <x v="1"/>
  </r>
  <r>
    <n v="73.040000000000006"/>
    <s v="PLN"/>
    <n v="0"/>
    <n v="0"/>
    <x v="21"/>
  </r>
  <r>
    <n v="72.95"/>
    <s v="PLN"/>
    <n v="0"/>
    <n v="0"/>
    <x v="5"/>
  </r>
  <r>
    <n v="72.78"/>
    <s v="PLN"/>
    <n v="0"/>
    <n v="0"/>
    <x v="0"/>
  </r>
  <r>
    <n v="72"/>
    <s v="PLN"/>
    <n v="0"/>
    <n v="0"/>
    <x v="4"/>
  </r>
  <r>
    <n v="71.930000000000007"/>
    <s v="PLN"/>
    <n v="0"/>
    <n v="0"/>
    <x v="0"/>
  </r>
  <r>
    <n v="71.92"/>
    <s v="PLN"/>
    <n v="0"/>
    <n v="0"/>
    <x v="8"/>
  </r>
  <r>
    <n v="71.3"/>
    <s v="PLN"/>
    <n v="0"/>
    <n v="0"/>
    <x v="14"/>
  </r>
  <r>
    <n v="71.2"/>
    <s v="PLN"/>
    <n v="0"/>
    <n v="0"/>
    <x v="3"/>
  </r>
  <r>
    <n v="70.959999999999994"/>
    <s v="PLN"/>
    <n v="0"/>
    <n v="0"/>
    <x v="0"/>
  </r>
  <r>
    <n v="70.95"/>
    <s v="PLN"/>
    <n v="0"/>
    <n v="0"/>
    <x v="15"/>
  </r>
  <r>
    <n v="70.7"/>
    <s v="PLN"/>
    <n v="0"/>
    <n v="0"/>
    <x v="3"/>
  </r>
  <r>
    <n v="70.59"/>
    <s v="PLN"/>
    <n v="0"/>
    <n v="0"/>
    <x v="0"/>
  </r>
  <r>
    <n v="70.42"/>
    <s v="PLN"/>
    <n v="0"/>
    <n v="0"/>
    <x v="0"/>
  </r>
  <r>
    <n v="70.349999999999994"/>
    <s v="PLN"/>
    <n v="0"/>
    <n v="0"/>
    <x v="10"/>
  </r>
  <r>
    <n v="70.290000000000006"/>
    <s v="PLN"/>
    <n v="0"/>
    <n v="0"/>
    <x v="0"/>
  </r>
  <r>
    <n v="70.22"/>
    <s v="PLN"/>
    <n v="0"/>
    <n v="0"/>
    <x v="0"/>
  </r>
  <r>
    <n v="69.510000000000005"/>
    <s v="PLN"/>
    <n v="0"/>
    <n v="0"/>
    <x v="11"/>
  </r>
  <r>
    <n v="69.2"/>
    <s v="PLN"/>
    <n v="0"/>
    <n v="0"/>
    <x v="15"/>
  </r>
  <r>
    <n v="68.739999999999995"/>
    <s v="PLN"/>
    <n v="0"/>
    <n v="0"/>
    <x v="4"/>
  </r>
  <r>
    <n v="68.400000000000006"/>
    <s v="PLN"/>
    <n v="0"/>
    <n v="0"/>
    <x v="11"/>
  </r>
  <r>
    <n v="68.2"/>
    <s v="PLN"/>
    <n v="0"/>
    <n v="0"/>
    <x v="5"/>
  </r>
  <r>
    <n v="68"/>
    <s v="PLN"/>
    <n v="0"/>
    <n v="0"/>
    <x v="4"/>
  </r>
  <r>
    <n v="67.66"/>
    <s v="PLN"/>
    <n v="0"/>
    <n v="0"/>
    <x v="0"/>
  </r>
  <r>
    <n v="67.400000000000006"/>
    <s v="PLN"/>
    <n v="0"/>
    <n v="0"/>
    <x v="0"/>
  </r>
  <r>
    <n v="67.28"/>
    <s v="PLN"/>
    <n v="0"/>
    <n v="0"/>
    <x v="12"/>
  </r>
  <r>
    <n v="67.23"/>
    <s v="PLN"/>
    <n v="0"/>
    <n v="0"/>
    <x v="11"/>
  </r>
  <r>
    <n v="67.099999999999994"/>
    <s v="PLN"/>
    <n v="0"/>
    <n v="0"/>
    <x v="4"/>
  </r>
  <r>
    <n v="67.06"/>
    <s v="PLN"/>
    <n v="0"/>
    <n v="0"/>
    <x v="1"/>
  </r>
  <r>
    <n v="66.8"/>
    <s v="PLN"/>
    <n v="0"/>
    <n v="0"/>
    <x v="10"/>
  </r>
  <r>
    <n v="66.8"/>
    <s v="PLN"/>
    <n v="0"/>
    <n v="0"/>
    <x v="0"/>
  </r>
  <r>
    <n v="66.650000000000006"/>
    <s v="PLN"/>
    <n v="0"/>
    <n v="0"/>
    <x v="0"/>
  </r>
  <r>
    <n v="66.08"/>
    <s v="PLN"/>
    <n v="0"/>
    <n v="0"/>
    <x v="3"/>
  </r>
  <r>
    <n v="66.05"/>
    <s v="PLN"/>
    <n v="0"/>
    <n v="0"/>
    <x v="5"/>
  </r>
  <r>
    <n v="65.52"/>
    <s v="PLN"/>
    <n v="0"/>
    <n v="0"/>
    <x v="4"/>
  </r>
  <r>
    <n v="65.290000000000006"/>
    <s v="PLN"/>
    <n v="0"/>
    <n v="0"/>
    <x v="20"/>
  </r>
  <r>
    <n v="65.28"/>
    <s v="PLN"/>
    <n v="0"/>
    <n v="0"/>
    <x v="14"/>
  </r>
  <r>
    <n v="65.22"/>
    <s v="PLN"/>
    <n v="0"/>
    <n v="0"/>
    <x v="10"/>
  </r>
  <r>
    <n v="65.05"/>
    <s v="PLN"/>
    <n v="0"/>
    <n v="0"/>
    <x v="8"/>
  </r>
  <r>
    <n v="64.849999999999994"/>
    <s v="PLN"/>
    <n v="0"/>
    <n v="0"/>
    <x v="0"/>
  </r>
  <r>
    <n v="64.47"/>
    <s v="PLN"/>
    <n v="0"/>
    <n v="0"/>
    <x v="0"/>
  </r>
  <r>
    <n v="64.16"/>
    <s v="PLN"/>
    <n v="0"/>
    <n v="0"/>
    <x v="8"/>
  </r>
  <r>
    <n v="63.78"/>
    <s v="PLN"/>
    <n v="0"/>
    <n v="0"/>
    <x v="8"/>
  </r>
  <r>
    <n v="63.3"/>
    <s v="PLN"/>
    <n v="0"/>
    <n v="0"/>
    <x v="4"/>
  </r>
  <r>
    <n v="63.12"/>
    <s v="PLN"/>
    <n v="0"/>
    <n v="0"/>
    <x v="0"/>
  </r>
  <r>
    <n v="63"/>
    <s v="PLN"/>
    <n v="0"/>
    <n v="0"/>
    <x v="3"/>
  </r>
  <r>
    <n v="62.9"/>
    <s v="PLN"/>
    <n v="0"/>
    <n v="0"/>
    <x v="1"/>
  </r>
  <r>
    <n v="62.64"/>
    <s v="PLN"/>
    <n v="0"/>
    <n v="0"/>
    <x v="8"/>
  </r>
  <r>
    <n v="62.22"/>
    <s v="PLN"/>
    <n v="0"/>
    <n v="0"/>
    <x v="0"/>
  </r>
  <r>
    <n v="62.07"/>
    <s v="PLN"/>
    <n v="0"/>
    <n v="0"/>
    <x v="3"/>
  </r>
  <r>
    <n v="62.04"/>
    <s v="PLN"/>
    <n v="0"/>
    <n v="0"/>
    <x v="4"/>
  </r>
  <r>
    <n v="61.96"/>
    <s v="PLN"/>
    <n v="0"/>
    <n v="0"/>
    <x v="5"/>
  </r>
  <r>
    <n v="61.73"/>
    <s v="PLN"/>
    <n v="0"/>
    <n v="0"/>
    <x v="0"/>
  </r>
  <r>
    <n v="61.6"/>
    <s v="PLN"/>
    <n v="0"/>
    <n v="0"/>
    <x v="0"/>
  </r>
  <r>
    <n v="61.33"/>
    <s v="PLN"/>
    <n v="0"/>
    <n v="0"/>
    <x v="0"/>
  </r>
  <r>
    <n v="60.51"/>
    <s v="PLN"/>
    <n v="0"/>
    <n v="0"/>
    <x v="11"/>
  </r>
  <r>
    <n v="59.8"/>
    <s v="PLN"/>
    <n v="0"/>
    <n v="0"/>
    <x v="3"/>
  </r>
  <r>
    <n v="59.8"/>
    <s v="PLN"/>
    <n v="0"/>
    <n v="0"/>
    <x v="0"/>
  </r>
  <r>
    <n v="59.53"/>
    <s v="PLN"/>
    <n v="0"/>
    <n v="0"/>
    <x v="15"/>
  </r>
  <r>
    <n v="59.52"/>
    <s v="PLN"/>
    <n v="0"/>
    <n v="0"/>
    <x v="16"/>
  </r>
  <r>
    <n v="59.35"/>
    <s v="PLN"/>
    <n v="0"/>
    <n v="0"/>
    <x v="0"/>
  </r>
  <r>
    <n v="59.08"/>
    <s v="PLN"/>
    <n v="0"/>
    <n v="0"/>
    <x v="5"/>
  </r>
  <r>
    <n v="58.58"/>
    <s v="PLN"/>
    <n v="0"/>
    <n v="0"/>
    <x v="6"/>
  </r>
  <r>
    <n v="58.41"/>
    <s v="PLN"/>
    <n v="0"/>
    <n v="0"/>
    <x v="4"/>
  </r>
  <r>
    <n v="58.33"/>
    <s v="PLN"/>
    <n v="0"/>
    <n v="0"/>
    <x v="0"/>
  </r>
  <r>
    <n v="58.26"/>
    <s v="PLN"/>
    <n v="0"/>
    <n v="0"/>
    <x v="0"/>
  </r>
  <r>
    <n v="58.16"/>
    <s v="PLN"/>
    <n v="0"/>
    <n v="0"/>
    <x v="11"/>
  </r>
  <r>
    <n v="58.08"/>
    <s v="PLN"/>
    <n v="0"/>
    <n v="0"/>
    <x v="22"/>
  </r>
  <r>
    <n v="58.04"/>
    <s v="PLN"/>
    <n v="0"/>
    <n v="0"/>
    <x v="0"/>
  </r>
  <r>
    <n v="57.92"/>
    <s v="PLN"/>
    <n v="0"/>
    <n v="0"/>
    <x v="2"/>
  </r>
  <r>
    <n v="57.36"/>
    <s v="PLN"/>
    <n v="0"/>
    <n v="0"/>
    <x v="0"/>
  </r>
  <r>
    <n v="57.34"/>
    <s v="PLN"/>
    <n v="0"/>
    <n v="0"/>
    <x v="0"/>
  </r>
  <r>
    <n v="57.2"/>
    <s v="PLN"/>
    <n v="0"/>
    <n v="0"/>
    <x v="1"/>
  </r>
  <r>
    <n v="57.12"/>
    <s v="PLN"/>
    <n v="0"/>
    <n v="0"/>
    <x v="0"/>
  </r>
  <r>
    <n v="57.1"/>
    <s v="PLN"/>
    <n v="0"/>
    <n v="0"/>
    <x v="3"/>
  </r>
  <r>
    <n v="56.25"/>
    <s v="PLN"/>
    <n v="0"/>
    <n v="0"/>
    <x v="0"/>
  </r>
  <r>
    <n v="56.19"/>
    <s v="PLN"/>
    <n v="0"/>
    <n v="0"/>
    <x v="5"/>
  </r>
  <r>
    <n v="55.96"/>
    <s v="PLN"/>
    <n v="0"/>
    <n v="0"/>
    <x v="16"/>
  </r>
  <r>
    <n v="55.88"/>
    <s v="PLN"/>
    <n v="0"/>
    <n v="0"/>
    <x v="0"/>
  </r>
  <r>
    <n v="55.85"/>
    <s v="PLN"/>
    <n v="0"/>
    <n v="0"/>
    <x v="0"/>
  </r>
  <r>
    <n v="55.83"/>
    <s v="PLN"/>
    <n v="0"/>
    <n v="0"/>
    <x v="6"/>
  </r>
  <r>
    <n v="55.38"/>
    <s v="PLN"/>
    <n v="0"/>
    <n v="0"/>
    <x v="0"/>
  </r>
  <r>
    <n v="55.32"/>
    <s v="PLN"/>
    <n v="0"/>
    <n v="0"/>
    <x v="3"/>
  </r>
  <r>
    <n v="55.12"/>
    <s v="PLN"/>
    <n v="0"/>
    <n v="0"/>
    <x v="5"/>
  </r>
  <r>
    <n v="55.12"/>
    <s v="PLN"/>
    <n v="0"/>
    <n v="0"/>
    <x v="5"/>
  </r>
  <r>
    <n v="55"/>
    <s v="PLN"/>
    <n v="0"/>
    <n v="0"/>
    <x v="4"/>
  </r>
  <r>
    <n v="54.96"/>
    <s v="PLN"/>
    <n v="0"/>
    <n v="0"/>
    <x v="11"/>
  </r>
  <r>
    <n v="54.69"/>
    <s v="PLN"/>
    <n v="0"/>
    <n v="0"/>
    <x v="14"/>
  </r>
  <r>
    <n v="54.46"/>
    <s v="PLN"/>
    <n v="0"/>
    <n v="0"/>
    <x v="5"/>
  </r>
  <r>
    <n v="54.34"/>
    <s v="PLN"/>
    <n v="0"/>
    <n v="0"/>
    <x v="5"/>
  </r>
  <r>
    <n v="54"/>
    <s v="PLN"/>
    <n v="0"/>
    <n v="0"/>
    <x v="0"/>
  </r>
  <r>
    <n v="53.85"/>
    <s v="PLN"/>
    <n v="0"/>
    <n v="0"/>
    <x v="11"/>
  </r>
  <r>
    <n v="53.31"/>
    <s v="PLN"/>
    <n v="0"/>
    <n v="0"/>
    <x v="0"/>
  </r>
  <r>
    <n v="53.04"/>
    <s v="PLN"/>
    <n v="0"/>
    <n v="0"/>
    <x v="12"/>
  </r>
  <r>
    <n v="52.68"/>
    <s v="PLN"/>
    <n v="0"/>
    <n v="0"/>
    <x v="0"/>
  </r>
  <r>
    <n v="52.59"/>
    <s v="PLN"/>
    <n v="0"/>
    <n v="0"/>
    <x v="8"/>
  </r>
  <r>
    <n v="52.57"/>
    <s v="PLN"/>
    <n v="0"/>
    <n v="0"/>
    <x v="10"/>
  </r>
  <r>
    <n v="52.5"/>
    <s v="PLN"/>
    <n v="0"/>
    <n v="0"/>
    <x v="11"/>
  </r>
  <r>
    <n v="52.45"/>
    <s v="PLN"/>
    <n v="0"/>
    <n v="0"/>
    <x v="6"/>
  </r>
  <r>
    <n v="52.31"/>
    <s v="PLN"/>
    <n v="0"/>
    <n v="0"/>
    <x v="4"/>
  </r>
  <r>
    <n v="51.99"/>
    <s v="PLN"/>
    <n v="0"/>
    <n v="0"/>
    <x v="4"/>
  </r>
  <r>
    <n v="51.8"/>
    <s v="PLN"/>
    <n v="0"/>
    <n v="0"/>
    <x v="4"/>
  </r>
  <r>
    <n v="51.66"/>
    <s v="PLN"/>
    <n v="0"/>
    <n v="0"/>
    <x v="23"/>
  </r>
  <r>
    <n v="51.66"/>
    <s v="PLN"/>
    <n v="0"/>
    <n v="0"/>
    <x v="5"/>
  </r>
  <r>
    <n v="51.66"/>
    <s v="PLN"/>
    <n v="0"/>
    <n v="0"/>
    <x v="15"/>
  </r>
  <r>
    <n v="51.51"/>
    <s v="PLN"/>
    <n v="0"/>
    <n v="0"/>
    <x v="5"/>
  </r>
  <r>
    <n v="51.48"/>
    <s v="PLN"/>
    <n v="0"/>
    <n v="0"/>
    <x v="11"/>
  </r>
  <r>
    <n v="51.38"/>
    <s v="PLN"/>
    <n v="0"/>
    <n v="0"/>
    <x v="5"/>
  </r>
  <r>
    <n v="51.36"/>
    <s v="PLN"/>
    <n v="0"/>
    <n v="0"/>
    <x v="22"/>
  </r>
  <r>
    <n v="51.2"/>
    <s v="PLN"/>
    <n v="0"/>
    <n v="0"/>
    <x v="11"/>
  </r>
  <r>
    <n v="50.87"/>
    <s v="PLN"/>
    <n v="0"/>
    <n v="0"/>
    <x v="5"/>
  </r>
  <r>
    <n v="50.8"/>
    <s v="PLN"/>
    <n v="0"/>
    <n v="0"/>
    <x v="3"/>
  </r>
  <r>
    <n v="50.2"/>
    <s v="PLN"/>
    <n v="0"/>
    <n v="0"/>
    <x v="11"/>
  </r>
  <r>
    <n v="50.05"/>
    <s v="PLN"/>
    <n v="0"/>
    <n v="0"/>
    <x v="16"/>
  </r>
  <r>
    <n v="50.01"/>
    <s v="PLN"/>
    <n v="0"/>
    <n v="0"/>
    <x v="0"/>
  </r>
  <r>
    <n v="49.89"/>
    <s v="PLN"/>
    <n v="0"/>
    <n v="0"/>
    <x v="14"/>
  </r>
  <r>
    <n v="49.68"/>
    <s v="PLN"/>
    <n v="0"/>
    <n v="0"/>
    <x v="11"/>
  </r>
  <r>
    <n v="49.64"/>
    <s v="PLN"/>
    <n v="0"/>
    <n v="0"/>
    <x v="16"/>
  </r>
  <r>
    <n v="49.52"/>
    <s v="PLN"/>
    <n v="0"/>
    <n v="0"/>
    <x v="4"/>
  </r>
  <r>
    <n v="49.52"/>
    <s v="PLN"/>
    <n v="0"/>
    <n v="0"/>
    <x v="4"/>
  </r>
  <r>
    <n v="49.51"/>
    <s v="PLN"/>
    <n v="0"/>
    <n v="0"/>
    <x v="5"/>
  </r>
  <r>
    <n v="48.88"/>
    <s v="PLN"/>
    <n v="0"/>
    <n v="0"/>
    <x v="5"/>
  </r>
  <r>
    <n v="48.8"/>
    <s v="PLN"/>
    <n v="0"/>
    <n v="0"/>
    <x v="10"/>
  </r>
  <r>
    <n v="48.59"/>
    <s v="PLN"/>
    <n v="0"/>
    <n v="0"/>
    <x v="3"/>
  </r>
  <r>
    <n v="48.48"/>
    <s v="PLN"/>
    <n v="0"/>
    <n v="0"/>
    <x v="10"/>
  </r>
  <r>
    <n v="48.46"/>
    <s v="PLN"/>
    <n v="0"/>
    <n v="0"/>
    <x v="0"/>
  </r>
  <r>
    <n v="48.44"/>
    <s v="PLN"/>
    <n v="0"/>
    <n v="0"/>
    <x v="3"/>
  </r>
  <r>
    <n v="48.36"/>
    <s v="PLN"/>
    <n v="0"/>
    <n v="0"/>
    <x v="4"/>
  </r>
  <r>
    <n v="48.28"/>
    <s v="PLN"/>
    <n v="0"/>
    <n v="0"/>
    <x v="1"/>
  </r>
  <r>
    <n v="48.28"/>
    <s v="PLN"/>
    <n v="0"/>
    <n v="0"/>
    <x v="1"/>
  </r>
  <r>
    <n v="48.08"/>
    <s v="PLN"/>
    <n v="0"/>
    <n v="0"/>
    <x v="0"/>
  </r>
  <r>
    <n v="47.81"/>
    <s v="PLN"/>
    <n v="0"/>
    <n v="0"/>
    <x v="11"/>
  </r>
  <r>
    <n v="47.74"/>
    <s v="PLN"/>
    <n v="0"/>
    <n v="0"/>
    <x v="2"/>
  </r>
  <r>
    <n v="47.72"/>
    <s v="PLN"/>
    <n v="0"/>
    <n v="0"/>
    <x v="1"/>
  </r>
  <r>
    <n v="47.7"/>
    <s v="PLN"/>
    <n v="0"/>
    <n v="0"/>
    <x v="11"/>
  </r>
  <r>
    <n v="47.49"/>
    <s v="PLN"/>
    <n v="0"/>
    <n v="0"/>
    <x v="0"/>
  </r>
  <r>
    <n v="47.22"/>
    <s v="PLN"/>
    <n v="0"/>
    <n v="0"/>
    <x v="11"/>
  </r>
  <r>
    <n v="47.11"/>
    <s v="PLN"/>
    <n v="0"/>
    <n v="0"/>
    <x v="4"/>
  </r>
  <r>
    <n v="46.95"/>
    <s v="PLN"/>
    <n v="0"/>
    <n v="0"/>
    <x v="3"/>
  </r>
  <r>
    <n v="46.85"/>
    <s v="PLN"/>
    <n v="0"/>
    <n v="0"/>
    <x v="6"/>
  </r>
  <r>
    <n v="46.52"/>
    <s v="PLN"/>
    <n v="0"/>
    <n v="0"/>
    <x v="6"/>
  </r>
  <r>
    <n v="46.33"/>
    <s v="PLN"/>
    <n v="0"/>
    <n v="0"/>
    <x v="15"/>
  </r>
  <r>
    <n v="46.32"/>
    <s v="PLN"/>
    <n v="0"/>
    <n v="0"/>
    <x v="11"/>
  </r>
  <r>
    <n v="46.27"/>
    <s v="PLN"/>
    <n v="0"/>
    <n v="0"/>
    <x v="11"/>
  </r>
  <r>
    <n v="46.1"/>
    <s v="PLN"/>
    <n v="0"/>
    <n v="0"/>
    <x v="0"/>
  </r>
  <r>
    <n v="46.04"/>
    <s v="PLN"/>
    <n v="0"/>
    <n v="0"/>
    <x v="5"/>
  </r>
  <r>
    <n v="46.01"/>
    <s v="PLN"/>
    <n v="0"/>
    <n v="0"/>
    <x v="2"/>
  </r>
  <r>
    <n v="45.92"/>
    <s v="PLN"/>
    <n v="0"/>
    <n v="0"/>
    <x v="0"/>
  </r>
  <r>
    <n v="45.65"/>
    <s v="PLN"/>
    <n v="0"/>
    <n v="0"/>
    <x v="10"/>
  </r>
  <r>
    <n v="45.55"/>
    <s v="PLN"/>
    <n v="0"/>
    <n v="0"/>
    <x v="16"/>
  </r>
  <r>
    <n v="45.54"/>
    <s v="PLN"/>
    <n v="0"/>
    <n v="0"/>
    <x v="0"/>
  </r>
  <r>
    <n v="45.22"/>
    <s v="PLN"/>
    <n v="0"/>
    <n v="0"/>
    <x v="10"/>
  </r>
  <r>
    <n v="45.2"/>
    <s v="PLN"/>
    <n v="0"/>
    <n v="0"/>
    <x v="11"/>
  </r>
  <r>
    <n v="45.18"/>
    <s v="PLN"/>
    <n v="0"/>
    <n v="0"/>
    <x v="0"/>
  </r>
  <r>
    <n v="44.88"/>
    <s v="PLN"/>
    <n v="0"/>
    <n v="0"/>
    <x v="0"/>
  </r>
  <r>
    <n v="44.6"/>
    <s v="PLN"/>
    <n v="0"/>
    <n v="0"/>
    <x v="0"/>
  </r>
  <r>
    <n v="44.52"/>
    <s v="PLN"/>
    <n v="0"/>
    <n v="0"/>
    <x v="5"/>
  </r>
  <r>
    <n v="43.92"/>
    <s v="PLN"/>
    <n v="0"/>
    <n v="0"/>
    <x v="11"/>
  </r>
  <r>
    <n v="43.78"/>
    <s v="PLN"/>
    <n v="0"/>
    <n v="0"/>
    <x v="8"/>
  </r>
  <r>
    <n v="43.78"/>
    <s v="PLN"/>
    <n v="0"/>
    <n v="0"/>
    <x v="8"/>
  </r>
  <r>
    <n v="43.74"/>
    <s v="PLN"/>
    <n v="0"/>
    <n v="1"/>
    <x v="12"/>
  </r>
  <r>
    <n v="43.68"/>
    <s v="PLN"/>
    <n v="0"/>
    <n v="0"/>
    <x v="4"/>
  </r>
  <r>
    <n v="43.29"/>
    <s v="PLN"/>
    <n v="0"/>
    <n v="0"/>
    <x v="11"/>
  </r>
  <r>
    <n v="43.14"/>
    <s v="PLN"/>
    <n v="0"/>
    <n v="0"/>
    <x v="16"/>
  </r>
  <r>
    <n v="43.07"/>
    <s v="PLN"/>
    <n v="0"/>
    <n v="0"/>
    <x v="0"/>
  </r>
  <r>
    <n v="42.96"/>
    <s v="PLN"/>
    <n v="0"/>
    <n v="0"/>
    <x v="11"/>
  </r>
  <r>
    <n v="42.94"/>
    <s v="PLN"/>
    <n v="0"/>
    <n v="0"/>
    <x v="0"/>
  </r>
  <r>
    <n v="42.4"/>
    <s v="PLN"/>
    <n v="0"/>
    <n v="0"/>
    <x v="11"/>
  </r>
  <r>
    <n v="42.36"/>
    <s v="PLN"/>
    <n v="0"/>
    <n v="0"/>
    <x v="0"/>
  </r>
  <r>
    <n v="42.26"/>
    <s v="PLN"/>
    <n v="0"/>
    <n v="0"/>
    <x v="9"/>
  </r>
  <r>
    <n v="42.18"/>
    <s v="PLN"/>
    <n v="0"/>
    <n v="0"/>
    <x v="0"/>
  </r>
  <r>
    <n v="41.95"/>
    <s v="PLN"/>
    <n v="0"/>
    <n v="0"/>
    <x v="4"/>
  </r>
  <r>
    <n v="41.92"/>
    <s v="PLN"/>
    <n v="0"/>
    <n v="0"/>
    <x v="11"/>
  </r>
  <r>
    <n v="41.8"/>
    <s v="PLN"/>
    <n v="0"/>
    <n v="0"/>
    <x v="0"/>
  </r>
  <r>
    <n v="41.61"/>
    <s v="PLN"/>
    <n v="0"/>
    <n v="0"/>
    <x v="3"/>
  </r>
  <r>
    <n v="41.49"/>
    <s v="PLN"/>
    <n v="0"/>
    <n v="0"/>
    <x v="0"/>
  </r>
  <r>
    <n v="41.24"/>
    <s v="PLN"/>
    <n v="0"/>
    <n v="0"/>
    <x v="3"/>
  </r>
  <r>
    <n v="41.16"/>
    <s v="PLN"/>
    <n v="0"/>
    <n v="0"/>
    <x v="0"/>
  </r>
  <r>
    <n v="41.02"/>
    <s v="PLN"/>
    <n v="0"/>
    <n v="0"/>
    <x v="11"/>
  </r>
  <r>
    <n v="40.880000000000003"/>
    <s v="PLN"/>
    <n v="0"/>
    <n v="0"/>
    <x v="3"/>
  </r>
  <r>
    <n v="40.619999999999997"/>
    <s v="PLN"/>
    <n v="0"/>
    <n v="0"/>
    <x v="0"/>
  </r>
  <r>
    <n v="40.5"/>
    <s v="PLN"/>
    <n v="0"/>
    <n v="0"/>
    <x v="0"/>
  </r>
  <r>
    <n v="39.9"/>
    <s v="PLN"/>
    <n v="0"/>
    <n v="0"/>
    <x v="16"/>
  </r>
  <r>
    <n v="39.619999999999997"/>
    <s v="PLN"/>
    <n v="0"/>
    <n v="0"/>
    <x v="11"/>
  </r>
  <r>
    <n v="39.51"/>
    <s v="PLN"/>
    <n v="0"/>
    <n v="0"/>
    <x v="4"/>
  </r>
  <r>
    <n v="39.479999999999997"/>
    <s v="PLN"/>
    <n v="0"/>
    <n v="0"/>
    <x v="0"/>
  </r>
  <r>
    <n v="39.479999999999997"/>
    <s v="PLN"/>
    <n v="0"/>
    <n v="0"/>
    <x v="0"/>
  </r>
  <r>
    <n v="39.32"/>
    <s v="PLN"/>
    <n v="0"/>
    <n v="0"/>
    <x v="3"/>
  </r>
  <r>
    <n v="39.299999999999997"/>
    <s v="PLN"/>
    <n v="0"/>
    <n v="0"/>
    <x v="0"/>
  </r>
  <r>
    <n v="39.299999999999997"/>
    <s v="PLN"/>
    <n v="0"/>
    <n v="0"/>
    <x v="11"/>
  </r>
  <r>
    <n v="39.25"/>
    <s v="PLN"/>
    <n v="0"/>
    <n v="0"/>
    <x v="0"/>
  </r>
  <r>
    <n v="39.130000000000003"/>
    <s v="PLN"/>
    <n v="0"/>
    <n v="0"/>
    <x v="4"/>
  </r>
  <r>
    <n v="39.020000000000003"/>
    <s v="PLN"/>
    <n v="0"/>
    <n v="0"/>
    <x v="0"/>
  </r>
  <r>
    <n v="38.78"/>
    <s v="PLN"/>
    <n v="0"/>
    <n v="0"/>
    <x v="8"/>
  </r>
  <r>
    <n v="38.770000000000003"/>
    <s v="PLN"/>
    <n v="0"/>
    <n v="0"/>
    <x v="11"/>
  </r>
  <r>
    <n v="38.5"/>
    <s v="PLN"/>
    <n v="0"/>
    <n v="0"/>
    <x v="0"/>
  </r>
  <r>
    <n v="38.36"/>
    <s v="PLN"/>
    <n v="0"/>
    <n v="0"/>
    <x v="0"/>
  </r>
  <r>
    <n v="38.24"/>
    <s v="PLN"/>
    <n v="0"/>
    <n v="0"/>
    <x v="0"/>
  </r>
  <r>
    <n v="38.18"/>
    <s v="PLN"/>
    <n v="0"/>
    <n v="0"/>
    <x v="10"/>
  </r>
  <r>
    <n v="38.08"/>
    <s v="PLN"/>
    <n v="0"/>
    <n v="0"/>
    <x v="22"/>
  </r>
  <r>
    <n v="38.049999999999997"/>
    <s v="PLN"/>
    <n v="0"/>
    <n v="0"/>
    <x v="4"/>
  </r>
  <r>
    <n v="37.92"/>
    <s v="PLN"/>
    <n v="0"/>
    <n v="0"/>
    <x v="0"/>
  </r>
  <r>
    <n v="37.9"/>
    <s v="PLN"/>
    <n v="0"/>
    <n v="0"/>
    <x v="11"/>
  </r>
  <r>
    <n v="37.86"/>
    <s v="PLN"/>
    <n v="0"/>
    <n v="0"/>
    <x v="11"/>
  </r>
  <r>
    <n v="37.25"/>
    <s v="PLN"/>
    <n v="0"/>
    <n v="0"/>
    <x v="23"/>
  </r>
  <r>
    <n v="37.24"/>
    <s v="PLN"/>
    <n v="0"/>
    <n v="0"/>
    <x v="5"/>
  </r>
  <r>
    <n v="37.24"/>
    <s v="PLN"/>
    <n v="0"/>
    <n v="0"/>
    <x v="11"/>
  </r>
  <r>
    <n v="37.18"/>
    <s v="PLN"/>
    <n v="0"/>
    <n v="0"/>
    <x v="5"/>
  </r>
  <r>
    <n v="37.14"/>
    <s v="PLN"/>
    <n v="0"/>
    <n v="0"/>
    <x v="5"/>
  </r>
  <r>
    <n v="37.14"/>
    <s v="PLN"/>
    <n v="0"/>
    <n v="0"/>
    <x v="0"/>
  </r>
  <r>
    <n v="36.86"/>
    <s v="PLN"/>
    <n v="0"/>
    <n v="0"/>
    <x v="4"/>
  </r>
  <r>
    <n v="36.81"/>
    <s v="PLN"/>
    <n v="0"/>
    <n v="0"/>
    <x v="11"/>
  </r>
  <r>
    <n v="36.81"/>
    <s v="PLN"/>
    <n v="0"/>
    <n v="0"/>
    <x v="11"/>
  </r>
  <r>
    <n v="36.78"/>
    <s v="PLN"/>
    <n v="0"/>
    <n v="0"/>
    <x v="11"/>
  </r>
  <r>
    <n v="36.64"/>
    <s v="PLN"/>
    <n v="0"/>
    <n v="0"/>
    <x v="11"/>
  </r>
  <r>
    <n v="36.6"/>
    <s v="PLN"/>
    <n v="0"/>
    <n v="0"/>
    <x v="10"/>
  </r>
  <r>
    <n v="36.6"/>
    <s v="PLN"/>
    <n v="0"/>
    <n v="0"/>
    <x v="10"/>
  </r>
  <r>
    <n v="36.520000000000003"/>
    <s v="PLN"/>
    <n v="0"/>
    <n v="0"/>
    <x v="11"/>
  </r>
  <r>
    <n v="36.409999999999997"/>
    <s v="PLN"/>
    <n v="0"/>
    <n v="0"/>
    <x v="3"/>
  </r>
  <r>
    <n v="36.15"/>
    <s v="PLN"/>
    <n v="0"/>
    <n v="0"/>
    <x v="0"/>
  </r>
  <r>
    <n v="35.840000000000003"/>
    <s v="PLN"/>
    <n v="0"/>
    <n v="0"/>
    <x v="15"/>
  </r>
  <r>
    <n v="35.64"/>
    <s v="PLN"/>
    <n v="0"/>
    <n v="0"/>
    <x v="0"/>
  </r>
  <r>
    <n v="35.479999999999997"/>
    <s v="PLN"/>
    <n v="0"/>
    <n v="0"/>
    <x v="11"/>
  </r>
  <r>
    <n v="35.46"/>
    <s v="PLN"/>
    <n v="0"/>
    <n v="0"/>
    <x v="0"/>
  </r>
  <r>
    <n v="35.340000000000003"/>
    <s v="PLN"/>
    <n v="0"/>
    <n v="0"/>
    <x v="11"/>
  </r>
  <r>
    <n v="35.299999999999997"/>
    <s v="PLN"/>
    <n v="0"/>
    <n v="0"/>
    <x v="23"/>
  </r>
  <r>
    <n v="34.94"/>
    <s v="PLN"/>
    <n v="0"/>
    <n v="0"/>
    <x v="0"/>
  </r>
  <r>
    <n v="34.76"/>
    <s v="PLN"/>
    <n v="0"/>
    <n v="2"/>
    <x v="4"/>
  </r>
  <r>
    <n v="34.700000000000003"/>
    <s v="PLN"/>
    <n v="0"/>
    <n v="0"/>
    <x v="11"/>
  </r>
  <r>
    <n v="34.65"/>
    <s v="PLN"/>
    <n v="0"/>
    <n v="0"/>
    <x v="11"/>
  </r>
  <r>
    <n v="34.65"/>
    <s v="PLN"/>
    <n v="0"/>
    <n v="0"/>
    <x v="3"/>
  </r>
  <r>
    <n v="34.58"/>
    <s v="PLN"/>
    <n v="0"/>
    <n v="0"/>
    <x v="0"/>
  </r>
  <r>
    <n v="34.4"/>
    <s v="PLN"/>
    <n v="0"/>
    <n v="0"/>
    <x v="11"/>
  </r>
  <r>
    <n v="34.32"/>
    <s v="PLN"/>
    <n v="0"/>
    <n v="0"/>
    <x v="5"/>
  </r>
  <r>
    <n v="34.200000000000003"/>
    <s v="PLN"/>
    <n v="0"/>
    <n v="0"/>
    <x v="11"/>
  </r>
  <r>
    <n v="34.19"/>
    <s v="PLN"/>
    <n v="0"/>
    <n v="0"/>
    <x v="5"/>
  </r>
  <r>
    <n v="34.130000000000003"/>
    <s v="PLN"/>
    <n v="0"/>
    <n v="0"/>
    <x v="0"/>
  </r>
  <r>
    <n v="34.06"/>
    <s v="PLN"/>
    <n v="0"/>
    <n v="0"/>
    <x v="4"/>
  </r>
  <r>
    <n v="33.94"/>
    <s v="PLN"/>
    <n v="0"/>
    <n v="0"/>
    <x v="2"/>
  </r>
  <r>
    <n v="33.880000000000003"/>
    <s v="PLN"/>
    <n v="0"/>
    <n v="0"/>
    <x v="8"/>
  </r>
  <r>
    <n v="33.78"/>
    <s v="PLN"/>
    <n v="0"/>
    <n v="0"/>
    <x v="0"/>
  </r>
  <r>
    <n v="33.75"/>
    <s v="PLN"/>
    <n v="0"/>
    <n v="0"/>
    <x v="0"/>
  </r>
  <r>
    <n v="33.6"/>
    <s v="PLN"/>
    <n v="0"/>
    <n v="0"/>
    <x v="1"/>
  </r>
  <r>
    <n v="33.590000000000003"/>
    <s v="PLN"/>
    <n v="0"/>
    <n v="0"/>
    <x v="0"/>
  </r>
  <r>
    <n v="33.590000000000003"/>
    <s v="PLN"/>
    <n v="0"/>
    <n v="0"/>
    <x v="0"/>
  </r>
  <r>
    <n v="33.479999999999997"/>
    <s v="PLN"/>
    <n v="0"/>
    <n v="0"/>
    <x v="3"/>
  </r>
  <r>
    <n v="33.450000000000003"/>
    <s v="PLN"/>
    <n v="0"/>
    <n v="0"/>
    <x v="1"/>
  </r>
  <r>
    <n v="33.450000000000003"/>
    <s v="PLN"/>
    <n v="0"/>
    <n v="0"/>
    <x v="11"/>
  </r>
  <r>
    <n v="33.14"/>
    <s v="PLN"/>
    <n v="0"/>
    <n v="0"/>
    <x v="0"/>
  </r>
  <r>
    <n v="33.1"/>
    <s v="PLN"/>
    <n v="0"/>
    <n v="0"/>
    <x v="11"/>
  </r>
  <r>
    <n v="33.06"/>
    <s v="PLN"/>
    <n v="0"/>
    <n v="0"/>
    <x v="11"/>
  </r>
  <r>
    <n v="33.06"/>
    <s v="PLN"/>
    <n v="0"/>
    <n v="0"/>
    <x v="0"/>
  </r>
  <r>
    <n v="32.72"/>
    <s v="PLN"/>
    <n v="0"/>
    <n v="0"/>
    <x v="4"/>
  </r>
  <r>
    <n v="32.65"/>
    <s v="PLN"/>
    <n v="0"/>
    <n v="0"/>
    <x v="3"/>
  </r>
  <r>
    <n v="32.56"/>
    <s v="PLN"/>
    <n v="0"/>
    <n v="0"/>
    <x v="11"/>
  </r>
  <r>
    <n v="32.4"/>
    <s v="PLN"/>
    <n v="0"/>
    <n v="0"/>
    <x v="1"/>
  </r>
  <r>
    <n v="32.340000000000003"/>
    <s v="PLN"/>
    <n v="0"/>
    <n v="0"/>
    <x v="3"/>
  </r>
  <r>
    <n v="32.159999999999997"/>
    <s v="PLN"/>
    <n v="0"/>
    <n v="0"/>
    <x v="4"/>
  </r>
  <r>
    <n v="31.98"/>
    <s v="PLN"/>
    <n v="0"/>
    <n v="0"/>
    <x v="5"/>
  </r>
  <r>
    <n v="31.98"/>
    <s v="PLN"/>
    <n v="0"/>
    <n v="0"/>
    <x v="11"/>
  </r>
  <r>
    <n v="31.9"/>
    <s v="PLN"/>
    <n v="0"/>
    <n v="0"/>
    <x v="1"/>
  </r>
  <r>
    <n v="31.62"/>
    <s v="PLN"/>
    <n v="0"/>
    <n v="0"/>
    <x v="5"/>
  </r>
  <r>
    <n v="31.56"/>
    <s v="PLN"/>
    <n v="0"/>
    <n v="0"/>
    <x v="11"/>
  </r>
  <r>
    <n v="31.55"/>
    <s v="PLN"/>
    <n v="0"/>
    <n v="0"/>
    <x v="11"/>
  </r>
  <r>
    <n v="31.46"/>
    <s v="PLN"/>
    <n v="0"/>
    <n v="0"/>
    <x v="1"/>
  </r>
  <r>
    <n v="31.4"/>
    <s v="PLN"/>
    <n v="0"/>
    <n v="0"/>
    <x v="0"/>
  </r>
  <r>
    <n v="31.32"/>
    <s v="PLN"/>
    <n v="0"/>
    <n v="0"/>
    <x v="16"/>
  </r>
  <r>
    <n v="30.78"/>
    <s v="PLN"/>
    <n v="0"/>
    <n v="0"/>
    <x v="0"/>
  </r>
  <r>
    <n v="30.68"/>
    <s v="PLN"/>
    <n v="0"/>
    <n v="0"/>
    <x v="1"/>
  </r>
  <r>
    <n v="30.58"/>
    <s v="PLN"/>
    <n v="0"/>
    <n v="0"/>
    <x v="3"/>
  </r>
  <r>
    <n v="30.4"/>
    <s v="PLN"/>
    <n v="0"/>
    <n v="0"/>
    <x v="4"/>
  </r>
  <r>
    <n v="30.32"/>
    <s v="PLN"/>
    <n v="0"/>
    <n v="0"/>
    <x v="0"/>
  </r>
  <r>
    <n v="30.31"/>
    <s v="PLN"/>
    <n v="0"/>
    <n v="0"/>
    <x v="3"/>
  </r>
  <r>
    <n v="30.27"/>
    <s v="PLN"/>
    <n v="0"/>
    <n v="0"/>
    <x v="6"/>
  </r>
  <r>
    <n v="30.18"/>
    <s v="PLN"/>
    <n v="0"/>
    <n v="0"/>
    <x v="0"/>
  </r>
  <r>
    <n v="29.76"/>
    <s v="PLN"/>
    <n v="0"/>
    <n v="0"/>
    <x v="16"/>
  </r>
  <r>
    <n v="29.52"/>
    <s v="PLN"/>
    <n v="0"/>
    <n v="0"/>
    <x v="4"/>
  </r>
  <r>
    <n v="29.45"/>
    <s v="PLN"/>
    <n v="0"/>
    <n v="0"/>
    <x v="19"/>
  </r>
  <r>
    <n v="29.24"/>
    <s v="PLN"/>
    <n v="0"/>
    <n v="0"/>
    <x v="11"/>
  </r>
  <r>
    <n v="29.1"/>
    <s v="PLN"/>
    <n v="0"/>
    <n v="0"/>
    <x v="11"/>
  </r>
  <r>
    <n v="29"/>
    <s v="PLN"/>
    <n v="0"/>
    <n v="0"/>
    <x v="9"/>
  </r>
  <r>
    <n v="28.85"/>
    <s v="PLN"/>
    <n v="0"/>
    <n v="0"/>
    <x v="0"/>
  </r>
  <r>
    <n v="28.8"/>
    <s v="PLN"/>
    <n v="0"/>
    <n v="0"/>
    <x v="4"/>
  </r>
  <r>
    <n v="28.8"/>
    <s v="PLN"/>
    <n v="0"/>
    <n v="0"/>
    <x v="11"/>
  </r>
  <r>
    <n v="28.58"/>
    <s v="PLN"/>
    <n v="0"/>
    <n v="0"/>
    <x v="0"/>
  </r>
  <r>
    <n v="28.53"/>
    <s v="PLN"/>
    <n v="0"/>
    <n v="0"/>
    <x v="1"/>
  </r>
  <r>
    <n v="28.48"/>
    <s v="PLN"/>
    <n v="0"/>
    <n v="0"/>
    <x v="5"/>
  </r>
  <r>
    <n v="28.36"/>
    <s v="PLN"/>
    <n v="0"/>
    <n v="0"/>
    <x v="0"/>
  </r>
  <r>
    <n v="28.36"/>
    <s v="PLN"/>
    <n v="0"/>
    <n v="0"/>
    <x v="0"/>
  </r>
  <r>
    <n v="28.35"/>
    <s v="PLN"/>
    <n v="0"/>
    <n v="0"/>
    <x v="0"/>
  </r>
  <r>
    <n v="28.28"/>
    <s v="PLN"/>
    <n v="0"/>
    <n v="0"/>
    <x v="11"/>
  </r>
  <r>
    <n v="28.14"/>
    <s v="PLN"/>
    <n v="0"/>
    <n v="0"/>
    <x v="11"/>
  </r>
  <r>
    <n v="27.94"/>
    <s v="PLN"/>
    <n v="0"/>
    <n v="0"/>
    <x v="11"/>
  </r>
  <r>
    <n v="27.94"/>
    <s v="PLN"/>
    <n v="0"/>
    <n v="0"/>
    <x v="11"/>
  </r>
  <r>
    <n v="27.83"/>
    <s v="PLN"/>
    <n v="0"/>
    <n v="0"/>
    <x v="0"/>
  </r>
  <r>
    <n v="27.74"/>
    <s v="PLN"/>
    <n v="0"/>
    <n v="0"/>
    <x v="0"/>
  </r>
  <r>
    <n v="27.72"/>
    <s v="PLN"/>
    <n v="0"/>
    <n v="0"/>
    <x v="0"/>
  </r>
  <r>
    <n v="27.58"/>
    <s v="PLN"/>
    <n v="0"/>
    <n v="0"/>
    <x v="12"/>
  </r>
  <r>
    <n v="27.57"/>
    <s v="PLN"/>
    <n v="0"/>
    <n v="0"/>
    <x v="5"/>
  </r>
  <r>
    <n v="27.53"/>
    <s v="PLN"/>
    <n v="0"/>
    <n v="0"/>
    <x v="5"/>
  </r>
  <r>
    <n v="27.46"/>
    <s v="PLN"/>
    <n v="0"/>
    <n v="0"/>
    <x v="0"/>
  </r>
  <r>
    <n v="27.33"/>
    <s v="PLN"/>
    <n v="0"/>
    <n v="0"/>
    <x v="0"/>
  </r>
  <r>
    <n v="27.09"/>
    <s v="PLN"/>
    <n v="0"/>
    <n v="0"/>
    <x v="0"/>
  </r>
  <r>
    <n v="27.02"/>
    <s v="PLN"/>
    <n v="0"/>
    <n v="0"/>
    <x v="8"/>
  </r>
  <r>
    <n v="27.01"/>
    <s v="PLN"/>
    <n v="0"/>
    <n v="0"/>
    <x v="11"/>
  </r>
  <r>
    <n v="26.99"/>
    <s v="PLN"/>
    <n v="0"/>
    <n v="0"/>
    <x v="10"/>
  </r>
  <r>
    <n v="26.97"/>
    <s v="PLN"/>
    <n v="0"/>
    <n v="0"/>
    <x v="11"/>
  </r>
  <r>
    <n v="26.66"/>
    <s v="PLN"/>
    <n v="0"/>
    <n v="0"/>
    <x v="0"/>
  </r>
  <r>
    <n v="26.58"/>
    <s v="PLN"/>
    <n v="0"/>
    <n v="0"/>
    <x v="3"/>
  </r>
  <r>
    <n v="26.52"/>
    <s v="PLN"/>
    <n v="0"/>
    <n v="0"/>
    <x v="4"/>
  </r>
  <r>
    <n v="26.46"/>
    <s v="PLN"/>
    <n v="0"/>
    <n v="0"/>
    <x v="5"/>
  </r>
  <r>
    <n v="26.39"/>
    <s v="PLN"/>
    <n v="0"/>
    <n v="0"/>
    <x v="0"/>
  </r>
  <r>
    <n v="26.33"/>
    <s v="PLN"/>
    <n v="0"/>
    <n v="0"/>
    <x v="0"/>
  </r>
  <r>
    <n v="26.29"/>
    <s v="PLN"/>
    <n v="0"/>
    <n v="0"/>
    <x v="4"/>
  </r>
  <r>
    <n v="25.77"/>
    <s v="PLN"/>
    <n v="0"/>
    <n v="0"/>
    <x v="5"/>
  </r>
  <r>
    <n v="25.76"/>
    <s v="PLN"/>
    <n v="0"/>
    <n v="0"/>
    <x v="0"/>
  </r>
  <r>
    <n v="25.76"/>
    <s v="PLN"/>
    <n v="0"/>
    <n v="0"/>
    <x v="0"/>
  </r>
  <r>
    <n v="25.76"/>
    <s v="PLN"/>
    <n v="0"/>
    <n v="0"/>
    <x v="16"/>
  </r>
  <r>
    <n v="25.7"/>
    <s v="PLN"/>
    <n v="0"/>
    <n v="0"/>
    <x v="12"/>
  </r>
  <r>
    <n v="25.62"/>
    <s v="PLN"/>
    <n v="0"/>
    <n v="0"/>
    <x v="4"/>
  </r>
  <r>
    <n v="25.55"/>
    <s v="PLN"/>
    <n v="0"/>
    <n v="0"/>
    <x v="11"/>
  </r>
  <r>
    <n v="25.53"/>
    <s v="PLN"/>
    <n v="0"/>
    <n v="0"/>
    <x v="4"/>
  </r>
  <r>
    <n v="25.24"/>
    <s v="PLN"/>
    <n v="0"/>
    <n v="0"/>
    <x v="8"/>
  </r>
  <r>
    <n v="25.2"/>
    <s v="PLN"/>
    <n v="0"/>
    <n v="0"/>
    <x v="4"/>
  </r>
  <r>
    <n v="25.2"/>
    <s v="PLN"/>
    <n v="0"/>
    <n v="0"/>
    <x v="11"/>
  </r>
  <r>
    <n v="25.16"/>
    <s v="PLN"/>
    <n v="0"/>
    <n v="0"/>
    <x v="6"/>
  </r>
  <r>
    <n v="25.14"/>
    <s v="PLN"/>
    <n v="0"/>
    <n v="0"/>
    <x v="11"/>
  </r>
  <r>
    <n v="25.07"/>
    <s v="PLN"/>
    <n v="0"/>
    <n v="0"/>
    <x v="15"/>
  </r>
  <r>
    <n v="25.01"/>
    <s v="PLN"/>
    <n v="0"/>
    <n v="0"/>
    <x v="11"/>
  </r>
  <r>
    <n v="24.84"/>
    <s v="PLN"/>
    <n v="0"/>
    <n v="0"/>
    <x v="10"/>
  </r>
  <r>
    <n v="24.75"/>
    <s v="PLN"/>
    <n v="0"/>
    <n v="0"/>
    <x v="0"/>
  </r>
  <r>
    <n v="24.72"/>
    <s v="PLN"/>
    <n v="0"/>
    <n v="0"/>
    <x v="1"/>
  </r>
  <r>
    <n v="24.51"/>
    <s v="PLN"/>
    <n v="0"/>
    <n v="0"/>
    <x v="0"/>
  </r>
  <r>
    <n v="24.46"/>
    <s v="PLN"/>
    <n v="0"/>
    <n v="0"/>
    <x v="5"/>
  </r>
  <r>
    <n v="24.45"/>
    <s v="PLN"/>
    <n v="0"/>
    <n v="0"/>
    <x v="11"/>
  </r>
  <r>
    <n v="24.4"/>
    <s v="PLN"/>
    <n v="0"/>
    <n v="0"/>
    <x v="3"/>
  </r>
  <r>
    <n v="24.37"/>
    <s v="PLN"/>
    <n v="0"/>
    <n v="0"/>
    <x v="11"/>
  </r>
  <r>
    <n v="24.32"/>
    <s v="PLN"/>
    <n v="0"/>
    <n v="0"/>
    <x v="4"/>
  </r>
  <r>
    <n v="24.26"/>
    <s v="PLN"/>
    <n v="0"/>
    <n v="0"/>
    <x v="0"/>
  </r>
  <r>
    <n v="24.17"/>
    <s v="PLN"/>
    <n v="0"/>
    <n v="0"/>
    <x v="15"/>
  </r>
  <r>
    <n v="24.17"/>
    <s v="PLN"/>
    <n v="0"/>
    <n v="0"/>
    <x v="11"/>
  </r>
  <r>
    <n v="24.16"/>
    <s v="PLN"/>
    <n v="0"/>
    <n v="0"/>
    <x v="4"/>
  </r>
  <r>
    <n v="24.16"/>
    <s v="PLN"/>
    <n v="0"/>
    <n v="0"/>
    <x v="11"/>
  </r>
  <r>
    <n v="23.94"/>
    <s v="PLN"/>
    <n v="0"/>
    <n v="0"/>
    <x v="5"/>
  </r>
  <r>
    <n v="23.94"/>
    <s v="PLN"/>
    <n v="0"/>
    <n v="0"/>
    <x v="11"/>
  </r>
  <r>
    <n v="23.92"/>
    <s v="PLN"/>
    <n v="0"/>
    <n v="0"/>
    <x v="3"/>
  </r>
  <r>
    <n v="23.79"/>
    <s v="PLN"/>
    <n v="0"/>
    <n v="0"/>
    <x v="11"/>
  </r>
  <r>
    <n v="23.74"/>
    <s v="PLN"/>
    <n v="0"/>
    <n v="0"/>
    <x v="8"/>
  </r>
  <r>
    <n v="23.67"/>
    <s v="PLN"/>
    <n v="0"/>
    <n v="0"/>
    <x v="15"/>
  </r>
  <r>
    <n v="23.66"/>
    <s v="PLN"/>
    <n v="0"/>
    <n v="0"/>
    <x v="0"/>
  </r>
  <r>
    <n v="23.6"/>
    <s v="PLN"/>
    <n v="0"/>
    <n v="0"/>
    <x v="5"/>
  </r>
  <r>
    <n v="23.6"/>
    <s v="PLN"/>
    <n v="0"/>
    <n v="0"/>
    <x v="11"/>
  </r>
  <r>
    <n v="23.59"/>
    <s v="PLN"/>
    <n v="0"/>
    <n v="0"/>
    <x v="15"/>
  </r>
  <r>
    <n v="23.56"/>
    <s v="PLN"/>
    <n v="0"/>
    <n v="0"/>
    <x v="11"/>
  </r>
  <r>
    <n v="23.54"/>
    <s v="PLN"/>
    <n v="0"/>
    <n v="0"/>
    <x v="0"/>
  </r>
  <r>
    <n v="23.53"/>
    <s v="PLN"/>
    <n v="0"/>
    <n v="0"/>
    <x v="4"/>
  </r>
  <r>
    <n v="23.51"/>
    <s v="PLN"/>
    <n v="0"/>
    <n v="0"/>
    <x v="11"/>
  </r>
  <r>
    <n v="23.21"/>
    <s v="PLN"/>
    <n v="0"/>
    <n v="0"/>
    <x v="8"/>
  </r>
  <r>
    <n v="23.06"/>
    <s v="PLN"/>
    <n v="0"/>
    <n v="0"/>
    <x v="0"/>
  </r>
  <r>
    <n v="23.04"/>
    <s v="PLN"/>
    <n v="0"/>
    <n v="0"/>
    <x v="0"/>
  </r>
  <r>
    <n v="23.02"/>
    <s v="PLN"/>
    <n v="0"/>
    <n v="0"/>
    <x v="19"/>
  </r>
  <r>
    <n v="23"/>
    <s v="PLN"/>
    <n v="0"/>
    <n v="0"/>
    <x v="5"/>
  </r>
  <r>
    <n v="22.99"/>
    <s v="PLN"/>
    <n v="0"/>
    <n v="0"/>
    <x v="11"/>
  </r>
  <r>
    <n v="22.89"/>
    <s v="PLN"/>
    <n v="0"/>
    <n v="0"/>
    <x v="11"/>
  </r>
  <r>
    <n v="22.73"/>
    <s v="PLN"/>
    <n v="0"/>
    <n v="0"/>
    <x v="11"/>
  </r>
  <r>
    <n v="22.72"/>
    <s v="PLN"/>
    <n v="0"/>
    <n v="0"/>
    <x v="0"/>
  </r>
  <r>
    <n v="22.71"/>
    <s v="PLN"/>
    <n v="0"/>
    <n v="0"/>
    <x v="10"/>
  </r>
  <r>
    <n v="22.71"/>
    <s v="PLN"/>
    <n v="0"/>
    <n v="0"/>
    <x v="11"/>
  </r>
  <r>
    <n v="22.56"/>
    <s v="PLN"/>
    <n v="0"/>
    <n v="0"/>
    <x v="1"/>
  </r>
  <r>
    <n v="22.52"/>
    <s v="PLN"/>
    <n v="0"/>
    <n v="0"/>
    <x v="0"/>
  </r>
  <r>
    <n v="22.52"/>
    <s v="PLN"/>
    <n v="0"/>
    <n v="0"/>
    <x v="5"/>
  </r>
  <r>
    <n v="22.23"/>
    <s v="PLN"/>
    <n v="0"/>
    <n v="0"/>
    <x v="5"/>
  </r>
  <r>
    <n v="22.07"/>
    <s v="PLN"/>
    <n v="0"/>
    <n v="0"/>
    <x v="4"/>
  </r>
  <r>
    <n v="22"/>
    <s v="PLN"/>
    <n v="0"/>
    <n v="0"/>
    <x v="3"/>
  </r>
  <r>
    <n v="21.96"/>
    <s v="PLN"/>
    <n v="0"/>
    <n v="0"/>
    <x v="17"/>
  </r>
  <r>
    <n v="21.95"/>
    <s v="PLN"/>
    <n v="0"/>
    <n v="0"/>
    <x v="5"/>
  </r>
  <r>
    <n v="21.9"/>
    <s v="PLN"/>
    <n v="0"/>
    <n v="0"/>
    <x v="11"/>
  </r>
  <r>
    <n v="21.84"/>
    <s v="PLN"/>
    <n v="0"/>
    <n v="0"/>
    <x v="0"/>
  </r>
  <r>
    <n v="21.64"/>
    <s v="PLN"/>
    <n v="0"/>
    <n v="0"/>
    <x v="5"/>
  </r>
  <r>
    <n v="21.64"/>
    <s v="PLN"/>
    <n v="0"/>
    <n v="0"/>
    <x v="5"/>
  </r>
  <r>
    <n v="21.62"/>
    <s v="PLN"/>
    <n v="0"/>
    <n v="0"/>
    <x v="16"/>
  </r>
  <r>
    <n v="21.6"/>
    <s v="PLN"/>
    <n v="0"/>
    <n v="0"/>
    <x v="11"/>
  </r>
  <r>
    <n v="21.57"/>
    <s v="PLN"/>
    <n v="0"/>
    <n v="0"/>
    <x v="0"/>
  </r>
  <r>
    <n v="21.55"/>
    <s v="PLN"/>
    <n v="0"/>
    <n v="0"/>
    <x v="0"/>
  </r>
  <r>
    <n v="21.51"/>
    <s v="PLN"/>
    <n v="0"/>
    <n v="0"/>
    <x v="11"/>
  </r>
  <r>
    <n v="21.5"/>
    <s v="PLN"/>
    <n v="0"/>
    <n v="0"/>
    <x v="2"/>
  </r>
  <r>
    <n v="21.5"/>
    <s v="PLN"/>
    <n v="0"/>
    <n v="0"/>
    <x v="4"/>
  </r>
  <r>
    <n v="21.46"/>
    <s v="PLN"/>
    <n v="0"/>
    <n v="0"/>
    <x v="11"/>
  </r>
  <r>
    <n v="21.46"/>
    <s v="PLN"/>
    <n v="0"/>
    <n v="0"/>
    <x v="0"/>
  </r>
  <r>
    <n v="21.45"/>
    <s v="PLN"/>
    <n v="0"/>
    <n v="0"/>
    <x v="3"/>
  </r>
  <r>
    <n v="21.35"/>
    <s v="PLN"/>
    <n v="0"/>
    <n v="0"/>
    <x v="12"/>
  </r>
  <r>
    <n v="21.34"/>
    <s v="PLN"/>
    <n v="0"/>
    <n v="0"/>
    <x v="4"/>
  </r>
  <r>
    <n v="21.33"/>
    <s v="PLN"/>
    <n v="0"/>
    <n v="0"/>
    <x v="8"/>
  </r>
  <r>
    <n v="21.2"/>
    <s v="PLN"/>
    <n v="0"/>
    <n v="0"/>
    <x v="0"/>
  </r>
  <r>
    <n v="21.02"/>
    <s v="PLN"/>
    <n v="0"/>
    <n v="0"/>
    <x v="9"/>
  </r>
  <r>
    <n v="21.01"/>
    <s v="PLN"/>
    <n v="0"/>
    <n v="0"/>
    <x v="11"/>
  </r>
  <r>
    <n v="20.9"/>
    <s v="PLN"/>
    <n v="0"/>
    <n v="0"/>
    <x v="19"/>
  </r>
  <r>
    <n v="20.88"/>
    <s v="PLN"/>
    <n v="0"/>
    <n v="0"/>
    <x v="4"/>
  </r>
  <r>
    <n v="20.88"/>
    <s v="PLN"/>
    <n v="0"/>
    <n v="0"/>
    <x v="0"/>
  </r>
  <r>
    <n v="20.8"/>
    <s v="PLN"/>
    <n v="0"/>
    <n v="0"/>
    <x v="11"/>
  </r>
  <r>
    <n v="20.7"/>
    <s v="PLN"/>
    <n v="0"/>
    <n v="0"/>
    <x v="23"/>
  </r>
  <r>
    <n v="20.7"/>
    <s v="PLN"/>
    <n v="0"/>
    <n v="0"/>
    <x v="5"/>
  </r>
  <r>
    <n v="20.68"/>
    <s v="PLN"/>
    <n v="0"/>
    <n v="0"/>
    <x v="11"/>
  </r>
  <r>
    <n v="20.61"/>
    <s v="PLN"/>
    <n v="0"/>
    <n v="0"/>
    <x v="8"/>
  </r>
  <r>
    <n v="20.51"/>
    <s v="PLN"/>
    <n v="0"/>
    <n v="0"/>
    <x v="0"/>
  </r>
  <r>
    <n v="20.43"/>
    <s v="PLN"/>
    <n v="0"/>
    <n v="0"/>
    <x v="5"/>
  </r>
  <r>
    <n v="20.399999999999999"/>
    <s v="PLN"/>
    <n v="0"/>
    <n v="0"/>
    <x v="0"/>
  </r>
  <r>
    <n v="20.309999999999999"/>
    <s v="PLN"/>
    <n v="0"/>
    <n v="0"/>
    <x v="8"/>
  </r>
  <r>
    <n v="20.3"/>
    <s v="PLN"/>
    <n v="0"/>
    <n v="0"/>
    <x v="2"/>
  </r>
  <r>
    <n v="20.3"/>
    <s v="PLN"/>
    <n v="0"/>
    <n v="0"/>
    <x v="0"/>
  </r>
  <r>
    <n v="20.28"/>
    <s v="PLN"/>
    <n v="0"/>
    <n v="0"/>
    <x v="12"/>
  </r>
  <r>
    <n v="20.18"/>
    <s v="PLN"/>
    <n v="0"/>
    <n v="0"/>
    <x v="6"/>
  </r>
  <r>
    <n v="20.16"/>
    <s v="PLN"/>
    <n v="0"/>
    <n v="0"/>
    <x v="11"/>
  </r>
  <r>
    <n v="20.14"/>
    <s v="PLN"/>
    <n v="0"/>
    <n v="0"/>
    <x v="5"/>
  </r>
  <r>
    <n v="20.079999999999998"/>
    <s v="PLN"/>
    <n v="0"/>
    <n v="0"/>
    <x v="0"/>
  </r>
  <r>
    <n v="20.07"/>
    <s v="PLN"/>
    <n v="0"/>
    <n v="0"/>
    <x v="0"/>
  </r>
  <r>
    <n v="19.88"/>
    <s v="PLN"/>
    <n v="0"/>
    <n v="0"/>
    <x v="11"/>
  </r>
  <r>
    <n v="19.850000000000001"/>
    <s v="PLN"/>
    <n v="0"/>
    <n v="0"/>
    <x v="16"/>
  </r>
  <r>
    <n v="19.8"/>
    <s v="PLN"/>
    <n v="0"/>
    <n v="0"/>
    <x v="0"/>
  </r>
  <r>
    <n v="19.78"/>
    <s v="PLN"/>
    <n v="0"/>
    <n v="0"/>
    <x v="1"/>
  </r>
  <r>
    <n v="19.77"/>
    <s v="PLN"/>
    <n v="0"/>
    <n v="0"/>
    <x v="17"/>
  </r>
  <r>
    <n v="19.75"/>
    <s v="PLN"/>
    <n v="0"/>
    <n v="0"/>
    <x v="5"/>
  </r>
  <r>
    <n v="19.68"/>
    <s v="PLN"/>
    <n v="0"/>
    <n v="0"/>
    <x v="15"/>
  </r>
  <r>
    <n v="19.62"/>
    <s v="PLN"/>
    <n v="0"/>
    <n v="0"/>
    <x v="0"/>
  </r>
  <r>
    <n v="19.52"/>
    <s v="PLN"/>
    <n v="0"/>
    <n v="0"/>
    <x v="11"/>
  </r>
  <r>
    <n v="19.47"/>
    <s v="PLN"/>
    <n v="0"/>
    <n v="0"/>
    <x v="14"/>
  </r>
  <r>
    <n v="19.399999999999999"/>
    <s v="PLN"/>
    <n v="0"/>
    <n v="0"/>
    <x v="4"/>
  </r>
  <r>
    <n v="19.38"/>
    <s v="PLN"/>
    <n v="0"/>
    <n v="0"/>
    <x v="11"/>
  </r>
  <r>
    <n v="19.28"/>
    <s v="PLN"/>
    <n v="0"/>
    <n v="0"/>
    <x v="11"/>
  </r>
  <r>
    <n v="19.27"/>
    <s v="PLN"/>
    <n v="0"/>
    <n v="0"/>
    <x v="11"/>
  </r>
  <r>
    <n v="19.27"/>
    <s v="PLN"/>
    <n v="0"/>
    <n v="0"/>
    <x v="11"/>
  </r>
  <r>
    <n v="19.260000000000002"/>
    <s v="PLN"/>
    <n v="0"/>
    <n v="0"/>
    <x v="0"/>
  </r>
  <r>
    <n v="19.22"/>
    <s v="PLN"/>
    <n v="0"/>
    <n v="0"/>
    <x v="0"/>
  </r>
  <r>
    <n v="19.22"/>
    <s v="PLN"/>
    <n v="0"/>
    <n v="0"/>
    <x v="0"/>
  </r>
  <r>
    <n v="19.100000000000001"/>
    <s v="PLN"/>
    <n v="0"/>
    <n v="0"/>
    <x v="11"/>
  </r>
  <r>
    <n v="19.079999999999998"/>
    <s v="PLN"/>
    <n v="0"/>
    <n v="0"/>
    <x v="1"/>
  </r>
  <r>
    <n v="19"/>
    <s v="PLN"/>
    <n v="0"/>
    <n v="0"/>
    <x v="12"/>
  </r>
  <r>
    <n v="18.96"/>
    <s v="PLN"/>
    <n v="0"/>
    <n v="0"/>
    <x v="0"/>
  </r>
  <r>
    <n v="18.850000000000001"/>
    <s v="PLN"/>
    <n v="0"/>
    <n v="0"/>
    <x v="4"/>
  </r>
  <r>
    <n v="18.829999999999998"/>
    <s v="PLN"/>
    <n v="0"/>
    <n v="0"/>
    <x v="6"/>
  </r>
  <r>
    <n v="18.829999999999998"/>
    <s v="PLN"/>
    <n v="0"/>
    <n v="0"/>
    <x v="2"/>
  </r>
  <r>
    <n v="18.829999999999998"/>
    <s v="PLN"/>
    <n v="0"/>
    <n v="0"/>
    <x v="16"/>
  </r>
  <r>
    <n v="18.77"/>
    <s v="PLN"/>
    <n v="0"/>
    <n v="0"/>
    <x v="11"/>
  </r>
  <r>
    <n v="18.7"/>
    <s v="PLN"/>
    <n v="0"/>
    <n v="0"/>
    <x v="11"/>
  </r>
  <r>
    <n v="18.63"/>
    <s v="PLN"/>
    <n v="0"/>
    <n v="0"/>
    <x v="4"/>
  </r>
  <r>
    <n v="18.600000000000001"/>
    <s v="PLN"/>
    <n v="0"/>
    <n v="0"/>
    <x v="1"/>
  </r>
  <r>
    <n v="18.600000000000001"/>
    <s v="PLN"/>
    <n v="0"/>
    <n v="0"/>
    <x v="11"/>
  </r>
  <r>
    <n v="18.46"/>
    <s v="PLN"/>
    <n v="0"/>
    <n v="0"/>
    <x v="4"/>
  </r>
  <r>
    <n v="18.440000000000001"/>
    <s v="PLN"/>
    <n v="0"/>
    <n v="0"/>
    <x v="8"/>
  </r>
  <r>
    <n v="18.399999999999999"/>
    <s v="PLN"/>
    <n v="0"/>
    <n v="0"/>
    <x v="0"/>
  </r>
  <r>
    <n v="18.38"/>
    <s v="PLN"/>
    <n v="0"/>
    <n v="0"/>
    <x v="4"/>
  </r>
  <r>
    <n v="18.32"/>
    <s v="PLN"/>
    <n v="0"/>
    <n v="0"/>
    <x v="11"/>
  </r>
  <r>
    <n v="18.32"/>
    <s v="PLN"/>
    <n v="0"/>
    <n v="0"/>
    <x v="11"/>
  </r>
  <r>
    <n v="18.12"/>
    <s v="PLN"/>
    <n v="0"/>
    <n v="0"/>
    <x v="15"/>
  </r>
  <r>
    <n v="18.100000000000001"/>
    <s v="PLN"/>
    <n v="0"/>
    <n v="0"/>
    <x v="3"/>
  </r>
  <r>
    <n v="18.100000000000001"/>
    <s v="PLN"/>
    <n v="0"/>
    <n v="0"/>
    <x v="4"/>
  </r>
  <r>
    <n v="18.079999999999998"/>
    <s v="PLN"/>
    <n v="0"/>
    <n v="0"/>
    <x v="0"/>
  </r>
  <r>
    <n v="18.02"/>
    <s v="PLN"/>
    <n v="0"/>
    <n v="0"/>
    <x v="0"/>
  </r>
  <r>
    <n v="18.02"/>
    <s v="PLN"/>
    <n v="0"/>
    <n v="0"/>
    <x v="0"/>
  </r>
  <r>
    <n v="17.97"/>
    <s v="PLN"/>
    <n v="0"/>
    <n v="0"/>
    <x v="15"/>
  </r>
  <r>
    <n v="17.96"/>
    <s v="PLN"/>
    <n v="0"/>
    <n v="0"/>
    <x v="11"/>
  </r>
  <r>
    <n v="17.84"/>
    <s v="PLN"/>
    <n v="0"/>
    <n v="0"/>
    <x v="0"/>
  </r>
  <r>
    <n v="17.79"/>
    <s v="PLN"/>
    <n v="0"/>
    <n v="0"/>
    <x v="11"/>
  </r>
  <r>
    <n v="17.739999999999998"/>
    <s v="PLN"/>
    <n v="0"/>
    <n v="0"/>
    <x v="11"/>
  </r>
  <r>
    <n v="17.739999999999998"/>
    <s v="PLN"/>
    <n v="0"/>
    <n v="0"/>
    <x v="5"/>
  </r>
  <r>
    <n v="17.670000000000002"/>
    <s v="PLN"/>
    <n v="0"/>
    <n v="0"/>
    <x v="11"/>
  </r>
  <r>
    <n v="17.66"/>
    <s v="PLN"/>
    <n v="0"/>
    <n v="0"/>
    <x v="11"/>
  </r>
  <r>
    <n v="17.579999999999998"/>
    <s v="PLN"/>
    <n v="0"/>
    <n v="0"/>
    <x v="15"/>
  </r>
  <r>
    <n v="17.559999999999999"/>
    <s v="PLN"/>
    <n v="0"/>
    <n v="0"/>
    <x v="0"/>
  </r>
  <r>
    <n v="17.559999999999999"/>
    <s v="PLN"/>
    <n v="0"/>
    <n v="0"/>
    <x v="0"/>
  </r>
  <r>
    <n v="17.55"/>
    <s v="PLN"/>
    <n v="0"/>
    <n v="0"/>
    <x v="11"/>
  </r>
  <r>
    <n v="17.5"/>
    <s v="PLN"/>
    <n v="0"/>
    <n v="0"/>
    <x v="0"/>
  </r>
  <r>
    <n v="17.45"/>
    <s v="PLN"/>
    <n v="0"/>
    <n v="0"/>
    <x v="11"/>
  </r>
  <r>
    <n v="17.440000000000001"/>
    <s v="PLN"/>
    <n v="0"/>
    <n v="0"/>
    <x v="15"/>
  </r>
  <r>
    <n v="17.399999999999999"/>
    <s v="PLN"/>
    <n v="0"/>
    <n v="0"/>
    <x v="11"/>
  </r>
  <r>
    <n v="17.39"/>
    <s v="PLN"/>
    <n v="0"/>
    <n v="0"/>
    <x v="12"/>
  </r>
  <r>
    <n v="17.36"/>
    <s v="PLN"/>
    <n v="0"/>
    <n v="0"/>
    <x v="11"/>
  </r>
  <r>
    <n v="17.36"/>
    <s v="PLN"/>
    <n v="0"/>
    <n v="0"/>
    <x v="8"/>
  </r>
  <r>
    <n v="17.32"/>
    <s v="PLN"/>
    <n v="0"/>
    <n v="0"/>
    <x v="12"/>
  </r>
  <r>
    <n v="17.28"/>
    <s v="PLN"/>
    <n v="0"/>
    <n v="0"/>
    <x v="8"/>
  </r>
  <r>
    <n v="17.28"/>
    <s v="PLN"/>
    <n v="0"/>
    <n v="0"/>
    <x v="11"/>
  </r>
  <r>
    <n v="17.28"/>
    <s v="PLN"/>
    <n v="0"/>
    <n v="0"/>
    <x v="11"/>
  </r>
  <r>
    <n v="17.260000000000002"/>
    <s v="PLN"/>
    <n v="0"/>
    <n v="0"/>
    <x v="4"/>
  </r>
  <r>
    <n v="17.16"/>
    <s v="PLN"/>
    <n v="0"/>
    <n v="0"/>
    <x v="0"/>
  </r>
  <r>
    <n v="17.14"/>
    <s v="PLN"/>
    <n v="0"/>
    <n v="0"/>
    <x v="3"/>
  </r>
  <r>
    <n v="17.059999999999999"/>
    <s v="PLN"/>
    <n v="0"/>
    <n v="0"/>
    <x v="0"/>
  </r>
  <r>
    <n v="17.04"/>
    <s v="PLN"/>
    <n v="0"/>
    <n v="0"/>
    <x v="0"/>
  </r>
  <r>
    <n v="17.010000000000002"/>
    <s v="PLN"/>
    <n v="0"/>
    <n v="0"/>
    <x v="11"/>
  </r>
  <r>
    <n v="17"/>
    <s v="PLN"/>
    <n v="0"/>
    <n v="0"/>
    <x v="0"/>
  </r>
  <r>
    <n v="16.95"/>
    <s v="PLN"/>
    <n v="0"/>
    <n v="0"/>
    <x v="11"/>
  </r>
  <r>
    <n v="16.920000000000002"/>
    <s v="PLN"/>
    <n v="0"/>
    <n v="0"/>
    <x v="3"/>
  </r>
  <r>
    <n v="16.739999999999998"/>
    <s v="PLN"/>
    <n v="0"/>
    <n v="0"/>
    <x v="0"/>
  </r>
  <r>
    <n v="16.579999999999998"/>
    <s v="PLN"/>
    <n v="0"/>
    <n v="0"/>
    <x v="1"/>
  </r>
  <r>
    <n v="16.579999999999998"/>
    <s v="PLN"/>
    <n v="0"/>
    <n v="0"/>
    <x v="16"/>
  </r>
  <r>
    <n v="16.52"/>
    <s v="PLN"/>
    <n v="0"/>
    <n v="0"/>
    <x v="11"/>
  </r>
  <r>
    <n v="16.45"/>
    <s v="PLN"/>
    <n v="0"/>
    <n v="0"/>
    <x v="0"/>
  </r>
  <r>
    <n v="16.440000000000001"/>
    <s v="PLN"/>
    <n v="0"/>
    <n v="0"/>
    <x v="4"/>
  </r>
  <r>
    <n v="16.440000000000001"/>
    <s v="PLN"/>
    <n v="0"/>
    <n v="0"/>
    <x v="4"/>
  </r>
  <r>
    <n v="16.36"/>
    <s v="PLN"/>
    <n v="0"/>
    <n v="0"/>
    <x v="23"/>
  </r>
  <r>
    <n v="16.25"/>
    <s v="PLN"/>
    <n v="0"/>
    <n v="0"/>
    <x v="5"/>
  </r>
  <r>
    <n v="16.239999999999998"/>
    <s v="PLN"/>
    <n v="0"/>
    <n v="0"/>
    <x v="4"/>
  </r>
  <r>
    <n v="16.190000000000001"/>
    <s v="PLN"/>
    <n v="0"/>
    <n v="0"/>
    <x v="0"/>
  </r>
  <r>
    <n v="16.02"/>
    <s v="PLN"/>
    <n v="0"/>
    <n v="0"/>
    <x v="23"/>
  </r>
  <r>
    <n v="15.84"/>
    <s v="PLN"/>
    <n v="0"/>
    <n v="0"/>
    <x v="0"/>
  </r>
  <r>
    <n v="15.83"/>
    <s v="PLN"/>
    <n v="0"/>
    <n v="0"/>
    <x v="0"/>
  </r>
  <r>
    <n v="15.83"/>
    <s v="PLN"/>
    <n v="0"/>
    <n v="0"/>
    <x v="4"/>
  </r>
  <r>
    <n v="15.82"/>
    <s v="PLN"/>
    <n v="0"/>
    <n v="0"/>
    <x v="4"/>
  </r>
  <r>
    <n v="15.82"/>
    <s v="PLN"/>
    <n v="0"/>
    <n v="0"/>
    <x v="17"/>
  </r>
  <r>
    <n v="15.8"/>
    <s v="PLN"/>
    <n v="0"/>
    <n v="0"/>
    <x v="11"/>
  </r>
  <r>
    <n v="15.72"/>
    <s v="PLN"/>
    <n v="0"/>
    <n v="0"/>
    <x v="11"/>
  </r>
  <r>
    <n v="15.62"/>
    <s v="PLN"/>
    <n v="0"/>
    <n v="0"/>
    <x v="4"/>
  </r>
  <r>
    <n v="15.62"/>
    <s v="PLN"/>
    <n v="0"/>
    <n v="0"/>
    <x v="11"/>
  </r>
  <r>
    <n v="15.5"/>
    <s v="PLN"/>
    <n v="0"/>
    <n v="0"/>
    <x v="11"/>
  </r>
  <r>
    <n v="15.48"/>
    <s v="PLN"/>
    <n v="0"/>
    <n v="0"/>
    <x v="3"/>
  </r>
  <r>
    <n v="15.45"/>
    <s v="PLN"/>
    <n v="0"/>
    <n v="0"/>
    <x v="0"/>
  </r>
  <r>
    <n v="15.42"/>
    <s v="PLN"/>
    <n v="0"/>
    <n v="0"/>
    <x v="4"/>
  </r>
  <r>
    <n v="15.38"/>
    <s v="PLN"/>
    <n v="0"/>
    <n v="0"/>
    <x v="4"/>
  </r>
  <r>
    <n v="15.32"/>
    <s v="PLN"/>
    <n v="0"/>
    <n v="0"/>
    <x v="23"/>
  </r>
  <r>
    <n v="15.25"/>
    <s v="PLN"/>
    <n v="0"/>
    <n v="0"/>
    <x v="4"/>
  </r>
  <r>
    <n v="15.21"/>
    <s v="PLN"/>
    <n v="0"/>
    <n v="0"/>
    <x v="4"/>
  </r>
  <r>
    <n v="15.16"/>
    <s v="PLN"/>
    <n v="0"/>
    <n v="0"/>
    <x v="11"/>
  </r>
  <r>
    <n v="15.15"/>
    <s v="PLN"/>
    <n v="0"/>
    <n v="0"/>
    <x v="3"/>
  </r>
  <r>
    <n v="15.04"/>
    <s v="PLN"/>
    <n v="0"/>
    <n v="0"/>
    <x v="2"/>
  </r>
  <r>
    <n v="14.97"/>
    <s v="PLN"/>
    <n v="0"/>
    <n v="0"/>
    <x v="4"/>
  </r>
  <r>
    <n v="14.9"/>
    <s v="PLN"/>
    <n v="0"/>
    <n v="0"/>
    <x v="11"/>
  </r>
  <r>
    <n v="14.76"/>
    <s v="PLN"/>
    <n v="0"/>
    <n v="0"/>
    <x v="4"/>
  </r>
  <r>
    <n v="14.76"/>
    <s v="PLN"/>
    <n v="0"/>
    <n v="0"/>
    <x v="5"/>
  </r>
  <r>
    <n v="14.7"/>
    <s v="PLN"/>
    <n v="0"/>
    <n v="0"/>
    <x v="5"/>
  </r>
  <r>
    <n v="14.67"/>
    <s v="PLN"/>
    <n v="0"/>
    <n v="0"/>
    <x v="11"/>
  </r>
  <r>
    <n v="14.5"/>
    <s v="PLN"/>
    <n v="0"/>
    <n v="0"/>
    <x v="15"/>
  </r>
  <r>
    <n v="14.46"/>
    <s v="PLN"/>
    <n v="0"/>
    <n v="0"/>
    <x v="5"/>
  </r>
  <r>
    <n v="14.22"/>
    <s v="PLN"/>
    <n v="0"/>
    <n v="0"/>
    <x v="11"/>
  </r>
  <r>
    <n v="14.17"/>
    <s v="PLN"/>
    <n v="0"/>
    <n v="0"/>
    <x v="8"/>
  </r>
  <r>
    <n v="14.16"/>
    <s v="PLN"/>
    <n v="0"/>
    <n v="0"/>
    <x v="4"/>
  </r>
  <r>
    <n v="14.13"/>
    <s v="PLN"/>
    <n v="0"/>
    <n v="0"/>
    <x v="11"/>
  </r>
  <r>
    <n v="14.1"/>
    <s v="PLN"/>
    <n v="0"/>
    <n v="0"/>
    <x v="16"/>
  </r>
  <r>
    <n v="14.03"/>
    <s v="PLN"/>
    <n v="0"/>
    <n v="0"/>
    <x v="0"/>
  </r>
  <r>
    <n v="14.02"/>
    <s v="PLN"/>
    <n v="0"/>
    <n v="0"/>
    <x v="11"/>
  </r>
  <r>
    <n v="14.01"/>
    <s v="PLN"/>
    <n v="0"/>
    <n v="0"/>
    <x v="23"/>
  </r>
  <r>
    <n v="14"/>
    <s v="PLN"/>
    <n v="0"/>
    <n v="0"/>
    <x v="0"/>
  </r>
  <r>
    <n v="13.93"/>
    <s v="PLN"/>
    <n v="0"/>
    <n v="0"/>
    <x v="0"/>
  </r>
  <r>
    <n v="13.9"/>
    <s v="PLN"/>
    <n v="0"/>
    <n v="0"/>
    <x v="0"/>
  </r>
  <r>
    <n v="13.87"/>
    <s v="PLN"/>
    <n v="0"/>
    <n v="0"/>
    <x v="0"/>
  </r>
  <r>
    <n v="13.86"/>
    <s v="PLN"/>
    <n v="0"/>
    <n v="0"/>
    <x v="11"/>
  </r>
  <r>
    <n v="13.86"/>
    <s v="PLN"/>
    <n v="0"/>
    <n v="0"/>
    <x v="11"/>
  </r>
  <r>
    <n v="13.86"/>
    <s v="PLN"/>
    <n v="0"/>
    <n v="0"/>
    <x v="11"/>
  </r>
  <r>
    <n v="13.84"/>
    <s v="PLN"/>
    <n v="0"/>
    <n v="0"/>
    <x v="4"/>
  </r>
  <r>
    <n v="13.82"/>
    <s v="PLN"/>
    <n v="0"/>
    <n v="0"/>
    <x v="11"/>
  </r>
  <r>
    <n v="13.78"/>
    <s v="PLN"/>
    <n v="0"/>
    <n v="0"/>
    <x v="15"/>
  </r>
  <r>
    <n v="13.73"/>
    <s v="PLN"/>
    <n v="0"/>
    <n v="0"/>
    <x v="0"/>
  </r>
  <r>
    <n v="13.68"/>
    <s v="PLN"/>
    <n v="0"/>
    <n v="0"/>
    <x v="4"/>
  </r>
  <r>
    <n v="13.62"/>
    <s v="PLN"/>
    <n v="0"/>
    <n v="0"/>
    <x v="5"/>
  </r>
  <r>
    <n v="13.56"/>
    <s v="PLN"/>
    <n v="0"/>
    <n v="0"/>
    <x v="0"/>
  </r>
  <r>
    <n v="13.48"/>
    <s v="PLN"/>
    <n v="0"/>
    <n v="0"/>
    <x v="0"/>
  </r>
  <r>
    <n v="13.46"/>
    <s v="PLN"/>
    <n v="0"/>
    <n v="0"/>
    <x v="11"/>
  </r>
  <r>
    <n v="13.41"/>
    <s v="PLN"/>
    <n v="0"/>
    <n v="0"/>
    <x v="0"/>
  </r>
  <r>
    <n v="13.39"/>
    <s v="PLN"/>
    <n v="0"/>
    <n v="0"/>
    <x v="0"/>
  </r>
  <r>
    <n v="13.3"/>
    <s v="PLN"/>
    <n v="0"/>
    <n v="0"/>
    <x v="11"/>
  </r>
  <r>
    <n v="13.29"/>
    <s v="PLN"/>
    <n v="0"/>
    <n v="0"/>
    <x v="11"/>
  </r>
  <r>
    <n v="13.25"/>
    <s v="PLN"/>
    <n v="0"/>
    <n v="0"/>
    <x v="11"/>
  </r>
  <r>
    <n v="13.2"/>
    <s v="PLN"/>
    <n v="0"/>
    <n v="0"/>
    <x v="4"/>
  </r>
  <r>
    <n v="13.14"/>
    <s v="PLN"/>
    <n v="0"/>
    <n v="0"/>
    <x v="1"/>
  </r>
  <r>
    <n v="13.12"/>
    <s v="PLN"/>
    <n v="0"/>
    <n v="0"/>
    <x v="0"/>
  </r>
  <r>
    <n v="13.09"/>
    <s v="PLN"/>
    <n v="0"/>
    <n v="0"/>
    <x v="1"/>
  </r>
  <r>
    <n v="12.93"/>
    <s v="PLN"/>
    <n v="0"/>
    <n v="0"/>
    <x v="5"/>
  </r>
  <r>
    <n v="12.89"/>
    <s v="PLN"/>
    <n v="0"/>
    <n v="0"/>
    <x v="0"/>
  </r>
  <r>
    <n v="12.86"/>
    <s v="PLN"/>
    <n v="0"/>
    <n v="0"/>
    <x v="1"/>
  </r>
  <r>
    <n v="12.85"/>
    <s v="PLN"/>
    <n v="0"/>
    <n v="0"/>
    <x v="4"/>
  </r>
  <r>
    <n v="12.84"/>
    <s v="PLN"/>
    <n v="0"/>
    <n v="0"/>
    <x v="0"/>
  </r>
  <r>
    <n v="12.79"/>
    <s v="PLN"/>
    <n v="0"/>
    <n v="0"/>
    <x v="1"/>
  </r>
  <r>
    <n v="12.76"/>
    <s v="PLN"/>
    <n v="0"/>
    <n v="0"/>
    <x v="11"/>
  </r>
  <r>
    <n v="12.73"/>
    <s v="PLN"/>
    <n v="0"/>
    <n v="0"/>
    <x v="11"/>
  </r>
  <r>
    <n v="12.63"/>
    <s v="PLN"/>
    <n v="0"/>
    <n v="0"/>
    <x v="1"/>
  </r>
  <r>
    <n v="12.62"/>
    <s v="PLN"/>
    <n v="0"/>
    <n v="0"/>
    <x v="15"/>
  </r>
  <r>
    <n v="12.6"/>
    <s v="PLN"/>
    <n v="0"/>
    <n v="0"/>
    <x v="4"/>
  </r>
  <r>
    <n v="12.6"/>
    <s v="PLN"/>
    <n v="0"/>
    <n v="0"/>
    <x v="11"/>
  </r>
  <r>
    <n v="12.58"/>
    <s v="PLN"/>
    <n v="0"/>
    <n v="0"/>
    <x v="11"/>
  </r>
  <r>
    <n v="12.58"/>
    <s v="PLN"/>
    <n v="0"/>
    <n v="0"/>
    <x v="11"/>
  </r>
  <r>
    <n v="12.56"/>
    <s v="PLN"/>
    <n v="0"/>
    <n v="0"/>
    <x v="0"/>
  </r>
  <r>
    <n v="12.55"/>
    <s v="PLN"/>
    <n v="0"/>
    <n v="0"/>
    <x v="22"/>
  </r>
  <r>
    <n v="12.54"/>
    <s v="PLN"/>
    <n v="0"/>
    <n v="0"/>
    <x v="15"/>
  </r>
  <r>
    <n v="12.53"/>
    <s v="PLN"/>
    <n v="0"/>
    <n v="0"/>
    <x v="0"/>
  </r>
  <r>
    <n v="12.5"/>
    <s v="PLN"/>
    <n v="0"/>
    <n v="0"/>
    <x v="17"/>
  </r>
  <r>
    <n v="12.49"/>
    <s v="PLN"/>
    <n v="0"/>
    <n v="0"/>
    <x v="0"/>
  </r>
  <r>
    <n v="12.47"/>
    <s v="PLN"/>
    <n v="0"/>
    <n v="0"/>
    <x v="11"/>
  </r>
  <r>
    <n v="12.45"/>
    <s v="PLN"/>
    <n v="0"/>
    <n v="0"/>
    <x v="4"/>
  </r>
  <r>
    <n v="12.23"/>
    <s v="PLN"/>
    <n v="0"/>
    <n v="0"/>
    <x v="11"/>
  </r>
  <r>
    <n v="12.16"/>
    <s v="PLN"/>
    <n v="0"/>
    <n v="0"/>
    <x v="11"/>
  </r>
  <r>
    <n v="12.13"/>
    <s v="PLN"/>
    <n v="0"/>
    <n v="0"/>
    <x v="6"/>
  </r>
  <r>
    <n v="12.12"/>
    <s v="PLN"/>
    <n v="0"/>
    <n v="0"/>
    <x v="11"/>
  </r>
  <r>
    <n v="12.07"/>
    <s v="PLN"/>
    <n v="0"/>
    <n v="0"/>
    <x v="3"/>
  </r>
  <r>
    <n v="12.01"/>
    <s v="PLN"/>
    <n v="0"/>
    <n v="0"/>
    <x v="0"/>
  </r>
  <r>
    <n v="11.96"/>
    <s v="PLN"/>
    <n v="0"/>
    <n v="0"/>
    <x v="3"/>
  </r>
  <r>
    <n v="11.94"/>
    <s v="PLN"/>
    <n v="0"/>
    <n v="0"/>
    <x v="11"/>
  </r>
  <r>
    <n v="11.89"/>
    <s v="PLN"/>
    <n v="0"/>
    <n v="0"/>
    <x v="5"/>
  </r>
  <r>
    <n v="11.86"/>
    <s v="PLN"/>
    <n v="0"/>
    <n v="0"/>
    <x v="1"/>
  </r>
  <r>
    <n v="11.86"/>
    <s v="PLN"/>
    <n v="0"/>
    <n v="0"/>
    <x v="11"/>
  </r>
  <r>
    <n v="11.85"/>
    <s v="PLN"/>
    <n v="0"/>
    <n v="0"/>
    <x v="11"/>
  </r>
  <r>
    <n v="11.85"/>
    <s v="PLN"/>
    <n v="0"/>
    <n v="0"/>
    <x v="5"/>
  </r>
  <r>
    <n v="11.83"/>
    <s v="PLN"/>
    <n v="0"/>
    <n v="0"/>
    <x v="10"/>
  </r>
  <r>
    <n v="11.77"/>
    <s v="PLN"/>
    <n v="0"/>
    <n v="0"/>
    <x v="23"/>
  </r>
  <r>
    <n v="11.76"/>
    <s v="PLN"/>
    <n v="0"/>
    <n v="0"/>
    <x v="3"/>
  </r>
  <r>
    <n v="11.68"/>
    <s v="PLN"/>
    <n v="0"/>
    <n v="0"/>
    <x v="11"/>
  </r>
  <r>
    <n v="11.6"/>
    <s v="PLN"/>
    <n v="0"/>
    <n v="0"/>
    <x v="11"/>
  </r>
  <r>
    <n v="11.6"/>
    <s v="PLN"/>
    <n v="0"/>
    <n v="0"/>
    <x v="11"/>
  </r>
  <r>
    <n v="11.59"/>
    <s v="PLN"/>
    <n v="0"/>
    <n v="0"/>
    <x v="11"/>
  </r>
  <r>
    <n v="11.58"/>
    <s v="PLN"/>
    <n v="0"/>
    <n v="0"/>
    <x v="11"/>
  </r>
  <r>
    <n v="11.56"/>
    <s v="PLN"/>
    <n v="0"/>
    <n v="0"/>
    <x v="0"/>
  </r>
  <r>
    <n v="11.56"/>
    <s v="PLN"/>
    <n v="0"/>
    <n v="0"/>
    <x v="2"/>
  </r>
  <r>
    <n v="11.56"/>
    <s v="PLN"/>
    <n v="0"/>
    <n v="0"/>
    <x v="0"/>
  </r>
  <r>
    <n v="11.52"/>
    <s v="PLN"/>
    <n v="0"/>
    <n v="0"/>
    <x v="8"/>
  </r>
  <r>
    <n v="11.51"/>
    <s v="PLN"/>
    <n v="0"/>
    <n v="0"/>
    <x v="19"/>
  </r>
  <r>
    <n v="11.37"/>
    <s v="PLN"/>
    <n v="0"/>
    <n v="0"/>
    <x v="0"/>
  </r>
  <r>
    <n v="11.31"/>
    <s v="PLN"/>
    <n v="0"/>
    <n v="0"/>
    <x v="11"/>
  </r>
  <r>
    <n v="11.3"/>
    <s v="PLN"/>
    <n v="0"/>
    <n v="0"/>
    <x v="0"/>
  </r>
  <r>
    <n v="11.3"/>
    <s v="PLN"/>
    <n v="0"/>
    <n v="0"/>
    <x v="5"/>
  </r>
  <r>
    <n v="11.28"/>
    <s v="PLN"/>
    <n v="0"/>
    <n v="0"/>
    <x v="1"/>
  </r>
  <r>
    <n v="11.26"/>
    <s v="PLN"/>
    <n v="0"/>
    <n v="0"/>
    <x v="0"/>
  </r>
  <r>
    <n v="11.22"/>
    <s v="PLN"/>
    <n v="0"/>
    <n v="0"/>
    <x v="0"/>
  </r>
  <r>
    <n v="11.14"/>
    <s v="PLN"/>
    <n v="0"/>
    <n v="0"/>
    <x v="15"/>
  </r>
  <r>
    <n v="11.12"/>
    <s v="PLN"/>
    <n v="0"/>
    <n v="0"/>
    <x v="16"/>
  </r>
  <r>
    <n v="11.05"/>
    <s v="PLN"/>
    <n v="0"/>
    <n v="0"/>
    <x v="11"/>
  </r>
  <r>
    <n v="10.98"/>
    <s v="PLN"/>
    <n v="0"/>
    <n v="0"/>
    <x v="0"/>
  </r>
  <r>
    <n v="10.89"/>
    <s v="PLN"/>
    <n v="0"/>
    <n v="0"/>
    <x v="11"/>
  </r>
  <r>
    <n v="10.87"/>
    <s v="PLN"/>
    <n v="0"/>
    <n v="0"/>
    <x v="15"/>
  </r>
  <r>
    <n v="10.85"/>
    <s v="PLN"/>
    <n v="0"/>
    <n v="0"/>
    <x v="14"/>
  </r>
  <r>
    <n v="10.75"/>
    <s v="PLN"/>
    <n v="0"/>
    <n v="0"/>
    <x v="11"/>
  </r>
  <r>
    <n v="10.7"/>
    <s v="PLN"/>
    <n v="0"/>
    <n v="0"/>
    <x v="4"/>
  </r>
  <r>
    <n v="10.68"/>
    <s v="PLN"/>
    <n v="0"/>
    <n v="0"/>
    <x v="1"/>
  </r>
  <r>
    <n v="10.65"/>
    <s v="PLN"/>
    <n v="0"/>
    <n v="0"/>
    <x v="11"/>
  </r>
  <r>
    <n v="10.6"/>
    <s v="PLN"/>
    <n v="0"/>
    <n v="0"/>
    <x v="12"/>
  </r>
  <r>
    <n v="10.54"/>
    <s v="PLN"/>
    <n v="0"/>
    <n v="0"/>
    <x v="11"/>
  </r>
  <r>
    <n v="10.53"/>
    <s v="PLN"/>
    <n v="0"/>
    <n v="0"/>
    <x v="5"/>
  </r>
  <r>
    <n v="10.53"/>
    <s v="PLN"/>
    <n v="0"/>
    <n v="0"/>
    <x v="1"/>
  </r>
  <r>
    <n v="10.45"/>
    <s v="PLN"/>
    <n v="0"/>
    <n v="0"/>
    <x v="1"/>
  </r>
  <r>
    <n v="10.44"/>
    <s v="PLN"/>
    <n v="0"/>
    <n v="0"/>
    <x v="0"/>
  </r>
  <r>
    <n v="10.42"/>
    <s v="PLN"/>
    <n v="0"/>
    <n v="0"/>
    <x v="14"/>
  </r>
  <r>
    <n v="10.4"/>
    <s v="PLN"/>
    <n v="0"/>
    <n v="0"/>
    <x v="12"/>
  </r>
  <r>
    <n v="10.35"/>
    <s v="PLN"/>
    <n v="0"/>
    <n v="0"/>
    <x v="0"/>
  </r>
  <r>
    <n v="10.35"/>
    <s v="PLN"/>
    <n v="0"/>
    <n v="0"/>
    <x v="11"/>
  </r>
  <r>
    <n v="10.35"/>
    <s v="PLN"/>
    <n v="0"/>
    <n v="0"/>
    <x v="11"/>
  </r>
  <r>
    <n v="10.34"/>
    <s v="PLN"/>
    <n v="0"/>
    <n v="0"/>
    <x v="5"/>
  </r>
  <r>
    <n v="10.3"/>
    <s v="PLN"/>
    <n v="0"/>
    <n v="0"/>
    <x v="0"/>
  </r>
  <r>
    <n v="10.220000000000001"/>
    <s v="PLN"/>
    <n v="0"/>
    <n v="0"/>
    <x v="15"/>
  </r>
  <r>
    <n v="10.130000000000001"/>
    <s v="PLN"/>
    <n v="0"/>
    <n v="0"/>
    <x v="11"/>
  </r>
  <r>
    <n v="10.1"/>
    <s v="PLN"/>
    <n v="0"/>
    <n v="0"/>
    <x v="16"/>
  </r>
  <r>
    <n v="10.07"/>
    <s v="PLN"/>
    <n v="0"/>
    <n v="0"/>
    <x v="15"/>
  </r>
  <r>
    <n v="10.06"/>
    <s v="PLN"/>
    <n v="0"/>
    <n v="0"/>
    <x v="0"/>
  </r>
  <r>
    <n v="10.039999999999999"/>
    <s v="PLN"/>
    <n v="0"/>
    <n v="0"/>
    <x v="5"/>
  </r>
  <r>
    <n v="10"/>
    <s v="PLN"/>
    <n v="0"/>
    <n v="0"/>
    <x v="8"/>
  </r>
  <r>
    <n v="10"/>
    <s v="PLN"/>
    <n v="0"/>
    <n v="0"/>
    <x v="8"/>
  </r>
  <r>
    <n v="10"/>
    <s v="PLN"/>
    <n v="0"/>
    <n v="0"/>
    <x v="8"/>
  </r>
  <r>
    <n v="9.99"/>
    <s v="PLN"/>
    <n v="0"/>
    <n v="0"/>
    <x v="0"/>
  </r>
  <r>
    <n v="9.98"/>
    <s v="PLN"/>
    <n v="0"/>
    <n v="0"/>
    <x v="5"/>
  </r>
  <r>
    <n v="9.94"/>
    <s v="PLN"/>
    <n v="0"/>
    <n v="0"/>
    <x v="23"/>
  </r>
  <r>
    <n v="9.68"/>
    <s v="PLN"/>
    <n v="0"/>
    <n v="0"/>
    <x v="0"/>
  </r>
  <r>
    <n v="9.6199999999999992"/>
    <s v="PLN"/>
    <n v="0"/>
    <n v="0"/>
    <x v="11"/>
  </r>
  <r>
    <n v="9.6"/>
    <s v="PLN"/>
    <n v="0"/>
    <n v="0"/>
    <x v="23"/>
  </r>
  <r>
    <n v="9.6"/>
    <s v="PLN"/>
    <n v="0"/>
    <n v="0"/>
    <x v="5"/>
  </r>
  <r>
    <n v="9.59"/>
    <s v="PLN"/>
    <n v="0"/>
    <n v="0"/>
    <x v="23"/>
  </r>
  <r>
    <n v="9.59"/>
    <s v="PLN"/>
    <n v="0"/>
    <n v="0"/>
    <x v="0"/>
  </r>
  <r>
    <n v="9.52"/>
    <s v="PLN"/>
    <n v="0"/>
    <n v="0"/>
    <x v="11"/>
  </r>
  <r>
    <n v="9.5"/>
    <s v="PLN"/>
    <n v="0"/>
    <n v="0"/>
    <x v="23"/>
  </r>
  <r>
    <n v="9.5"/>
    <s v="PLN"/>
    <n v="0"/>
    <n v="0"/>
    <x v="5"/>
  </r>
  <r>
    <n v="9.44"/>
    <s v="PLN"/>
    <n v="0"/>
    <n v="0"/>
    <x v="0"/>
  </r>
  <r>
    <n v="9.33"/>
    <s v="PLN"/>
    <n v="0"/>
    <n v="0"/>
    <x v="4"/>
  </r>
  <r>
    <n v="9.31"/>
    <s v="PLN"/>
    <n v="0"/>
    <n v="0"/>
    <x v="2"/>
  </r>
  <r>
    <n v="9.2799999999999994"/>
    <s v="PLN"/>
    <n v="0"/>
    <n v="0"/>
    <x v="0"/>
  </r>
  <r>
    <n v="9.24"/>
    <s v="PLN"/>
    <n v="0"/>
    <n v="0"/>
    <x v="11"/>
  </r>
  <r>
    <n v="9.24"/>
    <s v="PLN"/>
    <n v="0"/>
    <n v="0"/>
    <x v="11"/>
  </r>
  <r>
    <n v="9.24"/>
    <s v="PLN"/>
    <n v="0"/>
    <n v="0"/>
    <x v="0"/>
  </r>
  <r>
    <n v="9.1999999999999993"/>
    <s v="PLN"/>
    <n v="0"/>
    <n v="0"/>
    <x v="0"/>
  </r>
  <r>
    <n v="9.17"/>
    <s v="PLN"/>
    <n v="0"/>
    <n v="0"/>
    <x v="0"/>
  </r>
  <r>
    <n v="9.16"/>
    <s v="PLN"/>
    <n v="0"/>
    <n v="0"/>
    <x v="0"/>
  </r>
  <r>
    <n v="9.15"/>
    <s v="PLN"/>
    <n v="0"/>
    <n v="0"/>
    <x v="10"/>
  </r>
  <r>
    <n v="9.0500000000000007"/>
    <s v="PLN"/>
    <n v="0"/>
    <n v="0"/>
    <x v="0"/>
  </r>
  <r>
    <n v="9.0299999999999994"/>
    <s v="PLN"/>
    <n v="0"/>
    <n v="0"/>
    <x v="11"/>
  </r>
  <r>
    <n v="9.02"/>
    <s v="PLN"/>
    <n v="0"/>
    <n v="0"/>
    <x v="11"/>
  </r>
  <r>
    <n v="9"/>
    <s v="PLN"/>
    <n v="0"/>
    <n v="0"/>
    <x v="8"/>
  </r>
  <r>
    <n v="8.9"/>
    <s v="PLN"/>
    <n v="0"/>
    <n v="0"/>
    <x v="0"/>
  </r>
  <r>
    <n v="8.89"/>
    <s v="PLN"/>
    <n v="0"/>
    <n v="0"/>
    <x v="11"/>
  </r>
  <r>
    <n v="8.8800000000000008"/>
    <s v="PLN"/>
    <n v="0"/>
    <n v="0"/>
    <x v="16"/>
  </r>
  <r>
    <n v="8.83"/>
    <s v="PLN"/>
    <n v="0"/>
    <n v="0"/>
    <x v="1"/>
  </r>
  <r>
    <n v="8.82"/>
    <s v="PLN"/>
    <n v="0"/>
    <n v="0"/>
    <x v="4"/>
  </r>
  <r>
    <n v="8.76"/>
    <s v="PLN"/>
    <n v="0"/>
    <n v="0"/>
    <x v="11"/>
  </r>
  <r>
    <n v="8.65"/>
    <s v="PLN"/>
    <n v="0"/>
    <n v="0"/>
    <x v="11"/>
  </r>
  <r>
    <n v="8.61"/>
    <s v="PLN"/>
    <n v="0"/>
    <n v="0"/>
    <x v="11"/>
  </r>
  <r>
    <n v="8.58"/>
    <s v="PLN"/>
    <n v="0"/>
    <n v="0"/>
    <x v="3"/>
  </r>
  <r>
    <n v="8.5299999999999994"/>
    <s v="PLN"/>
    <n v="0"/>
    <n v="0"/>
    <x v="12"/>
  </r>
  <r>
    <n v="8.41"/>
    <s v="PLN"/>
    <n v="0"/>
    <n v="0"/>
    <x v="11"/>
  </r>
  <r>
    <n v="8.4"/>
    <s v="PLN"/>
    <n v="0"/>
    <n v="0"/>
    <x v="11"/>
  </r>
  <r>
    <n v="8.36"/>
    <s v="PLN"/>
    <n v="0"/>
    <n v="0"/>
    <x v="3"/>
  </r>
  <r>
    <n v="8.3000000000000007"/>
    <s v="PLN"/>
    <n v="0"/>
    <n v="0"/>
    <x v="0"/>
  </r>
  <r>
    <n v="8.3000000000000007"/>
    <s v="PLN"/>
    <n v="0"/>
    <n v="0"/>
    <x v="0"/>
  </r>
  <r>
    <n v="8.2899999999999991"/>
    <s v="PLN"/>
    <n v="0"/>
    <n v="0"/>
    <x v="1"/>
  </r>
  <r>
    <n v="8.2100000000000009"/>
    <s v="PLN"/>
    <n v="0"/>
    <n v="0"/>
    <x v="0"/>
  </r>
  <r>
    <n v="8.16"/>
    <s v="PLN"/>
    <n v="0"/>
    <n v="0"/>
    <x v="4"/>
  </r>
  <r>
    <n v="8.1199999999999992"/>
    <s v="PLN"/>
    <n v="0"/>
    <n v="0"/>
    <x v="4"/>
  </r>
  <r>
    <n v="8.11"/>
    <s v="PLN"/>
    <n v="0"/>
    <n v="0"/>
    <x v="0"/>
  </r>
  <r>
    <n v="8"/>
    <s v="PLN"/>
    <n v="0"/>
    <n v="0"/>
    <x v="4"/>
  </r>
  <r>
    <n v="7.92"/>
    <s v="PLN"/>
    <n v="0"/>
    <n v="0"/>
    <x v="11"/>
  </r>
  <r>
    <n v="7.92"/>
    <s v="PLN"/>
    <n v="0"/>
    <n v="0"/>
    <x v="11"/>
  </r>
  <r>
    <n v="7.74"/>
    <s v="PLN"/>
    <n v="0"/>
    <n v="0"/>
    <x v="5"/>
  </r>
  <r>
    <n v="7.68"/>
    <s v="PLN"/>
    <n v="0"/>
    <n v="0"/>
    <x v="23"/>
  </r>
  <r>
    <n v="7.56"/>
    <s v="PLN"/>
    <n v="0"/>
    <n v="0"/>
    <x v="2"/>
  </r>
  <r>
    <n v="7.53"/>
    <s v="PLN"/>
    <n v="0"/>
    <n v="0"/>
    <x v="23"/>
  </r>
  <r>
    <n v="7.52"/>
    <s v="PLN"/>
    <n v="0"/>
    <n v="0"/>
    <x v="11"/>
  </r>
  <r>
    <n v="7.52"/>
    <s v="PLN"/>
    <n v="0"/>
    <n v="0"/>
    <x v="3"/>
  </r>
  <r>
    <n v="7.46"/>
    <s v="PLN"/>
    <n v="0"/>
    <n v="0"/>
    <x v="15"/>
  </r>
  <r>
    <n v="7.42"/>
    <s v="PLN"/>
    <n v="0"/>
    <n v="0"/>
    <x v="0"/>
  </r>
  <r>
    <n v="7.36"/>
    <s v="PLN"/>
    <n v="0"/>
    <n v="0"/>
    <x v="0"/>
  </r>
  <r>
    <n v="7.36"/>
    <s v="PLN"/>
    <n v="0"/>
    <n v="0"/>
    <x v="2"/>
  </r>
  <r>
    <n v="7.35"/>
    <s v="PLN"/>
    <n v="0"/>
    <n v="0"/>
    <x v="23"/>
  </r>
  <r>
    <n v="7.35"/>
    <s v="PLN"/>
    <n v="0"/>
    <n v="0"/>
    <x v="10"/>
  </r>
  <r>
    <n v="7.31"/>
    <s v="PLN"/>
    <n v="0"/>
    <n v="0"/>
    <x v="4"/>
  </r>
  <r>
    <n v="7.3"/>
    <s v="PLN"/>
    <n v="0"/>
    <n v="0"/>
    <x v="11"/>
  </r>
  <r>
    <n v="7.29"/>
    <s v="PLN"/>
    <n v="0"/>
    <n v="0"/>
    <x v="5"/>
  </r>
  <r>
    <n v="7.27"/>
    <s v="PLN"/>
    <n v="0"/>
    <n v="0"/>
    <x v="5"/>
  </r>
  <r>
    <n v="7.24"/>
    <s v="PLN"/>
    <n v="0"/>
    <n v="0"/>
    <x v="23"/>
  </r>
  <r>
    <n v="7.22"/>
    <s v="PLN"/>
    <n v="0"/>
    <n v="0"/>
    <x v="0"/>
  </r>
  <r>
    <n v="7.2"/>
    <s v="PLN"/>
    <n v="0"/>
    <n v="0"/>
    <x v="5"/>
  </r>
  <r>
    <n v="7.13"/>
    <s v="PLN"/>
    <n v="0"/>
    <n v="0"/>
    <x v="11"/>
  </r>
  <r>
    <n v="7.13"/>
    <s v="PLN"/>
    <n v="0"/>
    <n v="0"/>
    <x v="0"/>
  </r>
  <r>
    <n v="7.13"/>
    <s v="PLN"/>
    <n v="0"/>
    <n v="0"/>
    <x v="11"/>
  </r>
  <r>
    <n v="7.12"/>
    <s v="PLN"/>
    <n v="0"/>
    <n v="0"/>
    <x v="8"/>
  </r>
  <r>
    <n v="7.08"/>
    <s v="PLN"/>
    <n v="0"/>
    <n v="0"/>
    <x v="24"/>
  </r>
  <r>
    <n v="7.02"/>
    <s v="PLN"/>
    <n v="0"/>
    <n v="0"/>
    <x v="23"/>
  </r>
  <r>
    <n v="6.99"/>
    <s v="PLN"/>
    <n v="0"/>
    <n v="0"/>
    <x v="4"/>
  </r>
  <r>
    <n v="6.95"/>
    <s v="PLN"/>
    <n v="0"/>
    <n v="0"/>
    <x v="0"/>
  </r>
  <r>
    <n v="6.9"/>
    <s v="PLN"/>
    <n v="0"/>
    <n v="0"/>
    <x v="11"/>
  </r>
  <r>
    <n v="6.9"/>
    <s v="PLN"/>
    <n v="0"/>
    <n v="0"/>
    <x v="1"/>
  </r>
  <r>
    <n v="6.9"/>
    <s v="PLN"/>
    <n v="0"/>
    <n v="0"/>
    <x v="0"/>
  </r>
  <r>
    <n v="6.84"/>
    <s v="PLN"/>
    <n v="0"/>
    <n v="0"/>
    <x v="11"/>
  </r>
  <r>
    <n v="6.81"/>
    <s v="PLN"/>
    <n v="0"/>
    <n v="0"/>
    <x v="11"/>
  </r>
  <r>
    <n v="6.81"/>
    <s v="PLN"/>
    <n v="0"/>
    <n v="0"/>
    <x v="0"/>
  </r>
  <r>
    <n v="6.8"/>
    <s v="PLN"/>
    <n v="0"/>
    <n v="0"/>
    <x v="4"/>
  </r>
  <r>
    <n v="6.72"/>
    <s v="PLN"/>
    <n v="0"/>
    <n v="0"/>
    <x v="15"/>
  </r>
  <r>
    <n v="6.69"/>
    <s v="PLN"/>
    <n v="0"/>
    <n v="0"/>
    <x v="0"/>
  </r>
  <r>
    <n v="6.68"/>
    <s v="PLN"/>
    <n v="0"/>
    <n v="0"/>
    <x v="3"/>
  </r>
  <r>
    <n v="6.64"/>
    <s v="PLN"/>
    <n v="0"/>
    <n v="0"/>
    <x v="0"/>
  </r>
  <r>
    <n v="6.6"/>
    <s v="PLN"/>
    <n v="0"/>
    <n v="0"/>
    <x v="11"/>
  </r>
  <r>
    <n v="6.5"/>
    <s v="PLN"/>
    <n v="0"/>
    <n v="0"/>
    <x v="1"/>
  </r>
  <r>
    <n v="6.49"/>
    <s v="PLN"/>
    <n v="0"/>
    <n v="0"/>
    <x v="11"/>
  </r>
  <r>
    <n v="6.47"/>
    <s v="PLN"/>
    <n v="0"/>
    <n v="0"/>
    <x v="1"/>
  </r>
  <r>
    <n v="6.45"/>
    <s v="PLN"/>
    <n v="0"/>
    <n v="0"/>
    <x v="12"/>
  </r>
  <r>
    <n v="6.32"/>
    <s v="PLN"/>
    <n v="0"/>
    <n v="0"/>
    <x v="4"/>
  </r>
  <r>
    <n v="6.32"/>
    <s v="PLN"/>
    <n v="0"/>
    <n v="0"/>
    <x v="4"/>
  </r>
  <r>
    <n v="6.27"/>
    <s v="PLN"/>
    <n v="0"/>
    <n v="0"/>
    <x v="4"/>
  </r>
  <r>
    <n v="6.25"/>
    <s v="PLN"/>
    <n v="0"/>
    <n v="0"/>
    <x v="11"/>
  </r>
  <r>
    <n v="6.24"/>
    <s v="PLN"/>
    <n v="0"/>
    <n v="0"/>
    <x v="16"/>
  </r>
  <r>
    <n v="6.22"/>
    <s v="PLN"/>
    <n v="0"/>
    <n v="0"/>
    <x v="23"/>
  </r>
  <r>
    <n v="6.22"/>
    <s v="PLN"/>
    <n v="0"/>
    <n v="0"/>
    <x v="11"/>
  </r>
  <r>
    <n v="6.2"/>
    <s v="PLN"/>
    <n v="0"/>
    <n v="0"/>
    <x v="23"/>
  </r>
  <r>
    <n v="6.18"/>
    <s v="PLN"/>
    <n v="0"/>
    <n v="0"/>
    <x v="1"/>
  </r>
  <r>
    <n v="6.16"/>
    <s v="PLN"/>
    <n v="0"/>
    <n v="0"/>
    <x v="11"/>
  </r>
  <r>
    <n v="6.14"/>
    <s v="PLN"/>
    <n v="0"/>
    <n v="0"/>
    <x v="20"/>
  </r>
  <r>
    <n v="6.08"/>
    <s v="PLN"/>
    <n v="0"/>
    <n v="0"/>
    <x v="4"/>
  </r>
  <r>
    <n v="6.05"/>
    <s v="PLN"/>
    <n v="0"/>
    <n v="0"/>
    <x v="11"/>
  </r>
  <r>
    <n v="6.05"/>
    <s v="PLN"/>
    <n v="0"/>
    <n v="0"/>
    <x v="0"/>
  </r>
  <r>
    <n v="6.02"/>
    <s v="PLN"/>
    <n v="0"/>
    <n v="0"/>
    <x v="11"/>
  </r>
  <r>
    <n v="6.01"/>
    <s v="PLN"/>
    <n v="0"/>
    <n v="0"/>
    <x v="23"/>
  </r>
  <r>
    <n v="5.93"/>
    <s v="PLN"/>
    <n v="0"/>
    <n v="0"/>
    <x v="11"/>
  </r>
  <r>
    <n v="5.91"/>
    <s v="PLN"/>
    <n v="0"/>
    <n v="0"/>
    <x v="0"/>
  </r>
  <r>
    <n v="5.82"/>
    <s v="PLN"/>
    <n v="0"/>
    <n v="0"/>
    <x v="11"/>
  </r>
  <r>
    <n v="5.81"/>
    <s v="PLN"/>
    <n v="0"/>
    <n v="0"/>
    <x v="0"/>
  </r>
  <r>
    <n v="5.8"/>
    <s v="PLN"/>
    <n v="0"/>
    <n v="0"/>
    <x v="11"/>
  </r>
  <r>
    <n v="5.79"/>
    <s v="PLN"/>
    <n v="0"/>
    <n v="0"/>
    <x v="0"/>
  </r>
  <r>
    <n v="5.78"/>
    <s v="PLN"/>
    <n v="0"/>
    <n v="0"/>
    <x v="0"/>
  </r>
  <r>
    <n v="5.7"/>
    <s v="PLN"/>
    <n v="0"/>
    <n v="0"/>
    <x v="0"/>
  </r>
  <r>
    <n v="5.69"/>
    <s v="PLN"/>
    <n v="0"/>
    <n v="0"/>
    <x v="0"/>
  </r>
  <r>
    <n v="5.68"/>
    <s v="PLN"/>
    <n v="0"/>
    <n v="0"/>
    <x v="5"/>
  </r>
  <r>
    <n v="5.65"/>
    <s v="PLN"/>
    <n v="0"/>
    <n v="0"/>
    <x v="11"/>
  </r>
  <r>
    <n v="5.57"/>
    <s v="PLN"/>
    <n v="0"/>
    <n v="0"/>
    <x v="0"/>
  </r>
  <r>
    <n v="5.54"/>
    <s v="PLN"/>
    <n v="0"/>
    <n v="0"/>
    <x v="11"/>
  </r>
  <r>
    <n v="5.51"/>
    <s v="PLN"/>
    <n v="0"/>
    <n v="0"/>
    <x v="11"/>
  </r>
  <r>
    <n v="5.49"/>
    <s v="PLN"/>
    <n v="0"/>
    <n v="0"/>
    <x v="4"/>
  </r>
  <r>
    <n v="5.48"/>
    <s v="PLN"/>
    <n v="0"/>
    <n v="0"/>
    <x v="11"/>
  </r>
  <r>
    <n v="5.43"/>
    <s v="PLN"/>
    <n v="0"/>
    <n v="0"/>
    <x v="23"/>
  </r>
  <r>
    <n v="5.4"/>
    <s v="PLN"/>
    <n v="0"/>
    <n v="0"/>
    <x v="0"/>
  </r>
  <r>
    <n v="5.36"/>
    <s v="PLN"/>
    <n v="0"/>
    <n v="0"/>
    <x v="0"/>
  </r>
  <r>
    <n v="5.31"/>
    <s v="PLN"/>
    <n v="0"/>
    <n v="0"/>
    <x v="11"/>
  </r>
  <r>
    <n v="5.3"/>
    <s v="PLN"/>
    <n v="0"/>
    <n v="0"/>
    <x v="23"/>
  </r>
  <r>
    <n v="5.27"/>
    <s v="PLN"/>
    <n v="0"/>
    <n v="0"/>
    <x v="11"/>
  </r>
  <r>
    <n v="5.25"/>
    <s v="PLN"/>
    <n v="0"/>
    <n v="0"/>
    <x v="23"/>
  </r>
  <r>
    <n v="5.23"/>
    <s v="PLN"/>
    <n v="0"/>
    <n v="0"/>
    <x v="0"/>
  </r>
  <r>
    <n v="5.1100000000000003"/>
    <s v="PLN"/>
    <n v="0"/>
    <n v="0"/>
    <x v="23"/>
  </r>
  <r>
    <n v="5.0999999999999996"/>
    <s v="PLN"/>
    <n v="0"/>
    <n v="0"/>
    <x v="11"/>
  </r>
  <r>
    <n v="4.95"/>
    <s v="PLN"/>
    <n v="0"/>
    <n v="0"/>
    <x v="23"/>
  </r>
  <r>
    <n v="4.91"/>
    <s v="PLN"/>
    <n v="0"/>
    <n v="0"/>
    <x v="11"/>
  </r>
  <r>
    <n v="4.84"/>
    <s v="PLN"/>
    <n v="0"/>
    <n v="0"/>
    <x v="4"/>
  </r>
  <r>
    <n v="4.84"/>
    <s v="PLN"/>
    <n v="0"/>
    <n v="0"/>
    <x v="4"/>
  </r>
  <r>
    <n v="4.8"/>
    <s v="PLN"/>
    <n v="0"/>
    <n v="0"/>
    <x v="17"/>
  </r>
  <r>
    <n v="4.79"/>
    <s v="PLN"/>
    <n v="0"/>
    <n v="0"/>
    <x v="11"/>
  </r>
  <r>
    <n v="4.7300000000000004"/>
    <s v="PLN"/>
    <n v="0"/>
    <n v="0"/>
    <x v="2"/>
  </r>
  <r>
    <n v="4.63"/>
    <s v="PLN"/>
    <n v="0"/>
    <n v="0"/>
    <x v="11"/>
  </r>
  <r>
    <n v="4.62"/>
    <s v="PLN"/>
    <n v="0"/>
    <n v="0"/>
    <x v="11"/>
  </r>
  <r>
    <n v="4.5599999999999996"/>
    <s v="PLN"/>
    <n v="0"/>
    <n v="0"/>
    <x v="0"/>
  </r>
  <r>
    <n v="4.53"/>
    <s v="PLN"/>
    <n v="0"/>
    <n v="0"/>
    <x v="23"/>
  </r>
  <r>
    <n v="4.4800000000000004"/>
    <s v="PLN"/>
    <n v="0"/>
    <n v="0"/>
    <x v="23"/>
  </r>
  <r>
    <n v="4.47"/>
    <s v="PLN"/>
    <n v="0"/>
    <n v="0"/>
    <x v="11"/>
  </r>
  <r>
    <n v="4.43"/>
    <s v="PLN"/>
    <n v="0"/>
    <n v="0"/>
    <x v="0"/>
  </r>
  <r>
    <n v="4.41"/>
    <s v="PLN"/>
    <n v="0"/>
    <n v="0"/>
    <x v="4"/>
  </r>
  <r>
    <n v="4.38"/>
    <s v="PLN"/>
    <n v="0"/>
    <n v="0"/>
    <x v="4"/>
  </r>
  <r>
    <n v="4.34"/>
    <s v="PLN"/>
    <n v="0"/>
    <n v="0"/>
    <x v="4"/>
  </r>
  <r>
    <n v="4.33"/>
    <s v="PLN"/>
    <n v="0"/>
    <n v="0"/>
    <x v="12"/>
  </r>
  <r>
    <n v="4.32"/>
    <s v="PLN"/>
    <n v="0"/>
    <n v="0"/>
    <x v="4"/>
  </r>
  <r>
    <n v="4.32"/>
    <s v="PLN"/>
    <n v="0"/>
    <n v="0"/>
    <x v="0"/>
  </r>
  <r>
    <n v="4.3099999999999996"/>
    <s v="PLN"/>
    <n v="0"/>
    <n v="0"/>
    <x v="0"/>
  </r>
  <r>
    <n v="4.3099999999999996"/>
    <s v="PLN"/>
    <n v="0"/>
    <n v="0"/>
    <x v="0"/>
  </r>
  <r>
    <n v="4.2699999999999996"/>
    <s v="PLN"/>
    <n v="0"/>
    <n v="0"/>
    <x v="11"/>
  </r>
  <r>
    <n v="4.25"/>
    <s v="PLN"/>
    <n v="0"/>
    <n v="0"/>
    <x v="5"/>
  </r>
  <r>
    <n v="4.2"/>
    <s v="PLN"/>
    <n v="0"/>
    <n v="0"/>
    <x v="24"/>
  </r>
  <r>
    <n v="4.2"/>
    <s v="PLN"/>
    <n v="0"/>
    <n v="0"/>
    <x v="4"/>
  </r>
  <r>
    <n v="4.2"/>
    <s v="PLN"/>
    <n v="0"/>
    <n v="0"/>
    <x v="0"/>
  </r>
  <r>
    <n v="4.2"/>
    <s v="PLN"/>
    <n v="0"/>
    <n v="0"/>
    <x v="0"/>
  </r>
  <r>
    <n v="4.1900000000000004"/>
    <s v="PLN"/>
    <n v="0"/>
    <n v="0"/>
    <x v="4"/>
  </r>
  <r>
    <n v="4.1399999999999997"/>
    <s v="PLN"/>
    <n v="0"/>
    <n v="0"/>
    <x v="11"/>
  </r>
  <r>
    <n v="4.1100000000000003"/>
    <s v="PLN"/>
    <n v="0"/>
    <n v="0"/>
    <x v="5"/>
  </r>
  <r>
    <n v="4.04"/>
    <s v="PLN"/>
    <n v="0"/>
    <n v="0"/>
    <x v="3"/>
  </r>
  <r>
    <n v="4.0199999999999996"/>
    <s v="PLN"/>
    <n v="0"/>
    <n v="0"/>
    <x v="11"/>
  </r>
  <r>
    <n v="3.98"/>
    <s v="PLN"/>
    <n v="0"/>
    <n v="0"/>
    <x v="4"/>
  </r>
  <r>
    <n v="3.95"/>
    <s v="PLN"/>
    <n v="0"/>
    <n v="0"/>
    <x v="24"/>
  </r>
  <r>
    <n v="3.89"/>
    <s v="PLN"/>
    <n v="0"/>
    <n v="0"/>
    <x v="11"/>
  </r>
  <r>
    <n v="3.88"/>
    <s v="PLN"/>
    <n v="0"/>
    <n v="0"/>
    <x v="11"/>
  </r>
  <r>
    <n v="3.82"/>
    <s v="PLN"/>
    <n v="0"/>
    <n v="0"/>
    <x v="11"/>
  </r>
  <r>
    <n v="3.8"/>
    <s v="PLN"/>
    <n v="0"/>
    <n v="0"/>
    <x v="4"/>
  </r>
  <r>
    <n v="3.76"/>
    <s v="PLN"/>
    <n v="0"/>
    <n v="0"/>
    <x v="0"/>
  </r>
  <r>
    <n v="3.7"/>
    <s v="PLN"/>
    <n v="0"/>
    <n v="0"/>
    <x v="5"/>
  </r>
  <r>
    <n v="3.66"/>
    <s v="PLN"/>
    <n v="0"/>
    <n v="0"/>
    <x v="23"/>
  </r>
  <r>
    <n v="3.63"/>
    <s v="PLN"/>
    <n v="0"/>
    <n v="0"/>
    <x v="0"/>
  </r>
  <r>
    <n v="3.57"/>
    <s v="PLN"/>
    <n v="0"/>
    <n v="0"/>
    <x v="4"/>
  </r>
  <r>
    <n v="3.51"/>
    <s v="PLN"/>
    <n v="0"/>
    <n v="0"/>
    <x v="15"/>
  </r>
  <r>
    <n v="3.47"/>
    <s v="PLN"/>
    <n v="0"/>
    <n v="0"/>
    <x v="23"/>
  </r>
  <r>
    <n v="3.47"/>
    <s v="PLN"/>
    <n v="0"/>
    <n v="0"/>
    <x v="23"/>
  </r>
  <r>
    <n v="3.44"/>
    <s v="PLN"/>
    <n v="0"/>
    <n v="0"/>
    <x v="0"/>
  </r>
  <r>
    <n v="3.42"/>
    <s v="PLN"/>
    <n v="0"/>
    <n v="0"/>
    <x v="11"/>
  </r>
  <r>
    <n v="3.42"/>
    <s v="PLN"/>
    <n v="0"/>
    <n v="0"/>
    <x v="11"/>
  </r>
  <r>
    <n v="3.4"/>
    <s v="PLN"/>
    <n v="0"/>
    <n v="0"/>
    <x v="4"/>
  </r>
  <r>
    <n v="3.39"/>
    <s v="PLN"/>
    <n v="0"/>
    <n v="0"/>
    <x v="11"/>
  </r>
  <r>
    <n v="3.39"/>
    <s v="PLN"/>
    <n v="0"/>
    <n v="0"/>
    <x v="11"/>
  </r>
  <r>
    <n v="3.37"/>
    <s v="PLN"/>
    <n v="0"/>
    <n v="0"/>
    <x v="11"/>
  </r>
  <r>
    <n v="3.37"/>
    <s v="PLN"/>
    <n v="0"/>
    <n v="0"/>
    <x v="11"/>
  </r>
  <r>
    <n v="3.34"/>
    <s v="PLN"/>
    <n v="0"/>
    <n v="0"/>
    <x v="11"/>
  </r>
  <r>
    <n v="3.3"/>
    <s v="PLN"/>
    <n v="0"/>
    <n v="0"/>
    <x v="11"/>
  </r>
  <r>
    <n v="3.3"/>
    <s v="PLN"/>
    <n v="0"/>
    <n v="0"/>
    <x v="4"/>
  </r>
  <r>
    <n v="3.27"/>
    <s v="PLN"/>
    <n v="0"/>
    <n v="0"/>
    <x v="11"/>
  </r>
  <r>
    <n v="3.23"/>
    <s v="PLN"/>
    <n v="0"/>
    <n v="0"/>
    <x v="0"/>
  </r>
  <r>
    <n v="3.22"/>
    <s v="PLN"/>
    <n v="0"/>
    <n v="0"/>
    <x v="4"/>
  </r>
  <r>
    <n v="3.22"/>
    <s v="PLN"/>
    <n v="0"/>
    <n v="0"/>
    <x v="0"/>
  </r>
  <r>
    <n v="3.2"/>
    <s v="PLN"/>
    <n v="0"/>
    <n v="0"/>
    <x v="11"/>
  </r>
  <r>
    <n v="3.19"/>
    <s v="PLN"/>
    <n v="0"/>
    <n v="0"/>
    <x v="0"/>
  </r>
  <r>
    <n v="3.18"/>
    <s v="PLN"/>
    <n v="0"/>
    <n v="0"/>
    <x v="0"/>
  </r>
  <r>
    <n v="3.18"/>
    <s v="PLN"/>
    <n v="0"/>
    <n v="0"/>
    <x v="15"/>
  </r>
  <r>
    <n v="3.09"/>
    <s v="PLN"/>
    <n v="0"/>
    <n v="0"/>
    <x v="10"/>
  </r>
  <r>
    <n v="3.04"/>
    <s v="PLN"/>
    <n v="0"/>
    <n v="0"/>
    <x v="4"/>
  </r>
  <r>
    <n v="3.04"/>
    <s v="PLN"/>
    <n v="0"/>
    <n v="0"/>
    <x v="0"/>
  </r>
  <r>
    <n v="3.03"/>
    <s v="PLN"/>
    <n v="0"/>
    <n v="0"/>
    <x v="4"/>
  </r>
  <r>
    <n v="2.97"/>
    <s v="PLN"/>
    <n v="0"/>
    <n v="0"/>
    <x v="16"/>
  </r>
  <r>
    <n v="2.96"/>
    <s v="PLN"/>
    <n v="0"/>
    <n v="0"/>
    <x v="5"/>
  </r>
  <r>
    <n v="2.89"/>
    <s v="PLN"/>
    <n v="0"/>
    <n v="0"/>
    <x v="3"/>
  </r>
  <r>
    <n v="2.88"/>
    <s v="PLN"/>
    <n v="0"/>
    <n v="0"/>
    <x v="0"/>
  </r>
  <r>
    <n v="2.8"/>
    <s v="PLN"/>
    <n v="0"/>
    <n v="0"/>
    <x v="17"/>
  </r>
  <r>
    <n v="2.79"/>
    <s v="PLN"/>
    <n v="0"/>
    <n v="0"/>
    <x v="0"/>
  </r>
  <r>
    <n v="2.76"/>
    <s v="PLN"/>
    <n v="0"/>
    <n v="0"/>
    <x v="11"/>
  </r>
  <r>
    <n v="2.67"/>
    <s v="PLN"/>
    <n v="0"/>
    <n v="0"/>
    <x v="3"/>
  </r>
  <r>
    <n v="2.62"/>
    <s v="PLN"/>
    <n v="0"/>
    <n v="0"/>
    <x v="11"/>
  </r>
  <r>
    <n v="2.59"/>
    <s v="PLN"/>
    <n v="0"/>
    <n v="0"/>
    <x v="23"/>
  </r>
  <r>
    <n v="2.5499999999999998"/>
    <s v="PLN"/>
    <n v="0"/>
    <n v="0"/>
    <x v="15"/>
  </r>
  <r>
    <n v="2.5099999999999998"/>
    <s v="PLN"/>
    <n v="0"/>
    <n v="0"/>
    <x v="11"/>
  </r>
  <r>
    <n v="2.46"/>
    <s v="PLN"/>
    <n v="0"/>
    <n v="0"/>
    <x v="16"/>
  </r>
  <r>
    <n v="2.39"/>
    <s v="PLN"/>
    <n v="0"/>
    <n v="0"/>
    <x v="15"/>
  </r>
  <r>
    <n v="2.38"/>
    <s v="PLN"/>
    <n v="0"/>
    <n v="0"/>
    <x v="0"/>
  </r>
  <r>
    <n v="2.38"/>
    <s v="PLN"/>
    <n v="0"/>
    <n v="0"/>
    <x v="11"/>
  </r>
  <r>
    <n v="2.37"/>
    <s v="PLN"/>
    <n v="0"/>
    <n v="0"/>
    <x v="11"/>
  </r>
  <r>
    <n v="2.33"/>
    <s v="PLN"/>
    <n v="0"/>
    <n v="0"/>
    <x v="12"/>
  </r>
  <r>
    <n v="2.3199999999999998"/>
    <s v="PLN"/>
    <n v="0"/>
    <n v="0"/>
    <x v="12"/>
  </r>
  <r>
    <n v="2.2000000000000002"/>
    <s v="PLN"/>
    <n v="0"/>
    <n v="0"/>
    <x v="23"/>
  </r>
  <r>
    <n v="2.2000000000000002"/>
    <s v="PLN"/>
    <n v="0"/>
    <n v="0"/>
    <x v="4"/>
  </r>
  <r>
    <n v="2.19"/>
    <s v="PLN"/>
    <n v="0"/>
    <n v="0"/>
    <x v="11"/>
  </r>
  <r>
    <n v="2.1800000000000002"/>
    <s v="PLN"/>
    <n v="0"/>
    <n v="0"/>
    <x v="11"/>
  </r>
  <r>
    <n v="2.13"/>
    <s v="PLN"/>
    <n v="0"/>
    <n v="0"/>
    <x v="3"/>
  </r>
  <r>
    <n v="2.13"/>
    <s v="PLN"/>
    <n v="0"/>
    <n v="0"/>
    <x v="0"/>
  </r>
  <r>
    <n v="2.11"/>
    <s v="PLN"/>
    <n v="0"/>
    <n v="0"/>
    <x v="23"/>
  </r>
  <r>
    <n v="1.99"/>
    <s v="PLN"/>
    <n v="0"/>
    <n v="0"/>
    <x v="4"/>
  </r>
  <r>
    <n v="1.97"/>
    <s v="PLN"/>
    <n v="0"/>
    <n v="0"/>
    <x v="23"/>
  </r>
  <r>
    <n v="1.92"/>
    <s v="PLN"/>
    <n v="0"/>
    <n v="0"/>
    <x v="0"/>
  </r>
  <r>
    <n v="1.92"/>
    <s v="PLN"/>
    <n v="0"/>
    <n v="0"/>
    <x v="16"/>
  </r>
  <r>
    <n v="1.85"/>
    <s v="PLN"/>
    <n v="0"/>
    <n v="0"/>
    <x v="0"/>
  </r>
  <r>
    <n v="1.8"/>
    <s v="PLN"/>
    <n v="0"/>
    <n v="0"/>
    <x v="0"/>
  </r>
  <r>
    <n v="1.78"/>
    <s v="PLN"/>
    <n v="0"/>
    <n v="0"/>
    <x v="15"/>
  </r>
  <r>
    <n v="1.73"/>
    <s v="PLN"/>
    <n v="0"/>
    <n v="0"/>
    <x v="0"/>
  </r>
  <r>
    <n v="1.66"/>
    <s v="PLN"/>
    <n v="0"/>
    <n v="0"/>
    <x v="15"/>
  </r>
  <r>
    <n v="1.6"/>
    <s v="PLN"/>
    <n v="0"/>
    <n v="0"/>
    <x v="11"/>
  </r>
  <r>
    <n v="1.58"/>
    <s v="PLN"/>
    <n v="0"/>
    <n v="0"/>
    <x v="3"/>
  </r>
  <r>
    <n v="1.48"/>
    <s v="PLN"/>
    <n v="0"/>
    <n v="0"/>
    <x v="23"/>
  </r>
  <r>
    <n v="1.38"/>
    <s v="PLN"/>
    <n v="0"/>
    <n v="0"/>
    <x v="15"/>
  </r>
  <r>
    <n v="1.08"/>
    <s v="PLN"/>
    <n v="0"/>
    <n v="0"/>
    <x v="4"/>
  </r>
  <r>
    <n v="1.06"/>
    <s v="PLN"/>
    <n v="0"/>
    <n v="0"/>
    <x v="17"/>
  </r>
  <r>
    <n v="1.05"/>
    <s v="PLN"/>
    <n v="0"/>
    <n v="0"/>
    <x v="0"/>
  </r>
  <r>
    <n v="0.98"/>
    <s v="PLN"/>
    <n v="0"/>
    <n v="70"/>
    <x v="3"/>
  </r>
  <r>
    <n v="0.86"/>
    <s v="PLN"/>
    <n v="0"/>
    <n v="0"/>
    <x v="11"/>
  </r>
  <r>
    <n v="0.86"/>
    <s v="PLN"/>
    <n v="0"/>
    <n v="0"/>
    <x v="11"/>
  </r>
  <r>
    <n v="0.84"/>
    <s v="PLN"/>
    <n v="0"/>
    <n v="0"/>
    <x v="3"/>
  </r>
  <r>
    <n v="0.71"/>
    <s v="PLN"/>
    <n v="0"/>
    <n v="0"/>
    <x v="15"/>
  </r>
  <r>
    <n v="0.66"/>
    <s v="PLN"/>
    <n v="0"/>
    <n v="0"/>
    <x v="23"/>
  </r>
  <r>
    <n v="0.62"/>
    <s v="PLN"/>
    <n v="0"/>
    <n v="0"/>
    <x v="12"/>
  </r>
  <r>
    <n v="0.53"/>
    <s v="PLN"/>
    <n v="0"/>
    <n v="0"/>
    <x v="3"/>
  </r>
  <r>
    <n v="0.52"/>
    <s v="PLN"/>
    <n v="0"/>
    <n v="0"/>
    <x v="23"/>
  </r>
  <r>
    <n v="0.5"/>
    <s v="PLN"/>
    <n v="0"/>
    <n v="0"/>
    <x v="3"/>
  </r>
  <r>
    <n v="0.44"/>
    <s v="PLN"/>
    <n v="0"/>
    <n v="0"/>
    <x v="0"/>
  </r>
  <r>
    <n v="0.2"/>
    <s v="PLN"/>
    <n v="0"/>
    <n v="0"/>
    <x v="15"/>
  </r>
  <r>
    <n v="0.16"/>
    <s v="PLN"/>
    <n v="0"/>
    <n v="0"/>
    <x v="15"/>
  </r>
  <r>
    <n v="0"/>
    <s v="PLN"/>
    <n v="0"/>
    <n v="0"/>
    <x v="12"/>
  </r>
  <r>
    <n v="0"/>
    <s v="PLN"/>
    <n v="0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A5656B-D285-4EBB-A765-EC9B2F99906B}" name="Tabela przestawna1" cacheId="3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W3:Y27" firstHeaderRow="0" firstDataRow="1" firstDataCol="1"/>
  <pivotFields count="3">
    <pivotField dataField="1" showAll="0"/>
    <pivotField dataField="1" showAll="0"/>
    <pivotField axis="axisRow" showAll="0">
      <items count="25">
        <item x="15"/>
        <item x="13"/>
        <item x="14"/>
        <item x="6"/>
        <item x="2"/>
        <item x="19"/>
        <item x="5"/>
        <item x="9"/>
        <item x="22"/>
        <item x="18"/>
        <item x="3"/>
        <item x="17"/>
        <item x="11"/>
        <item x="1"/>
        <item x="12"/>
        <item x="16"/>
        <item x="20"/>
        <item x="21"/>
        <item x="7"/>
        <item x="0"/>
        <item m="1" x="23"/>
        <item x="4"/>
        <item x="8"/>
        <item x="10"/>
        <item t="default"/>
      </items>
    </pivotField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Wartość sprzedaż [PLN]" fld="0" baseField="0" baseItem="0" numFmtId="164"/>
    <dataField name="Suma z Wartość Koszt produkcji [PLN]" fld="1" baseField="0" baseItem="0"/>
  </dataFields>
  <formats count="3">
    <format dxfId="8">
      <pivotArea grandRow="1" outline="0" collapsedLevelsAreSubtotals="1" fieldPosition="0"/>
    </format>
    <format dxfId="7">
      <pivotArea collapsedLevelsAreSubtotals="1" fieldPosition="0">
        <references count="1">
          <reference field="2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0A5E5-2FFD-4B35-BEFE-437F30CFFCE1}" name="Tabela przestawna1" cacheId="3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V9:X32" firstHeaderRow="0" firstDataRow="1" firstDataCol="1"/>
  <pivotFields count="3">
    <pivotField dataField="1" showAll="0"/>
    <pivotField dataField="1" showAll="0"/>
    <pivotField axis="axisRow" showAll="0" sortType="ascending">
      <items count="24">
        <item x="8"/>
        <item x="12"/>
        <item x="4"/>
        <item x="7"/>
        <item x="1"/>
        <item x="9"/>
        <item x="2"/>
        <item x="5"/>
        <item x="0"/>
        <item x="14"/>
        <item x="16"/>
        <item x="21"/>
        <item x="11"/>
        <item x="20"/>
        <item x="18"/>
        <item x="19"/>
        <item x="3"/>
        <item x="17"/>
        <item x="6"/>
        <item x="13"/>
        <item x="15"/>
        <item x="10"/>
        <item m="1" x="22"/>
        <item t="default"/>
      </items>
    </pivotField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Wartość sprzedaż [PLN]" fld="0" baseField="0" baseItem="0"/>
    <dataField name="Suma z Wartość Koszt produkcji [PLN]" fld="1" baseField="0" baseItem="0"/>
  </dataFields>
  <formats count="4"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grandRow="1" outline="0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7366D-7458-4951-9336-06811A1F381B}" name="Tabela przestawna2" cacheId="36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R4:S30" firstHeaderRow="1" firstDataRow="1" firstDataCol="1"/>
  <pivotFields count="5">
    <pivotField dataField="1" showAll="0"/>
    <pivotField showAll="0"/>
    <pivotField showAll="0"/>
    <pivotField showAll="0"/>
    <pivotField axis="axisRow" showAll="0" sortType="descending">
      <items count="26">
        <item x="10"/>
        <item x="4"/>
        <item x="11"/>
        <item x="1"/>
        <item x="3"/>
        <item x="6"/>
        <item x="0"/>
        <item x="17"/>
        <item x="5"/>
        <item x="7"/>
        <item x="20"/>
        <item x="15"/>
        <item x="12"/>
        <item x="13"/>
        <item x="14"/>
        <item x="8"/>
        <item x="16"/>
        <item x="22"/>
        <item x="19"/>
        <item x="9"/>
        <item x="2"/>
        <item x="21"/>
        <item x="23"/>
        <item x="18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26">
    <i>
      <x v="6"/>
    </i>
    <i>
      <x v="4"/>
    </i>
    <i>
      <x v="20"/>
    </i>
    <i>
      <x v="3"/>
    </i>
    <i>
      <x v="2"/>
    </i>
    <i>
      <x v="8"/>
    </i>
    <i>
      <x v="1"/>
    </i>
    <i>
      <x/>
    </i>
    <i>
      <x v="15"/>
    </i>
    <i>
      <x v="9"/>
    </i>
    <i>
      <x v="12"/>
    </i>
    <i>
      <x v="5"/>
    </i>
    <i>
      <x v="19"/>
    </i>
    <i>
      <x v="14"/>
    </i>
    <i>
      <x v="11"/>
    </i>
    <i>
      <x v="16"/>
    </i>
    <i>
      <x v="22"/>
    </i>
    <i>
      <x v="18"/>
    </i>
    <i>
      <x v="13"/>
    </i>
    <i>
      <x v="7"/>
    </i>
    <i>
      <x v="17"/>
    </i>
    <i>
      <x v="10"/>
    </i>
    <i>
      <x v="23"/>
    </i>
    <i>
      <x v="21"/>
    </i>
    <i>
      <x v="24"/>
    </i>
    <i t="grand">
      <x/>
    </i>
  </rowItems>
  <colItems count="1">
    <i/>
  </colItems>
  <dataFields count="1">
    <dataField name="Suma z Wartość" fld="0" baseField="0" baseItem="0"/>
  </dataFields>
  <formats count="1">
    <format dxfId="1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44097-F058-456C-8880-18997EFA44E8}" name="Tabela przestawna1" cacheId="35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Y5:Z8" firstHeaderRow="1" firstDataRow="1" firstDataCol="1"/>
  <pivotFields count="3">
    <pivotField dataField="1" showAll="0"/>
    <pivotField showAll="0"/>
    <pivotField axis="axisRow" showAll="0" sortType="descending">
      <items count="11">
        <item m="1" x="8"/>
        <item m="1" x="3"/>
        <item m="1" x="7"/>
        <item m="1" x="9"/>
        <item m="1" x="4"/>
        <item m="1" x="6"/>
        <item m="1" x="2"/>
        <item m="1" x="5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3">
    <i>
      <x v="9"/>
    </i>
    <i>
      <x v="8"/>
    </i>
    <i t="grand">
      <x/>
    </i>
  </rowItems>
  <colItems count="1">
    <i/>
  </colItems>
  <dataFields count="1">
    <dataField name="Suma z Wartość [netto]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2" dT="2023-12-05T08:52:02.61" personId="{F31807E7-CDD6-4269-A0DD-16A81F8234C4}" id="{A1ED779F-87FA-4DB5-AC51-12022451438A}">
    <text xml:space="preserve">Połowa Deadstocku IcX zostanie pokryta przez WRO
</text>
  </threadedComment>
  <threadedComment ref="G42" dT="2023-12-05T08:59:13.13" personId="{F31807E7-CDD6-4269-A0DD-16A81F8234C4}" id="{A0140EBE-CA16-45D9-967B-EECA5492EBD2}">
    <text>Uwzględniono wyjątki</text>
  </threadedComment>
  <threadedComment ref="H42" dT="2023-12-05T08:59:23.91" personId="{F31807E7-CDD6-4269-A0DD-16A81F8234C4}" id="{6311C3DC-EA18-4457-88D2-06D6AC35994E}">
    <text>Uwzględniono wyjątki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59B4-D968-42B4-9389-6AD493972EC4}">
  <dimension ref="A1:AE55"/>
  <sheetViews>
    <sheetView tabSelected="1" zoomScaleNormal="100" workbookViewId="0">
      <pane ySplit="2" topLeftCell="A24" activePane="bottomLeft" state="frozen"/>
      <selection pane="bottomLeft" activeCell="O38" sqref="O38"/>
    </sheetView>
  </sheetViews>
  <sheetFormatPr defaultColWidth="8.19921875" defaultRowHeight="15.6" x14ac:dyDescent="0.3"/>
  <cols>
    <col min="1" max="1" width="10.59765625" style="4" bestFit="1" customWidth="1"/>
    <col min="2" max="2" width="21.59765625" style="4" bestFit="1" customWidth="1"/>
    <col min="3" max="12" width="10.69921875" style="4" customWidth="1"/>
    <col min="13" max="13" width="13.69921875" style="4" customWidth="1"/>
    <col min="14" max="15" width="12.5" style="4" customWidth="1"/>
    <col min="16" max="16" width="16.8984375" style="4" bestFit="1" customWidth="1"/>
    <col min="17" max="17" width="6.69921875" style="4" customWidth="1"/>
    <col min="18" max="18" width="20.8984375" style="4" bestFit="1" customWidth="1"/>
    <col min="19" max="19" width="20.8984375" style="4" customWidth="1"/>
    <col min="20" max="22" width="17.09765625" style="4" customWidth="1"/>
    <col min="23" max="23" width="11.19921875" style="166" bestFit="1" customWidth="1"/>
    <col min="24" max="24" width="10.69921875" style="90" bestFit="1" customWidth="1"/>
    <col min="25" max="25" width="8.19921875" style="4"/>
    <col min="26" max="26" width="20.8984375" style="4" bestFit="1" customWidth="1"/>
    <col min="27" max="27" width="13.19921875" style="4" bestFit="1" customWidth="1"/>
    <col min="28" max="28" width="17.69921875" style="4" bestFit="1" customWidth="1"/>
    <col min="29" max="29" width="10.3984375" style="4" bestFit="1" customWidth="1"/>
    <col min="30" max="30" width="23.5" style="4" bestFit="1" customWidth="1"/>
    <col min="31" max="16384" width="8.19921875" style="4"/>
  </cols>
  <sheetData>
    <row r="1" spans="1:31" ht="16.2" thickBot="1" x14ac:dyDescent="0.35">
      <c r="A1" s="52"/>
      <c r="B1" s="53"/>
      <c r="C1" s="186" t="s">
        <v>60</v>
      </c>
      <c r="D1" s="186"/>
      <c r="E1" s="186"/>
      <c r="F1" s="186"/>
      <c r="G1" s="186"/>
      <c r="H1" s="186"/>
      <c r="I1" s="186"/>
      <c r="J1" s="35" t="s">
        <v>61</v>
      </c>
      <c r="K1" s="40" t="s">
        <v>37</v>
      </c>
      <c r="L1" s="54" t="s">
        <v>917</v>
      </c>
      <c r="N1" s="187" t="s">
        <v>3087</v>
      </c>
      <c r="O1" s="188"/>
      <c r="P1" s="189"/>
      <c r="Q1" s="169">
        <v>12</v>
      </c>
      <c r="R1" s="187" t="s">
        <v>3088</v>
      </c>
      <c r="S1" s="188"/>
      <c r="T1" s="188"/>
      <c r="U1" s="188"/>
      <c r="V1" s="189"/>
      <c r="Z1" s="190" t="s">
        <v>3093</v>
      </c>
      <c r="AA1" s="190"/>
      <c r="AB1" s="190"/>
      <c r="AC1" s="190"/>
      <c r="AD1" s="190"/>
    </row>
    <row r="2" spans="1:31" x14ac:dyDescent="0.3">
      <c r="A2" s="44" t="s">
        <v>19</v>
      </c>
      <c r="B2" s="45" t="s">
        <v>20</v>
      </c>
      <c r="C2" s="74" t="s">
        <v>24</v>
      </c>
      <c r="D2" s="74" t="s">
        <v>48</v>
      </c>
      <c r="E2" s="75" t="s">
        <v>21</v>
      </c>
      <c r="F2" s="74" t="s">
        <v>22</v>
      </c>
      <c r="G2" s="74" t="s">
        <v>23</v>
      </c>
      <c r="H2" s="74" t="s">
        <v>45</v>
      </c>
      <c r="I2" s="74" t="s">
        <v>26</v>
      </c>
      <c r="J2" s="46" t="s">
        <v>25</v>
      </c>
      <c r="K2" s="47" t="s">
        <v>50</v>
      </c>
      <c r="L2" s="55"/>
      <c r="M2" s="60" t="s">
        <v>27</v>
      </c>
      <c r="N2" s="62" t="s">
        <v>28</v>
      </c>
      <c r="O2" s="63" t="s">
        <v>5</v>
      </c>
      <c r="P2" s="114" t="s">
        <v>2400</v>
      </c>
      <c r="Q2" s="3">
        <v>0.95</v>
      </c>
      <c r="R2" s="87" t="s">
        <v>20</v>
      </c>
      <c r="S2" s="96" t="s">
        <v>28</v>
      </c>
      <c r="T2" s="101" t="s">
        <v>2214</v>
      </c>
      <c r="U2" s="102" t="s">
        <v>2211</v>
      </c>
      <c r="V2" s="98" t="s">
        <v>2212</v>
      </c>
      <c r="X2" s="93" t="s">
        <v>2213</v>
      </c>
      <c r="Z2" s="118" t="s">
        <v>20</v>
      </c>
      <c r="AA2" s="119" t="s">
        <v>3089</v>
      </c>
      <c r="AB2" s="119" t="s">
        <v>3090</v>
      </c>
      <c r="AC2" s="119" t="s">
        <v>3092</v>
      </c>
      <c r="AD2" s="119" t="s">
        <v>3091</v>
      </c>
    </row>
    <row r="3" spans="1:31" x14ac:dyDescent="0.3">
      <c r="A3" s="28" t="s">
        <v>42</v>
      </c>
      <c r="B3" s="27" t="s">
        <v>6</v>
      </c>
      <c r="C3" s="33">
        <v>1</v>
      </c>
      <c r="D3" s="33"/>
      <c r="E3" s="34">
        <v>1</v>
      </c>
      <c r="F3" s="33"/>
      <c r="G3" s="33"/>
      <c r="H3" s="33"/>
      <c r="I3" s="33"/>
      <c r="J3" s="36"/>
      <c r="K3" s="37"/>
      <c r="L3" s="56"/>
      <c r="M3" s="61">
        <f t="shared" ref="M3:M32" si="0">SUM(C3:L3)</f>
        <v>2</v>
      </c>
      <c r="N3" s="64">
        <f>IFERROR(VLOOKUP(B3,'Budzet 01-12.2023'!$A$24:$N$54,$Q$1,0),0)</f>
        <v>36335.196091395723</v>
      </c>
      <c r="O3" s="59">
        <f t="shared" ref="O3:O32" si="1">N3*0.4</f>
        <v>14534.078436558289</v>
      </c>
      <c r="P3" s="113">
        <v>7810.0904905332363</v>
      </c>
      <c r="Q3" s="30"/>
      <c r="R3" s="88" t="s">
        <v>6</v>
      </c>
      <c r="S3" s="97">
        <f>IFERROR(VLOOKUP(R3,Sprzedaż11.2023!W:X,2,0),0)</f>
        <v>2106.75</v>
      </c>
      <c r="T3" s="103">
        <f>IFERROR(VLOOKUP(R3,'Spływ należności 11.2023'!V:W,2,0),0)</f>
        <v>7931.8400000000011</v>
      </c>
      <c r="U3" s="104">
        <f>IFERROR(VLOOKUP(R3,'Spływ należności 11.2023'!V:X,3,0),0)</f>
        <v>5088.1100000000006</v>
      </c>
      <c r="V3" s="99">
        <f>IFERROR(VLOOKUP(R3,'Obsolet 30.11.2023'!R:S,2,0),0)</f>
        <v>6982.2300000000014</v>
      </c>
      <c r="X3" s="92">
        <f>IFERROR(VLOOKUP(R3,'RWzłom 11.2023'!Y:Z,2,0),0)</f>
        <v>0</v>
      </c>
      <c r="Z3" s="115" t="s">
        <v>6</v>
      </c>
      <c r="AA3" s="116">
        <f>N3</f>
        <v>36335.196091395723</v>
      </c>
      <c r="AB3" s="116">
        <f t="shared" ref="AB3:AB32" si="2">S3</f>
        <v>2106.75</v>
      </c>
      <c r="AC3" s="117">
        <f>IFERROR(AB3/AA3,"")</f>
        <v>5.7980972352558308E-2</v>
      </c>
      <c r="AD3" s="117">
        <f>IFERROR(VLOOKUP(Z3,'Spływ należności 11.2023'!V:Y,4,0),"N/A")</f>
        <v>0.35852084762173719</v>
      </c>
    </row>
    <row r="4" spans="1:31" x14ac:dyDescent="0.3">
      <c r="A4" s="28" t="str">
        <f t="shared" ref="A4:A31" si="3">A3</f>
        <v>Listopad</v>
      </c>
      <c r="B4" s="27" t="s">
        <v>7</v>
      </c>
      <c r="C4" s="33">
        <v>1</v>
      </c>
      <c r="D4" s="33">
        <v>1</v>
      </c>
      <c r="E4" s="34"/>
      <c r="F4" s="33"/>
      <c r="G4" s="33"/>
      <c r="H4" s="33"/>
      <c r="I4" s="33"/>
      <c r="J4" s="36"/>
      <c r="K4" s="37"/>
      <c r="L4" s="56"/>
      <c r="M4" s="61">
        <f t="shared" si="0"/>
        <v>2</v>
      </c>
      <c r="N4" s="64">
        <f>IFERROR(VLOOKUP(B4,'Budzet 01-12.2023'!$A$24:$N$54,$Q$1,0),0)</f>
        <v>565552.35030189191</v>
      </c>
      <c r="O4" s="59">
        <f t="shared" si="1"/>
        <v>226220.94012075677</v>
      </c>
      <c r="P4" s="113">
        <v>12045.47267115161</v>
      </c>
      <c r="Q4" s="30"/>
      <c r="R4" s="88" t="s">
        <v>7</v>
      </c>
      <c r="S4" s="97">
        <f>IFERROR(VLOOKUP(R4,Sprzedaż11.2023!W:X,2,0),0)</f>
        <v>695253.90000000608</v>
      </c>
      <c r="T4" s="103">
        <f>IFERROR(VLOOKUP(R4,'Spływ należności 11.2023'!V:W,2,0),0)</f>
        <v>629252.30000000086</v>
      </c>
      <c r="U4" s="104">
        <f>IFERROR(VLOOKUP(R4,'Spływ należności 11.2023'!V:X,3,0),0)</f>
        <v>459169.08000000077</v>
      </c>
      <c r="V4" s="99">
        <f>IFERROR(VLOOKUP(R4,'Obsolet 30.11.2023'!R:S,2,0),0)</f>
        <v>73.040000000000006</v>
      </c>
      <c r="X4" s="92">
        <f>IFERROR(VLOOKUP(R4,'RWzłom 11.2023'!Y:Z,2,0),0)</f>
        <v>0</v>
      </c>
      <c r="Z4" s="115" t="s">
        <v>7</v>
      </c>
      <c r="AA4" s="116">
        <f>N4</f>
        <v>565552.35030189191</v>
      </c>
      <c r="AB4" s="116">
        <f t="shared" si="2"/>
        <v>695253.90000000608</v>
      </c>
      <c r="AC4" s="117">
        <f t="shared" ref="AC4:AC30" si="4">IFERROR(AB4/AA4,"")</f>
        <v>1.2293360634588106</v>
      </c>
      <c r="AD4" s="117">
        <f>IFERROR(VLOOKUP(Z4,'Spływ należności 11.2023'!V:Y,4,0),"N/A")</f>
        <v>0.27029415704956478</v>
      </c>
    </row>
    <row r="5" spans="1:31" x14ac:dyDescent="0.3">
      <c r="A5" s="28" t="str">
        <f t="shared" si="3"/>
        <v>Listopad</v>
      </c>
      <c r="B5" s="27" t="s">
        <v>8</v>
      </c>
      <c r="C5" s="33">
        <v>1</v>
      </c>
      <c r="D5" s="33"/>
      <c r="E5" s="34">
        <v>1</v>
      </c>
      <c r="F5" s="33"/>
      <c r="G5" s="33"/>
      <c r="H5" s="33"/>
      <c r="I5" s="33"/>
      <c r="J5" s="36"/>
      <c r="K5" s="37"/>
      <c r="L5" s="56"/>
      <c r="M5" s="61">
        <f t="shared" si="0"/>
        <v>2</v>
      </c>
      <c r="N5" s="64">
        <f>IFERROR(VLOOKUP(B5,'Budzet 01-12.2023'!$A$24:$N$54,$Q$1,0),0)</f>
        <v>274197.26013536646</v>
      </c>
      <c r="O5" s="59">
        <f t="shared" si="1"/>
        <v>109678.90405414659</v>
      </c>
      <c r="P5" s="113">
        <v>5438.3624486748377</v>
      </c>
      <c r="Q5" s="30"/>
      <c r="R5" s="88" t="s">
        <v>8</v>
      </c>
      <c r="S5" s="97">
        <f>IFERROR(VLOOKUP(R5,Sprzedaż11.2023!W:X,2,0),0)</f>
        <v>157958.67000000007</v>
      </c>
      <c r="T5" s="103">
        <f>IFERROR(VLOOKUP(R5,'Spływ należności 11.2023'!V:W,2,0),0)</f>
        <v>80986.26999999999</v>
      </c>
      <c r="U5" s="104">
        <f>IFERROR(VLOOKUP(R5,'Spływ należności 11.2023'!V:X,3,0),0)</f>
        <v>50137.020000000004</v>
      </c>
      <c r="V5" s="99">
        <f>IFERROR(VLOOKUP(R5,'Obsolet 30.11.2023'!R:S,2,0),0)</f>
        <v>13596.750000000002</v>
      </c>
      <c r="X5" s="92">
        <f>IFERROR(VLOOKUP(R5,'RWzłom 11.2023'!Y:Z,2,0),0)</f>
        <v>0</v>
      </c>
      <c r="Z5" s="115" t="s">
        <v>8</v>
      </c>
      <c r="AA5" s="116">
        <f>N5</f>
        <v>274197.26013536646</v>
      </c>
      <c r="AB5" s="116">
        <f t="shared" si="2"/>
        <v>157958.67000000007</v>
      </c>
      <c r="AC5" s="117">
        <f t="shared" si="4"/>
        <v>0.57607676284591103</v>
      </c>
      <c r="AD5" s="117">
        <f>IFERROR(VLOOKUP(Z5,'Spływ należności 11.2023'!V:Y,4,0),"N/A")</f>
        <v>0.38091950647930806</v>
      </c>
    </row>
    <row r="6" spans="1:31" x14ac:dyDescent="0.3">
      <c r="A6" s="28" t="str">
        <f t="shared" si="3"/>
        <v>Listopad</v>
      </c>
      <c r="B6" s="27" t="s">
        <v>9</v>
      </c>
      <c r="C6" s="33">
        <v>1</v>
      </c>
      <c r="D6" s="33"/>
      <c r="E6" s="34"/>
      <c r="F6" s="33">
        <v>1</v>
      </c>
      <c r="G6" s="33"/>
      <c r="H6" s="33"/>
      <c r="I6" s="33"/>
      <c r="J6" s="36"/>
      <c r="K6" s="37"/>
      <c r="L6" s="56"/>
      <c r="M6" s="61">
        <f t="shared" si="0"/>
        <v>2</v>
      </c>
      <c r="N6" s="64">
        <f>IFERROR(VLOOKUP(B6,'Budzet 01-12.2023'!$A$24:$N$54,$Q$1,0),0)</f>
        <v>80777.328055118924</v>
      </c>
      <c r="O6" s="59">
        <f t="shared" si="1"/>
        <v>32310.931222047569</v>
      </c>
      <c r="P6" s="113">
        <v>3551.4620580024857</v>
      </c>
      <c r="Q6" s="30"/>
      <c r="R6" s="88" t="s">
        <v>9</v>
      </c>
      <c r="S6" s="97">
        <f>IFERROR(VLOOKUP(R6,Sprzedaż11.2023!W:X,2,0),0)</f>
        <v>0</v>
      </c>
      <c r="T6" s="103">
        <f>IFERROR(VLOOKUP(R6,'Spływ należności 11.2023'!V:W,2,0),0)</f>
        <v>118640.36</v>
      </c>
      <c r="U6" s="104">
        <f>IFERROR(VLOOKUP(R6,'Spływ należności 11.2023'!V:X,3,0),0)</f>
        <v>86230.000000000044</v>
      </c>
      <c r="V6" s="99">
        <f>IFERROR(VLOOKUP(R6,'Obsolet 30.11.2023'!R:S,2,0),0)</f>
        <v>19588.169999999984</v>
      </c>
      <c r="X6" s="92">
        <f>IFERROR(VLOOKUP(R6,'RWzłom 11.2023'!Y:Z,2,0),0)</f>
        <v>0</v>
      </c>
      <c r="Z6" s="115" t="s">
        <v>9</v>
      </c>
      <c r="AA6" s="116">
        <f>N6</f>
        <v>80777.328055118924</v>
      </c>
      <c r="AB6" s="116">
        <f t="shared" si="2"/>
        <v>0</v>
      </c>
      <c r="AC6" s="117">
        <f t="shared" si="4"/>
        <v>0</v>
      </c>
      <c r="AD6" s="117">
        <f>IFERROR(VLOOKUP(Z6,'Spływ należności 11.2023'!V:Y,4,0),"N/A")</f>
        <v>0.27318157160008583</v>
      </c>
    </row>
    <row r="7" spans="1:31" x14ac:dyDescent="0.3">
      <c r="A7" s="28" t="str">
        <f t="shared" si="3"/>
        <v>Listopad</v>
      </c>
      <c r="B7" s="27" t="s">
        <v>10</v>
      </c>
      <c r="C7" s="33">
        <v>1</v>
      </c>
      <c r="D7" s="33"/>
      <c r="E7" s="33"/>
      <c r="F7" s="33"/>
      <c r="G7" s="33"/>
      <c r="H7" s="33"/>
      <c r="I7" s="33">
        <v>1</v>
      </c>
      <c r="J7" s="36"/>
      <c r="K7" s="37"/>
      <c r="L7" s="56"/>
      <c r="M7" s="61">
        <f t="shared" si="0"/>
        <v>2</v>
      </c>
      <c r="N7" s="64">
        <f>IFERROR(VLOOKUP(B7,'Budzet 01-12.2023'!$A$24:$N$54,$Q$1,0),0)</f>
        <v>75597.896803354146</v>
      </c>
      <c r="O7" s="59">
        <f t="shared" si="1"/>
        <v>30239.158721341661</v>
      </c>
      <c r="P7" s="113">
        <v>3466.5840480233628</v>
      </c>
      <c r="Q7" s="30"/>
      <c r="R7" s="88" t="s">
        <v>10</v>
      </c>
      <c r="S7" s="97">
        <f>IFERROR(VLOOKUP(R7,Sprzedaż11.2023!W:X,2,0),0)</f>
        <v>5848.8399999999992</v>
      </c>
      <c r="T7" s="103">
        <f>IFERROR(VLOOKUP(R7,'Spływ należności 11.2023'!V:W,2,0),0)</f>
        <v>183085.08</v>
      </c>
      <c r="U7" s="104">
        <f>IFERROR(VLOOKUP(R7,'Spływ należności 11.2023'!V:X,3,0),0)</f>
        <v>3988.37</v>
      </c>
      <c r="V7" s="99">
        <f>IFERROR(VLOOKUP(R7,'Obsolet 30.11.2023'!R:S,2,0),0)-W7</f>
        <v>1676.5100000000093</v>
      </c>
      <c r="W7" s="167">
        <v>23509.32</v>
      </c>
      <c r="X7" s="92">
        <v>0</v>
      </c>
      <c r="Z7" s="115" t="s">
        <v>10</v>
      </c>
      <c r="AA7" s="116">
        <f>N7</f>
        <v>75597.896803354146</v>
      </c>
      <c r="AB7" s="116">
        <f t="shared" si="2"/>
        <v>5848.8399999999992</v>
      </c>
      <c r="AC7" s="117">
        <f t="shared" si="4"/>
        <v>7.7367760841469554E-2</v>
      </c>
      <c r="AD7" s="117">
        <f>IFERROR(VLOOKUP(Z7,'Spływ należności 11.2023'!V:Y,4,0),"N/A")</f>
        <v>0.97821575630302593</v>
      </c>
    </row>
    <row r="8" spans="1:31" x14ac:dyDescent="0.3">
      <c r="A8" s="28" t="str">
        <f t="shared" si="3"/>
        <v>Listopad</v>
      </c>
      <c r="B8" s="27" t="s">
        <v>11</v>
      </c>
      <c r="C8" s="33">
        <v>1</v>
      </c>
      <c r="D8" s="33"/>
      <c r="E8" s="33"/>
      <c r="F8" s="33"/>
      <c r="G8" s="33"/>
      <c r="H8" s="33">
        <v>1</v>
      </c>
      <c r="I8" s="33"/>
      <c r="J8" s="36"/>
      <c r="K8" s="37"/>
      <c r="L8" s="56"/>
      <c r="M8" s="61">
        <f t="shared" si="0"/>
        <v>2</v>
      </c>
      <c r="N8" s="64">
        <f>IFERROR(VLOOKUP(B8,'Budzet 01-12.2023'!$A$24:$N$54,$Q$1,0),0)</f>
        <v>195372.63010428991</v>
      </c>
      <c r="O8" s="59">
        <f t="shared" si="1"/>
        <v>78149.052041715971</v>
      </c>
      <c r="P8" s="113">
        <v>71554.411407662468</v>
      </c>
      <c r="R8" s="88" t="s">
        <v>11</v>
      </c>
      <c r="S8" s="97">
        <f>IFERROR(VLOOKUP(R8,Sprzedaż11.2023!W:X,2,0),0)</f>
        <v>513185.30000000051</v>
      </c>
      <c r="T8" s="103">
        <f>IFERROR(VLOOKUP(R8,'Spływ należności 11.2023'!V:W,2,0),0)</f>
        <v>693390.00999999978</v>
      </c>
      <c r="U8" s="104">
        <f>IFERROR(VLOOKUP(R8,'Spływ należności 11.2023'!V:X,3,0),0)</f>
        <v>423143.66</v>
      </c>
      <c r="V8" s="99">
        <f>IFERROR(VLOOKUP(R8,'Obsolet 30.11.2023'!R:S,2,0),0)</f>
        <v>60990.040000000008</v>
      </c>
      <c r="X8" s="92">
        <f>IFERROR(VLOOKUP(R8,'RWzłom 11.2023'!Y:Z,2,0),0)</f>
        <v>0</v>
      </c>
      <c r="Z8" s="115" t="s">
        <v>11</v>
      </c>
      <c r="AA8" s="116">
        <f>N8+AA12</f>
        <v>739041.18928050017</v>
      </c>
      <c r="AB8" s="116">
        <f t="shared" si="2"/>
        <v>513185.30000000051</v>
      </c>
      <c r="AC8" s="117">
        <f t="shared" si="4"/>
        <v>0.69439336730286494</v>
      </c>
      <c r="AD8" s="117">
        <f>IFERROR(VLOOKUP(Z8,'Spływ należności 11.2023'!V:Y,4,0),"N/A")</f>
        <v>0.38974652951807004</v>
      </c>
      <c r="AE8" s="4" t="s">
        <v>3094</v>
      </c>
    </row>
    <row r="9" spans="1:31" x14ac:dyDescent="0.3">
      <c r="A9" s="28" t="str">
        <f t="shared" si="3"/>
        <v>Listopad</v>
      </c>
      <c r="B9" s="27" t="s">
        <v>12</v>
      </c>
      <c r="C9" s="33">
        <v>1</v>
      </c>
      <c r="D9" s="33"/>
      <c r="E9" s="33"/>
      <c r="F9" s="33"/>
      <c r="G9" s="33">
        <v>1</v>
      </c>
      <c r="H9" s="33"/>
      <c r="I9" s="33"/>
      <c r="J9" s="36"/>
      <c r="K9" s="37"/>
      <c r="L9" s="56"/>
      <c r="M9" s="61">
        <f t="shared" si="0"/>
        <v>2</v>
      </c>
      <c r="N9" s="64">
        <f>IFERROR(VLOOKUP(B9,'Budzet 01-12.2023'!$A$24:$N$54,$Q$1,0),0)</f>
        <v>172620.97319014507</v>
      </c>
      <c r="O9" s="59">
        <f t="shared" si="1"/>
        <v>69048.389276058035</v>
      </c>
      <c r="P9" s="113">
        <v>2000</v>
      </c>
      <c r="Q9" s="165" t="s">
        <v>3572</v>
      </c>
      <c r="R9" s="88" t="s">
        <v>12</v>
      </c>
      <c r="S9" s="97">
        <f>IFERROR(VLOOKUP(R9,Sprzedaż11.2023!W:X,2,0),0)</f>
        <v>231832.01999999996</v>
      </c>
      <c r="T9" s="103">
        <f>IFERROR(VLOOKUP(R9,'Spływ należności 11.2023'!V:W,2,0),0)</f>
        <v>140072.29999999996</v>
      </c>
      <c r="U9" s="104">
        <f>IFERROR(VLOOKUP(R9,'Spływ należności 11.2023'!V:X,3,0),0)</f>
        <v>95763.859999999971</v>
      </c>
      <c r="V9" s="99">
        <f>IFERROR(VLOOKUP(R9,'Obsolet 30.11.2023'!R:S,2,0),0)-W9</f>
        <v>1632.4499999999989</v>
      </c>
      <c r="W9" s="166">
        <v>1893.25</v>
      </c>
      <c r="X9" s="92">
        <f>IFERROR(VLOOKUP(R9,'RWzłom 11.2023'!Y:Z,2,0),0)</f>
        <v>0</v>
      </c>
      <c r="Z9" s="115" t="s">
        <v>12</v>
      </c>
      <c r="AA9" s="116">
        <f t="shared" ref="AA9:AA32" si="5">N9</f>
        <v>172620.97319014507</v>
      </c>
      <c r="AB9" s="116">
        <f t="shared" si="2"/>
        <v>231832.01999999996</v>
      </c>
      <c r="AC9" s="117">
        <f t="shared" si="4"/>
        <v>1.3430118931413557</v>
      </c>
      <c r="AD9" s="117">
        <f>IFERROR(VLOOKUP(Z9,'Spływ należności 11.2023'!V:Y,4,0),"N/A")</f>
        <v>0.31632549761801582</v>
      </c>
    </row>
    <row r="10" spans="1:31" x14ac:dyDescent="0.3">
      <c r="A10" s="28" t="str">
        <f t="shared" si="3"/>
        <v>Listopad</v>
      </c>
      <c r="B10" s="27" t="s">
        <v>13</v>
      </c>
      <c r="C10" s="33">
        <v>1</v>
      </c>
      <c r="D10" s="33"/>
      <c r="E10" s="33">
        <v>1</v>
      </c>
      <c r="F10" s="33"/>
      <c r="G10" s="33"/>
      <c r="H10" s="33"/>
      <c r="I10" s="33"/>
      <c r="J10" s="36"/>
      <c r="K10" s="37"/>
      <c r="L10" s="56"/>
      <c r="M10" s="61">
        <f t="shared" si="0"/>
        <v>2</v>
      </c>
      <c r="N10" s="64">
        <f>IFERROR(VLOOKUP(B10,'Budzet 01-12.2023'!$A$24:$N$54,$Q$1,0),0)</f>
        <v>96725.904333632279</v>
      </c>
      <c r="O10" s="59">
        <f t="shared" si="1"/>
        <v>38690.361733452912</v>
      </c>
      <c r="P10" s="113">
        <v>43107.115803299574</v>
      </c>
      <c r="Q10" s="30"/>
      <c r="R10" s="88" t="s">
        <v>13</v>
      </c>
      <c r="S10" s="97">
        <f>IFERROR(VLOOKUP(R10,Sprzedaż11.2023!W:X,2,0),0)</f>
        <v>149863.23000000001</v>
      </c>
      <c r="T10" s="103">
        <f>IFERROR(VLOOKUP(R10,'Spływ należności 11.2023'!V:W,2,0),0)</f>
        <v>108975.78000000001</v>
      </c>
      <c r="U10" s="104">
        <f>IFERROR(VLOOKUP(R10,'Spływ należności 11.2023'!V:X,3,0),0)</f>
        <v>60458.509999999995</v>
      </c>
      <c r="V10" s="99">
        <f>IFERROR(VLOOKUP(R10,'Obsolet 30.11.2023'!R:S,2,0),0)</f>
        <v>106581.55000000002</v>
      </c>
      <c r="X10" s="92">
        <f>IFERROR(VLOOKUP(R10,'RWzłom 11.2023'!Y:Z,2,0),0)</f>
        <v>0</v>
      </c>
      <c r="Z10" s="115" t="s">
        <v>13</v>
      </c>
      <c r="AA10" s="116">
        <f t="shared" si="5"/>
        <v>96725.904333632279</v>
      </c>
      <c r="AB10" s="116">
        <f t="shared" si="2"/>
        <v>149863.23000000001</v>
      </c>
      <c r="AC10" s="117">
        <f t="shared" si="4"/>
        <v>1.5493598228152363</v>
      </c>
      <c r="AD10" s="117">
        <f>IFERROR(VLOOKUP(Z10,'Spływ należności 11.2023'!V:Y,4,0),"N/A")</f>
        <v>0.44521149561856782</v>
      </c>
    </row>
    <row r="11" spans="1:31" x14ac:dyDescent="0.3">
      <c r="A11" s="28" t="str">
        <f t="shared" si="3"/>
        <v>Listopad</v>
      </c>
      <c r="B11" s="27" t="s">
        <v>30</v>
      </c>
      <c r="C11" s="33">
        <v>1</v>
      </c>
      <c r="D11" s="33"/>
      <c r="E11" s="33"/>
      <c r="F11" s="33"/>
      <c r="G11" s="33">
        <v>1</v>
      </c>
      <c r="H11" s="33"/>
      <c r="I11" s="33"/>
      <c r="J11" s="36"/>
      <c r="K11" s="37"/>
      <c r="L11" s="56"/>
      <c r="M11" s="61">
        <f t="shared" si="0"/>
        <v>2</v>
      </c>
      <c r="N11" s="64">
        <f>IFERROR(VLOOKUP(B11,'Budzet 01-12.2023'!$A$24:$N$54,$Q$1,0),0)</f>
        <v>25152.683710426503</v>
      </c>
      <c r="O11" s="59">
        <f t="shared" si="1"/>
        <v>10061.073484170602</v>
      </c>
      <c r="P11" s="113">
        <v>0</v>
      </c>
      <c r="Q11" s="30"/>
      <c r="R11" s="88" t="s">
        <v>30</v>
      </c>
      <c r="S11" s="97">
        <f>IFERROR(VLOOKUP(R11,Sprzedaż11.2023!W:X,2,0),0)</f>
        <v>14990.02</v>
      </c>
      <c r="T11" s="103">
        <f>IFERROR(VLOOKUP(R11,'Spływ należności 11.2023'!V:W,2,0),0)</f>
        <v>10668.880000000001</v>
      </c>
      <c r="U11" s="104">
        <f>IFERROR(VLOOKUP(R11,'Spływ należności 11.2023'!V:X,3,0),0)</f>
        <v>5367.3799999999992</v>
      </c>
      <c r="V11" s="185">
        <f>IFERROR(VLOOKUP(R11,'Obsolet 30.11.2023'!R:S,2,0),0)-W11</f>
        <v>0</v>
      </c>
      <c r="W11" s="167">
        <v>2842.87</v>
      </c>
      <c r="X11" s="92">
        <f>IFERROR(VLOOKUP(R11,'RWzłom 11.2023'!Y:Z,2,0),0)</f>
        <v>0</v>
      </c>
      <c r="Z11" s="115" t="s">
        <v>30</v>
      </c>
      <c r="AA11" s="116">
        <f t="shared" si="5"/>
        <v>25152.683710426503</v>
      </c>
      <c r="AB11" s="116">
        <f t="shared" si="2"/>
        <v>14990.02</v>
      </c>
      <c r="AC11" s="117">
        <f t="shared" si="4"/>
        <v>0.59596105817472711</v>
      </c>
      <c r="AD11" s="117">
        <f>IFERROR(VLOOKUP(Z11,'Spływ należności 11.2023'!V:Y,4,0),"N/A")</f>
        <v>0.49691251565300215</v>
      </c>
    </row>
    <row r="12" spans="1:31" x14ac:dyDescent="0.3">
      <c r="A12" s="28" t="str">
        <f t="shared" si="3"/>
        <v>Listopad</v>
      </c>
      <c r="B12" s="27" t="s">
        <v>14</v>
      </c>
      <c r="C12" s="33">
        <v>1</v>
      </c>
      <c r="D12" s="33"/>
      <c r="E12" s="33"/>
      <c r="F12" s="33"/>
      <c r="G12" s="33"/>
      <c r="H12" s="33">
        <v>1</v>
      </c>
      <c r="I12" s="33"/>
      <c r="J12" s="36"/>
      <c r="K12" s="37"/>
      <c r="L12" s="56"/>
      <c r="M12" s="61">
        <f t="shared" si="0"/>
        <v>2</v>
      </c>
      <c r="N12" s="64">
        <f>IFERROR(VLOOKUP(B12,'Budzet 01-12.2023'!$A$24:$N$54,$Q$1,0),0)</f>
        <v>543668.5591762102</v>
      </c>
      <c r="O12" s="59">
        <f t="shared" si="1"/>
        <v>217467.4236704841</v>
      </c>
      <c r="P12" s="113">
        <v>0</v>
      </c>
      <c r="Q12" s="30"/>
      <c r="R12" s="88" t="s">
        <v>14</v>
      </c>
      <c r="S12" s="97">
        <f>IFERROR(VLOOKUP(R12,Sprzedaż11.2023!W:X,2,0),0)</f>
        <v>0</v>
      </c>
      <c r="T12" s="103">
        <f>IFERROR(VLOOKUP(R12,'Spływ należności 11.2023'!V:W,2,0),0)</f>
        <v>0</v>
      </c>
      <c r="U12" s="104">
        <f>IFERROR(VLOOKUP(R12,'Spływ należności 11.2023'!V:X,3,0),0)</f>
        <v>0</v>
      </c>
      <c r="V12" s="99">
        <f>IFERROR(VLOOKUP(R12,'Obsolet 30.11.2023'!R:S,2,0),0)</f>
        <v>0</v>
      </c>
      <c r="X12" s="92">
        <f>IFERROR(VLOOKUP(R12,'RWzłom 11.2023'!Y:Z,2,0),0)</f>
        <v>0</v>
      </c>
      <c r="Z12" s="115" t="s">
        <v>14</v>
      </c>
      <c r="AA12" s="116">
        <f t="shared" si="5"/>
        <v>543668.5591762102</v>
      </c>
      <c r="AB12" s="116">
        <f t="shared" si="2"/>
        <v>0</v>
      </c>
      <c r="AC12" s="117">
        <f t="shared" si="4"/>
        <v>0</v>
      </c>
      <c r="AD12" s="117" t="str">
        <f>IFERROR(VLOOKUP(Z12,'Spływ należności 11.2023'!V:Y,4,0),"N/A")</f>
        <v>N/A</v>
      </c>
    </row>
    <row r="13" spans="1:31" x14ac:dyDescent="0.3">
      <c r="A13" s="28" t="str">
        <f t="shared" si="3"/>
        <v>Listopad</v>
      </c>
      <c r="B13" s="27" t="s">
        <v>950</v>
      </c>
      <c r="C13" s="33">
        <v>1</v>
      </c>
      <c r="D13" s="33"/>
      <c r="E13" s="34"/>
      <c r="F13" s="33"/>
      <c r="G13" s="33">
        <v>1</v>
      </c>
      <c r="H13" s="33"/>
      <c r="I13" s="33"/>
      <c r="J13" s="36"/>
      <c r="K13" s="37"/>
      <c r="L13" s="56"/>
      <c r="M13" s="61">
        <f t="shared" si="0"/>
        <v>2</v>
      </c>
      <c r="N13" s="64">
        <f>IFERROR(VLOOKUP(B13,'Budzet 01-12.2023'!$A$24:$N$54,$Q$1,0),0)</f>
        <v>694762.55335986428</v>
      </c>
      <c r="O13" s="59">
        <f t="shared" si="1"/>
        <v>277905.0213439457</v>
      </c>
      <c r="P13" s="113">
        <v>2000</v>
      </c>
      <c r="Q13" s="165" t="s">
        <v>3572</v>
      </c>
      <c r="R13" s="88" t="s">
        <v>950</v>
      </c>
      <c r="S13" s="97">
        <f>IFERROR(VLOOKUP(R13,Sprzedaż11.2023!W:X,2,0),0)</f>
        <v>549401.47999999986</v>
      </c>
      <c r="T13" s="103">
        <f>IFERROR(VLOOKUP(R13,'Spływ należności 11.2023'!V:W,2,0),0)</f>
        <v>629634.92999999993</v>
      </c>
      <c r="U13" s="104">
        <f>IFERROR(VLOOKUP(R13,'Spływ należności 11.2023'!V:X,3,0),0)</f>
        <v>524786.51000000013</v>
      </c>
      <c r="V13" s="99">
        <f>IFERROR(VLOOKUP(R13,'Obsolet 30.11.2023'!R:S,2,0),0)</f>
        <v>160.07</v>
      </c>
      <c r="X13" s="92">
        <f>IFERROR(VLOOKUP(R13,'RWzłom 11.2023'!Y:Z,2,0),0)</f>
        <v>0</v>
      </c>
      <c r="Z13" s="115" t="s">
        <v>950</v>
      </c>
      <c r="AA13" s="116">
        <f t="shared" si="5"/>
        <v>694762.55335986428</v>
      </c>
      <c r="AB13" s="116">
        <f t="shared" si="2"/>
        <v>549401.47999999986</v>
      </c>
      <c r="AC13" s="117">
        <f t="shared" si="4"/>
        <v>0.79077589507825397</v>
      </c>
      <c r="AD13" s="117">
        <f>IFERROR(VLOOKUP(Z13,'Spływ należności 11.2023'!V:Y,4,0),"N/A")</f>
        <v>0.1665225593503839</v>
      </c>
    </row>
    <row r="14" spans="1:31" x14ac:dyDescent="0.3">
      <c r="A14" s="28" t="str">
        <f t="shared" si="3"/>
        <v>Listopad</v>
      </c>
      <c r="B14" s="27" t="s">
        <v>31</v>
      </c>
      <c r="C14" s="33">
        <v>1</v>
      </c>
      <c r="D14" s="33"/>
      <c r="E14" s="34">
        <v>1</v>
      </c>
      <c r="F14" s="33"/>
      <c r="G14" s="33"/>
      <c r="H14" s="33"/>
      <c r="I14" s="33"/>
      <c r="J14" s="36"/>
      <c r="K14" s="37"/>
      <c r="L14" s="56"/>
      <c r="M14" s="61">
        <f t="shared" si="0"/>
        <v>2</v>
      </c>
      <c r="N14" s="64">
        <f>IFERROR(VLOOKUP(B14,'Budzet 01-12.2023'!$A$24:$N$54,$Q$1,0),0)</f>
        <v>0</v>
      </c>
      <c r="O14" s="59">
        <f t="shared" si="1"/>
        <v>0</v>
      </c>
      <c r="P14" s="113">
        <v>9054.2890699856816</v>
      </c>
      <c r="Q14" s="30"/>
      <c r="R14" s="88" t="s">
        <v>31</v>
      </c>
      <c r="S14" s="97">
        <f>IFERROR(VLOOKUP(R14,Sprzedaż11.2023!W:X,2,0),0)</f>
        <v>5.7</v>
      </c>
      <c r="T14" s="103">
        <f>IFERROR(VLOOKUP(R14,'Spływ należności 11.2023'!V:W,2,0),0)</f>
        <v>3024.02</v>
      </c>
      <c r="U14" s="104">
        <f>IFERROR(VLOOKUP(R14,'Spływ należności 11.2023'!V:X,3,0),0)</f>
        <v>3190.07</v>
      </c>
      <c r="V14" s="99">
        <f>IFERROR(VLOOKUP(R14,'Obsolet 30.11.2023'!R:S,2,0),0)</f>
        <v>13909.340000000004</v>
      </c>
      <c r="X14" s="92">
        <f>IFERROR(VLOOKUP(R14,'RWzłom 11.2023'!Y:Z,2,0),0)</f>
        <v>0</v>
      </c>
      <c r="Z14" s="115" t="s">
        <v>31</v>
      </c>
      <c r="AA14" s="116">
        <f t="shared" si="5"/>
        <v>0</v>
      </c>
      <c r="AB14" s="116">
        <f t="shared" si="2"/>
        <v>5.7</v>
      </c>
      <c r="AC14" s="117" t="str">
        <f t="shared" si="4"/>
        <v/>
      </c>
      <c r="AD14" s="117">
        <f>IFERROR(VLOOKUP(Z14,'Spływ należności 11.2023'!V:Y,4,0),"N/A")</f>
        <v>-5.4910351122016449E-2</v>
      </c>
    </row>
    <row r="15" spans="1:31" x14ac:dyDescent="0.3">
      <c r="A15" s="28" t="str">
        <f t="shared" si="3"/>
        <v>Listopad</v>
      </c>
      <c r="B15" s="27" t="s">
        <v>58</v>
      </c>
      <c r="C15" s="33"/>
      <c r="D15" s="33"/>
      <c r="E15" s="34"/>
      <c r="F15" s="33"/>
      <c r="G15" s="33"/>
      <c r="H15" s="33"/>
      <c r="I15" s="33"/>
      <c r="J15" s="36">
        <v>1</v>
      </c>
      <c r="K15" s="37"/>
      <c r="L15" s="56"/>
      <c r="M15" s="61">
        <f t="shared" si="0"/>
        <v>1</v>
      </c>
      <c r="N15" s="64">
        <f>IFERROR(VLOOKUP(B15,'Budzet 01-12.2023'!$A$24:$N$54,$Q$1,0),0)</f>
        <v>368123.16619650414</v>
      </c>
      <c r="O15" s="59">
        <f t="shared" si="1"/>
        <v>147249.26647860167</v>
      </c>
      <c r="P15" s="113">
        <v>0</v>
      </c>
      <c r="Q15" s="30"/>
      <c r="R15" s="88" t="s">
        <v>58</v>
      </c>
      <c r="S15" s="97">
        <f>IFERROR(VLOOKUP(R15,Sprzedaż11.2023!W:X,2,0),0)</f>
        <v>767200</v>
      </c>
      <c r="T15" s="103">
        <f>IFERROR(VLOOKUP(R15,'Spływ należności 11.2023'!V:W,2,0),0)</f>
        <v>113625</v>
      </c>
      <c r="U15" s="104">
        <f>IFERROR(VLOOKUP(R15,'Spływ należności 11.2023'!V:X,3,0),0)</f>
        <v>88851.300000000017</v>
      </c>
      <c r="V15" s="99">
        <f>IFERROR(VLOOKUP(R15,'Obsolet 30.11.2023'!R:S,2,0),0)</f>
        <v>4672.74</v>
      </c>
      <c r="X15" s="92">
        <f>IFERROR(VLOOKUP(R15,'RWzłom 11.2023'!Y:Z,2,0),0)</f>
        <v>0</v>
      </c>
      <c r="Z15" s="115" t="s">
        <v>58</v>
      </c>
      <c r="AA15" s="116">
        <f t="shared" si="5"/>
        <v>368123.16619650414</v>
      </c>
      <c r="AB15" s="116">
        <f t="shared" si="2"/>
        <v>767200</v>
      </c>
      <c r="AC15" s="117">
        <f t="shared" si="4"/>
        <v>2.0840850846927372</v>
      </c>
      <c r="AD15" s="117">
        <f>IFERROR(VLOOKUP(Z15,'Spływ należności 11.2023'!V:Y,4,0),"N/A")</f>
        <v>0.21803036303630347</v>
      </c>
    </row>
    <row r="16" spans="1:31" x14ac:dyDescent="0.3">
      <c r="A16" s="28" t="str">
        <f t="shared" si="3"/>
        <v>Listopad</v>
      </c>
      <c r="B16" s="27" t="s">
        <v>46</v>
      </c>
      <c r="C16" s="33"/>
      <c r="D16" s="33"/>
      <c r="E16" s="34"/>
      <c r="F16" s="33"/>
      <c r="G16" s="33"/>
      <c r="H16" s="33"/>
      <c r="I16" s="33"/>
      <c r="J16" s="36">
        <v>1</v>
      </c>
      <c r="K16" s="37">
        <v>1</v>
      </c>
      <c r="L16" s="56"/>
      <c r="M16" s="61">
        <f t="shared" si="0"/>
        <v>2</v>
      </c>
      <c r="N16" s="64">
        <f>IFERROR(VLOOKUP(B16,'Budzet 01-12.2023'!$A$24:$N$54,$Q$1,0),0)</f>
        <v>290143.77985987876</v>
      </c>
      <c r="O16" s="59">
        <f t="shared" si="1"/>
        <v>116057.51194395151</v>
      </c>
      <c r="P16" s="113">
        <v>2000</v>
      </c>
      <c r="Q16" s="165" t="s">
        <v>3572</v>
      </c>
      <c r="R16" s="88" t="s">
        <v>46</v>
      </c>
      <c r="S16" s="97">
        <f>IFERROR(VLOOKUP(R16,Sprzedaż11.2023!W:X,2,0),0)</f>
        <v>308479.05</v>
      </c>
      <c r="T16" s="103">
        <f>IFERROR(VLOOKUP(R16,'Spływ należności 11.2023'!V:W,2,0),0)</f>
        <v>233589.31</v>
      </c>
      <c r="U16" s="104">
        <f>IFERROR(VLOOKUP(R16,'Spływ należności 11.2023'!V:X,3,0),0)</f>
        <v>157598.04000000007</v>
      </c>
      <c r="V16" s="99">
        <f>IFERROR(VLOOKUP(R16,'Obsolet 30.11.2023'!R:S,2,0),0)</f>
        <v>999.63</v>
      </c>
      <c r="X16" s="92">
        <f>IFERROR(VLOOKUP(R16,'RWzłom 11.2023'!Y:Z,2,0),0)</f>
        <v>0</v>
      </c>
      <c r="Z16" s="115" t="s">
        <v>46</v>
      </c>
      <c r="AA16" s="116">
        <f t="shared" si="5"/>
        <v>290143.77985987876</v>
      </c>
      <c r="AB16" s="116">
        <f t="shared" si="2"/>
        <v>308479.05</v>
      </c>
      <c r="AC16" s="117">
        <f t="shared" si="4"/>
        <v>1.0631937384595183</v>
      </c>
      <c r="AD16" s="117">
        <f>IFERROR(VLOOKUP(Z16,'Spływ należności 11.2023'!V:Y,4,0),"N/A")</f>
        <v>0.32531998146661734</v>
      </c>
    </row>
    <row r="17" spans="1:30" x14ac:dyDescent="0.3">
      <c r="A17" s="28" t="str">
        <f t="shared" si="3"/>
        <v>Listopad</v>
      </c>
      <c r="B17" s="27" t="s">
        <v>39</v>
      </c>
      <c r="C17" s="33"/>
      <c r="D17" s="33"/>
      <c r="E17" s="34"/>
      <c r="F17" s="33"/>
      <c r="G17" s="33"/>
      <c r="H17" s="33"/>
      <c r="I17" s="33"/>
      <c r="J17" s="36">
        <v>1</v>
      </c>
      <c r="K17" s="37">
        <v>1</v>
      </c>
      <c r="L17" s="56"/>
      <c r="M17" s="61">
        <f t="shared" si="0"/>
        <v>2</v>
      </c>
      <c r="N17" s="64">
        <f>IFERROR(VLOOKUP(B17,'Budzet 01-12.2023'!$A$24:$N$54,$Q$1,0),0)</f>
        <v>167330.48802232099</v>
      </c>
      <c r="O17" s="59">
        <f t="shared" si="1"/>
        <v>66932.195208928402</v>
      </c>
      <c r="P17" s="113">
        <v>2632.5783212369442</v>
      </c>
      <c r="Q17" s="30"/>
      <c r="R17" s="88" t="s">
        <v>39</v>
      </c>
      <c r="S17" s="97">
        <f>IFERROR(VLOOKUP(R17,Sprzedaż11.2023!W:X,2,0),0)</f>
        <v>370994.4299999997</v>
      </c>
      <c r="T17" s="103">
        <f>IFERROR(VLOOKUP(R17,'Spływ należności 11.2023'!V:W,2,0),0)</f>
        <v>375973.88999999984</v>
      </c>
      <c r="U17" s="104">
        <f>IFERROR(VLOOKUP(R17,'Spływ należności 11.2023'!V:X,3,0),0)</f>
        <v>180749.84999999995</v>
      </c>
      <c r="V17" s="99">
        <f>IFERROR(VLOOKUP(R17,'Obsolet 30.11.2023'!R:S,2,0),0)</f>
        <v>4159.8599999999988</v>
      </c>
      <c r="X17" s="92">
        <f>IFERROR(VLOOKUP(R17,'RWzłom 11.2023'!Y:Z,2,0),0)</f>
        <v>0</v>
      </c>
      <c r="Z17" s="115" t="s">
        <v>39</v>
      </c>
      <c r="AA17" s="116">
        <f t="shared" si="5"/>
        <v>167330.48802232099</v>
      </c>
      <c r="AB17" s="116">
        <f t="shared" si="2"/>
        <v>370994.4299999997</v>
      </c>
      <c r="AC17" s="117">
        <f t="shared" si="4"/>
        <v>2.2171358870985367</v>
      </c>
      <c r="AD17" s="117">
        <f>IFERROR(VLOOKUP(Z17,'Spływ należności 11.2023'!V:Y,4,0),"N/A")</f>
        <v>0.51924892975945747</v>
      </c>
    </row>
    <row r="18" spans="1:30" x14ac:dyDescent="0.3">
      <c r="A18" s="28" t="str">
        <f t="shared" si="3"/>
        <v>Listopad</v>
      </c>
      <c r="B18" s="27" t="s">
        <v>38</v>
      </c>
      <c r="C18" s="33"/>
      <c r="D18" s="33"/>
      <c r="E18" s="34"/>
      <c r="F18" s="33"/>
      <c r="G18" s="33"/>
      <c r="H18" s="33"/>
      <c r="I18" s="33"/>
      <c r="J18" s="36">
        <v>1</v>
      </c>
      <c r="K18" s="37">
        <v>1</v>
      </c>
      <c r="L18" s="56"/>
      <c r="M18" s="61">
        <f t="shared" si="0"/>
        <v>2</v>
      </c>
      <c r="N18" s="64">
        <f>IFERROR(VLOOKUP(B18,'Budzet 01-12.2023'!$A$24:$N$54,$Q$1,0),0)</f>
        <v>85984.522785898531</v>
      </c>
      <c r="O18" s="59">
        <f t="shared" si="1"/>
        <v>34393.809114359414</v>
      </c>
      <c r="P18" s="113">
        <v>0</v>
      </c>
      <c r="Q18" s="30"/>
      <c r="R18" s="88" t="s">
        <v>38</v>
      </c>
      <c r="S18" s="97">
        <f>IFERROR(VLOOKUP(R18,Sprzedaż11.2023!W:X,2,0),0)</f>
        <v>51330.92</v>
      </c>
      <c r="T18" s="103">
        <f>IFERROR(VLOOKUP(R18,'Spływ należności 11.2023'!V:W,2,0),0)</f>
        <v>0</v>
      </c>
      <c r="U18" s="104">
        <f>IFERROR(VLOOKUP(R18,'Spływ należności 11.2023'!V:X,3,0),0)</f>
        <v>0</v>
      </c>
      <c r="V18" s="99">
        <f>IFERROR(VLOOKUP(R18,'Obsolet 30.11.2023'!R:S,2,0),0)</f>
        <v>0</v>
      </c>
      <c r="X18" s="92">
        <f>IFERROR(VLOOKUP(R18,'RWzłom 11.2023'!Y:Z,2,0),0)</f>
        <v>0</v>
      </c>
      <c r="Z18" s="115" t="s">
        <v>38</v>
      </c>
      <c r="AA18" s="116">
        <f t="shared" si="5"/>
        <v>85984.522785898531</v>
      </c>
      <c r="AB18" s="116">
        <f t="shared" si="2"/>
        <v>51330.92</v>
      </c>
      <c r="AC18" s="117">
        <f t="shared" si="4"/>
        <v>0.59697859959999999</v>
      </c>
      <c r="AD18" s="117" t="str">
        <f>IFERROR(VLOOKUP(Z18,'Spływ należności 11.2023'!V:Y,4,0),"N/A")</f>
        <v>N/A</v>
      </c>
    </row>
    <row r="19" spans="1:30" x14ac:dyDescent="0.3">
      <c r="A19" s="28" t="str">
        <f t="shared" si="3"/>
        <v>Listopad</v>
      </c>
      <c r="B19" s="27" t="s">
        <v>47</v>
      </c>
      <c r="C19" s="33"/>
      <c r="D19" s="33"/>
      <c r="E19" s="34"/>
      <c r="F19" s="33"/>
      <c r="G19" s="33"/>
      <c r="H19" s="33"/>
      <c r="I19" s="33"/>
      <c r="J19" s="36">
        <v>1</v>
      </c>
      <c r="K19" s="37">
        <v>1</v>
      </c>
      <c r="L19" s="56"/>
      <c r="M19" s="61">
        <f t="shared" si="0"/>
        <v>2</v>
      </c>
      <c r="N19" s="64">
        <f>IFERROR(VLOOKUP(B19,'Budzet 01-12.2023'!$A$24:$N$54,$Q$1,0),0)</f>
        <v>40802.031381780122</v>
      </c>
      <c r="O19" s="59">
        <f t="shared" si="1"/>
        <v>16320.81255271205</v>
      </c>
      <c r="P19" s="113">
        <v>2011.9684103789655</v>
      </c>
      <c r="Q19" s="30"/>
      <c r="R19" s="88" t="s">
        <v>47</v>
      </c>
      <c r="S19" s="97">
        <f>IFERROR(VLOOKUP(R19,Sprzedaż11.2023!W:X,2,0),0)</f>
        <v>21872.53</v>
      </c>
      <c r="T19" s="103">
        <f>IFERROR(VLOOKUP(R19,'Spływ należności 11.2023'!V:W,2,0),0)</f>
        <v>17686.53</v>
      </c>
      <c r="U19" s="104">
        <f>IFERROR(VLOOKUP(R19,'Spływ należności 11.2023'!V:X,3,0),0)</f>
        <v>11549.749999999998</v>
      </c>
      <c r="V19" s="99">
        <f>IFERROR(VLOOKUP(R19,'Obsolet 30.11.2023'!R:S,2,0),0)</f>
        <v>233.06</v>
      </c>
      <c r="X19" s="92">
        <f>IFERROR(VLOOKUP(R19,'RWzłom 11.2023'!Y:Z,2,0),0)</f>
        <v>0</v>
      </c>
      <c r="Z19" s="115" t="s">
        <v>47</v>
      </c>
      <c r="AA19" s="116">
        <f t="shared" si="5"/>
        <v>40802.031381780122</v>
      </c>
      <c r="AB19" s="116">
        <f t="shared" si="2"/>
        <v>21872.53</v>
      </c>
      <c r="AC19" s="117">
        <f t="shared" si="4"/>
        <v>0.53606473156547385</v>
      </c>
      <c r="AD19" s="117">
        <f>IFERROR(VLOOKUP(Z19,'Spływ należności 11.2023'!V:Y,4,0),"N/A")</f>
        <v>0.34697478815799376</v>
      </c>
    </row>
    <row r="20" spans="1:30" x14ac:dyDescent="0.3">
      <c r="A20" s="28" t="str">
        <f t="shared" si="3"/>
        <v>Listopad</v>
      </c>
      <c r="B20" s="26" t="s">
        <v>35</v>
      </c>
      <c r="C20" s="33"/>
      <c r="D20" s="33"/>
      <c r="E20" s="34"/>
      <c r="F20" s="33"/>
      <c r="G20" s="33"/>
      <c r="H20" s="33"/>
      <c r="I20" s="33"/>
      <c r="J20" s="36">
        <v>1</v>
      </c>
      <c r="K20" s="37"/>
      <c r="L20" s="56"/>
      <c r="M20" s="61">
        <f t="shared" si="0"/>
        <v>1</v>
      </c>
      <c r="N20" s="64">
        <f>IFERROR(VLOOKUP(B20,'Budzet 01-12.2023'!$A$24:$N$54,$Q$1,0),0)</f>
        <v>658097.28035129234</v>
      </c>
      <c r="O20" s="59">
        <f t="shared" si="1"/>
        <v>263238.91214051697</v>
      </c>
      <c r="P20" s="113">
        <v>2000</v>
      </c>
      <c r="Q20" s="165" t="s">
        <v>3572</v>
      </c>
      <c r="R20" s="88" t="s">
        <v>35</v>
      </c>
      <c r="S20" s="97">
        <f>IFERROR(VLOOKUP(R20,Sprzedaż11.2023!W:X,2,0),0)</f>
        <v>510054.9</v>
      </c>
      <c r="T20" s="103">
        <f>IFERROR(VLOOKUP(R20,'Spływ należności 11.2023'!V:W,2,0),0)</f>
        <v>767163.45000000054</v>
      </c>
      <c r="U20" s="104">
        <f>IFERROR(VLOOKUP(R20,'Spływ należności 11.2023'!V:X,3,0),0)</f>
        <v>649404.84999999986</v>
      </c>
      <c r="V20" s="99">
        <f>IFERROR(VLOOKUP(R20,'Obsolet 30.11.2023'!R:S,2,0),0)</f>
        <v>1070.8900000000001</v>
      </c>
      <c r="X20" s="92">
        <f>IFERROR(VLOOKUP(R20,'RWzłom 11.2023'!Y:Z,2,0),0)</f>
        <v>0</v>
      </c>
      <c r="Z20" s="115" t="s">
        <v>35</v>
      </c>
      <c r="AA20" s="116">
        <f t="shared" si="5"/>
        <v>658097.28035129234</v>
      </c>
      <c r="AB20" s="116">
        <f t="shared" si="2"/>
        <v>510054.9</v>
      </c>
      <c r="AC20" s="117">
        <f t="shared" si="4"/>
        <v>0.77504483794209378</v>
      </c>
      <c r="AD20" s="117">
        <f>IFERROR(VLOOKUP(Z20,'Spływ należności 11.2023'!V:Y,4,0),"N/A")</f>
        <v>0.1534987100858371</v>
      </c>
    </row>
    <row r="21" spans="1:30" x14ac:dyDescent="0.3">
      <c r="A21" s="28" t="str">
        <f t="shared" si="3"/>
        <v>Listopad</v>
      </c>
      <c r="B21" s="26" t="s">
        <v>15</v>
      </c>
      <c r="C21" s="33">
        <v>1</v>
      </c>
      <c r="D21" s="33"/>
      <c r="E21" s="34"/>
      <c r="F21" s="33">
        <v>1</v>
      </c>
      <c r="G21" s="33"/>
      <c r="H21" s="33"/>
      <c r="I21" s="33"/>
      <c r="J21" s="36"/>
      <c r="K21" s="37"/>
      <c r="L21" s="56"/>
      <c r="M21" s="61">
        <f t="shared" si="0"/>
        <v>2</v>
      </c>
      <c r="N21" s="64">
        <f>IFERROR(VLOOKUP(B21,'Budzet 01-12.2023'!$A$24:$N$54,$Q$1,0),0)</f>
        <v>411310.80021955771</v>
      </c>
      <c r="O21" s="59">
        <f t="shared" si="1"/>
        <v>164524.32008782309</v>
      </c>
      <c r="P21" s="113">
        <v>3400.3879573893405</v>
      </c>
      <c r="Q21" s="30"/>
      <c r="R21" s="88" t="s">
        <v>15</v>
      </c>
      <c r="S21" s="97">
        <f>IFERROR(VLOOKUP(R21,Sprzedaż11.2023!W:X,2,0),0)</f>
        <v>284795.47000000003</v>
      </c>
      <c r="T21" s="103">
        <f>IFERROR(VLOOKUP(R21,'Spływ należności 11.2023'!V:W,2,0),0)</f>
        <v>762443.37999999989</v>
      </c>
      <c r="U21" s="104">
        <f>IFERROR(VLOOKUP(R21,'Spływ należności 11.2023'!V:X,3,0),0)</f>
        <v>644072.93000000005</v>
      </c>
      <c r="V21" s="99">
        <f>IFERROR(VLOOKUP(R21,'Obsolet 30.11.2023'!R:S,2,0),0)</f>
        <v>4964.7099999999991</v>
      </c>
      <c r="X21" s="92">
        <f>IFERROR(VLOOKUP(R21,'RWzłom 11.2023'!Y:Z,2,0),0)</f>
        <v>0</v>
      </c>
      <c r="Z21" s="115" t="s">
        <v>15</v>
      </c>
      <c r="AA21" s="116">
        <f t="shared" si="5"/>
        <v>411310.80021955771</v>
      </c>
      <c r="AB21" s="116">
        <f t="shared" si="2"/>
        <v>284795.47000000003</v>
      </c>
      <c r="AC21" s="117">
        <f t="shared" si="4"/>
        <v>0.69240941363070507</v>
      </c>
      <c r="AD21" s="117">
        <f>IFERROR(VLOOKUP(Z21,'Spływ należności 11.2023'!V:Y,4,0),"N/A")</f>
        <v>0.15525146273812471</v>
      </c>
    </row>
    <row r="22" spans="1:30" x14ac:dyDescent="0.3">
      <c r="A22" s="28" t="str">
        <f t="shared" si="3"/>
        <v>Listopad</v>
      </c>
      <c r="B22" s="26" t="s">
        <v>2024</v>
      </c>
      <c r="C22" s="33">
        <v>1</v>
      </c>
      <c r="D22" s="33"/>
      <c r="E22" s="34"/>
      <c r="F22" s="33"/>
      <c r="G22" s="33"/>
      <c r="H22" s="33">
        <v>1</v>
      </c>
      <c r="I22" s="33"/>
      <c r="J22" s="36"/>
      <c r="K22" s="37"/>
      <c r="L22" s="56"/>
      <c r="M22" s="61">
        <f t="shared" si="0"/>
        <v>2</v>
      </c>
      <c r="N22" s="64">
        <f>IFERROR(VLOOKUP(B22,'Budzet 01-12.2023'!$A$24:$N$54,$Q$1,0),0)</f>
        <v>0</v>
      </c>
      <c r="O22" s="59">
        <f t="shared" si="1"/>
        <v>0</v>
      </c>
      <c r="P22" s="113">
        <v>0</v>
      </c>
      <c r="Q22" s="30"/>
      <c r="R22" s="88" t="s">
        <v>2024</v>
      </c>
      <c r="S22" s="97">
        <f>IFERROR(VLOOKUP(R22,Sprzedaż11.2023!W:X,2,0),0)</f>
        <v>0</v>
      </c>
      <c r="T22" s="103">
        <f>IFERROR(VLOOKUP(R22,'Spływ należności 11.2023'!V:W,2,0),0)</f>
        <v>0</v>
      </c>
      <c r="U22" s="104">
        <f>IFERROR(VLOOKUP(R22,'Spływ należności 11.2023'!V:X,3,0),0)</f>
        <v>0</v>
      </c>
      <c r="V22" s="99">
        <f>IFERROR(VLOOKUP(R22,'Obsolet 30.11.2023'!R:S,2,0),0)</f>
        <v>0</v>
      </c>
      <c r="X22" s="92">
        <f>IFERROR(VLOOKUP(R22,'RWzłom 11.2023'!Y:Z,2,0),0)</f>
        <v>0</v>
      </c>
      <c r="Z22" s="115" t="s">
        <v>2024</v>
      </c>
      <c r="AA22" s="116">
        <f t="shared" si="5"/>
        <v>0</v>
      </c>
      <c r="AB22" s="116">
        <f t="shared" si="2"/>
        <v>0</v>
      </c>
      <c r="AC22" s="117" t="str">
        <f t="shared" si="4"/>
        <v/>
      </c>
      <c r="AD22" s="117" t="str">
        <f>IFERROR(VLOOKUP(Z22,'Spływ należności 11.2023'!V:Y,4,0),"N/A")</f>
        <v>N/A</v>
      </c>
    </row>
    <row r="23" spans="1:30" x14ac:dyDescent="0.3">
      <c r="A23" s="28" t="str">
        <f t="shared" si="3"/>
        <v>Listopad</v>
      </c>
      <c r="B23" s="26" t="s">
        <v>29</v>
      </c>
      <c r="C23" s="33"/>
      <c r="D23" s="33"/>
      <c r="E23" s="34"/>
      <c r="F23" s="33"/>
      <c r="G23" s="33"/>
      <c r="H23" s="33"/>
      <c r="I23" s="33"/>
      <c r="J23" s="36"/>
      <c r="K23" s="37"/>
      <c r="L23" s="56">
        <v>1</v>
      </c>
      <c r="M23" s="61">
        <f t="shared" si="0"/>
        <v>1</v>
      </c>
      <c r="N23" s="64">
        <f>IFERROR(VLOOKUP(B23,'Budzet 01-12.2023'!$A$24:$N$54,$Q$1,0),0)</f>
        <v>0</v>
      </c>
      <c r="O23" s="59">
        <f t="shared" si="1"/>
        <v>0</v>
      </c>
      <c r="P23" s="113">
        <v>0</v>
      </c>
      <c r="Q23" s="30"/>
      <c r="R23" s="88" t="s">
        <v>29</v>
      </c>
      <c r="S23" s="97">
        <f>IFERROR(VLOOKUP(R23,Sprzedaż11.2023!W:X,2,0),0)</f>
        <v>0</v>
      </c>
      <c r="T23" s="103">
        <f>IFERROR(VLOOKUP(R23,'Spływ należności 11.2023'!V:W,2,0),0)</f>
        <v>0</v>
      </c>
      <c r="U23" s="104">
        <f>IFERROR(VLOOKUP(R23,'Spływ należności 11.2023'!V:X,3,0),0)</f>
        <v>0</v>
      </c>
      <c r="V23" s="99">
        <f>IFERROR(VLOOKUP(R23,'Obsolet 30.11.2023'!R:S,2,0),0)</f>
        <v>0</v>
      </c>
      <c r="X23" s="92">
        <f>IFERROR(VLOOKUP(R23,'RWzłom 11.2023'!Y:Z,2,0),0)</f>
        <v>0</v>
      </c>
      <c r="Z23" s="115" t="s">
        <v>29</v>
      </c>
      <c r="AA23" s="116">
        <f t="shared" si="5"/>
        <v>0</v>
      </c>
      <c r="AB23" s="116">
        <f t="shared" si="2"/>
        <v>0</v>
      </c>
      <c r="AC23" s="117" t="str">
        <f t="shared" si="4"/>
        <v/>
      </c>
      <c r="AD23" s="117" t="str">
        <f>IFERROR(VLOOKUP(Z23,'Spływ należności 11.2023'!V:Y,4,0),"N/A")</f>
        <v>N/A</v>
      </c>
    </row>
    <row r="24" spans="1:30" x14ac:dyDescent="0.3">
      <c r="A24" s="28" t="str">
        <f t="shared" si="3"/>
        <v>Listopad</v>
      </c>
      <c r="B24" s="27" t="s">
        <v>2679</v>
      </c>
      <c r="C24" s="33"/>
      <c r="D24" s="33"/>
      <c r="E24" s="34"/>
      <c r="F24" s="33">
        <v>1</v>
      </c>
      <c r="G24" s="33"/>
      <c r="H24" s="33"/>
      <c r="I24" s="33"/>
      <c r="J24" s="36">
        <v>1</v>
      </c>
      <c r="K24" s="37"/>
      <c r="L24" s="56"/>
      <c r="M24" s="61">
        <f t="shared" si="0"/>
        <v>2</v>
      </c>
      <c r="N24" s="64">
        <f>IFERROR(VLOOKUP(B24,'Budzet 01-12.2023'!$A$24:$N$54,$Q$1,0),0)</f>
        <v>30848.310016466825</v>
      </c>
      <c r="O24" s="59">
        <f t="shared" si="1"/>
        <v>12339.32400658673</v>
      </c>
      <c r="P24" s="113">
        <v>0</v>
      </c>
      <c r="Q24" s="30"/>
      <c r="R24" s="88" t="s">
        <v>2679</v>
      </c>
      <c r="S24" s="97">
        <f>IFERROR(VLOOKUP(R24,Sprzedaż11.2023!W:X,2,0),0)</f>
        <v>0</v>
      </c>
      <c r="T24" s="103">
        <f>IFERROR(VLOOKUP(R24,'Spływ należności 11.2023'!V:W,2,0),0)</f>
        <v>187257.63000000003</v>
      </c>
      <c r="U24" s="104">
        <f>IFERROR(VLOOKUP(R24,'Spływ należności 11.2023'!V:X,3,0),0)</f>
        <v>112191.59999999999</v>
      </c>
      <c r="V24" s="99">
        <f>IFERROR(VLOOKUP(R24,'Obsolet 30.11.2023'!R:S,2,0),0)</f>
        <v>0</v>
      </c>
      <c r="X24" s="92">
        <f>IFERROR(VLOOKUP(R24,'RWzłom 11.2023'!Y:Z,2,0),0)</f>
        <v>0</v>
      </c>
      <c r="Z24" s="115" t="s">
        <v>2679</v>
      </c>
      <c r="AA24" s="116">
        <f t="shared" si="5"/>
        <v>30848.310016466825</v>
      </c>
      <c r="AB24" s="116">
        <f t="shared" si="2"/>
        <v>0</v>
      </c>
      <c r="AC24" s="117">
        <f t="shared" si="4"/>
        <v>0</v>
      </c>
      <c r="AD24" s="117">
        <f>IFERROR(VLOOKUP(Z24,'Spływ należności 11.2023'!V:Y,4,0),"N/A")</f>
        <v>0.40087034103763902</v>
      </c>
    </row>
    <row r="25" spans="1:30" x14ac:dyDescent="0.3">
      <c r="A25" s="28" t="str">
        <f t="shared" si="3"/>
        <v>Listopad</v>
      </c>
      <c r="B25" s="27" t="s">
        <v>17</v>
      </c>
      <c r="C25" s="33">
        <v>1</v>
      </c>
      <c r="D25" s="33"/>
      <c r="E25" s="34"/>
      <c r="F25" s="33"/>
      <c r="G25" s="33"/>
      <c r="H25" s="33"/>
      <c r="I25" s="33">
        <v>1</v>
      </c>
      <c r="J25" s="36"/>
      <c r="K25" s="37"/>
      <c r="L25" s="56"/>
      <c r="M25" s="61">
        <f t="shared" si="0"/>
        <v>2</v>
      </c>
      <c r="N25" s="64">
        <f>IFERROR(VLOOKUP(B25,'Budzet 01-12.2023'!$A$24:$N$54,$Q$1,0),0)</f>
        <v>19293.5613612989</v>
      </c>
      <c r="O25" s="59">
        <f t="shared" si="1"/>
        <v>7717.4245445195602</v>
      </c>
      <c r="P25" s="113">
        <v>1124.2123602495062</v>
      </c>
      <c r="Q25" s="30"/>
      <c r="R25" s="88" t="s">
        <v>17</v>
      </c>
      <c r="S25" s="97">
        <f>IFERROR(VLOOKUP(R25,Sprzedaż11.2023!W:X,2,0),0)</f>
        <v>14896.64</v>
      </c>
      <c r="T25" s="103">
        <f>IFERROR(VLOOKUP(R25,'Spływ należności 11.2023'!V:W,2,0),0)</f>
        <v>0</v>
      </c>
      <c r="U25" s="104">
        <f>IFERROR(VLOOKUP(R25,'Spływ należności 11.2023'!V:X,3,0),0)</f>
        <v>0</v>
      </c>
      <c r="V25" s="99">
        <f>IFERROR(VLOOKUP(R25,'Obsolet 30.11.2023'!R:S,2,0),0)</f>
        <v>188.11000000000004</v>
      </c>
      <c r="X25" s="92">
        <f>IFERROR(VLOOKUP(R25,'RWzłom 11.2023'!Y:Z,2,0),0)</f>
        <v>0</v>
      </c>
      <c r="Z25" s="115" t="s">
        <v>17</v>
      </c>
      <c r="AA25" s="116">
        <f t="shared" si="5"/>
        <v>19293.5613612989</v>
      </c>
      <c r="AB25" s="116">
        <f t="shared" si="2"/>
        <v>14896.64</v>
      </c>
      <c r="AC25" s="117">
        <f t="shared" si="4"/>
        <v>0.77210421243852267</v>
      </c>
      <c r="AD25" s="117" t="str">
        <f>IFERROR(VLOOKUP(Z25,'Spływ należności 11.2023'!V:Y,4,0),"N/A")</f>
        <v>N/A</v>
      </c>
    </row>
    <row r="26" spans="1:30" x14ac:dyDescent="0.3">
      <c r="A26" s="28" t="str">
        <f t="shared" si="3"/>
        <v>Listopad</v>
      </c>
      <c r="B26" s="27" t="s">
        <v>3570</v>
      </c>
      <c r="C26" s="33"/>
      <c r="D26" s="33"/>
      <c r="E26" s="34"/>
      <c r="F26" s="33"/>
      <c r="G26" s="33"/>
      <c r="H26" s="33"/>
      <c r="I26" s="33"/>
      <c r="J26" s="36">
        <v>1</v>
      </c>
      <c r="K26" s="37"/>
      <c r="L26" s="56"/>
      <c r="M26" s="61">
        <f t="shared" si="0"/>
        <v>1</v>
      </c>
      <c r="N26" s="64">
        <f>IFERROR(VLOOKUP(B26,'Budzet 01-12.2023'!$A$24:$N$54,$Q$1,0),0)</f>
        <v>164524.32008782309</v>
      </c>
      <c r="O26" s="59">
        <f t="shared" si="1"/>
        <v>65809.728035129243</v>
      </c>
      <c r="P26" s="113">
        <v>0</v>
      </c>
      <c r="Q26" s="30"/>
      <c r="R26" s="88" t="s">
        <v>3570</v>
      </c>
      <c r="S26" s="97">
        <f>IFERROR(VLOOKUP(R26,Sprzedaż11.2023!W:X,2,0),0)</f>
        <v>0</v>
      </c>
      <c r="T26" s="103">
        <f>IFERROR(VLOOKUP(R26,'Spływ należności 11.2023'!V:W,2,0),0)</f>
        <v>0</v>
      </c>
      <c r="U26" s="104">
        <f>IFERROR(VLOOKUP(R26,'Spływ należności 11.2023'!V:X,3,0),0)</f>
        <v>0</v>
      </c>
      <c r="V26" s="99">
        <f>IFERROR(VLOOKUP(R26,'Obsolet 30.11.2023'!R:S,2,0),0)</f>
        <v>0</v>
      </c>
      <c r="X26" s="92">
        <f>IFERROR(VLOOKUP(R26,'RWzłom 11.2023'!Y:Z,2,0),0)</f>
        <v>0</v>
      </c>
      <c r="Z26" s="115" t="s">
        <v>3570</v>
      </c>
      <c r="AA26" s="116">
        <f t="shared" si="5"/>
        <v>164524.32008782309</v>
      </c>
      <c r="AB26" s="116">
        <f t="shared" si="2"/>
        <v>0</v>
      </c>
      <c r="AC26" s="117">
        <f t="shared" si="4"/>
        <v>0</v>
      </c>
      <c r="AD26" s="117" t="str">
        <f>IFERROR(VLOOKUP(Z26,'Spływ należności 11.2023'!V:Y,4,0),"N/A")</f>
        <v>N/A</v>
      </c>
    </row>
    <row r="27" spans="1:30" x14ac:dyDescent="0.3">
      <c r="A27" s="28" t="str">
        <f t="shared" si="3"/>
        <v>Listopad</v>
      </c>
      <c r="B27" s="27" t="s">
        <v>32</v>
      </c>
      <c r="C27" s="33"/>
      <c r="D27" s="33"/>
      <c r="E27" s="34"/>
      <c r="F27" s="33"/>
      <c r="G27" s="33"/>
      <c r="H27" s="33"/>
      <c r="I27" s="33">
        <v>1</v>
      </c>
      <c r="J27" s="36"/>
      <c r="K27" s="37"/>
      <c r="L27" s="56"/>
      <c r="M27" s="61">
        <f t="shared" si="0"/>
        <v>1</v>
      </c>
      <c r="N27" s="64">
        <f>IFERROR(VLOOKUP(B27,'Budzet 01-12.2023'!$A$24:$N$54,$Q$1,0),0)</f>
        <v>0</v>
      </c>
      <c r="O27" s="59">
        <f t="shared" si="1"/>
        <v>0</v>
      </c>
      <c r="P27" s="113">
        <v>56.649470627773042</v>
      </c>
      <c r="Q27" s="30"/>
      <c r="R27" s="88" t="s">
        <v>32</v>
      </c>
      <c r="S27" s="97">
        <f>IFERROR(VLOOKUP(R27,Sprzedaż11.2023!W:X,2,0),0)</f>
        <v>2967</v>
      </c>
      <c r="T27" s="103">
        <f>IFERROR(VLOOKUP(R27,'Spływ należności 11.2023'!V:W,2,0),0)</f>
        <v>7648.66</v>
      </c>
      <c r="U27" s="104">
        <f>IFERROR(VLOOKUP(R27,'Spływ należności 11.2023'!V:X,3,0),0)</f>
        <v>3752.02</v>
      </c>
      <c r="V27" s="99">
        <f>IFERROR(VLOOKUP(R27,'Obsolet 30.11.2023'!R:S,2,0),0)</f>
        <v>145.77999999999997</v>
      </c>
      <c r="X27" s="92">
        <f>IFERROR(VLOOKUP(R27,'RWzłom 11.2023'!Y:Z,2,0),0)</f>
        <v>0</v>
      </c>
      <c r="Z27" s="115" t="s">
        <v>32</v>
      </c>
      <c r="AA27" s="116">
        <f t="shared" si="5"/>
        <v>0</v>
      </c>
      <c r="AB27" s="116">
        <f t="shared" si="2"/>
        <v>2967</v>
      </c>
      <c r="AC27" s="117" t="str">
        <f t="shared" si="4"/>
        <v/>
      </c>
      <c r="AD27" s="117">
        <f>IFERROR(VLOOKUP(Z27,'Spływ należności 11.2023'!V:Y,4,0),"N/A")</f>
        <v>0.50945394356658547</v>
      </c>
    </row>
    <row r="28" spans="1:30" x14ac:dyDescent="0.3">
      <c r="A28" s="28" t="str">
        <f t="shared" si="3"/>
        <v>Listopad</v>
      </c>
      <c r="B28" s="27" t="s">
        <v>33</v>
      </c>
      <c r="C28" s="33">
        <v>1</v>
      </c>
      <c r="D28" s="33"/>
      <c r="E28" s="34"/>
      <c r="F28" s="33"/>
      <c r="G28" s="33"/>
      <c r="H28" s="33">
        <v>1</v>
      </c>
      <c r="I28" s="33"/>
      <c r="J28" s="36"/>
      <c r="K28" s="37"/>
      <c r="L28" s="56"/>
      <c r="M28" s="61">
        <f t="shared" si="0"/>
        <v>2</v>
      </c>
      <c r="N28" s="64">
        <f>IFERROR(VLOOKUP(B28,'Budzet 01-12.2023'!$A$24:$N$54,$Q$1,0),0)</f>
        <v>0</v>
      </c>
      <c r="O28" s="59">
        <f t="shared" si="1"/>
        <v>0</v>
      </c>
      <c r="P28" s="113">
        <v>439.95389321365451</v>
      </c>
      <c r="Q28" s="31"/>
      <c r="R28" s="88" t="s">
        <v>33</v>
      </c>
      <c r="S28" s="97">
        <f>IFERROR(VLOOKUP(R28,Sprzedaż11.2023!W:X,2,0),0)</f>
        <v>0</v>
      </c>
      <c r="T28" s="103">
        <f>IFERROR(VLOOKUP(R28,'Spływ należności 11.2023'!V:W,2,0),0)</f>
        <v>0</v>
      </c>
      <c r="U28" s="104">
        <f>IFERROR(VLOOKUP(R28,'Spływ należności 11.2023'!V:X,3,0),0)</f>
        <v>0</v>
      </c>
      <c r="V28" s="99">
        <f>IFERROR(VLOOKUP(R28,'Obsolet 30.11.2023'!R:S,2,0),0)</f>
        <v>0</v>
      </c>
      <c r="X28" s="92">
        <f>IFERROR(VLOOKUP(R28,'RWzłom 11.2023'!Y:Z,2,0),0)</f>
        <v>0</v>
      </c>
      <c r="Z28" s="115" t="s">
        <v>33</v>
      </c>
      <c r="AA28" s="116">
        <f t="shared" si="5"/>
        <v>0</v>
      </c>
      <c r="AB28" s="116">
        <f t="shared" si="2"/>
        <v>0</v>
      </c>
      <c r="AC28" s="117" t="str">
        <f t="shared" si="4"/>
        <v/>
      </c>
      <c r="AD28" s="117" t="str">
        <f>IFERROR(VLOOKUP(Z28,'Spływ należności 11.2023'!V:Y,4,0),"N/A")</f>
        <v>N/A</v>
      </c>
    </row>
    <row r="29" spans="1:30" x14ac:dyDescent="0.3">
      <c r="A29" s="28" t="str">
        <f t="shared" si="3"/>
        <v>Listopad</v>
      </c>
      <c r="B29" s="27" t="s">
        <v>34</v>
      </c>
      <c r="C29" s="33">
        <v>1</v>
      </c>
      <c r="D29" s="33"/>
      <c r="E29" s="34"/>
      <c r="F29" s="33"/>
      <c r="G29" s="33"/>
      <c r="H29" s="33"/>
      <c r="I29" s="33">
        <v>1</v>
      </c>
      <c r="J29" s="36"/>
      <c r="K29" s="37"/>
      <c r="L29" s="56"/>
      <c r="M29" s="61">
        <f t="shared" si="0"/>
        <v>2</v>
      </c>
      <c r="N29" s="64">
        <f>IFERROR(VLOOKUP(B29,'Budzet 01-12.2023'!$A$24:$N$54,$Q$1,0),0)</f>
        <v>0</v>
      </c>
      <c r="O29" s="59">
        <f t="shared" si="1"/>
        <v>0</v>
      </c>
      <c r="P29" s="113">
        <v>0</v>
      </c>
      <c r="Q29" s="31"/>
      <c r="R29" s="88" t="s">
        <v>34</v>
      </c>
      <c r="S29" s="97">
        <f>IFERROR(VLOOKUP(R29,Sprzedaż11.2023!W:X,2,0),0)</f>
        <v>0</v>
      </c>
      <c r="T29" s="103">
        <f>IFERROR(VLOOKUP(R29,'Spływ należności 11.2023'!V:W,2,0),0)</f>
        <v>0</v>
      </c>
      <c r="U29" s="104">
        <f>IFERROR(VLOOKUP(R29,'Spływ należności 11.2023'!V:X,3,0),0)</f>
        <v>0</v>
      </c>
      <c r="V29" s="99">
        <f>IFERROR(VLOOKUP(R29,'Obsolet 30.11.2023'!R:S,2,0),0)</f>
        <v>15.23</v>
      </c>
      <c r="X29" s="92">
        <f>IFERROR(VLOOKUP(R29,'RWzłom 11.2023'!Y:Z,2,0),0)</f>
        <v>0</v>
      </c>
      <c r="Z29" s="115" t="s">
        <v>34</v>
      </c>
      <c r="AA29" s="116">
        <f t="shared" si="5"/>
        <v>0</v>
      </c>
      <c r="AB29" s="116">
        <f t="shared" si="2"/>
        <v>0</v>
      </c>
      <c r="AC29" s="117" t="str">
        <f t="shared" si="4"/>
        <v/>
      </c>
      <c r="AD29" s="117" t="str">
        <f>IFERROR(VLOOKUP(Z29,'Spływ należności 11.2023'!V:Y,4,0),"N/A")</f>
        <v>N/A</v>
      </c>
    </row>
    <row r="30" spans="1:30" x14ac:dyDescent="0.3">
      <c r="A30" s="164" t="str">
        <f t="shared" si="3"/>
        <v>Listopad</v>
      </c>
      <c r="B30" s="115" t="s">
        <v>2281</v>
      </c>
      <c r="C30" s="156">
        <v>1</v>
      </c>
      <c r="D30" s="33"/>
      <c r="E30" s="34"/>
      <c r="F30" s="156">
        <v>1</v>
      </c>
      <c r="G30" s="33"/>
      <c r="H30" s="156"/>
      <c r="I30" s="33"/>
      <c r="J30" s="36"/>
      <c r="K30" s="157"/>
      <c r="L30" s="56"/>
      <c r="M30" s="61">
        <f t="shared" si="0"/>
        <v>2</v>
      </c>
      <c r="N30" s="137">
        <f>IFERROR(VLOOKUP(B30,'Budzet 01-12.2023'!$A$24:$N$54,$Q$1,0),0)</f>
        <v>0</v>
      </c>
      <c r="O30" s="132">
        <f t="shared" si="1"/>
        <v>0</v>
      </c>
      <c r="P30" s="133">
        <v>0</v>
      </c>
      <c r="Q30" s="31"/>
      <c r="R30" s="158" t="s">
        <v>2281</v>
      </c>
      <c r="S30" s="97">
        <f>IFERROR(VLOOKUP(R30,Sprzedaż11.2023!W:X,2,0),0)</f>
        <v>24722.759999999995</v>
      </c>
      <c r="T30" s="103">
        <f>IFERROR(VLOOKUP(R30,'Spływ należności 11.2023'!V:W,2,0),0)</f>
        <v>59684.490000000013</v>
      </c>
      <c r="U30" s="104">
        <f>IFERROR(VLOOKUP(R30,'Spływ należności 11.2023'!V:X,3,0),0)</f>
        <v>45986.650000000038</v>
      </c>
      <c r="V30" s="99">
        <f>IFERROR(VLOOKUP(R30,'Obsolet 30.11.2023'!R:S,2,0),0)</f>
        <v>369.4500000000001</v>
      </c>
      <c r="X30" s="92">
        <f>IFERROR(VLOOKUP(R30,'RWzłom 11.2023'!Y:Z,2,0),0)</f>
        <v>0</v>
      </c>
      <c r="Z30" s="115" t="s">
        <v>2281</v>
      </c>
      <c r="AA30" s="116">
        <f t="shared" si="5"/>
        <v>0</v>
      </c>
      <c r="AB30" s="116">
        <f t="shared" si="2"/>
        <v>24722.759999999995</v>
      </c>
      <c r="AC30" s="117" t="str">
        <f t="shared" si="4"/>
        <v/>
      </c>
      <c r="AD30" s="117">
        <f>IFERROR(VLOOKUP(Z30,'Spływ należności 11.2023'!V:Y,4,0),"N/A")</f>
        <v>0.22950418106948675</v>
      </c>
    </row>
    <row r="31" spans="1:30" x14ac:dyDescent="0.3">
      <c r="A31" s="164" t="str">
        <f t="shared" si="3"/>
        <v>Listopad</v>
      </c>
      <c r="B31" s="115" t="s">
        <v>3571</v>
      </c>
      <c r="C31" s="156">
        <v>1</v>
      </c>
      <c r="D31" s="33"/>
      <c r="E31" s="34">
        <v>1</v>
      </c>
      <c r="F31" s="156"/>
      <c r="G31" s="33"/>
      <c r="H31" s="156"/>
      <c r="I31" s="33"/>
      <c r="J31" s="36"/>
      <c r="K31" s="157"/>
      <c r="L31" s="56"/>
      <c r="M31" s="61">
        <f t="shared" ref="M31" si="6">SUM(C31:L31)</f>
        <v>2</v>
      </c>
      <c r="N31" s="137">
        <f>IFERROR(VLOOKUP(B31,'Budzet 01-12.2023'!$A$24:$N$54,$Q$1,0),0)</f>
        <v>2778.4044554831121</v>
      </c>
      <c r="O31" s="132">
        <f t="shared" ref="O31" si="7">N31*0.4</f>
        <v>1111.3617821932448</v>
      </c>
      <c r="P31" s="133">
        <v>0</v>
      </c>
      <c r="Q31" s="31"/>
      <c r="R31" s="158" t="s">
        <v>3571</v>
      </c>
      <c r="S31" s="97">
        <f>IFERROR(VLOOKUP(R31,Sprzedaż11.2023!W:X,2,0),0)</f>
        <v>0</v>
      </c>
      <c r="T31" s="103">
        <f>IFERROR(VLOOKUP(R31,'Spływ należności 11.2023'!V:W,2,0),0)</f>
        <v>0</v>
      </c>
      <c r="U31" s="104">
        <f>IFERROR(VLOOKUP(R31,'Spływ należności 11.2023'!V:X,3,0),0)</f>
        <v>0</v>
      </c>
      <c r="V31" s="99">
        <f>IFERROR(VLOOKUP(R31,'Obsolet 30.11.2023'!R:S,2,0),0)</f>
        <v>0</v>
      </c>
      <c r="X31" s="92">
        <f>IFERROR(VLOOKUP(R31,'RWzłom 11.2023'!Y:Z,2,0),0)</f>
        <v>0</v>
      </c>
      <c r="Z31" s="115" t="s">
        <v>3571</v>
      </c>
      <c r="AA31" s="116">
        <f t="shared" ref="AA31" si="8">N31</f>
        <v>2778.4044554831121</v>
      </c>
      <c r="AB31" s="116">
        <f t="shared" ref="AB31" si="9">S31</f>
        <v>0</v>
      </c>
      <c r="AC31" s="117">
        <f t="shared" ref="AC31" si="10">IFERROR(AB31/AA31,"")</f>
        <v>0</v>
      </c>
      <c r="AD31" s="117" t="str">
        <f>IFERROR(VLOOKUP(Z31,'Spływ należności 11.2023'!V:Y,4,0),"N/A")</f>
        <v>N/A</v>
      </c>
    </row>
    <row r="32" spans="1:30" ht="16.2" thickBot="1" x14ac:dyDescent="0.35">
      <c r="A32" s="48" t="str">
        <f>A30</f>
        <v>Listopad</v>
      </c>
      <c r="B32" s="49" t="s">
        <v>956</v>
      </c>
      <c r="C32" s="50"/>
      <c r="D32" s="159"/>
      <c r="E32" s="160"/>
      <c r="F32" s="50"/>
      <c r="G32" s="159"/>
      <c r="H32" s="50"/>
      <c r="I32" s="159"/>
      <c r="J32" s="161"/>
      <c r="K32" s="51"/>
      <c r="L32" s="162">
        <v>1</v>
      </c>
      <c r="M32" s="61">
        <f t="shared" si="0"/>
        <v>1</v>
      </c>
      <c r="N32" s="137">
        <f>IFERROR(VLOOKUP(B32,'Budzet 01-12.2023'!$A$24:$N$54,$Q$1,0),0)</f>
        <v>0</v>
      </c>
      <c r="O32" s="132">
        <f t="shared" si="1"/>
        <v>0</v>
      </c>
      <c r="P32" s="133">
        <v>0</v>
      </c>
      <c r="Q32" s="31"/>
      <c r="R32" s="163" t="s">
        <v>956</v>
      </c>
      <c r="S32" s="97">
        <f>IFERROR(VLOOKUP(R32,Sprzedaż11.2023!W:X,2,0),0)</f>
        <v>6828.44</v>
      </c>
      <c r="T32" s="103">
        <f>IFERROR(VLOOKUP(R32,'Spływ należności 11.2023'!V:W,2,0),0)</f>
        <v>29074.840000000004</v>
      </c>
      <c r="U32" s="104">
        <f>IFERROR(VLOOKUP(R32,'Spływ należności 11.2023'!V:X,3,0),0)</f>
        <v>0.54</v>
      </c>
      <c r="V32" s="99">
        <f>IFERROR(VLOOKUP(R32,'Obsolet 30.11.2023'!R:S,2,0),0)</f>
        <v>767.59000000000015</v>
      </c>
      <c r="X32" s="92">
        <f>IFERROR(VLOOKUP(R32,'RWzłom 11.2023'!Y:Z,2,0),0)</f>
        <v>0</v>
      </c>
      <c r="Z32" s="115" t="s">
        <v>956</v>
      </c>
      <c r="AA32" s="116">
        <f t="shared" si="5"/>
        <v>0</v>
      </c>
      <c r="AB32" s="116">
        <f t="shared" si="2"/>
        <v>6828.44</v>
      </c>
      <c r="AC32" s="117" t="str">
        <f>IFERROR(AB32/AA32,"")</f>
        <v/>
      </c>
      <c r="AD32" s="117">
        <f>IFERROR(VLOOKUP(Z32,'Spływ należności 11.2023'!V:Y,4,0),"N/A")</f>
        <v>0.99998142724087213</v>
      </c>
    </row>
    <row r="33" spans="1:30" ht="16.2" thickBot="1" x14ac:dyDescent="0.35">
      <c r="A33" s="38"/>
      <c r="B33" s="39" t="s">
        <v>36</v>
      </c>
      <c r="C33" s="32">
        <f>COUNTIF(C3:C32,"1")</f>
        <v>19</v>
      </c>
      <c r="D33" s="32">
        <f t="shared" ref="D33:I33" si="11">COUNTIF(D3:D32,"1")</f>
        <v>1</v>
      </c>
      <c r="E33" s="32">
        <f t="shared" si="11"/>
        <v>5</v>
      </c>
      <c r="F33" s="32">
        <f t="shared" si="11"/>
        <v>4</v>
      </c>
      <c r="G33" s="32">
        <f t="shared" si="11"/>
        <v>3</v>
      </c>
      <c r="H33" s="32">
        <f t="shared" si="11"/>
        <v>4</v>
      </c>
      <c r="I33" s="32">
        <f t="shared" si="11"/>
        <v>4</v>
      </c>
      <c r="J33" s="35">
        <f>COUNTIF(J3:J32,"1")</f>
        <v>8</v>
      </c>
      <c r="K33" s="40">
        <f>COUNTIF(K3:K32,"1")</f>
        <v>4</v>
      </c>
      <c r="L33" s="57"/>
      <c r="M33" s="136" t="s">
        <v>3</v>
      </c>
      <c r="N33" s="134">
        <f>SUM(N3:N32)</f>
        <v>5000000.0000000009</v>
      </c>
      <c r="O33" s="134">
        <f>SUM(O3:O32)</f>
        <v>1999999.9999999998</v>
      </c>
      <c r="P33" s="135">
        <f>SUM(P3:P32)</f>
        <v>173693.53841042946</v>
      </c>
      <c r="R33" s="89" t="s">
        <v>2131</v>
      </c>
      <c r="S33" s="95">
        <f>SUM(S3:S32)</f>
        <v>4684588.0500000054</v>
      </c>
      <c r="T33" s="105">
        <f>SUM(T3:T32)</f>
        <v>5159808.95</v>
      </c>
      <c r="U33" s="58">
        <f>SUM(U3:U30)</f>
        <v>3611479.5600000005</v>
      </c>
      <c r="V33" s="100">
        <f>SUM(V3:V30)</f>
        <v>242009.61000000002</v>
      </c>
      <c r="X33" s="138">
        <f>SUM(X3:X30)</f>
        <v>0</v>
      </c>
      <c r="Z33" s="121" t="s">
        <v>915</v>
      </c>
      <c r="AA33" s="122">
        <f>SUM(AA3:AA32)-AA12</f>
        <v>4999999.9999999991</v>
      </c>
      <c r="AB33" s="122">
        <f>SUM(AB3:AB32)-AB12</f>
        <v>4684588.0500000054</v>
      </c>
      <c r="AC33" s="123">
        <f>AB33/AA33</f>
        <v>0.93691761000000129</v>
      </c>
      <c r="AD33" s="120">
        <f>VLOOKUP(Z33,'Spływ należności 11.2023'!V:Y,4,0)</f>
        <v>0.31845499317091169</v>
      </c>
    </row>
    <row r="34" spans="1:30" ht="16.2" thickBot="1" x14ac:dyDescent="0.35">
      <c r="S34" s="140"/>
      <c r="X34" s="91"/>
    </row>
    <row r="35" spans="1:30" x14ac:dyDescent="0.3">
      <c r="A35" s="65" t="s">
        <v>59</v>
      </c>
      <c r="B35" s="66" t="s">
        <v>3</v>
      </c>
      <c r="C35" s="71">
        <f t="shared" ref="C35:L35" si="12">SUMPRODUCT(C3:C32,$N3:$N32)</f>
        <v>3194146.1012980351</v>
      </c>
      <c r="D35" s="71">
        <f t="shared" si="12"/>
        <v>565552.35030189191</v>
      </c>
      <c r="E35" s="71">
        <f t="shared" si="12"/>
        <v>410036.76501587761</v>
      </c>
      <c r="F35" s="71">
        <f t="shared" si="12"/>
        <v>522936.43829114345</v>
      </c>
      <c r="G35" s="71">
        <f t="shared" si="12"/>
        <v>892536.21026043582</v>
      </c>
      <c r="H35" s="71">
        <f t="shared" si="12"/>
        <v>739041.18928050017</v>
      </c>
      <c r="I35" s="71">
        <f t="shared" si="12"/>
        <v>94891.458164653042</v>
      </c>
      <c r="J35" s="71">
        <f t="shared" si="12"/>
        <v>1805853.8987019649</v>
      </c>
      <c r="K35" s="71">
        <f t="shared" si="12"/>
        <v>584260.82204987842</v>
      </c>
      <c r="L35" s="71">
        <f t="shared" si="12"/>
        <v>0</v>
      </c>
      <c r="M35" s="125">
        <f t="shared" ref="M35:M42" si="13">SUM(C35:L35)</f>
        <v>8809255.233364379</v>
      </c>
      <c r="R35" s="106" t="s">
        <v>2282</v>
      </c>
      <c r="S35" s="107" t="s">
        <v>3573</v>
      </c>
      <c r="T35" s="108" t="s">
        <v>2283</v>
      </c>
      <c r="X35" s="91"/>
    </row>
    <row r="36" spans="1:30" ht="16.2" thickBot="1" x14ac:dyDescent="0.35">
      <c r="A36" s="69" t="s">
        <v>28</v>
      </c>
      <c r="B36" s="70" t="s">
        <v>4</v>
      </c>
      <c r="C36" s="124">
        <f t="shared" ref="C36:L36" si="14">SUMPRODUCT(C3:C32,$S$3:$S$32)</f>
        <v>2644860.7800000068</v>
      </c>
      <c r="D36" s="124">
        <f t="shared" si="14"/>
        <v>695253.90000000608</v>
      </c>
      <c r="E36" s="124">
        <f t="shared" si="14"/>
        <v>309934.35000000009</v>
      </c>
      <c r="F36" s="124">
        <f t="shared" si="14"/>
        <v>309518.23000000004</v>
      </c>
      <c r="G36" s="124">
        <f t="shared" si="14"/>
        <v>796223.51999999979</v>
      </c>
      <c r="H36" s="124">
        <f t="shared" si="14"/>
        <v>513185.30000000051</v>
      </c>
      <c r="I36" s="124">
        <f t="shared" si="14"/>
        <v>23712.48</v>
      </c>
      <c r="J36" s="124">
        <f t="shared" si="14"/>
        <v>2029931.8299999996</v>
      </c>
      <c r="K36" s="124">
        <f t="shared" si="14"/>
        <v>752676.92999999982</v>
      </c>
      <c r="L36" s="124">
        <f t="shared" si="14"/>
        <v>6828.44</v>
      </c>
      <c r="M36" s="129">
        <f>SUM(C36:L36)</f>
        <v>8082125.7600000137</v>
      </c>
      <c r="R36" s="109" t="s">
        <v>950</v>
      </c>
      <c r="S36" s="110">
        <v>661109.04</v>
      </c>
      <c r="T36" s="111">
        <f>S36/6</f>
        <v>110184.84000000001</v>
      </c>
      <c r="X36" s="91"/>
    </row>
    <row r="37" spans="1:30" ht="16.2" thickBot="1" x14ac:dyDescent="0.35">
      <c r="A37" s="67" t="s">
        <v>28</v>
      </c>
      <c r="B37" s="68" t="s">
        <v>3095</v>
      </c>
      <c r="C37" s="127">
        <f>C36/C35</f>
        <v>0.82803375178273464</v>
      </c>
      <c r="D37" s="127">
        <f t="shared" ref="D37:K37" si="15">D36/D35</f>
        <v>1.2293360634588106</v>
      </c>
      <c r="E37" s="127">
        <f t="shared" si="15"/>
        <v>0.75586965960966623</v>
      </c>
      <c r="F37" s="127">
        <f t="shared" si="15"/>
        <v>0.59188499277550166</v>
      </c>
      <c r="G37" s="127">
        <f t="shared" si="15"/>
        <v>0.89209099961072424</v>
      </c>
      <c r="H37" s="127">
        <f t="shared" si="15"/>
        <v>0.69439336730286494</v>
      </c>
      <c r="I37" s="127">
        <f t="shared" si="15"/>
        <v>0.24989056400476803</v>
      </c>
      <c r="J37" s="127">
        <f t="shared" si="15"/>
        <v>1.1240841972094755</v>
      </c>
      <c r="K37" s="127">
        <f t="shared" si="15"/>
        <v>1.2882550080274657</v>
      </c>
      <c r="L37" s="86"/>
      <c r="M37" s="130"/>
      <c r="X37" s="91"/>
    </row>
    <row r="38" spans="1:30" x14ac:dyDescent="0.3">
      <c r="A38" s="65" t="s">
        <v>5</v>
      </c>
      <c r="B38" s="66" t="s">
        <v>3</v>
      </c>
      <c r="C38" s="71">
        <f t="shared" ref="C38:L38" si="16">SUMPRODUCT(C3:C32,$O3:$O32)</f>
        <v>1277658.4405192139</v>
      </c>
      <c r="D38" s="71">
        <f t="shared" si="16"/>
        <v>226220.94012075677</v>
      </c>
      <c r="E38" s="71">
        <f t="shared" si="16"/>
        <v>164014.70600635104</v>
      </c>
      <c r="F38" s="71">
        <f t="shared" si="16"/>
        <v>209174.5753164574</v>
      </c>
      <c r="G38" s="71">
        <f t="shared" si="16"/>
        <v>357014.48410417431</v>
      </c>
      <c r="H38" s="71">
        <f t="shared" si="16"/>
        <v>295616.47571220004</v>
      </c>
      <c r="I38" s="71">
        <f t="shared" si="16"/>
        <v>37956.58326586122</v>
      </c>
      <c r="J38" s="71">
        <f t="shared" si="16"/>
        <v>722341.55948078609</v>
      </c>
      <c r="K38" s="71">
        <f t="shared" si="16"/>
        <v>233704.32881995136</v>
      </c>
      <c r="L38" s="71">
        <f t="shared" si="16"/>
        <v>0</v>
      </c>
      <c r="M38" s="125">
        <f t="shared" si="13"/>
        <v>3523702.0933457525</v>
      </c>
      <c r="X38" s="91"/>
    </row>
    <row r="39" spans="1:30" x14ac:dyDescent="0.3">
      <c r="A39" s="69" t="s">
        <v>44</v>
      </c>
      <c r="B39" s="70" t="s">
        <v>4</v>
      </c>
      <c r="C39" s="72">
        <f>SUMPRODUCT(C3:C32,$T$3:$T$32)-SUMPRODUCT(C3:C32,$U$3:$U$32)-SUMPRODUCT(C3:C32,$X$3:$X$32)</f>
        <v>1020407.4900000002</v>
      </c>
      <c r="D39" s="72">
        <f>SUMPRODUCT(D3:D32,$T$3:$T$32)-SUMPRODUCT(D3:D32,$U$3:$U$32)-SUMPRODUCT(D3:D32,$X$3:$X$32)</f>
        <v>170083.22000000009</v>
      </c>
      <c r="E39" s="72">
        <f>SUMPRODUCT(E3:E32,$T$3:$T$32)-SUMPRODUCT(E3:E32,$U$3:$U$32)-SUMPRODUCT(E3:E32,$X$3:$X$32)</f>
        <v>82044.2</v>
      </c>
      <c r="F39" s="72">
        <f>SUMPRODUCT(F3:F32,$T$3:$T$32)-SUMPRODUCT(F3:F32,$U$3:$U$32)-SUMPRODUCT(F3:F32,$X$3:$X$32)</f>
        <v>239544.67999999982</v>
      </c>
      <c r="G39" s="72">
        <f>SUMPRODUCT(G3:G32,$T$3:$T$32)-SUMPRODUCT(G3:G32,$U$3:$U$32)-SUMPRODUCT(G3:G32,$X$3:$X$32)+T36</f>
        <v>264643.19999999978</v>
      </c>
      <c r="H39" s="72">
        <f>SUMPRODUCT(H3:H32,$T$3:$T$32)-SUMPRODUCT(H3:H32,$U$3:$U$32)-SUMPRODUCT(H3:H32,$X$3:$X$32)</f>
        <v>270246.3499999998</v>
      </c>
      <c r="I39" s="72">
        <f>SUMPRODUCT(I3:I32,$T$3:$T$32)-SUMPRODUCT(I3:I32,$U$3:$U$32)-SUMPRODUCT(I3:I32,$X$3:$X$32)</f>
        <v>182993.34999999998</v>
      </c>
      <c r="J39" s="72">
        <f>SUMPRODUCT(J3:J32,$T$3:$T$32)-SUMPRODUCT(J3:J32,$U$3:$U$32)-SUMPRODUCT(J3:J32,$X$3:$X$32)</f>
        <v>494950.42000000039</v>
      </c>
      <c r="K39" s="72">
        <f>SUMPRODUCT(K3:K32,$T$3:$T$32)-SUMPRODUCT(K3:K32,$U$3:$U$32)-SUMPRODUCT(K3:K32,$X$3:$X$32)</f>
        <v>277352.08999999985</v>
      </c>
      <c r="L39" s="72">
        <f>SUMPRODUCT(L3:L32,$T$3:$T$32)-SUMPRODUCT(L3:L32,$U$3:$U$32)-SUMPRODUCT(L3:L32,$X$3:$X$32)</f>
        <v>29074.300000000003</v>
      </c>
      <c r="M39" s="126">
        <f t="shared" si="13"/>
        <v>3031339.3</v>
      </c>
      <c r="X39" s="91"/>
    </row>
    <row r="40" spans="1:30" ht="16.2" thickBot="1" x14ac:dyDescent="0.35">
      <c r="A40" s="67" t="s">
        <v>5</v>
      </c>
      <c r="B40" s="68" t="s">
        <v>3095</v>
      </c>
      <c r="C40" s="127">
        <f>C39/C38</f>
        <v>0.79865436460884476</v>
      </c>
      <c r="D40" s="127">
        <f t="shared" ref="D40" si="17">D39/D38</f>
        <v>0.75184560681787305</v>
      </c>
      <c r="E40" s="127">
        <f t="shared" ref="E40" si="18">E39/E38</f>
        <v>0.50022465666476912</v>
      </c>
      <c r="F40" s="127">
        <f t="shared" ref="F40" si="19">F39/F38</f>
        <v>1.1451902299196539</v>
      </c>
      <c r="G40" s="127">
        <f t="shared" ref="G40" si="20">G39/G38</f>
        <v>0.74126740449773676</v>
      </c>
      <c r="H40" s="127">
        <f t="shared" ref="H40" si="21">H39/H38</f>
        <v>0.91417891830596232</v>
      </c>
      <c r="I40" s="127">
        <f t="shared" ref="I40" si="22">I39/I38</f>
        <v>4.8211228265265706</v>
      </c>
      <c r="J40" s="127">
        <f t="shared" ref="J40" si="23">J39/J38</f>
        <v>0.68520274585303831</v>
      </c>
      <c r="K40" s="127">
        <f t="shared" ref="K40" si="24">K39/K38</f>
        <v>1.1867648810804667</v>
      </c>
      <c r="L40" s="73"/>
      <c r="M40" s="128"/>
      <c r="X40" s="91"/>
    </row>
    <row r="41" spans="1:30" x14ac:dyDescent="0.3">
      <c r="A41" s="65" t="s">
        <v>18</v>
      </c>
      <c r="B41" s="66" t="s">
        <v>3</v>
      </c>
      <c r="C41" s="71">
        <f t="shared" ref="C41:L41" si="25">SUMPRODUCT(C3:C32,$P3:$P32)</f>
        <v>164992.34220818579</v>
      </c>
      <c r="D41" s="71">
        <f t="shared" si="25"/>
        <v>12045.47267115161</v>
      </c>
      <c r="E41" s="71">
        <f t="shared" si="25"/>
        <v>65409.857812493326</v>
      </c>
      <c r="F41" s="71">
        <f t="shared" si="25"/>
        <v>6951.8500153918267</v>
      </c>
      <c r="G41" s="71">
        <f t="shared" si="25"/>
        <v>4000</v>
      </c>
      <c r="H41" s="71">
        <f t="shared" si="25"/>
        <v>71994.365300876118</v>
      </c>
      <c r="I41" s="71">
        <f t="shared" si="25"/>
        <v>4647.4458789006412</v>
      </c>
      <c r="J41" s="71">
        <f t="shared" si="25"/>
        <v>8644.5467316159102</v>
      </c>
      <c r="K41" s="71">
        <f t="shared" si="25"/>
        <v>6644.5467316159102</v>
      </c>
      <c r="L41" s="71">
        <f t="shared" si="25"/>
        <v>0</v>
      </c>
      <c r="M41" s="125">
        <f t="shared" si="13"/>
        <v>345330.42735023116</v>
      </c>
      <c r="X41" s="91"/>
    </row>
    <row r="42" spans="1:30" x14ac:dyDescent="0.3">
      <c r="A42" s="69" t="s">
        <v>18</v>
      </c>
      <c r="B42" s="70" t="s">
        <v>4</v>
      </c>
      <c r="C42" s="72">
        <f t="shared" ref="C42:L42" si="26">SUMPRODUCT(C3:C32,$V$3:$V$32)</f>
        <v>230727.65000000002</v>
      </c>
      <c r="D42" s="72">
        <f t="shared" si="26"/>
        <v>73.040000000000006</v>
      </c>
      <c r="E42" s="72">
        <f t="shared" si="26"/>
        <v>141069.87000000002</v>
      </c>
      <c r="F42" s="183">
        <f>SUMPRODUCT(F3:F32,$V$3:$V$32)-29360/2</f>
        <v>10242.329999999984</v>
      </c>
      <c r="G42" s="183">
        <f t="shared" si="26"/>
        <v>1792.5199999999988</v>
      </c>
      <c r="H42" s="183">
        <f t="shared" si="26"/>
        <v>60990.040000000008</v>
      </c>
      <c r="I42" s="72">
        <f t="shared" si="26"/>
        <v>2025.6300000000094</v>
      </c>
      <c r="J42" s="72">
        <f t="shared" si="26"/>
        <v>11136.179999999998</v>
      </c>
      <c r="K42" s="72">
        <f t="shared" si="26"/>
        <v>5392.5499999999993</v>
      </c>
      <c r="L42" s="72">
        <f t="shared" si="26"/>
        <v>767.59000000000015</v>
      </c>
      <c r="M42" s="126">
        <f t="shared" si="13"/>
        <v>464217.40000000008</v>
      </c>
      <c r="X42" s="91"/>
    </row>
    <row r="43" spans="1:30" ht="16.2" thickBot="1" x14ac:dyDescent="0.35">
      <c r="A43" s="67" t="s">
        <v>18</v>
      </c>
      <c r="B43" s="68" t="s">
        <v>3095</v>
      </c>
      <c r="C43" s="127">
        <f>C42/C41</f>
        <v>1.3984142955487597</v>
      </c>
      <c r="D43" s="127">
        <f t="shared" ref="D43" si="27">D42/D41</f>
        <v>6.0636889887208554E-3</v>
      </c>
      <c r="E43" s="127">
        <f t="shared" ref="E43" si="28">E42/E41</f>
        <v>2.1567065686703812</v>
      </c>
      <c r="F43" s="127">
        <f t="shared" ref="F43" si="29">F42/F41</f>
        <v>1.4733243636331093</v>
      </c>
      <c r="G43" s="127">
        <f>G42/G41</f>
        <v>0.4481299999999997</v>
      </c>
      <c r="H43" s="127">
        <f t="shared" ref="H43" si="30">H42/H41</f>
        <v>0.84715018661686581</v>
      </c>
      <c r="I43" s="127">
        <f t="shared" ref="I43" si="31">I42/I41</f>
        <v>0.43585876044223554</v>
      </c>
      <c r="J43" s="127">
        <f t="shared" ref="J43" si="32">J42/J41</f>
        <v>1.2882318004333735</v>
      </c>
      <c r="K43" s="127">
        <f t="shared" ref="K43" si="33">K42/K41</f>
        <v>0.81157529893518654</v>
      </c>
      <c r="L43" s="73"/>
      <c r="M43" s="128"/>
      <c r="X43" s="91"/>
    </row>
    <row r="44" spans="1:30" x14ac:dyDescent="0.3">
      <c r="X44" s="91"/>
    </row>
    <row r="45" spans="1:30" x14ac:dyDescent="0.3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168"/>
      <c r="X45" s="29"/>
      <c r="Y45" s="29"/>
      <c r="Z45" s="29"/>
      <c r="AA45" s="29"/>
      <c r="AB45" s="29"/>
      <c r="AC45" s="29"/>
      <c r="AD45" s="29"/>
    </row>
    <row r="46" spans="1:30" x14ac:dyDescent="0.3">
      <c r="X46" s="91"/>
    </row>
    <row r="47" spans="1:30" x14ac:dyDescent="0.3">
      <c r="X47" s="91"/>
    </row>
    <row r="48" spans="1:30" x14ac:dyDescent="0.3">
      <c r="X48" s="91"/>
    </row>
    <row r="49" spans="24:24" x14ac:dyDescent="0.3">
      <c r="X49" s="91"/>
    </row>
    <row r="50" spans="24:24" x14ac:dyDescent="0.3">
      <c r="X50" s="91"/>
    </row>
    <row r="51" spans="24:24" x14ac:dyDescent="0.3">
      <c r="X51" s="91"/>
    </row>
    <row r="52" spans="24:24" x14ac:dyDescent="0.3">
      <c r="X52" s="91"/>
    </row>
    <row r="53" spans="24:24" x14ac:dyDescent="0.3">
      <c r="X53" s="91"/>
    </row>
    <row r="54" spans="24:24" x14ac:dyDescent="0.3">
      <c r="X54" s="91"/>
    </row>
    <row r="55" spans="24:24" x14ac:dyDescent="0.3">
      <c r="X55" s="91"/>
    </row>
  </sheetData>
  <autoFilter ref="A2:AE33" xr:uid="{CE2B59B4-D968-42B4-9389-6AD493972EC4}"/>
  <mergeCells count="4">
    <mergeCell ref="C1:I1"/>
    <mergeCell ref="N1:P1"/>
    <mergeCell ref="R1:V1"/>
    <mergeCell ref="Z1:AD1"/>
  </mergeCells>
  <conditionalFormatting sqref="C37:K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0:K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K4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6:M37 C39:L40 C42:L43 C2:L33">
    <cfRule type="containsText" dxfId="0" priority="16" operator="containsText" text="x">
      <formula>NOT(ISERROR(SEARCH("x",C2)))</formula>
    </cfRule>
  </conditionalFormatting>
  <conditionalFormatting sqref="AC3:AC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:AD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0157D-F459-4AF1-AA83-6C6CC36060E6}">
  <sheetPr filterMode="1"/>
  <dimension ref="A2:S606"/>
  <sheetViews>
    <sheetView topLeftCell="A67" zoomScale="70" zoomScaleNormal="70" workbookViewId="0">
      <selection activeCell="S16" sqref="S16"/>
    </sheetView>
  </sheetViews>
  <sheetFormatPr defaultColWidth="25.796875" defaultRowHeight="15.6" outlineLevelCol="1" x14ac:dyDescent="0.3"/>
  <cols>
    <col min="4" max="17" width="25.796875" hidden="1" customWidth="1" outlineLevel="1"/>
    <col min="18" max="18" width="25.796875" collapsed="1"/>
  </cols>
  <sheetData>
    <row r="2" spans="1:18" ht="31.2" x14ac:dyDescent="0.3">
      <c r="B2" s="170" t="s">
        <v>5307</v>
      </c>
      <c r="C2" s="170" t="s">
        <v>5308</v>
      </c>
    </row>
    <row r="3" spans="1:18" ht="31.2" hidden="1" x14ac:dyDescent="0.3">
      <c r="B3" s="170" t="s">
        <v>5309</v>
      </c>
      <c r="C3" s="170" t="s">
        <v>5308</v>
      </c>
    </row>
    <row r="4" spans="1:18" ht="31.2" hidden="1" x14ac:dyDescent="0.3">
      <c r="B4" s="170" t="s">
        <v>5310</v>
      </c>
      <c r="C4" s="170" t="s">
        <v>5308</v>
      </c>
    </row>
    <row r="5" spans="1:18" ht="31.2" hidden="1" x14ac:dyDescent="0.3">
      <c r="B5" s="170" t="s">
        <v>5311</v>
      </c>
      <c r="C5" s="170" t="s">
        <v>5308</v>
      </c>
    </row>
    <row r="6" spans="1:18" ht="31.2" hidden="1" x14ac:dyDescent="0.3">
      <c r="B6" s="170" t="s">
        <v>5312</v>
      </c>
      <c r="C6" s="170" t="s">
        <v>5308</v>
      </c>
    </row>
    <row r="7" spans="1:18" ht="31.2" hidden="1" x14ac:dyDescent="0.3">
      <c r="B7" s="170" t="s">
        <v>5313</v>
      </c>
      <c r="C7" s="170" t="s">
        <v>5308</v>
      </c>
    </row>
    <row r="8" spans="1:18" ht="31.2" hidden="1" x14ac:dyDescent="0.3">
      <c r="B8" s="170" t="s">
        <v>5314</v>
      </c>
      <c r="C8" s="170" t="s">
        <v>5315</v>
      </c>
    </row>
    <row r="9" spans="1:18" ht="31.2" hidden="1" x14ac:dyDescent="0.3">
      <c r="B9" s="170" t="s">
        <v>5316</v>
      </c>
      <c r="C9" s="170" t="s">
        <v>5315</v>
      </c>
    </row>
    <row r="10" spans="1:18" ht="31.2" hidden="1" x14ac:dyDescent="0.3">
      <c r="B10" s="170" t="s">
        <v>5312</v>
      </c>
      <c r="C10" s="170" t="s">
        <v>5315</v>
      </c>
    </row>
    <row r="11" spans="1:18" ht="31.2" hidden="1" x14ac:dyDescent="0.3">
      <c r="B11" s="170" t="s">
        <v>5312</v>
      </c>
      <c r="C11" s="170" t="s">
        <v>5315</v>
      </c>
    </row>
    <row r="12" spans="1:18" ht="31.2" hidden="1" x14ac:dyDescent="0.3">
      <c r="B12" s="170" t="s">
        <v>5312</v>
      </c>
      <c r="C12" s="170" t="s">
        <v>5315</v>
      </c>
    </row>
    <row r="13" spans="1:18" ht="31.2" hidden="1" x14ac:dyDescent="0.3">
      <c r="B13" s="170" t="s">
        <v>5317</v>
      </c>
      <c r="C13" s="170" t="s">
        <v>5315</v>
      </c>
    </row>
    <row r="14" spans="1:18" ht="62.4" x14ac:dyDescent="0.3">
      <c r="A14" s="171" t="s">
        <v>104</v>
      </c>
      <c r="B14" s="172" t="s">
        <v>942</v>
      </c>
      <c r="C14" s="172" t="s">
        <v>3823</v>
      </c>
      <c r="D14" s="172" t="s">
        <v>2430</v>
      </c>
      <c r="E14" s="173">
        <v>45098</v>
      </c>
      <c r="F14" s="172" t="s">
        <v>4163</v>
      </c>
      <c r="G14" s="172"/>
      <c r="H14" s="172">
        <v>2649</v>
      </c>
      <c r="I14" s="172">
        <v>101</v>
      </c>
      <c r="J14" s="172">
        <v>328</v>
      </c>
      <c r="K14" s="172" t="s">
        <v>77</v>
      </c>
      <c r="L14" s="172">
        <v>14714.08</v>
      </c>
      <c r="M14" s="172" t="s">
        <v>78</v>
      </c>
      <c r="N14" s="172">
        <v>0</v>
      </c>
      <c r="O14" s="172">
        <v>2</v>
      </c>
      <c r="P14" s="172" t="str">
        <f>IF(N14&lt;J14,"obsolet")</f>
        <v>obsolet</v>
      </c>
      <c r="Q14" s="174" t="s">
        <v>5318</v>
      </c>
      <c r="R14" t="s">
        <v>5319</v>
      </c>
    </row>
    <row r="15" spans="1:18" x14ac:dyDescent="0.3">
      <c r="A15" s="171" t="s">
        <v>30</v>
      </c>
      <c r="B15" s="172" t="s">
        <v>942</v>
      </c>
      <c r="C15" s="172" t="s">
        <v>4164</v>
      </c>
      <c r="D15" s="172" t="s">
        <v>79</v>
      </c>
      <c r="E15" s="173">
        <v>45020</v>
      </c>
      <c r="F15" s="172" t="s">
        <v>4165</v>
      </c>
      <c r="G15" s="172"/>
      <c r="H15" s="172">
        <v>2649</v>
      </c>
      <c r="I15" s="172">
        <v>179</v>
      </c>
      <c r="J15" s="172">
        <v>112</v>
      </c>
      <c r="K15" s="172" t="s">
        <v>77</v>
      </c>
      <c r="L15" s="172">
        <v>2857.12</v>
      </c>
      <c r="M15" s="172" t="s">
        <v>78</v>
      </c>
      <c r="N15" s="172">
        <v>0</v>
      </c>
      <c r="O15" s="172">
        <v>0</v>
      </c>
      <c r="P15" s="172" t="str">
        <f t="shared" ref="P15:P78" si="0">IF(N15&lt;J15,"obsolet")</f>
        <v>obsolet</v>
      </c>
      <c r="Q15" s="175" t="s">
        <v>5320</v>
      </c>
      <c r="R15" t="s">
        <v>5319</v>
      </c>
    </row>
    <row r="16" spans="1:18" x14ac:dyDescent="0.3">
      <c r="A16" s="171" t="s">
        <v>12</v>
      </c>
      <c r="B16" s="176" t="s">
        <v>942</v>
      </c>
      <c r="C16" s="176" t="s">
        <v>5321</v>
      </c>
      <c r="D16" s="176" t="s">
        <v>5322</v>
      </c>
      <c r="E16" s="177">
        <v>45084</v>
      </c>
      <c r="F16" s="176" t="s">
        <v>5323</v>
      </c>
      <c r="G16" s="176"/>
      <c r="H16" s="176">
        <v>2649</v>
      </c>
      <c r="I16" s="176">
        <v>115</v>
      </c>
      <c r="J16" s="176">
        <v>20</v>
      </c>
      <c r="K16" s="176" t="s">
        <v>77</v>
      </c>
      <c r="L16" s="176">
        <v>2743.4</v>
      </c>
      <c r="M16" s="176" t="s">
        <v>78</v>
      </c>
      <c r="N16" s="176">
        <v>0</v>
      </c>
      <c r="O16" s="176">
        <v>0</v>
      </c>
      <c r="P16" s="176" t="str">
        <f t="shared" si="0"/>
        <v>obsolet</v>
      </c>
      <c r="Q16" s="178" t="s">
        <v>5324</v>
      </c>
      <c r="R16" t="s">
        <v>5319</v>
      </c>
    </row>
    <row r="17" spans="1:18" x14ac:dyDescent="0.3">
      <c r="A17" s="171" t="s">
        <v>30</v>
      </c>
      <c r="B17" s="172" t="s">
        <v>942</v>
      </c>
      <c r="C17" s="172" t="s">
        <v>4167</v>
      </c>
      <c r="D17" s="172" t="s">
        <v>4168</v>
      </c>
      <c r="E17" s="173">
        <v>45020</v>
      </c>
      <c r="F17" s="172" t="s">
        <v>4165</v>
      </c>
      <c r="G17" s="172"/>
      <c r="H17" s="172">
        <v>2649</v>
      </c>
      <c r="I17" s="172">
        <v>179</v>
      </c>
      <c r="J17" s="172">
        <v>60</v>
      </c>
      <c r="K17" s="172" t="s">
        <v>77</v>
      </c>
      <c r="L17" s="172">
        <v>1044.5999999999999</v>
      </c>
      <c r="M17" s="172" t="s">
        <v>78</v>
      </c>
      <c r="N17" s="172">
        <v>0</v>
      </c>
      <c r="O17" s="172">
        <v>0</v>
      </c>
      <c r="P17" s="172" t="str">
        <f t="shared" si="0"/>
        <v>obsolet</v>
      </c>
      <c r="Q17" s="175" t="s">
        <v>5320</v>
      </c>
      <c r="R17" t="s">
        <v>5319</v>
      </c>
    </row>
    <row r="18" spans="1:18" x14ac:dyDescent="0.3">
      <c r="A18" s="171" t="s">
        <v>30</v>
      </c>
      <c r="B18" s="172" t="s">
        <v>942</v>
      </c>
      <c r="C18" s="172" t="s">
        <v>4169</v>
      </c>
      <c r="D18" s="172" t="s">
        <v>79</v>
      </c>
      <c r="E18" s="173">
        <v>45020</v>
      </c>
      <c r="F18" s="172" t="s">
        <v>4165</v>
      </c>
      <c r="G18" s="172"/>
      <c r="H18" s="172">
        <v>2649</v>
      </c>
      <c r="I18" s="172">
        <v>179</v>
      </c>
      <c r="J18" s="172">
        <v>56</v>
      </c>
      <c r="K18" s="172" t="s">
        <v>77</v>
      </c>
      <c r="L18" s="172">
        <v>974.96</v>
      </c>
      <c r="M18" s="172" t="s">
        <v>78</v>
      </c>
      <c r="N18" s="172">
        <v>0</v>
      </c>
      <c r="O18" s="172">
        <v>0</v>
      </c>
      <c r="P18" s="172" t="str">
        <f t="shared" si="0"/>
        <v>obsolet</v>
      </c>
      <c r="Q18" s="175" t="s">
        <v>5320</v>
      </c>
      <c r="R18" t="s">
        <v>5319</v>
      </c>
    </row>
    <row r="19" spans="1:18" x14ac:dyDescent="0.3">
      <c r="A19" s="171" t="s">
        <v>12</v>
      </c>
      <c r="B19" s="176" t="s">
        <v>942</v>
      </c>
      <c r="C19" s="176" t="s">
        <v>5310</v>
      </c>
      <c r="D19" s="176" t="s">
        <v>5325</v>
      </c>
      <c r="E19" s="177">
        <v>45075</v>
      </c>
      <c r="F19" s="176" t="s">
        <v>3784</v>
      </c>
      <c r="G19" s="176"/>
      <c r="H19" s="176">
        <v>2649</v>
      </c>
      <c r="I19" s="176">
        <v>124</v>
      </c>
      <c r="J19" s="176">
        <v>20</v>
      </c>
      <c r="K19" s="176" t="s">
        <v>77</v>
      </c>
      <c r="L19" s="176">
        <v>790.4</v>
      </c>
      <c r="M19" s="176" t="s">
        <v>78</v>
      </c>
      <c r="N19" s="176">
        <v>0</v>
      </c>
      <c r="O19" s="176">
        <v>0</v>
      </c>
      <c r="P19" s="176" t="str">
        <f t="shared" si="0"/>
        <v>obsolet</v>
      </c>
      <c r="Q19" s="178" t="s">
        <v>5324</v>
      </c>
      <c r="R19" t="s">
        <v>5319</v>
      </c>
    </row>
    <row r="20" spans="1:18" x14ac:dyDescent="0.3">
      <c r="A20" s="171" t="s">
        <v>12</v>
      </c>
      <c r="B20" s="176" t="s">
        <v>942</v>
      </c>
      <c r="C20" s="176" t="s">
        <v>5311</v>
      </c>
      <c r="D20" s="176" t="s">
        <v>5326</v>
      </c>
      <c r="E20" s="177">
        <v>45075</v>
      </c>
      <c r="F20" s="176" t="s">
        <v>3784</v>
      </c>
      <c r="G20" s="176"/>
      <c r="H20" s="176">
        <v>2649</v>
      </c>
      <c r="I20" s="176">
        <v>124</v>
      </c>
      <c r="J20" s="176">
        <v>20</v>
      </c>
      <c r="K20" s="176" t="s">
        <v>77</v>
      </c>
      <c r="L20" s="176">
        <v>790.4</v>
      </c>
      <c r="M20" s="176" t="s">
        <v>78</v>
      </c>
      <c r="N20" s="176">
        <v>0</v>
      </c>
      <c r="O20" s="176">
        <v>0</v>
      </c>
      <c r="P20" s="176" t="str">
        <f t="shared" si="0"/>
        <v>obsolet</v>
      </c>
      <c r="Q20" s="178" t="s">
        <v>5324</v>
      </c>
      <c r="R20" t="s">
        <v>5319</v>
      </c>
    </row>
    <row r="21" spans="1:18" x14ac:dyDescent="0.3">
      <c r="A21" s="171" t="s">
        <v>30</v>
      </c>
      <c r="B21" s="172" t="s">
        <v>942</v>
      </c>
      <c r="C21" s="172" t="s">
        <v>4170</v>
      </c>
      <c r="D21" s="172" t="s">
        <v>79</v>
      </c>
      <c r="E21" s="173">
        <v>45020</v>
      </c>
      <c r="F21" s="172" t="s">
        <v>4165</v>
      </c>
      <c r="G21" s="172"/>
      <c r="H21" s="172">
        <v>2649</v>
      </c>
      <c r="I21" s="172">
        <v>179</v>
      </c>
      <c r="J21" s="172">
        <v>117</v>
      </c>
      <c r="K21" s="172" t="s">
        <v>77</v>
      </c>
      <c r="L21" s="172">
        <v>771.03</v>
      </c>
      <c r="M21" s="172" t="s">
        <v>78</v>
      </c>
      <c r="N21" s="172">
        <v>0</v>
      </c>
      <c r="O21" s="172">
        <v>0</v>
      </c>
      <c r="P21" s="172" t="str">
        <f t="shared" si="0"/>
        <v>obsolet</v>
      </c>
      <c r="Q21" s="175" t="s">
        <v>5320</v>
      </c>
      <c r="R21" t="s">
        <v>5319</v>
      </c>
    </row>
    <row r="22" spans="1:18" x14ac:dyDescent="0.3">
      <c r="A22" s="171" t="s">
        <v>986</v>
      </c>
      <c r="B22" s="172" t="s">
        <v>942</v>
      </c>
      <c r="C22" s="172" t="s">
        <v>4619</v>
      </c>
      <c r="D22" s="172" t="s">
        <v>4502</v>
      </c>
      <c r="E22" s="173">
        <v>44983</v>
      </c>
      <c r="F22" s="172" t="s">
        <v>5327</v>
      </c>
      <c r="G22" s="172"/>
      <c r="H22" s="172">
        <v>2649</v>
      </c>
      <c r="I22" s="172">
        <v>216</v>
      </c>
      <c r="J22" s="172">
        <v>8</v>
      </c>
      <c r="K22" s="172" t="s">
        <v>77</v>
      </c>
      <c r="L22" s="172">
        <v>669.2</v>
      </c>
      <c r="M22" s="172" t="s">
        <v>78</v>
      </c>
      <c r="N22" s="172">
        <v>6</v>
      </c>
      <c r="O22" s="172">
        <v>4</v>
      </c>
      <c r="P22" s="172" t="str">
        <f t="shared" si="0"/>
        <v>obsolet</v>
      </c>
      <c r="Q22" s="175">
        <v>45239</v>
      </c>
      <c r="R22" t="s">
        <v>5319</v>
      </c>
    </row>
    <row r="23" spans="1:18" x14ac:dyDescent="0.3">
      <c r="A23" s="171" t="s">
        <v>986</v>
      </c>
      <c r="B23" s="172" t="s">
        <v>942</v>
      </c>
      <c r="C23" s="172" t="s">
        <v>5328</v>
      </c>
      <c r="D23" s="172" t="s">
        <v>5329</v>
      </c>
      <c r="E23" s="173">
        <v>45093</v>
      </c>
      <c r="F23" s="172" t="s">
        <v>5330</v>
      </c>
      <c r="G23" s="172"/>
      <c r="H23" s="172">
        <v>2649</v>
      </c>
      <c r="I23" s="172">
        <v>106</v>
      </c>
      <c r="J23" s="172">
        <v>10</v>
      </c>
      <c r="K23" s="172" t="s">
        <v>77</v>
      </c>
      <c r="L23" s="172">
        <v>588</v>
      </c>
      <c r="M23" s="172" t="s">
        <v>78</v>
      </c>
      <c r="N23" s="172">
        <v>0</v>
      </c>
      <c r="O23" s="172">
        <v>0</v>
      </c>
      <c r="P23" s="172" t="str">
        <f t="shared" si="0"/>
        <v>obsolet</v>
      </c>
      <c r="Q23" s="175">
        <v>45295</v>
      </c>
      <c r="R23" t="s">
        <v>5319</v>
      </c>
    </row>
    <row r="24" spans="1:18" x14ac:dyDescent="0.3">
      <c r="A24" s="171" t="s">
        <v>12</v>
      </c>
      <c r="B24" s="179" t="s">
        <v>942</v>
      </c>
      <c r="C24" s="179" t="s">
        <v>3648</v>
      </c>
      <c r="D24" s="179" t="s">
        <v>3649</v>
      </c>
      <c r="E24" s="180">
        <v>45082</v>
      </c>
      <c r="F24" s="179" t="s">
        <v>4172</v>
      </c>
      <c r="G24" s="179"/>
      <c r="H24" s="179">
        <v>2649</v>
      </c>
      <c r="I24" s="179">
        <v>117</v>
      </c>
      <c r="J24" s="179">
        <v>5</v>
      </c>
      <c r="K24" s="179" t="s">
        <v>77</v>
      </c>
      <c r="L24" s="179">
        <v>584.5</v>
      </c>
      <c r="M24" s="179" t="s">
        <v>78</v>
      </c>
      <c r="N24" s="179">
        <v>0</v>
      </c>
      <c r="O24" s="179">
        <v>0</v>
      </c>
      <c r="P24" s="179" t="str">
        <f t="shared" si="0"/>
        <v>obsolet</v>
      </c>
      <c r="Q24" s="181" t="s">
        <v>5331</v>
      </c>
      <c r="R24" t="s">
        <v>5319</v>
      </c>
    </row>
    <row r="25" spans="1:18" x14ac:dyDescent="0.3">
      <c r="A25" s="171" t="s">
        <v>986</v>
      </c>
      <c r="B25" s="172" t="s">
        <v>942</v>
      </c>
      <c r="C25" s="172" t="s">
        <v>5040</v>
      </c>
      <c r="D25" s="172" t="s">
        <v>5041</v>
      </c>
      <c r="E25" s="173">
        <v>45097</v>
      </c>
      <c r="F25" s="172" t="s">
        <v>4229</v>
      </c>
      <c r="G25" s="172"/>
      <c r="H25" s="172">
        <v>2649</v>
      </c>
      <c r="I25" s="172">
        <v>102</v>
      </c>
      <c r="J25" s="172">
        <v>98</v>
      </c>
      <c r="K25" s="172" t="s">
        <v>77</v>
      </c>
      <c r="L25" s="172">
        <v>545.86</v>
      </c>
      <c r="M25" s="172" t="s">
        <v>78</v>
      </c>
      <c r="N25" s="172">
        <v>0</v>
      </c>
      <c r="O25" s="172">
        <v>0</v>
      </c>
      <c r="P25" s="172" t="str">
        <f t="shared" si="0"/>
        <v>obsolet</v>
      </c>
      <c r="Q25" s="175">
        <v>45295</v>
      </c>
      <c r="R25" t="s">
        <v>5319</v>
      </c>
    </row>
    <row r="26" spans="1:18" x14ac:dyDescent="0.3">
      <c r="A26" s="171" t="s">
        <v>12</v>
      </c>
      <c r="B26" s="172" t="s">
        <v>942</v>
      </c>
      <c r="C26" s="172" t="s">
        <v>5332</v>
      </c>
      <c r="D26" s="172" t="s">
        <v>4037</v>
      </c>
      <c r="E26" s="173">
        <v>45077</v>
      </c>
      <c r="F26" s="172" t="s">
        <v>3850</v>
      </c>
      <c r="G26" s="172"/>
      <c r="H26" s="172">
        <v>2649</v>
      </c>
      <c r="I26" s="172">
        <v>122</v>
      </c>
      <c r="J26" s="172">
        <v>26</v>
      </c>
      <c r="K26" s="172" t="s">
        <v>77</v>
      </c>
      <c r="L26" s="172">
        <v>484.12</v>
      </c>
      <c r="M26" s="172" t="s">
        <v>78</v>
      </c>
      <c r="N26" s="172">
        <v>25</v>
      </c>
      <c r="O26" s="172">
        <v>0</v>
      </c>
      <c r="P26" s="172" t="str">
        <f t="shared" si="0"/>
        <v>obsolet</v>
      </c>
      <c r="Q26" s="175">
        <v>45281</v>
      </c>
      <c r="R26" t="s">
        <v>5319</v>
      </c>
    </row>
    <row r="27" spans="1:18" x14ac:dyDescent="0.3">
      <c r="A27" s="171" t="s">
        <v>986</v>
      </c>
      <c r="B27" s="172" t="s">
        <v>942</v>
      </c>
      <c r="C27" s="172" t="s">
        <v>5333</v>
      </c>
      <c r="D27" s="172" t="s">
        <v>5334</v>
      </c>
      <c r="E27" s="173">
        <v>45099</v>
      </c>
      <c r="F27" s="172" t="s">
        <v>5335</v>
      </c>
      <c r="G27" s="172"/>
      <c r="H27" s="172">
        <v>2649</v>
      </c>
      <c r="I27" s="172">
        <v>100</v>
      </c>
      <c r="J27" s="172">
        <v>6</v>
      </c>
      <c r="K27" s="172" t="s">
        <v>77</v>
      </c>
      <c r="L27" s="172">
        <v>463.14</v>
      </c>
      <c r="M27" s="172" t="s">
        <v>78</v>
      </c>
      <c r="N27" s="172">
        <v>0</v>
      </c>
      <c r="O27" s="172">
        <v>0</v>
      </c>
      <c r="P27" s="172" t="str">
        <f t="shared" si="0"/>
        <v>obsolet</v>
      </c>
      <c r="Q27" s="175">
        <v>45323</v>
      </c>
      <c r="R27" t="s">
        <v>5319</v>
      </c>
    </row>
    <row r="28" spans="1:18" x14ac:dyDescent="0.3">
      <c r="A28" s="171" t="s">
        <v>986</v>
      </c>
      <c r="B28" s="172" t="s">
        <v>942</v>
      </c>
      <c r="C28" s="172" t="s">
        <v>4537</v>
      </c>
      <c r="D28" s="172" t="s">
        <v>4538</v>
      </c>
      <c r="E28" s="173">
        <v>44985</v>
      </c>
      <c r="F28" s="172" t="s">
        <v>5336</v>
      </c>
      <c r="G28" s="172"/>
      <c r="H28" s="172">
        <v>2649</v>
      </c>
      <c r="I28" s="172">
        <v>214</v>
      </c>
      <c r="J28" s="172">
        <v>2</v>
      </c>
      <c r="K28" s="172" t="s">
        <v>77</v>
      </c>
      <c r="L28" s="172">
        <v>459.42</v>
      </c>
      <c r="M28" s="172" t="s">
        <v>78</v>
      </c>
      <c r="N28" s="172">
        <v>0</v>
      </c>
      <c r="O28" s="172">
        <v>0</v>
      </c>
      <c r="P28" s="172" t="str">
        <f t="shared" si="0"/>
        <v>obsolet</v>
      </c>
      <c r="Q28" s="175">
        <v>45295</v>
      </c>
      <c r="R28" t="s">
        <v>5319</v>
      </c>
    </row>
    <row r="29" spans="1:18" x14ac:dyDescent="0.3">
      <c r="A29" s="171" t="s">
        <v>986</v>
      </c>
      <c r="B29" s="172" t="s">
        <v>942</v>
      </c>
      <c r="C29" s="172" t="s">
        <v>5034</v>
      </c>
      <c r="D29" s="172" t="s">
        <v>4514</v>
      </c>
      <c r="E29" s="173">
        <v>45069</v>
      </c>
      <c r="F29" s="172" t="s">
        <v>3777</v>
      </c>
      <c r="G29" s="172"/>
      <c r="H29" s="172">
        <v>2649</v>
      </c>
      <c r="I29" s="172">
        <v>130</v>
      </c>
      <c r="J29" s="172">
        <v>27</v>
      </c>
      <c r="K29" s="172" t="s">
        <v>77</v>
      </c>
      <c r="L29" s="172">
        <v>450.09</v>
      </c>
      <c r="M29" s="172" t="s">
        <v>78</v>
      </c>
      <c r="N29" s="172">
        <v>0</v>
      </c>
      <c r="O29" s="172">
        <v>0</v>
      </c>
      <c r="P29" s="172" t="str">
        <f t="shared" si="0"/>
        <v>obsolet</v>
      </c>
      <c r="Q29" s="175">
        <v>45295</v>
      </c>
      <c r="R29" t="s">
        <v>5319</v>
      </c>
    </row>
    <row r="30" spans="1:18" x14ac:dyDescent="0.3">
      <c r="A30" s="171" t="s">
        <v>12</v>
      </c>
      <c r="B30" s="172" t="s">
        <v>942</v>
      </c>
      <c r="C30" s="172" t="s">
        <v>3233</v>
      </c>
      <c r="D30" s="172" t="s">
        <v>3234</v>
      </c>
      <c r="E30" s="173">
        <v>44995</v>
      </c>
      <c r="F30" s="172" t="s">
        <v>3484</v>
      </c>
      <c r="G30" s="172"/>
      <c r="H30" s="172">
        <v>2649</v>
      </c>
      <c r="I30" s="172">
        <v>204</v>
      </c>
      <c r="J30" s="172">
        <v>15</v>
      </c>
      <c r="K30" s="172" t="s">
        <v>77</v>
      </c>
      <c r="L30" s="172">
        <v>179.55</v>
      </c>
      <c r="M30" s="172" t="s">
        <v>78</v>
      </c>
      <c r="N30" s="172">
        <v>0</v>
      </c>
      <c r="O30" s="172">
        <v>0</v>
      </c>
      <c r="P30" s="172" t="str">
        <f t="shared" si="0"/>
        <v>obsolet</v>
      </c>
      <c r="Q30" s="175">
        <v>45309</v>
      </c>
      <c r="R30" t="s">
        <v>5319</v>
      </c>
    </row>
    <row r="31" spans="1:18" x14ac:dyDescent="0.3">
      <c r="A31" s="171" t="s">
        <v>986</v>
      </c>
      <c r="B31" s="172" t="s">
        <v>942</v>
      </c>
      <c r="C31" s="172" t="s">
        <v>4521</v>
      </c>
      <c r="D31" s="172" t="s">
        <v>4522</v>
      </c>
      <c r="E31" s="173">
        <v>45084</v>
      </c>
      <c r="F31" s="172" t="s">
        <v>4234</v>
      </c>
      <c r="G31" s="172"/>
      <c r="H31" s="172">
        <v>2649</v>
      </c>
      <c r="I31" s="172">
        <v>115</v>
      </c>
      <c r="J31" s="172">
        <v>18</v>
      </c>
      <c r="K31" s="172" t="s">
        <v>77</v>
      </c>
      <c r="L31" s="172">
        <v>169.38</v>
      </c>
      <c r="M31" s="172" t="s">
        <v>78</v>
      </c>
      <c r="N31" s="172">
        <v>16</v>
      </c>
      <c r="O31" s="172">
        <v>0</v>
      </c>
      <c r="P31" s="172" t="str">
        <f t="shared" si="0"/>
        <v>obsolet</v>
      </c>
      <c r="Q31" s="175">
        <v>45267</v>
      </c>
      <c r="R31" t="s">
        <v>5319</v>
      </c>
    </row>
    <row r="32" spans="1:18" x14ac:dyDescent="0.3">
      <c r="A32" s="171" t="s">
        <v>12</v>
      </c>
      <c r="B32" s="172" t="s">
        <v>942</v>
      </c>
      <c r="C32" s="172" t="s">
        <v>5101</v>
      </c>
      <c r="D32" s="172" t="s">
        <v>634</v>
      </c>
      <c r="E32" s="173">
        <v>44946</v>
      </c>
      <c r="F32" s="172" t="s">
        <v>5337</v>
      </c>
      <c r="G32" s="172"/>
      <c r="H32" s="172">
        <v>2649</v>
      </c>
      <c r="I32" s="172">
        <v>253</v>
      </c>
      <c r="J32" s="172">
        <v>1</v>
      </c>
      <c r="K32" s="172" t="s">
        <v>77</v>
      </c>
      <c r="L32" s="172">
        <v>169.21</v>
      </c>
      <c r="M32" s="172" t="s">
        <v>78</v>
      </c>
      <c r="N32" s="172">
        <v>0</v>
      </c>
      <c r="O32" s="172">
        <v>0</v>
      </c>
      <c r="P32" s="172" t="str">
        <f t="shared" si="0"/>
        <v>obsolet</v>
      </c>
      <c r="Q32" s="175">
        <v>45337</v>
      </c>
      <c r="R32" t="s">
        <v>5319</v>
      </c>
    </row>
    <row r="33" spans="1:18" x14ac:dyDescent="0.3">
      <c r="A33" s="171" t="s">
        <v>30</v>
      </c>
      <c r="B33" s="172" t="s">
        <v>942</v>
      </c>
      <c r="C33" s="172" t="s">
        <v>3770</v>
      </c>
      <c r="D33" s="172" t="s">
        <v>3771</v>
      </c>
      <c r="E33" s="173">
        <v>45093</v>
      </c>
      <c r="F33" s="172" t="s">
        <v>4183</v>
      </c>
      <c r="G33" s="172"/>
      <c r="H33" s="172">
        <v>2649</v>
      </c>
      <c r="I33" s="172">
        <v>106</v>
      </c>
      <c r="J33" s="172">
        <v>88</v>
      </c>
      <c r="K33" s="172" t="s">
        <v>77</v>
      </c>
      <c r="L33" s="172">
        <v>167.2</v>
      </c>
      <c r="M33" s="172" t="s">
        <v>78</v>
      </c>
      <c r="N33" s="172">
        <v>0</v>
      </c>
      <c r="O33" s="172">
        <v>0</v>
      </c>
      <c r="P33" s="172" t="str">
        <f t="shared" si="0"/>
        <v>obsolet</v>
      </c>
      <c r="Q33" s="175" t="s">
        <v>5338</v>
      </c>
      <c r="R33" t="s">
        <v>5319</v>
      </c>
    </row>
    <row r="34" spans="1:18" x14ac:dyDescent="0.3">
      <c r="A34" s="171" t="s">
        <v>30</v>
      </c>
      <c r="B34" s="172" t="s">
        <v>942</v>
      </c>
      <c r="C34" s="172" t="s">
        <v>3770</v>
      </c>
      <c r="D34" s="172" t="s">
        <v>3771</v>
      </c>
      <c r="E34" s="173">
        <v>45058</v>
      </c>
      <c r="F34" s="172" t="s">
        <v>3772</v>
      </c>
      <c r="G34" s="172"/>
      <c r="H34" s="172">
        <v>2649</v>
      </c>
      <c r="I34" s="172">
        <v>141</v>
      </c>
      <c r="J34" s="172">
        <v>88</v>
      </c>
      <c r="K34" s="172" t="s">
        <v>77</v>
      </c>
      <c r="L34" s="172">
        <v>167.2</v>
      </c>
      <c r="M34" s="172" t="s">
        <v>78</v>
      </c>
      <c r="N34" s="172">
        <v>0</v>
      </c>
      <c r="O34" s="172">
        <v>0</v>
      </c>
      <c r="P34" s="172" t="str">
        <f t="shared" si="0"/>
        <v>obsolet</v>
      </c>
      <c r="Q34" s="175" t="s">
        <v>5338</v>
      </c>
      <c r="R34" t="s">
        <v>5319</v>
      </c>
    </row>
    <row r="35" spans="1:18" x14ac:dyDescent="0.3">
      <c r="A35" s="171" t="s">
        <v>986</v>
      </c>
      <c r="B35" s="172" t="s">
        <v>942</v>
      </c>
      <c r="C35" s="172" t="s">
        <v>5333</v>
      </c>
      <c r="D35" s="172" t="s">
        <v>5334</v>
      </c>
      <c r="E35" s="173">
        <v>45099</v>
      </c>
      <c r="F35" s="172" t="s">
        <v>5335</v>
      </c>
      <c r="G35" s="172"/>
      <c r="H35" s="172">
        <v>2649</v>
      </c>
      <c r="I35" s="172">
        <v>100</v>
      </c>
      <c r="J35" s="172">
        <v>2</v>
      </c>
      <c r="K35" s="172" t="s">
        <v>77</v>
      </c>
      <c r="L35" s="172">
        <v>154.38</v>
      </c>
      <c r="M35" s="172" t="s">
        <v>78</v>
      </c>
      <c r="N35" s="172">
        <v>0</v>
      </c>
      <c r="O35" s="172">
        <v>0</v>
      </c>
      <c r="P35" s="172" t="str">
        <f t="shared" si="0"/>
        <v>obsolet</v>
      </c>
      <c r="Q35" s="175">
        <v>45323</v>
      </c>
      <c r="R35" t="s">
        <v>5319</v>
      </c>
    </row>
    <row r="36" spans="1:18" x14ac:dyDescent="0.3">
      <c r="A36" s="171" t="s">
        <v>986</v>
      </c>
      <c r="B36" s="172" t="s">
        <v>942</v>
      </c>
      <c r="C36" s="172" t="s">
        <v>4536</v>
      </c>
      <c r="D36" s="172" t="s">
        <v>4522</v>
      </c>
      <c r="E36" s="173">
        <v>45090</v>
      </c>
      <c r="F36" s="172" t="s">
        <v>4195</v>
      </c>
      <c r="G36" s="172"/>
      <c r="H36" s="172">
        <v>2649</v>
      </c>
      <c r="I36" s="172">
        <v>109</v>
      </c>
      <c r="J36" s="172">
        <v>10</v>
      </c>
      <c r="K36" s="172" t="s">
        <v>77</v>
      </c>
      <c r="L36" s="172">
        <v>151.4</v>
      </c>
      <c r="M36" s="172" t="s">
        <v>78</v>
      </c>
      <c r="N36" s="172">
        <v>8</v>
      </c>
      <c r="O36" s="172">
        <v>0</v>
      </c>
      <c r="P36" s="172" t="str">
        <f t="shared" si="0"/>
        <v>obsolet</v>
      </c>
      <c r="Q36" s="175">
        <v>45239</v>
      </c>
      <c r="R36" t="s">
        <v>5319</v>
      </c>
    </row>
    <row r="37" spans="1:18" x14ac:dyDescent="0.3">
      <c r="A37" s="171" t="s">
        <v>986</v>
      </c>
      <c r="B37" s="172" t="s">
        <v>942</v>
      </c>
      <c r="C37" s="172" t="s">
        <v>4490</v>
      </c>
      <c r="D37" s="172" t="s">
        <v>4491</v>
      </c>
      <c r="E37" s="173">
        <v>45075</v>
      </c>
      <c r="F37" s="172" t="s">
        <v>5339</v>
      </c>
      <c r="G37" s="172"/>
      <c r="H37" s="172">
        <v>2649</v>
      </c>
      <c r="I37" s="172">
        <v>124</v>
      </c>
      <c r="J37" s="172">
        <v>4</v>
      </c>
      <c r="K37" s="172" t="s">
        <v>77</v>
      </c>
      <c r="L37" s="172">
        <v>139.76</v>
      </c>
      <c r="M37" s="172" t="s">
        <v>78</v>
      </c>
      <c r="N37" s="172">
        <v>2</v>
      </c>
      <c r="O37" s="172">
        <v>0</v>
      </c>
      <c r="P37" s="172" t="str">
        <f t="shared" si="0"/>
        <v>obsolet</v>
      </c>
      <c r="Q37" s="175">
        <v>45267</v>
      </c>
      <c r="R37" t="s">
        <v>5319</v>
      </c>
    </row>
    <row r="38" spans="1:18" x14ac:dyDescent="0.3">
      <c r="A38" s="171" t="s">
        <v>104</v>
      </c>
      <c r="B38" s="172" t="s">
        <v>942</v>
      </c>
      <c r="C38" s="172" t="s">
        <v>5340</v>
      </c>
      <c r="D38" s="172" t="s">
        <v>2266</v>
      </c>
      <c r="E38" s="173">
        <v>45071</v>
      </c>
      <c r="F38" s="172" t="s">
        <v>3783</v>
      </c>
      <c r="G38" s="172"/>
      <c r="H38" s="172">
        <v>2649</v>
      </c>
      <c r="I38" s="172">
        <v>128</v>
      </c>
      <c r="J38" s="172">
        <v>4</v>
      </c>
      <c r="K38" s="172" t="s">
        <v>77</v>
      </c>
      <c r="L38" s="172">
        <v>136.96</v>
      </c>
      <c r="M38" s="172" t="s">
        <v>78</v>
      </c>
      <c r="N38" s="172">
        <v>0</v>
      </c>
      <c r="O38" s="172">
        <v>0</v>
      </c>
      <c r="P38" s="172" t="str">
        <f t="shared" si="0"/>
        <v>obsolet</v>
      </c>
      <c r="Q38" s="175">
        <v>45309</v>
      </c>
      <c r="R38" t="s">
        <v>5319</v>
      </c>
    </row>
    <row r="39" spans="1:18" x14ac:dyDescent="0.3">
      <c r="A39" s="171" t="s">
        <v>12</v>
      </c>
      <c r="B39" s="172" t="s">
        <v>942</v>
      </c>
      <c r="C39" s="172" t="s">
        <v>5341</v>
      </c>
      <c r="D39" s="172" t="s">
        <v>79</v>
      </c>
      <c r="E39" s="173">
        <v>45097</v>
      </c>
      <c r="F39" s="172" t="s">
        <v>5342</v>
      </c>
      <c r="G39" s="172"/>
      <c r="H39" s="172">
        <v>2649</v>
      </c>
      <c r="I39" s="172">
        <v>102</v>
      </c>
      <c r="J39" s="172">
        <v>6</v>
      </c>
      <c r="K39" s="172" t="s">
        <v>77</v>
      </c>
      <c r="L39" s="172">
        <v>122.88</v>
      </c>
      <c r="M39" s="172" t="s">
        <v>78</v>
      </c>
      <c r="N39" s="172">
        <v>0</v>
      </c>
      <c r="O39" s="172">
        <v>0</v>
      </c>
      <c r="P39" s="172" t="str">
        <f t="shared" si="0"/>
        <v>obsolet</v>
      </c>
      <c r="Q39" s="175">
        <v>45309</v>
      </c>
      <c r="R39" t="s">
        <v>5319</v>
      </c>
    </row>
    <row r="40" spans="1:18" x14ac:dyDescent="0.3">
      <c r="A40" s="171" t="s">
        <v>30</v>
      </c>
      <c r="B40" s="172" t="s">
        <v>942</v>
      </c>
      <c r="C40" s="172" t="s">
        <v>3773</v>
      </c>
      <c r="D40" s="172" t="s">
        <v>3774</v>
      </c>
      <c r="E40" s="173">
        <v>45103</v>
      </c>
      <c r="F40" s="172" t="s">
        <v>4182</v>
      </c>
      <c r="G40" s="172"/>
      <c r="H40" s="172">
        <v>2649</v>
      </c>
      <c r="I40" s="172">
        <v>96</v>
      </c>
      <c r="J40" s="172">
        <v>46</v>
      </c>
      <c r="K40" s="172" t="s">
        <v>77</v>
      </c>
      <c r="L40" s="172">
        <v>120.52</v>
      </c>
      <c r="M40" s="172" t="s">
        <v>78</v>
      </c>
      <c r="N40" s="172">
        <v>0</v>
      </c>
      <c r="O40" s="172">
        <v>0</v>
      </c>
      <c r="P40" s="172" t="str">
        <f t="shared" si="0"/>
        <v>obsolet</v>
      </c>
      <c r="Q40" s="175" t="s">
        <v>5338</v>
      </c>
      <c r="R40" t="s">
        <v>5319</v>
      </c>
    </row>
    <row r="41" spans="1:18" x14ac:dyDescent="0.3">
      <c r="A41" s="171" t="s">
        <v>30</v>
      </c>
      <c r="B41" s="172" t="s">
        <v>942</v>
      </c>
      <c r="C41" s="172" t="s">
        <v>3773</v>
      </c>
      <c r="D41" s="172" t="s">
        <v>3774</v>
      </c>
      <c r="E41" s="173">
        <v>45058</v>
      </c>
      <c r="F41" s="172" t="s">
        <v>3772</v>
      </c>
      <c r="G41" s="172"/>
      <c r="H41" s="172">
        <v>2649</v>
      </c>
      <c r="I41" s="172">
        <v>141</v>
      </c>
      <c r="J41" s="172">
        <v>42</v>
      </c>
      <c r="K41" s="172" t="s">
        <v>77</v>
      </c>
      <c r="L41" s="172">
        <v>110.04</v>
      </c>
      <c r="M41" s="172" t="s">
        <v>78</v>
      </c>
      <c r="N41" s="172">
        <v>0</v>
      </c>
      <c r="O41" s="172">
        <v>0</v>
      </c>
      <c r="P41" s="172" t="str">
        <f t="shared" si="0"/>
        <v>obsolet</v>
      </c>
      <c r="Q41" s="175" t="s">
        <v>5338</v>
      </c>
      <c r="R41" t="s">
        <v>5319</v>
      </c>
    </row>
    <row r="42" spans="1:18" x14ac:dyDescent="0.3">
      <c r="A42" s="171" t="s">
        <v>12</v>
      </c>
      <c r="B42" s="179" t="s">
        <v>942</v>
      </c>
      <c r="C42" s="179" t="s">
        <v>4099</v>
      </c>
      <c r="D42" s="179" t="s">
        <v>103</v>
      </c>
      <c r="E42" s="180">
        <v>45098</v>
      </c>
      <c r="F42" s="179" t="s">
        <v>4189</v>
      </c>
      <c r="G42" s="179"/>
      <c r="H42" s="179">
        <v>2649</v>
      </c>
      <c r="I42" s="179">
        <v>101</v>
      </c>
      <c r="J42" s="179">
        <v>1</v>
      </c>
      <c r="K42" s="179" t="s">
        <v>77</v>
      </c>
      <c r="L42" s="179">
        <v>106.56</v>
      </c>
      <c r="M42" s="179" t="s">
        <v>78</v>
      </c>
      <c r="N42" s="179">
        <v>0</v>
      </c>
      <c r="O42" s="179">
        <v>0</v>
      </c>
      <c r="P42" s="179" t="str">
        <f t="shared" si="0"/>
        <v>obsolet</v>
      </c>
      <c r="Q42" s="181" t="s">
        <v>5331</v>
      </c>
      <c r="R42" t="s">
        <v>5319</v>
      </c>
    </row>
    <row r="43" spans="1:18" x14ac:dyDescent="0.3">
      <c r="A43" s="171" t="s">
        <v>30</v>
      </c>
      <c r="B43" s="172" t="s">
        <v>942</v>
      </c>
      <c r="C43" s="172" t="s">
        <v>3779</v>
      </c>
      <c r="D43" s="172" t="s">
        <v>3780</v>
      </c>
      <c r="E43" s="173">
        <v>45106</v>
      </c>
      <c r="F43" s="172" t="s">
        <v>4190</v>
      </c>
      <c r="G43" s="172"/>
      <c r="H43" s="172">
        <v>2649</v>
      </c>
      <c r="I43" s="172">
        <v>93</v>
      </c>
      <c r="J43" s="172">
        <v>22</v>
      </c>
      <c r="K43" s="172" t="s">
        <v>77</v>
      </c>
      <c r="L43" s="172">
        <v>106.48</v>
      </c>
      <c r="M43" s="172" t="s">
        <v>78</v>
      </c>
      <c r="N43" s="172">
        <v>0</v>
      </c>
      <c r="O43" s="172">
        <v>0</v>
      </c>
      <c r="P43" s="172" t="str">
        <f t="shared" si="0"/>
        <v>obsolet</v>
      </c>
      <c r="Q43" s="175" t="s">
        <v>5338</v>
      </c>
      <c r="R43" t="s">
        <v>5319</v>
      </c>
    </row>
    <row r="44" spans="1:18" x14ac:dyDescent="0.3">
      <c r="A44" s="171" t="s">
        <v>30</v>
      </c>
      <c r="B44" s="172" t="s">
        <v>942</v>
      </c>
      <c r="C44" s="172" t="s">
        <v>3779</v>
      </c>
      <c r="D44" s="172" t="s">
        <v>3780</v>
      </c>
      <c r="E44" s="173">
        <v>45058</v>
      </c>
      <c r="F44" s="172" t="s">
        <v>3772</v>
      </c>
      <c r="G44" s="172"/>
      <c r="H44" s="172">
        <v>2649</v>
      </c>
      <c r="I44" s="172">
        <v>141</v>
      </c>
      <c r="J44" s="172">
        <v>21</v>
      </c>
      <c r="K44" s="172" t="s">
        <v>77</v>
      </c>
      <c r="L44" s="172">
        <v>101.64</v>
      </c>
      <c r="M44" s="172" t="s">
        <v>78</v>
      </c>
      <c r="N44" s="172">
        <v>0</v>
      </c>
      <c r="O44" s="172">
        <v>0</v>
      </c>
      <c r="P44" s="172" t="str">
        <f t="shared" si="0"/>
        <v>obsolet</v>
      </c>
      <c r="Q44" s="175" t="s">
        <v>5338</v>
      </c>
      <c r="R44" t="s">
        <v>5319</v>
      </c>
    </row>
    <row r="45" spans="1:18" x14ac:dyDescent="0.3">
      <c r="A45" s="171" t="s">
        <v>30</v>
      </c>
      <c r="B45" s="172" t="s">
        <v>942</v>
      </c>
      <c r="C45" s="172" t="s">
        <v>3781</v>
      </c>
      <c r="D45" s="172" t="s">
        <v>3782</v>
      </c>
      <c r="E45" s="173">
        <v>45058</v>
      </c>
      <c r="F45" s="172" t="s">
        <v>3772</v>
      </c>
      <c r="G45" s="172"/>
      <c r="H45" s="172">
        <v>2649</v>
      </c>
      <c r="I45" s="172">
        <v>141</v>
      </c>
      <c r="J45" s="172">
        <v>21</v>
      </c>
      <c r="K45" s="172" t="s">
        <v>77</v>
      </c>
      <c r="L45" s="172">
        <v>101.64</v>
      </c>
      <c r="M45" s="172" t="s">
        <v>78</v>
      </c>
      <c r="N45" s="172">
        <v>0</v>
      </c>
      <c r="O45" s="172">
        <v>0</v>
      </c>
      <c r="P45" s="172" t="str">
        <f t="shared" si="0"/>
        <v>obsolet</v>
      </c>
      <c r="Q45" s="175" t="s">
        <v>5338</v>
      </c>
      <c r="R45" t="s">
        <v>5319</v>
      </c>
    </row>
    <row r="46" spans="1:18" x14ac:dyDescent="0.3">
      <c r="A46" s="171" t="s">
        <v>104</v>
      </c>
      <c r="B46" s="179" t="s">
        <v>942</v>
      </c>
      <c r="C46" s="179" t="s">
        <v>3489</v>
      </c>
      <c r="D46" s="179" t="s">
        <v>3490</v>
      </c>
      <c r="E46" s="180">
        <v>44673</v>
      </c>
      <c r="F46" s="179" t="s">
        <v>106</v>
      </c>
      <c r="G46" s="179"/>
      <c r="H46" s="179">
        <v>2649</v>
      </c>
      <c r="I46" s="179">
        <v>526</v>
      </c>
      <c r="J46" s="179">
        <v>3</v>
      </c>
      <c r="K46" s="179" t="s">
        <v>77</v>
      </c>
      <c r="L46" s="179">
        <v>100.95</v>
      </c>
      <c r="M46" s="179" t="s">
        <v>78</v>
      </c>
      <c r="N46" s="179">
        <v>0</v>
      </c>
      <c r="O46" s="179">
        <v>0</v>
      </c>
      <c r="P46" s="179" t="str">
        <f t="shared" si="0"/>
        <v>obsolet</v>
      </c>
      <c r="Q46" s="181" t="s">
        <v>5331</v>
      </c>
      <c r="R46" t="s">
        <v>5319</v>
      </c>
    </row>
    <row r="47" spans="1:18" x14ac:dyDescent="0.3">
      <c r="A47" s="171" t="s">
        <v>986</v>
      </c>
      <c r="B47" s="172" t="s">
        <v>942</v>
      </c>
      <c r="C47" s="172" t="s">
        <v>4570</v>
      </c>
      <c r="D47" s="172" t="s">
        <v>4571</v>
      </c>
      <c r="E47" s="173">
        <v>44953</v>
      </c>
      <c r="F47" s="172" t="s">
        <v>5343</v>
      </c>
      <c r="G47" s="172"/>
      <c r="H47" s="172">
        <v>2649</v>
      </c>
      <c r="I47" s="172">
        <v>246</v>
      </c>
      <c r="J47" s="172">
        <v>2</v>
      </c>
      <c r="K47" s="172" t="s">
        <v>77</v>
      </c>
      <c r="L47" s="172">
        <v>100.5</v>
      </c>
      <c r="M47" s="172" t="s">
        <v>78</v>
      </c>
      <c r="N47" s="172">
        <v>0</v>
      </c>
      <c r="O47" s="172">
        <v>0</v>
      </c>
      <c r="P47" s="172" t="str">
        <f t="shared" si="0"/>
        <v>obsolet</v>
      </c>
      <c r="Q47" s="175">
        <v>45323</v>
      </c>
      <c r="R47" t="s">
        <v>5319</v>
      </c>
    </row>
    <row r="48" spans="1:18" x14ac:dyDescent="0.3">
      <c r="A48" s="171" t="s">
        <v>12</v>
      </c>
      <c r="B48" s="172" t="s">
        <v>942</v>
      </c>
      <c r="C48" s="172" t="s">
        <v>5344</v>
      </c>
      <c r="D48" s="172" t="s">
        <v>5109</v>
      </c>
      <c r="E48" s="173">
        <v>44985</v>
      </c>
      <c r="F48" s="172" t="s">
        <v>2949</v>
      </c>
      <c r="G48" s="172"/>
      <c r="H48" s="172">
        <v>2649</v>
      </c>
      <c r="I48" s="172">
        <v>214</v>
      </c>
      <c r="J48" s="172">
        <v>2</v>
      </c>
      <c r="K48" s="172" t="s">
        <v>77</v>
      </c>
      <c r="L48" s="172">
        <v>93.52</v>
      </c>
      <c r="M48" s="172" t="s">
        <v>78</v>
      </c>
      <c r="N48" s="172">
        <v>0</v>
      </c>
      <c r="O48" s="172">
        <v>0</v>
      </c>
      <c r="P48" s="172" t="str">
        <f t="shared" si="0"/>
        <v>obsolet</v>
      </c>
      <c r="Q48" s="175">
        <v>45337</v>
      </c>
      <c r="R48" t="s">
        <v>5319</v>
      </c>
    </row>
    <row r="49" spans="1:18" x14ac:dyDescent="0.3">
      <c r="A49" s="171" t="s">
        <v>12</v>
      </c>
      <c r="B49" s="179" t="s">
        <v>942</v>
      </c>
      <c r="C49" s="179" t="s">
        <v>4109</v>
      </c>
      <c r="D49" s="179" t="s">
        <v>4110</v>
      </c>
      <c r="E49" s="180">
        <v>45092</v>
      </c>
      <c r="F49" s="179" t="s">
        <v>4196</v>
      </c>
      <c r="G49" s="179"/>
      <c r="H49" s="179">
        <v>2649</v>
      </c>
      <c r="I49" s="179">
        <v>107</v>
      </c>
      <c r="J49" s="179">
        <v>6</v>
      </c>
      <c r="K49" s="179" t="s">
        <v>77</v>
      </c>
      <c r="L49" s="179">
        <v>91.62</v>
      </c>
      <c r="M49" s="179" t="s">
        <v>78</v>
      </c>
      <c r="N49" s="179">
        <v>0</v>
      </c>
      <c r="O49" s="179">
        <v>0</v>
      </c>
      <c r="P49" s="179" t="str">
        <f t="shared" si="0"/>
        <v>obsolet</v>
      </c>
      <c r="Q49" s="181" t="s">
        <v>5331</v>
      </c>
      <c r="R49" t="s">
        <v>5319</v>
      </c>
    </row>
    <row r="50" spans="1:18" x14ac:dyDescent="0.3">
      <c r="A50" s="171" t="s">
        <v>986</v>
      </c>
      <c r="B50" s="172" t="s">
        <v>942</v>
      </c>
      <c r="C50" s="172" t="s">
        <v>4544</v>
      </c>
      <c r="D50" s="172" t="s">
        <v>4476</v>
      </c>
      <c r="E50" s="173">
        <v>44981</v>
      </c>
      <c r="F50" s="172" t="s">
        <v>5345</v>
      </c>
      <c r="G50" s="172"/>
      <c r="H50" s="172">
        <v>2649</v>
      </c>
      <c r="I50" s="172">
        <v>218</v>
      </c>
      <c r="J50" s="172">
        <v>3</v>
      </c>
      <c r="K50" s="172" t="s">
        <v>77</v>
      </c>
      <c r="L50" s="172">
        <v>90.87</v>
      </c>
      <c r="M50" s="172" t="s">
        <v>78</v>
      </c>
      <c r="N50" s="172">
        <v>0</v>
      </c>
      <c r="O50" s="172">
        <v>0</v>
      </c>
      <c r="P50" s="172" t="str">
        <f t="shared" si="0"/>
        <v>obsolet</v>
      </c>
      <c r="Q50" s="175">
        <v>45295</v>
      </c>
      <c r="R50" t="s">
        <v>5319</v>
      </c>
    </row>
    <row r="51" spans="1:18" x14ac:dyDescent="0.3">
      <c r="A51" s="171" t="s">
        <v>12</v>
      </c>
      <c r="B51" s="172" t="s">
        <v>942</v>
      </c>
      <c r="C51" s="172" t="s">
        <v>4572</v>
      </c>
      <c r="D51" s="172" t="s">
        <v>4573</v>
      </c>
      <c r="E51" s="173">
        <v>45020</v>
      </c>
      <c r="F51" s="172" t="s">
        <v>5346</v>
      </c>
      <c r="G51" s="172"/>
      <c r="H51" s="172">
        <v>2649</v>
      </c>
      <c r="I51" s="172">
        <v>179</v>
      </c>
      <c r="J51" s="172">
        <v>4</v>
      </c>
      <c r="K51" s="172" t="s">
        <v>77</v>
      </c>
      <c r="L51" s="172">
        <v>87.12</v>
      </c>
      <c r="M51" s="172" t="s">
        <v>78</v>
      </c>
      <c r="N51" s="172">
        <v>0</v>
      </c>
      <c r="O51" s="172">
        <v>0</v>
      </c>
      <c r="P51" s="172" t="str">
        <f t="shared" si="0"/>
        <v>obsolet</v>
      </c>
      <c r="Q51" s="175">
        <v>45218</v>
      </c>
      <c r="R51" t="s">
        <v>5319</v>
      </c>
    </row>
    <row r="52" spans="1:18" x14ac:dyDescent="0.3">
      <c r="A52" s="171" t="s">
        <v>12</v>
      </c>
      <c r="B52" s="172" t="s">
        <v>942</v>
      </c>
      <c r="C52" s="172" t="s">
        <v>5341</v>
      </c>
      <c r="D52" s="172" t="s">
        <v>79</v>
      </c>
      <c r="E52" s="173">
        <v>45105</v>
      </c>
      <c r="F52" s="172" t="s">
        <v>5347</v>
      </c>
      <c r="G52" s="172"/>
      <c r="H52" s="172">
        <v>2649</v>
      </c>
      <c r="I52" s="172">
        <v>94</v>
      </c>
      <c r="J52" s="172">
        <v>4</v>
      </c>
      <c r="K52" s="172" t="s">
        <v>77</v>
      </c>
      <c r="L52" s="172">
        <v>81.92</v>
      </c>
      <c r="M52" s="172" t="s">
        <v>78</v>
      </c>
      <c r="N52" s="172">
        <v>0</v>
      </c>
      <c r="O52" s="172">
        <v>0</v>
      </c>
      <c r="P52" s="172" t="str">
        <f t="shared" si="0"/>
        <v>obsolet</v>
      </c>
      <c r="Q52" s="175">
        <v>45309</v>
      </c>
      <c r="R52" t="s">
        <v>5319</v>
      </c>
    </row>
    <row r="53" spans="1:18" ht="62.4" x14ac:dyDescent="0.3">
      <c r="A53" s="171" t="s">
        <v>104</v>
      </c>
      <c r="B53" s="172" t="s">
        <v>942</v>
      </c>
      <c r="C53" s="172" t="s">
        <v>3823</v>
      </c>
      <c r="D53" s="172" t="s">
        <v>2430</v>
      </c>
      <c r="E53" s="173">
        <v>44985</v>
      </c>
      <c r="F53" s="172" t="s">
        <v>2929</v>
      </c>
      <c r="G53" s="172"/>
      <c r="H53" s="172">
        <v>2649</v>
      </c>
      <c r="I53" s="172">
        <v>214</v>
      </c>
      <c r="J53" s="172">
        <v>2</v>
      </c>
      <c r="K53" s="172" t="s">
        <v>77</v>
      </c>
      <c r="L53" s="172">
        <v>76.38</v>
      </c>
      <c r="M53" s="172" t="s">
        <v>78</v>
      </c>
      <c r="N53" s="172">
        <v>0</v>
      </c>
      <c r="O53" s="172">
        <v>2</v>
      </c>
      <c r="P53" s="172" t="str">
        <f t="shared" si="0"/>
        <v>obsolet</v>
      </c>
      <c r="Q53" s="174" t="s">
        <v>5318</v>
      </c>
      <c r="R53" t="s">
        <v>5319</v>
      </c>
    </row>
    <row r="54" spans="1:18" x14ac:dyDescent="0.3">
      <c r="A54" s="171" t="s">
        <v>30</v>
      </c>
      <c r="B54" s="172" t="s">
        <v>942</v>
      </c>
      <c r="C54" s="172" t="s">
        <v>2707</v>
      </c>
      <c r="D54" s="172" t="s">
        <v>2706</v>
      </c>
      <c r="E54" s="173">
        <v>45063</v>
      </c>
      <c r="F54" s="172" t="s">
        <v>3824</v>
      </c>
      <c r="G54" s="172"/>
      <c r="H54" s="172">
        <v>2649</v>
      </c>
      <c r="I54" s="172">
        <v>136</v>
      </c>
      <c r="J54" s="172">
        <v>2</v>
      </c>
      <c r="K54" s="172" t="s">
        <v>77</v>
      </c>
      <c r="L54" s="172">
        <v>73.48</v>
      </c>
      <c r="M54" s="172" t="s">
        <v>78</v>
      </c>
      <c r="N54" s="172">
        <v>0</v>
      </c>
      <c r="O54" s="172">
        <v>0</v>
      </c>
      <c r="P54" s="172" t="str">
        <f t="shared" si="0"/>
        <v>obsolet</v>
      </c>
      <c r="Q54" s="175">
        <v>45188</v>
      </c>
      <c r="R54" t="s">
        <v>5319</v>
      </c>
    </row>
    <row r="55" spans="1:18" x14ac:dyDescent="0.3">
      <c r="A55" s="171" t="s">
        <v>30</v>
      </c>
      <c r="B55" s="179" t="s">
        <v>942</v>
      </c>
      <c r="C55" s="179" t="s">
        <v>4200</v>
      </c>
      <c r="D55" s="179" t="s">
        <v>79</v>
      </c>
      <c r="E55" s="180">
        <v>45020</v>
      </c>
      <c r="F55" s="179" t="s">
        <v>4165</v>
      </c>
      <c r="G55" s="179"/>
      <c r="H55" s="179">
        <v>2649</v>
      </c>
      <c r="I55" s="179">
        <v>179</v>
      </c>
      <c r="J55" s="179">
        <v>5</v>
      </c>
      <c r="K55" s="179" t="s">
        <v>77</v>
      </c>
      <c r="L55" s="179">
        <v>72.5</v>
      </c>
      <c r="M55" s="179" t="s">
        <v>78</v>
      </c>
      <c r="N55" s="179">
        <v>0</v>
      </c>
      <c r="O55" s="179">
        <v>0</v>
      </c>
      <c r="P55" s="179" t="str">
        <f t="shared" si="0"/>
        <v>obsolet</v>
      </c>
      <c r="Q55" s="181" t="s">
        <v>5331</v>
      </c>
      <c r="R55" t="s">
        <v>5319</v>
      </c>
    </row>
    <row r="56" spans="1:18" x14ac:dyDescent="0.3">
      <c r="A56" s="171" t="s">
        <v>12</v>
      </c>
      <c r="B56" s="172" t="s">
        <v>942</v>
      </c>
      <c r="C56" s="172" t="s">
        <v>4880</v>
      </c>
      <c r="D56" s="172" t="s">
        <v>2428</v>
      </c>
      <c r="E56" s="173">
        <v>44995</v>
      </c>
      <c r="F56" s="172" t="s">
        <v>5142</v>
      </c>
      <c r="G56" s="172"/>
      <c r="H56" s="172">
        <v>2649</v>
      </c>
      <c r="I56" s="172">
        <v>204</v>
      </c>
      <c r="J56" s="172">
        <v>4</v>
      </c>
      <c r="K56" s="172" t="s">
        <v>77</v>
      </c>
      <c r="L56" s="172">
        <v>64.84</v>
      </c>
      <c r="M56" s="172" t="s">
        <v>78</v>
      </c>
      <c r="N56" s="172">
        <v>0</v>
      </c>
      <c r="O56" s="172">
        <v>0</v>
      </c>
      <c r="P56" s="172" t="str">
        <f t="shared" si="0"/>
        <v>obsolet</v>
      </c>
      <c r="Q56" s="175">
        <v>45218</v>
      </c>
      <c r="R56" t="s">
        <v>5319</v>
      </c>
    </row>
    <row r="57" spans="1:18" x14ac:dyDescent="0.3">
      <c r="A57" s="171" t="s">
        <v>12</v>
      </c>
      <c r="B57" s="172" t="s">
        <v>942</v>
      </c>
      <c r="C57" s="172" t="s">
        <v>5348</v>
      </c>
      <c r="D57" s="172" t="s">
        <v>103</v>
      </c>
      <c r="E57" s="173">
        <v>44798</v>
      </c>
      <c r="F57" s="172" t="s">
        <v>5349</v>
      </c>
      <c r="G57" s="172"/>
      <c r="H57" s="172">
        <v>2649</v>
      </c>
      <c r="I57" s="172">
        <v>401</v>
      </c>
      <c r="J57" s="172">
        <v>2</v>
      </c>
      <c r="K57" s="172" t="s">
        <v>77</v>
      </c>
      <c r="L57" s="172">
        <v>58.58</v>
      </c>
      <c r="M57" s="172" t="s">
        <v>78</v>
      </c>
      <c r="N57" s="172">
        <v>0</v>
      </c>
      <c r="O57" s="172">
        <v>0</v>
      </c>
      <c r="P57" s="172" t="str">
        <f t="shared" si="0"/>
        <v>obsolet</v>
      </c>
      <c r="Q57" s="175">
        <v>45645</v>
      </c>
      <c r="R57" t="s">
        <v>5319</v>
      </c>
    </row>
    <row r="58" spans="1:18" x14ac:dyDescent="0.3">
      <c r="A58" s="171" t="s">
        <v>12</v>
      </c>
      <c r="B58" s="172" t="s">
        <v>942</v>
      </c>
      <c r="C58" s="172" t="s">
        <v>4879</v>
      </c>
      <c r="D58" s="172" t="s">
        <v>2428</v>
      </c>
      <c r="E58" s="173">
        <v>44995</v>
      </c>
      <c r="F58" s="172" t="s">
        <v>5142</v>
      </c>
      <c r="G58" s="172"/>
      <c r="H58" s="172">
        <v>2649</v>
      </c>
      <c r="I58" s="172">
        <v>204</v>
      </c>
      <c r="J58" s="172">
        <v>3</v>
      </c>
      <c r="K58" s="172" t="s">
        <v>77</v>
      </c>
      <c r="L58" s="172">
        <v>56.73</v>
      </c>
      <c r="M58" s="172" t="s">
        <v>78</v>
      </c>
      <c r="N58" s="172">
        <v>0</v>
      </c>
      <c r="O58" s="172">
        <v>0</v>
      </c>
      <c r="P58" s="172" t="str">
        <f t="shared" si="0"/>
        <v>obsolet</v>
      </c>
      <c r="Q58" s="175">
        <v>45218</v>
      </c>
      <c r="R58" t="s">
        <v>5319</v>
      </c>
    </row>
    <row r="59" spans="1:18" x14ac:dyDescent="0.3">
      <c r="A59" s="171" t="s">
        <v>986</v>
      </c>
      <c r="B59" s="172" t="s">
        <v>942</v>
      </c>
      <c r="C59" s="172" t="s">
        <v>4533</v>
      </c>
      <c r="D59" s="172" t="s">
        <v>4514</v>
      </c>
      <c r="E59" s="173">
        <v>44889</v>
      </c>
      <c r="F59" s="172" t="s">
        <v>5350</v>
      </c>
      <c r="G59" s="172"/>
      <c r="H59" s="172">
        <v>2649</v>
      </c>
      <c r="I59" s="172">
        <v>310</v>
      </c>
      <c r="J59" s="172">
        <v>2</v>
      </c>
      <c r="K59" s="172" t="s">
        <v>77</v>
      </c>
      <c r="L59" s="172">
        <v>56.66</v>
      </c>
      <c r="M59" s="172" t="s">
        <v>78</v>
      </c>
      <c r="N59" s="172">
        <v>0</v>
      </c>
      <c r="O59" s="172">
        <v>0</v>
      </c>
      <c r="P59" s="172" t="str">
        <f t="shared" si="0"/>
        <v>obsolet</v>
      </c>
      <c r="Q59" s="175">
        <v>45358</v>
      </c>
      <c r="R59" t="s">
        <v>5319</v>
      </c>
    </row>
    <row r="60" spans="1:18" x14ac:dyDescent="0.3">
      <c r="A60" s="171" t="s">
        <v>12</v>
      </c>
      <c r="B60" s="179" t="s">
        <v>942</v>
      </c>
      <c r="C60" s="179" t="s">
        <v>4098</v>
      </c>
      <c r="D60" s="179" t="s">
        <v>79</v>
      </c>
      <c r="E60" s="180">
        <v>45105</v>
      </c>
      <c r="F60" s="179" t="s">
        <v>4206</v>
      </c>
      <c r="G60" s="179"/>
      <c r="H60" s="179">
        <v>2649</v>
      </c>
      <c r="I60" s="179">
        <v>94</v>
      </c>
      <c r="J60" s="179">
        <v>5</v>
      </c>
      <c r="K60" s="179" t="s">
        <v>77</v>
      </c>
      <c r="L60" s="179">
        <v>52.45</v>
      </c>
      <c r="M60" s="179" t="s">
        <v>78</v>
      </c>
      <c r="N60" s="179">
        <v>0</v>
      </c>
      <c r="O60" s="179">
        <v>0</v>
      </c>
      <c r="P60" s="179" t="str">
        <f t="shared" si="0"/>
        <v>obsolet</v>
      </c>
      <c r="Q60" s="181" t="s">
        <v>5331</v>
      </c>
      <c r="R60" t="s">
        <v>5319</v>
      </c>
    </row>
    <row r="61" spans="1:18" x14ac:dyDescent="0.3">
      <c r="A61" s="171" t="s">
        <v>986</v>
      </c>
      <c r="B61" s="172" t="s">
        <v>942</v>
      </c>
      <c r="C61" s="172" t="s">
        <v>5351</v>
      </c>
      <c r="D61" s="172" t="s">
        <v>4522</v>
      </c>
      <c r="E61" s="173">
        <v>44955</v>
      </c>
      <c r="F61" s="172" t="s">
        <v>5157</v>
      </c>
      <c r="G61" s="172"/>
      <c r="H61" s="172">
        <v>2649</v>
      </c>
      <c r="I61" s="172">
        <v>244</v>
      </c>
      <c r="J61" s="172">
        <v>4</v>
      </c>
      <c r="K61" s="172" t="s">
        <v>77</v>
      </c>
      <c r="L61" s="172">
        <v>51.36</v>
      </c>
      <c r="M61" s="172" t="s">
        <v>78</v>
      </c>
      <c r="N61" s="172">
        <v>0</v>
      </c>
      <c r="O61" s="172">
        <v>0</v>
      </c>
      <c r="P61" s="172" t="str">
        <f t="shared" si="0"/>
        <v>obsolet</v>
      </c>
      <c r="Q61" s="175">
        <v>45295</v>
      </c>
      <c r="R61" t="s">
        <v>5319</v>
      </c>
    </row>
    <row r="62" spans="1:18" x14ac:dyDescent="0.3">
      <c r="A62" s="171" t="s">
        <v>104</v>
      </c>
      <c r="B62" s="172" t="s">
        <v>942</v>
      </c>
      <c r="C62" s="172" t="s">
        <v>4881</v>
      </c>
      <c r="D62" s="172" t="s">
        <v>1456</v>
      </c>
      <c r="E62" s="173">
        <v>45064</v>
      </c>
      <c r="F62" s="172" t="s">
        <v>5352</v>
      </c>
      <c r="G62" s="172"/>
      <c r="H62" s="172">
        <v>2649</v>
      </c>
      <c r="I62" s="172">
        <v>135</v>
      </c>
      <c r="J62" s="172">
        <v>3</v>
      </c>
      <c r="K62" s="172" t="s">
        <v>77</v>
      </c>
      <c r="L62" s="172">
        <v>49.29</v>
      </c>
      <c r="M62" s="172" t="s">
        <v>78</v>
      </c>
      <c r="N62" s="172">
        <v>0</v>
      </c>
      <c r="O62" s="172">
        <v>0</v>
      </c>
      <c r="P62" s="172" t="str">
        <f t="shared" si="0"/>
        <v>obsolet</v>
      </c>
      <c r="Q62" s="175">
        <v>45218</v>
      </c>
      <c r="R62" t="s">
        <v>5319</v>
      </c>
    </row>
    <row r="63" spans="1:18" x14ac:dyDescent="0.3">
      <c r="A63" s="171" t="s">
        <v>12</v>
      </c>
      <c r="B63" s="172" t="s">
        <v>942</v>
      </c>
      <c r="C63" s="172" t="s">
        <v>5353</v>
      </c>
      <c r="D63" s="172" t="s">
        <v>5354</v>
      </c>
      <c r="E63" s="173">
        <v>44833</v>
      </c>
      <c r="F63" s="172" t="s">
        <v>5355</v>
      </c>
      <c r="G63" s="172"/>
      <c r="H63" s="172">
        <v>2649</v>
      </c>
      <c r="I63" s="172">
        <v>366</v>
      </c>
      <c r="J63" s="172">
        <v>2</v>
      </c>
      <c r="K63" s="172" t="s">
        <v>77</v>
      </c>
      <c r="L63" s="172">
        <v>46.98</v>
      </c>
      <c r="M63" s="172" t="s">
        <v>78</v>
      </c>
      <c r="N63" s="172">
        <v>0</v>
      </c>
      <c r="O63" s="172">
        <v>0</v>
      </c>
      <c r="P63" s="172" t="str">
        <f t="shared" si="0"/>
        <v>obsolet</v>
      </c>
      <c r="Q63" s="175">
        <v>45372</v>
      </c>
      <c r="R63" t="s">
        <v>5319</v>
      </c>
    </row>
    <row r="64" spans="1:18" x14ac:dyDescent="0.3">
      <c r="A64" s="171" t="s">
        <v>12</v>
      </c>
      <c r="B64" s="172" t="s">
        <v>942</v>
      </c>
      <c r="C64" s="172" t="s">
        <v>5356</v>
      </c>
      <c r="D64" s="172" t="s">
        <v>5354</v>
      </c>
      <c r="E64" s="173">
        <v>44469</v>
      </c>
      <c r="F64" s="172" t="s">
        <v>5357</v>
      </c>
      <c r="G64" s="172"/>
      <c r="H64" s="172">
        <v>2649</v>
      </c>
      <c r="I64" s="172">
        <v>730</v>
      </c>
      <c r="J64" s="172">
        <v>2</v>
      </c>
      <c r="K64" s="172" t="s">
        <v>77</v>
      </c>
      <c r="L64" s="172">
        <v>45.48</v>
      </c>
      <c r="M64" s="172" t="s">
        <v>78</v>
      </c>
      <c r="N64" s="172">
        <v>0</v>
      </c>
      <c r="O64" s="172">
        <v>0</v>
      </c>
      <c r="P64" s="172" t="str">
        <f t="shared" si="0"/>
        <v>obsolet</v>
      </c>
      <c r="Q64" s="175">
        <v>45372</v>
      </c>
      <c r="R64" t="s">
        <v>5319</v>
      </c>
    </row>
    <row r="65" spans="1:18" x14ac:dyDescent="0.3">
      <c r="A65" s="171" t="s">
        <v>12</v>
      </c>
      <c r="B65" s="172" t="s">
        <v>942</v>
      </c>
      <c r="C65" s="172" t="s">
        <v>5358</v>
      </c>
      <c r="D65" s="172" t="s">
        <v>5354</v>
      </c>
      <c r="E65" s="173">
        <v>44833</v>
      </c>
      <c r="F65" s="172" t="s">
        <v>5355</v>
      </c>
      <c r="G65" s="172"/>
      <c r="H65" s="172">
        <v>2649</v>
      </c>
      <c r="I65" s="172">
        <v>366</v>
      </c>
      <c r="J65" s="172">
        <v>2</v>
      </c>
      <c r="K65" s="172" t="s">
        <v>77</v>
      </c>
      <c r="L65" s="172">
        <v>43.6</v>
      </c>
      <c r="M65" s="172" t="s">
        <v>78</v>
      </c>
      <c r="N65" s="172">
        <v>0</v>
      </c>
      <c r="O65" s="172">
        <v>0</v>
      </c>
      <c r="P65" s="172" t="str">
        <f t="shared" si="0"/>
        <v>obsolet</v>
      </c>
      <c r="Q65" s="175">
        <v>45372</v>
      </c>
      <c r="R65" t="s">
        <v>5319</v>
      </c>
    </row>
    <row r="66" spans="1:18" x14ac:dyDescent="0.3">
      <c r="A66" s="171" t="s">
        <v>12</v>
      </c>
      <c r="B66" s="172" t="s">
        <v>942</v>
      </c>
      <c r="C66" s="172" t="s">
        <v>5359</v>
      </c>
      <c r="D66" s="172" t="s">
        <v>5354</v>
      </c>
      <c r="E66" s="173">
        <v>44480</v>
      </c>
      <c r="F66" s="172" t="s">
        <v>5360</v>
      </c>
      <c r="G66" s="172"/>
      <c r="H66" s="172">
        <v>2649</v>
      </c>
      <c r="I66" s="172">
        <v>719</v>
      </c>
      <c r="J66" s="172">
        <v>2</v>
      </c>
      <c r="K66" s="172" t="s">
        <v>77</v>
      </c>
      <c r="L66" s="172">
        <v>42.32</v>
      </c>
      <c r="M66" s="172" t="s">
        <v>78</v>
      </c>
      <c r="N66" s="172">
        <v>0</v>
      </c>
      <c r="O66" s="172">
        <v>0</v>
      </c>
      <c r="P66" s="172" t="str">
        <f t="shared" si="0"/>
        <v>obsolet</v>
      </c>
      <c r="Q66" s="175">
        <v>45372</v>
      </c>
      <c r="R66" t="s">
        <v>5319</v>
      </c>
    </row>
    <row r="67" spans="1:18" x14ac:dyDescent="0.3">
      <c r="A67" s="171" t="s">
        <v>30</v>
      </c>
      <c r="B67" s="172" t="s">
        <v>942</v>
      </c>
      <c r="C67" s="172" t="s">
        <v>2708</v>
      </c>
      <c r="D67" s="172" t="s">
        <v>2706</v>
      </c>
      <c r="E67" s="173">
        <v>45065</v>
      </c>
      <c r="F67" s="172" t="s">
        <v>3791</v>
      </c>
      <c r="G67" s="172"/>
      <c r="H67" s="172">
        <v>2649</v>
      </c>
      <c r="I67" s="172">
        <v>134</v>
      </c>
      <c r="J67" s="172">
        <v>2</v>
      </c>
      <c r="K67" s="172" t="s">
        <v>77</v>
      </c>
      <c r="L67" s="172">
        <v>42.26</v>
      </c>
      <c r="M67" s="172" t="s">
        <v>78</v>
      </c>
      <c r="N67" s="172">
        <v>0</v>
      </c>
      <c r="O67" s="172">
        <v>0</v>
      </c>
      <c r="P67" s="172" t="str">
        <f t="shared" si="0"/>
        <v>obsolet</v>
      </c>
      <c r="Q67" s="175">
        <v>45184</v>
      </c>
      <c r="R67" t="s">
        <v>5319</v>
      </c>
    </row>
    <row r="68" spans="1:18" x14ac:dyDescent="0.3">
      <c r="A68" s="171" t="s">
        <v>12</v>
      </c>
      <c r="B68" s="172" t="s">
        <v>942</v>
      </c>
      <c r="C68" s="172" t="s">
        <v>5341</v>
      </c>
      <c r="D68" s="172" t="s">
        <v>79</v>
      </c>
      <c r="E68" s="173">
        <v>45076</v>
      </c>
      <c r="F68" s="172" t="s">
        <v>5361</v>
      </c>
      <c r="G68" s="172"/>
      <c r="H68" s="172">
        <v>2649</v>
      </c>
      <c r="I68" s="172">
        <v>123</v>
      </c>
      <c r="J68" s="172">
        <v>2</v>
      </c>
      <c r="K68" s="172" t="s">
        <v>77</v>
      </c>
      <c r="L68" s="172">
        <v>40.96</v>
      </c>
      <c r="M68" s="172" t="s">
        <v>78</v>
      </c>
      <c r="N68" s="172">
        <v>0</v>
      </c>
      <c r="O68" s="172">
        <v>0</v>
      </c>
      <c r="P68" s="172" t="str">
        <f t="shared" si="0"/>
        <v>obsolet</v>
      </c>
      <c r="Q68" s="175">
        <v>45309</v>
      </c>
      <c r="R68" t="s">
        <v>5319</v>
      </c>
    </row>
    <row r="69" spans="1:18" x14ac:dyDescent="0.3">
      <c r="A69" s="171" t="s">
        <v>12</v>
      </c>
      <c r="B69" s="172" t="s">
        <v>942</v>
      </c>
      <c r="C69" s="172" t="s">
        <v>5341</v>
      </c>
      <c r="D69" s="172" t="s">
        <v>79</v>
      </c>
      <c r="E69" s="173">
        <v>45076</v>
      </c>
      <c r="F69" s="172" t="s">
        <v>5361</v>
      </c>
      <c r="G69" s="172"/>
      <c r="H69" s="172">
        <v>2649</v>
      </c>
      <c r="I69" s="172">
        <v>123</v>
      </c>
      <c r="J69" s="172">
        <v>2</v>
      </c>
      <c r="K69" s="172" t="s">
        <v>77</v>
      </c>
      <c r="L69" s="172">
        <v>40.96</v>
      </c>
      <c r="M69" s="172" t="s">
        <v>78</v>
      </c>
      <c r="N69" s="172">
        <v>0</v>
      </c>
      <c r="O69" s="172">
        <v>0</v>
      </c>
      <c r="P69" s="172" t="str">
        <f t="shared" si="0"/>
        <v>obsolet</v>
      </c>
      <c r="Q69" s="175">
        <v>45309</v>
      </c>
      <c r="R69" t="s">
        <v>5319</v>
      </c>
    </row>
    <row r="70" spans="1:18" x14ac:dyDescent="0.3">
      <c r="A70" s="171" t="s">
        <v>12</v>
      </c>
      <c r="B70" s="172" t="s">
        <v>942</v>
      </c>
      <c r="C70" s="172" t="s">
        <v>5107</v>
      </c>
      <c r="D70" s="172" t="s">
        <v>2300</v>
      </c>
      <c r="E70" s="173">
        <v>44712</v>
      </c>
      <c r="F70" s="172" t="s">
        <v>5362</v>
      </c>
      <c r="G70" s="172"/>
      <c r="H70" s="172">
        <v>2649</v>
      </c>
      <c r="I70" s="172">
        <v>487</v>
      </c>
      <c r="J70" s="172">
        <v>2</v>
      </c>
      <c r="K70" s="172" t="s">
        <v>77</v>
      </c>
      <c r="L70" s="172">
        <v>39.56</v>
      </c>
      <c r="M70" s="172" t="s">
        <v>78</v>
      </c>
      <c r="N70" s="172">
        <v>0</v>
      </c>
      <c r="O70" s="172">
        <v>0</v>
      </c>
      <c r="P70" s="172" t="str">
        <f t="shared" si="0"/>
        <v>obsolet</v>
      </c>
      <c r="Q70" s="175">
        <v>45337</v>
      </c>
      <c r="R70" t="s">
        <v>5319</v>
      </c>
    </row>
    <row r="71" spans="1:18" x14ac:dyDescent="0.3">
      <c r="A71" s="171" t="s">
        <v>986</v>
      </c>
      <c r="B71" s="172" t="s">
        <v>942</v>
      </c>
      <c r="C71" s="172" t="s">
        <v>5363</v>
      </c>
      <c r="D71" s="172" t="s">
        <v>4514</v>
      </c>
      <c r="E71" s="173">
        <v>44983</v>
      </c>
      <c r="F71" s="172" t="s">
        <v>5327</v>
      </c>
      <c r="G71" s="172"/>
      <c r="H71" s="172">
        <v>2649</v>
      </c>
      <c r="I71" s="172">
        <v>216</v>
      </c>
      <c r="J71" s="172">
        <v>1</v>
      </c>
      <c r="K71" s="172" t="s">
        <v>77</v>
      </c>
      <c r="L71" s="172">
        <v>38.08</v>
      </c>
      <c r="M71" s="172" t="s">
        <v>78</v>
      </c>
      <c r="N71" s="172">
        <v>0</v>
      </c>
      <c r="O71" s="172">
        <v>0</v>
      </c>
      <c r="P71" s="172" t="str">
        <f t="shared" si="0"/>
        <v>obsolet</v>
      </c>
      <c r="Q71" s="175">
        <v>45323</v>
      </c>
      <c r="R71" t="s">
        <v>5319</v>
      </c>
    </row>
    <row r="72" spans="1:18" x14ac:dyDescent="0.3">
      <c r="A72" s="171" t="s">
        <v>104</v>
      </c>
      <c r="B72" s="172" t="s">
        <v>942</v>
      </c>
      <c r="C72" s="172" t="s">
        <v>4881</v>
      </c>
      <c r="D72" s="172" t="s">
        <v>1456</v>
      </c>
      <c r="E72" s="173">
        <v>44980</v>
      </c>
      <c r="F72" s="172" t="s">
        <v>5364</v>
      </c>
      <c r="G72" s="172"/>
      <c r="H72" s="172">
        <v>2649</v>
      </c>
      <c r="I72" s="172">
        <v>219</v>
      </c>
      <c r="J72" s="172">
        <v>2</v>
      </c>
      <c r="K72" s="172" t="s">
        <v>77</v>
      </c>
      <c r="L72" s="172">
        <v>31.82</v>
      </c>
      <c r="M72" s="172" t="s">
        <v>78</v>
      </c>
      <c r="N72" s="172">
        <v>0</v>
      </c>
      <c r="O72" s="172">
        <v>0</v>
      </c>
      <c r="P72" s="172" t="str">
        <f t="shared" si="0"/>
        <v>obsolet</v>
      </c>
      <c r="Q72" s="175">
        <v>45218</v>
      </c>
      <c r="R72" t="s">
        <v>5319</v>
      </c>
    </row>
    <row r="73" spans="1:18" x14ac:dyDescent="0.3">
      <c r="A73" s="171" t="s">
        <v>986</v>
      </c>
      <c r="B73" s="172" t="s">
        <v>942</v>
      </c>
      <c r="C73" s="172" t="s">
        <v>5035</v>
      </c>
      <c r="D73" s="172" t="s">
        <v>4476</v>
      </c>
      <c r="E73" s="173">
        <v>45090</v>
      </c>
      <c r="F73" s="172" t="s">
        <v>4195</v>
      </c>
      <c r="G73" s="172"/>
      <c r="H73" s="172">
        <v>2649</v>
      </c>
      <c r="I73" s="172">
        <v>109</v>
      </c>
      <c r="J73" s="172">
        <v>2</v>
      </c>
      <c r="K73" s="172" t="s">
        <v>77</v>
      </c>
      <c r="L73" s="172">
        <v>22.56</v>
      </c>
      <c r="M73" s="172" t="s">
        <v>78</v>
      </c>
      <c r="N73" s="172">
        <v>0</v>
      </c>
      <c r="O73" s="172">
        <v>0</v>
      </c>
      <c r="P73" s="172" t="str">
        <f t="shared" si="0"/>
        <v>obsolet</v>
      </c>
      <c r="Q73" s="175">
        <v>45295</v>
      </c>
      <c r="R73" t="s">
        <v>5319</v>
      </c>
    </row>
    <row r="74" spans="1:18" x14ac:dyDescent="0.3">
      <c r="A74" s="171" t="s">
        <v>12</v>
      </c>
      <c r="B74" s="172" t="s">
        <v>942</v>
      </c>
      <c r="C74" s="172" t="s">
        <v>4878</v>
      </c>
      <c r="D74" s="172" t="s">
        <v>2427</v>
      </c>
      <c r="E74" s="173">
        <v>44995</v>
      </c>
      <c r="F74" s="172" t="s">
        <v>5142</v>
      </c>
      <c r="G74" s="172"/>
      <c r="H74" s="172">
        <v>2649</v>
      </c>
      <c r="I74" s="172">
        <v>204</v>
      </c>
      <c r="J74" s="172">
        <v>7</v>
      </c>
      <c r="K74" s="172" t="s">
        <v>77</v>
      </c>
      <c r="L74" s="172">
        <v>22.47</v>
      </c>
      <c r="M74" s="172" t="s">
        <v>78</v>
      </c>
      <c r="N74" s="172">
        <v>0</v>
      </c>
      <c r="O74" s="172">
        <v>0</v>
      </c>
      <c r="P74" s="172" t="str">
        <f t="shared" si="0"/>
        <v>obsolet</v>
      </c>
      <c r="Q74" s="175">
        <v>45218</v>
      </c>
      <c r="R74" t="s">
        <v>5319</v>
      </c>
    </row>
    <row r="75" spans="1:18" x14ac:dyDescent="0.3">
      <c r="A75" s="171" t="s">
        <v>986</v>
      </c>
      <c r="B75" s="172" t="s">
        <v>942</v>
      </c>
      <c r="C75" s="172" t="s">
        <v>5365</v>
      </c>
      <c r="D75" s="172" t="s">
        <v>4514</v>
      </c>
      <c r="E75" s="173">
        <v>44983</v>
      </c>
      <c r="F75" s="172" t="s">
        <v>5327</v>
      </c>
      <c r="G75" s="172"/>
      <c r="H75" s="172">
        <v>2649</v>
      </c>
      <c r="I75" s="172">
        <v>216</v>
      </c>
      <c r="J75" s="172">
        <v>1</v>
      </c>
      <c r="K75" s="172" t="s">
        <v>77</v>
      </c>
      <c r="L75" s="172">
        <v>20.83</v>
      </c>
      <c r="M75" s="172" t="s">
        <v>78</v>
      </c>
      <c r="N75" s="172">
        <v>0</v>
      </c>
      <c r="O75" s="172">
        <v>0</v>
      </c>
      <c r="P75" s="172" t="str">
        <f t="shared" si="0"/>
        <v>obsolet</v>
      </c>
      <c r="Q75" s="175">
        <v>45295</v>
      </c>
      <c r="R75" t="s">
        <v>5319</v>
      </c>
    </row>
    <row r="76" spans="1:18" x14ac:dyDescent="0.3">
      <c r="A76" s="171" t="s">
        <v>12</v>
      </c>
      <c r="B76" s="172" t="s">
        <v>942</v>
      </c>
      <c r="C76" s="172" t="s">
        <v>4885</v>
      </c>
      <c r="D76" s="172" t="s">
        <v>2428</v>
      </c>
      <c r="E76" s="173">
        <v>44985</v>
      </c>
      <c r="F76" s="172" t="s">
        <v>2949</v>
      </c>
      <c r="G76" s="172"/>
      <c r="H76" s="172">
        <v>2649</v>
      </c>
      <c r="I76" s="172">
        <v>214</v>
      </c>
      <c r="J76" s="172">
        <v>4</v>
      </c>
      <c r="K76" s="172" t="s">
        <v>77</v>
      </c>
      <c r="L76" s="172">
        <v>20</v>
      </c>
      <c r="M76" s="172" t="s">
        <v>78</v>
      </c>
      <c r="N76" s="172">
        <v>0</v>
      </c>
      <c r="O76" s="172">
        <v>0</v>
      </c>
      <c r="P76" s="172" t="str">
        <f t="shared" si="0"/>
        <v>obsolet</v>
      </c>
      <c r="Q76" s="175">
        <v>45218</v>
      </c>
      <c r="R76" t="s">
        <v>5319</v>
      </c>
    </row>
    <row r="77" spans="1:18" x14ac:dyDescent="0.3">
      <c r="A77" s="171" t="s">
        <v>104</v>
      </c>
      <c r="B77" s="172" t="s">
        <v>942</v>
      </c>
      <c r="C77" s="172" t="s">
        <v>3141</v>
      </c>
      <c r="D77" s="172" t="s">
        <v>1456</v>
      </c>
      <c r="E77" s="173">
        <v>45077</v>
      </c>
      <c r="F77" s="172" t="s">
        <v>5366</v>
      </c>
      <c r="G77" s="172"/>
      <c r="H77" s="172">
        <v>2649</v>
      </c>
      <c r="I77" s="172">
        <v>122</v>
      </c>
      <c r="J77" s="172">
        <v>1</v>
      </c>
      <c r="K77" s="172" t="s">
        <v>77</v>
      </c>
      <c r="L77" s="172">
        <v>19.350000000000001</v>
      </c>
      <c r="M77" s="172" t="s">
        <v>78</v>
      </c>
      <c r="N77" s="172">
        <v>0</v>
      </c>
      <c r="O77" s="172">
        <v>0</v>
      </c>
      <c r="P77" s="172" t="str">
        <f t="shared" si="0"/>
        <v>obsolet</v>
      </c>
      <c r="Q77" s="175">
        <v>45372</v>
      </c>
      <c r="R77" t="s">
        <v>5319</v>
      </c>
    </row>
    <row r="78" spans="1:18" x14ac:dyDescent="0.3">
      <c r="A78" s="171" t="s">
        <v>12</v>
      </c>
      <c r="B78" s="172" t="s">
        <v>942</v>
      </c>
      <c r="C78" s="172" t="s">
        <v>3956</v>
      </c>
      <c r="D78" s="172" t="s">
        <v>3956</v>
      </c>
      <c r="E78" s="173">
        <v>45090</v>
      </c>
      <c r="F78" s="172" t="s">
        <v>5367</v>
      </c>
      <c r="G78" s="172"/>
      <c r="H78" s="172">
        <v>2649</v>
      </c>
      <c r="I78" s="172">
        <v>109</v>
      </c>
      <c r="J78" s="172">
        <v>1</v>
      </c>
      <c r="K78" s="172" t="s">
        <v>77</v>
      </c>
      <c r="L78" s="172">
        <v>18.95</v>
      </c>
      <c r="M78" s="172" t="s">
        <v>78</v>
      </c>
      <c r="N78" s="172">
        <v>0</v>
      </c>
      <c r="O78" s="172">
        <v>0</v>
      </c>
      <c r="P78" s="172" t="str">
        <f t="shared" si="0"/>
        <v>obsolet</v>
      </c>
      <c r="Q78" s="175">
        <v>45218</v>
      </c>
      <c r="R78" t="s">
        <v>5319</v>
      </c>
    </row>
    <row r="79" spans="1:18" x14ac:dyDescent="0.3">
      <c r="A79" s="171" t="s">
        <v>12</v>
      </c>
      <c r="B79" s="179" t="s">
        <v>942</v>
      </c>
      <c r="C79" s="179" t="s">
        <v>4233</v>
      </c>
      <c r="D79" s="179" t="s">
        <v>103</v>
      </c>
      <c r="E79" s="180">
        <v>45084</v>
      </c>
      <c r="F79" s="179" t="s">
        <v>4234</v>
      </c>
      <c r="G79" s="179"/>
      <c r="H79" s="179">
        <v>2649</v>
      </c>
      <c r="I79" s="179">
        <v>115</v>
      </c>
      <c r="J79" s="179">
        <v>1</v>
      </c>
      <c r="K79" s="179" t="s">
        <v>77</v>
      </c>
      <c r="L79" s="179">
        <v>18.829999999999998</v>
      </c>
      <c r="M79" s="179" t="s">
        <v>78</v>
      </c>
      <c r="N79" s="179">
        <v>0</v>
      </c>
      <c r="O79" s="179">
        <v>0</v>
      </c>
      <c r="P79" s="179" t="str">
        <f t="shared" ref="P79:P89" si="1">IF(N79&lt;J79,"obsolet")</f>
        <v>obsolet</v>
      </c>
      <c r="Q79" s="181" t="s">
        <v>5331</v>
      </c>
      <c r="R79" t="s">
        <v>5319</v>
      </c>
    </row>
    <row r="80" spans="1:18" x14ac:dyDescent="0.3">
      <c r="A80" s="171" t="s">
        <v>104</v>
      </c>
      <c r="B80" s="172" t="s">
        <v>942</v>
      </c>
      <c r="C80" s="172" t="s">
        <v>4875</v>
      </c>
      <c r="D80" s="172" t="s">
        <v>4876</v>
      </c>
      <c r="E80" s="173">
        <v>44957</v>
      </c>
      <c r="F80" s="172" t="s">
        <v>5368</v>
      </c>
      <c r="G80" s="172"/>
      <c r="H80" s="172">
        <v>2649</v>
      </c>
      <c r="I80" s="172">
        <v>242</v>
      </c>
      <c r="J80" s="172">
        <v>3</v>
      </c>
      <c r="K80" s="172" t="s">
        <v>77</v>
      </c>
      <c r="L80" s="172">
        <v>16.71</v>
      </c>
      <c r="M80" s="172" t="s">
        <v>78</v>
      </c>
      <c r="N80" s="172">
        <v>0</v>
      </c>
      <c r="O80" s="172">
        <v>0</v>
      </c>
      <c r="P80" s="172" t="str">
        <f t="shared" si="1"/>
        <v>obsolet</v>
      </c>
      <c r="Q80" s="175">
        <v>45218</v>
      </c>
      <c r="R80" t="s">
        <v>5319</v>
      </c>
    </row>
    <row r="81" spans="1:18" x14ac:dyDescent="0.3">
      <c r="A81" s="171" t="s">
        <v>12</v>
      </c>
      <c r="B81" s="172" t="s">
        <v>942</v>
      </c>
      <c r="C81" s="172" t="s">
        <v>4883</v>
      </c>
      <c r="D81" s="172" t="s">
        <v>4884</v>
      </c>
      <c r="E81" s="173">
        <v>44977</v>
      </c>
      <c r="F81" s="172" t="s">
        <v>5369</v>
      </c>
      <c r="G81" s="172"/>
      <c r="H81" s="172">
        <v>2649</v>
      </c>
      <c r="I81" s="172">
        <v>222</v>
      </c>
      <c r="J81" s="172">
        <v>4</v>
      </c>
      <c r="K81" s="172" t="s">
        <v>77</v>
      </c>
      <c r="L81" s="172">
        <v>14.8</v>
      </c>
      <c r="M81" s="172" t="s">
        <v>78</v>
      </c>
      <c r="N81" s="172">
        <v>0</v>
      </c>
      <c r="O81" s="172">
        <v>0</v>
      </c>
      <c r="P81" s="172" t="str">
        <f t="shared" si="1"/>
        <v>obsolet</v>
      </c>
      <c r="Q81" s="175">
        <v>45218</v>
      </c>
      <c r="R81" t="s">
        <v>5319</v>
      </c>
    </row>
    <row r="82" spans="1:18" x14ac:dyDescent="0.3">
      <c r="A82" s="171" t="s">
        <v>12</v>
      </c>
      <c r="B82" s="172" t="s">
        <v>942</v>
      </c>
      <c r="C82" s="172" t="s">
        <v>3233</v>
      </c>
      <c r="D82" s="172" t="s">
        <v>3234</v>
      </c>
      <c r="E82" s="173">
        <v>45022</v>
      </c>
      <c r="F82" s="172" t="s">
        <v>3549</v>
      </c>
      <c r="G82" s="172"/>
      <c r="H82" s="172">
        <v>2649</v>
      </c>
      <c r="I82" s="172">
        <v>177</v>
      </c>
      <c r="J82" s="172">
        <v>1</v>
      </c>
      <c r="K82" s="172" t="s">
        <v>77</v>
      </c>
      <c r="L82" s="172">
        <v>12.13</v>
      </c>
      <c r="M82" s="172" t="s">
        <v>78</v>
      </c>
      <c r="N82" s="172">
        <v>0</v>
      </c>
      <c r="O82" s="172">
        <v>0</v>
      </c>
      <c r="P82" s="172" t="str">
        <f t="shared" si="1"/>
        <v>obsolet</v>
      </c>
      <c r="Q82" s="175">
        <v>45309</v>
      </c>
      <c r="R82" t="s">
        <v>5319</v>
      </c>
    </row>
    <row r="83" spans="1:18" x14ac:dyDescent="0.3">
      <c r="A83" s="171" t="s">
        <v>986</v>
      </c>
      <c r="B83" s="172" t="s">
        <v>942</v>
      </c>
      <c r="C83" s="172" t="s">
        <v>4564</v>
      </c>
      <c r="D83" s="172" t="s">
        <v>4565</v>
      </c>
      <c r="E83" s="173">
        <v>44931</v>
      </c>
      <c r="F83" s="172" t="s">
        <v>5370</v>
      </c>
      <c r="G83" s="172"/>
      <c r="H83" s="172">
        <v>2649</v>
      </c>
      <c r="I83" s="172">
        <v>268</v>
      </c>
      <c r="J83" s="172">
        <v>2</v>
      </c>
      <c r="K83" s="172" t="s">
        <v>77</v>
      </c>
      <c r="L83" s="172">
        <v>11.76</v>
      </c>
      <c r="M83" s="172" t="s">
        <v>78</v>
      </c>
      <c r="N83" s="172">
        <v>0</v>
      </c>
      <c r="O83" s="172">
        <v>0</v>
      </c>
      <c r="P83" s="172" t="str">
        <f t="shared" si="1"/>
        <v>obsolet</v>
      </c>
      <c r="Q83" s="175">
        <v>45323</v>
      </c>
      <c r="R83" t="s">
        <v>5319</v>
      </c>
    </row>
    <row r="84" spans="1:18" x14ac:dyDescent="0.3">
      <c r="A84" s="171" t="s">
        <v>104</v>
      </c>
      <c r="B84" s="172" t="s">
        <v>942</v>
      </c>
      <c r="C84" s="172" t="s">
        <v>4875</v>
      </c>
      <c r="D84" s="172" t="s">
        <v>4876</v>
      </c>
      <c r="E84" s="173">
        <v>45065</v>
      </c>
      <c r="F84" s="172" t="s">
        <v>5371</v>
      </c>
      <c r="G84" s="172"/>
      <c r="H84" s="172">
        <v>2649</v>
      </c>
      <c r="I84" s="172">
        <v>134</v>
      </c>
      <c r="J84" s="172">
        <v>2</v>
      </c>
      <c r="K84" s="172" t="s">
        <v>77</v>
      </c>
      <c r="L84" s="172">
        <v>11</v>
      </c>
      <c r="M84" s="172" t="s">
        <v>78</v>
      </c>
      <c r="N84" s="172">
        <v>0</v>
      </c>
      <c r="O84" s="172">
        <v>0</v>
      </c>
      <c r="P84" s="172" t="str">
        <f t="shared" si="1"/>
        <v>obsolet</v>
      </c>
      <c r="Q84" s="175">
        <v>45218</v>
      </c>
      <c r="R84" t="s">
        <v>5319</v>
      </c>
    </row>
    <row r="85" spans="1:18" x14ac:dyDescent="0.3">
      <c r="A85" s="171" t="s">
        <v>12</v>
      </c>
      <c r="B85" s="172" t="s">
        <v>942</v>
      </c>
      <c r="C85" s="172" t="s">
        <v>4703</v>
      </c>
      <c r="D85" s="172" t="s">
        <v>4703</v>
      </c>
      <c r="E85" s="173">
        <v>44665</v>
      </c>
      <c r="F85" s="172" t="s">
        <v>5372</v>
      </c>
      <c r="G85" s="172"/>
      <c r="H85" s="172">
        <v>2649</v>
      </c>
      <c r="I85" s="172">
        <v>534</v>
      </c>
      <c r="J85" s="172">
        <v>1</v>
      </c>
      <c r="K85" s="172" t="s">
        <v>77</v>
      </c>
      <c r="L85" s="172">
        <v>8.18</v>
      </c>
      <c r="M85" s="172" t="s">
        <v>78</v>
      </c>
      <c r="N85" s="172">
        <v>0</v>
      </c>
      <c r="O85" s="172">
        <v>0</v>
      </c>
      <c r="P85" s="172" t="str">
        <f t="shared" si="1"/>
        <v>obsolet</v>
      </c>
      <c r="Q85" s="175">
        <v>45218</v>
      </c>
      <c r="R85" t="s">
        <v>5319</v>
      </c>
    </row>
    <row r="86" spans="1:18" x14ac:dyDescent="0.3">
      <c r="A86" s="171" t="s">
        <v>986</v>
      </c>
      <c r="B86" s="172" t="s">
        <v>942</v>
      </c>
      <c r="C86" s="172" t="s">
        <v>5040</v>
      </c>
      <c r="D86" s="172" t="s">
        <v>5041</v>
      </c>
      <c r="E86" s="173">
        <v>45097</v>
      </c>
      <c r="F86" s="172" t="s">
        <v>4229</v>
      </c>
      <c r="G86" s="172"/>
      <c r="H86" s="172">
        <v>2649</v>
      </c>
      <c r="I86" s="172">
        <v>102</v>
      </c>
      <c r="J86" s="172">
        <v>1</v>
      </c>
      <c r="K86" s="172" t="s">
        <v>77</v>
      </c>
      <c r="L86" s="172">
        <v>5.57</v>
      </c>
      <c r="M86" s="172" t="s">
        <v>78</v>
      </c>
      <c r="N86" s="172">
        <v>0</v>
      </c>
      <c r="O86" s="172">
        <v>0</v>
      </c>
      <c r="P86" s="172" t="str">
        <f t="shared" si="1"/>
        <v>obsolet</v>
      </c>
      <c r="Q86" s="175">
        <v>45295</v>
      </c>
      <c r="R86" t="s">
        <v>5319</v>
      </c>
    </row>
    <row r="87" spans="1:18" x14ac:dyDescent="0.3">
      <c r="A87" s="171" t="s">
        <v>30</v>
      </c>
      <c r="B87" s="172" t="s">
        <v>942</v>
      </c>
      <c r="C87" s="172" t="s">
        <v>3773</v>
      </c>
      <c r="D87" s="172" t="s">
        <v>3774</v>
      </c>
      <c r="E87" s="173">
        <v>44931</v>
      </c>
      <c r="F87" s="172" t="s">
        <v>3811</v>
      </c>
      <c r="G87" s="172"/>
      <c r="H87" s="172">
        <v>2649</v>
      </c>
      <c r="I87" s="172">
        <v>268</v>
      </c>
      <c r="J87" s="172">
        <v>2</v>
      </c>
      <c r="K87" s="172" t="s">
        <v>77</v>
      </c>
      <c r="L87" s="172">
        <v>5.24</v>
      </c>
      <c r="M87" s="172" t="s">
        <v>78</v>
      </c>
      <c r="N87" s="172">
        <v>0</v>
      </c>
      <c r="O87" s="172">
        <v>0</v>
      </c>
      <c r="P87" s="172" t="str">
        <f t="shared" si="1"/>
        <v>obsolet</v>
      </c>
      <c r="Q87" s="175" t="s">
        <v>5338</v>
      </c>
      <c r="R87" t="s">
        <v>5319</v>
      </c>
    </row>
    <row r="88" spans="1:18" x14ac:dyDescent="0.3">
      <c r="A88" s="171" t="s">
        <v>30</v>
      </c>
      <c r="B88" s="172" t="s">
        <v>942</v>
      </c>
      <c r="C88" s="172" t="s">
        <v>3781</v>
      </c>
      <c r="D88" s="172" t="s">
        <v>3782</v>
      </c>
      <c r="E88" s="173">
        <v>44949</v>
      </c>
      <c r="F88" s="172" t="s">
        <v>3843</v>
      </c>
      <c r="G88" s="172"/>
      <c r="H88" s="172">
        <v>2649</v>
      </c>
      <c r="I88" s="172">
        <v>250</v>
      </c>
      <c r="J88" s="172">
        <v>1</v>
      </c>
      <c r="K88" s="172" t="s">
        <v>77</v>
      </c>
      <c r="L88" s="172">
        <v>4.84</v>
      </c>
      <c r="M88" s="172" t="s">
        <v>78</v>
      </c>
      <c r="N88" s="172">
        <v>0</v>
      </c>
      <c r="O88" s="172">
        <v>0</v>
      </c>
      <c r="P88" s="172" t="str">
        <f t="shared" si="1"/>
        <v>obsolet</v>
      </c>
      <c r="Q88" s="175" t="s">
        <v>5338</v>
      </c>
      <c r="R88" t="s">
        <v>5319</v>
      </c>
    </row>
    <row r="89" spans="1:18" x14ac:dyDescent="0.3">
      <c r="A89" s="171" t="s">
        <v>12</v>
      </c>
      <c r="B89" s="172" t="s">
        <v>942</v>
      </c>
      <c r="C89" s="172" t="s">
        <v>5106</v>
      </c>
      <c r="D89" s="172" t="s">
        <v>2427</v>
      </c>
      <c r="E89" s="173">
        <v>44983</v>
      </c>
      <c r="F89" s="172" t="s">
        <v>2907</v>
      </c>
      <c r="G89" s="172"/>
      <c r="H89" s="172">
        <v>2649</v>
      </c>
      <c r="I89" s="172">
        <v>216</v>
      </c>
      <c r="J89" s="172">
        <v>1</v>
      </c>
      <c r="K89" s="172" t="s">
        <v>77</v>
      </c>
      <c r="L89" s="172">
        <v>3.23</v>
      </c>
      <c r="M89" s="172" t="s">
        <v>78</v>
      </c>
      <c r="N89" s="172">
        <v>0</v>
      </c>
      <c r="O89" s="172">
        <v>0</v>
      </c>
      <c r="P89" s="172" t="str">
        <f t="shared" si="1"/>
        <v>obsolet</v>
      </c>
      <c r="Q89" s="175">
        <v>45337</v>
      </c>
      <c r="R89" t="s">
        <v>5319</v>
      </c>
    </row>
    <row r="90" spans="1:18" hidden="1" x14ac:dyDescent="0.3">
      <c r="C90" s="43" t="s">
        <v>2225</v>
      </c>
      <c r="R90" t="s">
        <v>5373</v>
      </c>
    </row>
    <row r="91" spans="1:18" hidden="1" x14ac:dyDescent="0.3">
      <c r="C91" s="43" t="s">
        <v>1418</v>
      </c>
      <c r="R91" t="s">
        <v>5373</v>
      </c>
    </row>
    <row r="92" spans="1:18" hidden="1" x14ac:dyDescent="0.3">
      <c r="C92" s="43" t="s">
        <v>5374</v>
      </c>
      <c r="R92" t="s">
        <v>5373</v>
      </c>
    </row>
    <row r="93" spans="1:18" hidden="1" x14ac:dyDescent="0.3">
      <c r="C93" s="43" t="s">
        <v>1282</v>
      </c>
      <c r="R93" t="s">
        <v>5373</v>
      </c>
    </row>
    <row r="94" spans="1:18" hidden="1" x14ac:dyDescent="0.3">
      <c r="C94" s="43" t="s">
        <v>3375</v>
      </c>
      <c r="R94" t="s">
        <v>5373</v>
      </c>
    </row>
    <row r="95" spans="1:18" hidden="1" x14ac:dyDescent="0.3">
      <c r="C95" s="43" t="s">
        <v>2422</v>
      </c>
      <c r="R95" t="s">
        <v>5373</v>
      </c>
    </row>
    <row r="96" spans="1:18" hidden="1" x14ac:dyDescent="0.3">
      <c r="C96" s="43" t="s">
        <v>3409</v>
      </c>
      <c r="R96" t="s">
        <v>5373</v>
      </c>
    </row>
    <row r="97" spans="3:18" hidden="1" x14ac:dyDescent="0.3">
      <c r="C97" s="43" t="s">
        <v>3407</v>
      </c>
      <c r="R97" t="s">
        <v>5373</v>
      </c>
    </row>
    <row r="98" spans="3:18" hidden="1" x14ac:dyDescent="0.3">
      <c r="C98" s="43" t="s">
        <v>3405</v>
      </c>
      <c r="R98" t="s">
        <v>5373</v>
      </c>
    </row>
    <row r="99" spans="3:18" hidden="1" x14ac:dyDescent="0.3">
      <c r="C99" s="43" t="s">
        <v>3403</v>
      </c>
      <c r="R99" t="s">
        <v>5373</v>
      </c>
    </row>
    <row r="100" spans="3:18" hidden="1" x14ac:dyDescent="0.3">
      <c r="C100" s="43" t="s">
        <v>3401</v>
      </c>
      <c r="R100" t="s">
        <v>5373</v>
      </c>
    </row>
    <row r="101" spans="3:18" hidden="1" x14ac:dyDescent="0.3">
      <c r="C101" s="43" t="s">
        <v>4798</v>
      </c>
      <c r="R101" t="s">
        <v>5373</v>
      </c>
    </row>
    <row r="102" spans="3:18" hidden="1" x14ac:dyDescent="0.3">
      <c r="C102" s="43" t="s">
        <v>4809</v>
      </c>
      <c r="R102" t="s">
        <v>5373</v>
      </c>
    </row>
    <row r="103" spans="3:18" hidden="1" x14ac:dyDescent="0.3">
      <c r="C103" s="43" t="s">
        <v>3366</v>
      </c>
      <c r="R103" t="s">
        <v>5373</v>
      </c>
    </row>
    <row r="104" spans="3:18" hidden="1" x14ac:dyDescent="0.3">
      <c r="C104" s="43" t="s">
        <v>1254</v>
      </c>
      <c r="R104" t="s">
        <v>5373</v>
      </c>
    </row>
    <row r="105" spans="3:18" hidden="1" x14ac:dyDescent="0.3">
      <c r="C105" s="43" t="s">
        <v>1100</v>
      </c>
      <c r="R105" t="s">
        <v>5373</v>
      </c>
    </row>
    <row r="106" spans="3:18" hidden="1" x14ac:dyDescent="0.3">
      <c r="C106" s="43" t="s">
        <v>2070</v>
      </c>
      <c r="R106" t="s">
        <v>5373</v>
      </c>
    </row>
    <row r="107" spans="3:18" hidden="1" x14ac:dyDescent="0.3">
      <c r="C107" s="43" t="s">
        <v>1793</v>
      </c>
      <c r="R107" t="s">
        <v>5373</v>
      </c>
    </row>
    <row r="108" spans="3:18" hidden="1" x14ac:dyDescent="0.3">
      <c r="C108" s="43" t="s">
        <v>1794</v>
      </c>
      <c r="R108" t="s">
        <v>5373</v>
      </c>
    </row>
    <row r="109" spans="3:18" hidden="1" x14ac:dyDescent="0.3">
      <c r="C109" s="43" t="s">
        <v>4921</v>
      </c>
      <c r="R109" t="s">
        <v>5373</v>
      </c>
    </row>
    <row r="110" spans="3:18" hidden="1" x14ac:dyDescent="0.3">
      <c r="C110" s="43" t="s">
        <v>1818</v>
      </c>
      <c r="R110" t="s">
        <v>5373</v>
      </c>
    </row>
    <row r="111" spans="3:18" hidden="1" x14ac:dyDescent="0.3">
      <c r="C111" s="43" t="s">
        <v>4114</v>
      </c>
      <c r="R111" t="s">
        <v>5373</v>
      </c>
    </row>
    <row r="112" spans="3:18" hidden="1" x14ac:dyDescent="0.3">
      <c r="C112" s="43" t="s">
        <v>3608</v>
      </c>
      <c r="R112" t="s">
        <v>5373</v>
      </c>
    </row>
    <row r="113" spans="3:18" hidden="1" x14ac:dyDescent="0.3">
      <c r="C113" s="43" t="s">
        <v>3959</v>
      </c>
      <c r="R113" t="s">
        <v>5373</v>
      </c>
    </row>
    <row r="114" spans="3:18" hidden="1" x14ac:dyDescent="0.3">
      <c r="C114" s="43" t="s">
        <v>1863</v>
      </c>
      <c r="R114" t="s">
        <v>5373</v>
      </c>
    </row>
    <row r="115" spans="3:18" hidden="1" x14ac:dyDescent="0.3">
      <c r="C115" s="43" t="s">
        <v>1110</v>
      </c>
      <c r="R115" t="s">
        <v>5373</v>
      </c>
    </row>
    <row r="116" spans="3:18" hidden="1" x14ac:dyDescent="0.3">
      <c r="C116" s="43" t="s">
        <v>1821</v>
      </c>
      <c r="R116" t="s">
        <v>5373</v>
      </c>
    </row>
    <row r="117" spans="3:18" hidden="1" x14ac:dyDescent="0.3">
      <c r="C117" s="43" t="s">
        <v>1537</v>
      </c>
      <c r="R117" t="s">
        <v>5373</v>
      </c>
    </row>
    <row r="118" spans="3:18" hidden="1" x14ac:dyDescent="0.3">
      <c r="C118" s="43" t="s">
        <v>1586</v>
      </c>
      <c r="R118" t="s">
        <v>5373</v>
      </c>
    </row>
    <row r="119" spans="3:18" hidden="1" x14ac:dyDescent="0.3">
      <c r="C119" s="43" t="s">
        <v>1283</v>
      </c>
      <c r="R119" t="s">
        <v>5373</v>
      </c>
    </row>
    <row r="120" spans="3:18" hidden="1" x14ac:dyDescent="0.3">
      <c r="C120" s="43" t="s">
        <v>3951</v>
      </c>
      <c r="R120" t="s">
        <v>5373</v>
      </c>
    </row>
    <row r="121" spans="3:18" hidden="1" x14ac:dyDescent="0.3">
      <c r="C121" s="43" t="s">
        <v>1664</v>
      </c>
      <c r="R121" t="s">
        <v>5373</v>
      </c>
    </row>
    <row r="122" spans="3:18" hidden="1" x14ac:dyDescent="0.3">
      <c r="C122" s="43" t="s">
        <v>4683</v>
      </c>
      <c r="R122" t="s">
        <v>5373</v>
      </c>
    </row>
    <row r="123" spans="3:18" hidden="1" x14ac:dyDescent="0.3">
      <c r="C123" s="43" t="s">
        <v>1510</v>
      </c>
      <c r="R123" t="s">
        <v>5373</v>
      </c>
    </row>
    <row r="124" spans="3:18" hidden="1" x14ac:dyDescent="0.3">
      <c r="C124" s="43" t="s">
        <v>5375</v>
      </c>
      <c r="R124" t="s">
        <v>5373</v>
      </c>
    </row>
    <row r="125" spans="3:18" hidden="1" x14ac:dyDescent="0.3">
      <c r="C125" s="43" t="s">
        <v>3749</v>
      </c>
      <c r="R125" t="s">
        <v>5373</v>
      </c>
    </row>
    <row r="126" spans="3:18" hidden="1" x14ac:dyDescent="0.3">
      <c r="C126" s="43" t="s">
        <v>5376</v>
      </c>
      <c r="R126" t="s">
        <v>5373</v>
      </c>
    </row>
    <row r="127" spans="3:18" hidden="1" x14ac:dyDescent="0.3">
      <c r="C127" s="43" t="s">
        <v>5377</v>
      </c>
      <c r="R127" t="s">
        <v>5373</v>
      </c>
    </row>
    <row r="128" spans="3:18" hidden="1" x14ac:dyDescent="0.3">
      <c r="C128" s="43" t="s">
        <v>1872</v>
      </c>
      <c r="R128" t="s">
        <v>5373</v>
      </c>
    </row>
    <row r="129" spans="3:18" hidden="1" x14ac:dyDescent="0.3">
      <c r="C129" s="43" t="s">
        <v>5378</v>
      </c>
      <c r="R129" t="s">
        <v>5373</v>
      </c>
    </row>
    <row r="130" spans="3:18" hidden="1" x14ac:dyDescent="0.3">
      <c r="C130" s="43" t="s">
        <v>5379</v>
      </c>
      <c r="R130" t="s">
        <v>5373</v>
      </c>
    </row>
    <row r="131" spans="3:18" hidden="1" x14ac:dyDescent="0.3">
      <c r="C131" s="43" t="s">
        <v>5380</v>
      </c>
      <c r="R131" t="s">
        <v>5373</v>
      </c>
    </row>
    <row r="132" spans="3:18" hidden="1" x14ac:dyDescent="0.3">
      <c r="C132" s="43" t="s">
        <v>5381</v>
      </c>
      <c r="R132" t="s">
        <v>5373</v>
      </c>
    </row>
    <row r="133" spans="3:18" hidden="1" x14ac:dyDescent="0.3">
      <c r="C133" s="43" t="s">
        <v>5382</v>
      </c>
      <c r="R133" t="s">
        <v>5373</v>
      </c>
    </row>
    <row r="134" spans="3:18" hidden="1" x14ac:dyDescent="0.3">
      <c r="C134" s="43" t="s">
        <v>5383</v>
      </c>
      <c r="R134" t="s">
        <v>5373</v>
      </c>
    </row>
    <row r="135" spans="3:18" hidden="1" x14ac:dyDescent="0.3">
      <c r="C135" s="43" t="s">
        <v>4686</v>
      </c>
      <c r="R135" t="s">
        <v>5373</v>
      </c>
    </row>
    <row r="136" spans="3:18" hidden="1" x14ac:dyDescent="0.3">
      <c r="C136" s="43" t="s">
        <v>1361</v>
      </c>
      <c r="R136" t="s">
        <v>5373</v>
      </c>
    </row>
    <row r="137" spans="3:18" hidden="1" x14ac:dyDescent="0.3">
      <c r="C137" s="43" t="s">
        <v>3680</v>
      </c>
      <c r="R137" t="s">
        <v>5373</v>
      </c>
    </row>
    <row r="138" spans="3:18" hidden="1" x14ac:dyDescent="0.3">
      <c r="C138" s="43" t="s">
        <v>1534</v>
      </c>
      <c r="R138" t="s">
        <v>5373</v>
      </c>
    </row>
    <row r="139" spans="3:18" hidden="1" x14ac:dyDescent="0.3">
      <c r="C139" s="43" t="s">
        <v>1569</v>
      </c>
      <c r="R139" t="s">
        <v>5373</v>
      </c>
    </row>
    <row r="140" spans="3:18" hidden="1" x14ac:dyDescent="0.3">
      <c r="C140" s="43" t="s">
        <v>4113</v>
      </c>
      <c r="R140" t="s">
        <v>5373</v>
      </c>
    </row>
    <row r="141" spans="3:18" hidden="1" x14ac:dyDescent="0.3">
      <c r="C141" s="43" t="s">
        <v>3367</v>
      </c>
      <c r="R141" t="s">
        <v>5373</v>
      </c>
    </row>
    <row r="142" spans="3:18" hidden="1" x14ac:dyDescent="0.3">
      <c r="C142" s="43" t="s">
        <v>1421</v>
      </c>
      <c r="R142" t="s">
        <v>5373</v>
      </c>
    </row>
    <row r="143" spans="3:18" hidden="1" x14ac:dyDescent="0.3">
      <c r="C143" s="43" t="s">
        <v>1852</v>
      </c>
      <c r="R143" t="s">
        <v>5373</v>
      </c>
    </row>
    <row r="144" spans="3:18" hidden="1" x14ac:dyDescent="0.3">
      <c r="C144" s="43" t="s">
        <v>3725</v>
      </c>
      <c r="R144" t="s">
        <v>5373</v>
      </c>
    </row>
    <row r="145" spans="3:18" hidden="1" x14ac:dyDescent="0.3">
      <c r="C145" s="43" t="s">
        <v>2539</v>
      </c>
      <c r="R145" t="s">
        <v>5373</v>
      </c>
    </row>
    <row r="146" spans="3:18" hidden="1" x14ac:dyDescent="0.3">
      <c r="C146" s="43" t="s">
        <v>2301</v>
      </c>
      <c r="R146" t="s">
        <v>5373</v>
      </c>
    </row>
    <row r="147" spans="3:18" hidden="1" x14ac:dyDescent="0.3">
      <c r="C147" s="43" t="s">
        <v>4767</v>
      </c>
      <c r="R147" t="s">
        <v>5373</v>
      </c>
    </row>
    <row r="148" spans="3:18" hidden="1" x14ac:dyDescent="0.3">
      <c r="C148" s="43" t="s">
        <v>3383</v>
      </c>
      <c r="R148" t="s">
        <v>5373</v>
      </c>
    </row>
    <row r="149" spans="3:18" hidden="1" x14ac:dyDescent="0.3">
      <c r="C149" s="43" t="s">
        <v>3382</v>
      </c>
      <c r="R149" t="s">
        <v>5373</v>
      </c>
    </row>
    <row r="150" spans="3:18" hidden="1" x14ac:dyDescent="0.3">
      <c r="C150" s="43" t="s">
        <v>5093</v>
      </c>
      <c r="R150" t="s">
        <v>5373</v>
      </c>
    </row>
    <row r="151" spans="3:18" hidden="1" x14ac:dyDescent="0.3">
      <c r="C151" s="43" t="s">
        <v>5384</v>
      </c>
      <c r="R151" t="s">
        <v>5373</v>
      </c>
    </row>
    <row r="152" spans="3:18" hidden="1" x14ac:dyDescent="0.3">
      <c r="C152" s="43" t="s">
        <v>4028</v>
      </c>
      <c r="R152" t="s">
        <v>5373</v>
      </c>
    </row>
    <row r="153" spans="3:18" hidden="1" x14ac:dyDescent="0.3">
      <c r="C153" s="43" t="s">
        <v>4865</v>
      </c>
      <c r="R153" t="s">
        <v>5373</v>
      </c>
    </row>
    <row r="154" spans="3:18" hidden="1" x14ac:dyDescent="0.3">
      <c r="C154" s="43" t="s">
        <v>3960</v>
      </c>
      <c r="R154" t="s">
        <v>5373</v>
      </c>
    </row>
    <row r="155" spans="3:18" hidden="1" x14ac:dyDescent="0.3">
      <c r="C155" s="43" t="s">
        <v>4831</v>
      </c>
      <c r="R155" t="s">
        <v>5373</v>
      </c>
    </row>
    <row r="156" spans="3:18" hidden="1" x14ac:dyDescent="0.3">
      <c r="C156" s="43" t="s">
        <v>4832</v>
      </c>
      <c r="R156" t="s">
        <v>5373</v>
      </c>
    </row>
    <row r="157" spans="3:18" hidden="1" x14ac:dyDescent="0.3">
      <c r="C157" s="43" t="s">
        <v>4843</v>
      </c>
      <c r="R157" t="s">
        <v>5373</v>
      </c>
    </row>
    <row r="158" spans="3:18" hidden="1" x14ac:dyDescent="0.3">
      <c r="C158" s="43" t="s">
        <v>4913</v>
      </c>
      <c r="R158" t="s">
        <v>5373</v>
      </c>
    </row>
    <row r="159" spans="3:18" hidden="1" x14ac:dyDescent="0.3">
      <c r="C159" s="43" t="s">
        <v>3605</v>
      </c>
      <c r="R159" t="s">
        <v>5373</v>
      </c>
    </row>
    <row r="160" spans="3:18" hidden="1" x14ac:dyDescent="0.3">
      <c r="C160" s="43" t="s">
        <v>5385</v>
      </c>
      <c r="R160" t="s">
        <v>5373</v>
      </c>
    </row>
    <row r="161" spans="3:18" hidden="1" x14ac:dyDescent="0.3">
      <c r="C161" s="43" t="s">
        <v>5386</v>
      </c>
      <c r="R161" t="s">
        <v>5373</v>
      </c>
    </row>
    <row r="162" spans="3:18" hidden="1" x14ac:dyDescent="0.3">
      <c r="C162" s="43" t="s">
        <v>5387</v>
      </c>
      <c r="R162" t="s">
        <v>5373</v>
      </c>
    </row>
    <row r="163" spans="3:18" hidden="1" x14ac:dyDescent="0.3">
      <c r="C163" s="43" t="s">
        <v>5388</v>
      </c>
      <c r="R163" t="s">
        <v>5373</v>
      </c>
    </row>
    <row r="164" spans="3:18" hidden="1" x14ac:dyDescent="0.3">
      <c r="C164" s="43" t="s">
        <v>5389</v>
      </c>
      <c r="R164" t="s">
        <v>5373</v>
      </c>
    </row>
    <row r="165" spans="3:18" hidden="1" x14ac:dyDescent="0.3">
      <c r="C165" s="43" t="s">
        <v>5390</v>
      </c>
      <c r="R165" t="s">
        <v>5373</v>
      </c>
    </row>
    <row r="166" spans="3:18" hidden="1" x14ac:dyDescent="0.3">
      <c r="C166" s="43" t="s">
        <v>5391</v>
      </c>
      <c r="R166" t="s">
        <v>5373</v>
      </c>
    </row>
    <row r="167" spans="3:18" hidden="1" x14ac:dyDescent="0.3">
      <c r="C167" s="43" t="s">
        <v>5392</v>
      </c>
      <c r="R167" t="s">
        <v>5373</v>
      </c>
    </row>
    <row r="168" spans="3:18" hidden="1" x14ac:dyDescent="0.3">
      <c r="C168" s="43" t="s">
        <v>5393</v>
      </c>
      <c r="R168" t="s">
        <v>5373</v>
      </c>
    </row>
    <row r="169" spans="3:18" hidden="1" x14ac:dyDescent="0.3">
      <c r="C169" s="43" t="s">
        <v>5394</v>
      </c>
      <c r="R169" t="s">
        <v>5373</v>
      </c>
    </row>
    <row r="170" spans="3:18" hidden="1" x14ac:dyDescent="0.3">
      <c r="C170" s="43" t="s">
        <v>4395</v>
      </c>
      <c r="R170" t="s">
        <v>5373</v>
      </c>
    </row>
    <row r="171" spans="3:18" hidden="1" x14ac:dyDescent="0.3">
      <c r="C171" s="43" t="s">
        <v>5395</v>
      </c>
      <c r="R171" t="s">
        <v>5373</v>
      </c>
    </row>
    <row r="172" spans="3:18" hidden="1" x14ac:dyDescent="0.3">
      <c r="C172" s="43" t="s">
        <v>5396</v>
      </c>
      <c r="R172" t="s">
        <v>5373</v>
      </c>
    </row>
    <row r="173" spans="3:18" hidden="1" x14ac:dyDescent="0.3">
      <c r="C173" s="43" t="s">
        <v>5397</v>
      </c>
      <c r="R173" t="s">
        <v>5373</v>
      </c>
    </row>
    <row r="174" spans="3:18" hidden="1" x14ac:dyDescent="0.3">
      <c r="C174" s="43" t="s">
        <v>1724</v>
      </c>
      <c r="R174" t="s">
        <v>5373</v>
      </c>
    </row>
    <row r="175" spans="3:18" hidden="1" x14ac:dyDescent="0.3">
      <c r="C175" s="43" t="s">
        <v>1808</v>
      </c>
      <c r="R175" t="s">
        <v>5373</v>
      </c>
    </row>
    <row r="176" spans="3:18" hidden="1" x14ac:dyDescent="0.3">
      <c r="C176" s="43" t="s">
        <v>1417</v>
      </c>
      <c r="R176" t="s">
        <v>5373</v>
      </c>
    </row>
    <row r="177" spans="3:18" hidden="1" x14ac:dyDescent="0.3">
      <c r="C177" s="43" t="s">
        <v>5398</v>
      </c>
      <c r="R177" t="s">
        <v>5373</v>
      </c>
    </row>
    <row r="178" spans="3:18" hidden="1" x14ac:dyDescent="0.3">
      <c r="C178" s="43" t="s">
        <v>3360</v>
      </c>
      <c r="R178" t="s">
        <v>5373</v>
      </c>
    </row>
    <row r="179" spans="3:18" hidden="1" x14ac:dyDescent="0.3">
      <c r="C179" s="43" t="s">
        <v>3127</v>
      </c>
      <c r="R179" t="s">
        <v>5373</v>
      </c>
    </row>
    <row r="180" spans="3:18" hidden="1" x14ac:dyDescent="0.3">
      <c r="C180" s="43" t="s">
        <v>5399</v>
      </c>
      <c r="R180" t="s">
        <v>5373</v>
      </c>
    </row>
    <row r="181" spans="3:18" hidden="1" x14ac:dyDescent="0.3">
      <c r="C181" s="43" t="s">
        <v>1572</v>
      </c>
      <c r="R181" t="s">
        <v>5373</v>
      </c>
    </row>
    <row r="182" spans="3:18" hidden="1" x14ac:dyDescent="0.3">
      <c r="C182" s="43" t="s">
        <v>2809</v>
      </c>
      <c r="R182" t="s">
        <v>5373</v>
      </c>
    </row>
    <row r="183" spans="3:18" hidden="1" x14ac:dyDescent="0.3">
      <c r="C183" s="43" t="s">
        <v>1116</v>
      </c>
      <c r="R183" t="s">
        <v>5373</v>
      </c>
    </row>
    <row r="184" spans="3:18" hidden="1" x14ac:dyDescent="0.3">
      <c r="C184" s="43" t="s">
        <v>2328</v>
      </c>
      <c r="R184" t="s">
        <v>5373</v>
      </c>
    </row>
    <row r="185" spans="3:18" hidden="1" x14ac:dyDescent="0.3">
      <c r="C185" s="43" t="s">
        <v>1919</v>
      </c>
      <c r="R185" t="s">
        <v>5373</v>
      </c>
    </row>
    <row r="186" spans="3:18" hidden="1" x14ac:dyDescent="0.3">
      <c r="C186" s="43" t="s">
        <v>1680</v>
      </c>
      <c r="R186" t="s">
        <v>5373</v>
      </c>
    </row>
    <row r="187" spans="3:18" hidden="1" x14ac:dyDescent="0.3">
      <c r="C187" s="43" t="s">
        <v>1211</v>
      </c>
      <c r="R187" t="s">
        <v>5373</v>
      </c>
    </row>
    <row r="188" spans="3:18" hidden="1" x14ac:dyDescent="0.3">
      <c r="C188" s="43" t="s">
        <v>1511</v>
      </c>
      <c r="R188" t="s">
        <v>5373</v>
      </c>
    </row>
    <row r="189" spans="3:18" hidden="1" x14ac:dyDescent="0.3">
      <c r="C189" s="43" t="s">
        <v>1713</v>
      </c>
      <c r="R189" t="s">
        <v>5373</v>
      </c>
    </row>
    <row r="190" spans="3:18" hidden="1" x14ac:dyDescent="0.3">
      <c r="C190" s="43" t="s">
        <v>1419</v>
      </c>
      <c r="R190" t="s">
        <v>5373</v>
      </c>
    </row>
    <row r="191" spans="3:18" hidden="1" x14ac:dyDescent="0.3">
      <c r="C191" s="43" t="s">
        <v>1111</v>
      </c>
      <c r="R191" t="s">
        <v>5373</v>
      </c>
    </row>
    <row r="192" spans="3:18" hidden="1" x14ac:dyDescent="0.3">
      <c r="C192" s="43" t="s">
        <v>2265</v>
      </c>
      <c r="R192" t="s">
        <v>5373</v>
      </c>
    </row>
    <row r="193" spans="3:18" hidden="1" x14ac:dyDescent="0.3">
      <c r="C193" s="43" t="s">
        <v>2661</v>
      </c>
      <c r="R193" t="s">
        <v>5373</v>
      </c>
    </row>
    <row r="194" spans="3:18" hidden="1" x14ac:dyDescent="0.3">
      <c r="C194" s="43" t="s">
        <v>1842</v>
      </c>
      <c r="R194" t="s">
        <v>5373</v>
      </c>
    </row>
    <row r="195" spans="3:18" hidden="1" x14ac:dyDescent="0.3">
      <c r="C195" s="43" t="s">
        <v>5059</v>
      </c>
      <c r="R195" t="s">
        <v>5373</v>
      </c>
    </row>
    <row r="196" spans="3:18" hidden="1" x14ac:dyDescent="0.3">
      <c r="C196" s="43" t="s">
        <v>1897</v>
      </c>
      <c r="R196" t="s">
        <v>5373</v>
      </c>
    </row>
    <row r="197" spans="3:18" hidden="1" x14ac:dyDescent="0.3">
      <c r="C197" s="43" t="s">
        <v>1701</v>
      </c>
      <c r="R197" t="s">
        <v>5373</v>
      </c>
    </row>
    <row r="198" spans="3:18" hidden="1" x14ac:dyDescent="0.3">
      <c r="C198" s="43" t="s">
        <v>1735</v>
      </c>
      <c r="R198" t="s">
        <v>5373</v>
      </c>
    </row>
    <row r="199" spans="3:18" hidden="1" x14ac:dyDescent="0.3">
      <c r="C199" s="43" t="s">
        <v>1699</v>
      </c>
      <c r="R199" t="s">
        <v>5373</v>
      </c>
    </row>
    <row r="200" spans="3:18" hidden="1" x14ac:dyDescent="0.3">
      <c r="C200" s="43" t="s">
        <v>5400</v>
      </c>
      <c r="R200" t="s">
        <v>5373</v>
      </c>
    </row>
    <row r="201" spans="3:18" hidden="1" x14ac:dyDescent="0.3">
      <c r="C201" s="43" t="s">
        <v>3962</v>
      </c>
      <c r="R201" t="s">
        <v>5373</v>
      </c>
    </row>
    <row r="202" spans="3:18" hidden="1" x14ac:dyDescent="0.3">
      <c r="C202" s="43" t="s">
        <v>3964</v>
      </c>
      <c r="R202" t="s">
        <v>5373</v>
      </c>
    </row>
    <row r="203" spans="3:18" hidden="1" x14ac:dyDescent="0.3">
      <c r="C203" s="43" t="s">
        <v>3965</v>
      </c>
      <c r="R203" t="s">
        <v>5373</v>
      </c>
    </row>
    <row r="204" spans="3:18" hidden="1" x14ac:dyDescent="0.3">
      <c r="C204" s="43" t="s">
        <v>3966</v>
      </c>
      <c r="R204" t="s">
        <v>5373</v>
      </c>
    </row>
    <row r="205" spans="3:18" hidden="1" x14ac:dyDescent="0.3">
      <c r="C205" s="43" t="s">
        <v>3579</v>
      </c>
      <c r="R205" t="s">
        <v>5373</v>
      </c>
    </row>
    <row r="206" spans="3:18" hidden="1" x14ac:dyDescent="0.3">
      <c r="C206" s="43" t="s">
        <v>3364</v>
      </c>
      <c r="R206" t="s">
        <v>5373</v>
      </c>
    </row>
    <row r="207" spans="3:18" hidden="1" x14ac:dyDescent="0.3">
      <c r="C207" s="43" t="s">
        <v>3398</v>
      </c>
      <c r="R207" t="s">
        <v>5373</v>
      </c>
    </row>
    <row r="208" spans="3:18" hidden="1" x14ac:dyDescent="0.3">
      <c r="C208" s="43" t="s">
        <v>5401</v>
      </c>
      <c r="R208" t="s">
        <v>5373</v>
      </c>
    </row>
    <row r="209" spans="3:18" hidden="1" x14ac:dyDescent="0.3">
      <c r="C209" s="43" t="s">
        <v>2820</v>
      </c>
      <c r="R209" t="s">
        <v>5373</v>
      </c>
    </row>
    <row r="210" spans="3:18" hidden="1" x14ac:dyDescent="0.3">
      <c r="C210" s="43" t="s">
        <v>1609</v>
      </c>
      <c r="R210" t="s">
        <v>5373</v>
      </c>
    </row>
    <row r="211" spans="3:18" hidden="1" x14ac:dyDescent="0.3">
      <c r="C211" s="43" t="s">
        <v>4779</v>
      </c>
      <c r="R211" t="s">
        <v>5373</v>
      </c>
    </row>
    <row r="212" spans="3:18" hidden="1" x14ac:dyDescent="0.3">
      <c r="C212" s="43" t="s">
        <v>1819</v>
      </c>
      <c r="R212" t="s">
        <v>5373</v>
      </c>
    </row>
    <row r="213" spans="3:18" hidden="1" x14ac:dyDescent="0.3">
      <c r="C213" s="43" t="s">
        <v>1870</v>
      </c>
      <c r="R213" t="s">
        <v>5373</v>
      </c>
    </row>
    <row r="214" spans="3:18" hidden="1" x14ac:dyDescent="0.3">
      <c r="C214" s="43" t="s">
        <v>5402</v>
      </c>
      <c r="R214" t="s">
        <v>5373</v>
      </c>
    </row>
    <row r="215" spans="3:18" hidden="1" x14ac:dyDescent="0.3">
      <c r="C215" s="43" t="s">
        <v>3372</v>
      </c>
      <c r="R215" t="s">
        <v>5373</v>
      </c>
    </row>
    <row r="216" spans="3:18" hidden="1" x14ac:dyDescent="0.3">
      <c r="C216" s="43" t="s">
        <v>1849</v>
      </c>
      <c r="R216" t="s">
        <v>5373</v>
      </c>
    </row>
    <row r="217" spans="3:18" hidden="1" x14ac:dyDescent="0.3">
      <c r="C217" s="43" t="s">
        <v>2052</v>
      </c>
      <c r="R217" t="s">
        <v>5373</v>
      </c>
    </row>
    <row r="218" spans="3:18" hidden="1" x14ac:dyDescent="0.3">
      <c r="C218" s="43" t="s">
        <v>1926</v>
      </c>
      <c r="R218" t="s">
        <v>5373</v>
      </c>
    </row>
    <row r="219" spans="3:18" hidden="1" x14ac:dyDescent="0.3">
      <c r="C219" s="43" t="s">
        <v>3982</v>
      </c>
      <c r="R219" t="s">
        <v>5373</v>
      </c>
    </row>
    <row r="220" spans="3:18" hidden="1" x14ac:dyDescent="0.3">
      <c r="C220" s="43" t="s">
        <v>1584</v>
      </c>
      <c r="R220" t="s">
        <v>5373</v>
      </c>
    </row>
    <row r="221" spans="3:18" hidden="1" x14ac:dyDescent="0.3">
      <c r="C221" s="43" t="s">
        <v>3973</v>
      </c>
      <c r="R221" t="s">
        <v>5373</v>
      </c>
    </row>
    <row r="222" spans="3:18" hidden="1" x14ac:dyDescent="0.3">
      <c r="C222" s="43" t="s">
        <v>4756</v>
      </c>
      <c r="R222" t="s">
        <v>5373</v>
      </c>
    </row>
    <row r="223" spans="3:18" hidden="1" x14ac:dyDescent="0.3">
      <c r="C223" s="43" t="s">
        <v>4825</v>
      </c>
      <c r="R223" t="s">
        <v>5373</v>
      </c>
    </row>
    <row r="224" spans="3:18" hidden="1" x14ac:dyDescent="0.3">
      <c r="C224" s="43" t="s">
        <v>5403</v>
      </c>
      <c r="R224" t="s">
        <v>5373</v>
      </c>
    </row>
    <row r="225" spans="3:18" hidden="1" x14ac:dyDescent="0.3">
      <c r="C225" s="43" t="s">
        <v>1760</v>
      </c>
      <c r="R225" t="s">
        <v>5373</v>
      </c>
    </row>
    <row r="226" spans="3:18" hidden="1" x14ac:dyDescent="0.3">
      <c r="C226" s="43" t="s">
        <v>4700</v>
      </c>
      <c r="R226" t="s">
        <v>5373</v>
      </c>
    </row>
    <row r="227" spans="3:18" hidden="1" x14ac:dyDescent="0.3">
      <c r="C227" s="43" t="s">
        <v>2415</v>
      </c>
      <c r="R227" t="s">
        <v>5373</v>
      </c>
    </row>
    <row r="228" spans="3:18" hidden="1" x14ac:dyDescent="0.3">
      <c r="C228" s="43" t="s">
        <v>1186</v>
      </c>
      <c r="R228" t="s">
        <v>5373</v>
      </c>
    </row>
    <row r="229" spans="3:18" hidden="1" x14ac:dyDescent="0.3">
      <c r="C229" s="43" t="s">
        <v>1788</v>
      </c>
      <c r="R229" t="s">
        <v>5373</v>
      </c>
    </row>
    <row r="230" spans="3:18" hidden="1" x14ac:dyDescent="0.3">
      <c r="C230" s="43" t="s">
        <v>1795</v>
      </c>
      <c r="R230" t="s">
        <v>5373</v>
      </c>
    </row>
    <row r="231" spans="3:18" hidden="1" x14ac:dyDescent="0.3">
      <c r="C231" s="43" t="s">
        <v>1825</v>
      </c>
      <c r="R231" t="s">
        <v>5373</v>
      </c>
    </row>
    <row r="232" spans="3:18" hidden="1" x14ac:dyDescent="0.3">
      <c r="C232" s="43" t="s">
        <v>3396</v>
      </c>
      <c r="R232" t="s">
        <v>5373</v>
      </c>
    </row>
    <row r="233" spans="3:18" hidden="1" x14ac:dyDescent="0.3">
      <c r="C233" s="43" t="s">
        <v>1712</v>
      </c>
      <c r="R233" t="s">
        <v>5373</v>
      </c>
    </row>
    <row r="234" spans="3:18" hidden="1" x14ac:dyDescent="0.3">
      <c r="C234" s="43" t="s">
        <v>1665</v>
      </c>
      <c r="R234" t="s">
        <v>5373</v>
      </c>
    </row>
    <row r="235" spans="3:18" hidden="1" x14ac:dyDescent="0.3">
      <c r="C235" s="43" t="s">
        <v>1698</v>
      </c>
      <c r="R235" t="s">
        <v>5373</v>
      </c>
    </row>
    <row r="236" spans="3:18" hidden="1" x14ac:dyDescent="0.3">
      <c r="C236" s="43" t="s">
        <v>1918</v>
      </c>
      <c r="R236" t="s">
        <v>5373</v>
      </c>
    </row>
    <row r="237" spans="3:18" hidden="1" x14ac:dyDescent="0.3">
      <c r="C237" s="43" t="s">
        <v>3970</v>
      </c>
      <c r="R237" t="s">
        <v>5373</v>
      </c>
    </row>
    <row r="238" spans="3:18" hidden="1" x14ac:dyDescent="0.3">
      <c r="C238" s="43" t="s">
        <v>1623</v>
      </c>
      <c r="R238" t="s">
        <v>5373</v>
      </c>
    </row>
    <row r="239" spans="3:18" hidden="1" x14ac:dyDescent="0.3">
      <c r="C239" s="43" t="s">
        <v>1574</v>
      </c>
      <c r="R239" t="s">
        <v>5373</v>
      </c>
    </row>
    <row r="240" spans="3:18" hidden="1" x14ac:dyDescent="0.3">
      <c r="C240" s="43" t="s">
        <v>2816</v>
      </c>
      <c r="R240" t="s">
        <v>5373</v>
      </c>
    </row>
    <row r="241" spans="3:18" hidden="1" x14ac:dyDescent="0.3">
      <c r="C241" s="43" t="s">
        <v>3373</v>
      </c>
      <c r="R241" t="s">
        <v>5373</v>
      </c>
    </row>
    <row r="242" spans="3:18" hidden="1" x14ac:dyDescent="0.3">
      <c r="C242" s="43" t="s">
        <v>2221</v>
      </c>
      <c r="R242" t="s">
        <v>5373</v>
      </c>
    </row>
    <row r="243" spans="3:18" hidden="1" x14ac:dyDescent="0.3">
      <c r="C243" s="43" t="s">
        <v>2123</v>
      </c>
      <c r="R243" t="s">
        <v>5373</v>
      </c>
    </row>
    <row r="244" spans="3:18" hidden="1" x14ac:dyDescent="0.3">
      <c r="C244" s="43" t="s">
        <v>1546</v>
      </c>
      <c r="R244" t="s">
        <v>5373</v>
      </c>
    </row>
    <row r="245" spans="3:18" hidden="1" x14ac:dyDescent="0.3">
      <c r="C245" s="43" t="s">
        <v>1184</v>
      </c>
      <c r="R245" t="s">
        <v>5373</v>
      </c>
    </row>
    <row r="246" spans="3:18" hidden="1" x14ac:dyDescent="0.3">
      <c r="C246" s="43" t="s">
        <v>1715</v>
      </c>
      <c r="R246" t="s">
        <v>5373</v>
      </c>
    </row>
    <row r="247" spans="3:18" hidden="1" x14ac:dyDescent="0.3">
      <c r="C247" s="43" t="s">
        <v>1127</v>
      </c>
      <c r="R247" t="s">
        <v>5373</v>
      </c>
    </row>
    <row r="248" spans="3:18" hidden="1" x14ac:dyDescent="0.3">
      <c r="C248" s="43" t="s">
        <v>2538</v>
      </c>
      <c r="R248" t="s">
        <v>5373</v>
      </c>
    </row>
    <row r="249" spans="3:18" hidden="1" x14ac:dyDescent="0.3">
      <c r="C249" s="43" t="s">
        <v>1230</v>
      </c>
      <c r="R249" t="s">
        <v>5373</v>
      </c>
    </row>
    <row r="250" spans="3:18" hidden="1" x14ac:dyDescent="0.3">
      <c r="C250" s="43" t="s">
        <v>1383</v>
      </c>
      <c r="R250" t="s">
        <v>5373</v>
      </c>
    </row>
    <row r="251" spans="3:18" hidden="1" x14ac:dyDescent="0.3">
      <c r="C251" s="43" t="s">
        <v>3644</v>
      </c>
      <c r="R251" t="s">
        <v>5373</v>
      </c>
    </row>
    <row r="252" spans="3:18" hidden="1" x14ac:dyDescent="0.3">
      <c r="C252" s="43" t="s">
        <v>3607</v>
      </c>
      <c r="R252" t="s">
        <v>5373</v>
      </c>
    </row>
    <row r="253" spans="3:18" hidden="1" x14ac:dyDescent="0.3">
      <c r="C253" s="43" t="s">
        <v>1859</v>
      </c>
      <c r="R253" t="s">
        <v>5373</v>
      </c>
    </row>
    <row r="254" spans="3:18" hidden="1" x14ac:dyDescent="0.3">
      <c r="C254" s="43" t="s">
        <v>1772</v>
      </c>
      <c r="R254" t="s">
        <v>5373</v>
      </c>
    </row>
    <row r="255" spans="3:18" hidden="1" x14ac:dyDescent="0.3">
      <c r="C255" s="43" t="s">
        <v>5404</v>
      </c>
      <c r="R255" t="s">
        <v>5373</v>
      </c>
    </row>
    <row r="256" spans="3:18" hidden="1" x14ac:dyDescent="0.3">
      <c r="C256" s="43" t="s">
        <v>5405</v>
      </c>
      <c r="R256" t="s">
        <v>5373</v>
      </c>
    </row>
    <row r="257" spans="3:18" hidden="1" x14ac:dyDescent="0.3">
      <c r="C257" s="43" t="s">
        <v>4592</v>
      </c>
      <c r="R257" t="s">
        <v>5373</v>
      </c>
    </row>
    <row r="258" spans="3:18" hidden="1" x14ac:dyDescent="0.3">
      <c r="C258" s="43" t="s">
        <v>4595</v>
      </c>
      <c r="R258" t="s">
        <v>5373</v>
      </c>
    </row>
    <row r="259" spans="3:18" hidden="1" x14ac:dyDescent="0.3">
      <c r="C259" s="43" t="s">
        <v>5406</v>
      </c>
      <c r="R259" t="s">
        <v>5373</v>
      </c>
    </row>
    <row r="260" spans="3:18" hidden="1" x14ac:dyDescent="0.3">
      <c r="C260" s="43" t="s">
        <v>4603</v>
      </c>
      <c r="R260" t="s">
        <v>5373</v>
      </c>
    </row>
    <row r="261" spans="3:18" hidden="1" x14ac:dyDescent="0.3">
      <c r="C261" s="43" t="s">
        <v>5407</v>
      </c>
      <c r="R261" t="s">
        <v>5373</v>
      </c>
    </row>
    <row r="262" spans="3:18" hidden="1" x14ac:dyDescent="0.3">
      <c r="C262" s="43" t="s">
        <v>4604</v>
      </c>
      <c r="R262" t="s">
        <v>5373</v>
      </c>
    </row>
    <row r="263" spans="3:18" hidden="1" x14ac:dyDescent="0.3">
      <c r="C263" s="43" t="s">
        <v>4606</v>
      </c>
      <c r="R263" t="s">
        <v>5373</v>
      </c>
    </row>
    <row r="264" spans="3:18" hidden="1" x14ac:dyDescent="0.3">
      <c r="C264" s="43" t="s">
        <v>1798</v>
      </c>
      <c r="R264" t="s">
        <v>5373</v>
      </c>
    </row>
    <row r="265" spans="3:18" hidden="1" x14ac:dyDescent="0.3">
      <c r="C265" s="43" t="s">
        <v>1721</v>
      </c>
      <c r="R265" t="s">
        <v>5373</v>
      </c>
    </row>
    <row r="266" spans="3:18" hidden="1" x14ac:dyDescent="0.3">
      <c r="C266" s="43" t="s">
        <v>3582</v>
      </c>
      <c r="R266" t="s">
        <v>5373</v>
      </c>
    </row>
    <row r="267" spans="3:18" hidden="1" x14ac:dyDescent="0.3">
      <c r="C267" s="43" t="s">
        <v>4022</v>
      </c>
      <c r="R267" t="s">
        <v>5373</v>
      </c>
    </row>
    <row r="268" spans="3:18" hidden="1" x14ac:dyDescent="0.3">
      <c r="C268" s="43" t="s">
        <v>4025</v>
      </c>
      <c r="R268" t="s">
        <v>5373</v>
      </c>
    </row>
    <row r="269" spans="3:18" hidden="1" x14ac:dyDescent="0.3">
      <c r="C269" s="43" t="s">
        <v>4915</v>
      </c>
      <c r="R269" t="s">
        <v>5373</v>
      </c>
    </row>
    <row r="270" spans="3:18" hidden="1" x14ac:dyDescent="0.3">
      <c r="C270" s="43" t="s">
        <v>4393</v>
      </c>
      <c r="R270" t="s">
        <v>5373</v>
      </c>
    </row>
    <row r="271" spans="3:18" hidden="1" x14ac:dyDescent="0.3">
      <c r="C271" s="43" t="s">
        <v>4390</v>
      </c>
      <c r="R271" t="s">
        <v>5373</v>
      </c>
    </row>
    <row r="272" spans="3:18" hidden="1" x14ac:dyDescent="0.3">
      <c r="C272" s="43" t="s">
        <v>1822</v>
      </c>
      <c r="R272" t="s">
        <v>5373</v>
      </c>
    </row>
    <row r="273" spans="3:18" hidden="1" x14ac:dyDescent="0.3">
      <c r="C273" s="43" t="s">
        <v>1839</v>
      </c>
      <c r="R273" t="s">
        <v>5373</v>
      </c>
    </row>
    <row r="274" spans="3:18" hidden="1" x14ac:dyDescent="0.3">
      <c r="C274" s="43" t="s">
        <v>3953</v>
      </c>
      <c r="R274" t="s">
        <v>5373</v>
      </c>
    </row>
    <row r="275" spans="3:18" hidden="1" x14ac:dyDescent="0.3">
      <c r="C275" s="43" t="s">
        <v>4693</v>
      </c>
      <c r="R275" t="s">
        <v>5373</v>
      </c>
    </row>
    <row r="276" spans="3:18" hidden="1" x14ac:dyDescent="0.3">
      <c r="C276" s="43" t="s">
        <v>4760</v>
      </c>
      <c r="R276" t="s">
        <v>5373</v>
      </c>
    </row>
    <row r="277" spans="3:18" hidden="1" x14ac:dyDescent="0.3">
      <c r="C277" s="43" t="s">
        <v>1869</v>
      </c>
      <c r="R277" t="s">
        <v>5373</v>
      </c>
    </row>
    <row r="278" spans="3:18" hidden="1" x14ac:dyDescent="0.3">
      <c r="C278" s="43" t="s">
        <v>2252</v>
      </c>
      <c r="R278" t="s">
        <v>5373</v>
      </c>
    </row>
    <row r="279" spans="3:18" hidden="1" x14ac:dyDescent="0.3">
      <c r="C279" s="43" t="s">
        <v>1388</v>
      </c>
      <c r="R279" t="s">
        <v>5373</v>
      </c>
    </row>
    <row r="280" spans="3:18" hidden="1" x14ac:dyDescent="0.3">
      <c r="C280" s="43" t="s">
        <v>3972</v>
      </c>
      <c r="R280" t="s">
        <v>5373</v>
      </c>
    </row>
    <row r="281" spans="3:18" hidden="1" x14ac:dyDescent="0.3">
      <c r="C281" s="43" t="s">
        <v>5408</v>
      </c>
      <c r="R281" t="s">
        <v>5373</v>
      </c>
    </row>
    <row r="282" spans="3:18" hidden="1" x14ac:dyDescent="0.3">
      <c r="C282" s="43" t="s">
        <v>1763</v>
      </c>
      <c r="R282" t="s">
        <v>5373</v>
      </c>
    </row>
    <row r="283" spans="3:18" hidden="1" x14ac:dyDescent="0.3">
      <c r="C283" s="43" t="s">
        <v>1862</v>
      </c>
      <c r="R283" t="s">
        <v>5373</v>
      </c>
    </row>
    <row r="284" spans="3:18" hidden="1" x14ac:dyDescent="0.3">
      <c r="C284" s="43" t="s">
        <v>3377</v>
      </c>
      <c r="R284" t="s">
        <v>5373</v>
      </c>
    </row>
    <row r="285" spans="3:18" hidden="1" x14ac:dyDescent="0.3">
      <c r="C285" s="43" t="s">
        <v>1210</v>
      </c>
      <c r="R285" t="s">
        <v>5373</v>
      </c>
    </row>
    <row r="286" spans="3:18" hidden="1" x14ac:dyDescent="0.3">
      <c r="C286" s="43" t="s">
        <v>3595</v>
      </c>
      <c r="R286" t="s">
        <v>5373</v>
      </c>
    </row>
    <row r="287" spans="3:18" hidden="1" x14ac:dyDescent="0.3">
      <c r="C287" s="43" t="s">
        <v>1896</v>
      </c>
      <c r="R287" t="s">
        <v>5373</v>
      </c>
    </row>
    <row r="288" spans="3:18" hidden="1" x14ac:dyDescent="0.3">
      <c r="C288" s="43" t="s">
        <v>3599</v>
      </c>
      <c r="R288" t="s">
        <v>5373</v>
      </c>
    </row>
    <row r="289" spans="3:18" hidden="1" x14ac:dyDescent="0.3">
      <c r="C289" s="43" t="s">
        <v>3378</v>
      </c>
      <c r="R289" t="s">
        <v>5373</v>
      </c>
    </row>
    <row r="290" spans="3:18" hidden="1" x14ac:dyDescent="0.3">
      <c r="C290" s="43" t="s">
        <v>1651</v>
      </c>
      <c r="R290" t="s">
        <v>5373</v>
      </c>
    </row>
    <row r="291" spans="3:18" hidden="1" x14ac:dyDescent="0.3">
      <c r="C291" s="43" t="s">
        <v>5409</v>
      </c>
      <c r="R291" t="s">
        <v>5373</v>
      </c>
    </row>
    <row r="292" spans="3:18" hidden="1" x14ac:dyDescent="0.3">
      <c r="C292" s="43" t="s">
        <v>5410</v>
      </c>
      <c r="R292" t="s">
        <v>5373</v>
      </c>
    </row>
    <row r="293" spans="3:18" hidden="1" x14ac:dyDescent="0.3">
      <c r="C293" s="43" t="s">
        <v>5411</v>
      </c>
      <c r="R293" t="s">
        <v>5373</v>
      </c>
    </row>
    <row r="294" spans="3:18" hidden="1" x14ac:dyDescent="0.3">
      <c r="C294" s="43" t="s">
        <v>2222</v>
      </c>
      <c r="R294" t="s">
        <v>5373</v>
      </c>
    </row>
    <row r="295" spans="3:18" hidden="1" x14ac:dyDescent="0.3">
      <c r="C295" s="43" t="s">
        <v>3154</v>
      </c>
      <c r="R295" t="s">
        <v>5373</v>
      </c>
    </row>
    <row r="296" spans="3:18" hidden="1" x14ac:dyDescent="0.3">
      <c r="C296" s="43" t="s">
        <v>5090</v>
      </c>
      <c r="R296" t="s">
        <v>5373</v>
      </c>
    </row>
    <row r="297" spans="3:18" hidden="1" x14ac:dyDescent="0.3">
      <c r="C297" s="43" t="s">
        <v>3606</v>
      </c>
      <c r="R297" t="s">
        <v>5373</v>
      </c>
    </row>
    <row r="298" spans="3:18" hidden="1" x14ac:dyDescent="0.3">
      <c r="C298" s="43" t="s">
        <v>5412</v>
      </c>
      <c r="R298" t="s">
        <v>5373</v>
      </c>
    </row>
    <row r="299" spans="3:18" hidden="1" x14ac:dyDescent="0.3">
      <c r="C299" s="43" t="s">
        <v>4396</v>
      </c>
      <c r="R299" t="s">
        <v>5373</v>
      </c>
    </row>
    <row r="300" spans="3:18" hidden="1" x14ac:dyDescent="0.3">
      <c r="C300" s="43" t="s">
        <v>3977</v>
      </c>
      <c r="R300" t="s">
        <v>5373</v>
      </c>
    </row>
    <row r="301" spans="3:18" hidden="1" x14ac:dyDescent="0.3">
      <c r="C301" s="43" t="s">
        <v>1340</v>
      </c>
      <c r="R301" t="s">
        <v>5373</v>
      </c>
    </row>
    <row r="302" spans="3:18" hidden="1" x14ac:dyDescent="0.3">
      <c r="C302" s="43" t="s">
        <v>1188</v>
      </c>
      <c r="R302" t="s">
        <v>5373</v>
      </c>
    </row>
    <row r="303" spans="3:18" hidden="1" x14ac:dyDescent="0.3">
      <c r="C303" s="43" t="s">
        <v>3983</v>
      </c>
      <c r="R303" t="s">
        <v>5373</v>
      </c>
    </row>
    <row r="304" spans="3:18" hidden="1" x14ac:dyDescent="0.3">
      <c r="C304" s="43" t="s">
        <v>3581</v>
      </c>
      <c r="R304" t="s">
        <v>5373</v>
      </c>
    </row>
    <row r="305" spans="3:18" hidden="1" x14ac:dyDescent="0.3">
      <c r="C305" s="43" t="s">
        <v>5413</v>
      </c>
      <c r="R305" t="s">
        <v>5373</v>
      </c>
    </row>
    <row r="306" spans="3:18" hidden="1" x14ac:dyDescent="0.3">
      <c r="C306" s="43" t="s">
        <v>1781</v>
      </c>
      <c r="R306" t="s">
        <v>5373</v>
      </c>
    </row>
    <row r="307" spans="3:18" hidden="1" x14ac:dyDescent="0.3">
      <c r="C307" s="43" t="s">
        <v>1668</v>
      </c>
      <c r="R307" t="s">
        <v>5373</v>
      </c>
    </row>
    <row r="308" spans="3:18" hidden="1" x14ac:dyDescent="0.3">
      <c r="C308" s="43" t="s">
        <v>2106</v>
      </c>
      <c r="R308" t="s">
        <v>5373</v>
      </c>
    </row>
    <row r="309" spans="3:18" hidden="1" x14ac:dyDescent="0.3">
      <c r="C309" s="43" t="s">
        <v>4598</v>
      </c>
      <c r="R309" t="s">
        <v>5373</v>
      </c>
    </row>
    <row r="310" spans="3:18" hidden="1" x14ac:dyDescent="0.3">
      <c r="C310" s="43" t="s">
        <v>4601</v>
      </c>
      <c r="R310" t="s">
        <v>5373</v>
      </c>
    </row>
    <row r="311" spans="3:18" hidden="1" x14ac:dyDescent="0.3">
      <c r="C311" s="43" t="s">
        <v>5414</v>
      </c>
      <c r="R311" t="s">
        <v>5373</v>
      </c>
    </row>
    <row r="312" spans="3:18" hidden="1" x14ac:dyDescent="0.3">
      <c r="C312" s="43" t="s">
        <v>1082</v>
      </c>
      <c r="R312" t="s">
        <v>5373</v>
      </c>
    </row>
    <row r="313" spans="3:18" hidden="1" x14ac:dyDescent="0.3">
      <c r="C313" s="43" t="s">
        <v>1029</v>
      </c>
      <c r="R313" t="s">
        <v>5373</v>
      </c>
    </row>
    <row r="314" spans="3:18" hidden="1" x14ac:dyDescent="0.3">
      <c r="C314" s="43" t="s">
        <v>5052</v>
      </c>
      <c r="R314" t="s">
        <v>5373</v>
      </c>
    </row>
    <row r="315" spans="3:18" hidden="1" x14ac:dyDescent="0.3">
      <c r="C315" s="43" t="s">
        <v>2255</v>
      </c>
      <c r="R315" t="s">
        <v>5373</v>
      </c>
    </row>
    <row r="316" spans="3:18" hidden="1" x14ac:dyDescent="0.3">
      <c r="C316" s="43" t="s">
        <v>4733</v>
      </c>
      <c r="R316" t="s">
        <v>5373</v>
      </c>
    </row>
    <row r="317" spans="3:18" hidden="1" x14ac:dyDescent="0.3">
      <c r="C317" s="43" t="s">
        <v>1447</v>
      </c>
      <c r="R317" t="s">
        <v>5373</v>
      </c>
    </row>
    <row r="318" spans="3:18" hidden="1" x14ac:dyDescent="0.3">
      <c r="C318" s="43" t="s">
        <v>1391</v>
      </c>
      <c r="R318" t="s">
        <v>5373</v>
      </c>
    </row>
    <row r="319" spans="3:18" hidden="1" x14ac:dyDescent="0.3">
      <c r="C319" s="43" t="s">
        <v>1148</v>
      </c>
      <c r="R319" t="s">
        <v>5373</v>
      </c>
    </row>
    <row r="320" spans="3:18" hidden="1" x14ac:dyDescent="0.3">
      <c r="C320" s="43" t="s">
        <v>3361</v>
      </c>
      <c r="R320" t="s">
        <v>5373</v>
      </c>
    </row>
    <row r="321" spans="3:18" hidden="1" x14ac:dyDescent="0.3">
      <c r="C321" s="43" t="s">
        <v>4049</v>
      </c>
      <c r="R321" t="s">
        <v>5373</v>
      </c>
    </row>
    <row r="322" spans="3:18" hidden="1" x14ac:dyDescent="0.3">
      <c r="C322" s="43" t="s">
        <v>1564</v>
      </c>
      <c r="R322" t="s">
        <v>5373</v>
      </c>
    </row>
    <row r="323" spans="3:18" hidden="1" x14ac:dyDescent="0.3">
      <c r="C323" s="43" t="s">
        <v>5065</v>
      </c>
      <c r="R323" t="s">
        <v>5373</v>
      </c>
    </row>
    <row r="324" spans="3:18" hidden="1" x14ac:dyDescent="0.3">
      <c r="C324" s="43" t="s">
        <v>3978</v>
      </c>
      <c r="R324" t="s">
        <v>5373</v>
      </c>
    </row>
    <row r="325" spans="3:18" hidden="1" x14ac:dyDescent="0.3">
      <c r="C325" s="43" t="s">
        <v>2662</v>
      </c>
      <c r="R325" t="s">
        <v>5373</v>
      </c>
    </row>
    <row r="326" spans="3:18" hidden="1" x14ac:dyDescent="0.3">
      <c r="C326" s="43" t="s">
        <v>2251</v>
      </c>
      <c r="R326" t="s">
        <v>5373</v>
      </c>
    </row>
    <row r="327" spans="3:18" hidden="1" x14ac:dyDescent="0.3">
      <c r="C327" s="43" t="s">
        <v>3380</v>
      </c>
      <c r="R327" t="s">
        <v>5373</v>
      </c>
    </row>
    <row r="328" spans="3:18" hidden="1" x14ac:dyDescent="0.3">
      <c r="C328" s="43" t="s">
        <v>1608</v>
      </c>
      <c r="R328" t="s">
        <v>5373</v>
      </c>
    </row>
    <row r="329" spans="3:18" hidden="1" x14ac:dyDescent="0.3">
      <c r="C329" s="43" t="s">
        <v>1573</v>
      </c>
      <c r="R329" t="s">
        <v>5373</v>
      </c>
    </row>
    <row r="330" spans="3:18" hidden="1" x14ac:dyDescent="0.3">
      <c r="C330" s="43" t="s">
        <v>4754</v>
      </c>
      <c r="R330" t="s">
        <v>5373</v>
      </c>
    </row>
    <row r="331" spans="3:18" hidden="1" x14ac:dyDescent="0.3">
      <c r="C331" s="43" t="s">
        <v>5415</v>
      </c>
      <c r="R331" t="s">
        <v>5373</v>
      </c>
    </row>
    <row r="332" spans="3:18" hidden="1" x14ac:dyDescent="0.3">
      <c r="C332" s="43" t="s">
        <v>3214</v>
      </c>
      <c r="R332" t="s">
        <v>5373</v>
      </c>
    </row>
    <row r="333" spans="3:18" hidden="1" x14ac:dyDescent="0.3">
      <c r="C333" s="43" t="s">
        <v>1820</v>
      </c>
      <c r="R333" t="s">
        <v>5373</v>
      </c>
    </row>
    <row r="334" spans="3:18" hidden="1" x14ac:dyDescent="0.3">
      <c r="C334" s="43" t="s">
        <v>1389</v>
      </c>
      <c r="R334" t="s">
        <v>5373</v>
      </c>
    </row>
    <row r="335" spans="3:18" hidden="1" x14ac:dyDescent="0.3">
      <c r="C335" s="43" t="s">
        <v>1371</v>
      </c>
      <c r="R335" t="s">
        <v>5373</v>
      </c>
    </row>
    <row r="336" spans="3:18" hidden="1" x14ac:dyDescent="0.3">
      <c r="C336" s="43" t="s">
        <v>3986</v>
      </c>
      <c r="R336" t="s">
        <v>5373</v>
      </c>
    </row>
    <row r="337" spans="3:18" hidden="1" x14ac:dyDescent="0.3">
      <c r="C337" s="43" t="s">
        <v>5416</v>
      </c>
      <c r="R337" t="s">
        <v>5373</v>
      </c>
    </row>
    <row r="338" spans="3:18" hidden="1" x14ac:dyDescent="0.3">
      <c r="C338" s="43" t="s">
        <v>5417</v>
      </c>
      <c r="R338" t="s">
        <v>5373</v>
      </c>
    </row>
    <row r="339" spans="3:18" hidden="1" x14ac:dyDescent="0.3">
      <c r="C339" s="43" t="s">
        <v>5418</v>
      </c>
      <c r="R339" t="s">
        <v>5373</v>
      </c>
    </row>
    <row r="340" spans="3:18" hidden="1" x14ac:dyDescent="0.3">
      <c r="C340" s="43" t="s">
        <v>5419</v>
      </c>
      <c r="R340" t="s">
        <v>5373</v>
      </c>
    </row>
    <row r="341" spans="3:18" hidden="1" x14ac:dyDescent="0.3">
      <c r="C341" s="43" t="s">
        <v>5420</v>
      </c>
      <c r="R341" t="s">
        <v>5373</v>
      </c>
    </row>
    <row r="342" spans="3:18" hidden="1" x14ac:dyDescent="0.3">
      <c r="C342" s="43" t="s">
        <v>5421</v>
      </c>
      <c r="R342" t="s">
        <v>5373</v>
      </c>
    </row>
    <row r="343" spans="3:18" hidden="1" x14ac:dyDescent="0.3">
      <c r="C343" s="43" t="s">
        <v>5422</v>
      </c>
      <c r="R343" t="s">
        <v>5373</v>
      </c>
    </row>
    <row r="344" spans="3:18" hidden="1" x14ac:dyDescent="0.3">
      <c r="C344" s="43" t="s">
        <v>5423</v>
      </c>
      <c r="R344" t="s">
        <v>5373</v>
      </c>
    </row>
    <row r="345" spans="3:18" hidden="1" x14ac:dyDescent="0.3">
      <c r="C345" s="43" t="s">
        <v>1244</v>
      </c>
      <c r="R345" t="s">
        <v>5373</v>
      </c>
    </row>
    <row r="346" spans="3:18" hidden="1" x14ac:dyDescent="0.3">
      <c r="C346" s="43" t="s">
        <v>3374</v>
      </c>
      <c r="R346" t="s">
        <v>5373</v>
      </c>
    </row>
    <row r="347" spans="3:18" hidden="1" x14ac:dyDescent="0.3">
      <c r="C347" s="43" t="s">
        <v>1650</v>
      </c>
      <c r="R347" t="s">
        <v>5373</v>
      </c>
    </row>
    <row r="348" spans="3:18" hidden="1" x14ac:dyDescent="0.3">
      <c r="C348" s="43" t="s">
        <v>3976</v>
      </c>
      <c r="R348" t="s">
        <v>5373</v>
      </c>
    </row>
    <row r="349" spans="3:18" hidden="1" x14ac:dyDescent="0.3">
      <c r="C349" s="43" t="s">
        <v>1661</v>
      </c>
      <c r="R349" t="s">
        <v>5373</v>
      </c>
    </row>
    <row r="350" spans="3:18" hidden="1" x14ac:dyDescent="0.3">
      <c r="C350" s="43" t="s">
        <v>1618</v>
      </c>
      <c r="R350" t="s">
        <v>5373</v>
      </c>
    </row>
    <row r="351" spans="3:18" hidden="1" x14ac:dyDescent="0.3">
      <c r="C351" s="43" t="s">
        <v>1399</v>
      </c>
      <c r="R351" t="s">
        <v>5373</v>
      </c>
    </row>
    <row r="352" spans="3:18" hidden="1" x14ac:dyDescent="0.3">
      <c r="C352" s="43" t="s">
        <v>2403</v>
      </c>
      <c r="R352" t="s">
        <v>5373</v>
      </c>
    </row>
    <row r="353" spans="3:18" hidden="1" x14ac:dyDescent="0.3">
      <c r="C353" s="43" t="s">
        <v>1326</v>
      </c>
      <c r="R353" t="s">
        <v>5373</v>
      </c>
    </row>
    <row r="354" spans="3:18" hidden="1" x14ac:dyDescent="0.3">
      <c r="C354" s="43" t="s">
        <v>1325</v>
      </c>
      <c r="R354" t="s">
        <v>5373</v>
      </c>
    </row>
    <row r="355" spans="3:18" hidden="1" x14ac:dyDescent="0.3">
      <c r="C355" s="43" t="s">
        <v>1437</v>
      </c>
      <c r="R355" t="s">
        <v>5373</v>
      </c>
    </row>
    <row r="356" spans="3:18" hidden="1" x14ac:dyDescent="0.3">
      <c r="C356" s="43" t="s">
        <v>4017</v>
      </c>
      <c r="R356" t="s">
        <v>5373</v>
      </c>
    </row>
    <row r="357" spans="3:18" hidden="1" x14ac:dyDescent="0.3">
      <c r="C357" s="43" t="s">
        <v>5424</v>
      </c>
      <c r="R357" t="s">
        <v>5373</v>
      </c>
    </row>
    <row r="358" spans="3:18" hidden="1" x14ac:dyDescent="0.3">
      <c r="C358" s="43" t="s">
        <v>5425</v>
      </c>
      <c r="R358" t="s">
        <v>5373</v>
      </c>
    </row>
    <row r="359" spans="3:18" hidden="1" x14ac:dyDescent="0.3">
      <c r="C359" s="43" t="s">
        <v>5426</v>
      </c>
      <c r="R359" t="s">
        <v>5373</v>
      </c>
    </row>
    <row r="360" spans="3:18" hidden="1" x14ac:dyDescent="0.3">
      <c r="C360" s="43" t="s">
        <v>5427</v>
      </c>
      <c r="R360" t="s">
        <v>5373</v>
      </c>
    </row>
    <row r="361" spans="3:18" hidden="1" x14ac:dyDescent="0.3">
      <c r="C361" s="43" t="s">
        <v>5428</v>
      </c>
      <c r="R361" t="s">
        <v>5373</v>
      </c>
    </row>
    <row r="362" spans="3:18" hidden="1" x14ac:dyDescent="0.3">
      <c r="C362" s="43" t="s">
        <v>5429</v>
      </c>
      <c r="R362" t="s">
        <v>5373</v>
      </c>
    </row>
    <row r="363" spans="3:18" hidden="1" x14ac:dyDescent="0.3">
      <c r="C363" s="43" t="s">
        <v>5430</v>
      </c>
      <c r="R363" t="s">
        <v>5373</v>
      </c>
    </row>
    <row r="364" spans="3:18" hidden="1" x14ac:dyDescent="0.3">
      <c r="C364" s="43" t="s">
        <v>5431</v>
      </c>
      <c r="R364" t="s">
        <v>5373</v>
      </c>
    </row>
    <row r="365" spans="3:18" hidden="1" x14ac:dyDescent="0.3">
      <c r="C365" s="43" t="s">
        <v>1697</v>
      </c>
      <c r="R365" t="s">
        <v>5373</v>
      </c>
    </row>
    <row r="366" spans="3:18" hidden="1" x14ac:dyDescent="0.3">
      <c r="C366" s="43" t="s">
        <v>1575</v>
      </c>
      <c r="R366" t="s">
        <v>5373</v>
      </c>
    </row>
    <row r="367" spans="3:18" hidden="1" x14ac:dyDescent="0.3">
      <c r="C367" s="43" t="s">
        <v>2126</v>
      </c>
      <c r="R367" t="s">
        <v>5373</v>
      </c>
    </row>
    <row r="368" spans="3:18" hidden="1" x14ac:dyDescent="0.3">
      <c r="C368" s="43" t="s">
        <v>3949</v>
      </c>
      <c r="R368" t="s">
        <v>5373</v>
      </c>
    </row>
    <row r="369" spans="3:18" hidden="1" x14ac:dyDescent="0.3">
      <c r="C369" s="43" t="s">
        <v>3138</v>
      </c>
      <c r="R369" t="s">
        <v>5373</v>
      </c>
    </row>
    <row r="370" spans="3:18" hidden="1" x14ac:dyDescent="0.3">
      <c r="C370" s="43" t="s">
        <v>1461</v>
      </c>
      <c r="R370" t="s">
        <v>5373</v>
      </c>
    </row>
    <row r="371" spans="3:18" hidden="1" x14ac:dyDescent="0.3">
      <c r="C371" s="43" t="s">
        <v>4111</v>
      </c>
      <c r="R371" t="s">
        <v>5373</v>
      </c>
    </row>
    <row r="372" spans="3:18" hidden="1" x14ac:dyDescent="0.3">
      <c r="C372" s="43" t="s">
        <v>1678</v>
      </c>
      <c r="R372" t="s">
        <v>5373</v>
      </c>
    </row>
    <row r="373" spans="3:18" hidden="1" x14ac:dyDescent="0.3">
      <c r="C373" s="43" t="s">
        <v>3395</v>
      </c>
      <c r="R373" t="s">
        <v>5373</v>
      </c>
    </row>
    <row r="374" spans="3:18" hidden="1" x14ac:dyDescent="0.3">
      <c r="C374" s="43" t="s">
        <v>2303</v>
      </c>
      <c r="R374" t="s">
        <v>5373</v>
      </c>
    </row>
    <row r="375" spans="3:18" hidden="1" x14ac:dyDescent="0.3">
      <c r="C375" s="43" t="s">
        <v>3987</v>
      </c>
      <c r="R375" t="s">
        <v>5373</v>
      </c>
    </row>
    <row r="376" spans="3:18" hidden="1" x14ac:dyDescent="0.3">
      <c r="C376" s="43" t="s">
        <v>3593</v>
      </c>
      <c r="R376" t="s">
        <v>5373</v>
      </c>
    </row>
    <row r="377" spans="3:18" hidden="1" x14ac:dyDescent="0.3">
      <c r="C377" s="43" t="s">
        <v>3952</v>
      </c>
      <c r="R377" t="s">
        <v>5373</v>
      </c>
    </row>
    <row r="378" spans="3:18" hidden="1" x14ac:dyDescent="0.3">
      <c r="C378" s="43" t="s">
        <v>3598</v>
      </c>
      <c r="R378" t="s">
        <v>5373</v>
      </c>
    </row>
    <row r="379" spans="3:18" hidden="1" x14ac:dyDescent="0.3">
      <c r="C379" s="43" t="s">
        <v>4761</v>
      </c>
      <c r="R379" t="s">
        <v>5373</v>
      </c>
    </row>
    <row r="380" spans="3:18" hidden="1" x14ac:dyDescent="0.3">
      <c r="C380" s="43" t="s">
        <v>3371</v>
      </c>
      <c r="R380" t="s">
        <v>5373</v>
      </c>
    </row>
    <row r="381" spans="3:18" hidden="1" x14ac:dyDescent="0.3">
      <c r="C381" s="43" t="s">
        <v>1316</v>
      </c>
      <c r="R381" t="s">
        <v>5373</v>
      </c>
    </row>
    <row r="382" spans="3:18" hidden="1" x14ac:dyDescent="0.3">
      <c r="C382" s="43" t="s">
        <v>1871</v>
      </c>
      <c r="R382" t="s">
        <v>5373</v>
      </c>
    </row>
    <row r="383" spans="3:18" hidden="1" x14ac:dyDescent="0.3">
      <c r="C383" s="43" t="s">
        <v>4748</v>
      </c>
      <c r="R383" t="s">
        <v>5373</v>
      </c>
    </row>
    <row r="384" spans="3:18" hidden="1" x14ac:dyDescent="0.3">
      <c r="C384" s="43" t="s">
        <v>2080</v>
      </c>
      <c r="R384" t="s">
        <v>5373</v>
      </c>
    </row>
    <row r="385" spans="3:18" hidden="1" x14ac:dyDescent="0.3">
      <c r="C385" s="43" t="s">
        <v>4112</v>
      </c>
      <c r="R385" t="s">
        <v>5373</v>
      </c>
    </row>
    <row r="386" spans="3:18" hidden="1" x14ac:dyDescent="0.3">
      <c r="C386" s="43" t="s">
        <v>3381</v>
      </c>
      <c r="R386" t="s">
        <v>5373</v>
      </c>
    </row>
    <row r="387" spans="3:18" hidden="1" x14ac:dyDescent="0.3">
      <c r="C387" s="43" t="s">
        <v>3379</v>
      </c>
      <c r="R387" t="s">
        <v>5373</v>
      </c>
    </row>
    <row r="388" spans="3:18" hidden="1" x14ac:dyDescent="0.3">
      <c r="C388" s="43" t="s">
        <v>5432</v>
      </c>
      <c r="R388" t="s">
        <v>5373</v>
      </c>
    </row>
    <row r="389" spans="3:18" hidden="1" x14ac:dyDescent="0.3">
      <c r="C389" s="43" t="s">
        <v>5433</v>
      </c>
      <c r="R389" t="s">
        <v>5373</v>
      </c>
    </row>
    <row r="390" spans="3:18" hidden="1" x14ac:dyDescent="0.3">
      <c r="C390" s="43" t="s">
        <v>5434</v>
      </c>
      <c r="R390" t="s">
        <v>5373</v>
      </c>
    </row>
    <row r="391" spans="3:18" hidden="1" x14ac:dyDescent="0.3">
      <c r="C391" s="43" t="s">
        <v>5435</v>
      </c>
      <c r="R391" t="s">
        <v>5373</v>
      </c>
    </row>
    <row r="392" spans="3:18" hidden="1" x14ac:dyDescent="0.3">
      <c r="C392" s="43" t="s">
        <v>5436</v>
      </c>
      <c r="R392" t="s">
        <v>5373</v>
      </c>
    </row>
    <row r="393" spans="3:18" hidden="1" x14ac:dyDescent="0.3">
      <c r="C393" s="43" t="s">
        <v>5437</v>
      </c>
      <c r="R393" t="s">
        <v>5373</v>
      </c>
    </row>
    <row r="394" spans="3:18" hidden="1" x14ac:dyDescent="0.3">
      <c r="C394" s="43" t="s">
        <v>5438</v>
      </c>
      <c r="R394" t="s">
        <v>5373</v>
      </c>
    </row>
    <row r="395" spans="3:18" hidden="1" x14ac:dyDescent="0.3">
      <c r="C395" s="43" t="s">
        <v>5439</v>
      </c>
      <c r="R395" t="s">
        <v>5373</v>
      </c>
    </row>
    <row r="396" spans="3:18" hidden="1" x14ac:dyDescent="0.3">
      <c r="C396" s="43" t="s">
        <v>5440</v>
      </c>
      <c r="R396" t="s">
        <v>5373</v>
      </c>
    </row>
    <row r="397" spans="3:18" hidden="1" x14ac:dyDescent="0.3">
      <c r="C397" s="43" t="s">
        <v>5441</v>
      </c>
      <c r="R397" t="s">
        <v>5373</v>
      </c>
    </row>
    <row r="398" spans="3:18" hidden="1" x14ac:dyDescent="0.3">
      <c r="C398" s="43" t="s">
        <v>5442</v>
      </c>
      <c r="R398" t="s">
        <v>5373</v>
      </c>
    </row>
    <row r="399" spans="3:18" hidden="1" x14ac:dyDescent="0.3">
      <c r="C399" s="43" t="s">
        <v>5443</v>
      </c>
      <c r="R399" t="s">
        <v>5373</v>
      </c>
    </row>
    <row r="400" spans="3:18" hidden="1" x14ac:dyDescent="0.3">
      <c r="C400" s="43" t="s">
        <v>5444</v>
      </c>
      <c r="R400" t="s">
        <v>5373</v>
      </c>
    </row>
    <row r="401" spans="3:18" hidden="1" x14ac:dyDescent="0.3">
      <c r="C401" s="43" t="s">
        <v>1635</v>
      </c>
      <c r="R401" t="s">
        <v>5373</v>
      </c>
    </row>
    <row r="402" spans="3:18" hidden="1" x14ac:dyDescent="0.3">
      <c r="C402" s="43" t="s">
        <v>2343</v>
      </c>
      <c r="R402" t="s">
        <v>5373</v>
      </c>
    </row>
    <row r="403" spans="3:18" hidden="1" x14ac:dyDescent="0.3">
      <c r="C403" s="43" t="s">
        <v>1207</v>
      </c>
      <c r="R403" t="s">
        <v>5373</v>
      </c>
    </row>
    <row r="404" spans="3:18" hidden="1" x14ac:dyDescent="0.3">
      <c r="C404" s="43" t="s">
        <v>3954</v>
      </c>
      <c r="R404" t="s">
        <v>5373</v>
      </c>
    </row>
    <row r="405" spans="3:18" hidden="1" x14ac:dyDescent="0.3">
      <c r="C405" s="43" t="s">
        <v>3376</v>
      </c>
      <c r="R405" t="s">
        <v>5373</v>
      </c>
    </row>
    <row r="406" spans="3:18" hidden="1" x14ac:dyDescent="0.3">
      <c r="C406" s="43" t="s">
        <v>1779</v>
      </c>
      <c r="R406" t="s">
        <v>5373</v>
      </c>
    </row>
    <row r="407" spans="3:18" hidden="1" x14ac:dyDescent="0.3">
      <c r="C407" s="43" t="s">
        <v>5445</v>
      </c>
      <c r="R407" t="s">
        <v>5373</v>
      </c>
    </row>
    <row r="408" spans="3:18" hidden="1" x14ac:dyDescent="0.3">
      <c r="C408" s="43" t="s">
        <v>2818</v>
      </c>
      <c r="R408" t="s">
        <v>5373</v>
      </c>
    </row>
    <row r="409" spans="3:18" hidden="1" x14ac:dyDescent="0.3">
      <c r="C409" s="43" t="s">
        <v>5446</v>
      </c>
      <c r="R409" t="s">
        <v>5373</v>
      </c>
    </row>
    <row r="410" spans="3:18" hidden="1" x14ac:dyDescent="0.3">
      <c r="C410" s="43" t="s">
        <v>5447</v>
      </c>
      <c r="R410" t="s">
        <v>5373</v>
      </c>
    </row>
    <row r="411" spans="3:18" hidden="1" x14ac:dyDescent="0.3">
      <c r="C411" s="43" t="s">
        <v>1409</v>
      </c>
      <c r="R411" t="s">
        <v>5373</v>
      </c>
    </row>
    <row r="412" spans="3:18" hidden="1" x14ac:dyDescent="0.3">
      <c r="C412" s="43" t="s">
        <v>1222</v>
      </c>
      <c r="R412" t="s">
        <v>5373</v>
      </c>
    </row>
    <row r="413" spans="3:18" hidden="1" x14ac:dyDescent="0.3">
      <c r="C413" s="43" t="s">
        <v>5061</v>
      </c>
      <c r="R413" t="s">
        <v>5373</v>
      </c>
    </row>
    <row r="414" spans="3:18" hidden="1" x14ac:dyDescent="0.3">
      <c r="C414" s="43" t="s">
        <v>4656</v>
      </c>
      <c r="R414" t="s">
        <v>5373</v>
      </c>
    </row>
    <row r="415" spans="3:18" hidden="1" x14ac:dyDescent="0.3">
      <c r="C415" s="43" t="s">
        <v>5448</v>
      </c>
      <c r="R415" t="s">
        <v>5373</v>
      </c>
    </row>
    <row r="416" spans="3:18" hidden="1" x14ac:dyDescent="0.3">
      <c r="C416" s="43" t="s">
        <v>5449</v>
      </c>
      <c r="R416" t="s">
        <v>5373</v>
      </c>
    </row>
    <row r="417" spans="3:18" hidden="1" x14ac:dyDescent="0.3">
      <c r="C417" s="43" t="s">
        <v>5053</v>
      </c>
      <c r="R417" t="s">
        <v>5373</v>
      </c>
    </row>
    <row r="418" spans="3:18" hidden="1" x14ac:dyDescent="0.3">
      <c r="C418" s="43" t="s">
        <v>5060</v>
      </c>
      <c r="R418" t="s">
        <v>5373</v>
      </c>
    </row>
    <row r="419" spans="3:18" hidden="1" x14ac:dyDescent="0.3">
      <c r="C419" s="43" t="s">
        <v>5054</v>
      </c>
      <c r="R419" t="s">
        <v>5373</v>
      </c>
    </row>
    <row r="420" spans="3:18" hidden="1" x14ac:dyDescent="0.3">
      <c r="C420" s="43" t="s">
        <v>1789</v>
      </c>
      <c r="R420" t="s">
        <v>5373</v>
      </c>
    </row>
    <row r="421" spans="3:18" hidden="1" x14ac:dyDescent="0.3">
      <c r="C421" s="43" t="s">
        <v>1667</v>
      </c>
      <c r="R421" t="s">
        <v>5373</v>
      </c>
    </row>
    <row r="422" spans="3:18" hidden="1" x14ac:dyDescent="0.3">
      <c r="C422" s="43" t="s">
        <v>4762</v>
      </c>
      <c r="R422" t="s">
        <v>5373</v>
      </c>
    </row>
    <row r="423" spans="3:18" hidden="1" x14ac:dyDescent="0.3">
      <c r="C423" s="43" t="s">
        <v>5067</v>
      </c>
      <c r="R423" t="s">
        <v>5373</v>
      </c>
    </row>
    <row r="424" spans="3:18" hidden="1" x14ac:dyDescent="0.3">
      <c r="C424" s="43" t="s">
        <v>3980</v>
      </c>
      <c r="R424" t="s">
        <v>5373</v>
      </c>
    </row>
    <row r="425" spans="3:18" hidden="1" x14ac:dyDescent="0.3">
      <c r="C425" s="43" t="s">
        <v>5450</v>
      </c>
      <c r="R425" t="s">
        <v>5373</v>
      </c>
    </row>
    <row r="426" spans="3:18" hidden="1" x14ac:dyDescent="0.3">
      <c r="C426" s="43" t="s">
        <v>4385</v>
      </c>
      <c r="R426" t="s">
        <v>5373</v>
      </c>
    </row>
    <row r="427" spans="3:18" hidden="1" x14ac:dyDescent="0.3">
      <c r="C427" s="43" t="s">
        <v>5451</v>
      </c>
      <c r="R427" t="s">
        <v>5373</v>
      </c>
    </row>
    <row r="428" spans="3:18" hidden="1" x14ac:dyDescent="0.3">
      <c r="C428" s="43" t="s">
        <v>5066</v>
      </c>
      <c r="R428" t="s">
        <v>5373</v>
      </c>
    </row>
    <row r="429" spans="3:18" hidden="1" x14ac:dyDescent="0.3">
      <c r="C429" s="43" t="s">
        <v>3981</v>
      </c>
      <c r="R429" t="s">
        <v>5373</v>
      </c>
    </row>
    <row r="430" spans="3:18" hidden="1" x14ac:dyDescent="0.3">
      <c r="C430" s="43" t="s">
        <v>5135</v>
      </c>
      <c r="R430" t="s">
        <v>5373</v>
      </c>
    </row>
    <row r="431" spans="3:18" hidden="1" x14ac:dyDescent="0.3">
      <c r="C431" s="43" t="s">
        <v>5452</v>
      </c>
      <c r="R431" t="s">
        <v>5373</v>
      </c>
    </row>
    <row r="432" spans="3:18" hidden="1" x14ac:dyDescent="0.3">
      <c r="C432" s="43" t="s">
        <v>1237</v>
      </c>
      <c r="R432" t="s">
        <v>5373</v>
      </c>
    </row>
    <row r="433" spans="3:18" hidden="1" x14ac:dyDescent="0.3">
      <c r="C433" s="43" t="s">
        <v>5453</v>
      </c>
      <c r="R433" t="s">
        <v>5373</v>
      </c>
    </row>
    <row r="434" spans="3:18" hidden="1" x14ac:dyDescent="0.3">
      <c r="C434" s="43" t="s">
        <v>3955</v>
      </c>
      <c r="R434" t="s">
        <v>5373</v>
      </c>
    </row>
    <row r="435" spans="3:18" hidden="1" x14ac:dyDescent="0.3">
      <c r="C435" s="43" t="s">
        <v>4759</v>
      </c>
      <c r="R435" t="s">
        <v>5373</v>
      </c>
    </row>
    <row r="436" spans="3:18" hidden="1" x14ac:dyDescent="0.3">
      <c r="C436" s="43" t="s">
        <v>5454</v>
      </c>
      <c r="R436" t="s">
        <v>5373</v>
      </c>
    </row>
    <row r="437" spans="3:18" hidden="1" x14ac:dyDescent="0.3">
      <c r="C437" s="43" t="s">
        <v>5455</v>
      </c>
      <c r="R437" t="s">
        <v>5373</v>
      </c>
    </row>
    <row r="438" spans="3:18" hidden="1" x14ac:dyDescent="0.3">
      <c r="C438" s="43" t="s">
        <v>5456</v>
      </c>
      <c r="R438" t="s">
        <v>5373</v>
      </c>
    </row>
    <row r="439" spans="3:18" hidden="1" x14ac:dyDescent="0.3">
      <c r="C439" s="43" t="s">
        <v>5457</v>
      </c>
      <c r="R439" t="s">
        <v>5373</v>
      </c>
    </row>
    <row r="440" spans="3:18" hidden="1" x14ac:dyDescent="0.3">
      <c r="C440" s="43" t="s">
        <v>5458</v>
      </c>
      <c r="R440" t="s">
        <v>5373</v>
      </c>
    </row>
    <row r="441" spans="3:18" hidden="1" x14ac:dyDescent="0.3">
      <c r="C441" s="43" t="s">
        <v>3470</v>
      </c>
      <c r="R441" t="s">
        <v>5373</v>
      </c>
    </row>
    <row r="442" spans="3:18" hidden="1" x14ac:dyDescent="0.3">
      <c r="C442" s="43" t="s">
        <v>3819</v>
      </c>
      <c r="R442" t="s">
        <v>5373</v>
      </c>
    </row>
    <row r="443" spans="3:18" hidden="1" x14ac:dyDescent="0.3">
      <c r="C443" s="43" t="s">
        <v>3393</v>
      </c>
      <c r="R443" t="s">
        <v>5373</v>
      </c>
    </row>
    <row r="444" spans="3:18" hidden="1" x14ac:dyDescent="0.3">
      <c r="C444" s="43" t="s">
        <v>5459</v>
      </c>
      <c r="R444" t="s">
        <v>5373</v>
      </c>
    </row>
    <row r="445" spans="3:18" hidden="1" x14ac:dyDescent="0.3">
      <c r="C445" s="43" t="s">
        <v>4861</v>
      </c>
      <c r="R445" t="s">
        <v>5373</v>
      </c>
    </row>
    <row r="446" spans="3:18" hidden="1" x14ac:dyDescent="0.3">
      <c r="C446" s="43" t="s">
        <v>5460</v>
      </c>
      <c r="R446" t="s">
        <v>5373</v>
      </c>
    </row>
    <row r="447" spans="3:18" hidden="1" x14ac:dyDescent="0.3">
      <c r="C447" s="43" t="s">
        <v>5461</v>
      </c>
      <c r="R447" t="s">
        <v>5373</v>
      </c>
    </row>
    <row r="448" spans="3:18" hidden="1" x14ac:dyDescent="0.3">
      <c r="C448" s="43" t="s">
        <v>5462</v>
      </c>
      <c r="R448" t="s">
        <v>5373</v>
      </c>
    </row>
    <row r="449" spans="3:18" hidden="1" x14ac:dyDescent="0.3">
      <c r="C449" s="43" t="s">
        <v>5463</v>
      </c>
      <c r="R449" t="s">
        <v>5373</v>
      </c>
    </row>
    <row r="450" spans="3:18" hidden="1" x14ac:dyDescent="0.3">
      <c r="C450" s="43" t="s">
        <v>3818</v>
      </c>
      <c r="R450" t="s">
        <v>5373</v>
      </c>
    </row>
    <row r="451" spans="3:18" hidden="1" x14ac:dyDescent="0.3">
      <c r="C451" s="43" t="s">
        <v>5464</v>
      </c>
      <c r="R451" t="s">
        <v>5373</v>
      </c>
    </row>
    <row r="452" spans="3:18" hidden="1" x14ac:dyDescent="0.3">
      <c r="C452" s="43" t="s">
        <v>5465</v>
      </c>
      <c r="R452" t="s">
        <v>5373</v>
      </c>
    </row>
    <row r="453" spans="3:18" hidden="1" x14ac:dyDescent="0.3">
      <c r="C453" s="43" t="s">
        <v>5466</v>
      </c>
      <c r="R453" t="s">
        <v>5373</v>
      </c>
    </row>
    <row r="454" spans="3:18" hidden="1" x14ac:dyDescent="0.3">
      <c r="C454" s="43" t="s">
        <v>5073</v>
      </c>
      <c r="R454" t="s">
        <v>5373</v>
      </c>
    </row>
    <row r="455" spans="3:18" hidden="1" x14ac:dyDescent="0.3">
      <c r="C455" s="43" t="s">
        <v>5467</v>
      </c>
      <c r="R455" t="s">
        <v>5373</v>
      </c>
    </row>
    <row r="456" spans="3:18" hidden="1" x14ac:dyDescent="0.3">
      <c r="C456" s="43" t="s">
        <v>5468</v>
      </c>
      <c r="R456" t="s">
        <v>5373</v>
      </c>
    </row>
    <row r="457" spans="3:18" hidden="1" x14ac:dyDescent="0.3">
      <c r="C457" s="43" t="s">
        <v>4013</v>
      </c>
      <c r="R457" t="s">
        <v>5373</v>
      </c>
    </row>
    <row r="458" spans="3:18" hidden="1" x14ac:dyDescent="0.3">
      <c r="C458" s="43" t="s">
        <v>4727</v>
      </c>
      <c r="R458" t="s">
        <v>5373</v>
      </c>
    </row>
    <row r="459" spans="3:18" hidden="1" x14ac:dyDescent="0.3">
      <c r="C459" s="43" t="s">
        <v>3802</v>
      </c>
      <c r="R459" t="s">
        <v>5373</v>
      </c>
    </row>
    <row r="460" spans="3:18" hidden="1" x14ac:dyDescent="0.3">
      <c r="C460" s="43" t="s">
        <v>5078</v>
      </c>
      <c r="R460" t="s">
        <v>5373</v>
      </c>
    </row>
    <row r="461" spans="3:18" hidden="1" x14ac:dyDescent="0.3">
      <c r="C461" s="43" t="s">
        <v>5469</v>
      </c>
      <c r="R461" t="s">
        <v>5373</v>
      </c>
    </row>
    <row r="462" spans="3:18" hidden="1" x14ac:dyDescent="0.3">
      <c r="C462" s="43" t="s">
        <v>5470</v>
      </c>
      <c r="R462" t="s">
        <v>5373</v>
      </c>
    </row>
    <row r="463" spans="3:18" hidden="1" x14ac:dyDescent="0.3">
      <c r="C463" s="43" t="s">
        <v>5471</v>
      </c>
      <c r="R463" t="s">
        <v>5373</v>
      </c>
    </row>
    <row r="464" spans="3:18" hidden="1" x14ac:dyDescent="0.3">
      <c r="C464" s="43" t="s">
        <v>5472</v>
      </c>
      <c r="R464" t="s">
        <v>5373</v>
      </c>
    </row>
    <row r="465" spans="3:18" hidden="1" x14ac:dyDescent="0.3">
      <c r="C465" s="43" t="s">
        <v>5473</v>
      </c>
      <c r="R465" t="s">
        <v>5373</v>
      </c>
    </row>
    <row r="466" spans="3:18" hidden="1" x14ac:dyDescent="0.3">
      <c r="C466" s="43" t="s">
        <v>5474</v>
      </c>
      <c r="R466" t="s">
        <v>5373</v>
      </c>
    </row>
    <row r="467" spans="3:18" hidden="1" x14ac:dyDescent="0.3">
      <c r="C467" s="43" t="s">
        <v>5475</v>
      </c>
      <c r="R467" t="s">
        <v>5373</v>
      </c>
    </row>
    <row r="468" spans="3:18" hidden="1" x14ac:dyDescent="0.3">
      <c r="C468" s="43" t="s">
        <v>5476</v>
      </c>
      <c r="R468" t="s">
        <v>5373</v>
      </c>
    </row>
    <row r="469" spans="3:18" hidden="1" x14ac:dyDescent="0.3">
      <c r="C469" s="43" t="s">
        <v>5086</v>
      </c>
      <c r="R469" t="s">
        <v>5373</v>
      </c>
    </row>
    <row r="470" spans="3:18" hidden="1" x14ac:dyDescent="0.3">
      <c r="C470" s="43" t="s">
        <v>3923</v>
      </c>
      <c r="R470" t="s">
        <v>5373</v>
      </c>
    </row>
    <row r="471" spans="3:18" hidden="1" x14ac:dyDescent="0.3">
      <c r="C471" s="43" t="s">
        <v>843</v>
      </c>
      <c r="R471" t="s">
        <v>5373</v>
      </c>
    </row>
    <row r="472" spans="3:18" hidden="1" x14ac:dyDescent="0.3">
      <c r="C472" s="43" t="s">
        <v>5477</v>
      </c>
      <c r="R472" t="s">
        <v>5373</v>
      </c>
    </row>
    <row r="473" spans="3:18" hidden="1" x14ac:dyDescent="0.3">
      <c r="C473" s="43" t="s">
        <v>5478</v>
      </c>
      <c r="R473" t="s">
        <v>5373</v>
      </c>
    </row>
    <row r="474" spans="3:18" hidden="1" x14ac:dyDescent="0.3">
      <c r="C474" s="43" t="s">
        <v>2286</v>
      </c>
      <c r="R474" t="s">
        <v>5373</v>
      </c>
    </row>
    <row r="475" spans="3:18" hidden="1" x14ac:dyDescent="0.3">
      <c r="C475" s="43" t="s">
        <v>5479</v>
      </c>
      <c r="R475" t="s">
        <v>5373</v>
      </c>
    </row>
    <row r="476" spans="3:18" hidden="1" x14ac:dyDescent="0.3">
      <c r="C476" s="43" t="s">
        <v>2815</v>
      </c>
      <c r="R476" t="s">
        <v>5373</v>
      </c>
    </row>
    <row r="477" spans="3:18" hidden="1" x14ac:dyDescent="0.3">
      <c r="C477" s="43" t="s">
        <v>2813</v>
      </c>
      <c r="R477" t="s">
        <v>5373</v>
      </c>
    </row>
    <row r="478" spans="3:18" hidden="1" x14ac:dyDescent="0.3">
      <c r="C478" s="43" t="s">
        <v>2812</v>
      </c>
      <c r="R478" t="s">
        <v>5373</v>
      </c>
    </row>
    <row r="479" spans="3:18" hidden="1" x14ac:dyDescent="0.3">
      <c r="C479" s="43" t="s">
        <v>5480</v>
      </c>
      <c r="R479" t="s">
        <v>5373</v>
      </c>
    </row>
    <row r="480" spans="3:18" hidden="1" x14ac:dyDescent="0.3">
      <c r="C480" s="43" t="s">
        <v>5481</v>
      </c>
      <c r="R480" t="s">
        <v>5373</v>
      </c>
    </row>
    <row r="481" spans="3:18" hidden="1" x14ac:dyDescent="0.3">
      <c r="C481" s="43" t="s">
        <v>5482</v>
      </c>
      <c r="R481" t="s">
        <v>5373</v>
      </c>
    </row>
    <row r="482" spans="3:18" hidden="1" x14ac:dyDescent="0.3">
      <c r="C482" s="43" t="s">
        <v>4840</v>
      </c>
      <c r="R482" t="s">
        <v>5373</v>
      </c>
    </row>
    <row r="483" spans="3:18" hidden="1" x14ac:dyDescent="0.3">
      <c r="C483" s="43" t="s">
        <v>4012</v>
      </c>
      <c r="R483" t="s">
        <v>5373</v>
      </c>
    </row>
    <row r="484" spans="3:18" hidden="1" x14ac:dyDescent="0.3">
      <c r="C484" s="43" t="s">
        <v>5071</v>
      </c>
      <c r="R484" t="s">
        <v>5373</v>
      </c>
    </row>
    <row r="485" spans="3:18" hidden="1" x14ac:dyDescent="0.3">
      <c r="C485" s="43" t="s">
        <v>5483</v>
      </c>
      <c r="R485" t="s">
        <v>5373</v>
      </c>
    </row>
    <row r="486" spans="3:18" hidden="1" x14ac:dyDescent="0.3">
      <c r="C486" s="43" t="s">
        <v>3922</v>
      </c>
      <c r="R486" t="s">
        <v>5373</v>
      </c>
    </row>
    <row r="487" spans="3:18" hidden="1" x14ac:dyDescent="0.3">
      <c r="C487" s="43" t="s">
        <v>3177</v>
      </c>
      <c r="R487" t="s">
        <v>5373</v>
      </c>
    </row>
    <row r="488" spans="3:18" hidden="1" x14ac:dyDescent="0.3">
      <c r="C488" s="43" t="s">
        <v>3998</v>
      </c>
      <c r="R488" t="s">
        <v>5373</v>
      </c>
    </row>
    <row r="489" spans="3:18" hidden="1" x14ac:dyDescent="0.3">
      <c r="C489" s="43" t="s">
        <v>2299</v>
      </c>
      <c r="R489" t="s">
        <v>5373</v>
      </c>
    </row>
    <row r="490" spans="3:18" hidden="1" x14ac:dyDescent="0.3">
      <c r="C490" s="43" t="s">
        <v>5484</v>
      </c>
      <c r="R490" t="s">
        <v>5373</v>
      </c>
    </row>
    <row r="491" spans="3:18" hidden="1" x14ac:dyDescent="0.3">
      <c r="C491" s="43" t="s">
        <v>5485</v>
      </c>
      <c r="R491" t="s">
        <v>5373</v>
      </c>
    </row>
    <row r="492" spans="3:18" hidden="1" x14ac:dyDescent="0.3">
      <c r="C492" s="43" t="s">
        <v>5486</v>
      </c>
      <c r="R492" t="s">
        <v>5373</v>
      </c>
    </row>
    <row r="493" spans="3:18" hidden="1" x14ac:dyDescent="0.3">
      <c r="C493" s="43" t="s">
        <v>5487</v>
      </c>
      <c r="R493" t="s">
        <v>5373</v>
      </c>
    </row>
    <row r="494" spans="3:18" hidden="1" x14ac:dyDescent="0.3">
      <c r="C494" s="43" t="s">
        <v>5488</v>
      </c>
      <c r="R494" t="s">
        <v>5373</v>
      </c>
    </row>
    <row r="495" spans="3:18" hidden="1" x14ac:dyDescent="0.3">
      <c r="C495" s="43" t="s">
        <v>5489</v>
      </c>
      <c r="R495" t="s">
        <v>5373</v>
      </c>
    </row>
    <row r="496" spans="3:18" hidden="1" x14ac:dyDescent="0.3">
      <c r="C496" s="43" t="s">
        <v>2668</v>
      </c>
      <c r="R496" t="s">
        <v>5373</v>
      </c>
    </row>
    <row r="497" spans="3:18" hidden="1" x14ac:dyDescent="0.3">
      <c r="C497" s="43" t="s">
        <v>5490</v>
      </c>
      <c r="R497" t="s">
        <v>5373</v>
      </c>
    </row>
    <row r="498" spans="3:18" hidden="1" x14ac:dyDescent="0.3">
      <c r="C498" s="43" t="s">
        <v>5491</v>
      </c>
      <c r="R498" t="s">
        <v>5373</v>
      </c>
    </row>
    <row r="499" spans="3:18" hidden="1" x14ac:dyDescent="0.3">
      <c r="C499" s="43" t="s">
        <v>5492</v>
      </c>
      <c r="R499" t="s">
        <v>5373</v>
      </c>
    </row>
    <row r="500" spans="3:18" hidden="1" x14ac:dyDescent="0.3">
      <c r="C500" s="43" t="s">
        <v>5493</v>
      </c>
      <c r="R500" t="s">
        <v>5373</v>
      </c>
    </row>
    <row r="501" spans="3:18" hidden="1" x14ac:dyDescent="0.3">
      <c r="C501" s="43" t="s">
        <v>5494</v>
      </c>
      <c r="R501" t="s">
        <v>5373</v>
      </c>
    </row>
    <row r="502" spans="3:18" hidden="1" x14ac:dyDescent="0.3">
      <c r="C502" s="43" t="s">
        <v>5495</v>
      </c>
      <c r="R502" t="s">
        <v>5373</v>
      </c>
    </row>
    <row r="503" spans="3:18" hidden="1" x14ac:dyDescent="0.3">
      <c r="C503" s="43" t="s">
        <v>2817</v>
      </c>
      <c r="R503" t="s">
        <v>5373</v>
      </c>
    </row>
    <row r="504" spans="3:18" hidden="1" x14ac:dyDescent="0.3">
      <c r="C504" s="43" t="s">
        <v>5496</v>
      </c>
      <c r="R504" t="s">
        <v>5373</v>
      </c>
    </row>
    <row r="505" spans="3:18" hidden="1" x14ac:dyDescent="0.3">
      <c r="C505" s="43" t="s">
        <v>5497</v>
      </c>
      <c r="R505" t="s">
        <v>5373</v>
      </c>
    </row>
    <row r="506" spans="3:18" hidden="1" x14ac:dyDescent="0.3">
      <c r="C506" s="43" t="s">
        <v>4011</v>
      </c>
      <c r="R506" t="s">
        <v>5373</v>
      </c>
    </row>
    <row r="507" spans="3:18" hidden="1" x14ac:dyDescent="0.3">
      <c r="C507" s="43" t="s">
        <v>4009</v>
      </c>
      <c r="R507" t="s">
        <v>5373</v>
      </c>
    </row>
    <row r="508" spans="3:18" hidden="1" x14ac:dyDescent="0.3">
      <c r="C508" s="43" t="s">
        <v>3971</v>
      </c>
      <c r="R508" t="s">
        <v>5373</v>
      </c>
    </row>
    <row r="509" spans="3:18" hidden="1" x14ac:dyDescent="0.3">
      <c r="C509" s="43" t="s">
        <v>5013</v>
      </c>
      <c r="R509" t="s">
        <v>5373</v>
      </c>
    </row>
    <row r="510" spans="3:18" hidden="1" x14ac:dyDescent="0.3">
      <c r="C510" s="43" t="s">
        <v>5498</v>
      </c>
      <c r="R510" t="s">
        <v>5373</v>
      </c>
    </row>
    <row r="511" spans="3:18" hidden="1" x14ac:dyDescent="0.3">
      <c r="C511" s="43" t="s">
        <v>5499</v>
      </c>
      <c r="R511" t="s">
        <v>5373</v>
      </c>
    </row>
    <row r="512" spans="3:18" hidden="1" x14ac:dyDescent="0.3">
      <c r="C512" s="43" t="s">
        <v>5500</v>
      </c>
      <c r="R512" t="s">
        <v>5373</v>
      </c>
    </row>
    <row r="513" spans="3:18" hidden="1" x14ac:dyDescent="0.3">
      <c r="C513" s="43" t="s">
        <v>5501</v>
      </c>
      <c r="R513" t="s">
        <v>5373</v>
      </c>
    </row>
    <row r="514" spans="3:18" hidden="1" x14ac:dyDescent="0.3">
      <c r="C514" s="43" t="s">
        <v>5502</v>
      </c>
      <c r="R514" t="s">
        <v>5373</v>
      </c>
    </row>
    <row r="515" spans="3:18" hidden="1" x14ac:dyDescent="0.3">
      <c r="C515" s="43" t="s">
        <v>5085</v>
      </c>
      <c r="R515" t="s">
        <v>5373</v>
      </c>
    </row>
    <row r="516" spans="3:18" hidden="1" x14ac:dyDescent="0.3">
      <c r="C516" s="43" t="s">
        <v>5503</v>
      </c>
      <c r="R516" t="s">
        <v>5373</v>
      </c>
    </row>
    <row r="517" spans="3:18" hidden="1" x14ac:dyDescent="0.3">
      <c r="C517" s="43" t="s">
        <v>5087</v>
      </c>
      <c r="R517" t="s">
        <v>5373</v>
      </c>
    </row>
    <row r="518" spans="3:18" hidden="1" x14ac:dyDescent="0.3">
      <c r="C518" s="43" t="s">
        <v>5504</v>
      </c>
      <c r="R518" t="s">
        <v>5373</v>
      </c>
    </row>
    <row r="519" spans="3:18" hidden="1" x14ac:dyDescent="0.3">
      <c r="C519" s="43" t="s">
        <v>3921</v>
      </c>
      <c r="R519" t="s">
        <v>5373</v>
      </c>
    </row>
    <row r="520" spans="3:18" hidden="1" x14ac:dyDescent="0.3">
      <c r="C520" s="43" t="s">
        <v>4010</v>
      </c>
      <c r="R520" t="s">
        <v>5373</v>
      </c>
    </row>
    <row r="521" spans="3:18" hidden="1" x14ac:dyDescent="0.3">
      <c r="C521" s="43" t="s">
        <v>4014</v>
      </c>
      <c r="R521" t="s">
        <v>5373</v>
      </c>
    </row>
    <row r="522" spans="3:18" hidden="1" x14ac:dyDescent="0.3">
      <c r="C522" s="43" t="s">
        <v>4016</v>
      </c>
      <c r="R522" t="s">
        <v>5373</v>
      </c>
    </row>
    <row r="523" spans="3:18" hidden="1" x14ac:dyDescent="0.3">
      <c r="C523" s="43" t="s">
        <v>3866</v>
      </c>
      <c r="R523" t="s">
        <v>5373</v>
      </c>
    </row>
    <row r="524" spans="3:18" hidden="1" x14ac:dyDescent="0.3">
      <c r="C524" s="43" t="s">
        <v>5505</v>
      </c>
      <c r="R524" t="s">
        <v>5373</v>
      </c>
    </row>
    <row r="525" spans="3:18" hidden="1" x14ac:dyDescent="0.3">
      <c r="C525" s="43" t="s">
        <v>3368</v>
      </c>
      <c r="R525" t="s">
        <v>5373</v>
      </c>
    </row>
    <row r="526" spans="3:18" hidden="1" x14ac:dyDescent="0.3">
      <c r="C526" s="43" t="s">
        <v>3073</v>
      </c>
      <c r="R526" t="s">
        <v>5373</v>
      </c>
    </row>
    <row r="527" spans="3:18" hidden="1" x14ac:dyDescent="0.3">
      <c r="C527" s="43" t="s">
        <v>5064</v>
      </c>
      <c r="R527" t="s">
        <v>5373</v>
      </c>
    </row>
    <row r="528" spans="3:18" hidden="1" x14ac:dyDescent="0.3">
      <c r="C528" s="43" t="s">
        <v>4115</v>
      </c>
      <c r="R528" t="s">
        <v>5373</v>
      </c>
    </row>
    <row r="529" spans="3:18" hidden="1" x14ac:dyDescent="0.3">
      <c r="C529" s="43" t="s">
        <v>4015</v>
      </c>
      <c r="R529" t="s">
        <v>5373</v>
      </c>
    </row>
    <row r="530" spans="3:18" hidden="1" x14ac:dyDescent="0.3">
      <c r="C530" s="43" t="s">
        <v>5506</v>
      </c>
      <c r="R530" t="s">
        <v>5373</v>
      </c>
    </row>
    <row r="531" spans="3:18" hidden="1" x14ac:dyDescent="0.3">
      <c r="C531" s="43" t="s">
        <v>5507</v>
      </c>
      <c r="R531" t="s">
        <v>5373</v>
      </c>
    </row>
    <row r="532" spans="3:18" hidden="1" x14ac:dyDescent="0.3">
      <c r="C532" s="43" t="s">
        <v>5508</v>
      </c>
      <c r="R532" t="s">
        <v>5373</v>
      </c>
    </row>
    <row r="533" spans="3:18" hidden="1" x14ac:dyDescent="0.3">
      <c r="C533" s="43" t="s">
        <v>5509</v>
      </c>
      <c r="R533" t="s">
        <v>5373</v>
      </c>
    </row>
    <row r="534" spans="3:18" hidden="1" x14ac:dyDescent="0.3">
      <c r="C534" s="43" t="s">
        <v>3369</v>
      </c>
      <c r="R534" t="s">
        <v>5373</v>
      </c>
    </row>
    <row r="535" spans="3:18" hidden="1" x14ac:dyDescent="0.3">
      <c r="C535" s="43" t="s">
        <v>827</v>
      </c>
      <c r="R535" t="s">
        <v>5373</v>
      </c>
    </row>
    <row r="536" spans="3:18" hidden="1" x14ac:dyDescent="0.3">
      <c r="C536" s="43" t="s">
        <v>5510</v>
      </c>
      <c r="R536" t="s">
        <v>5373</v>
      </c>
    </row>
    <row r="537" spans="3:18" hidden="1" x14ac:dyDescent="0.3">
      <c r="C537" s="43" t="s">
        <v>5511</v>
      </c>
      <c r="R537" t="s">
        <v>5373</v>
      </c>
    </row>
    <row r="538" spans="3:18" hidden="1" x14ac:dyDescent="0.3">
      <c r="C538" s="43" t="s">
        <v>5512</v>
      </c>
      <c r="R538" t="s">
        <v>5373</v>
      </c>
    </row>
    <row r="539" spans="3:18" hidden="1" x14ac:dyDescent="0.3">
      <c r="C539" s="43" t="s">
        <v>5513</v>
      </c>
      <c r="R539" t="s">
        <v>5373</v>
      </c>
    </row>
    <row r="540" spans="3:18" hidden="1" x14ac:dyDescent="0.3">
      <c r="C540" s="43" t="s">
        <v>5514</v>
      </c>
      <c r="R540" t="s">
        <v>5373</v>
      </c>
    </row>
    <row r="541" spans="3:18" hidden="1" x14ac:dyDescent="0.3">
      <c r="C541" s="43" t="s">
        <v>5515</v>
      </c>
      <c r="R541" t="s">
        <v>5373</v>
      </c>
    </row>
    <row r="542" spans="3:18" hidden="1" x14ac:dyDescent="0.3">
      <c r="C542" s="43" t="s">
        <v>3679</v>
      </c>
      <c r="R542" t="s">
        <v>5373</v>
      </c>
    </row>
    <row r="543" spans="3:18" hidden="1" x14ac:dyDescent="0.3">
      <c r="C543" s="43" t="s">
        <v>5516</v>
      </c>
      <c r="R543" t="s">
        <v>5373</v>
      </c>
    </row>
    <row r="544" spans="3:18" hidden="1" x14ac:dyDescent="0.3">
      <c r="C544" s="43" t="s">
        <v>5517</v>
      </c>
      <c r="R544" t="s">
        <v>5373</v>
      </c>
    </row>
    <row r="545" spans="3:18" hidden="1" x14ac:dyDescent="0.3">
      <c r="C545" s="43" t="s">
        <v>5518</v>
      </c>
      <c r="R545" t="s">
        <v>5373</v>
      </c>
    </row>
    <row r="546" spans="3:18" hidden="1" x14ac:dyDescent="0.3">
      <c r="C546" s="43" t="s">
        <v>5519</v>
      </c>
      <c r="R546" t="s">
        <v>5373</v>
      </c>
    </row>
    <row r="547" spans="3:18" hidden="1" x14ac:dyDescent="0.3">
      <c r="C547" s="43" t="s">
        <v>1275</v>
      </c>
      <c r="R547" t="s">
        <v>5373</v>
      </c>
    </row>
    <row r="548" spans="3:18" hidden="1" x14ac:dyDescent="0.3">
      <c r="C548" s="43" t="s">
        <v>5520</v>
      </c>
      <c r="R548" t="s">
        <v>5373</v>
      </c>
    </row>
    <row r="549" spans="3:18" hidden="1" x14ac:dyDescent="0.3">
      <c r="C549" s="43" t="s">
        <v>5521</v>
      </c>
      <c r="R549" t="s">
        <v>5373</v>
      </c>
    </row>
    <row r="550" spans="3:18" hidden="1" x14ac:dyDescent="0.3">
      <c r="C550" s="43" t="s">
        <v>5522</v>
      </c>
      <c r="R550" t="s">
        <v>5373</v>
      </c>
    </row>
    <row r="551" spans="3:18" hidden="1" x14ac:dyDescent="0.3">
      <c r="C551" s="43" t="s">
        <v>5523</v>
      </c>
      <c r="R551" t="s">
        <v>5373</v>
      </c>
    </row>
    <row r="552" spans="3:18" hidden="1" x14ac:dyDescent="0.3">
      <c r="C552" s="43" t="s">
        <v>5524</v>
      </c>
      <c r="R552" t="s">
        <v>5373</v>
      </c>
    </row>
    <row r="553" spans="3:18" hidden="1" x14ac:dyDescent="0.3">
      <c r="C553" s="43" t="s">
        <v>5525</v>
      </c>
      <c r="R553" t="s">
        <v>5373</v>
      </c>
    </row>
    <row r="554" spans="3:18" hidden="1" x14ac:dyDescent="0.3">
      <c r="C554" s="43" t="s">
        <v>5526</v>
      </c>
      <c r="R554" t="s">
        <v>5373</v>
      </c>
    </row>
    <row r="555" spans="3:18" hidden="1" x14ac:dyDescent="0.3">
      <c r="C555" s="43" t="s">
        <v>5527</v>
      </c>
      <c r="R555" t="s">
        <v>5373</v>
      </c>
    </row>
    <row r="556" spans="3:18" hidden="1" x14ac:dyDescent="0.3">
      <c r="C556" s="43" t="s">
        <v>5528</v>
      </c>
      <c r="R556" t="s">
        <v>5373</v>
      </c>
    </row>
    <row r="557" spans="3:18" hidden="1" x14ac:dyDescent="0.3">
      <c r="C557" s="43" t="s">
        <v>3010</v>
      </c>
      <c r="R557" t="s">
        <v>5373</v>
      </c>
    </row>
    <row r="558" spans="3:18" hidden="1" x14ac:dyDescent="0.3">
      <c r="C558" s="43" t="s">
        <v>5529</v>
      </c>
      <c r="R558" t="s">
        <v>5373</v>
      </c>
    </row>
    <row r="559" spans="3:18" hidden="1" x14ac:dyDescent="0.3">
      <c r="C559" s="43" t="s">
        <v>5530</v>
      </c>
      <c r="R559" t="s">
        <v>5373</v>
      </c>
    </row>
    <row r="560" spans="3:18" hidden="1" x14ac:dyDescent="0.3">
      <c r="C560" s="43" t="s">
        <v>5531</v>
      </c>
      <c r="R560" t="s">
        <v>5373</v>
      </c>
    </row>
    <row r="561" spans="3:18" hidden="1" x14ac:dyDescent="0.3">
      <c r="C561" s="43" t="s">
        <v>1134</v>
      </c>
      <c r="R561" t="s">
        <v>5373</v>
      </c>
    </row>
    <row r="562" spans="3:18" hidden="1" x14ac:dyDescent="0.3">
      <c r="C562" s="43" t="s">
        <v>3488</v>
      </c>
      <c r="R562" t="s">
        <v>5373</v>
      </c>
    </row>
    <row r="563" spans="3:18" hidden="1" x14ac:dyDescent="0.3">
      <c r="C563" s="43" t="s">
        <v>5532</v>
      </c>
      <c r="R563" t="s">
        <v>5373</v>
      </c>
    </row>
    <row r="564" spans="3:18" hidden="1" x14ac:dyDescent="0.3">
      <c r="C564" s="43" t="s">
        <v>3314</v>
      </c>
      <c r="R564" t="s">
        <v>5373</v>
      </c>
    </row>
    <row r="565" spans="3:18" hidden="1" x14ac:dyDescent="0.3">
      <c r="C565" s="43" t="s">
        <v>3118</v>
      </c>
      <c r="R565" t="s">
        <v>5373</v>
      </c>
    </row>
    <row r="566" spans="3:18" hidden="1" x14ac:dyDescent="0.3">
      <c r="C566" s="43" t="s">
        <v>5533</v>
      </c>
      <c r="R566" t="s">
        <v>5373</v>
      </c>
    </row>
    <row r="567" spans="3:18" ht="16.2" hidden="1" thickBot="1" x14ac:dyDescent="0.35">
      <c r="C567" s="182" t="s">
        <v>3466</v>
      </c>
      <c r="R567" t="s">
        <v>5373</v>
      </c>
    </row>
    <row r="568" spans="3:18" ht="16.2" hidden="1" thickBot="1" x14ac:dyDescent="0.35">
      <c r="C568" s="182" t="s">
        <v>3470</v>
      </c>
      <c r="R568" t="s">
        <v>5373</v>
      </c>
    </row>
    <row r="569" spans="3:18" ht="16.2" hidden="1" thickBot="1" x14ac:dyDescent="0.35">
      <c r="C569" s="182" t="s">
        <v>5446</v>
      </c>
      <c r="R569" t="s">
        <v>5373</v>
      </c>
    </row>
    <row r="570" spans="3:18" ht="16.2" hidden="1" thickBot="1" x14ac:dyDescent="0.35">
      <c r="C570" s="182" t="s">
        <v>4746</v>
      </c>
      <c r="R570" t="s">
        <v>5373</v>
      </c>
    </row>
    <row r="571" spans="3:18" ht="16.2" hidden="1" thickBot="1" x14ac:dyDescent="0.35">
      <c r="C571" s="182" t="s">
        <v>2291</v>
      </c>
      <c r="R571" t="s">
        <v>5373</v>
      </c>
    </row>
    <row r="572" spans="3:18" ht="16.2" hidden="1" thickBot="1" x14ac:dyDescent="0.35">
      <c r="C572" s="182" t="s">
        <v>827</v>
      </c>
      <c r="R572" t="s">
        <v>5373</v>
      </c>
    </row>
    <row r="573" spans="3:18" ht="16.2" hidden="1" thickBot="1" x14ac:dyDescent="0.35">
      <c r="C573" s="182" t="s">
        <v>843</v>
      </c>
      <c r="R573" t="s">
        <v>5373</v>
      </c>
    </row>
    <row r="574" spans="3:18" ht="16.2" hidden="1" thickBot="1" x14ac:dyDescent="0.35">
      <c r="C574" s="182" t="s">
        <v>5061</v>
      </c>
      <c r="R574" t="s">
        <v>5373</v>
      </c>
    </row>
    <row r="575" spans="3:18" ht="16.2" hidden="1" thickBot="1" x14ac:dyDescent="0.35">
      <c r="C575" s="182" t="s">
        <v>5135</v>
      </c>
      <c r="R575" t="s">
        <v>5373</v>
      </c>
    </row>
    <row r="576" spans="3:18" ht="16.2" hidden="1" thickBot="1" x14ac:dyDescent="0.35">
      <c r="C576" s="182" t="s">
        <v>1447</v>
      </c>
      <c r="R576" t="s">
        <v>5373</v>
      </c>
    </row>
    <row r="577" spans="3:19" ht="16.2" hidden="1" thickBot="1" x14ac:dyDescent="0.35">
      <c r="C577" s="182" t="s">
        <v>3488</v>
      </c>
      <c r="R577" t="s">
        <v>5373</v>
      </c>
    </row>
    <row r="578" spans="3:19" ht="16.2" hidden="1" thickBot="1" x14ac:dyDescent="0.35">
      <c r="C578" s="182" t="s">
        <v>824</v>
      </c>
      <c r="R578" t="s">
        <v>5373</v>
      </c>
    </row>
    <row r="579" spans="3:19" ht="16.2" hidden="1" thickBot="1" x14ac:dyDescent="0.35">
      <c r="C579" s="182" t="s">
        <v>3010</v>
      </c>
      <c r="R579" t="s">
        <v>5373</v>
      </c>
    </row>
    <row r="580" spans="3:19" ht="16.2" hidden="1" thickBot="1" x14ac:dyDescent="0.35">
      <c r="C580" s="182" t="s">
        <v>5054</v>
      </c>
      <c r="R580" t="s">
        <v>5373</v>
      </c>
    </row>
    <row r="581" spans="3:19" ht="16.2" hidden="1" thickBot="1" x14ac:dyDescent="0.35">
      <c r="C581" s="182" t="s">
        <v>3073</v>
      </c>
      <c r="R581" t="s">
        <v>5373</v>
      </c>
    </row>
    <row r="582" spans="3:19" ht="16.2" hidden="1" thickBot="1" x14ac:dyDescent="0.35">
      <c r="C582" s="182" t="s">
        <v>3314</v>
      </c>
      <c r="R582" t="s">
        <v>5373</v>
      </c>
    </row>
    <row r="583" spans="3:19" ht="16.2" hidden="1" thickBot="1" x14ac:dyDescent="0.35">
      <c r="C583" s="182" t="s">
        <v>4719</v>
      </c>
      <c r="R583" t="s">
        <v>5373</v>
      </c>
    </row>
    <row r="584" spans="3:19" hidden="1" x14ac:dyDescent="0.3">
      <c r="C584" t="s">
        <v>5534</v>
      </c>
      <c r="R584" t="s">
        <v>5535</v>
      </c>
    </row>
    <row r="585" spans="3:19" hidden="1" x14ac:dyDescent="0.3">
      <c r="C585" s="184" t="s">
        <v>2917</v>
      </c>
      <c r="R585" t="s">
        <v>5373</v>
      </c>
      <c r="S585" t="s">
        <v>7515</v>
      </c>
    </row>
    <row r="586" spans="3:19" hidden="1" x14ac:dyDescent="0.3">
      <c r="C586" s="184" t="s">
        <v>2489</v>
      </c>
      <c r="R586" t="s">
        <v>5373</v>
      </c>
      <c r="S586" t="s">
        <v>7515</v>
      </c>
    </row>
    <row r="587" spans="3:19" hidden="1" x14ac:dyDescent="0.3">
      <c r="C587" s="184" t="s">
        <v>2924</v>
      </c>
      <c r="R587" t="s">
        <v>5373</v>
      </c>
      <c r="S587" t="s">
        <v>7515</v>
      </c>
    </row>
    <row r="588" spans="3:19" hidden="1" x14ac:dyDescent="0.3">
      <c r="C588" s="184" t="s">
        <v>2734</v>
      </c>
      <c r="R588" t="s">
        <v>5373</v>
      </c>
      <c r="S588" t="s">
        <v>7515</v>
      </c>
    </row>
    <row r="589" spans="3:19" hidden="1" x14ac:dyDescent="0.3">
      <c r="C589" s="184" t="s">
        <v>2489</v>
      </c>
      <c r="R589" t="s">
        <v>5373</v>
      </c>
      <c r="S589" t="s">
        <v>7515</v>
      </c>
    </row>
    <row r="590" spans="3:19" hidden="1" x14ac:dyDescent="0.3">
      <c r="C590" s="184" t="s">
        <v>2939</v>
      </c>
      <c r="R590" t="s">
        <v>5373</v>
      </c>
      <c r="S590" t="s">
        <v>7515</v>
      </c>
    </row>
    <row r="591" spans="3:19" hidden="1" x14ac:dyDescent="0.3">
      <c r="C591" s="184" t="s">
        <v>2739</v>
      </c>
      <c r="R591" t="s">
        <v>5373</v>
      </c>
      <c r="S591" t="s">
        <v>7515</v>
      </c>
    </row>
    <row r="592" spans="3:19" hidden="1" x14ac:dyDescent="0.3">
      <c r="C592" s="184" t="s">
        <v>2978</v>
      </c>
      <c r="R592" t="s">
        <v>5373</v>
      </c>
      <c r="S592" t="s">
        <v>7515</v>
      </c>
    </row>
    <row r="593" spans="3:19" hidden="1" x14ac:dyDescent="0.3">
      <c r="C593" s="184" t="s">
        <v>2981</v>
      </c>
      <c r="R593" t="s">
        <v>5373</v>
      </c>
      <c r="S593" t="s">
        <v>7515</v>
      </c>
    </row>
    <row r="594" spans="3:19" hidden="1" x14ac:dyDescent="0.3">
      <c r="C594" s="184" t="s">
        <v>2997</v>
      </c>
      <c r="R594" t="s">
        <v>5373</v>
      </c>
      <c r="S594" t="s">
        <v>7515</v>
      </c>
    </row>
    <row r="595" spans="3:19" hidden="1" x14ac:dyDescent="0.3">
      <c r="C595" s="184" t="s">
        <v>3005</v>
      </c>
      <c r="R595" t="s">
        <v>5373</v>
      </c>
      <c r="S595" t="s">
        <v>7515</v>
      </c>
    </row>
    <row r="596" spans="3:19" hidden="1" x14ac:dyDescent="0.3">
      <c r="C596" s="184" t="s">
        <v>3008</v>
      </c>
      <c r="R596" t="s">
        <v>5373</v>
      </c>
      <c r="S596" t="s">
        <v>7515</v>
      </c>
    </row>
    <row r="597" spans="3:19" hidden="1" x14ac:dyDescent="0.3">
      <c r="C597" s="184" t="s">
        <v>3017</v>
      </c>
      <c r="R597" t="s">
        <v>5373</v>
      </c>
      <c r="S597" t="s">
        <v>7515</v>
      </c>
    </row>
    <row r="598" spans="3:19" hidden="1" x14ac:dyDescent="0.3">
      <c r="C598" s="184" t="s">
        <v>3019</v>
      </c>
      <c r="R598" t="s">
        <v>5373</v>
      </c>
      <c r="S598" t="s">
        <v>7515</v>
      </c>
    </row>
    <row r="599" spans="3:19" hidden="1" x14ac:dyDescent="0.3">
      <c r="C599" s="184" t="s">
        <v>2981</v>
      </c>
      <c r="R599" t="s">
        <v>5373</v>
      </c>
      <c r="S599" t="s">
        <v>7515</v>
      </c>
    </row>
    <row r="600" spans="3:19" hidden="1" x14ac:dyDescent="0.3">
      <c r="C600" s="184" t="s">
        <v>3050</v>
      </c>
      <c r="R600" t="s">
        <v>5373</v>
      </c>
      <c r="S600" t="s">
        <v>7515</v>
      </c>
    </row>
    <row r="601" spans="3:19" hidden="1" x14ac:dyDescent="0.3">
      <c r="C601" s="184" t="s">
        <v>811</v>
      </c>
      <c r="R601" t="s">
        <v>5373</v>
      </c>
      <c r="S601" t="s">
        <v>7515</v>
      </c>
    </row>
    <row r="602" spans="3:19" hidden="1" x14ac:dyDescent="0.3">
      <c r="C602" s="184" t="s">
        <v>805</v>
      </c>
      <c r="R602" t="s">
        <v>5373</v>
      </c>
      <c r="S602" t="s">
        <v>7515</v>
      </c>
    </row>
    <row r="603" spans="3:19" hidden="1" x14ac:dyDescent="0.3">
      <c r="C603" s="184" t="s">
        <v>808</v>
      </c>
      <c r="R603" t="s">
        <v>5373</v>
      </c>
      <c r="S603" t="s">
        <v>7515</v>
      </c>
    </row>
    <row r="604" spans="3:19" hidden="1" x14ac:dyDescent="0.3">
      <c r="C604" s="184" t="s">
        <v>805</v>
      </c>
      <c r="R604" t="s">
        <v>5373</v>
      </c>
      <c r="S604" t="s">
        <v>7515</v>
      </c>
    </row>
    <row r="605" spans="3:19" hidden="1" x14ac:dyDescent="0.3">
      <c r="C605" s="184" t="s">
        <v>806</v>
      </c>
      <c r="R605" t="s">
        <v>5373</v>
      </c>
      <c r="S605" t="s">
        <v>7515</v>
      </c>
    </row>
    <row r="606" spans="3:19" x14ac:dyDescent="0.3">
      <c r="R606" t="s">
        <v>5319</v>
      </c>
    </row>
  </sheetData>
  <autoFilter ref="A2:S606" xr:uid="{1930157D-F459-4AF1-AA83-6C6CC36060E6}">
    <filterColumn colId="17">
      <filters>
        <filter val="wyjątek AB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0EB01-B92F-40A8-8D25-4230DF5CAD16}">
  <dimension ref="A1:P54"/>
  <sheetViews>
    <sheetView topLeftCell="A14" zoomScale="85" zoomScaleNormal="85" workbookViewId="0">
      <selection activeCell="A37" sqref="A37"/>
    </sheetView>
  </sheetViews>
  <sheetFormatPr defaultColWidth="8.19921875" defaultRowHeight="15.6" x14ac:dyDescent="0.3"/>
  <cols>
    <col min="1" max="1" width="21.5" style="4" bestFit="1" customWidth="1"/>
    <col min="2" max="13" width="12.5" style="4" bestFit="1" customWidth="1"/>
    <col min="14" max="14" width="14.09765625" style="4" bestFit="1" customWidth="1"/>
    <col min="15" max="15" width="21.09765625" style="4" bestFit="1" customWidth="1"/>
    <col min="17" max="17" width="22.59765625" style="4" bestFit="1" customWidth="1"/>
    <col min="18" max="18" width="11.69921875" style="4" bestFit="1" customWidth="1"/>
    <col min="19" max="16384" width="8.19921875" style="4"/>
  </cols>
  <sheetData>
    <row r="1" spans="1:15" ht="16.2" thickBot="1" x14ac:dyDescent="0.35"/>
    <row r="2" spans="1:15" x14ac:dyDescent="0.3">
      <c r="A2" s="8" t="s">
        <v>56</v>
      </c>
      <c r="B2" s="9" t="s">
        <v>51</v>
      </c>
      <c r="C2" s="9" t="s">
        <v>52</v>
      </c>
      <c r="D2" s="9" t="s">
        <v>53</v>
      </c>
      <c r="E2" s="9" t="s">
        <v>54</v>
      </c>
      <c r="F2" s="9" t="s">
        <v>55</v>
      </c>
      <c r="G2" s="10" t="s">
        <v>0</v>
      </c>
      <c r="H2" s="11" t="s">
        <v>1</v>
      </c>
      <c r="I2" s="12" t="s">
        <v>2</v>
      </c>
      <c r="J2" s="12" t="s">
        <v>49</v>
      </c>
      <c r="K2" s="12" t="s">
        <v>41</v>
      </c>
      <c r="L2" s="12" t="s">
        <v>42</v>
      </c>
      <c r="M2" s="12" t="s">
        <v>43</v>
      </c>
      <c r="N2" s="13" t="s">
        <v>57</v>
      </c>
    </row>
    <row r="3" spans="1:15" x14ac:dyDescent="0.3">
      <c r="A3" s="14" t="s">
        <v>6</v>
      </c>
      <c r="B3" s="15">
        <v>118040.96332376008</v>
      </c>
      <c r="C3" s="15">
        <v>242722.56842346853</v>
      </c>
      <c r="D3" s="15">
        <v>96435.28408020924</v>
      </c>
      <c r="E3" s="15">
        <v>235011.28249537703</v>
      </c>
      <c r="F3" s="15">
        <v>116514.96773476929</v>
      </c>
      <c r="G3" s="16">
        <v>103591.41468438732</v>
      </c>
      <c r="H3" s="17"/>
      <c r="I3" s="18"/>
      <c r="J3" s="18"/>
      <c r="K3" s="18"/>
      <c r="L3" s="18"/>
      <c r="M3" s="18"/>
      <c r="N3" s="19">
        <f t="shared" ref="N3:N20" si="0">SUM(B3:M3)</f>
        <v>912316.48074197141</v>
      </c>
    </row>
    <row r="4" spans="1:15" x14ac:dyDescent="0.3">
      <c r="A4" s="14" t="s">
        <v>7</v>
      </c>
      <c r="B4" s="15">
        <v>724790.70759686281</v>
      </c>
      <c r="C4" s="15">
        <v>715640.05169721355</v>
      </c>
      <c r="D4" s="15">
        <v>875353.10456171585</v>
      </c>
      <c r="E4" s="15">
        <v>779352.01984435483</v>
      </c>
      <c r="F4" s="15">
        <v>895550.49634516553</v>
      </c>
      <c r="G4" s="16">
        <v>906790.6092577799</v>
      </c>
      <c r="H4" s="17"/>
      <c r="I4" s="18"/>
      <c r="J4" s="18"/>
      <c r="K4" s="18"/>
      <c r="L4" s="18"/>
      <c r="M4" s="18"/>
      <c r="N4" s="19">
        <f t="shared" si="0"/>
        <v>4897476.9893030925</v>
      </c>
    </row>
    <row r="5" spans="1:15" x14ac:dyDescent="0.3">
      <c r="A5" s="14" t="s">
        <v>8</v>
      </c>
      <c r="B5" s="15">
        <v>192138.80348890097</v>
      </c>
      <c r="C5" s="15">
        <v>214891.53777117477</v>
      </c>
      <c r="D5" s="15">
        <v>195112.22487453921</v>
      </c>
      <c r="E5" s="15">
        <v>136289.79569586122</v>
      </c>
      <c r="F5" s="15">
        <v>213019.17641197858</v>
      </c>
      <c r="G5" s="16">
        <v>231008.55342517307</v>
      </c>
      <c r="H5" s="17"/>
      <c r="I5" s="18"/>
      <c r="J5" s="18"/>
      <c r="K5" s="18"/>
      <c r="L5" s="18"/>
      <c r="M5" s="18"/>
      <c r="N5" s="19">
        <f t="shared" si="0"/>
        <v>1182460.0916676279</v>
      </c>
    </row>
    <row r="6" spans="1:15" x14ac:dyDescent="0.3">
      <c r="A6" s="14" t="s">
        <v>9</v>
      </c>
      <c r="B6" s="15">
        <v>469529.98269827204</v>
      </c>
      <c r="C6" s="15">
        <v>451335.81539891392</v>
      </c>
      <c r="D6" s="15">
        <v>367591.66491800151</v>
      </c>
      <c r="E6" s="15">
        <v>195677.1318931373</v>
      </c>
      <c r="F6" s="15">
        <v>121404.84551965274</v>
      </c>
      <c r="G6" s="16">
        <v>90806.556168458905</v>
      </c>
      <c r="H6" s="17"/>
      <c r="I6" s="18"/>
      <c r="J6" s="18"/>
      <c r="K6" s="18"/>
      <c r="L6" s="18"/>
      <c r="M6" s="18"/>
      <c r="N6" s="19">
        <f t="shared" si="0"/>
        <v>1696345.9965964365</v>
      </c>
    </row>
    <row r="7" spans="1:15" x14ac:dyDescent="0.3">
      <c r="A7" s="14" t="s">
        <v>10</v>
      </c>
      <c r="B7" s="15">
        <v>39810.645593414498</v>
      </c>
      <c r="C7" s="15">
        <v>44870.388787071846</v>
      </c>
      <c r="D7" s="15">
        <v>35750.344671300591</v>
      </c>
      <c r="E7" s="15">
        <v>37854.166307980187</v>
      </c>
      <c r="F7" s="15">
        <v>51486.24348800585</v>
      </c>
      <c r="G7" s="16">
        <v>29814.114470140743</v>
      </c>
      <c r="H7" s="17"/>
      <c r="I7" s="18"/>
      <c r="J7" s="18"/>
      <c r="K7" s="18"/>
      <c r="L7" s="18"/>
      <c r="M7" s="18"/>
      <c r="N7" s="19">
        <f t="shared" si="0"/>
        <v>239585.90331791373</v>
      </c>
    </row>
    <row r="8" spans="1:15" x14ac:dyDescent="0.3">
      <c r="A8" s="14" t="s">
        <v>11</v>
      </c>
      <c r="B8" s="15">
        <v>410797.77921482327</v>
      </c>
      <c r="C8" s="15">
        <v>351407.49210664723</v>
      </c>
      <c r="D8" s="15">
        <v>357270.19609133055</v>
      </c>
      <c r="E8" s="15">
        <v>362317.45109232189</v>
      </c>
      <c r="F8" s="15">
        <v>436651.13767950347</v>
      </c>
      <c r="G8" s="16">
        <v>254771.69977582156</v>
      </c>
      <c r="H8" s="17"/>
      <c r="I8" s="18"/>
      <c r="J8" s="18"/>
      <c r="K8" s="18"/>
      <c r="L8" s="18"/>
      <c r="M8" s="18"/>
      <c r="N8" s="19">
        <f t="shared" si="0"/>
        <v>2173215.7559604482</v>
      </c>
    </row>
    <row r="9" spans="1:15" x14ac:dyDescent="0.3">
      <c r="A9" s="14" t="s">
        <v>12</v>
      </c>
      <c r="B9" s="15">
        <v>101891.06237051851</v>
      </c>
      <c r="C9" s="15">
        <v>97556.207577743626</v>
      </c>
      <c r="D9" s="15">
        <v>139878.90582290359</v>
      </c>
      <c r="E9" s="15">
        <v>104588.643247154</v>
      </c>
      <c r="F9" s="15">
        <v>108630.31593073762</v>
      </c>
      <c r="G9" s="16">
        <v>119969.61281547118</v>
      </c>
      <c r="H9" s="17"/>
      <c r="I9" s="18"/>
      <c r="J9" s="18"/>
      <c r="K9" s="18"/>
      <c r="L9" s="18"/>
      <c r="M9" s="18"/>
      <c r="N9" s="19">
        <f t="shared" si="0"/>
        <v>672514.7477645285</v>
      </c>
    </row>
    <row r="10" spans="1:15" x14ac:dyDescent="0.3">
      <c r="A10" s="14" t="s">
        <v>13</v>
      </c>
      <c r="B10" s="15">
        <v>174446.76941521803</v>
      </c>
      <c r="C10" s="15">
        <v>172915.7536429413</v>
      </c>
      <c r="D10" s="15">
        <v>109911.0756748906</v>
      </c>
      <c r="E10" s="15">
        <v>167113.72367833499</v>
      </c>
      <c r="F10" s="15">
        <v>74451.327394838736</v>
      </c>
      <c r="G10" s="16">
        <v>50708.7111157115</v>
      </c>
      <c r="H10" s="17"/>
      <c r="I10" s="18"/>
      <c r="J10" s="18"/>
      <c r="K10" s="18"/>
      <c r="L10" s="18"/>
      <c r="M10" s="18"/>
      <c r="N10" s="19">
        <f t="shared" si="0"/>
        <v>749547.36092193506</v>
      </c>
    </row>
    <row r="11" spans="1:15" x14ac:dyDescent="0.3">
      <c r="A11" s="14" t="s">
        <v>30</v>
      </c>
      <c r="B11" s="15">
        <v>34686.503091291837</v>
      </c>
      <c r="C11" s="15">
        <v>134203.2537358785</v>
      </c>
      <c r="D11" s="15">
        <v>5168.7245307904468</v>
      </c>
      <c r="E11" s="15">
        <v>6309.0277179966988</v>
      </c>
      <c r="F11" s="15">
        <v>6789.3947456711012</v>
      </c>
      <c r="G11" s="16">
        <v>6063.8876888421846</v>
      </c>
      <c r="H11" s="17"/>
      <c r="I11" s="18"/>
      <c r="J11" s="18"/>
      <c r="K11" s="18"/>
      <c r="L11" s="18"/>
      <c r="M11" s="18"/>
      <c r="N11" s="19">
        <f t="shared" si="0"/>
        <v>193220.79151047079</v>
      </c>
    </row>
    <row r="12" spans="1:15" x14ac:dyDescent="0.3">
      <c r="A12" s="14" t="s">
        <v>14</v>
      </c>
      <c r="B12" s="15">
        <v>271521.13752844266</v>
      </c>
      <c r="C12" s="15">
        <v>357222.79798533476</v>
      </c>
      <c r="D12" s="15">
        <v>431576.95328873215</v>
      </c>
      <c r="E12" s="15">
        <v>519894.41249920439</v>
      </c>
      <c r="F12" s="15">
        <v>441711.84997632023</v>
      </c>
      <c r="G12" s="16">
        <v>468489.72309951537</v>
      </c>
      <c r="H12" s="17"/>
      <c r="I12" s="18"/>
      <c r="J12" s="18"/>
      <c r="K12" s="18"/>
      <c r="L12" s="18"/>
      <c r="M12" s="18"/>
      <c r="N12" s="19">
        <f t="shared" si="0"/>
        <v>2490416.8743775496</v>
      </c>
    </row>
    <row r="13" spans="1:15" x14ac:dyDescent="0.3">
      <c r="A13" s="14" t="s">
        <v>950</v>
      </c>
      <c r="B13" s="15">
        <v>571445.32379202929</v>
      </c>
      <c r="C13" s="15">
        <v>566343.99764425261</v>
      </c>
      <c r="D13" s="15">
        <v>727063.25375265093</v>
      </c>
      <c r="E13" s="15">
        <v>526278.06214289134</v>
      </c>
      <c r="F13" s="15">
        <v>568611.80994995474</v>
      </c>
      <c r="G13" s="16">
        <v>768597.76456074696</v>
      </c>
      <c r="H13" s="17"/>
      <c r="I13" s="18"/>
      <c r="J13" s="18"/>
      <c r="K13" s="18"/>
      <c r="L13" s="18"/>
      <c r="M13" s="18"/>
      <c r="N13" s="19">
        <f t="shared" si="0"/>
        <v>3728340.2118425258</v>
      </c>
    </row>
    <row r="14" spans="1:15" x14ac:dyDescent="0.3">
      <c r="A14" s="14" t="s">
        <v>31</v>
      </c>
      <c r="B14" s="15">
        <v>118249.44235667671</v>
      </c>
      <c r="C14" s="15">
        <v>122373.78760110502</v>
      </c>
      <c r="D14" s="15">
        <v>129218.11326976118</v>
      </c>
      <c r="E14" s="15">
        <v>157725.69294991746</v>
      </c>
      <c r="F14" s="15">
        <v>169734.86864177755</v>
      </c>
      <c r="G14" s="16">
        <v>151597.1922210546</v>
      </c>
      <c r="H14" s="17"/>
      <c r="I14" s="18"/>
      <c r="J14" s="18"/>
      <c r="K14" s="18"/>
      <c r="L14" s="18"/>
      <c r="M14" s="18"/>
      <c r="N14" s="19">
        <f t="shared" si="0"/>
        <v>848899.09704029246</v>
      </c>
      <c r="O14" s="41"/>
    </row>
    <row r="15" spans="1:15" x14ac:dyDescent="0.3">
      <c r="A15" s="14" t="s">
        <v>16</v>
      </c>
      <c r="B15" s="15">
        <v>943863.66094843706</v>
      </c>
      <c r="C15" s="15">
        <v>950394.95491812844</v>
      </c>
      <c r="D15" s="15">
        <v>949458.13450624072</v>
      </c>
      <c r="E15" s="15">
        <v>1283321.544123546</v>
      </c>
      <c r="F15" s="15">
        <v>1271008.7295187202</v>
      </c>
      <c r="G15" s="16">
        <v>1322207.4584681182</v>
      </c>
      <c r="H15" s="17"/>
      <c r="I15" s="18"/>
      <c r="J15" s="18"/>
      <c r="K15" s="18"/>
      <c r="L15" s="18"/>
      <c r="M15" s="18"/>
      <c r="N15" s="19">
        <f t="shared" si="0"/>
        <v>6720254.4824831914</v>
      </c>
    </row>
    <row r="16" spans="1:15" x14ac:dyDescent="0.3">
      <c r="A16" s="14" t="s">
        <v>46</v>
      </c>
      <c r="B16" s="15">
        <v>676289.60699971742</v>
      </c>
      <c r="C16" s="15">
        <v>335507.02834320389</v>
      </c>
      <c r="D16" s="15">
        <v>127070.7159747026</v>
      </c>
      <c r="E16" s="15">
        <v>229080.71091298622</v>
      </c>
      <c r="F16" s="15">
        <v>108998.11178825007</v>
      </c>
      <c r="G16" s="16">
        <v>100238.48590025281</v>
      </c>
      <c r="H16" s="17"/>
      <c r="I16" s="18"/>
      <c r="J16" s="18"/>
      <c r="K16" s="18"/>
      <c r="L16" s="18"/>
      <c r="M16" s="18"/>
      <c r="N16" s="19">
        <f t="shared" si="0"/>
        <v>1577184.6599191129</v>
      </c>
    </row>
    <row r="17" spans="1:15" x14ac:dyDescent="0.3">
      <c r="A17" s="14" t="s">
        <v>39</v>
      </c>
      <c r="B17" s="15">
        <v>154512.60467939093</v>
      </c>
      <c r="C17" s="15">
        <v>133795.34111054149</v>
      </c>
      <c r="D17" s="15">
        <v>118880.66420818027</v>
      </c>
      <c r="E17" s="15">
        <v>133015.33438776372</v>
      </c>
      <c r="F17" s="15">
        <v>141445.72386814794</v>
      </c>
      <c r="G17" s="16">
        <v>126330.99351754552</v>
      </c>
      <c r="H17" s="17"/>
      <c r="I17" s="18"/>
      <c r="J17" s="18"/>
      <c r="K17" s="18"/>
      <c r="L17" s="18"/>
      <c r="M17" s="18"/>
      <c r="N17" s="19">
        <f t="shared" si="0"/>
        <v>807980.66177156987</v>
      </c>
    </row>
    <row r="18" spans="1:15" x14ac:dyDescent="0.3">
      <c r="A18" s="14" t="s">
        <v>38</v>
      </c>
      <c r="B18" s="15">
        <v>27197.371742035648</v>
      </c>
      <c r="C18" s="15">
        <v>20395.631266850836</v>
      </c>
      <c r="D18" s="15">
        <v>71931.41638683372</v>
      </c>
      <c r="E18" s="15">
        <v>52575.230983305824</v>
      </c>
      <c r="F18" s="15">
        <v>94485.743543922828</v>
      </c>
      <c r="G18" s="16">
        <v>84389.103669720411</v>
      </c>
      <c r="H18" s="17"/>
      <c r="I18" s="18"/>
      <c r="J18" s="18"/>
      <c r="K18" s="18"/>
      <c r="L18" s="18"/>
      <c r="M18" s="18"/>
      <c r="N18" s="19">
        <f t="shared" si="0"/>
        <v>350974.49759266927</v>
      </c>
    </row>
    <row r="19" spans="1:15" x14ac:dyDescent="0.3">
      <c r="A19" s="14" t="s">
        <v>47</v>
      </c>
      <c r="B19" s="15">
        <v>102482.85004245315</v>
      </c>
      <c r="C19" s="15">
        <v>4079.1262533701674</v>
      </c>
      <c r="D19" s="15">
        <v>4307.2704423253726</v>
      </c>
      <c r="E19" s="15">
        <v>5257.5230983305819</v>
      </c>
      <c r="F19" s="15">
        <v>0</v>
      </c>
      <c r="G19" s="16">
        <v>0</v>
      </c>
      <c r="H19" s="17"/>
      <c r="I19" s="18"/>
      <c r="J19" s="18"/>
      <c r="K19" s="18"/>
      <c r="L19" s="18"/>
      <c r="M19" s="18"/>
      <c r="N19" s="19">
        <f t="shared" si="0"/>
        <v>116126.76983647927</v>
      </c>
    </row>
    <row r="20" spans="1:15" x14ac:dyDescent="0.3">
      <c r="A20" s="14" t="s">
        <v>35</v>
      </c>
      <c r="B20" s="15">
        <v>154195.8085681783</v>
      </c>
      <c r="C20" s="15">
        <v>155262.80393659946</v>
      </c>
      <c r="D20" s="15">
        <v>157832.47855438682</v>
      </c>
      <c r="E20" s="15">
        <v>179281.53765307285</v>
      </c>
      <c r="F20" s="15">
        <v>192931.96735615379</v>
      </c>
      <c r="G20" s="16">
        <v>174063.15117798775</v>
      </c>
      <c r="H20" s="17"/>
      <c r="I20" s="18"/>
      <c r="J20" s="18"/>
      <c r="K20" s="18"/>
      <c r="L20" s="18"/>
      <c r="M20" s="18"/>
      <c r="N20" s="19">
        <f t="shared" si="0"/>
        <v>1013567.7472463788</v>
      </c>
    </row>
    <row r="21" spans="1:15" x14ac:dyDescent="0.3">
      <c r="A21" s="14" t="s">
        <v>15</v>
      </c>
      <c r="B21" s="15">
        <v>214108.97654957513</v>
      </c>
      <c r="C21" s="15">
        <v>429081.46179955936</v>
      </c>
      <c r="D21" s="15">
        <v>600189.47439050523</v>
      </c>
      <c r="E21" s="15">
        <v>389056.70927646308</v>
      </c>
      <c r="F21" s="15">
        <v>486573.29010642896</v>
      </c>
      <c r="G21" s="16">
        <v>510560.96798327303</v>
      </c>
      <c r="H21" s="17"/>
      <c r="I21" s="18"/>
      <c r="J21" s="18"/>
      <c r="K21" s="18"/>
      <c r="L21" s="18"/>
      <c r="M21" s="18"/>
      <c r="N21" s="19">
        <f>SUM(B21:M21)</f>
        <v>2629570.8801058047</v>
      </c>
    </row>
    <row r="22" spans="1:15" ht="16.2" thickBot="1" x14ac:dyDescent="0.35">
      <c r="A22" s="20" t="s">
        <v>57</v>
      </c>
      <c r="B22" s="21">
        <f t="shared" ref="B22:N22" si="1">SUM(B3:B21)</f>
        <v>5499999.9999999981</v>
      </c>
      <c r="C22" s="21">
        <f t="shared" si="1"/>
        <v>5500000</v>
      </c>
      <c r="D22" s="21">
        <f t="shared" si="1"/>
        <v>5500000</v>
      </c>
      <c r="E22" s="21">
        <f t="shared" si="1"/>
        <v>5500000</v>
      </c>
      <c r="F22" s="21">
        <f t="shared" si="1"/>
        <v>5499999.9999999991</v>
      </c>
      <c r="G22" s="22">
        <f t="shared" si="1"/>
        <v>5500000.0000000019</v>
      </c>
      <c r="H22" s="23">
        <f t="shared" si="1"/>
        <v>0</v>
      </c>
      <c r="I22" s="24">
        <f t="shared" si="1"/>
        <v>0</v>
      </c>
      <c r="J22" s="24">
        <f t="shared" si="1"/>
        <v>0</v>
      </c>
      <c r="K22" s="24">
        <f t="shared" si="1"/>
        <v>0</v>
      </c>
      <c r="L22" s="24">
        <f t="shared" si="1"/>
        <v>0</v>
      </c>
      <c r="M22" s="24">
        <f t="shared" si="1"/>
        <v>0</v>
      </c>
      <c r="N22" s="25">
        <f t="shared" si="1"/>
        <v>32999999.999999989</v>
      </c>
    </row>
    <row r="23" spans="1:15" ht="16.2" thickBot="1" x14ac:dyDescent="0.35">
      <c r="B23" s="6"/>
      <c r="C23" s="6"/>
      <c r="D23" s="6"/>
      <c r="E23" s="6"/>
      <c r="F23" s="6"/>
      <c r="G23" s="6"/>
      <c r="H23" s="6"/>
      <c r="J23" s="5"/>
      <c r="K23" s="5"/>
      <c r="L23" s="5"/>
    </row>
    <row r="24" spans="1:15" x14ac:dyDescent="0.3">
      <c r="A24" s="141" t="s">
        <v>20</v>
      </c>
      <c r="B24" s="142" t="s">
        <v>51</v>
      </c>
      <c r="C24" s="142" t="s">
        <v>52</v>
      </c>
      <c r="D24" s="142" t="s">
        <v>53</v>
      </c>
      <c r="E24" s="142" t="s">
        <v>54</v>
      </c>
      <c r="F24" s="142" t="s">
        <v>55</v>
      </c>
      <c r="G24" s="143" t="s">
        <v>0</v>
      </c>
      <c r="H24" s="141" t="s">
        <v>1</v>
      </c>
      <c r="I24" s="144" t="s">
        <v>2</v>
      </c>
      <c r="J24" s="144" t="s">
        <v>49</v>
      </c>
      <c r="K24" s="144" t="s">
        <v>41</v>
      </c>
      <c r="L24" s="144" t="s">
        <v>42</v>
      </c>
      <c r="M24" s="144" t="s">
        <v>43</v>
      </c>
      <c r="N24" s="145" t="s">
        <v>57</v>
      </c>
    </row>
    <row r="25" spans="1:15" x14ac:dyDescent="0.3">
      <c r="A25" s="146" t="s">
        <v>29</v>
      </c>
      <c r="B25" s="147">
        <f>IFERROR(VLOOKUP($A25,$A$3:$G$21,2,0),0)</f>
        <v>0</v>
      </c>
      <c r="C25" s="147">
        <f t="shared" ref="C25:G25" si="2">IFERROR(VLOOKUP($A25,$A$3:$G$21,2,0),0)</f>
        <v>0</v>
      </c>
      <c r="D25" s="147">
        <f t="shared" si="2"/>
        <v>0</v>
      </c>
      <c r="E25" s="147">
        <f t="shared" si="2"/>
        <v>0</v>
      </c>
      <c r="F25" s="147">
        <f t="shared" si="2"/>
        <v>0</v>
      </c>
      <c r="G25" s="147">
        <f t="shared" si="2"/>
        <v>0</v>
      </c>
      <c r="H25" s="148">
        <v>0</v>
      </c>
      <c r="I25" s="149">
        <v>0</v>
      </c>
      <c r="J25" s="149">
        <v>0</v>
      </c>
      <c r="K25" s="149">
        <v>0</v>
      </c>
      <c r="L25" s="150">
        <v>0</v>
      </c>
      <c r="M25" s="150">
        <v>0</v>
      </c>
      <c r="N25" s="151">
        <f>SUM(B25:M25)</f>
        <v>0</v>
      </c>
    </row>
    <row r="26" spans="1:15" x14ac:dyDescent="0.3">
      <c r="A26" s="146" t="s">
        <v>6</v>
      </c>
      <c r="B26" s="147">
        <f t="shared" ref="B26:B53" si="3">IFERROR(VLOOKUP($A26,$A$3:$G$21,2,0),0)</f>
        <v>118040.96332376008</v>
      </c>
      <c r="C26" s="147">
        <f>IFERROR(VLOOKUP($A26,$A$3:$G$21,3,0),0)</f>
        <v>242722.56842346853</v>
      </c>
      <c r="D26" s="147">
        <f>IFERROR(VLOOKUP($A26,$A$3:$G$21,4,0),0)</f>
        <v>96435.28408020924</v>
      </c>
      <c r="E26" s="147">
        <f>IFERROR(VLOOKUP($A26,$A$3:$G$21,5,0),0)</f>
        <v>235011.28249537703</v>
      </c>
      <c r="F26" s="147">
        <f>IFERROR(VLOOKUP($A26,$A$3:$G$21,6,0),0)</f>
        <v>116514.96773476929</v>
      </c>
      <c r="G26" s="147">
        <f>IFERROR(VLOOKUP($A26,$A$3:$G$21,7,0),0)</f>
        <v>103591.41468438732</v>
      </c>
      <c r="H26" s="148">
        <v>161662.0674643362</v>
      </c>
      <c r="I26" s="150">
        <v>42921.580056187006</v>
      </c>
      <c r="J26" s="150">
        <v>17753.132992542822</v>
      </c>
      <c r="K26" s="150">
        <v>19810.591018038042</v>
      </c>
      <c r="L26" s="150">
        <v>36335.196091395723</v>
      </c>
      <c r="M26" s="150">
        <v>41605.821763511041</v>
      </c>
      <c r="N26" s="151">
        <f t="shared" ref="N26:N53" si="4">SUM(B26:M26)</f>
        <v>1232404.8701279825</v>
      </c>
      <c r="O26" s="150"/>
    </row>
    <row r="27" spans="1:15" x14ac:dyDescent="0.3">
      <c r="A27" s="146" t="s">
        <v>7</v>
      </c>
      <c r="B27" s="147">
        <f t="shared" si="3"/>
        <v>724790.70759686281</v>
      </c>
      <c r="C27" s="147">
        <f t="shared" ref="C27:C53" si="5">IFERROR(VLOOKUP($A27,$A$3:$G$21,3,0),0)</f>
        <v>715640.05169721355</v>
      </c>
      <c r="D27" s="147">
        <f t="shared" ref="D27:D53" si="6">IFERROR(VLOOKUP($A27,$A$3:$G$21,4,0),0)</f>
        <v>875353.10456171585</v>
      </c>
      <c r="E27" s="147">
        <f t="shared" ref="E27:E53" si="7">IFERROR(VLOOKUP($A27,$A$3:$G$21,5,0),0)</f>
        <v>779352.01984435483</v>
      </c>
      <c r="F27" s="147">
        <f t="shared" ref="F27:F53" si="8">IFERROR(VLOOKUP($A27,$A$3:$G$21,6,0),0)</f>
        <v>895550.49634516553</v>
      </c>
      <c r="G27" s="147">
        <f t="shared" ref="G27:G53" si="9">IFERROR(VLOOKUP($A27,$A$3:$G$21,7,0),0)</f>
        <v>906790.6092577799</v>
      </c>
      <c r="H27" s="148">
        <v>204376.65775294151</v>
      </c>
      <c r="I27" s="150">
        <v>424365.73491659603</v>
      </c>
      <c r="J27" s="150">
        <v>526517.97237507615</v>
      </c>
      <c r="K27" s="150">
        <v>569984.57103582984</v>
      </c>
      <c r="L27" s="150">
        <v>565552.35030189191</v>
      </c>
      <c r="M27" s="150">
        <v>571951.36019223358</v>
      </c>
      <c r="N27" s="151">
        <f t="shared" si="4"/>
        <v>7760225.6358776614</v>
      </c>
      <c r="O27" s="150"/>
    </row>
    <row r="28" spans="1:15" x14ac:dyDescent="0.3">
      <c r="A28" s="146" t="s">
        <v>8</v>
      </c>
      <c r="B28" s="147">
        <f t="shared" si="3"/>
        <v>192138.80348890097</v>
      </c>
      <c r="C28" s="147">
        <f t="shared" si="5"/>
        <v>214891.53777117477</v>
      </c>
      <c r="D28" s="147">
        <f t="shared" si="6"/>
        <v>195112.22487453921</v>
      </c>
      <c r="E28" s="147">
        <f t="shared" si="7"/>
        <v>136289.79569586122</v>
      </c>
      <c r="F28" s="147">
        <f t="shared" si="8"/>
        <v>213019.17641197858</v>
      </c>
      <c r="G28" s="147">
        <f t="shared" si="9"/>
        <v>231008.55342517307</v>
      </c>
      <c r="H28" s="148">
        <v>371878.5752683843</v>
      </c>
      <c r="I28" s="150">
        <v>382162.01603549201</v>
      </c>
      <c r="J28" s="150">
        <v>0</v>
      </c>
      <c r="K28" s="150">
        <v>0</v>
      </c>
      <c r="L28" s="150">
        <v>274197.26013536646</v>
      </c>
      <c r="M28" s="150">
        <v>212130.52002591552</v>
      </c>
      <c r="N28" s="151">
        <f t="shared" si="4"/>
        <v>2422828.4631327861</v>
      </c>
      <c r="O28" s="150"/>
    </row>
    <row r="29" spans="1:15" x14ac:dyDescent="0.3">
      <c r="A29" s="146" t="s">
        <v>9</v>
      </c>
      <c r="B29" s="147">
        <f t="shared" si="3"/>
        <v>469529.98269827204</v>
      </c>
      <c r="C29" s="147">
        <f t="shared" si="5"/>
        <v>451335.81539891392</v>
      </c>
      <c r="D29" s="147">
        <f t="shared" si="6"/>
        <v>367591.66491800151</v>
      </c>
      <c r="E29" s="147">
        <f t="shared" si="7"/>
        <v>195677.1318931373</v>
      </c>
      <c r="F29" s="147">
        <f t="shared" si="8"/>
        <v>121404.84551965274</v>
      </c>
      <c r="G29" s="147">
        <f t="shared" si="9"/>
        <v>90806.556168458905</v>
      </c>
      <c r="H29" s="148">
        <v>69963.303486015022</v>
      </c>
      <c r="I29" s="150">
        <v>91853.639341742732</v>
      </c>
      <c r="J29" s="150">
        <v>90190.422595961049</v>
      </c>
      <c r="K29" s="150">
        <v>67264.39739573012</v>
      </c>
      <c r="L29" s="150">
        <v>80777.328055118924</v>
      </c>
      <c r="M29" s="150">
        <v>53407.778103186785</v>
      </c>
      <c r="N29" s="151">
        <f t="shared" si="4"/>
        <v>2149802.8655741909</v>
      </c>
      <c r="O29" s="150"/>
    </row>
    <row r="30" spans="1:15" x14ac:dyDescent="0.3">
      <c r="A30" s="146" t="s">
        <v>10</v>
      </c>
      <c r="B30" s="147">
        <f t="shared" si="3"/>
        <v>39810.645593414498</v>
      </c>
      <c r="C30" s="147">
        <f t="shared" si="5"/>
        <v>44870.388787071846</v>
      </c>
      <c r="D30" s="147">
        <f t="shared" si="6"/>
        <v>35750.344671300591</v>
      </c>
      <c r="E30" s="147">
        <f t="shared" si="7"/>
        <v>37854.166307980187</v>
      </c>
      <c r="F30" s="147">
        <f t="shared" si="8"/>
        <v>51486.24348800585</v>
      </c>
      <c r="G30" s="147">
        <f t="shared" si="9"/>
        <v>29814.114470140743</v>
      </c>
      <c r="H30" s="148">
        <v>29589.176726799782</v>
      </c>
      <c r="I30" s="150">
        <v>1174.1361394129285</v>
      </c>
      <c r="J30" s="150">
        <v>54890.551656046446</v>
      </c>
      <c r="K30" s="150">
        <v>136582.81191835666</v>
      </c>
      <c r="L30" s="150">
        <v>75597.896803354146</v>
      </c>
      <c r="M30" s="150">
        <v>84010.295608163244</v>
      </c>
      <c r="N30" s="151">
        <f t="shared" si="4"/>
        <v>621430.77217004693</v>
      </c>
      <c r="O30" s="150"/>
    </row>
    <row r="31" spans="1:15" x14ac:dyDescent="0.3">
      <c r="A31" s="146" t="s">
        <v>11</v>
      </c>
      <c r="B31" s="147">
        <f t="shared" si="3"/>
        <v>410797.77921482327</v>
      </c>
      <c r="C31" s="147">
        <f t="shared" si="5"/>
        <v>351407.49210664723</v>
      </c>
      <c r="D31" s="147">
        <f t="shared" si="6"/>
        <v>357270.19609133055</v>
      </c>
      <c r="E31" s="147">
        <f t="shared" si="7"/>
        <v>362317.45109232189</v>
      </c>
      <c r="F31" s="147">
        <f t="shared" si="8"/>
        <v>436651.13767950347</v>
      </c>
      <c r="G31" s="147">
        <f t="shared" si="9"/>
        <v>254771.69977582156</v>
      </c>
      <c r="H31" s="148">
        <v>444184.15168736834</v>
      </c>
      <c r="I31" s="150">
        <v>327397.01307999663</v>
      </c>
      <c r="J31" s="150">
        <v>341365.82131749118</v>
      </c>
      <c r="K31" s="150">
        <v>273592.59409719834</v>
      </c>
      <c r="L31" s="150">
        <v>195372.63010428991</v>
      </c>
      <c r="M31" s="150">
        <v>141427.9727020796</v>
      </c>
      <c r="N31" s="151">
        <f t="shared" si="4"/>
        <v>3896555.938948872</v>
      </c>
      <c r="O31" s="150"/>
    </row>
    <row r="32" spans="1:15" x14ac:dyDescent="0.3">
      <c r="A32" s="146" t="s">
        <v>12</v>
      </c>
      <c r="B32" s="147">
        <f t="shared" si="3"/>
        <v>101891.06237051851</v>
      </c>
      <c r="C32" s="147">
        <f t="shared" si="5"/>
        <v>97556.207577743626</v>
      </c>
      <c r="D32" s="147">
        <f t="shared" si="6"/>
        <v>139878.90582290359</v>
      </c>
      <c r="E32" s="147">
        <f t="shared" si="7"/>
        <v>104588.643247154</v>
      </c>
      <c r="F32" s="147">
        <f t="shared" si="8"/>
        <v>108630.31593073762</v>
      </c>
      <c r="G32" s="147">
        <f t="shared" si="9"/>
        <v>119969.61281547118</v>
      </c>
      <c r="H32" s="148">
        <v>40573.161152901295</v>
      </c>
      <c r="I32" s="150">
        <v>146848.49509881783</v>
      </c>
      <c r="J32" s="150">
        <v>168479.43294435588</v>
      </c>
      <c r="K32" s="150">
        <v>149139.05385048414</v>
      </c>
      <c r="L32" s="150">
        <v>172620.97319014507</v>
      </c>
      <c r="M32" s="150">
        <v>87296.416150358607</v>
      </c>
      <c r="N32" s="151">
        <f t="shared" si="4"/>
        <v>1437472.2801515912</v>
      </c>
      <c r="O32" s="150"/>
    </row>
    <row r="33" spans="1:15" x14ac:dyDescent="0.3">
      <c r="A33" s="146" t="s">
        <v>2679</v>
      </c>
      <c r="B33" s="147">
        <f t="shared" si="3"/>
        <v>0</v>
      </c>
      <c r="C33" s="147">
        <f t="shared" si="5"/>
        <v>0</v>
      </c>
      <c r="D33" s="147">
        <f t="shared" si="6"/>
        <v>0</v>
      </c>
      <c r="E33" s="147">
        <f t="shared" si="7"/>
        <v>0</v>
      </c>
      <c r="F33" s="147">
        <f t="shared" si="8"/>
        <v>0</v>
      </c>
      <c r="G33" s="147">
        <f t="shared" si="9"/>
        <v>0</v>
      </c>
      <c r="H33" s="148">
        <v>112367.58106082797</v>
      </c>
      <c r="I33" s="150">
        <v>53280.394002008296</v>
      </c>
      <c r="J33" s="150">
        <v>78977.695856261445</v>
      </c>
      <c r="K33" s="150">
        <v>77725.168777613158</v>
      </c>
      <c r="L33" s="150">
        <v>30848.310016466825</v>
      </c>
      <c r="M33" s="150">
        <v>0</v>
      </c>
      <c r="N33" s="151">
        <f t="shared" si="4"/>
        <v>353199.1497131777</v>
      </c>
      <c r="O33" s="150"/>
    </row>
    <row r="34" spans="1:15" x14ac:dyDescent="0.3">
      <c r="A34" s="146" t="s">
        <v>2024</v>
      </c>
      <c r="B34" s="147">
        <f t="shared" si="3"/>
        <v>0</v>
      </c>
      <c r="C34" s="147">
        <f t="shared" si="5"/>
        <v>0</v>
      </c>
      <c r="D34" s="147">
        <f t="shared" si="6"/>
        <v>0</v>
      </c>
      <c r="E34" s="147">
        <f t="shared" si="7"/>
        <v>0</v>
      </c>
      <c r="F34" s="147">
        <f t="shared" si="8"/>
        <v>0</v>
      </c>
      <c r="G34" s="147">
        <f t="shared" si="9"/>
        <v>0</v>
      </c>
      <c r="H34" s="148">
        <v>6100.4041664774331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1">
        <f t="shared" si="4"/>
        <v>6100.4041664774331</v>
      </c>
      <c r="O34" s="150"/>
    </row>
    <row r="35" spans="1:15" x14ac:dyDescent="0.3">
      <c r="A35" s="146" t="s">
        <v>13</v>
      </c>
      <c r="B35" s="147">
        <f t="shared" si="3"/>
        <v>174446.76941521803</v>
      </c>
      <c r="C35" s="147">
        <f t="shared" si="5"/>
        <v>172915.7536429413</v>
      </c>
      <c r="D35" s="147">
        <f t="shared" si="6"/>
        <v>109911.0756748906</v>
      </c>
      <c r="E35" s="147">
        <f t="shared" si="7"/>
        <v>167113.72367833499</v>
      </c>
      <c r="F35" s="147">
        <f t="shared" si="8"/>
        <v>74451.327394838736</v>
      </c>
      <c r="G35" s="147">
        <f t="shared" si="9"/>
        <v>50708.7111157115</v>
      </c>
      <c r="H35" s="148">
        <v>48460.351353605765</v>
      </c>
      <c r="I35" s="150">
        <v>92581.792433314389</v>
      </c>
      <c r="J35" s="150">
        <v>124081.33144179996</v>
      </c>
      <c r="K35" s="150">
        <v>106743.60145683911</v>
      </c>
      <c r="L35" s="150">
        <v>96725.904333632279</v>
      </c>
      <c r="M35" s="150">
        <v>117098.20175106594</v>
      </c>
      <c r="N35" s="151">
        <f t="shared" si="4"/>
        <v>1335238.5436921923</v>
      </c>
      <c r="O35" s="150"/>
    </row>
    <row r="36" spans="1:15" x14ac:dyDescent="0.3">
      <c r="A36" s="146" t="s">
        <v>30</v>
      </c>
      <c r="B36" s="147">
        <f t="shared" si="3"/>
        <v>34686.503091291837</v>
      </c>
      <c r="C36" s="147">
        <f t="shared" si="5"/>
        <v>134203.2537358785</v>
      </c>
      <c r="D36" s="147">
        <f t="shared" si="6"/>
        <v>5168.7245307904468</v>
      </c>
      <c r="E36" s="147">
        <f t="shared" si="7"/>
        <v>6309.0277179966988</v>
      </c>
      <c r="F36" s="147">
        <f t="shared" si="8"/>
        <v>6789.3947456711012</v>
      </c>
      <c r="G36" s="147">
        <f t="shared" si="9"/>
        <v>6063.8876888421846</v>
      </c>
      <c r="H36" s="148">
        <v>11280.726613051625</v>
      </c>
      <c r="I36" s="150">
        <v>6640.8591142982505</v>
      </c>
      <c r="J36" s="150">
        <v>30654.929387621687</v>
      </c>
      <c r="K36" s="150">
        <v>20609.605753071904</v>
      </c>
      <c r="L36" s="150">
        <v>25152.683710426503</v>
      </c>
      <c r="M36" s="150">
        <v>11156.171258440512</v>
      </c>
      <c r="N36" s="151">
        <f t="shared" si="4"/>
        <v>298715.76734738133</v>
      </c>
      <c r="O36" s="150"/>
    </row>
    <row r="37" spans="1:15" x14ac:dyDescent="0.3">
      <c r="A37" s="146" t="s">
        <v>14</v>
      </c>
      <c r="B37" s="147">
        <f t="shared" si="3"/>
        <v>271521.13752844266</v>
      </c>
      <c r="C37" s="147">
        <f t="shared" si="5"/>
        <v>357222.79798533476</v>
      </c>
      <c r="D37" s="147">
        <f t="shared" si="6"/>
        <v>431576.95328873215</v>
      </c>
      <c r="E37" s="147">
        <f t="shared" si="7"/>
        <v>519894.41249920439</v>
      </c>
      <c r="F37" s="147">
        <f t="shared" si="8"/>
        <v>441711.84997632023</v>
      </c>
      <c r="G37" s="147">
        <f t="shared" si="9"/>
        <v>468489.72309951537</v>
      </c>
      <c r="H37" s="148">
        <v>637035.81334409805</v>
      </c>
      <c r="I37" s="150">
        <v>406899.4949756579</v>
      </c>
      <c r="J37" s="150">
        <v>620568.82474449137</v>
      </c>
      <c r="K37" s="150">
        <v>512681.4312706386</v>
      </c>
      <c r="L37" s="150">
        <v>543668.5591762102</v>
      </c>
      <c r="M37" s="150">
        <v>291841.82122856111</v>
      </c>
      <c r="N37" s="151">
        <f t="shared" si="4"/>
        <v>5503112.8191172071</v>
      </c>
      <c r="O37" s="150"/>
    </row>
    <row r="38" spans="1:15" x14ac:dyDescent="0.3">
      <c r="A38" s="146" t="s">
        <v>3570</v>
      </c>
      <c r="B38" s="147">
        <f t="shared" si="3"/>
        <v>0</v>
      </c>
      <c r="C38" s="147">
        <f t="shared" si="5"/>
        <v>0</v>
      </c>
      <c r="D38" s="147">
        <f t="shared" si="6"/>
        <v>0</v>
      </c>
      <c r="E38" s="147">
        <f t="shared" si="7"/>
        <v>0</v>
      </c>
      <c r="F38" s="147">
        <f t="shared" si="8"/>
        <v>0</v>
      </c>
      <c r="G38" s="147">
        <f t="shared" si="9"/>
        <v>0</v>
      </c>
      <c r="H38" s="148">
        <v>13570.526842230684</v>
      </c>
      <c r="I38" s="150">
        <v>0</v>
      </c>
      <c r="J38" s="150">
        <v>136894.67281751984</v>
      </c>
      <c r="K38" s="150">
        <v>82906.846696120701</v>
      </c>
      <c r="L38" s="150">
        <v>164524.32008782309</v>
      </c>
      <c r="M38" s="150">
        <v>83192.925118870335</v>
      </c>
      <c r="N38" s="151">
        <f t="shared" si="4"/>
        <v>481089.29156256461</v>
      </c>
      <c r="O38" s="150"/>
    </row>
    <row r="39" spans="1:15" x14ac:dyDescent="0.3">
      <c r="A39" s="146" t="s">
        <v>950</v>
      </c>
      <c r="B39" s="147">
        <f t="shared" si="3"/>
        <v>571445.32379202929</v>
      </c>
      <c r="C39" s="147">
        <f t="shared" si="5"/>
        <v>566343.99764425261</v>
      </c>
      <c r="D39" s="147">
        <f t="shared" si="6"/>
        <v>727063.25375265093</v>
      </c>
      <c r="E39" s="147">
        <f t="shared" si="7"/>
        <v>526278.06214289134</v>
      </c>
      <c r="F39" s="147">
        <f t="shared" si="8"/>
        <v>568611.80994995474</v>
      </c>
      <c r="G39" s="147">
        <f t="shared" si="9"/>
        <v>768597.76456074696</v>
      </c>
      <c r="H39" s="148">
        <v>324059.65748352133</v>
      </c>
      <c r="I39" s="150">
        <v>306355.22975811595</v>
      </c>
      <c r="J39" s="150">
        <v>544423.79557960783</v>
      </c>
      <c r="K39" s="150">
        <v>664310.79952875746</v>
      </c>
      <c r="L39" s="150">
        <v>694762.55335986428</v>
      </c>
      <c r="M39" s="150">
        <v>430262.36968759354</v>
      </c>
      <c r="N39" s="151">
        <f t="shared" si="4"/>
        <v>6692514.6172399856</v>
      </c>
      <c r="O39" s="150"/>
    </row>
    <row r="40" spans="1:15" x14ac:dyDescent="0.3">
      <c r="A40" s="146" t="s">
        <v>17</v>
      </c>
      <c r="B40" s="147">
        <f t="shared" si="3"/>
        <v>0</v>
      </c>
      <c r="C40" s="147">
        <f t="shared" si="5"/>
        <v>0</v>
      </c>
      <c r="D40" s="147">
        <f t="shared" si="6"/>
        <v>0</v>
      </c>
      <c r="E40" s="147">
        <f t="shared" si="7"/>
        <v>0</v>
      </c>
      <c r="F40" s="147">
        <f t="shared" si="8"/>
        <v>0</v>
      </c>
      <c r="G40" s="147">
        <f t="shared" si="9"/>
        <v>0</v>
      </c>
      <c r="H40" s="148">
        <v>31238.448089025551</v>
      </c>
      <c r="I40" s="150">
        <v>0</v>
      </c>
      <c r="J40" s="150">
        <v>7582.9118381458484</v>
      </c>
      <c r="K40" s="150">
        <v>2548.3492003220103</v>
      </c>
      <c r="L40" s="150">
        <v>19293.5613612989</v>
      </c>
      <c r="M40" s="150">
        <v>0</v>
      </c>
      <c r="N40" s="151">
        <f t="shared" si="4"/>
        <v>60663.270488792303</v>
      </c>
      <c r="O40" s="150"/>
    </row>
    <row r="41" spans="1:15" x14ac:dyDescent="0.3">
      <c r="A41" s="146" t="s">
        <v>31</v>
      </c>
      <c r="B41" s="147">
        <f t="shared" si="3"/>
        <v>118249.44235667671</v>
      </c>
      <c r="C41" s="147">
        <f t="shared" si="5"/>
        <v>122373.78760110502</v>
      </c>
      <c r="D41" s="147">
        <f t="shared" si="6"/>
        <v>129218.11326976118</v>
      </c>
      <c r="E41" s="147">
        <f t="shared" si="7"/>
        <v>157725.69294991746</v>
      </c>
      <c r="F41" s="147">
        <f t="shared" si="8"/>
        <v>169734.86864177755</v>
      </c>
      <c r="G41" s="147">
        <f t="shared" si="9"/>
        <v>151597.1922210546</v>
      </c>
      <c r="H41" s="148">
        <v>33546.342353994245</v>
      </c>
      <c r="I41" s="150">
        <v>472.57049877028749</v>
      </c>
      <c r="J41" s="150">
        <v>0</v>
      </c>
      <c r="K41" s="150">
        <v>0</v>
      </c>
      <c r="L41" s="150">
        <v>0</v>
      </c>
      <c r="M41" s="150">
        <v>0</v>
      </c>
      <c r="N41" s="151">
        <f t="shared" si="4"/>
        <v>882918.00989305705</v>
      </c>
      <c r="O41" s="150"/>
    </row>
    <row r="42" spans="1:15" x14ac:dyDescent="0.3">
      <c r="A42" s="146" t="s">
        <v>58</v>
      </c>
      <c r="B42" s="147">
        <f t="shared" si="3"/>
        <v>943863.66094843706</v>
      </c>
      <c r="C42" s="147">
        <f t="shared" si="5"/>
        <v>950394.95491812844</v>
      </c>
      <c r="D42" s="147">
        <f t="shared" si="6"/>
        <v>949458.13450624072</v>
      </c>
      <c r="E42" s="147">
        <f t="shared" si="7"/>
        <v>1283321.544123546</v>
      </c>
      <c r="F42" s="147">
        <f t="shared" si="8"/>
        <v>1271008.7295187202</v>
      </c>
      <c r="G42" s="147">
        <f t="shared" si="9"/>
        <v>1322207.4584681182</v>
      </c>
      <c r="H42" s="148">
        <v>513857.95060074906</v>
      </c>
      <c r="I42" s="150">
        <v>170184.55807711321</v>
      </c>
      <c r="J42" s="150">
        <v>502298.14564582275</v>
      </c>
      <c r="K42" s="150">
        <v>414534.23348060355</v>
      </c>
      <c r="L42" s="150">
        <v>368123.16619650414</v>
      </c>
      <c r="M42" s="150">
        <v>299494.5304279332</v>
      </c>
      <c r="N42" s="151">
        <f t="shared" si="4"/>
        <v>8988747.0669119153</v>
      </c>
      <c r="O42" s="150"/>
    </row>
    <row r="43" spans="1:15" x14ac:dyDescent="0.3">
      <c r="A43" s="146" t="s">
        <v>32</v>
      </c>
      <c r="B43" s="147">
        <f t="shared" si="3"/>
        <v>0</v>
      </c>
      <c r="C43" s="147">
        <f t="shared" si="5"/>
        <v>0</v>
      </c>
      <c r="D43" s="147">
        <f t="shared" si="6"/>
        <v>0</v>
      </c>
      <c r="E43" s="147">
        <f t="shared" si="7"/>
        <v>0</v>
      </c>
      <c r="F43" s="147">
        <f t="shared" si="8"/>
        <v>0</v>
      </c>
      <c r="G43" s="147">
        <f t="shared" si="9"/>
        <v>0</v>
      </c>
      <c r="H43" s="148">
        <v>3150.1716309764824</v>
      </c>
      <c r="I43" s="150">
        <v>1084.0818701372839</v>
      </c>
      <c r="J43" s="150">
        <v>1648.0012535339886</v>
      </c>
      <c r="K43" s="150">
        <v>0</v>
      </c>
      <c r="L43" s="150">
        <v>0</v>
      </c>
      <c r="M43" s="150">
        <v>0</v>
      </c>
      <c r="N43" s="151">
        <f t="shared" si="4"/>
        <v>5882.2547546477545</v>
      </c>
      <c r="O43" s="150"/>
    </row>
    <row r="44" spans="1:15" x14ac:dyDescent="0.3">
      <c r="A44" s="146" t="s">
        <v>3571</v>
      </c>
      <c r="B44" s="147">
        <f t="shared" si="3"/>
        <v>0</v>
      </c>
      <c r="C44" s="147">
        <f t="shared" si="5"/>
        <v>0</v>
      </c>
      <c r="D44" s="147">
        <f t="shared" si="6"/>
        <v>0</v>
      </c>
      <c r="E44" s="147">
        <f t="shared" si="7"/>
        <v>0</v>
      </c>
      <c r="F44" s="147">
        <f t="shared" si="8"/>
        <v>0</v>
      </c>
      <c r="G44" s="147">
        <f t="shared" si="9"/>
        <v>0</v>
      </c>
      <c r="H44" s="148">
        <v>0</v>
      </c>
      <c r="I44" s="150">
        <v>0</v>
      </c>
      <c r="J44" s="150">
        <v>0</v>
      </c>
      <c r="K44" s="150">
        <v>1645.700906917996</v>
      </c>
      <c r="L44" s="150">
        <v>2778.4044554831121</v>
      </c>
      <c r="M44" s="150">
        <v>3510.7414400163279</v>
      </c>
      <c r="N44" s="151">
        <f t="shared" si="4"/>
        <v>7934.8468024174363</v>
      </c>
      <c r="O44" s="150"/>
    </row>
    <row r="45" spans="1:15" x14ac:dyDescent="0.3">
      <c r="A45" s="146" t="s">
        <v>46</v>
      </c>
      <c r="B45" s="147">
        <f t="shared" si="3"/>
        <v>676289.60699971742</v>
      </c>
      <c r="C45" s="147">
        <f t="shared" si="5"/>
        <v>335507.02834320389</v>
      </c>
      <c r="D45" s="147">
        <f t="shared" si="6"/>
        <v>127070.7159747026</v>
      </c>
      <c r="E45" s="147">
        <f t="shared" si="7"/>
        <v>229080.71091298622</v>
      </c>
      <c r="F45" s="147">
        <f t="shared" si="8"/>
        <v>108998.11178825007</v>
      </c>
      <c r="G45" s="147">
        <f t="shared" si="9"/>
        <v>100238.48590025281</v>
      </c>
      <c r="H45" s="148">
        <v>366566.16636054573</v>
      </c>
      <c r="I45" s="150">
        <v>456649.76162206091</v>
      </c>
      <c r="J45" s="150">
        <v>383141.86331761919</v>
      </c>
      <c r="K45" s="150">
        <v>273737.68107891653</v>
      </c>
      <c r="L45" s="150">
        <v>290143.77985987876</v>
      </c>
      <c r="M45" s="150">
        <v>341935.40117732494</v>
      </c>
      <c r="N45" s="151">
        <f t="shared" si="4"/>
        <v>3689359.3133354583</v>
      </c>
      <c r="O45" s="150"/>
    </row>
    <row r="46" spans="1:15" x14ac:dyDescent="0.3">
      <c r="A46" s="146" t="s">
        <v>39</v>
      </c>
      <c r="B46" s="147">
        <f t="shared" si="3"/>
        <v>154512.60467939093</v>
      </c>
      <c r="C46" s="147">
        <f t="shared" si="5"/>
        <v>133795.34111054149</v>
      </c>
      <c r="D46" s="147">
        <f t="shared" si="6"/>
        <v>118880.66420818027</v>
      </c>
      <c r="E46" s="147">
        <f t="shared" si="7"/>
        <v>133015.33438776372</v>
      </c>
      <c r="F46" s="147">
        <f t="shared" si="8"/>
        <v>141445.72386814794</v>
      </c>
      <c r="G46" s="147">
        <f t="shared" si="9"/>
        <v>126330.99351754552</v>
      </c>
      <c r="H46" s="148">
        <v>410118.51050621143</v>
      </c>
      <c r="I46" s="150">
        <v>842534.32700780698</v>
      </c>
      <c r="J46" s="150">
        <v>479277.72685763962</v>
      </c>
      <c r="K46" s="150">
        <v>261210.45654313266</v>
      </c>
      <c r="L46" s="150">
        <v>167330.48802232099</v>
      </c>
      <c r="M46" s="150">
        <v>191571.46840591467</v>
      </c>
      <c r="N46" s="151">
        <f t="shared" si="4"/>
        <v>3160023.6391145959</v>
      </c>
      <c r="O46" s="150"/>
    </row>
    <row r="47" spans="1:15" x14ac:dyDescent="0.3">
      <c r="A47" s="146" t="s">
        <v>38</v>
      </c>
      <c r="B47" s="147">
        <f t="shared" si="3"/>
        <v>27197.371742035648</v>
      </c>
      <c r="C47" s="147">
        <f t="shared" si="5"/>
        <v>20395.631266850836</v>
      </c>
      <c r="D47" s="147">
        <f t="shared" si="6"/>
        <v>71931.41638683372</v>
      </c>
      <c r="E47" s="147">
        <f t="shared" si="7"/>
        <v>52575.230983305824</v>
      </c>
      <c r="F47" s="147">
        <f t="shared" si="8"/>
        <v>94485.743543922828</v>
      </c>
      <c r="G47" s="147">
        <f t="shared" si="9"/>
        <v>84389.103669720411</v>
      </c>
      <c r="H47" s="148">
        <v>31808.410216399239</v>
      </c>
      <c r="I47" s="150">
        <v>28834.519362354022</v>
      </c>
      <c r="J47" s="150">
        <v>35403.068462500123</v>
      </c>
      <c r="K47" s="150">
        <v>65931.669835089997</v>
      </c>
      <c r="L47" s="150">
        <v>85984.522785898531</v>
      </c>
      <c r="M47" s="150">
        <v>51995.578199293959</v>
      </c>
      <c r="N47" s="151">
        <f t="shared" si="4"/>
        <v>650932.26645420515</v>
      </c>
      <c r="O47" s="150"/>
    </row>
    <row r="48" spans="1:15" x14ac:dyDescent="0.3">
      <c r="A48" s="146" t="s">
        <v>47</v>
      </c>
      <c r="B48" s="147">
        <f t="shared" si="3"/>
        <v>102482.85004245315</v>
      </c>
      <c r="C48" s="147">
        <f t="shared" si="5"/>
        <v>4079.1262533701674</v>
      </c>
      <c r="D48" s="147">
        <f t="shared" si="6"/>
        <v>4307.2704423253726</v>
      </c>
      <c r="E48" s="147">
        <f t="shared" si="7"/>
        <v>5257.5230983305819</v>
      </c>
      <c r="F48" s="147">
        <f t="shared" si="8"/>
        <v>0</v>
      </c>
      <c r="G48" s="147">
        <f t="shared" si="9"/>
        <v>0</v>
      </c>
      <c r="H48" s="148">
        <v>7574.1633815436862</v>
      </c>
      <c r="I48" s="150">
        <v>88595.390113379195</v>
      </c>
      <c r="J48" s="150">
        <v>19744.423964065361</v>
      </c>
      <c r="K48" s="150">
        <v>36783.69520790135</v>
      </c>
      <c r="L48" s="150">
        <v>40802.031381780122</v>
      </c>
      <c r="M48" s="150">
        <v>19498.341824735235</v>
      </c>
      <c r="N48" s="151">
        <f t="shared" si="4"/>
        <v>329124.81570988416</v>
      </c>
      <c r="O48" s="150"/>
    </row>
    <row r="49" spans="1:15" x14ac:dyDescent="0.3">
      <c r="A49" s="146" t="s">
        <v>33</v>
      </c>
      <c r="B49" s="147">
        <f t="shared" si="3"/>
        <v>0</v>
      </c>
      <c r="C49" s="147">
        <f t="shared" si="5"/>
        <v>0</v>
      </c>
      <c r="D49" s="147">
        <f t="shared" si="6"/>
        <v>0</v>
      </c>
      <c r="E49" s="147">
        <f t="shared" si="7"/>
        <v>0</v>
      </c>
      <c r="F49" s="147">
        <f t="shared" si="8"/>
        <v>0</v>
      </c>
      <c r="G49" s="147">
        <f t="shared" si="9"/>
        <v>0</v>
      </c>
      <c r="H49" s="148">
        <v>0</v>
      </c>
      <c r="I49" s="150">
        <v>4363.7725911855223</v>
      </c>
      <c r="J49" s="150">
        <v>0</v>
      </c>
      <c r="K49" s="150">
        <v>0</v>
      </c>
      <c r="L49" s="150">
        <v>0</v>
      </c>
      <c r="M49" s="150">
        <v>0</v>
      </c>
      <c r="N49" s="151">
        <f t="shared" si="4"/>
        <v>4363.7725911855223</v>
      </c>
      <c r="O49" s="150"/>
    </row>
    <row r="50" spans="1:15" x14ac:dyDescent="0.3">
      <c r="A50" s="146" t="s">
        <v>2281</v>
      </c>
      <c r="B50" s="147">
        <f t="shared" si="3"/>
        <v>0</v>
      </c>
      <c r="C50" s="147">
        <f t="shared" si="5"/>
        <v>0</v>
      </c>
      <c r="D50" s="147">
        <f t="shared" si="6"/>
        <v>0</v>
      </c>
      <c r="E50" s="147">
        <f t="shared" si="7"/>
        <v>0</v>
      </c>
      <c r="F50" s="147">
        <f t="shared" si="8"/>
        <v>0</v>
      </c>
      <c r="G50" s="147">
        <f t="shared" si="9"/>
        <v>0</v>
      </c>
      <c r="H50" s="148">
        <v>132018.60863016749</v>
      </c>
      <c r="I50" s="150">
        <v>0</v>
      </c>
      <c r="J50" s="150">
        <v>0</v>
      </c>
      <c r="K50" s="150">
        <v>184467.73389886858</v>
      </c>
      <c r="L50" s="150">
        <v>0</v>
      </c>
      <c r="M50" s="150">
        <v>185104.25838948649</v>
      </c>
      <c r="N50" s="151">
        <f t="shared" si="4"/>
        <v>501590.60091852257</v>
      </c>
      <c r="O50" s="150"/>
    </row>
    <row r="51" spans="1:15" x14ac:dyDescent="0.3">
      <c r="A51" s="146" t="s">
        <v>34</v>
      </c>
      <c r="B51" s="147">
        <f t="shared" si="3"/>
        <v>0</v>
      </c>
      <c r="C51" s="147">
        <f t="shared" si="5"/>
        <v>0</v>
      </c>
      <c r="D51" s="147">
        <f t="shared" si="6"/>
        <v>0</v>
      </c>
      <c r="E51" s="147">
        <f t="shared" si="7"/>
        <v>0</v>
      </c>
      <c r="F51" s="147">
        <f t="shared" si="8"/>
        <v>0</v>
      </c>
      <c r="G51" s="147">
        <f t="shared" si="9"/>
        <v>0</v>
      </c>
      <c r="H51" s="148">
        <v>0</v>
      </c>
      <c r="I51" s="150">
        <v>24464.743153216787</v>
      </c>
      <c r="J51" s="150">
        <v>0</v>
      </c>
      <c r="K51" s="150">
        <v>0</v>
      </c>
      <c r="L51" s="150">
        <v>0</v>
      </c>
      <c r="M51" s="150">
        <v>0</v>
      </c>
      <c r="N51" s="151">
        <f t="shared" si="4"/>
        <v>24464.743153216787</v>
      </c>
      <c r="O51" s="150"/>
    </row>
    <row r="52" spans="1:15" x14ac:dyDescent="0.3">
      <c r="A52" s="146" t="s">
        <v>35</v>
      </c>
      <c r="B52" s="147">
        <f t="shared" si="3"/>
        <v>154195.8085681783</v>
      </c>
      <c r="C52" s="147">
        <f t="shared" si="5"/>
        <v>155262.80393659946</v>
      </c>
      <c r="D52" s="147">
        <f t="shared" si="6"/>
        <v>157832.47855438682</v>
      </c>
      <c r="E52" s="147">
        <f t="shared" si="7"/>
        <v>179281.53765307285</v>
      </c>
      <c r="F52" s="147">
        <f t="shared" si="8"/>
        <v>192931.96735615379</v>
      </c>
      <c r="G52" s="147">
        <f t="shared" si="9"/>
        <v>174063.15117798775</v>
      </c>
      <c r="H52" s="148">
        <v>544995.07208935264</v>
      </c>
      <c r="I52" s="150">
        <v>681908.0801493288</v>
      </c>
      <c r="J52" s="150">
        <v>414890.89705183631</v>
      </c>
      <c r="K52" s="150">
        <v>663254.77356896561</v>
      </c>
      <c r="L52" s="150">
        <v>658097.28035129234</v>
      </c>
      <c r="M52" s="150">
        <v>665543.40095096268</v>
      </c>
      <c r="N52" s="151">
        <f t="shared" si="4"/>
        <v>4642257.2514081169</v>
      </c>
      <c r="O52" s="150"/>
    </row>
    <row r="53" spans="1:15" x14ac:dyDescent="0.3">
      <c r="A53" s="146" t="s">
        <v>15</v>
      </c>
      <c r="B53" s="147">
        <f t="shared" si="3"/>
        <v>214108.97654957513</v>
      </c>
      <c r="C53" s="147">
        <f t="shared" si="5"/>
        <v>429081.46179955936</v>
      </c>
      <c r="D53" s="147">
        <f t="shared" si="6"/>
        <v>600189.47439050523</v>
      </c>
      <c r="E53" s="147">
        <f t="shared" si="7"/>
        <v>389056.70927646308</v>
      </c>
      <c r="F53" s="147">
        <f t="shared" si="8"/>
        <v>486573.29010642896</v>
      </c>
      <c r="G53" s="147">
        <f t="shared" si="9"/>
        <v>510560.96798327303</v>
      </c>
      <c r="H53" s="148">
        <v>450024.00173847494</v>
      </c>
      <c r="I53" s="150">
        <v>418428.15676235518</v>
      </c>
      <c r="J53" s="150">
        <v>421214.37790006096</v>
      </c>
      <c r="K53" s="150">
        <v>414534.23348060355</v>
      </c>
      <c r="L53" s="150">
        <v>411310.80021955771</v>
      </c>
      <c r="M53" s="150">
        <v>415964.62559435167</v>
      </c>
      <c r="N53" s="151">
        <f t="shared" si="4"/>
        <v>5161047.0758012086</v>
      </c>
      <c r="O53" s="150"/>
    </row>
    <row r="54" spans="1:15" ht="16.2" thickBot="1" x14ac:dyDescent="0.35">
      <c r="A54" s="152" t="s">
        <v>57</v>
      </c>
      <c r="B54" s="153">
        <f>SUM(B25:B53)</f>
        <v>5499999.9999999981</v>
      </c>
      <c r="C54" s="153">
        <f t="shared" ref="C54:N54" si="10">SUM(C25:C53)</f>
        <v>5500000</v>
      </c>
      <c r="D54" s="153">
        <f t="shared" si="10"/>
        <v>5500000</v>
      </c>
      <c r="E54" s="153">
        <f t="shared" si="10"/>
        <v>5500000</v>
      </c>
      <c r="F54" s="153">
        <f t="shared" si="10"/>
        <v>5499999.9999999991</v>
      </c>
      <c r="G54" s="153">
        <f t="shared" si="10"/>
        <v>5500000.0000000019</v>
      </c>
      <c r="H54" s="154">
        <f t="shared" si="10"/>
        <v>4999999.9999999991</v>
      </c>
      <c r="I54" s="153">
        <f t="shared" si="10"/>
        <v>5000000.3461593473</v>
      </c>
      <c r="J54" s="153">
        <f t="shared" si="10"/>
        <v>5000000</v>
      </c>
      <c r="K54" s="153">
        <f t="shared" si="10"/>
        <v>5000000</v>
      </c>
      <c r="L54" s="153">
        <f t="shared" si="10"/>
        <v>5000000</v>
      </c>
      <c r="M54" s="153">
        <f t="shared" si="10"/>
        <v>4299999.9999999981</v>
      </c>
      <c r="N54" s="155">
        <f t="shared" si="10"/>
        <v>62300000.346159339</v>
      </c>
    </row>
  </sheetData>
  <autoFilter ref="A2:N22" xr:uid="{0810EB01-B92F-40A8-8D25-4230DF5CAD16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71E92-1966-4AD7-B56D-D03F5FA2D91F}">
  <dimension ref="A1:Z12381"/>
  <sheetViews>
    <sheetView topLeftCell="O1" zoomScale="85" zoomScaleNormal="85" workbookViewId="0">
      <selection activeCell="W30" sqref="W30"/>
    </sheetView>
  </sheetViews>
  <sheetFormatPr defaultRowHeight="15.6" x14ac:dyDescent="0.3"/>
  <cols>
    <col min="1" max="1" width="17.09765625" bestFit="1" customWidth="1"/>
    <col min="2" max="2" width="17.5" bestFit="1" customWidth="1"/>
    <col min="3" max="3" width="10.3984375" bestFit="1" customWidth="1"/>
    <col min="4" max="4" width="21.8984375" bestFit="1" customWidth="1"/>
    <col min="5" max="5" width="21.59765625" customWidth="1"/>
    <col min="6" max="6" width="14.69921875" customWidth="1"/>
    <col min="9" max="9" width="15.59765625" customWidth="1"/>
    <col min="17" max="17" width="20.69921875" bestFit="1" customWidth="1"/>
    <col min="18" max="18" width="22.19921875" bestFit="1" customWidth="1"/>
    <col min="19" max="19" width="27.59765625" bestFit="1" customWidth="1"/>
    <col min="20" max="20" width="19.5" bestFit="1" customWidth="1"/>
    <col min="23" max="23" width="19.8984375" bestFit="1" customWidth="1"/>
    <col min="24" max="24" width="27.5" style="1" bestFit="1" customWidth="1"/>
    <col min="25" max="25" width="33.19921875" bestFit="1" customWidth="1"/>
    <col min="26" max="26" width="9.5" bestFit="1" customWidth="1"/>
  </cols>
  <sheetData>
    <row r="1" spans="1:26" x14ac:dyDescent="0.3">
      <c r="A1" t="s">
        <v>66</v>
      </c>
      <c r="B1" t="s">
        <v>918</v>
      </c>
      <c r="C1" t="s">
        <v>919</v>
      </c>
      <c r="D1" t="s">
        <v>920</v>
      </c>
      <c r="E1" t="s">
        <v>921</v>
      </c>
      <c r="F1" t="s">
        <v>922</v>
      </c>
      <c r="G1" t="s">
        <v>923</v>
      </c>
      <c r="H1" t="s">
        <v>924</v>
      </c>
      <c r="I1" t="s">
        <v>63</v>
      </c>
      <c r="J1" t="s">
        <v>925</v>
      </c>
      <c r="K1" t="s">
        <v>62</v>
      </c>
      <c r="L1" t="s">
        <v>70</v>
      </c>
      <c r="M1" t="s">
        <v>926</v>
      </c>
      <c r="N1" t="s">
        <v>927</v>
      </c>
      <c r="O1" t="s">
        <v>928</v>
      </c>
      <c r="P1" t="s">
        <v>929</v>
      </c>
      <c r="Q1" t="s">
        <v>930</v>
      </c>
      <c r="R1" t="s">
        <v>931</v>
      </c>
      <c r="S1" t="s">
        <v>932</v>
      </c>
      <c r="T1" t="s">
        <v>933</v>
      </c>
    </row>
    <row r="2" spans="1:26" x14ac:dyDescent="0.3">
      <c r="A2" t="s">
        <v>5537</v>
      </c>
      <c r="B2" s="2">
        <v>45232</v>
      </c>
      <c r="C2" s="2">
        <v>45232</v>
      </c>
      <c r="D2" s="2">
        <v>45232</v>
      </c>
      <c r="E2" t="s">
        <v>2647</v>
      </c>
      <c r="F2" t="s">
        <v>5538</v>
      </c>
      <c r="G2" t="s">
        <v>5539</v>
      </c>
      <c r="H2" t="s">
        <v>2647</v>
      </c>
      <c r="I2" t="s">
        <v>936</v>
      </c>
      <c r="J2" t="s">
        <v>5540</v>
      </c>
      <c r="K2" t="s">
        <v>936</v>
      </c>
      <c r="L2">
        <v>16</v>
      </c>
      <c r="M2" t="s">
        <v>5541</v>
      </c>
      <c r="N2">
        <v>1.1399999999999999</v>
      </c>
      <c r="O2">
        <v>0.01</v>
      </c>
      <c r="P2" t="s">
        <v>78</v>
      </c>
      <c r="Q2" s="94">
        <v>41710.533333333333</v>
      </c>
      <c r="R2">
        <v>18.239999999999998</v>
      </c>
      <c r="S2">
        <v>0.16</v>
      </c>
      <c r="T2" t="str">
        <f>VLOOKUP(E2,zamiana!A:B,2,0)</f>
        <v>INNE</v>
      </c>
    </row>
    <row r="3" spans="1:26" x14ac:dyDescent="0.3">
      <c r="A3" t="s">
        <v>5542</v>
      </c>
      <c r="B3" s="2">
        <v>45232</v>
      </c>
      <c r="C3" s="2">
        <v>45232</v>
      </c>
      <c r="D3" s="2">
        <v>45237</v>
      </c>
      <c r="E3" t="s">
        <v>5543</v>
      </c>
      <c r="F3" t="s">
        <v>5544</v>
      </c>
      <c r="G3" t="s">
        <v>5539</v>
      </c>
      <c r="H3" t="s">
        <v>5543</v>
      </c>
      <c r="I3" t="s">
        <v>5545</v>
      </c>
      <c r="J3" t="s">
        <v>5546</v>
      </c>
      <c r="K3" t="s">
        <v>936</v>
      </c>
      <c r="L3">
        <v>20</v>
      </c>
      <c r="M3" t="s">
        <v>5541</v>
      </c>
      <c r="N3">
        <v>0.01</v>
      </c>
      <c r="Q3" s="94"/>
      <c r="R3">
        <v>0.2</v>
      </c>
      <c r="T3" t="str">
        <f>VLOOKUP(E3,zamiana!A:B,2,0)</f>
        <v>INNE</v>
      </c>
      <c r="W3" s="42" t="s">
        <v>914</v>
      </c>
      <c r="X3" t="s">
        <v>946</v>
      </c>
      <c r="Y3" t="s">
        <v>947</v>
      </c>
      <c r="Z3" s="131" t="s">
        <v>5</v>
      </c>
    </row>
    <row r="4" spans="1:26" x14ac:dyDescent="0.3">
      <c r="A4" t="s">
        <v>5547</v>
      </c>
      <c r="B4" s="2">
        <v>45232</v>
      </c>
      <c r="C4" s="2">
        <v>45232</v>
      </c>
      <c r="D4" s="2">
        <v>45259</v>
      </c>
      <c r="E4" t="s">
        <v>1654</v>
      </c>
      <c r="F4" t="s">
        <v>1655</v>
      </c>
      <c r="G4" t="s">
        <v>942</v>
      </c>
      <c r="H4" t="s">
        <v>1656</v>
      </c>
      <c r="I4" t="s">
        <v>5548</v>
      </c>
      <c r="J4" t="s">
        <v>5549</v>
      </c>
      <c r="K4" t="s">
        <v>37</v>
      </c>
      <c r="L4">
        <v>1</v>
      </c>
      <c r="M4" t="s">
        <v>77</v>
      </c>
      <c r="N4">
        <v>942.53</v>
      </c>
      <c r="O4">
        <v>88.31</v>
      </c>
      <c r="P4" t="s">
        <v>78</v>
      </c>
      <c r="Q4" s="94">
        <v>45281.646527777775</v>
      </c>
      <c r="R4">
        <v>942.53</v>
      </c>
      <c r="S4">
        <v>88.31</v>
      </c>
      <c r="T4" t="str">
        <f>VLOOKUP(E4,zamiana!A:B,2,0)</f>
        <v>STADLER SIEDLCE</v>
      </c>
      <c r="W4" s="43" t="s">
        <v>6</v>
      </c>
      <c r="X4" s="112">
        <v>2106.75</v>
      </c>
      <c r="Y4" s="112">
        <v>1277.6199999999999</v>
      </c>
      <c r="Z4" s="139">
        <f>(X4-Y4)/X4</f>
        <v>0.39355879909813701</v>
      </c>
    </row>
    <row r="5" spans="1:26" x14ac:dyDescent="0.3">
      <c r="A5" t="s">
        <v>5550</v>
      </c>
      <c r="B5" s="2">
        <v>45232</v>
      </c>
      <c r="C5" s="2">
        <v>45232</v>
      </c>
      <c r="D5" s="2"/>
      <c r="E5" t="s">
        <v>940</v>
      </c>
      <c r="F5" t="s">
        <v>3867</v>
      </c>
      <c r="G5" t="s">
        <v>942</v>
      </c>
      <c r="H5" t="s">
        <v>948</v>
      </c>
      <c r="I5" t="s">
        <v>4923</v>
      </c>
      <c r="J5" t="s">
        <v>4924</v>
      </c>
      <c r="K5" t="s">
        <v>543</v>
      </c>
      <c r="L5">
        <v>32</v>
      </c>
      <c r="M5" t="s">
        <v>77</v>
      </c>
      <c r="N5">
        <v>10.050000000000001</v>
      </c>
      <c r="O5">
        <v>4.72</v>
      </c>
      <c r="P5" t="s">
        <v>78</v>
      </c>
      <c r="Q5" s="94">
        <v>45281.681944444441</v>
      </c>
      <c r="R5">
        <v>321.60000000000002</v>
      </c>
      <c r="S5">
        <v>151.04</v>
      </c>
      <c r="T5" t="str">
        <f>VLOOKUP(E5,zamiana!A:B,2,0)</f>
        <v>ALSTOM KTW</v>
      </c>
      <c r="W5" s="43" t="s">
        <v>7</v>
      </c>
      <c r="X5" s="112">
        <v>695253.90000000608</v>
      </c>
      <c r="Y5" s="112">
        <v>535027.75000000175</v>
      </c>
      <c r="Z5" s="139">
        <f t="shared" ref="Z5:Z27" si="0">(X5-Y5)/X5</f>
        <v>0.23045703159666264</v>
      </c>
    </row>
    <row r="6" spans="1:26" x14ac:dyDescent="0.3">
      <c r="A6" t="s">
        <v>5551</v>
      </c>
      <c r="B6" s="2">
        <v>45232</v>
      </c>
      <c r="C6" s="2">
        <v>45232</v>
      </c>
      <c r="D6" s="2"/>
      <c r="E6" t="s">
        <v>940</v>
      </c>
      <c r="F6" t="s">
        <v>3867</v>
      </c>
      <c r="G6" t="s">
        <v>942</v>
      </c>
      <c r="H6" t="s">
        <v>948</v>
      </c>
      <c r="I6" t="s">
        <v>5552</v>
      </c>
      <c r="J6" t="s">
        <v>3418</v>
      </c>
      <c r="K6" t="s">
        <v>543</v>
      </c>
      <c r="L6">
        <v>2</v>
      </c>
      <c r="M6" t="s">
        <v>77</v>
      </c>
      <c r="N6">
        <v>19.989999999999998</v>
      </c>
      <c r="O6">
        <v>10.6</v>
      </c>
      <c r="P6" t="s">
        <v>78</v>
      </c>
      <c r="Q6" s="94">
        <v>45281.675000000003</v>
      </c>
      <c r="R6">
        <v>39.979999999999997</v>
      </c>
      <c r="S6">
        <v>21.2</v>
      </c>
      <c r="T6" t="str">
        <f>VLOOKUP(E6,zamiana!A:B,2,0)</f>
        <v>ALSTOM KTW</v>
      </c>
      <c r="W6" s="43" t="s">
        <v>8</v>
      </c>
      <c r="X6" s="112">
        <v>157958.67000000007</v>
      </c>
      <c r="Y6" s="112">
        <v>103158.91000000002</v>
      </c>
      <c r="Z6" s="139">
        <f t="shared" si="0"/>
        <v>0.3469246733971616</v>
      </c>
    </row>
    <row r="7" spans="1:26" x14ac:dyDescent="0.3">
      <c r="A7" t="s">
        <v>5551</v>
      </c>
      <c r="B7" s="2">
        <v>45232</v>
      </c>
      <c r="C7" s="2">
        <v>45232</v>
      </c>
      <c r="D7" s="2"/>
      <c r="E7" t="s">
        <v>940</v>
      </c>
      <c r="F7" t="s">
        <v>3867</v>
      </c>
      <c r="G7" t="s">
        <v>942</v>
      </c>
      <c r="H7" t="s">
        <v>948</v>
      </c>
      <c r="I7" t="s">
        <v>5553</v>
      </c>
      <c r="J7" t="s">
        <v>3418</v>
      </c>
      <c r="K7" t="s">
        <v>543</v>
      </c>
      <c r="L7">
        <v>2</v>
      </c>
      <c r="M7" t="s">
        <v>77</v>
      </c>
      <c r="N7">
        <v>19.989999999999998</v>
      </c>
      <c r="O7">
        <v>10.6</v>
      </c>
      <c r="P7" t="s">
        <v>78</v>
      </c>
      <c r="Q7" s="94">
        <v>45281.675000000003</v>
      </c>
      <c r="R7">
        <v>39.979999999999997</v>
      </c>
      <c r="S7">
        <v>21.2</v>
      </c>
      <c r="T7" t="str">
        <f>VLOOKUP(E7,zamiana!A:B,2,0)</f>
        <v>ALSTOM KTW</v>
      </c>
      <c r="W7" s="43" t="s">
        <v>10</v>
      </c>
      <c r="X7" s="112">
        <v>5848.8399999999992</v>
      </c>
      <c r="Y7" s="112">
        <v>3271.7999999999993</v>
      </c>
      <c r="Z7" s="139">
        <f t="shared" si="0"/>
        <v>0.44060702635052423</v>
      </c>
    </row>
    <row r="8" spans="1:26" x14ac:dyDescent="0.3">
      <c r="A8" t="s">
        <v>5551</v>
      </c>
      <c r="B8" s="2">
        <v>45232</v>
      </c>
      <c r="C8" s="2">
        <v>45232</v>
      </c>
      <c r="D8" s="2"/>
      <c r="E8" t="s">
        <v>940</v>
      </c>
      <c r="F8" t="s">
        <v>3867</v>
      </c>
      <c r="G8" t="s">
        <v>942</v>
      </c>
      <c r="H8" t="s">
        <v>948</v>
      </c>
      <c r="I8" t="s">
        <v>5554</v>
      </c>
      <c r="J8" t="s">
        <v>3418</v>
      </c>
      <c r="K8" t="s">
        <v>543</v>
      </c>
      <c r="L8">
        <v>4</v>
      </c>
      <c r="M8" t="s">
        <v>77</v>
      </c>
      <c r="N8">
        <v>8.8699999999999992</v>
      </c>
      <c r="O8">
        <v>2.75</v>
      </c>
      <c r="P8" t="s">
        <v>78</v>
      </c>
      <c r="Q8" s="94">
        <v>45281.675000000003</v>
      </c>
      <c r="R8">
        <v>35.479999999999997</v>
      </c>
      <c r="S8">
        <v>11</v>
      </c>
      <c r="T8" t="str">
        <f>VLOOKUP(E8,zamiana!A:B,2,0)</f>
        <v>ALSTOM KTW</v>
      </c>
      <c r="W8" s="43" t="s">
        <v>11</v>
      </c>
      <c r="X8" s="112">
        <v>513185.30000000051</v>
      </c>
      <c r="Y8" s="112">
        <v>358622.07999999996</v>
      </c>
      <c r="Z8" s="139">
        <f t="shared" si="0"/>
        <v>0.30118403625357232</v>
      </c>
    </row>
    <row r="9" spans="1:26" x14ac:dyDescent="0.3">
      <c r="A9" t="s">
        <v>5551</v>
      </c>
      <c r="B9" s="2">
        <v>45232</v>
      </c>
      <c r="C9" s="2">
        <v>45232</v>
      </c>
      <c r="D9" s="2"/>
      <c r="E9" t="s">
        <v>940</v>
      </c>
      <c r="F9" t="s">
        <v>3867</v>
      </c>
      <c r="G9" t="s">
        <v>942</v>
      </c>
      <c r="H9" t="s">
        <v>948</v>
      </c>
      <c r="I9" t="s">
        <v>5555</v>
      </c>
      <c r="J9" t="s">
        <v>3418</v>
      </c>
      <c r="K9" t="s">
        <v>543</v>
      </c>
      <c r="L9">
        <v>4</v>
      </c>
      <c r="M9" t="s">
        <v>77</v>
      </c>
      <c r="N9">
        <v>9.33</v>
      </c>
      <c r="O9">
        <v>2.76</v>
      </c>
      <c r="P9" t="s">
        <v>78</v>
      </c>
      <c r="Q9" s="94">
        <v>45281.675000000003</v>
      </c>
      <c r="R9">
        <v>37.32</v>
      </c>
      <c r="S9">
        <v>11.04</v>
      </c>
      <c r="T9" t="str">
        <f>VLOOKUP(E9,zamiana!A:B,2,0)</f>
        <v>ALSTOM KTW</v>
      </c>
      <c r="W9" s="43" t="s">
        <v>12</v>
      </c>
      <c r="X9" s="112">
        <v>231832.01999999996</v>
      </c>
      <c r="Y9" s="112">
        <v>166590.97000000012</v>
      </c>
      <c r="Z9" s="139">
        <f t="shared" si="0"/>
        <v>0.28141518156120043</v>
      </c>
    </row>
    <row r="10" spans="1:26" x14ac:dyDescent="0.3">
      <c r="A10" t="s">
        <v>5551</v>
      </c>
      <c r="B10" s="2">
        <v>45232</v>
      </c>
      <c r="C10" s="2">
        <v>45232</v>
      </c>
      <c r="D10" s="2"/>
      <c r="E10" t="s">
        <v>940</v>
      </c>
      <c r="F10" t="s">
        <v>3867</v>
      </c>
      <c r="G10" t="s">
        <v>942</v>
      </c>
      <c r="H10" t="s">
        <v>948</v>
      </c>
      <c r="I10" t="s">
        <v>5556</v>
      </c>
      <c r="J10" t="s">
        <v>5556</v>
      </c>
      <c r="K10" t="s">
        <v>948</v>
      </c>
      <c r="L10">
        <v>8</v>
      </c>
      <c r="M10" t="s">
        <v>77</v>
      </c>
      <c r="N10">
        <v>10.15</v>
      </c>
      <c r="O10">
        <v>6.48</v>
      </c>
      <c r="P10" t="s">
        <v>78</v>
      </c>
      <c r="Q10" s="94">
        <v>45281.679166666669</v>
      </c>
      <c r="R10">
        <v>81.2</v>
      </c>
      <c r="S10">
        <v>51.84</v>
      </c>
      <c r="T10" t="str">
        <f>VLOOKUP(E10,zamiana!A:B,2,0)</f>
        <v>ALSTOM KTW</v>
      </c>
      <c r="W10" s="43" t="s">
        <v>13</v>
      </c>
      <c r="X10" s="112">
        <v>149863.23000000001</v>
      </c>
      <c r="Y10" s="112">
        <v>74442.810000000027</v>
      </c>
      <c r="Z10" s="139">
        <f t="shared" si="0"/>
        <v>0.50326167399434796</v>
      </c>
    </row>
    <row r="11" spans="1:26" x14ac:dyDescent="0.3">
      <c r="A11" t="s">
        <v>5551</v>
      </c>
      <c r="B11" s="2">
        <v>45232</v>
      </c>
      <c r="C11" s="2">
        <v>45232</v>
      </c>
      <c r="D11" s="2"/>
      <c r="E11" t="s">
        <v>940</v>
      </c>
      <c r="F11" t="s">
        <v>3867</v>
      </c>
      <c r="G11" t="s">
        <v>942</v>
      </c>
      <c r="H11" t="s">
        <v>948</v>
      </c>
      <c r="I11" t="s">
        <v>5557</v>
      </c>
      <c r="J11" t="s">
        <v>3421</v>
      </c>
      <c r="K11" t="s">
        <v>543</v>
      </c>
      <c r="L11">
        <v>2</v>
      </c>
      <c r="M11" t="s">
        <v>77</v>
      </c>
      <c r="N11">
        <v>76.650000000000006</v>
      </c>
      <c r="O11">
        <v>23.71</v>
      </c>
      <c r="P11" t="s">
        <v>78</v>
      </c>
      <c r="Q11" s="94">
        <v>45281.675000000003</v>
      </c>
      <c r="R11">
        <v>153.30000000000001</v>
      </c>
      <c r="S11">
        <v>47.42</v>
      </c>
      <c r="T11" t="str">
        <f>VLOOKUP(E11,zamiana!A:B,2,0)</f>
        <v>ALSTOM KTW</v>
      </c>
      <c r="W11" s="43" t="s">
        <v>950</v>
      </c>
      <c r="X11" s="112">
        <v>549401.47999999986</v>
      </c>
      <c r="Y11" s="112">
        <v>489758.52999999991</v>
      </c>
      <c r="Z11" s="139">
        <f t="shared" si="0"/>
        <v>0.10855986409064637</v>
      </c>
    </row>
    <row r="12" spans="1:26" x14ac:dyDescent="0.3">
      <c r="A12" t="s">
        <v>5551</v>
      </c>
      <c r="B12" s="2">
        <v>45232</v>
      </c>
      <c r="C12" s="2">
        <v>45232</v>
      </c>
      <c r="D12" s="2"/>
      <c r="E12" t="s">
        <v>940</v>
      </c>
      <c r="F12" t="s">
        <v>3867</v>
      </c>
      <c r="G12" t="s">
        <v>942</v>
      </c>
      <c r="H12" t="s">
        <v>948</v>
      </c>
      <c r="I12" t="s">
        <v>5558</v>
      </c>
      <c r="J12" t="s">
        <v>3421</v>
      </c>
      <c r="K12" t="s">
        <v>543</v>
      </c>
      <c r="L12">
        <v>3</v>
      </c>
      <c r="M12" t="s">
        <v>77</v>
      </c>
      <c r="N12">
        <v>34.03</v>
      </c>
      <c r="O12">
        <v>26.97</v>
      </c>
      <c r="P12" t="s">
        <v>78</v>
      </c>
      <c r="Q12" s="94">
        <v>45281.675000000003</v>
      </c>
      <c r="R12">
        <v>102.09</v>
      </c>
      <c r="S12">
        <v>80.91</v>
      </c>
      <c r="T12" t="str">
        <f>VLOOKUP(E12,zamiana!A:B,2,0)</f>
        <v>ALSTOM KTW</v>
      </c>
      <c r="W12" s="43" t="s">
        <v>17</v>
      </c>
      <c r="X12" s="112">
        <v>14896.64</v>
      </c>
      <c r="Y12" s="112">
        <v>2467.3800000000006</v>
      </c>
      <c r="Z12" s="139">
        <f t="shared" si="0"/>
        <v>0.83436667597525338</v>
      </c>
    </row>
    <row r="13" spans="1:26" x14ac:dyDescent="0.3">
      <c r="A13" t="s">
        <v>5551</v>
      </c>
      <c r="B13" s="2">
        <v>45232</v>
      </c>
      <c r="C13" s="2">
        <v>45232</v>
      </c>
      <c r="D13" s="2"/>
      <c r="E13" t="s">
        <v>940</v>
      </c>
      <c r="F13" t="s">
        <v>3867</v>
      </c>
      <c r="G13" t="s">
        <v>942</v>
      </c>
      <c r="H13" t="s">
        <v>948</v>
      </c>
      <c r="I13" t="s">
        <v>5559</v>
      </c>
      <c r="J13" t="s">
        <v>3418</v>
      </c>
      <c r="K13" t="s">
        <v>543</v>
      </c>
      <c r="L13">
        <v>20</v>
      </c>
      <c r="M13" t="s">
        <v>77</v>
      </c>
      <c r="N13">
        <v>10.9</v>
      </c>
      <c r="O13">
        <v>4.12</v>
      </c>
      <c r="P13" t="s">
        <v>78</v>
      </c>
      <c r="Q13" s="94">
        <v>45281.674305555556</v>
      </c>
      <c r="R13">
        <v>218</v>
      </c>
      <c r="S13">
        <v>82.4</v>
      </c>
      <c r="T13" t="str">
        <f>VLOOKUP(E13,zamiana!A:B,2,0)</f>
        <v>ALSTOM KTW</v>
      </c>
      <c r="W13" s="43" t="s">
        <v>31</v>
      </c>
      <c r="X13" s="112">
        <v>5.7</v>
      </c>
      <c r="Y13" s="112">
        <v>6.18</v>
      </c>
      <c r="Z13" s="139">
        <f t="shared" si="0"/>
        <v>-8.4210526315789389E-2</v>
      </c>
    </row>
    <row r="14" spans="1:26" x14ac:dyDescent="0.3">
      <c r="A14" t="s">
        <v>5551</v>
      </c>
      <c r="B14" s="2">
        <v>45232</v>
      </c>
      <c r="C14" s="2">
        <v>45232</v>
      </c>
      <c r="D14" s="2"/>
      <c r="E14" t="s">
        <v>940</v>
      </c>
      <c r="F14" t="s">
        <v>3867</v>
      </c>
      <c r="G14" t="s">
        <v>942</v>
      </c>
      <c r="H14" t="s">
        <v>948</v>
      </c>
      <c r="I14" t="s">
        <v>5560</v>
      </c>
      <c r="J14" t="s">
        <v>3421</v>
      </c>
      <c r="K14" t="s">
        <v>543</v>
      </c>
      <c r="L14">
        <v>1</v>
      </c>
      <c r="M14" t="s">
        <v>77</v>
      </c>
      <c r="N14">
        <v>49.85</v>
      </c>
      <c r="O14">
        <v>33.630000000000003</v>
      </c>
      <c r="P14" t="s">
        <v>78</v>
      </c>
      <c r="Q14" s="94">
        <v>45281.675000000003</v>
      </c>
      <c r="R14">
        <v>49.85</v>
      </c>
      <c r="S14">
        <v>33.630000000000003</v>
      </c>
      <c r="T14" t="str">
        <f>VLOOKUP(E14,zamiana!A:B,2,0)</f>
        <v>ALSTOM KTW</v>
      </c>
      <c r="W14" s="43" t="s">
        <v>16</v>
      </c>
      <c r="X14" s="112">
        <v>767200</v>
      </c>
      <c r="Y14" s="112">
        <v>696458.99</v>
      </c>
      <c r="Z14" s="139">
        <f t="shared" si="0"/>
        <v>9.2206738790406681E-2</v>
      </c>
    </row>
    <row r="15" spans="1:26" x14ac:dyDescent="0.3">
      <c r="A15" t="s">
        <v>5551</v>
      </c>
      <c r="B15" s="2">
        <v>45232</v>
      </c>
      <c r="C15" s="2">
        <v>45232</v>
      </c>
      <c r="D15" s="2"/>
      <c r="E15" t="s">
        <v>940</v>
      </c>
      <c r="F15" t="s">
        <v>3867</v>
      </c>
      <c r="G15" t="s">
        <v>942</v>
      </c>
      <c r="H15" t="s">
        <v>948</v>
      </c>
      <c r="I15" t="s">
        <v>5561</v>
      </c>
      <c r="J15" t="s">
        <v>3418</v>
      </c>
      <c r="K15" t="s">
        <v>543</v>
      </c>
      <c r="L15">
        <v>4</v>
      </c>
      <c r="M15" t="s">
        <v>77</v>
      </c>
      <c r="N15">
        <v>14.22</v>
      </c>
      <c r="O15">
        <v>6.63</v>
      </c>
      <c r="P15" t="s">
        <v>78</v>
      </c>
      <c r="Q15" s="94">
        <v>45281.674305555556</v>
      </c>
      <c r="R15">
        <v>56.88</v>
      </c>
      <c r="S15">
        <v>26.52</v>
      </c>
      <c r="T15" t="str">
        <f>VLOOKUP(E15,zamiana!A:B,2,0)</f>
        <v>ALSTOM KTW</v>
      </c>
      <c r="W15" s="43" t="s">
        <v>46</v>
      </c>
      <c r="X15" s="112">
        <v>308479.05</v>
      </c>
      <c r="Y15" s="112">
        <v>197130.17</v>
      </c>
      <c r="Z15" s="139">
        <f t="shared" si="0"/>
        <v>0.36096091452563789</v>
      </c>
    </row>
    <row r="16" spans="1:26" x14ac:dyDescent="0.3">
      <c r="A16" t="s">
        <v>5551</v>
      </c>
      <c r="B16" s="2">
        <v>45232</v>
      </c>
      <c r="C16" s="2">
        <v>45232</v>
      </c>
      <c r="D16" s="2"/>
      <c r="E16" t="s">
        <v>940</v>
      </c>
      <c r="F16" t="s">
        <v>3867</v>
      </c>
      <c r="G16" t="s">
        <v>942</v>
      </c>
      <c r="H16" t="s">
        <v>948</v>
      </c>
      <c r="I16" t="s">
        <v>5562</v>
      </c>
      <c r="J16" t="s">
        <v>3418</v>
      </c>
      <c r="K16" t="s">
        <v>543</v>
      </c>
      <c r="L16">
        <v>4</v>
      </c>
      <c r="M16" t="s">
        <v>77</v>
      </c>
      <c r="N16">
        <v>15.01</v>
      </c>
      <c r="O16">
        <v>6.87</v>
      </c>
      <c r="P16" t="s">
        <v>78</v>
      </c>
      <c r="Q16" s="94">
        <v>45281.674305555556</v>
      </c>
      <c r="R16">
        <v>60.04</v>
      </c>
      <c r="S16">
        <v>27.48</v>
      </c>
      <c r="T16" t="str">
        <f>VLOOKUP(E16,zamiana!A:B,2,0)</f>
        <v>ALSTOM KTW</v>
      </c>
      <c r="W16" s="43" t="s">
        <v>39</v>
      </c>
      <c r="X16" s="112">
        <v>370994.4299999997</v>
      </c>
      <c r="Y16" s="112">
        <v>167752.88</v>
      </c>
      <c r="Z16" s="139">
        <f t="shared" si="0"/>
        <v>0.54782911430772652</v>
      </c>
    </row>
    <row r="17" spans="1:26" x14ac:dyDescent="0.3">
      <c r="A17" t="s">
        <v>5551</v>
      </c>
      <c r="B17" s="2">
        <v>45232</v>
      </c>
      <c r="C17" s="2">
        <v>45232</v>
      </c>
      <c r="D17" s="2"/>
      <c r="E17" t="s">
        <v>940</v>
      </c>
      <c r="F17" t="s">
        <v>3867</v>
      </c>
      <c r="G17" t="s">
        <v>942</v>
      </c>
      <c r="H17" t="s">
        <v>948</v>
      </c>
      <c r="I17" t="s">
        <v>3428</v>
      </c>
      <c r="J17" t="s">
        <v>3420</v>
      </c>
      <c r="K17" t="s">
        <v>543</v>
      </c>
      <c r="L17">
        <v>4</v>
      </c>
      <c r="M17" t="s">
        <v>77</v>
      </c>
      <c r="N17">
        <v>8.74</v>
      </c>
      <c r="O17">
        <v>3.11</v>
      </c>
      <c r="P17" t="s">
        <v>78</v>
      </c>
      <c r="Q17" s="94">
        <v>45281.674305555556</v>
      </c>
      <c r="R17">
        <v>34.96</v>
      </c>
      <c r="S17">
        <v>12.44</v>
      </c>
      <c r="T17" t="str">
        <f>VLOOKUP(E17,zamiana!A:B,2,0)</f>
        <v>ALSTOM KTW</v>
      </c>
      <c r="W17" s="43" t="s">
        <v>47</v>
      </c>
      <c r="X17" s="112">
        <v>21872.53</v>
      </c>
      <c r="Y17" s="112">
        <v>14415.11</v>
      </c>
      <c r="Z17" s="139">
        <f t="shared" si="0"/>
        <v>0.34094912659852328</v>
      </c>
    </row>
    <row r="18" spans="1:26" x14ac:dyDescent="0.3">
      <c r="A18" t="s">
        <v>5551</v>
      </c>
      <c r="B18" s="2">
        <v>45232</v>
      </c>
      <c r="C18" s="2">
        <v>45232</v>
      </c>
      <c r="D18" s="2"/>
      <c r="E18" t="s">
        <v>940</v>
      </c>
      <c r="F18" t="s">
        <v>3867</v>
      </c>
      <c r="G18" t="s">
        <v>942</v>
      </c>
      <c r="H18" t="s">
        <v>948</v>
      </c>
      <c r="I18" t="s">
        <v>5563</v>
      </c>
      <c r="J18" t="s">
        <v>3418</v>
      </c>
      <c r="K18" t="s">
        <v>543</v>
      </c>
      <c r="L18">
        <v>4</v>
      </c>
      <c r="M18" t="s">
        <v>77</v>
      </c>
      <c r="N18">
        <v>16.170000000000002</v>
      </c>
      <c r="O18">
        <v>7.23</v>
      </c>
      <c r="P18" t="s">
        <v>78</v>
      </c>
      <c r="Q18" s="94">
        <v>45281.674305555556</v>
      </c>
      <c r="R18">
        <v>64.680000000000007</v>
      </c>
      <c r="S18">
        <v>28.92</v>
      </c>
      <c r="T18" t="str">
        <f>VLOOKUP(E18,zamiana!A:B,2,0)</f>
        <v>ALSTOM KTW</v>
      </c>
      <c r="W18" s="43" t="s">
        <v>15</v>
      </c>
      <c r="X18" s="112">
        <v>284795.47000000003</v>
      </c>
      <c r="Y18" s="112">
        <v>260033.41999999998</v>
      </c>
      <c r="Z18" s="139">
        <f t="shared" si="0"/>
        <v>8.6946783247640991E-2</v>
      </c>
    </row>
    <row r="19" spans="1:26" x14ac:dyDescent="0.3">
      <c r="A19" t="s">
        <v>5551</v>
      </c>
      <c r="B19" s="2">
        <v>45232</v>
      </c>
      <c r="C19" s="2">
        <v>45232</v>
      </c>
      <c r="D19" s="2"/>
      <c r="E19" t="s">
        <v>940</v>
      </c>
      <c r="F19" t="s">
        <v>3867</v>
      </c>
      <c r="G19" t="s">
        <v>942</v>
      </c>
      <c r="H19" t="s">
        <v>948</v>
      </c>
      <c r="I19" t="s">
        <v>5564</v>
      </c>
      <c r="J19" t="s">
        <v>3418</v>
      </c>
      <c r="K19" t="s">
        <v>543</v>
      </c>
      <c r="L19">
        <v>4</v>
      </c>
      <c r="M19" t="s">
        <v>77</v>
      </c>
      <c r="N19">
        <v>13.01</v>
      </c>
      <c r="O19">
        <v>5.73</v>
      </c>
      <c r="P19" t="s">
        <v>78</v>
      </c>
      <c r="Q19" s="94">
        <v>45281.674305555556</v>
      </c>
      <c r="R19">
        <v>52.04</v>
      </c>
      <c r="S19">
        <v>22.92</v>
      </c>
      <c r="T19" t="str">
        <f>VLOOKUP(E19,zamiana!A:B,2,0)</f>
        <v>ALSTOM KTW</v>
      </c>
      <c r="W19" s="43" t="s">
        <v>35</v>
      </c>
      <c r="X19" s="112">
        <v>510054.9</v>
      </c>
      <c r="Y19" s="112">
        <v>412783.86999999982</v>
      </c>
      <c r="Z19" s="139">
        <f t="shared" si="0"/>
        <v>0.19070698075834622</v>
      </c>
    </row>
    <row r="20" spans="1:26" x14ac:dyDescent="0.3">
      <c r="A20" t="s">
        <v>5551</v>
      </c>
      <c r="B20" s="2">
        <v>45232</v>
      </c>
      <c r="C20" s="2">
        <v>45232</v>
      </c>
      <c r="D20" s="2"/>
      <c r="E20" t="s">
        <v>940</v>
      </c>
      <c r="F20" t="s">
        <v>3867</v>
      </c>
      <c r="G20" t="s">
        <v>942</v>
      </c>
      <c r="H20" t="s">
        <v>948</v>
      </c>
      <c r="I20" t="s">
        <v>5565</v>
      </c>
      <c r="J20" t="s">
        <v>3418</v>
      </c>
      <c r="K20" t="s">
        <v>543</v>
      </c>
      <c r="L20">
        <v>8</v>
      </c>
      <c r="M20" t="s">
        <v>77</v>
      </c>
      <c r="N20">
        <v>13.8</v>
      </c>
      <c r="O20">
        <v>4.01</v>
      </c>
      <c r="P20" t="s">
        <v>78</v>
      </c>
      <c r="Q20" s="94">
        <v>45281.674305555556</v>
      </c>
      <c r="R20">
        <v>110.4</v>
      </c>
      <c r="S20">
        <v>32.08</v>
      </c>
      <c r="T20" t="str">
        <f>VLOOKUP(E20,zamiana!A:B,2,0)</f>
        <v>ALSTOM KTW</v>
      </c>
      <c r="W20" s="43" t="s">
        <v>30</v>
      </c>
      <c r="X20" s="112">
        <v>14990.02</v>
      </c>
      <c r="Y20" s="112">
        <v>8561.8000000000011</v>
      </c>
      <c r="Z20" s="139">
        <f t="shared" si="0"/>
        <v>0.4288333171003107</v>
      </c>
    </row>
    <row r="21" spans="1:26" x14ac:dyDescent="0.3">
      <c r="A21" t="s">
        <v>5566</v>
      </c>
      <c r="B21" s="2">
        <v>45232</v>
      </c>
      <c r="C21" s="2">
        <v>45232</v>
      </c>
      <c r="D21" s="2"/>
      <c r="E21" t="s">
        <v>940</v>
      </c>
      <c r="F21" t="s">
        <v>3867</v>
      </c>
      <c r="G21" t="s">
        <v>942</v>
      </c>
      <c r="H21" t="s">
        <v>948</v>
      </c>
      <c r="I21" t="s">
        <v>5567</v>
      </c>
      <c r="J21" t="s">
        <v>3220</v>
      </c>
      <c r="K21" t="s">
        <v>543</v>
      </c>
      <c r="L21">
        <v>1</v>
      </c>
      <c r="M21" t="s">
        <v>77</v>
      </c>
      <c r="N21">
        <v>23.4</v>
      </c>
      <c r="O21">
        <v>13.11</v>
      </c>
      <c r="P21" t="s">
        <v>78</v>
      </c>
      <c r="Q21" s="94">
        <v>45281.674305555556</v>
      </c>
      <c r="R21">
        <v>23.4</v>
      </c>
      <c r="S21">
        <v>13.11</v>
      </c>
      <c r="T21" t="str">
        <f>VLOOKUP(E21,zamiana!A:B,2,0)</f>
        <v>ALSTOM KTW</v>
      </c>
      <c r="W21" s="43" t="s">
        <v>32</v>
      </c>
      <c r="X21" s="112">
        <v>2967</v>
      </c>
      <c r="Y21" s="112">
        <v>1358.08</v>
      </c>
      <c r="Z21" s="139">
        <f t="shared" si="0"/>
        <v>0.54227165487023932</v>
      </c>
    </row>
    <row r="22" spans="1:26" x14ac:dyDescent="0.3">
      <c r="A22" t="s">
        <v>5566</v>
      </c>
      <c r="B22" s="2">
        <v>45232</v>
      </c>
      <c r="C22" s="2">
        <v>45232</v>
      </c>
      <c r="D22" s="2"/>
      <c r="E22" t="s">
        <v>940</v>
      </c>
      <c r="F22" t="s">
        <v>3867</v>
      </c>
      <c r="G22" t="s">
        <v>942</v>
      </c>
      <c r="H22" t="s">
        <v>948</v>
      </c>
      <c r="I22" t="s">
        <v>3425</v>
      </c>
      <c r="J22" t="s">
        <v>3426</v>
      </c>
      <c r="K22" t="s">
        <v>543</v>
      </c>
      <c r="L22">
        <v>6</v>
      </c>
      <c r="M22" t="s">
        <v>77</v>
      </c>
      <c r="N22">
        <v>25.66</v>
      </c>
      <c r="O22">
        <v>17.5</v>
      </c>
      <c r="P22" t="s">
        <v>78</v>
      </c>
      <c r="Q22" s="94">
        <v>45281.67291666667</v>
      </c>
      <c r="R22">
        <v>153.96</v>
      </c>
      <c r="S22">
        <v>105</v>
      </c>
      <c r="T22" t="str">
        <f>VLOOKUP(E22,zamiana!A:B,2,0)</f>
        <v>ALSTOM KTW</v>
      </c>
      <c r="W22" s="43" t="s">
        <v>2281</v>
      </c>
      <c r="X22" s="112">
        <v>24722.759999999995</v>
      </c>
      <c r="Y22" s="112">
        <v>11358.049999999997</v>
      </c>
      <c r="Z22" s="139">
        <f t="shared" si="0"/>
        <v>0.54058325203173108</v>
      </c>
    </row>
    <row r="23" spans="1:26" x14ac:dyDescent="0.3">
      <c r="A23" t="s">
        <v>5566</v>
      </c>
      <c r="B23" s="2">
        <v>45232</v>
      </c>
      <c r="C23" s="2">
        <v>45232</v>
      </c>
      <c r="D23" s="2"/>
      <c r="E23" t="s">
        <v>940</v>
      </c>
      <c r="F23" t="s">
        <v>3867</v>
      </c>
      <c r="G23" t="s">
        <v>942</v>
      </c>
      <c r="H23" t="s">
        <v>948</v>
      </c>
      <c r="I23" t="s">
        <v>5568</v>
      </c>
      <c r="J23" t="s">
        <v>5569</v>
      </c>
      <c r="K23" t="s">
        <v>543</v>
      </c>
      <c r="L23">
        <v>2</v>
      </c>
      <c r="M23" t="s">
        <v>77</v>
      </c>
      <c r="N23">
        <v>30.21</v>
      </c>
      <c r="O23">
        <v>8.59</v>
      </c>
      <c r="P23" t="s">
        <v>78</v>
      </c>
      <c r="Q23" s="94">
        <v>45281.675000000003</v>
      </c>
      <c r="R23">
        <v>60.42</v>
      </c>
      <c r="S23">
        <v>17.18</v>
      </c>
      <c r="T23" t="str">
        <f>VLOOKUP(E23,zamiana!A:B,2,0)</f>
        <v>ALSTOM KTW</v>
      </c>
      <c r="W23" s="43" t="s">
        <v>956</v>
      </c>
      <c r="X23" s="112">
        <v>6828.44</v>
      </c>
      <c r="Y23" s="112">
        <v>2705.16</v>
      </c>
      <c r="Z23" s="139">
        <f t="shared" si="0"/>
        <v>0.60383923707318221</v>
      </c>
    </row>
    <row r="24" spans="1:26" x14ac:dyDescent="0.3">
      <c r="A24" t="s">
        <v>5566</v>
      </c>
      <c r="B24" s="2">
        <v>45232</v>
      </c>
      <c r="C24" s="2">
        <v>45232</v>
      </c>
      <c r="D24" s="2"/>
      <c r="E24" t="s">
        <v>940</v>
      </c>
      <c r="F24" t="s">
        <v>3867</v>
      </c>
      <c r="G24" t="s">
        <v>942</v>
      </c>
      <c r="H24" t="s">
        <v>948</v>
      </c>
      <c r="I24" t="s">
        <v>5570</v>
      </c>
      <c r="J24" t="s">
        <v>5569</v>
      </c>
      <c r="K24" t="s">
        <v>543</v>
      </c>
      <c r="L24">
        <v>2</v>
      </c>
      <c r="M24" t="s">
        <v>77</v>
      </c>
      <c r="N24">
        <v>30.21</v>
      </c>
      <c r="O24">
        <v>8.59</v>
      </c>
      <c r="P24" t="s">
        <v>78</v>
      </c>
      <c r="Q24" s="94">
        <v>45281.675000000003</v>
      </c>
      <c r="R24">
        <v>60.42</v>
      </c>
      <c r="S24">
        <v>17.18</v>
      </c>
      <c r="T24" t="str">
        <f>VLOOKUP(E24,zamiana!A:B,2,0)</f>
        <v>ALSTOM KTW</v>
      </c>
      <c r="W24" s="43" t="s">
        <v>936</v>
      </c>
      <c r="X24" s="112">
        <v>58112.86</v>
      </c>
      <c r="Y24" s="112">
        <v>303.57</v>
      </c>
      <c r="Z24" s="139">
        <f t="shared" si="0"/>
        <v>0.99477619927843852</v>
      </c>
    </row>
    <row r="25" spans="1:26" x14ac:dyDescent="0.3">
      <c r="A25" t="s">
        <v>5566</v>
      </c>
      <c r="B25" s="2">
        <v>45232</v>
      </c>
      <c r="C25" s="2">
        <v>45232</v>
      </c>
      <c r="D25" s="2"/>
      <c r="E25" t="s">
        <v>940</v>
      </c>
      <c r="F25" t="s">
        <v>3867</v>
      </c>
      <c r="G25" t="s">
        <v>942</v>
      </c>
      <c r="H25" t="s">
        <v>948</v>
      </c>
      <c r="I25" t="s">
        <v>5571</v>
      </c>
      <c r="J25" t="s">
        <v>3220</v>
      </c>
      <c r="K25" t="s">
        <v>543</v>
      </c>
      <c r="L25">
        <v>8</v>
      </c>
      <c r="M25" t="s">
        <v>77</v>
      </c>
      <c r="N25">
        <v>99.36</v>
      </c>
      <c r="O25">
        <v>30</v>
      </c>
      <c r="P25" t="s">
        <v>78</v>
      </c>
      <c r="Q25" s="94">
        <v>45281.675000000003</v>
      </c>
      <c r="R25">
        <v>794.88</v>
      </c>
      <c r="S25">
        <v>240</v>
      </c>
      <c r="T25" t="str">
        <f>VLOOKUP(E25,zamiana!A:B,2,0)</f>
        <v>ALSTOM KTW</v>
      </c>
      <c r="W25" s="43" t="s">
        <v>5657</v>
      </c>
      <c r="X25" s="112">
        <v>3017.28</v>
      </c>
      <c r="Y25" s="112">
        <v>2446.8000000000002</v>
      </c>
      <c r="Z25" s="139">
        <f t="shared" si="0"/>
        <v>0.18907095132039453</v>
      </c>
    </row>
    <row r="26" spans="1:26" x14ac:dyDescent="0.3">
      <c r="A26" t="s">
        <v>5572</v>
      </c>
      <c r="B26" s="2">
        <v>45232</v>
      </c>
      <c r="C26" s="2">
        <v>45232</v>
      </c>
      <c r="D26" s="2"/>
      <c r="E26" t="s">
        <v>940</v>
      </c>
      <c r="F26" t="s">
        <v>3867</v>
      </c>
      <c r="G26" t="s">
        <v>942</v>
      </c>
      <c r="H26" t="s">
        <v>948</v>
      </c>
      <c r="I26" t="s">
        <v>5573</v>
      </c>
      <c r="J26" t="s">
        <v>3418</v>
      </c>
      <c r="K26" t="s">
        <v>543</v>
      </c>
      <c r="L26">
        <v>1</v>
      </c>
      <c r="M26" t="s">
        <v>77</v>
      </c>
      <c r="N26">
        <v>31.78</v>
      </c>
      <c r="O26">
        <v>10.039999999999999</v>
      </c>
      <c r="P26" t="s">
        <v>78</v>
      </c>
      <c r="Q26" s="94">
        <v>45281.675000000003</v>
      </c>
      <c r="R26">
        <v>31.78</v>
      </c>
      <c r="S26">
        <v>10.039999999999999</v>
      </c>
      <c r="T26" t="str">
        <f>VLOOKUP(E26,zamiana!A:B,2,0)</f>
        <v>ALSTOM KTW</v>
      </c>
      <c r="W26" s="43" t="s">
        <v>38</v>
      </c>
      <c r="X26" s="112">
        <v>51330.92</v>
      </c>
      <c r="Y26" s="112">
        <v>58061.68</v>
      </c>
      <c r="Z26" s="139">
        <f t="shared" si="0"/>
        <v>-0.13112486587031758</v>
      </c>
    </row>
    <row r="27" spans="1:26" x14ac:dyDescent="0.3">
      <c r="A27" t="s">
        <v>5572</v>
      </c>
      <c r="B27" s="2">
        <v>45232</v>
      </c>
      <c r="C27" s="2">
        <v>45232</v>
      </c>
      <c r="D27" s="2"/>
      <c r="E27" t="s">
        <v>940</v>
      </c>
      <c r="F27" t="s">
        <v>3867</v>
      </c>
      <c r="G27" t="s">
        <v>942</v>
      </c>
      <c r="H27" t="s">
        <v>948</v>
      </c>
      <c r="I27" t="s">
        <v>5574</v>
      </c>
      <c r="J27" t="s">
        <v>3220</v>
      </c>
      <c r="K27" t="s">
        <v>543</v>
      </c>
      <c r="L27">
        <v>16</v>
      </c>
      <c r="M27" t="s">
        <v>77</v>
      </c>
      <c r="N27">
        <v>13.97</v>
      </c>
      <c r="O27">
        <v>5.08</v>
      </c>
      <c r="P27" t="s">
        <v>78</v>
      </c>
      <c r="Q27" s="94">
        <v>45281.675000000003</v>
      </c>
      <c r="R27">
        <v>223.52</v>
      </c>
      <c r="S27">
        <v>81.28</v>
      </c>
      <c r="T27" t="str">
        <f>VLOOKUP(E27,zamiana!A:B,2,0)</f>
        <v>ALSTOM KTW</v>
      </c>
      <c r="W27" s="43" t="s">
        <v>915</v>
      </c>
      <c r="X27" s="112">
        <v>4745718.1900000069</v>
      </c>
      <c r="Y27" s="112">
        <v>3567993.6100000008</v>
      </c>
      <c r="Z27" s="139">
        <f t="shared" si="0"/>
        <v>0.24816572178298779</v>
      </c>
    </row>
    <row r="28" spans="1:26" x14ac:dyDescent="0.3">
      <c r="A28" t="s">
        <v>5575</v>
      </c>
      <c r="B28" s="2">
        <v>45232</v>
      </c>
      <c r="C28" s="2">
        <v>45232</v>
      </c>
      <c r="D28" s="2"/>
      <c r="E28" t="s">
        <v>940</v>
      </c>
      <c r="F28" t="s">
        <v>3867</v>
      </c>
      <c r="G28" t="s">
        <v>942</v>
      </c>
      <c r="H28" t="s">
        <v>948</v>
      </c>
      <c r="I28" t="s">
        <v>4927</v>
      </c>
      <c r="J28" t="s">
        <v>4926</v>
      </c>
      <c r="K28" t="s">
        <v>543</v>
      </c>
      <c r="L28">
        <v>9</v>
      </c>
      <c r="M28" t="s">
        <v>77</v>
      </c>
      <c r="N28">
        <v>41.88</v>
      </c>
      <c r="O28">
        <v>31.13</v>
      </c>
      <c r="P28" t="s">
        <v>78</v>
      </c>
      <c r="Q28" s="94">
        <v>45281.681250000001</v>
      </c>
      <c r="R28">
        <v>376.92</v>
      </c>
      <c r="S28">
        <v>280.17</v>
      </c>
      <c r="T28" t="str">
        <f>VLOOKUP(E28,zamiana!A:B,2,0)</f>
        <v>ALSTOM KTW</v>
      </c>
    </row>
    <row r="29" spans="1:26" x14ac:dyDescent="0.3">
      <c r="A29" t="s">
        <v>5576</v>
      </c>
      <c r="B29" s="2">
        <v>45232</v>
      </c>
      <c r="C29" s="2">
        <v>45232</v>
      </c>
      <c r="D29" s="2"/>
      <c r="E29" t="s">
        <v>940</v>
      </c>
      <c r="F29" t="s">
        <v>3867</v>
      </c>
      <c r="G29" t="s">
        <v>942</v>
      </c>
      <c r="H29" t="s">
        <v>948</v>
      </c>
      <c r="I29" t="s">
        <v>4746</v>
      </c>
      <c r="J29" t="s">
        <v>4746</v>
      </c>
      <c r="K29" t="s">
        <v>770</v>
      </c>
      <c r="L29">
        <v>100</v>
      </c>
      <c r="M29" t="s">
        <v>77</v>
      </c>
      <c r="N29">
        <v>14.58</v>
      </c>
      <c r="O29">
        <v>10.89</v>
      </c>
      <c r="P29" t="s">
        <v>78</v>
      </c>
      <c r="Q29" s="94">
        <v>45281.64166666667</v>
      </c>
      <c r="R29">
        <v>1458</v>
      </c>
      <c r="S29">
        <v>1089</v>
      </c>
      <c r="T29" t="str">
        <f>VLOOKUP(E29,zamiana!A:B,2,0)</f>
        <v>ALSTOM KTW</v>
      </c>
    </row>
    <row r="30" spans="1:26" x14ac:dyDescent="0.3">
      <c r="A30" t="s">
        <v>5576</v>
      </c>
      <c r="B30" s="2">
        <v>45232</v>
      </c>
      <c r="C30" s="2">
        <v>45232</v>
      </c>
      <c r="D30" s="2"/>
      <c r="E30" t="s">
        <v>940</v>
      </c>
      <c r="F30" t="s">
        <v>3867</v>
      </c>
      <c r="G30" t="s">
        <v>942</v>
      </c>
      <c r="H30" t="s">
        <v>948</v>
      </c>
      <c r="I30" t="s">
        <v>3411</v>
      </c>
      <c r="J30" t="s">
        <v>3411</v>
      </c>
      <c r="K30" t="s">
        <v>770</v>
      </c>
      <c r="L30">
        <v>10</v>
      </c>
      <c r="M30" t="s">
        <v>77</v>
      </c>
      <c r="N30">
        <v>231.59</v>
      </c>
      <c r="O30">
        <v>121.15</v>
      </c>
      <c r="P30" t="s">
        <v>78</v>
      </c>
      <c r="Q30" s="94">
        <v>45281.640277777777</v>
      </c>
      <c r="R30">
        <v>2315.9</v>
      </c>
      <c r="S30">
        <v>1211.5</v>
      </c>
      <c r="T30" t="str">
        <f>VLOOKUP(E30,zamiana!A:B,2,0)</f>
        <v>ALSTOM KTW</v>
      </c>
    </row>
    <row r="31" spans="1:26" x14ac:dyDescent="0.3">
      <c r="A31" t="s">
        <v>5576</v>
      </c>
      <c r="B31" s="2">
        <v>45232</v>
      </c>
      <c r="C31" s="2">
        <v>45232</v>
      </c>
      <c r="D31" s="2"/>
      <c r="E31" t="s">
        <v>940</v>
      </c>
      <c r="F31" t="s">
        <v>3867</v>
      </c>
      <c r="G31" t="s">
        <v>942</v>
      </c>
      <c r="H31" t="s">
        <v>948</v>
      </c>
      <c r="I31" t="s">
        <v>3580</v>
      </c>
      <c r="J31" t="s">
        <v>3580</v>
      </c>
      <c r="K31" t="s">
        <v>770</v>
      </c>
      <c r="L31">
        <v>10</v>
      </c>
      <c r="M31" t="s">
        <v>77</v>
      </c>
      <c r="N31">
        <v>234.07</v>
      </c>
      <c r="O31">
        <v>121.15</v>
      </c>
      <c r="P31" t="s">
        <v>78</v>
      </c>
      <c r="Q31" s="94">
        <v>45281.640277777777</v>
      </c>
      <c r="R31">
        <v>2340.6999999999998</v>
      </c>
      <c r="S31">
        <v>1211.5</v>
      </c>
      <c r="T31" t="str">
        <f>VLOOKUP(E31,zamiana!A:B,2,0)</f>
        <v>ALSTOM KTW</v>
      </c>
    </row>
    <row r="32" spans="1:26" x14ac:dyDescent="0.3">
      <c r="A32" t="s">
        <v>5576</v>
      </c>
      <c r="B32" s="2">
        <v>45232</v>
      </c>
      <c r="C32" s="2">
        <v>45232</v>
      </c>
      <c r="D32" s="2"/>
      <c r="E32" t="s">
        <v>940</v>
      </c>
      <c r="F32" t="s">
        <v>3867</v>
      </c>
      <c r="G32" t="s">
        <v>942</v>
      </c>
      <c r="H32" t="s">
        <v>948</v>
      </c>
      <c r="I32" t="s">
        <v>3643</v>
      </c>
      <c r="J32" t="s">
        <v>3643</v>
      </c>
      <c r="K32" t="s">
        <v>821</v>
      </c>
      <c r="L32">
        <v>10</v>
      </c>
      <c r="M32" t="s">
        <v>77</v>
      </c>
      <c r="N32">
        <v>34.5</v>
      </c>
      <c r="O32">
        <v>26.79</v>
      </c>
      <c r="P32" t="s">
        <v>78</v>
      </c>
      <c r="Q32" s="94">
        <v>45281.651388888888</v>
      </c>
      <c r="R32">
        <v>345</v>
      </c>
      <c r="S32">
        <v>267.89999999999998</v>
      </c>
      <c r="T32" t="str">
        <f>VLOOKUP(E32,zamiana!A:B,2,0)</f>
        <v>ALSTOM KTW</v>
      </c>
    </row>
    <row r="33" spans="1:20" x14ac:dyDescent="0.3">
      <c r="A33" t="s">
        <v>5576</v>
      </c>
      <c r="B33" s="2">
        <v>45232</v>
      </c>
      <c r="C33" s="2">
        <v>45232</v>
      </c>
      <c r="D33" s="2"/>
      <c r="E33" t="s">
        <v>940</v>
      </c>
      <c r="F33" t="s">
        <v>3867</v>
      </c>
      <c r="G33" t="s">
        <v>942</v>
      </c>
      <c r="H33" t="s">
        <v>948</v>
      </c>
      <c r="I33" t="s">
        <v>4672</v>
      </c>
      <c r="J33" t="s">
        <v>4672</v>
      </c>
      <c r="K33" t="s">
        <v>821</v>
      </c>
      <c r="L33">
        <v>10</v>
      </c>
      <c r="M33" t="s">
        <v>77</v>
      </c>
      <c r="N33">
        <v>41.55</v>
      </c>
      <c r="O33">
        <v>30.98</v>
      </c>
      <c r="P33" t="s">
        <v>78</v>
      </c>
      <c r="Q33" s="94">
        <v>45281.651388888888</v>
      </c>
      <c r="R33">
        <v>415.5</v>
      </c>
      <c r="S33">
        <v>309.8</v>
      </c>
      <c r="T33" t="str">
        <f>VLOOKUP(E33,zamiana!A:B,2,0)</f>
        <v>ALSTOM KTW</v>
      </c>
    </row>
    <row r="34" spans="1:20" x14ac:dyDescent="0.3">
      <c r="A34" t="s">
        <v>5576</v>
      </c>
      <c r="B34" s="2">
        <v>45232</v>
      </c>
      <c r="C34" s="2">
        <v>45232</v>
      </c>
      <c r="D34" s="2"/>
      <c r="E34" t="s">
        <v>940</v>
      </c>
      <c r="F34" t="s">
        <v>3867</v>
      </c>
      <c r="G34" t="s">
        <v>942</v>
      </c>
      <c r="H34" t="s">
        <v>948</v>
      </c>
      <c r="I34" t="s">
        <v>1664</v>
      </c>
      <c r="J34" t="s">
        <v>1664</v>
      </c>
      <c r="K34" t="s">
        <v>821</v>
      </c>
      <c r="L34">
        <v>10</v>
      </c>
      <c r="M34" t="s">
        <v>77</v>
      </c>
      <c r="N34">
        <v>55.86</v>
      </c>
      <c r="O34">
        <v>31.11</v>
      </c>
      <c r="P34" t="s">
        <v>78</v>
      </c>
      <c r="Q34" s="94">
        <v>45281.651388888888</v>
      </c>
      <c r="R34">
        <v>558.6</v>
      </c>
      <c r="S34">
        <v>311.10000000000002</v>
      </c>
      <c r="T34" t="str">
        <f>VLOOKUP(E34,zamiana!A:B,2,0)</f>
        <v>ALSTOM KTW</v>
      </c>
    </row>
    <row r="35" spans="1:20" x14ac:dyDescent="0.3">
      <c r="A35" t="s">
        <v>5576</v>
      </c>
      <c r="B35" s="2">
        <v>45232</v>
      </c>
      <c r="C35" s="2">
        <v>45232</v>
      </c>
      <c r="D35" s="2"/>
      <c r="E35" t="s">
        <v>940</v>
      </c>
      <c r="F35" t="s">
        <v>3867</v>
      </c>
      <c r="G35" t="s">
        <v>942</v>
      </c>
      <c r="H35" t="s">
        <v>948</v>
      </c>
      <c r="I35" t="s">
        <v>3951</v>
      </c>
      <c r="J35" t="s">
        <v>3951</v>
      </c>
      <c r="K35" t="s">
        <v>821</v>
      </c>
      <c r="L35">
        <v>10</v>
      </c>
      <c r="M35" t="s">
        <v>77</v>
      </c>
      <c r="N35">
        <v>51.98</v>
      </c>
      <c r="O35">
        <v>26.79</v>
      </c>
      <c r="P35" t="s">
        <v>78</v>
      </c>
      <c r="Q35" s="94">
        <v>45281.651388888888</v>
      </c>
      <c r="R35">
        <v>519.79999999999995</v>
      </c>
      <c r="S35">
        <v>267.89999999999998</v>
      </c>
      <c r="T35" t="str">
        <f>VLOOKUP(E35,zamiana!A:B,2,0)</f>
        <v>ALSTOM KTW</v>
      </c>
    </row>
    <row r="36" spans="1:20" x14ac:dyDescent="0.3">
      <c r="A36" t="s">
        <v>5577</v>
      </c>
      <c r="B36" s="2">
        <v>45232</v>
      </c>
      <c r="C36" s="2">
        <v>45232</v>
      </c>
      <c r="D36" s="2"/>
      <c r="E36" t="s">
        <v>940</v>
      </c>
      <c r="F36" t="s">
        <v>3867</v>
      </c>
      <c r="G36" t="s">
        <v>942</v>
      </c>
      <c r="H36" t="s">
        <v>948</v>
      </c>
      <c r="I36" t="s">
        <v>5565</v>
      </c>
      <c r="J36" t="s">
        <v>3418</v>
      </c>
      <c r="K36" t="s">
        <v>543</v>
      </c>
      <c r="L36">
        <v>14</v>
      </c>
      <c r="M36" t="s">
        <v>77</v>
      </c>
      <c r="N36">
        <v>13.8</v>
      </c>
      <c r="O36">
        <v>4.01</v>
      </c>
      <c r="P36" t="s">
        <v>78</v>
      </c>
      <c r="Q36" s="94">
        <v>45281.674305555556</v>
      </c>
      <c r="R36">
        <v>193.2</v>
      </c>
      <c r="S36">
        <v>56.14</v>
      </c>
      <c r="T36" t="str">
        <f>VLOOKUP(E36,zamiana!A:B,2,0)</f>
        <v>ALSTOM KTW</v>
      </c>
    </row>
    <row r="37" spans="1:20" x14ac:dyDescent="0.3">
      <c r="A37" t="s">
        <v>5578</v>
      </c>
      <c r="B37" s="2">
        <v>45232</v>
      </c>
      <c r="C37" s="2">
        <v>45232</v>
      </c>
      <c r="D37" s="2"/>
      <c r="E37" t="s">
        <v>940</v>
      </c>
      <c r="F37" t="s">
        <v>3867</v>
      </c>
      <c r="G37" t="s">
        <v>942</v>
      </c>
      <c r="H37" t="s">
        <v>948</v>
      </c>
      <c r="I37" t="s">
        <v>4716</v>
      </c>
      <c r="J37" t="s">
        <v>4717</v>
      </c>
      <c r="K37" t="s">
        <v>102</v>
      </c>
      <c r="L37">
        <v>3</v>
      </c>
      <c r="M37" t="s">
        <v>77</v>
      </c>
      <c r="N37">
        <v>148.81</v>
      </c>
      <c r="O37">
        <v>119.56</v>
      </c>
      <c r="P37" t="s">
        <v>78</v>
      </c>
      <c r="Q37" s="94">
        <v>45281.663194444445</v>
      </c>
      <c r="R37">
        <v>446.43</v>
      </c>
      <c r="S37">
        <v>358.68</v>
      </c>
      <c r="T37" t="str">
        <f>VLOOKUP(E37,zamiana!A:B,2,0)</f>
        <v>ALSTOM KTW</v>
      </c>
    </row>
    <row r="38" spans="1:20" x14ac:dyDescent="0.3">
      <c r="A38" t="s">
        <v>5578</v>
      </c>
      <c r="B38" s="2">
        <v>45232</v>
      </c>
      <c r="C38" s="2">
        <v>45232</v>
      </c>
      <c r="D38" s="2"/>
      <c r="E38" t="s">
        <v>940</v>
      </c>
      <c r="F38" t="s">
        <v>3867</v>
      </c>
      <c r="G38" t="s">
        <v>942</v>
      </c>
      <c r="H38" t="s">
        <v>948</v>
      </c>
      <c r="I38" t="s">
        <v>4715</v>
      </c>
      <c r="J38" t="s">
        <v>844</v>
      </c>
      <c r="K38" t="s">
        <v>102</v>
      </c>
      <c r="L38">
        <v>3</v>
      </c>
      <c r="M38" t="s">
        <v>77</v>
      </c>
      <c r="N38">
        <v>148.94999999999999</v>
      </c>
      <c r="O38">
        <v>119.77</v>
      </c>
      <c r="P38" t="s">
        <v>78</v>
      </c>
      <c r="Q38" s="94">
        <v>45281.663194444445</v>
      </c>
      <c r="R38">
        <v>446.85</v>
      </c>
      <c r="S38">
        <v>359.31</v>
      </c>
      <c r="T38" t="str">
        <f>VLOOKUP(E38,zamiana!A:B,2,0)</f>
        <v>ALSTOM KTW</v>
      </c>
    </row>
    <row r="39" spans="1:20" x14ac:dyDescent="0.3">
      <c r="A39" t="s">
        <v>5578</v>
      </c>
      <c r="B39" s="2">
        <v>45232</v>
      </c>
      <c r="C39" s="2">
        <v>45232</v>
      </c>
      <c r="D39" s="2"/>
      <c r="E39" t="s">
        <v>940</v>
      </c>
      <c r="F39" t="s">
        <v>3867</v>
      </c>
      <c r="G39" t="s">
        <v>942</v>
      </c>
      <c r="H39" t="s">
        <v>948</v>
      </c>
      <c r="I39" t="s">
        <v>5432</v>
      </c>
      <c r="J39" t="s">
        <v>5579</v>
      </c>
      <c r="K39" t="s">
        <v>102</v>
      </c>
      <c r="L39">
        <v>6</v>
      </c>
      <c r="M39" t="s">
        <v>77</v>
      </c>
      <c r="N39">
        <v>171.18</v>
      </c>
      <c r="O39">
        <v>79.2</v>
      </c>
      <c r="P39" t="s">
        <v>78</v>
      </c>
      <c r="Q39" s="94">
        <v>45281.663194444445</v>
      </c>
      <c r="R39">
        <v>1027.08</v>
      </c>
      <c r="S39">
        <v>475.2</v>
      </c>
      <c r="T39" t="str">
        <f>VLOOKUP(E39,zamiana!A:B,2,0)</f>
        <v>ALSTOM KTW</v>
      </c>
    </row>
    <row r="40" spans="1:20" x14ac:dyDescent="0.3">
      <c r="A40" t="s">
        <v>5578</v>
      </c>
      <c r="B40" s="2">
        <v>45232</v>
      </c>
      <c r="C40" s="2">
        <v>45232</v>
      </c>
      <c r="D40" s="2"/>
      <c r="E40" t="s">
        <v>940</v>
      </c>
      <c r="F40" t="s">
        <v>3867</v>
      </c>
      <c r="G40" t="s">
        <v>942</v>
      </c>
      <c r="H40" t="s">
        <v>948</v>
      </c>
      <c r="I40" t="s">
        <v>4694</v>
      </c>
      <c r="J40" t="s">
        <v>4694</v>
      </c>
      <c r="K40" t="s">
        <v>102</v>
      </c>
      <c r="L40">
        <v>6</v>
      </c>
      <c r="M40" t="s">
        <v>77</v>
      </c>
      <c r="N40">
        <v>14.71</v>
      </c>
      <c r="O40">
        <v>7.66</v>
      </c>
      <c r="P40" t="s">
        <v>78</v>
      </c>
      <c r="Q40" s="94">
        <v>45281.663194444445</v>
      </c>
      <c r="R40">
        <v>88.26</v>
      </c>
      <c r="S40">
        <v>45.96</v>
      </c>
      <c r="T40" t="str">
        <f>VLOOKUP(E40,zamiana!A:B,2,0)</f>
        <v>ALSTOM KTW</v>
      </c>
    </row>
    <row r="41" spans="1:20" x14ac:dyDescent="0.3">
      <c r="A41" t="s">
        <v>5580</v>
      </c>
      <c r="B41" s="2">
        <v>45232</v>
      </c>
      <c r="C41" s="2">
        <v>45232</v>
      </c>
      <c r="D41" s="2"/>
      <c r="E41" t="s">
        <v>940</v>
      </c>
      <c r="F41" t="s">
        <v>3867</v>
      </c>
      <c r="G41" t="s">
        <v>942</v>
      </c>
      <c r="H41" t="s">
        <v>948</v>
      </c>
      <c r="I41" t="s">
        <v>4465</v>
      </c>
      <c r="J41" t="s">
        <v>4463</v>
      </c>
      <c r="K41" t="s">
        <v>543</v>
      </c>
      <c r="L41">
        <v>4</v>
      </c>
      <c r="M41" t="s">
        <v>77</v>
      </c>
      <c r="N41">
        <v>38.04</v>
      </c>
      <c r="O41">
        <v>32.75</v>
      </c>
      <c r="P41" t="s">
        <v>78</v>
      </c>
      <c r="Q41" s="94">
        <v>45281.680555555555</v>
      </c>
      <c r="R41">
        <v>152.16</v>
      </c>
      <c r="S41">
        <v>131</v>
      </c>
      <c r="T41" t="str">
        <f>VLOOKUP(E41,zamiana!A:B,2,0)</f>
        <v>ALSTOM KTW</v>
      </c>
    </row>
    <row r="42" spans="1:20" x14ac:dyDescent="0.3">
      <c r="A42" t="s">
        <v>5580</v>
      </c>
      <c r="B42" s="2">
        <v>45232</v>
      </c>
      <c r="C42" s="2">
        <v>45232</v>
      </c>
      <c r="D42" s="2"/>
      <c r="E42" t="s">
        <v>940</v>
      </c>
      <c r="F42" t="s">
        <v>3867</v>
      </c>
      <c r="G42" t="s">
        <v>942</v>
      </c>
      <c r="H42" t="s">
        <v>948</v>
      </c>
      <c r="I42" t="s">
        <v>4462</v>
      </c>
      <c r="J42" t="s">
        <v>4463</v>
      </c>
      <c r="K42" t="s">
        <v>543</v>
      </c>
      <c r="L42">
        <v>1</v>
      </c>
      <c r="M42" t="s">
        <v>77</v>
      </c>
      <c r="N42">
        <v>38.04</v>
      </c>
      <c r="O42">
        <v>61.12</v>
      </c>
      <c r="P42" t="s">
        <v>78</v>
      </c>
      <c r="Q42" s="94">
        <v>45281.680555555555</v>
      </c>
      <c r="R42">
        <v>38.04</v>
      </c>
      <c r="S42">
        <v>61.12</v>
      </c>
      <c r="T42" t="str">
        <f>VLOOKUP(E42,zamiana!A:B,2,0)</f>
        <v>ALSTOM KTW</v>
      </c>
    </row>
    <row r="43" spans="1:20" x14ac:dyDescent="0.3">
      <c r="A43" t="s">
        <v>5580</v>
      </c>
      <c r="B43" s="2">
        <v>45232</v>
      </c>
      <c r="C43" s="2">
        <v>45232</v>
      </c>
      <c r="D43" s="2"/>
      <c r="E43" t="s">
        <v>940</v>
      </c>
      <c r="F43" t="s">
        <v>3867</v>
      </c>
      <c r="G43" t="s">
        <v>942</v>
      </c>
      <c r="H43" t="s">
        <v>948</v>
      </c>
      <c r="I43" t="s">
        <v>3939</v>
      </c>
      <c r="J43" t="s">
        <v>3940</v>
      </c>
      <c r="K43" t="s">
        <v>543</v>
      </c>
      <c r="L43">
        <v>4</v>
      </c>
      <c r="M43" t="s">
        <v>77</v>
      </c>
      <c r="N43">
        <v>9.85</v>
      </c>
      <c r="O43">
        <v>9.82</v>
      </c>
      <c r="P43" t="s">
        <v>78</v>
      </c>
      <c r="Q43" s="94">
        <v>45281.680555555555</v>
      </c>
      <c r="R43">
        <v>39.4</v>
      </c>
      <c r="S43">
        <v>39.28</v>
      </c>
      <c r="T43" t="str">
        <f>VLOOKUP(E43,zamiana!A:B,2,0)</f>
        <v>ALSTOM KTW</v>
      </c>
    </row>
    <row r="44" spans="1:20" x14ac:dyDescent="0.3">
      <c r="A44" t="s">
        <v>5581</v>
      </c>
      <c r="B44" s="2">
        <v>45232</v>
      </c>
      <c r="C44" s="2">
        <v>45232</v>
      </c>
      <c r="D44" s="2"/>
      <c r="E44" t="s">
        <v>940</v>
      </c>
      <c r="F44" t="s">
        <v>3867</v>
      </c>
      <c r="G44" t="s">
        <v>942</v>
      </c>
      <c r="H44" t="s">
        <v>948</v>
      </c>
      <c r="I44" t="s">
        <v>5552</v>
      </c>
      <c r="J44" t="s">
        <v>3418</v>
      </c>
      <c r="K44" t="s">
        <v>543</v>
      </c>
      <c r="L44">
        <v>4</v>
      </c>
      <c r="M44" t="s">
        <v>77</v>
      </c>
      <c r="N44">
        <v>19.989999999999998</v>
      </c>
      <c r="O44">
        <v>10.6</v>
      </c>
      <c r="P44" t="s">
        <v>78</v>
      </c>
      <c r="Q44" s="94">
        <v>45281.675000000003</v>
      </c>
      <c r="R44">
        <v>79.959999999999994</v>
      </c>
      <c r="S44">
        <v>42.4</v>
      </c>
      <c r="T44" t="str">
        <f>VLOOKUP(E44,zamiana!A:B,2,0)</f>
        <v>ALSTOM KTW</v>
      </c>
    </row>
    <row r="45" spans="1:20" x14ac:dyDescent="0.3">
      <c r="A45" t="s">
        <v>5581</v>
      </c>
      <c r="B45" s="2">
        <v>45232</v>
      </c>
      <c r="C45" s="2">
        <v>45232</v>
      </c>
      <c r="D45" s="2"/>
      <c r="E45" t="s">
        <v>940</v>
      </c>
      <c r="F45" t="s">
        <v>3867</v>
      </c>
      <c r="G45" t="s">
        <v>942</v>
      </c>
      <c r="H45" t="s">
        <v>948</v>
      </c>
      <c r="I45" t="s">
        <v>5553</v>
      </c>
      <c r="J45" t="s">
        <v>3418</v>
      </c>
      <c r="K45" t="s">
        <v>543</v>
      </c>
      <c r="L45">
        <v>4</v>
      </c>
      <c r="M45" t="s">
        <v>77</v>
      </c>
      <c r="N45">
        <v>19.989999999999998</v>
      </c>
      <c r="O45">
        <v>10.6</v>
      </c>
      <c r="P45" t="s">
        <v>78</v>
      </c>
      <c r="Q45" s="94">
        <v>45281.675000000003</v>
      </c>
      <c r="R45">
        <v>79.959999999999994</v>
      </c>
      <c r="S45">
        <v>42.4</v>
      </c>
      <c r="T45" t="str">
        <f>VLOOKUP(E45,zamiana!A:B,2,0)</f>
        <v>ALSTOM KTW</v>
      </c>
    </row>
    <row r="46" spans="1:20" x14ac:dyDescent="0.3">
      <c r="A46" t="s">
        <v>5581</v>
      </c>
      <c r="B46" s="2">
        <v>45232</v>
      </c>
      <c r="C46" s="2">
        <v>45232</v>
      </c>
      <c r="D46" s="2"/>
      <c r="E46" t="s">
        <v>940</v>
      </c>
      <c r="F46" t="s">
        <v>3867</v>
      </c>
      <c r="G46" t="s">
        <v>942</v>
      </c>
      <c r="H46" t="s">
        <v>948</v>
      </c>
      <c r="I46" t="s">
        <v>5554</v>
      </c>
      <c r="J46" t="s">
        <v>3418</v>
      </c>
      <c r="K46" t="s">
        <v>543</v>
      </c>
      <c r="L46">
        <v>8</v>
      </c>
      <c r="M46" t="s">
        <v>77</v>
      </c>
      <c r="N46">
        <v>8.8699999999999992</v>
      </c>
      <c r="O46">
        <v>2.75</v>
      </c>
      <c r="P46" t="s">
        <v>78</v>
      </c>
      <c r="Q46" s="94">
        <v>45281.675000000003</v>
      </c>
      <c r="R46">
        <v>70.959999999999994</v>
      </c>
      <c r="S46">
        <v>22</v>
      </c>
      <c r="T46" t="str">
        <f>VLOOKUP(E46,zamiana!A:B,2,0)</f>
        <v>ALSTOM KTW</v>
      </c>
    </row>
    <row r="47" spans="1:20" x14ac:dyDescent="0.3">
      <c r="A47" t="s">
        <v>5581</v>
      </c>
      <c r="B47" s="2">
        <v>45232</v>
      </c>
      <c r="C47" s="2">
        <v>45232</v>
      </c>
      <c r="D47" s="2"/>
      <c r="E47" t="s">
        <v>940</v>
      </c>
      <c r="F47" t="s">
        <v>3867</v>
      </c>
      <c r="G47" t="s">
        <v>942</v>
      </c>
      <c r="H47" t="s">
        <v>948</v>
      </c>
      <c r="I47" t="s">
        <v>5555</v>
      </c>
      <c r="J47" t="s">
        <v>3418</v>
      </c>
      <c r="K47" t="s">
        <v>543</v>
      </c>
      <c r="L47">
        <v>6</v>
      </c>
      <c r="M47" t="s">
        <v>77</v>
      </c>
      <c r="N47">
        <v>9.33</v>
      </c>
      <c r="O47">
        <v>2.76</v>
      </c>
      <c r="P47" t="s">
        <v>78</v>
      </c>
      <c r="Q47" s="94">
        <v>45281.675000000003</v>
      </c>
      <c r="R47">
        <v>55.98</v>
      </c>
      <c r="S47">
        <v>16.559999999999999</v>
      </c>
      <c r="T47" t="str">
        <f>VLOOKUP(E47,zamiana!A:B,2,0)</f>
        <v>ALSTOM KTW</v>
      </c>
    </row>
    <row r="48" spans="1:20" x14ac:dyDescent="0.3">
      <c r="A48" t="s">
        <v>5581</v>
      </c>
      <c r="B48" s="2">
        <v>45232</v>
      </c>
      <c r="C48" s="2">
        <v>45232</v>
      </c>
      <c r="D48" s="2"/>
      <c r="E48" t="s">
        <v>940</v>
      </c>
      <c r="F48" t="s">
        <v>3867</v>
      </c>
      <c r="G48" t="s">
        <v>942</v>
      </c>
      <c r="H48" t="s">
        <v>948</v>
      </c>
      <c r="I48" t="s">
        <v>5558</v>
      </c>
      <c r="J48" t="s">
        <v>3421</v>
      </c>
      <c r="K48" t="s">
        <v>543</v>
      </c>
      <c r="L48">
        <v>3</v>
      </c>
      <c r="M48" t="s">
        <v>77</v>
      </c>
      <c r="N48">
        <v>34.03</v>
      </c>
      <c r="O48">
        <v>26.97</v>
      </c>
      <c r="P48" t="s">
        <v>78</v>
      </c>
      <c r="Q48" s="94">
        <v>45281.675000000003</v>
      </c>
      <c r="R48">
        <v>102.09</v>
      </c>
      <c r="S48">
        <v>80.91</v>
      </c>
      <c r="T48" t="str">
        <f>VLOOKUP(E48,zamiana!A:B,2,0)</f>
        <v>ALSTOM KTW</v>
      </c>
    </row>
    <row r="49" spans="1:20" x14ac:dyDescent="0.3">
      <c r="A49" t="s">
        <v>5581</v>
      </c>
      <c r="B49" s="2">
        <v>45232</v>
      </c>
      <c r="C49" s="2">
        <v>45232</v>
      </c>
      <c r="D49" s="2"/>
      <c r="E49" t="s">
        <v>940</v>
      </c>
      <c r="F49" t="s">
        <v>3867</v>
      </c>
      <c r="G49" t="s">
        <v>942</v>
      </c>
      <c r="H49" t="s">
        <v>948</v>
      </c>
      <c r="I49" t="s">
        <v>5560</v>
      </c>
      <c r="J49" t="s">
        <v>3421</v>
      </c>
      <c r="K49" t="s">
        <v>543</v>
      </c>
      <c r="L49">
        <v>2</v>
      </c>
      <c r="M49" t="s">
        <v>77</v>
      </c>
      <c r="N49">
        <v>49.85</v>
      </c>
      <c r="O49">
        <v>33.630000000000003</v>
      </c>
      <c r="P49" t="s">
        <v>78</v>
      </c>
      <c r="Q49" s="94">
        <v>45281.675000000003</v>
      </c>
      <c r="R49">
        <v>99.7</v>
      </c>
      <c r="S49">
        <v>67.260000000000005</v>
      </c>
      <c r="T49" t="str">
        <f>VLOOKUP(E49,zamiana!A:B,2,0)</f>
        <v>ALSTOM KTW</v>
      </c>
    </row>
    <row r="50" spans="1:20" x14ac:dyDescent="0.3">
      <c r="A50" t="s">
        <v>5581</v>
      </c>
      <c r="B50" s="2">
        <v>45232</v>
      </c>
      <c r="C50" s="2">
        <v>45232</v>
      </c>
      <c r="D50" s="2"/>
      <c r="E50" t="s">
        <v>940</v>
      </c>
      <c r="F50" t="s">
        <v>3867</v>
      </c>
      <c r="G50" t="s">
        <v>942</v>
      </c>
      <c r="H50" t="s">
        <v>948</v>
      </c>
      <c r="I50" t="s">
        <v>5563</v>
      </c>
      <c r="J50" t="s">
        <v>3418</v>
      </c>
      <c r="K50" t="s">
        <v>543</v>
      </c>
      <c r="L50">
        <v>6</v>
      </c>
      <c r="M50" t="s">
        <v>77</v>
      </c>
      <c r="N50">
        <v>16.170000000000002</v>
      </c>
      <c r="O50">
        <v>7.23</v>
      </c>
      <c r="P50" t="s">
        <v>78</v>
      </c>
      <c r="Q50" s="94">
        <v>45281.674305555556</v>
      </c>
      <c r="R50">
        <v>97.02</v>
      </c>
      <c r="S50">
        <v>43.38</v>
      </c>
      <c r="T50" t="str">
        <f>VLOOKUP(E50,zamiana!A:B,2,0)</f>
        <v>ALSTOM KTW</v>
      </c>
    </row>
    <row r="51" spans="1:20" x14ac:dyDescent="0.3">
      <c r="A51" t="s">
        <v>5581</v>
      </c>
      <c r="B51" s="2">
        <v>45232</v>
      </c>
      <c r="C51" s="2">
        <v>45232</v>
      </c>
      <c r="D51" s="2"/>
      <c r="E51" t="s">
        <v>940</v>
      </c>
      <c r="F51" t="s">
        <v>3867</v>
      </c>
      <c r="G51" t="s">
        <v>942</v>
      </c>
      <c r="H51" t="s">
        <v>948</v>
      </c>
      <c r="I51" t="s">
        <v>5582</v>
      </c>
      <c r="J51" t="s">
        <v>3421</v>
      </c>
      <c r="K51" t="s">
        <v>543</v>
      </c>
      <c r="L51">
        <v>1</v>
      </c>
      <c r="M51" t="s">
        <v>77</v>
      </c>
      <c r="N51">
        <v>149.37</v>
      </c>
      <c r="O51">
        <v>84.06</v>
      </c>
      <c r="P51" t="s">
        <v>78</v>
      </c>
      <c r="Q51" s="94">
        <v>45281.675000000003</v>
      </c>
      <c r="R51">
        <v>149.37</v>
      </c>
      <c r="S51">
        <v>84.06</v>
      </c>
      <c r="T51" t="str">
        <f>VLOOKUP(E51,zamiana!A:B,2,0)</f>
        <v>ALSTOM KTW</v>
      </c>
    </row>
    <row r="52" spans="1:20" x14ac:dyDescent="0.3">
      <c r="A52" t="s">
        <v>5581</v>
      </c>
      <c r="B52" s="2">
        <v>45232</v>
      </c>
      <c r="C52" s="2">
        <v>45232</v>
      </c>
      <c r="D52" s="2"/>
      <c r="E52" t="s">
        <v>940</v>
      </c>
      <c r="F52" t="s">
        <v>3867</v>
      </c>
      <c r="G52" t="s">
        <v>942</v>
      </c>
      <c r="H52" t="s">
        <v>948</v>
      </c>
      <c r="I52" t="s">
        <v>5564</v>
      </c>
      <c r="J52" t="s">
        <v>3418</v>
      </c>
      <c r="K52" t="s">
        <v>543</v>
      </c>
      <c r="L52">
        <v>4</v>
      </c>
      <c r="M52" t="s">
        <v>77</v>
      </c>
      <c r="N52">
        <v>13.01</v>
      </c>
      <c r="O52">
        <v>5.73</v>
      </c>
      <c r="P52" t="s">
        <v>78</v>
      </c>
      <c r="Q52" s="94">
        <v>45281.674305555556</v>
      </c>
      <c r="R52">
        <v>52.04</v>
      </c>
      <c r="S52">
        <v>22.92</v>
      </c>
      <c r="T52" t="str">
        <f>VLOOKUP(E52,zamiana!A:B,2,0)</f>
        <v>ALSTOM KTW</v>
      </c>
    </row>
    <row r="53" spans="1:20" x14ac:dyDescent="0.3">
      <c r="A53" t="s">
        <v>5581</v>
      </c>
      <c r="B53" s="2">
        <v>45232</v>
      </c>
      <c r="C53" s="2">
        <v>45232</v>
      </c>
      <c r="D53" s="2"/>
      <c r="E53" t="s">
        <v>940</v>
      </c>
      <c r="F53" t="s">
        <v>3867</v>
      </c>
      <c r="G53" t="s">
        <v>942</v>
      </c>
      <c r="H53" t="s">
        <v>948</v>
      </c>
      <c r="I53" t="s">
        <v>5564</v>
      </c>
      <c r="J53" t="s">
        <v>3418</v>
      </c>
      <c r="K53" t="s">
        <v>543</v>
      </c>
      <c r="L53">
        <v>4</v>
      </c>
      <c r="M53" t="s">
        <v>77</v>
      </c>
      <c r="N53">
        <v>13.01</v>
      </c>
      <c r="O53">
        <v>5.73</v>
      </c>
      <c r="P53" t="s">
        <v>78</v>
      </c>
      <c r="Q53" s="94">
        <v>45281.674305555556</v>
      </c>
      <c r="R53">
        <v>52.04</v>
      </c>
      <c r="S53">
        <v>22.92</v>
      </c>
      <c r="T53" t="str">
        <f>VLOOKUP(E53,zamiana!A:B,2,0)</f>
        <v>ALSTOM KTW</v>
      </c>
    </row>
    <row r="54" spans="1:20" x14ac:dyDescent="0.3">
      <c r="A54" t="s">
        <v>5581</v>
      </c>
      <c r="B54" s="2">
        <v>45232</v>
      </c>
      <c r="C54" s="2">
        <v>45232</v>
      </c>
      <c r="D54" s="2"/>
      <c r="E54" t="s">
        <v>940</v>
      </c>
      <c r="F54" t="s">
        <v>3867</v>
      </c>
      <c r="G54" t="s">
        <v>942</v>
      </c>
      <c r="H54" t="s">
        <v>948</v>
      </c>
      <c r="I54" t="s">
        <v>5565</v>
      </c>
      <c r="J54" t="s">
        <v>3418</v>
      </c>
      <c r="K54" t="s">
        <v>543</v>
      </c>
      <c r="L54">
        <v>8</v>
      </c>
      <c r="M54" t="s">
        <v>77</v>
      </c>
      <c r="N54">
        <v>13.8</v>
      </c>
      <c r="O54">
        <v>4.01</v>
      </c>
      <c r="P54" t="s">
        <v>78</v>
      </c>
      <c r="Q54" s="94">
        <v>45281.674305555556</v>
      </c>
      <c r="R54">
        <v>110.4</v>
      </c>
      <c r="S54">
        <v>32.08</v>
      </c>
      <c r="T54" t="str">
        <f>VLOOKUP(E54,zamiana!A:B,2,0)</f>
        <v>ALSTOM KTW</v>
      </c>
    </row>
    <row r="55" spans="1:20" x14ac:dyDescent="0.3">
      <c r="A55" t="s">
        <v>5581</v>
      </c>
      <c r="B55" s="2">
        <v>45232</v>
      </c>
      <c r="C55" s="2">
        <v>45232</v>
      </c>
      <c r="D55" s="2"/>
      <c r="E55" t="s">
        <v>940</v>
      </c>
      <c r="F55" t="s">
        <v>3867</v>
      </c>
      <c r="G55" t="s">
        <v>942</v>
      </c>
      <c r="H55" t="s">
        <v>948</v>
      </c>
      <c r="I55" t="s">
        <v>4106</v>
      </c>
      <c r="J55" t="s">
        <v>3420</v>
      </c>
      <c r="K55" t="s">
        <v>543</v>
      </c>
      <c r="L55">
        <v>2</v>
      </c>
      <c r="M55" t="s">
        <v>77</v>
      </c>
      <c r="N55">
        <v>45.06</v>
      </c>
      <c r="O55">
        <v>34.78</v>
      </c>
      <c r="P55" t="s">
        <v>78</v>
      </c>
      <c r="Q55" s="94">
        <v>45281.675000000003</v>
      </c>
      <c r="R55">
        <v>90.12</v>
      </c>
      <c r="S55">
        <v>69.56</v>
      </c>
      <c r="T55" t="str">
        <f>VLOOKUP(E55,zamiana!A:B,2,0)</f>
        <v>ALSTOM KTW</v>
      </c>
    </row>
    <row r="56" spans="1:20" x14ac:dyDescent="0.3">
      <c r="A56" t="s">
        <v>5583</v>
      </c>
      <c r="B56" s="2">
        <v>45232</v>
      </c>
      <c r="C56" s="2">
        <v>45232</v>
      </c>
      <c r="D56" s="2"/>
      <c r="E56" t="s">
        <v>940</v>
      </c>
      <c r="F56" t="s">
        <v>3867</v>
      </c>
      <c r="G56" t="s">
        <v>942</v>
      </c>
      <c r="H56" t="s">
        <v>948</v>
      </c>
      <c r="I56" t="s">
        <v>3600</v>
      </c>
      <c r="J56" t="s">
        <v>3424</v>
      </c>
      <c r="K56" t="s">
        <v>543</v>
      </c>
      <c r="L56">
        <v>3</v>
      </c>
      <c r="M56" t="s">
        <v>77</v>
      </c>
      <c r="N56">
        <v>8.94</v>
      </c>
      <c r="O56">
        <v>6.9</v>
      </c>
      <c r="P56" t="s">
        <v>78</v>
      </c>
      <c r="Q56" s="94">
        <v>45281.677777777775</v>
      </c>
      <c r="R56">
        <v>26.82</v>
      </c>
      <c r="S56">
        <v>20.7</v>
      </c>
      <c r="T56" t="str">
        <f>VLOOKUP(E56,zamiana!A:B,2,0)</f>
        <v>ALSTOM KTW</v>
      </c>
    </row>
    <row r="57" spans="1:20" x14ac:dyDescent="0.3">
      <c r="A57" t="s">
        <v>5583</v>
      </c>
      <c r="B57" s="2">
        <v>45232</v>
      </c>
      <c r="C57" s="2">
        <v>45232</v>
      </c>
      <c r="D57" s="2"/>
      <c r="E57" t="s">
        <v>940</v>
      </c>
      <c r="F57" t="s">
        <v>3867</v>
      </c>
      <c r="G57" t="s">
        <v>942</v>
      </c>
      <c r="H57" t="s">
        <v>948</v>
      </c>
      <c r="I57" t="s">
        <v>5570</v>
      </c>
      <c r="J57" t="s">
        <v>5569</v>
      </c>
      <c r="K57" t="s">
        <v>543</v>
      </c>
      <c r="L57">
        <v>2</v>
      </c>
      <c r="M57" t="s">
        <v>77</v>
      </c>
      <c r="N57">
        <v>30.21</v>
      </c>
      <c r="O57">
        <v>8.59</v>
      </c>
      <c r="P57" t="s">
        <v>78</v>
      </c>
      <c r="Q57" s="94">
        <v>45281.675000000003</v>
      </c>
      <c r="R57">
        <v>60.42</v>
      </c>
      <c r="S57">
        <v>17.18</v>
      </c>
      <c r="T57" t="str">
        <f>VLOOKUP(E57,zamiana!A:B,2,0)</f>
        <v>ALSTOM KTW</v>
      </c>
    </row>
    <row r="58" spans="1:20" x14ac:dyDescent="0.3">
      <c r="A58" t="s">
        <v>5583</v>
      </c>
      <c r="B58" s="2">
        <v>45232</v>
      </c>
      <c r="C58" s="2">
        <v>45232</v>
      </c>
      <c r="D58" s="2"/>
      <c r="E58" t="s">
        <v>940</v>
      </c>
      <c r="F58" t="s">
        <v>3867</v>
      </c>
      <c r="G58" t="s">
        <v>942</v>
      </c>
      <c r="H58" t="s">
        <v>948</v>
      </c>
      <c r="I58" t="s">
        <v>5571</v>
      </c>
      <c r="J58" t="s">
        <v>3220</v>
      </c>
      <c r="K58" t="s">
        <v>543</v>
      </c>
      <c r="L58">
        <v>4</v>
      </c>
      <c r="M58" t="s">
        <v>77</v>
      </c>
      <c r="N58">
        <v>99.36</v>
      </c>
      <c r="O58">
        <v>30</v>
      </c>
      <c r="P58" t="s">
        <v>78</v>
      </c>
      <c r="Q58" s="94">
        <v>45281.675000000003</v>
      </c>
      <c r="R58">
        <v>397.44</v>
      </c>
      <c r="S58">
        <v>120</v>
      </c>
      <c r="T58" t="str">
        <f>VLOOKUP(E58,zamiana!A:B,2,0)</f>
        <v>ALSTOM KTW</v>
      </c>
    </row>
    <row r="59" spans="1:20" x14ac:dyDescent="0.3">
      <c r="A59" t="s">
        <v>5584</v>
      </c>
      <c r="B59" s="2">
        <v>45232</v>
      </c>
      <c r="C59" s="2">
        <v>45232</v>
      </c>
      <c r="D59" s="2"/>
      <c r="E59" t="s">
        <v>940</v>
      </c>
      <c r="F59" t="s">
        <v>3867</v>
      </c>
      <c r="G59" t="s">
        <v>942</v>
      </c>
      <c r="H59" t="s">
        <v>948</v>
      </c>
      <c r="I59" t="s">
        <v>5574</v>
      </c>
      <c r="J59" t="s">
        <v>3220</v>
      </c>
      <c r="K59" t="s">
        <v>543</v>
      </c>
      <c r="L59">
        <v>8</v>
      </c>
      <c r="M59" t="s">
        <v>77</v>
      </c>
      <c r="N59">
        <v>13.97</v>
      </c>
      <c r="O59">
        <v>5.08</v>
      </c>
      <c r="P59" t="s">
        <v>78</v>
      </c>
      <c r="Q59" s="94">
        <v>45281.675000000003</v>
      </c>
      <c r="R59">
        <v>111.76</v>
      </c>
      <c r="S59">
        <v>40.64</v>
      </c>
      <c r="T59" t="str">
        <f>VLOOKUP(E59,zamiana!A:B,2,0)</f>
        <v>ALSTOM KTW</v>
      </c>
    </row>
    <row r="60" spans="1:20" x14ac:dyDescent="0.3">
      <c r="A60" t="s">
        <v>5585</v>
      </c>
      <c r="B60" s="2">
        <v>45232</v>
      </c>
      <c r="C60" s="2">
        <v>45232</v>
      </c>
      <c r="D60" s="2"/>
      <c r="E60" t="s">
        <v>940</v>
      </c>
      <c r="F60" t="s">
        <v>3867</v>
      </c>
      <c r="G60" t="s">
        <v>942</v>
      </c>
      <c r="H60" t="s">
        <v>948</v>
      </c>
      <c r="I60" t="s">
        <v>4746</v>
      </c>
      <c r="J60" t="s">
        <v>4746</v>
      </c>
      <c r="K60" t="s">
        <v>770</v>
      </c>
      <c r="L60">
        <v>100</v>
      </c>
      <c r="M60" t="s">
        <v>77</v>
      </c>
      <c r="N60">
        <v>14.58</v>
      </c>
      <c r="O60">
        <v>10.89</v>
      </c>
      <c r="P60" t="s">
        <v>78</v>
      </c>
      <c r="Q60" s="94">
        <v>45281.64166666667</v>
      </c>
      <c r="R60">
        <v>1458</v>
      </c>
      <c r="S60">
        <v>1089</v>
      </c>
      <c r="T60" t="str">
        <f>VLOOKUP(E60,zamiana!A:B,2,0)</f>
        <v>ALSTOM KTW</v>
      </c>
    </row>
    <row r="61" spans="1:20" x14ac:dyDescent="0.3">
      <c r="A61" t="s">
        <v>5585</v>
      </c>
      <c r="B61" s="2">
        <v>45232</v>
      </c>
      <c r="C61" s="2">
        <v>45232</v>
      </c>
      <c r="D61" s="2"/>
      <c r="E61" t="s">
        <v>940</v>
      </c>
      <c r="F61" t="s">
        <v>3867</v>
      </c>
      <c r="G61" t="s">
        <v>942</v>
      </c>
      <c r="H61" t="s">
        <v>948</v>
      </c>
      <c r="I61" t="s">
        <v>3411</v>
      </c>
      <c r="J61" t="s">
        <v>3411</v>
      </c>
      <c r="K61" t="s">
        <v>770</v>
      </c>
      <c r="L61">
        <v>10</v>
      </c>
      <c r="M61" t="s">
        <v>77</v>
      </c>
      <c r="N61">
        <v>231.59</v>
      </c>
      <c r="O61">
        <v>121.15</v>
      </c>
      <c r="P61" t="s">
        <v>78</v>
      </c>
      <c r="Q61" s="94">
        <v>45281.640277777777</v>
      </c>
      <c r="R61">
        <v>2315.9</v>
      </c>
      <c r="S61">
        <v>1211.5</v>
      </c>
      <c r="T61" t="str">
        <f>VLOOKUP(E61,zamiana!A:B,2,0)</f>
        <v>ALSTOM KTW</v>
      </c>
    </row>
    <row r="62" spans="1:20" x14ac:dyDescent="0.3">
      <c r="A62" t="s">
        <v>5585</v>
      </c>
      <c r="B62" s="2">
        <v>45232</v>
      </c>
      <c r="C62" s="2">
        <v>45232</v>
      </c>
      <c r="D62" s="2"/>
      <c r="E62" t="s">
        <v>940</v>
      </c>
      <c r="F62" t="s">
        <v>3867</v>
      </c>
      <c r="G62" t="s">
        <v>942</v>
      </c>
      <c r="H62" t="s">
        <v>948</v>
      </c>
      <c r="I62" t="s">
        <v>3580</v>
      </c>
      <c r="J62" t="s">
        <v>3580</v>
      </c>
      <c r="K62" t="s">
        <v>770</v>
      </c>
      <c r="L62">
        <v>10</v>
      </c>
      <c r="M62" t="s">
        <v>77</v>
      </c>
      <c r="N62">
        <v>234.07</v>
      </c>
      <c r="O62">
        <v>121.15</v>
      </c>
      <c r="P62" t="s">
        <v>78</v>
      </c>
      <c r="Q62" s="94">
        <v>45281.640277777777</v>
      </c>
      <c r="R62">
        <v>2340.6999999999998</v>
      </c>
      <c r="S62">
        <v>1211.5</v>
      </c>
      <c r="T62" t="str">
        <f>VLOOKUP(E62,zamiana!A:B,2,0)</f>
        <v>ALSTOM KTW</v>
      </c>
    </row>
    <row r="63" spans="1:20" x14ac:dyDescent="0.3">
      <c r="A63" t="s">
        <v>5585</v>
      </c>
      <c r="B63" s="2">
        <v>45232</v>
      </c>
      <c r="C63" s="2">
        <v>45232</v>
      </c>
      <c r="D63" s="2"/>
      <c r="E63" t="s">
        <v>940</v>
      </c>
      <c r="F63" t="s">
        <v>3867</v>
      </c>
      <c r="G63" t="s">
        <v>942</v>
      </c>
      <c r="H63" t="s">
        <v>948</v>
      </c>
      <c r="I63" t="s">
        <v>3643</v>
      </c>
      <c r="J63" t="s">
        <v>3643</v>
      </c>
      <c r="K63" t="s">
        <v>821</v>
      </c>
      <c r="L63">
        <v>10</v>
      </c>
      <c r="M63" t="s">
        <v>77</v>
      </c>
      <c r="N63">
        <v>34.5</v>
      </c>
      <c r="O63">
        <v>26.79</v>
      </c>
      <c r="P63" t="s">
        <v>78</v>
      </c>
      <c r="Q63" s="94">
        <v>45281.651388888888</v>
      </c>
      <c r="R63">
        <v>345</v>
      </c>
      <c r="S63">
        <v>267.89999999999998</v>
      </c>
      <c r="T63" t="str">
        <f>VLOOKUP(E63,zamiana!A:B,2,0)</f>
        <v>ALSTOM KTW</v>
      </c>
    </row>
    <row r="64" spans="1:20" x14ac:dyDescent="0.3">
      <c r="A64" t="s">
        <v>5585</v>
      </c>
      <c r="B64" s="2">
        <v>45232</v>
      </c>
      <c r="C64" s="2">
        <v>45232</v>
      </c>
      <c r="D64" s="2"/>
      <c r="E64" t="s">
        <v>940</v>
      </c>
      <c r="F64" t="s">
        <v>3867</v>
      </c>
      <c r="G64" t="s">
        <v>942</v>
      </c>
      <c r="H64" t="s">
        <v>948</v>
      </c>
      <c r="I64" t="s">
        <v>4672</v>
      </c>
      <c r="J64" t="s">
        <v>4672</v>
      </c>
      <c r="K64" t="s">
        <v>821</v>
      </c>
      <c r="L64">
        <v>10</v>
      </c>
      <c r="M64" t="s">
        <v>77</v>
      </c>
      <c r="N64">
        <v>41.55</v>
      </c>
      <c r="O64">
        <v>30.98</v>
      </c>
      <c r="P64" t="s">
        <v>78</v>
      </c>
      <c r="Q64" s="94">
        <v>45281.651388888888</v>
      </c>
      <c r="R64">
        <v>415.5</v>
      </c>
      <c r="S64">
        <v>309.8</v>
      </c>
      <c r="T64" t="str">
        <f>VLOOKUP(E64,zamiana!A:B,2,0)</f>
        <v>ALSTOM KTW</v>
      </c>
    </row>
    <row r="65" spans="1:20" x14ac:dyDescent="0.3">
      <c r="A65" t="s">
        <v>5585</v>
      </c>
      <c r="B65" s="2">
        <v>45232</v>
      </c>
      <c r="C65" s="2">
        <v>45232</v>
      </c>
      <c r="D65" s="2"/>
      <c r="E65" t="s">
        <v>940</v>
      </c>
      <c r="F65" t="s">
        <v>3867</v>
      </c>
      <c r="G65" t="s">
        <v>942</v>
      </c>
      <c r="H65" t="s">
        <v>948</v>
      </c>
      <c r="I65" t="s">
        <v>1664</v>
      </c>
      <c r="J65" t="s">
        <v>1664</v>
      </c>
      <c r="K65" t="s">
        <v>821</v>
      </c>
      <c r="L65">
        <v>10</v>
      </c>
      <c r="M65" t="s">
        <v>77</v>
      </c>
      <c r="N65">
        <v>55.86</v>
      </c>
      <c r="O65">
        <v>31.11</v>
      </c>
      <c r="P65" t="s">
        <v>78</v>
      </c>
      <c r="Q65" s="94">
        <v>45281.651388888888</v>
      </c>
      <c r="R65">
        <v>558.6</v>
      </c>
      <c r="S65">
        <v>311.10000000000002</v>
      </c>
      <c r="T65" t="str">
        <f>VLOOKUP(E65,zamiana!A:B,2,0)</f>
        <v>ALSTOM KTW</v>
      </c>
    </row>
    <row r="66" spans="1:20" x14ac:dyDescent="0.3">
      <c r="A66" t="s">
        <v>5585</v>
      </c>
      <c r="B66" s="2">
        <v>45232</v>
      </c>
      <c r="C66" s="2">
        <v>45232</v>
      </c>
      <c r="D66" s="2"/>
      <c r="E66" t="s">
        <v>940</v>
      </c>
      <c r="F66" t="s">
        <v>3867</v>
      </c>
      <c r="G66" t="s">
        <v>942</v>
      </c>
      <c r="H66" t="s">
        <v>948</v>
      </c>
      <c r="I66" t="s">
        <v>3951</v>
      </c>
      <c r="J66" t="s">
        <v>3951</v>
      </c>
      <c r="K66" t="s">
        <v>821</v>
      </c>
      <c r="L66">
        <v>10</v>
      </c>
      <c r="M66" t="s">
        <v>77</v>
      </c>
      <c r="N66">
        <v>51.98</v>
      </c>
      <c r="O66">
        <v>26.79</v>
      </c>
      <c r="P66" t="s">
        <v>78</v>
      </c>
      <c r="Q66" s="94">
        <v>45281.651388888888</v>
      </c>
      <c r="R66">
        <v>519.79999999999995</v>
      </c>
      <c r="S66">
        <v>267.89999999999998</v>
      </c>
      <c r="T66" t="str">
        <f>VLOOKUP(E66,zamiana!A:B,2,0)</f>
        <v>ALSTOM KTW</v>
      </c>
    </row>
    <row r="67" spans="1:20" x14ac:dyDescent="0.3">
      <c r="A67" t="s">
        <v>5586</v>
      </c>
      <c r="B67" s="2">
        <v>45232</v>
      </c>
      <c r="C67" s="2">
        <v>45232</v>
      </c>
      <c r="D67" s="2"/>
      <c r="E67" t="s">
        <v>940</v>
      </c>
      <c r="F67" t="s">
        <v>3867</v>
      </c>
      <c r="G67" t="s">
        <v>942</v>
      </c>
      <c r="H67" t="s">
        <v>948</v>
      </c>
      <c r="I67" t="s">
        <v>4719</v>
      </c>
      <c r="J67" t="s">
        <v>4720</v>
      </c>
      <c r="K67" t="s">
        <v>102</v>
      </c>
      <c r="L67">
        <v>3</v>
      </c>
      <c r="M67" t="s">
        <v>77</v>
      </c>
      <c r="N67">
        <v>195.1</v>
      </c>
      <c r="O67">
        <v>297.8</v>
      </c>
      <c r="P67" t="s">
        <v>78</v>
      </c>
      <c r="Q67" s="94">
        <v>45281.663194444445</v>
      </c>
      <c r="R67">
        <v>585.29999999999995</v>
      </c>
      <c r="S67">
        <v>893.4</v>
      </c>
      <c r="T67" t="str">
        <f>VLOOKUP(E67,zamiana!A:B,2,0)</f>
        <v>ALSTOM KTW</v>
      </c>
    </row>
    <row r="68" spans="1:20" x14ac:dyDescent="0.3">
      <c r="A68" t="s">
        <v>5586</v>
      </c>
      <c r="B68" s="2">
        <v>45232</v>
      </c>
      <c r="C68" s="2">
        <v>45232</v>
      </c>
      <c r="D68" s="2"/>
      <c r="E68" t="s">
        <v>940</v>
      </c>
      <c r="F68" t="s">
        <v>3867</v>
      </c>
      <c r="G68" t="s">
        <v>942</v>
      </c>
      <c r="H68" t="s">
        <v>948</v>
      </c>
      <c r="I68" t="s">
        <v>4718</v>
      </c>
      <c r="J68" t="s">
        <v>88</v>
      </c>
      <c r="K68" t="s">
        <v>102</v>
      </c>
      <c r="L68">
        <v>3</v>
      </c>
      <c r="M68" t="s">
        <v>77</v>
      </c>
      <c r="N68">
        <v>190.67</v>
      </c>
      <c r="O68">
        <v>296.20999999999998</v>
      </c>
      <c r="P68" t="s">
        <v>78</v>
      </c>
      <c r="Q68" s="94">
        <v>45281.663194444445</v>
      </c>
      <c r="R68">
        <v>572.01</v>
      </c>
      <c r="S68">
        <v>888.63</v>
      </c>
      <c r="T68" t="str">
        <f>VLOOKUP(E68,zamiana!A:B,2,0)</f>
        <v>ALSTOM KTW</v>
      </c>
    </row>
    <row r="69" spans="1:20" x14ac:dyDescent="0.3">
      <c r="A69" t="s">
        <v>5586</v>
      </c>
      <c r="B69" s="2">
        <v>45232</v>
      </c>
      <c r="C69" s="2">
        <v>45232</v>
      </c>
      <c r="D69" s="2"/>
      <c r="E69" t="s">
        <v>940</v>
      </c>
      <c r="F69" t="s">
        <v>3867</v>
      </c>
      <c r="G69" t="s">
        <v>942</v>
      </c>
      <c r="H69" t="s">
        <v>948</v>
      </c>
      <c r="I69" t="s">
        <v>4716</v>
      </c>
      <c r="J69" t="s">
        <v>4717</v>
      </c>
      <c r="K69" t="s">
        <v>102</v>
      </c>
      <c r="L69">
        <v>4</v>
      </c>
      <c r="M69" t="s">
        <v>77</v>
      </c>
      <c r="N69">
        <v>148.81</v>
      </c>
      <c r="O69">
        <v>119.56</v>
      </c>
      <c r="P69" t="s">
        <v>78</v>
      </c>
      <c r="Q69" s="94">
        <v>45281.663194444445</v>
      </c>
      <c r="R69">
        <v>595.24</v>
      </c>
      <c r="S69">
        <v>478.24</v>
      </c>
      <c r="T69" t="str">
        <f>VLOOKUP(E69,zamiana!A:B,2,0)</f>
        <v>ALSTOM KTW</v>
      </c>
    </row>
    <row r="70" spans="1:20" x14ac:dyDescent="0.3">
      <c r="A70" t="s">
        <v>5586</v>
      </c>
      <c r="B70" s="2">
        <v>45232</v>
      </c>
      <c r="C70" s="2">
        <v>45232</v>
      </c>
      <c r="D70" s="2"/>
      <c r="E70" t="s">
        <v>940</v>
      </c>
      <c r="F70" t="s">
        <v>3867</v>
      </c>
      <c r="G70" t="s">
        <v>942</v>
      </c>
      <c r="H70" t="s">
        <v>948</v>
      </c>
      <c r="I70" t="s">
        <v>4715</v>
      </c>
      <c r="J70" t="s">
        <v>844</v>
      </c>
      <c r="K70" t="s">
        <v>102</v>
      </c>
      <c r="L70">
        <v>4</v>
      </c>
      <c r="M70" t="s">
        <v>77</v>
      </c>
      <c r="N70">
        <v>148.94999999999999</v>
      </c>
      <c r="O70">
        <v>119.77</v>
      </c>
      <c r="P70" t="s">
        <v>78</v>
      </c>
      <c r="Q70" s="94">
        <v>45281.663194444445</v>
      </c>
      <c r="R70">
        <v>595.79999999999995</v>
      </c>
      <c r="S70">
        <v>479.08</v>
      </c>
      <c r="T70" t="str">
        <f>VLOOKUP(E70,zamiana!A:B,2,0)</f>
        <v>ALSTOM KTW</v>
      </c>
    </row>
    <row r="71" spans="1:20" x14ac:dyDescent="0.3">
      <c r="A71" t="s">
        <v>5586</v>
      </c>
      <c r="B71" s="2">
        <v>45232</v>
      </c>
      <c r="C71" s="2">
        <v>45232</v>
      </c>
      <c r="D71" s="2"/>
      <c r="E71" t="s">
        <v>940</v>
      </c>
      <c r="F71" t="s">
        <v>3867</v>
      </c>
      <c r="G71" t="s">
        <v>942</v>
      </c>
      <c r="H71" t="s">
        <v>948</v>
      </c>
      <c r="I71" t="s">
        <v>5432</v>
      </c>
      <c r="J71" t="s">
        <v>5579</v>
      </c>
      <c r="K71" t="s">
        <v>102</v>
      </c>
      <c r="L71">
        <v>4</v>
      </c>
      <c r="M71" t="s">
        <v>77</v>
      </c>
      <c r="N71">
        <v>171.18</v>
      </c>
      <c r="O71">
        <v>79.2</v>
      </c>
      <c r="P71" t="s">
        <v>78</v>
      </c>
      <c r="Q71" s="94">
        <v>45281.663194444445</v>
      </c>
      <c r="R71">
        <v>684.72</v>
      </c>
      <c r="S71">
        <v>316.8</v>
      </c>
      <c r="T71" t="str">
        <f>VLOOKUP(E71,zamiana!A:B,2,0)</f>
        <v>ALSTOM KTW</v>
      </c>
    </row>
    <row r="72" spans="1:20" x14ac:dyDescent="0.3">
      <c r="A72" t="s">
        <v>5586</v>
      </c>
      <c r="B72" s="2">
        <v>45232</v>
      </c>
      <c r="C72" s="2">
        <v>45232</v>
      </c>
      <c r="D72" s="2"/>
      <c r="E72" t="s">
        <v>940</v>
      </c>
      <c r="F72" t="s">
        <v>3867</v>
      </c>
      <c r="G72" t="s">
        <v>942</v>
      </c>
      <c r="H72" t="s">
        <v>948</v>
      </c>
      <c r="I72" t="s">
        <v>4694</v>
      </c>
      <c r="J72" t="s">
        <v>4694</v>
      </c>
      <c r="K72" t="s">
        <v>102</v>
      </c>
      <c r="L72">
        <v>12</v>
      </c>
      <c r="M72" t="s">
        <v>77</v>
      </c>
      <c r="N72">
        <v>14.71</v>
      </c>
      <c r="O72">
        <v>7.66</v>
      </c>
      <c r="P72" t="s">
        <v>78</v>
      </c>
      <c r="Q72" s="94">
        <v>45281.663194444445</v>
      </c>
      <c r="R72">
        <v>176.52</v>
      </c>
      <c r="S72">
        <v>91.92</v>
      </c>
      <c r="T72" t="str">
        <f>VLOOKUP(E72,zamiana!A:B,2,0)</f>
        <v>ALSTOM KTW</v>
      </c>
    </row>
    <row r="73" spans="1:20" x14ac:dyDescent="0.3">
      <c r="A73" t="s">
        <v>5587</v>
      </c>
      <c r="B73" s="2">
        <v>45232</v>
      </c>
      <c r="C73" s="2">
        <v>45232</v>
      </c>
      <c r="D73" s="2"/>
      <c r="E73" t="s">
        <v>940</v>
      </c>
      <c r="F73" t="s">
        <v>3867</v>
      </c>
      <c r="G73" t="s">
        <v>942</v>
      </c>
      <c r="H73" t="s">
        <v>948</v>
      </c>
      <c r="I73" t="s">
        <v>4465</v>
      </c>
      <c r="J73" t="s">
        <v>4463</v>
      </c>
      <c r="K73" t="s">
        <v>543</v>
      </c>
      <c r="L73">
        <v>4</v>
      </c>
      <c r="M73" t="s">
        <v>77</v>
      </c>
      <c r="N73">
        <v>38.04</v>
      </c>
      <c r="O73">
        <v>32.75</v>
      </c>
      <c r="P73" t="s">
        <v>78</v>
      </c>
      <c r="Q73" s="94">
        <v>45281.680555555555</v>
      </c>
      <c r="R73">
        <v>152.16</v>
      </c>
      <c r="S73">
        <v>131</v>
      </c>
      <c r="T73" t="str">
        <f>VLOOKUP(E73,zamiana!A:B,2,0)</f>
        <v>ALSTOM KTW</v>
      </c>
    </row>
    <row r="74" spans="1:20" x14ac:dyDescent="0.3">
      <c r="A74" t="s">
        <v>5587</v>
      </c>
      <c r="B74" s="2">
        <v>45232</v>
      </c>
      <c r="C74" s="2">
        <v>45232</v>
      </c>
      <c r="D74" s="2"/>
      <c r="E74" t="s">
        <v>940</v>
      </c>
      <c r="F74" t="s">
        <v>3867</v>
      </c>
      <c r="G74" t="s">
        <v>942</v>
      </c>
      <c r="H74" t="s">
        <v>948</v>
      </c>
      <c r="I74" t="s">
        <v>4462</v>
      </c>
      <c r="J74" t="s">
        <v>4463</v>
      </c>
      <c r="K74" t="s">
        <v>543</v>
      </c>
      <c r="L74">
        <v>1</v>
      </c>
      <c r="M74" t="s">
        <v>77</v>
      </c>
      <c r="N74">
        <v>38.04</v>
      </c>
      <c r="O74">
        <v>61.12</v>
      </c>
      <c r="P74" t="s">
        <v>78</v>
      </c>
      <c r="Q74" s="94">
        <v>45281.680555555555</v>
      </c>
      <c r="R74">
        <v>38.04</v>
      </c>
      <c r="S74">
        <v>61.12</v>
      </c>
      <c r="T74" t="str">
        <f>VLOOKUP(E74,zamiana!A:B,2,0)</f>
        <v>ALSTOM KTW</v>
      </c>
    </row>
    <row r="75" spans="1:20" x14ac:dyDescent="0.3">
      <c r="A75" t="s">
        <v>5587</v>
      </c>
      <c r="B75" s="2">
        <v>45232</v>
      </c>
      <c r="C75" s="2">
        <v>45232</v>
      </c>
      <c r="D75" s="2"/>
      <c r="E75" t="s">
        <v>940</v>
      </c>
      <c r="F75" t="s">
        <v>3867</v>
      </c>
      <c r="G75" t="s">
        <v>942</v>
      </c>
      <c r="H75" t="s">
        <v>948</v>
      </c>
      <c r="I75" t="s">
        <v>3939</v>
      </c>
      <c r="J75" t="s">
        <v>3940</v>
      </c>
      <c r="K75" t="s">
        <v>543</v>
      </c>
      <c r="L75">
        <v>4</v>
      </c>
      <c r="M75" t="s">
        <v>77</v>
      </c>
      <c r="N75">
        <v>9.85</v>
      </c>
      <c r="O75">
        <v>9.82</v>
      </c>
      <c r="P75" t="s">
        <v>78</v>
      </c>
      <c r="Q75" s="94">
        <v>45281.680555555555</v>
      </c>
      <c r="R75">
        <v>39.4</v>
      </c>
      <c r="S75">
        <v>39.28</v>
      </c>
      <c r="T75" t="str">
        <f>VLOOKUP(E75,zamiana!A:B,2,0)</f>
        <v>ALSTOM KTW</v>
      </c>
    </row>
    <row r="76" spans="1:20" x14ac:dyDescent="0.3">
      <c r="A76" t="s">
        <v>5588</v>
      </c>
      <c r="B76" s="2">
        <v>45232</v>
      </c>
      <c r="C76" s="2">
        <v>45232</v>
      </c>
      <c r="D76" s="2"/>
      <c r="E76" t="s">
        <v>940</v>
      </c>
      <c r="F76" t="s">
        <v>3867</v>
      </c>
      <c r="G76" t="s">
        <v>942</v>
      </c>
      <c r="H76" t="s">
        <v>948</v>
      </c>
      <c r="I76" t="s">
        <v>4930</v>
      </c>
      <c r="J76" t="s">
        <v>4926</v>
      </c>
      <c r="K76" t="s">
        <v>543</v>
      </c>
      <c r="L76">
        <v>150</v>
      </c>
      <c r="M76" t="s">
        <v>77</v>
      </c>
      <c r="N76">
        <v>6.78</v>
      </c>
      <c r="O76">
        <v>6.68</v>
      </c>
      <c r="P76" t="s">
        <v>78</v>
      </c>
      <c r="Q76" s="94">
        <v>45281.681944444441</v>
      </c>
      <c r="R76">
        <v>1017</v>
      </c>
      <c r="S76">
        <v>1002</v>
      </c>
      <c r="T76" t="str">
        <f>VLOOKUP(E76,zamiana!A:B,2,0)</f>
        <v>ALSTOM KTW</v>
      </c>
    </row>
    <row r="77" spans="1:20" x14ac:dyDescent="0.3">
      <c r="A77" t="s">
        <v>5589</v>
      </c>
      <c r="B77" s="2">
        <v>45233</v>
      </c>
      <c r="C77" s="2">
        <v>45233</v>
      </c>
      <c r="D77" s="2">
        <v>45254</v>
      </c>
      <c r="E77" t="s">
        <v>58</v>
      </c>
      <c r="F77" t="s">
        <v>1381</v>
      </c>
      <c r="G77" t="s">
        <v>942</v>
      </c>
      <c r="H77" t="s">
        <v>1382</v>
      </c>
      <c r="I77">
        <v>15659</v>
      </c>
      <c r="J77" t="s">
        <v>4314</v>
      </c>
      <c r="K77" t="s">
        <v>58</v>
      </c>
      <c r="L77">
        <v>2</v>
      </c>
      <c r="M77" t="s">
        <v>77</v>
      </c>
      <c r="N77">
        <v>3889.65</v>
      </c>
      <c r="O77">
        <v>4424.4799999999996</v>
      </c>
      <c r="P77" t="s">
        <v>78</v>
      </c>
      <c r="Q77" s="94">
        <v>45281.667361111111</v>
      </c>
      <c r="R77">
        <v>7779.3</v>
      </c>
      <c r="S77">
        <v>8848.9599999999991</v>
      </c>
      <c r="T77" t="str">
        <f>VLOOKUP(E77,zamiana!A:B,2,0)</f>
        <v>Impact</v>
      </c>
    </row>
    <row r="78" spans="1:20" x14ac:dyDescent="0.3">
      <c r="A78" t="s">
        <v>5589</v>
      </c>
      <c r="B78" s="2">
        <v>45233</v>
      </c>
      <c r="C78" s="2">
        <v>45233</v>
      </c>
      <c r="D78" s="2">
        <v>45254</v>
      </c>
      <c r="E78" t="s">
        <v>58</v>
      </c>
      <c r="F78" t="s">
        <v>1381</v>
      </c>
      <c r="G78" t="s">
        <v>942</v>
      </c>
      <c r="H78" t="s">
        <v>1382</v>
      </c>
      <c r="I78">
        <v>15256</v>
      </c>
      <c r="J78" t="s">
        <v>4313</v>
      </c>
      <c r="K78" t="s">
        <v>58</v>
      </c>
      <c r="L78">
        <v>2</v>
      </c>
      <c r="M78" t="s">
        <v>77</v>
      </c>
      <c r="N78">
        <v>4306.3999999999996</v>
      </c>
      <c r="O78">
        <v>3547.95</v>
      </c>
      <c r="P78" t="s">
        <v>78</v>
      </c>
      <c r="Q78" s="94">
        <v>45281.667361111111</v>
      </c>
      <c r="R78">
        <v>8612.7999999999993</v>
      </c>
      <c r="S78">
        <v>7095.9</v>
      </c>
      <c r="T78" t="str">
        <f>VLOOKUP(E78,zamiana!A:B,2,0)</f>
        <v>Impact</v>
      </c>
    </row>
    <row r="79" spans="1:20" x14ac:dyDescent="0.3">
      <c r="A79" t="s">
        <v>5589</v>
      </c>
      <c r="B79" s="2">
        <v>45233</v>
      </c>
      <c r="C79" s="2">
        <v>45233</v>
      </c>
      <c r="D79" s="2">
        <v>45254</v>
      </c>
      <c r="E79" t="s">
        <v>58</v>
      </c>
      <c r="F79" t="s">
        <v>1381</v>
      </c>
      <c r="G79" t="s">
        <v>942</v>
      </c>
      <c r="H79" t="s">
        <v>1382</v>
      </c>
      <c r="I79">
        <v>15254</v>
      </c>
      <c r="J79" t="s">
        <v>4312</v>
      </c>
      <c r="K79" t="s">
        <v>58</v>
      </c>
      <c r="L79">
        <v>2</v>
      </c>
      <c r="M79" t="s">
        <v>77</v>
      </c>
      <c r="N79">
        <v>171.95</v>
      </c>
      <c r="O79">
        <v>203.92</v>
      </c>
      <c r="P79" t="s">
        <v>78</v>
      </c>
      <c r="Q79" s="94">
        <v>45281.666666666664</v>
      </c>
      <c r="R79">
        <v>343.9</v>
      </c>
      <c r="S79">
        <v>407.84</v>
      </c>
      <c r="T79" t="str">
        <f>VLOOKUP(E79,zamiana!A:B,2,0)</f>
        <v>Impact</v>
      </c>
    </row>
    <row r="80" spans="1:20" x14ac:dyDescent="0.3">
      <c r="A80" t="s">
        <v>5589</v>
      </c>
      <c r="B80" s="2">
        <v>45233</v>
      </c>
      <c r="C80" s="2">
        <v>45233</v>
      </c>
      <c r="D80" s="2">
        <v>45254</v>
      </c>
      <c r="E80" t="s">
        <v>58</v>
      </c>
      <c r="F80" t="s">
        <v>1381</v>
      </c>
      <c r="G80" t="s">
        <v>942</v>
      </c>
      <c r="H80" t="s">
        <v>1382</v>
      </c>
      <c r="I80">
        <v>15226</v>
      </c>
      <c r="J80" t="s">
        <v>4311</v>
      </c>
      <c r="K80" t="s">
        <v>58</v>
      </c>
      <c r="L80">
        <v>2</v>
      </c>
      <c r="M80" t="s">
        <v>77</v>
      </c>
      <c r="N80">
        <v>632</v>
      </c>
      <c r="O80">
        <v>470.44</v>
      </c>
      <c r="P80" t="s">
        <v>78</v>
      </c>
      <c r="Q80" s="94">
        <v>45281.666666666664</v>
      </c>
      <c r="R80">
        <v>1264</v>
      </c>
      <c r="S80">
        <v>940.88</v>
      </c>
      <c r="T80" t="str">
        <f>VLOOKUP(E80,zamiana!A:B,2,0)</f>
        <v>Impact</v>
      </c>
    </row>
    <row r="81" spans="1:20" x14ac:dyDescent="0.3">
      <c r="A81" t="s">
        <v>5590</v>
      </c>
      <c r="B81" s="2">
        <v>45233</v>
      </c>
      <c r="C81" s="2">
        <v>45233</v>
      </c>
      <c r="D81" s="2"/>
      <c r="E81" t="s">
        <v>58</v>
      </c>
      <c r="F81" t="s">
        <v>1381</v>
      </c>
      <c r="G81" t="s">
        <v>942</v>
      </c>
      <c r="H81" t="s">
        <v>1382</v>
      </c>
      <c r="I81">
        <v>17741</v>
      </c>
      <c r="J81" t="s">
        <v>4318</v>
      </c>
      <c r="K81" t="s">
        <v>58</v>
      </c>
      <c r="L81">
        <v>2</v>
      </c>
      <c r="M81" t="s">
        <v>77</v>
      </c>
      <c r="N81">
        <v>4400</v>
      </c>
      <c r="O81">
        <v>3061.68</v>
      </c>
      <c r="P81" t="s">
        <v>78</v>
      </c>
      <c r="Q81" s="94">
        <v>45281.679861111108</v>
      </c>
      <c r="R81">
        <v>8800</v>
      </c>
      <c r="S81">
        <v>6123.36</v>
      </c>
      <c r="T81" t="str">
        <f>VLOOKUP(E81,zamiana!A:B,2,0)</f>
        <v>Impact</v>
      </c>
    </row>
    <row r="82" spans="1:20" x14ac:dyDescent="0.3">
      <c r="A82" t="s">
        <v>5591</v>
      </c>
      <c r="B82" s="2">
        <v>45233</v>
      </c>
      <c r="C82" s="2">
        <v>45233</v>
      </c>
      <c r="D82" s="2"/>
      <c r="E82" t="s">
        <v>58</v>
      </c>
      <c r="F82" t="s">
        <v>1381</v>
      </c>
      <c r="G82" t="s">
        <v>942</v>
      </c>
      <c r="H82" t="s">
        <v>1382</v>
      </c>
      <c r="I82">
        <v>18515</v>
      </c>
      <c r="J82" t="s">
        <v>3888</v>
      </c>
      <c r="K82" t="s">
        <v>58</v>
      </c>
      <c r="L82">
        <v>9</v>
      </c>
      <c r="M82" t="s">
        <v>77</v>
      </c>
      <c r="N82">
        <v>2180</v>
      </c>
      <c r="O82">
        <v>1854.58</v>
      </c>
      <c r="P82" t="s">
        <v>78</v>
      </c>
      <c r="Q82" s="94">
        <v>45281.681250000001</v>
      </c>
      <c r="R82">
        <v>19620</v>
      </c>
      <c r="S82">
        <v>16691.22</v>
      </c>
      <c r="T82" t="str">
        <f>VLOOKUP(E82,zamiana!A:B,2,0)</f>
        <v>Impact</v>
      </c>
    </row>
    <row r="83" spans="1:20" x14ac:dyDescent="0.3">
      <c r="A83" t="s">
        <v>5591</v>
      </c>
      <c r="B83" s="2">
        <v>45233</v>
      </c>
      <c r="C83" s="2">
        <v>45233</v>
      </c>
      <c r="D83" s="2"/>
      <c r="E83" t="s">
        <v>58</v>
      </c>
      <c r="F83" t="s">
        <v>1381</v>
      </c>
      <c r="G83" t="s">
        <v>942</v>
      </c>
      <c r="H83" t="s">
        <v>1382</v>
      </c>
      <c r="I83">
        <v>18266</v>
      </c>
      <c r="J83" t="s">
        <v>4325</v>
      </c>
      <c r="K83" t="s">
        <v>58</v>
      </c>
      <c r="L83">
        <v>9</v>
      </c>
      <c r="M83" t="s">
        <v>77</v>
      </c>
      <c r="N83">
        <v>3390</v>
      </c>
      <c r="O83">
        <v>3076.27</v>
      </c>
      <c r="P83" t="s">
        <v>78</v>
      </c>
      <c r="Q83" s="94">
        <v>45281.680555555555</v>
      </c>
      <c r="R83">
        <v>30510</v>
      </c>
      <c r="S83">
        <v>27686.43</v>
      </c>
      <c r="T83" t="str">
        <f>VLOOKUP(E83,zamiana!A:B,2,0)</f>
        <v>Impact</v>
      </c>
    </row>
    <row r="84" spans="1:20" x14ac:dyDescent="0.3">
      <c r="A84" t="s">
        <v>5591</v>
      </c>
      <c r="B84" s="2">
        <v>45233</v>
      </c>
      <c r="C84" s="2">
        <v>45233</v>
      </c>
      <c r="D84" s="2"/>
      <c r="E84" t="s">
        <v>58</v>
      </c>
      <c r="F84" t="s">
        <v>1381</v>
      </c>
      <c r="G84" t="s">
        <v>942</v>
      </c>
      <c r="H84" t="s">
        <v>1382</v>
      </c>
      <c r="I84">
        <v>18041</v>
      </c>
      <c r="J84" t="s">
        <v>4319</v>
      </c>
      <c r="K84" t="s">
        <v>58</v>
      </c>
      <c r="L84">
        <v>9</v>
      </c>
      <c r="M84" t="s">
        <v>77</v>
      </c>
      <c r="N84">
        <v>1330</v>
      </c>
      <c r="O84">
        <v>927.29</v>
      </c>
      <c r="P84" t="s">
        <v>78</v>
      </c>
      <c r="Q84" s="94">
        <v>45281.673611111109</v>
      </c>
      <c r="R84">
        <v>11970</v>
      </c>
      <c r="S84">
        <v>8345.61</v>
      </c>
      <c r="T84" t="str">
        <f>VLOOKUP(E84,zamiana!A:B,2,0)</f>
        <v>Impact</v>
      </c>
    </row>
    <row r="85" spans="1:20" x14ac:dyDescent="0.3">
      <c r="A85" t="s">
        <v>5592</v>
      </c>
      <c r="B85" s="2">
        <v>45239</v>
      </c>
      <c r="C85" s="2">
        <v>45236</v>
      </c>
      <c r="D85" s="2">
        <v>45274</v>
      </c>
      <c r="E85" t="s">
        <v>2022</v>
      </c>
      <c r="F85" t="s">
        <v>5593</v>
      </c>
      <c r="G85" t="s">
        <v>5539</v>
      </c>
      <c r="H85" t="s">
        <v>2022</v>
      </c>
      <c r="I85" t="s">
        <v>5594</v>
      </c>
      <c r="J85" t="s">
        <v>5595</v>
      </c>
      <c r="K85" t="s">
        <v>936</v>
      </c>
      <c r="L85">
        <v>6169</v>
      </c>
      <c r="M85" t="s">
        <v>5541</v>
      </c>
      <c r="N85">
        <v>5.3</v>
      </c>
      <c r="O85">
        <v>0.01</v>
      </c>
      <c r="P85" t="s">
        <v>78</v>
      </c>
      <c r="Q85" s="94">
        <v>41710.53402777778</v>
      </c>
      <c r="R85">
        <v>32695.7</v>
      </c>
      <c r="S85">
        <v>61.69</v>
      </c>
      <c r="T85" t="str">
        <f>VLOOKUP(E85,zamiana!A:B,2,0)</f>
        <v>ZŁOM</v>
      </c>
    </row>
    <row r="86" spans="1:20" x14ac:dyDescent="0.3">
      <c r="A86" t="s">
        <v>5592</v>
      </c>
      <c r="B86" s="2">
        <v>45239</v>
      </c>
      <c r="C86" s="2">
        <v>45236</v>
      </c>
      <c r="D86" s="2">
        <v>45274</v>
      </c>
      <c r="E86" t="s">
        <v>2022</v>
      </c>
      <c r="F86" t="s">
        <v>5593</v>
      </c>
      <c r="G86" t="s">
        <v>5539</v>
      </c>
      <c r="H86" t="s">
        <v>2022</v>
      </c>
      <c r="I86" t="s">
        <v>5594</v>
      </c>
      <c r="J86" t="s">
        <v>5595</v>
      </c>
      <c r="K86" t="s">
        <v>936</v>
      </c>
      <c r="L86">
        <v>3300</v>
      </c>
      <c r="M86" t="s">
        <v>5541</v>
      </c>
      <c r="N86">
        <v>1.03</v>
      </c>
      <c r="O86">
        <v>0.01</v>
      </c>
      <c r="P86" t="s">
        <v>78</v>
      </c>
      <c r="Q86" s="94">
        <v>41710.53402777778</v>
      </c>
      <c r="R86">
        <v>3399</v>
      </c>
      <c r="S86">
        <v>33</v>
      </c>
      <c r="T86" t="str">
        <f>VLOOKUP(E86,zamiana!A:B,2,0)</f>
        <v>ZŁOM</v>
      </c>
    </row>
    <row r="87" spans="1:20" x14ac:dyDescent="0.3">
      <c r="A87" t="s">
        <v>5592</v>
      </c>
      <c r="B87" s="2">
        <v>45239</v>
      </c>
      <c r="C87" s="2">
        <v>45236</v>
      </c>
      <c r="D87" s="2">
        <v>45274</v>
      </c>
      <c r="E87" t="s">
        <v>2022</v>
      </c>
      <c r="F87" t="s">
        <v>5593</v>
      </c>
      <c r="G87" t="s">
        <v>5539</v>
      </c>
      <c r="H87" t="s">
        <v>2022</v>
      </c>
      <c r="I87" t="s">
        <v>5596</v>
      </c>
      <c r="J87" t="s">
        <v>5597</v>
      </c>
      <c r="K87" t="s">
        <v>936</v>
      </c>
      <c r="L87">
        <v>72</v>
      </c>
      <c r="M87" t="s">
        <v>5541</v>
      </c>
      <c r="N87">
        <v>4</v>
      </c>
      <c r="O87">
        <v>0.01</v>
      </c>
      <c r="P87" t="s">
        <v>78</v>
      </c>
      <c r="Q87" s="94">
        <v>41710.534722222219</v>
      </c>
      <c r="R87">
        <v>288</v>
      </c>
      <c r="S87">
        <v>0.72</v>
      </c>
      <c r="T87" t="str">
        <f>VLOOKUP(E87,zamiana!A:B,2,0)</f>
        <v>ZŁOM</v>
      </c>
    </row>
    <row r="88" spans="1:20" x14ac:dyDescent="0.3">
      <c r="A88" t="s">
        <v>5592</v>
      </c>
      <c r="B88" s="2">
        <v>45239</v>
      </c>
      <c r="C88" s="2">
        <v>45236</v>
      </c>
      <c r="D88" s="2">
        <v>45274</v>
      </c>
      <c r="E88" t="s">
        <v>2022</v>
      </c>
      <c r="F88" t="s">
        <v>5593</v>
      </c>
      <c r="G88" t="s">
        <v>5539</v>
      </c>
      <c r="H88" t="s">
        <v>2022</v>
      </c>
      <c r="I88" t="s">
        <v>936</v>
      </c>
      <c r="J88" t="s">
        <v>5540</v>
      </c>
      <c r="K88" t="s">
        <v>936</v>
      </c>
      <c r="L88">
        <v>259</v>
      </c>
      <c r="M88" t="s">
        <v>5541</v>
      </c>
      <c r="N88">
        <v>0.1</v>
      </c>
      <c r="O88">
        <v>0.01</v>
      </c>
      <c r="P88" t="s">
        <v>78</v>
      </c>
      <c r="Q88" s="94">
        <v>41710.533333333333</v>
      </c>
      <c r="R88">
        <v>25.9</v>
      </c>
      <c r="S88">
        <v>2.59</v>
      </c>
      <c r="T88" t="str">
        <f>VLOOKUP(E88,zamiana!A:B,2,0)</f>
        <v>ZŁOM</v>
      </c>
    </row>
    <row r="89" spans="1:20" x14ac:dyDescent="0.3">
      <c r="A89" t="s">
        <v>5598</v>
      </c>
      <c r="B89" s="2">
        <v>45236</v>
      </c>
      <c r="C89" s="2">
        <v>45236</v>
      </c>
      <c r="D89" s="2">
        <v>45275</v>
      </c>
      <c r="E89" t="s">
        <v>58</v>
      </c>
      <c r="F89" t="s">
        <v>1381</v>
      </c>
      <c r="G89" t="s">
        <v>942</v>
      </c>
      <c r="H89" t="s">
        <v>1382</v>
      </c>
      <c r="I89">
        <v>15659</v>
      </c>
      <c r="J89" t="s">
        <v>4314</v>
      </c>
      <c r="K89" t="s">
        <v>58</v>
      </c>
      <c r="L89">
        <v>2</v>
      </c>
      <c r="M89" t="s">
        <v>77</v>
      </c>
      <c r="N89">
        <v>3889.65</v>
      </c>
      <c r="O89">
        <v>4424.4799999999996</v>
      </c>
      <c r="P89" t="s">
        <v>78</v>
      </c>
      <c r="Q89" s="94">
        <v>45281.667361111111</v>
      </c>
      <c r="R89">
        <v>7779.3</v>
      </c>
      <c r="S89">
        <v>8848.9599999999991</v>
      </c>
      <c r="T89" t="str">
        <f>VLOOKUP(E89,zamiana!A:B,2,0)</f>
        <v>Impact</v>
      </c>
    </row>
    <row r="90" spans="1:20" x14ac:dyDescent="0.3">
      <c r="A90" t="s">
        <v>5598</v>
      </c>
      <c r="B90" s="2">
        <v>45236</v>
      </c>
      <c r="C90" s="2">
        <v>45236</v>
      </c>
      <c r="D90" s="2">
        <v>45275</v>
      </c>
      <c r="E90" t="s">
        <v>58</v>
      </c>
      <c r="F90" t="s">
        <v>1381</v>
      </c>
      <c r="G90" t="s">
        <v>942</v>
      </c>
      <c r="H90" t="s">
        <v>1382</v>
      </c>
      <c r="I90">
        <v>15256</v>
      </c>
      <c r="J90" t="s">
        <v>4313</v>
      </c>
      <c r="K90" t="s">
        <v>58</v>
      </c>
      <c r="L90">
        <v>2</v>
      </c>
      <c r="M90" t="s">
        <v>77</v>
      </c>
      <c r="N90">
        <v>4306.3999999999996</v>
      </c>
      <c r="O90">
        <v>3547.95</v>
      </c>
      <c r="P90" t="s">
        <v>78</v>
      </c>
      <c r="Q90" s="94">
        <v>45281.667361111111</v>
      </c>
      <c r="R90">
        <v>8612.7999999999993</v>
      </c>
      <c r="S90">
        <v>7095.9</v>
      </c>
      <c r="T90" t="str">
        <f>VLOOKUP(E90,zamiana!A:B,2,0)</f>
        <v>Impact</v>
      </c>
    </row>
    <row r="91" spans="1:20" x14ac:dyDescent="0.3">
      <c r="A91" t="s">
        <v>5598</v>
      </c>
      <c r="B91" s="2">
        <v>45236</v>
      </c>
      <c r="C91" s="2">
        <v>45236</v>
      </c>
      <c r="D91" s="2">
        <v>45275</v>
      </c>
      <c r="E91" t="s">
        <v>58</v>
      </c>
      <c r="F91" t="s">
        <v>1381</v>
      </c>
      <c r="G91" t="s">
        <v>942</v>
      </c>
      <c r="H91" t="s">
        <v>1382</v>
      </c>
      <c r="I91">
        <v>15254</v>
      </c>
      <c r="J91" t="s">
        <v>4312</v>
      </c>
      <c r="K91" t="s">
        <v>58</v>
      </c>
      <c r="L91">
        <v>2</v>
      </c>
      <c r="M91" t="s">
        <v>77</v>
      </c>
      <c r="N91">
        <v>171.95</v>
      </c>
      <c r="O91">
        <v>203.92</v>
      </c>
      <c r="P91" t="s">
        <v>78</v>
      </c>
      <c r="Q91" s="94">
        <v>45281.666666666664</v>
      </c>
      <c r="R91">
        <v>343.9</v>
      </c>
      <c r="S91">
        <v>407.84</v>
      </c>
      <c r="T91" t="str">
        <f>VLOOKUP(E91,zamiana!A:B,2,0)</f>
        <v>Impact</v>
      </c>
    </row>
    <row r="92" spans="1:20" x14ac:dyDescent="0.3">
      <c r="A92" t="s">
        <v>5598</v>
      </c>
      <c r="B92" s="2">
        <v>45236</v>
      </c>
      <c r="C92" s="2">
        <v>45236</v>
      </c>
      <c r="D92" s="2">
        <v>45275</v>
      </c>
      <c r="E92" t="s">
        <v>58</v>
      </c>
      <c r="F92" t="s">
        <v>1381</v>
      </c>
      <c r="G92" t="s">
        <v>942</v>
      </c>
      <c r="H92" t="s">
        <v>1382</v>
      </c>
      <c r="I92">
        <v>15226</v>
      </c>
      <c r="J92" t="s">
        <v>4311</v>
      </c>
      <c r="K92" t="s">
        <v>58</v>
      </c>
      <c r="L92">
        <v>2</v>
      </c>
      <c r="M92" t="s">
        <v>77</v>
      </c>
      <c r="N92">
        <v>632</v>
      </c>
      <c r="O92">
        <v>470.44</v>
      </c>
      <c r="P92" t="s">
        <v>78</v>
      </c>
      <c r="Q92" s="94">
        <v>45281.666666666664</v>
      </c>
      <c r="R92">
        <v>1264</v>
      </c>
      <c r="S92">
        <v>940.88</v>
      </c>
      <c r="T92" t="str">
        <f>VLOOKUP(E92,zamiana!A:B,2,0)</f>
        <v>Impact</v>
      </c>
    </row>
    <row r="93" spans="1:20" x14ac:dyDescent="0.3">
      <c r="A93" t="s">
        <v>5599</v>
      </c>
      <c r="B93" s="2">
        <v>45236</v>
      </c>
      <c r="C93" s="2">
        <v>45236</v>
      </c>
      <c r="D93" s="2">
        <v>45281</v>
      </c>
      <c r="E93" t="s">
        <v>940</v>
      </c>
      <c r="F93" t="s">
        <v>3867</v>
      </c>
      <c r="G93" t="s">
        <v>942</v>
      </c>
      <c r="H93" t="s">
        <v>999</v>
      </c>
      <c r="I93" t="s">
        <v>4396</v>
      </c>
      <c r="J93" t="s">
        <v>87</v>
      </c>
      <c r="K93" t="s">
        <v>102</v>
      </c>
      <c r="L93">
        <v>3</v>
      </c>
      <c r="M93" t="s">
        <v>77</v>
      </c>
      <c r="N93">
        <v>22.58</v>
      </c>
      <c r="O93">
        <v>11.13</v>
      </c>
      <c r="P93" t="s">
        <v>78</v>
      </c>
      <c r="Q93" s="94">
        <v>45281.681250000001</v>
      </c>
      <c r="R93">
        <v>67.739999999999995</v>
      </c>
      <c r="S93">
        <v>33.39</v>
      </c>
      <c r="T93" t="str">
        <f>VLOOKUP(E93,zamiana!A:B,2,0)</f>
        <v>ALSTOM KTW</v>
      </c>
    </row>
    <row r="94" spans="1:20" x14ac:dyDescent="0.3">
      <c r="A94" t="s">
        <v>5600</v>
      </c>
      <c r="B94" s="2">
        <v>45236</v>
      </c>
      <c r="C94" s="2">
        <v>45236</v>
      </c>
      <c r="D94" s="2">
        <v>45281</v>
      </c>
      <c r="E94" t="s">
        <v>940</v>
      </c>
      <c r="F94" t="s">
        <v>3867</v>
      </c>
      <c r="G94" t="s">
        <v>942</v>
      </c>
      <c r="H94" t="s">
        <v>999</v>
      </c>
      <c r="I94" t="s">
        <v>3606</v>
      </c>
      <c r="J94" t="s">
        <v>3606</v>
      </c>
      <c r="K94" t="s">
        <v>770</v>
      </c>
      <c r="L94">
        <v>5</v>
      </c>
      <c r="M94" t="s">
        <v>77</v>
      </c>
      <c r="N94">
        <v>112.69</v>
      </c>
      <c r="O94">
        <v>76.89</v>
      </c>
      <c r="P94" t="s">
        <v>78</v>
      </c>
      <c r="Q94" s="94">
        <v>45281.656944444447</v>
      </c>
      <c r="R94">
        <v>563.45000000000005</v>
      </c>
      <c r="S94">
        <v>384.45</v>
      </c>
      <c r="T94" t="str">
        <f>VLOOKUP(E94,zamiana!A:B,2,0)</f>
        <v>ALSTOM KTW</v>
      </c>
    </row>
    <row r="95" spans="1:20" x14ac:dyDescent="0.3">
      <c r="A95" t="s">
        <v>5601</v>
      </c>
      <c r="B95" s="2">
        <v>45236</v>
      </c>
      <c r="C95" s="2">
        <v>45236</v>
      </c>
      <c r="D95" s="2">
        <v>45281</v>
      </c>
      <c r="E95" t="s">
        <v>940</v>
      </c>
      <c r="F95" t="s">
        <v>3867</v>
      </c>
      <c r="G95" t="s">
        <v>942</v>
      </c>
      <c r="H95" t="s">
        <v>999</v>
      </c>
      <c r="I95" t="s">
        <v>1664</v>
      </c>
      <c r="J95" t="s">
        <v>1664</v>
      </c>
      <c r="K95" t="s">
        <v>821</v>
      </c>
      <c r="L95">
        <v>4</v>
      </c>
      <c r="M95" t="s">
        <v>77</v>
      </c>
      <c r="N95">
        <v>55.86</v>
      </c>
      <c r="O95">
        <v>31.11</v>
      </c>
      <c r="P95" t="s">
        <v>78</v>
      </c>
      <c r="Q95" s="94">
        <v>45281.651388888888</v>
      </c>
      <c r="R95">
        <v>223.44</v>
      </c>
      <c r="S95">
        <v>124.44</v>
      </c>
      <c r="T95" t="str">
        <f>VLOOKUP(E95,zamiana!A:B,2,0)</f>
        <v>ALSTOM KTW</v>
      </c>
    </row>
    <row r="96" spans="1:20" x14ac:dyDescent="0.3">
      <c r="A96" t="s">
        <v>5602</v>
      </c>
      <c r="B96" s="2">
        <v>45236</v>
      </c>
      <c r="C96" s="2">
        <v>45236</v>
      </c>
      <c r="D96" s="2">
        <v>45281</v>
      </c>
      <c r="E96" t="s">
        <v>940</v>
      </c>
      <c r="F96" t="s">
        <v>3867</v>
      </c>
      <c r="G96" t="s">
        <v>942</v>
      </c>
      <c r="H96" t="s">
        <v>999</v>
      </c>
      <c r="I96" t="s">
        <v>1781</v>
      </c>
      <c r="J96" t="s">
        <v>1782</v>
      </c>
      <c r="K96" t="s">
        <v>76</v>
      </c>
      <c r="L96">
        <v>1</v>
      </c>
      <c r="M96" t="s">
        <v>77</v>
      </c>
      <c r="N96">
        <v>85.58</v>
      </c>
      <c r="O96">
        <v>61.16</v>
      </c>
      <c r="P96" t="s">
        <v>78</v>
      </c>
      <c r="Q96" s="94">
        <v>45281.625</v>
      </c>
      <c r="R96">
        <v>85.58</v>
      </c>
      <c r="S96">
        <v>61.16</v>
      </c>
      <c r="T96" t="str">
        <f>VLOOKUP(E96,zamiana!A:B,2,0)</f>
        <v>ALSTOM KTW</v>
      </c>
    </row>
    <row r="97" spans="1:20" x14ac:dyDescent="0.3">
      <c r="A97" t="s">
        <v>5603</v>
      </c>
      <c r="B97" s="2">
        <v>45236</v>
      </c>
      <c r="C97" s="2">
        <v>45236</v>
      </c>
      <c r="D97" s="2">
        <v>45281</v>
      </c>
      <c r="E97" t="s">
        <v>940</v>
      </c>
      <c r="F97" t="s">
        <v>3867</v>
      </c>
      <c r="G97" t="s">
        <v>942</v>
      </c>
      <c r="H97" t="s">
        <v>999</v>
      </c>
      <c r="I97" t="s">
        <v>3970</v>
      </c>
      <c r="J97" t="s">
        <v>3970</v>
      </c>
      <c r="K97" t="s">
        <v>863</v>
      </c>
      <c r="L97">
        <v>1</v>
      </c>
      <c r="M97" t="s">
        <v>77</v>
      </c>
      <c r="N97">
        <v>259.58999999999997</v>
      </c>
      <c r="O97">
        <v>133.77000000000001</v>
      </c>
      <c r="P97" t="s">
        <v>78</v>
      </c>
      <c r="Q97" s="94">
        <v>45281.652083333334</v>
      </c>
      <c r="R97">
        <v>259.58999999999997</v>
      </c>
      <c r="S97">
        <v>133.77000000000001</v>
      </c>
      <c r="T97" t="str">
        <f>VLOOKUP(E97,zamiana!A:B,2,0)</f>
        <v>ALSTOM KTW</v>
      </c>
    </row>
    <row r="98" spans="1:20" x14ac:dyDescent="0.3">
      <c r="A98" t="s">
        <v>5603</v>
      </c>
      <c r="B98" s="2">
        <v>45236</v>
      </c>
      <c r="C98" s="2">
        <v>45236</v>
      </c>
      <c r="D98" s="2">
        <v>45281</v>
      </c>
      <c r="E98" t="s">
        <v>940</v>
      </c>
      <c r="F98" t="s">
        <v>3867</v>
      </c>
      <c r="G98" t="s">
        <v>942</v>
      </c>
      <c r="H98" t="s">
        <v>999</v>
      </c>
      <c r="I98" t="s">
        <v>1869</v>
      </c>
      <c r="J98" t="s">
        <v>1869</v>
      </c>
      <c r="K98" t="s">
        <v>770</v>
      </c>
      <c r="L98">
        <v>1</v>
      </c>
      <c r="M98" t="s">
        <v>77</v>
      </c>
      <c r="N98">
        <v>410.05</v>
      </c>
      <c r="O98">
        <v>182.41</v>
      </c>
      <c r="P98" t="s">
        <v>78</v>
      </c>
      <c r="Q98" s="94">
        <v>45281.640277777777</v>
      </c>
      <c r="R98">
        <v>410.05</v>
      </c>
      <c r="S98">
        <v>182.41</v>
      </c>
      <c r="T98" t="str">
        <f>VLOOKUP(E98,zamiana!A:B,2,0)</f>
        <v>ALSTOM KTW</v>
      </c>
    </row>
    <row r="99" spans="1:20" x14ac:dyDescent="0.3">
      <c r="A99" t="s">
        <v>5604</v>
      </c>
      <c r="B99" s="2">
        <v>45236</v>
      </c>
      <c r="C99" s="2">
        <v>45236</v>
      </c>
      <c r="D99" s="2">
        <v>45281</v>
      </c>
      <c r="E99" t="s">
        <v>940</v>
      </c>
      <c r="F99" t="s">
        <v>3867</v>
      </c>
      <c r="G99" t="s">
        <v>942</v>
      </c>
      <c r="H99" t="s">
        <v>999</v>
      </c>
      <c r="I99" t="s">
        <v>2225</v>
      </c>
      <c r="J99" t="s">
        <v>2225</v>
      </c>
      <c r="K99" t="s">
        <v>102</v>
      </c>
      <c r="L99">
        <v>2</v>
      </c>
      <c r="M99" t="s">
        <v>77</v>
      </c>
      <c r="N99">
        <v>82.25</v>
      </c>
      <c r="O99">
        <v>55.55</v>
      </c>
      <c r="P99" t="s">
        <v>78</v>
      </c>
      <c r="Q99" s="94">
        <v>45281.655555555553</v>
      </c>
      <c r="R99">
        <v>164.5</v>
      </c>
      <c r="S99">
        <v>111.1</v>
      </c>
      <c r="T99" t="str">
        <f>VLOOKUP(E99,zamiana!A:B,2,0)</f>
        <v>ALSTOM KTW</v>
      </c>
    </row>
    <row r="100" spans="1:20" x14ac:dyDescent="0.3">
      <c r="A100" t="s">
        <v>5605</v>
      </c>
      <c r="B100" s="2">
        <v>45236</v>
      </c>
      <c r="C100" s="2">
        <v>45236</v>
      </c>
      <c r="D100" s="2">
        <v>45281</v>
      </c>
      <c r="E100" t="s">
        <v>940</v>
      </c>
      <c r="F100" t="s">
        <v>3867</v>
      </c>
      <c r="G100" t="s">
        <v>942</v>
      </c>
      <c r="H100" t="s">
        <v>999</v>
      </c>
      <c r="I100" t="s">
        <v>3401</v>
      </c>
      <c r="J100" t="s">
        <v>3402</v>
      </c>
      <c r="K100" t="s">
        <v>102</v>
      </c>
      <c r="L100">
        <v>30</v>
      </c>
      <c r="M100" t="s">
        <v>77</v>
      </c>
      <c r="N100">
        <v>18.61</v>
      </c>
      <c r="O100">
        <v>5.71</v>
      </c>
      <c r="P100" t="s">
        <v>78</v>
      </c>
      <c r="Q100" s="94">
        <v>45281.675000000003</v>
      </c>
      <c r="R100">
        <v>558.29999999999995</v>
      </c>
      <c r="S100">
        <v>171.3</v>
      </c>
      <c r="T100" t="str">
        <f>VLOOKUP(E100,zamiana!A:B,2,0)</f>
        <v>ALSTOM KTW</v>
      </c>
    </row>
    <row r="101" spans="1:20" x14ac:dyDescent="0.3">
      <c r="A101" t="s">
        <v>5605</v>
      </c>
      <c r="B101" s="2">
        <v>45236</v>
      </c>
      <c r="C101" s="2">
        <v>45236</v>
      </c>
      <c r="D101" s="2">
        <v>45281</v>
      </c>
      <c r="E101" t="s">
        <v>940</v>
      </c>
      <c r="F101" t="s">
        <v>3867</v>
      </c>
      <c r="G101" t="s">
        <v>942</v>
      </c>
      <c r="H101" t="s">
        <v>999</v>
      </c>
      <c r="I101" t="s">
        <v>3403</v>
      </c>
      <c r="J101" t="s">
        <v>3404</v>
      </c>
      <c r="K101" t="s">
        <v>102</v>
      </c>
      <c r="L101">
        <v>10</v>
      </c>
      <c r="M101" t="s">
        <v>77</v>
      </c>
      <c r="N101">
        <v>30.91</v>
      </c>
      <c r="O101">
        <v>9.0500000000000007</v>
      </c>
      <c r="P101" t="s">
        <v>78</v>
      </c>
      <c r="Q101" s="94">
        <v>45281.675000000003</v>
      </c>
      <c r="R101">
        <v>309.10000000000002</v>
      </c>
      <c r="S101">
        <v>90.5</v>
      </c>
      <c r="T101" t="str">
        <f>VLOOKUP(E101,zamiana!A:B,2,0)</f>
        <v>ALSTOM KTW</v>
      </c>
    </row>
    <row r="102" spans="1:20" x14ac:dyDescent="0.3">
      <c r="A102" t="s">
        <v>5605</v>
      </c>
      <c r="B102" s="2">
        <v>45236</v>
      </c>
      <c r="C102" s="2">
        <v>45236</v>
      </c>
      <c r="D102" s="2">
        <v>45281</v>
      </c>
      <c r="E102" t="s">
        <v>940</v>
      </c>
      <c r="F102" t="s">
        <v>3867</v>
      </c>
      <c r="G102" t="s">
        <v>942</v>
      </c>
      <c r="H102" t="s">
        <v>999</v>
      </c>
      <c r="I102" t="s">
        <v>3405</v>
      </c>
      <c r="J102" t="s">
        <v>3406</v>
      </c>
      <c r="K102" t="s">
        <v>102</v>
      </c>
      <c r="L102">
        <v>14</v>
      </c>
      <c r="M102" t="s">
        <v>77</v>
      </c>
      <c r="N102">
        <v>28.13</v>
      </c>
      <c r="O102">
        <v>8.31</v>
      </c>
      <c r="P102" t="s">
        <v>78</v>
      </c>
      <c r="Q102" s="94">
        <v>45281.675000000003</v>
      </c>
      <c r="R102">
        <v>393.82</v>
      </c>
      <c r="S102">
        <v>116.34</v>
      </c>
      <c r="T102" t="str">
        <f>VLOOKUP(E102,zamiana!A:B,2,0)</f>
        <v>ALSTOM KTW</v>
      </c>
    </row>
    <row r="103" spans="1:20" x14ac:dyDescent="0.3">
      <c r="A103" t="s">
        <v>5605</v>
      </c>
      <c r="B103" s="2">
        <v>45236</v>
      </c>
      <c r="C103" s="2">
        <v>45236</v>
      </c>
      <c r="D103" s="2">
        <v>45281</v>
      </c>
      <c r="E103" t="s">
        <v>940</v>
      </c>
      <c r="F103" t="s">
        <v>3867</v>
      </c>
      <c r="G103" t="s">
        <v>942</v>
      </c>
      <c r="H103" t="s">
        <v>999</v>
      </c>
      <c r="I103" t="s">
        <v>3407</v>
      </c>
      <c r="J103" t="s">
        <v>3408</v>
      </c>
      <c r="K103" t="s">
        <v>102</v>
      </c>
      <c r="L103">
        <v>14</v>
      </c>
      <c r="M103" t="s">
        <v>77</v>
      </c>
      <c r="N103">
        <v>29.47</v>
      </c>
      <c r="O103">
        <v>8.7799999999999994</v>
      </c>
      <c r="P103" t="s">
        <v>78</v>
      </c>
      <c r="Q103" s="94">
        <v>45281.675000000003</v>
      </c>
      <c r="R103">
        <v>412.58</v>
      </c>
      <c r="S103">
        <v>122.92</v>
      </c>
      <c r="T103" t="str">
        <f>VLOOKUP(E103,zamiana!A:B,2,0)</f>
        <v>ALSTOM KTW</v>
      </c>
    </row>
    <row r="104" spans="1:20" x14ac:dyDescent="0.3">
      <c r="A104" t="s">
        <v>5605</v>
      </c>
      <c r="B104" s="2">
        <v>45236</v>
      </c>
      <c r="C104" s="2">
        <v>45236</v>
      </c>
      <c r="D104" s="2">
        <v>45281</v>
      </c>
      <c r="E104" t="s">
        <v>940</v>
      </c>
      <c r="F104" t="s">
        <v>3867</v>
      </c>
      <c r="G104" t="s">
        <v>942</v>
      </c>
      <c r="H104" t="s">
        <v>999</v>
      </c>
      <c r="I104" t="s">
        <v>3409</v>
      </c>
      <c r="J104" t="s">
        <v>3410</v>
      </c>
      <c r="K104" t="s">
        <v>102</v>
      </c>
      <c r="L104">
        <v>6</v>
      </c>
      <c r="M104" t="s">
        <v>77</v>
      </c>
      <c r="N104">
        <v>32.76</v>
      </c>
      <c r="O104">
        <v>9.94</v>
      </c>
      <c r="P104" t="s">
        <v>78</v>
      </c>
      <c r="Q104" s="94">
        <v>45281.675000000003</v>
      </c>
      <c r="R104">
        <v>196.56</v>
      </c>
      <c r="S104">
        <v>59.64</v>
      </c>
      <c r="T104" t="str">
        <f>VLOOKUP(E104,zamiana!A:B,2,0)</f>
        <v>ALSTOM KTW</v>
      </c>
    </row>
    <row r="105" spans="1:20" x14ac:dyDescent="0.3">
      <c r="A105" t="s">
        <v>5606</v>
      </c>
      <c r="B105" s="2">
        <v>45236</v>
      </c>
      <c r="C105" s="2">
        <v>45236</v>
      </c>
      <c r="D105" s="2">
        <v>45281</v>
      </c>
      <c r="E105" t="s">
        <v>940</v>
      </c>
      <c r="F105" t="s">
        <v>3867</v>
      </c>
      <c r="G105" t="s">
        <v>942</v>
      </c>
      <c r="H105" t="s">
        <v>999</v>
      </c>
      <c r="I105" t="s">
        <v>2820</v>
      </c>
      <c r="J105" t="s">
        <v>2820</v>
      </c>
      <c r="K105" t="s">
        <v>821</v>
      </c>
      <c r="L105">
        <v>9</v>
      </c>
      <c r="M105" t="s">
        <v>77</v>
      </c>
      <c r="N105">
        <v>26.55</v>
      </c>
      <c r="O105">
        <v>16.399999999999999</v>
      </c>
      <c r="P105" t="s">
        <v>78</v>
      </c>
      <c r="Q105" s="94">
        <v>45281.615277777775</v>
      </c>
      <c r="R105">
        <v>238.95</v>
      </c>
      <c r="S105">
        <v>147.6</v>
      </c>
      <c r="T105" t="str">
        <f>VLOOKUP(E105,zamiana!A:B,2,0)</f>
        <v>ALSTOM KTW</v>
      </c>
    </row>
    <row r="106" spans="1:20" x14ac:dyDescent="0.3">
      <c r="A106" t="s">
        <v>5606</v>
      </c>
      <c r="B106" s="2">
        <v>45236</v>
      </c>
      <c r="C106" s="2">
        <v>45236</v>
      </c>
      <c r="D106" s="2">
        <v>45281</v>
      </c>
      <c r="E106" t="s">
        <v>940</v>
      </c>
      <c r="F106" t="s">
        <v>3867</v>
      </c>
      <c r="G106" t="s">
        <v>942</v>
      </c>
      <c r="H106" t="s">
        <v>999</v>
      </c>
      <c r="I106" t="s">
        <v>1586</v>
      </c>
      <c r="J106" t="s">
        <v>1586</v>
      </c>
      <c r="K106" t="s">
        <v>770</v>
      </c>
      <c r="L106">
        <v>31</v>
      </c>
      <c r="M106" t="s">
        <v>77</v>
      </c>
      <c r="N106">
        <v>80.569999999999993</v>
      </c>
      <c r="O106">
        <v>27.15</v>
      </c>
      <c r="P106" t="s">
        <v>78</v>
      </c>
      <c r="Q106" s="94">
        <v>45281.640277777777</v>
      </c>
      <c r="R106">
        <v>2497.67</v>
      </c>
      <c r="S106">
        <v>841.65</v>
      </c>
      <c r="T106" t="str">
        <f>VLOOKUP(E106,zamiana!A:B,2,0)</f>
        <v>ALSTOM KTW</v>
      </c>
    </row>
    <row r="107" spans="1:20" x14ac:dyDescent="0.3">
      <c r="A107" t="s">
        <v>5607</v>
      </c>
      <c r="B107" s="2">
        <v>45236</v>
      </c>
      <c r="C107" s="2">
        <v>45236</v>
      </c>
      <c r="D107" s="2">
        <v>45281</v>
      </c>
      <c r="E107" t="s">
        <v>940</v>
      </c>
      <c r="F107" t="s">
        <v>3867</v>
      </c>
      <c r="G107" t="s">
        <v>942</v>
      </c>
      <c r="H107" t="s">
        <v>999</v>
      </c>
      <c r="I107" t="s">
        <v>3582</v>
      </c>
      <c r="J107" t="s">
        <v>3582</v>
      </c>
      <c r="K107" t="s">
        <v>821</v>
      </c>
      <c r="L107">
        <v>2</v>
      </c>
      <c r="M107" t="s">
        <v>77</v>
      </c>
      <c r="N107">
        <v>20.13</v>
      </c>
      <c r="O107">
        <v>9.64</v>
      </c>
      <c r="P107" t="s">
        <v>78</v>
      </c>
      <c r="Q107" s="94">
        <v>45281.625</v>
      </c>
      <c r="R107">
        <v>40.26</v>
      </c>
      <c r="S107">
        <v>19.28</v>
      </c>
      <c r="T107" t="str">
        <f>VLOOKUP(E107,zamiana!A:B,2,0)</f>
        <v>ALSTOM KTW</v>
      </c>
    </row>
    <row r="108" spans="1:20" x14ac:dyDescent="0.3">
      <c r="A108" t="s">
        <v>5607</v>
      </c>
      <c r="B108" s="2">
        <v>45236</v>
      </c>
      <c r="C108" s="2">
        <v>45236</v>
      </c>
      <c r="D108" s="2">
        <v>45281</v>
      </c>
      <c r="E108" t="s">
        <v>940</v>
      </c>
      <c r="F108" t="s">
        <v>3867</v>
      </c>
      <c r="G108" t="s">
        <v>942</v>
      </c>
      <c r="H108" t="s">
        <v>999</v>
      </c>
      <c r="I108" t="s">
        <v>4733</v>
      </c>
      <c r="J108" t="s">
        <v>4733</v>
      </c>
      <c r="K108" t="s">
        <v>863</v>
      </c>
      <c r="L108">
        <v>3</v>
      </c>
      <c r="M108" t="s">
        <v>77</v>
      </c>
      <c r="N108">
        <v>83.34</v>
      </c>
      <c r="O108">
        <v>69.540000000000006</v>
      </c>
      <c r="P108" t="s">
        <v>78</v>
      </c>
      <c r="Q108" s="94">
        <v>45281.625</v>
      </c>
      <c r="R108">
        <v>250.02</v>
      </c>
      <c r="S108">
        <v>208.62</v>
      </c>
      <c r="T108" t="str">
        <f>VLOOKUP(E108,zamiana!A:B,2,0)</f>
        <v>ALSTOM KTW</v>
      </c>
    </row>
    <row r="109" spans="1:20" x14ac:dyDescent="0.3">
      <c r="A109" t="s">
        <v>5607</v>
      </c>
      <c r="B109" s="2">
        <v>45236</v>
      </c>
      <c r="C109" s="2">
        <v>45236</v>
      </c>
      <c r="D109" s="2">
        <v>45281</v>
      </c>
      <c r="E109" t="s">
        <v>940</v>
      </c>
      <c r="F109" t="s">
        <v>3867</v>
      </c>
      <c r="G109" t="s">
        <v>942</v>
      </c>
      <c r="H109" t="s">
        <v>999</v>
      </c>
      <c r="I109" t="s">
        <v>1586</v>
      </c>
      <c r="J109" t="s">
        <v>1586</v>
      </c>
      <c r="K109" t="s">
        <v>770</v>
      </c>
      <c r="L109">
        <v>9</v>
      </c>
      <c r="M109" t="s">
        <v>77</v>
      </c>
      <c r="N109">
        <v>80.569999999999993</v>
      </c>
      <c r="O109">
        <v>27.15</v>
      </c>
      <c r="P109" t="s">
        <v>78</v>
      </c>
      <c r="Q109" s="94">
        <v>45281.640277777777</v>
      </c>
      <c r="R109">
        <v>725.13</v>
      </c>
      <c r="S109">
        <v>244.35</v>
      </c>
      <c r="T109" t="str">
        <f>VLOOKUP(E109,zamiana!A:B,2,0)</f>
        <v>ALSTOM KTW</v>
      </c>
    </row>
    <row r="110" spans="1:20" x14ac:dyDescent="0.3">
      <c r="A110" t="s">
        <v>5608</v>
      </c>
      <c r="B110" s="2">
        <v>45236</v>
      </c>
      <c r="C110" s="2">
        <v>45236</v>
      </c>
      <c r="D110" s="2">
        <v>45281</v>
      </c>
      <c r="E110" t="s">
        <v>940</v>
      </c>
      <c r="F110" t="s">
        <v>3867</v>
      </c>
      <c r="G110" t="s">
        <v>942</v>
      </c>
      <c r="H110" t="s">
        <v>999</v>
      </c>
      <c r="I110" t="s">
        <v>2252</v>
      </c>
      <c r="J110" t="s">
        <v>2252</v>
      </c>
      <c r="K110" t="s">
        <v>102</v>
      </c>
      <c r="L110">
        <v>1</v>
      </c>
      <c r="M110" t="s">
        <v>77</v>
      </c>
      <c r="N110">
        <v>148.65</v>
      </c>
      <c r="O110">
        <v>81.069999999999993</v>
      </c>
      <c r="P110" t="s">
        <v>78</v>
      </c>
      <c r="Q110" s="94">
        <v>45281.625694444447</v>
      </c>
      <c r="R110">
        <v>148.65</v>
      </c>
      <c r="S110">
        <v>81.069999999999993</v>
      </c>
      <c r="T110" t="str">
        <f>VLOOKUP(E110,zamiana!A:B,2,0)</f>
        <v>ALSTOM KTW</v>
      </c>
    </row>
    <row r="111" spans="1:20" x14ac:dyDescent="0.3">
      <c r="A111" t="s">
        <v>5609</v>
      </c>
      <c r="B111" s="2">
        <v>45236</v>
      </c>
      <c r="C111" s="2">
        <v>45236</v>
      </c>
      <c r="D111" s="2">
        <v>45281</v>
      </c>
      <c r="E111" t="s">
        <v>940</v>
      </c>
      <c r="F111" t="s">
        <v>3867</v>
      </c>
      <c r="G111" t="s">
        <v>942</v>
      </c>
      <c r="H111" t="s">
        <v>999</v>
      </c>
      <c r="I111" t="s">
        <v>1388</v>
      </c>
      <c r="J111" t="s">
        <v>1388</v>
      </c>
      <c r="K111" t="s">
        <v>852</v>
      </c>
      <c r="L111">
        <v>2</v>
      </c>
      <c r="M111" t="s">
        <v>77</v>
      </c>
      <c r="N111">
        <v>29.9</v>
      </c>
      <c r="O111">
        <v>15.34</v>
      </c>
      <c r="P111" t="s">
        <v>78</v>
      </c>
      <c r="Q111" s="94">
        <v>45281.652083333334</v>
      </c>
      <c r="R111">
        <v>59.8</v>
      </c>
      <c r="S111">
        <v>30.68</v>
      </c>
      <c r="T111" t="str">
        <f>VLOOKUP(E111,zamiana!A:B,2,0)</f>
        <v>ALSTOM KTW</v>
      </c>
    </row>
    <row r="112" spans="1:20" x14ac:dyDescent="0.3">
      <c r="A112" t="s">
        <v>5609</v>
      </c>
      <c r="B112" s="2">
        <v>45236</v>
      </c>
      <c r="C112" s="2">
        <v>45236</v>
      </c>
      <c r="D112" s="2">
        <v>45281</v>
      </c>
      <c r="E112" t="s">
        <v>940</v>
      </c>
      <c r="F112" t="s">
        <v>3867</v>
      </c>
      <c r="G112" t="s">
        <v>942</v>
      </c>
      <c r="H112" t="s">
        <v>999</v>
      </c>
      <c r="I112" t="s">
        <v>1839</v>
      </c>
      <c r="J112" t="s">
        <v>1839</v>
      </c>
      <c r="K112" t="s">
        <v>852</v>
      </c>
      <c r="L112">
        <v>6</v>
      </c>
      <c r="M112" t="s">
        <v>77</v>
      </c>
      <c r="N112">
        <v>122.55</v>
      </c>
      <c r="O112">
        <v>94.98</v>
      </c>
      <c r="P112" t="s">
        <v>78</v>
      </c>
      <c r="Q112" s="94">
        <v>45281.620138888888</v>
      </c>
      <c r="R112">
        <v>735.3</v>
      </c>
      <c r="S112">
        <v>569.88</v>
      </c>
      <c r="T112" t="str">
        <f>VLOOKUP(E112,zamiana!A:B,2,0)</f>
        <v>ALSTOM KTW</v>
      </c>
    </row>
    <row r="113" spans="1:20" x14ac:dyDescent="0.3">
      <c r="A113" t="s">
        <v>5609</v>
      </c>
      <c r="B113" s="2">
        <v>45236</v>
      </c>
      <c r="C113" s="2">
        <v>45236</v>
      </c>
      <c r="D113" s="2">
        <v>45281</v>
      </c>
      <c r="E113" t="s">
        <v>940</v>
      </c>
      <c r="F113" t="s">
        <v>3867</v>
      </c>
      <c r="G113" t="s">
        <v>942</v>
      </c>
      <c r="H113" t="s">
        <v>999</v>
      </c>
      <c r="I113" t="s">
        <v>1763</v>
      </c>
      <c r="J113" t="s">
        <v>1763</v>
      </c>
      <c r="K113" t="s">
        <v>770</v>
      </c>
      <c r="L113">
        <v>8</v>
      </c>
      <c r="M113" t="s">
        <v>77</v>
      </c>
      <c r="N113">
        <v>62.66</v>
      </c>
      <c r="O113">
        <v>43.74</v>
      </c>
      <c r="P113" t="s">
        <v>78</v>
      </c>
      <c r="Q113" s="94">
        <v>45281.642361111109</v>
      </c>
      <c r="R113">
        <v>501.28</v>
      </c>
      <c r="S113">
        <v>349.92</v>
      </c>
      <c r="T113" t="str">
        <f>VLOOKUP(E113,zamiana!A:B,2,0)</f>
        <v>ALSTOM KTW</v>
      </c>
    </row>
    <row r="114" spans="1:20" x14ac:dyDescent="0.3">
      <c r="A114" t="s">
        <v>5609</v>
      </c>
      <c r="B114" s="2">
        <v>45236</v>
      </c>
      <c r="C114" s="2">
        <v>45236</v>
      </c>
      <c r="D114" s="2">
        <v>45281</v>
      </c>
      <c r="E114" t="s">
        <v>940</v>
      </c>
      <c r="F114" t="s">
        <v>3867</v>
      </c>
      <c r="G114" t="s">
        <v>942</v>
      </c>
      <c r="H114" t="s">
        <v>999</v>
      </c>
      <c r="I114" t="s">
        <v>1862</v>
      </c>
      <c r="J114" t="s">
        <v>1862</v>
      </c>
      <c r="K114" t="s">
        <v>821</v>
      </c>
      <c r="L114">
        <v>2</v>
      </c>
      <c r="M114" t="s">
        <v>77</v>
      </c>
      <c r="N114">
        <v>681.87</v>
      </c>
      <c r="O114">
        <v>197.44</v>
      </c>
      <c r="P114" t="s">
        <v>78</v>
      </c>
      <c r="Q114" s="94">
        <v>45281.613194444442</v>
      </c>
      <c r="R114">
        <v>1363.74</v>
      </c>
      <c r="S114">
        <v>394.88</v>
      </c>
      <c r="T114" t="str">
        <f>VLOOKUP(E114,zamiana!A:B,2,0)</f>
        <v>ALSTOM KTW</v>
      </c>
    </row>
    <row r="115" spans="1:20" x14ac:dyDescent="0.3">
      <c r="A115" t="s">
        <v>5610</v>
      </c>
      <c r="B115" s="2">
        <v>45236</v>
      </c>
      <c r="C115" s="2">
        <v>45236</v>
      </c>
      <c r="D115" s="2">
        <v>45281</v>
      </c>
      <c r="E115" t="s">
        <v>940</v>
      </c>
      <c r="F115" t="s">
        <v>3867</v>
      </c>
      <c r="G115" t="s">
        <v>942</v>
      </c>
      <c r="H115" t="s">
        <v>999</v>
      </c>
      <c r="I115" t="s">
        <v>4693</v>
      </c>
      <c r="J115" t="s">
        <v>4693</v>
      </c>
      <c r="K115" t="s">
        <v>863</v>
      </c>
      <c r="L115">
        <v>1</v>
      </c>
      <c r="M115" t="s">
        <v>77</v>
      </c>
      <c r="N115">
        <v>325.83</v>
      </c>
      <c r="O115">
        <v>180</v>
      </c>
      <c r="P115" t="s">
        <v>78</v>
      </c>
      <c r="Q115" s="94">
        <v>45173.65902777778</v>
      </c>
      <c r="R115">
        <v>325.83</v>
      </c>
      <c r="S115">
        <v>180</v>
      </c>
      <c r="T115" t="str">
        <f>VLOOKUP(E115,zamiana!A:B,2,0)</f>
        <v>ALSTOM KTW</v>
      </c>
    </row>
    <row r="116" spans="1:20" x14ac:dyDescent="0.3">
      <c r="A116" t="s">
        <v>5610</v>
      </c>
      <c r="B116" s="2">
        <v>45236</v>
      </c>
      <c r="C116" s="2">
        <v>45236</v>
      </c>
      <c r="D116" s="2">
        <v>45281</v>
      </c>
      <c r="E116" t="s">
        <v>940</v>
      </c>
      <c r="F116" t="s">
        <v>3867</v>
      </c>
      <c r="G116" t="s">
        <v>942</v>
      </c>
      <c r="H116" t="s">
        <v>999</v>
      </c>
      <c r="I116" t="s">
        <v>1788</v>
      </c>
      <c r="J116" t="s">
        <v>1788</v>
      </c>
      <c r="K116" t="s">
        <v>821</v>
      </c>
      <c r="L116">
        <v>2</v>
      </c>
      <c r="M116" t="s">
        <v>77</v>
      </c>
      <c r="N116">
        <v>90.63</v>
      </c>
      <c r="O116">
        <v>61.69</v>
      </c>
      <c r="P116" t="s">
        <v>78</v>
      </c>
      <c r="Q116" s="94">
        <v>45281.651388888888</v>
      </c>
      <c r="R116">
        <v>181.26</v>
      </c>
      <c r="S116">
        <v>123.38</v>
      </c>
      <c r="T116" t="str">
        <f>VLOOKUP(E116,zamiana!A:B,2,0)</f>
        <v>ALSTOM KTW</v>
      </c>
    </row>
    <row r="117" spans="1:20" x14ac:dyDescent="0.3">
      <c r="A117" t="s">
        <v>5611</v>
      </c>
      <c r="B117" s="2">
        <v>45236</v>
      </c>
      <c r="C117" s="2">
        <v>45236</v>
      </c>
      <c r="D117" s="2">
        <v>45281</v>
      </c>
      <c r="E117" t="s">
        <v>940</v>
      </c>
      <c r="F117" t="s">
        <v>3867</v>
      </c>
      <c r="G117" t="s">
        <v>942</v>
      </c>
      <c r="H117" t="s">
        <v>999</v>
      </c>
      <c r="I117" t="s">
        <v>4760</v>
      </c>
      <c r="J117" t="s">
        <v>4760</v>
      </c>
      <c r="K117" t="s">
        <v>852</v>
      </c>
      <c r="L117">
        <v>6</v>
      </c>
      <c r="M117" t="s">
        <v>77</v>
      </c>
      <c r="N117">
        <v>64.38</v>
      </c>
      <c r="O117">
        <v>43.35</v>
      </c>
      <c r="P117" t="s">
        <v>78</v>
      </c>
      <c r="Q117" s="94">
        <v>45281.625694444447</v>
      </c>
      <c r="R117">
        <v>386.28</v>
      </c>
      <c r="S117">
        <v>260.10000000000002</v>
      </c>
      <c r="T117" t="str">
        <f>VLOOKUP(E117,zamiana!A:B,2,0)</f>
        <v>ALSTOM KTW</v>
      </c>
    </row>
    <row r="118" spans="1:20" x14ac:dyDescent="0.3">
      <c r="A118" t="s">
        <v>5611</v>
      </c>
      <c r="B118" s="2">
        <v>45236</v>
      </c>
      <c r="C118" s="2">
        <v>45236</v>
      </c>
      <c r="D118" s="2">
        <v>45281</v>
      </c>
      <c r="E118" t="s">
        <v>940</v>
      </c>
      <c r="F118" t="s">
        <v>3867</v>
      </c>
      <c r="G118" t="s">
        <v>942</v>
      </c>
      <c r="H118" t="s">
        <v>999</v>
      </c>
      <c r="I118" t="s">
        <v>3595</v>
      </c>
      <c r="J118" t="s">
        <v>3595</v>
      </c>
      <c r="K118" t="s">
        <v>821</v>
      </c>
      <c r="L118">
        <v>5</v>
      </c>
      <c r="M118" t="s">
        <v>77</v>
      </c>
      <c r="N118">
        <v>27.2</v>
      </c>
      <c r="O118">
        <v>18.43</v>
      </c>
      <c r="P118" t="s">
        <v>78</v>
      </c>
      <c r="Q118" s="94">
        <v>45281.624305555553</v>
      </c>
      <c r="R118">
        <v>136</v>
      </c>
      <c r="S118">
        <v>92.15</v>
      </c>
      <c r="T118" t="str">
        <f>VLOOKUP(E118,zamiana!A:B,2,0)</f>
        <v>ALSTOM KTW</v>
      </c>
    </row>
    <row r="119" spans="1:20" x14ac:dyDescent="0.3">
      <c r="A119" t="s">
        <v>5611</v>
      </c>
      <c r="B119" s="2">
        <v>45236</v>
      </c>
      <c r="C119" s="2">
        <v>45236</v>
      </c>
      <c r="D119" s="2">
        <v>45281</v>
      </c>
      <c r="E119" t="s">
        <v>940</v>
      </c>
      <c r="F119" t="s">
        <v>3867</v>
      </c>
      <c r="G119" t="s">
        <v>942</v>
      </c>
      <c r="H119" t="s">
        <v>999</v>
      </c>
      <c r="I119" t="s">
        <v>1210</v>
      </c>
      <c r="J119" t="s">
        <v>1210</v>
      </c>
      <c r="K119" t="s">
        <v>821</v>
      </c>
      <c r="L119">
        <v>4</v>
      </c>
      <c r="M119" t="s">
        <v>77</v>
      </c>
      <c r="N119">
        <v>16.07</v>
      </c>
      <c r="O119">
        <v>10.039999999999999</v>
      </c>
      <c r="P119" t="s">
        <v>78</v>
      </c>
      <c r="Q119" s="94">
        <v>45281.615972222222</v>
      </c>
      <c r="R119">
        <v>64.28</v>
      </c>
      <c r="S119">
        <v>40.159999999999997</v>
      </c>
      <c r="T119" t="str">
        <f>VLOOKUP(E119,zamiana!A:B,2,0)</f>
        <v>ALSTOM KTW</v>
      </c>
    </row>
    <row r="120" spans="1:20" x14ac:dyDescent="0.3">
      <c r="A120" t="s">
        <v>5611</v>
      </c>
      <c r="B120" s="2">
        <v>45236</v>
      </c>
      <c r="C120" s="2">
        <v>45236</v>
      </c>
      <c r="D120" s="2">
        <v>45281</v>
      </c>
      <c r="E120" t="s">
        <v>940</v>
      </c>
      <c r="F120" t="s">
        <v>3867</v>
      </c>
      <c r="G120" t="s">
        <v>942</v>
      </c>
      <c r="H120" t="s">
        <v>999</v>
      </c>
      <c r="I120" t="s">
        <v>3377</v>
      </c>
      <c r="J120" t="s">
        <v>3377</v>
      </c>
      <c r="K120" t="s">
        <v>821</v>
      </c>
      <c r="L120">
        <v>2</v>
      </c>
      <c r="M120" t="s">
        <v>77</v>
      </c>
      <c r="N120">
        <v>14.78</v>
      </c>
      <c r="O120">
        <v>8.69</v>
      </c>
      <c r="P120" t="s">
        <v>78</v>
      </c>
      <c r="Q120" s="94">
        <v>45281.615972222222</v>
      </c>
      <c r="R120">
        <v>29.56</v>
      </c>
      <c r="S120">
        <v>17.38</v>
      </c>
      <c r="T120" t="str">
        <f>VLOOKUP(E120,zamiana!A:B,2,0)</f>
        <v>ALSTOM KTW</v>
      </c>
    </row>
    <row r="121" spans="1:20" x14ac:dyDescent="0.3">
      <c r="A121" t="s">
        <v>5611</v>
      </c>
      <c r="B121" s="2">
        <v>45236</v>
      </c>
      <c r="C121" s="2">
        <v>45236</v>
      </c>
      <c r="D121" s="2">
        <v>45281</v>
      </c>
      <c r="E121" t="s">
        <v>940</v>
      </c>
      <c r="F121" t="s">
        <v>3867</v>
      </c>
      <c r="G121" t="s">
        <v>942</v>
      </c>
      <c r="H121" t="s">
        <v>999</v>
      </c>
      <c r="I121" t="s">
        <v>1418</v>
      </c>
      <c r="J121" t="s">
        <v>1418</v>
      </c>
      <c r="K121" t="s">
        <v>102</v>
      </c>
      <c r="L121">
        <v>1</v>
      </c>
      <c r="M121" t="s">
        <v>77</v>
      </c>
      <c r="N121">
        <v>30.51</v>
      </c>
      <c r="O121">
        <v>20.85</v>
      </c>
      <c r="P121" t="s">
        <v>78</v>
      </c>
      <c r="Q121" s="94">
        <v>45281.655555555553</v>
      </c>
      <c r="R121">
        <v>30.51</v>
      </c>
      <c r="S121">
        <v>20.85</v>
      </c>
      <c r="T121" t="str">
        <f>VLOOKUP(E121,zamiana!A:B,2,0)</f>
        <v>ALSTOM KTW</v>
      </c>
    </row>
    <row r="122" spans="1:20" x14ac:dyDescent="0.3">
      <c r="A122" t="s">
        <v>5611</v>
      </c>
      <c r="B122" s="2">
        <v>45236</v>
      </c>
      <c r="C122" s="2">
        <v>45236</v>
      </c>
      <c r="D122" s="2">
        <v>45281</v>
      </c>
      <c r="E122" t="s">
        <v>940</v>
      </c>
      <c r="F122" t="s">
        <v>3867</v>
      </c>
      <c r="G122" t="s">
        <v>942</v>
      </c>
      <c r="H122" t="s">
        <v>999</v>
      </c>
      <c r="I122" t="s">
        <v>1421</v>
      </c>
      <c r="J122" t="s">
        <v>1421</v>
      </c>
      <c r="K122" t="s">
        <v>102</v>
      </c>
      <c r="L122">
        <v>1</v>
      </c>
      <c r="M122" t="s">
        <v>77</v>
      </c>
      <c r="N122">
        <v>30.46</v>
      </c>
      <c r="O122">
        <v>21.17</v>
      </c>
      <c r="P122" t="s">
        <v>78</v>
      </c>
      <c r="Q122" s="94">
        <v>45281.655555555553</v>
      </c>
      <c r="R122">
        <v>30.46</v>
      </c>
      <c r="S122">
        <v>21.17</v>
      </c>
      <c r="T122" t="str">
        <f>VLOOKUP(E122,zamiana!A:B,2,0)</f>
        <v>ALSTOM KTW</v>
      </c>
    </row>
    <row r="123" spans="1:20" x14ac:dyDescent="0.3">
      <c r="A123" t="s">
        <v>5611</v>
      </c>
      <c r="B123" s="2">
        <v>45236</v>
      </c>
      <c r="C123" s="2">
        <v>45236</v>
      </c>
      <c r="D123" s="2">
        <v>45281</v>
      </c>
      <c r="E123" t="s">
        <v>940</v>
      </c>
      <c r="F123" t="s">
        <v>3867</v>
      </c>
      <c r="G123" t="s">
        <v>942</v>
      </c>
      <c r="H123" t="s">
        <v>999</v>
      </c>
      <c r="I123" t="s">
        <v>3953</v>
      </c>
      <c r="J123" t="s">
        <v>3953</v>
      </c>
      <c r="K123" t="s">
        <v>821</v>
      </c>
      <c r="L123">
        <v>2</v>
      </c>
      <c r="M123" t="s">
        <v>77</v>
      </c>
      <c r="N123">
        <v>447.62</v>
      </c>
      <c r="O123">
        <v>224.92</v>
      </c>
      <c r="P123" t="s">
        <v>78</v>
      </c>
      <c r="Q123" s="94">
        <v>45281.616666666669</v>
      </c>
      <c r="R123">
        <v>895.24</v>
      </c>
      <c r="S123">
        <v>449.84</v>
      </c>
      <c r="T123" t="str">
        <f>VLOOKUP(E123,zamiana!A:B,2,0)</f>
        <v>ALSTOM KTW</v>
      </c>
    </row>
    <row r="124" spans="1:20" x14ac:dyDescent="0.3">
      <c r="A124" t="s">
        <v>5611</v>
      </c>
      <c r="B124" s="2">
        <v>45236</v>
      </c>
      <c r="C124" s="2">
        <v>45236</v>
      </c>
      <c r="D124" s="2">
        <v>45281</v>
      </c>
      <c r="E124" t="s">
        <v>940</v>
      </c>
      <c r="F124" t="s">
        <v>3867</v>
      </c>
      <c r="G124" t="s">
        <v>942</v>
      </c>
      <c r="H124" t="s">
        <v>999</v>
      </c>
      <c r="I124" t="s">
        <v>1788</v>
      </c>
      <c r="J124" t="s">
        <v>1788</v>
      </c>
      <c r="K124" t="s">
        <v>821</v>
      </c>
      <c r="L124">
        <v>3</v>
      </c>
      <c r="M124" t="s">
        <v>77</v>
      </c>
      <c r="N124">
        <v>90.63</v>
      </c>
      <c r="O124">
        <v>61.69</v>
      </c>
      <c r="P124" t="s">
        <v>78</v>
      </c>
      <c r="Q124" s="94">
        <v>45281.651388888888</v>
      </c>
      <c r="R124">
        <v>271.89</v>
      </c>
      <c r="S124">
        <v>185.07</v>
      </c>
      <c r="T124" t="str">
        <f>VLOOKUP(E124,zamiana!A:B,2,0)</f>
        <v>ALSTOM KTW</v>
      </c>
    </row>
    <row r="125" spans="1:20" x14ac:dyDescent="0.3">
      <c r="A125" t="s">
        <v>5611</v>
      </c>
      <c r="B125" s="2">
        <v>45236</v>
      </c>
      <c r="C125" s="2">
        <v>45236</v>
      </c>
      <c r="D125" s="2">
        <v>45281</v>
      </c>
      <c r="E125" t="s">
        <v>940</v>
      </c>
      <c r="F125" t="s">
        <v>3867</v>
      </c>
      <c r="G125" t="s">
        <v>942</v>
      </c>
      <c r="H125" t="s">
        <v>999</v>
      </c>
      <c r="I125" t="s">
        <v>1788</v>
      </c>
      <c r="J125" t="s">
        <v>1788</v>
      </c>
      <c r="K125" t="s">
        <v>821</v>
      </c>
      <c r="L125">
        <v>5</v>
      </c>
      <c r="M125" t="s">
        <v>77</v>
      </c>
      <c r="N125">
        <v>90.63</v>
      </c>
      <c r="O125">
        <v>61.69</v>
      </c>
      <c r="P125" t="s">
        <v>78</v>
      </c>
      <c r="Q125" s="94">
        <v>45281.651388888888</v>
      </c>
      <c r="R125">
        <v>453.15</v>
      </c>
      <c r="S125">
        <v>308.45</v>
      </c>
      <c r="T125" t="str">
        <f>VLOOKUP(E125,zamiana!A:B,2,0)</f>
        <v>ALSTOM KTW</v>
      </c>
    </row>
    <row r="126" spans="1:20" x14ac:dyDescent="0.3">
      <c r="A126" t="s">
        <v>5612</v>
      </c>
      <c r="B126" s="2">
        <v>45236</v>
      </c>
      <c r="C126" s="2">
        <v>45236</v>
      </c>
      <c r="D126" s="2">
        <v>45281</v>
      </c>
      <c r="E126" t="s">
        <v>940</v>
      </c>
      <c r="F126" t="s">
        <v>3867</v>
      </c>
      <c r="G126" t="s">
        <v>942</v>
      </c>
      <c r="H126" t="s">
        <v>999</v>
      </c>
      <c r="I126" t="s">
        <v>2301</v>
      </c>
      <c r="J126" t="s">
        <v>2301</v>
      </c>
      <c r="K126" t="s">
        <v>821</v>
      </c>
      <c r="L126">
        <v>16</v>
      </c>
      <c r="M126" t="s">
        <v>77</v>
      </c>
      <c r="N126">
        <v>48.13</v>
      </c>
      <c r="O126">
        <v>27.99</v>
      </c>
      <c r="P126" t="s">
        <v>78</v>
      </c>
      <c r="Q126" s="94">
        <v>45281.616666666669</v>
      </c>
      <c r="R126">
        <v>770.08</v>
      </c>
      <c r="S126">
        <v>447.84</v>
      </c>
      <c r="T126" t="str">
        <f>VLOOKUP(E126,zamiana!A:B,2,0)</f>
        <v>ALSTOM KTW</v>
      </c>
    </row>
    <row r="127" spans="1:20" x14ac:dyDescent="0.3">
      <c r="A127" t="s">
        <v>5612</v>
      </c>
      <c r="B127" s="2">
        <v>45236</v>
      </c>
      <c r="C127" s="2">
        <v>45236</v>
      </c>
      <c r="D127" s="2">
        <v>45281</v>
      </c>
      <c r="E127" t="s">
        <v>940</v>
      </c>
      <c r="F127" t="s">
        <v>3867</v>
      </c>
      <c r="G127" t="s">
        <v>942</v>
      </c>
      <c r="H127" t="s">
        <v>999</v>
      </c>
      <c r="I127" t="s">
        <v>1537</v>
      </c>
      <c r="J127" t="s">
        <v>1537</v>
      </c>
      <c r="K127" t="s">
        <v>770</v>
      </c>
      <c r="L127">
        <v>6</v>
      </c>
      <c r="M127" t="s">
        <v>77</v>
      </c>
      <c r="N127">
        <v>52.37</v>
      </c>
      <c r="O127">
        <v>20.010000000000002</v>
      </c>
      <c r="P127" t="s">
        <v>78</v>
      </c>
      <c r="Q127" s="94">
        <v>45281.64166666667</v>
      </c>
      <c r="R127">
        <v>314.22000000000003</v>
      </c>
      <c r="S127">
        <v>120.06</v>
      </c>
      <c r="T127" t="str">
        <f>VLOOKUP(E127,zamiana!A:B,2,0)</f>
        <v>ALSTOM KTW</v>
      </c>
    </row>
    <row r="128" spans="1:20" x14ac:dyDescent="0.3">
      <c r="A128" t="s">
        <v>5612</v>
      </c>
      <c r="B128" s="2">
        <v>45236</v>
      </c>
      <c r="C128" s="2">
        <v>45236</v>
      </c>
      <c r="D128" s="2">
        <v>45281</v>
      </c>
      <c r="E128" t="s">
        <v>940</v>
      </c>
      <c r="F128" t="s">
        <v>3867</v>
      </c>
      <c r="G128" t="s">
        <v>942</v>
      </c>
      <c r="H128" t="s">
        <v>999</v>
      </c>
      <c r="I128" t="s">
        <v>1537</v>
      </c>
      <c r="J128" t="s">
        <v>1537</v>
      </c>
      <c r="K128" t="s">
        <v>770</v>
      </c>
      <c r="L128">
        <v>2</v>
      </c>
      <c r="M128" t="s">
        <v>77</v>
      </c>
      <c r="N128">
        <v>52.37</v>
      </c>
      <c r="O128">
        <v>20.010000000000002</v>
      </c>
      <c r="P128" t="s">
        <v>78</v>
      </c>
      <c r="Q128" s="94">
        <v>45281.64166666667</v>
      </c>
      <c r="R128">
        <v>104.74</v>
      </c>
      <c r="S128">
        <v>40.020000000000003</v>
      </c>
      <c r="T128" t="str">
        <f>VLOOKUP(E128,zamiana!A:B,2,0)</f>
        <v>ALSTOM KTW</v>
      </c>
    </row>
    <row r="129" spans="1:20" x14ac:dyDescent="0.3">
      <c r="A129" t="s">
        <v>5612</v>
      </c>
      <c r="B129" s="2">
        <v>45236</v>
      </c>
      <c r="C129" s="2">
        <v>45236</v>
      </c>
      <c r="D129" s="2">
        <v>45281</v>
      </c>
      <c r="E129" t="s">
        <v>940</v>
      </c>
      <c r="F129" t="s">
        <v>3867</v>
      </c>
      <c r="G129" t="s">
        <v>942</v>
      </c>
      <c r="H129" t="s">
        <v>999</v>
      </c>
      <c r="I129" t="s">
        <v>1510</v>
      </c>
      <c r="J129" t="s">
        <v>1510</v>
      </c>
      <c r="K129" t="s">
        <v>821</v>
      </c>
      <c r="L129">
        <v>4</v>
      </c>
      <c r="M129" t="s">
        <v>77</v>
      </c>
      <c r="N129">
        <v>30.48</v>
      </c>
      <c r="O129">
        <v>27.93</v>
      </c>
      <c r="P129" t="s">
        <v>78</v>
      </c>
      <c r="Q129" s="94">
        <v>45281.651388888888</v>
      </c>
      <c r="R129">
        <v>121.92</v>
      </c>
      <c r="S129">
        <v>111.72</v>
      </c>
      <c r="T129" t="str">
        <f>VLOOKUP(E129,zamiana!A:B,2,0)</f>
        <v>ALSTOM KTW</v>
      </c>
    </row>
    <row r="130" spans="1:20" x14ac:dyDescent="0.3">
      <c r="A130" t="s">
        <v>5612</v>
      </c>
      <c r="B130" s="2">
        <v>45236</v>
      </c>
      <c r="C130" s="2">
        <v>45236</v>
      </c>
      <c r="D130" s="2">
        <v>45281</v>
      </c>
      <c r="E130" t="s">
        <v>940</v>
      </c>
      <c r="F130" t="s">
        <v>3867</v>
      </c>
      <c r="G130" t="s">
        <v>942</v>
      </c>
      <c r="H130" t="s">
        <v>999</v>
      </c>
      <c r="I130" t="s">
        <v>1724</v>
      </c>
      <c r="J130" t="s">
        <v>1724</v>
      </c>
      <c r="K130" t="s">
        <v>821</v>
      </c>
      <c r="L130">
        <v>12</v>
      </c>
      <c r="M130" t="s">
        <v>77</v>
      </c>
      <c r="N130">
        <v>107.55</v>
      </c>
      <c r="O130">
        <v>46.37</v>
      </c>
      <c r="P130" t="s">
        <v>78</v>
      </c>
      <c r="Q130" s="94">
        <v>45281.683333333334</v>
      </c>
      <c r="R130">
        <v>1290.5999999999999</v>
      </c>
      <c r="S130">
        <v>556.44000000000005</v>
      </c>
      <c r="T130" t="str">
        <f>VLOOKUP(E130,zamiana!A:B,2,0)</f>
        <v>ALSTOM KTW</v>
      </c>
    </row>
    <row r="131" spans="1:20" x14ac:dyDescent="0.3">
      <c r="A131" t="s">
        <v>5613</v>
      </c>
      <c r="B131" s="2">
        <v>45236</v>
      </c>
      <c r="C131" s="2">
        <v>45236</v>
      </c>
      <c r="D131" s="2">
        <v>45281</v>
      </c>
      <c r="E131" t="s">
        <v>940</v>
      </c>
      <c r="F131" t="s">
        <v>3867</v>
      </c>
      <c r="G131" t="s">
        <v>942</v>
      </c>
      <c r="H131" t="s">
        <v>999</v>
      </c>
      <c r="I131" t="s">
        <v>2301</v>
      </c>
      <c r="J131" t="s">
        <v>2301</v>
      </c>
      <c r="K131" t="s">
        <v>821</v>
      </c>
      <c r="L131">
        <v>4</v>
      </c>
      <c r="M131" t="s">
        <v>77</v>
      </c>
      <c r="N131">
        <v>38.4</v>
      </c>
      <c r="O131">
        <v>27.99</v>
      </c>
      <c r="P131" t="s">
        <v>78</v>
      </c>
      <c r="Q131" s="94">
        <v>45281.616666666669</v>
      </c>
      <c r="R131">
        <v>153.6</v>
      </c>
      <c r="S131">
        <v>111.96</v>
      </c>
      <c r="T131" t="str">
        <f>VLOOKUP(E131,zamiana!A:B,2,0)</f>
        <v>ALSTOM KTW</v>
      </c>
    </row>
    <row r="132" spans="1:20" x14ac:dyDescent="0.3">
      <c r="A132" t="s">
        <v>5614</v>
      </c>
      <c r="B132" s="2">
        <v>45236</v>
      </c>
      <c r="C132" s="2">
        <v>45236</v>
      </c>
      <c r="D132" s="2">
        <v>45281</v>
      </c>
      <c r="E132" t="s">
        <v>940</v>
      </c>
      <c r="F132" t="s">
        <v>3867</v>
      </c>
      <c r="G132" t="s">
        <v>942</v>
      </c>
      <c r="H132" t="s">
        <v>999</v>
      </c>
      <c r="I132" t="s">
        <v>3367</v>
      </c>
      <c r="J132" t="s">
        <v>499</v>
      </c>
      <c r="K132" t="s">
        <v>852</v>
      </c>
      <c r="L132">
        <v>2</v>
      </c>
      <c r="M132" t="s">
        <v>77</v>
      </c>
      <c r="N132">
        <v>26.49</v>
      </c>
      <c r="O132">
        <v>17.97</v>
      </c>
      <c r="P132" t="s">
        <v>78</v>
      </c>
      <c r="Q132" s="94">
        <v>45281.618750000001</v>
      </c>
      <c r="R132">
        <v>52.98</v>
      </c>
      <c r="S132">
        <v>35.94</v>
      </c>
      <c r="T132" t="str">
        <f>VLOOKUP(E132,zamiana!A:B,2,0)</f>
        <v>ALSTOM KTW</v>
      </c>
    </row>
    <row r="133" spans="1:20" x14ac:dyDescent="0.3">
      <c r="A133" t="s">
        <v>5614</v>
      </c>
      <c r="B133" s="2">
        <v>45236</v>
      </c>
      <c r="C133" s="2">
        <v>45236</v>
      </c>
      <c r="D133" s="2">
        <v>45281</v>
      </c>
      <c r="E133" t="s">
        <v>940</v>
      </c>
      <c r="F133" t="s">
        <v>3867</v>
      </c>
      <c r="G133" t="s">
        <v>942</v>
      </c>
      <c r="H133" t="s">
        <v>999</v>
      </c>
      <c r="I133" t="s">
        <v>1230</v>
      </c>
      <c r="J133" t="s">
        <v>1230</v>
      </c>
      <c r="K133" t="s">
        <v>821</v>
      </c>
      <c r="L133">
        <v>3</v>
      </c>
      <c r="M133" t="s">
        <v>77</v>
      </c>
      <c r="N133">
        <v>15.52</v>
      </c>
      <c r="O133">
        <v>13.12</v>
      </c>
      <c r="P133" t="s">
        <v>78</v>
      </c>
      <c r="Q133" s="94">
        <v>45281.616666666669</v>
      </c>
      <c r="R133">
        <v>46.56</v>
      </c>
      <c r="S133">
        <v>39.36</v>
      </c>
      <c r="T133" t="str">
        <f>VLOOKUP(E133,zamiana!A:B,2,0)</f>
        <v>ALSTOM KTW</v>
      </c>
    </row>
    <row r="134" spans="1:20" x14ac:dyDescent="0.3">
      <c r="A134" t="s">
        <v>5614</v>
      </c>
      <c r="B134" s="2">
        <v>45236</v>
      </c>
      <c r="C134" s="2">
        <v>45236</v>
      </c>
      <c r="D134" s="2">
        <v>45281</v>
      </c>
      <c r="E134" t="s">
        <v>940</v>
      </c>
      <c r="F134" t="s">
        <v>3867</v>
      </c>
      <c r="G134" t="s">
        <v>942</v>
      </c>
      <c r="H134" t="s">
        <v>999</v>
      </c>
      <c r="I134" t="s">
        <v>1111</v>
      </c>
      <c r="J134" t="s">
        <v>1111</v>
      </c>
      <c r="K134" t="s">
        <v>821</v>
      </c>
      <c r="L134">
        <v>2</v>
      </c>
      <c r="M134" t="s">
        <v>77</v>
      </c>
      <c r="N134">
        <v>10.43</v>
      </c>
      <c r="O134">
        <v>7.39</v>
      </c>
      <c r="P134" t="s">
        <v>78</v>
      </c>
      <c r="Q134" s="94">
        <v>45281.615972222222</v>
      </c>
      <c r="R134">
        <v>20.86</v>
      </c>
      <c r="S134">
        <v>14.78</v>
      </c>
      <c r="T134" t="str">
        <f>VLOOKUP(E134,zamiana!A:B,2,0)</f>
        <v>ALSTOM KTW</v>
      </c>
    </row>
    <row r="135" spans="1:20" x14ac:dyDescent="0.3">
      <c r="A135" t="s">
        <v>5614</v>
      </c>
      <c r="B135" s="2">
        <v>45236</v>
      </c>
      <c r="C135" s="2">
        <v>45236</v>
      </c>
      <c r="D135" s="2">
        <v>45281</v>
      </c>
      <c r="E135" t="s">
        <v>940</v>
      </c>
      <c r="F135" t="s">
        <v>3867</v>
      </c>
      <c r="G135" t="s">
        <v>942</v>
      </c>
      <c r="H135" t="s">
        <v>999</v>
      </c>
      <c r="I135" t="s">
        <v>1211</v>
      </c>
      <c r="J135" t="s">
        <v>1211</v>
      </c>
      <c r="K135" t="s">
        <v>821</v>
      </c>
      <c r="L135">
        <v>1</v>
      </c>
      <c r="M135" t="s">
        <v>77</v>
      </c>
      <c r="N135">
        <v>16.52</v>
      </c>
      <c r="O135">
        <v>10.210000000000001</v>
      </c>
      <c r="P135" t="s">
        <v>78</v>
      </c>
      <c r="Q135" s="94">
        <v>45281.615972222222</v>
      </c>
      <c r="R135">
        <v>16.52</v>
      </c>
      <c r="S135">
        <v>10.210000000000001</v>
      </c>
      <c r="T135" t="str">
        <f>VLOOKUP(E135,zamiana!A:B,2,0)</f>
        <v>ALSTOM KTW</v>
      </c>
    </row>
    <row r="136" spans="1:20" x14ac:dyDescent="0.3">
      <c r="A136" t="s">
        <v>5615</v>
      </c>
      <c r="B136" s="2">
        <v>45236</v>
      </c>
      <c r="C136" s="2">
        <v>45236</v>
      </c>
      <c r="D136" s="2">
        <v>45281</v>
      </c>
      <c r="E136" t="s">
        <v>940</v>
      </c>
      <c r="F136" t="s">
        <v>3867</v>
      </c>
      <c r="G136" t="s">
        <v>942</v>
      </c>
      <c r="H136" t="s">
        <v>999</v>
      </c>
      <c r="I136" t="s">
        <v>3582</v>
      </c>
      <c r="J136" t="s">
        <v>3582</v>
      </c>
      <c r="K136" t="s">
        <v>821</v>
      </c>
      <c r="L136">
        <v>1</v>
      </c>
      <c r="M136" t="s">
        <v>77</v>
      </c>
      <c r="N136">
        <v>20.13</v>
      </c>
      <c r="O136">
        <v>9.64</v>
      </c>
      <c r="P136" t="s">
        <v>78</v>
      </c>
      <c r="Q136" s="94">
        <v>45281.625</v>
      </c>
      <c r="R136">
        <v>20.13</v>
      </c>
      <c r="S136">
        <v>9.64</v>
      </c>
      <c r="T136" t="str">
        <f>VLOOKUP(E136,zamiana!A:B,2,0)</f>
        <v>ALSTOM KTW</v>
      </c>
    </row>
    <row r="137" spans="1:20" x14ac:dyDescent="0.3">
      <c r="A137" t="s">
        <v>5615</v>
      </c>
      <c r="B137" s="2">
        <v>45236</v>
      </c>
      <c r="C137" s="2">
        <v>45236</v>
      </c>
      <c r="D137" s="2">
        <v>45281</v>
      </c>
      <c r="E137" t="s">
        <v>940</v>
      </c>
      <c r="F137" t="s">
        <v>3867</v>
      </c>
      <c r="G137" t="s">
        <v>942</v>
      </c>
      <c r="H137" t="s">
        <v>999</v>
      </c>
      <c r="I137" t="s">
        <v>5065</v>
      </c>
      <c r="J137" t="s">
        <v>5065</v>
      </c>
      <c r="K137" t="s">
        <v>852</v>
      </c>
      <c r="L137">
        <v>4</v>
      </c>
      <c r="M137" t="s">
        <v>77</v>
      </c>
      <c r="N137">
        <v>70.459999999999994</v>
      </c>
      <c r="O137">
        <v>43.69</v>
      </c>
      <c r="P137" t="s">
        <v>78</v>
      </c>
      <c r="Q137" s="94">
        <v>45281.62222222222</v>
      </c>
      <c r="R137">
        <v>281.83999999999997</v>
      </c>
      <c r="S137">
        <v>174.76</v>
      </c>
      <c r="T137" t="str">
        <f>VLOOKUP(E137,zamiana!A:B,2,0)</f>
        <v>ALSTOM KTW</v>
      </c>
    </row>
    <row r="138" spans="1:20" x14ac:dyDescent="0.3">
      <c r="A138" t="s">
        <v>5615</v>
      </c>
      <c r="B138" s="2">
        <v>45236</v>
      </c>
      <c r="C138" s="2">
        <v>45236</v>
      </c>
      <c r="D138" s="2">
        <v>45281</v>
      </c>
      <c r="E138" t="s">
        <v>940</v>
      </c>
      <c r="F138" t="s">
        <v>3867</v>
      </c>
      <c r="G138" t="s">
        <v>942</v>
      </c>
      <c r="H138" t="s">
        <v>999</v>
      </c>
      <c r="I138" t="s">
        <v>1721</v>
      </c>
      <c r="J138" t="s">
        <v>1721</v>
      </c>
      <c r="K138" t="s">
        <v>821</v>
      </c>
      <c r="L138">
        <v>1</v>
      </c>
      <c r="M138" t="s">
        <v>77</v>
      </c>
      <c r="N138">
        <v>53.5</v>
      </c>
      <c r="O138">
        <v>46.55</v>
      </c>
      <c r="P138" t="s">
        <v>78</v>
      </c>
      <c r="Q138" s="94">
        <v>45281.616666666669</v>
      </c>
      <c r="R138">
        <v>53.5</v>
      </c>
      <c r="S138">
        <v>46.55</v>
      </c>
      <c r="T138" t="str">
        <f>VLOOKUP(E138,zamiana!A:B,2,0)</f>
        <v>ALSTOM KTW</v>
      </c>
    </row>
    <row r="139" spans="1:20" x14ac:dyDescent="0.3">
      <c r="A139" t="s">
        <v>5615</v>
      </c>
      <c r="B139" s="2">
        <v>45236</v>
      </c>
      <c r="C139" s="2">
        <v>45236</v>
      </c>
      <c r="D139" s="2">
        <v>45281</v>
      </c>
      <c r="E139" t="s">
        <v>940</v>
      </c>
      <c r="F139" t="s">
        <v>3867</v>
      </c>
      <c r="G139" t="s">
        <v>942</v>
      </c>
      <c r="H139" t="s">
        <v>999</v>
      </c>
      <c r="I139" t="s">
        <v>1283</v>
      </c>
      <c r="J139" t="s">
        <v>1283</v>
      </c>
      <c r="K139" t="s">
        <v>821</v>
      </c>
      <c r="L139">
        <v>19</v>
      </c>
      <c r="M139" t="s">
        <v>77</v>
      </c>
      <c r="N139">
        <v>16.809999999999999</v>
      </c>
      <c r="O139">
        <v>12.57</v>
      </c>
      <c r="P139" t="s">
        <v>78</v>
      </c>
      <c r="Q139" s="94">
        <v>45281.651388888888</v>
      </c>
      <c r="R139">
        <v>319.39</v>
      </c>
      <c r="S139">
        <v>238.83</v>
      </c>
      <c r="T139" t="str">
        <f>VLOOKUP(E139,zamiana!A:B,2,0)</f>
        <v>ALSTOM KTW</v>
      </c>
    </row>
    <row r="140" spans="1:20" x14ac:dyDescent="0.3">
      <c r="A140" t="s">
        <v>5615</v>
      </c>
      <c r="B140" s="2">
        <v>45236</v>
      </c>
      <c r="C140" s="2">
        <v>45236</v>
      </c>
      <c r="D140" s="2">
        <v>45281</v>
      </c>
      <c r="E140" t="s">
        <v>940</v>
      </c>
      <c r="F140" t="s">
        <v>3867</v>
      </c>
      <c r="G140" t="s">
        <v>942</v>
      </c>
      <c r="H140" t="s">
        <v>999</v>
      </c>
      <c r="I140" t="s">
        <v>5374</v>
      </c>
      <c r="J140" t="s">
        <v>5374</v>
      </c>
      <c r="K140" t="s">
        <v>821</v>
      </c>
      <c r="L140">
        <v>11</v>
      </c>
      <c r="M140" t="s">
        <v>77</v>
      </c>
      <c r="N140">
        <v>21.42</v>
      </c>
      <c r="O140">
        <v>10.36</v>
      </c>
      <c r="P140" t="s">
        <v>78</v>
      </c>
      <c r="Q140" s="94">
        <v>45281.612500000003</v>
      </c>
      <c r="R140">
        <v>235.62</v>
      </c>
      <c r="S140">
        <v>113.96</v>
      </c>
      <c r="T140" t="str">
        <f>VLOOKUP(E140,zamiana!A:B,2,0)</f>
        <v>ALSTOM KTW</v>
      </c>
    </row>
    <row r="141" spans="1:20" x14ac:dyDescent="0.3">
      <c r="A141" t="s">
        <v>5616</v>
      </c>
      <c r="B141" s="2">
        <v>45245</v>
      </c>
      <c r="C141" s="2">
        <v>45236</v>
      </c>
      <c r="D141" s="2">
        <v>45282</v>
      </c>
      <c r="E141" t="s">
        <v>2022</v>
      </c>
      <c r="F141" t="s">
        <v>5593</v>
      </c>
      <c r="G141" t="s">
        <v>5539</v>
      </c>
      <c r="H141" t="s">
        <v>2022</v>
      </c>
      <c r="I141" t="s">
        <v>5596</v>
      </c>
      <c r="J141" t="s">
        <v>5597</v>
      </c>
      <c r="K141" t="s">
        <v>936</v>
      </c>
      <c r="L141">
        <v>176</v>
      </c>
      <c r="M141" t="s">
        <v>5541</v>
      </c>
      <c r="N141">
        <v>3</v>
      </c>
      <c r="O141">
        <v>0.01</v>
      </c>
      <c r="P141" t="s">
        <v>78</v>
      </c>
      <c r="Q141" s="94">
        <v>41710.534722222219</v>
      </c>
      <c r="R141">
        <v>528</v>
      </c>
      <c r="S141">
        <v>1.76</v>
      </c>
      <c r="T141" t="str">
        <f>VLOOKUP(E141,zamiana!A:B,2,0)</f>
        <v>ZŁOM</v>
      </c>
    </row>
    <row r="142" spans="1:20" x14ac:dyDescent="0.3">
      <c r="A142" t="s">
        <v>5616</v>
      </c>
      <c r="B142" s="2">
        <v>45245</v>
      </c>
      <c r="C142" s="2">
        <v>45236</v>
      </c>
      <c r="D142" s="2">
        <v>45282</v>
      </c>
      <c r="E142" t="s">
        <v>2022</v>
      </c>
      <c r="F142" t="s">
        <v>5593</v>
      </c>
      <c r="G142" t="s">
        <v>5539</v>
      </c>
      <c r="H142" t="s">
        <v>2022</v>
      </c>
      <c r="I142" t="s">
        <v>936</v>
      </c>
      <c r="J142" t="s">
        <v>5540</v>
      </c>
      <c r="K142" t="s">
        <v>936</v>
      </c>
      <c r="L142">
        <v>964</v>
      </c>
      <c r="M142" t="s">
        <v>5541</v>
      </c>
      <c r="N142">
        <v>1</v>
      </c>
      <c r="O142">
        <v>0.01</v>
      </c>
      <c r="P142" t="s">
        <v>78</v>
      </c>
      <c r="Q142" s="94">
        <v>41710.533333333333</v>
      </c>
      <c r="R142">
        <v>964</v>
      </c>
      <c r="S142">
        <v>9.64</v>
      </c>
      <c r="T142" t="str">
        <f>VLOOKUP(E142,zamiana!A:B,2,0)</f>
        <v>ZŁOM</v>
      </c>
    </row>
    <row r="143" spans="1:20" x14ac:dyDescent="0.3">
      <c r="A143" t="s">
        <v>5616</v>
      </c>
      <c r="B143" s="2">
        <v>45245</v>
      </c>
      <c r="C143" s="2">
        <v>45236</v>
      </c>
      <c r="D143" s="2">
        <v>45282</v>
      </c>
      <c r="E143" t="s">
        <v>2022</v>
      </c>
      <c r="F143" t="s">
        <v>5593</v>
      </c>
      <c r="G143" t="s">
        <v>5539</v>
      </c>
      <c r="H143" t="s">
        <v>2022</v>
      </c>
      <c r="I143" t="s">
        <v>936</v>
      </c>
      <c r="J143" t="s">
        <v>5540</v>
      </c>
      <c r="K143" t="s">
        <v>936</v>
      </c>
      <c r="L143">
        <v>1636</v>
      </c>
      <c r="M143" t="s">
        <v>5541</v>
      </c>
      <c r="N143">
        <v>0.01</v>
      </c>
      <c r="O143">
        <v>0.01</v>
      </c>
      <c r="P143" t="s">
        <v>78</v>
      </c>
      <c r="Q143" s="94">
        <v>41710.533333333333</v>
      </c>
      <c r="R143">
        <v>16.36</v>
      </c>
      <c r="S143">
        <v>16.36</v>
      </c>
      <c r="T143" t="str">
        <f>VLOOKUP(E143,zamiana!A:B,2,0)</f>
        <v>ZŁOM</v>
      </c>
    </row>
    <row r="144" spans="1:20" x14ac:dyDescent="0.3">
      <c r="A144" t="s">
        <v>5616</v>
      </c>
      <c r="B144" s="2">
        <v>45245</v>
      </c>
      <c r="C144" s="2">
        <v>45236</v>
      </c>
      <c r="D144" s="2">
        <v>45282</v>
      </c>
      <c r="E144" t="s">
        <v>2022</v>
      </c>
      <c r="F144" t="s">
        <v>5593</v>
      </c>
      <c r="G144" t="s">
        <v>5539</v>
      </c>
      <c r="H144" t="s">
        <v>2022</v>
      </c>
      <c r="I144" t="s">
        <v>936</v>
      </c>
      <c r="J144" t="s">
        <v>5540</v>
      </c>
      <c r="K144" t="s">
        <v>936</v>
      </c>
      <c r="L144">
        <v>14</v>
      </c>
      <c r="M144" t="s">
        <v>5541</v>
      </c>
      <c r="N144">
        <v>0.7</v>
      </c>
      <c r="O144">
        <v>0.01</v>
      </c>
      <c r="P144" t="s">
        <v>78</v>
      </c>
      <c r="Q144" s="94">
        <v>41710.533333333333</v>
      </c>
      <c r="R144">
        <v>9.8000000000000007</v>
      </c>
      <c r="S144">
        <v>0.14000000000000001</v>
      </c>
      <c r="T144" t="str">
        <f>VLOOKUP(E144,zamiana!A:B,2,0)</f>
        <v>ZŁOM</v>
      </c>
    </row>
    <row r="145" spans="1:20" x14ac:dyDescent="0.3">
      <c r="A145" t="s">
        <v>5616</v>
      </c>
      <c r="B145" s="2">
        <v>45245</v>
      </c>
      <c r="C145" s="2">
        <v>45236</v>
      </c>
      <c r="D145" s="2">
        <v>45282</v>
      </c>
      <c r="E145" t="s">
        <v>2022</v>
      </c>
      <c r="F145" t="s">
        <v>5593</v>
      </c>
      <c r="G145" t="s">
        <v>5539</v>
      </c>
      <c r="H145" t="s">
        <v>2022</v>
      </c>
      <c r="I145" t="s">
        <v>936</v>
      </c>
      <c r="J145" t="s">
        <v>5540</v>
      </c>
      <c r="K145" t="s">
        <v>936</v>
      </c>
      <c r="L145">
        <v>1707</v>
      </c>
      <c r="M145" t="s">
        <v>5541</v>
      </c>
      <c r="N145">
        <v>1.1000000000000001</v>
      </c>
      <c r="O145">
        <v>0.01</v>
      </c>
      <c r="P145" t="s">
        <v>78</v>
      </c>
      <c r="Q145" s="94">
        <v>41710.533333333333</v>
      </c>
      <c r="R145">
        <v>1877.7</v>
      </c>
      <c r="S145">
        <v>17.07</v>
      </c>
      <c r="T145" t="str">
        <f>VLOOKUP(E145,zamiana!A:B,2,0)</f>
        <v>ZŁOM</v>
      </c>
    </row>
    <row r="146" spans="1:20" x14ac:dyDescent="0.3">
      <c r="A146" t="s">
        <v>5617</v>
      </c>
      <c r="B146" s="2">
        <v>45236</v>
      </c>
      <c r="C146" s="2">
        <v>45236</v>
      </c>
      <c r="D146" s="2">
        <v>45282</v>
      </c>
      <c r="E146" t="s">
        <v>964</v>
      </c>
      <c r="F146" t="s">
        <v>2830</v>
      </c>
      <c r="G146" t="s">
        <v>942</v>
      </c>
      <c r="H146" t="s">
        <v>964</v>
      </c>
      <c r="I146" t="s">
        <v>5618</v>
      </c>
      <c r="J146" t="s">
        <v>81</v>
      </c>
      <c r="K146" t="s">
        <v>964</v>
      </c>
      <c r="L146">
        <v>20</v>
      </c>
      <c r="M146" t="s">
        <v>77</v>
      </c>
      <c r="N146">
        <v>17.38</v>
      </c>
      <c r="O146">
        <v>7.35</v>
      </c>
      <c r="P146" t="s">
        <v>78</v>
      </c>
      <c r="Q146" s="94">
        <v>45281.669444444444</v>
      </c>
      <c r="R146">
        <v>347.6</v>
      </c>
      <c r="S146">
        <v>147</v>
      </c>
      <c r="T146" t="str">
        <f>VLOOKUP(E146,zamiana!A:B,2,0)</f>
        <v>ALSTOM SLZ</v>
      </c>
    </row>
    <row r="147" spans="1:20" x14ac:dyDescent="0.3">
      <c r="A147" t="s">
        <v>5617</v>
      </c>
      <c r="B147" s="2">
        <v>45236</v>
      </c>
      <c r="C147" s="2">
        <v>45236</v>
      </c>
      <c r="D147" s="2">
        <v>45282</v>
      </c>
      <c r="E147" t="s">
        <v>964</v>
      </c>
      <c r="F147" t="s">
        <v>2830</v>
      </c>
      <c r="G147" t="s">
        <v>942</v>
      </c>
      <c r="H147" t="s">
        <v>964</v>
      </c>
      <c r="I147" t="s">
        <v>5619</v>
      </c>
      <c r="J147" t="s">
        <v>81</v>
      </c>
      <c r="K147" t="s">
        <v>964</v>
      </c>
      <c r="L147">
        <v>20</v>
      </c>
      <c r="M147" t="s">
        <v>77</v>
      </c>
      <c r="N147">
        <v>19.21</v>
      </c>
      <c r="O147">
        <v>8.41</v>
      </c>
      <c r="P147" t="s">
        <v>78</v>
      </c>
      <c r="Q147" s="94">
        <v>45281.669444444444</v>
      </c>
      <c r="R147">
        <v>384.2</v>
      </c>
      <c r="S147">
        <v>168.2</v>
      </c>
      <c r="T147" t="str">
        <f>VLOOKUP(E147,zamiana!A:B,2,0)</f>
        <v>ALSTOM SLZ</v>
      </c>
    </row>
    <row r="148" spans="1:20" x14ac:dyDescent="0.3">
      <c r="A148" t="s">
        <v>5617</v>
      </c>
      <c r="B148" s="2">
        <v>45236</v>
      </c>
      <c r="C148" s="2">
        <v>45236</v>
      </c>
      <c r="D148" s="2">
        <v>45282</v>
      </c>
      <c r="E148" t="s">
        <v>964</v>
      </c>
      <c r="F148" t="s">
        <v>2830</v>
      </c>
      <c r="G148" t="s">
        <v>942</v>
      </c>
      <c r="H148" t="s">
        <v>964</v>
      </c>
      <c r="I148" t="s">
        <v>5620</v>
      </c>
      <c r="J148" t="s">
        <v>81</v>
      </c>
      <c r="K148" t="s">
        <v>964</v>
      </c>
      <c r="L148">
        <v>20</v>
      </c>
      <c r="M148" t="s">
        <v>77</v>
      </c>
      <c r="N148">
        <v>20.5</v>
      </c>
      <c r="O148">
        <v>8.66</v>
      </c>
      <c r="P148" t="s">
        <v>78</v>
      </c>
      <c r="Q148" s="94">
        <v>45281.669444444444</v>
      </c>
      <c r="R148">
        <v>410</v>
      </c>
      <c r="S148">
        <v>173.2</v>
      </c>
      <c r="T148" t="str">
        <f>VLOOKUP(E148,zamiana!A:B,2,0)</f>
        <v>ALSTOM SLZ</v>
      </c>
    </row>
    <row r="149" spans="1:20" x14ac:dyDescent="0.3">
      <c r="A149" t="s">
        <v>5617</v>
      </c>
      <c r="B149" s="2">
        <v>45236</v>
      </c>
      <c r="C149" s="2">
        <v>45236</v>
      </c>
      <c r="D149" s="2">
        <v>45282</v>
      </c>
      <c r="E149" t="s">
        <v>964</v>
      </c>
      <c r="F149" t="s">
        <v>2830</v>
      </c>
      <c r="G149" t="s">
        <v>942</v>
      </c>
      <c r="H149" t="s">
        <v>964</v>
      </c>
      <c r="I149" t="s">
        <v>5621</v>
      </c>
      <c r="J149" t="s">
        <v>81</v>
      </c>
      <c r="K149" t="s">
        <v>964</v>
      </c>
      <c r="L149">
        <v>20</v>
      </c>
      <c r="M149" t="s">
        <v>77</v>
      </c>
      <c r="N149">
        <v>22.91</v>
      </c>
      <c r="O149">
        <v>8.9499999999999993</v>
      </c>
      <c r="P149" t="s">
        <v>78</v>
      </c>
      <c r="Q149" s="94">
        <v>45281.669444444444</v>
      </c>
      <c r="R149">
        <v>458.2</v>
      </c>
      <c r="S149">
        <v>179</v>
      </c>
      <c r="T149" t="str">
        <f>VLOOKUP(E149,zamiana!A:B,2,0)</f>
        <v>ALSTOM SLZ</v>
      </c>
    </row>
    <row r="150" spans="1:20" x14ac:dyDescent="0.3">
      <c r="A150" t="s">
        <v>5617</v>
      </c>
      <c r="B150" s="2">
        <v>45236</v>
      </c>
      <c r="C150" s="2">
        <v>45236</v>
      </c>
      <c r="D150" s="2">
        <v>45282</v>
      </c>
      <c r="E150" t="s">
        <v>964</v>
      </c>
      <c r="F150" t="s">
        <v>2830</v>
      </c>
      <c r="G150" t="s">
        <v>942</v>
      </c>
      <c r="H150" t="s">
        <v>964</v>
      </c>
      <c r="I150" t="s">
        <v>4246</v>
      </c>
      <c r="J150" t="s">
        <v>81</v>
      </c>
      <c r="K150" t="s">
        <v>964</v>
      </c>
      <c r="L150">
        <v>20</v>
      </c>
      <c r="M150" t="s">
        <v>77</v>
      </c>
      <c r="N150">
        <v>21.39</v>
      </c>
      <c r="O150">
        <v>8.99</v>
      </c>
      <c r="P150" t="s">
        <v>78</v>
      </c>
      <c r="Q150" s="94">
        <v>45281.669444444444</v>
      </c>
      <c r="R150">
        <v>427.8</v>
      </c>
      <c r="S150">
        <v>179.8</v>
      </c>
      <c r="T150" t="str">
        <f>VLOOKUP(E150,zamiana!A:B,2,0)</f>
        <v>ALSTOM SLZ</v>
      </c>
    </row>
    <row r="151" spans="1:20" x14ac:dyDescent="0.3">
      <c r="A151" t="s">
        <v>5617</v>
      </c>
      <c r="B151" s="2">
        <v>45236</v>
      </c>
      <c r="C151" s="2">
        <v>45236</v>
      </c>
      <c r="D151" s="2">
        <v>45282</v>
      </c>
      <c r="E151" t="s">
        <v>964</v>
      </c>
      <c r="F151" t="s">
        <v>2830</v>
      </c>
      <c r="G151" t="s">
        <v>942</v>
      </c>
      <c r="H151" t="s">
        <v>964</v>
      </c>
      <c r="I151" t="s">
        <v>5622</v>
      </c>
      <c r="J151" t="s">
        <v>81</v>
      </c>
      <c r="K151" t="s">
        <v>964</v>
      </c>
      <c r="L151">
        <v>20</v>
      </c>
      <c r="M151" t="s">
        <v>77</v>
      </c>
      <c r="N151">
        <v>18.72</v>
      </c>
      <c r="O151">
        <v>7.64</v>
      </c>
      <c r="P151" t="s">
        <v>78</v>
      </c>
      <c r="Q151" s="94">
        <v>45281.669444444444</v>
      </c>
      <c r="R151">
        <v>374.4</v>
      </c>
      <c r="S151">
        <v>152.80000000000001</v>
      </c>
      <c r="T151" t="str">
        <f>VLOOKUP(E151,zamiana!A:B,2,0)</f>
        <v>ALSTOM SLZ</v>
      </c>
    </row>
    <row r="152" spans="1:20" x14ac:dyDescent="0.3">
      <c r="A152" t="s">
        <v>5617</v>
      </c>
      <c r="B152" s="2">
        <v>45236</v>
      </c>
      <c r="C152" s="2">
        <v>45236</v>
      </c>
      <c r="D152" s="2">
        <v>45282</v>
      </c>
      <c r="E152" t="s">
        <v>964</v>
      </c>
      <c r="F152" t="s">
        <v>2830</v>
      </c>
      <c r="G152" t="s">
        <v>942</v>
      </c>
      <c r="H152" t="s">
        <v>964</v>
      </c>
      <c r="I152" t="s">
        <v>5623</v>
      </c>
      <c r="J152" t="s">
        <v>81</v>
      </c>
      <c r="K152" t="s">
        <v>964</v>
      </c>
      <c r="L152">
        <v>20</v>
      </c>
      <c r="M152" t="s">
        <v>77</v>
      </c>
      <c r="N152">
        <v>44.08</v>
      </c>
      <c r="O152">
        <v>18.36</v>
      </c>
      <c r="P152" t="s">
        <v>78</v>
      </c>
      <c r="Q152" s="94">
        <v>45281.669444444444</v>
      </c>
      <c r="R152">
        <v>881.6</v>
      </c>
      <c r="S152">
        <v>367.2</v>
      </c>
      <c r="T152" t="str">
        <f>VLOOKUP(E152,zamiana!A:B,2,0)</f>
        <v>ALSTOM SLZ</v>
      </c>
    </row>
    <row r="153" spans="1:20" x14ac:dyDescent="0.3">
      <c r="A153" t="s">
        <v>5617</v>
      </c>
      <c r="B153" s="2">
        <v>45236</v>
      </c>
      <c r="C153" s="2">
        <v>45236</v>
      </c>
      <c r="D153" s="2">
        <v>45282</v>
      </c>
      <c r="E153" t="s">
        <v>964</v>
      </c>
      <c r="F153" t="s">
        <v>2830</v>
      </c>
      <c r="G153" t="s">
        <v>942</v>
      </c>
      <c r="H153" t="s">
        <v>964</v>
      </c>
      <c r="I153" t="s">
        <v>5624</v>
      </c>
      <c r="J153" t="s">
        <v>87</v>
      </c>
      <c r="K153" t="s">
        <v>964</v>
      </c>
      <c r="L153">
        <v>35</v>
      </c>
      <c r="M153" t="s">
        <v>77</v>
      </c>
      <c r="N153">
        <v>12.97</v>
      </c>
      <c r="O153">
        <v>5.25</v>
      </c>
      <c r="P153" t="s">
        <v>78</v>
      </c>
      <c r="Q153" s="94">
        <v>45281.670138888891</v>
      </c>
      <c r="R153">
        <v>453.95</v>
      </c>
      <c r="S153">
        <v>183.75</v>
      </c>
      <c r="T153" t="str">
        <f>VLOOKUP(E153,zamiana!A:B,2,0)</f>
        <v>ALSTOM SLZ</v>
      </c>
    </row>
    <row r="154" spans="1:20" x14ac:dyDescent="0.3">
      <c r="A154" t="s">
        <v>5625</v>
      </c>
      <c r="B154" s="2">
        <v>45236</v>
      </c>
      <c r="C154" s="2">
        <v>45236</v>
      </c>
      <c r="D154" s="2">
        <v>45282</v>
      </c>
      <c r="E154" t="s">
        <v>964</v>
      </c>
      <c r="F154" t="s">
        <v>2830</v>
      </c>
      <c r="G154" t="s">
        <v>942</v>
      </c>
      <c r="H154" t="s">
        <v>964</v>
      </c>
      <c r="I154" t="s">
        <v>4119</v>
      </c>
      <c r="J154" t="s">
        <v>4120</v>
      </c>
      <c r="K154" t="s">
        <v>964</v>
      </c>
      <c r="L154">
        <v>2</v>
      </c>
      <c r="M154" t="s">
        <v>77</v>
      </c>
      <c r="N154">
        <v>12.75</v>
      </c>
      <c r="O154">
        <v>4.6900000000000004</v>
      </c>
      <c r="P154" t="s">
        <v>78</v>
      </c>
      <c r="Q154" s="94">
        <v>45281.673611111109</v>
      </c>
      <c r="R154">
        <v>25.5</v>
      </c>
      <c r="S154">
        <v>9.3800000000000008</v>
      </c>
      <c r="T154" t="str">
        <f>VLOOKUP(E154,zamiana!A:B,2,0)</f>
        <v>ALSTOM SLZ</v>
      </c>
    </row>
    <row r="155" spans="1:20" x14ac:dyDescent="0.3">
      <c r="A155" t="s">
        <v>5626</v>
      </c>
      <c r="B155" s="2">
        <v>45236</v>
      </c>
      <c r="C155" s="2">
        <v>45236</v>
      </c>
      <c r="D155" s="2">
        <v>45282</v>
      </c>
      <c r="E155" t="s">
        <v>964</v>
      </c>
      <c r="F155" t="s">
        <v>2830</v>
      </c>
      <c r="G155" t="s">
        <v>942</v>
      </c>
      <c r="H155" t="s">
        <v>964</v>
      </c>
      <c r="I155" t="s">
        <v>4805</v>
      </c>
      <c r="J155" t="s">
        <v>87</v>
      </c>
      <c r="K155" t="s">
        <v>964</v>
      </c>
      <c r="L155">
        <v>1</v>
      </c>
      <c r="M155" t="s">
        <v>77</v>
      </c>
      <c r="N155">
        <v>51.57</v>
      </c>
      <c r="O155">
        <v>15.83</v>
      </c>
      <c r="P155" t="s">
        <v>78</v>
      </c>
      <c r="Q155" s="94">
        <v>45281.67083333333</v>
      </c>
      <c r="R155">
        <v>51.57</v>
      </c>
      <c r="S155">
        <v>15.83</v>
      </c>
      <c r="T155" t="str">
        <f>VLOOKUP(E155,zamiana!A:B,2,0)</f>
        <v>ALSTOM SLZ</v>
      </c>
    </row>
    <row r="156" spans="1:20" x14ac:dyDescent="0.3">
      <c r="A156" t="s">
        <v>5627</v>
      </c>
      <c r="B156" s="2">
        <v>45236</v>
      </c>
      <c r="C156" s="2">
        <v>45236</v>
      </c>
      <c r="D156" s="2">
        <v>45282</v>
      </c>
      <c r="E156" t="s">
        <v>964</v>
      </c>
      <c r="F156" t="s">
        <v>2830</v>
      </c>
      <c r="G156" t="s">
        <v>942</v>
      </c>
      <c r="H156" t="s">
        <v>964</v>
      </c>
      <c r="I156" t="s">
        <v>5628</v>
      </c>
      <c r="J156" t="s">
        <v>5629</v>
      </c>
      <c r="K156" t="s">
        <v>964</v>
      </c>
      <c r="L156">
        <v>5</v>
      </c>
      <c r="M156" t="s">
        <v>77</v>
      </c>
      <c r="N156">
        <v>243.66</v>
      </c>
      <c r="O156">
        <v>153.86000000000001</v>
      </c>
      <c r="P156" t="s">
        <v>78</v>
      </c>
      <c r="Q156" s="94">
        <v>45281.679861111108</v>
      </c>
      <c r="R156">
        <v>1218.3</v>
      </c>
      <c r="S156">
        <v>769.3</v>
      </c>
      <c r="T156" t="str">
        <f>VLOOKUP(E156,zamiana!A:B,2,0)</f>
        <v>ALSTOM SLZ</v>
      </c>
    </row>
    <row r="157" spans="1:20" x14ac:dyDescent="0.3">
      <c r="A157" t="s">
        <v>5630</v>
      </c>
      <c r="B157" s="2">
        <v>45236</v>
      </c>
      <c r="C157" s="2">
        <v>45236</v>
      </c>
      <c r="D157" s="2"/>
      <c r="E157" t="s">
        <v>972</v>
      </c>
      <c r="F157" t="s">
        <v>973</v>
      </c>
      <c r="G157" t="s">
        <v>942</v>
      </c>
      <c r="H157" t="s">
        <v>2806</v>
      </c>
      <c r="I157" t="s">
        <v>5631</v>
      </c>
      <c r="J157" t="s">
        <v>5631</v>
      </c>
      <c r="K157" t="s">
        <v>10</v>
      </c>
      <c r="L157">
        <v>4</v>
      </c>
      <c r="M157" t="s">
        <v>77</v>
      </c>
      <c r="N157">
        <v>122.03</v>
      </c>
      <c r="O157">
        <v>50.83</v>
      </c>
      <c r="P157" t="s">
        <v>78</v>
      </c>
      <c r="Q157" s="94">
        <v>45281.681250000001</v>
      </c>
      <c r="R157">
        <v>488.12</v>
      </c>
      <c r="S157">
        <v>203.32</v>
      </c>
      <c r="T157" t="str">
        <f>VLOOKUP(E157,zamiana!A:B,2,0)</f>
        <v>ALSTOM BCN</v>
      </c>
    </row>
    <row r="158" spans="1:20" x14ac:dyDescent="0.3">
      <c r="A158" t="s">
        <v>5632</v>
      </c>
      <c r="B158" s="2">
        <v>45236</v>
      </c>
      <c r="C158" s="2">
        <v>45236</v>
      </c>
      <c r="D158" s="2"/>
      <c r="E158" t="s">
        <v>972</v>
      </c>
      <c r="F158" t="s">
        <v>973</v>
      </c>
      <c r="G158" t="s">
        <v>942</v>
      </c>
      <c r="H158" t="s">
        <v>2806</v>
      </c>
      <c r="I158" t="s">
        <v>5633</v>
      </c>
      <c r="J158" t="s">
        <v>5634</v>
      </c>
      <c r="K158" t="s">
        <v>76</v>
      </c>
      <c r="L158">
        <v>2</v>
      </c>
      <c r="M158" t="s">
        <v>77</v>
      </c>
      <c r="N158">
        <v>53.97</v>
      </c>
      <c r="O158">
        <v>39.44</v>
      </c>
      <c r="P158" t="s">
        <v>78</v>
      </c>
      <c r="Q158" s="94">
        <v>45281.646527777775</v>
      </c>
      <c r="R158">
        <v>107.94</v>
      </c>
      <c r="S158">
        <v>78.88</v>
      </c>
      <c r="T158" t="str">
        <f>VLOOKUP(E158,zamiana!A:B,2,0)</f>
        <v>ALSTOM BCN</v>
      </c>
    </row>
    <row r="159" spans="1:20" x14ac:dyDescent="0.3">
      <c r="A159" t="s">
        <v>5635</v>
      </c>
      <c r="B159" s="2">
        <v>45236</v>
      </c>
      <c r="C159" s="2">
        <v>45236</v>
      </c>
      <c r="D159" s="2"/>
      <c r="E159" t="s">
        <v>972</v>
      </c>
      <c r="F159" t="s">
        <v>973</v>
      </c>
      <c r="G159" t="s">
        <v>942</v>
      </c>
      <c r="H159" t="s">
        <v>2806</v>
      </c>
      <c r="I159" t="s">
        <v>4874</v>
      </c>
      <c r="J159" t="s">
        <v>4874</v>
      </c>
      <c r="K159" t="s">
        <v>10</v>
      </c>
      <c r="L159">
        <v>4</v>
      </c>
      <c r="M159" t="s">
        <v>77</v>
      </c>
      <c r="N159">
        <v>56.42</v>
      </c>
      <c r="O159">
        <v>28.31</v>
      </c>
      <c r="P159" t="s">
        <v>78</v>
      </c>
      <c r="Q159" s="94">
        <v>45281.680555555555</v>
      </c>
      <c r="R159">
        <v>225.68</v>
      </c>
      <c r="S159">
        <v>113.24</v>
      </c>
      <c r="T159" t="str">
        <f>VLOOKUP(E159,zamiana!A:B,2,0)</f>
        <v>ALSTOM BCN</v>
      </c>
    </row>
    <row r="160" spans="1:20" x14ac:dyDescent="0.3">
      <c r="A160" t="s">
        <v>5636</v>
      </c>
      <c r="B160" s="2">
        <v>45236</v>
      </c>
      <c r="C160" s="2">
        <v>45236</v>
      </c>
      <c r="D160" s="2"/>
      <c r="E160" t="s">
        <v>972</v>
      </c>
      <c r="F160" t="s">
        <v>973</v>
      </c>
      <c r="G160" t="s">
        <v>942</v>
      </c>
      <c r="H160" t="s">
        <v>2806</v>
      </c>
      <c r="I160" t="s">
        <v>5637</v>
      </c>
      <c r="J160" t="s">
        <v>5638</v>
      </c>
      <c r="K160" t="s">
        <v>76</v>
      </c>
      <c r="L160">
        <v>2</v>
      </c>
      <c r="M160" t="s">
        <v>77</v>
      </c>
      <c r="N160">
        <v>24.65</v>
      </c>
      <c r="O160">
        <v>24.58</v>
      </c>
      <c r="P160" t="s">
        <v>78</v>
      </c>
      <c r="Q160" s="94">
        <v>45281.642361111109</v>
      </c>
      <c r="R160">
        <v>49.3</v>
      </c>
      <c r="S160">
        <v>49.16</v>
      </c>
      <c r="T160" t="str">
        <f>VLOOKUP(E160,zamiana!A:B,2,0)</f>
        <v>ALSTOM BCN</v>
      </c>
    </row>
    <row r="161" spans="1:20" x14ac:dyDescent="0.3">
      <c r="A161" t="s">
        <v>5639</v>
      </c>
      <c r="B161" s="2">
        <v>45236</v>
      </c>
      <c r="C161" s="2">
        <v>45236</v>
      </c>
      <c r="D161" s="2"/>
      <c r="E161" t="s">
        <v>972</v>
      </c>
      <c r="F161" t="s">
        <v>973</v>
      </c>
      <c r="G161" t="s">
        <v>942</v>
      </c>
      <c r="H161" t="s">
        <v>2806</v>
      </c>
      <c r="I161" t="s">
        <v>5640</v>
      </c>
      <c r="J161" t="s">
        <v>5641</v>
      </c>
      <c r="K161" t="s">
        <v>76</v>
      </c>
      <c r="L161">
        <v>2</v>
      </c>
      <c r="M161" t="s">
        <v>77</v>
      </c>
      <c r="N161">
        <v>18.63</v>
      </c>
      <c r="O161">
        <v>6.95</v>
      </c>
      <c r="P161" t="s">
        <v>78</v>
      </c>
      <c r="Q161" s="94">
        <v>45281.64166666667</v>
      </c>
      <c r="R161">
        <v>37.26</v>
      </c>
      <c r="S161">
        <v>13.9</v>
      </c>
      <c r="T161" t="str">
        <f>VLOOKUP(E161,zamiana!A:B,2,0)</f>
        <v>ALSTOM BCN</v>
      </c>
    </row>
    <row r="162" spans="1:20" x14ac:dyDescent="0.3">
      <c r="A162" t="s">
        <v>5642</v>
      </c>
      <c r="B162" s="2">
        <v>45236</v>
      </c>
      <c r="C162" s="2">
        <v>45236</v>
      </c>
      <c r="D162" s="2"/>
      <c r="E162" t="s">
        <v>972</v>
      </c>
      <c r="F162" t="s">
        <v>973</v>
      </c>
      <c r="G162" t="s">
        <v>942</v>
      </c>
      <c r="H162" t="s">
        <v>2806</v>
      </c>
      <c r="I162" t="s">
        <v>5643</v>
      </c>
      <c r="J162" t="s">
        <v>5644</v>
      </c>
      <c r="K162" t="s">
        <v>76</v>
      </c>
      <c r="L162">
        <v>1</v>
      </c>
      <c r="M162" t="s">
        <v>77</v>
      </c>
      <c r="N162">
        <v>5.84</v>
      </c>
      <c r="O162">
        <v>5.09</v>
      </c>
      <c r="P162" t="s">
        <v>78</v>
      </c>
      <c r="Q162" s="94">
        <v>45281.643055555556</v>
      </c>
      <c r="R162">
        <v>5.84</v>
      </c>
      <c r="S162">
        <v>5.09</v>
      </c>
      <c r="T162" t="str">
        <f>VLOOKUP(E162,zamiana!A:B,2,0)</f>
        <v>ALSTOM BCN</v>
      </c>
    </row>
    <row r="163" spans="1:20" x14ac:dyDescent="0.3">
      <c r="A163" t="s">
        <v>5645</v>
      </c>
      <c r="B163" s="2">
        <v>45236</v>
      </c>
      <c r="C163" s="2">
        <v>45236</v>
      </c>
      <c r="D163" s="2"/>
      <c r="E163" t="s">
        <v>972</v>
      </c>
      <c r="F163" t="s">
        <v>973</v>
      </c>
      <c r="G163" t="s">
        <v>942</v>
      </c>
      <c r="H163" t="s">
        <v>2806</v>
      </c>
      <c r="I163" t="s">
        <v>5646</v>
      </c>
      <c r="J163" t="s">
        <v>5110</v>
      </c>
      <c r="K163" t="s">
        <v>76</v>
      </c>
      <c r="L163">
        <v>6</v>
      </c>
      <c r="M163" t="s">
        <v>77</v>
      </c>
      <c r="N163">
        <v>39.93</v>
      </c>
      <c r="O163">
        <v>43.82</v>
      </c>
      <c r="P163" t="s">
        <v>78</v>
      </c>
      <c r="Q163" s="94">
        <v>45281.64166666667</v>
      </c>
      <c r="R163">
        <v>239.58</v>
      </c>
      <c r="S163">
        <v>262.92</v>
      </c>
      <c r="T163" t="str">
        <f>VLOOKUP(E163,zamiana!A:B,2,0)</f>
        <v>ALSTOM BCN</v>
      </c>
    </row>
    <row r="164" spans="1:20" x14ac:dyDescent="0.3">
      <c r="A164" t="s">
        <v>5647</v>
      </c>
      <c r="B164" s="2">
        <v>45236</v>
      </c>
      <c r="C164" s="2">
        <v>45236</v>
      </c>
      <c r="D164" s="2"/>
      <c r="E164" t="s">
        <v>972</v>
      </c>
      <c r="F164" t="s">
        <v>973</v>
      </c>
      <c r="G164" t="s">
        <v>942</v>
      </c>
      <c r="H164" t="s">
        <v>2806</v>
      </c>
      <c r="I164" t="s">
        <v>5063</v>
      </c>
      <c r="J164" t="s">
        <v>87</v>
      </c>
      <c r="K164" t="s">
        <v>76</v>
      </c>
      <c r="L164">
        <v>12</v>
      </c>
      <c r="M164" t="s">
        <v>77</v>
      </c>
      <c r="N164">
        <v>12.97</v>
      </c>
      <c r="O164">
        <v>9.59</v>
      </c>
      <c r="P164" t="s">
        <v>78</v>
      </c>
      <c r="Q164" s="94">
        <v>45281.638194444444</v>
      </c>
      <c r="R164">
        <v>155.63999999999999</v>
      </c>
      <c r="S164">
        <v>115.08</v>
      </c>
      <c r="T164" t="str">
        <f>VLOOKUP(E164,zamiana!A:B,2,0)</f>
        <v>ALSTOM BCN</v>
      </c>
    </row>
    <row r="165" spans="1:20" x14ac:dyDescent="0.3">
      <c r="A165" t="s">
        <v>5648</v>
      </c>
      <c r="B165" s="2">
        <v>45236</v>
      </c>
      <c r="C165" s="2">
        <v>45236</v>
      </c>
      <c r="D165" s="2"/>
      <c r="E165" t="s">
        <v>972</v>
      </c>
      <c r="F165" t="s">
        <v>973</v>
      </c>
      <c r="G165" t="s">
        <v>942</v>
      </c>
      <c r="H165" t="s">
        <v>2806</v>
      </c>
      <c r="I165" t="s">
        <v>5649</v>
      </c>
      <c r="J165" t="s">
        <v>88</v>
      </c>
      <c r="K165" t="s">
        <v>76</v>
      </c>
      <c r="L165">
        <v>4</v>
      </c>
      <c r="M165" t="s">
        <v>77</v>
      </c>
      <c r="N165">
        <v>6.02</v>
      </c>
      <c r="O165">
        <v>6.53</v>
      </c>
      <c r="P165" t="s">
        <v>78</v>
      </c>
      <c r="Q165" s="94">
        <v>45281.64166666667</v>
      </c>
      <c r="R165">
        <v>24.08</v>
      </c>
      <c r="S165">
        <v>26.12</v>
      </c>
      <c r="T165" t="str">
        <f>VLOOKUP(E165,zamiana!A:B,2,0)</f>
        <v>ALSTOM BCN</v>
      </c>
    </row>
    <row r="166" spans="1:20" x14ac:dyDescent="0.3">
      <c r="A166" t="s">
        <v>5650</v>
      </c>
      <c r="B166" s="2">
        <v>45236</v>
      </c>
      <c r="C166" s="2">
        <v>45236</v>
      </c>
      <c r="D166" s="2"/>
      <c r="E166" t="s">
        <v>940</v>
      </c>
      <c r="F166" t="s">
        <v>3867</v>
      </c>
      <c r="G166" t="s">
        <v>942</v>
      </c>
      <c r="H166" t="s">
        <v>999</v>
      </c>
      <c r="I166" t="s">
        <v>1388</v>
      </c>
      <c r="J166" t="s">
        <v>1388</v>
      </c>
      <c r="K166" t="s">
        <v>852</v>
      </c>
      <c r="L166">
        <v>2</v>
      </c>
      <c r="M166" t="s">
        <v>77</v>
      </c>
      <c r="N166">
        <v>36.700000000000003</v>
      </c>
      <c r="O166">
        <v>15.34</v>
      </c>
      <c r="P166" t="s">
        <v>78</v>
      </c>
      <c r="Q166" s="94">
        <v>45281.652083333334</v>
      </c>
      <c r="R166">
        <v>73.400000000000006</v>
      </c>
      <c r="S166">
        <v>30.68</v>
      </c>
      <c r="T166" t="str">
        <f>VLOOKUP(E166,zamiana!A:B,2,0)</f>
        <v>ALSTOM KTW</v>
      </c>
    </row>
    <row r="167" spans="1:20" x14ac:dyDescent="0.3">
      <c r="A167" t="s">
        <v>5650</v>
      </c>
      <c r="B167" s="2">
        <v>45236</v>
      </c>
      <c r="C167" s="2">
        <v>45236</v>
      </c>
      <c r="D167" s="2"/>
      <c r="E167" t="s">
        <v>940</v>
      </c>
      <c r="F167" t="s">
        <v>3867</v>
      </c>
      <c r="G167" t="s">
        <v>942</v>
      </c>
      <c r="H167" t="s">
        <v>999</v>
      </c>
      <c r="I167" t="s">
        <v>1763</v>
      </c>
      <c r="J167" t="s">
        <v>1763</v>
      </c>
      <c r="K167" t="s">
        <v>770</v>
      </c>
      <c r="L167">
        <v>1</v>
      </c>
      <c r="M167" t="s">
        <v>77</v>
      </c>
      <c r="N167">
        <v>62.66</v>
      </c>
      <c r="O167">
        <v>43.74</v>
      </c>
      <c r="P167" t="s">
        <v>78</v>
      </c>
      <c r="Q167" s="94">
        <v>45281.642361111109</v>
      </c>
      <c r="R167">
        <v>62.66</v>
      </c>
      <c r="S167">
        <v>43.74</v>
      </c>
      <c r="T167" t="str">
        <f>VLOOKUP(E167,zamiana!A:B,2,0)</f>
        <v>ALSTOM KTW</v>
      </c>
    </row>
    <row r="168" spans="1:20" x14ac:dyDescent="0.3">
      <c r="A168" t="s">
        <v>5651</v>
      </c>
      <c r="B168" s="2">
        <v>45236</v>
      </c>
      <c r="C168" s="2">
        <v>45236</v>
      </c>
      <c r="D168" s="2"/>
      <c r="E168" t="s">
        <v>2262</v>
      </c>
      <c r="F168" t="s">
        <v>3124</v>
      </c>
      <c r="G168" t="s">
        <v>942</v>
      </c>
      <c r="H168" t="s">
        <v>3125</v>
      </c>
      <c r="I168" t="s">
        <v>5652</v>
      </c>
      <c r="J168" t="s">
        <v>5653</v>
      </c>
      <c r="K168" t="s">
        <v>2281</v>
      </c>
      <c r="L168">
        <v>17</v>
      </c>
      <c r="M168" t="s">
        <v>77</v>
      </c>
      <c r="N168">
        <v>22.32</v>
      </c>
      <c r="O168">
        <v>11.09</v>
      </c>
      <c r="P168" t="s">
        <v>78</v>
      </c>
      <c r="Q168" s="94">
        <v>45281.665277777778</v>
      </c>
      <c r="R168">
        <v>379.44</v>
      </c>
      <c r="S168">
        <v>188.53</v>
      </c>
      <c r="T168" t="str">
        <f>VLOOKUP(E168,zamiana!A:B,2,0)</f>
        <v>STRATIFORME</v>
      </c>
    </row>
    <row r="169" spans="1:20" x14ac:dyDescent="0.3">
      <c r="A169" t="s">
        <v>5654</v>
      </c>
      <c r="B169" s="2">
        <v>45236</v>
      </c>
      <c r="C169" s="2">
        <v>45236</v>
      </c>
      <c r="D169" s="2"/>
      <c r="E169" t="s">
        <v>2262</v>
      </c>
      <c r="F169" t="s">
        <v>3124</v>
      </c>
      <c r="G169" t="s">
        <v>942</v>
      </c>
      <c r="H169" t="s">
        <v>3125</v>
      </c>
      <c r="I169" t="s">
        <v>4123</v>
      </c>
      <c r="J169" t="s">
        <v>4124</v>
      </c>
      <c r="K169" t="s">
        <v>2281</v>
      </c>
      <c r="L169">
        <v>264</v>
      </c>
      <c r="M169" t="s">
        <v>77</v>
      </c>
      <c r="N169">
        <v>22.32</v>
      </c>
      <c r="O169">
        <v>10.92</v>
      </c>
      <c r="P169" t="s">
        <v>78</v>
      </c>
      <c r="Q169" s="94">
        <v>45281.665277777778</v>
      </c>
      <c r="R169">
        <v>5892.48</v>
      </c>
      <c r="S169">
        <v>2882.88</v>
      </c>
      <c r="T169" t="str">
        <f>VLOOKUP(E169,zamiana!A:B,2,0)</f>
        <v>STRATIFORME</v>
      </c>
    </row>
    <row r="170" spans="1:20" x14ac:dyDescent="0.3">
      <c r="A170" t="s">
        <v>5654</v>
      </c>
      <c r="B170" s="2">
        <v>45236</v>
      </c>
      <c r="C170" s="2">
        <v>45236</v>
      </c>
      <c r="D170" s="2"/>
      <c r="E170" t="s">
        <v>2262</v>
      </c>
      <c r="F170" t="s">
        <v>3124</v>
      </c>
      <c r="G170" t="s">
        <v>942</v>
      </c>
      <c r="H170" t="s">
        <v>3125</v>
      </c>
      <c r="I170" t="s">
        <v>5652</v>
      </c>
      <c r="J170" t="s">
        <v>5653</v>
      </c>
      <c r="K170" t="s">
        <v>2281</v>
      </c>
      <c r="L170">
        <v>120</v>
      </c>
      <c r="M170" t="s">
        <v>77</v>
      </c>
      <c r="N170">
        <v>22.32</v>
      </c>
      <c r="O170">
        <v>11.09</v>
      </c>
      <c r="P170" t="s">
        <v>78</v>
      </c>
      <c r="Q170" s="94">
        <v>45281.665277777778</v>
      </c>
      <c r="R170">
        <v>2678.4</v>
      </c>
      <c r="S170">
        <v>1330.8</v>
      </c>
      <c r="T170" t="str">
        <f>VLOOKUP(E170,zamiana!A:B,2,0)</f>
        <v>STRATIFORME</v>
      </c>
    </row>
    <row r="171" spans="1:20" x14ac:dyDescent="0.3">
      <c r="A171" t="s">
        <v>5655</v>
      </c>
      <c r="B171" s="2">
        <v>45236</v>
      </c>
      <c r="C171" s="2">
        <v>45236</v>
      </c>
      <c r="D171" s="2"/>
      <c r="E171" t="s">
        <v>58</v>
      </c>
      <c r="F171" t="s">
        <v>1381</v>
      </c>
      <c r="G171" t="s">
        <v>942</v>
      </c>
      <c r="H171" t="s">
        <v>1382</v>
      </c>
      <c r="I171">
        <v>18199</v>
      </c>
      <c r="J171" t="s">
        <v>4323</v>
      </c>
      <c r="K171" t="s">
        <v>58</v>
      </c>
      <c r="L171">
        <v>3</v>
      </c>
      <c r="M171" t="s">
        <v>77</v>
      </c>
      <c r="N171">
        <v>4700</v>
      </c>
      <c r="O171">
        <v>3159.13</v>
      </c>
      <c r="P171" t="s">
        <v>78</v>
      </c>
      <c r="Q171" s="94">
        <v>45281.679861111108</v>
      </c>
      <c r="R171">
        <v>14100</v>
      </c>
      <c r="S171">
        <v>9477.39</v>
      </c>
      <c r="T171" t="str">
        <f>VLOOKUP(E171,zamiana!A:B,2,0)</f>
        <v>Impact</v>
      </c>
    </row>
    <row r="172" spans="1:20" x14ac:dyDescent="0.3">
      <c r="A172" t="s">
        <v>5655</v>
      </c>
      <c r="B172" s="2">
        <v>45236</v>
      </c>
      <c r="C172" s="2">
        <v>45236</v>
      </c>
      <c r="D172" s="2"/>
      <c r="E172" t="s">
        <v>58</v>
      </c>
      <c r="F172" t="s">
        <v>1381</v>
      </c>
      <c r="G172" t="s">
        <v>942</v>
      </c>
      <c r="H172" t="s">
        <v>1382</v>
      </c>
      <c r="I172">
        <v>17741</v>
      </c>
      <c r="J172" t="s">
        <v>4318</v>
      </c>
      <c r="K172" t="s">
        <v>58</v>
      </c>
      <c r="L172">
        <v>3</v>
      </c>
      <c r="M172" t="s">
        <v>77</v>
      </c>
      <c r="N172">
        <v>4400</v>
      </c>
      <c r="O172">
        <v>3061.68</v>
      </c>
      <c r="P172" t="s">
        <v>78</v>
      </c>
      <c r="Q172" s="94">
        <v>45281.679861111108</v>
      </c>
      <c r="R172">
        <v>13200</v>
      </c>
      <c r="S172">
        <v>9185.0400000000009</v>
      </c>
      <c r="T172" t="str">
        <f>VLOOKUP(E172,zamiana!A:B,2,0)</f>
        <v>Impact</v>
      </c>
    </row>
    <row r="173" spans="1:20" x14ac:dyDescent="0.3">
      <c r="A173" t="s">
        <v>5656</v>
      </c>
      <c r="B173" s="2">
        <v>45236</v>
      </c>
      <c r="C173" s="2">
        <v>45236</v>
      </c>
      <c r="D173" s="2"/>
      <c r="E173" t="s">
        <v>5657</v>
      </c>
      <c r="F173" t="s">
        <v>5658</v>
      </c>
      <c r="G173" t="s">
        <v>942</v>
      </c>
      <c r="H173" t="s">
        <v>5659</v>
      </c>
      <c r="I173" t="s">
        <v>5660</v>
      </c>
      <c r="J173" t="s">
        <v>5661</v>
      </c>
      <c r="K173" t="s">
        <v>5657</v>
      </c>
      <c r="L173">
        <v>18</v>
      </c>
      <c r="M173" t="s">
        <v>77</v>
      </c>
      <c r="N173">
        <v>88.11</v>
      </c>
      <c r="O173">
        <v>94.35</v>
      </c>
      <c r="P173" t="s">
        <v>78</v>
      </c>
      <c r="Q173" s="94">
        <v>45281.680555555555</v>
      </c>
      <c r="R173">
        <v>1585.98</v>
      </c>
      <c r="S173">
        <v>1698.3</v>
      </c>
      <c r="T173" t="str">
        <f>VLOOKUP(E173,zamiana!A:B,2,0)</f>
        <v>SIEMENS KRE</v>
      </c>
    </row>
    <row r="174" spans="1:20" x14ac:dyDescent="0.3">
      <c r="A174" t="s">
        <v>5662</v>
      </c>
      <c r="B174" s="2">
        <v>45237</v>
      </c>
      <c r="C174" s="2">
        <v>45237</v>
      </c>
      <c r="D174" s="2">
        <v>45272</v>
      </c>
      <c r="E174" t="s">
        <v>984</v>
      </c>
      <c r="F174" t="s">
        <v>984</v>
      </c>
      <c r="G174" t="s">
        <v>942</v>
      </c>
      <c r="H174" t="s">
        <v>985</v>
      </c>
      <c r="I174" t="s">
        <v>1973</v>
      </c>
      <c r="J174" t="s">
        <v>1974</v>
      </c>
      <c r="K174" t="s">
        <v>1708</v>
      </c>
      <c r="L174">
        <v>1</v>
      </c>
      <c r="M174" t="s">
        <v>77</v>
      </c>
      <c r="N174">
        <v>8898.82</v>
      </c>
      <c r="O174">
        <v>6343.54</v>
      </c>
      <c r="P174" t="s">
        <v>78</v>
      </c>
      <c r="Q174" s="94">
        <v>45281.661111111112</v>
      </c>
      <c r="R174">
        <v>8898.82</v>
      </c>
      <c r="S174">
        <v>6343.54</v>
      </c>
      <c r="T174" t="str">
        <f>VLOOKUP(E174,zamiana!A:B,2,0)</f>
        <v>CAF REICHSHOFFEN</v>
      </c>
    </row>
    <row r="175" spans="1:20" x14ac:dyDescent="0.3">
      <c r="A175" t="s">
        <v>5662</v>
      </c>
      <c r="B175" s="2">
        <v>45237</v>
      </c>
      <c r="C175" s="2">
        <v>45237</v>
      </c>
      <c r="D175" s="2">
        <v>45272</v>
      </c>
      <c r="E175" t="s">
        <v>984</v>
      </c>
      <c r="F175" t="s">
        <v>984</v>
      </c>
      <c r="G175" t="s">
        <v>942</v>
      </c>
      <c r="H175" t="s">
        <v>985</v>
      </c>
      <c r="I175" t="s">
        <v>1975</v>
      </c>
      <c r="J175" t="s">
        <v>1976</v>
      </c>
      <c r="K175" t="s">
        <v>1708</v>
      </c>
      <c r="L175">
        <v>3</v>
      </c>
      <c r="M175" t="s">
        <v>77</v>
      </c>
      <c r="N175">
        <v>11087.14</v>
      </c>
      <c r="O175">
        <v>9990.89</v>
      </c>
      <c r="P175" t="s">
        <v>78</v>
      </c>
      <c r="Q175" s="94">
        <v>45281.636111111111</v>
      </c>
      <c r="R175">
        <v>33261.42</v>
      </c>
      <c r="S175">
        <v>29972.67</v>
      </c>
      <c r="T175" t="str">
        <f>VLOOKUP(E175,zamiana!A:B,2,0)</f>
        <v>CAF REICHSHOFFEN</v>
      </c>
    </row>
    <row r="176" spans="1:20" x14ac:dyDescent="0.3">
      <c r="A176" t="s">
        <v>5662</v>
      </c>
      <c r="B176" s="2">
        <v>45237</v>
      </c>
      <c r="C176" s="2">
        <v>45237</v>
      </c>
      <c r="D176" s="2">
        <v>45272</v>
      </c>
      <c r="E176" t="s">
        <v>984</v>
      </c>
      <c r="F176" t="s">
        <v>984</v>
      </c>
      <c r="G176" t="s">
        <v>942</v>
      </c>
      <c r="H176" t="s">
        <v>985</v>
      </c>
      <c r="I176" t="s">
        <v>1977</v>
      </c>
      <c r="J176" t="s">
        <v>1978</v>
      </c>
      <c r="K176" t="s">
        <v>1708</v>
      </c>
      <c r="L176">
        <v>2</v>
      </c>
      <c r="M176" t="s">
        <v>77</v>
      </c>
      <c r="N176">
        <v>11435.32</v>
      </c>
      <c r="O176">
        <v>10658.49</v>
      </c>
      <c r="P176" t="s">
        <v>78</v>
      </c>
      <c r="Q176" s="94">
        <v>45281.636111111111</v>
      </c>
      <c r="R176">
        <v>22870.639999999999</v>
      </c>
      <c r="S176">
        <v>21316.98</v>
      </c>
      <c r="T176" t="str">
        <f>VLOOKUP(E176,zamiana!A:B,2,0)</f>
        <v>CAF REICHSHOFFEN</v>
      </c>
    </row>
    <row r="177" spans="1:20" x14ac:dyDescent="0.3">
      <c r="A177" t="s">
        <v>5662</v>
      </c>
      <c r="B177" s="2">
        <v>45237</v>
      </c>
      <c r="C177" s="2">
        <v>45237</v>
      </c>
      <c r="D177" s="2">
        <v>45272</v>
      </c>
      <c r="E177" t="s">
        <v>984</v>
      </c>
      <c r="F177" t="s">
        <v>984</v>
      </c>
      <c r="G177" t="s">
        <v>942</v>
      </c>
      <c r="H177" t="s">
        <v>985</v>
      </c>
      <c r="I177" t="s">
        <v>1962</v>
      </c>
      <c r="J177" t="s">
        <v>1963</v>
      </c>
      <c r="K177" t="s">
        <v>1708</v>
      </c>
      <c r="L177">
        <v>1</v>
      </c>
      <c r="M177" t="s">
        <v>77</v>
      </c>
      <c r="N177">
        <v>2415.37</v>
      </c>
      <c r="O177">
        <v>2458.8000000000002</v>
      </c>
      <c r="P177" t="s">
        <v>78</v>
      </c>
      <c r="Q177" s="94">
        <v>45281.636111111111</v>
      </c>
      <c r="R177">
        <v>2415.37</v>
      </c>
      <c r="S177">
        <v>2458.8000000000002</v>
      </c>
      <c r="T177" t="str">
        <f>VLOOKUP(E177,zamiana!A:B,2,0)</f>
        <v>CAF REICHSHOFFEN</v>
      </c>
    </row>
    <row r="178" spans="1:20" x14ac:dyDescent="0.3">
      <c r="A178" t="s">
        <v>5662</v>
      </c>
      <c r="B178" s="2">
        <v>45237</v>
      </c>
      <c r="C178" s="2">
        <v>45237</v>
      </c>
      <c r="D178" s="2">
        <v>45272</v>
      </c>
      <c r="E178" t="s">
        <v>984</v>
      </c>
      <c r="F178" t="s">
        <v>984</v>
      </c>
      <c r="G178" t="s">
        <v>942</v>
      </c>
      <c r="H178" t="s">
        <v>985</v>
      </c>
      <c r="I178" t="s">
        <v>1967</v>
      </c>
      <c r="J178" t="s">
        <v>1968</v>
      </c>
      <c r="K178" t="s">
        <v>1708</v>
      </c>
      <c r="L178">
        <v>1</v>
      </c>
      <c r="M178" t="s">
        <v>77</v>
      </c>
      <c r="N178">
        <v>3841.35</v>
      </c>
      <c r="O178">
        <v>2803.29</v>
      </c>
      <c r="P178" t="s">
        <v>78</v>
      </c>
      <c r="Q178" s="94">
        <v>45281.632638888892</v>
      </c>
      <c r="R178">
        <v>3841.35</v>
      </c>
      <c r="S178">
        <v>2803.29</v>
      </c>
      <c r="T178" t="str">
        <f>VLOOKUP(E178,zamiana!A:B,2,0)</f>
        <v>CAF REICHSHOFFEN</v>
      </c>
    </row>
    <row r="179" spans="1:20" x14ac:dyDescent="0.3">
      <c r="A179" t="s">
        <v>5662</v>
      </c>
      <c r="B179" s="2">
        <v>45237</v>
      </c>
      <c r="C179" s="2">
        <v>45237</v>
      </c>
      <c r="D179" s="2">
        <v>45272</v>
      </c>
      <c r="E179" t="s">
        <v>984</v>
      </c>
      <c r="F179" t="s">
        <v>984</v>
      </c>
      <c r="G179" t="s">
        <v>942</v>
      </c>
      <c r="H179" t="s">
        <v>985</v>
      </c>
      <c r="I179" t="s">
        <v>1956</v>
      </c>
      <c r="J179" t="s">
        <v>1957</v>
      </c>
      <c r="K179" t="s">
        <v>1708</v>
      </c>
      <c r="L179">
        <v>2</v>
      </c>
      <c r="M179" t="s">
        <v>77</v>
      </c>
      <c r="N179">
        <v>2103.15</v>
      </c>
      <c r="O179">
        <v>1747.63</v>
      </c>
      <c r="P179" t="s">
        <v>78</v>
      </c>
      <c r="Q179" s="94">
        <v>45281.631944444445</v>
      </c>
      <c r="R179">
        <v>4206.3</v>
      </c>
      <c r="S179">
        <v>3495.26</v>
      </c>
      <c r="T179" t="str">
        <f>VLOOKUP(E179,zamiana!A:B,2,0)</f>
        <v>CAF REICHSHOFFEN</v>
      </c>
    </row>
    <row r="180" spans="1:20" x14ac:dyDescent="0.3">
      <c r="A180" t="s">
        <v>5662</v>
      </c>
      <c r="B180" s="2">
        <v>45237</v>
      </c>
      <c r="C180" s="2">
        <v>45237</v>
      </c>
      <c r="D180" s="2">
        <v>45272</v>
      </c>
      <c r="E180" t="s">
        <v>984</v>
      </c>
      <c r="F180" t="s">
        <v>984</v>
      </c>
      <c r="G180" t="s">
        <v>942</v>
      </c>
      <c r="H180" t="s">
        <v>985</v>
      </c>
      <c r="I180" t="s">
        <v>1979</v>
      </c>
      <c r="J180" t="s">
        <v>1980</v>
      </c>
      <c r="K180" t="s">
        <v>1708</v>
      </c>
      <c r="L180">
        <v>1</v>
      </c>
      <c r="M180" t="s">
        <v>77</v>
      </c>
      <c r="N180">
        <v>13900.16</v>
      </c>
      <c r="O180">
        <v>11757.57</v>
      </c>
      <c r="P180" t="s">
        <v>78</v>
      </c>
      <c r="Q180" s="94">
        <v>45281.632638888892</v>
      </c>
      <c r="R180">
        <v>13900.16</v>
      </c>
      <c r="S180">
        <v>11757.57</v>
      </c>
      <c r="T180" t="str">
        <f>VLOOKUP(E180,zamiana!A:B,2,0)</f>
        <v>CAF REICHSHOFFEN</v>
      </c>
    </row>
    <row r="181" spans="1:20" x14ac:dyDescent="0.3">
      <c r="A181" t="s">
        <v>5662</v>
      </c>
      <c r="B181" s="2">
        <v>45237</v>
      </c>
      <c r="C181" s="2">
        <v>45237</v>
      </c>
      <c r="D181" s="2">
        <v>45272</v>
      </c>
      <c r="E181" t="s">
        <v>984</v>
      </c>
      <c r="F181" t="s">
        <v>984</v>
      </c>
      <c r="G181" t="s">
        <v>942</v>
      </c>
      <c r="H181" t="s">
        <v>985</v>
      </c>
      <c r="I181" t="s">
        <v>1964</v>
      </c>
      <c r="J181" t="s">
        <v>1965</v>
      </c>
      <c r="K181" t="s">
        <v>1708</v>
      </c>
      <c r="L181">
        <v>1</v>
      </c>
      <c r="M181" t="s">
        <v>77</v>
      </c>
      <c r="N181">
        <v>3468.55</v>
      </c>
      <c r="O181">
        <v>2499.14</v>
      </c>
      <c r="P181" t="s">
        <v>78</v>
      </c>
      <c r="Q181" s="94">
        <v>45281.632638888892</v>
      </c>
      <c r="R181">
        <v>3468.55</v>
      </c>
      <c r="S181">
        <v>2499.14</v>
      </c>
      <c r="T181" t="str">
        <f>VLOOKUP(E181,zamiana!A:B,2,0)</f>
        <v>CAF REICHSHOFFEN</v>
      </c>
    </row>
    <row r="182" spans="1:20" x14ac:dyDescent="0.3">
      <c r="A182" t="s">
        <v>5662</v>
      </c>
      <c r="B182" s="2">
        <v>45237</v>
      </c>
      <c r="C182" s="2">
        <v>45237</v>
      </c>
      <c r="D182" s="2">
        <v>45272</v>
      </c>
      <c r="E182" t="s">
        <v>984</v>
      </c>
      <c r="F182" t="s">
        <v>984</v>
      </c>
      <c r="G182" t="s">
        <v>942</v>
      </c>
      <c r="H182" t="s">
        <v>985</v>
      </c>
      <c r="I182" t="s">
        <v>1865</v>
      </c>
      <c r="J182" t="s">
        <v>1866</v>
      </c>
      <c r="K182" t="s">
        <v>1708</v>
      </c>
      <c r="L182">
        <v>1</v>
      </c>
      <c r="M182" t="s">
        <v>77</v>
      </c>
      <c r="N182">
        <v>258.86</v>
      </c>
      <c r="O182">
        <v>202.33</v>
      </c>
      <c r="P182" t="s">
        <v>78</v>
      </c>
      <c r="Q182" s="94">
        <v>45281.667361111111</v>
      </c>
      <c r="R182">
        <v>258.86</v>
      </c>
      <c r="S182">
        <v>202.33</v>
      </c>
      <c r="T182" t="str">
        <f>VLOOKUP(E182,zamiana!A:B,2,0)</f>
        <v>CAF REICHSHOFFEN</v>
      </c>
    </row>
    <row r="183" spans="1:20" x14ac:dyDescent="0.3">
      <c r="A183" t="s">
        <v>5662</v>
      </c>
      <c r="B183" s="2">
        <v>45237</v>
      </c>
      <c r="C183" s="2">
        <v>45237</v>
      </c>
      <c r="D183" s="2">
        <v>45272</v>
      </c>
      <c r="E183" t="s">
        <v>984</v>
      </c>
      <c r="F183" t="s">
        <v>984</v>
      </c>
      <c r="G183" t="s">
        <v>942</v>
      </c>
      <c r="H183" t="s">
        <v>985</v>
      </c>
      <c r="I183" t="s">
        <v>1874</v>
      </c>
      <c r="J183" t="s">
        <v>1875</v>
      </c>
      <c r="K183" t="s">
        <v>1708</v>
      </c>
      <c r="L183">
        <v>1</v>
      </c>
      <c r="M183" t="s">
        <v>77</v>
      </c>
      <c r="N183">
        <v>206.52</v>
      </c>
      <c r="O183">
        <v>246.39</v>
      </c>
      <c r="P183" t="s">
        <v>78</v>
      </c>
      <c r="Q183" s="94">
        <v>45281.631944444445</v>
      </c>
      <c r="R183">
        <v>206.52</v>
      </c>
      <c r="S183">
        <v>246.39</v>
      </c>
      <c r="T183" t="str">
        <f>VLOOKUP(E183,zamiana!A:B,2,0)</f>
        <v>CAF REICHSHOFFEN</v>
      </c>
    </row>
    <row r="184" spans="1:20" x14ac:dyDescent="0.3">
      <c r="A184" t="s">
        <v>5662</v>
      </c>
      <c r="B184" s="2">
        <v>45237</v>
      </c>
      <c r="C184" s="2">
        <v>45237</v>
      </c>
      <c r="D184" s="2">
        <v>45272</v>
      </c>
      <c r="E184" t="s">
        <v>984</v>
      </c>
      <c r="F184" t="s">
        <v>984</v>
      </c>
      <c r="G184" t="s">
        <v>942</v>
      </c>
      <c r="H184" t="s">
        <v>985</v>
      </c>
      <c r="I184" t="s">
        <v>1854</v>
      </c>
      <c r="J184" t="s">
        <v>1855</v>
      </c>
      <c r="K184" t="s">
        <v>1708</v>
      </c>
      <c r="L184">
        <v>1</v>
      </c>
      <c r="M184" t="s">
        <v>77</v>
      </c>
      <c r="N184">
        <v>164.14</v>
      </c>
      <c r="O184">
        <v>133.47999999999999</v>
      </c>
      <c r="P184" t="s">
        <v>78</v>
      </c>
      <c r="Q184" s="94">
        <v>45281.631944444445</v>
      </c>
      <c r="R184">
        <v>164.14</v>
      </c>
      <c r="S184">
        <v>133.47999999999999</v>
      </c>
      <c r="T184" t="str">
        <f>VLOOKUP(E184,zamiana!A:B,2,0)</f>
        <v>CAF REICHSHOFFEN</v>
      </c>
    </row>
    <row r="185" spans="1:20" x14ac:dyDescent="0.3">
      <c r="A185" t="s">
        <v>5662</v>
      </c>
      <c r="B185" s="2">
        <v>45237</v>
      </c>
      <c r="C185" s="2">
        <v>45237</v>
      </c>
      <c r="D185" s="2">
        <v>45272</v>
      </c>
      <c r="E185" t="s">
        <v>984</v>
      </c>
      <c r="F185" t="s">
        <v>984</v>
      </c>
      <c r="G185" t="s">
        <v>942</v>
      </c>
      <c r="H185" t="s">
        <v>985</v>
      </c>
      <c r="I185" t="s">
        <v>1946</v>
      </c>
      <c r="J185" t="s">
        <v>1947</v>
      </c>
      <c r="K185" t="s">
        <v>1708</v>
      </c>
      <c r="L185">
        <v>1</v>
      </c>
      <c r="M185" t="s">
        <v>77</v>
      </c>
      <c r="N185">
        <v>1287.95</v>
      </c>
      <c r="O185">
        <v>889.66</v>
      </c>
      <c r="P185" t="s">
        <v>78</v>
      </c>
      <c r="Q185" s="94">
        <v>45281.631944444445</v>
      </c>
      <c r="R185">
        <v>1287.95</v>
      </c>
      <c r="S185">
        <v>889.66</v>
      </c>
      <c r="T185" t="str">
        <f>VLOOKUP(E185,zamiana!A:B,2,0)</f>
        <v>CAF REICHSHOFFEN</v>
      </c>
    </row>
    <row r="186" spans="1:20" x14ac:dyDescent="0.3">
      <c r="A186" t="s">
        <v>5662</v>
      </c>
      <c r="B186" s="2">
        <v>45237</v>
      </c>
      <c r="C186" s="2">
        <v>45237</v>
      </c>
      <c r="D186" s="2">
        <v>45272</v>
      </c>
      <c r="E186" t="s">
        <v>984</v>
      </c>
      <c r="F186" t="s">
        <v>984</v>
      </c>
      <c r="G186" t="s">
        <v>942</v>
      </c>
      <c r="H186" t="s">
        <v>985</v>
      </c>
      <c r="I186" t="s">
        <v>1950</v>
      </c>
      <c r="J186" t="s">
        <v>1951</v>
      </c>
      <c r="K186" t="s">
        <v>1708</v>
      </c>
      <c r="L186">
        <v>1</v>
      </c>
      <c r="M186" t="s">
        <v>77</v>
      </c>
      <c r="N186">
        <v>1898.64</v>
      </c>
      <c r="O186">
        <v>1956.69</v>
      </c>
      <c r="P186" t="s">
        <v>78</v>
      </c>
      <c r="Q186" s="94">
        <v>45281.632638888892</v>
      </c>
      <c r="R186">
        <v>1898.64</v>
      </c>
      <c r="S186">
        <v>1956.69</v>
      </c>
      <c r="T186" t="str">
        <f>VLOOKUP(E186,zamiana!A:B,2,0)</f>
        <v>CAF REICHSHOFFEN</v>
      </c>
    </row>
    <row r="187" spans="1:20" x14ac:dyDescent="0.3">
      <c r="A187" t="s">
        <v>5662</v>
      </c>
      <c r="B187" s="2">
        <v>45237</v>
      </c>
      <c r="C187" s="2">
        <v>45237</v>
      </c>
      <c r="D187" s="2">
        <v>45272</v>
      </c>
      <c r="E187" t="s">
        <v>984</v>
      </c>
      <c r="F187" t="s">
        <v>984</v>
      </c>
      <c r="G187" t="s">
        <v>942</v>
      </c>
      <c r="H187" t="s">
        <v>985</v>
      </c>
      <c r="I187" t="s">
        <v>1770</v>
      </c>
      <c r="J187" t="s">
        <v>1771</v>
      </c>
      <c r="K187" t="s">
        <v>1708</v>
      </c>
      <c r="L187">
        <v>2</v>
      </c>
      <c r="M187" t="s">
        <v>77</v>
      </c>
      <c r="N187">
        <v>60.54</v>
      </c>
      <c r="O187">
        <v>56.26</v>
      </c>
      <c r="P187" t="s">
        <v>78</v>
      </c>
      <c r="Q187" s="94">
        <v>45281.631944444445</v>
      </c>
      <c r="R187">
        <v>121.08</v>
      </c>
      <c r="S187">
        <v>112.52</v>
      </c>
      <c r="T187" t="str">
        <f>VLOOKUP(E187,zamiana!A:B,2,0)</f>
        <v>CAF REICHSHOFFEN</v>
      </c>
    </row>
    <row r="188" spans="1:20" x14ac:dyDescent="0.3">
      <c r="A188" t="s">
        <v>5662</v>
      </c>
      <c r="B188" s="2">
        <v>45237</v>
      </c>
      <c r="C188" s="2">
        <v>45237</v>
      </c>
      <c r="D188" s="2">
        <v>45272</v>
      </c>
      <c r="E188" t="s">
        <v>984</v>
      </c>
      <c r="F188" t="s">
        <v>984</v>
      </c>
      <c r="G188" t="s">
        <v>942</v>
      </c>
      <c r="H188" t="s">
        <v>985</v>
      </c>
      <c r="I188" t="s">
        <v>1969</v>
      </c>
      <c r="J188" t="s">
        <v>1970</v>
      </c>
      <c r="K188" t="s">
        <v>1708</v>
      </c>
      <c r="L188">
        <v>2</v>
      </c>
      <c r="M188" t="s">
        <v>77</v>
      </c>
      <c r="N188">
        <v>4047.79</v>
      </c>
      <c r="O188">
        <v>3542.02</v>
      </c>
      <c r="P188" t="s">
        <v>78</v>
      </c>
      <c r="Q188" s="94">
        <v>45281.632638888892</v>
      </c>
      <c r="R188">
        <v>8095.58</v>
      </c>
      <c r="S188">
        <v>7084.04</v>
      </c>
      <c r="T188" t="str">
        <f>VLOOKUP(E188,zamiana!A:B,2,0)</f>
        <v>CAF REICHSHOFFEN</v>
      </c>
    </row>
    <row r="189" spans="1:20" x14ac:dyDescent="0.3">
      <c r="A189" t="s">
        <v>5662</v>
      </c>
      <c r="B189" s="2">
        <v>45237</v>
      </c>
      <c r="C189" s="2">
        <v>45237</v>
      </c>
      <c r="D189" s="2">
        <v>45272</v>
      </c>
      <c r="E189" t="s">
        <v>984</v>
      </c>
      <c r="F189" t="s">
        <v>984</v>
      </c>
      <c r="G189" t="s">
        <v>942</v>
      </c>
      <c r="H189" t="s">
        <v>985</v>
      </c>
      <c r="I189" t="s">
        <v>1954</v>
      </c>
      <c r="J189" t="s">
        <v>1955</v>
      </c>
      <c r="K189" t="s">
        <v>1708</v>
      </c>
      <c r="L189">
        <v>1</v>
      </c>
      <c r="M189" t="s">
        <v>77</v>
      </c>
      <c r="N189">
        <v>2386.7199999999998</v>
      </c>
      <c r="O189">
        <v>1763.68</v>
      </c>
      <c r="P189" t="s">
        <v>78</v>
      </c>
      <c r="Q189" s="94">
        <v>45281.632638888892</v>
      </c>
      <c r="R189">
        <v>2386.7199999999998</v>
      </c>
      <c r="S189">
        <v>1763.68</v>
      </c>
      <c r="T189" t="str">
        <f>VLOOKUP(E189,zamiana!A:B,2,0)</f>
        <v>CAF REICHSHOFFEN</v>
      </c>
    </row>
    <row r="190" spans="1:20" x14ac:dyDescent="0.3">
      <c r="A190" t="s">
        <v>5662</v>
      </c>
      <c r="B190" s="2">
        <v>45237</v>
      </c>
      <c r="C190" s="2">
        <v>45237</v>
      </c>
      <c r="D190" s="2">
        <v>45272</v>
      </c>
      <c r="E190" t="s">
        <v>984</v>
      </c>
      <c r="F190" t="s">
        <v>984</v>
      </c>
      <c r="G190" t="s">
        <v>942</v>
      </c>
      <c r="H190" t="s">
        <v>985</v>
      </c>
      <c r="I190" t="s">
        <v>1905</v>
      </c>
      <c r="J190" t="s">
        <v>1906</v>
      </c>
      <c r="K190" t="s">
        <v>1708</v>
      </c>
      <c r="L190">
        <v>4</v>
      </c>
      <c r="M190" t="s">
        <v>77</v>
      </c>
      <c r="N190">
        <v>556.39</v>
      </c>
      <c r="O190">
        <v>200.1</v>
      </c>
      <c r="P190" t="s">
        <v>78</v>
      </c>
      <c r="Q190" s="94">
        <v>45281.631944444445</v>
      </c>
      <c r="R190">
        <v>2225.56</v>
      </c>
      <c r="S190">
        <v>800.4</v>
      </c>
      <c r="T190" t="str">
        <f>VLOOKUP(E190,zamiana!A:B,2,0)</f>
        <v>CAF REICHSHOFFEN</v>
      </c>
    </row>
    <row r="191" spans="1:20" x14ac:dyDescent="0.3">
      <c r="A191" t="s">
        <v>5662</v>
      </c>
      <c r="B191" s="2">
        <v>45237</v>
      </c>
      <c r="C191" s="2">
        <v>45237</v>
      </c>
      <c r="D191" s="2">
        <v>45272</v>
      </c>
      <c r="E191" t="s">
        <v>984</v>
      </c>
      <c r="F191" t="s">
        <v>984</v>
      </c>
      <c r="G191" t="s">
        <v>942</v>
      </c>
      <c r="H191" t="s">
        <v>985</v>
      </c>
      <c r="I191" t="s">
        <v>1944</v>
      </c>
      <c r="J191" t="s">
        <v>1945</v>
      </c>
      <c r="K191" t="s">
        <v>1708</v>
      </c>
      <c r="L191">
        <v>1</v>
      </c>
      <c r="M191" t="s">
        <v>77</v>
      </c>
      <c r="N191">
        <v>1158.56</v>
      </c>
      <c r="O191">
        <v>839.95</v>
      </c>
      <c r="P191" t="s">
        <v>78</v>
      </c>
      <c r="Q191" s="94">
        <v>45281.631944444445</v>
      </c>
      <c r="R191">
        <v>1158.56</v>
      </c>
      <c r="S191">
        <v>839.95</v>
      </c>
      <c r="T191" t="str">
        <f>VLOOKUP(E191,zamiana!A:B,2,0)</f>
        <v>CAF REICHSHOFFEN</v>
      </c>
    </row>
    <row r="192" spans="1:20" x14ac:dyDescent="0.3">
      <c r="A192" t="s">
        <v>5662</v>
      </c>
      <c r="B192" s="2">
        <v>45237</v>
      </c>
      <c r="C192" s="2">
        <v>45237</v>
      </c>
      <c r="D192" s="2">
        <v>45272</v>
      </c>
      <c r="E192" t="s">
        <v>984</v>
      </c>
      <c r="F192" t="s">
        <v>984</v>
      </c>
      <c r="G192" t="s">
        <v>942</v>
      </c>
      <c r="H192" t="s">
        <v>985</v>
      </c>
      <c r="I192" t="s">
        <v>1922</v>
      </c>
      <c r="J192" t="s">
        <v>1923</v>
      </c>
      <c r="K192" t="s">
        <v>1708</v>
      </c>
      <c r="L192">
        <v>4</v>
      </c>
      <c r="M192" t="s">
        <v>77</v>
      </c>
      <c r="N192">
        <v>691.22</v>
      </c>
      <c r="O192">
        <v>329.18</v>
      </c>
      <c r="P192" t="s">
        <v>78</v>
      </c>
      <c r="Q192" s="94">
        <v>45281.631944444445</v>
      </c>
      <c r="R192">
        <v>2764.88</v>
      </c>
      <c r="S192">
        <v>1316.72</v>
      </c>
      <c r="T192" t="str">
        <f>VLOOKUP(E192,zamiana!A:B,2,0)</f>
        <v>CAF REICHSHOFFEN</v>
      </c>
    </row>
    <row r="193" spans="1:20" x14ac:dyDescent="0.3">
      <c r="A193" t="s">
        <v>5662</v>
      </c>
      <c r="B193" s="2">
        <v>45237</v>
      </c>
      <c r="C193" s="2">
        <v>45237</v>
      </c>
      <c r="D193" s="2">
        <v>45272</v>
      </c>
      <c r="E193" t="s">
        <v>984</v>
      </c>
      <c r="F193" t="s">
        <v>984</v>
      </c>
      <c r="G193" t="s">
        <v>942</v>
      </c>
      <c r="H193" t="s">
        <v>985</v>
      </c>
      <c r="I193" t="s">
        <v>1934</v>
      </c>
      <c r="J193" t="s">
        <v>1935</v>
      </c>
      <c r="K193" t="s">
        <v>1708</v>
      </c>
      <c r="L193">
        <v>4</v>
      </c>
      <c r="M193" t="s">
        <v>77</v>
      </c>
      <c r="N193">
        <v>687.03</v>
      </c>
      <c r="O193">
        <v>492.13</v>
      </c>
      <c r="P193" t="s">
        <v>78</v>
      </c>
      <c r="Q193" s="94">
        <v>45281.631944444445</v>
      </c>
      <c r="R193">
        <v>2748.12</v>
      </c>
      <c r="S193">
        <v>1968.52</v>
      </c>
      <c r="T193" t="str">
        <f>VLOOKUP(E193,zamiana!A:B,2,0)</f>
        <v>CAF REICHSHOFFEN</v>
      </c>
    </row>
    <row r="194" spans="1:20" x14ac:dyDescent="0.3">
      <c r="A194" t="s">
        <v>5662</v>
      </c>
      <c r="B194" s="2">
        <v>45237</v>
      </c>
      <c r="C194" s="2">
        <v>45237</v>
      </c>
      <c r="D194" s="2">
        <v>45272</v>
      </c>
      <c r="E194" t="s">
        <v>984</v>
      </c>
      <c r="F194" t="s">
        <v>984</v>
      </c>
      <c r="G194" t="s">
        <v>942</v>
      </c>
      <c r="H194" t="s">
        <v>985</v>
      </c>
      <c r="I194" t="s">
        <v>1939</v>
      </c>
      <c r="J194" t="s">
        <v>1940</v>
      </c>
      <c r="K194" t="s">
        <v>1708</v>
      </c>
      <c r="L194">
        <v>1</v>
      </c>
      <c r="M194" t="s">
        <v>77</v>
      </c>
      <c r="N194">
        <v>781.16</v>
      </c>
      <c r="O194">
        <v>1112.08</v>
      </c>
      <c r="P194" t="s">
        <v>78</v>
      </c>
      <c r="Q194" s="94">
        <v>45281.632638888892</v>
      </c>
      <c r="R194">
        <v>781.16</v>
      </c>
      <c r="S194">
        <v>1112.08</v>
      </c>
      <c r="T194" t="str">
        <f>VLOOKUP(E194,zamiana!A:B,2,0)</f>
        <v>CAF REICHSHOFFEN</v>
      </c>
    </row>
    <row r="195" spans="1:20" x14ac:dyDescent="0.3">
      <c r="A195" t="s">
        <v>5663</v>
      </c>
      <c r="B195" s="2">
        <v>45238</v>
      </c>
      <c r="C195" s="2">
        <v>45237</v>
      </c>
      <c r="D195" s="2">
        <v>45281</v>
      </c>
      <c r="E195" t="s">
        <v>940</v>
      </c>
      <c r="F195" t="s">
        <v>3867</v>
      </c>
      <c r="G195" t="s">
        <v>942</v>
      </c>
      <c r="H195" t="s">
        <v>493</v>
      </c>
      <c r="I195" t="s">
        <v>3927</v>
      </c>
      <c r="J195" t="s">
        <v>2100</v>
      </c>
      <c r="K195" t="s">
        <v>1143</v>
      </c>
      <c r="L195">
        <v>4</v>
      </c>
      <c r="M195" t="s">
        <v>77</v>
      </c>
      <c r="N195">
        <v>704.12</v>
      </c>
      <c r="O195">
        <v>1168.51</v>
      </c>
      <c r="P195" t="s">
        <v>78</v>
      </c>
      <c r="Q195" s="94">
        <v>45281.683333333334</v>
      </c>
      <c r="R195">
        <v>2816.48</v>
      </c>
      <c r="S195">
        <v>4674.04</v>
      </c>
      <c r="T195" t="str">
        <f>VLOOKUP(E195,zamiana!A:B,2,0)</f>
        <v>ALSTOM KTW</v>
      </c>
    </row>
    <row r="196" spans="1:20" x14ac:dyDescent="0.3">
      <c r="A196" t="s">
        <v>5663</v>
      </c>
      <c r="B196" s="2">
        <v>45238</v>
      </c>
      <c r="C196" s="2">
        <v>45237</v>
      </c>
      <c r="D196" s="2">
        <v>45281</v>
      </c>
      <c r="E196" t="s">
        <v>940</v>
      </c>
      <c r="F196" t="s">
        <v>3867</v>
      </c>
      <c r="G196" t="s">
        <v>942</v>
      </c>
      <c r="H196" t="s">
        <v>493</v>
      </c>
      <c r="I196" t="s">
        <v>3927</v>
      </c>
      <c r="J196" t="s">
        <v>2100</v>
      </c>
      <c r="K196" t="s">
        <v>1143</v>
      </c>
      <c r="L196">
        <v>3</v>
      </c>
      <c r="M196" t="s">
        <v>77</v>
      </c>
      <c r="N196">
        <v>704.12</v>
      </c>
      <c r="O196">
        <v>1168.51</v>
      </c>
      <c r="P196" t="s">
        <v>78</v>
      </c>
      <c r="Q196" s="94">
        <v>45281.683333333334</v>
      </c>
      <c r="R196">
        <v>2112.36</v>
      </c>
      <c r="S196">
        <v>3505.53</v>
      </c>
      <c r="T196" t="str">
        <f>VLOOKUP(E196,zamiana!A:B,2,0)</f>
        <v>ALSTOM KTW</v>
      </c>
    </row>
    <row r="197" spans="1:20" x14ac:dyDescent="0.3">
      <c r="A197" t="s">
        <v>5664</v>
      </c>
      <c r="B197" s="2">
        <v>45238</v>
      </c>
      <c r="C197" s="2">
        <v>45237</v>
      </c>
      <c r="D197" s="2">
        <v>45281</v>
      </c>
      <c r="E197" t="s">
        <v>940</v>
      </c>
      <c r="F197" t="s">
        <v>3867</v>
      </c>
      <c r="G197" t="s">
        <v>942</v>
      </c>
      <c r="H197" t="s">
        <v>493</v>
      </c>
      <c r="I197" t="s">
        <v>5665</v>
      </c>
      <c r="J197" t="s">
        <v>2100</v>
      </c>
      <c r="K197" t="s">
        <v>1143</v>
      </c>
      <c r="L197">
        <v>4</v>
      </c>
      <c r="M197" t="s">
        <v>77</v>
      </c>
      <c r="N197">
        <v>107.56</v>
      </c>
      <c r="O197">
        <v>54.48</v>
      </c>
      <c r="P197" t="s">
        <v>78</v>
      </c>
      <c r="Q197" s="94">
        <v>45281.675694444442</v>
      </c>
      <c r="R197">
        <v>430.24</v>
      </c>
      <c r="S197">
        <v>217.92</v>
      </c>
      <c r="T197" t="str">
        <f>VLOOKUP(E197,zamiana!A:B,2,0)</f>
        <v>ALSTOM KTW</v>
      </c>
    </row>
    <row r="198" spans="1:20" x14ac:dyDescent="0.3">
      <c r="A198" t="s">
        <v>5664</v>
      </c>
      <c r="B198" s="2">
        <v>45238</v>
      </c>
      <c r="C198" s="2">
        <v>45237</v>
      </c>
      <c r="D198" s="2">
        <v>45281</v>
      </c>
      <c r="E198" t="s">
        <v>940</v>
      </c>
      <c r="F198" t="s">
        <v>3867</v>
      </c>
      <c r="G198" t="s">
        <v>942</v>
      </c>
      <c r="H198" t="s">
        <v>493</v>
      </c>
      <c r="I198" t="s">
        <v>5021</v>
      </c>
      <c r="J198" t="s">
        <v>87</v>
      </c>
      <c r="K198" t="s">
        <v>1143</v>
      </c>
      <c r="L198">
        <v>4</v>
      </c>
      <c r="M198" t="s">
        <v>77</v>
      </c>
      <c r="N198">
        <v>80.77</v>
      </c>
      <c r="O198">
        <v>37.89</v>
      </c>
      <c r="P198" t="s">
        <v>78</v>
      </c>
      <c r="Q198" s="94">
        <v>45281.675694444442</v>
      </c>
      <c r="R198">
        <v>323.08</v>
      </c>
      <c r="S198">
        <v>151.56</v>
      </c>
      <c r="T198" t="str">
        <f>VLOOKUP(E198,zamiana!A:B,2,0)</f>
        <v>ALSTOM KTW</v>
      </c>
    </row>
    <row r="199" spans="1:20" x14ac:dyDescent="0.3">
      <c r="A199" t="s">
        <v>5664</v>
      </c>
      <c r="B199" s="2">
        <v>45238</v>
      </c>
      <c r="C199" s="2">
        <v>45237</v>
      </c>
      <c r="D199" s="2">
        <v>45281</v>
      </c>
      <c r="E199" t="s">
        <v>940</v>
      </c>
      <c r="F199" t="s">
        <v>3867</v>
      </c>
      <c r="G199" t="s">
        <v>942</v>
      </c>
      <c r="H199" t="s">
        <v>493</v>
      </c>
      <c r="I199" t="s">
        <v>3927</v>
      </c>
      <c r="J199" t="s">
        <v>2100</v>
      </c>
      <c r="K199" t="s">
        <v>1143</v>
      </c>
      <c r="L199">
        <v>14</v>
      </c>
      <c r="M199" t="s">
        <v>77</v>
      </c>
      <c r="N199">
        <v>704.12</v>
      </c>
      <c r="O199">
        <v>1168.51</v>
      </c>
      <c r="P199" t="s">
        <v>78</v>
      </c>
      <c r="Q199" s="94">
        <v>45281.683333333334</v>
      </c>
      <c r="R199">
        <v>9857.68</v>
      </c>
      <c r="S199">
        <v>16359.14</v>
      </c>
      <c r="T199" t="str">
        <f>VLOOKUP(E199,zamiana!A:B,2,0)</f>
        <v>ALSTOM KTW</v>
      </c>
    </row>
    <row r="200" spans="1:20" x14ac:dyDescent="0.3">
      <c r="A200" t="s">
        <v>5666</v>
      </c>
      <c r="B200" s="2">
        <v>45259</v>
      </c>
      <c r="C200" s="2">
        <v>45237</v>
      </c>
      <c r="D200" s="2">
        <v>45282</v>
      </c>
      <c r="E200" t="s">
        <v>964</v>
      </c>
      <c r="F200" t="s">
        <v>2830</v>
      </c>
      <c r="G200" t="s">
        <v>942</v>
      </c>
      <c r="H200" t="s">
        <v>964</v>
      </c>
      <c r="I200" t="s">
        <v>4835</v>
      </c>
      <c r="J200" t="s">
        <v>4836</v>
      </c>
      <c r="K200" t="s">
        <v>964</v>
      </c>
      <c r="L200">
        <v>0</v>
      </c>
      <c r="M200" t="s">
        <v>77</v>
      </c>
      <c r="N200">
        <v>181.81</v>
      </c>
      <c r="O200">
        <v>75.739999999999995</v>
      </c>
      <c r="P200" t="s">
        <v>78</v>
      </c>
      <c r="Q200" s="94">
        <v>45281.680555555555</v>
      </c>
      <c r="R200">
        <v>0</v>
      </c>
      <c r="S200">
        <v>0</v>
      </c>
      <c r="T200" t="str">
        <f>VLOOKUP(E200,zamiana!A:B,2,0)</f>
        <v>ALSTOM SLZ</v>
      </c>
    </row>
    <row r="201" spans="1:20" x14ac:dyDescent="0.3">
      <c r="A201" t="s">
        <v>5666</v>
      </c>
      <c r="B201" s="2">
        <v>45259</v>
      </c>
      <c r="C201" s="2">
        <v>45237</v>
      </c>
      <c r="D201" s="2">
        <v>45282</v>
      </c>
      <c r="E201" t="s">
        <v>964</v>
      </c>
      <c r="F201" t="s">
        <v>2830</v>
      </c>
      <c r="G201" t="s">
        <v>942</v>
      </c>
      <c r="H201" t="s">
        <v>964</v>
      </c>
      <c r="I201" t="s">
        <v>4835</v>
      </c>
      <c r="J201" t="s">
        <v>4836</v>
      </c>
      <c r="K201" t="s">
        <v>964</v>
      </c>
      <c r="L201">
        <v>-7</v>
      </c>
      <c r="M201" t="s">
        <v>77</v>
      </c>
      <c r="N201">
        <v>181.81</v>
      </c>
      <c r="O201">
        <v>75.739999999999995</v>
      </c>
      <c r="P201" t="s">
        <v>78</v>
      </c>
      <c r="Q201" s="94">
        <v>45281.680555555555</v>
      </c>
      <c r="R201">
        <v>-1272.67</v>
      </c>
      <c r="S201">
        <v>-530.17999999999995</v>
      </c>
      <c r="T201" t="str">
        <f>VLOOKUP(E201,zamiana!A:B,2,0)</f>
        <v>ALSTOM SLZ</v>
      </c>
    </row>
    <row r="202" spans="1:20" x14ac:dyDescent="0.3">
      <c r="A202" t="s">
        <v>5667</v>
      </c>
      <c r="B202" s="2">
        <v>45237</v>
      </c>
      <c r="C202" s="2">
        <v>45237</v>
      </c>
      <c r="D202" s="2">
        <v>45282</v>
      </c>
      <c r="E202" t="s">
        <v>964</v>
      </c>
      <c r="F202" t="s">
        <v>2830</v>
      </c>
      <c r="G202" t="s">
        <v>942</v>
      </c>
      <c r="H202" t="s">
        <v>964</v>
      </c>
      <c r="I202" t="s">
        <v>4835</v>
      </c>
      <c r="J202" t="s">
        <v>4836</v>
      </c>
      <c r="K202" t="s">
        <v>964</v>
      </c>
      <c r="L202">
        <v>7</v>
      </c>
      <c r="M202" t="s">
        <v>77</v>
      </c>
      <c r="N202">
        <v>181.81</v>
      </c>
      <c r="O202">
        <v>75.739999999999995</v>
      </c>
      <c r="P202" t="s">
        <v>78</v>
      </c>
      <c r="Q202" s="94">
        <v>45281.680555555555</v>
      </c>
      <c r="R202">
        <v>1272.67</v>
      </c>
      <c r="S202">
        <v>530.17999999999995</v>
      </c>
      <c r="T202" t="str">
        <f>VLOOKUP(E202,zamiana!A:B,2,0)</f>
        <v>ALSTOM SLZ</v>
      </c>
    </row>
    <row r="203" spans="1:20" x14ac:dyDescent="0.3">
      <c r="A203" t="s">
        <v>5668</v>
      </c>
      <c r="B203" s="2">
        <v>45237</v>
      </c>
      <c r="C203" s="2">
        <v>45237</v>
      </c>
      <c r="D203" s="2">
        <v>45282</v>
      </c>
      <c r="E203" t="s">
        <v>964</v>
      </c>
      <c r="F203" t="s">
        <v>2830</v>
      </c>
      <c r="G203" t="s">
        <v>942</v>
      </c>
      <c r="H203" t="s">
        <v>964</v>
      </c>
      <c r="I203" t="s">
        <v>4118</v>
      </c>
      <c r="J203" t="s">
        <v>3417</v>
      </c>
      <c r="K203" t="s">
        <v>964</v>
      </c>
      <c r="L203">
        <v>1</v>
      </c>
      <c r="M203" t="s">
        <v>77</v>
      </c>
      <c r="N203">
        <v>116.67</v>
      </c>
      <c r="O203">
        <v>45.51</v>
      </c>
      <c r="P203" t="s">
        <v>78</v>
      </c>
      <c r="Q203" s="94">
        <v>45281.673611111109</v>
      </c>
      <c r="R203">
        <v>116.67</v>
      </c>
      <c r="S203">
        <v>45.51</v>
      </c>
      <c r="T203" t="str">
        <f>VLOOKUP(E203,zamiana!A:B,2,0)</f>
        <v>ALSTOM SLZ</v>
      </c>
    </row>
    <row r="204" spans="1:20" x14ac:dyDescent="0.3">
      <c r="A204" t="s">
        <v>5668</v>
      </c>
      <c r="B204" s="2">
        <v>45237</v>
      </c>
      <c r="C204" s="2">
        <v>45237</v>
      </c>
      <c r="D204" s="2">
        <v>45282</v>
      </c>
      <c r="E204" t="s">
        <v>964</v>
      </c>
      <c r="F204" t="s">
        <v>2830</v>
      </c>
      <c r="G204" t="s">
        <v>942</v>
      </c>
      <c r="H204" t="s">
        <v>964</v>
      </c>
      <c r="I204" t="s">
        <v>4813</v>
      </c>
      <c r="J204" t="s">
        <v>3417</v>
      </c>
      <c r="K204" t="s">
        <v>964</v>
      </c>
      <c r="L204">
        <v>1</v>
      </c>
      <c r="M204" t="s">
        <v>77</v>
      </c>
      <c r="N204">
        <v>120.37</v>
      </c>
      <c r="O204">
        <v>39.36</v>
      </c>
      <c r="P204" t="s">
        <v>78</v>
      </c>
      <c r="Q204" s="94">
        <v>45281.673611111109</v>
      </c>
      <c r="R204">
        <v>120.37</v>
      </c>
      <c r="S204">
        <v>39.36</v>
      </c>
      <c r="T204" t="str">
        <f>VLOOKUP(E204,zamiana!A:B,2,0)</f>
        <v>ALSTOM SLZ</v>
      </c>
    </row>
    <row r="205" spans="1:20" x14ac:dyDescent="0.3">
      <c r="A205" t="s">
        <v>5669</v>
      </c>
      <c r="B205" s="2">
        <v>45237</v>
      </c>
      <c r="C205" s="2">
        <v>45237</v>
      </c>
      <c r="D205" s="2">
        <v>45282</v>
      </c>
      <c r="E205" t="s">
        <v>964</v>
      </c>
      <c r="F205" t="s">
        <v>2830</v>
      </c>
      <c r="G205" t="s">
        <v>942</v>
      </c>
      <c r="H205" t="s">
        <v>964</v>
      </c>
      <c r="I205" t="s">
        <v>5670</v>
      </c>
      <c r="J205" t="s">
        <v>5671</v>
      </c>
      <c r="K205" t="s">
        <v>964</v>
      </c>
      <c r="L205">
        <v>160</v>
      </c>
      <c r="M205" t="s">
        <v>77</v>
      </c>
      <c r="N205">
        <v>20.34</v>
      </c>
      <c r="O205">
        <v>10.18</v>
      </c>
      <c r="P205" t="s">
        <v>78</v>
      </c>
      <c r="Q205" s="94">
        <v>45281.679861111108</v>
      </c>
      <c r="R205">
        <v>3254.4</v>
      </c>
      <c r="S205">
        <v>1628.8</v>
      </c>
      <c r="T205" t="str">
        <f>VLOOKUP(E205,zamiana!A:B,2,0)</f>
        <v>ALSTOM SLZ</v>
      </c>
    </row>
    <row r="206" spans="1:20" x14ac:dyDescent="0.3">
      <c r="A206" t="s">
        <v>5669</v>
      </c>
      <c r="B206" s="2">
        <v>45237</v>
      </c>
      <c r="C206" s="2">
        <v>45237</v>
      </c>
      <c r="D206" s="2">
        <v>45282</v>
      </c>
      <c r="E206" t="s">
        <v>964</v>
      </c>
      <c r="F206" t="s">
        <v>2830</v>
      </c>
      <c r="G206" t="s">
        <v>942</v>
      </c>
      <c r="H206" t="s">
        <v>964</v>
      </c>
      <c r="I206" t="s">
        <v>5672</v>
      </c>
      <c r="J206" t="s">
        <v>4837</v>
      </c>
      <c r="K206" t="s">
        <v>964</v>
      </c>
      <c r="L206">
        <v>20</v>
      </c>
      <c r="M206" t="s">
        <v>77</v>
      </c>
      <c r="N206">
        <v>66.069999999999993</v>
      </c>
      <c r="O206">
        <v>70.739999999999995</v>
      </c>
      <c r="P206" t="s">
        <v>78</v>
      </c>
      <c r="Q206" s="94">
        <v>45281.679861111108</v>
      </c>
      <c r="R206">
        <v>1321.4</v>
      </c>
      <c r="S206">
        <v>1414.8</v>
      </c>
      <c r="T206" t="str">
        <f>VLOOKUP(E206,zamiana!A:B,2,0)</f>
        <v>ALSTOM SLZ</v>
      </c>
    </row>
    <row r="207" spans="1:20" x14ac:dyDescent="0.3">
      <c r="A207" t="s">
        <v>5673</v>
      </c>
      <c r="B207" s="2">
        <v>45237</v>
      </c>
      <c r="C207" s="2">
        <v>45237</v>
      </c>
      <c r="D207" s="2">
        <v>45282</v>
      </c>
      <c r="E207" t="s">
        <v>964</v>
      </c>
      <c r="F207" t="s">
        <v>2830</v>
      </c>
      <c r="G207" t="s">
        <v>942</v>
      </c>
      <c r="H207" t="s">
        <v>964</v>
      </c>
      <c r="I207" t="s">
        <v>5674</v>
      </c>
      <c r="J207" t="s">
        <v>5675</v>
      </c>
      <c r="K207" t="s">
        <v>964</v>
      </c>
      <c r="L207">
        <v>30</v>
      </c>
      <c r="M207" t="s">
        <v>77</v>
      </c>
      <c r="N207">
        <v>218.12</v>
      </c>
      <c r="O207">
        <v>187.59</v>
      </c>
      <c r="P207" t="s">
        <v>78</v>
      </c>
      <c r="Q207" s="94">
        <v>45281.679861111108</v>
      </c>
      <c r="R207">
        <v>6543.6</v>
      </c>
      <c r="S207">
        <v>5627.7</v>
      </c>
      <c r="T207" t="str">
        <f>VLOOKUP(E207,zamiana!A:B,2,0)</f>
        <v>ALSTOM SLZ</v>
      </c>
    </row>
    <row r="208" spans="1:20" x14ac:dyDescent="0.3">
      <c r="A208" t="s">
        <v>5676</v>
      </c>
      <c r="B208" s="2">
        <v>45258</v>
      </c>
      <c r="C208" s="2">
        <v>45237</v>
      </c>
      <c r="D208" s="2"/>
      <c r="E208" t="s">
        <v>984</v>
      </c>
      <c r="F208" t="s">
        <v>984</v>
      </c>
      <c r="G208" t="s">
        <v>942</v>
      </c>
      <c r="H208" t="s">
        <v>985</v>
      </c>
      <c r="I208" t="s">
        <v>4547</v>
      </c>
      <c r="J208" t="s">
        <v>4524</v>
      </c>
      <c r="K208" t="s">
        <v>986</v>
      </c>
      <c r="L208">
        <v>44</v>
      </c>
      <c r="M208" t="s">
        <v>77</v>
      </c>
      <c r="N208">
        <v>8.74</v>
      </c>
      <c r="O208">
        <v>6.35</v>
      </c>
      <c r="P208" t="s">
        <v>78</v>
      </c>
      <c r="Q208" s="94">
        <v>45281.629861111112</v>
      </c>
      <c r="R208">
        <v>384.56</v>
      </c>
      <c r="S208">
        <v>279.39999999999998</v>
      </c>
      <c r="T208" t="str">
        <f>VLOOKUP(E208,zamiana!A:B,2,0)</f>
        <v>CAF REICHSHOFFEN</v>
      </c>
    </row>
    <row r="209" spans="1:20" x14ac:dyDescent="0.3">
      <c r="A209" t="s">
        <v>5676</v>
      </c>
      <c r="B209" s="2">
        <v>45258</v>
      </c>
      <c r="C209" s="2">
        <v>45237</v>
      </c>
      <c r="D209" s="2"/>
      <c r="E209" t="s">
        <v>984</v>
      </c>
      <c r="F209" t="s">
        <v>984</v>
      </c>
      <c r="G209" t="s">
        <v>942</v>
      </c>
      <c r="H209" t="s">
        <v>985</v>
      </c>
      <c r="I209" t="s">
        <v>4547</v>
      </c>
      <c r="J209" t="s">
        <v>4524</v>
      </c>
      <c r="K209" t="s">
        <v>986</v>
      </c>
      <c r="L209">
        <v>-22</v>
      </c>
      <c r="M209" t="s">
        <v>77</v>
      </c>
      <c r="N209">
        <v>8.74</v>
      </c>
      <c r="O209">
        <v>6.35</v>
      </c>
      <c r="P209" t="s">
        <v>78</v>
      </c>
      <c r="Q209" s="94">
        <v>45281.629861111112</v>
      </c>
      <c r="R209">
        <v>-192.28</v>
      </c>
      <c r="S209">
        <v>-139.69999999999999</v>
      </c>
      <c r="T209" t="str">
        <f>VLOOKUP(E209,zamiana!A:B,2,0)</f>
        <v>CAF REICHSHOFFEN</v>
      </c>
    </row>
    <row r="210" spans="1:20" x14ac:dyDescent="0.3">
      <c r="A210" t="s">
        <v>5677</v>
      </c>
      <c r="B210" s="2">
        <v>45247</v>
      </c>
      <c r="C210" s="2">
        <v>45237</v>
      </c>
      <c r="D210" s="2"/>
      <c r="E210" t="s">
        <v>984</v>
      </c>
      <c r="F210" t="s">
        <v>984</v>
      </c>
      <c r="G210" t="s">
        <v>942</v>
      </c>
      <c r="H210" t="s">
        <v>985</v>
      </c>
      <c r="I210" t="s">
        <v>4517</v>
      </c>
      <c r="J210" t="s">
        <v>4502</v>
      </c>
      <c r="K210" t="s">
        <v>986</v>
      </c>
      <c r="L210">
        <v>4</v>
      </c>
      <c r="M210" t="s">
        <v>77</v>
      </c>
      <c r="N210">
        <v>62.86</v>
      </c>
      <c r="O210">
        <v>65.099999999999994</v>
      </c>
      <c r="P210" t="s">
        <v>78</v>
      </c>
      <c r="Q210" s="94">
        <v>45281.629861111112</v>
      </c>
      <c r="R210">
        <v>251.44</v>
      </c>
      <c r="S210">
        <v>260.39999999999998</v>
      </c>
      <c r="T210" t="str">
        <f>VLOOKUP(E210,zamiana!A:B,2,0)</f>
        <v>CAF REICHSHOFFEN</v>
      </c>
    </row>
    <row r="211" spans="1:20" x14ac:dyDescent="0.3">
      <c r="A211" t="s">
        <v>5677</v>
      </c>
      <c r="B211" s="2">
        <v>45247</v>
      </c>
      <c r="C211" s="2">
        <v>45237</v>
      </c>
      <c r="D211" s="2"/>
      <c r="E211" t="s">
        <v>984</v>
      </c>
      <c r="F211" t="s">
        <v>984</v>
      </c>
      <c r="G211" t="s">
        <v>942</v>
      </c>
      <c r="H211" t="s">
        <v>985</v>
      </c>
      <c r="I211" t="s">
        <v>4517</v>
      </c>
      <c r="J211" t="s">
        <v>4502</v>
      </c>
      <c r="K211" t="s">
        <v>986</v>
      </c>
      <c r="L211">
        <v>-2</v>
      </c>
      <c r="M211" t="s">
        <v>77</v>
      </c>
      <c r="N211">
        <v>62.86</v>
      </c>
      <c r="O211">
        <v>65.099999999999994</v>
      </c>
      <c r="P211" t="s">
        <v>78</v>
      </c>
      <c r="Q211" s="94">
        <v>45281.629861111112</v>
      </c>
      <c r="R211">
        <v>-125.72</v>
      </c>
      <c r="S211">
        <v>-130.19999999999999</v>
      </c>
      <c r="T211" t="str">
        <f>VLOOKUP(E211,zamiana!A:B,2,0)</f>
        <v>CAF REICHSHOFFEN</v>
      </c>
    </row>
    <row r="212" spans="1:20" x14ac:dyDescent="0.3">
      <c r="A212" t="s">
        <v>5678</v>
      </c>
      <c r="B212" s="2">
        <v>45238</v>
      </c>
      <c r="C212" s="2">
        <v>45237</v>
      </c>
      <c r="D212" s="2"/>
      <c r="E212" t="s">
        <v>940</v>
      </c>
      <c r="F212" t="s">
        <v>3867</v>
      </c>
      <c r="G212" t="s">
        <v>942</v>
      </c>
      <c r="H212" t="s">
        <v>948</v>
      </c>
      <c r="I212" t="s">
        <v>4719</v>
      </c>
      <c r="J212" t="s">
        <v>4720</v>
      </c>
      <c r="K212" t="s">
        <v>102</v>
      </c>
      <c r="L212">
        <v>2</v>
      </c>
      <c r="M212" t="s">
        <v>77</v>
      </c>
      <c r="N212">
        <v>195.1</v>
      </c>
      <c r="O212">
        <v>297.8</v>
      </c>
      <c r="P212" t="s">
        <v>78</v>
      </c>
      <c r="Q212" s="94">
        <v>45281.663194444445</v>
      </c>
      <c r="R212">
        <v>390.2</v>
      </c>
      <c r="S212">
        <v>595.6</v>
      </c>
      <c r="T212" t="str">
        <f>VLOOKUP(E212,zamiana!A:B,2,0)</f>
        <v>ALSTOM KTW</v>
      </c>
    </row>
    <row r="213" spans="1:20" x14ac:dyDescent="0.3">
      <c r="A213" t="s">
        <v>5678</v>
      </c>
      <c r="B213" s="2">
        <v>45238</v>
      </c>
      <c r="C213" s="2">
        <v>45237</v>
      </c>
      <c r="D213" s="2"/>
      <c r="E213" t="s">
        <v>940</v>
      </c>
      <c r="F213" t="s">
        <v>3867</v>
      </c>
      <c r="G213" t="s">
        <v>942</v>
      </c>
      <c r="H213" t="s">
        <v>948</v>
      </c>
      <c r="I213" t="s">
        <v>4718</v>
      </c>
      <c r="J213" t="s">
        <v>88</v>
      </c>
      <c r="K213" t="s">
        <v>102</v>
      </c>
      <c r="L213">
        <v>2</v>
      </c>
      <c r="M213" t="s">
        <v>77</v>
      </c>
      <c r="N213">
        <v>190.67</v>
      </c>
      <c r="O213">
        <v>296.20999999999998</v>
      </c>
      <c r="P213" t="s">
        <v>78</v>
      </c>
      <c r="Q213" s="94">
        <v>45281.663194444445</v>
      </c>
      <c r="R213">
        <v>381.34</v>
      </c>
      <c r="S213">
        <v>592.41999999999996</v>
      </c>
      <c r="T213" t="str">
        <f>VLOOKUP(E213,zamiana!A:B,2,0)</f>
        <v>ALSTOM KTW</v>
      </c>
    </row>
    <row r="214" spans="1:20" x14ac:dyDescent="0.3">
      <c r="A214" t="s">
        <v>5678</v>
      </c>
      <c r="B214" s="2">
        <v>45238</v>
      </c>
      <c r="C214" s="2">
        <v>45237</v>
      </c>
      <c r="D214" s="2"/>
      <c r="E214" t="s">
        <v>940</v>
      </c>
      <c r="F214" t="s">
        <v>3867</v>
      </c>
      <c r="G214" t="s">
        <v>942</v>
      </c>
      <c r="H214" t="s">
        <v>948</v>
      </c>
      <c r="I214" t="s">
        <v>4716</v>
      </c>
      <c r="J214" t="s">
        <v>4717</v>
      </c>
      <c r="K214" t="s">
        <v>102</v>
      </c>
      <c r="L214">
        <v>4</v>
      </c>
      <c r="M214" t="s">
        <v>77</v>
      </c>
      <c r="N214">
        <v>148.81</v>
      </c>
      <c r="O214">
        <v>119.56</v>
      </c>
      <c r="P214" t="s">
        <v>78</v>
      </c>
      <c r="Q214" s="94">
        <v>45281.663194444445</v>
      </c>
      <c r="R214">
        <v>595.24</v>
      </c>
      <c r="S214">
        <v>478.24</v>
      </c>
      <c r="T214" t="str">
        <f>VLOOKUP(E214,zamiana!A:B,2,0)</f>
        <v>ALSTOM KTW</v>
      </c>
    </row>
    <row r="215" spans="1:20" x14ac:dyDescent="0.3">
      <c r="A215" t="s">
        <v>5678</v>
      </c>
      <c r="B215" s="2">
        <v>45238</v>
      </c>
      <c r="C215" s="2">
        <v>45237</v>
      </c>
      <c r="D215" s="2"/>
      <c r="E215" t="s">
        <v>940</v>
      </c>
      <c r="F215" t="s">
        <v>3867</v>
      </c>
      <c r="G215" t="s">
        <v>942</v>
      </c>
      <c r="H215" t="s">
        <v>948</v>
      </c>
      <c r="I215" t="s">
        <v>4715</v>
      </c>
      <c r="J215" t="s">
        <v>844</v>
      </c>
      <c r="K215" t="s">
        <v>102</v>
      </c>
      <c r="L215">
        <v>4</v>
      </c>
      <c r="M215" t="s">
        <v>77</v>
      </c>
      <c r="N215">
        <v>148.94999999999999</v>
      </c>
      <c r="O215">
        <v>119.77</v>
      </c>
      <c r="P215" t="s">
        <v>78</v>
      </c>
      <c r="Q215" s="94">
        <v>45281.663194444445</v>
      </c>
      <c r="R215">
        <v>595.79999999999995</v>
      </c>
      <c r="S215">
        <v>479.08</v>
      </c>
      <c r="T215" t="str">
        <f>VLOOKUP(E215,zamiana!A:B,2,0)</f>
        <v>ALSTOM KTW</v>
      </c>
    </row>
    <row r="216" spans="1:20" x14ac:dyDescent="0.3">
      <c r="A216" t="s">
        <v>5678</v>
      </c>
      <c r="B216" s="2">
        <v>45238</v>
      </c>
      <c r="C216" s="2">
        <v>45237</v>
      </c>
      <c r="D216" s="2"/>
      <c r="E216" t="s">
        <v>940</v>
      </c>
      <c r="F216" t="s">
        <v>3867</v>
      </c>
      <c r="G216" t="s">
        <v>942</v>
      </c>
      <c r="H216" t="s">
        <v>948</v>
      </c>
      <c r="I216" t="s">
        <v>4694</v>
      </c>
      <c r="J216" t="s">
        <v>4694</v>
      </c>
      <c r="K216" t="s">
        <v>102</v>
      </c>
      <c r="L216">
        <v>12</v>
      </c>
      <c r="M216" t="s">
        <v>77</v>
      </c>
      <c r="N216">
        <v>14.71</v>
      </c>
      <c r="O216">
        <v>7.66</v>
      </c>
      <c r="P216" t="s">
        <v>78</v>
      </c>
      <c r="Q216" s="94">
        <v>45281.663194444445</v>
      </c>
      <c r="R216">
        <v>176.52</v>
      </c>
      <c r="S216">
        <v>91.92</v>
      </c>
      <c r="T216" t="str">
        <f>VLOOKUP(E216,zamiana!A:B,2,0)</f>
        <v>ALSTOM KTW</v>
      </c>
    </row>
    <row r="217" spans="1:20" x14ac:dyDescent="0.3">
      <c r="A217" t="s">
        <v>5679</v>
      </c>
      <c r="B217" s="2">
        <v>45238</v>
      </c>
      <c r="C217" s="2">
        <v>45237</v>
      </c>
      <c r="D217" s="2"/>
      <c r="E217" t="s">
        <v>940</v>
      </c>
      <c r="F217" t="s">
        <v>3867</v>
      </c>
      <c r="G217" t="s">
        <v>942</v>
      </c>
      <c r="H217" t="s">
        <v>948</v>
      </c>
      <c r="I217" t="s">
        <v>3422</v>
      </c>
      <c r="J217" t="s">
        <v>3418</v>
      </c>
      <c r="K217" t="s">
        <v>543</v>
      </c>
      <c r="L217">
        <v>5</v>
      </c>
      <c r="M217" t="s">
        <v>77</v>
      </c>
      <c r="N217">
        <v>17.420000000000002</v>
      </c>
      <c r="O217">
        <v>7.77</v>
      </c>
      <c r="P217" t="s">
        <v>78</v>
      </c>
      <c r="Q217" s="94">
        <v>45281.674305555556</v>
      </c>
      <c r="R217">
        <v>87.1</v>
      </c>
      <c r="S217">
        <v>38.85</v>
      </c>
      <c r="T217" t="str">
        <f>VLOOKUP(E217,zamiana!A:B,2,0)</f>
        <v>ALSTOM KTW</v>
      </c>
    </row>
    <row r="218" spans="1:20" x14ac:dyDescent="0.3">
      <c r="A218" t="s">
        <v>5680</v>
      </c>
      <c r="B218" s="2">
        <v>45238</v>
      </c>
      <c r="C218" s="2">
        <v>45237</v>
      </c>
      <c r="D218" s="2"/>
      <c r="E218" t="s">
        <v>940</v>
      </c>
      <c r="F218" t="s">
        <v>3867</v>
      </c>
      <c r="G218" t="s">
        <v>942</v>
      </c>
      <c r="H218" t="s">
        <v>493</v>
      </c>
      <c r="I218" t="s">
        <v>2537</v>
      </c>
      <c r="J218" t="s">
        <v>499</v>
      </c>
      <c r="K218" t="s">
        <v>1143</v>
      </c>
      <c r="L218">
        <v>1</v>
      </c>
      <c r="M218" t="s">
        <v>77</v>
      </c>
      <c r="N218">
        <v>21.1</v>
      </c>
      <c r="O218">
        <v>7.41</v>
      </c>
      <c r="P218" t="s">
        <v>78</v>
      </c>
      <c r="Q218" s="94">
        <v>45281.661805555559</v>
      </c>
      <c r="R218">
        <v>21.1</v>
      </c>
      <c r="S218">
        <v>7.41</v>
      </c>
      <c r="T218" t="str">
        <f>VLOOKUP(E218,zamiana!A:B,2,0)</f>
        <v>ALSTOM KTW</v>
      </c>
    </row>
    <row r="219" spans="1:20" x14ac:dyDescent="0.3">
      <c r="A219" t="s">
        <v>5681</v>
      </c>
      <c r="B219" s="2">
        <v>45238</v>
      </c>
      <c r="C219" s="2">
        <v>45237</v>
      </c>
      <c r="D219" s="2"/>
      <c r="E219" t="s">
        <v>940</v>
      </c>
      <c r="F219" t="s">
        <v>3867</v>
      </c>
      <c r="G219" t="s">
        <v>942</v>
      </c>
      <c r="H219" t="s">
        <v>493</v>
      </c>
      <c r="I219" t="s">
        <v>1690</v>
      </c>
      <c r="J219" t="s">
        <v>1397</v>
      </c>
      <c r="K219" t="s">
        <v>493</v>
      </c>
      <c r="L219">
        <v>23</v>
      </c>
      <c r="M219" t="s">
        <v>77</v>
      </c>
      <c r="N219">
        <v>64.03</v>
      </c>
      <c r="O219">
        <v>40.4</v>
      </c>
      <c r="P219" t="s">
        <v>78</v>
      </c>
      <c r="Q219" s="94">
        <v>45281.652777777781</v>
      </c>
      <c r="R219">
        <v>1472.69</v>
      </c>
      <c r="S219">
        <v>929.2</v>
      </c>
      <c r="T219" t="str">
        <f>VLOOKUP(E219,zamiana!A:B,2,0)</f>
        <v>ALSTOM KTW</v>
      </c>
    </row>
    <row r="220" spans="1:20" x14ac:dyDescent="0.3">
      <c r="A220" t="s">
        <v>5681</v>
      </c>
      <c r="B220" s="2">
        <v>45238</v>
      </c>
      <c r="C220" s="2">
        <v>45237</v>
      </c>
      <c r="D220" s="2"/>
      <c r="E220" t="s">
        <v>940</v>
      </c>
      <c r="F220" t="s">
        <v>3867</v>
      </c>
      <c r="G220" t="s">
        <v>942</v>
      </c>
      <c r="H220" t="s">
        <v>493</v>
      </c>
      <c r="I220" t="s">
        <v>1645</v>
      </c>
      <c r="J220" t="s">
        <v>1397</v>
      </c>
      <c r="K220" t="s">
        <v>493</v>
      </c>
      <c r="L220">
        <v>33</v>
      </c>
      <c r="M220" t="s">
        <v>77</v>
      </c>
      <c r="N220">
        <v>54.13</v>
      </c>
      <c r="O220">
        <v>35.479999999999997</v>
      </c>
      <c r="P220" t="s">
        <v>78</v>
      </c>
      <c r="Q220" s="94">
        <v>45281.652777777781</v>
      </c>
      <c r="R220">
        <v>1786.29</v>
      </c>
      <c r="S220">
        <v>1170.8399999999999</v>
      </c>
      <c r="T220" t="str">
        <f>VLOOKUP(E220,zamiana!A:B,2,0)</f>
        <v>ALSTOM KTW</v>
      </c>
    </row>
    <row r="221" spans="1:20" x14ac:dyDescent="0.3">
      <c r="A221" t="s">
        <v>5681</v>
      </c>
      <c r="B221" s="2">
        <v>45238</v>
      </c>
      <c r="C221" s="2">
        <v>45237</v>
      </c>
      <c r="D221" s="2"/>
      <c r="E221" t="s">
        <v>940</v>
      </c>
      <c r="F221" t="s">
        <v>3867</v>
      </c>
      <c r="G221" t="s">
        <v>942</v>
      </c>
      <c r="H221" t="s">
        <v>493</v>
      </c>
      <c r="I221" t="s">
        <v>1482</v>
      </c>
      <c r="J221" t="s">
        <v>499</v>
      </c>
      <c r="K221" t="s">
        <v>493</v>
      </c>
      <c r="L221">
        <v>33</v>
      </c>
      <c r="M221" t="s">
        <v>77</v>
      </c>
      <c r="N221">
        <v>31.84</v>
      </c>
      <c r="O221">
        <v>16.82</v>
      </c>
      <c r="P221" t="s">
        <v>78</v>
      </c>
      <c r="Q221" s="94">
        <v>45281.652777777781</v>
      </c>
      <c r="R221">
        <v>1050.72</v>
      </c>
      <c r="S221">
        <v>555.05999999999995</v>
      </c>
      <c r="T221" t="str">
        <f>VLOOKUP(E221,zamiana!A:B,2,0)</f>
        <v>ALSTOM KTW</v>
      </c>
    </row>
    <row r="222" spans="1:20" x14ac:dyDescent="0.3">
      <c r="A222" t="s">
        <v>5682</v>
      </c>
      <c r="B222" s="2">
        <v>45238</v>
      </c>
      <c r="C222" s="2">
        <v>45237</v>
      </c>
      <c r="D222" s="2"/>
      <c r="E222" t="s">
        <v>940</v>
      </c>
      <c r="F222" t="s">
        <v>3867</v>
      </c>
      <c r="G222" t="s">
        <v>942</v>
      </c>
      <c r="H222" t="s">
        <v>493</v>
      </c>
      <c r="I222" t="s">
        <v>3686</v>
      </c>
      <c r="J222" t="s">
        <v>2100</v>
      </c>
      <c r="K222" t="s">
        <v>1143</v>
      </c>
      <c r="L222">
        <v>18</v>
      </c>
      <c r="M222" t="s">
        <v>77</v>
      </c>
      <c r="N222">
        <v>98.99</v>
      </c>
      <c r="O222">
        <v>107.54</v>
      </c>
      <c r="P222" t="s">
        <v>78</v>
      </c>
      <c r="Q222" s="94">
        <v>45281.669444444444</v>
      </c>
      <c r="R222">
        <v>1781.82</v>
      </c>
      <c r="S222">
        <v>1935.72</v>
      </c>
      <c r="T222" t="str">
        <f>VLOOKUP(E222,zamiana!A:B,2,0)</f>
        <v>ALSTOM KTW</v>
      </c>
    </row>
    <row r="223" spans="1:20" x14ac:dyDescent="0.3">
      <c r="A223" t="s">
        <v>5682</v>
      </c>
      <c r="B223" s="2">
        <v>45238</v>
      </c>
      <c r="C223" s="2">
        <v>45237</v>
      </c>
      <c r="D223" s="2"/>
      <c r="E223" t="s">
        <v>940</v>
      </c>
      <c r="F223" t="s">
        <v>3867</v>
      </c>
      <c r="G223" t="s">
        <v>942</v>
      </c>
      <c r="H223" t="s">
        <v>493</v>
      </c>
      <c r="I223" t="s">
        <v>5683</v>
      </c>
      <c r="J223" t="s">
        <v>2100</v>
      </c>
      <c r="K223" t="s">
        <v>1143</v>
      </c>
      <c r="L223">
        <v>20</v>
      </c>
      <c r="M223" t="s">
        <v>77</v>
      </c>
      <c r="N223">
        <v>142.31</v>
      </c>
      <c r="O223">
        <v>125.7</v>
      </c>
      <c r="P223" t="s">
        <v>78</v>
      </c>
      <c r="Q223" s="94">
        <v>45281.669444444444</v>
      </c>
      <c r="R223">
        <v>2846.2</v>
      </c>
      <c r="S223">
        <v>2514</v>
      </c>
      <c r="T223" t="str">
        <f>VLOOKUP(E223,zamiana!A:B,2,0)</f>
        <v>ALSTOM KTW</v>
      </c>
    </row>
    <row r="224" spans="1:20" x14ac:dyDescent="0.3">
      <c r="A224" t="s">
        <v>5682</v>
      </c>
      <c r="B224" s="2">
        <v>45238</v>
      </c>
      <c r="C224" s="2">
        <v>45237</v>
      </c>
      <c r="D224" s="2"/>
      <c r="E224" t="s">
        <v>940</v>
      </c>
      <c r="F224" t="s">
        <v>3867</v>
      </c>
      <c r="G224" t="s">
        <v>942</v>
      </c>
      <c r="H224" t="s">
        <v>493</v>
      </c>
      <c r="I224" t="s">
        <v>4456</v>
      </c>
      <c r="J224" t="s">
        <v>4457</v>
      </c>
      <c r="K224" t="s">
        <v>1143</v>
      </c>
      <c r="L224">
        <v>6</v>
      </c>
      <c r="M224" t="s">
        <v>77</v>
      </c>
      <c r="N224">
        <v>61.6</v>
      </c>
      <c r="O224">
        <v>44</v>
      </c>
      <c r="P224" t="s">
        <v>78</v>
      </c>
      <c r="Q224" s="94">
        <v>45173.661111111112</v>
      </c>
      <c r="R224">
        <v>369.6</v>
      </c>
      <c r="S224">
        <v>264</v>
      </c>
      <c r="T224" t="str">
        <f>VLOOKUP(E224,zamiana!A:B,2,0)</f>
        <v>ALSTOM KTW</v>
      </c>
    </row>
    <row r="225" spans="1:20" x14ac:dyDescent="0.3">
      <c r="A225" t="s">
        <v>5682</v>
      </c>
      <c r="B225" s="2">
        <v>45238</v>
      </c>
      <c r="C225" s="2">
        <v>45237</v>
      </c>
      <c r="D225" s="2"/>
      <c r="E225" t="s">
        <v>940</v>
      </c>
      <c r="F225" t="s">
        <v>3867</v>
      </c>
      <c r="G225" t="s">
        <v>942</v>
      </c>
      <c r="H225" t="s">
        <v>493</v>
      </c>
      <c r="I225" t="s">
        <v>3688</v>
      </c>
      <c r="J225" t="s">
        <v>2100</v>
      </c>
      <c r="K225" t="s">
        <v>1143</v>
      </c>
      <c r="L225">
        <v>2</v>
      </c>
      <c r="M225" t="s">
        <v>77</v>
      </c>
      <c r="N225">
        <v>185.74</v>
      </c>
      <c r="O225">
        <v>147.12</v>
      </c>
      <c r="P225" t="s">
        <v>78</v>
      </c>
      <c r="Q225" s="94">
        <v>45281.669444444444</v>
      </c>
      <c r="R225">
        <v>371.48</v>
      </c>
      <c r="S225">
        <v>294.24</v>
      </c>
      <c r="T225" t="str">
        <f>VLOOKUP(E225,zamiana!A:B,2,0)</f>
        <v>ALSTOM KTW</v>
      </c>
    </row>
    <row r="226" spans="1:20" x14ac:dyDescent="0.3">
      <c r="A226" t="s">
        <v>5682</v>
      </c>
      <c r="B226" s="2">
        <v>45238</v>
      </c>
      <c r="C226" s="2">
        <v>45237</v>
      </c>
      <c r="D226" s="2"/>
      <c r="E226" t="s">
        <v>940</v>
      </c>
      <c r="F226" t="s">
        <v>3867</v>
      </c>
      <c r="G226" t="s">
        <v>942</v>
      </c>
      <c r="H226" t="s">
        <v>493</v>
      </c>
      <c r="I226" t="s">
        <v>4453</v>
      </c>
      <c r="J226" t="s">
        <v>2100</v>
      </c>
      <c r="K226" t="s">
        <v>1143</v>
      </c>
      <c r="L226">
        <v>34</v>
      </c>
      <c r="M226" t="s">
        <v>77</v>
      </c>
      <c r="N226">
        <v>66.540000000000006</v>
      </c>
      <c r="O226">
        <v>91.55</v>
      </c>
      <c r="P226" t="s">
        <v>78</v>
      </c>
      <c r="Q226" s="94">
        <v>45281.669444444444</v>
      </c>
      <c r="R226">
        <v>2262.36</v>
      </c>
      <c r="S226">
        <v>3112.7</v>
      </c>
      <c r="T226" t="str">
        <f>VLOOKUP(E226,zamiana!A:B,2,0)</f>
        <v>ALSTOM KTW</v>
      </c>
    </row>
    <row r="227" spans="1:20" x14ac:dyDescent="0.3">
      <c r="A227" t="s">
        <v>5682</v>
      </c>
      <c r="B227" s="2">
        <v>45238</v>
      </c>
      <c r="C227" s="2">
        <v>45237</v>
      </c>
      <c r="D227" s="2"/>
      <c r="E227" t="s">
        <v>940</v>
      </c>
      <c r="F227" t="s">
        <v>3867</v>
      </c>
      <c r="G227" t="s">
        <v>942</v>
      </c>
      <c r="H227" t="s">
        <v>493</v>
      </c>
      <c r="I227" t="s">
        <v>4452</v>
      </c>
      <c r="J227" t="s">
        <v>2100</v>
      </c>
      <c r="K227" t="s">
        <v>1143</v>
      </c>
      <c r="L227">
        <v>34</v>
      </c>
      <c r="M227" t="s">
        <v>77</v>
      </c>
      <c r="N227">
        <v>66.540000000000006</v>
      </c>
      <c r="O227">
        <v>91.55</v>
      </c>
      <c r="P227" t="s">
        <v>78</v>
      </c>
      <c r="Q227" s="94">
        <v>45281.669444444444</v>
      </c>
      <c r="R227">
        <v>2262.36</v>
      </c>
      <c r="S227">
        <v>3112.7</v>
      </c>
      <c r="T227" t="str">
        <f>VLOOKUP(E227,zamiana!A:B,2,0)</f>
        <v>ALSTOM KTW</v>
      </c>
    </row>
    <row r="228" spans="1:20" x14ac:dyDescent="0.3">
      <c r="A228" t="s">
        <v>5682</v>
      </c>
      <c r="B228" s="2">
        <v>45238</v>
      </c>
      <c r="C228" s="2">
        <v>45237</v>
      </c>
      <c r="D228" s="2"/>
      <c r="E228" t="s">
        <v>940</v>
      </c>
      <c r="F228" t="s">
        <v>3867</v>
      </c>
      <c r="G228" t="s">
        <v>942</v>
      </c>
      <c r="H228" t="s">
        <v>493</v>
      </c>
      <c r="I228" t="s">
        <v>4451</v>
      </c>
      <c r="J228" t="s">
        <v>2100</v>
      </c>
      <c r="K228" t="s">
        <v>1143</v>
      </c>
      <c r="L228">
        <v>1</v>
      </c>
      <c r="M228" t="s">
        <v>77</v>
      </c>
      <c r="N228">
        <v>28.64</v>
      </c>
      <c r="O228">
        <v>16.41</v>
      </c>
      <c r="P228" t="s">
        <v>78</v>
      </c>
      <c r="Q228" s="94">
        <v>45281.668749999997</v>
      </c>
      <c r="R228">
        <v>28.64</v>
      </c>
      <c r="S228">
        <v>16.41</v>
      </c>
      <c r="T228" t="str">
        <f>VLOOKUP(E228,zamiana!A:B,2,0)</f>
        <v>ALSTOM KTW</v>
      </c>
    </row>
    <row r="229" spans="1:20" x14ac:dyDescent="0.3">
      <c r="A229" t="s">
        <v>5682</v>
      </c>
      <c r="B229" s="2">
        <v>45238</v>
      </c>
      <c r="C229" s="2">
        <v>45237</v>
      </c>
      <c r="D229" s="2"/>
      <c r="E229" t="s">
        <v>940</v>
      </c>
      <c r="F229" t="s">
        <v>3867</v>
      </c>
      <c r="G229" t="s">
        <v>942</v>
      </c>
      <c r="H229" t="s">
        <v>493</v>
      </c>
      <c r="I229" t="s">
        <v>1548</v>
      </c>
      <c r="J229" t="s">
        <v>1548</v>
      </c>
      <c r="K229" t="s">
        <v>493</v>
      </c>
      <c r="L229">
        <v>9</v>
      </c>
      <c r="M229" t="s">
        <v>77</v>
      </c>
      <c r="N229">
        <v>48.1</v>
      </c>
      <c r="O229">
        <v>27.27</v>
      </c>
      <c r="P229" t="s">
        <v>78</v>
      </c>
      <c r="Q229" s="94">
        <v>45281.628472222219</v>
      </c>
      <c r="R229">
        <v>432.9</v>
      </c>
      <c r="S229">
        <v>245.43</v>
      </c>
      <c r="T229" t="str">
        <f>VLOOKUP(E229,zamiana!A:B,2,0)</f>
        <v>ALSTOM KTW</v>
      </c>
    </row>
    <row r="230" spans="1:20" x14ac:dyDescent="0.3">
      <c r="A230" t="s">
        <v>5682</v>
      </c>
      <c r="B230" s="2">
        <v>45238</v>
      </c>
      <c r="C230" s="2">
        <v>45237</v>
      </c>
      <c r="D230" s="2"/>
      <c r="E230" t="s">
        <v>940</v>
      </c>
      <c r="F230" t="s">
        <v>3867</v>
      </c>
      <c r="G230" t="s">
        <v>942</v>
      </c>
      <c r="H230" t="s">
        <v>493</v>
      </c>
      <c r="I230" t="s">
        <v>1848</v>
      </c>
      <c r="J230" t="s">
        <v>1848</v>
      </c>
      <c r="K230" t="s">
        <v>493</v>
      </c>
      <c r="L230">
        <v>8</v>
      </c>
      <c r="M230" t="s">
        <v>77</v>
      </c>
      <c r="N230">
        <v>70.31</v>
      </c>
      <c r="O230">
        <v>120.69</v>
      </c>
      <c r="P230" t="s">
        <v>78</v>
      </c>
      <c r="Q230" s="94">
        <v>45281.628472222219</v>
      </c>
      <c r="R230">
        <v>562.48</v>
      </c>
      <c r="S230">
        <v>965.52</v>
      </c>
      <c r="T230" t="str">
        <f>VLOOKUP(E230,zamiana!A:B,2,0)</f>
        <v>ALSTOM KTW</v>
      </c>
    </row>
    <row r="231" spans="1:20" x14ac:dyDescent="0.3">
      <c r="A231" t="s">
        <v>5682</v>
      </c>
      <c r="B231" s="2">
        <v>45238</v>
      </c>
      <c r="C231" s="2">
        <v>45237</v>
      </c>
      <c r="D231" s="2"/>
      <c r="E231" t="s">
        <v>940</v>
      </c>
      <c r="F231" t="s">
        <v>3867</v>
      </c>
      <c r="G231" t="s">
        <v>942</v>
      </c>
      <c r="H231" t="s">
        <v>493</v>
      </c>
      <c r="I231" t="s">
        <v>1847</v>
      </c>
      <c r="J231" t="s">
        <v>1847</v>
      </c>
      <c r="K231" t="s">
        <v>493</v>
      </c>
      <c r="L231">
        <v>7</v>
      </c>
      <c r="M231" t="s">
        <v>77</v>
      </c>
      <c r="N231">
        <v>60.96</v>
      </c>
      <c r="O231">
        <v>107.29</v>
      </c>
      <c r="P231" t="s">
        <v>78</v>
      </c>
      <c r="Q231" s="94">
        <v>45281.628472222219</v>
      </c>
      <c r="R231">
        <v>426.72</v>
      </c>
      <c r="S231">
        <v>751.03</v>
      </c>
      <c r="T231" t="str">
        <f>VLOOKUP(E231,zamiana!A:B,2,0)</f>
        <v>ALSTOM KTW</v>
      </c>
    </row>
    <row r="232" spans="1:20" x14ac:dyDescent="0.3">
      <c r="A232" t="s">
        <v>5682</v>
      </c>
      <c r="B232" s="2">
        <v>45238</v>
      </c>
      <c r="C232" s="2">
        <v>45237</v>
      </c>
      <c r="D232" s="2"/>
      <c r="E232" t="s">
        <v>940</v>
      </c>
      <c r="F232" t="s">
        <v>3867</v>
      </c>
      <c r="G232" t="s">
        <v>942</v>
      </c>
      <c r="H232" t="s">
        <v>493</v>
      </c>
      <c r="I232" t="s">
        <v>2229</v>
      </c>
      <c r="J232" t="s">
        <v>2230</v>
      </c>
      <c r="K232" t="s">
        <v>493</v>
      </c>
      <c r="L232">
        <v>7</v>
      </c>
      <c r="M232" t="s">
        <v>77</v>
      </c>
      <c r="N232">
        <v>99.77</v>
      </c>
      <c r="O232">
        <v>59.58</v>
      </c>
      <c r="P232" t="s">
        <v>78</v>
      </c>
      <c r="Q232" s="94">
        <v>45281.65347222222</v>
      </c>
      <c r="R232">
        <v>698.39</v>
      </c>
      <c r="S232">
        <v>417.06</v>
      </c>
      <c r="T232" t="str">
        <f>VLOOKUP(E232,zamiana!A:B,2,0)</f>
        <v>ALSTOM KTW</v>
      </c>
    </row>
    <row r="233" spans="1:20" x14ac:dyDescent="0.3">
      <c r="A233" t="s">
        <v>5684</v>
      </c>
      <c r="B233" s="2">
        <v>45238</v>
      </c>
      <c r="C233" s="2">
        <v>45237</v>
      </c>
      <c r="D233" s="2"/>
      <c r="E233" t="s">
        <v>940</v>
      </c>
      <c r="F233" t="s">
        <v>3867</v>
      </c>
      <c r="G233" t="s">
        <v>942</v>
      </c>
      <c r="H233" t="s">
        <v>493</v>
      </c>
      <c r="I233" t="s">
        <v>2670</v>
      </c>
      <c r="J233" t="s">
        <v>87</v>
      </c>
      <c r="K233" t="s">
        <v>1143</v>
      </c>
      <c r="L233">
        <v>1</v>
      </c>
      <c r="M233" t="s">
        <v>77</v>
      </c>
      <c r="N233">
        <v>16.399999999999999</v>
      </c>
      <c r="O233">
        <v>10.82</v>
      </c>
      <c r="P233" t="s">
        <v>78</v>
      </c>
      <c r="Q233" s="94">
        <v>45281.670138888891</v>
      </c>
      <c r="R233">
        <v>16.399999999999999</v>
      </c>
      <c r="S233">
        <v>10.82</v>
      </c>
      <c r="T233" t="str">
        <f>VLOOKUP(E233,zamiana!A:B,2,0)</f>
        <v>ALSTOM KTW</v>
      </c>
    </row>
    <row r="234" spans="1:20" x14ac:dyDescent="0.3">
      <c r="A234" t="s">
        <v>5684</v>
      </c>
      <c r="B234" s="2">
        <v>45238</v>
      </c>
      <c r="C234" s="2">
        <v>45237</v>
      </c>
      <c r="D234" s="2"/>
      <c r="E234" t="s">
        <v>940</v>
      </c>
      <c r="F234" t="s">
        <v>3867</v>
      </c>
      <c r="G234" t="s">
        <v>942</v>
      </c>
      <c r="H234" t="s">
        <v>493</v>
      </c>
      <c r="I234" t="s">
        <v>1696</v>
      </c>
      <c r="J234" t="s">
        <v>1696</v>
      </c>
      <c r="K234" t="s">
        <v>493</v>
      </c>
      <c r="L234">
        <v>2</v>
      </c>
      <c r="M234" t="s">
        <v>77</v>
      </c>
      <c r="N234">
        <v>69.97</v>
      </c>
      <c r="O234">
        <v>45.45</v>
      </c>
      <c r="P234" t="s">
        <v>78</v>
      </c>
      <c r="Q234" s="94">
        <v>45281.628472222219</v>
      </c>
      <c r="R234">
        <v>139.94</v>
      </c>
      <c r="S234">
        <v>90.9</v>
      </c>
      <c r="T234" t="str">
        <f>VLOOKUP(E234,zamiana!A:B,2,0)</f>
        <v>ALSTOM KTW</v>
      </c>
    </row>
    <row r="235" spans="1:20" x14ac:dyDescent="0.3">
      <c r="A235" t="s">
        <v>5684</v>
      </c>
      <c r="B235" s="2">
        <v>45238</v>
      </c>
      <c r="C235" s="2">
        <v>45237</v>
      </c>
      <c r="D235" s="2"/>
      <c r="E235" t="s">
        <v>940</v>
      </c>
      <c r="F235" t="s">
        <v>3867</v>
      </c>
      <c r="G235" t="s">
        <v>942</v>
      </c>
      <c r="H235" t="s">
        <v>493</v>
      </c>
      <c r="I235" t="s">
        <v>2438</v>
      </c>
      <c r="J235" t="s">
        <v>2438</v>
      </c>
      <c r="K235" t="s">
        <v>493</v>
      </c>
      <c r="L235">
        <v>5</v>
      </c>
      <c r="M235" t="s">
        <v>77</v>
      </c>
      <c r="N235">
        <v>118.72</v>
      </c>
      <c r="O235">
        <v>84.15</v>
      </c>
      <c r="P235" t="s">
        <v>78</v>
      </c>
      <c r="Q235" s="94">
        <v>45281.628472222219</v>
      </c>
      <c r="R235">
        <v>593.6</v>
      </c>
      <c r="S235">
        <v>420.75</v>
      </c>
      <c r="T235" t="str">
        <f>VLOOKUP(E235,zamiana!A:B,2,0)</f>
        <v>ALSTOM KTW</v>
      </c>
    </row>
    <row r="236" spans="1:20" x14ac:dyDescent="0.3">
      <c r="A236" t="s">
        <v>5684</v>
      </c>
      <c r="B236" s="2">
        <v>45238</v>
      </c>
      <c r="C236" s="2">
        <v>45237</v>
      </c>
      <c r="D236" s="2"/>
      <c r="E236" t="s">
        <v>940</v>
      </c>
      <c r="F236" t="s">
        <v>3867</v>
      </c>
      <c r="G236" t="s">
        <v>942</v>
      </c>
      <c r="H236" t="s">
        <v>493</v>
      </c>
      <c r="I236" t="s">
        <v>1755</v>
      </c>
      <c r="J236" t="s">
        <v>1755</v>
      </c>
      <c r="K236" t="s">
        <v>493</v>
      </c>
      <c r="L236">
        <v>8</v>
      </c>
      <c r="M236" t="s">
        <v>77</v>
      </c>
      <c r="N236">
        <v>75.62</v>
      </c>
      <c r="O236">
        <v>51.82</v>
      </c>
      <c r="P236" t="s">
        <v>78</v>
      </c>
      <c r="Q236" s="94">
        <v>45281.628472222219</v>
      </c>
      <c r="R236">
        <v>604.96</v>
      </c>
      <c r="S236">
        <v>414.56</v>
      </c>
      <c r="T236" t="str">
        <f>VLOOKUP(E236,zamiana!A:B,2,0)</f>
        <v>ALSTOM KTW</v>
      </c>
    </row>
    <row r="237" spans="1:20" x14ac:dyDescent="0.3">
      <c r="A237" t="s">
        <v>5684</v>
      </c>
      <c r="B237" s="2">
        <v>45238</v>
      </c>
      <c r="C237" s="2">
        <v>45237</v>
      </c>
      <c r="D237" s="2"/>
      <c r="E237" t="s">
        <v>940</v>
      </c>
      <c r="F237" t="s">
        <v>3867</v>
      </c>
      <c r="G237" t="s">
        <v>942</v>
      </c>
      <c r="H237" t="s">
        <v>493</v>
      </c>
      <c r="I237" t="s">
        <v>1755</v>
      </c>
      <c r="J237" t="s">
        <v>1755</v>
      </c>
      <c r="K237" t="s">
        <v>493</v>
      </c>
      <c r="L237">
        <v>2</v>
      </c>
      <c r="M237" t="s">
        <v>77</v>
      </c>
      <c r="N237">
        <v>75.62</v>
      </c>
      <c r="O237">
        <v>51.82</v>
      </c>
      <c r="P237" t="s">
        <v>78</v>
      </c>
      <c r="Q237" s="94">
        <v>45281.628472222219</v>
      </c>
      <c r="R237">
        <v>151.24</v>
      </c>
      <c r="S237">
        <v>103.64</v>
      </c>
      <c r="T237" t="str">
        <f>VLOOKUP(E237,zamiana!A:B,2,0)</f>
        <v>ALSTOM KTW</v>
      </c>
    </row>
    <row r="238" spans="1:20" x14ac:dyDescent="0.3">
      <c r="A238" t="s">
        <v>5684</v>
      </c>
      <c r="B238" s="2">
        <v>45238</v>
      </c>
      <c r="C238" s="2">
        <v>45237</v>
      </c>
      <c r="D238" s="2"/>
      <c r="E238" t="s">
        <v>940</v>
      </c>
      <c r="F238" t="s">
        <v>3867</v>
      </c>
      <c r="G238" t="s">
        <v>942</v>
      </c>
      <c r="H238" t="s">
        <v>493</v>
      </c>
      <c r="I238" t="s">
        <v>1458</v>
      </c>
      <c r="J238" t="s">
        <v>1458</v>
      </c>
      <c r="K238" t="s">
        <v>493</v>
      </c>
      <c r="L238">
        <v>8</v>
      </c>
      <c r="M238" t="s">
        <v>77</v>
      </c>
      <c r="N238">
        <v>35.47</v>
      </c>
      <c r="O238">
        <v>18.350000000000001</v>
      </c>
      <c r="P238" t="s">
        <v>78</v>
      </c>
      <c r="Q238" s="94">
        <v>45281.628472222219</v>
      </c>
      <c r="R238">
        <v>283.76</v>
      </c>
      <c r="S238">
        <v>146.80000000000001</v>
      </c>
      <c r="T238" t="str">
        <f>VLOOKUP(E238,zamiana!A:B,2,0)</f>
        <v>ALSTOM KTW</v>
      </c>
    </row>
    <row r="239" spans="1:20" x14ac:dyDescent="0.3">
      <c r="A239" t="s">
        <v>5684</v>
      </c>
      <c r="B239" s="2">
        <v>45238</v>
      </c>
      <c r="C239" s="2">
        <v>45237</v>
      </c>
      <c r="D239" s="2"/>
      <c r="E239" t="s">
        <v>940</v>
      </c>
      <c r="F239" t="s">
        <v>3867</v>
      </c>
      <c r="G239" t="s">
        <v>942</v>
      </c>
      <c r="H239" t="s">
        <v>493</v>
      </c>
      <c r="I239" t="s">
        <v>1792</v>
      </c>
      <c r="J239" t="s">
        <v>1792</v>
      </c>
      <c r="K239" t="s">
        <v>493</v>
      </c>
      <c r="L239">
        <v>2</v>
      </c>
      <c r="M239" t="s">
        <v>77</v>
      </c>
      <c r="N239">
        <v>70.73</v>
      </c>
      <c r="O239">
        <v>58.52</v>
      </c>
      <c r="P239" t="s">
        <v>78</v>
      </c>
      <c r="Q239" s="94">
        <v>45281.628472222219</v>
      </c>
      <c r="R239">
        <v>141.46</v>
      </c>
      <c r="S239">
        <v>117.04</v>
      </c>
      <c r="T239" t="str">
        <f>VLOOKUP(E239,zamiana!A:B,2,0)</f>
        <v>ALSTOM KTW</v>
      </c>
    </row>
    <row r="240" spans="1:20" x14ac:dyDescent="0.3">
      <c r="A240" t="s">
        <v>5684</v>
      </c>
      <c r="B240" s="2">
        <v>45238</v>
      </c>
      <c r="C240" s="2">
        <v>45237</v>
      </c>
      <c r="D240" s="2"/>
      <c r="E240" t="s">
        <v>940</v>
      </c>
      <c r="F240" t="s">
        <v>3867</v>
      </c>
      <c r="G240" t="s">
        <v>942</v>
      </c>
      <c r="H240" t="s">
        <v>493</v>
      </c>
      <c r="I240" t="s">
        <v>1548</v>
      </c>
      <c r="J240" t="s">
        <v>1548</v>
      </c>
      <c r="K240" t="s">
        <v>493</v>
      </c>
      <c r="L240">
        <v>10</v>
      </c>
      <c r="M240" t="s">
        <v>77</v>
      </c>
      <c r="N240">
        <v>48.1</v>
      </c>
      <c r="O240">
        <v>27.27</v>
      </c>
      <c r="P240" t="s">
        <v>78</v>
      </c>
      <c r="Q240" s="94">
        <v>45281.628472222219</v>
      </c>
      <c r="R240">
        <v>481</v>
      </c>
      <c r="S240">
        <v>272.7</v>
      </c>
      <c r="T240" t="str">
        <f>VLOOKUP(E240,zamiana!A:B,2,0)</f>
        <v>ALSTOM KTW</v>
      </c>
    </row>
    <row r="241" spans="1:20" x14ac:dyDescent="0.3">
      <c r="A241" t="s">
        <v>5684</v>
      </c>
      <c r="B241" s="2">
        <v>45238</v>
      </c>
      <c r="C241" s="2">
        <v>45237</v>
      </c>
      <c r="D241" s="2"/>
      <c r="E241" t="s">
        <v>940</v>
      </c>
      <c r="F241" t="s">
        <v>3867</v>
      </c>
      <c r="G241" t="s">
        <v>942</v>
      </c>
      <c r="H241" t="s">
        <v>493</v>
      </c>
      <c r="I241" t="s">
        <v>1548</v>
      </c>
      <c r="J241" t="s">
        <v>1548</v>
      </c>
      <c r="K241" t="s">
        <v>493</v>
      </c>
      <c r="L241">
        <v>10</v>
      </c>
      <c r="M241" t="s">
        <v>77</v>
      </c>
      <c r="N241">
        <v>48.1</v>
      </c>
      <c r="O241">
        <v>27.27</v>
      </c>
      <c r="P241" t="s">
        <v>78</v>
      </c>
      <c r="Q241" s="94">
        <v>45281.628472222219</v>
      </c>
      <c r="R241">
        <v>481</v>
      </c>
      <c r="S241">
        <v>272.7</v>
      </c>
      <c r="T241" t="str">
        <f>VLOOKUP(E241,zamiana!A:B,2,0)</f>
        <v>ALSTOM KTW</v>
      </c>
    </row>
    <row r="242" spans="1:20" x14ac:dyDescent="0.3">
      <c r="A242" t="s">
        <v>5684</v>
      </c>
      <c r="B242" s="2">
        <v>45238</v>
      </c>
      <c r="C242" s="2">
        <v>45237</v>
      </c>
      <c r="D242" s="2"/>
      <c r="E242" t="s">
        <v>940</v>
      </c>
      <c r="F242" t="s">
        <v>3867</v>
      </c>
      <c r="G242" t="s">
        <v>942</v>
      </c>
      <c r="H242" t="s">
        <v>493</v>
      </c>
      <c r="I242" t="s">
        <v>1848</v>
      </c>
      <c r="J242" t="s">
        <v>1848</v>
      </c>
      <c r="K242" t="s">
        <v>493</v>
      </c>
      <c r="L242">
        <v>10</v>
      </c>
      <c r="M242" t="s">
        <v>77</v>
      </c>
      <c r="N242">
        <v>70.31</v>
      </c>
      <c r="O242">
        <v>120.69</v>
      </c>
      <c r="P242" t="s">
        <v>78</v>
      </c>
      <c r="Q242" s="94">
        <v>45281.628472222219</v>
      </c>
      <c r="R242">
        <v>703.1</v>
      </c>
      <c r="S242">
        <v>1206.9000000000001</v>
      </c>
      <c r="T242" t="str">
        <f>VLOOKUP(E242,zamiana!A:B,2,0)</f>
        <v>ALSTOM KTW</v>
      </c>
    </row>
    <row r="243" spans="1:20" x14ac:dyDescent="0.3">
      <c r="A243" t="s">
        <v>5684</v>
      </c>
      <c r="B243" s="2">
        <v>45238</v>
      </c>
      <c r="C243" s="2">
        <v>45237</v>
      </c>
      <c r="D243" s="2"/>
      <c r="E243" t="s">
        <v>940</v>
      </c>
      <c r="F243" t="s">
        <v>3867</v>
      </c>
      <c r="G243" t="s">
        <v>942</v>
      </c>
      <c r="H243" t="s">
        <v>493</v>
      </c>
      <c r="I243" t="s">
        <v>1848</v>
      </c>
      <c r="J243" t="s">
        <v>1848</v>
      </c>
      <c r="K243" t="s">
        <v>493</v>
      </c>
      <c r="L243">
        <v>10</v>
      </c>
      <c r="M243" t="s">
        <v>77</v>
      </c>
      <c r="N243">
        <v>70.31</v>
      </c>
      <c r="O243">
        <v>120.69</v>
      </c>
      <c r="P243" t="s">
        <v>78</v>
      </c>
      <c r="Q243" s="94">
        <v>45281.628472222219</v>
      </c>
      <c r="R243">
        <v>703.1</v>
      </c>
      <c r="S243">
        <v>1206.9000000000001</v>
      </c>
      <c r="T243" t="str">
        <f>VLOOKUP(E243,zamiana!A:B,2,0)</f>
        <v>ALSTOM KTW</v>
      </c>
    </row>
    <row r="244" spans="1:20" x14ac:dyDescent="0.3">
      <c r="A244" t="s">
        <v>5684</v>
      </c>
      <c r="B244" s="2">
        <v>45238</v>
      </c>
      <c r="C244" s="2">
        <v>45237</v>
      </c>
      <c r="D244" s="2"/>
      <c r="E244" t="s">
        <v>940</v>
      </c>
      <c r="F244" t="s">
        <v>3867</v>
      </c>
      <c r="G244" t="s">
        <v>942</v>
      </c>
      <c r="H244" t="s">
        <v>493</v>
      </c>
      <c r="I244" t="s">
        <v>1847</v>
      </c>
      <c r="J244" t="s">
        <v>1847</v>
      </c>
      <c r="K244" t="s">
        <v>493</v>
      </c>
      <c r="L244">
        <v>10</v>
      </c>
      <c r="M244" t="s">
        <v>77</v>
      </c>
      <c r="N244">
        <v>60.96</v>
      </c>
      <c r="O244">
        <v>107.29</v>
      </c>
      <c r="P244" t="s">
        <v>78</v>
      </c>
      <c r="Q244" s="94">
        <v>45281.628472222219</v>
      </c>
      <c r="R244">
        <v>609.6</v>
      </c>
      <c r="S244">
        <v>1072.9000000000001</v>
      </c>
      <c r="T244" t="str">
        <f>VLOOKUP(E244,zamiana!A:B,2,0)</f>
        <v>ALSTOM KTW</v>
      </c>
    </row>
    <row r="245" spans="1:20" x14ac:dyDescent="0.3">
      <c r="A245" t="s">
        <v>5684</v>
      </c>
      <c r="B245" s="2">
        <v>45238</v>
      </c>
      <c r="C245" s="2">
        <v>45237</v>
      </c>
      <c r="D245" s="2"/>
      <c r="E245" t="s">
        <v>940</v>
      </c>
      <c r="F245" t="s">
        <v>3867</v>
      </c>
      <c r="G245" t="s">
        <v>942</v>
      </c>
      <c r="H245" t="s">
        <v>493</v>
      </c>
      <c r="I245" t="s">
        <v>1847</v>
      </c>
      <c r="J245" t="s">
        <v>1847</v>
      </c>
      <c r="K245" t="s">
        <v>493</v>
      </c>
      <c r="L245">
        <v>10</v>
      </c>
      <c r="M245" t="s">
        <v>77</v>
      </c>
      <c r="N245">
        <v>60.96</v>
      </c>
      <c r="O245">
        <v>107.29</v>
      </c>
      <c r="P245" t="s">
        <v>78</v>
      </c>
      <c r="Q245" s="94">
        <v>45281.628472222219</v>
      </c>
      <c r="R245">
        <v>609.6</v>
      </c>
      <c r="S245">
        <v>1072.9000000000001</v>
      </c>
      <c r="T245" t="str">
        <f>VLOOKUP(E245,zamiana!A:B,2,0)</f>
        <v>ALSTOM KTW</v>
      </c>
    </row>
    <row r="246" spans="1:20" x14ac:dyDescent="0.3">
      <c r="A246" t="s">
        <v>5684</v>
      </c>
      <c r="B246" s="2">
        <v>45238</v>
      </c>
      <c r="C246" s="2">
        <v>45237</v>
      </c>
      <c r="D246" s="2"/>
      <c r="E246" t="s">
        <v>940</v>
      </c>
      <c r="F246" t="s">
        <v>3867</v>
      </c>
      <c r="G246" t="s">
        <v>942</v>
      </c>
      <c r="H246" t="s">
        <v>493</v>
      </c>
      <c r="I246" t="s">
        <v>2229</v>
      </c>
      <c r="J246" t="s">
        <v>2230</v>
      </c>
      <c r="K246" t="s">
        <v>493</v>
      </c>
      <c r="L246">
        <v>10</v>
      </c>
      <c r="M246" t="s">
        <v>77</v>
      </c>
      <c r="N246">
        <v>99.77</v>
      </c>
      <c r="O246">
        <v>59.58</v>
      </c>
      <c r="P246" t="s">
        <v>78</v>
      </c>
      <c r="Q246" s="94">
        <v>45281.65347222222</v>
      </c>
      <c r="R246">
        <v>997.7</v>
      </c>
      <c r="S246">
        <v>595.79999999999995</v>
      </c>
      <c r="T246" t="str">
        <f>VLOOKUP(E246,zamiana!A:B,2,0)</f>
        <v>ALSTOM KTW</v>
      </c>
    </row>
    <row r="247" spans="1:20" x14ac:dyDescent="0.3">
      <c r="A247" t="s">
        <v>5684</v>
      </c>
      <c r="B247" s="2">
        <v>45238</v>
      </c>
      <c r="C247" s="2">
        <v>45237</v>
      </c>
      <c r="D247" s="2"/>
      <c r="E247" t="s">
        <v>940</v>
      </c>
      <c r="F247" t="s">
        <v>3867</v>
      </c>
      <c r="G247" t="s">
        <v>942</v>
      </c>
      <c r="H247" t="s">
        <v>493</v>
      </c>
      <c r="I247" t="s">
        <v>2229</v>
      </c>
      <c r="J247" t="s">
        <v>2230</v>
      </c>
      <c r="K247" t="s">
        <v>493</v>
      </c>
      <c r="L247">
        <v>10</v>
      </c>
      <c r="M247" t="s">
        <v>77</v>
      </c>
      <c r="N247">
        <v>99.77</v>
      </c>
      <c r="O247">
        <v>59.58</v>
      </c>
      <c r="P247" t="s">
        <v>78</v>
      </c>
      <c r="Q247" s="94">
        <v>45281.65347222222</v>
      </c>
      <c r="R247">
        <v>997.7</v>
      </c>
      <c r="S247">
        <v>595.79999999999995</v>
      </c>
      <c r="T247" t="str">
        <f>VLOOKUP(E247,zamiana!A:B,2,0)</f>
        <v>ALSTOM KTW</v>
      </c>
    </row>
    <row r="248" spans="1:20" x14ac:dyDescent="0.3">
      <c r="A248" t="s">
        <v>5684</v>
      </c>
      <c r="B248" s="2">
        <v>45238</v>
      </c>
      <c r="C248" s="2">
        <v>45237</v>
      </c>
      <c r="D248" s="2"/>
      <c r="E248" t="s">
        <v>940</v>
      </c>
      <c r="F248" t="s">
        <v>3867</v>
      </c>
      <c r="G248" t="s">
        <v>942</v>
      </c>
      <c r="H248" t="s">
        <v>493</v>
      </c>
      <c r="I248" t="s">
        <v>4417</v>
      </c>
      <c r="J248" t="s">
        <v>4417</v>
      </c>
      <c r="K248" t="s">
        <v>516</v>
      </c>
      <c r="L248">
        <v>98</v>
      </c>
      <c r="M248" t="s">
        <v>77</v>
      </c>
      <c r="N248">
        <v>71.89</v>
      </c>
      <c r="O248">
        <v>50.92</v>
      </c>
      <c r="P248" t="s">
        <v>78</v>
      </c>
      <c r="Q248" s="94">
        <v>45173.662499999999</v>
      </c>
      <c r="R248">
        <v>7045.22</v>
      </c>
      <c r="S248">
        <v>4990.16</v>
      </c>
      <c r="T248" t="str">
        <f>VLOOKUP(E248,zamiana!A:B,2,0)</f>
        <v>ALSTOM KTW</v>
      </c>
    </row>
    <row r="249" spans="1:20" x14ac:dyDescent="0.3">
      <c r="A249" t="s">
        <v>5684</v>
      </c>
      <c r="B249" s="2">
        <v>45238</v>
      </c>
      <c r="C249" s="2">
        <v>45237</v>
      </c>
      <c r="D249" s="2"/>
      <c r="E249" t="s">
        <v>940</v>
      </c>
      <c r="F249" t="s">
        <v>3867</v>
      </c>
      <c r="G249" t="s">
        <v>942</v>
      </c>
      <c r="H249" t="s">
        <v>493</v>
      </c>
      <c r="I249" t="s">
        <v>2099</v>
      </c>
      <c r="J249" t="s">
        <v>2099</v>
      </c>
      <c r="K249" t="s">
        <v>516</v>
      </c>
      <c r="L249">
        <v>14</v>
      </c>
      <c r="M249" t="s">
        <v>77</v>
      </c>
      <c r="N249">
        <v>62.4</v>
      </c>
      <c r="O249">
        <v>80.540000000000006</v>
      </c>
      <c r="P249" t="s">
        <v>78</v>
      </c>
      <c r="Q249" s="94">
        <v>45173.662499999999</v>
      </c>
      <c r="R249">
        <v>873.6</v>
      </c>
      <c r="S249">
        <v>1127.56</v>
      </c>
      <c r="T249" t="str">
        <f>VLOOKUP(E249,zamiana!A:B,2,0)</f>
        <v>ALSTOM KTW</v>
      </c>
    </row>
    <row r="250" spans="1:20" x14ac:dyDescent="0.3">
      <c r="A250" t="s">
        <v>5684</v>
      </c>
      <c r="B250" s="2">
        <v>45238</v>
      </c>
      <c r="C250" s="2">
        <v>45237</v>
      </c>
      <c r="D250" s="2"/>
      <c r="E250" t="s">
        <v>940</v>
      </c>
      <c r="F250" t="s">
        <v>3867</v>
      </c>
      <c r="G250" t="s">
        <v>942</v>
      </c>
      <c r="H250" t="s">
        <v>493</v>
      </c>
      <c r="I250" t="s">
        <v>2099</v>
      </c>
      <c r="J250" t="s">
        <v>2099</v>
      </c>
      <c r="K250" t="s">
        <v>516</v>
      </c>
      <c r="L250">
        <v>23</v>
      </c>
      <c r="M250" t="s">
        <v>77</v>
      </c>
      <c r="N250">
        <v>62.4</v>
      </c>
      <c r="O250">
        <v>80.540000000000006</v>
      </c>
      <c r="P250" t="s">
        <v>78</v>
      </c>
      <c r="Q250" s="94">
        <v>45173.662499999999</v>
      </c>
      <c r="R250">
        <v>1435.2</v>
      </c>
      <c r="S250">
        <v>1852.42</v>
      </c>
      <c r="T250" t="str">
        <f>VLOOKUP(E250,zamiana!A:B,2,0)</f>
        <v>ALSTOM KTW</v>
      </c>
    </row>
    <row r="251" spans="1:20" x14ac:dyDescent="0.3">
      <c r="A251" t="s">
        <v>5684</v>
      </c>
      <c r="B251" s="2">
        <v>45238</v>
      </c>
      <c r="C251" s="2">
        <v>45237</v>
      </c>
      <c r="D251" s="2"/>
      <c r="E251" t="s">
        <v>940</v>
      </c>
      <c r="F251" t="s">
        <v>3867</v>
      </c>
      <c r="G251" t="s">
        <v>942</v>
      </c>
      <c r="H251" t="s">
        <v>493</v>
      </c>
      <c r="I251" t="s">
        <v>2099</v>
      </c>
      <c r="J251" t="s">
        <v>2099</v>
      </c>
      <c r="K251" t="s">
        <v>516</v>
      </c>
      <c r="L251">
        <v>20</v>
      </c>
      <c r="M251" t="s">
        <v>77</v>
      </c>
      <c r="N251">
        <v>62.4</v>
      </c>
      <c r="O251">
        <v>80.540000000000006</v>
      </c>
      <c r="P251" t="s">
        <v>78</v>
      </c>
      <c r="Q251" s="94">
        <v>45173.662499999999</v>
      </c>
      <c r="R251">
        <v>1248</v>
      </c>
      <c r="S251">
        <v>1610.8</v>
      </c>
      <c r="T251" t="str">
        <f>VLOOKUP(E251,zamiana!A:B,2,0)</f>
        <v>ALSTOM KTW</v>
      </c>
    </row>
    <row r="252" spans="1:20" x14ac:dyDescent="0.3">
      <c r="A252" t="s">
        <v>5684</v>
      </c>
      <c r="B252" s="2">
        <v>45238</v>
      </c>
      <c r="C252" s="2">
        <v>45237</v>
      </c>
      <c r="D252" s="2"/>
      <c r="E252" t="s">
        <v>940</v>
      </c>
      <c r="F252" t="s">
        <v>3867</v>
      </c>
      <c r="G252" t="s">
        <v>942</v>
      </c>
      <c r="H252" t="s">
        <v>493</v>
      </c>
      <c r="I252" t="s">
        <v>2537</v>
      </c>
      <c r="J252" t="s">
        <v>499</v>
      </c>
      <c r="K252" t="s">
        <v>1143</v>
      </c>
      <c r="L252">
        <v>6</v>
      </c>
      <c r="M252" t="s">
        <v>77</v>
      </c>
      <c r="N252">
        <v>21.1</v>
      </c>
      <c r="O252">
        <v>7.41</v>
      </c>
      <c r="P252" t="s">
        <v>78</v>
      </c>
      <c r="Q252" s="94">
        <v>45281.661805555559</v>
      </c>
      <c r="R252">
        <v>126.6</v>
      </c>
      <c r="S252">
        <v>44.46</v>
      </c>
      <c r="T252" t="str">
        <f>VLOOKUP(E252,zamiana!A:B,2,0)</f>
        <v>ALSTOM KTW</v>
      </c>
    </row>
    <row r="253" spans="1:20" x14ac:dyDescent="0.3">
      <c r="A253" t="s">
        <v>5685</v>
      </c>
      <c r="B253" s="2">
        <v>45238</v>
      </c>
      <c r="C253" s="2">
        <v>45237</v>
      </c>
      <c r="D253" s="2"/>
      <c r="E253" t="s">
        <v>940</v>
      </c>
      <c r="F253" t="s">
        <v>3867</v>
      </c>
      <c r="G253" t="s">
        <v>942</v>
      </c>
      <c r="H253" t="s">
        <v>948</v>
      </c>
      <c r="I253" t="s">
        <v>4930</v>
      </c>
      <c r="J253" t="s">
        <v>4926</v>
      </c>
      <c r="K253" t="s">
        <v>543</v>
      </c>
      <c r="L253">
        <v>150</v>
      </c>
      <c r="M253" t="s">
        <v>77</v>
      </c>
      <c r="N253">
        <v>6.78</v>
      </c>
      <c r="O253">
        <v>6.68</v>
      </c>
      <c r="P253" t="s">
        <v>78</v>
      </c>
      <c r="Q253" s="94">
        <v>45281.681944444441</v>
      </c>
      <c r="R253">
        <v>1017</v>
      </c>
      <c r="S253">
        <v>1002</v>
      </c>
      <c r="T253" t="str">
        <f>VLOOKUP(E253,zamiana!A:B,2,0)</f>
        <v>ALSTOM KTW</v>
      </c>
    </row>
    <row r="254" spans="1:20" x14ac:dyDescent="0.3">
      <c r="A254" t="s">
        <v>5685</v>
      </c>
      <c r="B254" s="2">
        <v>45238</v>
      </c>
      <c r="C254" s="2">
        <v>45237</v>
      </c>
      <c r="D254" s="2"/>
      <c r="E254" t="s">
        <v>940</v>
      </c>
      <c r="F254" t="s">
        <v>3867</v>
      </c>
      <c r="G254" t="s">
        <v>942</v>
      </c>
      <c r="H254" t="s">
        <v>948</v>
      </c>
      <c r="I254" t="s">
        <v>4929</v>
      </c>
      <c r="J254" t="s">
        <v>4926</v>
      </c>
      <c r="K254" t="s">
        <v>543</v>
      </c>
      <c r="L254">
        <v>4</v>
      </c>
      <c r="M254" t="s">
        <v>77</v>
      </c>
      <c r="N254">
        <v>25.48</v>
      </c>
      <c r="O254">
        <v>21.72</v>
      </c>
      <c r="P254" t="s">
        <v>78</v>
      </c>
      <c r="Q254" s="94">
        <v>45281.681944444441</v>
      </c>
      <c r="R254">
        <v>101.92</v>
      </c>
      <c r="S254">
        <v>86.88</v>
      </c>
      <c r="T254" t="str">
        <f>VLOOKUP(E254,zamiana!A:B,2,0)</f>
        <v>ALSTOM KTW</v>
      </c>
    </row>
    <row r="255" spans="1:20" x14ac:dyDescent="0.3">
      <c r="A255" t="s">
        <v>5685</v>
      </c>
      <c r="B255" s="2">
        <v>45238</v>
      </c>
      <c r="C255" s="2">
        <v>45237</v>
      </c>
      <c r="D255" s="2"/>
      <c r="E255" t="s">
        <v>940</v>
      </c>
      <c r="F255" t="s">
        <v>3867</v>
      </c>
      <c r="G255" t="s">
        <v>942</v>
      </c>
      <c r="H255" t="s">
        <v>948</v>
      </c>
      <c r="I255" t="s">
        <v>4928</v>
      </c>
      <c r="J255" t="s">
        <v>4926</v>
      </c>
      <c r="K255" t="s">
        <v>543</v>
      </c>
      <c r="L255">
        <v>8</v>
      </c>
      <c r="M255" t="s">
        <v>77</v>
      </c>
      <c r="N255">
        <v>59.13</v>
      </c>
      <c r="O255">
        <v>44.2</v>
      </c>
      <c r="P255" t="s">
        <v>78</v>
      </c>
      <c r="Q255" s="94">
        <v>45281.681944444441</v>
      </c>
      <c r="R255">
        <v>473.04</v>
      </c>
      <c r="S255">
        <v>353.6</v>
      </c>
      <c r="T255" t="str">
        <f>VLOOKUP(E255,zamiana!A:B,2,0)</f>
        <v>ALSTOM KTW</v>
      </c>
    </row>
    <row r="256" spans="1:20" x14ac:dyDescent="0.3">
      <c r="A256" t="s">
        <v>5685</v>
      </c>
      <c r="B256" s="2">
        <v>45238</v>
      </c>
      <c r="C256" s="2">
        <v>45237</v>
      </c>
      <c r="D256" s="2"/>
      <c r="E256" t="s">
        <v>940</v>
      </c>
      <c r="F256" t="s">
        <v>3867</v>
      </c>
      <c r="G256" t="s">
        <v>942</v>
      </c>
      <c r="H256" t="s">
        <v>948</v>
      </c>
      <c r="I256" t="s">
        <v>4925</v>
      </c>
      <c r="J256" t="s">
        <v>4926</v>
      </c>
      <c r="K256" t="s">
        <v>543</v>
      </c>
      <c r="L256">
        <v>25</v>
      </c>
      <c r="M256" t="s">
        <v>77</v>
      </c>
      <c r="N256">
        <v>13.52</v>
      </c>
      <c r="O256">
        <v>10.199999999999999</v>
      </c>
      <c r="P256" t="s">
        <v>78</v>
      </c>
      <c r="Q256" s="94">
        <v>45281.681250000001</v>
      </c>
      <c r="R256">
        <v>338</v>
      </c>
      <c r="S256">
        <v>255</v>
      </c>
      <c r="T256" t="str">
        <f>VLOOKUP(E256,zamiana!A:B,2,0)</f>
        <v>ALSTOM KTW</v>
      </c>
    </row>
    <row r="257" spans="1:20" x14ac:dyDescent="0.3">
      <c r="A257" t="s">
        <v>5686</v>
      </c>
      <c r="B257" s="2">
        <v>45238</v>
      </c>
      <c r="C257" s="2">
        <v>45237</v>
      </c>
      <c r="D257" s="2"/>
      <c r="E257" t="s">
        <v>940</v>
      </c>
      <c r="F257" t="s">
        <v>3867</v>
      </c>
      <c r="G257" t="s">
        <v>942</v>
      </c>
      <c r="H257" t="s">
        <v>948</v>
      </c>
      <c r="I257" t="s">
        <v>5687</v>
      </c>
      <c r="J257" t="s">
        <v>3419</v>
      </c>
      <c r="K257" t="s">
        <v>543</v>
      </c>
      <c r="L257">
        <v>1</v>
      </c>
      <c r="M257" t="s">
        <v>77</v>
      </c>
      <c r="N257">
        <v>123.17</v>
      </c>
      <c r="O257">
        <v>117.4</v>
      </c>
      <c r="P257" t="s">
        <v>78</v>
      </c>
      <c r="Q257" s="94">
        <v>45281.678472222222</v>
      </c>
      <c r="R257">
        <v>123.17</v>
      </c>
      <c r="S257">
        <v>117.4</v>
      </c>
      <c r="T257" t="str">
        <f>VLOOKUP(E257,zamiana!A:B,2,0)</f>
        <v>ALSTOM KTW</v>
      </c>
    </row>
    <row r="258" spans="1:20" x14ac:dyDescent="0.3">
      <c r="A258" t="s">
        <v>5686</v>
      </c>
      <c r="B258" s="2">
        <v>45238</v>
      </c>
      <c r="C258" s="2">
        <v>45237</v>
      </c>
      <c r="D258" s="2"/>
      <c r="E258" t="s">
        <v>940</v>
      </c>
      <c r="F258" t="s">
        <v>3867</v>
      </c>
      <c r="G258" t="s">
        <v>942</v>
      </c>
      <c r="H258" t="s">
        <v>948</v>
      </c>
      <c r="I258" t="s">
        <v>4464</v>
      </c>
      <c r="J258" t="s">
        <v>3419</v>
      </c>
      <c r="K258" t="s">
        <v>543</v>
      </c>
      <c r="L258">
        <v>1</v>
      </c>
      <c r="M258" t="s">
        <v>77</v>
      </c>
      <c r="N258">
        <v>123.17</v>
      </c>
      <c r="O258">
        <v>117.4</v>
      </c>
      <c r="P258" t="s">
        <v>78</v>
      </c>
      <c r="Q258" s="94">
        <v>45281.678472222222</v>
      </c>
      <c r="R258">
        <v>123.17</v>
      </c>
      <c r="S258">
        <v>117.4</v>
      </c>
      <c r="T258" t="str">
        <f>VLOOKUP(E258,zamiana!A:B,2,0)</f>
        <v>ALSTOM KTW</v>
      </c>
    </row>
    <row r="259" spans="1:20" x14ac:dyDescent="0.3">
      <c r="A259" t="s">
        <v>5686</v>
      </c>
      <c r="B259" s="2">
        <v>45238</v>
      </c>
      <c r="C259" s="2">
        <v>45237</v>
      </c>
      <c r="D259" s="2"/>
      <c r="E259" t="s">
        <v>940</v>
      </c>
      <c r="F259" t="s">
        <v>3867</v>
      </c>
      <c r="G259" t="s">
        <v>942</v>
      </c>
      <c r="H259" t="s">
        <v>948</v>
      </c>
      <c r="I259" t="s">
        <v>3941</v>
      </c>
      <c r="J259" t="s">
        <v>3419</v>
      </c>
      <c r="K259" t="s">
        <v>543</v>
      </c>
      <c r="L259">
        <v>2</v>
      </c>
      <c r="M259" t="s">
        <v>77</v>
      </c>
      <c r="N259">
        <v>114.23</v>
      </c>
      <c r="O259">
        <v>86.53</v>
      </c>
      <c r="P259" t="s">
        <v>78</v>
      </c>
      <c r="Q259" s="94">
        <v>45281.678472222222</v>
      </c>
      <c r="R259">
        <v>228.46</v>
      </c>
      <c r="S259">
        <v>173.06</v>
      </c>
      <c r="T259" t="str">
        <f>VLOOKUP(E259,zamiana!A:B,2,0)</f>
        <v>ALSTOM KTW</v>
      </c>
    </row>
    <row r="260" spans="1:20" x14ac:dyDescent="0.3">
      <c r="A260" t="s">
        <v>5686</v>
      </c>
      <c r="B260" s="2">
        <v>45238</v>
      </c>
      <c r="C260" s="2">
        <v>45237</v>
      </c>
      <c r="D260" s="2"/>
      <c r="E260" t="s">
        <v>940</v>
      </c>
      <c r="F260" t="s">
        <v>3867</v>
      </c>
      <c r="G260" t="s">
        <v>942</v>
      </c>
      <c r="H260" t="s">
        <v>948</v>
      </c>
      <c r="I260" t="s">
        <v>5688</v>
      </c>
      <c r="J260" t="s">
        <v>3220</v>
      </c>
      <c r="K260" t="s">
        <v>543</v>
      </c>
      <c r="L260">
        <v>1</v>
      </c>
      <c r="M260" t="s">
        <v>77</v>
      </c>
      <c r="N260">
        <v>129.58000000000001</v>
      </c>
      <c r="O260">
        <v>103.34</v>
      </c>
      <c r="P260" t="s">
        <v>78</v>
      </c>
      <c r="Q260" s="94">
        <v>45281.678472222222</v>
      </c>
      <c r="R260">
        <v>129.58000000000001</v>
      </c>
      <c r="S260">
        <v>103.34</v>
      </c>
      <c r="T260" t="str">
        <f>VLOOKUP(E260,zamiana!A:B,2,0)</f>
        <v>ALSTOM KTW</v>
      </c>
    </row>
    <row r="261" spans="1:20" x14ac:dyDescent="0.3">
      <c r="A261" t="s">
        <v>5689</v>
      </c>
      <c r="B261" s="2">
        <v>45238</v>
      </c>
      <c r="C261" s="2">
        <v>45237</v>
      </c>
      <c r="D261" s="2"/>
      <c r="E261" t="s">
        <v>940</v>
      </c>
      <c r="F261" t="s">
        <v>3867</v>
      </c>
      <c r="G261" t="s">
        <v>942</v>
      </c>
      <c r="H261" t="s">
        <v>948</v>
      </c>
      <c r="I261" t="s">
        <v>3422</v>
      </c>
      <c r="J261" t="s">
        <v>3418</v>
      </c>
      <c r="K261" t="s">
        <v>543</v>
      </c>
      <c r="L261">
        <v>2</v>
      </c>
      <c r="M261" t="s">
        <v>77</v>
      </c>
      <c r="N261">
        <v>17.420000000000002</v>
      </c>
      <c r="O261">
        <v>7.77</v>
      </c>
      <c r="P261" t="s">
        <v>78</v>
      </c>
      <c r="Q261" s="94">
        <v>45281.674305555556</v>
      </c>
      <c r="R261">
        <v>34.840000000000003</v>
      </c>
      <c r="S261">
        <v>15.54</v>
      </c>
      <c r="T261" t="str">
        <f>VLOOKUP(E261,zamiana!A:B,2,0)</f>
        <v>ALSTOM KTW</v>
      </c>
    </row>
    <row r="262" spans="1:20" x14ac:dyDescent="0.3">
      <c r="A262" t="s">
        <v>5689</v>
      </c>
      <c r="B262" s="2">
        <v>45238</v>
      </c>
      <c r="C262" s="2">
        <v>45237</v>
      </c>
      <c r="D262" s="2"/>
      <c r="E262" t="s">
        <v>940</v>
      </c>
      <c r="F262" t="s">
        <v>3867</v>
      </c>
      <c r="G262" t="s">
        <v>942</v>
      </c>
      <c r="H262" t="s">
        <v>948</v>
      </c>
      <c r="I262" t="s">
        <v>5690</v>
      </c>
      <c r="J262" t="s">
        <v>3421</v>
      </c>
      <c r="K262" t="s">
        <v>543</v>
      </c>
      <c r="L262">
        <v>8</v>
      </c>
      <c r="M262" t="s">
        <v>77</v>
      </c>
      <c r="N262">
        <v>8.16</v>
      </c>
      <c r="O262">
        <v>2.75</v>
      </c>
      <c r="P262" t="s">
        <v>78</v>
      </c>
      <c r="Q262" s="94">
        <v>45281.674305555556</v>
      </c>
      <c r="R262">
        <v>65.28</v>
      </c>
      <c r="S262">
        <v>22</v>
      </c>
      <c r="T262" t="str">
        <f>VLOOKUP(E262,zamiana!A:B,2,0)</f>
        <v>ALSTOM KTW</v>
      </c>
    </row>
    <row r="263" spans="1:20" x14ac:dyDescent="0.3">
      <c r="A263" t="s">
        <v>5691</v>
      </c>
      <c r="B263" s="2">
        <v>45238</v>
      </c>
      <c r="C263" s="2">
        <v>45237</v>
      </c>
      <c r="D263" s="2"/>
      <c r="E263" t="s">
        <v>940</v>
      </c>
      <c r="F263" t="s">
        <v>3867</v>
      </c>
      <c r="G263" t="s">
        <v>942</v>
      </c>
      <c r="H263" t="s">
        <v>948</v>
      </c>
      <c r="I263" t="s">
        <v>3600</v>
      </c>
      <c r="J263" t="s">
        <v>3424</v>
      </c>
      <c r="K263" t="s">
        <v>543</v>
      </c>
      <c r="L263">
        <v>2</v>
      </c>
      <c r="M263" t="s">
        <v>77</v>
      </c>
      <c r="N263">
        <v>8.94</v>
      </c>
      <c r="O263">
        <v>6.9</v>
      </c>
      <c r="P263" t="s">
        <v>78</v>
      </c>
      <c r="Q263" s="94">
        <v>45281.677777777775</v>
      </c>
      <c r="R263">
        <v>17.88</v>
      </c>
      <c r="S263">
        <v>13.8</v>
      </c>
      <c r="T263" t="str">
        <f>VLOOKUP(E263,zamiana!A:B,2,0)</f>
        <v>ALSTOM KTW</v>
      </c>
    </row>
    <row r="264" spans="1:20" x14ac:dyDescent="0.3">
      <c r="A264" t="s">
        <v>5691</v>
      </c>
      <c r="B264" s="2">
        <v>45238</v>
      </c>
      <c r="C264" s="2">
        <v>45237</v>
      </c>
      <c r="D264" s="2"/>
      <c r="E264" t="s">
        <v>940</v>
      </c>
      <c r="F264" t="s">
        <v>3867</v>
      </c>
      <c r="G264" t="s">
        <v>942</v>
      </c>
      <c r="H264" t="s">
        <v>948</v>
      </c>
      <c r="I264" t="s">
        <v>4459</v>
      </c>
      <c r="J264" t="s">
        <v>3220</v>
      </c>
      <c r="K264" t="s">
        <v>543</v>
      </c>
      <c r="L264">
        <v>1</v>
      </c>
      <c r="M264" t="s">
        <v>77</v>
      </c>
      <c r="N264">
        <v>369.15</v>
      </c>
      <c r="O264">
        <v>737.08</v>
      </c>
      <c r="P264" t="s">
        <v>78</v>
      </c>
      <c r="Q264" s="94">
        <v>45281.680555555555</v>
      </c>
      <c r="R264">
        <v>369.15</v>
      </c>
      <c r="S264">
        <v>737.08</v>
      </c>
      <c r="T264" t="str">
        <f>VLOOKUP(E264,zamiana!A:B,2,0)</f>
        <v>ALSTOM KTW</v>
      </c>
    </row>
    <row r="265" spans="1:20" x14ac:dyDescent="0.3">
      <c r="A265" t="s">
        <v>5691</v>
      </c>
      <c r="B265" s="2">
        <v>45238</v>
      </c>
      <c r="C265" s="2">
        <v>45237</v>
      </c>
      <c r="D265" s="2"/>
      <c r="E265" t="s">
        <v>940</v>
      </c>
      <c r="F265" t="s">
        <v>3867</v>
      </c>
      <c r="G265" t="s">
        <v>942</v>
      </c>
      <c r="H265" t="s">
        <v>948</v>
      </c>
      <c r="I265" t="s">
        <v>5692</v>
      </c>
      <c r="J265" t="s">
        <v>3220</v>
      </c>
      <c r="K265" t="s">
        <v>543</v>
      </c>
      <c r="L265">
        <v>2</v>
      </c>
      <c r="M265" t="s">
        <v>77</v>
      </c>
      <c r="N265">
        <v>55.59</v>
      </c>
      <c r="O265">
        <v>338.14</v>
      </c>
      <c r="P265" t="s">
        <v>78</v>
      </c>
      <c r="Q265" s="94">
        <v>45281.679861111108</v>
      </c>
      <c r="R265">
        <v>111.18</v>
      </c>
      <c r="S265">
        <v>676.28</v>
      </c>
      <c r="T265" t="str">
        <f>VLOOKUP(E265,zamiana!A:B,2,0)</f>
        <v>ALSTOM KTW</v>
      </c>
    </row>
    <row r="266" spans="1:20" x14ac:dyDescent="0.3">
      <c r="A266" t="s">
        <v>5691</v>
      </c>
      <c r="B266" s="2">
        <v>45238</v>
      </c>
      <c r="C266" s="2">
        <v>45237</v>
      </c>
      <c r="D266" s="2"/>
      <c r="E266" t="s">
        <v>940</v>
      </c>
      <c r="F266" t="s">
        <v>3867</v>
      </c>
      <c r="G266" t="s">
        <v>942</v>
      </c>
      <c r="H266" t="s">
        <v>948</v>
      </c>
      <c r="I266" t="s">
        <v>4458</v>
      </c>
      <c r="J266" t="s">
        <v>3220</v>
      </c>
      <c r="K266" t="s">
        <v>543</v>
      </c>
      <c r="L266">
        <v>2</v>
      </c>
      <c r="M266" t="s">
        <v>77</v>
      </c>
      <c r="N266">
        <v>69.680000000000007</v>
      </c>
      <c r="O266">
        <v>75.28</v>
      </c>
      <c r="P266" t="s">
        <v>78</v>
      </c>
      <c r="Q266" s="94">
        <v>45281.678472222222</v>
      </c>
      <c r="R266">
        <v>139.36000000000001</v>
      </c>
      <c r="S266">
        <v>150.56</v>
      </c>
      <c r="T266" t="str">
        <f>VLOOKUP(E266,zamiana!A:B,2,0)</f>
        <v>ALSTOM KTW</v>
      </c>
    </row>
    <row r="267" spans="1:20" x14ac:dyDescent="0.3">
      <c r="A267" t="s">
        <v>5691</v>
      </c>
      <c r="B267" s="2">
        <v>45238</v>
      </c>
      <c r="C267" s="2">
        <v>45237</v>
      </c>
      <c r="D267" s="2"/>
      <c r="E267" t="s">
        <v>940</v>
      </c>
      <c r="F267" t="s">
        <v>3867</v>
      </c>
      <c r="G267" t="s">
        <v>942</v>
      </c>
      <c r="H267" t="s">
        <v>948</v>
      </c>
      <c r="I267" t="s">
        <v>5568</v>
      </c>
      <c r="J267" t="s">
        <v>5569</v>
      </c>
      <c r="K267" t="s">
        <v>543</v>
      </c>
      <c r="L267">
        <v>2</v>
      </c>
      <c r="M267" t="s">
        <v>77</v>
      </c>
      <c r="N267">
        <v>30.21</v>
      </c>
      <c r="O267">
        <v>8.59</v>
      </c>
      <c r="P267" t="s">
        <v>78</v>
      </c>
      <c r="Q267" s="94">
        <v>45281.675000000003</v>
      </c>
      <c r="R267">
        <v>60.42</v>
      </c>
      <c r="S267">
        <v>17.18</v>
      </c>
      <c r="T267" t="str">
        <f>VLOOKUP(E267,zamiana!A:B,2,0)</f>
        <v>ALSTOM KTW</v>
      </c>
    </row>
    <row r="268" spans="1:20" x14ac:dyDescent="0.3">
      <c r="A268" t="s">
        <v>5691</v>
      </c>
      <c r="B268" s="2">
        <v>45238</v>
      </c>
      <c r="C268" s="2">
        <v>45237</v>
      </c>
      <c r="D268" s="2"/>
      <c r="E268" t="s">
        <v>940</v>
      </c>
      <c r="F268" t="s">
        <v>3867</v>
      </c>
      <c r="G268" t="s">
        <v>942</v>
      </c>
      <c r="H268" t="s">
        <v>948</v>
      </c>
      <c r="I268" t="s">
        <v>5570</v>
      </c>
      <c r="J268" t="s">
        <v>5569</v>
      </c>
      <c r="K268" t="s">
        <v>543</v>
      </c>
      <c r="L268">
        <v>1</v>
      </c>
      <c r="M268" t="s">
        <v>77</v>
      </c>
      <c r="N268">
        <v>30.21</v>
      </c>
      <c r="O268">
        <v>8.59</v>
      </c>
      <c r="P268" t="s">
        <v>78</v>
      </c>
      <c r="Q268" s="94">
        <v>45281.675000000003</v>
      </c>
      <c r="R268">
        <v>30.21</v>
      </c>
      <c r="S268">
        <v>8.59</v>
      </c>
      <c r="T268" t="str">
        <f>VLOOKUP(E268,zamiana!A:B,2,0)</f>
        <v>ALSTOM KTW</v>
      </c>
    </row>
    <row r="269" spans="1:20" x14ac:dyDescent="0.3">
      <c r="A269" t="s">
        <v>5691</v>
      </c>
      <c r="B269" s="2">
        <v>45238</v>
      </c>
      <c r="C269" s="2">
        <v>45237</v>
      </c>
      <c r="D269" s="2"/>
      <c r="E269" t="s">
        <v>940</v>
      </c>
      <c r="F269" t="s">
        <v>3867</v>
      </c>
      <c r="G269" t="s">
        <v>942</v>
      </c>
      <c r="H269" t="s">
        <v>948</v>
      </c>
      <c r="I269" t="s">
        <v>5693</v>
      </c>
      <c r="J269" t="s">
        <v>3220</v>
      </c>
      <c r="K269" t="s">
        <v>543</v>
      </c>
      <c r="L269">
        <v>1</v>
      </c>
      <c r="M269" t="s">
        <v>77</v>
      </c>
      <c r="N269">
        <v>34.090000000000003</v>
      </c>
      <c r="O269">
        <v>19.18</v>
      </c>
      <c r="P269" t="s">
        <v>78</v>
      </c>
      <c r="Q269" s="94">
        <v>45281.678472222222</v>
      </c>
      <c r="R269">
        <v>34.090000000000003</v>
      </c>
      <c r="S269">
        <v>19.18</v>
      </c>
      <c r="T269" t="str">
        <f>VLOOKUP(E269,zamiana!A:B,2,0)</f>
        <v>ALSTOM KTW</v>
      </c>
    </row>
    <row r="270" spans="1:20" x14ac:dyDescent="0.3">
      <c r="A270" t="s">
        <v>5691</v>
      </c>
      <c r="B270" s="2">
        <v>45238</v>
      </c>
      <c r="C270" s="2">
        <v>45237</v>
      </c>
      <c r="D270" s="2"/>
      <c r="E270" t="s">
        <v>940</v>
      </c>
      <c r="F270" t="s">
        <v>3867</v>
      </c>
      <c r="G270" t="s">
        <v>942</v>
      </c>
      <c r="H270" t="s">
        <v>948</v>
      </c>
      <c r="I270" t="s">
        <v>5694</v>
      </c>
      <c r="J270" t="s">
        <v>3220</v>
      </c>
      <c r="K270" t="s">
        <v>543</v>
      </c>
      <c r="L270">
        <v>1</v>
      </c>
      <c r="M270" t="s">
        <v>77</v>
      </c>
      <c r="N270">
        <v>33.14</v>
      </c>
      <c r="O270">
        <v>12.54</v>
      </c>
      <c r="P270" t="s">
        <v>78</v>
      </c>
      <c r="Q270" s="94">
        <v>45281.678472222222</v>
      </c>
      <c r="R270">
        <v>33.14</v>
      </c>
      <c r="S270">
        <v>12.54</v>
      </c>
      <c r="T270" t="str">
        <f>VLOOKUP(E270,zamiana!A:B,2,0)</f>
        <v>ALSTOM KTW</v>
      </c>
    </row>
    <row r="271" spans="1:20" x14ac:dyDescent="0.3">
      <c r="A271" t="s">
        <v>5691</v>
      </c>
      <c r="B271" s="2">
        <v>45238</v>
      </c>
      <c r="C271" s="2">
        <v>45237</v>
      </c>
      <c r="D271" s="2"/>
      <c r="E271" t="s">
        <v>940</v>
      </c>
      <c r="F271" t="s">
        <v>3867</v>
      </c>
      <c r="G271" t="s">
        <v>942</v>
      </c>
      <c r="H271" t="s">
        <v>948</v>
      </c>
      <c r="I271" t="s">
        <v>5695</v>
      </c>
      <c r="J271" t="s">
        <v>3220</v>
      </c>
      <c r="K271" t="s">
        <v>543</v>
      </c>
      <c r="L271">
        <v>1</v>
      </c>
      <c r="M271" t="s">
        <v>77</v>
      </c>
      <c r="N271">
        <v>34.090000000000003</v>
      </c>
      <c r="O271">
        <v>19.18</v>
      </c>
      <c r="P271" t="s">
        <v>78</v>
      </c>
      <c r="Q271" s="94">
        <v>45281.678472222222</v>
      </c>
      <c r="R271">
        <v>34.090000000000003</v>
      </c>
      <c r="S271">
        <v>19.18</v>
      </c>
      <c r="T271" t="str">
        <f>VLOOKUP(E271,zamiana!A:B,2,0)</f>
        <v>ALSTOM KTW</v>
      </c>
    </row>
    <row r="272" spans="1:20" x14ac:dyDescent="0.3">
      <c r="A272" t="s">
        <v>5691</v>
      </c>
      <c r="B272" s="2">
        <v>45238</v>
      </c>
      <c r="C272" s="2">
        <v>45237</v>
      </c>
      <c r="D272" s="2"/>
      <c r="E272" t="s">
        <v>940</v>
      </c>
      <c r="F272" t="s">
        <v>3867</v>
      </c>
      <c r="G272" t="s">
        <v>942</v>
      </c>
      <c r="H272" t="s">
        <v>948</v>
      </c>
      <c r="I272" t="s">
        <v>5696</v>
      </c>
      <c r="J272" t="s">
        <v>3220</v>
      </c>
      <c r="K272" t="s">
        <v>543</v>
      </c>
      <c r="L272">
        <v>1</v>
      </c>
      <c r="M272" t="s">
        <v>77</v>
      </c>
      <c r="N272">
        <v>33.14</v>
      </c>
      <c r="O272">
        <v>18.940000000000001</v>
      </c>
      <c r="P272" t="s">
        <v>78</v>
      </c>
      <c r="Q272" s="94">
        <v>45281.678472222222</v>
      </c>
      <c r="R272">
        <v>33.14</v>
      </c>
      <c r="S272">
        <v>18.940000000000001</v>
      </c>
      <c r="T272" t="str">
        <f>VLOOKUP(E272,zamiana!A:B,2,0)</f>
        <v>ALSTOM KTW</v>
      </c>
    </row>
    <row r="273" spans="1:20" x14ac:dyDescent="0.3">
      <c r="A273" t="s">
        <v>5691</v>
      </c>
      <c r="B273" s="2">
        <v>45238</v>
      </c>
      <c r="C273" s="2">
        <v>45237</v>
      </c>
      <c r="D273" s="2"/>
      <c r="E273" t="s">
        <v>940</v>
      </c>
      <c r="F273" t="s">
        <v>3867</v>
      </c>
      <c r="G273" t="s">
        <v>942</v>
      </c>
      <c r="H273" t="s">
        <v>948</v>
      </c>
      <c r="I273" t="s">
        <v>5571</v>
      </c>
      <c r="J273" t="s">
        <v>3220</v>
      </c>
      <c r="K273" t="s">
        <v>543</v>
      </c>
      <c r="L273">
        <v>2</v>
      </c>
      <c r="M273" t="s">
        <v>77</v>
      </c>
      <c r="N273">
        <v>99.36</v>
      </c>
      <c r="O273">
        <v>30</v>
      </c>
      <c r="P273" t="s">
        <v>78</v>
      </c>
      <c r="Q273" s="94">
        <v>45281.675000000003</v>
      </c>
      <c r="R273">
        <v>198.72</v>
      </c>
      <c r="S273">
        <v>60</v>
      </c>
      <c r="T273" t="str">
        <f>VLOOKUP(E273,zamiana!A:B,2,0)</f>
        <v>ALSTOM KTW</v>
      </c>
    </row>
    <row r="274" spans="1:20" x14ac:dyDescent="0.3">
      <c r="A274" t="s">
        <v>5697</v>
      </c>
      <c r="B274" s="2">
        <v>45238</v>
      </c>
      <c r="C274" s="2">
        <v>45237</v>
      </c>
      <c r="D274" s="2"/>
      <c r="E274" t="s">
        <v>940</v>
      </c>
      <c r="F274" t="s">
        <v>3867</v>
      </c>
      <c r="G274" t="s">
        <v>942</v>
      </c>
      <c r="H274" t="s">
        <v>948</v>
      </c>
      <c r="I274" t="s">
        <v>5698</v>
      </c>
      <c r="J274" t="s">
        <v>3421</v>
      </c>
      <c r="K274" t="s">
        <v>543</v>
      </c>
      <c r="L274">
        <v>8</v>
      </c>
      <c r="M274" t="s">
        <v>77</v>
      </c>
      <c r="N274">
        <v>45.49</v>
      </c>
      <c r="O274">
        <v>12.27</v>
      </c>
      <c r="P274" t="s">
        <v>78</v>
      </c>
      <c r="Q274" s="94">
        <v>45281.675000000003</v>
      </c>
      <c r="R274">
        <v>363.92</v>
      </c>
      <c r="S274">
        <v>98.16</v>
      </c>
      <c r="T274" t="str">
        <f>VLOOKUP(E274,zamiana!A:B,2,0)</f>
        <v>ALSTOM KTW</v>
      </c>
    </row>
    <row r="275" spans="1:20" x14ac:dyDescent="0.3">
      <c r="A275" t="s">
        <v>5697</v>
      </c>
      <c r="B275" s="2">
        <v>45238</v>
      </c>
      <c r="C275" s="2">
        <v>45237</v>
      </c>
      <c r="D275" s="2"/>
      <c r="E275" t="s">
        <v>940</v>
      </c>
      <c r="F275" t="s">
        <v>3867</v>
      </c>
      <c r="G275" t="s">
        <v>942</v>
      </c>
      <c r="H275" t="s">
        <v>948</v>
      </c>
      <c r="I275" t="s">
        <v>5556</v>
      </c>
      <c r="J275" t="s">
        <v>5556</v>
      </c>
      <c r="K275" t="s">
        <v>948</v>
      </c>
      <c r="L275">
        <v>6</v>
      </c>
      <c r="M275" t="s">
        <v>77</v>
      </c>
      <c r="N275">
        <v>10.15</v>
      </c>
      <c r="O275">
        <v>6.48</v>
      </c>
      <c r="P275" t="s">
        <v>78</v>
      </c>
      <c r="Q275" s="94">
        <v>45281.679166666669</v>
      </c>
      <c r="R275">
        <v>60.9</v>
      </c>
      <c r="S275">
        <v>38.880000000000003</v>
      </c>
      <c r="T275" t="str">
        <f>VLOOKUP(E275,zamiana!A:B,2,0)</f>
        <v>ALSTOM KTW</v>
      </c>
    </row>
    <row r="276" spans="1:20" x14ac:dyDescent="0.3">
      <c r="A276" t="s">
        <v>5697</v>
      </c>
      <c r="B276" s="2">
        <v>45238</v>
      </c>
      <c r="C276" s="2">
        <v>45237</v>
      </c>
      <c r="D276" s="2"/>
      <c r="E276" t="s">
        <v>940</v>
      </c>
      <c r="F276" t="s">
        <v>3867</v>
      </c>
      <c r="G276" t="s">
        <v>942</v>
      </c>
      <c r="H276" t="s">
        <v>948</v>
      </c>
      <c r="I276" t="s">
        <v>5699</v>
      </c>
      <c r="J276" t="s">
        <v>3421</v>
      </c>
      <c r="K276" t="s">
        <v>543</v>
      </c>
      <c r="L276">
        <v>8</v>
      </c>
      <c r="M276" t="s">
        <v>77</v>
      </c>
      <c r="N276">
        <v>31.18</v>
      </c>
      <c r="O276">
        <v>9.33</v>
      </c>
      <c r="P276" t="s">
        <v>78</v>
      </c>
      <c r="Q276" s="94">
        <v>45281.675000000003</v>
      </c>
      <c r="R276">
        <v>249.44</v>
      </c>
      <c r="S276">
        <v>74.64</v>
      </c>
      <c r="T276" t="str">
        <f>VLOOKUP(E276,zamiana!A:B,2,0)</f>
        <v>ALSTOM KTW</v>
      </c>
    </row>
    <row r="277" spans="1:20" x14ac:dyDescent="0.3">
      <c r="A277" t="s">
        <v>5697</v>
      </c>
      <c r="B277" s="2">
        <v>45238</v>
      </c>
      <c r="C277" s="2">
        <v>45237</v>
      </c>
      <c r="D277" s="2"/>
      <c r="E277" t="s">
        <v>940</v>
      </c>
      <c r="F277" t="s">
        <v>3867</v>
      </c>
      <c r="G277" t="s">
        <v>942</v>
      </c>
      <c r="H277" t="s">
        <v>948</v>
      </c>
      <c r="I277" t="s">
        <v>5559</v>
      </c>
      <c r="J277" t="s">
        <v>3418</v>
      </c>
      <c r="K277" t="s">
        <v>543</v>
      </c>
      <c r="L277">
        <v>30</v>
      </c>
      <c r="M277" t="s">
        <v>77</v>
      </c>
      <c r="N277">
        <v>10.9</v>
      </c>
      <c r="O277">
        <v>4.12</v>
      </c>
      <c r="P277" t="s">
        <v>78</v>
      </c>
      <c r="Q277" s="94">
        <v>45281.674305555556</v>
      </c>
      <c r="R277">
        <v>327</v>
      </c>
      <c r="S277">
        <v>123.6</v>
      </c>
      <c r="T277" t="str">
        <f>VLOOKUP(E277,zamiana!A:B,2,0)</f>
        <v>ALSTOM KTW</v>
      </c>
    </row>
    <row r="278" spans="1:20" x14ac:dyDescent="0.3">
      <c r="A278" t="s">
        <v>5697</v>
      </c>
      <c r="B278" s="2">
        <v>45238</v>
      </c>
      <c r="C278" s="2">
        <v>45237</v>
      </c>
      <c r="D278" s="2"/>
      <c r="E278" t="s">
        <v>940</v>
      </c>
      <c r="F278" t="s">
        <v>3867</v>
      </c>
      <c r="G278" t="s">
        <v>942</v>
      </c>
      <c r="H278" t="s">
        <v>948</v>
      </c>
      <c r="I278" t="s">
        <v>5561</v>
      </c>
      <c r="J278" t="s">
        <v>3418</v>
      </c>
      <c r="K278" t="s">
        <v>543</v>
      </c>
      <c r="L278">
        <v>5</v>
      </c>
      <c r="M278" t="s">
        <v>77</v>
      </c>
      <c r="N278">
        <v>14.22</v>
      </c>
      <c r="O278">
        <v>6.63</v>
      </c>
      <c r="P278" t="s">
        <v>78</v>
      </c>
      <c r="Q278" s="94">
        <v>45281.674305555556</v>
      </c>
      <c r="R278">
        <v>71.099999999999994</v>
      </c>
      <c r="S278">
        <v>33.15</v>
      </c>
      <c r="T278" t="str">
        <f>VLOOKUP(E278,zamiana!A:B,2,0)</f>
        <v>ALSTOM KTW</v>
      </c>
    </row>
    <row r="279" spans="1:20" x14ac:dyDescent="0.3">
      <c r="A279" t="s">
        <v>5697</v>
      </c>
      <c r="B279" s="2">
        <v>45238</v>
      </c>
      <c r="C279" s="2">
        <v>45237</v>
      </c>
      <c r="D279" s="2"/>
      <c r="E279" t="s">
        <v>940</v>
      </c>
      <c r="F279" t="s">
        <v>3867</v>
      </c>
      <c r="G279" t="s">
        <v>942</v>
      </c>
      <c r="H279" t="s">
        <v>948</v>
      </c>
      <c r="I279" t="s">
        <v>5562</v>
      </c>
      <c r="J279" t="s">
        <v>3418</v>
      </c>
      <c r="K279" t="s">
        <v>543</v>
      </c>
      <c r="L279">
        <v>5</v>
      </c>
      <c r="M279" t="s">
        <v>77</v>
      </c>
      <c r="N279">
        <v>15.01</v>
      </c>
      <c r="O279">
        <v>6.87</v>
      </c>
      <c r="P279" t="s">
        <v>78</v>
      </c>
      <c r="Q279" s="94">
        <v>45281.674305555556</v>
      </c>
      <c r="R279">
        <v>75.05</v>
      </c>
      <c r="S279">
        <v>34.35</v>
      </c>
      <c r="T279" t="str">
        <f>VLOOKUP(E279,zamiana!A:B,2,0)</f>
        <v>ALSTOM KTW</v>
      </c>
    </row>
    <row r="280" spans="1:20" x14ac:dyDescent="0.3">
      <c r="A280" t="s">
        <v>5697</v>
      </c>
      <c r="B280" s="2">
        <v>45238</v>
      </c>
      <c r="C280" s="2">
        <v>45237</v>
      </c>
      <c r="D280" s="2"/>
      <c r="E280" t="s">
        <v>940</v>
      </c>
      <c r="F280" t="s">
        <v>3867</v>
      </c>
      <c r="G280" t="s">
        <v>942</v>
      </c>
      <c r="H280" t="s">
        <v>948</v>
      </c>
      <c r="I280" t="s">
        <v>3428</v>
      </c>
      <c r="J280" t="s">
        <v>3420</v>
      </c>
      <c r="K280" t="s">
        <v>543</v>
      </c>
      <c r="L280">
        <v>2</v>
      </c>
      <c r="M280" t="s">
        <v>77</v>
      </c>
      <c r="N280">
        <v>8.74</v>
      </c>
      <c r="O280">
        <v>3.11</v>
      </c>
      <c r="P280" t="s">
        <v>78</v>
      </c>
      <c r="Q280" s="94">
        <v>45281.674305555556</v>
      </c>
      <c r="R280">
        <v>17.48</v>
      </c>
      <c r="S280">
        <v>6.22</v>
      </c>
      <c r="T280" t="str">
        <f>VLOOKUP(E280,zamiana!A:B,2,0)</f>
        <v>ALSTOM KTW</v>
      </c>
    </row>
    <row r="281" spans="1:20" x14ac:dyDescent="0.3">
      <c r="A281" t="s">
        <v>5697</v>
      </c>
      <c r="B281" s="2">
        <v>45238</v>
      </c>
      <c r="C281" s="2">
        <v>45237</v>
      </c>
      <c r="D281" s="2"/>
      <c r="E281" t="s">
        <v>940</v>
      </c>
      <c r="F281" t="s">
        <v>3867</v>
      </c>
      <c r="G281" t="s">
        <v>942</v>
      </c>
      <c r="H281" t="s">
        <v>948</v>
      </c>
      <c r="I281" t="s">
        <v>5565</v>
      </c>
      <c r="J281" t="s">
        <v>3418</v>
      </c>
      <c r="K281" t="s">
        <v>543</v>
      </c>
      <c r="L281">
        <v>2</v>
      </c>
      <c r="M281" t="s">
        <v>77</v>
      </c>
      <c r="N281">
        <v>13.8</v>
      </c>
      <c r="O281">
        <v>4.01</v>
      </c>
      <c r="P281" t="s">
        <v>78</v>
      </c>
      <c r="Q281" s="94">
        <v>45281.674305555556</v>
      </c>
      <c r="R281">
        <v>27.6</v>
      </c>
      <c r="S281">
        <v>8.02</v>
      </c>
      <c r="T281" t="str">
        <f>VLOOKUP(E281,zamiana!A:B,2,0)</f>
        <v>ALSTOM KTW</v>
      </c>
    </row>
    <row r="282" spans="1:20" x14ac:dyDescent="0.3">
      <c r="A282" t="s">
        <v>5700</v>
      </c>
      <c r="B282" s="2">
        <v>45238</v>
      </c>
      <c r="C282" s="2">
        <v>45237</v>
      </c>
      <c r="D282" s="2"/>
      <c r="E282" t="s">
        <v>940</v>
      </c>
      <c r="F282" t="s">
        <v>3867</v>
      </c>
      <c r="G282" t="s">
        <v>942</v>
      </c>
      <c r="H282" t="s">
        <v>948</v>
      </c>
      <c r="I282" t="s">
        <v>5698</v>
      </c>
      <c r="J282" t="s">
        <v>3421</v>
      </c>
      <c r="K282" t="s">
        <v>543</v>
      </c>
      <c r="L282">
        <v>4</v>
      </c>
      <c r="M282" t="s">
        <v>77</v>
      </c>
      <c r="N282">
        <v>45.49</v>
      </c>
      <c r="O282">
        <v>12.27</v>
      </c>
      <c r="P282" t="s">
        <v>78</v>
      </c>
      <c r="Q282" s="94">
        <v>45281.675000000003</v>
      </c>
      <c r="R282">
        <v>181.96</v>
      </c>
      <c r="S282">
        <v>49.08</v>
      </c>
      <c r="T282" t="str">
        <f>VLOOKUP(E282,zamiana!A:B,2,0)</f>
        <v>ALSTOM KTW</v>
      </c>
    </row>
    <row r="283" spans="1:20" x14ac:dyDescent="0.3">
      <c r="A283" t="s">
        <v>5700</v>
      </c>
      <c r="B283" s="2">
        <v>45238</v>
      </c>
      <c r="C283" s="2">
        <v>45237</v>
      </c>
      <c r="D283" s="2"/>
      <c r="E283" t="s">
        <v>940</v>
      </c>
      <c r="F283" t="s">
        <v>3867</v>
      </c>
      <c r="G283" t="s">
        <v>942</v>
      </c>
      <c r="H283" t="s">
        <v>948</v>
      </c>
      <c r="I283" t="s">
        <v>5701</v>
      </c>
      <c r="J283" t="s">
        <v>3421</v>
      </c>
      <c r="K283" t="s">
        <v>543</v>
      </c>
      <c r="L283">
        <v>8</v>
      </c>
      <c r="M283" t="s">
        <v>77</v>
      </c>
      <c r="N283">
        <v>31.18</v>
      </c>
      <c r="O283">
        <v>9.33</v>
      </c>
      <c r="P283" t="s">
        <v>78</v>
      </c>
      <c r="Q283" s="94">
        <v>45281.675000000003</v>
      </c>
      <c r="R283">
        <v>249.44</v>
      </c>
      <c r="S283">
        <v>74.64</v>
      </c>
      <c r="T283" t="str">
        <f>VLOOKUP(E283,zamiana!A:B,2,0)</f>
        <v>ALSTOM KTW</v>
      </c>
    </row>
    <row r="284" spans="1:20" x14ac:dyDescent="0.3">
      <c r="A284" t="s">
        <v>5700</v>
      </c>
      <c r="B284" s="2">
        <v>45238</v>
      </c>
      <c r="C284" s="2">
        <v>45237</v>
      </c>
      <c r="D284" s="2"/>
      <c r="E284" t="s">
        <v>940</v>
      </c>
      <c r="F284" t="s">
        <v>3867</v>
      </c>
      <c r="G284" t="s">
        <v>942</v>
      </c>
      <c r="H284" t="s">
        <v>948</v>
      </c>
      <c r="I284" t="s">
        <v>5701</v>
      </c>
      <c r="J284" t="s">
        <v>3421</v>
      </c>
      <c r="K284" t="s">
        <v>543</v>
      </c>
      <c r="L284">
        <v>4</v>
      </c>
      <c r="M284" t="s">
        <v>77</v>
      </c>
      <c r="N284">
        <v>31.18</v>
      </c>
      <c r="O284">
        <v>9.33</v>
      </c>
      <c r="P284" t="s">
        <v>78</v>
      </c>
      <c r="Q284" s="94">
        <v>45281.675000000003</v>
      </c>
      <c r="R284">
        <v>124.72</v>
      </c>
      <c r="S284">
        <v>37.32</v>
      </c>
      <c r="T284" t="str">
        <f>VLOOKUP(E284,zamiana!A:B,2,0)</f>
        <v>ALSTOM KTW</v>
      </c>
    </row>
    <row r="285" spans="1:20" x14ac:dyDescent="0.3">
      <c r="A285" t="s">
        <v>5700</v>
      </c>
      <c r="B285" s="2">
        <v>45238</v>
      </c>
      <c r="C285" s="2">
        <v>45237</v>
      </c>
      <c r="D285" s="2"/>
      <c r="E285" t="s">
        <v>940</v>
      </c>
      <c r="F285" t="s">
        <v>3867</v>
      </c>
      <c r="G285" t="s">
        <v>942</v>
      </c>
      <c r="H285" t="s">
        <v>948</v>
      </c>
      <c r="I285" t="s">
        <v>5699</v>
      </c>
      <c r="J285" t="s">
        <v>3421</v>
      </c>
      <c r="K285" t="s">
        <v>543</v>
      </c>
      <c r="L285">
        <v>4</v>
      </c>
      <c r="M285" t="s">
        <v>77</v>
      </c>
      <c r="N285">
        <v>31.18</v>
      </c>
      <c r="O285">
        <v>9.33</v>
      </c>
      <c r="P285" t="s">
        <v>78</v>
      </c>
      <c r="Q285" s="94">
        <v>45281.675000000003</v>
      </c>
      <c r="R285">
        <v>124.72</v>
      </c>
      <c r="S285">
        <v>37.32</v>
      </c>
      <c r="T285" t="str">
        <f>VLOOKUP(E285,zamiana!A:B,2,0)</f>
        <v>ALSTOM KTW</v>
      </c>
    </row>
    <row r="286" spans="1:20" x14ac:dyDescent="0.3">
      <c r="A286" t="s">
        <v>5700</v>
      </c>
      <c r="B286" s="2">
        <v>45238</v>
      </c>
      <c r="C286" s="2">
        <v>45237</v>
      </c>
      <c r="D286" s="2"/>
      <c r="E286" t="s">
        <v>940</v>
      </c>
      <c r="F286" t="s">
        <v>3867</v>
      </c>
      <c r="G286" t="s">
        <v>942</v>
      </c>
      <c r="H286" t="s">
        <v>948</v>
      </c>
      <c r="I286" t="s">
        <v>5562</v>
      </c>
      <c r="J286" t="s">
        <v>3418</v>
      </c>
      <c r="K286" t="s">
        <v>543</v>
      </c>
      <c r="L286">
        <v>1</v>
      </c>
      <c r="M286" t="s">
        <v>77</v>
      </c>
      <c r="N286">
        <v>15.01</v>
      </c>
      <c r="O286">
        <v>6.87</v>
      </c>
      <c r="P286" t="s">
        <v>78</v>
      </c>
      <c r="Q286" s="94">
        <v>45281.674305555556</v>
      </c>
      <c r="R286">
        <v>15.01</v>
      </c>
      <c r="S286">
        <v>6.87</v>
      </c>
      <c r="T286" t="str">
        <f>VLOOKUP(E286,zamiana!A:B,2,0)</f>
        <v>ALSTOM KTW</v>
      </c>
    </row>
    <row r="287" spans="1:20" x14ac:dyDescent="0.3">
      <c r="A287" t="s">
        <v>5700</v>
      </c>
      <c r="B287" s="2">
        <v>45238</v>
      </c>
      <c r="C287" s="2">
        <v>45237</v>
      </c>
      <c r="D287" s="2"/>
      <c r="E287" t="s">
        <v>940</v>
      </c>
      <c r="F287" t="s">
        <v>3867</v>
      </c>
      <c r="G287" t="s">
        <v>942</v>
      </c>
      <c r="H287" t="s">
        <v>948</v>
      </c>
      <c r="I287" t="s">
        <v>3422</v>
      </c>
      <c r="J287" t="s">
        <v>3418</v>
      </c>
      <c r="K287" t="s">
        <v>543</v>
      </c>
      <c r="L287">
        <v>4</v>
      </c>
      <c r="M287" t="s">
        <v>77</v>
      </c>
      <c r="N287">
        <v>17.420000000000002</v>
      </c>
      <c r="O287">
        <v>7.77</v>
      </c>
      <c r="P287" t="s">
        <v>78</v>
      </c>
      <c r="Q287" s="94">
        <v>45281.674305555556</v>
      </c>
      <c r="R287">
        <v>69.680000000000007</v>
      </c>
      <c r="S287">
        <v>31.08</v>
      </c>
      <c r="T287" t="str">
        <f>VLOOKUP(E287,zamiana!A:B,2,0)</f>
        <v>ALSTOM KTW</v>
      </c>
    </row>
    <row r="288" spans="1:20" x14ac:dyDescent="0.3">
      <c r="A288" t="s">
        <v>5700</v>
      </c>
      <c r="B288" s="2">
        <v>45238</v>
      </c>
      <c r="C288" s="2">
        <v>45237</v>
      </c>
      <c r="D288" s="2"/>
      <c r="E288" t="s">
        <v>940</v>
      </c>
      <c r="F288" t="s">
        <v>3867</v>
      </c>
      <c r="G288" t="s">
        <v>942</v>
      </c>
      <c r="H288" t="s">
        <v>948</v>
      </c>
      <c r="I288" t="s">
        <v>5690</v>
      </c>
      <c r="J288" t="s">
        <v>3421</v>
      </c>
      <c r="K288" t="s">
        <v>543</v>
      </c>
      <c r="L288">
        <v>4</v>
      </c>
      <c r="M288" t="s">
        <v>77</v>
      </c>
      <c r="N288">
        <v>8.16</v>
      </c>
      <c r="O288">
        <v>2.75</v>
      </c>
      <c r="P288" t="s">
        <v>78</v>
      </c>
      <c r="Q288" s="94">
        <v>45281.674305555556</v>
      </c>
      <c r="R288">
        <v>32.64</v>
      </c>
      <c r="S288">
        <v>11</v>
      </c>
      <c r="T288" t="str">
        <f>VLOOKUP(E288,zamiana!A:B,2,0)</f>
        <v>ALSTOM KTW</v>
      </c>
    </row>
    <row r="289" spans="1:20" x14ac:dyDescent="0.3">
      <c r="A289" t="s">
        <v>5702</v>
      </c>
      <c r="B289" s="2">
        <v>45238</v>
      </c>
      <c r="C289" s="2">
        <v>45237</v>
      </c>
      <c r="D289" s="2"/>
      <c r="E289" t="s">
        <v>940</v>
      </c>
      <c r="F289" t="s">
        <v>3867</v>
      </c>
      <c r="G289" t="s">
        <v>942</v>
      </c>
      <c r="H289" t="s">
        <v>948</v>
      </c>
      <c r="I289" t="s">
        <v>4932</v>
      </c>
      <c r="J289" t="s">
        <v>1931</v>
      </c>
      <c r="K289" t="s">
        <v>543</v>
      </c>
      <c r="L289">
        <v>14</v>
      </c>
      <c r="M289" t="s">
        <v>77</v>
      </c>
      <c r="N289">
        <v>696.66</v>
      </c>
      <c r="O289">
        <v>329.21</v>
      </c>
      <c r="P289" t="s">
        <v>78</v>
      </c>
      <c r="Q289" s="94">
        <v>45281.681944444441</v>
      </c>
      <c r="R289">
        <v>9753.24</v>
      </c>
      <c r="S289">
        <v>4608.9399999999996</v>
      </c>
      <c r="T289" t="str">
        <f>VLOOKUP(E289,zamiana!A:B,2,0)</f>
        <v>ALSTOM KTW</v>
      </c>
    </row>
    <row r="290" spans="1:20" x14ac:dyDescent="0.3">
      <c r="A290" t="s">
        <v>5702</v>
      </c>
      <c r="B290" s="2">
        <v>45238</v>
      </c>
      <c r="C290" s="2">
        <v>45237</v>
      </c>
      <c r="D290" s="2"/>
      <c r="E290" t="s">
        <v>940</v>
      </c>
      <c r="F290" t="s">
        <v>3867</v>
      </c>
      <c r="G290" t="s">
        <v>942</v>
      </c>
      <c r="H290" t="s">
        <v>948</v>
      </c>
      <c r="I290" t="s">
        <v>4932</v>
      </c>
      <c r="J290" t="s">
        <v>1931</v>
      </c>
      <c r="K290" t="s">
        <v>543</v>
      </c>
      <c r="L290">
        <v>2</v>
      </c>
      <c r="M290" t="s">
        <v>77</v>
      </c>
      <c r="N290">
        <v>696.66</v>
      </c>
      <c r="O290">
        <v>329.21</v>
      </c>
      <c r="P290" t="s">
        <v>78</v>
      </c>
      <c r="Q290" s="94">
        <v>45281.681944444441</v>
      </c>
      <c r="R290">
        <v>1393.32</v>
      </c>
      <c r="S290">
        <v>658.42</v>
      </c>
      <c r="T290" t="str">
        <f>VLOOKUP(E290,zamiana!A:B,2,0)</f>
        <v>ALSTOM KTW</v>
      </c>
    </row>
    <row r="291" spans="1:20" x14ac:dyDescent="0.3">
      <c r="A291" t="s">
        <v>5702</v>
      </c>
      <c r="B291" s="2">
        <v>45238</v>
      </c>
      <c r="C291" s="2">
        <v>45237</v>
      </c>
      <c r="D291" s="2"/>
      <c r="E291" t="s">
        <v>940</v>
      </c>
      <c r="F291" t="s">
        <v>3867</v>
      </c>
      <c r="G291" t="s">
        <v>942</v>
      </c>
      <c r="H291" t="s">
        <v>948</v>
      </c>
      <c r="I291" t="s">
        <v>5703</v>
      </c>
      <c r="J291" t="s">
        <v>1937</v>
      </c>
      <c r="K291" t="s">
        <v>543</v>
      </c>
      <c r="L291">
        <v>11</v>
      </c>
      <c r="M291" t="s">
        <v>77</v>
      </c>
      <c r="N291">
        <v>591.24</v>
      </c>
      <c r="O291">
        <v>430.09</v>
      </c>
      <c r="P291" t="s">
        <v>78</v>
      </c>
      <c r="Q291" s="94">
        <v>45281.681944444441</v>
      </c>
      <c r="R291">
        <v>6503.64</v>
      </c>
      <c r="S291">
        <v>4730.99</v>
      </c>
      <c r="T291" t="str">
        <f>VLOOKUP(E291,zamiana!A:B,2,0)</f>
        <v>ALSTOM KTW</v>
      </c>
    </row>
    <row r="292" spans="1:20" x14ac:dyDescent="0.3">
      <c r="A292" t="s">
        <v>5704</v>
      </c>
      <c r="B292" s="2">
        <v>45237</v>
      </c>
      <c r="C292" s="2">
        <v>45237</v>
      </c>
      <c r="D292" s="2"/>
      <c r="E292" t="s">
        <v>58</v>
      </c>
      <c r="F292" t="s">
        <v>1381</v>
      </c>
      <c r="G292" t="s">
        <v>942</v>
      </c>
      <c r="H292" t="s">
        <v>1382</v>
      </c>
      <c r="I292">
        <v>17741</v>
      </c>
      <c r="J292" t="s">
        <v>4318</v>
      </c>
      <c r="K292" t="s">
        <v>58</v>
      </c>
      <c r="L292">
        <v>1</v>
      </c>
      <c r="M292" t="s">
        <v>77</v>
      </c>
      <c r="N292">
        <v>4400</v>
      </c>
      <c r="O292">
        <v>3061.68</v>
      </c>
      <c r="P292" t="s">
        <v>78</v>
      </c>
      <c r="Q292" s="94">
        <v>45281.679861111108</v>
      </c>
      <c r="R292">
        <v>4400</v>
      </c>
      <c r="S292">
        <v>3061.68</v>
      </c>
      <c r="T292" t="str">
        <f>VLOOKUP(E292,zamiana!A:B,2,0)</f>
        <v>Impact</v>
      </c>
    </row>
    <row r="293" spans="1:20" x14ac:dyDescent="0.3">
      <c r="A293" t="s">
        <v>5705</v>
      </c>
      <c r="B293" s="2">
        <v>45237</v>
      </c>
      <c r="C293" s="2">
        <v>45237</v>
      </c>
      <c r="D293" s="2"/>
      <c r="E293" t="s">
        <v>964</v>
      </c>
      <c r="F293" t="s">
        <v>2830</v>
      </c>
      <c r="G293" t="s">
        <v>942</v>
      </c>
      <c r="H293" t="s">
        <v>964</v>
      </c>
      <c r="I293" t="s">
        <v>4819</v>
      </c>
      <c r="J293" t="s">
        <v>4820</v>
      </c>
      <c r="K293" t="s">
        <v>964</v>
      </c>
      <c r="L293">
        <v>137</v>
      </c>
      <c r="M293" t="s">
        <v>77</v>
      </c>
      <c r="N293">
        <v>68.8</v>
      </c>
      <c r="O293">
        <v>36.42</v>
      </c>
      <c r="P293" t="s">
        <v>78</v>
      </c>
      <c r="Q293" s="94">
        <v>45281.679861111108</v>
      </c>
      <c r="R293">
        <v>9425.6</v>
      </c>
      <c r="S293">
        <v>4989.54</v>
      </c>
      <c r="T293" t="str">
        <f>VLOOKUP(E293,zamiana!A:B,2,0)</f>
        <v>ALSTOM SLZ</v>
      </c>
    </row>
    <row r="294" spans="1:20" x14ac:dyDescent="0.3">
      <c r="A294" t="s">
        <v>5706</v>
      </c>
      <c r="B294" s="2">
        <v>45237</v>
      </c>
      <c r="C294" s="2">
        <v>45237</v>
      </c>
      <c r="D294" s="2"/>
      <c r="E294" t="s">
        <v>984</v>
      </c>
      <c r="F294" t="s">
        <v>984</v>
      </c>
      <c r="G294" t="s">
        <v>942</v>
      </c>
      <c r="H294" t="s">
        <v>985</v>
      </c>
      <c r="I294" t="s">
        <v>1979</v>
      </c>
      <c r="J294" t="s">
        <v>1980</v>
      </c>
      <c r="K294" t="s">
        <v>1708</v>
      </c>
      <c r="L294">
        <v>1</v>
      </c>
      <c r="M294" t="s">
        <v>77</v>
      </c>
      <c r="N294">
        <v>13900.2</v>
      </c>
      <c r="O294">
        <v>11757.57</v>
      </c>
      <c r="P294" t="s">
        <v>78</v>
      </c>
      <c r="Q294" s="94">
        <v>45281.632638888892</v>
      </c>
      <c r="R294">
        <v>13900.2</v>
      </c>
      <c r="S294">
        <v>11757.57</v>
      </c>
      <c r="T294" t="str">
        <f>VLOOKUP(E294,zamiana!A:B,2,0)</f>
        <v>CAF REICHSHOFFEN</v>
      </c>
    </row>
    <row r="295" spans="1:20" x14ac:dyDescent="0.3">
      <c r="A295" t="s">
        <v>5707</v>
      </c>
      <c r="B295" s="2">
        <v>45237</v>
      </c>
      <c r="C295" s="2">
        <v>45237</v>
      </c>
      <c r="D295" s="2"/>
      <c r="E295" t="s">
        <v>984</v>
      </c>
      <c r="F295" t="s">
        <v>984</v>
      </c>
      <c r="G295" t="s">
        <v>942</v>
      </c>
      <c r="H295" t="s">
        <v>985</v>
      </c>
      <c r="I295" t="s">
        <v>5708</v>
      </c>
      <c r="J295" t="s">
        <v>87</v>
      </c>
      <c r="K295" t="s">
        <v>5709</v>
      </c>
      <c r="L295">
        <v>9</v>
      </c>
      <c r="M295" t="s">
        <v>77</v>
      </c>
      <c r="N295">
        <v>43.41</v>
      </c>
      <c r="O295">
        <v>26.85</v>
      </c>
      <c r="P295" t="s">
        <v>78</v>
      </c>
      <c r="Q295" s="94">
        <v>45281.680555555555</v>
      </c>
      <c r="R295">
        <v>390.69</v>
      </c>
      <c r="S295">
        <v>241.65</v>
      </c>
      <c r="T295" t="str">
        <f>VLOOKUP(E295,zamiana!A:B,2,0)</f>
        <v>CAF REICHSHOFFEN</v>
      </c>
    </row>
    <row r="296" spans="1:20" x14ac:dyDescent="0.3">
      <c r="A296" t="s">
        <v>5710</v>
      </c>
      <c r="B296" s="2">
        <v>45237</v>
      </c>
      <c r="C296" s="2">
        <v>45237</v>
      </c>
      <c r="D296" s="2"/>
      <c r="E296" t="s">
        <v>984</v>
      </c>
      <c r="F296" t="s">
        <v>984</v>
      </c>
      <c r="G296" t="s">
        <v>942</v>
      </c>
      <c r="H296" t="s">
        <v>985</v>
      </c>
      <c r="I296" t="s">
        <v>5711</v>
      </c>
      <c r="J296" t="s">
        <v>4614</v>
      </c>
      <c r="K296" t="s">
        <v>986</v>
      </c>
      <c r="L296">
        <v>12</v>
      </c>
      <c r="M296" t="s">
        <v>77</v>
      </c>
      <c r="N296">
        <v>218.93</v>
      </c>
      <c r="O296">
        <v>172.12</v>
      </c>
      <c r="P296" t="s">
        <v>78</v>
      </c>
      <c r="Q296" s="94">
        <v>45281.634027777778</v>
      </c>
      <c r="R296">
        <v>2627.16</v>
      </c>
      <c r="S296">
        <v>2065.44</v>
      </c>
      <c r="T296" t="str">
        <f>VLOOKUP(E296,zamiana!A:B,2,0)</f>
        <v>CAF REICHSHOFFEN</v>
      </c>
    </row>
    <row r="297" spans="1:20" x14ac:dyDescent="0.3">
      <c r="A297" t="s">
        <v>5710</v>
      </c>
      <c r="B297" s="2">
        <v>45237</v>
      </c>
      <c r="C297" s="2">
        <v>45237</v>
      </c>
      <c r="D297" s="2"/>
      <c r="E297" t="s">
        <v>984</v>
      </c>
      <c r="F297" t="s">
        <v>984</v>
      </c>
      <c r="G297" t="s">
        <v>942</v>
      </c>
      <c r="H297" t="s">
        <v>985</v>
      </c>
      <c r="I297" t="s">
        <v>5051</v>
      </c>
      <c r="J297" t="s">
        <v>4546</v>
      </c>
      <c r="K297" t="s">
        <v>986</v>
      </c>
      <c r="L297">
        <v>48</v>
      </c>
      <c r="M297" t="s">
        <v>77</v>
      </c>
      <c r="N297">
        <v>11.2</v>
      </c>
      <c r="O297">
        <v>10.94</v>
      </c>
      <c r="P297" t="s">
        <v>78</v>
      </c>
      <c r="Q297" s="94">
        <v>45281.634027777778</v>
      </c>
      <c r="R297">
        <v>537.6</v>
      </c>
      <c r="S297">
        <v>525.12</v>
      </c>
      <c r="T297" t="str">
        <f>VLOOKUP(E297,zamiana!A:B,2,0)</f>
        <v>CAF REICHSHOFFEN</v>
      </c>
    </row>
    <row r="298" spans="1:20" x14ac:dyDescent="0.3">
      <c r="A298" t="s">
        <v>5710</v>
      </c>
      <c r="B298" s="2">
        <v>45237</v>
      </c>
      <c r="C298" s="2">
        <v>45237</v>
      </c>
      <c r="D298" s="2"/>
      <c r="E298" t="s">
        <v>984</v>
      </c>
      <c r="F298" t="s">
        <v>984</v>
      </c>
      <c r="G298" t="s">
        <v>942</v>
      </c>
      <c r="H298" t="s">
        <v>985</v>
      </c>
      <c r="I298" t="s">
        <v>4619</v>
      </c>
      <c r="J298" t="s">
        <v>4502</v>
      </c>
      <c r="K298" t="s">
        <v>986</v>
      </c>
      <c r="L298">
        <v>6</v>
      </c>
      <c r="M298" t="s">
        <v>77</v>
      </c>
      <c r="N298">
        <v>83.3</v>
      </c>
      <c r="O298">
        <v>94.58</v>
      </c>
      <c r="P298" t="s">
        <v>78</v>
      </c>
      <c r="Q298" s="94">
        <v>45281.634722222225</v>
      </c>
      <c r="R298">
        <v>499.8</v>
      </c>
      <c r="S298">
        <v>567.48</v>
      </c>
      <c r="T298" t="str">
        <f>VLOOKUP(E298,zamiana!A:B,2,0)</f>
        <v>CAF REICHSHOFFEN</v>
      </c>
    </row>
    <row r="299" spans="1:20" x14ac:dyDescent="0.3">
      <c r="A299" t="s">
        <v>5710</v>
      </c>
      <c r="B299" s="2">
        <v>45237</v>
      </c>
      <c r="C299" s="2">
        <v>45237</v>
      </c>
      <c r="D299" s="2"/>
      <c r="E299" t="s">
        <v>984</v>
      </c>
      <c r="F299" t="s">
        <v>984</v>
      </c>
      <c r="G299" t="s">
        <v>942</v>
      </c>
      <c r="H299" t="s">
        <v>985</v>
      </c>
      <c r="I299" t="s">
        <v>4618</v>
      </c>
      <c r="J299" t="s">
        <v>4618</v>
      </c>
      <c r="K299" t="s">
        <v>986</v>
      </c>
      <c r="L299">
        <v>6</v>
      </c>
      <c r="M299" t="s">
        <v>77</v>
      </c>
      <c r="N299">
        <v>135.85</v>
      </c>
      <c r="O299">
        <v>162.66</v>
      </c>
      <c r="P299" t="s">
        <v>78</v>
      </c>
      <c r="Q299" s="94">
        <v>45281.635416666664</v>
      </c>
      <c r="R299">
        <v>815.1</v>
      </c>
      <c r="S299">
        <v>975.96</v>
      </c>
      <c r="T299" t="str">
        <f>VLOOKUP(E299,zamiana!A:B,2,0)</f>
        <v>CAF REICHSHOFFEN</v>
      </c>
    </row>
    <row r="300" spans="1:20" x14ac:dyDescent="0.3">
      <c r="A300" t="s">
        <v>5710</v>
      </c>
      <c r="B300" s="2">
        <v>45237</v>
      </c>
      <c r="C300" s="2">
        <v>45237</v>
      </c>
      <c r="D300" s="2"/>
      <c r="E300" t="s">
        <v>984</v>
      </c>
      <c r="F300" t="s">
        <v>984</v>
      </c>
      <c r="G300" t="s">
        <v>942</v>
      </c>
      <c r="H300" t="s">
        <v>985</v>
      </c>
      <c r="I300" t="s">
        <v>4615</v>
      </c>
      <c r="J300" t="s">
        <v>4616</v>
      </c>
      <c r="K300" t="s">
        <v>986</v>
      </c>
      <c r="L300">
        <v>6</v>
      </c>
      <c r="M300" t="s">
        <v>77</v>
      </c>
      <c r="N300">
        <v>116.18</v>
      </c>
      <c r="O300">
        <v>93.46</v>
      </c>
      <c r="P300" t="s">
        <v>78</v>
      </c>
      <c r="Q300" s="94">
        <v>45281.634722222225</v>
      </c>
      <c r="R300">
        <v>697.08</v>
      </c>
      <c r="S300">
        <v>560.76</v>
      </c>
      <c r="T300" t="str">
        <f>VLOOKUP(E300,zamiana!A:B,2,0)</f>
        <v>CAF REICHSHOFFEN</v>
      </c>
    </row>
    <row r="301" spans="1:20" x14ac:dyDescent="0.3">
      <c r="A301" t="s">
        <v>5710</v>
      </c>
      <c r="B301" s="2">
        <v>45237</v>
      </c>
      <c r="C301" s="2">
        <v>45237</v>
      </c>
      <c r="D301" s="2"/>
      <c r="E301" t="s">
        <v>984</v>
      </c>
      <c r="F301" t="s">
        <v>984</v>
      </c>
      <c r="G301" t="s">
        <v>942</v>
      </c>
      <c r="H301" t="s">
        <v>985</v>
      </c>
      <c r="I301" t="s">
        <v>4568</v>
      </c>
      <c r="J301" t="s">
        <v>4569</v>
      </c>
      <c r="K301" t="s">
        <v>986</v>
      </c>
      <c r="L301">
        <v>30</v>
      </c>
      <c r="M301" t="s">
        <v>77</v>
      </c>
      <c r="N301">
        <v>50.82</v>
      </c>
      <c r="O301">
        <v>42.33</v>
      </c>
      <c r="P301" t="s">
        <v>78</v>
      </c>
      <c r="Q301" s="94">
        <v>45281.633333333331</v>
      </c>
      <c r="R301">
        <v>1524.6</v>
      </c>
      <c r="S301">
        <v>1269.9000000000001</v>
      </c>
      <c r="T301" t="str">
        <f>VLOOKUP(E301,zamiana!A:B,2,0)</f>
        <v>CAF REICHSHOFFEN</v>
      </c>
    </row>
    <row r="302" spans="1:20" x14ac:dyDescent="0.3">
      <c r="A302" t="s">
        <v>5710</v>
      </c>
      <c r="B302" s="2">
        <v>45237</v>
      </c>
      <c r="C302" s="2">
        <v>45237</v>
      </c>
      <c r="D302" s="2"/>
      <c r="E302" t="s">
        <v>984</v>
      </c>
      <c r="F302" t="s">
        <v>984</v>
      </c>
      <c r="G302" t="s">
        <v>942</v>
      </c>
      <c r="H302" t="s">
        <v>985</v>
      </c>
      <c r="I302" t="s">
        <v>5712</v>
      </c>
      <c r="J302" t="s">
        <v>5713</v>
      </c>
      <c r="K302" t="s">
        <v>986</v>
      </c>
      <c r="L302">
        <v>180</v>
      </c>
      <c r="M302" t="s">
        <v>77</v>
      </c>
      <c r="N302">
        <v>9.64</v>
      </c>
      <c r="O302">
        <v>8.69</v>
      </c>
      <c r="P302" t="s">
        <v>78</v>
      </c>
      <c r="Q302" s="94">
        <v>45281.629861111112</v>
      </c>
      <c r="R302">
        <v>1735.2</v>
      </c>
      <c r="S302">
        <v>1564.2</v>
      </c>
      <c r="T302" t="str">
        <f>VLOOKUP(E302,zamiana!A:B,2,0)</f>
        <v>CAF REICHSHOFFEN</v>
      </c>
    </row>
    <row r="303" spans="1:20" x14ac:dyDescent="0.3">
      <c r="A303" t="s">
        <v>5710</v>
      </c>
      <c r="B303" s="2">
        <v>45237</v>
      </c>
      <c r="C303" s="2">
        <v>45237</v>
      </c>
      <c r="D303" s="2"/>
      <c r="E303" t="s">
        <v>984</v>
      </c>
      <c r="F303" t="s">
        <v>984</v>
      </c>
      <c r="G303" t="s">
        <v>942</v>
      </c>
      <c r="H303" t="s">
        <v>985</v>
      </c>
      <c r="I303" t="s">
        <v>5714</v>
      </c>
      <c r="J303" t="s">
        <v>5715</v>
      </c>
      <c r="K303" t="s">
        <v>986</v>
      </c>
      <c r="L303">
        <v>54</v>
      </c>
      <c r="M303" t="s">
        <v>77</v>
      </c>
      <c r="N303">
        <v>11.73</v>
      </c>
      <c r="O303">
        <v>9.82</v>
      </c>
      <c r="P303" t="s">
        <v>78</v>
      </c>
      <c r="Q303" s="94">
        <v>45281.632638888892</v>
      </c>
      <c r="R303">
        <v>633.41999999999996</v>
      </c>
      <c r="S303">
        <v>530.28</v>
      </c>
      <c r="T303" t="str">
        <f>VLOOKUP(E303,zamiana!A:B,2,0)</f>
        <v>CAF REICHSHOFFEN</v>
      </c>
    </row>
    <row r="304" spans="1:20" x14ac:dyDescent="0.3">
      <c r="A304" t="s">
        <v>5710</v>
      </c>
      <c r="B304" s="2">
        <v>45237</v>
      </c>
      <c r="C304" s="2">
        <v>45237</v>
      </c>
      <c r="D304" s="2"/>
      <c r="E304" t="s">
        <v>984</v>
      </c>
      <c r="F304" t="s">
        <v>984</v>
      </c>
      <c r="G304" t="s">
        <v>942</v>
      </c>
      <c r="H304" t="s">
        <v>985</v>
      </c>
      <c r="I304" t="s">
        <v>4562</v>
      </c>
      <c r="J304" t="s">
        <v>4549</v>
      </c>
      <c r="K304" t="s">
        <v>986</v>
      </c>
      <c r="L304">
        <v>2</v>
      </c>
      <c r="M304" t="s">
        <v>77</v>
      </c>
      <c r="N304">
        <v>23.02</v>
      </c>
      <c r="O304">
        <v>30.03</v>
      </c>
      <c r="P304" t="s">
        <v>78</v>
      </c>
      <c r="Q304" s="94">
        <v>45281.629861111112</v>
      </c>
      <c r="R304">
        <v>46.04</v>
      </c>
      <c r="S304">
        <v>60.06</v>
      </c>
      <c r="T304" t="str">
        <f>VLOOKUP(E304,zamiana!A:B,2,0)</f>
        <v>CAF REICHSHOFFEN</v>
      </c>
    </row>
    <row r="305" spans="1:20" x14ac:dyDescent="0.3">
      <c r="A305" t="s">
        <v>5710</v>
      </c>
      <c r="B305" s="2">
        <v>45237</v>
      </c>
      <c r="C305" s="2">
        <v>45237</v>
      </c>
      <c r="D305" s="2"/>
      <c r="E305" t="s">
        <v>984</v>
      </c>
      <c r="F305" t="s">
        <v>984</v>
      </c>
      <c r="G305" t="s">
        <v>942</v>
      </c>
      <c r="H305" t="s">
        <v>985</v>
      </c>
      <c r="I305" t="s">
        <v>4561</v>
      </c>
      <c r="J305" t="s">
        <v>4522</v>
      </c>
      <c r="K305" t="s">
        <v>986</v>
      </c>
      <c r="L305">
        <v>5</v>
      </c>
      <c r="M305" t="s">
        <v>77</v>
      </c>
      <c r="N305">
        <v>11.56</v>
      </c>
      <c r="O305">
        <v>11.88</v>
      </c>
      <c r="P305" t="s">
        <v>78</v>
      </c>
      <c r="Q305" s="94">
        <v>45281.629861111112</v>
      </c>
      <c r="R305">
        <v>57.8</v>
      </c>
      <c r="S305">
        <v>59.4</v>
      </c>
      <c r="T305" t="str">
        <f>VLOOKUP(E305,zamiana!A:B,2,0)</f>
        <v>CAF REICHSHOFFEN</v>
      </c>
    </row>
    <row r="306" spans="1:20" x14ac:dyDescent="0.3">
      <c r="A306" t="s">
        <v>5710</v>
      </c>
      <c r="B306" s="2">
        <v>45237</v>
      </c>
      <c r="C306" s="2">
        <v>45237</v>
      </c>
      <c r="D306" s="2"/>
      <c r="E306" t="s">
        <v>984</v>
      </c>
      <c r="F306" t="s">
        <v>984</v>
      </c>
      <c r="G306" t="s">
        <v>942</v>
      </c>
      <c r="H306" t="s">
        <v>985</v>
      </c>
      <c r="I306" t="s">
        <v>4559</v>
      </c>
      <c r="J306" t="s">
        <v>4560</v>
      </c>
      <c r="K306" t="s">
        <v>986</v>
      </c>
      <c r="L306">
        <v>4</v>
      </c>
      <c r="M306" t="s">
        <v>77</v>
      </c>
      <c r="N306">
        <v>54.7</v>
      </c>
      <c r="O306">
        <v>62.84</v>
      </c>
      <c r="P306" t="s">
        <v>78</v>
      </c>
      <c r="Q306" s="94">
        <v>45281.629861111112</v>
      </c>
      <c r="R306">
        <v>218.8</v>
      </c>
      <c r="S306">
        <v>251.36</v>
      </c>
      <c r="T306" t="str">
        <f>VLOOKUP(E306,zamiana!A:B,2,0)</f>
        <v>CAF REICHSHOFFEN</v>
      </c>
    </row>
    <row r="307" spans="1:20" x14ac:dyDescent="0.3">
      <c r="A307" t="s">
        <v>5710</v>
      </c>
      <c r="B307" s="2">
        <v>45237</v>
      </c>
      <c r="C307" s="2">
        <v>45237</v>
      </c>
      <c r="D307" s="2"/>
      <c r="E307" t="s">
        <v>984</v>
      </c>
      <c r="F307" t="s">
        <v>984</v>
      </c>
      <c r="G307" t="s">
        <v>942</v>
      </c>
      <c r="H307" t="s">
        <v>985</v>
      </c>
      <c r="I307" t="s">
        <v>4558</v>
      </c>
      <c r="J307" t="s">
        <v>4485</v>
      </c>
      <c r="K307" t="s">
        <v>986</v>
      </c>
      <c r="L307">
        <v>16</v>
      </c>
      <c r="M307" t="s">
        <v>77</v>
      </c>
      <c r="N307">
        <v>125.77</v>
      </c>
      <c r="O307">
        <v>75.099999999999994</v>
      </c>
      <c r="P307" t="s">
        <v>78</v>
      </c>
      <c r="Q307" s="94">
        <v>45281.628472222219</v>
      </c>
      <c r="R307">
        <v>2012.32</v>
      </c>
      <c r="S307">
        <v>1201.5999999999999</v>
      </c>
      <c r="T307" t="str">
        <f>VLOOKUP(E307,zamiana!A:B,2,0)</f>
        <v>CAF REICHSHOFFEN</v>
      </c>
    </row>
    <row r="308" spans="1:20" x14ac:dyDescent="0.3">
      <c r="A308" t="s">
        <v>5710</v>
      </c>
      <c r="B308" s="2">
        <v>45237</v>
      </c>
      <c r="C308" s="2">
        <v>45237</v>
      </c>
      <c r="D308" s="2"/>
      <c r="E308" t="s">
        <v>984</v>
      </c>
      <c r="F308" t="s">
        <v>984</v>
      </c>
      <c r="G308" t="s">
        <v>942</v>
      </c>
      <c r="H308" t="s">
        <v>985</v>
      </c>
      <c r="I308" t="s">
        <v>5716</v>
      </c>
      <c r="J308" t="s">
        <v>5717</v>
      </c>
      <c r="K308" t="s">
        <v>986</v>
      </c>
      <c r="L308">
        <v>6</v>
      </c>
      <c r="M308" t="s">
        <v>77</v>
      </c>
      <c r="N308">
        <v>238.07</v>
      </c>
      <c r="O308">
        <v>218.96</v>
      </c>
      <c r="P308" t="s">
        <v>78</v>
      </c>
      <c r="Q308" s="94">
        <v>45281.654166666667</v>
      </c>
      <c r="R308">
        <v>1428.42</v>
      </c>
      <c r="S308">
        <v>1313.76</v>
      </c>
      <c r="T308" t="str">
        <f>VLOOKUP(E308,zamiana!A:B,2,0)</f>
        <v>CAF REICHSHOFFEN</v>
      </c>
    </row>
    <row r="309" spans="1:20" x14ac:dyDescent="0.3">
      <c r="A309" t="s">
        <v>5710</v>
      </c>
      <c r="B309" s="2">
        <v>45237</v>
      </c>
      <c r="C309" s="2">
        <v>45237</v>
      </c>
      <c r="D309" s="2"/>
      <c r="E309" t="s">
        <v>984</v>
      </c>
      <c r="F309" t="s">
        <v>984</v>
      </c>
      <c r="G309" t="s">
        <v>942</v>
      </c>
      <c r="H309" t="s">
        <v>985</v>
      </c>
      <c r="I309" t="s">
        <v>4557</v>
      </c>
      <c r="J309" t="s">
        <v>4549</v>
      </c>
      <c r="K309" t="s">
        <v>986</v>
      </c>
      <c r="L309">
        <v>6</v>
      </c>
      <c r="M309" t="s">
        <v>77</v>
      </c>
      <c r="N309">
        <v>14.01</v>
      </c>
      <c r="O309">
        <v>15.71</v>
      </c>
      <c r="P309" t="s">
        <v>78</v>
      </c>
      <c r="Q309" s="94">
        <v>45281.629861111112</v>
      </c>
      <c r="R309">
        <v>84.06</v>
      </c>
      <c r="S309">
        <v>94.26</v>
      </c>
      <c r="T309" t="str">
        <f>VLOOKUP(E309,zamiana!A:B,2,0)</f>
        <v>CAF REICHSHOFFEN</v>
      </c>
    </row>
    <row r="310" spans="1:20" x14ac:dyDescent="0.3">
      <c r="A310" t="s">
        <v>5710</v>
      </c>
      <c r="B310" s="2">
        <v>45237</v>
      </c>
      <c r="C310" s="2">
        <v>45237</v>
      </c>
      <c r="D310" s="2"/>
      <c r="E310" t="s">
        <v>984</v>
      </c>
      <c r="F310" t="s">
        <v>984</v>
      </c>
      <c r="G310" t="s">
        <v>942</v>
      </c>
      <c r="H310" t="s">
        <v>985</v>
      </c>
      <c r="I310" t="s">
        <v>4556</v>
      </c>
      <c r="J310" t="s">
        <v>4549</v>
      </c>
      <c r="K310" t="s">
        <v>986</v>
      </c>
      <c r="L310">
        <v>6</v>
      </c>
      <c r="M310" t="s">
        <v>77</v>
      </c>
      <c r="N310">
        <v>39.75</v>
      </c>
      <c r="O310">
        <v>23.17</v>
      </c>
      <c r="P310" t="s">
        <v>78</v>
      </c>
      <c r="Q310" s="94">
        <v>45281.65347222222</v>
      </c>
      <c r="R310">
        <v>238.5</v>
      </c>
      <c r="S310">
        <v>139.02000000000001</v>
      </c>
      <c r="T310" t="str">
        <f>VLOOKUP(E310,zamiana!A:B,2,0)</f>
        <v>CAF REICHSHOFFEN</v>
      </c>
    </row>
    <row r="311" spans="1:20" x14ac:dyDescent="0.3">
      <c r="A311" t="s">
        <v>5710</v>
      </c>
      <c r="B311" s="2">
        <v>45237</v>
      </c>
      <c r="C311" s="2">
        <v>45237</v>
      </c>
      <c r="D311" s="2"/>
      <c r="E311" t="s">
        <v>984</v>
      </c>
      <c r="F311" t="s">
        <v>984</v>
      </c>
      <c r="G311" t="s">
        <v>942</v>
      </c>
      <c r="H311" t="s">
        <v>985</v>
      </c>
      <c r="I311" t="s">
        <v>4554</v>
      </c>
      <c r="J311" t="s">
        <v>4555</v>
      </c>
      <c r="K311" t="s">
        <v>986</v>
      </c>
      <c r="L311">
        <v>6</v>
      </c>
      <c r="M311" t="s">
        <v>77</v>
      </c>
      <c r="N311">
        <v>293.25</v>
      </c>
      <c r="O311">
        <v>199.95</v>
      </c>
      <c r="P311" t="s">
        <v>78</v>
      </c>
      <c r="Q311" s="94">
        <v>45281.633333333331</v>
      </c>
      <c r="R311">
        <v>1759.5</v>
      </c>
      <c r="S311">
        <v>1199.7</v>
      </c>
      <c r="T311" t="str">
        <f>VLOOKUP(E311,zamiana!A:B,2,0)</f>
        <v>CAF REICHSHOFFEN</v>
      </c>
    </row>
    <row r="312" spans="1:20" x14ac:dyDescent="0.3">
      <c r="A312" t="s">
        <v>5710</v>
      </c>
      <c r="B312" s="2">
        <v>45237</v>
      </c>
      <c r="C312" s="2">
        <v>45237</v>
      </c>
      <c r="D312" s="2"/>
      <c r="E312" t="s">
        <v>984</v>
      </c>
      <c r="F312" t="s">
        <v>984</v>
      </c>
      <c r="G312" t="s">
        <v>942</v>
      </c>
      <c r="H312" t="s">
        <v>985</v>
      </c>
      <c r="I312" t="s">
        <v>4553</v>
      </c>
      <c r="J312" t="s">
        <v>4522</v>
      </c>
      <c r="K312" t="s">
        <v>986</v>
      </c>
      <c r="L312">
        <v>6</v>
      </c>
      <c r="M312" t="s">
        <v>77</v>
      </c>
      <c r="N312">
        <v>13.03</v>
      </c>
      <c r="O312">
        <v>12.64</v>
      </c>
      <c r="P312" t="s">
        <v>78</v>
      </c>
      <c r="Q312" s="94">
        <v>45281.629861111112</v>
      </c>
      <c r="R312">
        <v>78.180000000000007</v>
      </c>
      <c r="S312">
        <v>75.84</v>
      </c>
      <c r="T312" t="str">
        <f>VLOOKUP(E312,zamiana!A:B,2,0)</f>
        <v>CAF REICHSHOFFEN</v>
      </c>
    </row>
    <row r="313" spans="1:20" x14ac:dyDescent="0.3">
      <c r="A313" t="s">
        <v>5710</v>
      </c>
      <c r="B313" s="2">
        <v>45237</v>
      </c>
      <c r="C313" s="2">
        <v>45237</v>
      </c>
      <c r="D313" s="2"/>
      <c r="E313" t="s">
        <v>984</v>
      </c>
      <c r="F313" t="s">
        <v>984</v>
      </c>
      <c r="G313" t="s">
        <v>942</v>
      </c>
      <c r="H313" t="s">
        <v>985</v>
      </c>
      <c r="I313" t="s">
        <v>4552</v>
      </c>
      <c r="J313" t="s">
        <v>4476</v>
      </c>
      <c r="K313" t="s">
        <v>986</v>
      </c>
      <c r="L313">
        <v>6</v>
      </c>
      <c r="M313" t="s">
        <v>77</v>
      </c>
      <c r="N313">
        <v>95.03</v>
      </c>
      <c r="O313">
        <v>58.86</v>
      </c>
      <c r="P313" t="s">
        <v>78</v>
      </c>
      <c r="Q313" s="94">
        <v>45281.633333333331</v>
      </c>
      <c r="R313">
        <v>570.17999999999995</v>
      </c>
      <c r="S313">
        <v>353.16</v>
      </c>
      <c r="T313" t="str">
        <f>VLOOKUP(E313,zamiana!A:B,2,0)</f>
        <v>CAF REICHSHOFFEN</v>
      </c>
    </row>
    <row r="314" spans="1:20" x14ac:dyDescent="0.3">
      <c r="A314" t="s">
        <v>5710</v>
      </c>
      <c r="B314" s="2">
        <v>45237</v>
      </c>
      <c r="C314" s="2">
        <v>45237</v>
      </c>
      <c r="D314" s="2"/>
      <c r="E314" t="s">
        <v>984</v>
      </c>
      <c r="F314" t="s">
        <v>984</v>
      </c>
      <c r="G314" t="s">
        <v>942</v>
      </c>
      <c r="H314" t="s">
        <v>985</v>
      </c>
      <c r="I314" t="s">
        <v>4547</v>
      </c>
      <c r="J314" t="s">
        <v>4524</v>
      </c>
      <c r="K314" t="s">
        <v>986</v>
      </c>
      <c r="L314">
        <v>22</v>
      </c>
      <c r="M314" t="s">
        <v>77</v>
      </c>
      <c r="N314">
        <v>8.74</v>
      </c>
      <c r="O314">
        <v>6.35</v>
      </c>
      <c r="P314" t="s">
        <v>78</v>
      </c>
      <c r="Q314" s="94">
        <v>45281.629861111112</v>
      </c>
      <c r="R314">
        <v>192.28</v>
      </c>
      <c r="S314">
        <v>139.69999999999999</v>
      </c>
      <c r="T314" t="str">
        <f>VLOOKUP(E314,zamiana!A:B,2,0)</f>
        <v>CAF REICHSHOFFEN</v>
      </c>
    </row>
    <row r="315" spans="1:20" x14ac:dyDescent="0.3">
      <c r="A315" t="s">
        <v>5710</v>
      </c>
      <c r="B315" s="2">
        <v>45237</v>
      </c>
      <c r="C315" s="2">
        <v>45237</v>
      </c>
      <c r="D315" s="2"/>
      <c r="E315" t="s">
        <v>984</v>
      </c>
      <c r="F315" t="s">
        <v>984</v>
      </c>
      <c r="G315" t="s">
        <v>942</v>
      </c>
      <c r="H315" t="s">
        <v>985</v>
      </c>
      <c r="I315" t="s">
        <v>4543</v>
      </c>
      <c r="J315" t="s">
        <v>4485</v>
      </c>
      <c r="K315" t="s">
        <v>986</v>
      </c>
      <c r="L315">
        <v>4</v>
      </c>
      <c r="M315" t="s">
        <v>77</v>
      </c>
      <c r="N315">
        <v>244.62</v>
      </c>
      <c r="O315">
        <v>195.14</v>
      </c>
      <c r="P315" t="s">
        <v>78</v>
      </c>
      <c r="Q315" s="94">
        <v>45281.629861111112</v>
      </c>
      <c r="R315">
        <v>978.48</v>
      </c>
      <c r="S315">
        <v>780.56</v>
      </c>
      <c r="T315" t="str">
        <f>VLOOKUP(E315,zamiana!A:B,2,0)</f>
        <v>CAF REICHSHOFFEN</v>
      </c>
    </row>
    <row r="316" spans="1:20" x14ac:dyDescent="0.3">
      <c r="A316" t="s">
        <v>5710</v>
      </c>
      <c r="B316" s="2">
        <v>45237</v>
      </c>
      <c r="C316" s="2">
        <v>45237</v>
      </c>
      <c r="D316" s="2"/>
      <c r="E316" t="s">
        <v>984</v>
      </c>
      <c r="F316" t="s">
        <v>984</v>
      </c>
      <c r="G316" t="s">
        <v>942</v>
      </c>
      <c r="H316" t="s">
        <v>985</v>
      </c>
      <c r="I316" t="s">
        <v>5038</v>
      </c>
      <c r="J316" t="s">
        <v>5039</v>
      </c>
      <c r="K316" t="s">
        <v>986</v>
      </c>
      <c r="L316">
        <v>4</v>
      </c>
      <c r="M316" t="s">
        <v>77</v>
      </c>
      <c r="N316">
        <v>39.08</v>
      </c>
      <c r="O316">
        <v>53.31</v>
      </c>
      <c r="P316" t="s">
        <v>78</v>
      </c>
      <c r="Q316" s="94">
        <v>45281.629861111112</v>
      </c>
      <c r="R316">
        <v>156.32</v>
      </c>
      <c r="S316">
        <v>213.24</v>
      </c>
      <c r="T316" t="str">
        <f>VLOOKUP(E316,zamiana!A:B,2,0)</f>
        <v>CAF REICHSHOFFEN</v>
      </c>
    </row>
    <row r="317" spans="1:20" x14ac:dyDescent="0.3">
      <c r="A317" t="s">
        <v>5710</v>
      </c>
      <c r="B317" s="2">
        <v>45237</v>
      </c>
      <c r="C317" s="2">
        <v>45237</v>
      </c>
      <c r="D317" s="2"/>
      <c r="E317" t="s">
        <v>984</v>
      </c>
      <c r="F317" t="s">
        <v>984</v>
      </c>
      <c r="G317" t="s">
        <v>942</v>
      </c>
      <c r="H317" t="s">
        <v>985</v>
      </c>
      <c r="I317" t="s">
        <v>5036</v>
      </c>
      <c r="J317" t="s">
        <v>5037</v>
      </c>
      <c r="K317" t="s">
        <v>986</v>
      </c>
      <c r="L317">
        <v>4</v>
      </c>
      <c r="M317" t="s">
        <v>77</v>
      </c>
      <c r="N317">
        <v>39.04</v>
      </c>
      <c r="O317">
        <v>53.41</v>
      </c>
      <c r="P317" t="s">
        <v>78</v>
      </c>
      <c r="Q317" s="94">
        <v>45281.629861111112</v>
      </c>
      <c r="R317">
        <v>156.16</v>
      </c>
      <c r="S317">
        <v>213.64</v>
      </c>
      <c r="T317" t="str">
        <f>VLOOKUP(E317,zamiana!A:B,2,0)</f>
        <v>CAF REICHSHOFFEN</v>
      </c>
    </row>
    <row r="318" spans="1:20" x14ac:dyDescent="0.3">
      <c r="A318" t="s">
        <v>5710</v>
      </c>
      <c r="B318" s="2">
        <v>45237</v>
      </c>
      <c r="C318" s="2">
        <v>45237</v>
      </c>
      <c r="D318" s="2"/>
      <c r="E318" t="s">
        <v>984</v>
      </c>
      <c r="F318" t="s">
        <v>984</v>
      </c>
      <c r="G318" t="s">
        <v>942</v>
      </c>
      <c r="H318" t="s">
        <v>985</v>
      </c>
      <c r="I318" t="s">
        <v>4542</v>
      </c>
      <c r="J318" t="s">
        <v>4514</v>
      </c>
      <c r="K318" t="s">
        <v>986</v>
      </c>
      <c r="L318">
        <v>16</v>
      </c>
      <c r="M318" t="s">
        <v>77</v>
      </c>
      <c r="N318">
        <v>9.1</v>
      </c>
      <c r="O318">
        <v>6.73</v>
      </c>
      <c r="P318" t="s">
        <v>78</v>
      </c>
      <c r="Q318" s="94">
        <v>45281.634722222225</v>
      </c>
      <c r="R318">
        <v>145.6</v>
      </c>
      <c r="S318">
        <v>107.68</v>
      </c>
      <c r="T318" t="str">
        <f>VLOOKUP(E318,zamiana!A:B,2,0)</f>
        <v>CAF REICHSHOFFEN</v>
      </c>
    </row>
    <row r="319" spans="1:20" x14ac:dyDescent="0.3">
      <c r="A319" t="s">
        <v>5710</v>
      </c>
      <c r="B319" s="2">
        <v>45237</v>
      </c>
      <c r="C319" s="2">
        <v>45237</v>
      </c>
      <c r="D319" s="2"/>
      <c r="E319" t="s">
        <v>984</v>
      </c>
      <c r="F319" t="s">
        <v>984</v>
      </c>
      <c r="G319" t="s">
        <v>942</v>
      </c>
      <c r="H319" t="s">
        <v>985</v>
      </c>
      <c r="I319" t="s">
        <v>4540</v>
      </c>
      <c r="J319" t="s">
        <v>4541</v>
      </c>
      <c r="K319" t="s">
        <v>986</v>
      </c>
      <c r="L319">
        <v>2</v>
      </c>
      <c r="M319" t="s">
        <v>77</v>
      </c>
      <c r="N319">
        <v>62.06</v>
      </c>
      <c r="O319">
        <v>78.08</v>
      </c>
      <c r="P319" t="s">
        <v>78</v>
      </c>
      <c r="Q319" s="94">
        <v>45281.629861111112</v>
      </c>
      <c r="R319">
        <v>124.12</v>
      </c>
      <c r="S319">
        <v>156.16</v>
      </c>
      <c r="T319" t="str">
        <f>VLOOKUP(E319,zamiana!A:B,2,0)</f>
        <v>CAF REICHSHOFFEN</v>
      </c>
    </row>
    <row r="320" spans="1:20" x14ac:dyDescent="0.3">
      <c r="A320" t="s">
        <v>5710</v>
      </c>
      <c r="B320" s="2">
        <v>45237</v>
      </c>
      <c r="C320" s="2">
        <v>45237</v>
      </c>
      <c r="D320" s="2"/>
      <c r="E320" t="s">
        <v>984</v>
      </c>
      <c r="F320" t="s">
        <v>984</v>
      </c>
      <c r="G320" t="s">
        <v>942</v>
      </c>
      <c r="H320" t="s">
        <v>985</v>
      </c>
      <c r="I320" t="s">
        <v>4536</v>
      </c>
      <c r="J320" t="s">
        <v>4522</v>
      </c>
      <c r="K320" t="s">
        <v>986</v>
      </c>
      <c r="L320">
        <v>4</v>
      </c>
      <c r="M320" t="s">
        <v>77</v>
      </c>
      <c r="N320">
        <v>20.84</v>
      </c>
      <c r="O320">
        <v>20.88</v>
      </c>
      <c r="P320" t="s">
        <v>78</v>
      </c>
      <c r="Q320" s="94">
        <v>45281.628472222219</v>
      </c>
      <c r="R320">
        <v>83.36</v>
      </c>
      <c r="S320">
        <v>83.52</v>
      </c>
      <c r="T320" t="str">
        <f>VLOOKUP(E320,zamiana!A:B,2,0)</f>
        <v>CAF REICHSHOFFEN</v>
      </c>
    </row>
    <row r="321" spans="1:20" x14ac:dyDescent="0.3">
      <c r="A321" t="s">
        <v>5710</v>
      </c>
      <c r="B321" s="2">
        <v>45237</v>
      </c>
      <c r="C321" s="2">
        <v>45237</v>
      </c>
      <c r="D321" s="2"/>
      <c r="E321" t="s">
        <v>984</v>
      </c>
      <c r="F321" t="s">
        <v>984</v>
      </c>
      <c r="G321" t="s">
        <v>942</v>
      </c>
      <c r="H321" t="s">
        <v>985</v>
      </c>
      <c r="I321" t="s">
        <v>4535</v>
      </c>
      <c r="J321" t="s">
        <v>4522</v>
      </c>
      <c r="K321" t="s">
        <v>986</v>
      </c>
      <c r="L321">
        <v>4</v>
      </c>
      <c r="M321" t="s">
        <v>77</v>
      </c>
      <c r="N321">
        <v>20.39</v>
      </c>
      <c r="O321">
        <v>21.41</v>
      </c>
      <c r="P321" t="s">
        <v>78</v>
      </c>
      <c r="Q321" s="94">
        <v>45281.628472222219</v>
      </c>
      <c r="R321">
        <v>81.56</v>
      </c>
      <c r="S321">
        <v>85.64</v>
      </c>
      <c r="T321" t="str">
        <f>VLOOKUP(E321,zamiana!A:B,2,0)</f>
        <v>CAF REICHSHOFFEN</v>
      </c>
    </row>
    <row r="322" spans="1:20" x14ac:dyDescent="0.3">
      <c r="A322" t="s">
        <v>5710</v>
      </c>
      <c r="B322" s="2">
        <v>45237</v>
      </c>
      <c r="C322" s="2">
        <v>45237</v>
      </c>
      <c r="D322" s="2"/>
      <c r="E322" t="s">
        <v>984</v>
      </c>
      <c r="F322" t="s">
        <v>984</v>
      </c>
      <c r="G322" t="s">
        <v>942</v>
      </c>
      <c r="H322" t="s">
        <v>985</v>
      </c>
      <c r="I322" t="s">
        <v>4534</v>
      </c>
      <c r="J322" t="s">
        <v>2864</v>
      </c>
      <c r="K322" t="s">
        <v>986</v>
      </c>
      <c r="L322">
        <v>4</v>
      </c>
      <c r="M322" t="s">
        <v>77</v>
      </c>
      <c r="N322">
        <v>42.21</v>
      </c>
      <c r="O322">
        <v>36.47</v>
      </c>
      <c r="P322" t="s">
        <v>78</v>
      </c>
      <c r="Q322" s="94">
        <v>45281.628472222219</v>
      </c>
      <c r="R322">
        <v>168.84</v>
      </c>
      <c r="S322">
        <v>145.88</v>
      </c>
      <c r="T322" t="str">
        <f>VLOOKUP(E322,zamiana!A:B,2,0)</f>
        <v>CAF REICHSHOFFEN</v>
      </c>
    </row>
    <row r="323" spans="1:20" x14ac:dyDescent="0.3">
      <c r="A323" t="s">
        <v>5710</v>
      </c>
      <c r="B323" s="2">
        <v>45237</v>
      </c>
      <c r="C323" s="2">
        <v>45237</v>
      </c>
      <c r="D323" s="2"/>
      <c r="E323" t="s">
        <v>984</v>
      </c>
      <c r="F323" t="s">
        <v>984</v>
      </c>
      <c r="G323" t="s">
        <v>942</v>
      </c>
      <c r="H323" t="s">
        <v>985</v>
      </c>
      <c r="I323" t="s">
        <v>5718</v>
      </c>
      <c r="J323" t="s">
        <v>4546</v>
      </c>
      <c r="K323" t="s">
        <v>986</v>
      </c>
      <c r="L323">
        <v>24</v>
      </c>
      <c r="M323" t="s">
        <v>77</v>
      </c>
      <c r="N323">
        <v>22.17</v>
      </c>
      <c r="O323">
        <v>18.52</v>
      </c>
      <c r="P323" t="s">
        <v>78</v>
      </c>
      <c r="Q323" s="94">
        <v>45281.629861111112</v>
      </c>
      <c r="R323">
        <v>532.08000000000004</v>
      </c>
      <c r="S323">
        <v>444.48</v>
      </c>
      <c r="T323" t="str">
        <f>VLOOKUP(E323,zamiana!A:B,2,0)</f>
        <v>CAF REICHSHOFFEN</v>
      </c>
    </row>
    <row r="324" spans="1:20" x14ac:dyDescent="0.3">
      <c r="A324" t="s">
        <v>5710</v>
      </c>
      <c r="B324" s="2">
        <v>45237</v>
      </c>
      <c r="C324" s="2">
        <v>45237</v>
      </c>
      <c r="D324" s="2"/>
      <c r="E324" t="s">
        <v>984</v>
      </c>
      <c r="F324" t="s">
        <v>984</v>
      </c>
      <c r="G324" t="s">
        <v>942</v>
      </c>
      <c r="H324" t="s">
        <v>985</v>
      </c>
      <c r="I324" t="s">
        <v>4531</v>
      </c>
      <c r="J324" t="s">
        <v>4532</v>
      </c>
      <c r="K324" t="s">
        <v>986</v>
      </c>
      <c r="L324">
        <v>2</v>
      </c>
      <c r="M324" t="s">
        <v>77</v>
      </c>
      <c r="N324">
        <v>46.8</v>
      </c>
      <c r="O324">
        <v>43.71</v>
      </c>
      <c r="P324" t="s">
        <v>78</v>
      </c>
      <c r="Q324" s="94">
        <v>45281.629861111112</v>
      </c>
      <c r="R324">
        <v>93.6</v>
      </c>
      <c r="S324">
        <v>87.42</v>
      </c>
      <c r="T324" t="str">
        <f>VLOOKUP(E324,zamiana!A:B,2,0)</f>
        <v>CAF REICHSHOFFEN</v>
      </c>
    </row>
    <row r="325" spans="1:20" x14ac:dyDescent="0.3">
      <c r="A325" t="s">
        <v>5710</v>
      </c>
      <c r="B325" s="2">
        <v>45237</v>
      </c>
      <c r="C325" s="2">
        <v>45237</v>
      </c>
      <c r="D325" s="2"/>
      <c r="E325" t="s">
        <v>984</v>
      </c>
      <c r="F325" t="s">
        <v>984</v>
      </c>
      <c r="G325" t="s">
        <v>942</v>
      </c>
      <c r="H325" t="s">
        <v>985</v>
      </c>
      <c r="I325" t="s">
        <v>4530</v>
      </c>
      <c r="J325" t="s">
        <v>4502</v>
      </c>
      <c r="K325" t="s">
        <v>986</v>
      </c>
      <c r="L325">
        <v>2</v>
      </c>
      <c r="M325" t="s">
        <v>77</v>
      </c>
      <c r="N325">
        <v>46.8</v>
      </c>
      <c r="O325">
        <v>43.71</v>
      </c>
      <c r="P325" t="s">
        <v>78</v>
      </c>
      <c r="Q325" s="94">
        <v>45281.629861111112</v>
      </c>
      <c r="R325">
        <v>93.6</v>
      </c>
      <c r="S325">
        <v>87.42</v>
      </c>
      <c r="T325" t="str">
        <f>VLOOKUP(E325,zamiana!A:B,2,0)</f>
        <v>CAF REICHSHOFFEN</v>
      </c>
    </row>
    <row r="326" spans="1:20" x14ac:dyDescent="0.3">
      <c r="A326" t="s">
        <v>5710</v>
      </c>
      <c r="B326" s="2">
        <v>45237</v>
      </c>
      <c r="C326" s="2">
        <v>45237</v>
      </c>
      <c r="D326" s="2"/>
      <c r="E326" t="s">
        <v>984</v>
      </c>
      <c r="F326" t="s">
        <v>984</v>
      </c>
      <c r="G326" t="s">
        <v>942</v>
      </c>
      <c r="H326" t="s">
        <v>985</v>
      </c>
      <c r="I326" t="s">
        <v>4529</v>
      </c>
      <c r="J326" t="s">
        <v>4502</v>
      </c>
      <c r="K326" t="s">
        <v>986</v>
      </c>
      <c r="L326">
        <v>8</v>
      </c>
      <c r="M326" t="s">
        <v>77</v>
      </c>
      <c r="N326">
        <v>27.75</v>
      </c>
      <c r="O326">
        <v>25.05</v>
      </c>
      <c r="P326" t="s">
        <v>78</v>
      </c>
      <c r="Q326" s="94">
        <v>45281.628472222219</v>
      </c>
      <c r="R326">
        <v>222</v>
      </c>
      <c r="S326">
        <v>200.4</v>
      </c>
      <c r="T326" t="str">
        <f>VLOOKUP(E326,zamiana!A:B,2,0)</f>
        <v>CAF REICHSHOFFEN</v>
      </c>
    </row>
    <row r="327" spans="1:20" x14ac:dyDescent="0.3">
      <c r="A327" t="s">
        <v>5710</v>
      </c>
      <c r="B327" s="2">
        <v>45237</v>
      </c>
      <c r="C327" s="2">
        <v>45237</v>
      </c>
      <c r="D327" s="2"/>
      <c r="E327" t="s">
        <v>984</v>
      </c>
      <c r="F327" t="s">
        <v>984</v>
      </c>
      <c r="G327" t="s">
        <v>942</v>
      </c>
      <c r="H327" t="s">
        <v>985</v>
      </c>
      <c r="I327" t="s">
        <v>4528</v>
      </c>
      <c r="J327" t="s">
        <v>4502</v>
      </c>
      <c r="K327" t="s">
        <v>986</v>
      </c>
      <c r="L327">
        <v>8</v>
      </c>
      <c r="M327" t="s">
        <v>77</v>
      </c>
      <c r="N327">
        <v>30.65</v>
      </c>
      <c r="O327">
        <v>27.77</v>
      </c>
      <c r="P327" t="s">
        <v>78</v>
      </c>
      <c r="Q327" s="94">
        <v>45281.628472222219</v>
      </c>
      <c r="R327">
        <v>245.2</v>
      </c>
      <c r="S327">
        <v>222.16</v>
      </c>
      <c r="T327" t="str">
        <f>VLOOKUP(E327,zamiana!A:B,2,0)</f>
        <v>CAF REICHSHOFFEN</v>
      </c>
    </row>
    <row r="328" spans="1:20" x14ac:dyDescent="0.3">
      <c r="A328" t="s">
        <v>5710</v>
      </c>
      <c r="B328" s="2">
        <v>45237</v>
      </c>
      <c r="C328" s="2">
        <v>45237</v>
      </c>
      <c r="D328" s="2"/>
      <c r="E328" t="s">
        <v>984</v>
      </c>
      <c r="F328" t="s">
        <v>984</v>
      </c>
      <c r="G328" t="s">
        <v>942</v>
      </c>
      <c r="H328" t="s">
        <v>985</v>
      </c>
      <c r="I328" t="s">
        <v>4527</v>
      </c>
      <c r="J328" t="s">
        <v>4502</v>
      </c>
      <c r="K328" t="s">
        <v>986</v>
      </c>
      <c r="L328">
        <v>8</v>
      </c>
      <c r="M328" t="s">
        <v>77</v>
      </c>
      <c r="N328">
        <v>52.69</v>
      </c>
      <c r="O328">
        <v>46</v>
      </c>
      <c r="P328" t="s">
        <v>78</v>
      </c>
      <c r="Q328" s="94">
        <v>45281.628472222219</v>
      </c>
      <c r="R328">
        <v>421.52</v>
      </c>
      <c r="S328">
        <v>368</v>
      </c>
      <c r="T328" t="str">
        <f>VLOOKUP(E328,zamiana!A:B,2,0)</f>
        <v>CAF REICHSHOFFEN</v>
      </c>
    </row>
    <row r="329" spans="1:20" x14ac:dyDescent="0.3">
      <c r="A329" t="s">
        <v>5710</v>
      </c>
      <c r="B329" s="2">
        <v>45237</v>
      </c>
      <c r="C329" s="2">
        <v>45237</v>
      </c>
      <c r="D329" s="2"/>
      <c r="E329" t="s">
        <v>984</v>
      </c>
      <c r="F329" t="s">
        <v>984</v>
      </c>
      <c r="G329" t="s">
        <v>942</v>
      </c>
      <c r="H329" t="s">
        <v>985</v>
      </c>
      <c r="I329" t="s">
        <v>4526</v>
      </c>
      <c r="J329" t="s">
        <v>4502</v>
      </c>
      <c r="K329" t="s">
        <v>986</v>
      </c>
      <c r="L329">
        <v>8</v>
      </c>
      <c r="M329" t="s">
        <v>77</v>
      </c>
      <c r="N329">
        <v>15.62</v>
      </c>
      <c r="O329">
        <v>13.04</v>
      </c>
      <c r="P329" t="s">
        <v>78</v>
      </c>
      <c r="Q329" s="94">
        <v>45281.628472222219</v>
      </c>
      <c r="R329">
        <v>124.96</v>
      </c>
      <c r="S329">
        <v>104.32</v>
      </c>
      <c r="T329" t="str">
        <f>VLOOKUP(E329,zamiana!A:B,2,0)</f>
        <v>CAF REICHSHOFFEN</v>
      </c>
    </row>
    <row r="330" spans="1:20" x14ac:dyDescent="0.3">
      <c r="A330" t="s">
        <v>5710</v>
      </c>
      <c r="B330" s="2">
        <v>45237</v>
      </c>
      <c r="C330" s="2">
        <v>45237</v>
      </c>
      <c r="D330" s="2"/>
      <c r="E330" t="s">
        <v>984</v>
      </c>
      <c r="F330" t="s">
        <v>984</v>
      </c>
      <c r="G330" t="s">
        <v>942</v>
      </c>
      <c r="H330" t="s">
        <v>985</v>
      </c>
      <c r="I330" t="s">
        <v>4525</v>
      </c>
      <c r="J330" t="s">
        <v>4502</v>
      </c>
      <c r="K330" t="s">
        <v>986</v>
      </c>
      <c r="L330">
        <v>4</v>
      </c>
      <c r="M330" t="s">
        <v>77</v>
      </c>
      <c r="N330">
        <v>90.43</v>
      </c>
      <c r="O330">
        <v>74.319999999999993</v>
      </c>
      <c r="P330" t="s">
        <v>78</v>
      </c>
      <c r="Q330" s="94">
        <v>45281.628472222219</v>
      </c>
      <c r="R330">
        <v>361.72</v>
      </c>
      <c r="S330">
        <v>297.27999999999997</v>
      </c>
      <c r="T330" t="str">
        <f>VLOOKUP(E330,zamiana!A:B,2,0)</f>
        <v>CAF REICHSHOFFEN</v>
      </c>
    </row>
    <row r="331" spans="1:20" x14ac:dyDescent="0.3">
      <c r="A331" t="s">
        <v>5710</v>
      </c>
      <c r="B331" s="2">
        <v>45237</v>
      </c>
      <c r="C331" s="2">
        <v>45237</v>
      </c>
      <c r="D331" s="2"/>
      <c r="E331" t="s">
        <v>984</v>
      </c>
      <c r="F331" t="s">
        <v>984</v>
      </c>
      <c r="G331" t="s">
        <v>942</v>
      </c>
      <c r="H331" t="s">
        <v>985</v>
      </c>
      <c r="I331" t="s">
        <v>4523</v>
      </c>
      <c r="J331" t="s">
        <v>4524</v>
      </c>
      <c r="K331" t="s">
        <v>986</v>
      </c>
      <c r="L331">
        <v>16</v>
      </c>
      <c r="M331" t="s">
        <v>77</v>
      </c>
      <c r="N331">
        <v>26.77</v>
      </c>
      <c r="O331">
        <v>39.729999999999997</v>
      </c>
      <c r="P331" t="s">
        <v>78</v>
      </c>
      <c r="Q331" s="94">
        <v>45281.628472222219</v>
      </c>
      <c r="R331">
        <v>428.32</v>
      </c>
      <c r="S331">
        <v>635.67999999999995</v>
      </c>
      <c r="T331" t="str">
        <f>VLOOKUP(E331,zamiana!A:B,2,0)</f>
        <v>CAF REICHSHOFFEN</v>
      </c>
    </row>
    <row r="332" spans="1:20" x14ac:dyDescent="0.3">
      <c r="A332" t="s">
        <v>5710</v>
      </c>
      <c r="B332" s="2">
        <v>45237</v>
      </c>
      <c r="C332" s="2">
        <v>45237</v>
      </c>
      <c r="D332" s="2"/>
      <c r="E332" t="s">
        <v>984</v>
      </c>
      <c r="F332" t="s">
        <v>984</v>
      </c>
      <c r="G332" t="s">
        <v>942</v>
      </c>
      <c r="H332" t="s">
        <v>985</v>
      </c>
      <c r="I332" t="s">
        <v>4520</v>
      </c>
      <c r="J332" t="s">
        <v>4476</v>
      </c>
      <c r="K332" t="s">
        <v>986</v>
      </c>
      <c r="L332">
        <v>6</v>
      </c>
      <c r="M332" t="s">
        <v>77</v>
      </c>
      <c r="N332">
        <v>72.86</v>
      </c>
      <c r="O332">
        <v>60.96</v>
      </c>
      <c r="P332" t="s">
        <v>78</v>
      </c>
      <c r="Q332" s="94">
        <v>45281.629861111112</v>
      </c>
      <c r="R332">
        <v>437.16</v>
      </c>
      <c r="S332">
        <v>365.76</v>
      </c>
      <c r="T332" t="str">
        <f>VLOOKUP(E332,zamiana!A:B,2,0)</f>
        <v>CAF REICHSHOFFEN</v>
      </c>
    </row>
    <row r="333" spans="1:20" x14ac:dyDescent="0.3">
      <c r="A333" t="s">
        <v>5710</v>
      </c>
      <c r="B333" s="2">
        <v>45237</v>
      </c>
      <c r="C333" s="2">
        <v>45237</v>
      </c>
      <c r="D333" s="2"/>
      <c r="E333" t="s">
        <v>984</v>
      </c>
      <c r="F333" t="s">
        <v>984</v>
      </c>
      <c r="G333" t="s">
        <v>942</v>
      </c>
      <c r="H333" t="s">
        <v>985</v>
      </c>
      <c r="I333" t="s">
        <v>4518</v>
      </c>
      <c r="J333" t="s">
        <v>4487</v>
      </c>
      <c r="K333" t="s">
        <v>986</v>
      </c>
      <c r="L333">
        <v>8</v>
      </c>
      <c r="M333" t="s">
        <v>77</v>
      </c>
      <c r="N333">
        <v>62.91</v>
      </c>
      <c r="O333">
        <v>50.28</v>
      </c>
      <c r="P333" t="s">
        <v>78</v>
      </c>
      <c r="Q333" s="94">
        <v>45281.628472222219</v>
      </c>
      <c r="R333">
        <v>503.28</v>
      </c>
      <c r="S333">
        <v>402.24</v>
      </c>
      <c r="T333" t="str">
        <f>VLOOKUP(E333,zamiana!A:B,2,0)</f>
        <v>CAF REICHSHOFFEN</v>
      </c>
    </row>
    <row r="334" spans="1:20" x14ac:dyDescent="0.3">
      <c r="A334" t="s">
        <v>5710</v>
      </c>
      <c r="B334" s="2">
        <v>45237</v>
      </c>
      <c r="C334" s="2">
        <v>45237</v>
      </c>
      <c r="D334" s="2"/>
      <c r="E334" t="s">
        <v>984</v>
      </c>
      <c r="F334" t="s">
        <v>984</v>
      </c>
      <c r="G334" t="s">
        <v>942</v>
      </c>
      <c r="H334" t="s">
        <v>985</v>
      </c>
      <c r="I334" t="s">
        <v>4517</v>
      </c>
      <c r="J334" t="s">
        <v>4502</v>
      </c>
      <c r="K334" t="s">
        <v>986</v>
      </c>
      <c r="L334">
        <v>2</v>
      </c>
      <c r="M334" t="s">
        <v>77</v>
      </c>
      <c r="N334">
        <v>62.86</v>
      </c>
      <c r="O334">
        <v>65.099999999999994</v>
      </c>
      <c r="P334" t="s">
        <v>78</v>
      </c>
      <c r="Q334" s="94">
        <v>45281.629861111112</v>
      </c>
      <c r="R334">
        <v>125.72</v>
      </c>
      <c r="S334">
        <v>130.19999999999999</v>
      </c>
      <c r="T334" t="str">
        <f>VLOOKUP(E334,zamiana!A:B,2,0)</f>
        <v>CAF REICHSHOFFEN</v>
      </c>
    </row>
    <row r="335" spans="1:20" x14ac:dyDescent="0.3">
      <c r="A335" t="s">
        <v>5710</v>
      </c>
      <c r="B335" s="2">
        <v>45237</v>
      </c>
      <c r="C335" s="2">
        <v>45237</v>
      </c>
      <c r="D335" s="2"/>
      <c r="E335" t="s">
        <v>984</v>
      </c>
      <c r="F335" t="s">
        <v>984</v>
      </c>
      <c r="G335" t="s">
        <v>942</v>
      </c>
      <c r="H335" t="s">
        <v>985</v>
      </c>
      <c r="I335" t="s">
        <v>5033</v>
      </c>
      <c r="J335" t="s">
        <v>4491</v>
      </c>
      <c r="K335" t="s">
        <v>986</v>
      </c>
      <c r="L335">
        <v>2</v>
      </c>
      <c r="M335" t="s">
        <v>77</v>
      </c>
      <c r="N335">
        <v>91.95</v>
      </c>
      <c r="O335">
        <v>88.21</v>
      </c>
      <c r="P335" t="s">
        <v>78</v>
      </c>
      <c r="Q335" s="94">
        <v>45281.629861111112</v>
      </c>
      <c r="R335">
        <v>183.9</v>
      </c>
      <c r="S335">
        <v>176.42</v>
      </c>
      <c r="T335" t="str">
        <f>VLOOKUP(E335,zamiana!A:B,2,0)</f>
        <v>CAF REICHSHOFFEN</v>
      </c>
    </row>
    <row r="336" spans="1:20" x14ac:dyDescent="0.3">
      <c r="A336" t="s">
        <v>5710</v>
      </c>
      <c r="B336" s="2">
        <v>45237</v>
      </c>
      <c r="C336" s="2">
        <v>45237</v>
      </c>
      <c r="D336" s="2"/>
      <c r="E336" t="s">
        <v>984</v>
      </c>
      <c r="F336" t="s">
        <v>984</v>
      </c>
      <c r="G336" t="s">
        <v>942</v>
      </c>
      <c r="H336" t="s">
        <v>985</v>
      </c>
      <c r="I336" t="s">
        <v>5719</v>
      </c>
      <c r="J336" t="s">
        <v>5720</v>
      </c>
      <c r="K336" t="s">
        <v>986</v>
      </c>
      <c r="L336">
        <v>12</v>
      </c>
      <c r="M336" t="s">
        <v>77</v>
      </c>
      <c r="N336">
        <v>378.65</v>
      </c>
      <c r="O336">
        <v>385.48</v>
      </c>
      <c r="P336" t="s">
        <v>78</v>
      </c>
      <c r="Q336" s="94">
        <v>45281.628472222219</v>
      </c>
      <c r="R336">
        <v>4543.8</v>
      </c>
      <c r="S336">
        <v>4625.76</v>
      </c>
      <c r="T336" t="str">
        <f>VLOOKUP(E336,zamiana!A:B,2,0)</f>
        <v>CAF REICHSHOFFEN</v>
      </c>
    </row>
    <row r="337" spans="1:20" x14ac:dyDescent="0.3">
      <c r="A337" t="s">
        <v>5710</v>
      </c>
      <c r="B337" s="2">
        <v>45237</v>
      </c>
      <c r="C337" s="2">
        <v>45237</v>
      </c>
      <c r="D337" s="2"/>
      <c r="E337" t="s">
        <v>984</v>
      </c>
      <c r="F337" t="s">
        <v>984</v>
      </c>
      <c r="G337" t="s">
        <v>942</v>
      </c>
      <c r="H337" t="s">
        <v>985</v>
      </c>
      <c r="I337" t="s">
        <v>4515</v>
      </c>
      <c r="J337" t="s">
        <v>4516</v>
      </c>
      <c r="K337" t="s">
        <v>986</v>
      </c>
      <c r="L337">
        <v>2</v>
      </c>
      <c r="M337" t="s">
        <v>77</v>
      </c>
      <c r="N337">
        <v>58.98</v>
      </c>
      <c r="O337">
        <v>41.95</v>
      </c>
      <c r="P337" t="s">
        <v>78</v>
      </c>
      <c r="Q337" s="94">
        <v>45281.679166666669</v>
      </c>
      <c r="R337">
        <v>117.96</v>
      </c>
      <c r="S337">
        <v>83.9</v>
      </c>
      <c r="T337" t="str">
        <f>VLOOKUP(E337,zamiana!A:B,2,0)</f>
        <v>CAF REICHSHOFFEN</v>
      </c>
    </row>
    <row r="338" spans="1:20" x14ac:dyDescent="0.3">
      <c r="A338" t="s">
        <v>5710</v>
      </c>
      <c r="B338" s="2">
        <v>45237</v>
      </c>
      <c r="C338" s="2">
        <v>45237</v>
      </c>
      <c r="D338" s="2"/>
      <c r="E338" t="s">
        <v>984</v>
      </c>
      <c r="F338" t="s">
        <v>984</v>
      </c>
      <c r="G338" t="s">
        <v>942</v>
      </c>
      <c r="H338" t="s">
        <v>985</v>
      </c>
      <c r="I338" t="s">
        <v>4513</v>
      </c>
      <c r="J338" t="s">
        <v>4514</v>
      </c>
      <c r="K338" t="s">
        <v>986</v>
      </c>
      <c r="L338">
        <v>8</v>
      </c>
      <c r="M338" t="s">
        <v>77</v>
      </c>
      <c r="N338">
        <v>34.76</v>
      </c>
      <c r="O338">
        <v>27.46</v>
      </c>
      <c r="P338" t="s">
        <v>78</v>
      </c>
      <c r="Q338" s="94">
        <v>45281.628472222219</v>
      </c>
      <c r="R338">
        <v>278.08</v>
      </c>
      <c r="S338">
        <v>219.68</v>
      </c>
      <c r="T338" t="str">
        <f>VLOOKUP(E338,zamiana!A:B,2,0)</f>
        <v>CAF REICHSHOFFEN</v>
      </c>
    </row>
    <row r="339" spans="1:20" x14ac:dyDescent="0.3">
      <c r="A339" t="s">
        <v>5710</v>
      </c>
      <c r="B339" s="2">
        <v>45237</v>
      </c>
      <c r="C339" s="2">
        <v>45237</v>
      </c>
      <c r="D339" s="2"/>
      <c r="E339" t="s">
        <v>984</v>
      </c>
      <c r="F339" t="s">
        <v>984</v>
      </c>
      <c r="G339" t="s">
        <v>942</v>
      </c>
      <c r="H339" t="s">
        <v>985</v>
      </c>
      <c r="I339" t="s">
        <v>4512</v>
      </c>
      <c r="J339" t="s">
        <v>4502</v>
      </c>
      <c r="K339" t="s">
        <v>986</v>
      </c>
      <c r="L339">
        <v>8</v>
      </c>
      <c r="M339" t="s">
        <v>77</v>
      </c>
      <c r="N339">
        <v>65.05</v>
      </c>
      <c r="O339">
        <v>39.03</v>
      </c>
      <c r="P339" t="s">
        <v>78</v>
      </c>
      <c r="Q339" s="94">
        <v>45281.628472222219</v>
      </c>
      <c r="R339">
        <v>520.4</v>
      </c>
      <c r="S339">
        <v>312.24</v>
      </c>
      <c r="T339" t="str">
        <f>VLOOKUP(E339,zamiana!A:B,2,0)</f>
        <v>CAF REICHSHOFFEN</v>
      </c>
    </row>
    <row r="340" spans="1:20" x14ac:dyDescent="0.3">
      <c r="A340" t="s">
        <v>5710</v>
      </c>
      <c r="B340" s="2">
        <v>45237</v>
      </c>
      <c r="C340" s="2">
        <v>45237</v>
      </c>
      <c r="D340" s="2"/>
      <c r="E340" t="s">
        <v>984</v>
      </c>
      <c r="F340" t="s">
        <v>984</v>
      </c>
      <c r="G340" t="s">
        <v>942</v>
      </c>
      <c r="H340" t="s">
        <v>985</v>
      </c>
      <c r="I340" t="s">
        <v>4511</v>
      </c>
      <c r="J340" t="s">
        <v>4502</v>
      </c>
      <c r="K340" t="s">
        <v>986</v>
      </c>
      <c r="L340">
        <v>2</v>
      </c>
      <c r="M340" t="s">
        <v>77</v>
      </c>
      <c r="N340">
        <v>29.36</v>
      </c>
      <c r="O340">
        <v>30.06</v>
      </c>
      <c r="P340" t="s">
        <v>78</v>
      </c>
      <c r="Q340" s="94">
        <v>45281.629861111112</v>
      </c>
      <c r="R340">
        <v>58.72</v>
      </c>
      <c r="S340">
        <v>60.12</v>
      </c>
      <c r="T340" t="str">
        <f>VLOOKUP(E340,zamiana!A:B,2,0)</f>
        <v>CAF REICHSHOFFEN</v>
      </c>
    </row>
    <row r="341" spans="1:20" x14ac:dyDescent="0.3">
      <c r="A341" t="s">
        <v>5710</v>
      </c>
      <c r="B341" s="2">
        <v>45237</v>
      </c>
      <c r="C341" s="2">
        <v>45237</v>
      </c>
      <c r="D341" s="2"/>
      <c r="E341" t="s">
        <v>984</v>
      </c>
      <c r="F341" t="s">
        <v>984</v>
      </c>
      <c r="G341" t="s">
        <v>942</v>
      </c>
      <c r="H341" t="s">
        <v>985</v>
      </c>
      <c r="I341" t="s">
        <v>4510</v>
      </c>
      <c r="J341" t="s">
        <v>4508</v>
      </c>
      <c r="K341" t="s">
        <v>986</v>
      </c>
      <c r="L341">
        <v>4</v>
      </c>
      <c r="M341" t="s">
        <v>77</v>
      </c>
      <c r="N341">
        <v>64.83</v>
      </c>
      <c r="O341">
        <v>66.91</v>
      </c>
      <c r="P341" t="s">
        <v>78</v>
      </c>
      <c r="Q341" s="94">
        <v>45281.635416666664</v>
      </c>
      <c r="R341">
        <v>259.32</v>
      </c>
      <c r="S341">
        <v>267.64</v>
      </c>
      <c r="T341" t="str">
        <f>VLOOKUP(E341,zamiana!A:B,2,0)</f>
        <v>CAF REICHSHOFFEN</v>
      </c>
    </row>
    <row r="342" spans="1:20" x14ac:dyDescent="0.3">
      <c r="A342" t="s">
        <v>5710</v>
      </c>
      <c r="B342" s="2">
        <v>45237</v>
      </c>
      <c r="C342" s="2">
        <v>45237</v>
      </c>
      <c r="D342" s="2"/>
      <c r="E342" t="s">
        <v>984</v>
      </c>
      <c r="F342" t="s">
        <v>984</v>
      </c>
      <c r="G342" t="s">
        <v>942</v>
      </c>
      <c r="H342" t="s">
        <v>985</v>
      </c>
      <c r="I342" t="s">
        <v>4509</v>
      </c>
      <c r="J342" t="s">
        <v>4491</v>
      </c>
      <c r="K342" t="s">
        <v>986</v>
      </c>
      <c r="L342">
        <v>2</v>
      </c>
      <c r="M342" t="s">
        <v>77</v>
      </c>
      <c r="N342">
        <v>64.83</v>
      </c>
      <c r="O342">
        <v>66.91</v>
      </c>
      <c r="P342" t="s">
        <v>78</v>
      </c>
      <c r="Q342" s="94">
        <v>45281.635416666664</v>
      </c>
      <c r="R342">
        <v>129.66</v>
      </c>
      <c r="S342">
        <v>133.82</v>
      </c>
      <c r="T342" t="str">
        <f>VLOOKUP(E342,zamiana!A:B,2,0)</f>
        <v>CAF REICHSHOFFEN</v>
      </c>
    </row>
    <row r="343" spans="1:20" x14ac:dyDescent="0.3">
      <c r="A343" t="s">
        <v>5710</v>
      </c>
      <c r="B343" s="2">
        <v>45237</v>
      </c>
      <c r="C343" s="2">
        <v>45237</v>
      </c>
      <c r="D343" s="2"/>
      <c r="E343" t="s">
        <v>984</v>
      </c>
      <c r="F343" t="s">
        <v>984</v>
      </c>
      <c r="G343" t="s">
        <v>942</v>
      </c>
      <c r="H343" t="s">
        <v>985</v>
      </c>
      <c r="I343" t="s">
        <v>4507</v>
      </c>
      <c r="J343" t="s">
        <v>4508</v>
      </c>
      <c r="K343" t="s">
        <v>986</v>
      </c>
      <c r="L343">
        <v>4</v>
      </c>
      <c r="M343" t="s">
        <v>77</v>
      </c>
      <c r="N343">
        <v>97.57</v>
      </c>
      <c r="O343">
        <v>111.39</v>
      </c>
      <c r="P343" t="s">
        <v>78</v>
      </c>
      <c r="Q343" s="94">
        <v>45281.629861111112</v>
      </c>
      <c r="R343">
        <v>390.28</v>
      </c>
      <c r="S343">
        <v>445.56</v>
      </c>
      <c r="T343" t="str">
        <f>VLOOKUP(E343,zamiana!A:B,2,0)</f>
        <v>CAF REICHSHOFFEN</v>
      </c>
    </row>
    <row r="344" spans="1:20" x14ac:dyDescent="0.3">
      <c r="A344" t="s">
        <v>5710</v>
      </c>
      <c r="B344" s="2">
        <v>45237</v>
      </c>
      <c r="C344" s="2">
        <v>45237</v>
      </c>
      <c r="D344" s="2"/>
      <c r="E344" t="s">
        <v>984</v>
      </c>
      <c r="F344" t="s">
        <v>984</v>
      </c>
      <c r="G344" t="s">
        <v>942</v>
      </c>
      <c r="H344" t="s">
        <v>985</v>
      </c>
      <c r="I344" t="s">
        <v>4506</v>
      </c>
      <c r="J344" t="s">
        <v>4491</v>
      </c>
      <c r="K344" t="s">
        <v>986</v>
      </c>
      <c r="L344">
        <v>2</v>
      </c>
      <c r="M344" t="s">
        <v>77</v>
      </c>
      <c r="N344">
        <v>97.57</v>
      </c>
      <c r="O344">
        <v>112.97</v>
      </c>
      <c r="P344" t="s">
        <v>78</v>
      </c>
      <c r="Q344" s="94">
        <v>45281.629861111112</v>
      </c>
      <c r="R344">
        <v>195.14</v>
      </c>
      <c r="S344">
        <v>225.94</v>
      </c>
      <c r="T344" t="str">
        <f>VLOOKUP(E344,zamiana!A:B,2,0)</f>
        <v>CAF REICHSHOFFEN</v>
      </c>
    </row>
    <row r="345" spans="1:20" x14ac:dyDescent="0.3">
      <c r="A345" t="s">
        <v>5710</v>
      </c>
      <c r="B345" s="2">
        <v>45237</v>
      </c>
      <c r="C345" s="2">
        <v>45237</v>
      </c>
      <c r="D345" s="2"/>
      <c r="E345" t="s">
        <v>984</v>
      </c>
      <c r="F345" t="s">
        <v>984</v>
      </c>
      <c r="G345" t="s">
        <v>942</v>
      </c>
      <c r="H345" t="s">
        <v>985</v>
      </c>
      <c r="I345" t="s">
        <v>4505</v>
      </c>
      <c r="J345" t="s">
        <v>4485</v>
      </c>
      <c r="K345" t="s">
        <v>986</v>
      </c>
      <c r="L345">
        <v>2</v>
      </c>
      <c r="M345" t="s">
        <v>77</v>
      </c>
      <c r="N345">
        <v>173.73</v>
      </c>
      <c r="O345">
        <v>159.36000000000001</v>
      </c>
      <c r="P345" t="s">
        <v>78</v>
      </c>
      <c r="Q345" s="94">
        <v>45281.629861111112</v>
      </c>
      <c r="R345">
        <v>347.46</v>
      </c>
      <c r="S345">
        <v>318.72000000000003</v>
      </c>
      <c r="T345" t="str">
        <f>VLOOKUP(E345,zamiana!A:B,2,0)</f>
        <v>CAF REICHSHOFFEN</v>
      </c>
    </row>
    <row r="346" spans="1:20" x14ac:dyDescent="0.3">
      <c r="A346" t="s">
        <v>5710</v>
      </c>
      <c r="B346" s="2">
        <v>45237</v>
      </c>
      <c r="C346" s="2">
        <v>45237</v>
      </c>
      <c r="D346" s="2"/>
      <c r="E346" t="s">
        <v>984</v>
      </c>
      <c r="F346" t="s">
        <v>984</v>
      </c>
      <c r="G346" t="s">
        <v>942</v>
      </c>
      <c r="H346" t="s">
        <v>985</v>
      </c>
      <c r="I346" t="s">
        <v>4504</v>
      </c>
      <c r="J346" t="s">
        <v>4485</v>
      </c>
      <c r="K346" t="s">
        <v>986</v>
      </c>
      <c r="L346">
        <v>2</v>
      </c>
      <c r="M346" t="s">
        <v>77</v>
      </c>
      <c r="N346">
        <v>487.91</v>
      </c>
      <c r="O346">
        <v>892.18</v>
      </c>
      <c r="P346" t="s">
        <v>78</v>
      </c>
      <c r="Q346" s="94">
        <v>45281.629166666666</v>
      </c>
      <c r="R346">
        <v>975.82</v>
      </c>
      <c r="S346">
        <v>1784.36</v>
      </c>
      <c r="T346" t="str">
        <f>VLOOKUP(E346,zamiana!A:B,2,0)</f>
        <v>CAF REICHSHOFFEN</v>
      </c>
    </row>
    <row r="347" spans="1:20" x14ac:dyDescent="0.3">
      <c r="A347" t="s">
        <v>5710</v>
      </c>
      <c r="B347" s="2">
        <v>45237</v>
      </c>
      <c r="C347" s="2">
        <v>45237</v>
      </c>
      <c r="D347" s="2"/>
      <c r="E347" t="s">
        <v>984</v>
      </c>
      <c r="F347" t="s">
        <v>984</v>
      </c>
      <c r="G347" t="s">
        <v>942</v>
      </c>
      <c r="H347" t="s">
        <v>985</v>
      </c>
      <c r="I347" t="s">
        <v>4503</v>
      </c>
      <c r="J347" t="s">
        <v>4502</v>
      </c>
      <c r="K347" t="s">
        <v>986</v>
      </c>
      <c r="L347">
        <v>8</v>
      </c>
      <c r="M347" t="s">
        <v>77</v>
      </c>
      <c r="N347">
        <v>47.51</v>
      </c>
      <c r="O347">
        <v>35.380000000000003</v>
      </c>
      <c r="P347" t="s">
        <v>78</v>
      </c>
      <c r="Q347" s="94">
        <v>45281.628472222219</v>
      </c>
      <c r="R347">
        <v>380.08</v>
      </c>
      <c r="S347">
        <v>283.04000000000002</v>
      </c>
      <c r="T347" t="str">
        <f>VLOOKUP(E347,zamiana!A:B,2,0)</f>
        <v>CAF REICHSHOFFEN</v>
      </c>
    </row>
    <row r="348" spans="1:20" x14ac:dyDescent="0.3">
      <c r="A348" t="s">
        <v>5710</v>
      </c>
      <c r="B348" s="2">
        <v>45237</v>
      </c>
      <c r="C348" s="2">
        <v>45237</v>
      </c>
      <c r="D348" s="2"/>
      <c r="E348" t="s">
        <v>984</v>
      </c>
      <c r="F348" t="s">
        <v>984</v>
      </c>
      <c r="G348" t="s">
        <v>942</v>
      </c>
      <c r="H348" t="s">
        <v>985</v>
      </c>
      <c r="I348" t="s">
        <v>4501</v>
      </c>
      <c r="J348" t="s">
        <v>4502</v>
      </c>
      <c r="K348" t="s">
        <v>986</v>
      </c>
      <c r="L348">
        <v>4</v>
      </c>
      <c r="M348" t="s">
        <v>77</v>
      </c>
      <c r="N348">
        <v>99.18</v>
      </c>
      <c r="O348">
        <v>99.57</v>
      </c>
      <c r="P348" t="s">
        <v>78</v>
      </c>
      <c r="Q348" s="94">
        <v>45281.628472222219</v>
      </c>
      <c r="R348">
        <v>396.72</v>
      </c>
      <c r="S348">
        <v>398.28</v>
      </c>
      <c r="T348" t="str">
        <f>VLOOKUP(E348,zamiana!A:B,2,0)</f>
        <v>CAF REICHSHOFFEN</v>
      </c>
    </row>
    <row r="349" spans="1:20" x14ac:dyDescent="0.3">
      <c r="A349" t="s">
        <v>5710</v>
      </c>
      <c r="B349" s="2">
        <v>45237</v>
      </c>
      <c r="C349" s="2">
        <v>45237</v>
      </c>
      <c r="D349" s="2"/>
      <c r="E349" t="s">
        <v>984</v>
      </c>
      <c r="F349" t="s">
        <v>984</v>
      </c>
      <c r="G349" t="s">
        <v>942</v>
      </c>
      <c r="H349" t="s">
        <v>985</v>
      </c>
      <c r="I349" t="s">
        <v>4500</v>
      </c>
      <c r="J349" t="s">
        <v>4485</v>
      </c>
      <c r="K349" t="s">
        <v>986</v>
      </c>
      <c r="L349">
        <v>4</v>
      </c>
      <c r="M349" t="s">
        <v>77</v>
      </c>
      <c r="N349">
        <v>104.62</v>
      </c>
      <c r="O349">
        <v>86.24</v>
      </c>
      <c r="P349" t="s">
        <v>78</v>
      </c>
      <c r="Q349" s="94">
        <v>45281.628472222219</v>
      </c>
      <c r="R349">
        <v>418.48</v>
      </c>
      <c r="S349">
        <v>344.96</v>
      </c>
      <c r="T349" t="str">
        <f>VLOOKUP(E349,zamiana!A:B,2,0)</f>
        <v>CAF REICHSHOFFEN</v>
      </c>
    </row>
    <row r="350" spans="1:20" x14ac:dyDescent="0.3">
      <c r="A350" t="s">
        <v>5710</v>
      </c>
      <c r="B350" s="2">
        <v>45237</v>
      </c>
      <c r="C350" s="2">
        <v>45237</v>
      </c>
      <c r="D350" s="2"/>
      <c r="E350" t="s">
        <v>984</v>
      </c>
      <c r="F350" t="s">
        <v>984</v>
      </c>
      <c r="G350" t="s">
        <v>942</v>
      </c>
      <c r="H350" t="s">
        <v>985</v>
      </c>
      <c r="I350" t="s">
        <v>4499</v>
      </c>
      <c r="J350" t="s">
        <v>4485</v>
      </c>
      <c r="K350" t="s">
        <v>986</v>
      </c>
      <c r="L350">
        <v>4</v>
      </c>
      <c r="M350" t="s">
        <v>77</v>
      </c>
      <c r="N350">
        <v>128.09</v>
      </c>
      <c r="O350">
        <v>108.63</v>
      </c>
      <c r="P350" t="s">
        <v>78</v>
      </c>
      <c r="Q350" s="94">
        <v>45281.628472222219</v>
      </c>
      <c r="R350">
        <v>512.36</v>
      </c>
      <c r="S350">
        <v>434.52</v>
      </c>
      <c r="T350" t="str">
        <f>VLOOKUP(E350,zamiana!A:B,2,0)</f>
        <v>CAF REICHSHOFFEN</v>
      </c>
    </row>
    <row r="351" spans="1:20" x14ac:dyDescent="0.3">
      <c r="A351" t="s">
        <v>5710</v>
      </c>
      <c r="B351" s="2">
        <v>45237</v>
      </c>
      <c r="C351" s="2">
        <v>45237</v>
      </c>
      <c r="D351" s="2"/>
      <c r="E351" t="s">
        <v>984</v>
      </c>
      <c r="F351" t="s">
        <v>984</v>
      </c>
      <c r="G351" t="s">
        <v>942</v>
      </c>
      <c r="H351" t="s">
        <v>985</v>
      </c>
      <c r="I351" t="s">
        <v>5721</v>
      </c>
      <c r="J351" t="s">
        <v>5720</v>
      </c>
      <c r="K351" t="s">
        <v>986</v>
      </c>
      <c r="L351">
        <v>6</v>
      </c>
      <c r="M351" t="s">
        <v>77</v>
      </c>
      <c r="N351">
        <v>382.71</v>
      </c>
      <c r="O351">
        <v>393.52</v>
      </c>
      <c r="P351" t="s">
        <v>78</v>
      </c>
      <c r="Q351" s="94">
        <v>45281.629861111112</v>
      </c>
      <c r="R351">
        <v>2296.2600000000002</v>
      </c>
      <c r="S351">
        <v>2361.12</v>
      </c>
      <c r="T351" t="str">
        <f>VLOOKUP(E351,zamiana!A:B,2,0)</f>
        <v>CAF REICHSHOFFEN</v>
      </c>
    </row>
    <row r="352" spans="1:20" x14ac:dyDescent="0.3">
      <c r="A352" t="s">
        <v>5710</v>
      </c>
      <c r="B352" s="2">
        <v>45237</v>
      </c>
      <c r="C352" s="2">
        <v>45237</v>
      </c>
      <c r="D352" s="2"/>
      <c r="E352" t="s">
        <v>984</v>
      </c>
      <c r="F352" t="s">
        <v>984</v>
      </c>
      <c r="G352" t="s">
        <v>942</v>
      </c>
      <c r="H352" t="s">
        <v>985</v>
      </c>
      <c r="I352" t="s">
        <v>4498</v>
      </c>
      <c r="J352" t="s">
        <v>4476</v>
      </c>
      <c r="K352" t="s">
        <v>986</v>
      </c>
      <c r="L352">
        <v>8</v>
      </c>
      <c r="M352" t="s">
        <v>77</v>
      </c>
      <c r="N352">
        <v>14.1</v>
      </c>
      <c r="O352">
        <v>12.16</v>
      </c>
      <c r="P352" t="s">
        <v>78</v>
      </c>
      <c r="Q352" s="94">
        <v>45281.628472222219</v>
      </c>
      <c r="R352">
        <v>112.8</v>
      </c>
      <c r="S352">
        <v>97.28</v>
      </c>
      <c r="T352" t="str">
        <f>VLOOKUP(E352,zamiana!A:B,2,0)</f>
        <v>CAF REICHSHOFFEN</v>
      </c>
    </row>
    <row r="353" spans="1:20" x14ac:dyDescent="0.3">
      <c r="A353" t="s">
        <v>5710</v>
      </c>
      <c r="B353" s="2">
        <v>45237</v>
      </c>
      <c r="C353" s="2">
        <v>45237</v>
      </c>
      <c r="D353" s="2"/>
      <c r="E353" t="s">
        <v>984</v>
      </c>
      <c r="F353" t="s">
        <v>984</v>
      </c>
      <c r="G353" t="s">
        <v>942</v>
      </c>
      <c r="H353" t="s">
        <v>985</v>
      </c>
      <c r="I353" t="s">
        <v>4496</v>
      </c>
      <c r="J353" t="s">
        <v>4480</v>
      </c>
      <c r="K353" t="s">
        <v>986</v>
      </c>
      <c r="L353">
        <v>8</v>
      </c>
      <c r="M353" t="s">
        <v>77</v>
      </c>
      <c r="N353">
        <v>156.87</v>
      </c>
      <c r="O353">
        <v>170.27</v>
      </c>
      <c r="P353" t="s">
        <v>78</v>
      </c>
      <c r="Q353" s="94">
        <v>45281.628472222219</v>
      </c>
      <c r="R353">
        <v>1254.96</v>
      </c>
      <c r="S353">
        <v>1362.16</v>
      </c>
      <c r="T353" t="str">
        <f>VLOOKUP(E353,zamiana!A:B,2,0)</f>
        <v>CAF REICHSHOFFEN</v>
      </c>
    </row>
    <row r="354" spans="1:20" x14ac:dyDescent="0.3">
      <c r="A354" t="s">
        <v>5710</v>
      </c>
      <c r="B354" s="2">
        <v>45237</v>
      </c>
      <c r="C354" s="2">
        <v>45237</v>
      </c>
      <c r="D354" s="2"/>
      <c r="E354" t="s">
        <v>984</v>
      </c>
      <c r="F354" t="s">
        <v>984</v>
      </c>
      <c r="G354" t="s">
        <v>942</v>
      </c>
      <c r="H354" t="s">
        <v>985</v>
      </c>
      <c r="I354" t="s">
        <v>5032</v>
      </c>
      <c r="J354" t="s">
        <v>4495</v>
      </c>
      <c r="K354" t="s">
        <v>986</v>
      </c>
      <c r="L354">
        <v>2</v>
      </c>
      <c r="M354" t="s">
        <v>77</v>
      </c>
      <c r="N354">
        <v>378.96</v>
      </c>
      <c r="O354">
        <v>275.07</v>
      </c>
      <c r="P354" t="s">
        <v>78</v>
      </c>
      <c r="Q354" s="94">
        <v>45281.629861111112</v>
      </c>
      <c r="R354">
        <v>757.92</v>
      </c>
      <c r="S354">
        <v>550.14</v>
      </c>
      <c r="T354" t="str">
        <f>VLOOKUP(E354,zamiana!A:B,2,0)</f>
        <v>CAF REICHSHOFFEN</v>
      </c>
    </row>
    <row r="355" spans="1:20" x14ac:dyDescent="0.3">
      <c r="A355" t="s">
        <v>5710</v>
      </c>
      <c r="B355" s="2">
        <v>45237</v>
      </c>
      <c r="C355" s="2">
        <v>45237</v>
      </c>
      <c r="D355" s="2"/>
      <c r="E355" t="s">
        <v>984</v>
      </c>
      <c r="F355" t="s">
        <v>984</v>
      </c>
      <c r="G355" t="s">
        <v>942</v>
      </c>
      <c r="H355" t="s">
        <v>985</v>
      </c>
      <c r="I355" t="s">
        <v>4494</v>
      </c>
      <c r="J355" t="s">
        <v>4495</v>
      </c>
      <c r="K355" t="s">
        <v>986</v>
      </c>
      <c r="L355">
        <v>2</v>
      </c>
      <c r="M355" t="s">
        <v>77</v>
      </c>
      <c r="N355">
        <v>325.91000000000003</v>
      </c>
      <c r="O355">
        <v>232.83</v>
      </c>
      <c r="P355" t="s">
        <v>78</v>
      </c>
      <c r="Q355" s="94">
        <v>45281.629861111112</v>
      </c>
      <c r="R355">
        <v>651.82000000000005</v>
      </c>
      <c r="S355">
        <v>465.66</v>
      </c>
      <c r="T355" t="str">
        <f>VLOOKUP(E355,zamiana!A:B,2,0)</f>
        <v>CAF REICHSHOFFEN</v>
      </c>
    </row>
    <row r="356" spans="1:20" x14ac:dyDescent="0.3">
      <c r="A356" t="s">
        <v>5710</v>
      </c>
      <c r="B356" s="2">
        <v>45237</v>
      </c>
      <c r="C356" s="2">
        <v>45237</v>
      </c>
      <c r="D356" s="2"/>
      <c r="E356" t="s">
        <v>984</v>
      </c>
      <c r="F356" t="s">
        <v>984</v>
      </c>
      <c r="G356" t="s">
        <v>942</v>
      </c>
      <c r="H356" t="s">
        <v>985</v>
      </c>
      <c r="I356" t="s">
        <v>4493</v>
      </c>
      <c r="J356" t="s">
        <v>4489</v>
      </c>
      <c r="K356" t="s">
        <v>986</v>
      </c>
      <c r="L356">
        <v>2</v>
      </c>
      <c r="M356" t="s">
        <v>77</v>
      </c>
      <c r="N356">
        <v>88.47</v>
      </c>
      <c r="O356">
        <v>52.17</v>
      </c>
      <c r="P356" t="s">
        <v>78</v>
      </c>
      <c r="Q356" s="94">
        <v>45281.630555555559</v>
      </c>
      <c r="R356">
        <v>176.94</v>
      </c>
      <c r="S356">
        <v>104.34</v>
      </c>
      <c r="T356" t="str">
        <f>VLOOKUP(E356,zamiana!A:B,2,0)</f>
        <v>CAF REICHSHOFFEN</v>
      </c>
    </row>
    <row r="357" spans="1:20" x14ac:dyDescent="0.3">
      <c r="A357" t="s">
        <v>5710</v>
      </c>
      <c r="B357" s="2">
        <v>45237</v>
      </c>
      <c r="C357" s="2">
        <v>45237</v>
      </c>
      <c r="D357" s="2"/>
      <c r="E357" t="s">
        <v>984</v>
      </c>
      <c r="F357" t="s">
        <v>984</v>
      </c>
      <c r="G357" t="s">
        <v>942</v>
      </c>
      <c r="H357" t="s">
        <v>985</v>
      </c>
      <c r="I357" t="s">
        <v>4492</v>
      </c>
      <c r="J357" t="s">
        <v>4487</v>
      </c>
      <c r="K357" t="s">
        <v>986</v>
      </c>
      <c r="L357">
        <v>2</v>
      </c>
      <c r="M357" t="s">
        <v>77</v>
      </c>
      <c r="N357">
        <v>88.47</v>
      </c>
      <c r="O357">
        <v>78.97</v>
      </c>
      <c r="P357" t="s">
        <v>78</v>
      </c>
      <c r="Q357" s="94">
        <v>45281.629861111112</v>
      </c>
      <c r="R357">
        <v>176.94</v>
      </c>
      <c r="S357">
        <v>157.94</v>
      </c>
      <c r="T357" t="str">
        <f>VLOOKUP(E357,zamiana!A:B,2,0)</f>
        <v>CAF REICHSHOFFEN</v>
      </c>
    </row>
    <row r="358" spans="1:20" x14ac:dyDescent="0.3">
      <c r="A358" t="s">
        <v>5710</v>
      </c>
      <c r="B358" s="2">
        <v>45237</v>
      </c>
      <c r="C358" s="2">
        <v>45237</v>
      </c>
      <c r="D358" s="2"/>
      <c r="E358" t="s">
        <v>984</v>
      </c>
      <c r="F358" t="s">
        <v>984</v>
      </c>
      <c r="G358" t="s">
        <v>942</v>
      </c>
      <c r="H358" t="s">
        <v>985</v>
      </c>
      <c r="I358" t="s">
        <v>5031</v>
      </c>
      <c r="J358" t="s">
        <v>4508</v>
      </c>
      <c r="K358" t="s">
        <v>986</v>
      </c>
      <c r="L358">
        <v>2</v>
      </c>
      <c r="M358" t="s">
        <v>77</v>
      </c>
      <c r="N358">
        <v>54.65</v>
      </c>
      <c r="O358">
        <v>70.650000000000006</v>
      </c>
      <c r="P358" t="s">
        <v>78</v>
      </c>
      <c r="Q358" s="94">
        <v>45281.629861111112</v>
      </c>
      <c r="R358">
        <v>109.3</v>
      </c>
      <c r="S358">
        <v>141.30000000000001</v>
      </c>
      <c r="T358" t="str">
        <f>VLOOKUP(E358,zamiana!A:B,2,0)</f>
        <v>CAF REICHSHOFFEN</v>
      </c>
    </row>
    <row r="359" spans="1:20" x14ac:dyDescent="0.3">
      <c r="A359" t="s">
        <v>5710</v>
      </c>
      <c r="B359" s="2">
        <v>45237</v>
      </c>
      <c r="C359" s="2">
        <v>45237</v>
      </c>
      <c r="D359" s="2"/>
      <c r="E359" t="s">
        <v>984</v>
      </c>
      <c r="F359" t="s">
        <v>984</v>
      </c>
      <c r="G359" t="s">
        <v>942</v>
      </c>
      <c r="H359" t="s">
        <v>985</v>
      </c>
      <c r="I359" t="s">
        <v>5030</v>
      </c>
      <c r="J359" t="s">
        <v>4483</v>
      </c>
      <c r="K359" t="s">
        <v>986</v>
      </c>
      <c r="L359">
        <v>2</v>
      </c>
      <c r="M359" t="s">
        <v>77</v>
      </c>
      <c r="N359">
        <v>320.25</v>
      </c>
      <c r="O359">
        <v>284.57</v>
      </c>
      <c r="P359" t="s">
        <v>78</v>
      </c>
      <c r="Q359" s="94">
        <v>45281.629861111112</v>
      </c>
      <c r="R359">
        <v>640.5</v>
      </c>
      <c r="S359">
        <v>569.14</v>
      </c>
      <c r="T359" t="str">
        <f>VLOOKUP(E359,zamiana!A:B,2,0)</f>
        <v>CAF REICHSHOFFEN</v>
      </c>
    </row>
    <row r="360" spans="1:20" x14ac:dyDescent="0.3">
      <c r="A360" t="s">
        <v>5710</v>
      </c>
      <c r="B360" s="2">
        <v>45237</v>
      </c>
      <c r="C360" s="2">
        <v>45237</v>
      </c>
      <c r="D360" s="2"/>
      <c r="E360" t="s">
        <v>984</v>
      </c>
      <c r="F360" t="s">
        <v>984</v>
      </c>
      <c r="G360" t="s">
        <v>942</v>
      </c>
      <c r="H360" t="s">
        <v>985</v>
      </c>
      <c r="I360" t="s">
        <v>4482</v>
      </c>
      <c r="J360" t="s">
        <v>4483</v>
      </c>
      <c r="K360" t="s">
        <v>986</v>
      </c>
      <c r="L360">
        <v>2</v>
      </c>
      <c r="M360" t="s">
        <v>77</v>
      </c>
      <c r="N360">
        <v>387.53</v>
      </c>
      <c r="O360">
        <v>299.93</v>
      </c>
      <c r="P360" t="s">
        <v>78</v>
      </c>
      <c r="Q360" s="94">
        <v>45281.628472222219</v>
      </c>
      <c r="R360">
        <v>775.06</v>
      </c>
      <c r="S360">
        <v>599.86</v>
      </c>
      <c r="T360" t="str">
        <f>VLOOKUP(E360,zamiana!A:B,2,0)</f>
        <v>CAF REICHSHOFFEN</v>
      </c>
    </row>
    <row r="361" spans="1:20" x14ac:dyDescent="0.3">
      <c r="A361" t="s">
        <v>5710</v>
      </c>
      <c r="B361" s="2">
        <v>45237</v>
      </c>
      <c r="C361" s="2">
        <v>45237</v>
      </c>
      <c r="D361" s="2"/>
      <c r="E361" t="s">
        <v>984</v>
      </c>
      <c r="F361" t="s">
        <v>984</v>
      </c>
      <c r="G361" t="s">
        <v>942</v>
      </c>
      <c r="H361" t="s">
        <v>985</v>
      </c>
      <c r="I361" t="s">
        <v>4479</v>
      </c>
      <c r="J361" t="s">
        <v>4480</v>
      </c>
      <c r="K361" t="s">
        <v>986</v>
      </c>
      <c r="L361">
        <v>2</v>
      </c>
      <c r="M361" t="s">
        <v>77</v>
      </c>
      <c r="N361">
        <v>387.53</v>
      </c>
      <c r="O361">
        <v>302.42</v>
      </c>
      <c r="P361" t="s">
        <v>78</v>
      </c>
      <c r="Q361" s="94">
        <v>45281.628472222219</v>
      </c>
      <c r="R361">
        <v>775.06</v>
      </c>
      <c r="S361">
        <v>604.84</v>
      </c>
      <c r="T361" t="str">
        <f>VLOOKUP(E361,zamiana!A:B,2,0)</f>
        <v>CAF REICHSHOFFEN</v>
      </c>
    </row>
    <row r="362" spans="1:20" x14ac:dyDescent="0.3">
      <c r="A362" t="s">
        <v>5710</v>
      </c>
      <c r="B362" s="2">
        <v>45237</v>
      </c>
      <c r="C362" s="2">
        <v>45237</v>
      </c>
      <c r="D362" s="2"/>
      <c r="E362" t="s">
        <v>984</v>
      </c>
      <c r="F362" t="s">
        <v>984</v>
      </c>
      <c r="G362" t="s">
        <v>942</v>
      </c>
      <c r="H362" t="s">
        <v>985</v>
      </c>
      <c r="I362" t="s">
        <v>4477</v>
      </c>
      <c r="J362" t="s">
        <v>4478</v>
      </c>
      <c r="K362" t="s">
        <v>986</v>
      </c>
      <c r="L362">
        <v>4</v>
      </c>
      <c r="M362" t="s">
        <v>77</v>
      </c>
      <c r="N362">
        <v>288.57</v>
      </c>
      <c r="O362">
        <v>221.83</v>
      </c>
      <c r="P362" t="s">
        <v>78</v>
      </c>
      <c r="Q362" s="94">
        <v>45281.631944444445</v>
      </c>
      <c r="R362">
        <v>1154.28</v>
      </c>
      <c r="S362">
        <v>887.32</v>
      </c>
      <c r="T362" t="str">
        <f>VLOOKUP(E362,zamiana!A:B,2,0)</f>
        <v>CAF REICHSHOFFEN</v>
      </c>
    </row>
    <row r="363" spans="1:20" x14ac:dyDescent="0.3">
      <c r="A363" t="s">
        <v>5710</v>
      </c>
      <c r="B363" s="2">
        <v>45237</v>
      </c>
      <c r="C363" s="2">
        <v>45237</v>
      </c>
      <c r="D363" s="2"/>
      <c r="E363" t="s">
        <v>984</v>
      </c>
      <c r="F363" t="s">
        <v>984</v>
      </c>
      <c r="G363" t="s">
        <v>942</v>
      </c>
      <c r="H363" t="s">
        <v>985</v>
      </c>
      <c r="I363" t="s">
        <v>4475</v>
      </c>
      <c r="J363" t="s">
        <v>4476</v>
      </c>
      <c r="K363" t="s">
        <v>986</v>
      </c>
      <c r="L363">
        <v>4</v>
      </c>
      <c r="M363" t="s">
        <v>77</v>
      </c>
      <c r="N363">
        <v>288.57</v>
      </c>
      <c r="O363">
        <v>221.83</v>
      </c>
      <c r="P363" t="s">
        <v>78</v>
      </c>
      <c r="Q363" s="94">
        <v>45281.631944444445</v>
      </c>
      <c r="R363">
        <v>1154.28</v>
      </c>
      <c r="S363">
        <v>887.32</v>
      </c>
      <c r="T363" t="str">
        <f>VLOOKUP(E363,zamiana!A:B,2,0)</f>
        <v>CAF REICHSHOFFEN</v>
      </c>
    </row>
    <row r="364" spans="1:20" x14ac:dyDescent="0.3">
      <c r="A364" t="s">
        <v>5722</v>
      </c>
      <c r="B364" s="2">
        <v>45238</v>
      </c>
      <c r="C364" s="2">
        <v>45238</v>
      </c>
      <c r="D364" s="2">
        <v>45267</v>
      </c>
      <c r="E364" t="s">
        <v>38</v>
      </c>
      <c r="F364" t="s">
        <v>2306</v>
      </c>
      <c r="G364" t="s">
        <v>942</v>
      </c>
      <c r="H364" t="s">
        <v>38</v>
      </c>
      <c r="I364" t="s">
        <v>2874</v>
      </c>
      <c r="J364" t="s">
        <v>2875</v>
      </c>
      <c r="K364" t="s">
        <v>1921</v>
      </c>
      <c r="L364">
        <v>30</v>
      </c>
      <c r="M364" t="s">
        <v>77</v>
      </c>
      <c r="N364">
        <v>649.49</v>
      </c>
      <c r="O364">
        <v>731</v>
      </c>
      <c r="P364" t="s">
        <v>78</v>
      </c>
      <c r="Q364" s="94">
        <v>45281.668055555558</v>
      </c>
      <c r="R364">
        <v>19484.7</v>
      </c>
      <c r="S364">
        <v>21930</v>
      </c>
      <c r="T364" t="str">
        <f>VLOOKUP(E364,zamiana!A:B,2,0)</f>
        <v>STADLER RHEINTAL AG</v>
      </c>
    </row>
    <row r="365" spans="1:20" x14ac:dyDescent="0.3">
      <c r="A365" t="s">
        <v>5723</v>
      </c>
      <c r="B365" s="2">
        <v>45238</v>
      </c>
      <c r="C365" s="2">
        <v>45238</v>
      </c>
      <c r="D365" s="2">
        <v>45268</v>
      </c>
      <c r="E365" t="s">
        <v>1981</v>
      </c>
      <c r="F365" t="s">
        <v>2027</v>
      </c>
      <c r="G365" t="s">
        <v>942</v>
      </c>
      <c r="H365" t="s">
        <v>2028</v>
      </c>
      <c r="I365" t="s">
        <v>5724</v>
      </c>
      <c r="J365" t="s">
        <v>5725</v>
      </c>
      <c r="K365" t="s">
        <v>39</v>
      </c>
      <c r="L365">
        <v>331</v>
      </c>
      <c r="M365" t="s">
        <v>77</v>
      </c>
      <c r="N365">
        <v>8.81</v>
      </c>
      <c r="O365">
        <v>4.18</v>
      </c>
      <c r="P365" t="s">
        <v>78</v>
      </c>
      <c r="Q365" s="94">
        <v>45173.67083333333</v>
      </c>
      <c r="R365">
        <v>2916.11</v>
      </c>
      <c r="S365">
        <v>1383.58</v>
      </c>
      <c r="T365" t="str">
        <f>VLOOKUP(E365,zamiana!A:B,2,0)</f>
        <v>STADLER PANKOW</v>
      </c>
    </row>
    <row r="366" spans="1:20" x14ac:dyDescent="0.3">
      <c r="A366" t="s">
        <v>5726</v>
      </c>
      <c r="B366" s="2">
        <v>45238</v>
      </c>
      <c r="C366" s="2">
        <v>45238</v>
      </c>
      <c r="D366" s="2">
        <v>45281</v>
      </c>
      <c r="E366" t="s">
        <v>1313</v>
      </c>
      <c r="F366" t="s">
        <v>1314</v>
      </c>
      <c r="G366" t="s">
        <v>942</v>
      </c>
      <c r="H366" t="s">
        <v>1315</v>
      </c>
      <c r="I366" t="s">
        <v>4901</v>
      </c>
      <c r="J366" t="s">
        <v>4901</v>
      </c>
      <c r="K366" t="s">
        <v>15</v>
      </c>
      <c r="L366">
        <v>2</v>
      </c>
      <c r="M366" t="s">
        <v>77</v>
      </c>
      <c r="N366">
        <v>3151.06</v>
      </c>
      <c r="O366">
        <v>2835.29</v>
      </c>
      <c r="P366" t="s">
        <v>78</v>
      </c>
      <c r="Q366" s="94">
        <v>45281.679861111108</v>
      </c>
      <c r="R366">
        <v>6302.12</v>
      </c>
      <c r="S366">
        <v>5670.58</v>
      </c>
      <c r="T366" t="str">
        <f>VLOOKUP(E366,zamiana!A:B,2,0)</f>
        <v>ZRE</v>
      </c>
    </row>
    <row r="367" spans="1:20" x14ac:dyDescent="0.3">
      <c r="A367" t="s">
        <v>5726</v>
      </c>
      <c r="B367" s="2">
        <v>45238</v>
      </c>
      <c r="C367" s="2">
        <v>45238</v>
      </c>
      <c r="D367" s="2">
        <v>45281</v>
      </c>
      <c r="E367" t="s">
        <v>1313</v>
      </c>
      <c r="F367" t="s">
        <v>1314</v>
      </c>
      <c r="G367" t="s">
        <v>942</v>
      </c>
      <c r="H367" t="s">
        <v>1315</v>
      </c>
      <c r="I367" t="s">
        <v>4900</v>
      </c>
      <c r="J367" t="s">
        <v>4900</v>
      </c>
      <c r="K367" t="s">
        <v>15</v>
      </c>
      <c r="L367">
        <v>1</v>
      </c>
      <c r="M367" t="s">
        <v>77</v>
      </c>
      <c r="N367">
        <v>6097.89</v>
      </c>
      <c r="O367">
        <v>5071.3500000000004</v>
      </c>
      <c r="P367" t="s">
        <v>78</v>
      </c>
      <c r="Q367" s="94">
        <v>45281.679861111108</v>
      </c>
      <c r="R367">
        <v>6097.89</v>
      </c>
      <c r="S367">
        <v>5071.3500000000004</v>
      </c>
      <c r="T367" t="str">
        <f>VLOOKUP(E367,zamiana!A:B,2,0)</f>
        <v>ZRE</v>
      </c>
    </row>
    <row r="368" spans="1:20" x14ac:dyDescent="0.3">
      <c r="A368" t="s">
        <v>5726</v>
      </c>
      <c r="B368" s="2">
        <v>45238</v>
      </c>
      <c r="C368" s="2">
        <v>45238</v>
      </c>
      <c r="D368" s="2">
        <v>45281</v>
      </c>
      <c r="E368" t="s">
        <v>1313</v>
      </c>
      <c r="F368" t="s">
        <v>1314</v>
      </c>
      <c r="G368" t="s">
        <v>942</v>
      </c>
      <c r="H368" t="s">
        <v>1315</v>
      </c>
      <c r="I368" t="s">
        <v>4899</v>
      </c>
      <c r="J368" t="s">
        <v>4899</v>
      </c>
      <c r="K368" t="s">
        <v>15</v>
      </c>
      <c r="L368">
        <v>1</v>
      </c>
      <c r="M368" t="s">
        <v>77</v>
      </c>
      <c r="N368">
        <v>8525.35</v>
      </c>
      <c r="O368">
        <v>6076.94</v>
      </c>
      <c r="P368" t="s">
        <v>78</v>
      </c>
      <c r="Q368" s="94">
        <v>45281.679861111108</v>
      </c>
      <c r="R368">
        <v>8525.35</v>
      </c>
      <c r="S368">
        <v>6076.94</v>
      </c>
      <c r="T368" t="str">
        <f>VLOOKUP(E368,zamiana!A:B,2,0)</f>
        <v>ZRE</v>
      </c>
    </row>
    <row r="369" spans="1:20" x14ac:dyDescent="0.3">
      <c r="A369" t="s">
        <v>5726</v>
      </c>
      <c r="B369" s="2">
        <v>45238</v>
      </c>
      <c r="C369" s="2">
        <v>45238</v>
      </c>
      <c r="D369" s="2">
        <v>45281</v>
      </c>
      <c r="E369" t="s">
        <v>1313</v>
      </c>
      <c r="F369" t="s">
        <v>1314</v>
      </c>
      <c r="G369" t="s">
        <v>942</v>
      </c>
      <c r="H369" t="s">
        <v>1315</v>
      </c>
      <c r="I369" t="s">
        <v>4898</v>
      </c>
      <c r="J369" t="s">
        <v>4898</v>
      </c>
      <c r="K369" t="s">
        <v>15</v>
      </c>
      <c r="L369">
        <v>1</v>
      </c>
      <c r="M369" t="s">
        <v>77</v>
      </c>
      <c r="N369">
        <v>4633.8599999999997</v>
      </c>
      <c r="O369">
        <v>4177.2700000000004</v>
      </c>
      <c r="P369" t="s">
        <v>78</v>
      </c>
      <c r="Q369" s="94">
        <v>45281.679861111108</v>
      </c>
      <c r="R369">
        <v>4633.8599999999997</v>
      </c>
      <c r="S369">
        <v>4177.2700000000004</v>
      </c>
      <c r="T369" t="str">
        <f>VLOOKUP(E369,zamiana!A:B,2,0)</f>
        <v>ZRE</v>
      </c>
    </row>
    <row r="370" spans="1:20" x14ac:dyDescent="0.3">
      <c r="A370" t="s">
        <v>5726</v>
      </c>
      <c r="B370" s="2">
        <v>45238</v>
      </c>
      <c r="C370" s="2">
        <v>45238</v>
      </c>
      <c r="D370" s="2">
        <v>45281</v>
      </c>
      <c r="E370" t="s">
        <v>1313</v>
      </c>
      <c r="F370" t="s">
        <v>1314</v>
      </c>
      <c r="G370" t="s">
        <v>942</v>
      </c>
      <c r="H370" t="s">
        <v>1315</v>
      </c>
      <c r="I370" t="s">
        <v>4897</v>
      </c>
      <c r="J370" t="s">
        <v>4897</v>
      </c>
      <c r="K370" t="s">
        <v>15</v>
      </c>
      <c r="L370">
        <v>1</v>
      </c>
      <c r="M370" t="s">
        <v>77</v>
      </c>
      <c r="N370">
        <v>1525.83</v>
      </c>
      <c r="O370">
        <v>1624.84</v>
      </c>
      <c r="P370" t="s">
        <v>78</v>
      </c>
      <c r="Q370" s="94">
        <v>45281.679861111108</v>
      </c>
      <c r="R370">
        <v>1525.83</v>
      </c>
      <c r="S370">
        <v>1624.84</v>
      </c>
      <c r="T370" t="str">
        <f>VLOOKUP(E370,zamiana!A:B,2,0)</f>
        <v>ZRE</v>
      </c>
    </row>
    <row r="371" spans="1:20" x14ac:dyDescent="0.3">
      <c r="A371" t="s">
        <v>5726</v>
      </c>
      <c r="B371" s="2">
        <v>45238</v>
      </c>
      <c r="C371" s="2">
        <v>45238</v>
      </c>
      <c r="D371" s="2">
        <v>45281</v>
      </c>
      <c r="E371" t="s">
        <v>1313</v>
      </c>
      <c r="F371" t="s">
        <v>1314</v>
      </c>
      <c r="G371" t="s">
        <v>942</v>
      </c>
      <c r="H371" t="s">
        <v>1315</v>
      </c>
      <c r="I371" t="s">
        <v>4896</v>
      </c>
      <c r="J371" t="s">
        <v>4896</v>
      </c>
      <c r="K371" t="s">
        <v>15</v>
      </c>
      <c r="L371">
        <v>2</v>
      </c>
      <c r="M371" t="s">
        <v>77</v>
      </c>
      <c r="N371">
        <v>3151.06</v>
      </c>
      <c r="O371">
        <v>2835.29</v>
      </c>
      <c r="P371" t="s">
        <v>78</v>
      </c>
      <c r="Q371" s="94">
        <v>45281.679861111108</v>
      </c>
      <c r="R371">
        <v>6302.12</v>
      </c>
      <c r="S371">
        <v>5670.58</v>
      </c>
      <c r="T371" t="str">
        <f>VLOOKUP(E371,zamiana!A:B,2,0)</f>
        <v>ZRE</v>
      </c>
    </row>
    <row r="372" spans="1:20" x14ac:dyDescent="0.3">
      <c r="A372" t="s">
        <v>5726</v>
      </c>
      <c r="B372" s="2">
        <v>45238</v>
      </c>
      <c r="C372" s="2">
        <v>45238</v>
      </c>
      <c r="D372" s="2">
        <v>45281</v>
      </c>
      <c r="E372" t="s">
        <v>1313</v>
      </c>
      <c r="F372" t="s">
        <v>1314</v>
      </c>
      <c r="G372" t="s">
        <v>942</v>
      </c>
      <c r="H372" t="s">
        <v>1315</v>
      </c>
      <c r="I372" t="s">
        <v>4895</v>
      </c>
      <c r="J372" t="s">
        <v>4895</v>
      </c>
      <c r="K372" t="s">
        <v>15</v>
      </c>
      <c r="L372">
        <v>2</v>
      </c>
      <c r="M372" t="s">
        <v>77</v>
      </c>
      <c r="N372">
        <v>6097.89</v>
      </c>
      <c r="O372">
        <v>4486.59</v>
      </c>
      <c r="P372" t="s">
        <v>78</v>
      </c>
      <c r="Q372" s="94">
        <v>45281.679861111108</v>
      </c>
      <c r="R372">
        <v>12195.78</v>
      </c>
      <c r="S372">
        <v>8973.18</v>
      </c>
      <c r="T372" t="str">
        <f>VLOOKUP(E372,zamiana!A:B,2,0)</f>
        <v>ZRE</v>
      </c>
    </row>
    <row r="373" spans="1:20" x14ac:dyDescent="0.3">
      <c r="A373" t="s">
        <v>5726</v>
      </c>
      <c r="B373" s="2">
        <v>45238</v>
      </c>
      <c r="C373" s="2">
        <v>45238</v>
      </c>
      <c r="D373" s="2">
        <v>45281</v>
      </c>
      <c r="E373" t="s">
        <v>1313</v>
      </c>
      <c r="F373" t="s">
        <v>1314</v>
      </c>
      <c r="G373" t="s">
        <v>942</v>
      </c>
      <c r="H373" t="s">
        <v>1315</v>
      </c>
      <c r="I373" t="s">
        <v>4894</v>
      </c>
      <c r="J373" t="s">
        <v>4894</v>
      </c>
      <c r="K373" t="s">
        <v>15</v>
      </c>
      <c r="L373">
        <v>2</v>
      </c>
      <c r="M373" t="s">
        <v>77</v>
      </c>
      <c r="N373">
        <v>3678.66</v>
      </c>
      <c r="O373">
        <v>2756.57</v>
      </c>
      <c r="P373" t="s">
        <v>78</v>
      </c>
      <c r="Q373" s="94">
        <v>45281.679861111108</v>
      </c>
      <c r="R373">
        <v>7357.32</v>
      </c>
      <c r="S373">
        <v>5513.14</v>
      </c>
      <c r="T373" t="str">
        <f>VLOOKUP(E373,zamiana!A:B,2,0)</f>
        <v>ZRE</v>
      </c>
    </row>
    <row r="374" spans="1:20" x14ac:dyDescent="0.3">
      <c r="A374" t="s">
        <v>5726</v>
      </c>
      <c r="B374" s="2">
        <v>45238</v>
      </c>
      <c r="C374" s="2">
        <v>45238</v>
      </c>
      <c r="D374" s="2">
        <v>45281</v>
      </c>
      <c r="E374" t="s">
        <v>1313</v>
      </c>
      <c r="F374" t="s">
        <v>1314</v>
      </c>
      <c r="G374" t="s">
        <v>942</v>
      </c>
      <c r="H374" t="s">
        <v>1315</v>
      </c>
      <c r="I374" t="s">
        <v>4893</v>
      </c>
      <c r="J374" t="s">
        <v>4893</v>
      </c>
      <c r="K374" t="s">
        <v>15</v>
      </c>
      <c r="L374">
        <v>2</v>
      </c>
      <c r="M374" t="s">
        <v>77</v>
      </c>
      <c r="N374">
        <v>7256.24</v>
      </c>
      <c r="O374">
        <v>5112.17</v>
      </c>
      <c r="P374" t="s">
        <v>78</v>
      </c>
      <c r="Q374" s="94">
        <v>45281.679861111108</v>
      </c>
      <c r="R374">
        <v>14512.48</v>
      </c>
      <c r="S374">
        <v>10224.34</v>
      </c>
      <c r="T374" t="str">
        <f>VLOOKUP(E374,zamiana!A:B,2,0)</f>
        <v>ZRE</v>
      </c>
    </row>
    <row r="375" spans="1:20" x14ac:dyDescent="0.3">
      <c r="A375" t="s">
        <v>5726</v>
      </c>
      <c r="B375" s="2">
        <v>45238</v>
      </c>
      <c r="C375" s="2">
        <v>45238</v>
      </c>
      <c r="D375" s="2">
        <v>45281</v>
      </c>
      <c r="E375" t="s">
        <v>1313</v>
      </c>
      <c r="F375" t="s">
        <v>1314</v>
      </c>
      <c r="G375" t="s">
        <v>942</v>
      </c>
      <c r="H375" t="s">
        <v>1315</v>
      </c>
      <c r="I375" t="s">
        <v>4892</v>
      </c>
      <c r="J375" t="s">
        <v>4892</v>
      </c>
      <c r="K375" t="s">
        <v>15</v>
      </c>
      <c r="L375">
        <v>2</v>
      </c>
      <c r="M375" t="s">
        <v>77</v>
      </c>
      <c r="N375">
        <v>5226.0200000000004</v>
      </c>
      <c r="O375">
        <v>4438.0200000000004</v>
      </c>
      <c r="P375" t="s">
        <v>78</v>
      </c>
      <c r="Q375" s="94">
        <v>45281.679861111108</v>
      </c>
      <c r="R375">
        <v>10452.040000000001</v>
      </c>
      <c r="S375">
        <v>8876.0400000000009</v>
      </c>
      <c r="T375" t="str">
        <f>VLOOKUP(E375,zamiana!A:B,2,0)</f>
        <v>ZRE</v>
      </c>
    </row>
    <row r="376" spans="1:20" x14ac:dyDescent="0.3">
      <c r="A376" t="s">
        <v>5726</v>
      </c>
      <c r="B376" s="2">
        <v>45238</v>
      </c>
      <c r="C376" s="2">
        <v>45238</v>
      </c>
      <c r="D376" s="2">
        <v>45281</v>
      </c>
      <c r="E376" t="s">
        <v>1313</v>
      </c>
      <c r="F376" t="s">
        <v>1314</v>
      </c>
      <c r="G376" t="s">
        <v>942</v>
      </c>
      <c r="H376" t="s">
        <v>1315</v>
      </c>
      <c r="I376" t="s">
        <v>4891</v>
      </c>
      <c r="J376" t="s">
        <v>4891</v>
      </c>
      <c r="K376" t="s">
        <v>15</v>
      </c>
      <c r="L376">
        <v>2</v>
      </c>
      <c r="M376" t="s">
        <v>77</v>
      </c>
      <c r="N376">
        <v>1728.42</v>
      </c>
      <c r="O376">
        <v>1785.26</v>
      </c>
      <c r="P376" t="s">
        <v>78</v>
      </c>
      <c r="Q376" s="94">
        <v>45281.679861111108</v>
      </c>
      <c r="R376">
        <v>3456.84</v>
      </c>
      <c r="S376">
        <v>3570.52</v>
      </c>
      <c r="T376" t="str">
        <f>VLOOKUP(E376,zamiana!A:B,2,0)</f>
        <v>ZRE</v>
      </c>
    </row>
    <row r="377" spans="1:20" x14ac:dyDescent="0.3">
      <c r="A377" t="s">
        <v>5727</v>
      </c>
      <c r="B377" s="2">
        <v>45238</v>
      </c>
      <c r="C377" s="2">
        <v>45238</v>
      </c>
      <c r="D377" s="2">
        <v>45281</v>
      </c>
      <c r="E377" t="s">
        <v>940</v>
      </c>
      <c r="F377" t="s">
        <v>3867</v>
      </c>
      <c r="G377" t="s">
        <v>942</v>
      </c>
      <c r="H377" t="s">
        <v>493</v>
      </c>
      <c r="I377" t="s">
        <v>3924</v>
      </c>
      <c r="J377" t="s">
        <v>3925</v>
      </c>
      <c r="K377" t="s">
        <v>493</v>
      </c>
      <c r="L377">
        <v>8</v>
      </c>
      <c r="M377" t="s">
        <v>77</v>
      </c>
      <c r="N377">
        <v>93.61</v>
      </c>
      <c r="O377">
        <v>36.869999999999997</v>
      </c>
      <c r="P377" t="s">
        <v>78</v>
      </c>
      <c r="Q377" s="94">
        <v>45281.654861111114</v>
      </c>
      <c r="R377">
        <v>748.88</v>
      </c>
      <c r="S377">
        <v>294.95999999999998</v>
      </c>
      <c r="T377" t="str">
        <f>VLOOKUP(E377,zamiana!A:B,2,0)</f>
        <v>ALSTOM KTW</v>
      </c>
    </row>
    <row r="378" spans="1:20" x14ac:dyDescent="0.3">
      <c r="A378" t="s">
        <v>5728</v>
      </c>
      <c r="B378" s="2">
        <v>45238</v>
      </c>
      <c r="C378" s="2">
        <v>45238</v>
      </c>
      <c r="D378" s="2">
        <v>45281</v>
      </c>
      <c r="E378" t="s">
        <v>940</v>
      </c>
      <c r="F378" t="s">
        <v>3867</v>
      </c>
      <c r="G378" t="s">
        <v>942</v>
      </c>
      <c r="H378" t="s">
        <v>493</v>
      </c>
      <c r="I378" t="s">
        <v>4466</v>
      </c>
      <c r="J378" t="s">
        <v>87</v>
      </c>
      <c r="K378" t="s">
        <v>1143</v>
      </c>
      <c r="L378">
        <v>11</v>
      </c>
      <c r="M378" t="s">
        <v>77</v>
      </c>
      <c r="N378">
        <v>155.24</v>
      </c>
      <c r="O378">
        <v>91.33</v>
      </c>
      <c r="P378" t="s">
        <v>78</v>
      </c>
      <c r="Q378" s="94">
        <v>45281.679166666669</v>
      </c>
      <c r="R378">
        <v>1707.64</v>
      </c>
      <c r="S378">
        <v>1004.63</v>
      </c>
      <c r="T378" t="str">
        <f>VLOOKUP(E378,zamiana!A:B,2,0)</f>
        <v>ALSTOM KTW</v>
      </c>
    </row>
    <row r="379" spans="1:20" x14ac:dyDescent="0.3">
      <c r="A379" t="s">
        <v>5729</v>
      </c>
      <c r="B379" s="2">
        <v>45238</v>
      </c>
      <c r="C379" s="2">
        <v>45238</v>
      </c>
      <c r="D379" s="2"/>
      <c r="E379" t="s">
        <v>940</v>
      </c>
      <c r="F379" t="s">
        <v>3867</v>
      </c>
      <c r="G379" t="s">
        <v>942</v>
      </c>
      <c r="H379" t="s">
        <v>948</v>
      </c>
      <c r="I379" t="s">
        <v>5730</v>
      </c>
      <c r="J379" t="s">
        <v>4926</v>
      </c>
      <c r="K379" t="s">
        <v>543</v>
      </c>
      <c r="L379">
        <v>2</v>
      </c>
      <c r="M379" t="s">
        <v>77</v>
      </c>
      <c r="N379">
        <v>15.79</v>
      </c>
      <c r="O379">
        <v>11.97</v>
      </c>
      <c r="P379" t="s">
        <v>78</v>
      </c>
      <c r="Q379" s="94">
        <v>45281.682638888888</v>
      </c>
      <c r="R379">
        <v>31.58</v>
      </c>
      <c r="S379">
        <v>23.94</v>
      </c>
      <c r="T379" t="str">
        <f>VLOOKUP(E379,zamiana!A:B,2,0)</f>
        <v>ALSTOM KTW</v>
      </c>
    </row>
    <row r="380" spans="1:20" x14ac:dyDescent="0.3">
      <c r="A380" t="s">
        <v>5729</v>
      </c>
      <c r="B380" s="2">
        <v>45238</v>
      </c>
      <c r="C380" s="2">
        <v>45238</v>
      </c>
      <c r="D380" s="2"/>
      <c r="E380" t="s">
        <v>940</v>
      </c>
      <c r="F380" t="s">
        <v>3867</v>
      </c>
      <c r="G380" t="s">
        <v>942</v>
      </c>
      <c r="H380" t="s">
        <v>948</v>
      </c>
      <c r="I380" t="s">
        <v>5731</v>
      </c>
      <c r="J380" t="s">
        <v>4926</v>
      </c>
      <c r="K380" t="s">
        <v>543</v>
      </c>
      <c r="L380">
        <v>32</v>
      </c>
      <c r="M380" t="s">
        <v>77</v>
      </c>
      <c r="N380">
        <v>19.71</v>
      </c>
      <c r="O380">
        <v>16.84</v>
      </c>
      <c r="P380" t="s">
        <v>78</v>
      </c>
      <c r="Q380" s="94">
        <v>45281.681250000001</v>
      </c>
      <c r="R380">
        <v>630.72</v>
      </c>
      <c r="S380">
        <v>538.88</v>
      </c>
      <c r="T380" t="str">
        <f>VLOOKUP(E380,zamiana!A:B,2,0)</f>
        <v>ALSTOM KTW</v>
      </c>
    </row>
    <row r="381" spans="1:20" x14ac:dyDescent="0.3">
      <c r="A381" t="s">
        <v>5729</v>
      </c>
      <c r="B381" s="2">
        <v>45238</v>
      </c>
      <c r="C381" s="2">
        <v>45238</v>
      </c>
      <c r="D381" s="2"/>
      <c r="E381" t="s">
        <v>940</v>
      </c>
      <c r="F381" t="s">
        <v>3867</v>
      </c>
      <c r="G381" t="s">
        <v>942</v>
      </c>
      <c r="H381" t="s">
        <v>948</v>
      </c>
      <c r="I381" t="s">
        <v>5732</v>
      </c>
      <c r="J381" t="s">
        <v>4926</v>
      </c>
      <c r="K381" t="s">
        <v>543</v>
      </c>
      <c r="L381">
        <v>31</v>
      </c>
      <c r="M381" t="s">
        <v>77</v>
      </c>
      <c r="N381">
        <v>7.84</v>
      </c>
      <c r="O381">
        <v>8.36</v>
      </c>
      <c r="P381" t="s">
        <v>78</v>
      </c>
      <c r="Q381" s="94">
        <v>45281.682638888888</v>
      </c>
      <c r="R381">
        <v>243.04</v>
      </c>
      <c r="S381">
        <v>259.16000000000003</v>
      </c>
      <c r="T381" t="str">
        <f>VLOOKUP(E381,zamiana!A:B,2,0)</f>
        <v>ALSTOM KTW</v>
      </c>
    </row>
    <row r="382" spans="1:20" x14ac:dyDescent="0.3">
      <c r="A382" t="s">
        <v>5729</v>
      </c>
      <c r="B382" s="2">
        <v>45238</v>
      </c>
      <c r="C382" s="2">
        <v>45238</v>
      </c>
      <c r="D382" s="2"/>
      <c r="E382" t="s">
        <v>940</v>
      </c>
      <c r="F382" t="s">
        <v>3867</v>
      </c>
      <c r="G382" t="s">
        <v>942</v>
      </c>
      <c r="H382" t="s">
        <v>948</v>
      </c>
      <c r="I382" t="s">
        <v>5733</v>
      </c>
      <c r="J382" t="s">
        <v>4926</v>
      </c>
      <c r="K382" t="s">
        <v>543</v>
      </c>
      <c r="L382">
        <v>4</v>
      </c>
      <c r="M382" t="s">
        <v>77</v>
      </c>
      <c r="N382">
        <v>22.48</v>
      </c>
      <c r="O382">
        <v>20.28</v>
      </c>
      <c r="P382" t="s">
        <v>78</v>
      </c>
      <c r="Q382" s="94">
        <v>45281.681250000001</v>
      </c>
      <c r="R382">
        <v>89.92</v>
      </c>
      <c r="S382">
        <v>81.12</v>
      </c>
      <c r="T382" t="str">
        <f>VLOOKUP(E382,zamiana!A:B,2,0)</f>
        <v>ALSTOM KTW</v>
      </c>
    </row>
    <row r="383" spans="1:20" x14ac:dyDescent="0.3">
      <c r="A383" t="s">
        <v>5729</v>
      </c>
      <c r="B383" s="2">
        <v>45238</v>
      </c>
      <c r="C383" s="2">
        <v>45238</v>
      </c>
      <c r="D383" s="2"/>
      <c r="E383" t="s">
        <v>940</v>
      </c>
      <c r="F383" t="s">
        <v>3867</v>
      </c>
      <c r="G383" t="s">
        <v>942</v>
      </c>
      <c r="H383" t="s">
        <v>948</v>
      </c>
      <c r="I383" t="s">
        <v>5733</v>
      </c>
      <c r="J383" t="s">
        <v>4926</v>
      </c>
      <c r="K383" t="s">
        <v>543</v>
      </c>
      <c r="L383">
        <v>5</v>
      </c>
      <c r="M383" t="s">
        <v>77</v>
      </c>
      <c r="N383">
        <v>22.48</v>
      </c>
      <c r="O383">
        <v>20.28</v>
      </c>
      <c r="P383" t="s">
        <v>78</v>
      </c>
      <c r="Q383" s="94">
        <v>45281.681250000001</v>
      </c>
      <c r="R383">
        <v>112.4</v>
      </c>
      <c r="S383">
        <v>101.4</v>
      </c>
      <c r="T383" t="str">
        <f>VLOOKUP(E383,zamiana!A:B,2,0)</f>
        <v>ALSTOM KTW</v>
      </c>
    </row>
    <row r="384" spans="1:20" x14ac:dyDescent="0.3">
      <c r="A384" t="s">
        <v>5729</v>
      </c>
      <c r="B384" s="2">
        <v>45238</v>
      </c>
      <c r="C384" s="2">
        <v>45238</v>
      </c>
      <c r="D384" s="2"/>
      <c r="E384" t="s">
        <v>940</v>
      </c>
      <c r="F384" t="s">
        <v>3867</v>
      </c>
      <c r="G384" t="s">
        <v>942</v>
      </c>
      <c r="H384" t="s">
        <v>948</v>
      </c>
      <c r="I384" t="s">
        <v>5734</v>
      </c>
      <c r="J384" t="s">
        <v>4926</v>
      </c>
      <c r="K384" t="s">
        <v>543</v>
      </c>
      <c r="L384">
        <v>50</v>
      </c>
      <c r="M384" t="s">
        <v>77</v>
      </c>
      <c r="N384">
        <v>10.36</v>
      </c>
      <c r="O384">
        <v>8.6999999999999993</v>
      </c>
      <c r="P384" t="s">
        <v>78</v>
      </c>
      <c r="Q384" s="94">
        <v>45281.681250000001</v>
      </c>
      <c r="R384">
        <v>518</v>
      </c>
      <c r="S384">
        <v>435</v>
      </c>
      <c r="T384" t="str">
        <f>VLOOKUP(E384,zamiana!A:B,2,0)</f>
        <v>ALSTOM KTW</v>
      </c>
    </row>
    <row r="385" spans="1:20" x14ac:dyDescent="0.3">
      <c r="A385" t="s">
        <v>5735</v>
      </c>
      <c r="B385" s="2">
        <v>45238</v>
      </c>
      <c r="C385" s="2">
        <v>45238</v>
      </c>
      <c r="D385" s="2"/>
      <c r="E385" t="s">
        <v>940</v>
      </c>
      <c r="F385" t="s">
        <v>3867</v>
      </c>
      <c r="G385" t="s">
        <v>942</v>
      </c>
      <c r="H385" t="s">
        <v>948</v>
      </c>
      <c r="I385" t="s">
        <v>5567</v>
      </c>
      <c r="J385" t="s">
        <v>3220</v>
      </c>
      <c r="K385" t="s">
        <v>543</v>
      </c>
      <c r="L385">
        <v>4</v>
      </c>
      <c r="M385" t="s">
        <v>77</v>
      </c>
      <c r="N385">
        <v>23.4</v>
      </c>
      <c r="O385">
        <v>13.11</v>
      </c>
      <c r="P385" t="s">
        <v>78</v>
      </c>
      <c r="Q385" s="94">
        <v>45281.674305555556</v>
      </c>
      <c r="R385">
        <v>93.6</v>
      </c>
      <c r="S385">
        <v>52.44</v>
      </c>
      <c r="T385" t="str">
        <f>VLOOKUP(E385,zamiana!A:B,2,0)</f>
        <v>ALSTOM KTW</v>
      </c>
    </row>
    <row r="386" spans="1:20" x14ac:dyDescent="0.3">
      <c r="A386" t="s">
        <v>5735</v>
      </c>
      <c r="B386" s="2">
        <v>45238</v>
      </c>
      <c r="C386" s="2">
        <v>45238</v>
      </c>
      <c r="D386" s="2"/>
      <c r="E386" t="s">
        <v>940</v>
      </c>
      <c r="F386" t="s">
        <v>3867</v>
      </c>
      <c r="G386" t="s">
        <v>942</v>
      </c>
      <c r="H386" t="s">
        <v>948</v>
      </c>
      <c r="I386" t="s">
        <v>5567</v>
      </c>
      <c r="J386" t="s">
        <v>3220</v>
      </c>
      <c r="K386" t="s">
        <v>543</v>
      </c>
      <c r="L386">
        <v>7</v>
      </c>
      <c r="M386" t="s">
        <v>77</v>
      </c>
      <c r="N386">
        <v>23.4</v>
      </c>
      <c r="O386">
        <v>13.11</v>
      </c>
      <c r="P386" t="s">
        <v>78</v>
      </c>
      <c r="Q386" s="94">
        <v>45281.674305555556</v>
      </c>
      <c r="R386">
        <v>163.80000000000001</v>
      </c>
      <c r="S386">
        <v>91.77</v>
      </c>
      <c r="T386" t="str">
        <f>VLOOKUP(E386,zamiana!A:B,2,0)</f>
        <v>ALSTOM KTW</v>
      </c>
    </row>
    <row r="387" spans="1:20" x14ac:dyDescent="0.3">
      <c r="A387" t="s">
        <v>5736</v>
      </c>
      <c r="B387" s="2">
        <v>45238</v>
      </c>
      <c r="C387" s="2">
        <v>45238</v>
      </c>
      <c r="D387" s="2"/>
      <c r="E387" t="s">
        <v>940</v>
      </c>
      <c r="F387" t="s">
        <v>3867</v>
      </c>
      <c r="G387" t="s">
        <v>942</v>
      </c>
      <c r="H387" t="s">
        <v>948</v>
      </c>
      <c r="I387" t="s">
        <v>5737</v>
      </c>
      <c r="J387" t="s">
        <v>3421</v>
      </c>
      <c r="K387" t="s">
        <v>543</v>
      </c>
      <c r="L387">
        <v>5</v>
      </c>
      <c r="M387" t="s">
        <v>77</v>
      </c>
      <c r="N387">
        <v>45.49</v>
      </c>
      <c r="O387">
        <v>10.63</v>
      </c>
      <c r="P387" t="s">
        <v>78</v>
      </c>
      <c r="Q387" s="94">
        <v>45281.674305555556</v>
      </c>
      <c r="R387">
        <v>227.45</v>
      </c>
      <c r="S387">
        <v>53.15</v>
      </c>
      <c r="T387" t="str">
        <f>VLOOKUP(E387,zamiana!A:B,2,0)</f>
        <v>ALSTOM KTW</v>
      </c>
    </row>
    <row r="388" spans="1:20" x14ac:dyDescent="0.3">
      <c r="A388" t="s">
        <v>5736</v>
      </c>
      <c r="B388" s="2">
        <v>45238</v>
      </c>
      <c r="C388" s="2">
        <v>45238</v>
      </c>
      <c r="D388" s="2"/>
      <c r="E388" t="s">
        <v>940</v>
      </c>
      <c r="F388" t="s">
        <v>3867</v>
      </c>
      <c r="G388" t="s">
        <v>942</v>
      </c>
      <c r="H388" t="s">
        <v>948</v>
      </c>
      <c r="I388" t="s">
        <v>5737</v>
      </c>
      <c r="J388" t="s">
        <v>3421</v>
      </c>
      <c r="K388" t="s">
        <v>543</v>
      </c>
      <c r="L388">
        <v>5</v>
      </c>
      <c r="M388" t="s">
        <v>77</v>
      </c>
      <c r="N388">
        <v>45.49</v>
      </c>
      <c r="O388">
        <v>10.63</v>
      </c>
      <c r="P388" t="s">
        <v>78</v>
      </c>
      <c r="Q388" s="94">
        <v>45281.674305555556</v>
      </c>
      <c r="R388">
        <v>227.45</v>
      </c>
      <c r="S388">
        <v>53.15</v>
      </c>
      <c r="T388" t="str">
        <f>VLOOKUP(E388,zamiana!A:B,2,0)</f>
        <v>ALSTOM KTW</v>
      </c>
    </row>
    <row r="389" spans="1:20" x14ac:dyDescent="0.3">
      <c r="A389" t="s">
        <v>5738</v>
      </c>
      <c r="B389" s="2">
        <v>45238</v>
      </c>
      <c r="C389" s="2">
        <v>45238</v>
      </c>
      <c r="D389" s="2"/>
      <c r="E389" t="s">
        <v>951</v>
      </c>
      <c r="F389" t="s">
        <v>952</v>
      </c>
      <c r="G389" t="s">
        <v>942</v>
      </c>
      <c r="H389" t="s">
        <v>951</v>
      </c>
      <c r="I389" t="s">
        <v>1438</v>
      </c>
      <c r="J389" t="s">
        <v>1438</v>
      </c>
      <c r="K389" t="s">
        <v>1028</v>
      </c>
      <c r="L389">
        <v>4</v>
      </c>
      <c r="M389" t="s">
        <v>77</v>
      </c>
      <c r="N389">
        <v>21.23</v>
      </c>
      <c r="O389">
        <v>14</v>
      </c>
      <c r="P389" t="s">
        <v>78</v>
      </c>
      <c r="Q389" s="94">
        <v>45173.673611111109</v>
      </c>
      <c r="R389">
        <v>84.92</v>
      </c>
      <c r="S389">
        <v>56</v>
      </c>
      <c r="T389" t="str">
        <f>VLOOKUP(E389,zamiana!A:B,2,0)</f>
        <v>ALSTOM (ex. BT) CZL</v>
      </c>
    </row>
    <row r="390" spans="1:20" x14ac:dyDescent="0.3">
      <c r="A390" t="s">
        <v>5738</v>
      </c>
      <c r="B390" s="2">
        <v>45238</v>
      </c>
      <c r="C390" s="2">
        <v>45238</v>
      </c>
      <c r="D390" s="2"/>
      <c r="E390" t="s">
        <v>951</v>
      </c>
      <c r="F390" t="s">
        <v>952</v>
      </c>
      <c r="G390" t="s">
        <v>942</v>
      </c>
      <c r="H390" t="s">
        <v>951</v>
      </c>
      <c r="I390" t="s">
        <v>1671</v>
      </c>
      <c r="J390" t="s">
        <v>1671</v>
      </c>
      <c r="K390" t="s">
        <v>1028</v>
      </c>
      <c r="L390">
        <v>2</v>
      </c>
      <c r="M390" t="s">
        <v>77</v>
      </c>
      <c r="N390">
        <v>29.6</v>
      </c>
      <c r="O390">
        <v>33</v>
      </c>
      <c r="P390" t="s">
        <v>78</v>
      </c>
      <c r="Q390" s="94">
        <v>45173.674305555556</v>
      </c>
      <c r="R390">
        <v>59.2</v>
      </c>
      <c r="S390">
        <v>66</v>
      </c>
      <c r="T390" t="str">
        <f>VLOOKUP(E390,zamiana!A:B,2,0)</f>
        <v>ALSTOM (ex. BT) CZL</v>
      </c>
    </row>
    <row r="391" spans="1:20" x14ac:dyDescent="0.3">
      <c r="A391" t="s">
        <v>5738</v>
      </c>
      <c r="B391" s="2">
        <v>45238</v>
      </c>
      <c r="C391" s="2">
        <v>45238</v>
      </c>
      <c r="D391" s="2"/>
      <c r="E391" t="s">
        <v>951</v>
      </c>
      <c r="F391" t="s">
        <v>952</v>
      </c>
      <c r="G391" t="s">
        <v>942</v>
      </c>
      <c r="H391" t="s">
        <v>951</v>
      </c>
      <c r="I391">
        <v>520122047</v>
      </c>
      <c r="J391" t="s">
        <v>1359</v>
      </c>
      <c r="K391" t="s">
        <v>593</v>
      </c>
      <c r="L391">
        <v>1</v>
      </c>
      <c r="M391" t="s">
        <v>77</v>
      </c>
      <c r="N391">
        <v>12.33</v>
      </c>
      <c r="O391">
        <v>5.2</v>
      </c>
      <c r="P391" t="s">
        <v>78</v>
      </c>
      <c r="Q391" s="94">
        <v>45173.665277777778</v>
      </c>
      <c r="R391">
        <v>12.33</v>
      </c>
      <c r="S391">
        <v>5.2</v>
      </c>
      <c r="T391" t="str">
        <f>VLOOKUP(E391,zamiana!A:B,2,0)</f>
        <v>ALSTOM (ex. BT) CZL</v>
      </c>
    </row>
    <row r="392" spans="1:20" x14ac:dyDescent="0.3">
      <c r="A392" t="s">
        <v>5738</v>
      </c>
      <c r="B392" s="2">
        <v>45238</v>
      </c>
      <c r="C392" s="2">
        <v>45238</v>
      </c>
      <c r="D392" s="2"/>
      <c r="E392" t="s">
        <v>951</v>
      </c>
      <c r="F392" t="s">
        <v>952</v>
      </c>
      <c r="G392" t="s">
        <v>942</v>
      </c>
      <c r="H392" t="s">
        <v>951</v>
      </c>
      <c r="I392">
        <v>520122047</v>
      </c>
      <c r="J392" t="s">
        <v>1359</v>
      </c>
      <c r="K392" t="s">
        <v>593</v>
      </c>
      <c r="L392">
        <v>5</v>
      </c>
      <c r="M392" t="s">
        <v>77</v>
      </c>
      <c r="N392">
        <v>12.33</v>
      </c>
      <c r="O392">
        <v>5.2</v>
      </c>
      <c r="P392" t="s">
        <v>78</v>
      </c>
      <c r="Q392" s="94">
        <v>45173.665277777778</v>
      </c>
      <c r="R392">
        <v>61.65</v>
      </c>
      <c r="S392">
        <v>26</v>
      </c>
      <c r="T392" t="str">
        <f>VLOOKUP(E392,zamiana!A:B,2,0)</f>
        <v>ALSTOM (ex. BT) CZL</v>
      </c>
    </row>
    <row r="393" spans="1:20" x14ac:dyDescent="0.3">
      <c r="A393" t="s">
        <v>5738</v>
      </c>
      <c r="B393" s="2">
        <v>45238</v>
      </c>
      <c r="C393" s="2">
        <v>45238</v>
      </c>
      <c r="D393" s="2"/>
      <c r="E393" t="s">
        <v>951</v>
      </c>
      <c r="F393" t="s">
        <v>952</v>
      </c>
      <c r="G393" t="s">
        <v>942</v>
      </c>
      <c r="H393" t="s">
        <v>951</v>
      </c>
      <c r="I393">
        <v>520122047</v>
      </c>
      <c r="J393" t="s">
        <v>1359</v>
      </c>
      <c r="K393" t="s">
        <v>593</v>
      </c>
      <c r="L393">
        <v>2</v>
      </c>
      <c r="M393" t="s">
        <v>77</v>
      </c>
      <c r="N393">
        <v>12.33</v>
      </c>
      <c r="O393">
        <v>5.2</v>
      </c>
      <c r="P393" t="s">
        <v>78</v>
      </c>
      <c r="Q393" s="94">
        <v>45173.665277777778</v>
      </c>
      <c r="R393">
        <v>24.66</v>
      </c>
      <c r="S393">
        <v>10.4</v>
      </c>
      <c r="T393" t="str">
        <f>VLOOKUP(E393,zamiana!A:B,2,0)</f>
        <v>ALSTOM (ex. BT) CZL</v>
      </c>
    </row>
    <row r="394" spans="1:20" x14ac:dyDescent="0.3">
      <c r="A394" t="s">
        <v>5738</v>
      </c>
      <c r="B394" s="2">
        <v>45238</v>
      </c>
      <c r="C394" s="2">
        <v>45238</v>
      </c>
      <c r="D394" s="2"/>
      <c r="E394" t="s">
        <v>951</v>
      </c>
      <c r="F394" t="s">
        <v>952</v>
      </c>
      <c r="G394" t="s">
        <v>942</v>
      </c>
      <c r="H394" t="s">
        <v>951</v>
      </c>
      <c r="I394">
        <v>520122047</v>
      </c>
      <c r="J394" t="s">
        <v>1359</v>
      </c>
      <c r="K394" t="s">
        <v>593</v>
      </c>
      <c r="L394">
        <v>3</v>
      </c>
      <c r="M394" t="s">
        <v>77</v>
      </c>
      <c r="N394">
        <v>12.33</v>
      </c>
      <c r="O394">
        <v>5.2</v>
      </c>
      <c r="P394" t="s">
        <v>78</v>
      </c>
      <c r="Q394" s="94">
        <v>45173.665277777778</v>
      </c>
      <c r="R394">
        <v>36.99</v>
      </c>
      <c r="S394">
        <v>15.6</v>
      </c>
      <c r="T394" t="str">
        <f>VLOOKUP(E394,zamiana!A:B,2,0)</f>
        <v>ALSTOM (ex. BT) CZL</v>
      </c>
    </row>
    <row r="395" spans="1:20" x14ac:dyDescent="0.3">
      <c r="A395" t="s">
        <v>5738</v>
      </c>
      <c r="B395" s="2">
        <v>45238</v>
      </c>
      <c r="C395" s="2">
        <v>45238</v>
      </c>
      <c r="D395" s="2"/>
      <c r="E395" t="s">
        <v>951</v>
      </c>
      <c r="F395" t="s">
        <v>952</v>
      </c>
      <c r="G395" t="s">
        <v>942</v>
      </c>
      <c r="H395" t="s">
        <v>951</v>
      </c>
      <c r="I395">
        <v>520122047</v>
      </c>
      <c r="J395" t="s">
        <v>1359</v>
      </c>
      <c r="K395" t="s">
        <v>593</v>
      </c>
      <c r="L395">
        <v>4</v>
      </c>
      <c r="M395" t="s">
        <v>77</v>
      </c>
      <c r="N395">
        <v>12.33</v>
      </c>
      <c r="O395">
        <v>5.2</v>
      </c>
      <c r="P395" t="s">
        <v>78</v>
      </c>
      <c r="Q395" s="94">
        <v>45173.665277777778</v>
      </c>
      <c r="R395">
        <v>49.32</v>
      </c>
      <c r="S395">
        <v>20.8</v>
      </c>
      <c r="T395" t="str">
        <f>VLOOKUP(E395,zamiana!A:B,2,0)</f>
        <v>ALSTOM (ex. BT) CZL</v>
      </c>
    </row>
    <row r="396" spans="1:20" x14ac:dyDescent="0.3">
      <c r="A396" t="s">
        <v>5738</v>
      </c>
      <c r="B396" s="2">
        <v>45238</v>
      </c>
      <c r="C396" s="2">
        <v>45238</v>
      </c>
      <c r="D396" s="2"/>
      <c r="E396" t="s">
        <v>951</v>
      </c>
      <c r="F396" t="s">
        <v>952</v>
      </c>
      <c r="G396" t="s">
        <v>942</v>
      </c>
      <c r="H396" t="s">
        <v>951</v>
      </c>
      <c r="I396">
        <v>520122047</v>
      </c>
      <c r="J396" t="s">
        <v>1359</v>
      </c>
      <c r="K396" t="s">
        <v>593</v>
      </c>
      <c r="L396">
        <v>3</v>
      </c>
      <c r="M396" t="s">
        <v>77</v>
      </c>
      <c r="N396">
        <v>12.33</v>
      </c>
      <c r="O396">
        <v>5.2</v>
      </c>
      <c r="P396" t="s">
        <v>78</v>
      </c>
      <c r="Q396" s="94">
        <v>45173.665277777778</v>
      </c>
      <c r="R396">
        <v>36.99</v>
      </c>
      <c r="S396">
        <v>15.6</v>
      </c>
      <c r="T396" t="str">
        <f>VLOOKUP(E396,zamiana!A:B,2,0)</f>
        <v>ALSTOM (ex. BT) CZL</v>
      </c>
    </row>
    <row r="397" spans="1:20" x14ac:dyDescent="0.3">
      <c r="A397" t="s">
        <v>5738</v>
      </c>
      <c r="B397" s="2">
        <v>45238</v>
      </c>
      <c r="C397" s="2">
        <v>45238</v>
      </c>
      <c r="D397" s="2"/>
      <c r="E397" t="s">
        <v>951</v>
      </c>
      <c r="F397" t="s">
        <v>952</v>
      </c>
      <c r="G397" t="s">
        <v>942</v>
      </c>
      <c r="H397" t="s">
        <v>951</v>
      </c>
      <c r="I397">
        <v>520122047</v>
      </c>
      <c r="J397" t="s">
        <v>1359</v>
      </c>
      <c r="K397" t="s">
        <v>593</v>
      </c>
      <c r="L397">
        <v>5</v>
      </c>
      <c r="M397" t="s">
        <v>77</v>
      </c>
      <c r="N397">
        <v>12.33</v>
      </c>
      <c r="O397">
        <v>5.2</v>
      </c>
      <c r="P397" t="s">
        <v>78</v>
      </c>
      <c r="Q397" s="94">
        <v>45173.665277777778</v>
      </c>
      <c r="R397">
        <v>61.65</v>
      </c>
      <c r="S397">
        <v>26</v>
      </c>
      <c r="T397" t="str">
        <f>VLOOKUP(E397,zamiana!A:B,2,0)</f>
        <v>ALSTOM (ex. BT) CZL</v>
      </c>
    </row>
    <row r="398" spans="1:20" x14ac:dyDescent="0.3">
      <c r="A398" t="s">
        <v>5738</v>
      </c>
      <c r="B398" s="2">
        <v>45238</v>
      </c>
      <c r="C398" s="2">
        <v>45238</v>
      </c>
      <c r="D398" s="2"/>
      <c r="E398" t="s">
        <v>951</v>
      </c>
      <c r="F398" t="s">
        <v>952</v>
      </c>
      <c r="G398" t="s">
        <v>942</v>
      </c>
      <c r="H398" t="s">
        <v>951</v>
      </c>
      <c r="I398">
        <v>520122047</v>
      </c>
      <c r="J398" t="s">
        <v>1359</v>
      </c>
      <c r="K398" t="s">
        <v>593</v>
      </c>
      <c r="L398">
        <v>3</v>
      </c>
      <c r="M398" t="s">
        <v>77</v>
      </c>
      <c r="N398">
        <v>12.33</v>
      </c>
      <c r="O398">
        <v>5.2</v>
      </c>
      <c r="P398" t="s">
        <v>78</v>
      </c>
      <c r="Q398" s="94">
        <v>45173.665277777778</v>
      </c>
      <c r="R398">
        <v>36.99</v>
      </c>
      <c r="S398">
        <v>15.6</v>
      </c>
      <c r="T398" t="str">
        <f>VLOOKUP(E398,zamiana!A:B,2,0)</f>
        <v>ALSTOM (ex. BT) CZL</v>
      </c>
    </row>
    <row r="399" spans="1:20" x14ac:dyDescent="0.3">
      <c r="A399" t="s">
        <v>5738</v>
      </c>
      <c r="B399" s="2">
        <v>45238</v>
      </c>
      <c r="C399" s="2">
        <v>45238</v>
      </c>
      <c r="D399" s="2"/>
      <c r="E399" t="s">
        <v>951</v>
      </c>
      <c r="F399" t="s">
        <v>952</v>
      </c>
      <c r="G399" t="s">
        <v>942</v>
      </c>
      <c r="H399" t="s">
        <v>951</v>
      </c>
      <c r="I399">
        <v>520122047</v>
      </c>
      <c r="J399" t="s">
        <v>1359</v>
      </c>
      <c r="K399" t="s">
        <v>593</v>
      </c>
      <c r="L399">
        <v>4</v>
      </c>
      <c r="M399" t="s">
        <v>77</v>
      </c>
      <c r="N399">
        <v>12.33</v>
      </c>
      <c r="O399">
        <v>5.2</v>
      </c>
      <c r="P399" t="s">
        <v>78</v>
      </c>
      <c r="Q399" s="94">
        <v>45173.665277777778</v>
      </c>
      <c r="R399">
        <v>49.32</v>
      </c>
      <c r="S399">
        <v>20.8</v>
      </c>
      <c r="T399" t="str">
        <f>VLOOKUP(E399,zamiana!A:B,2,0)</f>
        <v>ALSTOM (ex. BT) CZL</v>
      </c>
    </row>
    <row r="400" spans="1:20" x14ac:dyDescent="0.3">
      <c r="A400" t="s">
        <v>5738</v>
      </c>
      <c r="B400" s="2">
        <v>45238</v>
      </c>
      <c r="C400" s="2">
        <v>45238</v>
      </c>
      <c r="D400" s="2"/>
      <c r="E400" t="s">
        <v>951</v>
      </c>
      <c r="F400" t="s">
        <v>952</v>
      </c>
      <c r="G400" t="s">
        <v>942</v>
      </c>
      <c r="H400" t="s">
        <v>951</v>
      </c>
      <c r="I400">
        <v>520121961</v>
      </c>
      <c r="J400">
        <v>520121961</v>
      </c>
      <c r="K400" t="s">
        <v>1229</v>
      </c>
      <c r="L400">
        <v>2</v>
      </c>
      <c r="M400" t="s">
        <v>77</v>
      </c>
      <c r="N400">
        <v>49.28</v>
      </c>
      <c r="O400">
        <v>13.71</v>
      </c>
      <c r="P400" t="s">
        <v>78</v>
      </c>
      <c r="Q400" s="94">
        <v>45281.644444444442</v>
      </c>
      <c r="R400">
        <v>98.56</v>
      </c>
      <c r="S400">
        <v>27.42</v>
      </c>
      <c r="T400" t="str">
        <f>VLOOKUP(E400,zamiana!A:B,2,0)</f>
        <v>ALSTOM (ex. BT) CZL</v>
      </c>
    </row>
    <row r="401" spans="1:20" x14ac:dyDescent="0.3">
      <c r="A401" t="s">
        <v>5738</v>
      </c>
      <c r="B401" s="2">
        <v>45238</v>
      </c>
      <c r="C401" s="2">
        <v>45238</v>
      </c>
      <c r="D401" s="2"/>
      <c r="E401" t="s">
        <v>951</v>
      </c>
      <c r="F401" t="s">
        <v>952</v>
      </c>
      <c r="G401" t="s">
        <v>942</v>
      </c>
      <c r="H401" t="s">
        <v>951</v>
      </c>
      <c r="I401">
        <v>520121961</v>
      </c>
      <c r="J401">
        <v>520121961</v>
      </c>
      <c r="K401" t="s">
        <v>1229</v>
      </c>
      <c r="L401">
        <v>2</v>
      </c>
      <c r="M401" t="s">
        <v>77</v>
      </c>
      <c r="N401">
        <v>49.28</v>
      </c>
      <c r="O401">
        <v>13.71</v>
      </c>
      <c r="P401" t="s">
        <v>78</v>
      </c>
      <c r="Q401" s="94">
        <v>45281.644444444442</v>
      </c>
      <c r="R401">
        <v>98.56</v>
      </c>
      <c r="S401">
        <v>27.42</v>
      </c>
      <c r="T401" t="str">
        <f>VLOOKUP(E401,zamiana!A:B,2,0)</f>
        <v>ALSTOM (ex. BT) CZL</v>
      </c>
    </row>
    <row r="402" spans="1:20" x14ac:dyDescent="0.3">
      <c r="A402" t="s">
        <v>5738</v>
      </c>
      <c r="B402" s="2">
        <v>45238</v>
      </c>
      <c r="C402" s="2">
        <v>45238</v>
      </c>
      <c r="D402" s="2"/>
      <c r="E402" t="s">
        <v>951</v>
      </c>
      <c r="F402" t="s">
        <v>952</v>
      </c>
      <c r="G402" t="s">
        <v>942</v>
      </c>
      <c r="H402" t="s">
        <v>951</v>
      </c>
      <c r="I402">
        <v>520121961</v>
      </c>
      <c r="J402">
        <v>520121961</v>
      </c>
      <c r="K402" t="s">
        <v>1229</v>
      </c>
      <c r="L402">
        <v>2</v>
      </c>
      <c r="M402" t="s">
        <v>77</v>
      </c>
      <c r="N402">
        <v>49.28</v>
      </c>
      <c r="O402">
        <v>13.71</v>
      </c>
      <c r="P402" t="s">
        <v>78</v>
      </c>
      <c r="Q402" s="94">
        <v>45281.644444444442</v>
      </c>
      <c r="R402">
        <v>98.56</v>
      </c>
      <c r="S402">
        <v>27.42</v>
      </c>
      <c r="T402" t="str">
        <f>VLOOKUP(E402,zamiana!A:B,2,0)</f>
        <v>ALSTOM (ex. BT) CZL</v>
      </c>
    </row>
    <row r="403" spans="1:20" x14ac:dyDescent="0.3">
      <c r="A403" t="s">
        <v>5738</v>
      </c>
      <c r="B403" s="2">
        <v>45238</v>
      </c>
      <c r="C403" s="2">
        <v>45238</v>
      </c>
      <c r="D403" s="2"/>
      <c r="E403" t="s">
        <v>951</v>
      </c>
      <c r="F403" t="s">
        <v>952</v>
      </c>
      <c r="G403" t="s">
        <v>942</v>
      </c>
      <c r="H403" t="s">
        <v>951</v>
      </c>
      <c r="I403">
        <v>520121961</v>
      </c>
      <c r="J403">
        <v>520121961</v>
      </c>
      <c r="K403" t="s">
        <v>1229</v>
      </c>
      <c r="L403">
        <v>2</v>
      </c>
      <c r="M403" t="s">
        <v>77</v>
      </c>
      <c r="N403">
        <v>49.28</v>
      </c>
      <c r="O403">
        <v>13.71</v>
      </c>
      <c r="P403" t="s">
        <v>78</v>
      </c>
      <c r="Q403" s="94">
        <v>45281.644444444442</v>
      </c>
      <c r="R403">
        <v>98.56</v>
      </c>
      <c r="S403">
        <v>27.42</v>
      </c>
      <c r="T403" t="str">
        <f>VLOOKUP(E403,zamiana!A:B,2,0)</f>
        <v>ALSTOM (ex. BT) CZL</v>
      </c>
    </row>
    <row r="404" spans="1:20" x14ac:dyDescent="0.3">
      <c r="A404" t="s">
        <v>5738</v>
      </c>
      <c r="B404" s="2">
        <v>45238</v>
      </c>
      <c r="C404" s="2">
        <v>45238</v>
      </c>
      <c r="D404" s="2"/>
      <c r="E404" t="s">
        <v>951</v>
      </c>
      <c r="F404" t="s">
        <v>952</v>
      </c>
      <c r="G404" t="s">
        <v>942</v>
      </c>
      <c r="H404" t="s">
        <v>951</v>
      </c>
      <c r="I404">
        <v>520117165</v>
      </c>
      <c r="J404" t="s">
        <v>1360</v>
      </c>
      <c r="K404" t="s">
        <v>593</v>
      </c>
      <c r="L404">
        <v>11</v>
      </c>
      <c r="M404" t="s">
        <v>77</v>
      </c>
      <c r="N404">
        <v>13.93</v>
      </c>
      <c r="O404">
        <v>12</v>
      </c>
      <c r="P404" t="s">
        <v>78</v>
      </c>
      <c r="Q404" s="94">
        <v>45173.665277777778</v>
      </c>
      <c r="R404">
        <v>153.22999999999999</v>
      </c>
      <c r="S404">
        <v>132</v>
      </c>
      <c r="T404" t="str">
        <f>VLOOKUP(E404,zamiana!A:B,2,0)</f>
        <v>ALSTOM (ex. BT) CZL</v>
      </c>
    </row>
    <row r="405" spans="1:20" x14ac:dyDescent="0.3">
      <c r="A405" t="s">
        <v>5738</v>
      </c>
      <c r="B405" s="2">
        <v>45238</v>
      </c>
      <c r="C405" s="2">
        <v>45238</v>
      </c>
      <c r="D405" s="2"/>
      <c r="E405" t="s">
        <v>951</v>
      </c>
      <c r="F405" t="s">
        <v>952</v>
      </c>
      <c r="G405" t="s">
        <v>942</v>
      </c>
      <c r="H405" t="s">
        <v>951</v>
      </c>
      <c r="I405">
        <v>520117165</v>
      </c>
      <c r="J405" t="s">
        <v>1360</v>
      </c>
      <c r="K405" t="s">
        <v>593</v>
      </c>
      <c r="L405">
        <v>11</v>
      </c>
      <c r="M405" t="s">
        <v>77</v>
      </c>
      <c r="N405">
        <v>13.93</v>
      </c>
      <c r="O405">
        <v>12</v>
      </c>
      <c r="P405" t="s">
        <v>78</v>
      </c>
      <c r="Q405" s="94">
        <v>45173.665277777778</v>
      </c>
      <c r="R405">
        <v>153.22999999999999</v>
      </c>
      <c r="S405">
        <v>132</v>
      </c>
      <c r="T405" t="str">
        <f>VLOOKUP(E405,zamiana!A:B,2,0)</f>
        <v>ALSTOM (ex. BT) CZL</v>
      </c>
    </row>
    <row r="406" spans="1:20" x14ac:dyDescent="0.3">
      <c r="A406" t="s">
        <v>5738</v>
      </c>
      <c r="B406" s="2">
        <v>45238</v>
      </c>
      <c r="C406" s="2">
        <v>45238</v>
      </c>
      <c r="D406" s="2"/>
      <c r="E406" t="s">
        <v>951</v>
      </c>
      <c r="F406" t="s">
        <v>952</v>
      </c>
      <c r="G406" t="s">
        <v>942</v>
      </c>
      <c r="H406" t="s">
        <v>951</v>
      </c>
      <c r="I406">
        <v>520113698</v>
      </c>
      <c r="J406">
        <v>520113698</v>
      </c>
      <c r="K406" t="s">
        <v>1229</v>
      </c>
      <c r="L406">
        <v>1</v>
      </c>
      <c r="M406" t="s">
        <v>77</v>
      </c>
      <c r="N406">
        <v>15.98</v>
      </c>
      <c r="O406">
        <v>9</v>
      </c>
      <c r="P406" t="s">
        <v>78</v>
      </c>
      <c r="Q406" s="94">
        <v>45173.665277777778</v>
      </c>
      <c r="R406">
        <v>15.98</v>
      </c>
      <c r="S406">
        <v>9</v>
      </c>
      <c r="T406" t="str">
        <f>VLOOKUP(E406,zamiana!A:B,2,0)</f>
        <v>ALSTOM (ex. BT) CZL</v>
      </c>
    </row>
    <row r="407" spans="1:20" x14ac:dyDescent="0.3">
      <c r="A407" t="s">
        <v>5738</v>
      </c>
      <c r="B407" s="2">
        <v>45238</v>
      </c>
      <c r="C407" s="2">
        <v>45238</v>
      </c>
      <c r="D407" s="2"/>
      <c r="E407" t="s">
        <v>951</v>
      </c>
      <c r="F407" t="s">
        <v>952</v>
      </c>
      <c r="G407" t="s">
        <v>942</v>
      </c>
      <c r="H407" t="s">
        <v>951</v>
      </c>
      <c r="I407">
        <v>520113698</v>
      </c>
      <c r="J407">
        <v>520113698</v>
      </c>
      <c r="K407" t="s">
        <v>1229</v>
      </c>
      <c r="L407">
        <v>3</v>
      </c>
      <c r="M407" t="s">
        <v>77</v>
      </c>
      <c r="N407">
        <v>15.98</v>
      </c>
      <c r="O407">
        <v>9</v>
      </c>
      <c r="P407" t="s">
        <v>78</v>
      </c>
      <c r="Q407" s="94">
        <v>45173.665277777778</v>
      </c>
      <c r="R407">
        <v>47.94</v>
      </c>
      <c r="S407">
        <v>27</v>
      </c>
      <c r="T407" t="str">
        <f>VLOOKUP(E407,zamiana!A:B,2,0)</f>
        <v>ALSTOM (ex. BT) CZL</v>
      </c>
    </row>
    <row r="408" spans="1:20" x14ac:dyDescent="0.3">
      <c r="A408" t="s">
        <v>5738</v>
      </c>
      <c r="B408" s="2">
        <v>45238</v>
      </c>
      <c r="C408" s="2">
        <v>45238</v>
      </c>
      <c r="D408" s="2"/>
      <c r="E408" t="s">
        <v>951</v>
      </c>
      <c r="F408" t="s">
        <v>952</v>
      </c>
      <c r="G408" t="s">
        <v>942</v>
      </c>
      <c r="H408" t="s">
        <v>951</v>
      </c>
      <c r="I408">
        <v>520113698</v>
      </c>
      <c r="J408">
        <v>520113698</v>
      </c>
      <c r="K408" t="s">
        <v>1229</v>
      </c>
      <c r="L408">
        <v>7</v>
      </c>
      <c r="M408" t="s">
        <v>77</v>
      </c>
      <c r="N408">
        <v>15.98</v>
      </c>
      <c r="O408">
        <v>9</v>
      </c>
      <c r="P408" t="s">
        <v>78</v>
      </c>
      <c r="Q408" s="94">
        <v>45173.665277777778</v>
      </c>
      <c r="R408">
        <v>111.86</v>
      </c>
      <c r="S408">
        <v>63</v>
      </c>
      <c r="T408" t="str">
        <f>VLOOKUP(E408,zamiana!A:B,2,0)</f>
        <v>ALSTOM (ex. BT) CZL</v>
      </c>
    </row>
    <row r="409" spans="1:20" x14ac:dyDescent="0.3">
      <c r="A409" t="s">
        <v>5738</v>
      </c>
      <c r="B409" s="2">
        <v>45238</v>
      </c>
      <c r="C409" s="2">
        <v>45238</v>
      </c>
      <c r="D409" s="2"/>
      <c r="E409" t="s">
        <v>951</v>
      </c>
      <c r="F409" t="s">
        <v>952</v>
      </c>
      <c r="G409" t="s">
        <v>942</v>
      </c>
      <c r="H409" t="s">
        <v>951</v>
      </c>
      <c r="I409">
        <v>520113698</v>
      </c>
      <c r="J409">
        <v>520113698</v>
      </c>
      <c r="K409" t="s">
        <v>1229</v>
      </c>
      <c r="L409">
        <v>14</v>
      </c>
      <c r="M409" t="s">
        <v>77</v>
      </c>
      <c r="N409">
        <v>15.98</v>
      </c>
      <c r="O409">
        <v>9</v>
      </c>
      <c r="P409" t="s">
        <v>78</v>
      </c>
      <c r="Q409" s="94">
        <v>45173.665277777778</v>
      </c>
      <c r="R409">
        <v>223.72</v>
      </c>
      <c r="S409">
        <v>126</v>
      </c>
      <c r="T409" t="str">
        <f>VLOOKUP(E409,zamiana!A:B,2,0)</f>
        <v>ALSTOM (ex. BT) CZL</v>
      </c>
    </row>
    <row r="410" spans="1:20" x14ac:dyDescent="0.3">
      <c r="A410" t="s">
        <v>5738</v>
      </c>
      <c r="B410" s="2">
        <v>45238</v>
      </c>
      <c r="C410" s="2">
        <v>45238</v>
      </c>
      <c r="D410" s="2"/>
      <c r="E410" t="s">
        <v>951</v>
      </c>
      <c r="F410" t="s">
        <v>952</v>
      </c>
      <c r="G410" t="s">
        <v>942</v>
      </c>
      <c r="H410" t="s">
        <v>951</v>
      </c>
      <c r="I410">
        <v>520113698</v>
      </c>
      <c r="J410">
        <v>520113698</v>
      </c>
      <c r="K410" t="s">
        <v>1229</v>
      </c>
      <c r="L410">
        <v>3</v>
      </c>
      <c r="M410" t="s">
        <v>77</v>
      </c>
      <c r="N410">
        <v>15.98</v>
      </c>
      <c r="O410">
        <v>9</v>
      </c>
      <c r="P410" t="s">
        <v>78</v>
      </c>
      <c r="Q410" s="94">
        <v>45173.665277777778</v>
      </c>
      <c r="R410">
        <v>47.94</v>
      </c>
      <c r="S410">
        <v>27</v>
      </c>
      <c r="T410" t="str">
        <f>VLOOKUP(E410,zamiana!A:B,2,0)</f>
        <v>ALSTOM (ex. BT) CZL</v>
      </c>
    </row>
    <row r="411" spans="1:20" x14ac:dyDescent="0.3">
      <c r="A411" t="s">
        <v>5738</v>
      </c>
      <c r="B411" s="2">
        <v>45238</v>
      </c>
      <c r="C411" s="2">
        <v>45238</v>
      </c>
      <c r="D411" s="2"/>
      <c r="E411" t="s">
        <v>951</v>
      </c>
      <c r="F411" t="s">
        <v>952</v>
      </c>
      <c r="G411" t="s">
        <v>942</v>
      </c>
      <c r="H411" t="s">
        <v>951</v>
      </c>
      <c r="I411">
        <v>520113698</v>
      </c>
      <c r="J411">
        <v>520113698</v>
      </c>
      <c r="K411" t="s">
        <v>1229</v>
      </c>
      <c r="L411">
        <v>8</v>
      </c>
      <c r="M411" t="s">
        <v>77</v>
      </c>
      <c r="N411">
        <v>15.98</v>
      </c>
      <c r="O411">
        <v>9</v>
      </c>
      <c r="P411" t="s">
        <v>78</v>
      </c>
      <c r="Q411" s="94">
        <v>45173.665277777778</v>
      </c>
      <c r="R411">
        <v>127.84</v>
      </c>
      <c r="S411">
        <v>72</v>
      </c>
      <c r="T411" t="str">
        <f>VLOOKUP(E411,zamiana!A:B,2,0)</f>
        <v>ALSTOM (ex. BT) CZL</v>
      </c>
    </row>
    <row r="412" spans="1:20" x14ac:dyDescent="0.3">
      <c r="A412" t="s">
        <v>5738</v>
      </c>
      <c r="B412" s="2">
        <v>45238</v>
      </c>
      <c r="C412" s="2">
        <v>45238</v>
      </c>
      <c r="D412" s="2"/>
      <c r="E412" t="s">
        <v>951</v>
      </c>
      <c r="F412" t="s">
        <v>952</v>
      </c>
      <c r="G412" t="s">
        <v>942</v>
      </c>
      <c r="H412" t="s">
        <v>951</v>
      </c>
      <c r="I412">
        <v>520113698</v>
      </c>
      <c r="J412">
        <v>520113698</v>
      </c>
      <c r="K412" t="s">
        <v>1229</v>
      </c>
      <c r="L412">
        <v>14</v>
      </c>
      <c r="M412" t="s">
        <v>77</v>
      </c>
      <c r="N412">
        <v>15.98</v>
      </c>
      <c r="O412">
        <v>9</v>
      </c>
      <c r="P412" t="s">
        <v>78</v>
      </c>
      <c r="Q412" s="94">
        <v>45173.665277777778</v>
      </c>
      <c r="R412">
        <v>223.72</v>
      </c>
      <c r="S412">
        <v>126</v>
      </c>
      <c r="T412" t="str">
        <f>VLOOKUP(E412,zamiana!A:B,2,0)</f>
        <v>ALSTOM (ex. BT) CZL</v>
      </c>
    </row>
    <row r="413" spans="1:20" x14ac:dyDescent="0.3">
      <c r="A413" t="s">
        <v>5739</v>
      </c>
      <c r="B413" s="2">
        <v>45238</v>
      </c>
      <c r="C413" s="2">
        <v>45238</v>
      </c>
      <c r="D413" s="2"/>
      <c r="E413" t="s">
        <v>951</v>
      </c>
      <c r="F413" t="s">
        <v>952</v>
      </c>
      <c r="G413" t="s">
        <v>942</v>
      </c>
      <c r="H413" t="s">
        <v>951</v>
      </c>
      <c r="I413" t="s">
        <v>3096</v>
      </c>
      <c r="J413" t="s">
        <v>3097</v>
      </c>
      <c r="K413" t="s">
        <v>955</v>
      </c>
      <c r="L413">
        <v>2</v>
      </c>
      <c r="M413" t="s">
        <v>77</v>
      </c>
      <c r="N413">
        <v>9.2100000000000009</v>
      </c>
      <c r="O413">
        <v>4.16</v>
      </c>
      <c r="P413" t="s">
        <v>78</v>
      </c>
      <c r="Q413" s="94">
        <v>45281.670138888891</v>
      </c>
      <c r="R413">
        <v>18.420000000000002</v>
      </c>
      <c r="S413">
        <v>8.32</v>
      </c>
      <c r="T413" t="str">
        <f>VLOOKUP(E413,zamiana!A:B,2,0)</f>
        <v>ALSTOM (ex. BT) CZL</v>
      </c>
    </row>
    <row r="414" spans="1:20" x14ac:dyDescent="0.3">
      <c r="A414" t="s">
        <v>5739</v>
      </c>
      <c r="B414" s="2">
        <v>45238</v>
      </c>
      <c r="C414" s="2">
        <v>45238</v>
      </c>
      <c r="D414" s="2"/>
      <c r="E414" t="s">
        <v>951</v>
      </c>
      <c r="F414" t="s">
        <v>952</v>
      </c>
      <c r="G414" t="s">
        <v>942</v>
      </c>
      <c r="H414" t="s">
        <v>951</v>
      </c>
      <c r="I414" t="s">
        <v>3096</v>
      </c>
      <c r="J414" t="s">
        <v>3097</v>
      </c>
      <c r="K414" t="s">
        <v>955</v>
      </c>
      <c r="L414">
        <v>2</v>
      </c>
      <c r="M414" t="s">
        <v>77</v>
      </c>
      <c r="N414">
        <v>9.2100000000000009</v>
      </c>
      <c r="O414">
        <v>4.16</v>
      </c>
      <c r="P414" t="s">
        <v>78</v>
      </c>
      <c r="Q414" s="94">
        <v>45281.670138888891</v>
      </c>
      <c r="R414">
        <v>18.420000000000002</v>
      </c>
      <c r="S414">
        <v>8.32</v>
      </c>
      <c r="T414" t="str">
        <f>VLOOKUP(E414,zamiana!A:B,2,0)</f>
        <v>ALSTOM (ex. BT) CZL</v>
      </c>
    </row>
    <row r="415" spans="1:20" x14ac:dyDescent="0.3">
      <c r="A415" t="s">
        <v>5739</v>
      </c>
      <c r="B415" s="2">
        <v>45238</v>
      </c>
      <c r="C415" s="2">
        <v>45238</v>
      </c>
      <c r="D415" s="2"/>
      <c r="E415" t="s">
        <v>951</v>
      </c>
      <c r="F415" t="s">
        <v>952</v>
      </c>
      <c r="G415" t="s">
        <v>942</v>
      </c>
      <c r="H415" t="s">
        <v>951</v>
      </c>
      <c r="I415" t="s">
        <v>3096</v>
      </c>
      <c r="J415" t="s">
        <v>3097</v>
      </c>
      <c r="K415" t="s">
        <v>955</v>
      </c>
      <c r="L415">
        <v>2</v>
      </c>
      <c r="M415" t="s">
        <v>77</v>
      </c>
      <c r="N415">
        <v>9.2100000000000009</v>
      </c>
      <c r="O415">
        <v>4.16</v>
      </c>
      <c r="P415" t="s">
        <v>78</v>
      </c>
      <c r="Q415" s="94">
        <v>45281.670138888891</v>
      </c>
      <c r="R415">
        <v>18.420000000000002</v>
      </c>
      <c r="S415">
        <v>8.32</v>
      </c>
      <c r="T415" t="str">
        <f>VLOOKUP(E415,zamiana!A:B,2,0)</f>
        <v>ALSTOM (ex. BT) CZL</v>
      </c>
    </row>
    <row r="416" spans="1:20" x14ac:dyDescent="0.3">
      <c r="A416" t="s">
        <v>5739</v>
      </c>
      <c r="B416" s="2">
        <v>45238</v>
      </c>
      <c r="C416" s="2">
        <v>45238</v>
      </c>
      <c r="D416" s="2"/>
      <c r="E416" t="s">
        <v>951</v>
      </c>
      <c r="F416" t="s">
        <v>952</v>
      </c>
      <c r="G416" t="s">
        <v>942</v>
      </c>
      <c r="H416" t="s">
        <v>951</v>
      </c>
      <c r="I416" t="s">
        <v>3096</v>
      </c>
      <c r="J416" t="s">
        <v>3097</v>
      </c>
      <c r="K416" t="s">
        <v>955</v>
      </c>
      <c r="L416">
        <v>4</v>
      </c>
      <c r="M416" t="s">
        <v>77</v>
      </c>
      <c r="N416">
        <v>9.2100000000000009</v>
      </c>
      <c r="O416">
        <v>4.16</v>
      </c>
      <c r="P416" t="s">
        <v>78</v>
      </c>
      <c r="Q416" s="94">
        <v>45281.670138888891</v>
      </c>
      <c r="R416">
        <v>36.840000000000003</v>
      </c>
      <c r="S416">
        <v>16.64</v>
      </c>
      <c r="T416" t="str">
        <f>VLOOKUP(E416,zamiana!A:B,2,0)</f>
        <v>ALSTOM (ex. BT) CZL</v>
      </c>
    </row>
    <row r="417" spans="1:20" x14ac:dyDescent="0.3">
      <c r="A417" t="s">
        <v>5739</v>
      </c>
      <c r="B417" s="2">
        <v>45238</v>
      </c>
      <c r="C417" s="2">
        <v>45238</v>
      </c>
      <c r="D417" s="2"/>
      <c r="E417" t="s">
        <v>951</v>
      </c>
      <c r="F417" t="s">
        <v>952</v>
      </c>
      <c r="G417" t="s">
        <v>942</v>
      </c>
      <c r="H417" t="s">
        <v>951</v>
      </c>
      <c r="I417" t="s">
        <v>3096</v>
      </c>
      <c r="J417" t="s">
        <v>3097</v>
      </c>
      <c r="K417" t="s">
        <v>955</v>
      </c>
      <c r="L417">
        <v>4</v>
      </c>
      <c r="M417" t="s">
        <v>77</v>
      </c>
      <c r="N417">
        <v>9.2100000000000009</v>
      </c>
      <c r="O417">
        <v>4.16</v>
      </c>
      <c r="P417" t="s">
        <v>78</v>
      </c>
      <c r="Q417" s="94">
        <v>45281.670138888891</v>
      </c>
      <c r="R417">
        <v>36.840000000000003</v>
      </c>
      <c r="S417">
        <v>16.64</v>
      </c>
      <c r="T417" t="str">
        <f>VLOOKUP(E417,zamiana!A:B,2,0)</f>
        <v>ALSTOM (ex. BT) CZL</v>
      </c>
    </row>
    <row r="418" spans="1:20" x14ac:dyDescent="0.3">
      <c r="A418" t="s">
        <v>5739</v>
      </c>
      <c r="B418" s="2">
        <v>45238</v>
      </c>
      <c r="C418" s="2">
        <v>45238</v>
      </c>
      <c r="D418" s="2"/>
      <c r="E418" t="s">
        <v>951</v>
      </c>
      <c r="F418" t="s">
        <v>952</v>
      </c>
      <c r="G418" t="s">
        <v>942</v>
      </c>
      <c r="H418" t="s">
        <v>951</v>
      </c>
      <c r="I418" t="s">
        <v>3096</v>
      </c>
      <c r="J418" t="s">
        <v>3097</v>
      </c>
      <c r="K418" t="s">
        <v>955</v>
      </c>
      <c r="L418">
        <v>4</v>
      </c>
      <c r="M418" t="s">
        <v>77</v>
      </c>
      <c r="N418">
        <v>9.2100000000000009</v>
      </c>
      <c r="O418">
        <v>4.16</v>
      </c>
      <c r="P418" t="s">
        <v>78</v>
      </c>
      <c r="Q418" s="94">
        <v>45281.670138888891</v>
      </c>
      <c r="R418">
        <v>36.840000000000003</v>
      </c>
      <c r="S418">
        <v>16.64</v>
      </c>
      <c r="T418" t="str">
        <f>VLOOKUP(E418,zamiana!A:B,2,0)</f>
        <v>ALSTOM (ex. BT) CZL</v>
      </c>
    </row>
    <row r="419" spans="1:20" x14ac:dyDescent="0.3">
      <c r="A419" t="s">
        <v>5739</v>
      </c>
      <c r="B419" s="2">
        <v>45238</v>
      </c>
      <c r="C419" s="2">
        <v>45238</v>
      </c>
      <c r="D419" s="2"/>
      <c r="E419" t="s">
        <v>951</v>
      </c>
      <c r="F419" t="s">
        <v>952</v>
      </c>
      <c r="G419" t="s">
        <v>942</v>
      </c>
      <c r="H419" t="s">
        <v>951</v>
      </c>
      <c r="I419" t="s">
        <v>3096</v>
      </c>
      <c r="J419" t="s">
        <v>3097</v>
      </c>
      <c r="K419" t="s">
        <v>955</v>
      </c>
      <c r="L419">
        <v>4</v>
      </c>
      <c r="M419" t="s">
        <v>77</v>
      </c>
      <c r="N419">
        <v>9.2100000000000009</v>
      </c>
      <c r="O419">
        <v>4.16</v>
      </c>
      <c r="P419" t="s">
        <v>78</v>
      </c>
      <c r="Q419" s="94">
        <v>45281.670138888891</v>
      </c>
      <c r="R419">
        <v>36.840000000000003</v>
      </c>
      <c r="S419">
        <v>16.64</v>
      </c>
      <c r="T419" t="str">
        <f>VLOOKUP(E419,zamiana!A:B,2,0)</f>
        <v>ALSTOM (ex. BT) CZL</v>
      </c>
    </row>
    <row r="420" spans="1:20" x14ac:dyDescent="0.3">
      <c r="A420" t="s">
        <v>5739</v>
      </c>
      <c r="B420" s="2">
        <v>45238</v>
      </c>
      <c r="C420" s="2">
        <v>45238</v>
      </c>
      <c r="D420" s="2"/>
      <c r="E420" t="s">
        <v>951</v>
      </c>
      <c r="F420" t="s">
        <v>952</v>
      </c>
      <c r="G420" t="s">
        <v>942</v>
      </c>
      <c r="H420" t="s">
        <v>951</v>
      </c>
      <c r="I420" t="s">
        <v>3096</v>
      </c>
      <c r="J420" t="s">
        <v>3097</v>
      </c>
      <c r="K420" t="s">
        <v>955</v>
      </c>
      <c r="L420">
        <v>12</v>
      </c>
      <c r="M420" t="s">
        <v>77</v>
      </c>
      <c r="N420">
        <v>9.2100000000000009</v>
      </c>
      <c r="O420">
        <v>4.16</v>
      </c>
      <c r="P420" t="s">
        <v>78</v>
      </c>
      <c r="Q420" s="94">
        <v>45281.670138888891</v>
      </c>
      <c r="R420">
        <v>110.52</v>
      </c>
      <c r="S420">
        <v>49.92</v>
      </c>
      <c r="T420" t="str">
        <f>VLOOKUP(E420,zamiana!A:B,2,0)</f>
        <v>ALSTOM (ex. BT) CZL</v>
      </c>
    </row>
    <row r="421" spans="1:20" x14ac:dyDescent="0.3">
      <c r="A421" t="s">
        <v>5739</v>
      </c>
      <c r="B421" s="2">
        <v>45238</v>
      </c>
      <c r="C421" s="2">
        <v>45238</v>
      </c>
      <c r="D421" s="2"/>
      <c r="E421" t="s">
        <v>951</v>
      </c>
      <c r="F421" t="s">
        <v>952</v>
      </c>
      <c r="G421" t="s">
        <v>942</v>
      </c>
      <c r="H421" t="s">
        <v>951</v>
      </c>
      <c r="I421" t="s">
        <v>3096</v>
      </c>
      <c r="J421" t="s">
        <v>3097</v>
      </c>
      <c r="K421" t="s">
        <v>955</v>
      </c>
      <c r="L421">
        <v>2</v>
      </c>
      <c r="M421" t="s">
        <v>77</v>
      </c>
      <c r="N421">
        <v>9.2100000000000009</v>
      </c>
      <c r="O421">
        <v>4.16</v>
      </c>
      <c r="P421" t="s">
        <v>78</v>
      </c>
      <c r="Q421" s="94">
        <v>45281.670138888891</v>
      </c>
      <c r="R421">
        <v>18.420000000000002</v>
      </c>
      <c r="S421">
        <v>8.32</v>
      </c>
      <c r="T421" t="str">
        <f>VLOOKUP(E421,zamiana!A:B,2,0)</f>
        <v>ALSTOM (ex. BT) CZL</v>
      </c>
    </row>
    <row r="422" spans="1:20" x14ac:dyDescent="0.3">
      <c r="A422" t="s">
        <v>5739</v>
      </c>
      <c r="B422" s="2">
        <v>45238</v>
      </c>
      <c r="C422" s="2">
        <v>45238</v>
      </c>
      <c r="D422" s="2"/>
      <c r="E422" t="s">
        <v>951</v>
      </c>
      <c r="F422" t="s">
        <v>952</v>
      </c>
      <c r="G422" t="s">
        <v>942</v>
      </c>
      <c r="H422" t="s">
        <v>951</v>
      </c>
      <c r="I422" t="s">
        <v>3096</v>
      </c>
      <c r="J422" t="s">
        <v>3097</v>
      </c>
      <c r="K422" t="s">
        <v>955</v>
      </c>
      <c r="L422">
        <v>4</v>
      </c>
      <c r="M422" t="s">
        <v>77</v>
      </c>
      <c r="N422">
        <v>9.2100000000000009</v>
      </c>
      <c r="O422">
        <v>4.16</v>
      </c>
      <c r="P422" t="s">
        <v>78</v>
      </c>
      <c r="Q422" s="94">
        <v>45281.670138888891</v>
      </c>
      <c r="R422">
        <v>36.840000000000003</v>
      </c>
      <c r="S422">
        <v>16.64</v>
      </c>
      <c r="T422" t="str">
        <f>VLOOKUP(E422,zamiana!A:B,2,0)</f>
        <v>ALSTOM (ex. BT) CZL</v>
      </c>
    </row>
    <row r="423" spans="1:20" x14ac:dyDescent="0.3">
      <c r="A423" t="s">
        <v>5739</v>
      </c>
      <c r="B423" s="2">
        <v>45238</v>
      </c>
      <c r="C423" s="2">
        <v>45238</v>
      </c>
      <c r="D423" s="2"/>
      <c r="E423" t="s">
        <v>951</v>
      </c>
      <c r="F423" t="s">
        <v>952</v>
      </c>
      <c r="G423" t="s">
        <v>942</v>
      </c>
      <c r="H423" t="s">
        <v>951</v>
      </c>
      <c r="I423" t="s">
        <v>3096</v>
      </c>
      <c r="J423" t="s">
        <v>3097</v>
      </c>
      <c r="K423" t="s">
        <v>955</v>
      </c>
      <c r="L423">
        <v>2</v>
      </c>
      <c r="M423" t="s">
        <v>77</v>
      </c>
      <c r="N423">
        <v>9.2100000000000009</v>
      </c>
      <c r="O423">
        <v>4.16</v>
      </c>
      <c r="P423" t="s">
        <v>78</v>
      </c>
      <c r="Q423" s="94">
        <v>45281.670138888891</v>
      </c>
      <c r="R423">
        <v>18.420000000000002</v>
      </c>
      <c r="S423">
        <v>8.32</v>
      </c>
      <c r="T423" t="str">
        <f>VLOOKUP(E423,zamiana!A:B,2,0)</f>
        <v>ALSTOM (ex. BT) CZL</v>
      </c>
    </row>
    <row r="424" spans="1:20" x14ac:dyDescent="0.3">
      <c r="A424" t="s">
        <v>5739</v>
      </c>
      <c r="B424" s="2">
        <v>45238</v>
      </c>
      <c r="C424" s="2">
        <v>45238</v>
      </c>
      <c r="D424" s="2"/>
      <c r="E424" t="s">
        <v>951</v>
      </c>
      <c r="F424" t="s">
        <v>952</v>
      </c>
      <c r="G424" t="s">
        <v>942</v>
      </c>
      <c r="H424" t="s">
        <v>951</v>
      </c>
      <c r="I424" t="s">
        <v>3096</v>
      </c>
      <c r="J424" t="s">
        <v>3097</v>
      </c>
      <c r="K424" t="s">
        <v>955</v>
      </c>
      <c r="L424">
        <v>2</v>
      </c>
      <c r="M424" t="s">
        <v>77</v>
      </c>
      <c r="N424">
        <v>9.2100000000000009</v>
      </c>
      <c r="O424">
        <v>4.16</v>
      </c>
      <c r="P424" t="s">
        <v>78</v>
      </c>
      <c r="Q424" s="94">
        <v>45281.670138888891</v>
      </c>
      <c r="R424">
        <v>18.420000000000002</v>
      </c>
      <c r="S424">
        <v>8.32</v>
      </c>
      <c r="T424" t="str">
        <f>VLOOKUP(E424,zamiana!A:B,2,0)</f>
        <v>ALSTOM (ex. BT) CZL</v>
      </c>
    </row>
    <row r="425" spans="1:20" x14ac:dyDescent="0.3">
      <c r="A425" t="s">
        <v>5739</v>
      </c>
      <c r="B425" s="2">
        <v>45238</v>
      </c>
      <c r="C425" s="2">
        <v>45238</v>
      </c>
      <c r="D425" s="2"/>
      <c r="E425" t="s">
        <v>951</v>
      </c>
      <c r="F425" t="s">
        <v>952</v>
      </c>
      <c r="G425" t="s">
        <v>942</v>
      </c>
      <c r="H425" t="s">
        <v>951</v>
      </c>
      <c r="I425" t="s">
        <v>3096</v>
      </c>
      <c r="J425" t="s">
        <v>3097</v>
      </c>
      <c r="K425" t="s">
        <v>955</v>
      </c>
      <c r="L425">
        <v>2</v>
      </c>
      <c r="M425" t="s">
        <v>77</v>
      </c>
      <c r="N425">
        <v>9.2100000000000009</v>
      </c>
      <c r="O425">
        <v>4.16</v>
      </c>
      <c r="P425" t="s">
        <v>78</v>
      </c>
      <c r="Q425" s="94">
        <v>45281.670138888891</v>
      </c>
      <c r="R425">
        <v>18.420000000000002</v>
      </c>
      <c r="S425">
        <v>8.32</v>
      </c>
      <c r="T425" t="str">
        <f>VLOOKUP(E425,zamiana!A:B,2,0)</f>
        <v>ALSTOM (ex. BT) CZL</v>
      </c>
    </row>
    <row r="426" spans="1:20" x14ac:dyDescent="0.3">
      <c r="A426" t="s">
        <v>5739</v>
      </c>
      <c r="B426" s="2">
        <v>45238</v>
      </c>
      <c r="C426" s="2">
        <v>45238</v>
      </c>
      <c r="D426" s="2"/>
      <c r="E426" t="s">
        <v>951</v>
      </c>
      <c r="F426" t="s">
        <v>952</v>
      </c>
      <c r="G426" t="s">
        <v>942</v>
      </c>
      <c r="H426" t="s">
        <v>951</v>
      </c>
      <c r="I426" t="s">
        <v>3096</v>
      </c>
      <c r="J426" t="s">
        <v>3097</v>
      </c>
      <c r="K426" t="s">
        <v>955</v>
      </c>
      <c r="L426">
        <v>4</v>
      </c>
      <c r="M426" t="s">
        <v>77</v>
      </c>
      <c r="N426">
        <v>9.2100000000000009</v>
      </c>
      <c r="O426">
        <v>4.16</v>
      </c>
      <c r="P426" t="s">
        <v>78</v>
      </c>
      <c r="Q426" s="94">
        <v>45281.670138888891</v>
      </c>
      <c r="R426">
        <v>36.840000000000003</v>
      </c>
      <c r="S426">
        <v>16.64</v>
      </c>
      <c r="T426" t="str">
        <f>VLOOKUP(E426,zamiana!A:B,2,0)</f>
        <v>ALSTOM (ex. BT) CZL</v>
      </c>
    </row>
    <row r="427" spans="1:20" x14ac:dyDescent="0.3">
      <c r="A427" t="s">
        <v>5739</v>
      </c>
      <c r="B427" s="2">
        <v>45238</v>
      </c>
      <c r="C427" s="2">
        <v>45238</v>
      </c>
      <c r="D427" s="2"/>
      <c r="E427" t="s">
        <v>951</v>
      </c>
      <c r="F427" t="s">
        <v>952</v>
      </c>
      <c r="G427" t="s">
        <v>942</v>
      </c>
      <c r="H427" t="s">
        <v>951</v>
      </c>
      <c r="I427" t="s">
        <v>3096</v>
      </c>
      <c r="J427" t="s">
        <v>3097</v>
      </c>
      <c r="K427" t="s">
        <v>955</v>
      </c>
      <c r="L427">
        <v>4</v>
      </c>
      <c r="M427" t="s">
        <v>77</v>
      </c>
      <c r="N427">
        <v>9.2100000000000009</v>
      </c>
      <c r="O427">
        <v>4.16</v>
      </c>
      <c r="P427" t="s">
        <v>78</v>
      </c>
      <c r="Q427" s="94">
        <v>45281.670138888891</v>
      </c>
      <c r="R427">
        <v>36.840000000000003</v>
      </c>
      <c r="S427">
        <v>16.64</v>
      </c>
      <c r="T427" t="str">
        <f>VLOOKUP(E427,zamiana!A:B,2,0)</f>
        <v>ALSTOM (ex. BT) CZL</v>
      </c>
    </row>
    <row r="428" spans="1:20" x14ac:dyDescent="0.3">
      <c r="A428" t="s">
        <v>5739</v>
      </c>
      <c r="B428" s="2">
        <v>45238</v>
      </c>
      <c r="C428" s="2">
        <v>45238</v>
      </c>
      <c r="D428" s="2"/>
      <c r="E428" t="s">
        <v>951</v>
      </c>
      <c r="F428" t="s">
        <v>952</v>
      </c>
      <c r="G428" t="s">
        <v>942</v>
      </c>
      <c r="H428" t="s">
        <v>951</v>
      </c>
      <c r="I428" t="s">
        <v>3096</v>
      </c>
      <c r="J428" t="s">
        <v>3097</v>
      </c>
      <c r="K428" t="s">
        <v>955</v>
      </c>
      <c r="L428">
        <v>2</v>
      </c>
      <c r="M428" t="s">
        <v>77</v>
      </c>
      <c r="N428">
        <v>9.2100000000000009</v>
      </c>
      <c r="O428">
        <v>4.16</v>
      </c>
      <c r="P428" t="s">
        <v>78</v>
      </c>
      <c r="Q428" s="94">
        <v>45281.670138888891</v>
      </c>
      <c r="R428">
        <v>18.420000000000002</v>
      </c>
      <c r="S428">
        <v>8.32</v>
      </c>
      <c r="T428" t="str">
        <f>VLOOKUP(E428,zamiana!A:B,2,0)</f>
        <v>ALSTOM (ex. BT) CZL</v>
      </c>
    </row>
    <row r="429" spans="1:20" x14ac:dyDescent="0.3">
      <c r="A429" t="s">
        <v>5739</v>
      </c>
      <c r="B429" s="2">
        <v>45238</v>
      </c>
      <c r="C429" s="2">
        <v>45238</v>
      </c>
      <c r="D429" s="2"/>
      <c r="E429" t="s">
        <v>951</v>
      </c>
      <c r="F429" t="s">
        <v>952</v>
      </c>
      <c r="G429" t="s">
        <v>942</v>
      </c>
      <c r="H429" t="s">
        <v>951</v>
      </c>
      <c r="I429" t="s">
        <v>3096</v>
      </c>
      <c r="J429" t="s">
        <v>3097</v>
      </c>
      <c r="K429" t="s">
        <v>955</v>
      </c>
      <c r="L429">
        <v>12</v>
      </c>
      <c r="M429" t="s">
        <v>77</v>
      </c>
      <c r="N429">
        <v>9.2100000000000009</v>
      </c>
      <c r="O429">
        <v>4.16</v>
      </c>
      <c r="P429" t="s">
        <v>78</v>
      </c>
      <c r="Q429" s="94">
        <v>45281.670138888891</v>
      </c>
      <c r="R429">
        <v>110.52</v>
      </c>
      <c r="S429">
        <v>49.92</v>
      </c>
      <c r="T429" t="str">
        <f>VLOOKUP(E429,zamiana!A:B,2,0)</f>
        <v>ALSTOM (ex. BT) CZL</v>
      </c>
    </row>
    <row r="430" spans="1:20" x14ac:dyDescent="0.3">
      <c r="A430" t="s">
        <v>5739</v>
      </c>
      <c r="B430" s="2">
        <v>45238</v>
      </c>
      <c r="C430" s="2">
        <v>45238</v>
      </c>
      <c r="D430" s="2"/>
      <c r="E430" t="s">
        <v>951</v>
      </c>
      <c r="F430" t="s">
        <v>952</v>
      </c>
      <c r="G430" t="s">
        <v>942</v>
      </c>
      <c r="H430" t="s">
        <v>951</v>
      </c>
      <c r="I430" t="s">
        <v>3096</v>
      </c>
      <c r="J430" t="s">
        <v>3097</v>
      </c>
      <c r="K430" t="s">
        <v>955</v>
      </c>
      <c r="L430">
        <v>4</v>
      </c>
      <c r="M430" t="s">
        <v>77</v>
      </c>
      <c r="N430">
        <v>9.2100000000000009</v>
      </c>
      <c r="O430">
        <v>4.16</v>
      </c>
      <c r="P430" t="s">
        <v>78</v>
      </c>
      <c r="Q430" s="94">
        <v>45281.670138888891</v>
      </c>
      <c r="R430">
        <v>36.840000000000003</v>
      </c>
      <c r="S430">
        <v>16.64</v>
      </c>
      <c r="T430" t="str">
        <f>VLOOKUP(E430,zamiana!A:B,2,0)</f>
        <v>ALSTOM (ex. BT) CZL</v>
      </c>
    </row>
    <row r="431" spans="1:20" x14ac:dyDescent="0.3">
      <c r="A431" t="s">
        <v>5739</v>
      </c>
      <c r="B431" s="2">
        <v>45238</v>
      </c>
      <c r="C431" s="2">
        <v>45238</v>
      </c>
      <c r="D431" s="2"/>
      <c r="E431" t="s">
        <v>951</v>
      </c>
      <c r="F431" t="s">
        <v>952</v>
      </c>
      <c r="G431" t="s">
        <v>942</v>
      </c>
      <c r="H431" t="s">
        <v>951</v>
      </c>
      <c r="I431" t="s">
        <v>3096</v>
      </c>
      <c r="J431" t="s">
        <v>3097</v>
      </c>
      <c r="K431" t="s">
        <v>955</v>
      </c>
      <c r="L431">
        <v>4</v>
      </c>
      <c r="M431" t="s">
        <v>77</v>
      </c>
      <c r="N431">
        <v>9.2100000000000009</v>
      </c>
      <c r="O431">
        <v>4.16</v>
      </c>
      <c r="P431" t="s">
        <v>78</v>
      </c>
      <c r="Q431" s="94">
        <v>45281.670138888891</v>
      </c>
      <c r="R431">
        <v>36.840000000000003</v>
      </c>
      <c r="S431">
        <v>16.64</v>
      </c>
      <c r="T431" t="str">
        <f>VLOOKUP(E431,zamiana!A:B,2,0)</f>
        <v>ALSTOM (ex. BT) CZL</v>
      </c>
    </row>
    <row r="432" spans="1:20" x14ac:dyDescent="0.3">
      <c r="A432" t="s">
        <v>5739</v>
      </c>
      <c r="B432" s="2">
        <v>45238</v>
      </c>
      <c r="C432" s="2">
        <v>45238</v>
      </c>
      <c r="D432" s="2"/>
      <c r="E432" t="s">
        <v>951</v>
      </c>
      <c r="F432" t="s">
        <v>952</v>
      </c>
      <c r="G432" t="s">
        <v>942</v>
      </c>
      <c r="H432" t="s">
        <v>951</v>
      </c>
      <c r="I432" t="s">
        <v>3096</v>
      </c>
      <c r="J432" t="s">
        <v>3097</v>
      </c>
      <c r="K432" t="s">
        <v>955</v>
      </c>
      <c r="L432">
        <v>2</v>
      </c>
      <c r="M432" t="s">
        <v>77</v>
      </c>
      <c r="N432">
        <v>9.2100000000000009</v>
      </c>
      <c r="O432">
        <v>4.16</v>
      </c>
      <c r="P432" t="s">
        <v>78</v>
      </c>
      <c r="Q432" s="94">
        <v>45281.670138888891</v>
      </c>
      <c r="R432">
        <v>18.420000000000002</v>
      </c>
      <c r="S432">
        <v>8.32</v>
      </c>
      <c r="T432" t="str">
        <f>VLOOKUP(E432,zamiana!A:B,2,0)</f>
        <v>ALSTOM (ex. BT) CZL</v>
      </c>
    </row>
    <row r="433" spans="1:20" x14ac:dyDescent="0.3">
      <c r="A433" t="s">
        <v>5739</v>
      </c>
      <c r="B433" s="2">
        <v>45238</v>
      </c>
      <c r="C433" s="2">
        <v>45238</v>
      </c>
      <c r="D433" s="2"/>
      <c r="E433" t="s">
        <v>951</v>
      </c>
      <c r="F433" t="s">
        <v>952</v>
      </c>
      <c r="G433" t="s">
        <v>942</v>
      </c>
      <c r="H433" t="s">
        <v>951</v>
      </c>
      <c r="I433" t="s">
        <v>3096</v>
      </c>
      <c r="J433" t="s">
        <v>3097</v>
      </c>
      <c r="K433" t="s">
        <v>955</v>
      </c>
      <c r="L433">
        <v>4</v>
      </c>
      <c r="M433" t="s">
        <v>77</v>
      </c>
      <c r="N433">
        <v>9.2100000000000009</v>
      </c>
      <c r="O433">
        <v>4.16</v>
      </c>
      <c r="P433" t="s">
        <v>78</v>
      </c>
      <c r="Q433" s="94">
        <v>45281.670138888891</v>
      </c>
      <c r="R433">
        <v>36.840000000000003</v>
      </c>
      <c r="S433">
        <v>16.64</v>
      </c>
      <c r="T433" t="str">
        <f>VLOOKUP(E433,zamiana!A:B,2,0)</f>
        <v>ALSTOM (ex. BT) CZL</v>
      </c>
    </row>
    <row r="434" spans="1:20" x14ac:dyDescent="0.3">
      <c r="A434" t="s">
        <v>5739</v>
      </c>
      <c r="B434" s="2">
        <v>45238</v>
      </c>
      <c r="C434" s="2">
        <v>45238</v>
      </c>
      <c r="D434" s="2"/>
      <c r="E434" t="s">
        <v>951</v>
      </c>
      <c r="F434" t="s">
        <v>952</v>
      </c>
      <c r="G434" t="s">
        <v>942</v>
      </c>
      <c r="H434" t="s">
        <v>951</v>
      </c>
      <c r="I434" t="s">
        <v>3096</v>
      </c>
      <c r="J434" t="s">
        <v>3097</v>
      </c>
      <c r="K434" t="s">
        <v>955</v>
      </c>
      <c r="L434">
        <v>2</v>
      </c>
      <c r="M434" t="s">
        <v>77</v>
      </c>
      <c r="N434">
        <v>9.2100000000000009</v>
      </c>
      <c r="O434">
        <v>4.16</v>
      </c>
      <c r="P434" t="s">
        <v>78</v>
      </c>
      <c r="Q434" s="94">
        <v>45281.670138888891</v>
      </c>
      <c r="R434">
        <v>18.420000000000002</v>
      </c>
      <c r="S434">
        <v>8.32</v>
      </c>
      <c r="T434" t="str">
        <f>VLOOKUP(E434,zamiana!A:B,2,0)</f>
        <v>ALSTOM (ex. BT) CZL</v>
      </c>
    </row>
    <row r="435" spans="1:20" x14ac:dyDescent="0.3">
      <c r="A435" t="s">
        <v>5739</v>
      </c>
      <c r="B435" s="2">
        <v>45238</v>
      </c>
      <c r="C435" s="2">
        <v>45238</v>
      </c>
      <c r="D435" s="2"/>
      <c r="E435" t="s">
        <v>951</v>
      </c>
      <c r="F435" t="s">
        <v>952</v>
      </c>
      <c r="G435" t="s">
        <v>942</v>
      </c>
      <c r="H435" t="s">
        <v>951</v>
      </c>
      <c r="I435" t="s">
        <v>3096</v>
      </c>
      <c r="J435" t="s">
        <v>3097</v>
      </c>
      <c r="K435" t="s">
        <v>955</v>
      </c>
      <c r="L435">
        <v>2</v>
      </c>
      <c r="M435" t="s">
        <v>77</v>
      </c>
      <c r="N435">
        <v>9.2100000000000009</v>
      </c>
      <c r="O435">
        <v>4.16</v>
      </c>
      <c r="P435" t="s">
        <v>78</v>
      </c>
      <c r="Q435" s="94">
        <v>45281.670138888891</v>
      </c>
      <c r="R435">
        <v>18.420000000000002</v>
      </c>
      <c r="S435">
        <v>8.32</v>
      </c>
      <c r="T435" t="str">
        <f>VLOOKUP(E435,zamiana!A:B,2,0)</f>
        <v>ALSTOM (ex. BT) CZL</v>
      </c>
    </row>
    <row r="436" spans="1:20" x14ac:dyDescent="0.3">
      <c r="A436" t="s">
        <v>5739</v>
      </c>
      <c r="B436" s="2">
        <v>45238</v>
      </c>
      <c r="C436" s="2">
        <v>45238</v>
      </c>
      <c r="D436" s="2"/>
      <c r="E436" t="s">
        <v>951</v>
      </c>
      <c r="F436" t="s">
        <v>952</v>
      </c>
      <c r="G436" t="s">
        <v>942</v>
      </c>
      <c r="H436" t="s">
        <v>951</v>
      </c>
      <c r="I436" t="s">
        <v>3096</v>
      </c>
      <c r="J436" t="s">
        <v>3097</v>
      </c>
      <c r="K436" t="s">
        <v>955</v>
      </c>
      <c r="L436">
        <v>2</v>
      </c>
      <c r="M436" t="s">
        <v>77</v>
      </c>
      <c r="N436">
        <v>9.2100000000000009</v>
      </c>
      <c r="O436">
        <v>4.16</v>
      </c>
      <c r="P436" t="s">
        <v>78</v>
      </c>
      <c r="Q436" s="94">
        <v>45281.670138888891</v>
      </c>
      <c r="R436">
        <v>18.420000000000002</v>
      </c>
      <c r="S436">
        <v>8.32</v>
      </c>
      <c r="T436" t="str">
        <f>VLOOKUP(E436,zamiana!A:B,2,0)</f>
        <v>ALSTOM (ex. BT) CZL</v>
      </c>
    </row>
    <row r="437" spans="1:20" x14ac:dyDescent="0.3">
      <c r="A437" t="s">
        <v>5739</v>
      </c>
      <c r="B437" s="2">
        <v>45238</v>
      </c>
      <c r="C437" s="2">
        <v>45238</v>
      </c>
      <c r="D437" s="2"/>
      <c r="E437" t="s">
        <v>951</v>
      </c>
      <c r="F437" t="s">
        <v>952</v>
      </c>
      <c r="G437" t="s">
        <v>942</v>
      </c>
      <c r="H437" t="s">
        <v>951</v>
      </c>
      <c r="I437" t="s">
        <v>3096</v>
      </c>
      <c r="J437" t="s">
        <v>3097</v>
      </c>
      <c r="K437" t="s">
        <v>955</v>
      </c>
      <c r="L437">
        <v>2</v>
      </c>
      <c r="M437" t="s">
        <v>77</v>
      </c>
      <c r="N437">
        <v>9.2100000000000009</v>
      </c>
      <c r="O437">
        <v>4.16</v>
      </c>
      <c r="P437" t="s">
        <v>78</v>
      </c>
      <c r="Q437" s="94">
        <v>45281.670138888891</v>
      </c>
      <c r="R437">
        <v>18.420000000000002</v>
      </c>
      <c r="S437">
        <v>8.32</v>
      </c>
      <c r="T437" t="str">
        <f>VLOOKUP(E437,zamiana!A:B,2,0)</f>
        <v>ALSTOM (ex. BT) CZL</v>
      </c>
    </row>
    <row r="438" spans="1:20" x14ac:dyDescent="0.3">
      <c r="A438" t="s">
        <v>5739</v>
      </c>
      <c r="B438" s="2">
        <v>45238</v>
      </c>
      <c r="C438" s="2">
        <v>45238</v>
      </c>
      <c r="D438" s="2"/>
      <c r="E438" t="s">
        <v>951</v>
      </c>
      <c r="F438" t="s">
        <v>952</v>
      </c>
      <c r="G438" t="s">
        <v>942</v>
      </c>
      <c r="H438" t="s">
        <v>951</v>
      </c>
      <c r="I438" t="s">
        <v>3096</v>
      </c>
      <c r="J438" t="s">
        <v>3097</v>
      </c>
      <c r="K438" t="s">
        <v>955</v>
      </c>
      <c r="L438">
        <v>2</v>
      </c>
      <c r="M438" t="s">
        <v>77</v>
      </c>
      <c r="N438">
        <v>9.2100000000000009</v>
      </c>
      <c r="O438">
        <v>4.16</v>
      </c>
      <c r="P438" t="s">
        <v>78</v>
      </c>
      <c r="Q438" s="94">
        <v>45281.670138888891</v>
      </c>
      <c r="R438">
        <v>18.420000000000002</v>
      </c>
      <c r="S438">
        <v>8.32</v>
      </c>
      <c r="T438" t="str">
        <f>VLOOKUP(E438,zamiana!A:B,2,0)</f>
        <v>ALSTOM (ex. BT) CZL</v>
      </c>
    </row>
    <row r="439" spans="1:20" x14ac:dyDescent="0.3">
      <c r="A439" t="s">
        <v>5739</v>
      </c>
      <c r="B439" s="2">
        <v>45238</v>
      </c>
      <c r="C439" s="2">
        <v>45238</v>
      </c>
      <c r="D439" s="2"/>
      <c r="E439" t="s">
        <v>951</v>
      </c>
      <c r="F439" t="s">
        <v>952</v>
      </c>
      <c r="G439" t="s">
        <v>942</v>
      </c>
      <c r="H439" t="s">
        <v>951</v>
      </c>
      <c r="I439" t="s">
        <v>3096</v>
      </c>
      <c r="J439" t="s">
        <v>3097</v>
      </c>
      <c r="K439" t="s">
        <v>955</v>
      </c>
      <c r="L439">
        <v>186</v>
      </c>
      <c r="M439" t="s">
        <v>77</v>
      </c>
      <c r="N439">
        <v>9.2100000000000009</v>
      </c>
      <c r="O439">
        <v>4.16</v>
      </c>
      <c r="P439" t="s">
        <v>78</v>
      </c>
      <c r="Q439" s="94">
        <v>45281.670138888891</v>
      </c>
      <c r="R439">
        <v>1713.06</v>
      </c>
      <c r="S439">
        <v>773.76</v>
      </c>
      <c r="T439" t="str">
        <f>VLOOKUP(E439,zamiana!A:B,2,0)</f>
        <v>ALSTOM (ex. BT) CZL</v>
      </c>
    </row>
    <row r="440" spans="1:20" x14ac:dyDescent="0.3">
      <c r="A440" t="s">
        <v>5739</v>
      </c>
      <c r="B440" s="2">
        <v>45238</v>
      </c>
      <c r="C440" s="2">
        <v>45238</v>
      </c>
      <c r="D440" s="2"/>
      <c r="E440" t="s">
        <v>951</v>
      </c>
      <c r="F440" t="s">
        <v>952</v>
      </c>
      <c r="G440" t="s">
        <v>942</v>
      </c>
      <c r="H440" t="s">
        <v>951</v>
      </c>
      <c r="I440" t="s">
        <v>3096</v>
      </c>
      <c r="J440" t="s">
        <v>3097</v>
      </c>
      <c r="K440" t="s">
        <v>955</v>
      </c>
      <c r="L440">
        <v>2</v>
      </c>
      <c r="M440" t="s">
        <v>77</v>
      </c>
      <c r="N440">
        <v>9.2100000000000009</v>
      </c>
      <c r="O440">
        <v>4.16</v>
      </c>
      <c r="P440" t="s">
        <v>78</v>
      </c>
      <c r="Q440" s="94">
        <v>45281.670138888891</v>
      </c>
      <c r="R440">
        <v>18.420000000000002</v>
      </c>
      <c r="S440">
        <v>8.32</v>
      </c>
      <c r="T440" t="str">
        <f>VLOOKUP(E440,zamiana!A:B,2,0)</f>
        <v>ALSTOM (ex. BT) CZL</v>
      </c>
    </row>
    <row r="441" spans="1:20" x14ac:dyDescent="0.3">
      <c r="A441" t="s">
        <v>5739</v>
      </c>
      <c r="B441" s="2">
        <v>45238</v>
      </c>
      <c r="C441" s="2">
        <v>45238</v>
      </c>
      <c r="D441" s="2"/>
      <c r="E441" t="s">
        <v>951</v>
      </c>
      <c r="F441" t="s">
        <v>952</v>
      </c>
      <c r="G441" t="s">
        <v>942</v>
      </c>
      <c r="H441" t="s">
        <v>951</v>
      </c>
      <c r="I441" t="s">
        <v>3096</v>
      </c>
      <c r="J441" t="s">
        <v>3097</v>
      </c>
      <c r="K441" t="s">
        <v>955</v>
      </c>
      <c r="L441">
        <v>4</v>
      </c>
      <c r="M441" t="s">
        <v>77</v>
      </c>
      <c r="N441">
        <v>9.2100000000000009</v>
      </c>
      <c r="O441">
        <v>4.16</v>
      </c>
      <c r="P441" t="s">
        <v>78</v>
      </c>
      <c r="Q441" s="94">
        <v>45281.670138888891</v>
      </c>
      <c r="R441">
        <v>36.840000000000003</v>
      </c>
      <c r="S441">
        <v>16.64</v>
      </c>
      <c r="T441" t="str">
        <f>VLOOKUP(E441,zamiana!A:B,2,0)</f>
        <v>ALSTOM (ex. BT) CZL</v>
      </c>
    </row>
    <row r="442" spans="1:20" x14ac:dyDescent="0.3">
      <c r="A442" t="s">
        <v>5739</v>
      </c>
      <c r="B442" s="2">
        <v>45238</v>
      </c>
      <c r="C442" s="2">
        <v>45238</v>
      </c>
      <c r="D442" s="2"/>
      <c r="E442" t="s">
        <v>951</v>
      </c>
      <c r="F442" t="s">
        <v>952</v>
      </c>
      <c r="G442" t="s">
        <v>942</v>
      </c>
      <c r="H442" t="s">
        <v>951</v>
      </c>
      <c r="I442" t="s">
        <v>3096</v>
      </c>
      <c r="J442" t="s">
        <v>3097</v>
      </c>
      <c r="K442" t="s">
        <v>955</v>
      </c>
      <c r="L442">
        <v>4</v>
      </c>
      <c r="M442" t="s">
        <v>77</v>
      </c>
      <c r="N442">
        <v>9.2100000000000009</v>
      </c>
      <c r="O442">
        <v>4.16</v>
      </c>
      <c r="P442" t="s">
        <v>78</v>
      </c>
      <c r="Q442" s="94">
        <v>45281.670138888891</v>
      </c>
      <c r="R442">
        <v>36.840000000000003</v>
      </c>
      <c r="S442">
        <v>16.64</v>
      </c>
      <c r="T442" t="str">
        <f>VLOOKUP(E442,zamiana!A:B,2,0)</f>
        <v>ALSTOM (ex. BT) CZL</v>
      </c>
    </row>
    <row r="443" spans="1:20" x14ac:dyDescent="0.3">
      <c r="A443" t="s">
        <v>5739</v>
      </c>
      <c r="B443" s="2">
        <v>45238</v>
      </c>
      <c r="C443" s="2">
        <v>45238</v>
      </c>
      <c r="D443" s="2"/>
      <c r="E443" t="s">
        <v>951</v>
      </c>
      <c r="F443" t="s">
        <v>952</v>
      </c>
      <c r="G443" t="s">
        <v>942</v>
      </c>
      <c r="H443" t="s">
        <v>951</v>
      </c>
      <c r="I443" t="s">
        <v>3096</v>
      </c>
      <c r="J443" t="s">
        <v>3097</v>
      </c>
      <c r="K443" t="s">
        <v>955</v>
      </c>
      <c r="L443">
        <v>12</v>
      </c>
      <c r="M443" t="s">
        <v>77</v>
      </c>
      <c r="N443">
        <v>9.2100000000000009</v>
      </c>
      <c r="O443">
        <v>4.16</v>
      </c>
      <c r="P443" t="s">
        <v>78</v>
      </c>
      <c r="Q443" s="94">
        <v>45281.670138888891</v>
      </c>
      <c r="R443">
        <v>110.52</v>
      </c>
      <c r="S443">
        <v>49.92</v>
      </c>
      <c r="T443" t="str">
        <f>VLOOKUP(E443,zamiana!A:B,2,0)</f>
        <v>ALSTOM (ex. BT) CZL</v>
      </c>
    </row>
    <row r="444" spans="1:20" x14ac:dyDescent="0.3">
      <c r="A444" t="s">
        <v>5739</v>
      </c>
      <c r="B444" s="2">
        <v>45238</v>
      </c>
      <c r="C444" s="2">
        <v>45238</v>
      </c>
      <c r="D444" s="2"/>
      <c r="E444" t="s">
        <v>951</v>
      </c>
      <c r="F444" t="s">
        <v>952</v>
      </c>
      <c r="G444" t="s">
        <v>942</v>
      </c>
      <c r="H444" t="s">
        <v>951</v>
      </c>
      <c r="I444" t="s">
        <v>3096</v>
      </c>
      <c r="J444" t="s">
        <v>3097</v>
      </c>
      <c r="K444" t="s">
        <v>955</v>
      </c>
      <c r="L444">
        <v>4</v>
      </c>
      <c r="M444" t="s">
        <v>77</v>
      </c>
      <c r="N444">
        <v>9.2100000000000009</v>
      </c>
      <c r="O444">
        <v>4.16</v>
      </c>
      <c r="P444" t="s">
        <v>78</v>
      </c>
      <c r="Q444" s="94">
        <v>45281.670138888891</v>
      </c>
      <c r="R444">
        <v>36.840000000000003</v>
      </c>
      <c r="S444">
        <v>16.64</v>
      </c>
      <c r="T444" t="str">
        <f>VLOOKUP(E444,zamiana!A:B,2,0)</f>
        <v>ALSTOM (ex. BT) CZL</v>
      </c>
    </row>
    <row r="445" spans="1:20" x14ac:dyDescent="0.3">
      <c r="A445" t="s">
        <v>5739</v>
      </c>
      <c r="B445" s="2">
        <v>45238</v>
      </c>
      <c r="C445" s="2">
        <v>45238</v>
      </c>
      <c r="D445" s="2"/>
      <c r="E445" t="s">
        <v>951</v>
      </c>
      <c r="F445" t="s">
        <v>952</v>
      </c>
      <c r="G445" t="s">
        <v>942</v>
      </c>
      <c r="H445" t="s">
        <v>951</v>
      </c>
      <c r="I445" t="s">
        <v>3096</v>
      </c>
      <c r="J445" t="s">
        <v>3097</v>
      </c>
      <c r="K445" t="s">
        <v>955</v>
      </c>
      <c r="L445">
        <v>4</v>
      </c>
      <c r="M445" t="s">
        <v>77</v>
      </c>
      <c r="N445">
        <v>9.2100000000000009</v>
      </c>
      <c r="O445">
        <v>4.16</v>
      </c>
      <c r="P445" t="s">
        <v>78</v>
      </c>
      <c r="Q445" s="94">
        <v>45281.670138888891</v>
      </c>
      <c r="R445">
        <v>36.840000000000003</v>
      </c>
      <c r="S445">
        <v>16.64</v>
      </c>
      <c r="T445" t="str">
        <f>VLOOKUP(E445,zamiana!A:B,2,0)</f>
        <v>ALSTOM (ex. BT) CZL</v>
      </c>
    </row>
    <row r="446" spans="1:20" x14ac:dyDescent="0.3">
      <c r="A446" t="s">
        <v>5739</v>
      </c>
      <c r="B446" s="2">
        <v>45238</v>
      </c>
      <c r="C446" s="2">
        <v>45238</v>
      </c>
      <c r="D446" s="2"/>
      <c r="E446" t="s">
        <v>951</v>
      </c>
      <c r="F446" t="s">
        <v>952</v>
      </c>
      <c r="G446" t="s">
        <v>942</v>
      </c>
      <c r="H446" t="s">
        <v>951</v>
      </c>
      <c r="I446" t="s">
        <v>3096</v>
      </c>
      <c r="J446" t="s">
        <v>3097</v>
      </c>
      <c r="K446" t="s">
        <v>955</v>
      </c>
      <c r="L446">
        <v>4</v>
      </c>
      <c r="M446" t="s">
        <v>77</v>
      </c>
      <c r="N446">
        <v>9.2100000000000009</v>
      </c>
      <c r="O446">
        <v>4.16</v>
      </c>
      <c r="P446" t="s">
        <v>78</v>
      </c>
      <c r="Q446" s="94">
        <v>45281.670138888891</v>
      </c>
      <c r="R446">
        <v>36.840000000000003</v>
      </c>
      <c r="S446">
        <v>16.64</v>
      </c>
      <c r="T446" t="str">
        <f>VLOOKUP(E446,zamiana!A:B,2,0)</f>
        <v>ALSTOM (ex. BT) CZL</v>
      </c>
    </row>
    <row r="447" spans="1:20" x14ac:dyDescent="0.3">
      <c r="A447" t="s">
        <v>5739</v>
      </c>
      <c r="B447" s="2">
        <v>45238</v>
      </c>
      <c r="C447" s="2">
        <v>45238</v>
      </c>
      <c r="D447" s="2"/>
      <c r="E447" t="s">
        <v>951</v>
      </c>
      <c r="F447" t="s">
        <v>952</v>
      </c>
      <c r="G447" t="s">
        <v>942</v>
      </c>
      <c r="H447" t="s">
        <v>951</v>
      </c>
      <c r="I447" t="s">
        <v>3096</v>
      </c>
      <c r="J447" t="s">
        <v>3097</v>
      </c>
      <c r="K447" t="s">
        <v>955</v>
      </c>
      <c r="L447">
        <v>12</v>
      </c>
      <c r="M447" t="s">
        <v>77</v>
      </c>
      <c r="N447">
        <v>9.2100000000000009</v>
      </c>
      <c r="O447">
        <v>4.16</v>
      </c>
      <c r="P447" t="s">
        <v>78</v>
      </c>
      <c r="Q447" s="94">
        <v>45281.670138888891</v>
      </c>
      <c r="R447">
        <v>110.52</v>
      </c>
      <c r="S447">
        <v>49.92</v>
      </c>
      <c r="T447" t="str">
        <f>VLOOKUP(E447,zamiana!A:B,2,0)</f>
        <v>ALSTOM (ex. BT) CZL</v>
      </c>
    </row>
    <row r="448" spans="1:20" x14ac:dyDescent="0.3">
      <c r="A448" t="s">
        <v>5739</v>
      </c>
      <c r="B448" s="2">
        <v>45238</v>
      </c>
      <c r="C448" s="2">
        <v>45238</v>
      </c>
      <c r="D448" s="2"/>
      <c r="E448" t="s">
        <v>951</v>
      </c>
      <c r="F448" t="s">
        <v>952</v>
      </c>
      <c r="G448" t="s">
        <v>942</v>
      </c>
      <c r="H448" t="s">
        <v>951</v>
      </c>
      <c r="I448" t="s">
        <v>3096</v>
      </c>
      <c r="J448" t="s">
        <v>3097</v>
      </c>
      <c r="K448" t="s">
        <v>955</v>
      </c>
      <c r="L448">
        <v>4</v>
      </c>
      <c r="M448" t="s">
        <v>77</v>
      </c>
      <c r="N448">
        <v>9.2100000000000009</v>
      </c>
      <c r="O448">
        <v>4.16</v>
      </c>
      <c r="P448" t="s">
        <v>78</v>
      </c>
      <c r="Q448" s="94">
        <v>45281.670138888891</v>
      </c>
      <c r="R448">
        <v>36.840000000000003</v>
      </c>
      <c r="S448">
        <v>16.64</v>
      </c>
      <c r="T448" t="str">
        <f>VLOOKUP(E448,zamiana!A:B,2,0)</f>
        <v>ALSTOM (ex. BT) CZL</v>
      </c>
    </row>
    <row r="449" spans="1:20" x14ac:dyDescent="0.3">
      <c r="A449" t="s">
        <v>5739</v>
      </c>
      <c r="B449" s="2">
        <v>45238</v>
      </c>
      <c r="C449" s="2">
        <v>45238</v>
      </c>
      <c r="D449" s="2"/>
      <c r="E449" t="s">
        <v>951</v>
      </c>
      <c r="F449" t="s">
        <v>952</v>
      </c>
      <c r="G449" t="s">
        <v>942</v>
      </c>
      <c r="H449" t="s">
        <v>951</v>
      </c>
      <c r="I449" t="s">
        <v>3096</v>
      </c>
      <c r="J449" t="s">
        <v>3097</v>
      </c>
      <c r="K449" t="s">
        <v>955</v>
      </c>
      <c r="L449">
        <v>4</v>
      </c>
      <c r="M449" t="s">
        <v>77</v>
      </c>
      <c r="N449">
        <v>9.2100000000000009</v>
      </c>
      <c r="O449">
        <v>4.16</v>
      </c>
      <c r="P449" t="s">
        <v>78</v>
      </c>
      <c r="Q449" s="94">
        <v>45281.670138888891</v>
      </c>
      <c r="R449">
        <v>36.840000000000003</v>
      </c>
      <c r="S449">
        <v>16.64</v>
      </c>
      <c r="T449" t="str">
        <f>VLOOKUP(E449,zamiana!A:B,2,0)</f>
        <v>ALSTOM (ex. BT) CZL</v>
      </c>
    </row>
    <row r="450" spans="1:20" x14ac:dyDescent="0.3">
      <c r="A450" t="s">
        <v>5739</v>
      </c>
      <c r="B450" s="2">
        <v>45238</v>
      </c>
      <c r="C450" s="2">
        <v>45238</v>
      </c>
      <c r="D450" s="2"/>
      <c r="E450" t="s">
        <v>951</v>
      </c>
      <c r="F450" t="s">
        <v>952</v>
      </c>
      <c r="G450" t="s">
        <v>942</v>
      </c>
      <c r="H450" t="s">
        <v>951</v>
      </c>
      <c r="I450" t="s">
        <v>3096</v>
      </c>
      <c r="J450" t="s">
        <v>3097</v>
      </c>
      <c r="K450" t="s">
        <v>955</v>
      </c>
      <c r="L450">
        <v>4</v>
      </c>
      <c r="M450" t="s">
        <v>77</v>
      </c>
      <c r="N450">
        <v>9.2100000000000009</v>
      </c>
      <c r="O450">
        <v>4.16</v>
      </c>
      <c r="P450" t="s">
        <v>78</v>
      </c>
      <c r="Q450" s="94">
        <v>45281.670138888891</v>
      </c>
      <c r="R450">
        <v>36.840000000000003</v>
      </c>
      <c r="S450">
        <v>16.64</v>
      </c>
      <c r="T450" t="str">
        <f>VLOOKUP(E450,zamiana!A:B,2,0)</f>
        <v>ALSTOM (ex. BT) CZL</v>
      </c>
    </row>
    <row r="451" spans="1:20" x14ac:dyDescent="0.3">
      <c r="A451" t="s">
        <v>5739</v>
      </c>
      <c r="B451" s="2">
        <v>45238</v>
      </c>
      <c r="C451" s="2">
        <v>45238</v>
      </c>
      <c r="D451" s="2"/>
      <c r="E451" t="s">
        <v>951</v>
      </c>
      <c r="F451" t="s">
        <v>952</v>
      </c>
      <c r="G451" t="s">
        <v>942</v>
      </c>
      <c r="H451" t="s">
        <v>951</v>
      </c>
      <c r="I451" t="s">
        <v>3096</v>
      </c>
      <c r="J451" t="s">
        <v>3097</v>
      </c>
      <c r="K451" t="s">
        <v>955</v>
      </c>
      <c r="L451">
        <v>4</v>
      </c>
      <c r="M451" t="s">
        <v>77</v>
      </c>
      <c r="N451">
        <v>9.2100000000000009</v>
      </c>
      <c r="O451">
        <v>4.16</v>
      </c>
      <c r="P451" t="s">
        <v>78</v>
      </c>
      <c r="Q451" s="94">
        <v>45281.670138888891</v>
      </c>
      <c r="R451">
        <v>36.840000000000003</v>
      </c>
      <c r="S451">
        <v>16.64</v>
      </c>
      <c r="T451" t="str">
        <f>VLOOKUP(E451,zamiana!A:B,2,0)</f>
        <v>ALSTOM (ex. BT) CZL</v>
      </c>
    </row>
    <row r="452" spans="1:20" x14ac:dyDescent="0.3">
      <c r="A452" t="s">
        <v>5739</v>
      </c>
      <c r="B452" s="2">
        <v>45238</v>
      </c>
      <c r="C452" s="2">
        <v>45238</v>
      </c>
      <c r="D452" s="2"/>
      <c r="E452" t="s">
        <v>951</v>
      </c>
      <c r="F452" t="s">
        <v>952</v>
      </c>
      <c r="G452" t="s">
        <v>942</v>
      </c>
      <c r="H452" t="s">
        <v>951</v>
      </c>
      <c r="I452" t="s">
        <v>3096</v>
      </c>
      <c r="J452" t="s">
        <v>3097</v>
      </c>
      <c r="K452" t="s">
        <v>955</v>
      </c>
      <c r="L452">
        <v>12</v>
      </c>
      <c r="M452" t="s">
        <v>77</v>
      </c>
      <c r="N452">
        <v>9.2100000000000009</v>
      </c>
      <c r="O452">
        <v>4.16</v>
      </c>
      <c r="P452" t="s">
        <v>78</v>
      </c>
      <c r="Q452" s="94">
        <v>45281.670138888891</v>
      </c>
      <c r="R452">
        <v>110.52</v>
      </c>
      <c r="S452">
        <v>49.92</v>
      </c>
      <c r="T452" t="str">
        <f>VLOOKUP(E452,zamiana!A:B,2,0)</f>
        <v>ALSTOM (ex. BT) CZL</v>
      </c>
    </row>
    <row r="453" spans="1:20" x14ac:dyDescent="0.3">
      <c r="A453" t="s">
        <v>5739</v>
      </c>
      <c r="B453" s="2">
        <v>45238</v>
      </c>
      <c r="C453" s="2">
        <v>45238</v>
      </c>
      <c r="D453" s="2"/>
      <c r="E453" t="s">
        <v>951</v>
      </c>
      <c r="F453" t="s">
        <v>952</v>
      </c>
      <c r="G453" t="s">
        <v>942</v>
      </c>
      <c r="H453" t="s">
        <v>951</v>
      </c>
      <c r="I453" t="s">
        <v>3096</v>
      </c>
      <c r="J453" t="s">
        <v>3097</v>
      </c>
      <c r="K453" t="s">
        <v>955</v>
      </c>
      <c r="L453">
        <v>4</v>
      </c>
      <c r="M453" t="s">
        <v>77</v>
      </c>
      <c r="N453">
        <v>9.2100000000000009</v>
      </c>
      <c r="O453">
        <v>4.16</v>
      </c>
      <c r="P453" t="s">
        <v>78</v>
      </c>
      <c r="Q453" s="94">
        <v>45281.670138888891</v>
      </c>
      <c r="R453">
        <v>36.840000000000003</v>
      </c>
      <c r="S453">
        <v>16.64</v>
      </c>
      <c r="T453" t="str">
        <f>VLOOKUP(E453,zamiana!A:B,2,0)</f>
        <v>ALSTOM (ex. BT) CZL</v>
      </c>
    </row>
    <row r="454" spans="1:20" x14ac:dyDescent="0.3">
      <c r="A454" t="s">
        <v>5739</v>
      </c>
      <c r="B454" s="2">
        <v>45238</v>
      </c>
      <c r="C454" s="2">
        <v>45238</v>
      </c>
      <c r="D454" s="2"/>
      <c r="E454" t="s">
        <v>951</v>
      </c>
      <c r="F454" t="s">
        <v>952</v>
      </c>
      <c r="G454" t="s">
        <v>942</v>
      </c>
      <c r="H454" t="s">
        <v>951</v>
      </c>
      <c r="I454" t="s">
        <v>3096</v>
      </c>
      <c r="J454" t="s">
        <v>3097</v>
      </c>
      <c r="K454" t="s">
        <v>955</v>
      </c>
      <c r="L454">
        <v>4</v>
      </c>
      <c r="M454" t="s">
        <v>77</v>
      </c>
      <c r="N454">
        <v>9.2100000000000009</v>
      </c>
      <c r="O454">
        <v>4.16</v>
      </c>
      <c r="P454" t="s">
        <v>78</v>
      </c>
      <c r="Q454" s="94">
        <v>45281.670138888891</v>
      </c>
      <c r="R454">
        <v>36.840000000000003</v>
      </c>
      <c r="S454">
        <v>16.64</v>
      </c>
      <c r="T454" t="str">
        <f>VLOOKUP(E454,zamiana!A:B,2,0)</f>
        <v>ALSTOM (ex. BT) CZL</v>
      </c>
    </row>
    <row r="455" spans="1:20" x14ac:dyDescent="0.3">
      <c r="A455" t="s">
        <v>5739</v>
      </c>
      <c r="B455" s="2">
        <v>45238</v>
      </c>
      <c r="C455" s="2">
        <v>45238</v>
      </c>
      <c r="D455" s="2"/>
      <c r="E455" t="s">
        <v>951</v>
      </c>
      <c r="F455" t="s">
        <v>952</v>
      </c>
      <c r="G455" t="s">
        <v>942</v>
      </c>
      <c r="H455" t="s">
        <v>951</v>
      </c>
      <c r="I455" t="s">
        <v>3096</v>
      </c>
      <c r="J455" t="s">
        <v>3097</v>
      </c>
      <c r="K455" t="s">
        <v>955</v>
      </c>
      <c r="L455">
        <v>4</v>
      </c>
      <c r="M455" t="s">
        <v>77</v>
      </c>
      <c r="N455">
        <v>9.2100000000000009</v>
      </c>
      <c r="O455">
        <v>4.16</v>
      </c>
      <c r="P455" t="s">
        <v>78</v>
      </c>
      <c r="Q455" s="94">
        <v>45281.670138888891</v>
      </c>
      <c r="R455">
        <v>36.840000000000003</v>
      </c>
      <c r="S455">
        <v>16.64</v>
      </c>
      <c r="T455" t="str">
        <f>VLOOKUP(E455,zamiana!A:B,2,0)</f>
        <v>ALSTOM (ex. BT) CZL</v>
      </c>
    </row>
    <row r="456" spans="1:20" x14ac:dyDescent="0.3">
      <c r="A456" t="s">
        <v>5739</v>
      </c>
      <c r="B456" s="2">
        <v>45238</v>
      </c>
      <c r="C456" s="2">
        <v>45238</v>
      </c>
      <c r="D456" s="2"/>
      <c r="E456" t="s">
        <v>951</v>
      </c>
      <c r="F456" t="s">
        <v>952</v>
      </c>
      <c r="G456" t="s">
        <v>942</v>
      </c>
      <c r="H456" t="s">
        <v>951</v>
      </c>
      <c r="I456" t="s">
        <v>3096</v>
      </c>
      <c r="J456" t="s">
        <v>3097</v>
      </c>
      <c r="K456" t="s">
        <v>955</v>
      </c>
      <c r="L456">
        <v>4</v>
      </c>
      <c r="M456" t="s">
        <v>77</v>
      </c>
      <c r="N456">
        <v>9.2100000000000009</v>
      </c>
      <c r="O456">
        <v>4.16</v>
      </c>
      <c r="P456" t="s">
        <v>78</v>
      </c>
      <c r="Q456" s="94">
        <v>45281.670138888891</v>
      </c>
      <c r="R456">
        <v>36.840000000000003</v>
      </c>
      <c r="S456">
        <v>16.64</v>
      </c>
      <c r="T456" t="str">
        <f>VLOOKUP(E456,zamiana!A:B,2,0)</f>
        <v>ALSTOM (ex. BT) CZL</v>
      </c>
    </row>
    <row r="457" spans="1:20" x14ac:dyDescent="0.3">
      <c r="A457" t="s">
        <v>5739</v>
      </c>
      <c r="B457" s="2">
        <v>45238</v>
      </c>
      <c r="C457" s="2">
        <v>45238</v>
      </c>
      <c r="D457" s="2"/>
      <c r="E457" t="s">
        <v>951</v>
      </c>
      <c r="F457" t="s">
        <v>952</v>
      </c>
      <c r="G457" t="s">
        <v>942</v>
      </c>
      <c r="H457" t="s">
        <v>951</v>
      </c>
      <c r="I457" t="s">
        <v>3096</v>
      </c>
      <c r="J457" t="s">
        <v>3097</v>
      </c>
      <c r="K457" t="s">
        <v>955</v>
      </c>
      <c r="L457">
        <v>9</v>
      </c>
      <c r="M457" t="s">
        <v>77</v>
      </c>
      <c r="N457">
        <v>9.2100000000000009</v>
      </c>
      <c r="O457">
        <v>4.16</v>
      </c>
      <c r="P457" t="s">
        <v>78</v>
      </c>
      <c r="Q457" s="94">
        <v>45281.670138888891</v>
      </c>
      <c r="R457">
        <v>82.89</v>
      </c>
      <c r="S457">
        <v>37.44</v>
      </c>
      <c r="T457" t="str">
        <f>VLOOKUP(E457,zamiana!A:B,2,0)</f>
        <v>ALSTOM (ex. BT) CZL</v>
      </c>
    </row>
    <row r="458" spans="1:20" x14ac:dyDescent="0.3">
      <c r="A458" t="s">
        <v>5739</v>
      </c>
      <c r="B458" s="2">
        <v>45238</v>
      </c>
      <c r="C458" s="2">
        <v>45238</v>
      </c>
      <c r="D458" s="2"/>
      <c r="E458" t="s">
        <v>951</v>
      </c>
      <c r="F458" t="s">
        <v>952</v>
      </c>
      <c r="G458" t="s">
        <v>942</v>
      </c>
      <c r="H458" t="s">
        <v>951</v>
      </c>
      <c r="I458" t="s">
        <v>3096</v>
      </c>
      <c r="J458" t="s">
        <v>3097</v>
      </c>
      <c r="K458" t="s">
        <v>955</v>
      </c>
      <c r="L458">
        <v>4</v>
      </c>
      <c r="M458" t="s">
        <v>77</v>
      </c>
      <c r="N458">
        <v>9.2100000000000009</v>
      </c>
      <c r="O458">
        <v>4.16</v>
      </c>
      <c r="P458" t="s">
        <v>78</v>
      </c>
      <c r="Q458" s="94">
        <v>45281.670138888891</v>
      </c>
      <c r="R458">
        <v>36.840000000000003</v>
      </c>
      <c r="S458">
        <v>16.64</v>
      </c>
      <c r="T458" t="str">
        <f>VLOOKUP(E458,zamiana!A:B,2,0)</f>
        <v>ALSTOM (ex. BT) CZL</v>
      </c>
    </row>
    <row r="459" spans="1:20" x14ac:dyDescent="0.3">
      <c r="A459" t="s">
        <v>5739</v>
      </c>
      <c r="B459" s="2">
        <v>45238</v>
      </c>
      <c r="C459" s="2">
        <v>45238</v>
      </c>
      <c r="D459" s="2"/>
      <c r="E459" t="s">
        <v>951</v>
      </c>
      <c r="F459" t="s">
        <v>952</v>
      </c>
      <c r="G459" t="s">
        <v>942</v>
      </c>
      <c r="H459" t="s">
        <v>951</v>
      </c>
      <c r="I459" t="s">
        <v>3096</v>
      </c>
      <c r="J459" t="s">
        <v>3097</v>
      </c>
      <c r="K459" t="s">
        <v>955</v>
      </c>
      <c r="L459">
        <v>4</v>
      </c>
      <c r="M459" t="s">
        <v>77</v>
      </c>
      <c r="N459">
        <v>9.2100000000000009</v>
      </c>
      <c r="O459">
        <v>4.16</v>
      </c>
      <c r="P459" t="s">
        <v>78</v>
      </c>
      <c r="Q459" s="94">
        <v>45281.670138888891</v>
      </c>
      <c r="R459">
        <v>36.840000000000003</v>
      </c>
      <c r="S459">
        <v>16.64</v>
      </c>
      <c r="T459" t="str">
        <f>VLOOKUP(E459,zamiana!A:B,2,0)</f>
        <v>ALSTOM (ex. BT) CZL</v>
      </c>
    </row>
    <row r="460" spans="1:20" x14ac:dyDescent="0.3">
      <c r="A460" t="s">
        <v>5739</v>
      </c>
      <c r="B460" s="2">
        <v>45238</v>
      </c>
      <c r="C460" s="2">
        <v>45238</v>
      </c>
      <c r="D460" s="2"/>
      <c r="E460" t="s">
        <v>951</v>
      </c>
      <c r="F460" t="s">
        <v>952</v>
      </c>
      <c r="G460" t="s">
        <v>942</v>
      </c>
      <c r="H460" t="s">
        <v>951</v>
      </c>
      <c r="I460" t="s">
        <v>3096</v>
      </c>
      <c r="J460" t="s">
        <v>3097</v>
      </c>
      <c r="K460" t="s">
        <v>955</v>
      </c>
      <c r="L460">
        <v>2</v>
      </c>
      <c r="M460" t="s">
        <v>77</v>
      </c>
      <c r="N460">
        <v>9.2100000000000009</v>
      </c>
      <c r="O460">
        <v>4.16</v>
      </c>
      <c r="P460" t="s">
        <v>78</v>
      </c>
      <c r="Q460" s="94">
        <v>45281.670138888891</v>
      </c>
      <c r="R460">
        <v>18.420000000000002</v>
      </c>
      <c r="S460">
        <v>8.32</v>
      </c>
      <c r="T460" t="str">
        <f>VLOOKUP(E460,zamiana!A:B,2,0)</f>
        <v>ALSTOM (ex. BT) CZL</v>
      </c>
    </row>
    <row r="461" spans="1:20" x14ac:dyDescent="0.3">
      <c r="A461" t="s">
        <v>5739</v>
      </c>
      <c r="B461" s="2">
        <v>45238</v>
      </c>
      <c r="C461" s="2">
        <v>45238</v>
      </c>
      <c r="D461" s="2"/>
      <c r="E461" t="s">
        <v>951</v>
      </c>
      <c r="F461" t="s">
        <v>952</v>
      </c>
      <c r="G461" t="s">
        <v>942</v>
      </c>
      <c r="H461" t="s">
        <v>951</v>
      </c>
      <c r="I461" t="s">
        <v>3096</v>
      </c>
      <c r="J461" t="s">
        <v>3097</v>
      </c>
      <c r="K461" t="s">
        <v>955</v>
      </c>
      <c r="L461">
        <v>4</v>
      </c>
      <c r="M461" t="s">
        <v>77</v>
      </c>
      <c r="N461">
        <v>9.2100000000000009</v>
      </c>
      <c r="O461">
        <v>4.16</v>
      </c>
      <c r="P461" t="s">
        <v>78</v>
      </c>
      <c r="Q461" s="94">
        <v>45281.670138888891</v>
      </c>
      <c r="R461">
        <v>36.840000000000003</v>
      </c>
      <c r="S461">
        <v>16.64</v>
      </c>
      <c r="T461" t="str">
        <f>VLOOKUP(E461,zamiana!A:B,2,0)</f>
        <v>ALSTOM (ex. BT) CZL</v>
      </c>
    </row>
    <row r="462" spans="1:20" x14ac:dyDescent="0.3">
      <c r="A462" t="s">
        <v>5739</v>
      </c>
      <c r="B462" s="2">
        <v>45238</v>
      </c>
      <c r="C462" s="2">
        <v>45238</v>
      </c>
      <c r="D462" s="2"/>
      <c r="E462" t="s">
        <v>951</v>
      </c>
      <c r="F462" t="s">
        <v>952</v>
      </c>
      <c r="G462" t="s">
        <v>942</v>
      </c>
      <c r="H462" t="s">
        <v>951</v>
      </c>
      <c r="I462" t="s">
        <v>3096</v>
      </c>
      <c r="J462" t="s">
        <v>3097</v>
      </c>
      <c r="K462" t="s">
        <v>955</v>
      </c>
      <c r="L462">
        <v>2</v>
      </c>
      <c r="M462" t="s">
        <v>77</v>
      </c>
      <c r="N462">
        <v>9.2100000000000009</v>
      </c>
      <c r="O462">
        <v>4.16</v>
      </c>
      <c r="P462" t="s">
        <v>78</v>
      </c>
      <c r="Q462" s="94">
        <v>45281.670138888891</v>
      </c>
      <c r="R462">
        <v>18.420000000000002</v>
      </c>
      <c r="S462">
        <v>8.32</v>
      </c>
      <c r="T462" t="str">
        <f>VLOOKUP(E462,zamiana!A:B,2,0)</f>
        <v>ALSTOM (ex. BT) CZL</v>
      </c>
    </row>
    <row r="463" spans="1:20" x14ac:dyDescent="0.3">
      <c r="A463" t="s">
        <v>5739</v>
      </c>
      <c r="B463" s="2">
        <v>45238</v>
      </c>
      <c r="C463" s="2">
        <v>45238</v>
      </c>
      <c r="D463" s="2"/>
      <c r="E463" t="s">
        <v>951</v>
      </c>
      <c r="F463" t="s">
        <v>952</v>
      </c>
      <c r="G463" t="s">
        <v>942</v>
      </c>
      <c r="H463" t="s">
        <v>951</v>
      </c>
      <c r="I463" t="s">
        <v>3096</v>
      </c>
      <c r="J463" t="s">
        <v>3097</v>
      </c>
      <c r="K463" t="s">
        <v>955</v>
      </c>
      <c r="L463">
        <v>2</v>
      </c>
      <c r="M463" t="s">
        <v>77</v>
      </c>
      <c r="N463">
        <v>9.2100000000000009</v>
      </c>
      <c r="O463">
        <v>4.16</v>
      </c>
      <c r="P463" t="s">
        <v>78</v>
      </c>
      <c r="Q463" s="94">
        <v>45281.670138888891</v>
      </c>
      <c r="R463">
        <v>18.420000000000002</v>
      </c>
      <c r="S463">
        <v>8.32</v>
      </c>
      <c r="T463" t="str">
        <f>VLOOKUP(E463,zamiana!A:B,2,0)</f>
        <v>ALSTOM (ex. BT) CZL</v>
      </c>
    </row>
    <row r="464" spans="1:20" x14ac:dyDescent="0.3">
      <c r="A464" t="s">
        <v>5739</v>
      </c>
      <c r="B464" s="2">
        <v>45238</v>
      </c>
      <c r="C464" s="2">
        <v>45238</v>
      </c>
      <c r="D464" s="2"/>
      <c r="E464" t="s">
        <v>951</v>
      </c>
      <c r="F464" t="s">
        <v>952</v>
      </c>
      <c r="G464" t="s">
        <v>942</v>
      </c>
      <c r="H464" t="s">
        <v>951</v>
      </c>
      <c r="I464" t="s">
        <v>3096</v>
      </c>
      <c r="J464" t="s">
        <v>3097</v>
      </c>
      <c r="K464" t="s">
        <v>955</v>
      </c>
      <c r="L464">
        <v>2</v>
      </c>
      <c r="M464" t="s">
        <v>77</v>
      </c>
      <c r="N464">
        <v>9.2100000000000009</v>
      </c>
      <c r="O464">
        <v>4.16</v>
      </c>
      <c r="P464" t="s">
        <v>78</v>
      </c>
      <c r="Q464" s="94">
        <v>45281.670138888891</v>
      </c>
      <c r="R464">
        <v>18.420000000000002</v>
      </c>
      <c r="S464">
        <v>8.32</v>
      </c>
      <c r="T464" t="str">
        <f>VLOOKUP(E464,zamiana!A:B,2,0)</f>
        <v>ALSTOM (ex. BT) CZL</v>
      </c>
    </row>
    <row r="465" spans="1:20" x14ac:dyDescent="0.3">
      <c r="A465" t="s">
        <v>5739</v>
      </c>
      <c r="B465" s="2">
        <v>45238</v>
      </c>
      <c r="C465" s="2">
        <v>45238</v>
      </c>
      <c r="D465" s="2"/>
      <c r="E465" t="s">
        <v>951</v>
      </c>
      <c r="F465" t="s">
        <v>952</v>
      </c>
      <c r="G465" t="s">
        <v>942</v>
      </c>
      <c r="H465" t="s">
        <v>951</v>
      </c>
      <c r="I465" t="s">
        <v>3096</v>
      </c>
      <c r="J465" t="s">
        <v>3097</v>
      </c>
      <c r="K465" t="s">
        <v>955</v>
      </c>
      <c r="L465">
        <v>2</v>
      </c>
      <c r="M465" t="s">
        <v>77</v>
      </c>
      <c r="N465">
        <v>9.2100000000000009</v>
      </c>
      <c r="O465">
        <v>4.16</v>
      </c>
      <c r="P465" t="s">
        <v>78</v>
      </c>
      <c r="Q465" s="94">
        <v>45281.670138888891</v>
      </c>
      <c r="R465">
        <v>18.420000000000002</v>
      </c>
      <c r="S465">
        <v>8.32</v>
      </c>
      <c r="T465" t="str">
        <f>VLOOKUP(E465,zamiana!A:B,2,0)</f>
        <v>ALSTOM (ex. BT) CZL</v>
      </c>
    </row>
    <row r="466" spans="1:20" x14ac:dyDescent="0.3">
      <c r="A466" t="s">
        <v>5739</v>
      </c>
      <c r="B466" s="2">
        <v>45238</v>
      </c>
      <c r="C466" s="2">
        <v>45238</v>
      </c>
      <c r="D466" s="2"/>
      <c r="E466" t="s">
        <v>951</v>
      </c>
      <c r="F466" t="s">
        <v>952</v>
      </c>
      <c r="G466" t="s">
        <v>942</v>
      </c>
      <c r="H466" t="s">
        <v>951</v>
      </c>
      <c r="I466" t="s">
        <v>3096</v>
      </c>
      <c r="J466" t="s">
        <v>3097</v>
      </c>
      <c r="K466" t="s">
        <v>955</v>
      </c>
      <c r="L466">
        <v>2</v>
      </c>
      <c r="M466" t="s">
        <v>77</v>
      </c>
      <c r="N466">
        <v>9.2100000000000009</v>
      </c>
      <c r="O466">
        <v>4.16</v>
      </c>
      <c r="P466" t="s">
        <v>78</v>
      </c>
      <c r="Q466" s="94">
        <v>45281.670138888891</v>
      </c>
      <c r="R466">
        <v>18.420000000000002</v>
      </c>
      <c r="S466">
        <v>8.32</v>
      </c>
      <c r="T466" t="str">
        <f>VLOOKUP(E466,zamiana!A:B,2,0)</f>
        <v>ALSTOM (ex. BT) CZL</v>
      </c>
    </row>
    <row r="467" spans="1:20" x14ac:dyDescent="0.3">
      <c r="A467" t="s">
        <v>5739</v>
      </c>
      <c r="B467" s="2">
        <v>45238</v>
      </c>
      <c r="C467" s="2">
        <v>45238</v>
      </c>
      <c r="D467" s="2"/>
      <c r="E467" t="s">
        <v>951</v>
      </c>
      <c r="F467" t="s">
        <v>952</v>
      </c>
      <c r="G467" t="s">
        <v>942</v>
      </c>
      <c r="H467" t="s">
        <v>951</v>
      </c>
      <c r="I467" t="s">
        <v>953</v>
      </c>
      <c r="J467" t="s">
        <v>954</v>
      </c>
      <c r="K467" t="s">
        <v>955</v>
      </c>
      <c r="L467">
        <v>37</v>
      </c>
      <c r="M467" t="s">
        <v>77</v>
      </c>
      <c r="N467">
        <v>4.0999999999999996</v>
      </c>
      <c r="O467">
        <v>3.27</v>
      </c>
      <c r="P467" t="s">
        <v>78</v>
      </c>
      <c r="Q467" s="94">
        <v>45281.645833333336</v>
      </c>
      <c r="R467">
        <v>151.69999999999999</v>
      </c>
      <c r="S467">
        <v>120.99</v>
      </c>
      <c r="T467" t="str">
        <f>VLOOKUP(E467,zamiana!A:B,2,0)</f>
        <v>ALSTOM (ex. BT) CZL</v>
      </c>
    </row>
    <row r="468" spans="1:20" x14ac:dyDescent="0.3">
      <c r="A468" t="s">
        <v>5739</v>
      </c>
      <c r="B468" s="2">
        <v>45238</v>
      </c>
      <c r="C468" s="2">
        <v>45238</v>
      </c>
      <c r="D468" s="2"/>
      <c r="E468" t="s">
        <v>951</v>
      </c>
      <c r="F468" t="s">
        <v>952</v>
      </c>
      <c r="G468" t="s">
        <v>942</v>
      </c>
      <c r="H468" t="s">
        <v>951</v>
      </c>
      <c r="I468" t="s">
        <v>987</v>
      </c>
      <c r="J468" t="s">
        <v>988</v>
      </c>
      <c r="K468" t="s">
        <v>955</v>
      </c>
      <c r="L468">
        <v>7</v>
      </c>
      <c r="M468" t="s">
        <v>77</v>
      </c>
      <c r="N468">
        <v>7.03</v>
      </c>
      <c r="O468">
        <v>4.21</v>
      </c>
      <c r="P468" t="s">
        <v>78</v>
      </c>
      <c r="Q468" s="94">
        <v>45281.62777777778</v>
      </c>
      <c r="R468">
        <v>49.21</v>
      </c>
      <c r="S468">
        <v>29.47</v>
      </c>
      <c r="T468" t="str">
        <f>VLOOKUP(E468,zamiana!A:B,2,0)</f>
        <v>ALSTOM (ex. BT) CZL</v>
      </c>
    </row>
    <row r="469" spans="1:20" x14ac:dyDescent="0.3">
      <c r="A469" t="s">
        <v>5739</v>
      </c>
      <c r="B469" s="2">
        <v>45238</v>
      </c>
      <c r="C469" s="2">
        <v>45238</v>
      </c>
      <c r="D469" s="2"/>
      <c r="E469" t="s">
        <v>951</v>
      </c>
      <c r="F469" t="s">
        <v>952</v>
      </c>
      <c r="G469" t="s">
        <v>942</v>
      </c>
      <c r="H469" t="s">
        <v>951</v>
      </c>
      <c r="I469" t="s">
        <v>959</v>
      </c>
      <c r="J469" t="s">
        <v>960</v>
      </c>
      <c r="K469" t="s">
        <v>955</v>
      </c>
      <c r="L469">
        <v>2</v>
      </c>
      <c r="M469" t="s">
        <v>77</v>
      </c>
      <c r="N469">
        <v>6.01</v>
      </c>
      <c r="O469">
        <v>4.24</v>
      </c>
      <c r="P469" t="s">
        <v>78</v>
      </c>
      <c r="Q469" s="94">
        <v>45281.62777777778</v>
      </c>
      <c r="R469">
        <v>12.02</v>
      </c>
      <c r="S469">
        <v>8.48</v>
      </c>
      <c r="T469" t="str">
        <f>VLOOKUP(E469,zamiana!A:B,2,0)</f>
        <v>ALSTOM (ex. BT) CZL</v>
      </c>
    </row>
    <row r="470" spans="1:20" x14ac:dyDescent="0.3">
      <c r="A470" t="s">
        <v>5739</v>
      </c>
      <c r="B470" s="2">
        <v>45238</v>
      </c>
      <c r="C470" s="2">
        <v>45238</v>
      </c>
      <c r="D470" s="2"/>
      <c r="E470" t="s">
        <v>951</v>
      </c>
      <c r="F470" t="s">
        <v>952</v>
      </c>
      <c r="G470" t="s">
        <v>942</v>
      </c>
      <c r="H470" t="s">
        <v>951</v>
      </c>
      <c r="I470" t="s">
        <v>959</v>
      </c>
      <c r="J470" t="s">
        <v>960</v>
      </c>
      <c r="K470" t="s">
        <v>955</v>
      </c>
      <c r="L470">
        <v>2</v>
      </c>
      <c r="M470" t="s">
        <v>77</v>
      </c>
      <c r="N470">
        <v>6.01</v>
      </c>
      <c r="O470">
        <v>4.24</v>
      </c>
      <c r="P470" t="s">
        <v>78</v>
      </c>
      <c r="Q470" s="94">
        <v>45281.62777777778</v>
      </c>
      <c r="R470">
        <v>12.02</v>
      </c>
      <c r="S470">
        <v>8.48</v>
      </c>
      <c r="T470" t="str">
        <f>VLOOKUP(E470,zamiana!A:B,2,0)</f>
        <v>ALSTOM (ex. BT) CZL</v>
      </c>
    </row>
    <row r="471" spans="1:20" x14ac:dyDescent="0.3">
      <c r="A471" t="s">
        <v>5739</v>
      </c>
      <c r="B471" s="2">
        <v>45238</v>
      </c>
      <c r="C471" s="2">
        <v>45238</v>
      </c>
      <c r="D471" s="2"/>
      <c r="E471" t="s">
        <v>951</v>
      </c>
      <c r="F471" t="s">
        <v>952</v>
      </c>
      <c r="G471" t="s">
        <v>942</v>
      </c>
      <c r="H471" t="s">
        <v>951</v>
      </c>
      <c r="I471" t="s">
        <v>977</v>
      </c>
      <c r="J471" t="s">
        <v>978</v>
      </c>
      <c r="K471" t="s">
        <v>955</v>
      </c>
      <c r="L471">
        <v>4</v>
      </c>
      <c r="M471" t="s">
        <v>77</v>
      </c>
      <c r="N471">
        <v>7.48</v>
      </c>
      <c r="O471">
        <v>4.93</v>
      </c>
      <c r="P471" t="s">
        <v>78</v>
      </c>
      <c r="Q471" s="94">
        <v>45281.62777777778</v>
      </c>
      <c r="R471">
        <v>29.92</v>
      </c>
      <c r="S471">
        <v>19.72</v>
      </c>
      <c r="T471" t="str">
        <f>VLOOKUP(E471,zamiana!A:B,2,0)</f>
        <v>ALSTOM (ex. BT) CZL</v>
      </c>
    </row>
    <row r="472" spans="1:20" x14ac:dyDescent="0.3">
      <c r="A472" t="s">
        <v>5739</v>
      </c>
      <c r="B472" s="2">
        <v>45238</v>
      </c>
      <c r="C472" s="2">
        <v>45238</v>
      </c>
      <c r="D472" s="2"/>
      <c r="E472" t="s">
        <v>951</v>
      </c>
      <c r="F472" t="s">
        <v>952</v>
      </c>
      <c r="G472" t="s">
        <v>942</v>
      </c>
      <c r="H472" t="s">
        <v>951</v>
      </c>
      <c r="I472" t="s">
        <v>977</v>
      </c>
      <c r="J472" t="s">
        <v>978</v>
      </c>
      <c r="K472" t="s">
        <v>955</v>
      </c>
      <c r="L472">
        <v>4</v>
      </c>
      <c r="M472" t="s">
        <v>77</v>
      </c>
      <c r="N472">
        <v>7.48</v>
      </c>
      <c r="O472">
        <v>4.93</v>
      </c>
      <c r="P472" t="s">
        <v>78</v>
      </c>
      <c r="Q472" s="94">
        <v>45281.62777777778</v>
      </c>
      <c r="R472">
        <v>29.92</v>
      </c>
      <c r="S472">
        <v>19.72</v>
      </c>
      <c r="T472" t="str">
        <f>VLOOKUP(E472,zamiana!A:B,2,0)</f>
        <v>ALSTOM (ex. BT) CZL</v>
      </c>
    </row>
    <row r="473" spans="1:20" x14ac:dyDescent="0.3">
      <c r="A473" t="s">
        <v>5739</v>
      </c>
      <c r="B473" s="2">
        <v>45238</v>
      </c>
      <c r="C473" s="2">
        <v>45238</v>
      </c>
      <c r="D473" s="2"/>
      <c r="E473" t="s">
        <v>951</v>
      </c>
      <c r="F473" t="s">
        <v>952</v>
      </c>
      <c r="G473" t="s">
        <v>942</v>
      </c>
      <c r="H473" t="s">
        <v>951</v>
      </c>
      <c r="I473" t="s">
        <v>977</v>
      </c>
      <c r="J473" t="s">
        <v>978</v>
      </c>
      <c r="K473" t="s">
        <v>955</v>
      </c>
      <c r="L473">
        <v>4</v>
      </c>
      <c r="M473" t="s">
        <v>77</v>
      </c>
      <c r="N473">
        <v>7.48</v>
      </c>
      <c r="O473">
        <v>4.93</v>
      </c>
      <c r="P473" t="s">
        <v>78</v>
      </c>
      <c r="Q473" s="94">
        <v>45281.62777777778</v>
      </c>
      <c r="R473">
        <v>29.92</v>
      </c>
      <c r="S473">
        <v>19.72</v>
      </c>
      <c r="T473" t="str">
        <f>VLOOKUP(E473,zamiana!A:B,2,0)</f>
        <v>ALSTOM (ex. BT) CZL</v>
      </c>
    </row>
    <row r="474" spans="1:20" x14ac:dyDescent="0.3">
      <c r="A474" t="s">
        <v>5739</v>
      </c>
      <c r="B474" s="2">
        <v>45238</v>
      </c>
      <c r="C474" s="2">
        <v>45238</v>
      </c>
      <c r="D474" s="2"/>
      <c r="E474" t="s">
        <v>951</v>
      </c>
      <c r="F474" t="s">
        <v>952</v>
      </c>
      <c r="G474" t="s">
        <v>942</v>
      </c>
      <c r="H474" t="s">
        <v>951</v>
      </c>
      <c r="I474" t="s">
        <v>977</v>
      </c>
      <c r="J474" t="s">
        <v>978</v>
      </c>
      <c r="K474" t="s">
        <v>955</v>
      </c>
      <c r="L474">
        <v>4</v>
      </c>
      <c r="M474" t="s">
        <v>77</v>
      </c>
      <c r="N474">
        <v>7.48</v>
      </c>
      <c r="O474">
        <v>4.93</v>
      </c>
      <c r="P474" t="s">
        <v>78</v>
      </c>
      <c r="Q474" s="94">
        <v>45281.62777777778</v>
      </c>
      <c r="R474">
        <v>29.92</v>
      </c>
      <c r="S474">
        <v>19.72</v>
      </c>
      <c r="T474" t="str">
        <f>VLOOKUP(E474,zamiana!A:B,2,0)</f>
        <v>ALSTOM (ex. BT) CZL</v>
      </c>
    </row>
    <row r="475" spans="1:20" x14ac:dyDescent="0.3">
      <c r="A475" t="s">
        <v>5739</v>
      </c>
      <c r="B475" s="2">
        <v>45238</v>
      </c>
      <c r="C475" s="2">
        <v>45238</v>
      </c>
      <c r="D475" s="2"/>
      <c r="E475" t="s">
        <v>951</v>
      </c>
      <c r="F475" t="s">
        <v>952</v>
      </c>
      <c r="G475" t="s">
        <v>942</v>
      </c>
      <c r="H475" t="s">
        <v>951</v>
      </c>
      <c r="I475" t="s">
        <v>977</v>
      </c>
      <c r="J475" t="s">
        <v>978</v>
      </c>
      <c r="K475" t="s">
        <v>955</v>
      </c>
      <c r="L475">
        <v>4</v>
      </c>
      <c r="M475" t="s">
        <v>77</v>
      </c>
      <c r="N475">
        <v>7.48</v>
      </c>
      <c r="O475">
        <v>4.93</v>
      </c>
      <c r="P475" t="s">
        <v>78</v>
      </c>
      <c r="Q475" s="94">
        <v>45281.62777777778</v>
      </c>
      <c r="R475">
        <v>29.92</v>
      </c>
      <c r="S475">
        <v>19.72</v>
      </c>
      <c r="T475" t="str">
        <f>VLOOKUP(E475,zamiana!A:B,2,0)</f>
        <v>ALSTOM (ex. BT) CZL</v>
      </c>
    </row>
    <row r="476" spans="1:20" x14ac:dyDescent="0.3">
      <c r="A476" t="s">
        <v>5739</v>
      </c>
      <c r="B476" s="2">
        <v>45238</v>
      </c>
      <c r="C476" s="2">
        <v>45238</v>
      </c>
      <c r="D476" s="2"/>
      <c r="E476" t="s">
        <v>951</v>
      </c>
      <c r="F476" t="s">
        <v>952</v>
      </c>
      <c r="G476" t="s">
        <v>942</v>
      </c>
      <c r="H476" t="s">
        <v>951</v>
      </c>
      <c r="I476" t="s">
        <v>977</v>
      </c>
      <c r="J476" t="s">
        <v>978</v>
      </c>
      <c r="K476" t="s">
        <v>955</v>
      </c>
      <c r="L476">
        <v>4</v>
      </c>
      <c r="M476" t="s">
        <v>77</v>
      </c>
      <c r="N476">
        <v>7.48</v>
      </c>
      <c r="O476">
        <v>4.93</v>
      </c>
      <c r="P476" t="s">
        <v>78</v>
      </c>
      <c r="Q476" s="94">
        <v>45281.62777777778</v>
      </c>
      <c r="R476">
        <v>29.92</v>
      </c>
      <c r="S476">
        <v>19.72</v>
      </c>
      <c r="T476" t="str">
        <f>VLOOKUP(E476,zamiana!A:B,2,0)</f>
        <v>ALSTOM (ex. BT) CZL</v>
      </c>
    </row>
    <row r="477" spans="1:20" x14ac:dyDescent="0.3">
      <c r="A477" t="s">
        <v>5739</v>
      </c>
      <c r="B477" s="2">
        <v>45238</v>
      </c>
      <c r="C477" s="2">
        <v>45238</v>
      </c>
      <c r="D477" s="2"/>
      <c r="E477" t="s">
        <v>951</v>
      </c>
      <c r="F477" t="s">
        <v>952</v>
      </c>
      <c r="G477" t="s">
        <v>942</v>
      </c>
      <c r="H477" t="s">
        <v>951</v>
      </c>
      <c r="I477" t="s">
        <v>977</v>
      </c>
      <c r="J477" t="s">
        <v>978</v>
      </c>
      <c r="K477" t="s">
        <v>955</v>
      </c>
      <c r="L477">
        <v>4</v>
      </c>
      <c r="M477" t="s">
        <v>77</v>
      </c>
      <c r="N477">
        <v>7.48</v>
      </c>
      <c r="O477">
        <v>4.93</v>
      </c>
      <c r="P477" t="s">
        <v>78</v>
      </c>
      <c r="Q477" s="94">
        <v>45281.62777777778</v>
      </c>
      <c r="R477">
        <v>29.92</v>
      </c>
      <c r="S477">
        <v>19.72</v>
      </c>
      <c r="T477" t="str">
        <f>VLOOKUP(E477,zamiana!A:B,2,0)</f>
        <v>ALSTOM (ex. BT) CZL</v>
      </c>
    </row>
    <row r="478" spans="1:20" x14ac:dyDescent="0.3">
      <c r="A478" t="s">
        <v>5739</v>
      </c>
      <c r="B478" s="2">
        <v>45238</v>
      </c>
      <c r="C478" s="2">
        <v>45238</v>
      </c>
      <c r="D478" s="2"/>
      <c r="E478" t="s">
        <v>951</v>
      </c>
      <c r="F478" t="s">
        <v>952</v>
      </c>
      <c r="G478" t="s">
        <v>942</v>
      </c>
      <c r="H478" t="s">
        <v>951</v>
      </c>
      <c r="I478" t="s">
        <v>977</v>
      </c>
      <c r="J478" t="s">
        <v>978</v>
      </c>
      <c r="K478" t="s">
        <v>955</v>
      </c>
      <c r="L478">
        <v>4</v>
      </c>
      <c r="M478" t="s">
        <v>77</v>
      </c>
      <c r="N478">
        <v>7.48</v>
      </c>
      <c r="O478">
        <v>4.93</v>
      </c>
      <c r="P478" t="s">
        <v>78</v>
      </c>
      <c r="Q478" s="94">
        <v>45281.62777777778</v>
      </c>
      <c r="R478">
        <v>29.92</v>
      </c>
      <c r="S478">
        <v>19.72</v>
      </c>
      <c r="T478" t="str">
        <f>VLOOKUP(E478,zamiana!A:B,2,0)</f>
        <v>ALSTOM (ex. BT) CZL</v>
      </c>
    </row>
    <row r="479" spans="1:20" x14ac:dyDescent="0.3">
      <c r="A479" t="s">
        <v>5739</v>
      </c>
      <c r="B479" s="2">
        <v>45238</v>
      </c>
      <c r="C479" s="2">
        <v>45238</v>
      </c>
      <c r="D479" s="2"/>
      <c r="E479" t="s">
        <v>951</v>
      </c>
      <c r="F479" t="s">
        <v>952</v>
      </c>
      <c r="G479" t="s">
        <v>942</v>
      </c>
      <c r="H479" t="s">
        <v>951</v>
      </c>
      <c r="I479" t="s">
        <v>977</v>
      </c>
      <c r="J479" t="s">
        <v>978</v>
      </c>
      <c r="K479" t="s">
        <v>955</v>
      </c>
      <c r="L479">
        <v>4</v>
      </c>
      <c r="M479" t="s">
        <v>77</v>
      </c>
      <c r="N479">
        <v>7.48</v>
      </c>
      <c r="O479">
        <v>4.93</v>
      </c>
      <c r="P479" t="s">
        <v>78</v>
      </c>
      <c r="Q479" s="94">
        <v>45281.62777777778</v>
      </c>
      <c r="R479">
        <v>29.92</v>
      </c>
      <c r="S479">
        <v>19.72</v>
      </c>
      <c r="T479" t="str">
        <f>VLOOKUP(E479,zamiana!A:B,2,0)</f>
        <v>ALSTOM (ex. BT) CZL</v>
      </c>
    </row>
    <row r="480" spans="1:20" x14ac:dyDescent="0.3">
      <c r="A480" t="s">
        <v>5739</v>
      </c>
      <c r="B480" s="2">
        <v>45238</v>
      </c>
      <c r="C480" s="2">
        <v>45238</v>
      </c>
      <c r="D480" s="2"/>
      <c r="E480" t="s">
        <v>951</v>
      </c>
      <c r="F480" t="s">
        <v>952</v>
      </c>
      <c r="G480" t="s">
        <v>942</v>
      </c>
      <c r="H480" t="s">
        <v>951</v>
      </c>
      <c r="I480" t="s">
        <v>977</v>
      </c>
      <c r="J480" t="s">
        <v>978</v>
      </c>
      <c r="K480" t="s">
        <v>955</v>
      </c>
      <c r="L480">
        <v>4</v>
      </c>
      <c r="M480" t="s">
        <v>77</v>
      </c>
      <c r="N480">
        <v>7.48</v>
      </c>
      <c r="O480">
        <v>4.93</v>
      </c>
      <c r="P480" t="s">
        <v>78</v>
      </c>
      <c r="Q480" s="94">
        <v>45281.62777777778</v>
      </c>
      <c r="R480">
        <v>29.92</v>
      </c>
      <c r="S480">
        <v>19.72</v>
      </c>
      <c r="T480" t="str">
        <f>VLOOKUP(E480,zamiana!A:B,2,0)</f>
        <v>ALSTOM (ex. BT) CZL</v>
      </c>
    </row>
    <row r="481" spans="1:20" x14ac:dyDescent="0.3">
      <c r="A481" t="s">
        <v>5739</v>
      </c>
      <c r="B481" s="2">
        <v>45238</v>
      </c>
      <c r="C481" s="2">
        <v>45238</v>
      </c>
      <c r="D481" s="2"/>
      <c r="E481" t="s">
        <v>951</v>
      </c>
      <c r="F481" t="s">
        <v>952</v>
      </c>
      <c r="G481" t="s">
        <v>942</v>
      </c>
      <c r="H481" t="s">
        <v>951</v>
      </c>
      <c r="I481" t="s">
        <v>1132</v>
      </c>
      <c r="J481" t="s">
        <v>1133</v>
      </c>
      <c r="K481" t="s">
        <v>955</v>
      </c>
      <c r="L481">
        <v>36</v>
      </c>
      <c r="M481" t="s">
        <v>77</v>
      </c>
      <c r="N481">
        <v>8.4600000000000009</v>
      </c>
      <c r="O481">
        <v>8.0299999999999994</v>
      </c>
      <c r="P481" t="s">
        <v>78</v>
      </c>
      <c r="Q481" s="94">
        <v>45281.62777777778</v>
      </c>
      <c r="R481">
        <v>304.56</v>
      </c>
      <c r="S481">
        <v>289.08</v>
      </c>
      <c r="T481" t="str">
        <f>VLOOKUP(E481,zamiana!A:B,2,0)</f>
        <v>ALSTOM (ex. BT) CZL</v>
      </c>
    </row>
    <row r="482" spans="1:20" x14ac:dyDescent="0.3">
      <c r="A482" t="s">
        <v>5739</v>
      </c>
      <c r="B482" s="2">
        <v>45238</v>
      </c>
      <c r="C482" s="2">
        <v>45238</v>
      </c>
      <c r="D482" s="2"/>
      <c r="E482" t="s">
        <v>951</v>
      </c>
      <c r="F482" t="s">
        <v>952</v>
      </c>
      <c r="G482" t="s">
        <v>942</v>
      </c>
      <c r="H482" t="s">
        <v>951</v>
      </c>
      <c r="I482" t="s">
        <v>5243</v>
      </c>
      <c r="J482" t="s">
        <v>5244</v>
      </c>
      <c r="K482" t="s">
        <v>955</v>
      </c>
      <c r="L482">
        <v>2</v>
      </c>
      <c r="M482" t="s">
        <v>77</v>
      </c>
      <c r="N482">
        <v>202.22</v>
      </c>
      <c r="O482">
        <v>132.57</v>
      </c>
      <c r="P482" t="s">
        <v>78</v>
      </c>
      <c r="Q482" s="94">
        <v>45281.629861111112</v>
      </c>
      <c r="R482">
        <v>404.44</v>
      </c>
      <c r="S482">
        <v>265.14</v>
      </c>
      <c r="T482" t="str">
        <f>VLOOKUP(E482,zamiana!A:B,2,0)</f>
        <v>ALSTOM (ex. BT) CZL</v>
      </c>
    </row>
    <row r="483" spans="1:20" x14ac:dyDescent="0.3">
      <c r="A483" t="s">
        <v>5739</v>
      </c>
      <c r="B483" s="2">
        <v>45238</v>
      </c>
      <c r="C483" s="2">
        <v>45238</v>
      </c>
      <c r="D483" s="2"/>
      <c r="E483" t="s">
        <v>951</v>
      </c>
      <c r="F483" t="s">
        <v>952</v>
      </c>
      <c r="G483" t="s">
        <v>942</v>
      </c>
      <c r="H483" t="s">
        <v>951</v>
      </c>
      <c r="I483" t="s">
        <v>5243</v>
      </c>
      <c r="J483" t="s">
        <v>5244</v>
      </c>
      <c r="K483" t="s">
        <v>955</v>
      </c>
      <c r="L483">
        <v>2</v>
      </c>
      <c r="M483" t="s">
        <v>77</v>
      </c>
      <c r="N483">
        <v>202.22</v>
      </c>
      <c r="O483">
        <v>132.57</v>
      </c>
      <c r="P483" t="s">
        <v>78</v>
      </c>
      <c r="Q483" s="94">
        <v>45281.629861111112</v>
      </c>
      <c r="R483">
        <v>404.44</v>
      </c>
      <c r="S483">
        <v>265.14</v>
      </c>
      <c r="T483" t="str">
        <f>VLOOKUP(E483,zamiana!A:B,2,0)</f>
        <v>ALSTOM (ex. BT) CZL</v>
      </c>
    </row>
    <row r="484" spans="1:20" x14ac:dyDescent="0.3">
      <c r="A484" t="s">
        <v>5739</v>
      </c>
      <c r="B484" s="2">
        <v>45238</v>
      </c>
      <c r="C484" s="2">
        <v>45238</v>
      </c>
      <c r="D484" s="2"/>
      <c r="E484" t="s">
        <v>951</v>
      </c>
      <c r="F484" t="s">
        <v>952</v>
      </c>
      <c r="G484" t="s">
        <v>942</v>
      </c>
      <c r="H484" t="s">
        <v>951</v>
      </c>
      <c r="I484" t="s">
        <v>5243</v>
      </c>
      <c r="J484" t="s">
        <v>5244</v>
      </c>
      <c r="K484" t="s">
        <v>955</v>
      </c>
      <c r="L484">
        <v>2</v>
      </c>
      <c r="M484" t="s">
        <v>77</v>
      </c>
      <c r="N484">
        <v>202.22</v>
      </c>
      <c r="O484">
        <v>132.57</v>
      </c>
      <c r="P484" t="s">
        <v>78</v>
      </c>
      <c r="Q484" s="94">
        <v>45281.629861111112</v>
      </c>
      <c r="R484">
        <v>404.44</v>
      </c>
      <c r="S484">
        <v>265.14</v>
      </c>
      <c r="T484" t="str">
        <f>VLOOKUP(E484,zamiana!A:B,2,0)</f>
        <v>ALSTOM (ex. BT) CZL</v>
      </c>
    </row>
    <row r="485" spans="1:20" x14ac:dyDescent="0.3">
      <c r="A485" t="s">
        <v>5739</v>
      </c>
      <c r="B485" s="2">
        <v>45238</v>
      </c>
      <c r="C485" s="2">
        <v>45238</v>
      </c>
      <c r="D485" s="2"/>
      <c r="E485" t="s">
        <v>951</v>
      </c>
      <c r="F485" t="s">
        <v>952</v>
      </c>
      <c r="G485" t="s">
        <v>942</v>
      </c>
      <c r="H485" t="s">
        <v>951</v>
      </c>
      <c r="I485" t="s">
        <v>5243</v>
      </c>
      <c r="J485" t="s">
        <v>5244</v>
      </c>
      <c r="K485" t="s">
        <v>955</v>
      </c>
      <c r="L485">
        <v>2</v>
      </c>
      <c r="M485" t="s">
        <v>77</v>
      </c>
      <c r="N485">
        <v>202.22</v>
      </c>
      <c r="O485">
        <v>132.57</v>
      </c>
      <c r="P485" t="s">
        <v>78</v>
      </c>
      <c r="Q485" s="94">
        <v>45281.629861111112</v>
      </c>
      <c r="R485">
        <v>404.44</v>
      </c>
      <c r="S485">
        <v>265.14</v>
      </c>
      <c r="T485" t="str">
        <f>VLOOKUP(E485,zamiana!A:B,2,0)</f>
        <v>ALSTOM (ex. BT) CZL</v>
      </c>
    </row>
    <row r="486" spans="1:20" x14ac:dyDescent="0.3">
      <c r="A486" t="s">
        <v>5739</v>
      </c>
      <c r="B486" s="2">
        <v>45238</v>
      </c>
      <c r="C486" s="2">
        <v>45238</v>
      </c>
      <c r="D486" s="2"/>
      <c r="E486" t="s">
        <v>951</v>
      </c>
      <c r="F486" t="s">
        <v>952</v>
      </c>
      <c r="G486" t="s">
        <v>942</v>
      </c>
      <c r="H486" t="s">
        <v>951</v>
      </c>
      <c r="I486" t="s">
        <v>5243</v>
      </c>
      <c r="J486" t="s">
        <v>5244</v>
      </c>
      <c r="K486" t="s">
        <v>955</v>
      </c>
      <c r="L486">
        <v>2</v>
      </c>
      <c r="M486" t="s">
        <v>77</v>
      </c>
      <c r="N486">
        <v>202.22</v>
      </c>
      <c r="O486">
        <v>132.57</v>
      </c>
      <c r="P486" t="s">
        <v>78</v>
      </c>
      <c r="Q486" s="94">
        <v>45281.629861111112</v>
      </c>
      <c r="R486">
        <v>404.44</v>
      </c>
      <c r="S486">
        <v>265.14</v>
      </c>
      <c r="T486" t="str">
        <f>VLOOKUP(E486,zamiana!A:B,2,0)</f>
        <v>ALSTOM (ex. BT) CZL</v>
      </c>
    </row>
    <row r="487" spans="1:20" x14ac:dyDescent="0.3">
      <c r="A487" t="s">
        <v>5739</v>
      </c>
      <c r="B487" s="2">
        <v>45238</v>
      </c>
      <c r="C487" s="2">
        <v>45238</v>
      </c>
      <c r="D487" s="2"/>
      <c r="E487" t="s">
        <v>951</v>
      </c>
      <c r="F487" t="s">
        <v>952</v>
      </c>
      <c r="G487" t="s">
        <v>942</v>
      </c>
      <c r="H487" t="s">
        <v>951</v>
      </c>
      <c r="I487" t="s">
        <v>5243</v>
      </c>
      <c r="J487" t="s">
        <v>5244</v>
      </c>
      <c r="K487" t="s">
        <v>955</v>
      </c>
      <c r="L487">
        <v>2</v>
      </c>
      <c r="M487" t="s">
        <v>77</v>
      </c>
      <c r="N487">
        <v>202.22</v>
      </c>
      <c r="O487">
        <v>132.57</v>
      </c>
      <c r="P487" t="s">
        <v>78</v>
      </c>
      <c r="Q487" s="94">
        <v>45281.629861111112</v>
      </c>
      <c r="R487">
        <v>404.44</v>
      </c>
      <c r="S487">
        <v>265.14</v>
      </c>
      <c r="T487" t="str">
        <f>VLOOKUP(E487,zamiana!A:B,2,0)</f>
        <v>ALSTOM (ex. BT) CZL</v>
      </c>
    </row>
    <row r="488" spans="1:20" x14ac:dyDescent="0.3">
      <c r="A488" t="s">
        <v>5739</v>
      </c>
      <c r="B488" s="2">
        <v>45238</v>
      </c>
      <c r="C488" s="2">
        <v>45238</v>
      </c>
      <c r="D488" s="2"/>
      <c r="E488" t="s">
        <v>951</v>
      </c>
      <c r="F488" t="s">
        <v>952</v>
      </c>
      <c r="G488" t="s">
        <v>942</v>
      </c>
      <c r="H488" t="s">
        <v>951</v>
      </c>
      <c r="I488" t="s">
        <v>5243</v>
      </c>
      <c r="J488" t="s">
        <v>5244</v>
      </c>
      <c r="K488" t="s">
        <v>955</v>
      </c>
      <c r="L488">
        <v>2</v>
      </c>
      <c r="M488" t="s">
        <v>77</v>
      </c>
      <c r="N488">
        <v>202.22</v>
      </c>
      <c r="O488">
        <v>132.57</v>
      </c>
      <c r="P488" t="s">
        <v>78</v>
      </c>
      <c r="Q488" s="94">
        <v>45281.629861111112</v>
      </c>
      <c r="R488">
        <v>404.44</v>
      </c>
      <c r="S488">
        <v>265.14</v>
      </c>
      <c r="T488" t="str">
        <f>VLOOKUP(E488,zamiana!A:B,2,0)</f>
        <v>ALSTOM (ex. BT) CZL</v>
      </c>
    </row>
    <row r="489" spans="1:20" x14ac:dyDescent="0.3">
      <c r="A489" t="s">
        <v>5739</v>
      </c>
      <c r="B489" s="2">
        <v>45238</v>
      </c>
      <c r="C489" s="2">
        <v>45238</v>
      </c>
      <c r="D489" s="2"/>
      <c r="E489" t="s">
        <v>951</v>
      </c>
      <c r="F489" t="s">
        <v>952</v>
      </c>
      <c r="G489" t="s">
        <v>942</v>
      </c>
      <c r="H489" t="s">
        <v>951</v>
      </c>
      <c r="I489" t="s">
        <v>5243</v>
      </c>
      <c r="J489" t="s">
        <v>5244</v>
      </c>
      <c r="K489" t="s">
        <v>955</v>
      </c>
      <c r="L489">
        <v>2</v>
      </c>
      <c r="M489" t="s">
        <v>77</v>
      </c>
      <c r="N489">
        <v>202.22</v>
      </c>
      <c r="O489">
        <v>132.57</v>
      </c>
      <c r="P489" t="s">
        <v>78</v>
      </c>
      <c r="Q489" s="94">
        <v>45281.629861111112</v>
      </c>
      <c r="R489">
        <v>404.44</v>
      </c>
      <c r="S489">
        <v>265.14</v>
      </c>
      <c r="T489" t="str">
        <f>VLOOKUP(E489,zamiana!A:B,2,0)</f>
        <v>ALSTOM (ex. BT) CZL</v>
      </c>
    </row>
    <row r="490" spans="1:20" x14ac:dyDescent="0.3">
      <c r="A490" t="s">
        <v>5739</v>
      </c>
      <c r="B490" s="2">
        <v>45238</v>
      </c>
      <c r="C490" s="2">
        <v>45238</v>
      </c>
      <c r="D490" s="2"/>
      <c r="E490" t="s">
        <v>951</v>
      </c>
      <c r="F490" t="s">
        <v>952</v>
      </c>
      <c r="G490" t="s">
        <v>942</v>
      </c>
      <c r="H490" t="s">
        <v>951</v>
      </c>
      <c r="I490" t="s">
        <v>5243</v>
      </c>
      <c r="J490" t="s">
        <v>5244</v>
      </c>
      <c r="K490" t="s">
        <v>955</v>
      </c>
      <c r="L490">
        <v>2</v>
      </c>
      <c r="M490" t="s">
        <v>77</v>
      </c>
      <c r="N490">
        <v>202.22</v>
      </c>
      <c r="O490">
        <v>132.57</v>
      </c>
      <c r="P490" t="s">
        <v>78</v>
      </c>
      <c r="Q490" s="94">
        <v>45281.629861111112</v>
      </c>
      <c r="R490">
        <v>404.44</v>
      </c>
      <c r="S490">
        <v>265.14</v>
      </c>
      <c r="T490" t="str">
        <f>VLOOKUP(E490,zamiana!A:B,2,0)</f>
        <v>ALSTOM (ex. BT) CZL</v>
      </c>
    </row>
    <row r="491" spans="1:20" x14ac:dyDescent="0.3">
      <c r="A491" t="s">
        <v>5739</v>
      </c>
      <c r="B491" s="2">
        <v>45238</v>
      </c>
      <c r="C491" s="2">
        <v>45238</v>
      </c>
      <c r="D491" s="2"/>
      <c r="E491" t="s">
        <v>951</v>
      </c>
      <c r="F491" t="s">
        <v>952</v>
      </c>
      <c r="G491" t="s">
        <v>942</v>
      </c>
      <c r="H491" t="s">
        <v>951</v>
      </c>
      <c r="I491" t="s">
        <v>5243</v>
      </c>
      <c r="J491" t="s">
        <v>5244</v>
      </c>
      <c r="K491" t="s">
        <v>955</v>
      </c>
      <c r="L491">
        <v>2</v>
      </c>
      <c r="M491" t="s">
        <v>77</v>
      </c>
      <c r="N491">
        <v>202.22</v>
      </c>
      <c r="O491">
        <v>132.57</v>
      </c>
      <c r="P491" t="s">
        <v>78</v>
      </c>
      <c r="Q491" s="94">
        <v>45281.629861111112</v>
      </c>
      <c r="R491">
        <v>404.44</v>
      </c>
      <c r="S491">
        <v>265.14</v>
      </c>
      <c r="T491" t="str">
        <f>VLOOKUP(E491,zamiana!A:B,2,0)</f>
        <v>ALSTOM (ex. BT) CZL</v>
      </c>
    </row>
    <row r="492" spans="1:20" x14ac:dyDescent="0.3">
      <c r="A492" t="s">
        <v>5739</v>
      </c>
      <c r="B492" s="2">
        <v>45238</v>
      </c>
      <c r="C492" s="2">
        <v>45238</v>
      </c>
      <c r="D492" s="2"/>
      <c r="E492" t="s">
        <v>951</v>
      </c>
      <c r="F492" t="s">
        <v>952</v>
      </c>
      <c r="G492" t="s">
        <v>942</v>
      </c>
      <c r="H492" t="s">
        <v>951</v>
      </c>
      <c r="I492" t="s">
        <v>5243</v>
      </c>
      <c r="J492" t="s">
        <v>5244</v>
      </c>
      <c r="K492" t="s">
        <v>955</v>
      </c>
      <c r="L492">
        <v>2</v>
      </c>
      <c r="M492" t="s">
        <v>77</v>
      </c>
      <c r="N492">
        <v>202.22</v>
      </c>
      <c r="O492">
        <v>132.57</v>
      </c>
      <c r="P492" t="s">
        <v>78</v>
      </c>
      <c r="Q492" s="94">
        <v>45281.629861111112</v>
      </c>
      <c r="R492">
        <v>404.44</v>
      </c>
      <c r="S492">
        <v>265.14</v>
      </c>
      <c r="T492" t="str">
        <f>VLOOKUP(E492,zamiana!A:B,2,0)</f>
        <v>ALSTOM (ex. BT) CZL</v>
      </c>
    </row>
    <row r="493" spans="1:20" x14ac:dyDescent="0.3">
      <c r="A493" t="s">
        <v>5739</v>
      </c>
      <c r="B493" s="2">
        <v>45238</v>
      </c>
      <c r="C493" s="2">
        <v>45238</v>
      </c>
      <c r="D493" s="2"/>
      <c r="E493" t="s">
        <v>951</v>
      </c>
      <c r="F493" t="s">
        <v>952</v>
      </c>
      <c r="G493" t="s">
        <v>942</v>
      </c>
      <c r="H493" t="s">
        <v>951</v>
      </c>
      <c r="I493" t="s">
        <v>1106</v>
      </c>
      <c r="J493" t="s">
        <v>1107</v>
      </c>
      <c r="K493" t="s">
        <v>955</v>
      </c>
      <c r="L493">
        <v>29</v>
      </c>
      <c r="M493" t="s">
        <v>77</v>
      </c>
      <c r="N493">
        <v>7.03</v>
      </c>
      <c r="O493">
        <v>6.9</v>
      </c>
      <c r="P493" t="s">
        <v>78</v>
      </c>
      <c r="Q493" s="94">
        <v>45281.62777777778</v>
      </c>
      <c r="R493">
        <v>203.87</v>
      </c>
      <c r="S493">
        <v>200.1</v>
      </c>
      <c r="T493" t="str">
        <f>VLOOKUP(E493,zamiana!A:B,2,0)</f>
        <v>ALSTOM (ex. BT) CZL</v>
      </c>
    </row>
    <row r="494" spans="1:20" x14ac:dyDescent="0.3">
      <c r="A494" t="s">
        <v>5739</v>
      </c>
      <c r="B494" s="2">
        <v>45238</v>
      </c>
      <c r="C494" s="2">
        <v>45238</v>
      </c>
      <c r="D494" s="2"/>
      <c r="E494" t="s">
        <v>951</v>
      </c>
      <c r="F494" t="s">
        <v>952</v>
      </c>
      <c r="G494" t="s">
        <v>942</v>
      </c>
      <c r="H494" t="s">
        <v>951</v>
      </c>
      <c r="I494" t="s">
        <v>1276</v>
      </c>
      <c r="J494" t="s">
        <v>1277</v>
      </c>
      <c r="K494" t="s">
        <v>955</v>
      </c>
      <c r="L494">
        <v>1</v>
      </c>
      <c r="M494" t="s">
        <v>77</v>
      </c>
      <c r="N494">
        <v>20.92</v>
      </c>
      <c r="O494">
        <v>14.5</v>
      </c>
      <c r="P494" t="s">
        <v>78</v>
      </c>
      <c r="Q494" s="94">
        <v>45281.62777777778</v>
      </c>
      <c r="R494">
        <v>20.92</v>
      </c>
      <c r="S494">
        <v>14.5</v>
      </c>
      <c r="T494" t="str">
        <f>VLOOKUP(E494,zamiana!A:B,2,0)</f>
        <v>ALSTOM (ex. BT) CZL</v>
      </c>
    </row>
    <row r="495" spans="1:20" x14ac:dyDescent="0.3">
      <c r="A495" t="s">
        <v>5739</v>
      </c>
      <c r="B495" s="2">
        <v>45238</v>
      </c>
      <c r="C495" s="2">
        <v>45238</v>
      </c>
      <c r="D495" s="2"/>
      <c r="E495" t="s">
        <v>951</v>
      </c>
      <c r="F495" t="s">
        <v>952</v>
      </c>
      <c r="G495" t="s">
        <v>942</v>
      </c>
      <c r="H495" t="s">
        <v>951</v>
      </c>
      <c r="I495" t="s">
        <v>1676</v>
      </c>
      <c r="J495" t="s">
        <v>1677</v>
      </c>
      <c r="K495" t="s">
        <v>955</v>
      </c>
      <c r="L495">
        <v>1</v>
      </c>
      <c r="M495" t="s">
        <v>77</v>
      </c>
      <c r="N495">
        <v>204.18</v>
      </c>
      <c r="O495">
        <v>37.659999999999997</v>
      </c>
      <c r="P495" t="s">
        <v>78</v>
      </c>
      <c r="Q495" s="94">
        <v>45281.629861111112</v>
      </c>
      <c r="R495">
        <v>204.18</v>
      </c>
      <c r="S495">
        <v>37.659999999999997</v>
      </c>
      <c r="T495" t="str">
        <f>VLOOKUP(E495,zamiana!A:B,2,0)</f>
        <v>ALSTOM (ex. BT) CZL</v>
      </c>
    </row>
    <row r="496" spans="1:20" x14ac:dyDescent="0.3">
      <c r="A496" t="s">
        <v>5739</v>
      </c>
      <c r="B496" s="2">
        <v>45238</v>
      </c>
      <c r="C496" s="2">
        <v>45238</v>
      </c>
      <c r="D496" s="2"/>
      <c r="E496" t="s">
        <v>951</v>
      </c>
      <c r="F496" t="s">
        <v>952</v>
      </c>
      <c r="G496" t="s">
        <v>942</v>
      </c>
      <c r="H496" t="s">
        <v>951</v>
      </c>
      <c r="I496" t="s">
        <v>1676</v>
      </c>
      <c r="J496" t="s">
        <v>1677</v>
      </c>
      <c r="K496" t="s">
        <v>955</v>
      </c>
      <c r="L496">
        <v>1</v>
      </c>
      <c r="M496" t="s">
        <v>77</v>
      </c>
      <c r="N496">
        <v>204.18</v>
      </c>
      <c r="O496">
        <v>37.659999999999997</v>
      </c>
      <c r="P496" t="s">
        <v>78</v>
      </c>
      <c r="Q496" s="94">
        <v>45281.629861111112</v>
      </c>
      <c r="R496">
        <v>204.18</v>
      </c>
      <c r="S496">
        <v>37.659999999999997</v>
      </c>
      <c r="T496" t="str">
        <f>VLOOKUP(E496,zamiana!A:B,2,0)</f>
        <v>ALSTOM (ex. BT) CZL</v>
      </c>
    </row>
    <row r="497" spans="1:20" x14ac:dyDescent="0.3">
      <c r="A497" t="s">
        <v>5739</v>
      </c>
      <c r="B497" s="2">
        <v>45238</v>
      </c>
      <c r="C497" s="2">
        <v>45238</v>
      </c>
      <c r="D497" s="2"/>
      <c r="E497" t="s">
        <v>951</v>
      </c>
      <c r="F497" t="s">
        <v>952</v>
      </c>
      <c r="G497" t="s">
        <v>942</v>
      </c>
      <c r="H497" t="s">
        <v>951</v>
      </c>
      <c r="I497" t="s">
        <v>1144</v>
      </c>
      <c r="J497" t="s">
        <v>1145</v>
      </c>
      <c r="K497" t="s">
        <v>955</v>
      </c>
      <c r="L497">
        <v>1</v>
      </c>
      <c r="M497" t="s">
        <v>77</v>
      </c>
      <c r="N497">
        <v>79.900000000000006</v>
      </c>
      <c r="O497">
        <v>9.16</v>
      </c>
      <c r="P497" t="s">
        <v>78</v>
      </c>
      <c r="Q497" s="94">
        <v>45281.62777777778</v>
      </c>
      <c r="R497">
        <v>79.900000000000006</v>
      </c>
      <c r="S497">
        <v>9.16</v>
      </c>
      <c r="T497" t="str">
        <f>VLOOKUP(E497,zamiana!A:B,2,0)</f>
        <v>ALSTOM (ex. BT) CZL</v>
      </c>
    </row>
    <row r="498" spans="1:20" x14ac:dyDescent="0.3">
      <c r="A498" t="s">
        <v>5739</v>
      </c>
      <c r="B498" s="2">
        <v>45238</v>
      </c>
      <c r="C498" s="2">
        <v>45238</v>
      </c>
      <c r="D498" s="2"/>
      <c r="E498" t="s">
        <v>951</v>
      </c>
      <c r="F498" t="s">
        <v>952</v>
      </c>
      <c r="G498" t="s">
        <v>942</v>
      </c>
      <c r="H498" t="s">
        <v>951</v>
      </c>
      <c r="I498" t="s">
        <v>1535</v>
      </c>
      <c r="J498" t="s">
        <v>1536</v>
      </c>
      <c r="K498" t="s">
        <v>955</v>
      </c>
      <c r="L498">
        <v>1</v>
      </c>
      <c r="M498" t="s">
        <v>77</v>
      </c>
      <c r="N498">
        <v>128.6</v>
      </c>
      <c r="O498">
        <v>21.45</v>
      </c>
      <c r="P498" t="s">
        <v>78</v>
      </c>
      <c r="Q498" s="94">
        <v>45281.62777777778</v>
      </c>
      <c r="R498">
        <v>128.6</v>
      </c>
      <c r="S498">
        <v>21.45</v>
      </c>
      <c r="T498" t="str">
        <f>VLOOKUP(E498,zamiana!A:B,2,0)</f>
        <v>ALSTOM (ex. BT) CZL</v>
      </c>
    </row>
    <row r="499" spans="1:20" x14ac:dyDescent="0.3">
      <c r="A499" t="s">
        <v>5739</v>
      </c>
      <c r="B499" s="2">
        <v>45238</v>
      </c>
      <c r="C499" s="2">
        <v>45238</v>
      </c>
      <c r="D499" s="2"/>
      <c r="E499" t="s">
        <v>951</v>
      </c>
      <c r="F499" t="s">
        <v>952</v>
      </c>
      <c r="G499" t="s">
        <v>942</v>
      </c>
      <c r="H499" t="s">
        <v>951</v>
      </c>
      <c r="I499" t="s">
        <v>1508</v>
      </c>
      <c r="J499" t="s">
        <v>1509</v>
      </c>
      <c r="K499" t="s">
        <v>955</v>
      </c>
      <c r="L499">
        <v>1</v>
      </c>
      <c r="M499" t="s">
        <v>77</v>
      </c>
      <c r="N499">
        <v>95.93</v>
      </c>
      <c r="O499">
        <v>20.45</v>
      </c>
      <c r="P499" t="s">
        <v>78</v>
      </c>
      <c r="Q499" s="94">
        <v>45281.62777777778</v>
      </c>
      <c r="R499">
        <v>95.93</v>
      </c>
      <c r="S499">
        <v>20.45</v>
      </c>
      <c r="T499" t="str">
        <f>VLOOKUP(E499,zamiana!A:B,2,0)</f>
        <v>ALSTOM (ex. BT) CZL</v>
      </c>
    </row>
    <row r="500" spans="1:20" x14ac:dyDescent="0.3">
      <c r="A500" t="s">
        <v>5739</v>
      </c>
      <c r="B500" s="2">
        <v>45238</v>
      </c>
      <c r="C500" s="2">
        <v>45238</v>
      </c>
      <c r="D500" s="2"/>
      <c r="E500" t="s">
        <v>951</v>
      </c>
      <c r="F500" t="s">
        <v>952</v>
      </c>
      <c r="G500" t="s">
        <v>942</v>
      </c>
      <c r="H500" t="s">
        <v>951</v>
      </c>
      <c r="I500" t="s">
        <v>1130</v>
      </c>
      <c r="J500" t="s">
        <v>1131</v>
      </c>
      <c r="K500" t="s">
        <v>955</v>
      </c>
      <c r="L500">
        <v>1</v>
      </c>
      <c r="M500" t="s">
        <v>77</v>
      </c>
      <c r="N500">
        <v>77.680000000000007</v>
      </c>
      <c r="O500">
        <v>9.61</v>
      </c>
      <c r="P500" t="s">
        <v>78</v>
      </c>
      <c r="Q500" s="94">
        <v>45281.62777777778</v>
      </c>
      <c r="R500">
        <v>77.680000000000007</v>
      </c>
      <c r="S500">
        <v>9.61</v>
      </c>
      <c r="T500" t="str">
        <f>VLOOKUP(E500,zamiana!A:B,2,0)</f>
        <v>ALSTOM (ex. BT) CZL</v>
      </c>
    </row>
    <row r="501" spans="1:20" x14ac:dyDescent="0.3">
      <c r="A501" t="s">
        <v>5739</v>
      </c>
      <c r="B501" s="2">
        <v>45238</v>
      </c>
      <c r="C501" s="2">
        <v>45238</v>
      </c>
      <c r="D501" s="2"/>
      <c r="E501" t="s">
        <v>951</v>
      </c>
      <c r="F501" t="s">
        <v>952</v>
      </c>
      <c r="G501" t="s">
        <v>942</v>
      </c>
      <c r="H501" t="s">
        <v>951</v>
      </c>
      <c r="I501" t="s">
        <v>1466</v>
      </c>
      <c r="J501" t="s">
        <v>1467</v>
      </c>
      <c r="K501" t="s">
        <v>955</v>
      </c>
      <c r="L501">
        <v>1</v>
      </c>
      <c r="M501" t="s">
        <v>77</v>
      </c>
      <c r="N501">
        <v>101.62</v>
      </c>
      <c r="O501">
        <v>20.7</v>
      </c>
      <c r="P501" t="s">
        <v>78</v>
      </c>
      <c r="Q501" s="94">
        <v>45281.62777777778</v>
      </c>
      <c r="R501">
        <v>101.62</v>
      </c>
      <c r="S501">
        <v>20.7</v>
      </c>
      <c r="T501" t="str">
        <f>VLOOKUP(E501,zamiana!A:B,2,0)</f>
        <v>ALSTOM (ex. BT) CZL</v>
      </c>
    </row>
    <row r="502" spans="1:20" x14ac:dyDescent="0.3">
      <c r="A502" t="s">
        <v>5739</v>
      </c>
      <c r="B502" s="2">
        <v>45238</v>
      </c>
      <c r="C502" s="2">
        <v>45238</v>
      </c>
      <c r="D502" s="2"/>
      <c r="E502" t="s">
        <v>951</v>
      </c>
      <c r="F502" t="s">
        <v>952</v>
      </c>
      <c r="G502" t="s">
        <v>942</v>
      </c>
      <c r="H502" t="s">
        <v>951</v>
      </c>
      <c r="I502" t="s">
        <v>1093</v>
      </c>
      <c r="J502" t="s">
        <v>1094</v>
      </c>
      <c r="K502" t="s">
        <v>955</v>
      </c>
      <c r="L502">
        <v>1</v>
      </c>
      <c r="M502" t="s">
        <v>77</v>
      </c>
      <c r="N502">
        <v>81.5</v>
      </c>
      <c r="O502">
        <v>7.83</v>
      </c>
      <c r="P502" t="s">
        <v>78</v>
      </c>
      <c r="Q502" s="94">
        <v>45281.62777777778</v>
      </c>
      <c r="R502">
        <v>81.5</v>
      </c>
      <c r="S502">
        <v>7.83</v>
      </c>
      <c r="T502" t="str">
        <f>VLOOKUP(E502,zamiana!A:B,2,0)</f>
        <v>ALSTOM (ex. BT) CZL</v>
      </c>
    </row>
    <row r="503" spans="1:20" x14ac:dyDescent="0.3">
      <c r="A503" t="s">
        <v>5739</v>
      </c>
      <c r="B503" s="2">
        <v>45238</v>
      </c>
      <c r="C503" s="2">
        <v>45238</v>
      </c>
      <c r="D503" s="2"/>
      <c r="E503" t="s">
        <v>951</v>
      </c>
      <c r="F503" t="s">
        <v>952</v>
      </c>
      <c r="G503" t="s">
        <v>942</v>
      </c>
      <c r="H503" t="s">
        <v>951</v>
      </c>
      <c r="I503" t="s">
        <v>1528</v>
      </c>
      <c r="J503" t="s">
        <v>1529</v>
      </c>
      <c r="K503" t="s">
        <v>955</v>
      </c>
      <c r="L503">
        <v>1</v>
      </c>
      <c r="M503" t="s">
        <v>77</v>
      </c>
      <c r="N503">
        <v>14.24</v>
      </c>
      <c r="O503">
        <v>18.11</v>
      </c>
      <c r="P503" t="s">
        <v>78</v>
      </c>
      <c r="Q503" s="94">
        <v>45281.62777777778</v>
      </c>
      <c r="R503">
        <v>14.24</v>
      </c>
      <c r="S503">
        <v>18.11</v>
      </c>
      <c r="T503" t="str">
        <f>VLOOKUP(E503,zamiana!A:B,2,0)</f>
        <v>ALSTOM (ex. BT) CZL</v>
      </c>
    </row>
    <row r="504" spans="1:20" x14ac:dyDescent="0.3">
      <c r="A504" t="s">
        <v>5739</v>
      </c>
      <c r="B504" s="2">
        <v>45238</v>
      </c>
      <c r="C504" s="2">
        <v>45238</v>
      </c>
      <c r="D504" s="2"/>
      <c r="E504" t="s">
        <v>951</v>
      </c>
      <c r="F504" t="s">
        <v>952</v>
      </c>
      <c r="G504" t="s">
        <v>942</v>
      </c>
      <c r="H504" t="s">
        <v>951</v>
      </c>
      <c r="I504" t="s">
        <v>1528</v>
      </c>
      <c r="J504" t="s">
        <v>1529</v>
      </c>
      <c r="K504" t="s">
        <v>955</v>
      </c>
      <c r="L504">
        <v>1</v>
      </c>
      <c r="M504" t="s">
        <v>77</v>
      </c>
      <c r="N504">
        <v>14.24</v>
      </c>
      <c r="O504">
        <v>18.11</v>
      </c>
      <c r="P504" t="s">
        <v>78</v>
      </c>
      <c r="Q504" s="94">
        <v>45281.62777777778</v>
      </c>
      <c r="R504">
        <v>14.24</v>
      </c>
      <c r="S504">
        <v>18.11</v>
      </c>
      <c r="T504" t="str">
        <f>VLOOKUP(E504,zamiana!A:B,2,0)</f>
        <v>ALSTOM (ex. BT) CZL</v>
      </c>
    </row>
    <row r="505" spans="1:20" x14ac:dyDescent="0.3">
      <c r="A505" t="s">
        <v>5739</v>
      </c>
      <c r="B505" s="2">
        <v>45238</v>
      </c>
      <c r="C505" s="2">
        <v>45238</v>
      </c>
      <c r="D505" s="2"/>
      <c r="E505" t="s">
        <v>951</v>
      </c>
      <c r="F505" t="s">
        <v>952</v>
      </c>
      <c r="G505" t="s">
        <v>942</v>
      </c>
      <c r="H505" t="s">
        <v>951</v>
      </c>
      <c r="I505" t="s">
        <v>1528</v>
      </c>
      <c r="J505" t="s">
        <v>1529</v>
      </c>
      <c r="K505" t="s">
        <v>955</v>
      </c>
      <c r="L505">
        <v>1</v>
      </c>
      <c r="M505" t="s">
        <v>77</v>
      </c>
      <c r="N505">
        <v>14.24</v>
      </c>
      <c r="O505">
        <v>18.11</v>
      </c>
      <c r="P505" t="s">
        <v>78</v>
      </c>
      <c r="Q505" s="94">
        <v>45281.62777777778</v>
      </c>
      <c r="R505">
        <v>14.24</v>
      </c>
      <c r="S505">
        <v>18.11</v>
      </c>
      <c r="T505" t="str">
        <f>VLOOKUP(E505,zamiana!A:B,2,0)</f>
        <v>ALSTOM (ex. BT) CZL</v>
      </c>
    </row>
    <row r="506" spans="1:20" x14ac:dyDescent="0.3">
      <c r="A506" t="s">
        <v>5739</v>
      </c>
      <c r="B506" s="2">
        <v>45238</v>
      </c>
      <c r="C506" s="2">
        <v>45238</v>
      </c>
      <c r="D506" s="2"/>
      <c r="E506" t="s">
        <v>951</v>
      </c>
      <c r="F506" t="s">
        <v>952</v>
      </c>
      <c r="G506" t="s">
        <v>942</v>
      </c>
      <c r="H506" t="s">
        <v>951</v>
      </c>
      <c r="I506" t="s">
        <v>5245</v>
      </c>
      <c r="J506" t="s">
        <v>5246</v>
      </c>
      <c r="K506" t="s">
        <v>955</v>
      </c>
      <c r="L506">
        <v>1</v>
      </c>
      <c r="M506" t="s">
        <v>77</v>
      </c>
      <c r="N506">
        <v>25.68</v>
      </c>
      <c r="O506">
        <v>13.49</v>
      </c>
      <c r="P506" t="s">
        <v>78</v>
      </c>
      <c r="Q506" s="94">
        <v>45281.671527777777</v>
      </c>
      <c r="R506">
        <v>25.68</v>
      </c>
      <c r="S506">
        <v>13.49</v>
      </c>
      <c r="T506" t="str">
        <f>VLOOKUP(E506,zamiana!A:B,2,0)</f>
        <v>ALSTOM (ex. BT) CZL</v>
      </c>
    </row>
    <row r="507" spans="1:20" x14ac:dyDescent="0.3">
      <c r="A507" t="s">
        <v>5739</v>
      </c>
      <c r="B507" s="2">
        <v>45238</v>
      </c>
      <c r="C507" s="2">
        <v>45238</v>
      </c>
      <c r="D507" s="2"/>
      <c r="E507" t="s">
        <v>951</v>
      </c>
      <c r="F507" t="s">
        <v>952</v>
      </c>
      <c r="G507" t="s">
        <v>942</v>
      </c>
      <c r="H507" t="s">
        <v>951</v>
      </c>
      <c r="I507" t="s">
        <v>5245</v>
      </c>
      <c r="J507" t="s">
        <v>5246</v>
      </c>
      <c r="K507" t="s">
        <v>955</v>
      </c>
      <c r="L507">
        <v>1</v>
      </c>
      <c r="M507" t="s">
        <v>77</v>
      </c>
      <c r="N507">
        <v>25.68</v>
      </c>
      <c r="O507">
        <v>13.49</v>
      </c>
      <c r="P507" t="s">
        <v>78</v>
      </c>
      <c r="Q507" s="94">
        <v>45281.671527777777</v>
      </c>
      <c r="R507">
        <v>25.68</v>
      </c>
      <c r="S507">
        <v>13.49</v>
      </c>
      <c r="T507" t="str">
        <f>VLOOKUP(E507,zamiana!A:B,2,0)</f>
        <v>ALSTOM (ex. BT) CZL</v>
      </c>
    </row>
    <row r="508" spans="1:20" x14ac:dyDescent="0.3">
      <c r="A508" t="s">
        <v>5739</v>
      </c>
      <c r="B508" s="2">
        <v>45238</v>
      </c>
      <c r="C508" s="2">
        <v>45238</v>
      </c>
      <c r="D508" s="2"/>
      <c r="E508" t="s">
        <v>951</v>
      </c>
      <c r="F508" t="s">
        <v>952</v>
      </c>
      <c r="G508" t="s">
        <v>942</v>
      </c>
      <c r="H508" t="s">
        <v>951</v>
      </c>
      <c r="I508" t="s">
        <v>1552</v>
      </c>
      <c r="J508" t="s">
        <v>1553</v>
      </c>
      <c r="K508" t="s">
        <v>955</v>
      </c>
      <c r="L508">
        <v>4</v>
      </c>
      <c r="M508" t="s">
        <v>77</v>
      </c>
      <c r="N508">
        <v>22.48</v>
      </c>
      <c r="O508">
        <v>26.09</v>
      </c>
      <c r="P508" t="s">
        <v>78</v>
      </c>
      <c r="Q508" s="94">
        <v>45281.628472222219</v>
      </c>
      <c r="R508">
        <v>89.92</v>
      </c>
      <c r="S508">
        <v>104.36</v>
      </c>
      <c r="T508" t="str">
        <f>VLOOKUP(E508,zamiana!A:B,2,0)</f>
        <v>ALSTOM (ex. BT) CZL</v>
      </c>
    </row>
    <row r="509" spans="1:20" x14ac:dyDescent="0.3">
      <c r="A509" t="s">
        <v>5739</v>
      </c>
      <c r="B509" s="2">
        <v>45238</v>
      </c>
      <c r="C509" s="2">
        <v>45238</v>
      </c>
      <c r="D509" s="2"/>
      <c r="E509" t="s">
        <v>951</v>
      </c>
      <c r="F509" t="s">
        <v>952</v>
      </c>
      <c r="G509" t="s">
        <v>942</v>
      </c>
      <c r="H509" t="s">
        <v>951</v>
      </c>
      <c r="I509" t="s">
        <v>1552</v>
      </c>
      <c r="J509" t="s">
        <v>1553</v>
      </c>
      <c r="K509" t="s">
        <v>955</v>
      </c>
      <c r="L509">
        <v>4</v>
      </c>
      <c r="M509" t="s">
        <v>77</v>
      </c>
      <c r="N509">
        <v>22.48</v>
      </c>
      <c r="O509">
        <v>26.09</v>
      </c>
      <c r="P509" t="s">
        <v>78</v>
      </c>
      <c r="Q509" s="94">
        <v>45281.628472222219</v>
      </c>
      <c r="R509">
        <v>89.92</v>
      </c>
      <c r="S509">
        <v>104.36</v>
      </c>
      <c r="T509" t="str">
        <f>VLOOKUP(E509,zamiana!A:B,2,0)</f>
        <v>ALSTOM (ex. BT) CZL</v>
      </c>
    </row>
    <row r="510" spans="1:20" x14ac:dyDescent="0.3">
      <c r="A510" t="s">
        <v>5739</v>
      </c>
      <c r="B510" s="2">
        <v>45238</v>
      </c>
      <c r="C510" s="2">
        <v>45238</v>
      </c>
      <c r="D510" s="2"/>
      <c r="E510" t="s">
        <v>951</v>
      </c>
      <c r="F510" t="s">
        <v>952</v>
      </c>
      <c r="G510" t="s">
        <v>942</v>
      </c>
      <c r="H510" t="s">
        <v>951</v>
      </c>
      <c r="I510" t="s">
        <v>1552</v>
      </c>
      <c r="J510" t="s">
        <v>1553</v>
      </c>
      <c r="K510" t="s">
        <v>955</v>
      </c>
      <c r="L510">
        <v>4</v>
      </c>
      <c r="M510" t="s">
        <v>77</v>
      </c>
      <c r="N510">
        <v>22.48</v>
      </c>
      <c r="O510">
        <v>26.09</v>
      </c>
      <c r="P510" t="s">
        <v>78</v>
      </c>
      <c r="Q510" s="94">
        <v>45281.628472222219</v>
      </c>
      <c r="R510">
        <v>89.92</v>
      </c>
      <c r="S510">
        <v>104.36</v>
      </c>
      <c r="T510" t="str">
        <f>VLOOKUP(E510,zamiana!A:B,2,0)</f>
        <v>ALSTOM (ex. BT) CZL</v>
      </c>
    </row>
    <row r="511" spans="1:20" x14ac:dyDescent="0.3">
      <c r="A511" t="s">
        <v>5739</v>
      </c>
      <c r="B511" s="2">
        <v>45238</v>
      </c>
      <c r="C511" s="2">
        <v>45238</v>
      </c>
      <c r="D511" s="2"/>
      <c r="E511" t="s">
        <v>951</v>
      </c>
      <c r="F511" t="s">
        <v>952</v>
      </c>
      <c r="G511" t="s">
        <v>942</v>
      </c>
      <c r="H511" t="s">
        <v>951</v>
      </c>
      <c r="I511" t="s">
        <v>1472</v>
      </c>
      <c r="J511" t="s">
        <v>1473</v>
      </c>
      <c r="K511" t="s">
        <v>955</v>
      </c>
      <c r="L511">
        <v>2</v>
      </c>
      <c r="M511" t="s">
        <v>77</v>
      </c>
      <c r="N511">
        <v>33.61</v>
      </c>
      <c r="O511">
        <v>28.24</v>
      </c>
      <c r="P511" t="s">
        <v>78</v>
      </c>
      <c r="Q511" s="94">
        <v>45281.62777777778</v>
      </c>
      <c r="R511">
        <v>67.22</v>
      </c>
      <c r="S511">
        <v>56.48</v>
      </c>
      <c r="T511" t="str">
        <f>VLOOKUP(E511,zamiana!A:B,2,0)</f>
        <v>ALSTOM (ex. BT) CZL</v>
      </c>
    </row>
    <row r="512" spans="1:20" x14ac:dyDescent="0.3">
      <c r="A512" t="s">
        <v>5739</v>
      </c>
      <c r="B512" s="2">
        <v>45238</v>
      </c>
      <c r="C512" s="2">
        <v>45238</v>
      </c>
      <c r="D512" s="2"/>
      <c r="E512" t="s">
        <v>951</v>
      </c>
      <c r="F512" t="s">
        <v>952</v>
      </c>
      <c r="G512" t="s">
        <v>942</v>
      </c>
      <c r="H512" t="s">
        <v>951</v>
      </c>
      <c r="I512" t="s">
        <v>1472</v>
      </c>
      <c r="J512" t="s">
        <v>1473</v>
      </c>
      <c r="K512" t="s">
        <v>955</v>
      </c>
      <c r="L512">
        <v>2</v>
      </c>
      <c r="M512" t="s">
        <v>77</v>
      </c>
      <c r="N512">
        <v>33.61</v>
      </c>
      <c r="O512">
        <v>28.24</v>
      </c>
      <c r="P512" t="s">
        <v>78</v>
      </c>
      <c r="Q512" s="94">
        <v>45281.62777777778</v>
      </c>
      <c r="R512">
        <v>67.22</v>
      </c>
      <c r="S512">
        <v>56.48</v>
      </c>
      <c r="T512" t="str">
        <f>VLOOKUP(E512,zamiana!A:B,2,0)</f>
        <v>ALSTOM (ex. BT) CZL</v>
      </c>
    </row>
    <row r="513" spans="1:20" x14ac:dyDescent="0.3">
      <c r="A513" t="s">
        <v>5739</v>
      </c>
      <c r="B513" s="2">
        <v>45238</v>
      </c>
      <c r="C513" s="2">
        <v>45238</v>
      </c>
      <c r="D513" s="2"/>
      <c r="E513" t="s">
        <v>951</v>
      </c>
      <c r="F513" t="s">
        <v>952</v>
      </c>
      <c r="G513" t="s">
        <v>942</v>
      </c>
      <c r="H513" t="s">
        <v>951</v>
      </c>
      <c r="I513" t="s">
        <v>1472</v>
      </c>
      <c r="J513" t="s">
        <v>1473</v>
      </c>
      <c r="K513" t="s">
        <v>955</v>
      </c>
      <c r="L513">
        <v>2</v>
      </c>
      <c r="M513" t="s">
        <v>77</v>
      </c>
      <c r="N513">
        <v>33.61</v>
      </c>
      <c r="O513">
        <v>28.24</v>
      </c>
      <c r="P513" t="s">
        <v>78</v>
      </c>
      <c r="Q513" s="94">
        <v>45281.62777777778</v>
      </c>
      <c r="R513">
        <v>67.22</v>
      </c>
      <c r="S513">
        <v>56.48</v>
      </c>
      <c r="T513" t="str">
        <f>VLOOKUP(E513,zamiana!A:B,2,0)</f>
        <v>ALSTOM (ex. BT) CZL</v>
      </c>
    </row>
    <row r="514" spans="1:20" x14ac:dyDescent="0.3">
      <c r="A514" t="s">
        <v>5739</v>
      </c>
      <c r="B514" s="2">
        <v>45238</v>
      </c>
      <c r="C514" s="2">
        <v>45238</v>
      </c>
      <c r="D514" s="2"/>
      <c r="E514" t="s">
        <v>951</v>
      </c>
      <c r="F514" t="s">
        <v>952</v>
      </c>
      <c r="G514" t="s">
        <v>942</v>
      </c>
      <c r="H514" t="s">
        <v>951</v>
      </c>
      <c r="I514" t="s">
        <v>1728</v>
      </c>
      <c r="J514" t="s">
        <v>1729</v>
      </c>
      <c r="K514" t="s">
        <v>955</v>
      </c>
      <c r="L514">
        <v>1</v>
      </c>
      <c r="M514" t="s">
        <v>77</v>
      </c>
      <c r="N514">
        <v>28</v>
      </c>
      <c r="O514">
        <v>45.51</v>
      </c>
      <c r="P514" t="s">
        <v>78</v>
      </c>
      <c r="Q514" s="94">
        <v>45281.62777777778</v>
      </c>
      <c r="R514">
        <v>28</v>
      </c>
      <c r="S514">
        <v>45.51</v>
      </c>
      <c r="T514" t="str">
        <f>VLOOKUP(E514,zamiana!A:B,2,0)</f>
        <v>ALSTOM (ex. BT) CZL</v>
      </c>
    </row>
    <row r="515" spans="1:20" x14ac:dyDescent="0.3">
      <c r="A515" t="s">
        <v>5739</v>
      </c>
      <c r="B515" s="2">
        <v>45238</v>
      </c>
      <c r="C515" s="2">
        <v>45238</v>
      </c>
      <c r="D515" s="2"/>
      <c r="E515" t="s">
        <v>951</v>
      </c>
      <c r="F515" t="s">
        <v>952</v>
      </c>
      <c r="G515" t="s">
        <v>942</v>
      </c>
      <c r="H515" t="s">
        <v>951</v>
      </c>
      <c r="I515" t="s">
        <v>1728</v>
      </c>
      <c r="J515" t="s">
        <v>1729</v>
      </c>
      <c r="K515" t="s">
        <v>955</v>
      </c>
      <c r="L515">
        <v>1</v>
      </c>
      <c r="M515" t="s">
        <v>77</v>
      </c>
      <c r="N515">
        <v>28</v>
      </c>
      <c r="O515">
        <v>45.51</v>
      </c>
      <c r="P515" t="s">
        <v>78</v>
      </c>
      <c r="Q515" s="94">
        <v>45281.62777777778</v>
      </c>
      <c r="R515">
        <v>28</v>
      </c>
      <c r="S515">
        <v>45.51</v>
      </c>
      <c r="T515" t="str">
        <f>VLOOKUP(E515,zamiana!A:B,2,0)</f>
        <v>ALSTOM (ex. BT) CZL</v>
      </c>
    </row>
    <row r="516" spans="1:20" x14ac:dyDescent="0.3">
      <c r="A516" t="s">
        <v>5739</v>
      </c>
      <c r="B516" s="2">
        <v>45238</v>
      </c>
      <c r="C516" s="2">
        <v>45238</v>
      </c>
      <c r="D516" s="2"/>
      <c r="E516" t="s">
        <v>951</v>
      </c>
      <c r="F516" t="s">
        <v>952</v>
      </c>
      <c r="G516" t="s">
        <v>942</v>
      </c>
      <c r="H516" t="s">
        <v>951</v>
      </c>
      <c r="I516" t="s">
        <v>1728</v>
      </c>
      <c r="J516" t="s">
        <v>1729</v>
      </c>
      <c r="K516" t="s">
        <v>955</v>
      </c>
      <c r="L516">
        <v>1</v>
      </c>
      <c r="M516" t="s">
        <v>77</v>
      </c>
      <c r="N516">
        <v>28</v>
      </c>
      <c r="O516">
        <v>45.51</v>
      </c>
      <c r="P516" t="s">
        <v>78</v>
      </c>
      <c r="Q516" s="94">
        <v>45281.62777777778</v>
      </c>
      <c r="R516">
        <v>28</v>
      </c>
      <c r="S516">
        <v>45.51</v>
      </c>
      <c r="T516" t="str">
        <f>VLOOKUP(E516,zamiana!A:B,2,0)</f>
        <v>ALSTOM (ex. BT) CZL</v>
      </c>
    </row>
    <row r="517" spans="1:20" x14ac:dyDescent="0.3">
      <c r="A517" t="s">
        <v>5739</v>
      </c>
      <c r="B517" s="2">
        <v>45238</v>
      </c>
      <c r="C517" s="2">
        <v>45238</v>
      </c>
      <c r="D517" s="2"/>
      <c r="E517" t="s">
        <v>951</v>
      </c>
      <c r="F517" t="s">
        <v>952</v>
      </c>
      <c r="G517" t="s">
        <v>942</v>
      </c>
      <c r="H517" t="s">
        <v>951</v>
      </c>
      <c r="I517" t="s">
        <v>5291</v>
      </c>
      <c r="J517" t="s">
        <v>5292</v>
      </c>
      <c r="K517" t="s">
        <v>955</v>
      </c>
      <c r="L517">
        <v>2</v>
      </c>
      <c r="M517" t="s">
        <v>77</v>
      </c>
      <c r="N517">
        <v>47.94</v>
      </c>
      <c r="O517">
        <v>34.58</v>
      </c>
      <c r="P517" t="s">
        <v>78</v>
      </c>
      <c r="Q517" s="94">
        <v>45281.62777777778</v>
      </c>
      <c r="R517">
        <v>95.88</v>
      </c>
      <c r="S517">
        <v>69.16</v>
      </c>
      <c r="T517" t="str">
        <f>VLOOKUP(E517,zamiana!A:B,2,0)</f>
        <v>ALSTOM (ex. BT) CZL</v>
      </c>
    </row>
    <row r="518" spans="1:20" x14ac:dyDescent="0.3">
      <c r="A518" t="s">
        <v>5739</v>
      </c>
      <c r="B518" s="2">
        <v>45238</v>
      </c>
      <c r="C518" s="2">
        <v>45238</v>
      </c>
      <c r="D518" s="2"/>
      <c r="E518" t="s">
        <v>951</v>
      </c>
      <c r="F518" t="s">
        <v>952</v>
      </c>
      <c r="G518" t="s">
        <v>942</v>
      </c>
      <c r="H518" t="s">
        <v>951</v>
      </c>
      <c r="I518" t="s">
        <v>1069</v>
      </c>
      <c r="J518" t="s">
        <v>1070</v>
      </c>
      <c r="K518" t="s">
        <v>955</v>
      </c>
      <c r="L518">
        <v>8</v>
      </c>
      <c r="M518" t="s">
        <v>77</v>
      </c>
      <c r="N518">
        <v>8.59</v>
      </c>
      <c r="O518">
        <v>6.14</v>
      </c>
      <c r="P518" t="s">
        <v>78</v>
      </c>
      <c r="Q518" s="94">
        <v>45281.647916666669</v>
      </c>
      <c r="R518">
        <v>68.72</v>
      </c>
      <c r="S518">
        <v>49.12</v>
      </c>
      <c r="T518" t="str">
        <f>VLOOKUP(E518,zamiana!A:B,2,0)</f>
        <v>ALSTOM (ex. BT) CZL</v>
      </c>
    </row>
    <row r="519" spans="1:20" x14ac:dyDescent="0.3">
      <c r="A519" t="s">
        <v>5739</v>
      </c>
      <c r="B519" s="2">
        <v>45238</v>
      </c>
      <c r="C519" s="2">
        <v>45238</v>
      </c>
      <c r="D519" s="2"/>
      <c r="E519" t="s">
        <v>951</v>
      </c>
      <c r="F519" t="s">
        <v>952</v>
      </c>
      <c r="G519" t="s">
        <v>942</v>
      </c>
      <c r="H519" t="s">
        <v>951</v>
      </c>
      <c r="I519" t="s">
        <v>2701</v>
      </c>
      <c r="J519" t="s">
        <v>2702</v>
      </c>
      <c r="K519" t="s">
        <v>955</v>
      </c>
      <c r="L519">
        <v>7</v>
      </c>
      <c r="M519" t="s">
        <v>77</v>
      </c>
      <c r="N519">
        <v>9.75</v>
      </c>
      <c r="O519">
        <v>8.58</v>
      </c>
      <c r="P519" t="s">
        <v>78</v>
      </c>
      <c r="Q519" s="94">
        <v>45281.62777777778</v>
      </c>
      <c r="R519">
        <v>68.25</v>
      </c>
      <c r="S519">
        <v>60.06</v>
      </c>
      <c r="T519" t="str">
        <f>VLOOKUP(E519,zamiana!A:B,2,0)</f>
        <v>ALSTOM (ex. BT) CZL</v>
      </c>
    </row>
    <row r="520" spans="1:20" x14ac:dyDescent="0.3">
      <c r="A520" t="s">
        <v>5739</v>
      </c>
      <c r="B520" s="2">
        <v>45238</v>
      </c>
      <c r="C520" s="2">
        <v>45238</v>
      </c>
      <c r="D520" s="2"/>
      <c r="E520" t="s">
        <v>951</v>
      </c>
      <c r="F520" t="s">
        <v>952</v>
      </c>
      <c r="G520" t="s">
        <v>942</v>
      </c>
      <c r="H520" t="s">
        <v>951</v>
      </c>
      <c r="I520" t="s">
        <v>1580</v>
      </c>
      <c r="J520" t="s">
        <v>1581</v>
      </c>
      <c r="K520" t="s">
        <v>955</v>
      </c>
      <c r="L520">
        <v>5</v>
      </c>
      <c r="M520" t="s">
        <v>77</v>
      </c>
      <c r="N520">
        <v>31.38</v>
      </c>
      <c r="O520">
        <v>27.25</v>
      </c>
      <c r="P520" t="s">
        <v>78</v>
      </c>
      <c r="Q520" s="94">
        <v>45281.62777777778</v>
      </c>
      <c r="R520">
        <v>156.9</v>
      </c>
      <c r="S520">
        <v>136.25</v>
      </c>
      <c r="T520" t="str">
        <f>VLOOKUP(E520,zamiana!A:B,2,0)</f>
        <v>ALSTOM (ex. BT) CZL</v>
      </c>
    </row>
    <row r="521" spans="1:20" x14ac:dyDescent="0.3">
      <c r="A521" t="s">
        <v>5739</v>
      </c>
      <c r="B521" s="2">
        <v>45238</v>
      </c>
      <c r="C521" s="2">
        <v>45238</v>
      </c>
      <c r="D521" s="2"/>
      <c r="E521" t="s">
        <v>951</v>
      </c>
      <c r="F521" t="s">
        <v>952</v>
      </c>
      <c r="G521" t="s">
        <v>942</v>
      </c>
      <c r="H521" t="s">
        <v>951</v>
      </c>
      <c r="I521" t="s">
        <v>1153</v>
      </c>
      <c r="J521" t="s">
        <v>1154</v>
      </c>
      <c r="K521" t="s">
        <v>955</v>
      </c>
      <c r="L521">
        <v>1</v>
      </c>
      <c r="M521" t="s">
        <v>77</v>
      </c>
      <c r="N521">
        <v>9.1300000000000008</v>
      </c>
      <c r="O521">
        <v>8.4499999999999993</v>
      </c>
      <c r="P521" t="s">
        <v>78</v>
      </c>
      <c r="Q521" s="94">
        <v>45281.62777777778</v>
      </c>
      <c r="R521">
        <v>9.1300000000000008</v>
      </c>
      <c r="S521">
        <v>8.4499999999999993</v>
      </c>
      <c r="T521" t="str">
        <f>VLOOKUP(E521,zamiana!A:B,2,0)</f>
        <v>ALSTOM (ex. BT) CZL</v>
      </c>
    </row>
    <row r="522" spans="1:20" x14ac:dyDescent="0.3">
      <c r="A522" t="s">
        <v>5739</v>
      </c>
      <c r="B522" s="2">
        <v>45238</v>
      </c>
      <c r="C522" s="2">
        <v>45238</v>
      </c>
      <c r="D522" s="2"/>
      <c r="E522" t="s">
        <v>951</v>
      </c>
      <c r="F522" t="s">
        <v>952</v>
      </c>
      <c r="G522" t="s">
        <v>942</v>
      </c>
      <c r="H522" t="s">
        <v>951</v>
      </c>
      <c r="I522" t="s">
        <v>1153</v>
      </c>
      <c r="J522" t="s">
        <v>1154</v>
      </c>
      <c r="K522" t="s">
        <v>955</v>
      </c>
      <c r="L522">
        <v>1</v>
      </c>
      <c r="M522" t="s">
        <v>77</v>
      </c>
      <c r="N522">
        <v>9.1300000000000008</v>
      </c>
      <c r="O522">
        <v>8.4499999999999993</v>
      </c>
      <c r="P522" t="s">
        <v>78</v>
      </c>
      <c r="Q522" s="94">
        <v>45281.62777777778</v>
      </c>
      <c r="R522">
        <v>9.1300000000000008</v>
      </c>
      <c r="S522">
        <v>8.4499999999999993</v>
      </c>
      <c r="T522" t="str">
        <f>VLOOKUP(E522,zamiana!A:B,2,0)</f>
        <v>ALSTOM (ex. BT) CZL</v>
      </c>
    </row>
    <row r="523" spans="1:20" x14ac:dyDescent="0.3">
      <c r="A523" t="s">
        <v>5739</v>
      </c>
      <c r="B523" s="2">
        <v>45238</v>
      </c>
      <c r="C523" s="2">
        <v>45238</v>
      </c>
      <c r="D523" s="2"/>
      <c r="E523" t="s">
        <v>951</v>
      </c>
      <c r="F523" t="s">
        <v>952</v>
      </c>
      <c r="G523" t="s">
        <v>942</v>
      </c>
      <c r="H523" t="s">
        <v>951</v>
      </c>
      <c r="I523" t="s">
        <v>1153</v>
      </c>
      <c r="J523" t="s">
        <v>1154</v>
      </c>
      <c r="K523" t="s">
        <v>955</v>
      </c>
      <c r="L523">
        <v>2</v>
      </c>
      <c r="M523" t="s">
        <v>77</v>
      </c>
      <c r="N523">
        <v>9.1300000000000008</v>
      </c>
      <c r="O523">
        <v>8.4499999999999993</v>
      </c>
      <c r="P523" t="s">
        <v>78</v>
      </c>
      <c r="Q523" s="94">
        <v>45281.62777777778</v>
      </c>
      <c r="R523">
        <v>18.260000000000002</v>
      </c>
      <c r="S523">
        <v>16.899999999999999</v>
      </c>
      <c r="T523" t="str">
        <f>VLOOKUP(E523,zamiana!A:B,2,0)</f>
        <v>ALSTOM (ex. BT) CZL</v>
      </c>
    </row>
    <row r="524" spans="1:20" x14ac:dyDescent="0.3">
      <c r="A524" t="s">
        <v>5739</v>
      </c>
      <c r="B524" s="2">
        <v>45238</v>
      </c>
      <c r="C524" s="2">
        <v>45238</v>
      </c>
      <c r="D524" s="2"/>
      <c r="E524" t="s">
        <v>951</v>
      </c>
      <c r="F524" t="s">
        <v>952</v>
      </c>
      <c r="G524" t="s">
        <v>942</v>
      </c>
      <c r="H524" t="s">
        <v>951</v>
      </c>
      <c r="I524" t="s">
        <v>1153</v>
      </c>
      <c r="J524" t="s">
        <v>1154</v>
      </c>
      <c r="K524" t="s">
        <v>955</v>
      </c>
      <c r="L524">
        <v>1</v>
      </c>
      <c r="M524" t="s">
        <v>77</v>
      </c>
      <c r="N524">
        <v>9.1300000000000008</v>
      </c>
      <c r="O524">
        <v>8.4499999999999993</v>
      </c>
      <c r="P524" t="s">
        <v>78</v>
      </c>
      <c r="Q524" s="94">
        <v>45281.62777777778</v>
      </c>
      <c r="R524">
        <v>9.1300000000000008</v>
      </c>
      <c r="S524">
        <v>8.4499999999999993</v>
      </c>
      <c r="T524" t="str">
        <f>VLOOKUP(E524,zamiana!A:B,2,0)</f>
        <v>ALSTOM (ex. BT) CZL</v>
      </c>
    </row>
    <row r="525" spans="1:20" x14ac:dyDescent="0.3">
      <c r="A525" t="s">
        <v>5739</v>
      </c>
      <c r="B525" s="2">
        <v>45238</v>
      </c>
      <c r="C525" s="2">
        <v>45238</v>
      </c>
      <c r="D525" s="2"/>
      <c r="E525" t="s">
        <v>951</v>
      </c>
      <c r="F525" t="s">
        <v>952</v>
      </c>
      <c r="G525" t="s">
        <v>942</v>
      </c>
      <c r="H525" t="s">
        <v>951</v>
      </c>
      <c r="I525" t="s">
        <v>1153</v>
      </c>
      <c r="J525" t="s">
        <v>1154</v>
      </c>
      <c r="K525" t="s">
        <v>955</v>
      </c>
      <c r="L525">
        <v>1</v>
      </c>
      <c r="M525" t="s">
        <v>77</v>
      </c>
      <c r="N525">
        <v>9.1300000000000008</v>
      </c>
      <c r="O525">
        <v>8.4499999999999993</v>
      </c>
      <c r="P525" t="s">
        <v>78</v>
      </c>
      <c r="Q525" s="94">
        <v>45281.62777777778</v>
      </c>
      <c r="R525">
        <v>9.1300000000000008</v>
      </c>
      <c r="S525">
        <v>8.4499999999999993</v>
      </c>
      <c r="T525" t="str">
        <f>VLOOKUP(E525,zamiana!A:B,2,0)</f>
        <v>ALSTOM (ex. BT) CZL</v>
      </c>
    </row>
    <row r="526" spans="1:20" x14ac:dyDescent="0.3">
      <c r="A526" t="s">
        <v>5739</v>
      </c>
      <c r="B526" s="2">
        <v>45238</v>
      </c>
      <c r="C526" s="2">
        <v>45238</v>
      </c>
      <c r="D526" s="2"/>
      <c r="E526" t="s">
        <v>951</v>
      </c>
      <c r="F526" t="s">
        <v>952</v>
      </c>
      <c r="G526" t="s">
        <v>942</v>
      </c>
      <c r="H526" t="s">
        <v>951</v>
      </c>
      <c r="I526" t="s">
        <v>1153</v>
      </c>
      <c r="J526" t="s">
        <v>1154</v>
      </c>
      <c r="K526" t="s">
        <v>955</v>
      </c>
      <c r="L526">
        <v>1</v>
      </c>
      <c r="M526" t="s">
        <v>77</v>
      </c>
      <c r="N526">
        <v>9.1300000000000008</v>
      </c>
      <c r="O526">
        <v>8.4499999999999993</v>
      </c>
      <c r="P526" t="s">
        <v>78</v>
      </c>
      <c r="Q526" s="94">
        <v>45281.62777777778</v>
      </c>
      <c r="R526">
        <v>9.1300000000000008</v>
      </c>
      <c r="S526">
        <v>8.4499999999999993</v>
      </c>
      <c r="T526" t="str">
        <f>VLOOKUP(E526,zamiana!A:B,2,0)</f>
        <v>ALSTOM (ex. BT) CZL</v>
      </c>
    </row>
    <row r="527" spans="1:20" x14ac:dyDescent="0.3">
      <c r="A527" t="s">
        <v>5739</v>
      </c>
      <c r="B527" s="2">
        <v>45238</v>
      </c>
      <c r="C527" s="2">
        <v>45238</v>
      </c>
      <c r="D527" s="2"/>
      <c r="E527" t="s">
        <v>951</v>
      </c>
      <c r="F527" t="s">
        <v>952</v>
      </c>
      <c r="G527" t="s">
        <v>942</v>
      </c>
      <c r="H527" t="s">
        <v>951</v>
      </c>
      <c r="I527" t="s">
        <v>1153</v>
      </c>
      <c r="J527" t="s">
        <v>1154</v>
      </c>
      <c r="K527" t="s">
        <v>955</v>
      </c>
      <c r="L527">
        <v>1</v>
      </c>
      <c r="M527" t="s">
        <v>77</v>
      </c>
      <c r="N527">
        <v>9.1300000000000008</v>
      </c>
      <c r="O527">
        <v>8.4499999999999993</v>
      </c>
      <c r="P527" t="s">
        <v>78</v>
      </c>
      <c r="Q527" s="94">
        <v>45281.62777777778</v>
      </c>
      <c r="R527">
        <v>9.1300000000000008</v>
      </c>
      <c r="S527">
        <v>8.4499999999999993</v>
      </c>
      <c r="T527" t="str">
        <f>VLOOKUP(E527,zamiana!A:B,2,0)</f>
        <v>ALSTOM (ex. BT) CZL</v>
      </c>
    </row>
    <row r="528" spans="1:20" x14ac:dyDescent="0.3">
      <c r="A528" t="s">
        <v>5739</v>
      </c>
      <c r="B528" s="2">
        <v>45238</v>
      </c>
      <c r="C528" s="2">
        <v>45238</v>
      </c>
      <c r="D528" s="2"/>
      <c r="E528" t="s">
        <v>951</v>
      </c>
      <c r="F528" t="s">
        <v>952</v>
      </c>
      <c r="G528" t="s">
        <v>942</v>
      </c>
      <c r="H528" t="s">
        <v>951</v>
      </c>
      <c r="I528" t="s">
        <v>1153</v>
      </c>
      <c r="J528" t="s">
        <v>1154</v>
      </c>
      <c r="K528" t="s">
        <v>955</v>
      </c>
      <c r="L528">
        <v>1</v>
      </c>
      <c r="M528" t="s">
        <v>77</v>
      </c>
      <c r="N528">
        <v>9.1300000000000008</v>
      </c>
      <c r="O528">
        <v>8.4499999999999993</v>
      </c>
      <c r="P528" t="s">
        <v>78</v>
      </c>
      <c r="Q528" s="94">
        <v>45281.62777777778</v>
      </c>
      <c r="R528">
        <v>9.1300000000000008</v>
      </c>
      <c r="S528">
        <v>8.4499999999999993</v>
      </c>
      <c r="T528" t="str">
        <f>VLOOKUP(E528,zamiana!A:B,2,0)</f>
        <v>ALSTOM (ex. BT) CZL</v>
      </c>
    </row>
    <row r="529" spans="1:20" x14ac:dyDescent="0.3">
      <c r="A529" t="s">
        <v>5739</v>
      </c>
      <c r="B529" s="2">
        <v>45238</v>
      </c>
      <c r="C529" s="2">
        <v>45238</v>
      </c>
      <c r="D529" s="2"/>
      <c r="E529" t="s">
        <v>951</v>
      </c>
      <c r="F529" t="s">
        <v>952</v>
      </c>
      <c r="G529" t="s">
        <v>942</v>
      </c>
      <c r="H529" t="s">
        <v>951</v>
      </c>
      <c r="I529" t="s">
        <v>1125</v>
      </c>
      <c r="J529" t="s">
        <v>1126</v>
      </c>
      <c r="K529" t="s">
        <v>955</v>
      </c>
      <c r="L529">
        <v>1</v>
      </c>
      <c r="M529" t="s">
        <v>77</v>
      </c>
      <c r="N529">
        <v>6.9</v>
      </c>
      <c r="O529">
        <v>8.43</v>
      </c>
      <c r="P529" t="s">
        <v>78</v>
      </c>
      <c r="Q529" s="94">
        <v>45281.62777777778</v>
      </c>
      <c r="R529">
        <v>6.9</v>
      </c>
      <c r="S529">
        <v>8.43</v>
      </c>
      <c r="T529" t="str">
        <f>VLOOKUP(E529,zamiana!A:B,2,0)</f>
        <v>ALSTOM (ex. BT) CZL</v>
      </c>
    </row>
    <row r="530" spans="1:20" x14ac:dyDescent="0.3">
      <c r="A530" t="s">
        <v>5739</v>
      </c>
      <c r="B530" s="2">
        <v>45238</v>
      </c>
      <c r="C530" s="2">
        <v>45238</v>
      </c>
      <c r="D530" s="2"/>
      <c r="E530" t="s">
        <v>951</v>
      </c>
      <c r="F530" t="s">
        <v>952</v>
      </c>
      <c r="G530" t="s">
        <v>942</v>
      </c>
      <c r="H530" t="s">
        <v>951</v>
      </c>
      <c r="I530" t="s">
        <v>1125</v>
      </c>
      <c r="J530" t="s">
        <v>1126</v>
      </c>
      <c r="K530" t="s">
        <v>955</v>
      </c>
      <c r="L530">
        <v>1</v>
      </c>
      <c r="M530" t="s">
        <v>77</v>
      </c>
      <c r="N530">
        <v>6.9</v>
      </c>
      <c r="O530">
        <v>8.43</v>
      </c>
      <c r="P530" t="s">
        <v>78</v>
      </c>
      <c r="Q530" s="94">
        <v>45281.62777777778</v>
      </c>
      <c r="R530">
        <v>6.9</v>
      </c>
      <c r="S530">
        <v>8.43</v>
      </c>
      <c r="T530" t="str">
        <f>VLOOKUP(E530,zamiana!A:B,2,0)</f>
        <v>ALSTOM (ex. BT) CZL</v>
      </c>
    </row>
    <row r="531" spans="1:20" x14ac:dyDescent="0.3">
      <c r="A531" t="s">
        <v>5739</v>
      </c>
      <c r="B531" s="2">
        <v>45238</v>
      </c>
      <c r="C531" s="2">
        <v>45238</v>
      </c>
      <c r="D531" s="2"/>
      <c r="E531" t="s">
        <v>951</v>
      </c>
      <c r="F531" t="s">
        <v>952</v>
      </c>
      <c r="G531" t="s">
        <v>942</v>
      </c>
      <c r="H531" t="s">
        <v>951</v>
      </c>
      <c r="I531" t="s">
        <v>1372</v>
      </c>
      <c r="J531" t="s">
        <v>1373</v>
      </c>
      <c r="K531" t="s">
        <v>955</v>
      </c>
      <c r="L531">
        <v>1</v>
      </c>
      <c r="M531" t="s">
        <v>77</v>
      </c>
      <c r="N531">
        <v>14.73</v>
      </c>
      <c r="O531">
        <v>16.079999999999998</v>
      </c>
      <c r="P531" t="s">
        <v>78</v>
      </c>
      <c r="Q531" s="94">
        <v>45281.63958333333</v>
      </c>
      <c r="R531">
        <v>14.73</v>
      </c>
      <c r="S531">
        <v>16.079999999999998</v>
      </c>
      <c r="T531" t="str">
        <f>VLOOKUP(E531,zamiana!A:B,2,0)</f>
        <v>ALSTOM (ex. BT) CZL</v>
      </c>
    </row>
    <row r="532" spans="1:20" x14ac:dyDescent="0.3">
      <c r="A532" t="s">
        <v>5739</v>
      </c>
      <c r="B532" s="2">
        <v>45238</v>
      </c>
      <c r="C532" s="2">
        <v>45238</v>
      </c>
      <c r="D532" s="2"/>
      <c r="E532" t="s">
        <v>951</v>
      </c>
      <c r="F532" t="s">
        <v>952</v>
      </c>
      <c r="G532" t="s">
        <v>942</v>
      </c>
      <c r="H532" t="s">
        <v>951</v>
      </c>
      <c r="I532" t="s">
        <v>1372</v>
      </c>
      <c r="J532" t="s">
        <v>1373</v>
      </c>
      <c r="K532" t="s">
        <v>955</v>
      </c>
      <c r="L532">
        <v>1</v>
      </c>
      <c r="M532" t="s">
        <v>77</v>
      </c>
      <c r="N532">
        <v>14.73</v>
      </c>
      <c r="O532">
        <v>16.079999999999998</v>
      </c>
      <c r="P532" t="s">
        <v>78</v>
      </c>
      <c r="Q532" s="94">
        <v>45281.63958333333</v>
      </c>
      <c r="R532">
        <v>14.73</v>
      </c>
      <c r="S532">
        <v>16.079999999999998</v>
      </c>
      <c r="T532" t="str">
        <f>VLOOKUP(E532,zamiana!A:B,2,0)</f>
        <v>ALSTOM (ex. BT) CZL</v>
      </c>
    </row>
    <row r="533" spans="1:20" x14ac:dyDescent="0.3">
      <c r="A533" t="s">
        <v>5739</v>
      </c>
      <c r="B533" s="2">
        <v>45238</v>
      </c>
      <c r="C533" s="2">
        <v>45238</v>
      </c>
      <c r="D533" s="2"/>
      <c r="E533" t="s">
        <v>951</v>
      </c>
      <c r="F533" t="s">
        <v>952</v>
      </c>
      <c r="G533" t="s">
        <v>942</v>
      </c>
      <c r="H533" t="s">
        <v>951</v>
      </c>
      <c r="I533" t="s">
        <v>1372</v>
      </c>
      <c r="J533" t="s">
        <v>1373</v>
      </c>
      <c r="K533" t="s">
        <v>955</v>
      </c>
      <c r="L533">
        <v>1</v>
      </c>
      <c r="M533" t="s">
        <v>77</v>
      </c>
      <c r="N533">
        <v>14.73</v>
      </c>
      <c r="O533">
        <v>16.079999999999998</v>
      </c>
      <c r="P533" t="s">
        <v>78</v>
      </c>
      <c r="Q533" s="94">
        <v>45281.63958333333</v>
      </c>
      <c r="R533">
        <v>14.73</v>
      </c>
      <c r="S533">
        <v>16.079999999999998</v>
      </c>
      <c r="T533" t="str">
        <f>VLOOKUP(E533,zamiana!A:B,2,0)</f>
        <v>ALSTOM (ex. BT) CZL</v>
      </c>
    </row>
    <row r="534" spans="1:20" x14ac:dyDescent="0.3">
      <c r="A534" t="s">
        <v>5739</v>
      </c>
      <c r="B534" s="2">
        <v>45238</v>
      </c>
      <c r="C534" s="2">
        <v>45238</v>
      </c>
      <c r="D534" s="2"/>
      <c r="E534" t="s">
        <v>951</v>
      </c>
      <c r="F534" t="s">
        <v>952</v>
      </c>
      <c r="G534" t="s">
        <v>942</v>
      </c>
      <c r="H534" t="s">
        <v>951</v>
      </c>
      <c r="I534" t="s">
        <v>1372</v>
      </c>
      <c r="J534" t="s">
        <v>1373</v>
      </c>
      <c r="K534" t="s">
        <v>955</v>
      </c>
      <c r="L534">
        <v>1</v>
      </c>
      <c r="M534" t="s">
        <v>77</v>
      </c>
      <c r="N534">
        <v>14.73</v>
      </c>
      <c r="O534">
        <v>16.079999999999998</v>
      </c>
      <c r="P534" t="s">
        <v>78</v>
      </c>
      <c r="Q534" s="94">
        <v>45281.63958333333</v>
      </c>
      <c r="R534">
        <v>14.73</v>
      </c>
      <c r="S534">
        <v>16.079999999999998</v>
      </c>
      <c r="T534" t="str">
        <f>VLOOKUP(E534,zamiana!A:B,2,0)</f>
        <v>ALSTOM (ex. BT) CZL</v>
      </c>
    </row>
    <row r="535" spans="1:20" x14ac:dyDescent="0.3">
      <c r="A535" t="s">
        <v>5739</v>
      </c>
      <c r="B535" s="2">
        <v>45238</v>
      </c>
      <c r="C535" s="2">
        <v>45238</v>
      </c>
      <c r="D535" s="2"/>
      <c r="E535" t="s">
        <v>951</v>
      </c>
      <c r="F535" t="s">
        <v>952</v>
      </c>
      <c r="G535" t="s">
        <v>942</v>
      </c>
      <c r="H535" t="s">
        <v>951</v>
      </c>
      <c r="I535" t="s">
        <v>1372</v>
      </c>
      <c r="J535" t="s">
        <v>1373</v>
      </c>
      <c r="K535" t="s">
        <v>955</v>
      </c>
      <c r="L535">
        <v>1</v>
      </c>
      <c r="M535" t="s">
        <v>77</v>
      </c>
      <c r="N535">
        <v>14.73</v>
      </c>
      <c r="O535">
        <v>16.079999999999998</v>
      </c>
      <c r="P535" t="s">
        <v>78</v>
      </c>
      <c r="Q535" s="94">
        <v>45281.63958333333</v>
      </c>
      <c r="R535">
        <v>14.73</v>
      </c>
      <c r="S535">
        <v>16.079999999999998</v>
      </c>
      <c r="T535" t="str">
        <f>VLOOKUP(E535,zamiana!A:B,2,0)</f>
        <v>ALSTOM (ex. BT) CZL</v>
      </c>
    </row>
    <row r="536" spans="1:20" x14ac:dyDescent="0.3">
      <c r="A536" t="s">
        <v>5739</v>
      </c>
      <c r="B536" s="2">
        <v>45238</v>
      </c>
      <c r="C536" s="2">
        <v>45238</v>
      </c>
      <c r="D536" s="2"/>
      <c r="E536" t="s">
        <v>951</v>
      </c>
      <c r="F536" t="s">
        <v>952</v>
      </c>
      <c r="G536" t="s">
        <v>942</v>
      </c>
      <c r="H536" t="s">
        <v>951</v>
      </c>
      <c r="I536" t="s">
        <v>1783</v>
      </c>
      <c r="J536" t="s">
        <v>1784</v>
      </c>
      <c r="K536" t="s">
        <v>955</v>
      </c>
      <c r="L536">
        <v>1</v>
      </c>
      <c r="M536" t="s">
        <v>77</v>
      </c>
      <c r="N536">
        <v>82.13</v>
      </c>
      <c r="O536">
        <v>60.58</v>
      </c>
      <c r="P536" t="s">
        <v>78</v>
      </c>
      <c r="Q536" s="94">
        <v>45281.62777777778</v>
      </c>
      <c r="R536">
        <v>82.13</v>
      </c>
      <c r="S536">
        <v>60.58</v>
      </c>
      <c r="T536" t="str">
        <f>VLOOKUP(E536,zamiana!A:B,2,0)</f>
        <v>ALSTOM (ex. BT) CZL</v>
      </c>
    </row>
    <row r="537" spans="1:20" x14ac:dyDescent="0.3">
      <c r="A537" t="s">
        <v>5739</v>
      </c>
      <c r="B537" s="2">
        <v>45238</v>
      </c>
      <c r="C537" s="2">
        <v>45238</v>
      </c>
      <c r="D537" s="2"/>
      <c r="E537" t="s">
        <v>951</v>
      </c>
      <c r="F537" t="s">
        <v>952</v>
      </c>
      <c r="G537" t="s">
        <v>942</v>
      </c>
      <c r="H537" t="s">
        <v>951</v>
      </c>
      <c r="I537" t="s">
        <v>1783</v>
      </c>
      <c r="J537" t="s">
        <v>1784</v>
      </c>
      <c r="K537" t="s">
        <v>955</v>
      </c>
      <c r="L537">
        <v>1</v>
      </c>
      <c r="M537" t="s">
        <v>77</v>
      </c>
      <c r="N537">
        <v>82.13</v>
      </c>
      <c r="O537">
        <v>60.58</v>
      </c>
      <c r="P537" t="s">
        <v>78</v>
      </c>
      <c r="Q537" s="94">
        <v>45281.62777777778</v>
      </c>
      <c r="R537">
        <v>82.13</v>
      </c>
      <c r="S537">
        <v>60.58</v>
      </c>
      <c r="T537" t="str">
        <f>VLOOKUP(E537,zamiana!A:B,2,0)</f>
        <v>ALSTOM (ex. BT) CZL</v>
      </c>
    </row>
    <row r="538" spans="1:20" x14ac:dyDescent="0.3">
      <c r="A538" t="s">
        <v>5739</v>
      </c>
      <c r="B538" s="2">
        <v>45238</v>
      </c>
      <c r="C538" s="2">
        <v>45238</v>
      </c>
      <c r="D538" s="2"/>
      <c r="E538" t="s">
        <v>951</v>
      </c>
      <c r="F538" t="s">
        <v>952</v>
      </c>
      <c r="G538" t="s">
        <v>942</v>
      </c>
      <c r="H538" t="s">
        <v>951</v>
      </c>
      <c r="I538" t="s">
        <v>1748</v>
      </c>
      <c r="J538" t="s">
        <v>1749</v>
      </c>
      <c r="K538" t="s">
        <v>955</v>
      </c>
      <c r="L538">
        <v>1</v>
      </c>
      <c r="M538" t="s">
        <v>77</v>
      </c>
      <c r="N538">
        <v>81.37</v>
      </c>
      <c r="O538">
        <v>48.59</v>
      </c>
      <c r="P538" t="s">
        <v>78</v>
      </c>
      <c r="Q538" s="94">
        <v>45281.62777777778</v>
      </c>
      <c r="R538">
        <v>81.37</v>
      </c>
      <c r="S538">
        <v>48.59</v>
      </c>
      <c r="T538" t="str">
        <f>VLOOKUP(E538,zamiana!A:B,2,0)</f>
        <v>ALSTOM (ex. BT) CZL</v>
      </c>
    </row>
    <row r="539" spans="1:20" x14ac:dyDescent="0.3">
      <c r="A539" t="s">
        <v>5739</v>
      </c>
      <c r="B539" s="2">
        <v>45238</v>
      </c>
      <c r="C539" s="2">
        <v>45238</v>
      </c>
      <c r="D539" s="2"/>
      <c r="E539" t="s">
        <v>951</v>
      </c>
      <c r="F539" t="s">
        <v>952</v>
      </c>
      <c r="G539" t="s">
        <v>942</v>
      </c>
      <c r="H539" t="s">
        <v>951</v>
      </c>
      <c r="I539" t="s">
        <v>1748</v>
      </c>
      <c r="J539" t="s">
        <v>1749</v>
      </c>
      <c r="K539" t="s">
        <v>955</v>
      </c>
      <c r="L539">
        <v>1</v>
      </c>
      <c r="M539" t="s">
        <v>77</v>
      </c>
      <c r="N539">
        <v>81.37</v>
      </c>
      <c r="O539">
        <v>48.59</v>
      </c>
      <c r="P539" t="s">
        <v>78</v>
      </c>
      <c r="Q539" s="94">
        <v>45281.62777777778</v>
      </c>
      <c r="R539">
        <v>81.37</v>
      </c>
      <c r="S539">
        <v>48.59</v>
      </c>
      <c r="T539" t="str">
        <f>VLOOKUP(E539,zamiana!A:B,2,0)</f>
        <v>ALSTOM (ex. BT) CZL</v>
      </c>
    </row>
    <row r="540" spans="1:20" x14ac:dyDescent="0.3">
      <c r="A540" t="s">
        <v>5739</v>
      </c>
      <c r="B540" s="2">
        <v>45238</v>
      </c>
      <c r="C540" s="2">
        <v>45238</v>
      </c>
      <c r="D540" s="2"/>
      <c r="E540" t="s">
        <v>951</v>
      </c>
      <c r="F540" t="s">
        <v>952</v>
      </c>
      <c r="G540" t="s">
        <v>942</v>
      </c>
      <c r="H540" t="s">
        <v>951</v>
      </c>
      <c r="I540" t="s">
        <v>2631</v>
      </c>
      <c r="J540" t="s">
        <v>2632</v>
      </c>
      <c r="K540" t="s">
        <v>955</v>
      </c>
      <c r="L540">
        <v>2</v>
      </c>
      <c r="M540" t="s">
        <v>77</v>
      </c>
      <c r="N540">
        <v>18.25</v>
      </c>
      <c r="O540">
        <v>16.489999999999998</v>
      </c>
      <c r="P540" t="s">
        <v>78</v>
      </c>
      <c r="Q540" s="94">
        <v>45281.62777777778</v>
      </c>
      <c r="R540">
        <v>36.5</v>
      </c>
      <c r="S540">
        <v>32.979999999999997</v>
      </c>
      <c r="T540" t="str">
        <f>VLOOKUP(E540,zamiana!A:B,2,0)</f>
        <v>ALSTOM (ex. BT) CZL</v>
      </c>
    </row>
    <row r="541" spans="1:20" x14ac:dyDescent="0.3">
      <c r="A541" t="s">
        <v>5739</v>
      </c>
      <c r="B541" s="2">
        <v>45238</v>
      </c>
      <c r="C541" s="2">
        <v>45238</v>
      </c>
      <c r="D541" s="2"/>
      <c r="E541" t="s">
        <v>951</v>
      </c>
      <c r="F541" t="s">
        <v>952</v>
      </c>
      <c r="G541" t="s">
        <v>942</v>
      </c>
      <c r="H541" t="s">
        <v>951</v>
      </c>
      <c r="I541" t="s">
        <v>1907</v>
      </c>
      <c r="J541" t="s">
        <v>1908</v>
      </c>
      <c r="K541" t="s">
        <v>955</v>
      </c>
      <c r="L541">
        <v>1</v>
      </c>
      <c r="M541" t="s">
        <v>77</v>
      </c>
      <c r="N541">
        <v>404.53</v>
      </c>
      <c r="O541">
        <v>233.44</v>
      </c>
      <c r="P541" t="s">
        <v>78</v>
      </c>
      <c r="Q541" s="94">
        <v>45281.632638888892</v>
      </c>
      <c r="R541">
        <v>404.53</v>
      </c>
      <c r="S541">
        <v>233.44</v>
      </c>
      <c r="T541" t="str">
        <f>VLOOKUP(E541,zamiana!A:B,2,0)</f>
        <v>ALSTOM (ex. BT) CZL</v>
      </c>
    </row>
    <row r="542" spans="1:20" x14ac:dyDescent="0.3">
      <c r="A542" t="s">
        <v>5739</v>
      </c>
      <c r="B542" s="2">
        <v>45238</v>
      </c>
      <c r="C542" s="2">
        <v>45238</v>
      </c>
      <c r="D542" s="2"/>
      <c r="E542" t="s">
        <v>951</v>
      </c>
      <c r="F542" t="s">
        <v>952</v>
      </c>
      <c r="G542" t="s">
        <v>942</v>
      </c>
      <c r="H542" t="s">
        <v>951</v>
      </c>
      <c r="I542" t="s">
        <v>1907</v>
      </c>
      <c r="J542" t="s">
        <v>1908</v>
      </c>
      <c r="K542" t="s">
        <v>955</v>
      </c>
      <c r="L542">
        <v>1</v>
      </c>
      <c r="M542" t="s">
        <v>77</v>
      </c>
      <c r="N542">
        <v>404.53</v>
      </c>
      <c r="O542">
        <v>233.44</v>
      </c>
      <c r="P542" t="s">
        <v>78</v>
      </c>
      <c r="Q542" s="94">
        <v>45281.632638888892</v>
      </c>
      <c r="R542">
        <v>404.53</v>
      </c>
      <c r="S542">
        <v>233.44</v>
      </c>
      <c r="T542" t="str">
        <f>VLOOKUP(E542,zamiana!A:B,2,0)</f>
        <v>ALSTOM (ex. BT) CZL</v>
      </c>
    </row>
    <row r="543" spans="1:20" x14ac:dyDescent="0.3">
      <c r="A543" t="s">
        <v>5739</v>
      </c>
      <c r="B543" s="2">
        <v>45238</v>
      </c>
      <c r="C543" s="2">
        <v>45238</v>
      </c>
      <c r="D543" s="2"/>
      <c r="E543" t="s">
        <v>951</v>
      </c>
      <c r="F543" t="s">
        <v>952</v>
      </c>
      <c r="G543" t="s">
        <v>942</v>
      </c>
      <c r="H543" t="s">
        <v>951</v>
      </c>
      <c r="I543" t="s">
        <v>1907</v>
      </c>
      <c r="J543" t="s">
        <v>1908</v>
      </c>
      <c r="K543" t="s">
        <v>955</v>
      </c>
      <c r="L543">
        <v>1</v>
      </c>
      <c r="M543" t="s">
        <v>77</v>
      </c>
      <c r="N543">
        <v>404.53</v>
      </c>
      <c r="O543">
        <v>233.44</v>
      </c>
      <c r="P543" t="s">
        <v>78</v>
      </c>
      <c r="Q543" s="94">
        <v>45281.632638888892</v>
      </c>
      <c r="R543">
        <v>404.53</v>
      </c>
      <c r="S543">
        <v>233.44</v>
      </c>
      <c r="T543" t="str">
        <f>VLOOKUP(E543,zamiana!A:B,2,0)</f>
        <v>ALSTOM (ex. BT) CZL</v>
      </c>
    </row>
    <row r="544" spans="1:20" x14ac:dyDescent="0.3">
      <c r="A544" t="s">
        <v>5739</v>
      </c>
      <c r="B544" s="2">
        <v>45238</v>
      </c>
      <c r="C544" s="2">
        <v>45238</v>
      </c>
      <c r="D544" s="2"/>
      <c r="E544" t="s">
        <v>951</v>
      </c>
      <c r="F544" t="s">
        <v>952</v>
      </c>
      <c r="G544" t="s">
        <v>942</v>
      </c>
      <c r="H544" t="s">
        <v>951</v>
      </c>
      <c r="I544" t="s">
        <v>1907</v>
      </c>
      <c r="J544" t="s">
        <v>1908</v>
      </c>
      <c r="K544" t="s">
        <v>955</v>
      </c>
      <c r="L544">
        <v>1</v>
      </c>
      <c r="M544" t="s">
        <v>77</v>
      </c>
      <c r="N544">
        <v>404.53</v>
      </c>
      <c r="O544">
        <v>233.44</v>
      </c>
      <c r="P544" t="s">
        <v>78</v>
      </c>
      <c r="Q544" s="94">
        <v>45281.632638888892</v>
      </c>
      <c r="R544">
        <v>404.53</v>
      </c>
      <c r="S544">
        <v>233.44</v>
      </c>
      <c r="T544" t="str">
        <f>VLOOKUP(E544,zamiana!A:B,2,0)</f>
        <v>ALSTOM (ex. BT) CZL</v>
      </c>
    </row>
    <row r="545" spans="1:20" x14ac:dyDescent="0.3">
      <c r="A545" t="s">
        <v>5739</v>
      </c>
      <c r="B545" s="2">
        <v>45238</v>
      </c>
      <c r="C545" s="2">
        <v>45238</v>
      </c>
      <c r="D545" s="2"/>
      <c r="E545" t="s">
        <v>951</v>
      </c>
      <c r="F545" t="s">
        <v>952</v>
      </c>
      <c r="G545" t="s">
        <v>942</v>
      </c>
      <c r="H545" t="s">
        <v>951</v>
      </c>
      <c r="I545" t="s">
        <v>1907</v>
      </c>
      <c r="J545" t="s">
        <v>1908</v>
      </c>
      <c r="K545" t="s">
        <v>955</v>
      </c>
      <c r="L545">
        <v>1</v>
      </c>
      <c r="M545" t="s">
        <v>77</v>
      </c>
      <c r="N545">
        <v>404.53</v>
      </c>
      <c r="O545">
        <v>233.44</v>
      </c>
      <c r="P545" t="s">
        <v>78</v>
      </c>
      <c r="Q545" s="94">
        <v>45281.632638888892</v>
      </c>
      <c r="R545">
        <v>404.53</v>
      </c>
      <c r="S545">
        <v>233.44</v>
      </c>
      <c r="T545" t="str">
        <f>VLOOKUP(E545,zamiana!A:B,2,0)</f>
        <v>ALSTOM (ex. BT) CZL</v>
      </c>
    </row>
    <row r="546" spans="1:20" x14ac:dyDescent="0.3">
      <c r="A546" t="s">
        <v>5739</v>
      </c>
      <c r="B546" s="2">
        <v>45238</v>
      </c>
      <c r="C546" s="2">
        <v>45238</v>
      </c>
      <c r="D546" s="2"/>
      <c r="E546" t="s">
        <v>951</v>
      </c>
      <c r="F546" t="s">
        <v>952</v>
      </c>
      <c r="G546" t="s">
        <v>942</v>
      </c>
      <c r="H546" t="s">
        <v>951</v>
      </c>
      <c r="I546" t="s">
        <v>1907</v>
      </c>
      <c r="J546" t="s">
        <v>1908</v>
      </c>
      <c r="K546" t="s">
        <v>955</v>
      </c>
      <c r="L546">
        <v>1</v>
      </c>
      <c r="M546" t="s">
        <v>77</v>
      </c>
      <c r="N546">
        <v>404.53</v>
      </c>
      <c r="O546">
        <v>233.44</v>
      </c>
      <c r="P546" t="s">
        <v>78</v>
      </c>
      <c r="Q546" s="94">
        <v>45281.632638888892</v>
      </c>
      <c r="R546">
        <v>404.53</v>
      </c>
      <c r="S546">
        <v>233.44</v>
      </c>
      <c r="T546" t="str">
        <f>VLOOKUP(E546,zamiana!A:B,2,0)</f>
        <v>ALSTOM (ex. BT) CZL</v>
      </c>
    </row>
    <row r="547" spans="1:20" x14ac:dyDescent="0.3">
      <c r="A547" t="s">
        <v>5739</v>
      </c>
      <c r="B547" s="2">
        <v>45238</v>
      </c>
      <c r="C547" s="2">
        <v>45238</v>
      </c>
      <c r="D547" s="2"/>
      <c r="E547" t="s">
        <v>951</v>
      </c>
      <c r="F547" t="s">
        <v>952</v>
      </c>
      <c r="G547" t="s">
        <v>942</v>
      </c>
      <c r="H547" t="s">
        <v>951</v>
      </c>
      <c r="I547" t="s">
        <v>1907</v>
      </c>
      <c r="J547" t="s">
        <v>1908</v>
      </c>
      <c r="K547" t="s">
        <v>955</v>
      </c>
      <c r="L547">
        <v>1</v>
      </c>
      <c r="M547" t="s">
        <v>77</v>
      </c>
      <c r="N547">
        <v>404.53</v>
      </c>
      <c r="O547">
        <v>233.44</v>
      </c>
      <c r="P547" t="s">
        <v>78</v>
      </c>
      <c r="Q547" s="94">
        <v>45281.632638888892</v>
      </c>
      <c r="R547">
        <v>404.53</v>
      </c>
      <c r="S547">
        <v>233.44</v>
      </c>
      <c r="T547" t="str">
        <f>VLOOKUP(E547,zamiana!A:B,2,0)</f>
        <v>ALSTOM (ex. BT) CZL</v>
      </c>
    </row>
    <row r="548" spans="1:20" x14ac:dyDescent="0.3">
      <c r="A548" t="s">
        <v>5739</v>
      </c>
      <c r="B548" s="2">
        <v>45238</v>
      </c>
      <c r="C548" s="2">
        <v>45238</v>
      </c>
      <c r="D548" s="2"/>
      <c r="E548" t="s">
        <v>951</v>
      </c>
      <c r="F548" t="s">
        <v>952</v>
      </c>
      <c r="G548" t="s">
        <v>942</v>
      </c>
      <c r="H548" t="s">
        <v>951</v>
      </c>
      <c r="I548" t="s">
        <v>1907</v>
      </c>
      <c r="J548" t="s">
        <v>1908</v>
      </c>
      <c r="K548" t="s">
        <v>955</v>
      </c>
      <c r="L548">
        <v>1</v>
      </c>
      <c r="M548" t="s">
        <v>77</v>
      </c>
      <c r="N548">
        <v>404.53</v>
      </c>
      <c r="O548">
        <v>233.44</v>
      </c>
      <c r="P548" t="s">
        <v>78</v>
      </c>
      <c r="Q548" s="94">
        <v>45281.632638888892</v>
      </c>
      <c r="R548">
        <v>404.53</v>
      </c>
      <c r="S548">
        <v>233.44</v>
      </c>
      <c r="T548" t="str">
        <f>VLOOKUP(E548,zamiana!A:B,2,0)</f>
        <v>ALSTOM (ex. BT) CZL</v>
      </c>
    </row>
    <row r="549" spans="1:20" x14ac:dyDescent="0.3">
      <c r="A549" t="s">
        <v>5739</v>
      </c>
      <c r="B549" s="2">
        <v>45238</v>
      </c>
      <c r="C549" s="2">
        <v>45238</v>
      </c>
      <c r="D549" s="2"/>
      <c r="E549" t="s">
        <v>951</v>
      </c>
      <c r="F549" t="s">
        <v>952</v>
      </c>
      <c r="G549" t="s">
        <v>942</v>
      </c>
      <c r="H549" t="s">
        <v>951</v>
      </c>
      <c r="I549" t="s">
        <v>1907</v>
      </c>
      <c r="J549" t="s">
        <v>1908</v>
      </c>
      <c r="K549" t="s">
        <v>955</v>
      </c>
      <c r="L549">
        <v>1</v>
      </c>
      <c r="M549" t="s">
        <v>77</v>
      </c>
      <c r="N549">
        <v>404.53</v>
      </c>
      <c r="O549">
        <v>233.44</v>
      </c>
      <c r="P549" t="s">
        <v>78</v>
      </c>
      <c r="Q549" s="94">
        <v>45281.632638888892</v>
      </c>
      <c r="R549">
        <v>404.53</v>
      </c>
      <c r="S549">
        <v>233.44</v>
      </c>
      <c r="T549" t="str">
        <f>VLOOKUP(E549,zamiana!A:B,2,0)</f>
        <v>ALSTOM (ex. BT) CZL</v>
      </c>
    </row>
    <row r="550" spans="1:20" x14ac:dyDescent="0.3">
      <c r="A550" t="s">
        <v>5739</v>
      </c>
      <c r="B550" s="2">
        <v>45238</v>
      </c>
      <c r="C550" s="2">
        <v>45238</v>
      </c>
      <c r="D550" s="2"/>
      <c r="E550" t="s">
        <v>951</v>
      </c>
      <c r="F550" t="s">
        <v>952</v>
      </c>
      <c r="G550" t="s">
        <v>942</v>
      </c>
      <c r="H550" t="s">
        <v>951</v>
      </c>
      <c r="I550" t="s">
        <v>1907</v>
      </c>
      <c r="J550" t="s">
        <v>1908</v>
      </c>
      <c r="K550" t="s">
        <v>955</v>
      </c>
      <c r="L550">
        <v>1</v>
      </c>
      <c r="M550" t="s">
        <v>77</v>
      </c>
      <c r="N550">
        <v>404.53</v>
      </c>
      <c r="O550">
        <v>233.44</v>
      </c>
      <c r="P550" t="s">
        <v>78</v>
      </c>
      <c r="Q550" s="94">
        <v>45281.632638888892</v>
      </c>
      <c r="R550">
        <v>404.53</v>
      </c>
      <c r="S550">
        <v>233.44</v>
      </c>
      <c r="T550" t="str">
        <f>VLOOKUP(E550,zamiana!A:B,2,0)</f>
        <v>ALSTOM (ex. BT) CZL</v>
      </c>
    </row>
    <row r="551" spans="1:20" x14ac:dyDescent="0.3">
      <c r="A551" t="s">
        <v>5739</v>
      </c>
      <c r="B551" s="2">
        <v>45238</v>
      </c>
      <c r="C551" s="2">
        <v>45238</v>
      </c>
      <c r="D551" s="2"/>
      <c r="E551" t="s">
        <v>951</v>
      </c>
      <c r="F551" t="s">
        <v>952</v>
      </c>
      <c r="G551" t="s">
        <v>942</v>
      </c>
      <c r="H551" t="s">
        <v>951</v>
      </c>
      <c r="I551" t="s">
        <v>1405</v>
      </c>
      <c r="J551" t="s">
        <v>1406</v>
      </c>
      <c r="K551" t="s">
        <v>955</v>
      </c>
      <c r="L551">
        <v>2</v>
      </c>
      <c r="M551" t="s">
        <v>77</v>
      </c>
      <c r="N551">
        <v>20.83</v>
      </c>
      <c r="O551">
        <v>21.78</v>
      </c>
      <c r="P551" t="s">
        <v>78</v>
      </c>
      <c r="Q551" s="94">
        <v>45281.62777777778</v>
      </c>
      <c r="R551">
        <v>41.66</v>
      </c>
      <c r="S551">
        <v>43.56</v>
      </c>
      <c r="T551" t="str">
        <f>VLOOKUP(E551,zamiana!A:B,2,0)</f>
        <v>ALSTOM (ex. BT) CZL</v>
      </c>
    </row>
    <row r="552" spans="1:20" x14ac:dyDescent="0.3">
      <c r="A552" t="s">
        <v>5739</v>
      </c>
      <c r="B552" s="2">
        <v>45238</v>
      </c>
      <c r="C552" s="2">
        <v>45238</v>
      </c>
      <c r="D552" s="2"/>
      <c r="E552" t="s">
        <v>951</v>
      </c>
      <c r="F552" t="s">
        <v>952</v>
      </c>
      <c r="G552" t="s">
        <v>942</v>
      </c>
      <c r="H552" t="s">
        <v>951</v>
      </c>
      <c r="I552" t="s">
        <v>1405</v>
      </c>
      <c r="J552" t="s">
        <v>1406</v>
      </c>
      <c r="K552" t="s">
        <v>955</v>
      </c>
      <c r="L552">
        <v>2</v>
      </c>
      <c r="M552" t="s">
        <v>77</v>
      </c>
      <c r="N552">
        <v>20.83</v>
      </c>
      <c r="O552">
        <v>21.78</v>
      </c>
      <c r="P552" t="s">
        <v>78</v>
      </c>
      <c r="Q552" s="94">
        <v>45281.62777777778</v>
      </c>
      <c r="R552">
        <v>41.66</v>
      </c>
      <c r="S552">
        <v>43.56</v>
      </c>
      <c r="T552" t="str">
        <f>VLOOKUP(E552,zamiana!A:B,2,0)</f>
        <v>ALSTOM (ex. BT) CZL</v>
      </c>
    </row>
    <row r="553" spans="1:20" x14ac:dyDescent="0.3">
      <c r="A553" t="s">
        <v>5739</v>
      </c>
      <c r="B553" s="2">
        <v>45238</v>
      </c>
      <c r="C553" s="2">
        <v>45238</v>
      </c>
      <c r="D553" s="2"/>
      <c r="E553" t="s">
        <v>951</v>
      </c>
      <c r="F553" t="s">
        <v>952</v>
      </c>
      <c r="G553" t="s">
        <v>942</v>
      </c>
      <c r="H553" t="s">
        <v>951</v>
      </c>
      <c r="I553" t="s">
        <v>1405</v>
      </c>
      <c r="J553" t="s">
        <v>1406</v>
      </c>
      <c r="K553" t="s">
        <v>955</v>
      </c>
      <c r="L553">
        <v>2</v>
      </c>
      <c r="M553" t="s">
        <v>77</v>
      </c>
      <c r="N553">
        <v>20.83</v>
      </c>
      <c r="O553">
        <v>21.78</v>
      </c>
      <c r="P553" t="s">
        <v>78</v>
      </c>
      <c r="Q553" s="94">
        <v>45281.62777777778</v>
      </c>
      <c r="R553">
        <v>41.66</v>
      </c>
      <c r="S553">
        <v>43.56</v>
      </c>
      <c r="T553" t="str">
        <f>VLOOKUP(E553,zamiana!A:B,2,0)</f>
        <v>ALSTOM (ex. BT) CZL</v>
      </c>
    </row>
    <row r="554" spans="1:20" x14ac:dyDescent="0.3">
      <c r="A554" t="s">
        <v>5739</v>
      </c>
      <c r="B554" s="2">
        <v>45238</v>
      </c>
      <c r="C554" s="2">
        <v>45238</v>
      </c>
      <c r="D554" s="2"/>
      <c r="E554" t="s">
        <v>951</v>
      </c>
      <c r="F554" t="s">
        <v>952</v>
      </c>
      <c r="G554" t="s">
        <v>942</v>
      </c>
      <c r="H554" t="s">
        <v>951</v>
      </c>
      <c r="I554" t="s">
        <v>1405</v>
      </c>
      <c r="J554" t="s">
        <v>1406</v>
      </c>
      <c r="K554" t="s">
        <v>955</v>
      </c>
      <c r="L554">
        <v>2</v>
      </c>
      <c r="M554" t="s">
        <v>77</v>
      </c>
      <c r="N554">
        <v>20.83</v>
      </c>
      <c r="O554">
        <v>21.78</v>
      </c>
      <c r="P554" t="s">
        <v>78</v>
      </c>
      <c r="Q554" s="94">
        <v>45281.62777777778</v>
      </c>
      <c r="R554">
        <v>41.66</v>
      </c>
      <c r="S554">
        <v>43.56</v>
      </c>
      <c r="T554" t="str">
        <f>VLOOKUP(E554,zamiana!A:B,2,0)</f>
        <v>ALSTOM (ex. BT) CZL</v>
      </c>
    </row>
    <row r="555" spans="1:20" x14ac:dyDescent="0.3">
      <c r="A555" t="s">
        <v>5739</v>
      </c>
      <c r="B555" s="2">
        <v>45238</v>
      </c>
      <c r="C555" s="2">
        <v>45238</v>
      </c>
      <c r="D555" s="2"/>
      <c r="E555" t="s">
        <v>951</v>
      </c>
      <c r="F555" t="s">
        <v>952</v>
      </c>
      <c r="G555" t="s">
        <v>942</v>
      </c>
      <c r="H555" t="s">
        <v>951</v>
      </c>
      <c r="I555" t="s">
        <v>1405</v>
      </c>
      <c r="J555" t="s">
        <v>1406</v>
      </c>
      <c r="K555" t="s">
        <v>955</v>
      </c>
      <c r="L555">
        <v>2</v>
      </c>
      <c r="M555" t="s">
        <v>77</v>
      </c>
      <c r="N555">
        <v>20.83</v>
      </c>
      <c r="O555">
        <v>21.78</v>
      </c>
      <c r="P555" t="s">
        <v>78</v>
      </c>
      <c r="Q555" s="94">
        <v>45281.62777777778</v>
      </c>
      <c r="R555">
        <v>41.66</v>
      </c>
      <c r="S555">
        <v>43.56</v>
      </c>
      <c r="T555" t="str">
        <f>VLOOKUP(E555,zamiana!A:B,2,0)</f>
        <v>ALSTOM (ex. BT) CZL</v>
      </c>
    </row>
    <row r="556" spans="1:20" x14ac:dyDescent="0.3">
      <c r="A556" t="s">
        <v>5739</v>
      </c>
      <c r="B556" s="2">
        <v>45238</v>
      </c>
      <c r="C556" s="2">
        <v>45238</v>
      </c>
      <c r="D556" s="2"/>
      <c r="E556" t="s">
        <v>951</v>
      </c>
      <c r="F556" t="s">
        <v>952</v>
      </c>
      <c r="G556" t="s">
        <v>942</v>
      </c>
      <c r="H556" t="s">
        <v>951</v>
      </c>
      <c r="I556" t="s">
        <v>1405</v>
      </c>
      <c r="J556" t="s">
        <v>1406</v>
      </c>
      <c r="K556" t="s">
        <v>955</v>
      </c>
      <c r="L556">
        <v>2</v>
      </c>
      <c r="M556" t="s">
        <v>77</v>
      </c>
      <c r="N556">
        <v>20.83</v>
      </c>
      <c r="O556">
        <v>21.78</v>
      </c>
      <c r="P556" t="s">
        <v>78</v>
      </c>
      <c r="Q556" s="94">
        <v>45281.62777777778</v>
      </c>
      <c r="R556">
        <v>41.66</v>
      </c>
      <c r="S556">
        <v>43.56</v>
      </c>
      <c r="T556" t="str">
        <f>VLOOKUP(E556,zamiana!A:B,2,0)</f>
        <v>ALSTOM (ex. BT) CZL</v>
      </c>
    </row>
    <row r="557" spans="1:20" x14ac:dyDescent="0.3">
      <c r="A557" t="s">
        <v>5739</v>
      </c>
      <c r="B557" s="2">
        <v>45238</v>
      </c>
      <c r="C557" s="2">
        <v>45238</v>
      </c>
      <c r="D557" s="2"/>
      <c r="E557" t="s">
        <v>951</v>
      </c>
      <c r="F557" t="s">
        <v>952</v>
      </c>
      <c r="G557" t="s">
        <v>942</v>
      </c>
      <c r="H557" t="s">
        <v>951</v>
      </c>
      <c r="I557" t="s">
        <v>1405</v>
      </c>
      <c r="J557" t="s">
        <v>1406</v>
      </c>
      <c r="K557" t="s">
        <v>955</v>
      </c>
      <c r="L557">
        <v>2</v>
      </c>
      <c r="M557" t="s">
        <v>77</v>
      </c>
      <c r="N557">
        <v>20.83</v>
      </c>
      <c r="O557">
        <v>21.78</v>
      </c>
      <c r="P557" t="s">
        <v>78</v>
      </c>
      <c r="Q557" s="94">
        <v>45281.62777777778</v>
      </c>
      <c r="R557">
        <v>41.66</v>
      </c>
      <c r="S557">
        <v>43.56</v>
      </c>
      <c r="T557" t="str">
        <f>VLOOKUP(E557,zamiana!A:B,2,0)</f>
        <v>ALSTOM (ex. BT) CZL</v>
      </c>
    </row>
    <row r="558" spans="1:20" x14ac:dyDescent="0.3">
      <c r="A558" t="s">
        <v>5739</v>
      </c>
      <c r="B558" s="2">
        <v>45238</v>
      </c>
      <c r="C558" s="2">
        <v>45238</v>
      </c>
      <c r="D558" s="2"/>
      <c r="E558" t="s">
        <v>951</v>
      </c>
      <c r="F558" t="s">
        <v>952</v>
      </c>
      <c r="G558" t="s">
        <v>942</v>
      </c>
      <c r="H558" t="s">
        <v>951</v>
      </c>
      <c r="I558" t="s">
        <v>1394</v>
      </c>
      <c r="J558" t="s">
        <v>1395</v>
      </c>
      <c r="K558" t="s">
        <v>955</v>
      </c>
      <c r="L558">
        <v>2</v>
      </c>
      <c r="M558" t="s">
        <v>77</v>
      </c>
      <c r="N558">
        <v>20.57</v>
      </c>
      <c r="O558">
        <v>17.39</v>
      </c>
      <c r="P558" t="s">
        <v>78</v>
      </c>
      <c r="Q558" s="94">
        <v>45281.658333333333</v>
      </c>
      <c r="R558">
        <v>41.14</v>
      </c>
      <c r="S558">
        <v>34.78</v>
      </c>
      <c r="T558" t="str">
        <f>VLOOKUP(E558,zamiana!A:B,2,0)</f>
        <v>ALSTOM (ex. BT) CZL</v>
      </c>
    </row>
    <row r="559" spans="1:20" x14ac:dyDescent="0.3">
      <c r="A559" t="s">
        <v>5739</v>
      </c>
      <c r="B559" s="2">
        <v>45238</v>
      </c>
      <c r="C559" s="2">
        <v>45238</v>
      </c>
      <c r="D559" s="2"/>
      <c r="E559" t="s">
        <v>951</v>
      </c>
      <c r="F559" t="s">
        <v>952</v>
      </c>
      <c r="G559" t="s">
        <v>942</v>
      </c>
      <c r="H559" t="s">
        <v>951</v>
      </c>
      <c r="I559" t="s">
        <v>1394</v>
      </c>
      <c r="J559" t="s">
        <v>1395</v>
      </c>
      <c r="K559" t="s">
        <v>955</v>
      </c>
      <c r="L559">
        <v>2</v>
      </c>
      <c r="M559" t="s">
        <v>77</v>
      </c>
      <c r="N559">
        <v>20.57</v>
      </c>
      <c r="O559">
        <v>17.39</v>
      </c>
      <c r="P559" t="s">
        <v>78</v>
      </c>
      <c r="Q559" s="94">
        <v>45281.658333333333</v>
      </c>
      <c r="R559">
        <v>41.14</v>
      </c>
      <c r="S559">
        <v>34.78</v>
      </c>
      <c r="T559" t="str">
        <f>VLOOKUP(E559,zamiana!A:B,2,0)</f>
        <v>ALSTOM (ex. BT) CZL</v>
      </c>
    </row>
    <row r="560" spans="1:20" x14ac:dyDescent="0.3">
      <c r="A560" t="s">
        <v>5739</v>
      </c>
      <c r="B560" s="2">
        <v>45238</v>
      </c>
      <c r="C560" s="2">
        <v>45238</v>
      </c>
      <c r="D560" s="2"/>
      <c r="E560" t="s">
        <v>951</v>
      </c>
      <c r="F560" t="s">
        <v>952</v>
      </c>
      <c r="G560" t="s">
        <v>942</v>
      </c>
      <c r="H560" t="s">
        <v>951</v>
      </c>
      <c r="I560" t="s">
        <v>1394</v>
      </c>
      <c r="J560" t="s">
        <v>1395</v>
      </c>
      <c r="K560" t="s">
        <v>955</v>
      </c>
      <c r="L560">
        <v>4</v>
      </c>
      <c r="M560" t="s">
        <v>77</v>
      </c>
      <c r="N560">
        <v>20.57</v>
      </c>
      <c r="O560">
        <v>17.39</v>
      </c>
      <c r="P560" t="s">
        <v>78</v>
      </c>
      <c r="Q560" s="94">
        <v>45281.658333333333</v>
      </c>
      <c r="R560">
        <v>82.28</v>
      </c>
      <c r="S560">
        <v>69.56</v>
      </c>
      <c r="T560" t="str">
        <f>VLOOKUP(E560,zamiana!A:B,2,0)</f>
        <v>ALSTOM (ex. BT) CZL</v>
      </c>
    </row>
    <row r="561" spans="1:20" x14ac:dyDescent="0.3">
      <c r="A561" t="s">
        <v>5739</v>
      </c>
      <c r="B561" s="2">
        <v>45238</v>
      </c>
      <c r="C561" s="2">
        <v>45238</v>
      </c>
      <c r="D561" s="2"/>
      <c r="E561" t="s">
        <v>951</v>
      </c>
      <c r="F561" t="s">
        <v>952</v>
      </c>
      <c r="G561" t="s">
        <v>942</v>
      </c>
      <c r="H561" t="s">
        <v>951</v>
      </c>
      <c r="I561" t="s">
        <v>1394</v>
      </c>
      <c r="J561" t="s">
        <v>1395</v>
      </c>
      <c r="K561" t="s">
        <v>955</v>
      </c>
      <c r="L561">
        <v>4</v>
      </c>
      <c r="M561" t="s">
        <v>77</v>
      </c>
      <c r="N561">
        <v>20.57</v>
      </c>
      <c r="O561">
        <v>17.39</v>
      </c>
      <c r="P561" t="s">
        <v>78</v>
      </c>
      <c r="Q561" s="94">
        <v>45281.658333333333</v>
      </c>
      <c r="R561">
        <v>82.28</v>
      </c>
      <c r="S561">
        <v>69.56</v>
      </c>
      <c r="T561" t="str">
        <f>VLOOKUP(E561,zamiana!A:B,2,0)</f>
        <v>ALSTOM (ex. BT) CZL</v>
      </c>
    </row>
    <row r="562" spans="1:20" x14ac:dyDescent="0.3">
      <c r="A562" t="s">
        <v>5739</v>
      </c>
      <c r="B562" s="2">
        <v>45238</v>
      </c>
      <c r="C562" s="2">
        <v>45238</v>
      </c>
      <c r="D562" s="2"/>
      <c r="E562" t="s">
        <v>951</v>
      </c>
      <c r="F562" t="s">
        <v>952</v>
      </c>
      <c r="G562" t="s">
        <v>942</v>
      </c>
      <c r="H562" t="s">
        <v>951</v>
      </c>
      <c r="I562" t="s">
        <v>1394</v>
      </c>
      <c r="J562" t="s">
        <v>1395</v>
      </c>
      <c r="K562" t="s">
        <v>955</v>
      </c>
      <c r="L562">
        <v>4</v>
      </c>
      <c r="M562" t="s">
        <v>77</v>
      </c>
      <c r="N562">
        <v>20.57</v>
      </c>
      <c r="O562">
        <v>17.39</v>
      </c>
      <c r="P562" t="s">
        <v>78</v>
      </c>
      <c r="Q562" s="94">
        <v>45281.658333333333</v>
      </c>
      <c r="R562">
        <v>82.28</v>
      </c>
      <c r="S562">
        <v>69.56</v>
      </c>
      <c r="T562" t="str">
        <f>VLOOKUP(E562,zamiana!A:B,2,0)</f>
        <v>ALSTOM (ex. BT) CZL</v>
      </c>
    </row>
    <row r="563" spans="1:20" x14ac:dyDescent="0.3">
      <c r="A563" t="s">
        <v>5739</v>
      </c>
      <c r="B563" s="2">
        <v>45238</v>
      </c>
      <c r="C563" s="2">
        <v>45238</v>
      </c>
      <c r="D563" s="2"/>
      <c r="E563" t="s">
        <v>951</v>
      </c>
      <c r="F563" t="s">
        <v>952</v>
      </c>
      <c r="G563" t="s">
        <v>942</v>
      </c>
      <c r="H563" t="s">
        <v>951</v>
      </c>
      <c r="I563" t="s">
        <v>1394</v>
      </c>
      <c r="J563" t="s">
        <v>1395</v>
      </c>
      <c r="K563" t="s">
        <v>955</v>
      </c>
      <c r="L563">
        <v>4</v>
      </c>
      <c r="M563" t="s">
        <v>77</v>
      </c>
      <c r="N563">
        <v>20.57</v>
      </c>
      <c r="O563">
        <v>17.39</v>
      </c>
      <c r="P563" t="s">
        <v>78</v>
      </c>
      <c r="Q563" s="94">
        <v>45281.658333333333</v>
      </c>
      <c r="R563">
        <v>82.28</v>
      </c>
      <c r="S563">
        <v>69.56</v>
      </c>
      <c r="T563" t="str">
        <f>VLOOKUP(E563,zamiana!A:B,2,0)</f>
        <v>ALSTOM (ex. BT) CZL</v>
      </c>
    </row>
    <row r="564" spans="1:20" x14ac:dyDescent="0.3">
      <c r="A564" t="s">
        <v>5739</v>
      </c>
      <c r="B564" s="2">
        <v>45238</v>
      </c>
      <c r="C564" s="2">
        <v>45238</v>
      </c>
      <c r="D564" s="2"/>
      <c r="E564" t="s">
        <v>951</v>
      </c>
      <c r="F564" t="s">
        <v>952</v>
      </c>
      <c r="G564" t="s">
        <v>942</v>
      </c>
      <c r="H564" t="s">
        <v>951</v>
      </c>
      <c r="I564" t="s">
        <v>1394</v>
      </c>
      <c r="J564" t="s">
        <v>1395</v>
      </c>
      <c r="K564" t="s">
        <v>955</v>
      </c>
      <c r="L564">
        <v>4</v>
      </c>
      <c r="M564" t="s">
        <v>77</v>
      </c>
      <c r="N564">
        <v>20.57</v>
      </c>
      <c r="O564">
        <v>17.39</v>
      </c>
      <c r="P564" t="s">
        <v>78</v>
      </c>
      <c r="Q564" s="94">
        <v>45281.658333333333</v>
      </c>
      <c r="R564">
        <v>82.28</v>
      </c>
      <c r="S564">
        <v>69.56</v>
      </c>
      <c r="T564" t="str">
        <f>VLOOKUP(E564,zamiana!A:B,2,0)</f>
        <v>ALSTOM (ex. BT) CZL</v>
      </c>
    </row>
    <row r="565" spans="1:20" x14ac:dyDescent="0.3">
      <c r="A565" t="s">
        <v>5739</v>
      </c>
      <c r="B565" s="2">
        <v>45238</v>
      </c>
      <c r="C565" s="2">
        <v>45238</v>
      </c>
      <c r="D565" s="2"/>
      <c r="E565" t="s">
        <v>951</v>
      </c>
      <c r="F565" t="s">
        <v>952</v>
      </c>
      <c r="G565" t="s">
        <v>942</v>
      </c>
      <c r="H565" t="s">
        <v>951</v>
      </c>
      <c r="I565" t="s">
        <v>1394</v>
      </c>
      <c r="J565" t="s">
        <v>1395</v>
      </c>
      <c r="K565" t="s">
        <v>955</v>
      </c>
      <c r="L565">
        <v>4</v>
      </c>
      <c r="M565" t="s">
        <v>77</v>
      </c>
      <c r="N565">
        <v>20.57</v>
      </c>
      <c r="O565">
        <v>17.39</v>
      </c>
      <c r="P565" t="s">
        <v>78</v>
      </c>
      <c r="Q565" s="94">
        <v>45281.658333333333</v>
      </c>
      <c r="R565">
        <v>82.28</v>
      </c>
      <c r="S565">
        <v>69.56</v>
      </c>
      <c r="T565" t="str">
        <f>VLOOKUP(E565,zamiana!A:B,2,0)</f>
        <v>ALSTOM (ex. BT) CZL</v>
      </c>
    </row>
    <row r="566" spans="1:20" x14ac:dyDescent="0.3">
      <c r="A566" t="s">
        <v>5739</v>
      </c>
      <c r="B566" s="2">
        <v>45238</v>
      </c>
      <c r="C566" s="2">
        <v>45238</v>
      </c>
      <c r="D566" s="2"/>
      <c r="E566" t="s">
        <v>951</v>
      </c>
      <c r="F566" t="s">
        <v>952</v>
      </c>
      <c r="G566" t="s">
        <v>942</v>
      </c>
      <c r="H566" t="s">
        <v>951</v>
      </c>
      <c r="I566" t="s">
        <v>1394</v>
      </c>
      <c r="J566" t="s">
        <v>1395</v>
      </c>
      <c r="K566" t="s">
        <v>955</v>
      </c>
      <c r="L566">
        <v>2</v>
      </c>
      <c r="M566" t="s">
        <v>77</v>
      </c>
      <c r="N566">
        <v>20.57</v>
      </c>
      <c r="O566">
        <v>17.39</v>
      </c>
      <c r="P566" t="s">
        <v>78</v>
      </c>
      <c r="Q566" s="94">
        <v>45281.658333333333</v>
      </c>
      <c r="R566">
        <v>41.14</v>
      </c>
      <c r="S566">
        <v>34.78</v>
      </c>
      <c r="T566" t="str">
        <f>VLOOKUP(E566,zamiana!A:B,2,0)</f>
        <v>ALSTOM (ex. BT) CZL</v>
      </c>
    </row>
    <row r="567" spans="1:20" x14ac:dyDescent="0.3">
      <c r="A567" t="s">
        <v>5739</v>
      </c>
      <c r="B567" s="2">
        <v>45238</v>
      </c>
      <c r="C567" s="2">
        <v>45238</v>
      </c>
      <c r="D567" s="2"/>
      <c r="E567" t="s">
        <v>951</v>
      </c>
      <c r="F567" t="s">
        <v>952</v>
      </c>
      <c r="G567" t="s">
        <v>942</v>
      </c>
      <c r="H567" t="s">
        <v>951</v>
      </c>
      <c r="I567" t="s">
        <v>1394</v>
      </c>
      <c r="J567" t="s">
        <v>1395</v>
      </c>
      <c r="K567" t="s">
        <v>955</v>
      </c>
      <c r="L567">
        <v>2</v>
      </c>
      <c r="M567" t="s">
        <v>77</v>
      </c>
      <c r="N567">
        <v>20.57</v>
      </c>
      <c r="O567">
        <v>17.39</v>
      </c>
      <c r="P567" t="s">
        <v>78</v>
      </c>
      <c r="Q567" s="94">
        <v>45281.658333333333</v>
      </c>
      <c r="R567">
        <v>41.14</v>
      </c>
      <c r="S567">
        <v>34.78</v>
      </c>
      <c r="T567" t="str">
        <f>VLOOKUP(E567,zamiana!A:B,2,0)</f>
        <v>ALSTOM (ex. BT) CZL</v>
      </c>
    </row>
    <row r="568" spans="1:20" x14ac:dyDescent="0.3">
      <c r="A568" t="s">
        <v>5739</v>
      </c>
      <c r="B568" s="2">
        <v>45238</v>
      </c>
      <c r="C568" s="2">
        <v>45238</v>
      </c>
      <c r="D568" s="2"/>
      <c r="E568" t="s">
        <v>951</v>
      </c>
      <c r="F568" t="s">
        <v>952</v>
      </c>
      <c r="G568" t="s">
        <v>942</v>
      </c>
      <c r="H568" t="s">
        <v>951</v>
      </c>
      <c r="I568" t="s">
        <v>1394</v>
      </c>
      <c r="J568" t="s">
        <v>1395</v>
      </c>
      <c r="K568" t="s">
        <v>955</v>
      </c>
      <c r="L568">
        <v>2</v>
      </c>
      <c r="M568" t="s">
        <v>77</v>
      </c>
      <c r="N568">
        <v>20.57</v>
      </c>
      <c r="O568">
        <v>17.39</v>
      </c>
      <c r="P568" t="s">
        <v>78</v>
      </c>
      <c r="Q568" s="94">
        <v>45281.658333333333</v>
      </c>
      <c r="R568">
        <v>41.14</v>
      </c>
      <c r="S568">
        <v>34.78</v>
      </c>
      <c r="T568" t="str">
        <f>VLOOKUP(E568,zamiana!A:B,2,0)</f>
        <v>ALSTOM (ex. BT) CZL</v>
      </c>
    </row>
    <row r="569" spans="1:20" x14ac:dyDescent="0.3">
      <c r="A569" t="s">
        <v>5739</v>
      </c>
      <c r="B569" s="2">
        <v>45238</v>
      </c>
      <c r="C569" s="2">
        <v>45238</v>
      </c>
      <c r="D569" s="2"/>
      <c r="E569" t="s">
        <v>951</v>
      </c>
      <c r="F569" t="s">
        <v>952</v>
      </c>
      <c r="G569" t="s">
        <v>942</v>
      </c>
      <c r="H569" t="s">
        <v>951</v>
      </c>
      <c r="I569" t="s">
        <v>1394</v>
      </c>
      <c r="J569" t="s">
        <v>1395</v>
      </c>
      <c r="K569" t="s">
        <v>955</v>
      </c>
      <c r="L569">
        <v>2</v>
      </c>
      <c r="M569" t="s">
        <v>77</v>
      </c>
      <c r="N569">
        <v>20.57</v>
      </c>
      <c r="O569">
        <v>17.39</v>
      </c>
      <c r="P569" t="s">
        <v>78</v>
      </c>
      <c r="Q569" s="94">
        <v>45281.658333333333</v>
      </c>
      <c r="R569">
        <v>41.14</v>
      </c>
      <c r="S569">
        <v>34.78</v>
      </c>
      <c r="T569" t="str">
        <f>VLOOKUP(E569,zamiana!A:B,2,0)</f>
        <v>ALSTOM (ex. BT) CZL</v>
      </c>
    </row>
    <row r="570" spans="1:20" x14ac:dyDescent="0.3">
      <c r="A570" t="s">
        <v>5739</v>
      </c>
      <c r="B570" s="2">
        <v>45238</v>
      </c>
      <c r="C570" s="2">
        <v>45238</v>
      </c>
      <c r="D570" s="2"/>
      <c r="E570" t="s">
        <v>951</v>
      </c>
      <c r="F570" t="s">
        <v>952</v>
      </c>
      <c r="G570" t="s">
        <v>942</v>
      </c>
      <c r="H570" t="s">
        <v>951</v>
      </c>
      <c r="I570" t="s">
        <v>1394</v>
      </c>
      <c r="J570" t="s">
        <v>1395</v>
      </c>
      <c r="K570" t="s">
        <v>955</v>
      </c>
      <c r="L570">
        <v>4</v>
      </c>
      <c r="M570" t="s">
        <v>77</v>
      </c>
      <c r="N570">
        <v>20.57</v>
      </c>
      <c r="O570">
        <v>17.39</v>
      </c>
      <c r="P570" t="s">
        <v>78</v>
      </c>
      <c r="Q570" s="94">
        <v>45281.658333333333</v>
      </c>
      <c r="R570">
        <v>82.28</v>
      </c>
      <c r="S570">
        <v>69.56</v>
      </c>
      <c r="T570" t="str">
        <f>VLOOKUP(E570,zamiana!A:B,2,0)</f>
        <v>ALSTOM (ex. BT) CZL</v>
      </c>
    </row>
    <row r="571" spans="1:20" x14ac:dyDescent="0.3">
      <c r="A571" t="s">
        <v>5739</v>
      </c>
      <c r="B571" s="2">
        <v>45238</v>
      </c>
      <c r="C571" s="2">
        <v>45238</v>
      </c>
      <c r="D571" s="2"/>
      <c r="E571" t="s">
        <v>951</v>
      </c>
      <c r="F571" t="s">
        <v>952</v>
      </c>
      <c r="G571" t="s">
        <v>942</v>
      </c>
      <c r="H571" t="s">
        <v>951</v>
      </c>
      <c r="I571" t="s">
        <v>1394</v>
      </c>
      <c r="J571" t="s">
        <v>1395</v>
      </c>
      <c r="K571" t="s">
        <v>955</v>
      </c>
      <c r="L571">
        <v>4</v>
      </c>
      <c r="M571" t="s">
        <v>77</v>
      </c>
      <c r="N571">
        <v>20.57</v>
      </c>
      <c r="O571">
        <v>17.39</v>
      </c>
      <c r="P571" t="s">
        <v>78</v>
      </c>
      <c r="Q571" s="94">
        <v>45281.658333333333</v>
      </c>
      <c r="R571">
        <v>82.28</v>
      </c>
      <c r="S571">
        <v>69.56</v>
      </c>
      <c r="T571" t="str">
        <f>VLOOKUP(E571,zamiana!A:B,2,0)</f>
        <v>ALSTOM (ex. BT) CZL</v>
      </c>
    </row>
    <row r="572" spans="1:20" x14ac:dyDescent="0.3">
      <c r="A572" t="s">
        <v>5739</v>
      </c>
      <c r="B572" s="2">
        <v>45238</v>
      </c>
      <c r="C572" s="2">
        <v>45238</v>
      </c>
      <c r="D572" s="2"/>
      <c r="E572" t="s">
        <v>951</v>
      </c>
      <c r="F572" t="s">
        <v>952</v>
      </c>
      <c r="G572" t="s">
        <v>942</v>
      </c>
      <c r="H572" t="s">
        <v>951</v>
      </c>
      <c r="I572" t="s">
        <v>1394</v>
      </c>
      <c r="J572" t="s">
        <v>1395</v>
      </c>
      <c r="K572" t="s">
        <v>955</v>
      </c>
      <c r="L572">
        <v>4</v>
      </c>
      <c r="M572" t="s">
        <v>77</v>
      </c>
      <c r="N572">
        <v>20.57</v>
      </c>
      <c r="O572">
        <v>17.39</v>
      </c>
      <c r="P572" t="s">
        <v>78</v>
      </c>
      <c r="Q572" s="94">
        <v>45281.658333333333</v>
      </c>
      <c r="R572">
        <v>82.28</v>
      </c>
      <c r="S572">
        <v>69.56</v>
      </c>
      <c r="T572" t="str">
        <f>VLOOKUP(E572,zamiana!A:B,2,0)</f>
        <v>ALSTOM (ex. BT) CZL</v>
      </c>
    </row>
    <row r="573" spans="1:20" x14ac:dyDescent="0.3">
      <c r="A573" t="s">
        <v>5739</v>
      </c>
      <c r="B573" s="2">
        <v>45238</v>
      </c>
      <c r="C573" s="2">
        <v>45238</v>
      </c>
      <c r="D573" s="2"/>
      <c r="E573" t="s">
        <v>951</v>
      </c>
      <c r="F573" t="s">
        <v>952</v>
      </c>
      <c r="G573" t="s">
        <v>942</v>
      </c>
      <c r="H573" t="s">
        <v>951</v>
      </c>
      <c r="I573" t="s">
        <v>1394</v>
      </c>
      <c r="J573" t="s">
        <v>1395</v>
      </c>
      <c r="K573" t="s">
        <v>955</v>
      </c>
      <c r="L573">
        <v>4</v>
      </c>
      <c r="M573" t="s">
        <v>77</v>
      </c>
      <c r="N573">
        <v>20.57</v>
      </c>
      <c r="O573">
        <v>17.39</v>
      </c>
      <c r="P573" t="s">
        <v>78</v>
      </c>
      <c r="Q573" s="94">
        <v>45281.658333333333</v>
      </c>
      <c r="R573">
        <v>82.28</v>
      </c>
      <c r="S573">
        <v>69.56</v>
      </c>
      <c r="T573" t="str">
        <f>VLOOKUP(E573,zamiana!A:B,2,0)</f>
        <v>ALSTOM (ex. BT) CZL</v>
      </c>
    </row>
    <row r="574" spans="1:20" x14ac:dyDescent="0.3">
      <c r="A574" t="s">
        <v>5739</v>
      </c>
      <c r="B574" s="2">
        <v>45238</v>
      </c>
      <c r="C574" s="2">
        <v>45238</v>
      </c>
      <c r="D574" s="2"/>
      <c r="E574" t="s">
        <v>951</v>
      </c>
      <c r="F574" t="s">
        <v>952</v>
      </c>
      <c r="G574" t="s">
        <v>942</v>
      </c>
      <c r="H574" t="s">
        <v>951</v>
      </c>
      <c r="I574" t="s">
        <v>1394</v>
      </c>
      <c r="J574" t="s">
        <v>1395</v>
      </c>
      <c r="K574" t="s">
        <v>955</v>
      </c>
      <c r="L574">
        <v>4</v>
      </c>
      <c r="M574" t="s">
        <v>77</v>
      </c>
      <c r="N574">
        <v>20.57</v>
      </c>
      <c r="O574">
        <v>17.39</v>
      </c>
      <c r="P574" t="s">
        <v>78</v>
      </c>
      <c r="Q574" s="94">
        <v>45281.658333333333</v>
      </c>
      <c r="R574">
        <v>82.28</v>
      </c>
      <c r="S574">
        <v>69.56</v>
      </c>
      <c r="T574" t="str">
        <f>VLOOKUP(E574,zamiana!A:B,2,0)</f>
        <v>ALSTOM (ex. BT) CZL</v>
      </c>
    </row>
    <row r="575" spans="1:20" x14ac:dyDescent="0.3">
      <c r="A575" t="s">
        <v>5739</v>
      </c>
      <c r="B575" s="2">
        <v>45238</v>
      </c>
      <c r="C575" s="2">
        <v>45238</v>
      </c>
      <c r="D575" s="2"/>
      <c r="E575" t="s">
        <v>951</v>
      </c>
      <c r="F575" t="s">
        <v>952</v>
      </c>
      <c r="G575" t="s">
        <v>942</v>
      </c>
      <c r="H575" t="s">
        <v>951</v>
      </c>
      <c r="I575" t="s">
        <v>1394</v>
      </c>
      <c r="J575" t="s">
        <v>1395</v>
      </c>
      <c r="K575" t="s">
        <v>955</v>
      </c>
      <c r="L575">
        <v>4</v>
      </c>
      <c r="M575" t="s">
        <v>77</v>
      </c>
      <c r="N575">
        <v>20.57</v>
      </c>
      <c r="O575">
        <v>17.39</v>
      </c>
      <c r="P575" t="s">
        <v>78</v>
      </c>
      <c r="Q575" s="94">
        <v>45281.658333333333</v>
      </c>
      <c r="R575">
        <v>82.28</v>
      </c>
      <c r="S575">
        <v>69.56</v>
      </c>
      <c r="T575" t="str">
        <f>VLOOKUP(E575,zamiana!A:B,2,0)</f>
        <v>ALSTOM (ex. BT) CZL</v>
      </c>
    </row>
    <row r="576" spans="1:20" x14ac:dyDescent="0.3">
      <c r="A576" t="s">
        <v>5739</v>
      </c>
      <c r="B576" s="2">
        <v>45238</v>
      </c>
      <c r="C576" s="2">
        <v>45238</v>
      </c>
      <c r="D576" s="2"/>
      <c r="E576" t="s">
        <v>951</v>
      </c>
      <c r="F576" t="s">
        <v>952</v>
      </c>
      <c r="G576" t="s">
        <v>942</v>
      </c>
      <c r="H576" t="s">
        <v>951</v>
      </c>
      <c r="I576" t="s">
        <v>1394</v>
      </c>
      <c r="J576" t="s">
        <v>1395</v>
      </c>
      <c r="K576" t="s">
        <v>955</v>
      </c>
      <c r="L576">
        <v>4</v>
      </c>
      <c r="M576" t="s">
        <v>77</v>
      </c>
      <c r="N576">
        <v>20.57</v>
      </c>
      <c r="O576">
        <v>17.39</v>
      </c>
      <c r="P576" t="s">
        <v>78</v>
      </c>
      <c r="Q576" s="94">
        <v>45281.658333333333</v>
      </c>
      <c r="R576">
        <v>82.28</v>
      </c>
      <c r="S576">
        <v>69.56</v>
      </c>
      <c r="T576" t="str">
        <f>VLOOKUP(E576,zamiana!A:B,2,0)</f>
        <v>ALSTOM (ex. BT) CZL</v>
      </c>
    </row>
    <row r="577" spans="1:20" x14ac:dyDescent="0.3">
      <c r="A577" t="s">
        <v>5739</v>
      </c>
      <c r="B577" s="2">
        <v>45238</v>
      </c>
      <c r="C577" s="2">
        <v>45238</v>
      </c>
      <c r="D577" s="2"/>
      <c r="E577" t="s">
        <v>951</v>
      </c>
      <c r="F577" t="s">
        <v>952</v>
      </c>
      <c r="G577" t="s">
        <v>942</v>
      </c>
      <c r="H577" t="s">
        <v>951</v>
      </c>
      <c r="I577" t="s">
        <v>1394</v>
      </c>
      <c r="J577" t="s">
        <v>1395</v>
      </c>
      <c r="K577" t="s">
        <v>955</v>
      </c>
      <c r="L577">
        <v>4</v>
      </c>
      <c r="M577" t="s">
        <v>77</v>
      </c>
      <c r="N577">
        <v>20.57</v>
      </c>
      <c r="O577">
        <v>17.39</v>
      </c>
      <c r="P577" t="s">
        <v>78</v>
      </c>
      <c r="Q577" s="94">
        <v>45281.658333333333</v>
      </c>
      <c r="R577">
        <v>82.28</v>
      </c>
      <c r="S577">
        <v>69.56</v>
      </c>
      <c r="T577" t="str">
        <f>VLOOKUP(E577,zamiana!A:B,2,0)</f>
        <v>ALSTOM (ex. BT) CZL</v>
      </c>
    </row>
    <row r="578" spans="1:20" x14ac:dyDescent="0.3">
      <c r="A578" t="s">
        <v>5739</v>
      </c>
      <c r="B578" s="2">
        <v>45238</v>
      </c>
      <c r="C578" s="2">
        <v>45238</v>
      </c>
      <c r="D578" s="2"/>
      <c r="E578" t="s">
        <v>951</v>
      </c>
      <c r="F578" t="s">
        <v>952</v>
      </c>
      <c r="G578" t="s">
        <v>942</v>
      </c>
      <c r="H578" t="s">
        <v>951</v>
      </c>
      <c r="I578" t="s">
        <v>1413</v>
      </c>
      <c r="J578" t="s">
        <v>1414</v>
      </c>
      <c r="K578" t="s">
        <v>955</v>
      </c>
      <c r="L578">
        <v>2</v>
      </c>
      <c r="M578" t="s">
        <v>77</v>
      </c>
      <c r="N578">
        <v>15.49</v>
      </c>
      <c r="O578">
        <v>14.77</v>
      </c>
      <c r="P578" t="s">
        <v>78</v>
      </c>
      <c r="Q578" s="94">
        <v>45281.62777777778</v>
      </c>
      <c r="R578">
        <v>30.98</v>
      </c>
      <c r="S578">
        <v>29.54</v>
      </c>
      <c r="T578" t="str">
        <f>VLOOKUP(E578,zamiana!A:B,2,0)</f>
        <v>ALSTOM (ex. BT) CZL</v>
      </c>
    </row>
    <row r="579" spans="1:20" x14ac:dyDescent="0.3">
      <c r="A579" t="s">
        <v>5739</v>
      </c>
      <c r="B579" s="2">
        <v>45238</v>
      </c>
      <c r="C579" s="2">
        <v>45238</v>
      </c>
      <c r="D579" s="2"/>
      <c r="E579" t="s">
        <v>951</v>
      </c>
      <c r="F579" t="s">
        <v>952</v>
      </c>
      <c r="G579" t="s">
        <v>942</v>
      </c>
      <c r="H579" t="s">
        <v>951</v>
      </c>
      <c r="I579" t="s">
        <v>1413</v>
      </c>
      <c r="J579" t="s">
        <v>1414</v>
      </c>
      <c r="K579" t="s">
        <v>955</v>
      </c>
      <c r="L579">
        <v>2</v>
      </c>
      <c r="M579" t="s">
        <v>77</v>
      </c>
      <c r="N579">
        <v>15.49</v>
      </c>
      <c r="O579">
        <v>14.77</v>
      </c>
      <c r="P579" t="s">
        <v>78</v>
      </c>
      <c r="Q579" s="94">
        <v>45281.62777777778</v>
      </c>
      <c r="R579">
        <v>30.98</v>
      </c>
      <c r="S579">
        <v>29.54</v>
      </c>
      <c r="T579" t="str">
        <f>VLOOKUP(E579,zamiana!A:B,2,0)</f>
        <v>ALSTOM (ex. BT) CZL</v>
      </c>
    </row>
    <row r="580" spans="1:20" x14ac:dyDescent="0.3">
      <c r="A580" t="s">
        <v>5739</v>
      </c>
      <c r="B580" s="2">
        <v>45238</v>
      </c>
      <c r="C580" s="2">
        <v>45238</v>
      </c>
      <c r="D580" s="2"/>
      <c r="E580" t="s">
        <v>951</v>
      </c>
      <c r="F580" t="s">
        <v>952</v>
      </c>
      <c r="G580" t="s">
        <v>942</v>
      </c>
      <c r="H580" t="s">
        <v>951</v>
      </c>
      <c r="I580" t="s">
        <v>1386</v>
      </c>
      <c r="J580" t="s">
        <v>1387</v>
      </c>
      <c r="K580" t="s">
        <v>955</v>
      </c>
      <c r="L580">
        <v>2</v>
      </c>
      <c r="M580" t="s">
        <v>77</v>
      </c>
      <c r="N580">
        <v>22.03</v>
      </c>
      <c r="O580">
        <v>21.54</v>
      </c>
      <c r="P580" t="s">
        <v>78</v>
      </c>
      <c r="Q580" s="94">
        <v>45281.62777777778</v>
      </c>
      <c r="R580">
        <v>44.06</v>
      </c>
      <c r="S580">
        <v>43.08</v>
      </c>
      <c r="T580" t="str">
        <f>VLOOKUP(E580,zamiana!A:B,2,0)</f>
        <v>ALSTOM (ex. BT) CZL</v>
      </c>
    </row>
    <row r="581" spans="1:20" x14ac:dyDescent="0.3">
      <c r="A581" t="s">
        <v>5739</v>
      </c>
      <c r="B581" s="2">
        <v>45238</v>
      </c>
      <c r="C581" s="2">
        <v>45238</v>
      </c>
      <c r="D581" s="2"/>
      <c r="E581" t="s">
        <v>951</v>
      </c>
      <c r="F581" t="s">
        <v>952</v>
      </c>
      <c r="G581" t="s">
        <v>942</v>
      </c>
      <c r="H581" t="s">
        <v>951</v>
      </c>
      <c r="I581" t="s">
        <v>1386</v>
      </c>
      <c r="J581" t="s">
        <v>1387</v>
      </c>
      <c r="K581" t="s">
        <v>955</v>
      </c>
      <c r="L581">
        <v>2</v>
      </c>
      <c r="M581" t="s">
        <v>77</v>
      </c>
      <c r="N581">
        <v>22.03</v>
      </c>
      <c r="O581">
        <v>21.54</v>
      </c>
      <c r="P581" t="s">
        <v>78</v>
      </c>
      <c r="Q581" s="94">
        <v>45281.62777777778</v>
      </c>
      <c r="R581">
        <v>44.06</v>
      </c>
      <c r="S581">
        <v>43.08</v>
      </c>
      <c r="T581" t="str">
        <f>VLOOKUP(E581,zamiana!A:B,2,0)</f>
        <v>ALSTOM (ex. BT) CZL</v>
      </c>
    </row>
    <row r="582" spans="1:20" x14ac:dyDescent="0.3">
      <c r="A582" t="s">
        <v>5739</v>
      </c>
      <c r="B582" s="2">
        <v>45238</v>
      </c>
      <c r="C582" s="2">
        <v>45238</v>
      </c>
      <c r="D582" s="2"/>
      <c r="E582" t="s">
        <v>951</v>
      </c>
      <c r="F582" t="s">
        <v>952</v>
      </c>
      <c r="G582" t="s">
        <v>942</v>
      </c>
      <c r="H582" t="s">
        <v>951</v>
      </c>
      <c r="I582" t="s">
        <v>1104</v>
      </c>
      <c r="J582" t="s">
        <v>1105</v>
      </c>
      <c r="K582" t="s">
        <v>955</v>
      </c>
      <c r="L582">
        <v>2</v>
      </c>
      <c r="M582" t="s">
        <v>77</v>
      </c>
      <c r="N582">
        <v>9.57</v>
      </c>
      <c r="O582">
        <v>6.57</v>
      </c>
      <c r="P582" t="s">
        <v>78</v>
      </c>
      <c r="Q582" s="94">
        <v>45281.62777777778</v>
      </c>
      <c r="R582">
        <v>19.14</v>
      </c>
      <c r="S582">
        <v>13.14</v>
      </c>
      <c r="T582" t="str">
        <f>VLOOKUP(E582,zamiana!A:B,2,0)</f>
        <v>ALSTOM (ex. BT) CZL</v>
      </c>
    </row>
    <row r="583" spans="1:20" x14ac:dyDescent="0.3">
      <c r="A583" t="s">
        <v>5739</v>
      </c>
      <c r="B583" s="2">
        <v>45238</v>
      </c>
      <c r="C583" s="2">
        <v>45238</v>
      </c>
      <c r="D583" s="2"/>
      <c r="E583" t="s">
        <v>951</v>
      </c>
      <c r="F583" t="s">
        <v>952</v>
      </c>
      <c r="G583" t="s">
        <v>942</v>
      </c>
      <c r="H583" t="s">
        <v>951</v>
      </c>
      <c r="I583" t="s">
        <v>1104</v>
      </c>
      <c r="J583" t="s">
        <v>1105</v>
      </c>
      <c r="K583" t="s">
        <v>955</v>
      </c>
      <c r="L583">
        <v>2</v>
      </c>
      <c r="M583" t="s">
        <v>77</v>
      </c>
      <c r="N583">
        <v>9.57</v>
      </c>
      <c r="O583">
        <v>6.57</v>
      </c>
      <c r="P583" t="s">
        <v>78</v>
      </c>
      <c r="Q583" s="94">
        <v>45281.62777777778</v>
      </c>
      <c r="R583">
        <v>19.14</v>
      </c>
      <c r="S583">
        <v>13.14</v>
      </c>
      <c r="T583" t="str">
        <f>VLOOKUP(E583,zamiana!A:B,2,0)</f>
        <v>ALSTOM (ex. BT) CZL</v>
      </c>
    </row>
    <row r="584" spans="1:20" x14ac:dyDescent="0.3">
      <c r="A584" t="s">
        <v>5739</v>
      </c>
      <c r="B584" s="2">
        <v>45238</v>
      </c>
      <c r="C584" s="2">
        <v>45238</v>
      </c>
      <c r="D584" s="2"/>
      <c r="E584" t="s">
        <v>951</v>
      </c>
      <c r="F584" t="s">
        <v>952</v>
      </c>
      <c r="G584" t="s">
        <v>942</v>
      </c>
      <c r="H584" t="s">
        <v>951</v>
      </c>
      <c r="I584" t="s">
        <v>1104</v>
      </c>
      <c r="J584" t="s">
        <v>1105</v>
      </c>
      <c r="K584" t="s">
        <v>955</v>
      </c>
      <c r="L584">
        <v>2</v>
      </c>
      <c r="M584" t="s">
        <v>77</v>
      </c>
      <c r="N584">
        <v>9.57</v>
      </c>
      <c r="O584">
        <v>6.57</v>
      </c>
      <c r="P584" t="s">
        <v>78</v>
      </c>
      <c r="Q584" s="94">
        <v>45281.62777777778</v>
      </c>
      <c r="R584">
        <v>19.14</v>
      </c>
      <c r="S584">
        <v>13.14</v>
      </c>
      <c r="T584" t="str">
        <f>VLOOKUP(E584,zamiana!A:B,2,0)</f>
        <v>ALSTOM (ex. BT) CZL</v>
      </c>
    </row>
    <row r="585" spans="1:20" x14ac:dyDescent="0.3">
      <c r="A585" t="s">
        <v>5739</v>
      </c>
      <c r="B585" s="2">
        <v>45238</v>
      </c>
      <c r="C585" s="2">
        <v>45238</v>
      </c>
      <c r="D585" s="2"/>
      <c r="E585" t="s">
        <v>951</v>
      </c>
      <c r="F585" t="s">
        <v>952</v>
      </c>
      <c r="G585" t="s">
        <v>942</v>
      </c>
      <c r="H585" t="s">
        <v>951</v>
      </c>
      <c r="I585" t="s">
        <v>1347</v>
      </c>
      <c r="J585" t="s">
        <v>1348</v>
      </c>
      <c r="K585" t="s">
        <v>955</v>
      </c>
      <c r="L585">
        <v>20</v>
      </c>
      <c r="M585" t="s">
        <v>77</v>
      </c>
      <c r="N585">
        <v>11.71</v>
      </c>
      <c r="O585">
        <v>12.48</v>
      </c>
      <c r="P585" t="s">
        <v>78</v>
      </c>
      <c r="Q585" s="94">
        <v>45281.62777777778</v>
      </c>
      <c r="R585">
        <v>234.2</v>
      </c>
      <c r="S585">
        <v>249.6</v>
      </c>
      <c r="T585" t="str">
        <f>VLOOKUP(E585,zamiana!A:B,2,0)</f>
        <v>ALSTOM (ex. BT) CZL</v>
      </c>
    </row>
    <row r="586" spans="1:20" x14ac:dyDescent="0.3">
      <c r="A586" t="s">
        <v>5739</v>
      </c>
      <c r="B586" s="2">
        <v>45238</v>
      </c>
      <c r="C586" s="2">
        <v>45238</v>
      </c>
      <c r="D586" s="2"/>
      <c r="E586" t="s">
        <v>951</v>
      </c>
      <c r="F586" t="s">
        <v>952</v>
      </c>
      <c r="G586" t="s">
        <v>942</v>
      </c>
      <c r="H586" t="s">
        <v>951</v>
      </c>
      <c r="I586" t="s">
        <v>1558</v>
      </c>
      <c r="J586" t="s">
        <v>1559</v>
      </c>
      <c r="K586" t="s">
        <v>955</v>
      </c>
      <c r="L586">
        <v>8</v>
      </c>
      <c r="M586" t="s">
        <v>77</v>
      </c>
      <c r="N586">
        <v>23.99</v>
      </c>
      <c r="O586">
        <v>24.76</v>
      </c>
      <c r="P586" t="s">
        <v>78</v>
      </c>
      <c r="Q586" s="94">
        <v>45281.62777777778</v>
      </c>
      <c r="R586">
        <v>191.92</v>
      </c>
      <c r="S586">
        <v>198.08</v>
      </c>
      <c r="T586" t="str">
        <f>VLOOKUP(E586,zamiana!A:B,2,0)</f>
        <v>ALSTOM (ex. BT) CZL</v>
      </c>
    </row>
    <row r="587" spans="1:20" x14ac:dyDescent="0.3">
      <c r="A587" t="s">
        <v>5739</v>
      </c>
      <c r="B587" s="2">
        <v>45238</v>
      </c>
      <c r="C587" s="2">
        <v>45238</v>
      </c>
      <c r="D587" s="2"/>
      <c r="E587" t="s">
        <v>951</v>
      </c>
      <c r="F587" t="s">
        <v>952</v>
      </c>
      <c r="G587" t="s">
        <v>942</v>
      </c>
      <c r="H587" t="s">
        <v>951</v>
      </c>
      <c r="I587" t="s">
        <v>1558</v>
      </c>
      <c r="J587" t="s">
        <v>1559</v>
      </c>
      <c r="K587" t="s">
        <v>955</v>
      </c>
      <c r="L587">
        <v>7</v>
      </c>
      <c r="M587" t="s">
        <v>77</v>
      </c>
      <c r="N587">
        <v>23.99</v>
      </c>
      <c r="O587">
        <v>24.76</v>
      </c>
      <c r="P587" t="s">
        <v>78</v>
      </c>
      <c r="Q587" s="94">
        <v>45281.62777777778</v>
      </c>
      <c r="R587">
        <v>167.93</v>
      </c>
      <c r="S587">
        <v>173.32</v>
      </c>
      <c r="T587" t="str">
        <f>VLOOKUP(E587,zamiana!A:B,2,0)</f>
        <v>ALSTOM (ex. BT) CZL</v>
      </c>
    </row>
    <row r="588" spans="1:20" x14ac:dyDescent="0.3">
      <c r="A588" t="s">
        <v>5739</v>
      </c>
      <c r="B588" s="2">
        <v>45238</v>
      </c>
      <c r="C588" s="2">
        <v>45238</v>
      </c>
      <c r="D588" s="2"/>
      <c r="E588" t="s">
        <v>951</v>
      </c>
      <c r="F588" t="s">
        <v>952</v>
      </c>
      <c r="G588" t="s">
        <v>942</v>
      </c>
      <c r="H588" t="s">
        <v>951</v>
      </c>
      <c r="I588" t="s">
        <v>1558</v>
      </c>
      <c r="J588" t="s">
        <v>1559</v>
      </c>
      <c r="K588" t="s">
        <v>955</v>
      </c>
      <c r="L588">
        <v>11</v>
      </c>
      <c r="M588" t="s">
        <v>77</v>
      </c>
      <c r="N588">
        <v>23.99</v>
      </c>
      <c r="O588">
        <v>24.76</v>
      </c>
      <c r="P588" t="s">
        <v>78</v>
      </c>
      <c r="Q588" s="94">
        <v>45281.62777777778</v>
      </c>
      <c r="R588">
        <v>263.89</v>
      </c>
      <c r="S588">
        <v>272.36</v>
      </c>
      <c r="T588" t="str">
        <f>VLOOKUP(E588,zamiana!A:B,2,0)</f>
        <v>ALSTOM (ex. BT) CZL</v>
      </c>
    </row>
    <row r="589" spans="1:20" x14ac:dyDescent="0.3">
      <c r="A589" t="s">
        <v>5739</v>
      </c>
      <c r="B589" s="2">
        <v>45238</v>
      </c>
      <c r="C589" s="2">
        <v>45238</v>
      </c>
      <c r="D589" s="2"/>
      <c r="E589" t="s">
        <v>951</v>
      </c>
      <c r="F589" t="s">
        <v>952</v>
      </c>
      <c r="G589" t="s">
        <v>942</v>
      </c>
      <c r="H589" t="s">
        <v>951</v>
      </c>
      <c r="I589" t="s">
        <v>1558</v>
      </c>
      <c r="J589" t="s">
        <v>1559</v>
      </c>
      <c r="K589" t="s">
        <v>955</v>
      </c>
      <c r="L589">
        <v>11</v>
      </c>
      <c r="M589" t="s">
        <v>77</v>
      </c>
      <c r="N589">
        <v>23.99</v>
      </c>
      <c r="O589">
        <v>24.76</v>
      </c>
      <c r="P589" t="s">
        <v>78</v>
      </c>
      <c r="Q589" s="94">
        <v>45281.62777777778</v>
      </c>
      <c r="R589">
        <v>263.89</v>
      </c>
      <c r="S589">
        <v>272.36</v>
      </c>
      <c r="T589" t="str">
        <f>VLOOKUP(E589,zamiana!A:B,2,0)</f>
        <v>ALSTOM (ex. BT) CZL</v>
      </c>
    </row>
    <row r="590" spans="1:20" x14ac:dyDescent="0.3">
      <c r="A590" t="s">
        <v>5739</v>
      </c>
      <c r="B590" s="2">
        <v>45238</v>
      </c>
      <c r="C590" s="2">
        <v>45238</v>
      </c>
      <c r="D590" s="2"/>
      <c r="E590" t="s">
        <v>951</v>
      </c>
      <c r="F590" t="s">
        <v>952</v>
      </c>
      <c r="G590" t="s">
        <v>942</v>
      </c>
      <c r="H590" t="s">
        <v>951</v>
      </c>
      <c r="I590" t="s">
        <v>1558</v>
      </c>
      <c r="J590" t="s">
        <v>1559</v>
      </c>
      <c r="K590" t="s">
        <v>955</v>
      </c>
      <c r="L590">
        <v>2</v>
      </c>
      <c r="M590" t="s">
        <v>77</v>
      </c>
      <c r="N590">
        <v>23.99</v>
      </c>
      <c r="O590">
        <v>24.76</v>
      </c>
      <c r="P590" t="s">
        <v>78</v>
      </c>
      <c r="Q590" s="94">
        <v>45281.62777777778</v>
      </c>
      <c r="R590">
        <v>47.98</v>
      </c>
      <c r="S590">
        <v>49.52</v>
      </c>
      <c r="T590" t="str">
        <f>VLOOKUP(E590,zamiana!A:B,2,0)</f>
        <v>ALSTOM (ex. BT) CZL</v>
      </c>
    </row>
    <row r="591" spans="1:20" x14ac:dyDescent="0.3">
      <c r="A591" t="s">
        <v>5739</v>
      </c>
      <c r="B591" s="2">
        <v>45238</v>
      </c>
      <c r="C591" s="2">
        <v>45238</v>
      </c>
      <c r="D591" s="2"/>
      <c r="E591" t="s">
        <v>951</v>
      </c>
      <c r="F591" t="s">
        <v>952</v>
      </c>
      <c r="G591" t="s">
        <v>942</v>
      </c>
      <c r="H591" t="s">
        <v>951</v>
      </c>
      <c r="I591" t="s">
        <v>1403</v>
      </c>
      <c r="J591" t="s">
        <v>1404</v>
      </c>
      <c r="K591" t="s">
        <v>955</v>
      </c>
      <c r="L591">
        <v>8</v>
      </c>
      <c r="M591" t="s">
        <v>77</v>
      </c>
      <c r="N591">
        <v>17.809999999999999</v>
      </c>
      <c r="O591">
        <v>16.260000000000002</v>
      </c>
      <c r="P591" t="s">
        <v>78</v>
      </c>
      <c r="Q591" s="94">
        <v>45281.645138888889</v>
      </c>
      <c r="R591">
        <v>142.47999999999999</v>
      </c>
      <c r="S591">
        <v>130.08000000000001</v>
      </c>
      <c r="T591" t="str">
        <f>VLOOKUP(E591,zamiana!A:B,2,0)</f>
        <v>ALSTOM (ex. BT) CZL</v>
      </c>
    </row>
    <row r="592" spans="1:20" x14ac:dyDescent="0.3">
      <c r="A592" t="s">
        <v>5739</v>
      </c>
      <c r="B592" s="2">
        <v>45238</v>
      </c>
      <c r="C592" s="2">
        <v>45238</v>
      </c>
      <c r="D592" s="2"/>
      <c r="E592" t="s">
        <v>951</v>
      </c>
      <c r="F592" t="s">
        <v>952</v>
      </c>
      <c r="G592" t="s">
        <v>942</v>
      </c>
      <c r="H592" t="s">
        <v>951</v>
      </c>
      <c r="I592" t="s">
        <v>1403</v>
      </c>
      <c r="J592" t="s">
        <v>1404</v>
      </c>
      <c r="K592" t="s">
        <v>955</v>
      </c>
      <c r="L592">
        <v>7</v>
      </c>
      <c r="M592" t="s">
        <v>77</v>
      </c>
      <c r="N592">
        <v>17.809999999999999</v>
      </c>
      <c r="O592">
        <v>16.260000000000002</v>
      </c>
      <c r="P592" t="s">
        <v>78</v>
      </c>
      <c r="Q592" s="94">
        <v>45281.645138888889</v>
      </c>
      <c r="R592">
        <v>124.67</v>
      </c>
      <c r="S592">
        <v>113.82</v>
      </c>
      <c r="T592" t="str">
        <f>VLOOKUP(E592,zamiana!A:B,2,0)</f>
        <v>ALSTOM (ex. BT) CZL</v>
      </c>
    </row>
    <row r="593" spans="1:20" x14ac:dyDescent="0.3">
      <c r="A593" t="s">
        <v>5739</v>
      </c>
      <c r="B593" s="2">
        <v>45238</v>
      </c>
      <c r="C593" s="2">
        <v>45238</v>
      </c>
      <c r="D593" s="2"/>
      <c r="E593" t="s">
        <v>951</v>
      </c>
      <c r="F593" t="s">
        <v>952</v>
      </c>
      <c r="G593" t="s">
        <v>942</v>
      </c>
      <c r="H593" t="s">
        <v>951</v>
      </c>
      <c r="I593" t="s">
        <v>1403</v>
      </c>
      <c r="J593" t="s">
        <v>1404</v>
      </c>
      <c r="K593" t="s">
        <v>955</v>
      </c>
      <c r="L593">
        <v>11</v>
      </c>
      <c r="M593" t="s">
        <v>77</v>
      </c>
      <c r="N593">
        <v>17.809999999999999</v>
      </c>
      <c r="O593">
        <v>16.260000000000002</v>
      </c>
      <c r="P593" t="s">
        <v>78</v>
      </c>
      <c r="Q593" s="94">
        <v>45281.645138888889</v>
      </c>
      <c r="R593">
        <v>195.91</v>
      </c>
      <c r="S593">
        <v>178.86</v>
      </c>
      <c r="T593" t="str">
        <f>VLOOKUP(E593,zamiana!A:B,2,0)</f>
        <v>ALSTOM (ex. BT) CZL</v>
      </c>
    </row>
    <row r="594" spans="1:20" x14ac:dyDescent="0.3">
      <c r="A594" t="s">
        <v>5739</v>
      </c>
      <c r="B594" s="2">
        <v>45238</v>
      </c>
      <c r="C594" s="2">
        <v>45238</v>
      </c>
      <c r="D594" s="2"/>
      <c r="E594" t="s">
        <v>951</v>
      </c>
      <c r="F594" t="s">
        <v>952</v>
      </c>
      <c r="G594" t="s">
        <v>942</v>
      </c>
      <c r="H594" t="s">
        <v>951</v>
      </c>
      <c r="I594" t="s">
        <v>1403</v>
      </c>
      <c r="J594" t="s">
        <v>1404</v>
      </c>
      <c r="K594" t="s">
        <v>955</v>
      </c>
      <c r="L594">
        <v>11</v>
      </c>
      <c r="M594" t="s">
        <v>77</v>
      </c>
      <c r="N594">
        <v>17.809999999999999</v>
      </c>
      <c r="O594">
        <v>16.260000000000002</v>
      </c>
      <c r="P594" t="s">
        <v>78</v>
      </c>
      <c r="Q594" s="94">
        <v>45281.645138888889</v>
      </c>
      <c r="R594">
        <v>195.91</v>
      </c>
      <c r="S594">
        <v>178.86</v>
      </c>
      <c r="T594" t="str">
        <f>VLOOKUP(E594,zamiana!A:B,2,0)</f>
        <v>ALSTOM (ex. BT) CZL</v>
      </c>
    </row>
    <row r="595" spans="1:20" x14ac:dyDescent="0.3">
      <c r="A595" t="s">
        <v>5739</v>
      </c>
      <c r="B595" s="2">
        <v>45238</v>
      </c>
      <c r="C595" s="2">
        <v>45238</v>
      </c>
      <c r="D595" s="2"/>
      <c r="E595" t="s">
        <v>951</v>
      </c>
      <c r="F595" t="s">
        <v>952</v>
      </c>
      <c r="G595" t="s">
        <v>942</v>
      </c>
      <c r="H595" t="s">
        <v>951</v>
      </c>
      <c r="I595" t="s">
        <v>1403</v>
      </c>
      <c r="J595" t="s">
        <v>1404</v>
      </c>
      <c r="K595" t="s">
        <v>955</v>
      </c>
      <c r="L595">
        <v>4</v>
      </c>
      <c r="M595" t="s">
        <v>77</v>
      </c>
      <c r="N595">
        <v>17.809999999999999</v>
      </c>
      <c r="O595">
        <v>16.260000000000002</v>
      </c>
      <c r="P595" t="s">
        <v>78</v>
      </c>
      <c r="Q595" s="94">
        <v>45281.645138888889</v>
      </c>
      <c r="R595">
        <v>71.239999999999995</v>
      </c>
      <c r="S595">
        <v>65.040000000000006</v>
      </c>
      <c r="T595" t="str">
        <f>VLOOKUP(E595,zamiana!A:B,2,0)</f>
        <v>ALSTOM (ex. BT) CZL</v>
      </c>
    </row>
    <row r="596" spans="1:20" x14ac:dyDescent="0.3">
      <c r="A596" t="s">
        <v>5739</v>
      </c>
      <c r="B596" s="2">
        <v>45238</v>
      </c>
      <c r="C596" s="2">
        <v>45238</v>
      </c>
      <c r="D596" s="2"/>
      <c r="E596" t="s">
        <v>951</v>
      </c>
      <c r="F596" t="s">
        <v>952</v>
      </c>
      <c r="G596" t="s">
        <v>942</v>
      </c>
      <c r="H596" t="s">
        <v>951</v>
      </c>
      <c r="I596" t="s">
        <v>1403</v>
      </c>
      <c r="J596" t="s">
        <v>1404</v>
      </c>
      <c r="K596" t="s">
        <v>955</v>
      </c>
      <c r="L596">
        <v>6</v>
      </c>
      <c r="M596" t="s">
        <v>77</v>
      </c>
      <c r="N596">
        <v>17.809999999999999</v>
      </c>
      <c r="O596">
        <v>16.260000000000002</v>
      </c>
      <c r="P596" t="s">
        <v>78</v>
      </c>
      <c r="Q596" s="94">
        <v>45281.645138888889</v>
      </c>
      <c r="R596">
        <v>106.86</v>
      </c>
      <c r="S596">
        <v>97.56</v>
      </c>
      <c r="T596" t="str">
        <f>VLOOKUP(E596,zamiana!A:B,2,0)</f>
        <v>ALSTOM (ex. BT) CZL</v>
      </c>
    </row>
    <row r="597" spans="1:20" x14ac:dyDescent="0.3">
      <c r="A597" t="s">
        <v>5739</v>
      </c>
      <c r="B597" s="2">
        <v>45238</v>
      </c>
      <c r="C597" s="2">
        <v>45238</v>
      </c>
      <c r="D597" s="2"/>
      <c r="E597" t="s">
        <v>951</v>
      </c>
      <c r="F597" t="s">
        <v>952</v>
      </c>
      <c r="G597" t="s">
        <v>942</v>
      </c>
      <c r="H597" t="s">
        <v>951</v>
      </c>
      <c r="I597" t="s">
        <v>1454</v>
      </c>
      <c r="J597" t="s">
        <v>1455</v>
      </c>
      <c r="K597" t="s">
        <v>955</v>
      </c>
      <c r="L597">
        <v>2</v>
      </c>
      <c r="M597" t="s">
        <v>77</v>
      </c>
      <c r="N597">
        <v>34.630000000000003</v>
      </c>
      <c r="O597">
        <v>22.83</v>
      </c>
      <c r="P597" t="s">
        <v>78</v>
      </c>
      <c r="Q597" s="94">
        <v>45281.63958333333</v>
      </c>
      <c r="R597">
        <v>69.260000000000005</v>
      </c>
      <c r="S597">
        <v>45.66</v>
      </c>
      <c r="T597" t="str">
        <f>VLOOKUP(E597,zamiana!A:B,2,0)</f>
        <v>ALSTOM (ex. BT) CZL</v>
      </c>
    </row>
    <row r="598" spans="1:20" x14ac:dyDescent="0.3">
      <c r="A598" t="s">
        <v>5739</v>
      </c>
      <c r="B598" s="2">
        <v>45238</v>
      </c>
      <c r="C598" s="2">
        <v>45238</v>
      </c>
      <c r="D598" s="2"/>
      <c r="E598" t="s">
        <v>951</v>
      </c>
      <c r="F598" t="s">
        <v>952</v>
      </c>
      <c r="G598" t="s">
        <v>942</v>
      </c>
      <c r="H598" t="s">
        <v>951</v>
      </c>
      <c r="I598" t="s">
        <v>1443</v>
      </c>
      <c r="J598" t="s">
        <v>1444</v>
      </c>
      <c r="K598" t="s">
        <v>955</v>
      </c>
      <c r="L598">
        <v>2</v>
      </c>
      <c r="M598" t="s">
        <v>77</v>
      </c>
      <c r="N598">
        <v>34.630000000000003</v>
      </c>
      <c r="O598">
        <v>20.8</v>
      </c>
      <c r="P598" t="s">
        <v>78</v>
      </c>
      <c r="Q598" s="94">
        <v>45281.62777777778</v>
      </c>
      <c r="R598">
        <v>69.260000000000005</v>
      </c>
      <c r="S598">
        <v>41.6</v>
      </c>
      <c r="T598" t="str">
        <f>VLOOKUP(E598,zamiana!A:B,2,0)</f>
        <v>ALSTOM (ex. BT) CZL</v>
      </c>
    </row>
    <row r="599" spans="1:20" x14ac:dyDescent="0.3">
      <c r="A599" t="s">
        <v>5739</v>
      </c>
      <c r="B599" s="2">
        <v>45238</v>
      </c>
      <c r="C599" s="2">
        <v>45238</v>
      </c>
      <c r="D599" s="2"/>
      <c r="E599" t="s">
        <v>951</v>
      </c>
      <c r="F599" t="s">
        <v>952</v>
      </c>
      <c r="G599" t="s">
        <v>942</v>
      </c>
      <c r="H599" t="s">
        <v>951</v>
      </c>
      <c r="I599" t="s">
        <v>3731</v>
      </c>
      <c r="J599" t="s">
        <v>3732</v>
      </c>
      <c r="K599" t="s">
        <v>955</v>
      </c>
      <c r="L599">
        <v>1</v>
      </c>
      <c r="M599" t="s">
        <v>77</v>
      </c>
      <c r="N599">
        <v>14.29</v>
      </c>
      <c r="O599">
        <v>11</v>
      </c>
      <c r="P599" t="s">
        <v>78</v>
      </c>
      <c r="Q599" s="94">
        <v>45281.62777777778</v>
      </c>
      <c r="R599">
        <v>14.29</v>
      </c>
      <c r="S599">
        <v>11</v>
      </c>
      <c r="T599" t="str">
        <f>VLOOKUP(E599,zamiana!A:B,2,0)</f>
        <v>ALSTOM (ex. BT) CZL</v>
      </c>
    </row>
    <row r="600" spans="1:20" x14ac:dyDescent="0.3">
      <c r="A600" t="s">
        <v>5739</v>
      </c>
      <c r="B600" s="2">
        <v>45238</v>
      </c>
      <c r="C600" s="2">
        <v>45238</v>
      </c>
      <c r="D600" s="2"/>
      <c r="E600" t="s">
        <v>951</v>
      </c>
      <c r="F600" t="s">
        <v>952</v>
      </c>
      <c r="G600" t="s">
        <v>942</v>
      </c>
      <c r="H600" t="s">
        <v>951</v>
      </c>
      <c r="I600" t="s">
        <v>3731</v>
      </c>
      <c r="J600" t="s">
        <v>3732</v>
      </c>
      <c r="K600" t="s">
        <v>955</v>
      </c>
      <c r="L600">
        <v>1</v>
      </c>
      <c r="M600" t="s">
        <v>77</v>
      </c>
      <c r="N600">
        <v>14.29</v>
      </c>
      <c r="O600">
        <v>11</v>
      </c>
      <c r="P600" t="s">
        <v>78</v>
      </c>
      <c r="Q600" s="94">
        <v>45281.62777777778</v>
      </c>
      <c r="R600">
        <v>14.29</v>
      </c>
      <c r="S600">
        <v>11</v>
      </c>
      <c r="T600" t="str">
        <f>VLOOKUP(E600,zamiana!A:B,2,0)</f>
        <v>ALSTOM (ex. BT) CZL</v>
      </c>
    </row>
    <row r="601" spans="1:20" x14ac:dyDescent="0.3">
      <c r="A601" t="s">
        <v>5739</v>
      </c>
      <c r="B601" s="2">
        <v>45238</v>
      </c>
      <c r="C601" s="2">
        <v>45238</v>
      </c>
      <c r="D601" s="2"/>
      <c r="E601" t="s">
        <v>951</v>
      </c>
      <c r="F601" t="s">
        <v>952</v>
      </c>
      <c r="G601" t="s">
        <v>942</v>
      </c>
      <c r="H601" t="s">
        <v>951</v>
      </c>
      <c r="I601" t="s">
        <v>3731</v>
      </c>
      <c r="J601" t="s">
        <v>3732</v>
      </c>
      <c r="K601" t="s">
        <v>955</v>
      </c>
      <c r="L601">
        <v>1</v>
      </c>
      <c r="M601" t="s">
        <v>77</v>
      </c>
      <c r="N601">
        <v>14.29</v>
      </c>
      <c r="O601">
        <v>11</v>
      </c>
      <c r="P601" t="s">
        <v>78</v>
      </c>
      <c r="Q601" s="94">
        <v>45281.62777777778</v>
      </c>
      <c r="R601">
        <v>14.29</v>
      </c>
      <c r="S601">
        <v>11</v>
      </c>
      <c r="T601" t="str">
        <f>VLOOKUP(E601,zamiana!A:B,2,0)</f>
        <v>ALSTOM (ex. BT) CZL</v>
      </c>
    </row>
    <row r="602" spans="1:20" x14ac:dyDescent="0.3">
      <c r="A602" t="s">
        <v>5739</v>
      </c>
      <c r="B602" s="2">
        <v>45238</v>
      </c>
      <c r="C602" s="2">
        <v>45238</v>
      </c>
      <c r="D602" s="2"/>
      <c r="E602" t="s">
        <v>951</v>
      </c>
      <c r="F602" t="s">
        <v>952</v>
      </c>
      <c r="G602" t="s">
        <v>942</v>
      </c>
      <c r="H602" t="s">
        <v>951</v>
      </c>
      <c r="I602" t="s">
        <v>1321</v>
      </c>
      <c r="J602" t="s">
        <v>1322</v>
      </c>
      <c r="K602" t="s">
        <v>955</v>
      </c>
      <c r="L602">
        <v>1</v>
      </c>
      <c r="M602" t="s">
        <v>77</v>
      </c>
      <c r="N602">
        <v>11.62</v>
      </c>
      <c r="O602">
        <v>13.69</v>
      </c>
      <c r="P602" t="s">
        <v>78</v>
      </c>
      <c r="Q602" s="94">
        <v>45281.62777777778</v>
      </c>
      <c r="R602">
        <v>11.62</v>
      </c>
      <c r="S602">
        <v>13.69</v>
      </c>
      <c r="T602" t="str">
        <f>VLOOKUP(E602,zamiana!A:B,2,0)</f>
        <v>ALSTOM (ex. BT) CZL</v>
      </c>
    </row>
    <row r="603" spans="1:20" x14ac:dyDescent="0.3">
      <c r="A603" t="s">
        <v>5739</v>
      </c>
      <c r="B603" s="2">
        <v>45238</v>
      </c>
      <c r="C603" s="2">
        <v>45238</v>
      </c>
      <c r="D603" s="2"/>
      <c r="E603" t="s">
        <v>951</v>
      </c>
      <c r="F603" t="s">
        <v>952</v>
      </c>
      <c r="G603" t="s">
        <v>942</v>
      </c>
      <c r="H603" t="s">
        <v>951</v>
      </c>
      <c r="I603" t="s">
        <v>1321</v>
      </c>
      <c r="J603" t="s">
        <v>1322</v>
      </c>
      <c r="K603" t="s">
        <v>955</v>
      </c>
      <c r="L603">
        <v>1</v>
      </c>
      <c r="M603" t="s">
        <v>77</v>
      </c>
      <c r="N603">
        <v>11.62</v>
      </c>
      <c r="O603">
        <v>13.69</v>
      </c>
      <c r="P603" t="s">
        <v>78</v>
      </c>
      <c r="Q603" s="94">
        <v>45281.62777777778</v>
      </c>
      <c r="R603">
        <v>11.62</v>
      </c>
      <c r="S603">
        <v>13.69</v>
      </c>
      <c r="T603" t="str">
        <f>VLOOKUP(E603,zamiana!A:B,2,0)</f>
        <v>ALSTOM (ex. BT) CZL</v>
      </c>
    </row>
    <row r="604" spans="1:20" x14ac:dyDescent="0.3">
      <c r="A604" t="s">
        <v>5739</v>
      </c>
      <c r="B604" s="2">
        <v>45238</v>
      </c>
      <c r="C604" s="2">
        <v>45238</v>
      </c>
      <c r="D604" s="2"/>
      <c r="E604" t="s">
        <v>951</v>
      </c>
      <c r="F604" t="s">
        <v>952</v>
      </c>
      <c r="G604" t="s">
        <v>942</v>
      </c>
      <c r="H604" t="s">
        <v>951</v>
      </c>
      <c r="I604" t="s">
        <v>1321</v>
      </c>
      <c r="J604" t="s">
        <v>1322</v>
      </c>
      <c r="K604" t="s">
        <v>955</v>
      </c>
      <c r="L604">
        <v>1</v>
      </c>
      <c r="M604" t="s">
        <v>77</v>
      </c>
      <c r="N604">
        <v>11.62</v>
      </c>
      <c r="O604">
        <v>13.69</v>
      </c>
      <c r="P604" t="s">
        <v>78</v>
      </c>
      <c r="Q604" s="94">
        <v>45281.62777777778</v>
      </c>
      <c r="R604">
        <v>11.62</v>
      </c>
      <c r="S604">
        <v>13.69</v>
      </c>
      <c r="T604" t="str">
        <f>VLOOKUP(E604,zamiana!A:B,2,0)</f>
        <v>ALSTOM (ex. BT) CZL</v>
      </c>
    </row>
    <row r="605" spans="1:20" x14ac:dyDescent="0.3">
      <c r="A605" t="s">
        <v>5739</v>
      </c>
      <c r="B605" s="2">
        <v>45238</v>
      </c>
      <c r="C605" s="2">
        <v>45238</v>
      </c>
      <c r="D605" s="2"/>
      <c r="E605" t="s">
        <v>951</v>
      </c>
      <c r="F605" t="s">
        <v>952</v>
      </c>
      <c r="G605" t="s">
        <v>942</v>
      </c>
      <c r="H605" t="s">
        <v>951</v>
      </c>
      <c r="I605" t="s">
        <v>1321</v>
      </c>
      <c r="J605" t="s">
        <v>1322</v>
      </c>
      <c r="K605" t="s">
        <v>955</v>
      </c>
      <c r="L605">
        <v>1</v>
      </c>
      <c r="M605" t="s">
        <v>77</v>
      </c>
      <c r="N605">
        <v>11.62</v>
      </c>
      <c r="O605">
        <v>13.69</v>
      </c>
      <c r="P605" t="s">
        <v>78</v>
      </c>
      <c r="Q605" s="94">
        <v>45281.62777777778</v>
      </c>
      <c r="R605">
        <v>11.62</v>
      </c>
      <c r="S605">
        <v>13.69</v>
      </c>
      <c r="T605" t="str">
        <f>VLOOKUP(E605,zamiana!A:B,2,0)</f>
        <v>ALSTOM (ex. BT) CZL</v>
      </c>
    </row>
    <row r="606" spans="1:20" x14ac:dyDescent="0.3">
      <c r="A606" t="s">
        <v>5739</v>
      </c>
      <c r="B606" s="2">
        <v>45238</v>
      </c>
      <c r="C606" s="2">
        <v>45238</v>
      </c>
      <c r="D606" s="2"/>
      <c r="E606" t="s">
        <v>951</v>
      </c>
      <c r="F606" t="s">
        <v>952</v>
      </c>
      <c r="G606" t="s">
        <v>942</v>
      </c>
      <c r="H606" t="s">
        <v>951</v>
      </c>
      <c r="I606" t="s">
        <v>1321</v>
      </c>
      <c r="J606" t="s">
        <v>1322</v>
      </c>
      <c r="K606" t="s">
        <v>955</v>
      </c>
      <c r="L606">
        <v>1</v>
      </c>
      <c r="M606" t="s">
        <v>77</v>
      </c>
      <c r="N606">
        <v>11.62</v>
      </c>
      <c r="O606">
        <v>13.69</v>
      </c>
      <c r="P606" t="s">
        <v>78</v>
      </c>
      <c r="Q606" s="94">
        <v>45281.62777777778</v>
      </c>
      <c r="R606">
        <v>11.62</v>
      </c>
      <c r="S606">
        <v>13.69</v>
      </c>
      <c r="T606" t="str">
        <f>VLOOKUP(E606,zamiana!A:B,2,0)</f>
        <v>ALSTOM (ex. BT) CZL</v>
      </c>
    </row>
    <row r="607" spans="1:20" x14ac:dyDescent="0.3">
      <c r="A607" t="s">
        <v>5739</v>
      </c>
      <c r="B607" s="2">
        <v>45238</v>
      </c>
      <c r="C607" s="2">
        <v>45238</v>
      </c>
      <c r="D607" s="2"/>
      <c r="E607" t="s">
        <v>951</v>
      </c>
      <c r="F607" t="s">
        <v>952</v>
      </c>
      <c r="G607" t="s">
        <v>942</v>
      </c>
      <c r="H607" t="s">
        <v>951</v>
      </c>
      <c r="I607" t="s">
        <v>1321</v>
      </c>
      <c r="J607" t="s">
        <v>1322</v>
      </c>
      <c r="K607" t="s">
        <v>955</v>
      </c>
      <c r="L607">
        <v>1</v>
      </c>
      <c r="M607" t="s">
        <v>77</v>
      </c>
      <c r="N607">
        <v>11.62</v>
      </c>
      <c r="O607">
        <v>13.69</v>
      </c>
      <c r="P607" t="s">
        <v>78</v>
      </c>
      <c r="Q607" s="94">
        <v>45281.62777777778</v>
      </c>
      <c r="R607">
        <v>11.62</v>
      </c>
      <c r="S607">
        <v>13.69</v>
      </c>
      <c r="T607" t="str">
        <f>VLOOKUP(E607,zamiana!A:B,2,0)</f>
        <v>ALSTOM (ex. BT) CZL</v>
      </c>
    </row>
    <row r="608" spans="1:20" x14ac:dyDescent="0.3">
      <c r="A608" t="s">
        <v>5739</v>
      </c>
      <c r="B608" s="2">
        <v>45238</v>
      </c>
      <c r="C608" s="2">
        <v>45238</v>
      </c>
      <c r="D608" s="2"/>
      <c r="E608" t="s">
        <v>951</v>
      </c>
      <c r="F608" t="s">
        <v>952</v>
      </c>
      <c r="G608" t="s">
        <v>942</v>
      </c>
      <c r="H608" t="s">
        <v>951</v>
      </c>
      <c r="I608" t="s">
        <v>1321</v>
      </c>
      <c r="J608" t="s">
        <v>1322</v>
      </c>
      <c r="K608" t="s">
        <v>955</v>
      </c>
      <c r="L608">
        <v>1</v>
      </c>
      <c r="M608" t="s">
        <v>77</v>
      </c>
      <c r="N608">
        <v>11.62</v>
      </c>
      <c r="O608">
        <v>13.69</v>
      </c>
      <c r="P608" t="s">
        <v>78</v>
      </c>
      <c r="Q608" s="94">
        <v>45281.62777777778</v>
      </c>
      <c r="R608">
        <v>11.62</v>
      </c>
      <c r="S608">
        <v>13.69</v>
      </c>
      <c r="T608" t="str">
        <f>VLOOKUP(E608,zamiana!A:B,2,0)</f>
        <v>ALSTOM (ex. BT) CZL</v>
      </c>
    </row>
    <row r="609" spans="1:20" x14ac:dyDescent="0.3">
      <c r="A609" t="s">
        <v>5739</v>
      </c>
      <c r="B609" s="2">
        <v>45238</v>
      </c>
      <c r="C609" s="2">
        <v>45238</v>
      </c>
      <c r="D609" s="2"/>
      <c r="E609" t="s">
        <v>951</v>
      </c>
      <c r="F609" t="s">
        <v>952</v>
      </c>
      <c r="G609" t="s">
        <v>942</v>
      </c>
      <c r="H609" t="s">
        <v>951</v>
      </c>
      <c r="I609" t="s">
        <v>1321</v>
      </c>
      <c r="J609" t="s">
        <v>1322</v>
      </c>
      <c r="K609" t="s">
        <v>955</v>
      </c>
      <c r="L609">
        <v>1</v>
      </c>
      <c r="M609" t="s">
        <v>77</v>
      </c>
      <c r="N609">
        <v>11.62</v>
      </c>
      <c r="O609">
        <v>13.69</v>
      </c>
      <c r="P609" t="s">
        <v>78</v>
      </c>
      <c r="Q609" s="94">
        <v>45281.62777777778</v>
      </c>
      <c r="R609">
        <v>11.62</v>
      </c>
      <c r="S609">
        <v>13.69</v>
      </c>
      <c r="T609" t="str">
        <f>VLOOKUP(E609,zamiana!A:B,2,0)</f>
        <v>ALSTOM (ex. BT) CZL</v>
      </c>
    </row>
    <row r="610" spans="1:20" x14ac:dyDescent="0.3">
      <c r="A610" t="s">
        <v>5739</v>
      </c>
      <c r="B610" s="2">
        <v>45238</v>
      </c>
      <c r="C610" s="2">
        <v>45238</v>
      </c>
      <c r="D610" s="2"/>
      <c r="E610" t="s">
        <v>951</v>
      </c>
      <c r="F610" t="s">
        <v>952</v>
      </c>
      <c r="G610" t="s">
        <v>942</v>
      </c>
      <c r="H610" t="s">
        <v>951</v>
      </c>
      <c r="I610" t="s">
        <v>1321</v>
      </c>
      <c r="J610" t="s">
        <v>1322</v>
      </c>
      <c r="K610" t="s">
        <v>955</v>
      </c>
      <c r="L610">
        <v>1</v>
      </c>
      <c r="M610" t="s">
        <v>77</v>
      </c>
      <c r="N610">
        <v>11.62</v>
      </c>
      <c r="O610">
        <v>13.69</v>
      </c>
      <c r="P610" t="s">
        <v>78</v>
      </c>
      <c r="Q610" s="94">
        <v>45281.62777777778</v>
      </c>
      <c r="R610">
        <v>11.62</v>
      </c>
      <c r="S610">
        <v>13.69</v>
      </c>
      <c r="T610" t="str">
        <f>VLOOKUP(E610,zamiana!A:B,2,0)</f>
        <v>ALSTOM (ex. BT) CZL</v>
      </c>
    </row>
    <row r="611" spans="1:20" x14ac:dyDescent="0.3">
      <c r="A611" t="s">
        <v>5739</v>
      </c>
      <c r="B611" s="2">
        <v>45238</v>
      </c>
      <c r="C611" s="2">
        <v>45238</v>
      </c>
      <c r="D611" s="2"/>
      <c r="E611" t="s">
        <v>951</v>
      </c>
      <c r="F611" t="s">
        <v>952</v>
      </c>
      <c r="G611" t="s">
        <v>942</v>
      </c>
      <c r="H611" t="s">
        <v>951</v>
      </c>
      <c r="I611" t="s">
        <v>1321</v>
      </c>
      <c r="J611" t="s">
        <v>1322</v>
      </c>
      <c r="K611" t="s">
        <v>955</v>
      </c>
      <c r="L611">
        <v>1</v>
      </c>
      <c r="M611" t="s">
        <v>77</v>
      </c>
      <c r="N611">
        <v>11.62</v>
      </c>
      <c r="O611">
        <v>13.69</v>
      </c>
      <c r="P611" t="s">
        <v>78</v>
      </c>
      <c r="Q611" s="94">
        <v>45281.62777777778</v>
      </c>
      <c r="R611">
        <v>11.62</v>
      </c>
      <c r="S611">
        <v>13.69</v>
      </c>
      <c r="T611" t="str">
        <f>VLOOKUP(E611,zamiana!A:B,2,0)</f>
        <v>ALSTOM (ex. BT) CZL</v>
      </c>
    </row>
    <row r="612" spans="1:20" x14ac:dyDescent="0.3">
      <c r="A612" t="s">
        <v>5739</v>
      </c>
      <c r="B612" s="2">
        <v>45238</v>
      </c>
      <c r="C612" s="2">
        <v>45238</v>
      </c>
      <c r="D612" s="2"/>
      <c r="E612" t="s">
        <v>951</v>
      </c>
      <c r="F612" t="s">
        <v>952</v>
      </c>
      <c r="G612" t="s">
        <v>942</v>
      </c>
      <c r="H612" t="s">
        <v>951</v>
      </c>
      <c r="I612" t="s">
        <v>1025</v>
      </c>
      <c r="J612" t="s">
        <v>1026</v>
      </c>
      <c r="K612" t="s">
        <v>955</v>
      </c>
      <c r="L612">
        <v>15</v>
      </c>
      <c r="M612" t="s">
        <v>77</v>
      </c>
      <c r="N612">
        <v>9.84</v>
      </c>
      <c r="O612">
        <v>5.03</v>
      </c>
      <c r="P612" t="s">
        <v>78</v>
      </c>
      <c r="Q612" s="94">
        <v>45281.647916666669</v>
      </c>
      <c r="R612">
        <v>147.6</v>
      </c>
      <c r="S612">
        <v>75.45</v>
      </c>
      <c r="T612" t="str">
        <f>VLOOKUP(E612,zamiana!A:B,2,0)</f>
        <v>ALSTOM (ex. BT) CZL</v>
      </c>
    </row>
    <row r="613" spans="1:20" x14ac:dyDescent="0.3">
      <c r="A613" t="s">
        <v>5739</v>
      </c>
      <c r="B613" s="2">
        <v>45238</v>
      </c>
      <c r="C613" s="2">
        <v>45238</v>
      </c>
      <c r="D613" s="2"/>
      <c r="E613" t="s">
        <v>951</v>
      </c>
      <c r="F613" t="s">
        <v>952</v>
      </c>
      <c r="G613" t="s">
        <v>942</v>
      </c>
      <c r="H613" t="s">
        <v>951</v>
      </c>
      <c r="I613" t="s">
        <v>1286</v>
      </c>
      <c r="J613" t="s">
        <v>1287</v>
      </c>
      <c r="K613" t="s">
        <v>955</v>
      </c>
      <c r="L613">
        <v>13</v>
      </c>
      <c r="M613" t="s">
        <v>77</v>
      </c>
      <c r="N613">
        <v>15.62</v>
      </c>
      <c r="O613">
        <v>11.66</v>
      </c>
      <c r="P613" t="s">
        <v>78</v>
      </c>
      <c r="Q613" s="94">
        <v>45281.62777777778</v>
      </c>
      <c r="R613">
        <v>203.06</v>
      </c>
      <c r="S613">
        <v>151.58000000000001</v>
      </c>
      <c r="T613" t="str">
        <f>VLOOKUP(E613,zamiana!A:B,2,0)</f>
        <v>ALSTOM (ex. BT) CZL</v>
      </c>
    </row>
    <row r="614" spans="1:20" x14ac:dyDescent="0.3">
      <c r="A614" t="s">
        <v>5739</v>
      </c>
      <c r="B614" s="2">
        <v>45238</v>
      </c>
      <c r="C614" s="2">
        <v>45238</v>
      </c>
      <c r="D614" s="2"/>
      <c r="E614" t="s">
        <v>951</v>
      </c>
      <c r="F614" t="s">
        <v>952</v>
      </c>
      <c r="G614" t="s">
        <v>942</v>
      </c>
      <c r="H614" t="s">
        <v>951</v>
      </c>
      <c r="I614" t="s">
        <v>1286</v>
      </c>
      <c r="J614" t="s">
        <v>1287</v>
      </c>
      <c r="K614" t="s">
        <v>955</v>
      </c>
      <c r="L614">
        <v>13</v>
      </c>
      <c r="M614" t="s">
        <v>77</v>
      </c>
      <c r="N614">
        <v>15.62</v>
      </c>
      <c r="O614">
        <v>11.66</v>
      </c>
      <c r="P614" t="s">
        <v>78</v>
      </c>
      <c r="Q614" s="94">
        <v>45281.62777777778</v>
      </c>
      <c r="R614">
        <v>203.06</v>
      </c>
      <c r="S614">
        <v>151.58000000000001</v>
      </c>
      <c r="T614" t="str">
        <f>VLOOKUP(E614,zamiana!A:B,2,0)</f>
        <v>ALSTOM (ex. BT) CZL</v>
      </c>
    </row>
    <row r="615" spans="1:20" x14ac:dyDescent="0.3">
      <c r="A615" t="s">
        <v>5739</v>
      </c>
      <c r="B615" s="2">
        <v>45238</v>
      </c>
      <c r="C615" s="2">
        <v>45238</v>
      </c>
      <c r="D615" s="2"/>
      <c r="E615" t="s">
        <v>951</v>
      </c>
      <c r="F615" t="s">
        <v>952</v>
      </c>
      <c r="G615" t="s">
        <v>942</v>
      </c>
      <c r="H615" t="s">
        <v>951</v>
      </c>
      <c r="I615" t="s">
        <v>1149</v>
      </c>
      <c r="J615" t="s">
        <v>1150</v>
      </c>
      <c r="K615" t="s">
        <v>955</v>
      </c>
      <c r="L615">
        <v>25</v>
      </c>
      <c r="M615" t="s">
        <v>77</v>
      </c>
      <c r="N615">
        <v>12.73</v>
      </c>
      <c r="O615">
        <v>9.5500000000000007</v>
      </c>
      <c r="P615" t="s">
        <v>78</v>
      </c>
      <c r="Q615" s="94">
        <v>45281.647916666669</v>
      </c>
      <c r="R615">
        <v>318.25</v>
      </c>
      <c r="S615">
        <v>238.75</v>
      </c>
      <c r="T615" t="str">
        <f>VLOOKUP(E615,zamiana!A:B,2,0)</f>
        <v>ALSTOM (ex. BT) CZL</v>
      </c>
    </row>
    <row r="616" spans="1:20" x14ac:dyDescent="0.3">
      <c r="A616" t="s">
        <v>5739</v>
      </c>
      <c r="B616" s="2">
        <v>45238</v>
      </c>
      <c r="C616" s="2">
        <v>45238</v>
      </c>
      <c r="D616" s="2"/>
      <c r="E616" t="s">
        <v>951</v>
      </c>
      <c r="F616" t="s">
        <v>952</v>
      </c>
      <c r="G616" t="s">
        <v>942</v>
      </c>
      <c r="H616" t="s">
        <v>951</v>
      </c>
      <c r="I616" t="s">
        <v>2078</v>
      </c>
      <c r="J616" t="s">
        <v>2079</v>
      </c>
      <c r="K616" t="s">
        <v>955</v>
      </c>
      <c r="L616">
        <v>5</v>
      </c>
      <c r="M616" t="s">
        <v>77</v>
      </c>
      <c r="N616">
        <v>10.46</v>
      </c>
      <c r="O616">
        <v>9.94</v>
      </c>
      <c r="P616" t="s">
        <v>78</v>
      </c>
      <c r="Q616" s="94">
        <v>45281.62777777778</v>
      </c>
      <c r="R616">
        <v>52.3</v>
      </c>
      <c r="S616">
        <v>49.7</v>
      </c>
      <c r="T616" t="str">
        <f>VLOOKUP(E616,zamiana!A:B,2,0)</f>
        <v>ALSTOM (ex. BT) CZL</v>
      </c>
    </row>
    <row r="617" spans="1:20" x14ac:dyDescent="0.3">
      <c r="A617" t="s">
        <v>5739</v>
      </c>
      <c r="B617" s="2">
        <v>45238</v>
      </c>
      <c r="C617" s="2">
        <v>45238</v>
      </c>
      <c r="D617" s="2"/>
      <c r="E617" t="s">
        <v>951</v>
      </c>
      <c r="F617" t="s">
        <v>952</v>
      </c>
      <c r="G617" t="s">
        <v>942</v>
      </c>
      <c r="H617" t="s">
        <v>951</v>
      </c>
      <c r="I617" t="s">
        <v>1220</v>
      </c>
      <c r="J617" t="s">
        <v>1221</v>
      </c>
      <c r="K617" t="s">
        <v>955</v>
      </c>
      <c r="L617">
        <v>11</v>
      </c>
      <c r="M617" t="s">
        <v>77</v>
      </c>
      <c r="N617">
        <v>10.15</v>
      </c>
      <c r="O617">
        <v>11.07</v>
      </c>
      <c r="P617" t="s">
        <v>78</v>
      </c>
      <c r="Q617" s="94">
        <v>45281.62777777778</v>
      </c>
      <c r="R617">
        <v>111.65</v>
      </c>
      <c r="S617">
        <v>121.77</v>
      </c>
      <c r="T617" t="str">
        <f>VLOOKUP(E617,zamiana!A:B,2,0)</f>
        <v>ALSTOM (ex. BT) CZL</v>
      </c>
    </row>
    <row r="618" spans="1:20" x14ac:dyDescent="0.3">
      <c r="A618" t="s">
        <v>5739</v>
      </c>
      <c r="B618" s="2">
        <v>45238</v>
      </c>
      <c r="C618" s="2">
        <v>45238</v>
      </c>
      <c r="D618" s="2"/>
      <c r="E618" t="s">
        <v>951</v>
      </c>
      <c r="F618" t="s">
        <v>952</v>
      </c>
      <c r="G618" t="s">
        <v>942</v>
      </c>
      <c r="H618" t="s">
        <v>951</v>
      </c>
      <c r="I618" t="s">
        <v>1270</v>
      </c>
      <c r="J618" t="s">
        <v>1271</v>
      </c>
      <c r="K618" t="s">
        <v>955</v>
      </c>
      <c r="L618">
        <v>1</v>
      </c>
      <c r="M618" t="s">
        <v>77</v>
      </c>
      <c r="N618">
        <v>57.69</v>
      </c>
      <c r="O618">
        <v>11.07</v>
      </c>
      <c r="P618" t="s">
        <v>78</v>
      </c>
      <c r="Q618" s="94">
        <v>45281.644444444442</v>
      </c>
      <c r="R618">
        <v>57.69</v>
      </c>
      <c r="S618">
        <v>11.07</v>
      </c>
      <c r="T618" t="str">
        <f>VLOOKUP(E618,zamiana!A:B,2,0)</f>
        <v>ALSTOM (ex. BT) CZL</v>
      </c>
    </row>
    <row r="619" spans="1:20" x14ac:dyDescent="0.3">
      <c r="A619" t="s">
        <v>5739</v>
      </c>
      <c r="B619" s="2">
        <v>45238</v>
      </c>
      <c r="C619" s="2">
        <v>45238</v>
      </c>
      <c r="D619" s="2"/>
      <c r="E619" t="s">
        <v>951</v>
      </c>
      <c r="F619" t="s">
        <v>952</v>
      </c>
      <c r="G619" t="s">
        <v>942</v>
      </c>
      <c r="H619" t="s">
        <v>951</v>
      </c>
      <c r="I619" t="s">
        <v>1270</v>
      </c>
      <c r="J619" t="s">
        <v>1271</v>
      </c>
      <c r="K619" t="s">
        <v>955</v>
      </c>
      <c r="L619">
        <v>1</v>
      </c>
      <c r="M619" t="s">
        <v>77</v>
      </c>
      <c r="N619">
        <v>57.69</v>
      </c>
      <c r="O619">
        <v>11.07</v>
      </c>
      <c r="P619" t="s">
        <v>78</v>
      </c>
      <c r="Q619" s="94">
        <v>45281.644444444442</v>
      </c>
      <c r="R619">
        <v>57.69</v>
      </c>
      <c r="S619">
        <v>11.07</v>
      </c>
      <c r="T619" t="str">
        <f>VLOOKUP(E619,zamiana!A:B,2,0)</f>
        <v>ALSTOM (ex. BT) CZL</v>
      </c>
    </row>
    <row r="620" spans="1:20" x14ac:dyDescent="0.3">
      <c r="A620" t="s">
        <v>5739</v>
      </c>
      <c r="B620" s="2">
        <v>45238</v>
      </c>
      <c r="C620" s="2">
        <v>45238</v>
      </c>
      <c r="D620" s="2"/>
      <c r="E620" t="s">
        <v>951</v>
      </c>
      <c r="F620" t="s">
        <v>952</v>
      </c>
      <c r="G620" t="s">
        <v>942</v>
      </c>
      <c r="H620" t="s">
        <v>951</v>
      </c>
      <c r="I620" t="s">
        <v>1270</v>
      </c>
      <c r="J620" t="s">
        <v>1271</v>
      </c>
      <c r="K620" t="s">
        <v>955</v>
      </c>
      <c r="L620">
        <v>1</v>
      </c>
      <c r="M620" t="s">
        <v>77</v>
      </c>
      <c r="N620">
        <v>57.69</v>
      </c>
      <c r="O620">
        <v>11.07</v>
      </c>
      <c r="P620" t="s">
        <v>78</v>
      </c>
      <c r="Q620" s="94">
        <v>45281.644444444442</v>
      </c>
      <c r="R620">
        <v>57.69</v>
      </c>
      <c r="S620">
        <v>11.07</v>
      </c>
      <c r="T620" t="str">
        <f>VLOOKUP(E620,zamiana!A:B,2,0)</f>
        <v>ALSTOM (ex. BT) CZL</v>
      </c>
    </row>
    <row r="621" spans="1:20" x14ac:dyDescent="0.3">
      <c r="A621" t="s">
        <v>5739</v>
      </c>
      <c r="B621" s="2">
        <v>45238</v>
      </c>
      <c r="C621" s="2">
        <v>45238</v>
      </c>
      <c r="D621" s="2"/>
      <c r="E621" t="s">
        <v>951</v>
      </c>
      <c r="F621" t="s">
        <v>952</v>
      </c>
      <c r="G621" t="s">
        <v>942</v>
      </c>
      <c r="H621" t="s">
        <v>951</v>
      </c>
      <c r="I621" t="s">
        <v>1117</v>
      </c>
      <c r="J621" t="s">
        <v>1118</v>
      </c>
      <c r="K621" t="s">
        <v>955</v>
      </c>
      <c r="L621">
        <v>2</v>
      </c>
      <c r="M621" t="s">
        <v>77</v>
      </c>
      <c r="N621">
        <v>7.39</v>
      </c>
      <c r="O621">
        <v>8.0500000000000007</v>
      </c>
      <c r="P621" t="s">
        <v>78</v>
      </c>
      <c r="Q621" s="94">
        <v>45281.62777777778</v>
      </c>
      <c r="R621">
        <v>14.78</v>
      </c>
      <c r="S621">
        <v>16.100000000000001</v>
      </c>
      <c r="T621" t="str">
        <f>VLOOKUP(E621,zamiana!A:B,2,0)</f>
        <v>ALSTOM (ex. BT) CZL</v>
      </c>
    </row>
    <row r="622" spans="1:20" x14ac:dyDescent="0.3">
      <c r="A622" t="s">
        <v>5739</v>
      </c>
      <c r="B622" s="2">
        <v>45238</v>
      </c>
      <c r="C622" s="2">
        <v>45238</v>
      </c>
      <c r="D622" s="2"/>
      <c r="E622" t="s">
        <v>951</v>
      </c>
      <c r="F622" t="s">
        <v>952</v>
      </c>
      <c r="G622" t="s">
        <v>942</v>
      </c>
      <c r="H622" t="s">
        <v>951</v>
      </c>
      <c r="I622" t="s">
        <v>1117</v>
      </c>
      <c r="J622" t="s">
        <v>1118</v>
      </c>
      <c r="K622" t="s">
        <v>955</v>
      </c>
      <c r="L622">
        <v>2</v>
      </c>
      <c r="M622" t="s">
        <v>77</v>
      </c>
      <c r="N622">
        <v>7.39</v>
      </c>
      <c r="O622">
        <v>8.0500000000000007</v>
      </c>
      <c r="P622" t="s">
        <v>78</v>
      </c>
      <c r="Q622" s="94">
        <v>45281.62777777778</v>
      </c>
      <c r="R622">
        <v>14.78</v>
      </c>
      <c r="S622">
        <v>16.100000000000001</v>
      </c>
      <c r="T622" t="str">
        <f>VLOOKUP(E622,zamiana!A:B,2,0)</f>
        <v>ALSTOM (ex. BT) CZL</v>
      </c>
    </row>
    <row r="623" spans="1:20" x14ac:dyDescent="0.3">
      <c r="A623" t="s">
        <v>5739</v>
      </c>
      <c r="B623" s="2">
        <v>45238</v>
      </c>
      <c r="C623" s="2">
        <v>45238</v>
      </c>
      <c r="D623" s="2"/>
      <c r="E623" t="s">
        <v>951</v>
      </c>
      <c r="F623" t="s">
        <v>952</v>
      </c>
      <c r="G623" t="s">
        <v>942</v>
      </c>
      <c r="H623" t="s">
        <v>951</v>
      </c>
      <c r="I623" t="s">
        <v>1117</v>
      </c>
      <c r="J623" t="s">
        <v>1118</v>
      </c>
      <c r="K623" t="s">
        <v>955</v>
      </c>
      <c r="L623">
        <v>2</v>
      </c>
      <c r="M623" t="s">
        <v>77</v>
      </c>
      <c r="N623">
        <v>7.39</v>
      </c>
      <c r="O623">
        <v>8.0500000000000007</v>
      </c>
      <c r="P623" t="s">
        <v>78</v>
      </c>
      <c r="Q623" s="94">
        <v>45281.62777777778</v>
      </c>
      <c r="R623">
        <v>14.78</v>
      </c>
      <c r="S623">
        <v>16.100000000000001</v>
      </c>
      <c r="T623" t="str">
        <f>VLOOKUP(E623,zamiana!A:B,2,0)</f>
        <v>ALSTOM (ex. BT) CZL</v>
      </c>
    </row>
    <row r="624" spans="1:20" x14ac:dyDescent="0.3">
      <c r="A624" t="s">
        <v>5739</v>
      </c>
      <c r="B624" s="2">
        <v>45238</v>
      </c>
      <c r="C624" s="2">
        <v>45238</v>
      </c>
      <c r="D624" s="2"/>
      <c r="E624" t="s">
        <v>951</v>
      </c>
      <c r="F624" t="s">
        <v>952</v>
      </c>
      <c r="G624" t="s">
        <v>942</v>
      </c>
      <c r="H624" t="s">
        <v>951</v>
      </c>
      <c r="I624" t="s">
        <v>1117</v>
      </c>
      <c r="J624" t="s">
        <v>1118</v>
      </c>
      <c r="K624" t="s">
        <v>955</v>
      </c>
      <c r="L624">
        <v>2</v>
      </c>
      <c r="M624" t="s">
        <v>77</v>
      </c>
      <c r="N624">
        <v>7.39</v>
      </c>
      <c r="O624">
        <v>8.0500000000000007</v>
      </c>
      <c r="P624" t="s">
        <v>78</v>
      </c>
      <c r="Q624" s="94">
        <v>45281.62777777778</v>
      </c>
      <c r="R624">
        <v>14.78</v>
      </c>
      <c r="S624">
        <v>16.100000000000001</v>
      </c>
      <c r="T624" t="str">
        <f>VLOOKUP(E624,zamiana!A:B,2,0)</f>
        <v>ALSTOM (ex. BT) CZL</v>
      </c>
    </row>
    <row r="625" spans="1:20" x14ac:dyDescent="0.3">
      <c r="A625" t="s">
        <v>5739</v>
      </c>
      <c r="B625" s="2">
        <v>45238</v>
      </c>
      <c r="C625" s="2">
        <v>45238</v>
      </c>
      <c r="D625" s="2"/>
      <c r="E625" t="s">
        <v>951</v>
      </c>
      <c r="F625" t="s">
        <v>952</v>
      </c>
      <c r="G625" t="s">
        <v>942</v>
      </c>
      <c r="H625" t="s">
        <v>951</v>
      </c>
      <c r="I625" t="s">
        <v>1117</v>
      </c>
      <c r="J625" t="s">
        <v>1118</v>
      </c>
      <c r="K625" t="s">
        <v>955</v>
      </c>
      <c r="L625">
        <v>4</v>
      </c>
      <c r="M625" t="s">
        <v>77</v>
      </c>
      <c r="N625">
        <v>7.39</v>
      </c>
      <c r="O625">
        <v>8.0500000000000007</v>
      </c>
      <c r="P625" t="s">
        <v>78</v>
      </c>
      <c r="Q625" s="94">
        <v>45281.62777777778</v>
      </c>
      <c r="R625">
        <v>29.56</v>
      </c>
      <c r="S625">
        <v>32.200000000000003</v>
      </c>
      <c r="T625" t="str">
        <f>VLOOKUP(E625,zamiana!A:B,2,0)</f>
        <v>ALSTOM (ex. BT) CZL</v>
      </c>
    </row>
    <row r="626" spans="1:20" x14ac:dyDescent="0.3">
      <c r="A626" t="s">
        <v>5739</v>
      </c>
      <c r="B626" s="2">
        <v>45238</v>
      </c>
      <c r="C626" s="2">
        <v>45238</v>
      </c>
      <c r="D626" s="2"/>
      <c r="E626" t="s">
        <v>951</v>
      </c>
      <c r="F626" t="s">
        <v>952</v>
      </c>
      <c r="G626" t="s">
        <v>942</v>
      </c>
      <c r="H626" t="s">
        <v>951</v>
      </c>
      <c r="I626" t="s">
        <v>1117</v>
      </c>
      <c r="J626" t="s">
        <v>1118</v>
      </c>
      <c r="K626" t="s">
        <v>955</v>
      </c>
      <c r="L626">
        <v>4</v>
      </c>
      <c r="M626" t="s">
        <v>77</v>
      </c>
      <c r="N626">
        <v>7.39</v>
      </c>
      <c r="O626">
        <v>8.0500000000000007</v>
      </c>
      <c r="P626" t="s">
        <v>78</v>
      </c>
      <c r="Q626" s="94">
        <v>45281.62777777778</v>
      </c>
      <c r="R626">
        <v>29.56</v>
      </c>
      <c r="S626">
        <v>32.200000000000003</v>
      </c>
      <c r="T626" t="str">
        <f>VLOOKUP(E626,zamiana!A:B,2,0)</f>
        <v>ALSTOM (ex. BT) CZL</v>
      </c>
    </row>
    <row r="627" spans="1:20" x14ac:dyDescent="0.3">
      <c r="A627" t="s">
        <v>5739</v>
      </c>
      <c r="B627" s="2">
        <v>45238</v>
      </c>
      <c r="C627" s="2">
        <v>45238</v>
      </c>
      <c r="D627" s="2"/>
      <c r="E627" t="s">
        <v>951</v>
      </c>
      <c r="F627" t="s">
        <v>952</v>
      </c>
      <c r="G627" t="s">
        <v>942</v>
      </c>
      <c r="H627" t="s">
        <v>951</v>
      </c>
      <c r="I627" t="s">
        <v>1117</v>
      </c>
      <c r="J627" t="s">
        <v>1118</v>
      </c>
      <c r="K627" t="s">
        <v>955</v>
      </c>
      <c r="L627">
        <v>8</v>
      </c>
      <c r="M627" t="s">
        <v>77</v>
      </c>
      <c r="N627">
        <v>7.39</v>
      </c>
      <c r="O627">
        <v>8.0500000000000007</v>
      </c>
      <c r="P627" t="s">
        <v>78</v>
      </c>
      <c r="Q627" s="94">
        <v>45281.62777777778</v>
      </c>
      <c r="R627">
        <v>59.12</v>
      </c>
      <c r="S627">
        <v>64.400000000000006</v>
      </c>
      <c r="T627" t="str">
        <f>VLOOKUP(E627,zamiana!A:B,2,0)</f>
        <v>ALSTOM (ex. BT) CZL</v>
      </c>
    </row>
    <row r="628" spans="1:20" x14ac:dyDescent="0.3">
      <c r="A628" t="s">
        <v>5739</v>
      </c>
      <c r="B628" s="2">
        <v>45238</v>
      </c>
      <c r="C628" s="2">
        <v>45238</v>
      </c>
      <c r="D628" s="2"/>
      <c r="E628" t="s">
        <v>951</v>
      </c>
      <c r="F628" t="s">
        <v>952</v>
      </c>
      <c r="G628" t="s">
        <v>942</v>
      </c>
      <c r="H628" t="s">
        <v>951</v>
      </c>
      <c r="I628" t="s">
        <v>1117</v>
      </c>
      <c r="J628" t="s">
        <v>1118</v>
      </c>
      <c r="K628" t="s">
        <v>955</v>
      </c>
      <c r="L628">
        <v>4</v>
      </c>
      <c r="M628" t="s">
        <v>77</v>
      </c>
      <c r="N628">
        <v>7.39</v>
      </c>
      <c r="O628">
        <v>8.0500000000000007</v>
      </c>
      <c r="P628" t="s">
        <v>78</v>
      </c>
      <c r="Q628" s="94">
        <v>45281.62777777778</v>
      </c>
      <c r="R628">
        <v>29.56</v>
      </c>
      <c r="S628">
        <v>32.200000000000003</v>
      </c>
      <c r="T628" t="str">
        <f>VLOOKUP(E628,zamiana!A:B,2,0)</f>
        <v>ALSTOM (ex. BT) CZL</v>
      </c>
    </row>
    <row r="629" spans="1:20" x14ac:dyDescent="0.3">
      <c r="A629" t="s">
        <v>5739</v>
      </c>
      <c r="B629" s="2">
        <v>45238</v>
      </c>
      <c r="C629" s="2">
        <v>45238</v>
      </c>
      <c r="D629" s="2"/>
      <c r="E629" t="s">
        <v>951</v>
      </c>
      <c r="F629" t="s">
        <v>952</v>
      </c>
      <c r="G629" t="s">
        <v>942</v>
      </c>
      <c r="H629" t="s">
        <v>951</v>
      </c>
      <c r="I629" t="s">
        <v>1117</v>
      </c>
      <c r="J629" t="s">
        <v>1118</v>
      </c>
      <c r="K629" t="s">
        <v>955</v>
      </c>
      <c r="L629">
        <v>4</v>
      </c>
      <c r="M629" t="s">
        <v>77</v>
      </c>
      <c r="N629">
        <v>7.39</v>
      </c>
      <c r="O629">
        <v>8.0500000000000007</v>
      </c>
      <c r="P629" t="s">
        <v>78</v>
      </c>
      <c r="Q629" s="94">
        <v>45281.62777777778</v>
      </c>
      <c r="R629">
        <v>29.56</v>
      </c>
      <c r="S629">
        <v>32.200000000000003</v>
      </c>
      <c r="T629" t="str">
        <f>VLOOKUP(E629,zamiana!A:B,2,0)</f>
        <v>ALSTOM (ex. BT) CZL</v>
      </c>
    </row>
    <row r="630" spans="1:20" x14ac:dyDescent="0.3">
      <c r="A630" t="s">
        <v>5739</v>
      </c>
      <c r="B630" s="2">
        <v>45238</v>
      </c>
      <c r="C630" s="2">
        <v>45238</v>
      </c>
      <c r="D630" s="2"/>
      <c r="E630" t="s">
        <v>951</v>
      </c>
      <c r="F630" t="s">
        <v>952</v>
      </c>
      <c r="G630" t="s">
        <v>942</v>
      </c>
      <c r="H630" t="s">
        <v>951</v>
      </c>
      <c r="I630" t="s">
        <v>1117</v>
      </c>
      <c r="J630" t="s">
        <v>1118</v>
      </c>
      <c r="K630" t="s">
        <v>955</v>
      </c>
      <c r="L630">
        <v>2</v>
      </c>
      <c r="M630" t="s">
        <v>77</v>
      </c>
      <c r="N630">
        <v>7.39</v>
      </c>
      <c r="O630">
        <v>8.0500000000000007</v>
      </c>
      <c r="P630" t="s">
        <v>78</v>
      </c>
      <c r="Q630" s="94">
        <v>45281.62777777778</v>
      </c>
      <c r="R630">
        <v>14.78</v>
      </c>
      <c r="S630">
        <v>16.100000000000001</v>
      </c>
      <c r="T630" t="str">
        <f>VLOOKUP(E630,zamiana!A:B,2,0)</f>
        <v>ALSTOM (ex. BT) CZL</v>
      </c>
    </row>
    <row r="631" spans="1:20" x14ac:dyDescent="0.3">
      <c r="A631" t="s">
        <v>5739</v>
      </c>
      <c r="B631" s="2">
        <v>45238</v>
      </c>
      <c r="C631" s="2">
        <v>45238</v>
      </c>
      <c r="D631" s="2"/>
      <c r="E631" t="s">
        <v>951</v>
      </c>
      <c r="F631" t="s">
        <v>952</v>
      </c>
      <c r="G631" t="s">
        <v>942</v>
      </c>
      <c r="H631" t="s">
        <v>951</v>
      </c>
      <c r="I631" t="s">
        <v>1117</v>
      </c>
      <c r="J631" t="s">
        <v>1118</v>
      </c>
      <c r="K631" t="s">
        <v>955</v>
      </c>
      <c r="L631">
        <v>2</v>
      </c>
      <c r="M631" t="s">
        <v>77</v>
      </c>
      <c r="N631">
        <v>7.39</v>
      </c>
      <c r="O631">
        <v>8.0500000000000007</v>
      </c>
      <c r="P631" t="s">
        <v>78</v>
      </c>
      <c r="Q631" s="94">
        <v>45281.62777777778</v>
      </c>
      <c r="R631">
        <v>14.78</v>
      </c>
      <c r="S631">
        <v>16.100000000000001</v>
      </c>
      <c r="T631" t="str">
        <f>VLOOKUP(E631,zamiana!A:B,2,0)</f>
        <v>ALSTOM (ex. BT) CZL</v>
      </c>
    </row>
    <row r="632" spans="1:20" x14ac:dyDescent="0.3">
      <c r="A632" t="s">
        <v>5739</v>
      </c>
      <c r="B632" s="2">
        <v>45238</v>
      </c>
      <c r="C632" s="2">
        <v>45238</v>
      </c>
      <c r="D632" s="2"/>
      <c r="E632" t="s">
        <v>951</v>
      </c>
      <c r="F632" t="s">
        <v>952</v>
      </c>
      <c r="G632" t="s">
        <v>942</v>
      </c>
      <c r="H632" t="s">
        <v>951</v>
      </c>
      <c r="I632" t="s">
        <v>1117</v>
      </c>
      <c r="J632" t="s">
        <v>1118</v>
      </c>
      <c r="K632" t="s">
        <v>955</v>
      </c>
      <c r="L632">
        <v>4</v>
      </c>
      <c r="M632" t="s">
        <v>77</v>
      </c>
      <c r="N632">
        <v>7.39</v>
      </c>
      <c r="O632">
        <v>8.0500000000000007</v>
      </c>
      <c r="P632" t="s">
        <v>78</v>
      </c>
      <c r="Q632" s="94">
        <v>45281.62777777778</v>
      </c>
      <c r="R632">
        <v>29.56</v>
      </c>
      <c r="S632">
        <v>32.200000000000003</v>
      </c>
      <c r="T632" t="str">
        <f>VLOOKUP(E632,zamiana!A:B,2,0)</f>
        <v>ALSTOM (ex. BT) CZL</v>
      </c>
    </row>
    <row r="633" spans="1:20" x14ac:dyDescent="0.3">
      <c r="A633" t="s">
        <v>5739</v>
      </c>
      <c r="B633" s="2">
        <v>45238</v>
      </c>
      <c r="C633" s="2">
        <v>45238</v>
      </c>
      <c r="D633" s="2"/>
      <c r="E633" t="s">
        <v>951</v>
      </c>
      <c r="F633" t="s">
        <v>952</v>
      </c>
      <c r="G633" t="s">
        <v>942</v>
      </c>
      <c r="H633" t="s">
        <v>951</v>
      </c>
      <c r="I633" t="s">
        <v>5273</v>
      </c>
      <c r="J633" t="s">
        <v>5274</v>
      </c>
      <c r="K633" t="s">
        <v>955</v>
      </c>
      <c r="L633">
        <v>9</v>
      </c>
      <c r="M633" t="s">
        <v>77</v>
      </c>
      <c r="N633">
        <v>16.739999999999998</v>
      </c>
      <c r="O633">
        <v>12.21</v>
      </c>
      <c r="P633" t="s">
        <v>78</v>
      </c>
      <c r="Q633" s="94">
        <v>45281.658333333333</v>
      </c>
      <c r="R633">
        <v>150.66</v>
      </c>
      <c r="S633">
        <v>109.89</v>
      </c>
      <c r="T633" t="str">
        <f>VLOOKUP(E633,zamiana!A:B,2,0)</f>
        <v>ALSTOM (ex. BT) CZL</v>
      </c>
    </row>
    <row r="634" spans="1:20" x14ac:dyDescent="0.3">
      <c r="A634" t="s">
        <v>5739</v>
      </c>
      <c r="B634" s="2">
        <v>45238</v>
      </c>
      <c r="C634" s="2">
        <v>45238</v>
      </c>
      <c r="D634" s="2"/>
      <c r="E634" t="s">
        <v>951</v>
      </c>
      <c r="F634" t="s">
        <v>952</v>
      </c>
      <c r="G634" t="s">
        <v>942</v>
      </c>
      <c r="H634" t="s">
        <v>951</v>
      </c>
      <c r="I634" t="s">
        <v>1452</v>
      </c>
      <c r="J634" t="s">
        <v>1453</v>
      </c>
      <c r="K634" t="s">
        <v>955</v>
      </c>
      <c r="L634">
        <v>6</v>
      </c>
      <c r="M634" t="s">
        <v>77</v>
      </c>
      <c r="N634">
        <v>26.17</v>
      </c>
      <c r="O634">
        <v>19.04</v>
      </c>
      <c r="P634" t="s">
        <v>78</v>
      </c>
      <c r="Q634" s="94">
        <v>45281.640277777777</v>
      </c>
      <c r="R634">
        <v>157.02000000000001</v>
      </c>
      <c r="S634">
        <v>114.24</v>
      </c>
      <c r="T634" t="str">
        <f>VLOOKUP(E634,zamiana!A:B,2,0)</f>
        <v>ALSTOM (ex. BT) CZL</v>
      </c>
    </row>
    <row r="635" spans="1:20" x14ac:dyDescent="0.3">
      <c r="A635" t="s">
        <v>5739</v>
      </c>
      <c r="B635" s="2">
        <v>45238</v>
      </c>
      <c r="C635" s="2">
        <v>45238</v>
      </c>
      <c r="D635" s="2"/>
      <c r="E635" t="s">
        <v>951</v>
      </c>
      <c r="F635" t="s">
        <v>952</v>
      </c>
      <c r="G635" t="s">
        <v>942</v>
      </c>
      <c r="H635" t="s">
        <v>951</v>
      </c>
      <c r="I635" t="s">
        <v>2703</v>
      </c>
      <c r="J635" t="s">
        <v>2704</v>
      </c>
      <c r="K635" t="s">
        <v>955</v>
      </c>
      <c r="L635">
        <v>7</v>
      </c>
      <c r="M635" t="s">
        <v>77</v>
      </c>
      <c r="N635">
        <v>50.83</v>
      </c>
      <c r="O635">
        <v>12.65</v>
      </c>
      <c r="P635" t="s">
        <v>78</v>
      </c>
      <c r="Q635" s="94">
        <v>45281.62777777778</v>
      </c>
      <c r="R635">
        <v>355.81</v>
      </c>
      <c r="S635">
        <v>88.55</v>
      </c>
      <c r="T635" t="str">
        <f>VLOOKUP(E635,zamiana!A:B,2,0)</f>
        <v>ALSTOM (ex. BT) CZL</v>
      </c>
    </row>
    <row r="636" spans="1:20" x14ac:dyDescent="0.3">
      <c r="A636" t="s">
        <v>5739</v>
      </c>
      <c r="B636" s="2">
        <v>45238</v>
      </c>
      <c r="C636" s="2">
        <v>45238</v>
      </c>
      <c r="D636" s="2"/>
      <c r="E636" t="s">
        <v>951</v>
      </c>
      <c r="F636" t="s">
        <v>952</v>
      </c>
      <c r="G636" t="s">
        <v>942</v>
      </c>
      <c r="H636" t="s">
        <v>951</v>
      </c>
      <c r="I636" t="s">
        <v>2703</v>
      </c>
      <c r="J636" t="s">
        <v>2704</v>
      </c>
      <c r="K636" t="s">
        <v>955</v>
      </c>
      <c r="L636">
        <v>3</v>
      </c>
      <c r="M636" t="s">
        <v>77</v>
      </c>
      <c r="N636">
        <v>50.83</v>
      </c>
      <c r="O636">
        <v>12.65</v>
      </c>
      <c r="P636" t="s">
        <v>78</v>
      </c>
      <c r="Q636" s="94">
        <v>45281.62777777778</v>
      </c>
      <c r="R636">
        <v>152.49</v>
      </c>
      <c r="S636">
        <v>37.950000000000003</v>
      </c>
      <c r="T636" t="str">
        <f>VLOOKUP(E636,zamiana!A:B,2,0)</f>
        <v>ALSTOM (ex. BT) CZL</v>
      </c>
    </row>
    <row r="637" spans="1:20" x14ac:dyDescent="0.3">
      <c r="A637" t="s">
        <v>5739</v>
      </c>
      <c r="B637" s="2">
        <v>45238</v>
      </c>
      <c r="C637" s="2">
        <v>45238</v>
      </c>
      <c r="D637" s="2"/>
      <c r="E637" t="s">
        <v>951</v>
      </c>
      <c r="F637" t="s">
        <v>952</v>
      </c>
      <c r="G637" t="s">
        <v>942</v>
      </c>
      <c r="H637" t="s">
        <v>951</v>
      </c>
      <c r="I637" t="s">
        <v>1294</v>
      </c>
      <c r="J637" t="s">
        <v>1295</v>
      </c>
      <c r="K637" t="s">
        <v>955</v>
      </c>
      <c r="L637">
        <v>9</v>
      </c>
      <c r="M637" t="s">
        <v>77</v>
      </c>
      <c r="N637">
        <v>13.71</v>
      </c>
      <c r="O637">
        <v>13.13</v>
      </c>
      <c r="P637" t="s">
        <v>78</v>
      </c>
      <c r="Q637" s="94">
        <v>45281.658333333333</v>
      </c>
      <c r="R637">
        <v>123.39</v>
      </c>
      <c r="S637">
        <v>118.17</v>
      </c>
      <c r="T637" t="str">
        <f>VLOOKUP(E637,zamiana!A:B,2,0)</f>
        <v>ALSTOM (ex. BT) CZL</v>
      </c>
    </row>
    <row r="638" spans="1:20" x14ac:dyDescent="0.3">
      <c r="A638" t="s">
        <v>5739</v>
      </c>
      <c r="B638" s="2">
        <v>45238</v>
      </c>
      <c r="C638" s="2">
        <v>45238</v>
      </c>
      <c r="D638" s="2"/>
      <c r="E638" t="s">
        <v>951</v>
      </c>
      <c r="F638" t="s">
        <v>952</v>
      </c>
      <c r="G638" t="s">
        <v>942</v>
      </c>
      <c r="H638" t="s">
        <v>951</v>
      </c>
      <c r="I638" t="s">
        <v>1345</v>
      </c>
      <c r="J638" t="s">
        <v>1346</v>
      </c>
      <c r="K638" t="s">
        <v>955</v>
      </c>
      <c r="L638">
        <v>2</v>
      </c>
      <c r="M638" t="s">
        <v>77</v>
      </c>
      <c r="N638">
        <v>19.850000000000001</v>
      </c>
      <c r="O638">
        <v>15.38</v>
      </c>
      <c r="P638" t="s">
        <v>78</v>
      </c>
      <c r="Q638" s="94">
        <v>45281.62777777778</v>
      </c>
      <c r="R638">
        <v>39.700000000000003</v>
      </c>
      <c r="S638">
        <v>30.76</v>
      </c>
      <c r="T638" t="str">
        <f>VLOOKUP(E638,zamiana!A:B,2,0)</f>
        <v>ALSTOM (ex. BT) CZL</v>
      </c>
    </row>
    <row r="639" spans="1:20" x14ac:dyDescent="0.3">
      <c r="A639" t="s">
        <v>5739</v>
      </c>
      <c r="B639" s="2">
        <v>45238</v>
      </c>
      <c r="C639" s="2">
        <v>45238</v>
      </c>
      <c r="D639" s="2"/>
      <c r="E639" t="s">
        <v>951</v>
      </c>
      <c r="F639" t="s">
        <v>952</v>
      </c>
      <c r="G639" t="s">
        <v>942</v>
      </c>
      <c r="H639" t="s">
        <v>951</v>
      </c>
      <c r="I639" t="s">
        <v>1280</v>
      </c>
      <c r="J639" t="s">
        <v>1281</v>
      </c>
      <c r="K639" t="s">
        <v>955</v>
      </c>
      <c r="L639">
        <v>5</v>
      </c>
      <c r="M639" t="s">
        <v>77</v>
      </c>
      <c r="N639">
        <v>16.559999999999999</v>
      </c>
      <c r="O639">
        <v>13.87</v>
      </c>
      <c r="P639" t="s">
        <v>78</v>
      </c>
      <c r="Q639" s="94">
        <v>45281.62777777778</v>
      </c>
      <c r="R639">
        <v>82.8</v>
      </c>
      <c r="S639">
        <v>69.349999999999994</v>
      </c>
      <c r="T639" t="str">
        <f>VLOOKUP(E639,zamiana!A:B,2,0)</f>
        <v>ALSTOM (ex. BT) CZL</v>
      </c>
    </row>
    <row r="640" spans="1:20" x14ac:dyDescent="0.3">
      <c r="A640" t="s">
        <v>5739</v>
      </c>
      <c r="B640" s="2">
        <v>45238</v>
      </c>
      <c r="C640" s="2">
        <v>45238</v>
      </c>
      <c r="D640" s="2"/>
      <c r="E640" t="s">
        <v>951</v>
      </c>
      <c r="F640" t="s">
        <v>952</v>
      </c>
      <c r="G640" t="s">
        <v>942</v>
      </c>
      <c r="H640" t="s">
        <v>951</v>
      </c>
      <c r="I640" t="s">
        <v>1288</v>
      </c>
      <c r="J640" t="s">
        <v>1289</v>
      </c>
      <c r="K640" t="s">
        <v>955</v>
      </c>
      <c r="L640">
        <v>20</v>
      </c>
      <c r="M640" t="s">
        <v>77</v>
      </c>
      <c r="N640">
        <v>16.690000000000001</v>
      </c>
      <c r="O640">
        <v>14.89</v>
      </c>
      <c r="P640" t="s">
        <v>78</v>
      </c>
      <c r="Q640" s="94">
        <v>45281.62777777778</v>
      </c>
      <c r="R640">
        <v>333.8</v>
      </c>
      <c r="S640">
        <v>297.8</v>
      </c>
      <c r="T640" t="str">
        <f>VLOOKUP(E640,zamiana!A:B,2,0)</f>
        <v>ALSTOM (ex. BT) CZL</v>
      </c>
    </row>
    <row r="641" spans="1:20" x14ac:dyDescent="0.3">
      <c r="A641" t="s">
        <v>5739</v>
      </c>
      <c r="B641" s="2">
        <v>45238</v>
      </c>
      <c r="C641" s="2">
        <v>45238</v>
      </c>
      <c r="D641" s="2"/>
      <c r="E641" t="s">
        <v>951</v>
      </c>
      <c r="F641" t="s">
        <v>952</v>
      </c>
      <c r="G641" t="s">
        <v>942</v>
      </c>
      <c r="H641" t="s">
        <v>951</v>
      </c>
      <c r="I641" t="s">
        <v>1288</v>
      </c>
      <c r="J641" t="s">
        <v>1289</v>
      </c>
      <c r="K641" t="s">
        <v>955</v>
      </c>
      <c r="L641">
        <v>20</v>
      </c>
      <c r="M641" t="s">
        <v>77</v>
      </c>
      <c r="N641">
        <v>16.690000000000001</v>
      </c>
      <c r="O641">
        <v>14.89</v>
      </c>
      <c r="P641" t="s">
        <v>78</v>
      </c>
      <c r="Q641" s="94">
        <v>45281.62777777778</v>
      </c>
      <c r="R641">
        <v>333.8</v>
      </c>
      <c r="S641">
        <v>297.8</v>
      </c>
      <c r="T641" t="str">
        <f>VLOOKUP(E641,zamiana!A:B,2,0)</f>
        <v>ALSTOM (ex. BT) CZL</v>
      </c>
    </row>
    <row r="642" spans="1:20" x14ac:dyDescent="0.3">
      <c r="A642" t="s">
        <v>5739</v>
      </c>
      <c r="B642" s="2">
        <v>45238</v>
      </c>
      <c r="C642" s="2">
        <v>45238</v>
      </c>
      <c r="D642" s="2"/>
      <c r="E642" t="s">
        <v>951</v>
      </c>
      <c r="F642" t="s">
        <v>952</v>
      </c>
      <c r="G642" t="s">
        <v>942</v>
      </c>
      <c r="H642" t="s">
        <v>951</v>
      </c>
      <c r="I642" t="s">
        <v>1288</v>
      </c>
      <c r="J642" t="s">
        <v>1289</v>
      </c>
      <c r="K642" t="s">
        <v>955</v>
      </c>
      <c r="L642">
        <v>20</v>
      </c>
      <c r="M642" t="s">
        <v>77</v>
      </c>
      <c r="N642">
        <v>16.690000000000001</v>
      </c>
      <c r="O642">
        <v>14.89</v>
      </c>
      <c r="P642" t="s">
        <v>78</v>
      </c>
      <c r="Q642" s="94">
        <v>45281.62777777778</v>
      </c>
      <c r="R642">
        <v>333.8</v>
      </c>
      <c r="S642">
        <v>297.8</v>
      </c>
      <c r="T642" t="str">
        <f>VLOOKUP(E642,zamiana!A:B,2,0)</f>
        <v>ALSTOM (ex. BT) CZL</v>
      </c>
    </row>
    <row r="643" spans="1:20" x14ac:dyDescent="0.3">
      <c r="A643" t="s">
        <v>5739</v>
      </c>
      <c r="B643" s="2">
        <v>45238</v>
      </c>
      <c r="C643" s="2">
        <v>45238</v>
      </c>
      <c r="D643" s="2"/>
      <c r="E643" t="s">
        <v>951</v>
      </c>
      <c r="F643" t="s">
        <v>952</v>
      </c>
      <c r="G643" t="s">
        <v>942</v>
      </c>
      <c r="H643" t="s">
        <v>951</v>
      </c>
      <c r="I643" t="s">
        <v>1288</v>
      </c>
      <c r="J643" t="s">
        <v>1289</v>
      </c>
      <c r="K643" t="s">
        <v>955</v>
      </c>
      <c r="L643">
        <v>20</v>
      </c>
      <c r="M643" t="s">
        <v>77</v>
      </c>
      <c r="N643">
        <v>16.690000000000001</v>
      </c>
      <c r="O643">
        <v>14.89</v>
      </c>
      <c r="P643" t="s">
        <v>78</v>
      </c>
      <c r="Q643" s="94">
        <v>45281.62777777778</v>
      </c>
      <c r="R643">
        <v>333.8</v>
      </c>
      <c r="S643">
        <v>297.8</v>
      </c>
      <c r="T643" t="str">
        <f>VLOOKUP(E643,zamiana!A:B,2,0)</f>
        <v>ALSTOM (ex. BT) CZL</v>
      </c>
    </row>
    <row r="644" spans="1:20" x14ac:dyDescent="0.3">
      <c r="A644" t="s">
        <v>5739</v>
      </c>
      <c r="B644" s="2">
        <v>45238</v>
      </c>
      <c r="C644" s="2">
        <v>45238</v>
      </c>
      <c r="D644" s="2"/>
      <c r="E644" t="s">
        <v>951</v>
      </c>
      <c r="F644" t="s">
        <v>952</v>
      </c>
      <c r="G644" t="s">
        <v>942</v>
      </c>
      <c r="H644" t="s">
        <v>951</v>
      </c>
      <c r="I644" t="s">
        <v>1288</v>
      </c>
      <c r="J644" t="s">
        <v>1289</v>
      </c>
      <c r="K644" t="s">
        <v>955</v>
      </c>
      <c r="L644">
        <v>12</v>
      </c>
      <c r="M644" t="s">
        <v>77</v>
      </c>
      <c r="N644">
        <v>16.690000000000001</v>
      </c>
      <c r="O644">
        <v>14.89</v>
      </c>
      <c r="P644" t="s">
        <v>78</v>
      </c>
      <c r="Q644" s="94">
        <v>45281.62777777778</v>
      </c>
      <c r="R644">
        <v>200.28</v>
      </c>
      <c r="S644">
        <v>178.68</v>
      </c>
      <c r="T644" t="str">
        <f>VLOOKUP(E644,zamiana!A:B,2,0)</f>
        <v>ALSTOM (ex. BT) CZL</v>
      </c>
    </row>
    <row r="645" spans="1:20" x14ac:dyDescent="0.3">
      <c r="A645" t="s">
        <v>5739</v>
      </c>
      <c r="B645" s="2">
        <v>45238</v>
      </c>
      <c r="C645" s="2">
        <v>45238</v>
      </c>
      <c r="D645" s="2"/>
      <c r="E645" t="s">
        <v>951</v>
      </c>
      <c r="F645" t="s">
        <v>952</v>
      </c>
      <c r="G645" t="s">
        <v>942</v>
      </c>
      <c r="H645" t="s">
        <v>951</v>
      </c>
      <c r="I645" t="s">
        <v>1288</v>
      </c>
      <c r="J645" t="s">
        <v>1289</v>
      </c>
      <c r="K645" t="s">
        <v>955</v>
      </c>
      <c r="L645">
        <v>16</v>
      </c>
      <c r="M645" t="s">
        <v>77</v>
      </c>
      <c r="N645">
        <v>16.690000000000001</v>
      </c>
      <c r="O645">
        <v>14.89</v>
      </c>
      <c r="P645" t="s">
        <v>78</v>
      </c>
      <c r="Q645" s="94">
        <v>45281.62777777778</v>
      </c>
      <c r="R645">
        <v>267.04000000000002</v>
      </c>
      <c r="S645">
        <v>238.24</v>
      </c>
      <c r="T645" t="str">
        <f>VLOOKUP(E645,zamiana!A:B,2,0)</f>
        <v>ALSTOM (ex. BT) CZL</v>
      </c>
    </row>
    <row r="646" spans="1:20" x14ac:dyDescent="0.3">
      <c r="A646" t="s">
        <v>5739</v>
      </c>
      <c r="B646" s="2">
        <v>45238</v>
      </c>
      <c r="C646" s="2">
        <v>45238</v>
      </c>
      <c r="D646" s="2"/>
      <c r="E646" t="s">
        <v>951</v>
      </c>
      <c r="F646" t="s">
        <v>952</v>
      </c>
      <c r="G646" t="s">
        <v>942</v>
      </c>
      <c r="H646" t="s">
        <v>951</v>
      </c>
      <c r="I646" t="s">
        <v>1288</v>
      </c>
      <c r="J646" t="s">
        <v>1289</v>
      </c>
      <c r="K646" t="s">
        <v>955</v>
      </c>
      <c r="L646">
        <v>20</v>
      </c>
      <c r="M646" t="s">
        <v>77</v>
      </c>
      <c r="N646">
        <v>16.690000000000001</v>
      </c>
      <c r="O646">
        <v>14.89</v>
      </c>
      <c r="P646" t="s">
        <v>78</v>
      </c>
      <c r="Q646" s="94">
        <v>45281.62777777778</v>
      </c>
      <c r="R646">
        <v>333.8</v>
      </c>
      <c r="S646">
        <v>297.8</v>
      </c>
      <c r="T646" t="str">
        <f>VLOOKUP(E646,zamiana!A:B,2,0)</f>
        <v>ALSTOM (ex. BT) CZL</v>
      </c>
    </row>
    <row r="647" spans="1:20" x14ac:dyDescent="0.3">
      <c r="A647" t="s">
        <v>5739</v>
      </c>
      <c r="B647" s="2">
        <v>45238</v>
      </c>
      <c r="C647" s="2">
        <v>45238</v>
      </c>
      <c r="D647" s="2"/>
      <c r="E647" t="s">
        <v>951</v>
      </c>
      <c r="F647" t="s">
        <v>952</v>
      </c>
      <c r="G647" t="s">
        <v>942</v>
      </c>
      <c r="H647" t="s">
        <v>951</v>
      </c>
      <c r="I647" t="s">
        <v>1288</v>
      </c>
      <c r="J647" t="s">
        <v>1289</v>
      </c>
      <c r="K647" t="s">
        <v>955</v>
      </c>
      <c r="L647">
        <v>20</v>
      </c>
      <c r="M647" t="s">
        <v>77</v>
      </c>
      <c r="N647">
        <v>16.690000000000001</v>
      </c>
      <c r="O647">
        <v>14.89</v>
      </c>
      <c r="P647" t="s">
        <v>78</v>
      </c>
      <c r="Q647" s="94">
        <v>45281.62777777778</v>
      </c>
      <c r="R647">
        <v>333.8</v>
      </c>
      <c r="S647">
        <v>297.8</v>
      </c>
      <c r="T647" t="str">
        <f>VLOOKUP(E647,zamiana!A:B,2,0)</f>
        <v>ALSTOM (ex. BT) CZL</v>
      </c>
    </row>
    <row r="648" spans="1:20" x14ac:dyDescent="0.3">
      <c r="A648" t="s">
        <v>5739</v>
      </c>
      <c r="B648" s="2">
        <v>45238</v>
      </c>
      <c r="C648" s="2">
        <v>45238</v>
      </c>
      <c r="D648" s="2"/>
      <c r="E648" t="s">
        <v>951</v>
      </c>
      <c r="F648" t="s">
        <v>952</v>
      </c>
      <c r="G648" t="s">
        <v>942</v>
      </c>
      <c r="H648" t="s">
        <v>951</v>
      </c>
      <c r="I648" t="s">
        <v>1288</v>
      </c>
      <c r="J648" t="s">
        <v>1289</v>
      </c>
      <c r="K648" t="s">
        <v>955</v>
      </c>
      <c r="L648">
        <v>20</v>
      </c>
      <c r="M648" t="s">
        <v>77</v>
      </c>
      <c r="N648">
        <v>16.690000000000001</v>
      </c>
      <c r="O648">
        <v>14.89</v>
      </c>
      <c r="P648" t="s">
        <v>78</v>
      </c>
      <c r="Q648" s="94">
        <v>45281.62777777778</v>
      </c>
      <c r="R648">
        <v>333.8</v>
      </c>
      <c r="S648">
        <v>297.8</v>
      </c>
      <c r="T648" t="str">
        <f>VLOOKUP(E648,zamiana!A:B,2,0)</f>
        <v>ALSTOM (ex. BT) CZL</v>
      </c>
    </row>
    <row r="649" spans="1:20" x14ac:dyDescent="0.3">
      <c r="A649" t="s">
        <v>5739</v>
      </c>
      <c r="B649" s="2">
        <v>45238</v>
      </c>
      <c r="C649" s="2">
        <v>45238</v>
      </c>
      <c r="D649" s="2"/>
      <c r="E649" t="s">
        <v>951</v>
      </c>
      <c r="F649" t="s">
        <v>952</v>
      </c>
      <c r="G649" t="s">
        <v>942</v>
      </c>
      <c r="H649" t="s">
        <v>951</v>
      </c>
      <c r="I649" t="s">
        <v>3451</v>
      </c>
      <c r="J649" t="s">
        <v>3452</v>
      </c>
      <c r="K649" t="s">
        <v>955</v>
      </c>
      <c r="L649">
        <v>5</v>
      </c>
      <c r="M649" t="s">
        <v>77</v>
      </c>
      <c r="N649">
        <v>20.88</v>
      </c>
      <c r="O649">
        <v>16.52</v>
      </c>
      <c r="P649" t="s">
        <v>78</v>
      </c>
      <c r="Q649" s="94">
        <v>45281.62777777778</v>
      </c>
      <c r="R649">
        <v>104.4</v>
      </c>
      <c r="S649">
        <v>82.6</v>
      </c>
      <c r="T649" t="str">
        <f>VLOOKUP(E649,zamiana!A:B,2,0)</f>
        <v>ALSTOM (ex. BT) CZL</v>
      </c>
    </row>
    <row r="650" spans="1:20" x14ac:dyDescent="0.3">
      <c r="A650" t="s">
        <v>5739</v>
      </c>
      <c r="B650" s="2">
        <v>45238</v>
      </c>
      <c r="C650" s="2">
        <v>45238</v>
      </c>
      <c r="D650" s="2"/>
      <c r="E650" t="s">
        <v>951</v>
      </c>
      <c r="F650" t="s">
        <v>952</v>
      </c>
      <c r="G650" t="s">
        <v>942</v>
      </c>
      <c r="H650" t="s">
        <v>951</v>
      </c>
      <c r="I650" t="s">
        <v>1065</v>
      </c>
      <c r="J650" t="s">
        <v>1066</v>
      </c>
      <c r="K650" t="s">
        <v>955</v>
      </c>
      <c r="L650">
        <v>2</v>
      </c>
      <c r="M650" t="s">
        <v>77</v>
      </c>
      <c r="N650">
        <v>6.54</v>
      </c>
      <c r="O650">
        <v>7.66</v>
      </c>
      <c r="P650" t="s">
        <v>78</v>
      </c>
      <c r="Q650" s="94">
        <v>45281.62777777778</v>
      </c>
      <c r="R650">
        <v>13.08</v>
      </c>
      <c r="S650">
        <v>15.32</v>
      </c>
      <c r="T650" t="str">
        <f>VLOOKUP(E650,zamiana!A:B,2,0)</f>
        <v>ALSTOM (ex. BT) CZL</v>
      </c>
    </row>
    <row r="651" spans="1:20" x14ac:dyDescent="0.3">
      <c r="A651" t="s">
        <v>5739</v>
      </c>
      <c r="B651" s="2">
        <v>45238</v>
      </c>
      <c r="C651" s="2">
        <v>45238</v>
      </c>
      <c r="D651" s="2"/>
      <c r="E651" t="s">
        <v>951</v>
      </c>
      <c r="F651" t="s">
        <v>952</v>
      </c>
      <c r="G651" t="s">
        <v>942</v>
      </c>
      <c r="H651" t="s">
        <v>951</v>
      </c>
      <c r="I651" t="s">
        <v>1637</v>
      </c>
      <c r="J651" t="s">
        <v>1638</v>
      </c>
      <c r="K651" t="s">
        <v>955</v>
      </c>
      <c r="L651">
        <v>3</v>
      </c>
      <c r="M651" t="s">
        <v>77</v>
      </c>
      <c r="N651">
        <v>28.44</v>
      </c>
      <c r="O651">
        <v>48.08</v>
      </c>
      <c r="P651" t="s">
        <v>78</v>
      </c>
      <c r="Q651" s="94">
        <v>45281.62777777778</v>
      </c>
      <c r="R651">
        <v>85.32</v>
      </c>
      <c r="S651">
        <v>144.24</v>
      </c>
      <c r="T651" t="str">
        <f>VLOOKUP(E651,zamiana!A:B,2,0)</f>
        <v>ALSTOM (ex. BT) CZL</v>
      </c>
    </row>
    <row r="652" spans="1:20" x14ac:dyDescent="0.3">
      <c r="A652" t="s">
        <v>5739</v>
      </c>
      <c r="B652" s="2">
        <v>45238</v>
      </c>
      <c r="C652" s="2">
        <v>45238</v>
      </c>
      <c r="D652" s="2"/>
      <c r="E652" t="s">
        <v>951</v>
      </c>
      <c r="F652" t="s">
        <v>952</v>
      </c>
      <c r="G652" t="s">
        <v>942</v>
      </c>
      <c r="H652" t="s">
        <v>951</v>
      </c>
      <c r="I652" t="s">
        <v>1726</v>
      </c>
      <c r="J652" t="s">
        <v>1727</v>
      </c>
      <c r="K652" t="s">
        <v>955</v>
      </c>
      <c r="L652">
        <v>1</v>
      </c>
      <c r="M652" t="s">
        <v>77</v>
      </c>
      <c r="N652">
        <v>77.05</v>
      </c>
      <c r="O652">
        <v>42.29</v>
      </c>
      <c r="P652" t="s">
        <v>78</v>
      </c>
      <c r="Q652" s="94">
        <v>45281.629166666666</v>
      </c>
      <c r="R652">
        <v>77.05</v>
      </c>
      <c r="S652">
        <v>42.29</v>
      </c>
      <c r="T652" t="str">
        <f>VLOOKUP(E652,zamiana!A:B,2,0)</f>
        <v>ALSTOM (ex. BT) CZL</v>
      </c>
    </row>
    <row r="653" spans="1:20" x14ac:dyDescent="0.3">
      <c r="A653" t="s">
        <v>5739</v>
      </c>
      <c r="B653" s="2">
        <v>45238</v>
      </c>
      <c r="C653" s="2">
        <v>45238</v>
      </c>
      <c r="D653" s="2"/>
      <c r="E653" t="s">
        <v>951</v>
      </c>
      <c r="F653" t="s">
        <v>952</v>
      </c>
      <c r="G653" t="s">
        <v>942</v>
      </c>
      <c r="H653" t="s">
        <v>951</v>
      </c>
      <c r="I653" t="s">
        <v>1726</v>
      </c>
      <c r="J653" t="s">
        <v>1727</v>
      </c>
      <c r="K653" t="s">
        <v>955</v>
      </c>
      <c r="L653">
        <v>2</v>
      </c>
      <c r="M653" t="s">
        <v>77</v>
      </c>
      <c r="N653">
        <v>77.05</v>
      </c>
      <c r="O653">
        <v>42.29</v>
      </c>
      <c r="P653" t="s">
        <v>78</v>
      </c>
      <c r="Q653" s="94">
        <v>45281.629166666666</v>
      </c>
      <c r="R653">
        <v>154.1</v>
      </c>
      <c r="S653">
        <v>84.58</v>
      </c>
      <c r="T653" t="str">
        <f>VLOOKUP(E653,zamiana!A:B,2,0)</f>
        <v>ALSTOM (ex. BT) CZL</v>
      </c>
    </row>
    <row r="654" spans="1:20" x14ac:dyDescent="0.3">
      <c r="A654" t="s">
        <v>5739</v>
      </c>
      <c r="B654" s="2">
        <v>45238</v>
      </c>
      <c r="C654" s="2">
        <v>45238</v>
      </c>
      <c r="D654" s="2"/>
      <c r="E654" t="s">
        <v>951</v>
      </c>
      <c r="F654" t="s">
        <v>952</v>
      </c>
      <c r="G654" t="s">
        <v>942</v>
      </c>
      <c r="H654" t="s">
        <v>951</v>
      </c>
      <c r="I654" t="s">
        <v>1726</v>
      </c>
      <c r="J654" t="s">
        <v>1727</v>
      </c>
      <c r="K654" t="s">
        <v>955</v>
      </c>
      <c r="L654">
        <v>2</v>
      </c>
      <c r="M654" t="s">
        <v>77</v>
      </c>
      <c r="N654">
        <v>77.05</v>
      </c>
      <c r="O654">
        <v>42.29</v>
      </c>
      <c r="P654" t="s">
        <v>78</v>
      </c>
      <c r="Q654" s="94">
        <v>45281.629166666666</v>
      </c>
      <c r="R654">
        <v>154.1</v>
      </c>
      <c r="S654">
        <v>84.58</v>
      </c>
      <c r="T654" t="str">
        <f>VLOOKUP(E654,zamiana!A:B,2,0)</f>
        <v>ALSTOM (ex. BT) CZL</v>
      </c>
    </row>
    <row r="655" spans="1:20" x14ac:dyDescent="0.3">
      <c r="A655" t="s">
        <v>5739</v>
      </c>
      <c r="B655" s="2">
        <v>45238</v>
      </c>
      <c r="C655" s="2">
        <v>45238</v>
      </c>
      <c r="D655" s="2"/>
      <c r="E655" t="s">
        <v>951</v>
      </c>
      <c r="F655" t="s">
        <v>952</v>
      </c>
      <c r="G655" t="s">
        <v>942</v>
      </c>
      <c r="H655" t="s">
        <v>951</v>
      </c>
      <c r="I655" t="s">
        <v>1726</v>
      </c>
      <c r="J655" t="s">
        <v>1727</v>
      </c>
      <c r="K655" t="s">
        <v>955</v>
      </c>
      <c r="L655">
        <v>2</v>
      </c>
      <c r="M655" t="s">
        <v>77</v>
      </c>
      <c r="N655">
        <v>77.05</v>
      </c>
      <c r="O655">
        <v>42.29</v>
      </c>
      <c r="P655" t="s">
        <v>78</v>
      </c>
      <c r="Q655" s="94">
        <v>45281.629166666666</v>
      </c>
      <c r="R655">
        <v>154.1</v>
      </c>
      <c r="S655">
        <v>84.58</v>
      </c>
      <c r="T655" t="str">
        <f>VLOOKUP(E655,zamiana!A:B,2,0)</f>
        <v>ALSTOM (ex. BT) CZL</v>
      </c>
    </row>
    <row r="656" spans="1:20" x14ac:dyDescent="0.3">
      <c r="A656" t="s">
        <v>5739</v>
      </c>
      <c r="B656" s="2">
        <v>45238</v>
      </c>
      <c r="C656" s="2">
        <v>45238</v>
      </c>
      <c r="D656" s="2"/>
      <c r="E656" t="s">
        <v>951</v>
      </c>
      <c r="F656" t="s">
        <v>952</v>
      </c>
      <c r="G656" t="s">
        <v>942</v>
      </c>
      <c r="H656" t="s">
        <v>951</v>
      </c>
      <c r="I656" t="s">
        <v>1726</v>
      </c>
      <c r="J656" t="s">
        <v>1727</v>
      </c>
      <c r="K656" t="s">
        <v>955</v>
      </c>
      <c r="L656">
        <v>2</v>
      </c>
      <c r="M656" t="s">
        <v>77</v>
      </c>
      <c r="N656">
        <v>77.05</v>
      </c>
      <c r="O656">
        <v>42.29</v>
      </c>
      <c r="P656" t="s">
        <v>78</v>
      </c>
      <c r="Q656" s="94">
        <v>45281.629166666666</v>
      </c>
      <c r="R656">
        <v>154.1</v>
      </c>
      <c r="S656">
        <v>84.58</v>
      </c>
      <c r="T656" t="str">
        <f>VLOOKUP(E656,zamiana!A:B,2,0)</f>
        <v>ALSTOM (ex. BT) CZL</v>
      </c>
    </row>
    <row r="657" spans="1:20" x14ac:dyDescent="0.3">
      <c r="A657" t="s">
        <v>5739</v>
      </c>
      <c r="B657" s="2">
        <v>45238</v>
      </c>
      <c r="C657" s="2">
        <v>45238</v>
      </c>
      <c r="D657" s="2"/>
      <c r="E657" t="s">
        <v>951</v>
      </c>
      <c r="F657" t="s">
        <v>952</v>
      </c>
      <c r="G657" t="s">
        <v>942</v>
      </c>
      <c r="H657" t="s">
        <v>951</v>
      </c>
      <c r="I657" t="s">
        <v>1606</v>
      </c>
      <c r="J657" t="s">
        <v>1607</v>
      </c>
      <c r="K657" t="s">
        <v>955</v>
      </c>
      <c r="L657">
        <v>1</v>
      </c>
      <c r="M657" t="s">
        <v>77</v>
      </c>
      <c r="N657">
        <v>50.52</v>
      </c>
      <c r="O657">
        <v>26.52</v>
      </c>
      <c r="P657" t="s">
        <v>78</v>
      </c>
      <c r="Q657" s="94">
        <v>45281.62777777778</v>
      </c>
      <c r="R657">
        <v>50.52</v>
      </c>
      <c r="S657">
        <v>26.52</v>
      </c>
      <c r="T657" t="str">
        <f>VLOOKUP(E657,zamiana!A:B,2,0)</f>
        <v>ALSTOM (ex. BT) CZL</v>
      </c>
    </row>
    <row r="658" spans="1:20" x14ac:dyDescent="0.3">
      <c r="A658" t="s">
        <v>5739</v>
      </c>
      <c r="B658" s="2">
        <v>45238</v>
      </c>
      <c r="C658" s="2">
        <v>45238</v>
      </c>
      <c r="D658" s="2"/>
      <c r="E658" t="s">
        <v>951</v>
      </c>
      <c r="F658" t="s">
        <v>952</v>
      </c>
      <c r="G658" t="s">
        <v>942</v>
      </c>
      <c r="H658" t="s">
        <v>951</v>
      </c>
      <c r="I658" t="s">
        <v>1606</v>
      </c>
      <c r="J658" t="s">
        <v>1607</v>
      </c>
      <c r="K658" t="s">
        <v>955</v>
      </c>
      <c r="L658">
        <v>2</v>
      </c>
      <c r="M658" t="s">
        <v>77</v>
      </c>
      <c r="N658">
        <v>50.52</v>
      </c>
      <c r="O658">
        <v>26.52</v>
      </c>
      <c r="P658" t="s">
        <v>78</v>
      </c>
      <c r="Q658" s="94">
        <v>45281.62777777778</v>
      </c>
      <c r="R658">
        <v>101.04</v>
      </c>
      <c r="S658">
        <v>53.04</v>
      </c>
      <c r="T658" t="str">
        <f>VLOOKUP(E658,zamiana!A:B,2,0)</f>
        <v>ALSTOM (ex. BT) CZL</v>
      </c>
    </row>
    <row r="659" spans="1:20" x14ac:dyDescent="0.3">
      <c r="A659" t="s">
        <v>5739</v>
      </c>
      <c r="B659" s="2">
        <v>45238</v>
      </c>
      <c r="C659" s="2">
        <v>45238</v>
      </c>
      <c r="D659" s="2"/>
      <c r="E659" t="s">
        <v>951</v>
      </c>
      <c r="F659" t="s">
        <v>952</v>
      </c>
      <c r="G659" t="s">
        <v>942</v>
      </c>
      <c r="H659" t="s">
        <v>951</v>
      </c>
      <c r="I659" t="s">
        <v>1606</v>
      </c>
      <c r="J659" t="s">
        <v>1607</v>
      </c>
      <c r="K659" t="s">
        <v>955</v>
      </c>
      <c r="L659">
        <v>2</v>
      </c>
      <c r="M659" t="s">
        <v>77</v>
      </c>
      <c r="N659">
        <v>50.52</v>
      </c>
      <c r="O659">
        <v>26.52</v>
      </c>
      <c r="P659" t="s">
        <v>78</v>
      </c>
      <c r="Q659" s="94">
        <v>45281.62777777778</v>
      </c>
      <c r="R659">
        <v>101.04</v>
      </c>
      <c r="S659">
        <v>53.04</v>
      </c>
      <c r="T659" t="str">
        <f>VLOOKUP(E659,zamiana!A:B,2,0)</f>
        <v>ALSTOM (ex. BT) CZL</v>
      </c>
    </row>
    <row r="660" spans="1:20" x14ac:dyDescent="0.3">
      <c r="A660" t="s">
        <v>5739</v>
      </c>
      <c r="B660" s="2">
        <v>45238</v>
      </c>
      <c r="C660" s="2">
        <v>45238</v>
      </c>
      <c r="D660" s="2"/>
      <c r="E660" t="s">
        <v>951</v>
      </c>
      <c r="F660" t="s">
        <v>952</v>
      </c>
      <c r="G660" t="s">
        <v>942</v>
      </c>
      <c r="H660" t="s">
        <v>951</v>
      </c>
      <c r="I660" t="s">
        <v>1606</v>
      </c>
      <c r="J660" t="s">
        <v>1607</v>
      </c>
      <c r="K660" t="s">
        <v>955</v>
      </c>
      <c r="L660">
        <v>2</v>
      </c>
      <c r="M660" t="s">
        <v>77</v>
      </c>
      <c r="N660">
        <v>50.52</v>
      </c>
      <c r="O660">
        <v>26.52</v>
      </c>
      <c r="P660" t="s">
        <v>78</v>
      </c>
      <c r="Q660" s="94">
        <v>45281.62777777778</v>
      </c>
      <c r="R660">
        <v>101.04</v>
      </c>
      <c r="S660">
        <v>53.04</v>
      </c>
      <c r="T660" t="str">
        <f>VLOOKUP(E660,zamiana!A:B,2,0)</f>
        <v>ALSTOM (ex. BT) CZL</v>
      </c>
    </row>
    <row r="661" spans="1:20" x14ac:dyDescent="0.3">
      <c r="A661" t="s">
        <v>5739</v>
      </c>
      <c r="B661" s="2">
        <v>45238</v>
      </c>
      <c r="C661" s="2">
        <v>45238</v>
      </c>
      <c r="D661" s="2"/>
      <c r="E661" t="s">
        <v>951</v>
      </c>
      <c r="F661" t="s">
        <v>952</v>
      </c>
      <c r="G661" t="s">
        <v>942</v>
      </c>
      <c r="H661" t="s">
        <v>951</v>
      </c>
      <c r="I661" t="s">
        <v>1606</v>
      </c>
      <c r="J661" t="s">
        <v>1607</v>
      </c>
      <c r="K661" t="s">
        <v>955</v>
      </c>
      <c r="L661">
        <v>2</v>
      </c>
      <c r="M661" t="s">
        <v>77</v>
      </c>
      <c r="N661">
        <v>50.52</v>
      </c>
      <c r="O661">
        <v>26.52</v>
      </c>
      <c r="P661" t="s">
        <v>78</v>
      </c>
      <c r="Q661" s="94">
        <v>45281.62777777778</v>
      </c>
      <c r="R661">
        <v>101.04</v>
      </c>
      <c r="S661">
        <v>53.04</v>
      </c>
      <c r="T661" t="str">
        <f>VLOOKUP(E661,zamiana!A:B,2,0)</f>
        <v>ALSTOM (ex. BT) CZL</v>
      </c>
    </row>
    <row r="662" spans="1:20" x14ac:dyDescent="0.3">
      <c r="A662" t="s">
        <v>5739</v>
      </c>
      <c r="B662" s="2">
        <v>45238</v>
      </c>
      <c r="C662" s="2">
        <v>45238</v>
      </c>
      <c r="D662" s="2"/>
      <c r="E662" t="s">
        <v>951</v>
      </c>
      <c r="F662" t="s">
        <v>952</v>
      </c>
      <c r="G662" t="s">
        <v>942</v>
      </c>
      <c r="H662" t="s">
        <v>951</v>
      </c>
      <c r="I662" t="s">
        <v>1830</v>
      </c>
      <c r="J662" t="s">
        <v>1831</v>
      </c>
      <c r="K662" t="s">
        <v>955</v>
      </c>
      <c r="L662">
        <v>2</v>
      </c>
      <c r="M662" t="s">
        <v>77</v>
      </c>
      <c r="N662">
        <v>119.21</v>
      </c>
      <c r="O662">
        <v>101.7</v>
      </c>
      <c r="P662" t="s">
        <v>78</v>
      </c>
      <c r="Q662" s="94">
        <v>45281.62777777778</v>
      </c>
      <c r="R662">
        <v>238.42</v>
      </c>
      <c r="S662">
        <v>203.4</v>
      </c>
      <c r="T662" t="str">
        <f>VLOOKUP(E662,zamiana!A:B,2,0)</f>
        <v>ALSTOM (ex. BT) CZL</v>
      </c>
    </row>
    <row r="663" spans="1:20" x14ac:dyDescent="0.3">
      <c r="A663" t="s">
        <v>5739</v>
      </c>
      <c r="B663" s="2">
        <v>45238</v>
      </c>
      <c r="C663" s="2">
        <v>45238</v>
      </c>
      <c r="D663" s="2"/>
      <c r="E663" t="s">
        <v>951</v>
      </c>
      <c r="F663" t="s">
        <v>952</v>
      </c>
      <c r="G663" t="s">
        <v>942</v>
      </c>
      <c r="H663" t="s">
        <v>951</v>
      </c>
      <c r="I663" t="s">
        <v>1830</v>
      </c>
      <c r="J663" t="s">
        <v>1831</v>
      </c>
      <c r="K663" t="s">
        <v>955</v>
      </c>
      <c r="L663">
        <v>2</v>
      </c>
      <c r="M663" t="s">
        <v>77</v>
      </c>
      <c r="N663">
        <v>119.21</v>
      </c>
      <c r="O663">
        <v>101.7</v>
      </c>
      <c r="P663" t="s">
        <v>78</v>
      </c>
      <c r="Q663" s="94">
        <v>45281.62777777778</v>
      </c>
      <c r="R663">
        <v>238.42</v>
      </c>
      <c r="S663">
        <v>203.4</v>
      </c>
      <c r="T663" t="str">
        <f>VLOOKUP(E663,zamiana!A:B,2,0)</f>
        <v>ALSTOM (ex. BT) CZL</v>
      </c>
    </row>
    <row r="664" spans="1:20" x14ac:dyDescent="0.3">
      <c r="A664" t="s">
        <v>5739</v>
      </c>
      <c r="B664" s="2">
        <v>45238</v>
      </c>
      <c r="C664" s="2">
        <v>45238</v>
      </c>
      <c r="D664" s="2"/>
      <c r="E664" t="s">
        <v>951</v>
      </c>
      <c r="F664" t="s">
        <v>952</v>
      </c>
      <c r="G664" t="s">
        <v>942</v>
      </c>
      <c r="H664" t="s">
        <v>951</v>
      </c>
      <c r="I664" t="s">
        <v>1830</v>
      </c>
      <c r="J664" t="s">
        <v>1831</v>
      </c>
      <c r="K664" t="s">
        <v>955</v>
      </c>
      <c r="L664">
        <v>2</v>
      </c>
      <c r="M664" t="s">
        <v>77</v>
      </c>
      <c r="N664">
        <v>119.21</v>
      </c>
      <c r="O664">
        <v>101.7</v>
      </c>
      <c r="P664" t="s">
        <v>78</v>
      </c>
      <c r="Q664" s="94">
        <v>45281.62777777778</v>
      </c>
      <c r="R664">
        <v>238.42</v>
      </c>
      <c r="S664">
        <v>203.4</v>
      </c>
      <c r="T664" t="str">
        <f>VLOOKUP(E664,zamiana!A:B,2,0)</f>
        <v>ALSTOM (ex. BT) CZL</v>
      </c>
    </row>
    <row r="665" spans="1:20" x14ac:dyDescent="0.3">
      <c r="A665" t="s">
        <v>5739</v>
      </c>
      <c r="B665" s="2">
        <v>45238</v>
      </c>
      <c r="C665" s="2">
        <v>45238</v>
      </c>
      <c r="D665" s="2"/>
      <c r="E665" t="s">
        <v>951</v>
      </c>
      <c r="F665" t="s">
        <v>952</v>
      </c>
      <c r="G665" t="s">
        <v>942</v>
      </c>
      <c r="H665" t="s">
        <v>951</v>
      </c>
      <c r="I665" t="s">
        <v>1830</v>
      </c>
      <c r="J665" t="s">
        <v>1831</v>
      </c>
      <c r="K665" t="s">
        <v>955</v>
      </c>
      <c r="L665">
        <v>2</v>
      </c>
      <c r="M665" t="s">
        <v>77</v>
      </c>
      <c r="N665">
        <v>119.21</v>
      </c>
      <c r="O665">
        <v>101.7</v>
      </c>
      <c r="P665" t="s">
        <v>78</v>
      </c>
      <c r="Q665" s="94">
        <v>45281.62777777778</v>
      </c>
      <c r="R665">
        <v>238.42</v>
      </c>
      <c r="S665">
        <v>203.4</v>
      </c>
      <c r="T665" t="str">
        <f>VLOOKUP(E665,zamiana!A:B,2,0)</f>
        <v>ALSTOM (ex. BT) CZL</v>
      </c>
    </row>
    <row r="666" spans="1:20" x14ac:dyDescent="0.3">
      <c r="A666" t="s">
        <v>5739</v>
      </c>
      <c r="B666" s="2">
        <v>45238</v>
      </c>
      <c r="C666" s="2">
        <v>45238</v>
      </c>
      <c r="D666" s="2"/>
      <c r="E666" t="s">
        <v>951</v>
      </c>
      <c r="F666" t="s">
        <v>952</v>
      </c>
      <c r="G666" t="s">
        <v>942</v>
      </c>
      <c r="H666" t="s">
        <v>951</v>
      </c>
      <c r="I666" t="s">
        <v>1341</v>
      </c>
      <c r="J666" t="s">
        <v>1342</v>
      </c>
      <c r="K666" t="s">
        <v>955</v>
      </c>
      <c r="L666">
        <v>1</v>
      </c>
      <c r="M666" t="s">
        <v>77</v>
      </c>
      <c r="N666">
        <v>21.77</v>
      </c>
      <c r="O666">
        <v>17.309999999999999</v>
      </c>
      <c r="P666" t="s">
        <v>78</v>
      </c>
      <c r="Q666" s="94">
        <v>45281.62777777778</v>
      </c>
      <c r="R666">
        <v>21.77</v>
      </c>
      <c r="S666">
        <v>17.309999999999999</v>
      </c>
      <c r="T666" t="str">
        <f>VLOOKUP(E666,zamiana!A:B,2,0)</f>
        <v>ALSTOM (ex. BT) CZL</v>
      </c>
    </row>
    <row r="667" spans="1:20" x14ac:dyDescent="0.3">
      <c r="A667" t="s">
        <v>5739</v>
      </c>
      <c r="B667" s="2">
        <v>45238</v>
      </c>
      <c r="C667" s="2">
        <v>45238</v>
      </c>
      <c r="D667" s="2"/>
      <c r="E667" t="s">
        <v>951</v>
      </c>
      <c r="F667" t="s">
        <v>952</v>
      </c>
      <c r="G667" t="s">
        <v>942</v>
      </c>
      <c r="H667" t="s">
        <v>951</v>
      </c>
      <c r="I667" t="s">
        <v>1364</v>
      </c>
      <c r="J667" t="s">
        <v>1365</v>
      </c>
      <c r="K667" t="s">
        <v>955</v>
      </c>
      <c r="L667">
        <v>9</v>
      </c>
      <c r="M667" t="s">
        <v>77</v>
      </c>
      <c r="N667">
        <v>15</v>
      </c>
      <c r="O667">
        <v>9.14</v>
      </c>
      <c r="P667" t="s">
        <v>78</v>
      </c>
      <c r="Q667" s="94">
        <v>45281.62777777778</v>
      </c>
      <c r="R667">
        <v>135</v>
      </c>
      <c r="S667">
        <v>82.26</v>
      </c>
      <c r="T667" t="str">
        <f>VLOOKUP(E667,zamiana!A:B,2,0)</f>
        <v>ALSTOM (ex. BT) CZL</v>
      </c>
    </row>
    <row r="668" spans="1:20" x14ac:dyDescent="0.3">
      <c r="A668" t="s">
        <v>5739</v>
      </c>
      <c r="B668" s="2">
        <v>45238</v>
      </c>
      <c r="C668" s="2">
        <v>45238</v>
      </c>
      <c r="D668" s="2"/>
      <c r="E668" t="s">
        <v>951</v>
      </c>
      <c r="F668" t="s">
        <v>952</v>
      </c>
      <c r="G668" t="s">
        <v>942</v>
      </c>
      <c r="H668" t="s">
        <v>951</v>
      </c>
      <c r="I668" t="s">
        <v>1327</v>
      </c>
      <c r="J668" t="s">
        <v>1328</v>
      </c>
      <c r="K668" t="s">
        <v>955</v>
      </c>
      <c r="L668">
        <v>7</v>
      </c>
      <c r="M668" t="s">
        <v>77</v>
      </c>
      <c r="N668">
        <v>13.04</v>
      </c>
      <c r="O668">
        <v>15.23</v>
      </c>
      <c r="P668" t="s">
        <v>78</v>
      </c>
      <c r="Q668" s="94">
        <v>45281.62777777778</v>
      </c>
      <c r="R668">
        <v>91.28</v>
      </c>
      <c r="S668">
        <v>106.61</v>
      </c>
      <c r="T668" t="str">
        <f>VLOOKUP(E668,zamiana!A:B,2,0)</f>
        <v>ALSTOM (ex. BT) CZL</v>
      </c>
    </row>
    <row r="669" spans="1:20" x14ac:dyDescent="0.3">
      <c r="A669" t="s">
        <v>5739</v>
      </c>
      <c r="B669" s="2">
        <v>45238</v>
      </c>
      <c r="C669" s="2">
        <v>45238</v>
      </c>
      <c r="D669" s="2"/>
      <c r="E669" t="s">
        <v>951</v>
      </c>
      <c r="F669" t="s">
        <v>952</v>
      </c>
      <c r="G669" t="s">
        <v>942</v>
      </c>
      <c r="H669" t="s">
        <v>951</v>
      </c>
      <c r="I669" t="s">
        <v>1806</v>
      </c>
      <c r="J669" t="s">
        <v>1807</v>
      </c>
      <c r="K669" t="s">
        <v>955</v>
      </c>
      <c r="L669">
        <v>12</v>
      </c>
      <c r="M669" t="s">
        <v>77</v>
      </c>
      <c r="N669">
        <v>104.38</v>
      </c>
      <c r="O669">
        <v>85.71</v>
      </c>
      <c r="P669" t="s">
        <v>78</v>
      </c>
      <c r="Q669" s="94">
        <v>45281.62777777778</v>
      </c>
      <c r="R669">
        <v>1252.56</v>
      </c>
      <c r="S669">
        <v>1028.52</v>
      </c>
      <c r="T669" t="str">
        <f>VLOOKUP(E669,zamiana!A:B,2,0)</f>
        <v>ALSTOM (ex. BT) CZL</v>
      </c>
    </row>
    <row r="670" spans="1:20" x14ac:dyDescent="0.3">
      <c r="A670" t="s">
        <v>5739</v>
      </c>
      <c r="B670" s="2">
        <v>45238</v>
      </c>
      <c r="C670" s="2">
        <v>45238</v>
      </c>
      <c r="D670" s="2"/>
      <c r="E670" t="s">
        <v>951</v>
      </c>
      <c r="F670" t="s">
        <v>952</v>
      </c>
      <c r="G670" t="s">
        <v>942</v>
      </c>
      <c r="H670" t="s">
        <v>951</v>
      </c>
      <c r="I670" t="s">
        <v>1806</v>
      </c>
      <c r="J670" t="s">
        <v>1807</v>
      </c>
      <c r="K670" t="s">
        <v>955</v>
      </c>
      <c r="L670">
        <v>14</v>
      </c>
      <c r="M670" t="s">
        <v>77</v>
      </c>
      <c r="N670">
        <v>104.38</v>
      </c>
      <c r="O670">
        <v>85.71</v>
      </c>
      <c r="P670" t="s">
        <v>78</v>
      </c>
      <c r="Q670" s="94">
        <v>45281.62777777778</v>
      </c>
      <c r="R670">
        <v>1461.32</v>
      </c>
      <c r="S670">
        <v>1199.94</v>
      </c>
      <c r="T670" t="str">
        <f>VLOOKUP(E670,zamiana!A:B,2,0)</f>
        <v>ALSTOM (ex. BT) CZL</v>
      </c>
    </row>
    <row r="671" spans="1:20" x14ac:dyDescent="0.3">
      <c r="A671" t="s">
        <v>5739</v>
      </c>
      <c r="B671" s="2">
        <v>45238</v>
      </c>
      <c r="C671" s="2">
        <v>45238</v>
      </c>
      <c r="D671" s="2"/>
      <c r="E671" t="s">
        <v>951</v>
      </c>
      <c r="F671" t="s">
        <v>952</v>
      </c>
      <c r="G671" t="s">
        <v>942</v>
      </c>
      <c r="H671" t="s">
        <v>951</v>
      </c>
      <c r="I671" t="s">
        <v>1856</v>
      </c>
      <c r="J671" t="s">
        <v>1857</v>
      </c>
      <c r="K671" t="s">
        <v>955</v>
      </c>
      <c r="L671">
        <v>1</v>
      </c>
      <c r="M671" t="s">
        <v>77</v>
      </c>
      <c r="N671">
        <v>146.49</v>
      </c>
      <c r="O671">
        <v>114.37</v>
      </c>
      <c r="P671" t="s">
        <v>78</v>
      </c>
      <c r="Q671" s="94">
        <v>45281.62777777778</v>
      </c>
      <c r="R671">
        <v>146.49</v>
      </c>
      <c r="S671">
        <v>114.37</v>
      </c>
      <c r="T671" t="str">
        <f>VLOOKUP(E671,zamiana!A:B,2,0)</f>
        <v>ALSTOM (ex. BT) CZL</v>
      </c>
    </row>
    <row r="672" spans="1:20" x14ac:dyDescent="0.3">
      <c r="A672" t="s">
        <v>5739</v>
      </c>
      <c r="B672" s="2">
        <v>45238</v>
      </c>
      <c r="C672" s="2">
        <v>45238</v>
      </c>
      <c r="D672" s="2"/>
      <c r="E672" t="s">
        <v>951</v>
      </c>
      <c r="F672" t="s">
        <v>952</v>
      </c>
      <c r="G672" t="s">
        <v>942</v>
      </c>
      <c r="H672" t="s">
        <v>951</v>
      </c>
      <c r="I672" t="s">
        <v>1567</v>
      </c>
      <c r="J672" t="s">
        <v>1568</v>
      </c>
      <c r="K672" t="s">
        <v>955</v>
      </c>
      <c r="L672">
        <v>1</v>
      </c>
      <c r="M672" t="s">
        <v>77</v>
      </c>
      <c r="N672">
        <v>8.41</v>
      </c>
      <c r="O672">
        <v>35.32</v>
      </c>
      <c r="P672" t="s">
        <v>78</v>
      </c>
      <c r="Q672" s="94">
        <v>45281.630555555559</v>
      </c>
      <c r="R672">
        <v>8.41</v>
      </c>
      <c r="S672">
        <v>35.32</v>
      </c>
      <c r="T672" t="str">
        <f>VLOOKUP(E672,zamiana!A:B,2,0)</f>
        <v>ALSTOM (ex. BT) CZL</v>
      </c>
    </row>
    <row r="673" spans="1:20" x14ac:dyDescent="0.3">
      <c r="A673" t="s">
        <v>5739</v>
      </c>
      <c r="B673" s="2">
        <v>45238</v>
      </c>
      <c r="C673" s="2">
        <v>45238</v>
      </c>
      <c r="D673" s="2"/>
      <c r="E673" t="s">
        <v>951</v>
      </c>
      <c r="F673" t="s">
        <v>952</v>
      </c>
      <c r="G673" t="s">
        <v>942</v>
      </c>
      <c r="H673" t="s">
        <v>951</v>
      </c>
      <c r="I673" t="s">
        <v>1567</v>
      </c>
      <c r="J673" t="s">
        <v>1568</v>
      </c>
      <c r="K673" t="s">
        <v>955</v>
      </c>
      <c r="L673">
        <v>1</v>
      </c>
      <c r="M673" t="s">
        <v>77</v>
      </c>
      <c r="N673">
        <v>8.41</v>
      </c>
      <c r="O673">
        <v>35.32</v>
      </c>
      <c r="P673" t="s">
        <v>78</v>
      </c>
      <c r="Q673" s="94">
        <v>45281.630555555559</v>
      </c>
      <c r="R673">
        <v>8.41</v>
      </c>
      <c r="S673">
        <v>35.32</v>
      </c>
      <c r="T673" t="str">
        <f>VLOOKUP(E673,zamiana!A:B,2,0)</f>
        <v>ALSTOM (ex. BT) CZL</v>
      </c>
    </row>
    <row r="674" spans="1:20" x14ac:dyDescent="0.3">
      <c r="A674" t="s">
        <v>5739</v>
      </c>
      <c r="B674" s="2">
        <v>45238</v>
      </c>
      <c r="C674" s="2">
        <v>45238</v>
      </c>
      <c r="D674" s="2"/>
      <c r="E674" t="s">
        <v>951</v>
      </c>
      <c r="F674" t="s">
        <v>952</v>
      </c>
      <c r="G674" t="s">
        <v>942</v>
      </c>
      <c r="H674" t="s">
        <v>951</v>
      </c>
      <c r="I674" t="s">
        <v>1567</v>
      </c>
      <c r="J674" t="s">
        <v>1568</v>
      </c>
      <c r="K674" t="s">
        <v>955</v>
      </c>
      <c r="L674">
        <v>1</v>
      </c>
      <c r="M674" t="s">
        <v>77</v>
      </c>
      <c r="N674">
        <v>8.41</v>
      </c>
      <c r="O674">
        <v>35.32</v>
      </c>
      <c r="P674" t="s">
        <v>78</v>
      </c>
      <c r="Q674" s="94">
        <v>45281.630555555559</v>
      </c>
      <c r="R674">
        <v>8.41</v>
      </c>
      <c r="S674">
        <v>35.32</v>
      </c>
      <c r="T674" t="str">
        <f>VLOOKUP(E674,zamiana!A:B,2,0)</f>
        <v>ALSTOM (ex. BT) CZL</v>
      </c>
    </row>
    <row r="675" spans="1:20" x14ac:dyDescent="0.3">
      <c r="A675" t="s">
        <v>5739</v>
      </c>
      <c r="B675" s="2">
        <v>45238</v>
      </c>
      <c r="C675" s="2">
        <v>45238</v>
      </c>
      <c r="D675" s="2"/>
      <c r="E675" t="s">
        <v>951</v>
      </c>
      <c r="F675" t="s">
        <v>952</v>
      </c>
      <c r="G675" t="s">
        <v>942</v>
      </c>
      <c r="H675" t="s">
        <v>951</v>
      </c>
      <c r="I675" t="s">
        <v>1562</v>
      </c>
      <c r="J675" t="s">
        <v>1563</v>
      </c>
      <c r="K675" t="s">
        <v>955</v>
      </c>
      <c r="L675">
        <v>1</v>
      </c>
      <c r="M675" t="s">
        <v>77</v>
      </c>
      <c r="N675">
        <v>7.52</v>
      </c>
      <c r="O675">
        <v>34.72</v>
      </c>
      <c r="P675" t="s">
        <v>78</v>
      </c>
      <c r="Q675" s="94">
        <v>45281.630555555559</v>
      </c>
      <c r="R675">
        <v>7.52</v>
      </c>
      <c r="S675">
        <v>34.72</v>
      </c>
      <c r="T675" t="str">
        <f>VLOOKUP(E675,zamiana!A:B,2,0)</f>
        <v>ALSTOM (ex. BT) CZL</v>
      </c>
    </row>
    <row r="676" spans="1:20" x14ac:dyDescent="0.3">
      <c r="A676" t="s">
        <v>5739</v>
      </c>
      <c r="B676" s="2">
        <v>45238</v>
      </c>
      <c r="C676" s="2">
        <v>45238</v>
      </c>
      <c r="D676" s="2"/>
      <c r="E676" t="s">
        <v>951</v>
      </c>
      <c r="F676" t="s">
        <v>952</v>
      </c>
      <c r="G676" t="s">
        <v>942</v>
      </c>
      <c r="H676" t="s">
        <v>951</v>
      </c>
      <c r="I676" t="s">
        <v>1562</v>
      </c>
      <c r="J676" t="s">
        <v>1563</v>
      </c>
      <c r="K676" t="s">
        <v>955</v>
      </c>
      <c r="L676">
        <v>1</v>
      </c>
      <c r="M676" t="s">
        <v>77</v>
      </c>
      <c r="N676">
        <v>7.52</v>
      </c>
      <c r="O676">
        <v>34.72</v>
      </c>
      <c r="P676" t="s">
        <v>78</v>
      </c>
      <c r="Q676" s="94">
        <v>45281.630555555559</v>
      </c>
      <c r="R676">
        <v>7.52</v>
      </c>
      <c r="S676">
        <v>34.72</v>
      </c>
      <c r="T676" t="str">
        <f>VLOOKUP(E676,zamiana!A:B,2,0)</f>
        <v>ALSTOM (ex. BT) CZL</v>
      </c>
    </row>
    <row r="677" spans="1:20" x14ac:dyDescent="0.3">
      <c r="A677" t="s">
        <v>5739</v>
      </c>
      <c r="B677" s="2">
        <v>45238</v>
      </c>
      <c r="C677" s="2">
        <v>45238</v>
      </c>
      <c r="D677" s="2"/>
      <c r="E677" t="s">
        <v>951</v>
      </c>
      <c r="F677" t="s">
        <v>952</v>
      </c>
      <c r="G677" t="s">
        <v>942</v>
      </c>
      <c r="H677" t="s">
        <v>951</v>
      </c>
      <c r="I677" t="s">
        <v>1562</v>
      </c>
      <c r="J677" t="s">
        <v>1563</v>
      </c>
      <c r="K677" t="s">
        <v>955</v>
      </c>
      <c r="L677">
        <v>1</v>
      </c>
      <c r="M677" t="s">
        <v>77</v>
      </c>
      <c r="N677">
        <v>7.52</v>
      </c>
      <c r="O677">
        <v>34.72</v>
      </c>
      <c r="P677" t="s">
        <v>78</v>
      </c>
      <c r="Q677" s="94">
        <v>45281.630555555559</v>
      </c>
      <c r="R677">
        <v>7.52</v>
      </c>
      <c r="S677">
        <v>34.72</v>
      </c>
      <c r="T677" t="str">
        <f>VLOOKUP(E677,zamiana!A:B,2,0)</f>
        <v>ALSTOM (ex. BT) CZL</v>
      </c>
    </row>
    <row r="678" spans="1:20" x14ac:dyDescent="0.3">
      <c r="A678" t="s">
        <v>5739</v>
      </c>
      <c r="B678" s="2">
        <v>45238</v>
      </c>
      <c r="C678" s="2">
        <v>45238</v>
      </c>
      <c r="D678" s="2"/>
      <c r="E678" t="s">
        <v>951</v>
      </c>
      <c r="F678" t="s">
        <v>952</v>
      </c>
      <c r="G678" t="s">
        <v>942</v>
      </c>
      <c r="H678" t="s">
        <v>951</v>
      </c>
      <c r="I678" t="s">
        <v>1205</v>
      </c>
      <c r="J678" t="s">
        <v>1206</v>
      </c>
      <c r="K678" t="s">
        <v>955</v>
      </c>
      <c r="L678">
        <v>70</v>
      </c>
      <c r="M678" t="s">
        <v>77</v>
      </c>
      <c r="N678">
        <v>9.3000000000000007</v>
      </c>
      <c r="O678">
        <v>10.91</v>
      </c>
      <c r="P678" t="s">
        <v>78</v>
      </c>
      <c r="Q678" s="94">
        <v>45281.62777777778</v>
      </c>
      <c r="R678">
        <v>651</v>
      </c>
      <c r="S678">
        <v>763.7</v>
      </c>
      <c r="T678" t="str">
        <f>VLOOKUP(E678,zamiana!A:B,2,0)</f>
        <v>ALSTOM (ex. BT) CZL</v>
      </c>
    </row>
    <row r="679" spans="1:20" x14ac:dyDescent="0.3">
      <c r="A679" t="s">
        <v>5739</v>
      </c>
      <c r="B679" s="2">
        <v>45238</v>
      </c>
      <c r="C679" s="2">
        <v>45238</v>
      </c>
      <c r="D679" s="2"/>
      <c r="E679" t="s">
        <v>951</v>
      </c>
      <c r="F679" t="s">
        <v>952</v>
      </c>
      <c r="G679" t="s">
        <v>942</v>
      </c>
      <c r="H679" t="s">
        <v>951</v>
      </c>
      <c r="I679" t="s">
        <v>4070</v>
      </c>
      <c r="J679" t="s">
        <v>4071</v>
      </c>
      <c r="K679" t="s">
        <v>955</v>
      </c>
      <c r="L679">
        <v>10</v>
      </c>
      <c r="M679" t="s">
        <v>77</v>
      </c>
      <c r="N679">
        <v>2.72</v>
      </c>
      <c r="O679">
        <v>3.1</v>
      </c>
      <c r="P679" t="s">
        <v>78</v>
      </c>
      <c r="Q679" s="94">
        <v>45281.62777777778</v>
      </c>
      <c r="R679">
        <v>27.2</v>
      </c>
      <c r="S679">
        <v>31</v>
      </c>
      <c r="T679" t="str">
        <f>VLOOKUP(E679,zamiana!A:B,2,0)</f>
        <v>ALSTOM (ex. BT) CZL</v>
      </c>
    </row>
    <row r="680" spans="1:20" x14ac:dyDescent="0.3">
      <c r="A680" t="s">
        <v>5739</v>
      </c>
      <c r="B680" s="2">
        <v>45238</v>
      </c>
      <c r="C680" s="2">
        <v>45238</v>
      </c>
      <c r="D680" s="2"/>
      <c r="E680" t="s">
        <v>951</v>
      </c>
      <c r="F680" t="s">
        <v>952</v>
      </c>
      <c r="G680" t="s">
        <v>942</v>
      </c>
      <c r="H680" t="s">
        <v>951</v>
      </c>
      <c r="I680" t="s">
        <v>5253</v>
      </c>
      <c r="J680" t="s">
        <v>5254</v>
      </c>
      <c r="K680" t="s">
        <v>955</v>
      </c>
      <c r="L680">
        <v>1</v>
      </c>
      <c r="M680" t="s">
        <v>77</v>
      </c>
      <c r="N680">
        <v>21.9</v>
      </c>
      <c r="O680">
        <v>14.81</v>
      </c>
      <c r="P680" t="s">
        <v>78</v>
      </c>
      <c r="Q680" s="94">
        <v>45281.629861111112</v>
      </c>
      <c r="R680">
        <v>21.9</v>
      </c>
      <c r="S680">
        <v>14.81</v>
      </c>
      <c r="T680" t="str">
        <f>VLOOKUP(E680,zamiana!A:B,2,0)</f>
        <v>ALSTOM (ex. BT) CZL</v>
      </c>
    </row>
    <row r="681" spans="1:20" x14ac:dyDescent="0.3">
      <c r="A681" t="s">
        <v>5739</v>
      </c>
      <c r="B681" s="2">
        <v>45238</v>
      </c>
      <c r="C681" s="2">
        <v>45238</v>
      </c>
      <c r="D681" s="2"/>
      <c r="E681" t="s">
        <v>951</v>
      </c>
      <c r="F681" t="s">
        <v>952</v>
      </c>
      <c r="G681" t="s">
        <v>942</v>
      </c>
      <c r="H681" t="s">
        <v>951</v>
      </c>
      <c r="I681" t="s">
        <v>5253</v>
      </c>
      <c r="J681" t="s">
        <v>5254</v>
      </c>
      <c r="K681" t="s">
        <v>955</v>
      </c>
      <c r="L681">
        <v>1</v>
      </c>
      <c r="M681" t="s">
        <v>77</v>
      </c>
      <c r="N681">
        <v>21.9</v>
      </c>
      <c r="O681">
        <v>14.81</v>
      </c>
      <c r="P681" t="s">
        <v>78</v>
      </c>
      <c r="Q681" s="94">
        <v>45281.629861111112</v>
      </c>
      <c r="R681">
        <v>21.9</v>
      </c>
      <c r="S681">
        <v>14.81</v>
      </c>
      <c r="T681" t="str">
        <f>VLOOKUP(E681,zamiana!A:B,2,0)</f>
        <v>ALSTOM (ex. BT) CZL</v>
      </c>
    </row>
    <row r="682" spans="1:20" x14ac:dyDescent="0.3">
      <c r="A682" t="s">
        <v>5739</v>
      </c>
      <c r="B682" s="2">
        <v>45238</v>
      </c>
      <c r="C682" s="2">
        <v>45238</v>
      </c>
      <c r="D682" s="2"/>
      <c r="E682" t="s">
        <v>951</v>
      </c>
      <c r="F682" t="s">
        <v>952</v>
      </c>
      <c r="G682" t="s">
        <v>942</v>
      </c>
      <c r="H682" t="s">
        <v>951</v>
      </c>
      <c r="I682" t="s">
        <v>5253</v>
      </c>
      <c r="J682" t="s">
        <v>5254</v>
      </c>
      <c r="K682" t="s">
        <v>955</v>
      </c>
      <c r="L682">
        <v>1</v>
      </c>
      <c r="M682" t="s">
        <v>77</v>
      </c>
      <c r="N682">
        <v>21.9</v>
      </c>
      <c r="O682">
        <v>14.81</v>
      </c>
      <c r="P682" t="s">
        <v>78</v>
      </c>
      <c r="Q682" s="94">
        <v>45281.629861111112</v>
      </c>
      <c r="R682">
        <v>21.9</v>
      </c>
      <c r="S682">
        <v>14.81</v>
      </c>
      <c r="T682" t="str">
        <f>VLOOKUP(E682,zamiana!A:B,2,0)</f>
        <v>ALSTOM (ex. BT) CZL</v>
      </c>
    </row>
    <row r="683" spans="1:20" x14ac:dyDescent="0.3">
      <c r="A683" t="s">
        <v>5739</v>
      </c>
      <c r="B683" s="2">
        <v>45238</v>
      </c>
      <c r="C683" s="2">
        <v>45238</v>
      </c>
      <c r="D683" s="2"/>
      <c r="E683" t="s">
        <v>951</v>
      </c>
      <c r="F683" t="s">
        <v>952</v>
      </c>
      <c r="G683" t="s">
        <v>942</v>
      </c>
      <c r="H683" t="s">
        <v>951</v>
      </c>
      <c r="I683" t="s">
        <v>5255</v>
      </c>
      <c r="J683" t="s">
        <v>5256</v>
      </c>
      <c r="K683" t="s">
        <v>955</v>
      </c>
      <c r="L683">
        <v>6</v>
      </c>
      <c r="M683" t="s">
        <v>77</v>
      </c>
      <c r="N683">
        <v>10.51</v>
      </c>
      <c r="O683">
        <v>11.43</v>
      </c>
      <c r="P683" t="s">
        <v>78</v>
      </c>
      <c r="Q683" s="94">
        <v>45281.62777777778</v>
      </c>
      <c r="R683">
        <v>63.06</v>
      </c>
      <c r="S683">
        <v>68.58</v>
      </c>
      <c r="T683" t="str">
        <f>VLOOKUP(E683,zamiana!A:B,2,0)</f>
        <v>ALSTOM (ex. BT) CZL</v>
      </c>
    </row>
    <row r="684" spans="1:20" x14ac:dyDescent="0.3">
      <c r="A684" t="s">
        <v>5739</v>
      </c>
      <c r="B684" s="2">
        <v>45238</v>
      </c>
      <c r="C684" s="2">
        <v>45238</v>
      </c>
      <c r="D684" s="2"/>
      <c r="E684" t="s">
        <v>951</v>
      </c>
      <c r="F684" t="s">
        <v>952</v>
      </c>
      <c r="G684" t="s">
        <v>942</v>
      </c>
      <c r="H684" t="s">
        <v>951</v>
      </c>
      <c r="I684" t="s">
        <v>5255</v>
      </c>
      <c r="J684" t="s">
        <v>5256</v>
      </c>
      <c r="K684" t="s">
        <v>955</v>
      </c>
      <c r="L684">
        <v>6</v>
      </c>
      <c r="M684" t="s">
        <v>77</v>
      </c>
      <c r="N684">
        <v>10.51</v>
      </c>
      <c r="O684">
        <v>11.43</v>
      </c>
      <c r="P684" t="s">
        <v>78</v>
      </c>
      <c r="Q684" s="94">
        <v>45281.62777777778</v>
      </c>
      <c r="R684">
        <v>63.06</v>
      </c>
      <c r="S684">
        <v>68.58</v>
      </c>
      <c r="T684" t="str">
        <f>VLOOKUP(E684,zamiana!A:B,2,0)</f>
        <v>ALSTOM (ex. BT) CZL</v>
      </c>
    </row>
    <row r="685" spans="1:20" x14ac:dyDescent="0.3">
      <c r="A685" t="s">
        <v>5739</v>
      </c>
      <c r="B685" s="2">
        <v>45238</v>
      </c>
      <c r="C685" s="2">
        <v>45238</v>
      </c>
      <c r="D685" s="2"/>
      <c r="E685" t="s">
        <v>951</v>
      </c>
      <c r="F685" t="s">
        <v>952</v>
      </c>
      <c r="G685" t="s">
        <v>942</v>
      </c>
      <c r="H685" t="s">
        <v>951</v>
      </c>
      <c r="I685" t="s">
        <v>5257</v>
      </c>
      <c r="J685" t="s">
        <v>5258</v>
      </c>
      <c r="K685" t="s">
        <v>955</v>
      </c>
      <c r="L685">
        <v>1</v>
      </c>
      <c r="M685" t="s">
        <v>77</v>
      </c>
      <c r="N685">
        <v>24.84</v>
      </c>
      <c r="O685">
        <v>19.64</v>
      </c>
      <c r="P685" t="s">
        <v>78</v>
      </c>
      <c r="Q685" s="94">
        <v>45281.62777777778</v>
      </c>
      <c r="R685">
        <v>24.84</v>
      </c>
      <c r="S685">
        <v>19.64</v>
      </c>
      <c r="T685" t="str">
        <f>VLOOKUP(E685,zamiana!A:B,2,0)</f>
        <v>ALSTOM (ex. BT) CZL</v>
      </c>
    </row>
    <row r="686" spans="1:20" x14ac:dyDescent="0.3">
      <c r="A686" t="s">
        <v>5739</v>
      </c>
      <c r="B686" s="2">
        <v>45238</v>
      </c>
      <c r="C686" s="2">
        <v>45238</v>
      </c>
      <c r="D686" s="2"/>
      <c r="E686" t="s">
        <v>951</v>
      </c>
      <c r="F686" t="s">
        <v>952</v>
      </c>
      <c r="G686" t="s">
        <v>942</v>
      </c>
      <c r="H686" t="s">
        <v>951</v>
      </c>
      <c r="I686" t="s">
        <v>5257</v>
      </c>
      <c r="J686" t="s">
        <v>5258</v>
      </c>
      <c r="K686" t="s">
        <v>955</v>
      </c>
      <c r="L686">
        <v>1</v>
      </c>
      <c r="M686" t="s">
        <v>77</v>
      </c>
      <c r="N686">
        <v>24.84</v>
      </c>
      <c r="O686">
        <v>19.64</v>
      </c>
      <c r="P686" t="s">
        <v>78</v>
      </c>
      <c r="Q686" s="94">
        <v>45281.62777777778</v>
      </c>
      <c r="R686">
        <v>24.84</v>
      </c>
      <c r="S686">
        <v>19.64</v>
      </c>
      <c r="T686" t="str">
        <f>VLOOKUP(E686,zamiana!A:B,2,0)</f>
        <v>ALSTOM (ex. BT) CZL</v>
      </c>
    </row>
    <row r="687" spans="1:20" x14ac:dyDescent="0.3">
      <c r="A687" t="s">
        <v>5739</v>
      </c>
      <c r="B687" s="2">
        <v>45238</v>
      </c>
      <c r="C687" s="2">
        <v>45238</v>
      </c>
      <c r="D687" s="2"/>
      <c r="E687" t="s">
        <v>951</v>
      </c>
      <c r="F687" t="s">
        <v>952</v>
      </c>
      <c r="G687" t="s">
        <v>942</v>
      </c>
      <c r="H687" t="s">
        <v>951</v>
      </c>
      <c r="I687" t="s">
        <v>5257</v>
      </c>
      <c r="J687" t="s">
        <v>5258</v>
      </c>
      <c r="K687" t="s">
        <v>955</v>
      </c>
      <c r="L687">
        <v>1</v>
      </c>
      <c r="M687" t="s">
        <v>77</v>
      </c>
      <c r="N687">
        <v>24.84</v>
      </c>
      <c r="O687">
        <v>19.64</v>
      </c>
      <c r="P687" t="s">
        <v>78</v>
      </c>
      <c r="Q687" s="94">
        <v>45281.62777777778</v>
      </c>
      <c r="R687">
        <v>24.84</v>
      </c>
      <c r="S687">
        <v>19.64</v>
      </c>
      <c r="T687" t="str">
        <f>VLOOKUP(E687,zamiana!A:B,2,0)</f>
        <v>ALSTOM (ex. BT) CZL</v>
      </c>
    </row>
    <row r="688" spans="1:20" x14ac:dyDescent="0.3">
      <c r="A688" t="s">
        <v>5739</v>
      </c>
      <c r="B688" s="2">
        <v>45238</v>
      </c>
      <c r="C688" s="2">
        <v>45238</v>
      </c>
      <c r="D688" s="2"/>
      <c r="E688" t="s">
        <v>951</v>
      </c>
      <c r="F688" t="s">
        <v>952</v>
      </c>
      <c r="G688" t="s">
        <v>942</v>
      </c>
      <c r="H688" t="s">
        <v>951</v>
      </c>
      <c r="I688" t="s">
        <v>1278</v>
      </c>
      <c r="J688" t="s">
        <v>1279</v>
      </c>
      <c r="K688" t="s">
        <v>955</v>
      </c>
      <c r="L688">
        <v>5</v>
      </c>
      <c r="M688" t="s">
        <v>77</v>
      </c>
      <c r="N688">
        <v>40.51</v>
      </c>
      <c r="O688">
        <v>15.71</v>
      </c>
      <c r="P688" t="s">
        <v>78</v>
      </c>
      <c r="Q688" s="94">
        <v>45281.635416666664</v>
      </c>
      <c r="R688">
        <v>202.55</v>
      </c>
      <c r="S688">
        <v>78.55</v>
      </c>
      <c r="T688" t="str">
        <f>VLOOKUP(E688,zamiana!A:B,2,0)</f>
        <v>ALSTOM (ex. BT) CZL</v>
      </c>
    </row>
    <row r="689" spans="1:20" x14ac:dyDescent="0.3">
      <c r="A689" t="s">
        <v>5739</v>
      </c>
      <c r="B689" s="2">
        <v>45238</v>
      </c>
      <c r="C689" s="2">
        <v>45238</v>
      </c>
      <c r="D689" s="2"/>
      <c r="E689" t="s">
        <v>951</v>
      </c>
      <c r="F689" t="s">
        <v>952</v>
      </c>
      <c r="G689" t="s">
        <v>942</v>
      </c>
      <c r="H689" t="s">
        <v>951</v>
      </c>
      <c r="I689" t="s">
        <v>1554</v>
      </c>
      <c r="J689" t="s">
        <v>1555</v>
      </c>
      <c r="K689" t="s">
        <v>955</v>
      </c>
      <c r="L689">
        <v>1</v>
      </c>
      <c r="M689" t="s">
        <v>77</v>
      </c>
      <c r="N689">
        <v>35.520000000000003</v>
      </c>
      <c r="O689">
        <v>28.3</v>
      </c>
      <c r="P689" t="s">
        <v>78</v>
      </c>
      <c r="Q689" s="94">
        <v>45281.62777777778</v>
      </c>
      <c r="R689">
        <v>35.520000000000003</v>
      </c>
      <c r="S689">
        <v>28.3</v>
      </c>
      <c r="T689" t="str">
        <f>VLOOKUP(E689,zamiana!A:B,2,0)</f>
        <v>ALSTOM (ex. BT) CZL</v>
      </c>
    </row>
    <row r="690" spans="1:20" x14ac:dyDescent="0.3">
      <c r="A690" t="s">
        <v>5739</v>
      </c>
      <c r="B690" s="2">
        <v>45238</v>
      </c>
      <c r="C690" s="2">
        <v>45238</v>
      </c>
      <c r="D690" s="2"/>
      <c r="E690" t="s">
        <v>951</v>
      </c>
      <c r="F690" t="s">
        <v>952</v>
      </c>
      <c r="G690" t="s">
        <v>942</v>
      </c>
      <c r="H690" t="s">
        <v>951</v>
      </c>
      <c r="I690" t="s">
        <v>1816</v>
      </c>
      <c r="J690" t="s">
        <v>1817</v>
      </c>
      <c r="K690" t="s">
        <v>955</v>
      </c>
      <c r="L690">
        <v>1</v>
      </c>
      <c r="M690" t="s">
        <v>77</v>
      </c>
      <c r="N690">
        <v>96.82</v>
      </c>
      <c r="O690">
        <v>73.77</v>
      </c>
      <c r="P690" t="s">
        <v>78</v>
      </c>
      <c r="Q690" s="94">
        <v>45281.62777777778</v>
      </c>
      <c r="R690">
        <v>96.82</v>
      </c>
      <c r="S690">
        <v>73.77</v>
      </c>
      <c r="T690" t="str">
        <f>VLOOKUP(E690,zamiana!A:B,2,0)</f>
        <v>ALSTOM (ex. BT) CZL</v>
      </c>
    </row>
    <row r="691" spans="1:20" x14ac:dyDescent="0.3">
      <c r="A691" t="s">
        <v>5739</v>
      </c>
      <c r="B691" s="2">
        <v>45238</v>
      </c>
      <c r="C691" s="2">
        <v>45238</v>
      </c>
      <c r="D691" s="2"/>
      <c r="E691" t="s">
        <v>951</v>
      </c>
      <c r="F691" t="s">
        <v>952</v>
      </c>
      <c r="G691" t="s">
        <v>942</v>
      </c>
      <c r="H691" t="s">
        <v>951</v>
      </c>
      <c r="I691" t="s">
        <v>1816</v>
      </c>
      <c r="J691" t="s">
        <v>1817</v>
      </c>
      <c r="K691" t="s">
        <v>955</v>
      </c>
      <c r="L691">
        <v>2</v>
      </c>
      <c r="M691" t="s">
        <v>77</v>
      </c>
      <c r="N691">
        <v>96.82</v>
      </c>
      <c r="O691">
        <v>73.77</v>
      </c>
      <c r="P691" t="s">
        <v>78</v>
      </c>
      <c r="Q691" s="94">
        <v>45281.62777777778</v>
      </c>
      <c r="R691">
        <v>193.64</v>
      </c>
      <c r="S691">
        <v>147.54</v>
      </c>
      <c r="T691" t="str">
        <f>VLOOKUP(E691,zamiana!A:B,2,0)</f>
        <v>ALSTOM (ex. BT) CZL</v>
      </c>
    </row>
    <row r="692" spans="1:20" x14ac:dyDescent="0.3">
      <c r="A692" t="s">
        <v>5739</v>
      </c>
      <c r="B692" s="2">
        <v>45238</v>
      </c>
      <c r="C692" s="2">
        <v>45238</v>
      </c>
      <c r="D692" s="2"/>
      <c r="E692" t="s">
        <v>951</v>
      </c>
      <c r="F692" t="s">
        <v>952</v>
      </c>
      <c r="G692" t="s">
        <v>942</v>
      </c>
      <c r="H692" t="s">
        <v>951</v>
      </c>
      <c r="I692" t="s">
        <v>1816</v>
      </c>
      <c r="J692" t="s">
        <v>1817</v>
      </c>
      <c r="K692" t="s">
        <v>955</v>
      </c>
      <c r="L692">
        <v>1</v>
      </c>
      <c r="M692" t="s">
        <v>77</v>
      </c>
      <c r="N692">
        <v>96.82</v>
      </c>
      <c r="O692">
        <v>73.77</v>
      </c>
      <c r="P692" t="s">
        <v>78</v>
      </c>
      <c r="Q692" s="94">
        <v>45281.62777777778</v>
      </c>
      <c r="R692">
        <v>96.82</v>
      </c>
      <c r="S692">
        <v>73.77</v>
      </c>
      <c r="T692" t="str">
        <f>VLOOKUP(E692,zamiana!A:B,2,0)</f>
        <v>ALSTOM (ex. BT) CZL</v>
      </c>
    </row>
    <row r="693" spans="1:20" x14ac:dyDescent="0.3">
      <c r="A693" t="s">
        <v>5739</v>
      </c>
      <c r="B693" s="2">
        <v>45238</v>
      </c>
      <c r="C693" s="2">
        <v>45238</v>
      </c>
      <c r="D693" s="2"/>
      <c r="E693" t="s">
        <v>951</v>
      </c>
      <c r="F693" t="s">
        <v>952</v>
      </c>
      <c r="G693" t="s">
        <v>942</v>
      </c>
      <c r="H693" t="s">
        <v>951</v>
      </c>
      <c r="I693" t="s">
        <v>1816</v>
      </c>
      <c r="J693" t="s">
        <v>1817</v>
      </c>
      <c r="K693" t="s">
        <v>955</v>
      </c>
      <c r="L693">
        <v>1</v>
      </c>
      <c r="M693" t="s">
        <v>77</v>
      </c>
      <c r="N693">
        <v>96.82</v>
      </c>
      <c r="O693">
        <v>73.77</v>
      </c>
      <c r="P693" t="s">
        <v>78</v>
      </c>
      <c r="Q693" s="94">
        <v>45281.62777777778</v>
      </c>
      <c r="R693">
        <v>96.82</v>
      </c>
      <c r="S693">
        <v>73.77</v>
      </c>
      <c r="T693" t="str">
        <f>VLOOKUP(E693,zamiana!A:B,2,0)</f>
        <v>ALSTOM (ex. BT) CZL</v>
      </c>
    </row>
    <row r="694" spans="1:20" x14ac:dyDescent="0.3">
      <c r="A694" t="s">
        <v>5739</v>
      </c>
      <c r="B694" s="2">
        <v>45238</v>
      </c>
      <c r="C694" s="2">
        <v>45238</v>
      </c>
      <c r="D694" s="2"/>
      <c r="E694" t="s">
        <v>951</v>
      </c>
      <c r="F694" t="s">
        <v>952</v>
      </c>
      <c r="G694" t="s">
        <v>942</v>
      </c>
      <c r="H694" t="s">
        <v>951</v>
      </c>
      <c r="I694" t="s">
        <v>1816</v>
      </c>
      <c r="J694" t="s">
        <v>1817</v>
      </c>
      <c r="K694" t="s">
        <v>955</v>
      </c>
      <c r="L694">
        <v>1</v>
      </c>
      <c r="M694" t="s">
        <v>77</v>
      </c>
      <c r="N694">
        <v>96.82</v>
      </c>
      <c r="O694">
        <v>73.77</v>
      </c>
      <c r="P694" t="s">
        <v>78</v>
      </c>
      <c r="Q694" s="94">
        <v>45281.62777777778</v>
      </c>
      <c r="R694">
        <v>96.82</v>
      </c>
      <c r="S694">
        <v>73.77</v>
      </c>
      <c r="T694" t="str">
        <f>VLOOKUP(E694,zamiana!A:B,2,0)</f>
        <v>ALSTOM (ex. BT) CZL</v>
      </c>
    </row>
    <row r="695" spans="1:20" x14ac:dyDescent="0.3">
      <c r="A695" t="s">
        <v>5739</v>
      </c>
      <c r="B695" s="2">
        <v>45238</v>
      </c>
      <c r="C695" s="2">
        <v>45238</v>
      </c>
      <c r="D695" s="2"/>
      <c r="E695" t="s">
        <v>951</v>
      </c>
      <c r="F695" t="s">
        <v>952</v>
      </c>
      <c r="G695" t="s">
        <v>942</v>
      </c>
      <c r="H695" t="s">
        <v>951</v>
      </c>
      <c r="I695" t="s">
        <v>1816</v>
      </c>
      <c r="J695" t="s">
        <v>1817</v>
      </c>
      <c r="K695" t="s">
        <v>955</v>
      </c>
      <c r="L695">
        <v>2</v>
      </c>
      <c r="M695" t="s">
        <v>77</v>
      </c>
      <c r="N695">
        <v>96.82</v>
      </c>
      <c r="O695">
        <v>73.77</v>
      </c>
      <c r="P695" t="s">
        <v>78</v>
      </c>
      <c r="Q695" s="94">
        <v>45281.62777777778</v>
      </c>
      <c r="R695">
        <v>193.64</v>
      </c>
      <c r="S695">
        <v>147.54</v>
      </c>
      <c r="T695" t="str">
        <f>VLOOKUP(E695,zamiana!A:B,2,0)</f>
        <v>ALSTOM (ex. BT) CZL</v>
      </c>
    </row>
    <row r="696" spans="1:20" x14ac:dyDescent="0.3">
      <c r="A696" t="s">
        <v>5739</v>
      </c>
      <c r="B696" s="2">
        <v>45238</v>
      </c>
      <c r="C696" s="2">
        <v>45238</v>
      </c>
      <c r="D696" s="2"/>
      <c r="E696" t="s">
        <v>951</v>
      </c>
      <c r="F696" t="s">
        <v>952</v>
      </c>
      <c r="G696" t="s">
        <v>942</v>
      </c>
      <c r="H696" t="s">
        <v>951</v>
      </c>
      <c r="I696" t="s">
        <v>1816</v>
      </c>
      <c r="J696" t="s">
        <v>1817</v>
      </c>
      <c r="K696" t="s">
        <v>955</v>
      </c>
      <c r="L696">
        <v>2</v>
      </c>
      <c r="M696" t="s">
        <v>77</v>
      </c>
      <c r="N696">
        <v>96.82</v>
      </c>
      <c r="O696">
        <v>73.77</v>
      </c>
      <c r="P696" t="s">
        <v>78</v>
      </c>
      <c r="Q696" s="94">
        <v>45281.62777777778</v>
      </c>
      <c r="R696">
        <v>193.64</v>
      </c>
      <c r="S696">
        <v>147.54</v>
      </c>
      <c r="T696" t="str">
        <f>VLOOKUP(E696,zamiana!A:B,2,0)</f>
        <v>ALSTOM (ex. BT) CZL</v>
      </c>
    </row>
    <row r="697" spans="1:20" x14ac:dyDescent="0.3">
      <c r="A697" t="s">
        <v>5739</v>
      </c>
      <c r="B697" s="2">
        <v>45238</v>
      </c>
      <c r="C697" s="2">
        <v>45238</v>
      </c>
      <c r="D697" s="2"/>
      <c r="E697" t="s">
        <v>951</v>
      </c>
      <c r="F697" t="s">
        <v>952</v>
      </c>
      <c r="G697" t="s">
        <v>942</v>
      </c>
      <c r="H697" t="s">
        <v>951</v>
      </c>
      <c r="I697" t="s">
        <v>1816</v>
      </c>
      <c r="J697" t="s">
        <v>1817</v>
      </c>
      <c r="K697" t="s">
        <v>955</v>
      </c>
      <c r="L697">
        <v>1</v>
      </c>
      <c r="M697" t="s">
        <v>77</v>
      </c>
      <c r="N697">
        <v>96.82</v>
      </c>
      <c r="O697">
        <v>73.77</v>
      </c>
      <c r="P697" t="s">
        <v>78</v>
      </c>
      <c r="Q697" s="94">
        <v>45281.62777777778</v>
      </c>
      <c r="R697">
        <v>96.82</v>
      </c>
      <c r="S697">
        <v>73.77</v>
      </c>
      <c r="T697" t="str">
        <f>VLOOKUP(E697,zamiana!A:B,2,0)</f>
        <v>ALSTOM (ex. BT) CZL</v>
      </c>
    </row>
    <row r="698" spans="1:20" x14ac:dyDescent="0.3">
      <c r="A698" t="s">
        <v>5739</v>
      </c>
      <c r="B698" s="2">
        <v>45238</v>
      </c>
      <c r="C698" s="2">
        <v>45238</v>
      </c>
      <c r="D698" s="2"/>
      <c r="E698" t="s">
        <v>951</v>
      </c>
      <c r="F698" t="s">
        <v>952</v>
      </c>
      <c r="G698" t="s">
        <v>942</v>
      </c>
      <c r="H698" t="s">
        <v>951</v>
      </c>
      <c r="I698" t="s">
        <v>1900</v>
      </c>
      <c r="J698" t="s">
        <v>1901</v>
      </c>
      <c r="K698" t="s">
        <v>955</v>
      </c>
      <c r="L698">
        <v>1</v>
      </c>
      <c r="M698" t="s">
        <v>77</v>
      </c>
      <c r="N698">
        <v>270.95</v>
      </c>
      <c r="O698">
        <v>271.95999999999998</v>
      </c>
      <c r="P698" t="s">
        <v>78</v>
      </c>
      <c r="Q698" s="94">
        <v>45281.65347222222</v>
      </c>
      <c r="R698">
        <v>270.95</v>
      </c>
      <c r="S698">
        <v>271.95999999999998</v>
      </c>
      <c r="T698" t="str">
        <f>VLOOKUP(E698,zamiana!A:B,2,0)</f>
        <v>ALSTOM (ex. BT) CZL</v>
      </c>
    </row>
    <row r="699" spans="1:20" x14ac:dyDescent="0.3">
      <c r="A699" t="s">
        <v>5739</v>
      </c>
      <c r="B699" s="2">
        <v>45238</v>
      </c>
      <c r="C699" s="2">
        <v>45238</v>
      </c>
      <c r="D699" s="2"/>
      <c r="E699" t="s">
        <v>951</v>
      </c>
      <c r="F699" t="s">
        <v>952</v>
      </c>
      <c r="G699" t="s">
        <v>942</v>
      </c>
      <c r="H699" t="s">
        <v>951</v>
      </c>
      <c r="I699" t="s">
        <v>5295</v>
      </c>
      <c r="J699" t="s">
        <v>5296</v>
      </c>
      <c r="K699" t="s">
        <v>955</v>
      </c>
      <c r="L699">
        <v>5</v>
      </c>
      <c r="M699" t="s">
        <v>77</v>
      </c>
      <c r="N699">
        <v>8.23</v>
      </c>
      <c r="O699">
        <v>9.9700000000000006</v>
      </c>
      <c r="P699" t="s">
        <v>78</v>
      </c>
      <c r="Q699" s="94">
        <v>45281.62777777778</v>
      </c>
      <c r="R699">
        <v>41.15</v>
      </c>
      <c r="S699">
        <v>49.85</v>
      </c>
      <c r="T699" t="str">
        <f>VLOOKUP(E699,zamiana!A:B,2,0)</f>
        <v>ALSTOM (ex. BT) CZL</v>
      </c>
    </row>
    <row r="700" spans="1:20" x14ac:dyDescent="0.3">
      <c r="A700" t="s">
        <v>5739</v>
      </c>
      <c r="B700" s="2">
        <v>45238</v>
      </c>
      <c r="C700" s="2">
        <v>45238</v>
      </c>
      <c r="D700" s="2"/>
      <c r="E700" t="s">
        <v>951</v>
      </c>
      <c r="F700" t="s">
        <v>952</v>
      </c>
      <c r="G700" t="s">
        <v>942</v>
      </c>
      <c r="H700" t="s">
        <v>951</v>
      </c>
      <c r="I700" t="s">
        <v>1407</v>
      </c>
      <c r="J700" t="s">
        <v>1408</v>
      </c>
      <c r="K700" t="s">
        <v>955</v>
      </c>
      <c r="L700">
        <v>2</v>
      </c>
      <c r="M700" t="s">
        <v>77</v>
      </c>
      <c r="N700">
        <v>23.41</v>
      </c>
      <c r="O700">
        <v>18.55</v>
      </c>
      <c r="P700" t="s">
        <v>78</v>
      </c>
      <c r="Q700" s="94">
        <v>45281.62777777778</v>
      </c>
      <c r="R700">
        <v>46.82</v>
      </c>
      <c r="S700">
        <v>37.1</v>
      </c>
      <c r="T700" t="str">
        <f>VLOOKUP(E700,zamiana!A:B,2,0)</f>
        <v>ALSTOM (ex. BT) CZL</v>
      </c>
    </row>
    <row r="701" spans="1:20" x14ac:dyDescent="0.3">
      <c r="A701" t="s">
        <v>5739</v>
      </c>
      <c r="B701" s="2">
        <v>45238</v>
      </c>
      <c r="C701" s="2">
        <v>45238</v>
      </c>
      <c r="D701" s="2"/>
      <c r="E701" t="s">
        <v>951</v>
      </c>
      <c r="F701" t="s">
        <v>952</v>
      </c>
      <c r="G701" t="s">
        <v>942</v>
      </c>
      <c r="H701" t="s">
        <v>951</v>
      </c>
      <c r="I701" t="s">
        <v>1427</v>
      </c>
      <c r="J701" t="s">
        <v>1428</v>
      </c>
      <c r="K701" t="s">
        <v>955</v>
      </c>
      <c r="L701">
        <v>2</v>
      </c>
      <c r="M701" t="s">
        <v>77</v>
      </c>
      <c r="N701">
        <v>20.25</v>
      </c>
      <c r="O701">
        <v>19.440000000000001</v>
      </c>
      <c r="P701" t="s">
        <v>78</v>
      </c>
      <c r="Q701" s="94">
        <v>45281.62777777778</v>
      </c>
      <c r="R701">
        <v>40.5</v>
      </c>
      <c r="S701">
        <v>38.880000000000003</v>
      </c>
      <c r="T701" t="str">
        <f>VLOOKUP(E701,zamiana!A:B,2,0)</f>
        <v>ALSTOM (ex. BT) CZL</v>
      </c>
    </row>
    <row r="702" spans="1:20" x14ac:dyDescent="0.3">
      <c r="A702" t="s">
        <v>5739</v>
      </c>
      <c r="B702" s="2">
        <v>45238</v>
      </c>
      <c r="C702" s="2">
        <v>45238</v>
      </c>
      <c r="D702" s="2"/>
      <c r="E702" t="s">
        <v>951</v>
      </c>
      <c r="F702" t="s">
        <v>952</v>
      </c>
      <c r="G702" t="s">
        <v>942</v>
      </c>
      <c r="H702" t="s">
        <v>951</v>
      </c>
      <c r="I702" t="s">
        <v>1610</v>
      </c>
      <c r="J702" t="s">
        <v>1611</v>
      </c>
      <c r="K702" t="s">
        <v>955</v>
      </c>
      <c r="L702">
        <v>1</v>
      </c>
      <c r="M702" t="s">
        <v>77</v>
      </c>
      <c r="N702">
        <v>51.77</v>
      </c>
      <c r="O702">
        <v>36.450000000000003</v>
      </c>
      <c r="P702" t="s">
        <v>78</v>
      </c>
      <c r="Q702" s="94">
        <v>45281.62777777778</v>
      </c>
      <c r="R702">
        <v>51.77</v>
      </c>
      <c r="S702">
        <v>36.450000000000003</v>
      </c>
      <c r="T702" t="str">
        <f>VLOOKUP(E702,zamiana!A:B,2,0)</f>
        <v>ALSTOM (ex. BT) CZL</v>
      </c>
    </row>
    <row r="703" spans="1:20" x14ac:dyDescent="0.3">
      <c r="A703" t="s">
        <v>5739</v>
      </c>
      <c r="B703" s="2">
        <v>45238</v>
      </c>
      <c r="C703" s="2">
        <v>45238</v>
      </c>
      <c r="D703" s="2"/>
      <c r="E703" t="s">
        <v>951</v>
      </c>
      <c r="F703" t="s">
        <v>952</v>
      </c>
      <c r="G703" t="s">
        <v>942</v>
      </c>
      <c r="H703" t="s">
        <v>951</v>
      </c>
      <c r="I703" t="s">
        <v>1519</v>
      </c>
      <c r="J703" t="s">
        <v>1520</v>
      </c>
      <c r="K703" t="s">
        <v>955</v>
      </c>
      <c r="L703">
        <v>1</v>
      </c>
      <c r="M703" t="s">
        <v>77</v>
      </c>
      <c r="N703">
        <v>13.89</v>
      </c>
      <c r="O703">
        <v>17.84</v>
      </c>
      <c r="P703" t="s">
        <v>78</v>
      </c>
      <c r="Q703" s="94">
        <v>45281.62777777778</v>
      </c>
      <c r="R703">
        <v>13.89</v>
      </c>
      <c r="S703">
        <v>17.84</v>
      </c>
      <c r="T703" t="str">
        <f>VLOOKUP(E703,zamiana!A:B,2,0)</f>
        <v>ALSTOM (ex. BT) CZL</v>
      </c>
    </row>
    <row r="704" spans="1:20" x14ac:dyDescent="0.3">
      <c r="A704" t="s">
        <v>5739</v>
      </c>
      <c r="B704" s="2">
        <v>45238</v>
      </c>
      <c r="C704" s="2">
        <v>45238</v>
      </c>
      <c r="D704" s="2"/>
      <c r="E704" t="s">
        <v>951</v>
      </c>
      <c r="F704" t="s">
        <v>952</v>
      </c>
      <c r="G704" t="s">
        <v>942</v>
      </c>
      <c r="H704" t="s">
        <v>951</v>
      </c>
      <c r="I704" t="s">
        <v>1519</v>
      </c>
      <c r="J704" t="s">
        <v>1520</v>
      </c>
      <c r="K704" t="s">
        <v>955</v>
      </c>
      <c r="L704">
        <v>1</v>
      </c>
      <c r="M704" t="s">
        <v>77</v>
      </c>
      <c r="N704">
        <v>13.89</v>
      </c>
      <c r="O704">
        <v>17.84</v>
      </c>
      <c r="P704" t="s">
        <v>78</v>
      </c>
      <c r="Q704" s="94">
        <v>45281.62777777778</v>
      </c>
      <c r="R704">
        <v>13.89</v>
      </c>
      <c r="S704">
        <v>17.84</v>
      </c>
      <c r="T704" t="str">
        <f>VLOOKUP(E704,zamiana!A:B,2,0)</f>
        <v>ALSTOM (ex. BT) CZL</v>
      </c>
    </row>
    <row r="705" spans="1:20" x14ac:dyDescent="0.3">
      <c r="A705" t="s">
        <v>5739</v>
      </c>
      <c r="B705" s="2">
        <v>45238</v>
      </c>
      <c r="C705" s="2">
        <v>45238</v>
      </c>
      <c r="D705" s="2"/>
      <c r="E705" t="s">
        <v>951</v>
      </c>
      <c r="F705" t="s">
        <v>952</v>
      </c>
      <c r="G705" t="s">
        <v>942</v>
      </c>
      <c r="H705" t="s">
        <v>951</v>
      </c>
      <c r="I705" t="s">
        <v>1519</v>
      </c>
      <c r="J705" t="s">
        <v>1520</v>
      </c>
      <c r="K705" t="s">
        <v>955</v>
      </c>
      <c r="L705">
        <v>1</v>
      </c>
      <c r="M705" t="s">
        <v>77</v>
      </c>
      <c r="N705">
        <v>13.89</v>
      </c>
      <c r="O705">
        <v>17.84</v>
      </c>
      <c r="P705" t="s">
        <v>78</v>
      </c>
      <c r="Q705" s="94">
        <v>45281.62777777778</v>
      </c>
      <c r="R705">
        <v>13.89</v>
      </c>
      <c r="S705">
        <v>17.84</v>
      </c>
      <c r="T705" t="str">
        <f>VLOOKUP(E705,zamiana!A:B,2,0)</f>
        <v>ALSTOM (ex. BT) CZL</v>
      </c>
    </row>
    <row r="706" spans="1:20" x14ac:dyDescent="0.3">
      <c r="A706" t="s">
        <v>5739</v>
      </c>
      <c r="B706" s="2">
        <v>45238</v>
      </c>
      <c r="C706" s="2">
        <v>45238</v>
      </c>
      <c r="D706" s="2"/>
      <c r="E706" t="s">
        <v>951</v>
      </c>
      <c r="F706" t="s">
        <v>952</v>
      </c>
      <c r="G706" t="s">
        <v>942</v>
      </c>
      <c r="H706" t="s">
        <v>951</v>
      </c>
      <c r="I706" t="s">
        <v>1614</v>
      </c>
      <c r="J706" t="s">
        <v>1615</v>
      </c>
      <c r="K706" t="s">
        <v>955</v>
      </c>
      <c r="L706">
        <v>2</v>
      </c>
      <c r="M706" t="s">
        <v>77</v>
      </c>
      <c r="N706">
        <v>21.01</v>
      </c>
      <c r="O706">
        <v>27.13</v>
      </c>
      <c r="P706" t="s">
        <v>78</v>
      </c>
      <c r="Q706" s="94">
        <v>45281.62777777778</v>
      </c>
      <c r="R706">
        <v>42.02</v>
      </c>
      <c r="S706">
        <v>54.26</v>
      </c>
      <c r="T706" t="str">
        <f>VLOOKUP(E706,zamiana!A:B,2,0)</f>
        <v>ALSTOM (ex. BT) CZL</v>
      </c>
    </row>
    <row r="707" spans="1:20" x14ac:dyDescent="0.3">
      <c r="A707" t="s">
        <v>5739</v>
      </c>
      <c r="B707" s="2">
        <v>45238</v>
      </c>
      <c r="C707" s="2">
        <v>45238</v>
      </c>
      <c r="D707" s="2"/>
      <c r="E707" t="s">
        <v>951</v>
      </c>
      <c r="F707" t="s">
        <v>952</v>
      </c>
      <c r="G707" t="s">
        <v>942</v>
      </c>
      <c r="H707" t="s">
        <v>951</v>
      </c>
      <c r="I707" t="s">
        <v>1614</v>
      </c>
      <c r="J707" t="s">
        <v>1615</v>
      </c>
      <c r="K707" t="s">
        <v>955</v>
      </c>
      <c r="L707">
        <v>2</v>
      </c>
      <c r="M707" t="s">
        <v>77</v>
      </c>
      <c r="N707">
        <v>21.01</v>
      </c>
      <c r="O707">
        <v>27.13</v>
      </c>
      <c r="P707" t="s">
        <v>78</v>
      </c>
      <c r="Q707" s="94">
        <v>45281.62777777778</v>
      </c>
      <c r="R707">
        <v>42.02</v>
      </c>
      <c r="S707">
        <v>54.26</v>
      </c>
      <c r="T707" t="str">
        <f>VLOOKUP(E707,zamiana!A:B,2,0)</f>
        <v>ALSTOM (ex. BT) CZL</v>
      </c>
    </row>
    <row r="708" spans="1:20" x14ac:dyDescent="0.3">
      <c r="A708" t="s">
        <v>5739</v>
      </c>
      <c r="B708" s="2">
        <v>45238</v>
      </c>
      <c r="C708" s="2">
        <v>45238</v>
      </c>
      <c r="D708" s="2"/>
      <c r="E708" t="s">
        <v>951</v>
      </c>
      <c r="F708" t="s">
        <v>952</v>
      </c>
      <c r="G708" t="s">
        <v>942</v>
      </c>
      <c r="H708" t="s">
        <v>951</v>
      </c>
      <c r="I708" t="s">
        <v>1614</v>
      </c>
      <c r="J708" t="s">
        <v>1615</v>
      </c>
      <c r="K708" t="s">
        <v>955</v>
      </c>
      <c r="L708">
        <v>2</v>
      </c>
      <c r="M708" t="s">
        <v>77</v>
      </c>
      <c r="N708">
        <v>21.01</v>
      </c>
      <c r="O708">
        <v>27.13</v>
      </c>
      <c r="P708" t="s">
        <v>78</v>
      </c>
      <c r="Q708" s="94">
        <v>45281.62777777778</v>
      </c>
      <c r="R708">
        <v>42.02</v>
      </c>
      <c r="S708">
        <v>54.26</v>
      </c>
      <c r="T708" t="str">
        <f>VLOOKUP(E708,zamiana!A:B,2,0)</f>
        <v>ALSTOM (ex. BT) CZL</v>
      </c>
    </row>
    <row r="709" spans="1:20" x14ac:dyDescent="0.3">
      <c r="A709" t="s">
        <v>5739</v>
      </c>
      <c r="B709" s="2">
        <v>45238</v>
      </c>
      <c r="C709" s="2">
        <v>45238</v>
      </c>
      <c r="D709" s="2"/>
      <c r="E709" t="s">
        <v>951</v>
      </c>
      <c r="F709" t="s">
        <v>952</v>
      </c>
      <c r="G709" t="s">
        <v>942</v>
      </c>
      <c r="H709" t="s">
        <v>951</v>
      </c>
      <c r="I709" t="s">
        <v>5740</v>
      </c>
      <c r="J709" t="s">
        <v>5741</v>
      </c>
      <c r="K709" t="s">
        <v>955</v>
      </c>
      <c r="L709">
        <v>5</v>
      </c>
      <c r="M709" t="s">
        <v>77</v>
      </c>
      <c r="N709">
        <v>6.41</v>
      </c>
      <c r="O709">
        <v>5.94</v>
      </c>
      <c r="P709" t="s">
        <v>78</v>
      </c>
      <c r="Q709" s="94">
        <v>45281.62777777778</v>
      </c>
      <c r="R709">
        <v>32.049999999999997</v>
      </c>
      <c r="S709">
        <v>29.7</v>
      </c>
      <c r="T709" t="str">
        <f>VLOOKUP(E709,zamiana!A:B,2,0)</f>
        <v>ALSTOM (ex. BT) CZL</v>
      </c>
    </row>
    <row r="710" spans="1:20" x14ac:dyDescent="0.3">
      <c r="A710" t="s">
        <v>5739</v>
      </c>
      <c r="B710" s="2">
        <v>45238</v>
      </c>
      <c r="C710" s="2">
        <v>45238</v>
      </c>
      <c r="D710" s="2"/>
      <c r="E710" t="s">
        <v>951</v>
      </c>
      <c r="F710" t="s">
        <v>952</v>
      </c>
      <c r="G710" t="s">
        <v>942</v>
      </c>
      <c r="H710" t="s">
        <v>951</v>
      </c>
      <c r="I710" t="s">
        <v>1004</v>
      </c>
      <c r="J710" t="s">
        <v>1005</v>
      </c>
      <c r="K710" t="s">
        <v>955</v>
      </c>
      <c r="L710">
        <v>3</v>
      </c>
      <c r="M710" t="s">
        <v>77</v>
      </c>
      <c r="N710">
        <v>5.39</v>
      </c>
      <c r="O710">
        <v>4.96</v>
      </c>
      <c r="P710" t="s">
        <v>78</v>
      </c>
      <c r="Q710" s="94">
        <v>45281.62777777778</v>
      </c>
      <c r="R710">
        <v>16.170000000000002</v>
      </c>
      <c r="S710">
        <v>14.88</v>
      </c>
      <c r="T710" t="str">
        <f>VLOOKUP(E710,zamiana!A:B,2,0)</f>
        <v>ALSTOM (ex. BT) CZL</v>
      </c>
    </row>
    <row r="711" spans="1:20" x14ac:dyDescent="0.3">
      <c r="A711" t="s">
        <v>5739</v>
      </c>
      <c r="B711" s="2">
        <v>45238</v>
      </c>
      <c r="C711" s="2">
        <v>45238</v>
      </c>
      <c r="D711" s="2"/>
      <c r="E711" t="s">
        <v>951</v>
      </c>
      <c r="F711" t="s">
        <v>952</v>
      </c>
      <c r="G711" t="s">
        <v>942</v>
      </c>
      <c r="H711" t="s">
        <v>951</v>
      </c>
      <c r="I711" t="s">
        <v>992</v>
      </c>
      <c r="J711" t="s">
        <v>993</v>
      </c>
      <c r="K711" t="s">
        <v>955</v>
      </c>
      <c r="L711">
        <v>3</v>
      </c>
      <c r="M711" t="s">
        <v>77</v>
      </c>
      <c r="N711">
        <v>5.56</v>
      </c>
      <c r="O711">
        <v>4.8</v>
      </c>
      <c r="P711" t="s">
        <v>78</v>
      </c>
      <c r="Q711" s="94">
        <v>45281.62777777778</v>
      </c>
      <c r="R711">
        <v>16.68</v>
      </c>
      <c r="S711">
        <v>14.4</v>
      </c>
      <c r="T711" t="str">
        <f>VLOOKUP(E711,zamiana!A:B,2,0)</f>
        <v>ALSTOM (ex. BT) CZL</v>
      </c>
    </row>
    <row r="712" spans="1:20" x14ac:dyDescent="0.3">
      <c r="A712" t="s">
        <v>5739</v>
      </c>
      <c r="B712" s="2">
        <v>45238</v>
      </c>
      <c r="C712" s="2">
        <v>45238</v>
      </c>
      <c r="D712" s="2"/>
      <c r="E712" t="s">
        <v>951</v>
      </c>
      <c r="F712" t="s">
        <v>952</v>
      </c>
      <c r="G712" t="s">
        <v>942</v>
      </c>
      <c r="H712" t="s">
        <v>951</v>
      </c>
      <c r="I712" t="s">
        <v>1702</v>
      </c>
      <c r="J712" t="s">
        <v>1703</v>
      </c>
      <c r="K712" t="s">
        <v>955</v>
      </c>
      <c r="L712">
        <v>1</v>
      </c>
      <c r="M712" t="s">
        <v>77</v>
      </c>
      <c r="N712">
        <v>45.14</v>
      </c>
      <c r="O712">
        <v>47.17</v>
      </c>
      <c r="P712" t="s">
        <v>78</v>
      </c>
      <c r="Q712" s="94">
        <v>45281.62777777778</v>
      </c>
      <c r="R712">
        <v>45.14</v>
      </c>
      <c r="S712">
        <v>47.17</v>
      </c>
      <c r="T712" t="str">
        <f>VLOOKUP(E712,zamiana!A:B,2,0)</f>
        <v>ALSTOM (ex. BT) CZL</v>
      </c>
    </row>
    <row r="713" spans="1:20" x14ac:dyDescent="0.3">
      <c r="A713" t="s">
        <v>5739</v>
      </c>
      <c r="B713" s="2">
        <v>45238</v>
      </c>
      <c r="C713" s="2">
        <v>45238</v>
      </c>
      <c r="D713" s="2"/>
      <c r="E713" t="s">
        <v>951</v>
      </c>
      <c r="F713" t="s">
        <v>952</v>
      </c>
      <c r="G713" t="s">
        <v>942</v>
      </c>
      <c r="H713" t="s">
        <v>951</v>
      </c>
      <c r="I713" t="s">
        <v>1702</v>
      </c>
      <c r="J713" t="s">
        <v>1703</v>
      </c>
      <c r="K713" t="s">
        <v>955</v>
      </c>
      <c r="L713">
        <v>1</v>
      </c>
      <c r="M713" t="s">
        <v>77</v>
      </c>
      <c r="N713">
        <v>45.14</v>
      </c>
      <c r="O713">
        <v>47.17</v>
      </c>
      <c r="P713" t="s">
        <v>78</v>
      </c>
      <c r="Q713" s="94">
        <v>45281.62777777778</v>
      </c>
      <c r="R713">
        <v>45.14</v>
      </c>
      <c r="S713">
        <v>47.17</v>
      </c>
      <c r="T713" t="str">
        <f>VLOOKUP(E713,zamiana!A:B,2,0)</f>
        <v>ALSTOM (ex. BT) CZL</v>
      </c>
    </row>
    <row r="714" spans="1:20" x14ac:dyDescent="0.3">
      <c r="A714" t="s">
        <v>5739</v>
      </c>
      <c r="B714" s="2">
        <v>45238</v>
      </c>
      <c r="C714" s="2">
        <v>45238</v>
      </c>
      <c r="D714" s="2"/>
      <c r="E714" t="s">
        <v>951</v>
      </c>
      <c r="F714" t="s">
        <v>952</v>
      </c>
      <c r="G714" t="s">
        <v>942</v>
      </c>
      <c r="H714" t="s">
        <v>951</v>
      </c>
      <c r="I714" t="s">
        <v>1702</v>
      </c>
      <c r="J714" t="s">
        <v>1703</v>
      </c>
      <c r="K714" t="s">
        <v>955</v>
      </c>
      <c r="L714">
        <v>1</v>
      </c>
      <c r="M714" t="s">
        <v>77</v>
      </c>
      <c r="N714">
        <v>45.14</v>
      </c>
      <c r="O714">
        <v>47.17</v>
      </c>
      <c r="P714" t="s">
        <v>78</v>
      </c>
      <c r="Q714" s="94">
        <v>45281.62777777778</v>
      </c>
      <c r="R714">
        <v>45.14</v>
      </c>
      <c r="S714">
        <v>47.17</v>
      </c>
      <c r="T714" t="str">
        <f>VLOOKUP(E714,zamiana!A:B,2,0)</f>
        <v>ALSTOM (ex. BT) CZL</v>
      </c>
    </row>
    <row r="715" spans="1:20" x14ac:dyDescent="0.3">
      <c r="A715" t="s">
        <v>5739</v>
      </c>
      <c r="B715" s="2">
        <v>45238</v>
      </c>
      <c r="C715" s="2">
        <v>45238</v>
      </c>
      <c r="D715" s="2"/>
      <c r="E715" t="s">
        <v>951</v>
      </c>
      <c r="F715" t="s">
        <v>952</v>
      </c>
      <c r="G715" t="s">
        <v>942</v>
      </c>
      <c r="H715" t="s">
        <v>951</v>
      </c>
      <c r="I715" t="s">
        <v>1702</v>
      </c>
      <c r="J715" t="s">
        <v>1703</v>
      </c>
      <c r="K715" t="s">
        <v>955</v>
      </c>
      <c r="L715">
        <v>1</v>
      </c>
      <c r="M715" t="s">
        <v>77</v>
      </c>
      <c r="N715">
        <v>45.14</v>
      </c>
      <c r="O715">
        <v>47.17</v>
      </c>
      <c r="P715" t="s">
        <v>78</v>
      </c>
      <c r="Q715" s="94">
        <v>45281.62777777778</v>
      </c>
      <c r="R715">
        <v>45.14</v>
      </c>
      <c r="S715">
        <v>47.17</v>
      </c>
      <c r="T715" t="str">
        <f>VLOOKUP(E715,zamiana!A:B,2,0)</f>
        <v>ALSTOM (ex. BT) CZL</v>
      </c>
    </row>
    <row r="716" spans="1:20" x14ac:dyDescent="0.3">
      <c r="A716" t="s">
        <v>5739</v>
      </c>
      <c r="B716" s="2">
        <v>45238</v>
      </c>
      <c r="C716" s="2">
        <v>45238</v>
      </c>
      <c r="D716" s="2"/>
      <c r="E716" t="s">
        <v>951</v>
      </c>
      <c r="F716" t="s">
        <v>952</v>
      </c>
      <c r="G716" t="s">
        <v>942</v>
      </c>
      <c r="H716" t="s">
        <v>951</v>
      </c>
      <c r="I716" t="s">
        <v>1702</v>
      </c>
      <c r="J716" t="s">
        <v>1703</v>
      </c>
      <c r="K716" t="s">
        <v>955</v>
      </c>
      <c r="L716">
        <v>1</v>
      </c>
      <c r="M716" t="s">
        <v>77</v>
      </c>
      <c r="N716">
        <v>45.14</v>
      </c>
      <c r="O716">
        <v>47.17</v>
      </c>
      <c r="P716" t="s">
        <v>78</v>
      </c>
      <c r="Q716" s="94">
        <v>45281.62777777778</v>
      </c>
      <c r="R716">
        <v>45.14</v>
      </c>
      <c r="S716">
        <v>47.17</v>
      </c>
      <c r="T716" t="str">
        <f>VLOOKUP(E716,zamiana!A:B,2,0)</f>
        <v>ALSTOM (ex. BT) CZL</v>
      </c>
    </row>
    <row r="717" spans="1:20" x14ac:dyDescent="0.3">
      <c r="A717" t="s">
        <v>5739</v>
      </c>
      <c r="B717" s="2">
        <v>45238</v>
      </c>
      <c r="C717" s="2">
        <v>45238</v>
      </c>
      <c r="D717" s="2"/>
      <c r="E717" t="s">
        <v>951</v>
      </c>
      <c r="F717" t="s">
        <v>952</v>
      </c>
      <c r="G717" t="s">
        <v>942</v>
      </c>
      <c r="H717" t="s">
        <v>951</v>
      </c>
      <c r="I717" t="s">
        <v>1702</v>
      </c>
      <c r="J717" t="s">
        <v>1703</v>
      </c>
      <c r="K717" t="s">
        <v>955</v>
      </c>
      <c r="L717">
        <v>1</v>
      </c>
      <c r="M717" t="s">
        <v>77</v>
      </c>
      <c r="N717">
        <v>45.14</v>
      </c>
      <c r="O717">
        <v>47.17</v>
      </c>
      <c r="P717" t="s">
        <v>78</v>
      </c>
      <c r="Q717" s="94">
        <v>45281.62777777778</v>
      </c>
      <c r="R717">
        <v>45.14</v>
      </c>
      <c r="S717">
        <v>47.17</v>
      </c>
      <c r="T717" t="str">
        <f>VLOOKUP(E717,zamiana!A:B,2,0)</f>
        <v>ALSTOM (ex. BT) CZL</v>
      </c>
    </row>
    <row r="718" spans="1:20" x14ac:dyDescent="0.3">
      <c r="A718" t="s">
        <v>5739</v>
      </c>
      <c r="B718" s="2">
        <v>45238</v>
      </c>
      <c r="C718" s="2">
        <v>45238</v>
      </c>
      <c r="D718" s="2"/>
      <c r="E718" t="s">
        <v>951</v>
      </c>
      <c r="F718" t="s">
        <v>952</v>
      </c>
      <c r="G718" t="s">
        <v>942</v>
      </c>
      <c r="H718" t="s">
        <v>951</v>
      </c>
      <c r="I718" t="s">
        <v>1589</v>
      </c>
      <c r="J718" t="s">
        <v>1590</v>
      </c>
      <c r="K718" t="s">
        <v>955</v>
      </c>
      <c r="L718">
        <v>12</v>
      </c>
      <c r="M718" t="s">
        <v>77</v>
      </c>
      <c r="N718">
        <v>15.85</v>
      </c>
      <c r="O718">
        <v>29.55</v>
      </c>
      <c r="P718" t="s">
        <v>78</v>
      </c>
      <c r="Q718" s="94">
        <v>45281.62777777778</v>
      </c>
      <c r="R718">
        <v>190.2</v>
      </c>
      <c r="S718">
        <v>354.6</v>
      </c>
      <c r="T718" t="str">
        <f>VLOOKUP(E718,zamiana!A:B,2,0)</f>
        <v>ALSTOM (ex. BT) CZL</v>
      </c>
    </row>
    <row r="719" spans="1:20" x14ac:dyDescent="0.3">
      <c r="A719" t="s">
        <v>5739</v>
      </c>
      <c r="B719" s="2">
        <v>45238</v>
      </c>
      <c r="C719" s="2">
        <v>45238</v>
      </c>
      <c r="D719" s="2"/>
      <c r="E719" t="s">
        <v>951</v>
      </c>
      <c r="F719" t="s">
        <v>952</v>
      </c>
      <c r="G719" t="s">
        <v>942</v>
      </c>
      <c r="H719" t="s">
        <v>951</v>
      </c>
      <c r="I719" t="s">
        <v>1191</v>
      </c>
      <c r="J719" t="s">
        <v>1192</v>
      </c>
      <c r="K719" t="s">
        <v>955</v>
      </c>
      <c r="L719">
        <v>40</v>
      </c>
      <c r="M719" t="s">
        <v>77</v>
      </c>
      <c r="N719">
        <v>11.31</v>
      </c>
      <c r="O719">
        <v>10.95</v>
      </c>
      <c r="P719" t="s">
        <v>78</v>
      </c>
      <c r="Q719" s="94">
        <v>45281.62777777778</v>
      </c>
      <c r="R719">
        <v>452.4</v>
      </c>
      <c r="S719">
        <v>438</v>
      </c>
      <c r="T719" t="str">
        <f>VLOOKUP(E719,zamiana!A:B,2,0)</f>
        <v>ALSTOM (ex. BT) CZL</v>
      </c>
    </row>
    <row r="720" spans="1:20" x14ac:dyDescent="0.3">
      <c r="A720" t="s">
        <v>5739</v>
      </c>
      <c r="B720" s="2">
        <v>45238</v>
      </c>
      <c r="C720" s="2">
        <v>45238</v>
      </c>
      <c r="D720" s="2"/>
      <c r="E720" t="s">
        <v>951</v>
      </c>
      <c r="F720" t="s">
        <v>952</v>
      </c>
      <c r="G720" t="s">
        <v>942</v>
      </c>
      <c r="H720" t="s">
        <v>951</v>
      </c>
      <c r="I720" t="s">
        <v>5259</v>
      </c>
      <c r="J720" t="s">
        <v>5260</v>
      </c>
      <c r="K720" t="s">
        <v>955</v>
      </c>
      <c r="L720">
        <v>6</v>
      </c>
      <c r="M720" t="s">
        <v>77</v>
      </c>
      <c r="N720">
        <v>17.14</v>
      </c>
      <c r="O720">
        <v>13.78</v>
      </c>
      <c r="P720" t="s">
        <v>78</v>
      </c>
      <c r="Q720" s="94">
        <v>45281.62777777778</v>
      </c>
      <c r="R720">
        <v>102.84</v>
      </c>
      <c r="S720">
        <v>82.68</v>
      </c>
      <c r="T720" t="str">
        <f>VLOOKUP(E720,zamiana!A:B,2,0)</f>
        <v>ALSTOM (ex. BT) CZL</v>
      </c>
    </row>
    <row r="721" spans="1:20" x14ac:dyDescent="0.3">
      <c r="A721" t="s">
        <v>5739</v>
      </c>
      <c r="B721" s="2">
        <v>45238</v>
      </c>
      <c r="C721" s="2">
        <v>45238</v>
      </c>
      <c r="D721" s="2"/>
      <c r="E721" t="s">
        <v>951</v>
      </c>
      <c r="F721" t="s">
        <v>952</v>
      </c>
      <c r="G721" t="s">
        <v>942</v>
      </c>
      <c r="H721" t="s">
        <v>951</v>
      </c>
      <c r="I721" t="s">
        <v>5259</v>
      </c>
      <c r="J721" t="s">
        <v>5260</v>
      </c>
      <c r="K721" t="s">
        <v>955</v>
      </c>
      <c r="L721">
        <v>5</v>
      </c>
      <c r="M721" t="s">
        <v>77</v>
      </c>
      <c r="N721">
        <v>17.14</v>
      </c>
      <c r="O721">
        <v>13.78</v>
      </c>
      <c r="P721" t="s">
        <v>78</v>
      </c>
      <c r="Q721" s="94">
        <v>45281.62777777778</v>
      </c>
      <c r="R721">
        <v>85.7</v>
      </c>
      <c r="S721">
        <v>68.900000000000006</v>
      </c>
      <c r="T721" t="str">
        <f>VLOOKUP(E721,zamiana!A:B,2,0)</f>
        <v>ALSTOM (ex. BT) CZL</v>
      </c>
    </row>
    <row r="722" spans="1:20" x14ac:dyDescent="0.3">
      <c r="A722" t="s">
        <v>5739</v>
      </c>
      <c r="B722" s="2">
        <v>45238</v>
      </c>
      <c r="C722" s="2">
        <v>45238</v>
      </c>
      <c r="D722" s="2"/>
      <c r="E722" t="s">
        <v>951</v>
      </c>
      <c r="F722" t="s">
        <v>952</v>
      </c>
      <c r="G722" t="s">
        <v>942</v>
      </c>
      <c r="H722" t="s">
        <v>951</v>
      </c>
      <c r="I722" t="s">
        <v>1556</v>
      </c>
      <c r="J722" t="s">
        <v>1557</v>
      </c>
      <c r="K722" t="s">
        <v>955</v>
      </c>
      <c r="L722">
        <v>1</v>
      </c>
      <c r="M722" t="s">
        <v>77</v>
      </c>
      <c r="N722">
        <v>28.49</v>
      </c>
      <c r="O722">
        <v>30.47</v>
      </c>
      <c r="P722" t="s">
        <v>78</v>
      </c>
      <c r="Q722" s="94">
        <v>45281.629861111112</v>
      </c>
      <c r="R722">
        <v>28.49</v>
      </c>
      <c r="S722">
        <v>30.47</v>
      </c>
      <c r="T722" t="str">
        <f>VLOOKUP(E722,zamiana!A:B,2,0)</f>
        <v>ALSTOM (ex. BT) CZL</v>
      </c>
    </row>
    <row r="723" spans="1:20" x14ac:dyDescent="0.3">
      <c r="A723" t="s">
        <v>5739</v>
      </c>
      <c r="B723" s="2">
        <v>45238</v>
      </c>
      <c r="C723" s="2">
        <v>45238</v>
      </c>
      <c r="D723" s="2"/>
      <c r="E723" t="s">
        <v>951</v>
      </c>
      <c r="F723" t="s">
        <v>952</v>
      </c>
      <c r="G723" t="s">
        <v>942</v>
      </c>
      <c r="H723" t="s">
        <v>951</v>
      </c>
      <c r="I723" t="s">
        <v>1349</v>
      </c>
      <c r="J723" t="s">
        <v>1350</v>
      </c>
      <c r="K723" t="s">
        <v>955</v>
      </c>
      <c r="L723">
        <v>1</v>
      </c>
      <c r="M723" t="s">
        <v>77</v>
      </c>
      <c r="N723">
        <v>32.090000000000003</v>
      </c>
      <c r="O723">
        <v>15.64</v>
      </c>
      <c r="P723" t="s">
        <v>78</v>
      </c>
      <c r="Q723" s="94">
        <v>45281.627083333333</v>
      </c>
      <c r="R723">
        <v>32.090000000000003</v>
      </c>
      <c r="S723">
        <v>15.64</v>
      </c>
      <c r="T723" t="str">
        <f>VLOOKUP(E723,zamiana!A:B,2,0)</f>
        <v>ALSTOM (ex. BT) CZL</v>
      </c>
    </row>
    <row r="724" spans="1:20" x14ac:dyDescent="0.3">
      <c r="A724" t="s">
        <v>5739</v>
      </c>
      <c r="B724" s="2">
        <v>45238</v>
      </c>
      <c r="C724" s="2">
        <v>45238</v>
      </c>
      <c r="D724" s="2"/>
      <c r="E724" t="s">
        <v>951</v>
      </c>
      <c r="F724" t="s">
        <v>952</v>
      </c>
      <c r="G724" t="s">
        <v>942</v>
      </c>
      <c r="H724" t="s">
        <v>951</v>
      </c>
      <c r="I724" t="s">
        <v>1516</v>
      </c>
      <c r="J724" t="s">
        <v>1517</v>
      </c>
      <c r="K724" t="s">
        <v>955</v>
      </c>
      <c r="L724">
        <v>1</v>
      </c>
      <c r="M724" t="s">
        <v>77</v>
      </c>
      <c r="N724">
        <v>50.43</v>
      </c>
      <c r="O724">
        <v>24.46</v>
      </c>
      <c r="P724" t="s">
        <v>78</v>
      </c>
      <c r="Q724" s="94">
        <v>45281.629166666666</v>
      </c>
      <c r="R724">
        <v>50.43</v>
      </c>
      <c r="S724">
        <v>24.46</v>
      </c>
      <c r="T724" t="str">
        <f>VLOOKUP(E724,zamiana!A:B,2,0)</f>
        <v>ALSTOM (ex. BT) CZL</v>
      </c>
    </row>
    <row r="725" spans="1:20" x14ac:dyDescent="0.3">
      <c r="A725" t="s">
        <v>5739</v>
      </c>
      <c r="B725" s="2">
        <v>45238</v>
      </c>
      <c r="C725" s="2">
        <v>45238</v>
      </c>
      <c r="D725" s="2"/>
      <c r="E725" t="s">
        <v>951</v>
      </c>
      <c r="F725" t="s">
        <v>952</v>
      </c>
      <c r="G725" t="s">
        <v>942</v>
      </c>
      <c r="H725" t="s">
        <v>951</v>
      </c>
      <c r="I725" t="s">
        <v>1516</v>
      </c>
      <c r="J725" t="s">
        <v>1517</v>
      </c>
      <c r="K725" t="s">
        <v>955</v>
      </c>
      <c r="L725">
        <v>1</v>
      </c>
      <c r="M725" t="s">
        <v>77</v>
      </c>
      <c r="N725">
        <v>50.43</v>
      </c>
      <c r="O725">
        <v>24.46</v>
      </c>
      <c r="P725" t="s">
        <v>78</v>
      </c>
      <c r="Q725" s="94">
        <v>45281.629166666666</v>
      </c>
      <c r="R725">
        <v>50.43</v>
      </c>
      <c r="S725">
        <v>24.46</v>
      </c>
      <c r="T725" t="str">
        <f>VLOOKUP(E725,zamiana!A:B,2,0)</f>
        <v>ALSTOM (ex. BT) CZL</v>
      </c>
    </row>
    <row r="726" spans="1:20" x14ac:dyDescent="0.3">
      <c r="A726" t="s">
        <v>5739</v>
      </c>
      <c r="B726" s="2">
        <v>45238</v>
      </c>
      <c r="C726" s="2">
        <v>45238</v>
      </c>
      <c r="D726" s="2"/>
      <c r="E726" t="s">
        <v>951</v>
      </c>
      <c r="F726" t="s">
        <v>952</v>
      </c>
      <c r="G726" t="s">
        <v>942</v>
      </c>
      <c r="H726" t="s">
        <v>951</v>
      </c>
      <c r="I726" t="s">
        <v>1516</v>
      </c>
      <c r="J726" t="s">
        <v>1517</v>
      </c>
      <c r="K726" t="s">
        <v>955</v>
      </c>
      <c r="L726">
        <v>1</v>
      </c>
      <c r="M726" t="s">
        <v>77</v>
      </c>
      <c r="N726">
        <v>50.43</v>
      </c>
      <c r="O726">
        <v>24.46</v>
      </c>
      <c r="P726" t="s">
        <v>78</v>
      </c>
      <c r="Q726" s="94">
        <v>45281.629166666666</v>
      </c>
      <c r="R726">
        <v>50.43</v>
      </c>
      <c r="S726">
        <v>24.46</v>
      </c>
      <c r="T726" t="str">
        <f>VLOOKUP(E726,zamiana!A:B,2,0)</f>
        <v>ALSTOM (ex. BT) CZL</v>
      </c>
    </row>
    <row r="727" spans="1:20" x14ac:dyDescent="0.3">
      <c r="A727" t="s">
        <v>5739</v>
      </c>
      <c r="B727" s="2">
        <v>45238</v>
      </c>
      <c r="C727" s="2">
        <v>45238</v>
      </c>
      <c r="D727" s="2"/>
      <c r="E727" t="s">
        <v>951</v>
      </c>
      <c r="F727" t="s">
        <v>952</v>
      </c>
      <c r="G727" t="s">
        <v>942</v>
      </c>
      <c r="H727" t="s">
        <v>951</v>
      </c>
      <c r="I727" t="s">
        <v>1516</v>
      </c>
      <c r="J727" t="s">
        <v>1517</v>
      </c>
      <c r="K727" t="s">
        <v>955</v>
      </c>
      <c r="L727">
        <v>1</v>
      </c>
      <c r="M727" t="s">
        <v>77</v>
      </c>
      <c r="N727">
        <v>50.43</v>
      </c>
      <c r="O727">
        <v>24.46</v>
      </c>
      <c r="P727" t="s">
        <v>78</v>
      </c>
      <c r="Q727" s="94">
        <v>45281.629166666666</v>
      </c>
      <c r="R727">
        <v>50.43</v>
      </c>
      <c r="S727">
        <v>24.46</v>
      </c>
      <c r="T727" t="str">
        <f>VLOOKUP(E727,zamiana!A:B,2,0)</f>
        <v>ALSTOM (ex. BT) CZL</v>
      </c>
    </row>
    <row r="728" spans="1:20" x14ac:dyDescent="0.3">
      <c r="A728" t="s">
        <v>5739</v>
      </c>
      <c r="B728" s="2">
        <v>45238</v>
      </c>
      <c r="C728" s="2">
        <v>45238</v>
      </c>
      <c r="D728" s="2"/>
      <c r="E728" t="s">
        <v>951</v>
      </c>
      <c r="F728" t="s">
        <v>952</v>
      </c>
      <c r="G728" t="s">
        <v>942</v>
      </c>
      <c r="H728" t="s">
        <v>951</v>
      </c>
      <c r="I728" t="s">
        <v>1516</v>
      </c>
      <c r="J728" t="s">
        <v>1517</v>
      </c>
      <c r="K728" t="s">
        <v>955</v>
      </c>
      <c r="L728">
        <v>1</v>
      </c>
      <c r="M728" t="s">
        <v>77</v>
      </c>
      <c r="N728">
        <v>50.43</v>
      </c>
      <c r="O728">
        <v>24.46</v>
      </c>
      <c r="P728" t="s">
        <v>78</v>
      </c>
      <c r="Q728" s="94">
        <v>45281.629166666666</v>
      </c>
      <c r="R728">
        <v>50.43</v>
      </c>
      <c r="S728">
        <v>24.46</v>
      </c>
      <c r="T728" t="str">
        <f>VLOOKUP(E728,zamiana!A:B,2,0)</f>
        <v>ALSTOM (ex. BT) CZL</v>
      </c>
    </row>
    <row r="729" spans="1:20" x14ac:dyDescent="0.3">
      <c r="A729" t="s">
        <v>5739</v>
      </c>
      <c r="B729" s="2">
        <v>45238</v>
      </c>
      <c r="C729" s="2">
        <v>45238</v>
      </c>
      <c r="D729" s="2"/>
      <c r="E729" t="s">
        <v>951</v>
      </c>
      <c r="F729" t="s">
        <v>952</v>
      </c>
      <c r="G729" t="s">
        <v>942</v>
      </c>
      <c r="H729" t="s">
        <v>951</v>
      </c>
      <c r="I729" t="s">
        <v>1516</v>
      </c>
      <c r="J729" t="s">
        <v>1517</v>
      </c>
      <c r="K729" t="s">
        <v>955</v>
      </c>
      <c r="L729">
        <v>1</v>
      </c>
      <c r="M729" t="s">
        <v>77</v>
      </c>
      <c r="N729">
        <v>50.43</v>
      </c>
      <c r="O729">
        <v>24.46</v>
      </c>
      <c r="P729" t="s">
        <v>78</v>
      </c>
      <c r="Q729" s="94">
        <v>45281.629166666666</v>
      </c>
      <c r="R729">
        <v>50.43</v>
      </c>
      <c r="S729">
        <v>24.46</v>
      </c>
      <c r="T729" t="str">
        <f>VLOOKUP(E729,zamiana!A:B,2,0)</f>
        <v>ALSTOM (ex. BT) CZL</v>
      </c>
    </row>
    <row r="730" spans="1:20" x14ac:dyDescent="0.3">
      <c r="A730" t="s">
        <v>5739</v>
      </c>
      <c r="B730" s="2">
        <v>45238</v>
      </c>
      <c r="C730" s="2">
        <v>45238</v>
      </c>
      <c r="D730" s="2"/>
      <c r="E730" t="s">
        <v>951</v>
      </c>
      <c r="F730" t="s">
        <v>952</v>
      </c>
      <c r="G730" t="s">
        <v>942</v>
      </c>
      <c r="H730" t="s">
        <v>951</v>
      </c>
      <c r="I730" t="s">
        <v>1516</v>
      </c>
      <c r="J730" t="s">
        <v>1517</v>
      </c>
      <c r="K730" t="s">
        <v>955</v>
      </c>
      <c r="L730">
        <v>1</v>
      </c>
      <c r="M730" t="s">
        <v>77</v>
      </c>
      <c r="N730">
        <v>50.43</v>
      </c>
      <c r="O730">
        <v>24.46</v>
      </c>
      <c r="P730" t="s">
        <v>78</v>
      </c>
      <c r="Q730" s="94">
        <v>45281.629166666666</v>
      </c>
      <c r="R730">
        <v>50.43</v>
      </c>
      <c r="S730">
        <v>24.46</v>
      </c>
      <c r="T730" t="str">
        <f>VLOOKUP(E730,zamiana!A:B,2,0)</f>
        <v>ALSTOM (ex. BT) CZL</v>
      </c>
    </row>
    <row r="731" spans="1:20" x14ac:dyDescent="0.3">
      <c r="A731" t="s">
        <v>5739</v>
      </c>
      <c r="B731" s="2">
        <v>45238</v>
      </c>
      <c r="C731" s="2">
        <v>45238</v>
      </c>
      <c r="D731" s="2"/>
      <c r="E731" t="s">
        <v>951</v>
      </c>
      <c r="F731" t="s">
        <v>952</v>
      </c>
      <c r="G731" t="s">
        <v>942</v>
      </c>
      <c r="H731" t="s">
        <v>951</v>
      </c>
      <c r="I731" t="s">
        <v>1516</v>
      </c>
      <c r="J731" t="s">
        <v>1517</v>
      </c>
      <c r="K731" t="s">
        <v>955</v>
      </c>
      <c r="L731">
        <v>1</v>
      </c>
      <c r="M731" t="s">
        <v>77</v>
      </c>
      <c r="N731">
        <v>50.43</v>
      </c>
      <c r="O731">
        <v>24.46</v>
      </c>
      <c r="P731" t="s">
        <v>78</v>
      </c>
      <c r="Q731" s="94">
        <v>45281.629166666666</v>
      </c>
      <c r="R731">
        <v>50.43</v>
      </c>
      <c r="S731">
        <v>24.46</v>
      </c>
      <c r="T731" t="str">
        <f>VLOOKUP(E731,zamiana!A:B,2,0)</f>
        <v>ALSTOM (ex. BT) CZL</v>
      </c>
    </row>
    <row r="732" spans="1:20" x14ac:dyDescent="0.3">
      <c r="A732" t="s">
        <v>5739</v>
      </c>
      <c r="B732" s="2">
        <v>45238</v>
      </c>
      <c r="C732" s="2">
        <v>45238</v>
      </c>
      <c r="D732" s="2"/>
      <c r="E732" t="s">
        <v>951</v>
      </c>
      <c r="F732" t="s">
        <v>952</v>
      </c>
      <c r="G732" t="s">
        <v>942</v>
      </c>
      <c r="H732" t="s">
        <v>951</v>
      </c>
      <c r="I732" t="s">
        <v>5297</v>
      </c>
      <c r="J732" t="s">
        <v>5298</v>
      </c>
      <c r="K732" t="s">
        <v>955</v>
      </c>
      <c r="L732">
        <v>5</v>
      </c>
      <c r="M732" t="s">
        <v>77</v>
      </c>
      <c r="N732">
        <v>17.54</v>
      </c>
      <c r="O732">
        <v>16.55</v>
      </c>
      <c r="P732" t="s">
        <v>78</v>
      </c>
      <c r="Q732" s="94">
        <v>45281.627083333333</v>
      </c>
      <c r="R732">
        <v>87.7</v>
      </c>
      <c r="S732">
        <v>82.75</v>
      </c>
      <c r="T732" t="str">
        <f>VLOOKUP(E732,zamiana!A:B,2,0)</f>
        <v>ALSTOM (ex. BT) CZL</v>
      </c>
    </row>
    <row r="733" spans="1:20" x14ac:dyDescent="0.3">
      <c r="A733" t="s">
        <v>5739</v>
      </c>
      <c r="B733" s="2">
        <v>45238</v>
      </c>
      <c r="C733" s="2">
        <v>45238</v>
      </c>
      <c r="D733" s="2"/>
      <c r="E733" t="s">
        <v>951</v>
      </c>
      <c r="F733" t="s">
        <v>952</v>
      </c>
      <c r="G733" t="s">
        <v>942</v>
      </c>
      <c r="H733" t="s">
        <v>951</v>
      </c>
      <c r="I733" t="s">
        <v>2635</v>
      </c>
      <c r="J733" t="s">
        <v>2636</v>
      </c>
      <c r="K733" t="s">
        <v>955</v>
      </c>
      <c r="L733">
        <v>2</v>
      </c>
      <c r="M733" t="s">
        <v>77</v>
      </c>
      <c r="N733">
        <v>13.71</v>
      </c>
      <c r="O733">
        <v>9.5299999999999994</v>
      </c>
      <c r="P733" t="s">
        <v>78</v>
      </c>
      <c r="Q733" s="94">
        <v>45281.627083333333</v>
      </c>
      <c r="R733">
        <v>27.42</v>
      </c>
      <c r="S733">
        <v>19.059999999999999</v>
      </c>
      <c r="T733" t="str">
        <f>VLOOKUP(E733,zamiana!A:B,2,0)</f>
        <v>ALSTOM (ex. BT) CZL</v>
      </c>
    </row>
    <row r="734" spans="1:20" x14ac:dyDescent="0.3">
      <c r="A734" t="s">
        <v>5739</v>
      </c>
      <c r="B734" s="2">
        <v>45238</v>
      </c>
      <c r="C734" s="2">
        <v>45238</v>
      </c>
      <c r="D734" s="2"/>
      <c r="E734" t="s">
        <v>951</v>
      </c>
      <c r="F734" t="s">
        <v>952</v>
      </c>
      <c r="G734" t="s">
        <v>942</v>
      </c>
      <c r="H734" t="s">
        <v>951</v>
      </c>
      <c r="I734" t="s">
        <v>1060</v>
      </c>
      <c r="J734" t="s">
        <v>1061</v>
      </c>
      <c r="K734" t="s">
        <v>955</v>
      </c>
      <c r="L734">
        <v>1</v>
      </c>
      <c r="M734" t="s">
        <v>77</v>
      </c>
      <c r="N734">
        <v>60.32</v>
      </c>
      <c r="O734">
        <v>6.12</v>
      </c>
      <c r="P734" t="s">
        <v>78</v>
      </c>
      <c r="Q734" s="94">
        <v>45281.627083333333</v>
      </c>
      <c r="R734">
        <v>60.32</v>
      </c>
      <c r="S734">
        <v>6.12</v>
      </c>
      <c r="T734" t="str">
        <f>VLOOKUP(E734,zamiana!A:B,2,0)</f>
        <v>ALSTOM (ex. BT) CZL</v>
      </c>
    </row>
    <row r="735" spans="1:20" x14ac:dyDescent="0.3">
      <c r="A735" t="s">
        <v>5739</v>
      </c>
      <c r="B735" s="2">
        <v>45238</v>
      </c>
      <c r="C735" s="2">
        <v>45238</v>
      </c>
      <c r="D735" s="2"/>
      <c r="E735" t="s">
        <v>951</v>
      </c>
      <c r="F735" t="s">
        <v>952</v>
      </c>
      <c r="G735" t="s">
        <v>942</v>
      </c>
      <c r="H735" t="s">
        <v>951</v>
      </c>
      <c r="I735" t="s">
        <v>1060</v>
      </c>
      <c r="J735" t="s">
        <v>1061</v>
      </c>
      <c r="K735" t="s">
        <v>955</v>
      </c>
      <c r="L735">
        <v>1</v>
      </c>
      <c r="M735" t="s">
        <v>77</v>
      </c>
      <c r="N735">
        <v>60.32</v>
      </c>
      <c r="O735">
        <v>6.12</v>
      </c>
      <c r="P735" t="s">
        <v>78</v>
      </c>
      <c r="Q735" s="94">
        <v>45281.627083333333</v>
      </c>
      <c r="R735">
        <v>60.32</v>
      </c>
      <c r="S735">
        <v>6.12</v>
      </c>
      <c r="T735" t="str">
        <f>VLOOKUP(E735,zamiana!A:B,2,0)</f>
        <v>ALSTOM (ex. BT) CZL</v>
      </c>
    </row>
    <row r="736" spans="1:20" x14ac:dyDescent="0.3">
      <c r="A736" t="s">
        <v>5739</v>
      </c>
      <c r="B736" s="2">
        <v>45238</v>
      </c>
      <c r="C736" s="2">
        <v>45238</v>
      </c>
      <c r="D736" s="2"/>
      <c r="E736" t="s">
        <v>951</v>
      </c>
      <c r="F736" t="s">
        <v>952</v>
      </c>
      <c r="G736" t="s">
        <v>942</v>
      </c>
      <c r="H736" t="s">
        <v>951</v>
      </c>
      <c r="I736" t="s">
        <v>1060</v>
      </c>
      <c r="J736" t="s">
        <v>1061</v>
      </c>
      <c r="K736" t="s">
        <v>955</v>
      </c>
      <c r="L736">
        <v>1</v>
      </c>
      <c r="M736" t="s">
        <v>77</v>
      </c>
      <c r="N736">
        <v>60.32</v>
      </c>
      <c r="O736">
        <v>6.12</v>
      </c>
      <c r="P736" t="s">
        <v>78</v>
      </c>
      <c r="Q736" s="94">
        <v>45281.627083333333</v>
      </c>
      <c r="R736">
        <v>60.32</v>
      </c>
      <c r="S736">
        <v>6.12</v>
      </c>
      <c r="T736" t="str">
        <f>VLOOKUP(E736,zamiana!A:B,2,0)</f>
        <v>ALSTOM (ex. BT) CZL</v>
      </c>
    </row>
    <row r="737" spans="1:20" x14ac:dyDescent="0.3">
      <c r="A737" t="s">
        <v>5739</v>
      </c>
      <c r="B737" s="2">
        <v>45238</v>
      </c>
      <c r="C737" s="2">
        <v>45238</v>
      </c>
      <c r="D737" s="2"/>
      <c r="E737" t="s">
        <v>951</v>
      </c>
      <c r="F737" t="s">
        <v>952</v>
      </c>
      <c r="G737" t="s">
        <v>942</v>
      </c>
      <c r="H737" t="s">
        <v>951</v>
      </c>
      <c r="I737" t="s">
        <v>1060</v>
      </c>
      <c r="J737" t="s">
        <v>1061</v>
      </c>
      <c r="K737" t="s">
        <v>955</v>
      </c>
      <c r="L737">
        <v>1</v>
      </c>
      <c r="M737" t="s">
        <v>77</v>
      </c>
      <c r="N737">
        <v>60.32</v>
      </c>
      <c r="O737">
        <v>6.12</v>
      </c>
      <c r="P737" t="s">
        <v>78</v>
      </c>
      <c r="Q737" s="94">
        <v>45281.627083333333</v>
      </c>
      <c r="R737">
        <v>60.32</v>
      </c>
      <c r="S737">
        <v>6.12</v>
      </c>
      <c r="T737" t="str">
        <f>VLOOKUP(E737,zamiana!A:B,2,0)</f>
        <v>ALSTOM (ex. BT) CZL</v>
      </c>
    </row>
    <row r="738" spans="1:20" x14ac:dyDescent="0.3">
      <c r="A738" t="s">
        <v>5739</v>
      </c>
      <c r="B738" s="2">
        <v>45238</v>
      </c>
      <c r="C738" s="2">
        <v>45238</v>
      </c>
      <c r="D738" s="2"/>
      <c r="E738" t="s">
        <v>951</v>
      </c>
      <c r="F738" t="s">
        <v>952</v>
      </c>
      <c r="G738" t="s">
        <v>942</v>
      </c>
      <c r="H738" t="s">
        <v>951</v>
      </c>
      <c r="I738" t="s">
        <v>1108</v>
      </c>
      <c r="J738" t="s">
        <v>1109</v>
      </c>
      <c r="K738" t="s">
        <v>955</v>
      </c>
      <c r="L738">
        <v>60</v>
      </c>
      <c r="M738" t="s">
        <v>77</v>
      </c>
      <c r="N738">
        <v>5.96</v>
      </c>
      <c r="O738">
        <v>7.59</v>
      </c>
      <c r="P738" t="s">
        <v>78</v>
      </c>
      <c r="Q738" s="94">
        <v>45281.627083333333</v>
      </c>
      <c r="R738">
        <v>357.6</v>
      </c>
      <c r="S738">
        <v>455.4</v>
      </c>
      <c r="T738" t="str">
        <f>VLOOKUP(E738,zamiana!A:B,2,0)</f>
        <v>ALSTOM (ex. BT) CZL</v>
      </c>
    </row>
    <row r="739" spans="1:20" x14ac:dyDescent="0.3">
      <c r="A739" t="s">
        <v>5739</v>
      </c>
      <c r="B739" s="2">
        <v>45238</v>
      </c>
      <c r="C739" s="2">
        <v>45238</v>
      </c>
      <c r="D739" s="2"/>
      <c r="E739" t="s">
        <v>951</v>
      </c>
      <c r="F739" t="s">
        <v>952</v>
      </c>
      <c r="G739" t="s">
        <v>942</v>
      </c>
      <c r="H739" t="s">
        <v>951</v>
      </c>
      <c r="I739" t="s">
        <v>1108</v>
      </c>
      <c r="J739" t="s">
        <v>1109</v>
      </c>
      <c r="K739" t="s">
        <v>955</v>
      </c>
      <c r="L739">
        <v>60</v>
      </c>
      <c r="M739" t="s">
        <v>77</v>
      </c>
      <c r="N739">
        <v>5.96</v>
      </c>
      <c r="O739">
        <v>7.59</v>
      </c>
      <c r="P739" t="s">
        <v>78</v>
      </c>
      <c r="Q739" s="94">
        <v>45281.627083333333</v>
      </c>
      <c r="R739">
        <v>357.6</v>
      </c>
      <c r="S739">
        <v>455.4</v>
      </c>
      <c r="T739" t="str">
        <f>VLOOKUP(E739,zamiana!A:B,2,0)</f>
        <v>ALSTOM (ex. BT) CZL</v>
      </c>
    </row>
    <row r="740" spans="1:20" x14ac:dyDescent="0.3">
      <c r="A740" t="s">
        <v>5739</v>
      </c>
      <c r="B740" s="2">
        <v>45238</v>
      </c>
      <c r="C740" s="2">
        <v>45238</v>
      </c>
      <c r="D740" s="2"/>
      <c r="E740" t="s">
        <v>951</v>
      </c>
      <c r="F740" t="s">
        <v>952</v>
      </c>
      <c r="G740" t="s">
        <v>942</v>
      </c>
      <c r="H740" t="s">
        <v>951</v>
      </c>
      <c r="I740" t="s">
        <v>1604</v>
      </c>
      <c r="J740" t="s">
        <v>1605</v>
      </c>
      <c r="K740" t="s">
        <v>955</v>
      </c>
      <c r="L740">
        <v>2</v>
      </c>
      <c r="M740" t="s">
        <v>77</v>
      </c>
      <c r="N740">
        <v>41.17</v>
      </c>
      <c r="O740">
        <v>28.49</v>
      </c>
      <c r="P740" t="s">
        <v>78</v>
      </c>
      <c r="Q740" s="94">
        <v>45281.63958333333</v>
      </c>
      <c r="R740">
        <v>82.34</v>
      </c>
      <c r="S740">
        <v>56.98</v>
      </c>
      <c r="T740" t="str">
        <f>VLOOKUP(E740,zamiana!A:B,2,0)</f>
        <v>ALSTOM (ex. BT) CZL</v>
      </c>
    </row>
    <row r="741" spans="1:20" x14ac:dyDescent="0.3">
      <c r="A741" t="s">
        <v>5739</v>
      </c>
      <c r="B741" s="2">
        <v>45238</v>
      </c>
      <c r="C741" s="2">
        <v>45238</v>
      </c>
      <c r="D741" s="2"/>
      <c r="E741" t="s">
        <v>951</v>
      </c>
      <c r="F741" t="s">
        <v>952</v>
      </c>
      <c r="G741" t="s">
        <v>942</v>
      </c>
      <c r="H741" t="s">
        <v>951</v>
      </c>
      <c r="I741" t="s">
        <v>1604</v>
      </c>
      <c r="J741" t="s">
        <v>1605</v>
      </c>
      <c r="K741" t="s">
        <v>955</v>
      </c>
      <c r="L741">
        <v>2</v>
      </c>
      <c r="M741" t="s">
        <v>77</v>
      </c>
      <c r="N741">
        <v>41.17</v>
      </c>
      <c r="O741">
        <v>28.49</v>
      </c>
      <c r="P741" t="s">
        <v>78</v>
      </c>
      <c r="Q741" s="94">
        <v>45281.63958333333</v>
      </c>
      <c r="R741">
        <v>82.34</v>
      </c>
      <c r="S741">
        <v>56.98</v>
      </c>
      <c r="T741" t="str">
        <f>VLOOKUP(E741,zamiana!A:B,2,0)</f>
        <v>ALSTOM (ex. BT) CZL</v>
      </c>
    </row>
    <row r="742" spans="1:20" x14ac:dyDescent="0.3">
      <c r="A742" t="s">
        <v>5739</v>
      </c>
      <c r="B742" s="2">
        <v>45238</v>
      </c>
      <c r="C742" s="2">
        <v>45238</v>
      </c>
      <c r="D742" s="2"/>
      <c r="E742" t="s">
        <v>951</v>
      </c>
      <c r="F742" t="s">
        <v>952</v>
      </c>
      <c r="G742" t="s">
        <v>942</v>
      </c>
      <c r="H742" t="s">
        <v>951</v>
      </c>
      <c r="I742" t="s">
        <v>1604</v>
      </c>
      <c r="J742" t="s">
        <v>1605</v>
      </c>
      <c r="K742" t="s">
        <v>955</v>
      </c>
      <c r="L742">
        <v>2</v>
      </c>
      <c r="M742" t="s">
        <v>77</v>
      </c>
      <c r="N742">
        <v>41.17</v>
      </c>
      <c r="O742">
        <v>28.49</v>
      </c>
      <c r="P742" t="s">
        <v>78</v>
      </c>
      <c r="Q742" s="94">
        <v>45281.63958333333</v>
      </c>
      <c r="R742">
        <v>82.34</v>
      </c>
      <c r="S742">
        <v>56.98</v>
      </c>
      <c r="T742" t="str">
        <f>VLOOKUP(E742,zamiana!A:B,2,0)</f>
        <v>ALSTOM (ex. BT) CZL</v>
      </c>
    </row>
    <row r="743" spans="1:20" x14ac:dyDescent="0.3">
      <c r="A743" t="s">
        <v>5739</v>
      </c>
      <c r="B743" s="2">
        <v>45238</v>
      </c>
      <c r="C743" s="2">
        <v>45238</v>
      </c>
      <c r="D743" s="2"/>
      <c r="E743" t="s">
        <v>951</v>
      </c>
      <c r="F743" t="s">
        <v>952</v>
      </c>
      <c r="G743" t="s">
        <v>942</v>
      </c>
      <c r="H743" t="s">
        <v>951</v>
      </c>
      <c r="I743" t="s">
        <v>1639</v>
      </c>
      <c r="J743" t="s">
        <v>1640</v>
      </c>
      <c r="K743" t="s">
        <v>955</v>
      </c>
      <c r="L743">
        <v>1</v>
      </c>
      <c r="M743" t="s">
        <v>77</v>
      </c>
      <c r="N743">
        <v>42.78</v>
      </c>
      <c r="O743">
        <v>25.47</v>
      </c>
      <c r="P743" t="s">
        <v>78</v>
      </c>
      <c r="Q743" s="94">
        <v>45281.627083333333</v>
      </c>
      <c r="R743">
        <v>42.78</v>
      </c>
      <c r="S743">
        <v>25.47</v>
      </c>
      <c r="T743" t="str">
        <f>VLOOKUP(E743,zamiana!A:B,2,0)</f>
        <v>ALSTOM (ex. BT) CZL</v>
      </c>
    </row>
    <row r="744" spans="1:20" x14ac:dyDescent="0.3">
      <c r="A744" t="s">
        <v>5739</v>
      </c>
      <c r="B744" s="2">
        <v>45238</v>
      </c>
      <c r="C744" s="2">
        <v>45238</v>
      </c>
      <c r="D744" s="2"/>
      <c r="E744" t="s">
        <v>951</v>
      </c>
      <c r="F744" t="s">
        <v>952</v>
      </c>
      <c r="G744" t="s">
        <v>942</v>
      </c>
      <c r="H744" t="s">
        <v>951</v>
      </c>
      <c r="I744" t="s">
        <v>1646</v>
      </c>
      <c r="J744" t="s">
        <v>1647</v>
      </c>
      <c r="K744" t="s">
        <v>955</v>
      </c>
      <c r="L744">
        <v>1</v>
      </c>
      <c r="M744" t="s">
        <v>77</v>
      </c>
      <c r="N744">
        <v>42.15</v>
      </c>
      <c r="O744">
        <v>32.909999999999997</v>
      </c>
      <c r="P744" t="s">
        <v>78</v>
      </c>
      <c r="Q744" s="94">
        <v>45281.627083333333</v>
      </c>
      <c r="R744">
        <v>42.15</v>
      </c>
      <c r="S744">
        <v>32.909999999999997</v>
      </c>
      <c r="T744" t="str">
        <f>VLOOKUP(E744,zamiana!A:B,2,0)</f>
        <v>ALSTOM (ex. BT) CZL</v>
      </c>
    </row>
    <row r="745" spans="1:20" x14ac:dyDescent="0.3">
      <c r="A745" t="s">
        <v>5739</v>
      </c>
      <c r="B745" s="2">
        <v>45238</v>
      </c>
      <c r="C745" s="2">
        <v>45238</v>
      </c>
      <c r="D745" s="2"/>
      <c r="E745" t="s">
        <v>951</v>
      </c>
      <c r="F745" t="s">
        <v>952</v>
      </c>
      <c r="G745" t="s">
        <v>942</v>
      </c>
      <c r="H745" t="s">
        <v>951</v>
      </c>
      <c r="I745" t="s">
        <v>1672</v>
      </c>
      <c r="J745" t="s">
        <v>1673</v>
      </c>
      <c r="K745" t="s">
        <v>955</v>
      </c>
      <c r="L745">
        <v>2</v>
      </c>
      <c r="M745" t="s">
        <v>77</v>
      </c>
      <c r="N745">
        <v>43.62</v>
      </c>
      <c r="O745">
        <v>35.35</v>
      </c>
      <c r="P745" t="s">
        <v>78</v>
      </c>
      <c r="Q745" s="94">
        <v>45281.627083333333</v>
      </c>
      <c r="R745">
        <v>87.24</v>
      </c>
      <c r="S745">
        <v>70.7</v>
      </c>
      <c r="T745" t="str">
        <f>VLOOKUP(E745,zamiana!A:B,2,0)</f>
        <v>ALSTOM (ex. BT) CZL</v>
      </c>
    </row>
    <row r="746" spans="1:20" x14ac:dyDescent="0.3">
      <c r="A746" t="s">
        <v>5739</v>
      </c>
      <c r="B746" s="2">
        <v>45238</v>
      </c>
      <c r="C746" s="2">
        <v>45238</v>
      </c>
      <c r="D746" s="2"/>
      <c r="E746" t="s">
        <v>951</v>
      </c>
      <c r="F746" t="s">
        <v>952</v>
      </c>
      <c r="G746" t="s">
        <v>942</v>
      </c>
      <c r="H746" t="s">
        <v>951</v>
      </c>
      <c r="I746" t="s">
        <v>1704</v>
      </c>
      <c r="J746" t="s">
        <v>1705</v>
      </c>
      <c r="K746" t="s">
        <v>955</v>
      </c>
      <c r="L746">
        <v>1</v>
      </c>
      <c r="M746" t="s">
        <v>77</v>
      </c>
      <c r="N746">
        <v>53.86</v>
      </c>
      <c r="O746">
        <v>40.58</v>
      </c>
      <c r="P746" t="s">
        <v>78</v>
      </c>
      <c r="Q746" s="94">
        <v>45281.627083333333</v>
      </c>
      <c r="R746">
        <v>53.86</v>
      </c>
      <c r="S746">
        <v>40.58</v>
      </c>
      <c r="T746" t="str">
        <f>VLOOKUP(E746,zamiana!A:B,2,0)</f>
        <v>ALSTOM (ex. BT) CZL</v>
      </c>
    </row>
    <row r="747" spans="1:20" x14ac:dyDescent="0.3">
      <c r="A747" t="s">
        <v>5739</v>
      </c>
      <c r="B747" s="2">
        <v>45238</v>
      </c>
      <c r="C747" s="2">
        <v>45238</v>
      </c>
      <c r="D747" s="2"/>
      <c r="E747" t="s">
        <v>951</v>
      </c>
      <c r="F747" t="s">
        <v>952</v>
      </c>
      <c r="G747" t="s">
        <v>942</v>
      </c>
      <c r="H747" t="s">
        <v>951</v>
      </c>
      <c r="I747" t="s">
        <v>1710</v>
      </c>
      <c r="J747" t="s">
        <v>1711</v>
      </c>
      <c r="K747" t="s">
        <v>955</v>
      </c>
      <c r="L747">
        <v>1</v>
      </c>
      <c r="M747" t="s">
        <v>77</v>
      </c>
      <c r="N747">
        <v>54.26</v>
      </c>
      <c r="O747">
        <v>41.35</v>
      </c>
      <c r="P747" t="s">
        <v>78</v>
      </c>
      <c r="Q747" s="94">
        <v>45281.627083333333</v>
      </c>
      <c r="R747">
        <v>54.26</v>
      </c>
      <c r="S747">
        <v>41.35</v>
      </c>
      <c r="T747" t="str">
        <f>VLOOKUP(E747,zamiana!A:B,2,0)</f>
        <v>ALSTOM (ex. BT) CZL</v>
      </c>
    </row>
    <row r="748" spans="1:20" x14ac:dyDescent="0.3">
      <c r="A748" t="s">
        <v>5739</v>
      </c>
      <c r="B748" s="2">
        <v>45238</v>
      </c>
      <c r="C748" s="2">
        <v>45238</v>
      </c>
      <c r="D748" s="2"/>
      <c r="E748" t="s">
        <v>951</v>
      </c>
      <c r="F748" t="s">
        <v>952</v>
      </c>
      <c r="G748" t="s">
        <v>942</v>
      </c>
      <c r="H748" t="s">
        <v>951</v>
      </c>
      <c r="I748" t="s">
        <v>1023</v>
      </c>
      <c r="J748" t="s">
        <v>1024</v>
      </c>
      <c r="K748" t="s">
        <v>955</v>
      </c>
      <c r="L748">
        <v>58</v>
      </c>
      <c r="M748" t="s">
        <v>77</v>
      </c>
      <c r="N748">
        <v>4.0999999999999996</v>
      </c>
      <c r="O748">
        <v>7.49</v>
      </c>
      <c r="P748" t="s">
        <v>78</v>
      </c>
      <c r="Q748" s="94">
        <v>45281.627083333333</v>
      </c>
      <c r="R748">
        <v>237.8</v>
      </c>
      <c r="S748">
        <v>434.42</v>
      </c>
      <c r="T748" t="str">
        <f>VLOOKUP(E748,zamiana!A:B,2,0)</f>
        <v>ALSTOM (ex. BT) CZL</v>
      </c>
    </row>
    <row r="749" spans="1:20" x14ac:dyDescent="0.3">
      <c r="A749" t="s">
        <v>5739</v>
      </c>
      <c r="B749" s="2">
        <v>45238</v>
      </c>
      <c r="C749" s="2">
        <v>45238</v>
      </c>
      <c r="D749" s="2"/>
      <c r="E749" t="s">
        <v>951</v>
      </c>
      <c r="F749" t="s">
        <v>952</v>
      </c>
      <c r="G749" t="s">
        <v>942</v>
      </c>
      <c r="H749" t="s">
        <v>951</v>
      </c>
      <c r="I749" t="s">
        <v>1620</v>
      </c>
      <c r="J749" t="s">
        <v>1621</v>
      </c>
      <c r="K749" t="s">
        <v>955</v>
      </c>
      <c r="L749">
        <v>1</v>
      </c>
      <c r="M749" t="s">
        <v>77</v>
      </c>
      <c r="N749">
        <v>52.7</v>
      </c>
      <c r="O749">
        <v>40.049999999999997</v>
      </c>
      <c r="P749" t="s">
        <v>78</v>
      </c>
      <c r="Q749" s="94">
        <v>45281.627083333333</v>
      </c>
      <c r="R749">
        <v>52.7</v>
      </c>
      <c r="S749">
        <v>40.049999999999997</v>
      </c>
      <c r="T749" t="str">
        <f>VLOOKUP(E749,zamiana!A:B,2,0)</f>
        <v>ALSTOM (ex. BT) CZL</v>
      </c>
    </row>
    <row r="750" spans="1:20" x14ac:dyDescent="0.3">
      <c r="A750" t="s">
        <v>5739</v>
      </c>
      <c r="B750" s="2">
        <v>45238</v>
      </c>
      <c r="C750" s="2">
        <v>45238</v>
      </c>
      <c r="D750" s="2"/>
      <c r="E750" t="s">
        <v>951</v>
      </c>
      <c r="F750" t="s">
        <v>952</v>
      </c>
      <c r="G750" t="s">
        <v>942</v>
      </c>
      <c r="H750" t="s">
        <v>951</v>
      </c>
      <c r="I750" t="s">
        <v>1195</v>
      </c>
      <c r="J750" t="s">
        <v>1196</v>
      </c>
      <c r="K750" t="s">
        <v>955</v>
      </c>
      <c r="L750">
        <v>10</v>
      </c>
      <c r="M750" t="s">
        <v>77</v>
      </c>
      <c r="N750">
        <v>10.82</v>
      </c>
      <c r="O750">
        <v>11.06</v>
      </c>
      <c r="P750" t="s">
        <v>78</v>
      </c>
      <c r="Q750" s="94">
        <v>45281.627083333333</v>
      </c>
      <c r="R750">
        <v>108.2</v>
      </c>
      <c r="S750">
        <v>110.6</v>
      </c>
      <c r="T750" t="str">
        <f>VLOOKUP(E750,zamiana!A:B,2,0)</f>
        <v>ALSTOM (ex. BT) CZL</v>
      </c>
    </row>
    <row r="751" spans="1:20" x14ac:dyDescent="0.3">
      <c r="A751" t="s">
        <v>5739</v>
      </c>
      <c r="B751" s="2">
        <v>45238</v>
      </c>
      <c r="C751" s="2">
        <v>45238</v>
      </c>
      <c r="D751" s="2"/>
      <c r="E751" t="s">
        <v>951</v>
      </c>
      <c r="F751" t="s">
        <v>952</v>
      </c>
      <c r="G751" t="s">
        <v>942</v>
      </c>
      <c r="H751" t="s">
        <v>951</v>
      </c>
      <c r="I751" t="s">
        <v>1195</v>
      </c>
      <c r="J751" t="s">
        <v>1196</v>
      </c>
      <c r="K751" t="s">
        <v>955</v>
      </c>
      <c r="L751">
        <v>7</v>
      </c>
      <c r="M751" t="s">
        <v>77</v>
      </c>
      <c r="N751">
        <v>10.82</v>
      </c>
      <c r="O751">
        <v>11.06</v>
      </c>
      <c r="P751" t="s">
        <v>78</v>
      </c>
      <c r="Q751" s="94">
        <v>45281.627083333333</v>
      </c>
      <c r="R751">
        <v>75.739999999999995</v>
      </c>
      <c r="S751">
        <v>77.42</v>
      </c>
      <c r="T751" t="str">
        <f>VLOOKUP(E751,zamiana!A:B,2,0)</f>
        <v>ALSTOM (ex. BT) CZL</v>
      </c>
    </row>
    <row r="752" spans="1:20" x14ac:dyDescent="0.3">
      <c r="A752" t="s">
        <v>5739</v>
      </c>
      <c r="B752" s="2">
        <v>45238</v>
      </c>
      <c r="C752" s="2">
        <v>45238</v>
      </c>
      <c r="D752" s="2"/>
      <c r="E752" t="s">
        <v>951</v>
      </c>
      <c r="F752" t="s">
        <v>952</v>
      </c>
      <c r="G752" t="s">
        <v>942</v>
      </c>
      <c r="H752" t="s">
        <v>951</v>
      </c>
      <c r="I752" t="s">
        <v>1195</v>
      </c>
      <c r="J752" t="s">
        <v>1196</v>
      </c>
      <c r="K752" t="s">
        <v>955</v>
      </c>
      <c r="L752">
        <v>15</v>
      </c>
      <c r="M752" t="s">
        <v>77</v>
      </c>
      <c r="N752">
        <v>10.82</v>
      </c>
      <c r="O752">
        <v>11.06</v>
      </c>
      <c r="P752" t="s">
        <v>78</v>
      </c>
      <c r="Q752" s="94">
        <v>45281.627083333333</v>
      </c>
      <c r="R752">
        <v>162.30000000000001</v>
      </c>
      <c r="S752">
        <v>165.9</v>
      </c>
      <c r="T752" t="str">
        <f>VLOOKUP(E752,zamiana!A:B,2,0)</f>
        <v>ALSTOM (ex. BT) CZL</v>
      </c>
    </row>
    <row r="753" spans="1:20" x14ac:dyDescent="0.3">
      <c r="A753" t="s">
        <v>5739</v>
      </c>
      <c r="B753" s="2">
        <v>45238</v>
      </c>
      <c r="C753" s="2">
        <v>45238</v>
      </c>
      <c r="D753" s="2"/>
      <c r="E753" t="s">
        <v>951</v>
      </c>
      <c r="F753" t="s">
        <v>952</v>
      </c>
      <c r="G753" t="s">
        <v>942</v>
      </c>
      <c r="H753" t="s">
        <v>951</v>
      </c>
      <c r="I753" t="s">
        <v>1195</v>
      </c>
      <c r="J753" t="s">
        <v>1196</v>
      </c>
      <c r="K753" t="s">
        <v>955</v>
      </c>
      <c r="L753">
        <v>8</v>
      </c>
      <c r="M753" t="s">
        <v>77</v>
      </c>
      <c r="N753">
        <v>10.82</v>
      </c>
      <c r="O753">
        <v>11.06</v>
      </c>
      <c r="P753" t="s">
        <v>78</v>
      </c>
      <c r="Q753" s="94">
        <v>45281.627083333333</v>
      </c>
      <c r="R753">
        <v>86.56</v>
      </c>
      <c r="S753">
        <v>88.48</v>
      </c>
      <c r="T753" t="str">
        <f>VLOOKUP(E753,zamiana!A:B,2,0)</f>
        <v>ALSTOM (ex. BT) CZL</v>
      </c>
    </row>
    <row r="754" spans="1:20" x14ac:dyDescent="0.3">
      <c r="A754" t="s">
        <v>5739</v>
      </c>
      <c r="B754" s="2">
        <v>45238</v>
      </c>
      <c r="C754" s="2">
        <v>45238</v>
      </c>
      <c r="D754" s="2"/>
      <c r="E754" t="s">
        <v>951</v>
      </c>
      <c r="F754" t="s">
        <v>952</v>
      </c>
      <c r="G754" t="s">
        <v>942</v>
      </c>
      <c r="H754" t="s">
        <v>951</v>
      </c>
      <c r="I754" t="s">
        <v>1195</v>
      </c>
      <c r="J754" t="s">
        <v>1196</v>
      </c>
      <c r="K754" t="s">
        <v>955</v>
      </c>
      <c r="L754">
        <v>7</v>
      </c>
      <c r="M754" t="s">
        <v>77</v>
      </c>
      <c r="N754">
        <v>10.82</v>
      </c>
      <c r="O754">
        <v>11.06</v>
      </c>
      <c r="P754" t="s">
        <v>78</v>
      </c>
      <c r="Q754" s="94">
        <v>45281.627083333333</v>
      </c>
      <c r="R754">
        <v>75.739999999999995</v>
      </c>
      <c r="S754">
        <v>77.42</v>
      </c>
      <c r="T754" t="str">
        <f>VLOOKUP(E754,zamiana!A:B,2,0)</f>
        <v>ALSTOM (ex. BT) CZL</v>
      </c>
    </row>
    <row r="755" spans="1:20" x14ac:dyDescent="0.3">
      <c r="A755" t="s">
        <v>5739</v>
      </c>
      <c r="B755" s="2">
        <v>45238</v>
      </c>
      <c r="C755" s="2">
        <v>45238</v>
      </c>
      <c r="D755" s="2"/>
      <c r="E755" t="s">
        <v>951</v>
      </c>
      <c r="F755" t="s">
        <v>952</v>
      </c>
      <c r="G755" t="s">
        <v>942</v>
      </c>
      <c r="H755" t="s">
        <v>951</v>
      </c>
      <c r="I755" t="s">
        <v>1323</v>
      </c>
      <c r="J755" t="s">
        <v>1324</v>
      </c>
      <c r="K755" t="s">
        <v>955</v>
      </c>
      <c r="L755">
        <v>1</v>
      </c>
      <c r="M755" t="s">
        <v>77</v>
      </c>
      <c r="N755">
        <v>21.54</v>
      </c>
      <c r="O755">
        <v>14.95</v>
      </c>
      <c r="P755" t="s">
        <v>78</v>
      </c>
      <c r="Q755" s="94">
        <v>45281.627083333333</v>
      </c>
      <c r="R755">
        <v>21.54</v>
      </c>
      <c r="S755">
        <v>14.95</v>
      </c>
      <c r="T755" t="str">
        <f>VLOOKUP(E755,zamiana!A:B,2,0)</f>
        <v>ALSTOM (ex. BT) CZL</v>
      </c>
    </row>
    <row r="756" spans="1:20" x14ac:dyDescent="0.3">
      <c r="A756" t="s">
        <v>5739</v>
      </c>
      <c r="B756" s="2">
        <v>45238</v>
      </c>
      <c r="C756" s="2">
        <v>45238</v>
      </c>
      <c r="D756" s="2"/>
      <c r="E756" t="s">
        <v>951</v>
      </c>
      <c r="F756" t="s">
        <v>952</v>
      </c>
      <c r="G756" t="s">
        <v>942</v>
      </c>
      <c r="H756" t="s">
        <v>951</v>
      </c>
      <c r="I756" t="s">
        <v>1732</v>
      </c>
      <c r="J756" t="s">
        <v>1733</v>
      </c>
      <c r="K756" t="s">
        <v>955</v>
      </c>
      <c r="L756">
        <v>2</v>
      </c>
      <c r="M756" t="s">
        <v>77</v>
      </c>
      <c r="N756">
        <v>64.81</v>
      </c>
      <c r="O756">
        <v>48.35</v>
      </c>
      <c r="P756" t="s">
        <v>78</v>
      </c>
      <c r="Q756" s="94">
        <v>45281.627083333333</v>
      </c>
      <c r="R756">
        <v>129.62</v>
      </c>
      <c r="S756">
        <v>96.7</v>
      </c>
      <c r="T756" t="str">
        <f>VLOOKUP(E756,zamiana!A:B,2,0)</f>
        <v>ALSTOM (ex. BT) CZL</v>
      </c>
    </row>
    <row r="757" spans="1:20" x14ac:dyDescent="0.3">
      <c r="A757" t="s">
        <v>5739</v>
      </c>
      <c r="B757" s="2">
        <v>45238</v>
      </c>
      <c r="C757" s="2">
        <v>45238</v>
      </c>
      <c r="D757" s="2"/>
      <c r="E757" t="s">
        <v>951</v>
      </c>
      <c r="F757" t="s">
        <v>952</v>
      </c>
      <c r="G757" t="s">
        <v>942</v>
      </c>
      <c r="H757" t="s">
        <v>951</v>
      </c>
      <c r="I757" t="s">
        <v>1732</v>
      </c>
      <c r="J757" t="s">
        <v>1733</v>
      </c>
      <c r="K757" t="s">
        <v>955</v>
      </c>
      <c r="L757">
        <v>2</v>
      </c>
      <c r="M757" t="s">
        <v>77</v>
      </c>
      <c r="N757">
        <v>64.81</v>
      </c>
      <c r="O757">
        <v>48.35</v>
      </c>
      <c r="P757" t="s">
        <v>78</v>
      </c>
      <c r="Q757" s="94">
        <v>45281.627083333333</v>
      </c>
      <c r="R757">
        <v>129.62</v>
      </c>
      <c r="S757">
        <v>96.7</v>
      </c>
      <c r="T757" t="str">
        <f>VLOOKUP(E757,zamiana!A:B,2,0)</f>
        <v>ALSTOM (ex. BT) CZL</v>
      </c>
    </row>
    <row r="758" spans="1:20" x14ac:dyDescent="0.3">
      <c r="A758" t="s">
        <v>5739</v>
      </c>
      <c r="B758" s="2">
        <v>45238</v>
      </c>
      <c r="C758" s="2">
        <v>45238</v>
      </c>
      <c r="D758" s="2"/>
      <c r="E758" t="s">
        <v>951</v>
      </c>
      <c r="F758" t="s">
        <v>952</v>
      </c>
      <c r="G758" t="s">
        <v>942</v>
      </c>
      <c r="H758" t="s">
        <v>951</v>
      </c>
      <c r="I758" t="s">
        <v>1732</v>
      </c>
      <c r="J758" t="s">
        <v>1733</v>
      </c>
      <c r="K758" t="s">
        <v>955</v>
      </c>
      <c r="L758">
        <v>2</v>
      </c>
      <c r="M758" t="s">
        <v>77</v>
      </c>
      <c r="N758">
        <v>64.81</v>
      </c>
      <c r="O758">
        <v>48.35</v>
      </c>
      <c r="P758" t="s">
        <v>78</v>
      </c>
      <c r="Q758" s="94">
        <v>45281.627083333333</v>
      </c>
      <c r="R758">
        <v>129.62</v>
      </c>
      <c r="S758">
        <v>96.7</v>
      </c>
      <c r="T758" t="str">
        <f>VLOOKUP(E758,zamiana!A:B,2,0)</f>
        <v>ALSTOM (ex. BT) CZL</v>
      </c>
    </row>
    <row r="759" spans="1:20" x14ac:dyDescent="0.3">
      <c r="A759" t="s">
        <v>5739</v>
      </c>
      <c r="B759" s="2">
        <v>45238</v>
      </c>
      <c r="C759" s="2">
        <v>45238</v>
      </c>
      <c r="D759" s="2"/>
      <c r="E759" t="s">
        <v>951</v>
      </c>
      <c r="F759" t="s">
        <v>952</v>
      </c>
      <c r="G759" t="s">
        <v>942</v>
      </c>
      <c r="H759" t="s">
        <v>951</v>
      </c>
      <c r="I759" t="s">
        <v>1262</v>
      </c>
      <c r="J759" t="s">
        <v>1263</v>
      </c>
      <c r="K759" t="s">
        <v>955</v>
      </c>
      <c r="L759">
        <v>6</v>
      </c>
      <c r="M759" t="s">
        <v>77</v>
      </c>
      <c r="N759">
        <v>14.16</v>
      </c>
      <c r="O759">
        <v>14.31</v>
      </c>
      <c r="P759" t="s">
        <v>78</v>
      </c>
      <c r="Q759" s="94">
        <v>45281.627083333333</v>
      </c>
      <c r="R759">
        <v>84.96</v>
      </c>
      <c r="S759">
        <v>85.86</v>
      </c>
      <c r="T759" t="str">
        <f>VLOOKUP(E759,zamiana!A:B,2,0)</f>
        <v>ALSTOM (ex. BT) CZL</v>
      </c>
    </row>
    <row r="760" spans="1:20" x14ac:dyDescent="0.3">
      <c r="A760" t="s">
        <v>5739</v>
      </c>
      <c r="B760" s="2">
        <v>45238</v>
      </c>
      <c r="C760" s="2">
        <v>45238</v>
      </c>
      <c r="D760" s="2"/>
      <c r="E760" t="s">
        <v>951</v>
      </c>
      <c r="F760" t="s">
        <v>952</v>
      </c>
      <c r="G760" t="s">
        <v>942</v>
      </c>
      <c r="H760" t="s">
        <v>951</v>
      </c>
      <c r="I760" t="s">
        <v>1123</v>
      </c>
      <c r="J760" t="s">
        <v>1124</v>
      </c>
      <c r="K760" t="s">
        <v>955</v>
      </c>
      <c r="L760">
        <v>1</v>
      </c>
      <c r="M760" t="s">
        <v>77</v>
      </c>
      <c r="N760">
        <v>15</v>
      </c>
      <c r="O760">
        <v>10.64</v>
      </c>
      <c r="P760" t="s">
        <v>78</v>
      </c>
      <c r="Q760" s="94">
        <v>45281.663888888892</v>
      </c>
      <c r="R760">
        <v>15</v>
      </c>
      <c r="S760">
        <v>10.64</v>
      </c>
      <c r="T760" t="str">
        <f>VLOOKUP(E760,zamiana!A:B,2,0)</f>
        <v>ALSTOM (ex. BT) CZL</v>
      </c>
    </row>
    <row r="761" spans="1:20" x14ac:dyDescent="0.3">
      <c r="A761" t="s">
        <v>5739</v>
      </c>
      <c r="B761" s="2">
        <v>45238</v>
      </c>
      <c r="C761" s="2">
        <v>45238</v>
      </c>
      <c r="D761" s="2"/>
      <c r="E761" t="s">
        <v>951</v>
      </c>
      <c r="F761" t="s">
        <v>952</v>
      </c>
      <c r="G761" t="s">
        <v>942</v>
      </c>
      <c r="H761" t="s">
        <v>951</v>
      </c>
      <c r="I761" t="s">
        <v>1123</v>
      </c>
      <c r="J761" t="s">
        <v>1124</v>
      </c>
      <c r="K761" t="s">
        <v>955</v>
      </c>
      <c r="L761">
        <v>1</v>
      </c>
      <c r="M761" t="s">
        <v>77</v>
      </c>
      <c r="N761">
        <v>15</v>
      </c>
      <c r="O761">
        <v>10.64</v>
      </c>
      <c r="P761" t="s">
        <v>78</v>
      </c>
      <c r="Q761" s="94">
        <v>45281.663888888892</v>
      </c>
      <c r="R761">
        <v>15</v>
      </c>
      <c r="S761">
        <v>10.64</v>
      </c>
      <c r="T761" t="str">
        <f>VLOOKUP(E761,zamiana!A:B,2,0)</f>
        <v>ALSTOM (ex. BT) CZL</v>
      </c>
    </row>
    <row r="762" spans="1:20" x14ac:dyDescent="0.3">
      <c r="A762" t="s">
        <v>5739</v>
      </c>
      <c r="B762" s="2">
        <v>45238</v>
      </c>
      <c r="C762" s="2">
        <v>45238</v>
      </c>
      <c r="D762" s="2"/>
      <c r="E762" t="s">
        <v>951</v>
      </c>
      <c r="F762" t="s">
        <v>952</v>
      </c>
      <c r="G762" t="s">
        <v>942</v>
      </c>
      <c r="H762" t="s">
        <v>951</v>
      </c>
      <c r="I762" t="s">
        <v>1123</v>
      </c>
      <c r="J762" t="s">
        <v>1124</v>
      </c>
      <c r="K762" t="s">
        <v>955</v>
      </c>
      <c r="L762">
        <v>1</v>
      </c>
      <c r="M762" t="s">
        <v>77</v>
      </c>
      <c r="N762">
        <v>15</v>
      </c>
      <c r="O762">
        <v>10.64</v>
      </c>
      <c r="P762" t="s">
        <v>78</v>
      </c>
      <c r="Q762" s="94">
        <v>45281.663888888892</v>
      </c>
      <c r="R762">
        <v>15</v>
      </c>
      <c r="S762">
        <v>10.64</v>
      </c>
      <c r="T762" t="str">
        <f>VLOOKUP(E762,zamiana!A:B,2,0)</f>
        <v>ALSTOM (ex. BT) CZL</v>
      </c>
    </row>
    <row r="763" spans="1:20" x14ac:dyDescent="0.3">
      <c r="A763" t="s">
        <v>5739</v>
      </c>
      <c r="B763" s="2">
        <v>45238</v>
      </c>
      <c r="C763" s="2">
        <v>45238</v>
      </c>
      <c r="D763" s="2"/>
      <c r="E763" t="s">
        <v>951</v>
      </c>
      <c r="F763" t="s">
        <v>952</v>
      </c>
      <c r="G763" t="s">
        <v>942</v>
      </c>
      <c r="H763" t="s">
        <v>951</v>
      </c>
      <c r="I763" t="s">
        <v>1123</v>
      </c>
      <c r="J763" t="s">
        <v>1124</v>
      </c>
      <c r="K763" t="s">
        <v>955</v>
      </c>
      <c r="L763">
        <v>1</v>
      </c>
      <c r="M763" t="s">
        <v>77</v>
      </c>
      <c r="N763">
        <v>15</v>
      </c>
      <c r="O763">
        <v>10.64</v>
      </c>
      <c r="P763" t="s">
        <v>78</v>
      </c>
      <c r="Q763" s="94">
        <v>45281.663888888892</v>
      </c>
      <c r="R763">
        <v>15</v>
      </c>
      <c r="S763">
        <v>10.64</v>
      </c>
      <c r="T763" t="str">
        <f>VLOOKUP(E763,zamiana!A:B,2,0)</f>
        <v>ALSTOM (ex. BT) CZL</v>
      </c>
    </row>
    <row r="764" spans="1:20" x14ac:dyDescent="0.3">
      <c r="A764" t="s">
        <v>5739</v>
      </c>
      <c r="B764" s="2">
        <v>45238</v>
      </c>
      <c r="C764" s="2">
        <v>45238</v>
      </c>
      <c r="D764" s="2"/>
      <c r="E764" t="s">
        <v>951</v>
      </c>
      <c r="F764" t="s">
        <v>952</v>
      </c>
      <c r="G764" t="s">
        <v>942</v>
      </c>
      <c r="H764" t="s">
        <v>951</v>
      </c>
      <c r="I764" t="s">
        <v>1123</v>
      </c>
      <c r="J764" t="s">
        <v>1124</v>
      </c>
      <c r="K764" t="s">
        <v>955</v>
      </c>
      <c r="L764">
        <v>1</v>
      </c>
      <c r="M764" t="s">
        <v>77</v>
      </c>
      <c r="N764">
        <v>15</v>
      </c>
      <c r="O764">
        <v>10.64</v>
      </c>
      <c r="P764" t="s">
        <v>78</v>
      </c>
      <c r="Q764" s="94">
        <v>45281.663888888892</v>
      </c>
      <c r="R764">
        <v>15</v>
      </c>
      <c r="S764">
        <v>10.64</v>
      </c>
      <c r="T764" t="str">
        <f>VLOOKUP(E764,zamiana!A:B,2,0)</f>
        <v>ALSTOM (ex. BT) CZL</v>
      </c>
    </row>
    <row r="765" spans="1:20" x14ac:dyDescent="0.3">
      <c r="A765" t="s">
        <v>5739</v>
      </c>
      <c r="B765" s="2">
        <v>45238</v>
      </c>
      <c r="C765" s="2">
        <v>45238</v>
      </c>
      <c r="D765" s="2"/>
      <c r="E765" t="s">
        <v>951</v>
      </c>
      <c r="F765" t="s">
        <v>952</v>
      </c>
      <c r="G765" t="s">
        <v>942</v>
      </c>
      <c r="H765" t="s">
        <v>951</v>
      </c>
      <c r="I765" t="s">
        <v>1123</v>
      </c>
      <c r="J765" t="s">
        <v>1124</v>
      </c>
      <c r="K765" t="s">
        <v>955</v>
      </c>
      <c r="L765">
        <v>1</v>
      </c>
      <c r="M765" t="s">
        <v>77</v>
      </c>
      <c r="N765">
        <v>15</v>
      </c>
      <c r="O765">
        <v>10.64</v>
      </c>
      <c r="P765" t="s">
        <v>78</v>
      </c>
      <c r="Q765" s="94">
        <v>45281.663888888892</v>
      </c>
      <c r="R765">
        <v>15</v>
      </c>
      <c r="S765">
        <v>10.64</v>
      </c>
      <c r="T765" t="str">
        <f>VLOOKUP(E765,zamiana!A:B,2,0)</f>
        <v>ALSTOM (ex. BT) CZL</v>
      </c>
    </row>
    <row r="766" spans="1:20" x14ac:dyDescent="0.3">
      <c r="A766" t="s">
        <v>5739</v>
      </c>
      <c r="B766" s="2">
        <v>45238</v>
      </c>
      <c r="C766" s="2">
        <v>45238</v>
      </c>
      <c r="D766" s="2"/>
      <c r="E766" t="s">
        <v>951</v>
      </c>
      <c r="F766" t="s">
        <v>952</v>
      </c>
      <c r="G766" t="s">
        <v>942</v>
      </c>
      <c r="H766" t="s">
        <v>951</v>
      </c>
      <c r="I766" t="s">
        <v>1123</v>
      </c>
      <c r="J766" t="s">
        <v>1124</v>
      </c>
      <c r="K766" t="s">
        <v>955</v>
      </c>
      <c r="L766">
        <v>1</v>
      </c>
      <c r="M766" t="s">
        <v>77</v>
      </c>
      <c r="N766">
        <v>15</v>
      </c>
      <c r="O766">
        <v>10.64</v>
      </c>
      <c r="P766" t="s">
        <v>78</v>
      </c>
      <c r="Q766" s="94">
        <v>45281.663888888892</v>
      </c>
      <c r="R766">
        <v>15</v>
      </c>
      <c r="S766">
        <v>10.64</v>
      </c>
      <c r="T766" t="str">
        <f>VLOOKUP(E766,zamiana!A:B,2,0)</f>
        <v>ALSTOM (ex. BT) CZL</v>
      </c>
    </row>
    <row r="767" spans="1:20" x14ac:dyDescent="0.3">
      <c r="A767" t="s">
        <v>5739</v>
      </c>
      <c r="B767" s="2">
        <v>45238</v>
      </c>
      <c r="C767" s="2">
        <v>45238</v>
      </c>
      <c r="D767" s="2"/>
      <c r="E767" t="s">
        <v>951</v>
      </c>
      <c r="F767" t="s">
        <v>952</v>
      </c>
      <c r="G767" t="s">
        <v>942</v>
      </c>
      <c r="H767" t="s">
        <v>951</v>
      </c>
      <c r="I767" t="s">
        <v>1123</v>
      </c>
      <c r="J767" t="s">
        <v>1124</v>
      </c>
      <c r="K767" t="s">
        <v>955</v>
      </c>
      <c r="L767">
        <v>1</v>
      </c>
      <c r="M767" t="s">
        <v>77</v>
      </c>
      <c r="N767">
        <v>15</v>
      </c>
      <c r="O767">
        <v>10.64</v>
      </c>
      <c r="P767" t="s">
        <v>78</v>
      </c>
      <c r="Q767" s="94">
        <v>45281.663888888892</v>
      </c>
      <c r="R767">
        <v>15</v>
      </c>
      <c r="S767">
        <v>10.64</v>
      </c>
      <c r="T767" t="str">
        <f>VLOOKUP(E767,zamiana!A:B,2,0)</f>
        <v>ALSTOM (ex. BT) CZL</v>
      </c>
    </row>
    <row r="768" spans="1:20" x14ac:dyDescent="0.3">
      <c r="A768" t="s">
        <v>5739</v>
      </c>
      <c r="B768" s="2">
        <v>45238</v>
      </c>
      <c r="C768" s="2">
        <v>45238</v>
      </c>
      <c r="D768" s="2"/>
      <c r="E768" t="s">
        <v>951</v>
      </c>
      <c r="F768" t="s">
        <v>952</v>
      </c>
      <c r="G768" t="s">
        <v>942</v>
      </c>
      <c r="H768" t="s">
        <v>951</v>
      </c>
      <c r="I768" t="s">
        <v>975</v>
      </c>
      <c r="J768" t="s">
        <v>976</v>
      </c>
      <c r="K768" t="s">
        <v>955</v>
      </c>
      <c r="L768">
        <v>26</v>
      </c>
      <c r="M768" t="s">
        <v>77</v>
      </c>
      <c r="N768">
        <v>2.8</v>
      </c>
      <c r="O768">
        <v>3.34</v>
      </c>
      <c r="P768" t="s">
        <v>78</v>
      </c>
      <c r="Q768" s="94">
        <v>45281.627083333333</v>
      </c>
      <c r="R768">
        <v>72.8</v>
      </c>
      <c r="S768">
        <v>86.84</v>
      </c>
      <c r="T768" t="str">
        <f>VLOOKUP(E768,zamiana!A:B,2,0)</f>
        <v>ALSTOM (ex. BT) CZL</v>
      </c>
    </row>
    <row r="769" spans="1:20" x14ac:dyDescent="0.3">
      <c r="A769" t="s">
        <v>5739</v>
      </c>
      <c r="B769" s="2">
        <v>45238</v>
      </c>
      <c r="C769" s="2">
        <v>45238</v>
      </c>
      <c r="D769" s="2"/>
      <c r="E769" t="s">
        <v>951</v>
      </c>
      <c r="F769" t="s">
        <v>952</v>
      </c>
      <c r="G769" t="s">
        <v>942</v>
      </c>
      <c r="H769" t="s">
        <v>951</v>
      </c>
      <c r="I769" t="s">
        <v>1445</v>
      </c>
      <c r="J769" t="s">
        <v>1446</v>
      </c>
      <c r="K769" t="s">
        <v>955</v>
      </c>
      <c r="L769">
        <v>12</v>
      </c>
      <c r="M769" t="s">
        <v>77</v>
      </c>
      <c r="N769">
        <v>30.27</v>
      </c>
      <c r="O769">
        <v>17.07</v>
      </c>
      <c r="P769" t="s">
        <v>78</v>
      </c>
      <c r="Q769" s="94">
        <v>45281.627083333333</v>
      </c>
      <c r="R769">
        <v>363.24</v>
      </c>
      <c r="S769">
        <v>204.84</v>
      </c>
      <c r="T769" t="str">
        <f>VLOOKUP(E769,zamiana!A:B,2,0)</f>
        <v>ALSTOM (ex. BT) CZL</v>
      </c>
    </row>
    <row r="770" spans="1:20" x14ac:dyDescent="0.3">
      <c r="A770" t="s">
        <v>5739</v>
      </c>
      <c r="B770" s="2">
        <v>45238</v>
      </c>
      <c r="C770" s="2">
        <v>45238</v>
      </c>
      <c r="D770" s="2"/>
      <c r="E770" t="s">
        <v>951</v>
      </c>
      <c r="F770" t="s">
        <v>952</v>
      </c>
      <c r="G770" t="s">
        <v>942</v>
      </c>
      <c r="H770" t="s">
        <v>951</v>
      </c>
      <c r="I770" t="s">
        <v>1445</v>
      </c>
      <c r="J770" t="s">
        <v>1446</v>
      </c>
      <c r="K770" t="s">
        <v>955</v>
      </c>
      <c r="L770">
        <v>12</v>
      </c>
      <c r="M770" t="s">
        <v>77</v>
      </c>
      <c r="N770">
        <v>30.27</v>
      </c>
      <c r="O770">
        <v>17.07</v>
      </c>
      <c r="P770" t="s">
        <v>78</v>
      </c>
      <c r="Q770" s="94">
        <v>45281.627083333333</v>
      </c>
      <c r="R770">
        <v>363.24</v>
      </c>
      <c r="S770">
        <v>204.84</v>
      </c>
      <c r="T770" t="str">
        <f>VLOOKUP(E770,zamiana!A:B,2,0)</f>
        <v>ALSTOM (ex. BT) CZL</v>
      </c>
    </row>
    <row r="771" spans="1:20" x14ac:dyDescent="0.3">
      <c r="A771" t="s">
        <v>5739</v>
      </c>
      <c r="B771" s="2">
        <v>45238</v>
      </c>
      <c r="C771" s="2">
        <v>45238</v>
      </c>
      <c r="D771" s="2"/>
      <c r="E771" t="s">
        <v>951</v>
      </c>
      <c r="F771" t="s">
        <v>952</v>
      </c>
      <c r="G771" t="s">
        <v>942</v>
      </c>
      <c r="H771" t="s">
        <v>951</v>
      </c>
      <c r="I771" t="s">
        <v>1523</v>
      </c>
      <c r="J771" t="s">
        <v>1524</v>
      </c>
      <c r="K771" t="s">
        <v>955</v>
      </c>
      <c r="L771">
        <v>2</v>
      </c>
      <c r="M771" t="s">
        <v>77</v>
      </c>
      <c r="N771">
        <v>30.49</v>
      </c>
      <c r="O771">
        <v>23.15</v>
      </c>
      <c r="P771" t="s">
        <v>78</v>
      </c>
      <c r="Q771" s="94">
        <v>45281.628472222219</v>
      </c>
      <c r="R771">
        <v>60.98</v>
      </c>
      <c r="S771">
        <v>46.3</v>
      </c>
      <c r="T771" t="str">
        <f>VLOOKUP(E771,zamiana!A:B,2,0)</f>
        <v>ALSTOM (ex. BT) CZL</v>
      </c>
    </row>
    <row r="772" spans="1:20" x14ac:dyDescent="0.3">
      <c r="A772" t="s">
        <v>5739</v>
      </c>
      <c r="B772" s="2">
        <v>45238</v>
      </c>
      <c r="C772" s="2">
        <v>45238</v>
      </c>
      <c r="D772" s="2"/>
      <c r="E772" t="s">
        <v>951</v>
      </c>
      <c r="F772" t="s">
        <v>952</v>
      </c>
      <c r="G772" t="s">
        <v>942</v>
      </c>
      <c r="H772" t="s">
        <v>951</v>
      </c>
      <c r="I772" t="s">
        <v>1523</v>
      </c>
      <c r="J772" t="s">
        <v>1524</v>
      </c>
      <c r="K772" t="s">
        <v>955</v>
      </c>
      <c r="L772">
        <v>2</v>
      </c>
      <c r="M772" t="s">
        <v>77</v>
      </c>
      <c r="N772">
        <v>30.49</v>
      </c>
      <c r="O772">
        <v>23.15</v>
      </c>
      <c r="P772" t="s">
        <v>78</v>
      </c>
      <c r="Q772" s="94">
        <v>45281.628472222219</v>
      </c>
      <c r="R772">
        <v>60.98</v>
      </c>
      <c r="S772">
        <v>46.3</v>
      </c>
      <c r="T772" t="str">
        <f>VLOOKUP(E772,zamiana!A:B,2,0)</f>
        <v>ALSTOM (ex. BT) CZL</v>
      </c>
    </row>
    <row r="773" spans="1:20" x14ac:dyDescent="0.3">
      <c r="A773" t="s">
        <v>5739</v>
      </c>
      <c r="B773" s="2">
        <v>45238</v>
      </c>
      <c r="C773" s="2">
        <v>45238</v>
      </c>
      <c r="D773" s="2"/>
      <c r="E773" t="s">
        <v>951</v>
      </c>
      <c r="F773" t="s">
        <v>952</v>
      </c>
      <c r="G773" t="s">
        <v>942</v>
      </c>
      <c r="H773" t="s">
        <v>951</v>
      </c>
      <c r="I773" t="s">
        <v>1523</v>
      </c>
      <c r="J773" t="s">
        <v>1524</v>
      </c>
      <c r="K773" t="s">
        <v>955</v>
      </c>
      <c r="L773">
        <v>1</v>
      </c>
      <c r="M773" t="s">
        <v>77</v>
      </c>
      <c r="N773">
        <v>30.49</v>
      </c>
      <c r="O773">
        <v>23.15</v>
      </c>
      <c r="P773" t="s">
        <v>78</v>
      </c>
      <c r="Q773" s="94">
        <v>45281.628472222219</v>
      </c>
      <c r="R773">
        <v>30.49</v>
      </c>
      <c r="S773">
        <v>23.15</v>
      </c>
      <c r="T773" t="str">
        <f>VLOOKUP(E773,zamiana!A:B,2,0)</f>
        <v>ALSTOM (ex. BT) CZL</v>
      </c>
    </row>
    <row r="774" spans="1:20" x14ac:dyDescent="0.3">
      <c r="A774" t="s">
        <v>5739</v>
      </c>
      <c r="B774" s="2">
        <v>45238</v>
      </c>
      <c r="C774" s="2">
        <v>45238</v>
      </c>
      <c r="D774" s="2"/>
      <c r="E774" t="s">
        <v>951</v>
      </c>
      <c r="F774" t="s">
        <v>952</v>
      </c>
      <c r="G774" t="s">
        <v>942</v>
      </c>
      <c r="H774" t="s">
        <v>951</v>
      </c>
      <c r="I774" t="s">
        <v>1523</v>
      </c>
      <c r="J774" t="s">
        <v>1524</v>
      </c>
      <c r="K774" t="s">
        <v>955</v>
      </c>
      <c r="L774">
        <v>2</v>
      </c>
      <c r="M774" t="s">
        <v>77</v>
      </c>
      <c r="N774">
        <v>30.49</v>
      </c>
      <c r="O774">
        <v>23.15</v>
      </c>
      <c r="P774" t="s">
        <v>78</v>
      </c>
      <c r="Q774" s="94">
        <v>45281.628472222219</v>
      </c>
      <c r="R774">
        <v>60.98</v>
      </c>
      <c r="S774">
        <v>46.3</v>
      </c>
      <c r="T774" t="str">
        <f>VLOOKUP(E774,zamiana!A:B,2,0)</f>
        <v>ALSTOM (ex. BT) CZL</v>
      </c>
    </row>
    <row r="775" spans="1:20" x14ac:dyDescent="0.3">
      <c r="A775" t="s">
        <v>5739</v>
      </c>
      <c r="B775" s="2">
        <v>45238</v>
      </c>
      <c r="C775" s="2">
        <v>45238</v>
      </c>
      <c r="D775" s="2"/>
      <c r="E775" t="s">
        <v>951</v>
      </c>
      <c r="F775" t="s">
        <v>952</v>
      </c>
      <c r="G775" t="s">
        <v>942</v>
      </c>
      <c r="H775" t="s">
        <v>951</v>
      </c>
      <c r="I775" t="s">
        <v>1523</v>
      </c>
      <c r="J775" t="s">
        <v>1524</v>
      </c>
      <c r="K775" t="s">
        <v>955</v>
      </c>
      <c r="L775">
        <v>1</v>
      </c>
      <c r="M775" t="s">
        <v>77</v>
      </c>
      <c r="N775">
        <v>30.49</v>
      </c>
      <c r="O775">
        <v>23.15</v>
      </c>
      <c r="P775" t="s">
        <v>78</v>
      </c>
      <c r="Q775" s="94">
        <v>45281.628472222219</v>
      </c>
      <c r="R775">
        <v>30.49</v>
      </c>
      <c r="S775">
        <v>23.15</v>
      </c>
      <c r="T775" t="str">
        <f>VLOOKUP(E775,zamiana!A:B,2,0)</f>
        <v>ALSTOM (ex. BT) CZL</v>
      </c>
    </row>
    <row r="776" spans="1:20" x14ac:dyDescent="0.3">
      <c r="A776" t="s">
        <v>5739</v>
      </c>
      <c r="B776" s="2">
        <v>45238</v>
      </c>
      <c r="C776" s="2">
        <v>45238</v>
      </c>
      <c r="D776" s="2"/>
      <c r="E776" t="s">
        <v>951</v>
      </c>
      <c r="F776" t="s">
        <v>952</v>
      </c>
      <c r="G776" t="s">
        <v>942</v>
      </c>
      <c r="H776" t="s">
        <v>951</v>
      </c>
      <c r="I776" t="s">
        <v>1523</v>
      </c>
      <c r="J776" t="s">
        <v>1524</v>
      </c>
      <c r="K776" t="s">
        <v>955</v>
      </c>
      <c r="L776">
        <v>2</v>
      </c>
      <c r="M776" t="s">
        <v>77</v>
      </c>
      <c r="N776">
        <v>30.49</v>
      </c>
      <c r="O776">
        <v>23.15</v>
      </c>
      <c r="P776" t="s">
        <v>78</v>
      </c>
      <c r="Q776" s="94">
        <v>45281.628472222219</v>
      </c>
      <c r="R776">
        <v>60.98</v>
      </c>
      <c r="S776">
        <v>46.3</v>
      </c>
      <c r="T776" t="str">
        <f>VLOOKUP(E776,zamiana!A:B,2,0)</f>
        <v>ALSTOM (ex. BT) CZL</v>
      </c>
    </row>
    <row r="777" spans="1:20" x14ac:dyDescent="0.3">
      <c r="A777" t="s">
        <v>5739</v>
      </c>
      <c r="B777" s="2">
        <v>45238</v>
      </c>
      <c r="C777" s="2">
        <v>45238</v>
      </c>
      <c r="D777" s="2"/>
      <c r="E777" t="s">
        <v>951</v>
      </c>
      <c r="F777" t="s">
        <v>952</v>
      </c>
      <c r="G777" t="s">
        <v>942</v>
      </c>
      <c r="H777" t="s">
        <v>951</v>
      </c>
      <c r="I777" t="s">
        <v>1523</v>
      </c>
      <c r="J777" t="s">
        <v>1524</v>
      </c>
      <c r="K777" t="s">
        <v>955</v>
      </c>
      <c r="L777">
        <v>2</v>
      </c>
      <c r="M777" t="s">
        <v>77</v>
      </c>
      <c r="N777">
        <v>30.49</v>
      </c>
      <c r="O777">
        <v>23.15</v>
      </c>
      <c r="P777" t="s">
        <v>78</v>
      </c>
      <c r="Q777" s="94">
        <v>45281.628472222219</v>
      </c>
      <c r="R777">
        <v>60.98</v>
      </c>
      <c r="S777">
        <v>46.3</v>
      </c>
      <c r="T777" t="str">
        <f>VLOOKUP(E777,zamiana!A:B,2,0)</f>
        <v>ALSTOM (ex. BT) CZL</v>
      </c>
    </row>
    <row r="778" spans="1:20" x14ac:dyDescent="0.3">
      <c r="A778" t="s">
        <v>5739</v>
      </c>
      <c r="B778" s="2">
        <v>45238</v>
      </c>
      <c r="C778" s="2">
        <v>45238</v>
      </c>
      <c r="D778" s="2"/>
      <c r="E778" t="s">
        <v>951</v>
      </c>
      <c r="F778" t="s">
        <v>952</v>
      </c>
      <c r="G778" t="s">
        <v>942</v>
      </c>
      <c r="H778" t="s">
        <v>951</v>
      </c>
      <c r="I778" t="s">
        <v>1530</v>
      </c>
      <c r="J778" t="s">
        <v>1531</v>
      </c>
      <c r="K778" t="s">
        <v>955</v>
      </c>
      <c r="L778">
        <v>2</v>
      </c>
      <c r="M778" t="s">
        <v>77</v>
      </c>
      <c r="N778">
        <v>20.88</v>
      </c>
      <c r="O778">
        <v>21.98</v>
      </c>
      <c r="P778" t="s">
        <v>78</v>
      </c>
      <c r="Q778" s="94">
        <v>45281.627083333333</v>
      </c>
      <c r="R778">
        <v>41.76</v>
      </c>
      <c r="S778">
        <v>43.96</v>
      </c>
      <c r="T778" t="str">
        <f>VLOOKUP(E778,zamiana!A:B,2,0)</f>
        <v>ALSTOM (ex. BT) CZL</v>
      </c>
    </row>
    <row r="779" spans="1:20" x14ac:dyDescent="0.3">
      <c r="A779" t="s">
        <v>5739</v>
      </c>
      <c r="B779" s="2">
        <v>45238</v>
      </c>
      <c r="C779" s="2">
        <v>45238</v>
      </c>
      <c r="D779" s="2"/>
      <c r="E779" t="s">
        <v>951</v>
      </c>
      <c r="F779" t="s">
        <v>952</v>
      </c>
      <c r="G779" t="s">
        <v>942</v>
      </c>
      <c r="H779" t="s">
        <v>951</v>
      </c>
      <c r="I779" t="s">
        <v>1530</v>
      </c>
      <c r="J779" t="s">
        <v>1531</v>
      </c>
      <c r="K779" t="s">
        <v>955</v>
      </c>
      <c r="L779">
        <v>1</v>
      </c>
      <c r="M779" t="s">
        <v>77</v>
      </c>
      <c r="N779">
        <v>20.88</v>
      </c>
      <c r="O779">
        <v>21.98</v>
      </c>
      <c r="P779" t="s">
        <v>78</v>
      </c>
      <c r="Q779" s="94">
        <v>45281.627083333333</v>
      </c>
      <c r="R779">
        <v>20.88</v>
      </c>
      <c r="S779">
        <v>21.98</v>
      </c>
      <c r="T779" t="str">
        <f>VLOOKUP(E779,zamiana!A:B,2,0)</f>
        <v>ALSTOM (ex. BT) CZL</v>
      </c>
    </row>
    <row r="780" spans="1:20" x14ac:dyDescent="0.3">
      <c r="A780" t="s">
        <v>5739</v>
      </c>
      <c r="B780" s="2">
        <v>45238</v>
      </c>
      <c r="C780" s="2">
        <v>45238</v>
      </c>
      <c r="D780" s="2"/>
      <c r="E780" t="s">
        <v>951</v>
      </c>
      <c r="F780" t="s">
        <v>952</v>
      </c>
      <c r="G780" t="s">
        <v>942</v>
      </c>
      <c r="H780" t="s">
        <v>951</v>
      </c>
      <c r="I780" t="s">
        <v>1530</v>
      </c>
      <c r="J780" t="s">
        <v>1531</v>
      </c>
      <c r="K780" t="s">
        <v>955</v>
      </c>
      <c r="L780">
        <v>2</v>
      </c>
      <c r="M780" t="s">
        <v>77</v>
      </c>
      <c r="N780">
        <v>20.88</v>
      </c>
      <c r="O780">
        <v>21.98</v>
      </c>
      <c r="P780" t="s">
        <v>78</v>
      </c>
      <c r="Q780" s="94">
        <v>45281.627083333333</v>
      </c>
      <c r="R780">
        <v>41.76</v>
      </c>
      <c r="S780">
        <v>43.96</v>
      </c>
      <c r="T780" t="str">
        <f>VLOOKUP(E780,zamiana!A:B,2,0)</f>
        <v>ALSTOM (ex. BT) CZL</v>
      </c>
    </row>
    <row r="781" spans="1:20" x14ac:dyDescent="0.3">
      <c r="A781" t="s">
        <v>5739</v>
      </c>
      <c r="B781" s="2">
        <v>45238</v>
      </c>
      <c r="C781" s="2">
        <v>45238</v>
      </c>
      <c r="D781" s="2"/>
      <c r="E781" t="s">
        <v>951</v>
      </c>
      <c r="F781" t="s">
        <v>952</v>
      </c>
      <c r="G781" t="s">
        <v>942</v>
      </c>
      <c r="H781" t="s">
        <v>951</v>
      </c>
      <c r="I781" t="s">
        <v>1530</v>
      </c>
      <c r="J781" t="s">
        <v>1531</v>
      </c>
      <c r="K781" t="s">
        <v>955</v>
      </c>
      <c r="L781">
        <v>2</v>
      </c>
      <c r="M781" t="s">
        <v>77</v>
      </c>
      <c r="N781">
        <v>20.88</v>
      </c>
      <c r="O781">
        <v>21.98</v>
      </c>
      <c r="P781" t="s">
        <v>78</v>
      </c>
      <c r="Q781" s="94">
        <v>45281.627083333333</v>
      </c>
      <c r="R781">
        <v>41.76</v>
      </c>
      <c r="S781">
        <v>43.96</v>
      </c>
      <c r="T781" t="str">
        <f>VLOOKUP(E781,zamiana!A:B,2,0)</f>
        <v>ALSTOM (ex. BT) CZL</v>
      </c>
    </row>
    <row r="782" spans="1:20" x14ac:dyDescent="0.3">
      <c r="A782" t="s">
        <v>5739</v>
      </c>
      <c r="B782" s="2">
        <v>45238</v>
      </c>
      <c r="C782" s="2">
        <v>45238</v>
      </c>
      <c r="D782" s="2"/>
      <c r="E782" t="s">
        <v>951</v>
      </c>
      <c r="F782" t="s">
        <v>952</v>
      </c>
      <c r="G782" t="s">
        <v>942</v>
      </c>
      <c r="H782" t="s">
        <v>951</v>
      </c>
      <c r="I782" t="s">
        <v>1530</v>
      </c>
      <c r="J782" t="s">
        <v>1531</v>
      </c>
      <c r="K782" t="s">
        <v>955</v>
      </c>
      <c r="L782">
        <v>1</v>
      </c>
      <c r="M782" t="s">
        <v>77</v>
      </c>
      <c r="N782">
        <v>20.88</v>
      </c>
      <c r="O782">
        <v>21.98</v>
      </c>
      <c r="P782" t="s">
        <v>78</v>
      </c>
      <c r="Q782" s="94">
        <v>45281.627083333333</v>
      </c>
      <c r="R782">
        <v>20.88</v>
      </c>
      <c r="S782">
        <v>21.98</v>
      </c>
      <c r="T782" t="str">
        <f>VLOOKUP(E782,zamiana!A:B,2,0)</f>
        <v>ALSTOM (ex. BT) CZL</v>
      </c>
    </row>
    <row r="783" spans="1:20" x14ac:dyDescent="0.3">
      <c r="A783" t="s">
        <v>5739</v>
      </c>
      <c r="B783" s="2">
        <v>45238</v>
      </c>
      <c r="C783" s="2">
        <v>45238</v>
      </c>
      <c r="D783" s="2"/>
      <c r="E783" t="s">
        <v>951</v>
      </c>
      <c r="F783" t="s">
        <v>952</v>
      </c>
      <c r="G783" t="s">
        <v>942</v>
      </c>
      <c r="H783" t="s">
        <v>951</v>
      </c>
      <c r="I783" t="s">
        <v>1530</v>
      </c>
      <c r="J783" t="s">
        <v>1531</v>
      </c>
      <c r="K783" t="s">
        <v>955</v>
      </c>
      <c r="L783">
        <v>2</v>
      </c>
      <c r="M783" t="s">
        <v>77</v>
      </c>
      <c r="N783">
        <v>20.88</v>
      </c>
      <c r="O783">
        <v>21.98</v>
      </c>
      <c r="P783" t="s">
        <v>78</v>
      </c>
      <c r="Q783" s="94">
        <v>45281.627083333333</v>
      </c>
      <c r="R783">
        <v>41.76</v>
      </c>
      <c r="S783">
        <v>43.96</v>
      </c>
      <c r="T783" t="str">
        <f>VLOOKUP(E783,zamiana!A:B,2,0)</f>
        <v>ALSTOM (ex. BT) CZL</v>
      </c>
    </row>
    <row r="784" spans="1:20" x14ac:dyDescent="0.3">
      <c r="A784" t="s">
        <v>5739</v>
      </c>
      <c r="B784" s="2">
        <v>45238</v>
      </c>
      <c r="C784" s="2">
        <v>45238</v>
      </c>
      <c r="D784" s="2"/>
      <c r="E784" t="s">
        <v>951</v>
      </c>
      <c r="F784" t="s">
        <v>952</v>
      </c>
      <c r="G784" t="s">
        <v>942</v>
      </c>
      <c r="H784" t="s">
        <v>951</v>
      </c>
      <c r="I784" t="s">
        <v>1530</v>
      </c>
      <c r="J784" t="s">
        <v>1531</v>
      </c>
      <c r="K784" t="s">
        <v>955</v>
      </c>
      <c r="L784">
        <v>2</v>
      </c>
      <c r="M784" t="s">
        <v>77</v>
      </c>
      <c r="N784">
        <v>20.88</v>
      </c>
      <c r="O784">
        <v>21.98</v>
      </c>
      <c r="P784" t="s">
        <v>78</v>
      </c>
      <c r="Q784" s="94">
        <v>45281.627083333333</v>
      </c>
      <c r="R784">
        <v>41.76</v>
      </c>
      <c r="S784">
        <v>43.96</v>
      </c>
      <c r="T784" t="str">
        <f>VLOOKUP(E784,zamiana!A:B,2,0)</f>
        <v>ALSTOM (ex. BT) CZL</v>
      </c>
    </row>
    <row r="785" spans="1:20" x14ac:dyDescent="0.3">
      <c r="A785" t="s">
        <v>5739</v>
      </c>
      <c r="B785" s="2">
        <v>45238</v>
      </c>
      <c r="C785" s="2">
        <v>45238</v>
      </c>
      <c r="D785" s="2"/>
      <c r="E785" t="s">
        <v>951</v>
      </c>
      <c r="F785" t="s">
        <v>952</v>
      </c>
      <c r="G785" t="s">
        <v>942</v>
      </c>
      <c r="H785" t="s">
        <v>951</v>
      </c>
      <c r="I785" t="s">
        <v>1773</v>
      </c>
      <c r="J785" t="s">
        <v>1774</v>
      </c>
      <c r="K785" t="s">
        <v>955</v>
      </c>
      <c r="L785">
        <v>2</v>
      </c>
      <c r="M785" t="s">
        <v>77</v>
      </c>
      <c r="N785">
        <v>84.89</v>
      </c>
      <c r="O785">
        <v>62.11</v>
      </c>
      <c r="P785" t="s">
        <v>78</v>
      </c>
      <c r="Q785" s="94">
        <v>45281.658333333333</v>
      </c>
      <c r="R785">
        <v>169.78</v>
      </c>
      <c r="S785">
        <v>124.22</v>
      </c>
      <c r="T785" t="str">
        <f>VLOOKUP(E785,zamiana!A:B,2,0)</f>
        <v>ALSTOM (ex. BT) CZL</v>
      </c>
    </row>
    <row r="786" spans="1:20" x14ac:dyDescent="0.3">
      <c r="A786" t="s">
        <v>5739</v>
      </c>
      <c r="B786" s="2">
        <v>45238</v>
      </c>
      <c r="C786" s="2">
        <v>45238</v>
      </c>
      <c r="D786" s="2"/>
      <c r="E786" t="s">
        <v>951</v>
      </c>
      <c r="F786" t="s">
        <v>952</v>
      </c>
      <c r="G786" t="s">
        <v>942</v>
      </c>
      <c r="H786" t="s">
        <v>951</v>
      </c>
      <c r="I786" t="s">
        <v>1773</v>
      </c>
      <c r="J786" t="s">
        <v>1774</v>
      </c>
      <c r="K786" t="s">
        <v>955</v>
      </c>
      <c r="L786">
        <v>2</v>
      </c>
      <c r="M786" t="s">
        <v>77</v>
      </c>
      <c r="N786">
        <v>84.89</v>
      </c>
      <c r="O786">
        <v>62.11</v>
      </c>
      <c r="P786" t="s">
        <v>78</v>
      </c>
      <c r="Q786" s="94">
        <v>45281.658333333333</v>
      </c>
      <c r="R786">
        <v>169.78</v>
      </c>
      <c r="S786">
        <v>124.22</v>
      </c>
      <c r="T786" t="str">
        <f>VLOOKUP(E786,zamiana!A:B,2,0)</f>
        <v>ALSTOM (ex. BT) CZL</v>
      </c>
    </row>
    <row r="787" spans="1:20" x14ac:dyDescent="0.3">
      <c r="A787" t="s">
        <v>5739</v>
      </c>
      <c r="B787" s="2">
        <v>45238</v>
      </c>
      <c r="C787" s="2">
        <v>45238</v>
      </c>
      <c r="D787" s="2"/>
      <c r="E787" t="s">
        <v>951</v>
      </c>
      <c r="F787" t="s">
        <v>952</v>
      </c>
      <c r="G787" t="s">
        <v>942</v>
      </c>
      <c r="H787" t="s">
        <v>951</v>
      </c>
      <c r="I787" t="s">
        <v>1773</v>
      </c>
      <c r="J787" t="s">
        <v>1774</v>
      </c>
      <c r="K787" t="s">
        <v>955</v>
      </c>
      <c r="L787">
        <v>1</v>
      </c>
      <c r="M787" t="s">
        <v>77</v>
      </c>
      <c r="N787">
        <v>84.89</v>
      </c>
      <c r="O787">
        <v>62.11</v>
      </c>
      <c r="P787" t="s">
        <v>78</v>
      </c>
      <c r="Q787" s="94">
        <v>45281.658333333333</v>
      </c>
      <c r="R787">
        <v>84.89</v>
      </c>
      <c r="S787">
        <v>62.11</v>
      </c>
      <c r="T787" t="str">
        <f>VLOOKUP(E787,zamiana!A:B,2,0)</f>
        <v>ALSTOM (ex. BT) CZL</v>
      </c>
    </row>
    <row r="788" spans="1:20" x14ac:dyDescent="0.3">
      <c r="A788" t="s">
        <v>5739</v>
      </c>
      <c r="B788" s="2">
        <v>45238</v>
      </c>
      <c r="C788" s="2">
        <v>45238</v>
      </c>
      <c r="D788" s="2"/>
      <c r="E788" t="s">
        <v>951</v>
      </c>
      <c r="F788" t="s">
        <v>952</v>
      </c>
      <c r="G788" t="s">
        <v>942</v>
      </c>
      <c r="H788" t="s">
        <v>951</v>
      </c>
      <c r="I788" t="s">
        <v>1773</v>
      </c>
      <c r="J788" t="s">
        <v>1774</v>
      </c>
      <c r="K788" t="s">
        <v>955</v>
      </c>
      <c r="L788">
        <v>1</v>
      </c>
      <c r="M788" t="s">
        <v>77</v>
      </c>
      <c r="N788">
        <v>84.89</v>
      </c>
      <c r="O788">
        <v>62.11</v>
      </c>
      <c r="P788" t="s">
        <v>78</v>
      </c>
      <c r="Q788" s="94">
        <v>45281.658333333333</v>
      </c>
      <c r="R788">
        <v>84.89</v>
      </c>
      <c r="S788">
        <v>62.11</v>
      </c>
      <c r="T788" t="str">
        <f>VLOOKUP(E788,zamiana!A:B,2,0)</f>
        <v>ALSTOM (ex. BT) CZL</v>
      </c>
    </row>
    <row r="789" spans="1:20" x14ac:dyDescent="0.3">
      <c r="A789" t="s">
        <v>5739</v>
      </c>
      <c r="B789" s="2">
        <v>45238</v>
      </c>
      <c r="C789" s="2">
        <v>45238</v>
      </c>
      <c r="D789" s="2"/>
      <c r="E789" t="s">
        <v>951</v>
      </c>
      <c r="F789" t="s">
        <v>952</v>
      </c>
      <c r="G789" t="s">
        <v>942</v>
      </c>
      <c r="H789" t="s">
        <v>951</v>
      </c>
      <c r="I789" t="s">
        <v>1773</v>
      </c>
      <c r="J789" t="s">
        <v>1774</v>
      </c>
      <c r="K789" t="s">
        <v>955</v>
      </c>
      <c r="L789">
        <v>1</v>
      </c>
      <c r="M789" t="s">
        <v>77</v>
      </c>
      <c r="N789">
        <v>84.89</v>
      </c>
      <c r="O789">
        <v>62.11</v>
      </c>
      <c r="P789" t="s">
        <v>78</v>
      </c>
      <c r="Q789" s="94">
        <v>45281.658333333333</v>
      </c>
      <c r="R789">
        <v>84.89</v>
      </c>
      <c r="S789">
        <v>62.11</v>
      </c>
      <c r="T789" t="str">
        <f>VLOOKUP(E789,zamiana!A:B,2,0)</f>
        <v>ALSTOM (ex. BT) CZL</v>
      </c>
    </row>
    <row r="790" spans="1:20" x14ac:dyDescent="0.3">
      <c r="A790" t="s">
        <v>5739</v>
      </c>
      <c r="B790" s="2">
        <v>45238</v>
      </c>
      <c r="C790" s="2">
        <v>45238</v>
      </c>
      <c r="D790" s="2"/>
      <c r="E790" t="s">
        <v>951</v>
      </c>
      <c r="F790" t="s">
        <v>952</v>
      </c>
      <c r="G790" t="s">
        <v>942</v>
      </c>
      <c r="H790" t="s">
        <v>951</v>
      </c>
      <c r="I790" t="s">
        <v>1773</v>
      </c>
      <c r="J790" t="s">
        <v>1774</v>
      </c>
      <c r="K790" t="s">
        <v>955</v>
      </c>
      <c r="L790">
        <v>1</v>
      </c>
      <c r="M790" t="s">
        <v>77</v>
      </c>
      <c r="N790">
        <v>84.89</v>
      </c>
      <c r="O790">
        <v>62.11</v>
      </c>
      <c r="P790" t="s">
        <v>78</v>
      </c>
      <c r="Q790" s="94">
        <v>45281.658333333333</v>
      </c>
      <c r="R790">
        <v>84.89</v>
      </c>
      <c r="S790">
        <v>62.11</v>
      </c>
      <c r="T790" t="str">
        <f>VLOOKUP(E790,zamiana!A:B,2,0)</f>
        <v>ALSTOM (ex. BT) CZL</v>
      </c>
    </row>
    <row r="791" spans="1:20" x14ac:dyDescent="0.3">
      <c r="A791" t="s">
        <v>5739</v>
      </c>
      <c r="B791" s="2">
        <v>45238</v>
      </c>
      <c r="C791" s="2">
        <v>45238</v>
      </c>
      <c r="D791" s="2"/>
      <c r="E791" t="s">
        <v>951</v>
      </c>
      <c r="F791" t="s">
        <v>952</v>
      </c>
      <c r="G791" t="s">
        <v>942</v>
      </c>
      <c r="H791" t="s">
        <v>951</v>
      </c>
      <c r="I791" t="s">
        <v>1773</v>
      </c>
      <c r="J791" t="s">
        <v>1774</v>
      </c>
      <c r="K791" t="s">
        <v>955</v>
      </c>
      <c r="L791">
        <v>2</v>
      </c>
      <c r="M791" t="s">
        <v>77</v>
      </c>
      <c r="N791">
        <v>84.89</v>
      </c>
      <c r="O791">
        <v>62.11</v>
      </c>
      <c r="P791" t="s">
        <v>78</v>
      </c>
      <c r="Q791" s="94">
        <v>45281.658333333333</v>
      </c>
      <c r="R791">
        <v>169.78</v>
      </c>
      <c r="S791">
        <v>124.22</v>
      </c>
      <c r="T791" t="str">
        <f>VLOOKUP(E791,zamiana!A:B,2,0)</f>
        <v>ALSTOM (ex. BT) CZL</v>
      </c>
    </row>
    <row r="792" spans="1:20" x14ac:dyDescent="0.3">
      <c r="A792" t="s">
        <v>5739</v>
      </c>
      <c r="B792" s="2">
        <v>45238</v>
      </c>
      <c r="C792" s="2">
        <v>45238</v>
      </c>
      <c r="D792" s="2"/>
      <c r="E792" t="s">
        <v>951</v>
      </c>
      <c r="F792" t="s">
        <v>952</v>
      </c>
      <c r="G792" t="s">
        <v>942</v>
      </c>
      <c r="H792" t="s">
        <v>951</v>
      </c>
      <c r="I792" t="s">
        <v>1773</v>
      </c>
      <c r="J792" t="s">
        <v>1774</v>
      </c>
      <c r="K792" t="s">
        <v>955</v>
      </c>
      <c r="L792">
        <v>2</v>
      </c>
      <c r="M792" t="s">
        <v>77</v>
      </c>
      <c r="N792">
        <v>84.89</v>
      </c>
      <c r="O792">
        <v>62.11</v>
      </c>
      <c r="P792" t="s">
        <v>78</v>
      </c>
      <c r="Q792" s="94">
        <v>45281.658333333333</v>
      </c>
      <c r="R792">
        <v>169.78</v>
      </c>
      <c r="S792">
        <v>124.22</v>
      </c>
      <c r="T792" t="str">
        <f>VLOOKUP(E792,zamiana!A:B,2,0)</f>
        <v>ALSTOM (ex. BT) CZL</v>
      </c>
    </row>
    <row r="793" spans="1:20" x14ac:dyDescent="0.3">
      <c r="A793" t="s">
        <v>5739</v>
      </c>
      <c r="B793" s="2">
        <v>45238</v>
      </c>
      <c r="C793" s="2">
        <v>45238</v>
      </c>
      <c r="D793" s="2"/>
      <c r="E793" t="s">
        <v>951</v>
      </c>
      <c r="F793" t="s">
        <v>952</v>
      </c>
      <c r="G793" t="s">
        <v>942</v>
      </c>
      <c r="H793" t="s">
        <v>951</v>
      </c>
      <c r="I793" t="s">
        <v>1773</v>
      </c>
      <c r="J793" t="s">
        <v>1774</v>
      </c>
      <c r="K793" t="s">
        <v>955</v>
      </c>
      <c r="L793">
        <v>2</v>
      </c>
      <c r="M793" t="s">
        <v>77</v>
      </c>
      <c r="N793">
        <v>84.89</v>
      </c>
      <c r="O793">
        <v>62.11</v>
      </c>
      <c r="P793" t="s">
        <v>78</v>
      </c>
      <c r="Q793" s="94">
        <v>45281.658333333333</v>
      </c>
      <c r="R793">
        <v>169.78</v>
      </c>
      <c r="S793">
        <v>124.22</v>
      </c>
      <c r="T793" t="str">
        <f>VLOOKUP(E793,zamiana!A:B,2,0)</f>
        <v>ALSTOM (ex. BT) CZL</v>
      </c>
    </row>
    <row r="794" spans="1:20" x14ac:dyDescent="0.3">
      <c r="A794" t="s">
        <v>5739</v>
      </c>
      <c r="B794" s="2">
        <v>45238</v>
      </c>
      <c r="C794" s="2">
        <v>45238</v>
      </c>
      <c r="D794" s="2"/>
      <c r="E794" t="s">
        <v>951</v>
      </c>
      <c r="F794" t="s">
        <v>952</v>
      </c>
      <c r="G794" t="s">
        <v>942</v>
      </c>
      <c r="H794" t="s">
        <v>951</v>
      </c>
      <c r="I794" t="s">
        <v>1773</v>
      </c>
      <c r="J794" t="s">
        <v>1774</v>
      </c>
      <c r="K794" t="s">
        <v>955</v>
      </c>
      <c r="L794">
        <v>2</v>
      </c>
      <c r="M794" t="s">
        <v>77</v>
      </c>
      <c r="N794">
        <v>84.89</v>
      </c>
      <c r="O794">
        <v>62.11</v>
      </c>
      <c r="P794" t="s">
        <v>78</v>
      </c>
      <c r="Q794" s="94">
        <v>45281.658333333333</v>
      </c>
      <c r="R794">
        <v>169.78</v>
      </c>
      <c r="S794">
        <v>124.22</v>
      </c>
      <c r="T794" t="str">
        <f>VLOOKUP(E794,zamiana!A:B,2,0)</f>
        <v>ALSTOM (ex. BT) CZL</v>
      </c>
    </row>
    <row r="795" spans="1:20" x14ac:dyDescent="0.3">
      <c r="A795" t="s">
        <v>5739</v>
      </c>
      <c r="B795" s="2">
        <v>45238</v>
      </c>
      <c r="C795" s="2">
        <v>45238</v>
      </c>
      <c r="D795" s="2"/>
      <c r="E795" t="s">
        <v>951</v>
      </c>
      <c r="F795" t="s">
        <v>952</v>
      </c>
      <c r="G795" t="s">
        <v>942</v>
      </c>
      <c r="H795" t="s">
        <v>951</v>
      </c>
      <c r="I795" t="s">
        <v>1834</v>
      </c>
      <c r="J795" t="s">
        <v>1835</v>
      </c>
      <c r="K795" t="s">
        <v>955</v>
      </c>
      <c r="L795">
        <v>1</v>
      </c>
      <c r="M795" t="s">
        <v>77</v>
      </c>
      <c r="N795">
        <v>154.41999999999999</v>
      </c>
      <c r="O795">
        <v>89.29</v>
      </c>
      <c r="P795" t="s">
        <v>78</v>
      </c>
      <c r="Q795" s="94">
        <v>45281.627083333333</v>
      </c>
      <c r="R795">
        <v>154.41999999999999</v>
      </c>
      <c r="S795">
        <v>89.29</v>
      </c>
      <c r="T795" t="str">
        <f>VLOOKUP(E795,zamiana!A:B,2,0)</f>
        <v>ALSTOM (ex. BT) CZL</v>
      </c>
    </row>
    <row r="796" spans="1:20" x14ac:dyDescent="0.3">
      <c r="A796" t="s">
        <v>5739</v>
      </c>
      <c r="B796" s="2">
        <v>45238</v>
      </c>
      <c r="C796" s="2">
        <v>45238</v>
      </c>
      <c r="D796" s="2"/>
      <c r="E796" t="s">
        <v>951</v>
      </c>
      <c r="F796" t="s">
        <v>952</v>
      </c>
      <c r="G796" t="s">
        <v>942</v>
      </c>
      <c r="H796" t="s">
        <v>951</v>
      </c>
      <c r="I796" t="s">
        <v>1834</v>
      </c>
      <c r="J796" t="s">
        <v>1835</v>
      </c>
      <c r="K796" t="s">
        <v>955</v>
      </c>
      <c r="L796">
        <v>1</v>
      </c>
      <c r="M796" t="s">
        <v>77</v>
      </c>
      <c r="N796">
        <v>154.41999999999999</v>
      </c>
      <c r="O796">
        <v>89.29</v>
      </c>
      <c r="P796" t="s">
        <v>78</v>
      </c>
      <c r="Q796" s="94">
        <v>45281.627083333333</v>
      </c>
      <c r="R796">
        <v>154.41999999999999</v>
      </c>
      <c r="S796">
        <v>89.29</v>
      </c>
      <c r="T796" t="str">
        <f>VLOOKUP(E796,zamiana!A:B,2,0)</f>
        <v>ALSTOM (ex. BT) CZL</v>
      </c>
    </row>
    <row r="797" spans="1:20" x14ac:dyDescent="0.3">
      <c r="A797" t="s">
        <v>5739</v>
      </c>
      <c r="B797" s="2">
        <v>45238</v>
      </c>
      <c r="C797" s="2">
        <v>45238</v>
      </c>
      <c r="D797" s="2"/>
      <c r="E797" t="s">
        <v>951</v>
      </c>
      <c r="F797" t="s">
        <v>952</v>
      </c>
      <c r="G797" t="s">
        <v>942</v>
      </c>
      <c r="H797" t="s">
        <v>951</v>
      </c>
      <c r="I797" t="s">
        <v>1834</v>
      </c>
      <c r="J797" t="s">
        <v>1835</v>
      </c>
      <c r="K797" t="s">
        <v>955</v>
      </c>
      <c r="L797">
        <v>2</v>
      </c>
      <c r="M797" t="s">
        <v>77</v>
      </c>
      <c r="N797">
        <v>154.41999999999999</v>
      </c>
      <c r="O797">
        <v>89.29</v>
      </c>
      <c r="P797" t="s">
        <v>78</v>
      </c>
      <c r="Q797" s="94">
        <v>45281.627083333333</v>
      </c>
      <c r="R797">
        <v>308.83999999999997</v>
      </c>
      <c r="S797">
        <v>178.58</v>
      </c>
      <c r="T797" t="str">
        <f>VLOOKUP(E797,zamiana!A:B,2,0)</f>
        <v>ALSTOM (ex. BT) CZL</v>
      </c>
    </row>
    <row r="798" spans="1:20" x14ac:dyDescent="0.3">
      <c r="A798" t="s">
        <v>5739</v>
      </c>
      <c r="B798" s="2">
        <v>45238</v>
      </c>
      <c r="C798" s="2">
        <v>45238</v>
      </c>
      <c r="D798" s="2"/>
      <c r="E798" t="s">
        <v>951</v>
      </c>
      <c r="F798" t="s">
        <v>952</v>
      </c>
      <c r="G798" t="s">
        <v>942</v>
      </c>
      <c r="H798" t="s">
        <v>951</v>
      </c>
      <c r="I798" t="s">
        <v>1834</v>
      </c>
      <c r="J798" t="s">
        <v>1835</v>
      </c>
      <c r="K798" t="s">
        <v>955</v>
      </c>
      <c r="L798">
        <v>2</v>
      </c>
      <c r="M798" t="s">
        <v>77</v>
      </c>
      <c r="N798">
        <v>154.41999999999999</v>
      </c>
      <c r="O798">
        <v>89.29</v>
      </c>
      <c r="P798" t="s">
        <v>78</v>
      </c>
      <c r="Q798" s="94">
        <v>45281.627083333333</v>
      </c>
      <c r="R798">
        <v>308.83999999999997</v>
      </c>
      <c r="S798">
        <v>178.58</v>
      </c>
      <c r="T798" t="str">
        <f>VLOOKUP(E798,zamiana!A:B,2,0)</f>
        <v>ALSTOM (ex. BT) CZL</v>
      </c>
    </row>
    <row r="799" spans="1:20" x14ac:dyDescent="0.3">
      <c r="A799" t="s">
        <v>5739</v>
      </c>
      <c r="B799" s="2">
        <v>45238</v>
      </c>
      <c r="C799" s="2">
        <v>45238</v>
      </c>
      <c r="D799" s="2"/>
      <c r="E799" t="s">
        <v>951</v>
      </c>
      <c r="F799" t="s">
        <v>952</v>
      </c>
      <c r="G799" t="s">
        <v>942</v>
      </c>
      <c r="H799" t="s">
        <v>951</v>
      </c>
      <c r="I799" t="s">
        <v>1662</v>
      </c>
      <c r="J799" t="s">
        <v>1663</v>
      </c>
      <c r="K799" t="s">
        <v>955</v>
      </c>
      <c r="L799">
        <v>2</v>
      </c>
      <c r="M799" t="s">
        <v>77</v>
      </c>
      <c r="N799">
        <v>29.69</v>
      </c>
      <c r="O799">
        <v>33.020000000000003</v>
      </c>
      <c r="P799" t="s">
        <v>78</v>
      </c>
      <c r="Q799" s="94">
        <v>45281.62777777778</v>
      </c>
      <c r="R799">
        <v>59.38</v>
      </c>
      <c r="S799">
        <v>66.040000000000006</v>
      </c>
      <c r="T799" t="str">
        <f>VLOOKUP(E799,zamiana!A:B,2,0)</f>
        <v>ALSTOM (ex. BT) CZL</v>
      </c>
    </row>
    <row r="800" spans="1:20" x14ac:dyDescent="0.3">
      <c r="A800" t="s">
        <v>5739</v>
      </c>
      <c r="B800" s="2">
        <v>45238</v>
      </c>
      <c r="C800" s="2">
        <v>45238</v>
      </c>
      <c r="D800" s="2"/>
      <c r="E800" t="s">
        <v>951</v>
      </c>
      <c r="F800" t="s">
        <v>952</v>
      </c>
      <c r="G800" t="s">
        <v>942</v>
      </c>
      <c r="H800" t="s">
        <v>951</v>
      </c>
      <c r="I800" t="s">
        <v>1662</v>
      </c>
      <c r="J800" t="s">
        <v>1663</v>
      </c>
      <c r="K800" t="s">
        <v>955</v>
      </c>
      <c r="L800">
        <v>1</v>
      </c>
      <c r="M800" t="s">
        <v>77</v>
      </c>
      <c r="N800">
        <v>29.69</v>
      </c>
      <c r="O800">
        <v>33.020000000000003</v>
      </c>
      <c r="P800" t="s">
        <v>78</v>
      </c>
      <c r="Q800" s="94">
        <v>45281.62777777778</v>
      </c>
      <c r="R800">
        <v>29.69</v>
      </c>
      <c r="S800">
        <v>33.020000000000003</v>
      </c>
      <c r="T800" t="str">
        <f>VLOOKUP(E800,zamiana!A:B,2,0)</f>
        <v>ALSTOM (ex. BT) CZL</v>
      </c>
    </row>
    <row r="801" spans="1:20" x14ac:dyDescent="0.3">
      <c r="A801" t="s">
        <v>5739</v>
      </c>
      <c r="B801" s="2">
        <v>45238</v>
      </c>
      <c r="C801" s="2">
        <v>45238</v>
      </c>
      <c r="D801" s="2"/>
      <c r="E801" t="s">
        <v>951</v>
      </c>
      <c r="F801" t="s">
        <v>952</v>
      </c>
      <c r="G801" t="s">
        <v>942</v>
      </c>
      <c r="H801" t="s">
        <v>951</v>
      </c>
      <c r="I801" t="s">
        <v>1662</v>
      </c>
      <c r="J801" t="s">
        <v>1663</v>
      </c>
      <c r="K801" t="s">
        <v>955</v>
      </c>
      <c r="L801">
        <v>2</v>
      </c>
      <c r="M801" t="s">
        <v>77</v>
      </c>
      <c r="N801">
        <v>29.69</v>
      </c>
      <c r="O801">
        <v>33.020000000000003</v>
      </c>
      <c r="P801" t="s">
        <v>78</v>
      </c>
      <c r="Q801" s="94">
        <v>45281.62777777778</v>
      </c>
      <c r="R801">
        <v>59.38</v>
      </c>
      <c r="S801">
        <v>66.040000000000006</v>
      </c>
      <c r="T801" t="str">
        <f>VLOOKUP(E801,zamiana!A:B,2,0)</f>
        <v>ALSTOM (ex. BT) CZL</v>
      </c>
    </row>
    <row r="802" spans="1:20" x14ac:dyDescent="0.3">
      <c r="A802" t="s">
        <v>5739</v>
      </c>
      <c r="B802" s="2">
        <v>45238</v>
      </c>
      <c r="C802" s="2">
        <v>45238</v>
      </c>
      <c r="D802" s="2"/>
      <c r="E802" t="s">
        <v>951</v>
      </c>
      <c r="F802" t="s">
        <v>952</v>
      </c>
      <c r="G802" t="s">
        <v>942</v>
      </c>
      <c r="H802" t="s">
        <v>951</v>
      </c>
      <c r="I802" t="s">
        <v>1662</v>
      </c>
      <c r="J802" t="s">
        <v>1663</v>
      </c>
      <c r="K802" t="s">
        <v>955</v>
      </c>
      <c r="L802">
        <v>2</v>
      </c>
      <c r="M802" t="s">
        <v>77</v>
      </c>
      <c r="N802">
        <v>29.69</v>
      </c>
      <c r="O802">
        <v>33.020000000000003</v>
      </c>
      <c r="P802" t="s">
        <v>78</v>
      </c>
      <c r="Q802" s="94">
        <v>45281.62777777778</v>
      </c>
      <c r="R802">
        <v>59.38</v>
      </c>
      <c r="S802">
        <v>66.040000000000006</v>
      </c>
      <c r="T802" t="str">
        <f>VLOOKUP(E802,zamiana!A:B,2,0)</f>
        <v>ALSTOM (ex. BT) CZL</v>
      </c>
    </row>
    <row r="803" spans="1:20" x14ac:dyDescent="0.3">
      <c r="A803" t="s">
        <v>5739</v>
      </c>
      <c r="B803" s="2">
        <v>45238</v>
      </c>
      <c r="C803" s="2">
        <v>45238</v>
      </c>
      <c r="D803" s="2"/>
      <c r="E803" t="s">
        <v>951</v>
      </c>
      <c r="F803" t="s">
        <v>952</v>
      </c>
      <c r="G803" t="s">
        <v>942</v>
      </c>
      <c r="H803" t="s">
        <v>951</v>
      </c>
      <c r="I803" t="s">
        <v>1662</v>
      </c>
      <c r="J803" t="s">
        <v>1663</v>
      </c>
      <c r="K803" t="s">
        <v>955</v>
      </c>
      <c r="L803">
        <v>1</v>
      </c>
      <c r="M803" t="s">
        <v>77</v>
      </c>
      <c r="N803">
        <v>29.69</v>
      </c>
      <c r="O803">
        <v>33.020000000000003</v>
      </c>
      <c r="P803" t="s">
        <v>78</v>
      </c>
      <c r="Q803" s="94">
        <v>45281.62777777778</v>
      </c>
      <c r="R803">
        <v>29.69</v>
      </c>
      <c r="S803">
        <v>33.020000000000003</v>
      </c>
      <c r="T803" t="str">
        <f>VLOOKUP(E803,zamiana!A:B,2,0)</f>
        <v>ALSTOM (ex. BT) CZL</v>
      </c>
    </row>
    <row r="804" spans="1:20" x14ac:dyDescent="0.3">
      <c r="A804" t="s">
        <v>5739</v>
      </c>
      <c r="B804" s="2">
        <v>45238</v>
      </c>
      <c r="C804" s="2">
        <v>45238</v>
      </c>
      <c r="D804" s="2"/>
      <c r="E804" t="s">
        <v>951</v>
      </c>
      <c r="F804" t="s">
        <v>952</v>
      </c>
      <c r="G804" t="s">
        <v>942</v>
      </c>
      <c r="H804" t="s">
        <v>951</v>
      </c>
      <c r="I804" t="s">
        <v>1662</v>
      </c>
      <c r="J804" t="s">
        <v>1663</v>
      </c>
      <c r="K804" t="s">
        <v>955</v>
      </c>
      <c r="L804">
        <v>2</v>
      </c>
      <c r="M804" t="s">
        <v>77</v>
      </c>
      <c r="N804">
        <v>29.69</v>
      </c>
      <c r="O804">
        <v>33.020000000000003</v>
      </c>
      <c r="P804" t="s">
        <v>78</v>
      </c>
      <c r="Q804" s="94">
        <v>45281.62777777778</v>
      </c>
      <c r="R804">
        <v>59.38</v>
      </c>
      <c r="S804">
        <v>66.040000000000006</v>
      </c>
      <c r="T804" t="str">
        <f>VLOOKUP(E804,zamiana!A:B,2,0)</f>
        <v>ALSTOM (ex. BT) CZL</v>
      </c>
    </row>
    <row r="805" spans="1:20" x14ac:dyDescent="0.3">
      <c r="A805" t="s">
        <v>5739</v>
      </c>
      <c r="B805" s="2">
        <v>45238</v>
      </c>
      <c r="C805" s="2">
        <v>45238</v>
      </c>
      <c r="D805" s="2"/>
      <c r="E805" t="s">
        <v>951</v>
      </c>
      <c r="F805" t="s">
        <v>952</v>
      </c>
      <c r="G805" t="s">
        <v>942</v>
      </c>
      <c r="H805" t="s">
        <v>951</v>
      </c>
      <c r="I805" t="s">
        <v>1662</v>
      </c>
      <c r="J805" t="s">
        <v>1663</v>
      </c>
      <c r="K805" t="s">
        <v>955</v>
      </c>
      <c r="L805">
        <v>2</v>
      </c>
      <c r="M805" t="s">
        <v>77</v>
      </c>
      <c r="N805">
        <v>29.69</v>
      </c>
      <c r="O805">
        <v>33.020000000000003</v>
      </c>
      <c r="P805" t="s">
        <v>78</v>
      </c>
      <c r="Q805" s="94">
        <v>45281.62777777778</v>
      </c>
      <c r="R805">
        <v>59.38</v>
      </c>
      <c r="S805">
        <v>66.040000000000006</v>
      </c>
      <c r="T805" t="str">
        <f>VLOOKUP(E805,zamiana!A:B,2,0)</f>
        <v>ALSTOM (ex. BT) CZL</v>
      </c>
    </row>
    <row r="806" spans="1:20" x14ac:dyDescent="0.3">
      <c r="A806" t="s">
        <v>5739</v>
      </c>
      <c r="B806" s="2">
        <v>45238</v>
      </c>
      <c r="C806" s="2">
        <v>45238</v>
      </c>
      <c r="D806" s="2"/>
      <c r="E806" t="s">
        <v>951</v>
      </c>
      <c r="F806" t="s">
        <v>952</v>
      </c>
      <c r="G806" t="s">
        <v>942</v>
      </c>
      <c r="H806" t="s">
        <v>951</v>
      </c>
      <c r="I806" t="s">
        <v>1657</v>
      </c>
      <c r="J806" t="s">
        <v>1658</v>
      </c>
      <c r="K806" t="s">
        <v>955</v>
      </c>
      <c r="L806">
        <v>2</v>
      </c>
      <c r="M806" t="s">
        <v>77</v>
      </c>
      <c r="N806">
        <v>33.07</v>
      </c>
      <c r="O806">
        <v>31.03</v>
      </c>
      <c r="P806" t="s">
        <v>78</v>
      </c>
      <c r="Q806" s="94">
        <v>45281.656944444447</v>
      </c>
      <c r="R806">
        <v>66.14</v>
      </c>
      <c r="S806">
        <v>62.06</v>
      </c>
      <c r="T806" t="str">
        <f>VLOOKUP(E806,zamiana!A:B,2,0)</f>
        <v>ALSTOM (ex. BT) CZL</v>
      </c>
    </row>
    <row r="807" spans="1:20" x14ac:dyDescent="0.3">
      <c r="A807" t="s">
        <v>5739</v>
      </c>
      <c r="B807" s="2">
        <v>45238</v>
      </c>
      <c r="C807" s="2">
        <v>45238</v>
      </c>
      <c r="D807" s="2"/>
      <c r="E807" t="s">
        <v>951</v>
      </c>
      <c r="F807" t="s">
        <v>952</v>
      </c>
      <c r="G807" t="s">
        <v>942</v>
      </c>
      <c r="H807" t="s">
        <v>951</v>
      </c>
      <c r="I807" t="s">
        <v>1657</v>
      </c>
      <c r="J807" t="s">
        <v>1658</v>
      </c>
      <c r="K807" t="s">
        <v>955</v>
      </c>
      <c r="L807">
        <v>2</v>
      </c>
      <c r="M807" t="s">
        <v>77</v>
      </c>
      <c r="N807">
        <v>33.07</v>
      </c>
      <c r="O807">
        <v>31.03</v>
      </c>
      <c r="P807" t="s">
        <v>78</v>
      </c>
      <c r="Q807" s="94">
        <v>45281.656944444447</v>
      </c>
      <c r="R807">
        <v>66.14</v>
      </c>
      <c r="S807">
        <v>62.06</v>
      </c>
      <c r="T807" t="str">
        <f>VLOOKUP(E807,zamiana!A:B,2,0)</f>
        <v>ALSTOM (ex. BT) CZL</v>
      </c>
    </row>
    <row r="808" spans="1:20" x14ac:dyDescent="0.3">
      <c r="A808" t="s">
        <v>5739</v>
      </c>
      <c r="B808" s="2">
        <v>45238</v>
      </c>
      <c r="C808" s="2">
        <v>45238</v>
      </c>
      <c r="D808" s="2"/>
      <c r="E808" t="s">
        <v>951</v>
      </c>
      <c r="F808" t="s">
        <v>952</v>
      </c>
      <c r="G808" t="s">
        <v>942</v>
      </c>
      <c r="H808" t="s">
        <v>951</v>
      </c>
      <c r="I808" t="s">
        <v>1657</v>
      </c>
      <c r="J808" t="s">
        <v>1658</v>
      </c>
      <c r="K808" t="s">
        <v>955</v>
      </c>
      <c r="L808">
        <v>1</v>
      </c>
      <c r="M808" t="s">
        <v>77</v>
      </c>
      <c r="N808">
        <v>33.07</v>
      </c>
      <c r="O808">
        <v>31.03</v>
      </c>
      <c r="P808" t="s">
        <v>78</v>
      </c>
      <c r="Q808" s="94">
        <v>45281.656944444447</v>
      </c>
      <c r="R808">
        <v>33.07</v>
      </c>
      <c r="S808">
        <v>31.03</v>
      </c>
      <c r="T808" t="str">
        <f>VLOOKUP(E808,zamiana!A:B,2,0)</f>
        <v>ALSTOM (ex. BT) CZL</v>
      </c>
    </row>
    <row r="809" spans="1:20" x14ac:dyDescent="0.3">
      <c r="A809" t="s">
        <v>5739</v>
      </c>
      <c r="B809" s="2">
        <v>45238</v>
      </c>
      <c r="C809" s="2">
        <v>45238</v>
      </c>
      <c r="D809" s="2"/>
      <c r="E809" t="s">
        <v>951</v>
      </c>
      <c r="F809" t="s">
        <v>952</v>
      </c>
      <c r="G809" t="s">
        <v>942</v>
      </c>
      <c r="H809" t="s">
        <v>951</v>
      </c>
      <c r="I809" t="s">
        <v>1657</v>
      </c>
      <c r="J809" t="s">
        <v>1658</v>
      </c>
      <c r="K809" t="s">
        <v>955</v>
      </c>
      <c r="L809">
        <v>2</v>
      </c>
      <c r="M809" t="s">
        <v>77</v>
      </c>
      <c r="N809">
        <v>33.07</v>
      </c>
      <c r="O809">
        <v>31.03</v>
      </c>
      <c r="P809" t="s">
        <v>78</v>
      </c>
      <c r="Q809" s="94">
        <v>45281.656944444447</v>
      </c>
      <c r="R809">
        <v>66.14</v>
      </c>
      <c r="S809">
        <v>62.06</v>
      </c>
      <c r="T809" t="str">
        <f>VLOOKUP(E809,zamiana!A:B,2,0)</f>
        <v>ALSTOM (ex. BT) CZL</v>
      </c>
    </row>
    <row r="810" spans="1:20" x14ac:dyDescent="0.3">
      <c r="A810" t="s">
        <v>5739</v>
      </c>
      <c r="B810" s="2">
        <v>45238</v>
      </c>
      <c r="C810" s="2">
        <v>45238</v>
      </c>
      <c r="D810" s="2"/>
      <c r="E810" t="s">
        <v>951</v>
      </c>
      <c r="F810" t="s">
        <v>952</v>
      </c>
      <c r="G810" t="s">
        <v>942</v>
      </c>
      <c r="H810" t="s">
        <v>951</v>
      </c>
      <c r="I810" t="s">
        <v>1657</v>
      </c>
      <c r="J810" t="s">
        <v>1658</v>
      </c>
      <c r="K810" t="s">
        <v>955</v>
      </c>
      <c r="L810">
        <v>2</v>
      </c>
      <c r="M810" t="s">
        <v>77</v>
      </c>
      <c r="N810">
        <v>33.07</v>
      </c>
      <c r="O810">
        <v>31.03</v>
      </c>
      <c r="P810" t="s">
        <v>78</v>
      </c>
      <c r="Q810" s="94">
        <v>45281.656944444447</v>
      </c>
      <c r="R810">
        <v>66.14</v>
      </c>
      <c r="S810">
        <v>62.06</v>
      </c>
      <c r="T810" t="str">
        <f>VLOOKUP(E810,zamiana!A:B,2,0)</f>
        <v>ALSTOM (ex. BT) CZL</v>
      </c>
    </row>
    <row r="811" spans="1:20" x14ac:dyDescent="0.3">
      <c r="A811" t="s">
        <v>5739</v>
      </c>
      <c r="B811" s="2">
        <v>45238</v>
      </c>
      <c r="C811" s="2">
        <v>45238</v>
      </c>
      <c r="D811" s="2"/>
      <c r="E811" t="s">
        <v>951</v>
      </c>
      <c r="F811" t="s">
        <v>952</v>
      </c>
      <c r="G811" t="s">
        <v>942</v>
      </c>
      <c r="H811" t="s">
        <v>951</v>
      </c>
      <c r="I811" t="s">
        <v>1657</v>
      </c>
      <c r="J811" t="s">
        <v>1658</v>
      </c>
      <c r="K811" t="s">
        <v>955</v>
      </c>
      <c r="L811">
        <v>1</v>
      </c>
      <c r="M811" t="s">
        <v>77</v>
      </c>
      <c r="N811">
        <v>33.07</v>
      </c>
      <c r="O811">
        <v>31.03</v>
      </c>
      <c r="P811" t="s">
        <v>78</v>
      </c>
      <c r="Q811" s="94">
        <v>45281.656944444447</v>
      </c>
      <c r="R811">
        <v>33.07</v>
      </c>
      <c r="S811">
        <v>31.03</v>
      </c>
      <c r="T811" t="str">
        <f>VLOOKUP(E811,zamiana!A:B,2,0)</f>
        <v>ALSTOM (ex. BT) CZL</v>
      </c>
    </row>
    <row r="812" spans="1:20" x14ac:dyDescent="0.3">
      <c r="A812" t="s">
        <v>5739</v>
      </c>
      <c r="B812" s="2">
        <v>45238</v>
      </c>
      <c r="C812" s="2">
        <v>45238</v>
      </c>
      <c r="D812" s="2"/>
      <c r="E812" t="s">
        <v>951</v>
      </c>
      <c r="F812" t="s">
        <v>952</v>
      </c>
      <c r="G812" t="s">
        <v>942</v>
      </c>
      <c r="H812" t="s">
        <v>951</v>
      </c>
      <c r="I812" t="s">
        <v>1657</v>
      </c>
      <c r="J812" t="s">
        <v>1658</v>
      </c>
      <c r="K812" t="s">
        <v>955</v>
      </c>
      <c r="L812">
        <v>2</v>
      </c>
      <c r="M812" t="s">
        <v>77</v>
      </c>
      <c r="N812">
        <v>33.07</v>
      </c>
      <c r="O812">
        <v>31.03</v>
      </c>
      <c r="P812" t="s">
        <v>78</v>
      </c>
      <c r="Q812" s="94">
        <v>45281.656944444447</v>
      </c>
      <c r="R812">
        <v>66.14</v>
      </c>
      <c r="S812">
        <v>62.06</v>
      </c>
      <c r="T812" t="str">
        <f>VLOOKUP(E812,zamiana!A:B,2,0)</f>
        <v>ALSTOM (ex. BT) CZL</v>
      </c>
    </row>
    <row r="813" spans="1:20" x14ac:dyDescent="0.3">
      <c r="A813" t="s">
        <v>5739</v>
      </c>
      <c r="B813" s="2">
        <v>45238</v>
      </c>
      <c r="C813" s="2">
        <v>45238</v>
      </c>
      <c r="D813" s="2"/>
      <c r="E813" t="s">
        <v>951</v>
      </c>
      <c r="F813" t="s">
        <v>952</v>
      </c>
      <c r="G813" t="s">
        <v>942</v>
      </c>
      <c r="H813" t="s">
        <v>951</v>
      </c>
      <c r="I813" t="s">
        <v>1296</v>
      </c>
      <c r="J813" t="s">
        <v>1297</v>
      </c>
      <c r="K813" t="s">
        <v>955</v>
      </c>
      <c r="L813">
        <v>2</v>
      </c>
      <c r="M813" t="s">
        <v>77</v>
      </c>
      <c r="N813">
        <v>13.31</v>
      </c>
      <c r="O813">
        <v>14.94</v>
      </c>
      <c r="P813" t="s">
        <v>78</v>
      </c>
      <c r="Q813" s="94">
        <v>45281.627083333333</v>
      </c>
      <c r="R813">
        <v>26.62</v>
      </c>
      <c r="S813">
        <v>29.88</v>
      </c>
      <c r="T813" t="str">
        <f>VLOOKUP(E813,zamiana!A:B,2,0)</f>
        <v>ALSTOM (ex. BT) CZL</v>
      </c>
    </row>
    <row r="814" spans="1:20" x14ac:dyDescent="0.3">
      <c r="A814" t="s">
        <v>5739</v>
      </c>
      <c r="B814" s="2">
        <v>45238</v>
      </c>
      <c r="C814" s="2">
        <v>45238</v>
      </c>
      <c r="D814" s="2"/>
      <c r="E814" t="s">
        <v>951</v>
      </c>
      <c r="F814" t="s">
        <v>952</v>
      </c>
      <c r="G814" t="s">
        <v>942</v>
      </c>
      <c r="H814" t="s">
        <v>951</v>
      </c>
      <c r="I814" t="s">
        <v>1296</v>
      </c>
      <c r="J814" t="s">
        <v>1297</v>
      </c>
      <c r="K814" t="s">
        <v>955</v>
      </c>
      <c r="L814">
        <v>2</v>
      </c>
      <c r="M814" t="s">
        <v>77</v>
      </c>
      <c r="N814">
        <v>13.31</v>
      </c>
      <c r="O814">
        <v>14.94</v>
      </c>
      <c r="P814" t="s">
        <v>78</v>
      </c>
      <c r="Q814" s="94">
        <v>45281.627083333333</v>
      </c>
      <c r="R814">
        <v>26.62</v>
      </c>
      <c r="S814">
        <v>29.88</v>
      </c>
      <c r="T814" t="str">
        <f>VLOOKUP(E814,zamiana!A:B,2,0)</f>
        <v>ALSTOM (ex. BT) CZL</v>
      </c>
    </row>
    <row r="815" spans="1:20" x14ac:dyDescent="0.3">
      <c r="A815" t="s">
        <v>5739</v>
      </c>
      <c r="B815" s="2">
        <v>45238</v>
      </c>
      <c r="C815" s="2">
        <v>45238</v>
      </c>
      <c r="D815" s="2"/>
      <c r="E815" t="s">
        <v>951</v>
      </c>
      <c r="F815" t="s">
        <v>952</v>
      </c>
      <c r="G815" t="s">
        <v>942</v>
      </c>
      <c r="H815" t="s">
        <v>951</v>
      </c>
      <c r="I815" t="s">
        <v>1296</v>
      </c>
      <c r="J815" t="s">
        <v>1297</v>
      </c>
      <c r="K815" t="s">
        <v>955</v>
      </c>
      <c r="L815">
        <v>2</v>
      </c>
      <c r="M815" t="s">
        <v>77</v>
      </c>
      <c r="N815">
        <v>13.31</v>
      </c>
      <c r="O815">
        <v>14.94</v>
      </c>
      <c r="P815" t="s">
        <v>78</v>
      </c>
      <c r="Q815" s="94">
        <v>45281.627083333333</v>
      </c>
      <c r="R815">
        <v>26.62</v>
      </c>
      <c r="S815">
        <v>29.88</v>
      </c>
      <c r="T815" t="str">
        <f>VLOOKUP(E815,zamiana!A:B,2,0)</f>
        <v>ALSTOM (ex. BT) CZL</v>
      </c>
    </row>
    <row r="816" spans="1:20" x14ac:dyDescent="0.3">
      <c r="A816" t="s">
        <v>5739</v>
      </c>
      <c r="B816" s="2">
        <v>45238</v>
      </c>
      <c r="C816" s="2">
        <v>45238</v>
      </c>
      <c r="D816" s="2"/>
      <c r="E816" t="s">
        <v>951</v>
      </c>
      <c r="F816" t="s">
        <v>952</v>
      </c>
      <c r="G816" t="s">
        <v>942</v>
      </c>
      <c r="H816" t="s">
        <v>951</v>
      </c>
      <c r="I816" t="s">
        <v>1296</v>
      </c>
      <c r="J816" t="s">
        <v>1297</v>
      </c>
      <c r="K816" t="s">
        <v>955</v>
      </c>
      <c r="L816">
        <v>1</v>
      </c>
      <c r="M816" t="s">
        <v>77</v>
      </c>
      <c r="N816">
        <v>13.31</v>
      </c>
      <c r="O816">
        <v>14.94</v>
      </c>
      <c r="P816" t="s">
        <v>78</v>
      </c>
      <c r="Q816" s="94">
        <v>45281.627083333333</v>
      </c>
      <c r="R816">
        <v>13.31</v>
      </c>
      <c r="S816">
        <v>14.94</v>
      </c>
      <c r="T816" t="str">
        <f>VLOOKUP(E816,zamiana!A:B,2,0)</f>
        <v>ALSTOM (ex. BT) CZL</v>
      </c>
    </row>
    <row r="817" spans="1:20" x14ac:dyDescent="0.3">
      <c r="A817" t="s">
        <v>5739</v>
      </c>
      <c r="B817" s="2">
        <v>45238</v>
      </c>
      <c r="C817" s="2">
        <v>45238</v>
      </c>
      <c r="D817" s="2"/>
      <c r="E817" t="s">
        <v>951</v>
      </c>
      <c r="F817" t="s">
        <v>952</v>
      </c>
      <c r="G817" t="s">
        <v>942</v>
      </c>
      <c r="H817" t="s">
        <v>951</v>
      </c>
      <c r="I817" t="s">
        <v>1296</v>
      </c>
      <c r="J817" t="s">
        <v>1297</v>
      </c>
      <c r="K817" t="s">
        <v>955</v>
      </c>
      <c r="L817">
        <v>1</v>
      </c>
      <c r="M817" t="s">
        <v>77</v>
      </c>
      <c r="N817">
        <v>13.31</v>
      </c>
      <c r="O817">
        <v>14.94</v>
      </c>
      <c r="P817" t="s">
        <v>78</v>
      </c>
      <c r="Q817" s="94">
        <v>45281.627083333333</v>
      </c>
      <c r="R817">
        <v>13.31</v>
      </c>
      <c r="S817">
        <v>14.94</v>
      </c>
      <c r="T817" t="str">
        <f>VLOOKUP(E817,zamiana!A:B,2,0)</f>
        <v>ALSTOM (ex. BT) CZL</v>
      </c>
    </row>
    <row r="818" spans="1:20" x14ac:dyDescent="0.3">
      <c r="A818" t="s">
        <v>5739</v>
      </c>
      <c r="B818" s="2">
        <v>45238</v>
      </c>
      <c r="C818" s="2">
        <v>45238</v>
      </c>
      <c r="D818" s="2"/>
      <c r="E818" t="s">
        <v>951</v>
      </c>
      <c r="F818" t="s">
        <v>952</v>
      </c>
      <c r="G818" t="s">
        <v>942</v>
      </c>
      <c r="H818" t="s">
        <v>951</v>
      </c>
      <c r="I818" t="s">
        <v>1296</v>
      </c>
      <c r="J818" t="s">
        <v>1297</v>
      </c>
      <c r="K818" t="s">
        <v>955</v>
      </c>
      <c r="L818">
        <v>2</v>
      </c>
      <c r="M818" t="s">
        <v>77</v>
      </c>
      <c r="N818">
        <v>13.31</v>
      </c>
      <c r="O818">
        <v>14.94</v>
      </c>
      <c r="P818" t="s">
        <v>78</v>
      </c>
      <c r="Q818" s="94">
        <v>45281.627083333333</v>
      </c>
      <c r="R818">
        <v>26.62</v>
      </c>
      <c r="S818">
        <v>29.88</v>
      </c>
      <c r="T818" t="str">
        <f>VLOOKUP(E818,zamiana!A:B,2,0)</f>
        <v>ALSTOM (ex. BT) CZL</v>
      </c>
    </row>
    <row r="819" spans="1:20" x14ac:dyDescent="0.3">
      <c r="A819" t="s">
        <v>5739</v>
      </c>
      <c r="B819" s="2">
        <v>45238</v>
      </c>
      <c r="C819" s="2">
        <v>45238</v>
      </c>
      <c r="D819" s="2"/>
      <c r="E819" t="s">
        <v>951</v>
      </c>
      <c r="F819" t="s">
        <v>952</v>
      </c>
      <c r="G819" t="s">
        <v>942</v>
      </c>
      <c r="H819" t="s">
        <v>951</v>
      </c>
      <c r="I819" t="s">
        <v>1296</v>
      </c>
      <c r="J819" t="s">
        <v>1297</v>
      </c>
      <c r="K819" t="s">
        <v>955</v>
      </c>
      <c r="L819">
        <v>2</v>
      </c>
      <c r="M819" t="s">
        <v>77</v>
      </c>
      <c r="N819">
        <v>13.31</v>
      </c>
      <c r="O819">
        <v>14.94</v>
      </c>
      <c r="P819" t="s">
        <v>78</v>
      </c>
      <c r="Q819" s="94">
        <v>45281.627083333333</v>
      </c>
      <c r="R819">
        <v>26.62</v>
      </c>
      <c r="S819">
        <v>29.88</v>
      </c>
      <c r="T819" t="str">
        <f>VLOOKUP(E819,zamiana!A:B,2,0)</f>
        <v>ALSTOM (ex. BT) CZL</v>
      </c>
    </row>
    <row r="820" spans="1:20" x14ac:dyDescent="0.3">
      <c r="A820" t="s">
        <v>5739</v>
      </c>
      <c r="B820" s="2">
        <v>45238</v>
      </c>
      <c r="C820" s="2">
        <v>45238</v>
      </c>
      <c r="D820" s="2"/>
      <c r="E820" t="s">
        <v>951</v>
      </c>
      <c r="F820" t="s">
        <v>952</v>
      </c>
      <c r="G820" t="s">
        <v>942</v>
      </c>
      <c r="H820" t="s">
        <v>951</v>
      </c>
      <c r="I820" t="s">
        <v>1331</v>
      </c>
      <c r="J820" t="s">
        <v>1332</v>
      </c>
      <c r="K820" t="s">
        <v>955</v>
      </c>
      <c r="L820">
        <v>2</v>
      </c>
      <c r="M820" t="s">
        <v>77</v>
      </c>
      <c r="N820">
        <v>19.23</v>
      </c>
      <c r="O820">
        <v>17.260000000000002</v>
      </c>
      <c r="P820" t="s">
        <v>78</v>
      </c>
      <c r="Q820" s="94">
        <v>45281.658333333333</v>
      </c>
      <c r="R820">
        <v>38.46</v>
      </c>
      <c r="S820">
        <v>34.520000000000003</v>
      </c>
      <c r="T820" t="str">
        <f>VLOOKUP(E820,zamiana!A:B,2,0)</f>
        <v>ALSTOM (ex. BT) CZL</v>
      </c>
    </row>
    <row r="821" spans="1:20" x14ac:dyDescent="0.3">
      <c r="A821" t="s">
        <v>5739</v>
      </c>
      <c r="B821" s="2">
        <v>45238</v>
      </c>
      <c r="C821" s="2">
        <v>45238</v>
      </c>
      <c r="D821" s="2"/>
      <c r="E821" t="s">
        <v>951</v>
      </c>
      <c r="F821" t="s">
        <v>952</v>
      </c>
      <c r="G821" t="s">
        <v>942</v>
      </c>
      <c r="H821" t="s">
        <v>951</v>
      </c>
      <c r="I821" t="s">
        <v>1331</v>
      </c>
      <c r="J821" t="s">
        <v>1332</v>
      </c>
      <c r="K821" t="s">
        <v>955</v>
      </c>
      <c r="L821">
        <v>2</v>
      </c>
      <c r="M821" t="s">
        <v>77</v>
      </c>
      <c r="N821">
        <v>19.23</v>
      </c>
      <c r="O821">
        <v>17.260000000000002</v>
      </c>
      <c r="P821" t="s">
        <v>78</v>
      </c>
      <c r="Q821" s="94">
        <v>45281.658333333333</v>
      </c>
      <c r="R821">
        <v>38.46</v>
      </c>
      <c r="S821">
        <v>34.520000000000003</v>
      </c>
      <c r="T821" t="str">
        <f>VLOOKUP(E821,zamiana!A:B,2,0)</f>
        <v>ALSTOM (ex. BT) CZL</v>
      </c>
    </row>
    <row r="822" spans="1:20" x14ac:dyDescent="0.3">
      <c r="A822" t="s">
        <v>5739</v>
      </c>
      <c r="B822" s="2">
        <v>45238</v>
      </c>
      <c r="C822" s="2">
        <v>45238</v>
      </c>
      <c r="D822" s="2"/>
      <c r="E822" t="s">
        <v>951</v>
      </c>
      <c r="F822" t="s">
        <v>952</v>
      </c>
      <c r="G822" t="s">
        <v>942</v>
      </c>
      <c r="H822" t="s">
        <v>951</v>
      </c>
      <c r="I822" t="s">
        <v>1331</v>
      </c>
      <c r="J822" t="s">
        <v>1332</v>
      </c>
      <c r="K822" t="s">
        <v>955</v>
      </c>
      <c r="L822">
        <v>1</v>
      </c>
      <c r="M822" t="s">
        <v>77</v>
      </c>
      <c r="N822">
        <v>19.23</v>
      </c>
      <c r="O822">
        <v>17.260000000000002</v>
      </c>
      <c r="P822" t="s">
        <v>78</v>
      </c>
      <c r="Q822" s="94">
        <v>45281.658333333333</v>
      </c>
      <c r="R822">
        <v>19.23</v>
      </c>
      <c r="S822">
        <v>17.260000000000002</v>
      </c>
      <c r="T822" t="str">
        <f>VLOOKUP(E822,zamiana!A:B,2,0)</f>
        <v>ALSTOM (ex. BT) CZL</v>
      </c>
    </row>
    <row r="823" spans="1:20" x14ac:dyDescent="0.3">
      <c r="A823" t="s">
        <v>5739</v>
      </c>
      <c r="B823" s="2">
        <v>45238</v>
      </c>
      <c r="C823" s="2">
        <v>45238</v>
      </c>
      <c r="D823" s="2"/>
      <c r="E823" t="s">
        <v>951</v>
      </c>
      <c r="F823" t="s">
        <v>952</v>
      </c>
      <c r="G823" t="s">
        <v>942</v>
      </c>
      <c r="H823" t="s">
        <v>951</v>
      </c>
      <c r="I823" t="s">
        <v>1331</v>
      </c>
      <c r="J823" t="s">
        <v>1332</v>
      </c>
      <c r="K823" t="s">
        <v>955</v>
      </c>
      <c r="L823">
        <v>2</v>
      </c>
      <c r="M823" t="s">
        <v>77</v>
      </c>
      <c r="N823">
        <v>19.23</v>
      </c>
      <c r="O823">
        <v>17.260000000000002</v>
      </c>
      <c r="P823" t="s">
        <v>78</v>
      </c>
      <c r="Q823" s="94">
        <v>45281.658333333333</v>
      </c>
      <c r="R823">
        <v>38.46</v>
      </c>
      <c r="S823">
        <v>34.520000000000003</v>
      </c>
      <c r="T823" t="str">
        <f>VLOOKUP(E823,zamiana!A:B,2,0)</f>
        <v>ALSTOM (ex. BT) CZL</v>
      </c>
    </row>
    <row r="824" spans="1:20" x14ac:dyDescent="0.3">
      <c r="A824" t="s">
        <v>5739</v>
      </c>
      <c r="B824" s="2">
        <v>45238</v>
      </c>
      <c r="C824" s="2">
        <v>45238</v>
      </c>
      <c r="D824" s="2"/>
      <c r="E824" t="s">
        <v>951</v>
      </c>
      <c r="F824" t="s">
        <v>952</v>
      </c>
      <c r="G824" t="s">
        <v>942</v>
      </c>
      <c r="H824" t="s">
        <v>951</v>
      </c>
      <c r="I824" t="s">
        <v>1331</v>
      </c>
      <c r="J824" t="s">
        <v>1332</v>
      </c>
      <c r="K824" t="s">
        <v>955</v>
      </c>
      <c r="L824">
        <v>1</v>
      </c>
      <c r="M824" t="s">
        <v>77</v>
      </c>
      <c r="N824">
        <v>19.23</v>
      </c>
      <c r="O824">
        <v>17.260000000000002</v>
      </c>
      <c r="P824" t="s">
        <v>78</v>
      </c>
      <c r="Q824" s="94">
        <v>45281.658333333333</v>
      </c>
      <c r="R824">
        <v>19.23</v>
      </c>
      <c r="S824">
        <v>17.260000000000002</v>
      </c>
      <c r="T824" t="str">
        <f>VLOOKUP(E824,zamiana!A:B,2,0)</f>
        <v>ALSTOM (ex. BT) CZL</v>
      </c>
    </row>
    <row r="825" spans="1:20" x14ac:dyDescent="0.3">
      <c r="A825" t="s">
        <v>5739</v>
      </c>
      <c r="B825" s="2">
        <v>45238</v>
      </c>
      <c r="C825" s="2">
        <v>45238</v>
      </c>
      <c r="D825" s="2"/>
      <c r="E825" t="s">
        <v>951</v>
      </c>
      <c r="F825" t="s">
        <v>952</v>
      </c>
      <c r="G825" t="s">
        <v>942</v>
      </c>
      <c r="H825" t="s">
        <v>951</v>
      </c>
      <c r="I825" t="s">
        <v>1331</v>
      </c>
      <c r="J825" t="s">
        <v>1332</v>
      </c>
      <c r="K825" t="s">
        <v>955</v>
      </c>
      <c r="L825">
        <v>2</v>
      </c>
      <c r="M825" t="s">
        <v>77</v>
      </c>
      <c r="N825">
        <v>19.23</v>
      </c>
      <c r="O825">
        <v>17.260000000000002</v>
      </c>
      <c r="P825" t="s">
        <v>78</v>
      </c>
      <c r="Q825" s="94">
        <v>45281.658333333333</v>
      </c>
      <c r="R825">
        <v>38.46</v>
      </c>
      <c r="S825">
        <v>34.520000000000003</v>
      </c>
      <c r="T825" t="str">
        <f>VLOOKUP(E825,zamiana!A:B,2,0)</f>
        <v>ALSTOM (ex. BT) CZL</v>
      </c>
    </row>
    <row r="826" spans="1:20" x14ac:dyDescent="0.3">
      <c r="A826" t="s">
        <v>5739</v>
      </c>
      <c r="B826" s="2">
        <v>45238</v>
      </c>
      <c r="C826" s="2">
        <v>45238</v>
      </c>
      <c r="D826" s="2"/>
      <c r="E826" t="s">
        <v>951</v>
      </c>
      <c r="F826" t="s">
        <v>952</v>
      </c>
      <c r="G826" t="s">
        <v>942</v>
      </c>
      <c r="H826" t="s">
        <v>951</v>
      </c>
      <c r="I826" t="s">
        <v>1331</v>
      </c>
      <c r="J826" t="s">
        <v>1332</v>
      </c>
      <c r="K826" t="s">
        <v>955</v>
      </c>
      <c r="L826">
        <v>2</v>
      </c>
      <c r="M826" t="s">
        <v>77</v>
      </c>
      <c r="N826">
        <v>19.23</v>
      </c>
      <c r="O826">
        <v>17.260000000000002</v>
      </c>
      <c r="P826" t="s">
        <v>78</v>
      </c>
      <c r="Q826" s="94">
        <v>45281.658333333333</v>
      </c>
      <c r="R826">
        <v>38.46</v>
      </c>
      <c r="S826">
        <v>34.520000000000003</v>
      </c>
      <c r="T826" t="str">
        <f>VLOOKUP(E826,zamiana!A:B,2,0)</f>
        <v>ALSTOM (ex. BT) CZL</v>
      </c>
    </row>
    <row r="827" spans="1:20" x14ac:dyDescent="0.3">
      <c r="A827" t="s">
        <v>5739</v>
      </c>
      <c r="B827" s="2">
        <v>45238</v>
      </c>
      <c r="C827" s="2">
        <v>45238</v>
      </c>
      <c r="D827" s="2"/>
      <c r="E827" t="s">
        <v>951</v>
      </c>
      <c r="F827" t="s">
        <v>952</v>
      </c>
      <c r="G827" t="s">
        <v>942</v>
      </c>
      <c r="H827" t="s">
        <v>951</v>
      </c>
      <c r="I827" t="s">
        <v>1886</v>
      </c>
      <c r="J827" t="s">
        <v>1887</v>
      </c>
      <c r="K827" t="s">
        <v>955</v>
      </c>
      <c r="L827">
        <v>1</v>
      </c>
      <c r="M827" t="s">
        <v>77</v>
      </c>
      <c r="N827">
        <v>327.13</v>
      </c>
      <c r="O827">
        <v>182.52</v>
      </c>
      <c r="P827" t="s">
        <v>78</v>
      </c>
      <c r="Q827" s="94">
        <v>45281.642361111109</v>
      </c>
      <c r="R827">
        <v>327.13</v>
      </c>
      <c r="S827">
        <v>182.52</v>
      </c>
      <c r="T827" t="str">
        <f>VLOOKUP(E827,zamiana!A:B,2,0)</f>
        <v>ALSTOM (ex. BT) CZL</v>
      </c>
    </row>
    <row r="828" spans="1:20" x14ac:dyDescent="0.3">
      <c r="A828" t="s">
        <v>5739</v>
      </c>
      <c r="B828" s="2">
        <v>45238</v>
      </c>
      <c r="C828" s="2">
        <v>45238</v>
      </c>
      <c r="D828" s="2"/>
      <c r="E828" t="s">
        <v>951</v>
      </c>
      <c r="F828" t="s">
        <v>952</v>
      </c>
      <c r="G828" t="s">
        <v>942</v>
      </c>
      <c r="H828" t="s">
        <v>951</v>
      </c>
      <c r="I828" t="s">
        <v>1886</v>
      </c>
      <c r="J828" t="s">
        <v>1887</v>
      </c>
      <c r="K828" t="s">
        <v>955</v>
      </c>
      <c r="L828">
        <v>1</v>
      </c>
      <c r="M828" t="s">
        <v>77</v>
      </c>
      <c r="N828">
        <v>327.13</v>
      </c>
      <c r="O828">
        <v>182.52</v>
      </c>
      <c r="P828" t="s">
        <v>78</v>
      </c>
      <c r="Q828" s="94">
        <v>45281.642361111109</v>
      </c>
      <c r="R828">
        <v>327.13</v>
      </c>
      <c r="S828">
        <v>182.52</v>
      </c>
      <c r="T828" t="str">
        <f>VLOOKUP(E828,zamiana!A:B,2,0)</f>
        <v>ALSTOM (ex. BT) CZL</v>
      </c>
    </row>
    <row r="829" spans="1:20" x14ac:dyDescent="0.3">
      <c r="A829" t="s">
        <v>5739</v>
      </c>
      <c r="B829" s="2">
        <v>45238</v>
      </c>
      <c r="C829" s="2">
        <v>45238</v>
      </c>
      <c r="D829" s="2"/>
      <c r="E829" t="s">
        <v>951</v>
      </c>
      <c r="F829" t="s">
        <v>952</v>
      </c>
      <c r="G829" t="s">
        <v>942</v>
      </c>
      <c r="H829" t="s">
        <v>951</v>
      </c>
      <c r="I829" t="s">
        <v>1886</v>
      </c>
      <c r="J829" t="s">
        <v>1887</v>
      </c>
      <c r="K829" t="s">
        <v>955</v>
      </c>
      <c r="L829">
        <v>1</v>
      </c>
      <c r="M829" t="s">
        <v>77</v>
      </c>
      <c r="N829">
        <v>327.13</v>
      </c>
      <c r="O829">
        <v>182.52</v>
      </c>
      <c r="P829" t="s">
        <v>78</v>
      </c>
      <c r="Q829" s="94">
        <v>45281.642361111109</v>
      </c>
      <c r="R829">
        <v>327.13</v>
      </c>
      <c r="S829">
        <v>182.52</v>
      </c>
      <c r="T829" t="str">
        <f>VLOOKUP(E829,zamiana!A:B,2,0)</f>
        <v>ALSTOM (ex. BT) CZL</v>
      </c>
    </row>
    <row r="830" spans="1:20" x14ac:dyDescent="0.3">
      <c r="A830" t="s">
        <v>5739</v>
      </c>
      <c r="B830" s="2">
        <v>45238</v>
      </c>
      <c r="C830" s="2">
        <v>45238</v>
      </c>
      <c r="D830" s="2"/>
      <c r="E830" t="s">
        <v>951</v>
      </c>
      <c r="F830" t="s">
        <v>952</v>
      </c>
      <c r="G830" t="s">
        <v>942</v>
      </c>
      <c r="H830" t="s">
        <v>951</v>
      </c>
      <c r="I830" t="s">
        <v>1886</v>
      </c>
      <c r="J830" t="s">
        <v>1887</v>
      </c>
      <c r="K830" t="s">
        <v>955</v>
      </c>
      <c r="L830">
        <v>1</v>
      </c>
      <c r="M830" t="s">
        <v>77</v>
      </c>
      <c r="N830">
        <v>327.13</v>
      </c>
      <c r="O830">
        <v>182.52</v>
      </c>
      <c r="P830" t="s">
        <v>78</v>
      </c>
      <c r="Q830" s="94">
        <v>45281.642361111109</v>
      </c>
      <c r="R830">
        <v>327.13</v>
      </c>
      <c r="S830">
        <v>182.52</v>
      </c>
      <c r="T830" t="str">
        <f>VLOOKUP(E830,zamiana!A:B,2,0)</f>
        <v>ALSTOM (ex. BT) CZL</v>
      </c>
    </row>
    <row r="831" spans="1:20" x14ac:dyDescent="0.3">
      <c r="A831" t="s">
        <v>5739</v>
      </c>
      <c r="B831" s="2">
        <v>45238</v>
      </c>
      <c r="C831" s="2">
        <v>45238</v>
      </c>
      <c r="D831" s="2"/>
      <c r="E831" t="s">
        <v>951</v>
      </c>
      <c r="F831" t="s">
        <v>952</v>
      </c>
      <c r="G831" t="s">
        <v>942</v>
      </c>
      <c r="H831" t="s">
        <v>951</v>
      </c>
      <c r="I831" t="s">
        <v>1884</v>
      </c>
      <c r="J831" t="s">
        <v>1885</v>
      </c>
      <c r="K831" t="s">
        <v>955</v>
      </c>
      <c r="L831">
        <v>1</v>
      </c>
      <c r="M831" t="s">
        <v>77</v>
      </c>
      <c r="N831">
        <v>327.3</v>
      </c>
      <c r="O831">
        <v>200.87</v>
      </c>
      <c r="P831" t="s">
        <v>78</v>
      </c>
      <c r="Q831" s="94">
        <v>45281.64166666667</v>
      </c>
      <c r="R831">
        <v>327.3</v>
      </c>
      <c r="S831">
        <v>200.87</v>
      </c>
      <c r="T831" t="str">
        <f>VLOOKUP(E831,zamiana!A:B,2,0)</f>
        <v>ALSTOM (ex. BT) CZL</v>
      </c>
    </row>
    <row r="832" spans="1:20" x14ac:dyDescent="0.3">
      <c r="A832" t="s">
        <v>5739</v>
      </c>
      <c r="B832" s="2">
        <v>45238</v>
      </c>
      <c r="C832" s="2">
        <v>45238</v>
      </c>
      <c r="D832" s="2"/>
      <c r="E832" t="s">
        <v>951</v>
      </c>
      <c r="F832" t="s">
        <v>952</v>
      </c>
      <c r="G832" t="s">
        <v>942</v>
      </c>
      <c r="H832" t="s">
        <v>951</v>
      </c>
      <c r="I832" t="s">
        <v>1884</v>
      </c>
      <c r="J832" t="s">
        <v>1885</v>
      </c>
      <c r="K832" t="s">
        <v>955</v>
      </c>
      <c r="L832">
        <v>1</v>
      </c>
      <c r="M832" t="s">
        <v>77</v>
      </c>
      <c r="N832">
        <v>327.3</v>
      </c>
      <c r="O832">
        <v>200.87</v>
      </c>
      <c r="P832" t="s">
        <v>78</v>
      </c>
      <c r="Q832" s="94">
        <v>45281.64166666667</v>
      </c>
      <c r="R832">
        <v>327.3</v>
      </c>
      <c r="S832">
        <v>200.87</v>
      </c>
      <c r="T832" t="str">
        <f>VLOOKUP(E832,zamiana!A:B,2,0)</f>
        <v>ALSTOM (ex. BT) CZL</v>
      </c>
    </row>
    <row r="833" spans="1:20" x14ac:dyDescent="0.3">
      <c r="A833" t="s">
        <v>5739</v>
      </c>
      <c r="B833" s="2">
        <v>45238</v>
      </c>
      <c r="C833" s="2">
        <v>45238</v>
      </c>
      <c r="D833" s="2"/>
      <c r="E833" t="s">
        <v>951</v>
      </c>
      <c r="F833" t="s">
        <v>952</v>
      </c>
      <c r="G833" t="s">
        <v>942</v>
      </c>
      <c r="H833" t="s">
        <v>951</v>
      </c>
      <c r="I833" t="s">
        <v>1884</v>
      </c>
      <c r="J833" t="s">
        <v>1885</v>
      </c>
      <c r="K833" t="s">
        <v>955</v>
      </c>
      <c r="L833">
        <v>1</v>
      </c>
      <c r="M833" t="s">
        <v>77</v>
      </c>
      <c r="N833">
        <v>327.3</v>
      </c>
      <c r="O833">
        <v>200.87</v>
      </c>
      <c r="P833" t="s">
        <v>78</v>
      </c>
      <c r="Q833" s="94">
        <v>45281.64166666667</v>
      </c>
      <c r="R833">
        <v>327.3</v>
      </c>
      <c r="S833">
        <v>200.87</v>
      </c>
      <c r="T833" t="str">
        <f>VLOOKUP(E833,zamiana!A:B,2,0)</f>
        <v>ALSTOM (ex. BT) CZL</v>
      </c>
    </row>
    <row r="834" spans="1:20" x14ac:dyDescent="0.3">
      <c r="A834" t="s">
        <v>5739</v>
      </c>
      <c r="B834" s="2">
        <v>45238</v>
      </c>
      <c r="C834" s="2">
        <v>45238</v>
      </c>
      <c r="D834" s="2"/>
      <c r="E834" t="s">
        <v>951</v>
      </c>
      <c r="F834" t="s">
        <v>952</v>
      </c>
      <c r="G834" t="s">
        <v>942</v>
      </c>
      <c r="H834" t="s">
        <v>951</v>
      </c>
      <c r="I834" t="s">
        <v>1884</v>
      </c>
      <c r="J834" t="s">
        <v>1885</v>
      </c>
      <c r="K834" t="s">
        <v>955</v>
      </c>
      <c r="L834">
        <v>1</v>
      </c>
      <c r="M834" t="s">
        <v>77</v>
      </c>
      <c r="N834">
        <v>327.3</v>
      </c>
      <c r="O834">
        <v>200.87</v>
      </c>
      <c r="P834" t="s">
        <v>78</v>
      </c>
      <c r="Q834" s="94">
        <v>45281.64166666667</v>
      </c>
      <c r="R834">
        <v>327.3</v>
      </c>
      <c r="S834">
        <v>200.87</v>
      </c>
      <c r="T834" t="str">
        <f>VLOOKUP(E834,zamiana!A:B,2,0)</f>
        <v>ALSTOM (ex. BT) CZL</v>
      </c>
    </row>
    <row r="835" spans="1:20" x14ac:dyDescent="0.3">
      <c r="A835" t="s">
        <v>5739</v>
      </c>
      <c r="B835" s="2">
        <v>45238</v>
      </c>
      <c r="C835" s="2">
        <v>45238</v>
      </c>
      <c r="D835" s="2"/>
      <c r="E835" t="s">
        <v>951</v>
      </c>
      <c r="F835" t="s">
        <v>952</v>
      </c>
      <c r="G835" t="s">
        <v>942</v>
      </c>
      <c r="H835" t="s">
        <v>951</v>
      </c>
      <c r="I835" t="s">
        <v>1521</v>
      </c>
      <c r="J835" t="s">
        <v>1522</v>
      </c>
      <c r="K835" t="s">
        <v>955</v>
      </c>
      <c r="L835">
        <v>1</v>
      </c>
      <c r="M835" t="s">
        <v>77</v>
      </c>
      <c r="N835">
        <v>51.99</v>
      </c>
      <c r="O835">
        <v>29.32</v>
      </c>
      <c r="P835" t="s">
        <v>78</v>
      </c>
      <c r="Q835" s="94">
        <v>45281.627083333333</v>
      </c>
      <c r="R835">
        <v>51.99</v>
      </c>
      <c r="S835">
        <v>29.32</v>
      </c>
      <c r="T835" t="str">
        <f>VLOOKUP(E835,zamiana!A:B,2,0)</f>
        <v>ALSTOM (ex. BT) CZL</v>
      </c>
    </row>
    <row r="836" spans="1:20" x14ac:dyDescent="0.3">
      <c r="A836" t="s">
        <v>5739</v>
      </c>
      <c r="B836" s="2">
        <v>45238</v>
      </c>
      <c r="C836" s="2">
        <v>45238</v>
      </c>
      <c r="D836" s="2"/>
      <c r="E836" t="s">
        <v>951</v>
      </c>
      <c r="F836" t="s">
        <v>952</v>
      </c>
      <c r="G836" t="s">
        <v>942</v>
      </c>
      <c r="H836" t="s">
        <v>951</v>
      </c>
      <c r="I836" t="s">
        <v>1521</v>
      </c>
      <c r="J836" t="s">
        <v>1522</v>
      </c>
      <c r="K836" t="s">
        <v>955</v>
      </c>
      <c r="L836">
        <v>1</v>
      </c>
      <c r="M836" t="s">
        <v>77</v>
      </c>
      <c r="N836">
        <v>51.99</v>
      </c>
      <c r="O836">
        <v>29.32</v>
      </c>
      <c r="P836" t="s">
        <v>78</v>
      </c>
      <c r="Q836" s="94">
        <v>45281.627083333333</v>
      </c>
      <c r="R836">
        <v>51.99</v>
      </c>
      <c r="S836">
        <v>29.32</v>
      </c>
      <c r="T836" t="str">
        <f>VLOOKUP(E836,zamiana!A:B,2,0)</f>
        <v>ALSTOM (ex. BT) CZL</v>
      </c>
    </row>
    <row r="837" spans="1:20" x14ac:dyDescent="0.3">
      <c r="A837" t="s">
        <v>5739</v>
      </c>
      <c r="B837" s="2">
        <v>45238</v>
      </c>
      <c r="C837" s="2">
        <v>45238</v>
      </c>
      <c r="D837" s="2"/>
      <c r="E837" t="s">
        <v>951</v>
      </c>
      <c r="F837" t="s">
        <v>952</v>
      </c>
      <c r="G837" t="s">
        <v>942</v>
      </c>
      <c r="H837" t="s">
        <v>951</v>
      </c>
      <c r="I837" t="s">
        <v>2044</v>
      </c>
      <c r="J837" t="s">
        <v>2045</v>
      </c>
      <c r="K837" t="s">
        <v>955</v>
      </c>
      <c r="L837">
        <v>200</v>
      </c>
      <c r="M837" t="s">
        <v>77</v>
      </c>
      <c r="N837">
        <v>2.76</v>
      </c>
      <c r="O837">
        <v>4.46</v>
      </c>
      <c r="P837" t="s">
        <v>78</v>
      </c>
      <c r="Q837" s="94">
        <v>45281.627083333333</v>
      </c>
      <c r="R837">
        <v>552</v>
      </c>
      <c r="S837">
        <v>892</v>
      </c>
      <c r="T837" t="str">
        <f>VLOOKUP(E837,zamiana!A:B,2,0)</f>
        <v>ALSTOM (ex. BT) CZL</v>
      </c>
    </row>
    <row r="838" spans="1:20" x14ac:dyDescent="0.3">
      <c r="A838" t="s">
        <v>5739</v>
      </c>
      <c r="B838" s="2">
        <v>45238</v>
      </c>
      <c r="C838" s="2">
        <v>45238</v>
      </c>
      <c r="D838" s="2"/>
      <c r="E838" t="s">
        <v>951</v>
      </c>
      <c r="F838" t="s">
        <v>952</v>
      </c>
      <c r="G838" t="s">
        <v>942</v>
      </c>
      <c r="H838" t="s">
        <v>951</v>
      </c>
      <c r="I838" t="s">
        <v>5742</v>
      </c>
      <c r="J838" t="s">
        <v>5743</v>
      </c>
      <c r="K838" t="s">
        <v>955</v>
      </c>
      <c r="L838">
        <v>5</v>
      </c>
      <c r="M838" t="s">
        <v>77</v>
      </c>
      <c r="N838">
        <v>8.06</v>
      </c>
      <c r="O838">
        <v>5.44</v>
      </c>
      <c r="P838" t="s">
        <v>78</v>
      </c>
      <c r="Q838" s="94">
        <v>45281.627083333333</v>
      </c>
      <c r="R838">
        <v>40.299999999999997</v>
      </c>
      <c r="S838">
        <v>27.2</v>
      </c>
      <c r="T838" t="str">
        <f>VLOOKUP(E838,zamiana!A:B,2,0)</f>
        <v>ALSTOM (ex. BT) CZL</v>
      </c>
    </row>
    <row r="839" spans="1:20" x14ac:dyDescent="0.3">
      <c r="A839" t="s">
        <v>5739</v>
      </c>
      <c r="B839" s="2">
        <v>45238</v>
      </c>
      <c r="C839" s="2">
        <v>45238</v>
      </c>
      <c r="D839" s="2"/>
      <c r="E839" t="s">
        <v>951</v>
      </c>
      <c r="F839" t="s">
        <v>952</v>
      </c>
      <c r="G839" t="s">
        <v>942</v>
      </c>
      <c r="H839" t="s">
        <v>951</v>
      </c>
      <c r="I839" t="s">
        <v>5742</v>
      </c>
      <c r="J839" t="s">
        <v>5743</v>
      </c>
      <c r="K839" t="s">
        <v>955</v>
      </c>
      <c r="L839">
        <v>5</v>
      </c>
      <c r="M839" t="s">
        <v>77</v>
      </c>
      <c r="N839">
        <v>8.06</v>
      </c>
      <c r="O839">
        <v>5.44</v>
      </c>
      <c r="P839" t="s">
        <v>78</v>
      </c>
      <c r="Q839" s="94">
        <v>45281.627083333333</v>
      </c>
      <c r="R839">
        <v>40.299999999999997</v>
      </c>
      <c r="S839">
        <v>27.2</v>
      </c>
      <c r="T839" t="str">
        <f>VLOOKUP(E839,zamiana!A:B,2,0)</f>
        <v>ALSTOM (ex. BT) CZL</v>
      </c>
    </row>
    <row r="840" spans="1:20" x14ac:dyDescent="0.3">
      <c r="A840" t="s">
        <v>5739</v>
      </c>
      <c r="B840" s="2">
        <v>45238</v>
      </c>
      <c r="C840" s="2">
        <v>45238</v>
      </c>
      <c r="D840" s="2"/>
      <c r="E840" t="s">
        <v>951</v>
      </c>
      <c r="F840" t="s">
        <v>952</v>
      </c>
      <c r="G840" t="s">
        <v>942</v>
      </c>
      <c r="H840" t="s">
        <v>951</v>
      </c>
      <c r="I840" t="s">
        <v>1882</v>
      </c>
      <c r="J840" t="s">
        <v>1883</v>
      </c>
      <c r="K840" t="s">
        <v>955</v>
      </c>
      <c r="L840">
        <v>1</v>
      </c>
      <c r="M840" t="s">
        <v>77</v>
      </c>
      <c r="N840">
        <v>298.64</v>
      </c>
      <c r="O840">
        <v>195.51</v>
      </c>
      <c r="P840" t="s">
        <v>78</v>
      </c>
      <c r="Q840" s="94">
        <v>45281.634722222225</v>
      </c>
      <c r="R840">
        <v>298.64</v>
      </c>
      <c r="S840">
        <v>195.51</v>
      </c>
      <c r="T840" t="str">
        <f>VLOOKUP(E840,zamiana!A:B,2,0)</f>
        <v>ALSTOM (ex. BT) CZL</v>
      </c>
    </row>
    <row r="841" spans="1:20" x14ac:dyDescent="0.3">
      <c r="A841" t="s">
        <v>5739</v>
      </c>
      <c r="B841" s="2">
        <v>45238</v>
      </c>
      <c r="C841" s="2">
        <v>45238</v>
      </c>
      <c r="D841" s="2"/>
      <c r="E841" t="s">
        <v>951</v>
      </c>
      <c r="F841" t="s">
        <v>952</v>
      </c>
      <c r="G841" t="s">
        <v>942</v>
      </c>
      <c r="H841" t="s">
        <v>951</v>
      </c>
      <c r="I841" t="s">
        <v>1876</v>
      </c>
      <c r="J841" t="s">
        <v>1877</v>
      </c>
      <c r="K841" t="s">
        <v>955</v>
      </c>
      <c r="L841">
        <v>1</v>
      </c>
      <c r="M841" t="s">
        <v>77</v>
      </c>
      <c r="N841">
        <v>206.76</v>
      </c>
      <c r="O841">
        <v>173.99</v>
      </c>
      <c r="P841" t="s">
        <v>78</v>
      </c>
      <c r="Q841" s="94">
        <v>45281.634722222225</v>
      </c>
      <c r="R841">
        <v>206.76</v>
      </c>
      <c r="S841">
        <v>173.99</v>
      </c>
      <c r="T841" t="str">
        <f>VLOOKUP(E841,zamiana!A:B,2,0)</f>
        <v>ALSTOM (ex. BT) CZL</v>
      </c>
    </row>
    <row r="842" spans="1:20" x14ac:dyDescent="0.3">
      <c r="A842" t="s">
        <v>5739</v>
      </c>
      <c r="B842" s="2">
        <v>45238</v>
      </c>
      <c r="C842" s="2">
        <v>45238</v>
      </c>
      <c r="D842" s="2"/>
      <c r="E842" t="s">
        <v>951</v>
      </c>
      <c r="F842" t="s">
        <v>952</v>
      </c>
      <c r="G842" t="s">
        <v>942</v>
      </c>
      <c r="H842" t="s">
        <v>951</v>
      </c>
      <c r="I842" t="s">
        <v>1633</v>
      </c>
      <c r="J842" t="s">
        <v>1634</v>
      </c>
      <c r="K842" t="s">
        <v>955</v>
      </c>
      <c r="L842">
        <v>2</v>
      </c>
      <c r="M842" t="s">
        <v>77</v>
      </c>
      <c r="N842">
        <v>49.54</v>
      </c>
      <c r="O842">
        <v>32.08</v>
      </c>
      <c r="P842" t="s">
        <v>78</v>
      </c>
      <c r="Q842" s="94">
        <v>45281.627083333333</v>
      </c>
      <c r="R842">
        <v>99.08</v>
      </c>
      <c r="S842">
        <v>64.16</v>
      </c>
      <c r="T842" t="str">
        <f>VLOOKUP(E842,zamiana!A:B,2,0)</f>
        <v>ALSTOM (ex. BT) CZL</v>
      </c>
    </row>
    <row r="843" spans="1:20" x14ac:dyDescent="0.3">
      <c r="A843" t="s">
        <v>5739</v>
      </c>
      <c r="B843" s="2">
        <v>45238</v>
      </c>
      <c r="C843" s="2">
        <v>45238</v>
      </c>
      <c r="D843" s="2"/>
      <c r="E843" t="s">
        <v>951</v>
      </c>
      <c r="F843" t="s">
        <v>952</v>
      </c>
      <c r="G843" t="s">
        <v>942</v>
      </c>
      <c r="H843" t="s">
        <v>951</v>
      </c>
      <c r="I843" t="s">
        <v>1633</v>
      </c>
      <c r="J843" t="s">
        <v>1634</v>
      </c>
      <c r="K843" t="s">
        <v>955</v>
      </c>
      <c r="L843">
        <v>1</v>
      </c>
      <c r="M843" t="s">
        <v>77</v>
      </c>
      <c r="N843">
        <v>49.54</v>
      </c>
      <c r="O843">
        <v>32.08</v>
      </c>
      <c r="P843" t="s">
        <v>78</v>
      </c>
      <c r="Q843" s="94">
        <v>45281.627083333333</v>
      </c>
      <c r="R843">
        <v>49.54</v>
      </c>
      <c r="S843">
        <v>32.08</v>
      </c>
      <c r="T843" t="str">
        <f>VLOOKUP(E843,zamiana!A:B,2,0)</f>
        <v>ALSTOM (ex. BT) CZL</v>
      </c>
    </row>
    <row r="844" spans="1:20" x14ac:dyDescent="0.3">
      <c r="A844" t="s">
        <v>5739</v>
      </c>
      <c r="B844" s="2">
        <v>45238</v>
      </c>
      <c r="C844" s="2">
        <v>45238</v>
      </c>
      <c r="D844" s="2"/>
      <c r="E844" t="s">
        <v>951</v>
      </c>
      <c r="F844" t="s">
        <v>952</v>
      </c>
      <c r="G844" t="s">
        <v>942</v>
      </c>
      <c r="H844" t="s">
        <v>951</v>
      </c>
      <c r="I844" t="s">
        <v>1633</v>
      </c>
      <c r="J844" t="s">
        <v>1634</v>
      </c>
      <c r="K844" t="s">
        <v>955</v>
      </c>
      <c r="L844">
        <v>1</v>
      </c>
      <c r="M844" t="s">
        <v>77</v>
      </c>
      <c r="N844">
        <v>49.54</v>
      </c>
      <c r="O844">
        <v>32.08</v>
      </c>
      <c r="P844" t="s">
        <v>78</v>
      </c>
      <c r="Q844" s="94">
        <v>45281.627083333333</v>
      </c>
      <c r="R844">
        <v>49.54</v>
      </c>
      <c r="S844">
        <v>32.08</v>
      </c>
      <c r="T844" t="str">
        <f>VLOOKUP(E844,zamiana!A:B,2,0)</f>
        <v>ALSTOM (ex. BT) CZL</v>
      </c>
    </row>
    <row r="845" spans="1:20" x14ac:dyDescent="0.3">
      <c r="A845" t="s">
        <v>5739</v>
      </c>
      <c r="B845" s="2">
        <v>45238</v>
      </c>
      <c r="C845" s="2">
        <v>45238</v>
      </c>
      <c r="D845" s="2"/>
      <c r="E845" t="s">
        <v>951</v>
      </c>
      <c r="F845" t="s">
        <v>952</v>
      </c>
      <c r="G845" t="s">
        <v>942</v>
      </c>
      <c r="H845" t="s">
        <v>951</v>
      </c>
      <c r="I845" t="s">
        <v>1633</v>
      </c>
      <c r="J845" t="s">
        <v>1634</v>
      </c>
      <c r="K845" t="s">
        <v>955</v>
      </c>
      <c r="L845">
        <v>2</v>
      </c>
      <c r="M845" t="s">
        <v>77</v>
      </c>
      <c r="N845">
        <v>49.54</v>
      </c>
      <c r="O845">
        <v>32.08</v>
      </c>
      <c r="P845" t="s">
        <v>78</v>
      </c>
      <c r="Q845" s="94">
        <v>45281.627083333333</v>
      </c>
      <c r="R845">
        <v>99.08</v>
      </c>
      <c r="S845">
        <v>64.16</v>
      </c>
      <c r="T845" t="str">
        <f>VLOOKUP(E845,zamiana!A:B,2,0)</f>
        <v>ALSTOM (ex. BT) CZL</v>
      </c>
    </row>
    <row r="846" spans="1:20" x14ac:dyDescent="0.3">
      <c r="A846" t="s">
        <v>5739</v>
      </c>
      <c r="B846" s="2">
        <v>45238</v>
      </c>
      <c r="C846" s="2">
        <v>45238</v>
      </c>
      <c r="D846" s="2"/>
      <c r="E846" t="s">
        <v>951</v>
      </c>
      <c r="F846" t="s">
        <v>952</v>
      </c>
      <c r="G846" t="s">
        <v>942</v>
      </c>
      <c r="H846" t="s">
        <v>951</v>
      </c>
      <c r="I846" t="s">
        <v>1633</v>
      </c>
      <c r="J846" t="s">
        <v>1634</v>
      </c>
      <c r="K846" t="s">
        <v>955</v>
      </c>
      <c r="L846">
        <v>2</v>
      </c>
      <c r="M846" t="s">
        <v>77</v>
      </c>
      <c r="N846">
        <v>49.54</v>
      </c>
      <c r="O846">
        <v>32.08</v>
      </c>
      <c r="P846" t="s">
        <v>78</v>
      </c>
      <c r="Q846" s="94">
        <v>45281.627083333333</v>
      </c>
      <c r="R846">
        <v>99.08</v>
      </c>
      <c r="S846">
        <v>64.16</v>
      </c>
      <c r="T846" t="str">
        <f>VLOOKUP(E846,zamiana!A:B,2,0)</f>
        <v>ALSTOM (ex. BT) CZL</v>
      </c>
    </row>
    <row r="847" spans="1:20" x14ac:dyDescent="0.3">
      <c r="A847" t="s">
        <v>5739</v>
      </c>
      <c r="B847" s="2">
        <v>45238</v>
      </c>
      <c r="C847" s="2">
        <v>45238</v>
      </c>
      <c r="D847" s="2"/>
      <c r="E847" t="s">
        <v>951</v>
      </c>
      <c r="F847" t="s">
        <v>952</v>
      </c>
      <c r="G847" t="s">
        <v>942</v>
      </c>
      <c r="H847" t="s">
        <v>951</v>
      </c>
      <c r="I847" t="s">
        <v>1362</v>
      </c>
      <c r="J847" t="s">
        <v>1363</v>
      </c>
      <c r="K847" t="s">
        <v>955</v>
      </c>
      <c r="L847">
        <v>2</v>
      </c>
      <c r="M847" t="s">
        <v>77</v>
      </c>
      <c r="N847">
        <v>19.760000000000002</v>
      </c>
      <c r="O847">
        <v>15.69</v>
      </c>
      <c r="P847" t="s">
        <v>78</v>
      </c>
      <c r="Q847" s="94">
        <v>45281.627083333333</v>
      </c>
      <c r="R847">
        <v>39.520000000000003</v>
      </c>
      <c r="S847">
        <v>31.38</v>
      </c>
      <c r="T847" t="str">
        <f>VLOOKUP(E847,zamiana!A:B,2,0)</f>
        <v>ALSTOM (ex. BT) CZL</v>
      </c>
    </row>
    <row r="848" spans="1:20" x14ac:dyDescent="0.3">
      <c r="A848" t="s">
        <v>5739</v>
      </c>
      <c r="B848" s="2">
        <v>45238</v>
      </c>
      <c r="C848" s="2">
        <v>45238</v>
      </c>
      <c r="D848" s="2"/>
      <c r="E848" t="s">
        <v>951</v>
      </c>
      <c r="F848" t="s">
        <v>952</v>
      </c>
      <c r="G848" t="s">
        <v>942</v>
      </c>
      <c r="H848" t="s">
        <v>951</v>
      </c>
      <c r="I848" t="s">
        <v>1362</v>
      </c>
      <c r="J848" t="s">
        <v>1363</v>
      </c>
      <c r="K848" t="s">
        <v>955</v>
      </c>
      <c r="L848">
        <v>1</v>
      </c>
      <c r="M848" t="s">
        <v>77</v>
      </c>
      <c r="N848">
        <v>19.760000000000002</v>
      </c>
      <c r="O848">
        <v>15.69</v>
      </c>
      <c r="P848" t="s">
        <v>78</v>
      </c>
      <c r="Q848" s="94">
        <v>45281.627083333333</v>
      </c>
      <c r="R848">
        <v>19.760000000000002</v>
      </c>
      <c r="S848">
        <v>15.69</v>
      </c>
      <c r="T848" t="str">
        <f>VLOOKUP(E848,zamiana!A:B,2,0)</f>
        <v>ALSTOM (ex. BT) CZL</v>
      </c>
    </row>
    <row r="849" spans="1:20" x14ac:dyDescent="0.3">
      <c r="A849" t="s">
        <v>5739</v>
      </c>
      <c r="B849" s="2">
        <v>45238</v>
      </c>
      <c r="C849" s="2">
        <v>45238</v>
      </c>
      <c r="D849" s="2"/>
      <c r="E849" t="s">
        <v>951</v>
      </c>
      <c r="F849" t="s">
        <v>952</v>
      </c>
      <c r="G849" t="s">
        <v>942</v>
      </c>
      <c r="H849" t="s">
        <v>951</v>
      </c>
      <c r="I849" t="s">
        <v>1362</v>
      </c>
      <c r="J849" t="s">
        <v>1363</v>
      </c>
      <c r="K849" t="s">
        <v>955</v>
      </c>
      <c r="L849">
        <v>1</v>
      </c>
      <c r="M849" t="s">
        <v>77</v>
      </c>
      <c r="N849">
        <v>19.760000000000002</v>
      </c>
      <c r="O849">
        <v>15.69</v>
      </c>
      <c r="P849" t="s">
        <v>78</v>
      </c>
      <c r="Q849" s="94">
        <v>45281.627083333333</v>
      </c>
      <c r="R849">
        <v>19.760000000000002</v>
      </c>
      <c r="S849">
        <v>15.69</v>
      </c>
      <c r="T849" t="str">
        <f>VLOOKUP(E849,zamiana!A:B,2,0)</f>
        <v>ALSTOM (ex. BT) CZL</v>
      </c>
    </row>
    <row r="850" spans="1:20" x14ac:dyDescent="0.3">
      <c r="A850" t="s">
        <v>5739</v>
      </c>
      <c r="B850" s="2">
        <v>45238</v>
      </c>
      <c r="C850" s="2">
        <v>45238</v>
      </c>
      <c r="D850" s="2"/>
      <c r="E850" t="s">
        <v>951</v>
      </c>
      <c r="F850" t="s">
        <v>952</v>
      </c>
      <c r="G850" t="s">
        <v>942</v>
      </c>
      <c r="H850" t="s">
        <v>951</v>
      </c>
      <c r="I850" t="s">
        <v>1362</v>
      </c>
      <c r="J850" t="s">
        <v>1363</v>
      </c>
      <c r="K850" t="s">
        <v>955</v>
      </c>
      <c r="L850">
        <v>2</v>
      </c>
      <c r="M850" t="s">
        <v>77</v>
      </c>
      <c r="N850">
        <v>19.760000000000002</v>
      </c>
      <c r="O850">
        <v>15.69</v>
      </c>
      <c r="P850" t="s">
        <v>78</v>
      </c>
      <c r="Q850" s="94">
        <v>45281.627083333333</v>
      </c>
      <c r="R850">
        <v>39.520000000000003</v>
      </c>
      <c r="S850">
        <v>31.38</v>
      </c>
      <c r="T850" t="str">
        <f>VLOOKUP(E850,zamiana!A:B,2,0)</f>
        <v>ALSTOM (ex. BT) CZL</v>
      </c>
    </row>
    <row r="851" spans="1:20" x14ac:dyDescent="0.3">
      <c r="A851" t="s">
        <v>5739</v>
      </c>
      <c r="B851" s="2">
        <v>45238</v>
      </c>
      <c r="C851" s="2">
        <v>45238</v>
      </c>
      <c r="D851" s="2"/>
      <c r="E851" t="s">
        <v>951</v>
      </c>
      <c r="F851" t="s">
        <v>952</v>
      </c>
      <c r="G851" t="s">
        <v>942</v>
      </c>
      <c r="H851" t="s">
        <v>951</v>
      </c>
      <c r="I851" t="s">
        <v>1362</v>
      </c>
      <c r="J851" t="s">
        <v>1363</v>
      </c>
      <c r="K851" t="s">
        <v>955</v>
      </c>
      <c r="L851">
        <v>2</v>
      </c>
      <c r="M851" t="s">
        <v>77</v>
      </c>
      <c r="N851">
        <v>19.760000000000002</v>
      </c>
      <c r="O851">
        <v>15.69</v>
      </c>
      <c r="P851" t="s">
        <v>78</v>
      </c>
      <c r="Q851" s="94">
        <v>45281.627083333333</v>
      </c>
      <c r="R851">
        <v>39.520000000000003</v>
      </c>
      <c r="S851">
        <v>31.38</v>
      </c>
      <c r="T851" t="str">
        <f>VLOOKUP(E851,zamiana!A:B,2,0)</f>
        <v>ALSTOM (ex. BT) CZL</v>
      </c>
    </row>
    <row r="852" spans="1:20" x14ac:dyDescent="0.3">
      <c r="A852" t="s">
        <v>5739</v>
      </c>
      <c r="B852" s="2">
        <v>45238</v>
      </c>
      <c r="C852" s="2">
        <v>45238</v>
      </c>
      <c r="D852" s="2"/>
      <c r="E852" t="s">
        <v>951</v>
      </c>
      <c r="F852" t="s">
        <v>952</v>
      </c>
      <c r="G852" t="s">
        <v>942</v>
      </c>
      <c r="H852" t="s">
        <v>951</v>
      </c>
      <c r="I852" t="s">
        <v>1161</v>
      </c>
      <c r="J852" t="s">
        <v>1162</v>
      </c>
      <c r="K852" t="s">
        <v>955</v>
      </c>
      <c r="L852">
        <v>1</v>
      </c>
      <c r="M852" t="s">
        <v>77</v>
      </c>
      <c r="N852">
        <v>7.21</v>
      </c>
      <c r="O852">
        <v>9.18</v>
      </c>
      <c r="P852" t="s">
        <v>78</v>
      </c>
      <c r="Q852" s="94">
        <v>45281.627083333333</v>
      </c>
      <c r="R852">
        <v>7.21</v>
      </c>
      <c r="S852">
        <v>9.18</v>
      </c>
      <c r="T852" t="str">
        <f>VLOOKUP(E852,zamiana!A:B,2,0)</f>
        <v>ALSTOM (ex. BT) CZL</v>
      </c>
    </row>
    <row r="853" spans="1:20" x14ac:dyDescent="0.3">
      <c r="A853" t="s">
        <v>5739</v>
      </c>
      <c r="B853" s="2">
        <v>45238</v>
      </c>
      <c r="C853" s="2">
        <v>45238</v>
      </c>
      <c r="D853" s="2"/>
      <c r="E853" t="s">
        <v>951</v>
      </c>
      <c r="F853" t="s">
        <v>952</v>
      </c>
      <c r="G853" t="s">
        <v>942</v>
      </c>
      <c r="H853" t="s">
        <v>951</v>
      </c>
      <c r="I853" t="s">
        <v>1161</v>
      </c>
      <c r="J853" t="s">
        <v>1162</v>
      </c>
      <c r="K853" t="s">
        <v>955</v>
      </c>
      <c r="L853">
        <v>1</v>
      </c>
      <c r="M853" t="s">
        <v>77</v>
      </c>
      <c r="N853">
        <v>7.21</v>
      </c>
      <c r="O853">
        <v>9.18</v>
      </c>
      <c r="P853" t="s">
        <v>78</v>
      </c>
      <c r="Q853" s="94">
        <v>45281.627083333333</v>
      </c>
      <c r="R853">
        <v>7.21</v>
      </c>
      <c r="S853">
        <v>9.18</v>
      </c>
      <c r="T853" t="str">
        <f>VLOOKUP(E853,zamiana!A:B,2,0)</f>
        <v>ALSTOM (ex. BT) CZL</v>
      </c>
    </row>
    <row r="854" spans="1:20" x14ac:dyDescent="0.3">
      <c r="A854" t="s">
        <v>5739</v>
      </c>
      <c r="B854" s="2">
        <v>45238</v>
      </c>
      <c r="C854" s="2">
        <v>45238</v>
      </c>
      <c r="D854" s="2"/>
      <c r="E854" t="s">
        <v>951</v>
      </c>
      <c r="F854" t="s">
        <v>952</v>
      </c>
      <c r="G854" t="s">
        <v>942</v>
      </c>
      <c r="H854" t="s">
        <v>951</v>
      </c>
      <c r="I854" t="s">
        <v>1161</v>
      </c>
      <c r="J854" t="s">
        <v>1162</v>
      </c>
      <c r="K854" t="s">
        <v>955</v>
      </c>
      <c r="L854">
        <v>1</v>
      </c>
      <c r="M854" t="s">
        <v>77</v>
      </c>
      <c r="N854">
        <v>7.21</v>
      </c>
      <c r="O854">
        <v>9.18</v>
      </c>
      <c r="P854" t="s">
        <v>78</v>
      </c>
      <c r="Q854" s="94">
        <v>45281.627083333333</v>
      </c>
      <c r="R854">
        <v>7.21</v>
      </c>
      <c r="S854">
        <v>9.18</v>
      </c>
      <c r="T854" t="str">
        <f>VLOOKUP(E854,zamiana!A:B,2,0)</f>
        <v>ALSTOM (ex. BT) CZL</v>
      </c>
    </row>
    <row r="855" spans="1:20" x14ac:dyDescent="0.3">
      <c r="A855" t="s">
        <v>5739</v>
      </c>
      <c r="B855" s="2">
        <v>45238</v>
      </c>
      <c r="C855" s="2">
        <v>45238</v>
      </c>
      <c r="D855" s="2"/>
      <c r="E855" t="s">
        <v>951</v>
      </c>
      <c r="F855" t="s">
        <v>952</v>
      </c>
      <c r="G855" t="s">
        <v>942</v>
      </c>
      <c r="H855" t="s">
        <v>951</v>
      </c>
      <c r="I855" t="s">
        <v>1161</v>
      </c>
      <c r="J855" t="s">
        <v>1162</v>
      </c>
      <c r="K855" t="s">
        <v>955</v>
      </c>
      <c r="L855">
        <v>1</v>
      </c>
      <c r="M855" t="s">
        <v>77</v>
      </c>
      <c r="N855">
        <v>7.21</v>
      </c>
      <c r="O855">
        <v>9.18</v>
      </c>
      <c r="P855" t="s">
        <v>78</v>
      </c>
      <c r="Q855" s="94">
        <v>45281.627083333333</v>
      </c>
      <c r="R855">
        <v>7.21</v>
      </c>
      <c r="S855">
        <v>9.18</v>
      </c>
      <c r="T855" t="str">
        <f>VLOOKUP(E855,zamiana!A:B,2,0)</f>
        <v>ALSTOM (ex. BT) CZL</v>
      </c>
    </row>
    <row r="856" spans="1:20" x14ac:dyDescent="0.3">
      <c r="A856" t="s">
        <v>5739</v>
      </c>
      <c r="B856" s="2">
        <v>45238</v>
      </c>
      <c r="C856" s="2">
        <v>45238</v>
      </c>
      <c r="D856" s="2"/>
      <c r="E856" t="s">
        <v>951</v>
      </c>
      <c r="F856" t="s">
        <v>952</v>
      </c>
      <c r="G856" t="s">
        <v>942</v>
      </c>
      <c r="H856" t="s">
        <v>951</v>
      </c>
      <c r="I856" t="s">
        <v>1161</v>
      </c>
      <c r="J856" t="s">
        <v>1162</v>
      </c>
      <c r="K856" t="s">
        <v>955</v>
      </c>
      <c r="L856">
        <v>1</v>
      </c>
      <c r="M856" t="s">
        <v>77</v>
      </c>
      <c r="N856">
        <v>7.21</v>
      </c>
      <c r="O856">
        <v>9.18</v>
      </c>
      <c r="P856" t="s">
        <v>78</v>
      </c>
      <c r="Q856" s="94">
        <v>45281.627083333333</v>
      </c>
      <c r="R856">
        <v>7.21</v>
      </c>
      <c r="S856">
        <v>9.18</v>
      </c>
      <c r="T856" t="str">
        <f>VLOOKUP(E856,zamiana!A:B,2,0)</f>
        <v>ALSTOM (ex. BT) CZL</v>
      </c>
    </row>
    <row r="857" spans="1:20" x14ac:dyDescent="0.3">
      <c r="A857" t="s">
        <v>5739</v>
      </c>
      <c r="B857" s="2">
        <v>45238</v>
      </c>
      <c r="C857" s="2">
        <v>45238</v>
      </c>
      <c r="D857" s="2"/>
      <c r="E857" t="s">
        <v>951</v>
      </c>
      <c r="F857" t="s">
        <v>952</v>
      </c>
      <c r="G857" t="s">
        <v>942</v>
      </c>
      <c r="H857" t="s">
        <v>951</v>
      </c>
      <c r="I857" t="s">
        <v>1161</v>
      </c>
      <c r="J857" t="s">
        <v>1162</v>
      </c>
      <c r="K857" t="s">
        <v>955</v>
      </c>
      <c r="L857">
        <v>1</v>
      </c>
      <c r="M857" t="s">
        <v>77</v>
      </c>
      <c r="N857">
        <v>7.21</v>
      </c>
      <c r="O857">
        <v>9.18</v>
      </c>
      <c r="P857" t="s">
        <v>78</v>
      </c>
      <c r="Q857" s="94">
        <v>45281.627083333333</v>
      </c>
      <c r="R857">
        <v>7.21</v>
      </c>
      <c r="S857">
        <v>9.18</v>
      </c>
      <c r="T857" t="str">
        <f>VLOOKUP(E857,zamiana!A:B,2,0)</f>
        <v>ALSTOM (ex. BT) CZL</v>
      </c>
    </row>
    <row r="858" spans="1:20" x14ac:dyDescent="0.3">
      <c r="A858" t="s">
        <v>5739</v>
      </c>
      <c r="B858" s="2">
        <v>45238</v>
      </c>
      <c r="C858" s="2">
        <v>45238</v>
      </c>
      <c r="D858" s="2"/>
      <c r="E858" t="s">
        <v>951</v>
      </c>
      <c r="F858" t="s">
        <v>952</v>
      </c>
      <c r="G858" t="s">
        <v>942</v>
      </c>
      <c r="H858" t="s">
        <v>951</v>
      </c>
      <c r="I858" t="s">
        <v>1161</v>
      </c>
      <c r="J858" t="s">
        <v>1162</v>
      </c>
      <c r="K858" t="s">
        <v>955</v>
      </c>
      <c r="L858">
        <v>1</v>
      </c>
      <c r="M858" t="s">
        <v>77</v>
      </c>
      <c r="N858">
        <v>7.21</v>
      </c>
      <c r="O858">
        <v>9.18</v>
      </c>
      <c r="P858" t="s">
        <v>78</v>
      </c>
      <c r="Q858" s="94">
        <v>45281.627083333333</v>
      </c>
      <c r="R858">
        <v>7.21</v>
      </c>
      <c r="S858">
        <v>9.18</v>
      </c>
      <c r="T858" t="str">
        <f>VLOOKUP(E858,zamiana!A:B,2,0)</f>
        <v>ALSTOM (ex. BT) CZL</v>
      </c>
    </row>
    <row r="859" spans="1:20" x14ac:dyDescent="0.3">
      <c r="A859" t="s">
        <v>5739</v>
      </c>
      <c r="B859" s="2">
        <v>45238</v>
      </c>
      <c r="C859" s="2">
        <v>45238</v>
      </c>
      <c r="D859" s="2"/>
      <c r="E859" t="s">
        <v>951</v>
      </c>
      <c r="F859" t="s">
        <v>952</v>
      </c>
      <c r="G859" t="s">
        <v>942</v>
      </c>
      <c r="H859" t="s">
        <v>951</v>
      </c>
      <c r="I859" t="s">
        <v>1161</v>
      </c>
      <c r="J859" t="s">
        <v>1162</v>
      </c>
      <c r="K859" t="s">
        <v>955</v>
      </c>
      <c r="L859">
        <v>1</v>
      </c>
      <c r="M859" t="s">
        <v>77</v>
      </c>
      <c r="N859">
        <v>7.21</v>
      </c>
      <c r="O859">
        <v>9.18</v>
      </c>
      <c r="P859" t="s">
        <v>78</v>
      </c>
      <c r="Q859" s="94">
        <v>45281.627083333333</v>
      </c>
      <c r="R859">
        <v>7.21</v>
      </c>
      <c r="S859">
        <v>9.18</v>
      </c>
      <c r="T859" t="str">
        <f>VLOOKUP(E859,zamiana!A:B,2,0)</f>
        <v>ALSTOM (ex. BT) CZL</v>
      </c>
    </row>
    <row r="860" spans="1:20" x14ac:dyDescent="0.3">
      <c r="A860" t="s">
        <v>5739</v>
      </c>
      <c r="B860" s="2">
        <v>45238</v>
      </c>
      <c r="C860" s="2">
        <v>45238</v>
      </c>
      <c r="D860" s="2"/>
      <c r="E860" t="s">
        <v>951</v>
      </c>
      <c r="F860" t="s">
        <v>952</v>
      </c>
      <c r="G860" t="s">
        <v>942</v>
      </c>
      <c r="H860" t="s">
        <v>951</v>
      </c>
      <c r="I860" t="s">
        <v>1161</v>
      </c>
      <c r="J860" t="s">
        <v>1162</v>
      </c>
      <c r="K860" t="s">
        <v>955</v>
      </c>
      <c r="L860">
        <v>1</v>
      </c>
      <c r="M860" t="s">
        <v>77</v>
      </c>
      <c r="N860">
        <v>7.21</v>
      </c>
      <c r="O860">
        <v>9.18</v>
      </c>
      <c r="P860" t="s">
        <v>78</v>
      </c>
      <c r="Q860" s="94">
        <v>45281.627083333333</v>
      </c>
      <c r="R860">
        <v>7.21</v>
      </c>
      <c r="S860">
        <v>9.18</v>
      </c>
      <c r="T860" t="str">
        <f>VLOOKUP(E860,zamiana!A:B,2,0)</f>
        <v>ALSTOM (ex. BT) CZL</v>
      </c>
    </row>
    <row r="861" spans="1:20" x14ac:dyDescent="0.3">
      <c r="A861" t="s">
        <v>5739</v>
      </c>
      <c r="B861" s="2">
        <v>45238</v>
      </c>
      <c r="C861" s="2">
        <v>45238</v>
      </c>
      <c r="D861" s="2"/>
      <c r="E861" t="s">
        <v>951</v>
      </c>
      <c r="F861" t="s">
        <v>952</v>
      </c>
      <c r="G861" t="s">
        <v>942</v>
      </c>
      <c r="H861" t="s">
        <v>951</v>
      </c>
      <c r="I861" t="s">
        <v>1161</v>
      </c>
      <c r="J861" t="s">
        <v>1162</v>
      </c>
      <c r="K861" t="s">
        <v>955</v>
      </c>
      <c r="L861">
        <v>1</v>
      </c>
      <c r="M861" t="s">
        <v>77</v>
      </c>
      <c r="N861">
        <v>7.21</v>
      </c>
      <c r="O861">
        <v>9.18</v>
      </c>
      <c r="P861" t="s">
        <v>78</v>
      </c>
      <c r="Q861" s="94">
        <v>45281.627083333333</v>
      </c>
      <c r="R861">
        <v>7.21</v>
      </c>
      <c r="S861">
        <v>9.18</v>
      </c>
      <c r="T861" t="str">
        <f>VLOOKUP(E861,zamiana!A:B,2,0)</f>
        <v>ALSTOM (ex. BT) CZL</v>
      </c>
    </row>
    <row r="862" spans="1:20" x14ac:dyDescent="0.3">
      <c r="A862" t="s">
        <v>5739</v>
      </c>
      <c r="B862" s="2">
        <v>45238</v>
      </c>
      <c r="C862" s="2">
        <v>45238</v>
      </c>
      <c r="D862" s="2"/>
      <c r="E862" t="s">
        <v>951</v>
      </c>
      <c r="F862" t="s">
        <v>952</v>
      </c>
      <c r="G862" t="s">
        <v>942</v>
      </c>
      <c r="H862" t="s">
        <v>951</v>
      </c>
      <c r="I862" t="s">
        <v>1161</v>
      </c>
      <c r="J862" t="s">
        <v>1162</v>
      </c>
      <c r="K862" t="s">
        <v>955</v>
      </c>
      <c r="L862">
        <v>1</v>
      </c>
      <c r="M862" t="s">
        <v>77</v>
      </c>
      <c r="N862">
        <v>7.21</v>
      </c>
      <c r="O862">
        <v>9.18</v>
      </c>
      <c r="P862" t="s">
        <v>78</v>
      </c>
      <c r="Q862" s="94">
        <v>45281.627083333333</v>
      </c>
      <c r="R862">
        <v>7.21</v>
      </c>
      <c r="S862">
        <v>9.18</v>
      </c>
      <c r="T862" t="str">
        <f>VLOOKUP(E862,zamiana!A:B,2,0)</f>
        <v>ALSTOM (ex. BT) CZL</v>
      </c>
    </row>
    <row r="863" spans="1:20" x14ac:dyDescent="0.3">
      <c r="A863" t="s">
        <v>5739</v>
      </c>
      <c r="B863" s="2">
        <v>45238</v>
      </c>
      <c r="C863" s="2">
        <v>45238</v>
      </c>
      <c r="D863" s="2"/>
      <c r="E863" t="s">
        <v>951</v>
      </c>
      <c r="F863" t="s">
        <v>952</v>
      </c>
      <c r="G863" t="s">
        <v>942</v>
      </c>
      <c r="H863" t="s">
        <v>951</v>
      </c>
      <c r="I863" t="s">
        <v>2637</v>
      </c>
      <c r="J863" t="s">
        <v>2638</v>
      </c>
      <c r="K863" t="s">
        <v>955</v>
      </c>
      <c r="L863">
        <v>11</v>
      </c>
      <c r="M863" t="s">
        <v>77</v>
      </c>
      <c r="N863">
        <v>9.8800000000000008</v>
      </c>
      <c r="O863">
        <v>11.57</v>
      </c>
      <c r="P863" t="s">
        <v>78</v>
      </c>
      <c r="Q863" s="94">
        <v>45281.627083333333</v>
      </c>
      <c r="R863">
        <v>108.68</v>
      </c>
      <c r="S863">
        <v>127.27</v>
      </c>
      <c r="T863" t="str">
        <f>VLOOKUP(E863,zamiana!A:B,2,0)</f>
        <v>ALSTOM (ex. BT) CZL</v>
      </c>
    </row>
    <row r="864" spans="1:20" x14ac:dyDescent="0.3">
      <c r="A864" t="s">
        <v>5739</v>
      </c>
      <c r="B864" s="2">
        <v>45238</v>
      </c>
      <c r="C864" s="2">
        <v>45238</v>
      </c>
      <c r="D864" s="2"/>
      <c r="E864" t="s">
        <v>951</v>
      </c>
      <c r="F864" t="s">
        <v>952</v>
      </c>
      <c r="G864" t="s">
        <v>942</v>
      </c>
      <c r="H864" t="s">
        <v>951</v>
      </c>
      <c r="I864" t="s">
        <v>1750</v>
      </c>
      <c r="J864" t="s">
        <v>1751</v>
      </c>
      <c r="K864" t="s">
        <v>955</v>
      </c>
      <c r="L864">
        <v>1</v>
      </c>
      <c r="M864" t="s">
        <v>77</v>
      </c>
      <c r="N864">
        <v>76.7</v>
      </c>
      <c r="O864">
        <v>52.63</v>
      </c>
      <c r="P864" t="s">
        <v>78</v>
      </c>
      <c r="Q864" s="94">
        <v>45281.627083333333</v>
      </c>
      <c r="R864">
        <v>76.7</v>
      </c>
      <c r="S864">
        <v>52.63</v>
      </c>
      <c r="T864" t="str">
        <f>VLOOKUP(E864,zamiana!A:B,2,0)</f>
        <v>ALSTOM (ex. BT) CZL</v>
      </c>
    </row>
    <row r="865" spans="1:20" x14ac:dyDescent="0.3">
      <c r="A865" t="s">
        <v>5739</v>
      </c>
      <c r="B865" s="2">
        <v>45238</v>
      </c>
      <c r="C865" s="2">
        <v>45238</v>
      </c>
      <c r="D865" s="2"/>
      <c r="E865" t="s">
        <v>951</v>
      </c>
      <c r="F865" t="s">
        <v>952</v>
      </c>
      <c r="G865" t="s">
        <v>942</v>
      </c>
      <c r="H865" t="s">
        <v>951</v>
      </c>
      <c r="I865" t="s">
        <v>1750</v>
      </c>
      <c r="J865" t="s">
        <v>1751</v>
      </c>
      <c r="K865" t="s">
        <v>955</v>
      </c>
      <c r="L865">
        <v>1</v>
      </c>
      <c r="M865" t="s">
        <v>77</v>
      </c>
      <c r="N865">
        <v>76.7</v>
      </c>
      <c r="O865">
        <v>52.63</v>
      </c>
      <c r="P865" t="s">
        <v>78</v>
      </c>
      <c r="Q865" s="94">
        <v>45281.627083333333</v>
      </c>
      <c r="R865">
        <v>76.7</v>
      </c>
      <c r="S865">
        <v>52.63</v>
      </c>
      <c r="T865" t="str">
        <f>VLOOKUP(E865,zamiana!A:B,2,0)</f>
        <v>ALSTOM (ex. BT) CZL</v>
      </c>
    </row>
    <row r="866" spans="1:20" x14ac:dyDescent="0.3">
      <c r="A866" t="s">
        <v>5739</v>
      </c>
      <c r="B866" s="2">
        <v>45238</v>
      </c>
      <c r="C866" s="2">
        <v>45238</v>
      </c>
      <c r="D866" s="2"/>
      <c r="E866" t="s">
        <v>951</v>
      </c>
      <c r="F866" t="s">
        <v>952</v>
      </c>
      <c r="G866" t="s">
        <v>942</v>
      </c>
      <c r="H866" t="s">
        <v>951</v>
      </c>
      <c r="I866" t="s">
        <v>1750</v>
      </c>
      <c r="J866" t="s">
        <v>1751</v>
      </c>
      <c r="K866" t="s">
        <v>955</v>
      </c>
      <c r="L866">
        <v>1</v>
      </c>
      <c r="M866" t="s">
        <v>77</v>
      </c>
      <c r="N866">
        <v>76.7</v>
      </c>
      <c r="O866">
        <v>52.63</v>
      </c>
      <c r="P866" t="s">
        <v>78</v>
      </c>
      <c r="Q866" s="94">
        <v>45281.627083333333</v>
      </c>
      <c r="R866">
        <v>76.7</v>
      </c>
      <c r="S866">
        <v>52.63</v>
      </c>
      <c r="T866" t="str">
        <f>VLOOKUP(E866,zamiana!A:B,2,0)</f>
        <v>ALSTOM (ex. BT) CZL</v>
      </c>
    </row>
    <row r="867" spans="1:20" x14ac:dyDescent="0.3">
      <c r="A867" t="s">
        <v>5739</v>
      </c>
      <c r="B867" s="2">
        <v>45238</v>
      </c>
      <c r="C867" s="2">
        <v>45238</v>
      </c>
      <c r="D867" s="2"/>
      <c r="E867" t="s">
        <v>951</v>
      </c>
      <c r="F867" t="s">
        <v>952</v>
      </c>
      <c r="G867" t="s">
        <v>942</v>
      </c>
      <c r="H867" t="s">
        <v>951</v>
      </c>
      <c r="I867" t="s">
        <v>1750</v>
      </c>
      <c r="J867" t="s">
        <v>1751</v>
      </c>
      <c r="K867" t="s">
        <v>955</v>
      </c>
      <c r="L867">
        <v>1</v>
      </c>
      <c r="M867" t="s">
        <v>77</v>
      </c>
      <c r="N867">
        <v>76.7</v>
      </c>
      <c r="O867">
        <v>52.63</v>
      </c>
      <c r="P867" t="s">
        <v>78</v>
      </c>
      <c r="Q867" s="94">
        <v>45281.627083333333</v>
      </c>
      <c r="R867">
        <v>76.7</v>
      </c>
      <c r="S867">
        <v>52.63</v>
      </c>
      <c r="T867" t="str">
        <f>VLOOKUP(E867,zamiana!A:B,2,0)</f>
        <v>ALSTOM (ex. BT) CZL</v>
      </c>
    </row>
    <row r="868" spans="1:20" x14ac:dyDescent="0.3">
      <c r="A868" t="s">
        <v>5739</v>
      </c>
      <c r="B868" s="2">
        <v>45238</v>
      </c>
      <c r="C868" s="2">
        <v>45238</v>
      </c>
      <c r="D868" s="2"/>
      <c r="E868" t="s">
        <v>951</v>
      </c>
      <c r="F868" t="s">
        <v>952</v>
      </c>
      <c r="G868" t="s">
        <v>942</v>
      </c>
      <c r="H868" t="s">
        <v>951</v>
      </c>
      <c r="I868" t="s">
        <v>1750</v>
      </c>
      <c r="J868" t="s">
        <v>1751</v>
      </c>
      <c r="K868" t="s">
        <v>955</v>
      </c>
      <c r="L868">
        <v>1</v>
      </c>
      <c r="M868" t="s">
        <v>77</v>
      </c>
      <c r="N868">
        <v>76.7</v>
      </c>
      <c r="O868">
        <v>52.63</v>
      </c>
      <c r="P868" t="s">
        <v>78</v>
      </c>
      <c r="Q868" s="94">
        <v>45281.627083333333</v>
      </c>
      <c r="R868">
        <v>76.7</v>
      </c>
      <c r="S868">
        <v>52.63</v>
      </c>
      <c r="T868" t="str">
        <f>VLOOKUP(E868,zamiana!A:B,2,0)</f>
        <v>ALSTOM (ex. BT) CZL</v>
      </c>
    </row>
    <row r="869" spans="1:20" x14ac:dyDescent="0.3">
      <c r="A869" t="s">
        <v>5739</v>
      </c>
      <c r="B869" s="2">
        <v>45238</v>
      </c>
      <c r="C869" s="2">
        <v>45238</v>
      </c>
      <c r="D869" s="2"/>
      <c r="E869" t="s">
        <v>951</v>
      </c>
      <c r="F869" t="s">
        <v>952</v>
      </c>
      <c r="G869" t="s">
        <v>942</v>
      </c>
      <c r="H869" t="s">
        <v>951</v>
      </c>
      <c r="I869" t="s">
        <v>1750</v>
      </c>
      <c r="J869" t="s">
        <v>1751</v>
      </c>
      <c r="K869" t="s">
        <v>955</v>
      </c>
      <c r="L869">
        <v>1</v>
      </c>
      <c r="M869" t="s">
        <v>77</v>
      </c>
      <c r="N869">
        <v>76.7</v>
      </c>
      <c r="O869">
        <v>52.63</v>
      </c>
      <c r="P869" t="s">
        <v>78</v>
      </c>
      <c r="Q869" s="94">
        <v>45281.627083333333</v>
      </c>
      <c r="R869">
        <v>76.7</v>
      </c>
      <c r="S869">
        <v>52.63</v>
      </c>
      <c r="T869" t="str">
        <f>VLOOKUP(E869,zamiana!A:B,2,0)</f>
        <v>ALSTOM (ex. BT) CZL</v>
      </c>
    </row>
    <row r="870" spans="1:20" x14ac:dyDescent="0.3">
      <c r="A870" t="s">
        <v>5739</v>
      </c>
      <c r="B870" s="2">
        <v>45238</v>
      </c>
      <c r="C870" s="2">
        <v>45238</v>
      </c>
      <c r="D870" s="2"/>
      <c r="E870" t="s">
        <v>951</v>
      </c>
      <c r="F870" t="s">
        <v>952</v>
      </c>
      <c r="G870" t="s">
        <v>942</v>
      </c>
      <c r="H870" t="s">
        <v>951</v>
      </c>
      <c r="I870" t="s">
        <v>1750</v>
      </c>
      <c r="J870" t="s">
        <v>1751</v>
      </c>
      <c r="K870" t="s">
        <v>955</v>
      </c>
      <c r="L870">
        <v>1</v>
      </c>
      <c r="M870" t="s">
        <v>77</v>
      </c>
      <c r="N870">
        <v>76.7</v>
      </c>
      <c r="O870">
        <v>52.63</v>
      </c>
      <c r="P870" t="s">
        <v>78</v>
      </c>
      <c r="Q870" s="94">
        <v>45281.627083333333</v>
      </c>
      <c r="R870">
        <v>76.7</v>
      </c>
      <c r="S870">
        <v>52.63</v>
      </c>
      <c r="T870" t="str">
        <f>VLOOKUP(E870,zamiana!A:B,2,0)</f>
        <v>ALSTOM (ex. BT) CZL</v>
      </c>
    </row>
    <row r="871" spans="1:20" x14ac:dyDescent="0.3">
      <c r="A871" t="s">
        <v>5739</v>
      </c>
      <c r="B871" s="2">
        <v>45238</v>
      </c>
      <c r="C871" s="2">
        <v>45238</v>
      </c>
      <c r="D871" s="2"/>
      <c r="E871" t="s">
        <v>951</v>
      </c>
      <c r="F871" t="s">
        <v>952</v>
      </c>
      <c r="G871" t="s">
        <v>942</v>
      </c>
      <c r="H871" t="s">
        <v>951</v>
      </c>
      <c r="I871" t="s">
        <v>1750</v>
      </c>
      <c r="J871" t="s">
        <v>1751</v>
      </c>
      <c r="K871" t="s">
        <v>955</v>
      </c>
      <c r="L871">
        <v>1</v>
      </c>
      <c r="M871" t="s">
        <v>77</v>
      </c>
      <c r="N871">
        <v>76.7</v>
      </c>
      <c r="O871">
        <v>52.63</v>
      </c>
      <c r="P871" t="s">
        <v>78</v>
      </c>
      <c r="Q871" s="94">
        <v>45281.627083333333</v>
      </c>
      <c r="R871">
        <v>76.7</v>
      </c>
      <c r="S871">
        <v>52.63</v>
      </c>
      <c r="T871" t="str">
        <f>VLOOKUP(E871,zamiana!A:B,2,0)</f>
        <v>ALSTOM (ex. BT) CZL</v>
      </c>
    </row>
    <row r="872" spans="1:20" x14ac:dyDescent="0.3">
      <c r="A872" t="s">
        <v>5739</v>
      </c>
      <c r="B872" s="2">
        <v>45238</v>
      </c>
      <c r="C872" s="2">
        <v>45238</v>
      </c>
      <c r="D872" s="2"/>
      <c r="E872" t="s">
        <v>951</v>
      </c>
      <c r="F872" t="s">
        <v>952</v>
      </c>
      <c r="G872" t="s">
        <v>942</v>
      </c>
      <c r="H872" t="s">
        <v>951</v>
      </c>
      <c r="I872" t="s">
        <v>1750</v>
      </c>
      <c r="J872" t="s">
        <v>1751</v>
      </c>
      <c r="K872" t="s">
        <v>955</v>
      </c>
      <c r="L872">
        <v>1</v>
      </c>
      <c r="M872" t="s">
        <v>77</v>
      </c>
      <c r="N872">
        <v>76.7</v>
      </c>
      <c r="O872">
        <v>52.63</v>
      </c>
      <c r="P872" t="s">
        <v>78</v>
      </c>
      <c r="Q872" s="94">
        <v>45281.627083333333</v>
      </c>
      <c r="R872">
        <v>76.7</v>
      </c>
      <c r="S872">
        <v>52.63</v>
      </c>
      <c r="T872" t="str">
        <f>VLOOKUP(E872,zamiana!A:B,2,0)</f>
        <v>ALSTOM (ex. BT) CZL</v>
      </c>
    </row>
    <row r="873" spans="1:20" x14ac:dyDescent="0.3">
      <c r="A873" t="s">
        <v>5739</v>
      </c>
      <c r="B873" s="2">
        <v>45238</v>
      </c>
      <c r="C873" s="2">
        <v>45238</v>
      </c>
      <c r="D873" s="2"/>
      <c r="E873" t="s">
        <v>951</v>
      </c>
      <c r="F873" t="s">
        <v>952</v>
      </c>
      <c r="G873" t="s">
        <v>942</v>
      </c>
      <c r="H873" t="s">
        <v>951</v>
      </c>
      <c r="I873" t="s">
        <v>1750</v>
      </c>
      <c r="J873" t="s">
        <v>1751</v>
      </c>
      <c r="K873" t="s">
        <v>955</v>
      </c>
      <c r="L873">
        <v>1</v>
      </c>
      <c r="M873" t="s">
        <v>77</v>
      </c>
      <c r="N873">
        <v>76.7</v>
      </c>
      <c r="O873">
        <v>52.63</v>
      </c>
      <c r="P873" t="s">
        <v>78</v>
      </c>
      <c r="Q873" s="94">
        <v>45281.627083333333</v>
      </c>
      <c r="R873">
        <v>76.7</v>
      </c>
      <c r="S873">
        <v>52.63</v>
      </c>
      <c r="T873" t="str">
        <f>VLOOKUP(E873,zamiana!A:B,2,0)</f>
        <v>ALSTOM (ex. BT) CZL</v>
      </c>
    </row>
    <row r="874" spans="1:20" x14ac:dyDescent="0.3">
      <c r="A874" t="s">
        <v>5739</v>
      </c>
      <c r="B874" s="2">
        <v>45238</v>
      </c>
      <c r="C874" s="2">
        <v>45238</v>
      </c>
      <c r="D874" s="2"/>
      <c r="E874" t="s">
        <v>951</v>
      </c>
      <c r="F874" t="s">
        <v>952</v>
      </c>
      <c r="G874" t="s">
        <v>942</v>
      </c>
      <c r="H874" t="s">
        <v>951</v>
      </c>
      <c r="I874" t="s">
        <v>1740</v>
      </c>
      <c r="J874" t="s">
        <v>1741</v>
      </c>
      <c r="K874" t="s">
        <v>955</v>
      </c>
      <c r="L874">
        <v>2</v>
      </c>
      <c r="M874" t="s">
        <v>77</v>
      </c>
      <c r="N874">
        <v>64.010000000000005</v>
      </c>
      <c r="O874">
        <v>45.44</v>
      </c>
      <c r="P874" t="s">
        <v>78</v>
      </c>
      <c r="Q874" s="94">
        <v>45281.627083333333</v>
      </c>
      <c r="R874">
        <v>128.02000000000001</v>
      </c>
      <c r="S874">
        <v>90.88</v>
      </c>
      <c r="T874" t="str">
        <f>VLOOKUP(E874,zamiana!A:B,2,0)</f>
        <v>ALSTOM (ex. BT) CZL</v>
      </c>
    </row>
    <row r="875" spans="1:20" x14ac:dyDescent="0.3">
      <c r="A875" t="s">
        <v>5739</v>
      </c>
      <c r="B875" s="2">
        <v>45238</v>
      </c>
      <c r="C875" s="2">
        <v>45238</v>
      </c>
      <c r="D875" s="2"/>
      <c r="E875" t="s">
        <v>951</v>
      </c>
      <c r="F875" t="s">
        <v>952</v>
      </c>
      <c r="G875" t="s">
        <v>942</v>
      </c>
      <c r="H875" t="s">
        <v>951</v>
      </c>
      <c r="I875" t="s">
        <v>1740</v>
      </c>
      <c r="J875" t="s">
        <v>1741</v>
      </c>
      <c r="K875" t="s">
        <v>955</v>
      </c>
      <c r="L875">
        <v>2</v>
      </c>
      <c r="M875" t="s">
        <v>77</v>
      </c>
      <c r="N875">
        <v>64.010000000000005</v>
      </c>
      <c r="O875">
        <v>45.44</v>
      </c>
      <c r="P875" t="s">
        <v>78</v>
      </c>
      <c r="Q875" s="94">
        <v>45281.627083333333</v>
      </c>
      <c r="R875">
        <v>128.02000000000001</v>
      </c>
      <c r="S875">
        <v>90.88</v>
      </c>
      <c r="T875" t="str">
        <f>VLOOKUP(E875,zamiana!A:B,2,0)</f>
        <v>ALSTOM (ex. BT) CZL</v>
      </c>
    </row>
    <row r="876" spans="1:20" x14ac:dyDescent="0.3">
      <c r="A876" t="s">
        <v>5739</v>
      </c>
      <c r="B876" s="2">
        <v>45238</v>
      </c>
      <c r="C876" s="2">
        <v>45238</v>
      </c>
      <c r="D876" s="2"/>
      <c r="E876" t="s">
        <v>951</v>
      </c>
      <c r="F876" t="s">
        <v>952</v>
      </c>
      <c r="G876" t="s">
        <v>942</v>
      </c>
      <c r="H876" t="s">
        <v>951</v>
      </c>
      <c r="I876" t="s">
        <v>1740</v>
      </c>
      <c r="J876" t="s">
        <v>1741</v>
      </c>
      <c r="K876" t="s">
        <v>955</v>
      </c>
      <c r="L876">
        <v>2</v>
      </c>
      <c r="M876" t="s">
        <v>77</v>
      </c>
      <c r="N876">
        <v>64.010000000000005</v>
      </c>
      <c r="O876">
        <v>45.44</v>
      </c>
      <c r="P876" t="s">
        <v>78</v>
      </c>
      <c r="Q876" s="94">
        <v>45281.627083333333</v>
      </c>
      <c r="R876">
        <v>128.02000000000001</v>
      </c>
      <c r="S876">
        <v>90.88</v>
      </c>
      <c r="T876" t="str">
        <f>VLOOKUP(E876,zamiana!A:B,2,0)</f>
        <v>ALSTOM (ex. BT) CZL</v>
      </c>
    </row>
    <row r="877" spans="1:20" x14ac:dyDescent="0.3">
      <c r="A877" t="s">
        <v>5739</v>
      </c>
      <c r="B877" s="2">
        <v>45238</v>
      </c>
      <c r="C877" s="2">
        <v>45238</v>
      </c>
      <c r="D877" s="2"/>
      <c r="E877" t="s">
        <v>951</v>
      </c>
      <c r="F877" t="s">
        <v>952</v>
      </c>
      <c r="G877" t="s">
        <v>942</v>
      </c>
      <c r="H877" t="s">
        <v>951</v>
      </c>
      <c r="I877" t="s">
        <v>1740</v>
      </c>
      <c r="J877" t="s">
        <v>1741</v>
      </c>
      <c r="K877" t="s">
        <v>955</v>
      </c>
      <c r="L877">
        <v>2</v>
      </c>
      <c r="M877" t="s">
        <v>77</v>
      </c>
      <c r="N877">
        <v>64.010000000000005</v>
      </c>
      <c r="O877">
        <v>45.44</v>
      </c>
      <c r="P877" t="s">
        <v>78</v>
      </c>
      <c r="Q877" s="94">
        <v>45281.627083333333</v>
      </c>
      <c r="R877">
        <v>128.02000000000001</v>
      </c>
      <c r="S877">
        <v>90.88</v>
      </c>
      <c r="T877" t="str">
        <f>VLOOKUP(E877,zamiana!A:B,2,0)</f>
        <v>ALSTOM (ex. BT) CZL</v>
      </c>
    </row>
    <row r="878" spans="1:20" x14ac:dyDescent="0.3">
      <c r="A878" t="s">
        <v>5739</v>
      </c>
      <c r="B878" s="2">
        <v>45238</v>
      </c>
      <c r="C878" s="2">
        <v>45238</v>
      </c>
      <c r="D878" s="2"/>
      <c r="E878" t="s">
        <v>951</v>
      </c>
      <c r="F878" t="s">
        <v>952</v>
      </c>
      <c r="G878" t="s">
        <v>942</v>
      </c>
      <c r="H878" t="s">
        <v>951</v>
      </c>
      <c r="I878" t="s">
        <v>1740</v>
      </c>
      <c r="J878" t="s">
        <v>1741</v>
      </c>
      <c r="K878" t="s">
        <v>955</v>
      </c>
      <c r="L878">
        <v>2</v>
      </c>
      <c r="M878" t="s">
        <v>77</v>
      </c>
      <c r="N878">
        <v>64.010000000000005</v>
      </c>
      <c r="O878">
        <v>45.44</v>
      </c>
      <c r="P878" t="s">
        <v>78</v>
      </c>
      <c r="Q878" s="94">
        <v>45281.627083333333</v>
      </c>
      <c r="R878">
        <v>128.02000000000001</v>
      </c>
      <c r="S878">
        <v>90.88</v>
      </c>
      <c r="T878" t="str">
        <f>VLOOKUP(E878,zamiana!A:B,2,0)</f>
        <v>ALSTOM (ex. BT) CZL</v>
      </c>
    </row>
    <row r="879" spans="1:20" x14ac:dyDescent="0.3">
      <c r="A879" t="s">
        <v>5739</v>
      </c>
      <c r="B879" s="2">
        <v>45238</v>
      </c>
      <c r="C879" s="2">
        <v>45238</v>
      </c>
      <c r="D879" s="2"/>
      <c r="E879" t="s">
        <v>951</v>
      </c>
      <c r="F879" t="s">
        <v>952</v>
      </c>
      <c r="G879" t="s">
        <v>942</v>
      </c>
      <c r="H879" t="s">
        <v>951</v>
      </c>
      <c r="I879" t="s">
        <v>1740</v>
      </c>
      <c r="J879" t="s">
        <v>1741</v>
      </c>
      <c r="K879" t="s">
        <v>955</v>
      </c>
      <c r="L879">
        <v>1</v>
      </c>
      <c r="M879" t="s">
        <v>77</v>
      </c>
      <c r="N879">
        <v>64.010000000000005</v>
      </c>
      <c r="O879">
        <v>45.44</v>
      </c>
      <c r="P879" t="s">
        <v>78</v>
      </c>
      <c r="Q879" s="94">
        <v>45281.627083333333</v>
      </c>
      <c r="R879">
        <v>64.010000000000005</v>
      </c>
      <c r="S879">
        <v>45.44</v>
      </c>
      <c r="T879" t="str">
        <f>VLOOKUP(E879,zamiana!A:B,2,0)</f>
        <v>ALSTOM (ex. BT) CZL</v>
      </c>
    </row>
    <row r="880" spans="1:20" x14ac:dyDescent="0.3">
      <c r="A880" t="s">
        <v>5739</v>
      </c>
      <c r="B880" s="2">
        <v>45238</v>
      </c>
      <c r="C880" s="2">
        <v>45238</v>
      </c>
      <c r="D880" s="2"/>
      <c r="E880" t="s">
        <v>951</v>
      </c>
      <c r="F880" t="s">
        <v>952</v>
      </c>
      <c r="G880" t="s">
        <v>942</v>
      </c>
      <c r="H880" t="s">
        <v>951</v>
      </c>
      <c r="I880" t="s">
        <v>1135</v>
      </c>
      <c r="J880" t="s">
        <v>1136</v>
      </c>
      <c r="K880" t="s">
        <v>955</v>
      </c>
      <c r="L880">
        <v>5</v>
      </c>
      <c r="M880" t="s">
        <v>77</v>
      </c>
      <c r="N880">
        <v>5.92</v>
      </c>
      <c r="O880">
        <v>6.92</v>
      </c>
      <c r="P880" t="s">
        <v>78</v>
      </c>
      <c r="Q880" s="94">
        <v>45281.657638888886</v>
      </c>
      <c r="R880">
        <v>29.6</v>
      </c>
      <c r="S880">
        <v>34.6</v>
      </c>
      <c r="T880" t="str">
        <f>VLOOKUP(E880,zamiana!A:B,2,0)</f>
        <v>ALSTOM (ex. BT) CZL</v>
      </c>
    </row>
    <row r="881" spans="1:20" x14ac:dyDescent="0.3">
      <c r="A881" t="s">
        <v>5739</v>
      </c>
      <c r="B881" s="2">
        <v>45238</v>
      </c>
      <c r="C881" s="2">
        <v>45238</v>
      </c>
      <c r="D881" s="2"/>
      <c r="E881" t="s">
        <v>951</v>
      </c>
      <c r="F881" t="s">
        <v>952</v>
      </c>
      <c r="G881" t="s">
        <v>942</v>
      </c>
      <c r="H881" t="s">
        <v>951</v>
      </c>
      <c r="I881" t="s">
        <v>1135</v>
      </c>
      <c r="J881" t="s">
        <v>1136</v>
      </c>
      <c r="K881" t="s">
        <v>955</v>
      </c>
      <c r="L881">
        <v>5</v>
      </c>
      <c r="M881" t="s">
        <v>77</v>
      </c>
      <c r="N881">
        <v>5.92</v>
      </c>
      <c r="O881">
        <v>6.92</v>
      </c>
      <c r="P881" t="s">
        <v>78</v>
      </c>
      <c r="Q881" s="94">
        <v>45281.657638888886</v>
      </c>
      <c r="R881">
        <v>29.6</v>
      </c>
      <c r="S881">
        <v>34.6</v>
      </c>
      <c r="T881" t="str">
        <f>VLOOKUP(E881,zamiana!A:B,2,0)</f>
        <v>ALSTOM (ex. BT) CZL</v>
      </c>
    </row>
    <row r="882" spans="1:20" x14ac:dyDescent="0.3">
      <c r="A882" t="s">
        <v>5739</v>
      </c>
      <c r="B882" s="2">
        <v>45238</v>
      </c>
      <c r="C882" s="2">
        <v>45238</v>
      </c>
      <c r="D882" s="2"/>
      <c r="E882" t="s">
        <v>951</v>
      </c>
      <c r="F882" t="s">
        <v>952</v>
      </c>
      <c r="G882" t="s">
        <v>942</v>
      </c>
      <c r="H882" t="s">
        <v>951</v>
      </c>
      <c r="I882" t="s">
        <v>1135</v>
      </c>
      <c r="J882" t="s">
        <v>1136</v>
      </c>
      <c r="K882" t="s">
        <v>955</v>
      </c>
      <c r="L882">
        <v>10</v>
      </c>
      <c r="M882" t="s">
        <v>77</v>
      </c>
      <c r="N882">
        <v>5.92</v>
      </c>
      <c r="O882">
        <v>6.92</v>
      </c>
      <c r="P882" t="s">
        <v>78</v>
      </c>
      <c r="Q882" s="94">
        <v>45281.657638888886</v>
      </c>
      <c r="R882">
        <v>59.2</v>
      </c>
      <c r="S882">
        <v>69.2</v>
      </c>
      <c r="T882" t="str">
        <f>VLOOKUP(E882,zamiana!A:B,2,0)</f>
        <v>ALSTOM (ex. BT) CZL</v>
      </c>
    </row>
    <row r="883" spans="1:20" x14ac:dyDescent="0.3">
      <c r="A883" t="s">
        <v>5739</v>
      </c>
      <c r="B883" s="2">
        <v>45238</v>
      </c>
      <c r="C883" s="2">
        <v>45238</v>
      </c>
      <c r="D883" s="2"/>
      <c r="E883" t="s">
        <v>951</v>
      </c>
      <c r="F883" t="s">
        <v>952</v>
      </c>
      <c r="G883" t="s">
        <v>942</v>
      </c>
      <c r="H883" t="s">
        <v>951</v>
      </c>
      <c r="I883" t="s">
        <v>1135</v>
      </c>
      <c r="J883" t="s">
        <v>1136</v>
      </c>
      <c r="K883" t="s">
        <v>955</v>
      </c>
      <c r="L883">
        <v>10</v>
      </c>
      <c r="M883" t="s">
        <v>77</v>
      </c>
      <c r="N883">
        <v>5.92</v>
      </c>
      <c r="O883">
        <v>6.92</v>
      </c>
      <c r="P883" t="s">
        <v>78</v>
      </c>
      <c r="Q883" s="94">
        <v>45281.657638888886</v>
      </c>
      <c r="R883">
        <v>59.2</v>
      </c>
      <c r="S883">
        <v>69.2</v>
      </c>
      <c r="T883" t="str">
        <f>VLOOKUP(E883,zamiana!A:B,2,0)</f>
        <v>ALSTOM (ex. BT) CZL</v>
      </c>
    </row>
    <row r="884" spans="1:20" x14ac:dyDescent="0.3">
      <c r="A884" t="s">
        <v>5739</v>
      </c>
      <c r="B884" s="2">
        <v>45238</v>
      </c>
      <c r="C884" s="2">
        <v>45238</v>
      </c>
      <c r="D884" s="2"/>
      <c r="E884" t="s">
        <v>951</v>
      </c>
      <c r="F884" t="s">
        <v>952</v>
      </c>
      <c r="G884" t="s">
        <v>942</v>
      </c>
      <c r="H884" t="s">
        <v>951</v>
      </c>
      <c r="I884" t="s">
        <v>1135</v>
      </c>
      <c r="J884" t="s">
        <v>1136</v>
      </c>
      <c r="K884" t="s">
        <v>955</v>
      </c>
      <c r="L884">
        <v>10</v>
      </c>
      <c r="M884" t="s">
        <v>77</v>
      </c>
      <c r="N884">
        <v>5.92</v>
      </c>
      <c r="O884">
        <v>6.92</v>
      </c>
      <c r="P884" t="s">
        <v>78</v>
      </c>
      <c r="Q884" s="94">
        <v>45281.657638888886</v>
      </c>
      <c r="R884">
        <v>59.2</v>
      </c>
      <c r="S884">
        <v>69.2</v>
      </c>
      <c r="T884" t="str">
        <f>VLOOKUP(E884,zamiana!A:B,2,0)</f>
        <v>ALSTOM (ex. BT) CZL</v>
      </c>
    </row>
    <row r="885" spans="1:20" x14ac:dyDescent="0.3">
      <c r="A885" t="s">
        <v>5739</v>
      </c>
      <c r="B885" s="2">
        <v>45238</v>
      </c>
      <c r="C885" s="2">
        <v>45238</v>
      </c>
      <c r="D885" s="2"/>
      <c r="E885" t="s">
        <v>951</v>
      </c>
      <c r="F885" t="s">
        <v>952</v>
      </c>
      <c r="G885" t="s">
        <v>942</v>
      </c>
      <c r="H885" t="s">
        <v>951</v>
      </c>
      <c r="I885" t="s">
        <v>1135</v>
      </c>
      <c r="J885" t="s">
        <v>1136</v>
      </c>
      <c r="K885" t="s">
        <v>955</v>
      </c>
      <c r="L885">
        <v>10</v>
      </c>
      <c r="M885" t="s">
        <v>77</v>
      </c>
      <c r="N885">
        <v>5.92</v>
      </c>
      <c r="O885">
        <v>6.92</v>
      </c>
      <c r="P885" t="s">
        <v>78</v>
      </c>
      <c r="Q885" s="94">
        <v>45281.657638888886</v>
      </c>
      <c r="R885">
        <v>59.2</v>
      </c>
      <c r="S885">
        <v>69.2</v>
      </c>
      <c r="T885" t="str">
        <f>VLOOKUP(E885,zamiana!A:B,2,0)</f>
        <v>ALSTOM (ex. BT) CZL</v>
      </c>
    </row>
    <row r="886" spans="1:20" x14ac:dyDescent="0.3">
      <c r="A886" t="s">
        <v>5739</v>
      </c>
      <c r="B886" s="2">
        <v>45238</v>
      </c>
      <c r="C886" s="2">
        <v>45238</v>
      </c>
      <c r="D886" s="2"/>
      <c r="E886" t="s">
        <v>951</v>
      </c>
      <c r="F886" t="s">
        <v>952</v>
      </c>
      <c r="G886" t="s">
        <v>942</v>
      </c>
      <c r="H886" t="s">
        <v>951</v>
      </c>
      <c r="I886" t="s">
        <v>1135</v>
      </c>
      <c r="J886" t="s">
        <v>1136</v>
      </c>
      <c r="K886" t="s">
        <v>955</v>
      </c>
      <c r="L886">
        <v>10</v>
      </c>
      <c r="M886" t="s">
        <v>77</v>
      </c>
      <c r="N886">
        <v>5.92</v>
      </c>
      <c r="O886">
        <v>6.92</v>
      </c>
      <c r="P886" t="s">
        <v>78</v>
      </c>
      <c r="Q886" s="94">
        <v>45281.657638888886</v>
      </c>
      <c r="R886">
        <v>59.2</v>
      </c>
      <c r="S886">
        <v>69.2</v>
      </c>
      <c r="T886" t="str">
        <f>VLOOKUP(E886,zamiana!A:B,2,0)</f>
        <v>ALSTOM (ex. BT) CZL</v>
      </c>
    </row>
    <row r="887" spans="1:20" x14ac:dyDescent="0.3">
      <c r="A887" t="s">
        <v>5739</v>
      </c>
      <c r="B887" s="2">
        <v>45238</v>
      </c>
      <c r="C887" s="2">
        <v>45238</v>
      </c>
      <c r="D887" s="2"/>
      <c r="E887" t="s">
        <v>951</v>
      </c>
      <c r="F887" t="s">
        <v>952</v>
      </c>
      <c r="G887" t="s">
        <v>942</v>
      </c>
      <c r="H887" t="s">
        <v>951</v>
      </c>
      <c r="I887" t="s">
        <v>1135</v>
      </c>
      <c r="J887" t="s">
        <v>1136</v>
      </c>
      <c r="K887" t="s">
        <v>955</v>
      </c>
      <c r="L887">
        <v>10</v>
      </c>
      <c r="M887" t="s">
        <v>77</v>
      </c>
      <c r="N887">
        <v>5.92</v>
      </c>
      <c r="O887">
        <v>6.92</v>
      </c>
      <c r="P887" t="s">
        <v>78</v>
      </c>
      <c r="Q887" s="94">
        <v>45281.657638888886</v>
      </c>
      <c r="R887">
        <v>59.2</v>
      </c>
      <c r="S887">
        <v>69.2</v>
      </c>
      <c r="T887" t="str">
        <f>VLOOKUP(E887,zamiana!A:B,2,0)</f>
        <v>ALSTOM (ex. BT) CZL</v>
      </c>
    </row>
    <row r="888" spans="1:20" x14ac:dyDescent="0.3">
      <c r="A888" t="s">
        <v>5739</v>
      </c>
      <c r="B888" s="2">
        <v>45238</v>
      </c>
      <c r="C888" s="2">
        <v>45238</v>
      </c>
      <c r="D888" s="2"/>
      <c r="E888" t="s">
        <v>951</v>
      </c>
      <c r="F888" t="s">
        <v>952</v>
      </c>
      <c r="G888" t="s">
        <v>942</v>
      </c>
      <c r="H888" t="s">
        <v>951</v>
      </c>
      <c r="I888" t="s">
        <v>1135</v>
      </c>
      <c r="J888" t="s">
        <v>1136</v>
      </c>
      <c r="K888" t="s">
        <v>955</v>
      </c>
      <c r="L888">
        <v>5</v>
      </c>
      <c r="M888" t="s">
        <v>77</v>
      </c>
      <c r="N888">
        <v>5.92</v>
      </c>
      <c r="O888">
        <v>6.92</v>
      </c>
      <c r="P888" t="s">
        <v>78</v>
      </c>
      <c r="Q888" s="94">
        <v>45281.657638888886</v>
      </c>
      <c r="R888">
        <v>29.6</v>
      </c>
      <c r="S888">
        <v>34.6</v>
      </c>
      <c r="T888" t="str">
        <f>VLOOKUP(E888,zamiana!A:B,2,0)</f>
        <v>ALSTOM (ex. BT) CZL</v>
      </c>
    </row>
    <row r="889" spans="1:20" x14ac:dyDescent="0.3">
      <c r="A889" t="s">
        <v>5739</v>
      </c>
      <c r="B889" s="2">
        <v>45238</v>
      </c>
      <c r="C889" s="2">
        <v>45238</v>
      </c>
      <c r="D889" s="2"/>
      <c r="E889" t="s">
        <v>951</v>
      </c>
      <c r="F889" t="s">
        <v>952</v>
      </c>
      <c r="G889" t="s">
        <v>942</v>
      </c>
      <c r="H889" t="s">
        <v>951</v>
      </c>
      <c r="I889" t="s">
        <v>1135</v>
      </c>
      <c r="J889" t="s">
        <v>1136</v>
      </c>
      <c r="K889" t="s">
        <v>955</v>
      </c>
      <c r="L889">
        <v>5</v>
      </c>
      <c r="M889" t="s">
        <v>77</v>
      </c>
      <c r="N889">
        <v>5.92</v>
      </c>
      <c r="O889">
        <v>6.92</v>
      </c>
      <c r="P889" t="s">
        <v>78</v>
      </c>
      <c r="Q889" s="94">
        <v>45281.657638888886</v>
      </c>
      <c r="R889">
        <v>29.6</v>
      </c>
      <c r="S889">
        <v>34.6</v>
      </c>
      <c r="T889" t="str">
        <f>VLOOKUP(E889,zamiana!A:B,2,0)</f>
        <v>ALSTOM (ex. BT) CZL</v>
      </c>
    </row>
    <row r="890" spans="1:20" x14ac:dyDescent="0.3">
      <c r="A890" t="s">
        <v>5739</v>
      </c>
      <c r="B890" s="2">
        <v>45238</v>
      </c>
      <c r="C890" s="2">
        <v>45238</v>
      </c>
      <c r="D890" s="2"/>
      <c r="E890" t="s">
        <v>951</v>
      </c>
      <c r="F890" t="s">
        <v>952</v>
      </c>
      <c r="G890" t="s">
        <v>942</v>
      </c>
      <c r="H890" t="s">
        <v>951</v>
      </c>
      <c r="I890" t="s">
        <v>1550</v>
      </c>
      <c r="J890" t="s">
        <v>1551</v>
      </c>
      <c r="K890" t="s">
        <v>955</v>
      </c>
      <c r="L890">
        <v>2</v>
      </c>
      <c r="M890" t="s">
        <v>77</v>
      </c>
      <c r="N890">
        <v>26.71</v>
      </c>
      <c r="O890">
        <v>25.93</v>
      </c>
      <c r="P890" t="s">
        <v>78</v>
      </c>
      <c r="Q890" s="94">
        <v>45281.627083333333</v>
      </c>
      <c r="R890">
        <v>53.42</v>
      </c>
      <c r="S890">
        <v>51.86</v>
      </c>
      <c r="T890" t="str">
        <f>VLOOKUP(E890,zamiana!A:B,2,0)</f>
        <v>ALSTOM (ex. BT) CZL</v>
      </c>
    </row>
    <row r="891" spans="1:20" x14ac:dyDescent="0.3">
      <c r="A891" t="s">
        <v>5739</v>
      </c>
      <c r="B891" s="2">
        <v>45238</v>
      </c>
      <c r="C891" s="2">
        <v>45238</v>
      </c>
      <c r="D891" s="2"/>
      <c r="E891" t="s">
        <v>951</v>
      </c>
      <c r="F891" t="s">
        <v>952</v>
      </c>
      <c r="G891" t="s">
        <v>942</v>
      </c>
      <c r="H891" t="s">
        <v>951</v>
      </c>
      <c r="I891" t="s">
        <v>1343</v>
      </c>
      <c r="J891" t="s">
        <v>1344</v>
      </c>
      <c r="K891" t="s">
        <v>955</v>
      </c>
      <c r="L891">
        <v>2</v>
      </c>
      <c r="M891" t="s">
        <v>77</v>
      </c>
      <c r="N891">
        <v>23.15</v>
      </c>
      <c r="O891">
        <v>16.91</v>
      </c>
      <c r="P891" t="s">
        <v>78</v>
      </c>
      <c r="Q891" s="94">
        <v>45281.627083333333</v>
      </c>
      <c r="R891">
        <v>46.3</v>
      </c>
      <c r="S891">
        <v>33.82</v>
      </c>
      <c r="T891" t="str">
        <f>VLOOKUP(E891,zamiana!A:B,2,0)</f>
        <v>ALSTOM (ex. BT) CZL</v>
      </c>
    </row>
    <row r="892" spans="1:20" x14ac:dyDescent="0.3">
      <c r="A892" t="s">
        <v>5739</v>
      </c>
      <c r="B892" s="2">
        <v>45238</v>
      </c>
      <c r="C892" s="2">
        <v>45238</v>
      </c>
      <c r="D892" s="2"/>
      <c r="E892" t="s">
        <v>951</v>
      </c>
      <c r="F892" t="s">
        <v>952</v>
      </c>
      <c r="G892" t="s">
        <v>942</v>
      </c>
      <c r="H892" t="s">
        <v>951</v>
      </c>
      <c r="I892" t="s">
        <v>1343</v>
      </c>
      <c r="J892" t="s">
        <v>1344</v>
      </c>
      <c r="K892" t="s">
        <v>955</v>
      </c>
      <c r="L892">
        <v>2</v>
      </c>
      <c r="M892" t="s">
        <v>77</v>
      </c>
      <c r="N892">
        <v>23.15</v>
      </c>
      <c r="O892">
        <v>16.91</v>
      </c>
      <c r="P892" t="s">
        <v>78</v>
      </c>
      <c r="Q892" s="94">
        <v>45281.627083333333</v>
      </c>
      <c r="R892">
        <v>46.3</v>
      </c>
      <c r="S892">
        <v>33.82</v>
      </c>
      <c r="T892" t="str">
        <f>VLOOKUP(E892,zamiana!A:B,2,0)</f>
        <v>ALSTOM (ex. BT) CZL</v>
      </c>
    </row>
    <row r="893" spans="1:20" x14ac:dyDescent="0.3">
      <c r="A893" t="s">
        <v>5739</v>
      </c>
      <c r="B893" s="2">
        <v>45238</v>
      </c>
      <c r="C893" s="2">
        <v>45238</v>
      </c>
      <c r="D893" s="2"/>
      <c r="E893" t="s">
        <v>951</v>
      </c>
      <c r="F893" t="s">
        <v>952</v>
      </c>
      <c r="G893" t="s">
        <v>942</v>
      </c>
      <c r="H893" t="s">
        <v>951</v>
      </c>
      <c r="I893" t="s">
        <v>1343</v>
      </c>
      <c r="J893" t="s">
        <v>1344</v>
      </c>
      <c r="K893" t="s">
        <v>955</v>
      </c>
      <c r="L893">
        <v>2</v>
      </c>
      <c r="M893" t="s">
        <v>77</v>
      </c>
      <c r="N893">
        <v>23.15</v>
      </c>
      <c r="O893">
        <v>16.91</v>
      </c>
      <c r="P893" t="s">
        <v>78</v>
      </c>
      <c r="Q893" s="94">
        <v>45281.627083333333</v>
      </c>
      <c r="R893">
        <v>46.3</v>
      </c>
      <c r="S893">
        <v>33.82</v>
      </c>
      <c r="T893" t="str">
        <f>VLOOKUP(E893,zamiana!A:B,2,0)</f>
        <v>ALSTOM (ex. BT) CZL</v>
      </c>
    </row>
    <row r="894" spans="1:20" x14ac:dyDescent="0.3">
      <c r="A894" t="s">
        <v>5739</v>
      </c>
      <c r="B894" s="2">
        <v>45238</v>
      </c>
      <c r="C894" s="2">
        <v>45238</v>
      </c>
      <c r="D894" s="2"/>
      <c r="E894" t="s">
        <v>951</v>
      </c>
      <c r="F894" t="s">
        <v>952</v>
      </c>
      <c r="G894" t="s">
        <v>942</v>
      </c>
      <c r="H894" t="s">
        <v>951</v>
      </c>
      <c r="I894" t="s">
        <v>1343</v>
      </c>
      <c r="J894" t="s">
        <v>1344</v>
      </c>
      <c r="K894" t="s">
        <v>955</v>
      </c>
      <c r="L894">
        <v>2</v>
      </c>
      <c r="M894" t="s">
        <v>77</v>
      </c>
      <c r="N894">
        <v>23.15</v>
      </c>
      <c r="O894">
        <v>16.91</v>
      </c>
      <c r="P894" t="s">
        <v>78</v>
      </c>
      <c r="Q894" s="94">
        <v>45281.627083333333</v>
      </c>
      <c r="R894">
        <v>46.3</v>
      </c>
      <c r="S894">
        <v>33.82</v>
      </c>
      <c r="T894" t="str">
        <f>VLOOKUP(E894,zamiana!A:B,2,0)</f>
        <v>ALSTOM (ex. BT) CZL</v>
      </c>
    </row>
    <row r="895" spans="1:20" x14ac:dyDescent="0.3">
      <c r="A895" t="s">
        <v>5739</v>
      </c>
      <c r="B895" s="2">
        <v>45238</v>
      </c>
      <c r="C895" s="2">
        <v>45238</v>
      </c>
      <c r="D895" s="2"/>
      <c r="E895" t="s">
        <v>951</v>
      </c>
      <c r="F895" t="s">
        <v>952</v>
      </c>
      <c r="G895" t="s">
        <v>942</v>
      </c>
      <c r="H895" t="s">
        <v>951</v>
      </c>
      <c r="I895" t="s">
        <v>1343</v>
      </c>
      <c r="J895" t="s">
        <v>1344</v>
      </c>
      <c r="K895" t="s">
        <v>955</v>
      </c>
      <c r="L895">
        <v>2</v>
      </c>
      <c r="M895" t="s">
        <v>77</v>
      </c>
      <c r="N895">
        <v>23.15</v>
      </c>
      <c r="O895">
        <v>16.91</v>
      </c>
      <c r="P895" t="s">
        <v>78</v>
      </c>
      <c r="Q895" s="94">
        <v>45281.627083333333</v>
      </c>
      <c r="R895">
        <v>46.3</v>
      </c>
      <c r="S895">
        <v>33.82</v>
      </c>
      <c r="T895" t="str">
        <f>VLOOKUP(E895,zamiana!A:B,2,0)</f>
        <v>ALSTOM (ex. BT) CZL</v>
      </c>
    </row>
    <row r="896" spans="1:20" x14ac:dyDescent="0.3">
      <c r="A896" t="s">
        <v>5739</v>
      </c>
      <c r="B896" s="2">
        <v>45238</v>
      </c>
      <c r="C896" s="2">
        <v>45238</v>
      </c>
      <c r="D896" s="2"/>
      <c r="E896" t="s">
        <v>951</v>
      </c>
      <c r="F896" t="s">
        <v>952</v>
      </c>
      <c r="G896" t="s">
        <v>942</v>
      </c>
      <c r="H896" t="s">
        <v>951</v>
      </c>
      <c r="I896" t="s">
        <v>1343</v>
      </c>
      <c r="J896" t="s">
        <v>1344</v>
      </c>
      <c r="K896" t="s">
        <v>955</v>
      </c>
      <c r="L896">
        <v>2</v>
      </c>
      <c r="M896" t="s">
        <v>77</v>
      </c>
      <c r="N896">
        <v>23.15</v>
      </c>
      <c r="O896">
        <v>16.91</v>
      </c>
      <c r="P896" t="s">
        <v>78</v>
      </c>
      <c r="Q896" s="94">
        <v>45281.627083333333</v>
      </c>
      <c r="R896">
        <v>46.3</v>
      </c>
      <c r="S896">
        <v>33.82</v>
      </c>
      <c r="T896" t="str">
        <f>VLOOKUP(E896,zamiana!A:B,2,0)</f>
        <v>ALSTOM (ex. BT) CZL</v>
      </c>
    </row>
    <row r="897" spans="1:20" x14ac:dyDescent="0.3">
      <c r="A897" t="s">
        <v>5739</v>
      </c>
      <c r="B897" s="2">
        <v>45238</v>
      </c>
      <c r="C897" s="2">
        <v>45238</v>
      </c>
      <c r="D897" s="2"/>
      <c r="E897" t="s">
        <v>951</v>
      </c>
      <c r="F897" t="s">
        <v>952</v>
      </c>
      <c r="G897" t="s">
        <v>942</v>
      </c>
      <c r="H897" t="s">
        <v>951</v>
      </c>
      <c r="I897" t="s">
        <v>1343</v>
      </c>
      <c r="J897" t="s">
        <v>1344</v>
      </c>
      <c r="K897" t="s">
        <v>955</v>
      </c>
      <c r="L897">
        <v>2</v>
      </c>
      <c r="M897" t="s">
        <v>77</v>
      </c>
      <c r="N897">
        <v>23.15</v>
      </c>
      <c r="O897">
        <v>16.91</v>
      </c>
      <c r="P897" t="s">
        <v>78</v>
      </c>
      <c r="Q897" s="94">
        <v>45281.627083333333</v>
      </c>
      <c r="R897">
        <v>46.3</v>
      </c>
      <c r="S897">
        <v>33.82</v>
      </c>
      <c r="T897" t="str">
        <f>VLOOKUP(E897,zamiana!A:B,2,0)</f>
        <v>ALSTOM (ex. BT) CZL</v>
      </c>
    </row>
    <row r="898" spans="1:20" x14ac:dyDescent="0.3">
      <c r="A898" t="s">
        <v>5739</v>
      </c>
      <c r="B898" s="2">
        <v>45238</v>
      </c>
      <c r="C898" s="2">
        <v>45238</v>
      </c>
      <c r="D898" s="2"/>
      <c r="E898" t="s">
        <v>951</v>
      </c>
      <c r="F898" t="s">
        <v>952</v>
      </c>
      <c r="G898" t="s">
        <v>942</v>
      </c>
      <c r="H898" t="s">
        <v>951</v>
      </c>
      <c r="I898" t="s">
        <v>1343</v>
      </c>
      <c r="J898" t="s">
        <v>1344</v>
      </c>
      <c r="K898" t="s">
        <v>955</v>
      </c>
      <c r="L898">
        <v>2</v>
      </c>
      <c r="M898" t="s">
        <v>77</v>
      </c>
      <c r="N898">
        <v>23.15</v>
      </c>
      <c r="O898">
        <v>16.91</v>
      </c>
      <c r="P898" t="s">
        <v>78</v>
      </c>
      <c r="Q898" s="94">
        <v>45281.627083333333</v>
      </c>
      <c r="R898">
        <v>46.3</v>
      </c>
      <c r="S898">
        <v>33.82</v>
      </c>
      <c r="T898" t="str">
        <f>VLOOKUP(E898,zamiana!A:B,2,0)</f>
        <v>ALSTOM (ex. BT) CZL</v>
      </c>
    </row>
    <row r="899" spans="1:20" x14ac:dyDescent="0.3">
      <c r="A899" t="s">
        <v>5739</v>
      </c>
      <c r="B899" s="2">
        <v>45238</v>
      </c>
      <c r="C899" s="2">
        <v>45238</v>
      </c>
      <c r="D899" s="2"/>
      <c r="E899" t="s">
        <v>951</v>
      </c>
      <c r="F899" t="s">
        <v>952</v>
      </c>
      <c r="G899" t="s">
        <v>942</v>
      </c>
      <c r="H899" t="s">
        <v>951</v>
      </c>
      <c r="I899" t="s">
        <v>1597</v>
      </c>
      <c r="J899" t="s">
        <v>1598</v>
      </c>
      <c r="K899" t="s">
        <v>955</v>
      </c>
      <c r="L899">
        <v>7</v>
      </c>
      <c r="M899" t="s">
        <v>77</v>
      </c>
      <c r="N899">
        <v>31.34</v>
      </c>
      <c r="O899">
        <v>32.83</v>
      </c>
      <c r="P899" t="s">
        <v>78</v>
      </c>
      <c r="Q899" s="94">
        <v>45281.642361111109</v>
      </c>
      <c r="R899">
        <v>219.38</v>
      </c>
      <c r="S899">
        <v>229.81</v>
      </c>
      <c r="T899" t="str">
        <f>VLOOKUP(E899,zamiana!A:B,2,0)</f>
        <v>ALSTOM (ex. BT) CZL</v>
      </c>
    </row>
    <row r="900" spans="1:20" x14ac:dyDescent="0.3">
      <c r="A900" t="s">
        <v>5739</v>
      </c>
      <c r="B900" s="2">
        <v>45238</v>
      </c>
      <c r="C900" s="2">
        <v>45238</v>
      </c>
      <c r="D900" s="2"/>
      <c r="E900" t="s">
        <v>951</v>
      </c>
      <c r="F900" t="s">
        <v>952</v>
      </c>
      <c r="G900" t="s">
        <v>942</v>
      </c>
      <c r="H900" t="s">
        <v>951</v>
      </c>
      <c r="I900" t="s">
        <v>1785</v>
      </c>
      <c r="J900" t="s">
        <v>1786</v>
      </c>
      <c r="K900" t="s">
        <v>955</v>
      </c>
      <c r="L900">
        <v>1</v>
      </c>
      <c r="M900" t="s">
        <v>77</v>
      </c>
      <c r="N900">
        <v>87.42</v>
      </c>
      <c r="O900">
        <v>84.97</v>
      </c>
      <c r="P900" t="s">
        <v>78</v>
      </c>
      <c r="Q900" s="94">
        <v>45281.628472222219</v>
      </c>
      <c r="R900">
        <v>87.42</v>
      </c>
      <c r="S900">
        <v>84.97</v>
      </c>
      <c r="T900" t="str">
        <f>VLOOKUP(E900,zamiana!A:B,2,0)</f>
        <v>ALSTOM (ex. BT) CZL</v>
      </c>
    </row>
    <row r="901" spans="1:20" x14ac:dyDescent="0.3">
      <c r="A901" t="s">
        <v>5739</v>
      </c>
      <c r="B901" s="2">
        <v>45238</v>
      </c>
      <c r="C901" s="2">
        <v>45238</v>
      </c>
      <c r="D901" s="2"/>
      <c r="E901" t="s">
        <v>951</v>
      </c>
      <c r="F901" t="s">
        <v>952</v>
      </c>
      <c r="G901" t="s">
        <v>942</v>
      </c>
      <c r="H901" t="s">
        <v>951</v>
      </c>
      <c r="I901" t="s">
        <v>1785</v>
      </c>
      <c r="J901" t="s">
        <v>1786</v>
      </c>
      <c r="K901" t="s">
        <v>955</v>
      </c>
      <c r="L901">
        <v>1</v>
      </c>
      <c r="M901" t="s">
        <v>77</v>
      </c>
      <c r="N901">
        <v>87.42</v>
      </c>
      <c r="O901">
        <v>84.97</v>
      </c>
      <c r="P901" t="s">
        <v>78</v>
      </c>
      <c r="Q901" s="94">
        <v>45281.628472222219</v>
      </c>
      <c r="R901">
        <v>87.42</v>
      </c>
      <c r="S901">
        <v>84.97</v>
      </c>
      <c r="T901" t="str">
        <f>VLOOKUP(E901,zamiana!A:B,2,0)</f>
        <v>ALSTOM (ex. BT) CZL</v>
      </c>
    </row>
    <row r="902" spans="1:20" x14ac:dyDescent="0.3">
      <c r="A902" t="s">
        <v>5739</v>
      </c>
      <c r="B902" s="2">
        <v>45238</v>
      </c>
      <c r="C902" s="2">
        <v>45238</v>
      </c>
      <c r="D902" s="2"/>
      <c r="E902" t="s">
        <v>951</v>
      </c>
      <c r="F902" t="s">
        <v>952</v>
      </c>
      <c r="G902" t="s">
        <v>942</v>
      </c>
      <c r="H902" t="s">
        <v>951</v>
      </c>
      <c r="I902" t="s">
        <v>1785</v>
      </c>
      <c r="J902" t="s">
        <v>1786</v>
      </c>
      <c r="K902" t="s">
        <v>955</v>
      </c>
      <c r="L902">
        <v>1</v>
      </c>
      <c r="M902" t="s">
        <v>77</v>
      </c>
      <c r="N902">
        <v>87.42</v>
      </c>
      <c r="O902">
        <v>84.97</v>
      </c>
      <c r="P902" t="s">
        <v>78</v>
      </c>
      <c r="Q902" s="94">
        <v>45281.628472222219</v>
      </c>
      <c r="R902">
        <v>87.42</v>
      </c>
      <c r="S902">
        <v>84.97</v>
      </c>
      <c r="T902" t="str">
        <f>VLOOKUP(E902,zamiana!A:B,2,0)</f>
        <v>ALSTOM (ex. BT) CZL</v>
      </c>
    </row>
    <row r="903" spans="1:20" x14ac:dyDescent="0.3">
      <c r="A903" t="s">
        <v>5739</v>
      </c>
      <c r="B903" s="2">
        <v>45238</v>
      </c>
      <c r="C903" s="2">
        <v>45238</v>
      </c>
      <c r="D903" s="2"/>
      <c r="E903" t="s">
        <v>951</v>
      </c>
      <c r="F903" t="s">
        <v>952</v>
      </c>
      <c r="G903" t="s">
        <v>942</v>
      </c>
      <c r="H903" t="s">
        <v>951</v>
      </c>
      <c r="I903" t="s">
        <v>2273</v>
      </c>
      <c r="J903" t="s">
        <v>2274</v>
      </c>
      <c r="K903" t="s">
        <v>955</v>
      </c>
      <c r="L903">
        <v>1</v>
      </c>
      <c r="M903" t="s">
        <v>77</v>
      </c>
      <c r="N903">
        <v>40.33</v>
      </c>
      <c r="O903">
        <v>37.93</v>
      </c>
      <c r="P903" t="s">
        <v>78</v>
      </c>
      <c r="Q903" s="94">
        <v>45281.627083333333</v>
      </c>
      <c r="R903">
        <v>40.33</v>
      </c>
      <c r="S903">
        <v>37.93</v>
      </c>
      <c r="T903" t="str">
        <f>VLOOKUP(E903,zamiana!A:B,2,0)</f>
        <v>ALSTOM (ex. BT) CZL</v>
      </c>
    </row>
    <row r="904" spans="1:20" x14ac:dyDescent="0.3">
      <c r="A904" t="s">
        <v>5739</v>
      </c>
      <c r="B904" s="2">
        <v>45238</v>
      </c>
      <c r="C904" s="2">
        <v>45238</v>
      </c>
      <c r="D904" s="2"/>
      <c r="E904" t="s">
        <v>951</v>
      </c>
      <c r="F904" t="s">
        <v>952</v>
      </c>
      <c r="G904" t="s">
        <v>942</v>
      </c>
      <c r="H904" t="s">
        <v>951</v>
      </c>
      <c r="I904" t="s">
        <v>2273</v>
      </c>
      <c r="J904" t="s">
        <v>2274</v>
      </c>
      <c r="K904" t="s">
        <v>955</v>
      </c>
      <c r="L904">
        <v>1</v>
      </c>
      <c r="M904" t="s">
        <v>77</v>
      </c>
      <c r="N904">
        <v>40.33</v>
      </c>
      <c r="O904">
        <v>37.93</v>
      </c>
      <c r="P904" t="s">
        <v>78</v>
      </c>
      <c r="Q904" s="94">
        <v>45281.627083333333</v>
      </c>
      <c r="R904">
        <v>40.33</v>
      </c>
      <c r="S904">
        <v>37.93</v>
      </c>
      <c r="T904" t="str">
        <f>VLOOKUP(E904,zamiana!A:B,2,0)</f>
        <v>ALSTOM (ex. BT) CZL</v>
      </c>
    </row>
    <row r="905" spans="1:20" x14ac:dyDescent="0.3">
      <c r="A905" t="s">
        <v>5739</v>
      </c>
      <c r="B905" s="2">
        <v>45238</v>
      </c>
      <c r="C905" s="2">
        <v>45238</v>
      </c>
      <c r="D905" s="2"/>
      <c r="E905" t="s">
        <v>951</v>
      </c>
      <c r="F905" t="s">
        <v>952</v>
      </c>
      <c r="G905" t="s">
        <v>942</v>
      </c>
      <c r="H905" t="s">
        <v>951</v>
      </c>
      <c r="I905" t="s">
        <v>2273</v>
      </c>
      <c r="J905" t="s">
        <v>2274</v>
      </c>
      <c r="K905" t="s">
        <v>955</v>
      </c>
      <c r="L905">
        <v>1</v>
      </c>
      <c r="M905" t="s">
        <v>77</v>
      </c>
      <c r="N905">
        <v>40.33</v>
      </c>
      <c r="O905">
        <v>37.93</v>
      </c>
      <c r="P905" t="s">
        <v>78</v>
      </c>
      <c r="Q905" s="94">
        <v>45281.627083333333</v>
      </c>
      <c r="R905">
        <v>40.33</v>
      </c>
      <c r="S905">
        <v>37.93</v>
      </c>
      <c r="T905" t="str">
        <f>VLOOKUP(E905,zamiana!A:B,2,0)</f>
        <v>ALSTOM (ex. BT) CZL</v>
      </c>
    </row>
    <row r="906" spans="1:20" x14ac:dyDescent="0.3">
      <c r="A906" t="s">
        <v>5739</v>
      </c>
      <c r="B906" s="2">
        <v>45238</v>
      </c>
      <c r="C906" s="2">
        <v>45238</v>
      </c>
      <c r="D906" s="2"/>
      <c r="E906" t="s">
        <v>951</v>
      </c>
      <c r="F906" t="s">
        <v>952</v>
      </c>
      <c r="G906" t="s">
        <v>942</v>
      </c>
      <c r="H906" t="s">
        <v>951</v>
      </c>
      <c r="I906" t="s">
        <v>1424</v>
      </c>
      <c r="J906" t="s">
        <v>1425</v>
      </c>
      <c r="K906" t="s">
        <v>955</v>
      </c>
      <c r="L906">
        <v>4</v>
      </c>
      <c r="M906" t="s">
        <v>77</v>
      </c>
      <c r="N906">
        <v>13.26</v>
      </c>
      <c r="O906">
        <v>17</v>
      </c>
      <c r="P906" t="s">
        <v>78</v>
      </c>
      <c r="Q906" s="94">
        <v>45281.627083333333</v>
      </c>
      <c r="R906">
        <v>53.04</v>
      </c>
      <c r="S906">
        <v>68</v>
      </c>
      <c r="T906" t="str">
        <f>VLOOKUP(E906,zamiana!A:B,2,0)</f>
        <v>ALSTOM (ex. BT) CZL</v>
      </c>
    </row>
    <row r="907" spans="1:20" x14ac:dyDescent="0.3">
      <c r="A907" t="s">
        <v>5739</v>
      </c>
      <c r="B907" s="2">
        <v>45238</v>
      </c>
      <c r="C907" s="2">
        <v>45238</v>
      </c>
      <c r="D907" s="2"/>
      <c r="E907" t="s">
        <v>951</v>
      </c>
      <c r="F907" t="s">
        <v>952</v>
      </c>
      <c r="G907" t="s">
        <v>942</v>
      </c>
      <c r="H907" t="s">
        <v>951</v>
      </c>
      <c r="I907" t="s">
        <v>1424</v>
      </c>
      <c r="J907" t="s">
        <v>1425</v>
      </c>
      <c r="K907" t="s">
        <v>955</v>
      </c>
      <c r="L907">
        <v>4</v>
      </c>
      <c r="M907" t="s">
        <v>77</v>
      </c>
      <c r="N907">
        <v>13.26</v>
      </c>
      <c r="O907">
        <v>17</v>
      </c>
      <c r="P907" t="s">
        <v>78</v>
      </c>
      <c r="Q907" s="94">
        <v>45281.627083333333</v>
      </c>
      <c r="R907">
        <v>53.04</v>
      </c>
      <c r="S907">
        <v>68</v>
      </c>
      <c r="T907" t="str">
        <f>VLOOKUP(E907,zamiana!A:B,2,0)</f>
        <v>ALSTOM (ex. BT) CZL</v>
      </c>
    </row>
    <row r="908" spans="1:20" x14ac:dyDescent="0.3">
      <c r="A908" t="s">
        <v>5739</v>
      </c>
      <c r="B908" s="2">
        <v>45238</v>
      </c>
      <c r="C908" s="2">
        <v>45238</v>
      </c>
      <c r="D908" s="2"/>
      <c r="E908" t="s">
        <v>951</v>
      </c>
      <c r="F908" t="s">
        <v>952</v>
      </c>
      <c r="G908" t="s">
        <v>942</v>
      </c>
      <c r="H908" t="s">
        <v>951</v>
      </c>
      <c r="I908" t="s">
        <v>1424</v>
      </c>
      <c r="J908" t="s">
        <v>1425</v>
      </c>
      <c r="K908" t="s">
        <v>955</v>
      </c>
      <c r="L908">
        <v>4</v>
      </c>
      <c r="M908" t="s">
        <v>77</v>
      </c>
      <c r="N908">
        <v>13.26</v>
      </c>
      <c r="O908">
        <v>17</v>
      </c>
      <c r="P908" t="s">
        <v>78</v>
      </c>
      <c r="Q908" s="94">
        <v>45281.627083333333</v>
      </c>
      <c r="R908">
        <v>53.04</v>
      </c>
      <c r="S908">
        <v>68</v>
      </c>
      <c r="T908" t="str">
        <f>VLOOKUP(E908,zamiana!A:B,2,0)</f>
        <v>ALSTOM (ex. BT) CZL</v>
      </c>
    </row>
    <row r="909" spans="1:20" x14ac:dyDescent="0.3">
      <c r="A909" t="s">
        <v>5739</v>
      </c>
      <c r="B909" s="2">
        <v>45238</v>
      </c>
      <c r="C909" s="2">
        <v>45238</v>
      </c>
      <c r="D909" s="2"/>
      <c r="E909" t="s">
        <v>951</v>
      </c>
      <c r="F909" t="s">
        <v>952</v>
      </c>
      <c r="G909" t="s">
        <v>942</v>
      </c>
      <c r="H909" t="s">
        <v>951</v>
      </c>
      <c r="I909" t="s">
        <v>1424</v>
      </c>
      <c r="J909" t="s">
        <v>1425</v>
      </c>
      <c r="K909" t="s">
        <v>955</v>
      </c>
      <c r="L909">
        <v>2</v>
      </c>
      <c r="M909" t="s">
        <v>77</v>
      </c>
      <c r="N909">
        <v>13.26</v>
      </c>
      <c r="O909">
        <v>17</v>
      </c>
      <c r="P909" t="s">
        <v>78</v>
      </c>
      <c r="Q909" s="94">
        <v>45281.627083333333</v>
      </c>
      <c r="R909">
        <v>26.52</v>
      </c>
      <c r="S909">
        <v>34</v>
      </c>
      <c r="T909" t="str">
        <f>VLOOKUP(E909,zamiana!A:B,2,0)</f>
        <v>ALSTOM (ex. BT) CZL</v>
      </c>
    </row>
    <row r="910" spans="1:20" x14ac:dyDescent="0.3">
      <c r="A910" t="s">
        <v>5739</v>
      </c>
      <c r="B910" s="2">
        <v>45238</v>
      </c>
      <c r="C910" s="2">
        <v>45238</v>
      </c>
      <c r="D910" s="2"/>
      <c r="E910" t="s">
        <v>951</v>
      </c>
      <c r="F910" t="s">
        <v>952</v>
      </c>
      <c r="G910" t="s">
        <v>942</v>
      </c>
      <c r="H910" t="s">
        <v>951</v>
      </c>
      <c r="I910" t="s">
        <v>1223</v>
      </c>
      <c r="J910" t="s">
        <v>1224</v>
      </c>
      <c r="K910" t="s">
        <v>955</v>
      </c>
      <c r="L910">
        <v>10</v>
      </c>
      <c r="M910" t="s">
        <v>77</v>
      </c>
      <c r="N910">
        <v>5.92</v>
      </c>
      <c r="O910">
        <v>9.25</v>
      </c>
      <c r="P910" t="s">
        <v>78</v>
      </c>
      <c r="Q910" s="94">
        <v>45281.627083333333</v>
      </c>
      <c r="R910">
        <v>59.2</v>
      </c>
      <c r="S910">
        <v>92.5</v>
      </c>
      <c r="T910" t="str">
        <f>VLOOKUP(E910,zamiana!A:B,2,0)</f>
        <v>ALSTOM (ex. BT) CZL</v>
      </c>
    </row>
    <row r="911" spans="1:20" x14ac:dyDescent="0.3">
      <c r="A911" t="s">
        <v>5739</v>
      </c>
      <c r="B911" s="2">
        <v>45238</v>
      </c>
      <c r="C911" s="2">
        <v>45238</v>
      </c>
      <c r="D911" s="2"/>
      <c r="E911" t="s">
        <v>951</v>
      </c>
      <c r="F911" t="s">
        <v>952</v>
      </c>
      <c r="G911" t="s">
        <v>942</v>
      </c>
      <c r="H911" t="s">
        <v>951</v>
      </c>
      <c r="I911" t="s">
        <v>1223</v>
      </c>
      <c r="J911" t="s">
        <v>1224</v>
      </c>
      <c r="K911" t="s">
        <v>955</v>
      </c>
      <c r="L911">
        <v>12</v>
      </c>
      <c r="M911" t="s">
        <v>77</v>
      </c>
      <c r="N911">
        <v>5.92</v>
      </c>
      <c r="O911">
        <v>9.25</v>
      </c>
      <c r="P911" t="s">
        <v>78</v>
      </c>
      <c r="Q911" s="94">
        <v>45281.627083333333</v>
      </c>
      <c r="R911">
        <v>71.040000000000006</v>
      </c>
      <c r="S911">
        <v>111</v>
      </c>
      <c r="T911" t="str">
        <f>VLOOKUP(E911,zamiana!A:B,2,0)</f>
        <v>ALSTOM (ex. BT) CZL</v>
      </c>
    </row>
    <row r="912" spans="1:20" x14ac:dyDescent="0.3">
      <c r="A912" t="s">
        <v>5739</v>
      </c>
      <c r="B912" s="2">
        <v>45238</v>
      </c>
      <c r="C912" s="2">
        <v>45238</v>
      </c>
      <c r="D912" s="2"/>
      <c r="E912" t="s">
        <v>951</v>
      </c>
      <c r="F912" t="s">
        <v>952</v>
      </c>
      <c r="G912" t="s">
        <v>942</v>
      </c>
      <c r="H912" t="s">
        <v>951</v>
      </c>
      <c r="I912" t="s">
        <v>1223</v>
      </c>
      <c r="J912" t="s">
        <v>1224</v>
      </c>
      <c r="K912" t="s">
        <v>955</v>
      </c>
      <c r="L912">
        <v>5</v>
      </c>
      <c r="M912" t="s">
        <v>77</v>
      </c>
      <c r="N912">
        <v>5.92</v>
      </c>
      <c r="O912">
        <v>9.25</v>
      </c>
      <c r="P912" t="s">
        <v>78</v>
      </c>
      <c r="Q912" s="94">
        <v>45281.627083333333</v>
      </c>
      <c r="R912">
        <v>29.6</v>
      </c>
      <c r="S912">
        <v>46.25</v>
      </c>
      <c r="T912" t="str">
        <f>VLOOKUP(E912,zamiana!A:B,2,0)</f>
        <v>ALSTOM (ex. BT) CZL</v>
      </c>
    </row>
    <row r="913" spans="1:20" x14ac:dyDescent="0.3">
      <c r="A913" t="s">
        <v>5739</v>
      </c>
      <c r="B913" s="2">
        <v>45238</v>
      </c>
      <c r="C913" s="2">
        <v>45238</v>
      </c>
      <c r="D913" s="2"/>
      <c r="E913" t="s">
        <v>951</v>
      </c>
      <c r="F913" t="s">
        <v>952</v>
      </c>
      <c r="G913" t="s">
        <v>942</v>
      </c>
      <c r="H913" t="s">
        <v>951</v>
      </c>
      <c r="I913" t="s">
        <v>1223</v>
      </c>
      <c r="J913" t="s">
        <v>1224</v>
      </c>
      <c r="K913" t="s">
        <v>955</v>
      </c>
      <c r="L913">
        <v>5</v>
      </c>
      <c r="M913" t="s">
        <v>77</v>
      </c>
      <c r="N913">
        <v>5.92</v>
      </c>
      <c r="O913">
        <v>9.25</v>
      </c>
      <c r="P913" t="s">
        <v>78</v>
      </c>
      <c r="Q913" s="94">
        <v>45281.627083333333</v>
      </c>
      <c r="R913">
        <v>29.6</v>
      </c>
      <c r="S913">
        <v>46.25</v>
      </c>
      <c r="T913" t="str">
        <f>VLOOKUP(E913,zamiana!A:B,2,0)</f>
        <v>ALSTOM (ex. BT) CZL</v>
      </c>
    </row>
    <row r="914" spans="1:20" x14ac:dyDescent="0.3">
      <c r="A914" t="s">
        <v>5739</v>
      </c>
      <c r="B914" s="2">
        <v>45238</v>
      </c>
      <c r="C914" s="2">
        <v>45238</v>
      </c>
      <c r="D914" s="2"/>
      <c r="E914" t="s">
        <v>951</v>
      </c>
      <c r="F914" t="s">
        <v>952</v>
      </c>
      <c r="G914" t="s">
        <v>942</v>
      </c>
      <c r="H914" t="s">
        <v>951</v>
      </c>
      <c r="I914" t="s">
        <v>1223</v>
      </c>
      <c r="J914" t="s">
        <v>1224</v>
      </c>
      <c r="K914" t="s">
        <v>955</v>
      </c>
      <c r="L914">
        <v>5</v>
      </c>
      <c r="M914" t="s">
        <v>77</v>
      </c>
      <c r="N914">
        <v>5.92</v>
      </c>
      <c r="O914">
        <v>9.25</v>
      </c>
      <c r="P914" t="s">
        <v>78</v>
      </c>
      <c r="Q914" s="94">
        <v>45281.627083333333</v>
      </c>
      <c r="R914">
        <v>29.6</v>
      </c>
      <c r="S914">
        <v>46.25</v>
      </c>
      <c r="T914" t="str">
        <f>VLOOKUP(E914,zamiana!A:B,2,0)</f>
        <v>ALSTOM (ex. BT) CZL</v>
      </c>
    </row>
    <row r="915" spans="1:20" x14ac:dyDescent="0.3">
      <c r="A915" t="s">
        <v>5739</v>
      </c>
      <c r="B915" s="2">
        <v>45238</v>
      </c>
      <c r="C915" s="2">
        <v>45238</v>
      </c>
      <c r="D915" s="2"/>
      <c r="E915" t="s">
        <v>951</v>
      </c>
      <c r="F915" t="s">
        <v>952</v>
      </c>
      <c r="G915" t="s">
        <v>942</v>
      </c>
      <c r="H915" t="s">
        <v>951</v>
      </c>
      <c r="I915" t="s">
        <v>1223</v>
      </c>
      <c r="J915" t="s">
        <v>1224</v>
      </c>
      <c r="K915" t="s">
        <v>955</v>
      </c>
      <c r="L915">
        <v>5</v>
      </c>
      <c r="M915" t="s">
        <v>77</v>
      </c>
      <c r="N915">
        <v>5.92</v>
      </c>
      <c r="O915">
        <v>9.25</v>
      </c>
      <c r="P915" t="s">
        <v>78</v>
      </c>
      <c r="Q915" s="94">
        <v>45281.627083333333</v>
      </c>
      <c r="R915">
        <v>29.6</v>
      </c>
      <c r="S915">
        <v>46.25</v>
      </c>
      <c r="T915" t="str">
        <f>VLOOKUP(E915,zamiana!A:B,2,0)</f>
        <v>ALSTOM (ex. BT) CZL</v>
      </c>
    </row>
    <row r="916" spans="1:20" x14ac:dyDescent="0.3">
      <c r="A916" t="s">
        <v>5739</v>
      </c>
      <c r="B916" s="2">
        <v>45238</v>
      </c>
      <c r="C916" s="2">
        <v>45238</v>
      </c>
      <c r="D916" s="2"/>
      <c r="E916" t="s">
        <v>951</v>
      </c>
      <c r="F916" t="s">
        <v>952</v>
      </c>
      <c r="G916" t="s">
        <v>942</v>
      </c>
      <c r="H916" t="s">
        <v>951</v>
      </c>
      <c r="I916" t="s">
        <v>1223</v>
      </c>
      <c r="J916" t="s">
        <v>1224</v>
      </c>
      <c r="K916" t="s">
        <v>955</v>
      </c>
      <c r="L916">
        <v>12</v>
      </c>
      <c r="M916" t="s">
        <v>77</v>
      </c>
      <c r="N916">
        <v>5.92</v>
      </c>
      <c r="O916">
        <v>9.25</v>
      </c>
      <c r="P916" t="s">
        <v>78</v>
      </c>
      <c r="Q916" s="94">
        <v>45281.627083333333</v>
      </c>
      <c r="R916">
        <v>71.040000000000006</v>
      </c>
      <c r="S916">
        <v>111</v>
      </c>
      <c r="T916" t="str">
        <f>VLOOKUP(E916,zamiana!A:B,2,0)</f>
        <v>ALSTOM (ex. BT) CZL</v>
      </c>
    </row>
    <row r="917" spans="1:20" x14ac:dyDescent="0.3">
      <c r="A917" t="s">
        <v>5739</v>
      </c>
      <c r="B917" s="2">
        <v>45238</v>
      </c>
      <c r="C917" s="2">
        <v>45238</v>
      </c>
      <c r="D917" s="2"/>
      <c r="E917" t="s">
        <v>951</v>
      </c>
      <c r="F917" t="s">
        <v>952</v>
      </c>
      <c r="G917" t="s">
        <v>942</v>
      </c>
      <c r="H917" t="s">
        <v>951</v>
      </c>
      <c r="I917" t="s">
        <v>1223</v>
      </c>
      <c r="J917" t="s">
        <v>1224</v>
      </c>
      <c r="K917" t="s">
        <v>955</v>
      </c>
      <c r="L917">
        <v>12</v>
      </c>
      <c r="M917" t="s">
        <v>77</v>
      </c>
      <c r="N917">
        <v>5.92</v>
      </c>
      <c r="O917">
        <v>9.25</v>
      </c>
      <c r="P917" t="s">
        <v>78</v>
      </c>
      <c r="Q917" s="94">
        <v>45281.627083333333</v>
      </c>
      <c r="R917">
        <v>71.040000000000006</v>
      </c>
      <c r="S917">
        <v>111</v>
      </c>
      <c r="T917" t="str">
        <f>VLOOKUP(E917,zamiana!A:B,2,0)</f>
        <v>ALSTOM (ex. BT) CZL</v>
      </c>
    </row>
    <row r="918" spans="1:20" x14ac:dyDescent="0.3">
      <c r="A918" t="s">
        <v>5739</v>
      </c>
      <c r="B918" s="2">
        <v>45238</v>
      </c>
      <c r="C918" s="2">
        <v>45238</v>
      </c>
      <c r="D918" s="2"/>
      <c r="E918" t="s">
        <v>951</v>
      </c>
      <c r="F918" t="s">
        <v>952</v>
      </c>
      <c r="G918" t="s">
        <v>942</v>
      </c>
      <c r="H918" t="s">
        <v>951</v>
      </c>
      <c r="I918" t="s">
        <v>1223</v>
      </c>
      <c r="J918" t="s">
        <v>1224</v>
      </c>
      <c r="K918" t="s">
        <v>955</v>
      </c>
      <c r="L918">
        <v>10</v>
      </c>
      <c r="M918" t="s">
        <v>77</v>
      </c>
      <c r="N918">
        <v>5.92</v>
      </c>
      <c r="O918">
        <v>9.25</v>
      </c>
      <c r="P918" t="s">
        <v>78</v>
      </c>
      <c r="Q918" s="94">
        <v>45281.627083333333</v>
      </c>
      <c r="R918">
        <v>59.2</v>
      </c>
      <c r="S918">
        <v>92.5</v>
      </c>
      <c r="T918" t="str">
        <f>VLOOKUP(E918,zamiana!A:B,2,0)</f>
        <v>ALSTOM (ex. BT) CZL</v>
      </c>
    </row>
    <row r="919" spans="1:20" x14ac:dyDescent="0.3">
      <c r="A919" t="s">
        <v>5739</v>
      </c>
      <c r="B919" s="2">
        <v>45238</v>
      </c>
      <c r="C919" s="2">
        <v>45238</v>
      </c>
      <c r="D919" s="2"/>
      <c r="E919" t="s">
        <v>951</v>
      </c>
      <c r="F919" t="s">
        <v>952</v>
      </c>
      <c r="G919" t="s">
        <v>942</v>
      </c>
      <c r="H919" t="s">
        <v>951</v>
      </c>
      <c r="I919" t="s">
        <v>1223</v>
      </c>
      <c r="J919" t="s">
        <v>1224</v>
      </c>
      <c r="K919" t="s">
        <v>955</v>
      </c>
      <c r="L919">
        <v>10</v>
      </c>
      <c r="M919" t="s">
        <v>77</v>
      </c>
      <c r="N919">
        <v>5.92</v>
      </c>
      <c r="O919">
        <v>9.25</v>
      </c>
      <c r="P919" t="s">
        <v>78</v>
      </c>
      <c r="Q919" s="94">
        <v>45281.627083333333</v>
      </c>
      <c r="R919">
        <v>59.2</v>
      </c>
      <c r="S919">
        <v>92.5</v>
      </c>
      <c r="T919" t="str">
        <f>VLOOKUP(E919,zamiana!A:B,2,0)</f>
        <v>ALSTOM (ex. BT) CZL</v>
      </c>
    </row>
    <row r="920" spans="1:20" x14ac:dyDescent="0.3">
      <c r="A920" t="s">
        <v>5739</v>
      </c>
      <c r="B920" s="2">
        <v>45238</v>
      </c>
      <c r="C920" s="2">
        <v>45238</v>
      </c>
      <c r="D920" s="2"/>
      <c r="E920" t="s">
        <v>951</v>
      </c>
      <c r="F920" t="s">
        <v>952</v>
      </c>
      <c r="G920" t="s">
        <v>942</v>
      </c>
      <c r="H920" t="s">
        <v>951</v>
      </c>
      <c r="I920" t="s">
        <v>1245</v>
      </c>
      <c r="J920" t="s">
        <v>1246</v>
      </c>
      <c r="K920" t="s">
        <v>955</v>
      </c>
      <c r="L920">
        <v>4</v>
      </c>
      <c r="M920" t="s">
        <v>77</v>
      </c>
      <c r="N920">
        <v>14.47</v>
      </c>
      <c r="O920">
        <v>12.32</v>
      </c>
      <c r="P920" t="s">
        <v>78</v>
      </c>
      <c r="Q920" s="94">
        <v>45281.627083333333</v>
      </c>
      <c r="R920">
        <v>57.88</v>
      </c>
      <c r="S920">
        <v>49.28</v>
      </c>
      <c r="T920" t="str">
        <f>VLOOKUP(E920,zamiana!A:B,2,0)</f>
        <v>ALSTOM (ex. BT) CZL</v>
      </c>
    </row>
    <row r="921" spans="1:20" x14ac:dyDescent="0.3">
      <c r="A921" t="s">
        <v>5739</v>
      </c>
      <c r="B921" s="2">
        <v>45238</v>
      </c>
      <c r="C921" s="2">
        <v>45238</v>
      </c>
      <c r="D921" s="2"/>
      <c r="E921" t="s">
        <v>951</v>
      </c>
      <c r="F921" t="s">
        <v>952</v>
      </c>
      <c r="G921" t="s">
        <v>942</v>
      </c>
      <c r="H921" t="s">
        <v>951</v>
      </c>
      <c r="I921" t="s">
        <v>1245</v>
      </c>
      <c r="J921" t="s">
        <v>1246</v>
      </c>
      <c r="K921" t="s">
        <v>955</v>
      </c>
      <c r="L921">
        <v>1</v>
      </c>
      <c r="M921" t="s">
        <v>77</v>
      </c>
      <c r="N921">
        <v>14.47</v>
      </c>
      <c r="O921">
        <v>12.32</v>
      </c>
      <c r="P921" t="s">
        <v>78</v>
      </c>
      <c r="Q921" s="94">
        <v>45281.627083333333</v>
      </c>
      <c r="R921">
        <v>14.47</v>
      </c>
      <c r="S921">
        <v>12.32</v>
      </c>
      <c r="T921" t="str">
        <f>VLOOKUP(E921,zamiana!A:B,2,0)</f>
        <v>ALSTOM (ex. BT) CZL</v>
      </c>
    </row>
    <row r="922" spans="1:20" x14ac:dyDescent="0.3">
      <c r="A922" t="s">
        <v>5739</v>
      </c>
      <c r="B922" s="2">
        <v>45238</v>
      </c>
      <c r="C922" s="2">
        <v>45238</v>
      </c>
      <c r="D922" s="2"/>
      <c r="E922" t="s">
        <v>951</v>
      </c>
      <c r="F922" t="s">
        <v>952</v>
      </c>
      <c r="G922" t="s">
        <v>942</v>
      </c>
      <c r="H922" t="s">
        <v>951</v>
      </c>
      <c r="I922" t="s">
        <v>1245</v>
      </c>
      <c r="J922" t="s">
        <v>1246</v>
      </c>
      <c r="K922" t="s">
        <v>955</v>
      </c>
      <c r="L922">
        <v>1</v>
      </c>
      <c r="M922" t="s">
        <v>77</v>
      </c>
      <c r="N922">
        <v>14.47</v>
      </c>
      <c r="O922">
        <v>12.32</v>
      </c>
      <c r="P922" t="s">
        <v>78</v>
      </c>
      <c r="Q922" s="94">
        <v>45281.627083333333</v>
      </c>
      <c r="R922">
        <v>14.47</v>
      </c>
      <c r="S922">
        <v>12.32</v>
      </c>
      <c r="T922" t="str">
        <f>VLOOKUP(E922,zamiana!A:B,2,0)</f>
        <v>ALSTOM (ex. BT) CZL</v>
      </c>
    </row>
    <row r="923" spans="1:20" x14ac:dyDescent="0.3">
      <c r="A923" t="s">
        <v>5739</v>
      </c>
      <c r="B923" s="2">
        <v>45238</v>
      </c>
      <c r="C923" s="2">
        <v>45238</v>
      </c>
      <c r="D923" s="2"/>
      <c r="E923" t="s">
        <v>951</v>
      </c>
      <c r="F923" t="s">
        <v>952</v>
      </c>
      <c r="G923" t="s">
        <v>942</v>
      </c>
      <c r="H923" t="s">
        <v>951</v>
      </c>
      <c r="I923" t="s">
        <v>1245</v>
      </c>
      <c r="J923" t="s">
        <v>1246</v>
      </c>
      <c r="K923" t="s">
        <v>955</v>
      </c>
      <c r="L923">
        <v>2</v>
      </c>
      <c r="M923" t="s">
        <v>77</v>
      </c>
      <c r="N923">
        <v>14.47</v>
      </c>
      <c r="O923">
        <v>12.32</v>
      </c>
      <c r="P923" t="s">
        <v>78</v>
      </c>
      <c r="Q923" s="94">
        <v>45281.627083333333</v>
      </c>
      <c r="R923">
        <v>28.94</v>
      </c>
      <c r="S923">
        <v>24.64</v>
      </c>
      <c r="T923" t="str">
        <f>VLOOKUP(E923,zamiana!A:B,2,0)</f>
        <v>ALSTOM (ex. BT) CZL</v>
      </c>
    </row>
    <row r="924" spans="1:20" x14ac:dyDescent="0.3">
      <c r="A924" t="s">
        <v>5739</v>
      </c>
      <c r="B924" s="2">
        <v>45238</v>
      </c>
      <c r="C924" s="2">
        <v>45238</v>
      </c>
      <c r="D924" s="2"/>
      <c r="E924" t="s">
        <v>951</v>
      </c>
      <c r="F924" t="s">
        <v>952</v>
      </c>
      <c r="G924" t="s">
        <v>942</v>
      </c>
      <c r="H924" t="s">
        <v>951</v>
      </c>
      <c r="I924" t="s">
        <v>1245</v>
      </c>
      <c r="J924" t="s">
        <v>1246</v>
      </c>
      <c r="K924" t="s">
        <v>955</v>
      </c>
      <c r="L924">
        <v>4</v>
      </c>
      <c r="M924" t="s">
        <v>77</v>
      </c>
      <c r="N924">
        <v>14.47</v>
      </c>
      <c r="O924">
        <v>12.32</v>
      </c>
      <c r="P924" t="s">
        <v>78</v>
      </c>
      <c r="Q924" s="94">
        <v>45281.627083333333</v>
      </c>
      <c r="R924">
        <v>57.88</v>
      </c>
      <c r="S924">
        <v>49.28</v>
      </c>
      <c r="T924" t="str">
        <f>VLOOKUP(E924,zamiana!A:B,2,0)</f>
        <v>ALSTOM (ex. BT) CZL</v>
      </c>
    </row>
    <row r="925" spans="1:20" x14ac:dyDescent="0.3">
      <c r="A925" t="s">
        <v>5739</v>
      </c>
      <c r="B925" s="2">
        <v>45238</v>
      </c>
      <c r="C925" s="2">
        <v>45238</v>
      </c>
      <c r="D925" s="2"/>
      <c r="E925" t="s">
        <v>951</v>
      </c>
      <c r="F925" t="s">
        <v>952</v>
      </c>
      <c r="G925" t="s">
        <v>942</v>
      </c>
      <c r="H925" t="s">
        <v>951</v>
      </c>
      <c r="I925" t="s">
        <v>1245</v>
      </c>
      <c r="J925" t="s">
        <v>1246</v>
      </c>
      <c r="K925" t="s">
        <v>955</v>
      </c>
      <c r="L925">
        <v>4</v>
      </c>
      <c r="M925" t="s">
        <v>77</v>
      </c>
      <c r="N925">
        <v>14.47</v>
      </c>
      <c r="O925">
        <v>12.32</v>
      </c>
      <c r="P925" t="s">
        <v>78</v>
      </c>
      <c r="Q925" s="94">
        <v>45281.627083333333</v>
      </c>
      <c r="R925">
        <v>57.88</v>
      </c>
      <c r="S925">
        <v>49.28</v>
      </c>
      <c r="T925" t="str">
        <f>VLOOKUP(E925,zamiana!A:B,2,0)</f>
        <v>ALSTOM (ex. BT) CZL</v>
      </c>
    </row>
    <row r="926" spans="1:20" x14ac:dyDescent="0.3">
      <c r="A926" t="s">
        <v>5739</v>
      </c>
      <c r="B926" s="2">
        <v>45238</v>
      </c>
      <c r="C926" s="2">
        <v>45238</v>
      </c>
      <c r="D926" s="2"/>
      <c r="E926" t="s">
        <v>951</v>
      </c>
      <c r="F926" t="s">
        <v>952</v>
      </c>
      <c r="G926" t="s">
        <v>942</v>
      </c>
      <c r="H926" t="s">
        <v>951</v>
      </c>
      <c r="I926" t="s">
        <v>1245</v>
      </c>
      <c r="J926" t="s">
        <v>1246</v>
      </c>
      <c r="K926" t="s">
        <v>955</v>
      </c>
      <c r="L926">
        <v>1</v>
      </c>
      <c r="M926" t="s">
        <v>77</v>
      </c>
      <c r="N926">
        <v>14.47</v>
      </c>
      <c r="O926">
        <v>12.32</v>
      </c>
      <c r="P926" t="s">
        <v>78</v>
      </c>
      <c r="Q926" s="94">
        <v>45281.627083333333</v>
      </c>
      <c r="R926">
        <v>14.47</v>
      </c>
      <c r="S926">
        <v>12.32</v>
      </c>
      <c r="T926" t="str">
        <f>VLOOKUP(E926,zamiana!A:B,2,0)</f>
        <v>ALSTOM (ex. BT) CZL</v>
      </c>
    </row>
    <row r="927" spans="1:20" x14ac:dyDescent="0.3">
      <c r="A927" t="s">
        <v>5739</v>
      </c>
      <c r="B927" s="2">
        <v>45238</v>
      </c>
      <c r="C927" s="2">
        <v>45238</v>
      </c>
      <c r="D927" s="2"/>
      <c r="E927" t="s">
        <v>951</v>
      </c>
      <c r="F927" t="s">
        <v>952</v>
      </c>
      <c r="G927" t="s">
        <v>942</v>
      </c>
      <c r="H927" t="s">
        <v>951</v>
      </c>
      <c r="I927" t="s">
        <v>1245</v>
      </c>
      <c r="J927" t="s">
        <v>1246</v>
      </c>
      <c r="K927" t="s">
        <v>955</v>
      </c>
      <c r="L927">
        <v>1</v>
      </c>
      <c r="M927" t="s">
        <v>77</v>
      </c>
      <c r="N927">
        <v>14.47</v>
      </c>
      <c r="O927">
        <v>12.32</v>
      </c>
      <c r="P927" t="s">
        <v>78</v>
      </c>
      <c r="Q927" s="94">
        <v>45281.627083333333</v>
      </c>
      <c r="R927">
        <v>14.47</v>
      </c>
      <c r="S927">
        <v>12.32</v>
      </c>
      <c r="T927" t="str">
        <f>VLOOKUP(E927,zamiana!A:B,2,0)</f>
        <v>ALSTOM (ex. BT) CZL</v>
      </c>
    </row>
    <row r="928" spans="1:20" x14ac:dyDescent="0.3">
      <c r="A928" t="s">
        <v>5739</v>
      </c>
      <c r="B928" s="2">
        <v>45238</v>
      </c>
      <c r="C928" s="2">
        <v>45238</v>
      </c>
      <c r="D928" s="2"/>
      <c r="E928" t="s">
        <v>951</v>
      </c>
      <c r="F928" t="s">
        <v>952</v>
      </c>
      <c r="G928" t="s">
        <v>942</v>
      </c>
      <c r="H928" t="s">
        <v>951</v>
      </c>
      <c r="I928" t="s">
        <v>1245</v>
      </c>
      <c r="J928" t="s">
        <v>1246</v>
      </c>
      <c r="K928" t="s">
        <v>955</v>
      </c>
      <c r="L928">
        <v>2</v>
      </c>
      <c r="M928" t="s">
        <v>77</v>
      </c>
      <c r="N928">
        <v>14.47</v>
      </c>
      <c r="O928">
        <v>12.32</v>
      </c>
      <c r="P928" t="s">
        <v>78</v>
      </c>
      <c r="Q928" s="94">
        <v>45281.627083333333</v>
      </c>
      <c r="R928">
        <v>28.94</v>
      </c>
      <c r="S928">
        <v>24.64</v>
      </c>
      <c r="T928" t="str">
        <f>VLOOKUP(E928,zamiana!A:B,2,0)</f>
        <v>ALSTOM (ex. BT) CZL</v>
      </c>
    </row>
    <row r="929" spans="1:20" x14ac:dyDescent="0.3">
      <c r="A929" t="s">
        <v>5739</v>
      </c>
      <c r="B929" s="2">
        <v>45238</v>
      </c>
      <c r="C929" s="2">
        <v>45238</v>
      </c>
      <c r="D929" s="2"/>
      <c r="E929" t="s">
        <v>951</v>
      </c>
      <c r="F929" t="s">
        <v>952</v>
      </c>
      <c r="G929" t="s">
        <v>942</v>
      </c>
      <c r="H929" t="s">
        <v>951</v>
      </c>
      <c r="I929" t="s">
        <v>1245</v>
      </c>
      <c r="J929" t="s">
        <v>1246</v>
      </c>
      <c r="K929" t="s">
        <v>955</v>
      </c>
      <c r="L929">
        <v>2</v>
      </c>
      <c r="M929" t="s">
        <v>77</v>
      </c>
      <c r="N929">
        <v>14.47</v>
      </c>
      <c r="O929">
        <v>12.32</v>
      </c>
      <c r="P929" t="s">
        <v>78</v>
      </c>
      <c r="Q929" s="94">
        <v>45281.627083333333</v>
      </c>
      <c r="R929">
        <v>28.94</v>
      </c>
      <c r="S929">
        <v>24.64</v>
      </c>
      <c r="T929" t="str">
        <f>VLOOKUP(E929,zamiana!A:B,2,0)</f>
        <v>ALSTOM (ex. BT) CZL</v>
      </c>
    </row>
    <row r="930" spans="1:20" x14ac:dyDescent="0.3">
      <c r="A930" t="s">
        <v>5739</v>
      </c>
      <c r="B930" s="2">
        <v>45238</v>
      </c>
      <c r="C930" s="2">
        <v>45238</v>
      </c>
      <c r="D930" s="2"/>
      <c r="E930" t="s">
        <v>951</v>
      </c>
      <c r="F930" t="s">
        <v>952</v>
      </c>
      <c r="G930" t="s">
        <v>942</v>
      </c>
      <c r="H930" t="s">
        <v>951</v>
      </c>
      <c r="I930" t="s">
        <v>1155</v>
      </c>
      <c r="J930" t="s">
        <v>1156</v>
      </c>
      <c r="K930" t="s">
        <v>955</v>
      </c>
      <c r="L930">
        <v>4</v>
      </c>
      <c r="M930" t="s">
        <v>77</v>
      </c>
      <c r="N930">
        <v>11.88</v>
      </c>
      <c r="O930">
        <v>10.48</v>
      </c>
      <c r="P930" t="s">
        <v>78</v>
      </c>
      <c r="Q930" s="94">
        <v>45281.654166666667</v>
      </c>
      <c r="R930">
        <v>47.52</v>
      </c>
      <c r="S930">
        <v>41.92</v>
      </c>
      <c r="T930" t="str">
        <f>VLOOKUP(E930,zamiana!A:B,2,0)</f>
        <v>ALSTOM (ex. BT) CZL</v>
      </c>
    </row>
    <row r="931" spans="1:20" x14ac:dyDescent="0.3">
      <c r="A931" t="s">
        <v>5739</v>
      </c>
      <c r="B931" s="2">
        <v>45238</v>
      </c>
      <c r="C931" s="2">
        <v>45238</v>
      </c>
      <c r="D931" s="2"/>
      <c r="E931" t="s">
        <v>951</v>
      </c>
      <c r="F931" t="s">
        <v>952</v>
      </c>
      <c r="G931" t="s">
        <v>942</v>
      </c>
      <c r="H931" t="s">
        <v>951</v>
      </c>
      <c r="I931" t="s">
        <v>1155</v>
      </c>
      <c r="J931" t="s">
        <v>1156</v>
      </c>
      <c r="K931" t="s">
        <v>955</v>
      </c>
      <c r="L931">
        <v>2</v>
      </c>
      <c r="M931" t="s">
        <v>77</v>
      </c>
      <c r="N931">
        <v>11.88</v>
      </c>
      <c r="O931">
        <v>10.48</v>
      </c>
      <c r="P931" t="s">
        <v>78</v>
      </c>
      <c r="Q931" s="94">
        <v>45281.654166666667</v>
      </c>
      <c r="R931">
        <v>23.76</v>
      </c>
      <c r="S931">
        <v>20.96</v>
      </c>
      <c r="T931" t="str">
        <f>VLOOKUP(E931,zamiana!A:B,2,0)</f>
        <v>ALSTOM (ex. BT) CZL</v>
      </c>
    </row>
    <row r="932" spans="1:20" x14ac:dyDescent="0.3">
      <c r="A932" t="s">
        <v>5739</v>
      </c>
      <c r="B932" s="2">
        <v>45238</v>
      </c>
      <c r="C932" s="2">
        <v>45238</v>
      </c>
      <c r="D932" s="2"/>
      <c r="E932" t="s">
        <v>951</v>
      </c>
      <c r="F932" t="s">
        <v>952</v>
      </c>
      <c r="G932" t="s">
        <v>942</v>
      </c>
      <c r="H932" t="s">
        <v>951</v>
      </c>
      <c r="I932" t="s">
        <v>1155</v>
      </c>
      <c r="J932" t="s">
        <v>1156</v>
      </c>
      <c r="K932" t="s">
        <v>955</v>
      </c>
      <c r="L932">
        <v>2</v>
      </c>
      <c r="M932" t="s">
        <v>77</v>
      </c>
      <c r="N932">
        <v>11.88</v>
      </c>
      <c r="O932">
        <v>10.48</v>
      </c>
      <c r="P932" t="s">
        <v>78</v>
      </c>
      <c r="Q932" s="94">
        <v>45281.654166666667</v>
      </c>
      <c r="R932">
        <v>23.76</v>
      </c>
      <c r="S932">
        <v>20.96</v>
      </c>
      <c r="T932" t="str">
        <f>VLOOKUP(E932,zamiana!A:B,2,0)</f>
        <v>ALSTOM (ex. BT) CZL</v>
      </c>
    </row>
    <row r="933" spans="1:20" x14ac:dyDescent="0.3">
      <c r="A933" t="s">
        <v>5739</v>
      </c>
      <c r="B933" s="2">
        <v>45238</v>
      </c>
      <c r="C933" s="2">
        <v>45238</v>
      </c>
      <c r="D933" s="2"/>
      <c r="E933" t="s">
        <v>951</v>
      </c>
      <c r="F933" t="s">
        <v>952</v>
      </c>
      <c r="G933" t="s">
        <v>942</v>
      </c>
      <c r="H933" t="s">
        <v>951</v>
      </c>
      <c r="I933" t="s">
        <v>1155</v>
      </c>
      <c r="J933" t="s">
        <v>1156</v>
      </c>
      <c r="K933" t="s">
        <v>955</v>
      </c>
      <c r="L933">
        <v>4</v>
      </c>
      <c r="M933" t="s">
        <v>77</v>
      </c>
      <c r="N933">
        <v>11.88</v>
      </c>
      <c r="O933">
        <v>10.48</v>
      </c>
      <c r="P933" t="s">
        <v>78</v>
      </c>
      <c r="Q933" s="94">
        <v>45281.654166666667</v>
      </c>
      <c r="R933">
        <v>47.52</v>
      </c>
      <c r="S933">
        <v>41.92</v>
      </c>
      <c r="T933" t="str">
        <f>VLOOKUP(E933,zamiana!A:B,2,0)</f>
        <v>ALSTOM (ex. BT) CZL</v>
      </c>
    </row>
    <row r="934" spans="1:20" x14ac:dyDescent="0.3">
      <c r="A934" t="s">
        <v>5739</v>
      </c>
      <c r="B934" s="2">
        <v>45238</v>
      </c>
      <c r="C934" s="2">
        <v>45238</v>
      </c>
      <c r="D934" s="2"/>
      <c r="E934" t="s">
        <v>951</v>
      </c>
      <c r="F934" t="s">
        <v>952</v>
      </c>
      <c r="G934" t="s">
        <v>942</v>
      </c>
      <c r="H934" t="s">
        <v>951</v>
      </c>
      <c r="I934" t="s">
        <v>1155</v>
      </c>
      <c r="J934" t="s">
        <v>1156</v>
      </c>
      <c r="K934" t="s">
        <v>955</v>
      </c>
      <c r="L934">
        <v>4</v>
      </c>
      <c r="M934" t="s">
        <v>77</v>
      </c>
      <c r="N934">
        <v>11.88</v>
      </c>
      <c r="O934">
        <v>10.48</v>
      </c>
      <c r="P934" t="s">
        <v>78</v>
      </c>
      <c r="Q934" s="94">
        <v>45281.654166666667</v>
      </c>
      <c r="R934">
        <v>47.52</v>
      </c>
      <c r="S934">
        <v>41.92</v>
      </c>
      <c r="T934" t="str">
        <f>VLOOKUP(E934,zamiana!A:B,2,0)</f>
        <v>ALSTOM (ex. BT) CZL</v>
      </c>
    </row>
    <row r="935" spans="1:20" x14ac:dyDescent="0.3">
      <c r="A935" t="s">
        <v>5739</v>
      </c>
      <c r="B935" s="2">
        <v>45238</v>
      </c>
      <c r="C935" s="2">
        <v>45238</v>
      </c>
      <c r="D935" s="2"/>
      <c r="E935" t="s">
        <v>951</v>
      </c>
      <c r="F935" t="s">
        <v>952</v>
      </c>
      <c r="G935" t="s">
        <v>942</v>
      </c>
      <c r="H935" t="s">
        <v>951</v>
      </c>
      <c r="I935" t="s">
        <v>1155</v>
      </c>
      <c r="J935" t="s">
        <v>1156</v>
      </c>
      <c r="K935" t="s">
        <v>955</v>
      </c>
      <c r="L935">
        <v>4</v>
      </c>
      <c r="M935" t="s">
        <v>77</v>
      </c>
      <c r="N935">
        <v>11.88</v>
      </c>
      <c r="O935">
        <v>10.48</v>
      </c>
      <c r="P935" t="s">
        <v>78</v>
      </c>
      <c r="Q935" s="94">
        <v>45281.654166666667</v>
      </c>
      <c r="R935">
        <v>47.52</v>
      </c>
      <c r="S935">
        <v>41.92</v>
      </c>
      <c r="T935" t="str">
        <f>VLOOKUP(E935,zamiana!A:B,2,0)</f>
        <v>ALSTOM (ex. BT) CZL</v>
      </c>
    </row>
    <row r="936" spans="1:20" x14ac:dyDescent="0.3">
      <c r="A936" t="s">
        <v>5739</v>
      </c>
      <c r="B936" s="2">
        <v>45238</v>
      </c>
      <c r="C936" s="2">
        <v>45238</v>
      </c>
      <c r="D936" s="2"/>
      <c r="E936" t="s">
        <v>951</v>
      </c>
      <c r="F936" t="s">
        <v>952</v>
      </c>
      <c r="G936" t="s">
        <v>942</v>
      </c>
      <c r="H936" t="s">
        <v>951</v>
      </c>
      <c r="I936" t="s">
        <v>1155</v>
      </c>
      <c r="J936" t="s">
        <v>1156</v>
      </c>
      <c r="K936" t="s">
        <v>955</v>
      </c>
      <c r="L936">
        <v>4</v>
      </c>
      <c r="M936" t="s">
        <v>77</v>
      </c>
      <c r="N936">
        <v>11.88</v>
      </c>
      <c r="O936">
        <v>10.48</v>
      </c>
      <c r="P936" t="s">
        <v>78</v>
      </c>
      <c r="Q936" s="94">
        <v>45281.654166666667</v>
      </c>
      <c r="R936">
        <v>47.52</v>
      </c>
      <c r="S936">
        <v>41.92</v>
      </c>
      <c r="T936" t="str">
        <f>VLOOKUP(E936,zamiana!A:B,2,0)</f>
        <v>ALSTOM (ex. BT) CZL</v>
      </c>
    </row>
    <row r="937" spans="1:20" x14ac:dyDescent="0.3">
      <c r="A937" t="s">
        <v>5739</v>
      </c>
      <c r="B937" s="2">
        <v>45238</v>
      </c>
      <c r="C937" s="2">
        <v>45238</v>
      </c>
      <c r="D937" s="2"/>
      <c r="E937" t="s">
        <v>951</v>
      </c>
      <c r="F937" t="s">
        <v>952</v>
      </c>
      <c r="G937" t="s">
        <v>942</v>
      </c>
      <c r="H937" t="s">
        <v>951</v>
      </c>
      <c r="I937" t="s">
        <v>1155</v>
      </c>
      <c r="J937" t="s">
        <v>1156</v>
      </c>
      <c r="K937" t="s">
        <v>955</v>
      </c>
      <c r="L937">
        <v>4</v>
      </c>
      <c r="M937" t="s">
        <v>77</v>
      </c>
      <c r="N937">
        <v>11.88</v>
      </c>
      <c r="O937">
        <v>10.48</v>
      </c>
      <c r="P937" t="s">
        <v>78</v>
      </c>
      <c r="Q937" s="94">
        <v>45281.654166666667</v>
      </c>
      <c r="R937">
        <v>47.52</v>
      </c>
      <c r="S937">
        <v>41.92</v>
      </c>
      <c r="T937" t="str">
        <f>VLOOKUP(E937,zamiana!A:B,2,0)</f>
        <v>ALSTOM (ex. BT) CZL</v>
      </c>
    </row>
    <row r="938" spans="1:20" x14ac:dyDescent="0.3">
      <c r="A938" t="s">
        <v>5739</v>
      </c>
      <c r="B938" s="2">
        <v>45238</v>
      </c>
      <c r="C938" s="2">
        <v>45238</v>
      </c>
      <c r="D938" s="2"/>
      <c r="E938" t="s">
        <v>951</v>
      </c>
      <c r="F938" t="s">
        <v>952</v>
      </c>
      <c r="G938" t="s">
        <v>942</v>
      </c>
      <c r="H938" t="s">
        <v>951</v>
      </c>
      <c r="I938" t="s">
        <v>1155</v>
      </c>
      <c r="J938" t="s">
        <v>1156</v>
      </c>
      <c r="K938" t="s">
        <v>955</v>
      </c>
      <c r="L938">
        <v>2</v>
      </c>
      <c r="M938" t="s">
        <v>77</v>
      </c>
      <c r="N938">
        <v>11.88</v>
      </c>
      <c r="O938">
        <v>10.48</v>
      </c>
      <c r="P938" t="s">
        <v>78</v>
      </c>
      <c r="Q938" s="94">
        <v>45281.654166666667</v>
      </c>
      <c r="R938">
        <v>23.76</v>
      </c>
      <c r="S938">
        <v>20.96</v>
      </c>
      <c r="T938" t="str">
        <f>VLOOKUP(E938,zamiana!A:B,2,0)</f>
        <v>ALSTOM (ex. BT) CZL</v>
      </c>
    </row>
    <row r="939" spans="1:20" x14ac:dyDescent="0.3">
      <c r="A939" t="s">
        <v>5739</v>
      </c>
      <c r="B939" s="2">
        <v>45238</v>
      </c>
      <c r="C939" s="2">
        <v>45238</v>
      </c>
      <c r="D939" s="2"/>
      <c r="E939" t="s">
        <v>951</v>
      </c>
      <c r="F939" t="s">
        <v>952</v>
      </c>
      <c r="G939" t="s">
        <v>942</v>
      </c>
      <c r="H939" t="s">
        <v>951</v>
      </c>
      <c r="I939" t="s">
        <v>1155</v>
      </c>
      <c r="J939" t="s">
        <v>1156</v>
      </c>
      <c r="K939" t="s">
        <v>955</v>
      </c>
      <c r="L939">
        <v>2</v>
      </c>
      <c r="M939" t="s">
        <v>77</v>
      </c>
      <c r="N939">
        <v>11.88</v>
      </c>
      <c r="O939">
        <v>10.48</v>
      </c>
      <c r="P939" t="s">
        <v>78</v>
      </c>
      <c r="Q939" s="94">
        <v>45281.654166666667</v>
      </c>
      <c r="R939">
        <v>23.76</v>
      </c>
      <c r="S939">
        <v>20.96</v>
      </c>
      <c r="T939" t="str">
        <f>VLOOKUP(E939,zamiana!A:B,2,0)</f>
        <v>ALSTOM (ex. BT) CZL</v>
      </c>
    </row>
    <row r="940" spans="1:20" x14ac:dyDescent="0.3">
      <c r="A940" t="s">
        <v>5739</v>
      </c>
      <c r="B940" s="2">
        <v>45238</v>
      </c>
      <c r="C940" s="2">
        <v>45238</v>
      </c>
      <c r="D940" s="2"/>
      <c r="E940" t="s">
        <v>951</v>
      </c>
      <c r="F940" t="s">
        <v>952</v>
      </c>
      <c r="G940" t="s">
        <v>942</v>
      </c>
      <c r="H940" t="s">
        <v>951</v>
      </c>
      <c r="I940" t="s">
        <v>1719</v>
      </c>
      <c r="J940" t="s">
        <v>1720</v>
      </c>
      <c r="K940" t="s">
        <v>955</v>
      </c>
      <c r="L940">
        <v>1</v>
      </c>
      <c r="M940" t="s">
        <v>77</v>
      </c>
      <c r="N940">
        <v>83.06</v>
      </c>
      <c r="O940">
        <v>49.56</v>
      </c>
      <c r="P940" t="s">
        <v>78</v>
      </c>
      <c r="Q940" s="94">
        <v>45281.627083333333</v>
      </c>
      <c r="R940">
        <v>83.06</v>
      </c>
      <c r="S940">
        <v>49.56</v>
      </c>
      <c r="T940" t="str">
        <f>VLOOKUP(E940,zamiana!A:B,2,0)</f>
        <v>ALSTOM (ex. BT) CZL</v>
      </c>
    </row>
    <row r="941" spans="1:20" x14ac:dyDescent="0.3">
      <c r="A941" t="s">
        <v>5739</v>
      </c>
      <c r="B941" s="2">
        <v>45238</v>
      </c>
      <c r="C941" s="2">
        <v>45238</v>
      </c>
      <c r="D941" s="2"/>
      <c r="E941" t="s">
        <v>951</v>
      </c>
      <c r="F941" t="s">
        <v>952</v>
      </c>
      <c r="G941" t="s">
        <v>942</v>
      </c>
      <c r="H941" t="s">
        <v>951</v>
      </c>
      <c r="I941" t="s">
        <v>1719</v>
      </c>
      <c r="J941" t="s">
        <v>1720</v>
      </c>
      <c r="K941" t="s">
        <v>955</v>
      </c>
      <c r="L941">
        <v>1</v>
      </c>
      <c r="M941" t="s">
        <v>77</v>
      </c>
      <c r="N941">
        <v>83.06</v>
      </c>
      <c r="O941">
        <v>49.56</v>
      </c>
      <c r="P941" t="s">
        <v>78</v>
      </c>
      <c r="Q941" s="94">
        <v>45281.627083333333</v>
      </c>
      <c r="R941">
        <v>83.06</v>
      </c>
      <c r="S941">
        <v>49.56</v>
      </c>
      <c r="T941" t="str">
        <f>VLOOKUP(E941,zamiana!A:B,2,0)</f>
        <v>ALSTOM (ex. BT) CZL</v>
      </c>
    </row>
    <row r="942" spans="1:20" x14ac:dyDescent="0.3">
      <c r="A942" t="s">
        <v>5739</v>
      </c>
      <c r="B942" s="2">
        <v>45238</v>
      </c>
      <c r="C942" s="2">
        <v>45238</v>
      </c>
      <c r="D942" s="2"/>
      <c r="E942" t="s">
        <v>951</v>
      </c>
      <c r="F942" t="s">
        <v>952</v>
      </c>
      <c r="G942" t="s">
        <v>942</v>
      </c>
      <c r="H942" t="s">
        <v>951</v>
      </c>
      <c r="I942" t="s">
        <v>1616</v>
      </c>
      <c r="J942" t="s">
        <v>1617</v>
      </c>
      <c r="K942" t="s">
        <v>955</v>
      </c>
      <c r="L942">
        <v>2</v>
      </c>
      <c r="M942" t="s">
        <v>77</v>
      </c>
      <c r="N942">
        <v>46.61</v>
      </c>
      <c r="O942">
        <v>33.01</v>
      </c>
      <c r="P942" t="s">
        <v>78</v>
      </c>
      <c r="Q942" s="94">
        <v>45281.627083333333</v>
      </c>
      <c r="R942">
        <v>93.22</v>
      </c>
      <c r="S942">
        <v>66.02</v>
      </c>
      <c r="T942" t="str">
        <f>VLOOKUP(E942,zamiana!A:B,2,0)</f>
        <v>ALSTOM (ex. BT) CZL</v>
      </c>
    </row>
    <row r="943" spans="1:20" x14ac:dyDescent="0.3">
      <c r="A943" t="s">
        <v>5739</v>
      </c>
      <c r="B943" s="2">
        <v>45238</v>
      </c>
      <c r="C943" s="2">
        <v>45238</v>
      </c>
      <c r="D943" s="2"/>
      <c r="E943" t="s">
        <v>951</v>
      </c>
      <c r="F943" t="s">
        <v>952</v>
      </c>
      <c r="G943" t="s">
        <v>942</v>
      </c>
      <c r="H943" t="s">
        <v>951</v>
      </c>
      <c r="I943" t="s">
        <v>1616</v>
      </c>
      <c r="J943" t="s">
        <v>1617</v>
      </c>
      <c r="K943" t="s">
        <v>955</v>
      </c>
      <c r="L943">
        <v>2</v>
      </c>
      <c r="M943" t="s">
        <v>77</v>
      </c>
      <c r="N943">
        <v>46.61</v>
      </c>
      <c r="O943">
        <v>33.01</v>
      </c>
      <c r="P943" t="s">
        <v>78</v>
      </c>
      <c r="Q943" s="94">
        <v>45281.627083333333</v>
      </c>
      <c r="R943">
        <v>93.22</v>
      </c>
      <c r="S943">
        <v>66.02</v>
      </c>
      <c r="T943" t="str">
        <f>VLOOKUP(E943,zamiana!A:B,2,0)</f>
        <v>ALSTOM (ex. BT) CZL</v>
      </c>
    </row>
    <row r="944" spans="1:20" x14ac:dyDescent="0.3">
      <c r="A944" t="s">
        <v>5739</v>
      </c>
      <c r="B944" s="2">
        <v>45238</v>
      </c>
      <c r="C944" s="2">
        <v>45238</v>
      </c>
      <c r="D944" s="2"/>
      <c r="E944" t="s">
        <v>951</v>
      </c>
      <c r="F944" t="s">
        <v>952</v>
      </c>
      <c r="G944" t="s">
        <v>942</v>
      </c>
      <c r="H944" t="s">
        <v>951</v>
      </c>
      <c r="I944" t="s">
        <v>1616</v>
      </c>
      <c r="J944" t="s">
        <v>1617</v>
      </c>
      <c r="K944" t="s">
        <v>955</v>
      </c>
      <c r="L944">
        <v>1</v>
      </c>
      <c r="M944" t="s">
        <v>77</v>
      </c>
      <c r="N944">
        <v>46.61</v>
      </c>
      <c r="O944">
        <v>33.01</v>
      </c>
      <c r="P944" t="s">
        <v>78</v>
      </c>
      <c r="Q944" s="94">
        <v>45281.627083333333</v>
      </c>
      <c r="R944">
        <v>46.61</v>
      </c>
      <c r="S944">
        <v>33.01</v>
      </c>
      <c r="T944" t="str">
        <f>VLOOKUP(E944,zamiana!A:B,2,0)</f>
        <v>ALSTOM (ex. BT) CZL</v>
      </c>
    </row>
    <row r="945" spans="1:20" x14ac:dyDescent="0.3">
      <c r="A945" t="s">
        <v>5739</v>
      </c>
      <c r="B945" s="2">
        <v>45238</v>
      </c>
      <c r="C945" s="2">
        <v>45238</v>
      </c>
      <c r="D945" s="2"/>
      <c r="E945" t="s">
        <v>951</v>
      </c>
      <c r="F945" t="s">
        <v>952</v>
      </c>
      <c r="G945" t="s">
        <v>942</v>
      </c>
      <c r="H945" t="s">
        <v>951</v>
      </c>
      <c r="I945" t="s">
        <v>1616</v>
      </c>
      <c r="J945" t="s">
        <v>1617</v>
      </c>
      <c r="K945" t="s">
        <v>955</v>
      </c>
      <c r="L945">
        <v>1</v>
      </c>
      <c r="M945" t="s">
        <v>77</v>
      </c>
      <c r="N945">
        <v>46.61</v>
      </c>
      <c r="O945">
        <v>33.01</v>
      </c>
      <c r="P945" t="s">
        <v>78</v>
      </c>
      <c r="Q945" s="94">
        <v>45281.627083333333</v>
      </c>
      <c r="R945">
        <v>46.61</v>
      </c>
      <c r="S945">
        <v>33.01</v>
      </c>
      <c r="T945" t="str">
        <f>VLOOKUP(E945,zamiana!A:B,2,0)</f>
        <v>ALSTOM (ex. BT) CZL</v>
      </c>
    </row>
    <row r="946" spans="1:20" x14ac:dyDescent="0.3">
      <c r="A946" t="s">
        <v>5739</v>
      </c>
      <c r="B946" s="2">
        <v>45238</v>
      </c>
      <c r="C946" s="2">
        <v>45238</v>
      </c>
      <c r="D946" s="2"/>
      <c r="E946" t="s">
        <v>951</v>
      </c>
      <c r="F946" t="s">
        <v>952</v>
      </c>
      <c r="G946" t="s">
        <v>942</v>
      </c>
      <c r="H946" t="s">
        <v>951</v>
      </c>
      <c r="I946" t="s">
        <v>1616</v>
      </c>
      <c r="J946" t="s">
        <v>1617</v>
      </c>
      <c r="K946" t="s">
        <v>955</v>
      </c>
      <c r="L946">
        <v>2</v>
      </c>
      <c r="M946" t="s">
        <v>77</v>
      </c>
      <c r="N946">
        <v>46.61</v>
      </c>
      <c r="O946">
        <v>33.01</v>
      </c>
      <c r="P946" t="s">
        <v>78</v>
      </c>
      <c r="Q946" s="94">
        <v>45281.627083333333</v>
      </c>
      <c r="R946">
        <v>93.22</v>
      </c>
      <c r="S946">
        <v>66.02</v>
      </c>
      <c r="T946" t="str">
        <f>VLOOKUP(E946,zamiana!A:B,2,0)</f>
        <v>ALSTOM (ex. BT) CZL</v>
      </c>
    </row>
    <row r="947" spans="1:20" x14ac:dyDescent="0.3">
      <c r="A947" t="s">
        <v>5739</v>
      </c>
      <c r="B947" s="2">
        <v>45238</v>
      </c>
      <c r="C947" s="2">
        <v>45238</v>
      </c>
      <c r="D947" s="2"/>
      <c r="E947" t="s">
        <v>951</v>
      </c>
      <c r="F947" t="s">
        <v>952</v>
      </c>
      <c r="G947" t="s">
        <v>942</v>
      </c>
      <c r="H947" t="s">
        <v>951</v>
      </c>
      <c r="I947" t="s">
        <v>1616</v>
      </c>
      <c r="J947" t="s">
        <v>1617</v>
      </c>
      <c r="K947" t="s">
        <v>955</v>
      </c>
      <c r="L947">
        <v>2</v>
      </c>
      <c r="M947" t="s">
        <v>77</v>
      </c>
      <c r="N947">
        <v>46.61</v>
      </c>
      <c r="O947">
        <v>33.01</v>
      </c>
      <c r="P947" t="s">
        <v>78</v>
      </c>
      <c r="Q947" s="94">
        <v>45281.627083333333</v>
      </c>
      <c r="R947">
        <v>93.22</v>
      </c>
      <c r="S947">
        <v>66.02</v>
      </c>
      <c r="T947" t="str">
        <f>VLOOKUP(E947,zamiana!A:B,2,0)</f>
        <v>ALSTOM (ex. BT) CZL</v>
      </c>
    </row>
    <row r="948" spans="1:20" x14ac:dyDescent="0.3">
      <c r="A948" t="s">
        <v>5739</v>
      </c>
      <c r="B948" s="2">
        <v>45238</v>
      </c>
      <c r="C948" s="2">
        <v>45238</v>
      </c>
      <c r="D948" s="2"/>
      <c r="E948" t="s">
        <v>951</v>
      </c>
      <c r="F948" t="s">
        <v>952</v>
      </c>
      <c r="G948" t="s">
        <v>942</v>
      </c>
      <c r="H948" t="s">
        <v>951</v>
      </c>
      <c r="I948" t="s">
        <v>1616</v>
      </c>
      <c r="J948" t="s">
        <v>1617</v>
      </c>
      <c r="K948" t="s">
        <v>955</v>
      </c>
      <c r="L948">
        <v>2</v>
      </c>
      <c r="M948" t="s">
        <v>77</v>
      </c>
      <c r="N948">
        <v>46.61</v>
      </c>
      <c r="O948">
        <v>33.01</v>
      </c>
      <c r="P948" t="s">
        <v>78</v>
      </c>
      <c r="Q948" s="94">
        <v>45281.627083333333</v>
      </c>
      <c r="R948">
        <v>93.22</v>
      </c>
      <c r="S948">
        <v>66.02</v>
      </c>
      <c r="T948" t="str">
        <f>VLOOKUP(E948,zamiana!A:B,2,0)</f>
        <v>ALSTOM (ex. BT) CZL</v>
      </c>
    </row>
    <row r="949" spans="1:20" x14ac:dyDescent="0.3">
      <c r="A949" t="s">
        <v>5739</v>
      </c>
      <c r="B949" s="2">
        <v>45238</v>
      </c>
      <c r="C949" s="2">
        <v>45238</v>
      </c>
      <c r="D949" s="2"/>
      <c r="E949" t="s">
        <v>951</v>
      </c>
      <c r="F949" t="s">
        <v>952</v>
      </c>
      <c r="G949" t="s">
        <v>942</v>
      </c>
      <c r="H949" t="s">
        <v>951</v>
      </c>
      <c r="I949" t="s">
        <v>1616</v>
      </c>
      <c r="J949" t="s">
        <v>1617</v>
      </c>
      <c r="K949" t="s">
        <v>955</v>
      </c>
      <c r="L949">
        <v>1</v>
      </c>
      <c r="M949" t="s">
        <v>77</v>
      </c>
      <c r="N949">
        <v>46.61</v>
      </c>
      <c r="O949">
        <v>33.01</v>
      </c>
      <c r="P949" t="s">
        <v>78</v>
      </c>
      <c r="Q949" s="94">
        <v>45281.627083333333</v>
      </c>
      <c r="R949">
        <v>46.61</v>
      </c>
      <c r="S949">
        <v>33.01</v>
      </c>
      <c r="T949" t="str">
        <f>VLOOKUP(E949,zamiana!A:B,2,0)</f>
        <v>ALSTOM (ex. BT) CZL</v>
      </c>
    </row>
    <row r="950" spans="1:20" x14ac:dyDescent="0.3">
      <c r="A950" t="s">
        <v>5739</v>
      </c>
      <c r="B950" s="2">
        <v>45238</v>
      </c>
      <c r="C950" s="2">
        <v>45238</v>
      </c>
      <c r="D950" s="2"/>
      <c r="E950" t="s">
        <v>951</v>
      </c>
      <c r="F950" t="s">
        <v>952</v>
      </c>
      <c r="G950" t="s">
        <v>942</v>
      </c>
      <c r="H950" t="s">
        <v>951</v>
      </c>
      <c r="I950" t="s">
        <v>1616</v>
      </c>
      <c r="J950" t="s">
        <v>1617</v>
      </c>
      <c r="K950" t="s">
        <v>955</v>
      </c>
      <c r="L950">
        <v>2</v>
      </c>
      <c r="M950" t="s">
        <v>77</v>
      </c>
      <c r="N950">
        <v>46.61</v>
      </c>
      <c r="O950">
        <v>33.01</v>
      </c>
      <c r="P950" t="s">
        <v>78</v>
      </c>
      <c r="Q950" s="94">
        <v>45281.627083333333</v>
      </c>
      <c r="R950">
        <v>93.22</v>
      </c>
      <c r="S950">
        <v>66.02</v>
      </c>
      <c r="T950" t="str">
        <f>VLOOKUP(E950,zamiana!A:B,2,0)</f>
        <v>ALSTOM (ex. BT) CZL</v>
      </c>
    </row>
    <row r="951" spans="1:20" x14ac:dyDescent="0.3">
      <c r="A951" t="s">
        <v>5739</v>
      </c>
      <c r="B951" s="2">
        <v>45238</v>
      </c>
      <c r="C951" s="2">
        <v>45238</v>
      </c>
      <c r="D951" s="2"/>
      <c r="E951" t="s">
        <v>951</v>
      </c>
      <c r="F951" t="s">
        <v>952</v>
      </c>
      <c r="G951" t="s">
        <v>942</v>
      </c>
      <c r="H951" t="s">
        <v>951</v>
      </c>
      <c r="I951" t="s">
        <v>1616</v>
      </c>
      <c r="J951" t="s">
        <v>1617</v>
      </c>
      <c r="K951" t="s">
        <v>955</v>
      </c>
      <c r="L951">
        <v>1</v>
      </c>
      <c r="M951" t="s">
        <v>77</v>
      </c>
      <c r="N951">
        <v>46.61</v>
      </c>
      <c r="O951">
        <v>33.01</v>
      </c>
      <c r="P951" t="s">
        <v>78</v>
      </c>
      <c r="Q951" s="94">
        <v>45281.627083333333</v>
      </c>
      <c r="R951">
        <v>46.61</v>
      </c>
      <c r="S951">
        <v>33.01</v>
      </c>
      <c r="T951" t="str">
        <f>VLOOKUP(E951,zamiana!A:B,2,0)</f>
        <v>ALSTOM (ex. BT) CZL</v>
      </c>
    </row>
    <row r="952" spans="1:20" x14ac:dyDescent="0.3">
      <c r="A952" t="s">
        <v>5739</v>
      </c>
      <c r="B952" s="2">
        <v>45238</v>
      </c>
      <c r="C952" s="2">
        <v>45238</v>
      </c>
      <c r="D952" s="2"/>
      <c r="E952" t="s">
        <v>951</v>
      </c>
      <c r="F952" t="s">
        <v>952</v>
      </c>
      <c r="G952" t="s">
        <v>942</v>
      </c>
      <c r="H952" t="s">
        <v>951</v>
      </c>
      <c r="I952" t="s">
        <v>1630</v>
      </c>
      <c r="J952" t="s">
        <v>1631</v>
      </c>
      <c r="K952" t="s">
        <v>955</v>
      </c>
      <c r="L952">
        <v>2</v>
      </c>
      <c r="M952" t="s">
        <v>77</v>
      </c>
      <c r="N952">
        <v>63.88</v>
      </c>
      <c r="O952">
        <v>31.41</v>
      </c>
      <c r="P952" t="s">
        <v>78</v>
      </c>
      <c r="Q952" s="94">
        <v>45281.657638888886</v>
      </c>
      <c r="R952">
        <v>127.76</v>
      </c>
      <c r="S952">
        <v>62.82</v>
      </c>
      <c r="T952" t="str">
        <f>VLOOKUP(E952,zamiana!A:B,2,0)</f>
        <v>ALSTOM (ex. BT) CZL</v>
      </c>
    </row>
    <row r="953" spans="1:20" x14ac:dyDescent="0.3">
      <c r="A953" t="s">
        <v>5739</v>
      </c>
      <c r="B953" s="2">
        <v>45238</v>
      </c>
      <c r="C953" s="2">
        <v>45238</v>
      </c>
      <c r="D953" s="2"/>
      <c r="E953" t="s">
        <v>951</v>
      </c>
      <c r="F953" t="s">
        <v>952</v>
      </c>
      <c r="G953" t="s">
        <v>942</v>
      </c>
      <c r="H953" t="s">
        <v>951</v>
      </c>
      <c r="I953" t="s">
        <v>1630</v>
      </c>
      <c r="J953" t="s">
        <v>1631</v>
      </c>
      <c r="K953" t="s">
        <v>955</v>
      </c>
      <c r="L953">
        <v>2</v>
      </c>
      <c r="M953" t="s">
        <v>77</v>
      </c>
      <c r="N953">
        <v>63.88</v>
      </c>
      <c r="O953">
        <v>31.41</v>
      </c>
      <c r="P953" t="s">
        <v>78</v>
      </c>
      <c r="Q953" s="94">
        <v>45281.657638888886</v>
      </c>
      <c r="R953">
        <v>127.76</v>
      </c>
      <c r="S953">
        <v>62.82</v>
      </c>
      <c r="T953" t="str">
        <f>VLOOKUP(E953,zamiana!A:B,2,0)</f>
        <v>ALSTOM (ex. BT) CZL</v>
      </c>
    </row>
    <row r="954" spans="1:20" x14ac:dyDescent="0.3">
      <c r="A954" t="s">
        <v>5739</v>
      </c>
      <c r="B954" s="2">
        <v>45238</v>
      </c>
      <c r="C954" s="2">
        <v>45238</v>
      </c>
      <c r="D954" s="2"/>
      <c r="E954" t="s">
        <v>951</v>
      </c>
      <c r="F954" t="s">
        <v>952</v>
      </c>
      <c r="G954" t="s">
        <v>942</v>
      </c>
      <c r="H954" t="s">
        <v>951</v>
      </c>
      <c r="I954" t="s">
        <v>1669</v>
      </c>
      <c r="J954" t="s">
        <v>1670</v>
      </c>
      <c r="K954" t="s">
        <v>955</v>
      </c>
      <c r="L954">
        <v>1</v>
      </c>
      <c r="M954" t="s">
        <v>77</v>
      </c>
      <c r="N954">
        <v>53.28</v>
      </c>
      <c r="O954">
        <v>38.26</v>
      </c>
      <c r="P954" t="s">
        <v>78</v>
      </c>
      <c r="Q954" s="94">
        <v>45281.657638888886</v>
      </c>
      <c r="R954">
        <v>53.28</v>
      </c>
      <c r="S954">
        <v>38.26</v>
      </c>
      <c r="T954" t="str">
        <f>VLOOKUP(E954,zamiana!A:B,2,0)</f>
        <v>ALSTOM (ex. BT) CZL</v>
      </c>
    </row>
    <row r="955" spans="1:20" x14ac:dyDescent="0.3">
      <c r="A955" t="s">
        <v>5739</v>
      </c>
      <c r="B955" s="2">
        <v>45238</v>
      </c>
      <c r="C955" s="2">
        <v>45238</v>
      </c>
      <c r="D955" s="2"/>
      <c r="E955" t="s">
        <v>951</v>
      </c>
      <c r="F955" t="s">
        <v>952</v>
      </c>
      <c r="G955" t="s">
        <v>942</v>
      </c>
      <c r="H955" t="s">
        <v>951</v>
      </c>
      <c r="I955" t="s">
        <v>1669</v>
      </c>
      <c r="J955" t="s">
        <v>1670</v>
      </c>
      <c r="K955" t="s">
        <v>955</v>
      </c>
      <c r="L955">
        <v>1</v>
      </c>
      <c r="M955" t="s">
        <v>77</v>
      </c>
      <c r="N955">
        <v>53.28</v>
      </c>
      <c r="O955">
        <v>38.26</v>
      </c>
      <c r="P955" t="s">
        <v>78</v>
      </c>
      <c r="Q955" s="94">
        <v>45281.657638888886</v>
      </c>
      <c r="R955">
        <v>53.28</v>
      </c>
      <c r="S955">
        <v>38.26</v>
      </c>
      <c r="T955" t="str">
        <f>VLOOKUP(E955,zamiana!A:B,2,0)</f>
        <v>ALSTOM (ex. BT) CZL</v>
      </c>
    </row>
    <row r="956" spans="1:20" x14ac:dyDescent="0.3">
      <c r="A956" t="s">
        <v>5739</v>
      </c>
      <c r="B956" s="2">
        <v>45238</v>
      </c>
      <c r="C956" s="2">
        <v>45238</v>
      </c>
      <c r="D956" s="2"/>
      <c r="E956" t="s">
        <v>951</v>
      </c>
      <c r="F956" t="s">
        <v>952</v>
      </c>
      <c r="G956" t="s">
        <v>942</v>
      </c>
      <c r="H956" t="s">
        <v>951</v>
      </c>
      <c r="I956" t="s">
        <v>1669</v>
      </c>
      <c r="J956" t="s">
        <v>1670</v>
      </c>
      <c r="K956" t="s">
        <v>955</v>
      </c>
      <c r="L956">
        <v>2</v>
      </c>
      <c r="M956" t="s">
        <v>77</v>
      </c>
      <c r="N956">
        <v>53.28</v>
      </c>
      <c r="O956">
        <v>38.26</v>
      </c>
      <c r="P956" t="s">
        <v>78</v>
      </c>
      <c r="Q956" s="94">
        <v>45281.657638888886</v>
      </c>
      <c r="R956">
        <v>106.56</v>
      </c>
      <c r="S956">
        <v>76.52</v>
      </c>
      <c r="T956" t="str">
        <f>VLOOKUP(E956,zamiana!A:B,2,0)</f>
        <v>ALSTOM (ex. BT) CZL</v>
      </c>
    </row>
    <row r="957" spans="1:20" x14ac:dyDescent="0.3">
      <c r="A957" t="s">
        <v>5739</v>
      </c>
      <c r="B957" s="2">
        <v>45238</v>
      </c>
      <c r="C957" s="2">
        <v>45238</v>
      </c>
      <c r="D957" s="2"/>
      <c r="E957" t="s">
        <v>951</v>
      </c>
      <c r="F957" t="s">
        <v>952</v>
      </c>
      <c r="G957" t="s">
        <v>942</v>
      </c>
      <c r="H957" t="s">
        <v>951</v>
      </c>
      <c r="I957" t="s">
        <v>1669</v>
      </c>
      <c r="J957" t="s">
        <v>1670</v>
      </c>
      <c r="K957" t="s">
        <v>955</v>
      </c>
      <c r="L957">
        <v>2</v>
      </c>
      <c r="M957" t="s">
        <v>77</v>
      </c>
      <c r="N957">
        <v>53.28</v>
      </c>
      <c r="O957">
        <v>38.26</v>
      </c>
      <c r="P957" t="s">
        <v>78</v>
      </c>
      <c r="Q957" s="94">
        <v>45281.657638888886</v>
      </c>
      <c r="R957">
        <v>106.56</v>
      </c>
      <c r="S957">
        <v>76.52</v>
      </c>
      <c r="T957" t="str">
        <f>VLOOKUP(E957,zamiana!A:B,2,0)</f>
        <v>ALSTOM (ex. BT) CZL</v>
      </c>
    </row>
    <row r="958" spans="1:20" x14ac:dyDescent="0.3">
      <c r="A958" t="s">
        <v>5739</v>
      </c>
      <c r="B958" s="2">
        <v>45238</v>
      </c>
      <c r="C958" s="2">
        <v>45238</v>
      </c>
      <c r="D958" s="2"/>
      <c r="E958" t="s">
        <v>951</v>
      </c>
      <c r="F958" t="s">
        <v>952</v>
      </c>
      <c r="G958" t="s">
        <v>942</v>
      </c>
      <c r="H958" t="s">
        <v>951</v>
      </c>
      <c r="I958" t="s">
        <v>1669</v>
      </c>
      <c r="J958" t="s">
        <v>1670</v>
      </c>
      <c r="K958" t="s">
        <v>955</v>
      </c>
      <c r="L958">
        <v>2</v>
      </c>
      <c r="M958" t="s">
        <v>77</v>
      </c>
      <c r="N958">
        <v>53.28</v>
      </c>
      <c r="O958">
        <v>38.26</v>
      </c>
      <c r="P958" t="s">
        <v>78</v>
      </c>
      <c r="Q958" s="94">
        <v>45281.657638888886</v>
      </c>
      <c r="R958">
        <v>106.56</v>
      </c>
      <c r="S958">
        <v>76.52</v>
      </c>
      <c r="T958" t="str">
        <f>VLOOKUP(E958,zamiana!A:B,2,0)</f>
        <v>ALSTOM (ex. BT) CZL</v>
      </c>
    </row>
    <row r="959" spans="1:20" x14ac:dyDescent="0.3">
      <c r="A959" t="s">
        <v>5739</v>
      </c>
      <c r="B959" s="2">
        <v>45238</v>
      </c>
      <c r="C959" s="2">
        <v>45238</v>
      </c>
      <c r="D959" s="2"/>
      <c r="E959" t="s">
        <v>951</v>
      </c>
      <c r="F959" t="s">
        <v>952</v>
      </c>
      <c r="G959" t="s">
        <v>942</v>
      </c>
      <c r="H959" t="s">
        <v>951</v>
      </c>
      <c r="I959" t="s">
        <v>1669</v>
      </c>
      <c r="J959" t="s">
        <v>1670</v>
      </c>
      <c r="K959" t="s">
        <v>955</v>
      </c>
      <c r="L959">
        <v>1</v>
      </c>
      <c r="M959" t="s">
        <v>77</v>
      </c>
      <c r="N959">
        <v>53.28</v>
      </c>
      <c r="O959">
        <v>38.26</v>
      </c>
      <c r="P959" t="s">
        <v>78</v>
      </c>
      <c r="Q959" s="94">
        <v>45281.657638888886</v>
      </c>
      <c r="R959">
        <v>53.28</v>
      </c>
      <c r="S959">
        <v>38.26</v>
      </c>
      <c r="T959" t="str">
        <f>VLOOKUP(E959,zamiana!A:B,2,0)</f>
        <v>ALSTOM (ex. BT) CZL</v>
      </c>
    </row>
    <row r="960" spans="1:20" x14ac:dyDescent="0.3">
      <c r="A960" t="s">
        <v>5739</v>
      </c>
      <c r="B960" s="2">
        <v>45238</v>
      </c>
      <c r="C960" s="2">
        <v>45238</v>
      </c>
      <c r="D960" s="2"/>
      <c r="E960" t="s">
        <v>951</v>
      </c>
      <c r="F960" t="s">
        <v>952</v>
      </c>
      <c r="G960" t="s">
        <v>942</v>
      </c>
      <c r="H960" t="s">
        <v>951</v>
      </c>
      <c r="I960" t="s">
        <v>1669</v>
      </c>
      <c r="J960" t="s">
        <v>1670</v>
      </c>
      <c r="K960" t="s">
        <v>955</v>
      </c>
      <c r="L960">
        <v>1</v>
      </c>
      <c r="M960" t="s">
        <v>77</v>
      </c>
      <c r="N960">
        <v>53.28</v>
      </c>
      <c r="O960">
        <v>38.26</v>
      </c>
      <c r="P960" t="s">
        <v>78</v>
      </c>
      <c r="Q960" s="94">
        <v>45281.657638888886</v>
      </c>
      <c r="R960">
        <v>53.28</v>
      </c>
      <c r="S960">
        <v>38.26</v>
      </c>
      <c r="T960" t="str">
        <f>VLOOKUP(E960,zamiana!A:B,2,0)</f>
        <v>ALSTOM (ex. BT) CZL</v>
      </c>
    </row>
    <row r="961" spans="1:20" x14ac:dyDescent="0.3">
      <c r="A961" t="s">
        <v>5739</v>
      </c>
      <c r="B961" s="2">
        <v>45238</v>
      </c>
      <c r="C961" s="2">
        <v>45238</v>
      </c>
      <c r="D961" s="2"/>
      <c r="E961" t="s">
        <v>951</v>
      </c>
      <c r="F961" t="s">
        <v>952</v>
      </c>
      <c r="G961" t="s">
        <v>942</v>
      </c>
      <c r="H961" t="s">
        <v>951</v>
      </c>
      <c r="I961" t="s">
        <v>1669</v>
      </c>
      <c r="J961" t="s">
        <v>1670</v>
      </c>
      <c r="K961" t="s">
        <v>955</v>
      </c>
      <c r="L961">
        <v>2</v>
      </c>
      <c r="M961" t="s">
        <v>77</v>
      </c>
      <c r="N961">
        <v>53.28</v>
      </c>
      <c r="O961">
        <v>38.26</v>
      </c>
      <c r="P961" t="s">
        <v>78</v>
      </c>
      <c r="Q961" s="94">
        <v>45281.657638888886</v>
      </c>
      <c r="R961">
        <v>106.56</v>
      </c>
      <c r="S961">
        <v>76.52</v>
      </c>
      <c r="T961" t="str">
        <f>VLOOKUP(E961,zamiana!A:B,2,0)</f>
        <v>ALSTOM (ex. BT) CZL</v>
      </c>
    </row>
    <row r="962" spans="1:20" x14ac:dyDescent="0.3">
      <c r="A962" t="s">
        <v>5739</v>
      </c>
      <c r="B962" s="2">
        <v>45238</v>
      </c>
      <c r="C962" s="2">
        <v>45238</v>
      </c>
      <c r="D962" s="2"/>
      <c r="E962" t="s">
        <v>951</v>
      </c>
      <c r="F962" t="s">
        <v>952</v>
      </c>
      <c r="G962" t="s">
        <v>942</v>
      </c>
      <c r="H962" t="s">
        <v>951</v>
      </c>
      <c r="I962" t="s">
        <v>1669</v>
      </c>
      <c r="J962" t="s">
        <v>1670</v>
      </c>
      <c r="K962" t="s">
        <v>955</v>
      </c>
      <c r="L962">
        <v>2</v>
      </c>
      <c r="M962" t="s">
        <v>77</v>
      </c>
      <c r="N962">
        <v>53.28</v>
      </c>
      <c r="O962">
        <v>38.26</v>
      </c>
      <c r="P962" t="s">
        <v>78</v>
      </c>
      <c r="Q962" s="94">
        <v>45281.657638888886</v>
      </c>
      <c r="R962">
        <v>106.56</v>
      </c>
      <c r="S962">
        <v>76.52</v>
      </c>
      <c r="T962" t="str">
        <f>VLOOKUP(E962,zamiana!A:B,2,0)</f>
        <v>ALSTOM (ex. BT) CZL</v>
      </c>
    </row>
    <row r="963" spans="1:20" x14ac:dyDescent="0.3">
      <c r="A963" t="s">
        <v>5739</v>
      </c>
      <c r="B963" s="2">
        <v>45238</v>
      </c>
      <c r="C963" s="2">
        <v>45238</v>
      </c>
      <c r="D963" s="2"/>
      <c r="E963" t="s">
        <v>951</v>
      </c>
      <c r="F963" t="s">
        <v>952</v>
      </c>
      <c r="G963" t="s">
        <v>942</v>
      </c>
      <c r="H963" t="s">
        <v>951</v>
      </c>
      <c r="I963" t="s">
        <v>1669</v>
      </c>
      <c r="J963" t="s">
        <v>1670</v>
      </c>
      <c r="K963" t="s">
        <v>955</v>
      </c>
      <c r="L963">
        <v>2</v>
      </c>
      <c r="M963" t="s">
        <v>77</v>
      </c>
      <c r="N963">
        <v>53.28</v>
      </c>
      <c r="O963">
        <v>38.26</v>
      </c>
      <c r="P963" t="s">
        <v>78</v>
      </c>
      <c r="Q963" s="94">
        <v>45281.657638888886</v>
      </c>
      <c r="R963">
        <v>106.56</v>
      </c>
      <c r="S963">
        <v>76.52</v>
      </c>
      <c r="T963" t="str">
        <f>VLOOKUP(E963,zamiana!A:B,2,0)</f>
        <v>ALSTOM (ex. BT) CZL</v>
      </c>
    </row>
    <row r="964" spans="1:20" x14ac:dyDescent="0.3">
      <c r="A964" t="s">
        <v>5739</v>
      </c>
      <c r="B964" s="2">
        <v>45238</v>
      </c>
      <c r="C964" s="2">
        <v>45238</v>
      </c>
      <c r="D964" s="2"/>
      <c r="E964" t="s">
        <v>951</v>
      </c>
      <c r="F964" t="s">
        <v>952</v>
      </c>
      <c r="G964" t="s">
        <v>942</v>
      </c>
      <c r="H964" t="s">
        <v>951</v>
      </c>
      <c r="I964" t="s">
        <v>1669</v>
      </c>
      <c r="J964" t="s">
        <v>1670</v>
      </c>
      <c r="K964" t="s">
        <v>955</v>
      </c>
      <c r="L964">
        <v>2</v>
      </c>
      <c r="M964" t="s">
        <v>77</v>
      </c>
      <c r="N964">
        <v>53.28</v>
      </c>
      <c r="O964">
        <v>38.26</v>
      </c>
      <c r="P964" t="s">
        <v>78</v>
      </c>
      <c r="Q964" s="94">
        <v>45281.657638888886</v>
      </c>
      <c r="R964">
        <v>106.56</v>
      </c>
      <c r="S964">
        <v>76.52</v>
      </c>
      <c r="T964" t="str">
        <f>VLOOKUP(E964,zamiana!A:B,2,0)</f>
        <v>ALSTOM (ex. BT) CZL</v>
      </c>
    </row>
    <row r="965" spans="1:20" x14ac:dyDescent="0.3">
      <c r="A965" t="s">
        <v>5739</v>
      </c>
      <c r="B965" s="2">
        <v>45238</v>
      </c>
      <c r="C965" s="2">
        <v>45238</v>
      </c>
      <c r="D965" s="2"/>
      <c r="E965" t="s">
        <v>951</v>
      </c>
      <c r="F965" t="s">
        <v>952</v>
      </c>
      <c r="G965" t="s">
        <v>942</v>
      </c>
      <c r="H965" t="s">
        <v>951</v>
      </c>
      <c r="I965" t="s">
        <v>1845</v>
      </c>
      <c r="J965" t="s">
        <v>1846</v>
      </c>
      <c r="K965" t="s">
        <v>955</v>
      </c>
      <c r="L965">
        <v>2</v>
      </c>
      <c r="M965" t="s">
        <v>77</v>
      </c>
      <c r="N965">
        <v>152.77000000000001</v>
      </c>
      <c r="O965">
        <v>113</v>
      </c>
      <c r="P965" t="s">
        <v>78</v>
      </c>
      <c r="Q965" s="94">
        <v>45281.658333333333</v>
      </c>
      <c r="R965">
        <v>305.54000000000002</v>
      </c>
      <c r="S965">
        <v>226</v>
      </c>
      <c r="T965" t="str">
        <f>VLOOKUP(E965,zamiana!A:B,2,0)</f>
        <v>ALSTOM (ex. BT) CZL</v>
      </c>
    </row>
    <row r="966" spans="1:20" x14ac:dyDescent="0.3">
      <c r="A966" t="s">
        <v>5739</v>
      </c>
      <c r="B966" s="2">
        <v>45238</v>
      </c>
      <c r="C966" s="2">
        <v>45238</v>
      </c>
      <c r="D966" s="2"/>
      <c r="E966" t="s">
        <v>951</v>
      </c>
      <c r="F966" t="s">
        <v>952</v>
      </c>
      <c r="G966" t="s">
        <v>942</v>
      </c>
      <c r="H966" t="s">
        <v>951</v>
      </c>
      <c r="I966" t="s">
        <v>1845</v>
      </c>
      <c r="J966" t="s">
        <v>1846</v>
      </c>
      <c r="K966" t="s">
        <v>955</v>
      </c>
      <c r="L966">
        <v>2</v>
      </c>
      <c r="M966" t="s">
        <v>77</v>
      </c>
      <c r="N966">
        <v>152.77000000000001</v>
      </c>
      <c r="O966">
        <v>113</v>
      </c>
      <c r="P966" t="s">
        <v>78</v>
      </c>
      <c r="Q966" s="94">
        <v>45281.658333333333</v>
      </c>
      <c r="R966">
        <v>305.54000000000002</v>
      </c>
      <c r="S966">
        <v>226</v>
      </c>
      <c r="T966" t="str">
        <f>VLOOKUP(E966,zamiana!A:B,2,0)</f>
        <v>ALSTOM (ex. BT) CZL</v>
      </c>
    </row>
    <row r="967" spans="1:20" x14ac:dyDescent="0.3">
      <c r="A967" t="s">
        <v>5739</v>
      </c>
      <c r="B967" s="2">
        <v>45238</v>
      </c>
      <c r="C967" s="2">
        <v>45238</v>
      </c>
      <c r="D967" s="2"/>
      <c r="E967" t="s">
        <v>951</v>
      </c>
      <c r="F967" t="s">
        <v>952</v>
      </c>
      <c r="G967" t="s">
        <v>942</v>
      </c>
      <c r="H967" t="s">
        <v>951</v>
      </c>
      <c r="I967" t="s">
        <v>1845</v>
      </c>
      <c r="J967" t="s">
        <v>1846</v>
      </c>
      <c r="K967" t="s">
        <v>955</v>
      </c>
      <c r="L967">
        <v>2</v>
      </c>
      <c r="M967" t="s">
        <v>77</v>
      </c>
      <c r="N967">
        <v>152.77000000000001</v>
      </c>
      <c r="O967">
        <v>113</v>
      </c>
      <c r="P967" t="s">
        <v>78</v>
      </c>
      <c r="Q967" s="94">
        <v>45281.658333333333</v>
      </c>
      <c r="R967">
        <v>305.54000000000002</v>
      </c>
      <c r="S967">
        <v>226</v>
      </c>
      <c r="T967" t="str">
        <f>VLOOKUP(E967,zamiana!A:B,2,0)</f>
        <v>ALSTOM (ex. BT) CZL</v>
      </c>
    </row>
    <row r="968" spans="1:20" x14ac:dyDescent="0.3">
      <c r="A968" t="s">
        <v>5739</v>
      </c>
      <c r="B968" s="2">
        <v>45238</v>
      </c>
      <c r="C968" s="2">
        <v>45238</v>
      </c>
      <c r="D968" s="2"/>
      <c r="E968" t="s">
        <v>951</v>
      </c>
      <c r="F968" t="s">
        <v>952</v>
      </c>
      <c r="G968" t="s">
        <v>942</v>
      </c>
      <c r="H968" t="s">
        <v>951</v>
      </c>
      <c r="I968" t="s">
        <v>1845</v>
      </c>
      <c r="J968" t="s">
        <v>1846</v>
      </c>
      <c r="K968" t="s">
        <v>955</v>
      </c>
      <c r="L968">
        <v>2</v>
      </c>
      <c r="M968" t="s">
        <v>77</v>
      </c>
      <c r="N968">
        <v>152.77000000000001</v>
      </c>
      <c r="O968">
        <v>113</v>
      </c>
      <c r="P968" t="s">
        <v>78</v>
      </c>
      <c r="Q968" s="94">
        <v>45281.658333333333</v>
      </c>
      <c r="R968">
        <v>305.54000000000002</v>
      </c>
      <c r="S968">
        <v>226</v>
      </c>
      <c r="T968" t="str">
        <f>VLOOKUP(E968,zamiana!A:B,2,0)</f>
        <v>ALSTOM (ex. BT) CZL</v>
      </c>
    </row>
    <row r="969" spans="1:20" x14ac:dyDescent="0.3">
      <c r="A969" t="s">
        <v>5739</v>
      </c>
      <c r="B969" s="2">
        <v>45238</v>
      </c>
      <c r="C969" s="2">
        <v>45238</v>
      </c>
      <c r="D969" s="2"/>
      <c r="E969" t="s">
        <v>951</v>
      </c>
      <c r="F969" t="s">
        <v>952</v>
      </c>
      <c r="G969" t="s">
        <v>942</v>
      </c>
      <c r="H969" t="s">
        <v>951</v>
      </c>
      <c r="I969" t="s">
        <v>1845</v>
      </c>
      <c r="J969" t="s">
        <v>1846</v>
      </c>
      <c r="K969" t="s">
        <v>955</v>
      </c>
      <c r="L969">
        <v>2</v>
      </c>
      <c r="M969" t="s">
        <v>77</v>
      </c>
      <c r="N969">
        <v>152.77000000000001</v>
      </c>
      <c r="O969">
        <v>113</v>
      </c>
      <c r="P969" t="s">
        <v>78</v>
      </c>
      <c r="Q969" s="94">
        <v>45281.658333333333</v>
      </c>
      <c r="R969">
        <v>305.54000000000002</v>
      </c>
      <c r="S969">
        <v>226</v>
      </c>
      <c r="T969" t="str">
        <f>VLOOKUP(E969,zamiana!A:B,2,0)</f>
        <v>ALSTOM (ex. BT) CZL</v>
      </c>
    </row>
    <row r="970" spans="1:20" x14ac:dyDescent="0.3">
      <c r="A970" t="s">
        <v>5739</v>
      </c>
      <c r="B970" s="2">
        <v>45238</v>
      </c>
      <c r="C970" s="2">
        <v>45238</v>
      </c>
      <c r="D970" s="2"/>
      <c r="E970" t="s">
        <v>951</v>
      </c>
      <c r="F970" t="s">
        <v>952</v>
      </c>
      <c r="G970" t="s">
        <v>942</v>
      </c>
      <c r="H970" t="s">
        <v>951</v>
      </c>
      <c r="I970" t="s">
        <v>1845</v>
      </c>
      <c r="J970" t="s">
        <v>1846</v>
      </c>
      <c r="K970" t="s">
        <v>955</v>
      </c>
      <c r="L970">
        <v>2</v>
      </c>
      <c r="M970" t="s">
        <v>77</v>
      </c>
      <c r="N970">
        <v>152.77000000000001</v>
      </c>
      <c r="O970">
        <v>113</v>
      </c>
      <c r="P970" t="s">
        <v>78</v>
      </c>
      <c r="Q970" s="94">
        <v>45281.658333333333</v>
      </c>
      <c r="R970">
        <v>305.54000000000002</v>
      </c>
      <c r="S970">
        <v>226</v>
      </c>
      <c r="T970" t="str">
        <f>VLOOKUP(E970,zamiana!A:B,2,0)</f>
        <v>ALSTOM (ex. BT) CZL</v>
      </c>
    </row>
    <row r="971" spans="1:20" x14ac:dyDescent="0.3">
      <c r="A971" t="s">
        <v>5739</v>
      </c>
      <c r="B971" s="2">
        <v>45238</v>
      </c>
      <c r="C971" s="2">
        <v>45238</v>
      </c>
      <c r="D971" s="2"/>
      <c r="E971" t="s">
        <v>951</v>
      </c>
      <c r="F971" t="s">
        <v>952</v>
      </c>
      <c r="G971" t="s">
        <v>942</v>
      </c>
      <c r="H971" t="s">
        <v>951</v>
      </c>
      <c r="I971" t="s">
        <v>1845</v>
      </c>
      <c r="J971" t="s">
        <v>1846</v>
      </c>
      <c r="K971" t="s">
        <v>955</v>
      </c>
      <c r="L971">
        <v>1</v>
      </c>
      <c r="M971" t="s">
        <v>77</v>
      </c>
      <c r="N971">
        <v>152.77000000000001</v>
      </c>
      <c r="O971">
        <v>113</v>
      </c>
      <c r="P971" t="s">
        <v>78</v>
      </c>
      <c r="Q971" s="94">
        <v>45281.658333333333</v>
      </c>
      <c r="R971">
        <v>152.77000000000001</v>
      </c>
      <c r="S971">
        <v>113</v>
      </c>
      <c r="T971" t="str">
        <f>VLOOKUP(E971,zamiana!A:B,2,0)</f>
        <v>ALSTOM (ex. BT) CZL</v>
      </c>
    </row>
    <row r="972" spans="1:20" x14ac:dyDescent="0.3">
      <c r="A972" t="s">
        <v>5739</v>
      </c>
      <c r="B972" s="2">
        <v>45238</v>
      </c>
      <c r="C972" s="2">
        <v>45238</v>
      </c>
      <c r="D972" s="2"/>
      <c r="E972" t="s">
        <v>951</v>
      </c>
      <c r="F972" t="s">
        <v>952</v>
      </c>
      <c r="G972" t="s">
        <v>942</v>
      </c>
      <c r="H972" t="s">
        <v>951</v>
      </c>
      <c r="I972" t="s">
        <v>1845</v>
      </c>
      <c r="J972" t="s">
        <v>1846</v>
      </c>
      <c r="K972" t="s">
        <v>955</v>
      </c>
      <c r="L972">
        <v>1</v>
      </c>
      <c r="M972" t="s">
        <v>77</v>
      </c>
      <c r="N972">
        <v>152.77000000000001</v>
      </c>
      <c r="O972">
        <v>113</v>
      </c>
      <c r="P972" t="s">
        <v>78</v>
      </c>
      <c r="Q972" s="94">
        <v>45281.658333333333</v>
      </c>
      <c r="R972">
        <v>152.77000000000001</v>
      </c>
      <c r="S972">
        <v>113</v>
      </c>
      <c r="T972" t="str">
        <f>VLOOKUP(E972,zamiana!A:B,2,0)</f>
        <v>ALSTOM (ex. BT) CZL</v>
      </c>
    </row>
    <row r="973" spans="1:20" x14ac:dyDescent="0.3">
      <c r="A973" t="s">
        <v>5739</v>
      </c>
      <c r="B973" s="2">
        <v>45238</v>
      </c>
      <c r="C973" s="2">
        <v>45238</v>
      </c>
      <c r="D973" s="2"/>
      <c r="E973" t="s">
        <v>951</v>
      </c>
      <c r="F973" t="s">
        <v>952</v>
      </c>
      <c r="G973" t="s">
        <v>942</v>
      </c>
      <c r="H973" t="s">
        <v>951</v>
      </c>
      <c r="I973" t="s">
        <v>1845</v>
      </c>
      <c r="J973" t="s">
        <v>1846</v>
      </c>
      <c r="K973" t="s">
        <v>955</v>
      </c>
      <c r="L973">
        <v>2</v>
      </c>
      <c r="M973" t="s">
        <v>77</v>
      </c>
      <c r="N973">
        <v>152.77000000000001</v>
      </c>
      <c r="O973">
        <v>113</v>
      </c>
      <c r="P973" t="s">
        <v>78</v>
      </c>
      <c r="Q973" s="94">
        <v>45281.658333333333</v>
      </c>
      <c r="R973">
        <v>305.54000000000002</v>
      </c>
      <c r="S973">
        <v>226</v>
      </c>
      <c r="T973" t="str">
        <f>VLOOKUP(E973,zamiana!A:B,2,0)</f>
        <v>ALSTOM (ex. BT) CZL</v>
      </c>
    </row>
    <row r="974" spans="1:20" x14ac:dyDescent="0.3">
      <c r="A974" t="s">
        <v>5739</v>
      </c>
      <c r="B974" s="2">
        <v>45238</v>
      </c>
      <c r="C974" s="2">
        <v>45238</v>
      </c>
      <c r="D974" s="2"/>
      <c r="E974" t="s">
        <v>951</v>
      </c>
      <c r="F974" t="s">
        <v>952</v>
      </c>
      <c r="G974" t="s">
        <v>942</v>
      </c>
      <c r="H974" t="s">
        <v>951</v>
      </c>
      <c r="I974" t="s">
        <v>1845</v>
      </c>
      <c r="J974" t="s">
        <v>1846</v>
      </c>
      <c r="K974" t="s">
        <v>955</v>
      </c>
      <c r="L974">
        <v>2</v>
      </c>
      <c r="M974" t="s">
        <v>77</v>
      </c>
      <c r="N974">
        <v>152.77000000000001</v>
      </c>
      <c r="O974">
        <v>113</v>
      </c>
      <c r="P974" t="s">
        <v>78</v>
      </c>
      <c r="Q974" s="94">
        <v>45281.658333333333</v>
      </c>
      <c r="R974">
        <v>305.54000000000002</v>
      </c>
      <c r="S974">
        <v>226</v>
      </c>
      <c r="T974" t="str">
        <f>VLOOKUP(E974,zamiana!A:B,2,0)</f>
        <v>ALSTOM (ex. BT) CZL</v>
      </c>
    </row>
    <row r="975" spans="1:20" x14ac:dyDescent="0.3">
      <c r="A975" t="s">
        <v>5739</v>
      </c>
      <c r="B975" s="2">
        <v>45238</v>
      </c>
      <c r="C975" s="2">
        <v>45238</v>
      </c>
      <c r="D975" s="2"/>
      <c r="E975" t="s">
        <v>951</v>
      </c>
      <c r="F975" t="s">
        <v>952</v>
      </c>
      <c r="G975" t="s">
        <v>942</v>
      </c>
      <c r="H975" t="s">
        <v>951</v>
      </c>
      <c r="I975" t="s">
        <v>1845</v>
      </c>
      <c r="J975" t="s">
        <v>1846</v>
      </c>
      <c r="K975" t="s">
        <v>955</v>
      </c>
      <c r="L975">
        <v>2</v>
      </c>
      <c r="M975" t="s">
        <v>77</v>
      </c>
      <c r="N975">
        <v>152.77000000000001</v>
      </c>
      <c r="O975">
        <v>113</v>
      </c>
      <c r="P975" t="s">
        <v>78</v>
      </c>
      <c r="Q975" s="94">
        <v>45281.658333333333</v>
      </c>
      <c r="R975">
        <v>305.54000000000002</v>
      </c>
      <c r="S975">
        <v>226</v>
      </c>
      <c r="T975" t="str">
        <f>VLOOKUP(E975,zamiana!A:B,2,0)</f>
        <v>ALSTOM (ex. BT) CZL</v>
      </c>
    </row>
    <row r="976" spans="1:20" x14ac:dyDescent="0.3">
      <c r="A976" t="s">
        <v>5739</v>
      </c>
      <c r="B976" s="2">
        <v>45238</v>
      </c>
      <c r="C976" s="2">
        <v>45238</v>
      </c>
      <c r="D976" s="2"/>
      <c r="E976" t="s">
        <v>951</v>
      </c>
      <c r="F976" t="s">
        <v>952</v>
      </c>
      <c r="G976" t="s">
        <v>942</v>
      </c>
      <c r="H976" t="s">
        <v>951</v>
      </c>
      <c r="I976" t="s">
        <v>1845</v>
      </c>
      <c r="J976" t="s">
        <v>1846</v>
      </c>
      <c r="K976" t="s">
        <v>955</v>
      </c>
      <c r="L976">
        <v>2</v>
      </c>
      <c r="M976" t="s">
        <v>77</v>
      </c>
      <c r="N976">
        <v>152.77000000000001</v>
      </c>
      <c r="O976">
        <v>113</v>
      </c>
      <c r="P976" t="s">
        <v>78</v>
      </c>
      <c r="Q976" s="94">
        <v>45281.658333333333</v>
      </c>
      <c r="R976">
        <v>305.54000000000002</v>
      </c>
      <c r="S976">
        <v>226</v>
      </c>
      <c r="T976" t="str">
        <f>VLOOKUP(E976,zamiana!A:B,2,0)</f>
        <v>ALSTOM (ex. BT) CZL</v>
      </c>
    </row>
    <row r="977" spans="1:20" x14ac:dyDescent="0.3">
      <c r="A977" t="s">
        <v>5739</v>
      </c>
      <c r="B977" s="2">
        <v>45238</v>
      </c>
      <c r="C977" s="2">
        <v>45238</v>
      </c>
      <c r="D977" s="2"/>
      <c r="E977" t="s">
        <v>951</v>
      </c>
      <c r="F977" t="s">
        <v>952</v>
      </c>
      <c r="G977" t="s">
        <v>942</v>
      </c>
      <c r="H977" t="s">
        <v>951</v>
      </c>
      <c r="I977" t="s">
        <v>1845</v>
      </c>
      <c r="J977" t="s">
        <v>1846</v>
      </c>
      <c r="K977" t="s">
        <v>955</v>
      </c>
      <c r="L977">
        <v>2</v>
      </c>
      <c r="M977" t="s">
        <v>77</v>
      </c>
      <c r="N977">
        <v>152.77000000000001</v>
      </c>
      <c r="O977">
        <v>113</v>
      </c>
      <c r="P977" t="s">
        <v>78</v>
      </c>
      <c r="Q977" s="94">
        <v>45281.658333333333</v>
      </c>
      <c r="R977">
        <v>305.54000000000002</v>
      </c>
      <c r="S977">
        <v>226</v>
      </c>
      <c r="T977" t="str">
        <f>VLOOKUP(E977,zamiana!A:B,2,0)</f>
        <v>ALSTOM (ex. BT) CZL</v>
      </c>
    </row>
    <row r="978" spans="1:20" x14ac:dyDescent="0.3">
      <c r="A978" t="s">
        <v>5739</v>
      </c>
      <c r="B978" s="2">
        <v>45238</v>
      </c>
      <c r="C978" s="2">
        <v>45238</v>
      </c>
      <c r="D978" s="2"/>
      <c r="E978" t="s">
        <v>951</v>
      </c>
      <c r="F978" t="s">
        <v>952</v>
      </c>
      <c r="G978" t="s">
        <v>942</v>
      </c>
      <c r="H978" t="s">
        <v>951</v>
      </c>
      <c r="I978" t="s">
        <v>1845</v>
      </c>
      <c r="J978" t="s">
        <v>1846</v>
      </c>
      <c r="K978" t="s">
        <v>955</v>
      </c>
      <c r="L978">
        <v>2</v>
      </c>
      <c r="M978" t="s">
        <v>77</v>
      </c>
      <c r="N978">
        <v>152.77000000000001</v>
      </c>
      <c r="O978">
        <v>113</v>
      </c>
      <c r="P978" t="s">
        <v>78</v>
      </c>
      <c r="Q978" s="94">
        <v>45281.658333333333</v>
      </c>
      <c r="R978">
        <v>305.54000000000002</v>
      </c>
      <c r="S978">
        <v>226</v>
      </c>
      <c r="T978" t="str">
        <f>VLOOKUP(E978,zamiana!A:B,2,0)</f>
        <v>ALSTOM (ex. BT) CZL</v>
      </c>
    </row>
    <row r="979" spans="1:20" x14ac:dyDescent="0.3">
      <c r="A979" t="s">
        <v>5739</v>
      </c>
      <c r="B979" s="2">
        <v>45238</v>
      </c>
      <c r="C979" s="2">
        <v>45238</v>
      </c>
      <c r="D979" s="2"/>
      <c r="E979" t="s">
        <v>951</v>
      </c>
      <c r="F979" t="s">
        <v>952</v>
      </c>
      <c r="G979" t="s">
        <v>942</v>
      </c>
      <c r="H979" t="s">
        <v>951</v>
      </c>
      <c r="I979" t="s">
        <v>1845</v>
      </c>
      <c r="J979" t="s">
        <v>1846</v>
      </c>
      <c r="K979" t="s">
        <v>955</v>
      </c>
      <c r="L979">
        <v>2</v>
      </c>
      <c r="M979" t="s">
        <v>77</v>
      </c>
      <c r="N979">
        <v>152.77000000000001</v>
      </c>
      <c r="O979">
        <v>113</v>
      </c>
      <c r="P979" t="s">
        <v>78</v>
      </c>
      <c r="Q979" s="94">
        <v>45281.658333333333</v>
      </c>
      <c r="R979">
        <v>305.54000000000002</v>
      </c>
      <c r="S979">
        <v>226</v>
      </c>
      <c r="T979" t="str">
        <f>VLOOKUP(E979,zamiana!A:B,2,0)</f>
        <v>ALSTOM (ex. BT) CZL</v>
      </c>
    </row>
    <row r="980" spans="1:20" x14ac:dyDescent="0.3">
      <c r="A980" t="s">
        <v>5739</v>
      </c>
      <c r="B980" s="2">
        <v>45238</v>
      </c>
      <c r="C980" s="2">
        <v>45238</v>
      </c>
      <c r="D980" s="2"/>
      <c r="E980" t="s">
        <v>951</v>
      </c>
      <c r="F980" t="s">
        <v>952</v>
      </c>
      <c r="G980" t="s">
        <v>942</v>
      </c>
      <c r="H980" t="s">
        <v>951</v>
      </c>
      <c r="I980" t="s">
        <v>1845</v>
      </c>
      <c r="J980" t="s">
        <v>1846</v>
      </c>
      <c r="K980" t="s">
        <v>955</v>
      </c>
      <c r="L980">
        <v>2</v>
      </c>
      <c r="M980" t="s">
        <v>77</v>
      </c>
      <c r="N980">
        <v>152.77000000000001</v>
      </c>
      <c r="O980">
        <v>113</v>
      </c>
      <c r="P980" t="s">
        <v>78</v>
      </c>
      <c r="Q980" s="94">
        <v>45281.658333333333</v>
      </c>
      <c r="R980">
        <v>305.54000000000002</v>
      </c>
      <c r="S980">
        <v>226</v>
      </c>
      <c r="T980" t="str">
        <f>VLOOKUP(E980,zamiana!A:B,2,0)</f>
        <v>ALSTOM (ex. BT) CZL</v>
      </c>
    </row>
    <row r="981" spans="1:20" x14ac:dyDescent="0.3">
      <c r="A981" t="s">
        <v>5739</v>
      </c>
      <c r="B981" s="2">
        <v>45238</v>
      </c>
      <c r="C981" s="2">
        <v>45238</v>
      </c>
      <c r="D981" s="2"/>
      <c r="E981" t="s">
        <v>951</v>
      </c>
      <c r="F981" t="s">
        <v>952</v>
      </c>
      <c r="G981" t="s">
        <v>942</v>
      </c>
      <c r="H981" t="s">
        <v>951</v>
      </c>
      <c r="I981" t="s">
        <v>1845</v>
      </c>
      <c r="J981" t="s">
        <v>1846</v>
      </c>
      <c r="K981" t="s">
        <v>955</v>
      </c>
      <c r="L981">
        <v>1</v>
      </c>
      <c r="M981" t="s">
        <v>77</v>
      </c>
      <c r="N981">
        <v>152.77000000000001</v>
      </c>
      <c r="O981">
        <v>113</v>
      </c>
      <c r="P981" t="s">
        <v>78</v>
      </c>
      <c r="Q981" s="94">
        <v>45281.658333333333</v>
      </c>
      <c r="R981">
        <v>152.77000000000001</v>
      </c>
      <c r="S981">
        <v>113</v>
      </c>
      <c r="T981" t="str">
        <f>VLOOKUP(E981,zamiana!A:B,2,0)</f>
        <v>ALSTOM (ex. BT) CZL</v>
      </c>
    </row>
    <row r="982" spans="1:20" x14ac:dyDescent="0.3">
      <c r="A982" t="s">
        <v>5739</v>
      </c>
      <c r="B982" s="2">
        <v>45238</v>
      </c>
      <c r="C982" s="2">
        <v>45238</v>
      </c>
      <c r="D982" s="2"/>
      <c r="E982" t="s">
        <v>951</v>
      </c>
      <c r="F982" t="s">
        <v>952</v>
      </c>
      <c r="G982" t="s">
        <v>942</v>
      </c>
      <c r="H982" t="s">
        <v>951</v>
      </c>
      <c r="I982" t="s">
        <v>1845</v>
      </c>
      <c r="J982" t="s">
        <v>1846</v>
      </c>
      <c r="K982" t="s">
        <v>955</v>
      </c>
      <c r="L982">
        <v>1</v>
      </c>
      <c r="M982" t="s">
        <v>77</v>
      </c>
      <c r="N982">
        <v>152.77000000000001</v>
      </c>
      <c r="O982">
        <v>113</v>
      </c>
      <c r="P982" t="s">
        <v>78</v>
      </c>
      <c r="Q982" s="94">
        <v>45281.658333333333</v>
      </c>
      <c r="R982">
        <v>152.77000000000001</v>
      </c>
      <c r="S982">
        <v>113</v>
      </c>
      <c r="T982" t="str">
        <f>VLOOKUP(E982,zamiana!A:B,2,0)</f>
        <v>ALSTOM (ex. BT) CZL</v>
      </c>
    </row>
    <row r="983" spans="1:20" x14ac:dyDescent="0.3">
      <c r="A983" t="s">
        <v>5739</v>
      </c>
      <c r="B983" s="2">
        <v>45238</v>
      </c>
      <c r="C983" s="2">
        <v>45238</v>
      </c>
      <c r="D983" s="2"/>
      <c r="E983" t="s">
        <v>951</v>
      </c>
      <c r="F983" t="s">
        <v>952</v>
      </c>
      <c r="G983" t="s">
        <v>942</v>
      </c>
      <c r="H983" t="s">
        <v>951</v>
      </c>
      <c r="I983" t="s">
        <v>1845</v>
      </c>
      <c r="J983" t="s">
        <v>1846</v>
      </c>
      <c r="K983" t="s">
        <v>955</v>
      </c>
      <c r="L983">
        <v>1</v>
      </c>
      <c r="M983" t="s">
        <v>77</v>
      </c>
      <c r="N983">
        <v>152.77000000000001</v>
      </c>
      <c r="O983">
        <v>113</v>
      </c>
      <c r="P983" t="s">
        <v>78</v>
      </c>
      <c r="Q983" s="94">
        <v>45281.658333333333</v>
      </c>
      <c r="R983">
        <v>152.77000000000001</v>
      </c>
      <c r="S983">
        <v>113</v>
      </c>
      <c r="T983" t="str">
        <f>VLOOKUP(E983,zamiana!A:B,2,0)</f>
        <v>ALSTOM (ex. BT) CZL</v>
      </c>
    </row>
    <row r="984" spans="1:20" x14ac:dyDescent="0.3">
      <c r="A984" t="s">
        <v>5739</v>
      </c>
      <c r="B984" s="2">
        <v>45238</v>
      </c>
      <c r="C984" s="2">
        <v>45238</v>
      </c>
      <c r="D984" s="2"/>
      <c r="E984" t="s">
        <v>951</v>
      </c>
      <c r="F984" t="s">
        <v>952</v>
      </c>
      <c r="G984" t="s">
        <v>942</v>
      </c>
      <c r="H984" t="s">
        <v>951</v>
      </c>
      <c r="I984" t="s">
        <v>1845</v>
      </c>
      <c r="J984" t="s">
        <v>1846</v>
      </c>
      <c r="K984" t="s">
        <v>955</v>
      </c>
      <c r="L984">
        <v>1</v>
      </c>
      <c r="M984" t="s">
        <v>77</v>
      </c>
      <c r="N984">
        <v>152.77000000000001</v>
      </c>
      <c r="O984">
        <v>113</v>
      </c>
      <c r="P984" t="s">
        <v>78</v>
      </c>
      <c r="Q984" s="94">
        <v>45281.658333333333</v>
      </c>
      <c r="R984">
        <v>152.77000000000001</v>
      </c>
      <c r="S984">
        <v>113</v>
      </c>
      <c r="T984" t="str">
        <f>VLOOKUP(E984,zamiana!A:B,2,0)</f>
        <v>ALSTOM (ex. BT) CZL</v>
      </c>
    </row>
    <row r="985" spans="1:20" x14ac:dyDescent="0.3">
      <c r="A985" t="s">
        <v>5739</v>
      </c>
      <c r="B985" s="2">
        <v>45238</v>
      </c>
      <c r="C985" s="2">
        <v>45238</v>
      </c>
      <c r="D985" s="2"/>
      <c r="E985" t="s">
        <v>951</v>
      </c>
      <c r="F985" t="s">
        <v>952</v>
      </c>
      <c r="G985" t="s">
        <v>942</v>
      </c>
      <c r="H985" t="s">
        <v>951</v>
      </c>
      <c r="I985" t="s">
        <v>1098</v>
      </c>
      <c r="J985" t="s">
        <v>1099</v>
      </c>
      <c r="K985" t="s">
        <v>955</v>
      </c>
      <c r="L985">
        <v>5</v>
      </c>
      <c r="M985" t="s">
        <v>77</v>
      </c>
      <c r="N985">
        <v>7.61</v>
      </c>
      <c r="O985">
        <v>8.65</v>
      </c>
      <c r="P985" t="s">
        <v>78</v>
      </c>
      <c r="Q985" s="94">
        <v>45281.627083333333</v>
      </c>
      <c r="R985">
        <v>38.049999999999997</v>
      </c>
      <c r="S985">
        <v>43.25</v>
      </c>
      <c r="T985" t="str">
        <f>VLOOKUP(E985,zamiana!A:B,2,0)</f>
        <v>ALSTOM (ex. BT) CZL</v>
      </c>
    </row>
    <row r="986" spans="1:20" x14ac:dyDescent="0.3">
      <c r="A986" t="s">
        <v>5739</v>
      </c>
      <c r="B986" s="2">
        <v>45238</v>
      </c>
      <c r="C986" s="2">
        <v>45238</v>
      </c>
      <c r="D986" s="2"/>
      <c r="E986" t="s">
        <v>951</v>
      </c>
      <c r="F986" t="s">
        <v>952</v>
      </c>
      <c r="G986" t="s">
        <v>942</v>
      </c>
      <c r="H986" t="s">
        <v>951</v>
      </c>
      <c r="I986" t="s">
        <v>1753</v>
      </c>
      <c r="J986" t="s">
        <v>1754</v>
      </c>
      <c r="K986" t="s">
        <v>955</v>
      </c>
      <c r="L986">
        <v>1</v>
      </c>
      <c r="M986" t="s">
        <v>77</v>
      </c>
      <c r="N986">
        <v>88.27</v>
      </c>
      <c r="O986">
        <v>52.05</v>
      </c>
      <c r="P986" t="s">
        <v>78</v>
      </c>
      <c r="Q986" s="94">
        <v>45281.627083333333</v>
      </c>
      <c r="R986">
        <v>88.27</v>
      </c>
      <c r="S986">
        <v>52.05</v>
      </c>
      <c r="T986" t="str">
        <f>VLOOKUP(E986,zamiana!A:B,2,0)</f>
        <v>ALSTOM (ex. BT) CZL</v>
      </c>
    </row>
    <row r="987" spans="1:20" x14ac:dyDescent="0.3">
      <c r="A987" t="s">
        <v>5739</v>
      </c>
      <c r="B987" s="2">
        <v>45238</v>
      </c>
      <c r="C987" s="2">
        <v>45238</v>
      </c>
      <c r="D987" s="2"/>
      <c r="E987" t="s">
        <v>951</v>
      </c>
      <c r="F987" t="s">
        <v>952</v>
      </c>
      <c r="G987" t="s">
        <v>942</v>
      </c>
      <c r="H987" t="s">
        <v>951</v>
      </c>
      <c r="I987" t="s">
        <v>1753</v>
      </c>
      <c r="J987" t="s">
        <v>1754</v>
      </c>
      <c r="K987" t="s">
        <v>955</v>
      </c>
      <c r="L987">
        <v>1</v>
      </c>
      <c r="M987" t="s">
        <v>77</v>
      </c>
      <c r="N987">
        <v>88.27</v>
      </c>
      <c r="O987">
        <v>52.05</v>
      </c>
      <c r="P987" t="s">
        <v>78</v>
      </c>
      <c r="Q987" s="94">
        <v>45281.627083333333</v>
      </c>
      <c r="R987">
        <v>88.27</v>
      </c>
      <c r="S987">
        <v>52.05</v>
      </c>
      <c r="T987" t="str">
        <f>VLOOKUP(E987,zamiana!A:B,2,0)</f>
        <v>ALSTOM (ex. BT) CZL</v>
      </c>
    </row>
    <row r="988" spans="1:20" x14ac:dyDescent="0.3">
      <c r="A988" t="s">
        <v>5739</v>
      </c>
      <c r="B988" s="2">
        <v>45238</v>
      </c>
      <c r="C988" s="2">
        <v>45238</v>
      </c>
      <c r="D988" s="2"/>
      <c r="E988" t="s">
        <v>951</v>
      </c>
      <c r="F988" t="s">
        <v>952</v>
      </c>
      <c r="G988" t="s">
        <v>942</v>
      </c>
      <c r="H988" t="s">
        <v>951</v>
      </c>
      <c r="I988" t="s">
        <v>1292</v>
      </c>
      <c r="J988" t="s">
        <v>1293</v>
      </c>
      <c r="K988" t="s">
        <v>955</v>
      </c>
      <c r="L988">
        <v>1</v>
      </c>
      <c r="M988" t="s">
        <v>77</v>
      </c>
      <c r="N988">
        <v>29.6</v>
      </c>
      <c r="O988">
        <v>14.47</v>
      </c>
      <c r="P988" t="s">
        <v>78</v>
      </c>
      <c r="Q988" s="94">
        <v>45281.627083333333</v>
      </c>
      <c r="R988">
        <v>29.6</v>
      </c>
      <c r="S988">
        <v>14.47</v>
      </c>
      <c r="T988" t="str">
        <f>VLOOKUP(E988,zamiana!A:B,2,0)</f>
        <v>ALSTOM (ex. BT) CZL</v>
      </c>
    </row>
    <row r="989" spans="1:20" x14ac:dyDescent="0.3">
      <c r="A989" t="s">
        <v>5739</v>
      </c>
      <c r="B989" s="2">
        <v>45238</v>
      </c>
      <c r="C989" s="2">
        <v>45238</v>
      </c>
      <c r="D989" s="2"/>
      <c r="E989" t="s">
        <v>951</v>
      </c>
      <c r="F989" t="s">
        <v>952</v>
      </c>
      <c r="G989" t="s">
        <v>942</v>
      </c>
      <c r="H989" t="s">
        <v>951</v>
      </c>
      <c r="I989" t="s">
        <v>1292</v>
      </c>
      <c r="J989" t="s">
        <v>1293</v>
      </c>
      <c r="K989" t="s">
        <v>955</v>
      </c>
      <c r="L989">
        <v>1</v>
      </c>
      <c r="M989" t="s">
        <v>77</v>
      </c>
      <c r="N989">
        <v>29.6</v>
      </c>
      <c r="O989">
        <v>14.47</v>
      </c>
      <c r="P989" t="s">
        <v>78</v>
      </c>
      <c r="Q989" s="94">
        <v>45281.627083333333</v>
      </c>
      <c r="R989">
        <v>29.6</v>
      </c>
      <c r="S989">
        <v>14.47</v>
      </c>
      <c r="T989" t="str">
        <f>VLOOKUP(E989,zamiana!A:B,2,0)</f>
        <v>ALSTOM (ex. BT) CZL</v>
      </c>
    </row>
    <row r="990" spans="1:20" x14ac:dyDescent="0.3">
      <c r="A990" t="s">
        <v>5739</v>
      </c>
      <c r="B990" s="2">
        <v>45238</v>
      </c>
      <c r="C990" s="2">
        <v>45238</v>
      </c>
      <c r="D990" s="2"/>
      <c r="E990" t="s">
        <v>951</v>
      </c>
      <c r="F990" t="s">
        <v>952</v>
      </c>
      <c r="G990" t="s">
        <v>942</v>
      </c>
      <c r="H990" t="s">
        <v>951</v>
      </c>
      <c r="I990" t="s">
        <v>1648</v>
      </c>
      <c r="J990" t="s">
        <v>1649</v>
      </c>
      <c r="K990" t="s">
        <v>955</v>
      </c>
      <c r="L990">
        <v>2</v>
      </c>
      <c r="M990" t="s">
        <v>77</v>
      </c>
      <c r="N990">
        <v>113.24</v>
      </c>
      <c r="O990">
        <v>50.27</v>
      </c>
      <c r="P990" t="s">
        <v>78</v>
      </c>
      <c r="Q990" s="94">
        <v>45281.630555555559</v>
      </c>
      <c r="R990">
        <v>226.48</v>
      </c>
      <c r="S990">
        <v>100.54</v>
      </c>
      <c r="T990" t="str">
        <f>VLOOKUP(E990,zamiana!A:B,2,0)</f>
        <v>ALSTOM (ex. BT) CZL</v>
      </c>
    </row>
    <row r="991" spans="1:20" x14ac:dyDescent="0.3">
      <c r="A991" t="s">
        <v>5739</v>
      </c>
      <c r="B991" s="2">
        <v>45238</v>
      </c>
      <c r="C991" s="2">
        <v>45238</v>
      </c>
      <c r="D991" s="2"/>
      <c r="E991" t="s">
        <v>951</v>
      </c>
      <c r="F991" t="s">
        <v>952</v>
      </c>
      <c r="G991" t="s">
        <v>942</v>
      </c>
      <c r="H991" t="s">
        <v>951</v>
      </c>
      <c r="I991" t="s">
        <v>1757</v>
      </c>
      <c r="J991" t="s">
        <v>1758</v>
      </c>
      <c r="K991" t="s">
        <v>955</v>
      </c>
      <c r="L991">
        <v>1</v>
      </c>
      <c r="M991" t="s">
        <v>77</v>
      </c>
      <c r="N991">
        <v>88.27</v>
      </c>
      <c r="O991">
        <v>53.42</v>
      </c>
      <c r="P991" t="s">
        <v>78</v>
      </c>
      <c r="Q991" s="94">
        <v>45281.627083333333</v>
      </c>
      <c r="R991">
        <v>88.27</v>
      </c>
      <c r="S991">
        <v>53.42</v>
      </c>
      <c r="T991" t="str">
        <f>VLOOKUP(E991,zamiana!A:B,2,0)</f>
        <v>ALSTOM (ex. BT) CZL</v>
      </c>
    </row>
    <row r="992" spans="1:20" x14ac:dyDescent="0.3">
      <c r="A992" t="s">
        <v>5739</v>
      </c>
      <c r="B992" s="2">
        <v>45238</v>
      </c>
      <c r="C992" s="2">
        <v>45238</v>
      </c>
      <c r="D992" s="2"/>
      <c r="E992" t="s">
        <v>951</v>
      </c>
      <c r="F992" t="s">
        <v>952</v>
      </c>
      <c r="G992" t="s">
        <v>942</v>
      </c>
      <c r="H992" t="s">
        <v>951</v>
      </c>
      <c r="I992" t="s">
        <v>1757</v>
      </c>
      <c r="J992" t="s">
        <v>1758</v>
      </c>
      <c r="K992" t="s">
        <v>955</v>
      </c>
      <c r="L992">
        <v>1</v>
      </c>
      <c r="M992" t="s">
        <v>77</v>
      </c>
      <c r="N992">
        <v>88.27</v>
      </c>
      <c r="O992">
        <v>53.42</v>
      </c>
      <c r="P992" t="s">
        <v>78</v>
      </c>
      <c r="Q992" s="94">
        <v>45281.627083333333</v>
      </c>
      <c r="R992">
        <v>88.27</v>
      </c>
      <c r="S992">
        <v>53.42</v>
      </c>
      <c r="T992" t="str">
        <f>VLOOKUP(E992,zamiana!A:B,2,0)</f>
        <v>ALSTOM (ex. BT) CZL</v>
      </c>
    </row>
    <row r="993" spans="1:20" x14ac:dyDescent="0.3">
      <c r="A993" t="s">
        <v>5739</v>
      </c>
      <c r="B993" s="2">
        <v>45238</v>
      </c>
      <c r="C993" s="2">
        <v>45238</v>
      </c>
      <c r="D993" s="2"/>
      <c r="E993" t="s">
        <v>951</v>
      </c>
      <c r="F993" t="s">
        <v>952</v>
      </c>
      <c r="G993" t="s">
        <v>942</v>
      </c>
      <c r="H993" t="s">
        <v>951</v>
      </c>
      <c r="I993" t="s">
        <v>1235</v>
      </c>
      <c r="J993" t="s">
        <v>1236</v>
      </c>
      <c r="K993" t="s">
        <v>955</v>
      </c>
      <c r="L993">
        <v>9</v>
      </c>
      <c r="M993" t="s">
        <v>77</v>
      </c>
      <c r="N993">
        <v>11.66</v>
      </c>
      <c r="O993">
        <v>12</v>
      </c>
      <c r="P993" t="s">
        <v>78</v>
      </c>
      <c r="Q993" s="94">
        <v>45281.627083333333</v>
      </c>
      <c r="R993">
        <v>104.94</v>
      </c>
      <c r="S993">
        <v>108</v>
      </c>
      <c r="T993" t="str">
        <f>VLOOKUP(E993,zamiana!A:B,2,0)</f>
        <v>ALSTOM (ex. BT) CZL</v>
      </c>
    </row>
    <row r="994" spans="1:20" x14ac:dyDescent="0.3">
      <c r="A994" t="s">
        <v>5739</v>
      </c>
      <c r="B994" s="2">
        <v>45238</v>
      </c>
      <c r="C994" s="2">
        <v>45238</v>
      </c>
      <c r="D994" s="2"/>
      <c r="E994" t="s">
        <v>951</v>
      </c>
      <c r="F994" t="s">
        <v>952</v>
      </c>
      <c r="G994" t="s">
        <v>942</v>
      </c>
      <c r="H994" t="s">
        <v>951</v>
      </c>
      <c r="I994" t="s">
        <v>1429</v>
      </c>
      <c r="J994" t="s">
        <v>1430</v>
      </c>
      <c r="K994" t="s">
        <v>955</v>
      </c>
      <c r="L994">
        <v>2</v>
      </c>
      <c r="M994" t="s">
        <v>77</v>
      </c>
      <c r="N994">
        <v>22.17</v>
      </c>
      <c r="O994">
        <v>17.940000000000001</v>
      </c>
      <c r="P994" t="s">
        <v>78</v>
      </c>
      <c r="Q994" s="94">
        <v>45281.627083333333</v>
      </c>
      <c r="R994">
        <v>44.34</v>
      </c>
      <c r="S994">
        <v>35.880000000000003</v>
      </c>
      <c r="T994" t="str">
        <f>VLOOKUP(E994,zamiana!A:B,2,0)</f>
        <v>ALSTOM (ex. BT) CZL</v>
      </c>
    </row>
    <row r="995" spans="1:20" x14ac:dyDescent="0.3">
      <c r="A995" t="s">
        <v>5739</v>
      </c>
      <c r="B995" s="2">
        <v>45238</v>
      </c>
      <c r="C995" s="2">
        <v>45238</v>
      </c>
      <c r="D995" s="2"/>
      <c r="E995" t="s">
        <v>951</v>
      </c>
      <c r="F995" t="s">
        <v>952</v>
      </c>
      <c r="G995" t="s">
        <v>942</v>
      </c>
      <c r="H995" t="s">
        <v>951</v>
      </c>
      <c r="I995" t="s">
        <v>1429</v>
      </c>
      <c r="J995" t="s">
        <v>1430</v>
      </c>
      <c r="K995" t="s">
        <v>955</v>
      </c>
      <c r="L995">
        <v>2</v>
      </c>
      <c r="M995" t="s">
        <v>77</v>
      </c>
      <c r="N995">
        <v>22.17</v>
      </c>
      <c r="O995">
        <v>17.940000000000001</v>
      </c>
      <c r="P995" t="s">
        <v>78</v>
      </c>
      <c r="Q995" s="94">
        <v>45281.627083333333</v>
      </c>
      <c r="R995">
        <v>44.34</v>
      </c>
      <c r="S995">
        <v>35.880000000000003</v>
      </c>
      <c r="T995" t="str">
        <f>VLOOKUP(E995,zamiana!A:B,2,0)</f>
        <v>ALSTOM (ex. BT) CZL</v>
      </c>
    </row>
    <row r="996" spans="1:20" x14ac:dyDescent="0.3">
      <c r="A996" t="s">
        <v>5739</v>
      </c>
      <c r="B996" s="2">
        <v>45238</v>
      </c>
      <c r="C996" s="2">
        <v>45238</v>
      </c>
      <c r="D996" s="2"/>
      <c r="E996" t="s">
        <v>951</v>
      </c>
      <c r="F996" t="s">
        <v>952</v>
      </c>
      <c r="G996" t="s">
        <v>942</v>
      </c>
      <c r="H996" t="s">
        <v>951</v>
      </c>
      <c r="I996" t="s">
        <v>1429</v>
      </c>
      <c r="J996" t="s">
        <v>1430</v>
      </c>
      <c r="K996" t="s">
        <v>955</v>
      </c>
      <c r="L996">
        <v>2</v>
      </c>
      <c r="M996" t="s">
        <v>77</v>
      </c>
      <c r="N996">
        <v>22.17</v>
      </c>
      <c r="O996">
        <v>17.940000000000001</v>
      </c>
      <c r="P996" t="s">
        <v>78</v>
      </c>
      <c r="Q996" s="94">
        <v>45281.627083333333</v>
      </c>
      <c r="R996">
        <v>44.34</v>
      </c>
      <c r="S996">
        <v>35.880000000000003</v>
      </c>
      <c r="T996" t="str">
        <f>VLOOKUP(E996,zamiana!A:B,2,0)</f>
        <v>ALSTOM (ex. BT) CZL</v>
      </c>
    </row>
    <row r="997" spans="1:20" x14ac:dyDescent="0.3">
      <c r="A997" t="s">
        <v>5739</v>
      </c>
      <c r="B997" s="2">
        <v>45238</v>
      </c>
      <c r="C997" s="2">
        <v>45238</v>
      </c>
      <c r="D997" s="2"/>
      <c r="E997" t="s">
        <v>951</v>
      </c>
      <c r="F997" t="s">
        <v>952</v>
      </c>
      <c r="G997" t="s">
        <v>942</v>
      </c>
      <c r="H997" t="s">
        <v>951</v>
      </c>
      <c r="I997" t="s">
        <v>1429</v>
      </c>
      <c r="J997" t="s">
        <v>1430</v>
      </c>
      <c r="K997" t="s">
        <v>955</v>
      </c>
      <c r="L997">
        <v>1</v>
      </c>
      <c r="M997" t="s">
        <v>77</v>
      </c>
      <c r="N997">
        <v>22.17</v>
      </c>
      <c r="O997">
        <v>17.940000000000001</v>
      </c>
      <c r="P997" t="s">
        <v>78</v>
      </c>
      <c r="Q997" s="94">
        <v>45281.627083333333</v>
      </c>
      <c r="R997">
        <v>22.17</v>
      </c>
      <c r="S997">
        <v>17.940000000000001</v>
      </c>
      <c r="T997" t="str">
        <f>VLOOKUP(E997,zamiana!A:B,2,0)</f>
        <v>ALSTOM (ex. BT) CZL</v>
      </c>
    </row>
    <row r="998" spans="1:20" x14ac:dyDescent="0.3">
      <c r="A998" t="s">
        <v>5739</v>
      </c>
      <c r="B998" s="2">
        <v>45238</v>
      </c>
      <c r="C998" s="2">
        <v>45238</v>
      </c>
      <c r="D998" s="2"/>
      <c r="E998" t="s">
        <v>951</v>
      </c>
      <c r="F998" t="s">
        <v>952</v>
      </c>
      <c r="G998" t="s">
        <v>942</v>
      </c>
      <c r="H998" t="s">
        <v>951</v>
      </c>
      <c r="I998" t="s">
        <v>1429</v>
      </c>
      <c r="J998" t="s">
        <v>1430</v>
      </c>
      <c r="K998" t="s">
        <v>955</v>
      </c>
      <c r="L998">
        <v>1</v>
      </c>
      <c r="M998" t="s">
        <v>77</v>
      </c>
      <c r="N998">
        <v>22.17</v>
      </c>
      <c r="O998">
        <v>17.940000000000001</v>
      </c>
      <c r="P998" t="s">
        <v>78</v>
      </c>
      <c r="Q998" s="94">
        <v>45281.627083333333</v>
      </c>
      <c r="R998">
        <v>22.17</v>
      </c>
      <c r="S998">
        <v>17.940000000000001</v>
      </c>
      <c r="T998" t="str">
        <f>VLOOKUP(E998,zamiana!A:B,2,0)</f>
        <v>ALSTOM (ex. BT) CZL</v>
      </c>
    </row>
    <row r="999" spans="1:20" x14ac:dyDescent="0.3">
      <c r="A999" t="s">
        <v>5739</v>
      </c>
      <c r="B999" s="2">
        <v>45238</v>
      </c>
      <c r="C999" s="2">
        <v>45238</v>
      </c>
      <c r="D999" s="2"/>
      <c r="E999" t="s">
        <v>951</v>
      </c>
      <c r="F999" t="s">
        <v>952</v>
      </c>
      <c r="G999" t="s">
        <v>942</v>
      </c>
      <c r="H999" t="s">
        <v>951</v>
      </c>
      <c r="I999" t="s">
        <v>1429</v>
      </c>
      <c r="J999" t="s">
        <v>1430</v>
      </c>
      <c r="K999" t="s">
        <v>955</v>
      </c>
      <c r="L999">
        <v>2</v>
      </c>
      <c r="M999" t="s">
        <v>77</v>
      </c>
      <c r="N999">
        <v>22.17</v>
      </c>
      <c r="O999">
        <v>17.940000000000001</v>
      </c>
      <c r="P999" t="s">
        <v>78</v>
      </c>
      <c r="Q999" s="94">
        <v>45281.627083333333</v>
      </c>
      <c r="R999">
        <v>44.34</v>
      </c>
      <c r="S999">
        <v>35.880000000000003</v>
      </c>
      <c r="T999" t="str">
        <f>VLOOKUP(E999,zamiana!A:B,2,0)</f>
        <v>ALSTOM (ex. BT) CZL</v>
      </c>
    </row>
    <row r="1000" spans="1:20" x14ac:dyDescent="0.3">
      <c r="A1000" t="s">
        <v>5739</v>
      </c>
      <c r="B1000" s="2">
        <v>45238</v>
      </c>
      <c r="C1000" s="2">
        <v>45238</v>
      </c>
      <c r="D1000" s="2"/>
      <c r="E1000" t="s">
        <v>951</v>
      </c>
      <c r="F1000" t="s">
        <v>952</v>
      </c>
      <c r="G1000" t="s">
        <v>942</v>
      </c>
      <c r="H1000" t="s">
        <v>951</v>
      </c>
      <c r="I1000" t="s">
        <v>1429</v>
      </c>
      <c r="J1000" t="s">
        <v>1430</v>
      </c>
      <c r="K1000" t="s">
        <v>955</v>
      </c>
      <c r="L1000">
        <v>4</v>
      </c>
      <c r="M1000" t="s">
        <v>77</v>
      </c>
      <c r="N1000">
        <v>22.17</v>
      </c>
      <c r="O1000">
        <v>17.940000000000001</v>
      </c>
      <c r="P1000" t="s">
        <v>78</v>
      </c>
      <c r="Q1000" s="94">
        <v>45281.627083333333</v>
      </c>
      <c r="R1000">
        <v>88.68</v>
      </c>
      <c r="S1000">
        <v>71.760000000000005</v>
      </c>
      <c r="T1000" t="str">
        <f>VLOOKUP(E1000,zamiana!A:B,2,0)</f>
        <v>ALSTOM (ex. BT) CZL</v>
      </c>
    </row>
    <row r="1001" spans="1:20" x14ac:dyDescent="0.3">
      <c r="A1001" t="s">
        <v>5739</v>
      </c>
      <c r="B1001" s="2">
        <v>45238</v>
      </c>
      <c r="C1001" s="2">
        <v>45238</v>
      </c>
      <c r="D1001" s="2"/>
      <c r="E1001" t="s">
        <v>951</v>
      </c>
      <c r="F1001" t="s">
        <v>952</v>
      </c>
      <c r="G1001" t="s">
        <v>942</v>
      </c>
      <c r="H1001" t="s">
        <v>951</v>
      </c>
      <c r="I1001" t="s">
        <v>1429</v>
      </c>
      <c r="J1001" t="s">
        <v>1430</v>
      </c>
      <c r="K1001" t="s">
        <v>955</v>
      </c>
      <c r="L1001">
        <v>2</v>
      </c>
      <c r="M1001" t="s">
        <v>77</v>
      </c>
      <c r="N1001">
        <v>22.17</v>
      </c>
      <c r="O1001">
        <v>17.940000000000001</v>
      </c>
      <c r="P1001" t="s">
        <v>78</v>
      </c>
      <c r="Q1001" s="94">
        <v>45281.627083333333</v>
      </c>
      <c r="R1001">
        <v>44.34</v>
      </c>
      <c r="S1001">
        <v>35.880000000000003</v>
      </c>
      <c r="T1001" t="str">
        <f>VLOOKUP(E1001,zamiana!A:B,2,0)</f>
        <v>ALSTOM (ex. BT) CZL</v>
      </c>
    </row>
    <row r="1002" spans="1:20" x14ac:dyDescent="0.3">
      <c r="A1002" t="s">
        <v>5739</v>
      </c>
      <c r="B1002" s="2">
        <v>45238</v>
      </c>
      <c r="C1002" s="2">
        <v>45238</v>
      </c>
      <c r="D1002" s="2"/>
      <c r="E1002" t="s">
        <v>951</v>
      </c>
      <c r="F1002" t="s">
        <v>952</v>
      </c>
      <c r="G1002" t="s">
        <v>942</v>
      </c>
      <c r="H1002" t="s">
        <v>951</v>
      </c>
      <c r="I1002" t="s">
        <v>1429</v>
      </c>
      <c r="J1002" t="s">
        <v>1430</v>
      </c>
      <c r="K1002" t="s">
        <v>955</v>
      </c>
      <c r="L1002">
        <v>2</v>
      </c>
      <c r="M1002" t="s">
        <v>77</v>
      </c>
      <c r="N1002">
        <v>22.17</v>
      </c>
      <c r="O1002">
        <v>17.940000000000001</v>
      </c>
      <c r="P1002" t="s">
        <v>78</v>
      </c>
      <c r="Q1002" s="94">
        <v>45281.627083333333</v>
      </c>
      <c r="R1002">
        <v>44.34</v>
      </c>
      <c r="S1002">
        <v>35.880000000000003</v>
      </c>
      <c r="T1002" t="str">
        <f>VLOOKUP(E1002,zamiana!A:B,2,0)</f>
        <v>ALSTOM (ex. BT) CZL</v>
      </c>
    </row>
    <row r="1003" spans="1:20" x14ac:dyDescent="0.3">
      <c r="A1003" t="s">
        <v>5739</v>
      </c>
      <c r="B1003" s="2">
        <v>45238</v>
      </c>
      <c r="C1003" s="2">
        <v>45238</v>
      </c>
      <c r="D1003" s="2"/>
      <c r="E1003" t="s">
        <v>951</v>
      </c>
      <c r="F1003" t="s">
        <v>952</v>
      </c>
      <c r="G1003" t="s">
        <v>942</v>
      </c>
      <c r="H1003" t="s">
        <v>951</v>
      </c>
      <c r="I1003" t="s">
        <v>1429</v>
      </c>
      <c r="J1003" t="s">
        <v>1430</v>
      </c>
      <c r="K1003" t="s">
        <v>955</v>
      </c>
      <c r="L1003">
        <v>1</v>
      </c>
      <c r="M1003" t="s">
        <v>77</v>
      </c>
      <c r="N1003">
        <v>22.17</v>
      </c>
      <c r="O1003">
        <v>17.940000000000001</v>
      </c>
      <c r="P1003" t="s">
        <v>78</v>
      </c>
      <c r="Q1003" s="94">
        <v>45281.627083333333</v>
      </c>
      <c r="R1003">
        <v>22.17</v>
      </c>
      <c r="S1003">
        <v>17.940000000000001</v>
      </c>
      <c r="T1003" t="str">
        <f>VLOOKUP(E1003,zamiana!A:B,2,0)</f>
        <v>ALSTOM (ex. BT) CZL</v>
      </c>
    </row>
    <row r="1004" spans="1:20" x14ac:dyDescent="0.3">
      <c r="A1004" t="s">
        <v>5739</v>
      </c>
      <c r="B1004" s="2">
        <v>45238</v>
      </c>
      <c r="C1004" s="2">
        <v>45238</v>
      </c>
      <c r="D1004" s="2"/>
      <c r="E1004" t="s">
        <v>951</v>
      </c>
      <c r="F1004" t="s">
        <v>952</v>
      </c>
      <c r="G1004" t="s">
        <v>942</v>
      </c>
      <c r="H1004" t="s">
        <v>951</v>
      </c>
      <c r="I1004" t="s">
        <v>1429</v>
      </c>
      <c r="J1004" t="s">
        <v>1430</v>
      </c>
      <c r="K1004" t="s">
        <v>955</v>
      </c>
      <c r="L1004">
        <v>1</v>
      </c>
      <c r="M1004" t="s">
        <v>77</v>
      </c>
      <c r="N1004">
        <v>22.17</v>
      </c>
      <c r="O1004">
        <v>17.940000000000001</v>
      </c>
      <c r="P1004" t="s">
        <v>78</v>
      </c>
      <c r="Q1004" s="94">
        <v>45281.627083333333</v>
      </c>
      <c r="R1004">
        <v>22.17</v>
      </c>
      <c r="S1004">
        <v>17.940000000000001</v>
      </c>
      <c r="T1004" t="str">
        <f>VLOOKUP(E1004,zamiana!A:B,2,0)</f>
        <v>ALSTOM (ex. BT) CZL</v>
      </c>
    </row>
    <row r="1005" spans="1:20" x14ac:dyDescent="0.3">
      <c r="A1005" t="s">
        <v>5739</v>
      </c>
      <c r="B1005" s="2">
        <v>45238</v>
      </c>
      <c r="C1005" s="2">
        <v>45238</v>
      </c>
      <c r="D1005" s="2"/>
      <c r="E1005" t="s">
        <v>951</v>
      </c>
      <c r="F1005" t="s">
        <v>952</v>
      </c>
      <c r="G1005" t="s">
        <v>942</v>
      </c>
      <c r="H1005" t="s">
        <v>951</v>
      </c>
      <c r="I1005" t="s">
        <v>1197</v>
      </c>
      <c r="J1005" t="s">
        <v>1198</v>
      </c>
      <c r="K1005" t="s">
        <v>955</v>
      </c>
      <c r="L1005">
        <v>130</v>
      </c>
      <c r="M1005" t="s">
        <v>77</v>
      </c>
      <c r="N1005">
        <v>5.52</v>
      </c>
      <c r="O1005">
        <v>7.02</v>
      </c>
      <c r="P1005" t="s">
        <v>78</v>
      </c>
      <c r="Q1005" s="94">
        <v>45281.657638888886</v>
      </c>
      <c r="R1005">
        <v>717.6</v>
      </c>
      <c r="S1005">
        <v>912.6</v>
      </c>
      <c r="T1005" t="str">
        <f>VLOOKUP(E1005,zamiana!A:B,2,0)</f>
        <v>ALSTOM (ex. BT) CZL</v>
      </c>
    </row>
    <row r="1006" spans="1:20" x14ac:dyDescent="0.3">
      <c r="A1006" t="s">
        <v>5739</v>
      </c>
      <c r="B1006" s="2">
        <v>45238</v>
      </c>
      <c r="C1006" s="2">
        <v>45238</v>
      </c>
      <c r="D1006" s="2"/>
      <c r="E1006" t="s">
        <v>951</v>
      </c>
      <c r="F1006" t="s">
        <v>952</v>
      </c>
      <c r="G1006" t="s">
        <v>942</v>
      </c>
      <c r="H1006" t="s">
        <v>951</v>
      </c>
      <c r="I1006" t="s">
        <v>1766</v>
      </c>
      <c r="J1006" t="s">
        <v>1767</v>
      </c>
      <c r="K1006" t="s">
        <v>955</v>
      </c>
      <c r="L1006">
        <v>2</v>
      </c>
      <c r="M1006" t="s">
        <v>77</v>
      </c>
      <c r="N1006">
        <v>80.349999999999994</v>
      </c>
      <c r="O1006">
        <v>50.8</v>
      </c>
      <c r="P1006" t="s">
        <v>78</v>
      </c>
      <c r="Q1006" s="94">
        <v>45281.627083333333</v>
      </c>
      <c r="R1006">
        <v>160.69999999999999</v>
      </c>
      <c r="S1006">
        <v>101.6</v>
      </c>
      <c r="T1006" t="str">
        <f>VLOOKUP(E1006,zamiana!A:B,2,0)</f>
        <v>ALSTOM (ex. BT) CZL</v>
      </c>
    </row>
    <row r="1007" spans="1:20" x14ac:dyDescent="0.3">
      <c r="A1007" t="s">
        <v>5739</v>
      </c>
      <c r="B1007" s="2">
        <v>45238</v>
      </c>
      <c r="C1007" s="2">
        <v>45238</v>
      </c>
      <c r="D1007" s="2"/>
      <c r="E1007" t="s">
        <v>951</v>
      </c>
      <c r="F1007" t="s">
        <v>952</v>
      </c>
      <c r="G1007" t="s">
        <v>942</v>
      </c>
      <c r="H1007" t="s">
        <v>951</v>
      </c>
      <c r="I1007" t="s">
        <v>1766</v>
      </c>
      <c r="J1007" t="s">
        <v>1767</v>
      </c>
      <c r="K1007" t="s">
        <v>955</v>
      </c>
      <c r="L1007">
        <v>2</v>
      </c>
      <c r="M1007" t="s">
        <v>77</v>
      </c>
      <c r="N1007">
        <v>80.349999999999994</v>
      </c>
      <c r="O1007">
        <v>50.8</v>
      </c>
      <c r="P1007" t="s">
        <v>78</v>
      </c>
      <c r="Q1007" s="94">
        <v>45281.627083333333</v>
      </c>
      <c r="R1007">
        <v>160.69999999999999</v>
      </c>
      <c r="S1007">
        <v>101.6</v>
      </c>
      <c r="T1007" t="str">
        <f>VLOOKUP(E1007,zamiana!A:B,2,0)</f>
        <v>ALSTOM (ex. BT) CZL</v>
      </c>
    </row>
    <row r="1008" spans="1:20" x14ac:dyDescent="0.3">
      <c r="A1008" t="s">
        <v>5739</v>
      </c>
      <c r="B1008" s="2">
        <v>45238</v>
      </c>
      <c r="C1008" s="2">
        <v>45238</v>
      </c>
      <c r="D1008" s="2"/>
      <c r="E1008" t="s">
        <v>951</v>
      </c>
      <c r="F1008" t="s">
        <v>952</v>
      </c>
      <c r="G1008" t="s">
        <v>942</v>
      </c>
      <c r="H1008" t="s">
        <v>951</v>
      </c>
      <c r="I1008" t="s">
        <v>1766</v>
      </c>
      <c r="J1008" t="s">
        <v>1767</v>
      </c>
      <c r="K1008" t="s">
        <v>955</v>
      </c>
      <c r="L1008">
        <v>2</v>
      </c>
      <c r="M1008" t="s">
        <v>77</v>
      </c>
      <c r="N1008">
        <v>80.349999999999994</v>
      </c>
      <c r="O1008">
        <v>50.8</v>
      </c>
      <c r="P1008" t="s">
        <v>78</v>
      </c>
      <c r="Q1008" s="94">
        <v>45281.627083333333</v>
      </c>
      <c r="R1008">
        <v>160.69999999999999</v>
      </c>
      <c r="S1008">
        <v>101.6</v>
      </c>
      <c r="T1008" t="str">
        <f>VLOOKUP(E1008,zamiana!A:B,2,0)</f>
        <v>ALSTOM (ex. BT) CZL</v>
      </c>
    </row>
    <row r="1009" spans="1:20" x14ac:dyDescent="0.3">
      <c r="A1009" t="s">
        <v>5739</v>
      </c>
      <c r="B1009" s="2">
        <v>45238</v>
      </c>
      <c r="C1009" s="2">
        <v>45238</v>
      </c>
      <c r="D1009" s="2"/>
      <c r="E1009" t="s">
        <v>951</v>
      </c>
      <c r="F1009" t="s">
        <v>952</v>
      </c>
      <c r="G1009" t="s">
        <v>942</v>
      </c>
      <c r="H1009" t="s">
        <v>951</v>
      </c>
      <c r="I1009" t="s">
        <v>1766</v>
      </c>
      <c r="J1009" t="s">
        <v>1767</v>
      </c>
      <c r="K1009" t="s">
        <v>955</v>
      </c>
      <c r="L1009">
        <v>2</v>
      </c>
      <c r="M1009" t="s">
        <v>77</v>
      </c>
      <c r="N1009">
        <v>80.349999999999994</v>
      </c>
      <c r="O1009">
        <v>50.8</v>
      </c>
      <c r="P1009" t="s">
        <v>78</v>
      </c>
      <c r="Q1009" s="94">
        <v>45281.627083333333</v>
      </c>
      <c r="R1009">
        <v>160.69999999999999</v>
      </c>
      <c r="S1009">
        <v>101.6</v>
      </c>
      <c r="T1009" t="str">
        <f>VLOOKUP(E1009,zamiana!A:B,2,0)</f>
        <v>ALSTOM (ex. BT) CZL</v>
      </c>
    </row>
    <row r="1010" spans="1:20" x14ac:dyDescent="0.3">
      <c r="A1010" t="s">
        <v>5739</v>
      </c>
      <c r="B1010" s="2">
        <v>45238</v>
      </c>
      <c r="C1010" s="2">
        <v>45238</v>
      </c>
      <c r="D1010" s="2"/>
      <c r="E1010" t="s">
        <v>951</v>
      </c>
      <c r="F1010" t="s">
        <v>952</v>
      </c>
      <c r="G1010" t="s">
        <v>942</v>
      </c>
      <c r="H1010" t="s">
        <v>951</v>
      </c>
      <c r="I1010" t="s">
        <v>1201</v>
      </c>
      <c r="J1010" t="s">
        <v>1202</v>
      </c>
      <c r="K1010" t="s">
        <v>955</v>
      </c>
      <c r="L1010">
        <v>32</v>
      </c>
      <c r="M1010" t="s">
        <v>77</v>
      </c>
      <c r="N1010">
        <v>5.21</v>
      </c>
      <c r="O1010">
        <v>8.0299999999999994</v>
      </c>
      <c r="P1010" t="s">
        <v>78</v>
      </c>
      <c r="Q1010" s="94">
        <v>45281.627083333333</v>
      </c>
      <c r="R1010">
        <v>166.72</v>
      </c>
      <c r="S1010">
        <v>256.95999999999998</v>
      </c>
      <c r="T1010" t="str">
        <f>VLOOKUP(E1010,zamiana!A:B,2,0)</f>
        <v>ALSTOM (ex. BT) CZL</v>
      </c>
    </row>
    <row r="1011" spans="1:20" x14ac:dyDescent="0.3">
      <c r="A1011" t="s">
        <v>5739</v>
      </c>
      <c r="B1011" s="2">
        <v>45238</v>
      </c>
      <c r="C1011" s="2">
        <v>45238</v>
      </c>
      <c r="D1011" s="2"/>
      <c r="E1011" t="s">
        <v>951</v>
      </c>
      <c r="F1011" t="s">
        <v>952</v>
      </c>
      <c r="G1011" t="s">
        <v>942</v>
      </c>
      <c r="H1011" t="s">
        <v>951</v>
      </c>
      <c r="I1011" t="s">
        <v>1433</v>
      </c>
      <c r="J1011" t="s">
        <v>1434</v>
      </c>
      <c r="K1011" t="s">
        <v>955</v>
      </c>
      <c r="L1011">
        <v>1</v>
      </c>
      <c r="M1011" t="s">
        <v>77</v>
      </c>
      <c r="N1011">
        <v>25.51</v>
      </c>
      <c r="O1011">
        <v>15.84</v>
      </c>
      <c r="P1011" t="s">
        <v>78</v>
      </c>
      <c r="Q1011" s="94">
        <v>45281.627083333333</v>
      </c>
      <c r="R1011">
        <v>25.51</v>
      </c>
      <c r="S1011">
        <v>15.84</v>
      </c>
      <c r="T1011" t="str">
        <f>VLOOKUP(E1011,zamiana!A:B,2,0)</f>
        <v>ALSTOM (ex. BT) CZL</v>
      </c>
    </row>
    <row r="1012" spans="1:20" x14ac:dyDescent="0.3">
      <c r="A1012" t="s">
        <v>5739</v>
      </c>
      <c r="B1012" s="2">
        <v>45238</v>
      </c>
      <c r="C1012" s="2">
        <v>45238</v>
      </c>
      <c r="D1012" s="2"/>
      <c r="E1012" t="s">
        <v>951</v>
      </c>
      <c r="F1012" t="s">
        <v>952</v>
      </c>
      <c r="G1012" t="s">
        <v>942</v>
      </c>
      <c r="H1012" t="s">
        <v>951</v>
      </c>
      <c r="I1012" t="s">
        <v>1433</v>
      </c>
      <c r="J1012" t="s">
        <v>1434</v>
      </c>
      <c r="K1012" t="s">
        <v>955</v>
      </c>
      <c r="L1012">
        <v>3</v>
      </c>
      <c r="M1012" t="s">
        <v>77</v>
      </c>
      <c r="N1012">
        <v>25.51</v>
      </c>
      <c r="O1012">
        <v>15.84</v>
      </c>
      <c r="P1012" t="s">
        <v>78</v>
      </c>
      <c r="Q1012" s="94">
        <v>45281.627083333333</v>
      </c>
      <c r="R1012">
        <v>76.53</v>
      </c>
      <c r="S1012">
        <v>47.52</v>
      </c>
      <c r="T1012" t="str">
        <f>VLOOKUP(E1012,zamiana!A:B,2,0)</f>
        <v>ALSTOM (ex. BT) CZL</v>
      </c>
    </row>
    <row r="1013" spans="1:20" x14ac:dyDescent="0.3">
      <c r="A1013" t="s">
        <v>5739</v>
      </c>
      <c r="B1013" s="2">
        <v>45238</v>
      </c>
      <c r="C1013" s="2">
        <v>45238</v>
      </c>
      <c r="D1013" s="2"/>
      <c r="E1013" t="s">
        <v>951</v>
      </c>
      <c r="F1013" t="s">
        <v>952</v>
      </c>
      <c r="G1013" t="s">
        <v>942</v>
      </c>
      <c r="H1013" t="s">
        <v>951</v>
      </c>
      <c r="I1013" t="s">
        <v>1433</v>
      </c>
      <c r="J1013" t="s">
        <v>1434</v>
      </c>
      <c r="K1013" t="s">
        <v>955</v>
      </c>
      <c r="L1013">
        <v>1</v>
      </c>
      <c r="M1013" t="s">
        <v>77</v>
      </c>
      <c r="N1013">
        <v>25.51</v>
      </c>
      <c r="O1013">
        <v>15.84</v>
      </c>
      <c r="P1013" t="s">
        <v>78</v>
      </c>
      <c r="Q1013" s="94">
        <v>45281.627083333333</v>
      </c>
      <c r="R1013">
        <v>25.51</v>
      </c>
      <c r="S1013">
        <v>15.84</v>
      </c>
      <c r="T1013" t="str">
        <f>VLOOKUP(E1013,zamiana!A:B,2,0)</f>
        <v>ALSTOM (ex. BT) CZL</v>
      </c>
    </row>
    <row r="1014" spans="1:20" x14ac:dyDescent="0.3">
      <c r="A1014" t="s">
        <v>5739</v>
      </c>
      <c r="B1014" s="2">
        <v>45238</v>
      </c>
      <c r="C1014" s="2">
        <v>45238</v>
      </c>
      <c r="D1014" s="2"/>
      <c r="E1014" t="s">
        <v>951</v>
      </c>
      <c r="F1014" t="s">
        <v>952</v>
      </c>
      <c r="G1014" t="s">
        <v>942</v>
      </c>
      <c r="H1014" t="s">
        <v>951</v>
      </c>
      <c r="I1014" t="s">
        <v>1433</v>
      </c>
      <c r="J1014" t="s">
        <v>1434</v>
      </c>
      <c r="K1014" t="s">
        <v>955</v>
      </c>
      <c r="L1014">
        <v>3</v>
      </c>
      <c r="M1014" t="s">
        <v>77</v>
      </c>
      <c r="N1014">
        <v>25.51</v>
      </c>
      <c r="O1014">
        <v>15.84</v>
      </c>
      <c r="P1014" t="s">
        <v>78</v>
      </c>
      <c r="Q1014" s="94">
        <v>45281.627083333333</v>
      </c>
      <c r="R1014">
        <v>76.53</v>
      </c>
      <c r="S1014">
        <v>47.52</v>
      </c>
      <c r="T1014" t="str">
        <f>VLOOKUP(E1014,zamiana!A:B,2,0)</f>
        <v>ALSTOM (ex. BT) CZL</v>
      </c>
    </row>
    <row r="1015" spans="1:20" x14ac:dyDescent="0.3">
      <c r="A1015" t="s">
        <v>5739</v>
      </c>
      <c r="B1015" s="2">
        <v>45238</v>
      </c>
      <c r="C1015" s="2">
        <v>45238</v>
      </c>
      <c r="D1015" s="2"/>
      <c r="E1015" t="s">
        <v>951</v>
      </c>
      <c r="F1015" t="s">
        <v>952</v>
      </c>
      <c r="G1015" t="s">
        <v>942</v>
      </c>
      <c r="H1015" t="s">
        <v>951</v>
      </c>
      <c r="I1015" t="s">
        <v>1433</v>
      </c>
      <c r="J1015" t="s">
        <v>1434</v>
      </c>
      <c r="K1015" t="s">
        <v>955</v>
      </c>
      <c r="L1015">
        <v>1</v>
      </c>
      <c r="M1015" t="s">
        <v>77</v>
      </c>
      <c r="N1015">
        <v>25.51</v>
      </c>
      <c r="O1015">
        <v>15.84</v>
      </c>
      <c r="P1015" t="s">
        <v>78</v>
      </c>
      <c r="Q1015" s="94">
        <v>45281.627083333333</v>
      </c>
      <c r="R1015">
        <v>25.51</v>
      </c>
      <c r="S1015">
        <v>15.84</v>
      </c>
      <c r="T1015" t="str">
        <f>VLOOKUP(E1015,zamiana!A:B,2,0)</f>
        <v>ALSTOM (ex. BT) CZL</v>
      </c>
    </row>
    <row r="1016" spans="1:20" x14ac:dyDescent="0.3">
      <c r="A1016" t="s">
        <v>5739</v>
      </c>
      <c r="B1016" s="2">
        <v>45238</v>
      </c>
      <c r="C1016" s="2">
        <v>45238</v>
      </c>
      <c r="D1016" s="2"/>
      <c r="E1016" t="s">
        <v>951</v>
      </c>
      <c r="F1016" t="s">
        <v>952</v>
      </c>
      <c r="G1016" t="s">
        <v>942</v>
      </c>
      <c r="H1016" t="s">
        <v>951</v>
      </c>
      <c r="I1016" t="s">
        <v>1433</v>
      </c>
      <c r="J1016" t="s">
        <v>1434</v>
      </c>
      <c r="K1016" t="s">
        <v>955</v>
      </c>
      <c r="L1016">
        <v>3</v>
      </c>
      <c r="M1016" t="s">
        <v>77</v>
      </c>
      <c r="N1016">
        <v>25.51</v>
      </c>
      <c r="O1016">
        <v>15.84</v>
      </c>
      <c r="P1016" t="s">
        <v>78</v>
      </c>
      <c r="Q1016" s="94">
        <v>45281.627083333333</v>
      </c>
      <c r="R1016">
        <v>76.53</v>
      </c>
      <c r="S1016">
        <v>47.52</v>
      </c>
      <c r="T1016" t="str">
        <f>VLOOKUP(E1016,zamiana!A:B,2,0)</f>
        <v>ALSTOM (ex. BT) CZL</v>
      </c>
    </row>
    <row r="1017" spans="1:20" x14ac:dyDescent="0.3">
      <c r="A1017" t="s">
        <v>5739</v>
      </c>
      <c r="B1017" s="2">
        <v>45238</v>
      </c>
      <c r="C1017" s="2">
        <v>45238</v>
      </c>
      <c r="D1017" s="2"/>
      <c r="E1017" t="s">
        <v>951</v>
      </c>
      <c r="F1017" t="s">
        <v>952</v>
      </c>
      <c r="G1017" t="s">
        <v>942</v>
      </c>
      <c r="H1017" t="s">
        <v>951</v>
      </c>
      <c r="I1017" t="s">
        <v>1433</v>
      </c>
      <c r="J1017" t="s">
        <v>1434</v>
      </c>
      <c r="K1017" t="s">
        <v>955</v>
      </c>
      <c r="L1017">
        <v>1</v>
      </c>
      <c r="M1017" t="s">
        <v>77</v>
      </c>
      <c r="N1017">
        <v>25.51</v>
      </c>
      <c r="O1017">
        <v>15.84</v>
      </c>
      <c r="P1017" t="s">
        <v>78</v>
      </c>
      <c r="Q1017" s="94">
        <v>45281.627083333333</v>
      </c>
      <c r="R1017">
        <v>25.51</v>
      </c>
      <c r="S1017">
        <v>15.84</v>
      </c>
      <c r="T1017" t="str">
        <f>VLOOKUP(E1017,zamiana!A:B,2,0)</f>
        <v>ALSTOM (ex. BT) CZL</v>
      </c>
    </row>
    <row r="1018" spans="1:20" x14ac:dyDescent="0.3">
      <c r="A1018" t="s">
        <v>5739</v>
      </c>
      <c r="B1018" s="2">
        <v>45238</v>
      </c>
      <c r="C1018" s="2">
        <v>45238</v>
      </c>
      <c r="D1018" s="2"/>
      <c r="E1018" t="s">
        <v>951</v>
      </c>
      <c r="F1018" t="s">
        <v>952</v>
      </c>
      <c r="G1018" t="s">
        <v>942</v>
      </c>
      <c r="H1018" t="s">
        <v>951</v>
      </c>
      <c r="I1018" t="s">
        <v>1433</v>
      </c>
      <c r="J1018" t="s">
        <v>1434</v>
      </c>
      <c r="K1018" t="s">
        <v>955</v>
      </c>
      <c r="L1018">
        <v>3</v>
      </c>
      <c r="M1018" t="s">
        <v>77</v>
      </c>
      <c r="N1018">
        <v>25.51</v>
      </c>
      <c r="O1018">
        <v>15.84</v>
      </c>
      <c r="P1018" t="s">
        <v>78</v>
      </c>
      <c r="Q1018" s="94">
        <v>45281.627083333333</v>
      </c>
      <c r="R1018">
        <v>76.53</v>
      </c>
      <c r="S1018">
        <v>47.52</v>
      </c>
      <c r="T1018" t="str">
        <f>VLOOKUP(E1018,zamiana!A:B,2,0)</f>
        <v>ALSTOM (ex. BT) CZL</v>
      </c>
    </row>
    <row r="1019" spans="1:20" x14ac:dyDescent="0.3">
      <c r="A1019" t="s">
        <v>5739</v>
      </c>
      <c r="B1019" s="2">
        <v>45238</v>
      </c>
      <c r="C1019" s="2">
        <v>45238</v>
      </c>
      <c r="D1019" s="2"/>
      <c r="E1019" t="s">
        <v>951</v>
      </c>
      <c r="F1019" t="s">
        <v>952</v>
      </c>
      <c r="G1019" t="s">
        <v>942</v>
      </c>
      <c r="H1019" t="s">
        <v>951</v>
      </c>
      <c r="I1019" t="s">
        <v>1722</v>
      </c>
      <c r="J1019" t="s">
        <v>1723</v>
      </c>
      <c r="K1019" t="s">
        <v>955</v>
      </c>
      <c r="L1019">
        <v>1</v>
      </c>
      <c r="M1019" t="s">
        <v>77</v>
      </c>
      <c r="N1019">
        <v>86.93</v>
      </c>
      <c r="O1019">
        <v>51.74</v>
      </c>
      <c r="P1019" t="s">
        <v>78</v>
      </c>
      <c r="Q1019" s="94">
        <v>45281.627083333333</v>
      </c>
      <c r="R1019">
        <v>86.93</v>
      </c>
      <c r="S1019">
        <v>51.74</v>
      </c>
      <c r="T1019" t="str">
        <f>VLOOKUP(E1019,zamiana!A:B,2,0)</f>
        <v>ALSTOM (ex. BT) CZL</v>
      </c>
    </row>
    <row r="1020" spans="1:20" x14ac:dyDescent="0.3">
      <c r="A1020" t="s">
        <v>5739</v>
      </c>
      <c r="B1020" s="2">
        <v>45238</v>
      </c>
      <c r="C1020" s="2">
        <v>45238</v>
      </c>
      <c r="D1020" s="2"/>
      <c r="E1020" t="s">
        <v>951</v>
      </c>
      <c r="F1020" t="s">
        <v>952</v>
      </c>
      <c r="G1020" t="s">
        <v>942</v>
      </c>
      <c r="H1020" t="s">
        <v>951</v>
      </c>
      <c r="I1020" t="s">
        <v>1722</v>
      </c>
      <c r="J1020" t="s">
        <v>1723</v>
      </c>
      <c r="K1020" t="s">
        <v>955</v>
      </c>
      <c r="L1020">
        <v>3</v>
      </c>
      <c r="M1020" t="s">
        <v>77</v>
      </c>
      <c r="N1020">
        <v>86.93</v>
      </c>
      <c r="O1020">
        <v>51.74</v>
      </c>
      <c r="P1020" t="s">
        <v>78</v>
      </c>
      <c r="Q1020" s="94">
        <v>45281.627083333333</v>
      </c>
      <c r="R1020">
        <v>260.79000000000002</v>
      </c>
      <c r="S1020">
        <v>155.22</v>
      </c>
      <c r="T1020" t="str">
        <f>VLOOKUP(E1020,zamiana!A:B,2,0)</f>
        <v>ALSTOM (ex. BT) CZL</v>
      </c>
    </row>
    <row r="1021" spans="1:20" x14ac:dyDescent="0.3">
      <c r="A1021" t="s">
        <v>5739</v>
      </c>
      <c r="B1021" s="2">
        <v>45238</v>
      </c>
      <c r="C1021" s="2">
        <v>45238</v>
      </c>
      <c r="D1021" s="2"/>
      <c r="E1021" t="s">
        <v>951</v>
      </c>
      <c r="F1021" t="s">
        <v>952</v>
      </c>
      <c r="G1021" t="s">
        <v>942</v>
      </c>
      <c r="H1021" t="s">
        <v>951</v>
      </c>
      <c r="I1021" t="s">
        <v>1722</v>
      </c>
      <c r="J1021" t="s">
        <v>1723</v>
      </c>
      <c r="K1021" t="s">
        <v>955</v>
      </c>
      <c r="L1021">
        <v>1</v>
      </c>
      <c r="M1021" t="s">
        <v>77</v>
      </c>
      <c r="N1021">
        <v>86.93</v>
      </c>
      <c r="O1021">
        <v>51.74</v>
      </c>
      <c r="P1021" t="s">
        <v>78</v>
      </c>
      <c r="Q1021" s="94">
        <v>45281.627083333333</v>
      </c>
      <c r="R1021">
        <v>86.93</v>
      </c>
      <c r="S1021">
        <v>51.74</v>
      </c>
      <c r="T1021" t="str">
        <f>VLOOKUP(E1021,zamiana!A:B,2,0)</f>
        <v>ALSTOM (ex. BT) CZL</v>
      </c>
    </row>
    <row r="1022" spans="1:20" x14ac:dyDescent="0.3">
      <c r="A1022" t="s">
        <v>5739</v>
      </c>
      <c r="B1022" s="2">
        <v>45238</v>
      </c>
      <c r="C1022" s="2">
        <v>45238</v>
      </c>
      <c r="D1022" s="2"/>
      <c r="E1022" t="s">
        <v>951</v>
      </c>
      <c r="F1022" t="s">
        <v>952</v>
      </c>
      <c r="G1022" t="s">
        <v>942</v>
      </c>
      <c r="H1022" t="s">
        <v>951</v>
      </c>
      <c r="I1022" t="s">
        <v>1722</v>
      </c>
      <c r="J1022" t="s">
        <v>1723</v>
      </c>
      <c r="K1022" t="s">
        <v>955</v>
      </c>
      <c r="L1022">
        <v>1</v>
      </c>
      <c r="M1022" t="s">
        <v>77</v>
      </c>
      <c r="N1022">
        <v>86.93</v>
      </c>
      <c r="O1022">
        <v>51.74</v>
      </c>
      <c r="P1022" t="s">
        <v>78</v>
      </c>
      <c r="Q1022" s="94">
        <v>45281.627083333333</v>
      </c>
      <c r="R1022">
        <v>86.93</v>
      </c>
      <c r="S1022">
        <v>51.74</v>
      </c>
      <c r="T1022" t="str">
        <f>VLOOKUP(E1022,zamiana!A:B,2,0)</f>
        <v>ALSTOM (ex. BT) CZL</v>
      </c>
    </row>
    <row r="1023" spans="1:20" x14ac:dyDescent="0.3">
      <c r="A1023" t="s">
        <v>5739</v>
      </c>
      <c r="B1023" s="2">
        <v>45238</v>
      </c>
      <c r="C1023" s="2">
        <v>45238</v>
      </c>
      <c r="D1023" s="2"/>
      <c r="E1023" t="s">
        <v>951</v>
      </c>
      <c r="F1023" t="s">
        <v>952</v>
      </c>
      <c r="G1023" t="s">
        <v>942</v>
      </c>
      <c r="H1023" t="s">
        <v>951</v>
      </c>
      <c r="I1023" t="s">
        <v>1722</v>
      </c>
      <c r="J1023" t="s">
        <v>1723</v>
      </c>
      <c r="K1023" t="s">
        <v>955</v>
      </c>
      <c r="L1023">
        <v>1</v>
      </c>
      <c r="M1023" t="s">
        <v>77</v>
      </c>
      <c r="N1023">
        <v>86.93</v>
      </c>
      <c r="O1023">
        <v>51.74</v>
      </c>
      <c r="P1023" t="s">
        <v>78</v>
      </c>
      <c r="Q1023" s="94">
        <v>45281.627083333333</v>
      </c>
      <c r="R1023">
        <v>86.93</v>
      </c>
      <c r="S1023">
        <v>51.74</v>
      </c>
      <c r="T1023" t="str">
        <f>VLOOKUP(E1023,zamiana!A:B,2,0)</f>
        <v>ALSTOM (ex. BT) CZL</v>
      </c>
    </row>
    <row r="1024" spans="1:20" x14ac:dyDescent="0.3">
      <c r="A1024" t="s">
        <v>5739</v>
      </c>
      <c r="B1024" s="2">
        <v>45238</v>
      </c>
      <c r="C1024" s="2">
        <v>45238</v>
      </c>
      <c r="D1024" s="2"/>
      <c r="E1024" t="s">
        <v>951</v>
      </c>
      <c r="F1024" t="s">
        <v>952</v>
      </c>
      <c r="G1024" t="s">
        <v>942</v>
      </c>
      <c r="H1024" t="s">
        <v>951</v>
      </c>
      <c r="I1024" t="s">
        <v>1722</v>
      </c>
      <c r="J1024" t="s">
        <v>1723</v>
      </c>
      <c r="K1024" t="s">
        <v>955</v>
      </c>
      <c r="L1024">
        <v>3</v>
      </c>
      <c r="M1024" t="s">
        <v>77</v>
      </c>
      <c r="N1024">
        <v>86.93</v>
      </c>
      <c r="O1024">
        <v>51.74</v>
      </c>
      <c r="P1024" t="s">
        <v>78</v>
      </c>
      <c r="Q1024" s="94">
        <v>45281.627083333333</v>
      </c>
      <c r="R1024">
        <v>260.79000000000002</v>
      </c>
      <c r="S1024">
        <v>155.22</v>
      </c>
      <c r="T1024" t="str">
        <f>VLOOKUP(E1024,zamiana!A:B,2,0)</f>
        <v>ALSTOM (ex. BT) CZL</v>
      </c>
    </row>
    <row r="1025" spans="1:20" x14ac:dyDescent="0.3">
      <c r="A1025" t="s">
        <v>5739</v>
      </c>
      <c r="B1025" s="2">
        <v>45238</v>
      </c>
      <c r="C1025" s="2">
        <v>45238</v>
      </c>
      <c r="D1025" s="2"/>
      <c r="E1025" t="s">
        <v>951</v>
      </c>
      <c r="F1025" t="s">
        <v>952</v>
      </c>
      <c r="G1025" t="s">
        <v>942</v>
      </c>
      <c r="H1025" t="s">
        <v>951</v>
      </c>
      <c r="I1025" t="s">
        <v>1722</v>
      </c>
      <c r="J1025" t="s">
        <v>1723</v>
      </c>
      <c r="K1025" t="s">
        <v>955</v>
      </c>
      <c r="L1025">
        <v>1</v>
      </c>
      <c r="M1025" t="s">
        <v>77</v>
      </c>
      <c r="N1025">
        <v>86.93</v>
      </c>
      <c r="O1025">
        <v>51.74</v>
      </c>
      <c r="P1025" t="s">
        <v>78</v>
      </c>
      <c r="Q1025" s="94">
        <v>45281.627083333333</v>
      </c>
      <c r="R1025">
        <v>86.93</v>
      </c>
      <c r="S1025">
        <v>51.74</v>
      </c>
      <c r="T1025" t="str">
        <f>VLOOKUP(E1025,zamiana!A:B,2,0)</f>
        <v>ALSTOM (ex. BT) CZL</v>
      </c>
    </row>
    <row r="1026" spans="1:20" x14ac:dyDescent="0.3">
      <c r="A1026" t="s">
        <v>5739</v>
      </c>
      <c r="B1026" s="2">
        <v>45238</v>
      </c>
      <c r="C1026" s="2">
        <v>45238</v>
      </c>
      <c r="D1026" s="2"/>
      <c r="E1026" t="s">
        <v>951</v>
      </c>
      <c r="F1026" t="s">
        <v>952</v>
      </c>
      <c r="G1026" t="s">
        <v>942</v>
      </c>
      <c r="H1026" t="s">
        <v>951</v>
      </c>
      <c r="I1026" t="s">
        <v>1722</v>
      </c>
      <c r="J1026" t="s">
        <v>1723</v>
      </c>
      <c r="K1026" t="s">
        <v>955</v>
      </c>
      <c r="L1026">
        <v>1</v>
      </c>
      <c r="M1026" t="s">
        <v>77</v>
      </c>
      <c r="N1026">
        <v>86.93</v>
      </c>
      <c r="O1026">
        <v>51.74</v>
      </c>
      <c r="P1026" t="s">
        <v>78</v>
      </c>
      <c r="Q1026" s="94">
        <v>45281.627083333333</v>
      </c>
      <c r="R1026">
        <v>86.93</v>
      </c>
      <c r="S1026">
        <v>51.74</v>
      </c>
      <c r="T1026" t="str">
        <f>VLOOKUP(E1026,zamiana!A:B,2,0)</f>
        <v>ALSTOM (ex. BT) CZL</v>
      </c>
    </row>
    <row r="1027" spans="1:20" x14ac:dyDescent="0.3">
      <c r="A1027" t="s">
        <v>5739</v>
      </c>
      <c r="B1027" s="2">
        <v>45238</v>
      </c>
      <c r="C1027" s="2">
        <v>45238</v>
      </c>
      <c r="D1027" s="2"/>
      <c r="E1027" t="s">
        <v>951</v>
      </c>
      <c r="F1027" t="s">
        <v>952</v>
      </c>
      <c r="G1027" t="s">
        <v>942</v>
      </c>
      <c r="H1027" t="s">
        <v>951</v>
      </c>
      <c r="I1027" t="s">
        <v>1317</v>
      </c>
      <c r="J1027" t="s">
        <v>1318</v>
      </c>
      <c r="K1027" t="s">
        <v>955</v>
      </c>
      <c r="L1027">
        <v>2</v>
      </c>
      <c r="M1027" t="s">
        <v>77</v>
      </c>
      <c r="N1027">
        <v>16.78</v>
      </c>
      <c r="O1027">
        <v>14.84</v>
      </c>
      <c r="P1027" t="s">
        <v>78</v>
      </c>
      <c r="Q1027" s="94">
        <v>45281.627083333333</v>
      </c>
      <c r="R1027">
        <v>33.56</v>
      </c>
      <c r="S1027">
        <v>29.68</v>
      </c>
      <c r="T1027" t="str">
        <f>VLOOKUP(E1027,zamiana!A:B,2,0)</f>
        <v>ALSTOM (ex. BT) CZL</v>
      </c>
    </row>
    <row r="1028" spans="1:20" x14ac:dyDescent="0.3">
      <c r="A1028" t="s">
        <v>5739</v>
      </c>
      <c r="B1028" s="2">
        <v>45238</v>
      </c>
      <c r="C1028" s="2">
        <v>45238</v>
      </c>
      <c r="D1028" s="2"/>
      <c r="E1028" t="s">
        <v>951</v>
      </c>
      <c r="F1028" t="s">
        <v>952</v>
      </c>
      <c r="G1028" t="s">
        <v>942</v>
      </c>
      <c r="H1028" t="s">
        <v>951</v>
      </c>
      <c r="I1028" t="s">
        <v>1317</v>
      </c>
      <c r="J1028" t="s">
        <v>1318</v>
      </c>
      <c r="K1028" t="s">
        <v>955</v>
      </c>
      <c r="L1028">
        <v>2</v>
      </c>
      <c r="M1028" t="s">
        <v>77</v>
      </c>
      <c r="N1028">
        <v>16.78</v>
      </c>
      <c r="O1028">
        <v>14.84</v>
      </c>
      <c r="P1028" t="s">
        <v>78</v>
      </c>
      <c r="Q1028" s="94">
        <v>45281.627083333333</v>
      </c>
      <c r="R1028">
        <v>33.56</v>
      </c>
      <c r="S1028">
        <v>29.68</v>
      </c>
      <c r="T1028" t="str">
        <f>VLOOKUP(E1028,zamiana!A:B,2,0)</f>
        <v>ALSTOM (ex. BT) CZL</v>
      </c>
    </row>
    <row r="1029" spans="1:20" x14ac:dyDescent="0.3">
      <c r="A1029" t="s">
        <v>5739</v>
      </c>
      <c r="B1029" s="2">
        <v>45238</v>
      </c>
      <c r="C1029" s="2">
        <v>45238</v>
      </c>
      <c r="D1029" s="2"/>
      <c r="E1029" t="s">
        <v>951</v>
      </c>
      <c r="F1029" t="s">
        <v>952</v>
      </c>
      <c r="G1029" t="s">
        <v>942</v>
      </c>
      <c r="H1029" t="s">
        <v>951</v>
      </c>
      <c r="I1029" t="s">
        <v>1317</v>
      </c>
      <c r="J1029" t="s">
        <v>1318</v>
      </c>
      <c r="K1029" t="s">
        <v>955</v>
      </c>
      <c r="L1029">
        <v>2</v>
      </c>
      <c r="M1029" t="s">
        <v>77</v>
      </c>
      <c r="N1029">
        <v>16.78</v>
      </c>
      <c r="O1029">
        <v>14.84</v>
      </c>
      <c r="P1029" t="s">
        <v>78</v>
      </c>
      <c r="Q1029" s="94">
        <v>45281.627083333333</v>
      </c>
      <c r="R1029">
        <v>33.56</v>
      </c>
      <c r="S1029">
        <v>29.68</v>
      </c>
      <c r="T1029" t="str">
        <f>VLOOKUP(E1029,zamiana!A:B,2,0)</f>
        <v>ALSTOM (ex. BT) CZL</v>
      </c>
    </row>
    <row r="1030" spans="1:20" x14ac:dyDescent="0.3">
      <c r="A1030" t="s">
        <v>5739</v>
      </c>
      <c r="B1030" s="2">
        <v>45238</v>
      </c>
      <c r="C1030" s="2">
        <v>45238</v>
      </c>
      <c r="D1030" s="2"/>
      <c r="E1030" t="s">
        <v>951</v>
      </c>
      <c r="F1030" t="s">
        <v>952</v>
      </c>
      <c r="G1030" t="s">
        <v>942</v>
      </c>
      <c r="H1030" t="s">
        <v>951</v>
      </c>
      <c r="I1030" t="s">
        <v>1317</v>
      </c>
      <c r="J1030" t="s">
        <v>1318</v>
      </c>
      <c r="K1030" t="s">
        <v>955</v>
      </c>
      <c r="L1030">
        <v>2</v>
      </c>
      <c r="M1030" t="s">
        <v>77</v>
      </c>
      <c r="N1030">
        <v>16.78</v>
      </c>
      <c r="O1030">
        <v>14.84</v>
      </c>
      <c r="P1030" t="s">
        <v>78</v>
      </c>
      <c r="Q1030" s="94">
        <v>45281.627083333333</v>
      </c>
      <c r="R1030">
        <v>33.56</v>
      </c>
      <c r="S1030">
        <v>29.68</v>
      </c>
      <c r="T1030" t="str">
        <f>VLOOKUP(E1030,zamiana!A:B,2,0)</f>
        <v>ALSTOM (ex. BT) CZL</v>
      </c>
    </row>
    <row r="1031" spans="1:20" x14ac:dyDescent="0.3">
      <c r="A1031" t="s">
        <v>5739</v>
      </c>
      <c r="B1031" s="2">
        <v>45238</v>
      </c>
      <c r="C1031" s="2">
        <v>45238</v>
      </c>
      <c r="D1031" s="2"/>
      <c r="E1031" t="s">
        <v>951</v>
      </c>
      <c r="F1031" t="s">
        <v>952</v>
      </c>
      <c r="G1031" t="s">
        <v>942</v>
      </c>
      <c r="H1031" t="s">
        <v>951</v>
      </c>
      <c r="I1031" t="s">
        <v>1317</v>
      </c>
      <c r="J1031" t="s">
        <v>1318</v>
      </c>
      <c r="K1031" t="s">
        <v>955</v>
      </c>
      <c r="L1031">
        <v>2</v>
      </c>
      <c r="M1031" t="s">
        <v>77</v>
      </c>
      <c r="N1031">
        <v>16.78</v>
      </c>
      <c r="O1031">
        <v>14.84</v>
      </c>
      <c r="P1031" t="s">
        <v>78</v>
      </c>
      <c r="Q1031" s="94">
        <v>45281.627083333333</v>
      </c>
      <c r="R1031">
        <v>33.56</v>
      </c>
      <c r="S1031">
        <v>29.68</v>
      </c>
      <c r="T1031" t="str">
        <f>VLOOKUP(E1031,zamiana!A:B,2,0)</f>
        <v>ALSTOM (ex. BT) CZL</v>
      </c>
    </row>
    <row r="1032" spans="1:20" x14ac:dyDescent="0.3">
      <c r="A1032" t="s">
        <v>5739</v>
      </c>
      <c r="B1032" s="2">
        <v>45238</v>
      </c>
      <c r="C1032" s="2">
        <v>45238</v>
      </c>
      <c r="D1032" s="2"/>
      <c r="E1032" t="s">
        <v>951</v>
      </c>
      <c r="F1032" t="s">
        <v>952</v>
      </c>
      <c r="G1032" t="s">
        <v>942</v>
      </c>
      <c r="H1032" t="s">
        <v>951</v>
      </c>
      <c r="I1032" t="s">
        <v>1317</v>
      </c>
      <c r="J1032" t="s">
        <v>1318</v>
      </c>
      <c r="K1032" t="s">
        <v>955</v>
      </c>
      <c r="L1032">
        <v>2</v>
      </c>
      <c r="M1032" t="s">
        <v>77</v>
      </c>
      <c r="N1032">
        <v>16.78</v>
      </c>
      <c r="O1032">
        <v>14.84</v>
      </c>
      <c r="P1032" t="s">
        <v>78</v>
      </c>
      <c r="Q1032" s="94">
        <v>45281.627083333333</v>
      </c>
      <c r="R1032">
        <v>33.56</v>
      </c>
      <c r="S1032">
        <v>29.68</v>
      </c>
      <c r="T1032" t="str">
        <f>VLOOKUP(E1032,zamiana!A:B,2,0)</f>
        <v>ALSTOM (ex. BT) CZL</v>
      </c>
    </row>
    <row r="1033" spans="1:20" x14ac:dyDescent="0.3">
      <c r="A1033" t="s">
        <v>5739</v>
      </c>
      <c r="B1033" s="2">
        <v>45238</v>
      </c>
      <c r="C1033" s="2">
        <v>45238</v>
      </c>
      <c r="D1033" s="2"/>
      <c r="E1033" t="s">
        <v>951</v>
      </c>
      <c r="F1033" t="s">
        <v>952</v>
      </c>
      <c r="G1033" t="s">
        <v>942</v>
      </c>
      <c r="H1033" t="s">
        <v>951</v>
      </c>
      <c r="I1033" t="s">
        <v>1317</v>
      </c>
      <c r="J1033" t="s">
        <v>1318</v>
      </c>
      <c r="K1033" t="s">
        <v>955</v>
      </c>
      <c r="L1033">
        <v>2</v>
      </c>
      <c r="M1033" t="s">
        <v>77</v>
      </c>
      <c r="N1033">
        <v>16.78</v>
      </c>
      <c r="O1033">
        <v>14.84</v>
      </c>
      <c r="P1033" t="s">
        <v>78</v>
      </c>
      <c r="Q1033" s="94">
        <v>45281.627083333333</v>
      </c>
      <c r="R1033">
        <v>33.56</v>
      </c>
      <c r="S1033">
        <v>29.68</v>
      </c>
      <c r="T1033" t="str">
        <f>VLOOKUP(E1033,zamiana!A:B,2,0)</f>
        <v>ALSTOM (ex. BT) CZL</v>
      </c>
    </row>
    <row r="1034" spans="1:20" x14ac:dyDescent="0.3">
      <c r="A1034" t="s">
        <v>5739</v>
      </c>
      <c r="B1034" s="2">
        <v>45238</v>
      </c>
      <c r="C1034" s="2">
        <v>45238</v>
      </c>
      <c r="D1034" s="2"/>
      <c r="E1034" t="s">
        <v>951</v>
      </c>
      <c r="F1034" t="s">
        <v>952</v>
      </c>
      <c r="G1034" t="s">
        <v>942</v>
      </c>
      <c r="H1034" t="s">
        <v>951</v>
      </c>
      <c r="I1034" t="s">
        <v>1317</v>
      </c>
      <c r="J1034" t="s">
        <v>1318</v>
      </c>
      <c r="K1034" t="s">
        <v>955</v>
      </c>
      <c r="L1034">
        <v>2</v>
      </c>
      <c r="M1034" t="s">
        <v>77</v>
      </c>
      <c r="N1034">
        <v>16.78</v>
      </c>
      <c r="O1034">
        <v>14.84</v>
      </c>
      <c r="P1034" t="s">
        <v>78</v>
      </c>
      <c r="Q1034" s="94">
        <v>45281.627083333333</v>
      </c>
      <c r="R1034">
        <v>33.56</v>
      </c>
      <c r="S1034">
        <v>29.68</v>
      </c>
      <c r="T1034" t="str">
        <f>VLOOKUP(E1034,zamiana!A:B,2,0)</f>
        <v>ALSTOM (ex. BT) CZL</v>
      </c>
    </row>
    <row r="1035" spans="1:20" x14ac:dyDescent="0.3">
      <c r="A1035" t="s">
        <v>5739</v>
      </c>
      <c r="B1035" s="2">
        <v>45238</v>
      </c>
      <c r="C1035" s="2">
        <v>45238</v>
      </c>
      <c r="D1035" s="2"/>
      <c r="E1035" t="s">
        <v>951</v>
      </c>
      <c r="F1035" t="s">
        <v>952</v>
      </c>
      <c r="G1035" t="s">
        <v>942</v>
      </c>
      <c r="H1035" t="s">
        <v>951</v>
      </c>
      <c r="I1035" t="s">
        <v>1317</v>
      </c>
      <c r="J1035" t="s">
        <v>1318</v>
      </c>
      <c r="K1035" t="s">
        <v>955</v>
      </c>
      <c r="L1035">
        <v>2</v>
      </c>
      <c r="M1035" t="s">
        <v>77</v>
      </c>
      <c r="N1035">
        <v>16.78</v>
      </c>
      <c r="O1035">
        <v>14.84</v>
      </c>
      <c r="P1035" t="s">
        <v>78</v>
      </c>
      <c r="Q1035" s="94">
        <v>45281.627083333333</v>
      </c>
      <c r="R1035">
        <v>33.56</v>
      </c>
      <c r="S1035">
        <v>29.68</v>
      </c>
      <c r="T1035" t="str">
        <f>VLOOKUP(E1035,zamiana!A:B,2,0)</f>
        <v>ALSTOM (ex. BT) CZL</v>
      </c>
    </row>
    <row r="1036" spans="1:20" x14ac:dyDescent="0.3">
      <c r="A1036" t="s">
        <v>5739</v>
      </c>
      <c r="B1036" s="2">
        <v>45238</v>
      </c>
      <c r="C1036" s="2">
        <v>45238</v>
      </c>
      <c r="D1036" s="2"/>
      <c r="E1036" t="s">
        <v>951</v>
      </c>
      <c r="F1036" t="s">
        <v>952</v>
      </c>
      <c r="G1036" t="s">
        <v>942</v>
      </c>
      <c r="H1036" t="s">
        <v>951</v>
      </c>
      <c r="I1036" t="s">
        <v>1317</v>
      </c>
      <c r="J1036" t="s">
        <v>1318</v>
      </c>
      <c r="K1036" t="s">
        <v>955</v>
      </c>
      <c r="L1036">
        <v>2</v>
      </c>
      <c r="M1036" t="s">
        <v>77</v>
      </c>
      <c r="N1036">
        <v>16.78</v>
      </c>
      <c r="O1036">
        <v>14.84</v>
      </c>
      <c r="P1036" t="s">
        <v>78</v>
      </c>
      <c r="Q1036" s="94">
        <v>45281.627083333333</v>
      </c>
      <c r="R1036">
        <v>33.56</v>
      </c>
      <c r="S1036">
        <v>29.68</v>
      </c>
      <c r="T1036" t="str">
        <f>VLOOKUP(E1036,zamiana!A:B,2,0)</f>
        <v>ALSTOM (ex. BT) CZL</v>
      </c>
    </row>
    <row r="1037" spans="1:20" x14ac:dyDescent="0.3">
      <c r="A1037" t="s">
        <v>5739</v>
      </c>
      <c r="B1037" s="2">
        <v>45238</v>
      </c>
      <c r="C1037" s="2">
        <v>45238</v>
      </c>
      <c r="D1037" s="2"/>
      <c r="E1037" t="s">
        <v>951</v>
      </c>
      <c r="F1037" t="s">
        <v>952</v>
      </c>
      <c r="G1037" t="s">
        <v>942</v>
      </c>
      <c r="H1037" t="s">
        <v>951</v>
      </c>
      <c r="I1037" t="s">
        <v>1317</v>
      </c>
      <c r="J1037" t="s">
        <v>1318</v>
      </c>
      <c r="K1037" t="s">
        <v>955</v>
      </c>
      <c r="L1037">
        <v>2</v>
      </c>
      <c r="M1037" t="s">
        <v>77</v>
      </c>
      <c r="N1037">
        <v>16.78</v>
      </c>
      <c r="O1037">
        <v>14.84</v>
      </c>
      <c r="P1037" t="s">
        <v>78</v>
      </c>
      <c r="Q1037" s="94">
        <v>45281.627083333333</v>
      </c>
      <c r="R1037">
        <v>33.56</v>
      </c>
      <c r="S1037">
        <v>29.68</v>
      </c>
      <c r="T1037" t="str">
        <f>VLOOKUP(E1037,zamiana!A:B,2,0)</f>
        <v>ALSTOM (ex. BT) CZL</v>
      </c>
    </row>
    <row r="1038" spans="1:20" x14ac:dyDescent="0.3">
      <c r="A1038" t="s">
        <v>5739</v>
      </c>
      <c r="B1038" s="2">
        <v>45238</v>
      </c>
      <c r="C1038" s="2">
        <v>45238</v>
      </c>
      <c r="D1038" s="2"/>
      <c r="E1038" t="s">
        <v>951</v>
      </c>
      <c r="F1038" t="s">
        <v>952</v>
      </c>
      <c r="G1038" t="s">
        <v>942</v>
      </c>
      <c r="H1038" t="s">
        <v>951</v>
      </c>
      <c r="I1038" t="s">
        <v>1317</v>
      </c>
      <c r="J1038" t="s">
        <v>1318</v>
      </c>
      <c r="K1038" t="s">
        <v>955</v>
      </c>
      <c r="L1038">
        <v>2</v>
      </c>
      <c r="M1038" t="s">
        <v>77</v>
      </c>
      <c r="N1038">
        <v>16.78</v>
      </c>
      <c r="O1038">
        <v>14.84</v>
      </c>
      <c r="P1038" t="s">
        <v>78</v>
      </c>
      <c r="Q1038" s="94">
        <v>45281.627083333333</v>
      </c>
      <c r="R1038">
        <v>33.56</v>
      </c>
      <c r="S1038">
        <v>29.68</v>
      </c>
      <c r="T1038" t="str">
        <f>VLOOKUP(E1038,zamiana!A:B,2,0)</f>
        <v>ALSTOM (ex. BT) CZL</v>
      </c>
    </row>
    <row r="1039" spans="1:20" x14ac:dyDescent="0.3">
      <c r="A1039" t="s">
        <v>5739</v>
      </c>
      <c r="B1039" s="2">
        <v>45238</v>
      </c>
      <c r="C1039" s="2">
        <v>45238</v>
      </c>
      <c r="D1039" s="2"/>
      <c r="E1039" t="s">
        <v>951</v>
      </c>
      <c r="F1039" t="s">
        <v>952</v>
      </c>
      <c r="G1039" t="s">
        <v>942</v>
      </c>
      <c r="H1039" t="s">
        <v>951</v>
      </c>
      <c r="I1039" t="s">
        <v>1317</v>
      </c>
      <c r="J1039" t="s">
        <v>1318</v>
      </c>
      <c r="K1039" t="s">
        <v>955</v>
      </c>
      <c r="L1039">
        <v>2</v>
      </c>
      <c r="M1039" t="s">
        <v>77</v>
      </c>
      <c r="N1039">
        <v>16.78</v>
      </c>
      <c r="O1039">
        <v>14.84</v>
      </c>
      <c r="P1039" t="s">
        <v>78</v>
      </c>
      <c r="Q1039" s="94">
        <v>45281.627083333333</v>
      </c>
      <c r="R1039">
        <v>33.56</v>
      </c>
      <c r="S1039">
        <v>29.68</v>
      </c>
      <c r="T1039" t="str">
        <f>VLOOKUP(E1039,zamiana!A:B,2,0)</f>
        <v>ALSTOM (ex. BT) CZL</v>
      </c>
    </row>
    <row r="1040" spans="1:20" x14ac:dyDescent="0.3">
      <c r="A1040" t="s">
        <v>5739</v>
      </c>
      <c r="B1040" s="2">
        <v>45238</v>
      </c>
      <c r="C1040" s="2">
        <v>45238</v>
      </c>
      <c r="D1040" s="2"/>
      <c r="E1040" t="s">
        <v>951</v>
      </c>
      <c r="F1040" t="s">
        <v>952</v>
      </c>
      <c r="G1040" t="s">
        <v>942</v>
      </c>
      <c r="H1040" t="s">
        <v>951</v>
      </c>
      <c r="I1040" t="s">
        <v>1317</v>
      </c>
      <c r="J1040" t="s">
        <v>1318</v>
      </c>
      <c r="K1040" t="s">
        <v>955</v>
      </c>
      <c r="L1040">
        <v>2</v>
      </c>
      <c r="M1040" t="s">
        <v>77</v>
      </c>
      <c r="N1040">
        <v>16.78</v>
      </c>
      <c r="O1040">
        <v>14.84</v>
      </c>
      <c r="P1040" t="s">
        <v>78</v>
      </c>
      <c r="Q1040" s="94">
        <v>45281.627083333333</v>
      </c>
      <c r="R1040">
        <v>33.56</v>
      </c>
      <c r="S1040">
        <v>29.68</v>
      </c>
      <c r="T1040" t="str">
        <f>VLOOKUP(E1040,zamiana!A:B,2,0)</f>
        <v>ALSTOM (ex. BT) CZL</v>
      </c>
    </row>
    <row r="1041" spans="1:20" x14ac:dyDescent="0.3">
      <c r="A1041" t="s">
        <v>5739</v>
      </c>
      <c r="B1041" s="2">
        <v>45238</v>
      </c>
      <c r="C1041" s="2">
        <v>45238</v>
      </c>
      <c r="D1041" s="2"/>
      <c r="E1041" t="s">
        <v>951</v>
      </c>
      <c r="F1041" t="s">
        <v>952</v>
      </c>
      <c r="G1041" t="s">
        <v>942</v>
      </c>
      <c r="H1041" t="s">
        <v>951</v>
      </c>
      <c r="I1041" t="s">
        <v>1392</v>
      </c>
      <c r="J1041" t="s">
        <v>1393</v>
      </c>
      <c r="K1041" t="s">
        <v>955</v>
      </c>
      <c r="L1041">
        <v>4</v>
      </c>
      <c r="M1041" t="s">
        <v>77</v>
      </c>
      <c r="N1041">
        <v>24.79</v>
      </c>
      <c r="O1041">
        <v>15.59</v>
      </c>
      <c r="P1041" t="s">
        <v>78</v>
      </c>
      <c r="Q1041" s="94">
        <v>45281.627083333333</v>
      </c>
      <c r="R1041">
        <v>99.16</v>
      </c>
      <c r="S1041">
        <v>62.36</v>
      </c>
      <c r="T1041" t="str">
        <f>VLOOKUP(E1041,zamiana!A:B,2,0)</f>
        <v>ALSTOM (ex. BT) CZL</v>
      </c>
    </row>
    <row r="1042" spans="1:20" x14ac:dyDescent="0.3">
      <c r="A1042" t="s">
        <v>5739</v>
      </c>
      <c r="B1042" s="2">
        <v>45238</v>
      </c>
      <c r="C1042" s="2">
        <v>45238</v>
      </c>
      <c r="D1042" s="2"/>
      <c r="E1042" t="s">
        <v>951</v>
      </c>
      <c r="F1042" t="s">
        <v>952</v>
      </c>
      <c r="G1042" t="s">
        <v>942</v>
      </c>
      <c r="H1042" t="s">
        <v>951</v>
      </c>
      <c r="I1042" t="s">
        <v>1392</v>
      </c>
      <c r="J1042" t="s">
        <v>1393</v>
      </c>
      <c r="K1042" t="s">
        <v>955</v>
      </c>
      <c r="L1042">
        <v>4</v>
      </c>
      <c r="M1042" t="s">
        <v>77</v>
      </c>
      <c r="N1042">
        <v>24.79</v>
      </c>
      <c r="O1042">
        <v>15.59</v>
      </c>
      <c r="P1042" t="s">
        <v>78</v>
      </c>
      <c r="Q1042" s="94">
        <v>45281.627083333333</v>
      </c>
      <c r="R1042">
        <v>99.16</v>
      </c>
      <c r="S1042">
        <v>62.36</v>
      </c>
      <c r="T1042" t="str">
        <f>VLOOKUP(E1042,zamiana!A:B,2,0)</f>
        <v>ALSTOM (ex. BT) CZL</v>
      </c>
    </row>
    <row r="1043" spans="1:20" x14ac:dyDescent="0.3">
      <c r="A1043" t="s">
        <v>5739</v>
      </c>
      <c r="B1043" s="2">
        <v>45238</v>
      </c>
      <c r="C1043" s="2">
        <v>45238</v>
      </c>
      <c r="D1043" s="2"/>
      <c r="E1043" t="s">
        <v>951</v>
      </c>
      <c r="F1043" t="s">
        <v>952</v>
      </c>
      <c r="G1043" t="s">
        <v>942</v>
      </c>
      <c r="H1043" t="s">
        <v>951</v>
      </c>
      <c r="I1043" t="s">
        <v>1392</v>
      </c>
      <c r="J1043" t="s">
        <v>1393</v>
      </c>
      <c r="K1043" t="s">
        <v>955</v>
      </c>
      <c r="L1043">
        <v>2</v>
      </c>
      <c r="M1043" t="s">
        <v>77</v>
      </c>
      <c r="N1043">
        <v>24.79</v>
      </c>
      <c r="O1043">
        <v>15.59</v>
      </c>
      <c r="P1043" t="s">
        <v>78</v>
      </c>
      <c r="Q1043" s="94">
        <v>45281.627083333333</v>
      </c>
      <c r="R1043">
        <v>49.58</v>
      </c>
      <c r="S1043">
        <v>31.18</v>
      </c>
      <c r="T1043" t="str">
        <f>VLOOKUP(E1043,zamiana!A:B,2,0)</f>
        <v>ALSTOM (ex. BT) CZL</v>
      </c>
    </row>
    <row r="1044" spans="1:20" x14ac:dyDescent="0.3">
      <c r="A1044" t="s">
        <v>5739</v>
      </c>
      <c r="B1044" s="2">
        <v>45238</v>
      </c>
      <c r="C1044" s="2">
        <v>45238</v>
      </c>
      <c r="D1044" s="2"/>
      <c r="E1044" t="s">
        <v>951</v>
      </c>
      <c r="F1044" t="s">
        <v>952</v>
      </c>
      <c r="G1044" t="s">
        <v>942</v>
      </c>
      <c r="H1044" t="s">
        <v>951</v>
      </c>
      <c r="I1044" t="s">
        <v>1392</v>
      </c>
      <c r="J1044" t="s">
        <v>1393</v>
      </c>
      <c r="K1044" t="s">
        <v>955</v>
      </c>
      <c r="L1044">
        <v>2</v>
      </c>
      <c r="M1044" t="s">
        <v>77</v>
      </c>
      <c r="N1044">
        <v>24.79</v>
      </c>
      <c r="O1044">
        <v>15.59</v>
      </c>
      <c r="P1044" t="s">
        <v>78</v>
      </c>
      <c r="Q1044" s="94">
        <v>45281.627083333333</v>
      </c>
      <c r="R1044">
        <v>49.58</v>
      </c>
      <c r="S1044">
        <v>31.18</v>
      </c>
      <c r="T1044" t="str">
        <f>VLOOKUP(E1044,zamiana!A:B,2,0)</f>
        <v>ALSTOM (ex. BT) CZL</v>
      </c>
    </row>
    <row r="1045" spans="1:20" x14ac:dyDescent="0.3">
      <c r="A1045" t="s">
        <v>5739</v>
      </c>
      <c r="B1045" s="2">
        <v>45238</v>
      </c>
      <c r="C1045" s="2">
        <v>45238</v>
      </c>
      <c r="D1045" s="2"/>
      <c r="E1045" t="s">
        <v>951</v>
      </c>
      <c r="F1045" t="s">
        <v>952</v>
      </c>
      <c r="G1045" t="s">
        <v>942</v>
      </c>
      <c r="H1045" t="s">
        <v>951</v>
      </c>
      <c r="I1045" t="s">
        <v>1392</v>
      </c>
      <c r="J1045" t="s">
        <v>1393</v>
      </c>
      <c r="K1045" t="s">
        <v>955</v>
      </c>
      <c r="L1045">
        <v>2</v>
      </c>
      <c r="M1045" t="s">
        <v>77</v>
      </c>
      <c r="N1045">
        <v>24.79</v>
      </c>
      <c r="O1045">
        <v>15.59</v>
      </c>
      <c r="P1045" t="s">
        <v>78</v>
      </c>
      <c r="Q1045" s="94">
        <v>45281.627083333333</v>
      </c>
      <c r="R1045">
        <v>49.58</v>
      </c>
      <c r="S1045">
        <v>31.18</v>
      </c>
      <c r="T1045" t="str">
        <f>VLOOKUP(E1045,zamiana!A:B,2,0)</f>
        <v>ALSTOM (ex. BT) CZL</v>
      </c>
    </row>
    <row r="1046" spans="1:20" x14ac:dyDescent="0.3">
      <c r="A1046" t="s">
        <v>5739</v>
      </c>
      <c r="B1046" s="2">
        <v>45238</v>
      </c>
      <c r="C1046" s="2">
        <v>45238</v>
      </c>
      <c r="D1046" s="2"/>
      <c r="E1046" t="s">
        <v>951</v>
      </c>
      <c r="F1046" t="s">
        <v>952</v>
      </c>
      <c r="G1046" t="s">
        <v>942</v>
      </c>
      <c r="H1046" t="s">
        <v>951</v>
      </c>
      <c r="I1046" t="s">
        <v>1392</v>
      </c>
      <c r="J1046" t="s">
        <v>1393</v>
      </c>
      <c r="K1046" t="s">
        <v>955</v>
      </c>
      <c r="L1046">
        <v>2</v>
      </c>
      <c r="M1046" t="s">
        <v>77</v>
      </c>
      <c r="N1046">
        <v>24.79</v>
      </c>
      <c r="O1046">
        <v>15.59</v>
      </c>
      <c r="P1046" t="s">
        <v>78</v>
      </c>
      <c r="Q1046" s="94">
        <v>45281.627083333333</v>
      </c>
      <c r="R1046">
        <v>49.58</v>
      </c>
      <c r="S1046">
        <v>31.18</v>
      </c>
      <c r="T1046" t="str">
        <f>VLOOKUP(E1046,zamiana!A:B,2,0)</f>
        <v>ALSTOM (ex. BT) CZL</v>
      </c>
    </row>
    <row r="1047" spans="1:20" x14ac:dyDescent="0.3">
      <c r="A1047" t="s">
        <v>5739</v>
      </c>
      <c r="B1047" s="2">
        <v>45238</v>
      </c>
      <c r="C1047" s="2">
        <v>45238</v>
      </c>
      <c r="D1047" s="2"/>
      <c r="E1047" t="s">
        <v>951</v>
      </c>
      <c r="F1047" t="s">
        <v>952</v>
      </c>
      <c r="G1047" t="s">
        <v>942</v>
      </c>
      <c r="H1047" t="s">
        <v>951</v>
      </c>
      <c r="I1047" t="s">
        <v>1392</v>
      </c>
      <c r="J1047" t="s">
        <v>1393</v>
      </c>
      <c r="K1047" t="s">
        <v>955</v>
      </c>
      <c r="L1047">
        <v>2</v>
      </c>
      <c r="M1047" t="s">
        <v>77</v>
      </c>
      <c r="N1047">
        <v>24.79</v>
      </c>
      <c r="O1047">
        <v>15.59</v>
      </c>
      <c r="P1047" t="s">
        <v>78</v>
      </c>
      <c r="Q1047" s="94">
        <v>45281.627083333333</v>
      </c>
      <c r="R1047">
        <v>49.58</v>
      </c>
      <c r="S1047">
        <v>31.18</v>
      </c>
      <c r="T1047" t="str">
        <f>VLOOKUP(E1047,zamiana!A:B,2,0)</f>
        <v>ALSTOM (ex. BT) CZL</v>
      </c>
    </row>
    <row r="1048" spans="1:20" x14ac:dyDescent="0.3">
      <c r="A1048" t="s">
        <v>5739</v>
      </c>
      <c r="B1048" s="2">
        <v>45238</v>
      </c>
      <c r="C1048" s="2">
        <v>45238</v>
      </c>
      <c r="D1048" s="2"/>
      <c r="E1048" t="s">
        <v>951</v>
      </c>
      <c r="F1048" t="s">
        <v>952</v>
      </c>
      <c r="G1048" t="s">
        <v>942</v>
      </c>
      <c r="H1048" t="s">
        <v>951</v>
      </c>
      <c r="I1048" t="s">
        <v>1392</v>
      </c>
      <c r="J1048" t="s">
        <v>1393</v>
      </c>
      <c r="K1048" t="s">
        <v>955</v>
      </c>
      <c r="L1048">
        <v>2</v>
      </c>
      <c r="M1048" t="s">
        <v>77</v>
      </c>
      <c r="N1048">
        <v>24.79</v>
      </c>
      <c r="O1048">
        <v>15.59</v>
      </c>
      <c r="P1048" t="s">
        <v>78</v>
      </c>
      <c r="Q1048" s="94">
        <v>45281.627083333333</v>
      </c>
      <c r="R1048">
        <v>49.58</v>
      </c>
      <c r="S1048">
        <v>31.18</v>
      </c>
      <c r="T1048" t="str">
        <f>VLOOKUP(E1048,zamiana!A:B,2,0)</f>
        <v>ALSTOM (ex. BT) CZL</v>
      </c>
    </row>
    <row r="1049" spans="1:20" x14ac:dyDescent="0.3">
      <c r="A1049" t="s">
        <v>5739</v>
      </c>
      <c r="B1049" s="2">
        <v>45238</v>
      </c>
      <c r="C1049" s="2">
        <v>45238</v>
      </c>
      <c r="D1049" s="2"/>
      <c r="E1049" t="s">
        <v>951</v>
      </c>
      <c r="F1049" t="s">
        <v>952</v>
      </c>
      <c r="G1049" t="s">
        <v>942</v>
      </c>
      <c r="H1049" t="s">
        <v>951</v>
      </c>
      <c r="I1049" t="s">
        <v>1392</v>
      </c>
      <c r="J1049" t="s">
        <v>1393</v>
      </c>
      <c r="K1049" t="s">
        <v>955</v>
      </c>
      <c r="L1049">
        <v>2</v>
      </c>
      <c r="M1049" t="s">
        <v>77</v>
      </c>
      <c r="N1049">
        <v>24.79</v>
      </c>
      <c r="O1049">
        <v>15.59</v>
      </c>
      <c r="P1049" t="s">
        <v>78</v>
      </c>
      <c r="Q1049" s="94">
        <v>45281.627083333333</v>
      </c>
      <c r="R1049">
        <v>49.58</v>
      </c>
      <c r="S1049">
        <v>31.18</v>
      </c>
      <c r="T1049" t="str">
        <f>VLOOKUP(E1049,zamiana!A:B,2,0)</f>
        <v>ALSTOM (ex. BT) CZL</v>
      </c>
    </row>
    <row r="1050" spans="1:20" x14ac:dyDescent="0.3">
      <c r="A1050" t="s">
        <v>5739</v>
      </c>
      <c r="B1050" s="2">
        <v>45238</v>
      </c>
      <c r="C1050" s="2">
        <v>45238</v>
      </c>
      <c r="D1050" s="2"/>
      <c r="E1050" t="s">
        <v>951</v>
      </c>
      <c r="F1050" t="s">
        <v>952</v>
      </c>
      <c r="G1050" t="s">
        <v>942</v>
      </c>
      <c r="H1050" t="s">
        <v>951</v>
      </c>
      <c r="I1050" t="s">
        <v>1392</v>
      </c>
      <c r="J1050" t="s">
        <v>1393</v>
      </c>
      <c r="K1050" t="s">
        <v>955</v>
      </c>
      <c r="L1050">
        <v>2</v>
      </c>
      <c r="M1050" t="s">
        <v>77</v>
      </c>
      <c r="N1050">
        <v>24.79</v>
      </c>
      <c r="O1050">
        <v>15.59</v>
      </c>
      <c r="P1050" t="s">
        <v>78</v>
      </c>
      <c r="Q1050" s="94">
        <v>45281.627083333333</v>
      </c>
      <c r="R1050">
        <v>49.58</v>
      </c>
      <c r="S1050">
        <v>31.18</v>
      </c>
      <c r="T1050" t="str">
        <f>VLOOKUP(E1050,zamiana!A:B,2,0)</f>
        <v>ALSTOM (ex. BT) CZL</v>
      </c>
    </row>
    <row r="1051" spans="1:20" x14ac:dyDescent="0.3">
      <c r="A1051" t="s">
        <v>5739</v>
      </c>
      <c r="B1051" s="2">
        <v>45238</v>
      </c>
      <c r="C1051" s="2">
        <v>45238</v>
      </c>
      <c r="D1051" s="2"/>
      <c r="E1051" t="s">
        <v>951</v>
      </c>
      <c r="F1051" t="s">
        <v>952</v>
      </c>
      <c r="G1051" t="s">
        <v>942</v>
      </c>
      <c r="H1051" t="s">
        <v>951</v>
      </c>
      <c r="I1051" t="s">
        <v>1392</v>
      </c>
      <c r="J1051" t="s">
        <v>1393</v>
      </c>
      <c r="K1051" t="s">
        <v>955</v>
      </c>
      <c r="L1051">
        <v>2</v>
      </c>
      <c r="M1051" t="s">
        <v>77</v>
      </c>
      <c r="N1051">
        <v>24.79</v>
      </c>
      <c r="O1051">
        <v>15.59</v>
      </c>
      <c r="P1051" t="s">
        <v>78</v>
      </c>
      <c r="Q1051" s="94">
        <v>45281.627083333333</v>
      </c>
      <c r="R1051">
        <v>49.58</v>
      </c>
      <c r="S1051">
        <v>31.18</v>
      </c>
      <c r="T1051" t="str">
        <f>VLOOKUP(E1051,zamiana!A:B,2,0)</f>
        <v>ALSTOM (ex. BT) CZL</v>
      </c>
    </row>
    <row r="1052" spans="1:20" x14ac:dyDescent="0.3">
      <c r="A1052" t="s">
        <v>5739</v>
      </c>
      <c r="B1052" s="2">
        <v>45238</v>
      </c>
      <c r="C1052" s="2">
        <v>45238</v>
      </c>
      <c r="D1052" s="2"/>
      <c r="E1052" t="s">
        <v>951</v>
      </c>
      <c r="F1052" t="s">
        <v>952</v>
      </c>
      <c r="G1052" t="s">
        <v>942</v>
      </c>
      <c r="H1052" t="s">
        <v>951</v>
      </c>
      <c r="I1052" t="s">
        <v>1392</v>
      </c>
      <c r="J1052" t="s">
        <v>1393</v>
      </c>
      <c r="K1052" t="s">
        <v>955</v>
      </c>
      <c r="L1052">
        <v>2</v>
      </c>
      <c r="M1052" t="s">
        <v>77</v>
      </c>
      <c r="N1052">
        <v>24.79</v>
      </c>
      <c r="O1052">
        <v>15.59</v>
      </c>
      <c r="P1052" t="s">
        <v>78</v>
      </c>
      <c r="Q1052" s="94">
        <v>45281.627083333333</v>
      </c>
      <c r="R1052">
        <v>49.58</v>
      </c>
      <c r="S1052">
        <v>31.18</v>
      </c>
      <c r="T1052" t="str">
        <f>VLOOKUP(E1052,zamiana!A:B,2,0)</f>
        <v>ALSTOM (ex. BT) CZL</v>
      </c>
    </row>
    <row r="1053" spans="1:20" x14ac:dyDescent="0.3">
      <c r="A1053" t="s">
        <v>5739</v>
      </c>
      <c r="B1053" s="2">
        <v>45238</v>
      </c>
      <c r="C1053" s="2">
        <v>45238</v>
      </c>
      <c r="D1053" s="2"/>
      <c r="E1053" t="s">
        <v>951</v>
      </c>
      <c r="F1053" t="s">
        <v>952</v>
      </c>
      <c r="G1053" t="s">
        <v>942</v>
      </c>
      <c r="H1053" t="s">
        <v>951</v>
      </c>
      <c r="I1053" t="s">
        <v>1392</v>
      </c>
      <c r="J1053" t="s">
        <v>1393</v>
      </c>
      <c r="K1053" t="s">
        <v>955</v>
      </c>
      <c r="L1053">
        <v>4</v>
      </c>
      <c r="M1053" t="s">
        <v>77</v>
      </c>
      <c r="N1053">
        <v>24.79</v>
      </c>
      <c r="O1053">
        <v>15.59</v>
      </c>
      <c r="P1053" t="s">
        <v>78</v>
      </c>
      <c r="Q1053" s="94">
        <v>45281.627083333333</v>
      </c>
      <c r="R1053">
        <v>99.16</v>
      </c>
      <c r="S1053">
        <v>62.36</v>
      </c>
      <c r="T1053" t="str">
        <f>VLOOKUP(E1053,zamiana!A:B,2,0)</f>
        <v>ALSTOM (ex. BT) CZL</v>
      </c>
    </row>
    <row r="1054" spans="1:20" x14ac:dyDescent="0.3">
      <c r="A1054" t="s">
        <v>5739</v>
      </c>
      <c r="B1054" s="2">
        <v>45238</v>
      </c>
      <c r="C1054" s="2">
        <v>45238</v>
      </c>
      <c r="D1054" s="2"/>
      <c r="E1054" t="s">
        <v>951</v>
      </c>
      <c r="F1054" t="s">
        <v>952</v>
      </c>
      <c r="G1054" t="s">
        <v>942</v>
      </c>
      <c r="H1054" t="s">
        <v>951</v>
      </c>
      <c r="I1054" t="s">
        <v>1392</v>
      </c>
      <c r="J1054" t="s">
        <v>1393</v>
      </c>
      <c r="K1054" t="s">
        <v>955</v>
      </c>
      <c r="L1054">
        <v>4</v>
      </c>
      <c r="M1054" t="s">
        <v>77</v>
      </c>
      <c r="N1054">
        <v>24.79</v>
      </c>
      <c r="O1054">
        <v>15.59</v>
      </c>
      <c r="P1054" t="s">
        <v>78</v>
      </c>
      <c r="Q1054" s="94">
        <v>45281.627083333333</v>
      </c>
      <c r="R1054">
        <v>99.16</v>
      </c>
      <c r="S1054">
        <v>62.36</v>
      </c>
      <c r="T1054" t="str">
        <f>VLOOKUP(E1054,zamiana!A:B,2,0)</f>
        <v>ALSTOM (ex. BT) CZL</v>
      </c>
    </row>
    <row r="1055" spans="1:20" x14ac:dyDescent="0.3">
      <c r="A1055" t="s">
        <v>5739</v>
      </c>
      <c r="B1055" s="2">
        <v>45238</v>
      </c>
      <c r="C1055" s="2">
        <v>45238</v>
      </c>
      <c r="D1055" s="2"/>
      <c r="E1055" t="s">
        <v>951</v>
      </c>
      <c r="F1055" t="s">
        <v>952</v>
      </c>
      <c r="G1055" t="s">
        <v>942</v>
      </c>
      <c r="H1055" t="s">
        <v>951</v>
      </c>
      <c r="I1055" t="s">
        <v>1392</v>
      </c>
      <c r="J1055" t="s">
        <v>1393</v>
      </c>
      <c r="K1055" t="s">
        <v>955</v>
      </c>
      <c r="L1055">
        <v>4</v>
      </c>
      <c r="M1055" t="s">
        <v>77</v>
      </c>
      <c r="N1055">
        <v>24.79</v>
      </c>
      <c r="O1055">
        <v>15.59</v>
      </c>
      <c r="P1055" t="s">
        <v>78</v>
      </c>
      <c r="Q1055" s="94">
        <v>45281.627083333333</v>
      </c>
      <c r="R1055">
        <v>99.16</v>
      </c>
      <c r="S1055">
        <v>62.36</v>
      </c>
      <c r="T1055" t="str">
        <f>VLOOKUP(E1055,zamiana!A:B,2,0)</f>
        <v>ALSTOM (ex. BT) CZL</v>
      </c>
    </row>
    <row r="1056" spans="1:20" x14ac:dyDescent="0.3">
      <c r="A1056" t="s">
        <v>5739</v>
      </c>
      <c r="B1056" s="2">
        <v>45238</v>
      </c>
      <c r="C1056" s="2">
        <v>45238</v>
      </c>
      <c r="D1056" s="2"/>
      <c r="E1056" t="s">
        <v>951</v>
      </c>
      <c r="F1056" t="s">
        <v>952</v>
      </c>
      <c r="G1056" t="s">
        <v>942</v>
      </c>
      <c r="H1056" t="s">
        <v>951</v>
      </c>
      <c r="I1056" t="s">
        <v>1392</v>
      </c>
      <c r="J1056" t="s">
        <v>1393</v>
      </c>
      <c r="K1056" t="s">
        <v>955</v>
      </c>
      <c r="L1056">
        <v>4</v>
      </c>
      <c r="M1056" t="s">
        <v>77</v>
      </c>
      <c r="N1056">
        <v>24.79</v>
      </c>
      <c r="O1056">
        <v>15.59</v>
      </c>
      <c r="P1056" t="s">
        <v>78</v>
      </c>
      <c r="Q1056" s="94">
        <v>45281.627083333333</v>
      </c>
      <c r="R1056">
        <v>99.16</v>
      </c>
      <c r="S1056">
        <v>62.36</v>
      </c>
      <c r="T1056" t="str">
        <f>VLOOKUP(E1056,zamiana!A:B,2,0)</f>
        <v>ALSTOM (ex. BT) CZL</v>
      </c>
    </row>
    <row r="1057" spans="1:20" x14ac:dyDescent="0.3">
      <c r="A1057" t="s">
        <v>5739</v>
      </c>
      <c r="B1057" s="2">
        <v>45238</v>
      </c>
      <c r="C1057" s="2">
        <v>45238</v>
      </c>
      <c r="D1057" s="2"/>
      <c r="E1057" t="s">
        <v>951</v>
      </c>
      <c r="F1057" t="s">
        <v>952</v>
      </c>
      <c r="G1057" t="s">
        <v>942</v>
      </c>
      <c r="H1057" t="s">
        <v>951</v>
      </c>
      <c r="I1057" t="s">
        <v>1392</v>
      </c>
      <c r="J1057" t="s">
        <v>1393</v>
      </c>
      <c r="K1057" t="s">
        <v>955</v>
      </c>
      <c r="L1057">
        <v>2</v>
      </c>
      <c r="M1057" t="s">
        <v>77</v>
      </c>
      <c r="N1057">
        <v>24.79</v>
      </c>
      <c r="O1057">
        <v>15.59</v>
      </c>
      <c r="P1057" t="s">
        <v>78</v>
      </c>
      <c r="Q1057" s="94">
        <v>45281.627083333333</v>
      </c>
      <c r="R1057">
        <v>49.58</v>
      </c>
      <c r="S1057">
        <v>31.18</v>
      </c>
      <c r="T1057" t="str">
        <f>VLOOKUP(E1057,zamiana!A:B,2,0)</f>
        <v>ALSTOM (ex. BT) CZL</v>
      </c>
    </row>
    <row r="1058" spans="1:20" x14ac:dyDescent="0.3">
      <c r="A1058" t="s">
        <v>5739</v>
      </c>
      <c r="B1058" s="2">
        <v>45238</v>
      </c>
      <c r="C1058" s="2">
        <v>45238</v>
      </c>
      <c r="D1058" s="2"/>
      <c r="E1058" t="s">
        <v>951</v>
      </c>
      <c r="F1058" t="s">
        <v>952</v>
      </c>
      <c r="G1058" t="s">
        <v>942</v>
      </c>
      <c r="H1058" t="s">
        <v>951</v>
      </c>
      <c r="I1058" t="s">
        <v>1392</v>
      </c>
      <c r="J1058" t="s">
        <v>1393</v>
      </c>
      <c r="K1058" t="s">
        <v>955</v>
      </c>
      <c r="L1058">
        <v>2</v>
      </c>
      <c r="M1058" t="s">
        <v>77</v>
      </c>
      <c r="N1058">
        <v>24.79</v>
      </c>
      <c r="O1058">
        <v>15.59</v>
      </c>
      <c r="P1058" t="s">
        <v>78</v>
      </c>
      <c r="Q1058" s="94">
        <v>45281.627083333333</v>
      </c>
      <c r="R1058">
        <v>49.58</v>
      </c>
      <c r="S1058">
        <v>31.18</v>
      </c>
      <c r="T1058" t="str">
        <f>VLOOKUP(E1058,zamiana!A:B,2,0)</f>
        <v>ALSTOM (ex. BT) CZL</v>
      </c>
    </row>
    <row r="1059" spans="1:20" x14ac:dyDescent="0.3">
      <c r="A1059" t="s">
        <v>5739</v>
      </c>
      <c r="B1059" s="2">
        <v>45238</v>
      </c>
      <c r="C1059" s="2">
        <v>45238</v>
      </c>
      <c r="D1059" s="2"/>
      <c r="E1059" t="s">
        <v>951</v>
      </c>
      <c r="F1059" t="s">
        <v>952</v>
      </c>
      <c r="G1059" t="s">
        <v>942</v>
      </c>
      <c r="H1059" t="s">
        <v>951</v>
      </c>
      <c r="I1059" t="s">
        <v>1392</v>
      </c>
      <c r="J1059" t="s">
        <v>1393</v>
      </c>
      <c r="K1059" t="s">
        <v>955</v>
      </c>
      <c r="L1059">
        <v>2</v>
      </c>
      <c r="M1059" t="s">
        <v>77</v>
      </c>
      <c r="N1059">
        <v>24.79</v>
      </c>
      <c r="O1059">
        <v>15.59</v>
      </c>
      <c r="P1059" t="s">
        <v>78</v>
      </c>
      <c r="Q1059" s="94">
        <v>45281.627083333333</v>
      </c>
      <c r="R1059">
        <v>49.58</v>
      </c>
      <c r="S1059">
        <v>31.18</v>
      </c>
      <c r="T1059" t="str">
        <f>VLOOKUP(E1059,zamiana!A:B,2,0)</f>
        <v>ALSTOM (ex. BT) CZL</v>
      </c>
    </row>
    <row r="1060" spans="1:20" x14ac:dyDescent="0.3">
      <c r="A1060" t="s">
        <v>5739</v>
      </c>
      <c r="B1060" s="2">
        <v>45238</v>
      </c>
      <c r="C1060" s="2">
        <v>45238</v>
      </c>
      <c r="D1060" s="2"/>
      <c r="E1060" t="s">
        <v>951</v>
      </c>
      <c r="F1060" t="s">
        <v>952</v>
      </c>
      <c r="G1060" t="s">
        <v>942</v>
      </c>
      <c r="H1060" t="s">
        <v>951</v>
      </c>
      <c r="I1060" t="s">
        <v>1392</v>
      </c>
      <c r="J1060" t="s">
        <v>1393</v>
      </c>
      <c r="K1060" t="s">
        <v>955</v>
      </c>
      <c r="L1060">
        <v>2</v>
      </c>
      <c r="M1060" t="s">
        <v>77</v>
      </c>
      <c r="N1060">
        <v>24.79</v>
      </c>
      <c r="O1060">
        <v>15.59</v>
      </c>
      <c r="P1060" t="s">
        <v>78</v>
      </c>
      <c r="Q1060" s="94">
        <v>45281.627083333333</v>
      </c>
      <c r="R1060">
        <v>49.58</v>
      </c>
      <c r="S1060">
        <v>31.18</v>
      </c>
      <c r="T1060" t="str">
        <f>VLOOKUP(E1060,zamiana!A:B,2,0)</f>
        <v>ALSTOM (ex. BT) CZL</v>
      </c>
    </row>
    <row r="1061" spans="1:20" x14ac:dyDescent="0.3">
      <c r="A1061" t="s">
        <v>5739</v>
      </c>
      <c r="B1061" s="2">
        <v>45238</v>
      </c>
      <c r="C1061" s="2">
        <v>45238</v>
      </c>
      <c r="D1061" s="2"/>
      <c r="E1061" t="s">
        <v>951</v>
      </c>
      <c r="F1061" t="s">
        <v>952</v>
      </c>
      <c r="G1061" t="s">
        <v>942</v>
      </c>
      <c r="H1061" t="s">
        <v>951</v>
      </c>
      <c r="I1061" t="s">
        <v>1392</v>
      </c>
      <c r="J1061" t="s">
        <v>1393</v>
      </c>
      <c r="K1061" t="s">
        <v>955</v>
      </c>
      <c r="L1061">
        <v>2</v>
      </c>
      <c r="M1061" t="s">
        <v>77</v>
      </c>
      <c r="N1061">
        <v>24.79</v>
      </c>
      <c r="O1061">
        <v>15.59</v>
      </c>
      <c r="P1061" t="s">
        <v>78</v>
      </c>
      <c r="Q1061" s="94">
        <v>45281.627083333333</v>
      </c>
      <c r="R1061">
        <v>49.58</v>
      </c>
      <c r="S1061">
        <v>31.18</v>
      </c>
      <c r="T1061" t="str">
        <f>VLOOKUP(E1061,zamiana!A:B,2,0)</f>
        <v>ALSTOM (ex. BT) CZL</v>
      </c>
    </row>
    <row r="1062" spans="1:20" x14ac:dyDescent="0.3">
      <c r="A1062" t="s">
        <v>5739</v>
      </c>
      <c r="B1062" s="2">
        <v>45238</v>
      </c>
      <c r="C1062" s="2">
        <v>45238</v>
      </c>
      <c r="D1062" s="2"/>
      <c r="E1062" t="s">
        <v>951</v>
      </c>
      <c r="F1062" t="s">
        <v>952</v>
      </c>
      <c r="G1062" t="s">
        <v>942</v>
      </c>
      <c r="H1062" t="s">
        <v>951</v>
      </c>
      <c r="I1062" t="s">
        <v>1392</v>
      </c>
      <c r="J1062" t="s">
        <v>1393</v>
      </c>
      <c r="K1062" t="s">
        <v>955</v>
      </c>
      <c r="L1062">
        <v>2</v>
      </c>
      <c r="M1062" t="s">
        <v>77</v>
      </c>
      <c r="N1062">
        <v>24.79</v>
      </c>
      <c r="O1062">
        <v>15.59</v>
      </c>
      <c r="P1062" t="s">
        <v>78</v>
      </c>
      <c r="Q1062" s="94">
        <v>45281.627083333333</v>
      </c>
      <c r="R1062">
        <v>49.58</v>
      </c>
      <c r="S1062">
        <v>31.18</v>
      </c>
      <c r="T1062" t="str">
        <f>VLOOKUP(E1062,zamiana!A:B,2,0)</f>
        <v>ALSTOM (ex. BT) CZL</v>
      </c>
    </row>
    <row r="1063" spans="1:20" x14ac:dyDescent="0.3">
      <c r="A1063" t="s">
        <v>5739</v>
      </c>
      <c r="B1063" s="2">
        <v>45238</v>
      </c>
      <c r="C1063" s="2">
        <v>45238</v>
      </c>
      <c r="D1063" s="2"/>
      <c r="E1063" t="s">
        <v>951</v>
      </c>
      <c r="F1063" t="s">
        <v>952</v>
      </c>
      <c r="G1063" t="s">
        <v>942</v>
      </c>
      <c r="H1063" t="s">
        <v>951</v>
      </c>
      <c r="I1063" t="s">
        <v>1392</v>
      </c>
      <c r="J1063" t="s">
        <v>1393</v>
      </c>
      <c r="K1063" t="s">
        <v>955</v>
      </c>
      <c r="L1063">
        <v>2</v>
      </c>
      <c r="M1063" t="s">
        <v>77</v>
      </c>
      <c r="N1063">
        <v>24.79</v>
      </c>
      <c r="O1063">
        <v>15.59</v>
      </c>
      <c r="P1063" t="s">
        <v>78</v>
      </c>
      <c r="Q1063" s="94">
        <v>45281.627083333333</v>
      </c>
      <c r="R1063">
        <v>49.58</v>
      </c>
      <c r="S1063">
        <v>31.18</v>
      </c>
      <c r="T1063" t="str">
        <f>VLOOKUP(E1063,zamiana!A:B,2,0)</f>
        <v>ALSTOM (ex. BT) CZL</v>
      </c>
    </row>
    <row r="1064" spans="1:20" x14ac:dyDescent="0.3">
      <c r="A1064" t="s">
        <v>5739</v>
      </c>
      <c r="B1064" s="2">
        <v>45238</v>
      </c>
      <c r="C1064" s="2">
        <v>45238</v>
      </c>
      <c r="D1064" s="2"/>
      <c r="E1064" t="s">
        <v>951</v>
      </c>
      <c r="F1064" t="s">
        <v>952</v>
      </c>
      <c r="G1064" t="s">
        <v>942</v>
      </c>
      <c r="H1064" t="s">
        <v>951</v>
      </c>
      <c r="I1064" t="s">
        <v>1392</v>
      </c>
      <c r="J1064" t="s">
        <v>1393</v>
      </c>
      <c r="K1064" t="s">
        <v>955</v>
      </c>
      <c r="L1064">
        <v>2</v>
      </c>
      <c r="M1064" t="s">
        <v>77</v>
      </c>
      <c r="N1064">
        <v>24.79</v>
      </c>
      <c r="O1064">
        <v>15.59</v>
      </c>
      <c r="P1064" t="s">
        <v>78</v>
      </c>
      <c r="Q1064" s="94">
        <v>45281.627083333333</v>
      </c>
      <c r="R1064">
        <v>49.58</v>
      </c>
      <c r="S1064">
        <v>31.18</v>
      </c>
      <c r="T1064" t="str">
        <f>VLOOKUP(E1064,zamiana!A:B,2,0)</f>
        <v>ALSTOM (ex. BT) CZL</v>
      </c>
    </row>
    <row r="1065" spans="1:20" x14ac:dyDescent="0.3">
      <c r="A1065" t="s">
        <v>5739</v>
      </c>
      <c r="B1065" s="2">
        <v>45238</v>
      </c>
      <c r="C1065" s="2">
        <v>45238</v>
      </c>
      <c r="D1065" s="2"/>
      <c r="E1065" t="s">
        <v>951</v>
      </c>
      <c r="F1065" t="s">
        <v>952</v>
      </c>
      <c r="G1065" t="s">
        <v>942</v>
      </c>
      <c r="H1065" t="s">
        <v>951</v>
      </c>
      <c r="I1065" t="s">
        <v>1744</v>
      </c>
      <c r="J1065" t="s">
        <v>1745</v>
      </c>
      <c r="K1065" t="s">
        <v>955</v>
      </c>
      <c r="L1065">
        <v>2</v>
      </c>
      <c r="M1065" t="s">
        <v>77</v>
      </c>
      <c r="N1065">
        <v>84.49</v>
      </c>
      <c r="O1065">
        <v>57.11</v>
      </c>
      <c r="P1065" t="s">
        <v>78</v>
      </c>
      <c r="Q1065" s="94">
        <v>45281.627083333333</v>
      </c>
      <c r="R1065">
        <v>168.98</v>
      </c>
      <c r="S1065">
        <v>114.22</v>
      </c>
      <c r="T1065" t="str">
        <f>VLOOKUP(E1065,zamiana!A:B,2,0)</f>
        <v>ALSTOM (ex. BT) CZL</v>
      </c>
    </row>
    <row r="1066" spans="1:20" x14ac:dyDescent="0.3">
      <c r="A1066" t="s">
        <v>5739</v>
      </c>
      <c r="B1066" s="2">
        <v>45238</v>
      </c>
      <c r="C1066" s="2">
        <v>45238</v>
      </c>
      <c r="D1066" s="2"/>
      <c r="E1066" t="s">
        <v>951</v>
      </c>
      <c r="F1066" t="s">
        <v>952</v>
      </c>
      <c r="G1066" t="s">
        <v>942</v>
      </c>
      <c r="H1066" t="s">
        <v>951</v>
      </c>
      <c r="I1066" t="s">
        <v>1744</v>
      </c>
      <c r="J1066" t="s">
        <v>1745</v>
      </c>
      <c r="K1066" t="s">
        <v>955</v>
      </c>
      <c r="L1066">
        <v>2</v>
      </c>
      <c r="M1066" t="s">
        <v>77</v>
      </c>
      <c r="N1066">
        <v>84.49</v>
      </c>
      <c r="O1066">
        <v>57.11</v>
      </c>
      <c r="P1066" t="s">
        <v>78</v>
      </c>
      <c r="Q1066" s="94">
        <v>45281.627083333333</v>
      </c>
      <c r="R1066">
        <v>168.98</v>
      </c>
      <c r="S1066">
        <v>114.22</v>
      </c>
      <c r="T1066" t="str">
        <f>VLOOKUP(E1066,zamiana!A:B,2,0)</f>
        <v>ALSTOM (ex. BT) CZL</v>
      </c>
    </row>
    <row r="1067" spans="1:20" x14ac:dyDescent="0.3">
      <c r="A1067" t="s">
        <v>5739</v>
      </c>
      <c r="B1067" s="2">
        <v>45238</v>
      </c>
      <c r="C1067" s="2">
        <v>45238</v>
      </c>
      <c r="D1067" s="2"/>
      <c r="E1067" t="s">
        <v>951</v>
      </c>
      <c r="F1067" t="s">
        <v>952</v>
      </c>
      <c r="G1067" t="s">
        <v>942</v>
      </c>
      <c r="H1067" t="s">
        <v>951</v>
      </c>
      <c r="I1067" t="s">
        <v>1744</v>
      </c>
      <c r="J1067" t="s">
        <v>1745</v>
      </c>
      <c r="K1067" t="s">
        <v>955</v>
      </c>
      <c r="L1067">
        <v>1</v>
      </c>
      <c r="M1067" t="s">
        <v>77</v>
      </c>
      <c r="N1067">
        <v>84.49</v>
      </c>
      <c r="O1067">
        <v>57.11</v>
      </c>
      <c r="P1067" t="s">
        <v>78</v>
      </c>
      <c r="Q1067" s="94">
        <v>45281.627083333333</v>
      </c>
      <c r="R1067">
        <v>84.49</v>
      </c>
      <c r="S1067">
        <v>57.11</v>
      </c>
      <c r="T1067" t="str">
        <f>VLOOKUP(E1067,zamiana!A:B,2,0)</f>
        <v>ALSTOM (ex. BT) CZL</v>
      </c>
    </row>
    <row r="1068" spans="1:20" x14ac:dyDescent="0.3">
      <c r="A1068" t="s">
        <v>5739</v>
      </c>
      <c r="B1068" s="2">
        <v>45238</v>
      </c>
      <c r="C1068" s="2">
        <v>45238</v>
      </c>
      <c r="D1068" s="2"/>
      <c r="E1068" t="s">
        <v>951</v>
      </c>
      <c r="F1068" t="s">
        <v>952</v>
      </c>
      <c r="G1068" t="s">
        <v>942</v>
      </c>
      <c r="H1068" t="s">
        <v>951</v>
      </c>
      <c r="I1068" t="s">
        <v>1744</v>
      </c>
      <c r="J1068" t="s">
        <v>1745</v>
      </c>
      <c r="K1068" t="s">
        <v>955</v>
      </c>
      <c r="L1068">
        <v>1</v>
      </c>
      <c r="M1068" t="s">
        <v>77</v>
      </c>
      <c r="N1068">
        <v>84.49</v>
      </c>
      <c r="O1068">
        <v>57.11</v>
      </c>
      <c r="P1068" t="s">
        <v>78</v>
      </c>
      <c r="Q1068" s="94">
        <v>45281.627083333333</v>
      </c>
      <c r="R1068">
        <v>84.49</v>
      </c>
      <c r="S1068">
        <v>57.11</v>
      </c>
      <c r="T1068" t="str">
        <f>VLOOKUP(E1068,zamiana!A:B,2,0)</f>
        <v>ALSTOM (ex. BT) CZL</v>
      </c>
    </row>
    <row r="1069" spans="1:20" x14ac:dyDescent="0.3">
      <c r="A1069" t="s">
        <v>5739</v>
      </c>
      <c r="B1069" s="2">
        <v>45238</v>
      </c>
      <c r="C1069" s="2">
        <v>45238</v>
      </c>
      <c r="D1069" s="2"/>
      <c r="E1069" t="s">
        <v>951</v>
      </c>
      <c r="F1069" t="s">
        <v>952</v>
      </c>
      <c r="G1069" t="s">
        <v>942</v>
      </c>
      <c r="H1069" t="s">
        <v>951</v>
      </c>
      <c r="I1069" t="s">
        <v>1744</v>
      </c>
      <c r="J1069" t="s">
        <v>1745</v>
      </c>
      <c r="K1069" t="s">
        <v>955</v>
      </c>
      <c r="L1069">
        <v>2</v>
      </c>
      <c r="M1069" t="s">
        <v>77</v>
      </c>
      <c r="N1069">
        <v>84.49</v>
      </c>
      <c r="O1069">
        <v>57.11</v>
      </c>
      <c r="P1069" t="s">
        <v>78</v>
      </c>
      <c r="Q1069" s="94">
        <v>45281.627083333333</v>
      </c>
      <c r="R1069">
        <v>168.98</v>
      </c>
      <c r="S1069">
        <v>114.22</v>
      </c>
      <c r="T1069" t="str">
        <f>VLOOKUP(E1069,zamiana!A:B,2,0)</f>
        <v>ALSTOM (ex. BT) CZL</v>
      </c>
    </row>
    <row r="1070" spans="1:20" x14ac:dyDescent="0.3">
      <c r="A1070" t="s">
        <v>5739</v>
      </c>
      <c r="B1070" s="2">
        <v>45238</v>
      </c>
      <c r="C1070" s="2">
        <v>45238</v>
      </c>
      <c r="D1070" s="2"/>
      <c r="E1070" t="s">
        <v>951</v>
      </c>
      <c r="F1070" t="s">
        <v>952</v>
      </c>
      <c r="G1070" t="s">
        <v>942</v>
      </c>
      <c r="H1070" t="s">
        <v>951</v>
      </c>
      <c r="I1070" t="s">
        <v>1744</v>
      </c>
      <c r="J1070" t="s">
        <v>1745</v>
      </c>
      <c r="K1070" t="s">
        <v>955</v>
      </c>
      <c r="L1070">
        <v>2</v>
      </c>
      <c r="M1070" t="s">
        <v>77</v>
      </c>
      <c r="N1070">
        <v>84.49</v>
      </c>
      <c r="O1070">
        <v>57.11</v>
      </c>
      <c r="P1070" t="s">
        <v>78</v>
      </c>
      <c r="Q1070" s="94">
        <v>45281.627083333333</v>
      </c>
      <c r="R1070">
        <v>168.98</v>
      </c>
      <c r="S1070">
        <v>114.22</v>
      </c>
      <c r="T1070" t="str">
        <f>VLOOKUP(E1070,zamiana!A:B,2,0)</f>
        <v>ALSTOM (ex. BT) CZL</v>
      </c>
    </row>
    <row r="1071" spans="1:20" x14ac:dyDescent="0.3">
      <c r="A1071" t="s">
        <v>5739</v>
      </c>
      <c r="B1071" s="2">
        <v>45238</v>
      </c>
      <c r="C1071" s="2">
        <v>45238</v>
      </c>
      <c r="D1071" s="2"/>
      <c r="E1071" t="s">
        <v>951</v>
      </c>
      <c r="F1071" t="s">
        <v>952</v>
      </c>
      <c r="G1071" t="s">
        <v>942</v>
      </c>
      <c r="H1071" t="s">
        <v>951</v>
      </c>
      <c r="I1071" t="s">
        <v>1744</v>
      </c>
      <c r="J1071" t="s">
        <v>1745</v>
      </c>
      <c r="K1071" t="s">
        <v>955</v>
      </c>
      <c r="L1071">
        <v>1</v>
      </c>
      <c r="M1071" t="s">
        <v>77</v>
      </c>
      <c r="N1071">
        <v>84.49</v>
      </c>
      <c r="O1071">
        <v>57.11</v>
      </c>
      <c r="P1071" t="s">
        <v>78</v>
      </c>
      <c r="Q1071" s="94">
        <v>45281.627083333333</v>
      </c>
      <c r="R1071">
        <v>84.49</v>
      </c>
      <c r="S1071">
        <v>57.11</v>
      </c>
      <c r="T1071" t="str">
        <f>VLOOKUP(E1071,zamiana!A:B,2,0)</f>
        <v>ALSTOM (ex. BT) CZL</v>
      </c>
    </row>
    <row r="1072" spans="1:20" x14ac:dyDescent="0.3">
      <c r="A1072" t="s">
        <v>5739</v>
      </c>
      <c r="B1072" s="2">
        <v>45238</v>
      </c>
      <c r="C1072" s="2">
        <v>45238</v>
      </c>
      <c r="D1072" s="2"/>
      <c r="E1072" t="s">
        <v>951</v>
      </c>
      <c r="F1072" t="s">
        <v>952</v>
      </c>
      <c r="G1072" t="s">
        <v>942</v>
      </c>
      <c r="H1072" t="s">
        <v>951</v>
      </c>
      <c r="I1072" t="s">
        <v>1744</v>
      </c>
      <c r="J1072" t="s">
        <v>1745</v>
      </c>
      <c r="K1072" t="s">
        <v>955</v>
      </c>
      <c r="L1072">
        <v>1</v>
      </c>
      <c r="M1072" t="s">
        <v>77</v>
      </c>
      <c r="N1072">
        <v>84.49</v>
      </c>
      <c r="O1072">
        <v>57.11</v>
      </c>
      <c r="P1072" t="s">
        <v>78</v>
      </c>
      <c r="Q1072" s="94">
        <v>45281.627083333333</v>
      </c>
      <c r="R1072">
        <v>84.49</v>
      </c>
      <c r="S1072">
        <v>57.11</v>
      </c>
      <c r="T1072" t="str">
        <f>VLOOKUP(E1072,zamiana!A:B,2,0)</f>
        <v>ALSTOM (ex. BT) CZL</v>
      </c>
    </row>
    <row r="1073" spans="1:20" x14ac:dyDescent="0.3">
      <c r="A1073" t="s">
        <v>5739</v>
      </c>
      <c r="B1073" s="2">
        <v>45238</v>
      </c>
      <c r="C1073" s="2">
        <v>45238</v>
      </c>
      <c r="D1073" s="2"/>
      <c r="E1073" t="s">
        <v>951</v>
      </c>
      <c r="F1073" t="s">
        <v>952</v>
      </c>
      <c r="G1073" t="s">
        <v>942</v>
      </c>
      <c r="H1073" t="s">
        <v>951</v>
      </c>
      <c r="I1073" t="s">
        <v>1351</v>
      </c>
      <c r="J1073" t="s">
        <v>1352</v>
      </c>
      <c r="K1073" t="s">
        <v>955</v>
      </c>
      <c r="L1073">
        <v>2</v>
      </c>
      <c r="M1073" t="s">
        <v>77</v>
      </c>
      <c r="N1073">
        <v>19.72</v>
      </c>
      <c r="O1073">
        <v>16.79</v>
      </c>
      <c r="P1073" t="s">
        <v>78</v>
      </c>
      <c r="Q1073" s="94">
        <v>45281.627083333333</v>
      </c>
      <c r="R1073">
        <v>39.44</v>
      </c>
      <c r="S1073">
        <v>33.58</v>
      </c>
      <c r="T1073" t="str">
        <f>VLOOKUP(E1073,zamiana!A:B,2,0)</f>
        <v>ALSTOM (ex. BT) CZL</v>
      </c>
    </row>
    <row r="1074" spans="1:20" x14ac:dyDescent="0.3">
      <c r="A1074" t="s">
        <v>5739</v>
      </c>
      <c r="B1074" s="2">
        <v>45238</v>
      </c>
      <c r="C1074" s="2">
        <v>45238</v>
      </c>
      <c r="D1074" s="2"/>
      <c r="E1074" t="s">
        <v>951</v>
      </c>
      <c r="F1074" t="s">
        <v>952</v>
      </c>
      <c r="G1074" t="s">
        <v>942</v>
      </c>
      <c r="H1074" t="s">
        <v>951</v>
      </c>
      <c r="I1074" t="s">
        <v>1351</v>
      </c>
      <c r="J1074" t="s">
        <v>1352</v>
      </c>
      <c r="K1074" t="s">
        <v>955</v>
      </c>
      <c r="L1074">
        <v>2</v>
      </c>
      <c r="M1074" t="s">
        <v>77</v>
      </c>
      <c r="N1074">
        <v>19.72</v>
      </c>
      <c r="O1074">
        <v>16.79</v>
      </c>
      <c r="P1074" t="s">
        <v>78</v>
      </c>
      <c r="Q1074" s="94">
        <v>45281.627083333333</v>
      </c>
      <c r="R1074">
        <v>39.44</v>
      </c>
      <c r="S1074">
        <v>33.58</v>
      </c>
      <c r="T1074" t="str">
        <f>VLOOKUP(E1074,zamiana!A:B,2,0)</f>
        <v>ALSTOM (ex. BT) CZL</v>
      </c>
    </row>
    <row r="1075" spans="1:20" x14ac:dyDescent="0.3">
      <c r="A1075" t="s">
        <v>5739</v>
      </c>
      <c r="B1075" s="2">
        <v>45238</v>
      </c>
      <c r="C1075" s="2">
        <v>45238</v>
      </c>
      <c r="D1075" s="2"/>
      <c r="E1075" t="s">
        <v>951</v>
      </c>
      <c r="F1075" t="s">
        <v>952</v>
      </c>
      <c r="G1075" t="s">
        <v>942</v>
      </c>
      <c r="H1075" t="s">
        <v>951</v>
      </c>
      <c r="I1075" t="s">
        <v>1351</v>
      </c>
      <c r="J1075" t="s">
        <v>1352</v>
      </c>
      <c r="K1075" t="s">
        <v>955</v>
      </c>
      <c r="L1075">
        <v>2</v>
      </c>
      <c r="M1075" t="s">
        <v>77</v>
      </c>
      <c r="N1075">
        <v>19.72</v>
      </c>
      <c r="O1075">
        <v>16.79</v>
      </c>
      <c r="P1075" t="s">
        <v>78</v>
      </c>
      <c r="Q1075" s="94">
        <v>45281.627083333333</v>
      </c>
      <c r="R1075">
        <v>39.44</v>
      </c>
      <c r="S1075">
        <v>33.58</v>
      </c>
      <c r="T1075" t="str">
        <f>VLOOKUP(E1075,zamiana!A:B,2,0)</f>
        <v>ALSTOM (ex. BT) CZL</v>
      </c>
    </row>
    <row r="1076" spans="1:20" x14ac:dyDescent="0.3">
      <c r="A1076" t="s">
        <v>5739</v>
      </c>
      <c r="B1076" s="2">
        <v>45238</v>
      </c>
      <c r="C1076" s="2">
        <v>45238</v>
      </c>
      <c r="D1076" s="2"/>
      <c r="E1076" t="s">
        <v>951</v>
      </c>
      <c r="F1076" t="s">
        <v>952</v>
      </c>
      <c r="G1076" t="s">
        <v>942</v>
      </c>
      <c r="H1076" t="s">
        <v>951</v>
      </c>
      <c r="I1076" t="s">
        <v>1351</v>
      </c>
      <c r="J1076" t="s">
        <v>1352</v>
      </c>
      <c r="K1076" t="s">
        <v>955</v>
      </c>
      <c r="L1076">
        <v>2</v>
      </c>
      <c r="M1076" t="s">
        <v>77</v>
      </c>
      <c r="N1076">
        <v>19.72</v>
      </c>
      <c r="O1076">
        <v>16.79</v>
      </c>
      <c r="P1076" t="s">
        <v>78</v>
      </c>
      <c r="Q1076" s="94">
        <v>45281.627083333333</v>
      </c>
      <c r="R1076">
        <v>39.44</v>
      </c>
      <c r="S1076">
        <v>33.58</v>
      </c>
      <c r="T1076" t="str">
        <f>VLOOKUP(E1076,zamiana!A:B,2,0)</f>
        <v>ALSTOM (ex. BT) CZL</v>
      </c>
    </row>
    <row r="1077" spans="1:20" x14ac:dyDescent="0.3">
      <c r="A1077" t="s">
        <v>5739</v>
      </c>
      <c r="B1077" s="2">
        <v>45238</v>
      </c>
      <c r="C1077" s="2">
        <v>45238</v>
      </c>
      <c r="D1077" s="2"/>
      <c r="E1077" t="s">
        <v>951</v>
      </c>
      <c r="F1077" t="s">
        <v>952</v>
      </c>
      <c r="G1077" t="s">
        <v>942</v>
      </c>
      <c r="H1077" t="s">
        <v>951</v>
      </c>
      <c r="I1077" t="s">
        <v>1351</v>
      </c>
      <c r="J1077" t="s">
        <v>1352</v>
      </c>
      <c r="K1077" t="s">
        <v>955</v>
      </c>
      <c r="L1077">
        <v>2</v>
      </c>
      <c r="M1077" t="s">
        <v>77</v>
      </c>
      <c r="N1077">
        <v>19.72</v>
      </c>
      <c r="O1077">
        <v>16.79</v>
      </c>
      <c r="P1077" t="s">
        <v>78</v>
      </c>
      <c r="Q1077" s="94">
        <v>45281.627083333333</v>
      </c>
      <c r="R1077">
        <v>39.44</v>
      </c>
      <c r="S1077">
        <v>33.58</v>
      </c>
      <c r="T1077" t="str">
        <f>VLOOKUP(E1077,zamiana!A:B,2,0)</f>
        <v>ALSTOM (ex. BT) CZL</v>
      </c>
    </row>
    <row r="1078" spans="1:20" x14ac:dyDescent="0.3">
      <c r="A1078" t="s">
        <v>5739</v>
      </c>
      <c r="B1078" s="2">
        <v>45238</v>
      </c>
      <c r="C1078" s="2">
        <v>45238</v>
      </c>
      <c r="D1078" s="2"/>
      <c r="E1078" t="s">
        <v>951</v>
      </c>
      <c r="F1078" t="s">
        <v>952</v>
      </c>
      <c r="G1078" t="s">
        <v>942</v>
      </c>
      <c r="H1078" t="s">
        <v>951</v>
      </c>
      <c r="I1078" t="s">
        <v>1351</v>
      </c>
      <c r="J1078" t="s">
        <v>1352</v>
      </c>
      <c r="K1078" t="s">
        <v>955</v>
      </c>
      <c r="L1078">
        <v>2</v>
      </c>
      <c r="M1078" t="s">
        <v>77</v>
      </c>
      <c r="N1078">
        <v>19.72</v>
      </c>
      <c r="O1078">
        <v>16.79</v>
      </c>
      <c r="P1078" t="s">
        <v>78</v>
      </c>
      <c r="Q1078" s="94">
        <v>45281.627083333333</v>
      </c>
      <c r="R1078">
        <v>39.44</v>
      </c>
      <c r="S1078">
        <v>33.58</v>
      </c>
      <c r="T1078" t="str">
        <f>VLOOKUP(E1078,zamiana!A:B,2,0)</f>
        <v>ALSTOM (ex. BT) CZL</v>
      </c>
    </row>
    <row r="1079" spans="1:20" x14ac:dyDescent="0.3">
      <c r="A1079" t="s">
        <v>5739</v>
      </c>
      <c r="B1079" s="2">
        <v>45238</v>
      </c>
      <c r="C1079" s="2">
        <v>45238</v>
      </c>
      <c r="D1079" s="2"/>
      <c r="E1079" t="s">
        <v>951</v>
      </c>
      <c r="F1079" t="s">
        <v>952</v>
      </c>
      <c r="G1079" t="s">
        <v>942</v>
      </c>
      <c r="H1079" t="s">
        <v>951</v>
      </c>
      <c r="I1079" t="s">
        <v>1351</v>
      </c>
      <c r="J1079" t="s">
        <v>1352</v>
      </c>
      <c r="K1079" t="s">
        <v>955</v>
      </c>
      <c r="L1079">
        <v>2</v>
      </c>
      <c r="M1079" t="s">
        <v>77</v>
      </c>
      <c r="N1079">
        <v>19.72</v>
      </c>
      <c r="O1079">
        <v>16.79</v>
      </c>
      <c r="P1079" t="s">
        <v>78</v>
      </c>
      <c r="Q1079" s="94">
        <v>45281.627083333333</v>
      </c>
      <c r="R1079">
        <v>39.44</v>
      </c>
      <c r="S1079">
        <v>33.58</v>
      </c>
      <c r="T1079" t="str">
        <f>VLOOKUP(E1079,zamiana!A:B,2,0)</f>
        <v>ALSTOM (ex. BT) CZL</v>
      </c>
    </row>
    <row r="1080" spans="1:20" x14ac:dyDescent="0.3">
      <c r="A1080" t="s">
        <v>5739</v>
      </c>
      <c r="B1080" s="2">
        <v>45238</v>
      </c>
      <c r="C1080" s="2">
        <v>45238</v>
      </c>
      <c r="D1080" s="2"/>
      <c r="E1080" t="s">
        <v>951</v>
      </c>
      <c r="F1080" t="s">
        <v>952</v>
      </c>
      <c r="G1080" t="s">
        <v>942</v>
      </c>
      <c r="H1080" t="s">
        <v>951</v>
      </c>
      <c r="I1080" t="s">
        <v>1351</v>
      </c>
      <c r="J1080" t="s">
        <v>1352</v>
      </c>
      <c r="K1080" t="s">
        <v>955</v>
      </c>
      <c r="L1080">
        <v>2</v>
      </c>
      <c r="M1080" t="s">
        <v>77</v>
      </c>
      <c r="N1080">
        <v>19.72</v>
      </c>
      <c r="O1080">
        <v>16.79</v>
      </c>
      <c r="P1080" t="s">
        <v>78</v>
      </c>
      <c r="Q1080" s="94">
        <v>45281.627083333333</v>
      </c>
      <c r="R1080">
        <v>39.44</v>
      </c>
      <c r="S1080">
        <v>33.58</v>
      </c>
      <c r="T1080" t="str">
        <f>VLOOKUP(E1080,zamiana!A:B,2,0)</f>
        <v>ALSTOM (ex. BT) CZL</v>
      </c>
    </row>
    <row r="1081" spans="1:20" x14ac:dyDescent="0.3">
      <c r="A1081" t="s">
        <v>5739</v>
      </c>
      <c r="B1081" s="2">
        <v>45238</v>
      </c>
      <c r="C1081" s="2">
        <v>45238</v>
      </c>
      <c r="D1081" s="2"/>
      <c r="E1081" t="s">
        <v>951</v>
      </c>
      <c r="F1081" t="s">
        <v>952</v>
      </c>
      <c r="G1081" t="s">
        <v>942</v>
      </c>
      <c r="H1081" t="s">
        <v>951</v>
      </c>
      <c r="I1081" t="s">
        <v>1351</v>
      </c>
      <c r="J1081" t="s">
        <v>1352</v>
      </c>
      <c r="K1081" t="s">
        <v>955</v>
      </c>
      <c r="L1081">
        <v>2</v>
      </c>
      <c r="M1081" t="s">
        <v>77</v>
      </c>
      <c r="N1081">
        <v>19.72</v>
      </c>
      <c r="O1081">
        <v>16.79</v>
      </c>
      <c r="P1081" t="s">
        <v>78</v>
      </c>
      <c r="Q1081" s="94">
        <v>45281.627083333333</v>
      </c>
      <c r="R1081">
        <v>39.44</v>
      </c>
      <c r="S1081">
        <v>33.58</v>
      </c>
      <c r="T1081" t="str">
        <f>VLOOKUP(E1081,zamiana!A:B,2,0)</f>
        <v>ALSTOM (ex. BT) CZL</v>
      </c>
    </row>
    <row r="1082" spans="1:20" x14ac:dyDescent="0.3">
      <c r="A1082" t="s">
        <v>5739</v>
      </c>
      <c r="B1082" s="2">
        <v>45238</v>
      </c>
      <c r="C1082" s="2">
        <v>45238</v>
      </c>
      <c r="D1082" s="2"/>
      <c r="E1082" t="s">
        <v>951</v>
      </c>
      <c r="F1082" t="s">
        <v>952</v>
      </c>
      <c r="G1082" t="s">
        <v>942</v>
      </c>
      <c r="H1082" t="s">
        <v>951</v>
      </c>
      <c r="I1082" t="s">
        <v>1351</v>
      </c>
      <c r="J1082" t="s">
        <v>1352</v>
      </c>
      <c r="K1082" t="s">
        <v>955</v>
      </c>
      <c r="L1082">
        <v>2</v>
      </c>
      <c r="M1082" t="s">
        <v>77</v>
      </c>
      <c r="N1082">
        <v>19.72</v>
      </c>
      <c r="O1082">
        <v>16.79</v>
      </c>
      <c r="P1082" t="s">
        <v>78</v>
      </c>
      <c r="Q1082" s="94">
        <v>45281.627083333333</v>
      </c>
      <c r="R1082">
        <v>39.44</v>
      </c>
      <c r="S1082">
        <v>33.58</v>
      </c>
      <c r="T1082" t="str">
        <f>VLOOKUP(E1082,zamiana!A:B,2,0)</f>
        <v>ALSTOM (ex. BT) CZL</v>
      </c>
    </row>
    <row r="1083" spans="1:20" x14ac:dyDescent="0.3">
      <c r="A1083" t="s">
        <v>5739</v>
      </c>
      <c r="B1083" s="2">
        <v>45238</v>
      </c>
      <c r="C1083" s="2">
        <v>45238</v>
      </c>
      <c r="D1083" s="2"/>
      <c r="E1083" t="s">
        <v>951</v>
      </c>
      <c r="F1083" t="s">
        <v>952</v>
      </c>
      <c r="G1083" t="s">
        <v>942</v>
      </c>
      <c r="H1083" t="s">
        <v>951</v>
      </c>
      <c r="I1083" t="s">
        <v>1717</v>
      </c>
      <c r="J1083" t="s">
        <v>1718</v>
      </c>
      <c r="K1083" t="s">
        <v>955</v>
      </c>
      <c r="L1083">
        <v>1</v>
      </c>
      <c r="M1083" t="s">
        <v>77</v>
      </c>
      <c r="N1083">
        <v>75.94</v>
      </c>
      <c r="O1083">
        <v>52.39</v>
      </c>
      <c r="P1083" t="s">
        <v>78</v>
      </c>
      <c r="Q1083" s="94">
        <v>45281.657638888886</v>
      </c>
      <c r="R1083">
        <v>75.94</v>
      </c>
      <c r="S1083">
        <v>52.39</v>
      </c>
      <c r="T1083" t="str">
        <f>VLOOKUP(E1083,zamiana!A:B,2,0)</f>
        <v>ALSTOM (ex. BT) CZL</v>
      </c>
    </row>
    <row r="1084" spans="1:20" x14ac:dyDescent="0.3">
      <c r="A1084" t="s">
        <v>5739</v>
      </c>
      <c r="B1084" s="2">
        <v>45238</v>
      </c>
      <c r="C1084" s="2">
        <v>45238</v>
      </c>
      <c r="D1084" s="2"/>
      <c r="E1084" t="s">
        <v>951</v>
      </c>
      <c r="F1084" t="s">
        <v>952</v>
      </c>
      <c r="G1084" t="s">
        <v>942</v>
      </c>
      <c r="H1084" t="s">
        <v>951</v>
      </c>
      <c r="I1084" t="s">
        <v>1717</v>
      </c>
      <c r="J1084" t="s">
        <v>1718</v>
      </c>
      <c r="K1084" t="s">
        <v>955</v>
      </c>
      <c r="L1084">
        <v>1</v>
      </c>
      <c r="M1084" t="s">
        <v>77</v>
      </c>
      <c r="N1084">
        <v>75.94</v>
      </c>
      <c r="O1084">
        <v>52.39</v>
      </c>
      <c r="P1084" t="s">
        <v>78</v>
      </c>
      <c r="Q1084" s="94">
        <v>45281.657638888886</v>
      </c>
      <c r="R1084">
        <v>75.94</v>
      </c>
      <c r="S1084">
        <v>52.39</v>
      </c>
      <c r="T1084" t="str">
        <f>VLOOKUP(E1084,zamiana!A:B,2,0)</f>
        <v>ALSTOM (ex. BT) CZL</v>
      </c>
    </row>
    <row r="1085" spans="1:20" x14ac:dyDescent="0.3">
      <c r="A1085" t="s">
        <v>5739</v>
      </c>
      <c r="B1085" s="2">
        <v>45238</v>
      </c>
      <c r="C1085" s="2">
        <v>45238</v>
      </c>
      <c r="D1085" s="2"/>
      <c r="E1085" t="s">
        <v>951</v>
      </c>
      <c r="F1085" t="s">
        <v>952</v>
      </c>
      <c r="G1085" t="s">
        <v>942</v>
      </c>
      <c r="H1085" t="s">
        <v>951</v>
      </c>
      <c r="I1085" t="s">
        <v>1717</v>
      </c>
      <c r="J1085" t="s">
        <v>1718</v>
      </c>
      <c r="K1085" t="s">
        <v>955</v>
      </c>
      <c r="L1085">
        <v>1</v>
      </c>
      <c r="M1085" t="s">
        <v>77</v>
      </c>
      <c r="N1085">
        <v>75.94</v>
      </c>
      <c r="O1085">
        <v>52.39</v>
      </c>
      <c r="P1085" t="s">
        <v>78</v>
      </c>
      <c r="Q1085" s="94">
        <v>45281.657638888886</v>
      </c>
      <c r="R1085">
        <v>75.94</v>
      </c>
      <c r="S1085">
        <v>52.39</v>
      </c>
      <c r="T1085" t="str">
        <f>VLOOKUP(E1085,zamiana!A:B,2,0)</f>
        <v>ALSTOM (ex. BT) CZL</v>
      </c>
    </row>
    <row r="1086" spans="1:20" x14ac:dyDescent="0.3">
      <c r="A1086" t="s">
        <v>5739</v>
      </c>
      <c r="B1086" s="2">
        <v>45238</v>
      </c>
      <c r="C1086" s="2">
        <v>45238</v>
      </c>
      <c r="D1086" s="2"/>
      <c r="E1086" t="s">
        <v>951</v>
      </c>
      <c r="F1086" t="s">
        <v>952</v>
      </c>
      <c r="G1086" t="s">
        <v>942</v>
      </c>
      <c r="H1086" t="s">
        <v>951</v>
      </c>
      <c r="I1086" t="s">
        <v>1717</v>
      </c>
      <c r="J1086" t="s">
        <v>1718</v>
      </c>
      <c r="K1086" t="s">
        <v>955</v>
      </c>
      <c r="L1086">
        <v>1</v>
      </c>
      <c r="M1086" t="s">
        <v>77</v>
      </c>
      <c r="N1086">
        <v>75.94</v>
      </c>
      <c r="O1086">
        <v>52.39</v>
      </c>
      <c r="P1086" t="s">
        <v>78</v>
      </c>
      <c r="Q1086" s="94">
        <v>45281.657638888886</v>
      </c>
      <c r="R1086">
        <v>75.94</v>
      </c>
      <c r="S1086">
        <v>52.39</v>
      </c>
      <c r="T1086" t="str">
        <f>VLOOKUP(E1086,zamiana!A:B,2,0)</f>
        <v>ALSTOM (ex. BT) CZL</v>
      </c>
    </row>
    <row r="1087" spans="1:20" x14ac:dyDescent="0.3">
      <c r="A1087" t="s">
        <v>5739</v>
      </c>
      <c r="B1087" s="2">
        <v>45238</v>
      </c>
      <c r="C1087" s="2">
        <v>45238</v>
      </c>
      <c r="D1087" s="2"/>
      <c r="E1087" t="s">
        <v>951</v>
      </c>
      <c r="F1087" t="s">
        <v>952</v>
      </c>
      <c r="G1087" t="s">
        <v>942</v>
      </c>
      <c r="H1087" t="s">
        <v>951</v>
      </c>
      <c r="I1087" t="s">
        <v>1717</v>
      </c>
      <c r="J1087" t="s">
        <v>1718</v>
      </c>
      <c r="K1087" t="s">
        <v>955</v>
      </c>
      <c r="L1087">
        <v>1</v>
      </c>
      <c r="M1087" t="s">
        <v>77</v>
      </c>
      <c r="N1087">
        <v>75.94</v>
      </c>
      <c r="O1087">
        <v>52.39</v>
      </c>
      <c r="P1087" t="s">
        <v>78</v>
      </c>
      <c r="Q1087" s="94">
        <v>45281.657638888886</v>
      </c>
      <c r="R1087">
        <v>75.94</v>
      </c>
      <c r="S1087">
        <v>52.39</v>
      </c>
      <c r="T1087" t="str">
        <f>VLOOKUP(E1087,zamiana!A:B,2,0)</f>
        <v>ALSTOM (ex. BT) CZL</v>
      </c>
    </row>
    <row r="1088" spans="1:20" x14ac:dyDescent="0.3">
      <c r="A1088" t="s">
        <v>5739</v>
      </c>
      <c r="B1088" s="2">
        <v>45238</v>
      </c>
      <c r="C1088" s="2">
        <v>45238</v>
      </c>
      <c r="D1088" s="2"/>
      <c r="E1088" t="s">
        <v>951</v>
      </c>
      <c r="F1088" t="s">
        <v>952</v>
      </c>
      <c r="G1088" t="s">
        <v>942</v>
      </c>
      <c r="H1088" t="s">
        <v>951</v>
      </c>
      <c r="I1088" t="s">
        <v>1717</v>
      </c>
      <c r="J1088" t="s">
        <v>1718</v>
      </c>
      <c r="K1088" t="s">
        <v>955</v>
      </c>
      <c r="L1088">
        <v>1</v>
      </c>
      <c r="M1088" t="s">
        <v>77</v>
      </c>
      <c r="N1088">
        <v>75.94</v>
      </c>
      <c r="O1088">
        <v>52.39</v>
      </c>
      <c r="P1088" t="s">
        <v>78</v>
      </c>
      <c r="Q1088" s="94">
        <v>45281.657638888886</v>
      </c>
      <c r="R1088">
        <v>75.94</v>
      </c>
      <c r="S1088">
        <v>52.39</v>
      </c>
      <c r="T1088" t="str">
        <f>VLOOKUP(E1088,zamiana!A:B,2,0)</f>
        <v>ALSTOM (ex. BT) CZL</v>
      </c>
    </row>
    <row r="1089" spans="1:20" x14ac:dyDescent="0.3">
      <c r="A1089" t="s">
        <v>5739</v>
      </c>
      <c r="B1089" s="2">
        <v>45238</v>
      </c>
      <c r="C1089" s="2">
        <v>45238</v>
      </c>
      <c r="D1089" s="2"/>
      <c r="E1089" t="s">
        <v>951</v>
      </c>
      <c r="F1089" t="s">
        <v>952</v>
      </c>
      <c r="G1089" t="s">
        <v>942</v>
      </c>
      <c r="H1089" t="s">
        <v>951</v>
      </c>
      <c r="I1089" t="s">
        <v>1717</v>
      </c>
      <c r="J1089" t="s">
        <v>1718</v>
      </c>
      <c r="K1089" t="s">
        <v>955</v>
      </c>
      <c r="L1089">
        <v>1</v>
      </c>
      <c r="M1089" t="s">
        <v>77</v>
      </c>
      <c r="N1089">
        <v>75.94</v>
      </c>
      <c r="O1089">
        <v>52.39</v>
      </c>
      <c r="P1089" t="s">
        <v>78</v>
      </c>
      <c r="Q1089" s="94">
        <v>45281.657638888886</v>
      </c>
      <c r="R1089">
        <v>75.94</v>
      </c>
      <c r="S1089">
        <v>52.39</v>
      </c>
      <c r="T1089" t="str">
        <f>VLOOKUP(E1089,zamiana!A:B,2,0)</f>
        <v>ALSTOM (ex. BT) CZL</v>
      </c>
    </row>
    <row r="1090" spans="1:20" x14ac:dyDescent="0.3">
      <c r="A1090" t="s">
        <v>5739</v>
      </c>
      <c r="B1090" s="2">
        <v>45238</v>
      </c>
      <c r="C1090" s="2">
        <v>45238</v>
      </c>
      <c r="D1090" s="2"/>
      <c r="E1090" t="s">
        <v>951</v>
      </c>
      <c r="F1090" t="s">
        <v>952</v>
      </c>
      <c r="G1090" t="s">
        <v>942</v>
      </c>
      <c r="H1090" t="s">
        <v>951</v>
      </c>
      <c r="I1090" t="s">
        <v>1717</v>
      </c>
      <c r="J1090" t="s">
        <v>1718</v>
      </c>
      <c r="K1090" t="s">
        <v>955</v>
      </c>
      <c r="L1090">
        <v>1</v>
      </c>
      <c r="M1090" t="s">
        <v>77</v>
      </c>
      <c r="N1090">
        <v>75.94</v>
      </c>
      <c r="O1090">
        <v>52.39</v>
      </c>
      <c r="P1090" t="s">
        <v>78</v>
      </c>
      <c r="Q1090" s="94">
        <v>45281.657638888886</v>
      </c>
      <c r="R1090">
        <v>75.94</v>
      </c>
      <c r="S1090">
        <v>52.39</v>
      </c>
      <c r="T1090" t="str">
        <f>VLOOKUP(E1090,zamiana!A:B,2,0)</f>
        <v>ALSTOM (ex. BT) CZL</v>
      </c>
    </row>
    <row r="1091" spans="1:20" x14ac:dyDescent="0.3">
      <c r="A1091" t="s">
        <v>5739</v>
      </c>
      <c r="B1091" s="2">
        <v>45238</v>
      </c>
      <c r="C1091" s="2">
        <v>45238</v>
      </c>
      <c r="D1091" s="2"/>
      <c r="E1091" t="s">
        <v>951</v>
      </c>
      <c r="F1091" t="s">
        <v>952</v>
      </c>
      <c r="G1091" t="s">
        <v>942</v>
      </c>
      <c r="H1091" t="s">
        <v>951</v>
      </c>
      <c r="I1091" t="s">
        <v>1717</v>
      </c>
      <c r="J1091" t="s">
        <v>1718</v>
      </c>
      <c r="K1091" t="s">
        <v>955</v>
      </c>
      <c r="L1091">
        <v>1</v>
      </c>
      <c r="M1091" t="s">
        <v>77</v>
      </c>
      <c r="N1091">
        <v>75.94</v>
      </c>
      <c r="O1091">
        <v>52.39</v>
      </c>
      <c r="P1091" t="s">
        <v>78</v>
      </c>
      <c r="Q1091" s="94">
        <v>45281.657638888886</v>
      </c>
      <c r="R1091">
        <v>75.94</v>
      </c>
      <c r="S1091">
        <v>52.39</v>
      </c>
      <c r="T1091" t="str">
        <f>VLOOKUP(E1091,zamiana!A:B,2,0)</f>
        <v>ALSTOM (ex. BT) CZL</v>
      </c>
    </row>
    <row r="1092" spans="1:20" x14ac:dyDescent="0.3">
      <c r="A1092" t="s">
        <v>5739</v>
      </c>
      <c r="B1092" s="2">
        <v>45238</v>
      </c>
      <c r="C1092" s="2">
        <v>45238</v>
      </c>
      <c r="D1092" s="2"/>
      <c r="E1092" t="s">
        <v>951</v>
      </c>
      <c r="F1092" t="s">
        <v>952</v>
      </c>
      <c r="G1092" t="s">
        <v>942</v>
      </c>
      <c r="H1092" t="s">
        <v>951</v>
      </c>
      <c r="I1092" t="s">
        <v>1717</v>
      </c>
      <c r="J1092" t="s">
        <v>1718</v>
      </c>
      <c r="K1092" t="s">
        <v>955</v>
      </c>
      <c r="L1092">
        <v>1</v>
      </c>
      <c r="M1092" t="s">
        <v>77</v>
      </c>
      <c r="N1092">
        <v>75.94</v>
      </c>
      <c r="O1092">
        <v>52.39</v>
      </c>
      <c r="P1092" t="s">
        <v>78</v>
      </c>
      <c r="Q1092" s="94">
        <v>45281.657638888886</v>
      </c>
      <c r="R1092">
        <v>75.94</v>
      </c>
      <c r="S1092">
        <v>52.39</v>
      </c>
      <c r="T1092" t="str">
        <f>VLOOKUP(E1092,zamiana!A:B,2,0)</f>
        <v>ALSTOM (ex. BT) CZL</v>
      </c>
    </row>
    <row r="1093" spans="1:20" x14ac:dyDescent="0.3">
      <c r="A1093" t="s">
        <v>5739</v>
      </c>
      <c r="B1093" s="2">
        <v>45238</v>
      </c>
      <c r="C1093" s="2">
        <v>45238</v>
      </c>
      <c r="D1093" s="2"/>
      <c r="E1093" t="s">
        <v>951</v>
      </c>
      <c r="F1093" t="s">
        <v>952</v>
      </c>
      <c r="G1093" t="s">
        <v>942</v>
      </c>
      <c r="H1093" t="s">
        <v>951</v>
      </c>
      <c r="I1093" t="s">
        <v>1717</v>
      </c>
      <c r="J1093" t="s">
        <v>1718</v>
      </c>
      <c r="K1093" t="s">
        <v>955</v>
      </c>
      <c r="L1093">
        <v>1</v>
      </c>
      <c r="M1093" t="s">
        <v>77</v>
      </c>
      <c r="N1093">
        <v>75.94</v>
      </c>
      <c r="O1093">
        <v>52.39</v>
      </c>
      <c r="P1093" t="s">
        <v>78</v>
      </c>
      <c r="Q1093" s="94">
        <v>45281.657638888886</v>
      </c>
      <c r="R1093">
        <v>75.94</v>
      </c>
      <c r="S1093">
        <v>52.39</v>
      </c>
      <c r="T1093" t="str">
        <f>VLOOKUP(E1093,zamiana!A:B,2,0)</f>
        <v>ALSTOM (ex. BT) CZL</v>
      </c>
    </row>
    <row r="1094" spans="1:20" x14ac:dyDescent="0.3">
      <c r="A1094" t="s">
        <v>5739</v>
      </c>
      <c r="B1094" s="2">
        <v>45238</v>
      </c>
      <c r="C1094" s="2">
        <v>45238</v>
      </c>
      <c r="D1094" s="2"/>
      <c r="E1094" t="s">
        <v>951</v>
      </c>
      <c r="F1094" t="s">
        <v>952</v>
      </c>
      <c r="G1094" t="s">
        <v>942</v>
      </c>
      <c r="H1094" t="s">
        <v>951</v>
      </c>
      <c r="I1094" t="s">
        <v>1717</v>
      </c>
      <c r="J1094" t="s">
        <v>1718</v>
      </c>
      <c r="K1094" t="s">
        <v>955</v>
      </c>
      <c r="L1094">
        <v>1</v>
      </c>
      <c r="M1094" t="s">
        <v>77</v>
      </c>
      <c r="N1094">
        <v>75.94</v>
      </c>
      <c r="O1094">
        <v>52.39</v>
      </c>
      <c r="P1094" t="s">
        <v>78</v>
      </c>
      <c r="Q1094" s="94">
        <v>45281.657638888886</v>
      </c>
      <c r="R1094">
        <v>75.94</v>
      </c>
      <c r="S1094">
        <v>52.39</v>
      </c>
      <c r="T1094" t="str">
        <f>VLOOKUP(E1094,zamiana!A:B,2,0)</f>
        <v>ALSTOM (ex. BT) CZL</v>
      </c>
    </row>
    <row r="1095" spans="1:20" x14ac:dyDescent="0.3">
      <c r="A1095" t="s">
        <v>5739</v>
      </c>
      <c r="B1095" s="2">
        <v>45238</v>
      </c>
      <c r="C1095" s="2">
        <v>45238</v>
      </c>
      <c r="D1095" s="2"/>
      <c r="E1095" t="s">
        <v>951</v>
      </c>
      <c r="F1095" t="s">
        <v>952</v>
      </c>
      <c r="G1095" t="s">
        <v>942</v>
      </c>
      <c r="H1095" t="s">
        <v>951</v>
      </c>
      <c r="I1095" t="s">
        <v>1717</v>
      </c>
      <c r="J1095" t="s">
        <v>1718</v>
      </c>
      <c r="K1095" t="s">
        <v>955</v>
      </c>
      <c r="L1095">
        <v>1</v>
      </c>
      <c r="M1095" t="s">
        <v>77</v>
      </c>
      <c r="N1095">
        <v>75.94</v>
      </c>
      <c r="O1095">
        <v>52.39</v>
      </c>
      <c r="P1095" t="s">
        <v>78</v>
      </c>
      <c r="Q1095" s="94">
        <v>45281.657638888886</v>
      </c>
      <c r="R1095">
        <v>75.94</v>
      </c>
      <c r="S1095">
        <v>52.39</v>
      </c>
      <c r="T1095" t="str">
        <f>VLOOKUP(E1095,zamiana!A:B,2,0)</f>
        <v>ALSTOM (ex. BT) CZL</v>
      </c>
    </row>
    <row r="1096" spans="1:20" x14ac:dyDescent="0.3">
      <c r="A1096" t="s">
        <v>5739</v>
      </c>
      <c r="B1096" s="2">
        <v>45238</v>
      </c>
      <c r="C1096" s="2">
        <v>45238</v>
      </c>
      <c r="D1096" s="2"/>
      <c r="E1096" t="s">
        <v>951</v>
      </c>
      <c r="F1096" t="s">
        <v>952</v>
      </c>
      <c r="G1096" t="s">
        <v>942</v>
      </c>
      <c r="H1096" t="s">
        <v>951</v>
      </c>
      <c r="I1096" t="s">
        <v>1717</v>
      </c>
      <c r="J1096" t="s">
        <v>1718</v>
      </c>
      <c r="K1096" t="s">
        <v>955</v>
      </c>
      <c r="L1096">
        <v>1</v>
      </c>
      <c r="M1096" t="s">
        <v>77</v>
      </c>
      <c r="N1096">
        <v>75.94</v>
      </c>
      <c r="O1096">
        <v>52.39</v>
      </c>
      <c r="P1096" t="s">
        <v>78</v>
      </c>
      <c r="Q1096" s="94">
        <v>45281.657638888886</v>
      </c>
      <c r="R1096">
        <v>75.94</v>
      </c>
      <c r="S1096">
        <v>52.39</v>
      </c>
      <c r="T1096" t="str">
        <f>VLOOKUP(E1096,zamiana!A:B,2,0)</f>
        <v>ALSTOM (ex. BT) CZL</v>
      </c>
    </row>
    <row r="1097" spans="1:20" x14ac:dyDescent="0.3">
      <c r="A1097" t="s">
        <v>5739</v>
      </c>
      <c r="B1097" s="2">
        <v>45238</v>
      </c>
      <c r="C1097" s="2">
        <v>45238</v>
      </c>
      <c r="D1097" s="2"/>
      <c r="E1097" t="s">
        <v>951</v>
      </c>
      <c r="F1097" t="s">
        <v>952</v>
      </c>
      <c r="G1097" t="s">
        <v>942</v>
      </c>
      <c r="H1097" t="s">
        <v>951</v>
      </c>
      <c r="I1097" t="s">
        <v>1717</v>
      </c>
      <c r="J1097" t="s">
        <v>1718</v>
      </c>
      <c r="K1097" t="s">
        <v>955</v>
      </c>
      <c r="L1097">
        <v>1</v>
      </c>
      <c r="M1097" t="s">
        <v>77</v>
      </c>
      <c r="N1097">
        <v>75.94</v>
      </c>
      <c r="O1097">
        <v>52.39</v>
      </c>
      <c r="P1097" t="s">
        <v>78</v>
      </c>
      <c r="Q1097" s="94">
        <v>45281.657638888886</v>
      </c>
      <c r="R1097">
        <v>75.94</v>
      </c>
      <c r="S1097">
        <v>52.39</v>
      </c>
      <c r="T1097" t="str">
        <f>VLOOKUP(E1097,zamiana!A:B,2,0)</f>
        <v>ALSTOM (ex. BT) CZL</v>
      </c>
    </row>
    <row r="1098" spans="1:20" x14ac:dyDescent="0.3">
      <c r="A1098" t="s">
        <v>5739</v>
      </c>
      <c r="B1098" s="2">
        <v>45238</v>
      </c>
      <c r="C1098" s="2">
        <v>45238</v>
      </c>
      <c r="D1098" s="2"/>
      <c r="E1098" t="s">
        <v>951</v>
      </c>
      <c r="F1098" t="s">
        <v>952</v>
      </c>
      <c r="G1098" t="s">
        <v>942</v>
      </c>
      <c r="H1098" t="s">
        <v>951</v>
      </c>
      <c r="I1098" t="s">
        <v>1717</v>
      </c>
      <c r="J1098" t="s">
        <v>1718</v>
      </c>
      <c r="K1098" t="s">
        <v>955</v>
      </c>
      <c r="L1098">
        <v>1</v>
      </c>
      <c r="M1098" t="s">
        <v>77</v>
      </c>
      <c r="N1098">
        <v>75.94</v>
      </c>
      <c r="O1098">
        <v>52.39</v>
      </c>
      <c r="P1098" t="s">
        <v>78</v>
      </c>
      <c r="Q1098" s="94">
        <v>45281.657638888886</v>
      </c>
      <c r="R1098">
        <v>75.94</v>
      </c>
      <c r="S1098">
        <v>52.39</v>
      </c>
      <c r="T1098" t="str">
        <f>VLOOKUP(E1098,zamiana!A:B,2,0)</f>
        <v>ALSTOM (ex. BT) CZL</v>
      </c>
    </row>
    <row r="1099" spans="1:20" x14ac:dyDescent="0.3">
      <c r="A1099" t="s">
        <v>5739</v>
      </c>
      <c r="B1099" s="2">
        <v>45238</v>
      </c>
      <c r="C1099" s="2">
        <v>45238</v>
      </c>
      <c r="D1099" s="2"/>
      <c r="E1099" t="s">
        <v>951</v>
      </c>
      <c r="F1099" t="s">
        <v>952</v>
      </c>
      <c r="G1099" t="s">
        <v>942</v>
      </c>
      <c r="H1099" t="s">
        <v>951</v>
      </c>
      <c r="I1099" t="s">
        <v>1717</v>
      </c>
      <c r="J1099" t="s">
        <v>1718</v>
      </c>
      <c r="K1099" t="s">
        <v>955</v>
      </c>
      <c r="L1099">
        <v>1</v>
      </c>
      <c r="M1099" t="s">
        <v>77</v>
      </c>
      <c r="N1099">
        <v>75.94</v>
      </c>
      <c r="O1099">
        <v>52.39</v>
      </c>
      <c r="P1099" t="s">
        <v>78</v>
      </c>
      <c r="Q1099" s="94">
        <v>45281.657638888886</v>
      </c>
      <c r="R1099">
        <v>75.94</v>
      </c>
      <c r="S1099">
        <v>52.39</v>
      </c>
      <c r="T1099" t="str">
        <f>VLOOKUP(E1099,zamiana!A:B,2,0)</f>
        <v>ALSTOM (ex. BT) CZL</v>
      </c>
    </row>
    <row r="1100" spans="1:20" x14ac:dyDescent="0.3">
      <c r="A1100" t="s">
        <v>5739</v>
      </c>
      <c r="B1100" s="2">
        <v>45238</v>
      </c>
      <c r="C1100" s="2">
        <v>45238</v>
      </c>
      <c r="D1100" s="2"/>
      <c r="E1100" t="s">
        <v>951</v>
      </c>
      <c r="F1100" t="s">
        <v>952</v>
      </c>
      <c r="G1100" t="s">
        <v>942</v>
      </c>
      <c r="H1100" t="s">
        <v>951</v>
      </c>
      <c r="I1100" t="s">
        <v>1717</v>
      </c>
      <c r="J1100" t="s">
        <v>1718</v>
      </c>
      <c r="K1100" t="s">
        <v>955</v>
      </c>
      <c r="L1100">
        <v>1</v>
      </c>
      <c r="M1100" t="s">
        <v>77</v>
      </c>
      <c r="N1100">
        <v>75.94</v>
      </c>
      <c r="O1100">
        <v>52.39</v>
      </c>
      <c r="P1100" t="s">
        <v>78</v>
      </c>
      <c r="Q1100" s="94">
        <v>45281.657638888886</v>
      </c>
      <c r="R1100">
        <v>75.94</v>
      </c>
      <c r="S1100">
        <v>52.39</v>
      </c>
      <c r="T1100" t="str">
        <f>VLOOKUP(E1100,zamiana!A:B,2,0)</f>
        <v>ALSTOM (ex. BT) CZL</v>
      </c>
    </row>
    <row r="1101" spans="1:20" x14ac:dyDescent="0.3">
      <c r="A1101" t="s">
        <v>5739</v>
      </c>
      <c r="B1101" s="2">
        <v>45238</v>
      </c>
      <c r="C1101" s="2">
        <v>45238</v>
      </c>
      <c r="D1101" s="2"/>
      <c r="E1101" t="s">
        <v>951</v>
      </c>
      <c r="F1101" t="s">
        <v>952</v>
      </c>
      <c r="G1101" t="s">
        <v>942</v>
      </c>
      <c r="H1101" t="s">
        <v>951</v>
      </c>
      <c r="I1101" t="s">
        <v>1717</v>
      </c>
      <c r="J1101" t="s">
        <v>1718</v>
      </c>
      <c r="K1101" t="s">
        <v>955</v>
      </c>
      <c r="L1101">
        <v>1</v>
      </c>
      <c r="M1101" t="s">
        <v>77</v>
      </c>
      <c r="N1101">
        <v>75.94</v>
      </c>
      <c r="O1101">
        <v>52.39</v>
      </c>
      <c r="P1101" t="s">
        <v>78</v>
      </c>
      <c r="Q1101" s="94">
        <v>45281.657638888886</v>
      </c>
      <c r="R1101">
        <v>75.94</v>
      </c>
      <c r="S1101">
        <v>52.39</v>
      </c>
      <c r="T1101" t="str">
        <f>VLOOKUP(E1101,zamiana!A:B,2,0)</f>
        <v>ALSTOM (ex. BT) CZL</v>
      </c>
    </row>
    <row r="1102" spans="1:20" x14ac:dyDescent="0.3">
      <c r="A1102" t="s">
        <v>5739</v>
      </c>
      <c r="B1102" s="2">
        <v>45238</v>
      </c>
      <c r="C1102" s="2">
        <v>45238</v>
      </c>
      <c r="D1102" s="2"/>
      <c r="E1102" t="s">
        <v>951</v>
      </c>
      <c r="F1102" t="s">
        <v>952</v>
      </c>
      <c r="G1102" t="s">
        <v>942</v>
      </c>
      <c r="H1102" t="s">
        <v>951</v>
      </c>
      <c r="I1102" t="s">
        <v>1717</v>
      </c>
      <c r="J1102" t="s">
        <v>1718</v>
      </c>
      <c r="K1102" t="s">
        <v>955</v>
      </c>
      <c r="L1102">
        <v>1</v>
      </c>
      <c r="M1102" t="s">
        <v>77</v>
      </c>
      <c r="N1102">
        <v>75.94</v>
      </c>
      <c r="O1102">
        <v>52.39</v>
      </c>
      <c r="P1102" t="s">
        <v>78</v>
      </c>
      <c r="Q1102" s="94">
        <v>45281.657638888886</v>
      </c>
      <c r="R1102">
        <v>75.94</v>
      </c>
      <c r="S1102">
        <v>52.39</v>
      </c>
      <c r="T1102" t="str">
        <f>VLOOKUP(E1102,zamiana!A:B,2,0)</f>
        <v>ALSTOM (ex. BT) CZL</v>
      </c>
    </row>
    <row r="1103" spans="1:20" x14ac:dyDescent="0.3">
      <c r="A1103" t="s">
        <v>5739</v>
      </c>
      <c r="B1103" s="2">
        <v>45238</v>
      </c>
      <c r="C1103" s="2">
        <v>45238</v>
      </c>
      <c r="D1103" s="2"/>
      <c r="E1103" t="s">
        <v>951</v>
      </c>
      <c r="F1103" t="s">
        <v>952</v>
      </c>
      <c r="G1103" t="s">
        <v>942</v>
      </c>
      <c r="H1103" t="s">
        <v>951</v>
      </c>
      <c r="I1103" t="s">
        <v>1717</v>
      </c>
      <c r="J1103" t="s">
        <v>1718</v>
      </c>
      <c r="K1103" t="s">
        <v>955</v>
      </c>
      <c r="L1103">
        <v>1</v>
      </c>
      <c r="M1103" t="s">
        <v>77</v>
      </c>
      <c r="N1103">
        <v>75.94</v>
      </c>
      <c r="O1103">
        <v>52.39</v>
      </c>
      <c r="P1103" t="s">
        <v>78</v>
      </c>
      <c r="Q1103" s="94">
        <v>45281.657638888886</v>
      </c>
      <c r="R1103">
        <v>75.94</v>
      </c>
      <c r="S1103">
        <v>52.39</v>
      </c>
      <c r="T1103" t="str">
        <f>VLOOKUP(E1103,zamiana!A:B,2,0)</f>
        <v>ALSTOM (ex. BT) CZL</v>
      </c>
    </row>
    <row r="1104" spans="1:20" x14ac:dyDescent="0.3">
      <c r="A1104" t="s">
        <v>5739</v>
      </c>
      <c r="B1104" s="2">
        <v>45238</v>
      </c>
      <c r="C1104" s="2">
        <v>45238</v>
      </c>
      <c r="D1104" s="2"/>
      <c r="E1104" t="s">
        <v>951</v>
      </c>
      <c r="F1104" t="s">
        <v>952</v>
      </c>
      <c r="G1104" t="s">
        <v>942</v>
      </c>
      <c r="H1104" t="s">
        <v>951</v>
      </c>
      <c r="I1104" t="s">
        <v>1717</v>
      </c>
      <c r="J1104" t="s">
        <v>1718</v>
      </c>
      <c r="K1104" t="s">
        <v>955</v>
      </c>
      <c r="L1104">
        <v>1</v>
      </c>
      <c r="M1104" t="s">
        <v>77</v>
      </c>
      <c r="N1104">
        <v>75.94</v>
      </c>
      <c r="O1104">
        <v>52.39</v>
      </c>
      <c r="P1104" t="s">
        <v>78</v>
      </c>
      <c r="Q1104" s="94">
        <v>45281.657638888886</v>
      </c>
      <c r="R1104">
        <v>75.94</v>
      </c>
      <c r="S1104">
        <v>52.39</v>
      </c>
      <c r="T1104" t="str">
        <f>VLOOKUP(E1104,zamiana!A:B,2,0)</f>
        <v>ALSTOM (ex. BT) CZL</v>
      </c>
    </row>
    <row r="1105" spans="1:20" x14ac:dyDescent="0.3">
      <c r="A1105" t="s">
        <v>5739</v>
      </c>
      <c r="B1105" s="2">
        <v>45238</v>
      </c>
      <c r="C1105" s="2">
        <v>45238</v>
      </c>
      <c r="D1105" s="2"/>
      <c r="E1105" t="s">
        <v>951</v>
      </c>
      <c r="F1105" t="s">
        <v>952</v>
      </c>
      <c r="G1105" t="s">
        <v>942</v>
      </c>
      <c r="H1105" t="s">
        <v>951</v>
      </c>
      <c r="I1105" t="s">
        <v>1717</v>
      </c>
      <c r="J1105" t="s">
        <v>1718</v>
      </c>
      <c r="K1105" t="s">
        <v>955</v>
      </c>
      <c r="L1105">
        <v>1</v>
      </c>
      <c r="M1105" t="s">
        <v>77</v>
      </c>
      <c r="N1105">
        <v>75.94</v>
      </c>
      <c r="O1105">
        <v>52.39</v>
      </c>
      <c r="P1105" t="s">
        <v>78</v>
      </c>
      <c r="Q1105" s="94">
        <v>45281.657638888886</v>
      </c>
      <c r="R1105">
        <v>75.94</v>
      </c>
      <c r="S1105">
        <v>52.39</v>
      </c>
      <c r="T1105" t="str">
        <f>VLOOKUP(E1105,zamiana!A:B,2,0)</f>
        <v>ALSTOM (ex. BT) CZL</v>
      </c>
    </row>
    <row r="1106" spans="1:20" x14ac:dyDescent="0.3">
      <c r="A1106" t="s">
        <v>5739</v>
      </c>
      <c r="B1106" s="2">
        <v>45238</v>
      </c>
      <c r="C1106" s="2">
        <v>45238</v>
      </c>
      <c r="D1106" s="2"/>
      <c r="E1106" t="s">
        <v>951</v>
      </c>
      <c r="F1106" t="s">
        <v>952</v>
      </c>
      <c r="G1106" t="s">
        <v>942</v>
      </c>
      <c r="H1106" t="s">
        <v>951</v>
      </c>
      <c r="I1106" t="s">
        <v>1717</v>
      </c>
      <c r="J1106" t="s">
        <v>1718</v>
      </c>
      <c r="K1106" t="s">
        <v>955</v>
      </c>
      <c r="L1106">
        <v>1</v>
      </c>
      <c r="M1106" t="s">
        <v>77</v>
      </c>
      <c r="N1106">
        <v>75.94</v>
      </c>
      <c r="O1106">
        <v>52.39</v>
      </c>
      <c r="P1106" t="s">
        <v>78</v>
      </c>
      <c r="Q1106" s="94">
        <v>45281.657638888886</v>
      </c>
      <c r="R1106">
        <v>75.94</v>
      </c>
      <c r="S1106">
        <v>52.39</v>
      </c>
      <c r="T1106" t="str">
        <f>VLOOKUP(E1106,zamiana!A:B,2,0)</f>
        <v>ALSTOM (ex. BT) CZL</v>
      </c>
    </row>
    <row r="1107" spans="1:20" x14ac:dyDescent="0.3">
      <c r="A1107" t="s">
        <v>5739</v>
      </c>
      <c r="B1107" s="2">
        <v>45238</v>
      </c>
      <c r="C1107" s="2">
        <v>45238</v>
      </c>
      <c r="D1107" s="2"/>
      <c r="E1107" t="s">
        <v>951</v>
      </c>
      <c r="F1107" t="s">
        <v>952</v>
      </c>
      <c r="G1107" t="s">
        <v>942</v>
      </c>
      <c r="H1107" t="s">
        <v>951</v>
      </c>
      <c r="I1107" t="s">
        <v>1717</v>
      </c>
      <c r="J1107" t="s">
        <v>1718</v>
      </c>
      <c r="K1107" t="s">
        <v>955</v>
      </c>
      <c r="L1107">
        <v>1</v>
      </c>
      <c r="M1107" t="s">
        <v>77</v>
      </c>
      <c r="N1107">
        <v>75.94</v>
      </c>
      <c r="O1107">
        <v>52.39</v>
      </c>
      <c r="P1107" t="s">
        <v>78</v>
      </c>
      <c r="Q1107" s="94">
        <v>45281.657638888886</v>
      </c>
      <c r="R1107">
        <v>75.94</v>
      </c>
      <c r="S1107">
        <v>52.39</v>
      </c>
      <c r="T1107" t="str">
        <f>VLOOKUP(E1107,zamiana!A:B,2,0)</f>
        <v>ALSTOM (ex. BT) CZL</v>
      </c>
    </row>
    <row r="1108" spans="1:20" x14ac:dyDescent="0.3">
      <c r="A1108" t="s">
        <v>5739</v>
      </c>
      <c r="B1108" s="2">
        <v>45238</v>
      </c>
      <c r="C1108" s="2">
        <v>45238</v>
      </c>
      <c r="D1108" s="2"/>
      <c r="E1108" t="s">
        <v>951</v>
      </c>
      <c r="F1108" t="s">
        <v>952</v>
      </c>
      <c r="G1108" t="s">
        <v>942</v>
      </c>
      <c r="H1108" t="s">
        <v>951</v>
      </c>
      <c r="I1108" t="s">
        <v>1717</v>
      </c>
      <c r="J1108" t="s">
        <v>1718</v>
      </c>
      <c r="K1108" t="s">
        <v>955</v>
      </c>
      <c r="L1108">
        <v>1</v>
      </c>
      <c r="M1108" t="s">
        <v>77</v>
      </c>
      <c r="N1108">
        <v>75.94</v>
      </c>
      <c r="O1108">
        <v>52.39</v>
      </c>
      <c r="P1108" t="s">
        <v>78</v>
      </c>
      <c r="Q1108" s="94">
        <v>45281.657638888886</v>
      </c>
      <c r="R1108">
        <v>75.94</v>
      </c>
      <c r="S1108">
        <v>52.39</v>
      </c>
      <c r="T1108" t="str">
        <f>VLOOKUP(E1108,zamiana!A:B,2,0)</f>
        <v>ALSTOM (ex. BT) CZL</v>
      </c>
    </row>
    <row r="1109" spans="1:20" x14ac:dyDescent="0.3">
      <c r="A1109" t="s">
        <v>5739</v>
      </c>
      <c r="B1109" s="2">
        <v>45238</v>
      </c>
      <c r="C1109" s="2">
        <v>45238</v>
      </c>
      <c r="D1109" s="2"/>
      <c r="E1109" t="s">
        <v>951</v>
      </c>
      <c r="F1109" t="s">
        <v>952</v>
      </c>
      <c r="G1109" t="s">
        <v>942</v>
      </c>
      <c r="H1109" t="s">
        <v>951</v>
      </c>
      <c r="I1109" t="s">
        <v>1717</v>
      </c>
      <c r="J1109" t="s">
        <v>1718</v>
      </c>
      <c r="K1109" t="s">
        <v>955</v>
      </c>
      <c r="L1109">
        <v>1</v>
      </c>
      <c r="M1109" t="s">
        <v>77</v>
      </c>
      <c r="N1109">
        <v>75.94</v>
      </c>
      <c r="O1109">
        <v>52.39</v>
      </c>
      <c r="P1109" t="s">
        <v>78</v>
      </c>
      <c r="Q1109" s="94">
        <v>45281.657638888886</v>
      </c>
      <c r="R1109">
        <v>75.94</v>
      </c>
      <c r="S1109">
        <v>52.39</v>
      </c>
      <c r="T1109" t="str">
        <f>VLOOKUP(E1109,zamiana!A:B,2,0)</f>
        <v>ALSTOM (ex. BT) CZL</v>
      </c>
    </row>
    <row r="1110" spans="1:20" x14ac:dyDescent="0.3">
      <c r="A1110" t="s">
        <v>5739</v>
      </c>
      <c r="B1110" s="2">
        <v>45238</v>
      </c>
      <c r="C1110" s="2">
        <v>45238</v>
      </c>
      <c r="D1110" s="2"/>
      <c r="E1110" t="s">
        <v>951</v>
      </c>
      <c r="F1110" t="s">
        <v>952</v>
      </c>
      <c r="G1110" t="s">
        <v>942</v>
      </c>
      <c r="H1110" t="s">
        <v>951</v>
      </c>
      <c r="I1110" t="s">
        <v>1717</v>
      </c>
      <c r="J1110" t="s">
        <v>1718</v>
      </c>
      <c r="K1110" t="s">
        <v>955</v>
      </c>
      <c r="L1110">
        <v>1</v>
      </c>
      <c r="M1110" t="s">
        <v>77</v>
      </c>
      <c r="N1110">
        <v>75.94</v>
      </c>
      <c r="O1110">
        <v>52.39</v>
      </c>
      <c r="P1110" t="s">
        <v>78</v>
      </c>
      <c r="Q1110" s="94">
        <v>45281.657638888886</v>
      </c>
      <c r="R1110">
        <v>75.94</v>
      </c>
      <c r="S1110">
        <v>52.39</v>
      </c>
      <c r="T1110" t="str">
        <f>VLOOKUP(E1110,zamiana!A:B,2,0)</f>
        <v>ALSTOM (ex. BT) CZL</v>
      </c>
    </row>
    <row r="1111" spans="1:20" x14ac:dyDescent="0.3">
      <c r="A1111" t="s">
        <v>5739</v>
      </c>
      <c r="B1111" s="2">
        <v>45238</v>
      </c>
      <c r="C1111" s="2">
        <v>45238</v>
      </c>
      <c r="D1111" s="2"/>
      <c r="E1111" t="s">
        <v>951</v>
      </c>
      <c r="F1111" t="s">
        <v>952</v>
      </c>
      <c r="G1111" t="s">
        <v>942</v>
      </c>
      <c r="H1111" t="s">
        <v>951</v>
      </c>
      <c r="I1111" t="s">
        <v>1717</v>
      </c>
      <c r="J1111" t="s">
        <v>1718</v>
      </c>
      <c r="K1111" t="s">
        <v>955</v>
      </c>
      <c r="L1111">
        <v>1</v>
      </c>
      <c r="M1111" t="s">
        <v>77</v>
      </c>
      <c r="N1111">
        <v>75.94</v>
      </c>
      <c r="O1111">
        <v>52.39</v>
      </c>
      <c r="P1111" t="s">
        <v>78</v>
      </c>
      <c r="Q1111" s="94">
        <v>45281.657638888886</v>
      </c>
      <c r="R1111">
        <v>75.94</v>
      </c>
      <c r="S1111">
        <v>52.39</v>
      </c>
      <c r="T1111" t="str">
        <f>VLOOKUP(E1111,zamiana!A:B,2,0)</f>
        <v>ALSTOM (ex. BT) CZL</v>
      </c>
    </row>
    <row r="1112" spans="1:20" x14ac:dyDescent="0.3">
      <c r="A1112" t="s">
        <v>5739</v>
      </c>
      <c r="B1112" s="2">
        <v>45238</v>
      </c>
      <c r="C1112" s="2">
        <v>45238</v>
      </c>
      <c r="D1112" s="2"/>
      <c r="E1112" t="s">
        <v>951</v>
      </c>
      <c r="F1112" t="s">
        <v>952</v>
      </c>
      <c r="G1112" t="s">
        <v>942</v>
      </c>
      <c r="H1112" t="s">
        <v>951</v>
      </c>
      <c r="I1112" t="s">
        <v>1717</v>
      </c>
      <c r="J1112" t="s">
        <v>1718</v>
      </c>
      <c r="K1112" t="s">
        <v>955</v>
      </c>
      <c r="L1112">
        <v>1</v>
      </c>
      <c r="M1112" t="s">
        <v>77</v>
      </c>
      <c r="N1112">
        <v>75.94</v>
      </c>
      <c r="O1112">
        <v>52.39</v>
      </c>
      <c r="P1112" t="s">
        <v>78</v>
      </c>
      <c r="Q1112" s="94">
        <v>45281.657638888886</v>
      </c>
      <c r="R1112">
        <v>75.94</v>
      </c>
      <c r="S1112">
        <v>52.39</v>
      </c>
      <c r="T1112" t="str">
        <f>VLOOKUP(E1112,zamiana!A:B,2,0)</f>
        <v>ALSTOM (ex. BT) CZL</v>
      </c>
    </row>
    <row r="1113" spans="1:20" x14ac:dyDescent="0.3">
      <c r="A1113" t="s">
        <v>5739</v>
      </c>
      <c r="B1113" s="2">
        <v>45238</v>
      </c>
      <c r="C1113" s="2">
        <v>45238</v>
      </c>
      <c r="D1113" s="2"/>
      <c r="E1113" t="s">
        <v>951</v>
      </c>
      <c r="F1113" t="s">
        <v>952</v>
      </c>
      <c r="G1113" t="s">
        <v>942</v>
      </c>
      <c r="H1113" t="s">
        <v>951</v>
      </c>
      <c r="I1113" t="s">
        <v>1494</v>
      </c>
      <c r="J1113" t="s">
        <v>1495</v>
      </c>
      <c r="K1113" t="s">
        <v>955</v>
      </c>
      <c r="L1113">
        <v>1</v>
      </c>
      <c r="M1113" t="s">
        <v>77</v>
      </c>
      <c r="N1113">
        <v>34.32</v>
      </c>
      <c r="O1113">
        <v>24.82</v>
      </c>
      <c r="P1113" t="s">
        <v>78</v>
      </c>
      <c r="Q1113" s="94">
        <v>45281.627083333333</v>
      </c>
      <c r="R1113">
        <v>34.32</v>
      </c>
      <c r="S1113">
        <v>24.82</v>
      </c>
      <c r="T1113" t="str">
        <f>VLOOKUP(E1113,zamiana!A:B,2,0)</f>
        <v>ALSTOM (ex. BT) CZL</v>
      </c>
    </row>
    <row r="1114" spans="1:20" x14ac:dyDescent="0.3">
      <c r="A1114" t="s">
        <v>5739</v>
      </c>
      <c r="B1114" s="2">
        <v>45238</v>
      </c>
      <c r="C1114" s="2">
        <v>45238</v>
      </c>
      <c r="D1114" s="2"/>
      <c r="E1114" t="s">
        <v>951</v>
      </c>
      <c r="F1114" t="s">
        <v>952</v>
      </c>
      <c r="G1114" t="s">
        <v>942</v>
      </c>
      <c r="H1114" t="s">
        <v>951</v>
      </c>
      <c r="I1114" t="s">
        <v>1494</v>
      </c>
      <c r="J1114" t="s">
        <v>1495</v>
      </c>
      <c r="K1114" t="s">
        <v>955</v>
      </c>
      <c r="L1114">
        <v>1</v>
      </c>
      <c r="M1114" t="s">
        <v>77</v>
      </c>
      <c r="N1114">
        <v>34.32</v>
      </c>
      <c r="O1114">
        <v>24.82</v>
      </c>
      <c r="P1114" t="s">
        <v>78</v>
      </c>
      <c r="Q1114" s="94">
        <v>45281.627083333333</v>
      </c>
      <c r="R1114">
        <v>34.32</v>
      </c>
      <c r="S1114">
        <v>24.82</v>
      </c>
      <c r="T1114" t="str">
        <f>VLOOKUP(E1114,zamiana!A:B,2,0)</f>
        <v>ALSTOM (ex. BT) CZL</v>
      </c>
    </row>
    <row r="1115" spans="1:20" x14ac:dyDescent="0.3">
      <c r="A1115" t="s">
        <v>5739</v>
      </c>
      <c r="B1115" s="2">
        <v>45238</v>
      </c>
      <c r="C1115" s="2">
        <v>45238</v>
      </c>
      <c r="D1115" s="2"/>
      <c r="E1115" t="s">
        <v>951</v>
      </c>
      <c r="F1115" t="s">
        <v>952</v>
      </c>
      <c r="G1115" t="s">
        <v>942</v>
      </c>
      <c r="H1115" t="s">
        <v>951</v>
      </c>
      <c r="I1115" t="s">
        <v>1570</v>
      </c>
      <c r="J1115" t="s">
        <v>1571</v>
      </c>
      <c r="K1115" t="s">
        <v>955</v>
      </c>
      <c r="L1115">
        <v>1</v>
      </c>
      <c r="M1115" t="s">
        <v>77</v>
      </c>
      <c r="N1115">
        <v>40.42</v>
      </c>
      <c r="O1115">
        <v>26.51</v>
      </c>
      <c r="P1115" t="s">
        <v>78</v>
      </c>
      <c r="Q1115" s="94">
        <v>45281.627083333333</v>
      </c>
      <c r="R1115">
        <v>40.42</v>
      </c>
      <c r="S1115">
        <v>26.51</v>
      </c>
      <c r="T1115" t="str">
        <f>VLOOKUP(E1115,zamiana!A:B,2,0)</f>
        <v>ALSTOM (ex. BT) CZL</v>
      </c>
    </row>
    <row r="1116" spans="1:20" x14ac:dyDescent="0.3">
      <c r="A1116" t="s">
        <v>5739</v>
      </c>
      <c r="B1116" s="2">
        <v>45238</v>
      </c>
      <c r="C1116" s="2">
        <v>45238</v>
      </c>
      <c r="D1116" s="2"/>
      <c r="E1116" t="s">
        <v>951</v>
      </c>
      <c r="F1116" t="s">
        <v>952</v>
      </c>
      <c r="G1116" t="s">
        <v>942</v>
      </c>
      <c r="H1116" t="s">
        <v>951</v>
      </c>
      <c r="I1116" t="s">
        <v>1570</v>
      </c>
      <c r="J1116" t="s">
        <v>1571</v>
      </c>
      <c r="K1116" t="s">
        <v>955</v>
      </c>
      <c r="L1116">
        <v>1</v>
      </c>
      <c r="M1116" t="s">
        <v>77</v>
      </c>
      <c r="N1116">
        <v>40.42</v>
      </c>
      <c r="O1116">
        <v>26.51</v>
      </c>
      <c r="P1116" t="s">
        <v>78</v>
      </c>
      <c r="Q1116" s="94">
        <v>45281.627083333333</v>
      </c>
      <c r="R1116">
        <v>40.42</v>
      </c>
      <c r="S1116">
        <v>26.51</v>
      </c>
      <c r="T1116" t="str">
        <f>VLOOKUP(E1116,zamiana!A:B,2,0)</f>
        <v>ALSTOM (ex. BT) CZL</v>
      </c>
    </row>
    <row r="1117" spans="1:20" x14ac:dyDescent="0.3">
      <c r="A1117" t="s">
        <v>5739</v>
      </c>
      <c r="B1117" s="2">
        <v>45238</v>
      </c>
      <c r="C1117" s="2">
        <v>45238</v>
      </c>
      <c r="D1117" s="2"/>
      <c r="E1117" t="s">
        <v>951</v>
      </c>
      <c r="F1117" t="s">
        <v>952</v>
      </c>
      <c r="G1117" t="s">
        <v>942</v>
      </c>
      <c r="H1117" t="s">
        <v>951</v>
      </c>
      <c r="I1117" t="s">
        <v>1777</v>
      </c>
      <c r="J1117" t="s">
        <v>1778</v>
      </c>
      <c r="K1117" t="s">
        <v>955</v>
      </c>
      <c r="L1117">
        <v>1</v>
      </c>
      <c r="M1117" t="s">
        <v>77</v>
      </c>
      <c r="N1117">
        <v>87.47</v>
      </c>
      <c r="O1117">
        <v>50.77</v>
      </c>
      <c r="P1117" t="s">
        <v>78</v>
      </c>
      <c r="Q1117" s="94">
        <v>45281.627083333333</v>
      </c>
      <c r="R1117">
        <v>87.47</v>
      </c>
      <c r="S1117">
        <v>50.77</v>
      </c>
      <c r="T1117" t="str">
        <f>VLOOKUP(E1117,zamiana!A:B,2,0)</f>
        <v>ALSTOM (ex. BT) CZL</v>
      </c>
    </row>
    <row r="1118" spans="1:20" x14ac:dyDescent="0.3">
      <c r="A1118" t="s">
        <v>5739</v>
      </c>
      <c r="B1118" s="2">
        <v>45238</v>
      </c>
      <c r="C1118" s="2">
        <v>45238</v>
      </c>
      <c r="D1118" s="2"/>
      <c r="E1118" t="s">
        <v>951</v>
      </c>
      <c r="F1118" t="s">
        <v>952</v>
      </c>
      <c r="G1118" t="s">
        <v>942</v>
      </c>
      <c r="H1118" t="s">
        <v>951</v>
      </c>
      <c r="I1118" t="s">
        <v>1777</v>
      </c>
      <c r="J1118" t="s">
        <v>1778</v>
      </c>
      <c r="K1118" t="s">
        <v>955</v>
      </c>
      <c r="L1118">
        <v>1</v>
      </c>
      <c r="M1118" t="s">
        <v>77</v>
      </c>
      <c r="N1118">
        <v>87.47</v>
      </c>
      <c r="O1118">
        <v>50.77</v>
      </c>
      <c r="P1118" t="s">
        <v>78</v>
      </c>
      <c r="Q1118" s="94">
        <v>45281.627083333333</v>
      </c>
      <c r="R1118">
        <v>87.47</v>
      </c>
      <c r="S1118">
        <v>50.77</v>
      </c>
      <c r="T1118" t="str">
        <f>VLOOKUP(E1118,zamiana!A:B,2,0)</f>
        <v>ALSTOM (ex. BT) CZL</v>
      </c>
    </row>
    <row r="1119" spans="1:20" x14ac:dyDescent="0.3">
      <c r="A1119" t="s">
        <v>5739</v>
      </c>
      <c r="B1119" s="2">
        <v>45238</v>
      </c>
      <c r="C1119" s="2">
        <v>45238</v>
      </c>
      <c r="D1119" s="2"/>
      <c r="E1119" t="s">
        <v>951</v>
      </c>
      <c r="F1119" t="s">
        <v>952</v>
      </c>
      <c r="G1119" t="s">
        <v>942</v>
      </c>
      <c r="H1119" t="s">
        <v>951</v>
      </c>
      <c r="I1119" t="s">
        <v>1470</v>
      </c>
      <c r="J1119" t="s">
        <v>1471</v>
      </c>
      <c r="K1119" t="s">
        <v>955</v>
      </c>
      <c r="L1119">
        <v>4</v>
      </c>
      <c r="M1119" t="s">
        <v>77</v>
      </c>
      <c r="N1119">
        <v>19.670000000000002</v>
      </c>
      <c r="O1119">
        <v>18.649999999999999</v>
      </c>
      <c r="P1119" t="s">
        <v>78</v>
      </c>
      <c r="Q1119" s="94">
        <v>45281.627083333333</v>
      </c>
      <c r="R1119">
        <v>78.680000000000007</v>
      </c>
      <c r="S1119">
        <v>74.599999999999994</v>
      </c>
      <c r="T1119" t="str">
        <f>VLOOKUP(E1119,zamiana!A:B,2,0)</f>
        <v>ALSTOM (ex. BT) CZL</v>
      </c>
    </row>
    <row r="1120" spans="1:20" x14ac:dyDescent="0.3">
      <c r="A1120" t="s">
        <v>5739</v>
      </c>
      <c r="B1120" s="2">
        <v>45238</v>
      </c>
      <c r="C1120" s="2">
        <v>45238</v>
      </c>
      <c r="D1120" s="2"/>
      <c r="E1120" t="s">
        <v>951</v>
      </c>
      <c r="F1120" t="s">
        <v>952</v>
      </c>
      <c r="G1120" t="s">
        <v>942</v>
      </c>
      <c r="H1120" t="s">
        <v>951</v>
      </c>
      <c r="I1120" t="s">
        <v>2048</v>
      </c>
      <c r="J1120" t="s">
        <v>2049</v>
      </c>
      <c r="K1120" t="s">
        <v>955</v>
      </c>
      <c r="L1120">
        <v>7</v>
      </c>
      <c r="M1120" t="s">
        <v>77</v>
      </c>
      <c r="N1120">
        <v>8.59</v>
      </c>
      <c r="O1120">
        <v>7.91</v>
      </c>
      <c r="P1120" t="s">
        <v>78</v>
      </c>
      <c r="Q1120" s="94">
        <v>45281.654166666667</v>
      </c>
      <c r="R1120">
        <v>60.13</v>
      </c>
      <c r="S1120">
        <v>55.37</v>
      </c>
      <c r="T1120" t="str">
        <f>VLOOKUP(E1120,zamiana!A:B,2,0)</f>
        <v>ALSTOM (ex. BT) CZL</v>
      </c>
    </row>
    <row r="1121" spans="1:20" x14ac:dyDescent="0.3">
      <c r="A1121" t="s">
        <v>5739</v>
      </c>
      <c r="B1121" s="2">
        <v>45238</v>
      </c>
      <c r="C1121" s="2">
        <v>45238</v>
      </c>
      <c r="D1121" s="2"/>
      <c r="E1121" t="s">
        <v>951</v>
      </c>
      <c r="F1121" t="s">
        <v>952</v>
      </c>
      <c r="G1121" t="s">
        <v>942</v>
      </c>
      <c r="H1121" t="s">
        <v>951</v>
      </c>
      <c r="I1121" t="s">
        <v>1828</v>
      </c>
      <c r="J1121" t="s">
        <v>1829</v>
      </c>
      <c r="K1121" t="s">
        <v>955</v>
      </c>
      <c r="L1121">
        <v>1</v>
      </c>
      <c r="M1121" t="s">
        <v>77</v>
      </c>
      <c r="N1121">
        <v>207.07</v>
      </c>
      <c r="O1121">
        <v>102.45</v>
      </c>
      <c r="P1121" t="s">
        <v>78</v>
      </c>
      <c r="Q1121" s="94">
        <v>45281.627083333333</v>
      </c>
      <c r="R1121">
        <v>207.07</v>
      </c>
      <c r="S1121">
        <v>102.45</v>
      </c>
      <c r="T1121" t="str">
        <f>VLOOKUP(E1121,zamiana!A:B,2,0)</f>
        <v>ALSTOM (ex. BT) CZL</v>
      </c>
    </row>
    <row r="1122" spans="1:20" x14ac:dyDescent="0.3">
      <c r="A1122" t="s">
        <v>5739</v>
      </c>
      <c r="B1122" s="2">
        <v>45238</v>
      </c>
      <c r="C1122" s="2">
        <v>45238</v>
      </c>
      <c r="D1122" s="2"/>
      <c r="E1122" t="s">
        <v>951</v>
      </c>
      <c r="F1122" t="s">
        <v>952</v>
      </c>
      <c r="G1122" t="s">
        <v>942</v>
      </c>
      <c r="H1122" t="s">
        <v>951</v>
      </c>
      <c r="I1122" t="s">
        <v>1843</v>
      </c>
      <c r="J1122" t="s">
        <v>1844</v>
      </c>
      <c r="K1122" t="s">
        <v>955</v>
      </c>
      <c r="L1122">
        <v>1</v>
      </c>
      <c r="M1122" t="s">
        <v>77</v>
      </c>
      <c r="N1122">
        <v>207.07</v>
      </c>
      <c r="O1122">
        <v>97.1</v>
      </c>
      <c r="P1122" t="s">
        <v>78</v>
      </c>
      <c r="Q1122" s="94">
        <v>45281.627083333333</v>
      </c>
      <c r="R1122">
        <v>207.07</v>
      </c>
      <c r="S1122">
        <v>97.1</v>
      </c>
      <c r="T1122" t="str">
        <f>VLOOKUP(E1122,zamiana!A:B,2,0)</f>
        <v>ALSTOM (ex. BT) CZL</v>
      </c>
    </row>
    <row r="1123" spans="1:20" x14ac:dyDescent="0.3">
      <c r="A1123" t="s">
        <v>5739</v>
      </c>
      <c r="B1123" s="2">
        <v>45238</v>
      </c>
      <c r="C1123" s="2">
        <v>45238</v>
      </c>
      <c r="D1123" s="2"/>
      <c r="E1123" t="s">
        <v>951</v>
      </c>
      <c r="F1123" t="s">
        <v>952</v>
      </c>
      <c r="G1123" t="s">
        <v>942</v>
      </c>
      <c r="H1123" t="s">
        <v>951</v>
      </c>
      <c r="I1123" t="s">
        <v>1500</v>
      </c>
      <c r="J1123" t="s">
        <v>1501</v>
      </c>
      <c r="K1123" t="s">
        <v>955</v>
      </c>
      <c r="L1123">
        <v>2</v>
      </c>
      <c r="M1123" t="s">
        <v>77</v>
      </c>
      <c r="N1123">
        <v>20.65</v>
      </c>
      <c r="O1123">
        <v>21.38</v>
      </c>
      <c r="P1123" t="s">
        <v>78</v>
      </c>
      <c r="Q1123" s="94">
        <v>45281.627083333333</v>
      </c>
      <c r="R1123">
        <v>41.3</v>
      </c>
      <c r="S1123">
        <v>42.76</v>
      </c>
      <c r="T1123" t="str">
        <f>VLOOKUP(E1123,zamiana!A:B,2,0)</f>
        <v>ALSTOM (ex. BT) CZL</v>
      </c>
    </row>
    <row r="1124" spans="1:20" x14ac:dyDescent="0.3">
      <c r="A1124" t="s">
        <v>5739</v>
      </c>
      <c r="B1124" s="2">
        <v>45238</v>
      </c>
      <c r="C1124" s="2">
        <v>45238</v>
      </c>
      <c r="D1124" s="2"/>
      <c r="E1124" t="s">
        <v>951</v>
      </c>
      <c r="F1124" t="s">
        <v>952</v>
      </c>
      <c r="G1124" t="s">
        <v>942</v>
      </c>
      <c r="H1124" t="s">
        <v>951</v>
      </c>
      <c r="I1124" t="s">
        <v>1500</v>
      </c>
      <c r="J1124" t="s">
        <v>1501</v>
      </c>
      <c r="K1124" t="s">
        <v>955</v>
      </c>
      <c r="L1124">
        <v>2</v>
      </c>
      <c r="M1124" t="s">
        <v>77</v>
      </c>
      <c r="N1124">
        <v>20.65</v>
      </c>
      <c r="O1124">
        <v>21.38</v>
      </c>
      <c r="P1124" t="s">
        <v>78</v>
      </c>
      <c r="Q1124" s="94">
        <v>45281.627083333333</v>
      </c>
      <c r="R1124">
        <v>41.3</v>
      </c>
      <c r="S1124">
        <v>42.76</v>
      </c>
      <c r="T1124" t="str">
        <f>VLOOKUP(E1124,zamiana!A:B,2,0)</f>
        <v>ALSTOM (ex. BT) CZL</v>
      </c>
    </row>
    <row r="1125" spans="1:20" x14ac:dyDescent="0.3">
      <c r="A1125" t="s">
        <v>5739</v>
      </c>
      <c r="B1125" s="2">
        <v>45238</v>
      </c>
      <c r="C1125" s="2">
        <v>45238</v>
      </c>
      <c r="D1125" s="2"/>
      <c r="E1125" t="s">
        <v>951</v>
      </c>
      <c r="F1125" t="s">
        <v>952</v>
      </c>
      <c r="G1125" t="s">
        <v>942</v>
      </c>
      <c r="H1125" t="s">
        <v>951</v>
      </c>
      <c r="I1125" t="s">
        <v>1500</v>
      </c>
      <c r="J1125" t="s">
        <v>1501</v>
      </c>
      <c r="K1125" t="s">
        <v>955</v>
      </c>
      <c r="L1125">
        <v>2</v>
      </c>
      <c r="M1125" t="s">
        <v>77</v>
      </c>
      <c r="N1125">
        <v>20.65</v>
      </c>
      <c r="O1125">
        <v>21.38</v>
      </c>
      <c r="P1125" t="s">
        <v>78</v>
      </c>
      <c r="Q1125" s="94">
        <v>45281.627083333333</v>
      </c>
      <c r="R1125">
        <v>41.3</v>
      </c>
      <c r="S1125">
        <v>42.76</v>
      </c>
      <c r="T1125" t="str">
        <f>VLOOKUP(E1125,zamiana!A:B,2,0)</f>
        <v>ALSTOM (ex. BT) CZL</v>
      </c>
    </row>
    <row r="1126" spans="1:20" x14ac:dyDescent="0.3">
      <c r="A1126" t="s">
        <v>5739</v>
      </c>
      <c r="B1126" s="2">
        <v>45238</v>
      </c>
      <c r="C1126" s="2">
        <v>45238</v>
      </c>
      <c r="D1126" s="2"/>
      <c r="E1126" t="s">
        <v>951</v>
      </c>
      <c r="F1126" t="s">
        <v>952</v>
      </c>
      <c r="G1126" t="s">
        <v>942</v>
      </c>
      <c r="H1126" t="s">
        <v>951</v>
      </c>
      <c r="I1126" t="s">
        <v>1500</v>
      </c>
      <c r="J1126" t="s">
        <v>1501</v>
      </c>
      <c r="K1126" t="s">
        <v>955</v>
      </c>
      <c r="L1126">
        <v>2</v>
      </c>
      <c r="M1126" t="s">
        <v>77</v>
      </c>
      <c r="N1126">
        <v>20.65</v>
      </c>
      <c r="O1126">
        <v>21.38</v>
      </c>
      <c r="P1126" t="s">
        <v>78</v>
      </c>
      <c r="Q1126" s="94">
        <v>45281.627083333333</v>
      </c>
      <c r="R1126">
        <v>41.3</v>
      </c>
      <c r="S1126">
        <v>42.76</v>
      </c>
      <c r="T1126" t="str">
        <f>VLOOKUP(E1126,zamiana!A:B,2,0)</f>
        <v>ALSTOM (ex. BT) CZL</v>
      </c>
    </row>
    <row r="1127" spans="1:20" x14ac:dyDescent="0.3">
      <c r="A1127" t="s">
        <v>5739</v>
      </c>
      <c r="B1127" s="2">
        <v>45238</v>
      </c>
      <c r="C1127" s="2">
        <v>45238</v>
      </c>
      <c r="D1127" s="2"/>
      <c r="E1127" t="s">
        <v>951</v>
      </c>
      <c r="F1127" t="s">
        <v>952</v>
      </c>
      <c r="G1127" t="s">
        <v>942</v>
      </c>
      <c r="H1127" t="s">
        <v>951</v>
      </c>
      <c r="I1127" t="s">
        <v>1500</v>
      </c>
      <c r="J1127" t="s">
        <v>1501</v>
      </c>
      <c r="K1127" t="s">
        <v>955</v>
      </c>
      <c r="L1127">
        <v>2</v>
      </c>
      <c r="M1127" t="s">
        <v>77</v>
      </c>
      <c r="N1127">
        <v>20.65</v>
      </c>
      <c r="O1127">
        <v>21.38</v>
      </c>
      <c r="P1127" t="s">
        <v>78</v>
      </c>
      <c r="Q1127" s="94">
        <v>45281.627083333333</v>
      </c>
      <c r="R1127">
        <v>41.3</v>
      </c>
      <c r="S1127">
        <v>42.76</v>
      </c>
      <c r="T1127" t="str">
        <f>VLOOKUP(E1127,zamiana!A:B,2,0)</f>
        <v>ALSTOM (ex. BT) CZL</v>
      </c>
    </row>
    <row r="1128" spans="1:20" x14ac:dyDescent="0.3">
      <c r="A1128" t="s">
        <v>5739</v>
      </c>
      <c r="B1128" s="2">
        <v>45238</v>
      </c>
      <c r="C1128" s="2">
        <v>45238</v>
      </c>
      <c r="D1128" s="2"/>
      <c r="E1128" t="s">
        <v>951</v>
      </c>
      <c r="F1128" t="s">
        <v>952</v>
      </c>
      <c r="G1128" t="s">
        <v>942</v>
      </c>
      <c r="H1128" t="s">
        <v>951</v>
      </c>
      <c r="I1128" t="s">
        <v>1500</v>
      </c>
      <c r="J1128" t="s">
        <v>1501</v>
      </c>
      <c r="K1128" t="s">
        <v>955</v>
      </c>
      <c r="L1128">
        <v>2</v>
      </c>
      <c r="M1128" t="s">
        <v>77</v>
      </c>
      <c r="N1128">
        <v>20.65</v>
      </c>
      <c r="O1128">
        <v>21.38</v>
      </c>
      <c r="P1128" t="s">
        <v>78</v>
      </c>
      <c r="Q1128" s="94">
        <v>45281.627083333333</v>
      </c>
      <c r="R1128">
        <v>41.3</v>
      </c>
      <c r="S1128">
        <v>42.76</v>
      </c>
      <c r="T1128" t="str">
        <f>VLOOKUP(E1128,zamiana!A:B,2,0)</f>
        <v>ALSTOM (ex. BT) CZL</v>
      </c>
    </row>
    <row r="1129" spans="1:20" x14ac:dyDescent="0.3">
      <c r="A1129" t="s">
        <v>5739</v>
      </c>
      <c r="B1129" s="2">
        <v>45238</v>
      </c>
      <c r="C1129" s="2">
        <v>45238</v>
      </c>
      <c r="D1129" s="2"/>
      <c r="E1129" t="s">
        <v>951</v>
      </c>
      <c r="F1129" t="s">
        <v>952</v>
      </c>
      <c r="G1129" t="s">
        <v>942</v>
      </c>
      <c r="H1129" t="s">
        <v>951</v>
      </c>
      <c r="I1129" t="s">
        <v>1500</v>
      </c>
      <c r="J1129" t="s">
        <v>1501</v>
      </c>
      <c r="K1129" t="s">
        <v>955</v>
      </c>
      <c r="L1129">
        <v>2</v>
      </c>
      <c r="M1129" t="s">
        <v>77</v>
      </c>
      <c r="N1129">
        <v>20.65</v>
      </c>
      <c r="O1129">
        <v>21.38</v>
      </c>
      <c r="P1129" t="s">
        <v>78</v>
      </c>
      <c r="Q1129" s="94">
        <v>45281.627083333333</v>
      </c>
      <c r="R1129">
        <v>41.3</v>
      </c>
      <c r="S1129">
        <v>42.76</v>
      </c>
      <c r="T1129" t="str">
        <f>VLOOKUP(E1129,zamiana!A:B,2,0)</f>
        <v>ALSTOM (ex. BT) CZL</v>
      </c>
    </row>
    <row r="1130" spans="1:20" x14ac:dyDescent="0.3">
      <c r="A1130" t="s">
        <v>5739</v>
      </c>
      <c r="B1130" s="2">
        <v>45238</v>
      </c>
      <c r="C1130" s="2">
        <v>45238</v>
      </c>
      <c r="D1130" s="2"/>
      <c r="E1130" t="s">
        <v>951</v>
      </c>
      <c r="F1130" t="s">
        <v>952</v>
      </c>
      <c r="G1130" t="s">
        <v>942</v>
      </c>
      <c r="H1130" t="s">
        <v>951</v>
      </c>
      <c r="I1130" t="s">
        <v>1500</v>
      </c>
      <c r="J1130" t="s">
        <v>1501</v>
      </c>
      <c r="K1130" t="s">
        <v>955</v>
      </c>
      <c r="L1130">
        <v>2</v>
      </c>
      <c r="M1130" t="s">
        <v>77</v>
      </c>
      <c r="N1130">
        <v>20.65</v>
      </c>
      <c r="O1130">
        <v>21.38</v>
      </c>
      <c r="P1130" t="s">
        <v>78</v>
      </c>
      <c r="Q1130" s="94">
        <v>45281.627083333333</v>
      </c>
      <c r="R1130">
        <v>41.3</v>
      </c>
      <c r="S1130">
        <v>42.76</v>
      </c>
      <c r="T1130" t="str">
        <f>VLOOKUP(E1130,zamiana!A:B,2,0)</f>
        <v>ALSTOM (ex. BT) CZL</v>
      </c>
    </row>
    <row r="1131" spans="1:20" x14ac:dyDescent="0.3">
      <c r="A1131" t="s">
        <v>5739</v>
      </c>
      <c r="B1131" s="2">
        <v>45238</v>
      </c>
      <c r="C1131" s="2">
        <v>45238</v>
      </c>
      <c r="D1131" s="2"/>
      <c r="E1131" t="s">
        <v>951</v>
      </c>
      <c r="F1131" t="s">
        <v>952</v>
      </c>
      <c r="G1131" t="s">
        <v>942</v>
      </c>
      <c r="H1131" t="s">
        <v>951</v>
      </c>
      <c r="I1131" t="s">
        <v>1500</v>
      </c>
      <c r="J1131" t="s">
        <v>1501</v>
      </c>
      <c r="K1131" t="s">
        <v>955</v>
      </c>
      <c r="L1131">
        <v>2</v>
      </c>
      <c r="M1131" t="s">
        <v>77</v>
      </c>
      <c r="N1131">
        <v>20.65</v>
      </c>
      <c r="O1131">
        <v>21.38</v>
      </c>
      <c r="P1131" t="s">
        <v>78</v>
      </c>
      <c r="Q1131" s="94">
        <v>45281.627083333333</v>
      </c>
      <c r="R1131">
        <v>41.3</v>
      </c>
      <c r="S1131">
        <v>42.76</v>
      </c>
      <c r="T1131" t="str">
        <f>VLOOKUP(E1131,zamiana!A:B,2,0)</f>
        <v>ALSTOM (ex. BT) CZL</v>
      </c>
    </row>
    <row r="1132" spans="1:20" x14ac:dyDescent="0.3">
      <c r="A1132" t="s">
        <v>5739</v>
      </c>
      <c r="B1132" s="2">
        <v>45238</v>
      </c>
      <c r="C1132" s="2">
        <v>45238</v>
      </c>
      <c r="D1132" s="2"/>
      <c r="E1132" t="s">
        <v>951</v>
      </c>
      <c r="F1132" t="s">
        <v>952</v>
      </c>
      <c r="G1132" t="s">
        <v>942</v>
      </c>
      <c r="H1132" t="s">
        <v>951</v>
      </c>
      <c r="I1132" t="s">
        <v>1500</v>
      </c>
      <c r="J1132" t="s">
        <v>1501</v>
      </c>
      <c r="K1132" t="s">
        <v>955</v>
      </c>
      <c r="L1132">
        <v>2</v>
      </c>
      <c r="M1132" t="s">
        <v>77</v>
      </c>
      <c r="N1132">
        <v>20.65</v>
      </c>
      <c r="O1132">
        <v>21.38</v>
      </c>
      <c r="P1132" t="s">
        <v>78</v>
      </c>
      <c r="Q1132" s="94">
        <v>45281.627083333333</v>
      </c>
      <c r="R1132">
        <v>41.3</v>
      </c>
      <c r="S1132">
        <v>42.76</v>
      </c>
      <c r="T1132" t="str">
        <f>VLOOKUP(E1132,zamiana!A:B,2,0)</f>
        <v>ALSTOM (ex. BT) CZL</v>
      </c>
    </row>
    <row r="1133" spans="1:20" x14ac:dyDescent="0.3">
      <c r="A1133" t="s">
        <v>5739</v>
      </c>
      <c r="B1133" s="2">
        <v>45238</v>
      </c>
      <c r="C1133" s="2">
        <v>45238</v>
      </c>
      <c r="D1133" s="2"/>
      <c r="E1133" t="s">
        <v>951</v>
      </c>
      <c r="F1133" t="s">
        <v>952</v>
      </c>
      <c r="G1133" t="s">
        <v>942</v>
      </c>
      <c r="H1133" t="s">
        <v>951</v>
      </c>
      <c r="I1133" t="s">
        <v>1742</v>
      </c>
      <c r="J1133" t="s">
        <v>1743</v>
      </c>
      <c r="K1133" t="s">
        <v>955</v>
      </c>
      <c r="L1133">
        <v>1</v>
      </c>
      <c r="M1133" t="s">
        <v>77</v>
      </c>
      <c r="N1133">
        <v>79.86</v>
      </c>
      <c r="O1133">
        <v>53</v>
      </c>
      <c r="P1133" t="s">
        <v>78</v>
      </c>
      <c r="Q1133" s="94">
        <v>45281.627083333333</v>
      </c>
      <c r="R1133">
        <v>79.86</v>
      </c>
      <c r="S1133">
        <v>53</v>
      </c>
      <c r="T1133" t="str">
        <f>VLOOKUP(E1133,zamiana!A:B,2,0)</f>
        <v>ALSTOM (ex. BT) CZL</v>
      </c>
    </row>
    <row r="1134" spans="1:20" x14ac:dyDescent="0.3">
      <c r="A1134" t="s">
        <v>5739</v>
      </c>
      <c r="B1134" s="2">
        <v>45238</v>
      </c>
      <c r="C1134" s="2">
        <v>45238</v>
      </c>
      <c r="D1134" s="2"/>
      <c r="E1134" t="s">
        <v>951</v>
      </c>
      <c r="F1134" t="s">
        <v>952</v>
      </c>
      <c r="G1134" t="s">
        <v>942</v>
      </c>
      <c r="H1134" t="s">
        <v>951</v>
      </c>
      <c r="I1134" t="s">
        <v>1742</v>
      </c>
      <c r="J1134" t="s">
        <v>1743</v>
      </c>
      <c r="K1134" t="s">
        <v>955</v>
      </c>
      <c r="L1134">
        <v>1</v>
      </c>
      <c r="M1134" t="s">
        <v>77</v>
      </c>
      <c r="N1134">
        <v>79.86</v>
      </c>
      <c r="O1134">
        <v>53</v>
      </c>
      <c r="P1134" t="s">
        <v>78</v>
      </c>
      <c r="Q1134" s="94">
        <v>45281.627083333333</v>
      </c>
      <c r="R1134">
        <v>79.86</v>
      </c>
      <c r="S1134">
        <v>53</v>
      </c>
      <c r="T1134" t="str">
        <f>VLOOKUP(E1134,zamiana!A:B,2,0)</f>
        <v>ALSTOM (ex. BT) CZL</v>
      </c>
    </row>
    <row r="1135" spans="1:20" x14ac:dyDescent="0.3">
      <c r="A1135" t="s">
        <v>5739</v>
      </c>
      <c r="B1135" s="2">
        <v>45238</v>
      </c>
      <c r="C1135" s="2">
        <v>45238</v>
      </c>
      <c r="D1135" s="2"/>
      <c r="E1135" t="s">
        <v>951</v>
      </c>
      <c r="F1135" t="s">
        <v>952</v>
      </c>
      <c r="G1135" t="s">
        <v>942</v>
      </c>
      <c r="H1135" t="s">
        <v>951</v>
      </c>
      <c r="I1135" t="s">
        <v>1742</v>
      </c>
      <c r="J1135" t="s">
        <v>1743</v>
      </c>
      <c r="K1135" t="s">
        <v>955</v>
      </c>
      <c r="L1135">
        <v>1</v>
      </c>
      <c r="M1135" t="s">
        <v>77</v>
      </c>
      <c r="N1135">
        <v>79.86</v>
      </c>
      <c r="O1135">
        <v>53</v>
      </c>
      <c r="P1135" t="s">
        <v>78</v>
      </c>
      <c r="Q1135" s="94">
        <v>45281.627083333333</v>
      </c>
      <c r="R1135">
        <v>79.86</v>
      </c>
      <c r="S1135">
        <v>53</v>
      </c>
      <c r="T1135" t="str">
        <f>VLOOKUP(E1135,zamiana!A:B,2,0)</f>
        <v>ALSTOM (ex. BT) CZL</v>
      </c>
    </row>
    <row r="1136" spans="1:20" x14ac:dyDescent="0.3">
      <c r="A1136" t="s">
        <v>5739</v>
      </c>
      <c r="B1136" s="2">
        <v>45238</v>
      </c>
      <c r="C1136" s="2">
        <v>45238</v>
      </c>
      <c r="D1136" s="2"/>
      <c r="E1136" t="s">
        <v>951</v>
      </c>
      <c r="F1136" t="s">
        <v>952</v>
      </c>
      <c r="G1136" t="s">
        <v>942</v>
      </c>
      <c r="H1136" t="s">
        <v>951</v>
      </c>
      <c r="I1136" t="s">
        <v>1742</v>
      </c>
      <c r="J1136" t="s">
        <v>1743</v>
      </c>
      <c r="K1136" t="s">
        <v>955</v>
      </c>
      <c r="L1136">
        <v>1</v>
      </c>
      <c r="M1136" t="s">
        <v>77</v>
      </c>
      <c r="N1136">
        <v>79.86</v>
      </c>
      <c r="O1136">
        <v>53</v>
      </c>
      <c r="P1136" t="s">
        <v>78</v>
      </c>
      <c r="Q1136" s="94">
        <v>45281.627083333333</v>
      </c>
      <c r="R1136">
        <v>79.86</v>
      </c>
      <c r="S1136">
        <v>53</v>
      </c>
      <c r="T1136" t="str">
        <f>VLOOKUP(E1136,zamiana!A:B,2,0)</f>
        <v>ALSTOM (ex. BT) CZL</v>
      </c>
    </row>
    <row r="1137" spans="1:20" x14ac:dyDescent="0.3">
      <c r="A1137" t="s">
        <v>5739</v>
      </c>
      <c r="B1137" s="2">
        <v>45238</v>
      </c>
      <c r="C1137" s="2">
        <v>45238</v>
      </c>
      <c r="D1137" s="2"/>
      <c r="E1137" t="s">
        <v>951</v>
      </c>
      <c r="F1137" t="s">
        <v>952</v>
      </c>
      <c r="G1137" t="s">
        <v>942</v>
      </c>
      <c r="H1137" t="s">
        <v>951</v>
      </c>
      <c r="I1137" t="s">
        <v>1775</v>
      </c>
      <c r="J1137" t="s">
        <v>1776</v>
      </c>
      <c r="K1137" t="s">
        <v>955</v>
      </c>
      <c r="L1137">
        <v>2</v>
      </c>
      <c r="M1137" t="s">
        <v>77</v>
      </c>
      <c r="N1137">
        <v>84.04</v>
      </c>
      <c r="O1137">
        <v>53.29</v>
      </c>
      <c r="P1137" t="s">
        <v>78</v>
      </c>
      <c r="Q1137" s="94">
        <v>45281.627083333333</v>
      </c>
      <c r="R1137">
        <v>168.08</v>
      </c>
      <c r="S1137">
        <v>106.58</v>
      </c>
      <c r="T1137" t="str">
        <f>VLOOKUP(E1137,zamiana!A:B,2,0)</f>
        <v>ALSTOM (ex. BT) CZL</v>
      </c>
    </row>
    <row r="1138" spans="1:20" x14ac:dyDescent="0.3">
      <c r="A1138" t="s">
        <v>5739</v>
      </c>
      <c r="B1138" s="2">
        <v>45238</v>
      </c>
      <c r="C1138" s="2">
        <v>45238</v>
      </c>
      <c r="D1138" s="2"/>
      <c r="E1138" t="s">
        <v>951</v>
      </c>
      <c r="F1138" t="s">
        <v>952</v>
      </c>
      <c r="G1138" t="s">
        <v>942</v>
      </c>
      <c r="H1138" t="s">
        <v>951</v>
      </c>
      <c r="I1138" t="s">
        <v>1775</v>
      </c>
      <c r="J1138" t="s">
        <v>1776</v>
      </c>
      <c r="K1138" t="s">
        <v>955</v>
      </c>
      <c r="L1138">
        <v>2</v>
      </c>
      <c r="M1138" t="s">
        <v>77</v>
      </c>
      <c r="N1138">
        <v>84.04</v>
      </c>
      <c r="O1138">
        <v>53.29</v>
      </c>
      <c r="P1138" t="s">
        <v>78</v>
      </c>
      <c r="Q1138" s="94">
        <v>45281.627083333333</v>
      </c>
      <c r="R1138">
        <v>168.08</v>
      </c>
      <c r="S1138">
        <v>106.58</v>
      </c>
      <c r="T1138" t="str">
        <f>VLOOKUP(E1138,zamiana!A:B,2,0)</f>
        <v>ALSTOM (ex. BT) CZL</v>
      </c>
    </row>
    <row r="1139" spans="1:20" x14ac:dyDescent="0.3">
      <c r="A1139" t="s">
        <v>5739</v>
      </c>
      <c r="B1139" s="2">
        <v>45238</v>
      </c>
      <c r="C1139" s="2">
        <v>45238</v>
      </c>
      <c r="D1139" s="2"/>
      <c r="E1139" t="s">
        <v>951</v>
      </c>
      <c r="F1139" t="s">
        <v>952</v>
      </c>
      <c r="G1139" t="s">
        <v>942</v>
      </c>
      <c r="H1139" t="s">
        <v>951</v>
      </c>
      <c r="I1139" t="s">
        <v>1067</v>
      </c>
      <c r="J1139" t="s">
        <v>1068</v>
      </c>
      <c r="K1139" t="s">
        <v>955</v>
      </c>
      <c r="L1139">
        <v>10</v>
      </c>
      <c r="M1139" t="s">
        <v>77</v>
      </c>
      <c r="N1139">
        <v>9.66</v>
      </c>
      <c r="O1139">
        <v>8.48</v>
      </c>
      <c r="P1139" t="s">
        <v>78</v>
      </c>
      <c r="Q1139" s="94">
        <v>45281.627083333333</v>
      </c>
      <c r="R1139">
        <v>96.6</v>
      </c>
      <c r="S1139">
        <v>84.8</v>
      </c>
      <c r="T1139" t="str">
        <f>VLOOKUP(E1139,zamiana!A:B,2,0)</f>
        <v>ALSTOM (ex. BT) CZL</v>
      </c>
    </row>
    <row r="1140" spans="1:20" x14ac:dyDescent="0.3">
      <c r="A1140" t="s">
        <v>5739</v>
      </c>
      <c r="B1140" s="2">
        <v>45238</v>
      </c>
      <c r="C1140" s="2">
        <v>45238</v>
      </c>
      <c r="D1140" s="2"/>
      <c r="E1140" t="s">
        <v>951</v>
      </c>
      <c r="F1140" t="s">
        <v>952</v>
      </c>
      <c r="G1140" t="s">
        <v>942</v>
      </c>
      <c r="H1140" t="s">
        <v>951</v>
      </c>
      <c r="I1140" t="s">
        <v>1401</v>
      </c>
      <c r="J1140" t="s">
        <v>1402</v>
      </c>
      <c r="K1140" t="s">
        <v>955</v>
      </c>
      <c r="L1140">
        <v>2</v>
      </c>
      <c r="M1140" t="s">
        <v>77</v>
      </c>
      <c r="N1140">
        <v>29.82</v>
      </c>
      <c r="O1140">
        <v>19.440000000000001</v>
      </c>
      <c r="P1140" t="s">
        <v>78</v>
      </c>
      <c r="Q1140" s="94">
        <v>45281.627083333333</v>
      </c>
      <c r="R1140">
        <v>59.64</v>
      </c>
      <c r="S1140">
        <v>38.880000000000003</v>
      </c>
      <c r="T1140" t="str">
        <f>VLOOKUP(E1140,zamiana!A:B,2,0)</f>
        <v>ALSTOM (ex. BT) CZL</v>
      </c>
    </row>
    <row r="1141" spans="1:20" x14ac:dyDescent="0.3">
      <c r="A1141" t="s">
        <v>5739</v>
      </c>
      <c r="B1141" s="2">
        <v>45238</v>
      </c>
      <c r="C1141" s="2">
        <v>45238</v>
      </c>
      <c r="D1141" s="2"/>
      <c r="E1141" t="s">
        <v>951</v>
      </c>
      <c r="F1141" t="s">
        <v>952</v>
      </c>
      <c r="G1141" t="s">
        <v>942</v>
      </c>
      <c r="H1141" t="s">
        <v>951</v>
      </c>
      <c r="I1141" t="s">
        <v>1401</v>
      </c>
      <c r="J1141" t="s">
        <v>1402</v>
      </c>
      <c r="K1141" t="s">
        <v>955</v>
      </c>
      <c r="L1141">
        <v>2</v>
      </c>
      <c r="M1141" t="s">
        <v>77</v>
      </c>
      <c r="N1141">
        <v>29.82</v>
      </c>
      <c r="O1141">
        <v>19.440000000000001</v>
      </c>
      <c r="P1141" t="s">
        <v>78</v>
      </c>
      <c r="Q1141" s="94">
        <v>45281.627083333333</v>
      </c>
      <c r="R1141">
        <v>59.64</v>
      </c>
      <c r="S1141">
        <v>38.880000000000003</v>
      </c>
      <c r="T1141" t="str">
        <f>VLOOKUP(E1141,zamiana!A:B,2,0)</f>
        <v>ALSTOM (ex. BT) CZL</v>
      </c>
    </row>
    <row r="1142" spans="1:20" x14ac:dyDescent="0.3">
      <c r="A1142" t="s">
        <v>5739</v>
      </c>
      <c r="B1142" s="2">
        <v>45238</v>
      </c>
      <c r="C1142" s="2">
        <v>45238</v>
      </c>
      <c r="D1142" s="2"/>
      <c r="E1142" t="s">
        <v>951</v>
      </c>
      <c r="F1142" t="s">
        <v>952</v>
      </c>
      <c r="G1142" t="s">
        <v>942</v>
      </c>
      <c r="H1142" t="s">
        <v>951</v>
      </c>
      <c r="I1142" t="s">
        <v>1401</v>
      </c>
      <c r="J1142" t="s">
        <v>1402</v>
      </c>
      <c r="K1142" t="s">
        <v>955</v>
      </c>
      <c r="L1142">
        <v>2</v>
      </c>
      <c r="M1142" t="s">
        <v>77</v>
      </c>
      <c r="N1142">
        <v>29.82</v>
      </c>
      <c r="O1142">
        <v>19.440000000000001</v>
      </c>
      <c r="P1142" t="s">
        <v>78</v>
      </c>
      <c r="Q1142" s="94">
        <v>45281.627083333333</v>
      </c>
      <c r="R1142">
        <v>59.64</v>
      </c>
      <c r="S1142">
        <v>38.880000000000003</v>
      </c>
      <c r="T1142" t="str">
        <f>VLOOKUP(E1142,zamiana!A:B,2,0)</f>
        <v>ALSTOM (ex. BT) CZL</v>
      </c>
    </row>
    <row r="1143" spans="1:20" x14ac:dyDescent="0.3">
      <c r="A1143" t="s">
        <v>5739</v>
      </c>
      <c r="B1143" s="2">
        <v>45238</v>
      </c>
      <c r="C1143" s="2">
        <v>45238</v>
      </c>
      <c r="D1143" s="2"/>
      <c r="E1143" t="s">
        <v>951</v>
      </c>
      <c r="F1143" t="s">
        <v>952</v>
      </c>
      <c r="G1143" t="s">
        <v>942</v>
      </c>
      <c r="H1143" t="s">
        <v>951</v>
      </c>
      <c r="I1143" t="s">
        <v>1401</v>
      </c>
      <c r="J1143" t="s">
        <v>1402</v>
      </c>
      <c r="K1143" t="s">
        <v>955</v>
      </c>
      <c r="L1143">
        <v>1</v>
      </c>
      <c r="M1143" t="s">
        <v>77</v>
      </c>
      <c r="N1143">
        <v>29.82</v>
      </c>
      <c r="O1143">
        <v>19.440000000000001</v>
      </c>
      <c r="P1143" t="s">
        <v>78</v>
      </c>
      <c r="Q1143" s="94">
        <v>45281.627083333333</v>
      </c>
      <c r="R1143">
        <v>29.82</v>
      </c>
      <c r="S1143">
        <v>19.440000000000001</v>
      </c>
      <c r="T1143" t="str">
        <f>VLOOKUP(E1143,zamiana!A:B,2,0)</f>
        <v>ALSTOM (ex. BT) CZL</v>
      </c>
    </row>
    <row r="1144" spans="1:20" x14ac:dyDescent="0.3">
      <c r="A1144" t="s">
        <v>5739</v>
      </c>
      <c r="B1144" s="2">
        <v>45238</v>
      </c>
      <c r="C1144" s="2">
        <v>45238</v>
      </c>
      <c r="D1144" s="2"/>
      <c r="E1144" t="s">
        <v>951</v>
      </c>
      <c r="F1144" t="s">
        <v>952</v>
      </c>
      <c r="G1144" t="s">
        <v>942</v>
      </c>
      <c r="H1144" t="s">
        <v>951</v>
      </c>
      <c r="I1144" t="s">
        <v>1401</v>
      </c>
      <c r="J1144" t="s">
        <v>1402</v>
      </c>
      <c r="K1144" t="s">
        <v>955</v>
      </c>
      <c r="L1144">
        <v>2</v>
      </c>
      <c r="M1144" t="s">
        <v>77</v>
      </c>
      <c r="N1144">
        <v>29.82</v>
      </c>
      <c r="O1144">
        <v>19.440000000000001</v>
      </c>
      <c r="P1144" t="s">
        <v>78</v>
      </c>
      <c r="Q1144" s="94">
        <v>45281.627083333333</v>
      </c>
      <c r="R1144">
        <v>59.64</v>
      </c>
      <c r="S1144">
        <v>38.880000000000003</v>
      </c>
      <c r="T1144" t="str">
        <f>VLOOKUP(E1144,zamiana!A:B,2,0)</f>
        <v>ALSTOM (ex. BT) CZL</v>
      </c>
    </row>
    <row r="1145" spans="1:20" x14ac:dyDescent="0.3">
      <c r="A1145" t="s">
        <v>5739</v>
      </c>
      <c r="B1145" s="2">
        <v>45238</v>
      </c>
      <c r="C1145" s="2">
        <v>45238</v>
      </c>
      <c r="D1145" s="2"/>
      <c r="E1145" t="s">
        <v>951</v>
      </c>
      <c r="F1145" t="s">
        <v>952</v>
      </c>
      <c r="G1145" t="s">
        <v>942</v>
      </c>
      <c r="H1145" t="s">
        <v>951</v>
      </c>
      <c r="I1145" t="s">
        <v>1401</v>
      </c>
      <c r="J1145" t="s">
        <v>1402</v>
      </c>
      <c r="K1145" t="s">
        <v>955</v>
      </c>
      <c r="L1145">
        <v>1</v>
      </c>
      <c r="M1145" t="s">
        <v>77</v>
      </c>
      <c r="N1145">
        <v>29.82</v>
      </c>
      <c r="O1145">
        <v>19.440000000000001</v>
      </c>
      <c r="P1145" t="s">
        <v>78</v>
      </c>
      <c r="Q1145" s="94">
        <v>45281.627083333333</v>
      </c>
      <c r="R1145">
        <v>29.82</v>
      </c>
      <c r="S1145">
        <v>19.440000000000001</v>
      </c>
      <c r="T1145" t="str">
        <f>VLOOKUP(E1145,zamiana!A:B,2,0)</f>
        <v>ALSTOM (ex. BT) CZL</v>
      </c>
    </row>
    <row r="1146" spans="1:20" x14ac:dyDescent="0.3">
      <c r="A1146" t="s">
        <v>5739</v>
      </c>
      <c r="B1146" s="2">
        <v>45238</v>
      </c>
      <c r="C1146" s="2">
        <v>45238</v>
      </c>
      <c r="D1146" s="2"/>
      <c r="E1146" t="s">
        <v>951</v>
      </c>
      <c r="F1146" t="s">
        <v>952</v>
      </c>
      <c r="G1146" t="s">
        <v>942</v>
      </c>
      <c r="H1146" t="s">
        <v>951</v>
      </c>
      <c r="I1146" t="s">
        <v>1401</v>
      </c>
      <c r="J1146" t="s">
        <v>1402</v>
      </c>
      <c r="K1146" t="s">
        <v>955</v>
      </c>
      <c r="L1146">
        <v>1</v>
      </c>
      <c r="M1146" t="s">
        <v>77</v>
      </c>
      <c r="N1146">
        <v>29.82</v>
      </c>
      <c r="O1146">
        <v>19.440000000000001</v>
      </c>
      <c r="P1146" t="s">
        <v>78</v>
      </c>
      <c r="Q1146" s="94">
        <v>45281.627083333333</v>
      </c>
      <c r="R1146">
        <v>29.82</v>
      </c>
      <c r="S1146">
        <v>19.440000000000001</v>
      </c>
      <c r="T1146" t="str">
        <f>VLOOKUP(E1146,zamiana!A:B,2,0)</f>
        <v>ALSTOM (ex. BT) CZL</v>
      </c>
    </row>
    <row r="1147" spans="1:20" x14ac:dyDescent="0.3">
      <c r="A1147" t="s">
        <v>5739</v>
      </c>
      <c r="B1147" s="2">
        <v>45238</v>
      </c>
      <c r="C1147" s="2">
        <v>45238</v>
      </c>
      <c r="D1147" s="2"/>
      <c r="E1147" t="s">
        <v>951</v>
      </c>
      <c r="F1147" t="s">
        <v>952</v>
      </c>
      <c r="G1147" t="s">
        <v>942</v>
      </c>
      <c r="H1147" t="s">
        <v>951</v>
      </c>
      <c r="I1147" t="s">
        <v>1401</v>
      </c>
      <c r="J1147" t="s">
        <v>1402</v>
      </c>
      <c r="K1147" t="s">
        <v>955</v>
      </c>
      <c r="L1147">
        <v>1</v>
      </c>
      <c r="M1147" t="s">
        <v>77</v>
      </c>
      <c r="N1147">
        <v>29.82</v>
      </c>
      <c r="O1147">
        <v>19.440000000000001</v>
      </c>
      <c r="P1147" t="s">
        <v>78</v>
      </c>
      <c r="Q1147" s="94">
        <v>45281.627083333333</v>
      </c>
      <c r="R1147">
        <v>29.82</v>
      </c>
      <c r="S1147">
        <v>19.440000000000001</v>
      </c>
      <c r="T1147" t="str">
        <f>VLOOKUP(E1147,zamiana!A:B,2,0)</f>
        <v>ALSTOM (ex. BT) CZL</v>
      </c>
    </row>
    <row r="1148" spans="1:20" x14ac:dyDescent="0.3">
      <c r="A1148" t="s">
        <v>5739</v>
      </c>
      <c r="B1148" s="2">
        <v>45238</v>
      </c>
      <c r="C1148" s="2">
        <v>45238</v>
      </c>
      <c r="D1148" s="2"/>
      <c r="E1148" t="s">
        <v>951</v>
      </c>
      <c r="F1148" t="s">
        <v>952</v>
      </c>
      <c r="G1148" t="s">
        <v>942</v>
      </c>
      <c r="H1148" t="s">
        <v>951</v>
      </c>
      <c r="I1148" t="s">
        <v>1309</v>
      </c>
      <c r="J1148" t="s">
        <v>1310</v>
      </c>
      <c r="K1148" t="s">
        <v>955</v>
      </c>
      <c r="L1148">
        <v>2</v>
      </c>
      <c r="M1148" t="s">
        <v>77</v>
      </c>
      <c r="N1148">
        <v>16.829999999999998</v>
      </c>
      <c r="O1148">
        <v>15.23</v>
      </c>
      <c r="P1148" t="s">
        <v>78</v>
      </c>
      <c r="Q1148" s="94">
        <v>45281.627083333333</v>
      </c>
      <c r="R1148">
        <v>33.659999999999997</v>
      </c>
      <c r="S1148">
        <v>30.46</v>
      </c>
      <c r="T1148" t="str">
        <f>VLOOKUP(E1148,zamiana!A:B,2,0)</f>
        <v>ALSTOM (ex. BT) CZL</v>
      </c>
    </row>
    <row r="1149" spans="1:20" x14ac:dyDescent="0.3">
      <c r="A1149" t="s">
        <v>5739</v>
      </c>
      <c r="B1149" s="2">
        <v>45238</v>
      </c>
      <c r="C1149" s="2">
        <v>45238</v>
      </c>
      <c r="D1149" s="2"/>
      <c r="E1149" t="s">
        <v>951</v>
      </c>
      <c r="F1149" t="s">
        <v>952</v>
      </c>
      <c r="G1149" t="s">
        <v>942</v>
      </c>
      <c r="H1149" t="s">
        <v>951</v>
      </c>
      <c r="I1149" t="s">
        <v>1652</v>
      </c>
      <c r="J1149" t="s">
        <v>1653</v>
      </c>
      <c r="K1149" t="s">
        <v>955</v>
      </c>
      <c r="L1149">
        <v>3</v>
      </c>
      <c r="M1149" t="s">
        <v>77</v>
      </c>
      <c r="N1149">
        <v>65.209999999999994</v>
      </c>
      <c r="O1149">
        <v>40.42</v>
      </c>
      <c r="P1149" t="s">
        <v>78</v>
      </c>
      <c r="Q1149" s="94">
        <v>45281.658333333333</v>
      </c>
      <c r="R1149">
        <v>195.63</v>
      </c>
      <c r="S1149">
        <v>121.26</v>
      </c>
      <c r="T1149" t="str">
        <f>VLOOKUP(E1149,zamiana!A:B,2,0)</f>
        <v>ALSTOM (ex. BT) CZL</v>
      </c>
    </row>
    <row r="1150" spans="1:20" x14ac:dyDescent="0.3">
      <c r="A1150" t="s">
        <v>5739</v>
      </c>
      <c r="B1150" s="2">
        <v>45238</v>
      </c>
      <c r="C1150" s="2">
        <v>45238</v>
      </c>
      <c r="D1150" s="2"/>
      <c r="E1150" t="s">
        <v>951</v>
      </c>
      <c r="F1150" t="s">
        <v>952</v>
      </c>
      <c r="G1150" t="s">
        <v>942</v>
      </c>
      <c r="H1150" t="s">
        <v>951</v>
      </c>
      <c r="I1150" t="s">
        <v>1652</v>
      </c>
      <c r="J1150" t="s">
        <v>1653</v>
      </c>
      <c r="K1150" t="s">
        <v>955</v>
      </c>
      <c r="L1150">
        <v>3</v>
      </c>
      <c r="M1150" t="s">
        <v>77</v>
      </c>
      <c r="N1150">
        <v>65.209999999999994</v>
      </c>
      <c r="O1150">
        <v>40.42</v>
      </c>
      <c r="P1150" t="s">
        <v>78</v>
      </c>
      <c r="Q1150" s="94">
        <v>45281.658333333333</v>
      </c>
      <c r="R1150">
        <v>195.63</v>
      </c>
      <c r="S1150">
        <v>121.26</v>
      </c>
      <c r="T1150" t="str">
        <f>VLOOKUP(E1150,zamiana!A:B,2,0)</f>
        <v>ALSTOM (ex. BT) CZL</v>
      </c>
    </row>
    <row r="1151" spans="1:20" x14ac:dyDescent="0.3">
      <c r="A1151" t="s">
        <v>5739</v>
      </c>
      <c r="B1151" s="2">
        <v>45238</v>
      </c>
      <c r="C1151" s="2">
        <v>45238</v>
      </c>
      <c r="D1151" s="2"/>
      <c r="E1151" t="s">
        <v>951</v>
      </c>
      <c r="F1151" t="s">
        <v>952</v>
      </c>
      <c r="G1151" t="s">
        <v>942</v>
      </c>
      <c r="H1151" t="s">
        <v>951</v>
      </c>
      <c r="I1151" t="s">
        <v>1652</v>
      </c>
      <c r="J1151" t="s">
        <v>1653</v>
      </c>
      <c r="K1151" t="s">
        <v>955</v>
      </c>
      <c r="L1151">
        <v>3</v>
      </c>
      <c r="M1151" t="s">
        <v>77</v>
      </c>
      <c r="N1151">
        <v>65.209999999999994</v>
      </c>
      <c r="O1151">
        <v>40.42</v>
      </c>
      <c r="P1151" t="s">
        <v>78</v>
      </c>
      <c r="Q1151" s="94">
        <v>45281.658333333333</v>
      </c>
      <c r="R1151">
        <v>195.63</v>
      </c>
      <c r="S1151">
        <v>121.26</v>
      </c>
      <c r="T1151" t="str">
        <f>VLOOKUP(E1151,zamiana!A:B,2,0)</f>
        <v>ALSTOM (ex. BT) CZL</v>
      </c>
    </row>
    <row r="1152" spans="1:20" x14ac:dyDescent="0.3">
      <c r="A1152" t="s">
        <v>5739</v>
      </c>
      <c r="B1152" s="2">
        <v>45238</v>
      </c>
      <c r="C1152" s="2">
        <v>45238</v>
      </c>
      <c r="D1152" s="2"/>
      <c r="E1152" t="s">
        <v>951</v>
      </c>
      <c r="F1152" t="s">
        <v>952</v>
      </c>
      <c r="G1152" t="s">
        <v>942</v>
      </c>
      <c r="H1152" t="s">
        <v>951</v>
      </c>
      <c r="I1152" t="s">
        <v>1652</v>
      </c>
      <c r="J1152" t="s">
        <v>1653</v>
      </c>
      <c r="K1152" t="s">
        <v>955</v>
      </c>
      <c r="L1152">
        <v>3</v>
      </c>
      <c r="M1152" t="s">
        <v>77</v>
      </c>
      <c r="N1152">
        <v>65.209999999999994</v>
      </c>
      <c r="O1152">
        <v>40.42</v>
      </c>
      <c r="P1152" t="s">
        <v>78</v>
      </c>
      <c r="Q1152" s="94">
        <v>45281.658333333333</v>
      </c>
      <c r="R1152">
        <v>195.63</v>
      </c>
      <c r="S1152">
        <v>121.26</v>
      </c>
      <c r="T1152" t="str">
        <f>VLOOKUP(E1152,zamiana!A:B,2,0)</f>
        <v>ALSTOM (ex. BT) CZL</v>
      </c>
    </row>
    <row r="1153" spans="1:20" x14ac:dyDescent="0.3">
      <c r="A1153" t="s">
        <v>5739</v>
      </c>
      <c r="B1153" s="2">
        <v>45238</v>
      </c>
      <c r="C1153" s="2">
        <v>45238</v>
      </c>
      <c r="D1153" s="2"/>
      <c r="E1153" t="s">
        <v>951</v>
      </c>
      <c r="F1153" t="s">
        <v>952</v>
      </c>
      <c r="G1153" t="s">
        <v>942</v>
      </c>
      <c r="H1153" t="s">
        <v>951</v>
      </c>
      <c r="I1153" t="s">
        <v>1652</v>
      </c>
      <c r="J1153" t="s">
        <v>1653</v>
      </c>
      <c r="K1153" t="s">
        <v>955</v>
      </c>
      <c r="L1153">
        <v>4</v>
      </c>
      <c r="M1153" t="s">
        <v>77</v>
      </c>
      <c r="N1153">
        <v>65.209999999999994</v>
      </c>
      <c r="O1153">
        <v>40.42</v>
      </c>
      <c r="P1153" t="s">
        <v>78</v>
      </c>
      <c r="Q1153" s="94">
        <v>45281.658333333333</v>
      </c>
      <c r="R1153">
        <v>260.83999999999997</v>
      </c>
      <c r="S1153">
        <v>161.68</v>
      </c>
      <c r="T1153" t="str">
        <f>VLOOKUP(E1153,zamiana!A:B,2,0)</f>
        <v>ALSTOM (ex. BT) CZL</v>
      </c>
    </row>
    <row r="1154" spans="1:20" x14ac:dyDescent="0.3">
      <c r="A1154" t="s">
        <v>5739</v>
      </c>
      <c r="B1154" s="2">
        <v>45238</v>
      </c>
      <c r="C1154" s="2">
        <v>45238</v>
      </c>
      <c r="D1154" s="2"/>
      <c r="E1154" t="s">
        <v>951</v>
      </c>
      <c r="F1154" t="s">
        <v>952</v>
      </c>
      <c r="G1154" t="s">
        <v>942</v>
      </c>
      <c r="H1154" t="s">
        <v>951</v>
      </c>
      <c r="I1154" t="s">
        <v>1652</v>
      </c>
      <c r="J1154" t="s">
        <v>1653</v>
      </c>
      <c r="K1154" t="s">
        <v>955</v>
      </c>
      <c r="L1154">
        <v>4</v>
      </c>
      <c r="M1154" t="s">
        <v>77</v>
      </c>
      <c r="N1154">
        <v>65.209999999999994</v>
      </c>
      <c r="O1154">
        <v>40.42</v>
      </c>
      <c r="P1154" t="s">
        <v>78</v>
      </c>
      <c r="Q1154" s="94">
        <v>45281.658333333333</v>
      </c>
      <c r="R1154">
        <v>260.83999999999997</v>
      </c>
      <c r="S1154">
        <v>161.68</v>
      </c>
      <c r="T1154" t="str">
        <f>VLOOKUP(E1154,zamiana!A:B,2,0)</f>
        <v>ALSTOM (ex. BT) CZL</v>
      </c>
    </row>
    <row r="1155" spans="1:20" x14ac:dyDescent="0.3">
      <c r="A1155" t="s">
        <v>5739</v>
      </c>
      <c r="B1155" s="2">
        <v>45238</v>
      </c>
      <c r="C1155" s="2">
        <v>45238</v>
      </c>
      <c r="D1155" s="2"/>
      <c r="E1155" t="s">
        <v>951</v>
      </c>
      <c r="F1155" t="s">
        <v>952</v>
      </c>
      <c r="G1155" t="s">
        <v>942</v>
      </c>
      <c r="H1155" t="s">
        <v>951</v>
      </c>
      <c r="I1155" t="s">
        <v>1652</v>
      </c>
      <c r="J1155" t="s">
        <v>1653</v>
      </c>
      <c r="K1155" t="s">
        <v>955</v>
      </c>
      <c r="L1155">
        <v>1</v>
      </c>
      <c r="M1155" t="s">
        <v>77</v>
      </c>
      <c r="N1155">
        <v>65.209999999999994</v>
      </c>
      <c r="O1155">
        <v>40.42</v>
      </c>
      <c r="P1155" t="s">
        <v>78</v>
      </c>
      <c r="Q1155" s="94">
        <v>45281.658333333333</v>
      </c>
      <c r="R1155">
        <v>65.209999999999994</v>
      </c>
      <c r="S1155">
        <v>40.42</v>
      </c>
      <c r="T1155" t="str">
        <f>VLOOKUP(E1155,zamiana!A:B,2,0)</f>
        <v>ALSTOM (ex. BT) CZL</v>
      </c>
    </row>
    <row r="1156" spans="1:20" x14ac:dyDescent="0.3">
      <c r="A1156" t="s">
        <v>5739</v>
      </c>
      <c r="B1156" s="2">
        <v>45238</v>
      </c>
      <c r="C1156" s="2">
        <v>45238</v>
      </c>
      <c r="D1156" s="2"/>
      <c r="E1156" t="s">
        <v>951</v>
      </c>
      <c r="F1156" t="s">
        <v>952</v>
      </c>
      <c r="G1156" t="s">
        <v>942</v>
      </c>
      <c r="H1156" t="s">
        <v>951</v>
      </c>
      <c r="I1156" t="s">
        <v>1652</v>
      </c>
      <c r="J1156" t="s">
        <v>1653</v>
      </c>
      <c r="K1156" t="s">
        <v>955</v>
      </c>
      <c r="L1156">
        <v>1</v>
      </c>
      <c r="M1156" t="s">
        <v>77</v>
      </c>
      <c r="N1156">
        <v>65.209999999999994</v>
      </c>
      <c r="O1156">
        <v>40.42</v>
      </c>
      <c r="P1156" t="s">
        <v>78</v>
      </c>
      <c r="Q1156" s="94">
        <v>45281.658333333333</v>
      </c>
      <c r="R1156">
        <v>65.209999999999994</v>
      </c>
      <c r="S1156">
        <v>40.42</v>
      </c>
      <c r="T1156" t="str">
        <f>VLOOKUP(E1156,zamiana!A:B,2,0)</f>
        <v>ALSTOM (ex. BT) CZL</v>
      </c>
    </row>
    <row r="1157" spans="1:20" x14ac:dyDescent="0.3">
      <c r="A1157" t="s">
        <v>5739</v>
      </c>
      <c r="B1157" s="2">
        <v>45238</v>
      </c>
      <c r="C1157" s="2">
        <v>45238</v>
      </c>
      <c r="D1157" s="2"/>
      <c r="E1157" t="s">
        <v>951</v>
      </c>
      <c r="F1157" t="s">
        <v>952</v>
      </c>
      <c r="G1157" t="s">
        <v>942</v>
      </c>
      <c r="H1157" t="s">
        <v>951</v>
      </c>
      <c r="I1157" t="s">
        <v>1652</v>
      </c>
      <c r="J1157" t="s">
        <v>1653</v>
      </c>
      <c r="K1157" t="s">
        <v>955</v>
      </c>
      <c r="L1157">
        <v>4</v>
      </c>
      <c r="M1157" t="s">
        <v>77</v>
      </c>
      <c r="N1157">
        <v>65.209999999999994</v>
      </c>
      <c r="O1157">
        <v>40.42</v>
      </c>
      <c r="P1157" t="s">
        <v>78</v>
      </c>
      <c r="Q1157" s="94">
        <v>45281.658333333333</v>
      </c>
      <c r="R1157">
        <v>260.83999999999997</v>
      </c>
      <c r="S1157">
        <v>161.68</v>
      </c>
      <c r="T1157" t="str">
        <f>VLOOKUP(E1157,zamiana!A:B,2,0)</f>
        <v>ALSTOM (ex. BT) CZL</v>
      </c>
    </row>
    <row r="1158" spans="1:20" x14ac:dyDescent="0.3">
      <c r="A1158" t="s">
        <v>5739</v>
      </c>
      <c r="B1158" s="2">
        <v>45238</v>
      </c>
      <c r="C1158" s="2">
        <v>45238</v>
      </c>
      <c r="D1158" s="2"/>
      <c r="E1158" t="s">
        <v>951</v>
      </c>
      <c r="F1158" t="s">
        <v>952</v>
      </c>
      <c r="G1158" t="s">
        <v>942</v>
      </c>
      <c r="H1158" t="s">
        <v>951</v>
      </c>
      <c r="I1158" t="s">
        <v>1652</v>
      </c>
      <c r="J1158" t="s">
        <v>1653</v>
      </c>
      <c r="K1158" t="s">
        <v>955</v>
      </c>
      <c r="L1158">
        <v>4</v>
      </c>
      <c r="M1158" t="s">
        <v>77</v>
      </c>
      <c r="N1158">
        <v>65.209999999999994</v>
      </c>
      <c r="O1158">
        <v>40.42</v>
      </c>
      <c r="P1158" t="s">
        <v>78</v>
      </c>
      <c r="Q1158" s="94">
        <v>45281.658333333333</v>
      </c>
      <c r="R1158">
        <v>260.83999999999997</v>
      </c>
      <c r="S1158">
        <v>161.68</v>
      </c>
      <c r="T1158" t="str">
        <f>VLOOKUP(E1158,zamiana!A:B,2,0)</f>
        <v>ALSTOM (ex. BT) CZL</v>
      </c>
    </row>
    <row r="1159" spans="1:20" x14ac:dyDescent="0.3">
      <c r="A1159" t="s">
        <v>5739</v>
      </c>
      <c r="B1159" s="2">
        <v>45238</v>
      </c>
      <c r="C1159" s="2">
        <v>45238</v>
      </c>
      <c r="D1159" s="2"/>
      <c r="E1159" t="s">
        <v>951</v>
      </c>
      <c r="F1159" t="s">
        <v>952</v>
      </c>
      <c r="G1159" t="s">
        <v>942</v>
      </c>
      <c r="H1159" t="s">
        <v>951</v>
      </c>
      <c r="I1159" t="s">
        <v>1652</v>
      </c>
      <c r="J1159" t="s">
        <v>1653</v>
      </c>
      <c r="K1159" t="s">
        <v>955</v>
      </c>
      <c r="L1159">
        <v>1</v>
      </c>
      <c r="M1159" t="s">
        <v>77</v>
      </c>
      <c r="N1159">
        <v>65.209999999999994</v>
      </c>
      <c r="O1159">
        <v>40.42</v>
      </c>
      <c r="P1159" t="s">
        <v>78</v>
      </c>
      <c r="Q1159" s="94">
        <v>45281.658333333333</v>
      </c>
      <c r="R1159">
        <v>65.209999999999994</v>
      </c>
      <c r="S1159">
        <v>40.42</v>
      </c>
      <c r="T1159" t="str">
        <f>VLOOKUP(E1159,zamiana!A:B,2,0)</f>
        <v>ALSTOM (ex. BT) CZL</v>
      </c>
    </row>
    <row r="1160" spans="1:20" x14ac:dyDescent="0.3">
      <c r="A1160" t="s">
        <v>5739</v>
      </c>
      <c r="B1160" s="2">
        <v>45238</v>
      </c>
      <c r="C1160" s="2">
        <v>45238</v>
      </c>
      <c r="D1160" s="2"/>
      <c r="E1160" t="s">
        <v>951</v>
      </c>
      <c r="F1160" t="s">
        <v>952</v>
      </c>
      <c r="G1160" t="s">
        <v>942</v>
      </c>
      <c r="H1160" t="s">
        <v>951</v>
      </c>
      <c r="I1160" t="s">
        <v>1652</v>
      </c>
      <c r="J1160" t="s">
        <v>1653</v>
      </c>
      <c r="K1160" t="s">
        <v>955</v>
      </c>
      <c r="L1160">
        <v>1</v>
      </c>
      <c r="M1160" t="s">
        <v>77</v>
      </c>
      <c r="N1160">
        <v>65.209999999999994</v>
      </c>
      <c r="O1160">
        <v>40.42</v>
      </c>
      <c r="P1160" t="s">
        <v>78</v>
      </c>
      <c r="Q1160" s="94">
        <v>45281.658333333333</v>
      </c>
      <c r="R1160">
        <v>65.209999999999994</v>
      </c>
      <c r="S1160">
        <v>40.42</v>
      </c>
      <c r="T1160" t="str">
        <f>VLOOKUP(E1160,zamiana!A:B,2,0)</f>
        <v>ALSTOM (ex. BT) CZL</v>
      </c>
    </row>
    <row r="1161" spans="1:20" x14ac:dyDescent="0.3">
      <c r="A1161" t="s">
        <v>5739</v>
      </c>
      <c r="B1161" s="2">
        <v>45238</v>
      </c>
      <c r="C1161" s="2">
        <v>45238</v>
      </c>
      <c r="D1161" s="2"/>
      <c r="E1161" t="s">
        <v>951</v>
      </c>
      <c r="F1161" t="s">
        <v>952</v>
      </c>
      <c r="G1161" t="s">
        <v>942</v>
      </c>
      <c r="H1161" t="s">
        <v>951</v>
      </c>
      <c r="I1161" t="s">
        <v>1652</v>
      </c>
      <c r="J1161" t="s">
        <v>1653</v>
      </c>
      <c r="K1161" t="s">
        <v>955</v>
      </c>
      <c r="L1161">
        <v>4</v>
      </c>
      <c r="M1161" t="s">
        <v>77</v>
      </c>
      <c r="N1161">
        <v>65.209999999999994</v>
      </c>
      <c r="O1161">
        <v>40.42</v>
      </c>
      <c r="P1161" t="s">
        <v>78</v>
      </c>
      <c r="Q1161" s="94">
        <v>45281.658333333333</v>
      </c>
      <c r="R1161">
        <v>260.83999999999997</v>
      </c>
      <c r="S1161">
        <v>161.68</v>
      </c>
      <c r="T1161" t="str">
        <f>VLOOKUP(E1161,zamiana!A:B,2,0)</f>
        <v>ALSTOM (ex. BT) CZL</v>
      </c>
    </row>
    <row r="1162" spans="1:20" x14ac:dyDescent="0.3">
      <c r="A1162" t="s">
        <v>5739</v>
      </c>
      <c r="B1162" s="2">
        <v>45238</v>
      </c>
      <c r="C1162" s="2">
        <v>45238</v>
      </c>
      <c r="D1162" s="2"/>
      <c r="E1162" t="s">
        <v>951</v>
      </c>
      <c r="F1162" t="s">
        <v>952</v>
      </c>
      <c r="G1162" t="s">
        <v>942</v>
      </c>
      <c r="H1162" t="s">
        <v>951</v>
      </c>
      <c r="I1162" t="s">
        <v>1652</v>
      </c>
      <c r="J1162" t="s">
        <v>1653</v>
      </c>
      <c r="K1162" t="s">
        <v>955</v>
      </c>
      <c r="L1162">
        <v>4</v>
      </c>
      <c r="M1162" t="s">
        <v>77</v>
      </c>
      <c r="N1162">
        <v>65.209999999999994</v>
      </c>
      <c r="O1162">
        <v>40.42</v>
      </c>
      <c r="P1162" t="s">
        <v>78</v>
      </c>
      <c r="Q1162" s="94">
        <v>45281.658333333333</v>
      </c>
      <c r="R1162">
        <v>260.83999999999997</v>
      </c>
      <c r="S1162">
        <v>161.68</v>
      </c>
      <c r="T1162" t="str">
        <f>VLOOKUP(E1162,zamiana!A:B,2,0)</f>
        <v>ALSTOM (ex. BT) CZL</v>
      </c>
    </row>
    <row r="1163" spans="1:20" x14ac:dyDescent="0.3">
      <c r="A1163" t="s">
        <v>5739</v>
      </c>
      <c r="B1163" s="2">
        <v>45238</v>
      </c>
      <c r="C1163" s="2">
        <v>45238</v>
      </c>
      <c r="D1163" s="2"/>
      <c r="E1163" t="s">
        <v>951</v>
      </c>
      <c r="F1163" t="s">
        <v>952</v>
      </c>
      <c r="G1163" t="s">
        <v>942</v>
      </c>
      <c r="H1163" t="s">
        <v>951</v>
      </c>
      <c r="I1163" t="s">
        <v>1652</v>
      </c>
      <c r="J1163" t="s">
        <v>1653</v>
      </c>
      <c r="K1163" t="s">
        <v>955</v>
      </c>
      <c r="L1163">
        <v>1</v>
      </c>
      <c r="M1163" t="s">
        <v>77</v>
      </c>
      <c r="N1163">
        <v>65.209999999999994</v>
      </c>
      <c r="O1163">
        <v>40.42</v>
      </c>
      <c r="P1163" t="s">
        <v>78</v>
      </c>
      <c r="Q1163" s="94">
        <v>45281.658333333333</v>
      </c>
      <c r="R1163">
        <v>65.209999999999994</v>
      </c>
      <c r="S1163">
        <v>40.42</v>
      </c>
      <c r="T1163" t="str">
        <f>VLOOKUP(E1163,zamiana!A:B,2,0)</f>
        <v>ALSTOM (ex. BT) CZL</v>
      </c>
    </row>
    <row r="1164" spans="1:20" x14ac:dyDescent="0.3">
      <c r="A1164" t="s">
        <v>5739</v>
      </c>
      <c r="B1164" s="2">
        <v>45238</v>
      </c>
      <c r="C1164" s="2">
        <v>45238</v>
      </c>
      <c r="D1164" s="2"/>
      <c r="E1164" t="s">
        <v>951</v>
      </c>
      <c r="F1164" t="s">
        <v>952</v>
      </c>
      <c r="G1164" t="s">
        <v>942</v>
      </c>
      <c r="H1164" t="s">
        <v>951</v>
      </c>
      <c r="I1164" t="s">
        <v>1652</v>
      </c>
      <c r="J1164" t="s">
        <v>1653</v>
      </c>
      <c r="K1164" t="s">
        <v>955</v>
      </c>
      <c r="L1164">
        <v>1</v>
      </c>
      <c r="M1164" t="s">
        <v>77</v>
      </c>
      <c r="N1164">
        <v>65.209999999999994</v>
      </c>
      <c r="O1164">
        <v>40.42</v>
      </c>
      <c r="P1164" t="s">
        <v>78</v>
      </c>
      <c r="Q1164" s="94">
        <v>45281.658333333333</v>
      </c>
      <c r="R1164">
        <v>65.209999999999994</v>
      </c>
      <c r="S1164">
        <v>40.42</v>
      </c>
      <c r="T1164" t="str">
        <f>VLOOKUP(E1164,zamiana!A:B,2,0)</f>
        <v>ALSTOM (ex. BT) CZL</v>
      </c>
    </row>
    <row r="1165" spans="1:20" x14ac:dyDescent="0.3">
      <c r="A1165" t="s">
        <v>5739</v>
      </c>
      <c r="B1165" s="2">
        <v>45238</v>
      </c>
      <c r="C1165" s="2">
        <v>45238</v>
      </c>
      <c r="D1165" s="2"/>
      <c r="E1165" t="s">
        <v>951</v>
      </c>
      <c r="F1165" t="s">
        <v>952</v>
      </c>
      <c r="G1165" t="s">
        <v>942</v>
      </c>
      <c r="H1165" t="s">
        <v>951</v>
      </c>
      <c r="I1165" t="s">
        <v>1652</v>
      </c>
      <c r="J1165" t="s">
        <v>1653</v>
      </c>
      <c r="K1165" t="s">
        <v>955</v>
      </c>
      <c r="L1165">
        <v>4</v>
      </c>
      <c r="M1165" t="s">
        <v>77</v>
      </c>
      <c r="N1165">
        <v>65.209999999999994</v>
      </c>
      <c r="O1165">
        <v>40.42</v>
      </c>
      <c r="P1165" t="s">
        <v>78</v>
      </c>
      <c r="Q1165" s="94">
        <v>45281.658333333333</v>
      </c>
      <c r="R1165">
        <v>260.83999999999997</v>
      </c>
      <c r="S1165">
        <v>161.68</v>
      </c>
      <c r="T1165" t="str">
        <f>VLOOKUP(E1165,zamiana!A:B,2,0)</f>
        <v>ALSTOM (ex. BT) CZL</v>
      </c>
    </row>
    <row r="1166" spans="1:20" x14ac:dyDescent="0.3">
      <c r="A1166" t="s">
        <v>5739</v>
      </c>
      <c r="B1166" s="2">
        <v>45238</v>
      </c>
      <c r="C1166" s="2">
        <v>45238</v>
      </c>
      <c r="D1166" s="2"/>
      <c r="E1166" t="s">
        <v>951</v>
      </c>
      <c r="F1166" t="s">
        <v>952</v>
      </c>
      <c r="G1166" t="s">
        <v>942</v>
      </c>
      <c r="H1166" t="s">
        <v>951</v>
      </c>
      <c r="I1166" t="s">
        <v>1652</v>
      </c>
      <c r="J1166" t="s">
        <v>1653</v>
      </c>
      <c r="K1166" t="s">
        <v>955</v>
      </c>
      <c r="L1166">
        <v>4</v>
      </c>
      <c r="M1166" t="s">
        <v>77</v>
      </c>
      <c r="N1166">
        <v>65.209999999999994</v>
      </c>
      <c r="O1166">
        <v>40.42</v>
      </c>
      <c r="P1166" t="s">
        <v>78</v>
      </c>
      <c r="Q1166" s="94">
        <v>45281.658333333333</v>
      </c>
      <c r="R1166">
        <v>260.83999999999997</v>
      </c>
      <c r="S1166">
        <v>161.68</v>
      </c>
      <c r="T1166" t="str">
        <f>VLOOKUP(E1166,zamiana!A:B,2,0)</f>
        <v>ALSTOM (ex. BT) CZL</v>
      </c>
    </row>
    <row r="1167" spans="1:20" x14ac:dyDescent="0.3">
      <c r="A1167" t="s">
        <v>5739</v>
      </c>
      <c r="B1167" s="2">
        <v>45238</v>
      </c>
      <c r="C1167" s="2">
        <v>45238</v>
      </c>
      <c r="D1167" s="2"/>
      <c r="E1167" t="s">
        <v>951</v>
      </c>
      <c r="F1167" t="s">
        <v>952</v>
      </c>
      <c r="G1167" t="s">
        <v>942</v>
      </c>
      <c r="H1167" t="s">
        <v>951</v>
      </c>
      <c r="I1167" t="s">
        <v>1652</v>
      </c>
      <c r="J1167" t="s">
        <v>1653</v>
      </c>
      <c r="K1167" t="s">
        <v>955</v>
      </c>
      <c r="L1167">
        <v>1</v>
      </c>
      <c r="M1167" t="s">
        <v>77</v>
      </c>
      <c r="N1167">
        <v>65.209999999999994</v>
      </c>
      <c r="O1167">
        <v>40.42</v>
      </c>
      <c r="P1167" t="s">
        <v>78</v>
      </c>
      <c r="Q1167" s="94">
        <v>45281.658333333333</v>
      </c>
      <c r="R1167">
        <v>65.209999999999994</v>
      </c>
      <c r="S1167">
        <v>40.42</v>
      </c>
      <c r="T1167" t="str">
        <f>VLOOKUP(E1167,zamiana!A:B,2,0)</f>
        <v>ALSTOM (ex. BT) CZL</v>
      </c>
    </row>
    <row r="1168" spans="1:20" x14ac:dyDescent="0.3">
      <c r="A1168" t="s">
        <v>5739</v>
      </c>
      <c r="B1168" s="2">
        <v>45238</v>
      </c>
      <c r="C1168" s="2">
        <v>45238</v>
      </c>
      <c r="D1168" s="2"/>
      <c r="E1168" t="s">
        <v>951</v>
      </c>
      <c r="F1168" t="s">
        <v>952</v>
      </c>
      <c r="G1168" t="s">
        <v>942</v>
      </c>
      <c r="H1168" t="s">
        <v>951</v>
      </c>
      <c r="I1168" t="s">
        <v>1652</v>
      </c>
      <c r="J1168" t="s">
        <v>1653</v>
      </c>
      <c r="K1168" t="s">
        <v>955</v>
      </c>
      <c r="L1168">
        <v>1</v>
      </c>
      <c r="M1168" t="s">
        <v>77</v>
      </c>
      <c r="N1168">
        <v>65.209999999999994</v>
      </c>
      <c r="O1168">
        <v>40.42</v>
      </c>
      <c r="P1168" t="s">
        <v>78</v>
      </c>
      <c r="Q1168" s="94">
        <v>45281.658333333333</v>
      </c>
      <c r="R1168">
        <v>65.209999999999994</v>
      </c>
      <c r="S1168">
        <v>40.42</v>
      </c>
      <c r="T1168" t="str">
        <f>VLOOKUP(E1168,zamiana!A:B,2,0)</f>
        <v>ALSTOM (ex. BT) CZL</v>
      </c>
    </row>
    <row r="1169" spans="1:20" x14ac:dyDescent="0.3">
      <c r="A1169" t="s">
        <v>5739</v>
      </c>
      <c r="B1169" s="2">
        <v>45238</v>
      </c>
      <c r="C1169" s="2">
        <v>45238</v>
      </c>
      <c r="D1169" s="2"/>
      <c r="E1169" t="s">
        <v>951</v>
      </c>
      <c r="F1169" t="s">
        <v>952</v>
      </c>
      <c r="G1169" t="s">
        <v>942</v>
      </c>
      <c r="H1169" t="s">
        <v>951</v>
      </c>
      <c r="I1169" t="s">
        <v>1738</v>
      </c>
      <c r="J1169" t="s">
        <v>1739</v>
      </c>
      <c r="K1169" t="s">
        <v>955</v>
      </c>
      <c r="L1169">
        <v>3</v>
      </c>
      <c r="M1169" t="s">
        <v>77</v>
      </c>
      <c r="N1169">
        <v>81.73</v>
      </c>
      <c r="O1169">
        <v>49.31</v>
      </c>
      <c r="P1169" t="s">
        <v>78</v>
      </c>
      <c r="Q1169" s="94">
        <v>45281.627083333333</v>
      </c>
      <c r="R1169">
        <v>245.19</v>
      </c>
      <c r="S1169">
        <v>147.93</v>
      </c>
      <c r="T1169" t="str">
        <f>VLOOKUP(E1169,zamiana!A:B,2,0)</f>
        <v>ALSTOM (ex. BT) CZL</v>
      </c>
    </row>
    <row r="1170" spans="1:20" x14ac:dyDescent="0.3">
      <c r="A1170" t="s">
        <v>5739</v>
      </c>
      <c r="B1170" s="2">
        <v>45238</v>
      </c>
      <c r="C1170" s="2">
        <v>45238</v>
      </c>
      <c r="D1170" s="2"/>
      <c r="E1170" t="s">
        <v>951</v>
      </c>
      <c r="F1170" t="s">
        <v>952</v>
      </c>
      <c r="G1170" t="s">
        <v>942</v>
      </c>
      <c r="H1170" t="s">
        <v>951</v>
      </c>
      <c r="I1170" t="s">
        <v>1738</v>
      </c>
      <c r="J1170" t="s">
        <v>1739</v>
      </c>
      <c r="K1170" t="s">
        <v>955</v>
      </c>
      <c r="L1170">
        <v>3</v>
      </c>
      <c r="M1170" t="s">
        <v>77</v>
      </c>
      <c r="N1170">
        <v>81.73</v>
      </c>
      <c r="O1170">
        <v>49.31</v>
      </c>
      <c r="P1170" t="s">
        <v>78</v>
      </c>
      <c r="Q1170" s="94">
        <v>45281.627083333333</v>
      </c>
      <c r="R1170">
        <v>245.19</v>
      </c>
      <c r="S1170">
        <v>147.93</v>
      </c>
      <c r="T1170" t="str">
        <f>VLOOKUP(E1170,zamiana!A:B,2,0)</f>
        <v>ALSTOM (ex. BT) CZL</v>
      </c>
    </row>
    <row r="1171" spans="1:20" x14ac:dyDescent="0.3">
      <c r="A1171" t="s">
        <v>5739</v>
      </c>
      <c r="B1171" s="2">
        <v>45238</v>
      </c>
      <c r="C1171" s="2">
        <v>45238</v>
      </c>
      <c r="D1171" s="2"/>
      <c r="E1171" t="s">
        <v>951</v>
      </c>
      <c r="F1171" t="s">
        <v>952</v>
      </c>
      <c r="G1171" t="s">
        <v>942</v>
      </c>
      <c r="H1171" t="s">
        <v>951</v>
      </c>
      <c r="I1171" t="s">
        <v>1738</v>
      </c>
      <c r="J1171" t="s">
        <v>1739</v>
      </c>
      <c r="K1171" t="s">
        <v>955</v>
      </c>
      <c r="L1171">
        <v>3</v>
      </c>
      <c r="M1171" t="s">
        <v>77</v>
      </c>
      <c r="N1171">
        <v>81.73</v>
      </c>
      <c r="O1171">
        <v>49.31</v>
      </c>
      <c r="P1171" t="s">
        <v>78</v>
      </c>
      <c r="Q1171" s="94">
        <v>45281.627083333333</v>
      </c>
      <c r="R1171">
        <v>245.19</v>
      </c>
      <c r="S1171">
        <v>147.93</v>
      </c>
      <c r="T1171" t="str">
        <f>VLOOKUP(E1171,zamiana!A:B,2,0)</f>
        <v>ALSTOM (ex. BT) CZL</v>
      </c>
    </row>
    <row r="1172" spans="1:20" x14ac:dyDescent="0.3">
      <c r="A1172" t="s">
        <v>5739</v>
      </c>
      <c r="B1172" s="2">
        <v>45238</v>
      </c>
      <c r="C1172" s="2">
        <v>45238</v>
      </c>
      <c r="D1172" s="2"/>
      <c r="E1172" t="s">
        <v>951</v>
      </c>
      <c r="F1172" t="s">
        <v>952</v>
      </c>
      <c r="G1172" t="s">
        <v>942</v>
      </c>
      <c r="H1172" t="s">
        <v>951</v>
      </c>
      <c r="I1172" t="s">
        <v>1738</v>
      </c>
      <c r="J1172" t="s">
        <v>1739</v>
      </c>
      <c r="K1172" t="s">
        <v>955</v>
      </c>
      <c r="L1172">
        <v>3</v>
      </c>
      <c r="M1172" t="s">
        <v>77</v>
      </c>
      <c r="N1172">
        <v>81.73</v>
      </c>
      <c r="O1172">
        <v>49.31</v>
      </c>
      <c r="P1172" t="s">
        <v>78</v>
      </c>
      <c r="Q1172" s="94">
        <v>45281.627083333333</v>
      </c>
      <c r="R1172">
        <v>245.19</v>
      </c>
      <c r="S1172">
        <v>147.93</v>
      </c>
      <c r="T1172" t="str">
        <f>VLOOKUP(E1172,zamiana!A:B,2,0)</f>
        <v>ALSTOM (ex. BT) CZL</v>
      </c>
    </row>
    <row r="1173" spans="1:20" x14ac:dyDescent="0.3">
      <c r="A1173" t="s">
        <v>5739</v>
      </c>
      <c r="B1173" s="2">
        <v>45238</v>
      </c>
      <c r="C1173" s="2">
        <v>45238</v>
      </c>
      <c r="D1173" s="2"/>
      <c r="E1173" t="s">
        <v>951</v>
      </c>
      <c r="F1173" t="s">
        <v>952</v>
      </c>
      <c r="G1173" t="s">
        <v>942</v>
      </c>
      <c r="H1173" t="s">
        <v>951</v>
      </c>
      <c r="I1173" t="s">
        <v>1738</v>
      </c>
      <c r="J1173" t="s">
        <v>1739</v>
      </c>
      <c r="K1173" t="s">
        <v>955</v>
      </c>
      <c r="L1173">
        <v>5</v>
      </c>
      <c r="M1173" t="s">
        <v>77</v>
      </c>
      <c r="N1173">
        <v>81.73</v>
      </c>
      <c r="O1173">
        <v>49.31</v>
      </c>
      <c r="P1173" t="s">
        <v>78</v>
      </c>
      <c r="Q1173" s="94">
        <v>45281.627083333333</v>
      </c>
      <c r="R1173">
        <v>408.65</v>
      </c>
      <c r="S1173">
        <v>246.55</v>
      </c>
      <c r="T1173" t="str">
        <f>VLOOKUP(E1173,zamiana!A:B,2,0)</f>
        <v>ALSTOM (ex. BT) CZL</v>
      </c>
    </row>
    <row r="1174" spans="1:20" x14ac:dyDescent="0.3">
      <c r="A1174" t="s">
        <v>5739</v>
      </c>
      <c r="B1174" s="2">
        <v>45238</v>
      </c>
      <c r="C1174" s="2">
        <v>45238</v>
      </c>
      <c r="D1174" s="2"/>
      <c r="E1174" t="s">
        <v>951</v>
      </c>
      <c r="F1174" t="s">
        <v>952</v>
      </c>
      <c r="G1174" t="s">
        <v>942</v>
      </c>
      <c r="H1174" t="s">
        <v>951</v>
      </c>
      <c r="I1174" t="s">
        <v>1738</v>
      </c>
      <c r="J1174" t="s">
        <v>1739</v>
      </c>
      <c r="K1174" t="s">
        <v>955</v>
      </c>
      <c r="L1174">
        <v>5</v>
      </c>
      <c r="M1174" t="s">
        <v>77</v>
      </c>
      <c r="N1174">
        <v>81.73</v>
      </c>
      <c r="O1174">
        <v>49.31</v>
      </c>
      <c r="P1174" t="s">
        <v>78</v>
      </c>
      <c r="Q1174" s="94">
        <v>45281.627083333333</v>
      </c>
      <c r="R1174">
        <v>408.65</v>
      </c>
      <c r="S1174">
        <v>246.55</v>
      </c>
      <c r="T1174" t="str">
        <f>VLOOKUP(E1174,zamiana!A:B,2,0)</f>
        <v>ALSTOM (ex. BT) CZL</v>
      </c>
    </row>
    <row r="1175" spans="1:20" x14ac:dyDescent="0.3">
      <c r="A1175" t="s">
        <v>5739</v>
      </c>
      <c r="B1175" s="2">
        <v>45238</v>
      </c>
      <c r="C1175" s="2">
        <v>45238</v>
      </c>
      <c r="D1175" s="2"/>
      <c r="E1175" t="s">
        <v>951</v>
      </c>
      <c r="F1175" t="s">
        <v>952</v>
      </c>
      <c r="G1175" t="s">
        <v>942</v>
      </c>
      <c r="H1175" t="s">
        <v>951</v>
      </c>
      <c r="I1175" t="s">
        <v>1738</v>
      </c>
      <c r="J1175" t="s">
        <v>1739</v>
      </c>
      <c r="K1175" t="s">
        <v>955</v>
      </c>
      <c r="L1175">
        <v>5</v>
      </c>
      <c r="M1175" t="s">
        <v>77</v>
      </c>
      <c r="N1175">
        <v>81.73</v>
      </c>
      <c r="O1175">
        <v>49.31</v>
      </c>
      <c r="P1175" t="s">
        <v>78</v>
      </c>
      <c r="Q1175" s="94">
        <v>45281.627083333333</v>
      </c>
      <c r="R1175">
        <v>408.65</v>
      </c>
      <c r="S1175">
        <v>246.55</v>
      </c>
      <c r="T1175" t="str">
        <f>VLOOKUP(E1175,zamiana!A:B,2,0)</f>
        <v>ALSTOM (ex. BT) CZL</v>
      </c>
    </row>
    <row r="1176" spans="1:20" x14ac:dyDescent="0.3">
      <c r="A1176" t="s">
        <v>5739</v>
      </c>
      <c r="B1176" s="2">
        <v>45238</v>
      </c>
      <c r="C1176" s="2">
        <v>45238</v>
      </c>
      <c r="D1176" s="2"/>
      <c r="E1176" t="s">
        <v>951</v>
      </c>
      <c r="F1176" t="s">
        <v>952</v>
      </c>
      <c r="G1176" t="s">
        <v>942</v>
      </c>
      <c r="H1176" t="s">
        <v>951</v>
      </c>
      <c r="I1176" t="s">
        <v>1738</v>
      </c>
      <c r="J1176" t="s">
        <v>1739</v>
      </c>
      <c r="K1176" t="s">
        <v>955</v>
      </c>
      <c r="L1176">
        <v>5</v>
      </c>
      <c r="M1176" t="s">
        <v>77</v>
      </c>
      <c r="N1176">
        <v>81.73</v>
      </c>
      <c r="O1176">
        <v>49.31</v>
      </c>
      <c r="P1176" t="s">
        <v>78</v>
      </c>
      <c r="Q1176" s="94">
        <v>45281.627083333333</v>
      </c>
      <c r="R1176">
        <v>408.65</v>
      </c>
      <c r="S1176">
        <v>246.55</v>
      </c>
      <c r="T1176" t="str">
        <f>VLOOKUP(E1176,zamiana!A:B,2,0)</f>
        <v>ALSTOM (ex. BT) CZL</v>
      </c>
    </row>
    <row r="1177" spans="1:20" x14ac:dyDescent="0.3">
      <c r="A1177" t="s">
        <v>5739</v>
      </c>
      <c r="B1177" s="2">
        <v>45238</v>
      </c>
      <c r="C1177" s="2">
        <v>45238</v>
      </c>
      <c r="D1177" s="2"/>
      <c r="E1177" t="s">
        <v>951</v>
      </c>
      <c r="F1177" t="s">
        <v>952</v>
      </c>
      <c r="G1177" t="s">
        <v>942</v>
      </c>
      <c r="H1177" t="s">
        <v>951</v>
      </c>
      <c r="I1177" t="s">
        <v>1738</v>
      </c>
      <c r="J1177" t="s">
        <v>1739</v>
      </c>
      <c r="K1177" t="s">
        <v>955</v>
      </c>
      <c r="L1177">
        <v>5</v>
      </c>
      <c r="M1177" t="s">
        <v>77</v>
      </c>
      <c r="N1177">
        <v>81.73</v>
      </c>
      <c r="O1177">
        <v>49.31</v>
      </c>
      <c r="P1177" t="s">
        <v>78</v>
      </c>
      <c r="Q1177" s="94">
        <v>45281.627083333333</v>
      </c>
      <c r="R1177">
        <v>408.65</v>
      </c>
      <c r="S1177">
        <v>246.55</v>
      </c>
      <c r="T1177" t="str">
        <f>VLOOKUP(E1177,zamiana!A:B,2,0)</f>
        <v>ALSTOM (ex. BT) CZL</v>
      </c>
    </row>
    <row r="1178" spans="1:20" x14ac:dyDescent="0.3">
      <c r="A1178" t="s">
        <v>5739</v>
      </c>
      <c r="B1178" s="2">
        <v>45238</v>
      </c>
      <c r="C1178" s="2">
        <v>45238</v>
      </c>
      <c r="D1178" s="2"/>
      <c r="E1178" t="s">
        <v>951</v>
      </c>
      <c r="F1178" t="s">
        <v>952</v>
      </c>
      <c r="G1178" t="s">
        <v>942</v>
      </c>
      <c r="H1178" t="s">
        <v>951</v>
      </c>
      <c r="I1178" t="s">
        <v>1738</v>
      </c>
      <c r="J1178" t="s">
        <v>1739</v>
      </c>
      <c r="K1178" t="s">
        <v>955</v>
      </c>
      <c r="L1178">
        <v>5</v>
      </c>
      <c r="M1178" t="s">
        <v>77</v>
      </c>
      <c r="N1178">
        <v>81.73</v>
      </c>
      <c r="O1178">
        <v>49.31</v>
      </c>
      <c r="P1178" t="s">
        <v>78</v>
      </c>
      <c r="Q1178" s="94">
        <v>45281.627083333333</v>
      </c>
      <c r="R1178">
        <v>408.65</v>
      </c>
      <c r="S1178">
        <v>246.55</v>
      </c>
      <c r="T1178" t="str">
        <f>VLOOKUP(E1178,zamiana!A:B,2,0)</f>
        <v>ALSTOM (ex. BT) CZL</v>
      </c>
    </row>
    <row r="1179" spans="1:20" x14ac:dyDescent="0.3">
      <c r="A1179" t="s">
        <v>5739</v>
      </c>
      <c r="B1179" s="2">
        <v>45238</v>
      </c>
      <c r="C1179" s="2">
        <v>45238</v>
      </c>
      <c r="D1179" s="2"/>
      <c r="E1179" t="s">
        <v>951</v>
      </c>
      <c r="F1179" t="s">
        <v>952</v>
      </c>
      <c r="G1179" t="s">
        <v>942</v>
      </c>
      <c r="H1179" t="s">
        <v>951</v>
      </c>
      <c r="I1179" t="s">
        <v>1738</v>
      </c>
      <c r="J1179" t="s">
        <v>1739</v>
      </c>
      <c r="K1179" t="s">
        <v>955</v>
      </c>
      <c r="L1179">
        <v>5</v>
      </c>
      <c r="M1179" t="s">
        <v>77</v>
      </c>
      <c r="N1179">
        <v>81.73</v>
      </c>
      <c r="O1179">
        <v>49.31</v>
      </c>
      <c r="P1179" t="s">
        <v>78</v>
      </c>
      <c r="Q1179" s="94">
        <v>45281.627083333333</v>
      </c>
      <c r="R1179">
        <v>408.65</v>
      </c>
      <c r="S1179">
        <v>246.55</v>
      </c>
      <c r="T1179" t="str">
        <f>VLOOKUP(E1179,zamiana!A:B,2,0)</f>
        <v>ALSTOM (ex. BT) CZL</v>
      </c>
    </row>
    <row r="1180" spans="1:20" x14ac:dyDescent="0.3">
      <c r="A1180" t="s">
        <v>5739</v>
      </c>
      <c r="B1180" s="2">
        <v>45238</v>
      </c>
      <c r="C1180" s="2">
        <v>45238</v>
      </c>
      <c r="D1180" s="2"/>
      <c r="E1180" t="s">
        <v>951</v>
      </c>
      <c r="F1180" t="s">
        <v>952</v>
      </c>
      <c r="G1180" t="s">
        <v>942</v>
      </c>
      <c r="H1180" t="s">
        <v>951</v>
      </c>
      <c r="I1180" t="s">
        <v>1738</v>
      </c>
      <c r="J1180" t="s">
        <v>1739</v>
      </c>
      <c r="K1180" t="s">
        <v>955</v>
      </c>
      <c r="L1180">
        <v>5</v>
      </c>
      <c r="M1180" t="s">
        <v>77</v>
      </c>
      <c r="N1180">
        <v>81.73</v>
      </c>
      <c r="O1180">
        <v>49.31</v>
      </c>
      <c r="P1180" t="s">
        <v>78</v>
      </c>
      <c r="Q1180" s="94">
        <v>45281.627083333333</v>
      </c>
      <c r="R1180">
        <v>408.65</v>
      </c>
      <c r="S1180">
        <v>246.55</v>
      </c>
      <c r="T1180" t="str">
        <f>VLOOKUP(E1180,zamiana!A:B,2,0)</f>
        <v>ALSTOM (ex. BT) CZL</v>
      </c>
    </row>
    <row r="1181" spans="1:20" x14ac:dyDescent="0.3">
      <c r="A1181" t="s">
        <v>5739</v>
      </c>
      <c r="B1181" s="2">
        <v>45238</v>
      </c>
      <c r="C1181" s="2">
        <v>45238</v>
      </c>
      <c r="D1181" s="2"/>
      <c r="E1181" t="s">
        <v>951</v>
      </c>
      <c r="F1181" t="s">
        <v>952</v>
      </c>
      <c r="G1181" t="s">
        <v>942</v>
      </c>
      <c r="H1181" t="s">
        <v>951</v>
      </c>
      <c r="I1181" t="s">
        <v>1367</v>
      </c>
      <c r="J1181" t="s">
        <v>1368</v>
      </c>
      <c r="K1181" t="s">
        <v>955</v>
      </c>
      <c r="L1181">
        <v>3</v>
      </c>
      <c r="M1181" t="s">
        <v>77</v>
      </c>
      <c r="N1181">
        <v>21.05</v>
      </c>
      <c r="O1181">
        <v>17.149999999999999</v>
      </c>
      <c r="P1181" t="s">
        <v>78</v>
      </c>
      <c r="Q1181" s="94">
        <v>45281.658333333333</v>
      </c>
      <c r="R1181">
        <v>63.15</v>
      </c>
      <c r="S1181">
        <v>51.45</v>
      </c>
      <c r="T1181" t="str">
        <f>VLOOKUP(E1181,zamiana!A:B,2,0)</f>
        <v>ALSTOM (ex. BT) CZL</v>
      </c>
    </row>
    <row r="1182" spans="1:20" x14ac:dyDescent="0.3">
      <c r="A1182" t="s">
        <v>5739</v>
      </c>
      <c r="B1182" s="2">
        <v>45238</v>
      </c>
      <c r="C1182" s="2">
        <v>45238</v>
      </c>
      <c r="D1182" s="2"/>
      <c r="E1182" t="s">
        <v>951</v>
      </c>
      <c r="F1182" t="s">
        <v>952</v>
      </c>
      <c r="G1182" t="s">
        <v>942</v>
      </c>
      <c r="H1182" t="s">
        <v>951</v>
      </c>
      <c r="I1182" t="s">
        <v>1367</v>
      </c>
      <c r="J1182" t="s">
        <v>1368</v>
      </c>
      <c r="K1182" t="s">
        <v>955</v>
      </c>
      <c r="L1182">
        <v>3</v>
      </c>
      <c r="M1182" t="s">
        <v>77</v>
      </c>
      <c r="N1182">
        <v>21.05</v>
      </c>
      <c r="O1182">
        <v>17.149999999999999</v>
      </c>
      <c r="P1182" t="s">
        <v>78</v>
      </c>
      <c r="Q1182" s="94">
        <v>45281.658333333333</v>
      </c>
      <c r="R1182">
        <v>63.15</v>
      </c>
      <c r="S1182">
        <v>51.45</v>
      </c>
      <c r="T1182" t="str">
        <f>VLOOKUP(E1182,zamiana!A:B,2,0)</f>
        <v>ALSTOM (ex. BT) CZL</v>
      </c>
    </row>
    <row r="1183" spans="1:20" x14ac:dyDescent="0.3">
      <c r="A1183" t="s">
        <v>5739</v>
      </c>
      <c r="B1183" s="2">
        <v>45238</v>
      </c>
      <c r="C1183" s="2">
        <v>45238</v>
      </c>
      <c r="D1183" s="2"/>
      <c r="E1183" t="s">
        <v>951</v>
      </c>
      <c r="F1183" t="s">
        <v>952</v>
      </c>
      <c r="G1183" t="s">
        <v>942</v>
      </c>
      <c r="H1183" t="s">
        <v>951</v>
      </c>
      <c r="I1183" t="s">
        <v>1367</v>
      </c>
      <c r="J1183" t="s">
        <v>1368</v>
      </c>
      <c r="K1183" t="s">
        <v>955</v>
      </c>
      <c r="L1183">
        <v>2</v>
      </c>
      <c r="M1183" t="s">
        <v>77</v>
      </c>
      <c r="N1183">
        <v>21.05</v>
      </c>
      <c r="O1183">
        <v>17.149999999999999</v>
      </c>
      <c r="P1183" t="s">
        <v>78</v>
      </c>
      <c r="Q1183" s="94">
        <v>45281.658333333333</v>
      </c>
      <c r="R1183">
        <v>42.1</v>
      </c>
      <c r="S1183">
        <v>34.299999999999997</v>
      </c>
      <c r="T1183" t="str">
        <f>VLOOKUP(E1183,zamiana!A:B,2,0)</f>
        <v>ALSTOM (ex. BT) CZL</v>
      </c>
    </row>
    <row r="1184" spans="1:20" x14ac:dyDescent="0.3">
      <c r="A1184" t="s">
        <v>5739</v>
      </c>
      <c r="B1184" s="2">
        <v>45238</v>
      </c>
      <c r="C1184" s="2">
        <v>45238</v>
      </c>
      <c r="D1184" s="2"/>
      <c r="E1184" t="s">
        <v>951</v>
      </c>
      <c r="F1184" t="s">
        <v>952</v>
      </c>
      <c r="G1184" t="s">
        <v>942</v>
      </c>
      <c r="H1184" t="s">
        <v>951</v>
      </c>
      <c r="I1184" t="s">
        <v>1367</v>
      </c>
      <c r="J1184" t="s">
        <v>1368</v>
      </c>
      <c r="K1184" t="s">
        <v>955</v>
      </c>
      <c r="L1184">
        <v>2</v>
      </c>
      <c r="M1184" t="s">
        <v>77</v>
      </c>
      <c r="N1184">
        <v>21.05</v>
      </c>
      <c r="O1184">
        <v>17.149999999999999</v>
      </c>
      <c r="P1184" t="s">
        <v>78</v>
      </c>
      <c r="Q1184" s="94">
        <v>45281.658333333333</v>
      </c>
      <c r="R1184">
        <v>42.1</v>
      </c>
      <c r="S1184">
        <v>34.299999999999997</v>
      </c>
      <c r="T1184" t="str">
        <f>VLOOKUP(E1184,zamiana!A:B,2,0)</f>
        <v>ALSTOM (ex. BT) CZL</v>
      </c>
    </row>
    <row r="1185" spans="1:20" x14ac:dyDescent="0.3">
      <c r="A1185" t="s">
        <v>5739</v>
      </c>
      <c r="B1185" s="2">
        <v>45238</v>
      </c>
      <c r="C1185" s="2">
        <v>45238</v>
      </c>
      <c r="D1185" s="2"/>
      <c r="E1185" t="s">
        <v>951</v>
      </c>
      <c r="F1185" t="s">
        <v>952</v>
      </c>
      <c r="G1185" t="s">
        <v>942</v>
      </c>
      <c r="H1185" t="s">
        <v>951</v>
      </c>
      <c r="I1185" t="s">
        <v>1367</v>
      </c>
      <c r="J1185" t="s">
        <v>1368</v>
      </c>
      <c r="K1185" t="s">
        <v>955</v>
      </c>
      <c r="L1185">
        <v>1</v>
      </c>
      <c r="M1185" t="s">
        <v>77</v>
      </c>
      <c r="N1185">
        <v>21.05</v>
      </c>
      <c r="O1185">
        <v>17.149999999999999</v>
      </c>
      <c r="P1185" t="s">
        <v>78</v>
      </c>
      <c r="Q1185" s="94">
        <v>45281.658333333333</v>
      </c>
      <c r="R1185">
        <v>21.05</v>
      </c>
      <c r="S1185">
        <v>17.149999999999999</v>
      </c>
      <c r="T1185" t="str">
        <f>VLOOKUP(E1185,zamiana!A:B,2,0)</f>
        <v>ALSTOM (ex. BT) CZL</v>
      </c>
    </row>
    <row r="1186" spans="1:20" x14ac:dyDescent="0.3">
      <c r="A1186" t="s">
        <v>5739</v>
      </c>
      <c r="B1186" s="2">
        <v>45238</v>
      </c>
      <c r="C1186" s="2">
        <v>45238</v>
      </c>
      <c r="D1186" s="2"/>
      <c r="E1186" t="s">
        <v>951</v>
      </c>
      <c r="F1186" t="s">
        <v>952</v>
      </c>
      <c r="G1186" t="s">
        <v>942</v>
      </c>
      <c r="H1186" t="s">
        <v>951</v>
      </c>
      <c r="I1186" t="s">
        <v>1367</v>
      </c>
      <c r="J1186" t="s">
        <v>1368</v>
      </c>
      <c r="K1186" t="s">
        <v>955</v>
      </c>
      <c r="L1186">
        <v>1</v>
      </c>
      <c r="M1186" t="s">
        <v>77</v>
      </c>
      <c r="N1186">
        <v>21.05</v>
      </c>
      <c r="O1186">
        <v>17.149999999999999</v>
      </c>
      <c r="P1186" t="s">
        <v>78</v>
      </c>
      <c r="Q1186" s="94">
        <v>45281.658333333333</v>
      </c>
      <c r="R1186">
        <v>21.05</v>
      </c>
      <c r="S1186">
        <v>17.149999999999999</v>
      </c>
      <c r="T1186" t="str">
        <f>VLOOKUP(E1186,zamiana!A:B,2,0)</f>
        <v>ALSTOM (ex. BT) CZL</v>
      </c>
    </row>
    <row r="1187" spans="1:20" x14ac:dyDescent="0.3">
      <c r="A1187" t="s">
        <v>5739</v>
      </c>
      <c r="B1187" s="2">
        <v>45238</v>
      </c>
      <c r="C1187" s="2">
        <v>45238</v>
      </c>
      <c r="D1187" s="2"/>
      <c r="E1187" t="s">
        <v>951</v>
      </c>
      <c r="F1187" t="s">
        <v>952</v>
      </c>
      <c r="G1187" t="s">
        <v>942</v>
      </c>
      <c r="H1187" t="s">
        <v>951</v>
      </c>
      <c r="I1187" t="s">
        <v>1367</v>
      </c>
      <c r="J1187" t="s">
        <v>1368</v>
      </c>
      <c r="K1187" t="s">
        <v>955</v>
      </c>
      <c r="L1187">
        <v>6</v>
      </c>
      <c r="M1187" t="s">
        <v>77</v>
      </c>
      <c r="N1187">
        <v>21.05</v>
      </c>
      <c r="O1187">
        <v>17.149999999999999</v>
      </c>
      <c r="P1187" t="s">
        <v>78</v>
      </c>
      <c r="Q1187" s="94">
        <v>45281.658333333333</v>
      </c>
      <c r="R1187">
        <v>126.3</v>
      </c>
      <c r="S1187">
        <v>102.9</v>
      </c>
      <c r="T1187" t="str">
        <f>VLOOKUP(E1187,zamiana!A:B,2,0)</f>
        <v>ALSTOM (ex. BT) CZL</v>
      </c>
    </row>
    <row r="1188" spans="1:20" x14ac:dyDescent="0.3">
      <c r="A1188" t="s">
        <v>5739</v>
      </c>
      <c r="B1188" s="2">
        <v>45238</v>
      </c>
      <c r="C1188" s="2">
        <v>45238</v>
      </c>
      <c r="D1188" s="2"/>
      <c r="E1188" t="s">
        <v>951</v>
      </c>
      <c r="F1188" t="s">
        <v>952</v>
      </c>
      <c r="G1188" t="s">
        <v>942</v>
      </c>
      <c r="H1188" t="s">
        <v>951</v>
      </c>
      <c r="I1188" t="s">
        <v>1367</v>
      </c>
      <c r="J1188" t="s">
        <v>1368</v>
      </c>
      <c r="K1188" t="s">
        <v>955</v>
      </c>
      <c r="L1188">
        <v>6</v>
      </c>
      <c r="M1188" t="s">
        <v>77</v>
      </c>
      <c r="N1188">
        <v>21.05</v>
      </c>
      <c r="O1188">
        <v>17.149999999999999</v>
      </c>
      <c r="P1188" t="s">
        <v>78</v>
      </c>
      <c r="Q1188" s="94">
        <v>45281.658333333333</v>
      </c>
      <c r="R1188">
        <v>126.3</v>
      </c>
      <c r="S1188">
        <v>102.9</v>
      </c>
      <c r="T1188" t="str">
        <f>VLOOKUP(E1188,zamiana!A:B,2,0)</f>
        <v>ALSTOM (ex. BT) CZL</v>
      </c>
    </row>
    <row r="1189" spans="1:20" x14ac:dyDescent="0.3">
      <c r="A1189" t="s">
        <v>5739</v>
      </c>
      <c r="B1189" s="2">
        <v>45238</v>
      </c>
      <c r="C1189" s="2">
        <v>45238</v>
      </c>
      <c r="D1189" s="2"/>
      <c r="E1189" t="s">
        <v>951</v>
      </c>
      <c r="F1189" t="s">
        <v>952</v>
      </c>
      <c r="G1189" t="s">
        <v>942</v>
      </c>
      <c r="H1189" t="s">
        <v>951</v>
      </c>
      <c r="I1189" t="s">
        <v>1367</v>
      </c>
      <c r="J1189" t="s">
        <v>1368</v>
      </c>
      <c r="K1189" t="s">
        <v>955</v>
      </c>
      <c r="L1189">
        <v>6</v>
      </c>
      <c r="M1189" t="s">
        <v>77</v>
      </c>
      <c r="N1189">
        <v>21.05</v>
      </c>
      <c r="O1189">
        <v>17.149999999999999</v>
      </c>
      <c r="P1189" t="s">
        <v>78</v>
      </c>
      <c r="Q1189" s="94">
        <v>45281.658333333333</v>
      </c>
      <c r="R1189">
        <v>126.3</v>
      </c>
      <c r="S1189">
        <v>102.9</v>
      </c>
      <c r="T1189" t="str">
        <f>VLOOKUP(E1189,zamiana!A:B,2,0)</f>
        <v>ALSTOM (ex. BT) CZL</v>
      </c>
    </row>
    <row r="1190" spans="1:20" x14ac:dyDescent="0.3">
      <c r="A1190" t="s">
        <v>5739</v>
      </c>
      <c r="B1190" s="2">
        <v>45238</v>
      </c>
      <c r="C1190" s="2">
        <v>45238</v>
      </c>
      <c r="D1190" s="2"/>
      <c r="E1190" t="s">
        <v>951</v>
      </c>
      <c r="F1190" t="s">
        <v>952</v>
      </c>
      <c r="G1190" t="s">
        <v>942</v>
      </c>
      <c r="H1190" t="s">
        <v>951</v>
      </c>
      <c r="I1190" t="s">
        <v>1367</v>
      </c>
      <c r="J1190" t="s">
        <v>1368</v>
      </c>
      <c r="K1190" t="s">
        <v>955</v>
      </c>
      <c r="L1190">
        <v>6</v>
      </c>
      <c r="M1190" t="s">
        <v>77</v>
      </c>
      <c r="N1190">
        <v>21.05</v>
      </c>
      <c r="O1190">
        <v>17.149999999999999</v>
      </c>
      <c r="P1190" t="s">
        <v>78</v>
      </c>
      <c r="Q1190" s="94">
        <v>45281.658333333333</v>
      </c>
      <c r="R1190">
        <v>126.3</v>
      </c>
      <c r="S1190">
        <v>102.9</v>
      </c>
      <c r="T1190" t="str">
        <f>VLOOKUP(E1190,zamiana!A:B,2,0)</f>
        <v>ALSTOM (ex. BT) CZL</v>
      </c>
    </row>
    <row r="1191" spans="1:20" x14ac:dyDescent="0.3">
      <c r="A1191" t="s">
        <v>5739</v>
      </c>
      <c r="B1191" s="2">
        <v>45238</v>
      </c>
      <c r="C1191" s="2">
        <v>45238</v>
      </c>
      <c r="D1191" s="2"/>
      <c r="E1191" t="s">
        <v>951</v>
      </c>
      <c r="F1191" t="s">
        <v>952</v>
      </c>
      <c r="G1191" t="s">
        <v>942</v>
      </c>
      <c r="H1191" t="s">
        <v>951</v>
      </c>
      <c r="I1191" t="s">
        <v>1367</v>
      </c>
      <c r="J1191" t="s">
        <v>1368</v>
      </c>
      <c r="K1191" t="s">
        <v>955</v>
      </c>
      <c r="L1191">
        <v>1</v>
      </c>
      <c r="M1191" t="s">
        <v>77</v>
      </c>
      <c r="N1191">
        <v>21.05</v>
      </c>
      <c r="O1191">
        <v>17.149999999999999</v>
      </c>
      <c r="P1191" t="s">
        <v>78</v>
      </c>
      <c r="Q1191" s="94">
        <v>45281.658333333333</v>
      </c>
      <c r="R1191">
        <v>21.05</v>
      </c>
      <c r="S1191">
        <v>17.149999999999999</v>
      </c>
      <c r="T1191" t="str">
        <f>VLOOKUP(E1191,zamiana!A:B,2,0)</f>
        <v>ALSTOM (ex. BT) CZL</v>
      </c>
    </row>
    <row r="1192" spans="1:20" x14ac:dyDescent="0.3">
      <c r="A1192" t="s">
        <v>5739</v>
      </c>
      <c r="B1192" s="2">
        <v>45238</v>
      </c>
      <c r="C1192" s="2">
        <v>45238</v>
      </c>
      <c r="D1192" s="2"/>
      <c r="E1192" t="s">
        <v>951</v>
      </c>
      <c r="F1192" t="s">
        <v>952</v>
      </c>
      <c r="G1192" t="s">
        <v>942</v>
      </c>
      <c r="H1192" t="s">
        <v>951</v>
      </c>
      <c r="I1192" t="s">
        <v>1367</v>
      </c>
      <c r="J1192" t="s">
        <v>1368</v>
      </c>
      <c r="K1192" t="s">
        <v>955</v>
      </c>
      <c r="L1192">
        <v>1</v>
      </c>
      <c r="M1192" t="s">
        <v>77</v>
      </c>
      <c r="N1192">
        <v>21.05</v>
      </c>
      <c r="O1192">
        <v>17.149999999999999</v>
      </c>
      <c r="P1192" t="s">
        <v>78</v>
      </c>
      <c r="Q1192" s="94">
        <v>45281.658333333333</v>
      </c>
      <c r="R1192">
        <v>21.05</v>
      </c>
      <c r="S1192">
        <v>17.149999999999999</v>
      </c>
      <c r="T1192" t="str">
        <f>VLOOKUP(E1192,zamiana!A:B,2,0)</f>
        <v>ALSTOM (ex. BT) CZL</v>
      </c>
    </row>
    <row r="1193" spans="1:20" x14ac:dyDescent="0.3">
      <c r="A1193" t="s">
        <v>5739</v>
      </c>
      <c r="B1193" s="2">
        <v>45238</v>
      </c>
      <c r="C1193" s="2">
        <v>45238</v>
      </c>
      <c r="D1193" s="2"/>
      <c r="E1193" t="s">
        <v>951</v>
      </c>
      <c r="F1193" t="s">
        <v>952</v>
      </c>
      <c r="G1193" t="s">
        <v>942</v>
      </c>
      <c r="H1193" t="s">
        <v>951</v>
      </c>
      <c r="I1193" t="s">
        <v>1367</v>
      </c>
      <c r="J1193" t="s">
        <v>1368</v>
      </c>
      <c r="K1193" t="s">
        <v>955</v>
      </c>
      <c r="L1193">
        <v>10</v>
      </c>
      <c r="M1193" t="s">
        <v>77</v>
      </c>
      <c r="N1193">
        <v>21.05</v>
      </c>
      <c r="O1193">
        <v>17.149999999999999</v>
      </c>
      <c r="P1193" t="s">
        <v>78</v>
      </c>
      <c r="Q1193" s="94">
        <v>45281.658333333333</v>
      </c>
      <c r="R1193">
        <v>210.5</v>
      </c>
      <c r="S1193">
        <v>171.5</v>
      </c>
      <c r="T1193" t="str">
        <f>VLOOKUP(E1193,zamiana!A:B,2,0)</f>
        <v>ALSTOM (ex. BT) CZL</v>
      </c>
    </row>
    <row r="1194" spans="1:20" x14ac:dyDescent="0.3">
      <c r="A1194" t="s">
        <v>5739</v>
      </c>
      <c r="B1194" s="2">
        <v>45238</v>
      </c>
      <c r="C1194" s="2">
        <v>45238</v>
      </c>
      <c r="D1194" s="2"/>
      <c r="E1194" t="s">
        <v>951</v>
      </c>
      <c r="F1194" t="s">
        <v>952</v>
      </c>
      <c r="G1194" t="s">
        <v>942</v>
      </c>
      <c r="H1194" t="s">
        <v>951</v>
      </c>
      <c r="I1194" t="s">
        <v>1367</v>
      </c>
      <c r="J1194" t="s">
        <v>1368</v>
      </c>
      <c r="K1194" t="s">
        <v>955</v>
      </c>
      <c r="L1194">
        <v>10</v>
      </c>
      <c r="M1194" t="s">
        <v>77</v>
      </c>
      <c r="N1194">
        <v>21.05</v>
      </c>
      <c r="O1194">
        <v>17.149999999999999</v>
      </c>
      <c r="P1194" t="s">
        <v>78</v>
      </c>
      <c r="Q1194" s="94">
        <v>45281.658333333333</v>
      </c>
      <c r="R1194">
        <v>210.5</v>
      </c>
      <c r="S1194">
        <v>171.5</v>
      </c>
      <c r="T1194" t="str">
        <f>VLOOKUP(E1194,zamiana!A:B,2,0)</f>
        <v>ALSTOM (ex. BT) CZL</v>
      </c>
    </row>
    <row r="1195" spans="1:20" x14ac:dyDescent="0.3">
      <c r="A1195" t="s">
        <v>5739</v>
      </c>
      <c r="B1195" s="2">
        <v>45238</v>
      </c>
      <c r="C1195" s="2">
        <v>45238</v>
      </c>
      <c r="D1195" s="2"/>
      <c r="E1195" t="s">
        <v>951</v>
      </c>
      <c r="F1195" t="s">
        <v>952</v>
      </c>
      <c r="G1195" t="s">
        <v>942</v>
      </c>
      <c r="H1195" t="s">
        <v>951</v>
      </c>
      <c r="I1195" t="s">
        <v>1367</v>
      </c>
      <c r="J1195" t="s">
        <v>1368</v>
      </c>
      <c r="K1195" t="s">
        <v>955</v>
      </c>
      <c r="L1195">
        <v>1</v>
      </c>
      <c r="M1195" t="s">
        <v>77</v>
      </c>
      <c r="N1195">
        <v>21.05</v>
      </c>
      <c r="O1195">
        <v>17.149999999999999</v>
      </c>
      <c r="P1195" t="s">
        <v>78</v>
      </c>
      <c r="Q1195" s="94">
        <v>45281.658333333333</v>
      </c>
      <c r="R1195">
        <v>21.05</v>
      </c>
      <c r="S1195">
        <v>17.149999999999999</v>
      </c>
      <c r="T1195" t="str">
        <f>VLOOKUP(E1195,zamiana!A:B,2,0)</f>
        <v>ALSTOM (ex. BT) CZL</v>
      </c>
    </row>
    <row r="1196" spans="1:20" x14ac:dyDescent="0.3">
      <c r="A1196" t="s">
        <v>5739</v>
      </c>
      <c r="B1196" s="2">
        <v>45238</v>
      </c>
      <c r="C1196" s="2">
        <v>45238</v>
      </c>
      <c r="D1196" s="2"/>
      <c r="E1196" t="s">
        <v>951</v>
      </c>
      <c r="F1196" t="s">
        <v>952</v>
      </c>
      <c r="G1196" t="s">
        <v>942</v>
      </c>
      <c r="H1196" t="s">
        <v>951</v>
      </c>
      <c r="I1196" t="s">
        <v>1367</v>
      </c>
      <c r="J1196" t="s">
        <v>1368</v>
      </c>
      <c r="K1196" t="s">
        <v>955</v>
      </c>
      <c r="L1196">
        <v>1</v>
      </c>
      <c r="M1196" t="s">
        <v>77</v>
      </c>
      <c r="N1196">
        <v>21.05</v>
      </c>
      <c r="O1196">
        <v>17.149999999999999</v>
      </c>
      <c r="P1196" t="s">
        <v>78</v>
      </c>
      <c r="Q1196" s="94">
        <v>45281.658333333333</v>
      </c>
      <c r="R1196">
        <v>21.05</v>
      </c>
      <c r="S1196">
        <v>17.149999999999999</v>
      </c>
      <c r="T1196" t="str">
        <f>VLOOKUP(E1196,zamiana!A:B,2,0)</f>
        <v>ALSTOM (ex. BT) CZL</v>
      </c>
    </row>
    <row r="1197" spans="1:20" x14ac:dyDescent="0.3">
      <c r="A1197" t="s">
        <v>5739</v>
      </c>
      <c r="B1197" s="2">
        <v>45238</v>
      </c>
      <c r="C1197" s="2">
        <v>45238</v>
      </c>
      <c r="D1197" s="2"/>
      <c r="E1197" t="s">
        <v>951</v>
      </c>
      <c r="F1197" t="s">
        <v>952</v>
      </c>
      <c r="G1197" t="s">
        <v>942</v>
      </c>
      <c r="H1197" t="s">
        <v>951</v>
      </c>
      <c r="I1197" t="s">
        <v>1367</v>
      </c>
      <c r="J1197" t="s">
        <v>1368</v>
      </c>
      <c r="K1197" t="s">
        <v>955</v>
      </c>
      <c r="L1197">
        <v>10</v>
      </c>
      <c r="M1197" t="s">
        <v>77</v>
      </c>
      <c r="N1197">
        <v>21.05</v>
      </c>
      <c r="O1197">
        <v>17.149999999999999</v>
      </c>
      <c r="P1197" t="s">
        <v>78</v>
      </c>
      <c r="Q1197" s="94">
        <v>45281.658333333333</v>
      </c>
      <c r="R1197">
        <v>210.5</v>
      </c>
      <c r="S1197">
        <v>171.5</v>
      </c>
      <c r="T1197" t="str">
        <f>VLOOKUP(E1197,zamiana!A:B,2,0)</f>
        <v>ALSTOM (ex. BT) CZL</v>
      </c>
    </row>
    <row r="1198" spans="1:20" x14ac:dyDescent="0.3">
      <c r="A1198" t="s">
        <v>5739</v>
      </c>
      <c r="B1198" s="2">
        <v>45238</v>
      </c>
      <c r="C1198" s="2">
        <v>45238</v>
      </c>
      <c r="D1198" s="2"/>
      <c r="E1198" t="s">
        <v>951</v>
      </c>
      <c r="F1198" t="s">
        <v>952</v>
      </c>
      <c r="G1198" t="s">
        <v>942</v>
      </c>
      <c r="H1198" t="s">
        <v>951</v>
      </c>
      <c r="I1198" t="s">
        <v>1367</v>
      </c>
      <c r="J1198" t="s">
        <v>1368</v>
      </c>
      <c r="K1198" t="s">
        <v>955</v>
      </c>
      <c r="L1198">
        <v>10</v>
      </c>
      <c r="M1198" t="s">
        <v>77</v>
      </c>
      <c r="N1198">
        <v>21.05</v>
      </c>
      <c r="O1198">
        <v>17.149999999999999</v>
      </c>
      <c r="P1198" t="s">
        <v>78</v>
      </c>
      <c r="Q1198" s="94">
        <v>45281.658333333333</v>
      </c>
      <c r="R1198">
        <v>210.5</v>
      </c>
      <c r="S1198">
        <v>171.5</v>
      </c>
      <c r="T1198" t="str">
        <f>VLOOKUP(E1198,zamiana!A:B,2,0)</f>
        <v>ALSTOM (ex. BT) CZL</v>
      </c>
    </row>
    <row r="1199" spans="1:20" x14ac:dyDescent="0.3">
      <c r="A1199" t="s">
        <v>5739</v>
      </c>
      <c r="B1199" s="2">
        <v>45238</v>
      </c>
      <c r="C1199" s="2">
        <v>45238</v>
      </c>
      <c r="D1199" s="2"/>
      <c r="E1199" t="s">
        <v>951</v>
      </c>
      <c r="F1199" t="s">
        <v>952</v>
      </c>
      <c r="G1199" t="s">
        <v>942</v>
      </c>
      <c r="H1199" t="s">
        <v>951</v>
      </c>
      <c r="I1199" t="s">
        <v>1367</v>
      </c>
      <c r="J1199" t="s">
        <v>1368</v>
      </c>
      <c r="K1199" t="s">
        <v>955</v>
      </c>
      <c r="L1199">
        <v>1</v>
      </c>
      <c r="M1199" t="s">
        <v>77</v>
      </c>
      <c r="N1199">
        <v>21.05</v>
      </c>
      <c r="O1199">
        <v>17.149999999999999</v>
      </c>
      <c r="P1199" t="s">
        <v>78</v>
      </c>
      <c r="Q1199" s="94">
        <v>45281.658333333333</v>
      </c>
      <c r="R1199">
        <v>21.05</v>
      </c>
      <c r="S1199">
        <v>17.149999999999999</v>
      </c>
      <c r="T1199" t="str">
        <f>VLOOKUP(E1199,zamiana!A:B,2,0)</f>
        <v>ALSTOM (ex. BT) CZL</v>
      </c>
    </row>
    <row r="1200" spans="1:20" x14ac:dyDescent="0.3">
      <c r="A1200" t="s">
        <v>5739</v>
      </c>
      <c r="B1200" s="2">
        <v>45238</v>
      </c>
      <c r="C1200" s="2">
        <v>45238</v>
      </c>
      <c r="D1200" s="2"/>
      <c r="E1200" t="s">
        <v>951</v>
      </c>
      <c r="F1200" t="s">
        <v>952</v>
      </c>
      <c r="G1200" t="s">
        <v>942</v>
      </c>
      <c r="H1200" t="s">
        <v>951</v>
      </c>
      <c r="I1200" t="s">
        <v>1367</v>
      </c>
      <c r="J1200" t="s">
        <v>1368</v>
      </c>
      <c r="K1200" t="s">
        <v>955</v>
      </c>
      <c r="L1200">
        <v>1</v>
      </c>
      <c r="M1200" t="s">
        <v>77</v>
      </c>
      <c r="N1200">
        <v>21.05</v>
      </c>
      <c r="O1200">
        <v>17.149999999999999</v>
      </c>
      <c r="P1200" t="s">
        <v>78</v>
      </c>
      <c r="Q1200" s="94">
        <v>45281.658333333333</v>
      </c>
      <c r="R1200">
        <v>21.05</v>
      </c>
      <c r="S1200">
        <v>17.149999999999999</v>
      </c>
      <c r="T1200" t="str">
        <f>VLOOKUP(E1200,zamiana!A:B,2,0)</f>
        <v>ALSTOM (ex. BT) CZL</v>
      </c>
    </row>
    <row r="1201" spans="1:20" x14ac:dyDescent="0.3">
      <c r="A1201" t="s">
        <v>5739</v>
      </c>
      <c r="B1201" s="2">
        <v>45238</v>
      </c>
      <c r="C1201" s="2">
        <v>45238</v>
      </c>
      <c r="D1201" s="2"/>
      <c r="E1201" t="s">
        <v>951</v>
      </c>
      <c r="F1201" t="s">
        <v>952</v>
      </c>
      <c r="G1201" t="s">
        <v>942</v>
      </c>
      <c r="H1201" t="s">
        <v>951</v>
      </c>
      <c r="I1201" t="s">
        <v>1367</v>
      </c>
      <c r="J1201" t="s">
        <v>1368</v>
      </c>
      <c r="K1201" t="s">
        <v>955</v>
      </c>
      <c r="L1201">
        <v>10</v>
      </c>
      <c r="M1201" t="s">
        <v>77</v>
      </c>
      <c r="N1201">
        <v>21.05</v>
      </c>
      <c r="O1201">
        <v>17.149999999999999</v>
      </c>
      <c r="P1201" t="s">
        <v>78</v>
      </c>
      <c r="Q1201" s="94">
        <v>45281.658333333333</v>
      </c>
      <c r="R1201">
        <v>210.5</v>
      </c>
      <c r="S1201">
        <v>171.5</v>
      </c>
      <c r="T1201" t="str">
        <f>VLOOKUP(E1201,zamiana!A:B,2,0)</f>
        <v>ALSTOM (ex. BT) CZL</v>
      </c>
    </row>
    <row r="1202" spans="1:20" x14ac:dyDescent="0.3">
      <c r="A1202" t="s">
        <v>5739</v>
      </c>
      <c r="B1202" s="2">
        <v>45238</v>
      </c>
      <c r="C1202" s="2">
        <v>45238</v>
      </c>
      <c r="D1202" s="2"/>
      <c r="E1202" t="s">
        <v>951</v>
      </c>
      <c r="F1202" t="s">
        <v>952</v>
      </c>
      <c r="G1202" t="s">
        <v>942</v>
      </c>
      <c r="H1202" t="s">
        <v>951</v>
      </c>
      <c r="I1202" t="s">
        <v>1367</v>
      </c>
      <c r="J1202" t="s">
        <v>1368</v>
      </c>
      <c r="K1202" t="s">
        <v>955</v>
      </c>
      <c r="L1202">
        <v>10</v>
      </c>
      <c r="M1202" t="s">
        <v>77</v>
      </c>
      <c r="N1202">
        <v>21.05</v>
      </c>
      <c r="O1202">
        <v>17.149999999999999</v>
      </c>
      <c r="P1202" t="s">
        <v>78</v>
      </c>
      <c r="Q1202" s="94">
        <v>45281.658333333333</v>
      </c>
      <c r="R1202">
        <v>210.5</v>
      </c>
      <c r="S1202">
        <v>171.5</v>
      </c>
      <c r="T1202" t="str">
        <f>VLOOKUP(E1202,zamiana!A:B,2,0)</f>
        <v>ALSTOM (ex. BT) CZL</v>
      </c>
    </row>
    <row r="1203" spans="1:20" x14ac:dyDescent="0.3">
      <c r="A1203" t="s">
        <v>5739</v>
      </c>
      <c r="B1203" s="2">
        <v>45238</v>
      </c>
      <c r="C1203" s="2">
        <v>45238</v>
      </c>
      <c r="D1203" s="2"/>
      <c r="E1203" t="s">
        <v>951</v>
      </c>
      <c r="F1203" t="s">
        <v>952</v>
      </c>
      <c r="G1203" t="s">
        <v>942</v>
      </c>
      <c r="H1203" t="s">
        <v>951</v>
      </c>
      <c r="I1203" t="s">
        <v>1367</v>
      </c>
      <c r="J1203" t="s">
        <v>1368</v>
      </c>
      <c r="K1203" t="s">
        <v>955</v>
      </c>
      <c r="L1203">
        <v>1</v>
      </c>
      <c r="M1203" t="s">
        <v>77</v>
      </c>
      <c r="N1203">
        <v>21.05</v>
      </c>
      <c r="O1203">
        <v>17.149999999999999</v>
      </c>
      <c r="P1203" t="s">
        <v>78</v>
      </c>
      <c r="Q1203" s="94">
        <v>45281.658333333333</v>
      </c>
      <c r="R1203">
        <v>21.05</v>
      </c>
      <c r="S1203">
        <v>17.149999999999999</v>
      </c>
      <c r="T1203" t="str">
        <f>VLOOKUP(E1203,zamiana!A:B,2,0)</f>
        <v>ALSTOM (ex. BT) CZL</v>
      </c>
    </row>
    <row r="1204" spans="1:20" x14ac:dyDescent="0.3">
      <c r="A1204" t="s">
        <v>5739</v>
      </c>
      <c r="B1204" s="2">
        <v>45238</v>
      </c>
      <c r="C1204" s="2">
        <v>45238</v>
      </c>
      <c r="D1204" s="2"/>
      <c r="E1204" t="s">
        <v>951</v>
      </c>
      <c r="F1204" t="s">
        <v>952</v>
      </c>
      <c r="G1204" t="s">
        <v>942</v>
      </c>
      <c r="H1204" t="s">
        <v>951</v>
      </c>
      <c r="I1204" t="s">
        <v>1367</v>
      </c>
      <c r="J1204" t="s">
        <v>1368</v>
      </c>
      <c r="K1204" t="s">
        <v>955</v>
      </c>
      <c r="L1204">
        <v>1</v>
      </c>
      <c r="M1204" t="s">
        <v>77</v>
      </c>
      <c r="N1204">
        <v>21.05</v>
      </c>
      <c r="O1204">
        <v>17.149999999999999</v>
      </c>
      <c r="P1204" t="s">
        <v>78</v>
      </c>
      <c r="Q1204" s="94">
        <v>45281.658333333333</v>
      </c>
      <c r="R1204">
        <v>21.05</v>
      </c>
      <c r="S1204">
        <v>17.149999999999999</v>
      </c>
      <c r="T1204" t="str">
        <f>VLOOKUP(E1204,zamiana!A:B,2,0)</f>
        <v>ALSTOM (ex. BT) CZL</v>
      </c>
    </row>
    <row r="1205" spans="1:20" x14ac:dyDescent="0.3">
      <c r="A1205" t="s">
        <v>5739</v>
      </c>
      <c r="B1205" s="2">
        <v>45238</v>
      </c>
      <c r="C1205" s="2">
        <v>45238</v>
      </c>
      <c r="D1205" s="2"/>
      <c r="E1205" t="s">
        <v>951</v>
      </c>
      <c r="F1205" t="s">
        <v>952</v>
      </c>
      <c r="G1205" t="s">
        <v>942</v>
      </c>
      <c r="H1205" t="s">
        <v>951</v>
      </c>
      <c r="I1205" t="s">
        <v>1367</v>
      </c>
      <c r="J1205" t="s">
        <v>1368</v>
      </c>
      <c r="K1205" t="s">
        <v>955</v>
      </c>
      <c r="L1205">
        <v>10</v>
      </c>
      <c r="M1205" t="s">
        <v>77</v>
      </c>
      <c r="N1205">
        <v>21.05</v>
      </c>
      <c r="O1205">
        <v>17.149999999999999</v>
      </c>
      <c r="P1205" t="s">
        <v>78</v>
      </c>
      <c r="Q1205" s="94">
        <v>45281.658333333333</v>
      </c>
      <c r="R1205">
        <v>210.5</v>
      </c>
      <c r="S1205">
        <v>171.5</v>
      </c>
      <c r="T1205" t="str">
        <f>VLOOKUP(E1205,zamiana!A:B,2,0)</f>
        <v>ALSTOM (ex. BT) CZL</v>
      </c>
    </row>
    <row r="1206" spans="1:20" x14ac:dyDescent="0.3">
      <c r="A1206" t="s">
        <v>5739</v>
      </c>
      <c r="B1206" s="2">
        <v>45238</v>
      </c>
      <c r="C1206" s="2">
        <v>45238</v>
      </c>
      <c r="D1206" s="2"/>
      <c r="E1206" t="s">
        <v>951</v>
      </c>
      <c r="F1206" t="s">
        <v>952</v>
      </c>
      <c r="G1206" t="s">
        <v>942</v>
      </c>
      <c r="H1206" t="s">
        <v>951</v>
      </c>
      <c r="I1206" t="s">
        <v>1367</v>
      </c>
      <c r="J1206" t="s">
        <v>1368</v>
      </c>
      <c r="K1206" t="s">
        <v>955</v>
      </c>
      <c r="L1206">
        <v>10</v>
      </c>
      <c r="M1206" t="s">
        <v>77</v>
      </c>
      <c r="N1206">
        <v>21.05</v>
      </c>
      <c r="O1206">
        <v>17.149999999999999</v>
      </c>
      <c r="P1206" t="s">
        <v>78</v>
      </c>
      <c r="Q1206" s="94">
        <v>45281.658333333333</v>
      </c>
      <c r="R1206">
        <v>210.5</v>
      </c>
      <c r="S1206">
        <v>171.5</v>
      </c>
      <c r="T1206" t="str">
        <f>VLOOKUP(E1206,zamiana!A:B,2,0)</f>
        <v>ALSTOM (ex. BT) CZL</v>
      </c>
    </row>
    <row r="1207" spans="1:20" x14ac:dyDescent="0.3">
      <c r="A1207" t="s">
        <v>5739</v>
      </c>
      <c r="B1207" s="2">
        <v>45238</v>
      </c>
      <c r="C1207" s="2">
        <v>45238</v>
      </c>
      <c r="D1207" s="2"/>
      <c r="E1207" t="s">
        <v>951</v>
      </c>
      <c r="F1207" t="s">
        <v>952</v>
      </c>
      <c r="G1207" t="s">
        <v>942</v>
      </c>
      <c r="H1207" t="s">
        <v>951</v>
      </c>
      <c r="I1207" t="s">
        <v>2064</v>
      </c>
      <c r="J1207" t="s">
        <v>2065</v>
      </c>
      <c r="K1207" t="s">
        <v>955</v>
      </c>
      <c r="L1207">
        <v>5</v>
      </c>
      <c r="M1207" t="s">
        <v>77</v>
      </c>
      <c r="N1207">
        <v>17.18</v>
      </c>
      <c r="O1207">
        <v>11.4</v>
      </c>
      <c r="P1207" t="s">
        <v>78</v>
      </c>
      <c r="Q1207" s="94">
        <v>45281.627083333333</v>
      </c>
      <c r="R1207">
        <v>85.9</v>
      </c>
      <c r="S1207">
        <v>57</v>
      </c>
      <c r="T1207" t="str">
        <f>VLOOKUP(E1207,zamiana!A:B,2,0)</f>
        <v>ALSTOM (ex. BT) CZL</v>
      </c>
    </row>
    <row r="1208" spans="1:20" x14ac:dyDescent="0.3">
      <c r="A1208" t="s">
        <v>5739</v>
      </c>
      <c r="B1208" s="2">
        <v>45238</v>
      </c>
      <c r="C1208" s="2">
        <v>45238</v>
      </c>
      <c r="D1208" s="2"/>
      <c r="E1208" t="s">
        <v>951</v>
      </c>
      <c r="F1208" t="s">
        <v>952</v>
      </c>
      <c r="G1208" t="s">
        <v>942</v>
      </c>
      <c r="H1208" t="s">
        <v>951</v>
      </c>
      <c r="I1208" t="s">
        <v>1800</v>
      </c>
      <c r="J1208" t="s">
        <v>1801</v>
      </c>
      <c r="K1208" t="s">
        <v>955</v>
      </c>
      <c r="L1208">
        <v>1</v>
      </c>
      <c r="M1208" t="s">
        <v>77</v>
      </c>
      <c r="N1208">
        <v>110.53</v>
      </c>
      <c r="O1208">
        <v>59.35</v>
      </c>
      <c r="P1208" t="s">
        <v>78</v>
      </c>
      <c r="Q1208" s="94">
        <v>45281.627083333333</v>
      </c>
      <c r="R1208">
        <v>110.53</v>
      </c>
      <c r="S1208">
        <v>59.35</v>
      </c>
      <c r="T1208" t="str">
        <f>VLOOKUP(E1208,zamiana!A:B,2,0)</f>
        <v>ALSTOM (ex. BT) CZL</v>
      </c>
    </row>
    <row r="1209" spans="1:20" x14ac:dyDescent="0.3">
      <c r="A1209" t="s">
        <v>5739</v>
      </c>
      <c r="B1209" s="2">
        <v>45238</v>
      </c>
      <c r="C1209" s="2">
        <v>45238</v>
      </c>
      <c r="D1209" s="2"/>
      <c r="E1209" t="s">
        <v>951</v>
      </c>
      <c r="F1209" t="s">
        <v>952</v>
      </c>
      <c r="G1209" t="s">
        <v>942</v>
      </c>
      <c r="H1209" t="s">
        <v>951</v>
      </c>
      <c r="I1209" t="s">
        <v>1800</v>
      </c>
      <c r="J1209" t="s">
        <v>1801</v>
      </c>
      <c r="K1209" t="s">
        <v>955</v>
      </c>
      <c r="L1209">
        <v>1</v>
      </c>
      <c r="M1209" t="s">
        <v>77</v>
      </c>
      <c r="N1209">
        <v>110.53</v>
      </c>
      <c r="O1209">
        <v>59.35</v>
      </c>
      <c r="P1209" t="s">
        <v>78</v>
      </c>
      <c r="Q1209" s="94">
        <v>45281.627083333333</v>
      </c>
      <c r="R1209">
        <v>110.53</v>
      </c>
      <c r="S1209">
        <v>59.35</v>
      </c>
      <c r="T1209" t="str">
        <f>VLOOKUP(E1209,zamiana!A:B,2,0)</f>
        <v>ALSTOM (ex. BT) CZL</v>
      </c>
    </row>
    <row r="1210" spans="1:20" x14ac:dyDescent="0.3">
      <c r="A1210" t="s">
        <v>5739</v>
      </c>
      <c r="B1210" s="2">
        <v>45238</v>
      </c>
      <c r="C1210" s="2">
        <v>45238</v>
      </c>
      <c r="D1210" s="2"/>
      <c r="E1210" t="s">
        <v>951</v>
      </c>
      <c r="F1210" t="s">
        <v>952</v>
      </c>
      <c r="G1210" t="s">
        <v>942</v>
      </c>
      <c r="H1210" t="s">
        <v>951</v>
      </c>
      <c r="I1210" t="s">
        <v>1800</v>
      </c>
      <c r="J1210" t="s">
        <v>1801</v>
      </c>
      <c r="K1210" t="s">
        <v>955</v>
      </c>
      <c r="L1210">
        <v>1</v>
      </c>
      <c r="M1210" t="s">
        <v>77</v>
      </c>
      <c r="N1210">
        <v>110.53</v>
      </c>
      <c r="O1210">
        <v>59.35</v>
      </c>
      <c r="P1210" t="s">
        <v>78</v>
      </c>
      <c r="Q1210" s="94">
        <v>45281.627083333333</v>
      </c>
      <c r="R1210">
        <v>110.53</v>
      </c>
      <c r="S1210">
        <v>59.35</v>
      </c>
      <c r="T1210" t="str">
        <f>VLOOKUP(E1210,zamiana!A:B,2,0)</f>
        <v>ALSTOM (ex. BT) CZL</v>
      </c>
    </row>
    <row r="1211" spans="1:20" x14ac:dyDescent="0.3">
      <c r="A1211" t="s">
        <v>5739</v>
      </c>
      <c r="B1211" s="2">
        <v>45238</v>
      </c>
      <c r="C1211" s="2">
        <v>45238</v>
      </c>
      <c r="D1211" s="2"/>
      <c r="E1211" t="s">
        <v>951</v>
      </c>
      <c r="F1211" t="s">
        <v>952</v>
      </c>
      <c r="G1211" t="s">
        <v>942</v>
      </c>
      <c r="H1211" t="s">
        <v>951</v>
      </c>
      <c r="I1211" t="s">
        <v>1800</v>
      </c>
      <c r="J1211" t="s">
        <v>1801</v>
      </c>
      <c r="K1211" t="s">
        <v>955</v>
      </c>
      <c r="L1211">
        <v>1</v>
      </c>
      <c r="M1211" t="s">
        <v>77</v>
      </c>
      <c r="N1211">
        <v>110.53</v>
      </c>
      <c r="O1211">
        <v>59.35</v>
      </c>
      <c r="P1211" t="s">
        <v>78</v>
      </c>
      <c r="Q1211" s="94">
        <v>45281.627083333333</v>
      </c>
      <c r="R1211">
        <v>110.53</v>
      </c>
      <c r="S1211">
        <v>59.35</v>
      </c>
      <c r="T1211" t="str">
        <f>VLOOKUP(E1211,zamiana!A:B,2,0)</f>
        <v>ALSTOM (ex. BT) CZL</v>
      </c>
    </row>
    <row r="1212" spans="1:20" x14ac:dyDescent="0.3">
      <c r="A1212" t="s">
        <v>5739</v>
      </c>
      <c r="B1212" s="2">
        <v>45238</v>
      </c>
      <c r="C1212" s="2">
        <v>45238</v>
      </c>
      <c r="D1212" s="2"/>
      <c r="E1212" t="s">
        <v>951</v>
      </c>
      <c r="F1212" t="s">
        <v>952</v>
      </c>
      <c r="G1212" t="s">
        <v>942</v>
      </c>
      <c r="H1212" t="s">
        <v>951</v>
      </c>
      <c r="I1212" t="s">
        <v>1768</v>
      </c>
      <c r="J1212" t="s">
        <v>1769</v>
      </c>
      <c r="K1212" t="s">
        <v>955</v>
      </c>
      <c r="L1212">
        <v>1</v>
      </c>
      <c r="M1212" t="s">
        <v>77</v>
      </c>
      <c r="N1212">
        <v>115.64</v>
      </c>
      <c r="O1212">
        <v>62.05</v>
      </c>
      <c r="P1212" t="s">
        <v>78</v>
      </c>
      <c r="Q1212" s="94">
        <v>45281.627083333333</v>
      </c>
      <c r="R1212">
        <v>115.64</v>
      </c>
      <c r="S1212">
        <v>62.05</v>
      </c>
      <c r="T1212" t="str">
        <f>VLOOKUP(E1212,zamiana!A:B,2,0)</f>
        <v>ALSTOM (ex. BT) CZL</v>
      </c>
    </row>
    <row r="1213" spans="1:20" x14ac:dyDescent="0.3">
      <c r="A1213" t="s">
        <v>5739</v>
      </c>
      <c r="B1213" s="2">
        <v>45238</v>
      </c>
      <c r="C1213" s="2">
        <v>45238</v>
      </c>
      <c r="D1213" s="2"/>
      <c r="E1213" t="s">
        <v>951</v>
      </c>
      <c r="F1213" t="s">
        <v>952</v>
      </c>
      <c r="G1213" t="s">
        <v>942</v>
      </c>
      <c r="H1213" t="s">
        <v>951</v>
      </c>
      <c r="I1213" t="s">
        <v>1768</v>
      </c>
      <c r="J1213" t="s">
        <v>1769</v>
      </c>
      <c r="K1213" t="s">
        <v>955</v>
      </c>
      <c r="L1213">
        <v>1</v>
      </c>
      <c r="M1213" t="s">
        <v>77</v>
      </c>
      <c r="N1213">
        <v>115.64</v>
      </c>
      <c r="O1213">
        <v>62.05</v>
      </c>
      <c r="P1213" t="s">
        <v>78</v>
      </c>
      <c r="Q1213" s="94">
        <v>45281.627083333333</v>
      </c>
      <c r="R1213">
        <v>115.64</v>
      </c>
      <c r="S1213">
        <v>62.05</v>
      </c>
      <c r="T1213" t="str">
        <f>VLOOKUP(E1213,zamiana!A:B,2,0)</f>
        <v>ALSTOM (ex. BT) CZL</v>
      </c>
    </row>
    <row r="1214" spans="1:20" x14ac:dyDescent="0.3">
      <c r="A1214" t="s">
        <v>5739</v>
      </c>
      <c r="B1214" s="2">
        <v>45238</v>
      </c>
      <c r="C1214" s="2">
        <v>45238</v>
      </c>
      <c r="D1214" s="2"/>
      <c r="E1214" t="s">
        <v>951</v>
      </c>
      <c r="F1214" t="s">
        <v>952</v>
      </c>
      <c r="G1214" t="s">
        <v>942</v>
      </c>
      <c r="H1214" t="s">
        <v>951</v>
      </c>
      <c r="I1214" t="s">
        <v>3621</v>
      </c>
      <c r="J1214" t="s">
        <v>3622</v>
      </c>
      <c r="K1214" t="s">
        <v>955</v>
      </c>
      <c r="L1214">
        <v>10</v>
      </c>
      <c r="M1214" t="s">
        <v>77</v>
      </c>
      <c r="N1214">
        <v>28.31</v>
      </c>
      <c r="O1214">
        <v>28.55</v>
      </c>
      <c r="P1214" t="s">
        <v>78</v>
      </c>
      <c r="Q1214" s="94">
        <v>45281.634722222225</v>
      </c>
      <c r="R1214">
        <v>283.10000000000002</v>
      </c>
      <c r="S1214">
        <v>285.5</v>
      </c>
      <c r="T1214" t="str">
        <f>VLOOKUP(E1214,zamiana!A:B,2,0)</f>
        <v>ALSTOM (ex. BT) CZL</v>
      </c>
    </row>
    <row r="1215" spans="1:20" x14ac:dyDescent="0.3">
      <c r="A1215" t="s">
        <v>5739</v>
      </c>
      <c r="B1215" s="2">
        <v>45238</v>
      </c>
      <c r="C1215" s="2">
        <v>45238</v>
      </c>
      <c r="D1215" s="2"/>
      <c r="E1215" t="s">
        <v>951</v>
      </c>
      <c r="F1215" t="s">
        <v>952</v>
      </c>
      <c r="G1215" t="s">
        <v>942</v>
      </c>
      <c r="H1215" t="s">
        <v>951</v>
      </c>
      <c r="I1215" t="s">
        <v>3621</v>
      </c>
      <c r="J1215" t="s">
        <v>3622</v>
      </c>
      <c r="K1215" t="s">
        <v>955</v>
      </c>
      <c r="L1215">
        <v>5</v>
      </c>
      <c r="M1215" t="s">
        <v>77</v>
      </c>
      <c r="N1215">
        <v>28.31</v>
      </c>
      <c r="O1215">
        <v>28.55</v>
      </c>
      <c r="P1215" t="s">
        <v>78</v>
      </c>
      <c r="Q1215" s="94">
        <v>45281.634722222225</v>
      </c>
      <c r="R1215">
        <v>141.55000000000001</v>
      </c>
      <c r="S1215">
        <v>142.75</v>
      </c>
      <c r="T1215" t="str">
        <f>VLOOKUP(E1215,zamiana!A:B,2,0)</f>
        <v>ALSTOM (ex. BT) CZL</v>
      </c>
    </row>
    <row r="1216" spans="1:20" x14ac:dyDescent="0.3">
      <c r="A1216" t="s">
        <v>5739</v>
      </c>
      <c r="B1216" s="2">
        <v>45238</v>
      </c>
      <c r="C1216" s="2">
        <v>45238</v>
      </c>
      <c r="D1216" s="2"/>
      <c r="E1216" t="s">
        <v>951</v>
      </c>
      <c r="F1216" t="s">
        <v>952</v>
      </c>
      <c r="G1216" t="s">
        <v>942</v>
      </c>
      <c r="H1216" t="s">
        <v>951</v>
      </c>
      <c r="I1216" t="s">
        <v>1902</v>
      </c>
      <c r="J1216" t="s">
        <v>1903</v>
      </c>
      <c r="K1216" t="s">
        <v>955</v>
      </c>
      <c r="L1216">
        <v>4</v>
      </c>
      <c r="M1216" t="s">
        <v>77</v>
      </c>
      <c r="N1216">
        <v>239.66</v>
      </c>
      <c r="O1216">
        <v>226.8</v>
      </c>
      <c r="P1216" t="s">
        <v>78</v>
      </c>
      <c r="Q1216" s="94">
        <v>45281.658333333333</v>
      </c>
      <c r="R1216">
        <v>958.64</v>
      </c>
      <c r="S1216">
        <v>907.2</v>
      </c>
      <c r="T1216" t="str">
        <f>VLOOKUP(E1216,zamiana!A:B,2,0)</f>
        <v>ALSTOM (ex. BT) CZL</v>
      </c>
    </row>
    <row r="1217" spans="1:20" x14ac:dyDescent="0.3">
      <c r="A1217" t="s">
        <v>5739</v>
      </c>
      <c r="B1217" s="2">
        <v>45238</v>
      </c>
      <c r="C1217" s="2">
        <v>45238</v>
      </c>
      <c r="D1217" s="2"/>
      <c r="E1217" t="s">
        <v>951</v>
      </c>
      <c r="F1217" t="s">
        <v>952</v>
      </c>
      <c r="G1217" t="s">
        <v>942</v>
      </c>
      <c r="H1217" t="s">
        <v>951</v>
      </c>
      <c r="I1217" t="s">
        <v>1902</v>
      </c>
      <c r="J1217" t="s">
        <v>1903</v>
      </c>
      <c r="K1217" t="s">
        <v>955</v>
      </c>
      <c r="L1217">
        <v>4</v>
      </c>
      <c r="M1217" t="s">
        <v>77</v>
      </c>
      <c r="N1217">
        <v>239.66</v>
      </c>
      <c r="O1217">
        <v>226.8</v>
      </c>
      <c r="P1217" t="s">
        <v>78</v>
      </c>
      <c r="Q1217" s="94">
        <v>45281.658333333333</v>
      </c>
      <c r="R1217">
        <v>958.64</v>
      </c>
      <c r="S1217">
        <v>907.2</v>
      </c>
      <c r="T1217" t="str">
        <f>VLOOKUP(E1217,zamiana!A:B,2,0)</f>
        <v>ALSTOM (ex. BT) CZL</v>
      </c>
    </row>
    <row r="1218" spans="1:20" x14ac:dyDescent="0.3">
      <c r="A1218" t="s">
        <v>5739</v>
      </c>
      <c r="B1218" s="2">
        <v>45238</v>
      </c>
      <c r="C1218" s="2">
        <v>45238</v>
      </c>
      <c r="D1218" s="2"/>
      <c r="E1218" t="s">
        <v>951</v>
      </c>
      <c r="F1218" t="s">
        <v>952</v>
      </c>
      <c r="G1218" t="s">
        <v>942</v>
      </c>
      <c r="H1218" t="s">
        <v>951</v>
      </c>
      <c r="I1218" t="s">
        <v>1902</v>
      </c>
      <c r="J1218" t="s">
        <v>1903</v>
      </c>
      <c r="K1218" t="s">
        <v>955</v>
      </c>
      <c r="L1218">
        <v>3</v>
      </c>
      <c r="M1218" t="s">
        <v>77</v>
      </c>
      <c r="N1218">
        <v>239.66</v>
      </c>
      <c r="O1218">
        <v>226.8</v>
      </c>
      <c r="P1218" t="s">
        <v>78</v>
      </c>
      <c r="Q1218" s="94">
        <v>45281.658333333333</v>
      </c>
      <c r="R1218">
        <v>718.98</v>
      </c>
      <c r="S1218">
        <v>680.4</v>
      </c>
      <c r="T1218" t="str">
        <f>VLOOKUP(E1218,zamiana!A:B,2,0)</f>
        <v>ALSTOM (ex. BT) CZL</v>
      </c>
    </row>
    <row r="1219" spans="1:20" x14ac:dyDescent="0.3">
      <c r="A1219" t="s">
        <v>5739</v>
      </c>
      <c r="B1219" s="2">
        <v>45238</v>
      </c>
      <c r="C1219" s="2">
        <v>45238</v>
      </c>
      <c r="D1219" s="2"/>
      <c r="E1219" t="s">
        <v>951</v>
      </c>
      <c r="F1219" t="s">
        <v>952</v>
      </c>
      <c r="G1219" t="s">
        <v>942</v>
      </c>
      <c r="H1219" t="s">
        <v>951</v>
      </c>
      <c r="I1219" t="s">
        <v>1902</v>
      </c>
      <c r="J1219" t="s">
        <v>1903</v>
      </c>
      <c r="K1219" t="s">
        <v>955</v>
      </c>
      <c r="L1219">
        <v>3</v>
      </c>
      <c r="M1219" t="s">
        <v>77</v>
      </c>
      <c r="N1219">
        <v>239.66</v>
      </c>
      <c r="O1219">
        <v>226.8</v>
      </c>
      <c r="P1219" t="s">
        <v>78</v>
      </c>
      <c r="Q1219" s="94">
        <v>45281.658333333333</v>
      </c>
      <c r="R1219">
        <v>718.98</v>
      </c>
      <c r="S1219">
        <v>680.4</v>
      </c>
      <c r="T1219" t="str">
        <f>VLOOKUP(E1219,zamiana!A:B,2,0)</f>
        <v>ALSTOM (ex. BT) CZL</v>
      </c>
    </row>
    <row r="1220" spans="1:20" x14ac:dyDescent="0.3">
      <c r="A1220" t="s">
        <v>5739</v>
      </c>
      <c r="B1220" s="2">
        <v>45238</v>
      </c>
      <c r="C1220" s="2">
        <v>45238</v>
      </c>
      <c r="D1220" s="2"/>
      <c r="E1220" t="s">
        <v>951</v>
      </c>
      <c r="F1220" t="s">
        <v>952</v>
      </c>
      <c r="G1220" t="s">
        <v>942</v>
      </c>
      <c r="H1220" t="s">
        <v>951</v>
      </c>
      <c r="I1220" t="s">
        <v>1902</v>
      </c>
      <c r="J1220" t="s">
        <v>1903</v>
      </c>
      <c r="K1220" t="s">
        <v>955</v>
      </c>
      <c r="L1220">
        <v>1</v>
      </c>
      <c r="M1220" t="s">
        <v>77</v>
      </c>
      <c r="N1220">
        <v>239.66</v>
      </c>
      <c r="O1220">
        <v>226.8</v>
      </c>
      <c r="P1220" t="s">
        <v>78</v>
      </c>
      <c r="Q1220" s="94">
        <v>45281.658333333333</v>
      </c>
      <c r="R1220">
        <v>239.66</v>
      </c>
      <c r="S1220">
        <v>226.8</v>
      </c>
      <c r="T1220" t="str">
        <f>VLOOKUP(E1220,zamiana!A:B,2,0)</f>
        <v>ALSTOM (ex. BT) CZL</v>
      </c>
    </row>
    <row r="1221" spans="1:20" x14ac:dyDescent="0.3">
      <c r="A1221" t="s">
        <v>5739</v>
      </c>
      <c r="B1221" s="2">
        <v>45238</v>
      </c>
      <c r="C1221" s="2">
        <v>45238</v>
      </c>
      <c r="D1221" s="2"/>
      <c r="E1221" t="s">
        <v>951</v>
      </c>
      <c r="F1221" t="s">
        <v>952</v>
      </c>
      <c r="G1221" t="s">
        <v>942</v>
      </c>
      <c r="H1221" t="s">
        <v>951</v>
      </c>
      <c r="I1221" t="s">
        <v>1902</v>
      </c>
      <c r="J1221" t="s">
        <v>1903</v>
      </c>
      <c r="K1221" t="s">
        <v>955</v>
      </c>
      <c r="L1221">
        <v>1</v>
      </c>
      <c r="M1221" t="s">
        <v>77</v>
      </c>
      <c r="N1221">
        <v>239.66</v>
      </c>
      <c r="O1221">
        <v>226.8</v>
      </c>
      <c r="P1221" t="s">
        <v>78</v>
      </c>
      <c r="Q1221" s="94">
        <v>45281.658333333333</v>
      </c>
      <c r="R1221">
        <v>239.66</v>
      </c>
      <c r="S1221">
        <v>226.8</v>
      </c>
      <c r="T1221" t="str">
        <f>VLOOKUP(E1221,zamiana!A:B,2,0)</f>
        <v>ALSTOM (ex. BT) CZL</v>
      </c>
    </row>
    <row r="1222" spans="1:20" x14ac:dyDescent="0.3">
      <c r="A1222" t="s">
        <v>5739</v>
      </c>
      <c r="B1222" s="2">
        <v>45238</v>
      </c>
      <c r="C1222" s="2">
        <v>45238</v>
      </c>
      <c r="D1222" s="2"/>
      <c r="E1222" t="s">
        <v>951</v>
      </c>
      <c r="F1222" t="s">
        <v>952</v>
      </c>
      <c r="G1222" t="s">
        <v>942</v>
      </c>
      <c r="H1222" t="s">
        <v>951</v>
      </c>
      <c r="I1222" t="s">
        <v>1902</v>
      </c>
      <c r="J1222" t="s">
        <v>1903</v>
      </c>
      <c r="K1222" t="s">
        <v>955</v>
      </c>
      <c r="L1222">
        <v>5</v>
      </c>
      <c r="M1222" t="s">
        <v>77</v>
      </c>
      <c r="N1222">
        <v>239.66</v>
      </c>
      <c r="O1222">
        <v>226.8</v>
      </c>
      <c r="P1222" t="s">
        <v>78</v>
      </c>
      <c r="Q1222" s="94">
        <v>45281.658333333333</v>
      </c>
      <c r="R1222">
        <v>1198.3</v>
      </c>
      <c r="S1222">
        <v>1134</v>
      </c>
      <c r="T1222" t="str">
        <f>VLOOKUP(E1222,zamiana!A:B,2,0)</f>
        <v>ALSTOM (ex. BT) CZL</v>
      </c>
    </row>
    <row r="1223" spans="1:20" x14ac:dyDescent="0.3">
      <c r="A1223" t="s">
        <v>5739</v>
      </c>
      <c r="B1223" s="2">
        <v>45238</v>
      </c>
      <c r="C1223" s="2">
        <v>45238</v>
      </c>
      <c r="D1223" s="2"/>
      <c r="E1223" t="s">
        <v>951</v>
      </c>
      <c r="F1223" t="s">
        <v>952</v>
      </c>
      <c r="G1223" t="s">
        <v>942</v>
      </c>
      <c r="H1223" t="s">
        <v>951</v>
      </c>
      <c r="I1223" t="s">
        <v>1902</v>
      </c>
      <c r="J1223" t="s">
        <v>1903</v>
      </c>
      <c r="K1223" t="s">
        <v>955</v>
      </c>
      <c r="L1223">
        <v>5</v>
      </c>
      <c r="M1223" t="s">
        <v>77</v>
      </c>
      <c r="N1223">
        <v>239.66</v>
      </c>
      <c r="O1223">
        <v>226.8</v>
      </c>
      <c r="P1223" t="s">
        <v>78</v>
      </c>
      <c r="Q1223" s="94">
        <v>45281.658333333333</v>
      </c>
      <c r="R1223">
        <v>1198.3</v>
      </c>
      <c r="S1223">
        <v>1134</v>
      </c>
      <c r="T1223" t="str">
        <f>VLOOKUP(E1223,zamiana!A:B,2,0)</f>
        <v>ALSTOM (ex. BT) CZL</v>
      </c>
    </row>
    <row r="1224" spans="1:20" x14ac:dyDescent="0.3">
      <c r="A1224" t="s">
        <v>5739</v>
      </c>
      <c r="B1224" s="2">
        <v>45238</v>
      </c>
      <c r="C1224" s="2">
        <v>45238</v>
      </c>
      <c r="D1224" s="2"/>
      <c r="E1224" t="s">
        <v>951</v>
      </c>
      <c r="F1224" t="s">
        <v>952</v>
      </c>
      <c r="G1224" t="s">
        <v>942</v>
      </c>
      <c r="H1224" t="s">
        <v>951</v>
      </c>
      <c r="I1224" t="s">
        <v>1902</v>
      </c>
      <c r="J1224" t="s">
        <v>1903</v>
      </c>
      <c r="K1224" t="s">
        <v>955</v>
      </c>
      <c r="L1224">
        <v>5</v>
      </c>
      <c r="M1224" t="s">
        <v>77</v>
      </c>
      <c r="N1224">
        <v>239.66</v>
      </c>
      <c r="O1224">
        <v>226.8</v>
      </c>
      <c r="P1224" t="s">
        <v>78</v>
      </c>
      <c r="Q1224" s="94">
        <v>45281.658333333333</v>
      </c>
      <c r="R1224">
        <v>1198.3</v>
      </c>
      <c r="S1224">
        <v>1134</v>
      </c>
      <c r="T1224" t="str">
        <f>VLOOKUP(E1224,zamiana!A:B,2,0)</f>
        <v>ALSTOM (ex. BT) CZL</v>
      </c>
    </row>
    <row r="1225" spans="1:20" x14ac:dyDescent="0.3">
      <c r="A1225" t="s">
        <v>5739</v>
      </c>
      <c r="B1225" s="2">
        <v>45238</v>
      </c>
      <c r="C1225" s="2">
        <v>45238</v>
      </c>
      <c r="D1225" s="2"/>
      <c r="E1225" t="s">
        <v>951</v>
      </c>
      <c r="F1225" t="s">
        <v>952</v>
      </c>
      <c r="G1225" t="s">
        <v>942</v>
      </c>
      <c r="H1225" t="s">
        <v>951</v>
      </c>
      <c r="I1225" t="s">
        <v>1902</v>
      </c>
      <c r="J1225" t="s">
        <v>1903</v>
      </c>
      <c r="K1225" t="s">
        <v>955</v>
      </c>
      <c r="L1225">
        <v>5</v>
      </c>
      <c r="M1225" t="s">
        <v>77</v>
      </c>
      <c r="N1225">
        <v>239.66</v>
      </c>
      <c r="O1225">
        <v>226.8</v>
      </c>
      <c r="P1225" t="s">
        <v>78</v>
      </c>
      <c r="Q1225" s="94">
        <v>45281.658333333333</v>
      </c>
      <c r="R1225">
        <v>1198.3</v>
      </c>
      <c r="S1225">
        <v>1134</v>
      </c>
      <c r="T1225" t="str">
        <f>VLOOKUP(E1225,zamiana!A:B,2,0)</f>
        <v>ALSTOM (ex. BT) CZL</v>
      </c>
    </row>
    <row r="1226" spans="1:20" x14ac:dyDescent="0.3">
      <c r="A1226" t="s">
        <v>5739</v>
      </c>
      <c r="B1226" s="2">
        <v>45238</v>
      </c>
      <c r="C1226" s="2">
        <v>45238</v>
      </c>
      <c r="D1226" s="2"/>
      <c r="E1226" t="s">
        <v>951</v>
      </c>
      <c r="F1226" t="s">
        <v>952</v>
      </c>
      <c r="G1226" t="s">
        <v>942</v>
      </c>
      <c r="H1226" t="s">
        <v>951</v>
      </c>
      <c r="I1226" t="s">
        <v>1902</v>
      </c>
      <c r="J1226" t="s">
        <v>1903</v>
      </c>
      <c r="K1226" t="s">
        <v>955</v>
      </c>
      <c r="L1226">
        <v>1</v>
      </c>
      <c r="M1226" t="s">
        <v>77</v>
      </c>
      <c r="N1226">
        <v>239.66</v>
      </c>
      <c r="O1226">
        <v>226.8</v>
      </c>
      <c r="P1226" t="s">
        <v>78</v>
      </c>
      <c r="Q1226" s="94">
        <v>45281.658333333333</v>
      </c>
      <c r="R1226">
        <v>239.66</v>
      </c>
      <c r="S1226">
        <v>226.8</v>
      </c>
      <c r="T1226" t="str">
        <f>VLOOKUP(E1226,zamiana!A:B,2,0)</f>
        <v>ALSTOM (ex. BT) CZL</v>
      </c>
    </row>
    <row r="1227" spans="1:20" x14ac:dyDescent="0.3">
      <c r="A1227" t="s">
        <v>5739</v>
      </c>
      <c r="B1227" s="2">
        <v>45238</v>
      </c>
      <c r="C1227" s="2">
        <v>45238</v>
      </c>
      <c r="D1227" s="2"/>
      <c r="E1227" t="s">
        <v>951</v>
      </c>
      <c r="F1227" t="s">
        <v>952</v>
      </c>
      <c r="G1227" t="s">
        <v>942</v>
      </c>
      <c r="H1227" t="s">
        <v>951</v>
      </c>
      <c r="I1227" t="s">
        <v>1902</v>
      </c>
      <c r="J1227" t="s">
        <v>1903</v>
      </c>
      <c r="K1227" t="s">
        <v>955</v>
      </c>
      <c r="L1227">
        <v>1</v>
      </c>
      <c r="M1227" t="s">
        <v>77</v>
      </c>
      <c r="N1227">
        <v>239.66</v>
      </c>
      <c r="O1227">
        <v>226.8</v>
      </c>
      <c r="P1227" t="s">
        <v>78</v>
      </c>
      <c r="Q1227" s="94">
        <v>45281.658333333333</v>
      </c>
      <c r="R1227">
        <v>239.66</v>
      </c>
      <c r="S1227">
        <v>226.8</v>
      </c>
      <c r="T1227" t="str">
        <f>VLOOKUP(E1227,zamiana!A:B,2,0)</f>
        <v>ALSTOM (ex. BT) CZL</v>
      </c>
    </row>
    <row r="1228" spans="1:20" x14ac:dyDescent="0.3">
      <c r="A1228" t="s">
        <v>5739</v>
      </c>
      <c r="B1228" s="2">
        <v>45238</v>
      </c>
      <c r="C1228" s="2">
        <v>45238</v>
      </c>
      <c r="D1228" s="2"/>
      <c r="E1228" t="s">
        <v>951</v>
      </c>
      <c r="F1228" t="s">
        <v>952</v>
      </c>
      <c r="G1228" t="s">
        <v>942</v>
      </c>
      <c r="H1228" t="s">
        <v>951</v>
      </c>
      <c r="I1228" t="s">
        <v>1902</v>
      </c>
      <c r="J1228" t="s">
        <v>1903</v>
      </c>
      <c r="K1228" t="s">
        <v>955</v>
      </c>
      <c r="L1228">
        <v>1</v>
      </c>
      <c r="M1228" t="s">
        <v>77</v>
      </c>
      <c r="N1228">
        <v>239.66</v>
      </c>
      <c r="O1228">
        <v>226.8</v>
      </c>
      <c r="P1228" t="s">
        <v>78</v>
      </c>
      <c r="Q1228" s="94">
        <v>45281.658333333333</v>
      </c>
      <c r="R1228">
        <v>239.66</v>
      </c>
      <c r="S1228">
        <v>226.8</v>
      </c>
      <c r="T1228" t="str">
        <f>VLOOKUP(E1228,zamiana!A:B,2,0)</f>
        <v>ALSTOM (ex. BT) CZL</v>
      </c>
    </row>
    <row r="1229" spans="1:20" x14ac:dyDescent="0.3">
      <c r="A1229" t="s">
        <v>5739</v>
      </c>
      <c r="B1229" s="2">
        <v>45238</v>
      </c>
      <c r="C1229" s="2">
        <v>45238</v>
      </c>
      <c r="D1229" s="2"/>
      <c r="E1229" t="s">
        <v>951</v>
      </c>
      <c r="F1229" t="s">
        <v>952</v>
      </c>
      <c r="G1229" t="s">
        <v>942</v>
      </c>
      <c r="H1229" t="s">
        <v>951</v>
      </c>
      <c r="I1229" t="s">
        <v>1902</v>
      </c>
      <c r="J1229" t="s">
        <v>1903</v>
      </c>
      <c r="K1229" t="s">
        <v>955</v>
      </c>
      <c r="L1229">
        <v>1</v>
      </c>
      <c r="M1229" t="s">
        <v>77</v>
      </c>
      <c r="N1229">
        <v>239.66</v>
      </c>
      <c r="O1229">
        <v>226.8</v>
      </c>
      <c r="P1229" t="s">
        <v>78</v>
      </c>
      <c r="Q1229" s="94">
        <v>45281.658333333333</v>
      </c>
      <c r="R1229">
        <v>239.66</v>
      </c>
      <c r="S1229">
        <v>226.8</v>
      </c>
      <c r="T1229" t="str">
        <f>VLOOKUP(E1229,zamiana!A:B,2,0)</f>
        <v>ALSTOM (ex. BT) CZL</v>
      </c>
    </row>
    <row r="1230" spans="1:20" x14ac:dyDescent="0.3">
      <c r="A1230" t="s">
        <v>5739</v>
      </c>
      <c r="B1230" s="2">
        <v>45238</v>
      </c>
      <c r="C1230" s="2">
        <v>45238</v>
      </c>
      <c r="D1230" s="2"/>
      <c r="E1230" t="s">
        <v>951</v>
      </c>
      <c r="F1230" t="s">
        <v>952</v>
      </c>
      <c r="G1230" t="s">
        <v>942</v>
      </c>
      <c r="H1230" t="s">
        <v>951</v>
      </c>
      <c r="I1230" t="s">
        <v>1902</v>
      </c>
      <c r="J1230" t="s">
        <v>1903</v>
      </c>
      <c r="K1230" t="s">
        <v>955</v>
      </c>
      <c r="L1230">
        <v>5</v>
      </c>
      <c r="M1230" t="s">
        <v>77</v>
      </c>
      <c r="N1230">
        <v>239.66</v>
      </c>
      <c r="O1230">
        <v>226.8</v>
      </c>
      <c r="P1230" t="s">
        <v>78</v>
      </c>
      <c r="Q1230" s="94">
        <v>45281.658333333333</v>
      </c>
      <c r="R1230">
        <v>1198.3</v>
      </c>
      <c r="S1230">
        <v>1134</v>
      </c>
      <c r="T1230" t="str">
        <f>VLOOKUP(E1230,zamiana!A:B,2,0)</f>
        <v>ALSTOM (ex. BT) CZL</v>
      </c>
    </row>
    <row r="1231" spans="1:20" x14ac:dyDescent="0.3">
      <c r="A1231" t="s">
        <v>5739</v>
      </c>
      <c r="B1231" s="2">
        <v>45238</v>
      </c>
      <c r="C1231" s="2">
        <v>45238</v>
      </c>
      <c r="D1231" s="2"/>
      <c r="E1231" t="s">
        <v>951</v>
      </c>
      <c r="F1231" t="s">
        <v>952</v>
      </c>
      <c r="G1231" t="s">
        <v>942</v>
      </c>
      <c r="H1231" t="s">
        <v>951</v>
      </c>
      <c r="I1231" t="s">
        <v>1902</v>
      </c>
      <c r="J1231" t="s">
        <v>1903</v>
      </c>
      <c r="K1231" t="s">
        <v>955</v>
      </c>
      <c r="L1231">
        <v>5</v>
      </c>
      <c r="M1231" t="s">
        <v>77</v>
      </c>
      <c r="N1231">
        <v>239.66</v>
      </c>
      <c r="O1231">
        <v>226.8</v>
      </c>
      <c r="P1231" t="s">
        <v>78</v>
      </c>
      <c r="Q1231" s="94">
        <v>45281.658333333333</v>
      </c>
      <c r="R1231">
        <v>1198.3</v>
      </c>
      <c r="S1231">
        <v>1134</v>
      </c>
      <c r="T1231" t="str">
        <f>VLOOKUP(E1231,zamiana!A:B,2,0)</f>
        <v>ALSTOM (ex. BT) CZL</v>
      </c>
    </row>
    <row r="1232" spans="1:20" x14ac:dyDescent="0.3">
      <c r="A1232" t="s">
        <v>5739</v>
      </c>
      <c r="B1232" s="2">
        <v>45238</v>
      </c>
      <c r="C1232" s="2">
        <v>45238</v>
      </c>
      <c r="D1232" s="2"/>
      <c r="E1232" t="s">
        <v>951</v>
      </c>
      <c r="F1232" t="s">
        <v>952</v>
      </c>
      <c r="G1232" t="s">
        <v>942</v>
      </c>
      <c r="H1232" t="s">
        <v>951</v>
      </c>
      <c r="I1232" t="s">
        <v>1902</v>
      </c>
      <c r="J1232" t="s">
        <v>1903</v>
      </c>
      <c r="K1232" t="s">
        <v>955</v>
      </c>
      <c r="L1232">
        <v>5</v>
      </c>
      <c r="M1232" t="s">
        <v>77</v>
      </c>
      <c r="N1232">
        <v>239.66</v>
      </c>
      <c r="O1232">
        <v>226.8</v>
      </c>
      <c r="P1232" t="s">
        <v>78</v>
      </c>
      <c r="Q1232" s="94">
        <v>45281.658333333333</v>
      </c>
      <c r="R1232">
        <v>1198.3</v>
      </c>
      <c r="S1232">
        <v>1134</v>
      </c>
      <c r="T1232" t="str">
        <f>VLOOKUP(E1232,zamiana!A:B,2,0)</f>
        <v>ALSTOM (ex. BT) CZL</v>
      </c>
    </row>
    <row r="1233" spans="1:20" x14ac:dyDescent="0.3">
      <c r="A1233" t="s">
        <v>5739</v>
      </c>
      <c r="B1233" s="2">
        <v>45238</v>
      </c>
      <c r="C1233" s="2">
        <v>45238</v>
      </c>
      <c r="D1233" s="2"/>
      <c r="E1233" t="s">
        <v>951</v>
      </c>
      <c r="F1233" t="s">
        <v>952</v>
      </c>
      <c r="G1233" t="s">
        <v>942</v>
      </c>
      <c r="H1233" t="s">
        <v>951</v>
      </c>
      <c r="I1233" t="s">
        <v>1902</v>
      </c>
      <c r="J1233" t="s">
        <v>1903</v>
      </c>
      <c r="K1233" t="s">
        <v>955</v>
      </c>
      <c r="L1233">
        <v>5</v>
      </c>
      <c r="M1233" t="s">
        <v>77</v>
      </c>
      <c r="N1233">
        <v>239.66</v>
      </c>
      <c r="O1233">
        <v>226.8</v>
      </c>
      <c r="P1233" t="s">
        <v>78</v>
      </c>
      <c r="Q1233" s="94">
        <v>45281.658333333333</v>
      </c>
      <c r="R1233">
        <v>1198.3</v>
      </c>
      <c r="S1233">
        <v>1134</v>
      </c>
      <c r="T1233" t="str">
        <f>VLOOKUP(E1233,zamiana!A:B,2,0)</f>
        <v>ALSTOM (ex. BT) CZL</v>
      </c>
    </row>
    <row r="1234" spans="1:20" x14ac:dyDescent="0.3">
      <c r="A1234" t="s">
        <v>5739</v>
      </c>
      <c r="B1234" s="2">
        <v>45238</v>
      </c>
      <c r="C1234" s="2">
        <v>45238</v>
      </c>
      <c r="D1234" s="2"/>
      <c r="E1234" t="s">
        <v>951</v>
      </c>
      <c r="F1234" t="s">
        <v>952</v>
      </c>
      <c r="G1234" t="s">
        <v>942</v>
      </c>
      <c r="H1234" t="s">
        <v>951</v>
      </c>
      <c r="I1234" t="s">
        <v>1902</v>
      </c>
      <c r="J1234" t="s">
        <v>1903</v>
      </c>
      <c r="K1234" t="s">
        <v>955</v>
      </c>
      <c r="L1234">
        <v>1</v>
      </c>
      <c r="M1234" t="s">
        <v>77</v>
      </c>
      <c r="N1234">
        <v>239.66</v>
      </c>
      <c r="O1234">
        <v>226.8</v>
      </c>
      <c r="P1234" t="s">
        <v>78</v>
      </c>
      <c r="Q1234" s="94">
        <v>45281.658333333333</v>
      </c>
      <c r="R1234">
        <v>239.66</v>
      </c>
      <c r="S1234">
        <v>226.8</v>
      </c>
      <c r="T1234" t="str">
        <f>VLOOKUP(E1234,zamiana!A:B,2,0)</f>
        <v>ALSTOM (ex. BT) CZL</v>
      </c>
    </row>
    <row r="1235" spans="1:20" x14ac:dyDescent="0.3">
      <c r="A1235" t="s">
        <v>5739</v>
      </c>
      <c r="B1235" s="2">
        <v>45238</v>
      </c>
      <c r="C1235" s="2">
        <v>45238</v>
      </c>
      <c r="D1235" s="2"/>
      <c r="E1235" t="s">
        <v>951</v>
      </c>
      <c r="F1235" t="s">
        <v>952</v>
      </c>
      <c r="G1235" t="s">
        <v>942</v>
      </c>
      <c r="H1235" t="s">
        <v>951</v>
      </c>
      <c r="I1235" t="s">
        <v>1902</v>
      </c>
      <c r="J1235" t="s">
        <v>1903</v>
      </c>
      <c r="K1235" t="s">
        <v>955</v>
      </c>
      <c r="L1235">
        <v>1</v>
      </c>
      <c r="M1235" t="s">
        <v>77</v>
      </c>
      <c r="N1235">
        <v>239.66</v>
      </c>
      <c r="O1235">
        <v>226.8</v>
      </c>
      <c r="P1235" t="s">
        <v>78</v>
      </c>
      <c r="Q1235" s="94">
        <v>45281.658333333333</v>
      </c>
      <c r="R1235">
        <v>239.66</v>
      </c>
      <c r="S1235">
        <v>226.8</v>
      </c>
      <c r="T1235" t="str">
        <f>VLOOKUP(E1235,zamiana!A:B,2,0)</f>
        <v>ALSTOM (ex. BT) CZL</v>
      </c>
    </row>
    <row r="1236" spans="1:20" x14ac:dyDescent="0.3">
      <c r="A1236" t="s">
        <v>5739</v>
      </c>
      <c r="B1236" s="2">
        <v>45238</v>
      </c>
      <c r="C1236" s="2">
        <v>45238</v>
      </c>
      <c r="D1236" s="2"/>
      <c r="E1236" t="s">
        <v>951</v>
      </c>
      <c r="F1236" t="s">
        <v>952</v>
      </c>
      <c r="G1236" t="s">
        <v>942</v>
      </c>
      <c r="H1236" t="s">
        <v>951</v>
      </c>
      <c r="I1236" t="s">
        <v>1902</v>
      </c>
      <c r="J1236" t="s">
        <v>1903</v>
      </c>
      <c r="K1236" t="s">
        <v>955</v>
      </c>
      <c r="L1236">
        <v>1</v>
      </c>
      <c r="M1236" t="s">
        <v>77</v>
      </c>
      <c r="N1236">
        <v>239.66</v>
      </c>
      <c r="O1236">
        <v>226.8</v>
      </c>
      <c r="P1236" t="s">
        <v>78</v>
      </c>
      <c r="Q1236" s="94">
        <v>45281.658333333333</v>
      </c>
      <c r="R1236">
        <v>239.66</v>
      </c>
      <c r="S1236">
        <v>226.8</v>
      </c>
      <c r="T1236" t="str">
        <f>VLOOKUP(E1236,zamiana!A:B,2,0)</f>
        <v>ALSTOM (ex. BT) CZL</v>
      </c>
    </row>
    <row r="1237" spans="1:20" x14ac:dyDescent="0.3">
      <c r="A1237" t="s">
        <v>5739</v>
      </c>
      <c r="B1237" s="2">
        <v>45238</v>
      </c>
      <c r="C1237" s="2">
        <v>45238</v>
      </c>
      <c r="D1237" s="2"/>
      <c r="E1237" t="s">
        <v>951</v>
      </c>
      <c r="F1237" t="s">
        <v>952</v>
      </c>
      <c r="G1237" t="s">
        <v>942</v>
      </c>
      <c r="H1237" t="s">
        <v>951</v>
      </c>
      <c r="I1237" t="s">
        <v>1902</v>
      </c>
      <c r="J1237" t="s">
        <v>1903</v>
      </c>
      <c r="K1237" t="s">
        <v>955</v>
      </c>
      <c r="L1237">
        <v>1</v>
      </c>
      <c r="M1237" t="s">
        <v>77</v>
      </c>
      <c r="N1237">
        <v>239.66</v>
      </c>
      <c r="O1237">
        <v>226.8</v>
      </c>
      <c r="P1237" t="s">
        <v>78</v>
      </c>
      <c r="Q1237" s="94">
        <v>45281.658333333333</v>
      </c>
      <c r="R1237">
        <v>239.66</v>
      </c>
      <c r="S1237">
        <v>226.8</v>
      </c>
      <c r="T1237" t="str">
        <f>VLOOKUP(E1237,zamiana!A:B,2,0)</f>
        <v>ALSTOM (ex. BT) CZL</v>
      </c>
    </row>
    <row r="1238" spans="1:20" x14ac:dyDescent="0.3">
      <c r="A1238" t="s">
        <v>5739</v>
      </c>
      <c r="B1238" s="2">
        <v>45238</v>
      </c>
      <c r="C1238" s="2">
        <v>45238</v>
      </c>
      <c r="D1238" s="2"/>
      <c r="E1238" t="s">
        <v>951</v>
      </c>
      <c r="F1238" t="s">
        <v>952</v>
      </c>
      <c r="G1238" t="s">
        <v>942</v>
      </c>
      <c r="H1238" t="s">
        <v>951</v>
      </c>
      <c r="I1238" t="s">
        <v>1628</v>
      </c>
      <c r="J1238" t="s">
        <v>1629</v>
      </c>
      <c r="K1238" t="s">
        <v>955</v>
      </c>
      <c r="L1238">
        <v>1</v>
      </c>
      <c r="M1238" t="s">
        <v>77</v>
      </c>
      <c r="N1238">
        <v>53.46</v>
      </c>
      <c r="O1238">
        <v>37.72</v>
      </c>
      <c r="P1238" t="s">
        <v>78</v>
      </c>
      <c r="Q1238" s="94">
        <v>45281.627083333333</v>
      </c>
      <c r="R1238">
        <v>53.46</v>
      </c>
      <c r="S1238">
        <v>37.72</v>
      </c>
      <c r="T1238" t="str">
        <f>VLOOKUP(E1238,zamiana!A:B,2,0)</f>
        <v>ALSTOM (ex. BT) CZL</v>
      </c>
    </row>
    <row r="1239" spans="1:20" x14ac:dyDescent="0.3">
      <c r="A1239" t="s">
        <v>5739</v>
      </c>
      <c r="B1239" s="2">
        <v>45238</v>
      </c>
      <c r="C1239" s="2">
        <v>45238</v>
      </c>
      <c r="D1239" s="2"/>
      <c r="E1239" t="s">
        <v>951</v>
      </c>
      <c r="F1239" t="s">
        <v>952</v>
      </c>
      <c r="G1239" t="s">
        <v>942</v>
      </c>
      <c r="H1239" t="s">
        <v>951</v>
      </c>
      <c r="I1239" t="s">
        <v>1628</v>
      </c>
      <c r="J1239" t="s">
        <v>1629</v>
      </c>
      <c r="K1239" t="s">
        <v>955</v>
      </c>
      <c r="L1239">
        <v>1</v>
      </c>
      <c r="M1239" t="s">
        <v>77</v>
      </c>
      <c r="N1239">
        <v>53.46</v>
      </c>
      <c r="O1239">
        <v>37.72</v>
      </c>
      <c r="P1239" t="s">
        <v>78</v>
      </c>
      <c r="Q1239" s="94">
        <v>45281.627083333333</v>
      </c>
      <c r="R1239">
        <v>53.46</v>
      </c>
      <c r="S1239">
        <v>37.72</v>
      </c>
      <c r="T1239" t="str">
        <f>VLOOKUP(E1239,zamiana!A:B,2,0)</f>
        <v>ALSTOM (ex. BT) CZL</v>
      </c>
    </row>
    <row r="1240" spans="1:20" x14ac:dyDescent="0.3">
      <c r="A1240" t="s">
        <v>5739</v>
      </c>
      <c r="B1240" s="2">
        <v>45238</v>
      </c>
      <c r="C1240" s="2">
        <v>45238</v>
      </c>
      <c r="D1240" s="2"/>
      <c r="E1240" t="s">
        <v>951</v>
      </c>
      <c r="F1240" t="s">
        <v>952</v>
      </c>
      <c r="G1240" t="s">
        <v>942</v>
      </c>
      <c r="H1240" t="s">
        <v>951</v>
      </c>
      <c r="I1240" t="s">
        <v>1628</v>
      </c>
      <c r="J1240" t="s">
        <v>1629</v>
      </c>
      <c r="K1240" t="s">
        <v>955</v>
      </c>
      <c r="L1240">
        <v>1</v>
      </c>
      <c r="M1240" t="s">
        <v>77</v>
      </c>
      <c r="N1240">
        <v>53.46</v>
      </c>
      <c r="O1240">
        <v>37.72</v>
      </c>
      <c r="P1240" t="s">
        <v>78</v>
      </c>
      <c r="Q1240" s="94">
        <v>45281.627083333333</v>
      </c>
      <c r="R1240">
        <v>53.46</v>
      </c>
      <c r="S1240">
        <v>37.72</v>
      </c>
      <c r="T1240" t="str">
        <f>VLOOKUP(E1240,zamiana!A:B,2,0)</f>
        <v>ALSTOM (ex. BT) CZL</v>
      </c>
    </row>
    <row r="1241" spans="1:20" x14ac:dyDescent="0.3">
      <c r="A1241" t="s">
        <v>5739</v>
      </c>
      <c r="B1241" s="2">
        <v>45238</v>
      </c>
      <c r="C1241" s="2">
        <v>45238</v>
      </c>
      <c r="D1241" s="2"/>
      <c r="E1241" t="s">
        <v>951</v>
      </c>
      <c r="F1241" t="s">
        <v>952</v>
      </c>
      <c r="G1241" t="s">
        <v>942</v>
      </c>
      <c r="H1241" t="s">
        <v>951</v>
      </c>
      <c r="I1241" t="s">
        <v>1628</v>
      </c>
      <c r="J1241" t="s">
        <v>1629</v>
      </c>
      <c r="K1241" t="s">
        <v>955</v>
      </c>
      <c r="L1241">
        <v>1</v>
      </c>
      <c r="M1241" t="s">
        <v>77</v>
      </c>
      <c r="N1241">
        <v>53.46</v>
      </c>
      <c r="O1241">
        <v>37.72</v>
      </c>
      <c r="P1241" t="s">
        <v>78</v>
      </c>
      <c r="Q1241" s="94">
        <v>45281.627083333333</v>
      </c>
      <c r="R1241">
        <v>53.46</v>
      </c>
      <c r="S1241">
        <v>37.72</v>
      </c>
      <c r="T1241" t="str">
        <f>VLOOKUP(E1241,zamiana!A:B,2,0)</f>
        <v>ALSTOM (ex. BT) CZL</v>
      </c>
    </row>
    <row r="1242" spans="1:20" x14ac:dyDescent="0.3">
      <c r="A1242" t="s">
        <v>5739</v>
      </c>
      <c r="B1242" s="2">
        <v>45238</v>
      </c>
      <c r="C1242" s="2">
        <v>45238</v>
      </c>
      <c r="D1242" s="2"/>
      <c r="E1242" t="s">
        <v>951</v>
      </c>
      <c r="F1242" t="s">
        <v>952</v>
      </c>
      <c r="G1242" t="s">
        <v>942</v>
      </c>
      <c r="H1242" t="s">
        <v>951</v>
      </c>
      <c r="I1242" t="s">
        <v>1628</v>
      </c>
      <c r="J1242" t="s">
        <v>1629</v>
      </c>
      <c r="K1242" t="s">
        <v>955</v>
      </c>
      <c r="L1242">
        <v>1</v>
      </c>
      <c r="M1242" t="s">
        <v>77</v>
      </c>
      <c r="N1242">
        <v>53.46</v>
      </c>
      <c r="O1242">
        <v>37.72</v>
      </c>
      <c r="P1242" t="s">
        <v>78</v>
      </c>
      <c r="Q1242" s="94">
        <v>45281.627083333333</v>
      </c>
      <c r="R1242">
        <v>53.46</v>
      </c>
      <c r="S1242">
        <v>37.72</v>
      </c>
      <c r="T1242" t="str">
        <f>VLOOKUP(E1242,zamiana!A:B,2,0)</f>
        <v>ALSTOM (ex. BT) CZL</v>
      </c>
    </row>
    <row r="1243" spans="1:20" x14ac:dyDescent="0.3">
      <c r="A1243" t="s">
        <v>5739</v>
      </c>
      <c r="B1243" s="2">
        <v>45238</v>
      </c>
      <c r="C1243" s="2">
        <v>45238</v>
      </c>
      <c r="D1243" s="2"/>
      <c r="E1243" t="s">
        <v>951</v>
      </c>
      <c r="F1243" t="s">
        <v>952</v>
      </c>
      <c r="G1243" t="s">
        <v>942</v>
      </c>
      <c r="H1243" t="s">
        <v>951</v>
      </c>
      <c r="I1243" t="s">
        <v>1628</v>
      </c>
      <c r="J1243" t="s">
        <v>1629</v>
      </c>
      <c r="K1243" t="s">
        <v>955</v>
      </c>
      <c r="L1243">
        <v>1</v>
      </c>
      <c r="M1243" t="s">
        <v>77</v>
      </c>
      <c r="N1243">
        <v>53.46</v>
      </c>
      <c r="O1243">
        <v>37.72</v>
      </c>
      <c r="P1243" t="s">
        <v>78</v>
      </c>
      <c r="Q1243" s="94">
        <v>45281.627083333333</v>
      </c>
      <c r="R1243">
        <v>53.46</v>
      </c>
      <c r="S1243">
        <v>37.72</v>
      </c>
      <c r="T1243" t="str">
        <f>VLOOKUP(E1243,zamiana!A:B,2,0)</f>
        <v>ALSTOM (ex. BT) CZL</v>
      </c>
    </row>
    <row r="1244" spans="1:20" x14ac:dyDescent="0.3">
      <c r="A1244" t="s">
        <v>5739</v>
      </c>
      <c r="B1244" s="2">
        <v>45238</v>
      </c>
      <c r="C1244" s="2">
        <v>45238</v>
      </c>
      <c r="D1244" s="2"/>
      <c r="E1244" t="s">
        <v>951</v>
      </c>
      <c r="F1244" t="s">
        <v>952</v>
      </c>
      <c r="G1244" t="s">
        <v>942</v>
      </c>
      <c r="H1244" t="s">
        <v>951</v>
      </c>
      <c r="I1244" t="s">
        <v>1628</v>
      </c>
      <c r="J1244" t="s">
        <v>1629</v>
      </c>
      <c r="K1244" t="s">
        <v>955</v>
      </c>
      <c r="L1244">
        <v>1</v>
      </c>
      <c r="M1244" t="s">
        <v>77</v>
      </c>
      <c r="N1244">
        <v>53.46</v>
      </c>
      <c r="O1244">
        <v>37.72</v>
      </c>
      <c r="P1244" t="s">
        <v>78</v>
      </c>
      <c r="Q1244" s="94">
        <v>45281.627083333333</v>
      </c>
      <c r="R1244">
        <v>53.46</v>
      </c>
      <c r="S1244">
        <v>37.72</v>
      </c>
      <c r="T1244" t="str">
        <f>VLOOKUP(E1244,zamiana!A:B,2,0)</f>
        <v>ALSTOM (ex. BT) CZL</v>
      </c>
    </row>
    <row r="1245" spans="1:20" x14ac:dyDescent="0.3">
      <c r="A1245" t="s">
        <v>5739</v>
      </c>
      <c r="B1245" s="2">
        <v>45238</v>
      </c>
      <c r="C1245" s="2">
        <v>45238</v>
      </c>
      <c r="D1245" s="2"/>
      <c r="E1245" t="s">
        <v>951</v>
      </c>
      <c r="F1245" t="s">
        <v>952</v>
      </c>
      <c r="G1245" t="s">
        <v>942</v>
      </c>
      <c r="H1245" t="s">
        <v>951</v>
      </c>
      <c r="I1245" t="s">
        <v>1628</v>
      </c>
      <c r="J1245" t="s">
        <v>1629</v>
      </c>
      <c r="K1245" t="s">
        <v>955</v>
      </c>
      <c r="L1245">
        <v>1</v>
      </c>
      <c r="M1245" t="s">
        <v>77</v>
      </c>
      <c r="N1245">
        <v>53.46</v>
      </c>
      <c r="O1245">
        <v>37.72</v>
      </c>
      <c r="P1245" t="s">
        <v>78</v>
      </c>
      <c r="Q1245" s="94">
        <v>45281.627083333333</v>
      </c>
      <c r="R1245">
        <v>53.46</v>
      </c>
      <c r="S1245">
        <v>37.72</v>
      </c>
      <c r="T1245" t="str">
        <f>VLOOKUP(E1245,zamiana!A:B,2,0)</f>
        <v>ALSTOM (ex. BT) CZL</v>
      </c>
    </row>
    <row r="1246" spans="1:20" x14ac:dyDescent="0.3">
      <c r="A1246" t="s">
        <v>5739</v>
      </c>
      <c r="B1246" s="2">
        <v>45238</v>
      </c>
      <c r="C1246" s="2">
        <v>45238</v>
      </c>
      <c r="D1246" s="2"/>
      <c r="E1246" t="s">
        <v>951</v>
      </c>
      <c r="F1246" t="s">
        <v>952</v>
      </c>
      <c r="G1246" t="s">
        <v>942</v>
      </c>
      <c r="H1246" t="s">
        <v>951</v>
      </c>
      <c r="I1246" t="s">
        <v>1628</v>
      </c>
      <c r="J1246" t="s">
        <v>1629</v>
      </c>
      <c r="K1246" t="s">
        <v>955</v>
      </c>
      <c r="L1246">
        <v>1</v>
      </c>
      <c r="M1246" t="s">
        <v>77</v>
      </c>
      <c r="N1246">
        <v>53.46</v>
      </c>
      <c r="O1246">
        <v>37.72</v>
      </c>
      <c r="P1246" t="s">
        <v>78</v>
      </c>
      <c r="Q1246" s="94">
        <v>45281.627083333333</v>
      </c>
      <c r="R1246">
        <v>53.46</v>
      </c>
      <c r="S1246">
        <v>37.72</v>
      </c>
      <c r="T1246" t="str">
        <f>VLOOKUP(E1246,zamiana!A:B,2,0)</f>
        <v>ALSTOM (ex. BT) CZL</v>
      </c>
    </row>
    <row r="1247" spans="1:20" x14ac:dyDescent="0.3">
      <c r="A1247" t="s">
        <v>5739</v>
      </c>
      <c r="B1247" s="2">
        <v>45238</v>
      </c>
      <c r="C1247" s="2">
        <v>45238</v>
      </c>
      <c r="D1247" s="2"/>
      <c r="E1247" t="s">
        <v>951</v>
      </c>
      <c r="F1247" t="s">
        <v>952</v>
      </c>
      <c r="G1247" t="s">
        <v>942</v>
      </c>
      <c r="H1247" t="s">
        <v>951</v>
      </c>
      <c r="I1247" t="s">
        <v>1628</v>
      </c>
      <c r="J1247" t="s">
        <v>1629</v>
      </c>
      <c r="K1247" t="s">
        <v>955</v>
      </c>
      <c r="L1247">
        <v>1</v>
      </c>
      <c r="M1247" t="s">
        <v>77</v>
      </c>
      <c r="N1247">
        <v>53.46</v>
      </c>
      <c r="O1247">
        <v>37.72</v>
      </c>
      <c r="P1247" t="s">
        <v>78</v>
      </c>
      <c r="Q1247" s="94">
        <v>45281.627083333333</v>
      </c>
      <c r="R1247">
        <v>53.46</v>
      </c>
      <c r="S1247">
        <v>37.72</v>
      </c>
      <c r="T1247" t="str">
        <f>VLOOKUP(E1247,zamiana!A:B,2,0)</f>
        <v>ALSTOM (ex. BT) CZL</v>
      </c>
    </row>
    <row r="1248" spans="1:20" x14ac:dyDescent="0.3">
      <c r="A1248" t="s">
        <v>5739</v>
      </c>
      <c r="B1248" s="2">
        <v>45238</v>
      </c>
      <c r="C1248" s="2">
        <v>45238</v>
      </c>
      <c r="D1248" s="2"/>
      <c r="E1248" t="s">
        <v>951</v>
      </c>
      <c r="F1248" t="s">
        <v>952</v>
      </c>
      <c r="G1248" t="s">
        <v>942</v>
      </c>
      <c r="H1248" t="s">
        <v>951</v>
      </c>
      <c r="I1248" t="s">
        <v>1914</v>
      </c>
      <c r="J1248" t="s">
        <v>1915</v>
      </c>
      <c r="K1248" t="s">
        <v>955</v>
      </c>
      <c r="L1248">
        <v>1</v>
      </c>
      <c r="M1248" t="s">
        <v>77</v>
      </c>
      <c r="N1248">
        <v>301</v>
      </c>
      <c r="O1248">
        <v>277.75</v>
      </c>
      <c r="P1248" t="s">
        <v>78</v>
      </c>
      <c r="Q1248" s="94">
        <v>45281.627083333333</v>
      </c>
      <c r="R1248">
        <v>301</v>
      </c>
      <c r="S1248">
        <v>277.75</v>
      </c>
      <c r="T1248" t="str">
        <f>VLOOKUP(E1248,zamiana!A:B,2,0)</f>
        <v>ALSTOM (ex. BT) CZL</v>
      </c>
    </row>
    <row r="1249" spans="1:20" x14ac:dyDescent="0.3">
      <c r="A1249" t="s">
        <v>5739</v>
      </c>
      <c r="B1249" s="2">
        <v>45238</v>
      </c>
      <c r="C1249" s="2">
        <v>45238</v>
      </c>
      <c r="D1249" s="2"/>
      <c r="E1249" t="s">
        <v>951</v>
      </c>
      <c r="F1249" t="s">
        <v>952</v>
      </c>
      <c r="G1249" t="s">
        <v>942</v>
      </c>
      <c r="H1249" t="s">
        <v>951</v>
      </c>
      <c r="I1249" t="s">
        <v>1914</v>
      </c>
      <c r="J1249" t="s">
        <v>1915</v>
      </c>
      <c r="K1249" t="s">
        <v>955</v>
      </c>
      <c r="L1249">
        <v>1</v>
      </c>
      <c r="M1249" t="s">
        <v>77</v>
      </c>
      <c r="N1249">
        <v>301</v>
      </c>
      <c r="O1249">
        <v>277.75</v>
      </c>
      <c r="P1249" t="s">
        <v>78</v>
      </c>
      <c r="Q1249" s="94">
        <v>45281.627083333333</v>
      </c>
      <c r="R1249">
        <v>301</v>
      </c>
      <c r="S1249">
        <v>277.75</v>
      </c>
      <c r="T1249" t="str">
        <f>VLOOKUP(E1249,zamiana!A:B,2,0)</f>
        <v>ALSTOM (ex. BT) CZL</v>
      </c>
    </row>
    <row r="1250" spans="1:20" x14ac:dyDescent="0.3">
      <c r="A1250" t="s">
        <v>5739</v>
      </c>
      <c r="B1250" s="2">
        <v>45238</v>
      </c>
      <c r="C1250" s="2">
        <v>45238</v>
      </c>
      <c r="D1250" s="2"/>
      <c r="E1250" t="s">
        <v>951</v>
      </c>
      <c r="F1250" t="s">
        <v>952</v>
      </c>
      <c r="G1250" t="s">
        <v>942</v>
      </c>
      <c r="H1250" t="s">
        <v>951</v>
      </c>
      <c r="I1250" t="s">
        <v>1914</v>
      </c>
      <c r="J1250" t="s">
        <v>1915</v>
      </c>
      <c r="K1250" t="s">
        <v>955</v>
      </c>
      <c r="L1250">
        <v>1</v>
      </c>
      <c r="M1250" t="s">
        <v>77</v>
      </c>
      <c r="N1250">
        <v>301</v>
      </c>
      <c r="O1250">
        <v>277.75</v>
      </c>
      <c r="P1250" t="s">
        <v>78</v>
      </c>
      <c r="Q1250" s="94">
        <v>45281.627083333333</v>
      </c>
      <c r="R1250">
        <v>301</v>
      </c>
      <c r="S1250">
        <v>277.75</v>
      </c>
      <c r="T1250" t="str">
        <f>VLOOKUP(E1250,zamiana!A:B,2,0)</f>
        <v>ALSTOM (ex. BT) CZL</v>
      </c>
    </row>
    <row r="1251" spans="1:20" x14ac:dyDescent="0.3">
      <c r="A1251" t="s">
        <v>5739</v>
      </c>
      <c r="B1251" s="2">
        <v>45238</v>
      </c>
      <c r="C1251" s="2">
        <v>45238</v>
      </c>
      <c r="D1251" s="2"/>
      <c r="E1251" t="s">
        <v>951</v>
      </c>
      <c r="F1251" t="s">
        <v>952</v>
      </c>
      <c r="G1251" t="s">
        <v>942</v>
      </c>
      <c r="H1251" t="s">
        <v>951</v>
      </c>
      <c r="I1251" t="s">
        <v>1914</v>
      </c>
      <c r="J1251" t="s">
        <v>1915</v>
      </c>
      <c r="K1251" t="s">
        <v>955</v>
      </c>
      <c r="L1251">
        <v>3</v>
      </c>
      <c r="M1251" t="s">
        <v>77</v>
      </c>
      <c r="N1251">
        <v>301</v>
      </c>
      <c r="O1251">
        <v>277.75</v>
      </c>
      <c r="P1251" t="s">
        <v>78</v>
      </c>
      <c r="Q1251" s="94">
        <v>45281.627083333333</v>
      </c>
      <c r="R1251">
        <v>903</v>
      </c>
      <c r="S1251">
        <v>833.25</v>
      </c>
      <c r="T1251" t="str">
        <f>VLOOKUP(E1251,zamiana!A:B,2,0)</f>
        <v>ALSTOM (ex. BT) CZL</v>
      </c>
    </row>
    <row r="1252" spans="1:20" x14ac:dyDescent="0.3">
      <c r="A1252" t="s">
        <v>5739</v>
      </c>
      <c r="B1252" s="2">
        <v>45238</v>
      </c>
      <c r="C1252" s="2">
        <v>45238</v>
      </c>
      <c r="D1252" s="2"/>
      <c r="E1252" t="s">
        <v>951</v>
      </c>
      <c r="F1252" t="s">
        <v>952</v>
      </c>
      <c r="G1252" t="s">
        <v>942</v>
      </c>
      <c r="H1252" t="s">
        <v>951</v>
      </c>
      <c r="I1252" t="s">
        <v>1929</v>
      </c>
      <c r="J1252" t="s">
        <v>1930</v>
      </c>
      <c r="K1252" t="s">
        <v>955</v>
      </c>
      <c r="L1252">
        <v>2</v>
      </c>
      <c r="M1252" t="s">
        <v>77</v>
      </c>
      <c r="N1252">
        <v>405.87</v>
      </c>
      <c r="O1252">
        <v>420.81</v>
      </c>
      <c r="P1252" t="s">
        <v>78</v>
      </c>
      <c r="Q1252" s="94">
        <v>45281.627083333333</v>
      </c>
      <c r="R1252">
        <v>811.74</v>
      </c>
      <c r="S1252">
        <v>841.62</v>
      </c>
      <c r="T1252" t="str">
        <f>VLOOKUP(E1252,zamiana!A:B,2,0)</f>
        <v>ALSTOM (ex. BT) CZL</v>
      </c>
    </row>
    <row r="1253" spans="1:20" x14ac:dyDescent="0.3">
      <c r="A1253" t="s">
        <v>5739</v>
      </c>
      <c r="B1253" s="2">
        <v>45238</v>
      </c>
      <c r="C1253" s="2">
        <v>45238</v>
      </c>
      <c r="D1253" s="2"/>
      <c r="E1253" t="s">
        <v>951</v>
      </c>
      <c r="F1253" t="s">
        <v>952</v>
      </c>
      <c r="G1253" t="s">
        <v>942</v>
      </c>
      <c r="H1253" t="s">
        <v>951</v>
      </c>
      <c r="I1253" t="s">
        <v>1929</v>
      </c>
      <c r="J1253" t="s">
        <v>1930</v>
      </c>
      <c r="K1253" t="s">
        <v>955</v>
      </c>
      <c r="L1253">
        <v>1</v>
      </c>
      <c r="M1253" t="s">
        <v>77</v>
      </c>
      <c r="N1253">
        <v>405.87</v>
      </c>
      <c r="O1253">
        <v>420.81</v>
      </c>
      <c r="P1253" t="s">
        <v>78</v>
      </c>
      <c r="Q1253" s="94">
        <v>45281.627083333333</v>
      </c>
      <c r="R1253">
        <v>405.87</v>
      </c>
      <c r="S1253">
        <v>420.81</v>
      </c>
      <c r="T1253" t="str">
        <f>VLOOKUP(E1253,zamiana!A:B,2,0)</f>
        <v>ALSTOM (ex. BT) CZL</v>
      </c>
    </row>
    <row r="1254" spans="1:20" x14ac:dyDescent="0.3">
      <c r="A1254" t="s">
        <v>5739</v>
      </c>
      <c r="B1254" s="2">
        <v>45238</v>
      </c>
      <c r="C1254" s="2">
        <v>45238</v>
      </c>
      <c r="D1254" s="2"/>
      <c r="E1254" t="s">
        <v>951</v>
      </c>
      <c r="F1254" t="s">
        <v>952</v>
      </c>
      <c r="G1254" t="s">
        <v>942</v>
      </c>
      <c r="H1254" t="s">
        <v>951</v>
      </c>
      <c r="I1254" t="s">
        <v>1929</v>
      </c>
      <c r="J1254" t="s">
        <v>1930</v>
      </c>
      <c r="K1254" t="s">
        <v>955</v>
      </c>
      <c r="L1254">
        <v>1</v>
      </c>
      <c r="M1254" t="s">
        <v>77</v>
      </c>
      <c r="N1254">
        <v>405.87</v>
      </c>
      <c r="O1254">
        <v>420.81</v>
      </c>
      <c r="P1254" t="s">
        <v>78</v>
      </c>
      <c r="Q1254" s="94">
        <v>45281.627083333333</v>
      </c>
      <c r="R1254">
        <v>405.87</v>
      </c>
      <c r="S1254">
        <v>420.81</v>
      </c>
      <c r="T1254" t="str">
        <f>VLOOKUP(E1254,zamiana!A:B,2,0)</f>
        <v>ALSTOM (ex. BT) CZL</v>
      </c>
    </row>
    <row r="1255" spans="1:20" x14ac:dyDescent="0.3">
      <c r="A1255" t="s">
        <v>5739</v>
      </c>
      <c r="B1255" s="2">
        <v>45238</v>
      </c>
      <c r="C1255" s="2">
        <v>45238</v>
      </c>
      <c r="D1255" s="2"/>
      <c r="E1255" t="s">
        <v>951</v>
      </c>
      <c r="F1255" t="s">
        <v>952</v>
      </c>
      <c r="G1255" t="s">
        <v>942</v>
      </c>
      <c r="H1255" t="s">
        <v>951</v>
      </c>
      <c r="I1255" t="s">
        <v>1929</v>
      </c>
      <c r="J1255" t="s">
        <v>1930</v>
      </c>
      <c r="K1255" t="s">
        <v>955</v>
      </c>
      <c r="L1255">
        <v>1</v>
      </c>
      <c r="M1255" t="s">
        <v>77</v>
      </c>
      <c r="N1255">
        <v>405.87</v>
      </c>
      <c r="O1255">
        <v>420.81</v>
      </c>
      <c r="P1255" t="s">
        <v>78</v>
      </c>
      <c r="Q1255" s="94">
        <v>45281.627083333333</v>
      </c>
      <c r="R1255">
        <v>405.87</v>
      </c>
      <c r="S1255">
        <v>420.81</v>
      </c>
      <c r="T1255" t="str">
        <f>VLOOKUP(E1255,zamiana!A:B,2,0)</f>
        <v>ALSTOM (ex. BT) CZL</v>
      </c>
    </row>
    <row r="1256" spans="1:20" x14ac:dyDescent="0.3">
      <c r="A1256" t="s">
        <v>5739</v>
      </c>
      <c r="B1256" s="2">
        <v>45238</v>
      </c>
      <c r="C1256" s="2">
        <v>45238</v>
      </c>
      <c r="D1256" s="2"/>
      <c r="E1256" t="s">
        <v>951</v>
      </c>
      <c r="F1256" t="s">
        <v>952</v>
      </c>
      <c r="G1256" t="s">
        <v>942</v>
      </c>
      <c r="H1256" t="s">
        <v>951</v>
      </c>
      <c r="I1256" t="s">
        <v>1929</v>
      </c>
      <c r="J1256" t="s">
        <v>1930</v>
      </c>
      <c r="K1256" t="s">
        <v>955</v>
      </c>
      <c r="L1256">
        <v>1</v>
      </c>
      <c r="M1256" t="s">
        <v>77</v>
      </c>
      <c r="N1256">
        <v>405.87</v>
      </c>
      <c r="O1256">
        <v>420.81</v>
      </c>
      <c r="P1256" t="s">
        <v>78</v>
      </c>
      <c r="Q1256" s="94">
        <v>45281.627083333333</v>
      </c>
      <c r="R1256">
        <v>405.87</v>
      </c>
      <c r="S1256">
        <v>420.81</v>
      </c>
      <c r="T1256" t="str">
        <f>VLOOKUP(E1256,zamiana!A:B,2,0)</f>
        <v>ALSTOM (ex. BT) CZL</v>
      </c>
    </row>
    <row r="1257" spans="1:20" x14ac:dyDescent="0.3">
      <c r="A1257" t="s">
        <v>5739</v>
      </c>
      <c r="B1257" s="2">
        <v>45238</v>
      </c>
      <c r="C1257" s="2">
        <v>45238</v>
      </c>
      <c r="D1257" s="2"/>
      <c r="E1257" t="s">
        <v>951</v>
      </c>
      <c r="F1257" t="s">
        <v>952</v>
      </c>
      <c r="G1257" t="s">
        <v>942</v>
      </c>
      <c r="H1257" t="s">
        <v>951</v>
      </c>
      <c r="I1257" t="s">
        <v>1929</v>
      </c>
      <c r="J1257" t="s">
        <v>1930</v>
      </c>
      <c r="K1257" t="s">
        <v>955</v>
      </c>
      <c r="L1257">
        <v>1</v>
      </c>
      <c r="M1257" t="s">
        <v>77</v>
      </c>
      <c r="N1257">
        <v>405.87</v>
      </c>
      <c r="O1257">
        <v>420.81</v>
      </c>
      <c r="P1257" t="s">
        <v>78</v>
      </c>
      <c r="Q1257" s="94">
        <v>45281.627083333333</v>
      </c>
      <c r="R1257">
        <v>405.87</v>
      </c>
      <c r="S1257">
        <v>420.81</v>
      </c>
      <c r="T1257" t="str">
        <f>VLOOKUP(E1257,zamiana!A:B,2,0)</f>
        <v>ALSTOM (ex. BT) CZL</v>
      </c>
    </row>
    <row r="1258" spans="1:20" x14ac:dyDescent="0.3">
      <c r="A1258" t="s">
        <v>5739</v>
      </c>
      <c r="B1258" s="2">
        <v>45238</v>
      </c>
      <c r="C1258" s="2">
        <v>45238</v>
      </c>
      <c r="D1258" s="2"/>
      <c r="E1258" t="s">
        <v>951</v>
      </c>
      <c r="F1258" t="s">
        <v>952</v>
      </c>
      <c r="G1258" t="s">
        <v>942</v>
      </c>
      <c r="H1258" t="s">
        <v>951</v>
      </c>
      <c r="I1258" t="s">
        <v>1929</v>
      </c>
      <c r="J1258" t="s">
        <v>1930</v>
      </c>
      <c r="K1258" t="s">
        <v>955</v>
      </c>
      <c r="L1258">
        <v>1</v>
      </c>
      <c r="M1258" t="s">
        <v>77</v>
      </c>
      <c r="N1258">
        <v>405.87</v>
      </c>
      <c r="O1258">
        <v>420.81</v>
      </c>
      <c r="P1258" t="s">
        <v>78</v>
      </c>
      <c r="Q1258" s="94">
        <v>45281.627083333333</v>
      </c>
      <c r="R1258">
        <v>405.87</v>
      </c>
      <c r="S1258">
        <v>420.81</v>
      </c>
      <c r="T1258" t="str">
        <f>VLOOKUP(E1258,zamiana!A:B,2,0)</f>
        <v>ALSTOM (ex. BT) CZL</v>
      </c>
    </row>
    <row r="1259" spans="1:20" x14ac:dyDescent="0.3">
      <c r="A1259" t="s">
        <v>5739</v>
      </c>
      <c r="B1259" s="2">
        <v>45238</v>
      </c>
      <c r="C1259" s="2">
        <v>45238</v>
      </c>
      <c r="D1259" s="2"/>
      <c r="E1259" t="s">
        <v>951</v>
      </c>
      <c r="F1259" t="s">
        <v>952</v>
      </c>
      <c r="G1259" t="s">
        <v>942</v>
      </c>
      <c r="H1259" t="s">
        <v>951</v>
      </c>
      <c r="I1259" t="s">
        <v>1929</v>
      </c>
      <c r="J1259" t="s">
        <v>1930</v>
      </c>
      <c r="K1259" t="s">
        <v>955</v>
      </c>
      <c r="L1259">
        <v>1</v>
      </c>
      <c r="M1259" t="s">
        <v>77</v>
      </c>
      <c r="N1259">
        <v>405.87</v>
      </c>
      <c r="O1259">
        <v>420.81</v>
      </c>
      <c r="P1259" t="s">
        <v>78</v>
      </c>
      <c r="Q1259" s="94">
        <v>45281.627083333333</v>
      </c>
      <c r="R1259">
        <v>405.87</v>
      </c>
      <c r="S1259">
        <v>420.81</v>
      </c>
      <c r="T1259" t="str">
        <f>VLOOKUP(E1259,zamiana!A:B,2,0)</f>
        <v>ALSTOM (ex. BT) CZL</v>
      </c>
    </row>
    <row r="1260" spans="1:20" x14ac:dyDescent="0.3">
      <c r="A1260" t="s">
        <v>5739</v>
      </c>
      <c r="B1260" s="2">
        <v>45238</v>
      </c>
      <c r="C1260" s="2">
        <v>45238</v>
      </c>
      <c r="D1260" s="2"/>
      <c r="E1260" t="s">
        <v>951</v>
      </c>
      <c r="F1260" t="s">
        <v>952</v>
      </c>
      <c r="G1260" t="s">
        <v>942</v>
      </c>
      <c r="H1260" t="s">
        <v>951</v>
      </c>
      <c r="I1260" t="s">
        <v>1929</v>
      </c>
      <c r="J1260" t="s">
        <v>1930</v>
      </c>
      <c r="K1260" t="s">
        <v>955</v>
      </c>
      <c r="L1260">
        <v>1</v>
      </c>
      <c r="M1260" t="s">
        <v>77</v>
      </c>
      <c r="N1260">
        <v>405.87</v>
      </c>
      <c r="O1260">
        <v>420.81</v>
      </c>
      <c r="P1260" t="s">
        <v>78</v>
      </c>
      <c r="Q1260" s="94">
        <v>45281.627083333333</v>
      </c>
      <c r="R1260">
        <v>405.87</v>
      </c>
      <c r="S1260">
        <v>420.81</v>
      </c>
      <c r="T1260" t="str">
        <f>VLOOKUP(E1260,zamiana!A:B,2,0)</f>
        <v>ALSTOM (ex. BT) CZL</v>
      </c>
    </row>
    <row r="1261" spans="1:20" x14ac:dyDescent="0.3">
      <c r="A1261" t="s">
        <v>5739</v>
      </c>
      <c r="B1261" s="2">
        <v>45238</v>
      </c>
      <c r="C1261" s="2">
        <v>45238</v>
      </c>
      <c r="D1261" s="2"/>
      <c r="E1261" t="s">
        <v>951</v>
      </c>
      <c r="F1261" t="s">
        <v>952</v>
      </c>
      <c r="G1261" t="s">
        <v>942</v>
      </c>
      <c r="H1261" t="s">
        <v>951</v>
      </c>
      <c r="I1261" t="s">
        <v>1929</v>
      </c>
      <c r="J1261" t="s">
        <v>1930</v>
      </c>
      <c r="K1261" t="s">
        <v>955</v>
      </c>
      <c r="L1261">
        <v>1</v>
      </c>
      <c r="M1261" t="s">
        <v>77</v>
      </c>
      <c r="N1261">
        <v>405.87</v>
      </c>
      <c r="O1261">
        <v>420.81</v>
      </c>
      <c r="P1261" t="s">
        <v>78</v>
      </c>
      <c r="Q1261" s="94">
        <v>45281.627083333333</v>
      </c>
      <c r="R1261">
        <v>405.87</v>
      </c>
      <c r="S1261">
        <v>420.81</v>
      </c>
      <c r="T1261" t="str">
        <f>VLOOKUP(E1261,zamiana!A:B,2,0)</f>
        <v>ALSTOM (ex. BT) CZL</v>
      </c>
    </row>
    <row r="1262" spans="1:20" x14ac:dyDescent="0.3">
      <c r="A1262" t="s">
        <v>5739</v>
      </c>
      <c r="B1262" s="2">
        <v>45238</v>
      </c>
      <c r="C1262" s="2">
        <v>45238</v>
      </c>
      <c r="D1262" s="2"/>
      <c r="E1262" t="s">
        <v>951</v>
      </c>
      <c r="F1262" t="s">
        <v>952</v>
      </c>
      <c r="G1262" t="s">
        <v>942</v>
      </c>
      <c r="H1262" t="s">
        <v>951</v>
      </c>
      <c r="I1262" t="s">
        <v>1929</v>
      </c>
      <c r="J1262" t="s">
        <v>1930</v>
      </c>
      <c r="K1262" t="s">
        <v>955</v>
      </c>
      <c r="L1262">
        <v>1</v>
      </c>
      <c r="M1262" t="s">
        <v>77</v>
      </c>
      <c r="N1262">
        <v>405.87</v>
      </c>
      <c r="O1262">
        <v>420.81</v>
      </c>
      <c r="P1262" t="s">
        <v>78</v>
      </c>
      <c r="Q1262" s="94">
        <v>45281.627083333333</v>
      </c>
      <c r="R1262">
        <v>405.87</v>
      </c>
      <c r="S1262">
        <v>420.81</v>
      </c>
      <c r="T1262" t="str">
        <f>VLOOKUP(E1262,zamiana!A:B,2,0)</f>
        <v>ALSTOM (ex. BT) CZL</v>
      </c>
    </row>
    <row r="1263" spans="1:20" x14ac:dyDescent="0.3">
      <c r="A1263" t="s">
        <v>5739</v>
      </c>
      <c r="B1263" s="2">
        <v>45238</v>
      </c>
      <c r="C1263" s="2">
        <v>45238</v>
      </c>
      <c r="D1263" s="2"/>
      <c r="E1263" t="s">
        <v>951</v>
      </c>
      <c r="F1263" t="s">
        <v>952</v>
      </c>
      <c r="G1263" t="s">
        <v>942</v>
      </c>
      <c r="H1263" t="s">
        <v>951</v>
      </c>
      <c r="I1263" t="s">
        <v>2258</v>
      </c>
      <c r="J1263" t="s">
        <v>2259</v>
      </c>
      <c r="K1263" t="s">
        <v>955</v>
      </c>
      <c r="L1263">
        <v>5</v>
      </c>
      <c r="M1263" t="s">
        <v>77</v>
      </c>
      <c r="N1263">
        <v>33.299999999999997</v>
      </c>
      <c r="O1263">
        <v>20.32</v>
      </c>
      <c r="P1263" t="s">
        <v>78</v>
      </c>
      <c r="Q1263" s="94">
        <v>45281.63958333333</v>
      </c>
      <c r="R1263">
        <v>166.5</v>
      </c>
      <c r="S1263">
        <v>101.6</v>
      </c>
      <c r="T1263" t="str">
        <f>VLOOKUP(E1263,zamiana!A:B,2,0)</f>
        <v>ALSTOM (ex. BT) CZL</v>
      </c>
    </row>
    <row r="1264" spans="1:20" x14ac:dyDescent="0.3">
      <c r="A1264" t="s">
        <v>5744</v>
      </c>
      <c r="B1264" s="2">
        <v>45238</v>
      </c>
      <c r="C1264" s="2">
        <v>45238</v>
      </c>
      <c r="D1264" s="2"/>
      <c r="E1264" t="s">
        <v>951</v>
      </c>
      <c r="F1264" t="s">
        <v>952</v>
      </c>
      <c r="G1264" t="s">
        <v>942</v>
      </c>
      <c r="H1264" t="s">
        <v>951</v>
      </c>
      <c r="I1264" t="s">
        <v>3727</v>
      </c>
      <c r="J1264">
        <v>520131433</v>
      </c>
      <c r="K1264" t="s">
        <v>1028</v>
      </c>
      <c r="L1264">
        <v>5</v>
      </c>
      <c r="M1264" t="s">
        <v>77</v>
      </c>
      <c r="N1264">
        <v>38.5</v>
      </c>
      <c r="O1264">
        <v>18.239999999999998</v>
      </c>
      <c r="P1264" t="s">
        <v>78</v>
      </c>
      <c r="Q1264" s="94">
        <v>45281.676388888889</v>
      </c>
      <c r="R1264">
        <v>192.5</v>
      </c>
      <c r="S1264">
        <v>91.2</v>
      </c>
      <c r="T1264" t="str">
        <f>VLOOKUP(E1264,zamiana!A:B,2,0)</f>
        <v>ALSTOM (ex. BT) CZL</v>
      </c>
    </row>
    <row r="1265" spans="1:20" x14ac:dyDescent="0.3">
      <c r="A1265" t="s">
        <v>5744</v>
      </c>
      <c r="B1265" s="2">
        <v>45238</v>
      </c>
      <c r="C1265" s="2">
        <v>45238</v>
      </c>
      <c r="D1265" s="2"/>
      <c r="E1265" t="s">
        <v>951</v>
      </c>
      <c r="F1265" t="s">
        <v>952</v>
      </c>
      <c r="G1265" t="s">
        <v>942</v>
      </c>
      <c r="H1265" t="s">
        <v>951</v>
      </c>
      <c r="I1265" t="s">
        <v>3727</v>
      </c>
      <c r="J1265">
        <v>520131433</v>
      </c>
      <c r="K1265" t="s">
        <v>1028</v>
      </c>
      <c r="L1265">
        <v>5</v>
      </c>
      <c r="M1265" t="s">
        <v>77</v>
      </c>
      <c r="N1265">
        <v>38.5</v>
      </c>
      <c r="O1265">
        <v>18.239999999999998</v>
      </c>
      <c r="P1265" t="s">
        <v>78</v>
      </c>
      <c r="Q1265" s="94">
        <v>45281.676388888889</v>
      </c>
      <c r="R1265">
        <v>192.5</v>
      </c>
      <c r="S1265">
        <v>91.2</v>
      </c>
      <c r="T1265" t="str">
        <f>VLOOKUP(E1265,zamiana!A:B,2,0)</f>
        <v>ALSTOM (ex. BT) CZL</v>
      </c>
    </row>
    <row r="1266" spans="1:20" x14ac:dyDescent="0.3">
      <c r="A1266" t="s">
        <v>5744</v>
      </c>
      <c r="B1266" s="2">
        <v>45238</v>
      </c>
      <c r="C1266" s="2">
        <v>45238</v>
      </c>
      <c r="D1266" s="2"/>
      <c r="E1266" t="s">
        <v>951</v>
      </c>
      <c r="F1266" t="s">
        <v>952</v>
      </c>
      <c r="G1266" t="s">
        <v>942</v>
      </c>
      <c r="H1266" t="s">
        <v>951</v>
      </c>
      <c r="I1266" t="s">
        <v>3727</v>
      </c>
      <c r="J1266">
        <v>520131433</v>
      </c>
      <c r="K1266" t="s">
        <v>1028</v>
      </c>
      <c r="L1266">
        <v>5</v>
      </c>
      <c r="M1266" t="s">
        <v>77</v>
      </c>
      <c r="N1266">
        <v>38.5</v>
      </c>
      <c r="O1266">
        <v>18.239999999999998</v>
      </c>
      <c r="P1266" t="s">
        <v>78</v>
      </c>
      <c r="Q1266" s="94">
        <v>45281.676388888889</v>
      </c>
      <c r="R1266">
        <v>192.5</v>
      </c>
      <c r="S1266">
        <v>91.2</v>
      </c>
      <c r="T1266" t="str">
        <f>VLOOKUP(E1266,zamiana!A:B,2,0)</f>
        <v>ALSTOM (ex. BT) CZL</v>
      </c>
    </row>
    <row r="1267" spans="1:20" x14ac:dyDescent="0.3">
      <c r="A1267" t="s">
        <v>5744</v>
      </c>
      <c r="B1267" s="2">
        <v>45238</v>
      </c>
      <c r="C1267" s="2">
        <v>45238</v>
      </c>
      <c r="D1267" s="2"/>
      <c r="E1267" t="s">
        <v>951</v>
      </c>
      <c r="F1267" t="s">
        <v>952</v>
      </c>
      <c r="G1267" t="s">
        <v>942</v>
      </c>
      <c r="H1267" t="s">
        <v>951</v>
      </c>
      <c r="I1267" t="s">
        <v>3727</v>
      </c>
      <c r="J1267">
        <v>520131433</v>
      </c>
      <c r="K1267" t="s">
        <v>1028</v>
      </c>
      <c r="L1267">
        <v>5</v>
      </c>
      <c r="M1267" t="s">
        <v>77</v>
      </c>
      <c r="N1267">
        <v>38.5</v>
      </c>
      <c r="O1267">
        <v>18.239999999999998</v>
      </c>
      <c r="P1267" t="s">
        <v>78</v>
      </c>
      <c r="Q1267" s="94">
        <v>45281.676388888889</v>
      </c>
      <c r="R1267">
        <v>192.5</v>
      </c>
      <c r="S1267">
        <v>91.2</v>
      </c>
      <c r="T1267" t="str">
        <f>VLOOKUP(E1267,zamiana!A:B,2,0)</f>
        <v>ALSTOM (ex. BT) CZL</v>
      </c>
    </row>
    <row r="1268" spans="1:20" x14ac:dyDescent="0.3">
      <c r="A1268" t="s">
        <v>5744</v>
      </c>
      <c r="B1268" s="2">
        <v>45238</v>
      </c>
      <c r="C1268" s="2">
        <v>45238</v>
      </c>
      <c r="D1268" s="2"/>
      <c r="E1268" t="s">
        <v>951</v>
      </c>
      <c r="F1268" t="s">
        <v>952</v>
      </c>
      <c r="G1268" t="s">
        <v>942</v>
      </c>
      <c r="H1268" t="s">
        <v>951</v>
      </c>
      <c r="I1268" t="s">
        <v>3727</v>
      </c>
      <c r="J1268">
        <v>520131433</v>
      </c>
      <c r="K1268" t="s">
        <v>1028</v>
      </c>
      <c r="L1268">
        <v>5</v>
      </c>
      <c r="M1268" t="s">
        <v>77</v>
      </c>
      <c r="N1268">
        <v>38.5</v>
      </c>
      <c r="O1268">
        <v>18.239999999999998</v>
      </c>
      <c r="P1268" t="s">
        <v>78</v>
      </c>
      <c r="Q1268" s="94">
        <v>45281.676388888889</v>
      </c>
      <c r="R1268">
        <v>192.5</v>
      </c>
      <c r="S1268">
        <v>91.2</v>
      </c>
      <c r="T1268" t="str">
        <f>VLOOKUP(E1268,zamiana!A:B,2,0)</f>
        <v>ALSTOM (ex. BT) CZL</v>
      </c>
    </row>
    <row r="1269" spans="1:20" x14ac:dyDescent="0.3">
      <c r="A1269" t="s">
        <v>5744</v>
      </c>
      <c r="B1269" s="2">
        <v>45238</v>
      </c>
      <c r="C1269" s="2">
        <v>45238</v>
      </c>
      <c r="D1269" s="2"/>
      <c r="E1269" t="s">
        <v>951</v>
      </c>
      <c r="F1269" t="s">
        <v>952</v>
      </c>
      <c r="G1269" t="s">
        <v>942</v>
      </c>
      <c r="H1269" t="s">
        <v>951</v>
      </c>
      <c r="I1269" t="s">
        <v>3728</v>
      </c>
      <c r="J1269">
        <v>520131432</v>
      </c>
      <c r="K1269" t="s">
        <v>1028</v>
      </c>
      <c r="L1269">
        <v>4</v>
      </c>
      <c r="M1269" t="s">
        <v>77</v>
      </c>
      <c r="N1269">
        <v>30.85</v>
      </c>
      <c r="O1269">
        <v>14.85</v>
      </c>
      <c r="P1269" t="s">
        <v>78</v>
      </c>
      <c r="Q1269" s="94">
        <v>45281.676388888889</v>
      </c>
      <c r="R1269">
        <v>123.4</v>
      </c>
      <c r="S1269">
        <v>59.4</v>
      </c>
      <c r="T1269" t="str">
        <f>VLOOKUP(E1269,zamiana!A:B,2,0)</f>
        <v>ALSTOM (ex. BT) CZL</v>
      </c>
    </row>
    <row r="1270" spans="1:20" x14ac:dyDescent="0.3">
      <c r="A1270" t="s">
        <v>5744</v>
      </c>
      <c r="B1270" s="2">
        <v>45238</v>
      </c>
      <c r="C1270" s="2">
        <v>45238</v>
      </c>
      <c r="D1270" s="2"/>
      <c r="E1270" t="s">
        <v>951</v>
      </c>
      <c r="F1270" t="s">
        <v>952</v>
      </c>
      <c r="G1270" t="s">
        <v>942</v>
      </c>
      <c r="H1270" t="s">
        <v>951</v>
      </c>
      <c r="I1270" t="s">
        <v>3728</v>
      </c>
      <c r="J1270">
        <v>520131432</v>
      </c>
      <c r="K1270" t="s">
        <v>1028</v>
      </c>
      <c r="L1270">
        <v>4</v>
      </c>
      <c r="M1270" t="s">
        <v>77</v>
      </c>
      <c r="N1270">
        <v>30.85</v>
      </c>
      <c r="O1270">
        <v>14.85</v>
      </c>
      <c r="P1270" t="s">
        <v>78</v>
      </c>
      <c r="Q1270" s="94">
        <v>45281.676388888889</v>
      </c>
      <c r="R1270">
        <v>123.4</v>
      </c>
      <c r="S1270">
        <v>59.4</v>
      </c>
      <c r="T1270" t="str">
        <f>VLOOKUP(E1270,zamiana!A:B,2,0)</f>
        <v>ALSTOM (ex. BT) CZL</v>
      </c>
    </row>
    <row r="1271" spans="1:20" x14ac:dyDescent="0.3">
      <c r="A1271" t="s">
        <v>5744</v>
      </c>
      <c r="B1271" s="2">
        <v>45238</v>
      </c>
      <c r="C1271" s="2">
        <v>45238</v>
      </c>
      <c r="D1271" s="2"/>
      <c r="E1271" t="s">
        <v>951</v>
      </c>
      <c r="F1271" t="s">
        <v>952</v>
      </c>
      <c r="G1271" t="s">
        <v>942</v>
      </c>
      <c r="H1271" t="s">
        <v>951</v>
      </c>
      <c r="I1271" t="s">
        <v>3728</v>
      </c>
      <c r="J1271">
        <v>520131432</v>
      </c>
      <c r="K1271" t="s">
        <v>1028</v>
      </c>
      <c r="L1271">
        <v>4</v>
      </c>
      <c r="M1271" t="s">
        <v>77</v>
      </c>
      <c r="N1271">
        <v>30.85</v>
      </c>
      <c r="O1271">
        <v>14.85</v>
      </c>
      <c r="P1271" t="s">
        <v>78</v>
      </c>
      <c r="Q1271" s="94">
        <v>45281.676388888889</v>
      </c>
      <c r="R1271">
        <v>123.4</v>
      </c>
      <c r="S1271">
        <v>59.4</v>
      </c>
      <c r="T1271" t="str">
        <f>VLOOKUP(E1271,zamiana!A:B,2,0)</f>
        <v>ALSTOM (ex. BT) CZL</v>
      </c>
    </row>
    <row r="1272" spans="1:20" x14ac:dyDescent="0.3">
      <c r="A1272" t="s">
        <v>5744</v>
      </c>
      <c r="B1272" s="2">
        <v>45238</v>
      </c>
      <c r="C1272" s="2">
        <v>45238</v>
      </c>
      <c r="D1272" s="2"/>
      <c r="E1272" t="s">
        <v>951</v>
      </c>
      <c r="F1272" t="s">
        <v>952</v>
      </c>
      <c r="G1272" t="s">
        <v>942</v>
      </c>
      <c r="H1272" t="s">
        <v>951</v>
      </c>
      <c r="I1272" t="s">
        <v>3728</v>
      </c>
      <c r="J1272">
        <v>520131432</v>
      </c>
      <c r="K1272" t="s">
        <v>1028</v>
      </c>
      <c r="L1272">
        <v>4</v>
      </c>
      <c r="M1272" t="s">
        <v>77</v>
      </c>
      <c r="N1272">
        <v>30.85</v>
      </c>
      <c r="O1272">
        <v>14.85</v>
      </c>
      <c r="P1272" t="s">
        <v>78</v>
      </c>
      <c r="Q1272" s="94">
        <v>45281.676388888889</v>
      </c>
      <c r="R1272">
        <v>123.4</v>
      </c>
      <c r="S1272">
        <v>59.4</v>
      </c>
      <c r="T1272" t="str">
        <f>VLOOKUP(E1272,zamiana!A:B,2,0)</f>
        <v>ALSTOM (ex. BT) CZL</v>
      </c>
    </row>
    <row r="1273" spans="1:20" x14ac:dyDescent="0.3">
      <c r="A1273" t="s">
        <v>5744</v>
      </c>
      <c r="B1273" s="2">
        <v>45238</v>
      </c>
      <c r="C1273" s="2">
        <v>45238</v>
      </c>
      <c r="D1273" s="2"/>
      <c r="E1273" t="s">
        <v>951</v>
      </c>
      <c r="F1273" t="s">
        <v>952</v>
      </c>
      <c r="G1273" t="s">
        <v>942</v>
      </c>
      <c r="H1273" t="s">
        <v>951</v>
      </c>
      <c r="I1273" t="s">
        <v>3728</v>
      </c>
      <c r="J1273">
        <v>520131432</v>
      </c>
      <c r="K1273" t="s">
        <v>1028</v>
      </c>
      <c r="L1273">
        <v>4</v>
      </c>
      <c r="M1273" t="s">
        <v>77</v>
      </c>
      <c r="N1273">
        <v>30.85</v>
      </c>
      <c r="O1273">
        <v>14.85</v>
      </c>
      <c r="P1273" t="s">
        <v>78</v>
      </c>
      <c r="Q1273" s="94">
        <v>45281.676388888889</v>
      </c>
      <c r="R1273">
        <v>123.4</v>
      </c>
      <c r="S1273">
        <v>59.4</v>
      </c>
      <c r="T1273" t="str">
        <f>VLOOKUP(E1273,zamiana!A:B,2,0)</f>
        <v>ALSTOM (ex. BT) CZL</v>
      </c>
    </row>
    <row r="1274" spans="1:20" x14ac:dyDescent="0.3">
      <c r="A1274" t="s">
        <v>5744</v>
      </c>
      <c r="B1274" s="2">
        <v>45238</v>
      </c>
      <c r="C1274" s="2">
        <v>45238</v>
      </c>
      <c r="D1274" s="2"/>
      <c r="E1274" t="s">
        <v>951</v>
      </c>
      <c r="F1274" t="s">
        <v>952</v>
      </c>
      <c r="G1274" t="s">
        <v>942</v>
      </c>
      <c r="H1274" t="s">
        <v>951</v>
      </c>
      <c r="I1274" t="s">
        <v>3636</v>
      </c>
      <c r="J1274">
        <v>100406523</v>
      </c>
      <c r="K1274" t="s">
        <v>1028</v>
      </c>
      <c r="L1274">
        <v>1</v>
      </c>
      <c r="M1274" t="s">
        <v>77</v>
      </c>
      <c r="N1274">
        <v>17.579999999999998</v>
      </c>
      <c r="O1274">
        <v>8.52</v>
      </c>
      <c r="P1274" t="s">
        <v>78</v>
      </c>
      <c r="Q1274" s="94">
        <v>45281.676388888889</v>
      </c>
      <c r="R1274">
        <v>17.579999999999998</v>
      </c>
      <c r="S1274">
        <v>8.52</v>
      </c>
      <c r="T1274" t="str">
        <f>VLOOKUP(E1274,zamiana!A:B,2,0)</f>
        <v>ALSTOM (ex. BT) CZL</v>
      </c>
    </row>
    <row r="1275" spans="1:20" x14ac:dyDescent="0.3">
      <c r="A1275" t="s">
        <v>5744</v>
      </c>
      <c r="B1275" s="2">
        <v>45238</v>
      </c>
      <c r="C1275" s="2">
        <v>45238</v>
      </c>
      <c r="D1275" s="2"/>
      <c r="E1275" t="s">
        <v>951</v>
      </c>
      <c r="F1275" t="s">
        <v>952</v>
      </c>
      <c r="G1275" t="s">
        <v>942</v>
      </c>
      <c r="H1275" t="s">
        <v>951</v>
      </c>
      <c r="I1275" t="s">
        <v>3636</v>
      </c>
      <c r="J1275">
        <v>100406523</v>
      </c>
      <c r="K1275" t="s">
        <v>1028</v>
      </c>
      <c r="L1275">
        <v>1</v>
      </c>
      <c r="M1275" t="s">
        <v>77</v>
      </c>
      <c r="N1275">
        <v>17.579999999999998</v>
      </c>
      <c r="O1275">
        <v>8.52</v>
      </c>
      <c r="P1275" t="s">
        <v>78</v>
      </c>
      <c r="Q1275" s="94">
        <v>45281.676388888889</v>
      </c>
      <c r="R1275">
        <v>17.579999999999998</v>
      </c>
      <c r="S1275">
        <v>8.52</v>
      </c>
      <c r="T1275" t="str">
        <f>VLOOKUP(E1275,zamiana!A:B,2,0)</f>
        <v>ALSTOM (ex. BT) CZL</v>
      </c>
    </row>
    <row r="1276" spans="1:20" x14ac:dyDescent="0.3">
      <c r="A1276" t="s">
        <v>5744</v>
      </c>
      <c r="B1276" s="2">
        <v>45238</v>
      </c>
      <c r="C1276" s="2">
        <v>45238</v>
      </c>
      <c r="D1276" s="2"/>
      <c r="E1276" t="s">
        <v>951</v>
      </c>
      <c r="F1276" t="s">
        <v>952</v>
      </c>
      <c r="G1276" t="s">
        <v>942</v>
      </c>
      <c r="H1276" t="s">
        <v>951</v>
      </c>
      <c r="I1276" t="s">
        <v>3636</v>
      </c>
      <c r="J1276">
        <v>100406523</v>
      </c>
      <c r="K1276" t="s">
        <v>1028</v>
      </c>
      <c r="L1276">
        <v>1</v>
      </c>
      <c r="M1276" t="s">
        <v>77</v>
      </c>
      <c r="N1276">
        <v>17.579999999999998</v>
      </c>
      <c r="O1276">
        <v>8.52</v>
      </c>
      <c r="P1276" t="s">
        <v>78</v>
      </c>
      <c r="Q1276" s="94">
        <v>45281.676388888889</v>
      </c>
      <c r="R1276">
        <v>17.579999999999998</v>
      </c>
      <c r="S1276">
        <v>8.52</v>
      </c>
      <c r="T1276" t="str">
        <f>VLOOKUP(E1276,zamiana!A:B,2,0)</f>
        <v>ALSTOM (ex. BT) CZL</v>
      </c>
    </row>
    <row r="1277" spans="1:20" x14ac:dyDescent="0.3">
      <c r="A1277" t="s">
        <v>5744</v>
      </c>
      <c r="B1277" s="2">
        <v>45238</v>
      </c>
      <c r="C1277" s="2">
        <v>45238</v>
      </c>
      <c r="D1277" s="2"/>
      <c r="E1277" t="s">
        <v>951</v>
      </c>
      <c r="F1277" t="s">
        <v>952</v>
      </c>
      <c r="G1277" t="s">
        <v>942</v>
      </c>
      <c r="H1277" t="s">
        <v>951</v>
      </c>
      <c r="I1277" t="s">
        <v>3636</v>
      </c>
      <c r="J1277">
        <v>100406523</v>
      </c>
      <c r="K1277" t="s">
        <v>1028</v>
      </c>
      <c r="L1277">
        <v>1</v>
      </c>
      <c r="M1277" t="s">
        <v>77</v>
      </c>
      <c r="N1277">
        <v>17.579999999999998</v>
      </c>
      <c r="O1277">
        <v>8.52</v>
      </c>
      <c r="P1277" t="s">
        <v>78</v>
      </c>
      <c r="Q1277" s="94">
        <v>45281.676388888889</v>
      </c>
      <c r="R1277">
        <v>17.579999999999998</v>
      </c>
      <c r="S1277">
        <v>8.52</v>
      </c>
      <c r="T1277" t="str">
        <f>VLOOKUP(E1277,zamiana!A:B,2,0)</f>
        <v>ALSTOM (ex. BT) CZL</v>
      </c>
    </row>
    <row r="1278" spans="1:20" x14ac:dyDescent="0.3">
      <c r="A1278" t="s">
        <v>5744</v>
      </c>
      <c r="B1278" s="2">
        <v>45238</v>
      </c>
      <c r="C1278" s="2">
        <v>45238</v>
      </c>
      <c r="D1278" s="2"/>
      <c r="E1278" t="s">
        <v>951</v>
      </c>
      <c r="F1278" t="s">
        <v>952</v>
      </c>
      <c r="G1278" t="s">
        <v>942</v>
      </c>
      <c r="H1278" t="s">
        <v>951</v>
      </c>
      <c r="I1278" t="s">
        <v>3729</v>
      </c>
      <c r="J1278">
        <v>100402351</v>
      </c>
      <c r="K1278" t="s">
        <v>1028</v>
      </c>
      <c r="L1278">
        <v>1</v>
      </c>
      <c r="M1278" t="s">
        <v>77</v>
      </c>
      <c r="N1278">
        <v>16.34</v>
      </c>
      <c r="O1278">
        <v>8.56</v>
      </c>
      <c r="P1278" t="s">
        <v>78</v>
      </c>
      <c r="Q1278" s="94">
        <v>45281.67291666667</v>
      </c>
      <c r="R1278">
        <v>16.34</v>
      </c>
      <c r="S1278">
        <v>8.56</v>
      </c>
      <c r="T1278" t="str">
        <f>VLOOKUP(E1278,zamiana!A:B,2,0)</f>
        <v>ALSTOM (ex. BT) CZL</v>
      </c>
    </row>
    <row r="1279" spans="1:20" x14ac:dyDescent="0.3">
      <c r="A1279" t="s">
        <v>5744</v>
      </c>
      <c r="B1279" s="2">
        <v>45238</v>
      </c>
      <c r="C1279" s="2">
        <v>45238</v>
      </c>
      <c r="D1279" s="2"/>
      <c r="E1279" t="s">
        <v>951</v>
      </c>
      <c r="F1279" t="s">
        <v>952</v>
      </c>
      <c r="G1279" t="s">
        <v>942</v>
      </c>
      <c r="H1279" t="s">
        <v>951</v>
      </c>
      <c r="I1279" t="s">
        <v>3729</v>
      </c>
      <c r="J1279">
        <v>100402351</v>
      </c>
      <c r="K1279" t="s">
        <v>1028</v>
      </c>
      <c r="L1279">
        <v>1</v>
      </c>
      <c r="M1279" t="s">
        <v>77</v>
      </c>
      <c r="N1279">
        <v>16.34</v>
      </c>
      <c r="O1279">
        <v>8.56</v>
      </c>
      <c r="P1279" t="s">
        <v>78</v>
      </c>
      <c r="Q1279" s="94">
        <v>45281.67291666667</v>
      </c>
      <c r="R1279">
        <v>16.34</v>
      </c>
      <c r="S1279">
        <v>8.56</v>
      </c>
      <c r="T1279" t="str">
        <f>VLOOKUP(E1279,zamiana!A:B,2,0)</f>
        <v>ALSTOM (ex. BT) CZL</v>
      </c>
    </row>
    <row r="1280" spans="1:20" x14ac:dyDescent="0.3">
      <c r="A1280" t="s">
        <v>5744</v>
      </c>
      <c r="B1280" s="2">
        <v>45238</v>
      </c>
      <c r="C1280" s="2">
        <v>45238</v>
      </c>
      <c r="D1280" s="2"/>
      <c r="E1280" t="s">
        <v>951</v>
      </c>
      <c r="F1280" t="s">
        <v>952</v>
      </c>
      <c r="G1280" t="s">
        <v>942</v>
      </c>
      <c r="H1280" t="s">
        <v>951</v>
      </c>
      <c r="I1280" t="s">
        <v>3729</v>
      </c>
      <c r="J1280">
        <v>100402351</v>
      </c>
      <c r="K1280" t="s">
        <v>1028</v>
      </c>
      <c r="L1280">
        <v>1</v>
      </c>
      <c r="M1280" t="s">
        <v>77</v>
      </c>
      <c r="N1280">
        <v>16.34</v>
      </c>
      <c r="O1280">
        <v>8.56</v>
      </c>
      <c r="P1280" t="s">
        <v>78</v>
      </c>
      <c r="Q1280" s="94">
        <v>45281.67291666667</v>
      </c>
      <c r="R1280">
        <v>16.34</v>
      </c>
      <c r="S1280">
        <v>8.56</v>
      </c>
      <c r="T1280" t="str">
        <f>VLOOKUP(E1280,zamiana!A:B,2,0)</f>
        <v>ALSTOM (ex. BT) CZL</v>
      </c>
    </row>
    <row r="1281" spans="1:20" x14ac:dyDescent="0.3">
      <c r="A1281" t="s">
        <v>5744</v>
      </c>
      <c r="B1281" s="2">
        <v>45238</v>
      </c>
      <c r="C1281" s="2">
        <v>45238</v>
      </c>
      <c r="D1281" s="2"/>
      <c r="E1281" t="s">
        <v>951</v>
      </c>
      <c r="F1281" t="s">
        <v>952</v>
      </c>
      <c r="G1281" t="s">
        <v>942</v>
      </c>
      <c r="H1281" t="s">
        <v>951</v>
      </c>
      <c r="I1281" t="s">
        <v>3729</v>
      </c>
      <c r="J1281">
        <v>100402351</v>
      </c>
      <c r="K1281" t="s">
        <v>1028</v>
      </c>
      <c r="L1281">
        <v>1</v>
      </c>
      <c r="M1281" t="s">
        <v>77</v>
      </c>
      <c r="N1281">
        <v>16.34</v>
      </c>
      <c r="O1281">
        <v>8.56</v>
      </c>
      <c r="P1281" t="s">
        <v>78</v>
      </c>
      <c r="Q1281" s="94">
        <v>45281.67291666667</v>
      </c>
      <c r="R1281">
        <v>16.34</v>
      </c>
      <c r="S1281">
        <v>8.56</v>
      </c>
      <c r="T1281" t="str">
        <f>VLOOKUP(E1281,zamiana!A:B,2,0)</f>
        <v>ALSTOM (ex. BT) CZL</v>
      </c>
    </row>
    <row r="1282" spans="1:20" x14ac:dyDescent="0.3">
      <c r="A1282" t="s">
        <v>5744</v>
      </c>
      <c r="B1282" s="2">
        <v>45238</v>
      </c>
      <c r="C1282" s="2">
        <v>45238</v>
      </c>
      <c r="D1282" s="2"/>
      <c r="E1282" t="s">
        <v>951</v>
      </c>
      <c r="F1282" t="s">
        <v>952</v>
      </c>
      <c r="G1282" t="s">
        <v>942</v>
      </c>
      <c r="H1282" t="s">
        <v>951</v>
      </c>
      <c r="I1282" t="s">
        <v>3729</v>
      </c>
      <c r="J1282">
        <v>100402351</v>
      </c>
      <c r="K1282" t="s">
        <v>1028</v>
      </c>
      <c r="L1282">
        <v>1</v>
      </c>
      <c r="M1282" t="s">
        <v>77</v>
      </c>
      <c r="N1282">
        <v>16.34</v>
      </c>
      <c r="O1282">
        <v>8.56</v>
      </c>
      <c r="P1282" t="s">
        <v>78</v>
      </c>
      <c r="Q1282" s="94">
        <v>45281.67291666667</v>
      </c>
      <c r="R1282">
        <v>16.34</v>
      </c>
      <c r="S1282">
        <v>8.56</v>
      </c>
      <c r="T1282" t="str">
        <f>VLOOKUP(E1282,zamiana!A:B,2,0)</f>
        <v>ALSTOM (ex. BT) CZL</v>
      </c>
    </row>
    <row r="1283" spans="1:20" x14ac:dyDescent="0.3">
      <c r="A1283" t="s">
        <v>5744</v>
      </c>
      <c r="B1283" s="2">
        <v>45238</v>
      </c>
      <c r="C1283" s="2">
        <v>45238</v>
      </c>
      <c r="D1283" s="2"/>
      <c r="E1283" t="s">
        <v>951</v>
      </c>
      <c r="F1283" t="s">
        <v>952</v>
      </c>
      <c r="G1283" t="s">
        <v>942</v>
      </c>
      <c r="H1283" t="s">
        <v>951</v>
      </c>
      <c r="I1283" t="s">
        <v>3730</v>
      </c>
      <c r="J1283">
        <v>100402350</v>
      </c>
      <c r="K1283" t="s">
        <v>1028</v>
      </c>
      <c r="L1283">
        <v>1</v>
      </c>
      <c r="M1283" t="s">
        <v>77</v>
      </c>
      <c r="N1283">
        <v>16.34</v>
      </c>
      <c r="O1283">
        <v>8.56</v>
      </c>
      <c r="P1283" t="s">
        <v>78</v>
      </c>
      <c r="Q1283" s="94">
        <v>45281.67291666667</v>
      </c>
      <c r="R1283">
        <v>16.34</v>
      </c>
      <c r="S1283">
        <v>8.56</v>
      </c>
      <c r="T1283" t="str">
        <f>VLOOKUP(E1283,zamiana!A:B,2,0)</f>
        <v>ALSTOM (ex. BT) CZL</v>
      </c>
    </row>
    <row r="1284" spans="1:20" x14ac:dyDescent="0.3">
      <c r="A1284" t="s">
        <v>5744</v>
      </c>
      <c r="B1284" s="2">
        <v>45238</v>
      </c>
      <c r="C1284" s="2">
        <v>45238</v>
      </c>
      <c r="D1284" s="2"/>
      <c r="E1284" t="s">
        <v>951</v>
      </c>
      <c r="F1284" t="s">
        <v>952</v>
      </c>
      <c r="G1284" t="s">
        <v>942</v>
      </c>
      <c r="H1284" t="s">
        <v>951</v>
      </c>
      <c r="I1284" t="s">
        <v>3730</v>
      </c>
      <c r="J1284">
        <v>100402350</v>
      </c>
      <c r="K1284" t="s">
        <v>1028</v>
      </c>
      <c r="L1284">
        <v>1</v>
      </c>
      <c r="M1284" t="s">
        <v>77</v>
      </c>
      <c r="N1284">
        <v>16.34</v>
      </c>
      <c r="O1284">
        <v>8.56</v>
      </c>
      <c r="P1284" t="s">
        <v>78</v>
      </c>
      <c r="Q1284" s="94">
        <v>45281.67291666667</v>
      </c>
      <c r="R1284">
        <v>16.34</v>
      </c>
      <c r="S1284">
        <v>8.56</v>
      </c>
      <c r="T1284" t="str">
        <f>VLOOKUP(E1284,zamiana!A:B,2,0)</f>
        <v>ALSTOM (ex. BT) CZL</v>
      </c>
    </row>
    <row r="1285" spans="1:20" x14ac:dyDescent="0.3">
      <c r="A1285" t="s">
        <v>5744</v>
      </c>
      <c r="B1285" s="2">
        <v>45238</v>
      </c>
      <c r="C1285" s="2">
        <v>45238</v>
      </c>
      <c r="D1285" s="2"/>
      <c r="E1285" t="s">
        <v>951</v>
      </c>
      <c r="F1285" t="s">
        <v>952</v>
      </c>
      <c r="G1285" t="s">
        <v>942</v>
      </c>
      <c r="H1285" t="s">
        <v>951</v>
      </c>
      <c r="I1285" t="s">
        <v>3730</v>
      </c>
      <c r="J1285">
        <v>100402350</v>
      </c>
      <c r="K1285" t="s">
        <v>1028</v>
      </c>
      <c r="L1285">
        <v>1</v>
      </c>
      <c r="M1285" t="s">
        <v>77</v>
      </c>
      <c r="N1285">
        <v>16.34</v>
      </c>
      <c r="O1285">
        <v>8.56</v>
      </c>
      <c r="P1285" t="s">
        <v>78</v>
      </c>
      <c r="Q1285" s="94">
        <v>45281.67291666667</v>
      </c>
      <c r="R1285">
        <v>16.34</v>
      </c>
      <c r="S1285">
        <v>8.56</v>
      </c>
      <c r="T1285" t="str">
        <f>VLOOKUP(E1285,zamiana!A:B,2,0)</f>
        <v>ALSTOM (ex. BT) CZL</v>
      </c>
    </row>
    <row r="1286" spans="1:20" x14ac:dyDescent="0.3">
      <c r="A1286" t="s">
        <v>5744</v>
      </c>
      <c r="B1286" s="2">
        <v>45238</v>
      </c>
      <c r="C1286" s="2">
        <v>45238</v>
      </c>
      <c r="D1286" s="2"/>
      <c r="E1286" t="s">
        <v>951</v>
      </c>
      <c r="F1286" t="s">
        <v>952</v>
      </c>
      <c r="G1286" t="s">
        <v>942</v>
      </c>
      <c r="H1286" t="s">
        <v>951</v>
      </c>
      <c r="I1286" t="s">
        <v>3730</v>
      </c>
      <c r="J1286">
        <v>100402350</v>
      </c>
      <c r="K1286" t="s">
        <v>1028</v>
      </c>
      <c r="L1286">
        <v>1</v>
      </c>
      <c r="M1286" t="s">
        <v>77</v>
      </c>
      <c r="N1286">
        <v>16.34</v>
      </c>
      <c r="O1286">
        <v>8.56</v>
      </c>
      <c r="P1286" t="s">
        <v>78</v>
      </c>
      <c r="Q1286" s="94">
        <v>45281.67291666667</v>
      </c>
      <c r="R1286">
        <v>16.34</v>
      </c>
      <c r="S1286">
        <v>8.56</v>
      </c>
      <c r="T1286" t="str">
        <f>VLOOKUP(E1286,zamiana!A:B,2,0)</f>
        <v>ALSTOM (ex. BT) CZL</v>
      </c>
    </row>
    <row r="1287" spans="1:20" x14ac:dyDescent="0.3">
      <c r="A1287" t="s">
        <v>5744</v>
      </c>
      <c r="B1287" s="2">
        <v>45238</v>
      </c>
      <c r="C1287" s="2">
        <v>45238</v>
      </c>
      <c r="D1287" s="2"/>
      <c r="E1287" t="s">
        <v>951</v>
      </c>
      <c r="F1287" t="s">
        <v>952</v>
      </c>
      <c r="G1287" t="s">
        <v>942</v>
      </c>
      <c r="H1287" t="s">
        <v>951</v>
      </c>
      <c r="I1287" t="s">
        <v>3730</v>
      </c>
      <c r="J1287">
        <v>100402350</v>
      </c>
      <c r="K1287" t="s">
        <v>1028</v>
      </c>
      <c r="L1287">
        <v>1</v>
      </c>
      <c r="M1287" t="s">
        <v>77</v>
      </c>
      <c r="N1287">
        <v>16.34</v>
      </c>
      <c r="O1287">
        <v>8.56</v>
      </c>
      <c r="P1287" t="s">
        <v>78</v>
      </c>
      <c r="Q1287" s="94">
        <v>45281.67291666667</v>
      </c>
      <c r="R1287">
        <v>16.34</v>
      </c>
      <c r="S1287">
        <v>8.56</v>
      </c>
      <c r="T1287" t="str">
        <f>VLOOKUP(E1287,zamiana!A:B,2,0)</f>
        <v>ALSTOM (ex. BT) CZL</v>
      </c>
    </row>
    <row r="1288" spans="1:20" x14ac:dyDescent="0.3">
      <c r="A1288" t="s">
        <v>5744</v>
      </c>
      <c r="B1288" s="2">
        <v>45238</v>
      </c>
      <c r="C1288" s="2">
        <v>45238</v>
      </c>
      <c r="D1288" s="2"/>
      <c r="E1288" t="s">
        <v>951</v>
      </c>
      <c r="F1288" t="s">
        <v>952</v>
      </c>
      <c r="G1288" t="s">
        <v>942</v>
      </c>
      <c r="H1288" t="s">
        <v>951</v>
      </c>
      <c r="I1288" t="s">
        <v>3730</v>
      </c>
      <c r="J1288">
        <v>100402350</v>
      </c>
      <c r="K1288" t="s">
        <v>1028</v>
      </c>
      <c r="L1288">
        <v>1</v>
      </c>
      <c r="M1288" t="s">
        <v>77</v>
      </c>
      <c r="N1288">
        <v>16.34</v>
      </c>
      <c r="O1288">
        <v>8.56</v>
      </c>
      <c r="P1288" t="s">
        <v>78</v>
      </c>
      <c r="Q1288" s="94">
        <v>45281.67291666667</v>
      </c>
      <c r="R1288">
        <v>16.34</v>
      </c>
      <c r="S1288">
        <v>8.56</v>
      </c>
      <c r="T1288" t="str">
        <f>VLOOKUP(E1288,zamiana!A:B,2,0)</f>
        <v>ALSTOM (ex. BT) CZL</v>
      </c>
    </row>
    <row r="1289" spans="1:20" x14ac:dyDescent="0.3">
      <c r="A1289" t="s">
        <v>5744</v>
      </c>
      <c r="B1289" s="2">
        <v>45238</v>
      </c>
      <c r="C1289" s="2">
        <v>45238</v>
      </c>
      <c r="D1289" s="2"/>
      <c r="E1289" t="s">
        <v>951</v>
      </c>
      <c r="F1289" t="s">
        <v>952</v>
      </c>
      <c r="G1289" t="s">
        <v>942</v>
      </c>
      <c r="H1289" t="s">
        <v>951</v>
      </c>
      <c r="I1289" t="s">
        <v>3730</v>
      </c>
      <c r="J1289">
        <v>100402350</v>
      </c>
      <c r="K1289" t="s">
        <v>1028</v>
      </c>
      <c r="L1289">
        <v>1</v>
      </c>
      <c r="M1289" t="s">
        <v>77</v>
      </c>
      <c r="N1289">
        <v>16.34</v>
      </c>
      <c r="O1289">
        <v>8.56</v>
      </c>
      <c r="P1289" t="s">
        <v>78</v>
      </c>
      <c r="Q1289" s="94">
        <v>45281.67291666667</v>
      </c>
      <c r="R1289">
        <v>16.34</v>
      </c>
      <c r="S1289">
        <v>8.56</v>
      </c>
      <c r="T1289" t="str">
        <f>VLOOKUP(E1289,zamiana!A:B,2,0)</f>
        <v>ALSTOM (ex. BT) CZL</v>
      </c>
    </row>
    <row r="1290" spans="1:20" x14ac:dyDescent="0.3">
      <c r="A1290" t="s">
        <v>5744</v>
      </c>
      <c r="B1290" s="2">
        <v>45238</v>
      </c>
      <c r="C1290" s="2">
        <v>45238</v>
      </c>
      <c r="D1290" s="2"/>
      <c r="E1290" t="s">
        <v>951</v>
      </c>
      <c r="F1290" t="s">
        <v>952</v>
      </c>
      <c r="G1290" t="s">
        <v>942</v>
      </c>
      <c r="H1290" t="s">
        <v>951</v>
      </c>
      <c r="I1290" t="s">
        <v>3730</v>
      </c>
      <c r="J1290">
        <v>100402350</v>
      </c>
      <c r="K1290" t="s">
        <v>1028</v>
      </c>
      <c r="L1290">
        <v>1</v>
      </c>
      <c r="M1290" t="s">
        <v>77</v>
      </c>
      <c r="N1290">
        <v>16.34</v>
      </c>
      <c r="O1290">
        <v>8.56</v>
      </c>
      <c r="P1290" t="s">
        <v>78</v>
      </c>
      <c r="Q1290" s="94">
        <v>45281.67291666667</v>
      </c>
      <c r="R1290">
        <v>16.34</v>
      </c>
      <c r="S1290">
        <v>8.56</v>
      </c>
      <c r="T1290" t="str">
        <f>VLOOKUP(E1290,zamiana!A:B,2,0)</f>
        <v>ALSTOM (ex. BT) CZL</v>
      </c>
    </row>
    <row r="1291" spans="1:20" x14ac:dyDescent="0.3">
      <c r="A1291" t="s">
        <v>5744</v>
      </c>
      <c r="B1291" s="2">
        <v>45238</v>
      </c>
      <c r="C1291" s="2">
        <v>45238</v>
      </c>
      <c r="D1291" s="2"/>
      <c r="E1291" t="s">
        <v>951</v>
      </c>
      <c r="F1291" t="s">
        <v>952</v>
      </c>
      <c r="G1291" t="s">
        <v>942</v>
      </c>
      <c r="H1291" t="s">
        <v>951</v>
      </c>
      <c r="I1291" t="s">
        <v>1307</v>
      </c>
      <c r="J1291">
        <v>100398691</v>
      </c>
      <c r="K1291" t="s">
        <v>1028</v>
      </c>
      <c r="L1291">
        <v>4</v>
      </c>
      <c r="M1291" t="s">
        <v>77</v>
      </c>
      <c r="N1291">
        <v>21.14</v>
      </c>
      <c r="O1291">
        <v>11.35</v>
      </c>
      <c r="P1291" t="s">
        <v>78</v>
      </c>
      <c r="Q1291" s="94">
        <v>45281.628472222219</v>
      </c>
      <c r="R1291">
        <v>84.56</v>
      </c>
      <c r="S1291">
        <v>45.4</v>
      </c>
      <c r="T1291" t="str">
        <f>VLOOKUP(E1291,zamiana!A:B,2,0)</f>
        <v>ALSTOM (ex. BT) CZL</v>
      </c>
    </row>
    <row r="1292" spans="1:20" x14ac:dyDescent="0.3">
      <c r="A1292" t="s">
        <v>5744</v>
      </c>
      <c r="B1292" s="2">
        <v>45238</v>
      </c>
      <c r="C1292" s="2">
        <v>45238</v>
      </c>
      <c r="D1292" s="2"/>
      <c r="E1292" t="s">
        <v>951</v>
      </c>
      <c r="F1292" t="s">
        <v>952</v>
      </c>
      <c r="G1292" t="s">
        <v>942</v>
      </c>
      <c r="H1292" t="s">
        <v>951</v>
      </c>
      <c r="I1292" t="s">
        <v>1307</v>
      </c>
      <c r="J1292">
        <v>100398691</v>
      </c>
      <c r="K1292" t="s">
        <v>1028</v>
      </c>
      <c r="L1292">
        <v>4</v>
      </c>
      <c r="M1292" t="s">
        <v>77</v>
      </c>
      <c r="N1292">
        <v>21.14</v>
      </c>
      <c r="O1292">
        <v>11.35</v>
      </c>
      <c r="P1292" t="s">
        <v>78</v>
      </c>
      <c r="Q1292" s="94">
        <v>45281.628472222219</v>
      </c>
      <c r="R1292">
        <v>84.56</v>
      </c>
      <c r="S1292">
        <v>45.4</v>
      </c>
      <c r="T1292" t="str">
        <f>VLOOKUP(E1292,zamiana!A:B,2,0)</f>
        <v>ALSTOM (ex. BT) CZL</v>
      </c>
    </row>
    <row r="1293" spans="1:20" x14ac:dyDescent="0.3">
      <c r="A1293" t="s">
        <v>5744</v>
      </c>
      <c r="B1293" s="2">
        <v>45238</v>
      </c>
      <c r="C1293" s="2">
        <v>45238</v>
      </c>
      <c r="D1293" s="2"/>
      <c r="E1293" t="s">
        <v>951</v>
      </c>
      <c r="F1293" t="s">
        <v>952</v>
      </c>
      <c r="G1293" t="s">
        <v>942</v>
      </c>
      <c r="H1293" t="s">
        <v>951</v>
      </c>
      <c r="I1293" t="s">
        <v>3429</v>
      </c>
      <c r="J1293">
        <v>100396023</v>
      </c>
      <c r="K1293" t="s">
        <v>1028</v>
      </c>
      <c r="L1293">
        <v>8</v>
      </c>
      <c r="M1293" t="s">
        <v>77</v>
      </c>
      <c r="N1293">
        <v>13.44</v>
      </c>
      <c r="O1293">
        <v>5.39</v>
      </c>
      <c r="P1293" t="s">
        <v>78</v>
      </c>
      <c r="Q1293" s="94">
        <v>45281.671527777777</v>
      </c>
      <c r="R1293">
        <v>107.52</v>
      </c>
      <c r="S1293">
        <v>43.12</v>
      </c>
      <c r="T1293" t="str">
        <f>VLOOKUP(E1293,zamiana!A:B,2,0)</f>
        <v>ALSTOM (ex. BT) CZL</v>
      </c>
    </row>
    <row r="1294" spans="1:20" x14ac:dyDescent="0.3">
      <c r="A1294" t="s">
        <v>5744</v>
      </c>
      <c r="B1294" s="2">
        <v>45238</v>
      </c>
      <c r="C1294" s="2">
        <v>45238</v>
      </c>
      <c r="D1294" s="2"/>
      <c r="E1294" t="s">
        <v>951</v>
      </c>
      <c r="F1294" t="s">
        <v>952</v>
      </c>
      <c r="G1294" t="s">
        <v>942</v>
      </c>
      <c r="H1294" t="s">
        <v>951</v>
      </c>
      <c r="I1294" t="s">
        <v>3429</v>
      </c>
      <c r="J1294">
        <v>100396023</v>
      </c>
      <c r="K1294" t="s">
        <v>1028</v>
      </c>
      <c r="L1294">
        <v>4</v>
      </c>
      <c r="M1294" t="s">
        <v>77</v>
      </c>
      <c r="N1294">
        <v>13.44</v>
      </c>
      <c r="O1294">
        <v>5.39</v>
      </c>
      <c r="P1294" t="s">
        <v>78</v>
      </c>
      <c r="Q1294" s="94">
        <v>45281.671527777777</v>
      </c>
      <c r="R1294">
        <v>53.76</v>
      </c>
      <c r="S1294">
        <v>21.56</v>
      </c>
      <c r="T1294" t="str">
        <f>VLOOKUP(E1294,zamiana!A:B,2,0)</f>
        <v>ALSTOM (ex. BT) CZL</v>
      </c>
    </row>
    <row r="1295" spans="1:20" x14ac:dyDescent="0.3">
      <c r="A1295" t="s">
        <v>5744</v>
      </c>
      <c r="B1295" s="2">
        <v>45238</v>
      </c>
      <c r="C1295" s="2">
        <v>45238</v>
      </c>
      <c r="D1295" s="2"/>
      <c r="E1295" t="s">
        <v>951</v>
      </c>
      <c r="F1295" t="s">
        <v>952</v>
      </c>
      <c r="G1295" t="s">
        <v>942</v>
      </c>
      <c r="H1295" t="s">
        <v>951</v>
      </c>
      <c r="I1295" t="s">
        <v>3429</v>
      </c>
      <c r="J1295">
        <v>100396023</v>
      </c>
      <c r="K1295" t="s">
        <v>1028</v>
      </c>
      <c r="L1295">
        <v>4</v>
      </c>
      <c r="M1295" t="s">
        <v>77</v>
      </c>
      <c r="N1295">
        <v>13.44</v>
      </c>
      <c r="O1295">
        <v>5.39</v>
      </c>
      <c r="P1295" t="s">
        <v>78</v>
      </c>
      <c r="Q1295" s="94">
        <v>45281.671527777777</v>
      </c>
      <c r="R1295">
        <v>53.76</v>
      </c>
      <c r="S1295">
        <v>21.56</v>
      </c>
      <c r="T1295" t="str">
        <f>VLOOKUP(E1295,zamiana!A:B,2,0)</f>
        <v>ALSTOM (ex. BT) CZL</v>
      </c>
    </row>
    <row r="1296" spans="1:20" x14ac:dyDescent="0.3">
      <c r="A1296" t="s">
        <v>5744</v>
      </c>
      <c r="B1296" s="2">
        <v>45238</v>
      </c>
      <c r="C1296" s="2">
        <v>45238</v>
      </c>
      <c r="D1296" s="2"/>
      <c r="E1296" t="s">
        <v>951</v>
      </c>
      <c r="F1296" t="s">
        <v>952</v>
      </c>
      <c r="G1296" t="s">
        <v>942</v>
      </c>
      <c r="H1296" t="s">
        <v>951</v>
      </c>
      <c r="I1296" t="s">
        <v>3637</v>
      </c>
      <c r="J1296">
        <v>100386425</v>
      </c>
      <c r="K1296" t="s">
        <v>1028</v>
      </c>
      <c r="L1296">
        <v>1</v>
      </c>
      <c r="M1296" t="s">
        <v>77</v>
      </c>
      <c r="N1296">
        <v>15.58</v>
      </c>
      <c r="O1296">
        <v>8.75</v>
      </c>
      <c r="P1296" t="s">
        <v>78</v>
      </c>
      <c r="Q1296" s="94">
        <v>45281.676388888889</v>
      </c>
      <c r="R1296">
        <v>15.58</v>
      </c>
      <c r="S1296">
        <v>8.75</v>
      </c>
      <c r="T1296" t="str">
        <f>VLOOKUP(E1296,zamiana!A:B,2,0)</f>
        <v>ALSTOM (ex. BT) CZL</v>
      </c>
    </row>
    <row r="1297" spans="1:20" x14ac:dyDescent="0.3">
      <c r="A1297" t="s">
        <v>5744</v>
      </c>
      <c r="B1297" s="2">
        <v>45238</v>
      </c>
      <c r="C1297" s="2">
        <v>45238</v>
      </c>
      <c r="D1297" s="2"/>
      <c r="E1297" t="s">
        <v>951</v>
      </c>
      <c r="F1297" t="s">
        <v>952</v>
      </c>
      <c r="G1297" t="s">
        <v>942</v>
      </c>
      <c r="H1297" t="s">
        <v>951</v>
      </c>
      <c r="I1297" t="s">
        <v>3637</v>
      </c>
      <c r="J1297">
        <v>100386425</v>
      </c>
      <c r="K1297" t="s">
        <v>1028</v>
      </c>
      <c r="L1297">
        <v>1</v>
      </c>
      <c r="M1297" t="s">
        <v>77</v>
      </c>
      <c r="N1297">
        <v>15.58</v>
      </c>
      <c r="O1297">
        <v>8.75</v>
      </c>
      <c r="P1297" t="s">
        <v>78</v>
      </c>
      <c r="Q1297" s="94">
        <v>45281.676388888889</v>
      </c>
      <c r="R1297">
        <v>15.58</v>
      </c>
      <c r="S1297">
        <v>8.75</v>
      </c>
      <c r="T1297" t="str">
        <f>VLOOKUP(E1297,zamiana!A:B,2,0)</f>
        <v>ALSTOM (ex. BT) CZL</v>
      </c>
    </row>
    <row r="1298" spans="1:20" x14ac:dyDescent="0.3">
      <c r="A1298" t="s">
        <v>5744</v>
      </c>
      <c r="B1298" s="2">
        <v>45238</v>
      </c>
      <c r="C1298" s="2">
        <v>45238</v>
      </c>
      <c r="D1298" s="2"/>
      <c r="E1298" t="s">
        <v>951</v>
      </c>
      <c r="F1298" t="s">
        <v>952</v>
      </c>
      <c r="G1298" t="s">
        <v>942</v>
      </c>
      <c r="H1298" t="s">
        <v>951</v>
      </c>
      <c r="I1298" t="s">
        <v>3637</v>
      </c>
      <c r="J1298">
        <v>100386425</v>
      </c>
      <c r="K1298" t="s">
        <v>1028</v>
      </c>
      <c r="L1298">
        <v>1</v>
      </c>
      <c r="M1298" t="s">
        <v>77</v>
      </c>
      <c r="N1298">
        <v>15.58</v>
      </c>
      <c r="O1298">
        <v>8.75</v>
      </c>
      <c r="P1298" t="s">
        <v>78</v>
      </c>
      <c r="Q1298" s="94">
        <v>45281.676388888889</v>
      </c>
      <c r="R1298">
        <v>15.58</v>
      </c>
      <c r="S1298">
        <v>8.75</v>
      </c>
      <c r="T1298" t="str">
        <f>VLOOKUP(E1298,zamiana!A:B,2,0)</f>
        <v>ALSTOM (ex. BT) CZL</v>
      </c>
    </row>
    <row r="1299" spans="1:20" x14ac:dyDescent="0.3">
      <c r="A1299" t="s">
        <v>5744</v>
      </c>
      <c r="B1299" s="2">
        <v>45238</v>
      </c>
      <c r="C1299" s="2">
        <v>45238</v>
      </c>
      <c r="D1299" s="2"/>
      <c r="E1299" t="s">
        <v>951</v>
      </c>
      <c r="F1299" t="s">
        <v>952</v>
      </c>
      <c r="G1299" t="s">
        <v>942</v>
      </c>
      <c r="H1299" t="s">
        <v>951</v>
      </c>
      <c r="I1299" t="s">
        <v>3637</v>
      </c>
      <c r="J1299">
        <v>100386425</v>
      </c>
      <c r="K1299" t="s">
        <v>1028</v>
      </c>
      <c r="L1299">
        <v>1</v>
      </c>
      <c r="M1299" t="s">
        <v>77</v>
      </c>
      <c r="N1299">
        <v>15.58</v>
      </c>
      <c r="O1299">
        <v>8.75</v>
      </c>
      <c r="P1299" t="s">
        <v>78</v>
      </c>
      <c r="Q1299" s="94">
        <v>45281.676388888889</v>
      </c>
      <c r="R1299">
        <v>15.58</v>
      </c>
      <c r="S1299">
        <v>8.75</v>
      </c>
      <c r="T1299" t="str">
        <f>VLOOKUP(E1299,zamiana!A:B,2,0)</f>
        <v>ALSTOM (ex. BT) CZL</v>
      </c>
    </row>
    <row r="1300" spans="1:20" x14ac:dyDescent="0.3">
      <c r="A1300" t="s">
        <v>5744</v>
      </c>
      <c r="B1300" s="2">
        <v>45238</v>
      </c>
      <c r="C1300" s="2">
        <v>45238</v>
      </c>
      <c r="D1300" s="2"/>
      <c r="E1300" t="s">
        <v>951</v>
      </c>
      <c r="F1300" t="s">
        <v>952</v>
      </c>
      <c r="G1300" t="s">
        <v>942</v>
      </c>
      <c r="H1300" t="s">
        <v>951</v>
      </c>
      <c r="I1300" t="s">
        <v>3112</v>
      </c>
      <c r="J1300">
        <v>100385294</v>
      </c>
      <c r="K1300" t="s">
        <v>1028</v>
      </c>
      <c r="L1300">
        <v>1</v>
      </c>
      <c r="M1300" t="s">
        <v>77</v>
      </c>
      <c r="N1300">
        <v>30.27</v>
      </c>
      <c r="O1300">
        <v>14.98</v>
      </c>
      <c r="P1300" t="s">
        <v>78</v>
      </c>
      <c r="Q1300" s="94">
        <v>45281.671527777777</v>
      </c>
      <c r="R1300">
        <v>30.27</v>
      </c>
      <c r="S1300">
        <v>14.98</v>
      </c>
      <c r="T1300" t="str">
        <f>VLOOKUP(E1300,zamiana!A:B,2,0)</f>
        <v>ALSTOM (ex. BT) CZL</v>
      </c>
    </row>
    <row r="1301" spans="1:20" x14ac:dyDescent="0.3">
      <c r="A1301" t="s">
        <v>5744</v>
      </c>
      <c r="B1301" s="2">
        <v>45238</v>
      </c>
      <c r="C1301" s="2">
        <v>45238</v>
      </c>
      <c r="D1301" s="2"/>
      <c r="E1301" t="s">
        <v>951</v>
      </c>
      <c r="F1301" t="s">
        <v>952</v>
      </c>
      <c r="G1301" t="s">
        <v>942</v>
      </c>
      <c r="H1301" t="s">
        <v>951</v>
      </c>
      <c r="I1301" t="s">
        <v>3112</v>
      </c>
      <c r="J1301">
        <v>100385294</v>
      </c>
      <c r="K1301" t="s">
        <v>1028</v>
      </c>
      <c r="L1301">
        <v>1</v>
      </c>
      <c r="M1301" t="s">
        <v>77</v>
      </c>
      <c r="N1301">
        <v>30.27</v>
      </c>
      <c r="O1301">
        <v>14.98</v>
      </c>
      <c r="P1301" t="s">
        <v>78</v>
      </c>
      <c r="Q1301" s="94">
        <v>45281.671527777777</v>
      </c>
      <c r="R1301">
        <v>30.27</v>
      </c>
      <c r="S1301">
        <v>14.98</v>
      </c>
      <c r="T1301" t="str">
        <f>VLOOKUP(E1301,zamiana!A:B,2,0)</f>
        <v>ALSTOM (ex. BT) CZL</v>
      </c>
    </row>
    <row r="1302" spans="1:20" x14ac:dyDescent="0.3">
      <c r="A1302" t="s">
        <v>5744</v>
      </c>
      <c r="B1302" s="2">
        <v>45238</v>
      </c>
      <c r="C1302" s="2">
        <v>45238</v>
      </c>
      <c r="D1302" s="2"/>
      <c r="E1302" t="s">
        <v>951</v>
      </c>
      <c r="F1302" t="s">
        <v>952</v>
      </c>
      <c r="G1302" t="s">
        <v>942</v>
      </c>
      <c r="H1302" t="s">
        <v>951</v>
      </c>
      <c r="I1302" t="s">
        <v>3112</v>
      </c>
      <c r="J1302">
        <v>100385294</v>
      </c>
      <c r="K1302" t="s">
        <v>1028</v>
      </c>
      <c r="L1302">
        <v>1</v>
      </c>
      <c r="M1302" t="s">
        <v>77</v>
      </c>
      <c r="N1302">
        <v>30.27</v>
      </c>
      <c r="O1302">
        <v>14.98</v>
      </c>
      <c r="P1302" t="s">
        <v>78</v>
      </c>
      <c r="Q1302" s="94">
        <v>45281.671527777777</v>
      </c>
      <c r="R1302">
        <v>30.27</v>
      </c>
      <c r="S1302">
        <v>14.98</v>
      </c>
      <c r="T1302" t="str">
        <f>VLOOKUP(E1302,zamiana!A:B,2,0)</f>
        <v>ALSTOM (ex. BT) CZL</v>
      </c>
    </row>
    <row r="1303" spans="1:20" x14ac:dyDescent="0.3">
      <c r="A1303" t="s">
        <v>5744</v>
      </c>
      <c r="B1303" s="2">
        <v>45238</v>
      </c>
      <c r="C1303" s="2">
        <v>45238</v>
      </c>
      <c r="D1303" s="2"/>
      <c r="E1303" t="s">
        <v>951</v>
      </c>
      <c r="F1303" t="s">
        <v>952</v>
      </c>
      <c r="G1303" t="s">
        <v>942</v>
      </c>
      <c r="H1303" t="s">
        <v>951</v>
      </c>
      <c r="I1303" t="s">
        <v>3112</v>
      </c>
      <c r="J1303">
        <v>100385294</v>
      </c>
      <c r="K1303" t="s">
        <v>1028</v>
      </c>
      <c r="L1303">
        <v>1</v>
      </c>
      <c r="M1303" t="s">
        <v>77</v>
      </c>
      <c r="N1303">
        <v>30.27</v>
      </c>
      <c r="O1303">
        <v>14.98</v>
      </c>
      <c r="P1303" t="s">
        <v>78</v>
      </c>
      <c r="Q1303" s="94">
        <v>45281.671527777777</v>
      </c>
      <c r="R1303">
        <v>30.27</v>
      </c>
      <c r="S1303">
        <v>14.98</v>
      </c>
      <c r="T1303" t="str">
        <f>VLOOKUP(E1303,zamiana!A:B,2,0)</f>
        <v>ALSTOM (ex. BT) CZL</v>
      </c>
    </row>
    <row r="1304" spans="1:20" x14ac:dyDescent="0.3">
      <c r="A1304" t="s">
        <v>5744</v>
      </c>
      <c r="B1304" s="2">
        <v>45238</v>
      </c>
      <c r="C1304" s="2">
        <v>45238</v>
      </c>
      <c r="D1304" s="2"/>
      <c r="E1304" t="s">
        <v>951</v>
      </c>
      <c r="F1304" t="s">
        <v>952</v>
      </c>
      <c r="G1304" t="s">
        <v>942</v>
      </c>
      <c r="H1304" t="s">
        <v>951</v>
      </c>
      <c r="I1304" t="s">
        <v>2857</v>
      </c>
      <c r="J1304">
        <v>100385284</v>
      </c>
      <c r="K1304" t="s">
        <v>1028</v>
      </c>
      <c r="L1304">
        <v>1</v>
      </c>
      <c r="M1304" t="s">
        <v>77</v>
      </c>
      <c r="N1304">
        <v>30.31</v>
      </c>
      <c r="O1304">
        <v>15.39</v>
      </c>
      <c r="P1304" t="s">
        <v>78</v>
      </c>
      <c r="Q1304" s="94">
        <v>45281.668055555558</v>
      </c>
      <c r="R1304">
        <v>30.31</v>
      </c>
      <c r="S1304">
        <v>15.39</v>
      </c>
      <c r="T1304" t="str">
        <f>VLOOKUP(E1304,zamiana!A:B,2,0)</f>
        <v>ALSTOM (ex. BT) CZL</v>
      </c>
    </row>
    <row r="1305" spans="1:20" x14ac:dyDescent="0.3">
      <c r="A1305" t="s">
        <v>5744</v>
      </c>
      <c r="B1305" s="2">
        <v>45238</v>
      </c>
      <c r="C1305" s="2">
        <v>45238</v>
      </c>
      <c r="D1305" s="2"/>
      <c r="E1305" t="s">
        <v>951</v>
      </c>
      <c r="F1305" t="s">
        <v>952</v>
      </c>
      <c r="G1305" t="s">
        <v>942</v>
      </c>
      <c r="H1305" t="s">
        <v>951</v>
      </c>
      <c r="I1305" t="s">
        <v>2857</v>
      </c>
      <c r="J1305">
        <v>100385284</v>
      </c>
      <c r="K1305" t="s">
        <v>1028</v>
      </c>
      <c r="L1305">
        <v>1</v>
      </c>
      <c r="M1305" t="s">
        <v>77</v>
      </c>
      <c r="N1305">
        <v>30.31</v>
      </c>
      <c r="O1305">
        <v>15.39</v>
      </c>
      <c r="P1305" t="s">
        <v>78</v>
      </c>
      <c r="Q1305" s="94">
        <v>45281.668055555558</v>
      </c>
      <c r="R1305">
        <v>30.31</v>
      </c>
      <c r="S1305">
        <v>15.39</v>
      </c>
      <c r="T1305" t="str">
        <f>VLOOKUP(E1305,zamiana!A:B,2,0)</f>
        <v>ALSTOM (ex. BT) CZL</v>
      </c>
    </row>
    <row r="1306" spans="1:20" x14ac:dyDescent="0.3">
      <c r="A1306" t="s">
        <v>5744</v>
      </c>
      <c r="B1306" s="2">
        <v>45238</v>
      </c>
      <c r="C1306" s="2">
        <v>45238</v>
      </c>
      <c r="D1306" s="2"/>
      <c r="E1306" t="s">
        <v>951</v>
      </c>
      <c r="F1306" t="s">
        <v>952</v>
      </c>
      <c r="G1306" t="s">
        <v>942</v>
      </c>
      <c r="H1306" t="s">
        <v>951</v>
      </c>
      <c r="I1306" t="s">
        <v>2857</v>
      </c>
      <c r="J1306">
        <v>100385284</v>
      </c>
      <c r="K1306" t="s">
        <v>1028</v>
      </c>
      <c r="L1306">
        <v>1</v>
      </c>
      <c r="M1306" t="s">
        <v>77</v>
      </c>
      <c r="N1306">
        <v>30.31</v>
      </c>
      <c r="O1306">
        <v>15.39</v>
      </c>
      <c r="P1306" t="s">
        <v>78</v>
      </c>
      <c r="Q1306" s="94">
        <v>45281.668055555558</v>
      </c>
      <c r="R1306">
        <v>30.31</v>
      </c>
      <c r="S1306">
        <v>15.39</v>
      </c>
      <c r="T1306" t="str">
        <f>VLOOKUP(E1306,zamiana!A:B,2,0)</f>
        <v>ALSTOM (ex. BT) CZL</v>
      </c>
    </row>
    <row r="1307" spans="1:20" x14ac:dyDescent="0.3">
      <c r="A1307" t="s">
        <v>5744</v>
      </c>
      <c r="B1307" s="2">
        <v>45238</v>
      </c>
      <c r="C1307" s="2">
        <v>45238</v>
      </c>
      <c r="D1307" s="2"/>
      <c r="E1307" t="s">
        <v>951</v>
      </c>
      <c r="F1307" t="s">
        <v>952</v>
      </c>
      <c r="G1307" t="s">
        <v>942</v>
      </c>
      <c r="H1307" t="s">
        <v>951</v>
      </c>
      <c r="I1307" t="s">
        <v>2857</v>
      </c>
      <c r="J1307">
        <v>100385284</v>
      </c>
      <c r="K1307" t="s">
        <v>1028</v>
      </c>
      <c r="L1307">
        <v>1</v>
      </c>
      <c r="M1307" t="s">
        <v>77</v>
      </c>
      <c r="N1307">
        <v>30.31</v>
      </c>
      <c r="O1307">
        <v>15.39</v>
      </c>
      <c r="P1307" t="s">
        <v>78</v>
      </c>
      <c r="Q1307" s="94">
        <v>45281.668055555558</v>
      </c>
      <c r="R1307">
        <v>30.31</v>
      </c>
      <c r="S1307">
        <v>15.39</v>
      </c>
      <c r="T1307" t="str">
        <f>VLOOKUP(E1307,zamiana!A:B,2,0)</f>
        <v>ALSTOM (ex. BT) CZL</v>
      </c>
    </row>
    <row r="1308" spans="1:20" x14ac:dyDescent="0.3">
      <c r="A1308" t="s">
        <v>5744</v>
      </c>
      <c r="B1308" s="2">
        <v>45238</v>
      </c>
      <c r="C1308" s="2">
        <v>45238</v>
      </c>
      <c r="D1308" s="2"/>
      <c r="E1308" t="s">
        <v>951</v>
      </c>
      <c r="F1308" t="s">
        <v>952</v>
      </c>
      <c r="G1308" t="s">
        <v>942</v>
      </c>
      <c r="H1308" t="s">
        <v>951</v>
      </c>
      <c r="I1308" t="s">
        <v>3707</v>
      </c>
      <c r="J1308">
        <v>100385283</v>
      </c>
      <c r="K1308" t="s">
        <v>1028</v>
      </c>
      <c r="L1308">
        <v>1</v>
      </c>
      <c r="M1308" t="s">
        <v>77</v>
      </c>
      <c r="N1308">
        <v>27.46</v>
      </c>
      <c r="O1308">
        <v>13.26</v>
      </c>
      <c r="P1308" t="s">
        <v>78</v>
      </c>
      <c r="Q1308" s="94">
        <v>45281.676388888889</v>
      </c>
      <c r="R1308">
        <v>27.46</v>
      </c>
      <c r="S1308">
        <v>13.26</v>
      </c>
      <c r="T1308" t="str">
        <f>VLOOKUP(E1308,zamiana!A:B,2,0)</f>
        <v>ALSTOM (ex. BT) CZL</v>
      </c>
    </row>
    <row r="1309" spans="1:20" x14ac:dyDescent="0.3">
      <c r="A1309" t="s">
        <v>5744</v>
      </c>
      <c r="B1309" s="2">
        <v>45238</v>
      </c>
      <c r="C1309" s="2">
        <v>45238</v>
      </c>
      <c r="D1309" s="2"/>
      <c r="E1309" t="s">
        <v>951</v>
      </c>
      <c r="F1309" t="s">
        <v>952</v>
      </c>
      <c r="G1309" t="s">
        <v>942</v>
      </c>
      <c r="H1309" t="s">
        <v>951</v>
      </c>
      <c r="I1309" t="s">
        <v>3707</v>
      </c>
      <c r="J1309">
        <v>100385283</v>
      </c>
      <c r="K1309" t="s">
        <v>1028</v>
      </c>
      <c r="L1309">
        <v>1</v>
      </c>
      <c r="M1309" t="s">
        <v>77</v>
      </c>
      <c r="N1309">
        <v>27.46</v>
      </c>
      <c r="O1309">
        <v>13.26</v>
      </c>
      <c r="P1309" t="s">
        <v>78</v>
      </c>
      <c r="Q1309" s="94">
        <v>45281.676388888889</v>
      </c>
      <c r="R1309">
        <v>27.46</v>
      </c>
      <c r="S1309">
        <v>13.26</v>
      </c>
      <c r="T1309" t="str">
        <f>VLOOKUP(E1309,zamiana!A:B,2,0)</f>
        <v>ALSTOM (ex. BT) CZL</v>
      </c>
    </row>
    <row r="1310" spans="1:20" x14ac:dyDescent="0.3">
      <c r="A1310" t="s">
        <v>5744</v>
      </c>
      <c r="B1310" s="2">
        <v>45238</v>
      </c>
      <c r="C1310" s="2">
        <v>45238</v>
      </c>
      <c r="D1310" s="2"/>
      <c r="E1310" t="s">
        <v>951</v>
      </c>
      <c r="F1310" t="s">
        <v>952</v>
      </c>
      <c r="G1310" t="s">
        <v>942</v>
      </c>
      <c r="H1310" t="s">
        <v>951</v>
      </c>
      <c r="I1310" t="s">
        <v>3707</v>
      </c>
      <c r="J1310">
        <v>100385283</v>
      </c>
      <c r="K1310" t="s">
        <v>1028</v>
      </c>
      <c r="L1310">
        <v>1</v>
      </c>
      <c r="M1310" t="s">
        <v>77</v>
      </c>
      <c r="N1310">
        <v>27.46</v>
      </c>
      <c r="O1310">
        <v>13.26</v>
      </c>
      <c r="P1310" t="s">
        <v>78</v>
      </c>
      <c r="Q1310" s="94">
        <v>45281.676388888889</v>
      </c>
      <c r="R1310">
        <v>27.46</v>
      </c>
      <c r="S1310">
        <v>13.26</v>
      </c>
      <c r="T1310" t="str">
        <f>VLOOKUP(E1310,zamiana!A:B,2,0)</f>
        <v>ALSTOM (ex. BT) CZL</v>
      </c>
    </row>
    <row r="1311" spans="1:20" x14ac:dyDescent="0.3">
      <c r="A1311" t="s">
        <v>5744</v>
      </c>
      <c r="B1311" s="2">
        <v>45238</v>
      </c>
      <c r="C1311" s="2">
        <v>45238</v>
      </c>
      <c r="D1311" s="2"/>
      <c r="E1311" t="s">
        <v>951</v>
      </c>
      <c r="F1311" t="s">
        <v>952</v>
      </c>
      <c r="G1311" t="s">
        <v>942</v>
      </c>
      <c r="H1311" t="s">
        <v>951</v>
      </c>
      <c r="I1311" t="s">
        <v>3707</v>
      </c>
      <c r="J1311">
        <v>100385283</v>
      </c>
      <c r="K1311" t="s">
        <v>1028</v>
      </c>
      <c r="L1311">
        <v>1</v>
      </c>
      <c r="M1311" t="s">
        <v>77</v>
      </c>
      <c r="N1311">
        <v>27.46</v>
      </c>
      <c r="O1311">
        <v>13.26</v>
      </c>
      <c r="P1311" t="s">
        <v>78</v>
      </c>
      <c r="Q1311" s="94">
        <v>45281.676388888889</v>
      </c>
      <c r="R1311">
        <v>27.46</v>
      </c>
      <c r="S1311">
        <v>13.26</v>
      </c>
      <c r="T1311" t="str">
        <f>VLOOKUP(E1311,zamiana!A:B,2,0)</f>
        <v>ALSTOM (ex. BT) CZL</v>
      </c>
    </row>
    <row r="1312" spans="1:20" x14ac:dyDescent="0.3">
      <c r="A1312" t="s">
        <v>5744</v>
      </c>
      <c r="B1312" s="2">
        <v>45238</v>
      </c>
      <c r="C1312" s="2">
        <v>45238</v>
      </c>
      <c r="D1312" s="2"/>
      <c r="E1312" t="s">
        <v>951</v>
      </c>
      <c r="F1312" t="s">
        <v>952</v>
      </c>
      <c r="G1312" t="s">
        <v>942</v>
      </c>
      <c r="H1312" t="s">
        <v>951</v>
      </c>
      <c r="I1312" t="s">
        <v>3444</v>
      </c>
      <c r="J1312">
        <v>100385282</v>
      </c>
      <c r="K1312" t="s">
        <v>1028</v>
      </c>
      <c r="L1312">
        <v>2</v>
      </c>
      <c r="M1312" t="s">
        <v>77</v>
      </c>
      <c r="N1312">
        <v>23.41</v>
      </c>
      <c r="O1312">
        <v>13.25</v>
      </c>
      <c r="P1312" t="s">
        <v>78</v>
      </c>
      <c r="Q1312" s="94">
        <v>45281.676388888889</v>
      </c>
      <c r="R1312">
        <v>46.82</v>
      </c>
      <c r="S1312">
        <v>26.5</v>
      </c>
      <c r="T1312" t="str">
        <f>VLOOKUP(E1312,zamiana!A:B,2,0)</f>
        <v>ALSTOM (ex. BT) CZL</v>
      </c>
    </row>
    <row r="1313" spans="1:20" x14ac:dyDescent="0.3">
      <c r="A1313" t="s">
        <v>5744</v>
      </c>
      <c r="B1313" s="2">
        <v>45238</v>
      </c>
      <c r="C1313" s="2">
        <v>45238</v>
      </c>
      <c r="D1313" s="2"/>
      <c r="E1313" t="s">
        <v>951</v>
      </c>
      <c r="F1313" t="s">
        <v>952</v>
      </c>
      <c r="G1313" t="s">
        <v>942</v>
      </c>
      <c r="H1313" t="s">
        <v>951</v>
      </c>
      <c r="I1313" t="s">
        <v>3444</v>
      </c>
      <c r="J1313">
        <v>100385282</v>
      </c>
      <c r="K1313" t="s">
        <v>1028</v>
      </c>
      <c r="L1313">
        <v>2</v>
      </c>
      <c r="M1313" t="s">
        <v>77</v>
      </c>
      <c r="N1313">
        <v>23.41</v>
      </c>
      <c r="O1313">
        <v>13.25</v>
      </c>
      <c r="P1313" t="s">
        <v>78</v>
      </c>
      <c r="Q1313" s="94">
        <v>45281.676388888889</v>
      </c>
      <c r="R1313">
        <v>46.82</v>
      </c>
      <c r="S1313">
        <v>26.5</v>
      </c>
      <c r="T1313" t="str">
        <f>VLOOKUP(E1313,zamiana!A:B,2,0)</f>
        <v>ALSTOM (ex. BT) CZL</v>
      </c>
    </row>
    <row r="1314" spans="1:20" x14ac:dyDescent="0.3">
      <c r="A1314" t="s">
        <v>5744</v>
      </c>
      <c r="B1314" s="2">
        <v>45238</v>
      </c>
      <c r="C1314" s="2">
        <v>45238</v>
      </c>
      <c r="D1314" s="2"/>
      <c r="E1314" t="s">
        <v>951</v>
      </c>
      <c r="F1314" t="s">
        <v>952</v>
      </c>
      <c r="G1314" t="s">
        <v>942</v>
      </c>
      <c r="H1314" t="s">
        <v>951</v>
      </c>
      <c r="I1314" t="s">
        <v>3444</v>
      </c>
      <c r="J1314">
        <v>100385282</v>
      </c>
      <c r="K1314" t="s">
        <v>1028</v>
      </c>
      <c r="L1314">
        <v>2</v>
      </c>
      <c r="M1314" t="s">
        <v>77</v>
      </c>
      <c r="N1314">
        <v>23.41</v>
      </c>
      <c r="O1314">
        <v>13.25</v>
      </c>
      <c r="P1314" t="s">
        <v>78</v>
      </c>
      <c r="Q1314" s="94">
        <v>45281.676388888889</v>
      </c>
      <c r="R1314">
        <v>46.82</v>
      </c>
      <c r="S1314">
        <v>26.5</v>
      </c>
      <c r="T1314" t="str">
        <f>VLOOKUP(E1314,zamiana!A:B,2,0)</f>
        <v>ALSTOM (ex. BT) CZL</v>
      </c>
    </row>
    <row r="1315" spans="1:20" x14ac:dyDescent="0.3">
      <c r="A1315" t="s">
        <v>5744</v>
      </c>
      <c r="B1315" s="2">
        <v>45238</v>
      </c>
      <c r="C1315" s="2">
        <v>45238</v>
      </c>
      <c r="D1315" s="2"/>
      <c r="E1315" t="s">
        <v>951</v>
      </c>
      <c r="F1315" t="s">
        <v>952</v>
      </c>
      <c r="G1315" t="s">
        <v>942</v>
      </c>
      <c r="H1315" t="s">
        <v>951</v>
      </c>
      <c r="I1315" t="s">
        <v>3444</v>
      </c>
      <c r="J1315">
        <v>100385282</v>
      </c>
      <c r="K1315" t="s">
        <v>1028</v>
      </c>
      <c r="L1315">
        <v>2</v>
      </c>
      <c r="M1315" t="s">
        <v>77</v>
      </c>
      <c r="N1315">
        <v>23.41</v>
      </c>
      <c r="O1315">
        <v>13.25</v>
      </c>
      <c r="P1315" t="s">
        <v>78</v>
      </c>
      <c r="Q1315" s="94">
        <v>45281.676388888889</v>
      </c>
      <c r="R1315">
        <v>46.82</v>
      </c>
      <c r="S1315">
        <v>26.5</v>
      </c>
      <c r="T1315" t="str">
        <f>VLOOKUP(E1315,zamiana!A:B,2,0)</f>
        <v>ALSTOM (ex. BT) CZL</v>
      </c>
    </row>
    <row r="1316" spans="1:20" x14ac:dyDescent="0.3">
      <c r="A1316" t="s">
        <v>5744</v>
      </c>
      <c r="B1316" s="2">
        <v>45238</v>
      </c>
      <c r="C1316" s="2">
        <v>45238</v>
      </c>
      <c r="D1316" s="2"/>
      <c r="E1316" t="s">
        <v>951</v>
      </c>
      <c r="F1316" t="s">
        <v>952</v>
      </c>
      <c r="G1316" t="s">
        <v>942</v>
      </c>
      <c r="H1316" t="s">
        <v>951</v>
      </c>
      <c r="I1316" t="s">
        <v>3708</v>
      </c>
      <c r="J1316">
        <v>100385281</v>
      </c>
      <c r="K1316" t="s">
        <v>1028</v>
      </c>
      <c r="L1316">
        <v>4</v>
      </c>
      <c r="M1316" t="s">
        <v>77</v>
      </c>
      <c r="N1316">
        <v>15.18</v>
      </c>
      <c r="O1316">
        <v>10.96</v>
      </c>
      <c r="P1316" t="s">
        <v>78</v>
      </c>
      <c r="Q1316" s="94">
        <v>45281.676388888889</v>
      </c>
      <c r="R1316">
        <v>60.72</v>
      </c>
      <c r="S1316">
        <v>43.84</v>
      </c>
      <c r="T1316" t="str">
        <f>VLOOKUP(E1316,zamiana!A:B,2,0)</f>
        <v>ALSTOM (ex. BT) CZL</v>
      </c>
    </row>
    <row r="1317" spans="1:20" x14ac:dyDescent="0.3">
      <c r="A1317" t="s">
        <v>5744</v>
      </c>
      <c r="B1317" s="2">
        <v>45238</v>
      </c>
      <c r="C1317" s="2">
        <v>45238</v>
      </c>
      <c r="D1317" s="2"/>
      <c r="E1317" t="s">
        <v>951</v>
      </c>
      <c r="F1317" t="s">
        <v>952</v>
      </c>
      <c r="G1317" t="s">
        <v>942</v>
      </c>
      <c r="H1317" t="s">
        <v>951</v>
      </c>
      <c r="I1317" t="s">
        <v>3708</v>
      </c>
      <c r="J1317">
        <v>100385281</v>
      </c>
      <c r="K1317" t="s">
        <v>1028</v>
      </c>
      <c r="L1317">
        <v>4</v>
      </c>
      <c r="M1317" t="s">
        <v>77</v>
      </c>
      <c r="N1317">
        <v>15.18</v>
      </c>
      <c r="O1317">
        <v>10.96</v>
      </c>
      <c r="P1317" t="s">
        <v>78</v>
      </c>
      <c r="Q1317" s="94">
        <v>45281.676388888889</v>
      </c>
      <c r="R1317">
        <v>60.72</v>
      </c>
      <c r="S1317">
        <v>43.84</v>
      </c>
      <c r="T1317" t="str">
        <f>VLOOKUP(E1317,zamiana!A:B,2,0)</f>
        <v>ALSTOM (ex. BT) CZL</v>
      </c>
    </row>
    <row r="1318" spans="1:20" x14ac:dyDescent="0.3">
      <c r="A1318" t="s">
        <v>5744</v>
      </c>
      <c r="B1318" s="2">
        <v>45238</v>
      </c>
      <c r="C1318" s="2">
        <v>45238</v>
      </c>
      <c r="D1318" s="2"/>
      <c r="E1318" t="s">
        <v>951</v>
      </c>
      <c r="F1318" t="s">
        <v>952</v>
      </c>
      <c r="G1318" t="s">
        <v>942</v>
      </c>
      <c r="H1318" t="s">
        <v>951</v>
      </c>
      <c r="I1318" t="s">
        <v>3708</v>
      </c>
      <c r="J1318">
        <v>100385281</v>
      </c>
      <c r="K1318" t="s">
        <v>1028</v>
      </c>
      <c r="L1318">
        <v>4</v>
      </c>
      <c r="M1318" t="s">
        <v>77</v>
      </c>
      <c r="N1318">
        <v>15.18</v>
      </c>
      <c r="O1318">
        <v>10.96</v>
      </c>
      <c r="P1318" t="s">
        <v>78</v>
      </c>
      <c r="Q1318" s="94">
        <v>45281.676388888889</v>
      </c>
      <c r="R1318">
        <v>60.72</v>
      </c>
      <c r="S1318">
        <v>43.84</v>
      </c>
      <c r="T1318" t="str">
        <f>VLOOKUP(E1318,zamiana!A:B,2,0)</f>
        <v>ALSTOM (ex. BT) CZL</v>
      </c>
    </row>
    <row r="1319" spans="1:20" x14ac:dyDescent="0.3">
      <c r="A1319" t="s">
        <v>5744</v>
      </c>
      <c r="B1319" s="2">
        <v>45238</v>
      </c>
      <c r="C1319" s="2">
        <v>45238</v>
      </c>
      <c r="D1319" s="2"/>
      <c r="E1319" t="s">
        <v>951</v>
      </c>
      <c r="F1319" t="s">
        <v>952</v>
      </c>
      <c r="G1319" t="s">
        <v>942</v>
      </c>
      <c r="H1319" t="s">
        <v>951</v>
      </c>
      <c r="I1319" t="s">
        <v>3708</v>
      </c>
      <c r="J1319">
        <v>100385281</v>
      </c>
      <c r="K1319" t="s">
        <v>1028</v>
      </c>
      <c r="L1319">
        <v>4</v>
      </c>
      <c r="M1319" t="s">
        <v>77</v>
      </c>
      <c r="N1319">
        <v>15.18</v>
      </c>
      <c r="O1319">
        <v>10.96</v>
      </c>
      <c r="P1319" t="s">
        <v>78</v>
      </c>
      <c r="Q1319" s="94">
        <v>45281.676388888889</v>
      </c>
      <c r="R1319">
        <v>60.72</v>
      </c>
      <c r="S1319">
        <v>43.84</v>
      </c>
      <c r="T1319" t="str">
        <f>VLOOKUP(E1319,zamiana!A:B,2,0)</f>
        <v>ALSTOM (ex. BT) CZL</v>
      </c>
    </row>
    <row r="1320" spans="1:20" x14ac:dyDescent="0.3">
      <c r="A1320" t="s">
        <v>5744</v>
      </c>
      <c r="B1320" s="2">
        <v>45238</v>
      </c>
      <c r="C1320" s="2">
        <v>45238</v>
      </c>
      <c r="D1320" s="2"/>
      <c r="E1320" t="s">
        <v>951</v>
      </c>
      <c r="F1320" t="s">
        <v>952</v>
      </c>
      <c r="G1320" t="s">
        <v>942</v>
      </c>
      <c r="H1320" t="s">
        <v>951</v>
      </c>
      <c r="I1320" t="s">
        <v>4067</v>
      </c>
      <c r="J1320">
        <v>100382253</v>
      </c>
      <c r="K1320" t="s">
        <v>1028</v>
      </c>
      <c r="L1320">
        <v>6</v>
      </c>
      <c r="M1320" t="s">
        <v>77</v>
      </c>
      <c r="N1320">
        <v>9.39</v>
      </c>
      <c r="O1320">
        <v>4.43</v>
      </c>
      <c r="P1320" t="s">
        <v>78</v>
      </c>
      <c r="Q1320" s="94">
        <v>45281.67291666667</v>
      </c>
      <c r="R1320">
        <v>56.34</v>
      </c>
      <c r="S1320">
        <v>26.58</v>
      </c>
      <c r="T1320" t="str">
        <f>VLOOKUP(E1320,zamiana!A:B,2,0)</f>
        <v>ALSTOM (ex. BT) CZL</v>
      </c>
    </row>
    <row r="1321" spans="1:20" x14ac:dyDescent="0.3">
      <c r="A1321" t="s">
        <v>5744</v>
      </c>
      <c r="B1321" s="2">
        <v>45238</v>
      </c>
      <c r="C1321" s="2">
        <v>45238</v>
      </c>
      <c r="D1321" s="2"/>
      <c r="E1321" t="s">
        <v>951</v>
      </c>
      <c r="F1321" t="s">
        <v>952</v>
      </c>
      <c r="G1321" t="s">
        <v>942</v>
      </c>
      <c r="H1321" t="s">
        <v>951</v>
      </c>
      <c r="I1321" t="s">
        <v>4067</v>
      </c>
      <c r="J1321">
        <v>100382253</v>
      </c>
      <c r="K1321" t="s">
        <v>1028</v>
      </c>
      <c r="L1321">
        <v>6</v>
      </c>
      <c r="M1321" t="s">
        <v>77</v>
      </c>
      <c r="N1321">
        <v>9.39</v>
      </c>
      <c r="O1321">
        <v>4.43</v>
      </c>
      <c r="P1321" t="s">
        <v>78</v>
      </c>
      <c r="Q1321" s="94">
        <v>45281.67291666667</v>
      </c>
      <c r="R1321">
        <v>56.34</v>
      </c>
      <c r="S1321">
        <v>26.58</v>
      </c>
      <c r="T1321" t="str">
        <f>VLOOKUP(E1321,zamiana!A:B,2,0)</f>
        <v>ALSTOM (ex. BT) CZL</v>
      </c>
    </row>
    <row r="1322" spans="1:20" x14ac:dyDescent="0.3">
      <c r="A1322" t="s">
        <v>5744</v>
      </c>
      <c r="B1322" s="2">
        <v>45238</v>
      </c>
      <c r="C1322" s="2">
        <v>45238</v>
      </c>
      <c r="D1322" s="2"/>
      <c r="E1322" t="s">
        <v>951</v>
      </c>
      <c r="F1322" t="s">
        <v>952</v>
      </c>
      <c r="G1322" t="s">
        <v>942</v>
      </c>
      <c r="H1322" t="s">
        <v>951</v>
      </c>
      <c r="I1322" t="s">
        <v>1686</v>
      </c>
      <c r="J1322">
        <v>100382165</v>
      </c>
      <c r="K1322" t="s">
        <v>1028</v>
      </c>
      <c r="L1322">
        <v>2</v>
      </c>
      <c r="M1322" t="s">
        <v>77</v>
      </c>
      <c r="N1322">
        <v>62.81</v>
      </c>
      <c r="O1322">
        <v>42.6</v>
      </c>
      <c r="P1322" t="s">
        <v>78</v>
      </c>
      <c r="Q1322" s="94">
        <v>45281.636111111111</v>
      </c>
      <c r="R1322">
        <v>125.62</v>
      </c>
      <c r="S1322">
        <v>85.2</v>
      </c>
      <c r="T1322" t="str">
        <f>VLOOKUP(E1322,zamiana!A:B,2,0)</f>
        <v>ALSTOM (ex. BT) CZL</v>
      </c>
    </row>
    <row r="1323" spans="1:20" x14ac:dyDescent="0.3">
      <c r="A1323" t="s">
        <v>5744</v>
      </c>
      <c r="B1323" s="2">
        <v>45238</v>
      </c>
      <c r="C1323" s="2">
        <v>45238</v>
      </c>
      <c r="D1323" s="2"/>
      <c r="E1323" t="s">
        <v>951</v>
      </c>
      <c r="F1323" t="s">
        <v>952</v>
      </c>
      <c r="G1323" t="s">
        <v>942</v>
      </c>
      <c r="H1323" t="s">
        <v>951</v>
      </c>
      <c r="I1323" t="s">
        <v>1686</v>
      </c>
      <c r="J1323">
        <v>100382165</v>
      </c>
      <c r="K1323" t="s">
        <v>1028</v>
      </c>
      <c r="L1323">
        <v>2</v>
      </c>
      <c r="M1323" t="s">
        <v>77</v>
      </c>
      <c r="N1323">
        <v>62.81</v>
      </c>
      <c r="O1323">
        <v>42.6</v>
      </c>
      <c r="P1323" t="s">
        <v>78</v>
      </c>
      <c r="Q1323" s="94">
        <v>45281.636111111111</v>
      </c>
      <c r="R1323">
        <v>125.62</v>
      </c>
      <c r="S1323">
        <v>85.2</v>
      </c>
      <c r="T1323" t="str">
        <f>VLOOKUP(E1323,zamiana!A:B,2,0)</f>
        <v>ALSTOM (ex. BT) CZL</v>
      </c>
    </row>
    <row r="1324" spans="1:20" x14ac:dyDescent="0.3">
      <c r="A1324" t="s">
        <v>5744</v>
      </c>
      <c r="B1324" s="2">
        <v>45238</v>
      </c>
      <c r="C1324" s="2">
        <v>45238</v>
      </c>
      <c r="D1324" s="2"/>
      <c r="E1324" t="s">
        <v>951</v>
      </c>
      <c r="F1324" t="s">
        <v>952</v>
      </c>
      <c r="G1324" t="s">
        <v>942</v>
      </c>
      <c r="H1324" t="s">
        <v>951</v>
      </c>
      <c r="I1324" t="s">
        <v>3445</v>
      </c>
      <c r="J1324">
        <v>100375002</v>
      </c>
      <c r="K1324" t="s">
        <v>1028</v>
      </c>
      <c r="L1324">
        <v>2</v>
      </c>
      <c r="M1324" t="s">
        <v>77</v>
      </c>
      <c r="N1324">
        <v>12.33</v>
      </c>
      <c r="O1324">
        <v>5.1100000000000003</v>
      </c>
      <c r="P1324" t="s">
        <v>78</v>
      </c>
      <c r="Q1324" s="94">
        <v>45281.67291666667</v>
      </c>
      <c r="R1324">
        <v>24.66</v>
      </c>
      <c r="S1324">
        <v>10.220000000000001</v>
      </c>
      <c r="T1324" t="str">
        <f>VLOOKUP(E1324,zamiana!A:B,2,0)</f>
        <v>ALSTOM (ex. BT) CZL</v>
      </c>
    </row>
    <row r="1325" spans="1:20" x14ac:dyDescent="0.3">
      <c r="A1325" t="s">
        <v>5744</v>
      </c>
      <c r="B1325" s="2">
        <v>45238</v>
      </c>
      <c r="C1325" s="2">
        <v>45238</v>
      </c>
      <c r="D1325" s="2"/>
      <c r="E1325" t="s">
        <v>951</v>
      </c>
      <c r="F1325" t="s">
        <v>952</v>
      </c>
      <c r="G1325" t="s">
        <v>942</v>
      </c>
      <c r="H1325" t="s">
        <v>951</v>
      </c>
      <c r="I1325" t="s">
        <v>3445</v>
      </c>
      <c r="J1325">
        <v>100375002</v>
      </c>
      <c r="K1325" t="s">
        <v>1028</v>
      </c>
      <c r="L1325">
        <v>1</v>
      </c>
      <c r="M1325" t="s">
        <v>77</v>
      </c>
      <c r="N1325">
        <v>12.33</v>
      </c>
      <c r="O1325">
        <v>5.1100000000000003</v>
      </c>
      <c r="P1325" t="s">
        <v>78</v>
      </c>
      <c r="Q1325" s="94">
        <v>45281.67291666667</v>
      </c>
      <c r="R1325">
        <v>12.33</v>
      </c>
      <c r="S1325">
        <v>5.1100000000000003</v>
      </c>
      <c r="T1325" t="str">
        <f>VLOOKUP(E1325,zamiana!A:B,2,0)</f>
        <v>ALSTOM (ex. BT) CZL</v>
      </c>
    </row>
    <row r="1326" spans="1:20" x14ac:dyDescent="0.3">
      <c r="A1326" t="s">
        <v>5744</v>
      </c>
      <c r="B1326" s="2">
        <v>45238</v>
      </c>
      <c r="C1326" s="2">
        <v>45238</v>
      </c>
      <c r="D1326" s="2"/>
      <c r="E1326" t="s">
        <v>951</v>
      </c>
      <c r="F1326" t="s">
        <v>952</v>
      </c>
      <c r="G1326" t="s">
        <v>942</v>
      </c>
      <c r="H1326" t="s">
        <v>951</v>
      </c>
      <c r="I1326" t="s">
        <v>3445</v>
      </c>
      <c r="J1326">
        <v>100375002</v>
      </c>
      <c r="K1326" t="s">
        <v>1028</v>
      </c>
      <c r="L1326">
        <v>1</v>
      </c>
      <c r="M1326" t="s">
        <v>77</v>
      </c>
      <c r="N1326">
        <v>12.33</v>
      </c>
      <c r="O1326">
        <v>5.1100000000000003</v>
      </c>
      <c r="P1326" t="s">
        <v>78</v>
      </c>
      <c r="Q1326" s="94">
        <v>45281.67291666667</v>
      </c>
      <c r="R1326">
        <v>12.33</v>
      </c>
      <c r="S1326">
        <v>5.1100000000000003</v>
      </c>
      <c r="T1326" t="str">
        <f>VLOOKUP(E1326,zamiana!A:B,2,0)</f>
        <v>ALSTOM (ex. BT) CZL</v>
      </c>
    </row>
    <row r="1327" spans="1:20" x14ac:dyDescent="0.3">
      <c r="A1327" t="s">
        <v>5744</v>
      </c>
      <c r="B1327" s="2">
        <v>45238</v>
      </c>
      <c r="C1327" s="2">
        <v>45238</v>
      </c>
      <c r="D1327" s="2"/>
      <c r="E1327" t="s">
        <v>951</v>
      </c>
      <c r="F1327" t="s">
        <v>952</v>
      </c>
      <c r="G1327" t="s">
        <v>942</v>
      </c>
      <c r="H1327" t="s">
        <v>951</v>
      </c>
      <c r="I1327" t="s">
        <v>3639</v>
      </c>
      <c r="J1327">
        <v>100374683</v>
      </c>
      <c r="K1327" t="s">
        <v>1028</v>
      </c>
      <c r="L1327">
        <v>2</v>
      </c>
      <c r="M1327" t="s">
        <v>77</v>
      </c>
      <c r="N1327">
        <v>8.19</v>
      </c>
      <c r="O1327">
        <v>20.02</v>
      </c>
      <c r="P1327" t="s">
        <v>78</v>
      </c>
      <c r="Q1327" s="94">
        <v>45281.676388888889</v>
      </c>
      <c r="R1327">
        <v>16.38</v>
      </c>
      <c r="S1327">
        <v>40.04</v>
      </c>
      <c r="T1327" t="str">
        <f>VLOOKUP(E1327,zamiana!A:B,2,0)</f>
        <v>ALSTOM (ex. BT) CZL</v>
      </c>
    </row>
    <row r="1328" spans="1:20" x14ac:dyDescent="0.3">
      <c r="A1328" t="s">
        <v>5744</v>
      </c>
      <c r="B1328" s="2">
        <v>45238</v>
      </c>
      <c r="C1328" s="2">
        <v>45238</v>
      </c>
      <c r="D1328" s="2"/>
      <c r="E1328" t="s">
        <v>951</v>
      </c>
      <c r="F1328" t="s">
        <v>952</v>
      </c>
      <c r="G1328" t="s">
        <v>942</v>
      </c>
      <c r="H1328" t="s">
        <v>951</v>
      </c>
      <c r="I1328" t="s">
        <v>3639</v>
      </c>
      <c r="J1328">
        <v>100374683</v>
      </c>
      <c r="K1328" t="s">
        <v>1028</v>
      </c>
      <c r="L1328">
        <v>2</v>
      </c>
      <c r="M1328" t="s">
        <v>77</v>
      </c>
      <c r="N1328">
        <v>8.19</v>
      </c>
      <c r="O1328">
        <v>20.02</v>
      </c>
      <c r="P1328" t="s">
        <v>78</v>
      </c>
      <c r="Q1328" s="94">
        <v>45281.676388888889</v>
      </c>
      <c r="R1328">
        <v>16.38</v>
      </c>
      <c r="S1328">
        <v>40.04</v>
      </c>
      <c r="T1328" t="str">
        <f>VLOOKUP(E1328,zamiana!A:B,2,0)</f>
        <v>ALSTOM (ex. BT) CZL</v>
      </c>
    </row>
    <row r="1329" spans="1:20" x14ac:dyDescent="0.3">
      <c r="A1329" t="s">
        <v>5744</v>
      </c>
      <c r="B1329" s="2">
        <v>45238</v>
      </c>
      <c r="C1329" s="2">
        <v>45238</v>
      </c>
      <c r="D1329" s="2"/>
      <c r="E1329" t="s">
        <v>951</v>
      </c>
      <c r="F1329" t="s">
        <v>952</v>
      </c>
      <c r="G1329" t="s">
        <v>942</v>
      </c>
      <c r="H1329" t="s">
        <v>951</v>
      </c>
      <c r="I1329" t="s">
        <v>3639</v>
      </c>
      <c r="J1329">
        <v>100374683</v>
      </c>
      <c r="K1329" t="s">
        <v>1028</v>
      </c>
      <c r="L1329">
        <v>2</v>
      </c>
      <c r="M1329" t="s">
        <v>77</v>
      </c>
      <c r="N1329">
        <v>8.19</v>
      </c>
      <c r="O1329">
        <v>20.02</v>
      </c>
      <c r="P1329" t="s">
        <v>78</v>
      </c>
      <c r="Q1329" s="94">
        <v>45281.676388888889</v>
      </c>
      <c r="R1329">
        <v>16.38</v>
      </c>
      <c r="S1329">
        <v>40.04</v>
      </c>
      <c r="T1329" t="str">
        <f>VLOOKUP(E1329,zamiana!A:B,2,0)</f>
        <v>ALSTOM (ex. BT) CZL</v>
      </c>
    </row>
    <row r="1330" spans="1:20" x14ac:dyDescent="0.3">
      <c r="A1330" t="s">
        <v>5744</v>
      </c>
      <c r="B1330" s="2">
        <v>45238</v>
      </c>
      <c r="C1330" s="2">
        <v>45238</v>
      </c>
      <c r="D1330" s="2"/>
      <c r="E1330" t="s">
        <v>951</v>
      </c>
      <c r="F1330" t="s">
        <v>952</v>
      </c>
      <c r="G1330" t="s">
        <v>942</v>
      </c>
      <c r="H1330" t="s">
        <v>951</v>
      </c>
      <c r="I1330" t="s">
        <v>3639</v>
      </c>
      <c r="J1330">
        <v>100374683</v>
      </c>
      <c r="K1330" t="s">
        <v>1028</v>
      </c>
      <c r="L1330">
        <v>2</v>
      </c>
      <c r="M1330" t="s">
        <v>77</v>
      </c>
      <c r="N1330">
        <v>8.19</v>
      </c>
      <c r="O1330">
        <v>20.02</v>
      </c>
      <c r="P1330" t="s">
        <v>78</v>
      </c>
      <c r="Q1330" s="94">
        <v>45281.676388888889</v>
      </c>
      <c r="R1330">
        <v>16.38</v>
      </c>
      <c r="S1330">
        <v>40.04</v>
      </c>
      <c r="T1330" t="str">
        <f>VLOOKUP(E1330,zamiana!A:B,2,0)</f>
        <v>ALSTOM (ex. BT) CZL</v>
      </c>
    </row>
    <row r="1331" spans="1:20" x14ac:dyDescent="0.3">
      <c r="A1331" t="s">
        <v>5744</v>
      </c>
      <c r="B1331" s="2">
        <v>45238</v>
      </c>
      <c r="C1331" s="2">
        <v>45238</v>
      </c>
      <c r="D1331" s="2"/>
      <c r="E1331" t="s">
        <v>951</v>
      </c>
      <c r="F1331" t="s">
        <v>952</v>
      </c>
      <c r="G1331" t="s">
        <v>942</v>
      </c>
      <c r="H1331" t="s">
        <v>951</v>
      </c>
      <c r="I1331" t="s">
        <v>3430</v>
      </c>
      <c r="J1331" t="s">
        <v>3431</v>
      </c>
      <c r="K1331" t="s">
        <v>1028</v>
      </c>
      <c r="L1331">
        <v>1</v>
      </c>
      <c r="M1331" t="s">
        <v>77</v>
      </c>
      <c r="N1331">
        <v>15.45</v>
      </c>
      <c r="O1331">
        <v>6.55</v>
      </c>
      <c r="P1331" t="s">
        <v>78</v>
      </c>
      <c r="Q1331" s="94">
        <v>45281.674305555556</v>
      </c>
      <c r="R1331">
        <v>15.45</v>
      </c>
      <c r="S1331">
        <v>6.55</v>
      </c>
      <c r="T1331" t="str">
        <f>VLOOKUP(E1331,zamiana!A:B,2,0)</f>
        <v>ALSTOM (ex. BT) CZL</v>
      </c>
    </row>
    <row r="1332" spans="1:20" x14ac:dyDescent="0.3">
      <c r="A1332" t="s">
        <v>5744</v>
      </c>
      <c r="B1332" s="2">
        <v>45238</v>
      </c>
      <c r="C1332" s="2">
        <v>45238</v>
      </c>
      <c r="D1332" s="2"/>
      <c r="E1332" t="s">
        <v>951</v>
      </c>
      <c r="F1332" t="s">
        <v>952</v>
      </c>
      <c r="G1332" t="s">
        <v>942</v>
      </c>
      <c r="H1332" t="s">
        <v>951</v>
      </c>
      <c r="I1332" t="s">
        <v>3430</v>
      </c>
      <c r="J1332" t="s">
        <v>3431</v>
      </c>
      <c r="K1332" t="s">
        <v>1028</v>
      </c>
      <c r="L1332">
        <v>1</v>
      </c>
      <c r="M1332" t="s">
        <v>77</v>
      </c>
      <c r="N1332">
        <v>15.45</v>
      </c>
      <c r="O1332">
        <v>6.55</v>
      </c>
      <c r="P1332" t="s">
        <v>78</v>
      </c>
      <c r="Q1332" s="94">
        <v>45281.674305555556</v>
      </c>
      <c r="R1332">
        <v>15.45</v>
      </c>
      <c r="S1332">
        <v>6.55</v>
      </c>
      <c r="T1332" t="str">
        <f>VLOOKUP(E1332,zamiana!A:B,2,0)</f>
        <v>ALSTOM (ex. BT) CZL</v>
      </c>
    </row>
    <row r="1333" spans="1:20" x14ac:dyDescent="0.3">
      <c r="A1333" t="s">
        <v>5744</v>
      </c>
      <c r="B1333" s="2">
        <v>45238</v>
      </c>
      <c r="C1333" s="2">
        <v>45238</v>
      </c>
      <c r="D1333" s="2"/>
      <c r="E1333" t="s">
        <v>951</v>
      </c>
      <c r="F1333" t="s">
        <v>952</v>
      </c>
      <c r="G1333" t="s">
        <v>942</v>
      </c>
      <c r="H1333" t="s">
        <v>951</v>
      </c>
      <c r="I1333" t="s">
        <v>3430</v>
      </c>
      <c r="J1333" t="s">
        <v>3431</v>
      </c>
      <c r="K1333" t="s">
        <v>1028</v>
      </c>
      <c r="L1333">
        <v>1</v>
      </c>
      <c r="M1333" t="s">
        <v>77</v>
      </c>
      <c r="N1333">
        <v>15.45</v>
      </c>
      <c r="O1333">
        <v>6.55</v>
      </c>
      <c r="P1333" t="s">
        <v>78</v>
      </c>
      <c r="Q1333" s="94">
        <v>45281.674305555556</v>
      </c>
      <c r="R1333">
        <v>15.45</v>
      </c>
      <c r="S1333">
        <v>6.55</v>
      </c>
      <c r="T1333" t="str">
        <f>VLOOKUP(E1333,zamiana!A:B,2,0)</f>
        <v>ALSTOM (ex. BT) CZL</v>
      </c>
    </row>
    <row r="1334" spans="1:20" x14ac:dyDescent="0.3">
      <c r="A1334" t="s">
        <v>5744</v>
      </c>
      <c r="B1334" s="2">
        <v>45238</v>
      </c>
      <c r="C1334" s="2">
        <v>45238</v>
      </c>
      <c r="D1334" s="2"/>
      <c r="E1334" t="s">
        <v>951</v>
      </c>
      <c r="F1334" t="s">
        <v>952</v>
      </c>
      <c r="G1334" t="s">
        <v>942</v>
      </c>
      <c r="H1334" t="s">
        <v>951</v>
      </c>
      <c r="I1334" t="s">
        <v>3430</v>
      </c>
      <c r="J1334" t="s">
        <v>3431</v>
      </c>
      <c r="K1334" t="s">
        <v>1028</v>
      </c>
      <c r="L1334">
        <v>1</v>
      </c>
      <c r="M1334" t="s">
        <v>77</v>
      </c>
      <c r="N1334">
        <v>15.45</v>
      </c>
      <c r="O1334">
        <v>6.55</v>
      </c>
      <c r="P1334" t="s">
        <v>78</v>
      </c>
      <c r="Q1334" s="94">
        <v>45281.674305555556</v>
      </c>
      <c r="R1334">
        <v>15.45</v>
      </c>
      <c r="S1334">
        <v>6.55</v>
      </c>
      <c r="T1334" t="str">
        <f>VLOOKUP(E1334,zamiana!A:B,2,0)</f>
        <v>ALSTOM (ex. BT) CZL</v>
      </c>
    </row>
    <row r="1335" spans="1:20" x14ac:dyDescent="0.3">
      <c r="A1335" t="s">
        <v>5744</v>
      </c>
      <c r="B1335" s="2">
        <v>45238</v>
      </c>
      <c r="C1335" s="2">
        <v>45238</v>
      </c>
      <c r="D1335" s="2"/>
      <c r="E1335" t="s">
        <v>951</v>
      </c>
      <c r="F1335" t="s">
        <v>952</v>
      </c>
      <c r="G1335" t="s">
        <v>942</v>
      </c>
      <c r="H1335" t="s">
        <v>951</v>
      </c>
      <c r="I1335" t="s">
        <v>3430</v>
      </c>
      <c r="J1335" t="s">
        <v>3431</v>
      </c>
      <c r="K1335" t="s">
        <v>1028</v>
      </c>
      <c r="L1335">
        <v>1</v>
      </c>
      <c r="M1335" t="s">
        <v>77</v>
      </c>
      <c r="N1335">
        <v>15.45</v>
      </c>
      <c r="O1335">
        <v>6.55</v>
      </c>
      <c r="P1335" t="s">
        <v>78</v>
      </c>
      <c r="Q1335" s="94">
        <v>45281.674305555556</v>
      </c>
      <c r="R1335">
        <v>15.45</v>
      </c>
      <c r="S1335">
        <v>6.55</v>
      </c>
      <c r="T1335" t="str">
        <f>VLOOKUP(E1335,zamiana!A:B,2,0)</f>
        <v>ALSTOM (ex. BT) CZL</v>
      </c>
    </row>
    <row r="1336" spans="1:20" x14ac:dyDescent="0.3">
      <c r="A1336" t="s">
        <v>5744</v>
      </c>
      <c r="B1336" s="2">
        <v>45238</v>
      </c>
      <c r="C1336" s="2">
        <v>45238</v>
      </c>
      <c r="D1336" s="2"/>
      <c r="E1336" t="s">
        <v>951</v>
      </c>
      <c r="F1336" t="s">
        <v>952</v>
      </c>
      <c r="G1336" t="s">
        <v>942</v>
      </c>
      <c r="H1336" t="s">
        <v>951</v>
      </c>
      <c r="I1336" t="s">
        <v>3430</v>
      </c>
      <c r="J1336" t="s">
        <v>3431</v>
      </c>
      <c r="K1336" t="s">
        <v>1028</v>
      </c>
      <c r="L1336">
        <v>1</v>
      </c>
      <c r="M1336" t="s">
        <v>77</v>
      </c>
      <c r="N1336">
        <v>15.45</v>
      </c>
      <c r="O1336">
        <v>6.55</v>
      </c>
      <c r="P1336" t="s">
        <v>78</v>
      </c>
      <c r="Q1336" s="94">
        <v>45281.674305555556</v>
      </c>
      <c r="R1336">
        <v>15.45</v>
      </c>
      <c r="S1336">
        <v>6.55</v>
      </c>
      <c r="T1336" t="str">
        <f>VLOOKUP(E1336,zamiana!A:B,2,0)</f>
        <v>ALSTOM (ex. BT) CZL</v>
      </c>
    </row>
    <row r="1337" spans="1:20" x14ac:dyDescent="0.3">
      <c r="A1337" t="s">
        <v>5744</v>
      </c>
      <c r="B1337" s="2">
        <v>45238</v>
      </c>
      <c r="C1337" s="2">
        <v>45238</v>
      </c>
      <c r="D1337" s="2"/>
      <c r="E1337" t="s">
        <v>951</v>
      </c>
      <c r="F1337" t="s">
        <v>952</v>
      </c>
      <c r="G1337" t="s">
        <v>942</v>
      </c>
      <c r="H1337" t="s">
        <v>951</v>
      </c>
      <c r="I1337" t="s">
        <v>3430</v>
      </c>
      <c r="J1337" t="s">
        <v>3431</v>
      </c>
      <c r="K1337" t="s">
        <v>1028</v>
      </c>
      <c r="L1337">
        <v>1</v>
      </c>
      <c r="M1337" t="s">
        <v>77</v>
      </c>
      <c r="N1337">
        <v>15.45</v>
      </c>
      <c r="O1337">
        <v>6.55</v>
      </c>
      <c r="P1337" t="s">
        <v>78</v>
      </c>
      <c r="Q1337" s="94">
        <v>45281.674305555556</v>
      </c>
      <c r="R1337">
        <v>15.45</v>
      </c>
      <c r="S1337">
        <v>6.55</v>
      </c>
      <c r="T1337" t="str">
        <f>VLOOKUP(E1337,zamiana!A:B,2,0)</f>
        <v>ALSTOM (ex. BT) CZL</v>
      </c>
    </row>
    <row r="1338" spans="1:20" x14ac:dyDescent="0.3">
      <c r="A1338" t="s">
        <v>5744</v>
      </c>
      <c r="B1338" s="2">
        <v>45238</v>
      </c>
      <c r="C1338" s="2">
        <v>45238</v>
      </c>
      <c r="D1338" s="2"/>
      <c r="E1338" t="s">
        <v>951</v>
      </c>
      <c r="F1338" t="s">
        <v>952</v>
      </c>
      <c r="G1338" t="s">
        <v>942</v>
      </c>
      <c r="H1338" t="s">
        <v>951</v>
      </c>
      <c r="I1338" t="s">
        <v>3430</v>
      </c>
      <c r="J1338" t="s">
        <v>3431</v>
      </c>
      <c r="K1338" t="s">
        <v>1028</v>
      </c>
      <c r="L1338">
        <v>1</v>
      </c>
      <c r="M1338" t="s">
        <v>77</v>
      </c>
      <c r="N1338">
        <v>15.45</v>
      </c>
      <c r="O1338">
        <v>6.55</v>
      </c>
      <c r="P1338" t="s">
        <v>78</v>
      </c>
      <c r="Q1338" s="94">
        <v>45281.674305555556</v>
      </c>
      <c r="R1338">
        <v>15.45</v>
      </c>
      <c r="S1338">
        <v>6.55</v>
      </c>
      <c r="T1338" t="str">
        <f>VLOOKUP(E1338,zamiana!A:B,2,0)</f>
        <v>ALSTOM (ex. BT) CZL</v>
      </c>
    </row>
    <row r="1339" spans="1:20" x14ac:dyDescent="0.3">
      <c r="A1339" t="s">
        <v>5744</v>
      </c>
      <c r="B1339" s="2">
        <v>45238</v>
      </c>
      <c r="C1339" s="2">
        <v>45238</v>
      </c>
      <c r="D1339" s="2"/>
      <c r="E1339" t="s">
        <v>951</v>
      </c>
      <c r="F1339" t="s">
        <v>952</v>
      </c>
      <c r="G1339" t="s">
        <v>942</v>
      </c>
      <c r="H1339" t="s">
        <v>951</v>
      </c>
      <c r="I1339" t="s">
        <v>3432</v>
      </c>
      <c r="J1339" t="s">
        <v>3433</v>
      </c>
      <c r="K1339" t="s">
        <v>1028</v>
      </c>
      <c r="L1339">
        <v>1</v>
      </c>
      <c r="M1339" t="s">
        <v>77</v>
      </c>
      <c r="N1339">
        <v>15.45</v>
      </c>
      <c r="O1339">
        <v>6.57</v>
      </c>
      <c r="P1339" t="s">
        <v>78</v>
      </c>
      <c r="Q1339" s="94">
        <v>45281.674305555556</v>
      </c>
      <c r="R1339">
        <v>15.45</v>
      </c>
      <c r="S1339">
        <v>6.57</v>
      </c>
      <c r="T1339" t="str">
        <f>VLOOKUP(E1339,zamiana!A:B,2,0)</f>
        <v>ALSTOM (ex. BT) CZL</v>
      </c>
    </row>
    <row r="1340" spans="1:20" x14ac:dyDescent="0.3">
      <c r="A1340" t="s">
        <v>5744</v>
      </c>
      <c r="B1340" s="2">
        <v>45238</v>
      </c>
      <c r="C1340" s="2">
        <v>45238</v>
      </c>
      <c r="D1340" s="2"/>
      <c r="E1340" t="s">
        <v>951</v>
      </c>
      <c r="F1340" t="s">
        <v>952</v>
      </c>
      <c r="G1340" t="s">
        <v>942</v>
      </c>
      <c r="H1340" t="s">
        <v>951</v>
      </c>
      <c r="I1340" t="s">
        <v>3432</v>
      </c>
      <c r="J1340" t="s">
        <v>3433</v>
      </c>
      <c r="K1340" t="s">
        <v>1028</v>
      </c>
      <c r="L1340">
        <v>1</v>
      </c>
      <c r="M1340" t="s">
        <v>77</v>
      </c>
      <c r="N1340">
        <v>15.45</v>
      </c>
      <c r="O1340">
        <v>6.57</v>
      </c>
      <c r="P1340" t="s">
        <v>78</v>
      </c>
      <c r="Q1340" s="94">
        <v>45281.674305555556</v>
      </c>
      <c r="R1340">
        <v>15.45</v>
      </c>
      <c r="S1340">
        <v>6.57</v>
      </c>
      <c r="T1340" t="str">
        <f>VLOOKUP(E1340,zamiana!A:B,2,0)</f>
        <v>ALSTOM (ex. BT) CZL</v>
      </c>
    </row>
    <row r="1341" spans="1:20" x14ac:dyDescent="0.3">
      <c r="A1341" t="s">
        <v>5744</v>
      </c>
      <c r="B1341" s="2">
        <v>45238</v>
      </c>
      <c r="C1341" s="2">
        <v>45238</v>
      </c>
      <c r="D1341" s="2"/>
      <c r="E1341" t="s">
        <v>951</v>
      </c>
      <c r="F1341" t="s">
        <v>952</v>
      </c>
      <c r="G1341" t="s">
        <v>942</v>
      </c>
      <c r="H1341" t="s">
        <v>951</v>
      </c>
      <c r="I1341" t="s">
        <v>3432</v>
      </c>
      <c r="J1341" t="s">
        <v>3433</v>
      </c>
      <c r="K1341" t="s">
        <v>1028</v>
      </c>
      <c r="L1341">
        <v>1</v>
      </c>
      <c r="M1341" t="s">
        <v>77</v>
      </c>
      <c r="N1341">
        <v>15.45</v>
      </c>
      <c r="O1341">
        <v>6.57</v>
      </c>
      <c r="P1341" t="s">
        <v>78</v>
      </c>
      <c r="Q1341" s="94">
        <v>45281.674305555556</v>
      </c>
      <c r="R1341">
        <v>15.45</v>
      </c>
      <c r="S1341">
        <v>6.57</v>
      </c>
      <c r="T1341" t="str">
        <f>VLOOKUP(E1341,zamiana!A:B,2,0)</f>
        <v>ALSTOM (ex. BT) CZL</v>
      </c>
    </row>
    <row r="1342" spans="1:20" x14ac:dyDescent="0.3">
      <c r="A1342" t="s">
        <v>5744</v>
      </c>
      <c r="B1342" s="2">
        <v>45238</v>
      </c>
      <c r="C1342" s="2">
        <v>45238</v>
      </c>
      <c r="D1342" s="2"/>
      <c r="E1342" t="s">
        <v>951</v>
      </c>
      <c r="F1342" t="s">
        <v>952</v>
      </c>
      <c r="G1342" t="s">
        <v>942</v>
      </c>
      <c r="H1342" t="s">
        <v>951</v>
      </c>
      <c r="I1342" t="s">
        <v>3432</v>
      </c>
      <c r="J1342" t="s">
        <v>3433</v>
      </c>
      <c r="K1342" t="s">
        <v>1028</v>
      </c>
      <c r="L1342">
        <v>1</v>
      </c>
      <c r="M1342" t="s">
        <v>77</v>
      </c>
      <c r="N1342">
        <v>15.45</v>
      </c>
      <c r="O1342">
        <v>6.57</v>
      </c>
      <c r="P1342" t="s">
        <v>78</v>
      </c>
      <c r="Q1342" s="94">
        <v>45281.674305555556</v>
      </c>
      <c r="R1342">
        <v>15.45</v>
      </c>
      <c r="S1342">
        <v>6.57</v>
      </c>
      <c r="T1342" t="str">
        <f>VLOOKUP(E1342,zamiana!A:B,2,0)</f>
        <v>ALSTOM (ex. BT) CZL</v>
      </c>
    </row>
    <row r="1343" spans="1:20" x14ac:dyDescent="0.3">
      <c r="A1343" t="s">
        <v>5744</v>
      </c>
      <c r="B1343" s="2">
        <v>45238</v>
      </c>
      <c r="C1343" s="2">
        <v>45238</v>
      </c>
      <c r="D1343" s="2"/>
      <c r="E1343" t="s">
        <v>951</v>
      </c>
      <c r="F1343" t="s">
        <v>952</v>
      </c>
      <c r="G1343" t="s">
        <v>942</v>
      </c>
      <c r="H1343" t="s">
        <v>951</v>
      </c>
      <c r="I1343" t="s">
        <v>3432</v>
      </c>
      <c r="J1343" t="s">
        <v>3433</v>
      </c>
      <c r="K1343" t="s">
        <v>1028</v>
      </c>
      <c r="L1343">
        <v>1</v>
      </c>
      <c r="M1343" t="s">
        <v>77</v>
      </c>
      <c r="N1343">
        <v>15.45</v>
      </c>
      <c r="O1343">
        <v>6.57</v>
      </c>
      <c r="P1343" t="s">
        <v>78</v>
      </c>
      <c r="Q1343" s="94">
        <v>45281.674305555556</v>
      </c>
      <c r="R1343">
        <v>15.45</v>
      </c>
      <c r="S1343">
        <v>6.57</v>
      </c>
      <c r="T1343" t="str">
        <f>VLOOKUP(E1343,zamiana!A:B,2,0)</f>
        <v>ALSTOM (ex. BT) CZL</v>
      </c>
    </row>
    <row r="1344" spans="1:20" x14ac:dyDescent="0.3">
      <c r="A1344" t="s">
        <v>5744</v>
      </c>
      <c r="B1344" s="2">
        <v>45238</v>
      </c>
      <c r="C1344" s="2">
        <v>45238</v>
      </c>
      <c r="D1344" s="2"/>
      <c r="E1344" t="s">
        <v>951</v>
      </c>
      <c r="F1344" t="s">
        <v>952</v>
      </c>
      <c r="G1344" t="s">
        <v>942</v>
      </c>
      <c r="H1344" t="s">
        <v>951</v>
      </c>
      <c r="I1344" t="s">
        <v>3432</v>
      </c>
      <c r="J1344" t="s">
        <v>3433</v>
      </c>
      <c r="K1344" t="s">
        <v>1028</v>
      </c>
      <c r="L1344">
        <v>1</v>
      </c>
      <c r="M1344" t="s">
        <v>77</v>
      </c>
      <c r="N1344">
        <v>15.45</v>
      </c>
      <c r="O1344">
        <v>6.57</v>
      </c>
      <c r="P1344" t="s">
        <v>78</v>
      </c>
      <c r="Q1344" s="94">
        <v>45281.674305555556</v>
      </c>
      <c r="R1344">
        <v>15.45</v>
      </c>
      <c r="S1344">
        <v>6.57</v>
      </c>
      <c r="T1344" t="str">
        <f>VLOOKUP(E1344,zamiana!A:B,2,0)</f>
        <v>ALSTOM (ex. BT) CZL</v>
      </c>
    </row>
    <row r="1345" spans="1:20" x14ac:dyDescent="0.3">
      <c r="A1345" t="s">
        <v>5744</v>
      </c>
      <c r="B1345" s="2">
        <v>45238</v>
      </c>
      <c r="C1345" s="2">
        <v>45238</v>
      </c>
      <c r="D1345" s="2"/>
      <c r="E1345" t="s">
        <v>951</v>
      </c>
      <c r="F1345" t="s">
        <v>952</v>
      </c>
      <c r="G1345" t="s">
        <v>942</v>
      </c>
      <c r="H1345" t="s">
        <v>951</v>
      </c>
      <c r="I1345" t="s">
        <v>3432</v>
      </c>
      <c r="J1345" t="s">
        <v>3433</v>
      </c>
      <c r="K1345" t="s">
        <v>1028</v>
      </c>
      <c r="L1345">
        <v>1</v>
      </c>
      <c r="M1345" t="s">
        <v>77</v>
      </c>
      <c r="N1345">
        <v>15.45</v>
      </c>
      <c r="O1345">
        <v>6.57</v>
      </c>
      <c r="P1345" t="s">
        <v>78</v>
      </c>
      <c r="Q1345" s="94">
        <v>45281.674305555556</v>
      </c>
      <c r="R1345">
        <v>15.45</v>
      </c>
      <c r="S1345">
        <v>6.57</v>
      </c>
      <c r="T1345" t="str">
        <f>VLOOKUP(E1345,zamiana!A:B,2,0)</f>
        <v>ALSTOM (ex. BT) CZL</v>
      </c>
    </row>
    <row r="1346" spans="1:20" x14ac:dyDescent="0.3">
      <c r="A1346" t="s">
        <v>5744</v>
      </c>
      <c r="B1346" s="2">
        <v>45238</v>
      </c>
      <c r="C1346" s="2">
        <v>45238</v>
      </c>
      <c r="D1346" s="2"/>
      <c r="E1346" t="s">
        <v>951</v>
      </c>
      <c r="F1346" t="s">
        <v>952</v>
      </c>
      <c r="G1346" t="s">
        <v>942</v>
      </c>
      <c r="H1346" t="s">
        <v>951</v>
      </c>
      <c r="I1346" t="s">
        <v>3432</v>
      </c>
      <c r="J1346" t="s">
        <v>3433</v>
      </c>
      <c r="K1346" t="s">
        <v>1028</v>
      </c>
      <c r="L1346">
        <v>1</v>
      </c>
      <c r="M1346" t="s">
        <v>77</v>
      </c>
      <c r="N1346">
        <v>15.45</v>
      </c>
      <c r="O1346">
        <v>6.57</v>
      </c>
      <c r="P1346" t="s">
        <v>78</v>
      </c>
      <c r="Q1346" s="94">
        <v>45281.674305555556</v>
      </c>
      <c r="R1346">
        <v>15.45</v>
      </c>
      <c r="S1346">
        <v>6.57</v>
      </c>
      <c r="T1346" t="str">
        <f>VLOOKUP(E1346,zamiana!A:B,2,0)</f>
        <v>ALSTOM (ex. BT) CZL</v>
      </c>
    </row>
    <row r="1347" spans="1:20" x14ac:dyDescent="0.3">
      <c r="A1347" t="s">
        <v>5744</v>
      </c>
      <c r="B1347" s="2">
        <v>45238</v>
      </c>
      <c r="C1347" s="2">
        <v>45238</v>
      </c>
      <c r="D1347" s="2"/>
      <c r="E1347" t="s">
        <v>951</v>
      </c>
      <c r="F1347" t="s">
        <v>952</v>
      </c>
      <c r="G1347" t="s">
        <v>942</v>
      </c>
      <c r="H1347" t="s">
        <v>951</v>
      </c>
      <c r="I1347" t="s">
        <v>1306</v>
      </c>
      <c r="J1347" t="s">
        <v>1306</v>
      </c>
      <c r="K1347" t="s">
        <v>1028</v>
      </c>
      <c r="L1347">
        <v>4</v>
      </c>
      <c r="M1347" t="s">
        <v>77</v>
      </c>
      <c r="N1347">
        <v>18.920000000000002</v>
      </c>
      <c r="O1347">
        <v>16.93</v>
      </c>
      <c r="P1347" t="s">
        <v>78</v>
      </c>
      <c r="Q1347" s="94">
        <v>45281.629861111112</v>
      </c>
      <c r="R1347">
        <v>75.680000000000007</v>
      </c>
      <c r="S1347">
        <v>67.72</v>
      </c>
      <c r="T1347" t="str">
        <f>VLOOKUP(E1347,zamiana!A:B,2,0)</f>
        <v>ALSTOM (ex. BT) CZL</v>
      </c>
    </row>
    <row r="1348" spans="1:20" x14ac:dyDescent="0.3">
      <c r="A1348" t="s">
        <v>5744</v>
      </c>
      <c r="B1348" s="2">
        <v>45238</v>
      </c>
      <c r="C1348" s="2">
        <v>45238</v>
      </c>
      <c r="D1348" s="2"/>
      <c r="E1348" t="s">
        <v>951</v>
      </c>
      <c r="F1348" t="s">
        <v>952</v>
      </c>
      <c r="G1348" t="s">
        <v>942</v>
      </c>
      <c r="H1348" t="s">
        <v>951</v>
      </c>
      <c r="I1348" t="s">
        <v>1306</v>
      </c>
      <c r="J1348" t="s">
        <v>1306</v>
      </c>
      <c r="K1348" t="s">
        <v>1028</v>
      </c>
      <c r="L1348">
        <v>2</v>
      </c>
      <c r="M1348" t="s">
        <v>77</v>
      </c>
      <c r="N1348">
        <v>18.920000000000002</v>
      </c>
      <c r="O1348">
        <v>16.93</v>
      </c>
      <c r="P1348" t="s">
        <v>78</v>
      </c>
      <c r="Q1348" s="94">
        <v>45281.629861111112</v>
      </c>
      <c r="R1348">
        <v>37.840000000000003</v>
      </c>
      <c r="S1348">
        <v>33.86</v>
      </c>
      <c r="T1348" t="str">
        <f>VLOOKUP(E1348,zamiana!A:B,2,0)</f>
        <v>ALSTOM (ex. BT) CZL</v>
      </c>
    </row>
    <row r="1349" spans="1:20" x14ac:dyDescent="0.3">
      <c r="A1349" t="s">
        <v>5744</v>
      </c>
      <c r="B1349" s="2">
        <v>45238</v>
      </c>
      <c r="C1349" s="2">
        <v>45238</v>
      </c>
      <c r="D1349" s="2"/>
      <c r="E1349" t="s">
        <v>951</v>
      </c>
      <c r="F1349" t="s">
        <v>952</v>
      </c>
      <c r="G1349" t="s">
        <v>942</v>
      </c>
      <c r="H1349" t="s">
        <v>951</v>
      </c>
      <c r="I1349" t="s">
        <v>1306</v>
      </c>
      <c r="J1349" t="s">
        <v>1306</v>
      </c>
      <c r="K1349" t="s">
        <v>1028</v>
      </c>
      <c r="L1349">
        <v>2</v>
      </c>
      <c r="M1349" t="s">
        <v>77</v>
      </c>
      <c r="N1349">
        <v>18.920000000000002</v>
      </c>
      <c r="O1349">
        <v>16.93</v>
      </c>
      <c r="P1349" t="s">
        <v>78</v>
      </c>
      <c r="Q1349" s="94">
        <v>45281.629861111112</v>
      </c>
      <c r="R1349">
        <v>37.840000000000003</v>
      </c>
      <c r="S1349">
        <v>33.86</v>
      </c>
      <c r="T1349" t="str">
        <f>VLOOKUP(E1349,zamiana!A:B,2,0)</f>
        <v>ALSTOM (ex. BT) CZL</v>
      </c>
    </row>
    <row r="1350" spans="1:20" x14ac:dyDescent="0.3">
      <c r="A1350" t="s">
        <v>5744</v>
      </c>
      <c r="B1350" s="2">
        <v>45238</v>
      </c>
      <c r="C1350" s="2">
        <v>45238</v>
      </c>
      <c r="D1350" s="2"/>
      <c r="E1350" t="s">
        <v>951</v>
      </c>
      <c r="F1350" t="s">
        <v>952</v>
      </c>
      <c r="G1350" t="s">
        <v>942</v>
      </c>
      <c r="H1350" t="s">
        <v>951</v>
      </c>
      <c r="I1350" t="s">
        <v>3446</v>
      </c>
      <c r="J1350">
        <v>100373393</v>
      </c>
      <c r="K1350" t="s">
        <v>1028</v>
      </c>
      <c r="L1350">
        <v>10</v>
      </c>
      <c r="M1350" t="s">
        <v>77</v>
      </c>
      <c r="N1350">
        <v>11.4</v>
      </c>
      <c r="O1350">
        <v>4.62</v>
      </c>
      <c r="P1350" t="s">
        <v>78</v>
      </c>
      <c r="Q1350" s="94">
        <v>45281.671527777777</v>
      </c>
      <c r="R1350">
        <v>114</v>
      </c>
      <c r="S1350">
        <v>46.2</v>
      </c>
      <c r="T1350" t="str">
        <f>VLOOKUP(E1350,zamiana!A:B,2,0)</f>
        <v>ALSTOM (ex. BT) CZL</v>
      </c>
    </row>
    <row r="1351" spans="1:20" x14ac:dyDescent="0.3">
      <c r="A1351" t="s">
        <v>5744</v>
      </c>
      <c r="B1351" s="2">
        <v>45238</v>
      </c>
      <c r="C1351" s="2">
        <v>45238</v>
      </c>
      <c r="D1351" s="2"/>
      <c r="E1351" t="s">
        <v>951</v>
      </c>
      <c r="F1351" t="s">
        <v>952</v>
      </c>
      <c r="G1351" t="s">
        <v>942</v>
      </c>
      <c r="H1351" t="s">
        <v>951</v>
      </c>
      <c r="I1351" t="s">
        <v>3446</v>
      </c>
      <c r="J1351">
        <v>100373393</v>
      </c>
      <c r="K1351" t="s">
        <v>1028</v>
      </c>
      <c r="L1351">
        <v>10</v>
      </c>
      <c r="M1351" t="s">
        <v>77</v>
      </c>
      <c r="N1351">
        <v>11.4</v>
      </c>
      <c r="O1351">
        <v>4.62</v>
      </c>
      <c r="P1351" t="s">
        <v>78</v>
      </c>
      <c r="Q1351" s="94">
        <v>45281.671527777777</v>
      </c>
      <c r="R1351">
        <v>114</v>
      </c>
      <c r="S1351">
        <v>46.2</v>
      </c>
      <c r="T1351" t="str">
        <f>VLOOKUP(E1351,zamiana!A:B,2,0)</f>
        <v>ALSTOM (ex. BT) CZL</v>
      </c>
    </row>
    <row r="1352" spans="1:20" x14ac:dyDescent="0.3">
      <c r="A1352" t="s">
        <v>5744</v>
      </c>
      <c r="B1352" s="2">
        <v>45238</v>
      </c>
      <c r="C1352" s="2">
        <v>45238</v>
      </c>
      <c r="D1352" s="2"/>
      <c r="E1352" t="s">
        <v>951</v>
      </c>
      <c r="F1352" t="s">
        <v>952</v>
      </c>
      <c r="G1352" t="s">
        <v>942</v>
      </c>
      <c r="H1352" t="s">
        <v>951</v>
      </c>
      <c r="I1352" t="s">
        <v>3612</v>
      </c>
      <c r="J1352">
        <v>100370622</v>
      </c>
      <c r="K1352" t="s">
        <v>1028</v>
      </c>
      <c r="L1352">
        <v>8</v>
      </c>
      <c r="M1352" t="s">
        <v>77</v>
      </c>
      <c r="N1352">
        <v>10.1</v>
      </c>
      <c r="O1352">
        <v>4.6100000000000003</v>
      </c>
      <c r="P1352" t="s">
        <v>78</v>
      </c>
      <c r="Q1352" s="94">
        <v>45281.676388888889</v>
      </c>
      <c r="R1352">
        <v>80.8</v>
      </c>
      <c r="S1352">
        <v>36.880000000000003</v>
      </c>
      <c r="T1352" t="str">
        <f>VLOOKUP(E1352,zamiana!A:B,2,0)</f>
        <v>ALSTOM (ex. BT) CZL</v>
      </c>
    </row>
    <row r="1353" spans="1:20" x14ac:dyDescent="0.3">
      <c r="A1353" t="s">
        <v>5744</v>
      </c>
      <c r="B1353" s="2">
        <v>45238</v>
      </c>
      <c r="C1353" s="2">
        <v>45238</v>
      </c>
      <c r="D1353" s="2"/>
      <c r="E1353" t="s">
        <v>951</v>
      </c>
      <c r="F1353" t="s">
        <v>952</v>
      </c>
      <c r="G1353" t="s">
        <v>942</v>
      </c>
      <c r="H1353" t="s">
        <v>951</v>
      </c>
      <c r="I1353" t="s">
        <v>3612</v>
      </c>
      <c r="J1353">
        <v>100370622</v>
      </c>
      <c r="K1353" t="s">
        <v>1028</v>
      </c>
      <c r="L1353">
        <v>8</v>
      </c>
      <c r="M1353" t="s">
        <v>77</v>
      </c>
      <c r="N1353">
        <v>10.1</v>
      </c>
      <c r="O1353">
        <v>4.6100000000000003</v>
      </c>
      <c r="P1353" t="s">
        <v>78</v>
      </c>
      <c r="Q1353" s="94">
        <v>45281.676388888889</v>
      </c>
      <c r="R1353">
        <v>80.8</v>
      </c>
      <c r="S1353">
        <v>36.880000000000003</v>
      </c>
      <c r="T1353" t="str">
        <f>VLOOKUP(E1353,zamiana!A:B,2,0)</f>
        <v>ALSTOM (ex. BT) CZL</v>
      </c>
    </row>
    <row r="1354" spans="1:20" x14ac:dyDescent="0.3">
      <c r="A1354" t="s">
        <v>5744</v>
      </c>
      <c r="B1354" s="2">
        <v>45238</v>
      </c>
      <c r="C1354" s="2">
        <v>45238</v>
      </c>
      <c r="D1354" s="2"/>
      <c r="E1354" t="s">
        <v>951</v>
      </c>
      <c r="F1354" t="s">
        <v>952</v>
      </c>
      <c r="G1354" t="s">
        <v>942</v>
      </c>
      <c r="H1354" t="s">
        <v>951</v>
      </c>
      <c r="I1354" t="s">
        <v>3612</v>
      </c>
      <c r="J1354">
        <v>100370622</v>
      </c>
      <c r="K1354" t="s">
        <v>1028</v>
      </c>
      <c r="L1354">
        <v>4</v>
      </c>
      <c r="M1354" t="s">
        <v>77</v>
      </c>
      <c r="N1354">
        <v>10.1</v>
      </c>
      <c r="O1354">
        <v>4.6100000000000003</v>
      </c>
      <c r="P1354" t="s">
        <v>78</v>
      </c>
      <c r="Q1354" s="94">
        <v>45281.676388888889</v>
      </c>
      <c r="R1354">
        <v>40.4</v>
      </c>
      <c r="S1354">
        <v>18.440000000000001</v>
      </c>
      <c r="T1354" t="str">
        <f>VLOOKUP(E1354,zamiana!A:B,2,0)</f>
        <v>ALSTOM (ex. BT) CZL</v>
      </c>
    </row>
    <row r="1355" spans="1:20" x14ac:dyDescent="0.3">
      <c r="A1355" t="s">
        <v>5744</v>
      </c>
      <c r="B1355" s="2">
        <v>45238</v>
      </c>
      <c r="C1355" s="2">
        <v>45238</v>
      </c>
      <c r="D1355" s="2"/>
      <c r="E1355" t="s">
        <v>951</v>
      </c>
      <c r="F1355" t="s">
        <v>952</v>
      </c>
      <c r="G1355" t="s">
        <v>942</v>
      </c>
      <c r="H1355" t="s">
        <v>951</v>
      </c>
      <c r="I1355" t="s">
        <v>2001</v>
      </c>
      <c r="J1355">
        <v>100358635</v>
      </c>
      <c r="K1355" t="s">
        <v>1028</v>
      </c>
      <c r="L1355">
        <v>1</v>
      </c>
      <c r="M1355" t="s">
        <v>77</v>
      </c>
      <c r="N1355">
        <v>55.91</v>
      </c>
      <c r="O1355">
        <v>60.94</v>
      </c>
      <c r="P1355" t="s">
        <v>78</v>
      </c>
      <c r="Q1355" s="94">
        <v>45281.655555555553</v>
      </c>
      <c r="R1355">
        <v>55.91</v>
      </c>
      <c r="S1355">
        <v>60.94</v>
      </c>
      <c r="T1355" t="str">
        <f>VLOOKUP(E1355,zamiana!A:B,2,0)</f>
        <v>ALSTOM (ex. BT) CZL</v>
      </c>
    </row>
    <row r="1356" spans="1:20" x14ac:dyDescent="0.3">
      <c r="A1356" t="s">
        <v>5744</v>
      </c>
      <c r="B1356" s="2">
        <v>45238</v>
      </c>
      <c r="C1356" s="2">
        <v>45238</v>
      </c>
      <c r="D1356" s="2"/>
      <c r="E1356" t="s">
        <v>951</v>
      </c>
      <c r="F1356" t="s">
        <v>952</v>
      </c>
      <c r="G1356" t="s">
        <v>942</v>
      </c>
      <c r="H1356" t="s">
        <v>951</v>
      </c>
      <c r="I1356" t="s">
        <v>2000</v>
      </c>
      <c r="J1356">
        <v>100358631</v>
      </c>
      <c r="K1356" t="s">
        <v>1028</v>
      </c>
      <c r="L1356">
        <v>1</v>
      </c>
      <c r="M1356" t="s">
        <v>77</v>
      </c>
      <c r="N1356">
        <v>64.77</v>
      </c>
      <c r="O1356">
        <v>61.21</v>
      </c>
      <c r="P1356" t="s">
        <v>78</v>
      </c>
      <c r="Q1356" s="94">
        <v>45281.655555555553</v>
      </c>
      <c r="R1356">
        <v>64.77</v>
      </c>
      <c r="S1356">
        <v>61.21</v>
      </c>
      <c r="T1356" t="str">
        <f>VLOOKUP(E1356,zamiana!A:B,2,0)</f>
        <v>ALSTOM (ex. BT) CZL</v>
      </c>
    </row>
    <row r="1357" spans="1:20" x14ac:dyDescent="0.3">
      <c r="A1357" t="s">
        <v>5744</v>
      </c>
      <c r="B1357" s="2">
        <v>45238</v>
      </c>
      <c r="C1357" s="2">
        <v>45238</v>
      </c>
      <c r="D1357" s="2"/>
      <c r="E1357" t="s">
        <v>951</v>
      </c>
      <c r="F1357" t="s">
        <v>952</v>
      </c>
      <c r="G1357" t="s">
        <v>942</v>
      </c>
      <c r="H1357" t="s">
        <v>951</v>
      </c>
      <c r="I1357" t="s">
        <v>4066</v>
      </c>
      <c r="J1357">
        <v>100344197</v>
      </c>
      <c r="K1357" t="s">
        <v>1028</v>
      </c>
      <c r="L1357">
        <v>8</v>
      </c>
      <c r="M1357" t="s">
        <v>77</v>
      </c>
      <c r="N1357">
        <v>26.44</v>
      </c>
      <c r="O1357">
        <v>75.53</v>
      </c>
      <c r="P1357" t="s">
        <v>78</v>
      </c>
      <c r="Q1357" s="94">
        <v>45281.676388888889</v>
      </c>
      <c r="R1357">
        <v>211.52</v>
      </c>
      <c r="S1357">
        <v>604.24</v>
      </c>
      <c r="T1357" t="str">
        <f>VLOOKUP(E1357,zamiana!A:B,2,0)</f>
        <v>ALSTOM (ex. BT) CZL</v>
      </c>
    </row>
    <row r="1358" spans="1:20" x14ac:dyDescent="0.3">
      <c r="A1358" t="s">
        <v>5744</v>
      </c>
      <c r="B1358" s="2">
        <v>45238</v>
      </c>
      <c r="C1358" s="2">
        <v>45238</v>
      </c>
      <c r="D1358" s="2"/>
      <c r="E1358" t="s">
        <v>951</v>
      </c>
      <c r="F1358" t="s">
        <v>952</v>
      </c>
      <c r="G1358" t="s">
        <v>942</v>
      </c>
      <c r="H1358" t="s">
        <v>951</v>
      </c>
      <c r="I1358" t="s">
        <v>4066</v>
      </c>
      <c r="J1358">
        <v>100344197</v>
      </c>
      <c r="K1358" t="s">
        <v>1028</v>
      </c>
      <c r="L1358">
        <v>8</v>
      </c>
      <c r="M1358" t="s">
        <v>77</v>
      </c>
      <c r="N1358">
        <v>26.44</v>
      </c>
      <c r="O1358">
        <v>75.53</v>
      </c>
      <c r="P1358" t="s">
        <v>78</v>
      </c>
      <c r="Q1358" s="94">
        <v>45281.676388888889</v>
      </c>
      <c r="R1358">
        <v>211.52</v>
      </c>
      <c r="S1358">
        <v>604.24</v>
      </c>
      <c r="T1358" t="str">
        <f>VLOOKUP(E1358,zamiana!A:B,2,0)</f>
        <v>ALSTOM (ex. BT) CZL</v>
      </c>
    </row>
    <row r="1359" spans="1:20" x14ac:dyDescent="0.3">
      <c r="A1359" t="s">
        <v>5744</v>
      </c>
      <c r="B1359" s="2">
        <v>45238</v>
      </c>
      <c r="C1359" s="2">
        <v>45238</v>
      </c>
      <c r="D1359" s="2"/>
      <c r="E1359" t="s">
        <v>951</v>
      </c>
      <c r="F1359" t="s">
        <v>952</v>
      </c>
      <c r="G1359" t="s">
        <v>942</v>
      </c>
      <c r="H1359" t="s">
        <v>951</v>
      </c>
      <c r="I1359" t="s">
        <v>4066</v>
      </c>
      <c r="J1359">
        <v>100344197</v>
      </c>
      <c r="K1359" t="s">
        <v>1028</v>
      </c>
      <c r="L1359">
        <v>4</v>
      </c>
      <c r="M1359" t="s">
        <v>77</v>
      </c>
      <c r="N1359">
        <v>26.44</v>
      </c>
      <c r="O1359">
        <v>75.53</v>
      </c>
      <c r="P1359" t="s">
        <v>78</v>
      </c>
      <c r="Q1359" s="94">
        <v>45281.676388888889</v>
      </c>
      <c r="R1359">
        <v>105.76</v>
      </c>
      <c r="S1359">
        <v>302.12</v>
      </c>
      <c r="T1359" t="str">
        <f>VLOOKUP(E1359,zamiana!A:B,2,0)</f>
        <v>ALSTOM (ex. BT) CZL</v>
      </c>
    </row>
    <row r="1360" spans="1:20" x14ac:dyDescent="0.3">
      <c r="A1360" t="s">
        <v>5744</v>
      </c>
      <c r="B1360" s="2">
        <v>45238</v>
      </c>
      <c r="C1360" s="2">
        <v>45238</v>
      </c>
      <c r="D1360" s="2"/>
      <c r="E1360" t="s">
        <v>951</v>
      </c>
      <c r="F1360" t="s">
        <v>952</v>
      </c>
      <c r="G1360" t="s">
        <v>942</v>
      </c>
      <c r="H1360" t="s">
        <v>951</v>
      </c>
      <c r="I1360" t="s">
        <v>3709</v>
      </c>
      <c r="J1360">
        <v>100340823</v>
      </c>
      <c r="K1360" t="s">
        <v>1028</v>
      </c>
      <c r="L1360">
        <v>2</v>
      </c>
      <c r="M1360" t="s">
        <v>77</v>
      </c>
      <c r="N1360">
        <v>10.68</v>
      </c>
      <c r="O1360">
        <v>4.17</v>
      </c>
      <c r="P1360" t="s">
        <v>78</v>
      </c>
      <c r="Q1360" s="94">
        <v>45281.667361111111</v>
      </c>
      <c r="R1360">
        <v>21.36</v>
      </c>
      <c r="S1360">
        <v>8.34</v>
      </c>
      <c r="T1360" t="str">
        <f>VLOOKUP(E1360,zamiana!A:B,2,0)</f>
        <v>ALSTOM (ex. BT) CZL</v>
      </c>
    </row>
    <row r="1361" spans="1:20" x14ac:dyDescent="0.3">
      <c r="A1361" t="s">
        <v>5744</v>
      </c>
      <c r="B1361" s="2">
        <v>45238</v>
      </c>
      <c r="C1361" s="2">
        <v>45238</v>
      </c>
      <c r="D1361" s="2"/>
      <c r="E1361" t="s">
        <v>951</v>
      </c>
      <c r="F1361" t="s">
        <v>952</v>
      </c>
      <c r="G1361" t="s">
        <v>942</v>
      </c>
      <c r="H1361" t="s">
        <v>951</v>
      </c>
      <c r="I1361" t="s">
        <v>3709</v>
      </c>
      <c r="J1361">
        <v>100340823</v>
      </c>
      <c r="K1361" t="s">
        <v>1028</v>
      </c>
      <c r="L1361">
        <v>2</v>
      </c>
      <c r="M1361" t="s">
        <v>77</v>
      </c>
      <c r="N1361">
        <v>10.68</v>
      </c>
      <c r="O1361">
        <v>4.17</v>
      </c>
      <c r="P1361" t="s">
        <v>78</v>
      </c>
      <c r="Q1361" s="94">
        <v>45281.667361111111</v>
      </c>
      <c r="R1361">
        <v>21.36</v>
      </c>
      <c r="S1361">
        <v>8.34</v>
      </c>
      <c r="T1361" t="str">
        <f>VLOOKUP(E1361,zamiana!A:B,2,0)</f>
        <v>ALSTOM (ex. BT) CZL</v>
      </c>
    </row>
    <row r="1362" spans="1:20" x14ac:dyDescent="0.3">
      <c r="A1362" t="s">
        <v>5744</v>
      </c>
      <c r="B1362" s="2">
        <v>45238</v>
      </c>
      <c r="C1362" s="2">
        <v>45238</v>
      </c>
      <c r="D1362" s="2"/>
      <c r="E1362" t="s">
        <v>951</v>
      </c>
      <c r="F1362" t="s">
        <v>952</v>
      </c>
      <c r="G1362" t="s">
        <v>942</v>
      </c>
      <c r="H1362" t="s">
        <v>951</v>
      </c>
      <c r="I1362" t="s">
        <v>3710</v>
      </c>
      <c r="J1362">
        <v>100340104</v>
      </c>
      <c r="K1362" t="s">
        <v>1028</v>
      </c>
      <c r="L1362">
        <v>2</v>
      </c>
      <c r="M1362" t="s">
        <v>77</v>
      </c>
      <c r="N1362">
        <v>10.68</v>
      </c>
      <c r="O1362">
        <v>4.17</v>
      </c>
      <c r="P1362" t="s">
        <v>78</v>
      </c>
      <c r="Q1362" s="94">
        <v>45281.676388888889</v>
      </c>
      <c r="R1362">
        <v>21.36</v>
      </c>
      <c r="S1362">
        <v>8.34</v>
      </c>
      <c r="T1362" t="str">
        <f>VLOOKUP(E1362,zamiana!A:B,2,0)</f>
        <v>ALSTOM (ex. BT) CZL</v>
      </c>
    </row>
    <row r="1363" spans="1:20" x14ac:dyDescent="0.3">
      <c r="A1363" t="s">
        <v>5744</v>
      </c>
      <c r="B1363" s="2">
        <v>45238</v>
      </c>
      <c r="C1363" s="2">
        <v>45238</v>
      </c>
      <c r="D1363" s="2"/>
      <c r="E1363" t="s">
        <v>951</v>
      </c>
      <c r="F1363" t="s">
        <v>952</v>
      </c>
      <c r="G1363" t="s">
        <v>942</v>
      </c>
      <c r="H1363" t="s">
        <v>951</v>
      </c>
      <c r="I1363" t="s">
        <v>3710</v>
      </c>
      <c r="J1363">
        <v>100340104</v>
      </c>
      <c r="K1363" t="s">
        <v>1028</v>
      </c>
      <c r="L1363">
        <v>2</v>
      </c>
      <c r="M1363" t="s">
        <v>77</v>
      </c>
      <c r="N1363">
        <v>10.68</v>
      </c>
      <c r="O1363">
        <v>4.17</v>
      </c>
      <c r="P1363" t="s">
        <v>78</v>
      </c>
      <c r="Q1363" s="94">
        <v>45281.676388888889</v>
      </c>
      <c r="R1363">
        <v>21.36</v>
      </c>
      <c r="S1363">
        <v>8.34</v>
      </c>
      <c r="T1363" t="str">
        <f>VLOOKUP(E1363,zamiana!A:B,2,0)</f>
        <v>ALSTOM (ex. BT) CZL</v>
      </c>
    </row>
    <row r="1364" spans="1:20" x14ac:dyDescent="0.3">
      <c r="A1364" t="s">
        <v>5744</v>
      </c>
      <c r="B1364" s="2">
        <v>45238</v>
      </c>
      <c r="C1364" s="2">
        <v>45238</v>
      </c>
      <c r="D1364" s="2"/>
      <c r="E1364" t="s">
        <v>951</v>
      </c>
      <c r="F1364" t="s">
        <v>952</v>
      </c>
      <c r="G1364" t="s">
        <v>942</v>
      </c>
      <c r="H1364" t="s">
        <v>951</v>
      </c>
      <c r="I1364" t="s">
        <v>3711</v>
      </c>
      <c r="J1364">
        <v>100339239</v>
      </c>
      <c r="K1364" t="s">
        <v>1028</v>
      </c>
      <c r="L1364">
        <v>1</v>
      </c>
      <c r="M1364" t="s">
        <v>77</v>
      </c>
      <c r="N1364">
        <v>49.81</v>
      </c>
      <c r="O1364">
        <v>21.79</v>
      </c>
      <c r="P1364" t="s">
        <v>78</v>
      </c>
      <c r="Q1364" s="94">
        <v>45281.676388888889</v>
      </c>
      <c r="R1364">
        <v>49.81</v>
      </c>
      <c r="S1364">
        <v>21.79</v>
      </c>
      <c r="T1364" t="str">
        <f>VLOOKUP(E1364,zamiana!A:B,2,0)</f>
        <v>ALSTOM (ex. BT) CZL</v>
      </c>
    </row>
    <row r="1365" spans="1:20" x14ac:dyDescent="0.3">
      <c r="A1365" t="s">
        <v>5744</v>
      </c>
      <c r="B1365" s="2">
        <v>45238</v>
      </c>
      <c r="C1365" s="2">
        <v>45238</v>
      </c>
      <c r="D1365" s="2"/>
      <c r="E1365" t="s">
        <v>951</v>
      </c>
      <c r="F1365" t="s">
        <v>952</v>
      </c>
      <c r="G1365" t="s">
        <v>942</v>
      </c>
      <c r="H1365" t="s">
        <v>951</v>
      </c>
      <c r="I1365" t="s">
        <v>3711</v>
      </c>
      <c r="J1365">
        <v>100339239</v>
      </c>
      <c r="K1365" t="s">
        <v>1028</v>
      </c>
      <c r="L1365">
        <v>1</v>
      </c>
      <c r="M1365" t="s">
        <v>77</v>
      </c>
      <c r="N1365">
        <v>49.81</v>
      </c>
      <c r="O1365">
        <v>21.79</v>
      </c>
      <c r="P1365" t="s">
        <v>78</v>
      </c>
      <c r="Q1365" s="94">
        <v>45281.676388888889</v>
      </c>
      <c r="R1365">
        <v>49.81</v>
      </c>
      <c r="S1365">
        <v>21.79</v>
      </c>
      <c r="T1365" t="str">
        <f>VLOOKUP(E1365,zamiana!A:B,2,0)</f>
        <v>ALSTOM (ex. BT) CZL</v>
      </c>
    </row>
    <row r="1366" spans="1:20" x14ac:dyDescent="0.3">
      <c r="A1366" t="s">
        <v>5744</v>
      </c>
      <c r="B1366" s="2">
        <v>45238</v>
      </c>
      <c r="C1366" s="2">
        <v>45238</v>
      </c>
      <c r="D1366" s="2"/>
      <c r="E1366" t="s">
        <v>951</v>
      </c>
      <c r="F1366" t="s">
        <v>952</v>
      </c>
      <c r="G1366" t="s">
        <v>942</v>
      </c>
      <c r="H1366" t="s">
        <v>951</v>
      </c>
      <c r="I1366" t="s">
        <v>3711</v>
      </c>
      <c r="J1366">
        <v>100339239</v>
      </c>
      <c r="K1366" t="s">
        <v>1028</v>
      </c>
      <c r="L1366">
        <v>1</v>
      </c>
      <c r="M1366" t="s">
        <v>77</v>
      </c>
      <c r="N1366">
        <v>49.81</v>
      </c>
      <c r="O1366">
        <v>21.79</v>
      </c>
      <c r="P1366" t="s">
        <v>78</v>
      </c>
      <c r="Q1366" s="94">
        <v>45281.676388888889</v>
      </c>
      <c r="R1366">
        <v>49.81</v>
      </c>
      <c r="S1366">
        <v>21.79</v>
      </c>
      <c r="T1366" t="str">
        <f>VLOOKUP(E1366,zamiana!A:B,2,0)</f>
        <v>ALSTOM (ex. BT) CZL</v>
      </c>
    </row>
    <row r="1367" spans="1:20" x14ac:dyDescent="0.3">
      <c r="A1367" t="s">
        <v>5744</v>
      </c>
      <c r="B1367" s="2">
        <v>45238</v>
      </c>
      <c r="C1367" s="2">
        <v>45238</v>
      </c>
      <c r="D1367" s="2"/>
      <c r="E1367" t="s">
        <v>951</v>
      </c>
      <c r="F1367" t="s">
        <v>952</v>
      </c>
      <c r="G1367" t="s">
        <v>942</v>
      </c>
      <c r="H1367" t="s">
        <v>951</v>
      </c>
      <c r="I1367" t="s">
        <v>3711</v>
      </c>
      <c r="J1367">
        <v>100339239</v>
      </c>
      <c r="K1367" t="s">
        <v>1028</v>
      </c>
      <c r="L1367">
        <v>1</v>
      </c>
      <c r="M1367" t="s">
        <v>77</v>
      </c>
      <c r="N1367">
        <v>49.81</v>
      </c>
      <c r="O1367">
        <v>21.79</v>
      </c>
      <c r="P1367" t="s">
        <v>78</v>
      </c>
      <c r="Q1367" s="94">
        <v>45281.676388888889</v>
      </c>
      <c r="R1367">
        <v>49.81</v>
      </c>
      <c r="S1367">
        <v>21.79</v>
      </c>
      <c r="T1367" t="str">
        <f>VLOOKUP(E1367,zamiana!A:B,2,0)</f>
        <v>ALSTOM (ex. BT) CZL</v>
      </c>
    </row>
    <row r="1368" spans="1:20" x14ac:dyDescent="0.3">
      <c r="A1368" t="s">
        <v>5744</v>
      </c>
      <c r="B1368" s="2">
        <v>45238</v>
      </c>
      <c r="C1368" s="2">
        <v>45238</v>
      </c>
      <c r="D1368" s="2"/>
      <c r="E1368" t="s">
        <v>951</v>
      </c>
      <c r="F1368" t="s">
        <v>952</v>
      </c>
      <c r="G1368" t="s">
        <v>942</v>
      </c>
      <c r="H1368" t="s">
        <v>951</v>
      </c>
      <c r="I1368" t="s">
        <v>4064</v>
      </c>
      <c r="J1368" t="s">
        <v>4065</v>
      </c>
      <c r="K1368" t="s">
        <v>1028</v>
      </c>
      <c r="L1368">
        <v>2</v>
      </c>
      <c r="M1368" t="s">
        <v>77</v>
      </c>
      <c r="N1368">
        <v>12.95</v>
      </c>
      <c r="O1368">
        <v>8.84</v>
      </c>
      <c r="P1368" t="s">
        <v>78</v>
      </c>
      <c r="Q1368" s="94">
        <v>45281.674305555556</v>
      </c>
      <c r="R1368">
        <v>25.9</v>
      </c>
      <c r="S1368">
        <v>17.68</v>
      </c>
      <c r="T1368" t="str">
        <f>VLOOKUP(E1368,zamiana!A:B,2,0)</f>
        <v>ALSTOM (ex. BT) CZL</v>
      </c>
    </row>
    <row r="1369" spans="1:20" x14ac:dyDescent="0.3">
      <c r="A1369" t="s">
        <v>5744</v>
      </c>
      <c r="B1369" s="2">
        <v>45238</v>
      </c>
      <c r="C1369" s="2">
        <v>45238</v>
      </c>
      <c r="D1369" s="2"/>
      <c r="E1369" t="s">
        <v>951</v>
      </c>
      <c r="F1369" t="s">
        <v>952</v>
      </c>
      <c r="G1369" t="s">
        <v>942</v>
      </c>
      <c r="H1369" t="s">
        <v>951</v>
      </c>
      <c r="I1369" t="s">
        <v>4064</v>
      </c>
      <c r="J1369" t="s">
        <v>4065</v>
      </c>
      <c r="K1369" t="s">
        <v>1028</v>
      </c>
      <c r="L1369">
        <v>2</v>
      </c>
      <c r="M1369" t="s">
        <v>77</v>
      </c>
      <c r="N1369">
        <v>12.95</v>
      </c>
      <c r="O1369">
        <v>8.84</v>
      </c>
      <c r="P1369" t="s">
        <v>78</v>
      </c>
      <c r="Q1369" s="94">
        <v>45281.674305555556</v>
      </c>
      <c r="R1369">
        <v>25.9</v>
      </c>
      <c r="S1369">
        <v>17.68</v>
      </c>
      <c r="T1369" t="str">
        <f>VLOOKUP(E1369,zamiana!A:B,2,0)</f>
        <v>ALSTOM (ex. BT) CZL</v>
      </c>
    </row>
    <row r="1370" spans="1:20" x14ac:dyDescent="0.3">
      <c r="A1370" t="s">
        <v>5744</v>
      </c>
      <c r="B1370" s="2">
        <v>45238</v>
      </c>
      <c r="C1370" s="2">
        <v>45238</v>
      </c>
      <c r="D1370" s="2"/>
      <c r="E1370" t="s">
        <v>951</v>
      </c>
      <c r="F1370" t="s">
        <v>952</v>
      </c>
      <c r="G1370" t="s">
        <v>942</v>
      </c>
      <c r="H1370" t="s">
        <v>951</v>
      </c>
      <c r="I1370" t="s">
        <v>4064</v>
      </c>
      <c r="J1370" t="s">
        <v>4065</v>
      </c>
      <c r="K1370" t="s">
        <v>1028</v>
      </c>
      <c r="L1370">
        <v>2</v>
      </c>
      <c r="M1370" t="s">
        <v>77</v>
      </c>
      <c r="N1370">
        <v>12.95</v>
      </c>
      <c r="O1370">
        <v>8.84</v>
      </c>
      <c r="P1370" t="s">
        <v>78</v>
      </c>
      <c r="Q1370" s="94">
        <v>45281.674305555556</v>
      </c>
      <c r="R1370">
        <v>25.9</v>
      </c>
      <c r="S1370">
        <v>17.68</v>
      </c>
      <c r="T1370" t="str">
        <f>VLOOKUP(E1370,zamiana!A:B,2,0)</f>
        <v>ALSTOM (ex. BT) CZL</v>
      </c>
    </row>
    <row r="1371" spans="1:20" x14ac:dyDescent="0.3">
      <c r="A1371" t="s">
        <v>5744</v>
      </c>
      <c r="B1371" s="2">
        <v>45238</v>
      </c>
      <c r="C1371" s="2">
        <v>45238</v>
      </c>
      <c r="D1371" s="2"/>
      <c r="E1371" t="s">
        <v>951</v>
      </c>
      <c r="F1371" t="s">
        <v>952</v>
      </c>
      <c r="G1371" t="s">
        <v>942</v>
      </c>
      <c r="H1371" t="s">
        <v>951</v>
      </c>
      <c r="I1371" t="s">
        <v>4064</v>
      </c>
      <c r="J1371" t="s">
        <v>4065</v>
      </c>
      <c r="K1371" t="s">
        <v>1028</v>
      </c>
      <c r="L1371">
        <v>2</v>
      </c>
      <c r="M1371" t="s">
        <v>77</v>
      </c>
      <c r="N1371">
        <v>12.95</v>
      </c>
      <c r="O1371">
        <v>8.84</v>
      </c>
      <c r="P1371" t="s">
        <v>78</v>
      </c>
      <c r="Q1371" s="94">
        <v>45281.674305555556</v>
      </c>
      <c r="R1371">
        <v>25.9</v>
      </c>
      <c r="S1371">
        <v>17.68</v>
      </c>
      <c r="T1371" t="str">
        <f>VLOOKUP(E1371,zamiana!A:B,2,0)</f>
        <v>ALSTOM (ex. BT) CZL</v>
      </c>
    </row>
    <row r="1372" spans="1:20" x14ac:dyDescent="0.3">
      <c r="A1372" t="s">
        <v>5744</v>
      </c>
      <c r="B1372" s="2">
        <v>45238</v>
      </c>
      <c r="C1372" s="2">
        <v>45238</v>
      </c>
      <c r="D1372" s="2"/>
      <c r="E1372" t="s">
        <v>951</v>
      </c>
      <c r="F1372" t="s">
        <v>952</v>
      </c>
      <c r="G1372" t="s">
        <v>942</v>
      </c>
      <c r="H1372" t="s">
        <v>951</v>
      </c>
      <c r="I1372" t="s">
        <v>3120</v>
      </c>
      <c r="J1372">
        <v>100331681</v>
      </c>
      <c r="K1372" t="s">
        <v>1028</v>
      </c>
      <c r="L1372">
        <v>1</v>
      </c>
      <c r="M1372" t="s">
        <v>77</v>
      </c>
      <c r="N1372">
        <v>34.68</v>
      </c>
      <c r="O1372">
        <v>18.079999999999998</v>
      </c>
      <c r="P1372" t="s">
        <v>78</v>
      </c>
      <c r="Q1372" s="94">
        <v>45281.671527777777</v>
      </c>
      <c r="R1372">
        <v>34.68</v>
      </c>
      <c r="S1372">
        <v>18.079999999999998</v>
      </c>
      <c r="T1372" t="str">
        <f>VLOOKUP(E1372,zamiana!A:B,2,0)</f>
        <v>ALSTOM (ex. BT) CZL</v>
      </c>
    </row>
    <row r="1373" spans="1:20" x14ac:dyDescent="0.3">
      <c r="A1373" t="s">
        <v>5744</v>
      </c>
      <c r="B1373" s="2">
        <v>45238</v>
      </c>
      <c r="C1373" s="2">
        <v>45238</v>
      </c>
      <c r="D1373" s="2"/>
      <c r="E1373" t="s">
        <v>951</v>
      </c>
      <c r="F1373" t="s">
        <v>952</v>
      </c>
      <c r="G1373" t="s">
        <v>942</v>
      </c>
      <c r="H1373" t="s">
        <v>951</v>
      </c>
      <c r="I1373" t="s">
        <v>3613</v>
      </c>
      <c r="J1373">
        <v>100329383</v>
      </c>
      <c r="K1373" t="s">
        <v>1028</v>
      </c>
      <c r="L1373">
        <v>2</v>
      </c>
      <c r="M1373" t="s">
        <v>77</v>
      </c>
      <c r="N1373">
        <v>31.16</v>
      </c>
      <c r="O1373">
        <v>19.27</v>
      </c>
      <c r="P1373" t="s">
        <v>78</v>
      </c>
      <c r="Q1373" s="94">
        <v>45281.67291666667</v>
      </c>
      <c r="R1373">
        <v>62.32</v>
      </c>
      <c r="S1373">
        <v>38.54</v>
      </c>
      <c r="T1373" t="str">
        <f>VLOOKUP(E1373,zamiana!A:B,2,0)</f>
        <v>ALSTOM (ex. BT) CZL</v>
      </c>
    </row>
    <row r="1374" spans="1:20" x14ac:dyDescent="0.3">
      <c r="A1374" t="s">
        <v>5744</v>
      </c>
      <c r="B1374" s="2">
        <v>45238</v>
      </c>
      <c r="C1374" s="2">
        <v>45238</v>
      </c>
      <c r="D1374" s="2"/>
      <c r="E1374" t="s">
        <v>951</v>
      </c>
      <c r="F1374" t="s">
        <v>952</v>
      </c>
      <c r="G1374" t="s">
        <v>942</v>
      </c>
      <c r="H1374" t="s">
        <v>951</v>
      </c>
      <c r="I1374" t="s">
        <v>3613</v>
      </c>
      <c r="J1374">
        <v>100329383</v>
      </c>
      <c r="K1374" t="s">
        <v>1028</v>
      </c>
      <c r="L1374">
        <v>2</v>
      </c>
      <c r="M1374" t="s">
        <v>77</v>
      </c>
      <c r="N1374">
        <v>31.16</v>
      </c>
      <c r="O1374">
        <v>19.27</v>
      </c>
      <c r="P1374" t="s">
        <v>78</v>
      </c>
      <c r="Q1374" s="94">
        <v>45281.67291666667</v>
      </c>
      <c r="R1374">
        <v>62.32</v>
      </c>
      <c r="S1374">
        <v>38.54</v>
      </c>
      <c r="T1374" t="str">
        <f>VLOOKUP(E1374,zamiana!A:B,2,0)</f>
        <v>ALSTOM (ex. BT) CZL</v>
      </c>
    </row>
    <row r="1375" spans="1:20" x14ac:dyDescent="0.3">
      <c r="A1375" t="s">
        <v>5744</v>
      </c>
      <c r="B1375" s="2">
        <v>45238</v>
      </c>
      <c r="C1375" s="2">
        <v>45238</v>
      </c>
      <c r="D1375" s="2"/>
      <c r="E1375" t="s">
        <v>951</v>
      </c>
      <c r="F1375" t="s">
        <v>952</v>
      </c>
      <c r="G1375" t="s">
        <v>942</v>
      </c>
      <c r="H1375" t="s">
        <v>951</v>
      </c>
      <c r="I1375" t="s">
        <v>1462</v>
      </c>
      <c r="J1375">
        <v>100329382</v>
      </c>
      <c r="K1375" t="s">
        <v>1028</v>
      </c>
      <c r="L1375">
        <v>2</v>
      </c>
      <c r="M1375" t="s">
        <v>77</v>
      </c>
      <c r="N1375">
        <v>26.97</v>
      </c>
      <c r="O1375">
        <v>20.51</v>
      </c>
      <c r="P1375" t="s">
        <v>78</v>
      </c>
      <c r="Q1375" s="94">
        <v>45281.629166666666</v>
      </c>
      <c r="R1375">
        <v>53.94</v>
      </c>
      <c r="S1375">
        <v>41.02</v>
      </c>
      <c r="T1375" t="str">
        <f>VLOOKUP(E1375,zamiana!A:B,2,0)</f>
        <v>ALSTOM (ex. BT) CZL</v>
      </c>
    </row>
    <row r="1376" spans="1:20" x14ac:dyDescent="0.3">
      <c r="A1376" t="s">
        <v>5744</v>
      </c>
      <c r="B1376" s="2">
        <v>45238</v>
      </c>
      <c r="C1376" s="2">
        <v>45238</v>
      </c>
      <c r="D1376" s="2"/>
      <c r="E1376" t="s">
        <v>951</v>
      </c>
      <c r="F1376" t="s">
        <v>952</v>
      </c>
      <c r="G1376" t="s">
        <v>942</v>
      </c>
      <c r="H1376" t="s">
        <v>951</v>
      </c>
      <c r="I1376" t="s">
        <v>1462</v>
      </c>
      <c r="J1376">
        <v>100329382</v>
      </c>
      <c r="K1376" t="s">
        <v>1028</v>
      </c>
      <c r="L1376">
        <v>2</v>
      </c>
      <c r="M1376" t="s">
        <v>77</v>
      </c>
      <c r="N1376">
        <v>26.97</v>
      </c>
      <c r="O1376">
        <v>20.51</v>
      </c>
      <c r="P1376" t="s">
        <v>78</v>
      </c>
      <c r="Q1376" s="94">
        <v>45281.629166666666</v>
      </c>
      <c r="R1376">
        <v>53.94</v>
      </c>
      <c r="S1376">
        <v>41.02</v>
      </c>
      <c r="T1376" t="str">
        <f>VLOOKUP(E1376,zamiana!A:B,2,0)</f>
        <v>ALSTOM (ex. BT) CZL</v>
      </c>
    </row>
    <row r="1377" spans="1:20" x14ac:dyDescent="0.3">
      <c r="A1377" t="s">
        <v>5744</v>
      </c>
      <c r="B1377" s="2">
        <v>45238</v>
      </c>
      <c r="C1377" s="2">
        <v>45238</v>
      </c>
      <c r="D1377" s="2"/>
      <c r="E1377" t="s">
        <v>951</v>
      </c>
      <c r="F1377" t="s">
        <v>952</v>
      </c>
      <c r="G1377" t="s">
        <v>942</v>
      </c>
      <c r="H1377" t="s">
        <v>951</v>
      </c>
      <c r="I1377" t="s">
        <v>1507</v>
      </c>
      <c r="J1377">
        <v>100320699</v>
      </c>
      <c r="K1377" t="s">
        <v>1028</v>
      </c>
      <c r="L1377">
        <v>1</v>
      </c>
      <c r="M1377" t="s">
        <v>77</v>
      </c>
      <c r="N1377">
        <v>27.42</v>
      </c>
      <c r="O1377">
        <v>22.55</v>
      </c>
      <c r="P1377" t="s">
        <v>78</v>
      </c>
      <c r="Q1377" s="94">
        <v>45281.636111111111</v>
      </c>
      <c r="R1377">
        <v>27.42</v>
      </c>
      <c r="S1377">
        <v>22.55</v>
      </c>
      <c r="T1377" t="str">
        <f>VLOOKUP(E1377,zamiana!A:B,2,0)</f>
        <v>ALSTOM (ex. BT) CZL</v>
      </c>
    </row>
    <row r="1378" spans="1:20" x14ac:dyDescent="0.3">
      <c r="A1378" t="s">
        <v>5744</v>
      </c>
      <c r="B1378" s="2">
        <v>45238</v>
      </c>
      <c r="C1378" s="2">
        <v>45238</v>
      </c>
      <c r="D1378" s="2"/>
      <c r="E1378" t="s">
        <v>951</v>
      </c>
      <c r="F1378" t="s">
        <v>952</v>
      </c>
      <c r="G1378" t="s">
        <v>942</v>
      </c>
      <c r="H1378" t="s">
        <v>951</v>
      </c>
      <c r="I1378" t="s">
        <v>1507</v>
      </c>
      <c r="J1378">
        <v>100320699</v>
      </c>
      <c r="K1378" t="s">
        <v>1028</v>
      </c>
      <c r="L1378">
        <v>1</v>
      </c>
      <c r="M1378" t="s">
        <v>77</v>
      </c>
      <c r="N1378">
        <v>27.42</v>
      </c>
      <c r="O1378">
        <v>22.55</v>
      </c>
      <c r="P1378" t="s">
        <v>78</v>
      </c>
      <c r="Q1378" s="94">
        <v>45281.636111111111</v>
      </c>
      <c r="R1378">
        <v>27.42</v>
      </c>
      <c r="S1378">
        <v>22.55</v>
      </c>
      <c r="T1378" t="str">
        <f>VLOOKUP(E1378,zamiana!A:B,2,0)</f>
        <v>ALSTOM (ex. BT) CZL</v>
      </c>
    </row>
    <row r="1379" spans="1:20" x14ac:dyDescent="0.3">
      <c r="A1379" t="s">
        <v>5744</v>
      </c>
      <c r="B1379" s="2">
        <v>45238</v>
      </c>
      <c r="C1379" s="2">
        <v>45238</v>
      </c>
      <c r="D1379" s="2"/>
      <c r="E1379" t="s">
        <v>951</v>
      </c>
      <c r="F1379" t="s">
        <v>952</v>
      </c>
      <c r="G1379" t="s">
        <v>942</v>
      </c>
      <c r="H1379" t="s">
        <v>951</v>
      </c>
      <c r="I1379" t="s">
        <v>1507</v>
      </c>
      <c r="J1379">
        <v>100320699</v>
      </c>
      <c r="K1379" t="s">
        <v>1028</v>
      </c>
      <c r="L1379">
        <v>1</v>
      </c>
      <c r="M1379" t="s">
        <v>77</v>
      </c>
      <c r="N1379">
        <v>27.42</v>
      </c>
      <c r="O1379">
        <v>22.55</v>
      </c>
      <c r="P1379" t="s">
        <v>78</v>
      </c>
      <c r="Q1379" s="94">
        <v>45281.636111111111</v>
      </c>
      <c r="R1379">
        <v>27.42</v>
      </c>
      <c r="S1379">
        <v>22.55</v>
      </c>
      <c r="T1379" t="str">
        <f>VLOOKUP(E1379,zamiana!A:B,2,0)</f>
        <v>ALSTOM (ex. BT) CZL</v>
      </c>
    </row>
    <row r="1380" spans="1:20" x14ac:dyDescent="0.3">
      <c r="A1380" t="s">
        <v>5744</v>
      </c>
      <c r="B1380" s="2">
        <v>45238</v>
      </c>
      <c r="C1380" s="2">
        <v>45238</v>
      </c>
      <c r="D1380" s="2"/>
      <c r="E1380" t="s">
        <v>951</v>
      </c>
      <c r="F1380" t="s">
        <v>952</v>
      </c>
      <c r="G1380" t="s">
        <v>942</v>
      </c>
      <c r="H1380" t="s">
        <v>951</v>
      </c>
      <c r="I1380" t="s">
        <v>1507</v>
      </c>
      <c r="J1380">
        <v>100320699</v>
      </c>
      <c r="K1380" t="s">
        <v>1028</v>
      </c>
      <c r="L1380">
        <v>1</v>
      </c>
      <c r="M1380" t="s">
        <v>77</v>
      </c>
      <c r="N1380">
        <v>27.42</v>
      </c>
      <c r="O1380">
        <v>22.55</v>
      </c>
      <c r="P1380" t="s">
        <v>78</v>
      </c>
      <c r="Q1380" s="94">
        <v>45281.636111111111</v>
      </c>
      <c r="R1380">
        <v>27.42</v>
      </c>
      <c r="S1380">
        <v>22.55</v>
      </c>
      <c r="T1380" t="str">
        <f>VLOOKUP(E1380,zamiana!A:B,2,0)</f>
        <v>ALSTOM (ex. BT) CZL</v>
      </c>
    </row>
    <row r="1381" spans="1:20" x14ac:dyDescent="0.3">
      <c r="A1381" t="s">
        <v>5744</v>
      </c>
      <c r="B1381" s="2">
        <v>45238</v>
      </c>
      <c r="C1381" s="2">
        <v>45238</v>
      </c>
      <c r="D1381" s="2"/>
      <c r="E1381" t="s">
        <v>951</v>
      </c>
      <c r="F1381" t="s">
        <v>952</v>
      </c>
      <c r="G1381" t="s">
        <v>942</v>
      </c>
      <c r="H1381" t="s">
        <v>951</v>
      </c>
      <c r="I1381" t="s">
        <v>1502</v>
      </c>
      <c r="J1381">
        <v>100320686</v>
      </c>
      <c r="K1381" t="s">
        <v>1028</v>
      </c>
      <c r="L1381">
        <v>1</v>
      </c>
      <c r="M1381" t="s">
        <v>77</v>
      </c>
      <c r="N1381">
        <v>26.17</v>
      </c>
      <c r="O1381">
        <v>22.22</v>
      </c>
      <c r="P1381" t="s">
        <v>78</v>
      </c>
      <c r="Q1381" s="94">
        <v>45281.631249999999</v>
      </c>
      <c r="R1381">
        <v>26.17</v>
      </c>
      <c r="S1381">
        <v>22.22</v>
      </c>
      <c r="T1381" t="str">
        <f>VLOOKUP(E1381,zamiana!A:B,2,0)</f>
        <v>ALSTOM (ex. BT) CZL</v>
      </c>
    </row>
    <row r="1382" spans="1:20" x14ac:dyDescent="0.3">
      <c r="A1382" t="s">
        <v>5744</v>
      </c>
      <c r="B1382" s="2">
        <v>45238</v>
      </c>
      <c r="C1382" s="2">
        <v>45238</v>
      </c>
      <c r="D1382" s="2"/>
      <c r="E1382" t="s">
        <v>951</v>
      </c>
      <c r="F1382" t="s">
        <v>952</v>
      </c>
      <c r="G1382" t="s">
        <v>942</v>
      </c>
      <c r="H1382" t="s">
        <v>951</v>
      </c>
      <c r="I1382" t="s">
        <v>1502</v>
      </c>
      <c r="J1382">
        <v>100320686</v>
      </c>
      <c r="K1382" t="s">
        <v>1028</v>
      </c>
      <c r="L1382">
        <v>1</v>
      </c>
      <c r="M1382" t="s">
        <v>77</v>
      </c>
      <c r="N1382">
        <v>26.17</v>
      </c>
      <c r="O1382">
        <v>22.22</v>
      </c>
      <c r="P1382" t="s">
        <v>78</v>
      </c>
      <c r="Q1382" s="94">
        <v>45281.631249999999</v>
      </c>
      <c r="R1382">
        <v>26.17</v>
      </c>
      <c r="S1382">
        <v>22.22</v>
      </c>
      <c r="T1382" t="str">
        <f>VLOOKUP(E1382,zamiana!A:B,2,0)</f>
        <v>ALSTOM (ex. BT) CZL</v>
      </c>
    </row>
    <row r="1383" spans="1:20" x14ac:dyDescent="0.3">
      <c r="A1383" t="s">
        <v>5744</v>
      </c>
      <c r="B1383" s="2">
        <v>45238</v>
      </c>
      <c r="C1383" s="2">
        <v>45238</v>
      </c>
      <c r="D1383" s="2"/>
      <c r="E1383" t="s">
        <v>951</v>
      </c>
      <c r="F1383" t="s">
        <v>952</v>
      </c>
      <c r="G1383" t="s">
        <v>942</v>
      </c>
      <c r="H1383" t="s">
        <v>951</v>
      </c>
      <c r="I1383" t="s">
        <v>1502</v>
      </c>
      <c r="J1383">
        <v>100320686</v>
      </c>
      <c r="K1383" t="s">
        <v>1028</v>
      </c>
      <c r="L1383">
        <v>1</v>
      </c>
      <c r="M1383" t="s">
        <v>77</v>
      </c>
      <c r="N1383">
        <v>26.17</v>
      </c>
      <c r="O1383">
        <v>22.22</v>
      </c>
      <c r="P1383" t="s">
        <v>78</v>
      </c>
      <c r="Q1383" s="94">
        <v>45281.631249999999</v>
      </c>
      <c r="R1383">
        <v>26.17</v>
      </c>
      <c r="S1383">
        <v>22.22</v>
      </c>
      <c r="T1383" t="str">
        <f>VLOOKUP(E1383,zamiana!A:B,2,0)</f>
        <v>ALSTOM (ex. BT) CZL</v>
      </c>
    </row>
    <row r="1384" spans="1:20" x14ac:dyDescent="0.3">
      <c r="A1384" t="s">
        <v>5744</v>
      </c>
      <c r="B1384" s="2">
        <v>45238</v>
      </c>
      <c r="C1384" s="2">
        <v>45238</v>
      </c>
      <c r="D1384" s="2"/>
      <c r="E1384" t="s">
        <v>951</v>
      </c>
      <c r="F1384" t="s">
        <v>952</v>
      </c>
      <c r="G1384" t="s">
        <v>942</v>
      </c>
      <c r="H1384" t="s">
        <v>951</v>
      </c>
      <c r="I1384" t="s">
        <v>1502</v>
      </c>
      <c r="J1384">
        <v>100320686</v>
      </c>
      <c r="K1384" t="s">
        <v>1028</v>
      </c>
      <c r="L1384">
        <v>1</v>
      </c>
      <c r="M1384" t="s">
        <v>77</v>
      </c>
      <c r="N1384">
        <v>26.17</v>
      </c>
      <c r="O1384">
        <v>22.22</v>
      </c>
      <c r="P1384" t="s">
        <v>78</v>
      </c>
      <c r="Q1384" s="94">
        <v>45281.631249999999</v>
      </c>
      <c r="R1384">
        <v>26.17</v>
      </c>
      <c r="S1384">
        <v>22.22</v>
      </c>
      <c r="T1384" t="str">
        <f>VLOOKUP(E1384,zamiana!A:B,2,0)</f>
        <v>ALSTOM (ex. BT) CZL</v>
      </c>
    </row>
    <row r="1385" spans="1:20" x14ac:dyDescent="0.3">
      <c r="A1385" t="s">
        <v>5744</v>
      </c>
      <c r="B1385" s="2">
        <v>45238</v>
      </c>
      <c r="C1385" s="2">
        <v>45238</v>
      </c>
      <c r="D1385" s="2"/>
      <c r="E1385" t="s">
        <v>951</v>
      </c>
      <c r="F1385" t="s">
        <v>952</v>
      </c>
      <c r="G1385" t="s">
        <v>942</v>
      </c>
      <c r="H1385" t="s">
        <v>951</v>
      </c>
      <c r="I1385" t="s">
        <v>3614</v>
      </c>
      <c r="J1385">
        <v>100318859</v>
      </c>
      <c r="K1385" t="s">
        <v>1028</v>
      </c>
      <c r="L1385">
        <v>1</v>
      </c>
      <c r="M1385" t="s">
        <v>77</v>
      </c>
      <c r="N1385">
        <v>336.34</v>
      </c>
      <c r="O1385">
        <v>239.89</v>
      </c>
      <c r="P1385" t="s">
        <v>78</v>
      </c>
      <c r="Q1385" s="94">
        <v>45281.642361111109</v>
      </c>
      <c r="R1385">
        <v>336.34</v>
      </c>
      <c r="S1385">
        <v>239.89</v>
      </c>
      <c r="T1385" t="str">
        <f>VLOOKUP(E1385,zamiana!A:B,2,0)</f>
        <v>ALSTOM (ex. BT) CZL</v>
      </c>
    </row>
    <row r="1386" spans="1:20" x14ac:dyDescent="0.3">
      <c r="A1386" t="s">
        <v>5744</v>
      </c>
      <c r="B1386" s="2">
        <v>45238</v>
      </c>
      <c r="C1386" s="2">
        <v>45238</v>
      </c>
      <c r="D1386" s="2"/>
      <c r="E1386" t="s">
        <v>951</v>
      </c>
      <c r="F1386" t="s">
        <v>952</v>
      </c>
      <c r="G1386" t="s">
        <v>942</v>
      </c>
      <c r="H1386" t="s">
        <v>951</v>
      </c>
      <c r="I1386" t="s">
        <v>3614</v>
      </c>
      <c r="J1386">
        <v>100318859</v>
      </c>
      <c r="K1386" t="s">
        <v>1028</v>
      </c>
      <c r="L1386">
        <v>1</v>
      </c>
      <c r="M1386" t="s">
        <v>77</v>
      </c>
      <c r="N1386">
        <v>336.34</v>
      </c>
      <c r="O1386">
        <v>239.89</v>
      </c>
      <c r="P1386" t="s">
        <v>78</v>
      </c>
      <c r="Q1386" s="94">
        <v>45281.642361111109</v>
      </c>
      <c r="R1386">
        <v>336.34</v>
      </c>
      <c r="S1386">
        <v>239.89</v>
      </c>
      <c r="T1386" t="str">
        <f>VLOOKUP(E1386,zamiana!A:B,2,0)</f>
        <v>ALSTOM (ex. BT) CZL</v>
      </c>
    </row>
    <row r="1387" spans="1:20" x14ac:dyDescent="0.3">
      <c r="A1387" t="s">
        <v>5744</v>
      </c>
      <c r="B1387" s="2">
        <v>45238</v>
      </c>
      <c r="C1387" s="2">
        <v>45238</v>
      </c>
      <c r="D1387" s="2"/>
      <c r="E1387" t="s">
        <v>951</v>
      </c>
      <c r="F1387" t="s">
        <v>952</v>
      </c>
      <c r="G1387" t="s">
        <v>942</v>
      </c>
      <c r="H1387" t="s">
        <v>951</v>
      </c>
      <c r="I1387" t="s">
        <v>1595</v>
      </c>
      <c r="J1387">
        <v>100315930</v>
      </c>
      <c r="K1387" t="s">
        <v>1028</v>
      </c>
      <c r="L1387">
        <v>1</v>
      </c>
      <c r="M1387" t="s">
        <v>77</v>
      </c>
      <c r="N1387">
        <v>42.55</v>
      </c>
      <c r="O1387">
        <v>35.46</v>
      </c>
      <c r="P1387" t="s">
        <v>78</v>
      </c>
      <c r="Q1387" s="94">
        <v>45281.635416666664</v>
      </c>
      <c r="R1387">
        <v>42.55</v>
      </c>
      <c r="S1387">
        <v>35.46</v>
      </c>
      <c r="T1387" t="str">
        <f>VLOOKUP(E1387,zamiana!A:B,2,0)</f>
        <v>ALSTOM (ex. BT) CZL</v>
      </c>
    </row>
    <row r="1388" spans="1:20" x14ac:dyDescent="0.3">
      <c r="A1388" t="s">
        <v>5744</v>
      </c>
      <c r="B1388" s="2">
        <v>45238</v>
      </c>
      <c r="C1388" s="2">
        <v>45238</v>
      </c>
      <c r="D1388" s="2"/>
      <c r="E1388" t="s">
        <v>951</v>
      </c>
      <c r="F1388" t="s">
        <v>952</v>
      </c>
      <c r="G1388" t="s">
        <v>942</v>
      </c>
      <c r="H1388" t="s">
        <v>951</v>
      </c>
      <c r="I1388" t="s">
        <v>1595</v>
      </c>
      <c r="J1388">
        <v>100315930</v>
      </c>
      <c r="K1388" t="s">
        <v>1028</v>
      </c>
      <c r="L1388">
        <v>1</v>
      </c>
      <c r="M1388" t="s">
        <v>77</v>
      </c>
      <c r="N1388">
        <v>42.55</v>
      </c>
      <c r="O1388">
        <v>35.46</v>
      </c>
      <c r="P1388" t="s">
        <v>78</v>
      </c>
      <c r="Q1388" s="94">
        <v>45281.635416666664</v>
      </c>
      <c r="R1388">
        <v>42.55</v>
      </c>
      <c r="S1388">
        <v>35.46</v>
      </c>
      <c r="T1388" t="str">
        <f>VLOOKUP(E1388,zamiana!A:B,2,0)</f>
        <v>ALSTOM (ex. BT) CZL</v>
      </c>
    </row>
    <row r="1389" spans="1:20" x14ac:dyDescent="0.3">
      <c r="A1389" t="s">
        <v>5744</v>
      </c>
      <c r="B1389" s="2">
        <v>45238</v>
      </c>
      <c r="C1389" s="2">
        <v>45238</v>
      </c>
      <c r="D1389" s="2"/>
      <c r="E1389" t="s">
        <v>951</v>
      </c>
      <c r="F1389" t="s">
        <v>952</v>
      </c>
      <c r="G1389" t="s">
        <v>942</v>
      </c>
      <c r="H1389" t="s">
        <v>951</v>
      </c>
      <c r="I1389" t="s">
        <v>1595</v>
      </c>
      <c r="J1389">
        <v>100315930</v>
      </c>
      <c r="K1389" t="s">
        <v>1028</v>
      </c>
      <c r="L1389">
        <v>1</v>
      </c>
      <c r="M1389" t="s">
        <v>77</v>
      </c>
      <c r="N1389">
        <v>42.55</v>
      </c>
      <c r="O1389">
        <v>35.46</v>
      </c>
      <c r="P1389" t="s">
        <v>78</v>
      </c>
      <c r="Q1389" s="94">
        <v>45281.635416666664</v>
      </c>
      <c r="R1389">
        <v>42.55</v>
      </c>
      <c r="S1389">
        <v>35.46</v>
      </c>
      <c r="T1389" t="str">
        <f>VLOOKUP(E1389,zamiana!A:B,2,0)</f>
        <v>ALSTOM (ex. BT) CZL</v>
      </c>
    </row>
    <row r="1390" spans="1:20" x14ac:dyDescent="0.3">
      <c r="A1390" t="s">
        <v>5744</v>
      </c>
      <c r="B1390" s="2">
        <v>45238</v>
      </c>
      <c r="C1390" s="2">
        <v>45238</v>
      </c>
      <c r="D1390" s="2"/>
      <c r="E1390" t="s">
        <v>951</v>
      </c>
      <c r="F1390" t="s">
        <v>952</v>
      </c>
      <c r="G1390" t="s">
        <v>942</v>
      </c>
      <c r="H1390" t="s">
        <v>951</v>
      </c>
      <c r="I1390" t="s">
        <v>1595</v>
      </c>
      <c r="J1390">
        <v>100315930</v>
      </c>
      <c r="K1390" t="s">
        <v>1028</v>
      </c>
      <c r="L1390">
        <v>1</v>
      </c>
      <c r="M1390" t="s">
        <v>77</v>
      </c>
      <c r="N1390">
        <v>42.55</v>
      </c>
      <c r="O1390">
        <v>35.46</v>
      </c>
      <c r="P1390" t="s">
        <v>78</v>
      </c>
      <c r="Q1390" s="94">
        <v>45281.635416666664</v>
      </c>
      <c r="R1390">
        <v>42.55</v>
      </c>
      <c r="S1390">
        <v>35.46</v>
      </c>
      <c r="T1390" t="str">
        <f>VLOOKUP(E1390,zamiana!A:B,2,0)</f>
        <v>ALSTOM (ex. BT) CZL</v>
      </c>
    </row>
    <row r="1391" spans="1:20" x14ac:dyDescent="0.3">
      <c r="A1391" t="s">
        <v>5744</v>
      </c>
      <c r="B1391" s="2">
        <v>45238</v>
      </c>
      <c r="C1391" s="2">
        <v>45238</v>
      </c>
      <c r="D1391" s="2"/>
      <c r="E1391" t="s">
        <v>951</v>
      </c>
      <c r="F1391" t="s">
        <v>952</v>
      </c>
      <c r="G1391" t="s">
        <v>942</v>
      </c>
      <c r="H1391" t="s">
        <v>951</v>
      </c>
      <c r="I1391" t="s">
        <v>3712</v>
      </c>
      <c r="J1391">
        <v>100315730</v>
      </c>
      <c r="K1391" t="s">
        <v>1028</v>
      </c>
      <c r="L1391">
        <v>8</v>
      </c>
      <c r="M1391" t="s">
        <v>77</v>
      </c>
      <c r="N1391">
        <v>11.53</v>
      </c>
      <c r="O1391">
        <v>4</v>
      </c>
      <c r="P1391" t="s">
        <v>78</v>
      </c>
      <c r="Q1391" s="94">
        <v>45281.676388888889</v>
      </c>
      <c r="R1391">
        <v>92.24</v>
      </c>
      <c r="S1391">
        <v>32</v>
      </c>
      <c r="T1391" t="str">
        <f>VLOOKUP(E1391,zamiana!A:B,2,0)</f>
        <v>ALSTOM (ex. BT) CZL</v>
      </c>
    </row>
    <row r="1392" spans="1:20" x14ac:dyDescent="0.3">
      <c r="A1392" t="s">
        <v>5744</v>
      </c>
      <c r="B1392" s="2">
        <v>45238</v>
      </c>
      <c r="C1392" s="2">
        <v>45238</v>
      </c>
      <c r="D1392" s="2"/>
      <c r="E1392" t="s">
        <v>951</v>
      </c>
      <c r="F1392" t="s">
        <v>952</v>
      </c>
      <c r="G1392" t="s">
        <v>942</v>
      </c>
      <c r="H1392" t="s">
        <v>951</v>
      </c>
      <c r="I1392" t="s">
        <v>3712</v>
      </c>
      <c r="J1392">
        <v>100315730</v>
      </c>
      <c r="K1392" t="s">
        <v>1028</v>
      </c>
      <c r="L1392">
        <v>8</v>
      </c>
      <c r="M1392" t="s">
        <v>77</v>
      </c>
      <c r="N1392">
        <v>11.53</v>
      </c>
      <c r="O1392">
        <v>4</v>
      </c>
      <c r="P1392" t="s">
        <v>78</v>
      </c>
      <c r="Q1392" s="94">
        <v>45281.676388888889</v>
      </c>
      <c r="R1392">
        <v>92.24</v>
      </c>
      <c r="S1392">
        <v>32</v>
      </c>
      <c r="T1392" t="str">
        <f>VLOOKUP(E1392,zamiana!A:B,2,0)</f>
        <v>ALSTOM (ex. BT) CZL</v>
      </c>
    </row>
    <row r="1393" spans="1:20" x14ac:dyDescent="0.3">
      <c r="A1393" t="s">
        <v>5744</v>
      </c>
      <c r="B1393" s="2">
        <v>45238</v>
      </c>
      <c r="C1393" s="2">
        <v>45238</v>
      </c>
      <c r="D1393" s="2"/>
      <c r="E1393" t="s">
        <v>951</v>
      </c>
      <c r="F1393" t="s">
        <v>952</v>
      </c>
      <c r="G1393" t="s">
        <v>942</v>
      </c>
      <c r="H1393" t="s">
        <v>951</v>
      </c>
      <c r="I1393" t="s">
        <v>3615</v>
      </c>
      <c r="J1393">
        <v>100314798</v>
      </c>
      <c r="K1393" t="s">
        <v>1028</v>
      </c>
      <c r="L1393">
        <v>2</v>
      </c>
      <c r="M1393" t="s">
        <v>77</v>
      </c>
      <c r="N1393">
        <v>91.47</v>
      </c>
      <c r="O1393">
        <v>48.24</v>
      </c>
      <c r="P1393" t="s">
        <v>78</v>
      </c>
      <c r="Q1393" s="94">
        <v>45281.67291666667</v>
      </c>
      <c r="R1393">
        <v>182.94</v>
      </c>
      <c r="S1393">
        <v>96.48</v>
      </c>
      <c r="T1393" t="str">
        <f>VLOOKUP(E1393,zamiana!A:B,2,0)</f>
        <v>ALSTOM (ex. BT) CZL</v>
      </c>
    </row>
    <row r="1394" spans="1:20" x14ac:dyDescent="0.3">
      <c r="A1394" t="s">
        <v>5744</v>
      </c>
      <c r="B1394" s="2">
        <v>45238</v>
      </c>
      <c r="C1394" s="2">
        <v>45238</v>
      </c>
      <c r="D1394" s="2"/>
      <c r="E1394" t="s">
        <v>951</v>
      </c>
      <c r="F1394" t="s">
        <v>952</v>
      </c>
      <c r="G1394" t="s">
        <v>942</v>
      </c>
      <c r="H1394" t="s">
        <v>951</v>
      </c>
      <c r="I1394" t="s">
        <v>3615</v>
      </c>
      <c r="J1394">
        <v>100314798</v>
      </c>
      <c r="K1394" t="s">
        <v>1028</v>
      </c>
      <c r="L1394">
        <v>2</v>
      </c>
      <c r="M1394" t="s">
        <v>77</v>
      </c>
      <c r="N1394">
        <v>91.47</v>
      </c>
      <c r="O1394">
        <v>48.24</v>
      </c>
      <c r="P1394" t="s">
        <v>78</v>
      </c>
      <c r="Q1394" s="94">
        <v>45281.67291666667</v>
      </c>
      <c r="R1394">
        <v>182.94</v>
      </c>
      <c r="S1394">
        <v>96.48</v>
      </c>
      <c r="T1394" t="str">
        <f>VLOOKUP(E1394,zamiana!A:B,2,0)</f>
        <v>ALSTOM (ex. BT) CZL</v>
      </c>
    </row>
    <row r="1395" spans="1:20" x14ac:dyDescent="0.3">
      <c r="A1395" t="s">
        <v>5744</v>
      </c>
      <c r="B1395" s="2">
        <v>45238</v>
      </c>
      <c r="C1395" s="2">
        <v>45238</v>
      </c>
      <c r="D1395" s="2"/>
      <c r="E1395" t="s">
        <v>951</v>
      </c>
      <c r="F1395" t="s">
        <v>952</v>
      </c>
      <c r="G1395" t="s">
        <v>942</v>
      </c>
      <c r="H1395" t="s">
        <v>951</v>
      </c>
      <c r="I1395" t="s">
        <v>1420</v>
      </c>
      <c r="J1395">
        <v>100314793</v>
      </c>
      <c r="K1395" t="s">
        <v>1028</v>
      </c>
      <c r="L1395">
        <v>1</v>
      </c>
      <c r="M1395" t="s">
        <v>77</v>
      </c>
      <c r="N1395">
        <v>22.03</v>
      </c>
      <c r="O1395">
        <v>21.03</v>
      </c>
      <c r="P1395" t="s">
        <v>78</v>
      </c>
      <c r="Q1395" s="94">
        <v>45281.636111111111</v>
      </c>
      <c r="R1395">
        <v>22.03</v>
      </c>
      <c r="S1395">
        <v>21.03</v>
      </c>
      <c r="T1395" t="str">
        <f>VLOOKUP(E1395,zamiana!A:B,2,0)</f>
        <v>ALSTOM (ex. BT) CZL</v>
      </c>
    </row>
    <row r="1396" spans="1:20" x14ac:dyDescent="0.3">
      <c r="A1396" t="s">
        <v>5744</v>
      </c>
      <c r="B1396" s="2">
        <v>45238</v>
      </c>
      <c r="C1396" s="2">
        <v>45238</v>
      </c>
      <c r="D1396" s="2"/>
      <c r="E1396" t="s">
        <v>951</v>
      </c>
      <c r="F1396" t="s">
        <v>952</v>
      </c>
      <c r="G1396" t="s">
        <v>942</v>
      </c>
      <c r="H1396" t="s">
        <v>951</v>
      </c>
      <c r="I1396" t="s">
        <v>1420</v>
      </c>
      <c r="J1396">
        <v>100314793</v>
      </c>
      <c r="K1396" t="s">
        <v>1028</v>
      </c>
      <c r="L1396">
        <v>1</v>
      </c>
      <c r="M1396" t="s">
        <v>77</v>
      </c>
      <c r="N1396">
        <v>22.03</v>
      </c>
      <c r="O1396">
        <v>21.03</v>
      </c>
      <c r="P1396" t="s">
        <v>78</v>
      </c>
      <c r="Q1396" s="94">
        <v>45281.636111111111</v>
      </c>
      <c r="R1396">
        <v>22.03</v>
      </c>
      <c r="S1396">
        <v>21.03</v>
      </c>
      <c r="T1396" t="str">
        <f>VLOOKUP(E1396,zamiana!A:B,2,0)</f>
        <v>ALSTOM (ex. BT) CZL</v>
      </c>
    </row>
    <row r="1397" spans="1:20" x14ac:dyDescent="0.3">
      <c r="A1397" t="s">
        <v>5744</v>
      </c>
      <c r="B1397" s="2">
        <v>45238</v>
      </c>
      <c r="C1397" s="2">
        <v>45238</v>
      </c>
      <c r="D1397" s="2"/>
      <c r="E1397" t="s">
        <v>951</v>
      </c>
      <c r="F1397" t="s">
        <v>952</v>
      </c>
      <c r="G1397" t="s">
        <v>942</v>
      </c>
      <c r="H1397" t="s">
        <v>951</v>
      </c>
      <c r="I1397" t="s">
        <v>1420</v>
      </c>
      <c r="J1397">
        <v>100314793</v>
      </c>
      <c r="K1397" t="s">
        <v>1028</v>
      </c>
      <c r="L1397">
        <v>1</v>
      </c>
      <c r="M1397" t="s">
        <v>77</v>
      </c>
      <c r="N1397">
        <v>22.03</v>
      </c>
      <c r="O1397">
        <v>21.03</v>
      </c>
      <c r="P1397" t="s">
        <v>78</v>
      </c>
      <c r="Q1397" s="94">
        <v>45281.636111111111</v>
      </c>
      <c r="R1397">
        <v>22.03</v>
      </c>
      <c r="S1397">
        <v>21.03</v>
      </c>
      <c r="T1397" t="str">
        <f>VLOOKUP(E1397,zamiana!A:B,2,0)</f>
        <v>ALSTOM (ex. BT) CZL</v>
      </c>
    </row>
    <row r="1398" spans="1:20" x14ac:dyDescent="0.3">
      <c r="A1398" t="s">
        <v>5744</v>
      </c>
      <c r="B1398" s="2">
        <v>45238</v>
      </c>
      <c r="C1398" s="2">
        <v>45238</v>
      </c>
      <c r="D1398" s="2"/>
      <c r="E1398" t="s">
        <v>951</v>
      </c>
      <c r="F1398" t="s">
        <v>952</v>
      </c>
      <c r="G1398" t="s">
        <v>942</v>
      </c>
      <c r="H1398" t="s">
        <v>951</v>
      </c>
      <c r="I1398" t="s">
        <v>1420</v>
      </c>
      <c r="J1398">
        <v>100314793</v>
      </c>
      <c r="K1398" t="s">
        <v>1028</v>
      </c>
      <c r="L1398">
        <v>1</v>
      </c>
      <c r="M1398" t="s">
        <v>77</v>
      </c>
      <c r="N1398">
        <v>22.03</v>
      </c>
      <c r="O1398">
        <v>21.03</v>
      </c>
      <c r="P1398" t="s">
        <v>78</v>
      </c>
      <c r="Q1398" s="94">
        <v>45281.636111111111</v>
      </c>
      <c r="R1398">
        <v>22.03</v>
      </c>
      <c r="S1398">
        <v>21.03</v>
      </c>
      <c r="T1398" t="str">
        <f>VLOOKUP(E1398,zamiana!A:B,2,0)</f>
        <v>ALSTOM (ex. BT) CZL</v>
      </c>
    </row>
    <row r="1399" spans="1:20" x14ac:dyDescent="0.3">
      <c r="A1399" t="s">
        <v>5744</v>
      </c>
      <c r="B1399" s="2">
        <v>45238</v>
      </c>
      <c r="C1399" s="2">
        <v>45238</v>
      </c>
      <c r="D1399" s="2"/>
      <c r="E1399" t="s">
        <v>951</v>
      </c>
      <c r="F1399" t="s">
        <v>952</v>
      </c>
      <c r="G1399" t="s">
        <v>942</v>
      </c>
      <c r="H1399" t="s">
        <v>951</v>
      </c>
      <c r="I1399" t="s">
        <v>4063</v>
      </c>
      <c r="J1399">
        <v>100314735</v>
      </c>
      <c r="K1399" t="s">
        <v>1028</v>
      </c>
      <c r="L1399">
        <v>1</v>
      </c>
      <c r="M1399" t="s">
        <v>77</v>
      </c>
      <c r="N1399">
        <v>33.159999999999997</v>
      </c>
      <c r="O1399">
        <v>18.14</v>
      </c>
      <c r="P1399" t="s">
        <v>78</v>
      </c>
      <c r="Q1399" s="94">
        <v>45281.667361111111</v>
      </c>
      <c r="R1399">
        <v>33.159999999999997</v>
      </c>
      <c r="S1399">
        <v>18.14</v>
      </c>
      <c r="T1399" t="str">
        <f>VLOOKUP(E1399,zamiana!A:B,2,0)</f>
        <v>ALSTOM (ex. BT) CZL</v>
      </c>
    </row>
    <row r="1400" spans="1:20" x14ac:dyDescent="0.3">
      <c r="A1400" t="s">
        <v>5744</v>
      </c>
      <c r="B1400" s="2">
        <v>45238</v>
      </c>
      <c r="C1400" s="2">
        <v>45238</v>
      </c>
      <c r="D1400" s="2"/>
      <c r="E1400" t="s">
        <v>951</v>
      </c>
      <c r="F1400" t="s">
        <v>952</v>
      </c>
      <c r="G1400" t="s">
        <v>942</v>
      </c>
      <c r="H1400" t="s">
        <v>951</v>
      </c>
      <c r="I1400" t="s">
        <v>4063</v>
      </c>
      <c r="J1400">
        <v>100314735</v>
      </c>
      <c r="K1400" t="s">
        <v>1028</v>
      </c>
      <c r="L1400">
        <v>1</v>
      </c>
      <c r="M1400" t="s">
        <v>77</v>
      </c>
      <c r="N1400">
        <v>33.159999999999997</v>
      </c>
      <c r="O1400">
        <v>18.14</v>
      </c>
      <c r="P1400" t="s">
        <v>78</v>
      </c>
      <c r="Q1400" s="94">
        <v>45281.667361111111</v>
      </c>
      <c r="R1400">
        <v>33.159999999999997</v>
      </c>
      <c r="S1400">
        <v>18.14</v>
      </c>
      <c r="T1400" t="str">
        <f>VLOOKUP(E1400,zamiana!A:B,2,0)</f>
        <v>ALSTOM (ex. BT) CZL</v>
      </c>
    </row>
    <row r="1401" spans="1:20" x14ac:dyDescent="0.3">
      <c r="A1401" t="s">
        <v>5744</v>
      </c>
      <c r="B1401" s="2">
        <v>45238</v>
      </c>
      <c r="C1401" s="2">
        <v>45238</v>
      </c>
      <c r="D1401" s="2"/>
      <c r="E1401" t="s">
        <v>951</v>
      </c>
      <c r="F1401" t="s">
        <v>952</v>
      </c>
      <c r="G1401" t="s">
        <v>942</v>
      </c>
      <c r="H1401" t="s">
        <v>951</v>
      </c>
      <c r="I1401" t="s">
        <v>4063</v>
      </c>
      <c r="J1401">
        <v>100314735</v>
      </c>
      <c r="K1401" t="s">
        <v>1028</v>
      </c>
      <c r="L1401">
        <v>1</v>
      </c>
      <c r="M1401" t="s">
        <v>77</v>
      </c>
      <c r="N1401">
        <v>33.159999999999997</v>
      </c>
      <c r="O1401">
        <v>18.14</v>
      </c>
      <c r="P1401" t="s">
        <v>78</v>
      </c>
      <c r="Q1401" s="94">
        <v>45281.667361111111</v>
      </c>
      <c r="R1401">
        <v>33.159999999999997</v>
      </c>
      <c r="S1401">
        <v>18.14</v>
      </c>
      <c r="T1401" t="str">
        <f>VLOOKUP(E1401,zamiana!A:B,2,0)</f>
        <v>ALSTOM (ex. BT) CZL</v>
      </c>
    </row>
    <row r="1402" spans="1:20" x14ac:dyDescent="0.3">
      <c r="A1402" t="s">
        <v>5744</v>
      </c>
      <c r="B1402" s="2">
        <v>45238</v>
      </c>
      <c r="C1402" s="2">
        <v>45238</v>
      </c>
      <c r="D1402" s="2"/>
      <c r="E1402" t="s">
        <v>951</v>
      </c>
      <c r="F1402" t="s">
        <v>952</v>
      </c>
      <c r="G1402" t="s">
        <v>942</v>
      </c>
      <c r="H1402" t="s">
        <v>951</v>
      </c>
      <c r="I1402" t="s">
        <v>4063</v>
      </c>
      <c r="J1402">
        <v>100314735</v>
      </c>
      <c r="K1402" t="s">
        <v>1028</v>
      </c>
      <c r="L1402">
        <v>1</v>
      </c>
      <c r="M1402" t="s">
        <v>77</v>
      </c>
      <c r="N1402">
        <v>33.159999999999997</v>
      </c>
      <c r="O1402">
        <v>18.14</v>
      </c>
      <c r="P1402" t="s">
        <v>78</v>
      </c>
      <c r="Q1402" s="94">
        <v>45281.667361111111</v>
      </c>
      <c r="R1402">
        <v>33.159999999999997</v>
      </c>
      <c r="S1402">
        <v>18.14</v>
      </c>
      <c r="T1402" t="str">
        <f>VLOOKUP(E1402,zamiana!A:B,2,0)</f>
        <v>ALSTOM (ex. BT) CZL</v>
      </c>
    </row>
    <row r="1403" spans="1:20" x14ac:dyDescent="0.3">
      <c r="A1403" t="s">
        <v>5744</v>
      </c>
      <c r="B1403" s="2">
        <v>45238</v>
      </c>
      <c r="C1403" s="2">
        <v>45238</v>
      </c>
      <c r="D1403" s="2"/>
      <c r="E1403" t="s">
        <v>951</v>
      </c>
      <c r="F1403" t="s">
        <v>952</v>
      </c>
      <c r="G1403" t="s">
        <v>942</v>
      </c>
      <c r="H1403" t="s">
        <v>951</v>
      </c>
      <c r="I1403" t="s">
        <v>1889</v>
      </c>
      <c r="J1403">
        <v>100314733</v>
      </c>
      <c r="K1403" t="s">
        <v>1028</v>
      </c>
      <c r="L1403">
        <v>1</v>
      </c>
      <c r="M1403" t="s">
        <v>77</v>
      </c>
      <c r="N1403">
        <v>255.5</v>
      </c>
      <c r="O1403">
        <v>187.75</v>
      </c>
      <c r="P1403" t="s">
        <v>78</v>
      </c>
      <c r="Q1403" s="94">
        <v>45281.62777777778</v>
      </c>
      <c r="R1403">
        <v>255.5</v>
      </c>
      <c r="S1403">
        <v>187.75</v>
      </c>
      <c r="T1403" t="str">
        <f>VLOOKUP(E1403,zamiana!A:B,2,0)</f>
        <v>ALSTOM (ex. BT) CZL</v>
      </c>
    </row>
    <row r="1404" spans="1:20" x14ac:dyDescent="0.3">
      <c r="A1404" t="s">
        <v>5744</v>
      </c>
      <c r="B1404" s="2">
        <v>45238</v>
      </c>
      <c r="C1404" s="2">
        <v>45238</v>
      </c>
      <c r="D1404" s="2"/>
      <c r="E1404" t="s">
        <v>951</v>
      </c>
      <c r="F1404" t="s">
        <v>952</v>
      </c>
      <c r="G1404" t="s">
        <v>942</v>
      </c>
      <c r="H1404" t="s">
        <v>951</v>
      </c>
      <c r="I1404" t="s">
        <v>1889</v>
      </c>
      <c r="J1404">
        <v>100314733</v>
      </c>
      <c r="K1404" t="s">
        <v>1028</v>
      </c>
      <c r="L1404">
        <v>1</v>
      </c>
      <c r="M1404" t="s">
        <v>77</v>
      </c>
      <c r="N1404">
        <v>255.5</v>
      </c>
      <c r="O1404">
        <v>187.75</v>
      </c>
      <c r="P1404" t="s">
        <v>78</v>
      </c>
      <c r="Q1404" s="94">
        <v>45281.62777777778</v>
      </c>
      <c r="R1404">
        <v>255.5</v>
      </c>
      <c r="S1404">
        <v>187.75</v>
      </c>
      <c r="T1404" t="str">
        <f>VLOOKUP(E1404,zamiana!A:B,2,0)</f>
        <v>ALSTOM (ex. BT) CZL</v>
      </c>
    </row>
    <row r="1405" spans="1:20" x14ac:dyDescent="0.3">
      <c r="A1405" t="s">
        <v>5744</v>
      </c>
      <c r="B1405" s="2">
        <v>45238</v>
      </c>
      <c r="C1405" s="2">
        <v>45238</v>
      </c>
      <c r="D1405" s="2"/>
      <c r="E1405" t="s">
        <v>951</v>
      </c>
      <c r="F1405" t="s">
        <v>952</v>
      </c>
      <c r="G1405" t="s">
        <v>942</v>
      </c>
      <c r="H1405" t="s">
        <v>951</v>
      </c>
      <c r="I1405" t="s">
        <v>1889</v>
      </c>
      <c r="J1405">
        <v>100314733</v>
      </c>
      <c r="K1405" t="s">
        <v>1028</v>
      </c>
      <c r="L1405">
        <v>1</v>
      </c>
      <c r="M1405" t="s">
        <v>77</v>
      </c>
      <c r="N1405">
        <v>255.5</v>
      </c>
      <c r="O1405">
        <v>187.75</v>
      </c>
      <c r="P1405" t="s">
        <v>78</v>
      </c>
      <c r="Q1405" s="94">
        <v>45281.62777777778</v>
      </c>
      <c r="R1405">
        <v>255.5</v>
      </c>
      <c r="S1405">
        <v>187.75</v>
      </c>
      <c r="T1405" t="str">
        <f>VLOOKUP(E1405,zamiana!A:B,2,0)</f>
        <v>ALSTOM (ex. BT) CZL</v>
      </c>
    </row>
    <row r="1406" spans="1:20" x14ac:dyDescent="0.3">
      <c r="A1406" t="s">
        <v>5744</v>
      </c>
      <c r="B1406" s="2">
        <v>45238</v>
      </c>
      <c r="C1406" s="2">
        <v>45238</v>
      </c>
      <c r="D1406" s="2"/>
      <c r="E1406" t="s">
        <v>951</v>
      </c>
      <c r="F1406" t="s">
        <v>952</v>
      </c>
      <c r="G1406" t="s">
        <v>942</v>
      </c>
      <c r="H1406" t="s">
        <v>951</v>
      </c>
      <c r="I1406" t="s">
        <v>1889</v>
      </c>
      <c r="J1406">
        <v>100314733</v>
      </c>
      <c r="K1406" t="s">
        <v>1028</v>
      </c>
      <c r="L1406">
        <v>1</v>
      </c>
      <c r="M1406" t="s">
        <v>77</v>
      </c>
      <c r="N1406">
        <v>255.5</v>
      </c>
      <c r="O1406">
        <v>187.75</v>
      </c>
      <c r="P1406" t="s">
        <v>78</v>
      </c>
      <c r="Q1406" s="94">
        <v>45281.62777777778</v>
      </c>
      <c r="R1406">
        <v>255.5</v>
      </c>
      <c r="S1406">
        <v>187.75</v>
      </c>
      <c r="T1406" t="str">
        <f>VLOOKUP(E1406,zamiana!A:B,2,0)</f>
        <v>ALSTOM (ex. BT) CZL</v>
      </c>
    </row>
    <row r="1407" spans="1:20" x14ac:dyDescent="0.3">
      <c r="A1407" t="s">
        <v>5744</v>
      </c>
      <c r="B1407" s="2">
        <v>45238</v>
      </c>
      <c r="C1407" s="2">
        <v>45238</v>
      </c>
      <c r="D1407" s="2"/>
      <c r="E1407" t="s">
        <v>951</v>
      </c>
      <c r="F1407" t="s">
        <v>952</v>
      </c>
      <c r="G1407" t="s">
        <v>942</v>
      </c>
      <c r="H1407" t="s">
        <v>951</v>
      </c>
      <c r="I1407" t="s">
        <v>4061</v>
      </c>
      <c r="J1407" t="s">
        <v>4062</v>
      </c>
      <c r="K1407" t="s">
        <v>1028</v>
      </c>
      <c r="L1407">
        <v>1</v>
      </c>
      <c r="M1407" t="s">
        <v>77</v>
      </c>
      <c r="N1407">
        <v>70.86</v>
      </c>
      <c r="O1407">
        <v>47.22</v>
      </c>
      <c r="P1407" t="s">
        <v>78</v>
      </c>
      <c r="Q1407" s="94">
        <v>45281.674305555556</v>
      </c>
      <c r="R1407">
        <v>70.86</v>
      </c>
      <c r="S1407">
        <v>47.22</v>
      </c>
      <c r="T1407" t="str">
        <f>VLOOKUP(E1407,zamiana!A:B,2,0)</f>
        <v>ALSTOM (ex. BT) CZL</v>
      </c>
    </row>
    <row r="1408" spans="1:20" x14ac:dyDescent="0.3">
      <c r="A1408" t="s">
        <v>5744</v>
      </c>
      <c r="B1408" s="2">
        <v>45238</v>
      </c>
      <c r="C1408" s="2">
        <v>45238</v>
      </c>
      <c r="D1408" s="2"/>
      <c r="E1408" t="s">
        <v>951</v>
      </c>
      <c r="F1408" t="s">
        <v>952</v>
      </c>
      <c r="G1408" t="s">
        <v>942</v>
      </c>
      <c r="H1408" t="s">
        <v>951</v>
      </c>
      <c r="I1408" t="s">
        <v>4061</v>
      </c>
      <c r="J1408" t="s">
        <v>4062</v>
      </c>
      <c r="K1408" t="s">
        <v>1028</v>
      </c>
      <c r="L1408">
        <v>1</v>
      </c>
      <c r="M1408" t="s">
        <v>77</v>
      </c>
      <c r="N1408">
        <v>70.86</v>
      </c>
      <c r="O1408">
        <v>47.22</v>
      </c>
      <c r="P1408" t="s">
        <v>78</v>
      </c>
      <c r="Q1408" s="94">
        <v>45281.674305555556</v>
      </c>
      <c r="R1408">
        <v>70.86</v>
      </c>
      <c r="S1408">
        <v>47.22</v>
      </c>
      <c r="T1408" t="str">
        <f>VLOOKUP(E1408,zamiana!A:B,2,0)</f>
        <v>ALSTOM (ex. BT) CZL</v>
      </c>
    </row>
    <row r="1409" spans="1:20" x14ac:dyDescent="0.3">
      <c r="A1409" t="s">
        <v>5744</v>
      </c>
      <c r="B1409" s="2">
        <v>45238</v>
      </c>
      <c r="C1409" s="2">
        <v>45238</v>
      </c>
      <c r="D1409" s="2"/>
      <c r="E1409" t="s">
        <v>951</v>
      </c>
      <c r="F1409" t="s">
        <v>952</v>
      </c>
      <c r="G1409" t="s">
        <v>942</v>
      </c>
      <c r="H1409" t="s">
        <v>951</v>
      </c>
      <c r="I1409" t="s">
        <v>4061</v>
      </c>
      <c r="J1409" t="s">
        <v>4062</v>
      </c>
      <c r="K1409" t="s">
        <v>1028</v>
      </c>
      <c r="L1409">
        <v>1</v>
      </c>
      <c r="M1409" t="s">
        <v>77</v>
      </c>
      <c r="N1409">
        <v>70.86</v>
      </c>
      <c r="O1409">
        <v>47.22</v>
      </c>
      <c r="P1409" t="s">
        <v>78</v>
      </c>
      <c r="Q1409" s="94">
        <v>45281.674305555556</v>
      </c>
      <c r="R1409">
        <v>70.86</v>
      </c>
      <c r="S1409">
        <v>47.22</v>
      </c>
      <c r="T1409" t="str">
        <f>VLOOKUP(E1409,zamiana!A:B,2,0)</f>
        <v>ALSTOM (ex. BT) CZL</v>
      </c>
    </row>
    <row r="1410" spans="1:20" x14ac:dyDescent="0.3">
      <c r="A1410" t="s">
        <v>5744</v>
      </c>
      <c r="B1410" s="2">
        <v>45238</v>
      </c>
      <c r="C1410" s="2">
        <v>45238</v>
      </c>
      <c r="D1410" s="2"/>
      <c r="E1410" t="s">
        <v>951</v>
      </c>
      <c r="F1410" t="s">
        <v>952</v>
      </c>
      <c r="G1410" t="s">
        <v>942</v>
      </c>
      <c r="H1410" t="s">
        <v>951</v>
      </c>
      <c r="I1410" t="s">
        <v>4061</v>
      </c>
      <c r="J1410" t="s">
        <v>4062</v>
      </c>
      <c r="K1410" t="s">
        <v>1028</v>
      </c>
      <c r="L1410">
        <v>1</v>
      </c>
      <c r="M1410" t="s">
        <v>77</v>
      </c>
      <c r="N1410">
        <v>70.86</v>
      </c>
      <c r="O1410">
        <v>47.22</v>
      </c>
      <c r="P1410" t="s">
        <v>78</v>
      </c>
      <c r="Q1410" s="94">
        <v>45281.674305555556</v>
      </c>
      <c r="R1410">
        <v>70.86</v>
      </c>
      <c r="S1410">
        <v>47.22</v>
      </c>
      <c r="T1410" t="str">
        <f>VLOOKUP(E1410,zamiana!A:B,2,0)</f>
        <v>ALSTOM (ex. BT) CZL</v>
      </c>
    </row>
    <row r="1411" spans="1:20" x14ac:dyDescent="0.3">
      <c r="A1411" t="s">
        <v>5744</v>
      </c>
      <c r="B1411" s="2">
        <v>45238</v>
      </c>
      <c r="C1411" s="2">
        <v>45238</v>
      </c>
      <c r="D1411" s="2"/>
      <c r="E1411" t="s">
        <v>951</v>
      </c>
      <c r="F1411" t="s">
        <v>952</v>
      </c>
      <c r="G1411" t="s">
        <v>942</v>
      </c>
      <c r="H1411" t="s">
        <v>951</v>
      </c>
      <c r="I1411" t="s">
        <v>3434</v>
      </c>
      <c r="J1411" t="s">
        <v>3435</v>
      </c>
      <c r="K1411" t="s">
        <v>1028</v>
      </c>
      <c r="L1411">
        <v>1</v>
      </c>
      <c r="M1411" t="s">
        <v>77</v>
      </c>
      <c r="N1411">
        <v>377.25</v>
      </c>
      <c r="O1411">
        <v>307.58</v>
      </c>
      <c r="P1411" t="s">
        <v>78</v>
      </c>
      <c r="Q1411" s="94">
        <v>45281.674305555556</v>
      </c>
      <c r="R1411">
        <v>377.25</v>
      </c>
      <c r="S1411">
        <v>307.58</v>
      </c>
      <c r="T1411" t="str">
        <f>VLOOKUP(E1411,zamiana!A:B,2,0)</f>
        <v>ALSTOM (ex. BT) CZL</v>
      </c>
    </row>
    <row r="1412" spans="1:20" x14ac:dyDescent="0.3">
      <c r="A1412" t="s">
        <v>5744</v>
      </c>
      <c r="B1412" s="2">
        <v>45238</v>
      </c>
      <c r="C1412" s="2">
        <v>45238</v>
      </c>
      <c r="D1412" s="2"/>
      <c r="E1412" t="s">
        <v>951</v>
      </c>
      <c r="F1412" t="s">
        <v>952</v>
      </c>
      <c r="G1412" t="s">
        <v>942</v>
      </c>
      <c r="H1412" t="s">
        <v>951</v>
      </c>
      <c r="I1412" t="s">
        <v>3434</v>
      </c>
      <c r="J1412" t="s">
        <v>3435</v>
      </c>
      <c r="K1412" t="s">
        <v>1028</v>
      </c>
      <c r="L1412">
        <v>1</v>
      </c>
      <c r="M1412" t="s">
        <v>77</v>
      </c>
      <c r="N1412">
        <v>377.25</v>
      </c>
      <c r="O1412">
        <v>307.58</v>
      </c>
      <c r="P1412" t="s">
        <v>78</v>
      </c>
      <c r="Q1412" s="94">
        <v>45281.674305555556</v>
      </c>
      <c r="R1412">
        <v>377.25</v>
      </c>
      <c r="S1412">
        <v>307.58</v>
      </c>
      <c r="T1412" t="str">
        <f>VLOOKUP(E1412,zamiana!A:B,2,0)</f>
        <v>ALSTOM (ex. BT) CZL</v>
      </c>
    </row>
    <row r="1413" spans="1:20" x14ac:dyDescent="0.3">
      <c r="A1413" t="s">
        <v>5744</v>
      </c>
      <c r="B1413" s="2">
        <v>45238</v>
      </c>
      <c r="C1413" s="2">
        <v>45238</v>
      </c>
      <c r="D1413" s="2"/>
      <c r="E1413" t="s">
        <v>951</v>
      </c>
      <c r="F1413" t="s">
        <v>952</v>
      </c>
      <c r="G1413" t="s">
        <v>942</v>
      </c>
      <c r="H1413" t="s">
        <v>951</v>
      </c>
      <c r="I1413" t="s">
        <v>3434</v>
      </c>
      <c r="J1413" t="s">
        <v>3435</v>
      </c>
      <c r="K1413" t="s">
        <v>1028</v>
      </c>
      <c r="L1413">
        <v>1</v>
      </c>
      <c r="M1413" t="s">
        <v>77</v>
      </c>
      <c r="N1413">
        <v>377.25</v>
      </c>
      <c r="O1413">
        <v>307.58</v>
      </c>
      <c r="P1413" t="s">
        <v>78</v>
      </c>
      <c r="Q1413" s="94">
        <v>45281.674305555556</v>
      </c>
      <c r="R1413">
        <v>377.25</v>
      </c>
      <c r="S1413">
        <v>307.58</v>
      </c>
      <c r="T1413" t="str">
        <f>VLOOKUP(E1413,zamiana!A:B,2,0)</f>
        <v>ALSTOM (ex. BT) CZL</v>
      </c>
    </row>
    <row r="1414" spans="1:20" x14ac:dyDescent="0.3">
      <c r="A1414" t="s">
        <v>5744</v>
      </c>
      <c r="B1414" s="2">
        <v>45238</v>
      </c>
      <c r="C1414" s="2">
        <v>45238</v>
      </c>
      <c r="D1414" s="2"/>
      <c r="E1414" t="s">
        <v>951</v>
      </c>
      <c r="F1414" t="s">
        <v>952</v>
      </c>
      <c r="G1414" t="s">
        <v>942</v>
      </c>
      <c r="H1414" t="s">
        <v>951</v>
      </c>
      <c r="I1414" t="s">
        <v>3434</v>
      </c>
      <c r="J1414" t="s">
        <v>3435</v>
      </c>
      <c r="K1414" t="s">
        <v>1028</v>
      </c>
      <c r="L1414">
        <v>1</v>
      </c>
      <c r="M1414" t="s">
        <v>77</v>
      </c>
      <c r="N1414">
        <v>377.25</v>
      </c>
      <c r="O1414">
        <v>307.58</v>
      </c>
      <c r="P1414" t="s">
        <v>78</v>
      </c>
      <c r="Q1414" s="94">
        <v>45281.674305555556</v>
      </c>
      <c r="R1414">
        <v>377.25</v>
      </c>
      <c r="S1414">
        <v>307.58</v>
      </c>
      <c r="T1414" t="str">
        <f>VLOOKUP(E1414,zamiana!A:B,2,0)</f>
        <v>ALSTOM (ex. BT) CZL</v>
      </c>
    </row>
    <row r="1415" spans="1:20" x14ac:dyDescent="0.3">
      <c r="A1415" t="s">
        <v>5744</v>
      </c>
      <c r="B1415" s="2">
        <v>45238</v>
      </c>
      <c r="C1415" s="2">
        <v>45238</v>
      </c>
      <c r="D1415" s="2"/>
      <c r="E1415" t="s">
        <v>951</v>
      </c>
      <c r="F1415" t="s">
        <v>952</v>
      </c>
      <c r="G1415" t="s">
        <v>942</v>
      </c>
      <c r="H1415" t="s">
        <v>951</v>
      </c>
      <c r="I1415" t="s">
        <v>3434</v>
      </c>
      <c r="J1415" t="s">
        <v>3435</v>
      </c>
      <c r="K1415" t="s">
        <v>1028</v>
      </c>
      <c r="L1415">
        <v>1</v>
      </c>
      <c r="M1415" t="s">
        <v>77</v>
      </c>
      <c r="N1415">
        <v>377.25</v>
      </c>
      <c r="O1415">
        <v>307.58</v>
      </c>
      <c r="P1415" t="s">
        <v>78</v>
      </c>
      <c r="Q1415" s="94">
        <v>45281.674305555556</v>
      </c>
      <c r="R1415">
        <v>377.25</v>
      </c>
      <c r="S1415">
        <v>307.58</v>
      </c>
      <c r="T1415" t="str">
        <f>VLOOKUP(E1415,zamiana!A:B,2,0)</f>
        <v>ALSTOM (ex. BT) CZL</v>
      </c>
    </row>
    <row r="1416" spans="1:20" x14ac:dyDescent="0.3">
      <c r="A1416" t="s">
        <v>5744</v>
      </c>
      <c r="B1416" s="2">
        <v>45238</v>
      </c>
      <c r="C1416" s="2">
        <v>45238</v>
      </c>
      <c r="D1416" s="2"/>
      <c r="E1416" t="s">
        <v>951</v>
      </c>
      <c r="F1416" t="s">
        <v>952</v>
      </c>
      <c r="G1416" t="s">
        <v>942</v>
      </c>
      <c r="H1416" t="s">
        <v>951</v>
      </c>
      <c r="I1416" t="s">
        <v>3434</v>
      </c>
      <c r="J1416" t="s">
        <v>3435</v>
      </c>
      <c r="K1416" t="s">
        <v>1028</v>
      </c>
      <c r="L1416">
        <v>1</v>
      </c>
      <c r="M1416" t="s">
        <v>77</v>
      </c>
      <c r="N1416">
        <v>377.25</v>
      </c>
      <c r="O1416">
        <v>307.58</v>
      </c>
      <c r="P1416" t="s">
        <v>78</v>
      </c>
      <c r="Q1416" s="94">
        <v>45281.674305555556</v>
      </c>
      <c r="R1416">
        <v>377.25</v>
      </c>
      <c r="S1416">
        <v>307.58</v>
      </c>
      <c r="T1416" t="str">
        <f>VLOOKUP(E1416,zamiana!A:B,2,0)</f>
        <v>ALSTOM (ex. BT) CZL</v>
      </c>
    </row>
    <row r="1417" spans="1:20" x14ac:dyDescent="0.3">
      <c r="A1417" t="s">
        <v>5744</v>
      </c>
      <c r="B1417" s="2">
        <v>45238</v>
      </c>
      <c r="C1417" s="2">
        <v>45238</v>
      </c>
      <c r="D1417" s="2"/>
      <c r="E1417" t="s">
        <v>951</v>
      </c>
      <c r="F1417" t="s">
        <v>952</v>
      </c>
      <c r="G1417" t="s">
        <v>942</v>
      </c>
      <c r="H1417" t="s">
        <v>951</v>
      </c>
      <c r="I1417" t="s">
        <v>3434</v>
      </c>
      <c r="J1417" t="s">
        <v>3435</v>
      </c>
      <c r="K1417" t="s">
        <v>1028</v>
      </c>
      <c r="L1417">
        <v>1</v>
      </c>
      <c r="M1417" t="s">
        <v>77</v>
      </c>
      <c r="N1417">
        <v>377.25</v>
      </c>
      <c r="O1417">
        <v>307.58</v>
      </c>
      <c r="P1417" t="s">
        <v>78</v>
      </c>
      <c r="Q1417" s="94">
        <v>45281.674305555556</v>
      </c>
      <c r="R1417">
        <v>377.25</v>
      </c>
      <c r="S1417">
        <v>307.58</v>
      </c>
      <c r="T1417" t="str">
        <f>VLOOKUP(E1417,zamiana!A:B,2,0)</f>
        <v>ALSTOM (ex. BT) CZL</v>
      </c>
    </row>
    <row r="1418" spans="1:20" x14ac:dyDescent="0.3">
      <c r="A1418" t="s">
        <v>5744</v>
      </c>
      <c r="B1418" s="2">
        <v>45238</v>
      </c>
      <c r="C1418" s="2">
        <v>45238</v>
      </c>
      <c r="D1418" s="2"/>
      <c r="E1418" t="s">
        <v>951</v>
      </c>
      <c r="F1418" t="s">
        <v>952</v>
      </c>
      <c r="G1418" t="s">
        <v>942</v>
      </c>
      <c r="H1418" t="s">
        <v>951</v>
      </c>
      <c r="I1418" t="s">
        <v>3434</v>
      </c>
      <c r="J1418" t="s">
        <v>3435</v>
      </c>
      <c r="K1418" t="s">
        <v>1028</v>
      </c>
      <c r="L1418">
        <v>1</v>
      </c>
      <c r="M1418" t="s">
        <v>77</v>
      </c>
      <c r="N1418">
        <v>377.25</v>
      </c>
      <c r="O1418">
        <v>307.58</v>
      </c>
      <c r="P1418" t="s">
        <v>78</v>
      </c>
      <c r="Q1418" s="94">
        <v>45281.674305555556</v>
      </c>
      <c r="R1418">
        <v>377.25</v>
      </c>
      <c r="S1418">
        <v>307.58</v>
      </c>
      <c r="T1418" t="str">
        <f>VLOOKUP(E1418,zamiana!A:B,2,0)</f>
        <v>ALSTOM (ex. BT) CZL</v>
      </c>
    </row>
    <row r="1419" spans="1:20" x14ac:dyDescent="0.3">
      <c r="A1419" t="s">
        <v>5744</v>
      </c>
      <c r="B1419" s="2">
        <v>45238</v>
      </c>
      <c r="C1419" s="2">
        <v>45238</v>
      </c>
      <c r="D1419" s="2"/>
      <c r="E1419" t="s">
        <v>951</v>
      </c>
      <c r="F1419" t="s">
        <v>952</v>
      </c>
      <c r="G1419" t="s">
        <v>942</v>
      </c>
      <c r="H1419" t="s">
        <v>951</v>
      </c>
      <c r="I1419" t="s">
        <v>3713</v>
      </c>
      <c r="J1419">
        <v>100310809</v>
      </c>
      <c r="K1419" t="s">
        <v>1028</v>
      </c>
      <c r="L1419">
        <v>2</v>
      </c>
      <c r="M1419" t="s">
        <v>77</v>
      </c>
      <c r="N1419">
        <v>31.25</v>
      </c>
      <c r="O1419">
        <v>22.22</v>
      </c>
      <c r="P1419" t="s">
        <v>78</v>
      </c>
      <c r="Q1419" s="94">
        <v>45281.676388888889</v>
      </c>
      <c r="R1419">
        <v>62.5</v>
      </c>
      <c r="S1419">
        <v>44.44</v>
      </c>
      <c r="T1419" t="str">
        <f>VLOOKUP(E1419,zamiana!A:B,2,0)</f>
        <v>ALSTOM (ex. BT) CZL</v>
      </c>
    </row>
    <row r="1420" spans="1:20" x14ac:dyDescent="0.3">
      <c r="A1420" t="s">
        <v>5744</v>
      </c>
      <c r="B1420" s="2">
        <v>45238</v>
      </c>
      <c r="C1420" s="2">
        <v>45238</v>
      </c>
      <c r="D1420" s="2"/>
      <c r="E1420" t="s">
        <v>951</v>
      </c>
      <c r="F1420" t="s">
        <v>952</v>
      </c>
      <c r="G1420" t="s">
        <v>942</v>
      </c>
      <c r="H1420" t="s">
        <v>951</v>
      </c>
      <c r="I1420" t="s">
        <v>3713</v>
      </c>
      <c r="J1420">
        <v>100310809</v>
      </c>
      <c r="K1420" t="s">
        <v>1028</v>
      </c>
      <c r="L1420">
        <v>2</v>
      </c>
      <c r="M1420" t="s">
        <v>77</v>
      </c>
      <c r="N1420">
        <v>31.25</v>
      </c>
      <c r="O1420">
        <v>22.22</v>
      </c>
      <c r="P1420" t="s">
        <v>78</v>
      </c>
      <c r="Q1420" s="94">
        <v>45281.676388888889</v>
      </c>
      <c r="R1420">
        <v>62.5</v>
      </c>
      <c r="S1420">
        <v>44.44</v>
      </c>
      <c r="T1420" t="str">
        <f>VLOOKUP(E1420,zamiana!A:B,2,0)</f>
        <v>ALSTOM (ex. BT) CZL</v>
      </c>
    </row>
    <row r="1421" spans="1:20" x14ac:dyDescent="0.3">
      <c r="A1421" t="s">
        <v>5744</v>
      </c>
      <c r="B1421" s="2">
        <v>45238</v>
      </c>
      <c r="C1421" s="2">
        <v>45238</v>
      </c>
      <c r="D1421" s="2"/>
      <c r="E1421" t="s">
        <v>951</v>
      </c>
      <c r="F1421" t="s">
        <v>952</v>
      </c>
      <c r="G1421" t="s">
        <v>942</v>
      </c>
      <c r="H1421" t="s">
        <v>951</v>
      </c>
      <c r="I1421" t="s">
        <v>5263</v>
      </c>
      <c r="J1421" t="s">
        <v>5264</v>
      </c>
      <c r="K1421" t="s">
        <v>1028</v>
      </c>
      <c r="L1421">
        <v>2</v>
      </c>
      <c r="M1421" t="s">
        <v>77</v>
      </c>
      <c r="N1421">
        <v>33.65</v>
      </c>
      <c r="O1421">
        <v>16.34</v>
      </c>
      <c r="P1421" t="s">
        <v>78</v>
      </c>
      <c r="Q1421" s="94">
        <v>45281.674305555556</v>
      </c>
      <c r="R1421">
        <v>67.3</v>
      </c>
      <c r="S1421">
        <v>32.68</v>
      </c>
      <c r="T1421" t="str">
        <f>VLOOKUP(E1421,zamiana!A:B,2,0)</f>
        <v>ALSTOM (ex. BT) CZL</v>
      </c>
    </row>
    <row r="1422" spans="1:20" x14ac:dyDescent="0.3">
      <c r="A1422" t="s">
        <v>5744</v>
      </c>
      <c r="B1422" s="2">
        <v>45238</v>
      </c>
      <c r="C1422" s="2">
        <v>45238</v>
      </c>
      <c r="D1422" s="2"/>
      <c r="E1422" t="s">
        <v>951</v>
      </c>
      <c r="F1422" t="s">
        <v>952</v>
      </c>
      <c r="G1422" t="s">
        <v>942</v>
      </c>
      <c r="H1422" t="s">
        <v>951</v>
      </c>
      <c r="I1422" t="s">
        <v>5263</v>
      </c>
      <c r="J1422" t="s">
        <v>5264</v>
      </c>
      <c r="K1422" t="s">
        <v>1028</v>
      </c>
      <c r="L1422">
        <v>2</v>
      </c>
      <c r="M1422" t="s">
        <v>77</v>
      </c>
      <c r="N1422">
        <v>33.65</v>
      </c>
      <c r="O1422">
        <v>16.34</v>
      </c>
      <c r="P1422" t="s">
        <v>78</v>
      </c>
      <c r="Q1422" s="94">
        <v>45281.674305555556</v>
      </c>
      <c r="R1422">
        <v>67.3</v>
      </c>
      <c r="S1422">
        <v>32.68</v>
      </c>
      <c r="T1422" t="str">
        <f>VLOOKUP(E1422,zamiana!A:B,2,0)</f>
        <v>ALSTOM (ex. BT) CZL</v>
      </c>
    </row>
    <row r="1423" spans="1:20" x14ac:dyDescent="0.3">
      <c r="A1423" t="s">
        <v>5744</v>
      </c>
      <c r="B1423" s="2">
        <v>45238</v>
      </c>
      <c r="C1423" s="2">
        <v>45238</v>
      </c>
      <c r="D1423" s="2"/>
      <c r="E1423" t="s">
        <v>951</v>
      </c>
      <c r="F1423" t="s">
        <v>952</v>
      </c>
      <c r="G1423" t="s">
        <v>942</v>
      </c>
      <c r="H1423" t="s">
        <v>951</v>
      </c>
      <c r="I1423" t="s">
        <v>5265</v>
      </c>
      <c r="J1423" t="s">
        <v>5266</v>
      </c>
      <c r="K1423" t="s">
        <v>1028</v>
      </c>
      <c r="L1423">
        <v>2</v>
      </c>
      <c r="M1423" t="s">
        <v>77</v>
      </c>
      <c r="N1423">
        <v>33.65</v>
      </c>
      <c r="O1423">
        <v>16.420000000000002</v>
      </c>
      <c r="P1423" t="s">
        <v>78</v>
      </c>
      <c r="Q1423" s="94">
        <v>45281.674305555556</v>
      </c>
      <c r="R1423">
        <v>67.3</v>
      </c>
      <c r="S1423">
        <v>32.840000000000003</v>
      </c>
      <c r="T1423" t="str">
        <f>VLOOKUP(E1423,zamiana!A:B,2,0)</f>
        <v>ALSTOM (ex. BT) CZL</v>
      </c>
    </row>
    <row r="1424" spans="1:20" x14ac:dyDescent="0.3">
      <c r="A1424" t="s">
        <v>5744</v>
      </c>
      <c r="B1424" s="2">
        <v>45238</v>
      </c>
      <c r="C1424" s="2">
        <v>45238</v>
      </c>
      <c r="D1424" s="2"/>
      <c r="E1424" t="s">
        <v>951</v>
      </c>
      <c r="F1424" t="s">
        <v>952</v>
      </c>
      <c r="G1424" t="s">
        <v>942</v>
      </c>
      <c r="H1424" t="s">
        <v>951</v>
      </c>
      <c r="I1424" t="s">
        <v>5265</v>
      </c>
      <c r="J1424" t="s">
        <v>5266</v>
      </c>
      <c r="K1424" t="s">
        <v>1028</v>
      </c>
      <c r="L1424">
        <v>2</v>
      </c>
      <c r="M1424" t="s">
        <v>77</v>
      </c>
      <c r="N1424">
        <v>33.65</v>
      </c>
      <c r="O1424">
        <v>16.420000000000002</v>
      </c>
      <c r="P1424" t="s">
        <v>78</v>
      </c>
      <c r="Q1424" s="94">
        <v>45281.674305555556</v>
      </c>
      <c r="R1424">
        <v>67.3</v>
      </c>
      <c r="S1424">
        <v>32.840000000000003</v>
      </c>
      <c r="T1424" t="str">
        <f>VLOOKUP(E1424,zamiana!A:B,2,0)</f>
        <v>ALSTOM (ex. BT) CZL</v>
      </c>
    </row>
    <row r="1425" spans="1:20" x14ac:dyDescent="0.3">
      <c r="A1425" t="s">
        <v>5744</v>
      </c>
      <c r="B1425" s="2">
        <v>45238</v>
      </c>
      <c r="C1425" s="2">
        <v>45238</v>
      </c>
      <c r="D1425" s="2"/>
      <c r="E1425" t="s">
        <v>951</v>
      </c>
      <c r="F1425" t="s">
        <v>952</v>
      </c>
      <c r="G1425" t="s">
        <v>942</v>
      </c>
      <c r="H1425" t="s">
        <v>951</v>
      </c>
      <c r="I1425" t="s">
        <v>1895</v>
      </c>
      <c r="J1425">
        <v>100307985</v>
      </c>
      <c r="K1425" t="s">
        <v>1028</v>
      </c>
      <c r="L1425">
        <v>2</v>
      </c>
      <c r="M1425" t="s">
        <v>77</v>
      </c>
      <c r="N1425">
        <v>395.68</v>
      </c>
      <c r="O1425">
        <v>240.64</v>
      </c>
      <c r="P1425" t="s">
        <v>78</v>
      </c>
      <c r="Q1425" s="94">
        <v>45281.636111111111</v>
      </c>
      <c r="R1425">
        <v>791.36</v>
      </c>
      <c r="S1425">
        <v>481.28</v>
      </c>
      <c r="T1425" t="str">
        <f>VLOOKUP(E1425,zamiana!A:B,2,0)</f>
        <v>ALSTOM (ex. BT) CZL</v>
      </c>
    </row>
    <row r="1426" spans="1:20" x14ac:dyDescent="0.3">
      <c r="A1426" t="s">
        <v>5744</v>
      </c>
      <c r="B1426" s="2">
        <v>45238</v>
      </c>
      <c r="C1426" s="2">
        <v>45238</v>
      </c>
      <c r="D1426" s="2"/>
      <c r="E1426" t="s">
        <v>951</v>
      </c>
      <c r="F1426" t="s">
        <v>952</v>
      </c>
      <c r="G1426" t="s">
        <v>942</v>
      </c>
      <c r="H1426" t="s">
        <v>951</v>
      </c>
      <c r="I1426" t="s">
        <v>1895</v>
      </c>
      <c r="J1426">
        <v>100307985</v>
      </c>
      <c r="K1426" t="s">
        <v>1028</v>
      </c>
      <c r="L1426">
        <v>2</v>
      </c>
      <c r="M1426" t="s">
        <v>77</v>
      </c>
      <c r="N1426">
        <v>395.68</v>
      </c>
      <c r="O1426">
        <v>240.64</v>
      </c>
      <c r="P1426" t="s">
        <v>78</v>
      </c>
      <c r="Q1426" s="94">
        <v>45281.636111111111</v>
      </c>
      <c r="R1426">
        <v>791.36</v>
      </c>
      <c r="S1426">
        <v>481.28</v>
      </c>
      <c r="T1426" t="str">
        <f>VLOOKUP(E1426,zamiana!A:B,2,0)</f>
        <v>ALSTOM (ex. BT) CZL</v>
      </c>
    </row>
    <row r="1427" spans="1:20" x14ac:dyDescent="0.3">
      <c r="A1427" t="s">
        <v>5744</v>
      </c>
      <c r="B1427" s="2">
        <v>45238</v>
      </c>
      <c r="C1427" s="2">
        <v>45238</v>
      </c>
      <c r="D1427" s="2"/>
      <c r="E1427" t="s">
        <v>951</v>
      </c>
      <c r="F1427" t="s">
        <v>952</v>
      </c>
      <c r="G1427" t="s">
        <v>942</v>
      </c>
      <c r="H1427" t="s">
        <v>951</v>
      </c>
      <c r="I1427" t="s">
        <v>1895</v>
      </c>
      <c r="J1427">
        <v>100307985</v>
      </c>
      <c r="K1427" t="s">
        <v>1028</v>
      </c>
      <c r="L1427">
        <v>1</v>
      </c>
      <c r="M1427" t="s">
        <v>77</v>
      </c>
      <c r="N1427">
        <v>395.68</v>
      </c>
      <c r="O1427">
        <v>240.64</v>
      </c>
      <c r="P1427" t="s">
        <v>78</v>
      </c>
      <c r="Q1427" s="94">
        <v>45281.636111111111</v>
      </c>
      <c r="R1427">
        <v>395.68</v>
      </c>
      <c r="S1427">
        <v>240.64</v>
      </c>
      <c r="T1427" t="str">
        <f>VLOOKUP(E1427,zamiana!A:B,2,0)</f>
        <v>ALSTOM (ex. BT) CZL</v>
      </c>
    </row>
    <row r="1428" spans="1:20" x14ac:dyDescent="0.3">
      <c r="A1428" t="s">
        <v>5744</v>
      </c>
      <c r="B1428" s="2">
        <v>45238</v>
      </c>
      <c r="C1428" s="2">
        <v>45238</v>
      </c>
      <c r="D1428" s="2"/>
      <c r="E1428" t="s">
        <v>951</v>
      </c>
      <c r="F1428" t="s">
        <v>952</v>
      </c>
      <c r="G1428" t="s">
        <v>942</v>
      </c>
      <c r="H1428" t="s">
        <v>951</v>
      </c>
      <c r="I1428" t="s">
        <v>3455</v>
      </c>
      <c r="J1428" t="s">
        <v>3456</v>
      </c>
      <c r="K1428" t="s">
        <v>1028</v>
      </c>
      <c r="L1428">
        <v>2</v>
      </c>
      <c r="M1428" t="s">
        <v>77</v>
      </c>
      <c r="N1428">
        <v>327.79</v>
      </c>
      <c r="O1428">
        <v>655.20000000000005</v>
      </c>
      <c r="P1428" t="s">
        <v>78</v>
      </c>
      <c r="Q1428" s="94">
        <v>45281.679166666669</v>
      </c>
      <c r="R1428">
        <v>655.58</v>
      </c>
      <c r="S1428">
        <v>1310.4000000000001</v>
      </c>
      <c r="T1428" t="str">
        <f>VLOOKUP(E1428,zamiana!A:B,2,0)</f>
        <v>ALSTOM (ex. BT) CZL</v>
      </c>
    </row>
    <row r="1429" spans="1:20" x14ac:dyDescent="0.3">
      <c r="A1429" t="s">
        <v>5744</v>
      </c>
      <c r="B1429" s="2">
        <v>45238</v>
      </c>
      <c r="C1429" s="2">
        <v>45238</v>
      </c>
      <c r="D1429" s="2"/>
      <c r="E1429" t="s">
        <v>951</v>
      </c>
      <c r="F1429" t="s">
        <v>952</v>
      </c>
      <c r="G1429" t="s">
        <v>942</v>
      </c>
      <c r="H1429" t="s">
        <v>951</v>
      </c>
      <c r="I1429" t="s">
        <v>3455</v>
      </c>
      <c r="J1429" t="s">
        <v>3456</v>
      </c>
      <c r="K1429" t="s">
        <v>1028</v>
      </c>
      <c r="L1429">
        <v>2</v>
      </c>
      <c r="M1429" t="s">
        <v>77</v>
      </c>
      <c r="N1429">
        <v>327.79</v>
      </c>
      <c r="O1429">
        <v>655.20000000000005</v>
      </c>
      <c r="P1429" t="s">
        <v>78</v>
      </c>
      <c r="Q1429" s="94">
        <v>45281.679166666669</v>
      </c>
      <c r="R1429">
        <v>655.58</v>
      </c>
      <c r="S1429">
        <v>1310.4000000000001</v>
      </c>
      <c r="T1429" t="str">
        <f>VLOOKUP(E1429,zamiana!A:B,2,0)</f>
        <v>ALSTOM (ex. BT) CZL</v>
      </c>
    </row>
    <row r="1430" spans="1:20" x14ac:dyDescent="0.3">
      <c r="A1430" t="s">
        <v>5744</v>
      </c>
      <c r="B1430" s="2">
        <v>45238</v>
      </c>
      <c r="C1430" s="2">
        <v>45238</v>
      </c>
      <c r="D1430" s="2"/>
      <c r="E1430" t="s">
        <v>951</v>
      </c>
      <c r="F1430" t="s">
        <v>952</v>
      </c>
      <c r="G1430" t="s">
        <v>942</v>
      </c>
      <c r="H1430" t="s">
        <v>951</v>
      </c>
      <c r="I1430" t="s">
        <v>4059</v>
      </c>
      <c r="J1430" t="s">
        <v>4060</v>
      </c>
      <c r="K1430" t="s">
        <v>1028</v>
      </c>
      <c r="L1430">
        <v>1</v>
      </c>
      <c r="M1430" t="s">
        <v>77</v>
      </c>
      <c r="N1430">
        <v>70.86</v>
      </c>
      <c r="O1430">
        <v>47.54</v>
      </c>
      <c r="P1430" t="s">
        <v>78</v>
      </c>
      <c r="Q1430" s="94">
        <v>45281.674305555556</v>
      </c>
      <c r="R1430">
        <v>70.86</v>
      </c>
      <c r="S1430">
        <v>47.54</v>
      </c>
      <c r="T1430" t="str">
        <f>VLOOKUP(E1430,zamiana!A:B,2,0)</f>
        <v>ALSTOM (ex. BT) CZL</v>
      </c>
    </row>
    <row r="1431" spans="1:20" x14ac:dyDescent="0.3">
      <c r="A1431" t="s">
        <v>5744</v>
      </c>
      <c r="B1431" s="2">
        <v>45238</v>
      </c>
      <c r="C1431" s="2">
        <v>45238</v>
      </c>
      <c r="D1431" s="2"/>
      <c r="E1431" t="s">
        <v>951</v>
      </c>
      <c r="F1431" t="s">
        <v>952</v>
      </c>
      <c r="G1431" t="s">
        <v>942</v>
      </c>
      <c r="H1431" t="s">
        <v>951</v>
      </c>
      <c r="I1431" t="s">
        <v>4059</v>
      </c>
      <c r="J1431" t="s">
        <v>4060</v>
      </c>
      <c r="K1431" t="s">
        <v>1028</v>
      </c>
      <c r="L1431">
        <v>1</v>
      </c>
      <c r="M1431" t="s">
        <v>77</v>
      </c>
      <c r="N1431">
        <v>70.86</v>
      </c>
      <c r="O1431">
        <v>47.54</v>
      </c>
      <c r="P1431" t="s">
        <v>78</v>
      </c>
      <c r="Q1431" s="94">
        <v>45281.674305555556</v>
      </c>
      <c r="R1431">
        <v>70.86</v>
      </c>
      <c r="S1431">
        <v>47.54</v>
      </c>
      <c r="T1431" t="str">
        <f>VLOOKUP(E1431,zamiana!A:B,2,0)</f>
        <v>ALSTOM (ex. BT) CZL</v>
      </c>
    </row>
    <row r="1432" spans="1:20" x14ac:dyDescent="0.3">
      <c r="A1432" t="s">
        <v>5744</v>
      </c>
      <c r="B1432" s="2">
        <v>45238</v>
      </c>
      <c r="C1432" s="2">
        <v>45238</v>
      </c>
      <c r="D1432" s="2"/>
      <c r="E1432" t="s">
        <v>951</v>
      </c>
      <c r="F1432" t="s">
        <v>952</v>
      </c>
      <c r="G1432" t="s">
        <v>942</v>
      </c>
      <c r="H1432" t="s">
        <v>951</v>
      </c>
      <c r="I1432" t="s">
        <v>4059</v>
      </c>
      <c r="J1432" t="s">
        <v>4060</v>
      </c>
      <c r="K1432" t="s">
        <v>1028</v>
      </c>
      <c r="L1432">
        <v>1</v>
      </c>
      <c r="M1432" t="s">
        <v>77</v>
      </c>
      <c r="N1432">
        <v>70.86</v>
      </c>
      <c r="O1432">
        <v>47.54</v>
      </c>
      <c r="P1432" t="s">
        <v>78</v>
      </c>
      <c r="Q1432" s="94">
        <v>45281.674305555556</v>
      </c>
      <c r="R1432">
        <v>70.86</v>
      </c>
      <c r="S1432">
        <v>47.54</v>
      </c>
      <c r="T1432" t="str">
        <f>VLOOKUP(E1432,zamiana!A:B,2,0)</f>
        <v>ALSTOM (ex. BT) CZL</v>
      </c>
    </row>
    <row r="1433" spans="1:20" x14ac:dyDescent="0.3">
      <c r="A1433" t="s">
        <v>5744</v>
      </c>
      <c r="B1433" s="2">
        <v>45238</v>
      </c>
      <c r="C1433" s="2">
        <v>45238</v>
      </c>
      <c r="D1433" s="2"/>
      <c r="E1433" t="s">
        <v>951</v>
      </c>
      <c r="F1433" t="s">
        <v>952</v>
      </c>
      <c r="G1433" t="s">
        <v>942</v>
      </c>
      <c r="H1433" t="s">
        <v>951</v>
      </c>
      <c r="I1433" t="s">
        <v>4059</v>
      </c>
      <c r="J1433" t="s">
        <v>4060</v>
      </c>
      <c r="K1433" t="s">
        <v>1028</v>
      </c>
      <c r="L1433">
        <v>1</v>
      </c>
      <c r="M1433" t="s">
        <v>77</v>
      </c>
      <c r="N1433">
        <v>70.86</v>
      </c>
      <c r="O1433">
        <v>47.54</v>
      </c>
      <c r="P1433" t="s">
        <v>78</v>
      </c>
      <c r="Q1433" s="94">
        <v>45281.674305555556</v>
      </c>
      <c r="R1433">
        <v>70.86</v>
      </c>
      <c r="S1433">
        <v>47.54</v>
      </c>
      <c r="T1433" t="str">
        <f>VLOOKUP(E1433,zamiana!A:B,2,0)</f>
        <v>ALSTOM (ex. BT) CZL</v>
      </c>
    </row>
    <row r="1434" spans="1:20" x14ac:dyDescent="0.3">
      <c r="A1434" t="s">
        <v>5744</v>
      </c>
      <c r="B1434" s="2">
        <v>45238</v>
      </c>
      <c r="C1434" s="2">
        <v>45238</v>
      </c>
      <c r="D1434" s="2"/>
      <c r="E1434" t="s">
        <v>951</v>
      </c>
      <c r="F1434" t="s">
        <v>952</v>
      </c>
      <c r="G1434" t="s">
        <v>942</v>
      </c>
      <c r="H1434" t="s">
        <v>951</v>
      </c>
      <c r="I1434" t="s">
        <v>4057</v>
      </c>
      <c r="J1434" t="s">
        <v>4058</v>
      </c>
      <c r="K1434" t="s">
        <v>1028</v>
      </c>
      <c r="L1434">
        <v>2</v>
      </c>
      <c r="M1434" t="s">
        <v>77</v>
      </c>
      <c r="N1434">
        <v>13</v>
      </c>
      <c r="O1434">
        <v>8.8699999999999992</v>
      </c>
      <c r="P1434" t="s">
        <v>78</v>
      </c>
      <c r="Q1434" s="94">
        <v>45281.674305555556</v>
      </c>
      <c r="R1434">
        <v>26</v>
      </c>
      <c r="S1434">
        <v>17.739999999999998</v>
      </c>
      <c r="T1434" t="str">
        <f>VLOOKUP(E1434,zamiana!A:B,2,0)</f>
        <v>ALSTOM (ex. BT) CZL</v>
      </c>
    </row>
    <row r="1435" spans="1:20" x14ac:dyDescent="0.3">
      <c r="A1435" t="s">
        <v>5744</v>
      </c>
      <c r="B1435" s="2">
        <v>45238</v>
      </c>
      <c r="C1435" s="2">
        <v>45238</v>
      </c>
      <c r="D1435" s="2"/>
      <c r="E1435" t="s">
        <v>951</v>
      </c>
      <c r="F1435" t="s">
        <v>952</v>
      </c>
      <c r="G1435" t="s">
        <v>942</v>
      </c>
      <c r="H1435" t="s">
        <v>951</v>
      </c>
      <c r="I1435" t="s">
        <v>4057</v>
      </c>
      <c r="J1435" t="s">
        <v>4058</v>
      </c>
      <c r="K1435" t="s">
        <v>1028</v>
      </c>
      <c r="L1435">
        <v>2</v>
      </c>
      <c r="M1435" t="s">
        <v>77</v>
      </c>
      <c r="N1435">
        <v>13</v>
      </c>
      <c r="O1435">
        <v>8.8699999999999992</v>
      </c>
      <c r="P1435" t="s">
        <v>78</v>
      </c>
      <c r="Q1435" s="94">
        <v>45281.674305555556</v>
      </c>
      <c r="R1435">
        <v>26</v>
      </c>
      <c r="S1435">
        <v>17.739999999999998</v>
      </c>
      <c r="T1435" t="str">
        <f>VLOOKUP(E1435,zamiana!A:B,2,0)</f>
        <v>ALSTOM (ex. BT) CZL</v>
      </c>
    </row>
    <row r="1436" spans="1:20" x14ac:dyDescent="0.3">
      <c r="A1436" t="s">
        <v>5744</v>
      </c>
      <c r="B1436" s="2">
        <v>45238</v>
      </c>
      <c r="C1436" s="2">
        <v>45238</v>
      </c>
      <c r="D1436" s="2"/>
      <c r="E1436" t="s">
        <v>951</v>
      </c>
      <c r="F1436" t="s">
        <v>952</v>
      </c>
      <c r="G1436" t="s">
        <v>942</v>
      </c>
      <c r="H1436" t="s">
        <v>951</v>
      </c>
      <c r="I1436" t="s">
        <v>4057</v>
      </c>
      <c r="J1436" t="s">
        <v>4058</v>
      </c>
      <c r="K1436" t="s">
        <v>1028</v>
      </c>
      <c r="L1436">
        <v>2</v>
      </c>
      <c r="M1436" t="s">
        <v>77</v>
      </c>
      <c r="N1436">
        <v>13</v>
      </c>
      <c r="O1436">
        <v>8.8699999999999992</v>
      </c>
      <c r="P1436" t="s">
        <v>78</v>
      </c>
      <c r="Q1436" s="94">
        <v>45281.674305555556</v>
      </c>
      <c r="R1436">
        <v>26</v>
      </c>
      <c r="S1436">
        <v>17.739999999999998</v>
      </c>
      <c r="T1436" t="str">
        <f>VLOOKUP(E1436,zamiana!A:B,2,0)</f>
        <v>ALSTOM (ex. BT) CZL</v>
      </c>
    </row>
    <row r="1437" spans="1:20" x14ac:dyDescent="0.3">
      <c r="A1437" t="s">
        <v>5744</v>
      </c>
      <c r="B1437" s="2">
        <v>45238</v>
      </c>
      <c r="C1437" s="2">
        <v>45238</v>
      </c>
      <c r="D1437" s="2"/>
      <c r="E1437" t="s">
        <v>951</v>
      </c>
      <c r="F1437" t="s">
        <v>952</v>
      </c>
      <c r="G1437" t="s">
        <v>942</v>
      </c>
      <c r="H1437" t="s">
        <v>951</v>
      </c>
      <c r="I1437" t="s">
        <v>4057</v>
      </c>
      <c r="J1437" t="s">
        <v>4058</v>
      </c>
      <c r="K1437" t="s">
        <v>1028</v>
      </c>
      <c r="L1437">
        <v>2</v>
      </c>
      <c r="M1437" t="s">
        <v>77</v>
      </c>
      <c r="N1437">
        <v>13</v>
      </c>
      <c r="O1437">
        <v>8.8699999999999992</v>
      </c>
      <c r="P1437" t="s">
        <v>78</v>
      </c>
      <c r="Q1437" s="94">
        <v>45281.674305555556</v>
      </c>
      <c r="R1437">
        <v>26</v>
      </c>
      <c r="S1437">
        <v>17.739999999999998</v>
      </c>
      <c r="T1437" t="str">
        <f>VLOOKUP(E1437,zamiana!A:B,2,0)</f>
        <v>ALSTOM (ex. BT) CZL</v>
      </c>
    </row>
    <row r="1438" spans="1:20" x14ac:dyDescent="0.3">
      <c r="A1438" t="s">
        <v>5744</v>
      </c>
      <c r="B1438" s="2">
        <v>45238</v>
      </c>
      <c r="C1438" s="2">
        <v>45238</v>
      </c>
      <c r="D1438" s="2"/>
      <c r="E1438" t="s">
        <v>951</v>
      </c>
      <c r="F1438" t="s">
        <v>952</v>
      </c>
      <c r="G1438" t="s">
        <v>942</v>
      </c>
      <c r="H1438" t="s">
        <v>951</v>
      </c>
      <c r="I1438" t="s">
        <v>1512</v>
      </c>
      <c r="J1438">
        <v>100307966</v>
      </c>
      <c r="K1438" t="s">
        <v>1028</v>
      </c>
      <c r="L1438">
        <v>1</v>
      </c>
      <c r="M1438" t="s">
        <v>77</v>
      </c>
      <c r="N1438">
        <v>26.22</v>
      </c>
      <c r="O1438">
        <v>23.01</v>
      </c>
      <c r="P1438" t="s">
        <v>78</v>
      </c>
      <c r="Q1438" s="94">
        <v>45281.636111111111</v>
      </c>
      <c r="R1438">
        <v>26.22</v>
      </c>
      <c r="S1438">
        <v>23.01</v>
      </c>
      <c r="T1438" t="str">
        <f>VLOOKUP(E1438,zamiana!A:B,2,0)</f>
        <v>ALSTOM (ex. BT) CZL</v>
      </c>
    </row>
    <row r="1439" spans="1:20" x14ac:dyDescent="0.3">
      <c r="A1439" t="s">
        <v>5744</v>
      </c>
      <c r="B1439" s="2">
        <v>45238</v>
      </c>
      <c r="C1439" s="2">
        <v>45238</v>
      </c>
      <c r="D1439" s="2"/>
      <c r="E1439" t="s">
        <v>951</v>
      </c>
      <c r="F1439" t="s">
        <v>952</v>
      </c>
      <c r="G1439" t="s">
        <v>942</v>
      </c>
      <c r="H1439" t="s">
        <v>951</v>
      </c>
      <c r="I1439" t="s">
        <v>1512</v>
      </c>
      <c r="J1439">
        <v>100307966</v>
      </c>
      <c r="K1439" t="s">
        <v>1028</v>
      </c>
      <c r="L1439">
        <v>1</v>
      </c>
      <c r="M1439" t="s">
        <v>77</v>
      </c>
      <c r="N1439">
        <v>26.22</v>
      </c>
      <c r="O1439">
        <v>23.01</v>
      </c>
      <c r="P1439" t="s">
        <v>78</v>
      </c>
      <c r="Q1439" s="94">
        <v>45281.636111111111</v>
      </c>
      <c r="R1439">
        <v>26.22</v>
      </c>
      <c r="S1439">
        <v>23.01</v>
      </c>
      <c r="T1439" t="str">
        <f>VLOOKUP(E1439,zamiana!A:B,2,0)</f>
        <v>ALSTOM (ex. BT) CZL</v>
      </c>
    </row>
    <row r="1440" spans="1:20" x14ac:dyDescent="0.3">
      <c r="A1440" t="s">
        <v>5744</v>
      </c>
      <c r="B1440" s="2">
        <v>45238</v>
      </c>
      <c r="C1440" s="2">
        <v>45238</v>
      </c>
      <c r="D1440" s="2"/>
      <c r="E1440" t="s">
        <v>951</v>
      </c>
      <c r="F1440" t="s">
        <v>952</v>
      </c>
      <c r="G1440" t="s">
        <v>942</v>
      </c>
      <c r="H1440" t="s">
        <v>951</v>
      </c>
      <c r="I1440" t="s">
        <v>1512</v>
      </c>
      <c r="J1440">
        <v>100307966</v>
      </c>
      <c r="K1440" t="s">
        <v>1028</v>
      </c>
      <c r="L1440">
        <v>1</v>
      </c>
      <c r="M1440" t="s">
        <v>77</v>
      </c>
      <c r="N1440">
        <v>26.22</v>
      </c>
      <c r="O1440">
        <v>23.01</v>
      </c>
      <c r="P1440" t="s">
        <v>78</v>
      </c>
      <c r="Q1440" s="94">
        <v>45281.636111111111</v>
      </c>
      <c r="R1440">
        <v>26.22</v>
      </c>
      <c r="S1440">
        <v>23.01</v>
      </c>
      <c r="T1440" t="str">
        <f>VLOOKUP(E1440,zamiana!A:B,2,0)</f>
        <v>ALSTOM (ex. BT) CZL</v>
      </c>
    </row>
    <row r="1441" spans="1:20" x14ac:dyDescent="0.3">
      <c r="A1441" t="s">
        <v>5744</v>
      </c>
      <c r="B1441" s="2">
        <v>45238</v>
      </c>
      <c r="C1441" s="2">
        <v>45238</v>
      </c>
      <c r="D1441" s="2"/>
      <c r="E1441" t="s">
        <v>951</v>
      </c>
      <c r="F1441" t="s">
        <v>952</v>
      </c>
      <c r="G1441" t="s">
        <v>942</v>
      </c>
      <c r="H1441" t="s">
        <v>951</v>
      </c>
      <c r="I1441" t="s">
        <v>1512</v>
      </c>
      <c r="J1441">
        <v>100307966</v>
      </c>
      <c r="K1441" t="s">
        <v>1028</v>
      </c>
      <c r="L1441">
        <v>1</v>
      </c>
      <c r="M1441" t="s">
        <v>77</v>
      </c>
      <c r="N1441">
        <v>26.22</v>
      </c>
      <c r="O1441">
        <v>23.01</v>
      </c>
      <c r="P1441" t="s">
        <v>78</v>
      </c>
      <c r="Q1441" s="94">
        <v>45281.636111111111</v>
      </c>
      <c r="R1441">
        <v>26.22</v>
      </c>
      <c r="S1441">
        <v>23.01</v>
      </c>
      <c r="T1441" t="str">
        <f>VLOOKUP(E1441,zamiana!A:B,2,0)</f>
        <v>ALSTOM (ex. BT) CZL</v>
      </c>
    </row>
    <row r="1442" spans="1:20" x14ac:dyDescent="0.3">
      <c r="A1442" t="s">
        <v>5744</v>
      </c>
      <c r="B1442" s="2">
        <v>45238</v>
      </c>
      <c r="C1442" s="2">
        <v>45238</v>
      </c>
      <c r="D1442" s="2"/>
      <c r="E1442" t="s">
        <v>951</v>
      </c>
      <c r="F1442" t="s">
        <v>952</v>
      </c>
      <c r="G1442" t="s">
        <v>942</v>
      </c>
      <c r="H1442" t="s">
        <v>951</v>
      </c>
      <c r="I1442" t="s">
        <v>1513</v>
      </c>
      <c r="J1442">
        <v>100307964</v>
      </c>
      <c r="K1442" t="s">
        <v>1028</v>
      </c>
      <c r="L1442">
        <v>1</v>
      </c>
      <c r="M1442" t="s">
        <v>77</v>
      </c>
      <c r="N1442">
        <v>27.38</v>
      </c>
      <c r="O1442">
        <v>22.88</v>
      </c>
      <c r="P1442" t="s">
        <v>78</v>
      </c>
      <c r="Q1442" s="94">
        <v>45281.636111111111</v>
      </c>
      <c r="R1442">
        <v>27.38</v>
      </c>
      <c r="S1442">
        <v>22.88</v>
      </c>
      <c r="T1442" t="str">
        <f>VLOOKUP(E1442,zamiana!A:B,2,0)</f>
        <v>ALSTOM (ex. BT) CZL</v>
      </c>
    </row>
    <row r="1443" spans="1:20" x14ac:dyDescent="0.3">
      <c r="A1443" t="s">
        <v>5744</v>
      </c>
      <c r="B1443" s="2">
        <v>45238</v>
      </c>
      <c r="C1443" s="2">
        <v>45238</v>
      </c>
      <c r="D1443" s="2"/>
      <c r="E1443" t="s">
        <v>951</v>
      </c>
      <c r="F1443" t="s">
        <v>952</v>
      </c>
      <c r="G1443" t="s">
        <v>942</v>
      </c>
      <c r="H1443" t="s">
        <v>951</v>
      </c>
      <c r="I1443" t="s">
        <v>1513</v>
      </c>
      <c r="J1443">
        <v>100307964</v>
      </c>
      <c r="K1443" t="s">
        <v>1028</v>
      </c>
      <c r="L1443">
        <v>1</v>
      </c>
      <c r="M1443" t="s">
        <v>77</v>
      </c>
      <c r="N1443">
        <v>27.38</v>
      </c>
      <c r="O1443">
        <v>22.88</v>
      </c>
      <c r="P1443" t="s">
        <v>78</v>
      </c>
      <c r="Q1443" s="94">
        <v>45281.636111111111</v>
      </c>
      <c r="R1443">
        <v>27.38</v>
      </c>
      <c r="S1443">
        <v>22.88</v>
      </c>
      <c r="T1443" t="str">
        <f>VLOOKUP(E1443,zamiana!A:B,2,0)</f>
        <v>ALSTOM (ex. BT) CZL</v>
      </c>
    </row>
    <row r="1444" spans="1:20" x14ac:dyDescent="0.3">
      <c r="A1444" t="s">
        <v>5744</v>
      </c>
      <c r="B1444" s="2">
        <v>45238</v>
      </c>
      <c r="C1444" s="2">
        <v>45238</v>
      </c>
      <c r="D1444" s="2"/>
      <c r="E1444" t="s">
        <v>951</v>
      </c>
      <c r="F1444" t="s">
        <v>952</v>
      </c>
      <c r="G1444" t="s">
        <v>942</v>
      </c>
      <c r="H1444" t="s">
        <v>951</v>
      </c>
      <c r="I1444" t="s">
        <v>1513</v>
      </c>
      <c r="J1444">
        <v>100307964</v>
      </c>
      <c r="K1444" t="s">
        <v>1028</v>
      </c>
      <c r="L1444">
        <v>1</v>
      </c>
      <c r="M1444" t="s">
        <v>77</v>
      </c>
      <c r="N1444">
        <v>27.38</v>
      </c>
      <c r="O1444">
        <v>22.88</v>
      </c>
      <c r="P1444" t="s">
        <v>78</v>
      </c>
      <c r="Q1444" s="94">
        <v>45281.636111111111</v>
      </c>
      <c r="R1444">
        <v>27.38</v>
      </c>
      <c r="S1444">
        <v>22.88</v>
      </c>
      <c r="T1444" t="str">
        <f>VLOOKUP(E1444,zamiana!A:B,2,0)</f>
        <v>ALSTOM (ex. BT) CZL</v>
      </c>
    </row>
    <row r="1445" spans="1:20" x14ac:dyDescent="0.3">
      <c r="A1445" t="s">
        <v>5744</v>
      </c>
      <c r="B1445" s="2">
        <v>45238</v>
      </c>
      <c r="C1445" s="2">
        <v>45238</v>
      </c>
      <c r="D1445" s="2"/>
      <c r="E1445" t="s">
        <v>951</v>
      </c>
      <c r="F1445" t="s">
        <v>952</v>
      </c>
      <c r="G1445" t="s">
        <v>942</v>
      </c>
      <c r="H1445" t="s">
        <v>951</v>
      </c>
      <c r="I1445" t="s">
        <v>1513</v>
      </c>
      <c r="J1445">
        <v>100307964</v>
      </c>
      <c r="K1445" t="s">
        <v>1028</v>
      </c>
      <c r="L1445">
        <v>1</v>
      </c>
      <c r="M1445" t="s">
        <v>77</v>
      </c>
      <c r="N1445">
        <v>27.38</v>
      </c>
      <c r="O1445">
        <v>22.88</v>
      </c>
      <c r="P1445" t="s">
        <v>78</v>
      </c>
      <c r="Q1445" s="94">
        <v>45281.636111111111</v>
      </c>
      <c r="R1445">
        <v>27.38</v>
      </c>
      <c r="S1445">
        <v>22.88</v>
      </c>
      <c r="T1445" t="str">
        <f>VLOOKUP(E1445,zamiana!A:B,2,0)</f>
        <v>ALSTOM (ex. BT) CZL</v>
      </c>
    </row>
    <row r="1446" spans="1:20" x14ac:dyDescent="0.3">
      <c r="A1446" t="s">
        <v>5744</v>
      </c>
      <c r="B1446" s="2">
        <v>45238</v>
      </c>
      <c r="C1446" s="2">
        <v>45238</v>
      </c>
      <c r="D1446" s="2"/>
      <c r="E1446" t="s">
        <v>951</v>
      </c>
      <c r="F1446" t="s">
        <v>952</v>
      </c>
      <c r="G1446" t="s">
        <v>942</v>
      </c>
      <c r="H1446" t="s">
        <v>951</v>
      </c>
      <c r="I1446" t="s">
        <v>3436</v>
      </c>
      <c r="J1446" t="s">
        <v>3437</v>
      </c>
      <c r="K1446" t="s">
        <v>1028</v>
      </c>
      <c r="L1446">
        <v>1</v>
      </c>
      <c r="M1446" t="s">
        <v>77</v>
      </c>
      <c r="N1446">
        <v>558.64</v>
      </c>
      <c r="O1446">
        <v>349.88</v>
      </c>
      <c r="P1446" t="s">
        <v>78</v>
      </c>
      <c r="Q1446" s="94">
        <v>45281.674305555556</v>
      </c>
      <c r="R1446">
        <v>558.64</v>
      </c>
      <c r="S1446">
        <v>349.88</v>
      </c>
      <c r="T1446" t="str">
        <f>VLOOKUP(E1446,zamiana!A:B,2,0)</f>
        <v>ALSTOM (ex. BT) CZL</v>
      </c>
    </row>
    <row r="1447" spans="1:20" x14ac:dyDescent="0.3">
      <c r="A1447" t="s">
        <v>5744</v>
      </c>
      <c r="B1447" s="2">
        <v>45238</v>
      </c>
      <c r="C1447" s="2">
        <v>45238</v>
      </c>
      <c r="D1447" s="2"/>
      <c r="E1447" t="s">
        <v>951</v>
      </c>
      <c r="F1447" t="s">
        <v>952</v>
      </c>
      <c r="G1447" t="s">
        <v>942</v>
      </c>
      <c r="H1447" t="s">
        <v>951</v>
      </c>
      <c r="I1447" t="s">
        <v>3436</v>
      </c>
      <c r="J1447" t="s">
        <v>3437</v>
      </c>
      <c r="K1447" t="s">
        <v>1028</v>
      </c>
      <c r="L1447">
        <v>1</v>
      </c>
      <c r="M1447" t="s">
        <v>77</v>
      </c>
      <c r="N1447">
        <v>558.64</v>
      </c>
      <c r="O1447">
        <v>349.88</v>
      </c>
      <c r="P1447" t="s">
        <v>78</v>
      </c>
      <c r="Q1447" s="94">
        <v>45281.674305555556</v>
      </c>
      <c r="R1447">
        <v>558.64</v>
      </c>
      <c r="S1447">
        <v>349.88</v>
      </c>
      <c r="T1447" t="str">
        <f>VLOOKUP(E1447,zamiana!A:B,2,0)</f>
        <v>ALSTOM (ex. BT) CZL</v>
      </c>
    </row>
    <row r="1448" spans="1:20" x14ac:dyDescent="0.3">
      <c r="A1448" t="s">
        <v>5744</v>
      </c>
      <c r="B1448" s="2">
        <v>45238</v>
      </c>
      <c r="C1448" s="2">
        <v>45238</v>
      </c>
      <c r="D1448" s="2"/>
      <c r="E1448" t="s">
        <v>951</v>
      </c>
      <c r="F1448" t="s">
        <v>952</v>
      </c>
      <c r="G1448" t="s">
        <v>942</v>
      </c>
      <c r="H1448" t="s">
        <v>951</v>
      </c>
      <c r="I1448" t="s">
        <v>3436</v>
      </c>
      <c r="J1448" t="s">
        <v>3437</v>
      </c>
      <c r="K1448" t="s">
        <v>1028</v>
      </c>
      <c r="L1448">
        <v>1</v>
      </c>
      <c r="M1448" t="s">
        <v>77</v>
      </c>
      <c r="N1448">
        <v>558.64</v>
      </c>
      <c r="O1448">
        <v>349.88</v>
      </c>
      <c r="P1448" t="s">
        <v>78</v>
      </c>
      <c r="Q1448" s="94">
        <v>45281.674305555556</v>
      </c>
      <c r="R1448">
        <v>558.64</v>
      </c>
      <c r="S1448">
        <v>349.88</v>
      </c>
      <c r="T1448" t="str">
        <f>VLOOKUP(E1448,zamiana!A:B,2,0)</f>
        <v>ALSTOM (ex. BT) CZL</v>
      </c>
    </row>
    <row r="1449" spans="1:20" x14ac:dyDescent="0.3">
      <c r="A1449" t="s">
        <v>5744</v>
      </c>
      <c r="B1449" s="2">
        <v>45238</v>
      </c>
      <c r="C1449" s="2">
        <v>45238</v>
      </c>
      <c r="D1449" s="2"/>
      <c r="E1449" t="s">
        <v>951</v>
      </c>
      <c r="F1449" t="s">
        <v>952</v>
      </c>
      <c r="G1449" t="s">
        <v>942</v>
      </c>
      <c r="H1449" t="s">
        <v>951</v>
      </c>
      <c r="I1449" t="s">
        <v>3436</v>
      </c>
      <c r="J1449" t="s">
        <v>3437</v>
      </c>
      <c r="K1449" t="s">
        <v>1028</v>
      </c>
      <c r="L1449">
        <v>1</v>
      </c>
      <c r="M1449" t="s">
        <v>77</v>
      </c>
      <c r="N1449">
        <v>558.64</v>
      </c>
      <c r="O1449">
        <v>349.88</v>
      </c>
      <c r="P1449" t="s">
        <v>78</v>
      </c>
      <c r="Q1449" s="94">
        <v>45281.674305555556</v>
      </c>
      <c r="R1449">
        <v>558.64</v>
      </c>
      <c r="S1449">
        <v>349.88</v>
      </c>
      <c r="T1449" t="str">
        <f>VLOOKUP(E1449,zamiana!A:B,2,0)</f>
        <v>ALSTOM (ex. BT) CZL</v>
      </c>
    </row>
    <row r="1450" spans="1:20" x14ac:dyDescent="0.3">
      <c r="A1450" t="s">
        <v>5744</v>
      </c>
      <c r="B1450" s="2">
        <v>45238</v>
      </c>
      <c r="C1450" s="2">
        <v>45238</v>
      </c>
      <c r="D1450" s="2"/>
      <c r="E1450" t="s">
        <v>951</v>
      </c>
      <c r="F1450" t="s">
        <v>952</v>
      </c>
      <c r="G1450" t="s">
        <v>942</v>
      </c>
      <c r="H1450" t="s">
        <v>951</v>
      </c>
      <c r="I1450" t="s">
        <v>3436</v>
      </c>
      <c r="J1450" t="s">
        <v>3437</v>
      </c>
      <c r="K1450" t="s">
        <v>1028</v>
      </c>
      <c r="L1450">
        <v>1</v>
      </c>
      <c r="M1450" t="s">
        <v>77</v>
      </c>
      <c r="N1450">
        <v>558.64</v>
      </c>
      <c r="O1450">
        <v>349.88</v>
      </c>
      <c r="P1450" t="s">
        <v>78</v>
      </c>
      <c r="Q1450" s="94">
        <v>45281.674305555556</v>
      </c>
      <c r="R1450">
        <v>558.64</v>
      </c>
      <c r="S1450">
        <v>349.88</v>
      </c>
      <c r="T1450" t="str">
        <f>VLOOKUP(E1450,zamiana!A:B,2,0)</f>
        <v>ALSTOM (ex. BT) CZL</v>
      </c>
    </row>
    <row r="1451" spans="1:20" x14ac:dyDescent="0.3">
      <c r="A1451" t="s">
        <v>5744</v>
      </c>
      <c r="B1451" s="2">
        <v>45238</v>
      </c>
      <c r="C1451" s="2">
        <v>45238</v>
      </c>
      <c r="D1451" s="2"/>
      <c r="E1451" t="s">
        <v>951</v>
      </c>
      <c r="F1451" t="s">
        <v>952</v>
      </c>
      <c r="G1451" t="s">
        <v>942</v>
      </c>
      <c r="H1451" t="s">
        <v>951</v>
      </c>
      <c r="I1451" t="s">
        <v>3436</v>
      </c>
      <c r="J1451" t="s">
        <v>3437</v>
      </c>
      <c r="K1451" t="s">
        <v>1028</v>
      </c>
      <c r="L1451">
        <v>1</v>
      </c>
      <c r="M1451" t="s">
        <v>77</v>
      </c>
      <c r="N1451">
        <v>558.64</v>
      </c>
      <c r="O1451">
        <v>349.88</v>
      </c>
      <c r="P1451" t="s">
        <v>78</v>
      </c>
      <c r="Q1451" s="94">
        <v>45281.674305555556</v>
      </c>
      <c r="R1451">
        <v>558.64</v>
      </c>
      <c r="S1451">
        <v>349.88</v>
      </c>
      <c r="T1451" t="str">
        <f>VLOOKUP(E1451,zamiana!A:B,2,0)</f>
        <v>ALSTOM (ex. BT) CZL</v>
      </c>
    </row>
    <row r="1452" spans="1:20" x14ac:dyDescent="0.3">
      <c r="A1452" t="s">
        <v>5744</v>
      </c>
      <c r="B1452" s="2">
        <v>45238</v>
      </c>
      <c r="C1452" s="2">
        <v>45238</v>
      </c>
      <c r="D1452" s="2"/>
      <c r="E1452" t="s">
        <v>951</v>
      </c>
      <c r="F1452" t="s">
        <v>952</v>
      </c>
      <c r="G1452" t="s">
        <v>942</v>
      </c>
      <c r="H1452" t="s">
        <v>951</v>
      </c>
      <c r="I1452" t="s">
        <v>3436</v>
      </c>
      <c r="J1452" t="s">
        <v>3437</v>
      </c>
      <c r="K1452" t="s">
        <v>1028</v>
      </c>
      <c r="L1452">
        <v>1</v>
      </c>
      <c r="M1452" t="s">
        <v>77</v>
      </c>
      <c r="N1452">
        <v>558.64</v>
      </c>
      <c r="O1452">
        <v>349.88</v>
      </c>
      <c r="P1452" t="s">
        <v>78</v>
      </c>
      <c r="Q1452" s="94">
        <v>45281.674305555556</v>
      </c>
      <c r="R1452">
        <v>558.64</v>
      </c>
      <c r="S1452">
        <v>349.88</v>
      </c>
      <c r="T1452" t="str">
        <f>VLOOKUP(E1452,zamiana!A:B,2,0)</f>
        <v>ALSTOM (ex. BT) CZL</v>
      </c>
    </row>
    <row r="1453" spans="1:20" x14ac:dyDescent="0.3">
      <c r="A1453" t="s">
        <v>5744</v>
      </c>
      <c r="B1453" s="2">
        <v>45238</v>
      </c>
      <c r="C1453" s="2">
        <v>45238</v>
      </c>
      <c r="D1453" s="2"/>
      <c r="E1453" t="s">
        <v>951</v>
      </c>
      <c r="F1453" t="s">
        <v>952</v>
      </c>
      <c r="G1453" t="s">
        <v>942</v>
      </c>
      <c r="H1453" t="s">
        <v>951</v>
      </c>
      <c r="I1453" t="s">
        <v>3436</v>
      </c>
      <c r="J1453" t="s">
        <v>3437</v>
      </c>
      <c r="K1453" t="s">
        <v>1028</v>
      </c>
      <c r="L1453">
        <v>1</v>
      </c>
      <c r="M1453" t="s">
        <v>77</v>
      </c>
      <c r="N1453">
        <v>558.64</v>
      </c>
      <c r="O1453">
        <v>349.88</v>
      </c>
      <c r="P1453" t="s">
        <v>78</v>
      </c>
      <c r="Q1453" s="94">
        <v>45281.674305555556</v>
      </c>
      <c r="R1453">
        <v>558.64</v>
      </c>
      <c r="S1453">
        <v>349.88</v>
      </c>
      <c r="T1453" t="str">
        <f>VLOOKUP(E1453,zamiana!A:B,2,0)</f>
        <v>ALSTOM (ex. BT) CZL</v>
      </c>
    </row>
    <row r="1454" spans="1:20" x14ac:dyDescent="0.3">
      <c r="A1454" t="s">
        <v>5744</v>
      </c>
      <c r="B1454" s="2">
        <v>45238</v>
      </c>
      <c r="C1454" s="2">
        <v>45238</v>
      </c>
      <c r="D1454" s="2"/>
      <c r="E1454" t="s">
        <v>951</v>
      </c>
      <c r="F1454" t="s">
        <v>952</v>
      </c>
      <c r="G1454" t="s">
        <v>942</v>
      </c>
      <c r="H1454" t="s">
        <v>951</v>
      </c>
      <c r="I1454" t="s">
        <v>3438</v>
      </c>
      <c r="J1454" t="s">
        <v>3439</v>
      </c>
      <c r="K1454" t="s">
        <v>1028</v>
      </c>
      <c r="L1454">
        <v>1</v>
      </c>
      <c r="M1454" t="s">
        <v>77</v>
      </c>
      <c r="N1454">
        <v>558.64</v>
      </c>
      <c r="O1454">
        <v>350.11</v>
      </c>
      <c r="P1454" t="s">
        <v>78</v>
      </c>
      <c r="Q1454" s="94">
        <v>45281.674305555556</v>
      </c>
      <c r="R1454">
        <v>558.64</v>
      </c>
      <c r="S1454">
        <v>350.11</v>
      </c>
      <c r="T1454" t="str">
        <f>VLOOKUP(E1454,zamiana!A:B,2,0)</f>
        <v>ALSTOM (ex. BT) CZL</v>
      </c>
    </row>
    <row r="1455" spans="1:20" x14ac:dyDescent="0.3">
      <c r="A1455" t="s">
        <v>5744</v>
      </c>
      <c r="B1455" s="2">
        <v>45238</v>
      </c>
      <c r="C1455" s="2">
        <v>45238</v>
      </c>
      <c r="D1455" s="2"/>
      <c r="E1455" t="s">
        <v>951</v>
      </c>
      <c r="F1455" t="s">
        <v>952</v>
      </c>
      <c r="G1455" t="s">
        <v>942</v>
      </c>
      <c r="H1455" t="s">
        <v>951</v>
      </c>
      <c r="I1455" t="s">
        <v>3438</v>
      </c>
      <c r="J1455" t="s">
        <v>3439</v>
      </c>
      <c r="K1455" t="s">
        <v>1028</v>
      </c>
      <c r="L1455">
        <v>1</v>
      </c>
      <c r="M1455" t="s">
        <v>77</v>
      </c>
      <c r="N1455">
        <v>558.64</v>
      </c>
      <c r="O1455">
        <v>350.11</v>
      </c>
      <c r="P1455" t="s">
        <v>78</v>
      </c>
      <c r="Q1455" s="94">
        <v>45281.674305555556</v>
      </c>
      <c r="R1455">
        <v>558.64</v>
      </c>
      <c r="S1455">
        <v>350.11</v>
      </c>
      <c r="T1455" t="str">
        <f>VLOOKUP(E1455,zamiana!A:B,2,0)</f>
        <v>ALSTOM (ex. BT) CZL</v>
      </c>
    </row>
    <row r="1456" spans="1:20" x14ac:dyDescent="0.3">
      <c r="A1456" t="s">
        <v>5744</v>
      </c>
      <c r="B1456" s="2">
        <v>45238</v>
      </c>
      <c r="C1456" s="2">
        <v>45238</v>
      </c>
      <c r="D1456" s="2"/>
      <c r="E1456" t="s">
        <v>951</v>
      </c>
      <c r="F1456" t="s">
        <v>952</v>
      </c>
      <c r="G1456" t="s">
        <v>942</v>
      </c>
      <c r="H1456" t="s">
        <v>951</v>
      </c>
      <c r="I1456" t="s">
        <v>3438</v>
      </c>
      <c r="J1456" t="s">
        <v>3439</v>
      </c>
      <c r="K1456" t="s">
        <v>1028</v>
      </c>
      <c r="L1456">
        <v>1</v>
      </c>
      <c r="M1456" t="s">
        <v>77</v>
      </c>
      <c r="N1456">
        <v>558.64</v>
      </c>
      <c r="O1456">
        <v>350.11</v>
      </c>
      <c r="P1456" t="s">
        <v>78</v>
      </c>
      <c r="Q1456" s="94">
        <v>45281.674305555556</v>
      </c>
      <c r="R1456">
        <v>558.64</v>
      </c>
      <c r="S1456">
        <v>350.11</v>
      </c>
      <c r="T1456" t="str">
        <f>VLOOKUP(E1456,zamiana!A:B,2,0)</f>
        <v>ALSTOM (ex. BT) CZL</v>
      </c>
    </row>
    <row r="1457" spans="1:20" x14ac:dyDescent="0.3">
      <c r="A1457" t="s">
        <v>5744</v>
      </c>
      <c r="B1457" s="2">
        <v>45238</v>
      </c>
      <c r="C1457" s="2">
        <v>45238</v>
      </c>
      <c r="D1457" s="2"/>
      <c r="E1457" t="s">
        <v>951</v>
      </c>
      <c r="F1457" t="s">
        <v>952</v>
      </c>
      <c r="G1457" t="s">
        <v>942</v>
      </c>
      <c r="H1457" t="s">
        <v>951</v>
      </c>
      <c r="I1457" t="s">
        <v>3438</v>
      </c>
      <c r="J1457" t="s">
        <v>3439</v>
      </c>
      <c r="K1457" t="s">
        <v>1028</v>
      </c>
      <c r="L1457">
        <v>1</v>
      </c>
      <c r="M1457" t="s">
        <v>77</v>
      </c>
      <c r="N1457">
        <v>558.64</v>
      </c>
      <c r="O1457">
        <v>350.11</v>
      </c>
      <c r="P1457" t="s">
        <v>78</v>
      </c>
      <c r="Q1457" s="94">
        <v>45281.674305555556</v>
      </c>
      <c r="R1457">
        <v>558.64</v>
      </c>
      <c r="S1457">
        <v>350.11</v>
      </c>
      <c r="T1457" t="str">
        <f>VLOOKUP(E1457,zamiana!A:B,2,0)</f>
        <v>ALSTOM (ex. BT) CZL</v>
      </c>
    </row>
    <row r="1458" spans="1:20" x14ac:dyDescent="0.3">
      <c r="A1458" t="s">
        <v>5744</v>
      </c>
      <c r="B1458" s="2">
        <v>45238</v>
      </c>
      <c r="C1458" s="2">
        <v>45238</v>
      </c>
      <c r="D1458" s="2"/>
      <c r="E1458" t="s">
        <v>951</v>
      </c>
      <c r="F1458" t="s">
        <v>952</v>
      </c>
      <c r="G1458" t="s">
        <v>942</v>
      </c>
      <c r="H1458" t="s">
        <v>951</v>
      </c>
      <c r="I1458" t="s">
        <v>3438</v>
      </c>
      <c r="J1458" t="s">
        <v>3439</v>
      </c>
      <c r="K1458" t="s">
        <v>1028</v>
      </c>
      <c r="L1458">
        <v>1</v>
      </c>
      <c r="M1458" t="s">
        <v>77</v>
      </c>
      <c r="N1458">
        <v>558.64</v>
      </c>
      <c r="O1458">
        <v>350.11</v>
      </c>
      <c r="P1458" t="s">
        <v>78</v>
      </c>
      <c r="Q1458" s="94">
        <v>45281.674305555556</v>
      </c>
      <c r="R1458">
        <v>558.64</v>
      </c>
      <c r="S1458">
        <v>350.11</v>
      </c>
      <c r="T1458" t="str">
        <f>VLOOKUP(E1458,zamiana!A:B,2,0)</f>
        <v>ALSTOM (ex. BT) CZL</v>
      </c>
    </row>
    <row r="1459" spans="1:20" x14ac:dyDescent="0.3">
      <c r="A1459" t="s">
        <v>5744</v>
      </c>
      <c r="B1459" s="2">
        <v>45238</v>
      </c>
      <c r="C1459" s="2">
        <v>45238</v>
      </c>
      <c r="D1459" s="2"/>
      <c r="E1459" t="s">
        <v>951</v>
      </c>
      <c r="F1459" t="s">
        <v>952</v>
      </c>
      <c r="G1459" t="s">
        <v>942</v>
      </c>
      <c r="H1459" t="s">
        <v>951</v>
      </c>
      <c r="I1459" t="s">
        <v>3438</v>
      </c>
      <c r="J1459" t="s">
        <v>3439</v>
      </c>
      <c r="K1459" t="s">
        <v>1028</v>
      </c>
      <c r="L1459">
        <v>1</v>
      </c>
      <c r="M1459" t="s">
        <v>77</v>
      </c>
      <c r="N1459">
        <v>558.64</v>
      </c>
      <c r="O1459">
        <v>350.11</v>
      </c>
      <c r="P1459" t="s">
        <v>78</v>
      </c>
      <c r="Q1459" s="94">
        <v>45281.674305555556</v>
      </c>
      <c r="R1459">
        <v>558.64</v>
      </c>
      <c r="S1459">
        <v>350.11</v>
      </c>
      <c r="T1459" t="str">
        <f>VLOOKUP(E1459,zamiana!A:B,2,0)</f>
        <v>ALSTOM (ex. BT) CZL</v>
      </c>
    </row>
    <row r="1460" spans="1:20" x14ac:dyDescent="0.3">
      <c r="A1460" t="s">
        <v>5744</v>
      </c>
      <c r="B1460" s="2">
        <v>45238</v>
      </c>
      <c r="C1460" s="2">
        <v>45238</v>
      </c>
      <c r="D1460" s="2"/>
      <c r="E1460" t="s">
        <v>951</v>
      </c>
      <c r="F1460" t="s">
        <v>952</v>
      </c>
      <c r="G1460" t="s">
        <v>942</v>
      </c>
      <c r="H1460" t="s">
        <v>951</v>
      </c>
      <c r="I1460" t="s">
        <v>3438</v>
      </c>
      <c r="J1460" t="s">
        <v>3439</v>
      </c>
      <c r="K1460" t="s">
        <v>1028</v>
      </c>
      <c r="L1460">
        <v>1</v>
      </c>
      <c r="M1460" t="s">
        <v>77</v>
      </c>
      <c r="N1460">
        <v>558.64</v>
      </c>
      <c r="O1460">
        <v>350.11</v>
      </c>
      <c r="P1460" t="s">
        <v>78</v>
      </c>
      <c r="Q1460" s="94">
        <v>45281.674305555556</v>
      </c>
      <c r="R1460">
        <v>558.64</v>
      </c>
      <c r="S1460">
        <v>350.11</v>
      </c>
      <c r="T1460" t="str">
        <f>VLOOKUP(E1460,zamiana!A:B,2,0)</f>
        <v>ALSTOM (ex. BT) CZL</v>
      </c>
    </row>
    <row r="1461" spans="1:20" x14ac:dyDescent="0.3">
      <c r="A1461" t="s">
        <v>5744</v>
      </c>
      <c r="B1461" s="2">
        <v>45238</v>
      </c>
      <c r="C1461" s="2">
        <v>45238</v>
      </c>
      <c r="D1461" s="2"/>
      <c r="E1461" t="s">
        <v>951</v>
      </c>
      <c r="F1461" t="s">
        <v>952</v>
      </c>
      <c r="G1461" t="s">
        <v>942</v>
      </c>
      <c r="H1461" t="s">
        <v>951</v>
      </c>
      <c r="I1461" t="s">
        <v>3438</v>
      </c>
      <c r="J1461" t="s">
        <v>3439</v>
      </c>
      <c r="K1461" t="s">
        <v>1028</v>
      </c>
      <c r="L1461">
        <v>1</v>
      </c>
      <c r="M1461" t="s">
        <v>77</v>
      </c>
      <c r="N1461">
        <v>558.64</v>
      </c>
      <c r="O1461">
        <v>350.11</v>
      </c>
      <c r="P1461" t="s">
        <v>78</v>
      </c>
      <c r="Q1461" s="94">
        <v>45281.674305555556</v>
      </c>
      <c r="R1461">
        <v>558.64</v>
      </c>
      <c r="S1461">
        <v>350.11</v>
      </c>
      <c r="T1461" t="str">
        <f>VLOOKUP(E1461,zamiana!A:B,2,0)</f>
        <v>ALSTOM (ex. BT) CZL</v>
      </c>
    </row>
    <row r="1462" spans="1:20" x14ac:dyDescent="0.3">
      <c r="A1462" t="s">
        <v>5744</v>
      </c>
      <c r="B1462" s="2">
        <v>45238</v>
      </c>
      <c r="C1462" s="2">
        <v>45238</v>
      </c>
      <c r="D1462" s="2"/>
      <c r="E1462" t="s">
        <v>951</v>
      </c>
      <c r="F1462" t="s">
        <v>952</v>
      </c>
      <c r="G1462" t="s">
        <v>942</v>
      </c>
      <c r="H1462" t="s">
        <v>951</v>
      </c>
      <c r="I1462" t="s">
        <v>3440</v>
      </c>
      <c r="J1462" t="s">
        <v>3441</v>
      </c>
      <c r="K1462" t="s">
        <v>1028</v>
      </c>
      <c r="L1462">
        <v>1</v>
      </c>
      <c r="M1462" t="s">
        <v>77</v>
      </c>
      <c r="N1462">
        <v>457.77</v>
      </c>
      <c r="O1462">
        <v>332.61</v>
      </c>
      <c r="P1462" t="s">
        <v>78</v>
      </c>
      <c r="Q1462" s="94">
        <v>45281.674305555556</v>
      </c>
      <c r="R1462">
        <v>457.77</v>
      </c>
      <c r="S1462">
        <v>332.61</v>
      </c>
      <c r="T1462" t="str">
        <f>VLOOKUP(E1462,zamiana!A:B,2,0)</f>
        <v>ALSTOM (ex. BT) CZL</v>
      </c>
    </row>
    <row r="1463" spans="1:20" x14ac:dyDescent="0.3">
      <c r="A1463" t="s">
        <v>5744</v>
      </c>
      <c r="B1463" s="2">
        <v>45238</v>
      </c>
      <c r="C1463" s="2">
        <v>45238</v>
      </c>
      <c r="D1463" s="2"/>
      <c r="E1463" t="s">
        <v>951</v>
      </c>
      <c r="F1463" t="s">
        <v>952</v>
      </c>
      <c r="G1463" t="s">
        <v>942</v>
      </c>
      <c r="H1463" t="s">
        <v>951</v>
      </c>
      <c r="I1463" t="s">
        <v>3440</v>
      </c>
      <c r="J1463" t="s">
        <v>3441</v>
      </c>
      <c r="K1463" t="s">
        <v>1028</v>
      </c>
      <c r="L1463">
        <v>1</v>
      </c>
      <c r="M1463" t="s">
        <v>77</v>
      </c>
      <c r="N1463">
        <v>457.77</v>
      </c>
      <c r="O1463">
        <v>332.61</v>
      </c>
      <c r="P1463" t="s">
        <v>78</v>
      </c>
      <c r="Q1463" s="94">
        <v>45281.674305555556</v>
      </c>
      <c r="R1463">
        <v>457.77</v>
      </c>
      <c r="S1463">
        <v>332.61</v>
      </c>
      <c r="T1463" t="str">
        <f>VLOOKUP(E1463,zamiana!A:B,2,0)</f>
        <v>ALSTOM (ex. BT) CZL</v>
      </c>
    </row>
    <row r="1464" spans="1:20" x14ac:dyDescent="0.3">
      <c r="A1464" t="s">
        <v>5744</v>
      </c>
      <c r="B1464" s="2">
        <v>45238</v>
      </c>
      <c r="C1464" s="2">
        <v>45238</v>
      </c>
      <c r="D1464" s="2"/>
      <c r="E1464" t="s">
        <v>951</v>
      </c>
      <c r="F1464" t="s">
        <v>952</v>
      </c>
      <c r="G1464" t="s">
        <v>942</v>
      </c>
      <c r="H1464" t="s">
        <v>951</v>
      </c>
      <c r="I1464" t="s">
        <v>3440</v>
      </c>
      <c r="J1464" t="s">
        <v>3441</v>
      </c>
      <c r="K1464" t="s">
        <v>1028</v>
      </c>
      <c r="L1464">
        <v>1</v>
      </c>
      <c r="M1464" t="s">
        <v>77</v>
      </c>
      <c r="N1464">
        <v>457.77</v>
      </c>
      <c r="O1464">
        <v>332.61</v>
      </c>
      <c r="P1464" t="s">
        <v>78</v>
      </c>
      <c r="Q1464" s="94">
        <v>45281.674305555556</v>
      </c>
      <c r="R1464">
        <v>457.77</v>
      </c>
      <c r="S1464">
        <v>332.61</v>
      </c>
      <c r="T1464" t="str">
        <f>VLOOKUP(E1464,zamiana!A:B,2,0)</f>
        <v>ALSTOM (ex. BT) CZL</v>
      </c>
    </row>
    <row r="1465" spans="1:20" x14ac:dyDescent="0.3">
      <c r="A1465" t="s">
        <v>5744</v>
      </c>
      <c r="B1465" s="2">
        <v>45238</v>
      </c>
      <c r="C1465" s="2">
        <v>45238</v>
      </c>
      <c r="D1465" s="2"/>
      <c r="E1465" t="s">
        <v>951</v>
      </c>
      <c r="F1465" t="s">
        <v>952</v>
      </c>
      <c r="G1465" t="s">
        <v>942</v>
      </c>
      <c r="H1465" t="s">
        <v>951</v>
      </c>
      <c r="I1465" t="s">
        <v>3440</v>
      </c>
      <c r="J1465" t="s">
        <v>3441</v>
      </c>
      <c r="K1465" t="s">
        <v>1028</v>
      </c>
      <c r="L1465">
        <v>1</v>
      </c>
      <c r="M1465" t="s">
        <v>77</v>
      </c>
      <c r="N1465">
        <v>457.77</v>
      </c>
      <c r="O1465">
        <v>332.61</v>
      </c>
      <c r="P1465" t="s">
        <v>78</v>
      </c>
      <c r="Q1465" s="94">
        <v>45281.674305555556</v>
      </c>
      <c r="R1465">
        <v>457.77</v>
      </c>
      <c r="S1465">
        <v>332.61</v>
      </c>
      <c r="T1465" t="str">
        <f>VLOOKUP(E1465,zamiana!A:B,2,0)</f>
        <v>ALSTOM (ex. BT) CZL</v>
      </c>
    </row>
    <row r="1466" spans="1:20" x14ac:dyDescent="0.3">
      <c r="A1466" t="s">
        <v>5744</v>
      </c>
      <c r="B1466" s="2">
        <v>45238</v>
      </c>
      <c r="C1466" s="2">
        <v>45238</v>
      </c>
      <c r="D1466" s="2"/>
      <c r="E1466" t="s">
        <v>951</v>
      </c>
      <c r="F1466" t="s">
        <v>952</v>
      </c>
      <c r="G1466" t="s">
        <v>942</v>
      </c>
      <c r="H1466" t="s">
        <v>951</v>
      </c>
      <c r="I1466" t="s">
        <v>3440</v>
      </c>
      <c r="J1466" t="s">
        <v>3441</v>
      </c>
      <c r="K1466" t="s">
        <v>1028</v>
      </c>
      <c r="L1466">
        <v>1</v>
      </c>
      <c r="M1466" t="s">
        <v>77</v>
      </c>
      <c r="N1466">
        <v>457.77</v>
      </c>
      <c r="O1466">
        <v>332.61</v>
      </c>
      <c r="P1466" t="s">
        <v>78</v>
      </c>
      <c r="Q1466" s="94">
        <v>45281.674305555556</v>
      </c>
      <c r="R1466">
        <v>457.77</v>
      </c>
      <c r="S1466">
        <v>332.61</v>
      </c>
      <c r="T1466" t="str">
        <f>VLOOKUP(E1466,zamiana!A:B,2,0)</f>
        <v>ALSTOM (ex. BT) CZL</v>
      </c>
    </row>
    <row r="1467" spans="1:20" x14ac:dyDescent="0.3">
      <c r="A1467" t="s">
        <v>5744</v>
      </c>
      <c r="B1467" s="2">
        <v>45238</v>
      </c>
      <c r="C1467" s="2">
        <v>45238</v>
      </c>
      <c r="D1467" s="2"/>
      <c r="E1467" t="s">
        <v>951</v>
      </c>
      <c r="F1467" t="s">
        <v>952</v>
      </c>
      <c r="G1467" t="s">
        <v>942</v>
      </c>
      <c r="H1467" t="s">
        <v>951</v>
      </c>
      <c r="I1467" t="s">
        <v>3440</v>
      </c>
      <c r="J1467" t="s">
        <v>3441</v>
      </c>
      <c r="K1467" t="s">
        <v>1028</v>
      </c>
      <c r="L1467">
        <v>1</v>
      </c>
      <c r="M1467" t="s">
        <v>77</v>
      </c>
      <c r="N1467">
        <v>457.77</v>
      </c>
      <c r="O1467">
        <v>332.61</v>
      </c>
      <c r="P1467" t="s">
        <v>78</v>
      </c>
      <c r="Q1467" s="94">
        <v>45281.674305555556</v>
      </c>
      <c r="R1467">
        <v>457.77</v>
      </c>
      <c r="S1467">
        <v>332.61</v>
      </c>
      <c r="T1467" t="str">
        <f>VLOOKUP(E1467,zamiana!A:B,2,0)</f>
        <v>ALSTOM (ex. BT) CZL</v>
      </c>
    </row>
    <row r="1468" spans="1:20" x14ac:dyDescent="0.3">
      <c r="A1468" t="s">
        <v>5744</v>
      </c>
      <c r="B1468" s="2">
        <v>45238</v>
      </c>
      <c r="C1468" s="2">
        <v>45238</v>
      </c>
      <c r="D1468" s="2"/>
      <c r="E1468" t="s">
        <v>951</v>
      </c>
      <c r="F1468" t="s">
        <v>952</v>
      </c>
      <c r="G1468" t="s">
        <v>942</v>
      </c>
      <c r="H1468" t="s">
        <v>951</v>
      </c>
      <c r="I1468" t="s">
        <v>3440</v>
      </c>
      <c r="J1468" t="s">
        <v>3441</v>
      </c>
      <c r="K1468" t="s">
        <v>1028</v>
      </c>
      <c r="L1468">
        <v>1</v>
      </c>
      <c r="M1468" t="s">
        <v>77</v>
      </c>
      <c r="N1468">
        <v>457.77</v>
      </c>
      <c r="O1468">
        <v>332.61</v>
      </c>
      <c r="P1468" t="s">
        <v>78</v>
      </c>
      <c r="Q1468" s="94">
        <v>45281.674305555556</v>
      </c>
      <c r="R1468">
        <v>457.77</v>
      </c>
      <c r="S1468">
        <v>332.61</v>
      </c>
      <c r="T1468" t="str">
        <f>VLOOKUP(E1468,zamiana!A:B,2,0)</f>
        <v>ALSTOM (ex. BT) CZL</v>
      </c>
    </row>
    <row r="1469" spans="1:20" x14ac:dyDescent="0.3">
      <c r="A1469" t="s">
        <v>5744</v>
      </c>
      <c r="B1469" s="2">
        <v>45238</v>
      </c>
      <c r="C1469" s="2">
        <v>45238</v>
      </c>
      <c r="D1469" s="2"/>
      <c r="E1469" t="s">
        <v>951</v>
      </c>
      <c r="F1469" t="s">
        <v>952</v>
      </c>
      <c r="G1469" t="s">
        <v>942</v>
      </c>
      <c r="H1469" t="s">
        <v>951</v>
      </c>
      <c r="I1469" t="s">
        <v>3440</v>
      </c>
      <c r="J1469" t="s">
        <v>3441</v>
      </c>
      <c r="K1469" t="s">
        <v>1028</v>
      </c>
      <c r="L1469">
        <v>1</v>
      </c>
      <c r="M1469" t="s">
        <v>77</v>
      </c>
      <c r="N1469">
        <v>457.77</v>
      </c>
      <c r="O1469">
        <v>332.61</v>
      </c>
      <c r="P1469" t="s">
        <v>78</v>
      </c>
      <c r="Q1469" s="94">
        <v>45281.674305555556</v>
      </c>
      <c r="R1469">
        <v>457.77</v>
      </c>
      <c r="S1469">
        <v>332.61</v>
      </c>
      <c r="T1469" t="str">
        <f>VLOOKUP(E1469,zamiana!A:B,2,0)</f>
        <v>ALSTOM (ex. BT) CZL</v>
      </c>
    </row>
    <row r="1470" spans="1:20" x14ac:dyDescent="0.3">
      <c r="A1470" t="s">
        <v>5744</v>
      </c>
      <c r="B1470" s="2">
        <v>45238</v>
      </c>
      <c r="C1470" s="2">
        <v>45238</v>
      </c>
      <c r="D1470" s="2"/>
      <c r="E1470" t="s">
        <v>951</v>
      </c>
      <c r="F1470" t="s">
        <v>952</v>
      </c>
      <c r="G1470" t="s">
        <v>942</v>
      </c>
      <c r="H1470" t="s">
        <v>951</v>
      </c>
      <c r="I1470" t="s">
        <v>3442</v>
      </c>
      <c r="J1470" t="s">
        <v>3443</v>
      </c>
      <c r="K1470" t="s">
        <v>1028</v>
      </c>
      <c r="L1470">
        <v>1</v>
      </c>
      <c r="M1470" t="s">
        <v>77</v>
      </c>
      <c r="N1470">
        <v>457.77</v>
      </c>
      <c r="O1470">
        <v>332.93</v>
      </c>
      <c r="P1470" t="s">
        <v>78</v>
      </c>
      <c r="Q1470" s="94">
        <v>45281.674305555556</v>
      </c>
      <c r="R1470">
        <v>457.77</v>
      </c>
      <c r="S1470">
        <v>332.93</v>
      </c>
      <c r="T1470" t="str">
        <f>VLOOKUP(E1470,zamiana!A:B,2,0)</f>
        <v>ALSTOM (ex. BT) CZL</v>
      </c>
    </row>
    <row r="1471" spans="1:20" x14ac:dyDescent="0.3">
      <c r="A1471" t="s">
        <v>5744</v>
      </c>
      <c r="B1471" s="2">
        <v>45238</v>
      </c>
      <c r="C1471" s="2">
        <v>45238</v>
      </c>
      <c r="D1471" s="2"/>
      <c r="E1471" t="s">
        <v>951</v>
      </c>
      <c r="F1471" t="s">
        <v>952</v>
      </c>
      <c r="G1471" t="s">
        <v>942</v>
      </c>
      <c r="H1471" t="s">
        <v>951</v>
      </c>
      <c r="I1471" t="s">
        <v>3442</v>
      </c>
      <c r="J1471" t="s">
        <v>3443</v>
      </c>
      <c r="K1471" t="s">
        <v>1028</v>
      </c>
      <c r="L1471">
        <v>1</v>
      </c>
      <c r="M1471" t="s">
        <v>77</v>
      </c>
      <c r="N1471">
        <v>457.77</v>
      </c>
      <c r="O1471">
        <v>332.93</v>
      </c>
      <c r="P1471" t="s">
        <v>78</v>
      </c>
      <c r="Q1471" s="94">
        <v>45281.674305555556</v>
      </c>
      <c r="R1471">
        <v>457.77</v>
      </c>
      <c r="S1471">
        <v>332.93</v>
      </c>
      <c r="T1471" t="str">
        <f>VLOOKUP(E1471,zamiana!A:B,2,0)</f>
        <v>ALSTOM (ex. BT) CZL</v>
      </c>
    </row>
    <row r="1472" spans="1:20" x14ac:dyDescent="0.3">
      <c r="A1472" t="s">
        <v>5744</v>
      </c>
      <c r="B1472" s="2">
        <v>45238</v>
      </c>
      <c r="C1472" s="2">
        <v>45238</v>
      </c>
      <c r="D1472" s="2"/>
      <c r="E1472" t="s">
        <v>951</v>
      </c>
      <c r="F1472" t="s">
        <v>952</v>
      </c>
      <c r="G1472" t="s">
        <v>942</v>
      </c>
      <c r="H1472" t="s">
        <v>951</v>
      </c>
      <c r="I1472" t="s">
        <v>3442</v>
      </c>
      <c r="J1472" t="s">
        <v>3443</v>
      </c>
      <c r="K1472" t="s">
        <v>1028</v>
      </c>
      <c r="L1472">
        <v>1</v>
      </c>
      <c r="M1472" t="s">
        <v>77</v>
      </c>
      <c r="N1472">
        <v>457.77</v>
      </c>
      <c r="O1472">
        <v>332.93</v>
      </c>
      <c r="P1472" t="s">
        <v>78</v>
      </c>
      <c r="Q1472" s="94">
        <v>45281.674305555556</v>
      </c>
      <c r="R1472">
        <v>457.77</v>
      </c>
      <c r="S1472">
        <v>332.93</v>
      </c>
      <c r="T1472" t="str">
        <f>VLOOKUP(E1472,zamiana!A:B,2,0)</f>
        <v>ALSTOM (ex. BT) CZL</v>
      </c>
    </row>
    <row r="1473" spans="1:20" x14ac:dyDescent="0.3">
      <c r="A1473" t="s">
        <v>5744</v>
      </c>
      <c r="B1473" s="2">
        <v>45238</v>
      </c>
      <c r="C1473" s="2">
        <v>45238</v>
      </c>
      <c r="D1473" s="2"/>
      <c r="E1473" t="s">
        <v>951</v>
      </c>
      <c r="F1473" t="s">
        <v>952</v>
      </c>
      <c r="G1473" t="s">
        <v>942</v>
      </c>
      <c r="H1473" t="s">
        <v>951</v>
      </c>
      <c r="I1473" t="s">
        <v>3442</v>
      </c>
      <c r="J1473" t="s">
        <v>3443</v>
      </c>
      <c r="K1473" t="s">
        <v>1028</v>
      </c>
      <c r="L1473">
        <v>1</v>
      </c>
      <c r="M1473" t="s">
        <v>77</v>
      </c>
      <c r="N1473">
        <v>457.77</v>
      </c>
      <c r="O1473">
        <v>332.93</v>
      </c>
      <c r="P1473" t="s">
        <v>78</v>
      </c>
      <c r="Q1473" s="94">
        <v>45281.674305555556</v>
      </c>
      <c r="R1473">
        <v>457.77</v>
      </c>
      <c r="S1473">
        <v>332.93</v>
      </c>
      <c r="T1473" t="str">
        <f>VLOOKUP(E1473,zamiana!A:B,2,0)</f>
        <v>ALSTOM (ex. BT) CZL</v>
      </c>
    </row>
    <row r="1474" spans="1:20" x14ac:dyDescent="0.3">
      <c r="A1474" t="s">
        <v>5744</v>
      </c>
      <c r="B1474" s="2">
        <v>45238</v>
      </c>
      <c r="C1474" s="2">
        <v>45238</v>
      </c>
      <c r="D1474" s="2"/>
      <c r="E1474" t="s">
        <v>951</v>
      </c>
      <c r="F1474" t="s">
        <v>952</v>
      </c>
      <c r="G1474" t="s">
        <v>942</v>
      </c>
      <c r="H1474" t="s">
        <v>951</v>
      </c>
      <c r="I1474" t="s">
        <v>3442</v>
      </c>
      <c r="J1474" t="s">
        <v>3443</v>
      </c>
      <c r="K1474" t="s">
        <v>1028</v>
      </c>
      <c r="L1474">
        <v>1</v>
      </c>
      <c r="M1474" t="s">
        <v>77</v>
      </c>
      <c r="N1474">
        <v>457.77</v>
      </c>
      <c r="O1474">
        <v>332.93</v>
      </c>
      <c r="P1474" t="s">
        <v>78</v>
      </c>
      <c r="Q1474" s="94">
        <v>45281.674305555556</v>
      </c>
      <c r="R1474">
        <v>457.77</v>
      </c>
      <c r="S1474">
        <v>332.93</v>
      </c>
      <c r="T1474" t="str">
        <f>VLOOKUP(E1474,zamiana!A:B,2,0)</f>
        <v>ALSTOM (ex. BT) CZL</v>
      </c>
    </row>
    <row r="1475" spans="1:20" x14ac:dyDescent="0.3">
      <c r="A1475" t="s">
        <v>5744</v>
      </c>
      <c r="B1475" s="2">
        <v>45238</v>
      </c>
      <c r="C1475" s="2">
        <v>45238</v>
      </c>
      <c r="D1475" s="2"/>
      <c r="E1475" t="s">
        <v>951</v>
      </c>
      <c r="F1475" t="s">
        <v>952</v>
      </c>
      <c r="G1475" t="s">
        <v>942</v>
      </c>
      <c r="H1475" t="s">
        <v>951</v>
      </c>
      <c r="I1475" t="s">
        <v>3442</v>
      </c>
      <c r="J1475" t="s">
        <v>3443</v>
      </c>
      <c r="K1475" t="s">
        <v>1028</v>
      </c>
      <c r="L1475">
        <v>1</v>
      </c>
      <c r="M1475" t="s">
        <v>77</v>
      </c>
      <c r="N1475">
        <v>457.77</v>
      </c>
      <c r="O1475">
        <v>332.93</v>
      </c>
      <c r="P1475" t="s">
        <v>78</v>
      </c>
      <c r="Q1475" s="94">
        <v>45281.674305555556</v>
      </c>
      <c r="R1475">
        <v>457.77</v>
      </c>
      <c r="S1475">
        <v>332.93</v>
      </c>
      <c r="T1475" t="str">
        <f>VLOOKUP(E1475,zamiana!A:B,2,0)</f>
        <v>ALSTOM (ex. BT) CZL</v>
      </c>
    </row>
    <row r="1476" spans="1:20" x14ac:dyDescent="0.3">
      <c r="A1476" t="s">
        <v>5744</v>
      </c>
      <c r="B1476" s="2">
        <v>45238</v>
      </c>
      <c r="C1476" s="2">
        <v>45238</v>
      </c>
      <c r="D1476" s="2"/>
      <c r="E1476" t="s">
        <v>951</v>
      </c>
      <c r="F1476" t="s">
        <v>952</v>
      </c>
      <c r="G1476" t="s">
        <v>942</v>
      </c>
      <c r="H1476" t="s">
        <v>951</v>
      </c>
      <c r="I1476" t="s">
        <v>3442</v>
      </c>
      <c r="J1476" t="s">
        <v>3443</v>
      </c>
      <c r="K1476" t="s">
        <v>1028</v>
      </c>
      <c r="L1476">
        <v>1</v>
      </c>
      <c r="M1476" t="s">
        <v>77</v>
      </c>
      <c r="N1476">
        <v>457.77</v>
      </c>
      <c r="O1476">
        <v>332.93</v>
      </c>
      <c r="P1476" t="s">
        <v>78</v>
      </c>
      <c r="Q1476" s="94">
        <v>45281.674305555556</v>
      </c>
      <c r="R1476">
        <v>457.77</v>
      </c>
      <c r="S1476">
        <v>332.93</v>
      </c>
      <c r="T1476" t="str">
        <f>VLOOKUP(E1476,zamiana!A:B,2,0)</f>
        <v>ALSTOM (ex. BT) CZL</v>
      </c>
    </row>
    <row r="1477" spans="1:20" x14ac:dyDescent="0.3">
      <c r="A1477" t="s">
        <v>5744</v>
      </c>
      <c r="B1477" s="2">
        <v>45238</v>
      </c>
      <c r="C1477" s="2">
        <v>45238</v>
      </c>
      <c r="D1477" s="2"/>
      <c r="E1477" t="s">
        <v>951</v>
      </c>
      <c r="F1477" t="s">
        <v>952</v>
      </c>
      <c r="G1477" t="s">
        <v>942</v>
      </c>
      <c r="H1477" t="s">
        <v>951</v>
      </c>
      <c r="I1477" t="s">
        <v>3442</v>
      </c>
      <c r="J1477" t="s">
        <v>3443</v>
      </c>
      <c r="K1477" t="s">
        <v>1028</v>
      </c>
      <c r="L1477">
        <v>1</v>
      </c>
      <c r="M1477" t="s">
        <v>77</v>
      </c>
      <c r="N1477">
        <v>457.77</v>
      </c>
      <c r="O1477">
        <v>332.93</v>
      </c>
      <c r="P1477" t="s">
        <v>78</v>
      </c>
      <c r="Q1477" s="94">
        <v>45281.674305555556</v>
      </c>
      <c r="R1477">
        <v>457.77</v>
      </c>
      <c r="S1477">
        <v>332.93</v>
      </c>
      <c r="T1477" t="str">
        <f>VLOOKUP(E1477,zamiana!A:B,2,0)</f>
        <v>ALSTOM (ex. BT) CZL</v>
      </c>
    </row>
    <row r="1478" spans="1:20" x14ac:dyDescent="0.3">
      <c r="A1478" t="s">
        <v>5744</v>
      </c>
      <c r="B1478" s="2">
        <v>45238</v>
      </c>
      <c r="C1478" s="2">
        <v>45238</v>
      </c>
      <c r="D1478" s="2"/>
      <c r="E1478" t="s">
        <v>951</v>
      </c>
      <c r="F1478" t="s">
        <v>952</v>
      </c>
      <c r="G1478" t="s">
        <v>942</v>
      </c>
      <c r="H1478" t="s">
        <v>951</v>
      </c>
      <c r="I1478" t="s">
        <v>1888</v>
      </c>
      <c r="J1478">
        <v>100307944</v>
      </c>
      <c r="K1478" t="s">
        <v>1028</v>
      </c>
      <c r="L1478">
        <v>1</v>
      </c>
      <c r="M1478" t="s">
        <v>77</v>
      </c>
      <c r="N1478">
        <v>247.09</v>
      </c>
      <c r="O1478">
        <v>216.29</v>
      </c>
      <c r="P1478" t="s">
        <v>78</v>
      </c>
      <c r="Q1478" s="94">
        <v>45281.660416666666</v>
      </c>
      <c r="R1478">
        <v>247.09</v>
      </c>
      <c r="S1478">
        <v>216.29</v>
      </c>
      <c r="T1478" t="str">
        <f>VLOOKUP(E1478,zamiana!A:B,2,0)</f>
        <v>ALSTOM (ex. BT) CZL</v>
      </c>
    </row>
    <row r="1479" spans="1:20" x14ac:dyDescent="0.3">
      <c r="A1479" t="s">
        <v>5744</v>
      </c>
      <c r="B1479" s="2">
        <v>45238</v>
      </c>
      <c r="C1479" s="2">
        <v>45238</v>
      </c>
      <c r="D1479" s="2"/>
      <c r="E1479" t="s">
        <v>951</v>
      </c>
      <c r="F1479" t="s">
        <v>952</v>
      </c>
      <c r="G1479" t="s">
        <v>942</v>
      </c>
      <c r="H1479" t="s">
        <v>951</v>
      </c>
      <c r="I1479" t="s">
        <v>1888</v>
      </c>
      <c r="J1479">
        <v>100307944</v>
      </c>
      <c r="K1479" t="s">
        <v>1028</v>
      </c>
      <c r="L1479">
        <v>1</v>
      </c>
      <c r="M1479" t="s">
        <v>77</v>
      </c>
      <c r="N1479">
        <v>247.09</v>
      </c>
      <c r="O1479">
        <v>216.29</v>
      </c>
      <c r="P1479" t="s">
        <v>78</v>
      </c>
      <c r="Q1479" s="94">
        <v>45281.660416666666</v>
      </c>
      <c r="R1479">
        <v>247.09</v>
      </c>
      <c r="S1479">
        <v>216.29</v>
      </c>
      <c r="T1479" t="str">
        <f>VLOOKUP(E1479,zamiana!A:B,2,0)</f>
        <v>ALSTOM (ex. BT) CZL</v>
      </c>
    </row>
    <row r="1480" spans="1:20" x14ac:dyDescent="0.3">
      <c r="A1480" t="s">
        <v>5744</v>
      </c>
      <c r="B1480" s="2">
        <v>45238</v>
      </c>
      <c r="C1480" s="2">
        <v>45238</v>
      </c>
      <c r="D1480" s="2"/>
      <c r="E1480" t="s">
        <v>951</v>
      </c>
      <c r="F1480" t="s">
        <v>952</v>
      </c>
      <c r="G1480" t="s">
        <v>942</v>
      </c>
      <c r="H1480" t="s">
        <v>951</v>
      </c>
      <c r="I1480" t="s">
        <v>1888</v>
      </c>
      <c r="J1480">
        <v>100307944</v>
      </c>
      <c r="K1480" t="s">
        <v>1028</v>
      </c>
      <c r="L1480">
        <v>1</v>
      </c>
      <c r="M1480" t="s">
        <v>77</v>
      </c>
      <c r="N1480">
        <v>247.09</v>
      </c>
      <c r="O1480">
        <v>216.29</v>
      </c>
      <c r="P1480" t="s">
        <v>78</v>
      </c>
      <c r="Q1480" s="94">
        <v>45281.660416666666</v>
      </c>
      <c r="R1480">
        <v>247.09</v>
      </c>
      <c r="S1480">
        <v>216.29</v>
      </c>
      <c r="T1480" t="str">
        <f>VLOOKUP(E1480,zamiana!A:B,2,0)</f>
        <v>ALSTOM (ex. BT) CZL</v>
      </c>
    </row>
    <row r="1481" spans="1:20" x14ac:dyDescent="0.3">
      <c r="A1481" t="s">
        <v>5744</v>
      </c>
      <c r="B1481" s="2">
        <v>45238</v>
      </c>
      <c r="C1481" s="2">
        <v>45238</v>
      </c>
      <c r="D1481" s="2"/>
      <c r="E1481" t="s">
        <v>951</v>
      </c>
      <c r="F1481" t="s">
        <v>952</v>
      </c>
      <c r="G1481" t="s">
        <v>942</v>
      </c>
      <c r="H1481" t="s">
        <v>951</v>
      </c>
      <c r="I1481" t="s">
        <v>1888</v>
      </c>
      <c r="J1481">
        <v>100307944</v>
      </c>
      <c r="K1481" t="s">
        <v>1028</v>
      </c>
      <c r="L1481">
        <v>1</v>
      </c>
      <c r="M1481" t="s">
        <v>77</v>
      </c>
      <c r="N1481">
        <v>247.09</v>
      </c>
      <c r="O1481">
        <v>216.29</v>
      </c>
      <c r="P1481" t="s">
        <v>78</v>
      </c>
      <c r="Q1481" s="94">
        <v>45281.660416666666</v>
      </c>
      <c r="R1481">
        <v>247.09</v>
      </c>
      <c r="S1481">
        <v>216.29</v>
      </c>
      <c r="T1481" t="str">
        <f>VLOOKUP(E1481,zamiana!A:B,2,0)</f>
        <v>ALSTOM (ex. BT) CZL</v>
      </c>
    </row>
    <row r="1482" spans="1:20" x14ac:dyDescent="0.3">
      <c r="A1482" t="s">
        <v>5744</v>
      </c>
      <c r="B1482" s="2">
        <v>45238</v>
      </c>
      <c r="C1482" s="2">
        <v>45238</v>
      </c>
      <c r="D1482" s="2"/>
      <c r="E1482" t="s">
        <v>951</v>
      </c>
      <c r="F1482" t="s">
        <v>952</v>
      </c>
      <c r="G1482" t="s">
        <v>942</v>
      </c>
      <c r="H1482" t="s">
        <v>951</v>
      </c>
      <c r="I1482" t="s">
        <v>1890</v>
      </c>
      <c r="J1482">
        <v>100307943</v>
      </c>
      <c r="K1482" t="s">
        <v>1028</v>
      </c>
      <c r="L1482">
        <v>1</v>
      </c>
      <c r="M1482" t="s">
        <v>77</v>
      </c>
      <c r="N1482">
        <v>228.84</v>
      </c>
      <c r="O1482">
        <v>228.16</v>
      </c>
      <c r="P1482" t="s">
        <v>78</v>
      </c>
      <c r="Q1482" s="94">
        <v>45281.658333333333</v>
      </c>
      <c r="R1482">
        <v>228.84</v>
      </c>
      <c r="S1482">
        <v>228.16</v>
      </c>
      <c r="T1482" t="str">
        <f>VLOOKUP(E1482,zamiana!A:B,2,0)</f>
        <v>ALSTOM (ex. BT) CZL</v>
      </c>
    </row>
    <row r="1483" spans="1:20" x14ac:dyDescent="0.3">
      <c r="A1483" t="s">
        <v>5744</v>
      </c>
      <c r="B1483" s="2">
        <v>45238</v>
      </c>
      <c r="C1483" s="2">
        <v>45238</v>
      </c>
      <c r="D1483" s="2"/>
      <c r="E1483" t="s">
        <v>951</v>
      </c>
      <c r="F1483" t="s">
        <v>952</v>
      </c>
      <c r="G1483" t="s">
        <v>942</v>
      </c>
      <c r="H1483" t="s">
        <v>951</v>
      </c>
      <c r="I1483" t="s">
        <v>1890</v>
      </c>
      <c r="J1483">
        <v>100307943</v>
      </c>
      <c r="K1483" t="s">
        <v>1028</v>
      </c>
      <c r="L1483">
        <v>1</v>
      </c>
      <c r="M1483" t="s">
        <v>77</v>
      </c>
      <c r="N1483">
        <v>228.84</v>
      </c>
      <c r="O1483">
        <v>228.16</v>
      </c>
      <c r="P1483" t="s">
        <v>78</v>
      </c>
      <c r="Q1483" s="94">
        <v>45281.658333333333</v>
      </c>
      <c r="R1483">
        <v>228.84</v>
      </c>
      <c r="S1483">
        <v>228.16</v>
      </c>
      <c r="T1483" t="str">
        <f>VLOOKUP(E1483,zamiana!A:B,2,0)</f>
        <v>ALSTOM (ex. BT) CZL</v>
      </c>
    </row>
    <row r="1484" spans="1:20" x14ac:dyDescent="0.3">
      <c r="A1484" t="s">
        <v>5744</v>
      </c>
      <c r="B1484" s="2">
        <v>45238</v>
      </c>
      <c r="C1484" s="2">
        <v>45238</v>
      </c>
      <c r="D1484" s="2"/>
      <c r="E1484" t="s">
        <v>951</v>
      </c>
      <c r="F1484" t="s">
        <v>952</v>
      </c>
      <c r="G1484" t="s">
        <v>942</v>
      </c>
      <c r="H1484" t="s">
        <v>951</v>
      </c>
      <c r="I1484" t="s">
        <v>1890</v>
      </c>
      <c r="J1484">
        <v>100307943</v>
      </c>
      <c r="K1484" t="s">
        <v>1028</v>
      </c>
      <c r="L1484">
        <v>1</v>
      </c>
      <c r="M1484" t="s">
        <v>77</v>
      </c>
      <c r="N1484">
        <v>228.84</v>
      </c>
      <c r="O1484">
        <v>228.16</v>
      </c>
      <c r="P1484" t="s">
        <v>78</v>
      </c>
      <c r="Q1484" s="94">
        <v>45281.658333333333</v>
      </c>
      <c r="R1484">
        <v>228.84</v>
      </c>
      <c r="S1484">
        <v>228.16</v>
      </c>
      <c r="T1484" t="str">
        <f>VLOOKUP(E1484,zamiana!A:B,2,0)</f>
        <v>ALSTOM (ex. BT) CZL</v>
      </c>
    </row>
    <row r="1485" spans="1:20" x14ac:dyDescent="0.3">
      <c r="A1485" t="s">
        <v>5744</v>
      </c>
      <c r="B1485" s="2">
        <v>45238</v>
      </c>
      <c r="C1485" s="2">
        <v>45238</v>
      </c>
      <c r="D1485" s="2"/>
      <c r="E1485" t="s">
        <v>951</v>
      </c>
      <c r="F1485" t="s">
        <v>952</v>
      </c>
      <c r="G1485" t="s">
        <v>942</v>
      </c>
      <c r="H1485" t="s">
        <v>951</v>
      </c>
      <c r="I1485" t="s">
        <v>1890</v>
      </c>
      <c r="J1485">
        <v>100307943</v>
      </c>
      <c r="K1485" t="s">
        <v>1028</v>
      </c>
      <c r="L1485">
        <v>1</v>
      </c>
      <c r="M1485" t="s">
        <v>77</v>
      </c>
      <c r="N1485">
        <v>228.84</v>
      </c>
      <c r="O1485">
        <v>228.16</v>
      </c>
      <c r="P1485" t="s">
        <v>78</v>
      </c>
      <c r="Q1485" s="94">
        <v>45281.658333333333</v>
      </c>
      <c r="R1485">
        <v>228.84</v>
      </c>
      <c r="S1485">
        <v>228.16</v>
      </c>
      <c r="T1485" t="str">
        <f>VLOOKUP(E1485,zamiana!A:B,2,0)</f>
        <v>ALSTOM (ex. BT) CZL</v>
      </c>
    </row>
    <row r="1486" spans="1:20" x14ac:dyDescent="0.3">
      <c r="A1486" t="s">
        <v>5744</v>
      </c>
      <c r="B1486" s="2">
        <v>45238</v>
      </c>
      <c r="C1486" s="2">
        <v>45238</v>
      </c>
      <c r="D1486" s="2"/>
      <c r="E1486" t="s">
        <v>951</v>
      </c>
      <c r="F1486" t="s">
        <v>952</v>
      </c>
      <c r="G1486" t="s">
        <v>942</v>
      </c>
      <c r="H1486" t="s">
        <v>951</v>
      </c>
      <c r="I1486" t="s">
        <v>1936</v>
      </c>
      <c r="J1486">
        <v>100307942</v>
      </c>
      <c r="K1486" t="s">
        <v>1028</v>
      </c>
      <c r="L1486">
        <v>1</v>
      </c>
      <c r="M1486" t="s">
        <v>77</v>
      </c>
      <c r="N1486">
        <v>690.49</v>
      </c>
      <c r="O1486">
        <v>614.79999999999995</v>
      </c>
      <c r="P1486" t="s">
        <v>78</v>
      </c>
      <c r="Q1486" s="94">
        <v>45281.665277777778</v>
      </c>
      <c r="R1486">
        <v>690.49</v>
      </c>
      <c r="S1486">
        <v>614.79999999999995</v>
      </c>
      <c r="T1486" t="str">
        <f>VLOOKUP(E1486,zamiana!A:B,2,0)</f>
        <v>ALSTOM (ex. BT) CZL</v>
      </c>
    </row>
    <row r="1487" spans="1:20" x14ac:dyDescent="0.3">
      <c r="A1487" t="s">
        <v>5744</v>
      </c>
      <c r="B1487" s="2">
        <v>45238</v>
      </c>
      <c r="C1487" s="2">
        <v>45238</v>
      </c>
      <c r="D1487" s="2"/>
      <c r="E1487" t="s">
        <v>951</v>
      </c>
      <c r="F1487" t="s">
        <v>952</v>
      </c>
      <c r="G1487" t="s">
        <v>942</v>
      </c>
      <c r="H1487" t="s">
        <v>951</v>
      </c>
      <c r="I1487" t="s">
        <v>1936</v>
      </c>
      <c r="J1487">
        <v>100307942</v>
      </c>
      <c r="K1487" t="s">
        <v>1028</v>
      </c>
      <c r="L1487">
        <v>1</v>
      </c>
      <c r="M1487" t="s">
        <v>77</v>
      </c>
      <c r="N1487">
        <v>690.49</v>
      </c>
      <c r="O1487">
        <v>614.79999999999995</v>
      </c>
      <c r="P1487" t="s">
        <v>78</v>
      </c>
      <c r="Q1487" s="94">
        <v>45281.665277777778</v>
      </c>
      <c r="R1487">
        <v>690.49</v>
      </c>
      <c r="S1487">
        <v>614.79999999999995</v>
      </c>
      <c r="T1487" t="str">
        <f>VLOOKUP(E1487,zamiana!A:B,2,0)</f>
        <v>ALSTOM (ex. BT) CZL</v>
      </c>
    </row>
    <row r="1488" spans="1:20" x14ac:dyDescent="0.3">
      <c r="A1488" t="s">
        <v>5744</v>
      </c>
      <c r="B1488" s="2">
        <v>45238</v>
      </c>
      <c r="C1488" s="2">
        <v>45238</v>
      </c>
      <c r="D1488" s="2"/>
      <c r="E1488" t="s">
        <v>951</v>
      </c>
      <c r="F1488" t="s">
        <v>952</v>
      </c>
      <c r="G1488" t="s">
        <v>942</v>
      </c>
      <c r="H1488" t="s">
        <v>951</v>
      </c>
      <c r="I1488" t="s">
        <v>1936</v>
      </c>
      <c r="J1488">
        <v>100307942</v>
      </c>
      <c r="K1488" t="s">
        <v>1028</v>
      </c>
      <c r="L1488">
        <v>1</v>
      </c>
      <c r="M1488" t="s">
        <v>77</v>
      </c>
      <c r="N1488">
        <v>690.49</v>
      </c>
      <c r="O1488">
        <v>614.79999999999995</v>
      </c>
      <c r="P1488" t="s">
        <v>78</v>
      </c>
      <c r="Q1488" s="94">
        <v>45281.665277777778</v>
      </c>
      <c r="R1488">
        <v>690.49</v>
      </c>
      <c r="S1488">
        <v>614.79999999999995</v>
      </c>
      <c r="T1488" t="str">
        <f>VLOOKUP(E1488,zamiana!A:B,2,0)</f>
        <v>ALSTOM (ex. BT) CZL</v>
      </c>
    </row>
    <row r="1489" spans="1:20" x14ac:dyDescent="0.3">
      <c r="A1489" t="s">
        <v>5744</v>
      </c>
      <c r="B1489" s="2">
        <v>45238</v>
      </c>
      <c r="C1489" s="2">
        <v>45238</v>
      </c>
      <c r="D1489" s="2"/>
      <c r="E1489" t="s">
        <v>951</v>
      </c>
      <c r="F1489" t="s">
        <v>952</v>
      </c>
      <c r="G1489" t="s">
        <v>942</v>
      </c>
      <c r="H1489" t="s">
        <v>951</v>
      </c>
      <c r="I1489" t="s">
        <v>1936</v>
      </c>
      <c r="J1489">
        <v>100307942</v>
      </c>
      <c r="K1489" t="s">
        <v>1028</v>
      </c>
      <c r="L1489">
        <v>1</v>
      </c>
      <c r="M1489" t="s">
        <v>77</v>
      </c>
      <c r="N1489">
        <v>690.49</v>
      </c>
      <c r="O1489">
        <v>614.79999999999995</v>
      </c>
      <c r="P1489" t="s">
        <v>78</v>
      </c>
      <c r="Q1489" s="94">
        <v>45281.665277777778</v>
      </c>
      <c r="R1489">
        <v>690.49</v>
      </c>
      <c r="S1489">
        <v>614.79999999999995</v>
      </c>
      <c r="T1489" t="str">
        <f>VLOOKUP(E1489,zamiana!A:B,2,0)</f>
        <v>ALSTOM (ex. BT) CZL</v>
      </c>
    </row>
    <row r="1490" spans="1:20" x14ac:dyDescent="0.3">
      <c r="A1490" t="s">
        <v>5744</v>
      </c>
      <c r="B1490" s="2">
        <v>45238</v>
      </c>
      <c r="C1490" s="2">
        <v>45238</v>
      </c>
      <c r="D1490" s="2"/>
      <c r="E1490" t="s">
        <v>951</v>
      </c>
      <c r="F1490" t="s">
        <v>952</v>
      </c>
      <c r="G1490" t="s">
        <v>942</v>
      </c>
      <c r="H1490" t="s">
        <v>951</v>
      </c>
      <c r="I1490" t="s">
        <v>1802</v>
      </c>
      <c r="J1490">
        <v>100307501</v>
      </c>
      <c r="K1490" t="s">
        <v>1028</v>
      </c>
      <c r="L1490">
        <v>4</v>
      </c>
      <c r="M1490" t="s">
        <v>77</v>
      </c>
      <c r="N1490">
        <v>103.67</v>
      </c>
      <c r="O1490">
        <v>69.12</v>
      </c>
      <c r="P1490" t="s">
        <v>78</v>
      </c>
      <c r="Q1490" s="94">
        <v>45281.636111111111</v>
      </c>
      <c r="R1490">
        <v>414.68</v>
      </c>
      <c r="S1490">
        <v>276.48</v>
      </c>
      <c r="T1490" t="str">
        <f>VLOOKUP(E1490,zamiana!A:B,2,0)</f>
        <v>ALSTOM (ex. BT) CZL</v>
      </c>
    </row>
    <row r="1491" spans="1:20" x14ac:dyDescent="0.3">
      <c r="A1491" t="s">
        <v>5744</v>
      </c>
      <c r="B1491" s="2">
        <v>45238</v>
      </c>
      <c r="C1491" s="2">
        <v>45238</v>
      </c>
      <c r="D1491" s="2"/>
      <c r="E1491" t="s">
        <v>951</v>
      </c>
      <c r="F1491" t="s">
        <v>952</v>
      </c>
      <c r="G1491" t="s">
        <v>942</v>
      </c>
      <c r="H1491" t="s">
        <v>951</v>
      </c>
      <c r="I1491" t="s">
        <v>1802</v>
      </c>
      <c r="J1491">
        <v>100307501</v>
      </c>
      <c r="K1491" t="s">
        <v>1028</v>
      </c>
      <c r="L1491">
        <v>4</v>
      </c>
      <c r="M1491" t="s">
        <v>77</v>
      </c>
      <c r="N1491">
        <v>103.67</v>
      </c>
      <c r="O1491">
        <v>69.12</v>
      </c>
      <c r="P1491" t="s">
        <v>78</v>
      </c>
      <c r="Q1491" s="94">
        <v>45281.636111111111</v>
      </c>
      <c r="R1491">
        <v>414.68</v>
      </c>
      <c r="S1491">
        <v>276.48</v>
      </c>
      <c r="T1491" t="str">
        <f>VLOOKUP(E1491,zamiana!A:B,2,0)</f>
        <v>ALSTOM (ex. BT) CZL</v>
      </c>
    </row>
    <row r="1492" spans="1:20" x14ac:dyDescent="0.3">
      <c r="A1492" t="s">
        <v>5744</v>
      </c>
      <c r="B1492" s="2">
        <v>45238</v>
      </c>
      <c r="C1492" s="2">
        <v>45238</v>
      </c>
      <c r="D1492" s="2"/>
      <c r="E1492" t="s">
        <v>951</v>
      </c>
      <c r="F1492" t="s">
        <v>952</v>
      </c>
      <c r="G1492" t="s">
        <v>942</v>
      </c>
      <c r="H1492" t="s">
        <v>951</v>
      </c>
      <c r="I1492" t="s">
        <v>1356</v>
      </c>
      <c r="J1492">
        <v>100307487</v>
      </c>
      <c r="K1492" t="s">
        <v>1028</v>
      </c>
      <c r="L1492">
        <v>1</v>
      </c>
      <c r="M1492" t="s">
        <v>77</v>
      </c>
      <c r="N1492">
        <v>22.08</v>
      </c>
      <c r="O1492">
        <v>18.98</v>
      </c>
      <c r="P1492" t="s">
        <v>78</v>
      </c>
      <c r="Q1492" s="94">
        <v>45281.636111111111</v>
      </c>
      <c r="R1492">
        <v>22.08</v>
      </c>
      <c r="S1492">
        <v>18.98</v>
      </c>
      <c r="T1492" t="str">
        <f>VLOOKUP(E1492,zamiana!A:B,2,0)</f>
        <v>ALSTOM (ex. BT) CZL</v>
      </c>
    </row>
    <row r="1493" spans="1:20" x14ac:dyDescent="0.3">
      <c r="A1493" t="s">
        <v>5744</v>
      </c>
      <c r="B1493" s="2">
        <v>45238</v>
      </c>
      <c r="C1493" s="2">
        <v>45238</v>
      </c>
      <c r="D1493" s="2"/>
      <c r="E1493" t="s">
        <v>951</v>
      </c>
      <c r="F1493" t="s">
        <v>952</v>
      </c>
      <c r="G1493" t="s">
        <v>942</v>
      </c>
      <c r="H1493" t="s">
        <v>951</v>
      </c>
      <c r="I1493" t="s">
        <v>1356</v>
      </c>
      <c r="J1493">
        <v>100307487</v>
      </c>
      <c r="K1493" t="s">
        <v>1028</v>
      </c>
      <c r="L1493">
        <v>1</v>
      </c>
      <c r="M1493" t="s">
        <v>77</v>
      </c>
      <c r="N1493">
        <v>22.08</v>
      </c>
      <c r="O1493">
        <v>18.98</v>
      </c>
      <c r="P1493" t="s">
        <v>78</v>
      </c>
      <c r="Q1493" s="94">
        <v>45281.636111111111</v>
      </c>
      <c r="R1493">
        <v>22.08</v>
      </c>
      <c r="S1493">
        <v>18.98</v>
      </c>
      <c r="T1493" t="str">
        <f>VLOOKUP(E1493,zamiana!A:B,2,0)</f>
        <v>ALSTOM (ex. BT) CZL</v>
      </c>
    </row>
    <row r="1494" spans="1:20" x14ac:dyDescent="0.3">
      <c r="A1494" t="s">
        <v>5744</v>
      </c>
      <c r="B1494" s="2">
        <v>45238</v>
      </c>
      <c r="C1494" s="2">
        <v>45238</v>
      </c>
      <c r="D1494" s="2"/>
      <c r="E1494" t="s">
        <v>951</v>
      </c>
      <c r="F1494" t="s">
        <v>952</v>
      </c>
      <c r="G1494" t="s">
        <v>942</v>
      </c>
      <c r="H1494" t="s">
        <v>951</v>
      </c>
      <c r="I1494" t="s">
        <v>1356</v>
      </c>
      <c r="J1494">
        <v>100307487</v>
      </c>
      <c r="K1494" t="s">
        <v>1028</v>
      </c>
      <c r="L1494">
        <v>1</v>
      </c>
      <c r="M1494" t="s">
        <v>77</v>
      </c>
      <c r="N1494">
        <v>22.08</v>
      </c>
      <c r="O1494">
        <v>18.98</v>
      </c>
      <c r="P1494" t="s">
        <v>78</v>
      </c>
      <c r="Q1494" s="94">
        <v>45281.636111111111</v>
      </c>
      <c r="R1494">
        <v>22.08</v>
      </c>
      <c r="S1494">
        <v>18.98</v>
      </c>
      <c r="T1494" t="str">
        <f>VLOOKUP(E1494,zamiana!A:B,2,0)</f>
        <v>ALSTOM (ex. BT) CZL</v>
      </c>
    </row>
    <row r="1495" spans="1:20" x14ac:dyDescent="0.3">
      <c r="A1495" t="s">
        <v>5744</v>
      </c>
      <c r="B1495" s="2">
        <v>45238</v>
      </c>
      <c r="C1495" s="2">
        <v>45238</v>
      </c>
      <c r="D1495" s="2"/>
      <c r="E1495" t="s">
        <v>951</v>
      </c>
      <c r="F1495" t="s">
        <v>952</v>
      </c>
      <c r="G1495" t="s">
        <v>942</v>
      </c>
      <c r="H1495" t="s">
        <v>951</v>
      </c>
      <c r="I1495" t="s">
        <v>1356</v>
      </c>
      <c r="J1495">
        <v>100307487</v>
      </c>
      <c r="K1495" t="s">
        <v>1028</v>
      </c>
      <c r="L1495">
        <v>1</v>
      </c>
      <c r="M1495" t="s">
        <v>77</v>
      </c>
      <c r="N1495">
        <v>22.08</v>
      </c>
      <c r="O1495">
        <v>18.98</v>
      </c>
      <c r="P1495" t="s">
        <v>78</v>
      </c>
      <c r="Q1495" s="94">
        <v>45281.636111111111</v>
      </c>
      <c r="R1495">
        <v>22.08</v>
      </c>
      <c r="S1495">
        <v>18.98</v>
      </c>
      <c r="T1495" t="str">
        <f>VLOOKUP(E1495,zamiana!A:B,2,0)</f>
        <v>ALSTOM (ex. BT) CZL</v>
      </c>
    </row>
    <row r="1496" spans="1:20" x14ac:dyDescent="0.3">
      <c r="A1496" t="s">
        <v>5744</v>
      </c>
      <c r="B1496" s="2">
        <v>45238</v>
      </c>
      <c r="C1496" s="2">
        <v>45238</v>
      </c>
      <c r="D1496" s="2"/>
      <c r="E1496" t="s">
        <v>951</v>
      </c>
      <c r="F1496" t="s">
        <v>952</v>
      </c>
      <c r="G1496" t="s">
        <v>942</v>
      </c>
      <c r="H1496" t="s">
        <v>951</v>
      </c>
      <c r="I1496" t="s">
        <v>5267</v>
      </c>
      <c r="J1496" t="s">
        <v>5268</v>
      </c>
      <c r="K1496" t="s">
        <v>1028</v>
      </c>
      <c r="L1496">
        <v>2</v>
      </c>
      <c r="M1496" t="s">
        <v>77</v>
      </c>
      <c r="N1496">
        <v>414.19</v>
      </c>
      <c r="O1496">
        <v>231.28</v>
      </c>
      <c r="P1496" t="s">
        <v>78</v>
      </c>
      <c r="Q1496" s="94">
        <v>45281.674305555556</v>
      </c>
      <c r="R1496">
        <v>828.38</v>
      </c>
      <c r="S1496">
        <v>462.56</v>
      </c>
      <c r="T1496" t="str">
        <f>VLOOKUP(E1496,zamiana!A:B,2,0)</f>
        <v>ALSTOM (ex. BT) CZL</v>
      </c>
    </row>
    <row r="1497" spans="1:20" x14ac:dyDescent="0.3">
      <c r="A1497" t="s">
        <v>5744</v>
      </c>
      <c r="B1497" s="2">
        <v>45238</v>
      </c>
      <c r="C1497" s="2">
        <v>45238</v>
      </c>
      <c r="D1497" s="2"/>
      <c r="E1497" t="s">
        <v>951</v>
      </c>
      <c r="F1497" t="s">
        <v>952</v>
      </c>
      <c r="G1497" t="s">
        <v>942</v>
      </c>
      <c r="H1497" t="s">
        <v>951</v>
      </c>
      <c r="I1497" t="s">
        <v>5267</v>
      </c>
      <c r="J1497" t="s">
        <v>5268</v>
      </c>
      <c r="K1497" t="s">
        <v>1028</v>
      </c>
      <c r="L1497">
        <v>2</v>
      </c>
      <c r="M1497" t="s">
        <v>77</v>
      </c>
      <c r="N1497">
        <v>414.19</v>
      </c>
      <c r="O1497">
        <v>231.28</v>
      </c>
      <c r="P1497" t="s">
        <v>78</v>
      </c>
      <c r="Q1497" s="94">
        <v>45281.674305555556</v>
      </c>
      <c r="R1497">
        <v>828.38</v>
      </c>
      <c r="S1497">
        <v>462.56</v>
      </c>
      <c r="T1497" t="str">
        <f>VLOOKUP(E1497,zamiana!A:B,2,0)</f>
        <v>ALSTOM (ex. BT) CZL</v>
      </c>
    </row>
    <row r="1498" spans="1:20" x14ac:dyDescent="0.3">
      <c r="A1498" t="s">
        <v>5744</v>
      </c>
      <c r="B1498" s="2">
        <v>45238</v>
      </c>
      <c r="C1498" s="2">
        <v>45238</v>
      </c>
      <c r="D1498" s="2"/>
      <c r="E1498" t="s">
        <v>951</v>
      </c>
      <c r="F1498" t="s">
        <v>952</v>
      </c>
      <c r="G1498" t="s">
        <v>942</v>
      </c>
      <c r="H1498" t="s">
        <v>951</v>
      </c>
      <c r="I1498" t="s">
        <v>3714</v>
      </c>
      <c r="J1498">
        <v>100307456</v>
      </c>
      <c r="K1498" t="s">
        <v>1028</v>
      </c>
      <c r="L1498">
        <v>1</v>
      </c>
      <c r="M1498" t="s">
        <v>77</v>
      </c>
      <c r="N1498">
        <v>49.81</v>
      </c>
      <c r="O1498">
        <v>25.74</v>
      </c>
      <c r="P1498" t="s">
        <v>78</v>
      </c>
      <c r="Q1498" s="94">
        <v>45281.676388888889</v>
      </c>
      <c r="R1498">
        <v>49.81</v>
      </c>
      <c r="S1498">
        <v>25.74</v>
      </c>
      <c r="T1498" t="str">
        <f>VLOOKUP(E1498,zamiana!A:B,2,0)</f>
        <v>ALSTOM (ex. BT) CZL</v>
      </c>
    </row>
    <row r="1499" spans="1:20" x14ac:dyDescent="0.3">
      <c r="A1499" t="s">
        <v>5744</v>
      </c>
      <c r="B1499" s="2">
        <v>45238</v>
      </c>
      <c r="C1499" s="2">
        <v>45238</v>
      </c>
      <c r="D1499" s="2"/>
      <c r="E1499" t="s">
        <v>951</v>
      </c>
      <c r="F1499" t="s">
        <v>952</v>
      </c>
      <c r="G1499" t="s">
        <v>942</v>
      </c>
      <c r="H1499" t="s">
        <v>951</v>
      </c>
      <c r="I1499" t="s">
        <v>3714</v>
      </c>
      <c r="J1499">
        <v>100307456</v>
      </c>
      <c r="K1499" t="s">
        <v>1028</v>
      </c>
      <c r="L1499">
        <v>1</v>
      </c>
      <c r="M1499" t="s">
        <v>77</v>
      </c>
      <c r="N1499">
        <v>49.81</v>
      </c>
      <c r="O1499">
        <v>25.74</v>
      </c>
      <c r="P1499" t="s">
        <v>78</v>
      </c>
      <c r="Q1499" s="94">
        <v>45281.676388888889</v>
      </c>
      <c r="R1499">
        <v>49.81</v>
      </c>
      <c r="S1499">
        <v>25.74</v>
      </c>
      <c r="T1499" t="str">
        <f>VLOOKUP(E1499,zamiana!A:B,2,0)</f>
        <v>ALSTOM (ex. BT) CZL</v>
      </c>
    </row>
    <row r="1500" spans="1:20" x14ac:dyDescent="0.3">
      <c r="A1500" t="s">
        <v>5744</v>
      </c>
      <c r="B1500" s="2">
        <v>45238</v>
      </c>
      <c r="C1500" s="2">
        <v>45238</v>
      </c>
      <c r="D1500" s="2"/>
      <c r="E1500" t="s">
        <v>951</v>
      </c>
      <c r="F1500" t="s">
        <v>952</v>
      </c>
      <c r="G1500" t="s">
        <v>942</v>
      </c>
      <c r="H1500" t="s">
        <v>951</v>
      </c>
      <c r="I1500" t="s">
        <v>3714</v>
      </c>
      <c r="J1500">
        <v>100307456</v>
      </c>
      <c r="K1500" t="s">
        <v>1028</v>
      </c>
      <c r="L1500">
        <v>1</v>
      </c>
      <c r="M1500" t="s">
        <v>77</v>
      </c>
      <c r="N1500">
        <v>49.81</v>
      </c>
      <c r="O1500">
        <v>25.74</v>
      </c>
      <c r="P1500" t="s">
        <v>78</v>
      </c>
      <c r="Q1500" s="94">
        <v>45281.676388888889</v>
      </c>
      <c r="R1500">
        <v>49.81</v>
      </c>
      <c r="S1500">
        <v>25.74</v>
      </c>
      <c r="T1500" t="str">
        <f>VLOOKUP(E1500,zamiana!A:B,2,0)</f>
        <v>ALSTOM (ex. BT) CZL</v>
      </c>
    </row>
    <row r="1501" spans="1:20" x14ac:dyDescent="0.3">
      <c r="A1501" t="s">
        <v>5744</v>
      </c>
      <c r="B1501" s="2">
        <v>45238</v>
      </c>
      <c r="C1501" s="2">
        <v>45238</v>
      </c>
      <c r="D1501" s="2"/>
      <c r="E1501" t="s">
        <v>951</v>
      </c>
      <c r="F1501" t="s">
        <v>952</v>
      </c>
      <c r="G1501" t="s">
        <v>942</v>
      </c>
      <c r="H1501" t="s">
        <v>951</v>
      </c>
      <c r="I1501" t="s">
        <v>3714</v>
      </c>
      <c r="J1501">
        <v>100307456</v>
      </c>
      <c r="K1501" t="s">
        <v>1028</v>
      </c>
      <c r="L1501">
        <v>1</v>
      </c>
      <c r="M1501" t="s">
        <v>77</v>
      </c>
      <c r="N1501">
        <v>49.81</v>
      </c>
      <c r="O1501">
        <v>25.74</v>
      </c>
      <c r="P1501" t="s">
        <v>78</v>
      </c>
      <c r="Q1501" s="94">
        <v>45281.676388888889</v>
      </c>
      <c r="R1501">
        <v>49.81</v>
      </c>
      <c r="S1501">
        <v>25.74</v>
      </c>
      <c r="T1501" t="str">
        <f>VLOOKUP(E1501,zamiana!A:B,2,0)</f>
        <v>ALSTOM (ex. BT) CZL</v>
      </c>
    </row>
    <row r="1502" spans="1:20" x14ac:dyDescent="0.3">
      <c r="A1502" t="s">
        <v>5744</v>
      </c>
      <c r="B1502" s="2">
        <v>45238</v>
      </c>
      <c r="C1502" s="2">
        <v>45238</v>
      </c>
      <c r="D1502" s="2"/>
      <c r="E1502" t="s">
        <v>951</v>
      </c>
      <c r="F1502" t="s">
        <v>952</v>
      </c>
      <c r="G1502" t="s">
        <v>942</v>
      </c>
      <c r="H1502" t="s">
        <v>951</v>
      </c>
      <c r="I1502" t="s">
        <v>4056</v>
      </c>
      <c r="J1502">
        <v>100307442</v>
      </c>
      <c r="K1502" t="s">
        <v>1028</v>
      </c>
      <c r="L1502">
        <v>2</v>
      </c>
      <c r="M1502" t="s">
        <v>77</v>
      </c>
      <c r="N1502">
        <v>39.39</v>
      </c>
      <c r="O1502">
        <v>19.829999999999998</v>
      </c>
      <c r="P1502" t="s">
        <v>78</v>
      </c>
      <c r="Q1502" s="94">
        <v>45281.676388888889</v>
      </c>
      <c r="R1502">
        <v>78.78</v>
      </c>
      <c r="S1502">
        <v>39.659999999999997</v>
      </c>
      <c r="T1502" t="str">
        <f>VLOOKUP(E1502,zamiana!A:B,2,0)</f>
        <v>ALSTOM (ex. BT) CZL</v>
      </c>
    </row>
    <row r="1503" spans="1:20" x14ac:dyDescent="0.3">
      <c r="A1503" t="s">
        <v>5744</v>
      </c>
      <c r="B1503" s="2">
        <v>45238</v>
      </c>
      <c r="C1503" s="2">
        <v>45238</v>
      </c>
      <c r="D1503" s="2"/>
      <c r="E1503" t="s">
        <v>951</v>
      </c>
      <c r="F1503" t="s">
        <v>952</v>
      </c>
      <c r="G1503" t="s">
        <v>942</v>
      </c>
      <c r="H1503" t="s">
        <v>951</v>
      </c>
      <c r="I1503" t="s">
        <v>4056</v>
      </c>
      <c r="J1503">
        <v>100307442</v>
      </c>
      <c r="K1503" t="s">
        <v>1028</v>
      </c>
      <c r="L1503">
        <v>2</v>
      </c>
      <c r="M1503" t="s">
        <v>77</v>
      </c>
      <c r="N1503">
        <v>39.39</v>
      </c>
      <c r="O1503">
        <v>19.829999999999998</v>
      </c>
      <c r="P1503" t="s">
        <v>78</v>
      </c>
      <c r="Q1503" s="94">
        <v>45281.676388888889</v>
      </c>
      <c r="R1503">
        <v>78.78</v>
      </c>
      <c r="S1503">
        <v>39.659999999999997</v>
      </c>
      <c r="T1503" t="str">
        <f>VLOOKUP(E1503,zamiana!A:B,2,0)</f>
        <v>ALSTOM (ex. BT) CZL</v>
      </c>
    </row>
    <row r="1504" spans="1:20" x14ac:dyDescent="0.3">
      <c r="A1504" t="s">
        <v>5744</v>
      </c>
      <c r="B1504" s="2">
        <v>45238</v>
      </c>
      <c r="C1504" s="2">
        <v>45238</v>
      </c>
      <c r="D1504" s="2"/>
      <c r="E1504" t="s">
        <v>951</v>
      </c>
      <c r="F1504" t="s">
        <v>952</v>
      </c>
      <c r="G1504" t="s">
        <v>942</v>
      </c>
      <c r="H1504" t="s">
        <v>951</v>
      </c>
      <c r="I1504" t="s">
        <v>4055</v>
      </c>
      <c r="J1504">
        <v>100307441</v>
      </c>
      <c r="K1504" t="s">
        <v>1028</v>
      </c>
      <c r="L1504">
        <v>2</v>
      </c>
      <c r="M1504" t="s">
        <v>77</v>
      </c>
      <c r="N1504">
        <v>39.39</v>
      </c>
      <c r="O1504">
        <v>19.75</v>
      </c>
      <c r="P1504" t="s">
        <v>78</v>
      </c>
      <c r="Q1504" s="94">
        <v>45281.676388888889</v>
      </c>
      <c r="R1504">
        <v>78.78</v>
      </c>
      <c r="S1504">
        <v>39.5</v>
      </c>
      <c r="T1504" t="str">
        <f>VLOOKUP(E1504,zamiana!A:B,2,0)</f>
        <v>ALSTOM (ex. BT) CZL</v>
      </c>
    </row>
    <row r="1505" spans="1:20" x14ac:dyDescent="0.3">
      <c r="A1505" t="s">
        <v>5744</v>
      </c>
      <c r="B1505" s="2">
        <v>45238</v>
      </c>
      <c r="C1505" s="2">
        <v>45238</v>
      </c>
      <c r="D1505" s="2"/>
      <c r="E1505" t="s">
        <v>951</v>
      </c>
      <c r="F1505" t="s">
        <v>952</v>
      </c>
      <c r="G1505" t="s">
        <v>942</v>
      </c>
      <c r="H1505" t="s">
        <v>951</v>
      </c>
      <c r="I1505" t="s">
        <v>4055</v>
      </c>
      <c r="J1505">
        <v>100307441</v>
      </c>
      <c r="K1505" t="s">
        <v>1028</v>
      </c>
      <c r="L1505">
        <v>2</v>
      </c>
      <c r="M1505" t="s">
        <v>77</v>
      </c>
      <c r="N1505">
        <v>39.39</v>
      </c>
      <c r="O1505">
        <v>19.75</v>
      </c>
      <c r="P1505" t="s">
        <v>78</v>
      </c>
      <c r="Q1505" s="94">
        <v>45281.676388888889</v>
      </c>
      <c r="R1505">
        <v>78.78</v>
      </c>
      <c r="S1505">
        <v>39.5</v>
      </c>
      <c r="T1505" t="str">
        <f>VLOOKUP(E1505,zamiana!A:B,2,0)</f>
        <v>ALSTOM (ex. BT) CZL</v>
      </c>
    </row>
    <row r="1506" spans="1:20" x14ac:dyDescent="0.3">
      <c r="A1506" t="s">
        <v>5744</v>
      </c>
      <c r="B1506" s="2">
        <v>45238</v>
      </c>
      <c r="C1506" s="2">
        <v>45238</v>
      </c>
      <c r="D1506" s="2"/>
      <c r="E1506" t="s">
        <v>951</v>
      </c>
      <c r="F1506" t="s">
        <v>952</v>
      </c>
      <c r="G1506" t="s">
        <v>942</v>
      </c>
      <c r="H1506" t="s">
        <v>951</v>
      </c>
      <c r="I1506" t="s">
        <v>3175</v>
      </c>
      <c r="J1506">
        <v>100307440</v>
      </c>
      <c r="K1506" t="s">
        <v>1028</v>
      </c>
      <c r="L1506">
        <v>2</v>
      </c>
      <c r="M1506" t="s">
        <v>77</v>
      </c>
      <c r="N1506">
        <v>520.76</v>
      </c>
      <c r="O1506">
        <v>368.43</v>
      </c>
      <c r="P1506" t="s">
        <v>78</v>
      </c>
      <c r="Q1506" s="94">
        <v>45281.668055555558</v>
      </c>
      <c r="R1506">
        <v>1041.52</v>
      </c>
      <c r="S1506">
        <v>736.86</v>
      </c>
      <c r="T1506" t="str">
        <f>VLOOKUP(E1506,zamiana!A:B,2,0)</f>
        <v>ALSTOM (ex. BT) CZL</v>
      </c>
    </row>
    <row r="1507" spans="1:20" x14ac:dyDescent="0.3">
      <c r="A1507" t="s">
        <v>5744</v>
      </c>
      <c r="B1507" s="2">
        <v>45238</v>
      </c>
      <c r="C1507" s="2">
        <v>45238</v>
      </c>
      <c r="D1507" s="2"/>
      <c r="E1507" t="s">
        <v>951</v>
      </c>
      <c r="F1507" t="s">
        <v>952</v>
      </c>
      <c r="G1507" t="s">
        <v>942</v>
      </c>
      <c r="H1507" t="s">
        <v>951</v>
      </c>
      <c r="I1507" t="s">
        <v>3175</v>
      </c>
      <c r="J1507">
        <v>100307440</v>
      </c>
      <c r="K1507" t="s">
        <v>1028</v>
      </c>
      <c r="L1507">
        <v>2</v>
      </c>
      <c r="M1507" t="s">
        <v>77</v>
      </c>
      <c r="N1507">
        <v>520.76</v>
      </c>
      <c r="O1507">
        <v>368.43</v>
      </c>
      <c r="P1507" t="s">
        <v>78</v>
      </c>
      <c r="Q1507" s="94">
        <v>45281.668055555558</v>
      </c>
      <c r="R1507">
        <v>1041.52</v>
      </c>
      <c r="S1507">
        <v>736.86</v>
      </c>
      <c r="T1507" t="str">
        <f>VLOOKUP(E1507,zamiana!A:B,2,0)</f>
        <v>ALSTOM (ex. BT) CZL</v>
      </c>
    </row>
    <row r="1508" spans="1:20" x14ac:dyDescent="0.3">
      <c r="A1508" t="s">
        <v>5744</v>
      </c>
      <c r="B1508" s="2">
        <v>45238</v>
      </c>
      <c r="C1508" s="2">
        <v>45238</v>
      </c>
      <c r="D1508" s="2"/>
      <c r="E1508" t="s">
        <v>951</v>
      </c>
      <c r="F1508" t="s">
        <v>952</v>
      </c>
      <c r="G1508" t="s">
        <v>942</v>
      </c>
      <c r="H1508" t="s">
        <v>951</v>
      </c>
      <c r="I1508" t="s">
        <v>1027</v>
      </c>
      <c r="J1508">
        <v>100307437</v>
      </c>
      <c r="K1508" t="s">
        <v>1028</v>
      </c>
      <c r="L1508">
        <v>1</v>
      </c>
      <c r="M1508" t="s">
        <v>77</v>
      </c>
      <c r="N1508">
        <v>10.19</v>
      </c>
      <c r="O1508">
        <v>5.9</v>
      </c>
      <c r="P1508" t="s">
        <v>78</v>
      </c>
      <c r="Q1508" s="94">
        <v>45281.62777777778</v>
      </c>
      <c r="R1508">
        <v>10.19</v>
      </c>
      <c r="S1508">
        <v>5.9</v>
      </c>
      <c r="T1508" t="str">
        <f>VLOOKUP(E1508,zamiana!A:B,2,0)</f>
        <v>ALSTOM (ex. BT) CZL</v>
      </c>
    </row>
    <row r="1509" spans="1:20" x14ac:dyDescent="0.3">
      <c r="A1509" t="s">
        <v>5744</v>
      </c>
      <c r="B1509" s="2">
        <v>45238</v>
      </c>
      <c r="C1509" s="2">
        <v>45238</v>
      </c>
      <c r="D1509" s="2"/>
      <c r="E1509" t="s">
        <v>951</v>
      </c>
      <c r="F1509" t="s">
        <v>952</v>
      </c>
      <c r="G1509" t="s">
        <v>942</v>
      </c>
      <c r="H1509" t="s">
        <v>951</v>
      </c>
      <c r="I1509" t="s">
        <v>1027</v>
      </c>
      <c r="J1509">
        <v>100307437</v>
      </c>
      <c r="K1509" t="s">
        <v>1028</v>
      </c>
      <c r="L1509">
        <v>2</v>
      </c>
      <c r="M1509" t="s">
        <v>77</v>
      </c>
      <c r="N1509">
        <v>10.19</v>
      </c>
      <c r="O1509">
        <v>5.9</v>
      </c>
      <c r="P1509" t="s">
        <v>78</v>
      </c>
      <c r="Q1509" s="94">
        <v>45281.62777777778</v>
      </c>
      <c r="R1509">
        <v>20.38</v>
      </c>
      <c r="S1509">
        <v>11.8</v>
      </c>
      <c r="T1509" t="str">
        <f>VLOOKUP(E1509,zamiana!A:B,2,0)</f>
        <v>ALSTOM (ex. BT) CZL</v>
      </c>
    </row>
    <row r="1510" spans="1:20" x14ac:dyDescent="0.3">
      <c r="A1510" t="s">
        <v>5744</v>
      </c>
      <c r="B1510" s="2">
        <v>45238</v>
      </c>
      <c r="C1510" s="2">
        <v>45238</v>
      </c>
      <c r="D1510" s="2"/>
      <c r="E1510" t="s">
        <v>951</v>
      </c>
      <c r="F1510" t="s">
        <v>952</v>
      </c>
      <c r="G1510" t="s">
        <v>942</v>
      </c>
      <c r="H1510" t="s">
        <v>951</v>
      </c>
      <c r="I1510" t="s">
        <v>1027</v>
      </c>
      <c r="J1510">
        <v>100307437</v>
      </c>
      <c r="K1510" t="s">
        <v>1028</v>
      </c>
      <c r="L1510">
        <v>2</v>
      </c>
      <c r="M1510" t="s">
        <v>77</v>
      </c>
      <c r="N1510">
        <v>10.19</v>
      </c>
      <c r="O1510">
        <v>5.9</v>
      </c>
      <c r="P1510" t="s">
        <v>78</v>
      </c>
      <c r="Q1510" s="94">
        <v>45281.62777777778</v>
      </c>
      <c r="R1510">
        <v>20.38</v>
      </c>
      <c r="S1510">
        <v>11.8</v>
      </c>
      <c r="T1510" t="str">
        <f>VLOOKUP(E1510,zamiana!A:B,2,0)</f>
        <v>ALSTOM (ex. BT) CZL</v>
      </c>
    </row>
    <row r="1511" spans="1:20" x14ac:dyDescent="0.3">
      <c r="A1511" t="s">
        <v>5744</v>
      </c>
      <c r="B1511" s="2">
        <v>45238</v>
      </c>
      <c r="C1511" s="2">
        <v>45238</v>
      </c>
      <c r="D1511" s="2"/>
      <c r="E1511" t="s">
        <v>951</v>
      </c>
      <c r="F1511" t="s">
        <v>952</v>
      </c>
      <c r="G1511" t="s">
        <v>942</v>
      </c>
      <c r="H1511" t="s">
        <v>951</v>
      </c>
      <c r="I1511" t="s">
        <v>1027</v>
      </c>
      <c r="J1511">
        <v>100307437</v>
      </c>
      <c r="K1511" t="s">
        <v>1028</v>
      </c>
      <c r="L1511">
        <v>2</v>
      </c>
      <c r="M1511" t="s">
        <v>77</v>
      </c>
      <c r="N1511">
        <v>10.19</v>
      </c>
      <c r="O1511">
        <v>5.9</v>
      </c>
      <c r="P1511" t="s">
        <v>78</v>
      </c>
      <c r="Q1511" s="94">
        <v>45281.62777777778</v>
      </c>
      <c r="R1511">
        <v>20.38</v>
      </c>
      <c r="S1511">
        <v>11.8</v>
      </c>
      <c r="T1511" t="str">
        <f>VLOOKUP(E1511,zamiana!A:B,2,0)</f>
        <v>ALSTOM (ex. BT) CZL</v>
      </c>
    </row>
    <row r="1512" spans="1:20" x14ac:dyDescent="0.3">
      <c r="A1512" t="s">
        <v>5744</v>
      </c>
      <c r="B1512" s="2">
        <v>45238</v>
      </c>
      <c r="C1512" s="2">
        <v>45238</v>
      </c>
      <c r="D1512" s="2"/>
      <c r="E1512" t="s">
        <v>951</v>
      </c>
      <c r="F1512" t="s">
        <v>952</v>
      </c>
      <c r="G1512" t="s">
        <v>942</v>
      </c>
      <c r="H1512" t="s">
        <v>951</v>
      </c>
      <c r="I1512" t="s">
        <v>1027</v>
      </c>
      <c r="J1512">
        <v>100307437</v>
      </c>
      <c r="K1512" t="s">
        <v>1028</v>
      </c>
      <c r="L1512">
        <v>2</v>
      </c>
      <c r="M1512" t="s">
        <v>77</v>
      </c>
      <c r="N1512">
        <v>10.19</v>
      </c>
      <c r="O1512">
        <v>5.9</v>
      </c>
      <c r="P1512" t="s">
        <v>78</v>
      </c>
      <c r="Q1512" s="94">
        <v>45281.62777777778</v>
      </c>
      <c r="R1512">
        <v>20.38</v>
      </c>
      <c r="S1512">
        <v>11.8</v>
      </c>
      <c r="T1512" t="str">
        <f>VLOOKUP(E1512,zamiana!A:B,2,0)</f>
        <v>ALSTOM (ex. BT) CZL</v>
      </c>
    </row>
    <row r="1513" spans="1:20" x14ac:dyDescent="0.3">
      <c r="A1513" t="s">
        <v>5744</v>
      </c>
      <c r="B1513" s="2">
        <v>45238</v>
      </c>
      <c r="C1513" s="2">
        <v>45238</v>
      </c>
      <c r="D1513" s="2"/>
      <c r="E1513" t="s">
        <v>951</v>
      </c>
      <c r="F1513" t="s">
        <v>952</v>
      </c>
      <c r="G1513" t="s">
        <v>942</v>
      </c>
      <c r="H1513" t="s">
        <v>951</v>
      </c>
      <c r="I1513" t="s">
        <v>4054</v>
      </c>
      <c r="J1513">
        <v>100307435</v>
      </c>
      <c r="K1513" t="s">
        <v>1028</v>
      </c>
      <c r="L1513">
        <v>4</v>
      </c>
      <c r="M1513" t="s">
        <v>77</v>
      </c>
      <c r="N1513">
        <v>27.46</v>
      </c>
      <c r="O1513">
        <v>14.71</v>
      </c>
      <c r="P1513" t="s">
        <v>78</v>
      </c>
      <c r="Q1513" s="94">
        <v>45281.667361111111</v>
      </c>
      <c r="R1513">
        <v>109.84</v>
      </c>
      <c r="S1513">
        <v>58.84</v>
      </c>
      <c r="T1513" t="str">
        <f>VLOOKUP(E1513,zamiana!A:B,2,0)</f>
        <v>ALSTOM (ex. BT) CZL</v>
      </c>
    </row>
    <row r="1514" spans="1:20" x14ac:dyDescent="0.3">
      <c r="A1514" t="s">
        <v>5744</v>
      </c>
      <c r="B1514" s="2">
        <v>45238</v>
      </c>
      <c r="C1514" s="2">
        <v>45238</v>
      </c>
      <c r="D1514" s="2"/>
      <c r="E1514" t="s">
        <v>951</v>
      </c>
      <c r="F1514" t="s">
        <v>952</v>
      </c>
      <c r="G1514" t="s">
        <v>942</v>
      </c>
      <c r="H1514" t="s">
        <v>951</v>
      </c>
      <c r="I1514" t="s">
        <v>4054</v>
      </c>
      <c r="J1514">
        <v>100307435</v>
      </c>
      <c r="K1514" t="s">
        <v>1028</v>
      </c>
      <c r="L1514">
        <v>1</v>
      </c>
      <c r="M1514" t="s">
        <v>77</v>
      </c>
      <c r="N1514">
        <v>27.46</v>
      </c>
      <c r="O1514">
        <v>14.71</v>
      </c>
      <c r="P1514" t="s">
        <v>78</v>
      </c>
      <c r="Q1514" s="94">
        <v>45281.667361111111</v>
      </c>
      <c r="R1514">
        <v>27.46</v>
      </c>
      <c r="S1514">
        <v>14.71</v>
      </c>
      <c r="T1514" t="str">
        <f>VLOOKUP(E1514,zamiana!A:B,2,0)</f>
        <v>ALSTOM (ex. BT) CZL</v>
      </c>
    </row>
    <row r="1515" spans="1:20" x14ac:dyDescent="0.3">
      <c r="A1515" t="s">
        <v>5744</v>
      </c>
      <c r="B1515" s="2">
        <v>45238</v>
      </c>
      <c r="C1515" s="2">
        <v>45238</v>
      </c>
      <c r="D1515" s="2"/>
      <c r="E1515" t="s">
        <v>951</v>
      </c>
      <c r="F1515" t="s">
        <v>952</v>
      </c>
      <c r="G1515" t="s">
        <v>942</v>
      </c>
      <c r="H1515" t="s">
        <v>951</v>
      </c>
      <c r="I1515" t="s">
        <v>4054</v>
      </c>
      <c r="J1515">
        <v>100307435</v>
      </c>
      <c r="K1515" t="s">
        <v>1028</v>
      </c>
      <c r="L1515">
        <v>1</v>
      </c>
      <c r="M1515" t="s">
        <v>77</v>
      </c>
      <c r="N1515">
        <v>27.46</v>
      </c>
      <c r="O1515">
        <v>14.71</v>
      </c>
      <c r="P1515" t="s">
        <v>78</v>
      </c>
      <c r="Q1515" s="94">
        <v>45281.667361111111</v>
      </c>
      <c r="R1515">
        <v>27.46</v>
      </c>
      <c r="S1515">
        <v>14.71</v>
      </c>
      <c r="T1515" t="str">
        <f>VLOOKUP(E1515,zamiana!A:B,2,0)</f>
        <v>ALSTOM (ex. BT) CZL</v>
      </c>
    </row>
    <row r="1516" spans="1:20" x14ac:dyDescent="0.3">
      <c r="A1516" t="s">
        <v>5744</v>
      </c>
      <c r="B1516" s="2">
        <v>45238</v>
      </c>
      <c r="C1516" s="2">
        <v>45238</v>
      </c>
      <c r="D1516" s="2"/>
      <c r="E1516" t="s">
        <v>951</v>
      </c>
      <c r="F1516" t="s">
        <v>952</v>
      </c>
      <c r="G1516" t="s">
        <v>942</v>
      </c>
      <c r="H1516" t="s">
        <v>951</v>
      </c>
      <c r="I1516" t="s">
        <v>4054</v>
      </c>
      <c r="J1516">
        <v>100307435</v>
      </c>
      <c r="K1516" t="s">
        <v>1028</v>
      </c>
      <c r="L1516">
        <v>1</v>
      </c>
      <c r="M1516" t="s">
        <v>77</v>
      </c>
      <c r="N1516">
        <v>27.46</v>
      </c>
      <c r="O1516">
        <v>14.71</v>
      </c>
      <c r="P1516" t="s">
        <v>78</v>
      </c>
      <c r="Q1516" s="94">
        <v>45281.667361111111</v>
      </c>
      <c r="R1516">
        <v>27.46</v>
      </c>
      <c r="S1516">
        <v>14.71</v>
      </c>
      <c r="T1516" t="str">
        <f>VLOOKUP(E1516,zamiana!A:B,2,0)</f>
        <v>ALSTOM (ex. BT) CZL</v>
      </c>
    </row>
    <row r="1517" spans="1:20" x14ac:dyDescent="0.3">
      <c r="A1517" t="s">
        <v>5744</v>
      </c>
      <c r="B1517" s="2">
        <v>45238</v>
      </c>
      <c r="C1517" s="2">
        <v>45238</v>
      </c>
      <c r="D1517" s="2"/>
      <c r="E1517" t="s">
        <v>951</v>
      </c>
      <c r="F1517" t="s">
        <v>952</v>
      </c>
      <c r="G1517" t="s">
        <v>942</v>
      </c>
      <c r="H1517" t="s">
        <v>951</v>
      </c>
      <c r="I1517" t="s">
        <v>4054</v>
      </c>
      <c r="J1517">
        <v>100307435</v>
      </c>
      <c r="K1517" t="s">
        <v>1028</v>
      </c>
      <c r="L1517">
        <v>1</v>
      </c>
      <c r="M1517" t="s">
        <v>77</v>
      </c>
      <c r="N1517">
        <v>27.46</v>
      </c>
      <c r="O1517">
        <v>14.71</v>
      </c>
      <c r="P1517" t="s">
        <v>78</v>
      </c>
      <c r="Q1517" s="94">
        <v>45281.667361111111</v>
      </c>
      <c r="R1517">
        <v>27.46</v>
      </c>
      <c r="S1517">
        <v>14.71</v>
      </c>
      <c r="T1517" t="str">
        <f>VLOOKUP(E1517,zamiana!A:B,2,0)</f>
        <v>ALSTOM (ex. BT) CZL</v>
      </c>
    </row>
    <row r="1518" spans="1:20" x14ac:dyDescent="0.3">
      <c r="A1518" t="s">
        <v>5744</v>
      </c>
      <c r="B1518" s="2">
        <v>45238</v>
      </c>
      <c r="C1518" s="2">
        <v>45238</v>
      </c>
      <c r="D1518" s="2"/>
      <c r="E1518" t="s">
        <v>951</v>
      </c>
      <c r="F1518" t="s">
        <v>952</v>
      </c>
      <c r="G1518" t="s">
        <v>942</v>
      </c>
      <c r="H1518" t="s">
        <v>951</v>
      </c>
      <c r="I1518" t="s">
        <v>1891</v>
      </c>
      <c r="J1518">
        <v>100307432</v>
      </c>
      <c r="K1518" t="s">
        <v>1028</v>
      </c>
      <c r="L1518">
        <v>1</v>
      </c>
      <c r="M1518" t="s">
        <v>77</v>
      </c>
      <c r="N1518">
        <v>257.2</v>
      </c>
      <c r="O1518">
        <v>191.7</v>
      </c>
      <c r="P1518" t="s">
        <v>78</v>
      </c>
      <c r="Q1518" s="94">
        <v>45281.62777777778</v>
      </c>
      <c r="R1518">
        <v>257.2</v>
      </c>
      <c r="S1518">
        <v>191.7</v>
      </c>
      <c r="T1518" t="str">
        <f>VLOOKUP(E1518,zamiana!A:B,2,0)</f>
        <v>ALSTOM (ex. BT) CZL</v>
      </c>
    </row>
    <row r="1519" spans="1:20" x14ac:dyDescent="0.3">
      <c r="A1519" t="s">
        <v>5744</v>
      </c>
      <c r="B1519" s="2">
        <v>45238</v>
      </c>
      <c r="C1519" s="2">
        <v>45238</v>
      </c>
      <c r="D1519" s="2"/>
      <c r="E1519" t="s">
        <v>951</v>
      </c>
      <c r="F1519" t="s">
        <v>952</v>
      </c>
      <c r="G1519" t="s">
        <v>942</v>
      </c>
      <c r="H1519" t="s">
        <v>951</v>
      </c>
      <c r="I1519" t="s">
        <v>1891</v>
      </c>
      <c r="J1519">
        <v>100307432</v>
      </c>
      <c r="K1519" t="s">
        <v>1028</v>
      </c>
      <c r="L1519">
        <v>1</v>
      </c>
      <c r="M1519" t="s">
        <v>77</v>
      </c>
      <c r="N1519">
        <v>257.2</v>
      </c>
      <c r="O1519">
        <v>191.7</v>
      </c>
      <c r="P1519" t="s">
        <v>78</v>
      </c>
      <c r="Q1519" s="94">
        <v>45281.62777777778</v>
      </c>
      <c r="R1519">
        <v>257.2</v>
      </c>
      <c r="S1519">
        <v>191.7</v>
      </c>
      <c r="T1519" t="str">
        <f>VLOOKUP(E1519,zamiana!A:B,2,0)</f>
        <v>ALSTOM (ex. BT) CZL</v>
      </c>
    </row>
    <row r="1520" spans="1:20" x14ac:dyDescent="0.3">
      <c r="A1520" t="s">
        <v>5744</v>
      </c>
      <c r="B1520" s="2">
        <v>45238</v>
      </c>
      <c r="C1520" s="2">
        <v>45238</v>
      </c>
      <c r="D1520" s="2"/>
      <c r="E1520" t="s">
        <v>951</v>
      </c>
      <c r="F1520" t="s">
        <v>952</v>
      </c>
      <c r="G1520" t="s">
        <v>942</v>
      </c>
      <c r="H1520" t="s">
        <v>951</v>
      </c>
      <c r="I1520" t="s">
        <v>1891</v>
      </c>
      <c r="J1520">
        <v>100307432</v>
      </c>
      <c r="K1520" t="s">
        <v>1028</v>
      </c>
      <c r="L1520">
        <v>1</v>
      </c>
      <c r="M1520" t="s">
        <v>77</v>
      </c>
      <c r="N1520">
        <v>257.2</v>
      </c>
      <c r="O1520">
        <v>191.7</v>
      </c>
      <c r="P1520" t="s">
        <v>78</v>
      </c>
      <c r="Q1520" s="94">
        <v>45281.62777777778</v>
      </c>
      <c r="R1520">
        <v>257.2</v>
      </c>
      <c r="S1520">
        <v>191.7</v>
      </c>
      <c r="T1520" t="str">
        <f>VLOOKUP(E1520,zamiana!A:B,2,0)</f>
        <v>ALSTOM (ex. BT) CZL</v>
      </c>
    </row>
    <row r="1521" spans="1:20" x14ac:dyDescent="0.3">
      <c r="A1521" t="s">
        <v>5744</v>
      </c>
      <c r="B1521" s="2">
        <v>45238</v>
      </c>
      <c r="C1521" s="2">
        <v>45238</v>
      </c>
      <c r="D1521" s="2"/>
      <c r="E1521" t="s">
        <v>951</v>
      </c>
      <c r="F1521" t="s">
        <v>952</v>
      </c>
      <c r="G1521" t="s">
        <v>942</v>
      </c>
      <c r="H1521" t="s">
        <v>951</v>
      </c>
      <c r="I1521" t="s">
        <v>1891</v>
      </c>
      <c r="J1521">
        <v>100307432</v>
      </c>
      <c r="K1521" t="s">
        <v>1028</v>
      </c>
      <c r="L1521">
        <v>1</v>
      </c>
      <c r="M1521" t="s">
        <v>77</v>
      </c>
      <c r="N1521">
        <v>257.2</v>
      </c>
      <c r="O1521">
        <v>191.7</v>
      </c>
      <c r="P1521" t="s">
        <v>78</v>
      </c>
      <c r="Q1521" s="94">
        <v>45281.62777777778</v>
      </c>
      <c r="R1521">
        <v>257.2</v>
      </c>
      <c r="S1521">
        <v>191.7</v>
      </c>
      <c r="T1521" t="str">
        <f>VLOOKUP(E1521,zamiana!A:B,2,0)</f>
        <v>ALSTOM (ex. BT) CZL</v>
      </c>
    </row>
    <row r="1522" spans="1:20" x14ac:dyDescent="0.3">
      <c r="A1522" t="s">
        <v>5744</v>
      </c>
      <c r="B1522" s="2">
        <v>45238</v>
      </c>
      <c r="C1522" s="2">
        <v>45238</v>
      </c>
      <c r="D1522" s="2"/>
      <c r="E1522" t="s">
        <v>951</v>
      </c>
      <c r="F1522" t="s">
        <v>952</v>
      </c>
      <c r="G1522" t="s">
        <v>942</v>
      </c>
      <c r="H1522" t="s">
        <v>951</v>
      </c>
      <c r="I1522" t="s">
        <v>1938</v>
      </c>
      <c r="J1522">
        <v>100307426</v>
      </c>
      <c r="K1522" t="s">
        <v>1028</v>
      </c>
      <c r="L1522">
        <v>1</v>
      </c>
      <c r="M1522" t="s">
        <v>77</v>
      </c>
      <c r="N1522">
        <v>718.88</v>
      </c>
      <c r="O1522">
        <v>544.88</v>
      </c>
      <c r="P1522" t="s">
        <v>78</v>
      </c>
      <c r="Q1522" s="94">
        <v>45281.62777777778</v>
      </c>
      <c r="R1522">
        <v>718.88</v>
      </c>
      <c r="S1522">
        <v>544.88</v>
      </c>
      <c r="T1522" t="str">
        <f>VLOOKUP(E1522,zamiana!A:B,2,0)</f>
        <v>ALSTOM (ex. BT) CZL</v>
      </c>
    </row>
    <row r="1523" spans="1:20" x14ac:dyDescent="0.3">
      <c r="A1523" t="s">
        <v>5744</v>
      </c>
      <c r="B1523" s="2">
        <v>45238</v>
      </c>
      <c r="C1523" s="2">
        <v>45238</v>
      </c>
      <c r="D1523" s="2"/>
      <c r="E1523" t="s">
        <v>951</v>
      </c>
      <c r="F1523" t="s">
        <v>952</v>
      </c>
      <c r="G1523" t="s">
        <v>942</v>
      </c>
      <c r="H1523" t="s">
        <v>951</v>
      </c>
      <c r="I1523" t="s">
        <v>1938</v>
      </c>
      <c r="J1523">
        <v>100307426</v>
      </c>
      <c r="K1523" t="s">
        <v>1028</v>
      </c>
      <c r="L1523">
        <v>1</v>
      </c>
      <c r="M1523" t="s">
        <v>77</v>
      </c>
      <c r="N1523">
        <v>718.88</v>
      </c>
      <c r="O1523">
        <v>544.88</v>
      </c>
      <c r="P1523" t="s">
        <v>78</v>
      </c>
      <c r="Q1523" s="94">
        <v>45281.62777777778</v>
      </c>
      <c r="R1523">
        <v>718.88</v>
      </c>
      <c r="S1523">
        <v>544.88</v>
      </c>
      <c r="T1523" t="str">
        <f>VLOOKUP(E1523,zamiana!A:B,2,0)</f>
        <v>ALSTOM (ex. BT) CZL</v>
      </c>
    </row>
    <row r="1524" spans="1:20" x14ac:dyDescent="0.3">
      <c r="A1524" t="s">
        <v>5744</v>
      </c>
      <c r="B1524" s="2">
        <v>45238</v>
      </c>
      <c r="C1524" s="2">
        <v>45238</v>
      </c>
      <c r="D1524" s="2"/>
      <c r="E1524" t="s">
        <v>951</v>
      </c>
      <c r="F1524" t="s">
        <v>952</v>
      </c>
      <c r="G1524" t="s">
        <v>942</v>
      </c>
      <c r="H1524" t="s">
        <v>951</v>
      </c>
      <c r="I1524" t="s">
        <v>1938</v>
      </c>
      <c r="J1524">
        <v>100307426</v>
      </c>
      <c r="K1524" t="s">
        <v>1028</v>
      </c>
      <c r="L1524">
        <v>1</v>
      </c>
      <c r="M1524" t="s">
        <v>77</v>
      </c>
      <c r="N1524">
        <v>718.88</v>
      </c>
      <c r="O1524">
        <v>544.88</v>
      </c>
      <c r="P1524" t="s">
        <v>78</v>
      </c>
      <c r="Q1524" s="94">
        <v>45281.62777777778</v>
      </c>
      <c r="R1524">
        <v>718.88</v>
      </c>
      <c r="S1524">
        <v>544.88</v>
      </c>
      <c r="T1524" t="str">
        <f>VLOOKUP(E1524,zamiana!A:B,2,0)</f>
        <v>ALSTOM (ex. BT) CZL</v>
      </c>
    </row>
    <row r="1525" spans="1:20" x14ac:dyDescent="0.3">
      <c r="A1525" t="s">
        <v>5744</v>
      </c>
      <c r="B1525" s="2">
        <v>45238</v>
      </c>
      <c r="C1525" s="2">
        <v>45238</v>
      </c>
      <c r="D1525" s="2"/>
      <c r="E1525" t="s">
        <v>951</v>
      </c>
      <c r="F1525" t="s">
        <v>952</v>
      </c>
      <c r="G1525" t="s">
        <v>942</v>
      </c>
      <c r="H1525" t="s">
        <v>951</v>
      </c>
      <c r="I1525" t="s">
        <v>1938</v>
      </c>
      <c r="J1525">
        <v>100307426</v>
      </c>
      <c r="K1525" t="s">
        <v>1028</v>
      </c>
      <c r="L1525">
        <v>1</v>
      </c>
      <c r="M1525" t="s">
        <v>77</v>
      </c>
      <c r="N1525">
        <v>718.88</v>
      </c>
      <c r="O1525">
        <v>544.88</v>
      </c>
      <c r="P1525" t="s">
        <v>78</v>
      </c>
      <c r="Q1525" s="94">
        <v>45281.62777777778</v>
      </c>
      <c r="R1525">
        <v>718.88</v>
      </c>
      <c r="S1525">
        <v>544.88</v>
      </c>
      <c r="T1525" t="str">
        <f>VLOOKUP(E1525,zamiana!A:B,2,0)</f>
        <v>ALSTOM (ex. BT) CZL</v>
      </c>
    </row>
    <row r="1526" spans="1:20" x14ac:dyDescent="0.3">
      <c r="A1526" t="s">
        <v>5744</v>
      </c>
      <c r="B1526" s="2">
        <v>45238</v>
      </c>
      <c r="C1526" s="2">
        <v>45238</v>
      </c>
      <c r="D1526" s="2"/>
      <c r="E1526" t="s">
        <v>951</v>
      </c>
      <c r="F1526" t="s">
        <v>952</v>
      </c>
      <c r="G1526" t="s">
        <v>942</v>
      </c>
      <c r="H1526" t="s">
        <v>951</v>
      </c>
      <c r="I1526" t="s">
        <v>1899</v>
      </c>
      <c r="J1526">
        <v>100307425</v>
      </c>
      <c r="K1526" t="s">
        <v>1028</v>
      </c>
      <c r="L1526">
        <v>1</v>
      </c>
      <c r="M1526" t="s">
        <v>77</v>
      </c>
      <c r="N1526">
        <v>292.18</v>
      </c>
      <c r="O1526">
        <v>207.04</v>
      </c>
      <c r="P1526" t="s">
        <v>78</v>
      </c>
      <c r="Q1526" s="94">
        <v>45281.644444444442</v>
      </c>
      <c r="R1526">
        <v>292.18</v>
      </c>
      <c r="S1526">
        <v>207.04</v>
      </c>
      <c r="T1526" t="str">
        <f>VLOOKUP(E1526,zamiana!A:B,2,0)</f>
        <v>ALSTOM (ex. BT) CZL</v>
      </c>
    </row>
    <row r="1527" spans="1:20" x14ac:dyDescent="0.3">
      <c r="A1527" t="s">
        <v>5744</v>
      </c>
      <c r="B1527" s="2">
        <v>45238</v>
      </c>
      <c r="C1527" s="2">
        <v>45238</v>
      </c>
      <c r="D1527" s="2"/>
      <c r="E1527" t="s">
        <v>951</v>
      </c>
      <c r="F1527" t="s">
        <v>952</v>
      </c>
      <c r="G1527" t="s">
        <v>942</v>
      </c>
      <c r="H1527" t="s">
        <v>951</v>
      </c>
      <c r="I1527" t="s">
        <v>1899</v>
      </c>
      <c r="J1527">
        <v>100307425</v>
      </c>
      <c r="K1527" t="s">
        <v>1028</v>
      </c>
      <c r="L1527">
        <v>1</v>
      </c>
      <c r="M1527" t="s">
        <v>77</v>
      </c>
      <c r="N1527">
        <v>292.18</v>
      </c>
      <c r="O1527">
        <v>207.04</v>
      </c>
      <c r="P1527" t="s">
        <v>78</v>
      </c>
      <c r="Q1527" s="94">
        <v>45281.644444444442</v>
      </c>
      <c r="R1527">
        <v>292.18</v>
      </c>
      <c r="S1527">
        <v>207.04</v>
      </c>
      <c r="T1527" t="str">
        <f>VLOOKUP(E1527,zamiana!A:B,2,0)</f>
        <v>ALSTOM (ex. BT) CZL</v>
      </c>
    </row>
    <row r="1528" spans="1:20" x14ac:dyDescent="0.3">
      <c r="A1528" t="s">
        <v>5744</v>
      </c>
      <c r="B1528" s="2">
        <v>45238</v>
      </c>
      <c r="C1528" s="2">
        <v>45238</v>
      </c>
      <c r="D1528" s="2"/>
      <c r="E1528" t="s">
        <v>951</v>
      </c>
      <c r="F1528" t="s">
        <v>952</v>
      </c>
      <c r="G1528" t="s">
        <v>942</v>
      </c>
      <c r="H1528" t="s">
        <v>951</v>
      </c>
      <c r="I1528" t="s">
        <v>1899</v>
      </c>
      <c r="J1528">
        <v>100307425</v>
      </c>
      <c r="K1528" t="s">
        <v>1028</v>
      </c>
      <c r="L1528">
        <v>1</v>
      </c>
      <c r="M1528" t="s">
        <v>77</v>
      </c>
      <c r="N1528">
        <v>292.18</v>
      </c>
      <c r="O1528">
        <v>207.04</v>
      </c>
      <c r="P1528" t="s">
        <v>78</v>
      </c>
      <c r="Q1528" s="94">
        <v>45281.644444444442</v>
      </c>
      <c r="R1528">
        <v>292.18</v>
      </c>
      <c r="S1528">
        <v>207.04</v>
      </c>
      <c r="T1528" t="str">
        <f>VLOOKUP(E1528,zamiana!A:B,2,0)</f>
        <v>ALSTOM (ex. BT) CZL</v>
      </c>
    </row>
    <row r="1529" spans="1:20" x14ac:dyDescent="0.3">
      <c r="A1529" t="s">
        <v>5744</v>
      </c>
      <c r="B1529" s="2">
        <v>45238</v>
      </c>
      <c r="C1529" s="2">
        <v>45238</v>
      </c>
      <c r="D1529" s="2"/>
      <c r="E1529" t="s">
        <v>951</v>
      </c>
      <c r="F1529" t="s">
        <v>952</v>
      </c>
      <c r="G1529" t="s">
        <v>942</v>
      </c>
      <c r="H1529" t="s">
        <v>951</v>
      </c>
      <c r="I1529" t="s">
        <v>1899</v>
      </c>
      <c r="J1529">
        <v>100307425</v>
      </c>
      <c r="K1529" t="s">
        <v>1028</v>
      </c>
      <c r="L1529">
        <v>1</v>
      </c>
      <c r="M1529" t="s">
        <v>77</v>
      </c>
      <c r="N1529">
        <v>292.18</v>
      </c>
      <c r="O1529">
        <v>207.04</v>
      </c>
      <c r="P1529" t="s">
        <v>78</v>
      </c>
      <c r="Q1529" s="94">
        <v>45281.644444444442</v>
      </c>
      <c r="R1529">
        <v>292.18</v>
      </c>
      <c r="S1529">
        <v>207.04</v>
      </c>
      <c r="T1529" t="str">
        <f>VLOOKUP(E1529,zamiana!A:B,2,0)</f>
        <v>ALSTOM (ex. BT) CZL</v>
      </c>
    </row>
    <row r="1530" spans="1:20" x14ac:dyDescent="0.3">
      <c r="A1530" t="s">
        <v>5744</v>
      </c>
      <c r="B1530" s="2">
        <v>45238</v>
      </c>
      <c r="C1530" s="2">
        <v>45238</v>
      </c>
      <c r="D1530" s="2"/>
      <c r="E1530" t="s">
        <v>951</v>
      </c>
      <c r="F1530" t="s">
        <v>952</v>
      </c>
      <c r="G1530" t="s">
        <v>942</v>
      </c>
      <c r="H1530" t="s">
        <v>951</v>
      </c>
      <c r="I1530" t="s">
        <v>3616</v>
      </c>
      <c r="J1530">
        <v>100307424</v>
      </c>
      <c r="K1530" t="s">
        <v>1028</v>
      </c>
      <c r="L1530">
        <v>1</v>
      </c>
      <c r="M1530" t="s">
        <v>77</v>
      </c>
      <c r="N1530">
        <v>25.91</v>
      </c>
      <c r="O1530">
        <v>12.07</v>
      </c>
      <c r="P1530" t="s">
        <v>78</v>
      </c>
      <c r="Q1530" s="94">
        <v>45281.667361111111</v>
      </c>
      <c r="R1530">
        <v>25.91</v>
      </c>
      <c r="S1530">
        <v>12.07</v>
      </c>
      <c r="T1530" t="str">
        <f>VLOOKUP(E1530,zamiana!A:B,2,0)</f>
        <v>ALSTOM (ex. BT) CZL</v>
      </c>
    </row>
    <row r="1531" spans="1:20" x14ac:dyDescent="0.3">
      <c r="A1531" t="s">
        <v>5744</v>
      </c>
      <c r="B1531" s="2">
        <v>45238</v>
      </c>
      <c r="C1531" s="2">
        <v>45238</v>
      </c>
      <c r="D1531" s="2"/>
      <c r="E1531" t="s">
        <v>951</v>
      </c>
      <c r="F1531" t="s">
        <v>952</v>
      </c>
      <c r="G1531" t="s">
        <v>942</v>
      </c>
      <c r="H1531" t="s">
        <v>951</v>
      </c>
      <c r="I1531" t="s">
        <v>3616</v>
      </c>
      <c r="J1531">
        <v>100307424</v>
      </c>
      <c r="K1531" t="s">
        <v>1028</v>
      </c>
      <c r="L1531">
        <v>1</v>
      </c>
      <c r="M1531" t="s">
        <v>77</v>
      </c>
      <c r="N1531">
        <v>25.91</v>
      </c>
      <c r="O1531">
        <v>12.07</v>
      </c>
      <c r="P1531" t="s">
        <v>78</v>
      </c>
      <c r="Q1531" s="94">
        <v>45281.667361111111</v>
      </c>
      <c r="R1531">
        <v>25.91</v>
      </c>
      <c r="S1531">
        <v>12.07</v>
      </c>
      <c r="T1531" t="str">
        <f>VLOOKUP(E1531,zamiana!A:B,2,0)</f>
        <v>ALSTOM (ex. BT) CZL</v>
      </c>
    </row>
    <row r="1532" spans="1:20" x14ac:dyDescent="0.3">
      <c r="A1532" t="s">
        <v>5744</v>
      </c>
      <c r="B1532" s="2">
        <v>45238</v>
      </c>
      <c r="C1532" s="2">
        <v>45238</v>
      </c>
      <c r="D1532" s="2"/>
      <c r="E1532" t="s">
        <v>951</v>
      </c>
      <c r="F1532" t="s">
        <v>952</v>
      </c>
      <c r="G1532" t="s">
        <v>942</v>
      </c>
      <c r="H1532" t="s">
        <v>951</v>
      </c>
      <c r="I1532" t="s">
        <v>3616</v>
      </c>
      <c r="J1532">
        <v>100307424</v>
      </c>
      <c r="K1532" t="s">
        <v>1028</v>
      </c>
      <c r="L1532">
        <v>1</v>
      </c>
      <c r="M1532" t="s">
        <v>77</v>
      </c>
      <c r="N1532">
        <v>25.91</v>
      </c>
      <c r="O1532">
        <v>12.07</v>
      </c>
      <c r="P1532" t="s">
        <v>78</v>
      </c>
      <c r="Q1532" s="94">
        <v>45281.667361111111</v>
      </c>
      <c r="R1532">
        <v>25.91</v>
      </c>
      <c r="S1532">
        <v>12.07</v>
      </c>
      <c r="T1532" t="str">
        <f>VLOOKUP(E1532,zamiana!A:B,2,0)</f>
        <v>ALSTOM (ex. BT) CZL</v>
      </c>
    </row>
    <row r="1533" spans="1:20" x14ac:dyDescent="0.3">
      <c r="A1533" t="s">
        <v>5744</v>
      </c>
      <c r="B1533" s="2">
        <v>45238</v>
      </c>
      <c r="C1533" s="2">
        <v>45238</v>
      </c>
      <c r="D1533" s="2"/>
      <c r="E1533" t="s">
        <v>951</v>
      </c>
      <c r="F1533" t="s">
        <v>952</v>
      </c>
      <c r="G1533" t="s">
        <v>942</v>
      </c>
      <c r="H1533" t="s">
        <v>951</v>
      </c>
      <c r="I1533" t="s">
        <v>3616</v>
      </c>
      <c r="J1533">
        <v>100307424</v>
      </c>
      <c r="K1533" t="s">
        <v>1028</v>
      </c>
      <c r="L1533">
        <v>1</v>
      </c>
      <c r="M1533" t="s">
        <v>77</v>
      </c>
      <c r="N1533">
        <v>25.91</v>
      </c>
      <c r="O1533">
        <v>12.07</v>
      </c>
      <c r="P1533" t="s">
        <v>78</v>
      </c>
      <c r="Q1533" s="94">
        <v>45281.667361111111</v>
      </c>
      <c r="R1533">
        <v>25.91</v>
      </c>
      <c r="S1533">
        <v>12.07</v>
      </c>
      <c r="T1533" t="str">
        <f>VLOOKUP(E1533,zamiana!A:B,2,0)</f>
        <v>ALSTOM (ex. BT) CZL</v>
      </c>
    </row>
    <row r="1534" spans="1:20" x14ac:dyDescent="0.3">
      <c r="A1534" t="s">
        <v>5744</v>
      </c>
      <c r="B1534" s="2">
        <v>45238</v>
      </c>
      <c r="C1534" s="2">
        <v>45238</v>
      </c>
      <c r="D1534" s="2"/>
      <c r="E1534" t="s">
        <v>951</v>
      </c>
      <c r="F1534" t="s">
        <v>952</v>
      </c>
      <c r="G1534" t="s">
        <v>942</v>
      </c>
      <c r="H1534" t="s">
        <v>951</v>
      </c>
      <c r="I1534" t="s">
        <v>1810</v>
      </c>
      <c r="J1534">
        <v>100307418</v>
      </c>
      <c r="K1534" t="s">
        <v>1028</v>
      </c>
      <c r="L1534">
        <v>2</v>
      </c>
      <c r="M1534" t="s">
        <v>77</v>
      </c>
      <c r="N1534">
        <v>82.22</v>
      </c>
      <c r="O1534">
        <v>59.91</v>
      </c>
      <c r="P1534" t="s">
        <v>78</v>
      </c>
      <c r="Q1534" s="94">
        <v>45281.62777777778</v>
      </c>
      <c r="R1534">
        <v>164.44</v>
      </c>
      <c r="S1534">
        <v>119.82</v>
      </c>
      <c r="T1534" t="str">
        <f>VLOOKUP(E1534,zamiana!A:B,2,0)</f>
        <v>ALSTOM (ex. BT) CZL</v>
      </c>
    </row>
    <row r="1535" spans="1:20" x14ac:dyDescent="0.3">
      <c r="A1535" t="s">
        <v>5744</v>
      </c>
      <c r="B1535" s="2">
        <v>45238</v>
      </c>
      <c r="C1535" s="2">
        <v>45238</v>
      </c>
      <c r="D1535" s="2"/>
      <c r="E1535" t="s">
        <v>951</v>
      </c>
      <c r="F1535" t="s">
        <v>952</v>
      </c>
      <c r="G1535" t="s">
        <v>942</v>
      </c>
      <c r="H1535" t="s">
        <v>951</v>
      </c>
      <c r="I1535" t="s">
        <v>1810</v>
      </c>
      <c r="J1535">
        <v>100307418</v>
      </c>
      <c r="K1535" t="s">
        <v>1028</v>
      </c>
      <c r="L1535">
        <v>2</v>
      </c>
      <c r="M1535" t="s">
        <v>77</v>
      </c>
      <c r="N1535">
        <v>82.22</v>
      </c>
      <c r="O1535">
        <v>59.91</v>
      </c>
      <c r="P1535" t="s">
        <v>78</v>
      </c>
      <c r="Q1535" s="94">
        <v>45281.62777777778</v>
      </c>
      <c r="R1535">
        <v>164.44</v>
      </c>
      <c r="S1535">
        <v>119.82</v>
      </c>
      <c r="T1535" t="str">
        <f>VLOOKUP(E1535,zamiana!A:B,2,0)</f>
        <v>ALSTOM (ex. BT) CZL</v>
      </c>
    </row>
    <row r="1536" spans="1:20" x14ac:dyDescent="0.3">
      <c r="A1536" t="s">
        <v>5744</v>
      </c>
      <c r="B1536" s="2">
        <v>45238</v>
      </c>
      <c r="C1536" s="2">
        <v>45238</v>
      </c>
      <c r="D1536" s="2"/>
      <c r="E1536" t="s">
        <v>951</v>
      </c>
      <c r="F1536" t="s">
        <v>952</v>
      </c>
      <c r="G1536" t="s">
        <v>942</v>
      </c>
      <c r="H1536" t="s">
        <v>951</v>
      </c>
      <c r="I1536" t="s">
        <v>1810</v>
      </c>
      <c r="J1536">
        <v>100307418</v>
      </c>
      <c r="K1536" t="s">
        <v>1028</v>
      </c>
      <c r="L1536">
        <v>2</v>
      </c>
      <c r="M1536" t="s">
        <v>77</v>
      </c>
      <c r="N1536">
        <v>82.22</v>
      </c>
      <c r="O1536">
        <v>59.91</v>
      </c>
      <c r="P1536" t="s">
        <v>78</v>
      </c>
      <c r="Q1536" s="94">
        <v>45281.62777777778</v>
      </c>
      <c r="R1536">
        <v>164.44</v>
      </c>
      <c r="S1536">
        <v>119.82</v>
      </c>
      <c r="T1536" t="str">
        <f>VLOOKUP(E1536,zamiana!A:B,2,0)</f>
        <v>ALSTOM (ex. BT) CZL</v>
      </c>
    </row>
    <row r="1537" spans="1:20" x14ac:dyDescent="0.3">
      <c r="A1537" t="s">
        <v>5744</v>
      </c>
      <c r="B1537" s="2">
        <v>45238</v>
      </c>
      <c r="C1537" s="2">
        <v>45238</v>
      </c>
      <c r="D1537" s="2"/>
      <c r="E1537" t="s">
        <v>951</v>
      </c>
      <c r="F1537" t="s">
        <v>952</v>
      </c>
      <c r="G1537" t="s">
        <v>942</v>
      </c>
      <c r="H1537" t="s">
        <v>951</v>
      </c>
      <c r="I1537" t="s">
        <v>1810</v>
      </c>
      <c r="J1537">
        <v>100307418</v>
      </c>
      <c r="K1537" t="s">
        <v>1028</v>
      </c>
      <c r="L1537">
        <v>2</v>
      </c>
      <c r="M1537" t="s">
        <v>77</v>
      </c>
      <c r="N1537">
        <v>82.22</v>
      </c>
      <c r="O1537">
        <v>59.91</v>
      </c>
      <c r="P1537" t="s">
        <v>78</v>
      </c>
      <c r="Q1537" s="94">
        <v>45281.62777777778</v>
      </c>
      <c r="R1537">
        <v>164.44</v>
      </c>
      <c r="S1537">
        <v>119.82</v>
      </c>
      <c r="T1537" t="str">
        <f>VLOOKUP(E1537,zamiana!A:B,2,0)</f>
        <v>ALSTOM (ex. BT) CZL</v>
      </c>
    </row>
    <row r="1538" spans="1:20" x14ac:dyDescent="0.3">
      <c r="A1538" t="s">
        <v>5744</v>
      </c>
      <c r="B1538" s="2">
        <v>45238</v>
      </c>
      <c r="C1538" s="2">
        <v>45238</v>
      </c>
      <c r="D1538" s="2"/>
      <c r="E1538" t="s">
        <v>951</v>
      </c>
      <c r="F1538" t="s">
        <v>952</v>
      </c>
      <c r="G1538" t="s">
        <v>942</v>
      </c>
      <c r="H1538" t="s">
        <v>951</v>
      </c>
      <c r="I1538" t="s">
        <v>3617</v>
      </c>
      <c r="J1538">
        <v>100307392</v>
      </c>
      <c r="K1538" t="s">
        <v>1028</v>
      </c>
      <c r="L1538">
        <v>2</v>
      </c>
      <c r="M1538" t="s">
        <v>77</v>
      </c>
      <c r="N1538">
        <v>67.209999999999994</v>
      </c>
      <c r="O1538">
        <v>30.31</v>
      </c>
      <c r="P1538" t="s">
        <v>78</v>
      </c>
      <c r="Q1538" s="94">
        <v>45281.67291666667</v>
      </c>
      <c r="R1538">
        <v>134.41999999999999</v>
      </c>
      <c r="S1538">
        <v>60.62</v>
      </c>
      <c r="T1538" t="str">
        <f>VLOOKUP(E1538,zamiana!A:B,2,0)</f>
        <v>ALSTOM (ex. BT) CZL</v>
      </c>
    </row>
    <row r="1539" spans="1:20" x14ac:dyDescent="0.3">
      <c r="A1539" t="s">
        <v>5744</v>
      </c>
      <c r="B1539" s="2">
        <v>45238</v>
      </c>
      <c r="C1539" s="2">
        <v>45238</v>
      </c>
      <c r="D1539" s="2"/>
      <c r="E1539" t="s">
        <v>951</v>
      </c>
      <c r="F1539" t="s">
        <v>952</v>
      </c>
      <c r="G1539" t="s">
        <v>942</v>
      </c>
      <c r="H1539" t="s">
        <v>951</v>
      </c>
      <c r="I1539" t="s">
        <v>3617</v>
      </c>
      <c r="J1539">
        <v>100307392</v>
      </c>
      <c r="K1539" t="s">
        <v>1028</v>
      </c>
      <c r="L1539">
        <v>2</v>
      </c>
      <c r="M1539" t="s">
        <v>77</v>
      </c>
      <c r="N1539">
        <v>67.209999999999994</v>
      </c>
      <c r="O1539">
        <v>30.31</v>
      </c>
      <c r="P1539" t="s">
        <v>78</v>
      </c>
      <c r="Q1539" s="94">
        <v>45281.67291666667</v>
      </c>
      <c r="R1539">
        <v>134.41999999999999</v>
      </c>
      <c r="S1539">
        <v>60.62</v>
      </c>
      <c r="T1539" t="str">
        <f>VLOOKUP(E1539,zamiana!A:B,2,0)</f>
        <v>ALSTOM (ex. BT) CZL</v>
      </c>
    </row>
    <row r="1540" spans="1:20" x14ac:dyDescent="0.3">
      <c r="A1540" t="s">
        <v>5744</v>
      </c>
      <c r="B1540" s="2">
        <v>45238</v>
      </c>
      <c r="C1540" s="2">
        <v>45238</v>
      </c>
      <c r="D1540" s="2"/>
      <c r="E1540" t="s">
        <v>951</v>
      </c>
      <c r="F1540" t="s">
        <v>952</v>
      </c>
      <c r="G1540" t="s">
        <v>942</v>
      </c>
      <c r="H1540" t="s">
        <v>951</v>
      </c>
      <c r="I1540" t="s">
        <v>1622</v>
      </c>
      <c r="J1540">
        <v>100307193</v>
      </c>
      <c r="K1540" t="s">
        <v>1028</v>
      </c>
      <c r="L1540">
        <v>2</v>
      </c>
      <c r="M1540" t="s">
        <v>77</v>
      </c>
      <c r="N1540">
        <v>44.07</v>
      </c>
      <c r="O1540">
        <v>40.99</v>
      </c>
      <c r="P1540" t="s">
        <v>78</v>
      </c>
      <c r="Q1540" s="94">
        <v>45281.665972222225</v>
      </c>
      <c r="R1540">
        <v>88.14</v>
      </c>
      <c r="S1540">
        <v>81.98</v>
      </c>
      <c r="T1540" t="str">
        <f>VLOOKUP(E1540,zamiana!A:B,2,0)</f>
        <v>ALSTOM (ex. BT) CZL</v>
      </c>
    </row>
    <row r="1541" spans="1:20" x14ac:dyDescent="0.3">
      <c r="A1541" t="s">
        <v>5744</v>
      </c>
      <c r="B1541" s="2">
        <v>45238</v>
      </c>
      <c r="C1541" s="2">
        <v>45238</v>
      </c>
      <c r="D1541" s="2"/>
      <c r="E1541" t="s">
        <v>951</v>
      </c>
      <c r="F1541" t="s">
        <v>952</v>
      </c>
      <c r="G1541" t="s">
        <v>942</v>
      </c>
      <c r="H1541" t="s">
        <v>951</v>
      </c>
      <c r="I1541" t="s">
        <v>1622</v>
      </c>
      <c r="J1541">
        <v>100307193</v>
      </c>
      <c r="K1541" t="s">
        <v>1028</v>
      </c>
      <c r="L1541">
        <v>2</v>
      </c>
      <c r="M1541" t="s">
        <v>77</v>
      </c>
      <c r="N1541">
        <v>44.07</v>
      </c>
      <c r="O1541">
        <v>40.99</v>
      </c>
      <c r="P1541" t="s">
        <v>78</v>
      </c>
      <c r="Q1541" s="94">
        <v>45281.665972222225</v>
      </c>
      <c r="R1541">
        <v>88.14</v>
      </c>
      <c r="S1541">
        <v>81.98</v>
      </c>
      <c r="T1541" t="str">
        <f>VLOOKUP(E1541,zamiana!A:B,2,0)</f>
        <v>ALSTOM (ex. BT) CZL</v>
      </c>
    </row>
    <row r="1542" spans="1:20" x14ac:dyDescent="0.3">
      <c r="A1542" t="s">
        <v>5744</v>
      </c>
      <c r="B1542" s="2">
        <v>45238</v>
      </c>
      <c r="C1542" s="2">
        <v>45238</v>
      </c>
      <c r="D1542" s="2"/>
      <c r="E1542" t="s">
        <v>951</v>
      </c>
      <c r="F1542" t="s">
        <v>952</v>
      </c>
      <c r="G1542" t="s">
        <v>942</v>
      </c>
      <c r="H1542" t="s">
        <v>951</v>
      </c>
      <c r="I1542" t="s">
        <v>1622</v>
      </c>
      <c r="J1542">
        <v>100307193</v>
      </c>
      <c r="K1542" t="s">
        <v>1028</v>
      </c>
      <c r="L1542">
        <v>2</v>
      </c>
      <c r="M1542" t="s">
        <v>77</v>
      </c>
      <c r="N1542">
        <v>44.07</v>
      </c>
      <c r="O1542">
        <v>40.99</v>
      </c>
      <c r="P1542" t="s">
        <v>78</v>
      </c>
      <c r="Q1542" s="94">
        <v>45281.665972222225</v>
      </c>
      <c r="R1542">
        <v>88.14</v>
      </c>
      <c r="S1542">
        <v>81.98</v>
      </c>
      <c r="T1542" t="str">
        <f>VLOOKUP(E1542,zamiana!A:B,2,0)</f>
        <v>ALSTOM (ex. BT) CZL</v>
      </c>
    </row>
    <row r="1543" spans="1:20" x14ac:dyDescent="0.3">
      <c r="A1543" t="s">
        <v>5744</v>
      </c>
      <c r="B1543" s="2">
        <v>45238</v>
      </c>
      <c r="C1543" s="2">
        <v>45238</v>
      </c>
      <c r="D1543" s="2"/>
      <c r="E1543" t="s">
        <v>951</v>
      </c>
      <c r="F1543" t="s">
        <v>952</v>
      </c>
      <c r="G1543" t="s">
        <v>942</v>
      </c>
      <c r="H1543" t="s">
        <v>951</v>
      </c>
      <c r="I1543" t="s">
        <v>1622</v>
      </c>
      <c r="J1543">
        <v>100307193</v>
      </c>
      <c r="K1543" t="s">
        <v>1028</v>
      </c>
      <c r="L1543">
        <v>2</v>
      </c>
      <c r="M1543" t="s">
        <v>77</v>
      </c>
      <c r="N1543">
        <v>44.07</v>
      </c>
      <c r="O1543">
        <v>40.99</v>
      </c>
      <c r="P1543" t="s">
        <v>78</v>
      </c>
      <c r="Q1543" s="94">
        <v>45281.665972222225</v>
      </c>
      <c r="R1543">
        <v>88.14</v>
      </c>
      <c r="S1543">
        <v>81.98</v>
      </c>
      <c r="T1543" t="str">
        <f>VLOOKUP(E1543,zamiana!A:B,2,0)</f>
        <v>ALSTOM (ex. BT) CZL</v>
      </c>
    </row>
    <row r="1544" spans="1:20" x14ac:dyDescent="0.3">
      <c r="A1544" t="s">
        <v>5744</v>
      </c>
      <c r="B1544" s="2">
        <v>45238</v>
      </c>
      <c r="C1544" s="2">
        <v>45238</v>
      </c>
      <c r="D1544" s="2"/>
      <c r="E1544" t="s">
        <v>951</v>
      </c>
      <c r="F1544" t="s">
        <v>952</v>
      </c>
      <c r="G1544" t="s">
        <v>942</v>
      </c>
      <c r="H1544" t="s">
        <v>951</v>
      </c>
      <c r="I1544" t="s">
        <v>1622</v>
      </c>
      <c r="J1544">
        <v>100307193</v>
      </c>
      <c r="K1544" t="s">
        <v>1028</v>
      </c>
      <c r="L1544">
        <v>2</v>
      </c>
      <c r="M1544" t="s">
        <v>77</v>
      </c>
      <c r="N1544">
        <v>44.07</v>
      </c>
      <c r="O1544">
        <v>40.99</v>
      </c>
      <c r="P1544" t="s">
        <v>78</v>
      </c>
      <c r="Q1544" s="94">
        <v>45281.665972222225</v>
      </c>
      <c r="R1544">
        <v>88.14</v>
      </c>
      <c r="S1544">
        <v>81.98</v>
      </c>
      <c r="T1544" t="str">
        <f>VLOOKUP(E1544,zamiana!A:B,2,0)</f>
        <v>ALSTOM (ex. BT) CZL</v>
      </c>
    </row>
    <row r="1545" spans="1:20" x14ac:dyDescent="0.3">
      <c r="A1545" t="s">
        <v>5744</v>
      </c>
      <c r="B1545" s="2">
        <v>45238</v>
      </c>
      <c r="C1545" s="2">
        <v>45238</v>
      </c>
      <c r="D1545" s="2"/>
      <c r="E1545" t="s">
        <v>951</v>
      </c>
      <c r="F1545" t="s">
        <v>952</v>
      </c>
      <c r="G1545" t="s">
        <v>942</v>
      </c>
      <c r="H1545" t="s">
        <v>951</v>
      </c>
      <c r="I1545" t="s">
        <v>1622</v>
      </c>
      <c r="J1545">
        <v>100307193</v>
      </c>
      <c r="K1545" t="s">
        <v>1028</v>
      </c>
      <c r="L1545">
        <v>2</v>
      </c>
      <c r="M1545" t="s">
        <v>77</v>
      </c>
      <c r="N1545">
        <v>44.07</v>
      </c>
      <c r="O1545">
        <v>40.99</v>
      </c>
      <c r="P1545" t="s">
        <v>78</v>
      </c>
      <c r="Q1545" s="94">
        <v>45281.665972222225</v>
      </c>
      <c r="R1545">
        <v>88.14</v>
      </c>
      <c r="S1545">
        <v>81.98</v>
      </c>
      <c r="T1545" t="str">
        <f>VLOOKUP(E1545,zamiana!A:B,2,0)</f>
        <v>ALSTOM (ex. BT) CZL</v>
      </c>
    </row>
    <row r="1546" spans="1:20" x14ac:dyDescent="0.3">
      <c r="A1546" t="s">
        <v>5744</v>
      </c>
      <c r="B1546" s="2">
        <v>45238</v>
      </c>
      <c r="C1546" s="2">
        <v>45238</v>
      </c>
      <c r="D1546" s="2"/>
      <c r="E1546" t="s">
        <v>951</v>
      </c>
      <c r="F1546" t="s">
        <v>952</v>
      </c>
      <c r="G1546" t="s">
        <v>942</v>
      </c>
      <c r="H1546" t="s">
        <v>951</v>
      </c>
      <c r="I1546" t="s">
        <v>1622</v>
      </c>
      <c r="J1546">
        <v>100307193</v>
      </c>
      <c r="K1546" t="s">
        <v>1028</v>
      </c>
      <c r="L1546">
        <v>2</v>
      </c>
      <c r="M1546" t="s">
        <v>77</v>
      </c>
      <c r="N1546">
        <v>44.07</v>
      </c>
      <c r="O1546">
        <v>40.99</v>
      </c>
      <c r="P1546" t="s">
        <v>78</v>
      </c>
      <c r="Q1546" s="94">
        <v>45281.665972222225</v>
      </c>
      <c r="R1546">
        <v>88.14</v>
      </c>
      <c r="S1546">
        <v>81.98</v>
      </c>
      <c r="T1546" t="str">
        <f>VLOOKUP(E1546,zamiana!A:B,2,0)</f>
        <v>ALSTOM (ex. BT) CZL</v>
      </c>
    </row>
    <row r="1547" spans="1:20" x14ac:dyDescent="0.3">
      <c r="A1547" t="s">
        <v>5744</v>
      </c>
      <c r="B1547" s="2">
        <v>45238</v>
      </c>
      <c r="C1547" s="2">
        <v>45238</v>
      </c>
      <c r="D1547" s="2"/>
      <c r="E1547" t="s">
        <v>951</v>
      </c>
      <c r="F1547" t="s">
        <v>952</v>
      </c>
      <c r="G1547" t="s">
        <v>942</v>
      </c>
      <c r="H1547" t="s">
        <v>951</v>
      </c>
      <c r="I1547" t="s">
        <v>1622</v>
      </c>
      <c r="J1547">
        <v>100307193</v>
      </c>
      <c r="K1547" t="s">
        <v>1028</v>
      </c>
      <c r="L1547">
        <v>2</v>
      </c>
      <c r="M1547" t="s">
        <v>77</v>
      </c>
      <c r="N1547">
        <v>44.07</v>
      </c>
      <c r="O1547">
        <v>40.99</v>
      </c>
      <c r="P1547" t="s">
        <v>78</v>
      </c>
      <c r="Q1547" s="94">
        <v>45281.665972222225</v>
      </c>
      <c r="R1547">
        <v>88.14</v>
      </c>
      <c r="S1547">
        <v>81.98</v>
      </c>
      <c r="T1547" t="str">
        <f>VLOOKUP(E1547,zamiana!A:B,2,0)</f>
        <v>ALSTOM (ex. BT) CZL</v>
      </c>
    </row>
    <row r="1548" spans="1:20" x14ac:dyDescent="0.3">
      <c r="A1548" t="s">
        <v>5744</v>
      </c>
      <c r="B1548" s="2">
        <v>45238</v>
      </c>
      <c r="C1548" s="2">
        <v>45238</v>
      </c>
      <c r="D1548" s="2"/>
      <c r="E1548" t="s">
        <v>951</v>
      </c>
      <c r="F1548" t="s">
        <v>952</v>
      </c>
      <c r="G1548" t="s">
        <v>942</v>
      </c>
      <c r="H1548" t="s">
        <v>951</v>
      </c>
      <c r="I1548" t="s">
        <v>3640</v>
      </c>
      <c r="J1548">
        <v>100307185</v>
      </c>
      <c r="K1548" t="s">
        <v>1028</v>
      </c>
      <c r="L1548">
        <v>8</v>
      </c>
      <c r="M1548" t="s">
        <v>77</v>
      </c>
      <c r="N1548">
        <v>7.43</v>
      </c>
      <c r="O1548">
        <v>6.31</v>
      </c>
      <c r="P1548" t="s">
        <v>78</v>
      </c>
      <c r="Q1548" s="94">
        <v>45281.644444444442</v>
      </c>
      <c r="R1548">
        <v>59.44</v>
      </c>
      <c r="S1548">
        <v>50.48</v>
      </c>
      <c r="T1548" t="str">
        <f>VLOOKUP(E1548,zamiana!A:B,2,0)</f>
        <v>ALSTOM (ex. BT) CZL</v>
      </c>
    </row>
    <row r="1549" spans="1:20" x14ac:dyDescent="0.3">
      <c r="A1549" t="s">
        <v>5744</v>
      </c>
      <c r="B1549" s="2">
        <v>45238</v>
      </c>
      <c r="C1549" s="2">
        <v>45238</v>
      </c>
      <c r="D1549" s="2"/>
      <c r="E1549" t="s">
        <v>951</v>
      </c>
      <c r="F1549" t="s">
        <v>952</v>
      </c>
      <c r="G1549" t="s">
        <v>942</v>
      </c>
      <c r="H1549" t="s">
        <v>951</v>
      </c>
      <c r="I1549" t="s">
        <v>3640</v>
      </c>
      <c r="J1549">
        <v>100307185</v>
      </c>
      <c r="K1549" t="s">
        <v>1028</v>
      </c>
      <c r="L1549">
        <v>8</v>
      </c>
      <c r="M1549" t="s">
        <v>77</v>
      </c>
      <c r="N1549">
        <v>7.43</v>
      </c>
      <c r="O1549">
        <v>6.31</v>
      </c>
      <c r="P1549" t="s">
        <v>78</v>
      </c>
      <c r="Q1549" s="94">
        <v>45281.644444444442</v>
      </c>
      <c r="R1549">
        <v>59.44</v>
      </c>
      <c r="S1549">
        <v>50.48</v>
      </c>
      <c r="T1549" t="str">
        <f>VLOOKUP(E1549,zamiana!A:B,2,0)</f>
        <v>ALSTOM (ex. BT) CZL</v>
      </c>
    </row>
    <row r="1550" spans="1:20" x14ac:dyDescent="0.3">
      <c r="A1550" t="s">
        <v>5744</v>
      </c>
      <c r="B1550" s="2">
        <v>45238</v>
      </c>
      <c r="C1550" s="2">
        <v>45238</v>
      </c>
      <c r="D1550" s="2"/>
      <c r="E1550" t="s">
        <v>951</v>
      </c>
      <c r="F1550" t="s">
        <v>952</v>
      </c>
      <c r="G1550" t="s">
        <v>942</v>
      </c>
      <c r="H1550" t="s">
        <v>951</v>
      </c>
      <c r="I1550" t="s">
        <v>2705</v>
      </c>
      <c r="J1550">
        <v>100307167</v>
      </c>
      <c r="K1550" t="s">
        <v>1028</v>
      </c>
      <c r="L1550">
        <v>1</v>
      </c>
      <c r="M1550" t="s">
        <v>77</v>
      </c>
      <c r="N1550">
        <v>42.55</v>
      </c>
      <c r="O1550">
        <v>34.130000000000003</v>
      </c>
      <c r="P1550" t="s">
        <v>78</v>
      </c>
      <c r="Q1550" s="94">
        <v>45281.635416666664</v>
      </c>
      <c r="R1550">
        <v>42.55</v>
      </c>
      <c r="S1550">
        <v>34.130000000000003</v>
      </c>
      <c r="T1550" t="str">
        <f>VLOOKUP(E1550,zamiana!A:B,2,0)</f>
        <v>ALSTOM (ex. BT) CZL</v>
      </c>
    </row>
    <row r="1551" spans="1:20" x14ac:dyDescent="0.3">
      <c r="A1551" t="s">
        <v>5744</v>
      </c>
      <c r="B1551" s="2">
        <v>45238</v>
      </c>
      <c r="C1551" s="2">
        <v>45238</v>
      </c>
      <c r="D1551" s="2"/>
      <c r="E1551" t="s">
        <v>951</v>
      </c>
      <c r="F1551" t="s">
        <v>952</v>
      </c>
      <c r="G1551" t="s">
        <v>942</v>
      </c>
      <c r="H1551" t="s">
        <v>951</v>
      </c>
      <c r="I1551" t="s">
        <v>2705</v>
      </c>
      <c r="J1551">
        <v>100307167</v>
      </c>
      <c r="K1551" t="s">
        <v>1028</v>
      </c>
      <c r="L1551">
        <v>1</v>
      </c>
      <c r="M1551" t="s">
        <v>77</v>
      </c>
      <c r="N1551">
        <v>42.55</v>
      </c>
      <c r="O1551">
        <v>34.130000000000003</v>
      </c>
      <c r="P1551" t="s">
        <v>78</v>
      </c>
      <c r="Q1551" s="94">
        <v>45281.635416666664</v>
      </c>
      <c r="R1551">
        <v>42.55</v>
      </c>
      <c r="S1551">
        <v>34.130000000000003</v>
      </c>
      <c r="T1551" t="str">
        <f>VLOOKUP(E1551,zamiana!A:B,2,0)</f>
        <v>ALSTOM (ex. BT) CZL</v>
      </c>
    </row>
    <row r="1552" spans="1:20" x14ac:dyDescent="0.3">
      <c r="A1552" t="s">
        <v>5744</v>
      </c>
      <c r="B1552" s="2">
        <v>45238</v>
      </c>
      <c r="C1552" s="2">
        <v>45238</v>
      </c>
      <c r="D1552" s="2"/>
      <c r="E1552" t="s">
        <v>951</v>
      </c>
      <c r="F1552" t="s">
        <v>952</v>
      </c>
      <c r="G1552" t="s">
        <v>942</v>
      </c>
      <c r="H1552" t="s">
        <v>951</v>
      </c>
      <c r="I1552" t="s">
        <v>2705</v>
      </c>
      <c r="J1552">
        <v>100307167</v>
      </c>
      <c r="K1552" t="s">
        <v>1028</v>
      </c>
      <c r="L1552">
        <v>1</v>
      </c>
      <c r="M1552" t="s">
        <v>77</v>
      </c>
      <c r="N1552">
        <v>42.55</v>
      </c>
      <c r="O1552">
        <v>34.130000000000003</v>
      </c>
      <c r="P1552" t="s">
        <v>78</v>
      </c>
      <c r="Q1552" s="94">
        <v>45281.635416666664</v>
      </c>
      <c r="R1552">
        <v>42.55</v>
      </c>
      <c r="S1552">
        <v>34.130000000000003</v>
      </c>
      <c r="T1552" t="str">
        <f>VLOOKUP(E1552,zamiana!A:B,2,0)</f>
        <v>ALSTOM (ex. BT) CZL</v>
      </c>
    </row>
    <row r="1553" spans="1:20" x14ac:dyDescent="0.3">
      <c r="A1553" t="s">
        <v>5744</v>
      </c>
      <c r="B1553" s="2">
        <v>45238</v>
      </c>
      <c r="C1553" s="2">
        <v>45238</v>
      </c>
      <c r="D1553" s="2"/>
      <c r="E1553" t="s">
        <v>951</v>
      </c>
      <c r="F1553" t="s">
        <v>952</v>
      </c>
      <c r="G1553" t="s">
        <v>942</v>
      </c>
      <c r="H1553" t="s">
        <v>951</v>
      </c>
      <c r="I1553" t="s">
        <v>2705</v>
      </c>
      <c r="J1553">
        <v>100307167</v>
      </c>
      <c r="K1553" t="s">
        <v>1028</v>
      </c>
      <c r="L1553">
        <v>1</v>
      </c>
      <c r="M1553" t="s">
        <v>77</v>
      </c>
      <c r="N1553">
        <v>42.55</v>
      </c>
      <c r="O1553">
        <v>34.130000000000003</v>
      </c>
      <c r="P1553" t="s">
        <v>78</v>
      </c>
      <c r="Q1553" s="94">
        <v>45281.635416666664</v>
      </c>
      <c r="R1553">
        <v>42.55</v>
      </c>
      <c r="S1553">
        <v>34.130000000000003</v>
      </c>
      <c r="T1553" t="str">
        <f>VLOOKUP(E1553,zamiana!A:B,2,0)</f>
        <v>ALSTOM (ex. BT) CZL</v>
      </c>
    </row>
    <row r="1554" spans="1:20" x14ac:dyDescent="0.3">
      <c r="A1554" t="s">
        <v>5744</v>
      </c>
      <c r="B1554" s="2">
        <v>45238</v>
      </c>
      <c r="C1554" s="2">
        <v>45238</v>
      </c>
      <c r="D1554" s="2"/>
      <c r="E1554" t="s">
        <v>951</v>
      </c>
      <c r="F1554" t="s">
        <v>952</v>
      </c>
      <c r="G1554" t="s">
        <v>942</v>
      </c>
      <c r="H1554" t="s">
        <v>951</v>
      </c>
      <c r="I1554" t="s">
        <v>3618</v>
      </c>
      <c r="J1554">
        <v>100307165</v>
      </c>
      <c r="K1554" t="s">
        <v>1028</v>
      </c>
      <c r="L1554">
        <v>2</v>
      </c>
      <c r="M1554" t="s">
        <v>77</v>
      </c>
      <c r="N1554">
        <v>65.7</v>
      </c>
      <c r="O1554">
        <v>41.41</v>
      </c>
      <c r="P1554" t="s">
        <v>78</v>
      </c>
      <c r="Q1554" s="94">
        <v>45281.67291666667</v>
      </c>
      <c r="R1554">
        <v>131.4</v>
      </c>
      <c r="S1554">
        <v>82.82</v>
      </c>
      <c r="T1554" t="str">
        <f>VLOOKUP(E1554,zamiana!A:B,2,0)</f>
        <v>ALSTOM (ex. BT) CZL</v>
      </c>
    </row>
    <row r="1555" spans="1:20" x14ac:dyDescent="0.3">
      <c r="A1555" t="s">
        <v>5744</v>
      </c>
      <c r="B1555" s="2">
        <v>45238</v>
      </c>
      <c r="C1555" s="2">
        <v>45238</v>
      </c>
      <c r="D1555" s="2"/>
      <c r="E1555" t="s">
        <v>951</v>
      </c>
      <c r="F1555" t="s">
        <v>952</v>
      </c>
      <c r="G1555" t="s">
        <v>942</v>
      </c>
      <c r="H1555" t="s">
        <v>951</v>
      </c>
      <c r="I1555" t="s">
        <v>3618</v>
      </c>
      <c r="J1555">
        <v>100307165</v>
      </c>
      <c r="K1555" t="s">
        <v>1028</v>
      </c>
      <c r="L1555">
        <v>2</v>
      </c>
      <c r="M1555" t="s">
        <v>77</v>
      </c>
      <c r="N1555">
        <v>65.7</v>
      </c>
      <c r="O1555">
        <v>41.41</v>
      </c>
      <c r="P1555" t="s">
        <v>78</v>
      </c>
      <c r="Q1555" s="94">
        <v>45281.67291666667</v>
      </c>
      <c r="R1555">
        <v>131.4</v>
      </c>
      <c r="S1555">
        <v>82.82</v>
      </c>
      <c r="T1555" t="str">
        <f>VLOOKUP(E1555,zamiana!A:B,2,0)</f>
        <v>ALSTOM (ex. BT) CZL</v>
      </c>
    </row>
    <row r="1556" spans="1:20" x14ac:dyDescent="0.3">
      <c r="A1556" t="s">
        <v>5744</v>
      </c>
      <c r="B1556" s="2">
        <v>45238</v>
      </c>
      <c r="C1556" s="2">
        <v>45238</v>
      </c>
      <c r="D1556" s="2"/>
      <c r="E1556" t="s">
        <v>951</v>
      </c>
      <c r="F1556" t="s">
        <v>952</v>
      </c>
      <c r="G1556" t="s">
        <v>942</v>
      </c>
      <c r="H1556" t="s">
        <v>951</v>
      </c>
      <c r="I1556" t="s">
        <v>3618</v>
      </c>
      <c r="J1556">
        <v>100307165</v>
      </c>
      <c r="K1556" t="s">
        <v>1028</v>
      </c>
      <c r="L1556">
        <v>2</v>
      </c>
      <c r="M1556" t="s">
        <v>77</v>
      </c>
      <c r="N1556">
        <v>65.7</v>
      </c>
      <c r="O1556">
        <v>41.41</v>
      </c>
      <c r="P1556" t="s">
        <v>78</v>
      </c>
      <c r="Q1556" s="94">
        <v>45281.67291666667</v>
      </c>
      <c r="R1556">
        <v>131.4</v>
      </c>
      <c r="S1556">
        <v>82.82</v>
      </c>
      <c r="T1556" t="str">
        <f>VLOOKUP(E1556,zamiana!A:B,2,0)</f>
        <v>ALSTOM (ex. BT) CZL</v>
      </c>
    </row>
    <row r="1557" spans="1:20" x14ac:dyDescent="0.3">
      <c r="A1557" t="s">
        <v>5744</v>
      </c>
      <c r="B1557" s="2">
        <v>45238</v>
      </c>
      <c r="C1557" s="2">
        <v>45238</v>
      </c>
      <c r="D1557" s="2"/>
      <c r="E1557" t="s">
        <v>951</v>
      </c>
      <c r="F1557" t="s">
        <v>952</v>
      </c>
      <c r="G1557" t="s">
        <v>942</v>
      </c>
      <c r="H1557" t="s">
        <v>951</v>
      </c>
      <c r="I1557" t="s">
        <v>3618</v>
      </c>
      <c r="J1557">
        <v>100307165</v>
      </c>
      <c r="K1557" t="s">
        <v>1028</v>
      </c>
      <c r="L1557">
        <v>2</v>
      </c>
      <c r="M1557" t="s">
        <v>77</v>
      </c>
      <c r="N1557">
        <v>65.7</v>
      </c>
      <c r="O1557">
        <v>41.41</v>
      </c>
      <c r="P1557" t="s">
        <v>78</v>
      </c>
      <c r="Q1557" s="94">
        <v>45281.67291666667</v>
      </c>
      <c r="R1557">
        <v>131.4</v>
      </c>
      <c r="S1557">
        <v>82.82</v>
      </c>
      <c r="T1557" t="str">
        <f>VLOOKUP(E1557,zamiana!A:B,2,0)</f>
        <v>ALSTOM (ex. BT) CZL</v>
      </c>
    </row>
    <row r="1558" spans="1:20" x14ac:dyDescent="0.3">
      <c r="A1558" t="s">
        <v>5744</v>
      </c>
      <c r="B1558" s="2">
        <v>45238</v>
      </c>
      <c r="C1558" s="2">
        <v>45238</v>
      </c>
      <c r="D1558" s="2"/>
      <c r="E1558" t="s">
        <v>951</v>
      </c>
      <c r="F1558" t="s">
        <v>952</v>
      </c>
      <c r="G1558" t="s">
        <v>942</v>
      </c>
      <c r="H1558" t="s">
        <v>951</v>
      </c>
      <c r="I1558" t="s">
        <v>3618</v>
      </c>
      <c r="J1558">
        <v>100307165</v>
      </c>
      <c r="K1558" t="s">
        <v>1028</v>
      </c>
      <c r="L1558">
        <v>2</v>
      </c>
      <c r="M1558" t="s">
        <v>77</v>
      </c>
      <c r="N1558">
        <v>65.7</v>
      </c>
      <c r="O1558">
        <v>41.41</v>
      </c>
      <c r="P1558" t="s">
        <v>78</v>
      </c>
      <c r="Q1558" s="94">
        <v>45281.67291666667</v>
      </c>
      <c r="R1558">
        <v>131.4</v>
      </c>
      <c r="S1558">
        <v>82.82</v>
      </c>
      <c r="T1558" t="str">
        <f>VLOOKUP(E1558,zamiana!A:B,2,0)</f>
        <v>ALSTOM (ex. BT) CZL</v>
      </c>
    </row>
    <row r="1559" spans="1:20" x14ac:dyDescent="0.3">
      <c r="A1559" t="s">
        <v>5744</v>
      </c>
      <c r="B1559" s="2">
        <v>45238</v>
      </c>
      <c r="C1559" s="2">
        <v>45238</v>
      </c>
      <c r="D1559" s="2"/>
      <c r="E1559" t="s">
        <v>951</v>
      </c>
      <c r="F1559" t="s">
        <v>952</v>
      </c>
      <c r="G1559" t="s">
        <v>942</v>
      </c>
      <c r="H1559" t="s">
        <v>951</v>
      </c>
      <c r="I1559" t="s">
        <v>3117</v>
      </c>
      <c r="J1559">
        <v>100307163</v>
      </c>
      <c r="K1559" t="s">
        <v>1028</v>
      </c>
      <c r="L1559">
        <v>8</v>
      </c>
      <c r="M1559" t="s">
        <v>77</v>
      </c>
      <c r="N1559">
        <v>33.340000000000003</v>
      </c>
      <c r="O1559">
        <v>24.13</v>
      </c>
      <c r="P1559" t="s">
        <v>78</v>
      </c>
      <c r="Q1559" s="94">
        <v>45281.665972222225</v>
      </c>
      <c r="R1559">
        <v>266.72000000000003</v>
      </c>
      <c r="S1559">
        <v>193.04</v>
      </c>
      <c r="T1559" t="str">
        <f>VLOOKUP(E1559,zamiana!A:B,2,0)</f>
        <v>ALSTOM (ex. BT) CZL</v>
      </c>
    </row>
    <row r="1560" spans="1:20" x14ac:dyDescent="0.3">
      <c r="A1560" t="s">
        <v>5744</v>
      </c>
      <c r="B1560" s="2">
        <v>45238</v>
      </c>
      <c r="C1560" s="2">
        <v>45238</v>
      </c>
      <c r="D1560" s="2"/>
      <c r="E1560" t="s">
        <v>951</v>
      </c>
      <c r="F1560" t="s">
        <v>952</v>
      </c>
      <c r="G1560" t="s">
        <v>942</v>
      </c>
      <c r="H1560" t="s">
        <v>951</v>
      </c>
      <c r="I1560" t="s">
        <v>3117</v>
      </c>
      <c r="J1560">
        <v>100307163</v>
      </c>
      <c r="K1560" t="s">
        <v>1028</v>
      </c>
      <c r="L1560">
        <v>1</v>
      </c>
      <c r="M1560" t="s">
        <v>77</v>
      </c>
      <c r="N1560">
        <v>33.340000000000003</v>
      </c>
      <c r="O1560">
        <v>24.13</v>
      </c>
      <c r="P1560" t="s">
        <v>78</v>
      </c>
      <c r="Q1560" s="94">
        <v>45281.665972222225</v>
      </c>
      <c r="R1560">
        <v>33.340000000000003</v>
      </c>
      <c r="S1560">
        <v>24.13</v>
      </c>
      <c r="T1560" t="str">
        <f>VLOOKUP(E1560,zamiana!A:B,2,0)</f>
        <v>ALSTOM (ex. BT) CZL</v>
      </c>
    </row>
    <row r="1561" spans="1:20" x14ac:dyDescent="0.3">
      <c r="A1561" t="s">
        <v>5744</v>
      </c>
      <c r="B1561" s="2">
        <v>45238</v>
      </c>
      <c r="C1561" s="2">
        <v>45238</v>
      </c>
      <c r="D1561" s="2"/>
      <c r="E1561" t="s">
        <v>951</v>
      </c>
      <c r="F1561" t="s">
        <v>952</v>
      </c>
      <c r="G1561" t="s">
        <v>942</v>
      </c>
      <c r="H1561" t="s">
        <v>951</v>
      </c>
      <c r="I1561" t="s">
        <v>3117</v>
      </c>
      <c r="J1561">
        <v>100307163</v>
      </c>
      <c r="K1561" t="s">
        <v>1028</v>
      </c>
      <c r="L1561">
        <v>1</v>
      </c>
      <c r="M1561" t="s">
        <v>77</v>
      </c>
      <c r="N1561">
        <v>33.340000000000003</v>
      </c>
      <c r="O1561">
        <v>24.13</v>
      </c>
      <c r="P1561" t="s">
        <v>78</v>
      </c>
      <c r="Q1561" s="94">
        <v>45281.665972222225</v>
      </c>
      <c r="R1561">
        <v>33.340000000000003</v>
      </c>
      <c r="S1561">
        <v>24.13</v>
      </c>
      <c r="T1561" t="str">
        <f>VLOOKUP(E1561,zamiana!A:B,2,0)</f>
        <v>ALSTOM (ex. BT) CZL</v>
      </c>
    </row>
    <row r="1562" spans="1:20" x14ac:dyDescent="0.3">
      <c r="A1562" t="s">
        <v>5744</v>
      </c>
      <c r="B1562" s="2">
        <v>45238</v>
      </c>
      <c r="C1562" s="2">
        <v>45238</v>
      </c>
      <c r="D1562" s="2"/>
      <c r="E1562" t="s">
        <v>951</v>
      </c>
      <c r="F1562" t="s">
        <v>952</v>
      </c>
      <c r="G1562" t="s">
        <v>942</v>
      </c>
      <c r="H1562" t="s">
        <v>951</v>
      </c>
      <c r="I1562" t="s">
        <v>3117</v>
      </c>
      <c r="J1562">
        <v>100307163</v>
      </c>
      <c r="K1562" t="s">
        <v>1028</v>
      </c>
      <c r="L1562">
        <v>1</v>
      </c>
      <c r="M1562" t="s">
        <v>77</v>
      </c>
      <c r="N1562">
        <v>33.340000000000003</v>
      </c>
      <c r="O1562">
        <v>24.13</v>
      </c>
      <c r="P1562" t="s">
        <v>78</v>
      </c>
      <c r="Q1562" s="94">
        <v>45281.665972222225</v>
      </c>
      <c r="R1562">
        <v>33.340000000000003</v>
      </c>
      <c r="S1562">
        <v>24.13</v>
      </c>
      <c r="T1562" t="str">
        <f>VLOOKUP(E1562,zamiana!A:B,2,0)</f>
        <v>ALSTOM (ex. BT) CZL</v>
      </c>
    </row>
    <row r="1563" spans="1:20" x14ac:dyDescent="0.3">
      <c r="A1563" t="s">
        <v>5744</v>
      </c>
      <c r="B1563" s="2">
        <v>45238</v>
      </c>
      <c r="C1563" s="2">
        <v>45238</v>
      </c>
      <c r="D1563" s="2"/>
      <c r="E1563" t="s">
        <v>951</v>
      </c>
      <c r="F1563" t="s">
        <v>952</v>
      </c>
      <c r="G1563" t="s">
        <v>942</v>
      </c>
      <c r="H1563" t="s">
        <v>951</v>
      </c>
      <c r="I1563" t="s">
        <v>3117</v>
      </c>
      <c r="J1563">
        <v>100307163</v>
      </c>
      <c r="K1563" t="s">
        <v>1028</v>
      </c>
      <c r="L1563">
        <v>1</v>
      </c>
      <c r="M1563" t="s">
        <v>77</v>
      </c>
      <c r="N1563">
        <v>33.340000000000003</v>
      </c>
      <c r="O1563">
        <v>24.13</v>
      </c>
      <c r="P1563" t="s">
        <v>78</v>
      </c>
      <c r="Q1563" s="94">
        <v>45281.665972222225</v>
      </c>
      <c r="R1563">
        <v>33.340000000000003</v>
      </c>
      <c r="S1563">
        <v>24.13</v>
      </c>
      <c r="T1563" t="str">
        <f>VLOOKUP(E1563,zamiana!A:B,2,0)</f>
        <v>ALSTOM (ex. BT) CZL</v>
      </c>
    </row>
    <row r="1564" spans="1:20" x14ac:dyDescent="0.3">
      <c r="A1564" t="s">
        <v>5744</v>
      </c>
      <c r="B1564" s="2">
        <v>45238</v>
      </c>
      <c r="C1564" s="2">
        <v>45238</v>
      </c>
      <c r="D1564" s="2"/>
      <c r="E1564" t="s">
        <v>951</v>
      </c>
      <c r="F1564" t="s">
        <v>952</v>
      </c>
      <c r="G1564" t="s">
        <v>942</v>
      </c>
      <c r="H1564" t="s">
        <v>951</v>
      </c>
      <c r="I1564" t="s">
        <v>3117</v>
      </c>
      <c r="J1564">
        <v>100307163</v>
      </c>
      <c r="K1564" t="s">
        <v>1028</v>
      </c>
      <c r="L1564">
        <v>1</v>
      </c>
      <c r="M1564" t="s">
        <v>77</v>
      </c>
      <c r="N1564">
        <v>33.340000000000003</v>
      </c>
      <c r="O1564">
        <v>24.13</v>
      </c>
      <c r="P1564" t="s">
        <v>78</v>
      </c>
      <c r="Q1564" s="94">
        <v>45281.665972222225</v>
      </c>
      <c r="R1564">
        <v>33.340000000000003</v>
      </c>
      <c r="S1564">
        <v>24.13</v>
      </c>
      <c r="T1564" t="str">
        <f>VLOOKUP(E1564,zamiana!A:B,2,0)</f>
        <v>ALSTOM (ex. BT) CZL</v>
      </c>
    </row>
    <row r="1565" spans="1:20" x14ac:dyDescent="0.3">
      <c r="A1565" t="s">
        <v>5744</v>
      </c>
      <c r="B1565" s="2">
        <v>45238</v>
      </c>
      <c r="C1565" s="2">
        <v>45238</v>
      </c>
      <c r="D1565" s="2"/>
      <c r="E1565" t="s">
        <v>951</v>
      </c>
      <c r="F1565" t="s">
        <v>952</v>
      </c>
      <c r="G1565" t="s">
        <v>942</v>
      </c>
      <c r="H1565" t="s">
        <v>951</v>
      </c>
      <c r="I1565" t="s">
        <v>3117</v>
      </c>
      <c r="J1565">
        <v>100307163</v>
      </c>
      <c r="K1565" t="s">
        <v>1028</v>
      </c>
      <c r="L1565">
        <v>1</v>
      </c>
      <c r="M1565" t="s">
        <v>77</v>
      </c>
      <c r="N1565">
        <v>33.340000000000003</v>
      </c>
      <c r="O1565">
        <v>24.13</v>
      </c>
      <c r="P1565" t="s">
        <v>78</v>
      </c>
      <c r="Q1565" s="94">
        <v>45281.665972222225</v>
      </c>
      <c r="R1565">
        <v>33.340000000000003</v>
      </c>
      <c r="S1565">
        <v>24.13</v>
      </c>
      <c r="T1565" t="str">
        <f>VLOOKUP(E1565,zamiana!A:B,2,0)</f>
        <v>ALSTOM (ex. BT) CZL</v>
      </c>
    </row>
    <row r="1566" spans="1:20" x14ac:dyDescent="0.3">
      <c r="A1566" t="s">
        <v>5744</v>
      </c>
      <c r="B1566" s="2">
        <v>45238</v>
      </c>
      <c r="C1566" s="2">
        <v>45238</v>
      </c>
      <c r="D1566" s="2"/>
      <c r="E1566" t="s">
        <v>951</v>
      </c>
      <c r="F1566" t="s">
        <v>952</v>
      </c>
      <c r="G1566" t="s">
        <v>942</v>
      </c>
      <c r="H1566" t="s">
        <v>951</v>
      </c>
      <c r="I1566" t="s">
        <v>3117</v>
      </c>
      <c r="J1566">
        <v>100307163</v>
      </c>
      <c r="K1566" t="s">
        <v>1028</v>
      </c>
      <c r="L1566">
        <v>1</v>
      </c>
      <c r="M1566" t="s">
        <v>77</v>
      </c>
      <c r="N1566">
        <v>33.340000000000003</v>
      </c>
      <c r="O1566">
        <v>24.13</v>
      </c>
      <c r="P1566" t="s">
        <v>78</v>
      </c>
      <c r="Q1566" s="94">
        <v>45281.665972222225</v>
      </c>
      <c r="R1566">
        <v>33.340000000000003</v>
      </c>
      <c r="S1566">
        <v>24.13</v>
      </c>
      <c r="T1566" t="str">
        <f>VLOOKUP(E1566,zamiana!A:B,2,0)</f>
        <v>ALSTOM (ex. BT) CZL</v>
      </c>
    </row>
    <row r="1567" spans="1:20" x14ac:dyDescent="0.3">
      <c r="A1567" t="s">
        <v>5744</v>
      </c>
      <c r="B1567" s="2">
        <v>45238</v>
      </c>
      <c r="C1567" s="2">
        <v>45238</v>
      </c>
      <c r="D1567" s="2"/>
      <c r="E1567" t="s">
        <v>951</v>
      </c>
      <c r="F1567" t="s">
        <v>952</v>
      </c>
      <c r="G1567" t="s">
        <v>942</v>
      </c>
      <c r="H1567" t="s">
        <v>951</v>
      </c>
      <c r="I1567" t="s">
        <v>3117</v>
      </c>
      <c r="J1567">
        <v>100307163</v>
      </c>
      <c r="K1567" t="s">
        <v>1028</v>
      </c>
      <c r="L1567">
        <v>1</v>
      </c>
      <c r="M1567" t="s">
        <v>77</v>
      </c>
      <c r="N1567">
        <v>33.340000000000003</v>
      </c>
      <c r="O1567">
        <v>24.13</v>
      </c>
      <c r="P1567" t="s">
        <v>78</v>
      </c>
      <c r="Q1567" s="94">
        <v>45281.665972222225</v>
      </c>
      <c r="R1567">
        <v>33.340000000000003</v>
      </c>
      <c r="S1567">
        <v>24.13</v>
      </c>
      <c r="T1567" t="str">
        <f>VLOOKUP(E1567,zamiana!A:B,2,0)</f>
        <v>ALSTOM (ex. BT) CZL</v>
      </c>
    </row>
    <row r="1568" spans="1:20" x14ac:dyDescent="0.3">
      <c r="A1568" t="s">
        <v>5744</v>
      </c>
      <c r="B1568" s="2">
        <v>45238</v>
      </c>
      <c r="C1568" s="2">
        <v>45238</v>
      </c>
      <c r="D1568" s="2"/>
      <c r="E1568" t="s">
        <v>951</v>
      </c>
      <c r="F1568" t="s">
        <v>952</v>
      </c>
      <c r="G1568" t="s">
        <v>942</v>
      </c>
      <c r="H1568" t="s">
        <v>951</v>
      </c>
      <c r="I1568" t="s">
        <v>3107</v>
      </c>
      <c r="J1568">
        <v>100307162</v>
      </c>
      <c r="K1568" t="s">
        <v>1028</v>
      </c>
      <c r="L1568">
        <v>2</v>
      </c>
      <c r="M1568" t="s">
        <v>77</v>
      </c>
      <c r="N1568">
        <v>28.27</v>
      </c>
      <c r="O1568">
        <v>21.43</v>
      </c>
      <c r="P1568" t="s">
        <v>78</v>
      </c>
      <c r="Q1568" s="94">
        <v>45281.665972222225</v>
      </c>
      <c r="R1568">
        <v>56.54</v>
      </c>
      <c r="S1568">
        <v>42.86</v>
      </c>
      <c r="T1568" t="str">
        <f>VLOOKUP(E1568,zamiana!A:B,2,0)</f>
        <v>ALSTOM (ex. BT) CZL</v>
      </c>
    </row>
    <row r="1569" spans="1:20" x14ac:dyDescent="0.3">
      <c r="A1569" t="s">
        <v>5744</v>
      </c>
      <c r="B1569" s="2">
        <v>45238</v>
      </c>
      <c r="C1569" s="2">
        <v>45238</v>
      </c>
      <c r="D1569" s="2"/>
      <c r="E1569" t="s">
        <v>951</v>
      </c>
      <c r="F1569" t="s">
        <v>952</v>
      </c>
      <c r="G1569" t="s">
        <v>942</v>
      </c>
      <c r="H1569" t="s">
        <v>951</v>
      </c>
      <c r="I1569" t="s">
        <v>3107</v>
      </c>
      <c r="J1569">
        <v>100307162</v>
      </c>
      <c r="K1569" t="s">
        <v>1028</v>
      </c>
      <c r="L1569">
        <v>2</v>
      </c>
      <c r="M1569" t="s">
        <v>77</v>
      </c>
      <c r="N1569">
        <v>28.27</v>
      </c>
      <c r="O1569">
        <v>21.43</v>
      </c>
      <c r="P1569" t="s">
        <v>78</v>
      </c>
      <c r="Q1569" s="94">
        <v>45281.665972222225</v>
      </c>
      <c r="R1569">
        <v>56.54</v>
      </c>
      <c r="S1569">
        <v>42.86</v>
      </c>
      <c r="T1569" t="str">
        <f>VLOOKUP(E1569,zamiana!A:B,2,0)</f>
        <v>ALSTOM (ex. BT) CZL</v>
      </c>
    </row>
    <row r="1570" spans="1:20" x14ac:dyDescent="0.3">
      <c r="A1570" t="s">
        <v>5744</v>
      </c>
      <c r="B1570" s="2">
        <v>45238</v>
      </c>
      <c r="C1570" s="2">
        <v>45238</v>
      </c>
      <c r="D1570" s="2"/>
      <c r="E1570" t="s">
        <v>951</v>
      </c>
      <c r="F1570" t="s">
        <v>952</v>
      </c>
      <c r="G1570" t="s">
        <v>942</v>
      </c>
      <c r="H1570" t="s">
        <v>951</v>
      </c>
      <c r="I1570" t="s">
        <v>3107</v>
      </c>
      <c r="J1570">
        <v>100307162</v>
      </c>
      <c r="K1570" t="s">
        <v>1028</v>
      </c>
      <c r="L1570">
        <v>2</v>
      </c>
      <c r="M1570" t="s">
        <v>77</v>
      </c>
      <c r="N1570">
        <v>28.27</v>
      </c>
      <c r="O1570">
        <v>21.43</v>
      </c>
      <c r="P1570" t="s">
        <v>78</v>
      </c>
      <c r="Q1570" s="94">
        <v>45281.665972222225</v>
      </c>
      <c r="R1570">
        <v>56.54</v>
      </c>
      <c r="S1570">
        <v>42.86</v>
      </c>
      <c r="T1570" t="str">
        <f>VLOOKUP(E1570,zamiana!A:B,2,0)</f>
        <v>ALSTOM (ex. BT) CZL</v>
      </c>
    </row>
    <row r="1571" spans="1:20" x14ac:dyDescent="0.3">
      <c r="A1571" t="s">
        <v>5744</v>
      </c>
      <c r="B1571" s="2">
        <v>45238</v>
      </c>
      <c r="C1571" s="2">
        <v>45238</v>
      </c>
      <c r="D1571" s="2"/>
      <c r="E1571" t="s">
        <v>951</v>
      </c>
      <c r="F1571" t="s">
        <v>952</v>
      </c>
      <c r="G1571" t="s">
        <v>942</v>
      </c>
      <c r="H1571" t="s">
        <v>951</v>
      </c>
      <c r="I1571" t="s">
        <v>3107</v>
      </c>
      <c r="J1571">
        <v>100307162</v>
      </c>
      <c r="K1571" t="s">
        <v>1028</v>
      </c>
      <c r="L1571">
        <v>2</v>
      </c>
      <c r="M1571" t="s">
        <v>77</v>
      </c>
      <c r="N1571">
        <v>28.27</v>
      </c>
      <c r="O1571">
        <v>21.43</v>
      </c>
      <c r="P1571" t="s">
        <v>78</v>
      </c>
      <c r="Q1571" s="94">
        <v>45281.665972222225</v>
      </c>
      <c r="R1571">
        <v>56.54</v>
      </c>
      <c r="S1571">
        <v>42.86</v>
      </c>
      <c r="T1571" t="str">
        <f>VLOOKUP(E1571,zamiana!A:B,2,0)</f>
        <v>ALSTOM (ex. BT) CZL</v>
      </c>
    </row>
    <row r="1572" spans="1:20" x14ac:dyDescent="0.3">
      <c r="A1572" t="s">
        <v>5744</v>
      </c>
      <c r="B1572" s="2">
        <v>45238</v>
      </c>
      <c r="C1572" s="2">
        <v>45238</v>
      </c>
      <c r="D1572" s="2"/>
      <c r="E1572" t="s">
        <v>951</v>
      </c>
      <c r="F1572" t="s">
        <v>952</v>
      </c>
      <c r="G1572" t="s">
        <v>942</v>
      </c>
      <c r="H1572" t="s">
        <v>951</v>
      </c>
      <c r="I1572" t="s">
        <v>3107</v>
      </c>
      <c r="J1572">
        <v>100307162</v>
      </c>
      <c r="K1572" t="s">
        <v>1028</v>
      </c>
      <c r="L1572">
        <v>2</v>
      </c>
      <c r="M1572" t="s">
        <v>77</v>
      </c>
      <c r="N1572">
        <v>28.27</v>
      </c>
      <c r="O1572">
        <v>21.43</v>
      </c>
      <c r="P1572" t="s">
        <v>78</v>
      </c>
      <c r="Q1572" s="94">
        <v>45281.665972222225</v>
      </c>
      <c r="R1572">
        <v>56.54</v>
      </c>
      <c r="S1572">
        <v>42.86</v>
      </c>
      <c r="T1572" t="str">
        <f>VLOOKUP(E1572,zamiana!A:B,2,0)</f>
        <v>ALSTOM (ex. BT) CZL</v>
      </c>
    </row>
    <row r="1573" spans="1:20" x14ac:dyDescent="0.3">
      <c r="A1573" t="s">
        <v>5744</v>
      </c>
      <c r="B1573" s="2">
        <v>45238</v>
      </c>
      <c r="C1573" s="2">
        <v>45238</v>
      </c>
      <c r="D1573" s="2"/>
      <c r="E1573" t="s">
        <v>951</v>
      </c>
      <c r="F1573" t="s">
        <v>952</v>
      </c>
      <c r="G1573" t="s">
        <v>942</v>
      </c>
      <c r="H1573" t="s">
        <v>951</v>
      </c>
      <c r="I1573" t="s">
        <v>3107</v>
      </c>
      <c r="J1573">
        <v>100307162</v>
      </c>
      <c r="K1573" t="s">
        <v>1028</v>
      </c>
      <c r="L1573">
        <v>2</v>
      </c>
      <c r="M1573" t="s">
        <v>77</v>
      </c>
      <c r="N1573">
        <v>28.27</v>
      </c>
      <c r="O1573">
        <v>21.43</v>
      </c>
      <c r="P1573" t="s">
        <v>78</v>
      </c>
      <c r="Q1573" s="94">
        <v>45281.665972222225</v>
      </c>
      <c r="R1573">
        <v>56.54</v>
      </c>
      <c r="S1573">
        <v>42.86</v>
      </c>
      <c r="T1573" t="str">
        <f>VLOOKUP(E1573,zamiana!A:B,2,0)</f>
        <v>ALSTOM (ex. BT) CZL</v>
      </c>
    </row>
    <row r="1574" spans="1:20" x14ac:dyDescent="0.3">
      <c r="A1574" t="s">
        <v>5744</v>
      </c>
      <c r="B1574" s="2">
        <v>45238</v>
      </c>
      <c r="C1574" s="2">
        <v>45238</v>
      </c>
      <c r="D1574" s="2"/>
      <c r="E1574" t="s">
        <v>951</v>
      </c>
      <c r="F1574" t="s">
        <v>952</v>
      </c>
      <c r="G1574" t="s">
        <v>942</v>
      </c>
      <c r="H1574" t="s">
        <v>951</v>
      </c>
      <c r="I1574" t="s">
        <v>3107</v>
      </c>
      <c r="J1574">
        <v>100307162</v>
      </c>
      <c r="K1574" t="s">
        <v>1028</v>
      </c>
      <c r="L1574">
        <v>2</v>
      </c>
      <c r="M1574" t="s">
        <v>77</v>
      </c>
      <c r="N1574">
        <v>28.27</v>
      </c>
      <c r="O1574">
        <v>21.43</v>
      </c>
      <c r="P1574" t="s">
        <v>78</v>
      </c>
      <c r="Q1574" s="94">
        <v>45281.665972222225</v>
      </c>
      <c r="R1574">
        <v>56.54</v>
      </c>
      <c r="S1574">
        <v>42.86</v>
      </c>
      <c r="T1574" t="str">
        <f>VLOOKUP(E1574,zamiana!A:B,2,0)</f>
        <v>ALSTOM (ex. BT) CZL</v>
      </c>
    </row>
    <row r="1575" spans="1:20" x14ac:dyDescent="0.3">
      <c r="A1575" t="s">
        <v>5744</v>
      </c>
      <c r="B1575" s="2">
        <v>45238</v>
      </c>
      <c r="C1575" s="2">
        <v>45238</v>
      </c>
      <c r="D1575" s="2"/>
      <c r="E1575" t="s">
        <v>951</v>
      </c>
      <c r="F1575" t="s">
        <v>952</v>
      </c>
      <c r="G1575" t="s">
        <v>942</v>
      </c>
      <c r="H1575" t="s">
        <v>951</v>
      </c>
      <c r="I1575" t="s">
        <v>3107</v>
      </c>
      <c r="J1575">
        <v>100307162</v>
      </c>
      <c r="K1575" t="s">
        <v>1028</v>
      </c>
      <c r="L1575">
        <v>2</v>
      </c>
      <c r="M1575" t="s">
        <v>77</v>
      </c>
      <c r="N1575">
        <v>28.27</v>
      </c>
      <c r="O1575">
        <v>21.43</v>
      </c>
      <c r="P1575" t="s">
        <v>78</v>
      </c>
      <c r="Q1575" s="94">
        <v>45281.665972222225</v>
      </c>
      <c r="R1575">
        <v>56.54</v>
      </c>
      <c r="S1575">
        <v>42.86</v>
      </c>
      <c r="T1575" t="str">
        <f>VLOOKUP(E1575,zamiana!A:B,2,0)</f>
        <v>ALSTOM (ex. BT) CZL</v>
      </c>
    </row>
    <row r="1576" spans="1:20" x14ac:dyDescent="0.3">
      <c r="A1576" t="s">
        <v>5744</v>
      </c>
      <c r="B1576" s="2">
        <v>45238</v>
      </c>
      <c r="C1576" s="2">
        <v>45238</v>
      </c>
      <c r="D1576" s="2"/>
      <c r="E1576" t="s">
        <v>951</v>
      </c>
      <c r="F1576" t="s">
        <v>952</v>
      </c>
      <c r="G1576" t="s">
        <v>942</v>
      </c>
      <c r="H1576" t="s">
        <v>951</v>
      </c>
      <c r="I1576" t="s">
        <v>3457</v>
      </c>
      <c r="J1576">
        <v>100307161</v>
      </c>
      <c r="K1576" t="s">
        <v>1028</v>
      </c>
      <c r="L1576">
        <v>1</v>
      </c>
      <c r="M1576" t="s">
        <v>77</v>
      </c>
      <c r="N1576">
        <v>92.45</v>
      </c>
      <c r="O1576">
        <v>56.64</v>
      </c>
      <c r="P1576" t="s">
        <v>78</v>
      </c>
      <c r="Q1576" s="94">
        <v>45281.665972222225</v>
      </c>
      <c r="R1576">
        <v>92.45</v>
      </c>
      <c r="S1576">
        <v>56.64</v>
      </c>
      <c r="T1576" t="str">
        <f>VLOOKUP(E1576,zamiana!A:B,2,0)</f>
        <v>ALSTOM (ex. BT) CZL</v>
      </c>
    </row>
    <row r="1577" spans="1:20" x14ac:dyDescent="0.3">
      <c r="A1577" t="s">
        <v>5744</v>
      </c>
      <c r="B1577" s="2">
        <v>45238</v>
      </c>
      <c r="C1577" s="2">
        <v>45238</v>
      </c>
      <c r="D1577" s="2"/>
      <c r="E1577" t="s">
        <v>951</v>
      </c>
      <c r="F1577" t="s">
        <v>952</v>
      </c>
      <c r="G1577" t="s">
        <v>942</v>
      </c>
      <c r="H1577" t="s">
        <v>951</v>
      </c>
      <c r="I1577" t="s">
        <v>3457</v>
      </c>
      <c r="J1577">
        <v>100307161</v>
      </c>
      <c r="K1577" t="s">
        <v>1028</v>
      </c>
      <c r="L1577">
        <v>1</v>
      </c>
      <c r="M1577" t="s">
        <v>77</v>
      </c>
      <c r="N1577">
        <v>92.45</v>
      </c>
      <c r="O1577">
        <v>56.64</v>
      </c>
      <c r="P1577" t="s">
        <v>78</v>
      </c>
      <c r="Q1577" s="94">
        <v>45281.665972222225</v>
      </c>
      <c r="R1577">
        <v>92.45</v>
      </c>
      <c r="S1577">
        <v>56.64</v>
      </c>
      <c r="T1577" t="str">
        <f>VLOOKUP(E1577,zamiana!A:B,2,0)</f>
        <v>ALSTOM (ex. BT) CZL</v>
      </c>
    </row>
    <row r="1578" spans="1:20" x14ac:dyDescent="0.3">
      <c r="A1578" t="s">
        <v>5744</v>
      </c>
      <c r="B1578" s="2">
        <v>45238</v>
      </c>
      <c r="C1578" s="2">
        <v>45238</v>
      </c>
      <c r="D1578" s="2"/>
      <c r="E1578" t="s">
        <v>951</v>
      </c>
      <c r="F1578" t="s">
        <v>952</v>
      </c>
      <c r="G1578" t="s">
        <v>942</v>
      </c>
      <c r="H1578" t="s">
        <v>951</v>
      </c>
      <c r="I1578" t="s">
        <v>3457</v>
      </c>
      <c r="J1578">
        <v>100307161</v>
      </c>
      <c r="K1578" t="s">
        <v>1028</v>
      </c>
      <c r="L1578">
        <v>1</v>
      </c>
      <c r="M1578" t="s">
        <v>77</v>
      </c>
      <c r="N1578">
        <v>92.45</v>
      </c>
      <c r="O1578">
        <v>56.64</v>
      </c>
      <c r="P1578" t="s">
        <v>78</v>
      </c>
      <c r="Q1578" s="94">
        <v>45281.665972222225</v>
      </c>
      <c r="R1578">
        <v>92.45</v>
      </c>
      <c r="S1578">
        <v>56.64</v>
      </c>
      <c r="T1578" t="str">
        <f>VLOOKUP(E1578,zamiana!A:B,2,0)</f>
        <v>ALSTOM (ex. BT) CZL</v>
      </c>
    </row>
    <row r="1579" spans="1:20" x14ac:dyDescent="0.3">
      <c r="A1579" t="s">
        <v>5744</v>
      </c>
      <c r="B1579" s="2">
        <v>45238</v>
      </c>
      <c r="C1579" s="2">
        <v>45238</v>
      </c>
      <c r="D1579" s="2"/>
      <c r="E1579" t="s">
        <v>951</v>
      </c>
      <c r="F1579" t="s">
        <v>952</v>
      </c>
      <c r="G1579" t="s">
        <v>942</v>
      </c>
      <c r="H1579" t="s">
        <v>951</v>
      </c>
      <c r="I1579" t="s">
        <v>3457</v>
      </c>
      <c r="J1579">
        <v>100307161</v>
      </c>
      <c r="K1579" t="s">
        <v>1028</v>
      </c>
      <c r="L1579">
        <v>1</v>
      </c>
      <c r="M1579" t="s">
        <v>77</v>
      </c>
      <c r="N1579">
        <v>92.45</v>
      </c>
      <c r="O1579">
        <v>56.64</v>
      </c>
      <c r="P1579" t="s">
        <v>78</v>
      </c>
      <c r="Q1579" s="94">
        <v>45281.665972222225</v>
      </c>
      <c r="R1579">
        <v>92.45</v>
      </c>
      <c r="S1579">
        <v>56.64</v>
      </c>
      <c r="T1579" t="str">
        <f>VLOOKUP(E1579,zamiana!A:B,2,0)</f>
        <v>ALSTOM (ex. BT) CZL</v>
      </c>
    </row>
    <row r="1580" spans="1:20" x14ac:dyDescent="0.3">
      <c r="A1580" t="s">
        <v>5744</v>
      </c>
      <c r="B1580" s="2">
        <v>45238</v>
      </c>
      <c r="C1580" s="2">
        <v>45238</v>
      </c>
      <c r="D1580" s="2"/>
      <c r="E1580" t="s">
        <v>951</v>
      </c>
      <c r="F1580" t="s">
        <v>952</v>
      </c>
      <c r="G1580" t="s">
        <v>942</v>
      </c>
      <c r="H1580" t="s">
        <v>951</v>
      </c>
      <c r="I1580" t="s">
        <v>3457</v>
      </c>
      <c r="J1580">
        <v>100307161</v>
      </c>
      <c r="K1580" t="s">
        <v>1028</v>
      </c>
      <c r="L1580">
        <v>1</v>
      </c>
      <c r="M1580" t="s">
        <v>77</v>
      </c>
      <c r="N1580">
        <v>92.45</v>
      </c>
      <c r="O1580">
        <v>56.64</v>
      </c>
      <c r="P1580" t="s">
        <v>78</v>
      </c>
      <c r="Q1580" s="94">
        <v>45281.665972222225</v>
      </c>
      <c r="R1580">
        <v>92.45</v>
      </c>
      <c r="S1580">
        <v>56.64</v>
      </c>
      <c r="T1580" t="str">
        <f>VLOOKUP(E1580,zamiana!A:B,2,0)</f>
        <v>ALSTOM (ex. BT) CZL</v>
      </c>
    </row>
    <row r="1581" spans="1:20" x14ac:dyDescent="0.3">
      <c r="A1581" t="s">
        <v>5744</v>
      </c>
      <c r="B1581" s="2">
        <v>45238</v>
      </c>
      <c r="C1581" s="2">
        <v>45238</v>
      </c>
      <c r="D1581" s="2"/>
      <c r="E1581" t="s">
        <v>951</v>
      </c>
      <c r="F1581" t="s">
        <v>952</v>
      </c>
      <c r="G1581" t="s">
        <v>942</v>
      </c>
      <c r="H1581" t="s">
        <v>951</v>
      </c>
      <c r="I1581" t="s">
        <v>3457</v>
      </c>
      <c r="J1581">
        <v>100307161</v>
      </c>
      <c r="K1581" t="s">
        <v>1028</v>
      </c>
      <c r="L1581">
        <v>1</v>
      </c>
      <c r="M1581" t="s">
        <v>77</v>
      </c>
      <c r="N1581">
        <v>92.45</v>
      </c>
      <c r="O1581">
        <v>56.64</v>
      </c>
      <c r="P1581" t="s">
        <v>78</v>
      </c>
      <c r="Q1581" s="94">
        <v>45281.665972222225</v>
      </c>
      <c r="R1581">
        <v>92.45</v>
      </c>
      <c r="S1581">
        <v>56.64</v>
      </c>
      <c r="T1581" t="str">
        <f>VLOOKUP(E1581,zamiana!A:B,2,0)</f>
        <v>ALSTOM (ex. BT) CZL</v>
      </c>
    </row>
    <row r="1582" spans="1:20" x14ac:dyDescent="0.3">
      <c r="A1582" t="s">
        <v>5744</v>
      </c>
      <c r="B1582" s="2">
        <v>45238</v>
      </c>
      <c r="C1582" s="2">
        <v>45238</v>
      </c>
      <c r="D1582" s="2"/>
      <c r="E1582" t="s">
        <v>951</v>
      </c>
      <c r="F1582" t="s">
        <v>952</v>
      </c>
      <c r="G1582" t="s">
        <v>942</v>
      </c>
      <c r="H1582" t="s">
        <v>951</v>
      </c>
      <c r="I1582" t="s">
        <v>3457</v>
      </c>
      <c r="J1582">
        <v>100307161</v>
      </c>
      <c r="K1582" t="s">
        <v>1028</v>
      </c>
      <c r="L1582">
        <v>1</v>
      </c>
      <c r="M1582" t="s">
        <v>77</v>
      </c>
      <c r="N1582">
        <v>92.45</v>
      </c>
      <c r="O1582">
        <v>56.64</v>
      </c>
      <c r="P1582" t="s">
        <v>78</v>
      </c>
      <c r="Q1582" s="94">
        <v>45281.665972222225</v>
      </c>
      <c r="R1582">
        <v>92.45</v>
      </c>
      <c r="S1582">
        <v>56.64</v>
      </c>
      <c r="T1582" t="str">
        <f>VLOOKUP(E1582,zamiana!A:B,2,0)</f>
        <v>ALSTOM (ex. BT) CZL</v>
      </c>
    </row>
    <row r="1583" spans="1:20" x14ac:dyDescent="0.3">
      <c r="A1583" t="s">
        <v>5744</v>
      </c>
      <c r="B1583" s="2">
        <v>45238</v>
      </c>
      <c r="C1583" s="2">
        <v>45238</v>
      </c>
      <c r="D1583" s="2"/>
      <c r="E1583" t="s">
        <v>951</v>
      </c>
      <c r="F1583" t="s">
        <v>952</v>
      </c>
      <c r="G1583" t="s">
        <v>942</v>
      </c>
      <c r="H1583" t="s">
        <v>951</v>
      </c>
      <c r="I1583" t="s">
        <v>3457</v>
      </c>
      <c r="J1583">
        <v>100307161</v>
      </c>
      <c r="K1583" t="s">
        <v>1028</v>
      </c>
      <c r="L1583">
        <v>1</v>
      </c>
      <c r="M1583" t="s">
        <v>77</v>
      </c>
      <c r="N1583">
        <v>92.45</v>
      </c>
      <c r="O1583">
        <v>56.64</v>
      </c>
      <c r="P1583" t="s">
        <v>78</v>
      </c>
      <c r="Q1583" s="94">
        <v>45281.665972222225</v>
      </c>
      <c r="R1583">
        <v>92.45</v>
      </c>
      <c r="S1583">
        <v>56.64</v>
      </c>
      <c r="T1583" t="str">
        <f>VLOOKUP(E1583,zamiana!A:B,2,0)</f>
        <v>ALSTOM (ex. BT) CZL</v>
      </c>
    </row>
    <row r="1584" spans="1:20" x14ac:dyDescent="0.3">
      <c r="A1584" t="s">
        <v>5744</v>
      </c>
      <c r="B1584" s="2">
        <v>45238</v>
      </c>
      <c r="C1584" s="2">
        <v>45238</v>
      </c>
      <c r="D1584" s="2"/>
      <c r="E1584" t="s">
        <v>951</v>
      </c>
      <c r="F1584" t="s">
        <v>952</v>
      </c>
      <c r="G1584" t="s">
        <v>942</v>
      </c>
      <c r="H1584" t="s">
        <v>951</v>
      </c>
      <c r="I1584" t="s">
        <v>1928</v>
      </c>
      <c r="J1584">
        <v>100306830</v>
      </c>
      <c r="K1584" t="s">
        <v>1028</v>
      </c>
      <c r="L1584">
        <v>1</v>
      </c>
      <c r="M1584" t="s">
        <v>77</v>
      </c>
      <c r="N1584">
        <v>946.08</v>
      </c>
      <c r="O1584">
        <v>432.69</v>
      </c>
      <c r="P1584" t="s">
        <v>78</v>
      </c>
      <c r="Q1584" s="94">
        <v>45281.631944444445</v>
      </c>
      <c r="R1584">
        <v>946.08</v>
      </c>
      <c r="S1584">
        <v>432.69</v>
      </c>
      <c r="T1584" t="str">
        <f>VLOOKUP(E1584,zamiana!A:B,2,0)</f>
        <v>ALSTOM (ex. BT) CZL</v>
      </c>
    </row>
    <row r="1585" spans="1:20" x14ac:dyDescent="0.3">
      <c r="A1585" t="s">
        <v>5744</v>
      </c>
      <c r="B1585" s="2">
        <v>45238</v>
      </c>
      <c r="C1585" s="2">
        <v>45238</v>
      </c>
      <c r="D1585" s="2"/>
      <c r="E1585" t="s">
        <v>951</v>
      </c>
      <c r="F1585" t="s">
        <v>952</v>
      </c>
      <c r="G1585" t="s">
        <v>942</v>
      </c>
      <c r="H1585" t="s">
        <v>951</v>
      </c>
      <c r="I1585" t="s">
        <v>1928</v>
      </c>
      <c r="J1585">
        <v>100306830</v>
      </c>
      <c r="K1585" t="s">
        <v>1028</v>
      </c>
      <c r="L1585">
        <v>1</v>
      </c>
      <c r="M1585" t="s">
        <v>77</v>
      </c>
      <c r="N1585">
        <v>946.08</v>
      </c>
      <c r="O1585">
        <v>432.69</v>
      </c>
      <c r="P1585" t="s">
        <v>78</v>
      </c>
      <c r="Q1585" s="94">
        <v>45281.631944444445</v>
      </c>
      <c r="R1585">
        <v>946.08</v>
      </c>
      <c r="S1585">
        <v>432.69</v>
      </c>
      <c r="T1585" t="str">
        <f>VLOOKUP(E1585,zamiana!A:B,2,0)</f>
        <v>ALSTOM (ex. BT) CZL</v>
      </c>
    </row>
    <row r="1586" spans="1:20" x14ac:dyDescent="0.3">
      <c r="A1586" t="s">
        <v>5744</v>
      </c>
      <c r="B1586" s="2">
        <v>45238</v>
      </c>
      <c r="C1586" s="2">
        <v>45238</v>
      </c>
      <c r="D1586" s="2"/>
      <c r="E1586" t="s">
        <v>951</v>
      </c>
      <c r="F1586" t="s">
        <v>952</v>
      </c>
      <c r="G1586" t="s">
        <v>942</v>
      </c>
      <c r="H1586" t="s">
        <v>951</v>
      </c>
      <c r="I1586" t="s">
        <v>1928</v>
      </c>
      <c r="J1586">
        <v>100306830</v>
      </c>
      <c r="K1586" t="s">
        <v>1028</v>
      </c>
      <c r="L1586">
        <v>1</v>
      </c>
      <c r="M1586" t="s">
        <v>77</v>
      </c>
      <c r="N1586">
        <v>946.08</v>
      </c>
      <c r="O1586">
        <v>432.69</v>
      </c>
      <c r="P1586" t="s">
        <v>78</v>
      </c>
      <c r="Q1586" s="94">
        <v>45281.631944444445</v>
      </c>
      <c r="R1586">
        <v>946.08</v>
      </c>
      <c r="S1586">
        <v>432.69</v>
      </c>
      <c r="T1586" t="str">
        <f>VLOOKUP(E1586,zamiana!A:B,2,0)</f>
        <v>ALSTOM (ex. BT) CZL</v>
      </c>
    </row>
    <row r="1587" spans="1:20" x14ac:dyDescent="0.3">
      <c r="A1587" t="s">
        <v>5744</v>
      </c>
      <c r="B1587" s="2">
        <v>45238</v>
      </c>
      <c r="C1587" s="2">
        <v>45238</v>
      </c>
      <c r="D1587" s="2"/>
      <c r="E1587" t="s">
        <v>951</v>
      </c>
      <c r="F1587" t="s">
        <v>952</v>
      </c>
      <c r="G1587" t="s">
        <v>942</v>
      </c>
      <c r="H1587" t="s">
        <v>951</v>
      </c>
      <c r="I1587" t="s">
        <v>1928</v>
      </c>
      <c r="J1587">
        <v>100306830</v>
      </c>
      <c r="K1587" t="s">
        <v>1028</v>
      </c>
      <c r="L1587">
        <v>1</v>
      </c>
      <c r="M1587" t="s">
        <v>77</v>
      </c>
      <c r="N1587">
        <v>946.08</v>
      </c>
      <c r="O1587">
        <v>432.69</v>
      </c>
      <c r="P1587" t="s">
        <v>78</v>
      </c>
      <c r="Q1587" s="94">
        <v>45281.631944444445</v>
      </c>
      <c r="R1587">
        <v>946.08</v>
      </c>
      <c r="S1587">
        <v>432.69</v>
      </c>
      <c r="T1587" t="str">
        <f>VLOOKUP(E1587,zamiana!A:B,2,0)</f>
        <v>ALSTOM (ex. BT) CZL</v>
      </c>
    </row>
    <row r="1588" spans="1:20" x14ac:dyDescent="0.3">
      <c r="A1588" t="s">
        <v>5744</v>
      </c>
      <c r="B1588" s="2">
        <v>45238</v>
      </c>
      <c r="C1588" s="2">
        <v>45238</v>
      </c>
      <c r="D1588" s="2"/>
      <c r="E1588" t="s">
        <v>951</v>
      </c>
      <c r="F1588" t="s">
        <v>952</v>
      </c>
      <c r="G1588" t="s">
        <v>942</v>
      </c>
      <c r="H1588" t="s">
        <v>951</v>
      </c>
      <c r="I1588" t="s">
        <v>1933</v>
      </c>
      <c r="J1588">
        <v>100306814</v>
      </c>
      <c r="K1588" t="s">
        <v>1028</v>
      </c>
      <c r="L1588">
        <v>1</v>
      </c>
      <c r="M1588" t="s">
        <v>77</v>
      </c>
      <c r="N1588">
        <v>951.02</v>
      </c>
      <c r="O1588">
        <v>473.91</v>
      </c>
      <c r="P1588" t="s">
        <v>78</v>
      </c>
      <c r="Q1588" s="94">
        <v>45281.631944444445</v>
      </c>
      <c r="R1588">
        <v>951.02</v>
      </c>
      <c r="S1588">
        <v>473.91</v>
      </c>
      <c r="T1588" t="str">
        <f>VLOOKUP(E1588,zamiana!A:B,2,0)</f>
        <v>ALSTOM (ex. BT) CZL</v>
      </c>
    </row>
    <row r="1589" spans="1:20" x14ac:dyDescent="0.3">
      <c r="A1589" t="s">
        <v>5744</v>
      </c>
      <c r="B1589" s="2">
        <v>45238</v>
      </c>
      <c r="C1589" s="2">
        <v>45238</v>
      </c>
      <c r="D1589" s="2"/>
      <c r="E1589" t="s">
        <v>951</v>
      </c>
      <c r="F1589" t="s">
        <v>952</v>
      </c>
      <c r="G1589" t="s">
        <v>942</v>
      </c>
      <c r="H1589" t="s">
        <v>951</v>
      </c>
      <c r="I1589" t="s">
        <v>1933</v>
      </c>
      <c r="J1589">
        <v>100306814</v>
      </c>
      <c r="K1589" t="s">
        <v>1028</v>
      </c>
      <c r="L1589">
        <v>1</v>
      </c>
      <c r="M1589" t="s">
        <v>77</v>
      </c>
      <c r="N1589">
        <v>951.02</v>
      </c>
      <c r="O1589">
        <v>473.91</v>
      </c>
      <c r="P1589" t="s">
        <v>78</v>
      </c>
      <c r="Q1589" s="94">
        <v>45281.631944444445</v>
      </c>
      <c r="R1589">
        <v>951.02</v>
      </c>
      <c r="S1589">
        <v>473.91</v>
      </c>
      <c r="T1589" t="str">
        <f>VLOOKUP(E1589,zamiana!A:B,2,0)</f>
        <v>ALSTOM (ex. BT) CZL</v>
      </c>
    </row>
    <row r="1590" spans="1:20" x14ac:dyDescent="0.3">
      <c r="A1590" t="s">
        <v>5744</v>
      </c>
      <c r="B1590" s="2">
        <v>45238</v>
      </c>
      <c r="C1590" s="2">
        <v>45238</v>
      </c>
      <c r="D1590" s="2"/>
      <c r="E1590" t="s">
        <v>951</v>
      </c>
      <c r="F1590" t="s">
        <v>952</v>
      </c>
      <c r="G1590" t="s">
        <v>942</v>
      </c>
      <c r="H1590" t="s">
        <v>951</v>
      </c>
      <c r="I1590" t="s">
        <v>1933</v>
      </c>
      <c r="J1590">
        <v>100306814</v>
      </c>
      <c r="K1590" t="s">
        <v>1028</v>
      </c>
      <c r="L1590">
        <v>1</v>
      </c>
      <c r="M1590" t="s">
        <v>77</v>
      </c>
      <c r="N1590">
        <v>951.02</v>
      </c>
      <c r="O1590">
        <v>473.91</v>
      </c>
      <c r="P1590" t="s">
        <v>78</v>
      </c>
      <c r="Q1590" s="94">
        <v>45281.631944444445</v>
      </c>
      <c r="R1590">
        <v>951.02</v>
      </c>
      <c r="S1590">
        <v>473.91</v>
      </c>
      <c r="T1590" t="str">
        <f>VLOOKUP(E1590,zamiana!A:B,2,0)</f>
        <v>ALSTOM (ex. BT) CZL</v>
      </c>
    </row>
    <row r="1591" spans="1:20" x14ac:dyDescent="0.3">
      <c r="A1591" t="s">
        <v>5744</v>
      </c>
      <c r="B1591" s="2">
        <v>45238</v>
      </c>
      <c r="C1591" s="2">
        <v>45238</v>
      </c>
      <c r="D1591" s="2"/>
      <c r="E1591" t="s">
        <v>951</v>
      </c>
      <c r="F1591" t="s">
        <v>952</v>
      </c>
      <c r="G1591" t="s">
        <v>942</v>
      </c>
      <c r="H1591" t="s">
        <v>951</v>
      </c>
      <c r="I1591" t="s">
        <v>1933</v>
      </c>
      <c r="J1591">
        <v>100306814</v>
      </c>
      <c r="K1591" t="s">
        <v>1028</v>
      </c>
      <c r="L1591">
        <v>1</v>
      </c>
      <c r="M1591" t="s">
        <v>77</v>
      </c>
      <c r="N1591">
        <v>951.02</v>
      </c>
      <c r="O1591">
        <v>473.91</v>
      </c>
      <c r="P1591" t="s">
        <v>78</v>
      </c>
      <c r="Q1591" s="94">
        <v>45281.631944444445</v>
      </c>
      <c r="R1591">
        <v>951.02</v>
      </c>
      <c r="S1591">
        <v>473.91</v>
      </c>
      <c r="T1591" t="str">
        <f>VLOOKUP(E1591,zamiana!A:B,2,0)</f>
        <v>ALSTOM (ex. BT) CZL</v>
      </c>
    </row>
    <row r="1592" spans="1:20" x14ac:dyDescent="0.3">
      <c r="A1592" t="s">
        <v>5744</v>
      </c>
      <c r="B1592" s="2">
        <v>45238</v>
      </c>
      <c r="C1592" s="2">
        <v>45238</v>
      </c>
      <c r="D1592" s="2"/>
      <c r="E1592" t="s">
        <v>951</v>
      </c>
      <c r="F1592" t="s">
        <v>952</v>
      </c>
      <c r="G1592" t="s">
        <v>942</v>
      </c>
      <c r="H1592" t="s">
        <v>951</v>
      </c>
      <c r="I1592" t="s">
        <v>1925</v>
      </c>
      <c r="J1592">
        <v>100306802</v>
      </c>
      <c r="K1592" t="s">
        <v>1028</v>
      </c>
      <c r="L1592">
        <v>2</v>
      </c>
      <c r="M1592" t="s">
        <v>77</v>
      </c>
      <c r="N1592">
        <v>967.36</v>
      </c>
      <c r="O1592">
        <v>397.51</v>
      </c>
      <c r="P1592" t="s">
        <v>78</v>
      </c>
      <c r="Q1592" s="94">
        <v>45281.655555555553</v>
      </c>
      <c r="R1592">
        <v>1934.72</v>
      </c>
      <c r="S1592">
        <v>795.02</v>
      </c>
      <c r="T1592" t="str">
        <f>VLOOKUP(E1592,zamiana!A:B,2,0)</f>
        <v>ALSTOM (ex. BT) CZL</v>
      </c>
    </row>
    <row r="1593" spans="1:20" x14ac:dyDescent="0.3">
      <c r="A1593" t="s">
        <v>5744</v>
      </c>
      <c r="B1593" s="2">
        <v>45238</v>
      </c>
      <c r="C1593" s="2">
        <v>45238</v>
      </c>
      <c r="D1593" s="2"/>
      <c r="E1593" t="s">
        <v>951</v>
      </c>
      <c r="F1593" t="s">
        <v>952</v>
      </c>
      <c r="G1593" t="s">
        <v>942</v>
      </c>
      <c r="H1593" t="s">
        <v>951</v>
      </c>
      <c r="I1593" t="s">
        <v>1925</v>
      </c>
      <c r="J1593">
        <v>100306802</v>
      </c>
      <c r="K1593" t="s">
        <v>1028</v>
      </c>
      <c r="L1593">
        <v>2</v>
      </c>
      <c r="M1593" t="s">
        <v>77</v>
      </c>
      <c r="N1593">
        <v>967.36</v>
      </c>
      <c r="O1593">
        <v>397.51</v>
      </c>
      <c r="P1593" t="s">
        <v>78</v>
      </c>
      <c r="Q1593" s="94">
        <v>45281.655555555553</v>
      </c>
      <c r="R1593">
        <v>1934.72</v>
      </c>
      <c r="S1593">
        <v>795.02</v>
      </c>
      <c r="T1593" t="str">
        <f>VLOOKUP(E1593,zamiana!A:B,2,0)</f>
        <v>ALSTOM (ex. BT) CZL</v>
      </c>
    </row>
    <row r="1594" spans="1:20" x14ac:dyDescent="0.3">
      <c r="A1594" t="s">
        <v>5745</v>
      </c>
      <c r="B1594" s="2">
        <v>45238</v>
      </c>
      <c r="C1594" s="2">
        <v>45238</v>
      </c>
      <c r="D1594" s="2"/>
      <c r="E1594" t="s">
        <v>951</v>
      </c>
      <c r="F1594" t="s">
        <v>952</v>
      </c>
      <c r="G1594" t="s">
        <v>942</v>
      </c>
      <c r="H1594" t="s">
        <v>951</v>
      </c>
      <c r="I1594" t="s">
        <v>3130</v>
      </c>
      <c r="J1594" t="s">
        <v>3130</v>
      </c>
      <c r="K1594" t="s">
        <v>2694</v>
      </c>
      <c r="L1594">
        <v>4</v>
      </c>
      <c r="M1594" t="s">
        <v>77</v>
      </c>
      <c r="N1594">
        <v>15.54</v>
      </c>
      <c r="O1594">
        <v>14.73</v>
      </c>
      <c r="P1594" t="s">
        <v>78</v>
      </c>
      <c r="Q1594" s="94">
        <v>45173.664583333331</v>
      </c>
      <c r="R1594">
        <v>62.16</v>
      </c>
      <c r="S1594">
        <v>58.92</v>
      </c>
      <c r="T1594" t="str">
        <f>VLOOKUP(E1594,zamiana!A:B,2,0)</f>
        <v>ALSTOM (ex. BT) CZL</v>
      </c>
    </row>
    <row r="1595" spans="1:20" x14ac:dyDescent="0.3">
      <c r="A1595" t="s">
        <v>5745</v>
      </c>
      <c r="B1595" s="2">
        <v>45238</v>
      </c>
      <c r="C1595" s="2">
        <v>45238</v>
      </c>
      <c r="D1595" s="2"/>
      <c r="E1595" t="s">
        <v>951</v>
      </c>
      <c r="F1595" t="s">
        <v>952</v>
      </c>
      <c r="G1595" t="s">
        <v>942</v>
      </c>
      <c r="H1595" t="s">
        <v>951</v>
      </c>
      <c r="I1595" t="s">
        <v>5289</v>
      </c>
      <c r="J1595" t="s">
        <v>5289</v>
      </c>
      <c r="K1595" t="s">
        <v>2694</v>
      </c>
      <c r="L1595">
        <v>1</v>
      </c>
      <c r="M1595" t="s">
        <v>77</v>
      </c>
      <c r="N1595">
        <v>150.36000000000001</v>
      </c>
      <c r="O1595">
        <v>91.85</v>
      </c>
      <c r="P1595" t="s">
        <v>78</v>
      </c>
      <c r="Q1595" s="94">
        <v>45281.663888888892</v>
      </c>
      <c r="R1595">
        <v>150.36000000000001</v>
      </c>
      <c r="S1595">
        <v>91.85</v>
      </c>
      <c r="T1595" t="str">
        <f>VLOOKUP(E1595,zamiana!A:B,2,0)</f>
        <v>ALSTOM (ex. BT) CZL</v>
      </c>
    </row>
    <row r="1596" spans="1:20" x14ac:dyDescent="0.3">
      <c r="A1596" t="s">
        <v>5745</v>
      </c>
      <c r="B1596" s="2">
        <v>45238</v>
      </c>
      <c r="C1596" s="2">
        <v>45238</v>
      </c>
      <c r="D1596" s="2"/>
      <c r="E1596" t="s">
        <v>951</v>
      </c>
      <c r="F1596" t="s">
        <v>952</v>
      </c>
      <c r="G1596" t="s">
        <v>942</v>
      </c>
      <c r="H1596" t="s">
        <v>951</v>
      </c>
      <c r="I1596" t="s">
        <v>5290</v>
      </c>
      <c r="J1596" t="s">
        <v>5290</v>
      </c>
      <c r="K1596" t="s">
        <v>2694</v>
      </c>
      <c r="L1596">
        <v>1</v>
      </c>
      <c r="M1596" t="s">
        <v>77</v>
      </c>
      <c r="N1596">
        <v>149.25</v>
      </c>
      <c r="O1596">
        <v>91.98</v>
      </c>
      <c r="P1596" t="s">
        <v>78</v>
      </c>
      <c r="Q1596" s="94">
        <v>45281.663888888892</v>
      </c>
      <c r="R1596">
        <v>149.25</v>
      </c>
      <c r="S1596">
        <v>91.98</v>
      </c>
      <c r="T1596" t="str">
        <f>VLOOKUP(E1596,zamiana!A:B,2,0)</f>
        <v>ALSTOM (ex. BT) CZL</v>
      </c>
    </row>
    <row r="1597" spans="1:20" x14ac:dyDescent="0.3">
      <c r="A1597" t="s">
        <v>5745</v>
      </c>
      <c r="B1597" s="2">
        <v>45238</v>
      </c>
      <c r="C1597" s="2">
        <v>45238</v>
      </c>
      <c r="D1597" s="2"/>
      <c r="E1597" t="s">
        <v>951</v>
      </c>
      <c r="F1597" t="s">
        <v>952</v>
      </c>
      <c r="G1597" t="s">
        <v>942</v>
      </c>
      <c r="H1597" t="s">
        <v>951</v>
      </c>
      <c r="I1597" t="s">
        <v>3161</v>
      </c>
      <c r="J1597" t="s">
        <v>3161</v>
      </c>
      <c r="K1597" t="s">
        <v>2694</v>
      </c>
      <c r="L1597">
        <v>1</v>
      </c>
      <c r="M1597" t="s">
        <v>77</v>
      </c>
      <c r="N1597">
        <v>329.53</v>
      </c>
      <c r="O1597">
        <v>256.33999999999997</v>
      </c>
      <c r="P1597" t="s">
        <v>78</v>
      </c>
      <c r="Q1597" s="94">
        <v>45281.663888888892</v>
      </c>
      <c r="R1597">
        <v>329.53</v>
      </c>
      <c r="S1597">
        <v>256.33999999999997</v>
      </c>
      <c r="T1597" t="str">
        <f>VLOOKUP(E1597,zamiana!A:B,2,0)</f>
        <v>ALSTOM (ex. BT) CZL</v>
      </c>
    </row>
    <row r="1598" spans="1:20" x14ac:dyDescent="0.3">
      <c r="A1598" t="s">
        <v>5745</v>
      </c>
      <c r="B1598" s="2">
        <v>45238</v>
      </c>
      <c r="C1598" s="2">
        <v>45238</v>
      </c>
      <c r="D1598" s="2"/>
      <c r="E1598" t="s">
        <v>951</v>
      </c>
      <c r="F1598" t="s">
        <v>952</v>
      </c>
      <c r="G1598" t="s">
        <v>942</v>
      </c>
      <c r="H1598" t="s">
        <v>951</v>
      </c>
      <c r="I1598" t="s">
        <v>3161</v>
      </c>
      <c r="J1598" t="s">
        <v>3161</v>
      </c>
      <c r="K1598" t="s">
        <v>2694</v>
      </c>
      <c r="L1598">
        <v>1</v>
      </c>
      <c r="M1598" t="s">
        <v>77</v>
      </c>
      <c r="N1598">
        <v>329.53</v>
      </c>
      <c r="O1598">
        <v>256.33999999999997</v>
      </c>
      <c r="P1598" t="s">
        <v>78</v>
      </c>
      <c r="Q1598" s="94">
        <v>45281.663888888892</v>
      </c>
      <c r="R1598">
        <v>329.53</v>
      </c>
      <c r="S1598">
        <v>256.33999999999997</v>
      </c>
      <c r="T1598" t="str">
        <f>VLOOKUP(E1598,zamiana!A:B,2,0)</f>
        <v>ALSTOM (ex. BT) CZL</v>
      </c>
    </row>
    <row r="1599" spans="1:20" x14ac:dyDescent="0.3">
      <c r="A1599" t="s">
        <v>5745</v>
      </c>
      <c r="B1599" s="2">
        <v>45238</v>
      </c>
      <c r="C1599" s="2">
        <v>45238</v>
      </c>
      <c r="D1599" s="2"/>
      <c r="E1599" t="s">
        <v>951</v>
      </c>
      <c r="F1599" t="s">
        <v>952</v>
      </c>
      <c r="G1599" t="s">
        <v>942</v>
      </c>
      <c r="H1599" t="s">
        <v>951</v>
      </c>
      <c r="I1599" t="s">
        <v>3162</v>
      </c>
      <c r="J1599" t="s">
        <v>3162</v>
      </c>
      <c r="K1599" t="s">
        <v>2694</v>
      </c>
      <c r="L1599">
        <v>1</v>
      </c>
      <c r="M1599" t="s">
        <v>77</v>
      </c>
      <c r="N1599">
        <v>329.53</v>
      </c>
      <c r="O1599">
        <v>251.26</v>
      </c>
      <c r="P1599" t="s">
        <v>78</v>
      </c>
      <c r="Q1599" s="94">
        <v>45281.663888888892</v>
      </c>
      <c r="R1599">
        <v>329.53</v>
      </c>
      <c r="S1599">
        <v>251.26</v>
      </c>
      <c r="T1599" t="str">
        <f>VLOOKUP(E1599,zamiana!A:B,2,0)</f>
        <v>ALSTOM (ex. BT) CZL</v>
      </c>
    </row>
    <row r="1600" spans="1:20" x14ac:dyDescent="0.3">
      <c r="A1600" t="s">
        <v>5745</v>
      </c>
      <c r="B1600" s="2">
        <v>45238</v>
      </c>
      <c r="C1600" s="2">
        <v>45238</v>
      </c>
      <c r="D1600" s="2"/>
      <c r="E1600" t="s">
        <v>951</v>
      </c>
      <c r="F1600" t="s">
        <v>952</v>
      </c>
      <c r="G1600" t="s">
        <v>942</v>
      </c>
      <c r="H1600" t="s">
        <v>951</v>
      </c>
      <c r="I1600" t="s">
        <v>3162</v>
      </c>
      <c r="J1600" t="s">
        <v>3162</v>
      </c>
      <c r="K1600" t="s">
        <v>2694</v>
      </c>
      <c r="L1600">
        <v>1</v>
      </c>
      <c r="M1600" t="s">
        <v>77</v>
      </c>
      <c r="N1600">
        <v>329.53</v>
      </c>
      <c r="O1600">
        <v>251.26</v>
      </c>
      <c r="P1600" t="s">
        <v>78</v>
      </c>
      <c r="Q1600" s="94">
        <v>45281.663888888892</v>
      </c>
      <c r="R1600">
        <v>329.53</v>
      </c>
      <c r="S1600">
        <v>251.26</v>
      </c>
      <c r="T1600" t="str">
        <f>VLOOKUP(E1600,zamiana!A:B,2,0)</f>
        <v>ALSTOM (ex. BT) CZL</v>
      </c>
    </row>
    <row r="1601" spans="1:20" x14ac:dyDescent="0.3">
      <c r="A1601" t="s">
        <v>5745</v>
      </c>
      <c r="B1601" s="2">
        <v>45238</v>
      </c>
      <c r="C1601" s="2">
        <v>45238</v>
      </c>
      <c r="D1601" s="2"/>
      <c r="E1601" t="s">
        <v>951</v>
      </c>
      <c r="F1601" t="s">
        <v>952</v>
      </c>
      <c r="G1601" t="s">
        <v>942</v>
      </c>
      <c r="H1601" t="s">
        <v>951</v>
      </c>
      <c r="I1601" t="s">
        <v>2695</v>
      </c>
      <c r="J1601" t="s">
        <v>2695</v>
      </c>
      <c r="K1601" t="s">
        <v>2694</v>
      </c>
      <c r="L1601">
        <v>1</v>
      </c>
      <c r="M1601" t="s">
        <v>77</v>
      </c>
      <c r="N1601">
        <v>89.6</v>
      </c>
      <c r="O1601">
        <v>47.47</v>
      </c>
      <c r="P1601" t="s">
        <v>78</v>
      </c>
      <c r="Q1601" s="94">
        <v>45281.663888888892</v>
      </c>
      <c r="R1601">
        <v>89.6</v>
      </c>
      <c r="S1601">
        <v>47.47</v>
      </c>
      <c r="T1601" t="str">
        <f>VLOOKUP(E1601,zamiana!A:B,2,0)</f>
        <v>ALSTOM (ex. BT) CZL</v>
      </c>
    </row>
    <row r="1602" spans="1:20" x14ac:dyDescent="0.3">
      <c r="A1602" t="s">
        <v>5745</v>
      </c>
      <c r="B1602" s="2">
        <v>45238</v>
      </c>
      <c r="C1602" s="2">
        <v>45238</v>
      </c>
      <c r="D1602" s="2"/>
      <c r="E1602" t="s">
        <v>951</v>
      </c>
      <c r="F1602" t="s">
        <v>952</v>
      </c>
      <c r="G1602" t="s">
        <v>942</v>
      </c>
      <c r="H1602" t="s">
        <v>951</v>
      </c>
      <c r="I1602" t="s">
        <v>2695</v>
      </c>
      <c r="J1602" t="s">
        <v>2695</v>
      </c>
      <c r="K1602" t="s">
        <v>2694</v>
      </c>
      <c r="L1602">
        <v>1</v>
      </c>
      <c r="M1602" t="s">
        <v>77</v>
      </c>
      <c r="N1602">
        <v>89.6</v>
      </c>
      <c r="O1602">
        <v>47.47</v>
      </c>
      <c r="P1602" t="s">
        <v>78</v>
      </c>
      <c r="Q1602" s="94">
        <v>45281.663888888892</v>
      </c>
      <c r="R1602">
        <v>89.6</v>
      </c>
      <c r="S1602">
        <v>47.47</v>
      </c>
      <c r="T1602" t="str">
        <f>VLOOKUP(E1602,zamiana!A:B,2,0)</f>
        <v>ALSTOM (ex. BT) CZL</v>
      </c>
    </row>
    <row r="1603" spans="1:20" x14ac:dyDescent="0.3">
      <c r="A1603" t="s">
        <v>5745</v>
      </c>
      <c r="B1603" s="2">
        <v>45238</v>
      </c>
      <c r="C1603" s="2">
        <v>45238</v>
      </c>
      <c r="D1603" s="2"/>
      <c r="E1603" t="s">
        <v>951</v>
      </c>
      <c r="F1603" t="s">
        <v>952</v>
      </c>
      <c r="G1603" t="s">
        <v>942</v>
      </c>
      <c r="H1603" t="s">
        <v>951</v>
      </c>
      <c r="I1603" t="s">
        <v>2696</v>
      </c>
      <c r="J1603" t="s">
        <v>2696</v>
      </c>
      <c r="K1603" t="s">
        <v>2694</v>
      </c>
      <c r="L1603">
        <v>1</v>
      </c>
      <c r="M1603" t="s">
        <v>77</v>
      </c>
      <c r="N1603">
        <v>89.6</v>
      </c>
      <c r="O1603">
        <v>46.61</v>
      </c>
      <c r="P1603" t="s">
        <v>78</v>
      </c>
      <c r="Q1603" s="94">
        <v>45281.663888888892</v>
      </c>
      <c r="R1603">
        <v>89.6</v>
      </c>
      <c r="S1603">
        <v>46.61</v>
      </c>
      <c r="T1603" t="str">
        <f>VLOOKUP(E1603,zamiana!A:B,2,0)</f>
        <v>ALSTOM (ex. BT) CZL</v>
      </c>
    </row>
    <row r="1604" spans="1:20" x14ac:dyDescent="0.3">
      <c r="A1604" t="s">
        <v>5745</v>
      </c>
      <c r="B1604" s="2">
        <v>45238</v>
      </c>
      <c r="C1604" s="2">
        <v>45238</v>
      </c>
      <c r="D1604" s="2"/>
      <c r="E1604" t="s">
        <v>951</v>
      </c>
      <c r="F1604" t="s">
        <v>952</v>
      </c>
      <c r="G1604" t="s">
        <v>942</v>
      </c>
      <c r="H1604" t="s">
        <v>951</v>
      </c>
      <c r="I1604" t="s">
        <v>2696</v>
      </c>
      <c r="J1604" t="s">
        <v>2696</v>
      </c>
      <c r="K1604" t="s">
        <v>2694</v>
      </c>
      <c r="L1604">
        <v>1</v>
      </c>
      <c r="M1604" t="s">
        <v>77</v>
      </c>
      <c r="N1604">
        <v>89.6</v>
      </c>
      <c r="O1604">
        <v>46.61</v>
      </c>
      <c r="P1604" t="s">
        <v>78</v>
      </c>
      <c r="Q1604" s="94">
        <v>45281.663888888892</v>
      </c>
      <c r="R1604">
        <v>89.6</v>
      </c>
      <c r="S1604">
        <v>46.61</v>
      </c>
      <c r="T1604" t="str">
        <f>VLOOKUP(E1604,zamiana!A:B,2,0)</f>
        <v>ALSTOM (ex. BT) CZL</v>
      </c>
    </row>
    <row r="1605" spans="1:20" x14ac:dyDescent="0.3">
      <c r="A1605" t="s">
        <v>5746</v>
      </c>
      <c r="B1605" s="2">
        <v>45238</v>
      </c>
      <c r="C1605" s="2">
        <v>45238</v>
      </c>
      <c r="D1605" s="2"/>
      <c r="E1605" t="s">
        <v>951</v>
      </c>
      <c r="F1605" t="s">
        <v>952</v>
      </c>
      <c r="G1605" t="s">
        <v>942</v>
      </c>
      <c r="H1605" t="s">
        <v>951</v>
      </c>
      <c r="I1605" t="s">
        <v>3098</v>
      </c>
      <c r="J1605" t="s">
        <v>3099</v>
      </c>
      <c r="K1605" t="s">
        <v>955</v>
      </c>
      <c r="L1605">
        <v>2</v>
      </c>
      <c r="M1605" t="s">
        <v>77</v>
      </c>
      <c r="N1605">
        <v>9.26</v>
      </c>
      <c r="O1605">
        <v>4.97</v>
      </c>
      <c r="P1605" t="s">
        <v>78</v>
      </c>
      <c r="Q1605" s="94">
        <v>45281.668055555558</v>
      </c>
      <c r="R1605">
        <v>18.52</v>
      </c>
      <c r="S1605">
        <v>9.94</v>
      </c>
      <c r="T1605" t="str">
        <f>VLOOKUP(E1605,zamiana!A:B,2,0)</f>
        <v>ALSTOM (ex. BT) CZL</v>
      </c>
    </row>
    <row r="1606" spans="1:20" x14ac:dyDescent="0.3">
      <c r="A1606" t="s">
        <v>5746</v>
      </c>
      <c r="B1606" s="2">
        <v>45238</v>
      </c>
      <c r="C1606" s="2">
        <v>45238</v>
      </c>
      <c r="D1606" s="2"/>
      <c r="E1606" t="s">
        <v>951</v>
      </c>
      <c r="F1606" t="s">
        <v>952</v>
      </c>
      <c r="G1606" t="s">
        <v>942</v>
      </c>
      <c r="H1606" t="s">
        <v>951</v>
      </c>
      <c r="I1606" t="s">
        <v>3098</v>
      </c>
      <c r="J1606" t="s">
        <v>3099</v>
      </c>
      <c r="K1606" t="s">
        <v>955</v>
      </c>
      <c r="L1606">
        <v>2</v>
      </c>
      <c r="M1606" t="s">
        <v>77</v>
      </c>
      <c r="N1606">
        <v>9.26</v>
      </c>
      <c r="O1606">
        <v>4.97</v>
      </c>
      <c r="P1606" t="s">
        <v>78</v>
      </c>
      <c r="Q1606" s="94">
        <v>45281.668055555558</v>
      </c>
      <c r="R1606">
        <v>18.52</v>
      </c>
      <c r="S1606">
        <v>9.94</v>
      </c>
      <c r="T1606" t="str">
        <f>VLOOKUP(E1606,zamiana!A:B,2,0)</f>
        <v>ALSTOM (ex. BT) CZL</v>
      </c>
    </row>
    <row r="1607" spans="1:20" x14ac:dyDescent="0.3">
      <c r="A1607" t="s">
        <v>5746</v>
      </c>
      <c r="B1607" s="2">
        <v>45238</v>
      </c>
      <c r="C1607" s="2">
        <v>45238</v>
      </c>
      <c r="D1607" s="2"/>
      <c r="E1607" t="s">
        <v>951</v>
      </c>
      <c r="F1607" t="s">
        <v>952</v>
      </c>
      <c r="G1607" t="s">
        <v>942</v>
      </c>
      <c r="H1607" t="s">
        <v>951</v>
      </c>
      <c r="I1607" t="s">
        <v>3098</v>
      </c>
      <c r="J1607" t="s">
        <v>3099</v>
      </c>
      <c r="K1607" t="s">
        <v>955</v>
      </c>
      <c r="L1607">
        <v>2</v>
      </c>
      <c r="M1607" t="s">
        <v>77</v>
      </c>
      <c r="N1607">
        <v>9.26</v>
      </c>
      <c r="O1607">
        <v>4.97</v>
      </c>
      <c r="P1607" t="s">
        <v>78</v>
      </c>
      <c r="Q1607" s="94">
        <v>45281.668055555558</v>
      </c>
      <c r="R1607">
        <v>18.52</v>
      </c>
      <c r="S1607">
        <v>9.94</v>
      </c>
      <c r="T1607" t="str">
        <f>VLOOKUP(E1607,zamiana!A:B,2,0)</f>
        <v>ALSTOM (ex. BT) CZL</v>
      </c>
    </row>
    <row r="1608" spans="1:20" x14ac:dyDescent="0.3">
      <c r="A1608" t="s">
        <v>5746</v>
      </c>
      <c r="B1608" s="2">
        <v>45238</v>
      </c>
      <c r="C1608" s="2">
        <v>45238</v>
      </c>
      <c r="D1608" s="2"/>
      <c r="E1608" t="s">
        <v>951</v>
      </c>
      <c r="F1608" t="s">
        <v>952</v>
      </c>
      <c r="G1608" t="s">
        <v>942</v>
      </c>
      <c r="H1608" t="s">
        <v>951</v>
      </c>
      <c r="I1608" t="s">
        <v>3098</v>
      </c>
      <c r="J1608" t="s">
        <v>3099</v>
      </c>
      <c r="K1608" t="s">
        <v>955</v>
      </c>
      <c r="L1608">
        <v>2</v>
      </c>
      <c r="M1608" t="s">
        <v>77</v>
      </c>
      <c r="N1608">
        <v>9.26</v>
      </c>
      <c r="O1608">
        <v>4.97</v>
      </c>
      <c r="P1608" t="s">
        <v>78</v>
      </c>
      <c r="Q1608" s="94">
        <v>45281.668055555558</v>
      </c>
      <c r="R1608">
        <v>18.52</v>
      </c>
      <c r="S1608">
        <v>9.94</v>
      </c>
      <c r="T1608" t="str">
        <f>VLOOKUP(E1608,zamiana!A:B,2,0)</f>
        <v>ALSTOM (ex. BT) CZL</v>
      </c>
    </row>
    <row r="1609" spans="1:20" x14ac:dyDescent="0.3">
      <c r="A1609" t="s">
        <v>5746</v>
      </c>
      <c r="B1609" s="2">
        <v>45238</v>
      </c>
      <c r="C1609" s="2">
        <v>45238</v>
      </c>
      <c r="D1609" s="2"/>
      <c r="E1609" t="s">
        <v>951</v>
      </c>
      <c r="F1609" t="s">
        <v>952</v>
      </c>
      <c r="G1609" t="s">
        <v>942</v>
      </c>
      <c r="H1609" t="s">
        <v>951</v>
      </c>
      <c r="I1609" t="s">
        <v>3098</v>
      </c>
      <c r="J1609" t="s">
        <v>3099</v>
      </c>
      <c r="K1609" t="s">
        <v>955</v>
      </c>
      <c r="L1609">
        <v>1</v>
      </c>
      <c r="M1609" t="s">
        <v>77</v>
      </c>
      <c r="N1609">
        <v>9.26</v>
      </c>
      <c r="O1609">
        <v>4.97</v>
      </c>
      <c r="P1609" t="s">
        <v>78</v>
      </c>
      <c r="Q1609" s="94">
        <v>45281.668055555558</v>
      </c>
      <c r="R1609">
        <v>9.26</v>
      </c>
      <c r="S1609">
        <v>4.97</v>
      </c>
      <c r="T1609" t="str">
        <f>VLOOKUP(E1609,zamiana!A:B,2,0)</f>
        <v>ALSTOM (ex. BT) CZL</v>
      </c>
    </row>
    <row r="1610" spans="1:20" x14ac:dyDescent="0.3">
      <c r="A1610" t="s">
        <v>5746</v>
      </c>
      <c r="B1610" s="2">
        <v>45238</v>
      </c>
      <c r="C1610" s="2">
        <v>45238</v>
      </c>
      <c r="D1610" s="2"/>
      <c r="E1610" t="s">
        <v>951</v>
      </c>
      <c r="F1610" t="s">
        <v>952</v>
      </c>
      <c r="G1610" t="s">
        <v>942</v>
      </c>
      <c r="H1610" t="s">
        <v>951</v>
      </c>
      <c r="I1610" t="s">
        <v>3100</v>
      </c>
      <c r="J1610" t="s">
        <v>3101</v>
      </c>
      <c r="K1610" t="s">
        <v>955</v>
      </c>
      <c r="L1610">
        <v>10</v>
      </c>
      <c r="M1610" t="s">
        <v>77</v>
      </c>
      <c r="N1610">
        <v>9.2100000000000009</v>
      </c>
      <c r="O1610">
        <v>5.57</v>
      </c>
      <c r="P1610" t="s">
        <v>78</v>
      </c>
      <c r="Q1610" s="94">
        <v>45281.670138888891</v>
      </c>
      <c r="R1610">
        <v>92.1</v>
      </c>
      <c r="S1610">
        <v>55.7</v>
      </c>
      <c r="T1610" t="str">
        <f>VLOOKUP(E1610,zamiana!A:B,2,0)</f>
        <v>ALSTOM (ex. BT) CZL</v>
      </c>
    </row>
    <row r="1611" spans="1:20" x14ac:dyDescent="0.3">
      <c r="A1611" t="s">
        <v>5746</v>
      </c>
      <c r="B1611" s="2">
        <v>45238</v>
      </c>
      <c r="C1611" s="2">
        <v>45238</v>
      </c>
      <c r="D1611" s="2"/>
      <c r="E1611" t="s">
        <v>951</v>
      </c>
      <c r="F1611" t="s">
        <v>952</v>
      </c>
      <c r="G1611" t="s">
        <v>942</v>
      </c>
      <c r="H1611" t="s">
        <v>951</v>
      </c>
      <c r="I1611" t="s">
        <v>2841</v>
      </c>
      <c r="J1611" t="s">
        <v>2842</v>
      </c>
      <c r="K1611" t="s">
        <v>955</v>
      </c>
      <c r="L1611">
        <v>2</v>
      </c>
      <c r="M1611" t="s">
        <v>77</v>
      </c>
      <c r="N1611">
        <v>58</v>
      </c>
      <c r="O1611">
        <v>32.39</v>
      </c>
      <c r="P1611" t="s">
        <v>78</v>
      </c>
      <c r="Q1611" s="94">
        <v>45281.668055555558</v>
      </c>
      <c r="R1611">
        <v>116</v>
      </c>
      <c r="S1611">
        <v>64.78</v>
      </c>
      <c r="T1611" t="str">
        <f>VLOOKUP(E1611,zamiana!A:B,2,0)</f>
        <v>ALSTOM (ex. BT) CZL</v>
      </c>
    </row>
    <row r="1612" spans="1:20" x14ac:dyDescent="0.3">
      <c r="A1612" t="s">
        <v>5746</v>
      </c>
      <c r="B1612" s="2">
        <v>45238</v>
      </c>
      <c r="C1612" s="2">
        <v>45238</v>
      </c>
      <c r="D1612" s="2"/>
      <c r="E1612" t="s">
        <v>951</v>
      </c>
      <c r="F1612" t="s">
        <v>952</v>
      </c>
      <c r="G1612" t="s">
        <v>942</v>
      </c>
      <c r="H1612" t="s">
        <v>951</v>
      </c>
      <c r="I1612" t="s">
        <v>2841</v>
      </c>
      <c r="J1612" t="s">
        <v>2842</v>
      </c>
      <c r="K1612" t="s">
        <v>955</v>
      </c>
      <c r="L1612">
        <v>2</v>
      </c>
      <c r="M1612" t="s">
        <v>77</v>
      </c>
      <c r="N1612">
        <v>58</v>
      </c>
      <c r="O1612">
        <v>32.39</v>
      </c>
      <c r="P1612" t="s">
        <v>78</v>
      </c>
      <c r="Q1612" s="94">
        <v>45281.668055555558</v>
      </c>
      <c r="R1612">
        <v>116</v>
      </c>
      <c r="S1612">
        <v>64.78</v>
      </c>
      <c r="T1612" t="str">
        <f>VLOOKUP(E1612,zamiana!A:B,2,0)</f>
        <v>ALSTOM (ex. BT) CZL</v>
      </c>
    </row>
    <row r="1613" spans="1:20" x14ac:dyDescent="0.3">
      <c r="A1613" t="s">
        <v>5746</v>
      </c>
      <c r="B1613" s="2">
        <v>45238</v>
      </c>
      <c r="C1613" s="2">
        <v>45238</v>
      </c>
      <c r="D1613" s="2"/>
      <c r="E1613" t="s">
        <v>951</v>
      </c>
      <c r="F1613" t="s">
        <v>952</v>
      </c>
      <c r="G1613" t="s">
        <v>942</v>
      </c>
      <c r="H1613" t="s">
        <v>951</v>
      </c>
      <c r="I1613" t="s">
        <v>3447</v>
      </c>
      <c r="J1613" t="s">
        <v>3448</v>
      </c>
      <c r="K1613" t="s">
        <v>955</v>
      </c>
      <c r="L1613">
        <v>1</v>
      </c>
      <c r="M1613" t="s">
        <v>77</v>
      </c>
      <c r="N1613">
        <v>55.73</v>
      </c>
      <c r="O1613">
        <v>27.49</v>
      </c>
      <c r="P1613" t="s">
        <v>78</v>
      </c>
      <c r="Q1613" s="94">
        <v>45281.67291666667</v>
      </c>
      <c r="R1613">
        <v>55.73</v>
      </c>
      <c r="S1613">
        <v>27.49</v>
      </c>
      <c r="T1613" t="str">
        <f>VLOOKUP(E1613,zamiana!A:B,2,0)</f>
        <v>ALSTOM (ex. BT) CZL</v>
      </c>
    </row>
    <row r="1614" spans="1:20" x14ac:dyDescent="0.3">
      <c r="A1614" t="s">
        <v>5746</v>
      </c>
      <c r="B1614" s="2">
        <v>45238</v>
      </c>
      <c r="C1614" s="2">
        <v>45238</v>
      </c>
      <c r="D1614" s="2"/>
      <c r="E1614" t="s">
        <v>951</v>
      </c>
      <c r="F1614" t="s">
        <v>952</v>
      </c>
      <c r="G1614" t="s">
        <v>942</v>
      </c>
      <c r="H1614" t="s">
        <v>951</v>
      </c>
      <c r="I1614" t="s">
        <v>3447</v>
      </c>
      <c r="J1614" t="s">
        <v>3448</v>
      </c>
      <c r="K1614" t="s">
        <v>955</v>
      </c>
      <c r="L1614">
        <v>2</v>
      </c>
      <c r="M1614" t="s">
        <v>77</v>
      </c>
      <c r="N1614">
        <v>55.73</v>
      </c>
      <c r="O1614">
        <v>27.49</v>
      </c>
      <c r="P1614" t="s">
        <v>78</v>
      </c>
      <c r="Q1614" s="94">
        <v>45281.67291666667</v>
      </c>
      <c r="R1614">
        <v>111.46</v>
      </c>
      <c r="S1614">
        <v>54.98</v>
      </c>
      <c r="T1614" t="str">
        <f>VLOOKUP(E1614,zamiana!A:B,2,0)</f>
        <v>ALSTOM (ex. BT) CZL</v>
      </c>
    </row>
    <row r="1615" spans="1:20" x14ac:dyDescent="0.3">
      <c r="A1615" t="s">
        <v>5746</v>
      </c>
      <c r="B1615" s="2">
        <v>45238</v>
      </c>
      <c r="C1615" s="2">
        <v>45238</v>
      </c>
      <c r="D1615" s="2"/>
      <c r="E1615" t="s">
        <v>951</v>
      </c>
      <c r="F1615" t="s">
        <v>952</v>
      </c>
      <c r="G1615" t="s">
        <v>942</v>
      </c>
      <c r="H1615" t="s">
        <v>951</v>
      </c>
      <c r="I1615" t="s">
        <v>3447</v>
      </c>
      <c r="J1615" t="s">
        <v>3448</v>
      </c>
      <c r="K1615" t="s">
        <v>955</v>
      </c>
      <c r="L1615">
        <v>2</v>
      </c>
      <c r="M1615" t="s">
        <v>77</v>
      </c>
      <c r="N1615">
        <v>55.73</v>
      </c>
      <c r="O1615">
        <v>27.49</v>
      </c>
      <c r="P1615" t="s">
        <v>78</v>
      </c>
      <c r="Q1615" s="94">
        <v>45281.67291666667</v>
      </c>
      <c r="R1615">
        <v>111.46</v>
      </c>
      <c r="S1615">
        <v>54.98</v>
      </c>
      <c r="T1615" t="str">
        <f>VLOOKUP(E1615,zamiana!A:B,2,0)</f>
        <v>ALSTOM (ex. BT) CZL</v>
      </c>
    </row>
    <row r="1616" spans="1:20" x14ac:dyDescent="0.3">
      <c r="A1616" t="s">
        <v>5746</v>
      </c>
      <c r="B1616" s="2">
        <v>45238</v>
      </c>
      <c r="C1616" s="2">
        <v>45238</v>
      </c>
      <c r="D1616" s="2"/>
      <c r="E1616" t="s">
        <v>951</v>
      </c>
      <c r="F1616" t="s">
        <v>952</v>
      </c>
      <c r="G1616" t="s">
        <v>942</v>
      </c>
      <c r="H1616" t="s">
        <v>951</v>
      </c>
      <c r="I1616" t="s">
        <v>3115</v>
      </c>
      <c r="J1616" t="s">
        <v>3116</v>
      </c>
      <c r="K1616" t="s">
        <v>955</v>
      </c>
      <c r="L1616">
        <v>6</v>
      </c>
      <c r="M1616" t="s">
        <v>77</v>
      </c>
      <c r="N1616">
        <v>32</v>
      </c>
      <c r="O1616">
        <v>15.85</v>
      </c>
      <c r="P1616" t="s">
        <v>78</v>
      </c>
      <c r="Q1616" s="94">
        <v>45281.668055555558</v>
      </c>
      <c r="R1616">
        <v>192</v>
      </c>
      <c r="S1616">
        <v>95.1</v>
      </c>
      <c r="T1616" t="str">
        <f>VLOOKUP(E1616,zamiana!A:B,2,0)</f>
        <v>ALSTOM (ex. BT) CZL</v>
      </c>
    </row>
    <row r="1617" spans="1:20" x14ac:dyDescent="0.3">
      <c r="A1617" t="s">
        <v>5746</v>
      </c>
      <c r="B1617" s="2">
        <v>45238</v>
      </c>
      <c r="C1617" s="2">
        <v>45238</v>
      </c>
      <c r="D1617" s="2"/>
      <c r="E1617" t="s">
        <v>951</v>
      </c>
      <c r="F1617" t="s">
        <v>952</v>
      </c>
      <c r="G1617" t="s">
        <v>942</v>
      </c>
      <c r="H1617" t="s">
        <v>951</v>
      </c>
      <c r="I1617" t="s">
        <v>3115</v>
      </c>
      <c r="J1617" t="s">
        <v>3116</v>
      </c>
      <c r="K1617" t="s">
        <v>955</v>
      </c>
      <c r="L1617">
        <v>6</v>
      </c>
      <c r="M1617" t="s">
        <v>77</v>
      </c>
      <c r="N1617">
        <v>32</v>
      </c>
      <c r="O1617">
        <v>15.85</v>
      </c>
      <c r="P1617" t="s">
        <v>78</v>
      </c>
      <c r="Q1617" s="94">
        <v>45281.668055555558</v>
      </c>
      <c r="R1617">
        <v>192</v>
      </c>
      <c r="S1617">
        <v>95.1</v>
      </c>
      <c r="T1617" t="str">
        <f>VLOOKUP(E1617,zamiana!A:B,2,0)</f>
        <v>ALSTOM (ex. BT) CZL</v>
      </c>
    </row>
    <row r="1618" spans="1:20" x14ac:dyDescent="0.3">
      <c r="A1618" t="s">
        <v>5746</v>
      </c>
      <c r="B1618" s="2">
        <v>45238</v>
      </c>
      <c r="C1618" s="2">
        <v>45238</v>
      </c>
      <c r="D1618" s="2"/>
      <c r="E1618" t="s">
        <v>951</v>
      </c>
      <c r="F1618" t="s">
        <v>952</v>
      </c>
      <c r="G1618" t="s">
        <v>942</v>
      </c>
      <c r="H1618" t="s">
        <v>951</v>
      </c>
      <c r="I1618" t="s">
        <v>3115</v>
      </c>
      <c r="J1618" t="s">
        <v>3116</v>
      </c>
      <c r="K1618" t="s">
        <v>955</v>
      </c>
      <c r="L1618">
        <v>36</v>
      </c>
      <c r="M1618" t="s">
        <v>77</v>
      </c>
      <c r="N1618">
        <v>32</v>
      </c>
      <c r="O1618">
        <v>15.85</v>
      </c>
      <c r="P1618" t="s">
        <v>78</v>
      </c>
      <c r="Q1618" s="94">
        <v>45281.668055555558</v>
      </c>
      <c r="R1618">
        <v>1152</v>
      </c>
      <c r="S1618">
        <v>570.6</v>
      </c>
      <c r="T1618" t="str">
        <f>VLOOKUP(E1618,zamiana!A:B,2,0)</f>
        <v>ALSTOM (ex. BT) CZL</v>
      </c>
    </row>
    <row r="1619" spans="1:20" x14ac:dyDescent="0.3">
      <c r="A1619" t="s">
        <v>5746</v>
      </c>
      <c r="B1619" s="2">
        <v>45238</v>
      </c>
      <c r="C1619" s="2">
        <v>45238</v>
      </c>
      <c r="D1619" s="2"/>
      <c r="E1619" t="s">
        <v>951</v>
      </c>
      <c r="F1619" t="s">
        <v>952</v>
      </c>
      <c r="G1619" t="s">
        <v>942</v>
      </c>
      <c r="H1619" t="s">
        <v>951</v>
      </c>
      <c r="I1619" t="s">
        <v>3115</v>
      </c>
      <c r="J1619" t="s">
        <v>3116</v>
      </c>
      <c r="K1619" t="s">
        <v>955</v>
      </c>
      <c r="L1619">
        <v>6</v>
      </c>
      <c r="M1619" t="s">
        <v>77</v>
      </c>
      <c r="N1619">
        <v>32</v>
      </c>
      <c r="O1619">
        <v>15.85</v>
      </c>
      <c r="P1619" t="s">
        <v>78</v>
      </c>
      <c r="Q1619" s="94">
        <v>45281.668055555558</v>
      </c>
      <c r="R1619">
        <v>192</v>
      </c>
      <c r="S1619">
        <v>95.1</v>
      </c>
      <c r="T1619" t="str">
        <f>VLOOKUP(E1619,zamiana!A:B,2,0)</f>
        <v>ALSTOM (ex. BT) CZL</v>
      </c>
    </row>
    <row r="1620" spans="1:20" x14ac:dyDescent="0.3">
      <c r="A1620" t="s">
        <v>5746</v>
      </c>
      <c r="B1620" s="2">
        <v>45238</v>
      </c>
      <c r="C1620" s="2">
        <v>45238</v>
      </c>
      <c r="D1620" s="2"/>
      <c r="E1620" t="s">
        <v>951</v>
      </c>
      <c r="F1620" t="s">
        <v>952</v>
      </c>
      <c r="G1620" t="s">
        <v>942</v>
      </c>
      <c r="H1620" t="s">
        <v>951</v>
      </c>
      <c r="I1620" t="s">
        <v>3115</v>
      </c>
      <c r="J1620" t="s">
        <v>3116</v>
      </c>
      <c r="K1620" t="s">
        <v>955</v>
      </c>
      <c r="L1620">
        <v>6</v>
      </c>
      <c r="M1620" t="s">
        <v>77</v>
      </c>
      <c r="N1620">
        <v>32</v>
      </c>
      <c r="O1620">
        <v>15.85</v>
      </c>
      <c r="P1620" t="s">
        <v>78</v>
      </c>
      <c r="Q1620" s="94">
        <v>45281.668055555558</v>
      </c>
      <c r="R1620">
        <v>192</v>
      </c>
      <c r="S1620">
        <v>95.1</v>
      </c>
      <c r="T1620" t="str">
        <f>VLOOKUP(E1620,zamiana!A:B,2,0)</f>
        <v>ALSTOM (ex. BT) CZL</v>
      </c>
    </row>
    <row r="1621" spans="1:20" x14ac:dyDescent="0.3">
      <c r="A1621" t="s">
        <v>5746</v>
      </c>
      <c r="B1621" s="2">
        <v>45238</v>
      </c>
      <c r="C1621" s="2">
        <v>45238</v>
      </c>
      <c r="D1621" s="2"/>
      <c r="E1621" t="s">
        <v>951</v>
      </c>
      <c r="F1621" t="s">
        <v>952</v>
      </c>
      <c r="G1621" t="s">
        <v>942</v>
      </c>
      <c r="H1621" t="s">
        <v>951</v>
      </c>
      <c r="I1621" t="s">
        <v>3115</v>
      </c>
      <c r="J1621" t="s">
        <v>3116</v>
      </c>
      <c r="K1621" t="s">
        <v>955</v>
      </c>
      <c r="L1621">
        <v>6</v>
      </c>
      <c r="M1621" t="s">
        <v>77</v>
      </c>
      <c r="N1621">
        <v>32</v>
      </c>
      <c r="O1621">
        <v>15.85</v>
      </c>
      <c r="P1621" t="s">
        <v>78</v>
      </c>
      <c r="Q1621" s="94">
        <v>45281.668055555558</v>
      </c>
      <c r="R1621">
        <v>192</v>
      </c>
      <c r="S1621">
        <v>95.1</v>
      </c>
      <c r="T1621" t="str">
        <f>VLOOKUP(E1621,zamiana!A:B,2,0)</f>
        <v>ALSTOM (ex. BT) CZL</v>
      </c>
    </row>
    <row r="1622" spans="1:20" x14ac:dyDescent="0.3">
      <c r="A1622" t="s">
        <v>5746</v>
      </c>
      <c r="B1622" s="2">
        <v>45238</v>
      </c>
      <c r="C1622" s="2">
        <v>45238</v>
      </c>
      <c r="D1622" s="2"/>
      <c r="E1622" t="s">
        <v>951</v>
      </c>
      <c r="F1622" t="s">
        <v>952</v>
      </c>
      <c r="G1622" t="s">
        <v>942</v>
      </c>
      <c r="H1622" t="s">
        <v>951</v>
      </c>
      <c r="I1622" t="s">
        <v>3115</v>
      </c>
      <c r="J1622" t="s">
        <v>3116</v>
      </c>
      <c r="K1622" t="s">
        <v>955</v>
      </c>
      <c r="L1622">
        <v>6</v>
      </c>
      <c r="M1622" t="s">
        <v>77</v>
      </c>
      <c r="N1622">
        <v>32</v>
      </c>
      <c r="O1622">
        <v>15.85</v>
      </c>
      <c r="P1622" t="s">
        <v>78</v>
      </c>
      <c r="Q1622" s="94">
        <v>45281.668055555558</v>
      </c>
      <c r="R1622">
        <v>192</v>
      </c>
      <c r="S1622">
        <v>95.1</v>
      </c>
      <c r="T1622" t="str">
        <f>VLOOKUP(E1622,zamiana!A:B,2,0)</f>
        <v>ALSTOM (ex. BT) CZL</v>
      </c>
    </row>
    <row r="1623" spans="1:20" x14ac:dyDescent="0.3">
      <c r="A1623" t="s">
        <v>5746</v>
      </c>
      <c r="B1623" s="2">
        <v>45238</v>
      </c>
      <c r="C1623" s="2">
        <v>45238</v>
      </c>
      <c r="D1623" s="2"/>
      <c r="E1623" t="s">
        <v>951</v>
      </c>
      <c r="F1623" t="s">
        <v>952</v>
      </c>
      <c r="G1623" t="s">
        <v>942</v>
      </c>
      <c r="H1623" t="s">
        <v>951</v>
      </c>
      <c r="I1623" t="s">
        <v>3148</v>
      </c>
      <c r="J1623" t="s">
        <v>3149</v>
      </c>
      <c r="K1623" t="s">
        <v>955</v>
      </c>
      <c r="L1623">
        <v>1</v>
      </c>
      <c r="M1623" t="s">
        <v>77</v>
      </c>
      <c r="N1623">
        <v>33.340000000000003</v>
      </c>
      <c r="O1623">
        <v>17.68</v>
      </c>
      <c r="P1623" t="s">
        <v>78</v>
      </c>
      <c r="Q1623" s="94">
        <v>45281.666666666664</v>
      </c>
      <c r="R1623">
        <v>33.340000000000003</v>
      </c>
      <c r="S1623">
        <v>17.68</v>
      </c>
      <c r="T1623" t="str">
        <f>VLOOKUP(E1623,zamiana!A:B,2,0)</f>
        <v>ALSTOM (ex. BT) CZL</v>
      </c>
    </row>
    <row r="1624" spans="1:20" x14ac:dyDescent="0.3">
      <c r="A1624" t="s">
        <v>5746</v>
      </c>
      <c r="B1624" s="2">
        <v>45238</v>
      </c>
      <c r="C1624" s="2">
        <v>45238</v>
      </c>
      <c r="D1624" s="2"/>
      <c r="E1624" t="s">
        <v>951</v>
      </c>
      <c r="F1624" t="s">
        <v>952</v>
      </c>
      <c r="G1624" t="s">
        <v>942</v>
      </c>
      <c r="H1624" t="s">
        <v>951</v>
      </c>
      <c r="I1624" t="s">
        <v>3148</v>
      </c>
      <c r="J1624" t="s">
        <v>3149</v>
      </c>
      <c r="K1624" t="s">
        <v>955</v>
      </c>
      <c r="L1624">
        <v>2</v>
      </c>
      <c r="M1624" t="s">
        <v>77</v>
      </c>
      <c r="N1624">
        <v>33.340000000000003</v>
      </c>
      <c r="O1624">
        <v>17.68</v>
      </c>
      <c r="P1624" t="s">
        <v>78</v>
      </c>
      <c r="Q1624" s="94">
        <v>45281.666666666664</v>
      </c>
      <c r="R1624">
        <v>66.680000000000007</v>
      </c>
      <c r="S1624">
        <v>35.36</v>
      </c>
      <c r="T1624" t="str">
        <f>VLOOKUP(E1624,zamiana!A:B,2,0)</f>
        <v>ALSTOM (ex. BT) CZL</v>
      </c>
    </row>
    <row r="1625" spans="1:20" x14ac:dyDescent="0.3">
      <c r="A1625" t="s">
        <v>5746</v>
      </c>
      <c r="B1625" s="2">
        <v>45238</v>
      </c>
      <c r="C1625" s="2">
        <v>45238</v>
      </c>
      <c r="D1625" s="2"/>
      <c r="E1625" t="s">
        <v>951</v>
      </c>
      <c r="F1625" t="s">
        <v>952</v>
      </c>
      <c r="G1625" t="s">
        <v>942</v>
      </c>
      <c r="H1625" t="s">
        <v>951</v>
      </c>
      <c r="I1625" t="s">
        <v>3148</v>
      </c>
      <c r="J1625" t="s">
        <v>3149</v>
      </c>
      <c r="K1625" t="s">
        <v>955</v>
      </c>
      <c r="L1625">
        <v>1</v>
      </c>
      <c r="M1625" t="s">
        <v>77</v>
      </c>
      <c r="N1625">
        <v>33.340000000000003</v>
      </c>
      <c r="O1625">
        <v>17.68</v>
      </c>
      <c r="P1625" t="s">
        <v>78</v>
      </c>
      <c r="Q1625" s="94">
        <v>45281.666666666664</v>
      </c>
      <c r="R1625">
        <v>33.340000000000003</v>
      </c>
      <c r="S1625">
        <v>17.68</v>
      </c>
      <c r="T1625" t="str">
        <f>VLOOKUP(E1625,zamiana!A:B,2,0)</f>
        <v>ALSTOM (ex. BT) CZL</v>
      </c>
    </row>
    <row r="1626" spans="1:20" x14ac:dyDescent="0.3">
      <c r="A1626" t="s">
        <v>5746</v>
      </c>
      <c r="B1626" s="2">
        <v>45238</v>
      </c>
      <c r="C1626" s="2">
        <v>45238</v>
      </c>
      <c r="D1626" s="2"/>
      <c r="E1626" t="s">
        <v>951</v>
      </c>
      <c r="F1626" t="s">
        <v>952</v>
      </c>
      <c r="G1626" t="s">
        <v>942</v>
      </c>
      <c r="H1626" t="s">
        <v>951</v>
      </c>
      <c r="I1626" t="s">
        <v>3148</v>
      </c>
      <c r="J1626" t="s">
        <v>3149</v>
      </c>
      <c r="K1626" t="s">
        <v>955</v>
      </c>
      <c r="L1626">
        <v>12</v>
      </c>
      <c r="M1626" t="s">
        <v>77</v>
      </c>
      <c r="N1626">
        <v>33.340000000000003</v>
      </c>
      <c r="O1626">
        <v>17.68</v>
      </c>
      <c r="P1626" t="s">
        <v>78</v>
      </c>
      <c r="Q1626" s="94">
        <v>45281.666666666664</v>
      </c>
      <c r="R1626">
        <v>400.08</v>
      </c>
      <c r="S1626">
        <v>212.16</v>
      </c>
      <c r="T1626" t="str">
        <f>VLOOKUP(E1626,zamiana!A:B,2,0)</f>
        <v>ALSTOM (ex. BT) CZL</v>
      </c>
    </row>
    <row r="1627" spans="1:20" x14ac:dyDescent="0.3">
      <c r="A1627" t="s">
        <v>5746</v>
      </c>
      <c r="B1627" s="2">
        <v>45238</v>
      </c>
      <c r="C1627" s="2">
        <v>45238</v>
      </c>
      <c r="D1627" s="2"/>
      <c r="E1627" t="s">
        <v>951</v>
      </c>
      <c r="F1627" t="s">
        <v>952</v>
      </c>
      <c r="G1627" t="s">
        <v>942</v>
      </c>
      <c r="H1627" t="s">
        <v>951</v>
      </c>
      <c r="I1627" t="s">
        <v>3148</v>
      </c>
      <c r="J1627" t="s">
        <v>3149</v>
      </c>
      <c r="K1627" t="s">
        <v>955</v>
      </c>
      <c r="L1627">
        <v>1</v>
      </c>
      <c r="M1627" t="s">
        <v>77</v>
      </c>
      <c r="N1627">
        <v>33.340000000000003</v>
      </c>
      <c r="O1627">
        <v>17.68</v>
      </c>
      <c r="P1627" t="s">
        <v>78</v>
      </c>
      <c r="Q1627" s="94">
        <v>45281.666666666664</v>
      </c>
      <c r="R1627">
        <v>33.340000000000003</v>
      </c>
      <c r="S1627">
        <v>17.68</v>
      </c>
      <c r="T1627" t="str">
        <f>VLOOKUP(E1627,zamiana!A:B,2,0)</f>
        <v>ALSTOM (ex. BT) CZL</v>
      </c>
    </row>
    <row r="1628" spans="1:20" x14ac:dyDescent="0.3">
      <c r="A1628" t="s">
        <v>5746</v>
      </c>
      <c r="B1628" s="2">
        <v>45238</v>
      </c>
      <c r="C1628" s="2">
        <v>45238</v>
      </c>
      <c r="D1628" s="2"/>
      <c r="E1628" t="s">
        <v>951</v>
      </c>
      <c r="F1628" t="s">
        <v>952</v>
      </c>
      <c r="G1628" t="s">
        <v>942</v>
      </c>
      <c r="H1628" t="s">
        <v>951</v>
      </c>
      <c r="I1628" t="s">
        <v>3110</v>
      </c>
      <c r="J1628" t="s">
        <v>3111</v>
      </c>
      <c r="K1628" t="s">
        <v>955</v>
      </c>
      <c r="L1628">
        <v>2</v>
      </c>
      <c r="M1628" t="s">
        <v>77</v>
      </c>
      <c r="N1628">
        <v>29.07</v>
      </c>
      <c r="O1628">
        <v>14.26</v>
      </c>
      <c r="P1628" t="s">
        <v>78</v>
      </c>
      <c r="Q1628" s="94">
        <v>45281.668055555558</v>
      </c>
      <c r="R1628">
        <v>58.14</v>
      </c>
      <c r="S1628">
        <v>28.52</v>
      </c>
      <c r="T1628" t="str">
        <f>VLOOKUP(E1628,zamiana!A:B,2,0)</f>
        <v>ALSTOM (ex. BT) CZL</v>
      </c>
    </row>
    <row r="1629" spans="1:20" x14ac:dyDescent="0.3">
      <c r="A1629" t="s">
        <v>5746</v>
      </c>
      <c r="B1629" s="2">
        <v>45238</v>
      </c>
      <c r="C1629" s="2">
        <v>45238</v>
      </c>
      <c r="D1629" s="2"/>
      <c r="E1629" t="s">
        <v>951</v>
      </c>
      <c r="F1629" t="s">
        <v>952</v>
      </c>
      <c r="G1629" t="s">
        <v>942</v>
      </c>
      <c r="H1629" t="s">
        <v>951</v>
      </c>
      <c r="I1629" t="s">
        <v>3110</v>
      </c>
      <c r="J1629" t="s">
        <v>3111</v>
      </c>
      <c r="K1629" t="s">
        <v>955</v>
      </c>
      <c r="L1629">
        <v>2</v>
      </c>
      <c r="M1629" t="s">
        <v>77</v>
      </c>
      <c r="N1629">
        <v>29.07</v>
      </c>
      <c r="O1629">
        <v>14.26</v>
      </c>
      <c r="P1629" t="s">
        <v>78</v>
      </c>
      <c r="Q1629" s="94">
        <v>45281.668055555558</v>
      </c>
      <c r="R1629">
        <v>58.14</v>
      </c>
      <c r="S1629">
        <v>28.52</v>
      </c>
      <c r="T1629" t="str">
        <f>VLOOKUP(E1629,zamiana!A:B,2,0)</f>
        <v>ALSTOM (ex. BT) CZL</v>
      </c>
    </row>
    <row r="1630" spans="1:20" x14ac:dyDescent="0.3">
      <c r="A1630" t="s">
        <v>5746</v>
      </c>
      <c r="B1630" s="2">
        <v>45238</v>
      </c>
      <c r="C1630" s="2">
        <v>45238</v>
      </c>
      <c r="D1630" s="2"/>
      <c r="E1630" t="s">
        <v>951</v>
      </c>
      <c r="F1630" t="s">
        <v>952</v>
      </c>
      <c r="G1630" t="s">
        <v>942</v>
      </c>
      <c r="H1630" t="s">
        <v>951</v>
      </c>
      <c r="I1630" t="s">
        <v>3110</v>
      </c>
      <c r="J1630" t="s">
        <v>3111</v>
      </c>
      <c r="K1630" t="s">
        <v>955</v>
      </c>
      <c r="L1630">
        <v>2</v>
      </c>
      <c r="M1630" t="s">
        <v>77</v>
      </c>
      <c r="N1630">
        <v>29.07</v>
      </c>
      <c r="O1630">
        <v>14.26</v>
      </c>
      <c r="P1630" t="s">
        <v>78</v>
      </c>
      <c r="Q1630" s="94">
        <v>45281.668055555558</v>
      </c>
      <c r="R1630">
        <v>58.14</v>
      </c>
      <c r="S1630">
        <v>28.52</v>
      </c>
      <c r="T1630" t="str">
        <f>VLOOKUP(E1630,zamiana!A:B,2,0)</f>
        <v>ALSTOM (ex. BT) CZL</v>
      </c>
    </row>
    <row r="1631" spans="1:20" x14ac:dyDescent="0.3">
      <c r="A1631" t="s">
        <v>5746</v>
      </c>
      <c r="B1631" s="2">
        <v>45238</v>
      </c>
      <c r="C1631" s="2">
        <v>45238</v>
      </c>
      <c r="D1631" s="2"/>
      <c r="E1631" t="s">
        <v>951</v>
      </c>
      <c r="F1631" t="s">
        <v>952</v>
      </c>
      <c r="G1631" t="s">
        <v>942</v>
      </c>
      <c r="H1631" t="s">
        <v>951</v>
      </c>
      <c r="I1631" t="s">
        <v>3110</v>
      </c>
      <c r="J1631" t="s">
        <v>3111</v>
      </c>
      <c r="K1631" t="s">
        <v>955</v>
      </c>
      <c r="L1631">
        <v>2</v>
      </c>
      <c r="M1631" t="s">
        <v>77</v>
      </c>
      <c r="N1631">
        <v>29.07</v>
      </c>
      <c r="O1631">
        <v>14.26</v>
      </c>
      <c r="P1631" t="s">
        <v>78</v>
      </c>
      <c r="Q1631" s="94">
        <v>45281.668055555558</v>
      </c>
      <c r="R1631">
        <v>58.14</v>
      </c>
      <c r="S1631">
        <v>28.52</v>
      </c>
      <c r="T1631" t="str">
        <f>VLOOKUP(E1631,zamiana!A:B,2,0)</f>
        <v>ALSTOM (ex. BT) CZL</v>
      </c>
    </row>
    <row r="1632" spans="1:20" x14ac:dyDescent="0.3">
      <c r="A1632" t="s">
        <v>5746</v>
      </c>
      <c r="B1632" s="2">
        <v>45238</v>
      </c>
      <c r="C1632" s="2">
        <v>45238</v>
      </c>
      <c r="D1632" s="2"/>
      <c r="E1632" t="s">
        <v>951</v>
      </c>
      <c r="F1632" t="s">
        <v>952</v>
      </c>
      <c r="G1632" t="s">
        <v>942</v>
      </c>
      <c r="H1632" t="s">
        <v>951</v>
      </c>
      <c r="I1632" t="s">
        <v>3110</v>
      </c>
      <c r="J1632" t="s">
        <v>3111</v>
      </c>
      <c r="K1632" t="s">
        <v>955</v>
      </c>
      <c r="L1632">
        <v>12</v>
      </c>
      <c r="M1632" t="s">
        <v>77</v>
      </c>
      <c r="N1632">
        <v>29.07</v>
      </c>
      <c r="O1632">
        <v>14.26</v>
      </c>
      <c r="P1632" t="s">
        <v>78</v>
      </c>
      <c r="Q1632" s="94">
        <v>45281.668055555558</v>
      </c>
      <c r="R1632">
        <v>348.84</v>
      </c>
      <c r="S1632">
        <v>171.12</v>
      </c>
      <c r="T1632" t="str">
        <f>VLOOKUP(E1632,zamiana!A:B,2,0)</f>
        <v>ALSTOM (ex. BT) CZL</v>
      </c>
    </row>
    <row r="1633" spans="1:20" x14ac:dyDescent="0.3">
      <c r="A1633" t="s">
        <v>5746</v>
      </c>
      <c r="B1633" s="2">
        <v>45238</v>
      </c>
      <c r="C1633" s="2">
        <v>45238</v>
      </c>
      <c r="D1633" s="2"/>
      <c r="E1633" t="s">
        <v>951</v>
      </c>
      <c r="F1633" t="s">
        <v>952</v>
      </c>
      <c r="G1633" t="s">
        <v>942</v>
      </c>
      <c r="H1633" t="s">
        <v>951</v>
      </c>
      <c r="I1633" t="s">
        <v>3110</v>
      </c>
      <c r="J1633" t="s">
        <v>3111</v>
      </c>
      <c r="K1633" t="s">
        <v>955</v>
      </c>
      <c r="L1633">
        <v>2</v>
      </c>
      <c r="M1633" t="s">
        <v>77</v>
      </c>
      <c r="N1633">
        <v>29.07</v>
      </c>
      <c r="O1633">
        <v>14.26</v>
      </c>
      <c r="P1633" t="s">
        <v>78</v>
      </c>
      <c r="Q1633" s="94">
        <v>45281.668055555558</v>
      </c>
      <c r="R1633">
        <v>58.14</v>
      </c>
      <c r="S1633">
        <v>28.52</v>
      </c>
      <c r="T1633" t="str">
        <f>VLOOKUP(E1633,zamiana!A:B,2,0)</f>
        <v>ALSTOM (ex. BT) CZL</v>
      </c>
    </row>
    <row r="1634" spans="1:20" x14ac:dyDescent="0.3">
      <c r="A1634" t="s">
        <v>5746</v>
      </c>
      <c r="B1634" s="2">
        <v>45238</v>
      </c>
      <c r="C1634" s="2">
        <v>45238</v>
      </c>
      <c r="D1634" s="2"/>
      <c r="E1634" t="s">
        <v>951</v>
      </c>
      <c r="F1634" t="s">
        <v>952</v>
      </c>
      <c r="G1634" t="s">
        <v>942</v>
      </c>
      <c r="H1634" t="s">
        <v>951</v>
      </c>
      <c r="I1634" t="s">
        <v>3110</v>
      </c>
      <c r="J1634" t="s">
        <v>3111</v>
      </c>
      <c r="K1634" t="s">
        <v>955</v>
      </c>
      <c r="L1634">
        <v>2</v>
      </c>
      <c r="M1634" t="s">
        <v>77</v>
      </c>
      <c r="N1634">
        <v>29.07</v>
      </c>
      <c r="O1634">
        <v>14.26</v>
      </c>
      <c r="P1634" t="s">
        <v>78</v>
      </c>
      <c r="Q1634" s="94">
        <v>45281.668055555558</v>
      </c>
      <c r="R1634">
        <v>58.14</v>
      </c>
      <c r="S1634">
        <v>28.52</v>
      </c>
      <c r="T1634" t="str">
        <f>VLOOKUP(E1634,zamiana!A:B,2,0)</f>
        <v>ALSTOM (ex. BT) CZL</v>
      </c>
    </row>
    <row r="1635" spans="1:20" x14ac:dyDescent="0.3">
      <c r="A1635" t="s">
        <v>5746</v>
      </c>
      <c r="B1635" s="2">
        <v>45238</v>
      </c>
      <c r="C1635" s="2">
        <v>45238</v>
      </c>
      <c r="D1635" s="2"/>
      <c r="E1635" t="s">
        <v>951</v>
      </c>
      <c r="F1635" t="s">
        <v>952</v>
      </c>
      <c r="G1635" t="s">
        <v>942</v>
      </c>
      <c r="H1635" t="s">
        <v>951</v>
      </c>
      <c r="I1635" t="s">
        <v>3110</v>
      </c>
      <c r="J1635" t="s">
        <v>3111</v>
      </c>
      <c r="K1635" t="s">
        <v>955</v>
      </c>
      <c r="L1635">
        <v>2</v>
      </c>
      <c r="M1635" t="s">
        <v>77</v>
      </c>
      <c r="N1635">
        <v>29.07</v>
      </c>
      <c r="O1635">
        <v>14.26</v>
      </c>
      <c r="P1635" t="s">
        <v>78</v>
      </c>
      <c r="Q1635" s="94">
        <v>45281.668055555558</v>
      </c>
      <c r="R1635">
        <v>58.14</v>
      </c>
      <c r="S1635">
        <v>28.52</v>
      </c>
      <c r="T1635" t="str">
        <f>VLOOKUP(E1635,zamiana!A:B,2,0)</f>
        <v>ALSTOM (ex. BT) CZL</v>
      </c>
    </row>
    <row r="1636" spans="1:20" x14ac:dyDescent="0.3">
      <c r="A1636" t="s">
        <v>5746</v>
      </c>
      <c r="B1636" s="2">
        <v>45238</v>
      </c>
      <c r="C1636" s="2">
        <v>45238</v>
      </c>
      <c r="D1636" s="2"/>
      <c r="E1636" t="s">
        <v>951</v>
      </c>
      <c r="F1636" t="s">
        <v>952</v>
      </c>
      <c r="G1636" t="s">
        <v>942</v>
      </c>
      <c r="H1636" t="s">
        <v>951</v>
      </c>
      <c r="I1636" t="s">
        <v>3110</v>
      </c>
      <c r="J1636" t="s">
        <v>3111</v>
      </c>
      <c r="K1636" t="s">
        <v>955</v>
      </c>
      <c r="L1636">
        <v>2</v>
      </c>
      <c r="M1636" t="s">
        <v>77</v>
      </c>
      <c r="N1636">
        <v>29.07</v>
      </c>
      <c r="O1636">
        <v>14.26</v>
      </c>
      <c r="P1636" t="s">
        <v>78</v>
      </c>
      <c r="Q1636" s="94">
        <v>45281.668055555558</v>
      </c>
      <c r="R1636">
        <v>58.14</v>
      </c>
      <c r="S1636">
        <v>28.52</v>
      </c>
      <c r="T1636" t="str">
        <f>VLOOKUP(E1636,zamiana!A:B,2,0)</f>
        <v>ALSTOM (ex. BT) CZL</v>
      </c>
    </row>
    <row r="1637" spans="1:20" x14ac:dyDescent="0.3">
      <c r="A1637" t="s">
        <v>5746</v>
      </c>
      <c r="B1637" s="2">
        <v>45238</v>
      </c>
      <c r="C1637" s="2">
        <v>45238</v>
      </c>
      <c r="D1637" s="2"/>
      <c r="E1637" t="s">
        <v>951</v>
      </c>
      <c r="F1637" t="s">
        <v>952</v>
      </c>
      <c r="G1637" t="s">
        <v>942</v>
      </c>
      <c r="H1637" t="s">
        <v>951</v>
      </c>
      <c r="I1637" t="s">
        <v>3110</v>
      </c>
      <c r="J1637" t="s">
        <v>3111</v>
      </c>
      <c r="K1637" t="s">
        <v>955</v>
      </c>
      <c r="L1637">
        <v>2</v>
      </c>
      <c r="M1637" t="s">
        <v>77</v>
      </c>
      <c r="N1637">
        <v>29.07</v>
      </c>
      <c r="O1637">
        <v>14.26</v>
      </c>
      <c r="P1637" t="s">
        <v>78</v>
      </c>
      <c r="Q1637" s="94">
        <v>45281.668055555558</v>
      </c>
      <c r="R1637">
        <v>58.14</v>
      </c>
      <c r="S1637">
        <v>28.52</v>
      </c>
      <c r="T1637" t="str">
        <f>VLOOKUP(E1637,zamiana!A:B,2,0)</f>
        <v>ALSTOM (ex. BT) CZL</v>
      </c>
    </row>
    <row r="1638" spans="1:20" x14ac:dyDescent="0.3">
      <c r="A1638" t="s">
        <v>5746</v>
      </c>
      <c r="B1638" s="2">
        <v>45238</v>
      </c>
      <c r="C1638" s="2">
        <v>45238</v>
      </c>
      <c r="D1638" s="2"/>
      <c r="E1638" t="s">
        <v>951</v>
      </c>
      <c r="F1638" t="s">
        <v>952</v>
      </c>
      <c r="G1638" t="s">
        <v>942</v>
      </c>
      <c r="H1638" t="s">
        <v>951</v>
      </c>
      <c r="I1638" t="s">
        <v>2843</v>
      </c>
      <c r="J1638" t="s">
        <v>2844</v>
      </c>
      <c r="K1638" t="s">
        <v>955</v>
      </c>
      <c r="L1638">
        <v>1</v>
      </c>
      <c r="M1638" t="s">
        <v>77</v>
      </c>
      <c r="N1638">
        <v>7.79</v>
      </c>
      <c r="O1638">
        <v>3.68</v>
      </c>
      <c r="P1638" t="s">
        <v>78</v>
      </c>
      <c r="Q1638" s="94">
        <v>45281.667361111111</v>
      </c>
      <c r="R1638">
        <v>7.79</v>
      </c>
      <c r="S1638">
        <v>3.68</v>
      </c>
      <c r="T1638" t="str">
        <f>VLOOKUP(E1638,zamiana!A:B,2,0)</f>
        <v>ALSTOM (ex. BT) CZL</v>
      </c>
    </row>
    <row r="1639" spans="1:20" x14ac:dyDescent="0.3">
      <c r="A1639" t="s">
        <v>5746</v>
      </c>
      <c r="B1639" s="2">
        <v>45238</v>
      </c>
      <c r="C1639" s="2">
        <v>45238</v>
      </c>
      <c r="D1639" s="2"/>
      <c r="E1639" t="s">
        <v>951</v>
      </c>
      <c r="F1639" t="s">
        <v>952</v>
      </c>
      <c r="G1639" t="s">
        <v>942</v>
      </c>
      <c r="H1639" t="s">
        <v>951</v>
      </c>
      <c r="I1639" t="s">
        <v>2843</v>
      </c>
      <c r="J1639" t="s">
        <v>2844</v>
      </c>
      <c r="K1639" t="s">
        <v>955</v>
      </c>
      <c r="L1639">
        <v>1</v>
      </c>
      <c r="M1639" t="s">
        <v>77</v>
      </c>
      <c r="N1639">
        <v>7.79</v>
      </c>
      <c r="O1639">
        <v>3.68</v>
      </c>
      <c r="P1639" t="s">
        <v>78</v>
      </c>
      <c r="Q1639" s="94">
        <v>45281.667361111111</v>
      </c>
      <c r="R1639">
        <v>7.79</v>
      </c>
      <c r="S1639">
        <v>3.68</v>
      </c>
      <c r="T1639" t="str">
        <f>VLOOKUP(E1639,zamiana!A:B,2,0)</f>
        <v>ALSTOM (ex. BT) CZL</v>
      </c>
    </row>
    <row r="1640" spans="1:20" x14ac:dyDescent="0.3">
      <c r="A1640" t="s">
        <v>5746</v>
      </c>
      <c r="B1640" s="2">
        <v>45238</v>
      </c>
      <c r="C1640" s="2">
        <v>45238</v>
      </c>
      <c r="D1640" s="2"/>
      <c r="E1640" t="s">
        <v>951</v>
      </c>
      <c r="F1640" t="s">
        <v>952</v>
      </c>
      <c r="G1640" t="s">
        <v>942</v>
      </c>
      <c r="H1640" t="s">
        <v>951</v>
      </c>
      <c r="I1640" t="s">
        <v>2843</v>
      </c>
      <c r="J1640" t="s">
        <v>2844</v>
      </c>
      <c r="K1640" t="s">
        <v>955</v>
      </c>
      <c r="L1640">
        <v>1</v>
      </c>
      <c r="M1640" t="s">
        <v>77</v>
      </c>
      <c r="N1640">
        <v>7.79</v>
      </c>
      <c r="O1640">
        <v>3.68</v>
      </c>
      <c r="P1640" t="s">
        <v>78</v>
      </c>
      <c r="Q1640" s="94">
        <v>45281.667361111111</v>
      </c>
      <c r="R1640">
        <v>7.79</v>
      </c>
      <c r="S1640">
        <v>3.68</v>
      </c>
      <c r="T1640" t="str">
        <f>VLOOKUP(E1640,zamiana!A:B,2,0)</f>
        <v>ALSTOM (ex. BT) CZL</v>
      </c>
    </row>
    <row r="1641" spans="1:20" x14ac:dyDescent="0.3">
      <c r="A1641" t="s">
        <v>5746</v>
      </c>
      <c r="B1641" s="2">
        <v>45238</v>
      </c>
      <c r="C1641" s="2">
        <v>45238</v>
      </c>
      <c r="D1641" s="2"/>
      <c r="E1641" t="s">
        <v>951</v>
      </c>
      <c r="F1641" t="s">
        <v>952</v>
      </c>
      <c r="G1641" t="s">
        <v>942</v>
      </c>
      <c r="H1641" t="s">
        <v>951</v>
      </c>
      <c r="I1641" t="s">
        <v>2843</v>
      </c>
      <c r="J1641" t="s">
        <v>2844</v>
      </c>
      <c r="K1641" t="s">
        <v>955</v>
      </c>
      <c r="L1641">
        <v>1</v>
      </c>
      <c r="M1641" t="s">
        <v>77</v>
      </c>
      <c r="N1641">
        <v>7.79</v>
      </c>
      <c r="O1641">
        <v>3.68</v>
      </c>
      <c r="P1641" t="s">
        <v>78</v>
      </c>
      <c r="Q1641" s="94">
        <v>45281.667361111111</v>
      </c>
      <c r="R1641">
        <v>7.79</v>
      </c>
      <c r="S1641">
        <v>3.68</v>
      </c>
      <c r="T1641" t="str">
        <f>VLOOKUP(E1641,zamiana!A:B,2,0)</f>
        <v>ALSTOM (ex. BT) CZL</v>
      </c>
    </row>
    <row r="1642" spans="1:20" x14ac:dyDescent="0.3">
      <c r="A1642" t="s">
        <v>5746</v>
      </c>
      <c r="B1642" s="2">
        <v>45238</v>
      </c>
      <c r="C1642" s="2">
        <v>45238</v>
      </c>
      <c r="D1642" s="2"/>
      <c r="E1642" t="s">
        <v>951</v>
      </c>
      <c r="F1642" t="s">
        <v>952</v>
      </c>
      <c r="G1642" t="s">
        <v>942</v>
      </c>
      <c r="H1642" t="s">
        <v>951</v>
      </c>
      <c r="I1642" t="s">
        <v>2851</v>
      </c>
      <c r="J1642" t="s">
        <v>2852</v>
      </c>
      <c r="K1642" t="s">
        <v>955</v>
      </c>
      <c r="L1642">
        <v>1</v>
      </c>
      <c r="M1642" t="s">
        <v>77</v>
      </c>
      <c r="N1642">
        <v>12.06</v>
      </c>
      <c r="O1642">
        <v>6.27</v>
      </c>
      <c r="P1642" t="s">
        <v>78</v>
      </c>
      <c r="Q1642" s="94">
        <v>45281.667361111111</v>
      </c>
      <c r="R1642">
        <v>12.06</v>
      </c>
      <c r="S1642">
        <v>6.27</v>
      </c>
      <c r="T1642" t="str">
        <f>VLOOKUP(E1642,zamiana!A:B,2,0)</f>
        <v>ALSTOM (ex. BT) CZL</v>
      </c>
    </row>
    <row r="1643" spans="1:20" x14ac:dyDescent="0.3">
      <c r="A1643" t="s">
        <v>5746</v>
      </c>
      <c r="B1643" s="2">
        <v>45238</v>
      </c>
      <c r="C1643" s="2">
        <v>45238</v>
      </c>
      <c r="D1643" s="2"/>
      <c r="E1643" t="s">
        <v>951</v>
      </c>
      <c r="F1643" t="s">
        <v>952</v>
      </c>
      <c r="G1643" t="s">
        <v>942</v>
      </c>
      <c r="H1643" t="s">
        <v>951</v>
      </c>
      <c r="I1643" t="s">
        <v>2851</v>
      </c>
      <c r="J1643" t="s">
        <v>2852</v>
      </c>
      <c r="K1643" t="s">
        <v>955</v>
      </c>
      <c r="L1643">
        <v>1</v>
      </c>
      <c r="M1643" t="s">
        <v>77</v>
      </c>
      <c r="N1643">
        <v>12.06</v>
      </c>
      <c r="O1643">
        <v>6.27</v>
      </c>
      <c r="P1643" t="s">
        <v>78</v>
      </c>
      <c r="Q1643" s="94">
        <v>45281.667361111111</v>
      </c>
      <c r="R1643">
        <v>12.06</v>
      </c>
      <c r="S1643">
        <v>6.27</v>
      </c>
      <c r="T1643" t="str">
        <f>VLOOKUP(E1643,zamiana!A:B,2,0)</f>
        <v>ALSTOM (ex. BT) CZL</v>
      </c>
    </row>
    <row r="1644" spans="1:20" x14ac:dyDescent="0.3">
      <c r="A1644" t="s">
        <v>5746</v>
      </c>
      <c r="B1644" s="2">
        <v>45238</v>
      </c>
      <c r="C1644" s="2">
        <v>45238</v>
      </c>
      <c r="D1644" s="2"/>
      <c r="E1644" t="s">
        <v>951</v>
      </c>
      <c r="F1644" t="s">
        <v>952</v>
      </c>
      <c r="G1644" t="s">
        <v>942</v>
      </c>
      <c r="H1644" t="s">
        <v>951</v>
      </c>
      <c r="I1644" t="s">
        <v>2851</v>
      </c>
      <c r="J1644" t="s">
        <v>2852</v>
      </c>
      <c r="K1644" t="s">
        <v>955</v>
      </c>
      <c r="L1644">
        <v>1</v>
      </c>
      <c r="M1644" t="s">
        <v>77</v>
      </c>
      <c r="N1644">
        <v>12.06</v>
      </c>
      <c r="O1644">
        <v>6.27</v>
      </c>
      <c r="P1644" t="s">
        <v>78</v>
      </c>
      <c r="Q1644" s="94">
        <v>45281.667361111111</v>
      </c>
      <c r="R1644">
        <v>12.06</v>
      </c>
      <c r="S1644">
        <v>6.27</v>
      </c>
      <c r="T1644" t="str">
        <f>VLOOKUP(E1644,zamiana!A:B,2,0)</f>
        <v>ALSTOM (ex. BT) CZL</v>
      </c>
    </row>
    <row r="1645" spans="1:20" x14ac:dyDescent="0.3">
      <c r="A1645" t="s">
        <v>5746</v>
      </c>
      <c r="B1645" s="2">
        <v>45238</v>
      </c>
      <c r="C1645" s="2">
        <v>45238</v>
      </c>
      <c r="D1645" s="2"/>
      <c r="E1645" t="s">
        <v>951</v>
      </c>
      <c r="F1645" t="s">
        <v>952</v>
      </c>
      <c r="G1645" t="s">
        <v>942</v>
      </c>
      <c r="H1645" t="s">
        <v>951</v>
      </c>
      <c r="I1645" t="s">
        <v>2845</v>
      </c>
      <c r="J1645" t="s">
        <v>2846</v>
      </c>
      <c r="K1645" t="s">
        <v>955</v>
      </c>
      <c r="L1645">
        <v>5</v>
      </c>
      <c r="M1645" t="s">
        <v>77</v>
      </c>
      <c r="N1645">
        <v>17.36</v>
      </c>
      <c r="O1645">
        <v>9.3800000000000008</v>
      </c>
      <c r="P1645" t="s">
        <v>78</v>
      </c>
      <c r="Q1645" s="94">
        <v>45281.668055555558</v>
      </c>
      <c r="R1645">
        <v>86.8</v>
      </c>
      <c r="S1645">
        <v>46.9</v>
      </c>
      <c r="T1645" t="str">
        <f>VLOOKUP(E1645,zamiana!A:B,2,0)</f>
        <v>ALSTOM (ex. BT) CZL</v>
      </c>
    </row>
    <row r="1646" spans="1:20" x14ac:dyDescent="0.3">
      <c r="A1646" t="s">
        <v>5746</v>
      </c>
      <c r="B1646" s="2">
        <v>45238</v>
      </c>
      <c r="C1646" s="2">
        <v>45238</v>
      </c>
      <c r="D1646" s="2"/>
      <c r="E1646" t="s">
        <v>951</v>
      </c>
      <c r="F1646" t="s">
        <v>952</v>
      </c>
      <c r="G1646" t="s">
        <v>942</v>
      </c>
      <c r="H1646" t="s">
        <v>951</v>
      </c>
      <c r="I1646" t="s">
        <v>2858</v>
      </c>
      <c r="J1646" t="s">
        <v>2859</v>
      </c>
      <c r="K1646" t="s">
        <v>955</v>
      </c>
      <c r="L1646">
        <v>13</v>
      </c>
      <c r="M1646" t="s">
        <v>77</v>
      </c>
      <c r="N1646">
        <v>19.010000000000002</v>
      </c>
      <c r="O1646">
        <v>10.7</v>
      </c>
      <c r="P1646" t="s">
        <v>78</v>
      </c>
      <c r="Q1646" s="94">
        <v>45281.667361111111</v>
      </c>
      <c r="R1646">
        <v>247.13</v>
      </c>
      <c r="S1646">
        <v>139.1</v>
      </c>
      <c r="T1646" t="str">
        <f>VLOOKUP(E1646,zamiana!A:B,2,0)</f>
        <v>ALSTOM (ex. BT) CZL</v>
      </c>
    </row>
    <row r="1647" spans="1:20" x14ac:dyDescent="0.3">
      <c r="A1647" t="s">
        <v>5746</v>
      </c>
      <c r="B1647" s="2">
        <v>45238</v>
      </c>
      <c r="C1647" s="2">
        <v>45238</v>
      </c>
      <c r="D1647" s="2"/>
      <c r="E1647" t="s">
        <v>951</v>
      </c>
      <c r="F1647" t="s">
        <v>952</v>
      </c>
      <c r="G1647" t="s">
        <v>942</v>
      </c>
      <c r="H1647" t="s">
        <v>951</v>
      </c>
      <c r="I1647" t="s">
        <v>2847</v>
      </c>
      <c r="J1647" t="s">
        <v>2848</v>
      </c>
      <c r="K1647" t="s">
        <v>955</v>
      </c>
      <c r="L1647">
        <v>2</v>
      </c>
      <c r="M1647" t="s">
        <v>77</v>
      </c>
      <c r="N1647">
        <v>81.64</v>
      </c>
      <c r="O1647">
        <v>40.4</v>
      </c>
      <c r="P1647" t="s">
        <v>78</v>
      </c>
      <c r="Q1647" s="94">
        <v>45281.666666666664</v>
      </c>
      <c r="R1647">
        <v>163.28</v>
      </c>
      <c r="S1647">
        <v>80.8</v>
      </c>
      <c r="T1647" t="str">
        <f>VLOOKUP(E1647,zamiana!A:B,2,0)</f>
        <v>ALSTOM (ex. BT) CZL</v>
      </c>
    </row>
    <row r="1648" spans="1:20" x14ac:dyDescent="0.3">
      <c r="A1648" t="s">
        <v>5746</v>
      </c>
      <c r="B1648" s="2">
        <v>45238</v>
      </c>
      <c r="C1648" s="2">
        <v>45238</v>
      </c>
      <c r="D1648" s="2"/>
      <c r="E1648" t="s">
        <v>951</v>
      </c>
      <c r="F1648" t="s">
        <v>952</v>
      </c>
      <c r="G1648" t="s">
        <v>942</v>
      </c>
      <c r="H1648" t="s">
        <v>951</v>
      </c>
      <c r="I1648" t="s">
        <v>2847</v>
      </c>
      <c r="J1648" t="s">
        <v>2848</v>
      </c>
      <c r="K1648" t="s">
        <v>955</v>
      </c>
      <c r="L1648">
        <v>2</v>
      </c>
      <c r="M1648" t="s">
        <v>77</v>
      </c>
      <c r="N1648">
        <v>81.64</v>
      </c>
      <c r="O1648">
        <v>40.4</v>
      </c>
      <c r="P1648" t="s">
        <v>78</v>
      </c>
      <c r="Q1648" s="94">
        <v>45281.666666666664</v>
      </c>
      <c r="R1648">
        <v>163.28</v>
      </c>
      <c r="S1648">
        <v>80.8</v>
      </c>
      <c r="T1648" t="str">
        <f>VLOOKUP(E1648,zamiana!A:B,2,0)</f>
        <v>ALSTOM (ex. BT) CZL</v>
      </c>
    </row>
    <row r="1649" spans="1:20" x14ac:dyDescent="0.3">
      <c r="A1649" t="s">
        <v>5746</v>
      </c>
      <c r="B1649" s="2">
        <v>45238</v>
      </c>
      <c r="C1649" s="2">
        <v>45238</v>
      </c>
      <c r="D1649" s="2"/>
      <c r="E1649" t="s">
        <v>951</v>
      </c>
      <c r="F1649" t="s">
        <v>952</v>
      </c>
      <c r="G1649" t="s">
        <v>942</v>
      </c>
      <c r="H1649" t="s">
        <v>951</v>
      </c>
      <c r="I1649" t="s">
        <v>3105</v>
      </c>
      <c r="J1649" t="s">
        <v>3106</v>
      </c>
      <c r="K1649" t="s">
        <v>955</v>
      </c>
      <c r="L1649">
        <v>10</v>
      </c>
      <c r="M1649" t="s">
        <v>77</v>
      </c>
      <c r="N1649">
        <v>13.22</v>
      </c>
      <c r="O1649">
        <v>7.86</v>
      </c>
      <c r="P1649" t="s">
        <v>78</v>
      </c>
      <c r="Q1649" s="94">
        <v>45281.668055555558</v>
      </c>
      <c r="R1649">
        <v>132.19999999999999</v>
      </c>
      <c r="S1649">
        <v>78.599999999999994</v>
      </c>
      <c r="T1649" t="str">
        <f>VLOOKUP(E1649,zamiana!A:B,2,0)</f>
        <v>ALSTOM (ex. BT) CZL</v>
      </c>
    </row>
    <row r="1650" spans="1:20" x14ac:dyDescent="0.3">
      <c r="A1650" t="s">
        <v>5746</v>
      </c>
      <c r="B1650" s="2">
        <v>45238</v>
      </c>
      <c r="C1650" s="2">
        <v>45238</v>
      </c>
      <c r="D1650" s="2"/>
      <c r="E1650" t="s">
        <v>951</v>
      </c>
      <c r="F1650" t="s">
        <v>952</v>
      </c>
      <c r="G1650" t="s">
        <v>942</v>
      </c>
      <c r="H1650" t="s">
        <v>951</v>
      </c>
      <c r="I1650" t="s">
        <v>3142</v>
      </c>
      <c r="J1650" t="s">
        <v>3143</v>
      </c>
      <c r="K1650" t="s">
        <v>955</v>
      </c>
      <c r="L1650">
        <v>23</v>
      </c>
      <c r="M1650" t="s">
        <v>77</v>
      </c>
      <c r="N1650">
        <v>9.08</v>
      </c>
      <c r="O1650">
        <v>4.1399999999999997</v>
      </c>
      <c r="P1650" t="s">
        <v>78</v>
      </c>
      <c r="Q1650" s="94">
        <v>45281.668055555558</v>
      </c>
      <c r="R1650">
        <v>208.84</v>
      </c>
      <c r="S1650">
        <v>95.22</v>
      </c>
      <c r="T1650" t="str">
        <f>VLOOKUP(E1650,zamiana!A:B,2,0)</f>
        <v>ALSTOM (ex. BT) CZL</v>
      </c>
    </row>
    <row r="1651" spans="1:20" x14ac:dyDescent="0.3">
      <c r="A1651" t="s">
        <v>5746</v>
      </c>
      <c r="B1651" s="2">
        <v>45238</v>
      </c>
      <c r="C1651" s="2">
        <v>45238</v>
      </c>
      <c r="D1651" s="2"/>
      <c r="E1651" t="s">
        <v>951</v>
      </c>
      <c r="F1651" t="s">
        <v>952</v>
      </c>
      <c r="G1651" t="s">
        <v>942</v>
      </c>
      <c r="H1651" t="s">
        <v>951</v>
      </c>
      <c r="I1651" t="s">
        <v>2855</v>
      </c>
      <c r="J1651" t="s">
        <v>2856</v>
      </c>
      <c r="K1651" t="s">
        <v>955</v>
      </c>
      <c r="L1651">
        <v>4</v>
      </c>
      <c r="M1651" t="s">
        <v>77</v>
      </c>
      <c r="N1651">
        <v>10.02</v>
      </c>
      <c r="O1651">
        <v>4.4000000000000004</v>
      </c>
      <c r="P1651" t="s">
        <v>78</v>
      </c>
      <c r="Q1651" s="94">
        <v>45281.668055555558</v>
      </c>
      <c r="R1651">
        <v>40.08</v>
      </c>
      <c r="S1651">
        <v>17.600000000000001</v>
      </c>
      <c r="T1651" t="str">
        <f>VLOOKUP(E1651,zamiana!A:B,2,0)</f>
        <v>ALSTOM (ex. BT) CZL</v>
      </c>
    </row>
    <row r="1652" spans="1:20" x14ac:dyDescent="0.3">
      <c r="A1652" t="s">
        <v>5746</v>
      </c>
      <c r="B1652" s="2">
        <v>45238</v>
      </c>
      <c r="C1652" s="2">
        <v>45238</v>
      </c>
      <c r="D1652" s="2"/>
      <c r="E1652" t="s">
        <v>951</v>
      </c>
      <c r="F1652" t="s">
        <v>952</v>
      </c>
      <c r="G1652" t="s">
        <v>942</v>
      </c>
      <c r="H1652" t="s">
        <v>951</v>
      </c>
      <c r="I1652" t="s">
        <v>2855</v>
      </c>
      <c r="J1652" t="s">
        <v>2856</v>
      </c>
      <c r="K1652" t="s">
        <v>955</v>
      </c>
      <c r="L1652">
        <v>4</v>
      </c>
      <c r="M1652" t="s">
        <v>77</v>
      </c>
      <c r="N1652">
        <v>10.02</v>
      </c>
      <c r="O1652">
        <v>4.4000000000000004</v>
      </c>
      <c r="P1652" t="s">
        <v>78</v>
      </c>
      <c r="Q1652" s="94">
        <v>45281.668055555558</v>
      </c>
      <c r="R1652">
        <v>40.08</v>
      </c>
      <c r="S1652">
        <v>17.600000000000001</v>
      </c>
      <c r="T1652" t="str">
        <f>VLOOKUP(E1652,zamiana!A:B,2,0)</f>
        <v>ALSTOM (ex. BT) CZL</v>
      </c>
    </row>
    <row r="1653" spans="1:20" x14ac:dyDescent="0.3">
      <c r="A1653" t="s">
        <v>5746</v>
      </c>
      <c r="B1653" s="2">
        <v>45238</v>
      </c>
      <c r="C1653" s="2">
        <v>45238</v>
      </c>
      <c r="D1653" s="2"/>
      <c r="E1653" t="s">
        <v>951</v>
      </c>
      <c r="F1653" t="s">
        <v>952</v>
      </c>
      <c r="G1653" t="s">
        <v>942</v>
      </c>
      <c r="H1653" t="s">
        <v>951</v>
      </c>
      <c r="I1653" t="s">
        <v>2855</v>
      </c>
      <c r="J1653" t="s">
        <v>2856</v>
      </c>
      <c r="K1653" t="s">
        <v>955</v>
      </c>
      <c r="L1653">
        <v>2</v>
      </c>
      <c r="M1653" t="s">
        <v>77</v>
      </c>
      <c r="N1653">
        <v>10.02</v>
      </c>
      <c r="O1653">
        <v>4.4000000000000004</v>
      </c>
      <c r="P1653" t="s">
        <v>78</v>
      </c>
      <c r="Q1653" s="94">
        <v>45281.668055555558</v>
      </c>
      <c r="R1653">
        <v>20.04</v>
      </c>
      <c r="S1653">
        <v>8.8000000000000007</v>
      </c>
      <c r="T1653" t="str">
        <f>VLOOKUP(E1653,zamiana!A:B,2,0)</f>
        <v>ALSTOM (ex. BT) CZL</v>
      </c>
    </row>
    <row r="1654" spans="1:20" x14ac:dyDescent="0.3">
      <c r="A1654" t="s">
        <v>5746</v>
      </c>
      <c r="B1654" s="2">
        <v>45238</v>
      </c>
      <c r="C1654" s="2">
        <v>45238</v>
      </c>
      <c r="D1654" s="2"/>
      <c r="E1654" t="s">
        <v>951</v>
      </c>
      <c r="F1654" t="s">
        <v>952</v>
      </c>
      <c r="G1654" t="s">
        <v>942</v>
      </c>
      <c r="H1654" t="s">
        <v>951</v>
      </c>
      <c r="I1654" t="s">
        <v>2855</v>
      </c>
      <c r="J1654" t="s">
        <v>2856</v>
      </c>
      <c r="K1654" t="s">
        <v>955</v>
      </c>
      <c r="L1654">
        <v>4</v>
      </c>
      <c r="M1654" t="s">
        <v>77</v>
      </c>
      <c r="N1654">
        <v>10.02</v>
      </c>
      <c r="O1654">
        <v>4.4000000000000004</v>
      </c>
      <c r="P1654" t="s">
        <v>78</v>
      </c>
      <c r="Q1654" s="94">
        <v>45281.668055555558</v>
      </c>
      <c r="R1654">
        <v>40.08</v>
      </c>
      <c r="S1654">
        <v>17.600000000000001</v>
      </c>
      <c r="T1654" t="str">
        <f>VLOOKUP(E1654,zamiana!A:B,2,0)</f>
        <v>ALSTOM (ex. BT) CZL</v>
      </c>
    </row>
    <row r="1655" spans="1:20" x14ac:dyDescent="0.3">
      <c r="A1655" t="s">
        <v>5746</v>
      </c>
      <c r="B1655" s="2">
        <v>45238</v>
      </c>
      <c r="C1655" s="2">
        <v>45238</v>
      </c>
      <c r="D1655" s="2"/>
      <c r="E1655" t="s">
        <v>951</v>
      </c>
      <c r="F1655" t="s">
        <v>952</v>
      </c>
      <c r="G1655" t="s">
        <v>942</v>
      </c>
      <c r="H1655" t="s">
        <v>951</v>
      </c>
      <c r="I1655" t="s">
        <v>2855</v>
      </c>
      <c r="J1655" t="s">
        <v>2856</v>
      </c>
      <c r="K1655" t="s">
        <v>955</v>
      </c>
      <c r="L1655">
        <v>1</v>
      </c>
      <c r="M1655" t="s">
        <v>77</v>
      </c>
      <c r="N1655">
        <v>10.02</v>
      </c>
      <c r="O1655">
        <v>4.4000000000000004</v>
      </c>
      <c r="P1655" t="s">
        <v>78</v>
      </c>
      <c r="Q1655" s="94">
        <v>45281.668055555558</v>
      </c>
      <c r="R1655">
        <v>10.02</v>
      </c>
      <c r="S1655">
        <v>4.4000000000000004</v>
      </c>
      <c r="T1655" t="str">
        <f>VLOOKUP(E1655,zamiana!A:B,2,0)</f>
        <v>ALSTOM (ex. BT) CZL</v>
      </c>
    </row>
    <row r="1656" spans="1:20" x14ac:dyDescent="0.3">
      <c r="A1656" t="s">
        <v>5746</v>
      </c>
      <c r="B1656" s="2">
        <v>45238</v>
      </c>
      <c r="C1656" s="2">
        <v>45238</v>
      </c>
      <c r="D1656" s="2"/>
      <c r="E1656" t="s">
        <v>951</v>
      </c>
      <c r="F1656" t="s">
        <v>952</v>
      </c>
      <c r="G1656" t="s">
        <v>942</v>
      </c>
      <c r="H1656" t="s">
        <v>951</v>
      </c>
      <c r="I1656" t="s">
        <v>2855</v>
      </c>
      <c r="J1656" t="s">
        <v>2856</v>
      </c>
      <c r="K1656" t="s">
        <v>955</v>
      </c>
      <c r="L1656">
        <v>1</v>
      </c>
      <c r="M1656" t="s">
        <v>77</v>
      </c>
      <c r="N1656">
        <v>10.02</v>
      </c>
      <c r="O1656">
        <v>4.4000000000000004</v>
      </c>
      <c r="P1656" t="s">
        <v>78</v>
      </c>
      <c r="Q1656" s="94">
        <v>45281.668055555558</v>
      </c>
      <c r="R1656">
        <v>10.02</v>
      </c>
      <c r="S1656">
        <v>4.4000000000000004</v>
      </c>
      <c r="T1656" t="str">
        <f>VLOOKUP(E1656,zamiana!A:B,2,0)</f>
        <v>ALSTOM (ex. BT) CZL</v>
      </c>
    </row>
    <row r="1657" spans="1:20" x14ac:dyDescent="0.3">
      <c r="A1657" t="s">
        <v>5746</v>
      </c>
      <c r="B1657" s="2">
        <v>45238</v>
      </c>
      <c r="C1657" s="2">
        <v>45238</v>
      </c>
      <c r="D1657" s="2"/>
      <c r="E1657" t="s">
        <v>951</v>
      </c>
      <c r="F1657" t="s">
        <v>952</v>
      </c>
      <c r="G1657" t="s">
        <v>942</v>
      </c>
      <c r="H1657" t="s">
        <v>951</v>
      </c>
      <c r="I1657" t="s">
        <v>2855</v>
      </c>
      <c r="J1657" t="s">
        <v>2856</v>
      </c>
      <c r="K1657" t="s">
        <v>955</v>
      </c>
      <c r="L1657">
        <v>2</v>
      </c>
      <c r="M1657" t="s">
        <v>77</v>
      </c>
      <c r="N1657">
        <v>10.02</v>
      </c>
      <c r="O1657">
        <v>4.4000000000000004</v>
      </c>
      <c r="P1657" t="s">
        <v>78</v>
      </c>
      <c r="Q1657" s="94">
        <v>45281.668055555558</v>
      </c>
      <c r="R1657">
        <v>20.04</v>
      </c>
      <c r="S1657">
        <v>8.8000000000000007</v>
      </c>
      <c r="T1657" t="str">
        <f>VLOOKUP(E1657,zamiana!A:B,2,0)</f>
        <v>ALSTOM (ex. BT) CZL</v>
      </c>
    </row>
    <row r="1658" spans="1:20" x14ac:dyDescent="0.3">
      <c r="A1658" t="s">
        <v>5746</v>
      </c>
      <c r="B1658" s="2">
        <v>45238</v>
      </c>
      <c r="C1658" s="2">
        <v>45238</v>
      </c>
      <c r="D1658" s="2"/>
      <c r="E1658" t="s">
        <v>951</v>
      </c>
      <c r="F1658" t="s">
        <v>952</v>
      </c>
      <c r="G1658" t="s">
        <v>942</v>
      </c>
      <c r="H1658" t="s">
        <v>951</v>
      </c>
      <c r="I1658" t="s">
        <v>2855</v>
      </c>
      <c r="J1658" t="s">
        <v>2856</v>
      </c>
      <c r="K1658" t="s">
        <v>955</v>
      </c>
      <c r="L1658">
        <v>2</v>
      </c>
      <c r="M1658" t="s">
        <v>77</v>
      </c>
      <c r="N1658">
        <v>10.02</v>
      </c>
      <c r="O1658">
        <v>4.4000000000000004</v>
      </c>
      <c r="P1658" t="s">
        <v>78</v>
      </c>
      <c r="Q1658" s="94">
        <v>45281.668055555558</v>
      </c>
      <c r="R1658">
        <v>20.04</v>
      </c>
      <c r="S1658">
        <v>8.8000000000000007</v>
      </c>
      <c r="T1658" t="str">
        <f>VLOOKUP(E1658,zamiana!A:B,2,0)</f>
        <v>ALSTOM (ex. BT) CZL</v>
      </c>
    </row>
    <row r="1659" spans="1:20" x14ac:dyDescent="0.3">
      <c r="A1659" t="s">
        <v>5746</v>
      </c>
      <c r="B1659" s="2">
        <v>45238</v>
      </c>
      <c r="C1659" s="2">
        <v>45238</v>
      </c>
      <c r="D1659" s="2"/>
      <c r="E1659" t="s">
        <v>951</v>
      </c>
      <c r="F1659" t="s">
        <v>952</v>
      </c>
      <c r="G1659" t="s">
        <v>942</v>
      </c>
      <c r="H1659" t="s">
        <v>951</v>
      </c>
      <c r="I1659" t="s">
        <v>2855</v>
      </c>
      <c r="J1659" t="s">
        <v>2856</v>
      </c>
      <c r="K1659" t="s">
        <v>955</v>
      </c>
      <c r="L1659">
        <v>4</v>
      </c>
      <c r="M1659" t="s">
        <v>77</v>
      </c>
      <c r="N1659">
        <v>10.02</v>
      </c>
      <c r="O1659">
        <v>4.4000000000000004</v>
      </c>
      <c r="P1659" t="s">
        <v>78</v>
      </c>
      <c r="Q1659" s="94">
        <v>45281.668055555558</v>
      </c>
      <c r="R1659">
        <v>40.08</v>
      </c>
      <c r="S1659">
        <v>17.600000000000001</v>
      </c>
      <c r="T1659" t="str">
        <f>VLOOKUP(E1659,zamiana!A:B,2,0)</f>
        <v>ALSTOM (ex. BT) CZL</v>
      </c>
    </row>
    <row r="1660" spans="1:20" x14ac:dyDescent="0.3">
      <c r="A1660" t="s">
        <v>5746</v>
      </c>
      <c r="B1660" s="2">
        <v>45238</v>
      </c>
      <c r="C1660" s="2">
        <v>45238</v>
      </c>
      <c r="D1660" s="2"/>
      <c r="E1660" t="s">
        <v>951</v>
      </c>
      <c r="F1660" t="s">
        <v>952</v>
      </c>
      <c r="G1660" t="s">
        <v>942</v>
      </c>
      <c r="H1660" t="s">
        <v>951</v>
      </c>
      <c r="I1660" t="s">
        <v>2855</v>
      </c>
      <c r="J1660" t="s">
        <v>2856</v>
      </c>
      <c r="K1660" t="s">
        <v>955</v>
      </c>
      <c r="L1660">
        <v>4</v>
      </c>
      <c r="M1660" t="s">
        <v>77</v>
      </c>
      <c r="N1660">
        <v>10.02</v>
      </c>
      <c r="O1660">
        <v>4.4000000000000004</v>
      </c>
      <c r="P1660" t="s">
        <v>78</v>
      </c>
      <c r="Q1660" s="94">
        <v>45281.668055555558</v>
      </c>
      <c r="R1660">
        <v>40.08</v>
      </c>
      <c r="S1660">
        <v>17.600000000000001</v>
      </c>
      <c r="T1660" t="str">
        <f>VLOOKUP(E1660,zamiana!A:B,2,0)</f>
        <v>ALSTOM (ex. BT) CZL</v>
      </c>
    </row>
    <row r="1661" spans="1:20" x14ac:dyDescent="0.3">
      <c r="A1661" t="s">
        <v>5746</v>
      </c>
      <c r="B1661" s="2">
        <v>45238</v>
      </c>
      <c r="C1661" s="2">
        <v>45238</v>
      </c>
      <c r="D1661" s="2"/>
      <c r="E1661" t="s">
        <v>951</v>
      </c>
      <c r="F1661" t="s">
        <v>952</v>
      </c>
      <c r="G1661" t="s">
        <v>942</v>
      </c>
      <c r="H1661" t="s">
        <v>951</v>
      </c>
      <c r="I1661" t="s">
        <v>2855</v>
      </c>
      <c r="J1661" t="s">
        <v>2856</v>
      </c>
      <c r="K1661" t="s">
        <v>955</v>
      </c>
      <c r="L1661">
        <v>1</v>
      </c>
      <c r="M1661" t="s">
        <v>77</v>
      </c>
      <c r="N1661">
        <v>10.02</v>
      </c>
      <c r="O1661">
        <v>4.4000000000000004</v>
      </c>
      <c r="P1661" t="s">
        <v>78</v>
      </c>
      <c r="Q1661" s="94">
        <v>45281.668055555558</v>
      </c>
      <c r="R1661">
        <v>10.02</v>
      </c>
      <c r="S1661">
        <v>4.4000000000000004</v>
      </c>
      <c r="T1661" t="str">
        <f>VLOOKUP(E1661,zamiana!A:B,2,0)</f>
        <v>ALSTOM (ex. BT) CZL</v>
      </c>
    </row>
    <row r="1662" spans="1:20" x14ac:dyDescent="0.3">
      <c r="A1662" t="s">
        <v>5746</v>
      </c>
      <c r="B1662" s="2">
        <v>45238</v>
      </c>
      <c r="C1662" s="2">
        <v>45238</v>
      </c>
      <c r="D1662" s="2"/>
      <c r="E1662" t="s">
        <v>951</v>
      </c>
      <c r="F1662" t="s">
        <v>952</v>
      </c>
      <c r="G1662" t="s">
        <v>942</v>
      </c>
      <c r="H1662" t="s">
        <v>951</v>
      </c>
      <c r="I1662" t="s">
        <v>2855</v>
      </c>
      <c r="J1662" t="s">
        <v>2856</v>
      </c>
      <c r="K1662" t="s">
        <v>955</v>
      </c>
      <c r="L1662">
        <v>1</v>
      </c>
      <c r="M1662" t="s">
        <v>77</v>
      </c>
      <c r="N1662">
        <v>10.02</v>
      </c>
      <c r="O1662">
        <v>4.4000000000000004</v>
      </c>
      <c r="P1662" t="s">
        <v>78</v>
      </c>
      <c r="Q1662" s="94">
        <v>45281.668055555558</v>
      </c>
      <c r="R1662">
        <v>10.02</v>
      </c>
      <c r="S1662">
        <v>4.4000000000000004</v>
      </c>
      <c r="T1662" t="str">
        <f>VLOOKUP(E1662,zamiana!A:B,2,0)</f>
        <v>ALSTOM (ex. BT) CZL</v>
      </c>
    </row>
    <row r="1663" spans="1:20" x14ac:dyDescent="0.3">
      <c r="A1663" t="s">
        <v>5746</v>
      </c>
      <c r="B1663" s="2">
        <v>45238</v>
      </c>
      <c r="C1663" s="2">
        <v>45238</v>
      </c>
      <c r="D1663" s="2"/>
      <c r="E1663" t="s">
        <v>951</v>
      </c>
      <c r="F1663" t="s">
        <v>952</v>
      </c>
      <c r="G1663" t="s">
        <v>942</v>
      </c>
      <c r="H1663" t="s">
        <v>951</v>
      </c>
      <c r="I1663" t="s">
        <v>2855</v>
      </c>
      <c r="J1663" t="s">
        <v>2856</v>
      </c>
      <c r="K1663" t="s">
        <v>955</v>
      </c>
      <c r="L1663">
        <v>1</v>
      </c>
      <c r="M1663" t="s">
        <v>77</v>
      </c>
      <c r="N1663">
        <v>10.02</v>
      </c>
      <c r="O1663">
        <v>4.4000000000000004</v>
      </c>
      <c r="P1663" t="s">
        <v>78</v>
      </c>
      <c r="Q1663" s="94">
        <v>45281.668055555558</v>
      </c>
      <c r="R1663">
        <v>10.02</v>
      </c>
      <c r="S1663">
        <v>4.4000000000000004</v>
      </c>
      <c r="T1663" t="str">
        <f>VLOOKUP(E1663,zamiana!A:B,2,0)</f>
        <v>ALSTOM (ex. BT) CZL</v>
      </c>
    </row>
    <row r="1664" spans="1:20" x14ac:dyDescent="0.3">
      <c r="A1664" t="s">
        <v>5746</v>
      </c>
      <c r="B1664" s="2">
        <v>45238</v>
      </c>
      <c r="C1664" s="2">
        <v>45238</v>
      </c>
      <c r="D1664" s="2"/>
      <c r="E1664" t="s">
        <v>951</v>
      </c>
      <c r="F1664" t="s">
        <v>952</v>
      </c>
      <c r="G1664" t="s">
        <v>942</v>
      </c>
      <c r="H1664" t="s">
        <v>951</v>
      </c>
      <c r="I1664" t="s">
        <v>2855</v>
      </c>
      <c r="J1664" t="s">
        <v>2856</v>
      </c>
      <c r="K1664" t="s">
        <v>955</v>
      </c>
      <c r="L1664">
        <v>1</v>
      </c>
      <c r="M1664" t="s">
        <v>77</v>
      </c>
      <c r="N1664">
        <v>10.02</v>
      </c>
      <c r="O1664">
        <v>4.4000000000000004</v>
      </c>
      <c r="P1664" t="s">
        <v>78</v>
      </c>
      <c r="Q1664" s="94">
        <v>45281.668055555558</v>
      </c>
      <c r="R1664">
        <v>10.02</v>
      </c>
      <c r="S1664">
        <v>4.4000000000000004</v>
      </c>
      <c r="T1664" t="str">
        <f>VLOOKUP(E1664,zamiana!A:B,2,0)</f>
        <v>ALSTOM (ex. BT) CZL</v>
      </c>
    </row>
    <row r="1665" spans="1:20" x14ac:dyDescent="0.3">
      <c r="A1665" t="s">
        <v>5746</v>
      </c>
      <c r="B1665" s="2">
        <v>45238</v>
      </c>
      <c r="C1665" s="2">
        <v>45238</v>
      </c>
      <c r="D1665" s="2"/>
      <c r="E1665" t="s">
        <v>951</v>
      </c>
      <c r="F1665" t="s">
        <v>952</v>
      </c>
      <c r="G1665" t="s">
        <v>942</v>
      </c>
      <c r="H1665" t="s">
        <v>951</v>
      </c>
      <c r="I1665" t="s">
        <v>2855</v>
      </c>
      <c r="J1665" t="s">
        <v>2856</v>
      </c>
      <c r="K1665" t="s">
        <v>955</v>
      </c>
      <c r="L1665">
        <v>1</v>
      </c>
      <c r="M1665" t="s">
        <v>77</v>
      </c>
      <c r="N1665">
        <v>10.02</v>
      </c>
      <c r="O1665">
        <v>4.4000000000000004</v>
      </c>
      <c r="P1665" t="s">
        <v>78</v>
      </c>
      <c r="Q1665" s="94">
        <v>45281.668055555558</v>
      </c>
      <c r="R1665">
        <v>10.02</v>
      </c>
      <c r="S1665">
        <v>4.4000000000000004</v>
      </c>
      <c r="T1665" t="str">
        <f>VLOOKUP(E1665,zamiana!A:B,2,0)</f>
        <v>ALSTOM (ex. BT) CZL</v>
      </c>
    </row>
    <row r="1666" spans="1:20" x14ac:dyDescent="0.3">
      <c r="A1666" t="s">
        <v>5746</v>
      </c>
      <c r="B1666" s="2">
        <v>45238</v>
      </c>
      <c r="C1666" s="2">
        <v>45238</v>
      </c>
      <c r="D1666" s="2"/>
      <c r="E1666" t="s">
        <v>951</v>
      </c>
      <c r="F1666" t="s">
        <v>952</v>
      </c>
      <c r="G1666" t="s">
        <v>942</v>
      </c>
      <c r="H1666" t="s">
        <v>951</v>
      </c>
      <c r="I1666" t="s">
        <v>2839</v>
      </c>
      <c r="J1666" t="s">
        <v>2840</v>
      </c>
      <c r="K1666" t="s">
        <v>955</v>
      </c>
      <c r="L1666">
        <v>4</v>
      </c>
      <c r="M1666" t="s">
        <v>77</v>
      </c>
      <c r="N1666">
        <v>10.06</v>
      </c>
      <c r="O1666">
        <v>23.85</v>
      </c>
      <c r="P1666" t="s">
        <v>78</v>
      </c>
      <c r="Q1666" s="94">
        <v>45281.668055555558</v>
      </c>
      <c r="R1666">
        <v>40.24</v>
      </c>
      <c r="S1666">
        <v>95.4</v>
      </c>
      <c r="T1666" t="str">
        <f>VLOOKUP(E1666,zamiana!A:B,2,0)</f>
        <v>ALSTOM (ex. BT) CZL</v>
      </c>
    </row>
    <row r="1667" spans="1:20" x14ac:dyDescent="0.3">
      <c r="A1667" t="s">
        <v>5746</v>
      </c>
      <c r="B1667" s="2">
        <v>45238</v>
      </c>
      <c r="C1667" s="2">
        <v>45238</v>
      </c>
      <c r="D1667" s="2"/>
      <c r="E1667" t="s">
        <v>951</v>
      </c>
      <c r="F1667" t="s">
        <v>952</v>
      </c>
      <c r="G1667" t="s">
        <v>942</v>
      </c>
      <c r="H1667" t="s">
        <v>951</v>
      </c>
      <c r="I1667" t="s">
        <v>2839</v>
      </c>
      <c r="J1667" t="s">
        <v>2840</v>
      </c>
      <c r="K1667" t="s">
        <v>955</v>
      </c>
      <c r="L1667">
        <v>4</v>
      </c>
      <c r="M1667" t="s">
        <v>77</v>
      </c>
      <c r="N1667">
        <v>10.06</v>
      </c>
      <c r="O1667">
        <v>23.85</v>
      </c>
      <c r="P1667" t="s">
        <v>78</v>
      </c>
      <c r="Q1667" s="94">
        <v>45281.668055555558</v>
      </c>
      <c r="R1667">
        <v>40.24</v>
      </c>
      <c r="S1667">
        <v>95.4</v>
      </c>
      <c r="T1667" t="str">
        <f>VLOOKUP(E1667,zamiana!A:B,2,0)</f>
        <v>ALSTOM (ex. BT) CZL</v>
      </c>
    </row>
    <row r="1668" spans="1:20" x14ac:dyDescent="0.3">
      <c r="A1668" t="s">
        <v>5746</v>
      </c>
      <c r="B1668" s="2">
        <v>45238</v>
      </c>
      <c r="C1668" s="2">
        <v>45238</v>
      </c>
      <c r="D1668" s="2"/>
      <c r="E1668" t="s">
        <v>951</v>
      </c>
      <c r="F1668" t="s">
        <v>952</v>
      </c>
      <c r="G1668" t="s">
        <v>942</v>
      </c>
      <c r="H1668" t="s">
        <v>951</v>
      </c>
      <c r="I1668" t="s">
        <v>2839</v>
      </c>
      <c r="J1668" t="s">
        <v>2840</v>
      </c>
      <c r="K1668" t="s">
        <v>955</v>
      </c>
      <c r="L1668">
        <v>2</v>
      </c>
      <c r="M1668" t="s">
        <v>77</v>
      </c>
      <c r="N1668">
        <v>10.06</v>
      </c>
      <c r="O1668">
        <v>23.85</v>
      </c>
      <c r="P1668" t="s">
        <v>78</v>
      </c>
      <c r="Q1668" s="94">
        <v>45281.668055555558</v>
      </c>
      <c r="R1668">
        <v>20.12</v>
      </c>
      <c r="S1668">
        <v>47.7</v>
      </c>
      <c r="T1668" t="str">
        <f>VLOOKUP(E1668,zamiana!A:B,2,0)</f>
        <v>ALSTOM (ex. BT) CZL</v>
      </c>
    </row>
    <row r="1669" spans="1:20" x14ac:dyDescent="0.3">
      <c r="A1669" t="s">
        <v>5746</v>
      </c>
      <c r="B1669" s="2">
        <v>45238</v>
      </c>
      <c r="C1669" s="2">
        <v>45238</v>
      </c>
      <c r="D1669" s="2"/>
      <c r="E1669" t="s">
        <v>951</v>
      </c>
      <c r="F1669" t="s">
        <v>952</v>
      </c>
      <c r="G1669" t="s">
        <v>942</v>
      </c>
      <c r="H1669" t="s">
        <v>951</v>
      </c>
      <c r="I1669" t="s">
        <v>2839</v>
      </c>
      <c r="J1669" t="s">
        <v>2840</v>
      </c>
      <c r="K1669" t="s">
        <v>955</v>
      </c>
      <c r="L1669">
        <v>4</v>
      </c>
      <c r="M1669" t="s">
        <v>77</v>
      </c>
      <c r="N1669">
        <v>10.06</v>
      </c>
      <c r="O1669">
        <v>23.85</v>
      </c>
      <c r="P1669" t="s">
        <v>78</v>
      </c>
      <c r="Q1669" s="94">
        <v>45281.668055555558</v>
      </c>
      <c r="R1669">
        <v>40.24</v>
      </c>
      <c r="S1669">
        <v>95.4</v>
      </c>
      <c r="T1669" t="str">
        <f>VLOOKUP(E1669,zamiana!A:B,2,0)</f>
        <v>ALSTOM (ex. BT) CZL</v>
      </c>
    </row>
    <row r="1670" spans="1:20" x14ac:dyDescent="0.3">
      <c r="A1670" t="s">
        <v>5746</v>
      </c>
      <c r="B1670" s="2">
        <v>45238</v>
      </c>
      <c r="C1670" s="2">
        <v>45238</v>
      </c>
      <c r="D1670" s="2"/>
      <c r="E1670" t="s">
        <v>951</v>
      </c>
      <c r="F1670" t="s">
        <v>952</v>
      </c>
      <c r="G1670" t="s">
        <v>942</v>
      </c>
      <c r="H1670" t="s">
        <v>951</v>
      </c>
      <c r="I1670" t="s">
        <v>2839</v>
      </c>
      <c r="J1670" t="s">
        <v>2840</v>
      </c>
      <c r="K1670" t="s">
        <v>955</v>
      </c>
      <c r="L1670">
        <v>2</v>
      </c>
      <c r="M1670" t="s">
        <v>77</v>
      </c>
      <c r="N1670">
        <v>10.06</v>
      </c>
      <c r="O1670">
        <v>23.85</v>
      </c>
      <c r="P1670" t="s">
        <v>78</v>
      </c>
      <c r="Q1670" s="94">
        <v>45281.668055555558</v>
      </c>
      <c r="R1670">
        <v>20.12</v>
      </c>
      <c r="S1670">
        <v>47.7</v>
      </c>
      <c r="T1670" t="str">
        <f>VLOOKUP(E1670,zamiana!A:B,2,0)</f>
        <v>ALSTOM (ex. BT) CZL</v>
      </c>
    </row>
    <row r="1671" spans="1:20" x14ac:dyDescent="0.3">
      <c r="A1671" t="s">
        <v>5746</v>
      </c>
      <c r="B1671" s="2">
        <v>45238</v>
      </c>
      <c r="C1671" s="2">
        <v>45238</v>
      </c>
      <c r="D1671" s="2"/>
      <c r="E1671" t="s">
        <v>951</v>
      </c>
      <c r="F1671" t="s">
        <v>952</v>
      </c>
      <c r="G1671" t="s">
        <v>942</v>
      </c>
      <c r="H1671" t="s">
        <v>951</v>
      </c>
      <c r="I1671" t="s">
        <v>2839</v>
      </c>
      <c r="J1671" t="s">
        <v>2840</v>
      </c>
      <c r="K1671" t="s">
        <v>955</v>
      </c>
      <c r="L1671">
        <v>4</v>
      </c>
      <c r="M1671" t="s">
        <v>77</v>
      </c>
      <c r="N1671">
        <v>10.06</v>
      </c>
      <c r="O1671">
        <v>23.85</v>
      </c>
      <c r="P1671" t="s">
        <v>78</v>
      </c>
      <c r="Q1671" s="94">
        <v>45281.668055555558</v>
      </c>
      <c r="R1671">
        <v>40.24</v>
      </c>
      <c r="S1671">
        <v>95.4</v>
      </c>
      <c r="T1671" t="str">
        <f>VLOOKUP(E1671,zamiana!A:B,2,0)</f>
        <v>ALSTOM (ex. BT) CZL</v>
      </c>
    </row>
    <row r="1672" spans="1:20" x14ac:dyDescent="0.3">
      <c r="A1672" t="s">
        <v>5746</v>
      </c>
      <c r="B1672" s="2">
        <v>45238</v>
      </c>
      <c r="C1672" s="2">
        <v>45238</v>
      </c>
      <c r="D1672" s="2"/>
      <c r="E1672" t="s">
        <v>951</v>
      </c>
      <c r="F1672" t="s">
        <v>952</v>
      </c>
      <c r="G1672" t="s">
        <v>942</v>
      </c>
      <c r="H1672" t="s">
        <v>951</v>
      </c>
      <c r="I1672" t="s">
        <v>2839</v>
      </c>
      <c r="J1672" t="s">
        <v>2840</v>
      </c>
      <c r="K1672" t="s">
        <v>955</v>
      </c>
      <c r="L1672">
        <v>4</v>
      </c>
      <c r="M1672" t="s">
        <v>77</v>
      </c>
      <c r="N1672">
        <v>10.06</v>
      </c>
      <c r="O1672">
        <v>23.85</v>
      </c>
      <c r="P1672" t="s">
        <v>78</v>
      </c>
      <c r="Q1672" s="94">
        <v>45281.668055555558</v>
      </c>
      <c r="R1672">
        <v>40.24</v>
      </c>
      <c r="S1672">
        <v>95.4</v>
      </c>
      <c r="T1672" t="str">
        <f>VLOOKUP(E1672,zamiana!A:B,2,0)</f>
        <v>ALSTOM (ex. BT) CZL</v>
      </c>
    </row>
    <row r="1673" spans="1:20" x14ac:dyDescent="0.3">
      <c r="A1673" t="s">
        <v>5746</v>
      </c>
      <c r="B1673" s="2">
        <v>45238</v>
      </c>
      <c r="C1673" s="2">
        <v>45238</v>
      </c>
      <c r="D1673" s="2"/>
      <c r="E1673" t="s">
        <v>951</v>
      </c>
      <c r="F1673" t="s">
        <v>952</v>
      </c>
      <c r="G1673" t="s">
        <v>942</v>
      </c>
      <c r="H1673" t="s">
        <v>951</v>
      </c>
      <c r="I1673" t="s">
        <v>3103</v>
      </c>
      <c r="J1673" t="s">
        <v>3104</v>
      </c>
      <c r="K1673" t="s">
        <v>955</v>
      </c>
      <c r="L1673">
        <v>7</v>
      </c>
      <c r="M1673" t="s">
        <v>77</v>
      </c>
      <c r="N1673">
        <v>19.899999999999999</v>
      </c>
      <c r="O1673">
        <v>12.23</v>
      </c>
      <c r="P1673" t="s">
        <v>78</v>
      </c>
      <c r="Q1673" s="94">
        <v>45281.670138888891</v>
      </c>
      <c r="R1673">
        <v>139.30000000000001</v>
      </c>
      <c r="S1673">
        <v>85.61</v>
      </c>
      <c r="T1673" t="str">
        <f>VLOOKUP(E1673,zamiana!A:B,2,0)</f>
        <v>ALSTOM (ex. BT) CZL</v>
      </c>
    </row>
    <row r="1674" spans="1:20" x14ac:dyDescent="0.3">
      <c r="A1674" t="s">
        <v>5746</v>
      </c>
      <c r="B1674" s="2">
        <v>45238</v>
      </c>
      <c r="C1674" s="2">
        <v>45238</v>
      </c>
      <c r="D1674" s="2"/>
      <c r="E1674" t="s">
        <v>951</v>
      </c>
      <c r="F1674" t="s">
        <v>952</v>
      </c>
      <c r="G1674" t="s">
        <v>942</v>
      </c>
      <c r="H1674" t="s">
        <v>951</v>
      </c>
      <c r="I1674" t="s">
        <v>2697</v>
      </c>
      <c r="J1674" t="s">
        <v>2698</v>
      </c>
      <c r="K1674" t="s">
        <v>955</v>
      </c>
      <c r="L1674">
        <v>8</v>
      </c>
      <c r="M1674" t="s">
        <v>77</v>
      </c>
      <c r="N1674">
        <v>23.99</v>
      </c>
      <c r="O1674">
        <v>23.48</v>
      </c>
      <c r="P1674" t="s">
        <v>78</v>
      </c>
      <c r="Q1674" s="94">
        <v>45281.667361111111</v>
      </c>
      <c r="R1674">
        <v>191.92</v>
      </c>
      <c r="S1674">
        <v>187.84</v>
      </c>
      <c r="T1674" t="str">
        <f>VLOOKUP(E1674,zamiana!A:B,2,0)</f>
        <v>ALSTOM (ex. BT) CZL</v>
      </c>
    </row>
    <row r="1675" spans="1:20" x14ac:dyDescent="0.3">
      <c r="A1675" t="s">
        <v>5746</v>
      </c>
      <c r="B1675" s="2">
        <v>45238</v>
      </c>
      <c r="C1675" s="2">
        <v>45238</v>
      </c>
      <c r="D1675" s="2"/>
      <c r="E1675" t="s">
        <v>951</v>
      </c>
      <c r="F1675" t="s">
        <v>952</v>
      </c>
      <c r="G1675" t="s">
        <v>942</v>
      </c>
      <c r="H1675" t="s">
        <v>951</v>
      </c>
      <c r="I1675" t="s">
        <v>2697</v>
      </c>
      <c r="J1675" t="s">
        <v>2698</v>
      </c>
      <c r="K1675" t="s">
        <v>955</v>
      </c>
      <c r="L1675">
        <v>10</v>
      </c>
      <c r="M1675" t="s">
        <v>77</v>
      </c>
      <c r="N1675">
        <v>23.99</v>
      </c>
      <c r="O1675">
        <v>23.48</v>
      </c>
      <c r="P1675" t="s">
        <v>78</v>
      </c>
      <c r="Q1675" s="94">
        <v>45281.667361111111</v>
      </c>
      <c r="R1675">
        <v>239.9</v>
      </c>
      <c r="S1675">
        <v>234.8</v>
      </c>
      <c r="T1675" t="str">
        <f>VLOOKUP(E1675,zamiana!A:B,2,0)</f>
        <v>ALSTOM (ex. BT) CZL</v>
      </c>
    </row>
    <row r="1676" spans="1:20" x14ac:dyDescent="0.3">
      <c r="A1676" t="s">
        <v>5746</v>
      </c>
      <c r="B1676" s="2">
        <v>45238</v>
      </c>
      <c r="C1676" s="2">
        <v>45238</v>
      </c>
      <c r="D1676" s="2"/>
      <c r="E1676" t="s">
        <v>951</v>
      </c>
      <c r="F1676" t="s">
        <v>952</v>
      </c>
      <c r="G1676" t="s">
        <v>942</v>
      </c>
      <c r="H1676" t="s">
        <v>951</v>
      </c>
      <c r="I1676" t="s">
        <v>2697</v>
      </c>
      <c r="J1676" t="s">
        <v>2698</v>
      </c>
      <c r="K1676" t="s">
        <v>955</v>
      </c>
      <c r="L1676">
        <v>8</v>
      </c>
      <c r="M1676" t="s">
        <v>77</v>
      </c>
      <c r="N1676">
        <v>23.99</v>
      </c>
      <c r="O1676">
        <v>23.48</v>
      </c>
      <c r="P1676" t="s">
        <v>78</v>
      </c>
      <c r="Q1676" s="94">
        <v>45281.667361111111</v>
      </c>
      <c r="R1676">
        <v>191.92</v>
      </c>
      <c r="S1676">
        <v>187.84</v>
      </c>
      <c r="T1676" t="str">
        <f>VLOOKUP(E1676,zamiana!A:B,2,0)</f>
        <v>ALSTOM (ex. BT) CZL</v>
      </c>
    </row>
    <row r="1677" spans="1:20" x14ac:dyDescent="0.3">
      <c r="A1677" t="s">
        <v>5746</v>
      </c>
      <c r="B1677" s="2">
        <v>45238</v>
      </c>
      <c r="C1677" s="2">
        <v>45238</v>
      </c>
      <c r="D1677" s="2"/>
      <c r="E1677" t="s">
        <v>951</v>
      </c>
      <c r="F1677" t="s">
        <v>952</v>
      </c>
      <c r="G1677" t="s">
        <v>942</v>
      </c>
      <c r="H1677" t="s">
        <v>951</v>
      </c>
      <c r="I1677" t="s">
        <v>2697</v>
      </c>
      <c r="J1677" t="s">
        <v>2698</v>
      </c>
      <c r="K1677" t="s">
        <v>955</v>
      </c>
      <c r="L1677">
        <v>8</v>
      </c>
      <c r="M1677" t="s">
        <v>77</v>
      </c>
      <c r="N1677">
        <v>23.99</v>
      </c>
      <c r="O1677">
        <v>23.48</v>
      </c>
      <c r="P1677" t="s">
        <v>78</v>
      </c>
      <c r="Q1677" s="94">
        <v>45281.667361111111</v>
      </c>
      <c r="R1677">
        <v>191.92</v>
      </c>
      <c r="S1677">
        <v>187.84</v>
      </c>
      <c r="T1677" t="str">
        <f>VLOOKUP(E1677,zamiana!A:B,2,0)</f>
        <v>ALSTOM (ex. BT) CZL</v>
      </c>
    </row>
    <row r="1678" spans="1:20" x14ac:dyDescent="0.3">
      <c r="A1678" t="s">
        <v>5746</v>
      </c>
      <c r="B1678" s="2">
        <v>45238</v>
      </c>
      <c r="C1678" s="2">
        <v>45238</v>
      </c>
      <c r="D1678" s="2"/>
      <c r="E1678" t="s">
        <v>951</v>
      </c>
      <c r="F1678" t="s">
        <v>952</v>
      </c>
      <c r="G1678" t="s">
        <v>942</v>
      </c>
      <c r="H1678" t="s">
        <v>951</v>
      </c>
      <c r="I1678" t="s">
        <v>2697</v>
      </c>
      <c r="J1678" t="s">
        <v>2698</v>
      </c>
      <c r="K1678" t="s">
        <v>955</v>
      </c>
      <c r="L1678">
        <v>8</v>
      </c>
      <c r="M1678" t="s">
        <v>77</v>
      </c>
      <c r="N1678">
        <v>23.99</v>
      </c>
      <c r="O1678">
        <v>23.48</v>
      </c>
      <c r="P1678" t="s">
        <v>78</v>
      </c>
      <c r="Q1678" s="94">
        <v>45281.667361111111</v>
      </c>
      <c r="R1678">
        <v>191.92</v>
      </c>
      <c r="S1678">
        <v>187.84</v>
      </c>
      <c r="T1678" t="str">
        <f>VLOOKUP(E1678,zamiana!A:B,2,0)</f>
        <v>ALSTOM (ex. BT) CZL</v>
      </c>
    </row>
    <row r="1679" spans="1:20" x14ac:dyDescent="0.3">
      <c r="A1679" t="s">
        <v>5746</v>
      </c>
      <c r="B1679" s="2">
        <v>45238</v>
      </c>
      <c r="C1679" s="2">
        <v>45238</v>
      </c>
      <c r="D1679" s="2"/>
      <c r="E1679" t="s">
        <v>951</v>
      </c>
      <c r="F1679" t="s">
        <v>952</v>
      </c>
      <c r="G1679" t="s">
        <v>942</v>
      </c>
      <c r="H1679" t="s">
        <v>951</v>
      </c>
      <c r="I1679" t="s">
        <v>2860</v>
      </c>
      <c r="J1679" t="s">
        <v>2861</v>
      </c>
      <c r="K1679" t="s">
        <v>955</v>
      </c>
      <c r="L1679">
        <v>4</v>
      </c>
      <c r="M1679" t="s">
        <v>77</v>
      </c>
      <c r="N1679">
        <v>121.25</v>
      </c>
      <c r="O1679">
        <v>76.89</v>
      </c>
      <c r="P1679" t="s">
        <v>78</v>
      </c>
      <c r="Q1679" s="94">
        <v>45281.666666666664</v>
      </c>
      <c r="R1679">
        <v>485</v>
      </c>
      <c r="S1679">
        <v>307.56</v>
      </c>
      <c r="T1679" t="str">
        <f>VLOOKUP(E1679,zamiana!A:B,2,0)</f>
        <v>ALSTOM (ex. BT) CZL</v>
      </c>
    </row>
    <row r="1680" spans="1:20" x14ac:dyDescent="0.3">
      <c r="A1680" t="s">
        <v>5746</v>
      </c>
      <c r="B1680" s="2">
        <v>45238</v>
      </c>
      <c r="C1680" s="2">
        <v>45238</v>
      </c>
      <c r="D1680" s="2"/>
      <c r="E1680" t="s">
        <v>951</v>
      </c>
      <c r="F1680" t="s">
        <v>952</v>
      </c>
      <c r="G1680" t="s">
        <v>942</v>
      </c>
      <c r="H1680" t="s">
        <v>951</v>
      </c>
      <c r="I1680" t="s">
        <v>2860</v>
      </c>
      <c r="J1680" t="s">
        <v>2861</v>
      </c>
      <c r="K1680" t="s">
        <v>955</v>
      </c>
      <c r="L1680">
        <v>4</v>
      </c>
      <c r="M1680" t="s">
        <v>77</v>
      </c>
      <c r="N1680">
        <v>121.25</v>
      </c>
      <c r="O1680">
        <v>76.89</v>
      </c>
      <c r="P1680" t="s">
        <v>78</v>
      </c>
      <c r="Q1680" s="94">
        <v>45281.666666666664</v>
      </c>
      <c r="R1680">
        <v>485</v>
      </c>
      <c r="S1680">
        <v>307.56</v>
      </c>
      <c r="T1680" t="str">
        <f>VLOOKUP(E1680,zamiana!A:B,2,0)</f>
        <v>ALSTOM (ex. BT) CZL</v>
      </c>
    </row>
    <row r="1681" spans="1:20" x14ac:dyDescent="0.3">
      <c r="A1681" t="s">
        <v>5746</v>
      </c>
      <c r="B1681" s="2">
        <v>45238</v>
      </c>
      <c r="C1681" s="2">
        <v>45238</v>
      </c>
      <c r="D1681" s="2"/>
      <c r="E1681" t="s">
        <v>951</v>
      </c>
      <c r="F1681" t="s">
        <v>952</v>
      </c>
      <c r="G1681" t="s">
        <v>942</v>
      </c>
      <c r="H1681" t="s">
        <v>951</v>
      </c>
      <c r="I1681" t="s">
        <v>2860</v>
      </c>
      <c r="J1681" t="s">
        <v>2861</v>
      </c>
      <c r="K1681" t="s">
        <v>955</v>
      </c>
      <c r="L1681">
        <v>4</v>
      </c>
      <c r="M1681" t="s">
        <v>77</v>
      </c>
      <c r="N1681">
        <v>121.25</v>
      </c>
      <c r="O1681">
        <v>76.89</v>
      </c>
      <c r="P1681" t="s">
        <v>78</v>
      </c>
      <c r="Q1681" s="94">
        <v>45281.666666666664</v>
      </c>
      <c r="R1681">
        <v>485</v>
      </c>
      <c r="S1681">
        <v>307.56</v>
      </c>
      <c r="T1681" t="str">
        <f>VLOOKUP(E1681,zamiana!A:B,2,0)</f>
        <v>ALSTOM (ex. BT) CZL</v>
      </c>
    </row>
    <row r="1682" spans="1:20" x14ac:dyDescent="0.3">
      <c r="A1682" t="s">
        <v>5746</v>
      </c>
      <c r="B1682" s="2">
        <v>45238</v>
      </c>
      <c r="C1682" s="2">
        <v>45238</v>
      </c>
      <c r="D1682" s="2"/>
      <c r="E1682" t="s">
        <v>951</v>
      </c>
      <c r="F1682" t="s">
        <v>952</v>
      </c>
      <c r="G1682" t="s">
        <v>942</v>
      </c>
      <c r="H1682" t="s">
        <v>951</v>
      </c>
      <c r="I1682" t="s">
        <v>2860</v>
      </c>
      <c r="J1682" t="s">
        <v>2861</v>
      </c>
      <c r="K1682" t="s">
        <v>955</v>
      </c>
      <c r="L1682">
        <v>4</v>
      </c>
      <c r="M1682" t="s">
        <v>77</v>
      </c>
      <c r="N1682">
        <v>121.25</v>
      </c>
      <c r="O1682">
        <v>76.89</v>
      </c>
      <c r="P1682" t="s">
        <v>78</v>
      </c>
      <c r="Q1682" s="94">
        <v>45281.666666666664</v>
      </c>
      <c r="R1682">
        <v>485</v>
      </c>
      <c r="S1682">
        <v>307.56</v>
      </c>
      <c r="T1682" t="str">
        <f>VLOOKUP(E1682,zamiana!A:B,2,0)</f>
        <v>ALSTOM (ex. BT) CZL</v>
      </c>
    </row>
    <row r="1683" spans="1:20" x14ac:dyDescent="0.3">
      <c r="A1683" t="s">
        <v>5746</v>
      </c>
      <c r="B1683" s="2">
        <v>45238</v>
      </c>
      <c r="C1683" s="2">
        <v>45238</v>
      </c>
      <c r="D1683" s="2"/>
      <c r="E1683" t="s">
        <v>951</v>
      </c>
      <c r="F1683" t="s">
        <v>952</v>
      </c>
      <c r="G1683" t="s">
        <v>942</v>
      </c>
      <c r="H1683" t="s">
        <v>951</v>
      </c>
      <c r="I1683" t="s">
        <v>2860</v>
      </c>
      <c r="J1683" t="s">
        <v>2861</v>
      </c>
      <c r="K1683" t="s">
        <v>955</v>
      </c>
      <c r="L1683">
        <v>2</v>
      </c>
      <c r="M1683" t="s">
        <v>77</v>
      </c>
      <c r="N1683">
        <v>121.25</v>
      </c>
      <c r="O1683">
        <v>76.89</v>
      </c>
      <c r="P1683" t="s">
        <v>78</v>
      </c>
      <c r="Q1683" s="94">
        <v>45281.666666666664</v>
      </c>
      <c r="R1683">
        <v>242.5</v>
      </c>
      <c r="S1683">
        <v>153.78</v>
      </c>
      <c r="T1683" t="str">
        <f>VLOOKUP(E1683,zamiana!A:B,2,0)</f>
        <v>ALSTOM (ex. BT) CZL</v>
      </c>
    </row>
    <row r="1684" spans="1:20" x14ac:dyDescent="0.3">
      <c r="A1684" t="s">
        <v>5746</v>
      </c>
      <c r="B1684" s="2">
        <v>45238</v>
      </c>
      <c r="C1684" s="2">
        <v>45238</v>
      </c>
      <c r="D1684" s="2"/>
      <c r="E1684" t="s">
        <v>951</v>
      </c>
      <c r="F1684" t="s">
        <v>952</v>
      </c>
      <c r="G1684" t="s">
        <v>942</v>
      </c>
      <c r="H1684" t="s">
        <v>951</v>
      </c>
      <c r="I1684" t="s">
        <v>2860</v>
      </c>
      <c r="J1684" t="s">
        <v>2861</v>
      </c>
      <c r="K1684" t="s">
        <v>955</v>
      </c>
      <c r="L1684">
        <v>1</v>
      </c>
      <c r="M1684" t="s">
        <v>77</v>
      </c>
      <c r="N1684">
        <v>121.25</v>
      </c>
      <c r="O1684">
        <v>76.89</v>
      </c>
      <c r="P1684" t="s">
        <v>78</v>
      </c>
      <c r="Q1684" s="94">
        <v>45281.666666666664</v>
      </c>
      <c r="R1684">
        <v>121.25</v>
      </c>
      <c r="S1684">
        <v>76.89</v>
      </c>
      <c r="T1684" t="str">
        <f>VLOOKUP(E1684,zamiana!A:B,2,0)</f>
        <v>ALSTOM (ex. BT) CZL</v>
      </c>
    </row>
    <row r="1685" spans="1:20" x14ac:dyDescent="0.3">
      <c r="A1685" t="s">
        <v>5746</v>
      </c>
      <c r="B1685" s="2">
        <v>45238</v>
      </c>
      <c r="C1685" s="2">
        <v>45238</v>
      </c>
      <c r="D1685" s="2"/>
      <c r="E1685" t="s">
        <v>951</v>
      </c>
      <c r="F1685" t="s">
        <v>952</v>
      </c>
      <c r="G1685" t="s">
        <v>942</v>
      </c>
      <c r="H1685" t="s">
        <v>951</v>
      </c>
      <c r="I1685" t="s">
        <v>2860</v>
      </c>
      <c r="J1685" t="s">
        <v>2861</v>
      </c>
      <c r="K1685" t="s">
        <v>955</v>
      </c>
      <c r="L1685">
        <v>1</v>
      </c>
      <c r="M1685" t="s">
        <v>77</v>
      </c>
      <c r="N1685">
        <v>121.25</v>
      </c>
      <c r="O1685">
        <v>76.89</v>
      </c>
      <c r="P1685" t="s">
        <v>78</v>
      </c>
      <c r="Q1685" s="94">
        <v>45281.666666666664</v>
      </c>
      <c r="R1685">
        <v>121.25</v>
      </c>
      <c r="S1685">
        <v>76.89</v>
      </c>
      <c r="T1685" t="str">
        <f>VLOOKUP(E1685,zamiana!A:B,2,0)</f>
        <v>ALSTOM (ex. BT) CZL</v>
      </c>
    </row>
    <row r="1686" spans="1:20" x14ac:dyDescent="0.3">
      <c r="A1686" t="s">
        <v>5746</v>
      </c>
      <c r="B1686" s="2">
        <v>45238</v>
      </c>
      <c r="C1686" s="2">
        <v>45238</v>
      </c>
      <c r="D1686" s="2"/>
      <c r="E1686" t="s">
        <v>951</v>
      </c>
      <c r="F1686" t="s">
        <v>952</v>
      </c>
      <c r="G1686" t="s">
        <v>942</v>
      </c>
      <c r="H1686" t="s">
        <v>951</v>
      </c>
      <c r="I1686" t="s">
        <v>2860</v>
      </c>
      <c r="J1686" t="s">
        <v>2861</v>
      </c>
      <c r="K1686" t="s">
        <v>955</v>
      </c>
      <c r="L1686">
        <v>1</v>
      </c>
      <c r="M1686" t="s">
        <v>77</v>
      </c>
      <c r="N1686">
        <v>121.25</v>
      </c>
      <c r="O1686">
        <v>76.89</v>
      </c>
      <c r="P1686" t="s">
        <v>78</v>
      </c>
      <c r="Q1686" s="94">
        <v>45281.666666666664</v>
      </c>
      <c r="R1686">
        <v>121.25</v>
      </c>
      <c r="S1686">
        <v>76.89</v>
      </c>
      <c r="T1686" t="str">
        <f>VLOOKUP(E1686,zamiana!A:B,2,0)</f>
        <v>ALSTOM (ex. BT) CZL</v>
      </c>
    </row>
    <row r="1687" spans="1:20" x14ac:dyDescent="0.3">
      <c r="A1687" t="s">
        <v>5746</v>
      </c>
      <c r="B1687" s="2">
        <v>45238</v>
      </c>
      <c r="C1687" s="2">
        <v>45238</v>
      </c>
      <c r="D1687" s="2"/>
      <c r="E1687" t="s">
        <v>951</v>
      </c>
      <c r="F1687" t="s">
        <v>952</v>
      </c>
      <c r="G1687" t="s">
        <v>942</v>
      </c>
      <c r="H1687" t="s">
        <v>951</v>
      </c>
      <c r="I1687" t="s">
        <v>2699</v>
      </c>
      <c r="J1687" t="s">
        <v>2700</v>
      </c>
      <c r="K1687" t="s">
        <v>955</v>
      </c>
      <c r="L1687">
        <v>1</v>
      </c>
      <c r="M1687" t="s">
        <v>77</v>
      </c>
      <c r="N1687">
        <v>410.41</v>
      </c>
      <c r="O1687">
        <v>326.06</v>
      </c>
      <c r="P1687" t="s">
        <v>78</v>
      </c>
      <c r="Q1687" s="94">
        <v>45281.665972222225</v>
      </c>
      <c r="R1687">
        <v>410.41</v>
      </c>
      <c r="S1687">
        <v>326.06</v>
      </c>
      <c r="T1687" t="str">
        <f>VLOOKUP(E1687,zamiana!A:B,2,0)</f>
        <v>ALSTOM (ex. BT) CZL</v>
      </c>
    </row>
    <row r="1688" spans="1:20" x14ac:dyDescent="0.3">
      <c r="A1688" t="s">
        <v>5746</v>
      </c>
      <c r="B1688" s="2">
        <v>45238</v>
      </c>
      <c r="C1688" s="2">
        <v>45238</v>
      </c>
      <c r="D1688" s="2"/>
      <c r="E1688" t="s">
        <v>951</v>
      </c>
      <c r="F1688" t="s">
        <v>952</v>
      </c>
      <c r="G1688" t="s">
        <v>942</v>
      </c>
      <c r="H1688" t="s">
        <v>951</v>
      </c>
      <c r="I1688" t="s">
        <v>2699</v>
      </c>
      <c r="J1688" t="s">
        <v>2700</v>
      </c>
      <c r="K1688" t="s">
        <v>955</v>
      </c>
      <c r="L1688">
        <v>1</v>
      </c>
      <c r="M1688" t="s">
        <v>77</v>
      </c>
      <c r="N1688">
        <v>410.41</v>
      </c>
      <c r="O1688">
        <v>326.06</v>
      </c>
      <c r="P1688" t="s">
        <v>78</v>
      </c>
      <c r="Q1688" s="94">
        <v>45281.665972222225</v>
      </c>
      <c r="R1688">
        <v>410.41</v>
      </c>
      <c r="S1688">
        <v>326.06</v>
      </c>
      <c r="T1688" t="str">
        <f>VLOOKUP(E1688,zamiana!A:B,2,0)</f>
        <v>ALSTOM (ex. BT) CZL</v>
      </c>
    </row>
    <row r="1689" spans="1:20" x14ac:dyDescent="0.3">
      <c r="A1689" t="s">
        <v>5746</v>
      </c>
      <c r="B1689" s="2">
        <v>45238</v>
      </c>
      <c r="C1689" s="2">
        <v>45238</v>
      </c>
      <c r="D1689" s="2"/>
      <c r="E1689" t="s">
        <v>951</v>
      </c>
      <c r="F1689" t="s">
        <v>952</v>
      </c>
      <c r="G1689" t="s">
        <v>942</v>
      </c>
      <c r="H1689" t="s">
        <v>951</v>
      </c>
      <c r="I1689" t="s">
        <v>2699</v>
      </c>
      <c r="J1689" t="s">
        <v>2700</v>
      </c>
      <c r="K1689" t="s">
        <v>955</v>
      </c>
      <c r="L1689">
        <v>1</v>
      </c>
      <c r="M1689" t="s">
        <v>77</v>
      </c>
      <c r="N1689">
        <v>410.41</v>
      </c>
      <c r="O1689">
        <v>326.06</v>
      </c>
      <c r="P1689" t="s">
        <v>78</v>
      </c>
      <c r="Q1689" s="94">
        <v>45281.665972222225</v>
      </c>
      <c r="R1689">
        <v>410.41</v>
      </c>
      <c r="S1689">
        <v>326.06</v>
      </c>
      <c r="T1689" t="str">
        <f>VLOOKUP(E1689,zamiana!A:B,2,0)</f>
        <v>ALSTOM (ex. BT) CZL</v>
      </c>
    </row>
    <row r="1690" spans="1:20" x14ac:dyDescent="0.3">
      <c r="A1690" t="s">
        <v>5746</v>
      </c>
      <c r="B1690" s="2">
        <v>45238</v>
      </c>
      <c r="C1690" s="2">
        <v>45238</v>
      </c>
      <c r="D1690" s="2"/>
      <c r="E1690" t="s">
        <v>951</v>
      </c>
      <c r="F1690" t="s">
        <v>952</v>
      </c>
      <c r="G1690" t="s">
        <v>942</v>
      </c>
      <c r="H1690" t="s">
        <v>951</v>
      </c>
      <c r="I1690" t="s">
        <v>2699</v>
      </c>
      <c r="J1690" t="s">
        <v>2700</v>
      </c>
      <c r="K1690" t="s">
        <v>955</v>
      </c>
      <c r="L1690">
        <v>1</v>
      </c>
      <c r="M1690" t="s">
        <v>77</v>
      </c>
      <c r="N1690">
        <v>410.41</v>
      </c>
      <c r="O1690">
        <v>326.06</v>
      </c>
      <c r="P1690" t="s">
        <v>78</v>
      </c>
      <c r="Q1690" s="94">
        <v>45281.665972222225</v>
      </c>
      <c r="R1690">
        <v>410.41</v>
      </c>
      <c r="S1690">
        <v>326.06</v>
      </c>
      <c r="T1690" t="str">
        <f>VLOOKUP(E1690,zamiana!A:B,2,0)</f>
        <v>ALSTOM (ex. BT) CZL</v>
      </c>
    </row>
    <row r="1691" spans="1:20" x14ac:dyDescent="0.3">
      <c r="A1691" t="s">
        <v>5747</v>
      </c>
      <c r="B1691" s="2">
        <v>45239</v>
      </c>
      <c r="C1691" s="2">
        <v>45239</v>
      </c>
      <c r="D1691" s="2">
        <v>45271</v>
      </c>
      <c r="E1691" t="s">
        <v>1981</v>
      </c>
      <c r="F1691" t="s">
        <v>2027</v>
      </c>
      <c r="G1691" t="s">
        <v>942</v>
      </c>
      <c r="H1691" t="s">
        <v>2028</v>
      </c>
      <c r="I1691" t="s">
        <v>5748</v>
      </c>
      <c r="J1691" t="s">
        <v>5749</v>
      </c>
      <c r="K1691" t="s">
        <v>1981</v>
      </c>
      <c r="L1691">
        <v>2</v>
      </c>
      <c r="M1691" t="s">
        <v>77</v>
      </c>
      <c r="N1691">
        <v>2531.66</v>
      </c>
      <c r="O1691">
        <v>1184.79</v>
      </c>
      <c r="P1691" t="s">
        <v>78</v>
      </c>
      <c r="Q1691" s="94">
        <v>45281.672222222223</v>
      </c>
      <c r="R1691">
        <v>5063.32</v>
      </c>
      <c r="S1691">
        <v>2369.58</v>
      </c>
      <c r="T1691" t="str">
        <f>VLOOKUP(E1691,zamiana!A:B,2,0)</f>
        <v>STADLER PANKOW</v>
      </c>
    </row>
    <row r="1692" spans="1:20" x14ac:dyDescent="0.3">
      <c r="A1692" t="s">
        <v>5747</v>
      </c>
      <c r="B1692" s="2">
        <v>45239</v>
      </c>
      <c r="C1692" s="2">
        <v>45239</v>
      </c>
      <c r="D1692" s="2">
        <v>45271</v>
      </c>
      <c r="E1692" t="s">
        <v>1981</v>
      </c>
      <c r="F1692" t="s">
        <v>2027</v>
      </c>
      <c r="G1692" t="s">
        <v>942</v>
      </c>
      <c r="H1692" t="s">
        <v>2028</v>
      </c>
      <c r="I1692" t="s">
        <v>5748</v>
      </c>
      <c r="J1692" t="s">
        <v>5749</v>
      </c>
      <c r="K1692" t="s">
        <v>1981</v>
      </c>
      <c r="L1692">
        <v>2</v>
      </c>
      <c r="M1692" t="s">
        <v>77</v>
      </c>
      <c r="N1692">
        <v>2531.66</v>
      </c>
      <c r="O1692">
        <v>1184.79</v>
      </c>
      <c r="P1692" t="s">
        <v>78</v>
      </c>
      <c r="Q1692" s="94">
        <v>45281.672222222223</v>
      </c>
      <c r="R1692">
        <v>5063.32</v>
      </c>
      <c r="S1692">
        <v>2369.58</v>
      </c>
      <c r="T1692" t="str">
        <f>VLOOKUP(E1692,zamiana!A:B,2,0)</f>
        <v>STADLER PANKOW</v>
      </c>
    </row>
    <row r="1693" spans="1:20" x14ac:dyDescent="0.3">
      <c r="A1693" t="s">
        <v>5747</v>
      </c>
      <c r="B1693" s="2">
        <v>45239</v>
      </c>
      <c r="C1693" s="2">
        <v>45239</v>
      </c>
      <c r="D1693" s="2">
        <v>45271</v>
      </c>
      <c r="E1693" t="s">
        <v>1981</v>
      </c>
      <c r="F1693" t="s">
        <v>2027</v>
      </c>
      <c r="G1693" t="s">
        <v>942</v>
      </c>
      <c r="H1693" t="s">
        <v>2028</v>
      </c>
      <c r="I1693" t="s">
        <v>5748</v>
      </c>
      <c r="J1693" t="s">
        <v>5749</v>
      </c>
      <c r="K1693" t="s">
        <v>1981</v>
      </c>
      <c r="L1693">
        <v>2</v>
      </c>
      <c r="M1693" t="s">
        <v>77</v>
      </c>
      <c r="N1693">
        <v>2531.66</v>
      </c>
      <c r="O1693">
        <v>1184.79</v>
      </c>
      <c r="P1693" t="s">
        <v>78</v>
      </c>
      <c r="Q1693" s="94">
        <v>45281.672222222223</v>
      </c>
      <c r="R1693">
        <v>5063.32</v>
      </c>
      <c r="S1693">
        <v>2369.58</v>
      </c>
      <c r="T1693" t="str">
        <f>VLOOKUP(E1693,zamiana!A:B,2,0)</f>
        <v>STADLER PANKOW</v>
      </c>
    </row>
    <row r="1694" spans="1:20" x14ac:dyDescent="0.3">
      <c r="A1694" t="s">
        <v>5747</v>
      </c>
      <c r="B1694" s="2">
        <v>45239</v>
      </c>
      <c r="C1694" s="2">
        <v>45239</v>
      </c>
      <c r="D1694" s="2">
        <v>45271</v>
      </c>
      <c r="E1694" t="s">
        <v>1981</v>
      </c>
      <c r="F1694" t="s">
        <v>2027</v>
      </c>
      <c r="G1694" t="s">
        <v>942</v>
      </c>
      <c r="H1694" t="s">
        <v>2028</v>
      </c>
      <c r="I1694" t="s">
        <v>5748</v>
      </c>
      <c r="J1694" t="s">
        <v>5749</v>
      </c>
      <c r="K1694" t="s">
        <v>1981</v>
      </c>
      <c r="L1694">
        <v>1</v>
      </c>
      <c r="M1694" t="s">
        <v>77</v>
      </c>
      <c r="N1694">
        <v>2531.66</v>
      </c>
      <c r="O1694">
        <v>1184.79</v>
      </c>
      <c r="P1694" t="s">
        <v>78</v>
      </c>
      <c r="Q1694" s="94">
        <v>45281.672222222223</v>
      </c>
      <c r="R1694">
        <v>2531.66</v>
      </c>
      <c r="S1694">
        <v>1184.79</v>
      </c>
      <c r="T1694" t="str">
        <f>VLOOKUP(E1694,zamiana!A:B,2,0)</f>
        <v>STADLER PANKOW</v>
      </c>
    </row>
    <row r="1695" spans="1:20" x14ac:dyDescent="0.3">
      <c r="A1695" t="s">
        <v>5747</v>
      </c>
      <c r="B1695" s="2">
        <v>45239</v>
      </c>
      <c r="C1695" s="2">
        <v>45239</v>
      </c>
      <c r="D1695" s="2">
        <v>45271</v>
      </c>
      <c r="E1695" t="s">
        <v>1981</v>
      </c>
      <c r="F1695" t="s">
        <v>2027</v>
      </c>
      <c r="G1695" t="s">
        <v>942</v>
      </c>
      <c r="H1695" t="s">
        <v>2028</v>
      </c>
      <c r="I1695" t="s">
        <v>5748</v>
      </c>
      <c r="J1695" t="s">
        <v>5749</v>
      </c>
      <c r="K1695" t="s">
        <v>1981</v>
      </c>
      <c r="L1695">
        <v>2</v>
      </c>
      <c r="M1695" t="s">
        <v>77</v>
      </c>
      <c r="N1695">
        <v>2531.66</v>
      </c>
      <c r="O1695">
        <v>1184.79</v>
      </c>
      <c r="P1695" t="s">
        <v>78</v>
      </c>
      <c r="Q1695" s="94">
        <v>45281.672222222223</v>
      </c>
      <c r="R1695">
        <v>5063.32</v>
      </c>
      <c r="S1695">
        <v>2369.58</v>
      </c>
      <c r="T1695" t="str">
        <f>VLOOKUP(E1695,zamiana!A:B,2,0)</f>
        <v>STADLER PANKOW</v>
      </c>
    </row>
    <row r="1696" spans="1:20" x14ac:dyDescent="0.3">
      <c r="A1696" t="s">
        <v>5750</v>
      </c>
      <c r="B1696" s="2">
        <v>45239</v>
      </c>
      <c r="C1696" s="2">
        <v>45239</v>
      </c>
      <c r="D1696" s="2">
        <v>45281</v>
      </c>
      <c r="E1696" t="s">
        <v>940</v>
      </c>
      <c r="F1696" t="s">
        <v>3867</v>
      </c>
      <c r="G1696" t="s">
        <v>942</v>
      </c>
      <c r="H1696" t="s">
        <v>999</v>
      </c>
      <c r="I1696" t="s">
        <v>5059</v>
      </c>
      <c r="J1696" t="s">
        <v>5059</v>
      </c>
      <c r="K1696" t="s">
        <v>863</v>
      </c>
      <c r="L1696">
        <v>5</v>
      </c>
      <c r="M1696" t="s">
        <v>77</v>
      </c>
      <c r="N1696">
        <v>178.09</v>
      </c>
      <c r="O1696">
        <v>109.76</v>
      </c>
      <c r="P1696" t="s">
        <v>78</v>
      </c>
      <c r="Q1696" s="94">
        <v>45281.615972222222</v>
      </c>
      <c r="R1696">
        <v>890.45</v>
      </c>
      <c r="S1696">
        <v>548.79999999999995</v>
      </c>
      <c r="T1696" t="str">
        <f>VLOOKUP(E1696,zamiana!A:B,2,0)</f>
        <v>ALSTOM KTW</v>
      </c>
    </row>
    <row r="1697" spans="1:20" x14ac:dyDescent="0.3">
      <c r="A1697" t="s">
        <v>5750</v>
      </c>
      <c r="B1697" s="2">
        <v>45239</v>
      </c>
      <c r="C1697" s="2">
        <v>45239</v>
      </c>
      <c r="D1697" s="2">
        <v>45281</v>
      </c>
      <c r="E1697" t="s">
        <v>940</v>
      </c>
      <c r="F1697" t="s">
        <v>3867</v>
      </c>
      <c r="G1697" t="s">
        <v>942</v>
      </c>
      <c r="H1697" t="s">
        <v>999</v>
      </c>
      <c r="I1697" t="s">
        <v>1569</v>
      </c>
      <c r="J1697" t="s">
        <v>1569</v>
      </c>
      <c r="K1697" t="s">
        <v>821</v>
      </c>
      <c r="L1697">
        <v>3</v>
      </c>
      <c r="M1697" t="s">
        <v>77</v>
      </c>
      <c r="N1697">
        <v>33.520000000000003</v>
      </c>
      <c r="O1697">
        <v>33.64</v>
      </c>
      <c r="P1697" t="s">
        <v>78</v>
      </c>
      <c r="Q1697" s="94">
        <v>45281.651388888888</v>
      </c>
      <c r="R1697">
        <v>100.56</v>
      </c>
      <c r="S1697">
        <v>100.92</v>
      </c>
      <c r="T1697" t="str">
        <f>VLOOKUP(E1697,zamiana!A:B,2,0)</f>
        <v>ALSTOM KTW</v>
      </c>
    </row>
    <row r="1698" spans="1:20" x14ac:dyDescent="0.3">
      <c r="A1698" t="s">
        <v>5750</v>
      </c>
      <c r="B1698" s="2">
        <v>45239</v>
      </c>
      <c r="C1698" s="2">
        <v>45239</v>
      </c>
      <c r="D1698" s="2">
        <v>45281</v>
      </c>
      <c r="E1698" t="s">
        <v>940</v>
      </c>
      <c r="F1698" t="s">
        <v>3867</v>
      </c>
      <c r="G1698" t="s">
        <v>942</v>
      </c>
      <c r="H1698" t="s">
        <v>999</v>
      </c>
      <c r="I1698" t="s">
        <v>1534</v>
      </c>
      <c r="J1698" t="s">
        <v>1534</v>
      </c>
      <c r="K1698" t="s">
        <v>821</v>
      </c>
      <c r="L1698">
        <v>1</v>
      </c>
      <c r="M1698" t="s">
        <v>77</v>
      </c>
      <c r="N1698">
        <v>29.64</v>
      </c>
      <c r="O1698">
        <v>30.71</v>
      </c>
      <c r="P1698" t="s">
        <v>78</v>
      </c>
      <c r="Q1698" s="94">
        <v>45281.651388888888</v>
      </c>
      <c r="R1698">
        <v>29.64</v>
      </c>
      <c r="S1698">
        <v>30.71</v>
      </c>
      <c r="T1698" t="str">
        <f>VLOOKUP(E1698,zamiana!A:B,2,0)</f>
        <v>ALSTOM KTW</v>
      </c>
    </row>
    <row r="1699" spans="1:20" x14ac:dyDescent="0.3">
      <c r="A1699" t="s">
        <v>5750</v>
      </c>
      <c r="B1699" s="2">
        <v>45239</v>
      </c>
      <c r="C1699" s="2">
        <v>45239</v>
      </c>
      <c r="D1699" s="2">
        <v>45281</v>
      </c>
      <c r="E1699" t="s">
        <v>940</v>
      </c>
      <c r="F1699" t="s">
        <v>3867</v>
      </c>
      <c r="G1699" t="s">
        <v>942</v>
      </c>
      <c r="H1699" t="s">
        <v>999</v>
      </c>
      <c r="I1699" t="s">
        <v>1852</v>
      </c>
      <c r="J1699" t="s">
        <v>1853</v>
      </c>
      <c r="K1699" t="s">
        <v>821</v>
      </c>
      <c r="L1699">
        <v>5</v>
      </c>
      <c r="M1699" t="s">
        <v>77</v>
      </c>
      <c r="N1699">
        <v>276.04000000000002</v>
      </c>
      <c r="O1699">
        <v>121.35</v>
      </c>
      <c r="P1699" t="s">
        <v>78</v>
      </c>
      <c r="Q1699" s="94">
        <v>45281.625</v>
      </c>
      <c r="R1699">
        <v>1380.2</v>
      </c>
      <c r="S1699">
        <v>606.75</v>
      </c>
      <c r="T1699" t="str">
        <f>VLOOKUP(E1699,zamiana!A:B,2,0)</f>
        <v>ALSTOM KTW</v>
      </c>
    </row>
    <row r="1700" spans="1:20" x14ac:dyDescent="0.3">
      <c r="A1700" t="s">
        <v>5751</v>
      </c>
      <c r="B1700" s="2">
        <v>45239</v>
      </c>
      <c r="C1700" s="2">
        <v>45239</v>
      </c>
      <c r="D1700" s="2">
        <v>45281</v>
      </c>
      <c r="E1700" t="s">
        <v>940</v>
      </c>
      <c r="F1700" t="s">
        <v>3867</v>
      </c>
      <c r="G1700" t="s">
        <v>942</v>
      </c>
      <c r="H1700" t="s">
        <v>999</v>
      </c>
      <c r="I1700" t="s">
        <v>1763</v>
      </c>
      <c r="J1700" t="s">
        <v>1763</v>
      </c>
      <c r="K1700" t="s">
        <v>770</v>
      </c>
      <c r="L1700">
        <v>4</v>
      </c>
      <c r="M1700" t="s">
        <v>77</v>
      </c>
      <c r="N1700">
        <v>62.66</v>
      </c>
      <c r="O1700">
        <v>43.74</v>
      </c>
      <c r="P1700" t="s">
        <v>78</v>
      </c>
      <c r="Q1700" s="94">
        <v>45281.642361111109</v>
      </c>
      <c r="R1700">
        <v>250.64</v>
      </c>
      <c r="S1700">
        <v>174.96</v>
      </c>
      <c r="T1700" t="str">
        <f>VLOOKUP(E1700,zamiana!A:B,2,0)</f>
        <v>ALSTOM KTW</v>
      </c>
    </row>
    <row r="1701" spans="1:20" x14ac:dyDescent="0.3">
      <c r="A1701" t="s">
        <v>5751</v>
      </c>
      <c r="B1701" s="2">
        <v>45239</v>
      </c>
      <c r="C1701" s="2">
        <v>45239</v>
      </c>
      <c r="D1701" s="2">
        <v>45281</v>
      </c>
      <c r="E1701" t="s">
        <v>940</v>
      </c>
      <c r="F1701" t="s">
        <v>3867</v>
      </c>
      <c r="G1701" t="s">
        <v>942</v>
      </c>
      <c r="H1701" t="s">
        <v>999</v>
      </c>
      <c r="I1701" t="s">
        <v>1821</v>
      </c>
      <c r="J1701" t="s">
        <v>1821</v>
      </c>
      <c r="K1701" t="s">
        <v>770</v>
      </c>
      <c r="L1701">
        <v>5</v>
      </c>
      <c r="M1701" t="s">
        <v>77</v>
      </c>
      <c r="N1701">
        <v>64.540000000000006</v>
      </c>
      <c r="O1701">
        <v>112.53</v>
      </c>
      <c r="P1701" t="s">
        <v>78</v>
      </c>
      <c r="Q1701" s="94">
        <v>45281.642361111109</v>
      </c>
      <c r="R1701">
        <v>322.7</v>
      </c>
      <c r="S1701">
        <v>562.65</v>
      </c>
      <c r="T1701" t="str">
        <f>VLOOKUP(E1701,zamiana!A:B,2,0)</f>
        <v>ALSTOM KTW</v>
      </c>
    </row>
    <row r="1702" spans="1:20" x14ac:dyDescent="0.3">
      <c r="A1702" t="s">
        <v>5751</v>
      </c>
      <c r="B1702" s="2">
        <v>45239</v>
      </c>
      <c r="C1702" s="2">
        <v>45239</v>
      </c>
      <c r="D1702" s="2">
        <v>45281</v>
      </c>
      <c r="E1702" t="s">
        <v>940</v>
      </c>
      <c r="F1702" t="s">
        <v>3867</v>
      </c>
      <c r="G1702" t="s">
        <v>942</v>
      </c>
      <c r="H1702" t="s">
        <v>999</v>
      </c>
      <c r="I1702" t="s">
        <v>1821</v>
      </c>
      <c r="J1702" t="s">
        <v>1821</v>
      </c>
      <c r="K1702" t="s">
        <v>770</v>
      </c>
      <c r="L1702">
        <v>1</v>
      </c>
      <c r="M1702" t="s">
        <v>77</v>
      </c>
      <c r="N1702">
        <v>64.540000000000006</v>
      </c>
      <c r="O1702">
        <v>112.53</v>
      </c>
      <c r="P1702" t="s">
        <v>78</v>
      </c>
      <c r="Q1702" s="94">
        <v>45281.642361111109</v>
      </c>
      <c r="R1702">
        <v>64.540000000000006</v>
      </c>
      <c r="S1702">
        <v>112.53</v>
      </c>
      <c r="T1702" t="str">
        <f>VLOOKUP(E1702,zamiana!A:B,2,0)</f>
        <v>ALSTOM KTW</v>
      </c>
    </row>
    <row r="1703" spans="1:20" x14ac:dyDescent="0.3">
      <c r="A1703" t="s">
        <v>5751</v>
      </c>
      <c r="B1703" s="2">
        <v>45239</v>
      </c>
      <c r="C1703" s="2">
        <v>45239</v>
      </c>
      <c r="D1703" s="2">
        <v>45281</v>
      </c>
      <c r="E1703" t="s">
        <v>940</v>
      </c>
      <c r="F1703" t="s">
        <v>3867</v>
      </c>
      <c r="G1703" t="s">
        <v>942</v>
      </c>
      <c r="H1703" t="s">
        <v>999</v>
      </c>
      <c r="I1703" t="s">
        <v>1862</v>
      </c>
      <c r="J1703" t="s">
        <v>1862</v>
      </c>
      <c r="K1703" t="s">
        <v>821</v>
      </c>
      <c r="L1703">
        <v>2</v>
      </c>
      <c r="M1703" t="s">
        <v>77</v>
      </c>
      <c r="N1703">
        <v>681.87</v>
      </c>
      <c r="O1703">
        <v>197.44</v>
      </c>
      <c r="P1703" t="s">
        <v>78</v>
      </c>
      <c r="Q1703" s="94">
        <v>45281.613194444442</v>
      </c>
      <c r="R1703">
        <v>1363.74</v>
      </c>
      <c r="S1703">
        <v>394.88</v>
      </c>
      <c r="T1703" t="str">
        <f>VLOOKUP(E1703,zamiana!A:B,2,0)</f>
        <v>ALSTOM KTW</v>
      </c>
    </row>
    <row r="1704" spans="1:20" x14ac:dyDescent="0.3">
      <c r="A1704" t="s">
        <v>5752</v>
      </c>
      <c r="B1704" s="2">
        <v>45239</v>
      </c>
      <c r="C1704" s="2">
        <v>45239</v>
      </c>
      <c r="D1704" s="2">
        <v>45281</v>
      </c>
      <c r="E1704" t="s">
        <v>940</v>
      </c>
      <c r="F1704" t="s">
        <v>3867</v>
      </c>
      <c r="G1704" t="s">
        <v>942</v>
      </c>
      <c r="H1704" t="s">
        <v>999</v>
      </c>
      <c r="I1704" t="s">
        <v>3960</v>
      </c>
      <c r="J1704" t="s">
        <v>3961</v>
      </c>
      <c r="K1704" t="s">
        <v>102</v>
      </c>
      <c r="L1704">
        <v>11</v>
      </c>
      <c r="M1704" t="s">
        <v>77</v>
      </c>
      <c r="N1704">
        <v>37.51</v>
      </c>
      <c r="O1704">
        <v>15.94</v>
      </c>
      <c r="P1704" t="s">
        <v>78</v>
      </c>
      <c r="Q1704" s="94">
        <v>45281.663888888892</v>
      </c>
      <c r="R1704">
        <v>412.61</v>
      </c>
      <c r="S1704">
        <v>175.34</v>
      </c>
      <c r="T1704" t="str">
        <f>VLOOKUP(E1704,zamiana!A:B,2,0)</f>
        <v>ALSTOM KTW</v>
      </c>
    </row>
    <row r="1705" spans="1:20" x14ac:dyDescent="0.3">
      <c r="A1705" t="s">
        <v>5753</v>
      </c>
      <c r="B1705" s="2">
        <v>45239</v>
      </c>
      <c r="C1705" s="2">
        <v>45239</v>
      </c>
      <c r="D1705" s="2">
        <v>45281</v>
      </c>
      <c r="E1705" t="s">
        <v>940</v>
      </c>
      <c r="F1705" t="s">
        <v>3867</v>
      </c>
      <c r="G1705" t="s">
        <v>942</v>
      </c>
      <c r="H1705" t="s">
        <v>999</v>
      </c>
      <c r="I1705" t="s">
        <v>5392</v>
      </c>
      <c r="J1705" t="s">
        <v>5754</v>
      </c>
      <c r="K1705" t="s">
        <v>102</v>
      </c>
      <c r="L1705">
        <v>4</v>
      </c>
      <c r="M1705" t="s">
        <v>77</v>
      </c>
      <c r="N1705">
        <v>5.98</v>
      </c>
      <c r="O1705">
        <v>1.51</v>
      </c>
      <c r="P1705" t="s">
        <v>78</v>
      </c>
      <c r="Q1705" s="94">
        <v>45281.681944444441</v>
      </c>
      <c r="R1705">
        <v>23.92</v>
      </c>
      <c r="S1705">
        <v>6.04</v>
      </c>
      <c r="T1705" t="str">
        <f>VLOOKUP(E1705,zamiana!A:B,2,0)</f>
        <v>ALSTOM KTW</v>
      </c>
    </row>
    <row r="1706" spans="1:20" x14ac:dyDescent="0.3">
      <c r="A1706" t="s">
        <v>5755</v>
      </c>
      <c r="B1706" s="2">
        <v>45239</v>
      </c>
      <c r="C1706" s="2">
        <v>45239</v>
      </c>
      <c r="D1706" s="2">
        <v>45281</v>
      </c>
      <c r="E1706" t="s">
        <v>940</v>
      </c>
      <c r="F1706" t="s">
        <v>3867</v>
      </c>
      <c r="G1706" t="s">
        <v>942</v>
      </c>
      <c r="H1706" t="s">
        <v>999</v>
      </c>
      <c r="I1706" t="s">
        <v>4028</v>
      </c>
      <c r="J1706" t="s">
        <v>4029</v>
      </c>
      <c r="K1706" t="s">
        <v>102</v>
      </c>
      <c r="L1706">
        <v>47</v>
      </c>
      <c r="M1706" t="s">
        <v>77</v>
      </c>
      <c r="N1706">
        <v>56.05</v>
      </c>
      <c r="O1706">
        <v>2.8</v>
      </c>
      <c r="P1706" t="s">
        <v>78</v>
      </c>
      <c r="Q1706" s="94">
        <v>45281.675000000003</v>
      </c>
      <c r="R1706">
        <v>2634.35</v>
      </c>
      <c r="S1706">
        <v>131.6</v>
      </c>
      <c r="T1706" t="str">
        <f>VLOOKUP(E1706,zamiana!A:B,2,0)</f>
        <v>ALSTOM KTW</v>
      </c>
    </row>
    <row r="1707" spans="1:20" x14ac:dyDescent="0.3">
      <c r="A1707" t="s">
        <v>5756</v>
      </c>
      <c r="B1707" s="2">
        <v>45239</v>
      </c>
      <c r="C1707" s="2">
        <v>45239</v>
      </c>
      <c r="D1707" s="2">
        <v>45281</v>
      </c>
      <c r="E1707" t="s">
        <v>940</v>
      </c>
      <c r="F1707" t="s">
        <v>3867</v>
      </c>
      <c r="G1707" t="s">
        <v>942</v>
      </c>
      <c r="H1707" t="s">
        <v>999</v>
      </c>
      <c r="I1707" t="s">
        <v>5407</v>
      </c>
      <c r="J1707" t="s">
        <v>4605</v>
      </c>
      <c r="K1707" t="s">
        <v>102</v>
      </c>
      <c r="L1707">
        <v>4</v>
      </c>
      <c r="M1707" t="s">
        <v>77</v>
      </c>
      <c r="N1707">
        <v>9.16</v>
      </c>
      <c r="O1707">
        <v>4.83</v>
      </c>
      <c r="P1707" t="s">
        <v>78</v>
      </c>
      <c r="Q1707" s="94">
        <v>45281.680555555555</v>
      </c>
      <c r="R1707">
        <v>36.64</v>
      </c>
      <c r="S1707">
        <v>19.32</v>
      </c>
      <c r="T1707" t="str">
        <f>VLOOKUP(E1707,zamiana!A:B,2,0)</f>
        <v>ALSTOM KTW</v>
      </c>
    </row>
    <row r="1708" spans="1:20" x14ac:dyDescent="0.3">
      <c r="A1708" t="s">
        <v>5756</v>
      </c>
      <c r="B1708" s="2">
        <v>45239</v>
      </c>
      <c r="C1708" s="2">
        <v>45239</v>
      </c>
      <c r="D1708" s="2">
        <v>45281</v>
      </c>
      <c r="E1708" t="s">
        <v>940</v>
      </c>
      <c r="F1708" t="s">
        <v>3867</v>
      </c>
      <c r="G1708" t="s">
        <v>942</v>
      </c>
      <c r="H1708" t="s">
        <v>999</v>
      </c>
      <c r="I1708" t="s">
        <v>5403</v>
      </c>
      <c r="J1708" t="s">
        <v>5757</v>
      </c>
      <c r="K1708" t="s">
        <v>102</v>
      </c>
      <c r="L1708">
        <v>2</v>
      </c>
      <c r="M1708" t="s">
        <v>77</v>
      </c>
      <c r="N1708">
        <v>40.72</v>
      </c>
      <c r="O1708">
        <v>29.98</v>
      </c>
      <c r="P1708" t="s">
        <v>78</v>
      </c>
      <c r="Q1708" s="94">
        <v>45281.680555555555</v>
      </c>
      <c r="R1708">
        <v>81.44</v>
      </c>
      <c r="S1708">
        <v>59.96</v>
      </c>
      <c r="T1708" t="str">
        <f>VLOOKUP(E1708,zamiana!A:B,2,0)</f>
        <v>ALSTOM KTW</v>
      </c>
    </row>
    <row r="1709" spans="1:20" x14ac:dyDescent="0.3">
      <c r="A1709" t="s">
        <v>5756</v>
      </c>
      <c r="B1709" s="2">
        <v>45239</v>
      </c>
      <c r="C1709" s="2">
        <v>45239</v>
      </c>
      <c r="D1709" s="2">
        <v>45281</v>
      </c>
      <c r="E1709" t="s">
        <v>940</v>
      </c>
      <c r="F1709" t="s">
        <v>3867</v>
      </c>
      <c r="G1709" t="s">
        <v>942</v>
      </c>
      <c r="H1709" t="s">
        <v>999</v>
      </c>
      <c r="I1709" t="s">
        <v>5403</v>
      </c>
      <c r="J1709" t="s">
        <v>5757</v>
      </c>
      <c r="K1709" t="s">
        <v>102</v>
      </c>
      <c r="L1709">
        <v>2</v>
      </c>
      <c r="M1709" t="s">
        <v>77</v>
      </c>
      <c r="N1709">
        <v>40.72</v>
      </c>
      <c r="O1709">
        <v>29.98</v>
      </c>
      <c r="P1709" t="s">
        <v>78</v>
      </c>
      <c r="Q1709" s="94">
        <v>45281.680555555555</v>
      </c>
      <c r="R1709">
        <v>81.44</v>
      </c>
      <c r="S1709">
        <v>59.96</v>
      </c>
      <c r="T1709" t="str">
        <f>VLOOKUP(E1709,zamiana!A:B,2,0)</f>
        <v>ALSTOM KTW</v>
      </c>
    </row>
    <row r="1710" spans="1:20" x14ac:dyDescent="0.3">
      <c r="A1710" t="s">
        <v>5758</v>
      </c>
      <c r="B1710" s="2">
        <v>45239</v>
      </c>
      <c r="C1710" s="2">
        <v>45239</v>
      </c>
      <c r="D1710" s="2">
        <v>45281</v>
      </c>
      <c r="E1710" t="s">
        <v>940</v>
      </c>
      <c r="F1710" t="s">
        <v>3867</v>
      </c>
      <c r="G1710" t="s">
        <v>942</v>
      </c>
      <c r="H1710" t="s">
        <v>999</v>
      </c>
      <c r="I1710" t="s">
        <v>5405</v>
      </c>
      <c r="J1710" t="s">
        <v>4593</v>
      </c>
      <c r="K1710" t="s">
        <v>102</v>
      </c>
      <c r="L1710">
        <v>4</v>
      </c>
      <c r="M1710" t="s">
        <v>77</v>
      </c>
      <c r="N1710">
        <v>23.74</v>
      </c>
      <c r="O1710">
        <v>15.62</v>
      </c>
      <c r="P1710" t="s">
        <v>78</v>
      </c>
      <c r="Q1710" s="94">
        <v>45281.680555555555</v>
      </c>
      <c r="R1710">
        <v>94.96</v>
      </c>
      <c r="S1710">
        <v>62.48</v>
      </c>
      <c r="T1710" t="str">
        <f>VLOOKUP(E1710,zamiana!A:B,2,0)</f>
        <v>ALSTOM KTW</v>
      </c>
    </row>
    <row r="1711" spans="1:20" x14ac:dyDescent="0.3">
      <c r="A1711" t="s">
        <v>5759</v>
      </c>
      <c r="B1711" s="2">
        <v>45239</v>
      </c>
      <c r="C1711" s="2">
        <v>45239</v>
      </c>
      <c r="D1711" s="2">
        <v>45281</v>
      </c>
      <c r="E1711" t="s">
        <v>940</v>
      </c>
      <c r="F1711" t="s">
        <v>3867</v>
      </c>
      <c r="G1711" t="s">
        <v>942</v>
      </c>
      <c r="H1711" t="s">
        <v>999</v>
      </c>
      <c r="I1711" t="s">
        <v>5093</v>
      </c>
      <c r="J1711" t="s">
        <v>499</v>
      </c>
      <c r="K1711" t="s">
        <v>102</v>
      </c>
      <c r="L1711">
        <v>2</v>
      </c>
      <c r="M1711" t="s">
        <v>77</v>
      </c>
      <c r="N1711">
        <v>21.22</v>
      </c>
      <c r="O1711">
        <v>11.63</v>
      </c>
      <c r="P1711" t="s">
        <v>78</v>
      </c>
      <c r="Q1711" s="94">
        <v>45281.679166666669</v>
      </c>
      <c r="R1711">
        <v>42.44</v>
      </c>
      <c r="S1711">
        <v>23.26</v>
      </c>
      <c r="T1711" t="str">
        <f>VLOOKUP(E1711,zamiana!A:B,2,0)</f>
        <v>ALSTOM KTW</v>
      </c>
    </row>
    <row r="1712" spans="1:20" x14ac:dyDescent="0.3">
      <c r="A1712" t="s">
        <v>5759</v>
      </c>
      <c r="B1712" s="2">
        <v>45239</v>
      </c>
      <c r="C1712" s="2">
        <v>45239</v>
      </c>
      <c r="D1712" s="2">
        <v>45281</v>
      </c>
      <c r="E1712" t="s">
        <v>940</v>
      </c>
      <c r="F1712" t="s">
        <v>3867</v>
      </c>
      <c r="G1712" t="s">
        <v>942</v>
      </c>
      <c r="H1712" t="s">
        <v>999</v>
      </c>
      <c r="I1712" t="s">
        <v>3382</v>
      </c>
      <c r="J1712" t="s">
        <v>3382</v>
      </c>
      <c r="K1712" t="s">
        <v>102</v>
      </c>
      <c r="L1712">
        <v>2</v>
      </c>
      <c r="M1712" t="s">
        <v>77</v>
      </c>
      <c r="N1712">
        <v>83.51</v>
      </c>
      <c r="O1712">
        <v>38.409999999999997</v>
      </c>
      <c r="P1712" t="s">
        <v>78</v>
      </c>
      <c r="Q1712" s="94">
        <v>45281.665972222225</v>
      </c>
      <c r="R1712">
        <v>167.02</v>
      </c>
      <c r="S1712">
        <v>76.819999999999993</v>
      </c>
      <c r="T1712" t="str">
        <f>VLOOKUP(E1712,zamiana!A:B,2,0)</f>
        <v>ALSTOM KTW</v>
      </c>
    </row>
    <row r="1713" spans="1:20" x14ac:dyDescent="0.3">
      <c r="A1713" t="s">
        <v>5759</v>
      </c>
      <c r="B1713" s="2">
        <v>45239</v>
      </c>
      <c r="C1713" s="2">
        <v>45239</v>
      </c>
      <c r="D1713" s="2">
        <v>45281</v>
      </c>
      <c r="E1713" t="s">
        <v>940</v>
      </c>
      <c r="F1713" t="s">
        <v>3867</v>
      </c>
      <c r="G1713" t="s">
        <v>942</v>
      </c>
      <c r="H1713" t="s">
        <v>999</v>
      </c>
      <c r="I1713" t="s">
        <v>3383</v>
      </c>
      <c r="J1713" t="s">
        <v>3383</v>
      </c>
      <c r="K1713" t="s">
        <v>102</v>
      </c>
      <c r="L1713">
        <v>2</v>
      </c>
      <c r="M1713" t="s">
        <v>77</v>
      </c>
      <c r="N1713">
        <v>83.51</v>
      </c>
      <c r="O1713">
        <v>38.409999999999997</v>
      </c>
      <c r="P1713" t="s">
        <v>78</v>
      </c>
      <c r="Q1713" s="94">
        <v>45281.665972222225</v>
      </c>
      <c r="R1713">
        <v>167.02</v>
      </c>
      <c r="S1713">
        <v>76.819999999999993</v>
      </c>
      <c r="T1713" t="str">
        <f>VLOOKUP(E1713,zamiana!A:B,2,0)</f>
        <v>ALSTOM KTW</v>
      </c>
    </row>
    <row r="1714" spans="1:20" x14ac:dyDescent="0.3">
      <c r="A1714" t="s">
        <v>5760</v>
      </c>
      <c r="B1714" s="2">
        <v>45239</v>
      </c>
      <c r="C1714" s="2">
        <v>45239</v>
      </c>
      <c r="D1714" s="2">
        <v>45281</v>
      </c>
      <c r="E1714" t="s">
        <v>940</v>
      </c>
      <c r="F1714" t="s">
        <v>3867</v>
      </c>
      <c r="G1714" t="s">
        <v>942</v>
      </c>
      <c r="H1714" t="s">
        <v>999</v>
      </c>
      <c r="I1714" t="s">
        <v>2403</v>
      </c>
      <c r="J1714" t="s">
        <v>2403</v>
      </c>
      <c r="K1714" t="s">
        <v>770</v>
      </c>
      <c r="L1714">
        <v>2</v>
      </c>
      <c r="M1714" t="s">
        <v>77</v>
      </c>
      <c r="N1714">
        <v>26.17</v>
      </c>
      <c r="O1714">
        <v>21.41</v>
      </c>
      <c r="P1714" t="s">
        <v>78</v>
      </c>
      <c r="Q1714" s="94">
        <v>45281.635416666664</v>
      </c>
      <c r="R1714">
        <v>52.34</v>
      </c>
      <c r="S1714">
        <v>42.82</v>
      </c>
      <c r="T1714" t="str">
        <f>VLOOKUP(E1714,zamiana!A:B,2,0)</f>
        <v>ALSTOM KTW</v>
      </c>
    </row>
    <row r="1715" spans="1:20" x14ac:dyDescent="0.3">
      <c r="A1715" t="s">
        <v>5761</v>
      </c>
      <c r="B1715" s="2">
        <v>45239</v>
      </c>
      <c r="C1715" s="2">
        <v>45239</v>
      </c>
      <c r="D1715" s="2">
        <v>45281</v>
      </c>
      <c r="E1715" t="s">
        <v>940</v>
      </c>
      <c r="F1715" t="s">
        <v>3867</v>
      </c>
      <c r="G1715" t="s">
        <v>942</v>
      </c>
      <c r="H1715" t="s">
        <v>999</v>
      </c>
      <c r="I1715" t="s">
        <v>1808</v>
      </c>
      <c r="J1715" t="s">
        <v>1809</v>
      </c>
      <c r="K1715" t="s">
        <v>821</v>
      </c>
      <c r="L1715">
        <v>24</v>
      </c>
      <c r="M1715" t="s">
        <v>77</v>
      </c>
      <c r="N1715">
        <v>86.92</v>
      </c>
      <c r="O1715">
        <v>75.8</v>
      </c>
      <c r="P1715" t="s">
        <v>78</v>
      </c>
      <c r="Q1715" s="94">
        <v>45281.683333333334</v>
      </c>
      <c r="R1715">
        <v>2086.08</v>
      </c>
      <c r="S1715">
        <v>1819.2</v>
      </c>
      <c r="T1715" t="str">
        <f>VLOOKUP(E1715,zamiana!A:B,2,0)</f>
        <v>ALSTOM KTW</v>
      </c>
    </row>
    <row r="1716" spans="1:20" x14ac:dyDescent="0.3">
      <c r="A1716" t="s">
        <v>5762</v>
      </c>
      <c r="B1716" s="2">
        <v>45239</v>
      </c>
      <c r="C1716" s="2">
        <v>45239</v>
      </c>
      <c r="D1716" s="2">
        <v>45281</v>
      </c>
      <c r="E1716" t="s">
        <v>940</v>
      </c>
      <c r="F1716" t="s">
        <v>3867</v>
      </c>
      <c r="G1716" t="s">
        <v>942</v>
      </c>
      <c r="H1716" t="s">
        <v>999</v>
      </c>
      <c r="I1716" t="s">
        <v>2255</v>
      </c>
      <c r="J1716" t="s">
        <v>2255</v>
      </c>
      <c r="K1716" t="s">
        <v>821</v>
      </c>
      <c r="L1716">
        <v>1</v>
      </c>
      <c r="M1716" t="s">
        <v>77</v>
      </c>
      <c r="N1716">
        <v>55.32</v>
      </c>
      <c r="O1716">
        <v>30.58</v>
      </c>
      <c r="P1716" t="s">
        <v>78</v>
      </c>
      <c r="Q1716" s="94">
        <v>45281.618750000001</v>
      </c>
      <c r="R1716">
        <v>55.32</v>
      </c>
      <c r="S1716">
        <v>30.58</v>
      </c>
      <c r="T1716" t="str">
        <f>VLOOKUP(E1716,zamiana!A:B,2,0)</f>
        <v>ALSTOM KTW</v>
      </c>
    </row>
    <row r="1717" spans="1:20" x14ac:dyDescent="0.3">
      <c r="A1717" t="s">
        <v>5763</v>
      </c>
      <c r="B1717" s="2">
        <v>45239</v>
      </c>
      <c r="C1717" s="2">
        <v>45239</v>
      </c>
      <c r="D1717" s="2">
        <v>45281</v>
      </c>
      <c r="E1717" t="s">
        <v>940</v>
      </c>
      <c r="F1717" t="s">
        <v>3867</v>
      </c>
      <c r="G1717" t="s">
        <v>942</v>
      </c>
      <c r="H1717" t="s">
        <v>999</v>
      </c>
      <c r="I1717" t="s">
        <v>2415</v>
      </c>
      <c r="J1717" t="s">
        <v>2415</v>
      </c>
      <c r="K1717" t="s">
        <v>852</v>
      </c>
      <c r="L1717">
        <v>2</v>
      </c>
      <c r="M1717" t="s">
        <v>77</v>
      </c>
      <c r="N1717">
        <v>65.239999999999995</v>
      </c>
      <c r="O1717">
        <v>42.06</v>
      </c>
      <c r="P1717" t="s">
        <v>78</v>
      </c>
      <c r="Q1717" s="94">
        <v>45281.620138888888</v>
      </c>
      <c r="R1717">
        <v>130.47999999999999</v>
      </c>
      <c r="S1717">
        <v>84.12</v>
      </c>
      <c r="T1717" t="str">
        <f>VLOOKUP(E1717,zamiana!A:B,2,0)</f>
        <v>ALSTOM KTW</v>
      </c>
    </row>
    <row r="1718" spans="1:20" x14ac:dyDescent="0.3">
      <c r="A1718" t="s">
        <v>5764</v>
      </c>
      <c r="B1718" s="2">
        <v>45239</v>
      </c>
      <c r="C1718" s="2">
        <v>45239</v>
      </c>
      <c r="D1718" s="2">
        <v>45281</v>
      </c>
      <c r="E1718" t="s">
        <v>940</v>
      </c>
      <c r="F1718" t="s">
        <v>3867</v>
      </c>
      <c r="G1718" t="s">
        <v>942</v>
      </c>
      <c r="H1718" t="s">
        <v>999</v>
      </c>
      <c r="I1718" t="s">
        <v>5090</v>
      </c>
      <c r="J1718" t="s">
        <v>5090</v>
      </c>
      <c r="K1718" t="s">
        <v>102</v>
      </c>
      <c r="L1718">
        <v>1</v>
      </c>
      <c r="M1718" t="s">
        <v>77</v>
      </c>
      <c r="N1718">
        <v>20.68</v>
      </c>
      <c r="O1718">
        <v>11.01</v>
      </c>
      <c r="P1718" t="s">
        <v>78</v>
      </c>
      <c r="Q1718" s="94">
        <v>45281.662499999999</v>
      </c>
      <c r="R1718">
        <v>20.68</v>
      </c>
      <c r="S1718">
        <v>11.01</v>
      </c>
      <c r="T1718" t="str">
        <f>VLOOKUP(E1718,zamiana!A:B,2,0)</f>
        <v>ALSTOM KTW</v>
      </c>
    </row>
    <row r="1719" spans="1:20" x14ac:dyDescent="0.3">
      <c r="A1719" t="s">
        <v>5764</v>
      </c>
      <c r="B1719" s="2">
        <v>45239</v>
      </c>
      <c r="C1719" s="2">
        <v>45239</v>
      </c>
      <c r="D1719" s="2">
        <v>45281</v>
      </c>
      <c r="E1719" t="s">
        <v>940</v>
      </c>
      <c r="F1719" t="s">
        <v>3867</v>
      </c>
      <c r="G1719" t="s">
        <v>942</v>
      </c>
      <c r="H1719" t="s">
        <v>999</v>
      </c>
      <c r="I1719" t="s">
        <v>1100</v>
      </c>
      <c r="J1719" t="s">
        <v>1100</v>
      </c>
      <c r="K1719" t="s">
        <v>821</v>
      </c>
      <c r="L1719">
        <v>1</v>
      </c>
      <c r="M1719" t="s">
        <v>77</v>
      </c>
      <c r="N1719">
        <v>9.9499999999999993</v>
      </c>
      <c r="O1719">
        <v>7.82</v>
      </c>
      <c r="P1719" t="s">
        <v>78</v>
      </c>
      <c r="Q1719" s="94">
        <v>45281.645833333336</v>
      </c>
      <c r="R1719">
        <v>9.9499999999999993</v>
      </c>
      <c r="S1719">
        <v>7.82</v>
      </c>
      <c r="T1719" t="str">
        <f>VLOOKUP(E1719,zamiana!A:B,2,0)</f>
        <v>ALSTOM KTW</v>
      </c>
    </row>
    <row r="1720" spans="1:20" x14ac:dyDescent="0.3">
      <c r="A1720" t="s">
        <v>5764</v>
      </c>
      <c r="B1720" s="2">
        <v>45239</v>
      </c>
      <c r="C1720" s="2">
        <v>45239</v>
      </c>
      <c r="D1720" s="2">
        <v>45281</v>
      </c>
      <c r="E1720" t="s">
        <v>940</v>
      </c>
      <c r="F1720" t="s">
        <v>3867</v>
      </c>
      <c r="G1720" t="s">
        <v>942</v>
      </c>
      <c r="H1720" t="s">
        <v>999</v>
      </c>
      <c r="I1720" t="s">
        <v>3581</v>
      </c>
      <c r="J1720" t="s">
        <v>3581</v>
      </c>
      <c r="K1720" t="s">
        <v>863</v>
      </c>
      <c r="L1720">
        <v>2</v>
      </c>
      <c r="M1720" t="s">
        <v>77</v>
      </c>
      <c r="N1720">
        <v>312</v>
      </c>
      <c r="O1720">
        <v>206.5</v>
      </c>
      <c r="P1720" t="s">
        <v>78</v>
      </c>
      <c r="Q1720" s="94">
        <v>45173.65902777778</v>
      </c>
      <c r="R1720">
        <v>624</v>
      </c>
      <c r="S1720">
        <v>413</v>
      </c>
      <c r="T1720" t="str">
        <f>VLOOKUP(E1720,zamiana!A:B,2,0)</f>
        <v>ALSTOM KTW</v>
      </c>
    </row>
    <row r="1721" spans="1:20" x14ac:dyDescent="0.3">
      <c r="A1721" t="s">
        <v>5765</v>
      </c>
      <c r="B1721" s="2">
        <v>45239</v>
      </c>
      <c r="C1721" s="2">
        <v>45239</v>
      </c>
      <c r="D1721" s="2">
        <v>45281</v>
      </c>
      <c r="E1721" t="s">
        <v>940</v>
      </c>
      <c r="F1721" t="s">
        <v>3867</v>
      </c>
      <c r="G1721" t="s">
        <v>942</v>
      </c>
      <c r="H1721" t="s">
        <v>999</v>
      </c>
      <c r="I1721" t="s">
        <v>1680</v>
      </c>
      <c r="J1721" t="s">
        <v>1680</v>
      </c>
      <c r="K1721" t="s">
        <v>102</v>
      </c>
      <c r="L1721">
        <v>1</v>
      </c>
      <c r="M1721" t="s">
        <v>77</v>
      </c>
      <c r="N1721">
        <v>57.39</v>
      </c>
      <c r="O1721">
        <v>32.479999999999997</v>
      </c>
      <c r="P1721" t="s">
        <v>78</v>
      </c>
      <c r="Q1721" s="94">
        <v>45281.625694444447</v>
      </c>
      <c r="R1721">
        <v>57.39</v>
      </c>
      <c r="S1721">
        <v>32.479999999999997</v>
      </c>
      <c r="T1721" t="str">
        <f>VLOOKUP(E1721,zamiana!A:B,2,0)</f>
        <v>ALSTOM KTW</v>
      </c>
    </row>
    <row r="1722" spans="1:20" x14ac:dyDescent="0.3">
      <c r="A1722" t="s">
        <v>5766</v>
      </c>
      <c r="B1722" s="2">
        <v>45239</v>
      </c>
      <c r="C1722" s="2">
        <v>45239</v>
      </c>
      <c r="D1722" s="2">
        <v>45281</v>
      </c>
      <c r="E1722" t="s">
        <v>940</v>
      </c>
      <c r="F1722" t="s">
        <v>3867</v>
      </c>
      <c r="G1722" t="s">
        <v>942</v>
      </c>
      <c r="H1722" t="s">
        <v>999</v>
      </c>
      <c r="I1722" t="s">
        <v>1721</v>
      </c>
      <c r="J1722" t="s">
        <v>1721</v>
      </c>
      <c r="K1722" t="s">
        <v>821</v>
      </c>
      <c r="L1722">
        <v>1</v>
      </c>
      <c r="M1722" t="s">
        <v>77</v>
      </c>
      <c r="N1722">
        <v>50.16</v>
      </c>
      <c r="O1722">
        <v>46.55</v>
      </c>
      <c r="P1722" t="s">
        <v>78</v>
      </c>
      <c r="Q1722" s="94">
        <v>45281.616666666669</v>
      </c>
      <c r="R1722">
        <v>50.16</v>
      </c>
      <c r="S1722">
        <v>46.55</v>
      </c>
      <c r="T1722" t="str">
        <f>VLOOKUP(E1722,zamiana!A:B,2,0)</f>
        <v>ALSTOM KTW</v>
      </c>
    </row>
    <row r="1723" spans="1:20" x14ac:dyDescent="0.3">
      <c r="A1723" t="s">
        <v>5767</v>
      </c>
      <c r="B1723" s="2">
        <v>45239</v>
      </c>
      <c r="C1723" s="2">
        <v>45239</v>
      </c>
      <c r="D1723" s="2">
        <v>45281</v>
      </c>
      <c r="E1723" t="s">
        <v>940</v>
      </c>
      <c r="F1723" t="s">
        <v>3867</v>
      </c>
      <c r="G1723" t="s">
        <v>942</v>
      </c>
      <c r="H1723" t="s">
        <v>999</v>
      </c>
      <c r="I1723" t="s">
        <v>4865</v>
      </c>
      <c r="J1723" t="s">
        <v>79</v>
      </c>
      <c r="K1723" t="s">
        <v>102</v>
      </c>
      <c r="L1723">
        <v>1</v>
      </c>
      <c r="M1723" t="s">
        <v>77</v>
      </c>
      <c r="N1723">
        <v>51.12</v>
      </c>
      <c r="O1723">
        <v>47.03</v>
      </c>
      <c r="P1723" t="s">
        <v>78</v>
      </c>
      <c r="Q1723" s="94">
        <v>45281.681250000001</v>
      </c>
      <c r="R1723">
        <v>51.12</v>
      </c>
      <c r="S1723">
        <v>47.03</v>
      </c>
      <c r="T1723" t="str">
        <f>VLOOKUP(E1723,zamiana!A:B,2,0)</f>
        <v>ALSTOM KTW</v>
      </c>
    </row>
    <row r="1724" spans="1:20" x14ac:dyDescent="0.3">
      <c r="A1724" t="s">
        <v>5768</v>
      </c>
      <c r="B1724" s="2">
        <v>45239</v>
      </c>
      <c r="C1724" s="2">
        <v>45239</v>
      </c>
      <c r="D1724" s="2">
        <v>45281</v>
      </c>
      <c r="E1724" t="s">
        <v>940</v>
      </c>
      <c r="F1724" t="s">
        <v>3867</v>
      </c>
      <c r="G1724" t="s">
        <v>942</v>
      </c>
      <c r="H1724" t="s">
        <v>999</v>
      </c>
      <c r="I1724" t="s">
        <v>3375</v>
      </c>
      <c r="J1724" t="s">
        <v>3375</v>
      </c>
      <c r="K1724" t="s">
        <v>858</v>
      </c>
      <c r="L1724">
        <v>1</v>
      </c>
      <c r="M1724" t="s">
        <v>77</v>
      </c>
      <c r="N1724">
        <v>37.659999999999997</v>
      </c>
      <c r="O1724">
        <v>27</v>
      </c>
      <c r="P1724" t="s">
        <v>78</v>
      </c>
      <c r="Q1724" s="94">
        <v>45173.658333333333</v>
      </c>
      <c r="R1724">
        <v>37.659999999999997</v>
      </c>
      <c r="S1724">
        <v>27</v>
      </c>
      <c r="T1724" t="str">
        <f>VLOOKUP(E1724,zamiana!A:B,2,0)</f>
        <v>ALSTOM KTW</v>
      </c>
    </row>
    <row r="1725" spans="1:20" x14ac:dyDescent="0.3">
      <c r="A1725" t="s">
        <v>5769</v>
      </c>
      <c r="B1725" s="2">
        <v>45239</v>
      </c>
      <c r="C1725" s="2">
        <v>45239</v>
      </c>
      <c r="D1725" s="2">
        <v>45281</v>
      </c>
      <c r="E1725" t="s">
        <v>940</v>
      </c>
      <c r="F1725" t="s">
        <v>3867</v>
      </c>
      <c r="G1725" t="s">
        <v>942</v>
      </c>
      <c r="H1725" t="s">
        <v>999</v>
      </c>
      <c r="I1725" t="s">
        <v>4843</v>
      </c>
      <c r="J1725" t="s">
        <v>2669</v>
      </c>
      <c r="K1725" t="s">
        <v>102</v>
      </c>
      <c r="L1725">
        <v>4</v>
      </c>
      <c r="M1725" t="s">
        <v>77</v>
      </c>
      <c r="N1725">
        <v>73.430000000000007</v>
      </c>
      <c r="O1725">
        <v>21.97</v>
      </c>
      <c r="P1725" t="s">
        <v>78</v>
      </c>
      <c r="Q1725" s="94">
        <v>45281.668749999997</v>
      </c>
      <c r="R1725">
        <v>293.72000000000003</v>
      </c>
      <c r="S1725">
        <v>87.88</v>
      </c>
      <c r="T1725" t="str">
        <f>VLOOKUP(E1725,zamiana!A:B,2,0)</f>
        <v>ALSTOM KTW</v>
      </c>
    </row>
    <row r="1726" spans="1:20" x14ac:dyDescent="0.3">
      <c r="A1726" t="s">
        <v>5770</v>
      </c>
      <c r="B1726" s="2">
        <v>45239</v>
      </c>
      <c r="C1726" s="2">
        <v>45239</v>
      </c>
      <c r="D1726" s="2">
        <v>45281</v>
      </c>
      <c r="E1726" t="s">
        <v>940</v>
      </c>
      <c r="F1726" t="s">
        <v>3867</v>
      </c>
      <c r="G1726" t="s">
        <v>942</v>
      </c>
      <c r="H1726" t="s">
        <v>999</v>
      </c>
      <c r="I1726" t="s">
        <v>3375</v>
      </c>
      <c r="J1726" t="s">
        <v>3375</v>
      </c>
      <c r="K1726" t="s">
        <v>858</v>
      </c>
      <c r="L1726">
        <v>2</v>
      </c>
      <c r="M1726" t="s">
        <v>77</v>
      </c>
      <c r="N1726">
        <v>37.659999999999997</v>
      </c>
      <c r="O1726">
        <v>27</v>
      </c>
      <c r="P1726" t="s">
        <v>78</v>
      </c>
      <c r="Q1726" s="94">
        <v>45173.658333333333</v>
      </c>
      <c r="R1726">
        <v>75.319999999999993</v>
      </c>
      <c r="S1726">
        <v>54</v>
      </c>
      <c r="T1726" t="str">
        <f>VLOOKUP(E1726,zamiana!A:B,2,0)</f>
        <v>ALSTOM KTW</v>
      </c>
    </row>
    <row r="1727" spans="1:20" x14ac:dyDescent="0.3">
      <c r="A1727" t="s">
        <v>5771</v>
      </c>
      <c r="B1727" s="2">
        <v>45239</v>
      </c>
      <c r="C1727" s="2">
        <v>45239</v>
      </c>
      <c r="D1727" s="2">
        <v>45281</v>
      </c>
      <c r="E1727" t="s">
        <v>940</v>
      </c>
      <c r="F1727" t="s">
        <v>3867</v>
      </c>
      <c r="G1727" t="s">
        <v>942</v>
      </c>
      <c r="H1727" t="s">
        <v>999</v>
      </c>
      <c r="I1727" t="s">
        <v>4393</v>
      </c>
      <c r="J1727" t="s">
        <v>87</v>
      </c>
      <c r="K1727" t="s">
        <v>102</v>
      </c>
      <c r="L1727">
        <v>26</v>
      </c>
      <c r="M1727" t="s">
        <v>77</v>
      </c>
      <c r="N1727">
        <v>14.75</v>
      </c>
      <c r="O1727">
        <v>7.25</v>
      </c>
      <c r="P1727" t="s">
        <v>78</v>
      </c>
      <c r="Q1727" s="94">
        <v>45281.681250000001</v>
      </c>
      <c r="R1727">
        <v>383.5</v>
      </c>
      <c r="S1727">
        <v>188.5</v>
      </c>
      <c r="T1727" t="str">
        <f>VLOOKUP(E1727,zamiana!A:B,2,0)</f>
        <v>ALSTOM KTW</v>
      </c>
    </row>
    <row r="1728" spans="1:20" x14ac:dyDescent="0.3">
      <c r="A1728" t="s">
        <v>5771</v>
      </c>
      <c r="B1728" s="2">
        <v>45239</v>
      </c>
      <c r="C1728" s="2">
        <v>45239</v>
      </c>
      <c r="D1728" s="2">
        <v>45281</v>
      </c>
      <c r="E1728" t="s">
        <v>940</v>
      </c>
      <c r="F1728" t="s">
        <v>3867</v>
      </c>
      <c r="G1728" t="s">
        <v>942</v>
      </c>
      <c r="H1728" t="s">
        <v>999</v>
      </c>
      <c r="I1728" t="s">
        <v>4390</v>
      </c>
      <c r="J1728" t="s">
        <v>87</v>
      </c>
      <c r="K1728" t="s">
        <v>102</v>
      </c>
      <c r="L1728">
        <v>2</v>
      </c>
      <c r="M1728" t="s">
        <v>77</v>
      </c>
      <c r="N1728">
        <v>41.75</v>
      </c>
      <c r="O1728">
        <v>42.56</v>
      </c>
      <c r="P1728" t="s">
        <v>78</v>
      </c>
      <c r="Q1728" s="94">
        <v>45281.681250000001</v>
      </c>
      <c r="R1728">
        <v>83.5</v>
      </c>
      <c r="S1728">
        <v>85.12</v>
      </c>
      <c r="T1728" t="str">
        <f>VLOOKUP(E1728,zamiana!A:B,2,0)</f>
        <v>ALSTOM KTW</v>
      </c>
    </row>
    <row r="1729" spans="1:20" x14ac:dyDescent="0.3">
      <c r="A1729" t="s">
        <v>5772</v>
      </c>
      <c r="B1729" s="2">
        <v>45239</v>
      </c>
      <c r="C1729" s="2">
        <v>45239</v>
      </c>
      <c r="D1729" s="2">
        <v>45281</v>
      </c>
      <c r="E1729" t="s">
        <v>940</v>
      </c>
      <c r="F1729" t="s">
        <v>3867</v>
      </c>
      <c r="G1729" t="s">
        <v>942</v>
      </c>
      <c r="H1729" t="s">
        <v>999</v>
      </c>
      <c r="I1729" t="s">
        <v>1869</v>
      </c>
      <c r="J1729" t="s">
        <v>1869</v>
      </c>
      <c r="K1729" t="s">
        <v>770</v>
      </c>
      <c r="L1729">
        <v>1</v>
      </c>
      <c r="M1729" t="s">
        <v>77</v>
      </c>
      <c r="N1729">
        <v>410.05</v>
      </c>
      <c r="O1729">
        <v>182.41</v>
      </c>
      <c r="P1729" t="s">
        <v>78</v>
      </c>
      <c r="Q1729" s="94">
        <v>45281.640277777777</v>
      </c>
      <c r="R1729">
        <v>410.05</v>
      </c>
      <c r="S1729">
        <v>182.41</v>
      </c>
      <c r="T1729" t="str">
        <f>VLOOKUP(E1729,zamiana!A:B,2,0)</f>
        <v>ALSTOM KTW</v>
      </c>
    </row>
    <row r="1730" spans="1:20" x14ac:dyDescent="0.3">
      <c r="A1730" t="s">
        <v>5772</v>
      </c>
      <c r="B1730" s="2">
        <v>45239</v>
      </c>
      <c r="C1730" s="2">
        <v>45239</v>
      </c>
      <c r="D1730" s="2">
        <v>45281</v>
      </c>
      <c r="E1730" t="s">
        <v>940</v>
      </c>
      <c r="F1730" t="s">
        <v>3867</v>
      </c>
      <c r="G1730" t="s">
        <v>942</v>
      </c>
      <c r="H1730" t="s">
        <v>999</v>
      </c>
      <c r="I1730" t="s">
        <v>1849</v>
      </c>
      <c r="J1730" t="s">
        <v>1849</v>
      </c>
      <c r="K1730" t="s">
        <v>821</v>
      </c>
      <c r="L1730">
        <v>1</v>
      </c>
      <c r="M1730" t="s">
        <v>77</v>
      </c>
      <c r="N1730">
        <v>172.76</v>
      </c>
      <c r="O1730">
        <v>132.80000000000001</v>
      </c>
      <c r="P1730" t="s">
        <v>78</v>
      </c>
      <c r="Q1730" s="94">
        <v>45281.616666666669</v>
      </c>
      <c r="R1730">
        <v>172.76</v>
      </c>
      <c r="S1730">
        <v>132.80000000000001</v>
      </c>
      <c r="T1730" t="str">
        <f>VLOOKUP(E1730,zamiana!A:B,2,0)</f>
        <v>ALSTOM KTW</v>
      </c>
    </row>
    <row r="1731" spans="1:20" x14ac:dyDescent="0.3">
      <c r="A1731" t="s">
        <v>5772</v>
      </c>
      <c r="B1731" s="2">
        <v>45239</v>
      </c>
      <c r="C1731" s="2">
        <v>45239</v>
      </c>
      <c r="D1731" s="2">
        <v>45281</v>
      </c>
      <c r="E1731" t="s">
        <v>940</v>
      </c>
      <c r="F1731" t="s">
        <v>3867</v>
      </c>
      <c r="G1731" t="s">
        <v>942</v>
      </c>
      <c r="H1731" t="s">
        <v>999</v>
      </c>
      <c r="I1731" t="s">
        <v>1029</v>
      </c>
      <c r="J1731" t="s">
        <v>1029</v>
      </c>
      <c r="K1731" t="s">
        <v>821</v>
      </c>
      <c r="L1731">
        <v>2</v>
      </c>
      <c r="M1731" t="s">
        <v>77</v>
      </c>
      <c r="N1731">
        <v>7.25</v>
      </c>
      <c r="O1731">
        <v>5.31</v>
      </c>
      <c r="P1731" t="s">
        <v>78</v>
      </c>
      <c r="Q1731" s="94">
        <v>45281.651388888888</v>
      </c>
      <c r="R1731">
        <v>14.5</v>
      </c>
      <c r="S1731">
        <v>10.62</v>
      </c>
      <c r="T1731" t="str">
        <f>VLOOKUP(E1731,zamiana!A:B,2,0)</f>
        <v>ALSTOM KTW</v>
      </c>
    </row>
    <row r="1732" spans="1:20" x14ac:dyDescent="0.3">
      <c r="A1732" t="s">
        <v>5773</v>
      </c>
      <c r="B1732" s="2">
        <v>45239</v>
      </c>
      <c r="C1732" s="2">
        <v>45239</v>
      </c>
      <c r="D1732" s="2">
        <v>45281</v>
      </c>
      <c r="E1732" t="s">
        <v>940</v>
      </c>
      <c r="F1732" t="s">
        <v>3867</v>
      </c>
      <c r="G1732" t="s">
        <v>942</v>
      </c>
      <c r="H1732" t="s">
        <v>999</v>
      </c>
      <c r="I1732" t="s">
        <v>1680</v>
      </c>
      <c r="J1732" t="s">
        <v>1680</v>
      </c>
      <c r="K1732" t="s">
        <v>102</v>
      </c>
      <c r="L1732">
        <v>2</v>
      </c>
      <c r="M1732" t="s">
        <v>77</v>
      </c>
      <c r="N1732">
        <v>57.39</v>
      </c>
      <c r="O1732">
        <v>32.479999999999997</v>
      </c>
      <c r="P1732" t="s">
        <v>78</v>
      </c>
      <c r="Q1732" s="94">
        <v>45281.625694444447</v>
      </c>
      <c r="R1732">
        <v>114.78</v>
      </c>
      <c r="S1732">
        <v>64.959999999999994</v>
      </c>
      <c r="T1732" t="str">
        <f>VLOOKUP(E1732,zamiana!A:B,2,0)</f>
        <v>ALSTOM KTW</v>
      </c>
    </row>
    <row r="1733" spans="1:20" x14ac:dyDescent="0.3">
      <c r="A1733" t="s">
        <v>5773</v>
      </c>
      <c r="B1733" s="2">
        <v>45239</v>
      </c>
      <c r="C1733" s="2">
        <v>45239</v>
      </c>
      <c r="D1733" s="2">
        <v>45281</v>
      </c>
      <c r="E1733" t="s">
        <v>940</v>
      </c>
      <c r="F1733" t="s">
        <v>3867</v>
      </c>
      <c r="G1733" t="s">
        <v>942</v>
      </c>
      <c r="H1733" t="s">
        <v>999</v>
      </c>
      <c r="I1733" t="s">
        <v>2123</v>
      </c>
      <c r="J1733" t="s">
        <v>2123</v>
      </c>
      <c r="K1733" t="s">
        <v>852</v>
      </c>
      <c r="L1733">
        <v>4</v>
      </c>
      <c r="M1733" t="s">
        <v>77</v>
      </c>
      <c r="N1733">
        <v>72.790000000000006</v>
      </c>
      <c r="O1733">
        <v>45.08</v>
      </c>
      <c r="P1733" t="s">
        <v>78</v>
      </c>
      <c r="Q1733" s="94">
        <v>45281.62222222222</v>
      </c>
      <c r="R1733">
        <v>291.16000000000003</v>
      </c>
      <c r="S1733">
        <v>180.32</v>
      </c>
      <c r="T1733" t="str">
        <f>VLOOKUP(E1733,zamiana!A:B,2,0)</f>
        <v>ALSTOM KTW</v>
      </c>
    </row>
    <row r="1734" spans="1:20" x14ac:dyDescent="0.3">
      <c r="A1734" t="s">
        <v>5773</v>
      </c>
      <c r="B1734" s="2">
        <v>45239</v>
      </c>
      <c r="C1734" s="2">
        <v>45239</v>
      </c>
      <c r="D1734" s="2">
        <v>45281</v>
      </c>
      <c r="E1734" t="s">
        <v>940</v>
      </c>
      <c r="F1734" t="s">
        <v>3867</v>
      </c>
      <c r="G1734" t="s">
        <v>942</v>
      </c>
      <c r="H1734" t="s">
        <v>999</v>
      </c>
      <c r="I1734" t="s">
        <v>1383</v>
      </c>
      <c r="J1734" t="s">
        <v>1383</v>
      </c>
      <c r="K1734" t="s">
        <v>852</v>
      </c>
      <c r="L1734">
        <v>1</v>
      </c>
      <c r="M1734" t="s">
        <v>77</v>
      </c>
      <c r="N1734">
        <v>29.27</v>
      </c>
      <c r="O1734">
        <v>18.09</v>
      </c>
      <c r="P1734" t="s">
        <v>78</v>
      </c>
      <c r="Q1734" s="94">
        <v>45281.620138888888</v>
      </c>
      <c r="R1734">
        <v>29.27</v>
      </c>
      <c r="S1734">
        <v>18.09</v>
      </c>
      <c r="T1734" t="str">
        <f>VLOOKUP(E1734,zamiana!A:B,2,0)</f>
        <v>ALSTOM KTW</v>
      </c>
    </row>
    <row r="1735" spans="1:20" x14ac:dyDescent="0.3">
      <c r="A1735" t="s">
        <v>5773</v>
      </c>
      <c r="B1735" s="2">
        <v>45239</v>
      </c>
      <c r="C1735" s="2">
        <v>45239</v>
      </c>
      <c r="D1735" s="2">
        <v>45281</v>
      </c>
      <c r="E1735" t="s">
        <v>940</v>
      </c>
      <c r="F1735" t="s">
        <v>3867</v>
      </c>
      <c r="G1735" t="s">
        <v>942</v>
      </c>
      <c r="H1735" t="s">
        <v>999</v>
      </c>
      <c r="I1735" t="s">
        <v>3360</v>
      </c>
      <c r="J1735" t="s">
        <v>3360</v>
      </c>
      <c r="K1735" t="s">
        <v>821</v>
      </c>
      <c r="L1735">
        <v>7</v>
      </c>
      <c r="M1735" t="s">
        <v>77</v>
      </c>
      <c r="N1735">
        <v>21.47</v>
      </c>
      <c r="O1735">
        <v>17.28</v>
      </c>
      <c r="P1735" t="s">
        <v>78</v>
      </c>
      <c r="Q1735" s="94">
        <v>45281.615972222222</v>
      </c>
      <c r="R1735">
        <v>150.29</v>
      </c>
      <c r="S1735">
        <v>120.96</v>
      </c>
      <c r="T1735" t="str">
        <f>VLOOKUP(E1735,zamiana!A:B,2,0)</f>
        <v>ALSTOM KTW</v>
      </c>
    </row>
    <row r="1736" spans="1:20" x14ac:dyDescent="0.3">
      <c r="A1736" t="s">
        <v>5773</v>
      </c>
      <c r="B1736" s="2">
        <v>45239</v>
      </c>
      <c r="C1736" s="2">
        <v>45239</v>
      </c>
      <c r="D1736" s="2">
        <v>45281</v>
      </c>
      <c r="E1736" t="s">
        <v>940</v>
      </c>
      <c r="F1736" t="s">
        <v>3867</v>
      </c>
      <c r="G1736" t="s">
        <v>942</v>
      </c>
      <c r="H1736" t="s">
        <v>999</v>
      </c>
      <c r="I1736" t="s">
        <v>3127</v>
      </c>
      <c r="J1736" t="s">
        <v>3127</v>
      </c>
      <c r="K1736" t="s">
        <v>821</v>
      </c>
      <c r="L1736">
        <v>2</v>
      </c>
      <c r="M1736" t="s">
        <v>77</v>
      </c>
      <c r="N1736">
        <v>56.93</v>
      </c>
      <c r="O1736">
        <v>35.9</v>
      </c>
      <c r="P1736" t="s">
        <v>78</v>
      </c>
      <c r="Q1736" s="94">
        <v>45281.613888888889</v>
      </c>
      <c r="R1736">
        <v>113.86</v>
      </c>
      <c r="S1736">
        <v>71.8</v>
      </c>
      <c r="T1736" t="str">
        <f>VLOOKUP(E1736,zamiana!A:B,2,0)</f>
        <v>ALSTOM KTW</v>
      </c>
    </row>
    <row r="1737" spans="1:20" x14ac:dyDescent="0.3">
      <c r="A1737" t="s">
        <v>5773</v>
      </c>
      <c r="B1737" s="2">
        <v>45239</v>
      </c>
      <c r="C1737" s="2">
        <v>45239</v>
      </c>
      <c r="D1737" s="2">
        <v>45281</v>
      </c>
      <c r="E1737" t="s">
        <v>940</v>
      </c>
      <c r="F1737" t="s">
        <v>3867</v>
      </c>
      <c r="G1737" t="s">
        <v>942</v>
      </c>
      <c r="H1737" t="s">
        <v>999</v>
      </c>
      <c r="I1737" t="s">
        <v>5400</v>
      </c>
      <c r="J1737" t="s">
        <v>5400</v>
      </c>
      <c r="K1737" t="s">
        <v>852</v>
      </c>
      <c r="L1737">
        <v>6</v>
      </c>
      <c r="M1737" t="s">
        <v>77</v>
      </c>
      <c r="N1737">
        <v>55.45</v>
      </c>
      <c r="O1737">
        <v>28.69</v>
      </c>
      <c r="P1737" t="s">
        <v>78</v>
      </c>
      <c r="Q1737" s="94">
        <v>45281.620138888888</v>
      </c>
      <c r="R1737">
        <v>332.7</v>
      </c>
      <c r="S1737">
        <v>172.14</v>
      </c>
      <c r="T1737" t="str">
        <f>VLOOKUP(E1737,zamiana!A:B,2,0)</f>
        <v>ALSTOM KTW</v>
      </c>
    </row>
    <row r="1738" spans="1:20" x14ac:dyDescent="0.3">
      <c r="A1738" t="s">
        <v>5774</v>
      </c>
      <c r="B1738" s="2">
        <v>45239</v>
      </c>
      <c r="C1738" s="2">
        <v>45239</v>
      </c>
      <c r="D1738" s="2">
        <v>45281</v>
      </c>
      <c r="E1738" t="s">
        <v>940</v>
      </c>
      <c r="F1738" t="s">
        <v>3867</v>
      </c>
      <c r="G1738" t="s">
        <v>942</v>
      </c>
      <c r="H1738" t="s">
        <v>999</v>
      </c>
      <c r="I1738" t="s">
        <v>3595</v>
      </c>
      <c r="J1738" t="s">
        <v>3595</v>
      </c>
      <c r="K1738" t="s">
        <v>821</v>
      </c>
      <c r="L1738">
        <v>10</v>
      </c>
      <c r="M1738" t="s">
        <v>77</v>
      </c>
      <c r="N1738">
        <v>27.2</v>
      </c>
      <c r="O1738">
        <v>18.43</v>
      </c>
      <c r="P1738" t="s">
        <v>78</v>
      </c>
      <c r="Q1738" s="94">
        <v>45281.624305555553</v>
      </c>
      <c r="R1738">
        <v>272</v>
      </c>
      <c r="S1738">
        <v>184.3</v>
      </c>
      <c r="T1738" t="str">
        <f>VLOOKUP(E1738,zamiana!A:B,2,0)</f>
        <v>ALSTOM KTW</v>
      </c>
    </row>
    <row r="1739" spans="1:20" x14ac:dyDescent="0.3">
      <c r="A1739" t="s">
        <v>5775</v>
      </c>
      <c r="B1739" s="2">
        <v>45239</v>
      </c>
      <c r="C1739" s="2">
        <v>45239</v>
      </c>
      <c r="D1739" s="2">
        <v>45281</v>
      </c>
      <c r="E1739" t="s">
        <v>940</v>
      </c>
      <c r="F1739" t="s">
        <v>3867</v>
      </c>
      <c r="G1739" t="s">
        <v>942</v>
      </c>
      <c r="H1739" t="s">
        <v>999</v>
      </c>
      <c r="I1739" t="s">
        <v>3964</v>
      </c>
      <c r="J1739" t="s">
        <v>3963</v>
      </c>
      <c r="K1739" t="s">
        <v>102</v>
      </c>
      <c r="L1739">
        <v>14</v>
      </c>
      <c r="M1739" t="s">
        <v>77</v>
      </c>
      <c r="N1739">
        <v>269.45999999999998</v>
      </c>
      <c r="O1739">
        <v>13.04</v>
      </c>
      <c r="P1739" t="s">
        <v>78</v>
      </c>
      <c r="Q1739" s="94">
        <v>45281.679166666669</v>
      </c>
      <c r="R1739">
        <v>3772.44</v>
      </c>
      <c r="S1739">
        <v>182.56</v>
      </c>
      <c r="T1739" t="str">
        <f>VLOOKUP(E1739,zamiana!A:B,2,0)</f>
        <v>ALSTOM KTW</v>
      </c>
    </row>
    <row r="1740" spans="1:20" x14ac:dyDescent="0.3">
      <c r="A1740" t="s">
        <v>5775</v>
      </c>
      <c r="B1740" s="2">
        <v>45239</v>
      </c>
      <c r="C1740" s="2">
        <v>45239</v>
      </c>
      <c r="D1740" s="2">
        <v>45281</v>
      </c>
      <c r="E1740" t="s">
        <v>940</v>
      </c>
      <c r="F1740" t="s">
        <v>3867</v>
      </c>
      <c r="G1740" t="s">
        <v>942</v>
      </c>
      <c r="H1740" t="s">
        <v>999</v>
      </c>
      <c r="I1740" t="s">
        <v>3962</v>
      </c>
      <c r="J1740" t="s">
        <v>3963</v>
      </c>
      <c r="K1740" t="s">
        <v>102</v>
      </c>
      <c r="L1740">
        <v>3</v>
      </c>
      <c r="M1740" t="s">
        <v>77</v>
      </c>
      <c r="N1740">
        <v>269.44</v>
      </c>
      <c r="O1740">
        <v>13.04</v>
      </c>
      <c r="P1740" t="s">
        <v>78</v>
      </c>
      <c r="Q1740" s="94">
        <v>45281.679166666669</v>
      </c>
      <c r="R1740">
        <v>808.32</v>
      </c>
      <c r="S1740">
        <v>39.119999999999997</v>
      </c>
      <c r="T1740" t="str">
        <f>VLOOKUP(E1740,zamiana!A:B,2,0)</f>
        <v>ALSTOM KTW</v>
      </c>
    </row>
    <row r="1741" spans="1:20" x14ac:dyDescent="0.3">
      <c r="A1741" t="s">
        <v>5776</v>
      </c>
      <c r="B1741" s="2">
        <v>45239</v>
      </c>
      <c r="C1741" s="2">
        <v>45239</v>
      </c>
      <c r="D1741" s="2">
        <v>45281</v>
      </c>
      <c r="E1741" t="s">
        <v>940</v>
      </c>
      <c r="F1741" t="s">
        <v>3867</v>
      </c>
      <c r="G1741" t="s">
        <v>942</v>
      </c>
      <c r="H1741" t="s">
        <v>999</v>
      </c>
      <c r="I1741" t="s">
        <v>4604</v>
      </c>
      <c r="J1741" t="s">
        <v>4605</v>
      </c>
      <c r="K1741" t="s">
        <v>102</v>
      </c>
      <c r="L1741">
        <v>1</v>
      </c>
      <c r="M1741" t="s">
        <v>77</v>
      </c>
      <c r="N1741">
        <v>9.81</v>
      </c>
      <c r="O1741">
        <v>22.67</v>
      </c>
      <c r="P1741" t="s">
        <v>78</v>
      </c>
      <c r="Q1741" s="94">
        <v>45281.680555555555</v>
      </c>
      <c r="R1741">
        <v>9.81</v>
      </c>
      <c r="S1741">
        <v>22.67</v>
      </c>
      <c r="T1741" t="str">
        <f>VLOOKUP(E1741,zamiana!A:B,2,0)</f>
        <v>ALSTOM KTW</v>
      </c>
    </row>
    <row r="1742" spans="1:20" x14ac:dyDescent="0.3">
      <c r="A1742" t="s">
        <v>5776</v>
      </c>
      <c r="B1742" s="2">
        <v>45239</v>
      </c>
      <c r="C1742" s="2">
        <v>45239</v>
      </c>
      <c r="D1742" s="2">
        <v>45281</v>
      </c>
      <c r="E1742" t="s">
        <v>940</v>
      </c>
      <c r="F1742" t="s">
        <v>3867</v>
      </c>
      <c r="G1742" t="s">
        <v>942</v>
      </c>
      <c r="H1742" t="s">
        <v>999</v>
      </c>
      <c r="I1742" t="s">
        <v>4603</v>
      </c>
      <c r="J1742" t="s">
        <v>4596</v>
      </c>
      <c r="K1742" t="s">
        <v>102</v>
      </c>
      <c r="L1742">
        <v>1</v>
      </c>
      <c r="M1742" t="s">
        <v>77</v>
      </c>
      <c r="N1742">
        <v>19.420000000000002</v>
      </c>
      <c r="O1742">
        <v>48.25</v>
      </c>
      <c r="P1742" t="s">
        <v>78</v>
      </c>
      <c r="Q1742" s="94">
        <v>45281.680555555555</v>
      </c>
      <c r="R1742">
        <v>19.420000000000002</v>
      </c>
      <c r="S1742">
        <v>48.25</v>
      </c>
      <c r="T1742" t="str">
        <f>VLOOKUP(E1742,zamiana!A:B,2,0)</f>
        <v>ALSTOM KTW</v>
      </c>
    </row>
    <row r="1743" spans="1:20" x14ac:dyDescent="0.3">
      <c r="A1743" t="s">
        <v>5776</v>
      </c>
      <c r="B1743" s="2">
        <v>45239</v>
      </c>
      <c r="C1743" s="2">
        <v>45239</v>
      </c>
      <c r="D1743" s="2">
        <v>45281</v>
      </c>
      <c r="E1743" t="s">
        <v>940</v>
      </c>
      <c r="F1743" t="s">
        <v>3867</v>
      </c>
      <c r="G1743" t="s">
        <v>942</v>
      </c>
      <c r="H1743" t="s">
        <v>999</v>
      </c>
      <c r="I1743" t="s">
        <v>4601</v>
      </c>
      <c r="J1743" t="s">
        <v>4602</v>
      </c>
      <c r="K1743" t="s">
        <v>102</v>
      </c>
      <c r="L1743">
        <v>1</v>
      </c>
      <c r="M1743" t="s">
        <v>77</v>
      </c>
      <c r="N1743">
        <v>32.58</v>
      </c>
      <c r="O1743">
        <v>25.97</v>
      </c>
      <c r="P1743" t="s">
        <v>78</v>
      </c>
      <c r="Q1743" s="94">
        <v>45281.679166666669</v>
      </c>
      <c r="R1743">
        <v>32.58</v>
      </c>
      <c r="S1743">
        <v>25.97</v>
      </c>
      <c r="T1743" t="str">
        <f>VLOOKUP(E1743,zamiana!A:B,2,0)</f>
        <v>ALSTOM KTW</v>
      </c>
    </row>
    <row r="1744" spans="1:20" x14ac:dyDescent="0.3">
      <c r="A1744" t="s">
        <v>5776</v>
      </c>
      <c r="B1744" s="2">
        <v>45239</v>
      </c>
      <c r="C1744" s="2">
        <v>45239</v>
      </c>
      <c r="D1744" s="2">
        <v>45281</v>
      </c>
      <c r="E1744" t="s">
        <v>940</v>
      </c>
      <c r="F1744" t="s">
        <v>3867</v>
      </c>
      <c r="G1744" t="s">
        <v>942</v>
      </c>
      <c r="H1744" t="s">
        <v>999</v>
      </c>
      <c r="I1744" t="s">
        <v>4595</v>
      </c>
      <c r="J1744" t="s">
        <v>4596</v>
      </c>
      <c r="K1744" t="s">
        <v>102</v>
      </c>
      <c r="L1744">
        <v>1</v>
      </c>
      <c r="M1744" t="s">
        <v>77</v>
      </c>
      <c r="N1744">
        <v>20.190000000000001</v>
      </c>
      <c r="O1744">
        <v>48.93</v>
      </c>
      <c r="P1744" t="s">
        <v>78</v>
      </c>
      <c r="Q1744" s="94">
        <v>45281.680555555555</v>
      </c>
      <c r="R1744">
        <v>20.190000000000001</v>
      </c>
      <c r="S1744">
        <v>48.93</v>
      </c>
      <c r="T1744" t="str">
        <f>VLOOKUP(E1744,zamiana!A:B,2,0)</f>
        <v>ALSTOM KTW</v>
      </c>
    </row>
    <row r="1745" spans="1:20" x14ac:dyDescent="0.3">
      <c r="A1745" t="s">
        <v>5776</v>
      </c>
      <c r="B1745" s="2">
        <v>45239</v>
      </c>
      <c r="C1745" s="2">
        <v>45239</v>
      </c>
      <c r="D1745" s="2">
        <v>45281</v>
      </c>
      <c r="E1745" t="s">
        <v>940</v>
      </c>
      <c r="F1745" t="s">
        <v>3867</v>
      </c>
      <c r="G1745" t="s">
        <v>942</v>
      </c>
      <c r="H1745" t="s">
        <v>999</v>
      </c>
      <c r="I1745" t="s">
        <v>4592</v>
      </c>
      <c r="J1745" t="s">
        <v>4593</v>
      </c>
      <c r="K1745" t="s">
        <v>102</v>
      </c>
      <c r="L1745">
        <v>1</v>
      </c>
      <c r="M1745" t="s">
        <v>77</v>
      </c>
      <c r="N1745">
        <v>10.64</v>
      </c>
      <c r="O1745">
        <v>3.96</v>
      </c>
      <c r="P1745" t="s">
        <v>78</v>
      </c>
      <c r="Q1745" s="94">
        <v>45281.680555555555</v>
      </c>
      <c r="R1745">
        <v>10.64</v>
      </c>
      <c r="S1745">
        <v>3.96</v>
      </c>
      <c r="T1745" t="str">
        <f>VLOOKUP(E1745,zamiana!A:B,2,0)</f>
        <v>ALSTOM KTW</v>
      </c>
    </row>
    <row r="1746" spans="1:20" x14ac:dyDescent="0.3">
      <c r="A1746" t="s">
        <v>5776</v>
      </c>
      <c r="B1746" s="2">
        <v>45239</v>
      </c>
      <c r="C1746" s="2">
        <v>45239</v>
      </c>
      <c r="D1746" s="2">
        <v>45281</v>
      </c>
      <c r="E1746" t="s">
        <v>940</v>
      </c>
      <c r="F1746" t="s">
        <v>3867</v>
      </c>
      <c r="G1746" t="s">
        <v>942</v>
      </c>
      <c r="H1746" t="s">
        <v>999</v>
      </c>
      <c r="I1746" t="s">
        <v>5417</v>
      </c>
      <c r="J1746" t="s">
        <v>5777</v>
      </c>
      <c r="K1746" t="s">
        <v>102</v>
      </c>
      <c r="L1746">
        <v>1</v>
      </c>
      <c r="M1746" t="s">
        <v>77</v>
      </c>
      <c r="N1746">
        <v>44.01</v>
      </c>
      <c r="O1746">
        <v>18.96</v>
      </c>
      <c r="P1746" t="s">
        <v>78</v>
      </c>
      <c r="Q1746" s="94">
        <v>45281.680555555555</v>
      </c>
      <c r="R1746">
        <v>44.01</v>
      </c>
      <c r="S1746">
        <v>18.96</v>
      </c>
      <c r="T1746" t="str">
        <f>VLOOKUP(E1746,zamiana!A:B,2,0)</f>
        <v>ALSTOM KTW</v>
      </c>
    </row>
    <row r="1747" spans="1:20" x14ac:dyDescent="0.3">
      <c r="A1747" t="s">
        <v>5776</v>
      </c>
      <c r="B1747" s="2">
        <v>45239</v>
      </c>
      <c r="C1747" s="2">
        <v>45239</v>
      </c>
      <c r="D1747" s="2">
        <v>45281</v>
      </c>
      <c r="E1747" t="s">
        <v>940</v>
      </c>
      <c r="F1747" t="s">
        <v>3867</v>
      </c>
      <c r="G1747" t="s">
        <v>942</v>
      </c>
      <c r="H1747" t="s">
        <v>999</v>
      </c>
      <c r="I1747" t="s">
        <v>5404</v>
      </c>
      <c r="J1747" t="s">
        <v>5778</v>
      </c>
      <c r="K1747" t="s">
        <v>102</v>
      </c>
      <c r="L1747">
        <v>1</v>
      </c>
      <c r="M1747" t="s">
        <v>77</v>
      </c>
      <c r="N1747">
        <v>30.77</v>
      </c>
      <c r="O1747">
        <v>173.94</v>
      </c>
      <c r="P1747" t="s">
        <v>78</v>
      </c>
      <c r="Q1747" s="94">
        <v>45281.680555555555</v>
      </c>
      <c r="R1747">
        <v>30.77</v>
      </c>
      <c r="S1747">
        <v>173.94</v>
      </c>
      <c r="T1747" t="str">
        <f>VLOOKUP(E1747,zamiana!A:B,2,0)</f>
        <v>ALSTOM KTW</v>
      </c>
    </row>
    <row r="1748" spans="1:20" x14ac:dyDescent="0.3">
      <c r="A1748" t="s">
        <v>5776</v>
      </c>
      <c r="B1748" s="2">
        <v>45239</v>
      </c>
      <c r="C1748" s="2">
        <v>45239</v>
      </c>
      <c r="D1748" s="2">
        <v>45281</v>
      </c>
      <c r="E1748" t="s">
        <v>940</v>
      </c>
      <c r="F1748" t="s">
        <v>3867</v>
      </c>
      <c r="G1748" t="s">
        <v>942</v>
      </c>
      <c r="H1748" t="s">
        <v>999</v>
      </c>
      <c r="I1748" t="s">
        <v>5404</v>
      </c>
      <c r="J1748" t="s">
        <v>5778</v>
      </c>
      <c r="K1748" t="s">
        <v>102</v>
      </c>
      <c r="L1748">
        <v>2</v>
      </c>
      <c r="M1748" t="s">
        <v>77</v>
      </c>
      <c r="N1748">
        <v>30.77</v>
      </c>
      <c r="O1748">
        <v>173.94</v>
      </c>
      <c r="P1748" t="s">
        <v>78</v>
      </c>
      <c r="Q1748" s="94">
        <v>45281.680555555555</v>
      </c>
      <c r="R1748">
        <v>61.54</v>
      </c>
      <c r="S1748">
        <v>347.88</v>
      </c>
      <c r="T1748" t="str">
        <f>VLOOKUP(E1748,zamiana!A:B,2,0)</f>
        <v>ALSTOM KTW</v>
      </c>
    </row>
    <row r="1749" spans="1:20" x14ac:dyDescent="0.3">
      <c r="A1749" t="s">
        <v>5779</v>
      </c>
      <c r="B1749" s="2">
        <v>45239</v>
      </c>
      <c r="C1749" s="2">
        <v>45239</v>
      </c>
      <c r="D1749" s="2">
        <v>45281</v>
      </c>
      <c r="E1749" t="s">
        <v>940</v>
      </c>
      <c r="F1749" t="s">
        <v>3867</v>
      </c>
      <c r="G1749" t="s">
        <v>942</v>
      </c>
      <c r="H1749" t="s">
        <v>999</v>
      </c>
      <c r="I1749" t="s">
        <v>2415</v>
      </c>
      <c r="J1749" t="s">
        <v>2415</v>
      </c>
      <c r="K1749" t="s">
        <v>852</v>
      </c>
      <c r="L1749">
        <v>3</v>
      </c>
      <c r="M1749" t="s">
        <v>77</v>
      </c>
      <c r="N1749">
        <v>65.239999999999995</v>
      </c>
      <c r="O1749">
        <v>42.06</v>
      </c>
      <c r="P1749" t="s">
        <v>78</v>
      </c>
      <c r="Q1749" s="94">
        <v>45281.620138888888</v>
      </c>
      <c r="R1749">
        <v>195.72</v>
      </c>
      <c r="S1749">
        <v>126.18</v>
      </c>
      <c r="T1749" t="str">
        <f>VLOOKUP(E1749,zamiana!A:B,2,0)</f>
        <v>ALSTOM KTW</v>
      </c>
    </row>
    <row r="1750" spans="1:20" x14ac:dyDescent="0.3">
      <c r="A1750" t="s">
        <v>5779</v>
      </c>
      <c r="B1750" s="2">
        <v>45239</v>
      </c>
      <c r="C1750" s="2">
        <v>45239</v>
      </c>
      <c r="D1750" s="2">
        <v>45281</v>
      </c>
      <c r="E1750" t="s">
        <v>940</v>
      </c>
      <c r="F1750" t="s">
        <v>3867</v>
      </c>
      <c r="G1750" t="s">
        <v>942</v>
      </c>
      <c r="H1750" t="s">
        <v>999</v>
      </c>
      <c r="I1750" t="s">
        <v>1793</v>
      </c>
      <c r="J1750" t="s">
        <v>1793</v>
      </c>
      <c r="K1750" t="s">
        <v>821</v>
      </c>
      <c r="L1750">
        <v>1</v>
      </c>
      <c r="M1750" t="s">
        <v>77</v>
      </c>
      <c r="N1750">
        <v>152.29</v>
      </c>
      <c r="O1750">
        <v>107.8</v>
      </c>
      <c r="P1750" t="s">
        <v>78</v>
      </c>
      <c r="Q1750" s="94">
        <v>45281.625</v>
      </c>
      <c r="R1750">
        <v>152.29</v>
      </c>
      <c r="S1750">
        <v>107.8</v>
      </c>
      <c r="T1750" t="str">
        <f>VLOOKUP(E1750,zamiana!A:B,2,0)</f>
        <v>ALSTOM KTW</v>
      </c>
    </row>
    <row r="1751" spans="1:20" x14ac:dyDescent="0.3">
      <c r="A1751" t="s">
        <v>5780</v>
      </c>
      <c r="B1751" s="2">
        <v>45239</v>
      </c>
      <c r="C1751" s="2">
        <v>45239</v>
      </c>
      <c r="D1751" s="2">
        <v>45281</v>
      </c>
      <c r="E1751" t="s">
        <v>940</v>
      </c>
      <c r="F1751" t="s">
        <v>3867</v>
      </c>
      <c r="G1751" t="s">
        <v>942</v>
      </c>
      <c r="H1751" t="s">
        <v>999</v>
      </c>
      <c r="I1751" t="s">
        <v>1721</v>
      </c>
      <c r="J1751" t="s">
        <v>1721</v>
      </c>
      <c r="K1751" t="s">
        <v>821</v>
      </c>
      <c r="L1751">
        <v>2</v>
      </c>
      <c r="M1751" t="s">
        <v>77</v>
      </c>
      <c r="N1751">
        <v>53.5</v>
      </c>
      <c r="O1751">
        <v>46.55</v>
      </c>
      <c r="P1751" t="s">
        <v>78</v>
      </c>
      <c r="Q1751" s="94">
        <v>45281.616666666669</v>
      </c>
      <c r="R1751">
        <v>107</v>
      </c>
      <c r="S1751">
        <v>93.1</v>
      </c>
      <c r="T1751" t="str">
        <f>VLOOKUP(E1751,zamiana!A:B,2,0)</f>
        <v>ALSTOM KTW</v>
      </c>
    </row>
    <row r="1752" spans="1:20" x14ac:dyDescent="0.3">
      <c r="A1752" t="s">
        <v>5780</v>
      </c>
      <c r="B1752" s="2">
        <v>45239</v>
      </c>
      <c r="C1752" s="2">
        <v>45239</v>
      </c>
      <c r="D1752" s="2">
        <v>45281</v>
      </c>
      <c r="E1752" t="s">
        <v>940</v>
      </c>
      <c r="F1752" t="s">
        <v>3867</v>
      </c>
      <c r="G1752" t="s">
        <v>942</v>
      </c>
      <c r="H1752" t="s">
        <v>999</v>
      </c>
      <c r="I1752" t="s">
        <v>1388</v>
      </c>
      <c r="J1752" t="s">
        <v>1388</v>
      </c>
      <c r="K1752" t="s">
        <v>852</v>
      </c>
      <c r="L1752">
        <v>4</v>
      </c>
      <c r="M1752" t="s">
        <v>77</v>
      </c>
      <c r="N1752">
        <v>29.9</v>
      </c>
      <c r="O1752">
        <v>15.34</v>
      </c>
      <c r="P1752" t="s">
        <v>78</v>
      </c>
      <c r="Q1752" s="94">
        <v>45281.652083333334</v>
      </c>
      <c r="R1752">
        <v>119.6</v>
      </c>
      <c r="S1752">
        <v>61.36</v>
      </c>
      <c r="T1752" t="str">
        <f>VLOOKUP(E1752,zamiana!A:B,2,0)</f>
        <v>ALSTOM KTW</v>
      </c>
    </row>
    <row r="1753" spans="1:20" x14ac:dyDescent="0.3">
      <c r="A1753" t="s">
        <v>5780</v>
      </c>
      <c r="B1753" s="2">
        <v>45239</v>
      </c>
      <c r="C1753" s="2">
        <v>45239</v>
      </c>
      <c r="D1753" s="2">
        <v>45281</v>
      </c>
      <c r="E1753" t="s">
        <v>940</v>
      </c>
      <c r="F1753" t="s">
        <v>3867</v>
      </c>
      <c r="G1753" t="s">
        <v>942</v>
      </c>
      <c r="H1753" t="s">
        <v>999</v>
      </c>
      <c r="I1753" t="s">
        <v>1283</v>
      </c>
      <c r="J1753" t="s">
        <v>1283</v>
      </c>
      <c r="K1753" t="s">
        <v>821</v>
      </c>
      <c r="L1753">
        <v>6</v>
      </c>
      <c r="M1753" t="s">
        <v>77</v>
      </c>
      <c r="N1753">
        <v>16.809999999999999</v>
      </c>
      <c r="O1753">
        <v>12.57</v>
      </c>
      <c r="P1753" t="s">
        <v>78</v>
      </c>
      <c r="Q1753" s="94">
        <v>45281.651388888888</v>
      </c>
      <c r="R1753">
        <v>100.86</v>
      </c>
      <c r="S1753">
        <v>75.42</v>
      </c>
      <c r="T1753" t="str">
        <f>VLOOKUP(E1753,zamiana!A:B,2,0)</f>
        <v>ALSTOM KTW</v>
      </c>
    </row>
    <row r="1754" spans="1:20" x14ac:dyDescent="0.3">
      <c r="A1754" t="s">
        <v>5780</v>
      </c>
      <c r="B1754" s="2">
        <v>45239</v>
      </c>
      <c r="C1754" s="2">
        <v>45239</v>
      </c>
      <c r="D1754" s="2">
        <v>45281</v>
      </c>
      <c r="E1754" t="s">
        <v>940</v>
      </c>
      <c r="F1754" t="s">
        <v>3867</v>
      </c>
      <c r="G1754" t="s">
        <v>942</v>
      </c>
      <c r="H1754" t="s">
        <v>999</v>
      </c>
      <c r="I1754" t="s">
        <v>1283</v>
      </c>
      <c r="J1754" t="s">
        <v>1283</v>
      </c>
      <c r="K1754" t="s">
        <v>821</v>
      </c>
      <c r="L1754">
        <v>5</v>
      </c>
      <c r="M1754" t="s">
        <v>77</v>
      </c>
      <c r="N1754">
        <v>16.809999999999999</v>
      </c>
      <c r="O1754">
        <v>12.57</v>
      </c>
      <c r="P1754" t="s">
        <v>78</v>
      </c>
      <c r="Q1754" s="94">
        <v>45281.651388888888</v>
      </c>
      <c r="R1754">
        <v>84.05</v>
      </c>
      <c r="S1754">
        <v>62.85</v>
      </c>
      <c r="T1754" t="str">
        <f>VLOOKUP(E1754,zamiana!A:B,2,0)</f>
        <v>ALSTOM KTW</v>
      </c>
    </row>
    <row r="1755" spans="1:20" x14ac:dyDescent="0.3">
      <c r="A1755" t="s">
        <v>5780</v>
      </c>
      <c r="B1755" s="2">
        <v>45239</v>
      </c>
      <c r="C1755" s="2">
        <v>45239</v>
      </c>
      <c r="D1755" s="2">
        <v>45281</v>
      </c>
      <c r="E1755" t="s">
        <v>940</v>
      </c>
      <c r="F1755" t="s">
        <v>3867</v>
      </c>
      <c r="G1755" t="s">
        <v>942</v>
      </c>
      <c r="H1755" t="s">
        <v>999</v>
      </c>
      <c r="I1755" t="s">
        <v>1282</v>
      </c>
      <c r="J1755" t="s">
        <v>1282</v>
      </c>
      <c r="K1755" t="s">
        <v>821</v>
      </c>
      <c r="L1755">
        <v>6</v>
      </c>
      <c r="M1755" t="s">
        <v>77</v>
      </c>
      <c r="N1755">
        <v>17.07</v>
      </c>
      <c r="O1755">
        <v>12.57</v>
      </c>
      <c r="P1755" t="s">
        <v>78</v>
      </c>
      <c r="Q1755" s="94">
        <v>45281.651388888888</v>
      </c>
      <c r="R1755">
        <v>102.42</v>
      </c>
      <c r="S1755">
        <v>75.42</v>
      </c>
      <c r="T1755" t="str">
        <f>VLOOKUP(E1755,zamiana!A:B,2,0)</f>
        <v>ALSTOM KTW</v>
      </c>
    </row>
    <row r="1756" spans="1:20" x14ac:dyDescent="0.3">
      <c r="A1756" t="s">
        <v>5780</v>
      </c>
      <c r="B1756" s="2">
        <v>45239</v>
      </c>
      <c r="C1756" s="2">
        <v>45239</v>
      </c>
      <c r="D1756" s="2">
        <v>45281</v>
      </c>
      <c r="E1756" t="s">
        <v>940</v>
      </c>
      <c r="F1756" t="s">
        <v>3867</v>
      </c>
      <c r="G1756" t="s">
        <v>942</v>
      </c>
      <c r="H1756" t="s">
        <v>999</v>
      </c>
      <c r="I1756" t="s">
        <v>1282</v>
      </c>
      <c r="J1756" t="s">
        <v>1282</v>
      </c>
      <c r="K1756" t="s">
        <v>821</v>
      </c>
      <c r="L1756">
        <v>3</v>
      </c>
      <c r="M1756" t="s">
        <v>77</v>
      </c>
      <c r="N1756">
        <v>17.07</v>
      </c>
      <c r="O1756">
        <v>12.57</v>
      </c>
      <c r="P1756" t="s">
        <v>78</v>
      </c>
      <c r="Q1756" s="94">
        <v>45281.651388888888</v>
      </c>
      <c r="R1756">
        <v>51.21</v>
      </c>
      <c r="S1756">
        <v>37.71</v>
      </c>
      <c r="T1756" t="str">
        <f>VLOOKUP(E1756,zamiana!A:B,2,0)</f>
        <v>ALSTOM KTW</v>
      </c>
    </row>
    <row r="1757" spans="1:20" x14ac:dyDescent="0.3">
      <c r="A1757" t="s">
        <v>5780</v>
      </c>
      <c r="B1757" s="2">
        <v>45239</v>
      </c>
      <c r="C1757" s="2">
        <v>45239</v>
      </c>
      <c r="D1757" s="2">
        <v>45281</v>
      </c>
      <c r="E1757" t="s">
        <v>940</v>
      </c>
      <c r="F1757" t="s">
        <v>3867</v>
      </c>
      <c r="G1757" t="s">
        <v>942</v>
      </c>
      <c r="H1757" t="s">
        <v>999</v>
      </c>
      <c r="I1757" t="s">
        <v>1282</v>
      </c>
      <c r="J1757" t="s">
        <v>1282</v>
      </c>
      <c r="K1757" t="s">
        <v>821</v>
      </c>
      <c r="L1757">
        <v>3</v>
      </c>
      <c r="M1757" t="s">
        <v>77</v>
      </c>
      <c r="N1757">
        <v>17.07</v>
      </c>
      <c r="O1757">
        <v>12.57</v>
      </c>
      <c r="P1757" t="s">
        <v>78</v>
      </c>
      <c r="Q1757" s="94">
        <v>45281.651388888888</v>
      </c>
      <c r="R1757">
        <v>51.21</v>
      </c>
      <c r="S1757">
        <v>37.71</v>
      </c>
      <c r="T1757" t="str">
        <f>VLOOKUP(E1757,zamiana!A:B,2,0)</f>
        <v>ALSTOM KTW</v>
      </c>
    </row>
    <row r="1758" spans="1:20" x14ac:dyDescent="0.3">
      <c r="A1758" t="s">
        <v>5781</v>
      </c>
      <c r="B1758" s="2">
        <v>45239</v>
      </c>
      <c r="C1758" s="2">
        <v>45239</v>
      </c>
      <c r="D1758" s="2">
        <v>45281</v>
      </c>
      <c r="E1758" t="s">
        <v>940</v>
      </c>
      <c r="F1758" t="s">
        <v>3867</v>
      </c>
      <c r="G1758" t="s">
        <v>942</v>
      </c>
      <c r="H1758" t="s">
        <v>999</v>
      </c>
      <c r="I1758" t="s">
        <v>4831</v>
      </c>
      <c r="J1758" t="s">
        <v>87</v>
      </c>
      <c r="K1758" t="s">
        <v>102</v>
      </c>
      <c r="L1758">
        <v>8</v>
      </c>
      <c r="M1758" t="s">
        <v>77</v>
      </c>
      <c r="N1758">
        <v>30.57</v>
      </c>
      <c r="O1758">
        <v>16.77</v>
      </c>
      <c r="P1758" t="s">
        <v>78</v>
      </c>
      <c r="Q1758" s="94">
        <v>45281.680555555555</v>
      </c>
      <c r="R1758">
        <v>244.56</v>
      </c>
      <c r="S1758">
        <v>134.16</v>
      </c>
      <c r="T1758" t="str">
        <f>VLOOKUP(E1758,zamiana!A:B,2,0)</f>
        <v>ALSTOM KTW</v>
      </c>
    </row>
    <row r="1759" spans="1:20" x14ac:dyDescent="0.3">
      <c r="A1759" t="s">
        <v>5781</v>
      </c>
      <c r="B1759" s="2">
        <v>45239</v>
      </c>
      <c r="C1759" s="2">
        <v>45239</v>
      </c>
      <c r="D1759" s="2">
        <v>45281</v>
      </c>
      <c r="E1759" t="s">
        <v>940</v>
      </c>
      <c r="F1759" t="s">
        <v>3867</v>
      </c>
      <c r="G1759" t="s">
        <v>942</v>
      </c>
      <c r="H1759" t="s">
        <v>999</v>
      </c>
      <c r="I1759" t="s">
        <v>2106</v>
      </c>
      <c r="J1759" t="s">
        <v>2106</v>
      </c>
      <c r="K1759" t="s">
        <v>858</v>
      </c>
      <c r="L1759">
        <v>2</v>
      </c>
      <c r="M1759" t="s">
        <v>77</v>
      </c>
      <c r="N1759">
        <v>57.23</v>
      </c>
      <c r="O1759">
        <v>41.11</v>
      </c>
      <c r="P1759" t="s">
        <v>78</v>
      </c>
      <c r="Q1759" s="94">
        <v>45173.658333333333</v>
      </c>
      <c r="R1759">
        <v>114.46</v>
      </c>
      <c r="S1759">
        <v>82.22</v>
      </c>
      <c r="T1759" t="str">
        <f>VLOOKUP(E1759,zamiana!A:B,2,0)</f>
        <v>ALSTOM KTW</v>
      </c>
    </row>
    <row r="1760" spans="1:20" x14ac:dyDescent="0.3">
      <c r="A1760" t="s">
        <v>5782</v>
      </c>
      <c r="B1760" s="2">
        <v>45239</v>
      </c>
      <c r="C1760" s="2">
        <v>45239</v>
      </c>
      <c r="D1760" s="2">
        <v>45281</v>
      </c>
      <c r="E1760" t="s">
        <v>940</v>
      </c>
      <c r="F1760" t="s">
        <v>3867</v>
      </c>
      <c r="G1760" t="s">
        <v>942</v>
      </c>
      <c r="H1760" t="s">
        <v>999</v>
      </c>
      <c r="I1760" t="s">
        <v>2662</v>
      </c>
      <c r="J1760" t="s">
        <v>2662</v>
      </c>
      <c r="K1760" t="s">
        <v>821</v>
      </c>
      <c r="L1760">
        <v>1</v>
      </c>
      <c r="M1760" t="s">
        <v>77</v>
      </c>
      <c r="N1760">
        <v>211.41</v>
      </c>
      <c r="O1760">
        <v>127</v>
      </c>
      <c r="P1760" t="s">
        <v>78</v>
      </c>
      <c r="Q1760" s="94">
        <v>45281.617361111108</v>
      </c>
      <c r="R1760">
        <v>211.41</v>
      </c>
      <c r="S1760">
        <v>127</v>
      </c>
      <c r="T1760" t="str">
        <f>VLOOKUP(E1760,zamiana!A:B,2,0)</f>
        <v>ALSTOM KTW</v>
      </c>
    </row>
    <row r="1761" spans="1:20" x14ac:dyDescent="0.3">
      <c r="A1761" t="s">
        <v>5782</v>
      </c>
      <c r="B1761" s="2">
        <v>45239</v>
      </c>
      <c r="C1761" s="2">
        <v>45239</v>
      </c>
      <c r="D1761" s="2">
        <v>45281</v>
      </c>
      <c r="E1761" t="s">
        <v>940</v>
      </c>
      <c r="F1761" t="s">
        <v>3867</v>
      </c>
      <c r="G1761" t="s">
        <v>942</v>
      </c>
      <c r="H1761" t="s">
        <v>999</v>
      </c>
      <c r="I1761" t="s">
        <v>1283</v>
      </c>
      <c r="J1761" t="s">
        <v>1283</v>
      </c>
      <c r="K1761" t="s">
        <v>821</v>
      </c>
      <c r="L1761">
        <v>1</v>
      </c>
      <c r="M1761" t="s">
        <v>77</v>
      </c>
      <c r="N1761">
        <v>16.809999999999999</v>
      </c>
      <c r="O1761">
        <v>12.57</v>
      </c>
      <c r="P1761" t="s">
        <v>78</v>
      </c>
      <c r="Q1761" s="94">
        <v>45281.651388888888</v>
      </c>
      <c r="R1761">
        <v>16.809999999999999</v>
      </c>
      <c r="S1761">
        <v>12.57</v>
      </c>
      <c r="T1761" t="str">
        <f>VLOOKUP(E1761,zamiana!A:B,2,0)</f>
        <v>ALSTOM KTW</v>
      </c>
    </row>
    <row r="1762" spans="1:20" x14ac:dyDescent="0.3">
      <c r="A1762" t="s">
        <v>5783</v>
      </c>
      <c r="B1762" s="2">
        <v>45239</v>
      </c>
      <c r="C1762" s="2">
        <v>45239</v>
      </c>
      <c r="D1762" s="2">
        <v>45281</v>
      </c>
      <c r="E1762" t="s">
        <v>940</v>
      </c>
      <c r="F1762" t="s">
        <v>3867</v>
      </c>
      <c r="G1762" t="s">
        <v>942</v>
      </c>
      <c r="H1762" t="s">
        <v>999</v>
      </c>
      <c r="I1762" t="s">
        <v>3986</v>
      </c>
      <c r="J1762" t="s">
        <v>3986</v>
      </c>
      <c r="K1762" t="s">
        <v>770</v>
      </c>
      <c r="L1762">
        <v>1</v>
      </c>
      <c r="M1762" t="s">
        <v>77</v>
      </c>
      <c r="N1762">
        <v>61.75</v>
      </c>
      <c r="O1762">
        <v>46.74</v>
      </c>
      <c r="P1762" t="s">
        <v>78</v>
      </c>
      <c r="Q1762" s="94">
        <v>45281.635416666664</v>
      </c>
      <c r="R1762">
        <v>61.75</v>
      </c>
      <c r="S1762">
        <v>46.74</v>
      </c>
      <c r="T1762" t="str">
        <f>VLOOKUP(E1762,zamiana!A:B,2,0)</f>
        <v>ALSTOM KTW</v>
      </c>
    </row>
    <row r="1763" spans="1:20" x14ac:dyDescent="0.3">
      <c r="A1763" t="s">
        <v>5783</v>
      </c>
      <c r="B1763" s="2">
        <v>45239</v>
      </c>
      <c r="C1763" s="2">
        <v>45239</v>
      </c>
      <c r="D1763" s="2">
        <v>45281</v>
      </c>
      <c r="E1763" t="s">
        <v>940</v>
      </c>
      <c r="F1763" t="s">
        <v>3867</v>
      </c>
      <c r="G1763" t="s">
        <v>942</v>
      </c>
      <c r="H1763" t="s">
        <v>999</v>
      </c>
      <c r="I1763" t="s">
        <v>1371</v>
      </c>
      <c r="J1763" t="s">
        <v>1371</v>
      </c>
      <c r="K1763" t="s">
        <v>863</v>
      </c>
      <c r="L1763">
        <v>2</v>
      </c>
      <c r="M1763" t="s">
        <v>77</v>
      </c>
      <c r="N1763">
        <v>34.96</v>
      </c>
      <c r="O1763">
        <v>15.2</v>
      </c>
      <c r="P1763" t="s">
        <v>78</v>
      </c>
      <c r="Q1763" s="94">
        <v>45281.652083333334</v>
      </c>
      <c r="R1763">
        <v>69.92</v>
      </c>
      <c r="S1763">
        <v>30.4</v>
      </c>
      <c r="T1763" t="str">
        <f>VLOOKUP(E1763,zamiana!A:B,2,0)</f>
        <v>ALSTOM KTW</v>
      </c>
    </row>
    <row r="1764" spans="1:20" x14ac:dyDescent="0.3">
      <c r="A1764" t="s">
        <v>5783</v>
      </c>
      <c r="B1764" s="2">
        <v>45239</v>
      </c>
      <c r="C1764" s="2">
        <v>45239</v>
      </c>
      <c r="D1764" s="2">
        <v>45281</v>
      </c>
      <c r="E1764" t="s">
        <v>940</v>
      </c>
      <c r="F1764" t="s">
        <v>3867</v>
      </c>
      <c r="G1764" t="s">
        <v>942</v>
      </c>
      <c r="H1764" t="s">
        <v>999</v>
      </c>
      <c r="I1764" t="s">
        <v>5052</v>
      </c>
      <c r="J1764" t="s">
        <v>5052</v>
      </c>
      <c r="K1764" t="s">
        <v>821</v>
      </c>
      <c r="L1764">
        <v>1</v>
      </c>
      <c r="M1764" t="s">
        <v>77</v>
      </c>
      <c r="N1764">
        <v>59.51</v>
      </c>
      <c r="O1764">
        <v>37.69</v>
      </c>
      <c r="P1764" t="s">
        <v>78</v>
      </c>
      <c r="Q1764" s="94">
        <v>45281.615972222222</v>
      </c>
      <c r="R1764">
        <v>59.51</v>
      </c>
      <c r="S1764">
        <v>37.69</v>
      </c>
      <c r="T1764" t="str">
        <f>VLOOKUP(E1764,zamiana!A:B,2,0)</f>
        <v>ALSTOM KTW</v>
      </c>
    </row>
    <row r="1765" spans="1:20" x14ac:dyDescent="0.3">
      <c r="A1765" t="s">
        <v>5783</v>
      </c>
      <c r="B1765" s="2">
        <v>45239</v>
      </c>
      <c r="C1765" s="2">
        <v>45239</v>
      </c>
      <c r="D1765" s="2">
        <v>45281</v>
      </c>
      <c r="E1765" t="s">
        <v>940</v>
      </c>
      <c r="F1765" t="s">
        <v>3867</v>
      </c>
      <c r="G1765" t="s">
        <v>942</v>
      </c>
      <c r="H1765" t="s">
        <v>999</v>
      </c>
      <c r="I1765" t="s">
        <v>1447</v>
      </c>
      <c r="J1765" t="s">
        <v>1447</v>
      </c>
      <c r="K1765" t="s">
        <v>852</v>
      </c>
      <c r="L1765">
        <v>1</v>
      </c>
      <c r="M1765" t="s">
        <v>77</v>
      </c>
      <c r="N1765">
        <v>51.78</v>
      </c>
      <c r="O1765">
        <v>20.69</v>
      </c>
      <c r="P1765" t="s">
        <v>78</v>
      </c>
      <c r="Q1765" s="94">
        <v>45281.620138888888</v>
      </c>
      <c r="R1765">
        <v>51.78</v>
      </c>
      <c r="S1765">
        <v>20.69</v>
      </c>
      <c r="T1765" t="str">
        <f>VLOOKUP(E1765,zamiana!A:B,2,0)</f>
        <v>ALSTOM KTW</v>
      </c>
    </row>
    <row r="1766" spans="1:20" x14ac:dyDescent="0.3">
      <c r="A1766" t="s">
        <v>5783</v>
      </c>
      <c r="B1766" s="2">
        <v>45239</v>
      </c>
      <c r="C1766" s="2">
        <v>45239</v>
      </c>
      <c r="D1766" s="2">
        <v>45281</v>
      </c>
      <c r="E1766" t="s">
        <v>940</v>
      </c>
      <c r="F1766" t="s">
        <v>3867</v>
      </c>
      <c r="G1766" t="s">
        <v>942</v>
      </c>
      <c r="H1766" t="s">
        <v>999</v>
      </c>
      <c r="I1766" t="s">
        <v>1664</v>
      </c>
      <c r="J1766" t="s">
        <v>1664</v>
      </c>
      <c r="K1766" t="s">
        <v>821</v>
      </c>
      <c r="L1766">
        <v>1</v>
      </c>
      <c r="M1766" t="s">
        <v>77</v>
      </c>
      <c r="N1766">
        <v>55.86</v>
      </c>
      <c r="O1766">
        <v>31.11</v>
      </c>
      <c r="P1766" t="s">
        <v>78</v>
      </c>
      <c r="Q1766" s="94">
        <v>45281.651388888888</v>
      </c>
      <c r="R1766">
        <v>55.86</v>
      </c>
      <c r="S1766">
        <v>31.11</v>
      </c>
      <c r="T1766" t="str">
        <f>VLOOKUP(E1766,zamiana!A:B,2,0)</f>
        <v>ALSTOM KTW</v>
      </c>
    </row>
    <row r="1767" spans="1:20" x14ac:dyDescent="0.3">
      <c r="A1767" t="s">
        <v>5783</v>
      </c>
      <c r="B1767" s="2">
        <v>45239</v>
      </c>
      <c r="C1767" s="2">
        <v>45239</v>
      </c>
      <c r="D1767" s="2">
        <v>45281</v>
      </c>
      <c r="E1767" t="s">
        <v>940</v>
      </c>
      <c r="F1767" t="s">
        <v>3867</v>
      </c>
      <c r="G1767" t="s">
        <v>942</v>
      </c>
      <c r="H1767" t="s">
        <v>999</v>
      </c>
      <c r="I1767" t="s">
        <v>1254</v>
      </c>
      <c r="J1767" t="s">
        <v>1255</v>
      </c>
      <c r="K1767" t="s">
        <v>821</v>
      </c>
      <c r="L1767">
        <v>2</v>
      </c>
      <c r="M1767" t="s">
        <v>77</v>
      </c>
      <c r="N1767">
        <v>19.05</v>
      </c>
      <c r="O1767">
        <v>14.79</v>
      </c>
      <c r="P1767" t="s">
        <v>78</v>
      </c>
      <c r="Q1767" s="94">
        <v>45281.668749999997</v>
      </c>
      <c r="R1767">
        <v>38.1</v>
      </c>
      <c r="S1767">
        <v>29.58</v>
      </c>
      <c r="T1767" t="str">
        <f>VLOOKUP(E1767,zamiana!A:B,2,0)</f>
        <v>ALSTOM KTW</v>
      </c>
    </row>
    <row r="1768" spans="1:20" x14ac:dyDescent="0.3">
      <c r="A1768" t="s">
        <v>5783</v>
      </c>
      <c r="B1768" s="2">
        <v>45239</v>
      </c>
      <c r="C1768" s="2">
        <v>45239</v>
      </c>
      <c r="D1768" s="2">
        <v>45281</v>
      </c>
      <c r="E1768" t="s">
        <v>940</v>
      </c>
      <c r="F1768" t="s">
        <v>3867</v>
      </c>
      <c r="G1768" t="s">
        <v>942</v>
      </c>
      <c r="H1768" t="s">
        <v>999</v>
      </c>
      <c r="I1768" t="s">
        <v>1116</v>
      </c>
      <c r="J1768" t="s">
        <v>1116</v>
      </c>
      <c r="K1768" t="s">
        <v>821</v>
      </c>
      <c r="L1768">
        <v>6</v>
      </c>
      <c r="M1768" t="s">
        <v>77</v>
      </c>
      <c r="N1768">
        <v>9.85</v>
      </c>
      <c r="O1768">
        <v>6.94</v>
      </c>
      <c r="P1768" t="s">
        <v>78</v>
      </c>
      <c r="Q1768" s="94">
        <v>45281.651388888888</v>
      </c>
      <c r="R1768">
        <v>59.1</v>
      </c>
      <c r="S1768">
        <v>41.64</v>
      </c>
      <c r="T1768" t="str">
        <f>VLOOKUP(E1768,zamiana!A:B,2,0)</f>
        <v>ALSTOM KTW</v>
      </c>
    </row>
    <row r="1769" spans="1:20" x14ac:dyDescent="0.3">
      <c r="A1769" t="s">
        <v>5783</v>
      </c>
      <c r="B1769" s="2">
        <v>45239</v>
      </c>
      <c r="C1769" s="2">
        <v>45239</v>
      </c>
      <c r="D1769" s="2">
        <v>45281</v>
      </c>
      <c r="E1769" t="s">
        <v>940</v>
      </c>
      <c r="F1769" t="s">
        <v>3867</v>
      </c>
      <c r="G1769" t="s">
        <v>942</v>
      </c>
      <c r="H1769" t="s">
        <v>999</v>
      </c>
      <c r="I1769" t="s">
        <v>1283</v>
      </c>
      <c r="J1769" t="s">
        <v>1283</v>
      </c>
      <c r="K1769" t="s">
        <v>821</v>
      </c>
      <c r="L1769">
        <v>2</v>
      </c>
      <c r="M1769" t="s">
        <v>77</v>
      </c>
      <c r="N1769">
        <v>16.809999999999999</v>
      </c>
      <c r="O1769">
        <v>12.57</v>
      </c>
      <c r="P1769" t="s">
        <v>78</v>
      </c>
      <c r="Q1769" s="94">
        <v>45281.651388888888</v>
      </c>
      <c r="R1769">
        <v>33.619999999999997</v>
      </c>
      <c r="S1769">
        <v>25.14</v>
      </c>
      <c r="T1769" t="str">
        <f>VLOOKUP(E1769,zamiana!A:B,2,0)</f>
        <v>ALSTOM KTW</v>
      </c>
    </row>
    <row r="1770" spans="1:20" x14ac:dyDescent="0.3">
      <c r="A1770" t="s">
        <v>5783</v>
      </c>
      <c r="B1770" s="2">
        <v>45239</v>
      </c>
      <c r="C1770" s="2">
        <v>45239</v>
      </c>
      <c r="D1770" s="2">
        <v>45281</v>
      </c>
      <c r="E1770" t="s">
        <v>940</v>
      </c>
      <c r="F1770" t="s">
        <v>3867</v>
      </c>
      <c r="G1770" t="s">
        <v>942</v>
      </c>
      <c r="H1770" t="s">
        <v>999</v>
      </c>
      <c r="I1770" t="s">
        <v>1283</v>
      </c>
      <c r="J1770" t="s">
        <v>1283</v>
      </c>
      <c r="K1770" t="s">
        <v>821</v>
      </c>
      <c r="L1770">
        <v>4</v>
      </c>
      <c r="M1770" t="s">
        <v>77</v>
      </c>
      <c r="N1770">
        <v>16.809999999999999</v>
      </c>
      <c r="O1770">
        <v>12.57</v>
      </c>
      <c r="P1770" t="s">
        <v>78</v>
      </c>
      <c r="Q1770" s="94">
        <v>45281.651388888888</v>
      </c>
      <c r="R1770">
        <v>67.239999999999995</v>
      </c>
      <c r="S1770">
        <v>50.28</v>
      </c>
      <c r="T1770" t="str">
        <f>VLOOKUP(E1770,zamiana!A:B,2,0)</f>
        <v>ALSTOM KTW</v>
      </c>
    </row>
    <row r="1771" spans="1:20" x14ac:dyDescent="0.3">
      <c r="A1771" t="s">
        <v>5784</v>
      </c>
      <c r="B1771" s="2">
        <v>45239</v>
      </c>
      <c r="C1771" s="2">
        <v>45239</v>
      </c>
      <c r="D1771" s="2">
        <v>45281</v>
      </c>
      <c r="E1771" t="s">
        <v>940</v>
      </c>
      <c r="F1771" t="s">
        <v>3867</v>
      </c>
      <c r="G1771" t="s">
        <v>942</v>
      </c>
      <c r="H1771" t="s">
        <v>999</v>
      </c>
      <c r="I1771" t="s">
        <v>5090</v>
      </c>
      <c r="J1771" t="s">
        <v>5090</v>
      </c>
      <c r="K1771" t="s">
        <v>102</v>
      </c>
      <c r="L1771">
        <v>1</v>
      </c>
      <c r="M1771" t="s">
        <v>77</v>
      </c>
      <c r="N1771">
        <v>20.68</v>
      </c>
      <c r="O1771">
        <v>11.01</v>
      </c>
      <c r="P1771" t="s">
        <v>78</v>
      </c>
      <c r="Q1771" s="94">
        <v>45281.662499999999</v>
      </c>
      <c r="R1771">
        <v>20.68</v>
      </c>
      <c r="S1771">
        <v>11.01</v>
      </c>
      <c r="T1771" t="str">
        <f>VLOOKUP(E1771,zamiana!A:B,2,0)</f>
        <v>ALSTOM KTW</v>
      </c>
    </row>
    <row r="1772" spans="1:20" x14ac:dyDescent="0.3">
      <c r="A1772" t="s">
        <v>5784</v>
      </c>
      <c r="B1772" s="2">
        <v>45239</v>
      </c>
      <c r="C1772" s="2">
        <v>45239</v>
      </c>
      <c r="D1772" s="2">
        <v>45281</v>
      </c>
      <c r="E1772" t="s">
        <v>940</v>
      </c>
      <c r="F1772" t="s">
        <v>3867</v>
      </c>
      <c r="G1772" t="s">
        <v>942</v>
      </c>
      <c r="H1772" t="s">
        <v>999</v>
      </c>
      <c r="I1772" t="s">
        <v>2538</v>
      </c>
      <c r="J1772" t="s">
        <v>2538</v>
      </c>
      <c r="K1772" t="s">
        <v>2025</v>
      </c>
      <c r="L1772">
        <v>2</v>
      </c>
      <c r="M1772" t="s">
        <v>77</v>
      </c>
      <c r="N1772">
        <v>63.35</v>
      </c>
      <c r="O1772">
        <v>40.08</v>
      </c>
      <c r="P1772" t="s">
        <v>78</v>
      </c>
      <c r="Q1772" s="94">
        <v>45281.643055555556</v>
      </c>
      <c r="R1772">
        <v>126.7</v>
      </c>
      <c r="S1772">
        <v>80.16</v>
      </c>
      <c r="T1772" t="str">
        <f>VLOOKUP(E1772,zamiana!A:B,2,0)</f>
        <v>ALSTOM KTW</v>
      </c>
    </row>
    <row r="1773" spans="1:20" x14ac:dyDescent="0.3">
      <c r="A1773" t="s">
        <v>5784</v>
      </c>
      <c r="B1773" s="2">
        <v>45239</v>
      </c>
      <c r="C1773" s="2">
        <v>45239</v>
      </c>
      <c r="D1773" s="2">
        <v>45281</v>
      </c>
      <c r="E1773" t="s">
        <v>940</v>
      </c>
      <c r="F1773" t="s">
        <v>3867</v>
      </c>
      <c r="G1773" t="s">
        <v>942</v>
      </c>
      <c r="H1773" t="s">
        <v>999</v>
      </c>
      <c r="I1773" t="s">
        <v>1127</v>
      </c>
      <c r="J1773" t="s">
        <v>1127</v>
      </c>
      <c r="K1773" t="s">
        <v>770</v>
      </c>
      <c r="L1773">
        <v>1</v>
      </c>
      <c r="M1773" t="s">
        <v>77</v>
      </c>
      <c r="N1773">
        <v>11.1</v>
      </c>
      <c r="O1773">
        <v>7.47</v>
      </c>
      <c r="P1773" t="s">
        <v>78</v>
      </c>
      <c r="Q1773" s="94">
        <v>45281.63958333333</v>
      </c>
      <c r="R1773">
        <v>11.1</v>
      </c>
      <c r="S1773">
        <v>7.47</v>
      </c>
      <c r="T1773" t="str">
        <f>VLOOKUP(E1773,zamiana!A:B,2,0)</f>
        <v>ALSTOM KTW</v>
      </c>
    </row>
    <row r="1774" spans="1:20" x14ac:dyDescent="0.3">
      <c r="A1774" t="s">
        <v>5784</v>
      </c>
      <c r="B1774" s="2">
        <v>45239</v>
      </c>
      <c r="C1774" s="2">
        <v>45239</v>
      </c>
      <c r="D1774" s="2">
        <v>45281</v>
      </c>
      <c r="E1774" t="s">
        <v>940</v>
      </c>
      <c r="F1774" t="s">
        <v>3867</v>
      </c>
      <c r="G1774" t="s">
        <v>942</v>
      </c>
      <c r="H1774" t="s">
        <v>999</v>
      </c>
      <c r="I1774" t="s">
        <v>1188</v>
      </c>
      <c r="J1774" t="s">
        <v>1188</v>
      </c>
      <c r="K1774" t="s">
        <v>821</v>
      </c>
      <c r="L1774">
        <v>1</v>
      </c>
      <c r="M1774" t="s">
        <v>77</v>
      </c>
      <c r="N1774">
        <v>22.09</v>
      </c>
      <c r="O1774">
        <v>10.63</v>
      </c>
      <c r="P1774" t="s">
        <v>78</v>
      </c>
      <c r="Q1774" s="94">
        <v>45281.628472222219</v>
      </c>
      <c r="R1774">
        <v>22.09</v>
      </c>
      <c r="S1774">
        <v>10.63</v>
      </c>
      <c r="T1774" t="str">
        <f>VLOOKUP(E1774,zamiana!A:B,2,0)</f>
        <v>ALSTOM KTW</v>
      </c>
    </row>
    <row r="1775" spans="1:20" x14ac:dyDescent="0.3">
      <c r="A1775" t="s">
        <v>5784</v>
      </c>
      <c r="B1775" s="2">
        <v>45239</v>
      </c>
      <c r="C1775" s="2">
        <v>45239</v>
      </c>
      <c r="D1775" s="2">
        <v>45281</v>
      </c>
      <c r="E1775" t="s">
        <v>940</v>
      </c>
      <c r="F1775" t="s">
        <v>3867</v>
      </c>
      <c r="G1775" t="s">
        <v>942</v>
      </c>
      <c r="H1775" t="s">
        <v>999</v>
      </c>
      <c r="I1775" t="s">
        <v>3977</v>
      </c>
      <c r="J1775" t="s">
        <v>3977</v>
      </c>
      <c r="K1775" t="s">
        <v>863</v>
      </c>
      <c r="L1775">
        <v>10</v>
      </c>
      <c r="M1775" t="s">
        <v>77</v>
      </c>
      <c r="N1775">
        <v>21.96</v>
      </c>
      <c r="O1775">
        <v>17.45</v>
      </c>
      <c r="P1775" t="s">
        <v>78</v>
      </c>
      <c r="Q1775" s="94">
        <v>45281.656944444447</v>
      </c>
      <c r="R1775">
        <v>219.6</v>
      </c>
      <c r="S1775">
        <v>174.5</v>
      </c>
      <c r="T1775" t="str">
        <f>VLOOKUP(E1775,zamiana!A:B,2,0)</f>
        <v>ALSTOM KTW</v>
      </c>
    </row>
    <row r="1776" spans="1:20" x14ac:dyDescent="0.3">
      <c r="A1776" t="s">
        <v>5784</v>
      </c>
      <c r="B1776" s="2">
        <v>45239</v>
      </c>
      <c r="C1776" s="2">
        <v>45239</v>
      </c>
      <c r="D1776" s="2">
        <v>45281</v>
      </c>
      <c r="E1776" t="s">
        <v>940</v>
      </c>
      <c r="F1776" t="s">
        <v>3867</v>
      </c>
      <c r="G1776" t="s">
        <v>942</v>
      </c>
      <c r="H1776" t="s">
        <v>999</v>
      </c>
      <c r="I1776" t="s">
        <v>2222</v>
      </c>
      <c r="J1776" t="s">
        <v>2222</v>
      </c>
      <c r="K1776" t="s">
        <v>821</v>
      </c>
      <c r="L1776">
        <v>3</v>
      </c>
      <c r="M1776" t="s">
        <v>77</v>
      </c>
      <c r="N1776">
        <v>43.81</v>
      </c>
      <c r="O1776">
        <v>27.42</v>
      </c>
      <c r="P1776" t="s">
        <v>78</v>
      </c>
      <c r="Q1776" s="94">
        <v>45281.624305555553</v>
      </c>
      <c r="R1776">
        <v>131.43</v>
      </c>
      <c r="S1776">
        <v>82.26</v>
      </c>
      <c r="T1776" t="str">
        <f>VLOOKUP(E1776,zamiana!A:B,2,0)</f>
        <v>ALSTOM KTW</v>
      </c>
    </row>
    <row r="1777" spans="1:20" x14ac:dyDescent="0.3">
      <c r="A1777" t="s">
        <v>5784</v>
      </c>
      <c r="B1777" s="2">
        <v>45239</v>
      </c>
      <c r="C1777" s="2">
        <v>45239</v>
      </c>
      <c r="D1777" s="2">
        <v>45281</v>
      </c>
      <c r="E1777" t="s">
        <v>940</v>
      </c>
      <c r="F1777" t="s">
        <v>3867</v>
      </c>
      <c r="G1777" t="s">
        <v>942</v>
      </c>
      <c r="H1777" t="s">
        <v>999</v>
      </c>
      <c r="I1777" t="s">
        <v>1361</v>
      </c>
      <c r="J1777" t="s">
        <v>1361</v>
      </c>
      <c r="K1777" t="s">
        <v>852</v>
      </c>
      <c r="L1777">
        <v>6</v>
      </c>
      <c r="M1777" t="s">
        <v>77</v>
      </c>
      <c r="N1777">
        <v>26.65</v>
      </c>
      <c r="O1777">
        <v>17.38</v>
      </c>
      <c r="P1777" t="s">
        <v>78</v>
      </c>
      <c r="Q1777" s="94">
        <v>45281.620138888888</v>
      </c>
      <c r="R1777">
        <v>159.9</v>
      </c>
      <c r="S1777">
        <v>104.28</v>
      </c>
      <c r="T1777" t="str">
        <f>VLOOKUP(E1777,zamiana!A:B,2,0)</f>
        <v>ALSTOM KTW</v>
      </c>
    </row>
    <row r="1778" spans="1:20" x14ac:dyDescent="0.3">
      <c r="A1778" t="s">
        <v>5784</v>
      </c>
      <c r="B1778" s="2">
        <v>45239</v>
      </c>
      <c r="C1778" s="2">
        <v>45239</v>
      </c>
      <c r="D1778" s="2">
        <v>45281</v>
      </c>
      <c r="E1778" t="s">
        <v>940</v>
      </c>
      <c r="F1778" t="s">
        <v>3867</v>
      </c>
      <c r="G1778" t="s">
        <v>942</v>
      </c>
      <c r="H1778" t="s">
        <v>999</v>
      </c>
      <c r="I1778" t="s">
        <v>1340</v>
      </c>
      <c r="J1778" t="s">
        <v>499</v>
      </c>
      <c r="K1778" t="s">
        <v>852</v>
      </c>
      <c r="L1778">
        <v>2</v>
      </c>
      <c r="M1778" t="s">
        <v>77</v>
      </c>
      <c r="N1778">
        <v>17.93</v>
      </c>
      <c r="O1778">
        <v>16.850000000000001</v>
      </c>
      <c r="P1778" t="s">
        <v>78</v>
      </c>
      <c r="Q1778" s="94">
        <v>45281.618750000001</v>
      </c>
      <c r="R1778">
        <v>35.86</v>
      </c>
      <c r="S1778">
        <v>33.700000000000003</v>
      </c>
      <c r="T1778" t="str">
        <f>VLOOKUP(E1778,zamiana!A:B,2,0)</f>
        <v>ALSTOM KTW</v>
      </c>
    </row>
    <row r="1779" spans="1:20" x14ac:dyDescent="0.3">
      <c r="A1779" t="s">
        <v>5784</v>
      </c>
      <c r="B1779" s="2">
        <v>45239</v>
      </c>
      <c r="C1779" s="2">
        <v>45239</v>
      </c>
      <c r="D1779" s="2">
        <v>45281</v>
      </c>
      <c r="E1779" t="s">
        <v>940</v>
      </c>
      <c r="F1779" t="s">
        <v>3867</v>
      </c>
      <c r="G1779" t="s">
        <v>942</v>
      </c>
      <c r="H1779" t="s">
        <v>999</v>
      </c>
      <c r="I1779" t="s">
        <v>1419</v>
      </c>
      <c r="J1779" t="s">
        <v>1419</v>
      </c>
      <c r="K1779" t="s">
        <v>821</v>
      </c>
      <c r="L1779">
        <v>3</v>
      </c>
      <c r="M1779" t="s">
        <v>77</v>
      </c>
      <c r="N1779">
        <v>25.16</v>
      </c>
      <c r="O1779">
        <v>17.22</v>
      </c>
      <c r="P1779" t="s">
        <v>78</v>
      </c>
      <c r="Q1779" s="94">
        <v>45281.616666666669</v>
      </c>
      <c r="R1779">
        <v>75.48</v>
      </c>
      <c r="S1779">
        <v>51.66</v>
      </c>
      <c r="T1779" t="str">
        <f>VLOOKUP(E1779,zamiana!A:B,2,0)</f>
        <v>ALSTOM KTW</v>
      </c>
    </row>
    <row r="1780" spans="1:20" x14ac:dyDescent="0.3">
      <c r="A1780" t="s">
        <v>5784</v>
      </c>
      <c r="B1780" s="2">
        <v>45239</v>
      </c>
      <c r="C1780" s="2">
        <v>45239</v>
      </c>
      <c r="D1780" s="2">
        <v>45281</v>
      </c>
      <c r="E1780" t="s">
        <v>940</v>
      </c>
      <c r="F1780" t="s">
        <v>3867</v>
      </c>
      <c r="G1780" t="s">
        <v>942</v>
      </c>
      <c r="H1780" t="s">
        <v>999</v>
      </c>
      <c r="I1780" t="s">
        <v>1418</v>
      </c>
      <c r="J1780" t="s">
        <v>1418</v>
      </c>
      <c r="K1780" t="s">
        <v>102</v>
      </c>
      <c r="L1780">
        <v>2</v>
      </c>
      <c r="M1780" t="s">
        <v>77</v>
      </c>
      <c r="N1780">
        <v>30.51</v>
      </c>
      <c r="O1780">
        <v>20.85</v>
      </c>
      <c r="P1780" t="s">
        <v>78</v>
      </c>
      <c r="Q1780" s="94">
        <v>45281.655555555553</v>
      </c>
      <c r="R1780">
        <v>61.02</v>
      </c>
      <c r="S1780">
        <v>41.7</v>
      </c>
      <c r="T1780" t="str">
        <f>VLOOKUP(E1780,zamiana!A:B,2,0)</f>
        <v>ALSTOM KTW</v>
      </c>
    </row>
    <row r="1781" spans="1:20" x14ac:dyDescent="0.3">
      <c r="A1781" t="s">
        <v>5784</v>
      </c>
      <c r="B1781" s="2">
        <v>45239</v>
      </c>
      <c r="C1781" s="2">
        <v>45239</v>
      </c>
      <c r="D1781" s="2">
        <v>45281</v>
      </c>
      <c r="E1781" t="s">
        <v>940</v>
      </c>
      <c r="F1781" t="s">
        <v>3867</v>
      </c>
      <c r="G1781" t="s">
        <v>942</v>
      </c>
      <c r="H1781" t="s">
        <v>999</v>
      </c>
      <c r="I1781" t="s">
        <v>1421</v>
      </c>
      <c r="J1781" t="s">
        <v>1421</v>
      </c>
      <c r="K1781" t="s">
        <v>102</v>
      </c>
      <c r="L1781">
        <v>1</v>
      </c>
      <c r="M1781" t="s">
        <v>77</v>
      </c>
      <c r="N1781">
        <v>30.46</v>
      </c>
      <c r="O1781">
        <v>21.17</v>
      </c>
      <c r="P1781" t="s">
        <v>78</v>
      </c>
      <c r="Q1781" s="94">
        <v>45281.655555555553</v>
      </c>
      <c r="R1781">
        <v>30.46</v>
      </c>
      <c r="S1781">
        <v>21.17</v>
      </c>
      <c r="T1781" t="str">
        <f>VLOOKUP(E1781,zamiana!A:B,2,0)</f>
        <v>ALSTOM KTW</v>
      </c>
    </row>
    <row r="1782" spans="1:20" x14ac:dyDescent="0.3">
      <c r="A1782" t="s">
        <v>5784</v>
      </c>
      <c r="B1782" s="2">
        <v>45239</v>
      </c>
      <c r="C1782" s="2">
        <v>45239</v>
      </c>
      <c r="D1782" s="2">
        <v>45281</v>
      </c>
      <c r="E1782" t="s">
        <v>940</v>
      </c>
      <c r="F1782" t="s">
        <v>3867</v>
      </c>
      <c r="G1782" t="s">
        <v>942</v>
      </c>
      <c r="H1782" t="s">
        <v>999</v>
      </c>
      <c r="I1782" t="s">
        <v>1584</v>
      </c>
      <c r="J1782" t="s">
        <v>1584</v>
      </c>
      <c r="K1782" t="s">
        <v>821</v>
      </c>
      <c r="L1782">
        <v>2</v>
      </c>
      <c r="M1782" t="s">
        <v>77</v>
      </c>
      <c r="N1782">
        <v>34.49</v>
      </c>
      <c r="O1782">
        <v>34.5</v>
      </c>
      <c r="P1782" t="s">
        <v>78</v>
      </c>
      <c r="Q1782" s="94">
        <v>45281.616666666669</v>
      </c>
      <c r="R1782">
        <v>68.98</v>
      </c>
      <c r="S1782">
        <v>69</v>
      </c>
      <c r="T1782" t="str">
        <f>VLOOKUP(E1782,zamiana!A:B,2,0)</f>
        <v>ALSTOM KTW</v>
      </c>
    </row>
    <row r="1783" spans="1:20" x14ac:dyDescent="0.3">
      <c r="A1783" t="s">
        <v>5785</v>
      </c>
      <c r="B1783" s="2">
        <v>45239</v>
      </c>
      <c r="C1783" s="2">
        <v>45239</v>
      </c>
      <c r="D1783" s="2">
        <v>45281</v>
      </c>
      <c r="E1783" t="s">
        <v>940</v>
      </c>
      <c r="F1783" t="s">
        <v>3867</v>
      </c>
      <c r="G1783" t="s">
        <v>942</v>
      </c>
      <c r="H1783" t="s">
        <v>999</v>
      </c>
      <c r="I1783" t="s">
        <v>5394</v>
      </c>
      <c r="J1783" t="s">
        <v>87</v>
      </c>
      <c r="K1783" t="s">
        <v>102</v>
      </c>
      <c r="L1783">
        <v>2</v>
      </c>
      <c r="M1783" t="s">
        <v>77</v>
      </c>
      <c r="N1783">
        <v>32.85</v>
      </c>
      <c r="O1783">
        <v>22.19</v>
      </c>
      <c r="P1783" t="s">
        <v>78</v>
      </c>
      <c r="Q1783" s="94">
        <v>45281.681944444441</v>
      </c>
      <c r="R1783">
        <v>65.7</v>
      </c>
      <c r="S1783">
        <v>44.38</v>
      </c>
      <c r="T1783" t="str">
        <f>VLOOKUP(E1783,zamiana!A:B,2,0)</f>
        <v>ALSTOM KTW</v>
      </c>
    </row>
    <row r="1784" spans="1:20" x14ac:dyDescent="0.3">
      <c r="A1784" t="s">
        <v>5785</v>
      </c>
      <c r="B1784" s="2">
        <v>45239</v>
      </c>
      <c r="C1784" s="2">
        <v>45239</v>
      </c>
      <c r="D1784" s="2">
        <v>45281</v>
      </c>
      <c r="E1784" t="s">
        <v>940</v>
      </c>
      <c r="F1784" t="s">
        <v>3867</v>
      </c>
      <c r="G1784" t="s">
        <v>942</v>
      </c>
      <c r="H1784" t="s">
        <v>999</v>
      </c>
      <c r="I1784" t="s">
        <v>4395</v>
      </c>
      <c r="J1784" t="s">
        <v>87</v>
      </c>
      <c r="K1784" t="s">
        <v>102</v>
      </c>
      <c r="L1784">
        <v>4</v>
      </c>
      <c r="M1784" t="s">
        <v>77</v>
      </c>
      <c r="N1784">
        <v>18.899999999999999</v>
      </c>
      <c r="O1784">
        <v>10.36</v>
      </c>
      <c r="P1784" t="s">
        <v>78</v>
      </c>
      <c r="Q1784" s="94">
        <v>45281.681250000001</v>
      </c>
      <c r="R1784">
        <v>75.599999999999994</v>
      </c>
      <c r="S1784">
        <v>41.44</v>
      </c>
      <c r="T1784" t="str">
        <f>VLOOKUP(E1784,zamiana!A:B,2,0)</f>
        <v>ALSTOM KTW</v>
      </c>
    </row>
    <row r="1785" spans="1:20" x14ac:dyDescent="0.3">
      <c r="A1785" t="s">
        <v>5785</v>
      </c>
      <c r="B1785" s="2">
        <v>45239</v>
      </c>
      <c r="C1785" s="2">
        <v>45239</v>
      </c>
      <c r="D1785" s="2">
        <v>45281</v>
      </c>
      <c r="E1785" t="s">
        <v>940</v>
      </c>
      <c r="F1785" t="s">
        <v>3867</v>
      </c>
      <c r="G1785" t="s">
        <v>942</v>
      </c>
      <c r="H1785" t="s">
        <v>999</v>
      </c>
      <c r="I1785" t="s">
        <v>4395</v>
      </c>
      <c r="J1785" t="s">
        <v>87</v>
      </c>
      <c r="K1785" t="s">
        <v>102</v>
      </c>
      <c r="L1785">
        <v>3</v>
      </c>
      <c r="M1785" t="s">
        <v>77</v>
      </c>
      <c r="N1785">
        <v>18.899999999999999</v>
      </c>
      <c r="O1785">
        <v>10.36</v>
      </c>
      <c r="P1785" t="s">
        <v>78</v>
      </c>
      <c r="Q1785" s="94">
        <v>45281.681250000001</v>
      </c>
      <c r="R1785">
        <v>56.7</v>
      </c>
      <c r="S1785">
        <v>31.08</v>
      </c>
      <c r="T1785" t="str">
        <f>VLOOKUP(E1785,zamiana!A:B,2,0)</f>
        <v>ALSTOM KTW</v>
      </c>
    </row>
    <row r="1786" spans="1:20" x14ac:dyDescent="0.3">
      <c r="A1786" t="s">
        <v>5785</v>
      </c>
      <c r="B1786" s="2">
        <v>45239</v>
      </c>
      <c r="C1786" s="2">
        <v>45239</v>
      </c>
      <c r="D1786" s="2">
        <v>45281</v>
      </c>
      <c r="E1786" t="s">
        <v>940</v>
      </c>
      <c r="F1786" t="s">
        <v>3867</v>
      </c>
      <c r="G1786" t="s">
        <v>942</v>
      </c>
      <c r="H1786" t="s">
        <v>999</v>
      </c>
      <c r="I1786" t="s">
        <v>5393</v>
      </c>
      <c r="J1786" t="s">
        <v>87</v>
      </c>
      <c r="K1786" t="s">
        <v>102</v>
      </c>
      <c r="L1786">
        <v>4</v>
      </c>
      <c r="M1786" t="s">
        <v>77</v>
      </c>
      <c r="N1786">
        <v>15.37</v>
      </c>
      <c r="O1786">
        <v>6.48</v>
      </c>
      <c r="P1786" t="s">
        <v>78</v>
      </c>
      <c r="Q1786" s="94">
        <v>45281.681944444441</v>
      </c>
      <c r="R1786">
        <v>61.48</v>
      </c>
      <c r="S1786">
        <v>25.92</v>
      </c>
      <c r="T1786" t="str">
        <f>VLOOKUP(E1786,zamiana!A:B,2,0)</f>
        <v>ALSTOM KTW</v>
      </c>
    </row>
    <row r="1787" spans="1:20" x14ac:dyDescent="0.3">
      <c r="A1787" t="s">
        <v>5786</v>
      </c>
      <c r="B1787" s="2">
        <v>45239</v>
      </c>
      <c r="C1787" s="2">
        <v>45239</v>
      </c>
      <c r="D1787" s="2">
        <v>45281</v>
      </c>
      <c r="E1787" t="s">
        <v>940</v>
      </c>
      <c r="F1787" t="s">
        <v>3867</v>
      </c>
      <c r="G1787" t="s">
        <v>942</v>
      </c>
      <c r="H1787" t="s">
        <v>999</v>
      </c>
      <c r="I1787" t="s">
        <v>3605</v>
      </c>
      <c r="J1787" t="s">
        <v>3414</v>
      </c>
      <c r="K1787" t="s">
        <v>102</v>
      </c>
      <c r="L1787">
        <v>4</v>
      </c>
      <c r="M1787" t="s">
        <v>77</v>
      </c>
      <c r="N1787">
        <v>708.71</v>
      </c>
      <c r="O1787">
        <v>279.88</v>
      </c>
      <c r="P1787" t="s">
        <v>78</v>
      </c>
      <c r="Q1787" s="94">
        <v>45281.676388888889</v>
      </c>
      <c r="R1787">
        <v>2834.84</v>
      </c>
      <c r="S1787">
        <v>1119.52</v>
      </c>
      <c r="T1787" t="str">
        <f>VLOOKUP(E1787,zamiana!A:B,2,0)</f>
        <v>ALSTOM KTW</v>
      </c>
    </row>
    <row r="1788" spans="1:20" x14ac:dyDescent="0.3">
      <c r="A1788" t="s">
        <v>5786</v>
      </c>
      <c r="B1788" s="2">
        <v>45239</v>
      </c>
      <c r="C1788" s="2">
        <v>45239</v>
      </c>
      <c r="D1788" s="2">
        <v>45281</v>
      </c>
      <c r="E1788" t="s">
        <v>940</v>
      </c>
      <c r="F1788" t="s">
        <v>3867</v>
      </c>
      <c r="G1788" t="s">
        <v>942</v>
      </c>
      <c r="H1788" t="s">
        <v>999</v>
      </c>
      <c r="I1788" t="s">
        <v>3409</v>
      </c>
      <c r="J1788" t="s">
        <v>3410</v>
      </c>
      <c r="K1788" t="s">
        <v>102</v>
      </c>
      <c r="L1788">
        <v>8</v>
      </c>
      <c r="M1788" t="s">
        <v>77</v>
      </c>
      <c r="N1788">
        <v>32.76</v>
      </c>
      <c r="O1788">
        <v>9.94</v>
      </c>
      <c r="P1788" t="s">
        <v>78</v>
      </c>
      <c r="Q1788" s="94">
        <v>45281.675000000003</v>
      </c>
      <c r="R1788">
        <v>262.08</v>
      </c>
      <c r="S1788">
        <v>79.52</v>
      </c>
      <c r="T1788" t="str">
        <f>VLOOKUP(E1788,zamiana!A:B,2,0)</f>
        <v>ALSTOM KTW</v>
      </c>
    </row>
    <row r="1789" spans="1:20" x14ac:dyDescent="0.3">
      <c r="A1789" t="s">
        <v>5786</v>
      </c>
      <c r="B1789" s="2">
        <v>45239</v>
      </c>
      <c r="C1789" s="2">
        <v>45239</v>
      </c>
      <c r="D1789" s="2">
        <v>45281</v>
      </c>
      <c r="E1789" t="s">
        <v>940</v>
      </c>
      <c r="F1789" t="s">
        <v>3867</v>
      </c>
      <c r="G1789" t="s">
        <v>942</v>
      </c>
      <c r="H1789" t="s">
        <v>999</v>
      </c>
      <c r="I1789" t="s">
        <v>4809</v>
      </c>
      <c r="J1789" t="s">
        <v>4799</v>
      </c>
      <c r="K1789" t="s">
        <v>102</v>
      </c>
      <c r="L1789">
        <v>8</v>
      </c>
      <c r="M1789" t="s">
        <v>77</v>
      </c>
      <c r="N1789">
        <v>75.930000000000007</v>
      </c>
      <c r="O1789">
        <v>26.45</v>
      </c>
      <c r="P1789" t="s">
        <v>78</v>
      </c>
      <c r="Q1789" s="94">
        <v>45281.675694444442</v>
      </c>
      <c r="R1789">
        <v>607.44000000000005</v>
      </c>
      <c r="S1789">
        <v>211.6</v>
      </c>
      <c r="T1789" t="str">
        <f>VLOOKUP(E1789,zamiana!A:B,2,0)</f>
        <v>ALSTOM KTW</v>
      </c>
    </row>
    <row r="1790" spans="1:20" x14ac:dyDescent="0.3">
      <c r="A1790" t="s">
        <v>5786</v>
      </c>
      <c r="B1790" s="2">
        <v>45239</v>
      </c>
      <c r="C1790" s="2">
        <v>45239</v>
      </c>
      <c r="D1790" s="2">
        <v>45281</v>
      </c>
      <c r="E1790" t="s">
        <v>940</v>
      </c>
      <c r="F1790" t="s">
        <v>3867</v>
      </c>
      <c r="G1790" t="s">
        <v>942</v>
      </c>
      <c r="H1790" t="s">
        <v>999</v>
      </c>
      <c r="I1790" t="s">
        <v>4798</v>
      </c>
      <c r="J1790" t="s">
        <v>4799</v>
      </c>
      <c r="K1790" t="s">
        <v>102</v>
      </c>
      <c r="L1790">
        <v>3</v>
      </c>
      <c r="M1790" t="s">
        <v>77</v>
      </c>
      <c r="N1790">
        <v>190.75</v>
      </c>
      <c r="O1790">
        <v>56.48</v>
      </c>
      <c r="P1790" t="s">
        <v>78</v>
      </c>
      <c r="Q1790" s="94">
        <v>45266.425000000003</v>
      </c>
      <c r="R1790">
        <v>572.25</v>
      </c>
      <c r="S1790">
        <v>169.44</v>
      </c>
      <c r="T1790" t="str">
        <f>VLOOKUP(E1790,zamiana!A:B,2,0)</f>
        <v>ALSTOM KTW</v>
      </c>
    </row>
    <row r="1791" spans="1:20" x14ac:dyDescent="0.3">
      <c r="A1791" t="s">
        <v>5787</v>
      </c>
      <c r="B1791" s="2">
        <v>45239</v>
      </c>
      <c r="C1791" s="2">
        <v>45239</v>
      </c>
      <c r="D1791" s="2">
        <v>45281</v>
      </c>
      <c r="E1791" t="s">
        <v>940</v>
      </c>
      <c r="F1791" t="s">
        <v>3867</v>
      </c>
      <c r="G1791" t="s">
        <v>942</v>
      </c>
      <c r="H1791" t="s">
        <v>999</v>
      </c>
      <c r="I1791" t="s">
        <v>1781</v>
      </c>
      <c r="J1791" t="s">
        <v>1782</v>
      </c>
      <c r="K1791" t="s">
        <v>76</v>
      </c>
      <c r="L1791">
        <v>1</v>
      </c>
      <c r="M1791" t="s">
        <v>77</v>
      </c>
      <c r="N1791">
        <v>85.58</v>
      </c>
      <c r="O1791">
        <v>61.16</v>
      </c>
      <c r="P1791" t="s">
        <v>78</v>
      </c>
      <c r="Q1791" s="94">
        <v>45281.625</v>
      </c>
      <c r="R1791">
        <v>85.58</v>
      </c>
      <c r="S1791">
        <v>61.16</v>
      </c>
      <c r="T1791" t="str">
        <f>VLOOKUP(E1791,zamiana!A:B,2,0)</f>
        <v>ALSTOM KTW</v>
      </c>
    </row>
    <row r="1792" spans="1:20" x14ac:dyDescent="0.3">
      <c r="A1792" t="s">
        <v>5787</v>
      </c>
      <c r="B1792" s="2">
        <v>45239</v>
      </c>
      <c r="C1792" s="2">
        <v>45239</v>
      </c>
      <c r="D1792" s="2">
        <v>45281</v>
      </c>
      <c r="E1792" t="s">
        <v>940</v>
      </c>
      <c r="F1792" t="s">
        <v>3867</v>
      </c>
      <c r="G1792" t="s">
        <v>942</v>
      </c>
      <c r="H1792" t="s">
        <v>999</v>
      </c>
      <c r="I1792" t="s">
        <v>1919</v>
      </c>
      <c r="J1792" t="s">
        <v>1920</v>
      </c>
      <c r="K1792" t="s">
        <v>852</v>
      </c>
      <c r="L1792">
        <v>1</v>
      </c>
      <c r="M1792" t="s">
        <v>77</v>
      </c>
      <c r="N1792">
        <v>435.49</v>
      </c>
      <c r="O1792">
        <v>326.19</v>
      </c>
      <c r="P1792" t="s">
        <v>78</v>
      </c>
      <c r="Q1792" s="94">
        <v>45173.65902777778</v>
      </c>
      <c r="R1792">
        <v>435.49</v>
      </c>
      <c r="S1792">
        <v>326.19</v>
      </c>
      <c r="T1792" t="str">
        <f>VLOOKUP(E1792,zamiana!A:B,2,0)</f>
        <v>ALSTOM KTW</v>
      </c>
    </row>
    <row r="1793" spans="1:20" x14ac:dyDescent="0.3">
      <c r="A1793" t="s">
        <v>5788</v>
      </c>
      <c r="B1793" s="2">
        <v>45239</v>
      </c>
      <c r="C1793" s="2">
        <v>45239</v>
      </c>
      <c r="D1793" s="2">
        <v>45281</v>
      </c>
      <c r="E1793" t="s">
        <v>940</v>
      </c>
      <c r="F1793" t="s">
        <v>3867</v>
      </c>
      <c r="G1793" t="s">
        <v>942</v>
      </c>
      <c r="H1793" t="s">
        <v>999</v>
      </c>
      <c r="I1793" t="s">
        <v>1254</v>
      </c>
      <c r="J1793" t="s">
        <v>1255</v>
      </c>
      <c r="K1793" t="s">
        <v>821</v>
      </c>
      <c r="L1793">
        <v>1</v>
      </c>
      <c r="M1793" t="s">
        <v>77</v>
      </c>
      <c r="N1793">
        <v>19.05</v>
      </c>
      <c r="O1793">
        <v>14.79</v>
      </c>
      <c r="P1793" t="s">
        <v>78</v>
      </c>
      <c r="Q1793" s="94">
        <v>45281.668749999997</v>
      </c>
      <c r="R1793">
        <v>19.05</v>
      </c>
      <c r="S1793">
        <v>14.79</v>
      </c>
      <c r="T1793" t="str">
        <f>VLOOKUP(E1793,zamiana!A:B,2,0)</f>
        <v>ALSTOM KTW</v>
      </c>
    </row>
    <row r="1794" spans="1:20" x14ac:dyDescent="0.3">
      <c r="A1794" t="s">
        <v>5789</v>
      </c>
      <c r="B1794" s="2">
        <v>45239</v>
      </c>
      <c r="C1794" s="2">
        <v>45239</v>
      </c>
      <c r="D1794" s="2"/>
      <c r="E1794" t="s">
        <v>58</v>
      </c>
      <c r="F1794" t="s">
        <v>1381</v>
      </c>
      <c r="G1794" t="s">
        <v>942</v>
      </c>
      <c r="H1794" t="s">
        <v>1382</v>
      </c>
      <c r="I1794">
        <v>18512</v>
      </c>
      <c r="J1794" t="s">
        <v>3887</v>
      </c>
      <c r="K1794" t="s">
        <v>58</v>
      </c>
      <c r="L1794">
        <v>3</v>
      </c>
      <c r="M1794" t="s">
        <v>77</v>
      </c>
      <c r="N1794">
        <v>2291.65</v>
      </c>
      <c r="O1794">
        <v>2084.98</v>
      </c>
      <c r="P1794" t="s">
        <v>78</v>
      </c>
      <c r="Q1794" s="94">
        <v>45281.681250000001</v>
      </c>
      <c r="R1794">
        <v>6874.95</v>
      </c>
      <c r="S1794">
        <v>6254.94</v>
      </c>
      <c r="T1794" t="str">
        <f>VLOOKUP(E1794,zamiana!A:B,2,0)</f>
        <v>Impact</v>
      </c>
    </row>
    <row r="1795" spans="1:20" x14ac:dyDescent="0.3">
      <c r="A1795" t="s">
        <v>5789</v>
      </c>
      <c r="B1795" s="2">
        <v>45239</v>
      </c>
      <c r="C1795" s="2">
        <v>45239</v>
      </c>
      <c r="D1795" s="2"/>
      <c r="E1795" t="s">
        <v>58</v>
      </c>
      <c r="F1795" t="s">
        <v>1381</v>
      </c>
      <c r="G1795" t="s">
        <v>942</v>
      </c>
      <c r="H1795" t="s">
        <v>1382</v>
      </c>
      <c r="I1795">
        <v>18264</v>
      </c>
      <c r="J1795" t="s">
        <v>4324</v>
      </c>
      <c r="K1795" t="s">
        <v>58</v>
      </c>
      <c r="L1795">
        <v>3</v>
      </c>
      <c r="M1795" t="s">
        <v>77</v>
      </c>
      <c r="N1795">
        <v>3784.75</v>
      </c>
      <c r="O1795">
        <v>3626.36</v>
      </c>
      <c r="P1795" t="s">
        <v>78</v>
      </c>
      <c r="Q1795" s="94">
        <v>45281.680555555555</v>
      </c>
      <c r="R1795">
        <v>11354.25</v>
      </c>
      <c r="S1795">
        <v>10879.08</v>
      </c>
      <c r="T1795" t="str">
        <f>VLOOKUP(E1795,zamiana!A:B,2,0)</f>
        <v>Impact</v>
      </c>
    </row>
    <row r="1796" spans="1:20" x14ac:dyDescent="0.3">
      <c r="A1796" t="s">
        <v>5789</v>
      </c>
      <c r="B1796" s="2">
        <v>45239</v>
      </c>
      <c r="C1796" s="2">
        <v>45239</v>
      </c>
      <c r="D1796" s="2"/>
      <c r="E1796" t="s">
        <v>58</v>
      </c>
      <c r="F1796" t="s">
        <v>1381</v>
      </c>
      <c r="G1796" t="s">
        <v>942</v>
      </c>
      <c r="H1796" t="s">
        <v>1382</v>
      </c>
      <c r="I1796">
        <v>18079</v>
      </c>
      <c r="J1796" t="s">
        <v>4321</v>
      </c>
      <c r="K1796" t="s">
        <v>58</v>
      </c>
      <c r="L1796">
        <v>3</v>
      </c>
      <c r="M1796" t="s">
        <v>77</v>
      </c>
      <c r="N1796">
        <v>648.6</v>
      </c>
      <c r="O1796">
        <v>754.65</v>
      </c>
      <c r="P1796" t="s">
        <v>78</v>
      </c>
      <c r="Q1796" s="94">
        <v>45281.674305555556</v>
      </c>
      <c r="R1796">
        <v>1945.8</v>
      </c>
      <c r="S1796">
        <v>2263.9499999999998</v>
      </c>
      <c r="T1796" t="str">
        <f>VLOOKUP(E1796,zamiana!A:B,2,0)</f>
        <v>Impact</v>
      </c>
    </row>
    <row r="1797" spans="1:20" x14ac:dyDescent="0.3">
      <c r="A1797" t="s">
        <v>5789</v>
      </c>
      <c r="B1797" s="2">
        <v>45239</v>
      </c>
      <c r="C1797" s="2">
        <v>45239</v>
      </c>
      <c r="D1797" s="2"/>
      <c r="E1797" t="s">
        <v>58</v>
      </c>
      <c r="F1797" t="s">
        <v>1381</v>
      </c>
      <c r="G1797" t="s">
        <v>942</v>
      </c>
      <c r="H1797" t="s">
        <v>1382</v>
      </c>
      <c r="I1797">
        <v>17456</v>
      </c>
      <c r="J1797" t="s">
        <v>3625</v>
      </c>
      <c r="K1797" t="s">
        <v>58</v>
      </c>
      <c r="L1797">
        <v>3</v>
      </c>
      <c r="M1797" t="s">
        <v>77</v>
      </c>
      <c r="N1797">
        <v>275</v>
      </c>
      <c r="O1797">
        <v>228.44</v>
      </c>
      <c r="P1797" t="s">
        <v>78</v>
      </c>
      <c r="Q1797" s="94">
        <v>45281.666666666664</v>
      </c>
      <c r="R1797">
        <v>825</v>
      </c>
      <c r="S1797">
        <v>685.32</v>
      </c>
      <c r="T1797" t="str">
        <f>VLOOKUP(E1797,zamiana!A:B,2,0)</f>
        <v>Impact</v>
      </c>
    </row>
    <row r="1798" spans="1:20" x14ac:dyDescent="0.3">
      <c r="A1798" t="s">
        <v>5790</v>
      </c>
      <c r="B1798" s="2">
        <v>45239</v>
      </c>
      <c r="C1798" s="2">
        <v>45239</v>
      </c>
      <c r="D1798" s="2"/>
      <c r="E1798" t="s">
        <v>58</v>
      </c>
      <c r="F1798" t="s">
        <v>1381</v>
      </c>
      <c r="G1798" t="s">
        <v>942</v>
      </c>
      <c r="H1798" t="s">
        <v>1382</v>
      </c>
      <c r="I1798">
        <v>15659</v>
      </c>
      <c r="J1798" t="s">
        <v>4314</v>
      </c>
      <c r="K1798" t="s">
        <v>58</v>
      </c>
      <c r="L1798">
        <v>2</v>
      </c>
      <c r="M1798" t="s">
        <v>77</v>
      </c>
      <c r="N1798">
        <v>3889.65</v>
      </c>
      <c r="O1798">
        <v>4424.4799999999996</v>
      </c>
      <c r="P1798" t="s">
        <v>78</v>
      </c>
      <c r="Q1798" s="94">
        <v>45281.667361111111</v>
      </c>
      <c r="R1798">
        <v>7779.3</v>
      </c>
      <c r="S1798">
        <v>8848.9599999999991</v>
      </c>
      <c r="T1798" t="str">
        <f>VLOOKUP(E1798,zamiana!A:B,2,0)</f>
        <v>Impact</v>
      </c>
    </row>
    <row r="1799" spans="1:20" x14ac:dyDescent="0.3">
      <c r="A1799" t="s">
        <v>5790</v>
      </c>
      <c r="B1799" s="2">
        <v>45239</v>
      </c>
      <c r="C1799" s="2">
        <v>45239</v>
      </c>
      <c r="D1799" s="2"/>
      <c r="E1799" t="s">
        <v>58</v>
      </c>
      <c r="F1799" t="s">
        <v>1381</v>
      </c>
      <c r="G1799" t="s">
        <v>942</v>
      </c>
      <c r="H1799" t="s">
        <v>1382</v>
      </c>
      <c r="I1799">
        <v>15256</v>
      </c>
      <c r="J1799" t="s">
        <v>4313</v>
      </c>
      <c r="K1799" t="s">
        <v>58</v>
      </c>
      <c r="L1799">
        <v>2</v>
      </c>
      <c r="M1799" t="s">
        <v>77</v>
      </c>
      <c r="N1799">
        <v>4306.3999999999996</v>
      </c>
      <c r="O1799">
        <v>3547.95</v>
      </c>
      <c r="P1799" t="s">
        <v>78</v>
      </c>
      <c r="Q1799" s="94">
        <v>45281.667361111111</v>
      </c>
      <c r="R1799">
        <v>8612.7999999999993</v>
      </c>
      <c r="S1799">
        <v>7095.9</v>
      </c>
      <c r="T1799" t="str">
        <f>VLOOKUP(E1799,zamiana!A:B,2,0)</f>
        <v>Impact</v>
      </c>
    </row>
    <row r="1800" spans="1:20" x14ac:dyDescent="0.3">
      <c r="A1800" t="s">
        <v>5790</v>
      </c>
      <c r="B1800" s="2">
        <v>45239</v>
      </c>
      <c r="C1800" s="2">
        <v>45239</v>
      </c>
      <c r="D1800" s="2"/>
      <c r="E1800" t="s">
        <v>58</v>
      </c>
      <c r="F1800" t="s">
        <v>1381</v>
      </c>
      <c r="G1800" t="s">
        <v>942</v>
      </c>
      <c r="H1800" t="s">
        <v>1382</v>
      </c>
      <c r="I1800">
        <v>15254</v>
      </c>
      <c r="J1800" t="s">
        <v>4312</v>
      </c>
      <c r="K1800" t="s">
        <v>58</v>
      </c>
      <c r="L1800">
        <v>2</v>
      </c>
      <c r="M1800" t="s">
        <v>77</v>
      </c>
      <c r="N1800">
        <v>171.95</v>
      </c>
      <c r="O1800">
        <v>203.92</v>
      </c>
      <c r="P1800" t="s">
        <v>78</v>
      </c>
      <c r="Q1800" s="94">
        <v>45281.666666666664</v>
      </c>
      <c r="R1800">
        <v>343.9</v>
      </c>
      <c r="S1800">
        <v>407.84</v>
      </c>
      <c r="T1800" t="str">
        <f>VLOOKUP(E1800,zamiana!A:B,2,0)</f>
        <v>Impact</v>
      </c>
    </row>
    <row r="1801" spans="1:20" x14ac:dyDescent="0.3">
      <c r="A1801" t="s">
        <v>5790</v>
      </c>
      <c r="B1801" s="2">
        <v>45239</v>
      </c>
      <c r="C1801" s="2">
        <v>45239</v>
      </c>
      <c r="D1801" s="2"/>
      <c r="E1801" t="s">
        <v>58</v>
      </c>
      <c r="F1801" t="s">
        <v>1381</v>
      </c>
      <c r="G1801" t="s">
        <v>942</v>
      </c>
      <c r="H1801" t="s">
        <v>1382</v>
      </c>
      <c r="I1801">
        <v>15226</v>
      </c>
      <c r="J1801" t="s">
        <v>4311</v>
      </c>
      <c r="K1801" t="s">
        <v>58</v>
      </c>
      <c r="L1801">
        <v>2</v>
      </c>
      <c r="M1801" t="s">
        <v>77</v>
      </c>
      <c r="N1801">
        <v>632</v>
      </c>
      <c r="O1801">
        <v>470.44</v>
      </c>
      <c r="P1801" t="s">
        <v>78</v>
      </c>
      <c r="Q1801" s="94">
        <v>45281.666666666664</v>
      </c>
      <c r="R1801">
        <v>1264</v>
      </c>
      <c r="S1801">
        <v>940.88</v>
      </c>
      <c r="T1801" t="str">
        <f>VLOOKUP(E1801,zamiana!A:B,2,0)</f>
        <v>Impact</v>
      </c>
    </row>
    <row r="1802" spans="1:20" x14ac:dyDescent="0.3">
      <c r="A1802" t="s">
        <v>5791</v>
      </c>
      <c r="B1802" s="2">
        <v>45239</v>
      </c>
      <c r="C1802" s="2">
        <v>45239</v>
      </c>
      <c r="D1802" s="2"/>
      <c r="E1802" t="s">
        <v>58</v>
      </c>
      <c r="F1802" t="s">
        <v>1381</v>
      </c>
      <c r="G1802" t="s">
        <v>942</v>
      </c>
      <c r="H1802" t="s">
        <v>1382</v>
      </c>
      <c r="I1802">
        <v>17741</v>
      </c>
      <c r="J1802" t="s">
        <v>4318</v>
      </c>
      <c r="K1802" t="s">
        <v>58</v>
      </c>
      <c r="L1802">
        <v>1</v>
      </c>
      <c r="M1802" t="s">
        <v>77</v>
      </c>
      <c r="N1802">
        <v>4400</v>
      </c>
      <c r="O1802">
        <v>3061.68</v>
      </c>
      <c r="P1802" t="s">
        <v>78</v>
      </c>
      <c r="Q1802" s="94">
        <v>45281.679861111108</v>
      </c>
      <c r="R1802">
        <v>4400</v>
      </c>
      <c r="S1802">
        <v>3061.68</v>
      </c>
      <c r="T1802" t="str">
        <f>VLOOKUP(E1802,zamiana!A:B,2,0)</f>
        <v>Impact</v>
      </c>
    </row>
    <row r="1803" spans="1:20" x14ac:dyDescent="0.3">
      <c r="A1803" t="s">
        <v>5792</v>
      </c>
      <c r="B1803" s="2">
        <v>45239</v>
      </c>
      <c r="C1803" s="2">
        <v>45239</v>
      </c>
      <c r="D1803" s="2"/>
      <c r="E1803" t="s">
        <v>940</v>
      </c>
      <c r="F1803" t="s">
        <v>3867</v>
      </c>
      <c r="G1803" t="s">
        <v>942</v>
      </c>
      <c r="H1803" t="s">
        <v>948</v>
      </c>
      <c r="I1803" t="s">
        <v>4932</v>
      </c>
      <c r="J1803" t="s">
        <v>1931</v>
      </c>
      <c r="K1803" t="s">
        <v>543</v>
      </c>
      <c r="L1803">
        <v>2</v>
      </c>
      <c r="M1803" t="s">
        <v>77</v>
      </c>
      <c r="N1803">
        <v>696.66</v>
      </c>
      <c r="O1803">
        <v>329.21</v>
      </c>
      <c r="P1803" t="s">
        <v>78</v>
      </c>
      <c r="Q1803" s="94">
        <v>45281.681944444441</v>
      </c>
      <c r="R1803">
        <v>1393.32</v>
      </c>
      <c r="S1803">
        <v>658.42</v>
      </c>
      <c r="T1803" t="str">
        <f>VLOOKUP(E1803,zamiana!A:B,2,0)</f>
        <v>ALSTOM KTW</v>
      </c>
    </row>
    <row r="1804" spans="1:20" x14ac:dyDescent="0.3">
      <c r="A1804" t="s">
        <v>5793</v>
      </c>
      <c r="B1804" s="2">
        <v>45239</v>
      </c>
      <c r="C1804" s="2">
        <v>45239</v>
      </c>
      <c r="D1804" s="2"/>
      <c r="E1804" t="s">
        <v>940</v>
      </c>
      <c r="F1804" t="s">
        <v>3867</v>
      </c>
      <c r="G1804" t="s">
        <v>942</v>
      </c>
      <c r="H1804" t="s">
        <v>948</v>
      </c>
      <c r="I1804" t="s">
        <v>5794</v>
      </c>
      <c r="J1804" t="s">
        <v>5795</v>
      </c>
      <c r="K1804" t="s">
        <v>543</v>
      </c>
      <c r="L1804">
        <v>265</v>
      </c>
      <c r="M1804" t="s">
        <v>77</v>
      </c>
      <c r="N1804">
        <v>48.65</v>
      </c>
      <c r="O1804">
        <v>6.81</v>
      </c>
      <c r="P1804" t="s">
        <v>78</v>
      </c>
      <c r="Q1804" s="94">
        <v>45281.682638888888</v>
      </c>
      <c r="R1804">
        <v>12892.25</v>
      </c>
      <c r="S1804">
        <v>1804.65</v>
      </c>
      <c r="T1804" t="str">
        <f>VLOOKUP(E1804,zamiana!A:B,2,0)</f>
        <v>ALSTOM KTW</v>
      </c>
    </row>
    <row r="1805" spans="1:20" x14ac:dyDescent="0.3">
      <c r="A1805" t="s">
        <v>5796</v>
      </c>
      <c r="B1805" s="2">
        <v>45239</v>
      </c>
      <c r="C1805" s="2">
        <v>45239</v>
      </c>
      <c r="D1805" s="2"/>
      <c r="E1805" t="s">
        <v>940</v>
      </c>
      <c r="F1805" t="s">
        <v>3867</v>
      </c>
      <c r="G1805" t="s">
        <v>942</v>
      </c>
      <c r="H1805" t="s">
        <v>948</v>
      </c>
      <c r="I1805" t="s">
        <v>5797</v>
      </c>
      <c r="J1805" t="s">
        <v>4926</v>
      </c>
      <c r="K1805" t="s">
        <v>543</v>
      </c>
      <c r="L1805">
        <v>10</v>
      </c>
      <c r="M1805" t="s">
        <v>77</v>
      </c>
      <c r="N1805">
        <v>19.12</v>
      </c>
      <c r="O1805">
        <v>19.18</v>
      </c>
      <c r="P1805" t="s">
        <v>78</v>
      </c>
      <c r="Q1805" s="94">
        <v>45281.682638888888</v>
      </c>
      <c r="R1805">
        <v>191.2</v>
      </c>
      <c r="S1805">
        <v>191.8</v>
      </c>
      <c r="T1805" t="str">
        <f>VLOOKUP(E1805,zamiana!A:B,2,0)</f>
        <v>ALSTOM KTW</v>
      </c>
    </row>
    <row r="1806" spans="1:20" x14ac:dyDescent="0.3">
      <c r="A1806" t="s">
        <v>5796</v>
      </c>
      <c r="B1806" s="2">
        <v>45239</v>
      </c>
      <c r="C1806" s="2">
        <v>45239</v>
      </c>
      <c r="D1806" s="2"/>
      <c r="E1806" t="s">
        <v>940</v>
      </c>
      <c r="F1806" t="s">
        <v>3867</v>
      </c>
      <c r="G1806" t="s">
        <v>942</v>
      </c>
      <c r="H1806" t="s">
        <v>948</v>
      </c>
      <c r="I1806" t="s">
        <v>5798</v>
      </c>
      <c r="J1806" t="s">
        <v>4926</v>
      </c>
      <c r="K1806" t="s">
        <v>543</v>
      </c>
      <c r="L1806">
        <v>30</v>
      </c>
      <c r="M1806" t="s">
        <v>77</v>
      </c>
      <c r="N1806">
        <v>9.1</v>
      </c>
      <c r="O1806">
        <v>8.69</v>
      </c>
      <c r="P1806" t="s">
        <v>78</v>
      </c>
      <c r="Q1806" s="94">
        <v>45281.681250000001</v>
      </c>
      <c r="R1806">
        <v>273</v>
      </c>
      <c r="S1806">
        <v>260.7</v>
      </c>
      <c r="T1806" t="str">
        <f>VLOOKUP(E1806,zamiana!A:B,2,0)</f>
        <v>ALSTOM KTW</v>
      </c>
    </row>
    <row r="1807" spans="1:20" x14ac:dyDescent="0.3">
      <c r="A1807" t="s">
        <v>5799</v>
      </c>
      <c r="B1807" s="2">
        <v>45239</v>
      </c>
      <c r="C1807" s="2">
        <v>45239</v>
      </c>
      <c r="D1807" s="2"/>
      <c r="E1807" t="s">
        <v>3868</v>
      </c>
      <c r="F1807" t="s">
        <v>5800</v>
      </c>
      <c r="G1807" t="s">
        <v>942</v>
      </c>
      <c r="H1807" t="s">
        <v>5801</v>
      </c>
      <c r="I1807">
        <v>500610754</v>
      </c>
      <c r="J1807" t="s">
        <v>5802</v>
      </c>
      <c r="K1807" t="s">
        <v>529</v>
      </c>
      <c r="L1807">
        <v>4</v>
      </c>
      <c r="M1807" t="s">
        <v>77</v>
      </c>
      <c r="N1807">
        <v>8.8699999999999992</v>
      </c>
      <c r="O1807">
        <v>4.84</v>
      </c>
      <c r="P1807" t="s">
        <v>78</v>
      </c>
      <c r="Q1807" s="94">
        <v>45281.680555555555</v>
      </c>
      <c r="R1807">
        <v>35.479999999999997</v>
      </c>
      <c r="S1807">
        <v>19.36</v>
      </c>
      <c r="T1807" t="str">
        <f>VLOOKUP(E1807,zamiana!A:B,2,0)</f>
        <v>ALSTOM (ex. BT) GOE</v>
      </c>
    </row>
    <row r="1808" spans="1:20" x14ac:dyDescent="0.3">
      <c r="A1808" t="s">
        <v>5799</v>
      </c>
      <c r="B1808" s="2">
        <v>45239</v>
      </c>
      <c r="C1808" s="2">
        <v>45239</v>
      </c>
      <c r="D1808" s="2"/>
      <c r="E1808" t="s">
        <v>3868</v>
      </c>
      <c r="F1808" t="s">
        <v>5800</v>
      </c>
      <c r="G1808" t="s">
        <v>942</v>
      </c>
      <c r="H1808" t="s">
        <v>5801</v>
      </c>
      <c r="I1808">
        <v>100657710</v>
      </c>
      <c r="J1808" t="s">
        <v>5803</v>
      </c>
      <c r="K1808" t="s">
        <v>529</v>
      </c>
      <c r="L1808">
        <v>36</v>
      </c>
      <c r="M1808" t="s">
        <v>77</v>
      </c>
      <c r="N1808">
        <v>55.33</v>
      </c>
      <c r="O1808">
        <v>47.1</v>
      </c>
      <c r="P1808" t="s">
        <v>78</v>
      </c>
      <c r="Q1808" s="94">
        <v>45281.679861111108</v>
      </c>
      <c r="R1808">
        <v>1991.88</v>
      </c>
      <c r="S1808">
        <v>1695.6</v>
      </c>
      <c r="T1808" t="str">
        <f>VLOOKUP(E1808,zamiana!A:B,2,0)</f>
        <v>ALSTOM (ex. BT) GOE</v>
      </c>
    </row>
    <row r="1809" spans="1:20" x14ac:dyDescent="0.3">
      <c r="A1809" t="s">
        <v>5804</v>
      </c>
      <c r="B1809" s="2">
        <v>45239</v>
      </c>
      <c r="C1809" s="2">
        <v>45239</v>
      </c>
      <c r="D1809" s="2"/>
      <c r="E1809" t="s">
        <v>521</v>
      </c>
      <c r="F1809" t="s">
        <v>2260</v>
      </c>
      <c r="G1809" t="s">
        <v>942</v>
      </c>
      <c r="H1809" t="s">
        <v>521</v>
      </c>
      <c r="I1809" t="s">
        <v>4949</v>
      </c>
      <c r="J1809" t="s">
        <v>4950</v>
      </c>
      <c r="K1809" t="s">
        <v>521</v>
      </c>
      <c r="L1809">
        <v>38</v>
      </c>
      <c r="M1809" t="s">
        <v>77</v>
      </c>
      <c r="N1809">
        <v>21</v>
      </c>
      <c r="O1809">
        <v>15.87</v>
      </c>
      <c r="P1809" t="s">
        <v>78</v>
      </c>
      <c r="Q1809" s="94">
        <v>45281.615277777775</v>
      </c>
      <c r="R1809">
        <v>798</v>
      </c>
      <c r="S1809">
        <v>603.05999999999995</v>
      </c>
      <c r="T1809" t="str">
        <f>VLOOKUP(E1809,zamiana!A:B,2,0)</f>
        <v>ALSTOM (ex. BT) BAU</v>
      </c>
    </row>
    <row r="1810" spans="1:20" x14ac:dyDescent="0.3">
      <c r="A1810" t="s">
        <v>5805</v>
      </c>
      <c r="B1810" s="2">
        <v>45239</v>
      </c>
      <c r="C1810" s="2">
        <v>45239</v>
      </c>
      <c r="D1810" s="2"/>
      <c r="E1810" t="s">
        <v>521</v>
      </c>
      <c r="F1810" t="s">
        <v>2260</v>
      </c>
      <c r="G1810" t="s">
        <v>942</v>
      </c>
      <c r="H1810" t="s">
        <v>521</v>
      </c>
      <c r="I1810" t="s">
        <v>4091</v>
      </c>
      <c r="J1810" t="s">
        <v>4092</v>
      </c>
      <c r="K1810" t="s">
        <v>521</v>
      </c>
      <c r="L1810">
        <v>1</v>
      </c>
      <c r="M1810" t="s">
        <v>77</v>
      </c>
      <c r="N1810">
        <v>224.48</v>
      </c>
      <c r="O1810">
        <v>23.64</v>
      </c>
      <c r="P1810" t="s">
        <v>78</v>
      </c>
      <c r="Q1810" s="94">
        <v>45281.626388888886</v>
      </c>
      <c r="R1810">
        <v>224.48</v>
      </c>
      <c r="S1810">
        <v>23.64</v>
      </c>
      <c r="T1810" t="str">
        <f>VLOOKUP(E1810,zamiana!A:B,2,0)</f>
        <v>ALSTOM (ex. BT) BAU</v>
      </c>
    </row>
    <row r="1811" spans="1:20" x14ac:dyDescent="0.3">
      <c r="A1811" t="s">
        <v>5806</v>
      </c>
      <c r="B1811" s="2">
        <v>45239</v>
      </c>
      <c r="C1811" s="2">
        <v>45239</v>
      </c>
      <c r="D1811" s="2"/>
      <c r="E1811" t="s">
        <v>521</v>
      </c>
      <c r="F1811" t="s">
        <v>2260</v>
      </c>
      <c r="G1811" t="s">
        <v>942</v>
      </c>
      <c r="H1811" t="s">
        <v>521</v>
      </c>
      <c r="I1811" t="s">
        <v>5807</v>
      </c>
      <c r="J1811" t="s">
        <v>5808</v>
      </c>
      <c r="K1811" t="s">
        <v>521</v>
      </c>
      <c r="L1811">
        <v>1</v>
      </c>
      <c r="M1811" t="s">
        <v>77</v>
      </c>
      <c r="N1811">
        <v>64.510000000000005</v>
      </c>
      <c r="O1811">
        <v>13.23</v>
      </c>
      <c r="P1811" t="s">
        <v>78</v>
      </c>
      <c r="Q1811" s="94">
        <v>45281.626388888886</v>
      </c>
      <c r="R1811">
        <v>64.510000000000005</v>
      </c>
      <c r="S1811">
        <v>13.23</v>
      </c>
      <c r="T1811" t="str">
        <f>VLOOKUP(E1811,zamiana!A:B,2,0)</f>
        <v>ALSTOM (ex. BT) BAU</v>
      </c>
    </row>
    <row r="1812" spans="1:20" x14ac:dyDescent="0.3">
      <c r="A1812" t="s">
        <v>5806</v>
      </c>
      <c r="B1812" s="2">
        <v>45239</v>
      </c>
      <c r="C1812" s="2">
        <v>45239</v>
      </c>
      <c r="D1812" s="2"/>
      <c r="E1812" t="s">
        <v>521</v>
      </c>
      <c r="F1812" t="s">
        <v>2260</v>
      </c>
      <c r="G1812" t="s">
        <v>942</v>
      </c>
      <c r="H1812" t="s">
        <v>521</v>
      </c>
      <c r="I1812" t="s">
        <v>4977</v>
      </c>
      <c r="J1812" t="s">
        <v>4978</v>
      </c>
      <c r="K1812" t="s">
        <v>521</v>
      </c>
      <c r="L1812">
        <v>1</v>
      </c>
      <c r="M1812" t="s">
        <v>77</v>
      </c>
      <c r="N1812">
        <v>74.37</v>
      </c>
      <c r="O1812">
        <v>13.48</v>
      </c>
      <c r="P1812" t="s">
        <v>78</v>
      </c>
      <c r="Q1812" s="94">
        <v>45281.626388888886</v>
      </c>
      <c r="R1812">
        <v>74.37</v>
      </c>
      <c r="S1812">
        <v>13.48</v>
      </c>
      <c r="T1812" t="str">
        <f>VLOOKUP(E1812,zamiana!A:B,2,0)</f>
        <v>ALSTOM (ex. BT) BAU</v>
      </c>
    </row>
    <row r="1813" spans="1:20" x14ac:dyDescent="0.3">
      <c r="A1813" t="s">
        <v>5806</v>
      </c>
      <c r="B1813" s="2">
        <v>45239</v>
      </c>
      <c r="C1813" s="2">
        <v>45239</v>
      </c>
      <c r="D1813" s="2"/>
      <c r="E1813" t="s">
        <v>521</v>
      </c>
      <c r="F1813" t="s">
        <v>2260</v>
      </c>
      <c r="G1813" t="s">
        <v>942</v>
      </c>
      <c r="H1813" t="s">
        <v>521</v>
      </c>
      <c r="I1813" t="s">
        <v>3146</v>
      </c>
      <c r="J1813" t="s">
        <v>3147</v>
      </c>
      <c r="K1813" t="s">
        <v>521</v>
      </c>
      <c r="L1813">
        <v>12</v>
      </c>
      <c r="M1813" t="s">
        <v>77</v>
      </c>
      <c r="N1813">
        <v>39.409999999999997</v>
      </c>
      <c r="O1813">
        <v>30.68</v>
      </c>
      <c r="P1813" t="s">
        <v>78</v>
      </c>
      <c r="Q1813" s="94">
        <v>45281.626388888886</v>
      </c>
      <c r="R1813">
        <v>472.92</v>
      </c>
      <c r="S1813">
        <v>368.16</v>
      </c>
      <c r="T1813" t="str">
        <f>VLOOKUP(E1813,zamiana!A:B,2,0)</f>
        <v>ALSTOM (ex. BT) BAU</v>
      </c>
    </row>
    <row r="1814" spans="1:20" x14ac:dyDescent="0.3">
      <c r="A1814" t="s">
        <v>5806</v>
      </c>
      <c r="B1814" s="2">
        <v>45239</v>
      </c>
      <c r="C1814" s="2">
        <v>45239</v>
      </c>
      <c r="D1814" s="2"/>
      <c r="E1814" t="s">
        <v>521</v>
      </c>
      <c r="F1814" t="s">
        <v>2260</v>
      </c>
      <c r="G1814" t="s">
        <v>942</v>
      </c>
      <c r="H1814" t="s">
        <v>521</v>
      </c>
      <c r="I1814" t="s">
        <v>5809</v>
      </c>
      <c r="J1814" t="s">
        <v>5810</v>
      </c>
      <c r="K1814" t="s">
        <v>521</v>
      </c>
      <c r="L1814">
        <v>1</v>
      </c>
      <c r="M1814" t="s">
        <v>77</v>
      </c>
      <c r="N1814">
        <v>67.59</v>
      </c>
      <c r="O1814">
        <v>18.54</v>
      </c>
      <c r="P1814" t="s">
        <v>78</v>
      </c>
      <c r="Q1814" s="94">
        <v>45281.626388888886</v>
      </c>
      <c r="R1814">
        <v>67.59</v>
      </c>
      <c r="S1814">
        <v>18.54</v>
      </c>
      <c r="T1814" t="str">
        <f>VLOOKUP(E1814,zamiana!A:B,2,0)</f>
        <v>ALSTOM (ex. BT) BAU</v>
      </c>
    </row>
    <row r="1815" spans="1:20" x14ac:dyDescent="0.3">
      <c r="A1815" t="s">
        <v>5811</v>
      </c>
      <c r="B1815" s="2">
        <v>45239</v>
      </c>
      <c r="C1815" s="2">
        <v>45239</v>
      </c>
      <c r="D1815" s="2"/>
      <c r="E1815" t="s">
        <v>529</v>
      </c>
      <c r="F1815" t="s">
        <v>2261</v>
      </c>
      <c r="G1815" t="s">
        <v>942</v>
      </c>
      <c r="H1815" t="s">
        <v>529</v>
      </c>
      <c r="I1815">
        <v>500582892</v>
      </c>
      <c r="J1815" t="s">
        <v>4343</v>
      </c>
      <c r="K1815" t="s">
        <v>529</v>
      </c>
      <c r="L1815">
        <v>20</v>
      </c>
      <c r="M1815" t="s">
        <v>77</v>
      </c>
      <c r="N1815">
        <v>7.98</v>
      </c>
      <c r="O1815">
        <v>6.99</v>
      </c>
      <c r="P1815" t="s">
        <v>78</v>
      </c>
      <c r="Q1815" s="94">
        <v>45281.67291666667</v>
      </c>
      <c r="R1815">
        <v>159.6</v>
      </c>
      <c r="S1815">
        <v>139.80000000000001</v>
      </c>
      <c r="T1815" t="str">
        <f>VLOOKUP(E1815,zamiana!A:B,2,0)</f>
        <v>ALSTOM (ex. BT) GOE</v>
      </c>
    </row>
    <row r="1816" spans="1:20" x14ac:dyDescent="0.3">
      <c r="A1816" t="s">
        <v>5812</v>
      </c>
      <c r="B1816" s="2">
        <v>45239</v>
      </c>
      <c r="C1816" s="2">
        <v>45239</v>
      </c>
      <c r="D1816" s="2"/>
      <c r="E1816" t="s">
        <v>529</v>
      </c>
      <c r="F1816" t="s">
        <v>2261</v>
      </c>
      <c r="G1816" t="s">
        <v>942</v>
      </c>
      <c r="H1816" t="s">
        <v>529</v>
      </c>
      <c r="I1816">
        <v>500590829</v>
      </c>
      <c r="J1816" t="s">
        <v>4344</v>
      </c>
      <c r="K1816" t="s">
        <v>529</v>
      </c>
      <c r="L1816">
        <v>5</v>
      </c>
      <c r="M1816" t="s">
        <v>77</v>
      </c>
      <c r="N1816">
        <v>10.88</v>
      </c>
      <c r="O1816">
        <v>8.4</v>
      </c>
      <c r="P1816" t="s">
        <v>78</v>
      </c>
      <c r="Q1816" s="94">
        <v>45281.657638888886</v>
      </c>
      <c r="R1816">
        <v>54.4</v>
      </c>
      <c r="S1816">
        <v>42</v>
      </c>
      <c r="T1816" t="str">
        <f>VLOOKUP(E1816,zamiana!A:B,2,0)</f>
        <v>ALSTOM (ex. BT) GOE</v>
      </c>
    </row>
    <row r="1817" spans="1:20" x14ac:dyDescent="0.3">
      <c r="A1817" t="s">
        <v>5812</v>
      </c>
      <c r="B1817" s="2">
        <v>45239</v>
      </c>
      <c r="C1817" s="2">
        <v>45239</v>
      </c>
      <c r="D1817" s="2"/>
      <c r="E1817" t="s">
        <v>529</v>
      </c>
      <c r="F1817" t="s">
        <v>2261</v>
      </c>
      <c r="G1817" t="s">
        <v>942</v>
      </c>
      <c r="H1817" t="s">
        <v>529</v>
      </c>
      <c r="I1817">
        <v>500566993</v>
      </c>
      <c r="J1817" t="s">
        <v>5813</v>
      </c>
      <c r="K1817" t="s">
        <v>529</v>
      </c>
      <c r="L1817">
        <v>160</v>
      </c>
      <c r="M1817" t="s">
        <v>77</v>
      </c>
      <c r="N1817">
        <v>23.5</v>
      </c>
      <c r="O1817">
        <v>10.07</v>
      </c>
      <c r="P1817" t="s">
        <v>78</v>
      </c>
      <c r="Q1817" s="94">
        <v>45281.661111111112</v>
      </c>
      <c r="R1817">
        <v>3760</v>
      </c>
      <c r="S1817">
        <v>1611.2</v>
      </c>
      <c r="T1817" t="str">
        <f>VLOOKUP(E1817,zamiana!A:B,2,0)</f>
        <v>ALSTOM (ex. BT) GOE</v>
      </c>
    </row>
    <row r="1818" spans="1:20" x14ac:dyDescent="0.3">
      <c r="A1818" t="s">
        <v>5814</v>
      </c>
      <c r="B1818" s="2">
        <v>45239</v>
      </c>
      <c r="C1818" s="2">
        <v>45239</v>
      </c>
      <c r="D1818" s="2"/>
      <c r="E1818" t="s">
        <v>529</v>
      </c>
      <c r="F1818" t="s">
        <v>2261</v>
      </c>
      <c r="G1818" t="s">
        <v>942</v>
      </c>
      <c r="H1818" t="s">
        <v>529</v>
      </c>
      <c r="I1818">
        <v>500650813</v>
      </c>
      <c r="J1818" t="s">
        <v>4355</v>
      </c>
      <c r="K1818" t="s">
        <v>529</v>
      </c>
      <c r="L1818">
        <v>19</v>
      </c>
      <c r="M1818" t="s">
        <v>77</v>
      </c>
      <c r="N1818">
        <v>35.76</v>
      </c>
      <c r="O1818">
        <v>13.12</v>
      </c>
      <c r="P1818" t="s">
        <v>78</v>
      </c>
      <c r="Q1818" s="94">
        <v>45281.661111111112</v>
      </c>
      <c r="R1818">
        <v>679.44</v>
      </c>
      <c r="S1818">
        <v>249.28</v>
      </c>
      <c r="T1818" t="str">
        <f>VLOOKUP(E1818,zamiana!A:B,2,0)</f>
        <v>ALSTOM (ex. BT) GOE</v>
      </c>
    </row>
    <row r="1819" spans="1:20" x14ac:dyDescent="0.3">
      <c r="A1819" t="s">
        <v>5814</v>
      </c>
      <c r="B1819" s="2">
        <v>45239</v>
      </c>
      <c r="C1819" s="2">
        <v>45239</v>
      </c>
      <c r="D1819" s="2"/>
      <c r="E1819" t="s">
        <v>529</v>
      </c>
      <c r="F1819" t="s">
        <v>2261</v>
      </c>
      <c r="G1819" t="s">
        <v>942</v>
      </c>
      <c r="H1819" t="s">
        <v>529</v>
      </c>
      <c r="I1819">
        <v>500650811</v>
      </c>
      <c r="J1819" t="s">
        <v>4354</v>
      </c>
      <c r="K1819" t="s">
        <v>529</v>
      </c>
      <c r="L1819">
        <v>16</v>
      </c>
      <c r="M1819" t="s">
        <v>77</v>
      </c>
      <c r="N1819">
        <v>35.76</v>
      </c>
      <c r="O1819">
        <v>13.12</v>
      </c>
      <c r="P1819" t="s">
        <v>78</v>
      </c>
      <c r="Q1819" s="94">
        <v>45281.661111111112</v>
      </c>
      <c r="R1819">
        <v>572.16</v>
      </c>
      <c r="S1819">
        <v>209.92</v>
      </c>
      <c r="T1819" t="str">
        <f>VLOOKUP(E1819,zamiana!A:B,2,0)</f>
        <v>ALSTOM (ex. BT) GOE</v>
      </c>
    </row>
    <row r="1820" spans="1:20" x14ac:dyDescent="0.3">
      <c r="A1820" t="s">
        <v>5814</v>
      </c>
      <c r="B1820" s="2">
        <v>45239</v>
      </c>
      <c r="C1820" s="2">
        <v>45239</v>
      </c>
      <c r="D1820" s="2"/>
      <c r="E1820" t="s">
        <v>529</v>
      </c>
      <c r="F1820" t="s">
        <v>2261</v>
      </c>
      <c r="G1820" t="s">
        <v>942</v>
      </c>
      <c r="H1820" t="s">
        <v>529</v>
      </c>
      <c r="I1820">
        <v>500648705</v>
      </c>
      <c r="J1820">
        <v>590413141</v>
      </c>
      <c r="K1820" t="s">
        <v>529</v>
      </c>
      <c r="L1820">
        <v>5</v>
      </c>
      <c r="M1820" t="s">
        <v>77</v>
      </c>
      <c r="N1820">
        <v>9.6300000000000008</v>
      </c>
      <c r="O1820">
        <v>4.0599999999999996</v>
      </c>
      <c r="P1820" t="s">
        <v>78</v>
      </c>
      <c r="Q1820" s="94">
        <v>45281.658333333333</v>
      </c>
      <c r="R1820">
        <v>48.15</v>
      </c>
      <c r="S1820">
        <v>20.3</v>
      </c>
      <c r="T1820" t="str">
        <f>VLOOKUP(E1820,zamiana!A:B,2,0)</f>
        <v>ALSTOM (ex. BT) GOE</v>
      </c>
    </row>
    <row r="1821" spans="1:20" x14ac:dyDescent="0.3">
      <c r="A1821" t="s">
        <v>5814</v>
      </c>
      <c r="B1821" s="2">
        <v>45239</v>
      </c>
      <c r="C1821" s="2">
        <v>45239</v>
      </c>
      <c r="D1821" s="2"/>
      <c r="E1821" t="s">
        <v>529</v>
      </c>
      <c r="F1821" t="s">
        <v>2261</v>
      </c>
      <c r="G1821" t="s">
        <v>942</v>
      </c>
      <c r="H1821" t="s">
        <v>529</v>
      </c>
      <c r="I1821">
        <v>500647789</v>
      </c>
      <c r="J1821">
        <v>590412369</v>
      </c>
      <c r="K1821" t="s">
        <v>529</v>
      </c>
      <c r="L1821">
        <v>4</v>
      </c>
      <c r="M1821" t="s">
        <v>77</v>
      </c>
      <c r="N1821">
        <v>12.62</v>
      </c>
      <c r="O1821">
        <v>6.34</v>
      </c>
      <c r="P1821" t="s">
        <v>78</v>
      </c>
      <c r="Q1821" s="94">
        <v>45281.658333333333</v>
      </c>
      <c r="R1821">
        <v>50.48</v>
      </c>
      <c r="S1821">
        <v>25.36</v>
      </c>
      <c r="T1821" t="str">
        <f>VLOOKUP(E1821,zamiana!A:B,2,0)</f>
        <v>ALSTOM (ex. BT) GOE</v>
      </c>
    </row>
    <row r="1822" spans="1:20" x14ac:dyDescent="0.3">
      <c r="A1822" t="s">
        <v>5814</v>
      </c>
      <c r="B1822" s="2">
        <v>45239</v>
      </c>
      <c r="C1822" s="2">
        <v>45239</v>
      </c>
      <c r="D1822" s="2"/>
      <c r="E1822" t="s">
        <v>529</v>
      </c>
      <c r="F1822" t="s">
        <v>2261</v>
      </c>
      <c r="G1822" t="s">
        <v>942</v>
      </c>
      <c r="H1822" t="s">
        <v>529</v>
      </c>
      <c r="I1822">
        <v>500647748</v>
      </c>
      <c r="J1822">
        <v>590412394</v>
      </c>
      <c r="K1822" t="s">
        <v>529</v>
      </c>
      <c r="L1822">
        <v>3</v>
      </c>
      <c r="M1822" t="s">
        <v>77</v>
      </c>
      <c r="N1822">
        <v>9.59</v>
      </c>
      <c r="O1822">
        <v>4.18</v>
      </c>
      <c r="P1822" t="s">
        <v>78</v>
      </c>
      <c r="Q1822" s="94">
        <v>45281.658333333333</v>
      </c>
      <c r="R1822">
        <v>28.77</v>
      </c>
      <c r="S1822">
        <v>12.54</v>
      </c>
      <c r="T1822" t="str">
        <f>VLOOKUP(E1822,zamiana!A:B,2,0)</f>
        <v>ALSTOM (ex. BT) GOE</v>
      </c>
    </row>
    <row r="1823" spans="1:20" x14ac:dyDescent="0.3">
      <c r="A1823" t="s">
        <v>5814</v>
      </c>
      <c r="B1823" s="2">
        <v>45239</v>
      </c>
      <c r="C1823" s="2">
        <v>45239</v>
      </c>
      <c r="D1823" s="2"/>
      <c r="E1823" t="s">
        <v>529</v>
      </c>
      <c r="F1823" t="s">
        <v>2261</v>
      </c>
      <c r="G1823" t="s">
        <v>942</v>
      </c>
      <c r="H1823" t="s">
        <v>529</v>
      </c>
      <c r="I1823">
        <v>500647697</v>
      </c>
      <c r="J1823" t="s">
        <v>4350</v>
      </c>
      <c r="K1823" t="s">
        <v>529</v>
      </c>
      <c r="L1823">
        <v>98</v>
      </c>
      <c r="M1823" t="s">
        <v>77</v>
      </c>
      <c r="N1823">
        <v>61.08</v>
      </c>
      <c r="O1823">
        <v>16.18</v>
      </c>
      <c r="P1823" t="s">
        <v>78</v>
      </c>
      <c r="Q1823" s="94">
        <v>45281.661111111112</v>
      </c>
      <c r="R1823">
        <v>5985.84</v>
      </c>
      <c r="S1823">
        <v>1585.64</v>
      </c>
      <c r="T1823" t="str">
        <f>VLOOKUP(E1823,zamiana!A:B,2,0)</f>
        <v>ALSTOM (ex. BT) GOE</v>
      </c>
    </row>
    <row r="1824" spans="1:20" x14ac:dyDescent="0.3">
      <c r="A1824" t="s">
        <v>5814</v>
      </c>
      <c r="B1824" s="2">
        <v>45239</v>
      </c>
      <c r="C1824" s="2">
        <v>45239</v>
      </c>
      <c r="D1824" s="2"/>
      <c r="E1824" t="s">
        <v>529</v>
      </c>
      <c r="F1824" t="s">
        <v>2261</v>
      </c>
      <c r="G1824" t="s">
        <v>942</v>
      </c>
      <c r="H1824" t="s">
        <v>529</v>
      </c>
      <c r="I1824">
        <v>500643563</v>
      </c>
      <c r="J1824">
        <v>590401751</v>
      </c>
      <c r="K1824" t="s">
        <v>529</v>
      </c>
      <c r="L1824">
        <v>5</v>
      </c>
      <c r="M1824" t="s">
        <v>77</v>
      </c>
      <c r="N1824">
        <v>23.54</v>
      </c>
      <c r="O1824">
        <v>10.029999999999999</v>
      </c>
      <c r="P1824" t="s">
        <v>78</v>
      </c>
      <c r="Q1824" s="94">
        <v>45281.65902777778</v>
      </c>
      <c r="R1824">
        <v>117.7</v>
      </c>
      <c r="S1824">
        <v>50.15</v>
      </c>
      <c r="T1824" t="str">
        <f>VLOOKUP(E1824,zamiana!A:B,2,0)</f>
        <v>ALSTOM (ex. BT) GOE</v>
      </c>
    </row>
    <row r="1825" spans="1:20" x14ac:dyDescent="0.3">
      <c r="A1825" t="s">
        <v>5814</v>
      </c>
      <c r="B1825" s="2">
        <v>45239</v>
      </c>
      <c r="C1825" s="2">
        <v>45239</v>
      </c>
      <c r="D1825" s="2"/>
      <c r="E1825" t="s">
        <v>529</v>
      </c>
      <c r="F1825" t="s">
        <v>2261</v>
      </c>
      <c r="G1825" t="s">
        <v>942</v>
      </c>
      <c r="H1825" t="s">
        <v>529</v>
      </c>
      <c r="I1825">
        <v>500641722</v>
      </c>
      <c r="J1825" t="s">
        <v>4994</v>
      </c>
      <c r="K1825" t="s">
        <v>529</v>
      </c>
      <c r="L1825">
        <v>3</v>
      </c>
      <c r="M1825" t="s">
        <v>77</v>
      </c>
      <c r="N1825">
        <v>122.43</v>
      </c>
      <c r="O1825">
        <v>248.82</v>
      </c>
      <c r="P1825" t="s">
        <v>78</v>
      </c>
      <c r="Q1825" s="94">
        <v>45281.676388888889</v>
      </c>
      <c r="R1825">
        <v>367.29</v>
      </c>
      <c r="S1825">
        <v>746.46</v>
      </c>
      <c r="T1825" t="str">
        <f>VLOOKUP(E1825,zamiana!A:B,2,0)</f>
        <v>ALSTOM (ex. BT) GOE</v>
      </c>
    </row>
    <row r="1826" spans="1:20" x14ac:dyDescent="0.3">
      <c r="A1826" t="s">
        <v>5814</v>
      </c>
      <c r="B1826" s="2">
        <v>45239</v>
      </c>
      <c r="C1826" s="2">
        <v>45239</v>
      </c>
      <c r="D1826" s="2"/>
      <c r="E1826" t="s">
        <v>529</v>
      </c>
      <c r="F1826" t="s">
        <v>2261</v>
      </c>
      <c r="G1826" t="s">
        <v>942</v>
      </c>
      <c r="H1826" t="s">
        <v>529</v>
      </c>
      <c r="I1826">
        <v>500641722</v>
      </c>
      <c r="J1826" t="s">
        <v>4994</v>
      </c>
      <c r="K1826" t="s">
        <v>529</v>
      </c>
      <c r="L1826">
        <v>1</v>
      </c>
      <c r="M1826" t="s">
        <v>77</v>
      </c>
      <c r="N1826">
        <v>122.43</v>
      </c>
      <c r="O1826">
        <v>248.82</v>
      </c>
      <c r="P1826" t="s">
        <v>78</v>
      </c>
      <c r="Q1826" s="94">
        <v>45281.676388888889</v>
      </c>
      <c r="R1826">
        <v>122.43</v>
      </c>
      <c r="S1826">
        <v>248.82</v>
      </c>
      <c r="T1826" t="str">
        <f>VLOOKUP(E1826,zamiana!A:B,2,0)</f>
        <v>ALSTOM (ex. BT) GOE</v>
      </c>
    </row>
    <row r="1827" spans="1:20" x14ac:dyDescent="0.3">
      <c r="A1827" t="s">
        <v>5814</v>
      </c>
      <c r="B1827" s="2">
        <v>45239</v>
      </c>
      <c r="C1827" s="2">
        <v>45239</v>
      </c>
      <c r="D1827" s="2"/>
      <c r="E1827" t="s">
        <v>529</v>
      </c>
      <c r="F1827" t="s">
        <v>2261</v>
      </c>
      <c r="G1827" t="s">
        <v>942</v>
      </c>
      <c r="H1827" t="s">
        <v>529</v>
      </c>
      <c r="I1827">
        <v>500641211</v>
      </c>
      <c r="J1827" t="s">
        <v>4993</v>
      </c>
      <c r="K1827" t="s">
        <v>529</v>
      </c>
      <c r="L1827">
        <v>5</v>
      </c>
      <c r="M1827" t="s">
        <v>77</v>
      </c>
      <c r="N1827">
        <v>32.81</v>
      </c>
      <c r="O1827">
        <v>22.02</v>
      </c>
      <c r="P1827" t="s">
        <v>78</v>
      </c>
      <c r="Q1827" s="94">
        <v>45281.676388888889</v>
      </c>
      <c r="R1827">
        <v>164.05</v>
      </c>
      <c r="S1827">
        <v>110.1</v>
      </c>
      <c r="T1827" t="str">
        <f>VLOOKUP(E1827,zamiana!A:B,2,0)</f>
        <v>ALSTOM (ex. BT) GOE</v>
      </c>
    </row>
    <row r="1828" spans="1:20" x14ac:dyDescent="0.3">
      <c r="A1828" t="s">
        <v>5814</v>
      </c>
      <c r="B1828" s="2">
        <v>45239</v>
      </c>
      <c r="C1828" s="2">
        <v>45239</v>
      </c>
      <c r="D1828" s="2"/>
      <c r="E1828" t="s">
        <v>529</v>
      </c>
      <c r="F1828" t="s">
        <v>2261</v>
      </c>
      <c r="G1828" t="s">
        <v>942</v>
      </c>
      <c r="H1828" t="s">
        <v>529</v>
      </c>
      <c r="I1828">
        <v>500641210</v>
      </c>
      <c r="J1828" t="s">
        <v>4992</v>
      </c>
      <c r="K1828" t="s">
        <v>529</v>
      </c>
      <c r="L1828">
        <v>5</v>
      </c>
      <c r="M1828" t="s">
        <v>77</v>
      </c>
      <c r="N1828">
        <v>32.81</v>
      </c>
      <c r="O1828">
        <v>22.02</v>
      </c>
      <c r="P1828" t="s">
        <v>78</v>
      </c>
      <c r="Q1828" s="94">
        <v>45281.676388888889</v>
      </c>
      <c r="R1828">
        <v>164.05</v>
      </c>
      <c r="S1828">
        <v>110.1</v>
      </c>
      <c r="T1828" t="str">
        <f>VLOOKUP(E1828,zamiana!A:B,2,0)</f>
        <v>ALSTOM (ex. BT) GOE</v>
      </c>
    </row>
    <row r="1829" spans="1:20" x14ac:dyDescent="0.3">
      <c r="A1829" t="s">
        <v>5814</v>
      </c>
      <c r="B1829" s="2">
        <v>45239</v>
      </c>
      <c r="C1829" s="2">
        <v>45239</v>
      </c>
      <c r="D1829" s="2"/>
      <c r="E1829" t="s">
        <v>529</v>
      </c>
      <c r="F1829" t="s">
        <v>2261</v>
      </c>
      <c r="G1829" t="s">
        <v>942</v>
      </c>
      <c r="H1829" t="s">
        <v>529</v>
      </c>
      <c r="I1829">
        <v>500641209</v>
      </c>
      <c r="J1829" t="s">
        <v>5815</v>
      </c>
      <c r="K1829" t="s">
        <v>529</v>
      </c>
      <c r="L1829">
        <v>5</v>
      </c>
      <c r="M1829" t="s">
        <v>77</v>
      </c>
      <c r="N1829">
        <v>141.06</v>
      </c>
      <c r="O1829">
        <v>87.19</v>
      </c>
      <c r="P1829" t="s">
        <v>78</v>
      </c>
      <c r="Q1829" s="94">
        <v>45281.676388888889</v>
      </c>
      <c r="R1829">
        <v>705.3</v>
      </c>
      <c r="S1829">
        <v>435.95</v>
      </c>
      <c r="T1829" t="str">
        <f>VLOOKUP(E1829,zamiana!A:B,2,0)</f>
        <v>ALSTOM (ex. BT) GOE</v>
      </c>
    </row>
    <row r="1830" spans="1:20" x14ac:dyDescent="0.3">
      <c r="A1830" t="s">
        <v>5814</v>
      </c>
      <c r="B1830" s="2">
        <v>45239</v>
      </c>
      <c r="C1830" s="2">
        <v>45239</v>
      </c>
      <c r="D1830" s="2"/>
      <c r="E1830" t="s">
        <v>529</v>
      </c>
      <c r="F1830" t="s">
        <v>2261</v>
      </c>
      <c r="G1830" t="s">
        <v>942</v>
      </c>
      <c r="H1830" t="s">
        <v>529</v>
      </c>
      <c r="I1830">
        <v>500641202</v>
      </c>
      <c r="J1830" t="s">
        <v>5816</v>
      </c>
      <c r="K1830" t="s">
        <v>529</v>
      </c>
      <c r="L1830">
        <v>5</v>
      </c>
      <c r="M1830" t="s">
        <v>77</v>
      </c>
      <c r="N1830">
        <v>141.06</v>
      </c>
      <c r="O1830">
        <v>87.19</v>
      </c>
      <c r="P1830" t="s">
        <v>78</v>
      </c>
      <c r="Q1830" s="94">
        <v>45281.676388888889</v>
      </c>
      <c r="R1830">
        <v>705.3</v>
      </c>
      <c r="S1830">
        <v>435.95</v>
      </c>
      <c r="T1830" t="str">
        <f>VLOOKUP(E1830,zamiana!A:B,2,0)</f>
        <v>ALSTOM (ex. BT) GOE</v>
      </c>
    </row>
    <row r="1831" spans="1:20" x14ac:dyDescent="0.3">
      <c r="A1831" t="s">
        <v>5814</v>
      </c>
      <c r="B1831" s="2">
        <v>45239</v>
      </c>
      <c r="C1831" s="2">
        <v>45239</v>
      </c>
      <c r="D1831" s="2"/>
      <c r="E1831" t="s">
        <v>529</v>
      </c>
      <c r="F1831" t="s">
        <v>2261</v>
      </c>
      <c r="G1831" t="s">
        <v>942</v>
      </c>
      <c r="H1831" t="s">
        <v>529</v>
      </c>
      <c r="I1831">
        <v>500641176</v>
      </c>
      <c r="J1831" t="s">
        <v>4991</v>
      </c>
      <c r="K1831" t="s">
        <v>529</v>
      </c>
      <c r="L1831">
        <v>9</v>
      </c>
      <c r="M1831" t="s">
        <v>77</v>
      </c>
      <c r="N1831">
        <v>173.39</v>
      </c>
      <c r="O1831">
        <v>91.04</v>
      </c>
      <c r="P1831" t="s">
        <v>78</v>
      </c>
      <c r="Q1831" s="94">
        <v>45281.676388888889</v>
      </c>
      <c r="R1831">
        <v>1560.51</v>
      </c>
      <c r="S1831">
        <v>819.36</v>
      </c>
      <c r="T1831" t="str">
        <f>VLOOKUP(E1831,zamiana!A:B,2,0)</f>
        <v>ALSTOM (ex. BT) GOE</v>
      </c>
    </row>
    <row r="1832" spans="1:20" x14ac:dyDescent="0.3">
      <c r="A1832" t="s">
        <v>5814</v>
      </c>
      <c r="B1832" s="2">
        <v>45239</v>
      </c>
      <c r="C1832" s="2">
        <v>45239</v>
      </c>
      <c r="D1832" s="2"/>
      <c r="E1832" t="s">
        <v>529</v>
      </c>
      <c r="F1832" t="s">
        <v>2261</v>
      </c>
      <c r="G1832" t="s">
        <v>942</v>
      </c>
      <c r="H1832" t="s">
        <v>529</v>
      </c>
      <c r="I1832">
        <v>500641118</v>
      </c>
      <c r="J1832">
        <v>590395482</v>
      </c>
      <c r="K1832" t="s">
        <v>529</v>
      </c>
      <c r="L1832">
        <v>5</v>
      </c>
      <c r="M1832" t="s">
        <v>77</v>
      </c>
      <c r="N1832">
        <v>83.28</v>
      </c>
      <c r="O1832">
        <v>28.72</v>
      </c>
      <c r="P1832" t="s">
        <v>78</v>
      </c>
      <c r="Q1832" s="94">
        <v>45281.658333333333</v>
      </c>
      <c r="R1832">
        <v>416.4</v>
      </c>
      <c r="S1832">
        <v>143.6</v>
      </c>
      <c r="T1832" t="str">
        <f>VLOOKUP(E1832,zamiana!A:B,2,0)</f>
        <v>ALSTOM (ex. BT) GOE</v>
      </c>
    </row>
    <row r="1833" spans="1:20" x14ac:dyDescent="0.3">
      <c r="A1833" t="s">
        <v>5817</v>
      </c>
      <c r="B1833" s="2">
        <v>45239</v>
      </c>
      <c r="C1833" s="2">
        <v>45239</v>
      </c>
      <c r="D1833" s="2"/>
      <c r="E1833" t="s">
        <v>529</v>
      </c>
      <c r="F1833" t="s">
        <v>2261</v>
      </c>
      <c r="G1833" t="s">
        <v>942</v>
      </c>
      <c r="H1833" t="s">
        <v>529</v>
      </c>
      <c r="I1833">
        <v>500662641</v>
      </c>
      <c r="J1833" t="s">
        <v>5818</v>
      </c>
      <c r="K1833" t="s">
        <v>529</v>
      </c>
      <c r="L1833">
        <v>5</v>
      </c>
      <c r="M1833" t="s">
        <v>77</v>
      </c>
      <c r="N1833">
        <v>14.62</v>
      </c>
      <c r="O1833">
        <v>7.19</v>
      </c>
      <c r="P1833" t="s">
        <v>78</v>
      </c>
      <c r="Q1833" s="94">
        <v>45281.678472222222</v>
      </c>
      <c r="R1833">
        <v>73.099999999999994</v>
      </c>
      <c r="S1833">
        <v>35.950000000000003</v>
      </c>
      <c r="T1833" t="str">
        <f>VLOOKUP(E1833,zamiana!A:B,2,0)</f>
        <v>ALSTOM (ex. BT) GOE</v>
      </c>
    </row>
    <row r="1834" spans="1:20" x14ac:dyDescent="0.3">
      <c r="A1834" t="s">
        <v>5817</v>
      </c>
      <c r="B1834" s="2">
        <v>45239</v>
      </c>
      <c r="C1834" s="2">
        <v>45239</v>
      </c>
      <c r="D1834" s="2"/>
      <c r="E1834" t="s">
        <v>529</v>
      </c>
      <c r="F1834" t="s">
        <v>2261</v>
      </c>
      <c r="G1834" t="s">
        <v>942</v>
      </c>
      <c r="H1834" t="s">
        <v>529</v>
      </c>
      <c r="I1834">
        <v>500662641</v>
      </c>
      <c r="J1834" t="s">
        <v>5818</v>
      </c>
      <c r="K1834" t="s">
        <v>529</v>
      </c>
      <c r="L1834">
        <v>2</v>
      </c>
      <c r="M1834" t="s">
        <v>77</v>
      </c>
      <c r="N1834">
        <v>14.62</v>
      </c>
      <c r="O1834">
        <v>7.19</v>
      </c>
      <c r="P1834" t="s">
        <v>78</v>
      </c>
      <c r="Q1834" s="94">
        <v>45281.678472222222</v>
      </c>
      <c r="R1834">
        <v>29.24</v>
      </c>
      <c r="S1834">
        <v>14.38</v>
      </c>
      <c r="T1834" t="str">
        <f>VLOOKUP(E1834,zamiana!A:B,2,0)</f>
        <v>ALSTOM (ex. BT) GOE</v>
      </c>
    </row>
    <row r="1835" spans="1:20" x14ac:dyDescent="0.3">
      <c r="A1835" t="s">
        <v>5817</v>
      </c>
      <c r="B1835" s="2">
        <v>45239</v>
      </c>
      <c r="C1835" s="2">
        <v>45239</v>
      </c>
      <c r="D1835" s="2"/>
      <c r="E1835" t="s">
        <v>529</v>
      </c>
      <c r="F1835" t="s">
        <v>2261</v>
      </c>
      <c r="G1835" t="s">
        <v>942</v>
      </c>
      <c r="H1835" t="s">
        <v>529</v>
      </c>
      <c r="I1835">
        <v>500662611</v>
      </c>
      <c r="J1835" t="s">
        <v>3903</v>
      </c>
      <c r="K1835" t="s">
        <v>529</v>
      </c>
      <c r="L1835">
        <v>5</v>
      </c>
      <c r="M1835" t="s">
        <v>77</v>
      </c>
      <c r="N1835">
        <v>121.36</v>
      </c>
      <c r="O1835">
        <v>10.58</v>
      </c>
      <c r="P1835" t="s">
        <v>78</v>
      </c>
      <c r="Q1835" s="94">
        <v>45281.679166666669</v>
      </c>
      <c r="R1835">
        <v>606.79999999999995</v>
      </c>
      <c r="S1835">
        <v>52.9</v>
      </c>
      <c r="T1835" t="str">
        <f>VLOOKUP(E1835,zamiana!A:B,2,0)</f>
        <v>ALSTOM (ex. BT) GOE</v>
      </c>
    </row>
    <row r="1836" spans="1:20" x14ac:dyDescent="0.3">
      <c r="A1836" t="s">
        <v>5817</v>
      </c>
      <c r="B1836" s="2">
        <v>45239</v>
      </c>
      <c r="C1836" s="2">
        <v>45239</v>
      </c>
      <c r="D1836" s="2"/>
      <c r="E1836" t="s">
        <v>529</v>
      </c>
      <c r="F1836" t="s">
        <v>2261</v>
      </c>
      <c r="G1836" t="s">
        <v>942</v>
      </c>
      <c r="H1836" t="s">
        <v>529</v>
      </c>
      <c r="I1836">
        <v>500662610</v>
      </c>
      <c r="J1836" t="s">
        <v>3902</v>
      </c>
      <c r="K1836" t="s">
        <v>529</v>
      </c>
      <c r="L1836">
        <v>5</v>
      </c>
      <c r="M1836" t="s">
        <v>77</v>
      </c>
      <c r="N1836">
        <v>112.04</v>
      </c>
      <c r="O1836">
        <v>8.3699999999999992</v>
      </c>
      <c r="P1836" t="s">
        <v>78</v>
      </c>
      <c r="Q1836" s="94">
        <v>45281.679166666669</v>
      </c>
      <c r="R1836">
        <v>560.20000000000005</v>
      </c>
      <c r="S1836">
        <v>41.85</v>
      </c>
      <c r="T1836" t="str">
        <f>VLOOKUP(E1836,zamiana!A:B,2,0)</f>
        <v>ALSTOM (ex. BT) GOE</v>
      </c>
    </row>
    <row r="1837" spans="1:20" x14ac:dyDescent="0.3">
      <c r="A1837" t="s">
        <v>5817</v>
      </c>
      <c r="B1837" s="2">
        <v>45239</v>
      </c>
      <c r="C1837" s="2">
        <v>45239</v>
      </c>
      <c r="D1837" s="2"/>
      <c r="E1837" t="s">
        <v>529</v>
      </c>
      <c r="F1837" t="s">
        <v>2261</v>
      </c>
      <c r="G1837" t="s">
        <v>942</v>
      </c>
      <c r="H1837" t="s">
        <v>529</v>
      </c>
      <c r="I1837">
        <v>500662610</v>
      </c>
      <c r="J1837" t="s">
        <v>3902</v>
      </c>
      <c r="K1837" t="s">
        <v>529</v>
      </c>
      <c r="L1837">
        <v>1</v>
      </c>
      <c r="M1837" t="s">
        <v>77</v>
      </c>
      <c r="N1837">
        <v>112.04</v>
      </c>
      <c r="O1837">
        <v>8.3699999999999992</v>
      </c>
      <c r="P1837" t="s">
        <v>78</v>
      </c>
      <c r="Q1837" s="94">
        <v>45281.679166666669</v>
      </c>
      <c r="R1837">
        <v>112.04</v>
      </c>
      <c r="S1837">
        <v>8.3699999999999992</v>
      </c>
      <c r="T1837" t="str">
        <f>VLOOKUP(E1837,zamiana!A:B,2,0)</f>
        <v>ALSTOM (ex. BT) GOE</v>
      </c>
    </row>
    <row r="1838" spans="1:20" x14ac:dyDescent="0.3">
      <c r="A1838" t="s">
        <v>5817</v>
      </c>
      <c r="B1838" s="2">
        <v>45239</v>
      </c>
      <c r="C1838" s="2">
        <v>45239</v>
      </c>
      <c r="D1838" s="2"/>
      <c r="E1838" t="s">
        <v>529</v>
      </c>
      <c r="F1838" t="s">
        <v>2261</v>
      </c>
      <c r="G1838" t="s">
        <v>942</v>
      </c>
      <c r="H1838" t="s">
        <v>529</v>
      </c>
      <c r="I1838">
        <v>500657944</v>
      </c>
      <c r="J1838" t="s">
        <v>3899</v>
      </c>
      <c r="K1838" t="s">
        <v>529</v>
      </c>
      <c r="L1838">
        <v>20</v>
      </c>
      <c r="M1838" t="s">
        <v>77</v>
      </c>
      <c r="N1838">
        <v>1.65</v>
      </c>
      <c r="O1838">
        <v>2.12</v>
      </c>
      <c r="P1838" t="s">
        <v>78</v>
      </c>
      <c r="Q1838" s="94">
        <v>45281.678472222222</v>
      </c>
      <c r="R1838">
        <v>33</v>
      </c>
      <c r="S1838">
        <v>42.4</v>
      </c>
      <c r="T1838" t="str">
        <f>VLOOKUP(E1838,zamiana!A:B,2,0)</f>
        <v>ALSTOM (ex. BT) GOE</v>
      </c>
    </row>
    <row r="1839" spans="1:20" x14ac:dyDescent="0.3">
      <c r="A1839" t="s">
        <v>5817</v>
      </c>
      <c r="B1839" s="2">
        <v>45239</v>
      </c>
      <c r="C1839" s="2">
        <v>45239</v>
      </c>
      <c r="D1839" s="2"/>
      <c r="E1839" t="s">
        <v>529</v>
      </c>
      <c r="F1839" t="s">
        <v>2261</v>
      </c>
      <c r="G1839" t="s">
        <v>942</v>
      </c>
      <c r="H1839" t="s">
        <v>529</v>
      </c>
      <c r="I1839">
        <v>500656713</v>
      </c>
      <c r="J1839" t="s">
        <v>3901</v>
      </c>
      <c r="K1839" t="s">
        <v>529</v>
      </c>
      <c r="L1839">
        <v>5</v>
      </c>
      <c r="M1839" t="s">
        <v>77</v>
      </c>
      <c r="N1839">
        <v>6.33</v>
      </c>
      <c r="O1839">
        <v>8.84</v>
      </c>
      <c r="P1839" t="s">
        <v>78</v>
      </c>
      <c r="Q1839" s="94">
        <v>45281.679166666669</v>
      </c>
      <c r="R1839">
        <v>31.65</v>
      </c>
      <c r="S1839">
        <v>44.2</v>
      </c>
      <c r="T1839" t="str">
        <f>VLOOKUP(E1839,zamiana!A:B,2,0)</f>
        <v>ALSTOM (ex. BT) GOE</v>
      </c>
    </row>
    <row r="1840" spans="1:20" x14ac:dyDescent="0.3">
      <c r="A1840" t="s">
        <v>5817</v>
      </c>
      <c r="B1840" s="2">
        <v>45239</v>
      </c>
      <c r="C1840" s="2">
        <v>45239</v>
      </c>
      <c r="D1840" s="2"/>
      <c r="E1840" t="s">
        <v>529</v>
      </c>
      <c r="F1840" t="s">
        <v>2261</v>
      </c>
      <c r="G1840" t="s">
        <v>942</v>
      </c>
      <c r="H1840" t="s">
        <v>529</v>
      </c>
      <c r="I1840">
        <v>500656712</v>
      </c>
      <c r="J1840" t="s">
        <v>3900</v>
      </c>
      <c r="K1840" t="s">
        <v>529</v>
      </c>
      <c r="L1840">
        <v>5</v>
      </c>
      <c r="M1840" t="s">
        <v>77</v>
      </c>
      <c r="N1840">
        <v>6.33</v>
      </c>
      <c r="O1840">
        <v>8.84</v>
      </c>
      <c r="P1840" t="s">
        <v>78</v>
      </c>
      <c r="Q1840" s="94">
        <v>45281.679166666669</v>
      </c>
      <c r="R1840">
        <v>31.65</v>
      </c>
      <c r="S1840">
        <v>44.2</v>
      </c>
      <c r="T1840" t="str">
        <f>VLOOKUP(E1840,zamiana!A:B,2,0)</f>
        <v>ALSTOM (ex. BT) GOE</v>
      </c>
    </row>
    <row r="1841" spans="1:20" x14ac:dyDescent="0.3">
      <c r="A1841" t="s">
        <v>5817</v>
      </c>
      <c r="B1841" s="2">
        <v>45239</v>
      </c>
      <c r="C1841" s="2">
        <v>45239</v>
      </c>
      <c r="D1841" s="2"/>
      <c r="E1841" t="s">
        <v>529</v>
      </c>
      <c r="F1841" t="s">
        <v>2261</v>
      </c>
      <c r="G1841" t="s">
        <v>942</v>
      </c>
      <c r="H1841" t="s">
        <v>529</v>
      </c>
      <c r="I1841">
        <v>500652040</v>
      </c>
      <c r="J1841" t="s">
        <v>5819</v>
      </c>
      <c r="K1841" t="s">
        <v>529</v>
      </c>
      <c r="L1841">
        <v>30</v>
      </c>
      <c r="M1841" t="s">
        <v>77</v>
      </c>
      <c r="N1841">
        <v>49.13</v>
      </c>
      <c r="O1841">
        <v>23.97</v>
      </c>
      <c r="P1841" t="s">
        <v>78</v>
      </c>
      <c r="Q1841" s="94">
        <v>45281.678472222222</v>
      </c>
      <c r="R1841">
        <v>1473.9</v>
      </c>
      <c r="S1841">
        <v>719.1</v>
      </c>
      <c r="T1841" t="str">
        <f>VLOOKUP(E1841,zamiana!A:B,2,0)</f>
        <v>ALSTOM (ex. BT) GOE</v>
      </c>
    </row>
    <row r="1842" spans="1:20" x14ac:dyDescent="0.3">
      <c r="A1842" t="s">
        <v>5817</v>
      </c>
      <c r="B1842" s="2">
        <v>45239</v>
      </c>
      <c r="C1842" s="2">
        <v>45239</v>
      </c>
      <c r="D1842" s="2"/>
      <c r="E1842" t="s">
        <v>529</v>
      </c>
      <c r="F1842" t="s">
        <v>2261</v>
      </c>
      <c r="G1842" t="s">
        <v>942</v>
      </c>
      <c r="H1842" t="s">
        <v>529</v>
      </c>
      <c r="I1842">
        <v>500652040</v>
      </c>
      <c r="J1842" t="s">
        <v>5819</v>
      </c>
      <c r="K1842" t="s">
        <v>529</v>
      </c>
      <c r="L1842">
        <v>32</v>
      </c>
      <c r="M1842" t="s">
        <v>77</v>
      </c>
      <c r="N1842">
        <v>49.13</v>
      </c>
      <c r="O1842">
        <v>23.97</v>
      </c>
      <c r="P1842" t="s">
        <v>78</v>
      </c>
      <c r="Q1842" s="94">
        <v>45281.678472222222</v>
      </c>
      <c r="R1842">
        <v>1572.16</v>
      </c>
      <c r="S1842">
        <v>767.04</v>
      </c>
      <c r="T1842" t="str">
        <f>VLOOKUP(E1842,zamiana!A:B,2,0)</f>
        <v>ALSTOM (ex. BT) GOE</v>
      </c>
    </row>
    <row r="1843" spans="1:20" x14ac:dyDescent="0.3">
      <c r="A1843" t="s">
        <v>5817</v>
      </c>
      <c r="B1843" s="2">
        <v>45239</v>
      </c>
      <c r="C1843" s="2">
        <v>45239</v>
      </c>
      <c r="D1843" s="2"/>
      <c r="E1843" t="s">
        <v>529</v>
      </c>
      <c r="F1843" t="s">
        <v>2261</v>
      </c>
      <c r="G1843" t="s">
        <v>942</v>
      </c>
      <c r="H1843" t="s">
        <v>529</v>
      </c>
      <c r="I1843">
        <v>500652019</v>
      </c>
      <c r="J1843" t="s">
        <v>5820</v>
      </c>
      <c r="K1843" t="s">
        <v>529</v>
      </c>
      <c r="L1843">
        <v>30</v>
      </c>
      <c r="M1843" t="s">
        <v>77</v>
      </c>
      <c r="N1843">
        <v>48.73</v>
      </c>
      <c r="O1843">
        <v>23.97</v>
      </c>
      <c r="P1843" t="s">
        <v>78</v>
      </c>
      <c r="Q1843" s="94">
        <v>45281.678472222222</v>
      </c>
      <c r="R1843">
        <v>1461.9</v>
      </c>
      <c r="S1843">
        <v>719.1</v>
      </c>
      <c r="T1843" t="str">
        <f>VLOOKUP(E1843,zamiana!A:B,2,0)</f>
        <v>ALSTOM (ex. BT) GOE</v>
      </c>
    </row>
    <row r="1844" spans="1:20" x14ac:dyDescent="0.3">
      <c r="A1844" t="s">
        <v>5817</v>
      </c>
      <c r="B1844" s="2">
        <v>45239</v>
      </c>
      <c r="C1844" s="2">
        <v>45239</v>
      </c>
      <c r="D1844" s="2"/>
      <c r="E1844" t="s">
        <v>529</v>
      </c>
      <c r="F1844" t="s">
        <v>2261</v>
      </c>
      <c r="G1844" t="s">
        <v>942</v>
      </c>
      <c r="H1844" t="s">
        <v>529</v>
      </c>
      <c r="I1844">
        <v>500652019</v>
      </c>
      <c r="J1844" t="s">
        <v>5820</v>
      </c>
      <c r="K1844" t="s">
        <v>529</v>
      </c>
      <c r="L1844">
        <v>30</v>
      </c>
      <c r="M1844" t="s">
        <v>77</v>
      </c>
      <c r="N1844">
        <v>48.73</v>
      </c>
      <c r="O1844">
        <v>23.97</v>
      </c>
      <c r="P1844" t="s">
        <v>78</v>
      </c>
      <c r="Q1844" s="94">
        <v>45281.678472222222</v>
      </c>
      <c r="R1844">
        <v>1461.9</v>
      </c>
      <c r="S1844">
        <v>719.1</v>
      </c>
      <c r="T1844" t="str">
        <f>VLOOKUP(E1844,zamiana!A:B,2,0)</f>
        <v>ALSTOM (ex. BT) GOE</v>
      </c>
    </row>
    <row r="1845" spans="1:20" x14ac:dyDescent="0.3">
      <c r="A1845" t="s">
        <v>5817</v>
      </c>
      <c r="B1845" s="2">
        <v>45239</v>
      </c>
      <c r="C1845" s="2">
        <v>45239</v>
      </c>
      <c r="D1845" s="2"/>
      <c r="E1845" t="s">
        <v>529</v>
      </c>
      <c r="F1845" t="s">
        <v>2261</v>
      </c>
      <c r="G1845" t="s">
        <v>942</v>
      </c>
      <c r="H1845" t="s">
        <v>529</v>
      </c>
      <c r="I1845" t="s">
        <v>3898</v>
      </c>
      <c r="J1845" t="s">
        <v>3678</v>
      </c>
      <c r="K1845" t="s">
        <v>529</v>
      </c>
      <c r="L1845">
        <v>1</v>
      </c>
      <c r="M1845" t="s">
        <v>77</v>
      </c>
      <c r="N1845">
        <v>149.49</v>
      </c>
      <c r="O1845">
        <v>92.09</v>
      </c>
      <c r="P1845" t="s">
        <v>78</v>
      </c>
      <c r="Q1845" s="94">
        <v>45281.678472222222</v>
      </c>
      <c r="R1845">
        <v>149.49</v>
      </c>
      <c r="S1845">
        <v>92.09</v>
      </c>
      <c r="T1845" t="str">
        <f>VLOOKUP(E1845,zamiana!A:B,2,0)</f>
        <v>ALSTOM (ex. BT) GOE</v>
      </c>
    </row>
    <row r="1846" spans="1:20" x14ac:dyDescent="0.3">
      <c r="A1846" t="s">
        <v>5817</v>
      </c>
      <c r="B1846" s="2">
        <v>45239</v>
      </c>
      <c r="C1846" s="2">
        <v>45239</v>
      </c>
      <c r="D1846" s="2"/>
      <c r="E1846" t="s">
        <v>529</v>
      </c>
      <c r="F1846" t="s">
        <v>2261</v>
      </c>
      <c r="G1846" t="s">
        <v>942</v>
      </c>
      <c r="H1846" t="s">
        <v>529</v>
      </c>
      <c r="I1846" t="s">
        <v>3898</v>
      </c>
      <c r="J1846" t="s">
        <v>3678</v>
      </c>
      <c r="K1846" t="s">
        <v>529</v>
      </c>
      <c r="L1846">
        <v>1</v>
      </c>
      <c r="M1846" t="s">
        <v>77</v>
      </c>
      <c r="N1846">
        <v>149.49</v>
      </c>
      <c r="O1846">
        <v>92.09</v>
      </c>
      <c r="P1846" t="s">
        <v>78</v>
      </c>
      <c r="Q1846" s="94">
        <v>45281.678472222222</v>
      </c>
      <c r="R1846">
        <v>149.49</v>
      </c>
      <c r="S1846">
        <v>92.09</v>
      </c>
      <c r="T1846" t="str">
        <f>VLOOKUP(E1846,zamiana!A:B,2,0)</f>
        <v>ALSTOM (ex. BT) GOE</v>
      </c>
    </row>
    <row r="1847" spans="1:20" x14ac:dyDescent="0.3">
      <c r="A1847" t="s">
        <v>5817</v>
      </c>
      <c r="B1847" s="2">
        <v>45239</v>
      </c>
      <c r="C1847" s="2">
        <v>45239</v>
      </c>
      <c r="D1847" s="2"/>
      <c r="E1847" t="s">
        <v>529</v>
      </c>
      <c r="F1847" t="s">
        <v>2261</v>
      </c>
      <c r="G1847" t="s">
        <v>942</v>
      </c>
      <c r="H1847" t="s">
        <v>529</v>
      </c>
      <c r="I1847" t="s">
        <v>4989</v>
      </c>
      <c r="J1847" t="s">
        <v>3678</v>
      </c>
      <c r="K1847" t="s">
        <v>529</v>
      </c>
      <c r="L1847">
        <v>5</v>
      </c>
      <c r="M1847" t="s">
        <v>77</v>
      </c>
      <c r="N1847">
        <v>292.33999999999997</v>
      </c>
      <c r="O1847">
        <v>153.72999999999999</v>
      </c>
      <c r="P1847" t="s">
        <v>78</v>
      </c>
      <c r="Q1847" s="94">
        <v>45281.678472222222</v>
      </c>
      <c r="R1847">
        <v>1461.7</v>
      </c>
      <c r="S1847">
        <v>768.65</v>
      </c>
      <c r="T1847" t="str">
        <f>VLOOKUP(E1847,zamiana!A:B,2,0)</f>
        <v>ALSTOM (ex. BT) GOE</v>
      </c>
    </row>
    <row r="1848" spans="1:20" x14ac:dyDescent="0.3">
      <c r="A1848" t="s">
        <v>5817</v>
      </c>
      <c r="B1848" s="2">
        <v>45239</v>
      </c>
      <c r="C1848" s="2">
        <v>45239</v>
      </c>
      <c r="D1848" s="2"/>
      <c r="E1848" t="s">
        <v>529</v>
      </c>
      <c r="F1848" t="s">
        <v>2261</v>
      </c>
      <c r="G1848" t="s">
        <v>942</v>
      </c>
      <c r="H1848" t="s">
        <v>529</v>
      </c>
      <c r="I1848" t="s">
        <v>4989</v>
      </c>
      <c r="J1848" t="s">
        <v>3678</v>
      </c>
      <c r="K1848" t="s">
        <v>529</v>
      </c>
      <c r="L1848">
        <v>10</v>
      </c>
      <c r="M1848" t="s">
        <v>77</v>
      </c>
      <c r="N1848">
        <v>292.33999999999997</v>
      </c>
      <c r="O1848">
        <v>153.72999999999999</v>
      </c>
      <c r="P1848" t="s">
        <v>78</v>
      </c>
      <c r="Q1848" s="94">
        <v>45281.678472222222</v>
      </c>
      <c r="R1848">
        <v>2923.4</v>
      </c>
      <c r="S1848">
        <v>1537.3</v>
      </c>
      <c r="T1848" t="str">
        <f>VLOOKUP(E1848,zamiana!A:B,2,0)</f>
        <v>ALSTOM (ex. BT) GOE</v>
      </c>
    </row>
    <row r="1849" spans="1:20" x14ac:dyDescent="0.3">
      <c r="A1849" t="s">
        <v>5817</v>
      </c>
      <c r="B1849" s="2">
        <v>45239</v>
      </c>
      <c r="C1849" s="2">
        <v>45239</v>
      </c>
      <c r="D1849" s="2"/>
      <c r="E1849" t="s">
        <v>529</v>
      </c>
      <c r="F1849" t="s">
        <v>2261</v>
      </c>
      <c r="G1849" t="s">
        <v>942</v>
      </c>
      <c r="H1849" t="s">
        <v>529</v>
      </c>
      <c r="I1849">
        <v>500516064</v>
      </c>
      <c r="J1849" t="s">
        <v>4342</v>
      </c>
      <c r="K1849" t="s">
        <v>529</v>
      </c>
      <c r="L1849">
        <v>3</v>
      </c>
      <c r="M1849" t="s">
        <v>77</v>
      </c>
      <c r="N1849">
        <v>27.37</v>
      </c>
      <c r="O1849">
        <v>13.2</v>
      </c>
      <c r="P1849" t="s">
        <v>78</v>
      </c>
      <c r="Q1849" s="94">
        <v>45281.678472222222</v>
      </c>
      <c r="R1849">
        <v>82.11</v>
      </c>
      <c r="S1849">
        <v>39.6</v>
      </c>
      <c r="T1849" t="str">
        <f>VLOOKUP(E1849,zamiana!A:B,2,0)</f>
        <v>ALSTOM (ex. BT) GOE</v>
      </c>
    </row>
    <row r="1850" spans="1:20" x14ac:dyDescent="0.3">
      <c r="A1850" t="s">
        <v>5817</v>
      </c>
      <c r="B1850" s="2">
        <v>45239</v>
      </c>
      <c r="C1850" s="2">
        <v>45239</v>
      </c>
      <c r="D1850" s="2"/>
      <c r="E1850" t="s">
        <v>529</v>
      </c>
      <c r="F1850" t="s">
        <v>2261</v>
      </c>
      <c r="G1850" t="s">
        <v>942</v>
      </c>
      <c r="H1850" t="s">
        <v>529</v>
      </c>
      <c r="I1850">
        <v>500502008</v>
      </c>
      <c r="J1850" t="s">
        <v>4341</v>
      </c>
      <c r="K1850" t="s">
        <v>529</v>
      </c>
      <c r="L1850">
        <v>8</v>
      </c>
      <c r="M1850" t="s">
        <v>77</v>
      </c>
      <c r="N1850">
        <v>32.409999999999997</v>
      </c>
      <c r="O1850">
        <v>16.43</v>
      </c>
      <c r="P1850" t="s">
        <v>78</v>
      </c>
      <c r="Q1850" s="94">
        <v>45281.679166666669</v>
      </c>
      <c r="R1850">
        <v>259.27999999999997</v>
      </c>
      <c r="S1850">
        <v>131.44</v>
      </c>
      <c r="T1850" t="str">
        <f>VLOOKUP(E1850,zamiana!A:B,2,0)</f>
        <v>ALSTOM (ex. BT) GOE</v>
      </c>
    </row>
    <row r="1851" spans="1:20" x14ac:dyDescent="0.3">
      <c r="A1851" t="s">
        <v>5817</v>
      </c>
      <c r="B1851" s="2">
        <v>45239</v>
      </c>
      <c r="C1851" s="2">
        <v>45239</v>
      </c>
      <c r="D1851" s="2"/>
      <c r="E1851" t="s">
        <v>529</v>
      </c>
      <c r="F1851" t="s">
        <v>2261</v>
      </c>
      <c r="G1851" t="s">
        <v>942</v>
      </c>
      <c r="H1851" t="s">
        <v>529</v>
      </c>
      <c r="I1851">
        <v>500499801</v>
      </c>
      <c r="J1851" t="s">
        <v>4340</v>
      </c>
      <c r="K1851" t="s">
        <v>529</v>
      </c>
      <c r="L1851">
        <v>50</v>
      </c>
      <c r="M1851" t="s">
        <v>77</v>
      </c>
      <c r="N1851">
        <v>35.67</v>
      </c>
      <c r="O1851">
        <v>2.4</v>
      </c>
      <c r="P1851" t="s">
        <v>78</v>
      </c>
      <c r="Q1851" s="94">
        <v>45281.677777777775</v>
      </c>
      <c r="R1851">
        <v>1783.5</v>
      </c>
      <c r="S1851">
        <v>120</v>
      </c>
      <c r="T1851" t="str">
        <f>VLOOKUP(E1851,zamiana!A:B,2,0)</f>
        <v>ALSTOM (ex. BT) GOE</v>
      </c>
    </row>
    <row r="1852" spans="1:20" x14ac:dyDescent="0.3">
      <c r="A1852" t="s">
        <v>5817</v>
      </c>
      <c r="B1852" s="2">
        <v>45239</v>
      </c>
      <c r="C1852" s="2">
        <v>45239</v>
      </c>
      <c r="D1852" s="2"/>
      <c r="E1852" t="s">
        <v>529</v>
      </c>
      <c r="F1852" t="s">
        <v>2261</v>
      </c>
      <c r="G1852" t="s">
        <v>942</v>
      </c>
      <c r="H1852" t="s">
        <v>529</v>
      </c>
      <c r="I1852">
        <v>500496683</v>
      </c>
      <c r="J1852" t="s">
        <v>3894</v>
      </c>
      <c r="K1852" t="s">
        <v>529</v>
      </c>
      <c r="L1852">
        <v>18</v>
      </c>
      <c r="M1852" t="s">
        <v>77</v>
      </c>
      <c r="N1852">
        <v>4.95</v>
      </c>
      <c r="O1852">
        <v>4.01</v>
      </c>
      <c r="P1852" t="s">
        <v>78</v>
      </c>
      <c r="Q1852" s="94">
        <v>45281.678472222222</v>
      </c>
      <c r="R1852">
        <v>89.1</v>
      </c>
      <c r="S1852">
        <v>72.180000000000007</v>
      </c>
      <c r="T1852" t="str">
        <f>VLOOKUP(E1852,zamiana!A:B,2,0)</f>
        <v>ALSTOM (ex. BT) GOE</v>
      </c>
    </row>
    <row r="1853" spans="1:20" x14ac:dyDescent="0.3">
      <c r="A1853" t="s">
        <v>5817</v>
      </c>
      <c r="B1853" s="2">
        <v>45239</v>
      </c>
      <c r="C1853" s="2">
        <v>45239</v>
      </c>
      <c r="D1853" s="2"/>
      <c r="E1853" t="s">
        <v>529</v>
      </c>
      <c r="F1853" t="s">
        <v>2261</v>
      </c>
      <c r="G1853" t="s">
        <v>942</v>
      </c>
      <c r="H1853" t="s">
        <v>529</v>
      </c>
      <c r="I1853" t="s">
        <v>5821</v>
      </c>
      <c r="J1853" t="s">
        <v>5822</v>
      </c>
      <c r="K1853" t="s">
        <v>529</v>
      </c>
      <c r="L1853">
        <v>1</v>
      </c>
      <c r="M1853" t="s">
        <v>77</v>
      </c>
      <c r="N1853">
        <v>3.21</v>
      </c>
      <c r="O1853">
        <v>2.21</v>
      </c>
      <c r="P1853" t="s">
        <v>78</v>
      </c>
      <c r="Q1853" s="94">
        <v>45281.678472222222</v>
      </c>
      <c r="R1853">
        <v>3.21</v>
      </c>
      <c r="S1853">
        <v>2.21</v>
      </c>
      <c r="T1853" t="str">
        <f>VLOOKUP(E1853,zamiana!A:B,2,0)</f>
        <v>ALSTOM (ex. BT) GOE</v>
      </c>
    </row>
    <row r="1854" spans="1:20" x14ac:dyDescent="0.3">
      <c r="A1854" t="s">
        <v>5817</v>
      </c>
      <c r="B1854" s="2">
        <v>45239</v>
      </c>
      <c r="C1854" s="2">
        <v>45239</v>
      </c>
      <c r="D1854" s="2"/>
      <c r="E1854" t="s">
        <v>529</v>
      </c>
      <c r="F1854" t="s">
        <v>2261</v>
      </c>
      <c r="G1854" t="s">
        <v>942</v>
      </c>
      <c r="H1854" t="s">
        <v>529</v>
      </c>
      <c r="I1854" t="s">
        <v>3893</v>
      </c>
      <c r="J1854" t="s">
        <v>3892</v>
      </c>
      <c r="K1854" t="s">
        <v>529</v>
      </c>
      <c r="L1854">
        <v>20</v>
      </c>
      <c r="M1854" t="s">
        <v>77</v>
      </c>
      <c r="N1854">
        <v>63.44</v>
      </c>
      <c r="O1854">
        <v>18.260000000000002</v>
      </c>
      <c r="P1854" t="s">
        <v>78</v>
      </c>
      <c r="Q1854" s="94">
        <v>45281.678472222222</v>
      </c>
      <c r="R1854">
        <v>1268.8</v>
      </c>
      <c r="S1854">
        <v>365.2</v>
      </c>
      <c r="T1854" t="str">
        <f>VLOOKUP(E1854,zamiana!A:B,2,0)</f>
        <v>ALSTOM (ex. BT) GOE</v>
      </c>
    </row>
    <row r="1855" spans="1:20" x14ac:dyDescent="0.3">
      <c r="A1855" t="s">
        <v>5817</v>
      </c>
      <c r="B1855" s="2">
        <v>45239</v>
      </c>
      <c r="C1855" s="2">
        <v>45239</v>
      </c>
      <c r="D1855" s="2"/>
      <c r="E1855" t="s">
        <v>529</v>
      </c>
      <c r="F1855" t="s">
        <v>2261</v>
      </c>
      <c r="G1855" t="s">
        <v>942</v>
      </c>
      <c r="H1855" t="s">
        <v>529</v>
      </c>
      <c r="I1855" t="s">
        <v>3893</v>
      </c>
      <c r="J1855" t="s">
        <v>3892</v>
      </c>
      <c r="K1855" t="s">
        <v>529</v>
      </c>
      <c r="L1855">
        <v>5</v>
      </c>
      <c r="M1855" t="s">
        <v>77</v>
      </c>
      <c r="N1855">
        <v>63.44</v>
      </c>
      <c r="O1855">
        <v>18.260000000000002</v>
      </c>
      <c r="P1855" t="s">
        <v>78</v>
      </c>
      <c r="Q1855" s="94">
        <v>45281.678472222222</v>
      </c>
      <c r="R1855">
        <v>317.2</v>
      </c>
      <c r="S1855">
        <v>91.3</v>
      </c>
      <c r="T1855" t="str">
        <f>VLOOKUP(E1855,zamiana!A:B,2,0)</f>
        <v>ALSTOM (ex. BT) GOE</v>
      </c>
    </row>
    <row r="1856" spans="1:20" x14ac:dyDescent="0.3">
      <c r="A1856" t="s">
        <v>5817</v>
      </c>
      <c r="B1856" s="2">
        <v>45239</v>
      </c>
      <c r="C1856" s="2">
        <v>45239</v>
      </c>
      <c r="D1856" s="2"/>
      <c r="E1856" t="s">
        <v>529</v>
      </c>
      <c r="F1856" t="s">
        <v>2261</v>
      </c>
      <c r="G1856" t="s">
        <v>942</v>
      </c>
      <c r="H1856" t="s">
        <v>529</v>
      </c>
      <c r="I1856" t="s">
        <v>3893</v>
      </c>
      <c r="J1856" t="s">
        <v>3892</v>
      </c>
      <c r="K1856" t="s">
        <v>529</v>
      </c>
      <c r="L1856">
        <v>4</v>
      </c>
      <c r="M1856" t="s">
        <v>77</v>
      </c>
      <c r="N1856">
        <v>63.44</v>
      </c>
      <c r="O1856">
        <v>18.260000000000002</v>
      </c>
      <c r="P1856" t="s">
        <v>78</v>
      </c>
      <c r="Q1856" s="94">
        <v>45281.678472222222</v>
      </c>
      <c r="R1856">
        <v>253.76</v>
      </c>
      <c r="S1856">
        <v>73.040000000000006</v>
      </c>
      <c r="T1856" t="str">
        <f>VLOOKUP(E1856,zamiana!A:B,2,0)</f>
        <v>ALSTOM (ex. BT) GOE</v>
      </c>
    </row>
    <row r="1857" spans="1:20" x14ac:dyDescent="0.3">
      <c r="A1857" t="s">
        <v>5817</v>
      </c>
      <c r="B1857" s="2">
        <v>45239</v>
      </c>
      <c r="C1857" s="2">
        <v>45239</v>
      </c>
      <c r="D1857" s="2"/>
      <c r="E1857" t="s">
        <v>529</v>
      </c>
      <c r="F1857" t="s">
        <v>2261</v>
      </c>
      <c r="G1857" t="s">
        <v>942</v>
      </c>
      <c r="H1857" t="s">
        <v>529</v>
      </c>
      <c r="I1857">
        <v>500492888</v>
      </c>
      <c r="J1857" t="s">
        <v>3891</v>
      </c>
      <c r="K1857" t="s">
        <v>529</v>
      </c>
      <c r="L1857">
        <v>1</v>
      </c>
      <c r="M1857" t="s">
        <v>77</v>
      </c>
      <c r="N1857">
        <v>34.86</v>
      </c>
      <c r="O1857">
        <v>6.62</v>
      </c>
      <c r="P1857" t="s">
        <v>78</v>
      </c>
      <c r="Q1857" s="94">
        <v>45281.678472222222</v>
      </c>
      <c r="R1857">
        <v>34.86</v>
      </c>
      <c r="S1857">
        <v>6.62</v>
      </c>
      <c r="T1857" t="str">
        <f>VLOOKUP(E1857,zamiana!A:B,2,0)</f>
        <v>ALSTOM (ex. BT) GOE</v>
      </c>
    </row>
    <row r="1858" spans="1:20" x14ac:dyDescent="0.3">
      <c r="A1858" t="s">
        <v>5817</v>
      </c>
      <c r="B1858" s="2">
        <v>45239</v>
      </c>
      <c r="C1858" s="2">
        <v>45239</v>
      </c>
      <c r="D1858" s="2"/>
      <c r="E1858" t="s">
        <v>529</v>
      </c>
      <c r="F1858" t="s">
        <v>2261</v>
      </c>
      <c r="G1858" t="s">
        <v>942</v>
      </c>
      <c r="H1858" t="s">
        <v>529</v>
      </c>
      <c r="I1858">
        <v>500353166</v>
      </c>
      <c r="J1858" t="s">
        <v>3890</v>
      </c>
      <c r="K1858" t="s">
        <v>529</v>
      </c>
      <c r="L1858">
        <v>1</v>
      </c>
      <c r="M1858" t="s">
        <v>77</v>
      </c>
      <c r="N1858">
        <v>4.24</v>
      </c>
      <c r="O1858">
        <v>1.78</v>
      </c>
      <c r="P1858" t="s">
        <v>78</v>
      </c>
      <c r="Q1858" s="94">
        <v>45281.678472222222</v>
      </c>
      <c r="R1858">
        <v>4.24</v>
      </c>
      <c r="S1858">
        <v>1.78</v>
      </c>
      <c r="T1858" t="str">
        <f>VLOOKUP(E1858,zamiana!A:B,2,0)</f>
        <v>ALSTOM (ex. BT) GOE</v>
      </c>
    </row>
    <row r="1859" spans="1:20" x14ac:dyDescent="0.3">
      <c r="A1859" t="s">
        <v>5817</v>
      </c>
      <c r="B1859" s="2">
        <v>45239</v>
      </c>
      <c r="C1859" s="2">
        <v>45239</v>
      </c>
      <c r="D1859" s="2"/>
      <c r="E1859" t="s">
        <v>529</v>
      </c>
      <c r="F1859" t="s">
        <v>2261</v>
      </c>
      <c r="G1859" t="s">
        <v>942</v>
      </c>
      <c r="H1859" t="s">
        <v>529</v>
      </c>
      <c r="I1859">
        <v>500215042</v>
      </c>
      <c r="J1859" t="s">
        <v>3889</v>
      </c>
      <c r="K1859" t="s">
        <v>529</v>
      </c>
      <c r="L1859">
        <v>30</v>
      </c>
      <c r="M1859" t="s">
        <v>77</v>
      </c>
      <c r="N1859">
        <v>3.39</v>
      </c>
      <c r="O1859">
        <v>1.26</v>
      </c>
      <c r="P1859" t="s">
        <v>78</v>
      </c>
      <c r="Q1859" s="94">
        <v>45281.678472222222</v>
      </c>
      <c r="R1859">
        <v>101.7</v>
      </c>
      <c r="S1859">
        <v>37.799999999999997</v>
      </c>
      <c r="T1859" t="str">
        <f>VLOOKUP(E1859,zamiana!A:B,2,0)</f>
        <v>ALSTOM (ex. BT) GOE</v>
      </c>
    </row>
    <row r="1860" spans="1:20" x14ac:dyDescent="0.3">
      <c r="A1860" t="s">
        <v>5817</v>
      </c>
      <c r="B1860" s="2">
        <v>45239</v>
      </c>
      <c r="C1860" s="2">
        <v>45239</v>
      </c>
      <c r="D1860" s="2"/>
      <c r="E1860" t="s">
        <v>529</v>
      </c>
      <c r="F1860" t="s">
        <v>2261</v>
      </c>
      <c r="G1860" t="s">
        <v>942</v>
      </c>
      <c r="H1860" t="s">
        <v>529</v>
      </c>
      <c r="I1860">
        <v>500214879</v>
      </c>
      <c r="J1860" t="s">
        <v>5823</v>
      </c>
      <c r="K1860" t="s">
        <v>529</v>
      </c>
      <c r="L1860">
        <v>20</v>
      </c>
      <c r="M1860" t="s">
        <v>77</v>
      </c>
      <c r="N1860">
        <v>4.24</v>
      </c>
      <c r="O1860">
        <v>2.12</v>
      </c>
      <c r="P1860" t="s">
        <v>78</v>
      </c>
      <c r="Q1860" s="94">
        <v>45281.678472222222</v>
      </c>
      <c r="R1860">
        <v>84.8</v>
      </c>
      <c r="S1860">
        <v>42.4</v>
      </c>
      <c r="T1860" t="str">
        <f>VLOOKUP(E1860,zamiana!A:B,2,0)</f>
        <v>ALSTOM (ex. BT) GOE</v>
      </c>
    </row>
    <row r="1861" spans="1:20" x14ac:dyDescent="0.3">
      <c r="A1861" t="s">
        <v>5824</v>
      </c>
      <c r="B1861" s="2">
        <v>45239</v>
      </c>
      <c r="C1861" s="2">
        <v>45239</v>
      </c>
      <c r="D1861" s="2"/>
      <c r="E1861" t="s">
        <v>529</v>
      </c>
      <c r="F1861" t="s">
        <v>2261</v>
      </c>
      <c r="G1861" t="s">
        <v>942</v>
      </c>
      <c r="H1861" t="s">
        <v>529</v>
      </c>
      <c r="I1861">
        <v>500648818</v>
      </c>
      <c r="J1861" t="s">
        <v>536</v>
      </c>
      <c r="K1861" t="s">
        <v>529</v>
      </c>
      <c r="L1861">
        <v>3</v>
      </c>
      <c r="M1861" t="s">
        <v>77</v>
      </c>
      <c r="N1861">
        <v>52.34</v>
      </c>
      <c r="O1861">
        <v>16.920000000000002</v>
      </c>
      <c r="P1861" t="s">
        <v>78</v>
      </c>
      <c r="Q1861" s="94">
        <v>45281.65902777778</v>
      </c>
      <c r="R1861">
        <v>157.02000000000001</v>
      </c>
      <c r="S1861">
        <v>50.76</v>
      </c>
      <c r="T1861" t="str">
        <f>VLOOKUP(E1861,zamiana!A:B,2,0)</f>
        <v>ALSTOM (ex. BT) GOE</v>
      </c>
    </row>
    <row r="1862" spans="1:20" x14ac:dyDescent="0.3">
      <c r="A1862" t="s">
        <v>5824</v>
      </c>
      <c r="B1862" s="2">
        <v>45239</v>
      </c>
      <c r="C1862" s="2">
        <v>45239</v>
      </c>
      <c r="D1862" s="2"/>
      <c r="E1862" t="s">
        <v>529</v>
      </c>
      <c r="F1862" t="s">
        <v>2261</v>
      </c>
      <c r="G1862" t="s">
        <v>942</v>
      </c>
      <c r="H1862" t="s">
        <v>529</v>
      </c>
      <c r="I1862">
        <v>500648762</v>
      </c>
      <c r="J1862" t="s">
        <v>4353</v>
      </c>
      <c r="K1862" t="s">
        <v>529</v>
      </c>
      <c r="L1862">
        <v>59</v>
      </c>
      <c r="M1862" t="s">
        <v>77</v>
      </c>
      <c r="N1862">
        <v>12.88</v>
      </c>
      <c r="O1862">
        <v>6.4</v>
      </c>
      <c r="P1862" t="s">
        <v>78</v>
      </c>
      <c r="Q1862" s="94">
        <v>45281.677083333336</v>
      </c>
      <c r="R1862">
        <v>759.92</v>
      </c>
      <c r="S1862">
        <v>377.6</v>
      </c>
      <c r="T1862" t="str">
        <f>VLOOKUP(E1862,zamiana!A:B,2,0)</f>
        <v>ALSTOM (ex. BT) GOE</v>
      </c>
    </row>
    <row r="1863" spans="1:20" x14ac:dyDescent="0.3">
      <c r="A1863" t="s">
        <v>5824</v>
      </c>
      <c r="B1863" s="2">
        <v>45239</v>
      </c>
      <c r="C1863" s="2">
        <v>45239</v>
      </c>
      <c r="D1863" s="2"/>
      <c r="E1863" t="s">
        <v>529</v>
      </c>
      <c r="F1863" t="s">
        <v>2261</v>
      </c>
      <c r="G1863" t="s">
        <v>942</v>
      </c>
      <c r="H1863" t="s">
        <v>529</v>
      </c>
      <c r="I1863">
        <v>500648760</v>
      </c>
      <c r="J1863" t="s">
        <v>5003</v>
      </c>
      <c r="K1863" t="s">
        <v>529</v>
      </c>
      <c r="L1863">
        <v>30</v>
      </c>
      <c r="M1863" t="s">
        <v>77</v>
      </c>
      <c r="N1863">
        <v>65.36</v>
      </c>
      <c r="O1863">
        <v>31.12</v>
      </c>
      <c r="P1863" t="s">
        <v>78</v>
      </c>
      <c r="Q1863" s="94">
        <v>45281.65902777778</v>
      </c>
      <c r="R1863">
        <v>1960.8</v>
      </c>
      <c r="S1863">
        <v>933.6</v>
      </c>
      <c r="T1863" t="str">
        <f>VLOOKUP(E1863,zamiana!A:B,2,0)</f>
        <v>ALSTOM (ex. BT) GOE</v>
      </c>
    </row>
    <row r="1864" spans="1:20" x14ac:dyDescent="0.3">
      <c r="A1864" t="s">
        <v>5824</v>
      </c>
      <c r="B1864" s="2">
        <v>45239</v>
      </c>
      <c r="C1864" s="2">
        <v>45239</v>
      </c>
      <c r="D1864" s="2"/>
      <c r="E1864" t="s">
        <v>529</v>
      </c>
      <c r="F1864" t="s">
        <v>2261</v>
      </c>
      <c r="G1864" t="s">
        <v>942</v>
      </c>
      <c r="H1864" t="s">
        <v>529</v>
      </c>
      <c r="I1864">
        <v>500648759</v>
      </c>
      <c r="J1864" t="s">
        <v>4097</v>
      </c>
      <c r="K1864" t="s">
        <v>529</v>
      </c>
      <c r="L1864">
        <v>15</v>
      </c>
      <c r="M1864" t="s">
        <v>77</v>
      </c>
      <c r="N1864">
        <v>65.36</v>
      </c>
      <c r="O1864">
        <v>38.32</v>
      </c>
      <c r="P1864" t="s">
        <v>78</v>
      </c>
      <c r="Q1864" s="94">
        <v>45281.65902777778</v>
      </c>
      <c r="R1864">
        <v>980.4</v>
      </c>
      <c r="S1864">
        <v>574.79999999999995</v>
      </c>
      <c r="T1864" t="str">
        <f>VLOOKUP(E1864,zamiana!A:B,2,0)</f>
        <v>ALSTOM (ex. BT) GOE</v>
      </c>
    </row>
    <row r="1865" spans="1:20" x14ac:dyDescent="0.3">
      <c r="A1865" t="s">
        <v>5824</v>
      </c>
      <c r="B1865" s="2">
        <v>45239</v>
      </c>
      <c r="C1865" s="2">
        <v>45239</v>
      </c>
      <c r="D1865" s="2"/>
      <c r="E1865" t="s">
        <v>529</v>
      </c>
      <c r="F1865" t="s">
        <v>2261</v>
      </c>
      <c r="G1865" t="s">
        <v>942</v>
      </c>
      <c r="H1865" t="s">
        <v>529</v>
      </c>
      <c r="I1865">
        <v>500648759</v>
      </c>
      <c r="J1865" t="s">
        <v>4097</v>
      </c>
      <c r="K1865" t="s">
        <v>529</v>
      </c>
      <c r="L1865">
        <v>14</v>
      </c>
      <c r="M1865" t="s">
        <v>77</v>
      </c>
      <c r="N1865">
        <v>65.36</v>
      </c>
      <c r="O1865">
        <v>38.32</v>
      </c>
      <c r="P1865" t="s">
        <v>78</v>
      </c>
      <c r="Q1865" s="94">
        <v>45281.65902777778</v>
      </c>
      <c r="R1865">
        <v>915.04</v>
      </c>
      <c r="S1865">
        <v>536.48</v>
      </c>
      <c r="T1865" t="str">
        <f>VLOOKUP(E1865,zamiana!A:B,2,0)</f>
        <v>ALSTOM (ex. BT) GOE</v>
      </c>
    </row>
    <row r="1866" spans="1:20" x14ac:dyDescent="0.3">
      <c r="A1866" t="s">
        <v>5824</v>
      </c>
      <c r="B1866" s="2">
        <v>45239</v>
      </c>
      <c r="C1866" s="2">
        <v>45239</v>
      </c>
      <c r="D1866" s="2"/>
      <c r="E1866" t="s">
        <v>529</v>
      </c>
      <c r="F1866" t="s">
        <v>2261</v>
      </c>
      <c r="G1866" t="s">
        <v>942</v>
      </c>
      <c r="H1866" t="s">
        <v>529</v>
      </c>
      <c r="I1866">
        <v>500648573</v>
      </c>
      <c r="J1866" t="s">
        <v>1090</v>
      </c>
      <c r="K1866" t="s">
        <v>529</v>
      </c>
      <c r="L1866">
        <v>20</v>
      </c>
      <c r="M1866" t="s">
        <v>77</v>
      </c>
      <c r="N1866">
        <v>16.850000000000001</v>
      </c>
      <c r="O1866">
        <v>16.46</v>
      </c>
      <c r="P1866" t="s">
        <v>78</v>
      </c>
      <c r="Q1866" s="94">
        <v>45281.659722222219</v>
      </c>
      <c r="R1866">
        <v>337</v>
      </c>
      <c r="S1866">
        <v>329.2</v>
      </c>
      <c r="T1866" t="str">
        <f>VLOOKUP(E1866,zamiana!A:B,2,0)</f>
        <v>ALSTOM (ex. BT) GOE</v>
      </c>
    </row>
    <row r="1867" spans="1:20" x14ac:dyDescent="0.3">
      <c r="A1867" t="s">
        <v>5824</v>
      </c>
      <c r="B1867" s="2">
        <v>45239</v>
      </c>
      <c r="C1867" s="2">
        <v>45239</v>
      </c>
      <c r="D1867" s="2"/>
      <c r="E1867" t="s">
        <v>529</v>
      </c>
      <c r="F1867" t="s">
        <v>2261</v>
      </c>
      <c r="G1867" t="s">
        <v>942</v>
      </c>
      <c r="H1867" t="s">
        <v>529</v>
      </c>
      <c r="I1867">
        <v>500648161</v>
      </c>
      <c r="J1867" t="s">
        <v>536</v>
      </c>
      <c r="K1867" t="s">
        <v>529</v>
      </c>
      <c r="L1867">
        <v>4</v>
      </c>
      <c r="M1867" t="s">
        <v>77</v>
      </c>
      <c r="N1867">
        <v>6.96</v>
      </c>
      <c r="O1867">
        <v>3.15</v>
      </c>
      <c r="P1867" t="s">
        <v>78</v>
      </c>
      <c r="Q1867" s="94">
        <v>45281.65902777778</v>
      </c>
      <c r="R1867">
        <v>27.84</v>
      </c>
      <c r="S1867">
        <v>12.6</v>
      </c>
      <c r="T1867" t="str">
        <f>VLOOKUP(E1867,zamiana!A:B,2,0)</f>
        <v>ALSTOM (ex. BT) GOE</v>
      </c>
    </row>
    <row r="1868" spans="1:20" x14ac:dyDescent="0.3">
      <c r="A1868" t="s">
        <v>5824</v>
      </c>
      <c r="B1868" s="2">
        <v>45239</v>
      </c>
      <c r="C1868" s="2">
        <v>45239</v>
      </c>
      <c r="D1868" s="2"/>
      <c r="E1868" t="s">
        <v>529</v>
      </c>
      <c r="F1868" t="s">
        <v>2261</v>
      </c>
      <c r="G1868" t="s">
        <v>942</v>
      </c>
      <c r="H1868" t="s">
        <v>529</v>
      </c>
      <c r="I1868">
        <v>500648110</v>
      </c>
      <c r="J1868" t="s">
        <v>536</v>
      </c>
      <c r="K1868" t="s">
        <v>529</v>
      </c>
      <c r="L1868">
        <v>9</v>
      </c>
      <c r="M1868" t="s">
        <v>77</v>
      </c>
      <c r="N1868">
        <v>18.23</v>
      </c>
      <c r="O1868">
        <v>6.56</v>
      </c>
      <c r="P1868" t="s">
        <v>78</v>
      </c>
      <c r="Q1868" s="94">
        <v>45281.65902777778</v>
      </c>
      <c r="R1868">
        <v>164.07</v>
      </c>
      <c r="S1868">
        <v>59.04</v>
      </c>
      <c r="T1868" t="str">
        <f>VLOOKUP(E1868,zamiana!A:B,2,0)</f>
        <v>ALSTOM (ex. BT) GOE</v>
      </c>
    </row>
    <row r="1869" spans="1:20" x14ac:dyDescent="0.3">
      <c r="A1869" t="s">
        <v>5824</v>
      </c>
      <c r="B1869" s="2">
        <v>45239</v>
      </c>
      <c r="C1869" s="2">
        <v>45239</v>
      </c>
      <c r="D1869" s="2"/>
      <c r="E1869" t="s">
        <v>529</v>
      </c>
      <c r="F1869" t="s">
        <v>2261</v>
      </c>
      <c r="G1869" t="s">
        <v>942</v>
      </c>
      <c r="H1869" t="s">
        <v>529</v>
      </c>
      <c r="I1869">
        <v>500647788</v>
      </c>
      <c r="J1869" t="s">
        <v>5005</v>
      </c>
      <c r="K1869" t="s">
        <v>529</v>
      </c>
      <c r="L1869">
        <v>10</v>
      </c>
      <c r="M1869" t="s">
        <v>77</v>
      </c>
      <c r="N1869">
        <v>100.14</v>
      </c>
      <c r="O1869">
        <v>36.26</v>
      </c>
      <c r="P1869" t="s">
        <v>78</v>
      </c>
      <c r="Q1869" s="94">
        <v>45281.65902777778</v>
      </c>
      <c r="R1869">
        <v>1001.4</v>
      </c>
      <c r="S1869">
        <v>362.6</v>
      </c>
      <c r="T1869" t="str">
        <f>VLOOKUP(E1869,zamiana!A:B,2,0)</f>
        <v>ALSTOM (ex. BT) GOE</v>
      </c>
    </row>
    <row r="1870" spans="1:20" x14ac:dyDescent="0.3">
      <c r="A1870" t="s">
        <v>5824</v>
      </c>
      <c r="B1870" s="2">
        <v>45239</v>
      </c>
      <c r="C1870" s="2">
        <v>45239</v>
      </c>
      <c r="D1870" s="2"/>
      <c r="E1870" t="s">
        <v>529</v>
      </c>
      <c r="F1870" t="s">
        <v>2261</v>
      </c>
      <c r="G1870" t="s">
        <v>942</v>
      </c>
      <c r="H1870" t="s">
        <v>529</v>
      </c>
      <c r="I1870">
        <v>500647787</v>
      </c>
      <c r="J1870" t="s">
        <v>4351</v>
      </c>
      <c r="K1870" t="s">
        <v>529</v>
      </c>
      <c r="L1870">
        <v>1</v>
      </c>
      <c r="M1870" t="s">
        <v>77</v>
      </c>
      <c r="N1870">
        <v>100.14</v>
      </c>
      <c r="O1870">
        <v>38.57</v>
      </c>
      <c r="P1870" t="s">
        <v>78</v>
      </c>
      <c r="Q1870" s="94">
        <v>45281.65902777778</v>
      </c>
      <c r="R1870">
        <v>100.14</v>
      </c>
      <c r="S1870">
        <v>38.57</v>
      </c>
      <c r="T1870" t="str">
        <f>VLOOKUP(E1870,zamiana!A:B,2,0)</f>
        <v>ALSTOM (ex. BT) GOE</v>
      </c>
    </row>
    <row r="1871" spans="1:20" x14ac:dyDescent="0.3">
      <c r="A1871" t="s">
        <v>5824</v>
      </c>
      <c r="B1871" s="2">
        <v>45239</v>
      </c>
      <c r="C1871" s="2">
        <v>45239</v>
      </c>
      <c r="D1871" s="2"/>
      <c r="E1871" t="s">
        <v>529</v>
      </c>
      <c r="F1871" t="s">
        <v>2261</v>
      </c>
      <c r="G1871" t="s">
        <v>942</v>
      </c>
      <c r="H1871" t="s">
        <v>529</v>
      </c>
      <c r="I1871">
        <v>500646577</v>
      </c>
      <c r="J1871" t="s">
        <v>5003</v>
      </c>
      <c r="K1871" t="s">
        <v>529</v>
      </c>
      <c r="L1871">
        <v>2</v>
      </c>
      <c r="M1871" t="s">
        <v>77</v>
      </c>
      <c r="N1871">
        <v>99.56</v>
      </c>
      <c r="O1871">
        <v>54.32</v>
      </c>
      <c r="P1871" t="s">
        <v>78</v>
      </c>
      <c r="Q1871" s="94">
        <v>45281.659722222219</v>
      </c>
      <c r="R1871">
        <v>199.12</v>
      </c>
      <c r="S1871">
        <v>108.64</v>
      </c>
      <c r="T1871" t="str">
        <f>VLOOKUP(E1871,zamiana!A:B,2,0)</f>
        <v>ALSTOM (ex. BT) GOE</v>
      </c>
    </row>
    <row r="1872" spans="1:20" x14ac:dyDescent="0.3">
      <c r="A1872" t="s">
        <v>5824</v>
      </c>
      <c r="B1872" s="2">
        <v>45239</v>
      </c>
      <c r="C1872" s="2">
        <v>45239</v>
      </c>
      <c r="D1872" s="2"/>
      <c r="E1872" t="s">
        <v>529</v>
      </c>
      <c r="F1872" t="s">
        <v>2261</v>
      </c>
      <c r="G1872" t="s">
        <v>942</v>
      </c>
      <c r="H1872" t="s">
        <v>529</v>
      </c>
      <c r="I1872">
        <v>500646406</v>
      </c>
      <c r="J1872" t="s">
        <v>5002</v>
      </c>
      <c r="K1872" t="s">
        <v>529</v>
      </c>
      <c r="L1872">
        <v>2</v>
      </c>
      <c r="M1872" t="s">
        <v>77</v>
      </c>
      <c r="N1872">
        <v>25.01</v>
      </c>
      <c r="O1872">
        <v>44.28</v>
      </c>
      <c r="P1872" t="s">
        <v>78</v>
      </c>
      <c r="Q1872" s="94">
        <v>45281.677777777775</v>
      </c>
      <c r="R1872">
        <v>50.02</v>
      </c>
      <c r="S1872">
        <v>88.56</v>
      </c>
      <c r="T1872" t="str">
        <f>VLOOKUP(E1872,zamiana!A:B,2,0)</f>
        <v>ALSTOM (ex. BT) GOE</v>
      </c>
    </row>
    <row r="1873" spans="1:20" x14ac:dyDescent="0.3">
      <c r="A1873" t="s">
        <v>5824</v>
      </c>
      <c r="B1873" s="2">
        <v>45239</v>
      </c>
      <c r="C1873" s="2">
        <v>45239</v>
      </c>
      <c r="D1873" s="2"/>
      <c r="E1873" t="s">
        <v>529</v>
      </c>
      <c r="F1873" t="s">
        <v>2261</v>
      </c>
      <c r="G1873" t="s">
        <v>942</v>
      </c>
      <c r="H1873" t="s">
        <v>529</v>
      </c>
      <c r="I1873">
        <v>500646213</v>
      </c>
      <c r="J1873" t="s">
        <v>536</v>
      </c>
      <c r="K1873" t="s">
        <v>529</v>
      </c>
      <c r="L1873">
        <v>24</v>
      </c>
      <c r="M1873" t="s">
        <v>77</v>
      </c>
      <c r="N1873">
        <v>15.92</v>
      </c>
      <c r="O1873">
        <v>6.09</v>
      </c>
      <c r="P1873" t="s">
        <v>78</v>
      </c>
      <c r="Q1873" s="94">
        <v>45281.65902777778</v>
      </c>
      <c r="R1873">
        <v>382.08</v>
      </c>
      <c r="S1873">
        <v>146.16</v>
      </c>
      <c r="T1873" t="str">
        <f>VLOOKUP(E1873,zamiana!A:B,2,0)</f>
        <v>ALSTOM (ex. BT) GOE</v>
      </c>
    </row>
    <row r="1874" spans="1:20" x14ac:dyDescent="0.3">
      <c r="A1874" t="s">
        <v>5824</v>
      </c>
      <c r="B1874" s="2">
        <v>45239</v>
      </c>
      <c r="C1874" s="2">
        <v>45239</v>
      </c>
      <c r="D1874" s="2"/>
      <c r="E1874" t="s">
        <v>529</v>
      </c>
      <c r="F1874" t="s">
        <v>2261</v>
      </c>
      <c r="G1874" t="s">
        <v>942</v>
      </c>
      <c r="H1874" t="s">
        <v>529</v>
      </c>
      <c r="I1874">
        <v>500645751</v>
      </c>
      <c r="J1874" t="s">
        <v>536</v>
      </c>
      <c r="K1874" t="s">
        <v>529</v>
      </c>
      <c r="L1874">
        <v>23</v>
      </c>
      <c r="M1874" t="s">
        <v>77</v>
      </c>
      <c r="N1874">
        <v>20.64</v>
      </c>
      <c r="O1874">
        <v>11.2</v>
      </c>
      <c r="P1874" t="s">
        <v>78</v>
      </c>
      <c r="Q1874" s="94">
        <v>45281.65902777778</v>
      </c>
      <c r="R1874">
        <v>474.72</v>
      </c>
      <c r="S1874">
        <v>257.60000000000002</v>
      </c>
      <c r="T1874" t="str">
        <f>VLOOKUP(E1874,zamiana!A:B,2,0)</f>
        <v>ALSTOM (ex. BT) GOE</v>
      </c>
    </row>
    <row r="1875" spans="1:20" x14ac:dyDescent="0.3">
      <c r="A1875" t="s">
        <v>5824</v>
      </c>
      <c r="B1875" s="2">
        <v>45239</v>
      </c>
      <c r="C1875" s="2">
        <v>45239</v>
      </c>
      <c r="D1875" s="2"/>
      <c r="E1875" t="s">
        <v>529</v>
      </c>
      <c r="F1875" t="s">
        <v>2261</v>
      </c>
      <c r="G1875" t="s">
        <v>942</v>
      </c>
      <c r="H1875" t="s">
        <v>529</v>
      </c>
      <c r="I1875">
        <v>500645666</v>
      </c>
      <c r="J1875" t="s">
        <v>4999</v>
      </c>
      <c r="K1875" t="s">
        <v>529</v>
      </c>
      <c r="L1875">
        <v>8</v>
      </c>
      <c r="M1875" t="s">
        <v>77</v>
      </c>
      <c r="N1875">
        <v>30.58</v>
      </c>
      <c r="O1875">
        <v>26.14</v>
      </c>
      <c r="P1875" t="s">
        <v>78</v>
      </c>
      <c r="Q1875" s="94">
        <v>45281.659722222219</v>
      </c>
      <c r="R1875">
        <v>244.64</v>
      </c>
      <c r="S1875">
        <v>209.12</v>
      </c>
      <c r="T1875" t="str">
        <f>VLOOKUP(E1875,zamiana!A:B,2,0)</f>
        <v>ALSTOM (ex. BT) GOE</v>
      </c>
    </row>
    <row r="1876" spans="1:20" x14ac:dyDescent="0.3">
      <c r="A1876" t="s">
        <v>5824</v>
      </c>
      <c r="B1876" s="2">
        <v>45239</v>
      </c>
      <c r="C1876" s="2">
        <v>45239</v>
      </c>
      <c r="D1876" s="2"/>
      <c r="E1876" t="s">
        <v>529</v>
      </c>
      <c r="F1876" t="s">
        <v>2261</v>
      </c>
      <c r="G1876" t="s">
        <v>942</v>
      </c>
      <c r="H1876" t="s">
        <v>529</v>
      </c>
      <c r="I1876">
        <v>500644726</v>
      </c>
      <c r="J1876" t="s">
        <v>4346</v>
      </c>
      <c r="K1876" t="s">
        <v>529</v>
      </c>
      <c r="L1876">
        <v>15</v>
      </c>
      <c r="M1876" t="s">
        <v>77</v>
      </c>
      <c r="N1876">
        <v>94.92</v>
      </c>
      <c r="O1876">
        <v>35.24</v>
      </c>
      <c r="P1876" t="s">
        <v>78</v>
      </c>
      <c r="Q1876" s="94">
        <v>45281.660416666666</v>
      </c>
      <c r="R1876">
        <v>1423.8</v>
      </c>
      <c r="S1876">
        <v>528.6</v>
      </c>
      <c r="T1876" t="str">
        <f>VLOOKUP(E1876,zamiana!A:B,2,0)</f>
        <v>ALSTOM (ex. BT) GOE</v>
      </c>
    </row>
    <row r="1877" spans="1:20" x14ac:dyDescent="0.3">
      <c r="A1877" t="s">
        <v>5824</v>
      </c>
      <c r="B1877" s="2">
        <v>45239</v>
      </c>
      <c r="C1877" s="2">
        <v>45239</v>
      </c>
      <c r="D1877" s="2"/>
      <c r="E1877" t="s">
        <v>529</v>
      </c>
      <c r="F1877" t="s">
        <v>2261</v>
      </c>
      <c r="G1877" t="s">
        <v>942</v>
      </c>
      <c r="H1877" t="s">
        <v>529</v>
      </c>
      <c r="I1877">
        <v>500644726</v>
      </c>
      <c r="J1877" t="s">
        <v>4346</v>
      </c>
      <c r="K1877" t="s">
        <v>529</v>
      </c>
      <c r="L1877">
        <v>19</v>
      </c>
      <c r="M1877" t="s">
        <v>77</v>
      </c>
      <c r="N1877">
        <v>94.92</v>
      </c>
      <c r="O1877">
        <v>35.24</v>
      </c>
      <c r="P1877" t="s">
        <v>78</v>
      </c>
      <c r="Q1877" s="94">
        <v>45281.660416666666</v>
      </c>
      <c r="R1877">
        <v>1803.48</v>
      </c>
      <c r="S1877">
        <v>669.56</v>
      </c>
      <c r="T1877" t="str">
        <f>VLOOKUP(E1877,zamiana!A:B,2,0)</f>
        <v>ALSTOM (ex. BT) GOE</v>
      </c>
    </row>
    <row r="1878" spans="1:20" x14ac:dyDescent="0.3">
      <c r="A1878" t="s">
        <v>5824</v>
      </c>
      <c r="B1878" s="2">
        <v>45239</v>
      </c>
      <c r="C1878" s="2">
        <v>45239</v>
      </c>
      <c r="D1878" s="2"/>
      <c r="E1878" t="s">
        <v>529</v>
      </c>
      <c r="F1878" t="s">
        <v>2261</v>
      </c>
      <c r="G1878" t="s">
        <v>942</v>
      </c>
      <c r="H1878" t="s">
        <v>529</v>
      </c>
      <c r="I1878">
        <v>500644726</v>
      </c>
      <c r="J1878" t="s">
        <v>4346</v>
      </c>
      <c r="K1878" t="s">
        <v>529</v>
      </c>
      <c r="L1878">
        <v>24</v>
      </c>
      <c r="M1878" t="s">
        <v>77</v>
      </c>
      <c r="N1878">
        <v>94.92</v>
      </c>
      <c r="O1878">
        <v>35.24</v>
      </c>
      <c r="P1878" t="s">
        <v>78</v>
      </c>
      <c r="Q1878" s="94">
        <v>45281.660416666666</v>
      </c>
      <c r="R1878">
        <v>2278.08</v>
      </c>
      <c r="S1878">
        <v>845.76</v>
      </c>
      <c r="T1878" t="str">
        <f>VLOOKUP(E1878,zamiana!A:B,2,0)</f>
        <v>ALSTOM (ex. BT) GOE</v>
      </c>
    </row>
    <row r="1879" spans="1:20" x14ac:dyDescent="0.3">
      <c r="A1879" t="s">
        <v>5824</v>
      </c>
      <c r="B1879" s="2">
        <v>45239</v>
      </c>
      <c r="C1879" s="2">
        <v>45239</v>
      </c>
      <c r="D1879" s="2"/>
      <c r="E1879" t="s">
        <v>529</v>
      </c>
      <c r="F1879" t="s">
        <v>2261</v>
      </c>
      <c r="G1879" t="s">
        <v>942</v>
      </c>
      <c r="H1879" t="s">
        <v>529</v>
      </c>
      <c r="I1879">
        <v>500644725</v>
      </c>
      <c r="J1879" t="s">
        <v>4345</v>
      </c>
      <c r="K1879" t="s">
        <v>529</v>
      </c>
      <c r="L1879">
        <v>15</v>
      </c>
      <c r="M1879" t="s">
        <v>77</v>
      </c>
      <c r="N1879">
        <v>94.92</v>
      </c>
      <c r="O1879">
        <v>35.24</v>
      </c>
      <c r="P1879" t="s">
        <v>78</v>
      </c>
      <c r="Q1879" s="94">
        <v>45281.660416666666</v>
      </c>
      <c r="R1879">
        <v>1423.8</v>
      </c>
      <c r="S1879">
        <v>528.6</v>
      </c>
      <c r="T1879" t="str">
        <f>VLOOKUP(E1879,zamiana!A:B,2,0)</f>
        <v>ALSTOM (ex. BT) GOE</v>
      </c>
    </row>
    <row r="1880" spans="1:20" x14ac:dyDescent="0.3">
      <c r="A1880" t="s">
        <v>5824</v>
      </c>
      <c r="B1880" s="2">
        <v>45239</v>
      </c>
      <c r="C1880" s="2">
        <v>45239</v>
      </c>
      <c r="D1880" s="2"/>
      <c r="E1880" t="s">
        <v>529</v>
      </c>
      <c r="F1880" t="s">
        <v>2261</v>
      </c>
      <c r="G1880" t="s">
        <v>942</v>
      </c>
      <c r="H1880" t="s">
        <v>529</v>
      </c>
      <c r="I1880">
        <v>500644725</v>
      </c>
      <c r="J1880" t="s">
        <v>4345</v>
      </c>
      <c r="K1880" t="s">
        <v>529</v>
      </c>
      <c r="L1880">
        <v>18</v>
      </c>
      <c r="M1880" t="s">
        <v>77</v>
      </c>
      <c r="N1880">
        <v>94.92</v>
      </c>
      <c r="O1880">
        <v>35.24</v>
      </c>
      <c r="P1880" t="s">
        <v>78</v>
      </c>
      <c r="Q1880" s="94">
        <v>45281.660416666666</v>
      </c>
      <c r="R1880">
        <v>1708.56</v>
      </c>
      <c r="S1880">
        <v>634.32000000000005</v>
      </c>
      <c r="T1880" t="str">
        <f>VLOOKUP(E1880,zamiana!A:B,2,0)</f>
        <v>ALSTOM (ex. BT) GOE</v>
      </c>
    </row>
    <row r="1881" spans="1:20" x14ac:dyDescent="0.3">
      <c r="A1881" t="s">
        <v>5824</v>
      </c>
      <c r="B1881" s="2">
        <v>45239</v>
      </c>
      <c r="C1881" s="2">
        <v>45239</v>
      </c>
      <c r="D1881" s="2"/>
      <c r="E1881" t="s">
        <v>529</v>
      </c>
      <c r="F1881" t="s">
        <v>2261</v>
      </c>
      <c r="G1881" t="s">
        <v>942</v>
      </c>
      <c r="H1881" t="s">
        <v>529</v>
      </c>
      <c r="I1881">
        <v>500644725</v>
      </c>
      <c r="J1881" t="s">
        <v>4345</v>
      </c>
      <c r="K1881" t="s">
        <v>529</v>
      </c>
      <c r="L1881">
        <v>24</v>
      </c>
      <c r="M1881" t="s">
        <v>77</v>
      </c>
      <c r="N1881">
        <v>94.92</v>
      </c>
      <c r="O1881">
        <v>35.24</v>
      </c>
      <c r="P1881" t="s">
        <v>78</v>
      </c>
      <c r="Q1881" s="94">
        <v>45281.660416666666</v>
      </c>
      <c r="R1881">
        <v>2278.08</v>
      </c>
      <c r="S1881">
        <v>845.76</v>
      </c>
      <c r="T1881" t="str">
        <f>VLOOKUP(E1881,zamiana!A:B,2,0)</f>
        <v>ALSTOM (ex. BT) GOE</v>
      </c>
    </row>
    <row r="1882" spans="1:20" x14ac:dyDescent="0.3">
      <c r="A1882" t="s">
        <v>5824</v>
      </c>
      <c r="B1882" s="2">
        <v>45239</v>
      </c>
      <c r="C1882" s="2">
        <v>45239</v>
      </c>
      <c r="D1882" s="2"/>
      <c r="E1882" t="s">
        <v>529</v>
      </c>
      <c r="F1882" t="s">
        <v>2261</v>
      </c>
      <c r="G1882" t="s">
        <v>942</v>
      </c>
      <c r="H1882" t="s">
        <v>529</v>
      </c>
      <c r="I1882">
        <v>500644672</v>
      </c>
      <c r="J1882" t="s">
        <v>536</v>
      </c>
      <c r="K1882" t="s">
        <v>529</v>
      </c>
      <c r="L1882">
        <v>60</v>
      </c>
      <c r="M1882" t="s">
        <v>77</v>
      </c>
      <c r="N1882">
        <v>15.43</v>
      </c>
      <c r="O1882">
        <v>33.72</v>
      </c>
      <c r="P1882" t="s">
        <v>78</v>
      </c>
      <c r="Q1882" s="94">
        <v>45281.661111111112</v>
      </c>
      <c r="R1882">
        <v>925.8</v>
      </c>
      <c r="S1882">
        <v>2023.2</v>
      </c>
      <c r="T1882" t="str">
        <f>VLOOKUP(E1882,zamiana!A:B,2,0)</f>
        <v>ALSTOM (ex. BT) GOE</v>
      </c>
    </row>
    <row r="1883" spans="1:20" x14ac:dyDescent="0.3">
      <c r="A1883" t="s">
        <v>5824</v>
      </c>
      <c r="B1883" s="2">
        <v>45239</v>
      </c>
      <c r="C1883" s="2">
        <v>45239</v>
      </c>
      <c r="D1883" s="2"/>
      <c r="E1883" t="s">
        <v>529</v>
      </c>
      <c r="F1883" t="s">
        <v>2261</v>
      </c>
      <c r="G1883" t="s">
        <v>942</v>
      </c>
      <c r="H1883" t="s">
        <v>529</v>
      </c>
      <c r="I1883">
        <v>500641179</v>
      </c>
      <c r="J1883" t="s">
        <v>3463</v>
      </c>
      <c r="K1883" t="s">
        <v>529</v>
      </c>
      <c r="L1883">
        <v>7</v>
      </c>
      <c r="M1883" t="s">
        <v>77</v>
      </c>
      <c r="N1883">
        <v>11.5</v>
      </c>
      <c r="O1883">
        <v>29.2</v>
      </c>
      <c r="P1883" t="s">
        <v>78</v>
      </c>
      <c r="Q1883" s="94">
        <v>45281.659722222219</v>
      </c>
      <c r="R1883">
        <v>80.5</v>
      </c>
      <c r="S1883">
        <v>204.4</v>
      </c>
      <c r="T1883" t="str">
        <f>VLOOKUP(E1883,zamiana!A:B,2,0)</f>
        <v>ALSTOM (ex. BT) GOE</v>
      </c>
    </row>
    <row r="1884" spans="1:20" x14ac:dyDescent="0.3">
      <c r="A1884" t="s">
        <v>5824</v>
      </c>
      <c r="B1884" s="2">
        <v>45239</v>
      </c>
      <c r="C1884" s="2">
        <v>45239</v>
      </c>
      <c r="D1884" s="2"/>
      <c r="E1884" t="s">
        <v>529</v>
      </c>
      <c r="F1884" t="s">
        <v>2261</v>
      </c>
      <c r="G1884" t="s">
        <v>942</v>
      </c>
      <c r="H1884" t="s">
        <v>529</v>
      </c>
      <c r="I1884">
        <v>500641128</v>
      </c>
      <c r="J1884" t="s">
        <v>4990</v>
      </c>
      <c r="K1884" t="s">
        <v>529</v>
      </c>
      <c r="L1884">
        <v>2</v>
      </c>
      <c r="M1884" t="s">
        <v>77</v>
      </c>
      <c r="N1884">
        <v>672.91</v>
      </c>
      <c r="O1884">
        <v>242.65</v>
      </c>
      <c r="P1884" t="s">
        <v>78</v>
      </c>
      <c r="Q1884" s="94">
        <v>45281.677083333336</v>
      </c>
      <c r="R1884">
        <v>1345.82</v>
      </c>
      <c r="S1884">
        <v>485.3</v>
      </c>
      <c r="T1884" t="str">
        <f>VLOOKUP(E1884,zamiana!A:B,2,0)</f>
        <v>ALSTOM (ex. BT) GOE</v>
      </c>
    </row>
    <row r="1885" spans="1:20" x14ac:dyDescent="0.3">
      <c r="A1885" t="s">
        <v>5824</v>
      </c>
      <c r="B1885" s="2">
        <v>45239</v>
      </c>
      <c r="C1885" s="2">
        <v>45239</v>
      </c>
      <c r="D1885" s="2"/>
      <c r="E1885" t="s">
        <v>529</v>
      </c>
      <c r="F1885" t="s">
        <v>2261</v>
      </c>
      <c r="G1885" t="s">
        <v>942</v>
      </c>
      <c r="H1885" t="s">
        <v>529</v>
      </c>
      <c r="I1885">
        <v>500641128</v>
      </c>
      <c r="J1885" t="s">
        <v>4990</v>
      </c>
      <c r="K1885" t="s">
        <v>529</v>
      </c>
      <c r="L1885">
        <v>6</v>
      </c>
      <c r="M1885" t="s">
        <v>77</v>
      </c>
      <c r="N1885">
        <v>672.91</v>
      </c>
      <c r="O1885">
        <v>242.65</v>
      </c>
      <c r="P1885" t="s">
        <v>78</v>
      </c>
      <c r="Q1885" s="94">
        <v>45281.677083333336</v>
      </c>
      <c r="R1885">
        <v>4037.46</v>
      </c>
      <c r="S1885">
        <v>1455.9</v>
      </c>
      <c r="T1885" t="str">
        <f>VLOOKUP(E1885,zamiana!A:B,2,0)</f>
        <v>ALSTOM (ex. BT) GOE</v>
      </c>
    </row>
    <row r="1886" spans="1:20" x14ac:dyDescent="0.3">
      <c r="A1886" t="s">
        <v>5824</v>
      </c>
      <c r="B1886" s="2">
        <v>45239</v>
      </c>
      <c r="C1886" s="2">
        <v>45239</v>
      </c>
      <c r="D1886" s="2"/>
      <c r="E1886" t="s">
        <v>529</v>
      </c>
      <c r="F1886" t="s">
        <v>2261</v>
      </c>
      <c r="G1886" t="s">
        <v>942</v>
      </c>
      <c r="H1886" t="s">
        <v>529</v>
      </c>
      <c r="I1886">
        <v>500641121</v>
      </c>
      <c r="J1886" t="s">
        <v>536</v>
      </c>
      <c r="K1886" t="s">
        <v>529</v>
      </c>
      <c r="L1886">
        <v>6</v>
      </c>
      <c r="M1886" t="s">
        <v>77</v>
      </c>
      <c r="N1886">
        <v>61.21</v>
      </c>
      <c r="O1886">
        <v>32.42</v>
      </c>
      <c r="P1886" t="s">
        <v>78</v>
      </c>
      <c r="Q1886" s="94">
        <v>45281.658333333333</v>
      </c>
      <c r="R1886">
        <v>367.26</v>
      </c>
      <c r="S1886">
        <v>194.52</v>
      </c>
      <c r="T1886" t="str">
        <f>VLOOKUP(E1886,zamiana!A:B,2,0)</f>
        <v>ALSTOM (ex. BT) GOE</v>
      </c>
    </row>
    <row r="1887" spans="1:20" x14ac:dyDescent="0.3">
      <c r="A1887" t="s">
        <v>5825</v>
      </c>
      <c r="B1887" s="2">
        <v>45239</v>
      </c>
      <c r="C1887" s="2">
        <v>45239</v>
      </c>
      <c r="D1887" s="2"/>
      <c r="E1887" t="s">
        <v>940</v>
      </c>
      <c r="F1887" t="s">
        <v>3867</v>
      </c>
      <c r="G1887" t="s">
        <v>942</v>
      </c>
      <c r="H1887" t="s">
        <v>999</v>
      </c>
      <c r="I1887" t="s">
        <v>1388</v>
      </c>
      <c r="J1887" t="s">
        <v>1388</v>
      </c>
      <c r="K1887" t="s">
        <v>852</v>
      </c>
      <c r="L1887">
        <v>6</v>
      </c>
      <c r="M1887" t="s">
        <v>77</v>
      </c>
      <c r="N1887">
        <v>29.9</v>
      </c>
      <c r="O1887">
        <v>15.34</v>
      </c>
      <c r="P1887" t="s">
        <v>78</v>
      </c>
      <c r="Q1887" s="94">
        <v>45281.652083333334</v>
      </c>
      <c r="R1887">
        <v>179.4</v>
      </c>
      <c r="S1887">
        <v>92.04</v>
      </c>
      <c r="T1887" t="str">
        <f>VLOOKUP(E1887,zamiana!A:B,2,0)</f>
        <v>ALSTOM KTW</v>
      </c>
    </row>
    <row r="1888" spans="1:20" x14ac:dyDescent="0.3">
      <c r="A1888" t="s">
        <v>5826</v>
      </c>
      <c r="B1888" s="2">
        <v>45239</v>
      </c>
      <c r="C1888" s="2">
        <v>45239</v>
      </c>
      <c r="D1888" s="2"/>
      <c r="E1888" t="s">
        <v>940</v>
      </c>
      <c r="F1888" t="s">
        <v>3867</v>
      </c>
      <c r="G1888" t="s">
        <v>942</v>
      </c>
      <c r="H1888" t="s">
        <v>999</v>
      </c>
      <c r="I1888" t="s">
        <v>1282</v>
      </c>
      <c r="J1888" t="s">
        <v>1282</v>
      </c>
      <c r="K1888" t="s">
        <v>821</v>
      </c>
      <c r="L1888">
        <v>1</v>
      </c>
      <c r="M1888" t="s">
        <v>77</v>
      </c>
      <c r="N1888">
        <v>17.07</v>
      </c>
      <c r="O1888">
        <v>12.57</v>
      </c>
      <c r="P1888" t="s">
        <v>78</v>
      </c>
      <c r="Q1888" s="94">
        <v>45281.651388888888</v>
      </c>
      <c r="R1888">
        <v>17.07</v>
      </c>
      <c r="S1888">
        <v>12.57</v>
      </c>
      <c r="T1888" t="str">
        <f>VLOOKUP(E1888,zamiana!A:B,2,0)</f>
        <v>ALSTOM KTW</v>
      </c>
    </row>
    <row r="1889" spans="1:20" x14ac:dyDescent="0.3">
      <c r="A1889" t="s">
        <v>5827</v>
      </c>
      <c r="B1889" s="2">
        <v>45240</v>
      </c>
      <c r="C1889" s="2">
        <v>45240</v>
      </c>
      <c r="D1889" s="2">
        <v>45267</v>
      </c>
      <c r="E1889" t="s">
        <v>35</v>
      </c>
      <c r="F1889" t="s">
        <v>1128</v>
      </c>
      <c r="G1889" t="s">
        <v>942</v>
      </c>
      <c r="H1889" t="s">
        <v>1129</v>
      </c>
      <c r="I1889" t="s">
        <v>3695</v>
      </c>
      <c r="J1889" t="s">
        <v>3696</v>
      </c>
      <c r="K1889" t="s">
        <v>35</v>
      </c>
      <c r="L1889">
        <v>12</v>
      </c>
      <c r="M1889" t="s">
        <v>77</v>
      </c>
      <c r="N1889">
        <v>115.57</v>
      </c>
      <c r="O1889">
        <v>166.94</v>
      </c>
      <c r="P1889" t="s">
        <v>78</v>
      </c>
      <c r="Q1889" s="94">
        <v>45281.666666666664</v>
      </c>
      <c r="R1889">
        <v>1386.84</v>
      </c>
      <c r="S1889">
        <v>2003.28</v>
      </c>
      <c r="T1889" t="str">
        <f>VLOOKUP(E1889,zamiana!A:B,2,0)</f>
        <v>WAMTECHNIK</v>
      </c>
    </row>
    <row r="1890" spans="1:20" x14ac:dyDescent="0.3">
      <c r="A1890" t="s">
        <v>5827</v>
      </c>
      <c r="B1890" s="2">
        <v>45240</v>
      </c>
      <c r="C1890" s="2">
        <v>45240</v>
      </c>
      <c r="D1890" s="2">
        <v>45267</v>
      </c>
      <c r="E1890" t="s">
        <v>35</v>
      </c>
      <c r="F1890" t="s">
        <v>1128</v>
      </c>
      <c r="G1890" t="s">
        <v>942</v>
      </c>
      <c r="H1890" t="s">
        <v>1129</v>
      </c>
      <c r="I1890" t="s">
        <v>3697</v>
      </c>
      <c r="J1890" t="s">
        <v>3698</v>
      </c>
      <c r="K1890" t="s">
        <v>35</v>
      </c>
      <c r="L1890">
        <v>3</v>
      </c>
      <c r="M1890" t="s">
        <v>77</v>
      </c>
      <c r="N1890">
        <v>175.52</v>
      </c>
      <c r="O1890">
        <v>298.48</v>
      </c>
      <c r="P1890" t="s">
        <v>78</v>
      </c>
      <c r="Q1890" s="94">
        <v>45281.658333333333</v>
      </c>
      <c r="R1890">
        <v>526.55999999999995</v>
      </c>
      <c r="S1890">
        <v>895.44</v>
      </c>
      <c r="T1890" t="str">
        <f>VLOOKUP(E1890,zamiana!A:B,2,0)</f>
        <v>WAMTECHNIK</v>
      </c>
    </row>
    <row r="1891" spans="1:20" x14ac:dyDescent="0.3">
      <c r="A1891" t="s">
        <v>5827</v>
      </c>
      <c r="B1891" s="2">
        <v>45240</v>
      </c>
      <c r="C1891" s="2">
        <v>45240</v>
      </c>
      <c r="D1891" s="2">
        <v>45267</v>
      </c>
      <c r="E1891" t="s">
        <v>35</v>
      </c>
      <c r="F1891" t="s">
        <v>1128</v>
      </c>
      <c r="G1891" t="s">
        <v>942</v>
      </c>
      <c r="H1891" t="s">
        <v>1129</v>
      </c>
      <c r="I1891" t="s">
        <v>3699</v>
      </c>
      <c r="J1891" t="s">
        <v>3700</v>
      </c>
      <c r="K1891" t="s">
        <v>35</v>
      </c>
      <c r="L1891">
        <v>3</v>
      </c>
      <c r="M1891" t="s">
        <v>77</v>
      </c>
      <c r="N1891">
        <v>691.9</v>
      </c>
      <c r="O1891">
        <v>607.72</v>
      </c>
      <c r="P1891" t="s">
        <v>78</v>
      </c>
      <c r="Q1891" s="94">
        <v>45281.679166666669</v>
      </c>
      <c r="R1891">
        <v>2075.6999999999998</v>
      </c>
      <c r="S1891">
        <v>1823.16</v>
      </c>
      <c r="T1891" t="str">
        <f>VLOOKUP(E1891,zamiana!A:B,2,0)</f>
        <v>WAMTECHNIK</v>
      </c>
    </row>
    <row r="1892" spans="1:20" x14ac:dyDescent="0.3">
      <c r="A1892" t="s">
        <v>5827</v>
      </c>
      <c r="B1892" s="2">
        <v>45240</v>
      </c>
      <c r="C1892" s="2">
        <v>45240</v>
      </c>
      <c r="D1892" s="2">
        <v>45267</v>
      </c>
      <c r="E1892" t="s">
        <v>35</v>
      </c>
      <c r="F1892" t="s">
        <v>1128</v>
      </c>
      <c r="G1892" t="s">
        <v>942</v>
      </c>
      <c r="H1892" t="s">
        <v>1129</v>
      </c>
      <c r="I1892" t="s">
        <v>3701</v>
      </c>
      <c r="J1892" t="s">
        <v>3702</v>
      </c>
      <c r="K1892" t="s">
        <v>35</v>
      </c>
      <c r="L1892">
        <v>3</v>
      </c>
      <c r="M1892" t="s">
        <v>77</v>
      </c>
      <c r="N1892">
        <v>1149.81</v>
      </c>
      <c r="O1892">
        <v>376.42</v>
      </c>
      <c r="P1892" t="s">
        <v>78</v>
      </c>
      <c r="Q1892" s="94">
        <v>45281.665277777778</v>
      </c>
      <c r="R1892">
        <v>3449.43</v>
      </c>
      <c r="S1892">
        <v>1129.26</v>
      </c>
      <c r="T1892" t="str">
        <f>VLOOKUP(E1892,zamiana!A:B,2,0)</f>
        <v>WAMTECHNIK</v>
      </c>
    </row>
    <row r="1893" spans="1:20" x14ac:dyDescent="0.3">
      <c r="A1893" t="s">
        <v>5827</v>
      </c>
      <c r="B1893" s="2">
        <v>45240</v>
      </c>
      <c r="C1893" s="2">
        <v>45240</v>
      </c>
      <c r="D1893" s="2">
        <v>45267</v>
      </c>
      <c r="E1893" t="s">
        <v>35</v>
      </c>
      <c r="F1893" t="s">
        <v>1128</v>
      </c>
      <c r="G1893" t="s">
        <v>942</v>
      </c>
      <c r="H1893" t="s">
        <v>1129</v>
      </c>
      <c r="I1893" t="s">
        <v>3703</v>
      </c>
      <c r="J1893" t="s">
        <v>3704</v>
      </c>
      <c r="K1893" t="s">
        <v>35</v>
      </c>
      <c r="L1893">
        <v>3</v>
      </c>
      <c r="M1893" t="s">
        <v>77</v>
      </c>
      <c r="N1893">
        <v>412.66</v>
      </c>
      <c r="O1893">
        <v>189.07</v>
      </c>
      <c r="P1893" t="s">
        <v>78</v>
      </c>
      <c r="Q1893" s="94">
        <v>45281.665972222225</v>
      </c>
      <c r="R1893">
        <v>1237.98</v>
      </c>
      <c r="S1893">
        <v>567.21</v>
      </c>
      <c r="T1893" t="str">
        <f>VLOOKUP(E1893,zamiana!A:B,2,0)</f>
        <v>WAMTECHNIK</v>
      </c>
    </row>
    <row r="1894" spans="1:20" x14ac:dyDescent="0.3">
      <c r="A1894" t="s">
        <v>5827</v>
      </c>
      <c r="B1894" s="2">
        <v>45240</v>
      </c>
      <c r="C1894" s="2">
        <v>45240</v>
      </c>
      <c r="D1894" s="2">
        <v>45267</v>
      </c>
      <c r="E1894" t="s">
        <v>35</v>
      </c>
      <c r="F1894" t="s">
        <v>1128</v>
      </c>
      <c r="G1894" t="s">
        <v>942</v>
      </c>
      <c r="H1894" t="s">
        <v>1129</v>
      </c>
      <c r="I1894" t="s">
        <v>3705</v>
      </c>
      <c r="J1894" t="s">
        <v>3706</v>
      </c>
      <c r="K1894" t="s">
        <v>35</v>
      </c>
      <c r="L1894">
        <v>3</v>
      </c>
      <c r="M1894" t="s">
        <v>77</v>
      </c>
      <c r="N1894">
        <v>4455.4799999999996</v>
      </c>
      <c r="O1894">
        <v>3404.76</v>
      </c>
      <c r="P1894" t="s">
        <v>78</v>
      </c>
      <c r="Q1894" s="94">
        <v>45281.677777777775</v>
      </c>
      <c r="R1894">
        <v>13366.44</v>
      </c>
      <c r="S1894">
        <v>10214.280000000001</v>
      </c>
      <c r="T1894" t="str">
        <f>VLOOKUP(E1894,zamiana!A:B,2,0)</f>
        <v>WAMTECHNIK</v>
      </c>
    </row>
    <row r="1895" spans="1:20" x14ac:dyDescent="0.3">
      <c r="A1895" t="s">
        <v>5827</v>
      </c>
      <c r="B1895" s="2">
        <v>45240</v>
      </c>
      <c r="C1895" s="2">
        <v>45240</v>
      </c>
      <c r="D1895" s="2">
        <v>45267</v>
      </c>
      <c r="E1895" t="s">
        <v>35</v>
      </c>
      <c r="F1895" t="s">
        <v>1128</v>
      </c>
      <c r="G1895" t="s">
        <v>942</v>
      </c>
      <c r="H1895" t="s">
        <v>1129</v>
      </c>
      <c r="I1895" t="s">
        <v>3163</v>
      </c>
      <c r="J1895" t="s">
        <v>3164</v>
      </c>
      <c r="K1895" t="s">
        <v>35</v>
      </c>
      <c r="L1895">
        <v>3</v>
      </c>
      <c r="M1895" t="s">
        <v>77</v>
      </c>
      <c r="N1895">
        <v>177.13</v>
      </c>
      <c r="O1895">
        <v>160.74</v>
      </c>
      <c r="P1895" t="s">
        <v>78</v>
      </c>
      <c r="Q1895" s="94">
        <v>45281.672222222223</v>
      </c>
      <c r="R1895">
        <v>531.39</v>
      </c>
      <c r="S1895">
        <v>482.22</v>
      </c>
      <c r="T1895" t="str">
        <f>VLOOKUP(E1895,zamiana!A:B,2,0)</f>
        <v>WAMTECHNIK</v>
      </c>
    </row>
    <row r="1896" spans="1:20" x14ac:dyDescent="0.3">
      <c r="A1896" t="s">
        <v>5827</v>
      </c>
      <c r="B1896" s="2">
        <v>45240</v>
      </c>
      <c r="C1896" s="2">
        <v>45240</v>
      </c>
      <c r="D1896" s="2">
        <v>45267</v>
      </c>
      <c r="E1896" t="s">
        <v>35</v>
      </c>
      <c r="F1896" t="s">
        <v>1128</v>
      </c>
      <c r="G1896" t="s">
        <v>942</v>
      </c>
      <c r="H1896" t="s">
        <v>1129</v>
      </c>
      <c r="I1896" t="s">
        <v>3108</v>
      </c>
      <c r="J1896" t="s">
        <v>3109</v>
      </c>
      <c r="K1896" t="s">
        <v>35</v>
      </c>
      <c r="L1896">
        <v>3</v>
      </c>
      <c r="M1896" t="s">
        <v>77</v>
      </c>
      <c r="N1896">
        <v>15.26</v>
      </c>
      <c r="O1896">
        <v>18.23</v>
      </c>
      <c r="P1896" t="s">
        <v>78</v>
      </c>
      <c r="Q1896" s="94">
        <v>45281.658333333333</v>
      </c>
      <c r="R1896">
        <v>45.78</v>
      </c>
      <c r="S1896">
        <v>54.69</v>
      </c>
      <c r="T1896" t="str">
        <f>VLOOKUP(E1896,zamiana!A:B,2,0)</f>
        <v>WAMTECHNIK</v>
      </c>
    </row>
    <row r="1897" spans="1:20" x14ac:dyDescent="0.3">
      <c r="A1897" t="s">
        <v>5827</v>
      </c>
      <c r="B1897" s="2">
        <v>45240</v>
      </c>
      <c r="C1897" s="2">
        <v>45240</v>
      </c>
      <c r="D1897" s="2">
        <v>45267</v>
      </c>
      <c r="E1897" t="s">
        <v>35</v>
      </c>
      <c r="F1897" t="s">
        <v>1128</v>
      </c>
      <c r="G1897" t="s">
        <v>942</v>
      </c>
      <c r="H1897" t="s">
        <v>1129</v>
      </c>
      <c r="I1897" t="s">
        <v>3136</v>
      </c>
      <c r="J1897" t="s">
        <v>2973</v>
      </c>
      <c r="K1897" t="s">
        <v>35</v>
      </c>
      <c r="L1897">
        <v>3</v>
      </c>
      <c r="M1897" t="s">
        <v>77</v>
      </c>
      <c r="N1897">
        <v>57.3</v>
      </c>
      <c r="O1897">
        <v>30.7</v>
      </c>
      <c r="P1897" t="s">
        <v>78</v>
      </c>
      <c r="Q1897" s="94">
        <v>45281.672222222223</v>
      </c>
      <c r="R1897">
        <v>171.9</v>
      </c>
      <c r="S1897">
        <v>92.1</v>
      </c>
      <c r="T1897" t="str">
        <f>VLOOKUP(E1897,zamiana!A:B,2,0)</f>
        <v>WAMTECHNIK</v>
      </c>
    </row>
    <row r="1898" spans="1:20" x14ac:dyDescent="0.3">
      <c r="A1898" t="s">
        <v>5827</v>
      </c>
      <c r="B1898" s="2">
        <v>45240</v>
      </c>
      <c r="C1898" s="2">
        <v>45240</v>
      </c>
      <c r="D1898" s="2">
        <v>45267</v>
      </c>
      <c r="E1898" t="s">
        <v>35</v>
      </c>
      <c r="F1898" t="s">
        <v>1128</v>
      </c>
      <c r="G1898" t="s">
        <v>942</v>
      </c>
      <c r="H1898" t="s">
        <v>1129</v>
      </c>
      <c r="I1898" t="s">
        <v>2962</v>
      </c>
      <c r="J1898" t="s">
        <v>2963</v>
      </c>
      <c r="K1898" t="s">
        <v>35</v>
      </c>
      <c r="L1898">
        <v>6</v>
      </c>
      <c r="M1898" t="s">
        <v>77</v>
      </c>
      <c r="N1898">
        <v>61.78</v>
      </c>
      <c r="O1898">
        <v>118.07</v>
      </c>
      <c r="P1898" t="s">
        <v>78</v>
      </c>
      <c r="Q1898" s="94">
        <v>45281.658333333333</v>
      </c>
      <c r="R1898">
        <v>370.68</v>
      </c>
      <c r="S1898">
        <v>708.42</v>
      </c>
      <c r="T1898" t="str">
        <f>VLOOKUP(E1898,zamiana!A:B,2,0)</f>
        <v>WAMTECHNIK</v>
      </c>
    </row>
    <row r="1899" spans="1:20" x14ac:dyDescent="0.3">
      <c r="A1899" t="s">
        <v>5827</v>
      </c>
      <c r="B1899" s="2">
        <v>45240</v>
      </c>
      <c r="C1899" s="2">
        <v>45240</v>
      </c>
      <c r="D1899" s="2">
        <v>45267</v>
      </c>
      <c r="E1899" t="s">
        <v>35</v>
      </c>
      <c r="F1899" t="s">
        <v>1128</v>
      </c>
      <c r="G1899" t="s">
        <v>942</v>
      </c>
      <c r="H1899" t="s">
        <v>1129</v>
      </c>
      <c r="I1899" t="s">
        <v>3158</v>
      </c>
      <c r="J1899" t="s">
        <v>3159</v>
      </c>
      <c r="K1899" t="s">
        <v>35</v>
      </c>
      <c r="L1899">
        <v>3</v>
      </c>
      <c r="M1899" t="s">
        <v>77</v>
      </c>
      <c r="N1899">
        <v>169.54</v>
      </c>
      <c r="O1899">
        <v>126.07</v>
      </c>
      <c r="P1899" t="s">
        <v>78</v>
      </c>
      <c r="Q1899" s="94">
        <v>45281.665277777778</v>
      </c>
      <c r="R1899">
        <v>508.62</v>
      </c>
      <c r="S1899">
        <v>378.21</v>
      </c>
      <c r="T1899" t="str">
        <f>VLOOKUP(E1899,zamiana!A:B,2,0)</f>
        <v>WAMTECHNIK</v>
      </c>
    </row>
    <row r="1900" spans="1:20" x14ac:dyDescent="0.3">
      <c r="A1900" t="s">
        <v>5827</v>
      </c>
      <c r="B1900" s="2">
        <v>45240</v>
      </c>
      <c r="C1900" s="2">
        <v>45240</v>
      </c>
      <c r="D1900" s="2">
        <v>45267</v>
      </c>
      <c r="E1900" t="s">
        <v>35</v>
      </c>
      <c r="F1900" t="s">
        <v>1128</v>
      </c>
      <c r="G1900" t="s">
        <v>942</v>
      </c>
      <c r="H1900" t="s">
        <v>1129</v>
      </c>
      <c r="I1900" t="s">
        <v>3165</v>
      </c>
      <c r="J1900" t="s">
        <v>3166</v>
      </c>
      <c r="K1900" t="s">
        <v>35</v>
      </c>
      <c r="L1900">
        <v>3</v>
      </c>
      <c r="M1900" t="s">
        <v>77</v>
      </c>
      <c r="N1900">
        <v>183.57</v>
      </c>
      <c r="O1900">
        <v>133.19999999999999</v>
      </c>
      <c r="P1900" t="s">
        <v>78</v>
      </c>
      <c r="Q1900" s="94">
        <v>45281.678472222222</v>
      </c>
      <c r="R1900">
        <v>550.71</v>
      </c>
      <c r="S1900">
        <v>399.6</v>
      </c>
      <c r="T1900" t="str">
        <f>VLOOKUP(E1900,zamiana!A:B,2,0)</f>
        <v>WAMTECHNIK</v>
      </c>
    </row>
    <row r="1901" spans="1:20" x14ac:dyDescent="0.3">
      <c r="A1901" t="s">
        <v>5828</v>
      </c>
      <c r="B1901" s="2">
        <v>45240</v>
      </c>
      <c r="C1901" s="2">
        <v>45240</v>
      </c>
      <c r="D1901" s="2">
        <v>45282</v>
      </c>
      <c r="E1901" t="s">
        <v>964</v>
      </c>
      <c r="F1901" t="s">
        <v>2830</v>
      </c>
      <c r="G1901" t="s">
        <v>942</v>
      </c>
      <c r="H1901" t="s">
        <v>964</v>
      </c>
      <c r="I1901" t="s">
        <v>5829</v>
      </c>
      <c r="J1901" t="s">
        <v>5830</v>
      </c>
      <c r="K1901" t="s">
        <v>964</v>
      </c>
      <c r="L1901">
        <v>5</v>
      </c>
      <c r="M1901" t="s">
        <v>77</v>
      </c>
      <c r="N1901">
        <v>81.94</v>
      </c>
      <c r="O1901">
        <v>36.06</v>
      </c>
      <c r="P1901" t="s">
        <v>78</v>
      </c>
      <c r="Q1901" s="94">
        <v>45281.681944444441</v>
      </c>
      <c r="R1901">
        <v>409.7</v>
      </c>
      <c r="S1901">
        <v>180.3</v>
      </c>
      <c r="T1901" t="str">
        <f>VLOOKUP(E1901,zamiana!A:B,2,0)</f>
        <v>ALSTOM SLZ</v>
      </c>
    </row>
    <row r="1902" spans="1:20" x14ac:dyDescent="0.3">
      <c r="A1902" t="s">
        <v>5828</v>
      </c>
      <c r="B1902" s="2">
        <v>45240</v>
      </c>
      <c r="C1902" s="2">
        <v>45240</v>
      </c>
      <c r="D1902" s="2">
        <v>45282</v>
      </c>
      <c r="E1902" t="s">
        <v>964</v>
      </c>
      <c r="F1902" t="s">
        <v>2830</v>
      </c>
      <c r="G1902" t="s">
        <v>942</v>
      </c>
      <c r="H1902" t="s">
        <v>964</v>
      </c>
      <c r="I1902" t="s">
        <v>5831</v>
      </c>
      <c r="J1902" t="s">
        <v>5830</v>
      </c>
      <c r="K1902" t="s">
        <v>964</v>
      </c>
      <c r="L1902">
        <v>5</v>
      </c>
      <c r="M1902" t="s">
        <v>77</v>
      </c>
      <c r="N1902">
        <v>24.78</v>
      </c>
      <c r="O1902">
        <v>37.200000000000003</v>
      </c>
      <c r="P1902" t="s">
        <v>78</v>
      </c>
      <c r="Q1902" s="94">
        <v>45281.681944444441</v>
      </c>
      <c r="R1902">
        <v>123.9</v>
      </c>
      <c r="S1902">
        <v>186</v>
      </c>
      <c r="T1902" t="str">
        <f>VLOOKUP(E1902,zamiana!A:B,2,0)</f>
        <v>ALSTOM SLZ</v>
      </c>
    </row>
    <row r="1903" spans="1:20" x14ac:dyDescent="0.3">
      <c r="A1903" t="s">
        <v>5828</v>
      </c>
      <c r="B1903" s="2">
        <v>45240</v>
      </c>
      <c r="C1903" s="2">
        <v>45240</v>
      </c>
      <c r="D1903" s="2">
        <v>45282</v>
      </c>
      <c r="E1903" t="s">
        <v>964</v>
      </c>
      <c r="F1903" t="s">
        <v>2830</v>
      </c>
      <c r="G1903" t="s">
        <v>942</v>
      </c>
      <c r="H1903" t="s">
        <v>964</v>
      </c>
      <c r="I1903" t="s">
        <v>5832</v>
      </c>
      <c r="J1903" t="s">
        <v>5833</v>
      </c>
      <c r="K1903" t="s">
        <v>964</v>
      </c>
      <c r="L1903">
        <v>10</v>
      </c>
      <c r="M1903" t="s">
        <v>77</v>
      </c>
      <c r="N1903">
        <v>54.14</v>
      </c>
      <c r="O1903">
        <v>49.6</v>
      </c>
      <c r="P1903" t="s">
        <v>78</v>
      </c>
      <c r="Q1903" s="94">
        <v>45281.681944444441</v>
      </c>
      <c r="R1903">
        <v>541.4</v>
      </c>
      <c r="S1903">
        <v>496</v>
      </c>
      <c r="T1903" t="str">
        <f>VLOOKUP(E1903,zamiana!A:B,2,0)</f>
        <v>ALSTOM SLZ</v>
      </c>
    </row>
    <row r="1904" spans="1:20" x14ac:dyDescent="0.3">
      <c r="A1904" t="s">
        <v>5828</v>
      </c>
      <c r="B1904" s="2">
        <v>45240</v>
      </c>
      <c r="C1904" s="2">
        <v>45240</v>
      </c>
      <c r="D1904" s="2">
        <v>45282</v>
      </c>
      <c r="E1904" t="s">
        <v>964</v>
      </c>
      <c r="F1904" t="s">
        <v>2830</v>
      </c>
      <c r="G1904" t="s">
        <v>942</v>
      </c>
      <c r="H1904" t="s">
        <v>964</v>
      </c>
      <c r="I1904" t="s">
        <v>5834</v>
      </c>
      <c r="J1904" t="s">
        <v>5835</v>
      </c>
      <c r="K1904" t="s">
        <v>964</v>
      </c>
      <c r="L1904">
        <v>10</v>
      </c>
      <c r="M1904" t="s">
        <v>77</v>
      </c>
      <c r="N1904">
        <v>82.96</v>
      </c>
      <c r="O1904">
        <v>38.81</v>
      </c>
      <c r="P1904" t="s">
        <v>78</v>
      </c>
      <c r="Q1904" s="94">
        <v>45281.681944444441</v>
      </c>
      <c r="R1904">
        <v>829.6</v>
      </c>
      <c r="S1904">
        <v>388.1</v>
      </c>
      <c r="T1904" t="str">
        <f>VLOOKUP(E1904,zamiana!A:B,2,0)</f>
        <v>ALSTOM SLZ</v>
      </c>
    </row>
    <row r="1905" spans="1:20" x14ac:dyDescent="0.3">
      <c r="A1905" t="s">
        <v>5836</v>
      </c>
      <c r="B1905" s="2">
        <v>45240</v>
      </c>
      <c r="C1905" s="2">
        <v>45240</v>
      </c>
      <c r="D1905" s="2">
        <v>45282</v>
      </c>
      <c r="E1905" t="s">
        <v>964</v>
      </c>
      <c r="F1905" t="s">
        <v>2830</v>
      </c>
      <c r="G1905" t="s">
        <v>942</v>
      </c>
      <c r="H1905" t="s">
        <v>964</v>
      </c>
      <c r="I1905" t="s">
        <v>5837</v>
      </c>
      <c r="J1905" t="s">
        <v>3750</v>
      </c>
      <c r="K1905" t="s">
        <v>964</v>
      </c>
      <c r="L1905">
        <v>20</v>
      </c>
      <c r="M1905" t="s">
        <v>77</v>
      </c>
      <c r="N1905">
        <v>10.97</v>
      </c>
      <c r="O1905">
        <v>2.63</v>
      </c>
      <c r="P1905" t="s">
        <v>78</v>
      </c>
      <c r="Q1905" s="94">
        <v>45281.680555555555</v>
      </c>
      <c r="R1905">
        <v>219.4</v>
      </c>
      <c r="S1905">
        <v>52.6</v>
      </c>
      <c r="T1905" t="str">
        <f>VLOOKUP(E1905,zamiana!A:B,2,0)</f>
        <v>ALSTOM SLZ</v>
      </c>
    </row>
    <row r="1906" spans="1:20" x14ac:dyDescent="0.3">
      <c r="A1906" t="s">
        <v>5838</v>
      </c>
      <c r="B1906" s="2">
        <v>45240</v>
      </c>
      <c r="C1906" s="2">
        <v>45240</v>
      </c>
      <c r="D1906" s="2">
        <v>45282</v>
      </c>
      <c r="E1906" t="s">
        <v>964</v>
      </c>
      <c r="F1906" t="s">
        <v>2830</v>
      </c>
      <c r="G1906" t="s">
        <v>942</v>
      </c>
      <c r="H1906" t="s">
        <v>964</v>
      </c>
      <c r="I1906" t="s">
        <v>5839</v>
      </c>
      <c r="J1906" t="s">
        <v>81</v>
      </c>
      <c r="K1906" t="s">
        <v>964</v>
      </c>
      <c r="L1906">
        <v>25</v>
      </c>
      <c r="M1906" t="s">
        <v>77</v>
      </c>
      <c r="N1906">
        <v>21.36</v>
      </c>
      <c r="O1906">
        <v>9.48</v>
      </c>
      <c r="P1906" t="s">
        <v>78</v>
      </c>
      <c r="Q1906" s="94">
        <v>45281.668749999997</v>
      </c>
      <c r="R1906">
        <v>534</v>
      </c>
      <c r="S1906">
        <v>237</v>
      </c>
      <c r="T1906" t="str">
        <f>VLOOKUP(E1906,zamiana!A:B,2,0)</f>
        <v>ALSTOM SLZ</v>
      </c>
    </row>
    <row r="1907" spans="1:20" x14ac:dyDescent="0.3">
      <c r="A1907" t="s">
        <v>5840</v>
      </c>
      <c r="B1907" s="2">
        <v>45240</v>
      </c>
      <c r="C1907" s="2">
        <v>45240</v>
      </c>
      <c r="D1907" s="2">
        <v>45282</v>
      </c>
      <c r="E1907" t="s">
        <v>964</v>
      </c>
      <c r="F1907" t="s">
        <v>2830</v>
      </c>
      <c r="G1907" t="s">
        <v>942</v>
      </c>
      <c r="H1907" t="s">
        <v>964</v>
      </c>
      <c r="I1907" t="s">
        <v>5841</v>
      </c>
      <c r="J1907" t="s">
        <v>5842</v>
      </c>
      <c r="K1907" t="s">
        <v>964</v>
      </c>
      <c r="L1907">
        <v>10</v>
      </c>
      <c r="M1907" t="s">
        <v>77</v>
      </c>
      <c r="N1907">
        <v>34.64</v>
      </c>
      <c r="O1907">
        <v>11.45</v>
      </c>
      <c r="P1907" t="s">
        <v>78</v>
      </c>
      <c r="Q1907" s="94">
        <v>45281.681250000001</v>
      </c>
      <c r="R1907">
        <v>346.4</v>
      </c>
      <c r="S1907">
        <v>114.5</v>
      </c>
      <c r="T1907" t="str">
        <f>VLOOKUP(E1907,zamiana!A:B,2,0)</f>
        <v>ALSTOM SLZ</v>
      </c>
    </row>
    <row r="1908" spans="1:20" x14ac:dyDescent="0.3">
      <c r="A1908" t="s">
        <v>5840</v>
      </c>
      <c r="B1908" s="2">
        <v>45240</v>
      </c>
      <c r="C1908" s="2">
        <v>45240</v>
      </c>
      <c r="D1908" s="2">
        <v>45282</v>
      </c>
      <c r="E1908" t="s">
        <v>964</v>
      </c>
      <c r="F1908" t="s">
        <v>2830</v>
      </c>
      <c r="G1908" t="s">
        <v>942</v>
      </c>
      <c r="H1908" t="s">
        <v>964</v>
      </c>
      <c r="I1908" t="s">
        <v>5843</v>
      </c>
      <c r="J1908" t="s">
        <v>5844</v>
      </c>
      <c r="K1908" t="s">
        <v>964</v>
      </c>
      <c r="L1908">
        <v>10</v>
      </c>
      <c r="M1908" t="s">
        <v>77</v>
      </c>
      <c r="N1908">
        <v>41.53</v>
      </c>
      <c r="O1908">
        <v>22.45</v>
      </c>
      <c r="P1908" t="s">
        <v>78</v>
      </c>
      <c r="Q1908" s="94">
        <v>45281.681250000001</v>
      </c>
      <c r="R1908">
        <v>415.3</v>
      </c>
      <c r="S1908">
        <v>224.5</v>
      </c>
      <c r="T1908" t="str">
        <f>VLOOKUP(E1908,zamiana!A:B,2,0)</f>
        <v>ALSTOM SLZ</v>
      </c>
    </row>
    <row r="1909" spans="1:20" x14ac:dyDescent="0.3">
      <c r="A1909" t="s">
        <v>5845</v>
      </c>
      <c r="B1909" s="2">
        <v>45240</v>
      </c>
      <c r="C1909" s="2">
        <v>45240</v>
      </c>
      <c r="D1909" s="2">
        <v>45282</v>
      </c>
      <c r="E1909" t="s">
        <v>964</v>
      </c>
      <c r="F1909" t="s">
        <v>2830</v>
      </c>
      <c r="G1909" t="s">
        <v>942</v>
      </c>
      <c r="H1909" t="s">
        <v>964</v>
      </c>
      <c r="I1909" t="s">
        <v>5846</v>
      </c>
      <c r="J1909" t="s">
        <v>5847</v>
      </c>
      <c r="K1909" t="s">
        <v>964</v>
      </c>
      <c r="L1909">
        <v>10</v>
      </c>
      <c r="M1909" t="s">
        <v>77</v>
      </c>
      <c r="N1909">
        <v>17.5</v>
      </c>
      <c r="O1909">
        <v>2.38</v>
      </c>
      <c r="P1909" t="s">
        <v>78</v>
      </c>
      <c r="Q1909" s="94">
        <v>45281.680555555555</v>
      </c>
      <c r="R1909">
        <v>175</v>
      </c>
      <c r="S1909">
        <v>23.8</v>
      </c>
      <c r="T1909" t="str">
        <f>VLOOKUP(E1909,zamiana!A:B,2,0)</f>
        <v>ALSTOM SLZ</v>
      </c>
    </row>
    <row r="1910" spans="1:20" x14ac:dyDescent="0.3">
      <c r="A1910" t="s">
        <v>5845</v>
      </c>
      <c r="B1910" s="2">
        <v>45240</v>
      </c>
      <c r="C1910" s="2">
        <v>45240</v>
      </c>
      <c r="D1910" s="2">
        <v>45282</v>
      </c>
      <c r="E1910" t="s">
        <v>964</v>
      </c>
      <c r="F1910" t="s">
        <v>2830</v>
      </c>
      <c r="G1910" t="s">
        <v>942</v>
      </c>
      <c r="H1910" t="s">
        <v>964</v>
      </c>
      <c r="I1910" t="s">
        <v>5848</v>
      </c>
      <c r="J1910" t="s">
        <v>5849</v>
      </c>
      <c r="K1910" t="s">
        <v>964</v>
      </c>
      <c r="L1910">
        <v>20</v>
      </c>
      <c r="M1910" t="s">
        <v>77</v>
      </c>
      <c r="N1910">
        <v>16.88</v>
      </c>
      <c r="O1910">
        <v>2.54</v>
      </c>
      <c r="P1910" t="s">
        <v>78</v>
      </c>
      <c r="Q1910" s="94">
        <v>45281.680555555555</v>
      </c>
      <c r="R1910">
        <v>337.6</v>
      </c>
      <c r="S1910">
        <v>50.8</v>
      </c>
      <c r="T1910" t="str">
        <f>VLOOKUP(E1910,zamiana!A:B,2,0)</f>
        <v>ALSTOM SLZ</v>
      </c>
    </row>
    <row r="1911" spans="1:20" x14ac:dyDescent="0.3">
      <c r="A1911" t="s">
        <v>5845</v>
      </c>
      <c r="B1911" s="2">
        <v>45240</v>
      </c>
      <c r="C1911" s="2">
        <v>45240</v>
      </c>
      <c r="D1911" s="2">
        <v>45282</v>
      </c>
      <c r="E1911" t="s">
        <v>964</v>
      </c>
      <c r="F1911" t="s">
        <v>2830</v>
      </c>
      <c r="G1911" t="s">
        <v>942</v>
      </c>
      <c r="H1911" t="s">
        <v>964</v>
      </c>
      <c r="I1911" t="s">
        <v>5850</v>
      </c>
      <c r="J1911" t="s">
        <v>5851</v>
      </c>
      <c r="K1911" t="s">
        <v>964</v>
      </c>
      <c r="L1911">
        <v>20</v>
      </c>
      <c r="M1911" t="s">
        <v>77</v>
      </c>
      <c r="N1911">
        <v>18.3</v>
      </c>
      <c r="O1911">
        <v>3.64</v>
      </c>
      <c r="P1911" t="s">
        <v>78</v>
      </c>
      <c r="Q1911" s="94">
        <v>45281.680555555555</v>
      </c>
      <c r="R1911">
        <v>366</v>
      </c>
      <c r="S1911">
        <v>72.8</v>
      </c>
      <c r="T1911" t="str">
        <f>VLOOKUP(E1911,zamiana!A:B,2,0)</f>
        <v>ALSTOM SLZ</v>
      </c>
    </row>
    <row r="1912" spans="1:20" x14ac:dyDescent="0.3">
      <c r="A1912" t="s">
        <v>5845</v>
      </c>
      <c r="B1912" s="2">
        <v>45240</v>
      </c>
      <c r="C1912" s="2">
        <v>45240</v>
      </c>
      <c r="D1912" s="2">
        <v>45282</v>
      </c>
      <c r="E1912" t="s">
        <v>964</v>
      </c>
      <c r="F1912" t="s">
        <v>2830</v>
      </c>
      <c r="G1912" t="s">
        <v>942</v>
      </c>
      <c r="H1912" t="s">
        <v>964</v>
      </c>
      <c r="I1912" t="s">
        <v>4822</v>
      </c>
      <c r="J1912" t="s">
        <v>4823</v>
      </c>
      <c r="K1912" t="s">
        <v>964</v>
      </c>
      <c r="L1912">
        <v>50</v>
      </c>
      <c r="M1912" t="s">
        <v>77</v>
      </c>
      <c r="N1912">
        <v>3.51</v>
      </c>
      <c r="O1912">
        <v>1.43</v>
      </c>
      <c r="P1912" t="s">
        <v>78</v>
      </c>
      <c r="Q1912" s="94">
        <v>45281.680555555555</v>
      </c>
      <c r="R1912">
        <v>175.5</v>
      </c>
      <c r="S1912">
        <v>71.5</v>
      </c>
      <c r="T1912" t="str">
        <f>VLOOKUP(E1912,zamiana!A:B,2,0)</f>
        <v>ALSTOM SLZ</v>
      </c>
    </row>
    <row r="1913" spans="1:20" x14ac:dyDescent="0.3">
      <c r="A1913" t="s">
        <v>5852</v>
      </c>
      <c r="B1913" s="2">
        <v>45240</v>
      </c>
      <c r="C1913" s="2">
        <v>45240</v>
      </c>
      <c r="D1913" s="2">
        <v>45288</v>
      </c>
      <c r="E1913" t="s">
        <v>35</v>
      </c>
      <c r="F1913" t="s">
        <v>1128</v>
      </c>
      <c r="G1913" t="s">
        <v>942</v>
      </c>
      <c r="H1913" t="s">
        <v>1129</v>
      </c>
      <c r="I1913" t="s">
        <v>3695</v>
      </c>
      <c r="J1913" t="s">
        <v>3696</v>
      </c>
      <c r="K1913" t="s">
        <v>35</v>
      </c>
      <c r="L1913">
        <v>32</v>
      </c>
      <c r="M1913" t="s">
        <v>77</v>
      </c>
      <c r="N1913">
        <v>115.57</v>
      </c>
      <c r="O1913">
        <v>166.94</v>
      </c>
      <c r="P1913" t="s">
        <v>78</v>
      </c>
      <c r="Q1913" s="94">
        <v>45281.666666666664</v>
      </c>
      <c r="R1913">
        <v>3698.24</v>
      </c>
      <c r="S1913">
        <v>5342.08</v>
      </c>
      <c r="T1913" t="str">
        <f>VLOOKUP(E1913,zamiana!A:B,2,0)</f>
        <v>WAMTECHNIK</v>
      </c>
    </row>
    <row r="1914" spans="1:20" x14ac:dyDescent="0.3">
      <c r="A1914" t="s">
        <v>5852</v>
      </c>
      <c r="B1914" s="2">
        <v>45240</v>
      </c>
      <c r="C1914" s="2">
        <v>45240</v>
      </c>
      <c r="D1914" s="2">
        <v>45288</v>
      </c>
      <c r="E1914" t="s">
        <v>35</v>
      </c>
      <c r="F1914" t="s">
        <v>1128</v>
      </c>
      <c r="G1914" t="s">
        <v>942</v>
      </c>
      <c r="H1914" t="s">
        <v>1129</v>
      </c>
      <c r="I1914" t="s">
        <v>3697</v>
      </c>
      <c r="J1914" t="s">
        <v>3698</v>
      </c>
      <c r="K1914" t="s">
        <v>35</v>
      </c>
      <c r="L1914">
        <v>8</v>
      </c>
      <c r="M1914" t="s">
        <v>77</v>
      </c>
      <c r="N1914">
        <v>175.52</v>
      </c>
      <c r="O1914">
        <v>298.48</v>
      </c>
      <c r="P1914" t="s">
        <v>78</v>
      </c>
      <c r="Q1914" s="94">
        <v>45281.658333333333</v>
      </c>
      <c r="R1914">
        <v>1404.16</v>
      </c>
      <c r="S1914">
        <v>2387.84</v>
      </c>
      <c r="T1914" t="str">
        <f>VLOOKUP(E1914,zamiana!A:B,2,0)</f>
        <v>WAMTECHNIK</v>
      </c>
    </row>
    <row r="1915" spans="1:20" x14ac:dyDescent="0.3">
      <c r="A1915" t="s">
        <v>5852</v>
      </c>
      <c r="B1915" s="2">
        <v>45240</v>
      </c>
      <c r="C1915" s="2">
        <v>45240</v>
      </c>
      <c r="D1915" s="2">
        <v>45288</v>
      </c>
      <c r="E1915" t="s">
        <v>35</v>
      </c>
      <c r="F1915" t="s">
        <v>1128</v>
      </c>
      <c r="G1915" t="s">
        <v>942</v>
      </c>
      <c r="H1915" t="s">
        <v>1129</v>
      </c>
      <c r="I1915" t="s">
        <v>3699</v>
      </c>
      <c r="J1915" t="s">
        <v>3700</v>
      </c>
      <c r="K1915" t="s">
        <v>35</v>
      </c>
      <c r="L1915">
        <v>8</v>
      </c>
      <c r="M1915" t="s">
        <v>77</v>
      </c>
      <c r="N1915">
        <v>691.9</v>
      </c>
      <c r="O1915">
        <v>607.72</v>
      </c>
      <c r="P1915" t="s">
        <v>78</v>
      </c>
      <c r="Q1915" s="94">
        <v>45281.679166666669</v>
      </c>
      <c r="R1915">
        <v>5535.2</v>
      </c>
      <c r="S1915">
        <v>4861.76</v>
      </c>
      <c r="T1915" t="str">
        <f>VLOOKUP(E1915,zamiana!A:B,2,0)</f>
        <v>WAMTECHNIK</v>
      </c>
    </row>
    <row r="1916" spans="1:20" x14ac:dyDescent="0.3">
      <c r="A1916" t="s">
        <v>5852</v>
      </c>
      <c r="B1916" s="2">
        <v>45240</v>
      </c>
      <c r="C1916" s="2">
        <v>45240</v>
      </c>
      <c r="D1916" s="2">
        <v>45288</v>
      </c>
      <c r="E1916" t="s">
        <v>35</v>
      </c>
      <c r="F1916" t="s">
        <v>1128</v>
      </c>
      <c r="G1916" t="s">
        <v>942</v>
      </c>
      <c r="H1916" t="s">
        <v>1129</v>
      </c>
      <c r="I1916" t="s">
        <v>3701</v>
      </c>
      <c r="J1916" t="s">
        <v>3702</v>
      </c>
      <c r="K1916" t="s">
        <v>35</v>
      </c>
      <c r="L1916">
        <v>8</v>
      </c>
      <c r="M1916" t="s">
        <v>77</v>
      </c>
      <c r="N1916">
        <v>1149.81</v>
      </c>
      <c r="O1916">
        <v>376.42</v>
      </c>
      <c r="P1916" t="s">
        <v>78</v>
      </c>
      <c r="Q1916" s="94">
        <v>45281.665277777778</v>
      </c>
      <c r="R1916">
        <v>9198.48</v>
      </c>
      <c r="S1916">
        <v>3011.36</v>
      </c>
      <c r="T1916" t="str">
        <f>VLOOKUP(E1916,zamiana!A:B,2,0)</f>
        <v>WAMTECHNIK</v>
      </c>
    </row>
    <row r="1917" spans="1:20" x14ac:dyDescent="0.3">
      <c r="A1917" t="s">
        <v>5852</v>
      </c>
      <c r="B1917" s="2">
        <v>45240</v>
      </c>
      <c r="C1917" s="2">
        <v>45240</v>
      </c>
      <c r="D1917" s="2">
        <v>45288</v>
      </c>
      <c r="E1917" t="s">
        <v>35</v>
      </c>
      <c r="F1917" t="s">
        <v>1128</v>
      </c>
      <c r="G1917" t="s">
        <v>942</v>
      </c>
      <c r="H1917" t="s">
        <v>1129</v>
      </c>
      <c r="I1917" t="s">
        <v>3703</v>
      </c>
      <c r="J1917" t="s">
        <v>3704</v>
      </c>
      <c r="K1917" t="s">
        <v>35</v>
      </c>
      <c r="L1917">
        <v>8</v>
      </c>
      <c r="M1917" t="s">
        <v>77</v>
      </c>
      <c r="N1917">
        <v>412.66</v>
      </c>
      <c r="O1917">
        <v>189.07</v>
      </c>
      <c r="P1917" t="s">
        <v>78</v>
      </c>
      <c r="Q1917" s="94">
        <v>45281.665972222225</v>
      </c>
      <c r="R1917">
        <v>3301.28</v>
      </c>
      <c r="S1917">
        <v>1512.56</v>
      </c>
      <c r="T1917" t="str">
        <f>VLOOKUP(E1917,zamiana!A:B,2,0)</f>
        <v>WAMTECHNIK</v>
      </c>
    </row>
    <row r="1918" spans="1:20" x14ac:dyDescent="0.3">
      <c r="A1918" t="s">
        <v>5852</v>
      </c>
      <c r="B1918" s="2">
        <v>45240</v>
      </c>
      <c r="C1918" s="2">
        <v>45240</v>
      </c>
      <c r="D1918" s="2">
        <v>45288</v>
      </c>
      <c r="E1918" t="s">
        <v>35</v>
      </c>
      <c r="F1918" t="s">
        <v>1128</v>
      </c>
      <c r="G1918" t="s">
        <v>942</v>
      </c>
      <c r="H1918" t="s">
        <v>1129</v>
      </c>
      <c r="I1918" t="s">
        <v>3705</v>
      </c>
      <c r="J1918" t="s">
        <v>3706</v>
      </c>
      <c r="K1918" t="s">
        <v>35</v>
      </c>
      <c r="L1918">
        <v>8</v>
      </c>
      <c r="M1918" t="s">
        <v>77</v>
      </c>
      <c r="N1918">
        <v>4455.4799999999996</v>
      </c>
      <c r="O1918">
        <v>3404.76</v>
      </c>
      <c r="P1918" t="s">
        <v>78</v>
      </c>
      <c r="Q1918" s="94">
        <v>45281.677777777775</v>
      </c>
      <c r="R1918">
        <v>35643.839999999997</v>
      </c>
      <c r="S1918">
        <v>27238.080000000002</v>
      </c>
      <c r="T1918" t="str">
        <f>VLOOKUP(E1918,zamiana!A:B,2,0)</f>
        <v>WAMTECHNIK</v>
      </c>
    </row>
    <row r="1919" spans="1:20" x14ac:dyDescent="0.3">
      <c r="A1919" t="s">
        <v>5852</v>
      </c>
      <c r="B1919" s="2">
        <v>45240</v>
      </c>
      <c r="C1919" s="2">
        <v>45240</v>
      </c>
      <c r="D1919" s="2">
        <v>45288</v>
      </c>
      <c r="E1919" t="s">
        <v>35</v>
      </c>
      <c r="F1919" t="s">
        <v>1128</v>
      </c>
      <c r="G1919" t="s">
        <v>942</v>
      </c>
      <c r="H1919" t="s">
        <v>1129</v>
      </c>
      <c r="I1919" t="s">
        <v>3163</v>
      </c>
      <c r="J1919" t="s">
        <v>3164</v>
      </c>
      <c r="K1919" t="s">
        <v>35</v>
      </c>
      <c r="L1919">
        <v>8</v>
      </c>
      <c r="M1919" t="s">
        <v>77</v>
      </c>
      <c r="N1919">
        <v>177.13</v>
      </c>
      <c r="O1919">
        <v>160.74</v>
      </c>
      <c r="P1919" t="s">
        <v>78</v>
      </c>
      <c r="Q1919" s="94">
        <v>45281.672222222223</v>
      </c>
      <c r="R1919">
        <v>1417.04</v>
      </c>
      <c r="S1919">
        <v>1285.92</v>
      </c>
      <c r="T1919" t="str">
        <f>VLOOKUP(E1919,zamiana!A:B,2,0)</f>
        <v>WAMTECHNIK</v>
      </c>
    </row>
    <row r="1920" spans="1:20" x14ac:dyDescent="0.3">
      <c r="A1920" t="s">
        <v>5852</v>
      </c>
      <c r="B1920" s="2">
        <v>45240</v>
      </c>
      <c r="C1920" s="2">
        <v>45240</v>
      </c>
      <c r="D1920" s="2">
        <v>45288</v>
      </c>
      <c r="E1920" t="s">
        <v>35</v>
      </c>
      <c r="F1920" t="s">
        <v>1128</v>
      </c>
      <c r="G1920" t="s">
        <v>942</v>
      </c>
      <c r="H1920" t="s">
        <v>1129</v>
      </c>
      <c r="I1920" t="s">
        <v>3108</v>
      </c>
      <c r="J1920" t="s">
        <v>3109</v>
      </c>
      <c r="K1920" t="s">
        <v>35</v>
      </c>
      <c r="L1920">
        <v>8</v>
      </c>
      <c r="M1920" t="s">
        <v>77</v>
      </c>
      <c r="N1920">
        <v>15.26</v>
      </c>
      <c r="O1920">
        <v>18.23</v>
      </c>
      <c r="P1920" t="s">
        <v>78</v>
      </c>
      <c r="Q1920" s="94">
        <v>45281.658333333333</v>
      </c>
      <c r="R1920">
        <v>122.08</v>
      </c>
      <c r="S1920">
        <v>145.84</v>
      </c>
      <c r="T1920" t="str">
        <f>VLOOKUP(E1920,zamiana!A:B,2,0)</f>
        <v>WAMTECHNIK</v>
      </c>
    </row>
    <row r="1921" spans="1:20" x14ac:dyDescent="0.3">
      <c r="A1921" t="s">
        <v>5852</v>
      </c>
      <c r="B1921" s="2">
        <v>45240</v>
      </c>
      <c r="C1921" s="2">
        <v>45240</v>
      </c>
      <c r="D1921" s="2">
        <v>45288</v>
      </c>
      <c r="E1921" t="s">
        <v>35</v>
      </c>
      <c r="F1921" t="s">
        <v>1128</v>
      </c>
      <c r="G1921" t="s">
        <v>942</v>
      </c>
      <c r="H1921" t="s">
        <v>1129</v>
      </c>
      <c r="I1921" t="s">
        <v>3136</v>
      </c>
      <c r="J1921" t="s">
        <v>2973</v>
      </c>
      <c r="K1921" t="s">
        <v>35</v>
      </c>
      <c r="L1921">
        <v>8</v>
      </c>
      <c r="M1921" t="s">
        <v>77</v>
      </c>
      <c r="N1921">
        <v>57.3</v>
      </c>
      <c r="O1921">
        <v>30.7</v>
      </c>
      <c r="P1921" t="s">
        <v>78</v>
      </c>
      <c r="Q1921" s="94">
        <v>45281.672222222223</v>
      </c>
      <c r="R1921">
        <v>458.4</v>
      </c>
      <c r="S1921">
        <v>245.6</v>
      </c>
      <c r="T1921" t="str">
        <f>VLOOKUP(E1921,zamiana!A:B,2,0)</f>
        <v>WAMTECHNIK</v>
      </c>
    </row>
    <row r="1922" spans="1:20" x14ac:dyDescent="0.3">
      <c r="A1922" t="s">
        <v>5852</v>
      </c>
      <c r="B1922" s="2">
        <v>45240</v>
      </c>
      <c r="C1922" s="2">
        <v>45240</v>
      </c>
      <c r="D1922" s="2">
        <v>45288</v>
      </c>
      <c r="E1922" t="s">
        <v>35</v>
      </c>
      <c r="F1922" t="s">
        <v>1128</v>
      </c>
      <c r="G1922" t="s">
        <v>942</v>
      </c>
      <c r="H1922" t="s">
        <v>1129</v>
      </c>
      <c r="I1922" t="s">
        <v>2962</v>
      </c>
      <c r="J1922" t="s">
        <v>2963</v>
      </c>
      <c r="K1922" t="s">
        <v>35</v>
      </c>
      <c r="L1922">
        <v>16</v>
      </c>
      <c r="M1922" t="s">
        <v>77</v>
      </c>
      <c r="N1922">
        <v>61.78</v>
      </c>
      <c r="O1922">
        <v>118.07</v>
      </c>
      <c r="P1922" t="s">
        <v>78</v>
      </c>
      <c r="Q1922" s="94">
        <v>45281.658333333333</v>
      </c>
      <c r="R1922">
        <v>988.48</v>
      </c>
      <c r="S1922">
        <v>1889.12</v>
      </c>
      <c r="T1922" t="str">
        <f>VLOOKUP(E1922,zamiana!A:B,2,0)</f>
        <v>WAMTECHNIK</v>
      </c>
    </row>
    <row r="1923" spans="1:20" x14ac:dyDescent="0.3">
      <c r="A1923" t="s">
        <v>5852</v>
      </c>
      <c r="B1923" s="2">
        <v>45240</v>
      </c>
      <c r="C1923" s="2">
        <v>45240</v>
      </c>
      <c r="D1923" s="2">
        <v>45288</v>
      </c>
      <c r="E1923" t="s">
        <v>35</v>
      </c>
      <c r="F1923" t="s">
        <v>1128</v>
      </c>
      <c r="G1923" t="s">
        <v>942</v>
      </c>
      <c r="H1923" t="s">
        <v>1129</v>
      </c>
      <c r="I1923" t="s">
        <v>3158</v>
      </c>
      <c r="J1923" t="s">
        <v>3159</v>
      </c>
      <c r="K1923" t="s">
        <v>35</v>
      </c>
      <c r="L1923">
        <v>8</v>
      </c>
      <c r="M1923" t="s">
        <v>77</v>
      </c>
      <c r="N1923">
        <v>169.54</v>
      </c>
      <c r="O1923">
        <v>126.07</v>
      </c>
      <c r="P1923" t="s">
        <v>78</v>
      </c>
      <c r="Q1923" s="94">
        <v>45281.665277777778</v>
      </c>
      <c r="R1923">
        <v>1356.32</v>
      </c>
      <c r="S1923">
        <v>1008.56</v>
      </c>
      <c r="T1923" t="str">
        <f>VLOOKUP(E1923,zamiana!A:B,2,0)</f>
        <v>WAMTECHNIK</v>
      </c>
    </row>
    <row r="1924" spans="1:20" x14ac:dyDescent="0.3">
      <c r="A1924" t="s">
        <v>5852</v>
      </c>
      <c r="B1924" s="2">
        <v>45240</v>
      </c>
      <c r="C1924" s="2">
        <v>45240</v>
      </c>
      <c r="D1924" s="2">
        <v>45288</v>
      </c>
      <c r="E1924" t="s">
        <v>35</v>
      </c>
      <c r="F1924" t="s">
        <v>1128</v>
      </c>
      <c r="G1924" t="s">
        <v>942</v>
      </c>
      <c r="H1924" t="s">
        <v>1129</v>
      </c>
      <c r="I1924" t="s">
        <v>3165</v>
      </c>
      <c r="J1924" t="s">
        <v>3166</v>
      </c>
      <c r="K1924" t="s">
        <v>35</v>
      </c>
      <c r="L1924">
        <v>8</v>
      </c>
      <c r="M1924" t="s">
        <v>77</v>
      </c>
      <c r="N1924">
        <v>183.57</v>
      </c>
      <c r="O1924">
        <v>133.19999999999999</v>
      </c>
      <c r="P1924" t="s">
        <v>78</v>
      </c>
      <c r="Q1924" s="94">
        <v>45281.678472222222</v>
      </c>
      <c r="R1924">
        <v>1468.56</v>
      </c>
      <c r="S1924">
        <v>1065.5999999999999</v>
      </c>
      <c r="T1924" t="str">
        <f>VLOOKUP(E1924,zamiana!A:B,2,0)</f>
        <v>WAMTECHNIK</v>
      </c>
    </row>
    <row r="1925" spans="1:20" x14ac:dyDescent="0.3">
      <c r="A1925" t="s">
        <v>5853</v>
      </c>
      <c r="B1925" s="2">
        <v>45259</v>
      </c>
      <c r="C1925" s="2">
        <v>45240</v>
      </c>
      <c r="D1925" s="2"/>
      <c r="E1925" t="s">
        <v>529</v>
      </c>
      <c r="F1925" t="s">
        <v>2261</v>
      </c>
      <c r="G1925" t="s">
        <v>942</v>
      </c>
      <c r="H1925" t="s">
        <v>529</v>
      </c>
      <c r="I1925" t="s">
        <v>4050</v>
      </c>
      <c r="J1925" t="s">
        <v>4050</v>
      </c>
      <c r="K1925" t="s">
        <v>1966</v>
      </c>
      <c r="L1925">
        <v>7</v>
      </c>
      <c r="M1925" t="s">
        <v>77</v>
      </c>
      <c r="N1925">
        <v>3363.26</v>
      </c>
      <c r="O1925">
        <v>3369.74</v>
      </c>
      <c r="P1925" t="s">
        <v>78</v>
      </c>
      <c r="Q1925" s="94">
        <v>45281.640277777777</v>
      </c>
      <c r="R1925">
        <v>23542.82</v>
      </c>
      <c r="S1925">
        <v>23588.18</v>
      </c>
      <c r="T1925" t="str">
        <f>VLOOKUP(E1925,zamiana!A:B,2,0)</f>
        <v>ALSTOM (ex. BT) GOE</v>
      </c>
    </row>
    <row r="1926" spans="1:20" x14ac:dyDescent="0.3">
      <c r="A1926" t="s">
        <v>5853</v>
      </c>
      <c r="B1926" s="2">
        <v>45259</v>
      </c>
      <c r="C1926" s="2">
        <v>45240</v>
      </c>
      <c r="D1926" s="2"/>
      <c r="E1926" t="s">
        <v>529</v>
      </c>
      <c r="F1926" t="s">
        <v>2261</v>
      </c>
      <c r="G1926" t="s">
        <v>942</v>
      </c>
      <c r="H1926" t="s">
        <v>529</v>
      </c>
      <c r="I1926" t="s">
        <v>4050</v>
      </c>
      <c r="J1926" t="s">
        <v>4050</v>
      </c>
      <c r="K1926" t="s">
        <v>1966</v>
      </c>
      <c r="L1926">
        <v>-7</v>
      </c>
      <c r="M1926" t="s">
        <v>77</v>
      </c>
      <c r="N1926">
        <v>3896.22</v>
      </c>
      <c r="O1926">
        <v>3369.74</v>
      </c>
      <c r="P1926" t="s">
        <v>78</v>
      </c>
      <c r="Q1926" s="94">
        <v>45281.640277777777</v>
      </c>
      <c r="R1926">
        <v>-27273.54</v>
      </c>
      <c r="S1926">
        <v>-23588.18</v>
      </c>
      <c r="T1926" t="str">
        <f>VLOOKUP(E1926,zamiana!A:B,2,0)</f>
        <v>ALSTOM (ex. BT) GOE</v>
      </c>
    </row>
    <row r="1927" spans="1:20" x14ac:dyDescent="0.3">
      <c r="A1927" t="s">
        <v>5854</v>
      </c>
      <c r="B1927" s="2">
        <v>45240</v>
      </c>
      <c r="C1927" s="2">
        <v>45240</v>
      </c>
      <c r="D1927" s="2"/>
      <c r="E1927" t="s">
        <v>529</v>
      </c>
      <c r="F1927" t="s">
        <v>2261</v>
      </c>
      <c r="G1927" t="s">
        <v>942</v>
      </c>
      <c r="H1927" t="s">
        <v>529</v>
      </c>
      <c r="I1927" t="s">
        <v>4050</v>
      </c>
      <c r="J1927" t="s">
        <v>4050</v>
      </c>
      <c r="K1927" t="s">
        <v>1966</v>
      </c>
      <c r="L1927">
        <v>7</v>
      </c>
      <c r="M1927" t="s">
        <v>77</v>
      </c>
      <c r="N1927">
        <v>3896.22</v>
      </c>
      <c r="O1927">
        <v>3369.74</v>
      </c>
      <c r="P1927" t="s">
        <v>78</v>
      </c>
      <c r="Q1927" s="94">
        <v>45281.640277777777</v>
      </c>
      <c r="R1927">
        <v>27273.54</v>
      </c>
      <c r="S1927">
        <v>23588.18</v>
      </c>
      <c r="T1927" t="str">
        <f>VLOOKUP(E1927,zamiana!A:B,2,0)</f>
        <v>ALSTOM (ex. BT) GOE</v>
      </c>
    </row>
    <row r="1928" spans="1:20" x14ac:dyDescent="0.3">
      <c r="A1928" t="s">
        <v>5855</v>
      </c>
      <c r="B1928" s="2">
        <v>45240</v>
      </c>
      <c r="C1928" s="2">
        <v>45240</v>
      </c>
      <c r="D1928" s="2"/>
      <c r="E1928" t="s">
        <v>529</v>
      </c>
      <c r="F1928" t="s">
        <v>2261</v>
      </c>
      <c r="G1928" t="s">
        <v>942</v>
      </c>
      <c r="H1928" t="s">
        <v>529</v>
      </c>
      <c r="I1928">
        <v>500644726</v>
      </c>
      <c r="J1928" t="s">
        <v>4346</v>
      </c>
      <c r="K1928" t="s">
        <v>529</v>
      </c>
      <c r="L1928">
        <v>11</v>
      </c>
      <c r="M1928" t="s">
        <v>77</v>
      </c>
      <c r="N1928">
        <v>94.56</v>
      </c>
      <c r="O1928">
        <v>35.24</v>
      </c>
      <c r="P1928" t="s">
        <v>78</v>
      </c>
      <c r="Q1928" s="94">
        <v>45281.660416666666</v>
      </c>
      <c r="R1928">
        <v>1040.1600000000001</v>
      </c>
      <c r="S1928">
        <v>387.64</v>
      </c>
      <c r="T1928" t="str">
        <f>VLOOKUP(E1928,zamiana!A:B,2,0)</f>
        <v>ALSTOM (ex. BT) GOE</v>
      </c>
    </row>
    <row r="1929" spans="1:20" x14ac:dyDescent="0.3">
      <c r="A1929" t="s">
        <v>5855</v>
      </c>
      <c r="B1929" s="2">
        <v>45240</v>
      </c>
      <c r="C1929" s="2">
        <v>45240</v>
      </c>
      <c r="D1929" s="2"/>
      <c r="E1929" t="s">
        <v>529</v>
      </c>
      <c r="F1929" t="s">
        <v>2261</v>
      </c>
      <c r="G1929" t="s">
        <v>942</v>
      </c>
      <c r="H1929" t="s">
        <v>529</v>
      </c>
      <c r="I1929">
        <v>500644725</v>
      </c>
      <c r="J1929" t="s">
        <v>4345</v>
      </c>
      <c r="K1929" t="s">
        <v>529</v>
      </c>
      <c r="L1929">
        <v>11</v>
      </c>
      <c r="M1929" t="s">
        <v>77</v>
      </c>
      <c r="N1929">
        <v>94.56</v>
      </c>
      <c r="O1929">
        <v>35.24</v>
      </c>
      <c r="P1929" t="s">
        <v>78</v>
      </c>
      <c r="Q1929" s="94">
        <v>45281.660416666666</v>
      </c>
      <c r="R1929">
        <v>1040.1600000000001</v>
      </c>
      <c r="S1929">
        <v>387.64</v>
      </c>
      <c r="T1929" t="str">
        <f>VLOOKUP(E1929,zamiana!A:B,2,0)</f>
        <v>ALSTOM (ex. BT) GOE</v>
      </c>
    </row>
    <row r="1930" spans="1:20" x14ac:dyDescent="0.3">
      <c r="A1930" t="s">
        <v>5856</v>
      </c>
      <c r="B1930" s="2">
        <v>45240</v>
      </c>
      <c r="C1930" s="2">
        <v>45240</v>
      </c>
      <c r="D1930" s="2"/>
      <c r="E1930" t="s">
        <v>964</v>
      </c>
      <c r="F1930" t="s">
        <v>2830</v>
      </c>
      <c r="G1930" t="s">
        <v>942</v>
      </c>
      <c r="H1930" t="s">
        <v>964</v>
      </c>
      <c r="I1930" t="s">
        <v>5857</v>
      </c>
      <c r="J1930" t="s">
        <v>5858</v>
      </c>
      <c r="K1930" t="s">
        <v>964</v>
      </c>
      <c r="L1930">
        <v>4</v>
      </c>
      <c r="M1930" t="s">
        <v>77</v>
      </c>
      <c r="N1930">
        <v>33.44</v>
      </c>
      <c r="O1930">
        <v>50.74</v>
      </c>
      <c r="P1930" t="s">
        <v>78</v>
      </c>
      <c r="Q1930" s="94">
        <v>45281.681944444441</v>
      </c>
      <c r="R1930">
        <v>133.76</v>
      </c>
      <c r="S1930">
        <v>202.96</v>
      </c>
      <c r="T1930" t="str">
        <f>VLOOKUP(E1930,zamiana!A:B,2,0)</f>
        <v>ALSTOM SLZ</v>
      </c>
    </row>
    <row r="1931" spans="1:20" x14ac:dyDescent="0.3">
      <c r="A1931" t="s">
        <v>5856</v>
      </c>
      <c r="B1931" s="2">
        <v>45240</v>
      </c>
      <c r="C1931" s="2">
        <v>45240</v>
      </c>
      <c r="D1931" s="2"/>
      <c r="E1931" t="s">
        <v>964</v>
      </c>
      <c r="F1931" t="s">
        <v>2830</v>
      </c>
      <c r="G1931" t="s">
        <v>942</v>
      </c>
      <c r="H1931" t="s">
        <v>964</v>
      </c>
      <c r="I1931" t="s">
        <v>5859</v>
      </c>
      <c r="J1931" t="s">
        <v>5860</v>
      </c>
      <c r="K1931" t="s">
        <v>964</v>
      </c>
      <c r="L1931">
        <v>2</v>
      </c>
      <c r="M1931" t="s">
        <v>77</v>
      </c>
      <c r="N1931">
        <v>49.39</v>
      </c>
      <c r="O1931">
        <v>38.26</v>
      </c>
      <c r="P1931" t="s">
        <v>78</v>
      </c>
      <c r="Q1931" s="94">
        <v>45281.681944444441</v>
      </c>
      <c r="R1931">
        <v>98.78</v>
      </c>
      <c r="S1931">
        <v>76.52</v>
      </c>
      <c r="T1931" t="str">
        <f>VLOOKUP(E1931,zamiana!A:B,2,0)</f>
        <v>ALSTOM SLZ</v>
      </c>
    </row>
    <row r="1932" spans="1:20" x14ac:dyDescent="0.3">
      <c r="A1932" t="s">
        <v>5856</v>
      </c>
      <c r="B1932" s="2">
        <v>45240</v>
      </c>
      <c r="C1932" s="2">
        <v>45240</v>
      </c>
      <c r="D1932" s="2"/>
      <c r="E1932" t="s">
        <v>964</v>
      </c>
      <c r="F1932" t="s">
        <v>2830</v>
      </c>
      <c r="G1932" t="s">
        <v>942</v>
      </c>
      <c r="H1932" t="s">
        <v>964</v>
      </c>
      <c r="I1932" t="s">
        <v>5861</v>
      </c>
      <c r="J1932" t="s">
        <v>5862</v>
      </c>
      <c r="K1932" t="s">
        <v>964</v>
      </c>
      <c r="L1932">
        <v>20</v>
      </c>
      <c r="M1932" t="s">
        <v>77</v>
      </c>
      <c r="N1932">
        <v>10.44</v>
      </c>
      <c r="O1932">
        <v>27.98</v>
      </c>
      <c r="P1932" t="s">
        <v>78</v>
      </c>
      <c r="Q1932" s="94">
        <v>45281.681944444441</v>
      </c>
      <c r="R1932">
        <v>208.8</v>
      </c>
      <c r="S1932">
        <v>559.6</v>
      </c>
      <c r="T1932" t="str">
        <f>VLOOKUP(E1932,zamiana!A:B,2,0)</f>
        <v>ALSTOM SLZ</v>
      </c>
    </row>
    <row r="1933" spans="1:20" x14ac:dyDescent="0.3">
      <c r="A1933" t="s">
        <v>5856</v>
      </c>
      <c r="B1933" s="2">
        <v>45240</v>
      </c>
      <c r="C1933" s="2">
        <v>45240</v>
      </c>
      <c r="D1933" s="2"/>
      <c r="E1933" t="s">
        <v>964</v>
      </c>
      <c r="F1933" t="s">
        <v>2830</v>
      </c>
      <c r="G1933" t="s">
        <v>942</v>
      </c>
      <c r="H1933" t="s">
        <v>964</v>
      </c>
      <c r="I1933" t="s">
        <v>5863</v>
      </c>
      <c r="J1933" t="s">
        <v>5864</v>
      </c>
      <c r="K1933" t="s">
        <v>964</v>
      </c>
      <c r="L1933">
        <v>2</v>
      </c>
      <c r="M1933" t="s">
        <v>77</v>
      </c>
      <c r="N1933">
        <v>59.16</v>
      </c>
      <c r="O1933">
        <v>52.22</v>
      </c>
      <c r="P1933" t="s">
        <v>78</v>
      </c>
      <c r="Q1933" s="94">
        <v>45281.681944444441</v>
      </c>
      <c r="R1933">
        <v>118.32</v>
      </c>
      <c r="S1933">
        <v>104.44</v>
      </c>
      <c r="T1933" t="str">
        <f>VLOOKUP(E1933,zamiana!A:B,2,0)</f>
        <v>ALSTOM SLZ</v>
      </c>
    </row>
    <row r="1934" spans="1:20" x14ac:dyDescent="0.3">
      <c r="A1934" t="s">
        <v>5865</v>
      </c>
      <c r="B1934" s="2">
        <v>45240</v>
      </c>
      <c r="C1934" s="2">
        <v>45240</v>
      </c>
      <c r="D1934" s="2"/>
      <c r="E1934" t="s">
        <v>964</v>
      </c>
      <c r="F1934" t="s">
        <v>2830</v>
      </c>
      <c r="G1934" t="s">
        <v>942</v>
      </c>
      <c r="H1934" t="s">
        <v>964</v>
      </c>
      <c r="I1934" t="s">
        <v>5866</v>
      </c>
      <c r="J1934" t="s">
        <v>5867</v>
      </c>
      <c r="K1934" t="s">
        <v>964</v>
      </c>
      <c r="L1934">
        <v>2</v>
      </c>
      <c r="M1934" t="s">
        <v>77</v>
      </c>
      <c r="N1934">
        <v>27.8</v>
      </c>
      <c r="O1934">
        <v>26.24</v>
      </c>
      <c r="P1934" t="s">
        <v>78</v>
      </c>
      <c r="Q1934" s="94">
        <v>45281.681944444441</v>
      </c>
      <c r="R1934">
        <v>55.6</v>
      </c>
      <c r="S1934">
        <v>52.48</v>
      </c>
      <c r="T1934" t="str">
        <f>VLOOKUP(E1934,zamiana!A:B,2,0)</f>
        <v>ALSTOM SLZ</v>
      </c>
    </row>
    <row r="1935" spans="1:20" x14ac:dyDescent="0.3">
      <c r="A1935" t="s">
        <v>5865</v>
      </c>
      <c r="B1935" s="2">
        <v>45240</v>
      </c>
      <c r="C1935" s="2">
        <v>45240</v>
      </c>
      <c r="D1935" s="2"/>
      <c r="E1935" t="s">
        <v>964</v>
      </c>
      <c r="F1935" t="s">
        <v>2830</v>
      </c>
      <c r="G1935" t="s">
        <v>942</v>
      </c>
      <c r="H1935" t="s">
        <v>964</v>
      </c>
      <c r="I1935" t="s">
        <v>5868</v>
      </c>
      <c r="J1935" t="s">
        <v>5869</v>
      </c>
      <c r="K1935" t="s">
        <v>964</v>
      </c>
      <c r="L1935">
        <v>20</v>
      </c>
      <c r="M1935" t="s">
        <v>77</v>
      </c>
      <c r="N1935">
        <v>10.57</v>
      </c>
      <c r="O1935">
        <v>25.64</v>
      </c>
      <c r="P1935" t="s">
        <v>78</v>
      </c>
      <c r="Q1935" s="94">
        <v>45281.681944444441</v>
      </c>
      <c r="R1935">
        <v>211.4</v>
      </c>
      <c r="S1935">
        <v>512.79999999999995</v>
      </c>
      <c r="T1935" t="str">
        <f>VLOOKUP(E1935,zamiana!A:B,2,0)</f>
        <v>ALSTOM SLZ</v>
      </c>
    </row>
    <row r="1936" spans="1:20" x14ac:dyDescent="0.3">
      <c r="A1936" t="s">
        <v>5865</v>
      </c>
      <c r="B1936" s="2">
        <v>45240</v>
      </c>
      <c r="C1936" s="2">
        <v>45240</v>
      </c>
      <c r="D1936" s="2"/>
      <c r="E1936" t="s">
        <v>964</v>
      </c>
      <c r="F1936" t="s">
        <v>2830</v>
      </c>
      <c r="G1936" t="s">
        <v>942</v>
      </c>
      <c r="H1936" t="s">
        <v>964</v>
      </c>
      <c r="I1936" t="s">
        <v>5870</v>
      </c>
      <c r="J1936" t="s">
        <v>5871</v>
      </c>
      <c r="K1936" t="s">
        <v>964</v>
      </c>
      <c r="L1936">
        <v>10</v>
      </c>
      <c r="M1936" t="s">
        <v>77</v>
      </c>
      <c r="N1936">
        <v>26.03</v>
      </c>
      <c r="O1936">
        <v>26.53</v>
      </c>
      <c r="P1936" t="s">
        <v>78</v>
      </c>
      <c r="Q1936" s="94">
        <v>45281.681944444441</v>
      </c>
      <c r="R1936">
        <v>260.3</v>
      </c>
      <c r="S1936">
        <v>265.3</v>
      </c>
      <c r="T1936" t="str">
        <f>VLOOKUP(E1936,zamiana!A:B,2,0)</f>
        <v>ALSTOM SLZ</v>
      </c>
    </row>
    <row r="1937" spans="1:20" x14ac:dyDescent="0.3">
      <c r="A1937" t="s">
        <v>5872</v>
      </c>
      <c r="B1937" s="2">
        <v>45240</v>
      </c>
      <c r="C1937" s="2">
        <v>45240</v>
      </c>
      <c r="D1937" s="2"/>
      <c r="E1937" t="s">
        <v>58</v>
      </c>
      <c r="F1937" t="s">
        <v>1381</v>
      </c>
      <c r="G1937" t="s">
        <v>942</v>
      </c>
      <c r="H1937" t="s">
        <v>1382</v>
      </c>
      <c r="I1937">
        <v>18199</v>
      </c>
      <c r="J1937" t="s">
        <v>4323</v>
      </c>
      <c r="K1937" t="s">
        <v>58</v>
      </c>
      <c r="L1937">
        <v>2</v>
      </c>
      <c r="M1937" t="s">
        <v>77</v>
      </c>
      <c r="N1937">
        <v>4700</v>
      </c>
      <c r="O1937">
        <v>3159.13</v>
      </c>
      <c r="P1937" t="s">
        <v>78</v>
      </c>
      <c r="Q1937" s="94">
        <v>45281.679861111108</v>
      </c>
      <c r="R1937">
        <v>9400</v>
      </c>
      <c r="S1937">
        <v>6318.26</v>
      </c>
      <c r="T1937" t="str">
        <f>VLOOKUP(E1937,zamiana!A:B,2,0)</f>
        <v>Impact</v>
      </c>
    </row>
    <row r="1938" spans="1:20" x14ac:dyDescent="0.3">
      <c r="A1938" t="s">
        <v>5873</v>
      </c>
      <c r="B1938" s="2">
        <v>45243</v>
      </c>
      <c r="C1938" s="2">
        <v>45243</v>
      </c>
      <c r="D1938" s="2">
        <v>45265</v>
      </c>
      <c r="E1938" t="s">
        <v>937</v>
      </c>
      <c r="F1938" t="s">
        <v>938</v>
      </c>
      <c r="G1938" t="s">
        <v>942</v>
      </c>
      <c r="H1938" t="s">
        <v>939</v>
      </c>
      <c r="I1938" t="s">
        <v>4264</v>
      </c>
      <c r="J1938" t="s">
        <v>4265</v>
      </c>
      <c r="K1938" t="s">
        <v>880</v>
      </c>
      <c r="L1938">
        <v>2</v>
      </c>
      <c r="M1938" t="s">
        <v>77</v>
      </c>
      <c r="N1938">
        <v>11543.38</v>
      </c>
      <c r="O1938">
        <v>8133.37</v>
      </c>
      <c r="P1938" t="s">
        <v>78</v>
      </c>
      <c r="Q1938" s="94">
        <v>45281.629861111112</v>
      </c>
      <c r="R1938">
        <v>23086.76</v>
      </c>
      <c r="S1938">
        <v>16266.74</v>
      </c>
      <c r="T1938" t="str">
        <f>VLOOKUP(E1938,zamiana!A:B,2,0)</f>
        <v>STADLER BUSSNANG</v>
      </c>
    </row>
    <row r="1939" spans="1:20" x14ac:dyDescent="0.3">
      <c r="A1939" t="s">
        <v>5874</v>
      </c>
      <c r="B1939" s="2">
        <v>45243</v>
      </c>
      <c r="C1939" s="2">
        <v>45243</v>
      </c>
      <c r="D1939" s="2">
        <v>45265</v>
      </c>
      <c r="E1939" t="s">
        <v>937</v>
      </c>
      <c r="F1939" t="s">
        <v>938</v>
      </c>
      <c r="G1939" t="s">
        <v>942</v>
      </c>
      <c r="H1939" t="s">
        <v>939</v>
      </c>
      <c r="I1939">
        <v>12451092</v>
      </c>
      <c r="J1939" t="s">
        <v>2876</v>
      </c>
      <c r="K1939" t="s">
        <v>880</v>
      </c>
      <c r="L1939">
        <v>1</v>
      </c>
      <c r="M1939" t="s">
        <v>77</v>
      </c>
      <c r="N1939">
        <v>1716.01</v>
      </c>
      <c r="O1939">
        <v>1343.34</v>
      </c>
      <c r="P1939" t="s">
        <v>78</v>
      </c>
      <c r="Q1939" s="94">
        <v>45281.660416666666</v>
      </c>
      <c r="R1939">
        <v>1716.01</v>
      </c>
      <c r="S1939">
        <v>1343.34</v>
      </c>
      <c r="T1939" t="str">
        <f>VLOOKUP(E1939,zamiana!A:B,2,0)</f>
        <v>STADLER BUSSNANG</v>
      </c>
    </row>
    <row r="1940" spans="1:20" x14ac:dyDescent="0.3">
      <c r="A1940" t="s">
        <v>5875</v>
      </c>
      <c r="B1940" s="2">
        <v>45243</v>
      </c>
      <c r="C1940" s="2">
        <v>45243</v>
      </c>
      <c r="D1940" s="2">
        <v>45265</v>
      </c>
      <c r="E1940" t="s">
        <v>937</v>
      </c>
      <c r="F1940" t="s">
        <v>938</v>
      </c>
      <c r="G1940" t="s">
        <v>942</v>
      </c>
      <c r="H1940" t="s">
        <v>939</v>
      </c>
      <c r="I1940" t="s">
        <v>4264</v>
      </c>
      <c r="J1940" t="s">
        <v>4265</v>
      </c>
      <c r="K1940" t="s">
        <v>880</v>
      </c>
      <c r="L1940">
        <v>2</v>
      </c>
      <c r="M1940" t="s">
        <v>77</v>
      </c>
      <c r="N1940">
        <v>11543.38</v>
      </c>
      <c r="O1940">
        <v>8133.37</v>
      </c>
      <c r="P1940" t="s">
        <v>78</v>
      </c>
      <c r="Q1940" s="94">
        <v>45281.629861111112</v>
      </c>
      <c r="R1940">
        <v>23086.76</v>
      </c>
      <c r="S1940">
        <v>16266.74</v>
      </c>
      <c r="T1940" t="str">
        <f>VLOOKUP(E1940,zamiana!A:B,2,0)</f>
        <v>STADLER BUSSNANG</v>
      </c>
    </row>
    <row r="1941" spans="1:20" x14ac:dyDescent="0.3">
      <c r="A1941" t="s">
        <v>5876</v>
      </c>
      <c r="B1941" s="2">
        <v>45243</v>
      </c>
      <c r="C1941" s="2">
        <v>45243</v>
      </c>
      <c r="D1941" s="2">
        <v>45265</v>
      </c>
      <c r="E1941" t="s">
        <v>937</v>
      </c>
      <c r="F1941" t="s">
        <v>938</v>
      </c>
      <c r="G1941" t="s">
        <v>942</v>
      </c>
      <c r="H1941" t="s">
        <v>939</v>
      </c>
      <c r="I1941">
        <v>12096217</v>
      </c>
      <c r="J1941" t="s">
        <v>5877</v>
      </c>
      <c r="K1941" t="s">
        <v>880</v>
      </c>
      <c r="L1941">
        <v>60</v>
      </c>
      <c r="M1941" t="s">
        <v>77</v>
      </c>
      <c r="N1941">
        <v>5.09</v>
      </c>
      <c r="O1941">
        <v>3.91</v>
      </c>
      <c r="P1941" t="s">
        <v>78</v>
      </c>
      <c r="Q1941" s="94">
        <v>45281.631944444445</v>
      </c>
      <c r="R1941">
        <v>305.39999999999998</v>
      </c>
      <c r="S1941">
        <v>234.6</v>
      </c>
      <c r="T1941" t="str">
        <f>VLOOKUP(E1941,zamiana!A:B,2,0)</f>
        <v>STADLER BUSSNANG</v>
      </c>
    </row>
    <row r="1942" spans="1:20" x14ac:dyDescent="0.3">
      <c r="A1942" t="s">
        <v>5878</v>
      </c>
      <c r="B1942" s="2">
        <v>45243</v>
      </c>
      <c r="C1942" s="2">
        <v>45243</v>
      </c>
      <c r="D1942" s="2">
        <v>45265</v>
      </c>
      <c r="E1942" t="s">
        <v>937</v>
      </c>
      <c r="F1942" t="s">
        <v>938</v>
      </c>
      <c r="G1942" t="s">
        <v>942</v>
      </c>
      <c r="H1942" t="s">
        <v>939</v>
      </c>
      <c r="I1942">
        <v>12394380</v>
      </c>
      <c r="J1942" t="s">
        <v>4288</v>
      </c>
      <c r="K1942" t="s">
        <v>880</v>
      </c>
      <c r="L1942">
        <v>160</v>
      </c>
      <c r="M1942" t="s">
        <v>77</v>
      </c>
      <c r="N1942">
        <v>24.9</v>
      </c>
      <c r="O1942">
        <v>0.67</v>
      </c>
      <c r="P1942" t="s">
        <v>78</v>
      </c>
      <c r="Q1942" s="94">
        <v>45281.65625</v>
      </c>
      <c r="R1942">
        <v>3984</v>
      </c>
      <c r="S1942">
        <v>107.2</v>
      </c>
      <c r="T1942" t="str">
        <f>VLOOKUP(E1942,zamiana!A:B,2,0)</f>
        <v>STADLER BUSSNANG</v>
      </c>
    </row>
    <row r="1943" spans="1:20" x14ac:dyDescent="0.3">
      <c r="A1943" t="s">
        <v>5878</v>
      </c>
      <c r="B1943" s="2">
        <v>45243</v>
      </c>
      <c r="C1943" s="2">
        <v>45243</v>
      </c>
      <c r="D1943" s="2">
        <v>45265</v>
      </c>
      <c r="E1943" t="s">
        <v>937</v>
      </c>
      <c r="F1943" t="s">
        <v>938</v>
      </c>
      <c r="G1943" t="s">
        <v>942</v>
      </c>
      <c r="H1943" t="s">
        <v>939</v>
      </c>
      <c r="I1943">
        <v>12394378</v>
      </c>
      <c r="J1943" t="s">
        <v>3876</v>
      </c>
      <c r="K1943" t="s">
        <v>880</v>
      </c>
      <c r="L1943">
        <v>160</v>
      </c>
      <c r="M1943" t="s">
        <v>77</v>
      </c>
      <c r="N1943">
        <v>20.61</v>
      </c>
      <c r="O1943">
        <v>0.73</v>
      </c>
      <c r="P1943" t="s">
        <v>78</v>
      </c>
      <c r="Q1943" s="94">
        <v>45281.65625</v>
      </c>
      <c r="R1943">
        <v>3297.6</v>
      </c>
      <c r="S1943">
        <v>116.8</v>
      </c>
      <c r="T1943" t="str">
        <f>VLOOKUP(E1943,zamiana!A:B,2,0)</f>
        <v>STADLER BUSSNANG</v>
      </c>
    </row>
    <row r="1944" spans="1:20" x14ac:dyDescent="0.3">
      <c r="A1944" t="s">
        <v>5879</v>
      </c>
      <c r="B1944" s="2">
        <v>45243</v>
      </c>
      <c r="C1944" s="2">
        <v>45243</v>
      </c>
      <c r="D1944" s="2">
        <v>45265</v>
      </c>
      <c r="E1944" t="s">
        <v>937</v>
      </c>
      <c r="F1944" t="s">
        <v>938</v>
      </c>
      <c r="G1944" t="s">
        <v>942</v>
      </c>
      <c r="H1944" t="s">
        <v>939</v>
      </c>
      <c r="I1944" t="s">
        <v>2657</v>
      </c>
      <c r="J1944" t="s">
        <v>2658</v>
      </c>
      <c r="K1944" t="s">
        <v>880</v>
      </c>
      <c r="L1944">
        <v>2</v>
      </c>
      <c r="M1944" t="s">
        <v>77</v>
      </c>
      <c r="N1944">
        <v>1621.36</v>
      </c>
      <c r="O1944">
        <v>820.54</v>
      </c>
      <c r="P1944" t="s">
        <v>78</v>
      </c>
      <c r="Q1944" s="94">
        <v>45281.668749999997</v>
      </c>
      <c r="R1944">
        <v>3242.72</v>
      </c>
      <c r="S1944">
        <v>1641.08</v>
      </c>
      <c r="T1944" t="str">
        <f>VLOOKUP(E1944,zamiana!A:B,2,0)</f>
        <v>STADLER BUSSNANG</v>
      </c>
    </row>
    <row r="1945" spans="1:20" x14ac:dyDescent="0.3">
      <c r="A1945" t="s">
        <v>5879</v>
      </c>
      <c r="B1945" s="2">
        <v>45243</v>
      </c>
      <c r="C1945" s="2">
        <v>45243</v>
      </c>
      <c r="D1945" s="2">
        <v>45265</v>
      </c>
      <c r="E1945" t="s">
        <v>937</v>
      </c>
      <c r="F1945" t="s">
        <v>938</v>
      </c>
      <c r="G1945" t="s">
        <v>942</v>
      </c>
      <c r="H1945" t="s">
        <v>939</v>
      </c>
      <c r="I1945" t="s">
        <v>2657</v>
      </c>
      <c r="J1945" t="s">
        <v>2658</v>
      </c>
      <c r="K1945" t="s">
        <v>880</v>
      </c>
      <c r="L1945">
        <v>4</v>
      </c>
      <c r="M1945" t="s">
        <v>77</v>
      </c>
      <c r="N1945">
        <v>1621.36</v>
      </c>
      <c r="O1945">
        <v>820.54</v>
      </c>
      <c r="P1945" t="s">
        <v>78</v>
      </c>
      <c r="Q1945" s="94">
        <v>45281.668749999997</v>
      </c>
      <c r="R1945">
        <v>6485.44</v>
      </c>
      <c r="S1945">
        <v>3282.16</v>
      </c>
      <c r="T1945" t="str">
        <f>VLOOKUP(E1945,zamiana!A:B,2,0)</f>
        <v>STADLER BUSSNANG</v>
      </c>
    </row>
    <row r="1946" spans="1:20" x14ac:dyDescent="0.3">
      <c r="A1946" t="s">
        <v>5880</v>
      </c>
      <c r="B1946" s="2">
        <v>45243</v>
      </c>
      <c r="C1946" s="2">
        <v>45243</v>
      </c>
      <c r="D1946" s="2">
        <v>45265</v>
      </c>
      <c r="E1946" t="s">
        <v>937</v>
      </c>
      <c r="F1946" t="s">
        <v>938</v>
      </c>
      <c r="G1946" t="s">
        <v>942</v>
      </c>
      <c r="H1946" t="s">
        <v>939</v>
      </c>
      <c r="I1946" t="s">
        <v>3667</v>
      </c>
      <c r="J1946" t="s">
        <v>3668</v>
      </c>
      <c r="K1946" t="s">
        <v>880</v>
      </c>
      <c r="L1946">
        <v>1</v>
      </c>
      <c r="M1946" t="s">
        <v>77</v>
      </c>
      <c r="N1946">
        <v>197.43</v>
      </c>
      <c r="O1946">
        <v>115.38</v>
      </c>
      <c r="P1946" t="s">
        <v>78</v>
      </c>
      <c r="Q1946" s="94">
        <v>45281.677083333336</v>
      </c>
      <c r="R1946">
        <v>197.43</v>
      </c>
      <c r="S1946">
        <v>115.38</v>
      </c>
      <c r="T1946" t="str">
        <f>VLOOKUP(E1946,zamiana!A:B,2,0)</f>
        <v>STADLER BUSSNANG</v>
      </c>
    </row>
    <row r="1947" spans="1:20" x14ac:dyDescent="0.3">
      <c r="A1947" t="s">
        <v>5881</v>
      </c>
      <c r="B1947" s="2">
        <v>45243</v>
      </c>
      <c r="C1947" s="2">
        <v>45243</v>
      </c>
      <c r="D1947" s="2">
        <v>45265</v>
      </c>
      <c r="E1947" t="s">
        <v>937</v>
      </c>
      <c r="F1947" t="s">
        <v>938</v>
      </c>
      <c r="G1947" t="s">
        <v>942</v>
      </c>
      <c r="H1947" t="s">
        <v>939</v>
      </c>
      <c r="I1947">
        <v>12561913</v>
      </c>
      <c r="J1947" t="s">
        <v>5882</v>
      </c>
      <c r="K1947" t="s">
        <v>880</v>
      </c>
      <c r="L1947">
        <v>2</v>
      </c>
      <c r="M1947" t="s">
        <v>77</v>
      </c>
      <c r="N1947">
        <v>143.87</v>
      </c>
      <c r="O1947">
        <v>15.18</v>
      </c>
      <c r="P1947" t="s">
        <v>78</v>
      </c>
      <c r="Q1947" s="94">
        <v>45281.681944444441</v>
      </c>
      <c r="R1947">
        <v>287.74</v>
      </c>
      <c r="S1947">
        <v>30.36</v>
      </c>
      <c r="T1947" t="str">
        <f>VLOOKUP(E1947,zamiana!A:B,2,0)</f>
        <v>STADLER BUSSNANG</v>
      </c>
    </row>
    <row r="1948" spans="1:20" x14ac:dyDescent="0.3">
      <c r="A1948" t="s">
        <v>5883</v>
      </c>
      <c r="B1948" s="2">
        <v>45243</v>
      </c>
      <c r="C1948" s="2">
        <v>45243</v>
      </c>
      <c r="D1948" s="2">
        <v>45265</v>
      </c>
      <c r="E1948" t="s">
        <v>937</v>
      </c>
      <c r="F1948" t="s">
        <v>938</v>
      </c>
      <c r="G1948" t="s">
        <v>942</v>
      </c>
      <c r="H1948" t="s">
        <v>939</v>
      </c>
      <c r="I1948">
        <v>12534910</v>
      </c>
      <c r="J1948" t="s">
        <v>5884</v>
      </c>
      <c r="K1948" t="s">
        <v>880</v>
      </c>
      <c r="L1948">
        <v>18</v>
      </c>
      <c r="M1948">
        <v>272</v>
      </c>
      <c r="N1948">
        <v>10.3</v>
      </c>
      <c r="O1948">
        <v>37.549999999999997</v>
      </c>
      <c r="P1948" t="s">
        <v>78</v>
      </c>
      <c r="Q1948" s="94">
        <v>45281.665277777778</v>
      </c>
      <c r="R1948">
        <v>185.4</v>
      </c>
      <c r="S1948">
        <v>675.9</v>
      </c>
      <c r="T1948" t="str">
        <f>VLOOKUP(E1948,zamiana!A:B,2,0)</f>
        <v>STADLER BUSSNANG</v>
      </c>
    </row>
    <row r="1949" spans="1:20" x14ac:dyDescent="0.3">
      <c r="A1949" t="s">
        <v>5885</v>
      </c>
      <c r="B1949" s="2">
        <v>45243</v>
      </c>
      <c r="C1949" s="2">
        <v>45243</v>
      </c>
      <c r="D1949" s="2">
        <v>45265</v>
      </c>
      <c r="E1949" t="s">
        <v>937</v>
      </c>
      <c r="F1949" t="s">
        <v>938</v>
      </c>
      <c r="G1949" t="s">
        <v>942</v>
      </c>
      <c r="H1949" t="s">
        <v>939</v>
      </c>
      <c r="I1949" t="s">
        <v>2657</v>
      </c>
      <c r="J1949" t="s">
        <v>2658</v>
      </c>
      <c r="K1949" t="s">
        <v>880</v>
      </c>
      <c r="L1949">
        <v>2</v>
      </c>
      <c r="M1949" t="s">
        <v>77</v>
      </c>
      <c r="N1949">
        <v>1621.36</v>
      </c>
      <c r="O1949">
        <v>820.54</v>
      </c>
      <c r="P1949" t="s">
        <v>78</v>
      </c>
      <c r="Q1949" s="94">
        <v>45281.668749999997</v>
      </c>
      <c r="R1949">
        <v>3242.72</v>
      </c>
      <c r="S1949">
        <v>1641.08</v>
      </c>
      <c r="T1949" t="str">
        <f>VLOOKUP(E1949,zamiana!A:B,2,0)</f>
        <v>STADLER BUSSNANG</v>
      </c>
    </row>
    <row r="1950" spans="1:20" x14ac:dyDescent="0.3">
      <c r="A1950" t="s">
        <v>5886</v>
      </c>
      <c r="B1950" s="2">
        <v>45243</v>
      </c>
      <c r="C1950" s="2">
        <v>45243</v>
      </c>
      <c r="D1950" s="2">
        <v>45265</v>
      </c>
      <c r="E1950" t="s">
        <v>937</v>
      </c>
      <c r="F1950" t="s">
        <v>938</v>
      </c>
      <c r="G1950" t="s">
        <v>942</v>
      </c>
      <c r="H1950" t="s">
        <v>939</v>
      </c>
      <c r="I1950" t="s">
        <v>2657</v>
      </c>
      <c r="J1950" t="s">
        <v>2658</v>
      </c>
      <c r="K1950" t="s">
        <v>880</v>
      </c>
      <c r="L1950">
        <v>2</v>
      </c>
      <c r="M1950" t="s">
        <v>77</v>
      </c>
      <c r="N1950">
        <v>1621.36</v>
      </c>
      <c r="O1950">
        <v>820.54</v>
      </c>
      <c r="P1950" t="s">
        <v>78</v>
      </c>
      <c r="Q1950" s="94">
        <v>45281.668749999997</v>
      </c>
      <c r="R1950">
        <v>3242.72</v>
      </c>
      <c r="S1950">
        <v>1641.08</v>
      </c>
      <c r="T1950" t="str">
        <f>VLOOKUP(E1950,zamiana!A:B,2,0)</f>
        <v>STADLER BUSSNANG</v>
      </c>
    </row>
    <row r="1951" spans="1:20" x14ac:dyDescent="0.3">
      <c r="A1951" t="s">
        <v>5887</v>
      </c>
      <c r="B1951" s="2">
        <v>45243</v>
      </c>
      <c r="C1951" s="2">
        <v>45243</v>
      </c>
      <c r="D1951" s="2">
        <v>45265</v>
      </c>
      <c r="E1951" t="s">
        <v>937</v>
      </c>
      <c r="F1951" t="s">
        <v>938</v>
      </c>
      <c r="G1951" t="s">
        <v>942</v>
      </c>
      <c r="H1951" t="s">
        <v>939</v>
      </c>
      <c r="I1951">
        <v>12451092</v>
      </c>
      <c r="J1951" t="s">
        <v>2876</v>
      </c>
      <c r="K1951" t="s">
        <v>880</v>
      </c>
      <c r="L1951">
        <v>1</v>
      </c>
      <c r="M1951" t="s">
        <v>77</v>
      </c>
      <c r="N1951">
        <v>1716.01</v>
      </c>
      <c r="O1951">
        <v>1343.34</v>
      </c>
      <c r="P1951" t="s">
        <v>78</v>
      </c>
      <c r="Q1951" s="94">
        <v>45281.660416666666</v>
      </c>
      <c r="R1951">
        <v>1716.01</v>
      </c>
      <c r="S1951">
        <v>1343.34</v>
      </c>
      <c r="T1951" t="str">
        <f>VLOOKUP(E1951,zamiana!A:B,2,0)</f>
        <v>STADLER BUSSNANG</v>
      </c>
    </row>
    <row r="1952" spans="1:20" x14ac:dyDescent="0.3">
      <c r="A1952" t="s">
        <v>5887</v>
      </c>
      <c r="B1952" s="2">
        <v>45243</v>
      </c>
      <c r="C1952" s="2">
        <v>45243</v>
      </c>
      <c r="D1952" s="2">
        <v>45265</v>
      </c>
      <c r="E1952" t="s">
        <v>937</v>
      </c>
      <c r="F1952" t="s">
        <v>938</v>
      </c>
      <c r="G1952" t="s">
        <v>942</v>
      </c>
      <c r="H1952" t="s">
        <v>939</v>
      </c>
      <c r="I1952" t="s">
        <v>3672</v>
      </c>
      <c r="J1952" t="s">
        <v>3673</v>
      </c>
      <c r="K1952" t="s">
        <v>880</v>
      </c>
      <c r="L1952">
        <v>1</v>
      </c>
      <c r="M1952" t="s">
        <v>77</v>
      </c>
      <c r="N1952">
        <v>128.69999999999999</v>
      </c>
      <c r="O1952">
        <v>110.16</v>
      </c>
      <c r="P1952" t="s">
        <v>78</v>
      </c>
      <c r="Q1952" s="94">
        <v>45281.660416666666</v>
      </c>
      <c r="R1952">
        <v>128.69999999999999</v>
      </c>
      <c r="S1952">
        <v>110.16</v>
      </c>
      <c r="T1952" t="str">
        <f>VLOOKUP(E1952,zamiana!A:B,2,0)</f>
        <v>STADLER BUSSNANG</v>
      </c>
    </row>
    <row r="1953" spans="1:20" x14ac:dyDescent="0.3">
      <c r="A1953" t="s">
        <v>5887</v>
      </c>
      <c r="B1953" s="2">
        <v>45243</v>
      </c>
      <c r="C1953" s="2">
        <v>45243</v>
      </c>
      <c r="D1953" s="2">
        <v>45265</v>
      </c>
      <c r="E1953" t="s">
        <v>937</v>
      </c>
      <c r="F1953" t="s">
        <v>938</v>
      </c>
      <c r="G1953" t="s">
        <v>942</v>
      </c>
      <c r="H1953" t="s">
        <v>939</v>
      </c>
      <c r="I1953" t="s">
        <v>3674</v>
      </c>
      <c r="J1953" t="s">
        <v>3675</v>
      </c>
      <c r="K1953" t="s">
        <v>880</v>
      </c>
      <c r="L1953">
        <v>1</v>
      </c>
      <c r="M1953" t="s">
        <v>77</v>
      </c>
      <c r="N1953">
        <v>171.6</v>
      </c>
      <c r="O1953">
        <v>129.82</v>
      </c>
      <c r="P1953" t="s">
        <v>78</v>
      </c>
      <c r="Q1953" s="94">
        <v>45281.660416666666</v>
      </c>
      <c r="R1953">
        <v>171.6</v>
      </c>
      <c r="S1953">
        <v>129.82</v>
      </c>
      <c r="T1953" t="str">
        <f>VLOOKUP(E1953,zamiana!A:B,2,0)</f>
        <v>STADLER BUSSNANG</v>
      </c>
    </row>
    <row r="1954" spans="1:20" x14ac:dyDescent="0.3">
      <c r="A1954" t="s">
        <v>5887</v>
      </c>
      <c r="B1954" s="2">
        <v>45243</v>
      </c>
      <c r="C1954" s="2">
        <v>45243</v>
      </c>
      <c r="D1954" s="2">
        <v>45265</v>
      </c>
      <c r="E1954" t="s">
        <v>937</v>
      </c>
      <c r="F1954" t="s">
        <v>938</v>
      </c>
      <c r="G1954" t="s">
        <v>942</v>
      </c>
      <c r="H1954" t="s">
        <v>939</v>
      </c>
      <c r="I1954" t="s">
        <v>2109</v>
      </c>
      <c r="J1954" t="s">
        <v>2110</v>
      </c>
      <c r="K1954" t="s">
        <v>880</v>
      </c>
      <c r="L1954">
        <v>1</v>
      </c>
      <c r="M1954" t="s">
        <v>77</v>
      </c>
      <c r="N1954">
        <v>429</v>
      </c>
      <c r="O1954">
        <v>599.19000000000005</v>
      </c>
      <c r="P1954" t="s">
        <v>78</v>
      </c>
      <c r="Q1954" s="94">
        <v>45281.660416666666</v>
      </c>
      <c r="R1954">
        <v>429</v>
      </c>
      <c r="S1954">
        <v>599.19000000000005</v>
      </c>
      <c r="T1954" t="str">
        <f>VLOOKUP(E1954,zamiana!A:B,2,0)</f>
        <v>STADLER BUSSNANG</v>
      </c>
    </row>
    <row r="1955" spans="1:20" x14ac:dyDescent="0.3">
      <c r="A1955" t="s">
        <v>5887</v>
      </c>
      <c r="B1955" s="2">
        <v>45243</v>
      </c>
      <c r="C1955" s="2">
        <v>45243</v>
      </c>
      <c r="D1955" s="2">
        <v>45265</v>
      </c>
      <c r="E1955" t="s">
        <v>937</v>
      </c>
      <c r="F1955" t="s">
        <v>938</v>
      </c>
      <c r="G1955" t="s">
        <v>942</v>
      </c>
      <c r="H1955" t="s">
        <v>939</v>
      </c>
      <c r="I1955" t="s">
        <v>2674</v>
      </c>
      <c r="J1955" t="s">
        <v>2675</v>
      </c>
      <c r="K1955" t="s">
        <v>880</v>
      </c>
      <c r="L1955">
        <v>2</v>
      </c>
      <c r="M1955" t="s">
        <v>77</v>
      </c>
      <c r="N1955">
        <v>85.8</v>
      </c>
      <c r="O1955">
        <v>88.4</v>
      </c>
      <c r="P1955" t="s">
        <v>78</v>
      </c>
      <c r="Q1955" s="94">
        <v>45281.660416666666</v>
      </c>
      <c r="R1955">
        <v>171.6</v>
      </c>
      <c r="S1955">
        <v>176.8</v>
      </c>
      <c r="T1955" t="str">
        <f>VLOOKUP(E1955,zamiana!A:B,2,0)</f>
        <v>STADLER BUSSNANG</v>
      </c>
    </row>
    <row r="1956" spans="1:20" x14ac:dyDescent="0.3">
      <c r="A1956" t="s">
        <v>5887</v>
      </c>
      <c r="B1956" s="2">
        <v>45243</v>
      </c>
      <c r="C1956" s="2">
        <v>45243</v>
      </c>
      <c r="D1956" s="2">
        <v>45265</v>
      </c>
      <c r="E1956" t="s">
        <v>937</v>
      </c>
      <c r="F1956" t="s">
        <v>938</v>
      </c>
      <c r="G1956" t="s">
        <v>942</v>
      </c>
      <c r="H1956" t="s">
        <v>939</v>
      </c>
      <c r="I1956">
        <v>12315961</v>
      </c>
      <c r="J1956" t="s">
        <v>3145</v>
      </c>
      <c r="K1956" t="s">
        <v>880</v>
      </c>
      <c r="L1956">
        <v>2</v>
      </c>
      <c r="M1956" t="s">
        <v>77</v>
      </c>
      <c r="N1956">
        <v>112.38</v>
      </c>
      <c r="O1956">
        <v>50.1</v>
      </c>
      <c r="P1956" t="s">
        <v>78</v>
      </c>
      <c r="Q1956" s="94">
        <v>45281.660416666666</v>
      </c>
      <c r="R1956">
        <v>224.76</v>
      </c>
      <c r="S1956">
        <v>100.2</v>
      </c>
      <c r="T1956" t="str">
        <f>VLOOKUP(E1956,zamiana!A:B,2,0)</f>
        <v>STADLER BUSSNANG</v>
      </c>
    </row>
    <row r="1957" spans="1:20" x14ac:dyDescent="0.3">
      <c r="A1957" t="s">
        <v>5887</v>
      </c>
      <c r="B1957" s="2">
        <v>45243</v>
      </c>
      <c r="C1957" s="2">
        <v>45243</v>
      </c>
      <c r="D1957" s="2">
        <v>45265</v>
      </c>
      <c r="E1957" t="s">
        <v>937</v>
      </c>
      <c r="F1957" t="s">
        <v>938</v>
      </c>
      <c r="G1957" t="s">
        <v>942</v>
      </c>
      <c r="H1957" t="s">
        <v>939</v>
      </c>
      <c r="I1957" t="s">
        <v>3872</v>
      </c>
      <c r="J1957" t="s">
        <v>3873</v>
      </c>
      <c r="K1957" t="s">
        <v>880</v>
      </c>
      <c r="L1957">
        <v>2</v>
      </c>
      <c r="M1957" t="s">
        <v>77</v>
      </c>
      <c r="N1957">
        <v>257.39999999999998</v>
      </c>
      <c r="O1957">
        <v>177.01</v>
      </c>
      <c r="P1957" t="s">
        <v>78</v>
      </c>
      <c r="Q1957" s="94">
        <v>45281.660416666666</v>
      </c>
      <c r="R1957">
        <v>514.79999999999995</v>
      </c>
      <c r="S1957">
        <v>354.02</v>
      </c>
      <c r="T1957" t="str">
        <f>VLOOKUP(E1957,zamiana!A:B,2,0)</f>
        <v>STADLER BUSSNANG</v>
      </c>
    </row>
    <row r="1958" spans="1:20" x14ac:dyDescent="0.3">
      <c r="A1958" t="s">
        <v>5887</v>
      </c>
      <c r="B1958" s="2">
        <v>45243</v>
      </c>
      <c r="C1958" s="2">
        <v>45243</v>
      </c>
      <c r="D1958" s="2">
        <v>45265</v>
      </c>
      <c r="E1958" t="s">
        <v>937</v>
      </c>
      <c r="F1958" t="s">
        <v>938</v>
      </c>
      <c r="G1958" t="s">
        <v>942</v>
      </c>
      <c r="H1958" t="s">
        <v>939</v>
      </c>
      <c r="I1958" t="s">
        <v>2655</v>
      </c>
      <c r="J1958" t="s">
        <v>2656</v>
      </c>
      <c r="K1958" t="s">
        <v>880</v>
      </c>
      <c r="L1958">
        <v>2</v>
      </c>
      <c r="M1958" t="s">
        <v>77</v>
      </c>
      <c r="N1958">
        <v>257.39999999999998</v>
      </c>
      <c r="O1958">
        <v>177.04</v>
      </c>
      <c r="P1958" t="s">
        <v>78</v>
      </c>
      <c r="Q1958" s="94">
        <v>45281.660416666666</v>
      </c>
      <c r="R1958">
        <v>514.79999999999995</v>
      </c>
      <c r="S1958">
        <v>354.08</v>
      </c>
      <c r="T1958" t="str">
        <f>VLOOKUP(E1958,zamiana!A:B,2,0)</f>
        <v>STADLER BUSSNANG</v>
      </c>
    </row>
    <row r="1959" spans="1:20" x14ac:dyDescent="0.3">
      <c r="A1959" t="s">
        <v>5887</v>
      </c>
      <c r="B1959" s="2">
        <v>45243</v>
      </c>
      <c r="C1959" s="2">
        <v>45243</v>
      </c>
      <c r="D1959" s="2">
        <v>45265</v>
      </c>
      <c r="E1959" t="s">
        <v>937</v>
      </c>
      <c r="F1959" t="s">
        <v>938</v>
      </c>
      <c r="G1959" t="s">
        <v>942</v>
      </c>
      <c r="H1959" t="s">
        <v>939</v>
      </c>
      <c r="I1959" t="s">
        <v>3150</v>
      </c>
      <c r="J1959" t="s">
        <v>3151</v>
      </c>
      <c r="K1959" t="s">
        <v>880</v>
      </c>
      <c r="L1959">
        <v>2</v>
      </c>
      <c r="M1959" t="s">
        <v>77</v>
      </c>
      <c r="N1959">
        <v>128.69999999999999</v>
      </c>
      <c r="O1959">
        <v>55.75</v>
      </c>
      <c r="P1959" t="s">
        <v>78</v>
      </c>
      <c r="Q1959" s="94">
        <v>45281.660416666666</v>
      </c>
      <c r="R1959">
        <v>257.39999999999998</v>
      </c>
      <c r="S1959">
        <v>111.5</v>
      </c>
      <c r="T1959" t="str">
        <f>VLOOKUP(E1959,zamiana!A:B,2,0)</f>
        <v>STADLER BUSSNANG</v>
      </c>
    </row>
    <row r="1960" spans="1:20" x14ac:dyDescent="0.3">
      <c r="A1960" t="s">
        <v>5887</v>
      </c>
      <c r="B1960" s="2">
        <v>45243</v>
      </c>
      <c r="C1960" s="2">
        <v>45243</v>
      </c>
      <c r="D1960" s="2">
        <v>45265</v>
      </c>
      <c r="E1960" t="s">
        <v>937</v>
      </c>
      <c r="F1960" t="s">
        <v>938</v>
      </c>
      <c r="G1960" t="s">
        <v>942</v>
      </c>
      <c r="H1960" t="s">
        <v>939</v>
      </c>
      <c r="I1960">
        <v>12297002</v>
      </c>
      <c r="J1960" t="s">
        <v>3134</v>
      </c>
      <c r="K1960" t="s">
        <v>880</v>
      </c>
      <c r="L1960">
        <v>2</v>
      </c>
      <c r="M1960" t="s">
        <v>77</v>
      </c>
      <c r="N1960">
        <v>42.9</v>
      </c>
      <c r="O1960">
        <v>78.62</v>
      </c>
      <c r="P1960" t="s">
        <v>78</v>
      </c>
      <c r="Q1960" s="94">
        <v>45281.660416666666</v>
      </c>
      <c r="R1960">
        <v>85.8</v>
      </c>
      <c r="S1960">
        <v>157.24</v>
      </c>
      <c r="T1960" t="str">
        <f>VLOOKUP(E1960,zamiana!A:B,2,0)</f>
        <v>STADLER BUSSNANG</v>
      </c>
    </row>
    <row r="1961" spans="1:20" x14ac:dyDescent="0.3">
      <c r="A1961" t="s">
        <v>5887</v>
      </c>
      <c r="B1961" s="2">
        <v>45243</v>
      </c>
      <c r="C1961" s="2">
        <v>45243</v>
      </c>
      <c r="D1961" s="2">
        <v>45265</v>
      </c>
      <c r="E1961" t="s">
        <v>937</v>
      </c>
      <c r="F1961" t="s">
        <v>938</v>
      </c>
      <c r="G1961" t="s">
        <v>942</v>
      </c>
      <c r="H1961" t="s">
        <v>939</v>
      </c>
      <c r="I1961" t="s">
        <v>2446</v>
      </c>
      <c r="J1961" t="s">
        <v>2447</v>
      </c>
      <c r="K1961" t="s">
        <v>880</v>
      </c>
      <c r="L1961">
        <v>2</v>
      </c>
      <c r="M1961" t="s">
        <v>77</v>
      </c>
      <c r="N1961">
        <v>429</v>
      </c>
      <c r="O1961">
        <v>199.28</v>
      </c>
      <c r="P1961" t="s">
        <v>78</v>
      </c>
      <c r="Q1961" s="94">
        <v>45281.660416666666</v>
      </c>
      <c r="R1961">
        <v>858</v>
      </c>
      <c r="S1961">
        <v>398.56</v>
      </c>
      <c r="T1961" t="str">
        <f>VLOOKUP(E1961,zamiana!A:B,2,0)</f>
        <v>STADLER BUSSNANG</v>
      </c>
    </row>
    <row r="1962" spans="1:20" x14ac:dyDescent="0.3">
      <c r="A1962" t="s">
        <v>5887</v>
      </c>
      <c r="B1962" s="2">
        <v>45243</v>
      </c>
      <c r="C1962" s="2">
        <v>45243</v>
      </c>
      <c r="D1962" s="2">
        <v>45265</v>
      </c>
      <c r="E1962" t="s">
        <v>937</v>
      </c>
      <c r="F1962" t="s">
        <v>938</v>
      </c>
      <c r="G1962" t="s">
        <v>942</v>
      </c>
      <c r="H1962" t="s">
        <v>939</v>
      </c>
      <c r="I1962">
        <v>12287394</v>
      </c>
      <c r="J1962" t="s">
        <v>2659</v>
      </c>
      <c r="K1962" t="s">
        <v>880</v>
      </c>
      <c r="L1962">
        <v>2</v>
      </c>
      <c r="M1962" t="s">
        <v>77</v>
      </c>
      <c r="N1962">
        <v>214.5</v>
      </c>
      <c r="O1962">
        <v>118.62</v>
      </c>
      <c r="P1962" t="s">
        <v>78</v>
      </c>
      <c r="Q1962" s="94">
        <v>45281.660416666666</v>
      </c>
      <c r="R1962">
        <v>429</v>
      </c>
      <c r="S1962">
        <v>237.24</v>
      </c>
      <c r="T1962" t="str">
        <f>VLOOKUP(E1962,zamiana!A:B,2,0)</f>
        <v>STADLER BUSSNANG</v>
      </c>
    </row>
    <row r="1963" spans="1:20" x14ac:dyDescent="0.3">
      <c r="A1963" t="s">
        <v>5887</v>
      </c>
      <c r="B1963" s="2">
        <v>45243</v>
      </c>
      <c r="C1963" s="2">
        <v>45243</v>
      </c>
      <c r="D1963" s="2">
        <v>45265</v>
      </c>
      <c r="E1963" t="s">
        <v>937</v>
      </c>
      <c r="F1963" t="s">
        <v>938</v>
      </c>
      <c r="G1963" t="s">
        <v>942</v>
      </c>
      <c r="H1963" t="s">
        <v>939</v>
      </c>
      <c r="I1963" t="s">
        <v>3351</v>
      </c>
      <c r="J1963" t="s">
        <v>3352</v>
      </c>
      <c r="K1963" t="s">
        <v>880</v>
      </c>
      <c r="L1963">
        <v>2</v>
      </c>
      <c r="M1963" t="s">
        <v>77</v>
      </c>
      <c r="N1963">
        <v>300.3</v>
      </c>
      <c r="O1963">
        <v>225.97</v>
      </c>
      <c r="P1963" t="s">
        <v>78</v>
      </c>
      <c r="Q1963" s="94">
        <v>45281.660416666666</v>
      </c>
      <c r="R1963">
        <v>600.6</v>
      </c>
      <c r="S1963">
        <v>451.94</v>
      </c>
      <c r="T1963" t="str">
        <f>VLOOKUP(E1963,zamiana!A:B,2,0)</f>
        <v>STADLER BUSSNANG</v>
      </c>
    </row>
    <row r="1964" spans="1:20" x14ac:dyDescent="0.3">
      <c r="A1964" t="s">
        <v>5888</v>
      </c>
      <c r="B1964" s="2">
        <v>45243</v>
      </c>
      <c r="C1964" s="2">
        <v>45243</v>
      </c>
      <c r="D1964" s="2">
        <v>45265</v>
      </c>
      <c r="E1964" t="s">
        <v>937</v>
      </c>
      <c r="F1964" t="s">
        <v>938</v>
      </c>
      <c r="G1964" t="s">
        <v>942</v>
      </c>
      <c r="H1964" t="s">
        <v>939</v>
      </c>
      <c r="I1964" t="s">
        <v>5889</v>
      </c>
      <c r="J1964" t="s">
        <v>5890</v>
      </c>
      <c r="K1964" t="s">
        <v>880</v>
      </c>
      <c r="L1964">
        <v>10</v>
      </c>
      <c r="M1964" t="s">
        <v>77</v>
      </c>
      <c r="N1964">
        <v>21.01</v>
      </c>
      <c r="O1964">
        <v>9.9499999999999993</v>
      </c>
      <c r="P1964" t="s">
        <v>78</v>
      </c>
      <c r="Q1964" s="94">
        <v>45281.631944444445</v>
      </c>
      <c r="R1964">
        <v>210.1</v>
      </c>
      <c r="S1964">
        <v>99.5</v>
      </c>
      <c r="T1964" t="str">
        <f>VLOOKUP(E1964,zamiana!A:B,2,0)</f>
        <v>STADLER BUSSNANG</v>
      </c>
    </row>
    <row r="1965" spans="1:20" x14ac:dyDescent="0.3">
      <c r="A1965" t="s">
        <v>5888</v>
      </c>
      <c r="B1965" s="2">
        <v>45243</v>
      </c>
      <c r="C1965" s="2">
        <v>45243</v>
      </c>
      <c r="D1965" s="2">
        <v>45265</v>
      </c>
      <c r="E1965" t="s">
        <v>937</v>
      </c>
      <c r="F1965" t="s">
        <v>938</v>
      </c>
      <c r="G1965" t="s">
        <v>942</v>
      </c>
      <c r="H1965" t="s">
        <v>939</v>
      </c>
      <c r="I1965">
        <v>10212969</v>
      </c>
      <c r="J1965" t="s">
        <v>5891</v>
      </c>
      <c r="K1965" t="s">
        <v>880</v>
      </c>
      <c r="L1965">
        <v>10</v>
      </c>
      <c r="M1965" t="s">
        <v>77</v>
      </c>
      <c r="N1965">
        <v>36.44</v>
      </c>
      <c r="O1965">
        <v>29.73</v>
      </c>
      <c r="P1965" t="s">
        <v>78</v>
      </c>
      <c r="Q1965" s="94">
        <v>45281.630555555559</v>
      </c>
      <c r="R1965">
        <v>364.4</v>
      </c>
      <c r="S1965">
        <v>297.3</v>
      </c>
      <c r="T1965" t="str">
        <f>VLOOKUP(E1965,zamiana!A:B,2,0)</f>
        <v>STADLER BUSSNANG</v>
      </c>
    </row>
    <row r="1966" spans="1:20" x14ac:dyDescent="0.3">
      <c r="A1966" t="s">
        <v>5892</v>
      </c>
      <c r="B1966" s="2">
        <v>45247</v>
      </c>
      <c r="C1966" s="2">
        <v>45243</v>
      </c>
      <c r="D1966" s="2">
        <v>45275</v>
      </c>
      <c r="E1966" t="s">
        <v>31</v>
      </c>
      <c r="F1966" t="s">
        <v>1039</v>
      </c>
      <c r="G1966" t="s">
        <v>942</v>
      </c>
      <c r="H1966" t="s">
        <v>31</v>
      </c>
      <c r="I1966">
        <v>40522</v>
      </c>
      <c r="J1966" t="s">
        <v>4338</v>
      </c>
      <c r="K1966" t="s">
        <v>31</v>
      </c>
      <c r="L1966">
        <v>3</v>
      </c>
      <c r="M1966" t="s">
        <v>77</v>
      </c>
      <c r="N1966">
        <v>1.9</v>
      </c>
      <c r="O1966">
        <v>2.06</v>
      </c>
      <c r="P1966" t="s">
        <v>78</v>
      </c>
      <c r="Q1966" s="94">
        <v>45281.612500000003</v>
      </c>
      <c r="R1966">
        <v>5.7</v>
      </c>
      <c r="S1966">
        <v>6.18</v>
      </c>
      <c r="T1966" t="str">
        <f>VLOOKUP(E1966,zamiana!A:B,2,0)</f>
        <v>HYDRAULIK BAUTEILE</v>
      </c>
    </row>
    <row r="1967" spans="1:20" x14ac:dyDescent="0.3">
      <c r="A1967" t="s">
        <v>5893</v>
      </c>
      <c r="B1967" s="2">
        <v>45246</v>
      </c>
      <c r="C1967" s="2">
        <v>45243</v>
      </c>
      <c r="D1967" s="2">
        <v>45281</v>
      </c>
      <c r="E1967" t="s">
        <v>940</v>
      </c>
      <c r="F1967" t="s">
        <v>3867</v>
      </c>
      <c r="G1967" t="s">
        <v>942</v>
      </c>
      <c r="H1967" t="s">
        <v>493</v>
      </c>
      <c r="I1967" t="s">
        <v>3924</v>
      </c>
      <c r="J1967" t="s">
        <v>3925</v>
      </c>
      <c r="K1967" t="s">
        <v>493</v>
      </c>
      <c r="L1967">
        <v>6</v>
      </c>
      <c r="M1967" t="s">
        <v>77</v>
      </c>
      <c r="N1967">
        <v>93.61</v>
      </c>
      <c r="O1967">
        <v>36.869999999999997</v>
      </c>
      <c r="P1967" t="s">
        <v>78</v>
      </c>
      <c r="Q1967" s="94">
        <v>45281.654861111114</v>
      </c>
      <c r="R1967">
        <v>561.66</v>
      </c>
      <c r="S1967">
        <v>221.22</v>
      </c>
      <c r="T1967" t="str">
        <f>VLOOKUP(E1967,zamiana!A:B,2,0)</f>
        <v>ALSTOM KTW</v>
      </c>
    </row>
    <row r="1968" spans="1:20" x14ac:dyDescent="0.3">
      <c r="A1968" t="s">
        <v>5893</v>
      </c>
      <c r="B1968" s="2">
        <v>45246</v>
      </c>
      <c r="C1968" s="2">
        <v>45243</v>
      </c>
      <c r="D1968" s="2">
        <v>45281</v>
      </c>
      <c r="E1968" t="s">
        <v>940</v>
      </c>
      <c r="F1968" t="s">
        <v>3867</v>
      </c>
      <c r="G1968" t="s">
        <v>942</v>
      </c>
      <c r="H1968" t="s">
        <v>493</v>
      </c>
      <c r="I1968" t="s">
        <v>1482</v>
      </c>
      <c r="J1968" t="s">
        <v>499</v>
      </c>
      <c r="K1968" t="s">
        <v>493</v>
      </c>
      <c r="L1968">
        <v>20</v>
      </c>
      <c r="M1968" t="s">
        <v>77</v>
      </c>
      <c r="N1968">
        <v>31.84</v>
      </c>
      <c r="O1968">
        <v>16.82</v>
      </c>
      <c r="P1968" t="s">
        <v>78</v>
      </c>
      <c r="Q1968" s="94">
        <v>45281.652777777781</v>
      </c>
      <c r="R1968">
        <v>636.79999999999995</v>
      </c>
      <c r="S1968">
        <v>336.4</v>
      </c>
      <c r="T1968" t="str">
        <f>VLOOKUP(E1968,zamiana!A:B,2,0)</f>
        <v>ALSTOM KTW</v>
      </c>
    </row>
    <row r="1969" spans="1:20" x14ac:dyDescent="0.3">
      <c r="A1969" t="s">
        <v>5894</v>
      </c>
      <c r="B1969" s="2">
        <v>45246</v>
      </c>
      <c r="C1969" s="2">
        <v>45243</v>
      </c>
      <c r="D1969" s="2">
        <v>45281</v>
      </c>
      <c r="E1969" t="s">
        <v>940</v>
      </c>
      <c r="F1969" t="s">
        <v>3867</v>
      </c>
      <c r="G1969" t="s">
        <v>942</v>
      </c>
      <c r="H1969" t="s">
        <v>493</v>
      </c>
      <c r="I1969" t="s">
        <v>4446</v>
      </c>
      <c r="J1969" t="s">
        <v>79</v>
      </c>
      <c r="K1969" t="s">
        <v>2111</v>
      </c>
      <c r="L1969">
        <v>8</v>
      </c>
      <c r="M1969" t="s">
        <v>77</v>
      </c>
      <c r="N1969">
        <v>84.94</v>
      </c>
      <c r="O1969">
        <v>67.89</v>
      </c>
      <c r="P1969" t="s">
        <v>78</v>
      </c>
      <c r="Q1969" s="94">
        <v>45281.665277777778</v>
      </c>
      <c r="R1969">
        <v>679.52</v>
      </c>
      <c r="S1969">
        <v>543.12</v>
      </c>
      <c r="T1969" t="str">
        <f>VLOOKUP(E1969,zamiana!A:B,2,0)</f>
        <v>ALSTOM KTW</v>
      </c>
    </row>
    <row r="1970" spans="1:20" x14ac:dyDescent="0.3">
      <c r="A1970" t="s">
        <v>5894</v>
      </c>
      <c r="B1970" s="2">
        <v>45246</v>
      </c>
      <c r="C1970" s="2">
        <v>45243</v>
      </c>
      <c r="D1970" s="2">
        <v>45281</v>
      </c>
      <c r="E1970" t="s">
        <v>940</v>
      </c>
      <c r="F1970" t="s">
        <v>3867</v>
      </c>
      <c r="G1970" t="s">
        <v>942</v>
      </c>
      <c r="H1970" t="s">
        <v>493</v>
      </c>
      <c r="I1970" t="s">
        <v>2545</v>
      </c>
      <c r="J1970" t="s">
        <v>2546</v>
      </c>
      <c r="K1970" t="s">
        <v>516</v>
      </c>
      <c r="L1970">
        <v>21</v>
      </c>
      <c r="M1970" t="s">
        <v>77</v>
      </c>
      <c r="N1970">
        <v>144.97</v>
      </c>
      <c r="O1970">
        <v>114.16</v>
      </c>
      <c r="P1970" t="s">
        <v>78</v>
      </c>
      <c r="Q1970" s="94">
        <v>45281.627083333333</v>
      </c>
      <c r="R1970">
        <v>3044.37</v>
      </c>
      <c r="S1970">
        <v>2397.36</v>
      </c>
      <c r="T1970" t="str">
        <f>VLOOKUP(E1970,zamiana!A:B,2,0)</f>
        <v>ALSTOM KTW</v>
      </c>
    </row>
    <row r="1971" spans="1:20" x14ac:dyDescent="0.3">
      <c r="A1971" t="s">
        <v>5894</v>
      </c>
      <c r="B1971" s="2">
        <v>45246</v>
      </c>
      <c r="C1971" s="2">
        <v>45243</v>
      </c>
      <c r="D1971" s="2">
        <v>45281</v>
      </c>
      <c r="E1971" t="s">
        <v>940</v>
      </c>
      <c r="F1971" t="s">
        <v>3867</v>
      </c>
      <c r="G1971" t="s">
        <v>942</v>
      </c>
      <c r="H1971" t="s">
        <v>493</v>
      </c>
      <c r="I1971" t="s">
        <v>1626</v>
      </c>
      <c r="J1971" t="s">
        <v>1627</v>
      </c>
      <c r="K1971" t="s">
        <v>516</v>
      </c>
      <c r="L1971">
        <v>15</v>
      </c>
      <c r="M1971" t="s">
        <v>77</v>
      </c>
      <c r="N1971">
        <v>28.9</v>
      </c>
      <c r="O1971">
        <v>29</v>
      </c>
      <c r="P1971" t="s">
        <v>78</v>
      </c>
      <c r="Q1971" s="94">
        <v>45281.627083333333</v>
      </c>
      <c r="R1971">
        <v>433.5</v>
      </c>
      <c r="S1971">
        <v>435</v>
      </c>
      <c r="T1971" t="str">
        <f>VLOOKUP(E1971,zamiana!A:B,2,0)</f>
        <v>ALSTOM KTW</v>
      </c>
    </row>
    <row r="1972" spans="1:20" x14ac:dyDescent="0.3">
      <c r="A1972" t="s">
        <v>5894</v>
      </c>
      <c r="B1972" s="2">
        <v>45246</v>
      </c>
      <c r="C1972" s="2">
        <v>45243</v>
      </c>
      <c r="D1972" s="2">
        <v>45281</v>
      </c>
      <c r="E1972" t="s">
        <v>940</v>
      </c>
      <c r="F1972" t="s">
        <v>3867</v>
      </c>
      <c r="G1972" t="s">
        <v>942</v>
      </c>
      <c r="H1972" t="s">
        <v>493</v>
      </c>
      <c r="I1972" t="s">
        <v>1792</v>
      </c>
      <c r="J1972" t="s">
        <v>1792</v>
      </c>
      <c r="K1972" t="s">
        <v>493</v>
      </c>
      <c r="L1972">
        <v>3</v>
      </c>
      <c r="M1972" t="s">
        <v>77</v>
      </c>
      <c r="N1972">
        <v>70.73</v>
      </c>
      <c r="O1972">
        <v>58.52</v>
      </c>
      <c r="P1972" t="s">
        <v>78</v>
      </c>
      <c r="Q1972" s="94">
        <v>45281.628472222219</v>
      </c>
      <c r="R1972">
        <v>212.19</v>
      </c>
      <c r="S1972">
        <v>175.56</v>
      </c>
      <c r="T1972" t="str">
        <f>VLOOKUP(E1972,zamiana!A:B,2,0)</f>
        <v>ALSTOM KTW</v>
      </c>
    </row>
    <row r="1973" spans="1:20" x14ac:dyDescent="0.3">
      <c r="A1973" t="s">
        <v>5894</v>
      </c>
      <c r="B1973" s="2">
        <v>45246</v>
      </c>
      <c r="C1973" s="2">
        <v>45243</v>
      </c>
      <c r="D1973" s="2">
        <v>45281</v>
      </c>
      <c r="E1973" t="s">
        <v>940</v>
      </c>
      <c r="F1973" t="s">
        <v>3867</v>
      </c>
      <c r="G1973" t="s">
        <v>942</v>
      </c>
      <c r="H1973" t="s">
        <v>493</v>
      </c>
      <c r="I1973" t="s">
        <v>1832</v>
      </c>
      <c r="J1973" t="s">
        <v>1833</v>
      </c>
      <c r="K1973" t="s">
        <v>516</v>
      </c>
      <c r="L1973">
        <v>52</v>
      </c>
      <c r="M1973" t="s">
        <v>77</v>
      </c>
      <c r="N1973">
        <v>125.55</v>
      </c>
      <c r="O1973">
        <v>91.51</v>
      </c>
      <c r="P1973" t="s">
        <v>78</v>
      </c>
      <c r="Q1973" s="94">
        <v>45281.629861111112</v>
      </c>
      <c r="R1973">
        <v>6528.6</v>
      </c>
      <c r="S1973">
        <v>4758.5200000000004</v>
      </c>
      <c r="T1973" t="str">
        <f>VLOOKUP(E1973,zamiana!A:B,2,0)</f>
        <v>ALSTOM KTW</v>
      </c>
    </row>
    <row r="1974" spans="1:20" x14ac:dyDescent="0.3">
      <c r="A1974" t="s">
        <v>5894</v>
      </c>
      <c r="B1974" s="2">
        <v>45246</v>
      </c>
      <c r="C1974" s="2">
        <v>45243</v>
      </c>
      <c r="D1974" s="2">
        <v>45281</v>
      </c>
      <c r="E1974" t="s">
        <v>940</v>
      </c>
      <c r="F1974" t="s">
        <v>3867</v>
      </c>
      <c r="G1974" t="s">
        <v>942</v>
      </c>
      <c r="H1974" t="s">
        <v>493</v>
      </c>
      <c r="I1974" t="s">
        <v>4426</v>
      </c>
      <c r="J1974" t="s">
        <v>4427</v>
      </c>
      <c r="K1974" t="s">
        <v>516</v>
      </c>
      <c r="L1974">
        <v>14</v>
      </c>
      <c r="M1974" t="s">
        <v>77</v>
      </c>
      <c r="N1974">
        <v>19.73</v>
      </c>
      <c r="O1974">
        <v>19.489999999999998</v>
      </c>
      <c r="P1974" t="s">
        <v>78</v>
      </c>
      <c r="Q1974" s="94">
        <v>45173.662499999999</v>
      </c>
      <c r="R1974">
        <v>276.22000000000003</v>
      </c>
      <c r="S1974">
        <v>272.86</v>
      </c>
      <c r="T1974" t="str">
        <f>VLOOKUP(E1974,zamiana!A:B,2,0)</f>
        <v>ALSTOM KTW</v>
      </c>
    </row>
    <row r="1975" spans="1:20" x14ac:dyDescent="0.3">
      <c r="A1975" t="s">
        <v>5894</v>
      </c>
      <c r="B1975" s="2">
        <v>45246</v>
      </c>
      <c r="C1975" s="2">
        <v>45243</v>
      </c>
      <c r="D1975" s="2">
        <v>45281</v>
      </c>
      <c r="E1975" t="s">
        <v>940</v>
      </c>
      <c r="F1975" t="s">
        <v>3867</v>
      </c>
      <c r="G1975" t="s">
        <v>942</v>
      </c>
      <c r="H1975" t="s">
        <v>493</v>
      </c>
      <c r="I1975" t="s">
        <v>2680</v>
      </c>
      <c r="J1975" t="s">
        <v>2681</v>
      </c>
      <c r="K1975" t="s">
        <v>516</v>
      </c>
      <c r="L1975">
        <v>50</v>
      </c>
      <c r="M1975" t="s">
        <v>77</v>
      </c>
      <c r="N1975">
        <v>29.07</v>
      </c>
      <c r="O1975">
        <v>5.82</v>
      </c>
      <c r="P1975" t="s">
        <v>78</v>
      </c>
      <c r="Q1975" s="94">
        <v>45173.662499999999</v>
      </c>
      <c r="R1975">
        <v>1453.5</v>
      </c>
      <c r="S1975">
        <v>291</v>
      </c>
      <c r="T1975" t="str">
        <f>VLOOKUP(E1975,zamiana!A:B,2,0)</f>
        <v>ALSTOM KTW</v>
      </c>
    </row>
    <row r="1976" spans="1:20" x14ac:dyDescent="0.3">
      <c r="A1976" t="s">
        <v>5894</v>
      </c>
      <c r="B1976" s="2">
        <v>45246</v>
      </c>
      <c r="C1976" s="2">
        <v>45243</v>
      </c>
      <c r="D1976" s="2">
        <v>45281</v>
      </c>
      <c r="E1976" t="s">
        <v>940</v>
      </c>
      <c r="F1976" t="s">
        <v>3867</v>
      </c>
      <c r="G1976" t="s">
        <v>942</v>
      </c>
      <c r="H1976" t="s">
        <v>493</v>
      </c>
      <c r="I1976" t="s">
        <v>2680</v>
      </c>
      <c r="J1976" t="s">
        <v>2681</v>
      </c>
      <c r="K1976" t="s">
        <v>516</v>
      </c>
      <c r="L1976">
        <v>50</v>
      </c>
      <c r="M1976" t="s">
        <v>77</v>
      </c>
      <c r="N1976">
        <v>29.07</v>
      </c>
      <c r="O1976">
        <v>5.82</v>
      </c>
      <c r="P1976" t="s">
        <v>78</v>
      </c>
      <c r="Q1976" s="94">
        <v>45173.662499999999</v>
      </c>
      <c r="R1976">
        <v>1453.5</v>
      </c>
      <c r="S1976">
        <v>291</v>
      </c>
      <c r="T1976" t="str">
        <f>VLOOKUP(E1976,zamiana!A:B,2,0)</f>
        <v>ALSTOM KTW</v>
      </c>
    </row>
    <row r="1977" spans="1:20" x14ac:dyDescent="0.3">
      <c r="A1977" t="s">
        <v>5894</v>
      </c>
      <c r="B1977" s="2">
        <v>45246</v>
      </c>
      <c r="C1977" s="2">
        <v>45243</v>
      </c>
      <c r="D1977" s="2">
        <v>45281</v>
      </c>
      <c r="E1977" t="s">
        <v>940</v>
      </c>
      <c r="F1977" t="s">
        <v>3867</v>
      </c>
      <c r="G1977" t="s">
        <v>942</v>
      </c>
      <c r="H1977" t="s">
        <v>493</v>
      </c>
      <c r="I1977" t="s">
        <v>2680</v>
      </c>
      <c r="J1977" t="s">
        <v>2681</v>
      </c>
      <c r="K1977" t="s">
        <v>516</v>
      </c>
      <c r="L1977">
        <v>48</v>
      </c>
      <c r="M1977" t="s">
        <v>77</v>
      </c>
      <c r="N1977">
        <v>29.07</v>
      </c>
      <c r="O1977">
        <v>5.82</v>
      </c>
      <c r="P1977" t="s">
        <v>78</v>
      </c>
      <c r="Q1977" s="94">
        <v>45173.662499999999</v>
      </c>
      <c r="R1977">
        <v>1395.36</v>
      </c>
      <c r="S1977">
        <v>279.36</v>
      </c>
      <c r="T1977" t="str">
        <f>VLOOKUP(E1977,zamiana!A:B,2,0)</f>
        <v>ALSTOM KTW</v>
      </c>
    </row>
    <row r="1978" spans="1:20" x14ac:dyDescent="0.3">
      <c r="A1978" t="s">
        <v>5895</v>
      </c>
      <c r="B1978" s="2">
        <v>45246</v>
      </c>
      <c r="C1978" s="2">
        <v>45243</v>
      </c>
      <c r="D1978" s="2">
        <v>45281</v>
      </c>
      <c r="E1978" t="s">
        <v>940</v>
      </c>
      <c r="F1978" t="s">
        <v>3867</v>
      </c>
      <c r="G1978" t="s">
        <v>942</v>
      </c>
      <c r="H1978" t="s">
        <v>493</v>
      </c>
      <c r="I1978" t="s">
        <v>2670</v>
      </c>
      <c r="J1978" t="s">
        <v>87</v>
      </c>
      <c r="K1978" t="s">
        <v>1143</v>
      </c>
      <c r="L1978">
        <v>12</v>
      </c>
      <c r="M1978" t="s">
        <v>77</v>
      </c>
      <c r="N1978">
        <v>16.399999999999999</v>
      </c>
      <c r="O1978">
        <v>10.82</v>
      </c>
      <c r="P1978" t="s">
        <v>78</v>
      </c>
      <c r="Q1978" s="94">
        <v>45281.670138888891</v>
      </c>
      <c r="R1978">
        <v>196.8</v>
      </c>
      <c r="S1978">
        <v>129.84</v>
      </c>
      <c r="T1978" t="str">
        <f>VLOOKUP(E1978,zamiana!A:B,2,0)</f>
        <v>ALSTOM KTW</v>
      </c>
    </row>
    <row r="1979" spans="1:20" x14ac:dyDescent="0.3">
      <c r="A1979" t="s">
        <v>5895</v>
      </c>
      <c r="B1979" s="2">
        <v>45246</v>
      </c>
      <c r="C1979" s="2">
        <v>45243</v>
      </c>
      <c r="D1979" s="2">
        <v>45281</v>
      </c>
      <c r="E1979" t="s">
        <v>940</v>
      </c>
      <c r="F1979" t="s">
        <v>3867</v>
      </c>
      <c r="G1979" t="s">
        <v>942</v>
      </c>
      <c r="H1979" t="s">
        <v>493</v>
      </c>
      <c r="I1979" t="s">
        <v>1838</v>
      </c>
      <c r="J1979" t="s">
        <v>1838</v>
      </c>
      <c r="K1979" t="s">
        <v>493</v>
      </c>
      <c r="L1979">
        <v>24</v>
      </c>
      <c r="M1979" t="s">
        <v>77</v>
      </c>
      <c r="N1979">
        <v>74.52</v>
      </c>
      <c r="O1979">
        <v>133.33000000000001</v>
      </c>
      <c r="P1979" t="s">
        <v>78</v>
      </c>
      <c r="Q1979" s="94">
        <v>45281.64166666667</v>
      </c>
      <c r="R1979">
        <v>1788.48</v>
      </c>
      <c r="S1979">
        <v>3199.92</v>
      </c>
      <c r="T1979" t="str">
        <f>VLOOKUP(E1979,zamiana!A:B,2,0)</f>
        <v>ALSTOM KTW</v>
      </c>
    </row>
    <row r="1980" spans="1:20" x14ac:dyDescent="0.3">
      <c r="A1980" t="s">
        <v>5895</v>
      </c>
      <c r="B1980" s="2">
        <v>45246</v>
      </c>
      <c r="C1980" s="2">
        <v>45243</v>
      </c>
      <c r="D1980" s="2">
        <v>45281</v>
      </c>
      <c r="E1980" t="s">
        <v>940</v>
      </c>
      <c r="F1980" t="s">
        <v>3867</v>
      </c>
      <c r="G1980" t="s">
        <v>942</v>
      </c>
      <c r="H1980" t="s">
        <v>493</v>
      </c>
      <c r="I1980" t="s">
        <v>1675</v>
      </c>
      <c r="J1980" t="s">
        <v>1675</v>
      </c>
      <c r="K1980" t="s">
        <v>493</v>
      </c>
      <c r="L1980">
        <v>12</v>
      </c>
      <c r="M1980" t="s">
        <v>77</v>
      </c>
      <c r="N1980">
        <v>32.1</v>
      </c>
      <c r="O1980">
        <v>34.08</v>
      </c>
      <c r="P1980" t="s">
        <v>78</v>
      </c>
      <c r="Q1980" s="94">
        <v>45281.628472222219</v>
      </c>
      <c r="R1980">
        <v>385.2</v>
      </c>
      <c r="S1980">
        <v>408.96</v>
      </c>
      <c r="T1980" t="str">
        <f>VLOOKUP(E1980,zamiana!A:B,2,0)</f>
        <v>ALSTOM KTW</v>
      </c>
    </row>
    <row r="1981" spans="1:20" x14ac:dyDescent="0.3">
      <c r="A1981" t="s">
        <v>5895</v>
      </c>
      <c r="B1981" s="2">
        <v>45246</v>
      </c>
      <c r="C1981" s="2">
        <v>45243</v>
      </c>
      <c r="D1981" s="2">
        <v>45281</v>
      </c>
      <c r="E1981" t="s">
        <v>940</v>
      </c>
      <c r="F1981" t="s">
        <v>3867</v>
      </c>
      <c r="G1981" t="s">
        <v>942</v>
      </c>
      <c r="H1981" t="s">
        <v>493</v>
      </c>
      <c r="I1981" t="s">
        <v>1696</v>
      </c>
      <c r="J1981" t="s">
        <v>1696</v>
      </c>
      <c r="K1981" t="s">
        <v>493</v>
      </c>
      <c r="L1981">
        <v>12</v>
      </c>
      <c r="M1981" t="s">
        <v>77</v>
      </c>
      <c r="N1981">
        <v>69.97</v>
      </c>
      <c r="O1981">
        <v>45.45</v>
      </c>
      <c r="P1981" t="s">
        <v>78</v>
      </c>
      <c r="Q1981" s="94">
        <v>45281.628472222219</v>
      </c>
      <c r="R1981">
        <v>839.64</v>
      </c>
      <c r="S1981">
        <v>545.4</v>
      </c>
      <c r="T1981" t="str">
        <f>VLOOKUP(E1981,zamiana!A:B,2,0)</f>
        <v>ALSTOM KTW</v>
      </c>
    </row>
    <row r="1982" spans="1:20" x14ac:dyDescent="0.3">
      <c r="A1982" t="s">
        <v>5895</v>
      </c>
      <c r="B1982" s="2">
        <v>45246</v>
      </c>
      <c r="C1982" s="2">
        <v>45243</v>
      </c>
      <c r="D1982" s="2">
        <v>45281</v>
      </c>
      <c r="E1982" t="s">
        <v>940</v>
      </c>
      <c r="F1982" t="s">
        <v>3867</v>
      </c>
      <c r="G1982" t="s">
        <v>942</v>
      </c>
      <c r="H1982" t="s">
        <v>493</v>
      </c>
      <c r="I1982" t="s">
        <v>2438</v>
      </c>
      <c r="J1982" t="s">
        <v>2438</v>
      </c>
      <c r="K1982" t="s">
        <v>493</v>
      </c>
      <c r="L1982">
        <v>20</v>
      </c>
      <c r="M1982" t="s">
        <v>77</v>
      </c>
      <c r="N1982">
        <v>118.72</v>
      </c>
      <c r="O1982">
        <v>84.15</v>
      </c>
      <c r="P1982" t="s">
        <v>78</v>
      </c>
      <c r="Q1982" s="94">
        <v>45281.628472222219</v>
      </c>
      <c r="R1982">
        <v>2374.4</v>
      </c>
      <c r="S1982">
        <v>1683</v>
      </c>
      <c r="T1982" t="str">
        <f>VLOOKUP(E1982,zamiana!A:B,2,0)</f>
        <v>ALSTOM KTW</v>
      </c>
    </row>
    <row r="1983" spans="1:20" x14ac:dyDescent="0.3">
      <c r="A1983" t="s">
        <v>5895</v>
      </c>
      <c r="B1983" s="2">
        <v>45246</v>
      </c>
      <c r="C1983" s="2">
        <v>45243</v>
      </c>
      <c r="D1983" s="2">
        <v>45281</v>
      </c>
      <c r="E1983" t="s">
        <v>940</v>
      </c>
      <c r="F1983" t="s">
        <v>3867</v>
      </c>
      <c r="G1983" t="s">
        <v>942</v>
      </c>
      <c r="H1983" t="s">
        <v>493</v>
      </c>
      <c r="I1983" t="s">
        <v>1755</v>
      </c>
      <c r="J1983" t="s">
        <v>1755</v>
      </c>
      <c r="K1983" t="s">
        <v>493</v>
      </c>
      <c r="L1983">
        <v>20</v>
      </c>
      <c r="M1983" t="s">
        <v>77</v>
      </c>
      <c r="N1983">
        <v>75.62</v>
      </c>
      <c r="O1983">
        <v>51.82</v>
      </c>
      <c r="P1983" t="s">
        <v>78</v>
      </c>
      <c r="Q1983" s="94">
        <v>45281.628472222219</v>
      </c>
      <c r="R1983">
        <v>1512.4</v>
      </c>
      <c r="S1983">
        <v>1036.4000000000001</v>
      </c>
      <c r="T1983" t="str">
        <f>VLOOKUP(E1983,zamiana!A:B,2,0)</f>
        <v>ALSTOM KTW</v>
      </c>
    </row>
    <row r="1984" spans="1:20" x14ac:dyDescent="0.3">
      <c r="A1984" t="s">
        <v>5895</v>
      </c>
      <c r="B1984" s="2">
        <v>45246</v>
      </c>
      <c r="C1984" s="2">
        <v>45243</v>
      </c>
      <c r="D1984" s="2">
        <v>45281</v>
      </c>
      <c r="E1984" t="s">
        <v>940</v>
      </c>
      <c r="F1984" t="s">
        <v>3867</v>
      </c>
      <c r="G1984" t="s">
        <v>942</v>
      </c>
      <c r="H1984" t="s">
        <v>493</v>
      </c>
      <c r="I1984" t="s">
        <v>1548</v>
      </c>
      <c r="J1984" t="s">
        <v>1548</v>
      </c>
      <c r="K1984" t="s">
        <v>493</v>
      </c>
      <c r="L1984">
        <v>20</v>
      </c>
      <c r="M1984" t="s">
        <v>77</v>
      </c>
      <c r="N1984">
        <v>48.1</v>
      </c>
      <c r="O1984">
        <v>27.27</v>
      </c>
      <c r="P1984" t="s">
        <v>78</v>
      </c>
      <c r="Q1984" s="94">
        <v>45281.628472222219</v>
      </c>
      <c r="R1984">
        <v>962</v>
      </c>
      <c r="S1984">
        <v>545.4</v>
      </c>
      <c r="T1984" t="str">
        <f>VLOOKUP(E1984,zamiana!A:B,2,0)</f>
        <v>ALSTOM KTW</v>
      </c>
    </row>
    <row r="1985" spans="1:20" x14ac:dyDescent="0.3">
      <c r="A1985" t="s">
        <v>5895</v>
      </c>
      <c r="B1985" s="2">
        <v>45246</v>
      </c>
      <c r="C1985" s="2">
        <v>45243</v>
      </c>
      <c r="D1985" s="2">
        <v>45281</v>
      </c>
      <c r="E1985" t="s">
        <v>940</v>
      </c>
      <c r="F1985" t="s">
        <v>3867</v>
      </c>
      <c r="G1985" t="s">
        <v>942</v>
      </c>
      <c r="H1985" t="s">
        <v>493</v>
      </c>
      <c r="I1985" t="s">
        <v>1847</v>
      </c>
      <c r="J1985" t="s">
        <v>1847</v>
      </c>
      <c r="K1985" t="s">
        <v>493</v>
      </c>
      <c r="L1985">
        <v>20</v>
      </c>
      <c r="M1985" t="s">
        <v>77</v>
      </c>
      <c r="N1985">
        <v>60.96</v>
      </c>
      <c r="O1985">
        <v>107.29</v>
      </c>
      <c r="P1985" t="s">
        <v>78</v>
      </c>
      <c r="Q1985" s="94">
        <v>45281.628472222219</v>
      </c>
      <c r="R1985">
        <v>1219.2</v>
      </c>
      <c r="S1985">
        <v>2145.8000000000002</v>
      </c>
      <c r="T1985" t="str">
        <f>VLOOKUP(E1985,zamiana!A:B,2,0)</f>
        <v>ALSTOM KTW</v>
      </c>
    </row>
    <row r="1986" spans="1:20" x14ac:dyDescent="0.3">
      <c r="A1986" t="s">
        <v>5895</v>
      </c>
      <c r="B1986" s="2">
        <v>45246</v>
      </c>
      <c r="C1986" s="2">
        <v>45243</v>
      </c>
      <c r="D1986" s="2">
        <v>45281</v>
      </c>
      <c r="E1986" t="s">
        <v>940</v>
      </c>
      <c r="F1986" t="s">
        <v>3867</v>
      </c>
      <c r="G1986" t="s">
        <v>942</v>
      </c>
      <c r="H1986" t="s">
        <v>493</v>
      </c>
      <c r="I1986" t="s">
        <v>1695</v>
      </c>
      <c r="J1986" t="s">
        <v>1695</v>
      </c>
      <c r="K1986" t="s">
        <v>493</v>
      </c>
      <c r="L1986">
        <v>12</v>
      </c>
      <c r="M1986" t="s">
        <v>77</v>
      </c>
      <c r="N1986">
        <v>66.849999999999994</v>
      </c>
      <c r="O1986">
        <v>39.200000000000003</v>
      </c>
      <c r="P1986" t="s">
        <v>78</v>
      </c>
      <c r="Q1986" s="94">
        <v>45281.628472222219</v>
      </c>
      <c r="R1986">
        <v>802.2</v>
      </c>
      <c r="S1986">
        <v>470.4</v>
      </c>
      <c r="T1986" t="str">
        <f>VLOOKUP(E1986,zamiana!A:B,2,0)</f>
        <v>ALSTOM KTW</v>
      </c>
    </row>
    <row r="1987" spans="1:20" x14ac:dyDescent="0.3">
      <c r="A1987" t="s">
        <v>5895</v>
      </c>
      <c r="B1987" s="2">
        <v>45246</v>
      </c>
      <c r="C1987" s="2">
        <v>45243</v>
      </c>
      <c r="D1987" s="2">
        <v>45281</v>
      </c>
      <c r="E1987" t="s">
        <v>940</v>
      </c>
      <c r="F1987" t="s">
        <v>3867</v>
      </c>
      <c r="G1987" t="s">
        <v>942</v>
      </c>
      <c r="H1987" t="s">
        <v>493</v>
      </c>
      <c r="I1987" t="s">
        <v>1216</v>
      </c>
      <c r="J1987" t="s">
        <v>1216</v>
      </c>
      <c r="K1987" t="s">
        <v>493</v>
      </c>
      <c r="L1987">
        <v>24</v>
      </c>
      <c r="M1987" t="s">
        <v>77</v>
      </c>
      <c r="N1987">
        <v>19.690000000000001</v>
      </c>
      <c r="O1987">
        <v>10.31</v>
      </c>
      <c r="P1987" t="s">
        <v>78</v>
      </c>
      <c r="Q1987" s="94">
        <v>45281.628472222219</v>
      </c>
      <c r="R1987">
        <v>472.56</v>
      </c>
      <c r="S1987">
        <v>247.44</v>
      </c>
      <c r="T1987" t="str">
        <f>VLOOKUP(E1987,zamiana!A:B,2,0)</f>
        <v>ALSTOM KTW</v>
      </c>
    </row>
    <row r="1988" spans="1:20" x14ac:dyDescent="0.3">
      <c r="A1988" t="s">
        <v>5895</v>
      </c>
      <c r="B1988" s="2">
        <v>45246</v>
      </c>
      <c r="C1988" s="2">
        <v>45243</v>
      </c>
      <c r="D1988" s="2">
        <v>45281</v>
      </c>
      <c r="E1988" t="s">
        <v>940</v>
      </c>
      <c r="F1988" t="s">
        <v>3867</v>
      </c>
      <c r="G1988" t="s">
        <v>942</v>
      </c>
      <c r="H1988" t="s">
        <v>493</v>
      </c>
      <c r="I1988" t="s">
        <v>4428</v>
      </c>
      <c r="J1988" t="s">
        <v>4428</v>
      </c>
      <c r="K1988" t="s">
        <v>493</v>
      </c>
      <c r="L1988">
        <v>24</v>
      </c>
      <c r="M1988" t="s">
        <v>77</v>
      </c>
      <c r="N1988">
        <v>124.53</v>
      </c>
      <c r="O1988">
        <v>80.78</v>
      </c>
      <c r="P1988" t="s">
        <v>78</v>
      </c>
      <c r="Q1988" s="94">
        <v>45281.628472222219</v>
      </c>
      <c r="R1988">
        <v>2988.72</v>
      </c>
      <c r="S1988">
        <v>1938.72</v>
      </c>
      <c r="T1988" t="str">
        <f>VLOOKUP(E1988,zamiana!A:B,2,0)</f>
        <v>ALSTOM KTW</v>
      </c>
    </row>
    <row r="1989" spans="1:20" x14ac:dyDescent="0.3">
      <c r="A1989" t="s">
        <v>5895</v>
      </c>
      <c r="B1989" s="2">
        <v>45246</v>
      </c>
      <c r="C1989" s="2">
        <v>45243</v>
      </c>
      <c r="D1989" s="2">
        <v>45281</v>
      </c>
      <c r="E1989" t="s">
        <v>940</v>
      </c>
      <c r="F1989" t="s">
        <v>3867</v>
      </c>
      <c r="G1989" t="s">
        <v>942</v>
      </c>
      <c r="H1989" t="s">
        <v>493</v>
      </c>
      <c r="I1989" t="s">
        <v>2547</v>
      </c>
      <c r="J1989" t="s">
        <v>499</v>
      </c>
      <c r="K1989" t="s">
        <v>1143</v>
      </c>
      <c r="L1989">
        <v>46</v>
      </c>
      <c r="M1989" t="s">
        <v>77</v>
      </c>
      <c r="N1989">
        <v>18.350000000000001</v>
      </c>
      <c r="O1989">
        <v>5.47</v>
      </c>
      <c r="P1989" t="s">
        <v>78</v>
      </c>
      <c r="Q1989" s="94">
        <v>45281.661805555559</v>
      </c>
      <c r="R1989">
        <v>844.1</v>
      </c>
      <c r="S1989">
        <v>251.62</v>
      </c>
      <c r="T1989" t="str">
        <f>VLOOKUP(E1989,zamiana!A:B,2,0)</f>
        <v>ALSTOM KTW</v>
      </c>
    </row>
    <row r="1990" spans="1:20" x14ac:dyDescent="0.3">
      <c r="A1990" t="s">
        <v>5895</v>
      </c>
      <c r="B1990" s="2">
        <v>45246</v>
      </c>
      <c r="C1990" s="2">
        <v>45243</v>
      </c>
      <c r="D1990" s="2">
        <v>45281</v>
      </c>
      <c r="E1990" t="s">
        <v>940</v>
      </c>
      <c r="F1990" t="s">
        <v>3867</v>
      </c>
      <c r="G1990" t="s">
        <v>942</v>
      </c>
      <c r="H1990" t="s">
        <v>493</v>
      </c>
      <c r="I1990" t="s">
        <v>2537</v>
      </c>
      <c r="J1990" t="s">
        <v>499</v>
      </c>
      <c r="K1990" t="s">
        <v>1143</v>
      </c>
      <c r="L1990">
        <v>24</v>
      </c>
      <c r="M1990" t="s">
        <v>77</v>
      </c>
      <c r="N1990">
        <v>21.1</v>
      </c>
      <c r="O1990">
        <v>7.41</v>
      </c>
      <c r="P1990" t="s">
        <v>78</v>
      </c>
      <c r="Q1990" s="94">
        <v>45281.661805555559</v>
      </c>
      <c r="R1990">
        <v>506.4</v>
      </c>
      <c r="S1990">
        <v>177.84</v>
      </c>
      <c r="T1990" t="str">
        <f>VLOOKUP(E1990,zamiana!A:B,2,0)</f>
        <v>ALSTOM KTW</v>
      </c>
    </row>
    <row r="1991" spans="1:20" x14ac:dyDescent="0.3">
      <c r="A1991" t="s">
        <v>5896</v>
      </c>
      <c r="B1991" s="2">
        <v>45246</v>
      </c>
      <c r="C1991" s="2">
        <v>45243</v>
      </c>
      <c r="D1991" s="2">
        <v>45281</v>
      </c>
      <c r="E1991" t="s">
        <v>940</v>
      </c>
      <c r="F1991" t="s">
        <v>3867</v>
      </c>
      <c r="G1991" t="s">
        <v>942</v>
      </c>
      <c r="H1991" t="s">
        <v>493</v>
      </c>
      <c r="I1991" t="s">
        <v>5023</v>
      </c>
      <c r="J1991" t="s">
        <v>2100</v>
      </c>
      <c r="K1991" t="s">
        <v>1143</v>
      </c>
      <c r="L1991">
        <v>4</v>
      </c>
      <c r="M1991" t="s">
        <v>77</v>
      </c>
      <c r="N1991">
        <v>100.95</v>
      </c>
      <c r="O1991">
        <v>152.09</v>
      </c>
      <c r="P1991" t="s">
        <v>78</v>
      </c>
      <c r="Q1991" s="94">
        <v>45281.675694444442</v>
      </c>
      <c r="R1991">
        <v>403.8</v>
      </c>
      <c r="S1991">
        <v>608.36</v>
      </c>
      <c r="T1991" t="str">
        <f>VLOOKUP(E1991,zamiana!A:B,2,0)</f>
        <v>ALSTOM KTW</v>
      </c>
    </row>
    <row r="1992" spans="1:20" x14ac:dyDescent="0.3">
      <c r="A1992" t="s">
        <v>5896</v>
      </c>
      <c r="B1992" s="2">
        <v>45246</v>
      </c>
      <c r="C1992" s="2">
        <v>45243</v>
      </c>
      <c r="D1992" s="2">
        <v>45281</v>
      </c>
      <c r="E1992" t="s">
        <v>940</v>
      </c>
      <c r="F1992" t="s">
        <v>3867</v>
      </c>
      <c r="G1992" t="s">
        <v>942</v>
      </c>
      <c r="H1992" t="s">
        <v>493</v>
      </c>
      <c r="I1992" t="s">
        <v>5022</v>
      </c>
      <c r="J1992" t="s">
        <v>2100</v>
      </c>
      <c r="K1992" t="s">
        <v>1143</v>
      </c>
      <c r="L1992">
        <v>4</v>
      </c>
      <c r="M1992" t="s">
        <v>77</v>
      </c>
      <c r="N1992">
        <v>77.760000000000005</v>
      </c>
      <c r="O1992">
        <v>139.15</v>
      </c>
      <c r="P1992" t="s">
        <v>78</v>
      </c>
      <c r="Q1992" s="94">
        <v>45281.675694444442</v>
      </c>
      <c r="R1992">
        <v>311.04000000000002</v>
      </c>
      <c r="S1992">
        <v>556.6</v>
      </c>
      <c r="T1992" t="str">
        <f>VLOOKUP(E1992,zamiana!A:B,2,0)</f>
        <v>ALSTOM KTW</v>
      </c>
    </row>
    <row r="1993" spans="1:20" x14ac:dyDescent="0.3">
      <c r="A1993" t="s">
        <v>5896</v>
      </c>
      <c r="B1993" s="2">
        <v>45246</v>
      </c>
      <c r="C1993" s="2">
        <v>45243</v>
      </c>
      <c r="D1993" s="2">
        <v>45281</v>
      </c>
      <c r="E1993" t="s">
        <v>940</v>
      </c>
      <c r="F1993" t="s">
        <v>3867</v>
      </c>
      <c r="G1993" t="s">
        <v>942</v>
      </c>
      <c r="H1993" t="s">
        <v>493</v>
      </c>
      <c r="I1993" t="s">
        <v>1458</v>
      </c>
      <c r="J1993" t="s">
        <v>1458</v>
      </c>
      <c r="K1993" t="s">
        <v>493</v>
      </c>
      <c r="L1993">
        <v>22</v>
      </c>
      <c r="M1993" t="s">
        <v>77</v>
      </c>
      <c r="N1993">
        <v>35.47</v>
      </c>
      <c r="O1993">
        <v>18.350000000000001</v>
      </c>
      <c r="P1993" t="s">
        <v>78</v>
      </c>
      <c r="Q1993" s="94">
        <v>45281.628472222219</v>
      </c>
      <c r="R1993">
        <v>780.34</v>
      </c>
      <c r="S1993">
        <v>403.7</v>
      </c>
      <c r="T1993" t="str">
        <f>VLOOKUP(E1993,zamiana!A:B,2,0)</f>
        <v>ALSTOM KTW</v>
      </c>
    </row>
    <row r="1994" spans="1:20" x14ac:dyDescent="0.3">
      <c r="A1994" t="s">
        <v>5896</v>
      </c>
      <c r="B1994" s="2">
        <v>45246</v>
      </c>
      <c r="C1994" s="2">
        <v>45243</v>
      </c>
      <c r="D1994" s="2">
        <v>45281</v>
      </c>
      <c r="E1994" t="s">
        <v>940</v>
      </c>
      <c r="F1994" t="s">
        <v>3867</v>
      </c>
      <c r="G1994" t="s">
        <v>942</v>
      </c>
      <c r="H1994" t="s">
        <v>493</v>
      </c>
      <c r="I1994" t="s">
        <v>1458</v>
      </c>
      <c r="J1994" t="s">
        <v>1458</v>
      </c>
      <c r="K1994" t="s">
        <v>493</v>
      </c>
      <c r="L1994">
        <v>2</v>
      </c>
      <c r="M1994" t="s">
        <v>77</v>
      </c>
      <c r="N1994">
        <v>35.47</v>
      </c>
      <c r="O1994">
        <v>18.350000000000001</v>
      </c>
      <c r="P1994" t="s">
        <v>78</v>
      </c>
      <c r="Q1994" s="94">
        <v>45281.628472222219</v>
      </c>
      <c r="R1994">
        <v>70.94</v>
      </c>
      <c r="S1994">
        <v>36.700000000000003</v>
      </c>
      <c r="T1994" t="str">
        <f>VLOOKUP(E1994,zamiana!A:B,2,0)</f>
        <v>ALSTOM KTW</v>
      </c>
    </row>
    <row r="1995" spans="1:20" x14ac:dyDescent="0.3">
      <c r="A1995" t="s">
        <v>5896</v>
      </c>
      <c r="B1995" s="2">
        <v>45246</v>
      </c>
      <c r="C1995" s="2">
        <v>45243</v>
      </c>
      <c r="D1995" s="2">
        <v>45281</v>
      </c>
      <c r="E1995" t="s">
        <v>940</v>
      </c>
      <c r="F1995" t="s">
        <v>3867</v>
      </c>
      <c r="G1995" t="s">
        <v>942</v>
      </c>
      <c r="H1995" t="s">
        <v>493</v>
      </c>
      <c r="I1995" t="s">
        <v>1792</v>
      </c>
      <c r="J1995" t="s">
        <v>1792</v>
      </c>
      <c r="K1995" t="s">
        <v>493</v>
      </c>
      <c r="L1995">
        <v>22</v>
      </c>
      <c r="M1995" t="s">
        <v>77</v>
      </c>
      <c r="N1995">
        <v>70.73</v>
      </c>
      <c r="O1995">
        <v>58.52</v>
      </c>
      <c r="P1995" t="s">
        <v>78</v>
      </c>
      <c r="Q1995" s="94">
        <v>45281.628472222219</v>
      </c>
      <c r="R1995">
        <v>1556.06</v>
      </c>
      <c r="S1995">
        <v>1287.44</v>
      </c>
      <c r="T1995" t="str">
        <f>VLOOKUP(E1995,zamiana!A:B,2,0)</f>
        <v>ALSTOM KTW</v>
      </c>
    </row>
    <row r="1996" spans="1:20" x14ac:dyDescent="0.3">
      <c r="A1996" t="s">
        <v>5896</v>
      </c>
      <c r="B1996" s="2">
        <v>45246</v>
      </c>
      <c r="C1996" s="2">
        <v>45243</v>
      </c>
      <c r="D1996" s="2">
        <v>45281</v>
      </c>
      <c r="E1996" t="s">
        <v>940</v>
      </c>
      <c r="F1996" t="s">
        <v>3867</v>
      </c>
      <c r="G1996" t="s">
        <v>942</v>
      </c>
      <c r="H1996" t="s">
        <v>493</v>
      </c>
      <c r="I1996" t="s">
        <v>1792</v>
      </c>
      <c r="J1996" t="s">
        <v>1792</v>
      </c>
      <c r="K1996" t="s">
        <v>493</v>
      </c>
      <c r="L1996">
        <v>6</v>
      </c>
      <c r="M1996" t="s">
        <v>77</v>
      </c>
      <c r="N1996">
        <v>70.73</v>
      </c>
      <c r="O1996">
        <v>58.52</v>
      </c>
      <c r="P1996" t="s">
        <v>78</v>
      </c>
      <c r="Q1996" s="94">
        <v>45281.628472222219</v>
      </c>
      <c r="R1996">
        <v>424.38</v>
      </c>
      <c r="S1996">
        <v>351.12</v>
      </c>
      <c r="T1996" t="str">
        <f>VLOOKUP(E1996,zamiana!A:B,2,0)</f>
        <v>ALSTOM KTW</v>
      </c>
    </row>
    <row r="1997" spans="1:20" x14ac:dyDescent="0.3">
      <c r="A1997" t="s">
        <v>5896</v>
      </c>
      <c r="B1997" s="2">
        <v>45246</v>
      </c>
      <c r="C1997" s="2">
        <v>45243</v>
      </c>
      <c r="D1997" s="2">
        <v>45281</v>
      </c>
      <c r="E1997" t="s">
        <v>940</v>
      </c>
      <c r="F1997" t="s">
        <v>3867</v>
      </c>
      <c r="G1997" t="s">
        <v>942</v>
      </c>
      <c r="H1997" t="s">
        <v>493</v>
      </c>
      <c r="I1997" t="s">
        <v>1548</v>
      </c>
      <c r="J1997" t="s">
        <v>1548</v>
      </c>
      <c r="K1997" t="s">
        <v>493</v>
      </c>
      <c r="L1997">
        <v>2</v>
      </c>
      <c r="M1997" t="s">
        <v>77</v>
      </c>
      <c r="N1997">
        <v>48.1</v>
      </c>
      <c r="O1997">
        <v>27.27</v>
      </c>
      <c r="P1997" t="s">
        <v>78</v>
      </c>
      <c r="Q1997" s="94">
        <v>45281.628472222219</v>
      </c>
      <c r="R1997">
        <v>96.2</v>
      </c>
      <c r="S1997">
        <v>54.54</v>
      </c>
      <c r="T1997" t="str">
        <f>VLOOKUP(E1997,zamiana!A:B,2,0)</f>
        <v>ALSTOM KTW</v>
      </c>
    </row>
    <row r="1998" spans="1:20" x14ac:dyDescent="0.3">
      <c r="A1998" t="s">
        <v>5896</v>
      </c>
      <c r="B1998" s="2">
        <v>45246</v>
      </c>
      <c r="C1998" s="2">
        <v>45243</v>
      </c>
      <c r="D1998" s="2">
        <v>45281</v>
      </c>
      <c r="E1998" t="s">
        <v>940</v>
      </c>
      <c r="F1998" t="s">
        <v>3867</v>
      </c>
      <c r="G1998" t="s">
        <v>942</v>
      </c>
      <c r="H1998" t="s">
        <v>493</v>
      </c>
      <c r="I1998" t="s">
        <v>1848</v>
      </c>
      <c r="J1998" t="s">
        <v>1848</v>
      </c>
      <c r="K1998" t="s">
        <v>493</v>
      </c>
      <c r="L1998">
        <v>22</v>
      </c>
      <c r="M1998" t="s">
        <v>77</v>
      </c>
      <c r="N1998">
        <v>70.31</v>
      </c>
      <c r="O1998">
        <v>120.69</v>
      </c>
      <c r="P1998" t="s">
        <v>78</v>
      </c>
      <c r="Q1998" s="94">
        <v>45281.628472222219</v>
      </c>
      <c r="R1998">
        <v>1546.82</v>
      </c>
      <c r="S1998">
        <v>2655.18</v>
      </c>
      <c r="T1998" t="str">
        <f>VLOOKUP(E1998,zamiana!A:B,2,0)</f>
        <v>ALSTOM KTW</v>
      </c>
    </row>
    <row r="1999" spans="1:20" x14ac:dyDescent="0.3">
      <c r="A1999" t="s">
        <v>5896</v>
      </c>
      <c r="B1999" s="2">
        <v>45246</v>
      </c>
      <c r="C1999" s="2">
        <v>45243</v>
      </c>
      <c r="D1999" s="2">
        <v>45281</v>
      </c>
      <c r="E1999" t="s">
        <v>940</v>
      </c>
      <c r="F1999" t="s">
        <v>3867</v>
      </c>
      <c r="G1999" t="s">
        <v>942</v>
      </c>
      <c r="H1999" t="s">
        <v>493</v>
      </c>
      <c r="I1999" t="s">
        <v>1848</v>
      </c>
      <c r="J1999" t="s">
        <v>1848</v>
      </c>
      <c r="K1999" t="s">
        <v>493</v>
      </c>
      <c r="L1999">
        <v>2</v>
      </c>
      <c r="M1999" t="s">
        <v>77</v>
      </c>
      <c r="N1999">
        <v>70.31</v>
      </c>
      <c r="O1999">
        <v>120.69</v>
      </c>
      <c r="P1999" t="s">
        <v>78</v>
      </c>
      <c r="Q1999" s="94">
        <v>45281.628472222219</v>
      </c>
      <c r="R1999">
        <v>140.62</v>
      </c>
      <c r="S1999">
        <v>241.38</v>
      </c>
      <c r="T1999" t="str">
        <f>VLOOKUP(E1999,zamiana!A:B,2,0)</f>
        <v>ALSTOM KTW</v>
      </c>
    </row>
    <row r="2000" spans="1:20" x14ac:dyDescent="0.3">
      <c r="A2000" t="s">
        <v>5896</v>
      </c>
      <c r="B2000" s="2">
        <v>45246</v>
      </c>
      <c r="C2000" s="2">
        <v>45243</v>
      </c>
      <c r="D2000" s="2">
        <v>45281</v>
      </c>
      <c r="E2000" t="s">
        <v>940</v>
      </c>
      <c r="F2000" t="s">
        <v>3867</v>
      </c>
      <c r="G2000" t="s">
        <v>942</v>
      </c>
      <c r="H2000" t="s">
        <v>493</v>
      </c>
      <c r="I2000" t="s">
        <v>1847</v>
      </c>
      <c r="J2000" t="s">
        <v>1847</v>
      </c>
      <c r="K2000" t="s">
        <v>493</v>
      </c>
      <c r="L2000">
        <v>2</v>
      </c>
      <c r="M2000" t="s">
        <v>77</v>
      </c>
      <c r="N2000">
        <v>60.96</v>
      </c>
      <c r="O2000">
        <v>107.29</v>
      </c>
      <c r="P2000" t="s">
        <v>78</v>
      </c>
      <c r="Q2000" s="94">
        <v>45281.628472222219</v>
      </c>
      <c r="R2000">
        <v>121.92</v>
      </c>
      <c r="S2000">
        <v>214.58</v>
      </c>
      <c r="T2000" t="str">
        <f>VLOOKUP(E2000,zamiana!A:B,2,0)</f>
        <v>ALSTOM KTW</v>
      </c>
    </row>
    <row r="2001" spans="1:20" x14ac:dyDescent="0.3">
      <c r="A2001" t="s">
        <v>5896</v>
      </c>
      <c r="B2001" s="2">
        <v>45246</v>
      </c>
      <c r="C2001" s="2">
        <v>45243</v>
      </c>
      <c r="D2001" s="2">
        <v>45281</v>
      </c>
      <c r="E2001" t="s">
        <v>940</v>
      </c>
      <c r="F2001" t="s">
        <v>3867</v>
      </c>
      <c r="G2001" t="s">
        <v>942</v>
      </c>
      <c r="H2001" t="s">
        <v>493</v>
      </c>
      <c r="I2001" t="s">
        <v>2229</v>
      </c>
      <c r="J2001" t="s">
        <v>2230</v>
      </c>
      <c r="K2001" t="s">
        <v>493</v>
      </c>
      <c r="L2001">
        <v>22</v>
      </c>
      <c r="M2001" t="s">
        <v>77</v>
      </c>
      <c r="N2001">
        <v>99.77</v>
      </c>
      <c r="O2001">
        <v>59.58</v>
      </c>
      <c r="P2001" t="s">
        <v>78</v>
      </c>
      <c r="Q2001" s="94">
        <v>45281.65347222222</v>
      </c>
      <c r="R2001">
        <v>2194.94</v>
      </c>
      <c r="S2001">
        <v>1310.76</v>
      </c>
      <c r="T2001" t="str">
        <f>VLOOKUP(E2001,zamiana!A:B,2,0)</f>
        <v>ALSTOM KTW</v>
      </c>
    </row>
    <row r="2002" spans="1:20" x14ac:dyDescent="0.3">
      <c r="A2002" t="s">
        <v>5896</v>
      </c>
      <c r="B2002" s="2">
        <v>45246</v>
      </c>
      <c r="C2002" s="2">
        <v>45243</v>
      </c>
      <c r="D2002" s="2">
        <v>45281</v>
      </c>
      <c r="E2002" t="s">
        <v>940</v>
      </c>
      <c r="F2002" t="s">
        <v>3867</v>
      </c>
      <c r="G2002" t="s">
        <v>942</v>
      </c>
      <c r="H2002" t="s">
        <v>493</v>
      </c>
      <c r="I2002" t="s">
        <v>2229</v>
      </c>
      <c r="J2002" t="s">
        <v>2230</v>
      </c>
      <c r="K2002" t="s">
        <v>493</v>
      </c>
      <c r="L2002">
        <v>2</v>
      </c>
      <c r="M2002" t="s">
        <v>77</v>
      </c>
      <c r="N2002">
        <v>99.77</v>
      </c>
      <c r="O2002">
        <v>59.58</v>
      </c>
      <c r="P2002" t="s">
        <v>78</v>
      </c>
      <c r="Q2002" s="94">
        <v>45281.65347222222</v>
      </c>
      <c r="R2002">
        <v>199.54</v>
      </c>
      <c r="S2002">
        <v>119.16</v>
      </c>
      <c r="T2002" t="str">
        <f>VLOOKUP(E2002,zamiana!A:B,2,0)</f>
        <v>ALSTOM KTW</v>
      </c>
    </row>
    <row r="2003" spans="1:20" x14ac:dyDescent="0.3">
      <c r="A2003" t="s">
        <v>5896</v>
      </c>
      <c r="B2003" s="2">
        <v>45246</v>
      </c>
      <c r="C2003" s="2">
        <v>45243</v>
      </c>
      <c r="D2003" s="2">
        <v>45281</v>
      </c>
      <c r="E2003" t="s">
        <v>940</v>
      </c>
      <c r="F2003" t="s">
        <v>3867</v>
      </c>
      <c r="G2003" t="s">
        <v>942</v>
      </c>
      <c r="H2003" t="s">
        <v>493</v>
      </c>
      <c r="I2003" t="s">
        <v>2097</v>
      </c>
      <c r="J2003" t="s">
        <v>2098</v>
      </c>
      <c r="K2003" t="s">
        <v>1143</v>
      </c>
      <c r="L2003">
        <v>10</v>
      </c>
      <c r="M2003" t="s">
        <v>77</v>
      </c>
      <c r="N2003">
        <v>31.91</v>
      </c>
      <c r="O2003">
        <v>20.3</v>
      </c>
      <c r="P2003" t="s">
        <v>78</v>
      </c>
      <c r="Q2003" s="94">
        <v>45173.662499999999</v>
      </c>
      <c r="R2003">
        <v>319.10000000000002</v>
      </c>
      <c r="S2003">
        <v>203</v>
      </c>
      <c r="T2003" t="str">
        <f>VLOOKUP(E2003,zamiana!A:B,2,0)</f>
        <v>ALSTOM KTW</v>
      </c>
    </row>
    <row r="2004" spans="1:20" x14ac:dyDescent="0.3">
      <c r="A2004" t="s">
        <v>5897</v>
      </c>
      <c r="B2004" s="2">
        <v>45245</v>
      </c>
      <c r="C2004" s="2">
        <v>45243</v>
      </c>
      <c r="D2004" s="2">
        <v>45281</v>
      </c>
      <c r="E2004" t="s">
        <v>940</v>
      </c>
      <c r="F2004" t="s">
        <v>3867</v>
      </c>
      <c r="G2004" t="s">
        <v>942</v>
      </c>
      <c r="H2004" t="s">
        <v>999</v>
      </c>
      <c r="I2004" t="s">
        <v>5386</v>
      </c>
      <c r="J2004" t="s">
        <v>5898</v>
      </c>
      <c r="K2004" t="s">
        <v>102</v>
      </c>
      <c r="L2004">
        <v>2</v>
      </c>
      <c r="M2004" t="s">
        <v>77</v>
      </c>
      <c r="N2004">
        <v>44.82</v>
      </c>
      <c r="O2004">
        <v>33.049999999999997</v>
      </c>
      <c r="P2004" t="s">
        <v>78</v>
      </c>
      <c r="Q2004" s="94">
        <v>45281.681944444441</v>
      </c>
      <c r="R2004">
        <v>89.64</v>
      </c>
      <c r="S2004">
        <v>66.099999999999994</v>
      </c>
      <c r="T2004" t="str">
        <f>VLOOKUP(E2004,zamiana!A:B,2,0)</f>
        <v>ALSTOM KTW</v>
      </c>
    </row>
    <row r="2005" spans="1:20" x14ac:dyDescent="0.3">
      <c r="A2005" t="s">
        <v>5897</v>
      </c>
      <c r="B2005" s="2">
        <v>45245</v>
      </c>
      <c r="C2005" s="2">
        <v>45243</v>
      </c>
      <c r="D2005" s="2">
        <v>45281</v>
      </c>
      <c r="E2005" t="s">
        <v>940</v>
      </c>
      <c r="F2005" t="s">
        <v>3867</v>
      </c>
      <c r="G2005" t="s">
        <v>942</v>
      </c>
      <c r="H2005" t="s">
        <v>999</v>
      </c>
      <c r="I2005" t="s">
        <v>5388</v>
      </c>
      <c r="J2005" t="s">
        <v>5899</v>
      </c>
      <c r="K2005" t="s">
        <v>102</v>
      </c>
      <c r="L2005">
        <v>1</v>
      </c>
      <c r="M2005" t="s">
        <v>77</v>
      </c>
      <c r="N2005">
        <v>182.7</v>
      </c>
      <c r="O2005">
        <v>104.71</v>
      </c>
      <c r="P2005" t="s">
        <v>78</v>
      </c>
      <c r="Q2005" s="94">
        <v>45281.681944444441</v>
      </c>
      <c r="R2005">
        <v>182.7</v>
      </c>
      <c r="S2005">
        <v>104.71</v>
      </c>
      <c r="T2005" t="str">
        <f>VLOOKUP(E2005,zamiana!A:B,2,0)</f>
        <v>ALSTOM KTW</v>
      </c>
    </row>
    <row r="2006" spans="1:20" x14ac:dyDescent="0.3">
      <c r="A2006" t="s">
        <v>5900</v>
      </c>
      <c r="B2006" s="2">
        <v>45245</v>
      </c>
      <c r="C2006" s="2">
        <v>45243</v>
      </c>
      <c r="D2006" s="2">
        <v>45281</v>
      </c>
      <c r="E2006" t="s">
        <v>940</v>
      </c>
      <c r="F2006" t="s">
        <v>3867</v>
      </c>
      <c r="G2006" t="s">
        <v>942</v>
      </c>
      <c r="H2006" t="s">
        <v>999</v>
      </c>
      <c r="I2006" t="s">
        <v>5387</v>
      </c>
      <c r="J2006" t="s">
        <v>5901</v>
      </c>
      <c r="K2006" t="s">
        <v>102</v>
      </c>
      <c r="L2006">
        <v>2</v>
      </c>
      <c r="M2006" t="s">
        <v>77</v>
      </c>
      <c r="N2006">
        <v>23.72</v>
      </c>
      <c r="O2006">
        <v>13.67</v>
      </c>
      <c r="P2006" t="s">
        <v>78</v>
      </c>
      <c r="Q2006" s="94">
        <v>45281.681944444441</v>
      </c>
      <c r="R2006">
        <v>47.44</v>
      </c>
      <c r="S2006">
        <v>27.34</v>
      </c>
      <c r="T2006" t="str">
        <f>VLOOKUP(E2006,zamiana!A:B,2,0)</f>
        <v>ALSTOM KTW</v>
      </c>
    </row>
    <row r="2007" spans="1:20" x14ac:dyDescent="0.3">
      <c r="A2007" t="s">
        <v>5902</v>
      </c>
      <c r="B2007" s="2">
        <v>45245</v>
      </c>
      <c r="C2007" s="2">
        <v>45243</v>
      </c>
      <c r="D2007" s="2">
        <v>45281</v>
      </c>
      <c r="E2007" t="s">
        <v>940</v>
      </c>
      <c r="F2007" t="s">
        <v>3867</v>
      </c>
      <c r="G2007" t="s">
        <v>942</v>
      </c>
      <c r="H2007" t="s">
        <v>999</v>
      </c>
      <c r="I2007" t="s">
        <v>3725</v>
      </c>
      <c r="J2007" t="s">
        <v>3725</v>
      </c>
      <c r="K2007" t="s">
        <v>821</v>
      </c>
      <c r="L2007">
        <v>2</v>
      </c>
      <c r="M2007" t="s">
        <v>77</v>
      </c>
      <c r="N2007">
        <v>36.81</v>
      </c>
      <c r="O2007">
        <v>31.92</v>
      </c>
      <c r="P2007" t="s">
        <v>78</v>
      </c>
      <c r="Q2007" s="94">
        <v>45281.615277777775</v>
      </c>
      <c r="R2007">
        <v>73.62</v>
      </c>
      <c r="S2007">
        <v>63.84</v>
      </c>
      <c r="T2007" t="str">
        <f>VLOOKUP(E2007,zamiana!A:B,2,0)</f>
        <v>ALSTOM KTW</v>
      </c>
    </row>
    <row r="2008" spans="1:20" x14ac:dyDescent="0.3">
      <c r="A2008" t="s">
        <v>5903</v>
      </c>
      <c r="B2008" s="2">
        <v>45245</v>
      </c>
      <c r="C2008" s="2">
        <v>45243</v>
      </c>
      <c r="D2008" s="2">
        <v>45281</v>
      </c>
      <c r="E2008" t="s">
        <v>940</v>
      </c>
      <c r="F2008" t="s">
        <v>3867</v>
      </c>
      <c r="G2008" t="s">
        <v>942</v>
      </c>
      <c r="H2008" t="s">
        <v>999</v>
      </c>
      <c r="I2008" t="s">
        <v>1863</v>
      </c>
      <c r="J2008" t="s">
        <v>1864</v>
      </c>
      <c r="K2008" t="s">
        <v>863</v>
      </c>
      <c r="L2008">
        <v>5</v>
      </c>
      <c r="M2008" t="s">
        <v>77</v>
      </c>
      <c r="N2008">
        <v>375.41</v>
      </c>
      <c r="O2008">
        <v>175.8</v>
      </c>
      <c r="P2008" t="s">
        <v>78</v>
      </c>
      <c r="Q2008" s="94">
        <v>45281.613194444442</v>
      </c>
      <c r="R2008">
        <v>1877.05</v>
      </c>
      <c r="S2008">
        <v>879</v>
      </c>
      <c r="T2008" t="str">
        <f>VLOOKUP(E2008,zamiana!A:B,2,0)</f>
        <v>ALSTOM KTW</v>
      </c>
    </row>
    <row r="2009" spans="1:20" x14ac:dyDescent="0.3">
      <c r="A2009" t="s">
        <v>5904</v>
      </c>
      <c r="B2009" s="2">
        <v>45245</v>
      </c>
      <c r="C2009" s="2">
        <v>45243</v>
      </c>
      <c r="D2009" s="2">
        <v>45281</v>
      </c>
      <c r="E2009" t="s">
        <v>940</v>
      </c>
      <c r="F2009" t="s">
        <v>3867</v>
      </c>
      <c r="G2009" t="s">
        <v>942</v>
      </c>
      <c r="H2009" t="s">
        <v>999</v>
      </c>
      <c r="I2009" t="s">
        <v>5393</v>
      </c>
      <c r="J2009" t="s">
        <v>87</v>
      </c>
      <c r="K2009" t="s">
        <v>102</v>
      </c>
      <c r="L2009">
        <v>4</v>
      </c>
      <c r="M2009" t="s">
        <v>77</v>
      </c>
      <c r="N2009">
        <v>15.37</v>
      </c>
      <c r="O2009">
        <v>6.48</v>
      </c>
      <c r="P2009" t="s">
        <v>78</v>
      </c>
      <c r="Q2009" s="94">
        <v>45281.681944444441</v>
      </c>
      <c r="R2009">
        <v>61.48</v>
      </c>
      <c r="S2009">
        <v>25.92</v>
      </c>
      <c r="T2009" t="str">
        <f>VLOOKUP(E2009,zamiana!A:B,2,0)</f>
        <v>ALSTOM KTW</v>
      </c>
    </row>
    <row r="2010" spans="1:20" x14ac:dyDescent="0.3">
      <c r="A2010" t="s">
        <v>5905</v>
      </c>
      <c r="B2010" s="2">
        <v>45245</v>
      </c>
      <c r="C2010" s="2">
        <v>45243</v>
      </c>
      <c r="D2010" s="2">
        <v>45281</v>
      </c>
      <c r="E2010" t="s">
        <v>940</v>
      </c>
      <c r="F2010" t="s">
        <v>3867</v>
      </c>
      <c r="G2010" t="s">
        <v>942</v>
      </c>
      <c r="H2010" t="s">
        <v>999</v>
      </c>
      <c r="I2010" t="s">
        <v>5387</v>
      </c>
      <c r="J2010" t="s">
        <v>5901</v>
      </c>
      <c r="K2010" t="s">
        <v>102</v>
      </c>
      <c r="L2010">
        <v>4</v>
      </c>
      <c r="M2010" t="s">
        <v>77</v>
      </c>
      <c r="N2010">
        <v>23.72</v>
      </c>
      <c r="O2010">
        <v>13.67</v>
      </c>
      <c r="P2010" t="s">
        <v>78</v>
      </c>
      <c r="Q2010" s="94">
        <v>45281.681944444441</v>
      </c>
      <c r="R2010">
        <v>94.88</v>
      </c>
      <c r="S2010">
        <v>54.68</v>
      </c>
      <c r="T2010" t="str">
        <f>VLOOKUP(E2010,zamiana!A:B,2,0)</f>
        <v>ALSTOM KTW</v>
      </c>
    </row>
    <row r="2011" spans="1:20" x14ac:dyDescent="0.3">
      <c r="A2011" t="s">
        <v>5906</v>
      </c>
      <c r="B2011" s="2">
        <v>45245</v>
      </c>
      <c r="C2011" s="2">
        <v>45243</v>
      </c>
      <c r="D2011" s="2">
        <v>45281</v>
      </c>
      <c r="E2011" t="s">
        <v>940</v>
      </c>
      <c r="F2011" t="s">
        <v>3867</v>
      </c>
      <c r="G2011" t="s">
        <v>942</v>
      </c>
      <c r="H2011" t="s">
        <v>999</v>
      </c>
      <c r="I2011" t="s">
        <v>3605</v>
      </c>
      <c r="J2011" t="s">
        <v>3414</v>
      </c>
      <c r="K2011" t="s">
        <v>102</v>
      </c>
      <c r="L2011">
        <v>8</v>
      </c>
      <c r="M2011" t="s">
        <v>77</v>
      </c>
      <c r="N2011">
        <v>708.71</v>
      </c>
      <c r="O2011">
        <v>279.88</v>
      </c>
      <c r="P2011" t="s">
        <v>78</v>
      </c>
      <c r="Q2011" s="94">
        <v>45281.676388888889</v>
      </c>
      <c r="R2011">
        <v>5669.68</v>
      </c>
      <c r="S2011">
        <v>2239.04</v>
      </c>
      <c r="T2011" t="str">
        <f>VLOOKUP(E2011,zamiana!A:B,2,0)</f>
        <v>ALSTOM KTW</v>
      </c>
    </row>
    <row r="2012" spans="1:20" x14ac:dyDescent="0.3">
      <c r="A2012" t="s">
        <v>5907</v>
      </c>
      <c r="B2012" s="2">
        <v>45245</v>
      </c>
      <c r="C2012" s="2">
        <v>45243</v>
      </c>
      <c r="D2012" s="2">
        <v>45281</v>
      </c>
      <c r="E2012" t="s">
        <v>940</v>
      </c>
      <c r="F2012" t="s">
        <v>3867</v>
      </c>
      <c r="G2012" t="s">
        <v>942</v>
      </c>
      <c r="H2012" t="s">
        <v>999</v>
      </c>
      <c r="I2012" t="s">
        <v>3978</v>
      </c>
      <c r="J2012" t="s">
        <v>3979</v>
      </c>
      <c r="K2012" t="s">
        <v>821</v>
      </c>
      <c r="L2012">
        <v>8</v>
      </c>
      <c r="M2012" t="s">
        <v>77</v>
      </c>
      <c r="N2012">
        <v>46.94</v>
      </c>
      <c r="O2012">
        <v>107.48</v>
      </c>
      <c r="P2012" t="s">
        <v>78</v>
      </c>
      <c r="Q2012" s="94">
        <v>45281.632638888892</v>
      </c>
      <c r="R2012">
        <v>375.52</v>
      </c>
      <c r="S2012">
        <v>859.84</v>
      </c>
      <c r="T2012" t="str">
        <f>VLOOKUP(E2012,zamiana!A:B,2,0)</f>
        <v>ALSTOM KTW</v>
      </c>
    </row>
    <row r="2013" spans="1:20" x14ac:dyDescent="0.3">
      <c r="A2013" t="s">
        <v>5908</v>
      </c>
      <c r="B2013" s="2">
        <v>45245</v>
      </c>
      <c r="C2013" s="2">
        <v>45243</v>
      </c>
      <c r="D2013" s="2">
        <v>45281</v>
      </c>
      <c r="E2013" t="s">
        <v>940</v>
      </c>
      <c r="F2013" t="s">
        <v>3867</v>
      </c>
      <c r="G2013" t="s">
        <v>942</v>
      </c>
      <c r="H2013" t="s">
        <v>999</v>
      </c>
      <c r="I2013" t="s">
        <v>2251</v>
      </c>
      <c r="J2013" t="s">
        <v>2251</v>
      </c>
      <c r="K2013" t="s">
        <v>821</v>
      </c>
      <c r="L2013">
        <v>10</v>
      </c>
      <c r="M2013" t="s">
        <v>77</v>
      </c>
      <c r="N2013">
        <v>68.89</v>
      </c>
      <c r="O2013">
        <v>47.45</v>
      </c>
      <c r="P2013" t="s">
        <v>78</v>
      </c>
      <c r="Q2013" s="94">
        <v>45281.62777777778</v>
      </c>
      <c r="R2013">
        <v>688.9</v>
      </c>
      <c r="S2013">
        <v>474.5</v>
      </c>
      <c r="T2013" t="str">
        <f>VLOOKUP(E2013,zamiana!A:B,2,0)</f>
        <v>ALSTOM KTW</v>
      </c>
    </row>
    <row r="2014" spans="1:20" x14ac:dyDescent="0.3">
      <c r="A2014" t="s">
        <v>5908</v>
      </c>
      <c r="B2014" s="2">
        <v>45245</v>
      </c>
      <c r="C2014" s="2">
        <v>45243</v>
      </c>
      <c r="D2014" s="2">
        <v>45281</v>
      </c>
      <c r="E2014" t="s">
        <v>940</v>
      </c>
      <c r="F2014" t="s">
        <v>3867</v>
      </c>
      <c r="G2014" t="s">
        <v>942</v>
      </c>
      <c r="H2014" t="s">
        <v>999</v>
      </c>
      <c r="I2014" t="s">
        <v>3380</v>
      </c>
      <c r="J2014" t="s">
        <v>3380</v>
      </c>
      <c r="K2014" t="s">
        <v>821</v>
      </c>
      <c r="L2014">
        <v>1</v>
      </c>
      <c r="M2014" t="s">
        <v>77</v>
      </c>
      <c r="N2014">
        <v>90.8</v>
      </c>
      <c r="O2014">
        <v>60.66</v>
      </c>
      <c r="P2014" t="s">
        <v>78</v>
      </c>
      <c r="Q2014" s="94">
        <v>45281.628472222219</v>
      </c>
      <c r="R2014">
        <v>90.8</v>
      </c>
      <c r="S2014">
        <v>60.66</v>
      </c>
      <c r="T2014" t="str">
        <f>VLOOKUP(E2014,zamiana!A:B,2,0)</f>
        <v>ALSTOM KTW</v>
      </c>
    </row>
    <row r="2015" spans="1:20" x14ac:dyDescent="0.3">
      <c r="A2015" t="s">
        <v>5909</v>
      </c>
      <c r="B2015" s="2">
        <v>45245</v>
      </c>
      <c r="C2015" s="2">
        <v>45243</v>
      </c>
      <c r="D2015" s="2">
        <v>45281</v>
      </c>
      <c r="E2015" t="s">
        <v>940</v>
      </c>
      <c r="F2015" t="s">
        <v>3867</v>
      </c>
      <c r="G2015" t="s">
        <v>942</v>
      </c>
      <c r="H2015" t="s">
        <v>999</v>
      </c>
      <c r="I2015" t="s">
        <v>1608</v>
      </c>
      <c r="J2015" t="s">
        <v>1608</v>
      </c>
      <c r="K2015" t="s">
        <v>821</v>
      </c>
      <c r="L2015">
        <v>2</v>
      </c>
      <c r="M2015" t="s">
        <v>77</v>
      </c>
      <c r="N2015">
        <v>37.67</v>
      </c>
      <c r="O2015">
        <v>32.36</v>
      </c>
      <c r="P2015" t="s">
        <v>78</v>
      </c>
      <c r="Q2015" s="94">
        <v>45281.624305555553</v>
      </c>
      <c r="R2015">
        <v>75.34</v>
      </c>
      <c r="S2015">
        <v>64.72</v>
      </c>
      <c r="T2015" t="str">
        <f>VLOOKUP(E2015,zamiana!A:B,2,0)</f>
        <v>ALSTOM KTW</v>
      </c>
    </row>
    <row r="2016" spans="1:20" x14ac:dyDescent="0.3">
      <c r="A2016" t="s">
        <v>5909</v>
      </c>
      <c r="B2016" s="2">
        <v>45245</v>
      </c>
      <c r="C2016" s="2">
        <v>45243</v>
      </c>
      <c r="D2016" s="2">
        <v>45281</v>
      </c>
      <c r="E2016" t="s">
        <v>940</v>
      </c>
      <c r="F2016" t="s">
        <v>3867</v>
      </c>
      <c r="G2016" t="s">
        <v>942</v>
      </c>
      <c r="H2016" t="s">
        <v>999</v>
      </c>
      <c r="I2016" t="s">
        <v>2415</v>
      </c>
      <c r="J2016" t="s">
        <v>2415</v>
      </c>
      <c r="K2016" t="s">
        <v>852</v>
      </c>
      <c r="L2016">
        <v>2</v>
      </c>
      <c r="M2016" t="s">
        <v>77</v>
      </c>
      <c r="N2016">
        <v>65.239999999999995</v>
      </c>
      <c r="O2016">
        <v>42.06</v>
      </c>
      <c r="P2016" t="s">
        <v>78</v>
      </c>
      <c r="Q2016" s="94">
        <v>45281.620138888888</v>
      </c>
      <c r="R2016">
        <v>130.47999999999999</v>
      </c>
      <c r="S2016">
        <v>84.12</v>
      </c>
      <c r="T2016" t="str">
        <f>VLOOKUP(E2016,zamiana!A:B,2,0)</f>
        <v>ALSTOM KTW</v>
      </c>
    </row>
    <row r="2017" spans="1:20" x14ac:dyDescent="0.3">
      <c r="A2017" t="s">
        <v>5910</v>
      </c>
      <c r="B2017" s="2">
        <v>45245</v>
      </c>
      <c r="C2017" s="2">
        <v>45243</v>
      </c>
      <c r="D2017" s="2">
        <v>45281</v>
      </c>
      <c r="E2017" t="s">
        <v>940</v>
      </c>
      <c r="F2017" t="s">
        <v>3867</v>
      </c>
      <c r="G2017" t="s">
        <v>942</v>
      </c>
      <c r="H2017" t="s">
        <v>999</v>
      </c>
      <c r="I2017" t="s">
        <v>5388</v>
      </c>
      <c r="J2017" t="s">
        <v>5899</v>
      </c>
      <c r="K2017" t="s">
        <v>102</v>
      </c>
      <c r="L2017">
        <v>1</v>
      </c>
      <c r="M2017" t="s">
        <v>77</v>
      </c>
      <c r="N2017">
        <v>182.7</v>
      </c>
      <c r="O2017">
        <v>104.71</v>
      </c>
      <c r="P2017" t="s">
        <v>78</v>
      </c>
      <c r="Q2017" s="94">
        <v>45281.681944444441</v>
      </c>
      <c r="R2017">
        <v>182.7</v>
      </c>
      <c r="S2017">
        <v>104.71</v>
      </c>
      <c r="T2017" t="str">
        <f>VLOOKUP(E2017,zamiana!A:B,2,0)</f>
        <v>ALSTOM KTW</v>
      </c>
    </row>
    <row r="2018" spans="1:20" x14ac:dyDescent="0.3">
      <c r="A2018" t="s">
        <v>5911</v>
      </c>
      <c r="B2018" s="2">
        <v>45245</v>
      </c>
      <c r="C2018" s="2">
        <v>45243</v>
      </c>
      <c r="D2018" s="2">
        <v>45281</v>
      </c>
      <c r="E2018" t="s">
        <v>940</v>
      </c>
      <c r="F2018" t="s">
        <v>3867</v>
      </c>
      <c r="G2018" t="s">
        <v>942</v>
      </c>
      <c r="H2018" t="s">
        <v>999</v>
      </c>
      <c r="I2018" t="s">
        <v>2221</v>
      </c>
      <c r="J2018" t="s">
        <v>2221</v>
      </c>
      <c r="K2018" t="s">
        <v>102</v>
      </c>
      <c r="L2018">
        <v>5</v>
      </c>
      <c r="M2018" t="s">
        <v>77</v>
      </c>
      <c r="N2018">
        <v>8.24</v>
      </c>
      <c r="O2018">
        <v>2.16</v>
      </c>
      <c r="P2018" t="s">
        <v>78</v>
      </c>
      <c r="Q2018" s="94">
        <v>45281.663888888892</v>
      </c>
      <c r="R2018">
        <v>41.2</v>
      </c>
      <c r="S2018">
        <v>10.8</v>
      </c>
      <c r="T2018" t="str">
        <f>VLOOKUP(E2018,zamiana!A:B,2,0)</f>
        <v>ALSTOM KTW</v>
      </c>
    </row>
    <row r="2019" spans="1:20" x14ac:dyDescent="0.3">
      <c r="A2019" t="s">
        <v>5911</v>
      </c>
      <c r="B2019" s="2">
        <v>45245</v>
      </c>
      <c r="C2019" s="2">
        <v>45243</v>
      </c>
      <c r="D2019" s="2">
        <v>45281</v>
      </c>
      <c r="E2019" t="s">
        <v>940</v>
      </c>
      <c r="F2019" t="s">
        <v>3867</v>
      </c>
      <c r="G2019" t="s">
        <v>942</v>
      </c>
      <c r="H2019" t="s">
        <v>999</v>
      </c>
      <c r="I2019" t="s">
        <v>1820</v>
      </c>
      <c r="J2019" t="s">
        <v>1820</v>
      </c>
      <c r="K2019" t="s">
        <v>821</v>
      </c>
      <c r="L2019">
        <v>1</v>
      </c>
      <c r="M2019" t="s">
        <v>77</v>
      </c>
      <c r="N2019">
        <v>138</v>
      </c>
      <c r="O2019">
        <v>75.819999999999993</v>
      </c>
      <c r="P2019" t="s">
        <v>78</v>
      </c>
      <c r="Q2019" s="94">
        <v>45281.629166666666</v>
      </c>
      <c r="R2019">
        <v>138</v>
      </c>
      <c r="S2019">
        <v>75.819999999999993</v>
      </c>
      <c r="T2019" t="str">
        <f>VLOOKUP(E2019,zamiana!A:B,2,0)</f>
        <v>ALSTOM KTW</v>
      </c>
    </row>
    <row r="2020" spans="1:20" x14ac:dyDescent="0.3">
      <c r="A2020" t="s">
        <v>5911</v>
      </c>
      <c r="B2020" s="2">
        <v>45245</v>
      </c>
      <c r="C2020" s="2">
        <v>45243</v>
      </c>
      <c r="D2020" s="2">
        <v>45281</v>
      </c>
      <c r="E2020" t="s">
        <v>940</v>
      </c>
      <c r="F2020" t="s">
        <v>3867</v>
      </c>
      <c r="G2020" t="s">
        <v>942</v>
      </c>
      <c r="H2020" t="s">
        <v>999</v>
      </c>
      <c r="I2020" t="s">
        <v>3214</v>
      </c>
      <c r="J2020" t="s">
        <v>3214</v>
      </c>
      <c r="K2020" t="s">
        <v>102</v>
      </c>
      <c r="L2020">
        <v>1</v>
      </c>
      <c r="M2020" t="s">
        <v>77</v>
      </c>
      <c r="N2020">
        <v>26.44</v>
      </c>
      <c r="O2020">
        <v>14.7</v>
      </c>
      <c r="P2020" t="s">
        <v>78</v>
      </c>
      <c r="Q2020" s="94">
        <v>45281.629166666666</v>
      </c>
      <c r="R2020">
        <v>26.44</v>
      </c>
      <c r="S2020">
        <v>14.7</v>
      </c>
      <c r="T2020" t="str">
        <f>VLOOKUP(E2020,zamiana!A:B,2,0)</f>
        <v>ALSTOM KTW</v>
      </c>
    </row>
    <row r="2021" spans="1:20" x14ac:dyDescent="0.3">
      <c r="A2021" t="s">
        <v>5911</v>
      </c>
      <c r="B2021" s="2">
        <v>45245</v>
      </c>
      <c r="C2021" s="2">
        <v>45243</v>
      </c>
      <c r="D2021" s="2">
        <v>45281</v>
      </c>
      <c r="E2021" t="s">
        <v>940</v>
      </c>
      <c r="F2021" t="s">
        <v>3867</v>
      </c>
      <c r="G2021" t="s">
        <v>942</v>
      </c>
      <c r="H2021" t="s">
        <v>999</v>
      </c>
      <c r="I2021" t="s">
        <v>1680</v>
      </c>
      <c r="J2021" t="s">
        <v>1680</v>
      </c>
      <c r="K2021" t="s">
        <v>102</v>
      </c>
      <c r="L2021">
        <v>1</v>
      </c>
      <c r="M2021" t="s">
        <v>77</v>
      </c>
      <c r="N2021">
        <v>57.39</v>
      </c>
      <c r="O2021">
        <v>32.479999999999997</v>
      </c>
      <c r="P2021" t="s">
        <v>78</v>
      </c>
      <c r="Q2021" s="94">
        <v>45281.625694444447</v>
      </c>
      <c r="R2021">
        <v>57.39</v>
      </c>
      <c r="S2021">
        <v>32.479999999999997</v>
      </c>
      <c r="T2021" t="str">
        <f>VLOOKUP(E2021,zamiana!A:B,2,0)</f>
        <v>ALSTOM KTW</v>
      </c>
    </row>
    <row r="2022" spans="1:20" x14ac:dyDescent="0.3">
      <c r="A2022" t="s">
        <v>5911</v>
      </c>
      <c r="B2022" s="2">
        <v>45245</v>
      </c>
      <c r="C2022" s="2">
        <v>45243</v>
      </c>
      <c r="D2022" s="2">
        <v>45281</v>
      </c>
      <c r="E2022" t="s">
        <v>940</v>
      </c>
      <c r="F2022" t="s">
        <v>3867</v>
      </c>
      <c r="G2022" t="s">
        <v>942</v>
      </c>
      <c r="H2022" t="s">
        <v>999</v>
      </c>
      <c r="I2022" t="s">
        <v>1546</v>
      </c>
      <c r="J2022" t="s">
        <v>499</v>
      </c>
      <c r="K2022" t="s">
        <v>852</v>
      </c>
      <c r="L2022">
        <v>5</v>
      </c>
      <c r="M2022" t="s">
        <v>77</v>
      </c>
      <c r="N2022">
        <v>32.69</v>
      </c>
      <c r="O2022">
        <v>32.01</v>
      </c>
      <c r="P2022" t="s">
        <v>78</v>
      </c>
      <c r="Q2022" s="94">
        <v>45281.618750000001</v>
      </c>
      <c r="R2022">
        <v>163.44999999999999</v>
      </c>
      <c r="S2022">
        <v>160.05000000000001</v>
      </c>
      <c r="T2022" t="str">
        <f>VLOOKUP(E2022,zamiana!A:B,2,0)</f>
        <v>ALSTOM KTW</v>
      </c>
    </row>
    <row r="2023" spans="1:20" x14ac:dyDescent="0.3">
      <c r="A2023" t="s">
        <v>5911</v>
      </c>
      <c r="B2023" s="2">
        <v>45245</v>
      </c>
      <c r="C2023" s="2">
        <v>45243</v>
      </c>
      <c r="D2023" s="2">
        <v>45281</v>
      </c>
      <c r="E2023" t="s">
        <v>940</v>
      </c>
      <c r="F2023" t="s">
        <v>3867</v>
      </c>
      <c r="G2023" t="s">
        <v>942</v>
      </c>
      <c r="H2023" t="s">
        <v>999</v>
      </c>
      <c r="I2023" t="s">
        <v>3360</v>
      </c>
      <c r="J2023" t="s">
        <v>3360</v>
      </c>
      <c r="K2023" t="s">
        <v>821</v>
      </c>
      <c r="L2023">
        <v>2</v>
      </c>
      <c r="M2023" t="s">
        <v>77</v>
      </c>
      <c r="N2023">
        <v>21.47</v>
      </c>
      <c r="O2023">
        <v>17.28</v>
      </c>
      <c r="P2023" t="s">
        <v>78</v>
      </c>
      <c r="Q2023" s="94">
        <v>45281.615972222222</v>
      </c>
      <c r="R2023">
        <v>42.94</v>
      </c>
      <c r="S2023">
        <v>34.56</v>
      </c>
      <c r="T2023" t="str">
        <f>VLOOKUP(E2023,zamiana!A:B,2,0)</f>
        <v>ALSTOM KTW</v>
      </c>
    </row>
    <row r="2024" spans="1:20" x14ac:dyDescent="0.3">
      <c r="A2024" t="s">
        <v>5911</v>
      </c>
      <c r="B2024" s="2">
        <v>45245</v>
      </c>
      <c r="C2024" s="2">
        <v>45243</v>
      </c>
      <c r="D2024" s="2">
        <v>45281</v>
      </c>
      <c r="E2024" t="s">
        <v>940</v>
      </c>
      <c r="F2024" t="s">
        <v>3867</v>
      </c>
      <c r="G2024" t="s">
        <v>942</v>
      </c>
      <c r="H2024" t="s">
        <v>999</v>
      </c>
      <c r="I2024" t="s">
        <v>1100</v>
      </c>
      <c r="J2024" t="s">
        <v>1100</v>
      </c>
      <c r="K2024" t="s">
        <v>821</v>
      </c>
      <c r="L2024">
        <v>1</v>
      </c>
      <c r="M2024" t="s">
        <v>77</v>
      </c>
      <c r="N2024">
        <v>9.9499999999999993</v>
      </c>
      <c r="O2024">
        <v>7.82</v>
      </c>
      <c r="P2024" t="s">
        <v>78</v>
      </c>
      <c r="Q2024" s="94">
        <v>45281.645833333336</v>
      </c>
      <c r="R2024">
        <v>9.9499999999999993</v>
      </c>
      <c r="S2024">
        <v>7.82</v>
      </c>
      <c r="T2024" t="str">
        <f>VLOOKUP(E2024,zamiana!A:B,2,0)</f>
        <v>ALSTOM KTW</v>
      </c>
    </row>
    <row r="2025" spans="1:20" x14ac:dyDescent="0.3">
      <c r="A2025" t="s">
        <v>5911</v>
      </c>
      <c r="B2025" s="2">
        <v>45245</v>
      </c>
      <c r="C2025" s="2">
        <v>45243</v>
      </c>
      <c r="D2025" s="2">
        <v>45281</v>
      </c>
      <c r="E2025" t="s">
        <v>940</v>
      </c>
      <c r="F2025" t="s">
        <v>3867</v>
      </c>
      <c r="G2025" t="s">
        <v>942</v>
      </c>
      <c r="H2025" t="s">
        <v>999</v>
      </c>
      <c r="I2025" t="s">
        <v>1564</v>
      </c>
      <c r="J2025" t="s">
        <v>1564</v>
      </c>
      <c r="K2025" t="s">
        <v>877</v>
      </c>
      <c r="L2025">
        <v>1</v>
      </c>
      <c r="M2025" t="s">
        <v>77</v>
      </c>
      <c r="N2025">
        <v>34.72</v>
      </c>
      <c r="O2025">
        <v>27</v>
      </c>
      <c r="P2025" t="s">
        <v>78</v>
      </c>
      <c r="Q2025" s="94">
        <v>45281.620138888888</v>
      </c>
      <c r="R2025">
        <v>34.72</v>
      </c>
      <c r="S2025">
        <v>27</v>
      </c>
      <c r="T2025" t="str">
        <f>VLOOKUP(E2025,zamiana!A:B,2,0)</f>
        <v>ALSTOM KTW</v>
      </c>
    </row>
    <row r="2026" spans="1:20" x14ac:dyDescent="0.3">
      <c r="A2026" t="s">
        <v>5911</v>
      </c>
      <c r="B2026" s="2">
        <v>45245</v>
      </c>
      <c r="C2026" s="2">
        <v>45243</v>
      </c>
      <c r="D2026" s="2">
        <v>45281</v>
      </c>
      <c r="E2026" t="s">
        <v>940</v>
      </c>
      <c r="F2026" t="s">
        <v>3867</v>
      </c>
      <c r="G2026" t="s">
        <v>942</v>
      </c>
      <c r="H2026" t="s">
        <v>999</v>
      </c>
      <c r="I2026" t="s">
        <v>1389</v>
      </c>
      <c r="J2026" t="s">
        <v>1390</v>
      </c>
      <c r="K2026" t="s">
        <v>821</v>
      </c>
      <c r="L2026">
        <v>2</v>
      </c>
      <c r="M2026" t="s">
        <v>77</v>
      </c>
      <c r="N2026">
        <v>29.7</v>
      </c>
      <c r="O2026">
        <v>18.190000000000001</v>
      </c>
      <c r="P2026" t="s">
        <v>78</v>
      </c>
      <c r="Q2026" s="94">
        <v>45281.613194444442</v>
      </c>
      <c r="R2026">
        <v>59.4</v>
      </c>
      <c r="S2026">
        <v>36.380000000000003</v>
      </c>
      <c r="T2026" t="str">
        <f>VLOOKUP(E2026,zamiana!A:B,2,0)</f>
        <v>ALSTOM KTW</v>
      </c>
    </row>
    <row r="2027" spans="1:20" x14ac:dyDescent="0.3">
      <c r="A2027" t="s">
        <v>5912</v>
      </c>
      <c r="B2027" s="2">
        <v>45245</v>
      </c>
      <c r="C2027" s="2">
        <v>45243</v>
      </c>
      <c r="D2027" s="2">
        <v>45281</v>
      </c>
      <c r="E2027" t="s">
        <v>940</v>
      </c>
      <c r="F2027" t="s">
        <v>3867</v>
      </c>
      <c r="G2027" t="s">
        <v>942</v>
      </c>
      <c r="H2027" t="s">
        <v>999</v>
      </c>
      <c r="I2027" t="s">
        <v>4049</v>
      </c>
      <c r="J2027" t="s">
        <v>4049</v>
      </c>
      <c r="K2027" t="s">
        <v>102</v>
      </c>
      <c r="L2027">
        <v>3</v>
      </c>
      <c r="M2027" t="s">
        <v>77</v>
      </c>
      <c r="N2027">
        <v>28.48</v>
      </c>
      <c r="O2027">
        <v>22.57</v>
      </c>
      <c r="P2027" t="s">
        <v>78</v>
      </c>
      <c r="Q2027" s="94">
        <v>45281.643750000003</v>
      </c>
      <c r="R2027">
        <v>85.44</v>
      </c>
      <c r="S2027">
        <v>67.709999999999994</v>
      </c>
      <c r="T2027" t="str">
        <f>VLOOKUP(E2027,zamiana!A:B,2,0)</f>
        <v>ALSTOM KTW</v>
      </c>
    </row>
    <row r="2028" spans="1:20" x14ac:dyDescent="0.3">
      <c r="A2028" t="s">
        <v>5912</v>
      </c>
      <c r="B2028" s="2">
        <v>45245</v>
      </c>
      <c r="C2028" s="2">
        <v>45243</v>
      </c>
      <c r="D2028" s="2">
        <v>45281</v>
      </c>
      <c r="E2028" t="s">
        <v>940</v>
      </c>
      <c r="F2028" t="s">
        <v>3867</v>
      </c>
      <c r="G2028" t="s">
        <v>942</v>
      </c>
      <c r="H2028" t="s">
        <v>999</v>
      </c>
      <c r="I2028" t="s">
        <v>5415</v>
      </c>
      <c r="J2028" t="s">
        <v>5415</v>
      </c>
      <c r="K2028" t="s">
        <v>2025</v>
      </c>
      <c r="L2028">
        <v>9</v>
      </c>
      <c r="M2028" t="s">
        <v>77</v>
      </c>
      <c r="N2028">
        <v>55.17</v>
      </c>
      <c r="O2028">
        <v>34.770000000000003</v>
      </c>
      <c r="P2028" t="s">
        <v>78</v>
      </c>
      <c r="Q2028" s="94">
        <v>45281.643055555556</v>
      </c>
      <c r="R2028">
        <v>496.53</v>
      </c>
      <c r="S2028">
        <v>312.93</v>
      </c>
      <c r="T2028" t="str">
        <f>VLOOKUP(E2028,zamiana!A:B,2,0)</f>
        <v>ALSTOM KTW</v>
      </c>
    </row>
    <row r="2029" spans="1:20" x14ac:dyDescent="0.3">
      <c r="A2029" t="s">
        <v>5912</v>
      </c>
      <c r="B2029" s="2">
        <v>45245</v>
      </c>
      <c r="C2029" s="2">
        <v>45243</v>
      </c>
      <c r="D2029" s="2">
        <v>45281</v>
      </c>
      <c r="E2029" t="s">
        <v>940</v>
      </c>
      <c r="F2029" t="s">
        <v>3867</v>
      </c>
      <c r="G2029" t="s">
        <v>942</v>
      </c>
      <c r="H2029" t="s">
        <v>999</v>
      </c>
      <c r="I2029" t="s">
        <v>1188</v>
      </c>
      <c r="J2029" t="s">
        <v>1188</v>
      </c>
      <c r="K2029" t="s">
        <v>821</v>
      </c>
      <c r="L2029">
        <v>1</v>
      </c>
      <c r="M2029" t="s">
        <v>77</v>
      </c>
      <c r="N2029">
        <v>22.09</v>
      </c>
      <c r="O2029">
        <v>10.63</v>
      </c>
      <c r="P2029" t="s">
        <v>78</v>
      </c>
      <c r="Q2029" s="94">
        <v>45281.628472222219</v>
      </c>
      <c r="R2029">
        <v>22.09</v>
      </c>
      <c r="S2029">
        <v>10.63</v>
      </c>
      <c r="T2029" t="str">
        <f>VLOOKUP(E2029,zamiana!A:B,2,0)</f>
        <v>ALSTOM KTW</v>
      </c>
    </row>
    <row r="2030" spans="1:20" x14ac:dyDescent="0.3">
      <c r="A2030" t="s">
        <v>5912</v>
      </c>
      <c r="B2030" s="2">
        <v>45245</v>
      </c>
      <c r="C2030" s="2">
        <v>45243</v>
      </c>
      <c r="D2030" s="2">
        <v>45281</v>
      </c>
      <c r="E2030" t="s">
        <v>940</v>
      </c>
      <c r="F2030" t="s">
        <v>3867</v>
      </c>
      <c r="G2030" t="s">
        <v>942</v>
      </c>
      <c r="H2030" t="s">
        <v>999</v>
      </c>
      <c r="I2030" t="s">
        <v>1148</v>
      </c>
      <c r="J2030" t="s">
        <v>1148</v>
      </c>
      <c r="K2030" t="s">
        <v>821</v>
      </c>
      <c r="L2030">
        <v>2</v>
      </c>
      <c r="M2030" t="s">
        <v>77</v>
      </c>
      <c r="N2030">
        <v>10.7</v>
      </c>
      <c r="O2030">
        <v>11.49</v>
      </c>
      <c r="P2030" t="s">
        <v>78</v>
      </c>
      <c r="Q2030" s="94">
        <v>45281.616666666669</v>
      </c>
      <c r="R2030">
        <v>21.4</v>
      </c>
      <c r="S2030">
        <v>22.98</v>
      </c>
      <c r="T2030" t="str">
        <f>VLOOKUP(E2030,zamiana!A:B,2,0)</f>
        <v>ALSTOM KTW</v>
      </c>
    </row>
    <row r="2031" spans="1:20" x14ac:dyDescent="0.3">
      <c r="A2031" t="s">
        <v>5912</v>
      </c>
      <c r="B2031" s="2">
        <v>45245</v>
      </c>
      <c r="C2031" s="2">
        <v>45243</v>
      </c>
      <c r="D2031" s="2">
        <v>45281</v>
      </c>
      <c r="E2031" t="s">
        <v>940</v>
      </c>
      <c r="F2031" t="s">
        <v>3867</v>
      </c>
      <c r="G2031" t="s">
        <v>942</v>
      </c>
      <c r="H2031" t="s">
        <v>999</v>
      </c>
      <c r="I2031" t="s">
        <v>3367</v>
      </c>
      <c r="J2031" t="s">
        <v>499</v>
      </c>
      <c r="K2031" t="s">
        <v>852</v>
      </c>
      <c r="L2031">
        <v>2</v>
      </c>
      <c r="M2031" t="s">
        <v>77</v>
      </c>
      <c r="N2031">
        <v>26.49</v>
      </c>
      <c r="O2031">
        <v>17.97</v>
      </c>
      <c r="P2031" t="s">
        <v>78</v>
      </c>
      <c r="Q2031" s="94">
        <v>45281.618750000001</v>
      </c>
      <c r="R2031">
        <v>52.98</v>
      </c>
      <c r="S2031">
        <v>35.94</v>
      </c>
      <c r="T2031" t="str">
        <f>VLOOKUP(E2031,zamiana!A:B,2,0)</f>
        <v>ALSTOM KTW</v>
      </c>
    </row>
    <row r="2032" spans="1:20" x14ac:dyDescent="0.3">
      <c r="A2032" t="s">
        <v>5912</v>
      </c>
      <c r="B2032" s="2">
        <v>45245</v>
      </c>
      <c r="C2032" s="2">
        <v>45243</v>
      </c>
      <c r="D2032" s="2">
        <v>45281</v>
      </c>
      <c r="E2032" t="s">
        <v>940</v>
      </c>
      <c r="F2032" t="s">
        <v>3867</v>
      </c>
      <c r="G2032" t="s">
        <v>942</v>
      </c>
      <c r="H2032" t="s">
        <v>999</v>
      </c>
      <c r="I2032" t="s">
        <v>3396</v>
      </c>
      <c r="J2032" t="s">
        <v>3396</v>
      </c>
      <c r="K2032" t="s">
        <v>821</v>
      </c>
      <c r="L2032">
        <v>2</v>
      </c>
      <c r="M2032" t="s">
        <v>77</v>
      </c>
      <c r="N2032">
        <v>36.28</v>
      </c>
      <c r="O2032">
        <v>20.98</v>
      </c>
      <c r="P2032" t="s">
        <v>78</v>
      </c>
      <c r="Q2032" s="94">
        <v>45281.616666666669</v>
      </c>
      <c r="R2032">
        <v>72.56</v>
      </c>
      <c r="S2032">
        <v>41.96</v>
      </c>
      <c r="T2032" t="str">
        <f>VLOOKUP(E2032,zamiana!A:B,2,0)</f>
        <v>ALSTOM KTW</v>
      </c>
    </row>
    <row r="2033" spans="1:20" x14ac:dyDescent="0.3">
      <c r="A2033" t="s">
        <v>5912</v>
      </c>
      <c r="B2033" s="2">
        <v>45245</v>
      </c>
      <c r="C2033" s="2">
        <v>45243</v>
      </c>
      <c r="D2033" s="2">
        <v>45281</v>
      </c>
      <c r="E2033" t="s">
        <v>940</v>
      </c>
      <c r="F2033" t="s">
        <v>3867</v>
      </c>
      <c r="G2033" t="s">
        <v>942</v>
      </c>
      <c r="H2033" t="s">
        <v>999</v>
      </c>
      <c r="I2033" t="s">
        <v>1391</v>
      </c>
      <c r="J2033" t="s">
        <v>1391</v>
      </c>
      <c r="K2033" t="s">
        <v>821</v>
      </c>
      <c r="L2033">
        <v>2</v>
      </c>
      <c r="M2033" t="s">
        <v>77</v>
      </c>
      <c r="N2033">
        <v>21.16</v>
      </c>
      <c r="O2033">
        <v>15.97</v>
      </c>
      <c r="P2033" t="s">
        <v>78</v>
      </c>
      <c r="Q2033" s="94">
        <v>45281.615972222222</v>
      </c>
      <c r="R2033">
        <v>42.32</v>
      </c>
      <c r="S2033">
        <v>31.94</v>
      </c>
      <c r="T2033" t="str">
        <f>VLOOKUP(E2033,zamiana!A:B,2,0)</f>
        <v>ALSTOM KTW</v>
      </c>
    </row>
    <row r="2034" spans="1:20" x14ac:dyDescent="0.3">
      <c r="A2034" t="s">
        <v>5912</v>
      </c>
      <c r="B2034" s="2">
        <v>45245</v>
      </c>
      <c r="C2034" s="2">
        <v>45243</v>
      </c>
      <c r="D2034" s="2">
        <v>45281</v>
      </c>
      <c r="E2034" t="s">
        <v>940</v>
      </c>
      <c r="F2034" t="s">
        <v>3867</v>
      </c>
      <c r="G2034" t="s">
        <v>942</v>
      </c>
      <c r="H2034" t="s">
        <v>999</v>
      </c>
      <c r="I2034" t="s">
        <v>1210</v>
      </c>
      <c r="J2034" t="s">
        <v>1210</v>
      </c>
      <c r="K2034" t="s">
        <v>821</v>
      </c>
      <c r="L2034">
        <v>2</v>
      </c>
      <c r="M2034" t="s">
        <v>77</v>
      </c>
      <c r="N2034">
        <v>16.07</v>
      </c>
      <c r="O2034">
        <v>10.039999999999999</v>
      </c>
      <c r="P2034" t="s">
        <v>78</v>
      </c>
      <c r="Q2034" s="94">
        <v>45281.615972222222</v>
      </c>
      <c r="R2034">
        <v>32.14</v>
      </c>
      <c r="S2034">
        <v>20.079999999999998</v>
      </c>
      <c r="T2034" t="str">
        <f>VLOOKUP(E2034,zamiana!A:B,2,0)</f>
        <v>ALSTOM KTW</v>
      </c>
    </row>
    <row r="2035" spans="1:20" x14ac:dyDescent="0.3">
      <c r="A2035" t="s">
        <v>5912</v>
      </c>
      <c r="B2035" s="2">
        <v>45245</v>
      </c>
      <c r="C2035" s="2">
        <v>45243</v>
      </c>
      <c r="D2035" s="2">
        <v>45281</v>
      </c>
      <c r="E2035" t="s">
        <v>940</v>
      </c>
      <c r="F2035" t="s">
        <v>3867</v>
      </c>
      <c r="G2035" t="s">
        <v>942</v>
      </c>
      <c r="H2035" t="s">
        <v>999</v>
      </c>
      <c r="I2035" t="s">
        <v>3377</v>
      </c>
      <c r="J2035" t="s">
        <v>3377</v>
      </c>
      <c r="K2035" t="s">
        <v>821</v>
      </c>
      <c r="L2035">
        <v>2</v>
      </c>
      <c r="M2035" t="s">
        <v>77</v>
      </c>
      <c r="N2035">
        <v>14.78</v>
      </c>
      <c r="O2035">
        <v>8.69</v>
      </c>
      <c r="P2035" t="s">
        <v>78</v>
      </c>
      <c r="Q2035" s="94">
        <v>45281.615972222222</v>
      </c>
      <c r="R2035">
        <v>29.56</v>
      </c>
      <c r="S2035">
        <v>17.38</v>
      </c>
      <c r="T2035" t="str">
        <f>VLOOKUP(E2035,zamiana!A:B,2,0)</f>
        <v>ALSTOM KTW</v>
      </c>
    </row>
    <row r="2036" spans="1:20" x14ac:dyDescent="0.3">
      <c r="A2036" t="s">
        <v>5912</v>
      </c>
      <c r="B2036" s="2">
        <v>45245</v>
      </c>
      <c r="C2036" s="2">
        <v>45243</v>
      </c>
      <c r="D2036" s="2">
        <v>45281</v>
      </c>
      <c r="E2036" t="s">
        <v>940</v>
      </c>
      <c r="F2036" t="s">
        <v>3867</v>
      </c>
      <c r="G2036" t="s">
        <v>942</v>
      </c>
      <c r="H2036" t="s">
        <v>999</v>
      </c>
      <c r="I2036" t="s">
        <v>1573</v>
      </c>
      <c r="J2036" t="s">
        <v>1573</v>
      </c>
      <c r="K2036" t="s">
        <v>821</v>
      </c>
      <c r="L2036">
        <v>3</v>
      </c>
      <c r="M2036" t="s">
        <v>77</v>
      </c>
      <c r="N2036">
        <v>33.520000000000003</v>
      </c>
      <c r="O2036">
        <v>33.64</v>
      </c>
      <c r="P2036" t="s">
        <v>78</v>
      </c>
      <c r="Q2036" s="94">
        <v>45281.652083333334</v>
      </c>
      <c r="R2036">
        <v>100.56</v>
      </c>
      <c r="S2036">
        <v>100.92</v>
      </c>
      <c r="T2036" t="str">
        <f>VLOOKUP(E2036,zamiana!A:B,2,0)</f>
        <v>ALSTOM KTW</v>
      </c>
    </row>
    <row r="2037" spans="1:20" x14ac:dyDescent="0.3">
      <c r="A2037" t="s">
        <v>5912</v>
      </c>
      <c r="B2037" s="2">
        <v>45245</v>
      </c>
      <c r="C2037" s="2">
        <v>45243</v>
      </c>
      <c r="D2037" s="2">
        <v>45281</v>
      </c>
      <c r="E2037" t="s">
        <v>940</v>
      </c>
      <c r="F2037" t="s">
        <v>3867</v>
      </c>
      <c r="G2037" t="s">
        <v>942</v>
      </c>
      <c r="H2037" t="s">
        <v>999</v>
      </c>
      <c r="I2037" t="s">
        <v>1842</v>
      </c>
      <c r="J2037" t="s">
        <v>1842</v>
      </c>
      <c r="K2037" t="s">
        <v>821</v>
      </c>
      <c r="L2037">
        <v>3</v>
      </c>
      <c r="M2037" t="s">
        <v>77</v>
      </c>
      <c r="N2037">
        <v>226.06</v>
      </c>
      <c r="O2037">
        <v>109.74</v>
      </c>
      <c r="P2037" t="s">
        <v>78</v>
      </c>
      <c r="Q2037" s="94">
        <v>45281.651388888888</v>
      </c>
      <c r="R2037">
        <v>678.18</v>
      </c>
      <c r="S2037">
        <v>329.22</v>
      </c>
      <c r="T2037" t="str">
        <f>VLOOKUP(E2037,zamiana!A:B,2,0)</f>
        <v>ALSTOM KTW</v>
      </c>
    </row>
    <row r="2038" spans="1:20" x14ac:dyDescent="0.3">
      <c r="A2038" t="s">
        <v>5912</v>
      </c>
      <c r="B2038" s="2">
        <v>45245</v>
      </c>
      <c r="C2038" s="2">
        <v>45243</v>
      </c>
      <c r="D2038" s="2">
        <v>45281</v>
      </c>
      <c r="E2038" t="s">
        <v>940</v>
      </c>
      <c r="F2038" t="s">
        <v>3867</v>
      </c>
      <c r="G2038" t="s">
        <v>942</v>
      </c>
      <c r="H2038" t="s">
        <v>999</v>
      </c>
      <c r="I2038" t="s">
        <v>1818</v>
      </c>
      <c r="J2038" t="s">
        <v>1818</v>
      </c>
      <c r="K2038" t="s">
        <v>821</v>
      </c>
      <c r="L2038">
        <v>3</v>
      </c>
      <c r="M2038" t="s">
        <v>77</v>
      </c>
      <c r="N2038">
        <v>128.69999999999999</v>
      </c>
      <c r="O2038">
        <v>89.91</v>
      </c>
      <c r="P2038" t="s">
        <v>78</v>
      </c>
      <c r="Q2038" s="94">
        <v>45281.651388888888</v>
      </c>
      <c r="R2038">
        <v>386.1</v>
      </c>
      <c r="S2038">
        <v>269.73</v>
      </c>
      <c r="T2038" t="str">
        <f>VLOOKUP(E2038,zamiana!A:B,2,0)</f>
        <v>ALSTOM KTW</v>
      </c>
    </row>
    <row r="2039" spans="1:20" x14ac:dyDescent="0.3">
      <c r="A2039" t="s">
        <v>5912</v>
      </c>
      <c r="B2039" s="2">
        <v>45245</v>
      </c>
      <c r="C2039" s="2">
        <v>45243</v>
      </c>
      <c r="D2039" s="2">
        <v>45281</v>
      </c>
      <c r="E2039" t="s">
        <v>940</v>
      </c>
      <c r="F2039" t="s">
        <v>3867</v>
      </c>
      <c r="G2039" t="s">
        <v>942</v>
      </c>
      <c r="H2039" t="s">
        <v>999</v>
      </c>
      <c r="I2039" t="s">
        <v>1818</v>
      </c>
      <c r="J2039" t="s">
        <v>1818</v>
      </c>
      <c r="K2039" t="s">
        <v>821</v>
      </c>
      <c r="L2039">
        <v>1</v>
      </c>
      <c r="M2039" t="s">
        <v>77</v>
      </c>
      <c r="N2039">
        <v>128.69999999999999</v>
      </c>
      <c r="O2039">
        <v>89.91</v>
      </c>
      <c r="P2039" t="s">
        <v>78</v>
      </c>
      <c r="Q2039" s="94">
        <v>45281.651388888888</v>
      </c>
      <c r="R2039">
        <v>128.69999999999999</v>
      </c>
      <c r="S2039">
        <v>89.91</v>
      </c>
      <c r="T2039" t="str">
        <f>VLOOKUP(E2039,zamiana!A:B,2,0)</f>
        <v>ALSTOM KTW</v>
      </c>
    </row>
    <row r="2040" spans="1:20" x14ac:dyDescent="0.3">
      <c r="A2040" t="s">
        <v>5912</v>
      </c>
      <c r="B2040" s="2">
        <v>45245</v>
      </c>
      <c r="C2040" s="2">
        <v>45243</v>
      </c>
      <c r="D2040" s="2">
        <v>45281</v>
      </c>
      <c r="E2040" t="s">
        <v>940</v>
      </c>
      <c r="F2040" t="s">
        <v>3867</v>
      </c>
      <c r="G2040" t="s">
        <v>942</v>
      </c>
      <c r="H2040" t="s">
        <v>999</v>
      </c>
      <c r="I2040" t="s">
        <v>1584</v>
      </c>
      <c r="J2040" t="s">
        <v>1584</v>
      </c>
      <c r="K2040" t="s">
        <v>821</v>
      </c>
      <c r="L2040">
        <v>1</v>
      </c>
      <c r="M2040" t="s">
        <v>77</v>
      </c>
      <c r="N2040">
        <v>34.49</v>
      </c>
      <c r="O2040">
        <v>34.5</v>
      </c>
      <c r="P2040" t="s">
        <v>78</v>
      </c>
      <c r="Q2040" s="94">
        <v>45281.616666666669</v>
      </c>
      <c r="R2040">
        <v>34.49</v>
      </c>
      <c r="S2040">
        <v>34.5</v>
      </c>
      <c r="T2040" t="str">
        <f>VLOOKUP(E2040,zamiana!A:B,2,0)</f>
        <v>ALSTOM KTW</v>
      </c>
    </row>
    <row r="2041" spans="1:20" x14ac:dyDescent="0.3">
      <c r="A2041" t="s">
        <v>5913</v>
      </c>
      <c r="B2041" s="2">
        <v>45243</v>
      </c>
      <c r="C2041" s="2">
        <v>45243</v>
      </c>
      <c r="D2041" s="2">
        <v>45281</v>
      </c>
      <c r="E2041" t="s">
        <v>940</v>
      </c>
      <c r="F2041" t="s">
        <v>3867</v>
      </c>
      <c r="G2041" t="s">
        <v>942</v>
      </c>
      <c r="H2041" t="s">
        <v>999</v>
      </c>
      <c r="I2041" t="s">
        <v>2070</v>
      </c>
      <c r="J2041" t="s">
        <v>2070</v>
      </c>
      <c r="K2041" t="s">
        <v>821</v>
      </c>
      <c r="L2041">
        <v>46</v>
      </c>
      <c r="M2041" t="s">
        <v>77</v>
      </c>
      <c r="N2041">
        <v>134.25</v>
      </c>
      <c r="O2041">
        <v>60.61</v>
      </c>
      <c r="P2041" t="s">
        <v>78</v>
      </c>
      <c r="Q2041" s="94">
        <v>45281.632638888892</v>
      </c>
      <c r="R2041">
        <v>6175.5</v>
      </c>
      <c r="S2041">
        <v>2788.06</v>
      </c>
      <c r="T2041" t="str">
        <f>VLOOKUP(E2041,zamiana!A:B,2,0)</f>
        <v>ALSTOM KTW</v>
      </c>
    </row>
    <row r="2042" spans="1:20" x14ac:dyDescent="0.3">
      <c r="A2042" t="s">
        <v>5913</v>
      </c>
      <c r="B2042" s="2">
        <v>45243</v>
      </c>
      <c r="C2042" s="2">
        <v>45243</v>
      </c>
      <c r="D2042" s="2">
        <v>45281</v>
      </c>
      <c r="E2042" t="s">
        <v>940</v>
      </c>
      <c r="F2042" t="s">
        <v>3867</v>
      </c>
      <c r="G2042" t="s">
        <v>942</v>
      </c>
      <c r="H2042" t="s">
        <v>999</v>
      </c>
      <c r="I2042" t="s">
        <v>1821</v>
      </c>
      <c r="J2042" t="s">
        <v>1821</v>
      </c>
      <c r="K2042" t="s">
        <v>770</v>
      </c>
      <c r="L2042">
        <v>3</v>
      </c>
      <c r="M2042" t="s">
        <v>77</v>
      </c>
      <c r="N2042">
        <v>64.540000000000006</v>
      </c>
      <c r="O2042">
        <v>112.53</v>
      </c>
      <c r="P2042" t="s">
        <v>78</v>
      </c>
      <c r="Q2042" s="94">
        <v>45281.642361111109</v>
      </c>
      <c r="R2042">
        <v>193.62</v>
      </c>
      <c r="S2042">
        <v>337.59</v>
      </c>
      <c r="T2042" t="str">
        <f>VLOOKUP(E2042,zamiana!A:B,2,0)</f>
        <v>ALSTOM KTW</v>
      </c>
    </row>
    <row r="2043" spans="1:20" x14ac:dyDescent="0.3">
      <c r="A2043" t="s">
        <v>5913</v>
      </c>
      <c r="B2043" s="2">
        <v>45243</v>
      </c>
      <c r="C2043" s="2">
        <v>45243</v>
      </c>
      <c r="D2043" s="2">
        <v>45281</v>
      </c>
      <c r="E2043" t="s">
        <v>940</v>
      </c>
      <c r="F2043" t="s">
        <v>3867</v>
      </c>
      <c r="G2043" t="s">
        <v>942</v>
      </c>
      <c r="H2043" t="s">
        <v>999</v>
      </c>
      <c r="I2043" t="s">
        <v>1821</v>
      </c>
      <c r="J2043" t="s">
        <v>1821</v>
      </c>
      <c r="K2043" t="s">
        <v>770</v>
      </c>
      <c r="L2043">
        <v>8</v>
      </c>
      <c r="M2043" t="s">
        <v>77</v>
      </c>
      <c r="N2043">
        <v>64.540000000000006</v>
      </c>
      <c r="O2043">
        <v>112.53</v>
      </c>
      <c r="P2043" t="s">
        <v>78</v>
      </c>
      <c r="Q2043" s="94">
        <v>45281.642361111109</v>
      </c>
      <c r="R2043">
        <v>516.32000000000005</v>
      </c>
      <c r="S2043">
        <v>900.24</v>
      </c>
      <c r="T2043" t="str">
        <f>VLOOKUP(E2043,zamiana!A:B,2,0)</f>
        <v>ALSTOM KTW</v>
      </c>
    </row>
    <row r="2044" spans="1:20" x14ac:dyDescent="0.3">
      <c r="A2044" t="s">
        <v>5914</v>
      </c>
      <c r="B2044" s="2">
        <v>45245</v>
      </c>
      <c r="C2044" s="2">
        <v>45243</v>
      </c>
      <c r="D2044" s="2">
        <v>45281</v>
      </c>
      <c r="E2044" t="s">
        <v>940</v>
      </c>
      <c r="F2044" t="s">
        <v>3867</v>
      </c>
      <c r="G2044" t="s">
        <v>942</v>
      </c>
      <c r="H2044" t="s">
        <v>999</v>
      </c>
      <c r="I2044" t="s">
        <v>4767</v>
      </c>
      <c r="J2044" t="s">
        <v>4767</v>
      </c>
      <c r="K2044" t="s">
        <v>102</v>
      </c>
      <c r="L2044">
        <v>16</v>
      </c>
      <c r="M2044" t="s">
        <v>77</v>
      </c>
      <c r="N2044">
        <v>32.880000000000003</v>
      </c>
      <c r="O2044">
        <v>11.04</v>
      </c>
      <c r="P2044" t="s">
        <v>78</v>
      </c>
      <c r="Q2044" s="94">
        <v>45281.666666666664</v>
      </c>
      <c r="R2044">
        <v>526.08000000000004</v>
      </c>
      <c r="S2044">
        <v>176.64</v>
      </c>
      <c r="T2044" t="str">
        <f>VLOOKUP(E2044,zamiana!A:B,2,0)</f>
        <v>ALSTOM KTW</v>
      </c>
    </row>
    <row r="2045" spans="1:20" x14ac:dyDescent="0.3">
      <c r="A2045" t="s">
        <v>5915</v>
      </c>
      <c r="B2045" s="2">
        <v>45245</v>
      </c>
      <c r="C2045" s="2">
        <v>45243</v>
      </c>
      <c r="D2045" s="2">
        <v>45281</v>
      </c>
      <c r="E2045" t="s">
        <v>940</v>
      </c>
      <c r="F2045" t="s">
        <v>3867</v>
      </c>
      <c r="G2045" t="s">
        <v>942</v>
      </c>
      <c r="H2045" t="s">
        <v>999</v>
      </c>
      <c r="I2045" t="s">
        <v>5407</v>
      </c>
      <c r="J2045" t="s">
        <v>4605</v>
      </c>
      <c r="K2045" t="s">
        <v>102</v>
      </c>
      <c r="L2045">
        <v>2</v>
      </c>
      <c r="M2045" t="s">
        <v>77</v>
      </c>
      <c r="N2045">
        <v>9.16</v>
      </c>
      <c r="O2045">
        <v>4.83</v>
      </c>
      <c r="P2045" t="s">
        <v>78</v>
      </c>
      <c r="Q2045" s="94">
        <v>45281.680555555555</v>
      </c>
      <c r="R2045">
        <v>18.32</v>
      </c>
      <c r="S2045">
        <v>9.66</v>
      </c>
      <c r="T2045" t="str">
        <f>VLOOKUP(E2045,zamiana!A:B,2,0)</f>
        <v>ALSTOM KTW</v>
      </c>
    </row>
    <row r="2046" spans="1:20" x14ac:dyDescent="0.3">
      <c r="A2046" t="s">
        <v>5915</v>
      </c>
      <c r="B2046" s="2">
        <v>45245</v>
      </c>
      <c r="C2046" s="2">
        <v>45243</v>
      </c>
      <c r="D2046" s="2">
        <v>45281</v>
      </c>
      <c r="E2046" t="s">
        <v>940</v>
      </c>
      <c r="F2046" t="s">
        <v>3867</v>
      </c>
      <c r="G2046" t="s">
        <v>942</v>
      </c>
      <c r="H2046" t="s">
        <v>999</v>
      </c>
      <c r="I2046" t="s">
        <v>5391</v>
      </c>
      <c r="J2046" t="s">
        <v>5916</v>
      </c>
      <c r="K2046" t="s">
        <v>102</v>
      </c>
      <c r="L2046">
        <v>1</v>
      </c>
      <c r="M2046" t="s">
        <v>77</v>
      </c>
      <c r="N2046">
        <v>50.6</v>
      </c>
      <c r="O2046">
        <v>37.08</v>
      </c>
      <c r="P2046" t="s">
        <v>78</v>
      </c>
      <c r="Q2046" s="94">
        <v>45281.681944444441</v>
      </c>
      <c r="R2046">
        <v>50.6</v>
      </c>
      <c r="S2046">
        <v>37.08</v>
      </c>
      <c r="T2046" t="str">
        <f>VLOOKUP(E2046,zamiana!A:B,2,0)</f>
        <v>ALSTOM KTW</v>
      </c>
    </row>
    <row r="2047" spans="1:20" x14ac:dyDescent="0.3">
      <c r="A2047" t="s">
        <v>5915</v>
      </c>
      <c r="B2047" s="2">
        <v>45245</v>
      </c>
      <c r="C2047" s="2">
        <v>45243</v>
      </c>
      <c r="D2047" s="2">
        <v>45281</v>
      </c>
      <c r="E2047" t="s">
        <v>940</v>
      </c>
      <c r="F2047" t="s">
        <v>3867</v>
      </c>
      <c r="G2047" t="s">
        <v>942</v>
      </c>
      <c r="H2047" t="s">
        <v>999</v>
      </c>
      <c r="I2047" t="s">
        <v>5391</v>
      </c>
      <c r="J2047" t="s">
        <v>5916</v>
      </c>
      <c r="K2047" t="s">
        <v>102</v>
      </c>
      <c r="L2047">
        <v>1</v>
      </c>
      <c r="M2047" t="s">
        <v>77</v>
      </c>
      <c r="N2047">
        <v>50.6</v>
      </c>
      <c r="O2047">
        <v>37.08</v>
      </c>
      <c r="P2047" t="s">
        <v>78</v>
      </c>
      <c r="Q2047" s="94">
        <v>45281.681944444441</v>
      </c>
      <c r="R2047">
        <v>50.6</v>
      </c>
      <c r="S2047">
        <v>37.08</v>
      </c>
      <c r="T2047" t="str">
        <f>VLOOKUP(E2047,zamiana!A:B,2,0)</f>
        <v>ALSTOM KTW</v>
      </c>
    </row>
    <row r="2048" spans="1:20" x14ac:dyDescent="0.3">
      <c r="A2048" t="s">
        <v>5915</v>
      </c>
      <c r="B2048" s="2">
        <v>45245</v>
      </c>
      <c r="C2048" s="2">
        <v>45243</v>
      </c>
      <c r="D2048" s="2">
        <v>45281</v>
      </c>
      <c r="E2048" t="s">
        <v>940</v>
      </c>
      <c r="F2048" t="s">
        <v>3867</v>
      </c>
      <c r="G2048" t="s">
        <v>942</v>
      </c>
      <c r="H2048" t="s">
        <v>999</v>
      </c>
      <c r="I2048" t="s">
        <v>4601</v>
      </c>
      <c r="J2048" t="s">
        <v>4602</v>
      </c>
      <c r="K2048" t="s">
        <v>102</v>
      </c>
      <c r="L2048">
        <v>24</v>
      </c>
      <c r="M2048" t="s">
        <v>77</v>
      </c>
      <c r="N2048">
        <v>32.58</v>
      </c>
      <c r="O2048">
        <v>25.97</v>
      </c>
      <c r="P2048" t="s">
        <v>78</v>
      </c>
      <c r="Q2048" s="94">
        <v>45281.679166666669</v>
      </c>
      <c r="R2048">
        <v>781.92</v>
      </c>
      <c r="S2048">
        <v>623.28</v>
      </c>
      <c r="T2048" t="str">
        <f>VLOOKUP(E2048,zamiana!A:B,2,0)</f>
        <v>ALSTOM KTW</v>
      </c>
    </row>
    <row r="2049" spans="1:20" x14ac:dyDescent="0.3">
      <c r="A2049" t="s">
        <v>5917</v>
      </c>
      <c r="B2049" s="2">
        <v>45243</v>
      </c>
      <c r="C2049" s="2">
        <v>45243</v>
      </c>
      <c r="D2049" s="2">
        <v>45282</v>
      </c>
      <c r="E2049" t="s">
        <v>964</v>
      </c>
      <c r="F2049" t="s">
        <v>2830</v>
      </c>
      <c r="G2049" t="s">
        <v>942</v>
      </c>
      <c r="H2049" t="s">
        <v>964</v>
      </c>
      <c r="I2049" t="s">
        <v>5918</v>
      </c>
      <c r="J2049" t="s">
        <v>87</v>
      </c>
      <c r="K2049" t="s">
        <v>964</v>
      </c>
      <c r="L2049">
        <v>20</v>
      </c>
      <c r="M2049" t="s">
        <v>77</v>
      </c>
      <c r="N2049">
        <v>12.03</v>
      </c>
      <c r="O2049">
        <v>5.58</v>
      </c>
      <c r="P2049" t="s">
        <v>78</v>
      </c>
      <c r="Q2049" s="94">
        <v>45281.680555555555</v>
      </c>
      <c r="R2049">
        <v>240.6</v>
      </c>
      <c r="S2049">
        <v>111.6</v>
      </c>
      <c r="T2049" t="str">
        <f>VLOOKUP(E2049,zamiana!A:B,2,0)</f>
        <v>ALSTOM SLZ</v>
      </c>
    </row>
    <row r="2050" spans="1:20" x14ac:dyDescent="0.3">
      <c r="A2050" t="s">
        <v>5919</v>
      </c>
      <c r="B2050" s="2">
        <v>45243</v>
      </c>
      <c r="C2050" s="2">
        <v>45243</v>
      </c>
      <c r="D2050" s="2">
        <v>45282</v>
      </c>
      <c r="E2050" t="s">
        <v>964</v>
      </c>
      <c r="F2050" t="s">
        <v>2830</v>
      </c>
      <c r="G2050" t="s">
        <v>942</v>
      </c>
      <c r="H2050" t="s">
        <v>964</v>
      </c>
      <c r="I2050" t="s">
        <v>5055</v>
      </c>
      <c r="J2050" t="s">
        <v>87</v>
      </c>
      <c r="K2050" t="s">
        <v>964</v>
      </c>
      <c r="L2050">
        <v>20</v>
      </c>
      <c r="M2050" t="s">
        <v>77</v>
      </c>
      <c r="N2050">
        <v>13.58</v>
      </c>
      <c r="O2050">
        <v>11.54</v>
      </c>
      <c r="P2050" t="s">
        <v>78</v>
      </c>
      <c r="Q2050" s="94">
        <v>45281.638194444444</v>
      </c>
      <c r="R2050">
        <v>271.60000000000002</v>
      </c>
      <c r="S2050">
        <v>230.8</v>
      </c>
      <c r="T2050" t="str">
        <f>VLOOKUP(E2050,zamiana!A:B,2,0)</f>
        <v>ALSTOM SLZ</v>
      </c>
    </row>
    <row r="2051" spans="1:20" x14ac:dyDescent="0.3">
      <c r="A2051" t="s">
        <v>5919</v>
      </c>
      <c r="B2051" s="2">
        <v>45243</v>
      </c>
      <c r="C2051" s="2">
        <v>45243</v>
      </c>
      <c r="D2051" s="2">
        <v>45282</v>
      </c>
      <c r="E2051" t="s">
        <v>964</v>
      </c>
      <c r="F2051" t="s">
        <v>2830</v>
      </c>
      <c r="G2051" t="s">
        <v>942</v>
      </c>
      <c r="H2051" t="s">
        <v>964</v>
      </c>
      <c r="I2051" t="s">
        <v>5920</v>
      </c>
      <c r="J2051" t="s">
        <v>87</v>
      </c>
      <c r="K2051" t="s">
        <v>964</v>
      </c>
      <c r="L2051">
        <v>30</v>
      </c>
      <c r="M2051" t="s">
        <v>77</v>
      </c>
      <c r="N2051">
        <v>10.17</v>
      </c>
      <c r="O2051">
        <v>5.28</v>
      </c>
      <c r="P2051" t="s">
        <v>78</v>
      </c>
      <c r="Q2051" s="94">
        <v>45281.638194444444</v>
      </c>
      <c r="R2051">
        <v>305.10000000000002</v>
      </c>
      <c r="S2051">
        <v>158.4</v>
      </c>
      <c r="T2051" t="str">
        <f>VLOOKUP(E2051,zamiana!A:B,2,0)</f>
        <v>ALSTOM SLZ</v>
      </c>
    </row>
    <row r="2052" spans="1:20" x14ac:dyDescent="0.3">
      <c r="A2052" t="s">
        <v>5921</v>
      </c>
      <c r="B2052" s="2">
        <v>45243</v>
      </c>
      <c r="C2052" s="2">
        <v>45243</v>
      </c>
      <c r="D2052" s="2">
        <v>45282</v>
      </c>
      <c r="E2052" t="s">
        <v>964</v>
      </c>
      <c r="F2052" t="s">
        <v>2830</v>
      </c>
      <c r="G2052" t="s">
        <v>942</v>
      </c>
      <c r="H2052" t="s">
        <v>964</v>
      </c>
      <c r="I2052" t="s">
        <v>5922</v>
      </c>
      <c r="J2052" t="s">
        <v>88</v>
      </c>
      <c r="K2052" t="s">
        <v>964</v>
      </c>
      <c r="L2052">
        <v>34</v>
      </c>
      <c r="M2052" t="s">
        <v>77</v>
      </c>
      <c r="N2052">
        <v>10.61</v>
      </c>
      <c r="O2052">
        <v>2.97</v>
      </c>
      <c r="P2052" t="s">
        <v>78</v>
      </c>
      <c r="Q2052" s="94">
        <v>45281.668749999997</v>
      </c>
      <c r="R2052">
        <v>360.74</v>
      </c>
      <c r="S2052">
        <v>100.98</v>
      </c>
      <c r="T2052" t="str">
        <f>VLOOKUP(E2052,zamiana!A:B,2,0)</f>
        <v>ALSTOM SLZ</v>
      </c>
    </row>
    <row r="2053" spans="1:20" x14ac:dyDescent="0.3">
      <c r="A2053" t="s">
        <v>5923</v>
      </c>
      <c r="B2053" s="2">
        <v>45243</v>
      </c>
      <c r="C2053" s="2">
        <v>45243</v>
      </c>
      <c r="D2053" s="2">
        <v>45282</v>
      </c>
      <c r="E2053" t="s">
        <v>964</v>
      </c>
      <c r="F2053" t="s">
        <v>2830</v>
      </c>
      <c r="G2053" t="s">
        <v>942</v>
      </c>
      <c r="H2053" t="s">
        <v>964</v>
      </c>
      <c r="I2053" t="s">
        <v>4819</v>
      </c>
      <c r="J2053" t="s">
        <v>4820</v>
      </c>
      <c r="K2053" t="s">
        <v>964</v>
      </c>
      <c r="L2053">
        <v>3</v>
      </c>
      <c r="M2053" t="s">
        <v>77</v>
      </c>
      <c r="N2053">
        <v>68.2</v>
      </c>
      <c r="O2053">
        <v>36.42</v>
      </c>
      <c r="P2053" t="s">
        <v>78</v>
      </c>
      <c r="Q2053" s="94">
        <v>45281.679861111108</v>
      </c>
      <c r="R2053">
        <v>204.6</v>
      </c>
      <c r="S2053">
        <v>109.26</v>
      </c>
      <c r="T2053" t="str">
        <f>VLOOKUP(E2053,zamiana!A:B,2,0)</f>
        <v>ALSTOM SLZ</v>
      </c>
    </row>
    <row r="2054" spans="1:20" x14ac:dyDescent="0.3">
      <c r="A2054" t="s">
        <v>5924</v>
      </c>
      <c r="B2054" s="2">
        <v>45243</v>
      </c>
      <c r="C2054" s="2">
        <v>45243</v>
      </c>
      <c r="D2054" s="2">
        <v>45282</v>
      </c>
      <c r="E2054" t="s">
        <v>964</v>
      </c>
      <c r="F2054" t="s">
        <v>2830</v>
      </c>
      <c r="G2054" t="s">
        <v>942</v>
      </c>
      <c r="H2054" t="s">
        <v>964</v>
      </c>
      <c r="I2054" t="s">
        <v>4842</v>
      </c>
      <c r="J2054" t="s">
        <v>4021</v>
      </c>
      <c r="K2054" t="s">
        <v>964</v>
      </c>
      <c r="L2054">
        <v>2</v>
      </c>
      <c r="M2054" t="s">
        <v>77</v>
      </c>
      <c r="N2054">
        <v>387.12</v>
      </c>
      <c r="O2054">
        <v>104.08</v>
      </c>
      <c r="P2054" t="s">
        <v>78</v>
      </c>
      <c r="Q2054" s="94">
        <v>45281.679166666669</v>
      </c>
      <c r="R2054">
        <v>774.24</v>
      </c>
      <c r="S2054">
        <v>208.16</v>
      </c>
      <c r="T2054" t="str">
        <f>VLOOKUP(E2054,zamiana!A:B,2,0)</f>
        <v>ALSTOM SLZ</v>
      </c>
    </row>
    <row r="2055" spans="1:20" x14ac:dyDescent="0.3">
      <c r="A2055" t="s">
        <v>5925</v>
      </c>
      <c r="B2055" s="2">
        <v>45246</v>
      </c>
      <c r="C2055" s="2">
        <v>45243</v>
      </c>
      <c r="D2055" s="2"/>
      <c r="E2055" t="s">
        <v>940</v>
      </c>
      <c r="F2055" t="s">
        <v>3867</v>
      </c>
      <c r="G2055" t="s">
        <v>942</v>
      </c>
      <c r="H2055" t="s">
        <v>493</v>
      </c>
      <c r="I2055" t="s">
        <v>2670</v>
      </c>
      <c r="J2055" t="s">
        <v>87</v>
      </c>
      <c r="K2055" t="s">
        <v>1143</v>
      </c>
      <c r="L2055">
        <v>4</v>
      </c>
      <c r="M2055" t="s">
        <v>77</v>
      </c>
      <c r="N2055">
        <v>16.399999999999999</v>
      </c>
      <c r="O2055">
        <v>10.82</v>
      </c>
      <c r="P2055" t="s">
        <v>78</v>
      </c>
      <c r="Q2055" s="94">
        <v>45281.670138888891</v>
      </c>
      <c r="R2055">
        <v>65.599999999999994</v>
      </c>
      <c r="S2055">
        <v>43.28</v>
      </c>
      <c r="T2055" t="str">
        <f>VLOOKUP(E2055,zamiana!A:B,2,0)</f>
        <v>ALSTOM KTW</v>
      </c>
    </row>
    <row r="2056" spans="1:20" x14ac:dyDescent="0.3">
      <c r="A2056" t="s">
        <v>5925</v>
      </c>
      <c r="B2056" s="2">
        <v>45246</v>
      </c>
      <c r="C2056" s="2">
        <v>45243</v>
      </c>
      <c r="D2056" s="2"/>
      <c r="E2056" t="s">
        <v>940</v>
      </c>
      <c r="F2056" t="s">
        <v>3867</v>
      </c>
      <c r="G2056" t="s">
        <v>942</v>
      </c>
      <c r="H2056" t="s">
        <v>493</v>
      </c>
      <c r="I2056" t="s">
        <v>1838</v>
      </c>
      <c r="J2056" t="s">
        <v>1838</v>
      </c>
      <c r="K2056" t="s">
        <v>493</v>
      </c>
      <c r="L2056">
        <v>12</v>
      </c>
      <c r="M2056" t="s">
        <v>77</v>
      </c>
      <c r="N2056">
        <v>74.52</v>
      </c>
      <c r="O2056">
        <v>133.33000000000001</v>
      </c>
      <c r="P2056" t="s">
        <v>78</v>
      </c>
      <c r="Q2056" s="94">
        <v>45281.64166666667</v>
      </c>
      <c r="R2056">
        <v>894.24</v>
      </c>
      <c r="S2056">
        <v>1599.96</v>
      </c>
      <c r="T2056" t="str">
        <f>VLOOKUP(E2056,zamiana!A:B,2,0)</f>
        <v>ALSTOM KTW</v>
      </c>
    </row>
    <row r="2057" spans="1:20" x14ac:dyDescent="0.3">
      <c r="A2057" t="s">
        <v>5925</v>
      </c>
      <c r="B2057" s="2">
        <v>45246</v>
      </c>
      <c r="C2057" s="2">
        <v>45243</v>
      </c>
      <c r="D2057" s="2"/>
      <c r="E2057" t="s">
        <v>940</v>
      </c>
      <c r="F2057" t="s">
        <v>3867</v>
      </c>
      <c r="G2057" t="s">
        <v>942</v>
      </c>
      <c r="H2057" t="s">
        <v>493</v>
      </c>
      <c r="I2057" t="s">
        <v>1838</v>
      </c>
      <c r="J2057" t="s">
        <v>1838</v>
      </c>
      <c r="K2057" t="s">
        <v>493</v>
      </c>
      <c r="L2057">
        <v>12</v>
      </c>
      <c r="M2057" t="s">
        <v>77</v>
      </c>
      <c r="N2057">
        <v>74.52</v>
      </c>
      <c r="O2057">
        <v>133.33000000000001</v>
      </c>
      <c r="P2057" t="s">
        <v>78</v>
      </c>
      <c r="Q2057" s="94">
        <v>45281.64166666667</v>
      </c>
      <c r="R2057">
        <v>894.24</v>
      </c>
      <c r="S2057">
        <v>1599.96</v>
      </c>
      <c r="T2057" t="str">
        <f>VLOOKUP(E2057,zamiana!A:B,2,0)</f>
        <v>ALSTOM KTW</v>
      </c>
    </row>
    <row r="2058" spans="1:20" x14ac:dyDescent="0.3">
      <c r="A2058" t="s">
        <v>5925</v>
      </c>
      <c r="B2058" s="2">
        <v>45246</v>
      </c>
      <c r="C2058" s="2">
        <v>45243</v>
      </c>
      <c r="D2058" s="2"/>
      <c r="E2058" t="s">
        <v>940</v>
      </c>
      <c r="F2058" t="s">
        <v>3867</v>
      </c>
      <c r="G2058" t="s">
        <v>942</v>
      </c>
      <c r="H2058" t="s">
        <v>493</v>
      </c>
      <c r="I2058" t="s">
        <v>3633</v>
      </c>
      <c r="J2058" t="s">
        <v>3634</v>
      </c>
      <c r="K2058" t="s">
        <v>493</v>
      </c>
      <c r="L2058">
        <v>3</v>
      </c>
      <c r="M2058" t="s">
        <v>77</v>
      </c>
      <c r="N2058">
        <v>11.4</v>
      </c>
      <c r="O2058">
        <v>7.56</v>
      </c>
      <c r="P2058" t="s">
        <v>78</v>
      </c>
      <c r="Q2058" s="94">
        <v>45281.65347222222</v>
      </c>
      <c r="R2058">
        <v>34.200000000000003</v>
      </c>
      <c r="S2058">
        <v>22.68</v>
      </c>
      <c r="T2058" t="str">
        <f>VLOOKUP(E2058,zamiana!A:B,2,0)</f>
        <v>ALSTOM KTW</v>
      </c>
    </row>
    <row r="2059" spans="1:20" x14ac:dyDescent="0.3">
      <c r="A2059" t="s">
        <v>5925</v>
      </c>
      <c r="B2059" s="2">
        <v>45246</v>
      </c>
      <c r="C2059" s="2">
        <v>45243</v>
      </c>
      <c r="D2059" s="2"/>
      <c r="E2059" t="s">
        <v>940</v>
      </c>
      <c r="F2059" t="s">
        <v>3867</v>
      </c>
      <c r="G2059" t="s">
        <v>942</v>
      </c>
      <c r="H2059" t="s">
        <v>493</v>
      </c>
      <c r="I2059" t="s">
        <v>3633</v>
      </c>
      <c r="J2059" t="s">
        <v>3634</v>
      </c>
      <c r="K2059" t="s">
        <v>493</v>
      </c>
      <c r="L2059">
        <v>1</v>
      </c>
      <c r="M2059" t="s">
        <v>77</v>
      </c>
      <c r="N2059">
        <v>11.4</v>
      </c>
      <c r="O2059">
        <v>7.56</v>
      </c>
      <c r="P2059" t="s">
        <v>78</v>
      </c>
      <c r="Q2059" s="94">
        <v>45281.65347222222</v>
      </c>
      <c r="R2059">
        <v>11.4</v>
      </c>
      <c r="S2059">
        <v>7.56</v>
      </c>
      <c r="T2059" t="str">
        <f>VLOOKUP(E2059,zamiana!A:B,2,0)</f>
        <v>ALSTOM KTW</v>
      </c>
    </row>
    <row r="2060" spans="1:20" x14ac:dyDescent="0.3">
      <c r="A2060" t="s">
        <v>5925</v>
      </c>
      <c r="B2060" s="2">
        <v>45246</v>
      </c>
      <c r="C2060" s="2">
        <v>45243</v>
      </c>
      <c r="D2060" s="2"/>
      <c r="E2060" t="s">
        <v>940</v>
      </c>
      <c r="F2060" t="s">
        <v>3867</v>
      </c>
      <c r="G2060" t="s">
        <v>942</v>
      </c>
      <c r="H2060" t="s">
        <v>493</v>
      </c>
      <c r="I2060" t="s">
        <v>2335</v>
      </c>
      <c r="J2060" t="s">
        <v>2336</v>
      </c>
      <c r="K2060" t="s">
        <v>493</v>
      </c>
      <c r="L2060">
        <v>1</v>
      </c>
      <c r="M2060" t="s">
        <v>77</v>
      </c>
      <c r="N2060">
        <v>73.53</v>
      </c>
      <c r="O2060">
        <v>30.72</v>
      </c>
      <c r="P2060" t="s">
        <v>78</v>
      </c>
      <c r="Q2060" s="94">
        <v>45281.629861111112</v>
      </c>
      <c r="R2060">
        <v>73.53</v>
      </c>
      <c r="S2060">
        <v>30.72</v>
      </c>
      <c r="T2060" t="str">
        <f>VLOOKUP(E2060,zamiana!A:B,2,0)</f>
        <v>ALSTOM KTW</v>
      </c>
    </row>
    <row r="2061" spans="1:20" x14ac:dyDescent="0.3">
      <c r="A2061" t="s">
        <v>5925</v>
      </c>
      <c r="B2061" s="2">
        <v>45246</v>
      </c>
      <c r="C2061" s="2">
        <v>45243</v>
      </c>
      <c r="D2061" s="2"/>
      <c r="E2061" t="s">
        <v>940</v>
      </c>
      <c r="F2061" t="s">
        <v>3867</v>
      </c>
      <c r="G2061" t="s">
        <v>942</v>
      </c>
      <c r="H2061" t="s">
        <v>493</v>
      </c>
      <c r="I2061" t="s">
        <v>1675</v>
      </c>
      <c r="J2061" t="s">
        <v>1675</v>
      </c>
      <c r="K2061" t="s">
        <v>493</v>
      </c>
      <c r="L2061">
        <v>2</v>
      </c>
      <c r="M2061" t="s">
        <v>77</v>
      </c>
      <c r="N2061">
        <v>56.35</v>
      </c>
      <c r="O2061">
        <v>34.08</v>
      </c>
      <c r="P2061" t="s">
        <v>78</v>
      </c>
      <c r="Q2061" s="94">
        <v>45281.628472222219</v>
      </c>
      <c r="R2061">
        <v>112.7</v>
      </c>
      <c r="S2061">
        <v>68.16</v>
      </c>
      <c r="T2061" t="str">
        <f>VLOOKUP(E2061,zamiana!A:B,2,0)</f>
        <v>ALSTOM KTW</v>
      </c>
    </row>
    <row r="2062" spans="1:20" x14ac:dyDescent="0.3">
      <c r="A2062" t="s">
        <v>5925</v>
      </c>
      <c r="B2062" s="2">
        <v>45246</v>
      </c>
      <c r="C2062" s="2">
        <v>45243</v>
      </c>
      <c r="D2062" s="2"/>
      <c r="E2062" t="s">
        <v>940</v>
      </c>
      <c r="F2062" t="s">
        <v>3867</v>
      </c>
      <c r="G2062" t="s">
        <v>942</v>
      </c>
      <c r="H2062" t="s">
        <v>493</v>
      </c>
      <c r="I2062" t="s">
        <v>1696</v>
      </c>
      <c r="J2062" t="s">
        <v>1696</v>
      </c>
      <c r="K2062" t="s">
        <v>493</v>
      </c>
      <c r="L2062">
        <v>4</v>
      </c>
      <c r="M2062" t="s">
        <v>77</v>
      </c>
      <c r="N2062">
        <v>69.97</v>
      </c>
      <c r="O2062">
        <v>45.45</v>
      </c>
      <c r="P2062" t="s">
        <v>78</v>
      </c>
      <c r="Q2062" s="94">
        <v>45281.628472222219</v>
      </c>
      <c r="R2062">
        <v>279.88</v>
      </c>
      <c r="S2062">
        <v>181.8</v>
      </c>
      <c r="T2062" t="str">
        <f>VLOOKUP(E2062,zamiana!A:B,2,0)</f>
        <v>ALSTOM KTW</v>
      </c>
    </row>
    <row r="2063" spans="1:20" x14ac:dyDescent="0.3">
      <c r="A2063" t="s">
        <v>5925</v>
      </c>
      <c r="B2063" s="2">
        <v>45246</v>
      </c>
      <c r="C2063" s="2">
        <v>45243</v>
      </c>
      <c r="D2063" s="2"/>
      <c r="E2063" t="s">
        <v>940</v>
      </c>
      <c r="F2063" t="s">
        <v>3867</v>
      </c>
      <c r="G2063" t="s">
        <v>942</v>
      </c>
      <c r="H2063" t="s">
        <v>493</v>
      </c>
      <c r="I2063" t="s">
        <v>2438</v>
      </c>
      <c r="J2063" t="s">
        <v>2438</v>
      </c>
      <c r="K2063" t="s">
        <v>493</v>
      </c>
      <c r="L2063">
        <v>8</v>
      </c>
      <c r="M2063" t="s">
        <v>77</v>
      </c>
      <c r="N2063">
        <v>118.72</v>
      </c>
      <c r="O2063">
        <v>84.15</v>
      </c>
      <c r="P2063" t="s">
        <v>78</v>
      </c>
      <c r="Q2063" s="94">
        <v>45281.628472222219</v>
      </c>
      <c r="R2063">
        <v>949.76</v>
      </c>
      <c r="S2063">
        <v>673.2</v>
      </c>
      <c r="T2063" t="str">
        <f>VLOOKUP(E2063,zamiana!A:B,2,0)</f>
        <v>ALSTOM KTW</v>
      </c>
    </row>
    <row r="2064" spans="1:20" x14ac:dyDescent="0.3">
      <c r="A2064" t="s">
        <v>5925</v>
      </c>
      <c r="B2064" s="2">
        <v>45246</v>
      </c>
      <c r="C2064" s="2">
        <v>45243</v>
      </c>
      <c r="D2064" s="2"/>
      <c r="E2064" t="s">
        <v>940</v>
      </c>
      <c r="F2064" t="s">
        <v>3867</v>
      </c>
      <c r="G2064" t="s">
        <v>942</v>
      </c>
      <c r="H2064" t="s">
        <v>493</v>
      </c>
      <c r="I2064" t="s">
        <v>1755</v>
      </c>
      <c r="J2064" t="s">
        <v>1755</v>
      </c>
      <c r="K2064" t="s">
        <v>493</v>
      </c>
      <c r="L2064">
        <v>8</v>
      </c>
      <c r="M2064" t="s">
        <v>77</v>
      </c>
      <c r="N2064">
        <v>75.62</v>
      </c>
      <c r="O2064">
        <v>51.82</v>
      </c>
      <c r="P2064" t="s">
        <v>78</v>
      </c>
      <c r="Q2064" s="94">
        <v>45281.628472222219</v>
      </c>
      <c r="R2064">
        <v>604.96</v>
      </c>
      <c r="S2064">
        <v>414.56</v>
      </c>
      <c r="T2064" t="str">
        <f>VLOOKUP(E2064,zamiana!A:B,2,0)</f>
        <v>ALSTOM KTW</v>
      </c>
    </row>
    <row r="2065" spans="1:20" x14ac:dyDescent="0.3">
      <c r="A2065" t="s">
        <v>5925</v>
      </c>
      <c r="B2065" s="2">
        <v>45246</v>
      </c>
      <c r="C2065" s="2">
        <v>45243</v>
      </c>
      <c r="D2065" s="2"/>
      <c r="E2065" t="s">
        <v>940</v>
      </c>
      <c r="F2065" t="s">
        <v>3867</v>
      </c>
      <c r="G2065" t="s">
        <v>942</v>
      </c>
      <c r="H2065" t="s">
        <v>493</v>
      </c>
      <c r="I2065" t="s">
        <v>1458</v>
      </c>
      <c r="J2065" t="s">
        <v>1458</v>
      </c>
      <c r="K2065" t="s">
        <v>493</v>
      </c>
      <c r="L2065">
        <v>10</v>
      </c>
      <c r="M2065" t="s">
        <v>77</v>
      </c>
      <c r="N2065">
        <v>35.47</v>
      </c>
      <c r="O2065">
        <v>18.350000000000001</v>
      </c>
      <c r="P2065" t="s">
        <v>78</v>
      </c>
      <c r="Q2065" s="94">
        <v>45281.628472222219</v>
      </c>
      <c r="R2065">
        <v>354.7</v>
      </c>
      <c r="S2065">
        <v>183.5</v>
      </c>
      <c r="T2065" t="str">
        <f>VLOOKUP(E2065,zamiana!A:B,2,0)</f>
        <v>ALSTOM KTW</v>
      </c>
    </row>
    <row r="2066" spans="1:20" x14ac:dyDescent="0.3">
      <c r="A2066" t="s">
        <v>5925</v>
      </c>
      <c r="B2066" s="2">
        <v>45246</v>
      </c>
      <c r="C2066" s="2">
        <v>45243</v>
      </c>
      <c r="D2066" s="2"/>
      <c r="E2066" t="s">
        <v>940</v>
      </c>
      <c r="F2066" t="s">
        <v>3867</v>
      </c>
      <c r="G2066" t="s">
        <v>942</v>
      </c>
      <c r="H2066" t="s">
        <v>493</v>
      </c>
      <c r="I2066" t="s">
        <v>1792</v>
      </c>
      <c r="J2066" t="s">
        <v>1792</v>
      </c>
      <c r="K2066" t="s">
        <v>493</v>
      </c>
      <c r="L2066">
        <v>6</v>
      </c>
      <c r="M2066" t="s">
        <v>77</v>
      </c>
      <c r="N2066">
        <v>70.73</v>
      </c>
      <c r="O2066">
        <v>58.52</v>
      </c>
      <c r="P2066" t="s">
        <v>78</v>
      </c>
      <c r="Q2066" s="94">
        <v>45281.628472222219</v>
      </c>
      <c r="R2066">
        <v>424.38</v>
      </c>
      <c r="S2066">
        <v>351.12</v>
      </c>
      <c r="T2066" t="str">
        <f>VLOOKUP(E2066,zamiana!A:B,2,0)</f>
        <v>ALSTOM KTW</v>
      </c>
    </row>
    <row r="2067" spans="1:20" x14ac:dyDescent="0.3">
      <c r="A2067" t="s">
        <v>5925</v>
      </c>
      <c r="B2067" s="2">
        <v>45246</v>
      </c>
      <c r="C2067" s="2">
        <v>45243</v>
      </c>
      <c r="D2067" s="2"/>
      <c r="E2067" t="s">
        <v>940</v>
      </c>
      <c r="F2067" t="s">
        <v>3867</v>
      </c>
      <c r="G2067" t="s">
        <v>942</v>
      </c>
      <c r="H2067" t="s">
        <v>493</v>
      </c>
      <c r="I2067" t="s">
        <v>1548</v>
      </c>
      <c r="J2067" t="s">
        <v>1548</v>
      </c>
      <c r="K2067" t="s">
        <v>493</v>
      </c>
      <c r="L2067">
        <v>10</v>
      </c>
      <c r="M2067" t="s">
        <v>77</v>
      </c>
      <c r="N2067">
        <v>48.1</v>
      </c>
      <c r="O2067">
        <v>27.27</v>
      </c>
      <c r="P2067" t="s">
        <v>78</v>
      </c>
      <c r="Q2067" s="94">
        <v>45281.628472222219</v>
      </c>
      <c r="R2067">
        <v>481</v>
      </c>
      <c r="S2067">
        <v>272.7</v>
      </c>
      <c r="T2067" t="str">
        <f>VLOOKUP(E2067,zamiana!A:B,2,0)</f>
        <v>ALSTOM KTW</v>
      </c>
    </row>
    <row r="2068" spans="1:20" x14ac:dyDescent="0.3">
      <c r="A2068" t="s">
        <v>5925</v>
      </c>
      <c r="B2068" s="2">
        <v>45246</v>
      </c>
      <c r="C2068" s="2">
        <v>45243</v>
      </c>
      <c r="D2068" s="2"/>
      <c r="E2068" t="s">
        <v>940</v>
      </c>
      <c r="F2068" t="s">
        <v>3867</v>
      </c>
      <c r="G2068" t="s">
        <v>942</v>
      </c>
      <c r="H2068" t="s">
        <v>493</v>
      </c>
      <c r="I2068" t="s">
        <v>1848</v>
      </c>
      <c r="J2068" t="s">
        <v>1848</v>
      </c>
      <c r="K2068" t="s">
        <v>493</v>
      </c>
      <c r="L2068">
        <v>10</v>
      </c>
      <c r="M2068" t="s">
        <v>77</v>
      </c>
      <c r="N2068">
        <v>70.31</v>
      </c>
      <c r="O2068">
        <v>120.69</v>
      </c>
      <c r="P2068" t="s">
        <v>78</v>
      </c>
      <c r="Q2068" s="94">
        <v>45281.628472222219</v>
      </c>
      <c r="R2068">
        <v>703.1</v>
      </c>
      <c r="S2068">
        <v>1206.9000000000001</v>
      </c>
      <c r="T2068" t="str">
        <f>VLOOKUP(E2068,zamiana!A:B,2,0)</f>
        <v>ALSTOM KTW</v>
      </c>
    </row>
    <row r="2069" spans="1:20" x14ac:dyDescent="0.3">
      <c r="A2069" t="s">
        <v>5925</v>
      </c>
      <c r="B2069" s="2">
        <v>45246</v>
      </c>
      <c r="C2069" s="2">
        <v>45243</v>
      </c>
      <c r="D2069" s="2"/>
      <c r="E2069" t="s">
        <v>940</v>
      </c>
      <c r="F2069" t="s">
        <v>3867</v>
      </c>
      <c r="G2069" t="s">
        <v>942</v>
      </c>
      <c r="H2069" t="s">
        <v>493</v>
      </c>
      <c r="I2069" t="s">
        <v>1847</v>
      </c>
      <c r="J2069" t="s">
        <v>1847</v>
      </c>
      <c r="K2069" t="s">
        <v>493</v>
      </c>
      <c r="L2069">
        <v>10</v>
      </c>
      <c r="M2069" t="s">
        <v>77</v>
      </c>
      <c r="N2069">
        <v>60.96</v>
      </c>
      <c r="O2069">
        <v>107.29</v>
      </c>
      <c r="P2069" t="s">
        <v>78</v>
      </c>
      <c r="Q2069" s="94">
        <v>45281.628472222219</v>
      </c>
      <c r="R2069">
        <v>609.6</v>
      </c>
      <c r="S2069">
        <v>1072.9000000000001</v>
      </c>
      <c r="T2069" t="str">
        <f>VLOOKUP(E2069,zamiana!A:B,2,0)</f>
        <v>ALSTOM KTW</v>
      </c>
    </row>
    <row r="2070" spans="1:20" x14ac:dyDescent="0.3">
      <c r="A2070" t="s">
        <v>5925</v>
      </c>
      <c r="B2070" s="2">
        <v>45246</v>
      </c>
      <c r="C2070" s="2">
        <v>45243</v>
      </c>
      <c r="D2070" s="2"/>
      <c r="E2070" t="s">
        <v>940</v>
      </c>
      <c r="F2070" t="s">
        <v>3867</v>
      </c>
      <c r="G2070" t="s">
        <v>942</v>
      </c>
      <c r="H2070" t="s">
        <v>493</v>
      </c>
      <c r="I2070" t="s">
        <v>2229</v>
      </c>
      <c r="J2070" t="s">
        <v>2230</v>
      </c>
      <c r="K2070" t="s">
        <v>493</v>
      </c>
      <c r="L2070">
        <v>10</v>
      </c>
      <c r="M2070" t="s">
        <v>77</v>
      </c>
      <c r="N2070">
        <v>99.77</v>
      </c>
      <c r="O2070">
        <v>59.58</v>
      </c>
      <c r="P2070" t="s">
        <v>78</v>
      </c>
      <c r="Q2070" s="94">
        <v>45281.65347222222</v>
      </c>
      <c r="R2070">
        <v>997.7</v>
      </c>
      <c r="S2070">
        <v>595.79999999999995</v>
      </c>
      <c r="T2070" t="str">
        <f>VLOOKUP(E2070,zamiana!A:B,2,0)</f>
        <v>ALSTOM KTW</v>
      </c>
    </row>
    <row r="2071" spans="1:20" x14ac:dyDescent="0.3">
      <c r="A2071" t="s">
        <v>5925</v>
      </c>
      <c r="B2071" s="2">
        <v>45246</v>
      </c>
      <c r="C2071" s="2">
        <v>45243</v>
      </c>
      <c r="D2071" s="2"/>
      <c r="E2071" t="s">
        <v>940</v>
      </c>
      <c r="F2071" t="s">
        <v>3867</v>
      </c>
      <c r="G2071" t="s">
        <v>942</v>
      </c>
      <c r="H2071" t="s">
        <v>493</v>
      </c>
      <c r="I2071" t="s">
        <v>1695</v>
      </c>
      <c r="J2071" t="s">
        <v>1695</v>
      </c>
      <c r="K2071" t="s">
        <v>493</v>
      </c>
      <c r="L2071">
        <v>2</v>
      </c>
      <c r="M2071" t="s">
        <v>77</v>
      </c>
      <c r="N2071">
        <v>66.849999999999994</v>
      </c>
      <c r="O2071">
        <v>39.200000000000003</v>
      </c>
      <c r="P2071" t="s">
        <v>78</v>
      </c>
      <c r="Q2071" s="94">
        <v>45281.628472222219</v>
      </c>
      <c r="R2071">
        <v>133.69999999999999</v>
      </c>
      <c r="S2071">
        <v>78.400000000000006</v>
      </c>
      <c r="T2071" t="str">
        <f>VLOOKUP(E2071,zamiana!A:B,2,0)</f>
        <v>ALSTOM KTW</v>
      </c>
    </row>
    <row r="2072" spans="1:20" x14ac:dyDescent="0.3">
      <c r="A2072" t="s">
        <v>5925</v>
      </c>
      <c r="B2072" s="2">
        <v>45246</v>
      </c>
      <c r="C2072" s="2">
        <v>45243</v>
      </c>
      <c r="D2072" s="2"/>
      <c r="E2072" t="s">
        <v>940</v>
      </c>
      <c r="F2072" t="s">
        <v>3867</v>
      </c>
      <c r="G2072" t="s">
        <v>942</v>
      </c>
      <c r="H2072" t="s">
        <v>493</v>
      </c>
      <c r="I2072" t="s">
        <v>3604</v>
      </c>
      <c r="J2072" t="s">
        <v>3604</v>
      </c>
      <c r="K2072" t="s">
        <v>493</v>
      </c>
      <c r="L2072">
        <v>6</v>
      </c>
      <c r="M2072" t="s">
        <v>77</v>
      </c>
      <c r="N2072">
        <v>28.7</v>
      </c>
      <c r="O2072">
        <v>7.79</v>
      </c>
      <c r="P2072" t="s">
        <v>78</v>
      </c>
      <c r="Q2072" s="94">
        <v>45281.676388888889</v>
      </c>
      <c r="R2072">
        <v>172.2</v>
      </c>
      <c r="S2072">
        <v>46.74</v>
      </c>
      <c r="T2072" t="str">
        <f>VLOOKUP(E2072,zamiana!A:B,2,0)</f>
        <v>ALSTOM KTW</v>
      </c>
    </row>
    <row r="2073" spans="1:20" x14ac:dyDescent="0.3">
      <c r="A2073" t="s">
        <v>5925</v>
      </c>
      <c r="B2073" s="2">
        <v>45246</v>
      </c>
      <c r="C2073" s="2">
        <v>45243</v>
      </c>
      <c r="D2073" s="2"/>
      <c r="E2073" t="s">
        <v>940</v>
      </c>
      <c r="F2073" t="s">
        <v>3867</v>
      </c>
      <c r="G2073" t="s">
        <v>942</v>
      </c>
      <c r="H2073" t="s">
        <v>493</v>
      </c>
      <c r="I2073" t="s">
        <v>3604</v>
      </c>
      <c r="J2073" t="s">
        <v>3604</v>
      </c>
      <c r="K2073" t="s">
        <v>493</v>
      </c>
      <c r="L2073">
        <v>6</v>
      </c>
      <c r="M2073" t="s">
        <v>77</v>
      </c>
      <c r="N2073">
        <v>28.7</v>
      </c>
      <c r="O2073">
        <v>7.79</v>
      </c>
      <c r="P2073" t="s">
        <v>78</v>
      </c>
      <c r="Q2073" s="94">
        <v>45281.676388888889</v>
      </c>
      <c r="R2073">
        <v>172.2</v>
      </c>
      <c r="S2073">
        <v>46.74</v>
      </c>
      <c r="T2073" t="str">
        <f>VLOOKUP(E2073,zamiana!A:B,2,0)</f>
        <v>ALSTOM KTW</v>
      </c>
    </row>
    <row r="2074" spans="1:20" x14ac:dyDescent="0.3">
      <c r="A2074" t="s">
        <v>5925</v>
      </c>
      <c r="B2074" s="2">
        <v>45246</v>
      </c>
      <c r="C2074" s="2">
        <v>45243</v>
      </c>
      <c r="D2074" s="2"/>
      <c r="E2074" t="s">
        <v>940</v>
      </c>
      <c r="F2074" t="s">
        <v>3867</v>
      </c>
      <c r="G2074" t="s">
        <v>942</v>
      </c>
      <c r="H2074" t="s">
        <v>493</v>
      </c>
      <c r="I2074" t="s">
        <v>3604</v>
      </c>
      <c r="J2074" t="s">
        <v>3604</v>
      </c>
      <c r="K2074" t="s">
        <v>493</v>
      </c>
      <c r="L2074">
        <v>6</v>
      </c>
      <c r="M2074" t="s">
        <v>77</v>
      </c>
      <c r="N2074">
        <v>28.7</v>
      </c>
      <c r="O2074">
        <v>7.79</v>
      </c>
      <c r="P2074" t="s">
        <v>78</v>
      </c>
      <c r="Q2074" s="94">
        <v>45281.676388888889</v>
      </c>
      <c r="R2074">
        <v>172.2</v>
      </c>
      <c r="S2074">
        <v>46.74</v>
      </c>
      <c r="T2074" t="str">
        <f>VLOOKUP(E2074,zamiana!A:B,2,0)</f>
        <v>ALSTOM KTW</v>
      </c>
    </row>
    <row r="2075" spans="1:20" x14ac:dyDescent="0.3">
      <c r="A2075" t="s">
        <v>5925</v>
      </c>
      <c r="B2075" s="2">
        <v>45246</v>
      </c>
      <c r="C2075" s="2">
        <v>45243</v>
      </c>
      <c r="D2075" s="2"/>
      <c r="E2075" t="s">
        <v>940</v>
      </c>
      <c r="F2075" t="s">
        <v>3867</v>
      </c>
      <c r="G2075" t="s">
        <v>942</v>
      </c>
      <c r="H2075" t="s">
        <v>493</v>
      </c>
      <c r="I2075" t="s">
        <v>1216</v>
      </c>
      <c r="J2075" t="s">
        <v>1216</v>
      </c>
      <c r="K2075" t="s">
        <v>493</v>
      </c>
      <c r="L2075">
        <v>4</v>
      </c>
      <c r="M2075" t="s">
        <v>77</v>
      </c>
      <c r="N2075">
        <v>19.690000000000001</v>
      </c>
      <c r="O2075">
        <v>10.31</v>
      </c>
      <c r="P2075" t="s">
        <v>78</v>
      </c>
      <c r="Q2075" s="94">
        <v>45281.628472222219</v>
      </c>
      <c r="R2075">
        <v>78.760000000000005</v>
      </c>
      <c r="S2075">
        <v>41.24</v>
      </c>
      <c r="T2075" t="str">
        <f>VLOOKUP(E2075,zamiana!A:B,2,0)</f>
        <v>ALSTOM KTW</v>
      </c>
    </row>
    <row r="2076" spans="1:20" x14ac:dyDescent="0.3">
      <c r="A2076" t="s">
        <v>5925</v>
      </c>
      <c r="B2076" s="2">
        <v>45246</v>
      </c>
      <c r="C2076" s="2">
        <v>45243</v>
      </c>
      <c r="D2076" s="2"/>
      <c r="E2076" t="s">
        <v>940</v>
      </c>
      <c r="F2076" t="s">
        <v>3867</v>
      </c>
      <c r="G2076" t="s">
        <v>942</v>
      </c>
      <c r="H2076" t="s">
        <v>493</v>
      </c>
      <c r="I2076" t="s">
        <v>1216</v>
      </c>
      <c r="J2076" t="s">
        <v>1216</v>
      </c>
      <c r="K2076" t="s">
        <v>493</v>
      </c>
      <c r="L2076">
        <v>2</v>
      </c>
      <c r="M2076" t="s">
        <v>77</v>
      </c>
      <c r="N2076">
        <v>19.690000000000001</v>
      </c>
      <c r="O2076">
        <v>10.31</v>
      </c>
      <c r="P2076" t="s">
        <v>78</v>
      </c>
      <c r="Q2076" s="94">
        <v>45281.628472222219</v>
      </c>
      <c r="R2076">
        <v>39.380000000000003</v>
      </c>
      <c r="S2076">
        <v>20.62</v>
      </c>
      <c r="T2076" t="str">
        <f>VLOOKUP(E2076,zamiana!A:B,2,0)</f>
        <v>ALSTOM KTW</v>
      </c>
    </row>
    <row r="2077" spans="1:20" x14ac:dyDescent="0.3">
      <c r="A2077" t="s">
        <v>5925</v>
      </c>
      <c r="B2077" s="2">
        <v>45246</v>
      </c>
      <c r="C2077" s="2">
        <v>45243</v>
      </c>
      <c r="D2077" s="2"/>
      <c r="E2077" t="s">
        <v>940</v>
      </c>
      <c r="F2077" t="s">
        <v>3867</v>
      </c>
      <c r="G2077" t="s">
        <v>942</v>
      </c>
      <c r="H2077" t="s">
        <v>493</v>
      </c>
      <c r="I2077" t="s">
        <v>4417</v>
      </c>
      <c r="J2077" t="s">
        <v>4417</v>
      </c>
      <c r="K2077" t="s">
        <v>516</v>
      </c>
      <c r="L2077">
        <v>80</v>
      </c>
      <c r="M2077" t="s">
        <v>77</v>
      </c>
      <c r="N2077">
        <v>71.89</v>
      </c>
      <c r="O2077">
        <v>50.92</v>
      </c>
      <c r="P2077" t="s">
        <v>78</v>
      </c>
      <c r="Q2077" s="94">
        <v>45173.662499999999</v>
      </c>
      <c r="R2077">
        <v>5751.2</v>
      </c>
      <c r="S2077">
        <v>4073.6</v>
      </c>
      <c r="T2077" t="str">
        <f>VLOOKUP(E2077,zamiana!A:B,2,0)</f>
        <v>ALSTOM KTW</v>
      </c>
    </row>
    <row r="2078" spans="1:20" x14ac:dyDescent="0.3">
      <c r="A2078" t="s">
        <v>5925</v>
      </c>
      <c r="B2078" s="2">
        <v>45246</v>
      </c>
      <c r="C2078" s="2">
        <v>45243</v>
      </c>
      <c r="D2078" s="2"/>
      <c r="E2078" t="s">
        <v>940</v>
      </c>
      <c r="F2078" t="s">
        <v>3867</v>
      </c>
      <c r="G2078" t="s">
        <v>942</v>
      </c>
      <c r="H2078" t="s">
        <v>493</v>
      </c>
      <c r="I2078" t="s">
        <v>2537</v>
      </c>
      <c r="J2078" t="s">
        <v>499</v>
      </c>
      <c r="K2078" t="s">
        <v>1143</v>
      </c>
      <c r="L2078">
        <v>10</v>
      </c>
      <c r="M2078" t="s">
        <v>77</v>
      </c>
      <c r="N2078">
        <v>21.1</v>
      </c>
      <c r="O2078">
        <v>7.41</v>
      </c>
      <c r="P2078" t="s">
        <v>78</v>
      </c>
      <c r="Q2078" s="94">
        <v>45281.661805555559</v>
      </c>
      <c r="R2078">
        <v>211</v>
      </c>
      <c r="S2078">
        <v>74.099999999999994</v>
      </c>
      <c r="T2078" t="str">
        <f>VLOOKUP(E2078,zamiana!A:B,2,0)</f>
        <v>ALSTOM KTW</v>
      </c>
    </row>
    <row r="2079" spans="1:20" x14ac:dyDescent="0.3">
      <c r="A2079" t="s">
        <v>5926</v>
      </c>
      <c r="B2079" s="2">
        <v>45245</v>
      </c>
      <c r="C2079" s="2">
        <v>45243</v>
      </c>
      <c r="D2079" s="2"/>
      <c r="E2079" t="s">
        <v>940</v>
      </c>
      <c r="F2079" t="s">
        <v>3867</v>
      </c>
      <c r="G2079" t="s">
        <v>942</v>
      </c>
      <c r="H2079" t="s">
        <v>948</v>
      </c>
      <c r="I2079" t="s">
        <v>4715</v>
      </c>
      <c r="J2079" t="s">
        <v>844</v>
      </c>
      <c r="K2079" t="s">
        <v>102</v>
      </c>
      <c r="L2079">
        <v>1</v>
      </c>
      <c r="M2079" t="s">
        <v>77</v>
      </c>
      <c r="N2079">
        <v>148.94999999999999</v>
      </c>
      <c r="O2079">
        <v>119.77</v>
      </c>
      <c r="P2079" t="s">
        <v>78</v>
      </c>
      <c r="Q2079" s="94">
        <v>45281.663194444445</v>
      </c>
      <c r="R2079">
        <v>148.94999999999999</v>
      </c>
      <c r="S2079">
        <v>119.77</v>
      </c>
      <c r="T2079" t="str">
        <f>VLOOKUP(E2079,zamiana!A:B,2,0)</f>
        <v>ALSTOM KTW</v>
      </c>
    </row>
    <row r="2080" spans="1:20" x14ac:dyDescent="0.3">
      <c r="A2080" t="s">
        <v>5927</v>
      </c>
      <c r="B2080" s="2">
        <v>45243</v>
      </c>
      <c r="C2080" s="2">
        <v>45243</v>
      </c>
      <c r="D2080" s="2"/>
      <c r="E2080" t="s">
        <v>521</v>
      </c>
      <c r="F2080" t="s">
        <v>2260</v>
      </c>
      <c r="G2080" t="s">
        <v>942</v>
      </c>
      <c r="H2080" t="s">
        <v>521</v>
      </c>
      <c r="I2080">
        <v>500650033</v>
      </c>
      <c r="J2080" t="s">
        <v>5928</v>
      </c>
      <c r="K2080" t="s">
        <v>529</v>
      </c>
      <c r="L2080">
        <v>21</v>
      </c>
      <c r="M2080" t="s">
        <v>77</v>
      </c>
      <c r="N2080">
        <v>19.28</v>
      </c>
      <c r="O2080">
        <v>11.31</v>
      </c>
      <c r="P2080" t="s">
        <v>78</v>
      </c>
      <c r="Q2080" s="94">
        <v>45281.668749999997</v>
      </c>
      <c r="R2080">
        <v>404.88</v>
      </c>
      <c r="S2080">
        <v>237.51</v>
      </c>
      <c r="T2080" t="str">
        <f>VLOOKUP(E2080,zamiana!A:B,2,0)</f>
        <v>ALSTOM (ex. BT) BAU</v>
      </c>
    </row>
    <row r="2081" spans="1:20" x14ac:dyDescent="0.3">
      <c r="A2081" t="s">
        <v>5929</v>
      </c>
      <c r="B2081" s="2">
        <v>45243</v>
      </c>
      <c r="C2081" s="2">
        <v>45243</v>
      </c>
      <c r="D2081" s="2"/>
      <c r="E2081" t="s">
        <v>529</v>
      </c>
      <c r="F2081" t="s">
        <v>2261</v>
      </c>
      <c r="G2081" t="s">
        <v>942</v>
      </c>
      <c r="H2081" t="s">
        <v>529</v>
      </c>
      <c r="I2081">
        <v>500647772</v>
      </c>
      <c r="J2081">
        <v>590412381</v>
      </c>
      <c r="K2081" t="s">
        <v>529</v>
      </c>
      <c r="L2081">
        <v>10</v>
      </c>
      <c r="M2081" t="s">
        <v>77</v>
      </c>
      <c r="N2081">
        <v>39.409999999999997</v>
      </c>
      <c r="O2081">
        <v>12.61</v>
      </c>
      <c r="P2081" t="s">
        <v>78</v>
      </c>
      <c r="Q2081" s="94">
        <v>45281.658333333333</v>
      </c>
      <c r="R2081">
        <v>394.1</v>
      </c>
      <c r="S2081">
        <v>126.1</v>
      </c>
      <c r="T2081" t="str">
        <f>VLOOKUP(E2081,zamiana!A:B,2,0)</f>
        <v>ALSTOM (ex. BT) GOE</v>
      </c>
    </row>
    <row r="2082" spans="1:20" x14ac:dyDescent="0.3">
      <c r="A2082" t="s">
        <v>5930</v>
      </c>
      <c r="B2082" s="2">
        <v>45243</v>
      </c>
      <c r="C2082" s="2">
        <v>45243</v>
      </c>
      <c r="D2082" s="2"/>
      <c r="E2082" t="s">
        <v>529</v>
      </c>
      <c r="F2082" t="s">
        <v>2261</v>
      </c>
      <c r="G2082" t="s">
        <v>942</v>
      </c>
      <c r="H2082" t="s">
        <v>529</v>
      </c>
      <c r="I2082">
        <v>500644726</v>
      </c>
      <c r="J2082" t="s">
        <v>4346</v>
      </c>
      <c r="K2082" t="s">
        <v>529</v>
      </c>
      <c r="L2082">
        <v>21</v>
      </c>
      <c r="M2082" t="s">
        <v>77</v>
      </c>
      <c r="N2082">
        <v>94.16</v>
      </c>
      <c r="O2082">
        <v>35.24</v>
      </c>
      <c r="P2082" t="s">
        <v>78</v>
      </c>
      <c r="Q2082" s="94">
        <v>45281.660416666666</v>
      </c>
      <c r="R2082">
        <v>1977.36</v>
      </c>
      <c r="S2082">
        <v>740.04</v>
      </c>
      <c r="T2082" t="str">
        <f>VLOOKUP(E2082,zamiana!A:B,2,0)</f>
        <v>ALSTOM (ex. BT) GOE</v>
      </c>
    </row>
    <row r="2083" spans="1:20" x14ac:dyDescent="0.3">
      <c r="A2083" t="s">
        <v>5931</v>
      </c>
      <c r="B2083" s="2">
        <v>45243</v>
      </c>
      <c r="C2083" s="2">
        <v>45243</v>
      </c>
      <c r="D2083" s="2"/>
      <c r="E2083" t="s">
        <v>529</v>
      </c>
      <c r="F2083" t="s">
        <v>2261</v>
      </c>
      <c r="G2083" t="s">
        <v>942</v>
      </c>
      <c r="H2083" t="s">
        <v>529</v>
      </c>
      <c r="I2083">
        <v>500647774</v>
      </c>
      <c r="J2083">
        <v>590412377</v>
      </c>
      <c r="K2083" t="s">
        <v>529</v>
      </c>
      <c r="L2083">
        <v>10</v>
      </c>
      <c r="M2083" t="s">
        <v>77</v>
      </c>
      <c r="N2083">
        <v>47.01</v>
      </c>
      <c r="O2083">
        <v>14.62</v>
      </c>
      <c r="P2083" t="s">
        <v>78</v>
      </c>
      <c r="Q2083" s="94">
        <v>45281.658333333333</v>
      </c>
      <c r="R2083">
        <v>470.1</v>
      </c>
      <c r="S2083">
        <v>146.19999999999999</v>
      </c>
      <c r="T2083" t="str">
        <f>VLOOKUP(E2083,zamiana!A:B,2,0)</f>
        <v>ALSTOM (ex. BT) GOE</v>
      </c>
    </row>
    <row r="2084" spans="1:20" x14ac:dyDescent="0.3">
      <c r="A2084" t="s">
        <v>5932</v>
      </c>
      <c r="B2084" s="2">
        <v>45243</v>
      </c>
      <c r="C2084" s="2">
        <v>45243</v>
      </c>
      <c r="D2084" s="2"/>
      <c r="E2084" t="s">
        <v>529</v>
      </c>
      <c r="F2084" t="s">
        <v>2261</v>
      </c>
      <c r="G2084" t="s">
        <v>942</v>
      </c>
      <c r="H2084" t="s">
        <v>529</v>
      </c>
      <c r="I2084">
        <v>500586783</v>
      </c>
      <c r="J2084" t="s">
        <v>3897</v>
      </c>
      <c r="K2084" t="s">
        <v>529</v>
      </c>
      <c r="L2084">
        <v>1</v>
      </c>
      <c r="M2084" t="s">
        <v>77</v>
      </c>
      <c r="N2084">
        <v>3.63</v>
      </c>
      <c r="O2084">
        <v>11.05</v>
      </c>
      <c r="P2084" t="s">
        <v>78</v>
      </c>
      <c r="Q2084" s="94">
        <v>45281.677777777775</v>
      </c>
      <c r="R2084">
        <v>3.63</v>
      </c>
      <c r="S2084">
        <v>11.05</v>
      </c>
      <c r="T2084" t="str">
        <f>VLOOKUP(E2084,zamiana!A:B,2,0)</f>
        <v>ALSTOM (ex. BT) GOE</v>
      </c>
    </row>
    <row r="2085" spans="1:20" x14ac:dyDescent="0.3">
      <c r="A2085" t="s">
        <v>5933</v>
      </c>
      <c r="B2085" s="2">
        <v>45245</v>
      </c>
      <c r="C2085" s="2">
        <v>45244</v>
      </c>
      <c r="D2085" s="2">
        <v>45252</v>
      </c>
      <c r="E2085" t="s">
        <v>945</v>
      </c>
      <c r="F2085" t="s">
        <v>5934</v>
      </c>
      <c r="G2085" t="s">
        <v>5539</v>
      </c>
      <c r="H2085" t="s">
        <v>945</v>
      </c>
      <c r="I2085" t="s">
        <v>936</v>
      </c>
      <c r="J2085" t="s">
        <v>5540</v>
      </c>
      <c r="K2085" t="s">
        <v>936</v>
      </c>
      <c r="L2085">
        <v>16060</v>
      </c>
      <c r="M2085" t="s">
        <v>5541</v>
      </c>
      <c r="N2085">
        <v>1.1399999999999999</v>
      </c>
      <c r="O2085">
        <v>0.01</v>
      </c>
      <c r="P2085" t="s">
        <v>78</v>
      </c>
      <c r="Q2085" s="94">
        <v>41710.533333333333</v>
      </c>
      <c r="R2085">
        <v>18308.400000000001</v>
      </c>
      <c r="S2085">
        <v>160.6</v>
      </c>
      <c r="T2085" t="str">
        <f>VLOOKUP(E2085,zamiana!A:B,2,0)</f>
        <v>ZŁOM</v>
      </c>
    </row>
    <row r="2086" spans="1:20" x14ac:dyDescent="0.3">
      <c r="A2086" t="s">
        <v>5935</v>
      </c>
      <c r="B2086" s="2">
        <v>45244</v>
      </c>
      <c r="C2086" s="2">
        <v>45244</v>
      </c>
      <c r="D2086" s="2">
        <v>45265</v>
      </c>
      <c r="E2086" t="s">
        <v>937</v>
      </c>
      <c r="F2086" t="s">
        <v>938</v>
      </c>
      <c r="G2086" t="s">
        <v>942</v>
      </c>
      <c r="H2086" t="s">
        <v>939</v>
      </c>
      <c r="I2086">
        <v>12537618</v>
      </c>
      <c r="J2086" t="s">
        <v>5936</v>
      </c>
      <c r="K2086" t="s">
        <v>880</v>
      </c>
      <c r="L2086">
        <v>6</v>
      </c>
      <c r="M2086">
        <v>48</v>
      </c>
      <c r="N2086">
        <v>8.56</v>
      </c>
      <c r="O2086">
        <v>11.69</v>
      </c>
      <c r="P2086" t="s">
        <v>78</v>
      </c>
      <c r="Q2086" s="94">
        <v>45281.665277777778</v>
      </c>
      <c r="R2086">
        <v>51.36</v>
      </c>
      <c r="S2086">
        <v>70.14</v>
      </c>
      <c r="T2086" t="str">
        <f>VLOOKUP(E2086,zamiana!A:B,2,0)</f>
        <v>STADLER BUSSNANG</v>
      </c>
    </row>
    <row r="2087" spans="1:20" x14ac:dyDescent="0.3">
      <c r="A2087" t="s">
        <v>5935</v>
      </c>
      <c r="B2087" s="2">
        <v>45244</v>
      </c>
      <c r="C2087" s="2">
        <v>45244</v>
      </c>
      <c r="D2087" s="2">
        <v>45265</v>
      </c>
      <c r="E2087" t="s">
        <v>937</v>
      </c>
      <c r="F2087" t="s">
        <v>938</v>
      </c>
      <c r="G2087" t="s">
        <v>942</v>
      </c>
      <c r="H2087" t="s">
        <v>939</v>
      </c>
      <c r="I2087">
        <v>12537279</v>
      </c>
      <c r="J2087" t="s">
        <v>5937</v>
      </c>
      <c r="K2087" t="s">
        <v>880</v>
      </c>
      <c r="L2087">
        <v>1</v>
      </c>
      <c r="M2087">
        <v>16</v>
      </c>
      <c r="N2087">
        <v>9.89</v>
      </c>
      <c r="O2087">
        <v>13.29</v>
      </c>
      <c r="P2087" t="s">
        <v>78</v>
      </c>
      <c r="Q2087" s="94">
        <v>45281.665277777778</v>
      </c>
      <c r="R2087">
        <v>9.89</v>
      </c>
      <c r="S2087">
        <v>13.29</v>
      </c>
      <c r="T2087" t="str">
        <f>VLOOKUP(E2087,zamiana!A:B,2,0)</f>
        <v>STADLER BUSSNANG</v>
      </c>
    </row>
    <row r="2088" spans="1:20" x14ac:dyDescent="0.3">
      <c r="A2088" t="s">
        <v>5935</v>
      </c>
      <c r="B2088" s="2">
        <v>45244</v>
      </c>
      <c r="C2088" s="2">
        <v>45244</v>
      </c>
      <c r="D2088" s="2">
        <v>45265</v>
      </c>
      <c r="E2088" t="s">
        <v>937</v>
      </c>
      <c r="F2088" t="s">
        <v>938</v>
      </c>
      <c r="G2088" t="s">
        <v>942</v>
      </c>
      <c r="H2088" t="s">
        <v>939</v>
      </c>
      <c r="I2088">
        <v>12536118</v>
      </c>
      <c r="J2088" t="s">
        <v>5938</v>
      </c>
      <c r="K2088" t="s">
        <v>880</v>
      </c>
      <c r="L2088">
        <v>12</v>
      </c>
      <c r="M2088">
        <v>144</v>
      </c>
      <c r="N2088">
        <v>13.48</v>
      </c>
      <c r="O2088">
        <v>45.53</v>
      </c>
      <c r="P2088" t="s">
        <v>78</v>
      </c>
      <c r="Q2088" s="94">
        <v>45281.665277777778</v>
      </c>
      <c r="R2088">
        <v>161.76</v>
      </c>
      <c r="S2088">
        <v>546.36</v>
      </c>
      <c r="T2088" t="str">
        <f>VLOOKUP(E2088,zamiana!A:B,2,0)</f>
        <v>STADLER BUSSNANG</v>
      </c>
    </row>
    <row r="2089" spans="1:20" x14ac:dyDescent="0.3">
      <c r="A2089" t="s">
        <v>5935</v>
      </c>
      <c r="B2089" s="2">
        <v>45244</v>
      </c>
      <c r="C2089" s="2">
        <v>45244</v>
      </c>
      <c r="D2089" s="2">
        <v>45265</v>
      </c>
      <c r="E2089" t="s">
        <v>937</v>
      </c>
      <c r="F2089" t="s">
        <v>938</v>
      </c>
      <c r="G2089" t="s">
        <v>942</v>
      </c>
      <c r="H2089" t="s">
        <v>939</v>
      </c>
      <c r="I2089">
        <v>12535167</v>
      </c>
      <c r="J2089" t="s">
        <v>4939</v>
      </c>
      <c r="K2089" t="s">
        <v>880</v>
      </c>
      <c r="L2089">
        <v>8</v>
      </c>
      <c r="M2089">
        <v>128</v>
      </c>
      <c r="N2089">
        <v>12.81</v>
      </c>
      <c r="O2089">
        <v>43.84</v>
      </c>
      <c r="P2089" t="s">
        <v>78</v>
      </c>
      <c r="Q2089" s="94">
        <v>45281.665277777778</v>
      </c>
      <c r="R2089">
        <v>102.48</v>
      </c>
      <c r="S2089">
        <v>350.72</v>
      </c>
      <c r="T2089" t="str">
        <f>VLOOKUP(E2089,zamiana!A:B,2,0)</f>
        <v>STADLER BUSSNANG</v>
      </c>
    </row>
    <row r="2090" spans="1:20" x14ac:dyDescent="0.3">
      <c r="A2090" t="s">
        <v>5939</v>
      </c>
      <c r="B2090" s="2">
        <v>45245</v>
      </c>
      <c r="C2090" s="2">
        <v>45244</v>
      </c>
      <c r="D2090" s="2">
        <v>45282</v>
      </c>
      <c r="E2090" t="s">
        <v>964</v>
      </c>
      <c r="F2090" t="s">
        <v>2830</v>
      </c>
      <c r="G2090" t="s">
        <v>942</v>
      </c>
      <c r="H2090" t="s">
        <v>964</v>
      </c>
      <c r="I2090" t="s">
        <v>5940</v>
      </c>
      <c r="J2090" t="s">
        <v>5941</v>
      </c>
      <c r="K2090" t="s">
        <v>964</v>
      </c>
      <c r="L2090">
        <v>12</v>
      </c>
      <c r="M2090" t="s">
        <v>77</v>
      </c>
      <c r="N2090">
        <v>81.84</v>
      </c>
      <c r="O2090">
        <v>44.68</v>
      </c>
      <c r="P2090" t="s">
        <v>78</v>
      </c>
      <c r="Q2090" s="94">
        <v>45281.681944444441</v>
      </c>
      <c r="R2090">
        <v>982.08</v>
      </c>
      <c r="S2090">
        <v>536.16</v>
      </c>
      <c r="T2090" t="str">
        <f>VLOOKUP(E2090,zamiana!A:B,2,0)</f>
        <v>ALSTOM SLZ</v>
      </c>
    </row>
    <row r="2091" spans="1:20" x14ac:dyDescent="0.3">
      <c r="A2091" t="s">
        <v>5942</v>
      </c>
      <c r="B2091" s="2">
        <v>45245</v>
      </c>
      <c r="C2091" s="2">
        <v>45244</v>
      </c>
      <c r="D2091" s="2">
        <v>45282</v>
      </c>
      <c r="E2091" t="s">
        <v>964</v>
      </c>
      <c r="F2091" t="s">
        <v>2830</v>
      </c>
      <c r="G2091" t="s">
        <v>942</v>
      </c>
      <c r="H2091" t="s">
        <v>964</v>
      </c>
      <c r="I2091" t="s">
        <v>5943</v>
      </c>
      <c r="J2091" t="s">
        <v>5944</v>
      </c>
      <c r="K2091" t="s">
        <v>964</v>
      </c>
      <c r="L2091">
        <v>5</v>
      </c>
      <c r="M2091" t="s">
        <v>77</v>
      </c>
      <c r="N2091">
        <v>161.65</v>
      </c>
      <c r="O2091">
        <v>96.75</v>
      </c>
      <c r="P2091" t="s">
        <v>78</v>
      </c>
      <c r="Q2091" s="94">
        <v>45281.679861111108</v>
      </c>
      <c r="R2091">
        <v>808.25</v>
      </c>
      <c r="S2091">
        <v>483.75</v>
      </c>
      <c r="T2091" t="str">
        <f>VLOOKUP(E2091,zamiana!A:B,2,0)</f>
        <v>ALSTOM SLZ</v>
      </c>
    </row>
    <row r="2092" spans="1:20" x14ac:dyDescent="0.3">
      <c r="A2092" t="s">
        <v>5945</v>
      </c>
      <c r="B2092" s="2">
        <v>45245</v>
      </c>
      <c r="C2092" s="2">
        <v>45244</v>
      </c>
      <c r="D2092" s="2">
        <v>45282</v>
      </c>
      <c r="E2092" t="s">
        <v>964</v>
      </c>
      <c r="F2092" t="s">
        <v>2830</v>
      </c>
      <c r="G2092" t="s">
        <v>942</v>
      </c>
      <c r="H2092" t="s">
        <v>964</v>
      </c>
      <c r="I2092" t="s">
        <v>5946</v>
      </c>
      <c r="J2092" t="s">
        <v>4837</v>
      </c>
      <c r="K2092" t="s">
        <v>964</v>
      </c>
      <c r="L2092">
        <v>20</v>
      </c>
      <c r="M2092" t="s">
        <v>77</v>
      </c>
      <c r="N2092">
        <v>62.11</v>
      </c>
      <c r="O2092">
        <v>69.540000000000006</v>
      </c>
      <c r="P2092" t="s">
        <v>78</v>
      </c>
      <c r="Q2092" s="94">
        <v>45281.679861111108</v>
      </c>
      <c r="R2092">
        <v>1242.2</v>
      </c>
      <c r="S2092">
        <v>1390.8</v>
      </c>
      <c r="T2092" t="str">
        <f>VLOOKUP(E2092,zamiana!A:B,2,0)</f>
        <v>ALSTOM SLZ</v>
      </c>
    </row>
    <row r="2093" spans="1:20" x14ac:dyDescent="0.3">
      <c r="A2093" t="s">
        <v>5947</v>
      </c>
      <c r="B2093" s="2">
        <v>45245</v>
      </c>
      <c r="C2093" s="2">
        <v>45244</v>
      </c>
      <c r="D2093" s="2">
        <v>45282</v>
      </c>
      <c r="E2093" t="s">
        <v>964</v>
      </c>
      <c r="F2093" t="s">
        <v>2830</v>
      </c>
      <c r="G2093" t="s">
        <v>942</v>
      </c>
      <c r="H2093" t="s">
        <v>964</v>
      </c>
      <c r="I2093" t="s">
        <v>5948</v>
      </c>
      <c r="J2093" t="s">
        <v>5835</v>
      </c>
      <c r="K2093" t="s">
        <v>964</v>
      </c>
      <c r="L2093">
        <v>16</v>
      </c>
      <c r="M2093" t="s">
        <v>77</v>
      </c>
      <c r="N2093">
        <v>81.8</v>
      </c>
      <c r="O2093">
        <v>26.29</v>
      </c>
      <c r="P2093" t="s">
        <v>78</v>
      </c>
      <c r="Q2093" s="94">
        <v>45281.681944444441</v>
      </c>
      <c r="R2093">
        <v>1308.8</v>
      </c>
      <c r="S2093">
        <v>420.64</v>
      </c>
      <c r="T2093" t="str">
        <f>VLOOKUP(E2093,zamiana!A:B,2,0)</f>
        <v>ALSTOM SLZ</v>
      </c>
    </row>
    <row r="2094" spans="1:20" x14ac:dyDescent="0.3">
      <c r="A2094" t="s">
        <v>5949</v>
      </c>
      <c r="B2094" s="2">
        <v>45245</v>
      </c>
      <c r="C2094" s="2">
        <v>45244</v>
      </c>
      <c r="D2094" s="2">
        <v>45282</v>
      </c>
      <c r="E2094" t="s">
        <v>964</v>
      </c>
      <c r="F2094" t="s">
        <v>2830</v>
      </c>
      <c r="G2094" t="s">
        <v>942</v>
      </c>
      <c r="H2094" t="s">
        <v>964</v>
      </c>
      <c r="I2094" t="s">
        <v>5950</v>
      </c>
      <c r="J2094" t="s">
        <v>87</v>
      </c>
      <c r="K2094" t="s">
        <v>964</v>
      </c>
      <c r="L2094">
        <v>10</v>
      </c>
      <c r="M2094" t="s">
        <v>77</v>
      </c>
      <c r="N2094">
        <v>54.98</v>
      </c>
      <c r="O2094">
        <v>12.02</v>
      </c>
      <c r="P2094" t="s">
        <v>78</v>
      </c>
      <c r="Q2094" s="94">
        <v>45281.682638888888</v>
      </c>
      <c r="R2094">
        <v>549.79999999999995</v>
      </c>
      <c r="S2094">
        <v>120.2</v>
      </c>
      <c r="T2094" t="str">
        <f>VLOOKUP(E2094,zamiana!A:B,2,0)</f>
        <v>ALSTOM SLZ</v>
      </c>
    </row>
    <row r="2095" spans="1:20" x14ac:dyDescent="0.3">
      <c r="A2095" t="s">
        <v>5951</v>
      </c>
      <c r="B2095" s="2">
        <v>45245</v>
      </c>
      <c r="C2095" s="2">
        <v>45244</v>
      </c>
      <c r="D2095" s="2">
        <v>45282</v>
      </c>
      <c r="E2095" t="s">
        <v>964</v>
      </c>
      <c r="F2095" t="s">
        <v>2830</v>
      </c>
      <c r="G2095" t="s">
        <v>942</v>
      </c>
      <c r="H2095" t="s">
        <v>964</v>
      </c>
      <c r="I2095" t="s">
        <v>5952</v>
      </c>
      <c r="J2095" t="s">
        <v>5953</v>
      </c>
      <c r="K2095" t="s">
        <v>964</v>
      </c>
      <c r="L2095">
        <v>373</v>
      </c>
      <c r="M2095" t="s">
        <v>77</v>
      </c>
      <c r="N2095">
        <v>5.14</v>
      </c>
      <c r="O2095">
        <v>0</v>
      </c>
      <c r="P2095" t="s">
        <v>78</v>
      </c>
      <c r="Q2095" s="94">
        <v>45208.73333333333</v>
      </c>
      <c r="R2095">
        <v>1917.22</v>
      </c>
      <c r="S2095">
        <v>0</v>
      </c>
      <c r="T2095" t="str">
        <f>VLOOKUP(E2095,zamiana!A:B,2,0)</f>
        <v>ALSTOM SLZ</v>
      </c>
    </row>
    <row r="2096" spans="1:20" x14ac:dyDescent="0.3">
      <c r="A2096" t="s">
        <v>5954</v>
      </c>
      <c r="B2096" s="2">
        <v>45245</v>
      </c>
      <c r="C2096" s="2">
        <v>45244</v>
      </c>
      <c r="D2096" s="2">
        <v>45282</v>
      </c>
      <c r="E2096" t="s">
        <v>964</v>
      </c>
      <c r="F2096" t="s">
        <v>2830</v>
      </c>
      <c r="G2096" t="s">
        <v>942</v>
      </c>
      <c r="H2096" t="s">
        <v>964</v>
      </c>
      <c r="I2096" t="s">
        <v>4801</v>
      </c>
      <c r="J2096" t="s">
        <v>4800</v>
      </c>
      <c r="K2096" t="s">
        <v>964</v>
      </c>
      <c r="L2096">
        <v>1</v>
      </c>
      <c r="M2096" t="s">
        <v>77</v>
      </c>
      <c r="N2096">
        <v>53.51</v>
      </c>
      <c r="O2096">
        <v>90.5</v>
      </c>
      <c r="P2096" t="s">
        <v>78</v>
      </c>
      <c r="Q2096" s="94">
        <v>45281.670138888891</v>
      </c>
      <c r="R2096">
        <v>53.51</v>
      </c>
      <c r="S2096">
        <v>90.5</v>
      </c>
      <c r="T2096" t="str">
        <f>VLOOKUP(E2096,zamiana!A:B,2,0)</f>
        <v>ALSTOM SLZ</v>
      </c>
    </row>
    <row r="2097" spans="1:20" x14ac:dyDescent="0.3">
      <c r="A2097" t="s">
        <v>5955</v>
      </c>
      <c r="B2097" s="2">
        <v>45245</v>
      </c>
      <c r="C2097" s="2">
        <v>45244</v>
      </c>
      <c r="D2097" s="2">
        <v>45282</v>
      </c>
      <c r="E2097" t="s">
        <v>964</v>
      </c>
      <c r="F2097" t="s">
        <v>2830</v>
      </c>
      <c r="G2097" t="s">
        <v>942</v>
      </c>
      <c r="H2097" t="s">
        <v>964</v>
      </c>
      <c r="I2097" t="s">
        <v>5956</v>
      </c>
      <c r="J2097" t="s">
        <v>5957</v>
      </c>
      <c r="K2097" t="s">
        <v>964</v>
      </c>
      <c r="L2097">
        <v>10</v>
      </c>
      <c r="M2097" t="s">
        <v>77</v>
      </c>
      <c r="N2097">
        <v>611.08000000000004</v>
      </c>
      <c r="O2097">
        <v>281.77</v>
      </c>
      <c r="P2097" t="s">
        <v>78</v>
      </c>
      <c r="Q2097" s="94">
        <v>45281.681250000001</v>
      </c>
      <c r="R2097">
        <v>6110.8</v>
      </c>
      <c r="S2097">
        <v>2817.7</v>
      </c>
      <c r="T2097" t="str">
        <f>VLOOKUP(E2097,zamiana!A:B,2,0)</f>
        <v>ALSTOM SLZ</v>
      </c>
    </row>
    <row r="2098" spans="1:20" x14ac:dyDescent="0.3">
      <c r="A2098" t="s">
        <v>5958</v>
      </c>
      <c r="B2098" s="2">
        <v>45245</v>
      </c>
      <c r="C2098" s="2">
        <v>45244</v>
      </c>
      <c r="D2098" s="2">
        <v>45282</v>
      </c>
      <c r="E2098" t="s">
        <v>964</v>
      </c>
      <c r="F2098" t="s">
        <v>2830</v>
      </c>
      <c r="G2098" t="s">
        <v>942</v>
      </c>
      <c r="H2098" t="s">
        <v>964</v>
      </c>
      <c r="I2098" t="s">
        <v>5959</v>
      </c>
      <c r="J2098" t="s">
        <v>5960</v>
      </c>
      <c r="K2098" t="s">
        <v>964</v>
      </c>
      <c r="L2098">
        <v>100</v>
      </c>
      <c r="M2098" t="s">
        <v>77</v>
      </c>
      <c r="N2098">
        <v>15.92</v>
      </c>
      <c r="O2098">
        <v>6.28</v>
      </c>
      <c r="P2098" t="s">
        <v>78</v>
      </c>
      <c r="Q2098" s="94">
        <v>45281.679861111108</v>
      </c>
      <c r="R2098">
        <v>1592</v>
      </c>
      <c r="S2098">
        <v>628</v>
      </c>
      <c r="T2098" t="str">
        <f>VLOOKUP(E2098,zamiana!A:B,2,0)</f>
        <v>ALSTOM SLZ</v>
      </c>
    </row>
    <row r="2099" spans="1:20" x14ac:dyDescent="0.3">
      <c r="A2099" t="s">
        <v>5961</v>
      </c>
      <c r="B2099" s="2">
        <v>45250</v>
      </c>
      <c r="C2099" s="2">
        <v>45244</v>
      </c>
      <c r="D2099" s="2"/>
      <c r="E2099" t="s">
        <v>994</v>
      </c>
      <c r="F2099" t="s">
        <v>995</v>
      </c>
      <c r="G2099" t="s">
        <v>942</v>
      </c>
      <c r="H2099" t="s">
        <v>996</v>
      </c>
      <c r="I2099" t="s">
        <v>5962</v>
      </c>
      <c r="J2099" t="s">
        <v>5963</v>
      </c>
      <c r="K2099" t="s">
        <v>12</v>
      </c>
      <c r="L2099">
        <v>0</v>
      </c>
      <c r="M2099" t="s">
        <v>77</v>
      </c>
      <c r="N2099">
        <v>53.6</v>
      </c>
      <c r="O2099">
        <v>41.82</v>
      </c>
      <c r="P2099" t="s">
        <v>78</v>
      </c>
      <c r="Q2099" s="94">
        <v>45281.681250000001</v>
      </c>
      <c r="R2099">
        <v>0</v>
      </c>
      <c r="S2099">
        <v>0</v>
      </c>
      <c r="T2099" t="str">
        <f>VLOOKUP(E2099,zamiana!A:B,2,0)</f>
        <v>ALSTOM LRH</v>
      </c>
    </row>
    <row r="2100" spans="1:20" x14ac:dyDescent="0.3">
      <c r="A2100" t="s">
        <v>5961</v>
      </c>
      <c r="B2100" s="2">
        <v>45250</v>
      </c>
      <c r="C2100" s="2">
        <v>45244</v>
      </c>
      <c r="D2100" s="2"/>
      <c r="E2100" t="s">
        <v>994</v>
      </c>
      <c r="F2100" t="s">
        <v>995</v>
      </c>
      <c r="G2100" t="s">
        <v>942</v>
      </c>
      <c r="H2100" t="s">
        <v>996</v>
      </c>
      <c r="I2100" t="s">
        <v>5962</v>
      </c>
      <c r="J2100" t="s">
        <v>5963</v>
      </c>
      <c r="K2100" t="s">
        <v>12</v>
      </c>
      <c r="L2100">
        <v>-8</v>
      </c>
      <c r="M2100" t="s">
        <v>77</v>
      </c>
      <c r="N2100">
        <v>53.6</v>
      </c>
      <c r="O2100">
        <v>41.82</v>
      </c>
      <c r="P2100" t="s">
        <v>78</v>
      </c>
      <c r="Q2100" s="94">
        <v>45281.681250000001</v>
      </c>
      <c r="R2100">
        <v>-428.8</v>
      </c>
      <c r="S2100">
        <v>-334.56</v>
      </c>
      <c r="T2100" t="str">
        <f>VLOOKUP(E2100,zamiana!A:B,2,0)</f>
        <v>ALSTOM LRH</v>
      </c>
    </row>
    <row r="2101" spans="1:20" x14ac:dyDescent="0.3">
      <c r="A2101" t="s">
        <v>5964</v>
      </c>
      <c r="B2101" s="2">
        <v>45245</v>
      </c>
      <c r="C2101" s="2">
        <v>45244</v>
      </c>
      <c r="D2101" s="2"/>
      <c r="E2101" t="s">
        <v>58</v>
      </c>
      <c r="F2101" t="s">
        <v>1381</v>
      </c>
      <c r="G2101" t="s">
        <v>942</v>
      </c>
      <c r="H2101" t="s">
        <v>1382</v>
      </c>
      <c r="I2101">
        <v>18512</v>
      </c>
      <c r="J2101" t="s">
        <v>3887</v>
      </c>
      <c r="K2101" t="s">
        <v>58</v>
      </c>
      <c r="L2101">
        <v>3</v>
      </c>
      <c r="M2101" t="s">
        <v>77</v>
      </c>
      <c r="N2101">
        <v>2291.65</v>
      </c>
      <c r="O2101">
        <v>2084.98</v>
      </c>
      <c r="P2101" t="s">
        <v>78</v>
      </c>
      <c r="Q2101" s="94">
        <v>45281.681250000001</v>
      </c>
      <c r="R2101">
        <v>6874.95</v>
      </c>
      <c r="S2101">
        <v>6254.94</v>
      </c>
      <c r="T2101" t="str">
        <f>VLOOKUP(E2101,zamiana!A:B,2,0)</f>
        <v>Impact</v>
      </c>
    </row>
    <row r="2102" spans="1:20" x14ac:dyDescent="0.3">
      <c r="A2102" t="s">
        <v>5964</v>
      </c>
      <c r="B2102" s="2">
        <v>45245</v>
      </c>
      <c r="C2102" s="2">
        <v>45244</v>
      </c>
      <c r="D2102" s="2"/>
      <c r="E2102" t="s">
        <v>58</v>
      </c>
      <c r="F2102" t="s">
        <v>1381</v>
      </c>
      <c r="G2102" t="s">
        <v>942</v>
      </c>
      <c r="H2102" t="s">
        <v>1382</v>
      </c>
      <c r="I2102">
        <v>18512</v>
      </c>
      <c r="J2102" t="s">
        <v>3887</v>
      </c>
      <c r="K2102" t="s">
        <v>58</v>
      </c>
      <c r="L2102">
        <v>4</v>
      </c>
      <c r="M2102" t="s">
        <v>77</v>
      </c>
      <c r="N2102">
        <v>2291.65</v>
      </c>
      <c r="O2102">
        <v>2084.98</v>
      </c>
      <c r="P2102" t="s">
        <v>78</v>
      </c>
      <c r="Q2102" s="94">
        <v>45281.681250000001</v>
      </c>
      <c r="R2102">
        <v>9166.6</v>
      </c>
      <c r="S2102">
        <v>8339.92</v>
      </c>
      <c r="T2102" t="str">
        <f>VLOOKUP(E2102,zamiana!A:B,2,0)</f>
        <v>Impact</v>
      </c>
    </row>
    <row r="2103" spans="1:20" x14ac:dyDescent="0.3">
      <c r="A2103" t="s">
        <v>5964</v>
      </c>
      <c r="B2103" s="2">
        <v>45245</v>
      </c>
      <c r="C2103" s="2">
        <v>45244</v>
      </c>
      <c r="D2103" s="2"/>
      <c r="E2103" t="s">
        <v>58</v>
      </c>
      <c r="F2103" t="s">
        <v>1381</v>
      </c>
      <c r="G2103" t="s">
        <v>942</v>
      </c>
      <c r="H2103" t="s">
        <v>1382</v>
      </c>
      <c r="I2103">
        <v>18264</v>
      </c>
      <c r="J2103" t="s">
        <v>4324</v>
      </c>
      <c r="K2103" t="s">
        <v>58</v>
      </c>
      <c r="L2103">
        <v>3</v>
      </c>
      <c r="M2103" t="s">
        <v>77</v>
      </c>
      <c r="N2103">
        <v>3784.75</v>
      </c>
      <c r="O2103">
        <v>3626.36</v>
      </c>
      <c r="P2103" t="s">
        <v>78</v>
      </c>
      <c r="Q2103" s="94">
        <v>45281.680555555555</v>
      </c>
      <c r="R2103">
        <v>11354.25</v>
      </c>
      <c r="S2103">
        <v>10879.08</v>
      </c>
      <c r="T2103" t="str">
        <f>VLOOKUP(E2103,zamiana!A:B,2,0)</f>
        <v>Impact</v>
      </c>
    </row>
    <row r="2104" spans="1:20" x14ac:dyDescent="0.3">
      <c r="A2104" t="s">
        <v>5964</v>
      </c>
      <c r="B2104" s="2">
        <v>45245</v>
      </c>
      <c r="C2104" s="2">
        <v>45244</v>
      </c>
      <c r="D2104" s="2"/>
      <c r="E2104" t="s">
        <v>58</v>
      </c>
      <c r="F2104" t="s">
        <v>1381</v>
      </c>
      <c r="G2104" t="s">
        <v>942</v>
      </c>
      <c r="H2104" t="s">
        <v>1382</v>
      </c>
      <c r="I2104">
        <v>18264</v>
      </c>
      <c r="J2104" t="s">
        <v>4324</v>
      </c>
      <c r="K2104" t="s">
        <v>58</v>
      </c>
      <c r="L2104">
        <v>4</v>
      </c>
      <c r="M2104" t="s">
        <v>77</v>
      </c>
      <c r="N2104">
        <v>3784.75</v>
      </c>
      <c r="O2104">
        <v>3626.36</v>
      </c>
      <c r="P2104" t="s">
        <v>78</v>
      </c>
      <c r="Q2104" s="94">
        <v>45281.680555555555</v>
      </c>
      <c r="R2104">
        <v>15139</v>
      </c>
      <c r="S2104">
        <v>14505.44</v>
      </c>
      <c r="T2104" t="str">
        <f>VLOOKUP(E2104,zamiana!A:B,2,0)</f>
        <v>Impact</v>
      </c>
    </row>
    <row r="2105" spans="1:20" x14ac:dyDescent="0.3">
      <c r="A2105" t="s">
        <v>5964</v>
      </c>
      <c r="B2105" s="2">
        <v>45245</v>
      </c>
      <c r="C2105" s="2">
        <v>45244</v>
      </c>
      <c r="D2105" s="2"/>
      <c r="E2105" t="s">
        <v>58</v>
      </c>
      <c r="F2105" t="s">
        <v>1381</v>
      </c>
      <c r="G2105" t="s">
        <v>942</v>
      </c>
      <c r="H2105" t="s">
        <v>1382</v>
      </c>
      <c r="I2105">
        <v>18079</v>
      </c>
      <c r="J2105" t="s">
        <v>4321</v>
      </c>
      <c r="K2105" t="s">
        <v>58</v>
      </c>
      <c r="L2105">
        <v>3</v>
      </c>
      <c r="M2105" t="s">
        <v>77</v>
      </c>
      <c r="N2105">
        <v>648.6</v>
      </c>
      <c r="O2105">
        <v>754.65</v>
      </c>
      <c r="P2105" t="s">
        <v>78</v>
      </c>
      <c r="Q2105" s="94">
        <v>45281.674305555556</v>
      </c>
      <c r="R2105">
        <v>1945.8</v>
      </c>
      <c r="S2105">
        <v>2263.9499999999998</v>
      </c>
      <c r="T2105" t="str">
        <f>VLOOKUP(E2105,zamiana!A:B,2,0)</f>
        <v>Impact</v>
      </c>
    </row>
    <row r="2106" spans="1:20" x14ac:dyDescent="0.3">
      <c r="A2106" t="s">
        <v>5964</v>
      </c>
      <c r="B2106" s="2">
        <v>45245</v>
      </c>
      <c r="C2106" s="2">
        <v>45244</v>
      </c>
      <c r="D2106" s="2"/>
      <c r="E2106" t="s">
        <v>58</v>
      </c>
      <c r="F2106" t="s">
        <v>1381</v>
      </c>
      <c r="G2106" t="s">
        <v>942</v>
      </c>
      <c r="H2106" t="s">
        <v>1382</v>
      </c>
      <c r="I2106">
        <v>18079</v>
      </c>
      <c r="J2106" t="s">
        <v>4321</v>
      </c>
      <c r="K2106" t="s">
        <v>58</v>
      </c>
      <c r="L2106">
        <v>4</v>
      </c>
      <c r="M2106" t="s">
        <v>77</v>
      </c>
      <c r="N2106">
        <v>648.6</v>
      </c>
      <c r="O2106">
        <v>754.65</v>
      </c>
      <c r="P2106" t="s">
        <v>78</v>
      </c>
      <c r="Q2106" s="94">
        <v>45281.674305555556</v>
      </c>
      <c r="R2106">
        <v>2594.4</v>
      </c>
      <c r="S2106">
        <v>3018.6</v>
      </c>
      <c r="T2106" t="str">
        <f>VLOOKUP(E2106,zamiana!A:B,2,0)</f>
        <v>Impact</v>
      </c>
    </row>
    <row r="2107" spans="1:20" x14ac:dyDescent="0.3">
      <c r="A2107" t="s">
        <v>5964</v>
      </c>
      <c r="B2107" s="2">
        <v>45245</v>
      </c>
      <c r="C2107" s="2">
        <v>45244</v>
      </c>
      <c r="D2107" s="2"/>
      <c r="E2107" t="s">
        <v>58</v>
      </c>
      <c r="F2107" t="s">
        <v>1381</v>
      </c>
      <c r="G2107" t="s">
        <v>942</v>
      </c>
      <c r="H2107" t="s">
        <v>1382</v>
      </c>
      <c r="I2107">
        <v>17456</v>
      </c>
      <c r="J2107" t="s">
        <v>3625</v>
      </c>
      <c r="K2107" t="s">
        <v>58</v>
      </c>
      <c r="L2107">
        <v>3</v>
      </c>
      <c r="M2107" t="s">
        <v>77</v>
      </c>
      <c r="N2107">
        <v>275</v>
      </c>
      <c r="O2107">
        <v>228.44</v>
      </c>
      <c r="P2107" t="s">
        <v>78</v>
      </c>
      <c r="Q2107" s="94">
        <v>45281.666666666664</v>
      </c>
      <c r="R2107">
        <v>825</v>
      </c>
      <c r="S2107">
        <v>685.32</v>
      </c>
      <c r="T2107" t="str">
        <f>VLOOKUP(E2107,zamiana!A:B,2,0)</f>
        <v>Impact</v>
      </c>
    </row>
    <row r="2108" spans="1:20" x14ac:dyDescent="0.3">
      <c r="A2108" t="s">
        <v>5964</v>
      </c>
      <c r="B2108" s="2">
        <v>45245</v>
      </c>
      <c r="C2108" s="2">
        <v>45244</v>
      </c>
      <c r="D2108" s="2"/>
      <c r="E2108" t="s">
        <v>58</v>
      </c>
      <c r="F2108" t="s">
        <v>1381</v>
      </c>
      <c r="G2108" t="s">
        <v>942</v>
      </c>
      <c r="H2108" t="s">
        <v>1382</v>
      </c>
      <c r="I2108">
        <v>17456</v>
      </c>
      <c r="J2108" t="s">
        <v>3625</v>
      </c>
      <c r="K2108" t="s">
        <v>58</v>
      </c>
      <c r="L2108">
        <v>4</v>
      </c>
      <c r="M2108" t="s">
        <v>77</v>
      </c>
      <c r="N2108">
        <v>275</v>
      </c>
      <c r="O2108">
        <v>228.44</v>
      </c>
      <c r="P2108" t="s">
        <v>78</v>
      </c>
      <c r="Q2108" s="94">
        <v>45281.666666666664</v>
      </c>
      <c r="R2108">
        <v>1100</v>
      </c>
      <c r="S2108">
        <v>913.76</v>
      </c>
      <c r="T2108" t="str">
        <f>VLOOKUP(E2108,zamiana!A:B,2,0)</f>
        <v>Impact</v>
      </c>
    </row>
    <row r="2109" spans="1:20" x14ac:dyDescent="0.3">
      <c r="A2109" t="s">
        <v>5965</v>
      </c>
      <c r="B2109" s="2">
        <v>45245</v>
      </c>
      <c r="C2109" s="2">
        <v>45244</v>
      </c>
      <c r="D2109" s="2"/>
      <c r="E2109" t="s">
        <v>984</v>
      </c>
      <c r="F2109" t="s">
        <v>984</v>
      </c>
      <c r="G2109" t="s">
        <v>942</v>
      </c>
      <c r="H2109" t="s">
        <v>985</v>
      </c>
      <c r="I2109" t="s">
        <v>5966</v>
      </c>
      <c r="J2109" t="s">
        <v>5967</v>
      </c>
      <c r="K2109" t="s">
        <v>5709</v>
      </c>
      <c r="L2109">
        <v>2</v>
      </c>
      <c r="M2109" t="s">
        <v>77</v>
      </c>
      <c r="N2109">
        <v>4766.87</v>
      </c>
      <c r="O2109">
        <v>4716.0600000000004</v>
      </c>
      <c r="P2109" t="s">
        <v>78</v>
      </c>
      <c r="Q2109" s="94">
        <v>45281.677777777775</v>
      </c>
      <c r="R2109">
        <v>9533.74</v>
      </c>
      <c r="S2109">
        <v>9432.1200000000008</v>
      </c>
      <c r="T2109" t="str">
        <f>VLOOKUP(E2109,zamiana!A:B,2,0)</f>
        <v>CAF REICHSHOFFEN</v>
      </c>
    </row>
    <row r="2110" spans="1:20" x14ac:dyDescent="0.3">
      <c r="A2110" t="s">
        <v>5965</v>
      </c>
      <c r="B2110" s="2">
        <v>45245</v>
      </c>
      <c r="C2110" s="2">
        <v>45244</v>
      </c>
      <c r="D2110" s="2"/>
      <c r="E2110" t="s">
        <v>984</v>
      </c>
      <c r="F2110" t="s">
        <v>984</v>
      </c>
      <c r="G2110" t="s">
        <v>942</v>
      </c>
      <c r="H2110" t="s">
        <v>985</v>
      </c>
      <c r="I2110" t="s">
        <v>1934</v>
      </c>
      <c r="J2110" t="s">
        <v>1935</v>
      </c>
      <c r="K2110" t="s">
        <v>1708</v>
      </c>
      <c r="L2110">
        <v>2</v>
      </c>
      <c r="M2110" t="s">
        <v>77</v>
      </c>
      <c r="N2110">
        <v>682.73</v>
      </c>
      <c r="O2110">
        <v>492.13</v>
      </c>
      <c r="P2110" t="s">
        <v>78</v>
      </c>
      <c r="Q2110" s="94">
        <v>45281.631944444445</v>
      </c>
      <c r="R2110">
        <v>1365.46</v>
      </c>
      <c r="S2110">
        <v>984.26</v>
      </c>
      <c r="T2110" t="str">
        <f>VLOOKUP(E2110,zamiana!A:B,2,0)</f>
        <v>CAF REICHSHOFFEN</v>
      </c>
    </row>
    <row r="2111" spans="1:20" x14ac:dyDescent="0.3">
      <c r="A2111" t="s">
        <v>5965</v>
      </c>
      <c r="B2111" s="2">
        <v>45245</v>
      </c>
      <c r="C2111" s="2">
        <v>45244</v>
      </c>
      <c r="D2111" s="2"/>
      <c r="E2111" t="s">
        <v>984</v>
      </c>
      <c r="F2111" t="s">
        <v>984</v>
      </c>
      <c r="G2111" t="s">
        <v>942</v>
      </c>
      <c r="H2111" t="s">
        <v>985</v>
      </c>
      <c r="I2111" t="s">
        <v>1922</v>
      </c>
      <c r="J2111" t="s">
        <v>1923</v>
      </c>
      <c r="K2111" t="s">
        <v>1708</v>
      </c>
      <c r="L2111">
        <v>2</v>
      </c>
      <c r="M2111" t="s">
        <v>77</v>
      </c>
      <c r="N2111">
        <v>686.9</v>
      </c>
      <c r="O2111">
        <v>329.18</v>
      </c>
      <c r="P2111" t="s">
        <v>78</v>
      </c>
      <c r="Q2111" s="94">
        <v>45281.631944444445</v>
      </c>
      <c r="R2111">
        <v>1373.8</v>
      </c>
      <c r="S2111">
        <v>658.36</v>
      </c>
      <c r="T2111" t="str">
        <f>VLOOKUP(E2111,zamiana!A:B,2,0)</f>
        <v>CAF REICHSHOFFEN</v>
      </c>
    </row>
    <row r="2112" spans="1:20" x14ac:dyDescent="0.3">
      <c r="A2112" t="s">
        <v>5965</v>
      </c>
      <c r="B2112" s="2">
        <v>45245</v>
      </c>
      <c r="C2112" s="2">
        <v>45244</v>
      </c>
      <c r="D2112" s="2"/>
      <c r="E2112" t="s">
        <v>984</v>
      </c>
      <c r="F2112" t="s">
        <v>984</v>
      </c>
      <c r="G2112" t="s">
        <v>942</v>
      </c>
      <c r="H2112" t="s">
        <v>985</v>
      </c>
      <c r="I2112" t="s">
        <v>1905</v>
      </c>
      <c r="J2112" t="s">
        <v>1906</v>
      </c>
      <c r="K2112" t="s">
        <v>1708</v>
      </c>
      <c r="L2112">
        <v>2</v>
      </c>
      <c r="M2112" t="s">
        <v>77</v>
      </c>
      <c r="N2112">
        <v>552.91</v>
      </c>
      <c r="O2112">
        <v>200.1</v>
      </c>
      <c r="P2112" t="s">
        <v>78</v>
      </c>
      <c r="Q2112" s="94">
        <v>45281.631944444445</v>
      </c>
      <c r="R2112">
        <v>1105.82</v>
      </c>
      <c r="S2112">
        <v>400.2</v>
      </c>
      <c r="T2112" t="str">
        <f>VLOOKUP(E2112,zamiana!A:B,2,0)</f>
        <v>CAF REICHSHOFFEN</v>
      </c>
    </row>
    <row r="2113" spans="1:20" x14ac:dyDescent="0.3">
      <c r="A2113" t="s">
        <v>5965</v>
      </c>
      <c r="B2113" s="2">
        <v>45245</v>
      </c>
      <c r="C2113" s="2">
        <v>45244</v>
      </c>
      <c r="D2113" s="2"/>
      <c r="E2113" t="s">
        <v>984</v>
      </c>
      <c r="F2113" t="s">
        <v>984</v>
      </c>
      <c r="G2113" t="s">
        <v>942</v>
      </c>
      <c r="H2113" t="s">
        <v>985</v>
      </c>
      <c r="I2113" t="s">
        <v>1960</v>
      </c>
      <c r="J2113" t="s">
        <v>1961</v>
      </c>
      <c r="K2113" t="s">
        <v>1708</v>
      </c>
      <c r="L2113">
        <v>1</v>
      </c>
      <c r="M2113" t="s">
        <v>77</v>
      </c>
      <c r="N2113">
        <v>2303.88</v>
      </c>
      <c r="O2113">
        <v>2158.5</v>
      </c>
      <c r="P2113" t="s">
        <v>78</v>
      </c>
      <c r="Q2113" s="94">
        <v>45281.636111111111</v>
      </c>
      <c r="R2113">
        <v>2303.88</v>
      </c>
      <c r="S2113">
        <v>2158.5</v>
      </c>
      <c r="T2113" t="str">
        <f>VLOOKUP(E2113,zamiana!A:B,2,0)</f>
        <v>CAF REICHSHOFFEN</v>
      </c>
    </row>
    <row r="2114" spans="1:20" x14ac:dyDescent="0.3">
      <c r="A2114" t="s">
        <v>5965</v>
      </c>
      <c r="B2114" s="2">
        <v>45245</v>
      </c>
      <c r="C2114" s="2">
        <v>45244</v>
      </c>
      <c r="D2114" s="2"/>
      <c r="E2114" t="s">
        <v>984</v>
      </c>
      <c r="F2114" t="s">
        <v>984</v>
      </c>
      <c r="G2114" t="s">
        <v>942</v>
      </c>
      <c r="H2114" t="s">
        <v>985</v>
      </c>
      <c r="I2114" t="s">
        <v>1944</v>
      </c>
      <c r="J2114" t="s">
        <v>1945</v>
      </c>
      <c r="K2114" t="s">
        <v>1708</v>
      </c>
      <c r="L2114">
        <v>1</v>
      </c>
      <c r="M2114" t="s">
        <v>77</v>
      </c>
      <c r="N2114">
        <v>1151.32</v>
      </c>
      <c r="O2114">
        <v>839.95</v>
      </c>
      <c r="P2114" t="s">
        <v>78</v>
      </c>
      <c r="Q2114" s="94">
        <v>45281.631944444445</v>
      </c>
      <c r="R2114">
        <v>1151.32</v>
      </c>
      <c r="S2114">
        <v>839.95</v>
      </c>
      <c r="T2114" t="str">
        <f>VLOOKUP(E2114,zamiana!A:B,2,0)</f>
        <v>CAF REICHSHOFFEN</v>
      </c>
    </row>
    <row r="2115" spans="1:20" x14ac:dyDescent="0.3">
      <c r="A2115" t="s">
        <v>5965</v>
      </c>
      <c r="B2115" s="2">
        <v>45245</v>
      </c>
      <c r="C2115" s="2">
        <v>45244</v>
      </c>
      <c r="D2115" s="2"/>
      <c r="E2115" t="s">
        <v>984</v>
      </c>
      <c r="F2115" t="s">
        <v>984</v>
      </c>
      <c r="G2115" t="s">
        <v>942</v>
      </c>
      <c r="H2115" t="s">
        <v>985</v>
      </c>
      <c r="I2115" t="s">
        <v>1962</v>
      </c>
      <c r="J2115" t="s">
        <v>1963</v>
      </c>
      <c r="K2115" t="s">
        <v>1708</v>
      </c>
      <c r="L2115">
        <v>2</v>
      </c>
      <c r="M2115" t="s">
        <v>77</v>
      </c>
      <c r="N2115">
        <v>2400.2600000000002</v>
      </c>
      <c r="O2115">
        <v>2458.8000000000002</v>
      </c>
      <c r="P2115" t="s">
        <v>78</v>
      </c>
      <c r="Q2115" s="94">
        <v>45281.636111111111</v>
      </c>
      <c r="R2115">
        <v>4800.5200000000004</v>
      </c>
      <c r="S2115">
        <v>4917.6000000000004</v>
      </c>
      <c r="T2115" t="str">
        <f>VLOOKUP(E2115,zamiana!A:B,2,0)</f>
        <v>CAF REICHSHOFFEN</v>
      </c>
    </row>
    <row r="2116" spans="1:20" x14ac:dyDescent="0.3">
      <c r="A2116" t="s">
        <v>5965</v>
      </c>
      <c r="B2116" s="2">
        <v>45245</v>
      </c>
      <c r="C2116" s="2">
        <v>45244</v>
      </c>
      <c r="D2116" s="2"/>
      <c r="E2116" t="s">
        <v>984</v>
      </c>
      <c r="F2116" t="s">
        <v>984</v>
      </c>
      <c r="G2116" t="s">
        <v>942</v>
      </c>
      <c r="H2116" t="s">
        <v>985</v>
      </c>
      <c r="I2116" t="s">
        <v>1950</v>
      </c>
      <c r="J2116" t="s">
        <v>1951</v>
      </c>
      <c r="K2116" t="s">
        <v>1708</v>
      </c>
      <c r="L2116">
        <v>1</v>
      </c>
      <c r="M2116" t="s">
        <v>77</v>
      </c>
      <c r="N2116">
        <v>1886.76</v>
      </c>
      <c r="O2116">
        <v>1956.69</v>
      </c>
      <c r="P2116" t="s">
        <v>78</v>
      </c>
      <c r="Q2116" s="94">
        <v>45281.632638888892</v>
      </c>
      <c r="R2116">
        <v>1886.76</v>
      </c>
      <c r="S2116">
        <v>1956.69</v>
      </c>
      <c r="T2116" t="str">
        <f>VLOOKUP(E2116,zamiana!A:B,2,0)</f>
        <v>CAF REICHSHOFFEN</v>
      </c>
    </row>
    <row r="2117" spans="1:20" x14ac:dyDescent="0.3">
      <c r="A2117" t="s">
        <v>5965</v>
      </c>
      <c r="B2117" s="2">
        <v>45245</v>
      </c>
      <c r="C2117" s="2">
        <v>45244</v>
      </c>
      <c r="D2117" s="2"/>
      <c r="E2117" t="s">
        <v>984</v>
      </c>
      <c r="F2117" t="s">
        <v>984</v>
      </c>
      <c r="G2117" t="s">
        <v>942</v>
      </c>
      <c r="H2117" t="s">
        <v>985</v>
      </c>
      <c r="I2117" t="s">
        <v>1946</v>
      </c>
      <c r="J2117" t="s">
        <v>1947</v>
      </c>
      <c r="K2117" t="s">
        <v>1708</v>
      </c>
      <c r="L2117">
        <v>1</v>
      </c>
      <c r="M2117" t="s">
        <v>77</v>
      </c>
      <c r="N2117">
        <v>1279.8900000000001</v>
      </c>
      <c r="O2117">
        <v>889.66</v>
      </c>
      <c r="P2117" t="s">
        <v>78</v>
      </c>
      <c r="Q2117" s="94">
        <v>45281.631944444445</v>
      </c>
      <c r="R2117">
        <v>1279.8900000000001</v>
      </c>
      <c r="S2117">
        <v>889.66</v>
      </c>
      <c r="T2117" t="str">
        <f>VLOOKUP(E2117,zamiana!A:B,2,0)</f>
        <v>CAF REICHSHOFFEN</v>
      </c>
    </row>
    <row r="2118" spans="1:20" x14ac:dyDescent="0.3">
      <c r="A2118" t="s">
        <v>5965</v>
      </c>
      <c r="B2118" s="2">
        <v>45245</v>
      </c>
      <c r="C2118" s="2">
        <v>45244</v>
      </c>
      <c r="D2118" s="2"/>
      <c r="E2118" t="s">
        <v>984</v>
      </c>
      <c r="F2118" t="s">
        <v>984</v>
      </c>
      <c r="G2118" t="s">
        <v>942</v>
      </c>
      <c r="H2118" t="s">
        <v>985</v>
      </c>
      <c r="I2118" t="s">
        <v>1865</v>
      </c>
      <c r="J2118" t="s">
        <v>1866</v>
      </c>
      <c r="K2118" t="s">
        <v>1708</v>
      </c>
      <c r="L2118">
        <v>1</v>
      </c>
      <c r="M2118" t="s">
        <v>77</v>
      </c>
      <c r="N2118">
        <v>257.24</v>
      </c>
      <c r="O2118">
        <v>202.33</v>
      </c>
      <c r="P2118" t="s">
        <v>78</v>
      </c>
      <c r="Q2118" s="94">
        <v>45281.667361111111</v>
      </c>
      <c r="R2118">
        <v>257.24</v>
      </c>
      <c r="S2118">
        <v>202.33</v>
      </c>
      <c r="T2118" t="str">
        <f>VLOOKUP(E2118,zamiana!A:B,2,0)</f>
        <v>CAF REICHSHOFFEN</v>
      </c>
    </row>
    <row r="2119" spans="1:20" x14ac:dyDescent="0.3">
      <c r="A2119" t="s">
        <v>5965</v>
      </c>
      <c r="B2119" s="2">
        <v>45245</v>
      </c>
      <c r="C2119" s="2">
        <v>45244</v>
      </c>
      <c r="D2119" s="2"/>
      <c r="E2119" t="s">
        <v>984</v>
      </c>
      <c r="F2119" t="s">
        <v>984</v>
      </c>
      <c r="G2119" t="s">
        <v>942</v>
      </c>
      <c r="H2119" t="s">
        <v>985</v>
      </c>
      <c r="I2119" t="s">
        <v>1939</v>
      </c>
      <c r="J2119" t="s">
        <v>1940</v>
      </c>
      <c r="K2119" t="s">
        <v>1708</v>
      </c>
      <c r="L2119">
        <v>2</v>
      </c>
      <c r="M2119" t="s">
        <v>77</v>
      </c>
      <c r="N2119">
        <v>776.28</v>
      </c>
      <c r="O2119">
        <v>1112.08</v>
      </c>
      <c r="P2119" t="s">
        <v>78</v>
      </c>
      <c r="Q2119" s="94">
        <v>45281.632638888892</v>
      </c>
      <c r="R2119">
        <v>1552.56</v>
      </c>
      <c r="S2119">
        <v>2224.16</v>
      </c>
      <c r="T2119" t="str">
        <f>VLOOKUP(E2119,zamiana!A:B,2,0)</f>
        <v>CAF REICHSHOFFEN</v>
      </c>
    </row>
    <row r="2120" spans="1:20" x14ac:dyDescent="0.3">
      <c r="A2120" t="s">
        <v>5965</v>
      </c>
      <c r="B2120" s="2">
        <v>45245</v>
      </c>
      <c r="C2120" s="2">
        <v>45244</v>
      </c>
      <c r="D2120" s="2"/>
      <c r="E2120" t="s">
        <v>984</v>
      </c>
      <c r="F2120" t="s">
        <v>984</v>
      </c>
      <c r="G2120" t="s">
        <v>942</v>
      </c>
      <c r="H2120" t="s">
        <v>985</v>
      </c>
      <c r="I2120" t="s">
        <v>1967</v>
      </c>
      <c r="J2120" t="s">
        <v>1968</v>
      </c>
      <c r="K2120" t="s">
        <v>1708</v>
      </c>
      <c r="L2120">
        <v>3</v>
      </c>
      <c r="M2120" t="s">
        <v>77</v>
      </c>
      <c r="N2120">
        <v>3817.33</v>
      </c>
      <c r="O2120">
        <v>2803.29</v>
      </c>
      <c r="P2120" t="s">
        <v>78</v>
      </c>
      <c r="Q2120" s="94">
        <v>45281.632638888892</v>
      </c>
      <c r="R2120">
        <v>11451.99</v>
      </c>
      <c r="S2120">
        <v>8409.8700000000008</v>
      </c>
      <c r="T2120" t="str">
        <f>VLOOKUP(E2120,zamiana!A:B,2,0)</f>
        <v>CAF REICHSHOFFEN</v>
      </c>
    </row>
    <row r="2121" spans="1:20" x14ac:dyDescent="0.3">
      <c r="A2121" t="s">
        <v>5965</v>
      </c>
      <c r="B2121" s="2">
        <v>45245</v>
      </c>
      <c r="C2121" s="2">
        <v>45244</v>
      </c>
      <c r="D2121" s="2"/>
      <c r="E2121" t="s">
        <v>984</v>
      </c>
      <c r="F2121" t="s">
        <v>984</v>
      </c>
      <c r="G2121" t="s">
        <v>942</v>
      </c>
      <c r="H2121" t="s">
        <v>985</v>
      </c>
      <c r="I2121" t="s">
        <v>1969</v>
      </c>
      <c r="J2121" t="s">
        <v>1970</v>
      </c>
      <c r="K2121" t="s">
        <v>1708</v>
      </c>
      <c r="L2121">
        <v>1</v>
      </c>
      <c r="M2121" t="s">
        <v>77</v>
      </c>
      <c r="N2121">
        <v>4022.47</v>
      </c>
      <c r="O2121">
        <v>3542.02</v>
      </c>
      <c r="P2121" t="s">
        <v>78</v>
      </c>
      <c r="Q2121" s="94">
        <v>45281.632638888892</v>
      </c>
      <c r="R2121">
        <v>4022.47</v>
      </c>
      <c r="S2121">
        <v>3542.02</v>
      </c>
      <c r="T2121" t="str">
        <f>VLOOKUP(E2121,zamiana!A:B,2,0)</f>
        <v>CAF REICHSHOFFEN</v>
      </c>
    </row>
    <row r="2122" spans="1:20" x14ac:dyDescent="0.3">
      <c r="A2122" t="s">
        <v>5965</v>
      </c>
      <c r="B2122" s="2">
        <v>45245</v>
      </c>
      <c r="C2122" s="2">
        <v>45244</v>
      </c>
      <c r="D2122" s="2"/>
      <c r="E2122" t="s">
        <v>984</v>
      </c>
      <c r="F2122" t="s">
        <v>984</v>
      </c>
      <c r="G2122" t="s">
        <v>942</v>
      </c>
      <c r="H2122" t="s">
        <v>985</v>
      </c>
      <c r="I2122" t="s">
        <v>1804</v>
      </c>
      <c r="J2122" t="s">
        <v>1805</v>
      </c>
      <c r="K2122" t="s">
        <v>1708</v>
      </c>
      <c r="L2122">
        <v>1</v>
      </c>
      <c r="M2122" t="s">
        <v>77</v>
      </c>
      <c r="N2122">
        <v>143.07</v>
      </c>
      <c r="O2122">
        <v>89.04</v>
      </c>
      <c r="P2122" t="s">
        <v>78</v>
      </c>
      <c r="Q2122" s="94">
        <v>45281.633333333331</v>
      </c>
      <c r="R2122">
        <v>143.07</v>
      </c>
      <c r="S2122">
        <v>89.04</v>
      </c>
      <c r="T2122" t="str">
        <f>VLOOKUP(E2122,zamiana!A:B,2,0)</f>
        <v>CAF REICHSHOFFEN</v>
      </c>
    </row>
    <row r="2123" spans="1:20" x14ac:dyDescent="0.3">
      <c r="A2123" t="s">
        <v>5965</v>
      </c>
      <c r="B2123" s="2">
        <v>45245</v>
      </c>
      <c r="C2123" s="2">
        <v>45244</v>
      </c>
      <c r="D2123" s="2"/>
      <c r="E2123" t="s">
        <v>984</v>
      </c>
      <c r="F2123" t="s">
        <v>984</v>
      </c>
      <c r="G2123" t="s">
        <v>942</v>
      </c>
      <c r="H2123" t="s">
        <v>985</v>
      </c>
      <c r="I2123" t="s">
        <v>1706</v>
      </c>
      <c r="J2123" t="s">
        <v>1707</v>
      </c>
      <c r="K2123" t="s">
        <v>1708</v>
      </c>
      <c r="L2123">
        <v>1</v>
      </c>
      <c r="M2123" t="s">
        <v>77</v>
      </c>
      <c r="N2123">
        <v>41.9</v>
      </c>
      <c r="O2123">
        <v>43.73</v>
      </c>
      <c r="P2123" t="s">
        <v>78</v>
      </c>
      <c r="Q2123" s="94">
        <v>45281.65625</v>
      </c>
      <c r="R2123">
        <v>41.9</v>
      </c>
      <c r="S2123">
        <v>43.73</v>
      </c>
      <c r="T2123" t="str">
        <f>VLOOKUP(E2123,zamiana!A:B,2,0)</f>
        <v>CAF REICHSHOFFEN</v>
      </c>
    </row>
    <row r="2124" spans="1:20" x14ac:dyDescent="0.3">
      <c r="A2124" t="s">
        <v>5965</v>
      </c>
      <c r="B2124" s="2">
        <v>45245</v>
      </c>
      <c r="C2124" s="2">
        <v>45244</v>
      </c>
      <c r="D2124" s="2"/>
      <c r="E2124" t="s">
        <v>984</v>
      </c>
      <c r="F2124" t="s">
        <v>984</v>
      </c>
      <c r="G2124" t="s">
        <v>942</v>
      </c>
      <c r="H2124" t="s">
        <v>985</v>
      </c>
      <c r="I2124" t="s">
        <v>1956</v>
      </c>
      <c r="J2124" t="s">
        <v>1957</v>
      </c>
      <c r="K2124" t="s">
        <v>1708</v>
      </c>
      <c r="L2124">
        <v>2</v>
      </c>
      <c r="M2124" t="s">
        <v>77</v>
      </c>
      <c r="N2124">
        <v>2090</v>
      </c>
      <c r="O2124">
        <v>1747.63</v>
      </c>
      <c r="P2124" t="s">
        <v>78</v>
      </c>
      <c r="Q2124" s="94">
        <v>45281.631944444445</v>
      </c>
      <c r="R2124">
        <v>4180</v>
      </c>
      <c r="S2124">
        <v>3495.26</v>
      </c>
      <c r="T2124" t="str">
        <f>VLOOKUP(E2124,zamiana!A:B,2,0)</f>
        <v>CAF REICHSHOFFEN</v>
      </c>
    </row>
    <row r="2125" spans="1:20" x14ac:dyDescent="0.3">
      <c r="A2125" t="s">
        <v>5965</v>
      </c>
      <c r="B2125" s="2">
        <v>45245</v>
      </c>
      <c r="C2125" s="2">
        <v>45244</v>
      </c>
      <c r="D2125" s="2"/>
      <c r="E2125" t="s">
        <v>984</v>
      </c>
      <c r="F2125" t="s">
        <v>984</v>
      </c>
      <c r="G2125" t="s">
        <v>942</v>
      </c>
      <c r="H2125" t="s">
        <v>985</v>
      </c>
      <c r="I2125" t="s">
        <v>1954</v>
      </c>
      <c r="J2125" t="s">
        <v>1955</v>
      </c>
      <c r="K2125" t="s">
        <v>1708</v>
      </c>
      <c r="L2125">
        <v>2</v>
      </c>
      <c r="M2125" t="s">
        <v>77</v>
      </c>
      <c r="N2125">
        <v>2371.8000000000002</v>
      </c>
      <c r="O2125">
        <v>1763.68</v>
      </c>
      <c r="P2125" t="s">
        <v>78</v>
      </c>
      <c r="Q2125" s="94">
        <v>45281.632638888892</v>
      </c>
      <c r="R2125">
        <v>4743.6000000000004</v>
      </c>
      <c r="S2125">
        <v>3527.36</v>
      </c>
      <c r="T2125" t="str">
        <f>VLOOKUP(E2125,zamiana!A:B,2,0)</f>
        <v>CAF REICHSHOFFEN</v>
      </c>
    </row>
    <row r="2126" spans="1:20" x14ac:dyDescent="0.3">
      <c r="A2126" t="s">
        <v>5965</v>
      </c>
      <c r="B2126" s="2">
        <v>45245</v>
      </c>
      <c r="C2126" s="2">
        <v>45244</v>
      </c>
      <c r="D2126" s="2"/>
      <c r="E2126" t="s">
        <v>984</v>
      </c>
      <c r="F2126" t="s">
        <v>984</v>
      </c>
      <c r="G2126" t="s">
        <v>942</v>
      </c>
      <c r="H2126" t="s">
        <v>985</v>
      </c>
      <c r="I2126" t="s">
        <v>1964</v>
      </c>
      <c r="J2126" t="s">
        <v>1965</v>
      </c>
      <c r="K2126" t="s">
        <v>1708</v>
      </c>
      <c r="L2126">
        <v>2</v>
      </c>
      <c r="M2126" t="s">
        <v>77</v>
      </c>
      <c r="N2126">
        <v>3446.86</v>
      </c>
      <c r="O2126">
        <v>2499.14</v>
      </c>
      <c r="P2126" t="s">
        <v>78</v>
      </c>
      <c r="Q2126" s="94">
        <v>45281.632638888892</v>
      </c>
      <c r="R2126">
        <v>6893.72</v>
      </c>
      <c r="S2126">
        <v>4998.28</v>
      </c>
      <c r="T2126" t="str">
        <f>VLOOKUP(E2126,zamiana!A:B,2,0)</f>
        <v>CAF REICHSHOFFEN</v>
      </c>
    </row>
    <row r="2127" spans="1:20" x14ac:dyDescent="0.3">
      <c r="A2127" t="s">
        <v>5965</v>
      </c>
      <c r="B2127" s="2">
        <v>45245</v>
      </c>
      <c r="C2127" s="2">
        <v>45244</v>
      </c>
      <c r="D2127" s="2"/>
      <c r="E2127" t="s">
        <v>984</v>
      </c>
      <c r="F2127" t="s">
        <v>984</v>
      </c>
      <c r="G2127" t="s">
        <v>942</v>
      </c>
      <c r="H2127" t="s">
        <v>985</v>
      </c>
      <c r="I2127" t="s">
        <v>1942</v>
      </c>
      <c r="J2127" t="s">
        <v>1943</v>
      </c>
      <c r="K2127" t="s">
        <v>1708</v>
      </c>
      <c r="L2127">
        <v>1</v>
      </c>
      <c r="M2127" t="s">
        <v>77</v>
      </c>
      <c r="N2127">
        <v>1211.53</v>
      </c>
      <c r="O2127">
        <v>850.31</v>
      </c>
      <c r="P2127" t="s">
        <v>78</v>
      </c>
      <c r="Q2127" s="94">
        <v>45281.634027777778</v>
      </c>
      <c r="R2127">
        <v>1211.53</v>
      </c>
      <c r="S2127">
        <v>850.31</v>
      </c>
      <c r="T2127" t="str">
        <f>VLOOKUP(E2127,zamiana!A:B,2,0)</f>
        <v>CAF REICHSHOFFEN</v>
      </c>
    </row>
    <row r="2128" spans="1:20" x14ac:dyDescent="0.3">
      <c r="A2128" t="s">
        <v>5965</v>
      </c>
      <c r="B2128" s="2">
        <v>45245</v>
      </c>
      <c r="C2128" s="2">
        <v>45244</v>
      </c>
      <c r="D2128" s="2"/>
      <c r="E2128" t="s">
        <v>984</v>
      </c>
      <c r="F2128" t="s">
        <v>984</v>
      </c>
      <c r="G2128" t="s">
        <v>942</v>
      </c>
      <c r="H2128" t="s">
        <v>985</v>
      </c>
      <c r="I2128" t="s">
        <v>1874</v>
      </c>
      <c r="J2128" t="s">
        <v>1875</v>
      </c>
      <c r="K2128" t="s">
        <v>1708</v>
      </c>
      <c r="L2128">
        <v>2</v>
      </c>
      <c r="M2128" t="s">
        <v>77</v>
      </c>
      <c r="N2128">
        <v>205.23</v>
      </c>
      <c r="O2128">
        <v>246.39</v>
      </c>
      <c r="P2128" t="s">
        <v>78</v>
      </c>
      <c r="Q2128" s="94">
        <v>45281.631944444445</v>
      </c>
      <c r="R2128">
        <v>410.46</v>
      </c>
      <c r="S2128">
        <v>492.78</v>
      </c>
      <c r="T2128" t="str">
        <f>VLOOKUP(E2128,zamiana!A:B,2,0)</f>
        <v>CAF REICHSHOFFEN</v>
      </c>
    </row>
    <row r="2129" spans="1:20" x14ac:dyDescent="0.3">
      <c r="A2129" t="s">
        <v>5965</v>
      </c>
      <c r="B2129" s="2">
        <v>45245</v>
      </c>
      <c r="C2129" s="2">
        <v>45244</v>
      </c>
      <c r="D2129" s="2"/>
      <c r="E2129" t="s">
        <v>984</v>
      </c>
      <c r="F2129" t="s">
        <v>984</v>
      </c>
      <c r="G2129" t="s">
        <v>942</v>
      </c>
      <c r="H2129" t="s">
        <v>985</v>
      </c>
      <c r="I2129" t="s">
        <v>1854</v>
      </c>
      <c r="J2129" t="s">
        <v>1855</v>
      </c>
      <c r="K2129" t="s">
        <v>1708</v>
      </c>
      <c r="L2129">
        <v>2</v>
      </c>
      <c r="M2129" t="s">
        <v>77</v>
      </c>
      <c r="N2129">
        <v>163.11000000000001</v>
      </c>
      <c r="O2129">
        <v>133.47999999999999</v>
      </c>
      <c r="P2129" t="s">
        <v>78</v>
      </c>
      <c r="Q2129" s="94">
        <v>45281.631944444445</v>
      </c>
      <c r="R2129">
        <v>326.22000000000003</v>
      </c>
      <c r="S2129">
        <v>266.95999999999998</v>
      </c>
      <c r="T2129" t="str">
        <f>VLOOKUP(E2129,zamiana!A:B,2,0)</f>
        <v>CAF REICHSHOFFEN</v>
      </c>
    </row>
    <row r="2130" spans="1:20" x14ac:dyDescent="0.3">
      <c r="A2130" t="s">
        <v>5968</v>
      </c>
      <c r="B2130" s="2">
        <v>45245</v>
      </c>
      <c r="C2130" s="2">
        <v>45244</v>
      </c>
      <c r="D2130" s="2"/>
      <c r="E2130" t="s">
        <v>964</v>
      </c>
      <c r="F2130" t="s">
        <v>2830</v>
      </c>
      <c r="G2130" t="s">
        <v>942</v>
      </c>
      <c r="H2130" t="s">
        <v>964</v>
      </c>
      <c r="I2130" t="s">
        <v>5969</v>
      </c>
      <c r="J2130" t="s">
        <v>5970</v>
      </c>
      <c r="K2130" t="s">
        <v>964</v>
      </c>
      <c r="L2130">
        <v>3</v>
      </c>
      <c r="M2130" t="s">
        <v>77</v>
      </c>
      <c r="N2130">
        <v>31.66</v>
      </c>
      <c r="O2130">
        <v>43.68</v>
      </c>
      <c r="P2130" t="s">
        <v>78</v>
      </c>
      <c r="Q2130" s="94">
        <v>45281.681944444441</v>
      </c>
      <c r="R2130">
        <v>94.98</v>
      </c>
      <c r="S2130">
        <v>131.04</v>
      </c>
      <c r="T2130" t="str">
        <f>VLOOKUP(E2130,zamiana!A:B,2,0)</f>
        <v>ALSTOM SLZ</v>
      </c>
    </row>
    <row r="2131" spans="1:20" x14ac:dyDescent="0.3">
      <c r="A2131" t="s">
        <v>5971</v>
      </c>
      <c r="B2131" s="2">
        <v>45245</v>
      </c>
      <c r="C2131" s="2">
        <v>45244</v>
      </c>
      <c r="D2131" s="2"/>
      <c r="E2131" t="s">
        <v>964</v>
      </c>
      <c r="F2131" t="s">
        <v>2830</v>
      </c>
      <c r="G2131" t="s">
        <v>942</v>
      </c>
      <c r="H2131" t="s">
        <v>964</v>
      </c>
      <c r="I2131" t="s">
        <v>5972</v>
      </c>
      <c r="J2131" t="s">
        <v>5973</v>
      </c>
      <c r="K2131" t="s">
        <v>964</v>
      </c>
      <c r="L2131">
        <v>3</v>
      </c>
      <c r="M2131" t="s">
        <v>77</v>
      </c>
      <c r="N2131">
        <v>69.650000000000006</v>
      </c>
      <c r="O2131">
        <v>62.17</v>
      </c>
      <c r="P2131" t="s">
        <v>78</v>
      </c>
      <c r="Q2131" s="94">
        <v>45281.681944444441</v>
      </c>
      <c r="R2131">
        <v>208.95</v>
      </c>
      <c r="S2131">
        <v>186.51</v>
      </c>
      <c r="T2131" t="str">
        <f>VLOOKUP(E2131,zamiana!A:B,2,0)</f>
        <v>ALSTOM SLZ</v>
      </c>
    </row>
    <row r="2132" spans="1:20" x14ac:dyDescent="0.3">
      <c r="A2132" t="s">
        <v>5974</v>
      </c>
      <c r="B2132" s="2">
        <v>45245</v>
      </c>
      <c r="C2132" s="2">
        <v>45244</v>
      </c>
      <c r="D2132" s="2"/>
      <c r="E2132" t="s">
        <v>964</v>
      </c>
      <c r="F2132" t="s">
        <v>2830</v>
      </c>
      <c r="G2132" t="s">
        <v>942</v>
      </c>
      <c r="H2132" t="s">
        <v>964</v>
      </c>
      <c r="I2132" t="s">
        <v>5975</v>
      </c>
      <c r="J2132" t="s">
        <v>5976</v>
      </c>
      <c r="K2132" t="s">
        <v>964</v>
      </c>
      <c r="L2132">
        <v>1</v>
      </c>
      <c r="M2132" t="s">
        <v>77</v>
      </c>
      <c r="N2132">
        <v>54.98</v>
      </c>
      <c r="O2132">
        <v>49.87</v>
      </c>
      <c r="P2132" t="s">
        <v>78</v>
      </c>
      <c r="Q2132" s="94">
        <v>45281.681944444441</v>
      </c>
      <c r="R2132">
        <v>54.98</v>
      </c>
      <c r="S2132">
        <v>49.87</v>
      </c>
      <c r="T2132" t="str">
        <f>VLOOKUP(E2132,zamiana!A:B,2,0)</f>
        <v>ALSTOM SLZ</v>
      </c>
    </row>
    <row r="2133" spans="1:20" x14ac:dyDescent="0.3">
      <c r="A2133" t="s">
        <v>5977</v>
      </c>
      <c r="B2133" s="2">
        <v>45245</v>
      </c>
      <c r="C2133" s="2">
        <v>45244</v>
      </c>
      <c r="D2133" s="2"/>
      <c r="E2133" t="s">
        <v>994</v>
      </c>
      <c r="F2133" t="s">
        <v>995</v>
      </c>
      <c r="G2133" t="s">
        <v>942</v>
      </c>
      <c r="H2133" t="s">
        <v>996</v>
      </c>
      <c r="I2133" t="s">
        <v>5978</v>
      </c>
      <c r="J2133" t="s">
        <v>844</v>
      </c>
      <c r="K2133" t="s">
        <v>104</v>
      </c>
      <c r="L2133">
        <v>3</v>
      </c>
      <c r="M2133" t="s">
        <v>77</v>
      </c>
      <c r="N2133">
        <v>185.68</v>
      </c>
      <c r="O2133">
        <v>111.7</v>
      </c>
      <c r="P2133" t="s">
        <v>78</v>
      </c>
      <c r="Q2133" s="94">
        <v>45281.65347222222</v>
      </c>
      <c r="R2133">
        <v>557.04</v>
      </c>
      <c r="S2133">
        <v>335.1</v>
      </c>
      <c r="T2133" t="str">
        <f>VLOOKUP(E2133,zamiana!A:B,2,0)</f>
        <v>ALSTOM LRH</v>
      </c>
    </row>
    <row r="2134" spans="1:20" x14ac:dyDescent="0.3">
      <c r="A2134" t="s">
        <v>5979</v>
      </c>
      <c r="B2134" s="2">
        <v>45245</v>
      </c>
      <c r="C2134" s="2">
        <v>45244</v>
      </c>
      <c r="D2134" s="2"/>
      <c r="E2134" t="s">
        <v>994</v>
      </c>
      <c r="F2134" t="s">
        <v>995</v>
      </c>
      <c r="G2134" t="s">
        <v>942</v>
      </c>
      <c r="H2134" t="s">
        <v>996</v>
      </c>
      <c r="I2134" t="s">
        <v>1916</v>
      </c>
      <c r="J2134" t="s">
        <v>1917</v>
      </c>
      <c r="K2134" t="s">
        <v>1334</v>
      </c>
      <c r="L2134">
        <v>4</v>
      </c>
      <c r="M2134" t="s">
        <v>77</v>
      </c>
      <c r="N2134">
        <v>583.41999999999996</v>
      </c>
      <c r="O2134">
        <v>401.51</v>
      </c>
      <c r="P2134" t="s">
        <v>78</v>
      </c>
      <c r="Q2134" s="94">
        <v>45281.661111111112</v>
      </c>
      <c r="R2134">
        <v>2333.6799999999998</v>
      </c>
      <c r="S2134">
        <v>1606.04</v>
      </c>
      <c r="T2134" t="str">
        <f>VLOOKUP(E2134,zamiana!A:B,2,0)</f>
        <v>ALSTOM LRH</v>
      </c>
    </row>
    <row r="2135" spans="1:20" x14ac:dyDescent="0.3">
      <c r="A2135" t="s">
        <v>5980</v>
      </c>
      <c r="B2135" s="2">
        <v>45245</v>
      </c>
      <c r="C2135" s="2">
        <v>45244</v>
      </c>
      <c r="D2135" s="2"/>
      <c r="E2135" t="s">
        <v>994</v>
      </c>
      <c r="F2135" t="s">
        <v>995</v>
      </c>
      <c r="G2135" t="s">
        <v>942</v>
      </c>
      <c r="H2135" t="s">
        <v>996</v>
      </c>
      <c r="I2135" t="s">
        <v>2417</v>
      </c>
      <c r="J2135" t="s">
        <v>1456</v>
      </c>
      <c r="K2135" t="s">
        <v>104</v>
      </c>
      <c r="L2135">
        <v>9</v>
      </c>
      <c r="M2135" t="s">
        <v>77</v>
      </c>
      <c r="N2135">
        <v>63.84</v>
      </c>
      <c r="O2135">
        <v>40.840000000000003</v>
      </c>
      <c r="P2135" t="s">
        <v>78</v>
      </c>
      <c r="Q2135" s="94">
        <v>45281.65347222222</v>
      </c>
      <c r="R2135">
        <v>574.55999999999995</v>
      </c>
      <c r="S2135">
        <v>367.56</v>
      </c>
      <c r="T2135" t="str">
        <f>VLOOKUP(E2135,zamiana!A:B,2,0)</f>
        <v>ALSTOM LRH</v>
      </c>
    </row>
    <row r="2136" spans="1:20" x14ac:dyDescent="0.3">
      <c r="A2136" t="s">
        <v>5980</v>
      </c>
      <c r="B2136" s="2">
        <v>45245</v>
      </c>
      <c r="C2136" s="2">
        <v>45244</v>
      </c>
      <c r="D2136" s="2"/>
      <c r="E2136" t="s">
        <v>994</v>
      </c>
      <c r="F2136" t="s">
        <v>995</v>
      </c>
      <c r="G2136" t="s">
        <v>942</v>
      </c>
      <c r="H2136" t="s">
        <v>996</v>
      </c>
      <c r="I2136" t="s">
        <v>2417</v>
      </c>
      <c r="J2136" t="s">
        <v>1456</v>
      </c>
      <c r="K2136" t="s">
        <v>104</v>
      </c>
      <c r="L2136">
        <v>4</v>
      </c>
      <c r="M2136" t="s">
        <v>77</v>
      </c>
      <c r="N2136">
        <v>63.84</v>
      </c>
      <c r="O2136">
        <v>40.840000000000003</v>
      </c>
      <c r="P2136" t="s">
        <v>78</v>
      </c>
      <c r="Q2136" s="94">
        <v>45281.65347222222</v>
      </c>
      <c r="R2136">
        <v>255.36</v>
      </c>
      <c r="S2136">
        <v>163.36000000000001</v>
      </c>
      <c r="T2136" t="str">
        <f>VLOOKUP(E2136,zamiana!A:B,2,0)</f>
        <v>ALSTOM LRH</v>
      </c>
    </row>
    <row r="2137" spans="1:20" x14ac:dyDescent="0.3">
      <c r="A2137" t="s">
        <v>5980</v>
      </c>
      <c r="B2137" s="2">
        <v>45245</v>
      </c>
      <c r="C2137" s="2">
        <v>45244</v>
      </c>
      <c r="D2137" s="2"/>
      <c r="E2137" t="s">
        <v>994</v>
      </c>
      <c r="F2137" t="s">
        <v>995</v>
      </c>
      <c r="G2137" t="s">
        <v>942</v>
      </c>
      <c r="H2137" t="s">
        <v>996</v>
      </c>
      <c r="I2137" t="s">
        <v>2429</v>
      </c>
      <c r="J2137" t="s">
        <v>1456</v>
      </c>
      <c r="K2137" t="s">
        <v>104</v>
      </c>
      <c r="L2137">
        <v>4</v>
      </c>
      <c r="M2137" t="s">
        <v>77</v>
      </c>
      <c r="N2137">
        <v>183.42</v>
      </c>
      <c r="O2137">
        <v>152.71</v>
      </c>
      <c r="P2137" t="s">
        <v>78</v>
      </c>
      <c r="Q2137" s="94">
        <v>45281.65347222222</v>
      </c>
      <c r="R2137">
        <v>733.68</v>
      </c>
      <c r="S2137">
        <v>610.84</v>
      </c>
      <c r="T2137" t="str">
        <f>VLOOKUP(E2137,zamiana!A:B,2,0)</f>
        <v>ALSTOM LRH</v>
      </c>
    </row>
    <row r="2138" spans="1:20" x14ac:dyDescent="0.3">
      <c r="A2138" t="s">
        <v>5980</v>
      </c>
      <c r="B2138" s="2">
        <v>45245</v>
      </c>
      <c r="C2138" s="2">
        <v>45244</v>
      </c>
      <c r="D2138" s="2"/>
      <c r="E2138" t="s">
        <v>994</v>
      </c>
      <c r="F2138" t="s">
        <v>995</v>
      </c>
      <c r="G2138" t="s">
        <v>942</v>
      </c>
      <c r="H2138" t="s">
        <v>996</v>
      </c>
      <c r="I2138" t="s">
        <v>5981</v>
      </c>
      <c r="J2138" t="s">
        <v>5981</v>
      </c>
      <c r="K2138" t="s">
        <v>12</v>
      </c>
      <c r="L2138">
        <v>3</v>
      </c>
      <c r="M2138" t="s">
        <v>77</v>
      </c>
      <c r="N2138">
        <v>595.16999999999996</v>
      </c>
      <c r="O2138">
        <v>437.16</v>
      </c>
      <c r="P2138" t="s">
        <v>78</v>
      </c>
      <c r="Q2138" s="94">
        <v>45281.654861111114</v>
      </c>
      <c r="R2138">
        <v>1785.51</v>
      </c>
      <c r="S2138">
        <v>1311.48</v>
      </c>
      <c r="T2138" t="str">
        <f>VLOOKUP(E2138,zamiana!A:B,2,0)</f>
        <v>ALSTOM LRH</v>
      </c>
    </row>
    <row r="2139" spans="1:20" x14ac:dyDescent="0.3">
      <c r="A2139" t="s">
        <v>5982</v>
      </c>
      <c r="B2139" s="2">
        <v>45245</v>
      </c>
      <c r="C2139" s="2">
        <v>45244</v>
      </c>
      <c r="D2139" s="2"/>
      <c r="E2139" t="s">
        <v>994</v>
      </c>
      <c r="F2139" t="s">
        <v>995</v>
      </c>
      <c r="G2139" t="s">
        <v>942</v>
      </c>
      <c r="H2139" t="s">
        <v>996</v>
      </c>
      <c r="I2139" t="s">
        <v>2821</v>
      </c>
      <c r="J2139" t="s">
        <v>2822</v>
      </c>
      <c r="K2139" t="s">
        <v>104</v>
      </c>
      <c r="L2139">
        <v>2</v>
      </c>
      <c r="M2139" t="s">
        <v>77</v>
      </c>
      <c r="N2139">
        <v>146.04</v>
      </c>
      <c r="O2139">
        <v>124.34</v>
      </c>
      <c r="P2139" t="s">
        <v>78</v>
      </c>
      <c r="Q2139" s="94">
        <v>45281.668749999997</v>
      </c>
      <c r="R2139">
        <v>292.08</v>
      </c>
      <c r="S2139">
        <v>248.68</v>
      </c>
      <c r="T2139" t="str">
        <f>VLOOKUP(E2139,zamiana!A:B,2,0)</f>
        <v>ALSTOM LRH</v>
      </c>
    </row>
    <row r="2140" spans="1:20" x14ac:dyDescent="0.3">
      <c r="A2140" t="s">
        <v>5983</v>
      </c>
      <c r="B2140" s="2">
        <v>45245</v>
      </c>
      <c r="C2140" s="2">
        <v>45244</v>
      </c>
      <c r="D2140" s="2"/>
      <c r="E2140" t="s">
        <v>994</v>
      </c>
      <c r="F2140" t="s">
        <v>995</v>
      </c>
      <c r="G2140" t="s">
        <v>942</v>
      </c>
      <c r="H2140" t="s">
        <v>996</v>
      </c>
      <c r="I2140" t="s">
        <v>4882</v>
      </c>
      <c r="J2140" t="s">
        <v>1917</v>
      </c>
      <c r="K2140" t="s">
        <v>1334</v>
      </c>
      <c r="L2140">
        <v>1</v>
      </c>
      <c r="M2140" t="s">
        <v>77</v>
      </c>
      <c r="N2140">
        <v>1657.19</v>
      </c>
      <c r="O2140">
        <v>2364.81</v>
      </c>
      <c r="P2140" t="s">
        <v>78</v>
      </c>
      <c r="Q2140" s="94">
        <v>45281.661111111112</v>
      </c>
      <c r="R2140">
        <v>1657.19</v>
      </c>
      <c r="S2140">
        <v>2364.81</v>
      </c>
      <c r="T2140" t="str">
        <f>VLOOKUP(E2140,zamiana!A:B,2,0)</f>
        <v>ALSTOM LRH</v>
      </c>
    </row>
    <row r="2141" spans="1:20" x14ac:dyDescent="0.3">
      <c r="A2141" t="s">
        <v>5983</v>
      </c>
      <c r="B2141" s="2">
        <v>45245</v>
      </c>
      <c r="C2141" s="2">
        <v>45244</v>
      </c>
      <c r="D2141" s="2"/>
      <c r="E2141" t="s">
        <v>994</v>
      </c>
      <c r="F2141" t="s">
        <v>995</v>
      </c>
      <c r="G2141" t="s">
        <v>942</v>
      </c>
      <c r="H2141" t="s">
        <v>996</v>
      </c>
      <c r="I2141" t="s">
        <v>4882</v>
      </c>
      <c r="J2141" t="s">
        <v>1917</v>
      </c>
      <c r="K2141" t="s">
        <v>1334</v>
      </c>
      <c r="L2141">
        <v>2</v>
      </c>
      <c r="M2141" t="s">
        <v>77</v>
      </c>
      <c r="N2141">
        <v>1657.19</v>
      </c>
      <c r="O2141">
        <v>2364.81</v>
      </c>
      <c r="P2141" t="s">
        <v>78</v>
      </c>
      <c r="Q2141" s="94">
        <v>45281.661111111112</v>
      </c>
      <c r="R2141">
        <v>3314.38</v>
      </c>
      <c r="S2141">
        <v>4729.62</v>
      </c>
      <c r="T2141" t="str">
        <f>VLOOKUP(E2141,zamiana!A:B,2,0)</f>
        <v>ALSTOM LRH</v>
      </c>
    </row>
    <row r="2142" spans="1:20" x14ac:dyDescent="0.3">
      <c r="A2142" t="s">
        <v>5984</v>
      </c>
      <c r="B2142" s="2">
        <v>45245</v>
      </c>
      <c r="C2142" s="2">
        <v>45244</v>
      </c>
      <c r="D2142" s="2"/>
      <c r="E2142" t="s">
        <v>994</v>
      </c>
      <c r="F2142" t="s">
        <v>995</v>
      </c>
      <c r="G2142" t="s">
        <v>942</v>
      </c>
      <c r="H2142" t="s">
        <v>996</v>
      </c>
      <c r="I2142" t="s">
        <v>5985</v>
      </c>
      <c r="J2142" t="s">
        <v>1917</v>
      </c>
      <c r="K2142" t="s">
        <v>1334</v>
      </c>
      <c r="L2142">
        <v>2</v>
      </c>
      <c r="M2142" t="s">
        <v>77</v>
      </c>
      <c r="N2142">
        <v>1468.98</v>
      </c>
      <c r="O2142">
        <v>2257.37</v>
      </c>
      <c r="P2142" t="s">
        <v>78</v>
      </c>
      <c r="Q2142" s="94">
        <v>45281.661111111112</v>
      </c>
      <c r="R2142">
        <v>2937.96</v>
      </c>
      <c r="S2142">
        <v>4514.74</v>
      </c>
      <c r="T2142" t="str">
        <f>VLOOKUP(E2142,zamiana!A:B,2,0)</f>
        <v>ALSTOM LRH</v>
      </c>
    </row>
    <row r="2143" spans="1:20" x14ac:dyDescent="0.3">
      <c r="A2143" t="s">
        <v>5984</v>
      </c>
      <c r="B2143" s="2">
        <v>45245</v>
      </c>
      <c r="C2143" s="2">
        <v>45244</v>
      </c>
      <c r="D2143" s="2"/>
      <c r="E2143" t="s">
        <v>994</v>
      </c>
      <c r="F2143" t="s">
        <v>995</v>
      </c>
      <c r="G2143" t="s">
        <v>942</v>
      </c>
      <c r="H2143" t="s">
        <v>996</v>
      </c>
      <c r="I2143" t="s">
        <v>5986</v>
      </c>
      <c r="J2143" t="s">
        <v>1917</v>
      </c>
      <c r="K2143" t="s">
        <v>1334</v>
      </c>
      <c r="L2143">
        <v>2</v>
      </c>
      <c r="M2143" t="s">
        <v>77</v>
      </c>
      <c r="N2143">
        <v>1471.38</v>
      </c>
      <c r="O2143">
        <v>2277.36</v>
      </c>
      <c r="P2143" t="s">
        <v>78</v>
      </c>
      <c r="Q2143" s="94">
        <v>45281.655555555553</v>
      </c>
      <c r="R2143">
        <v>2942.76</v>
      </c>
      <c r="S2143">
        <v>4554.72</v>
      </c>
      <c r="T2143" t="str">
        <f>VLOOKUP(E2143,zamiana!A:B,2,0)</f>
        <v>ALSTOM LRH</v>
      </c>
    </row>
    <row r="2144" spans="1:20" x14ac:dyDescent="0.3">
      <c r="A2144" t="s">
        <v>5984</v>
      </c>
      <c r="B2144" s="2">
        <v>45245</v>
      </c>
      <c r="C2144" s="2">
        <v>45244</v>
      </c>
      <c r="D2144" s="2"/>
      <c r="E2144" t="s">
        <v>994</v>
      </c>
      <c r="F2144" t="s">
        <v>995</v>
      </c>
      <c r="G2144" t="s">
        <v>942</v>
      </c>
      <c r="H2144" t="s">
        <v>996</v>
      </c>
      <c r="I2144" t="s">
        <v>4031</v>
      </c>
      <c r="J2144" t="s">
        <v>1917</v>
      </c>
      <c r="K2144" t="s">
        <v>1334</v>
      </c>
      <c r="L2144">
        <v>2</v>
      </c>
      <c r="M2144" t="s">
        <v>77</v>
      </c>
      <c r="N2144">
        <v>1466.55</v>
      </c>
      <c r="O2144">
        <v>2138.89</v>
      </c>
      <c r="P2144" t="s">
        <v>78</v>
      </c>
      <c r="Q2144" s="94">
        <v>45281.661111111112</v>
      </c>
      <c r="R2144">
        <v>2933.1</v>
      </c>
      <c r="S2144">
        <v>4277.78</v>
      </c>
      <c r="T2144" t="str">
        <f>VLOOKUP(E2144,zamiana!A:B,2,0)</f>
        <v>ALSTOM LRH</v>
      </c>
    </row>
    <row r="2145" spans="1:20" x14ac:dyDescent="0.3">
      <c r="A2145" t="s">
        <v>5984</v>
      </c>
      <c r="B2145" s="2">
        <v>45245</v>
      </c>
      <c r="C2145" s="2">
        <v>45244</v>
      </c>
      <c r="D2145" s="2"/>
      <c r="E2145" t="s">
        <v>994</v>
      </c>
      <c r="F2145" t="s">
        <v>995</v>
      </c>
      <c r="G2145" t="s">
        <v>942</v>
      </c>
      <c r="H2145" t="s">
        <v>996</v>
      </c>
      <c r="I2145" t="s">
        <v>3239</v>
      </c>
      <c r="J2145" t="s">
        <v>1917</v>
      </c>
      <c r="K2145" t="s">
        <v>1334</v>
      </c>
      <c r="L2145">
        <v>3</v>
      </c>
      <c r="M2145" t="s">
        <v>77</v>
      </c>
      <c r="N2145">
        <v>659.63</v>
      </c>
      <c r="O2145">
        <v>431.88</v>
      </c>
      <c r="P2145" t="s">
        <v>78</v>
      </c>
      <c r="Q2145" s="94">
        <v>45281.661111111112</v>
      </c>
      <c r="R2145">
        <v>1978.89</v>
      </c>
      <c r="S2145">
        <v>1295.6400000000001</v>
      </c>
      <c r="T2145" t="str">
        <f>VLOOKUP(E2145,zamiana!A:B,2,0)</f>
        <v>ALSTOM LRH</v>
      </c>
    </row>
    <row r="2146" spans="1:20" x14ac:dyDescent="0.3">
      <c r="A2146" t="s">
        <v>5984</v>
      </c>
      <c r="B2146" s="2">
        <v>45245</v>
      </c>
      <c r="C2146" s="2">
        <v>45244</v>
      </c>
      <c r="D2146" s="2"/>
      <c r="E2146" t="s">
        <v>994</v>
      </c>
      <c r="F2146" t="s">
        <v>995</v>
      </c>
      <c r="G2146" t="s">
        <v>942</v>
      </c>
      <c r="H2146" t="s">
        <v>996</v>
      </c>
      <c r="I2146" t="s">
        <v>3239</v>
      </c>
      <c r="J2146" t="s">
        <v>1917</v>
      </c>
      <c r="K2146" t="s">
        <v>1334</v>
      </c>
      <c r="L2146">
        <v>5</v>
      </c>
      <c r="M2146" t="s">
        <v>77</v>
      </c>
      <c r="N2146">
        <v>659.63</v>
      </c>
      <c r="O2146">
        <v>431.88</v>
      </c>
      <c r="P2146" t="s">
        <v>78</v>
      </c>
      <c r="Q2146" s="94">
        <v>45281.661111111112</v>
      </c>
      <c r="R2146">
        <v>3298.15</v>
      </c>
      <c r="S2146">
        <v>2159.4</v>
      </c>
      <c r="T2146" t="str">
        <f>VLOOKUP(E2146,zamiana!A:B,2,0)</f>
        <v>ALSTOM LRH</v>
      </c>
    </row>
    <row r="2147" spans="1:20" x14ac:dyDescent="0.3">
      <c r="A2147" t="s">
        <v>5984</v>
      </c>
      <c r="B2147" s="2">
        <v>45245</v>
      </c>
      <c r="C2147" s="2">
        <v>45244</v>
      </c>
      <c r="D2147" s="2"/>
      <c r="E2147" t="s">
        <v>994</v>
      </c>
      <c r="F2147" t="s">
        <v>995</v>
      </c>
      <c r="G2147" t="s">
        <v>942</v>
      </c>
      <c r="H2147" t="s">
        <v>996</v>
      </c>
      <c r="I2147" t="s">
        <v>3657</v>
      </c>
      <c r="J2147" t="s">
        <v>1917</v>
      </c>
      <c r="K2147" t="s">
        <v>1334</v>
      </c>
      <c r="L2147">
        <v>1</v>
      </c>
      <c r="M2147" t="s">
        <v>77</v>
      </c>
      <c r="N2147">
        <v>870.63</v>
      </c>
      <c r="O2147">
        <v>505.12</v>
      </c>
      <c r="P2147" t="s">
        <v>78</v>
      </c>
      <c r="Q2147" s="94">
        <v>45281.661111111112</v>
      </c>
      <c r="R2147">
        <v>870.63</v>
      </c>
      <c r="S2147">
        <v>505.12</v>
      </c>
      <c r="T2147" t="str">
        <f>VLOOKUP(E2147,zamiana!A:B,2,0)</f>
        <v>ALSTOM LRH</v>
      </c>
    </row>
    <row r="2148" spans="1:20" x14ac:dyDescent="0.3">
      <c r="A2148" t="s">
        <v>5984</v>
      </c>
      <c r="B2148" s="2">
        <v>45245</v>
      </c>
      <c r="C2148" s="2">
        <v>45244</v>
      </c>
      <c r="D2148" s="2"/>
      <c r="E2148" t="s">
        <v>994</v>
      </c>
      <c r="F2148" t="s">
        <v>995</v>
      </c>
      <c r="G2148" t="s">
        <v>942</v>
      </c>
      <c r="H2148" t="s">
        <v>996</v>
      </c>
      <c r="I2148" t="s">
        <v>1916</v>
      </c>
      <c r="J2148" t="s">
        <v>1917</v>
      </c>
      <c r="K2148" t="s">
        <v>1334</v>
      </c>
      <c r="L2148">
        <v>4</v>
      </c>
      <c r="M2148" t="s">
        <v>77</v>
      </c>
      <c r="N2148">
        <v>583.41999999999996</v>
      </c>
      <c r="O2148">
        <v>401.51</v>
      </c>
      <c r="P2148" t="s">
        <v>78</v>
      </c>
      <c r="Q2148" s="94">
        <v>45281.661111111112</v>
      </c>
      <c r="R2148">
        <v>2333.6799999999998</v>
      </c>
      <c r="S2148">
        <v>1606.04</v>
      </c>
      <c r="T2148" t="str">
        <f>VLOOKUP(E2148,zamiana!A:B,2,0)</f>
        <v>ALSTOM LRH</v>
      </c>
    </row>
    <row r="2149" spans="1:20" x14ac:dyDescent="0.3">
      <c r="A2149" t="s">
        <v>5987</v>
      </c>
      <c r="B2149" s="2">
        <v>45245</v>
      </c>
      <c r="C2149" s="2">
        <v>45244</v>
      </c>
      <c r="D2149" s="2"/>
      <c r="E2149" t="s">
        <v>994</v>
      </c>
      <c r="F2149" t="s">
        <v>995</v>
      </c>
      <c r="G2149" t="s">
        <v>942</v>
      </c>
      <c r="H2149" t="s">
        <v>996</v>
      </c>
      <c r="I2149" t="s">
        <v>3942</v>
      </c>
      <c r="J2149" t="s">
        <v>3651</v>
      </c>
      <c r="K2149" t="s">
        <v>12</v>
      </c>
      <c r="L2149">
        <v>4</v>
      </c>
      <c r="M2149" t="s">
        <v>77</v>
      </c>
      <c r="N2149">
        <v>32.54</v>
      </c>
      <c r="O2149">
        <v>19.37</v>
      </c>
      <c r="P2149" t="s">
        <v>78</v>
      </c>
      <c r="Q2149" s="94">
        <v>45281.67291666667</v>
      </c>
      <c r="R2149">
        <v>130.16</v>
      </c>
      <c r="S2149">
        <v>77.48</v>
      </c>
      <c r="T2149" t="str">
        <f>VLOOKUP(E2149,zamiana!A:B,2,0)</f>
        <v>ALSTOM LRH</v>
      </c>
    </row>
    <row r="2150" spans="1:20" x14ac:dyDescent="0.3">
      <c r="A2150" t="s">
        <v>5988</v>
      </c>
      <c r="B2150" s="2">
        <v>45245</v>
      </c>
      <c r="C2150" s="2">
        <v>45244</v>
      </c>
      <c r="D2150" s="2"/>
      <c r="E2150" t="s">
        <v>994</v>
      </c>
      <c r="F2150" t="s">
        <v>995</v>
      </c>
      <c r="G2150" t="s">
        <v>942</v>
      </c>
      <c r="H2150" t="s">
        <v>996</v>
      </c>
      <c r="I2150" t="s">
        <v>5989</v>
      </c>
      <c r="J2150" t="s">
        <v>79</v>
      </c>
      <c r="K2150" t="s">
        <v>12</v>
      </c>
      <c r="L2150">
        <v>42</v>
      </c>
      <c r="M2150" t="s">
        <v>77</v>
      </c>
      <c r="N2150">
        <v>17.87</v>
      </c>
      <c r="O2150">
        <v>6.94</v>
      </c>
      <c r="P2150" t="s">
        <v>78</v>
      </c>
      <c r="Q2150" s="94">
        <v>45281.663194444445</v>
      </c>
      <c r="R2150">
        <v>750.54</v>
      </c>
      <c r="S2150">
        <v>291.48</v>
      </c>
      <c r="T2150" t="str">
        <f>VLOOKUP(E2150,zamiana!A:B,2,0)</f>
        <v>ALSTOM LRH</v>
      </c>
    </row>
    <row r="2151" spans="1:20" x14ac:dyDescent="0.3">
      <c r="A2151" t="s">
        <v>5988</v>
      </c>
      <c r="B2151" s="2">
        <v>45245</v>
      </c>
      <c r="C2151" s="2">
        <v>45244</v>
      </c>
      <c r="D2151" s="2"/>
      <c r="E2151" t="s">
        <v>994</v>
      </c>
      <c r="F2151" t="s">
        <v>995</v>
      </c>
      <c r="G2151" t="s">
        <v>942</v>
      </c>
      <c r="H2151" t="s">
        <v>996</v>
      </c>
      <c r="I2151" t="s">
        <v>5990</v>
      </c>
      <c r="J2151" t="s">
        <v>5991</v>
      </c>
      <c r="K2151" t="s">
        <v>12</v>
      </c>
      <c r="L2151">
        <v>63</v>
      </c>
      <c r="M2151" t="s">
        <v>77</v>
      </c>
      <c r="N2151">
        <v>78.52</v>
      </c>
      <c r="O2151">
        <v>36.4</v>
      </c>
      <c r="P2151" t="s">
        <v>78</v>
      </c>
      <c r="Q2151" s="94">
        <v>45281.667361111111</v>
      </c>
      <c r="R2151">
        <v>4946.76</v>
      </c>
      <c r="S2151">
        <v>2293.1999999999998</v>
      </c>
      <c r="T2151" t="str">
        <f>VLOOKUP(E2151,zamiana!A:B,2,0)</f>
        <v>ALSTOM LRH</v>
      </c>
    </row>
    <row r="2152" spans="1:20" x14ac:dyDescent="0.3">
      <c r="A2152" t="s">
        <v>5988</v>
      </c>
      <c r="B2152" s="2">
        <v>45245</v>
      </c>
      <c r="C2152" s="2">
        <v>45244</v>
      </c>
      <c r="D2152" s="2"/>
      <c r="E2152" t="s">
        <v>994</v>
      </c>
      <c r="F2152" t="s">
        <v>995</v>
      </c>
      <c r="G2152" t="s">
        <v>942</v>
      </c>
      <c r="H2152" t="s">
        <v>996</v>
      </c>
      <c r="I2152" t="s">
        <v>3663</v>
      </c>
      <c r="J2152" t="s">
        <v>3664</v>
      </c>
      <c r="K2152" t="s">
        <v>12</v>
      </c>
      <c r="L2152">
        <v>97</v>
      </c>
      <c r="M2152" t="s">
        <v>77</v>
      </c>
      <c r="N2152">
        <v>21.28</v>
      </c>
      <c r="O2152">
        <v>10.119999999999999</v>
      </c>
      <c r="P2152" t="s">
        <v>78</v>
      </c>
      <c r="Q2152" s="94">
        <v>45281.663194444445</v>
      </c>
      <c r="R2152">
        <v>2064.16</v>
      </c>
      <c r="S2152">
        <v>981.64</v>
      </c>
      <c r="T2152" t="str">
        <f>VLOOKUP(E2152,zamiana!A:B,2,0)</f>
        <v>ALSTOM LRH</v>
      </c>
    </row>
    <row r="2153" spans="1:20" x14ac:dyDescent="0.3">
      <c r="A2153" t="s">
        <v>5992</v>
      </c>
      <c r="B2153" s="2">
        <v>45245</v>
      </c>
      <c r="C2153" s="2">
        <v>45244</v>
      </c>
      <c r="D2153" s="2"/>
      <c r="E2153" t="s">
        <v>994</v>
      </c>
      <c r="F2153" t="s">
        <v>995</v>
      </c>
      <c r="G2153" t="s">
        <v>942</v>
      </c>
      <c r="H2153" t="s">
        <v>996</v>
      </c>
      <c r="I2153" t="s">
        <v>4377</v>
      </c>
      <c r="J2153" t="s">
        <v>4378</v>
      </c>
      <c r="K2153" t="s">
        <v>12</v>
      </c>
      <c r="L2153">
        <v>11</v>
      </c>
      <c r="M2153" t="s">
        <v>77</v>
      </c>
      <c r="N2153">
        <v>18.36</v>
      </c>
      <c r="O2153">
        <v>11.39</v>
      </c>
      <c r="P2153" t="s">
        <v>78</v>
      </c>
      <c r="Q2153" s="94">
        <v>45281.681250000001</v>
      </c>
      <c r="R2153">
        <v>201.96</v>
      </c>
      <c r="S2153">
        <v>125.29</v>
      </c>
      <c r="T2153" t="str">
        <f>VLOOKUP(E2153,zamiana!A:B,2,0)</f>
        <v>ALSTOM LRH</v>
      </c>
    </row>
    <row r="2154" spans="1:20" x14ac:dyDescent="0.3">
      <c r="A2154" t="s">
        <v>5993</v>
      </c>
      <c r="B2154" s="2">
        <v>45245</v>
      </c>
      <c r="C2154" s="2">
        <v>45244</v>
      </c>
      <c r="D2154" s="2"/>
      <c r="E2154" t="s">
        <v>994</v>
      </c>
      <c r="F2154" t="s">
        <v>995</v>
      </c>
      <c r="G2154" t="s">
        <v>942</v>
      </c>
      <c r="H2154" t="s">
        <v>996</v>
      </c>
      <c r="I2154" t="s">
        <v>5994</v>
      </c>
      <c r="J2154" t="s">
        <v>2428</v>
      </c>
      <c r="K2154" t="s">
        <v>12</v>
      </c>
      <c r="L2154">
        <v>13</v>
      </c>
      <c r="M2154" t="s">
        <v>77</v>
      </c>
      <c r="N2154">
        <v>60.08</v>
      </c>
      <c r="O2154">
        <v>24.46</v>
      </c>
      <c r="P2154" t="s">
        <v>78</v>
      </c>
      <c r="Q2154" s="94">
        <v>45281.67291666667</v>
      </c>
      <c r="R2154">
        <v>781.04</v>
      </c>
      <c r="S2154">
        <v>317.98</v>
      </c>
      <c r="T2154" t="str">
        <f>VLOOKUP(E2154,zamiana!A:B,2,0)</f>
        <v>ALSTOM LRH</v>
      </c>
    </row>
    <row r="2155" spans="1:20" x14ac:dyDescent="0.3">
      <c r="A2155" t="s">
        <v>5995</v>
      </c>
      <c r="B2155" s="2">
        <v>45245</v>
      </c>
      <c r="C2155" s="2">
        <v>45244</v>
      </c>
      <c r="D2155" s="2"/>
      <c r="E2155" t="s">
        <v>994</v>
      </c>
      <c r="F2155" t="s">
        <v>995</v>
      </c>
      <c r="G2155" t="s">
        <v>942</v>
      </c>
      <c r="H2155" t="s">
        <v>996</v>
      </c>
      <c r="I2155" t="s">
        <v>5996</v>
      </c>
      <c r="J2155" t="s">
        <v>5997</v>
      </c>
      <c r="K2155" t="s">
        <v>104</v>
      </c>
      <c r="L2155">
        <v>3</v>
      </c>
      <c r="M2155" t="s">
        <v>77</v>
      </c>
      <c r="N2155">
        <v>154.19999999999999</v>
      </c>
      <c r="O2155">
        <v>84.6</v>
      </c>
      <c r="P2155" t="s">
        <v>78</v>
      </c>
      <c r="Q2155" s="94">
        <v>45281.64166666667</v>
      </c>
      <c r="R2155">
        <v>462.6</v>
      </c>
      <c r="S2155">
        <v>253.8</v>
      </c>
      <c r="T2155" t="str">
        <f>VLOOKUP(E2155,zamiana!A:B,2,0)</f>
        <v>ALSTOM LRH</v>
      </c>
    </row>
    <row r="2156" spans="1:20" x14ac:dyDescent="0.3">
      <c r="A2156" t="s">
        <v>5998</v>
      </c>
      <c r="B2156" s="2">
        <v>45245</v>
      </c>
      <c r="C2156" s="2">
        <v>45244</v>
      </c>
      <c r="D2156" s="2"/>
      <c r="E2156" t="s">
        <v>994</v>
      </c>
      <c r="F2156" t="s">
        <v>995</v>
      </c>
      <c r="G2156" t="s">
        <v>942</v>
      </c>
      <c r="H2156" t="s">
        <v>996</v>
      </c>
      <c r="I2156" t="s">
        <v>4882</v>
      </c>
      <c r="J2156" t="s">
        <v>1917</v>
      </c>
      <c r="K2156" t="s">
        <v>1334</v>
      </c>
      <c r="L2156">
        <v>1</v>
      </c>
      <c r="M2156" t="s">
        <v>77</v>
      </c>
      <c r="N2156">
        <v>1657.19</v>
      </c>
      <c r="O2156">
        <v>2364.81</v>
      </c>
      <c r="P2156" t="s">
        <v>78</v>
      </c>
      <c r="Q2156" s="94">
        <v>45281.661111111112</v>
      </c>
      <c r="R2156">
        <v>1657.19</v>
      </c>
      <c r="S2156">
        <v>2364.81</v>
      </c>
      <c r="T2156" t="str">
        <f>VLOOKUP(E2156,zamiana!A:B,2,0)</f>
        <v>ALSTOM LRH</v>
      </c>
    </row>
    <row r="2157" spans="1:20" x14ac:dyDescent="0.3">
      <c r="A2157" t="s">
        <v>5999</v>
      </c>
      <c r="B2157" s="2">
        <v>45245</v>
      </c>
      <c r="C2157" s="2">
        <v>45244</v>
      </c>
      <c r="D2157" s="2"/>
      <c r="E2157" t="s">
        <v>994</v>
      </c>
      <c r="F2157" t="s">
        <v>995</v>
      </c>
      <c r="G2157" t="s">
        <v>942</v>
      </c>
      <c r="H2157" t="s">
        <v>996</v>
      </c>
      <c r="I2157" t="s">
        <v>4038</v>
      </c>
      <c r="J2157" t="s">
        <v>4038</v>
      </c>
      <c r="K2157" t="s">
        <v>104</v>
      </c>
      <c r="L2157">
        <v>3</v>
      </c>
      <c r="M2157" t="s">
        <v>77</v>
      </c>
      <c r="N2157">
        <v>124.67</v>
      </c>
      <c r="O2157">
        <v>95.63</v>
      </c>
      <c r="P2157" t="s">
        <v>78</v>
      </c>
      <c r="Q2157" s="94">
        <v>45281.666666666664</v>
      </c>
      <c r="R2157">
        <v>374.01</v>
      </c>
      <c r="S2157">
        <v>286.89</v>
      </c>
      <c r="T2157" t="str">
        <f>VLOOKUP(E2157,zamiana!A:B,2,0)</f>
        <v>ALSTOM LRH</v>
      </c>
    </row>
    <row r="2158" spans="1:20" x14ac:dyDescent="0.3">
      <c r="A2158" t="s">
        <v>5999</v>
      </c>
      <c r="B2158" s="2">
        <v>45245</v>
      </c>
      <c r="C2158" s="2">
        <v>45244</v>
      </c>
      <c r="D2158" s="2"/>
      <c r="E2158" t="s">
        <v>994</v>
      </c>
      <c r="F2158" t="s">
        <v>995</v>
      </c>
      <c r="G2158" t="s">
        <v>942</v>
      </c>
      <c r="H2158" t="s">
        <v>996</v>
      </c>
      <c r="I2158" t="s">
        <v>6000</v>
      </c>
      <c r="J2158" t="s">
        <v>1333</v>
      </c>
      <c r="K2158" t="s">
        <v>1334</v>
      </c>
      <c r="L2158">
        <v>2</v>
      </c>
      <c r="M2158" t="s">
        <v>77</v>
      </c>
      <c r="N2158">
        <v>439.5</v>
      </c>
      <c r="O2158">
        <v>232.98</v>
      </c>
      <c r="P2158" t="s">
        <v>78</v>
      </c>
      <c r="Q2158" s="94">
        <v>45281.637499999997</v>
      </c>
      <c r="R2158">
        <v>879</v>
      </c>
      <c r="S2158">
        <v>465.96</v>
      </c>
      <c r="T2158" t="str">
        <f>VLOOKUP(E2158,zamiana!A:B,2,0)</f>
        <v>ALSTOM LRH</v>
      </c>
    </row>
    <row r="2159" spans="1:20" x14ac:dyDescent="0.3">
      <c r="A2159" t="s">
        <v>6001</v>
      </c>
      <c r="B2159" s="2">
        <v>45245</v>
      </c>
      <c r="C2159" s="2">
        <v>45244</v>
      </c>
      <c r="D2159" s="2"/>
      <c r="E2159" t="s">
        <v>994</v>
      </c>
      <c r="F2159" t="s">
        <v>995</v>
      </c>
      <c r="G2159" t="s">
        <v>942</v>
      </c>
      <c r="H2159" t="s">
        <v>996</v>
      </c>
      <c r="I2159" t="s">
        <v>4042</v>
      </c>
      <c r="J2159" t="s">
        <v>2430</v>
      </c>
      <c r="K2159" t="s">
        <v>12</v>
      </c>
      <c r="L2159">
        <v>19</v>
      </c>
      <c r="M2159" t="s">
        <v>77</v>
      </c>
      <c r="N2159">
        <v>79.72</v>
      </c>
      <c r="O2159">
        <v>43.6</v>
      </c>
      <c r="P2159" t="s">
        <v>78</v>
      </c>
      <c r="Q2159" s="94">
        <v>45281.667361111111</v>
      </c>
      <c r="R2159">
        <v>1514.68</v>
      </c>
      <c r="S2159">
        <v>828.4</v>
      </c>
      <c r="T2159" t="str">
        <f>VLOOKUP(E2159,zamiana!A:B,2,0)</f>
        <v>ALSTOM LRH</v>
      </c>
    </row>
    <row r="2160" spans="1:20" x14ac:dyDescent="0.3">
      <c r="A2160" t="s">
        <v>6001</v>
      </c>
      <c r="B2160" s="2">
        <v>45245</v>
      </c>
      <c r="C2160" s="2">
        <v>45244</v>
      </c>
      <c r="D2160" s="2"/>
      <c r="E2160" t="s">
        <v>994</v>
      </c>
      <c r="F2160" t="s">
        <v>995</v>
      </c>
      <c r="G2160" t="s">
        <v>942</v>
      </c>
      <c r="H2160" t="s">
        <v>996</v>
      </c>
      <c r="I2160" t="s">
        <v>1796</v>
      </c>
      <c r="J2160" t="s">
        <v>1797</v>
      </c>
      <c r="K2160" t="s">
        <v>104</v>
      </c>
      <c r="L2160">
        <v>1</v>
      </c>
      <c r="M2160" t="s">
        <v>77</v>
      </c>
      <c r="N2160">
        <v>83.93</v>
      </c>
      <c r="O2160">
        <v>69.709999999999994</v>
      </c>
      <c r="P2160" t="s">
        <v>78</v>
      </c>
      <c r="Q2160" s="94">
        <v>45281.662499999999</v>
      </c>
      <c r="R2160">
        <v>83.93</v>
      </c>
      <c r="S2160">
        <v>69.709999999999994</v>
      </c>
      <c r="T2160" t="str">
        <f>VLOOKUP(E2160,zamiana!A:B,2,0)</f>
        <v>ALSTOM LRH</v>
      </c>
    </row>
    <row r="2161" spans="1:20" x14ac:dyDescent="0.3">
      <c r="A2161" t="s">
        <v>6002</v>
      </c>
      <c r="B2161" s="2">
        <v>45245</v>
      </c>
      <c r="C2161" s="2">
        <v>45244</v>
      </c>
      <c r="D2161" s="2"/>
      <c r="E2161" t="s">
        <v>994</v>
      </c>
      <c r="F2161" t="s">
        <v>995</v>
      </c>
      <c r="G2161" t="s">
        <v>942</v>
      </c>
      <c r="H2161" t="s">
        <v>996</v>
      </c>
      <c r="I2161" t="s">
        <v>6003</v>
      </c>
      <c r="J2161" t="s">
        <v>844</v>
      </c>
      <c r="K2161" t="s">
        <v>104</v>
      </c>
      <c r="L2161">
        <v>1</v>
      </c>
      <c r="M2161" t="s">
        <v>77</v>
      </c>
      <c r="N2161">
        <v>69.959999999999994</v>
      </c>
      <c r="O2161">
        <v>235.39</v>
      </c>
      <c r="P2161" t="s">
        <v>78</v>
      </c>
      <c r="Q2161" s="94">
        <v>45281.65347222222</v>
      </c>
      <c r="R2161">
        <v>69.959999999999994</v>
      </c>
      <c r="S2161">
        <v>235.39</v>
      </c>
      <c r="T2161" t="str">
        <f>VLOOKUP(E2161,zamiana!A:B,2,0)</f>
        <v>ALSTOM LRH</v>
      </c>
    </row>
    <row r="2162" spans="1:20" x14ac:dyDescent="0.3">
      <c r="A2162" t="s">
        <v>6002</v>
      </c>
      <c r="B2162" s="2">
        <v>45245</v>
      </c>
      <c r="C2162" s="2">
        <v>45244</v>
      </c>
      <c r="D2162" s="2"/>
      <c r="E2162" t="s">
        <v>994</v>
      </c>
      <c r="F2162" t="s">
        <v>995</v>
      </c>
      <c r="G2162" t="s">
        <v>942</v>
      </c>
      <c r="H2162" t="s">
        <v>996</v>
      </c>
      <c r="I2162" t="s">
        <v>5978</v>
      </c>
      <c r="J2162" t="s">
        <v>844</v>
      </c>
      <c r="K2162" t="s">
        <v>104</v>
      </c>
      <c r="L2162">
        <v>1</v>
      </c>
      <c r="M2162" t="s">
        <v>77</v>
      </c>
      <c r="N2162">
        <v>185.68</v>
      </c>
      <c r="O2162">
        <v>111.7</v>
      </c>
      <c r="P2162" t="s">
        <v>78</v>
      </c>
      <c r="Q2162" s="94">
        <v>45281.65347222222</v>
      </c>
      <c r="R2162">
        <v>185.68</v>
      </c>
      <c r="S2162">
        <v>111.7</v>
      </c>
      <c r="T2162" t="str">
        <f>VLOOKUP(E2162,zamiana!A:B,2,0)</f>
        <v>ALSTOM LRH</v>
      </c>
    </row>
    <row r="2163" spans="1:20" x14ac:dyDescent="0.3">
      <c r="A2163" t="s">
        <v>6002</v>
      </c>
      <c r="B2163" s="2">
        <v>45245</v>
      </c>
      <c r="C2163" s="2">
        <v>45244</v>
      </c>
      <c r="D2163" s="2"/>
      <c r="E2163" t="s">
        <v>994</v>
      </c>
      <c r="F2163" t="s">
        <v>995</v>
      </c>
      <c r="G2163" t="s">
        <v>942</v>
      </c>
      <c r="H2163" t="s">
        <v>996</v>
      </c>
      <c r="I2163" t="s">
        <v>6004</v>
      </c>
      <c r="J2163" t="s">
        <v>1456</v>
      </c>
      <c r="K2163" t="s">
        <v>104</v>
      </c>
      <c r="L2163">
        <v>3</v>
      </c>
      <c r="M2163" t="s">
        <v>77</v>
      </c>
      <c r="N2163">
        <v>4.57</v>
      </c>
      <c r="O2163">
        <v>4.45</v>
      </c>
      <c r="P2163" t="s">
        <v>78</v>
      </c>
      <c r="Q2163" s="94">
        <v>45281.65347222222</v>
      </c>
      <c r="R2163">
        <v>13.71</v>
      </c>
      <c r="S2163">
        <v>13.35</v>
      </c>
      <c r="T2163" t="str">
        <f>VLOOKUP(E2163,zamiana!A:B,2,0)</f>
        <v>ALSTOM LRH</v>
      </c>
    </row>
    <row r="2164" spans="1:20" x14ac:dyDescent="0.3">
      <c r="A2164" t="s">
        <v>6002</v>
      </c>
      <c r="B2164" s="2">
        <v>45245</v>
      </c>
      <c r="C2164" s="2">
        <v>45244</v>
      </c>
      <c r="D2164" s="2"/>
      <c r="E2164" t="s">
        <v>994</v>
      </c>
      <c r="F2164" t="s">
        <v>995</v>
      </c>
      <c r="G2164" t="s">
        <v>942</v>
      </c>
      <c r="H2164" t="s">
        <v>996</v>
      </c>
      <c r="I2164" t="s">
        <v>3655</v>
      </c>
      <c r="J2164" t="s">
        <v>1868</v>
      </c>
      <c r="K2164" t="s">
        <v>104</v>
      </c>
      <c r="L2164">
        <v>6</v>
      </c>
      <c r="M2164" t="s">
        <v>77</v>
      </c>
      <c r="N2164">
        <v>231.03</v>
      </c>
      <c r="O2164">
        <v>173.62</v>
      </c>
      <c r="P2164" t="s">
        <v>78</v>
      </c>
      <c r="Q2164" s="94">
        <v>45281.683333333334</v>
      </c>
      <c r="R2164">
        <v>1386.18</v>
      </c>
      <c r="S2164">
        <v>1041.72</v>
      </c>
      <c r="T2164" t="str">
        <f>VLOOKUP(E2164,zamiana!A:B,2,0)</f>
        <v>ALSTOM LRH</v>
      </c>
    </row>
    <row r="2165" spans="1:20" x14ac:dyDescent="0.3">
      <c r="A2165" t="s">
        <v>6005</v>
      </c>
      <c r="B2165" s="2">
        <v>45245</v>
      </c>
      <c r="C2165" s="2">
        <v>45244</v>
      </c>
      <c r="D2165" s="2"/>
      <c r="E2165" t="s">
        <v>994</v>
      </c>
      <c r="F2165" t="s">
        <v>995</v>
      </c>
      <c r="G2165" t="s">
        <v>942</v>
      </c>
      <c r="H2165" t="s">
        <v>996</v>
      </c>
      <c r="I2165" t="s">
        <v>4888</v>
      </c>
      <c r="J2165" t="s">
        <v>4889</v>
      </c>
      <c r="K2165" t="s">
        <v>12</v>
      </c>
      <c r="L2165">
        <v>4</v>
      </c>
      <c r="M2165" t="s">
        <v>77</v>
      </c>
      <c r="N2165">
        <v>651.69000000000005</v>
      </c>
      <c r="O2165">
        <v>357.68</v>
      </c>
      <c r="P2165" t="s">
        <v>78</v>
      </c>
      <c r="Q2165" s="94">
        <v>45281.665277777778</v>
      </c>
      <c r="R2165">
        <v>2606.7600000000002</v>
      </c>
      <c r="S2165">
        <v>1430.72</v>
      </c>
      <c r="T2165" t="str">
        <f>VLOOKUP(E2165,zamiana!A:B,2,0)</f>
        <v>ALSTOM LRH</v>
      </c>
    </row>
    <row r="2166" spans="1:20" x14ac:dyDescent="0.3">
      <c r="A2166" t="s">
        <v>6005</v>
      </c>
      <c r="B2166" s="2">
        <v>45245</v>
      </c>
      <c r="C2166" s="2">
        <v>45244</v>
      </c>
      <c r="D2166" s="2"/>
      <c r="E2166" t="s">
        <v>994</v>
      </c>
      <c r="F2166" t="s">
        <v>995</v>
      </c>
      <c r="G2166" t="s">
        <v>942</v>
      </c>
      <c r="H2166" t="s">
        <v>996</v>
      </c>
      <c r="I2166" t="s">
        <v>3661</v>
      </c>
      <c r="J2166" t="s">
        <v>3662</v>
      </c>
      <c r="K2166" t="s">
        <v>12</v>
      </c>
      <c r="L2166">
        <v>4</v>
      </c>
      <c r="M2166" t="s">
        <v>77</v>
      </c>
      <c r="N2166">
        <v>63.13</v>
      </c>
      <c r="O2166">
        <v>50.79</v>
      </c>
      <c r="P2166" t="s">
        <v>78</v>
      </c>
      <c r="Q2166" s="94">
        <v>45281.663194444445</v>
      </c>
      <c r="R2166">
        <v>252.52</v>
      </c>
      <c r="S2166">
        <v>203.16</v>
      </c>
      <c r="T2166" t="str">
        <f>VLOOKUP(E2166,zamiana!A:B,2,0)</f>
        <v>ALSTOM LRH</v>
      </c>
    </row>
    <row r="2167" spans="1:20" x14ac:dyDescent="0.3">
      <c r="A2167" t="s">
        <v>6006</v>
      </c>
      <c r="B2167" s="2">
        <v>45245</v>
      </c>
      <c r="C2167" s="2">
        <v>45244</v>
      </c>
      <c r="D2167" s="2"/>
      <c r="E2167" t="s">
        <v>994</v>
      </c>
      <c r="F2167" t="s">
        <v>995</v>
      </c>
      <c r="G2167" t="s">
        <v>942</v>
      </c>
      <c r="H2167" t="s">
        <v>996</v>
      </c>
      <c r="I2167" t="s">
        <v>5962</v>
      </c>
      <c r="J2167" t="s">
        <v>5963</v>
      </c>
      <c r="K2167" t="s">
        <v>12</v>
      </c>
      <c r="L2167">
        <v>8</v>
      </c>
      <c r="M2167" t="s">
        <v>77</v>
      </c>
      <c r="N2167">
        <v>53.6</v>
      </c>
      <c r="O2167">
        <v>41.82</v>
      </c>
      <c r="P2167" t="s">
        <v>78</v>
      </c>
      <c r="Q2167" s="94">
        <v>45281.681250000001</v>
      </c>
      <c r="R2167">
        <v>428.8</v>
      </c>
      <c r="S2167">
        <v>334.56</v>
      </c>
      <c r="T2167" t="str">
        <f>VLOOKUP(E2167,zamiana!A:B,2,0)</f>
        <v>ALSTOM LRH</v>
      </c>
    </row>
    <row r="2168" spans="1:20" x14ac:dyDescent="0.3">
      <c r="A2168" t="s">
        <v>6006</v>
      </c>
      <c r="B2168" s="2">
        <v>45245</v>
      </c>
      <c r="C2168" s="2">
        <v>45244</v>
      </c>
      <c r="D2168" s="2"/>
      <c r="E2168" t="s">
        <v>994</v>
      </c>
      <c r="F2168" t="s">
        <v>995</v>
      </c>
      <c r="G2168" t="s">
        <v>942</v>
      </c>
      <c r="H2168" t="s">
        <v>996</v>
      </c>
      <c r="I2168" t="s">
        <v>6007</v>
      </c>
      <c r="J2168" t="s">
        <v>6008</v>
      </c>
      <c r="K2168" t="s">
        <v>12</v>
      </c>
      <c r="L2168">
        <v>35</v>
      </c>
      <c r="M2168" t="s">
        <v>77</v>
      </c>
      <c r="N2168">
        <v>20.440000000000001</v>
      </c>
      <c r="O2168">
        <v>8.7100000000000009</v>
      </c>
      <c r="P2168" t="s">
        <v>78</v>
      </c>
      <c r="Q2168" s="94">
        <v>45281.678472222222</v>
      </c>
      <c r="R2168">
        <v>715.4</v>
      </c>
      <c r="S2168">
        <v>304.85000000000002</v>
      </c>
      <c r="T2168" t="str">
        <f>VLOOKUP(E2168,zamiana!A:B,2,0)</f>
        <v>ALSTOM LRH</v>
      </c>
    </row>
    <row r="2169" spans="1:20" x14ac:dyDescent="0.3">
      <c r="A2169" t="s">
        <v>6006</v>
      </c>
      <c r="B2169" s="2">
        <v>45245</v>
      </c>
      <c r="C2169" s="2">
        <v>45244</v>
      </c>
      <c r="D2169" s="2"/>
      <c r="E2169" t="s">
        <v>994</v>
      </c>
      <c r="F2169" t="s">
        <v>995</v>
      </c>
      <c r="G2169" t="s">
        <v>942</v>
      </c>
      <c r="H2169" t="s">
        <v>996</v>
      </c>
      <c r="I2169" t="s">
        <v>5102</v>
      </c>
      <c r="J2169" t="s">
        <v>1333</v>
      </c>
      <c r="K2169" t="s">
        <v>12</v>
      </c>
      <c r="L2169">
        <v>3</v>
      </c>
      <c r="M2169" t="s">
        <v>77</v>
      </c>
      <c r="N2169">
        <v>53.69</v>
      </c>
      <c r="O2169">
        <v>40.049999999999997</v>
      </c>
      <c r="P2169" t="s">
        <v>78</v>
      </c>
      <c r="Q2169" s="94">
        <v>45281.678472222222</v>
      </c>
      <c r="R2169">
        <v>161.07</v>
      </c>
      <c r="S2169">
        <v>120.15</v>
      </c>
      <c r="T2169" t="str">
        <f>VLOOKUP(E2169,zamiana!A:B,2,0)</f>
        <v>ALSTOM LRH</v>
      </c>
    </row>
    <row r="2170" spans="1:20" x14ac:dyDescent="0.3">
      <c r="A2170" t="s">
        <v>6006</v>
      </c>
      <c r="B2170" s="2">
        <v>45245</v>
      </c>
      <c r="C2170" s="2">
        <v>45244</v>
      </c>
      <c r="D2170" s="2"/>
      <c r="E2170" t="s">
        <v>994</v>
      </c>
      <c r="F2170" t="s">
        <v>995</v>
      </c>
      <c r="G2170" t="s">
        <v>942</v>
      </c>
      <c r="H2170" t="s">
        <v>996</v>
      </c>
      <c r="I2170" t="s">
        <v>3942</v>
      </c>
      <c r="J2170" t="s">
        <v>3651</v>
      </c>
      <c r="K2170" t="s">
        <v>12</v>
      </c>
      <c r="L2170">
        <v>1</v>
      </c>
      <c r="M2170" t="s">
        <v>77</v>
      </c>
      <c r="N2170">
        <v>32.54</v>
      </c>
      <c r="O2170">
        <v>19.37</v>
      </c>
      <c r="P2170" t="s">
        <v>78</v>
      </c>
      <c r="Q2170" s="94">
        <v>45281.67291666667</v>
      </c>
      <c r="R2170">
        <v>32.54</v>
      </c>
      <c r="S2170">
        <v>19.37</v>
      </c>
      <c r="T2170" t="str">
        <f>VLOOKUP(E2170,zamiana!A:B,2,0)</f>
        <v>ALSTOM LRH</v>
      </c>
    </row>
    <row r="2171" spans="1:20" x14ac:dyDescent="0.3">
      <c r="A2171" t="s">
        <v>6006</v>
      </c>
      <c r="B2171" s="2">
        <v>45245</v>
      </c>
      <c r="C2171" s="2">
        <v>45244</v>
      </c>
      <c r="D2171" s="2"/>
      <c r="E2171" t="s">
        <v>994</v>
      </c>
      <c r="F2171" t="s">
        <v>995</v>
      </c>
      <c r="G2171" t="s">
        <v>942</v>
      </c>
      <c r="H2171" t="s">
        <v>996</v>
      </c>
      <c r="I2171" t="s">
        <v>3942</v>
      </c>
      <c r="J2171" t="s">
        <v>3651</v>
      </c>
      <c r="K2171" t="s">
        <v>12</v>
      </c>
      <c r="L2171">
        <v>1</v>
      </c>
      <c r="M2171" t="s">
        <v>77</v>
      </c>
      <c r="N2171">
        <v>32.54</v>
      </c>
      <c r="O2171">
        <v>19.37</v>
      </c>
      <c r="P2171" t="s">
        <v>78</v>
      </c>
      <c r="Q2171" s="94">
        <v>45281.67291666667</v>
      </c>
      <c r="R2171">
        <v>32.54</v>
      </c>
      <c r="S2171">
        <v>19.37</v>
      </c>
      <c r="T2171" t="str">
        <f>VLOOKUP(E2171,zamiana!A:B,2,0)</f>
        <v>ALSTOM LRH</v>
      </c>
    </row>
    <row r="2172" spans="1:20" x14ac:dyDescent="0.3">
      <c r="A2172" t="s">
        <v>6009</v>
      </c>
      <c r="B2172" s="2">
        <v>45245</v>
      </c>
      <c r="C2172" s="2">
        <v>45244</v>
      </c>
      <c r="D2172" s="2"/>
      <c r="E2172" t="s">
        <v>994</v>
      </c>
      <c r="F2172" t="s">
        <v>995</v>
      </c>
      <c r="G2172" t="s">
        <v>942</v>
      </c>
      <c r="H2172" t="s">
        <v>996</v>
      </c>
      <c r="I2172" t="s">
        <v>6010</v>
      </c>
      <c r="J2172" t="s">
        <v>1333</v>
      </c>
      <c r="K2172" t="s">
        <v>12</v>
      </c>
      <c r="L2172">
        <v>32</v>
      </c>
      <c r="M2172" t="s">
        <v>77</v>
      </c>
      <c r="N2172">
        <v>41.63</v>
      </c>
      <c r="O2172">
        <v>28.88</v>
      </c>
      <c r="P2172" t="s">
        <v>78</v>
      </c>
      <c r="Q2172" s="94">
        <v>45281.643750000003</v>
      </c>
      <c r="R2172">
        <v>1332.16</v>
      </c>
      <c r="S2172">
        <v>924.16</v>
      </c>
      <c r="T2172" t="str">
        <f>VLOOKUP(E2172,zamiana!A:B,2,0)</f>
        <v>ALSTOM LRH</v>
      </c>
    </row>
    <row r="2173" spans="1:20" x14ac:dyDescent="0.3">
      <c r="A2173" t="s">
        <v>6009</v>
      </c>
      <c r="B2173" s="2">
        <v>45245</v>
      </c>
      <c r="C2173" s="2">
        <v>45244</v>
      </c>
      <c r="D2173" s="2"/>
      <c r="E2173" t="s">
        <v>994</v>
      </c>
      <c r="F2173" t="s">
        <v>995</v>
      </c>
      <c r="G2173" t="s">
        <v>942</v>
      </c>
      <c r="H2173" t="s">
        <v>996</v>
      </c>
      <c r="I2173" t="s">
        <v>4031</v>
      </c>
      <c r="J2173" t="s">
        <v>1917</v>
      </c>
      <c r="K2173" t="s">
        <v>1334</v>
      </c>
      <c r="L2173">
        <v>2</v>
      </c>
      <c r="M2173" t="s">
        <v>77</v>
      </c>
      <c r="N2173">
        <v>1466.55</v>
      </c>
      <c r="O2173">
        <v>2138.89</v>
      </c>
      <c r="P2173" t="s">
        <v>78</v>
      </c>
      <c r="Q2173" s="94">
        <v>45281.661111111112</v>
      </c>
      <c r="R2173">
        <v>2933.1</v>
      </c>
      <c r="S2173">
        <v>4277.78</v>
      </c>
      <c r="T2173" t="str">
        <f>VLOOKUP(E2173,zamiana!A:B,2,0)</f>
        <v>ALSTOM LRH</v>
      </c>
    </row>
    <row r="2174" spans="1:20" x14ac:dyDescent="0.3">
      <c r="A2174" t="s">
        <v>6009</v>
      </c>
      <c r="B2174" s="2">
        <v>45245</v>
      </c>
      <c r="C2174" s="2">
        <v>45244</v>
      </c>
      <c r="D2174" s="2"/>
      <c r="E2174" t="s">
        <v>994</v>
      </c>
      <c r="F2174" t="s">
        <v>995</v>
      </c>
      <c r="G2174" t="s">
        <v>942</v>
      </c>
      <c r="H2174" t="s">
        <v>996</v>
      </c>
      <c r="I2174" t="s">
        <v>3239</v>
      </c>
      <c r="J2174" t="s">
        <v>1917</v>
      </c>
      <c r="K2174" t="s">
        <v>1334</v>
      </c>
      <c r="L2174">
        <v>2</v>
      </c>
      <c r="M2174" t="s">
        <v>77</v>
      </c>
      <c r="N2174">
        <v>659.63</v>
      </c>
      <c r="O2174">
        <v>431.88</v>
      </c>
      <c r="P2174" t="s">
        <v>78</v>
      </c>
      <c r="Q2174" s="94">
        <v>45281.661111111112</v>
      </c>
      <c r="R2174">
        <v>1319.26</v>
      </c>
      <c r="S2174">
        <v>863.76</v>
      </c>
      <c r="T2174" t="str">
        <f>VLOOKUP(E2174,zamiana!A:B,2,0)</f>
        <v>ALSTOM LRH</v>
      </c>
    </row>
    <row r="2175" spans="1:20" x14ac:dyDescent="0.3">
      <c r="A2175" t="s">
        <v>6009</v>
      </c>
      <c r="B2175" s="2">
        <v>45245</v>
      </c>
      <c r="C2175" s="2">
        <v>45244</v>
      </c>
      <c r="D2175" s="2"/>
      <c r="E2175" t="s">
        <v>994</v>
      </c>
      <c r="F2175" t="s">
        <v>995</v>
      </c>
      <c r="G2175" t="s">
        <v>942</v>
      </c>
      <c r="H2175" t="s">
        <v>996</v>
      </c>
      <c r="I2175" t="s">
        <v>3657</v>
      </c>
      <c r="J2175" t="s">
        <v>1917</v>
      </c>
      <c r="K2175" t="s">
        <v>1334</v>
      </c>
      <c r="L2175">
        <v>4</v>
      </c>
      <c r="M2175" t="s">
        <v>77</v>
      </c>
      <c r="N2175">
        <v>870.63</v>
      </c>
      <c r="O2175">
        <v>505.12</v>
      </c>
      <c r="P2175" t="s">
        <v>78</v>
      </c>
      <c r="Q2175" s="94">
        <v>45281.661111111112</v>
      </c>
      <c r="R2175">
        <v>3482.52</v>
      </c>
      <c r="S2175">
        <v>2020.48</v>
      </c>
      <c r="T2175" t="str">
        <f>VLOOKUP(E2175,zamiana!A:B,2,0)</f>
        <v>ALSTOM LRH</v>
      </c>
    </row>
    <row r="2176" spans="1:20" x14ac:dyDescent="0.3">
      <c r="A2176" t="s">
        <v>6009</v>
      </c>
      <c r="B2176" s="2">
        <v>45245</v>
      </c>
      <c r="C2176" s="2">
        <v>45244</v>
      </c>
      <c r="D2176" s="2"/>
      <c r="E2176" t="s">
        <v>994</v>
      </c>
      <c r="F2176" t="s">
        <v>995</v>
      </c>
      <c r="G2176" t="s">
        <v>942</v>
      </c>
      <c r="H2176" t="s">
        <v>996</v>
      </c>
      <c r="I2176" t="s">
        <v>1916</v>
      </c>
      <c r="J2176" t="s">
        <v>1917</v>
      </c>
      <c r="K2176" t="s">
        <v>1334</v>
      </c>
      <c r="L2176">
        <v>1</v>
      </c>
      <c r="M2176" t="s">
        <v>77</v>
      </c>
      <c r="N2176">
        <v>583.41999999999996</v>
      </c>
      <c r="O2176">
        <v>401.51</v>
      </c>
      <c r="P2176" t="s">
        <v>78</v>
      </c>
      <c r="Q2176" s="94">
        <v>45281.661111111112</v>
      </c>
      <c r="R2176">
        <v>583.41999999999996</v>
      </c>
      <c r="S2176">
        <v>401.51</v>
      </c>
      <c r="T2176" t="str">
        <f>VLOOKUP(E2176,zamiana!A:B,2,0)</f>
        <v>ALSTOM LRH</v>
      </c>
    </row>
    <row r="2177" spans="1:20" x14ac:dyDescent="0.3">
      <c r="A2177" t="s">
        <v>6011</v>
      </c>
      <c r="B2177" s="2">
        <v>45245</v>
      </c>
      <c r="C2177" s="2">
        <v>45244</v>
      </c>
      <c r="D2177" s="2"/>
      <c r="E2177" t="s">
        <v>994</v>
      </c>
      <c r="F2177" t="s">
        <v>995</v>
      </c>
      <c r="G2177" t="s">
        <v>942</v>
      </c>
      <c r="H2177" t="s">
        <v>996</v>
      </c>
      <c r="I2177" t="s">
        <v>2417</v>
      </c>
      <c r="J2177" t="s">
        <v>1456</v>
      </c>
      <c r="K2177" t="s">
        <v>104</v>
      </c>
      <c r="L2177">
        <v>5</v>
      </c>
      <c r="M2177" t="s">
        <v>77</v>
      </c>
      <c r="N2177">
        <v>63.84</v>
      </c>
      <c r="O2177">
        <v>40.840000000000003</v>
      </c>
      <c r="P2177" t="s">
        <v>78</v>
      </c>
      <c r="Q2177" s="94">
        <v>45281.65347222222</v>
      </c>
      <c r="R2177">
        <v>319.2</v>
      </c>
      <c r="S2177">
        <v>204.2</v>
      </c>
      <c r="T2177" t="str">
        <f>VLOOKUP(E2177,zamiana!A:B,2,0)</f>
        <v>ALSTOM LRH</v>
      </c>
    </row>
    <row r="2178" spans="1:20" x14ac:dyDescent="0.3">
      <c r="A2178" t="s">
        <v>6011</v>
      </c>
      <c r="B2178" s="2">
        <v>45245</v>
      </c>
      <c r="C2178" s="2">
        <v>45244</v>
      </c>
      <c r="D2178" s="2"/>
      <c r="E2178" t="s">
        <v>994</v>
      </c>
      <c r="F2178" t="s">
        <v>995</v>
      </c>
      <c r="G2178" t="s">
        <v>942</v>
      </c>
      <c r="H2178" t="s">
        <v>996</v>
      </c>
      <c r="I2178" t="s">
        <v>2429</v>
      </c>
      <c r="J2178" t="s">
        <v>1456</v>
      </c>
      <c r="K2178" t="s">
        <v>104</v>
      </c>
      <c r="L2178">
        <v>1</v>
      </c>
      <c r="M2178" t="s">
        <v>77</v>
      </c>
      <c r="N2178">
        <v>183.42</v>
      </c>
      <c r="O2178">
        <v>152.71</v>
      </c>
      <c r="P2178" t="s">
        <v>78</v>
      </c>
      <c r="Q2178" s="94">
        <v>45281.65347222222</v>
      </c>
      <c r="R2178">
        <v>183.42</v>
      </c>
      <c r="S2178">
        <v>152.71</v>
      </c>
      <c r="T2178" t="str">
        <f>VLOOKUP(E2178,zamiana!A:B,2,0)</f>
        <v>ALSTOM LRH</v>
      </c>
    </row>
    <row r="2179" spans="1:20" x14ac:dyDescent="0.3">
      <c r="A2179" t="s">
        <v>6011</v>
      </c>
      <c r="B2179" s="2">
        <v>45245</v>
      </c>
      <c r="C2179" s="2">
        <v>45244</v>
      </c>
      <c r="D2179" s="2"/>
      <c r="E2179" t="s">
        <v>994</v>
      </c>
      <c r="F2179" t="s">
        <v>995</v>
      </c>
      <c r="G2179" t="s">
        <v>942</v>
      </c>
      <c r="H2179" t="s">
        <v>996</v>
      </c>
      <c r="I2179" t="s">
        <v>997</v>
      </c>
      <c r="J2179" t="s">
        <v>998</v>
      </c>
      <c r="K2179" t="s">
        <v>104</v>
      </c>
      <c r="L2179">
        <v>12</v>
      </c>
      <c r="M2179" t="s">
        <v>77</v>
      </c>
      <c r="N2179">
        <v>25.58</v>
      </c>
      <c r="O2179">
        <v>4.71</v>
      </c>
      <c r="P2179" t="s">
        <v>78</v>
      </c>
      <c r="Q2179" s="94">
        <v>45281.65347222222</v>
      </c>
      <c r="R2179">
        <v>306.95999999999998</v>
      </c>
      <c r="S2179">
        <v>56.52</v>
      </c>
      <c r="T2179" t="str">
        <f>VLOOKUP(E2179,zamiana!A:B,2,0)</f>
        <v>ALSTOM LRH</v>
      </c>
    </row>
    <row r="2180" spans="1:20" x14ac:dyDescent="0.3">
      <c r="A2180" t="s">
        <v>6012</v>
      </c>
      <c r="B2180" s="2">
        <v>45245</v>
      </c>
      <c r="C2180" s="2">
        <v>45244</v>
      </c>
      <c r="D2180" s="2"/>
      <c r="E2180" t="s">
        <v>994</v>
      </c>
      <c r="F2180" t="s">
        <v>995</v>
      </c>
      <c r="G2180" t="s">
        <v>942</v>
      </c>
      <c r="H2180" t="s">
        <v>996</v>
      </c>
      <c r="I2180" t="s">
        <v>3663</v>
      </c>
      <c r="J2180" t="s">
        <v>3664</v>
      </c>
      <c r="K2180" t="s">
        <v>12</v>
      </c>
      <c r="L2180">
        <v>2</v>
      </c>
      <c r="M2180" t="s">
        <v>77</v>
      </c>
      <c r="N2180">
        <v>21.28</v>
      </c>
      <c r="O2180">
        <v>10.119999999999999</v>
      </c>
      <c r="P2180" t="s">
        <v>78</v>
      </c>
      <c r="Q2180" s="94">
        <v>45281.663194444445</v>
      </c>
      <c r="R2180">
        <v>42.56</v>
      </c>
      <c r="S2180">
        <v>20.239999999999998</v>
      </c>
      <c r="T2180" t="str">
        <f>VLOOKUP(E2180,zamiana!A:B,2,0)</f>
        <v>ALSTOM LRH</v>
      </c>
    </row>
    <row r="2181" spans="1:20" x14ac:dyDescent="0.3">
      <c r="A2181" t="s">
        <v>6012</v>
      </c>
      <c r="B2181" s="2">
        <v>45245</v>
      </c>
      <c r="C2181" s="2">
        <v>45244</v>
      </c>
      <c r="D2181" s="2"/>
      <c r="E2181" t="s">
        <v>994</v>
      </c>
      <c r="F2181" t="s">
        <v>995</v>
      </c>
      <c r="G2181" t="s">
        <v>942</v>
      </c>
      <c r="H2181" t="s">
        <v>996</v>
      </c>
      <c r="I2181" t="s">
        <v>3665</v>
      </c>
      <c r="J2181" t="s">
        <v>3666</v>
      </c>
      <c r="K2181" t="s">
        <v>12</v>
      </c>
      <c r="L2181">
        <v>5</v>
      </c>
      <c r="M2181" t="s">
        <v>77</v>
      </c>
      <c r="N2181">
        <v>28.6</v>
      </c>
      <c r="O2181">
        <v>15.19</v>
      </c>
      <c r="P2181" t="s">
        <v>78</v>
      </c>
      <c r="Q2181" s="94">
        <v>45281.665277777778</v>
      </c>
      <c r="R2181">
        <v>143</v>
      </c>
      <c r="S2181">
        <v>75.95</v>
      </c>
      <c r="T2181" t="str">
        <f>VLOOKUP(E2181,zamiana!A:B,2,0)</f>
        <v>ALSTOM LRH</v>
      </c>
    </row>
    <row r="2182" spans="1:20" x14ac:dyDescent="0.3">
      <c r="A2182" t="s">
        <v>6013</v>
      </c>
      <c r="B2182" s="2">
        <v>45245</v>
      </c>
      <c r="C2182" s="2">
        <v>45244</v>
      </c>
      <c r="D2182" s="2"/>
      <c r="E2182" t="s">
        <v>994</v>
      </c>
      <c r="F2182" t="s">
        <v>995</v>
      </c>
      <c r="G2182" t="s">
        <v>942</v>
      </c>
      <c r="H2182" t="s">
        <v>996</v>
      </c>
      <c r="I2182" t="s">
        <v>4575</v>
      </c>
      <c r="J2182" t="s">
        <v>4576</v>
      </c>
      <c r="K2182" t="s">
        <v>12</v>
      </c>
      <c r="L2182">
        <v>2</v>
      </c>
      <c r="M2182" t="s">
        <v>77</v>
      </c>
      <c r="N2182">
        <v>66.459999999999994</v>
      </c>
      <c r="O2182">
        <v>36.340000000000003</v>
      </c>
      <c r="P2182" t="s">
        <v>78</v>
      </c>
      <c r="Q2182" s="94">
        <v>45281.679166666669</v>
      </c>
      <c r="R2182">
        <v>132.91999999999999</v>
      </c>
      <c r="S2182">
        <v>72.680000000000007</v>
      </c>
      <c r="T2182" t="str">
        <f>VLOOKUP(E2182,zamiana!A:B,2,0)</f>
        <v>ALSTOM LRH</v>
      </c>
    </row>
    <row r="2183" spans="1:20" x14ac:dyDescent="0.3">
      <c r="A2183" t="s">
        <v>6013</v>
      </c>
      <c r="B2183" s="2">
        <v>45245</v>
      </c>
      <c r="C2183" s="2">
        <v>45244</v>
      </c>
      <c r="D2183" s="2"/>
      <c r="E2183" t="s">
        <v>994</v>
      </c>
      <c r="F2183" t="s">
        <v>995</v>
      </c>
      <c r="G2183" t="s">
        <v>942</v>
      </c>
      <c r="H2183" t="s">
        <v>996</v>
      </c>
      <c r="I2183" t="s">
        <v>6014</v>
      </c>
      <c r="J2183" t="s">
        <v>3651</v>
      </c>
      <c r="K2183" t="s">
        <v>12</v>
      </c>
      <c r="L2183">
        <v>8</v>
      </c>
      <c r="M2183" t="s">
        <v>77</v>
      </c>
      <c r="N2183">
        <v>59.45</v>
      </c>
      <c r="O2183">
        <v>39.159999999999997</v>
      </c>
      <c r="P2183" t="s">
        <v>78</v>
      </c>
      <c r="Q2183" s="94">
        <v>45281.679166666669</v>
      </c>
      <c r="R2183">
        <v>475.6</v>
      </c>
      <c r="S2183">
        <v>313.27999999999997</v>
      </c>
      <c r="T2183" t="str">
        <f>VLOOKUP(E2183,zamiana!A:B,2,0)</f>
        <v>ALSTOM LRH</v>
      </c>
    </row>
    <row r="2184" spans="1:20" x14ac:dyDescent="0.3">
      <c r="A2184" t="s">
        <v>6013</v>
      </c>
      <c r="B2184" s="2">
        <v>45245</v>
      </c>
      <c r="C2184" s="2">
        <v>45244</v>
      </c>
      <c r="D2184" s="2"/>
      <c r="E2184" t="s">
        <v>994</v>
      </c>
      <c r="F2184" t="s">
        <v>995</v>
      </c>
      <c r="G2184" t="s">
        <v>942</v>
      </c>
      <c r="H2184" t="s">
        <v>996</v>
      </c>
      <c r="I2184" t="s">
        <v>6015</v>
      </c>
      <c r="J2184" t="s">
        <v>3651</v>
      </c>
      <c r="K2184" t="s">
        <v>12</v>
      </c>
      <c r="L2184">
        <v>56</v>
      </c>
      <c r="M2184" t="s">
        <v>77</v>
      </c>
      <c r="N2184">
        <v>51.96</v>
      </c>
      <c r="O2184">
        <v>35.549999999999997</v>
      </c>
      <c r="P2184" t="s">
        <v>78</v>
      </c>
      <c r="Q2184" s="94">
        <v>45281.679166666669</v>
      </c>
      <c r="R2184">
        <v>2909.76</v>
      </c>
      <c r="S2184">
        <v>1990.8</v>
      </c>
      <c r="T2184" t="str">
        <f>VLOOKUP(E2184,zamiana!A:B,2,0)</f>
        <v>ALSTOM LRH</v>
      </c>
    </row>
    <row r="2185" spans="1:20" x14ac:dyDescent="0.3">
      <c r="A2185" t="s">
        <v>6016</v>
      </c>
      <c r="B2185" s="2">
        <v>45244</v>
      </c>
      <c r="C2185" s="2">
        <v>45244</v>
      </c>
      <c r="D2185" s="2"/>
      <c r="E2185" t="s">
        <v>994</v>
      </c>
      <c r="F2185" t="s">
        <v>995</v>
      </c>
      <c r="G2185" t="s">
        <v>942</v>
      </c>
      <c r="H2185" t="s">
        <v>996</v>
      </c>
      <c r="I2185" t="s">
        <v>6017</v>
      </c>
      <c r="J2185" t="s">
        <v>6018</v>
      </c>
      <c r="K2185" t="s">
        <v>12</v>
      </c>
      <c r="L2185">
        <v>30</v>
      </c>
      <c r="M2185" t="s">
        <v>77</v>
      </c>
      <c r="N2185">
        <v>201.68</v>
      </c>
      <c r="O2185">
        <v>97.39</v>
      </c>
      <c r="P2185" t="s">
        <v>78</v>
      </c>
      <c r="Q2185" s="94">
        <v>45281.667361111111</v>
      </c>
      <c r="R2185">
        <v>6050.4</v>
      </c>
      <c r="S2185">
        <v>2921.7</v>
      </c>
      <c r="T2185" t="str">
        <f>VLOOKUP(E2185,zamiana!A:B,2,0)</f>
        <v>ALSTOM LRH</v>
      </c>
    </row>
    <row r="2186" spans="1:20" x14ac:dyDescent="0.3">
      <c r="A2186" t="s">
        <v>6016</v>
      </c>
      <c r="B2186" s="2">
        <v>45244</v>
      </c>
      <c r="C2186" s="2">
        <v>45244</v>
      </c>
      <c r="D2186" s="2"/>
      <c r="E2186" t="s">
        <v>994</v>
      </c>
      <c r="F2186" t="s">
        <v>995</v>
      </c>
      <c r="G2186" t="s">
        <v>942</v>
      </c>
      <c r="H2186" t="s">
        <v>996</v>
      </c>
      <c r="I2186" t="s">
        <v>6019</v>
      </c>
      <c r="J2186" t="s">
        <v>6020</v>
      </c>
      <c r="K2186" t="s">
        <v>12</v>
      </c>
      <c r="L2186">
        <v>14</v>
      </c>
      <c r="M2186" t="s">
        <v>77</v>
      </c>
      <c r="N2186">
        <v>154.19999999999999</v>
      </c>
      <c r="O2186">
        <v>63.15</v>
      </c>
      <c r="P2186" t="s">
        <v>78</v>
      </c>
      <c r="Q2186" s="94">
        <v>45281.664583333331</v>
      </c>
      <c r="R2186">
        <v>2158.8000000000002</v>
      </c>
      <c r="S2186">
        <v>884.1</v>
      </c>
      <c r="T2186" t="str">
        <f>VLOOKUP(E2186,zamiana!A:B,2,0)</f>
        <v>ALSTOM LRH</v>
      </c>
    </row>
    <row r="2187" spans="1:20" x14ac:dyDescent="0.3">
      <c r="A2187" t="s">
        <v>6016</v>
      </c>
      <c r="B2187" s="2">
        <v>45244</v>
      </c>
      <c r="C2187" s="2">
        <v>45244</v>
      </c>
      <c r="D2187" s="2"/>
      <c r="E2187" t="s">
        <v>994</v>
      </c>
      <c r="F2187" t="s">
        <v>995</v>
      </c>
      <c r="G2187" t="s">
        <v>942</v>
      </c>
      <c r="H2187" t="s">
        <v>996</v>
      </c>
      <c r="I2187" t="s">
        <v>5996</v>
      </c>
      <c r="J2187" t="s">
        <v>5997</v>
      </c>
      <c r="K2187" t="s">
        <v>104</v>
      </c>
      <c r="L2187">
        <v>11</v>
      </c>
      <c r="M2187" t="s">
        <v>77</v>
      </c>
      <c r="N2187">
        <v>154.19999999999999</v>
      </c>
      <c r="O2187">
        <v>84.6</v>
      </c>
      <c r="P2187" t="s">
        <v>78</v>
      </c>
      <c r="Q2187" s="94">
        <v>45281.64166666667</v>
      </c>
      <c r="R2187">
        <v>1696.2</v>
      </c>
      <c r="S2187">
        <v>930.6</v>
      </c>
      <c r="T2187" t="str">
        <f>VLOOKUP(E2187,zamiana!A:B,2,0)</f>
        <v>ALSTOM LRH</v>
      </c>
    </row>
    <row r="2188" spans="1:20" x14ac:dyDescent="0.3">
      <c r="A2188" t="s">
        <v>6021</v>
      </c>
      <c r="B2188" s="2">
        <v>45244</v>
      </c>
      <c r="C2188" s="2">
        <v>45244</v>
      </c>
      <c r="D2188" s="2"/>
      <c r="E2188" t="s">
        <v>994</v>
      </c>
      <c r="F2188" t="s">
        <v>995</v>
      </c>
      <c r="G2188" t="s">
        <v>942</v>
      </c>
      <c r="H2188" t="s">
        <v>996</v>
      </c>
      <c r="I2188" t="s">
        <v>6022</v>
      </c>
      <c r="J2188" t="s">
        <v>1917</v>
      </c>
      <c r="K2188" t="s">
        <v>1334</v>
      </c>
      <c r="L2188">
        <v>12</v>
      </c>
      <c r="M2188" t="s">
        <v>77</v>
      </c>
      <c r="N2188">
        <v>1090</v>
      </c>
      <c r="O2188">
        <v>778.76</v>
      </c>
      <c r="P2188" t="s">
        <v>78</v>
      </c>
      <c r="Q2188" s="94">
        <v>45281.661111111112</v>
      </c>
      <c r="R2188">
        <v>13080</v>
      </c>
      <c r="S2188">
        <v>9345.1200000000008</v>
      </c>
      <c r="T2188" t="str">
        <f>VLOOKUP(E2188,zamiana!A:B,2,0)</f>
        <v>ALSTOM LRH</v>
      </c>
    </row>
    <row r="2189" spans="1:20" x14ac:dyDescent="0.3">
      <c r="A2189" t="s">
        <v>6023</v>
      </c>
      <c r="B2189" s="2">
        <v>45244</v>
      </c>
      <c r="C2189" s="2">
        <v>45244</v>
      </c>
      <c r="D2189" s="2"/>
      <c r="E2189" t="s">
        <v>994</v>
      </c>
      <c r="F2189" t="s">
        <v>995</v>
      </c>
      <c r="G2189" t="s">
        <v>942</v>
      </c>
      <c r="H2189" t="s">
        <v>996</v>
      </c>
      <c r="I2189" t="s">
        <v>5043</v>
      </c>
      <c r="J2189" t="s">
        <v>2416</v>
      </c>
      <c r="K2189" t="s">
        <v>12</v>
      </c>
      <c r="L2189">
        <v>6</v>
      </c>
      <c r="M2189" t="s">
        <v>77</v>
      </c>
      <c r="N2189">
        <v>43.36</v>
      </c>
      <c r="O2189">
        <v>27.01</v>
      </c>
      <c r="P2189" t="s">
        <v>78</v>
      </c>
      <c r="Q2189" s="94">
        <v>45281.677777777775</v>
      </c>
      <c r="R2189">
        <v>260.16000000000003</v>
      </c>
      <c r="S2189">
        <v>162.06</v>
      </c>
      <c r="T2189" t="str">
        <f>VLOOKUP(E2189,zamiana!A:B,2,0)</f>
        <v>ALSTOM LRH</v>
      </c>
    </row>
    <row r="2190" spans="1:20" x14ac:dyDescent="0.3">
      <c r="A2190" t="s">
        <v>6023</v>
      </c>
      <c r="B2190" s="2">
        <v>45244</v>
      </c>
      <c r="C2190" s="2">
        <v>45244</v>
      </c>
      <c r="D2190" s="2"/>
      <c r="E2190" t="s">
        <v>994</v>
      </c>
      <c r="F2190" t="s">
        <v>995</v>
      </c>
      <c r="G2190" t="s">
        <v>942</v>
      </c>
      <c r="H2190" t="s">
        <v>996</v>
      </c>
      <c r="I2190" t="s">
        <v>5011</v>
      </c>
      <c r="J2190" t="s">
        <v>5012</v>
      </c>
      <c r="K2190" t="s">
        <v>12</v>
      </c>
      <c r="L2190">
        <v>12</v>
      </c>
      <c r="M2190" t="s">
        <v>77</v>
      </c>
      <c r="N2190">
        <v>19.510000000000002</v>
      </c>
      <c r="O2190">
        <v>11.96</v>
      </c>
      <c r="P2190" t="s">
        <v>78</v>
      </c>
      <c r="Q2190" s="94">
        <v>45281.677777777775</v>
      </c>
      <c r="R2190">
        <v>234.12</v>
      </c>
      <c r="S2190">
        <v>143.52000000000001</v>
      </c>
      <c r="T2190" t="str">
        <f>VLOOKUP(E2190,zamiana!A:B,2,0)</f>
        <v>ALSTOM LRH</v>
      </c>
    </row>
    <row r="2191" spans="1:20" x14ac:dyDescent="0.3">
      <c r="A2191" t="s">
        <v>6024</v>
      </c>
      <c r="B2191" s="2">
        <v>45244</v>
      </c>
      <c r="C2191" s="2">
        <v>45244</v>
      </c>
      <c r="D2191" s="2"/>
      <c r="E2191" t="s">
        <v>994</v>
      </c>
      <c r="F2191" t="s">
        <v>995</v>
      </c>
      <c r="G2191" t="s">
        <v>942</v>
      </c>
      <c r="H2191" t="s">
        <v>996</v>
      </c>
      <c r="I2191" t="s">
        <v>4039</v>
      </c>
      <c r="J2191" t="s">
        <v>3915</v>
      </c>
      <c r="K2191" t="s">
        <v>104</v>
      </c>
      <c r="L2191">
        <v>10</v>
      </c>
      <c r="M2191" t="s">
        <v>77</v>
      </c>
      <c r="N2191">
        <v>185.24</v>
      </c>
      <c r="O2191">
        <v>61.65</v>
      </c>
      <c r="P2191" t="s">
        <v>78</v>
      </c>
      <c r="Q2191" s="94">
        <v>45281.646527777775</v>
      </c>
      <c r="R2191">
        <v>1852.4</v>
      </c>
      <c r="S2191">
        <v>616.5</v>
      </c>
      <c r="T2191" t="str">
        <f>VLOOKUP(E2191,zamiana!A:B,2,0)</f>
        <v>ALSTOM LRH</v>
      </c>
    </row>
    <row r="2192" spans="1:20" x14ac:dyDescent="0.3">
      <c r="A2192" t="s">
        <v>6025</v>
      </c>
      <c r="B2192" s="2">
        <v>45244</v>
      </c>
      <c r="C2192" s="2">
        <v>45244</v>
      </c>
      <c r="D2192" s="2"/>
      <c r="E2192" t="s">
        <v>994</v>
      </c>
      <c r="F2192" t="s">
        <v>995</v>
      </c>
      <c r="G2192" t="s">
        <v>942</v>
      </c>
      <c r="H2192" t="s">
        <v>996</v>
      </c>
      <c r="I2192" t="s">
        <v>6026</v>
      </c>
      <c r="J2192" t="s">
        <v>6027</v>
      </c>
      <c r="K2192" t="s">
        <v>12</v>
      </c>
      <c r="L2192">
        <v>14</v>
      </c>
      <c r="M2192" t="s">
        <v>77</v>
      </c>
      <c r="N2192">
        <v>20.04</v>
      </c>
      <c r="O2192">
        <v>16.239999999999998</v>
      </c>
      <c r="P2192" t="s">
        <v>78</v>
      </c>
      <c r="Q2192" s="94">
        <v>45281.681250000001</v>
      </c>
      <c r="R2192">
        <v>280.56</v>
      </c>
      <c r="S2192">
        <v>227.36</v>
      </c>
      <c r="T2192" t="str">
        <f>VLOOKUP(E2192,zamiana!A:B,2,0)</f>
        <v>ALSTOM LRH</v>
      </c>
    </row>
    <row r="2193" spans="1:20" x14ac:dyDescent="0.3">
      <c r="A2193" t="s">
        <v>6025</v>
      </c>
      <c r="B2193" s="2">
        <v>45244</v>
      </c>
      <c r="C2193" s="2">
        <v>45244</v>
      </c>
      <c r="D2193" s="2"/>
      <c r="E2193" t="s">
        <v>994</v>
      </c>
      <c r="F2193" t="s">
        <v>995</v>
      </c>
      <c r="G2193" t="s">
        <v>942</v>
      </c>
      <c r="H2193" t="s">
        <v>996</v>
      </c>
      <c r="I2193" t="s">
        <v>6028</v>
      </c>
      <c r="J2193" t="s">
        <v>6027</v>
      </c>
      <c r="K2193" t="s">
        <v>12</v>
      </c>
      <c r="L2193">
        <v>7</v>
      </c>
      <c r="M2193" t="s">
        <v>77</v>
      </c>
      <c r="N2193">
        <v>24.3</v>
      </c>
      <c r="O2193">
        <v>18.09</v>
      </c>
      <c r="P2193" t="s">
        <v>78</v>
      </c>
      <c r="Q2193" s="94">
        <v>45281.681250000001</v>
      </c>
      <c r="R2193">
        <v>170.1</v>
      </c>
      <c r="S2193">
        <v>126.63</v>
      </c>
      <c r="T2193" t="str">
        <f>VLOOKUP(E2193,zamiana!A:B,2,0)</f>
        <v>ALSTOM LRH</v>
      </c>
    </row>
    <row r="2194" spans="1:20" x14ac:dyDescent="0.3">
      <c r="A2194" t="s">
        <v>6029</v>
      </c>
      <c r="B2194" s="2">
        <v>45244</v>
      </c>
      <c r="C2194" s="2">
        <v>45244</v>
      </c>
      <c r="D2194" s="2"/>
      <c r="E2194" t="s">
        <v>994</v>
      </c>
      <c r="F2194" t="s">
        <v>995</v>
      </c>
      <c r="G2194" t="s">
        <v>942</v>
      </c>
      <c r="H2194" t="s">
        <v>996</v>
      </c>
      <c r="I2194" t="s">
        <v>6030</v>
      </c>
      <c r="J2194" t="s">
        <v>1333</v>
      </c>
      <c r="K2194" t="s">
        <v>12</v>
      </c>
      <c r="L2194">
        <v>12</v>
      </c>
      <c r="M2194" t="s">
        <v>77</v>
      </c>
      <c r="N2194">
        <v>22.3</v>
      </c>
      <c r="O2194">
        <v>11.22</v>
      </c>
      <c r="P2194" t="s">
        <v>78</v>
      </c>
      <c r="Q2194" s="94">
        <v>45281.669444444444</v>
      </c>
      <c r="R2194">
        <v>267.60000000000002</v>
      </c>
      <c r="S2194">
        <v>134.63999999999999</v>
      </c>
      <c r="T2194" t="str">
        <f>VLOOKUP(E2194,zamiana!A:B,2,0)</f>
        <v>ALSTOM LRH</v>
      </c>
    </row>
    <row r="2195" spans="1:20" x14ac:dyDescent="0.3">
      <c r="A2195" t="s">
        <v>6029</v>
      </c>
      <c r="B2195" s="2">
        <v>45244</v>
      </c>
      <c r="C2195" s="2">
        <v>45244</v>
      </c>
      <c r="D2195" s="2"/>
      <c r="E2195" t="s">
        <v>994</v>
      </c>
      <c r="F2195" t="s">
        <v>995</v>
      </c>
      <c r="G2195" t="s">
        <v>942</v>
      </c>
      <c r="H2195" t="s">
        <v>996</v>
      </c>
      <c r="I2195" t="s">
        <v>6031</v>
      </c>
      <c r="J2195" t="s">
        <v>3651</v>
      </c>
      <c r="K2195" t="s">
        <v>12</v>
      </c>
      <c r="L2195">
        <v>15</v>
      </c>
      <c r="M2195" t="s">
        <v>77</v>
      </c>
      <c r="N2195">
        <v>38.79</v>
      </c>
      <c r="O2195">
        <v>21.31</v>
      </c>
      <c r="P2195" t="s">
        <v>78</v>
      </c>
      <c r="Q2195" s="94">
        <v>45281.669444444444</v>
      </c>
      <c r="R2195">
        <v>581.85</v>
      </c>
      <c r="S2195">
        <v>319.64999999999998</v>
      </c>
      <c r="T2195" t="str">
        <f>VLOOKUP(E2195,zamiana!A:B,2,0)</f>
        <v>ALSTOM LRH</v>
      </c>
    </row>
    <row r="2196" spans="1:20" x14ac:dyDescent="0.3">
      <c r="A2196" t="s">
        <v>6029</v>
      </c>
      <c r="B2196" s="2">
        <v>45244</v>
      </c>
      <c r="C2196" s="2">
        <v>45244</v>
      </c>
      <c r="D2196" s="2"/>
      <c r="E2196" t="s">
        <v>994</v>
      </c>
      <c r="F2196" t="s">
        <v>995</v>
      </c>
      <c r="G2196" t="s">
        <v>942</v>
      </c>
      <c r="H2196" t="s">
        <v>996</v>
      </c>
      <c r="I2196" t="s">
        <v>6032</v>
      </c>
      <c r="J2196" t="s">
        <v>3651</v>
      </c>
      <c r="K2196" t="s">
        <v>12</v>
      </c>
      <c r="L2196">
        <v>15</v>
      </c>
      <c r="M2196" t="s">
        <v>77</v>
      </c>
      <c r="N2196">
        <v>40.57</v>
      </c>
      <c r="O2196">
        <v>22.76</v>
      </c>
      <c r="P2196" t="s">
        <v>78</v>
      </c>
      <c r="Q2196" s="94">
        <v>45281.669444444444</v>
      </c>
      <c r="R2196">
        <v>608.54999999999995</v>
      </c>
      <c r="S2196">
        <v>341.4</v>
      </c>
      <c r="T2196" t="str">
        <f>VLOOKUP(E2196,zamiana!A:B,2,0)</f>
        <v>ALSTOM LRH</v>
      </c>
    </row>
    <row r="2197" spans="1:20" x14ac:dyDescent="0.3">
      <c r="A2197" t="s">
        <v>6029</v>
      </c>
      <c r="B2197" s="2">
        <v>45244</v>
      </c>
      <c r="C2197" s="2">
        <v>45244</v>
      </c>
      <c r="D2197" s="2"/>
      <c r="E2197" t="s">
        <v>994</v>
      </c>
      <c r="F2197" t="s">
        <v>995</v>
      </c>
      <c r="G2197" t="s">
        <v>942</v>
      </c>
      <c r="H2197" t="s">
        <v>996</v>
      </c>
      <c r="I2197" t="s">
        <v>5100</v>
      </c>
      <c r="J2197" t="s">
        <v>105</v>
      </c>
      <c r="K2197" t="s">
        <v>12</v>
      </c>
      <c r="L2197">
        <v>37</v>
      </c>
      <c r="M2197" t="s">
        <v>77</v>
      </c>
      <c r="N2197">
        <v>17.34</v>
      </c>
      <c r="O2197">
        <v>8.6300000000000008</v>
      </c>
      <c r="P2197" t="s">
        <v>78</v>
      </c>
      <c r="Q2197" s="94">
        <v>45281.67291666667</v>
      </c>
      <c r="R2197">
        <v>641.58000000000004</v>
      </c>
      <c r="S2197">
        <v>319.31</v>
      </c>
      <c r="T2197" t="str">
        <f>VLOOKUP(E2197,zamiana!A:B,2,0)</f>
        <v>ALSTOM LRH</v>
      </c>
    </row>
    <row r="2198" spans="1:20" x14ac:dyDescent="0.3">
      <c r="A2198" t="s">
        <v>6029</v>
      </c>
      <c r="B2198" s="2">
        <v>45244</v>
      </c>
      <c r="C2198" s="2">
        <v>45244</v>
      </c>
      <c r="D2198" s="2"/>
      <c r="E2198" t="s">
        <v>994</v>
      </c>
      <c r="F2198" t="s">
        <v>995</v>
      </c>
      <c r="G2198" t="s">
        <v>942</v>
      </c>
      <c r="H2198" t="s">
        <v>996</v>
      </c>
      <c r="I2198" t="s">
        <v>3942</v>
      </c>
      <c r="J2198" t="s">
        <v>3651</v>
      </c>
      <c r="K2198" t="s">
        <v>12</v>
      </c>
      <c r="L2198">
        <v>9</v>
      </c>
      <c r="M2198" t="s">
        <v>77</v>
      </c>
      <c r="N2198">
        <v>32.54</v>
      </c>
      <c r="O2198">
        <v>19.37</v>
      </c>
      <c r="P2198" t="s">
        <v>78</v>
      </c>
      <c r="Q2198" s="94">
        <v>45281.67291666667</v>
      </c>
      <c r="R2198">
        <v>292.86</v>
      </c>
      <c r="S2198">
        <v>174.33</v>
      </c>
      <c r="T2198" t="str">
        <f>VLOOKUP(E2198,zamiana!A:B,2,0)</f>
        <v>ALSTOM LRH</v>
      </c>
    </row>
    <row r="2199" spans="1:20" x14ac:dyDescent="0.3">
      <c r="A2199" t="s">
        <v>6033</v>
      </c>
      <c r="B2199" s="2">
        <v>45244</v>
      </c>
      <c r="C2199" s="2">
        <v>45244</v>
      </c>
      <c r="D2199" s="2"/>
      <c r="E2199" t="s">
        <v>994</v>
      </c>
      <c r="F2199" t="s">
        <v>995</v>
      </c>
      <c r="G2199" t="s">
        <v>942</v>
      </c>
      <c r="H2199" t="s">
        <v>996</v>
      </c>
      <c r="I2199" t="s">
        <v>6034</v>
      </c>
      <c r="J2199" t="s">
        <v>1456</v>
      </c>
      <c r="K2199" t="s">
        <v>104</v>
      </c>
      <c r="L2199">
        <v>117</v>
      </c>
      <c r="M2199" t="s">
        <v>77</v>
      </c>
      <c r="N2199">
        <v>8.1999999999999993</v>
      </c>
      <c r="O2199">
        <v>7.45</v>
      </c>
      <c r="P2199" t="s">
        <v>78</v>
      </c>
      <c r="Q2199" s="94">
        <v>45281.65347222222</v>
      </c>
      <c r="R2199">
        <v>959.4</v>
      </c>
      <c r="S2199">
        <v>871.65</v>
      </c>
      <c r="T2199" t="str">
        <f>VLOOKUP(E2199,zamiana!A:B,2,0)</f>
        <v>ALSTOM LRH</v>
      </c>
    </row>
    <row r="2200" spans="1:20" x14ac:dyDescent="0.3">
      <c r="A2200" t="s">
        <v>6033</v>
      </c>
      <c r="B2200" s="2">
        <v>45244</v>
      </c>
      <c r="C2200" s="2">
        <v>45244</v>
      </c>
      <c r="D2200" s="2"/>
      <c r="E2200" t="s">
        <v>994</v>
      </c>
      <c r="F2200" t="s">
        <v>995</v>
      </c>
      <c r="G2200" t="s">
        <v>942</v>
      </c>
      <c r="H2200" t="s">
        <v>996</v>
      </c>
      <c r="I2200" t="s">
        <v>6035</v>
      </c>
      <c r="J2200" t="s">
        <v>1456</v>
      </c>
      <c r="K2200" t="s">
        <v>104</v>
      </c>
      <c r="L2200">
        <v>32</v>
      </c>
      <c r="M2200" t="s">
        <v>77</v>
      </c>
      <c r="N2200">
        <v>21.06</v>
      </c>
      <c r="O2200">
        <v>16.71</v>
      </c>
      <c r="P2200" t="s">
        <v>78</v>
      </c>
      <c r="Q2200" s="94">
        <v>45281.65347222222</v>
      </c>
      <c r="R2200">
        <v>673.92</v>
      </c>
      <c r="S2200">
        <v>534.72</v>
      </c>
      <c r="T2200" t="str">
        <f>VLOOKUP(E2200,zamiana!A:B,2,0)</f>
        <v>ALSTOM LRH</v>
      </c>
    </row>
    <row r="2201" spans="1:20" x14ac:dyDescent="0.3">
      <c r="A2201" t="s">
        <v>6033</v>
      </c>
      <c r="B2201" s="2">
        <v>45244</v>
      </c>
      <c r="C2201" s="2">
        <v>45244</v>
      </c>
      <c r="D2201" s="2"/>
      <c r="E2201" t="s">
        <v>994</v>
      </c>
      <c r="F2201" t="s">
        <v>995</v>
      </c>
      <c r="G2201" t="s">
        <v>942</v>
      </c>
      <c r="H2201" t="s">
        <v>996</v>
      </c>
      <c r="I2201" t="s">
        <v>6036</v>
      </c>
      <c r="J2201" t="s">
        <v>1456</v>
      </c>
      <c r="K2201" t="s">
        <v>104</v>
      </c>
      <c r="L2201">
        <v>34</v>
      </c>
      <c r="M2201" t="s">
        <v>77</v>
      </c>
      <c r="N2201">
        <v>21.06</v>
      </c>
      <c r="O2201">
        <v>16.45</v>
      </c>
      <c r="P2201" t="s">
        <v>78</v>
      </c>
      <c r="Q2201" s="94">
        <v>45281.65347222222</v>
      </c>
      <c r="R2201">
        <v>716.04</v>
      </c>
      <c r="S2201">
        <v>559.29999999999995</v>
      </c>
      <c r="T2201" t="str">
        <f>VLOOKUP(E2201,zamiana!A:B,2,0)</f>
        <v>ALSTOM LRH</v>
      </c>
    </row>
    <row r="2202" spans="1:20" x14ac:dyDescent="0.3">
      <c r="A2202" t="s">
        <v>6033</v>
      </c>
      <c r="B2202" s="2">
        <v>45244</v>
      </c>
      <c r="C2202" s="2">
        <v>45244</v>
      </c>
      <c r="D2202" s="2"/>
      <c r="E2202" t="s">
        <v>994</v>
      </c>
      <c r="F2202" t="s">
        <v>995</v>
      </c>
      <c r="G2202" t="s">
        <v>942</v>
      </c>
      <c r="H2202" t="s">
        <v>996</v>
      </c>
      <c r="I2202" t="s">
        <v>2084</v>
      </c>
      <c r="J2202" t="s">
        <v>1868</v>
      </c>
      <c r="K2202" t="s">
        <v>104</v>
      </c>
      <c r="L2202">
        <v>6</v>
      </c>
      <c r="M2202" t="s">
        <v>77</v>
      </c>
      <c r="N2202">
        <v>236.36</v>
      </c>
      <c r="O2202">
        <v>189.02</v>
      </c>
      <c r="P2202" t="s">
        <v>78</v>
      </c>
      <c r="Q2202" s="94">
        <v>45281.65347222222</v>
      </c>
      <c r="R2202">
        <v>1418.16</v>
      </c>
      <c r="S2202">
        <v>1134.1199999999999</v>
      </c>
      <c r="T2202" t="str">
        <f>VLOOKUP(E2202,zamiana!A:B,2,0)</f>
        <v>ALSTOM LRH</v>
      </c>
    </row>
    <row r="2203" spans="1:20" x14ac:dyDescent="0.3">
      <c r="A2203" t="s">
        <v>6033</v>
      </c>
      <c r="B2203" s="2">
        <v>45244</v>
      </c>
      <c r="C2203" s="2">
        <v>45244</v>
      </c>
      <c r="D2203" s="2"/>
      <c r="E2203" t="s">
        <v>994</v>
      </c>
      <c r="F2203" t="s">
        <v>995</v>
      </c>
      <c r="G2203" t="s">
        <v>942</v>
      </c>
      <c r="H2203" t="s">
        <v>996</v>
      </c>
      <c r="I2203" t="s">
        <v>5098</v>
      </c>
      <c r="J2203" t="s">
        <v>81</v>
      </c>
      <c r="K2203" t="s">
        <v>104</v>
      </c>
      <c r="L2203">
        <v>26</v>
      </c>
      <c r="M2203" t="s">
        <v>77</v>
      </c>
      <c r="N2203">
        <v>29.22</v>
      </c>
      <c r="O2203">
        <v>37.82</v>
      </c>
      <c r="P2203" t="s">
        <v>78</v>
      </c>
      <c r="Q2203" s="94">
        <v>45281.65347222222</v>
      </c>
      <c r="R2203">
        <v>759.72</v>
      </c>
      <c r="S2203">
        <v>983.32</v>
      </c>
      <c r="T2203" t="str">
        <f>VLOOKUP(E2203,zamiana!A:B,2,0)</f>
        <v>ALSTOM LRH</v>
      </c>
    </row>
    <row r="2204" spans="1:20" x14ac:dyDescent="0.3">
      <c r="A2204" t="s">
        <v>6033</v>
      </c>
      <c r="B2204" s="2">
        <v>45244</v>
      </c>
      <c r="C2204" s="2">
        <v>45244</v>
      </c>
      <c r="D2204" s="2"/>
      <c r="E2204" t="s">
        <v>994</v>
      </c>
      <c r="F2204" t="s">
        <v>995</v>
      </c>
      <c r="G2204" t="s">
        <v>942</v>
      </c>
      <c r="H2204" t="s">
        <v>996</v>
      </c>
      <c r="I2204" t="s">
        <v>5097</v>
      </c>
      <c r="J2204" t="s">
        <v>844</v>
      </c>
      <c r="K2204" t="s">
        <v>104</v>
      </c>
      <c r="L2204">
        <v>10</v>
      </c>
      <c r="M2204" t="s">
        <v>77</v>
      </c>
      <c r="N2204">
        <v>60.96</v>
      </c>
      <c r="O2204">
        <v>27.44</v>
      </c>
      <c r="P2204" t="s">
        <v>78</v>
      </c>
      <c r="Q2204" s="94">
        <v>45281.65347222222</v>
      </c>
      <c r="R2204">
        <v>609.6</v>
      </c>
      <c r="S2204">
        <v>274.39999999999998</v>
      </c>
      <c r="T2204" t="str">
        <f>VLOOKUP(E2204,zamiana!A:B,2,0)</f>
        <v>ALSTOM LRH</v>
      </c>
    </row>
    <row r="2205" spans="1:20" x14ac:dyDescent="0.3">
      <c r="A2205" t="s">
        <v>6033</v>
      </c>
      <c r="B2205" s="2">
        <v>45244</v>
      </c>
      <c r="C2205" s="2">
        <v>45244</v>
      </c>
      <c r="D2205" s="2"/>
      <c r="E2205" t="s">
        <v>994</v>
      </c>
      <c r="F2205" t="s">
        <v>995</v>
      </c>
      <c r="G2205" t="s">
        <v>942</v>
      </c>
      <c r="H2205" t="s">
        <v>996</v>
      </c>
      <c r="I2205" t="s">
        <v>5096</v>
      </c>
      <c r="J2205" t="s">
        <v>844</v>
      </c>
      <c r="K2205" t="s">
        <v>104</v>
      </c>
      <c r="L2205">
        <v>10</v>
      </c>
      <c r="M2205" t="s">
        <v>77</v>
      </c>
      <c r="N2205">
        <v>60.96</v>
      </c>
      <c r="O2205">
        <v>27.44</v>
      </c>
      <c r="P2205" t="s">
        <v>78</v>
      </c>
      <c r="Q2205" s="94">
        <v>45281.65347222222</v>
      </c>
      <c r="R2205">
        <v>609.6</v>
      </c>
      <c r="S2205">
        <v>274.39999999999998</v>
      </c>
      <c r="T2205" t="str">
        <f>VLOOKUP(E2205,zamiana!A:B,2,0)</f>
        <v>ALSTOM LRH</v>
      </c>
    </row>
    <row r="2206" spans="1:20" x14ac:dyDescent="0.3">
      <c r="A2206" t="s">
        <v>6033</v>
      </c>
      <c r="B2206" s="2">
        <v>45244</v>
      </c>
      <c r="C2206" s="2">
        <v>45244</v>
      </c>
      <c r="D2206" s="2"/>
      <c r="E2206" t="s">
        <v>994</v>
      </c>
      <c r="F2206" t="s">
        <v>995</v>
      </c>
      <c r="G2206" t="s">
        <v>942</v>
      </c>
      <c r="H2206" t="s">
        <v>996</v>
      </c>
      <c r="I2206" t="s">
        <v>1894</v>
      </c>
      <c r="J2206" t="s">
        <v>844</v>
      </c>
      <c r="K2206" t="s">
        <v>104</v>
      </c>
      <c r="L2206">
        <v>6</v>
      </c>
      <c r="M2206" t="s">
        <v>77</v>
      </c>
      <c r="N2206">
        <v>186.43</v>
      </c>
      <c r="O2206">
        <v>134.69</v>
      </c>
      <c r="P2206" t="s">
        <v>78</v>
      </c>
      <c r="Q2206" s="94">
        <v>45281.65347222222</v>
      </c>
      <c r="R2206">
        <v>1118.58</v>
      </c>
      <c r="S2206">
        <v>808.14</v>
      </c>
      <c r="T2206" t="str">
        <f>VLOOKUP(E2206,zamiana!A:B,2,0)</f>
        <v>ALSTOM LRH</v>
      </c>
    </row>
    <row r="2207" spans="1:20" x14ac:dyDescent="0.3">
      <c r="A2207" t="s">
        <v>6033</v>
      </c>
      <c r="B2207" s="2">
        <v>45244</v>
      </c>
      <c r="C2207" s="2">
        <v>45244</v>
      </c>
      <c r="D2207" s="2"/>
      <c r="E2207" t="s">
        <v>994</v>
      </c>
      <c r="F2207" t="s">
        <v>995</v>
      </c>
      <c r="G2207" t="s">
        <v>942</v>
      </c>
      <c r="H2207" t="s">
        <v>996</v>
      </c>
      <c r="I2207" t="s">
        <v>1867</v>
      </c>
      <c r="J2207" t="s">
        <v>844</v>
      </c>
      <c r="K2207" t="s">
        <v>104</v>
      </c>
      <c r="L2207">
        <v>6</v>
      </c>
      <c r="M2207" t="s">
        <v>77</v>
      </c>
      <c r="N2207">
        <v>186.43</v>
      </c>
      <c r="O2207">
        <v>132.29</v>
      </c>
      <c r="P2207" t="s">
        <v>78</v>
      </c>
      <c r="Q2207" s="94">
        <v>45281.65347222222</v>
      </c>
      <c r="R2207">
        <v>1118.58</v>
      </c>
      <c r="S2207">
        <v>793.74</v>
      </c>
      <c r="T2207" t="str">
        <f>VLOOKUP(E2207,zamiana!A:B,2,0)</f>
        <v>ALSTOM LRH</v>
      </c>
    </row>
    <row r="2208" spans="1:20" x14ac:dyDescent="0.3">
      <c r="A2208" t="s">
        <v>6033</v>
      </c>
      <c r="B2208" s="2">
        <v>45244</v>
      </c>
      <c r="C2208" s="2">
        <v>45244</v>
      </c>
      <c r="D2208" s="2"/>
      <c r="E2208" t="s">
        <v>994</v>
      </c>
      <c r="F2208" t="s">
        <v>995</v>
      </c>
      <c r="G2208" t="s">
        <v>942</v>
      </c>
      <c r="H2208" t="s">
        <v>996</v>
      </c>
      <c r="I2208" t="s">
        <v>1693</v>
      </c>
      <c r="J2208" t="s">
        <v>1694</v>
      </c>
      <c r="K2208" t="s">
        <v>104</v>
      </c>
      <c r="L2208">
        <v>24</v>
      </c>
      <c r="M2208" t="s">
        <v>77</v>
      </c>
      <c r="N2208">
        <v>34.94</v>
      </c>
      <c r="O2208">
        <v>29.61</v>
      </c>
      <c r="P2208" t="s">
        <v>78</v>
      </c>
      <c r="Q2208" s="94">
        <v>45281.65347222222</v>
      </c>
      <c r="R2208">
        <v>838.56</v>
      </c>
      <c r="S2208">
        <v>710.64</v>
      </c>
      <c r="T2208" t="str">
        <f>VLOOKUP(E2208,zamiana!A:B,2,0)</f>
        <v>ALSTOM LRH</v>
      </c>
    </row>
    <row r="2209" spans="1:20" x14ac:dyDescent="0.3">
      <c r="A2209" t="s">
        <v>6037</v>
      </c>
      <c r="B2209" s="2">
        <v>45244</v>
      </c>
      <c r="C2209" s="2">
        <v>45244</v>
      </c>
      <c r="D2209" s="2"/>
      <c r="E2209" t="s">
        <v>994</v>
      </c>
      <c r="F2209" t="s">
        <v>995</v>
      </c>
      <c r="G2209" t="s">
        <v>942</v>
      </c>
      <c r="H2209" t="s">
        <v>996</v>
      </c>
      <c r="I2209" t="s">
        <v>6038</v>
      </c>
      <c r="J2209" t="s">
        <v>1456</v>
      </c>
      <c r="K2209" t="s">
        <v>104</v>
      </c>
      <c r="L2209">
        <v>8</v>
      </c>
      <c r="M2209" t="s">
        <v>77</v>
      </c>
      <c r="N2209">
        <v>41.37</v>
      </c>
      <c r="O2209">
        <v>25.62</v>
      </c>
      <c r="P2209" t="s">
        <v>78</v>
      </c>
      <c r="Q2209" s="94">
        <v>45281.65347222222</v>
      </c>
      <c r="R2209">
        <v>330.96</v>
      </c>
      <c r="S2209">
        <v>204.96</v>
      </c>
      <c r="T2209" t="str">
        <f>VLOOKUP(E2209,zamiana!A:B,2,0)</f>
        <v>ALSTOM LRH</v>
      </c>
    </row>
    <row r="2210" spans="1:20" x14ac:dyDescent="0.3">
      <c r="A2210" t="s">
        <v>6037</v>
      </c>
      <c r="B2210" s="2">
        <v>45244</v>
      </c>
      <c r="C2210" s="2">
        <v>45244</v>
      </c>
      <c r="D2210" s="2"/>
      <c r="E2210" t="s">
        <v>994</v>
      </c>
      <c r="F2210" t="s">
        <v>995</v>
      </c>
      <c r="G2210" t="s">
        <v>942</v>
      </c>
      <c r="H2210" t="s">
        <v>996</v>
      </c>
      <c r="I2210" t="s">
        <v>3658</v>
      </c>
      <c r="J2210" t="s">
        <v>2246</v>
      </c>
      <c r="K2210" t="s">
        <v>104</v>
      </c>
      <c r="L2210">
        <v>9</v>
      </c>
      <c r="M2210" t="s">
        <v>77</v>
      </c>
      <c r="N2210">
        <v>60.34</v>
      </c>
      <c r="O2210">
        <v>7.11</v>
      </c>
      <c r="P2210" t="s">
        <v>78</v>
      </c>
      <c r="Q2210" s="94">
        <v>45281.65347222222</v>
      </c>
      <c r="R2210">
        <v>543.05999999999995</v>
      </c>
      <c r="S2210">
        <v>63.99</v>
      </c>
      <c r="T2210" t="str">
        <f>VLOOKUP(E2210,zamiana!A:B,2,0)</f>
        <v>ALSTOM LRH</v>
      </c>
    </row>
    <row r="2211" spans="1:20" x14ac:dyDescent="0.3">
      <c r="A2211" t="s">
        <v>6037</v>
      </c>
      <c r="B2211" s="2">
        <v>45244</v>
      </c>
      <c r="C2211" s="2">
        <v>45244</v>
      </c>
      <c r="D2211" s="2"/>
      <c r="E2211" t="s">
        <v>994</v>
      </c>
      <c r="F2211" t="s">
        <v>995</v>
      </c>
      <c r="G2211" t="s">
        <v>942</v>
      </c>
      <c r="H2211" t="s">
        <v>996</v>
      </c>
      <c r="I2211" t="s">
        <v>3659</v>
      </c>
      <c r="J2211" t="s">
        <v>2246</v>
      </c>
      <c r="K2211" t="s">
        <v>104</v>
      </c>
      <c r="L2211">
        <v>9</v>
      </c>
      <c r="M2211" t="s">
        <v>77</v>
      </c>
      <c r="N2211">
        <v>60.34</v>
      </c>
      <c r="O2211">
        <v>7.11</v>
      </c>
      <c r="P2211" t="s">
        <v>78</v>
      </c>
      <c r="Q2211" s="94">
        <v>45281.65347222222</v>
      </c>
      <c r="R2211">
        <v>543.05999999999995</v>
      </c>
      <c r="S2211">
        <v>63.99</v>
      </c>
      <c r="T2211" t="str">
        <f>VLOOKUP(E2211,zamiana!A:B,2,0)</f>
        <v>ALSTOM LRH</v>
      </c>
    </row>
    <row r="2212" spans="1:20" x14ac:dyDescent="0.3">
      <c r="A2212" t="s">
        <v>6037</v>
      </c>
      <c r="B2212" s="2">
        <v>45244</v>
      </c>
      <c r="C2212" s="2">
        <v>45244</v>
      </c>
      <c r="D2212" s="2"/>
      <c r="E2212" t="s">
        <v>994</v>
      </c>
      <c r="F2212" t="s">
        <v>995</v>
      </c>
      <c r="G2212" t="s">
        <v>942</v>
      </c>
      <c r="H2212" t="s">
        <v>996</v>
      </c>
      <c r="I2212" t="s">
        <v>3660</v>
      </c>
      <c r="J2212" t="s">
        <v>2246</v>
      </c>
      <c r="K2212" t="s">
        <v>104</v>
      </c>
      <c r="L2212">
        <v>9</v>
      </c>
      <c r="M2212" t="s">
        <v>77</v>
      </c>
      <c r="N2212">
        <v>60.87</v>
      </c>
      <c r="O2212">
        <v>7.24</v>
      </c>
      <c r="P2212" t="s">
        <v>78</v>
      </c>
      <c r="Q2212" s="94">
        <v>45281.65347222222</v>
      </c>
      <c r="R2212">
        <v>547.83000000000004</v>
      </c>
      <c r="S2212">
        <v>65.16</v>
      </c>
      <c r="T2212" t="str">
        <f>VLOOKUP(E2212,zamiana!A:B,2,0)</f>
        <v>ALSTOM LRH</v>
      </c>
    </row>
    <row r="2213" spans="1:20" x14ac:dyDescent="0.3">
      <c r="A2213" t="s">
        <v>6037</v>
      </c>
      <c r="B2213" s="2">
        <v>45244</v>
      </c>
      <c r="C2213" s="2">
        <v>45244</v>
      </c>
      <c r="D2213" s="2"/>
      <c r="E2213" t="s">
        <v>994</v>
      </c>
      <c r="F2213" t="s">
        <v>995</v>
      </c>
      <c r="G2213" t="s">
        <v>942</v>
      </c>
      <c r="H2213" t="s">
        <v>996</v>
      </c>
      <c r="I2213" t="s">
        <v>2247</v>
      </c>
      <c r="J2213" t="s">
        <v>2246</v>
      </c>
      <c r="K2213" t="s">
        <v>104</v>
      </c>
      <c r="L2213">
        <v>9</v>
      </c>
      <c r="M2213" t="s">
        <v>77</v>
      </c>
      <c r="N2213">
        <v>60.87</v>
      </c>
      <c r="O2213">
        <v>7.11</v>
      </c>
      <c r="P2213" t="s">
        <v>78</v>
      </c>
      <c r="Q2213" s="94">
        <v>45281.65347222222</v>
      </c>
      <c r="R2213">
        <v>547.83000000000004</v>
      </c>
      <c r="S2213">
        <v>63.99</v>
      </c>
      <c r="T2213" t="str">
        <f>VLOOKUP(E2213,zamiana!A:B,2,0)</f>
        <v>ALSTOM LRH</v>
      </c>
    </row>
    <row r="2214" spans="1:20" x14ac:dyDescent="0.3">
      <c r="A2214" t="s">
        <v>6037</v>
      </c>
      <c r="B2214" s="2">
        <v>45244</v>
      </c>
      <c r="C2214" s="2">
        <v>45244</v>
      </c>
      <c r="D2214" s="2"/>
      <c r="E2214" t="s">
        <v>994</v>
      </c>
      <c r="F2214" t="s">
        <v>995</v>
      </c>
      <c r="G2214" t="s">
        <v>942</v>
      </c>
      <c r="H2214" t="s">
        <v>996</v>
      </c>
      <c r="I2214" t="s">
        <v>1526</v>
      </c>
      <c r="J2214" t="s">
        <v>1527</v>
      </c>
      <c r="K2214" t="s">
        <v>104</v>
      </c>
      <c r="L2214">
        <v>42</v>
      </c>
      <c r="M2214" t="s">
        <v>77</v>
      </c>
      <c r="N2214">
        <v>20.93</v>
      </c>
      <c r="O2214">
        <v>22.26</v>
      </c>
      <c r="P2214" t="s">
        <v>78</v>
      </c>
      <c r="Q2214" s="94">
        <v>45281.652777777781</v>
      </c>
      <c r="R2214">
        <v>879.06</v>
      </c>
      <c r="S2214">
        <v>934.92</v>
      </c>
      <c r="T2214" t="str">
        <f>VLOOKUP(E2214,zamiana!A:B,2,0)</f>
        <v>ALSTOM LRH</v>
      </c>
    </row>
    <row r="2215" spans="1:20" x14ac:dyDescent="0.3">
      <c r="A2215" t="s">
        <v>6037</v>
      </c>
      <c r="B2215" s="2">
        <v>45244</v>
      </c>
      <c r="C2215" s="2">
        <v>45244</v>
      </c>
      <c r="D2215" s="2"/>
      <c r="E2215" t="s">
        <v>994</v>
      </c>
      <c r="F2215" t="s">
        <v>995</v>
      </c>
      <c r="G2215" t="s">
        <v>942</v>
      </c>
      <c r="H2215" t="s">
        <v>996</v>
      </c>
      <c r="I2215" t="s">
        <v>1736</v>
      </c>
      <c r="J2215" t="s">
        <v>1737</v>
      </c>
      <c r="K2215" t="s">
        <v>104</v>
      </c>
      <c r="L2215">
        <v>10</v>
      </c>
      <c r="M2215" t="s">
        <v>77</v>
      </c>
      <c r="N2215">
        <v>56.93</v>
      </c>
      <c r="O2215">
        <v>43.46</v>
      </c>
      <c r="P2215" t="s">
        <v>78</v>
      </c>
      <c r="Q2215" s="94">
        <v>45281.65347222222</v>
      </c>
      <c r="R2215">
        <v>569.29999999999995</v>
      </c>
      <c r="S2215">
        <v>434.6</v>
      </c>
      <c r="T2215" t="str">
        <f>VLOOKUP(E2215,zamiana!A:B,2,0)</f>
        <v>ALSTOM LRH</v>
      </c>
    </row>
    <row r="2216" spans="1:20" x14ac:dyDescent="0.3">
      <c r="A2216" t="s">
        <v>6037</v>
      </c>
      <c r="B2216" s="2">
        <v>45244</v>
      </c>
      <c r="C2216" s="2">
        <v>45244</v>
      </c>
      <c r="D2216" s="2"/>
      <c r="E2216" t="s">
        <v>994</v>
      </c>
      <c r="F2216" t="s">
        <v>995</v>
      </c>
      <c r="G2216" t="s">
        <v>942</v>
      </c>
      <c r="H2216" t="s">
        <v>996</v>
      </c>
      <c r="I2216" t="s">
        <v>1826</v>
      </c>
      <c r="J2216" t="s">
        <v>1827</v>
      </c>
      <c r="K2216" t="s">
        <v>104</v>
      </c>
      <c r="L2216">
        <v>14</v>
      </c>
      <c r="M2216" t="s">
        <v>77</v>
      </c>
      <c r="N2216">
        <v>85.97</v>
      </c>
      <c r="O2216">
        <v>63.06</v>
      </c>
      <c r="P2216" t="s">
        <v>78</v>
      </c>
      <c r="Q2216" s="94">
        <v>45281.65347222222</v>
      </c>
      <c r="R2216">
        <v>1203.58</v>
      </c>
      <c r="S2216">
        <v>882.84</v>
      </c>
      <c r="T2216" t="str">
        <f>VLOOKUP(E2216,zamiana!A:B,2,0)</f>
        <v>ALSTOM LRH</v>
      </c>
    </row>
    <row r="2217" spans="1:20" x14ac:dyDescent="0.3">
      <c r="A2217" t="s">
        <v>6037</v>
      </c>
      <c r="B2217" s="2">
        <v>45244</v>
      </c>
      <c r="C2217" s="2">
        <v>45244</v>
      </c>
      <c r="D2217" s="2"/>
      <c r="E2217" t="s">
        <v>994</v>
      </c>
      <c r="F2217" t="s">
        <v>995</v>
      </c>
      <c r="G2217" t="s">
        <v>942</v>
      </c>
      <c r="H2217" t="s">
        <v>996</v>
      </c>
      <c r="I2217" t="s">
        <v>1681</v>
      </c>
      <c r="J2217" t="s">
        <v>1681</v>
      </c>
      <c r="K2217" t="s">
        <v>12</v>
      </c>
      <c r="L2217">
        <v>12</v>
      </c>
      <c r="M2217" t="s">
        <v>77</v>
      </c>
      <c r="N2217">
        <v>60.92</v>
      </c>
      <c r="O2217">
        <v>44.71</v>
      </c>
      <c r="P2217" t="s">
        <v>78</v>
      </c>
      <c r="Q2217" s="94">
        <v>45281.654166666667</v>
      </c>
      <c r="R2217">
        <v>731.04</v>
      </c>
      <c r="S2217">
        <v>536.52</v>
      </c>
      <c r="T2217" t="str">
        <f>VLOOKUP(E2217,zamiana!A:B,2,0)</f>
        <v>ALSTOM LRH</v>
      </c>
    </row>
    <row r="2218" spans="1:20" x14ac:dyDescent="0.3">
      <c r="A2218" t="s">
        <v>6037</v>
      </c>
      <c r="B2218" s="2">
        <v>45244</v>
      </c>
      <c r="C2218" s="2">
        <v>45244</v>
      </c>
      <c r="D2218" s="2"/>
      <c r="E2218" t="s">
        <v>994</v>
      </c>
      <c r="F2218" t="s">
        <v>995</v>
      </c>
      <c r="G2218" t="s">
        <v>942</v>
      </c>
      <c r="H2218" t="s">
        <v>996</v>
      </c>
      <c r="I2218" t="s">
        <v>2107</v>
      </c>
      <c r="J2218" t="s">
        <v>2107</v>
      </c>
      <c r="K2218" t="s">
        <v>12</v>
      </c>
      <c r="L2218">
        <v>12</v>
      </c>
      <c r="M2218" t="s">
        <v>77</v>
      </c>
      <c r="N2218">
        <v>62.91</v>
      </c>
      <c r="O2218">
        <v>44.71</v>
      </c>
      <c r="P2218" t="s">
        <v>78</v>
      </c>
      <c r="Q2218" s="94">
        <v>45281.654166666667</v>
      </c>
      <c r="R2218">
        <v>754.92</v>
      </c>
      <c r="S2218">
        <v>536.52</v>
      </c>
      <c r="T2218" t="str">
        <f>VLOOKUP(E2218,zamiana!A:B,2,0)</f>
        <v>ALSTOM LRH</v>
      </c>
    </row>
    <row r="2219" spans="1:20" x14ac:dyDescent="0.3">
      <c r="A2219" t="s">
        <v>6039</v>
      </c>
      <c r="B2219" s="2">
        <v>45244</v>
      </c>
      <c r="C2219" s="2">
        <v>45244</v>
      </c>
      <c r="D2219" s="2"/>
      <c r="E2219" t="s">
        <v>994</v>
      </c>
      <c r="F2219" t="s">
        <v>995</v>
      </c>
      <c r="G2219" t="s">
        <v>942</v>
      </c>
      <c r="H2219" t="s">
        <v>996</v>
      </c>
      <c r="I2219" t="s">
        <v>3167</v>
      </c>
      <c r="J2219" t="s">
        <v>3168</v>
      </c>
      <c r="K2219" t="s">
        <v>104</v>
      </c>
      <c r="L2219">
        <v>14</v>
      </c>
      <c r="M2219" t="s">
        <v>77</v>
      </c>
      <c r="N2219">
        <v>77.63</v>
      </c>
      <c r="O2219">
        <v>37.270000000000003</v>
      </c>
      <c r="P2219" t="s">
        <v>78</v>
      </c>
      <c r="Q2219" s="94">
        <v>45281.663194444445</v>
      </c>
      <c r="R2219">
        <v>1086.82</v>
      </c>
      <c r="S2219">
        <v>521.78</v>
      </c>
      <c r="T2219" t="str">
        <f>VLOOKUP(E2219,zamiana!A:B,2,0)</f>
        <v>ALSTOM LRH</v>
      </c>
    </row>
    <row r="2220" spans="1:20" x14ac:dyDescent="0.3">
      <c r="A2220" t="s">
        <v>6040</v>
      </c>
      <c r="B2220" s="2">
        <v>45244</v>
      </c>
      <c r="C2220" s="2">
        <v>45244</v>
      </c>
      <c r="D2220" s="2"/>
      <c r="E2220" t="s">
        <v>994</v>
      </c>
      <c r="F2220" t="s">
        <v>995</v>
      </c>
      <c r="G2220" t="s">
        <v>942</v>
      </c>
      <c r="H2220" t="s">
        <v>996</v>
      </c>
      <c r="I2220" t="s">
        <v>2425</v>
      </c>
      <c r="J2220" t="s">
        <v>2426</v>
      </c>
      <c r="K2220" t="s">
        <v>12</v>
      </c>
      <c r="L2220">
        <v>3</v>
      </c>
      <c r="M2220" t="s">
        <v>77</v>
      </c>
      <c r="N2220">
        <v>192.02</v>
      </c>
      <c r="O2220">
        <v>184.68</v>
      </c>
      <c r="P2220" t="s">
        <v>78</v>
      </c>
      <c r="Q2220" s="94">
        <v>45281.662499999999</v>
      </c>
      <c r="R2220">
        <v>576.05999999999995</v>
      </c>
      <c r="S2220">
        <v>554.04</v>
      </c>
      <c r="T2220" t="str">
        <f>VLOOKUP(E2220,zamiana!A:B,2,0)</f>
        <v>ALSTOM LRH</v>
      </c>
    </row>
    <row r="2221" spans="1:20" x14ac:dyDescent="0.3">
      <c r="A2221" t="s">
        <v>6040</v>
      </c>
      <c r="B2221" s="2">
        <v>45244</v>
      </c>
      <c r="C2221" s="2">
        <v>45244</v>
      </c>
      <c r="D2221" s="2"/>
      <c r="E2221" t="s">
        <v>994</v>
      </c>
      <c r="F2221" t="s">
        <v>995</v>
      </c>
      <c r="G2221" t="s">
        <v>942</v>
      </c>
      <c r="H2221" t="s">
        <v>996</v>
      </c>
      <c r="I2221" t="s">
        <v>5105</v>
      </c>
      <c r="J2221" t="s">
        <v>4381</v>
      </c>
      <c r="K2221" t="s">
        <v>12</v>
      </c>
      <c r="L2221">
        <v>13</v>
      </c>
      <c r="M2221" t="s">
        <v>77</v>
      </c>
      <c r="N2221">
        <v>35.909999999999997</v>
      </c>
      <c r="O2221">
        <v>26.73</v>
      </c>
      <c r="P2221" t="s">
        <v>78</v>
      </c>
      <c r="Q2221" s="94">
        <v>45281.661805555559</v>
      </c>
      <c r="R2221">
        <v>466.83</v>
      </c>
      <c r="S2221">
        <v>347.49</v>
      </c>
      <c r="T2221" t="str">
        <f>VLOOKUP(E2221,zamiana!A:B,2,0)</f>
        <v>ALSTOM LRH</v>
      </c>
    </row>
    <row r="2222" spans="1:20" x14ac:dyDescent="0.3">
      <c r="A2222" t="s">
        <v>6040</v>
      </c>
      <c r="B2222" s="2">
        <v>45244</v>
      </c>
      <c r="C2222" s="2">
        <v>45244</v>
      </c>
      <c r="D2222" s="2"/>
      <c r="E2222" t="s">
        <v>994</v>
      </c>
      <c r="F2222" t="s">
        <v>995</v>
      </c>
      <c r="G2222" t="s">
        <v>942</v>
      </c>
      <c r="H2222" t="s">
        <v>996</v>
      </c>
      <c r="I2222" t="s">
        <v>5104</v>
      </c>
      <c r="J2222" t="s">
        <v>3564</v>
      </c>
      <c r="K2222" t="s">
        <v>12</v>
      </c>
      <c r="L2222">
        <v>13</v>
      </c>
      <c r="M2222" t="s">
        <v>77</v>
      </c>
      <c r="N2222">
        <v>35.82</v>
      </c>
      <c r="O2222">
        <v>26.73</v>
      </c>
      <c r="P2222" t="s">
        <v>78</v>
      </c>
      <c r="Q2222" s="94">
        <v>45281.661805555559</v>
      </c>
      <c r="R2222">
        <v>465.66</v>
      </c>
      <c r="S2222">
        <v>347.49</v>
      </c>
      <c r="T2222" t="str">
        <f>VLOOKUP(E2222,zamiana!A:B,2,0)</f>
        <v>ALSTOM LRH</v>
      </c>
    </row>
    <row r="2223" spans="1:20" x14ac:dyDescent="0.3">
      <c r="A2223" t="s">
        <v>6040</v>
      </c>
      <c r="B2223" s="2">
        <v>45244</v>
      </c>
      <c r="C2223" s="2">
        <v>45244</v>
      </c>
      <c r="D2223" s="2"/>
      <c r="E2223" t="s">
        <v>994</v>
      </c>
      <c r="F2223" t="s">
        <v>995</v>
      </c>
      <c r="G2223" t="s">
        <v>942</v>
      </c>
      <c r="H2223" t="s">
        <v>996</v>
      </c>
      <c r="I2223" t="s">
        <v>4877</v>
      </c>
      <c r="J2223" t="s">
        <v>2427</v>
      </c>
      <c r="K2223" t="s">
        <v>12</v>
      </c>
      <c r="L2223">
        <v>16</v>
      </c>
      <c r="M2223" t="s">
        <v>77</v>
      </c>
      <c r="N2223">
        <v>88.1</v>
      </c>
      <c r="O2223">
        <v>73.12</v>
      </c>
      <c r="P2223" t="s">
        <v>78</v>
      </c>
      <c r="Q2223" s="94">
        <v>45281.662499999999</v>
      </c>
      <c r="R2223">
        <v>1409.6</v>
      </c>
      <c r="S2223">
        <v>1169.92</v>
      </c>
      <c r="T2223" t="str">
        <f>VLOOKUP(E2223,zamiana!A:B,2,0)</f>
        <v>ALSTOM LRH</v>
      </c>
    </row>
    <row r="2224" spans="1:20" x14ac:dyDescent="0.3">
      <c r="A2224" t="s">
        <v>6041</v>
      </c>
      <c r="B2224" s="2">
        <v>45244</v>
      </c>
      <c r="C2224" s="2">
        <v>45244</v>
      </c>
      <c r="D2224" s="2"/>
      <c r="E2224" t="s">
        <v>994</v>
      </c>
      <c r="F2224" t="s">
        <v>995</v>
      </c>
      <c r="G2224" t="s">
        <v>942</v>
      </c>
      <c r="H2224" t="s">
        <v>996</v>
      </c>
      <c r="I2224" t="s">
        <v>6042</v>
      </c>
      <c r="J2224" t="s">
        <v>4052</v>
      </c>
      <c r="K2224" t="s">
        <v>12</v>
      </c>
      <c r="L2224">
        <v>144</v>
      </c>
      <c r="M2224" t="s">
        <v>77</v>
      </c>
      <c r="N2224">
        <v>34.229999999999997</v>
      </c>
      <c r="O2224">
        <v>18.72</v>
      </c>
      <c r="P2224" t="s">
        <v>78</v>
      </c>
      <c r="Q2224" s="94">
        <v>45281.679861111108</v>
      </c>
      <c r="R2224">
        <v>4929.12</v>
      </c>
      <c r="S2224">
        <v>2695.68</v>
      </c>
      <c r="T2224" t="str">
        <f>VLOOKUP(E2224,zamiana!A:B,2,0)</f>
        <v>ALSTOM LRH</v>
      </c>
    </row>
    <row r="2225" spans="1:20" x14ac:dyDescent="0.3">
      <c r="A2225" t="s">
        <v>6041</v>
      </c>
      <c r="B2225" s="2">
        <v>45244</v>
      </c>
      <c r="C2225" s="2">
        <v>45244</v>
      </c>
      <c r="D2225" s="2"/>
      <c r="E2225" t="s">
        <v>994</v>
      </c>
      <c r="F2225" t="s">
        <v>995</v>
      </c>
      <c r="G2225" t="s">
        <v>942</v>
      </c>
      <c r="H2225" t="s">
        <v>996</v>
      </c>
      <c r="I2225" t="s">
        <v>4051</v>
      </c>
      <c r="J2225" t="s">
        <v>4052</v>
      </c>
      <c r="K2225" t="s">
        <v>12</v>
      </c>
      <c r="L2225">
        <v>24</v>
      </c>
      <c r="M2225" t="s">
        <v>77</v>
      </c>
      <c r="N2225">
        <v>36.44</v>
      </c>
      <c r="O2225">
        <v>20.57</v>
      </c>
      <c r="P2225" t="s">
        <v>78</v>
      </c>
      <c r="Q2225" s="94">
        <v>45281.679861111108</v>
      </c>
      <c r="R2225">
        <v>874.56</v>
      </c>
      <c r="S2225">
        <v>493.68</v>
      </c>
      <c r="T2225" t="str">
        <f>VLOOKUP(E2225,zamiana!A:B,2,0)</f>
        <v>ALSTOM LRH</v>
      </c>
    </row>
    <row r="2226" spans="1:20" x14ac:dyDescent="0.3">
      <c r="A2226" t="s">
        <v>6043</v>
      </c>
      <c r="B2226" s="2">
        <v>45244</v>
      </c>
      <c r="C2226" s="2">
        <v>45244</v>
      </c>
      <c r="D2226" s="2"/>
      <c r="E2226" t="s">
        <v>994</v>
      </c>
      <c r="F2226" t="s">
        <v>995</v>
      </c>
      <c r="G2226" t="s">
        <v>942</v>
      </c>
      <c r="H2226" t="s">
        <v>996</v>
      </c>
      <c r="I2226" t="s">
        <v>6044</v>
      </c>
      <c r="J2226" t="s">
        <v>2427</v>
      </c>
      <c r="K2226" t="s">
        <v>12</v>
      </c>
      <c r="L2226">
        <v>24</v>
      </c>
      <c r="M2226" t="s">
        <v>77</v>
      </c>
      <c r="N2226">
        <v>17.96</v>
      </c>
      <c r="O2226">
        <v>7.62</v>
      </c>
      <c r="P2226" t="s">
        <v>78</v>
      </c>
      <c r="Q2226" s="94">
        <v>45281.663194444445</v>
      </c>
      <c r="R2226">
        <v>431.04</v>
      </c>
      <c r="S2226">
        <v>182.88</v>
      </c>
      <c r="T2226" t="str">
        <f>VLOOKUP(E2226,zamiana!A:B,2,0)</f>
        <v>ALSTOM LRH</v>
      </c>
    </row>
    <row r="2227" spans="1:20" x14ac:dyDescent="0.3">
      <c r="A2227" t="s">
        <v>6043</v>
      </c>
      <c r="B2227" s="2">
        <v>45244</v>
      </c>
      <c r="C2227" s="2">
        <v>45244</v>
      </c>
      <c r="D2227" s="2"/>
      <c r="E2227" t="s">
        <v>994</v>
      </c>
      <c r="F2227" t="s">
        <v>995</v>
      </c>
      <c r="G2227" t="s">
        <v>942</v>
      </c>
      <c r="H2227" t="s">
        <v>996</v>
      </c>
      <c r="I2227" t="s">
        <v>5117</v>
      </c>
      <c r="J2227" t="s">
        <v>5118</v>
      </c>
      <c r="K2227" t="s">
        <v>12</v>
      </c>
      <c r="L2227">
        <v>72</v>
      </c>
      <c r="M2227" t="s">
        <v>77</v>
      </c>
      <c r="N2227">
        <v>15.25</v>
      </c>
      <c r="O2227">
        <v>7.67</v>
      </c>
      <c r="P2227" t="s">
        <v>78</v>
      </c>
      <c r="Q2227" s="94">
        <v>45281.663194444445</v>
      </c>
      <c r="R2227">
        <v>1098</v>
      </c>
      <c r="S2227">
        <v>552.24</v>
      </c>
      <c r="T2227" t="str">
        <f>VLOOKUP(E2227,zamiana!A:B,2,0)</f>
        <v>ALSTOM LRH</v>
      </c>
    </row>
    <row r="2228" spans="1:20" x14ac:dyDescent="0.3">
      <c r="A2228" t="s">
        <v>6045</v>
      </c>
      <c r="B2228" s="2">
        <v>45244</v>
      </c>
      <c r="C2228" s="2">
        <v>45244</v>
      </c>
      <c r="D2228" s="2"/>
      <c r="E2228" t="s">
        <v>994</v>
      </c>
      <c r="F2228" t="s">
        <v>995</v>
      </c>
      <c r="G2228" t="s">
        <v>942</v>
      </c>
      <c r="H2228" t="s">
        <v>996</v>
      </c>
      <c r="I2228" t="s">
        <v>4890</v>
      </c>
      <c r="J2228" t="s">
        <v>1333</v>
      </c>
      <c r="K2228" t="s">
        <v>12</v>
      </c>
      <c r="L2228">
        <v>3</v>
      </c>
      <c r="M2228" t="s">
        <v>77</v>
      </c>
      <c r="N2228">
        <v>208.69</v>
      </c>
      <c r="O2228">
        <v>72.58</v>
      </c>
      <c r="P2228" t="s">
        <v>78</v>
      </c>
      <c r="Q2228" s="94">
        <v>45281.681250000001</v>
      </c>
      <c r="R2228">
        <v>626.07000000000005</v>
      </c>
      <c r="S2228">
        <v>217.74</v>
      </c>
      <c r="T2228" t="str">
        <f>VLOOKUP(E2228,zamiana!A:B,2,0)</f>
        <v>ALSTOM LRH</v>
      </c>
    </row>
    <row r="2229" spans="1:20" x14ac:dyDescent="0.3">
      <c r="A2229" t="s">
        <v>6045</v>
      </c>
      <c r="B2229" s="2">
        <v>45244</v>
      </c>
      <c r="C2229" s="2">
        <v>45244</v>
      </c>
      <c r="D2229" s="2"/>
      <c r="E2229" t="s">
        <v>994</v>
      </c>
      <c r="F2229" t="s">
        <v>995</v>
      </c>
      <c r="G2229" t="s">
        <v>942</v>
      </c>
      <c r="H2229" t="s">
        <v>996</v>
      </c>
      <c r="I2229" t="s">
        <v>6046</v>
      </c>
      <c r="J2229" t="s">
        <v>2416</v>
      </c>
      <c r="K2229" t="s">
        <v>12</v>
      </c>
      <c r="L2229">
        <v>5</v>
      </c>
      <c r="M2229" t="s">
        <v>77</v>
      </c>
      <c r="N2229">
        <v>208.69</v>
      </c>
      <c r="O2229">
        <v>72.58</v>
      </c>
      <c r="P2229" t="s">
        <v>78</v>
      </c>
      <c r="Q2229" s="94">
        <v>45281.681250000001</v>
      </c>
      <c r="R2229">
        <v>1043.45</v>
      </c>
      <c r="S2229">
        <v>362.9</v>
      </c>
      <c r="T2229" t="str">
        <f>VLOOKUP(E2229,zamiana!A:B,2,0)</f>
        <v>ALSTOM LRH</v>
      </c>
    </row>
    <row r="2230" spans="1:20" x14ac:dyDescent="0.3">
      <c r="A2230" t="s">
        <v>6045</v>
      </c>
      <c r="B2230" s="2">
        <v>45244</v>
      </c>
      <c r="C2230" s="2">
        <v>45244</v>
      </c>
      <c r="D2230" s="2"/>
      <c r="E2230" t="s">
        <v>994</v>
      </c>
      <c r="F2230" t="s">
        <v>995</v>
      </c>
      <c r="G2230" t="s">
        <v>942</v>
      </c>
      <c r="H2230" t="s">
        <v>996</v>
      </c>
      <c r="I2230" t="s">
        <v>6047</v>
      </c>
      <c r="J2230" t="s">
        <v>6048</v>
      </c>
      <c r="K2230" t="s">
        <v>12</v>
      </c>
      <c r="L2230">
        <v>1</v>
      </c>
      <c r="M2230" t="s">
        <v>77</v>
      </c>
      <c r="N2230">
        <v>90.76</v>
      </c>
      <c r="O2230">
        <v>56.19</v>
      </c>
      <c r="P2230" t="s">
        <v>78</v>
      </c>
      <c r="Q2230" s="94">
        <v>45281.680555555555</v>
      </c>
      <c r="R2230">
        <v>90.76</v>
      </c>
      <c r="S2230">
        <v>56.19</v>
      </c>
      <c r="T2230" t="str">
        <f>VLOOKUP(E2230,zamiana!A:B,2,0)</f>
        <v>ALSTOM LRH</v>
      </c>
    </row>
    <row r="2231" spans="1:20" x14ac:dyDescent="0.3">
      <c r="A2231" t="s">
        <v>6049</v>
      </c>
      <c r="B2231" s="2">
        <v>45244</v>
      </c>
      <c r="C2231" s="2">
        <v>45244</v>
      </c>
      <c r="D2231" s="2"/>
      <c r="E2231" t="s">
        <v>994</v>
      </c>
      <c r="F2231" t="s">
        <v>995</v>
      </c>
      <c r="G2231" t="s">
        <v>942</v>
      </c>
      <c r="H2231" t="s">
        <v>996</v>
      </c>
      <c r="I2231" t="s">
        <v>4574</v>
      </c>
      <c r="J2231" t="s">
        <v>4574</v>
      </c>
      <c r="K2231" t="s">
        <v>12</v>
      </c>
      <c r="L2231">
        <v>15</v>
      </c>
      <c r="M2231" t="s">
        <v>77</v>
      </c>
      <c r="N2231">
        <v>2418.9299999999998</v>
      </c>
      <c r="O2231">
        <v>1081.6300000000001</v>
      </c>
      <c r="P2231" t="s">
        <v>78</v>
      </c>
      <c r="Q2231" s="94">
        <v>45281.668055555558</v>
      </c>
      <c r="R2231">
        <v>36283.949999999997</v>
      </c>
      <c r="S2231">
        <v>16224.45</v>
      </c>
      <c r="T2231" t="str">
        <f>VLOOKUP(E2231,zamiana!A:B,2,0)</f>
        <v>ALSTOM LRH</v>
      </c>
    </row>
    <row r="2232" spans="1:20" x14ac:dyDescent="0.3">
      <c r="A2232" t="s">
        <v>6050</v>
      </c>
      <c r="B2232" s="2">
        <v>45245</v>
      </c>
      <c r="C2232" s="2">
        <v>45245</v>
      </c>
      <c r="D2232" s="2">
        <v>45264</v>
      </c>
      <c r="E2232" t="s">
        <v>58</v>
      </c>
      <c r="F2232" t="s">
        <v>1381</v>
      </c>
      <c r="G2232" t="s">
        <v>942</v>
      </c>
      <c r="H2232" t="s">
        <v>1382</v>
      </c>
      <c r="I2232">
        <v>15659</v>
      </c>
      <c r="J2232" t="s">
        <v>4314</v>
      </c>
      <c r="K2232" t="s">
        <v>58</v>
      </c>
      <c r="L2232">
        <v>1</v>
      </c>
      <c r="M2232" t="s">
        <v>77</v>
      </c>
      <c r="N2232">
        <v>3889.65</v>
      </c>
      <c r="O2232">
        <v>4424.4799999999996</v>
      </c>
      <c r="P2232" t="s">
        <v>78</v>
      </c>
      <c r="Q2232" s="94">
        <v>45281.667361111111</v>
      </c>
      <c r="R2232">
        <v>3889.65</v>
      </c>
      <c r="S2232">
        <v>4424.4799999999996</v>
      </c>
      <c r="T2232" t="str">
        <f>VLOOKUP(E2232,zamiana!A:B,2,0)</f>
        <v>Impact</v>
      </c>
    </row>
    <row r="2233" spans="1:20" x14ac:dyDescent="0.3">
      <c r="A2233" t="s">
        <v>6050</v>
      </c>
      <c r="B2233" s="2">
        <v>45245</v>
      </c>
      <c r="C2233" s="2">
        <v>45245</v>
      </c>
      <c r="D2233" s="2">
        <v>45264</v>
      </c>
      <c r="E2233" t="s">
        <v>58</v>
      </c>
      <c r="F2233" t="s">
        <v>1381</v>
      </c>
      <c r="G2233" t="s">
        <v>942</v>
      </c>
      <c r="H2233" t="s">
        <v>1382</v>
      </c>
      <c r="I2233">
        <v>15256</v>
      </c>
      <c r="J2233" t="s">
        <v>4313</v>
      </c>
      <c r="K2233" t="s">
        <v>58</v>
      </c>
      <c r="L2233">
        <v>1</v>
      </c>
      <c r="M2233" t="s">
        <v>77</v>
      </c>
      <c r="N2233">
        <v>4306.3999999999996</v>
      </c>
      <c r="O2233">
        <v>3547.95</v>
      </c>
      <c r="P2233" t="s">
        <v>78</v>
      </c>
      <c r="Q2233" s="94">
        <v>45281.667361111111</v>
      </c>
      <c r="R2233">
        <v>4306.3999999999996</v>
      </c>
      <c r="S2233">
        <v>3547.95</v>
      </c>
      <c r="T2233" t="str">
        <f>VLOOKUP(E2233,zamiana!A:B,2,0)</f>
        <v>Impact</v>
      </c>
    </row>
    <row r="2234" spans="1:20" x14ac:dyDescent="0.3">
      <c r="A2234" t="s">
        <v>6050</v>
      </c>
      <c r="B2234" s="2">
        <v>45245</v>
      </c>
      <c r="C2234" s="2">
        <v>45245</v>
      </c>
      <c r="D2234" s="2">
        <v>45264</v>
      </c>
      <c r="E2234" t="s">
        <v>58</v>
      </c>
      <c r="F2234" t="s">
        <v>1381</v>
      </c>
      <c r="G2234" t="s">
        <v>942</v>
      </c>
      <c r="H2234" t="s">
        <v>1382</v>
      </c>
      <c r="I2234">
        <v>15254</v>
      </c>
      <c r="J2234" t="s">
        <v>4312</v>
      </c>
      <c r="K2234" t="s">
        <v>58</v>
      </c>
      <c r="L2234">
        <v>1</v>
      </c>
      <c r="M2234" t="s">
        <v>77</v>
      </c>
      <c r="N2234">
        <v>171.95</v>
      </c>
      <c r="O2234">
        <v>203.92</v>
      </c>
      <c r="P2234" t="s">
        <v>78</v>
      </c>
      <c r="Q2234" s="94">
        <v>45281.666666666664</v>
      </c>
      <c r="R2234">
        <v>171.95</v>
      </c>
      <c r="S2234">
        <v>203.92</v>
      </c>
      <c r="T2234" t="str">
        <f>VLOOKUP(E2234,zamiana!A:B,2,0)</f>
        <v>Impact</v>
      </c>
    </row>
    <row r="2235" spans="1:20" x14ac:dyDescent="0.3">
      <c r="A2235" t="s">
        <v>6050</v>
      </c>
      <c r="B2235" s="2">
        <v>45245</v>
      </c>
      <c r="C2235" s="2">
        <v>45245</v>
      </c>
      <c r="D2235" s="2">
        <v>45264</v>
      </c>
      <c r="E2235" t="s">
        <v>58</v>
      </c>
      <c r="F2235" t="s">
        <v>1381</v>
      </c>
      <c r="G2235" t="s">
        <v>942</v>
      </c>
      <c r="H2235" t="s">
        <v>1382</v>
      </c>
      <c r="I2235">
        <v>15226</v>
      </c>
      <c r="J2235" t="s">
        <v>4311</v>
      </c>
      <c r="K2235" t="s">
        <v>58</v>
      </c>
      <c r="L2235">
        <v>1</v>
      </c>
      <c r="M2235" t="s">
        <v>77</v>
      </c>
      <c r="N2235">
        <v>632</v>
      </c>
      <c r="O2235">
        <v>470.44</v>
      </c>
      <c r="P2235" t="s">
        <v>78</v>
      </c>
      <c r="Q2235" s="94">
        <v>45281.666666666664</v>
      </c>
      <c r="R2235">
        <v>632</v>
      </c>
      <c r="S2235">
        <v>470.44</v>
      </c>
      <c r="T2235" t="str">
        <f>VLOOKUP(E2235,zamiana!A:B,2,0)</f>
        <v>Impact</v>
      </c>
    </row>
    <row r="2236" spans="1:20" x14ac:dyDescent="0.3">
      <c r="A2236" t="s">
        <v>6051</v>
      </c>
      <c r="B2236" s="2">
        <v>45245</v>
      </c>
      <c r="C2236" s="2">
        <v>45245</v>
      </c>
      <c r="D2236" s="2">
        <v>45265</v>
      </c>
      <c r="E2236" t="s">
        <v>937</v>
      </c>
      <c r="F2236" t="s">
        <v>938</v>
      </c>
      <c r="G2236" t="s">
        <v>5304</v>
      </c>
      <c r="H2236" t="s">
        <v>939</v>
      </c>
      <c r="I2236" t="s">
        <v>5305</v>
      </c>
      <c r="J2236" t="s">
        <v>5306</v>
      </c>
      <c r="K2236" t="s">
        <v>5303</v>
      </c>
      <c r="L2236">
        <v>1</v>
      </c>
      <c r="M2236" t="s">
        <v>77</v>
      </c>
      <c r="N2236">
        <v>309.14</v>
      </c>
      <c r="Q2236" s="94"/>
      <c r="R2236">
        <v>309.14</v>
      </c>
      <c r="T2236" t="str">
        <f>VLOOKUP(E2236,zamiana!A:B,2,0)</f>
        <v>STADLER BUSSNANG</v>
      </c>
    </row>
    <row r="2237" spans="1:20" x14ac:dyDescent="0.3">
      <c r="A2237" t="s">
        <v>6051</v>
      </c>
      <c r="B2237" s="2">
        <v>45245</v>
      </c>
      <c r="C2237" s="2">
        <v>45245</v>
      </c>
      <c r="D2237" s="2">
        <v>45265</v>
      </c>
      <c r="E2237" t="s">
        <v>937</v>
      </c>
      <c r="F2237" t="s">
        <v>938</v>
      </c>
      <c r="G2237" t="s">
        <v>942</v>
      </c>
      <c r="H2237" t="s">
        <v>939</v>
      </c>
      <c r="I2237">
        <v>12394519</v>
      </c>
      <c r="J2237" t="s">
        <v>6052</v>
      </c>
      <c r="K2237" t="s">
        <v>880</v>
      </c>
      <c r="L2237">
        <v>50</v>
      </c>
      <c r="M2237" t="s">
        <v>77</v>
      </c>
      <c r="N2237">
        <v>15.19</v>
      </c>
      <c r="O2237">
        <v>11.44</v>
      </c>
      <c r="P2237" t="s">
        <v>78</v>
      </c>
      <c r="Q2237" s="94">
        <v>45281.631249999999</v>
      </c>
      <c r="R2237">
        <v>759.5</v>
      </c>
      <c r="S2237">
        <v>572</v>
      </c>
      <c r="T2237" t="str">
        <f>VLOOKUP(E2237,zamiana!A:B,2,0)</f>
        <v>STADLER BUSSNANG</v>
      </c>
    </row>
    <row r="2238" spans="1:20" x14ac:dyDescent="0.3">
      <c r="A2238" t="s">
        <v>6053</v>
      </c>
      <c r="B2238" s="2">
        <v>45245</v>
      </c>
      <c r="C2238" s="2">
        <v>45245</v>
      </c>
      <c r="D2238" s="2">
        <v>45265</v>
      </c>
      <c r="E2238" t="s">
        <v>937</v>
      </c>
      <c r="F2238" t="s">
        <v>938</v>
      </c>
      <c r="G2238" t="s">
        <v>942</v>
      </c>
      <c r="H2238" t="s">
        <v>939</v>
      </c>
      <c r="I2238">
        <v>18099629</v>
      </c>
      <c r="J2238" t="s">
        <v>6054</v>
      </c>
      <c r="K2238" t="s">
        <v>880</v>
      </c>
      <c r="L2238">
        <v>108</v>
      </c>
      <c r="M2238" t="s">
        <v>77</v>
      </c>
      <c r="N2238">
        <v>4.59</v>
      </c>
      <c r="O2238">
        <v>3.58</v>
      </c>
      <c r="P2238" t="s">
        <v>78</v>
      </c>
      <c r="Q2238" s="94">
        <v>45281.660416666666</v>
      </c>
      <c r="R2238">
        <v>495.72</v>
      </c>
      <c r="S2238">
        <v>386.64</v>
      </c>
      <c r="T2238" t="str">
        <f>VLOOKUP(E2238,zamiana!A:B,2,0)</f>
        <v>STADLER BUSSNANG</v>
      </c>
    </row>
    <row r="2239" spans="1:20" x14ac:dyDescent="0.3">
      <c r="A2239" t="s">
        <v>6053</v>
      </c>
      <c r="B2239" s="2">
        <v>45245</v>
      </c>
      <c r="C2239" s="2">
        <v>45245</v>
      </c>
      <c r="D2239" s="2">
        <v>45265</v>
      </c>
      <c r="E2239" t="s">
        <v>937</v>
      </c>
      <c r="F2239" t="s">
        <v>938</v>
      </c>
      <c r="G2239" t="s">
        <v>942</v>
      </c>
      <c r="H2239" t="s">
        <v>939</v>
      </c>
      <c r="I2239">
        <v>12315609</v>
      </c>
      <c r="J2239" t="s">
        <v>6055</v>
      </c>
      <c r="K2239" t="s">
        <v>880</v>
      </c>
      <c r="L2239">
        <v>18</v>
      </c>
      <c r="M2239" t="s">
        <v>77</v>
      </c>
      <c r="N2239">
        <v>7.2</v>
      </c>
      <c r="O2239">
        <v>4.5999999999999996</v>
      </c>
      <c r="P2239" t="s">
        <v>78</v>
      </c>
      <c r="Q2239" s="94">
        <v>45281.659722222219</v>
      </c>
      <c r="R2239">
        <v>129.6</v>
      </c>
      <c r="S2239">
        <v>82.8</v>
      </c>
      <c r="T2239" t="str">
        <f>VLOOKUP(E2239,zamiana!A:B,2,0)</f>
        <v>STADLER BUSSNANG</v>
      </c>
    </row>
    <row r="2240" spans="1:20" x14ac:dyDescent="0.3">
      <c r="A2240" t="s">
        <v>6053</v>
      </c>
      <c r="B2240" s="2">
        <v>45245</v>
      </c>
      <c r="C2240" s="2">
        <v>45245</v>
      </c>
      <c r="D2240" s="2">
        <v>45265</v>
      </c>
      <c r="E2240" t="s">
        <v>937</v>
      </c>
      <c r="F2240" t="s">
        <v>938</v>
      </c>
      <c r="G2240" t="s">
        <v>942</v>
      </c>
      <c r="H2240" t="s">
        <v>939</v>
      </c>
      <c r="I2240" t="s">
        <v>6056</v>
      </c>
      <c r="J2240" t="s">
        <v>6057</v>
      </c>
      <c r="K2240" t="s">
        <v>880</v>
      </c>
      <c r="L2240">
        <v>81</v>
      </c>
      <c r="M2240" t="s">
        <v>77</v>
      </c>
      <c r="N2240">
        <v>5.43</v>
      </c>
      <c r="O2240">
        <v>3.13</v>
      </c>
      <c r="P2240" t="s">
        <v>78</v>
      </c>
      <c r="Q2240" s="94">
        <v>45281.659722222219</v>
      </c>
      <c r="R2240">
        <v>439.83</v>
      </c>
      <c r="S2240">
        <v>253.53</v>
      </c>
      <c r="T2240" t="str">
        <f>VLOOKUP(E2240,zamiana!A:B,2,0)</f>
        <v>STADLER BUSSNANG</v>
      </c>
    </row>
    <row r="2241" spans="1:20" x14ac:dyDescent="0.3">
      <c r="A2241" t="s">
        <v>6058</v>
      </c>
      <c r="B2241" s="2">
        <v>45245</v>
      </c>
      <c r="C2241" s="2">
        <v>45245</v>
      </c>
      <c r="D2241" s="2">
        <v>45265</v>
      </c>
      <c r="E2241" t="s">
        <v>937</v>
      </c>
      <c r="F2241" t="s">
        <v>938</v>
      </c>
      <c r="G2241" t="s">
        <v>942</v>
      </c>
      <c r="H2241" t="s">
        <v>939</v>
      </c>
      <c r="I2241">
        <v>12693468</v>
      </c>
      <c r="J2241" t="s">
        <v>6059</v>
      </c>
      <c r="K2241" t="s">
        <v>880</v>
      </c>
      <c r="L2241">
        <v>137</v>
      </c>
      <c r="M2241" t="s">
        <v>77</v>
      </c>
      <c r="N2241">
        <v>17.84</v>
      </c>
      <c r="O2241">
        <v>7.95</v>
      </c>
      <c r="P2241" t="s">
        <v>78</v>
      </c>
      <c r="Q2241" s="94">
        <v>45281.677083333336</v>
      </c>
      <c r="R2241">
        <v>2444.08</v>
      </c>
      <c r="S2241">
        <v>1089.1500000000001</v>
      </c>
      <c r="T2241" t="str">
        <f>VLOOKUP(E2241,zamiana!A:B,2,0)</f>
        <v>STADLER BUSSNANG</v>
      </c>
    </row>
    <row r="2242" spans="1:20" x14ac:dyDescent="0.3">
      <c r="A2242" t="s">
        <v>6058</v>
      </c>
      <c r="B2242" s="2">
        <v>45245</v>
      </c>
      <c r="C2242" s="2">
        <v>45245</v>
      </c>
      <c r="D2242" s="2">
        <v>45265</v>
      </c>
      <c r="E2242" t="s">
        <v>937</v>
      </c>
      <c r="F2242" t="s">
        <v>938</v>
      </c>
      <c r="G2242" t="s">
        <v>942</v>
      </c>
      <c r="H2242" t="s">
        <v>939</v>
      </c>
      <c r="I2242">
        <v>12305694</v>
      </c>
      <c r="J2242" t="s">
        <v>6060</v>
      </c>
      <c r="K2242" t="s">
        <v>880</v>
      </c>
      <c r="L2242">
        <v>160</v>
      </c>
      <c r="M2242" t="s">
        <v>77</v>
      </c>
      <c r="N2242">
        <v>7.55</v>
      </c>
      <c r="O2242">
        <v>5.29</v>
      </c>
      <c r="P2242" t="s">
        <v>78</v>
      </c>
      <c r="Q2242" s="94">
        <v>45281.62222222222</v>
      </c>
      <c r="R2242">
        <v>1208</v>
      </c>
      <c r="S2242">
        <v>846.4</v>
      </c>
      <c r="T2242" t="str">
        <f>VLOOKUP(E2242,zamiana!A:B,2,0)</f>
        <v>STADLER BUSSNANG</v>
      </c>
    </row>
    <row r="2243" spans="1:20" x14ac:dyDescent="0.3">
      <c r="A2243" t="s">
        <v>6061</v>
      </c>
      <c r="B2243" s="2">
        <v>45245</v>
      </c>
      <c r="C2243" s="2">
        <v>45245</v>
      </c>
      <c r="D2243" s="2"/>
      <c r="E2243" t="s">
        <v>951</v>
      </c>
      <c r="F2243" t="s">
        <v>952</v>
      </c>
      <c r="G2243" t="s">
        <v>942</v>
      </c>
      <c r="H2243" t="s">
        <v>951</v>
      </c>
      <c r="I2243" t="s">
        <v>1483</v>
      </c>
      <c r="J2243" t="s">
        <v>1484</v>
      </c>
      <c r="K2243" t="s">
        <v>955</v>
      </c>
      <c r="L2243">
        <v>2</v>
      </c>
      <c r="M2243" t="s">
        <v>77</v>
      </c>
      <c r="N2243">
        <v>26.5</v>
      </c>
      <c r="O2243">
        <v>20.72</v>
      </c>
      <c r="P2243" t="s">
        <v>78</v>
      </c>
      <c r="Q2243" s="94">
        <v>45281.62777777778</v>
      </c>
      <c r="R2243">
        <v>53</v>
      </c>
      <c r="S2243">
        <v>41.44</v>
      </c>
      <c r="T2243" t="str">
        <f>VLOOKUP(E2243,zamiana!A:B,2,0)</f>
        <v>ALSTOM (ex. BT) CZL</v>
      </c>
    </row>
    <row r="2244" spans="1:20" x14ac:dyDescent="0.3">
      <c r="A2244" t="s">
        <v>6061</v>
      </c>
      <c r="B2244" s="2">
        <v>45245</v>
      </c>
      <c r="C2244" s="2">
        <v>45245</v>
      </c>
      <c r="D2244" s="2"/>
      <c r="E2244" t="s">
        <v>951</v>
      </c>
      <c r="F2244" t="s">
        <v>952</v>
      </c>
      <c r="G2244" t="s">
        <v>942</v>
      </c>
      <c r="H2244" t="s">
        <v>951</v>
      </c>
      <c r="I2244" t="s">
        <v>5243</v>
      </c>
      <c r="J2244" t="s">
        <v>5244</v>
      </c>
      <c r="K2244" t="s">
        <v>955</v>
      </c>
      <c r="L2244">
        <v>1</v>
      </c>
      <c r="M2244" t="s">
        <v>77</v>
      </c>
      <c r="N2244">
        <v>200.63</v>
      </c>
      <c r="O2244">
        <v>132.57</v>
      </c>
      <c r="P2244" t="s">
        <v>78</v>
      </c>
      <c r="Q2244" s="94">
        <v>45281.629861111112</v>
      </c>
      <c r="R2244">
        <v>200.63</v>
      </c>
      <c r="S2244">
        <v>132.57</v>
      </c>
      <c r="T2244" t="str">
        <f>VLOOKUP(E2244,zamiana!A:B,2,0)</f>
        <v>ALSTOM (ex. BT) CZL</v>
      </c>
    </row>
    <row r="2245" spans="1:20" x14ac:dyDescent="0.3">
      <c r="A2245" t="s">
        <v>6061</v>
      </c>
      <c r="B2245" s="2">
        <v>45245</v>
      </c>
      <c r="C2245" s="2">
        <v>45245</v>
      </c>
      <c r="D2245" s="2"/>
      <c r="E2245" t="s">
        <v>951</v>
      </c>
      <c r="F2245" t="s">
        <v>952</v>
      </c>
      <c r="G2245" t="s">
        <v>942</v>
      </c>
      <c r="H2245" t="s">
        <v>951</v>
      </c>
      <c r="I2245" t="s">
        <v>1357</v>
      </c>
      <c r="J2245" t="s">
        <v>1358</v>
      </c>
      <c r="K2245" t="s">
        <v>955</v>
      </c>
      <c r="L2245">
        <v>2</v>
      </c>
      <c r="M2245" t="s">
        <v>77</v>
      </c>
      <c r="N2245">
        <v>21.6</v>
      </c>
      <c r="O2245">
        <v>17.34</v>
      </c>
      <c r="P2245" t="s">
        <v>78</v>
      </c>
      <c r="Q2245" s="94">
        <v>45281.62777777778</v>
      </c>
      <c r="R2245">
        <v>43.2</v>
      </c>
      <c r="S2245">
        <v>34.68</v>
      </c>
      <c r="T2245" t="str">
        <f>VLOOKUP(E2245,zamiana!A:B,2,0)</f>
        <v>ALSTOM (ex. BT) CZL</v>
      </c>
    </row>
    <row r="2246" spans="1:20" x14ac:dyDescent="0.3">
      <c r="A2246" t="s">
        <v>6062</v>
      </c>
      <c r="B2246" s="2">
        <v>45245</v>
      </c>
      <c r="C2246" s="2">
        <v>45245</v>
      </c>
      <c r="D2246" s="2"/>
      <c r="E2246" t="s">
        <v>951</v>
      </c>
      <c r="F2246" t="s">
        <v>952</v>
      </c>
      <c r="G2246" t="s">
        <v>942</v>
      </c>
      <c r="H2246" t="s">
        <v>951</v>
      </c>
      <c r="I2246" t="s">
        <v>3096</v>
      </c>
      <c r="J2246" t="s">
        <v>3097</v>
      </c>
      <c r="K2246" t="s">
        <v>955</v>
      </c>
      <c r="L2246">
        <v>2</v>
      </c>
      <c r="M2246" t="s">
        <v>77</v>
      </c>
      <c r="N2246">
        <v>9.14</v>
      </c>
      <c r="O2246">
        <v>4.16</v>
      </c>
      <c r="P2246" t="s">
        <v>78</v>
      </c>
      <c r="Q2246" s="94">
        <v>45281.670138888891</v>
      </c>
      <c r="R2246">
        <v>18.28</v>
      </c>
      <c r="S2246">
        <v>8.32</v>
      </c>
      <c r="T2246" t="str">
        <f>VLOOKUP(E2246,zamiana!A:B,2,0)</f>
        <v>ALSTOM (ex. BT) CZL</v>
      </c>
    </row>
    <row r="2247" spans="1:20" x14ac:dyDescent="0.3">
      <c r="A2247" t="s">
        <v>6062</v>
      </c>
      <c r="B2247" s="2">
        <v>45245</v>
      </c>
      <c r="C2247" s="2">
        <v>45245</v>
      </c>
      <c r="D2247" s="2"/>
      <c r="E2247" t="s">
        <v>951</v>
      </c>
      <c r="F2247" t="s">
        <v>952</v>
      </c>
      <c r="G2247" t="s">
        <v>942</v>
      </c>
      <c r="H2247" t="s">
        <v>951</v>
      </c>
      <c r="I2247" t="s">
        <v>3096</v>
      </c>
      <c r="J2247" t="s">
        <v>3097</v>
      </c>
      <c r="K2247" t="s">
        <v>955</v>
      </c>
      <c r="L2247">
        <v>4</v>
      </c>
      <c r="M2247" t="s">
        <v>77</v>
      </c>
      <c r="N2247">
        <v>9.14</v>
      </c>
      <c r="O2247">
        <v>4.16</v>
      </c>
      <c r="P2247" t="s">
        <v>78</v>
      </c>
      <c r="Q2247" s="94">
        <v>45281.670138888891</v>
      </c>
      <c r="R2247">
        <v>36.56</v>
      </c>
      <c r="S2247">
        <v>16.64</v>
      </c>
      <c r="T2247" t="str">
        <f>VLOOKUP(E2247,zamiana!A:B,2,0)</f>
        <v>ALSTOM (ex. BT) CZL</v>
      </c>
    </row>
    <row r="2248" spans="1:20" x14ac:dyDescent="0.3">
      <c r="A2248" t="s">
        <v>6062</v>
      </c>
      <c r="B2248" s="2">
        <v>45245</v>
      </c>
      <c r="C2248" s="2">
        <v>45245</v>
      </c>
      <c r="D2248" s="2"/>
      <c r="E2248" t="s">
        <v>951</v>
      </c>
      <c r="F2248" t="s">
        <v>952</v>
      </c>
      <c r="G2248" t="s">
        <v>942</v>
      </c>
      <c r="H2248" t="s">
        <v>951</v>
      </c>
      <c r="I2248" t="s">
        <v>3096</v>
      </c>
      <c r="J2248" t="s">
        <v>3097</v>
      </c>
      <c r="K2248" t="s">
        <v>955</v>
      </c>
      <c r="L2248">
        <v>2</v>
      </c>
      <c r="M2248" t="s">
        <v>77</v>
      </c>
      <c r="N2248">
        <v>9.14</v>
      </c>
      <c r="O2248">
        <v>4.16</v>
      </c>
      <c r="P2248" t="s">
        <v>78</v>
      </c>
      <c r="Q2248" s="94">
        <v>45281.670138888891</v>
      </c>
      <c r="R2248">
        <v>18.28</v>
      </c>
      <c r="S2248">
        <v>8.32</v>
      </c>
      <c r="T2248" t="str">
        <f>VLOOKUP(E2248,zamiana!A:B,2,0)</f>
        <v>ALSTOM (ex. BT) CZL</v>
      </c>
    </row>
    <row r="2249" spans="1:20" x14ac:dyDescent="0.3">
      <c r="A2249" t="s">
        <v>6062</v>
      </c>
      <c r="B2249" s="2">
        <v>45245</v>
      </c>
      <c r="C2249" s="2">
        <v>45245</v>
      </c>
      <c r="D2249" s="2"/>
      <c r="E2249" t="s">
        <v>951</v>
      </c>
      <c r="F2249" t="s">
        <v>952</v>
      </c>
      <c r="G2249" t="s">
        <v>942</v>
      </c>
      <c r="H2249" t="s">
        <v>951</v>
      </c>
      <c r="I2249" t="s">
        <v>3096</v>
      </c>
      <c r="J2249" t="s">
        <v>3097</v>
      </c>
      <c r="K2249" t="s">
        <v>955</v>
      </c>
      <c r="L2249">
        <v>2</v>
      </c>
      <c r="M2249" t="s">
        <v>77</v>
      </c>
      <c r="N2249">
        <v>9.14</v>
      </c>
      <c r="O2249">
        <v>4.16</v>
      </c>
      <c r="P2249" t="s">
        <v>78</v>
      </c>
      <c r="Q2249" s="94">
        <v>45281.670138888891</v>
      </c>
      <c r="R2249">
        <v>18.28</v>
      </c>
      <c r="S2249">
        <v>8.32</v>
      </c>
      <c r="T2249" t="str">
        <f>VLOOKUP(E2249,zamiana!A:B,2,0)</f>
        <v>ALSTOM (ex. BT) CZL</v>
      </c>
    </row>
    <row r="2250" spans="1:20" x14ac:dyDescent="0.3">
      <c r="A2250" t="s">
        <v>6062</v>
      </c>
      <c r="B2250" s="2">
        <v>45245</v>
      </c>
      <c r="C2250" s="2">
        <v>45245</v>
      </c>
      <c r="D2250" s="2"/>
      <c r="E2250" t="s">
        <v>951</v>
      </c>
      <c r="F2250" t="s">
        <v>952</v>
      </c>
      <c r="G2250" t="s">
        <v>942</v>
      </c>
      <c r="H2250" t="s">
        <v>951</v>
      </c>
      <c r="I2250" t="s">
        <v>3096</v>
      </c>
      <c r="J2250" t="s">
        <v>3097</v>
      </c>
      <c r="K2250" t="s">
        <v>955</v>
      </c>
      <c r="L2250">
        <v>3</v>
      </c>
      <c r="M2250" t="s">
        <v>77</v>
      </c>
      <c r="N2250">
        <v>9.14</v>
      </c>
      <c r="O2250">
        <v>4.16</v>
      </c>
      <c r="P2250" t="s">
        <v>78</v>
      </c>
      <c r="Q2250" s="94">
        <v>45281.670138888891</v>
      </c>
      <c r="R2250">
        <v>27.42</v>
      </c>
      <c r="S2250">
        <v>12.48</v>
      </c>
      <c r="T2250" t="str">
        <f>VLOOKUP(E2250,zamiana!A:B,2,0)</f>
        <v>ALSTOM (ex. BT) CZL</v>
      </c>
    </row>
    <row r="2251" spans="1:20" x14ac:dyDescent="0.3">
      <c r="A2251" t="s">
        <v>6062</v>
      </c>
      <c r="B2251" s="2">
        <v>45245</v>
      </c>
      <c r="C2251" s="2">
        <v>45245</v>
      </c>
      <c r="D2251" s="2"/>
      <c r="E2251" t="s">
        <v>951</v>
      </c>
      <c r="F2251" t="s">
        <v>952</v>
      </c>
      <c r="G2251" t="s">
        <v>942</v>
      </c>
      <c r="H2251" t="s">
        <v>951</v>
      </c>
      <c r="I2251" t="s">
        <v>3096</v>
      </c>
      <c r="J2251" t="s">
        <v>3097</v>
      </c>
      <c r="K2251" t="s">
        <v>955</v>
      </c>
      <c r="L2251">
        <v>2</v>
      </c>
      <c r="M2251" t="s">
        <v>77</v>
      </c>
      <c r="N2251">
        <v>9.14</v>
      </c>
      <c r="O2251">
        <v>4.16</v>
      </c>
      <c r="P2251" t="s">
        <v>78</v>
      </c>
      <c r="Q2251" s="94">
        <v>45281.670138888891</v>
      </c>
      <c r="R2251">
        <v>18.28</v>
      </c>
      <c r="S2251">
        <v>8.32</v>
      </c>
      <c r="T2251" t="str">
        <f>VLOOKUP(E2251,zamiana!A:B,2,0)</f>
        <v>ALSTOM (ex. BT) CZL</v>
      </c>
    </row>
    <row r="2252" spans="1:20" x14ac:dyDescent="0.3">
      <c r="A2252" t="s">
        <v>6062</v>
      </c>
      <c r="B2252" s="2">
        <v>45245</v>
      </c>
      <c r="C2252" s="2">
        <v>45245</v>
      </c>
      <c r="D2252" s="2"/>
      <c r="E2252" t="s">
        <v>951</v>
      </c>
      <c r="F2252" t="s">
        <v>952</v>
      </c>
      <c r="G2252" t="s">
        <v>942</v>
      </c>
      <c r="H2252" t="s">
        <v>951</v>
      </c>
      <c r="I2252" t="s">
        <v>3096</v>
      </c>
      <c r="J2252" t="s">
        <v>3097</v>
      </c>
      <c r="K2252" t="s">
        <v>955</v>
      </c>
      <c r="L2252">
        <v>81</v>
      </c>
      <c r="M2252" t="s">
        <v>77</v>
      </c>
      <c r="N2252">
        <v>9.14</v>
      </c>
      <c r="O2252">
        <v>4.16</v>
      </c>
      <c r="P2252" t="s">
        <v>78</v>
      </c>
      <c r="Q2252" s="94">
        <v>45281.670138888891</v>
      </c>
      <c r="R2252">
        <v>740.34</v>
      </c>
      <c r="S2252">
        <v>336.96</v>
      </c>
      <c r="T2252" t="str">
        <f>VLOOKUP(E2252,zamiana!A:B,2,0)</f>
        <v>ALSTOM (ex. BT) CZL</v>
      </c>
    </row>
    <row r="2253" spans="1:20" x14ac:dyDescent="0.3">
      <c r="A2253" t="s">
        <v>6062</v>
      </c>
      <c r="B2253" s="2">
        <v>45245</v>
      </c>
      <c r="C2253" s="2">
        <v>45245</v>
      </c>
      <c r="D2253" s="2"/>
      <c r="E2253" t="s">
        <v>951</v>
      </c>
      <c r="F2253" t="s">
        <v>952</v>
      </c>
      <c r="G2253" t="s">
        <v>942</v>
      </c>
      <c r="H2253" t="s">
        <v>951</v>
      </c>
      <c r="I2253" t="s">
        <v>3096</v>
      </c>
      <c r="J2253" t="s">
        <v>3097</v>
      </c>
      <c r="K2253" t="s">
        <v>955</v>
      </c>
      <c r="L2253">
        <v>11</v>
      </c>
      <c r="M2253" t="s">
        <v>77</v>
      </c>
      <c r="N2253">
        <v>9.14</v>
      </c>
      <c r="O2253">
        <v>4.16</v>
      </c>
      <c r="P2253" t="s">
        <v>78</v>
      </c>
      <c r="Q2253" s="94">
        <v>45281.670138888891</v>
      </c>
      <c r="R2253">
        <v>100.54</v>
      </c>
      <c r="S2253">
        <v>45.76</v>
      </c>
      <c r="T2253" t="str">
        <f>VLOOKUP(E2253,zamiana!A:B,2,0)</f>
        <v>ALSTOM (ex. BT) CZL</v>
      </c>
    </row>
    <row r="2254" spans="1:20" x14ac:dyDescent="0.3">
      <c r="A2254" t="s">
        <v>6062</v>
      </c>
      <c r="B2254" s="2">
        <v>45245</v>
      </c>
      <c r="C2254" s="2">
        <v>45245</v>
      </c>
      <c r="D2254" s="2"/>
      <c r="E2254" t="s">
        <v>951</v>
      </c>
      <c r="F2254" t="s">
        <v>952</v>
      </c>
      <c r="G2254" t="s">
        <v>942</v>
      </c>
      <c r="H2254" t="s">
        <v>951</v>
      </c>
      <c r="I2254" t="s">
        <v>3096</v>
      </c>
      <c r="J2254" t="s">
        <v>3097</v>
      </c>
      <c r="K2254" t="s">
        <v>955</v>
      </c>
      <c r="L2254">
        <v>2</v>
      </c>
      <c r="M2254" t="s">
        <v>77</v>
      </c>
      <c r="N2254">
        <v>9.14</v>
      </c>
      <c r="O2254">
        <v>4.16</v>
      </c>
      <c r="P2254" t="s">
        <v>78</v>
      </c>
      <c r="Q2254" s="94">
        <v>45281.670138888891</v>
      </c>
      <c r="R2254">
        <v>18.28</v>
      </c>
      <c r="S2254">
        <v>8.32</v>
      </c>
      <c r="T2254" t="str">
        <f>VLOOKUP(E2254,zamiana!A:B,2,0)</f>
        <v>ALSTOM (ex. BT) CZL</v>
      </c>
    </row>
    <row r="2255" spans="1:20" x14ac:dyDescent="0.3">
      <c r="A2255" t="s">
        <v>6062</v>
      </c>
      <c r="B2255" s="2">
        <v>45245</v>
      </c>
      <c r="C2255" s="2">
        <v>45245</v>
      </c>
      <c r="D2255" s="2"/>
      <c r="E2255" t="s">
        <v>951</v>
      </c>
      <c r="F2255" t="s">
        <v>952</v>
      </c>
      <c r="G2255" t="s">
        <v>942</v>
      </c>
      <c r="H2255" t="s">
        <v>951</v>
      </c>
      <c r="I2255" t="s">
        <v>3096</v>
      </c>
      <c r="J2255" t="s">
        <v>3097</v>
      </c>
      <c r="K2255" t="s">
        <v>955</v>
      </c>
      <c r="L2255">
        <v>12</v>
      </c>
      <c r="M2255" t="s">
        <v>77</v>
      </c>
      <c r="N2255">
        <v>9.14</v>
      </c>
      <c r="O2255">
        <v>4.16</v>
      </c>
      <c r="P2255" t="s">
        <v>78</v>
      </c>
      <c r="Q2255" s="94">
        <v>45281.670138888891</v>
      </c>
      <c r="R2255">
        <v>109.68</v>
      </c>
      <c r="S2255">
        <v>49.92</v>
      </c>
      <c r="T2255" t="str">
        <f>VLOOKUP(E2255,zamiana!A:B,2,0)</f>
        <v>ALSTOM (ex. BT) CZL</v>
      </c>
    </row>
    <row r="2256" spans="1:20" x14ac:dyDescent="0.3">
      <c r="A2256" t="s">
        <v>6062</v>
      </c>
      <c r="B2256" s="2">
        <v>45245</v>
      </c>
      <c r="C2256" s="2">
        <v>45245</v>
      </c>
      <c r="D2256" s="2"/>
      <c r="E2256" t="s">
        <v>951</v>
      </c>
      <c r="F2256" t="s">
        <v>952</v>
      </c>
      <c r="G2256" t="s">
        <v>942</v>
      </c>
      <c r="H2256" t="s">
        <v>951</v>
      </c>
      <c r="I2256" t="s">
        <v>3096</v>
      </c>
      <c r="J2256" t="s">
        <v>3097</v>
      </c>
      <c r="K2256" t="s">
        <v>955</v>
      </c>
      <c r="L2256">
        <v>2</v>
      </c>
      <c r="M2256" t="s">
        <v>77</v>
      </c>
      <c r="N2256">
        <v>9.14</v>
      </c>
      <c r="O2256">
        <v>4.16</v>
      </c>
      <c r="P2256" t="s">
        <v>78</v>
      </c>
      <c r="Q2256" s="94">
        <v>45281.670138888891</v>
      </c>
      <c r="R2256">
        <v>18.28</v>
      </c>
      <c r="S2256">
        <v>8.32</v>
      </c>
      <c r="T2256" t="str">
        <f>VLOOKUP(E2256,zamiana!A:B,2,0)</f>
        <v>ALSTOM (ex. BT) CZL</v>
      </c>
    </row>
    <row r="2257" spans="1:20" x14ac:dyDescent="0.3">
      <c r="A2257" t="s">
        <v>6062</v>
      </c>
      <c r="B2257" s="2">
        <v>45245</v>
      </c>
      <c r="C2257" s="2">
        <v>45245</v>
      </c>
      <c r="D2257" s="2"/>
      <c r="E2257" t="s">
        <v>951</v>
      </c>
      <c r="F2257" t="s">
        <v>952</v>
      </c>
      <c r="G2257" t="s">
        <v>942</v>
      </c>
      <c r="H2257" t="s">
        <v>951</v>
      </c>
      <c r="I2257" t="s">
        <v>3096</v>
      </c>
      <c r="J2257" t="s">
        <v>3097</v>
      </c>
      <c r="K2257" t="s">
        <v>955</v>
      </c>
      <c r="L2257">
        <v>12</v>
      </c>
      <c r="M2257" t="s">
        <v>77</v>
      </c>
      <c r="N2257">
        <v>9.14</v>
      </c>
      <c r="O2257">
        <v>4.16</v>
      </c>
      <c r="P2257" t="s">
        <v>78</v>
      </c>
      <c r="Q2257" s="94">
        <v>45281.670138888891</v>
      </c>
      <c r="R2257">
        <v>109.68</v>
      </c>
      <c r="S2257">
        <v>49.92</v>
      </c>
      <c r="T2257" t="str">
        <f>VLOOKUP(E2257,zamiana!A:B,2,0)</f>
        <v>ALSTOM (ex. BT) CZL</v>
      </c>
    </row>
    <row r="2258" spans="1:20" x14ac:dyDescent="0.3">
      <c r="A2258" t="s">
        <v>6062</v>
      </c>
      <c r="B2258" s="2">
        <v>45245</v>
      </c>
      <c r="C2258" s="2">
        <v>45245</v>
      </c>
      <c r="D2258" s="2"/>
      <c r="E2258" t="s">
        <v>951</v>
      </c>
      <c r="F2258" t="s">
        <v>952</v>
      </c>
      <c r="G2258" t="s">
        <v>942</v>
      </c>
      <c r="H2258" t="s">
        <v>951</v>
      </c>
      <c r="I2258" t="s">
        <v>3096</v>
      </c>
      <c r="J2258" t="s">
        <v>3097</v>
      </c>
      <c r="K2258" t="s">
        <v>955</v>
      </c>
      <c r="L2258">
        <v>2</v>
      </c>
      <c r="M2258" t="s">
        <v>77</v>
      </c>
      <c r="N2258">
        <v>9.14</v>
      </c>
      <c r="O2258">
        <v>4.16</v>
      </c>
      <c r="P2258" t="s">
        <v>78</v>
      </c>
      <c r="Q2258" s="94">
        <v>45281.670138888891</v>
      </c>
      <c r="R2258">
        <v>18.28</v>
      </c>
      <c r="S2258">
        <v>8.32</v>
      </c>
      <c r="T2258" t="str">
        <f>VLOOKUP(E2258,zamiana!A:B,2,0)</f>
        <v>ALSTOM (ex. BT) CZL</v>
      </c>
    </row>
    <row r="2259" spans="1:20" x14ac:dyDescent="0.3">
      <c r="A2259" t="s">
        <v>6062</v>
      </c>
      <c r="B2259" s="2">
        <v>45245</v>
      </c>
      <c r="C2259" s="2">
        <v>45245</v>
      </c>
      <c r="D2259" s="2"/>
      <c r="E2259" t="s">
        <v>951</v>
      </c>
      <c r="F2259" t="s">
        <v>952</v>
      </c>
      <c r="G2259" t="s">
        <v>942</v>
      </c>
      <c r="H2259" t="s">
        <v>951</v>
      </c>
      <c r="I2259" t="s">
        <v>3096</v>
      </c>
      <c r="J2259" t="s">
        <v>3097</v>
      </c>
      <c r="K2259" t="s">
        <v>955</v>
      </c>
      <c r="L2259">
        <v>12</v>
      </c>
      <c r="M2259" t="s">
        <v>77</v>
      </c>
      <c r="N2259">
        <v>9.14</v>
      </c>
      <c r="O2259">
        <v>4.16</v>
      </c>
      <c r="P2259" t="s">
        <v>78</v>
      </c>
      <c r="Q2259" s="94">
        <v>45281.670138888891</v>
      </c>
      <c r="R2259">
        <v>109.68</v>
      </c>
      <c r="S2259">
        <v>49.92</v>
      </c>
      <c r="T2259" t="str">
        <f>VLOOKUP(E2259,zamiana!A:B,2,0)</f>
        <v>ALSTOM (ex. BT) CZL</v>
      </c>
    </row>
    <row r="2260" spans="1:20" x14ac:dyDescent="0.3">
      <c r="A2260" t="s">
        <v>6062</v>
      </c>
      <c r="B2260" s="2">
        <v>45245</v>
      </c>
      <c r="C2260" s="2">
        <v>45245</v>
      </c>
      <c r="D2260" s="2"/>
      <c r="E2260" t="s">
        <v>951</v>
      </c>
      <c r="F2260" t="s">
        <v>952</v>
      </c>
      <c r="G2260" t="s">
        <v>942</v>
      </c>
      <c r="H2260" t="s">
        <v>951</v>
      </c>
      <c r="I2260" t="s">
        <v>3096</v>
      </c>
      <c r="J2260" t="s">
        <v>3097</v>
      </c>
      <c r="K2260" t="s">
        <v>955</v>
      </c>
      <c r="L2260">
        <v>2</v>
      </c>
      <c r="M2260" t="s">
        <v>77</v>
      </c>
      <c r="N2260">
        <v>9.14</v>
      </c>
      <c r="O2260">
        <v>4.16</v>
      </c>
      <c r="P2260" t="s">
        <v>78</v>
      </c>
      <c r="Q2260" s="94">
        <v>45281.670138888891</v>
      </c>
      <c r="R2260">
        <v>18.28</v>
      </c>
      <c r="S2260">
        <v>8.32</v>
      </c>
      <c r="T2260" t="str">
        <f>VLOOKUP(E2260,zamiana!A:B,2,0)</f>
        <v>ALSTOM (ex. BT) CZL</v>
      </c>
    </row>
    <row r="2261" spans="1:20" x14ac:dyDescent="0.3">
      <c r="A2261" t="s">
        <v>6062</v>
      </c>
      <c r="B2261" s="2">
        <v>45245</v>
      </c>
      <c r="C2261" s="2">
        <v>45245</v>
      </c>
      <c r="D2261" s="2"/>
      <c r="E2261" t="s">
        <v>951</v>
      </c>
      <c r="F2261" t="s">
        <v>952</v>
      </c>
      <c r="G2261" t="s">
        <v>942</v>
      </c>
      <c r="H2261" t="s">
        <v>951</v>
      </c>
      <c r="I2261" t="s">
        <v>5301</v>
      </c>
      <c r="J2261" t="s">
        <v>5302</v>
      </c>
      <c r="K2261" t="s">
        <v>955</v>
      </c>
      <c r="L2261">
        <v>2</v>
      </c>
      <c r="M2261" t="s">
        <v>77</v>
      </c>
      <c r="N2261">
        <v>5.56</v>
      </c>
      <c r="O2261">
        <v>5.23</v>
      </c>
      <c r="P2261" t="s">
        <v>78</v>
      </c>
      <c r="Q2261" s="94">
        <v>45281.62777777778</v>
      </c>
      <c r="R2261">
        <v>11.12</v>
      </c>
      <c r="S2261">
        <v>10.46</v>
      </c>
      <c r="T2261" t="str">
        <f>VLOOKUP(E2261,zamiana!A:B,2,0)</f>
        <v>ALSTOM (ex. BT) CZL</v>
      </c>
    </row>
    <row r="2262" spans="1:20" x14ac:dyDescent="0.3">
      <c r="A2262" t="s">
        <v>6062</v>
      </c>
      <c r="B2262" s="2">
        <v>45245</v>
      </c>
      <c r="C2262" s="2">
        <v>45245</v>
      </c>
      <c r="D2262" s="2"/>
      <c r="E2262" t="s">
        <v>951</v>
      </c>
      <c r="F2262" t="s">
        <v>952</v>
      </c>
      <c r="G2262" t="s">
        <v>942</v>
      </c>
      <c r="H2262" t="s">
        <v>951</v>
      </c>
      <c r="I2262" t="s">
        <v>987</v>
      </c>
      <c r="J2262" t="s">
        <v>988</v>
      </c>
      <c r="K2262" t="s">
        <v>955</v>
      </c>
      <c r="L2262">
        <v>7</v>
      </c>
      <c r="M2262" t="s">
        <v>77</v>
      </c>
      <c r="N2262">
        <v>6.98</v>
      </c>
      <c r="O2262">
        <v>4.21</v>
      </c>
      <c r="P2262" t="s">
        <v>78</v>
      </c>
      <c r="Q2262" s="94">
        <v>45281.62777777778</v>
      </c>
      <c r="R2262">
        <v>48.86</v>
      </c>
      <c r="S2262">
        <v>29.47</v>
      </c>
      <c r="T2262" t="str">
        <f>VLOOKUP(E2262,zamiana!A:B,2,0)</f>
        <v>ALSTOM (ex. BT) CZL</v>
      </c>
    </row>
    <row r="2263" spans="1:20" x14ac:dyDescent="0.3">
      <c r="A2263" t="s">
        <v>6062</v>
      </c>
      <c r="B2263" s="2">
        <v>45245</v>
      </c>
      <c r="C2263" s="2">
        <v>45245</v>
      </c>
      <c r="D2263" s="2"/>
      <c r="E2263" t="s">
        <v>951</v>
      </c>
      <c r="F2263" t="s">
        <v>952</v>
      </c>
      <c r="G2263" t="s">
        <v>942</v>
      </c>
      <c r="H2263" t="s">
        <v>951</v>
      </c>
      <c r="I2263" t="s">
        <v>959</v>
      </c>
      <c r="J2263" t="s">
        <v>960</v>
      </c>
      <c r="K2263" t="s">
        <v>955</v>
      </c>
      <c r="L2263">
        <v>2</v>
      </c>
      <c r="M2263" t="s">
        <v>77</v>
      </c>
      <c r="N2263">
        <v>5.96</v>
      </c>
      <c r="O2263">
        <v>4.24</v>
      </c>
      <c r="P2263" t="s">
        <v>78</v>
      </c>
      <c r="Q2263" s="94">
        <v>45281.62777777778</v>
      </c>
      <c r="R2263">
        <v>11.92</v>
      </c>
      <c r="S2263">
        <v>8.48</v>
      </c>
      <c r="T2263" t="str">
        <f>VLOOKUP(E2263,zamiana!A:B,2,0)</f>
        <v>ALSTOM (ex. BT) CZL</v>
      </c>
    </row>
    <row r="2264" spans="1:20" x14ac:dyDescent="0.3">
      <c r="A2264" t="s">
        <v>6062</v>
      </c>
      <c r="B2264" s="2">
        <v>45245</v>
      </c>
      <c r="C2264" s="2">
        <v>45245</v>
      </c>
      <c r="D2264" s="2"/>
      <c r="E2264" t="s">
        <v>951</v>
      </c>
      <c r="F2264" t="s">
        <v>952</v>
      </c>
      <c r="G2264" t="s">
        <v>942</v>
      </c>
      <c r="H2264" t="s">
        <v>951</v>
      </c>
      <c r="I2264" t="s">
        <v>959</v>
      </c>
      <c r="J2264" t="s">
        <v>960</v>
      </c>
      <c r="K2264" t="s">
        <v>955</v>
      </c>
      <c r="L2264">
        <v>2</v>
      </c>
      <c r="M2264" t="s">
        <v>77</v>
      </c>
      <c r="N2264">
        <v>5.96</v>
      </c>
      <c r="O2264">
        <v>4.24</v>
      </c>
      <c r="P2264" t="s">
        <v>78</v>
      </c>
      <c r="Q2264" s="94">
        <v>45281.62777777778</v>
      </c>
      <c r="R2264">
        <v>11.92</v>
      </c>
      <c r="S2264">
        <v>8.48</v>
      </c>
      <c r="T2264" t="str">
        <f>VLOOKUP(E2264,zamiana!A:B,2,0)</f>
        <v>ALSTOM (ex. BT) CZL</v>
      </c>
    </row>
    <row r="2265" spans="1:20" x14ac:dyDescent="0.3">
      <c r="A2265" t="s">
        <v>6062</v>
      </c>
      <c r="B2265" s="2">
        <v>45245</v>
      </c>
      <c r="C2265" s="2">
        <v>45245</v>
      </c>
      <c r="D2265" s="2"/>
      <c r="E2265" t="s">
        <v>951</v>
      </c>
      <c r="F2265" t="s">
        <v>952</v>
      </c>
      <c r="G2265" t="s">
        <v>942</v>
      </c>
      <c r="H2265" t="s">
        <v>951</v>
      </c>
      <c r="I2265" t="s">
        <v>959</v>
      </c>
      <c r="J2265" t="s">
        <v>960</v>
      </c>
      <c r="K2265" t="s">
        <v>955</v>
      </c>
      <c r="L2265">
        <v>2</v>
      </c>
      <c r="M2265" t="s">
        <v>77</v>
      </c>
      <c r="N2265">
        <v>5.96</v>
      </c>
      <c r="O2265">
        <v>4.24</v>
      </c>
      <c r="P2265" t="s">
        <v>78</v>
      </c>
      <c r="Q2265" s="94">
        <v>45281.62777777778</v>
      </c>
      <c r="R2265">
        <v>11.92</v>
      </c>
      <c r="S2265">
        <v>8.48</v>
      </c>
      <c r="T2265" t="str">
        <f>VLOOKUP(E2265,zamiana!A:B,2,0)</f>
        <v>ALSTOM (ex. BT) CZL</v>
      </c>
    </row>
    <row r="2266" spans="1:20" x14ac:dyDescent="0.3">
      <c r="A2266" t="s">
        <v>6062</v>
      </c>
      <c r="B2266" s="2">
        <v>45245</v>
      </c>
      <c r="C2266" s="2">
        <v>45245</v>
      </c>
      <c r="D2266" s="2"/>
      <c r="E2266" t="s">
        <v>951</v>
      </c>
      <c r="F2266" t="s">
        <v>952</v>
      </c>
      <c r="G2266" t="s">
        <v>942</v>
      </c>
      <c r="H2266" t="s">
        <v>951</v>
      </c>
      <c r="I2266" t="s">
        <v>959</v>
      </c>
      <c r="J2266" t="s">
        <v>960</v>
      </c>
      <c r="K2266" t="s">
        <v>955</v>
      </c>
      <c r="L2266">
        <v>2</v>
      </c>
      <c r="M2266" t="s">
        <v>77</v>
      </c>
      <c r="N2266">
        <v>5.96</v>
      </c>
      <c r="O2266">
        <v>4.24</v>
      </c>
      <c r="P2266" t="s">
        <v>78</v>
      </c>
      <c r="Q2266" s="94">
        <v>45281.62777777778</v>
      </c>
      <c r="R2266">
        <v>11.92</v>
      </c>
      <c r="S2266">
        <v>8.48</v>
      </c>
      <c r="T2266" t="str">
        <f>VLOOKUP(E2266,zamiana!A:B,2,0)</f>
        <v>ALSTOM (ex. BT) CZL</v>
      </c>
    </row>
    <row r="2267" spans="1:20" x14ac:dyDescent="0.3">
      <c r="A2267" t="s">
        <v>6062</v>
      </c>
      <c r="B2267" s="2">
        <v>45245</v>
      </c>
      <c r="C2267" s="2">
        <v>45245</v>
      </c>
      <c r="D2267" s="2"/>
      <c r="E2267" t="s">
        <v>951</v>
      </c>
      <c r="F2267" t="s">
        <v>952</v>
      </c>
      <c r="G2267" t="s">
        <v>942</v>
      </c>
      <c r="H2267" t="s">
        <v>951</v>
      </c>
      <c r="I2267" t="s">
        <v>977</v>
      </c>
      <c r="J2267" t="s">
        <v>978</v>
      </c>
      <c r="K2267" t="s">
        <v>955</v>
      </c>
      <c r="L2267">
        <v>4</v>
      </c>
      <c r="M2267" t="s">
        <v>77</v>
      </c>
      <c r="N2267">
        <v>7.42</v>
      </c>
      <c r="O2267">
        <v>4.93</v>
      </c>
      <c r="P2267" t="s">
        <v>78</v>
      </c>
      <c r="Q2267" s="94">
        <v>45281.62777777778</v>
      </c>
      <c r="R2267">
        <v>29.68</v>
      </c>
      <c r="S2267">
        <v>19.72</v>
      </c>
      <c r="T2267" t="str">
        <f>VLOOKUP(E2267,zamiana!A:B,2,0)</f>
        <v>ALSTOM (ex. BT) CZL</v>
      </c>
    </row>
    <row r="2268" spans="1:20" x14ac:dyDescent="0.3">
      <c r="A2268" t="s">
        <v>6062</v>
      </c>
      <c r="B2268" s="2">
        <v>45245</v>
      </c>
      <c r="C2268" s="2">
        <v>45245</v>
      </c>
      <c r="D2268" s="2"/>
      <c r="E2268" t="s">
        <v>951</v>
      </c>
      <c r="F2268" t="s">
        <v>952</v>
      </c>
      <c r="G2268" t="s">
        <v>942</v>
      </c>
      <c r="H2268" t="s">
        <v>951</v>
      </c>
      <c r="I2268" t="s">
        <v>977</v>
      </c>
      <c r="J2268" t="s">
        <v>978</v>
      </c>
      <c r="K2268" t="s">
        <v>955</v>
      </c>
      <c r="L2268">
        <v>4</v>
      </c>
      <c r="M2268" t="s">
        <v>77</v>
      </c>
      <c r="N2268">
        <v>7.42</v>
      </c>
      <c r="O2268">
        <v>4.93</v>
      </c>
      <c r="P2268" t="s">
        <v>78</v>
      </c>
      <c r="Q2268" s="94">
        <v>45281.62777777778</v>
      </c>
      <c r="R2268">
        <v>29.68</v>
      </c>
      <c r="S2268">
        <v>19.72</v>
      </c>
      <c r="T2268" t="str">
        <f>VLOOKUP(E2268,zamiana!A:B,2,0)</f>
        <v>ALSTOM (ex. BT) CZL</v>
      </c>
    </row>
    <row r="2269" spans="1:20" x14ac:dyDescent="0.3">
      <c r="A2269" t="s">
        <v>6062</v>
      </c>
      <c r="B2269" s="2">
        <v>45245</v>
      </c>
      <c r="C2269" s="2">
        <v>45245</v>
      </c>
      <c r="D2269" s="2"/>
      <c r="E2269" t="s">
        <v>951</v>
      </c>
      <c r="F2269" t="s">
        <v>952</v>
      </c>
      <c r="G2269" t="s">
        <v>942</v>
      </c>
      <c r="H2269" t="s">
        <v>951</v>
      </c>
      <c r="I2269" t="s">
        <v>977</v>
      </c>
      <c r="J2269" t="s">
        <v>978</v>
      </c>
      <c r="K2269" t="s">
        <v>955</v>
      </c>
      <c r="L2269">
        <v>4</v>
      </c>
      <c r="M2269" t="s">
        <v>77</v>
      </c>
      <c r="N2269">
        <v>7.42</v>
      </c>
      <c r="O2269">
        <v>4.93</v>
      </c>
      <c r="P2269" t="s">
        <v>78</v>
      </c>
      <c r="Q2269" s="94">
        <v>45281.62777777778</v>
      </c>
      <c r="R2269">
        <v>29.68</v>
      </c>
      <c r="S2269">
        <v>19.72</v>
      </c>
      <c r="T2269" t="str">
        <f>VLOOKUP(E2269,zamiana!A:B,2,0)</f>
        <v>ALSTOM (ex. BT) CZL</v>
      </c>
    </row>
    <row r="2270" spans="1:20" x14ac:dyDescent="0.3">
      <c r="A2270" t="s">
        <v>6062</v>
      </c>
      <c r="B2270" s="2">
        <v>45245</v>
      </c>
      <c r="C2270" s="2">
        <v>45245</v>
      </c>
      <c r="D2270" s="2"/>
      <c r="E2270" t="s">
        <v>951</v>
      </c>
      <c r="F2270" t="s">
        <v>952</v>
      </c>
      <c r="G2270" t="s">
        <v>942</v>
      </c>
      <c r="H2270" t="s">
        <v>951</v>
      </c>
      <c r="I2270" t="s">
        <v>977</v>
      </c>
      <c r="J2270" t="s">
        <v>978</v>
      </c>
      <c r="K2270" t="s">
        <v>955</v>
      </c>
      <c r="L2270">
        <v>4</v>
      </c>
      <c r="M2270" t="s">
        <v>77</v>
      </c>
      <c r="N2270">
        <v>7.42</v>
      </c>
      <c r="O2270">
        <v>4.93</v>
      </c>
      <c r="P2270" t="s">
        <v>78</v>
      </c>
      <c r="Q2270" s="94">
        <v>45281.62777777778</v>
      </c>
      <c r="R2270">
        <v>29.68</v>
      </c>
      <c r="S2270">
        <v>19.72</v>
      </c>
      <c r="T2270" t="str">
        <f>VLOOKUP(E2270,zamiana!A:B,2,0)</f>
        <v>ALSTOM (ex. BT) CZL</v>
      </c>
    </row>
    <row r="2271" spans="1:20" x14ac:dyDescent="0.3">
      <c r="A2271" t="s">
        <v>6062</v>
      </c>
      <c r="B2271" s="2">
        <v>45245</v>
      </c>
      <c r="C2271" s="2">
        <v>45245</v>
      </c>
      <c r="D2271" s="2"/>
      <c r="E2271" t="s">
        <v>951</v>
      </c>
      <c r="F2271" t="s">
        <v>952</v>
      </c>
      <c r="G2271" t="s">
        <v>942</v>
      </c>
      <c r="H2271" t="s">
        <v>951</v>
      </c>
      <c r="I2271" t="s">
        <v>977</v>
      </c>
      <c r="J2271" t="s">
        <v>978</v>
      </c>
      <c r="K2271" t="s">
        <v>955</v>
      </c>
      <c r="L2271">
        <v>4</v>
      </c>
      <c r="M2271" t="s">
        <v>77</v>
      </c>
      <c r="N2271">
        <v>7.42</v>
      </c>
      <c r="O2271">
        <v>4.93</v>
      </c>
      <c r="P2271" t="s">
        <v>78</v>
      </c>
      <c r="Q2271" s="94">
        <v>45281.62777777778</v>
      </c>
      <c r="R2271">
        <v>29.68</v>
      </c>
      <c r="S2271">
        <v>19.72</v>
      </c>
      <c r="T2271" t="str">
        <f>VLOOKUP(E2271,zamiana!A:B,2,0)</f>
        <v>ALSTOM (ex. BT) CZL</v>
      </c>
    </row>
    <row r="2272" spans="1:20" x14ac:dyDescent="0.3">
      <c r="A2272" t="s">
        <v>6062</v>
      </c>
      <c r="B2272" s="2">
        <v>45245</v>
      </c>
      <c r="C2272" s="2">
        <v>45245</v>
      </c>
      <c r="D2272" s="2"/>
      <c r="E2272" t="s">
        <v>951</v>
      </c>
      <c r="F2272" t="s">
        <v>952</v>
      </c>
      <c r="G2272" t="s">
        <v>942</v>
      </c>
      <c r="H2272" t="s">
        <v>951</v>
      </c>
      <c r="I2272" t="s">
        <v>977</v>
      </c>
      <c r="J2272" t="s">
        <v>978</v>
      </c>
      <c r="K2272" t="s">
        <v>955</v>
      </c>
      <c r="L2272">
        <v>4</v>
      </c>
      <c r="M2272" t="s">
        <v>77</v>
      </c>
      <c r="N2272">
        <v>7.42</v>
      </c>
      <c r="O2272">
        <v>4.93</v>
      </c>
      <c r="P2272" t="s">
        <v>78</v>
      </c>
      <c r="Q2272" s="94">
        <v>45281.62777777778</v>
      </c>
      <c r="R2272">
        <v>29.68</v>
      </c>
      <c r="S2272">
        <v>19.72</v>
      </c>
      <c r="T2272" t="str">
        <f>VLOOKUP(E2272,zamiana!A:B,2,0)</f>
        <v>ALSTOM (ex. BT) CZL</v>
      </c>
    </row>
    <row r="2273" spans="1:20" x14ac:dyDescent="0.3">
      <c r="A2273" t="s">
        <v>6062</v>
      </c>
      <c r="B2273" s="2">
        <v>45245</v>
      </c>
      <c r="C2273" s="2">
        <v>45245</v>
      </c>
      <c r="D2273" s="2"/>
      <c r="E2273" t="s">
        <v>951</v>
      </c>
      <c r="F2273" t="s">
        <v>952</v>
      </c>
      <c r="G2273" t="s">
        <v>942</v>
      </c>
      <c r="H2273" t="s">
        <v>951</v>
      </c>
      <c r="I2273" t="s">
        <v>1132</v>
      </c>
      <c r="J2273" t="s">
        <v>1133</v>
      </c>
      <c r="K2273" t="s">
        <v>955</v>
      </c>
      <c r="L2273">
        <v>36</v>
      </c>
      <c r="M2273" t="s">
        <v>77</v>
      </c>
      <c r="N2273">
        <v>8.39</v>
      </c>
      <c r="O2273">
        <v>8.0299999999999994</v>
      </c>
      <c r="P2273" t="s">
        <v>78</v>
      </c>
      <c r="Q2273" s="94">
        <v>45281.62777777778</v>
      </c>
      <c r="R2273">
        <v>302.04000000000002</v>
      </c>
      <c r="S2273">
        <v>289.08</v>
      </c>
      <c r="T2273" t="str">
        <f>VLOOKUP(E2273,zamiana!A:B,2,0)</f>
        <v>ALSTOM (ex. BT) CZL</v>
      </c>
    </row>
    <row r="2274" spans="1:20" x14ac:dyDescent="0.3">
      <c r="A2274" t="s">
        <v>6062</v>
      </c>
      <c r="B2274" s="2">
        <v>45245</v>
      </c>
      <c r="C2274" s="2">
        <v>45245</v>
      </c>
      <c r="D2274" s="2"/>
      <c r="E2274" t="s">
        <v>951</v>
      </c>
      <c r="F2274" t="s">
        <v>952</v>
      </c>
      <c r="G2274" t="s">
        <v>942</v>
      </c>
      <c r="H2274" t="s">
        <v>951</v>
      </c>
      <c r="I2274" t="s">
        <v>1132</v>
      </c>
      <c r="J2274" t="s">
        <v>1133</v>
      </c>
      <c r="K2274" t="s">
        <v>955</v>
      </c>
      <c r="L2274">
        <v>72</v>
      </c>
      <c r="M2274" t="s">
        <v>77</v>
      </c>
      <c r="N2274">
        <v>8.39</v>
      </c>
      <c r="O2274">
        <v>8.0299999999999994</v>
      </c>
      <c r="P2274" t="s">
        <v>78</v>
      </c>
      <c r="Q2274" s="94">
        <v>45281.62777777778</v>
      </c>
      <c r="R2274">
        <v>604.08000000000004</v>
      </c>
      <c r="S2274">
        <v>578.16</v>
      </c>
      <c r="T2274" t="str">
        <f>VLOOKUP(E2274,zamiana!A:B,2,0)</f>
        <v>ALSTOM (ex. BT) CZL</v>
      </c>
    </row>
    <row r="2275" spans="1:20" x14ac:dyDescent="0.3">
      <c r="A2275" t="s">
        <v>6062</v>
      </c>
      <c r="B2275" s="2">
        <v>45245</v>
      </c>
      <c r="C2275" s="2">
        <v>45245</v>
      </c>
      <c r="D2275" s="2"/>
      <c r="E2275" t="s">
        <v>951</v>
      </c>
      <c r="F2275" t="s">
        <v>952</v>
      </c>
      <c r="G2275" t="s">
        <v>942</v>
      </c>
      <c r="H2275" t="s">
        <v>951</v>
      </c>
      <c r="I2275" t="s">
        <v>5243</v>
      </c>
      <c r="J2275" t="s">
        <v>5244</v>
      </c>
      <c r="K2275" t="s">
        <v>955</v>
      </c>
      <c r="L2275">
        <v>23</v>
      </c>
      <c r="M2275" t="s">
        <v>77</v>
      </c>
      <c r="N2275">
        <v>200.63</v>
      </c>
      <c r="O2275">
        <v>132.57</v>
      </c>
      <c r="P2275" t="s">
        <v>78</v>
      </c>
      <c r="Q2275" s="94">
        <v>45281.629861111112</v>
      </c>
      <c r="R2275">
        <v>4614.49</v>
      </c>
      <c r="S2275">
        <v>3049.11</v>
      </c>
      <c r="T2275" t="str">
        <f>VLOOKUP(E2275,zamiana!A:B,2,0)</f>
        <v>ALSTOM (ex. BT) CZL</v>
      </c>
    </row>
    <row r="2276" spans="1:20" x14ac:dyDescent="0.3">
      <c r="A2276" t="s">
        <v>6062</v>
      </c>
      <c r="B2276" s="2">
        <v>45245</v>
      </c>
      <c r="C2276" s="2">
        <v>45245</v>
      </c>
      <c r="D2276" s="2"/>
      <c r="E2276" t="s">
        <v>951</v>
      </c>
      <c r="F2276" t="s">
        <v>952</v>
      </c>
      <c r="G2276" t="s">
        <v>942</v>
      </c>
      <c r="H2276" t="s">
        <v>951</v>
      </c>
      <c r="I2276" t="s">
        <v>1276</v>
      </c>
      <c r="J2276" t="s">
        <v>1277</v>
      </c>
      <c r="K2276" t="s">
        <v>955</v>
      </c>
      <c r="L2276">
        <v>1</v>
      </c>
      <c r="M2276" t="s">
        <v>77</v>
      </c>
      <c r="N2276">
        <v>20.76</v>
      </c>
      <c r="O2276">
        <v>14.5</v>
      </c>
      <c r="P2276" t="s">
        <v>78</v>
      </c>
      <c r="Q2276" s="94">
        <v>45281.62777777778</v>
      </c>
      <c r="R2276">
        <v>20.76</v>
      </c>
      <c r="S2276">
        <v>14.5</v>
      </c>
      <c r="T2276" t="str">
        <f>VLOOKUP(E2276,zamiana!A:B,2,0)</f>
        <v>ALSTOM (ex. BT) CZL</v>
      </c>
    </row>
    <row r="2277" spans="1:20" x14ac:dyDescent="0.3">
      <c r="A2277" t="s">
        <v>6062</v>
      </c>
      <c r="B2277" s="2">
        <v>45245</v>
      </c>
      <c r="C2277" s="2">
        <v>45245</v>
      </c>
      <c r="D2277" s="2"/>
      <c r="E2277" t="s">
        <v>951</v>
      </c>
      <c r="F2277" t="s">
        <v>952</v>
      </c>
      <c r="G2277" t="s">
        <v>942</v>
      </c>
      <c r="H2277" t="s">
        <v>951</v>
      </c>
      <c r="I2277" t="s">
        <v>5271</v>
      </c>
      <c r="J2277" t="s">
        <v>5272</v>
      </c>
      <c r="K2277" t="s">
        <v>955</v>
      </c>
      <c r="L2277">
        <v>2</v>
      </c>
      <c r="M2277" t="s">
        <v>77</v>
      </c>
      <c r="N2277">
        <v>23.63</v>
      </c>
      <c r="O2277">
        <v>17.649999999999999</v>
      </c>
      <c r="P2277" t="s">
        <v>78</v>
      </c>
      <c r="Q2277" s="94">
        <v>45281.62777777778</v>
      </c>
      <c r="R2277">
        <v>47.26</v>
      </c>
      <c r="S2277">
        <v>35.299999999999997</v>
      </c>
      <c r="T2277" t="str">
        <f>VLOOKUP(E2277,zamiana!A:B,2,0)</f>
        <v>ALSTOM (ex. BT) CZL</v>
      </c>
    </row>
    <row r="2278" spans="1:20" x14ac:dyDescent="0.3">
      <c r="A2278" t="s">
        <v>6062</v>
      </c>
      <c r="B2278" s="2">
        <v>45245</v>
      </c>
      <c r="C2278" s="2">
        <v>45245</v>
      </c>
      <c r="D2278" s="2"/>
      <c r="E2278" t="s">
        <v>951</v>
      </c>
      <c r="F2278" t="s">
        <v>952</v>
      </c>
      <c r="G2278" t="s">
        <v>942</v>
      </c>
      <c r="H2278" t="s">
        <v>951</v>
      </c>
      <c r="I2278" t="s">
        <v>5271</v>
      </c>
      <c r="J2278" t="s">
        <v>5272</v>
      </c>
      <c r="K2278" t="s">
        <v>955</v>
      </c>
      <c r="L2278">
        <v>4</v>
      </c>
      <c r="M2278" t="s">
        <v>77</v>
      </c>
      <c r="N2278">
        <v>23.63</v>
      </c>
      <c r="O2278">
        <v>17.649999999999999</v>
      </c>
      <c r="P2278" t="s">
        <v>78</v>
      </c>
      <c r="Q2278" s="94">
        <v>45281.62777777778</v>
      </c>
      <c r="R2278">
        <v>94.52</v>
      </c>
      <c r="S2278">
        <v>70.599999999999994</v>
      </c>
      <c r="T2278" t="str">
        <f>VLOOKUP(E2278,zamiana!A:B,2,0)</f>
        <v>ALSTOM (ex. BT) CZL</v>
      </c>
    </row>
    <row r="2279" spans="1:20" x14ac:dyDescent="0.3">
      <c r="A2279" t="s">
        <v>6062</v>
      </c>
      <c r="B2279" s="2">
        <v>45245</v>
      </c>
      <c r="C2279" s="2">
        <v>45245</v>
      </c>
      <c r="D2279" s="2"/>
      <c r="E2279" t="s">
        <v>951</v>
      </c>
      <c r="F2279" t="s">
        <v>952</v>
      </c>
      <c r="G2279" t="s">
        <v>942</v>
      </c>
      <c r="H2279" t="s">
        <v>951</v>
      </c>
      <c r="I2279" t="s">
        <v>1676</v>
      </c>
      <c r="J2279" t="s">
        <v>1677</v>
      </c>
      <c r="K2279" t="s">
        <v>955</v>
      </c>
      <c r="L2279">
        <v>1</v>
      </c>
      <c r="M2279" t="s">
        <v>77</v>
      </c>
      <c r="N2279">
        <v>202.58</v>
      </c>
      <c r="O2279">
        <v>37.659999999999997</v>
      </c>
      <c r="P2279" t="s">
        <v>78</v>
      </c>
      <c r="Q2279" s="94">
        <v>45281.629861111112</v>
      </c>
      <c r="R2279">
        <v>202.58</v>
      </c>
      <c r="S2279">
        <v>37.659999999999997</v>
      </c>
      <c r="T2279" t="str">
        <f>VLOOKUP(E2279,zamiana!A:B,2,0)</f>
        <v>ALSTOM (ex. BT) CZL</v>
      </c>
    </row>
    <row r="2280" spans="1:20" x14ac:dyDescent="0.3">
      <c r="A2280" t="s">
        <v>6062</v>
      </c>
      <c r="B2280" s="2">
        <v>45245</v>
      </c>
      <c r="C2280" s="2">
        <v>45245</v>
      </c>
      <c r="D2280" s="2"/>
      <c r="E2280" t="s">
        <v>951</v>
      </c>
      <c r="F2280" t="s">
        <v>952</v>
      </c>
      <c r="G2280" t="s">
        <v>942</v>
      </c>
      <c r="H2280" t="s">
        <v>951</v>
      </c>
      <c r="I2280" t="s">
        <v>1676</v>
      </c>
      <c r="J2280" t="s">
        <v>1677</v>
      </c>
      <c r="K2280" t="s">
        <v>955</v>
      </c>
      <c r="L2280">
        <v>1</v>
      </c>
      <c r="M2280" t="s">
        <v>77</v>
      </c>
      <c r="N2280">
        <v>202.58</v>
      </c>
      <c r="O2280">
        <v>37.659999999999997</v>
      </c>
      <c r="P2280" t="s">
        <v>78</v>
      </c>
      <c r="Q2280" s="94">
        <v>45281.629861111112</v>
      </c>
      <c r="R2280">
        <v>202.58</v>
      </c>
      <c r="S2280">
        <v>37.659999999999997</v>
      </c>
      <c r="T2280" t="str">
        <f>VLOOKUP(E2280,zamiana!A:B,2,0)</f>
        <v>ALSTOM (ex. BT) CZL</v>
      </c>
    </row>
    <row r="2281" spans="1:20" x14ac:dyDescent="0.3">
      <c r="A2281" t="s">
        <v>6062</v>
      </c>
      <c r="B2281" s="2">
        <v>45245</v>
      </c>
      <c r="C2281" s="2">
        <v>45245</v>
      </c>
      <c r="D2281" s="2"/>
      <c r="E2281" t="s">
        <v>951</v>
      </c>
      <c r="F2281" t="s">
        <v>952</v>
      </c>
      <c r="G2281" t="s">
        <v>942</v>
      </c>
      <c r="H2281" t="s">
        <v>951</v>
      </c>
      <c r="I2281" t="s">
        <v>1144</v>
      </c>
      <c r="J2281" t="s">
        <v>1145</v>
      </c>
      <c r="K2281" t="s">
        <v>955</v>
      </c>
      <c r="L2281">
        <v>1</v>
      </c>
      <c r="M2281" t="s">
        <v>77</v>
      </c>
      <c r="N2281">
        <v>79.27</v>
      </c>
      <c r="O2281">
        <v>9.16</v>
      </c>
      <c r="P2281" t="s">
        <v>78</v>
      </c>
      <c r="Q2281" s="94">
        <v>45281.62777777778</v>
      </c>
      <c r="R2281">
        <v>79.27</v>
      </c>
      <c r="S2281">
        <v>9.16</v>
      </c>
      <c r="T2281" t="str">
        <f>VLOOKUP(E2281,zamiana!A:B,2,0)</f>
        <v>ALSTOM (ex. BT) CZL</v>
      </c>
    </row>
    <row r="2282" spans="1:20" x14ac:dyDescent="0.3">
      <c r="A2282" t="s">
        <v>6062</v>
      </c>
      <c r="B2282" s="2">
        <v>45245</v>
      </c>
      <c r="C2282" s="2">
        <v>45245</v>
      </c>
      <c r="D2282" s="2"/>
      <c r="E2282" t="s">
        <v>951</v>
      </c>
      <c r="F2282" t="s">
        <v>952</v>
      </c>
      <c r="G2282" t="s">
        <v>942</v>
      </c>
      <c r="H2282" t="s">
        <v>951</v>
      </c>
      <c r="I2282" t="s">
        <v>1535</v>
      </c>
      <c r="J2282" t="s">
        <v>1536</v>
      </c>
      <c r="K2282" t="s">
        <v>955</v>
      </c>
      <c r="L2282">
        <v>1</v>
      </c>
      <c r="M2282" t="s">
        <v>77</v>
      </c>
      <c r="N2282">
        <v>127.59</v>
      </c>
      <c r="O2282">
        <v>21.45</v>
      </c>
      <c r="P2282" t="s">
        <v>78</v>
      </c>
      <c r="Q2282" s="94">
        <v>45281.62777777778</v>
      </c>
      <c r="R2282">
        <v>127.59</v>
      </c>
      <c r="S2282">
        <v>21.45</v>
      </c>
      <c r="T2282" t="str">
        <f>VLOOKUP(E2282,zamiana!A:B,2,0)</f>
        <v>ALSTOM (ex. BT) CZL</v>
      </c>
    </row>
    <row r="2283" spans="1:20" x14ac:dyDescent="0.3">
      <c r="A2283" t="s">
        <v>6062</v>
      </c>
      <c r="B2283" s="2">
        <v>45245</v>
      </c>
      <c r="C2283" s="2">
        <v>45245</v>
      </c>
      <c r="D2283" s="2"/>
      <c r="E2283" t="s">
        <v>951</v>
      </c>
      <c r="F2283" t="s">
        <v>952</v>
      </c>
      <c r="G2283" t="s">
        <v>942</v>
      </c>
      <c r="H2283" t="s">
        <v>951</v>
      </c>
      <c r="I2283" t="s">
        <v>1168</v>
      </c>
      <c r="J2283" t="s">
        <v>1169</v>
      </c>
      <c r="K2283" t="s">
        <v>955</v>
      </c>
      <c r="L2283">
        <v>1</v>
      </c>
      <c r="M2283" t="s">
        <v>77</v>
      </c>
      <c r="N2283">
        <v>80.33</v>
      </c>
      <c r="O2283">
        <v>9.69</v>
      </c>
      <c r="P2283" t="s">
        <v>78</v>
      </c>
      <c r="Q2283" s="94">
        <v>45281.62777777778</v>
      </c>
      <c r="R2283">
        <v>80.33</v>
      </c>
      <c r="S2283">
        <v>9.69</v>
      </c>
      <c r="T2283" t="str">
        <f>VLOOKUP(E2283,zamiana!A:B,2,0)</f>
        <v>ALSTOM (ex. BT) CZL</v>
      </c>
    </row>
    <row r="2284" spans="1:20" x14ac:dyDescent="0.3">
      <c r="A2284" t="s">
        <v>6062</v>
      </c>
      <c r="B2284" s="2">
        <v>45245</v>
      </c>
      <c r="C2284" s="2">
        <v>45245</v>
      </c>
      <c r="D2284" s="2"/>
      <c r="E2284" t="s">
        <v>951</v>
      </c>
      <c r="F2284" t="s">
        <v>952</v>
      </c>
      <c r="G2284" t="s">
        <v>942</v>
      </c>
      <c r="H2284" t="s">
        <v>951</v>
      </c>
      <c r="I2284" t="s">
        <v>1168</v>
      </c>
      <c r="J2284" t="s">
        <v>1169</v>
      </c>
      <c r="K2284" t="s">
        <v>955</v>
      </c>
      <c r="L2284">
        <v>1</v>
      </c>
      <c r="M2284" t="s">
        <v>77</v>
      </c>
      <c r="N2284">
        <v>80.33</v>
      </c>
      <c r="O2284">
        <v>9.69</v>
      </c>
      <c r="P2284" t="s">
        <v>78</v>
      </c>
      <c r="Q2284" s="94">
        <v>45281.62777777778</v>
      </c>
      <c r="R2284">
        <v>80.33</v>
      </c>
      <c r="S2284">
        <v>9.69</v>
      </c>
      <c r="T2284" t="str">
        <f>VLOOKUP(E2284,zamiana!A:B,2,0)</f>
        <v>ALSTOM (ex. BT) CZL</v>
      </c>
    </row>
    <row r="2285" spans="1:20" x14ac:dyDescent="0.3">
      <c r="A2285" t="s">
        <v>6062</v>
      </c>
      <c r="B2285" s="2">
        <v>45245</v>
      </c>
      <c r="C2285" s="2">
        <v>45245</v>
      </c>
      <c r="D2285" s="2"/>
      <c r="E2285" t="s">
        <v>951</v>
      </c>
      <c r="F2285" t="s">
        <v>952</v>
      </c>
      <c r="G2285" t="s">
        <v>942</v>
      </c>
      <c r="H2285" t="s">
        <v>951</v>
      </c>
      <c r="I2285" t="s">
        <v>1168</v>
      </c>
      <c r="J2285" t="s">
        <v>1169</v>
      </c>
      <c r="K2285" t="s">
        <v>955</v>
      </c>
      <c r="L2285">
        <v>1</v>
      </c>
      <c r="M2285" t="s">
        <v>77</v>
      </c>
      <c r="N2285">
        <v>80.33</v>
      </c>
      <c r="O2285">
        <v>9.69</v>
      </c>
      <c r="P2285" t="s">
        <v>78</v>
      </c>
      <c r="Q2285" s="94">
        <v>45281.62777777778</v>
      </c>
      <c r="R2285">
        <v>80.33</v>
      </c>
      <c r="S2285">
        <v>9.69</v>
      </c>
      <c r="T2285" t="str">
        <f>VLOOKUP(E2285,zamiana!A:B,2,0)</f>
        <v>ALSTOM (ex. BT) CZL</v>
      </c>
    </row>
    <row r="2286" spans="1:20" x14ac:dyDescent="0.3">
      <c r="A2286" t="s">
        <v>6062</v>
      </c>
      <c r="B2286" s="2">
        <v>45245</v>
      </c>
      <c r="C2286" s="2">
        <v>45245</v>
      </c>
      <c r="D2286" s="2"/>
      <c r="E2286" t="s">
        <v>951</v>
      </c>
      <c r="F2286" t="s">
        <v>952</v>
      </c>
      <c r="G2286" t="s">
        <v>942</v>
      </c>
      <c r="H2286" t="s">
        <v>951</v>
      </c>
      <c r="I2286" t="s">
        <v>1168</v>
      </c>
      <c r="J2286" t="s">
        <v>1169</v>
      </c>
      <c r="K2286" t="s">
        <v>955</v>
      </c>
      <c r="L2286">
        <v>1</v>
      </c>
      <c r="M2286" t="s">
        <v>77</v>
      </c>
      <c r="N2286">
        <v>80.33</v>
      </c>
      <c r="O2286">
        <v>9.69</v>
      </c>
      <c r="P2286" t="s">
        <v>78</v>
      </c>
      <c r="Q2286" s="94">
        <v>45281.62777777778</v>
      </c>
      <c r="R2286">
        <v>80.33</v>
      </c>
      <c r="S2286">
        <v>9.69</v>
      </c>
      <c r="T2286" t="str">
        <f>VLOOKUP(E2286,zamiana!A:B,2,0)</f>
        <v>ALSTOM (ex. BT) CZL</v>
      </c>
    </row>
    <row r="2287" spans="1:20" x14ac:dyDescent="0.3">
      <c r="A2287" t="s">
        <v>6062</v>
      </c>
      <c r="B2287" s="2">
        <v>45245</v>
      </c>
      <c r="C2287" s="2">
        <v>45245</v>
      </c>
      <c r="D2287" s="2"/>
      <c r="E2287" t="s">
        <v>951</v>
      </c>
      <c r="F2287" t="s">
        <v>952</v>
      </c>
      <c r="G2287" t="s">
        <v>942</v>
      </c>
      <c r="H2287" t="s">
        <v>951</v>
      </c>
      <c r="I2287" t="s">
        <v>1508</v>
      </c>
      <c r="J2287" t="s">
        <v>1509</v>
      </c>
      <c r="K2287" t="s">
        <v>955</v>
      </c>
      <c r="L2287">
        <v>1</v>
      </c>
      <c r="M2287" t="s">
        <v>77</v>
      </c>
      <c r="N2287">
        <v>95.17</v>
      </c>
      <c r="O2287">
        <v>20.45</v>
      </c>
      <c r="P2287" t="s">
        <v>78</v>
      </c>
      <c r="Q2287" s="94">
        <v>45281.62777777778</v>
      </c>
      <c r="R2287">
        <v>95.17</v>
      </c>
      <c r="S2287">
        <v>20.45</v>
      </c>
      <c r="T2287" t="str">
        <f>VLOOKUP(E2287,zamiana!A:B,2,0)</f>
        <v>ALSTOM (ex. BT) CZL</v>
      </c>
    </row>
    <row r="2288" spans="1:20" x14ac:dyDescent="0.3">
      <c r="A2288" t="s">
        <v>6062</v>
      </c>
      <c r="B2288" s="2">
        <v>45245</v>
      </c>
      <c r="C2288" s="2">
        <v>45245</v>
      </c>
      <c r="D2288" s="2"/>
      <c r="E2288" t="s">
        <v>951</v>
      </c>
      <c r="F2288" t="s">
        <v>952</v>
      </c>
      <c r="G2288" t="s">
        <v>942</v>
      </c>
      <c r="H2288" t="s">
        <v>951</v>
      </c>
      <c r="I2288" t="s">
        <v>1130</v>
      </c>
      <c r="J2288" t="s">
        <v>1131</v>
      </c>
      <c r="K2288" t="s">
        <v>955</v>
      </c>
      <c r="L2288">
        <v>1</v>
      </c>
      <c r="M2288" t="s">
        <v>77</v>
      </c>
      <c r="N2288">
        <v>77.06</v>
      </c>
      <c r="O2288">
        <v>9.61</v>
      </c>
      <c r="P2288" t="s">
        <v>78</v>
      </c>
      <c r="Q2288" s="94">
        <v>45281.62777777778</v>
      </c>
      <c r="R2288">
        <v>77.06</v>
      </c>
      <c r="S2288">
        <v>9.61</v>
      </c>
      <c r="T2288" t="str">
        <f>VLOOKUP(E2288,zamiana!A:B,2,0)</f>
        <v>ALSTOM (ex. BT) CZL</v>
      </c>
    </row>
    <row r="2289" spans="1:20" x14ac:dyDescent="0.3">
      <c r="A2289" t="s">
        <v>6062</v>
      </c>
      <c r="B2289" s="2">
        <v>45245</v>
      </c>
      <c r="C2289" s="2">
        <v>45245</v>
      </c>
      <c r="D2289" s="2"/>
      <c r="E2289" t="s">
        <v>951</v>
      </c>
      <c r="F2289" t="s">
        <v>952</v>
      </c>
      <c r="G2289" t="s">
        <v>942</v>
      </c>
      <c r="H2289" t="s">
        <v>951</v>
      </c>
      <c r="I2289" t="s">
        <v>1466</v>
      </c>
      <c r="J2289" t="s">
        <v>1467</v>
      </c>
      <c r="K2289" t="s">
        <v>955</v>
      </c>
      <c r="L2289">
        <v>1</v>
      </c>
      <c r="M2289" t="s">
        <v>77</v>
      </c>
      <c r="N2289">
        <v>100.82</v>
      </c>
      <c r="O2289">
        <v>20.7</v>
      </c>
      <c r="P2289" t="s">
        <v>78</v>
      </c>
      <c r="Q2289" s="94">
        <v>45281.62777777778</v>
      </c>
      <c r="R2289">
        <v>100.82</v>
      </c>
      <c r="S2289">
        <v>20.7</v>
      </c>
      <c r="T2289" t="str">
        <f>VLOOKUP(E2289,zamiana!A:B,2,0)</f>
        <v>ALSTOM (ex. BT) CZL</v>
      </c>
    </row>
    <row r="2290" spans="1:20" x14ac:dyDescent="0.3">
      <c r="A2290" t="s">
        <v>6062</v>
      </c>
      <c r="B2290" s="2">
        <v>45245</v>
      </c>
      <c r="C2290" s="2">
        <v>45245</v>
      </c>
      <c r="D2290" s="2"/>
      <c r="E2290" t="s">
        <v>951</v>
      </c>
      <c r="F2290" t="s">
        <v>952</v>
      </c>
      <c r="G2290" t="s">
        <v>942</v>
      </c>
      <c r="H2290" t="s">
        <v>951</v>
      </c>
      <c r="I2290" t="s">
        <v>1093</v>
      </c>
      <c r="J2290" t="s">
        <v>1094</v>
      </c>
      <c r="K2290" t="s">
        <v>955</v>
      </c>
      <c r="L2290">
        <v>1</v>
      </c>
      <c r="M2290" t="s">
        <v>77</v>
      </c>
      <c r="N2290">
        <v>80.86</v>
      </c>
      <c r="O2290">
        <v>7.83</v>
      </c>
      <c r="P2290" t="s">
        <v>78</v>
      </c>
      <c r="Q2290" s="94">
        <v>45281.62777777778</v>
      </c>
      <c r="R2290">
        <v>80.86</v>
      </c>
      <c r="S2290">
        <v>7.83</v>
      </c>
      <c r="T2290" t="str">
        <f>VLOOKUP(E2290,zamiana!A:B,2,0)</f>
        <v>ALSTOM (ex. BT) CZL</v>
      </c>
    </row>
    <row r="2291" spans="1:20" x14ac:dyDescent="0.3">
      <c r="A2291" t="s">
        <v>6062</v>
      </c>
      <c r="B2291" s="2">
        <v>45245</v>
      </c>
      <c r="C2291" s="2">
        <v>45245</v>
      </c>
      <c r="D2291" s="2"/>
      <c r="E2291" t="s">
        <v>951</v>
      </c>
      <c r="F2291" t="s">
        <v>952</v>
      </c>
      <c r="G2291" t="s">
        <v>942</v>
      </c>
      <c r="H2291" t="s">
        <v>951</v>
      </c>
      <c r="I2291" t="s">
        <v>1528</v>
      </c>
      <c r="J2291" t="s">
        <v>1529</v>
      </c>
      <c r="K2291" t="s">
        <v>955</v>
      </c>
      <c r="L2291">
        <v>1</v>
      </c>
      <c r="M2291" t="s">
        <v>77</v>
      </c>
      <c r="N2291">
        <v>14.13</v>
      </c>
      <c r="O2291">
        <v>18.11</v>
      </c>
      <c r="P2291" t="s">
        <v>78</v>
      </c>
      <c r="Q2291" s="94">
        <v>45281.62777777778</v>
      </c>
      <c r="R2291">
        <v>14.13</v>
      </c>
      <c r="S2291">
        <v>18.11</v>
      </c>
      <c r="T2291" t="str">
        <f>VLOOKUP(E2291,zamiana!A:B,2,0)</f>
        <v>ALSTOM (ex. BT) CZL</v>
      </c>
    </row>
    <row r="2292" spans="1:20" x14ac:dyDescent="0.3">
      <c r="A2292" t="s">
        <v>6062</v>
      </c>
      <c r="B2292" s="2">
        <v>45245</v>
      </c>
      <c r="C2292" s="2">
        <v>45245</v>
      </c>
      <c r="D2292" s="2"/>
      <c r="E2292" t="s">
        <v>951</v>
      </c>
      <c r="F2292" t="s">
        <v>952</v>
      </c>
      <c r="G2292" t="s">
        <v>942</v>
      </c>
      <c r="H2292" t="s">
        <v>951</v>
      </c>
      <c r="I2292" t="s">
        <v>1528</v>
      </c>
      <c r="J2292" t="s">
        <v>1529</v>
      </c>
      <c r="K2292" t="s">
        <v>955</v>
      </c>
      <c r="L2292">
        <v>1</v>
      </c>
      <c r="M2292" t="s">
        <v>77</v>
      </c>
      <c r="N2292">
        <v>14.13</v>
      </c>
      <c r="O2292">
        <v>18.11</v>
      </c>
      <c r="P2292" t="s">
        <v>78</v>
      </c>
      <c r="Q2292" s="94">
        <v>45281.62777777778</v>
      </c>
      <c r="R2292">
        <v>14.13</v>
      </c>
      <c r="S2292">
        <v>18.11</v>
      </c>
      <c r="T2292" t="str">
        <f>VLOOKUP(E2292,zamiana!A:B,2,0)</f>
        <v>ALSTOM (ex. BT) CZL</v>
      </c>
    </row>
    <row r="2293" spans="1:20" x14ac:dyDescent="0.3">
      <c r="A2293" t="s">
        <v>6062</v>
      </c>
      <c r="B2293" s="2">
        <v>45245</v>
      </c>
      <c r="C2293" s="2">
        <v>45245</v>
      </c>
      <c r="D2293" s="2"/>
      <c r="E2293" t="s">
        <v>951</v>
      </c>
      <c r="F2293" t="s">
        <v>952</v>
      </c>
      <c r="G2293" t="s">
        <v>942</v>
      </c>
      <c r="H2293" t="s">
        <v>951</v>
      </c>
      <c r="I2293" t="s">
        <v>1528</v>
      </c>
      <c r="J2293" t="s">
        <v>1529</v>
      </c>
      <c r="K2293" t="s">
        <v>955</v>
      </c>
      <c r="L2293">
        <v>1</v>
      </c>
      <c r="M2293" t="s">
        <v>77</v>
      </c>
      <c r="N2293">
        <v>14.13</v>
      </c>
      <c r="O2293">
        <v>18.11</v>
      </c>
      <c r="P2293" t="s">
        <v>78</v>
      </c>
      <c r="Q2293" s="94">
        <v>45281.62777777778</v>
      </c>
      <c r="R2293">
        <v>14.13</v>
      </c>
      <c r="S2293">
        <v>18.11</v>
      </c>
      <c r="T2293" t="str">
        <f>VLOOKUP(E2293,zamiana!A:B,2,0)</f>
        <v>ALSTOM (ex. BT) CZL</v>
      </c>
    </row>
    <row r="2294" spans="1:20" x14ac:dyDescent="0.3">
      <c r="A2294" t="s">
        <v>6062</v>
      </c>
      <c r="B2294" s="2">
        <v>45245</v>
      </c>
      <c r="C2294" s="2">
        <v>45245</v>
      </c>
      <c r="D2294" s="2"/>
      <c r="E2294" t="s">
        <v>951</v>
      </c>
      <c r="F2294" t="s">
        <v>952</v>
      </c>
      <c r="G2294" t="s">
        <v>942</v>
      </c>
      <c r="H2294" t="s">
        <v>951</v>
      </c>
      <c r="I2294" t="s">
        <v>1528</v>
      </c>
      <c r="J2294" t="s">
        <v>1529</v>
      </c>
      <c r="K2294" t="s">
        <v>955</v>
      </c>
      <c r="L2294">
        <v>1</v>
      </c>
      <c r="M2294" t="s">
        <v>77</v>
      </c>
      <c r="N2294">
        <v>14.13</v>
      </c>
      <c r="O2294">
        <v>18.11</v>
      </c>
      <c r="P2294" t="s">
        <v>78</v>
      </c>
      <c r="Q2294" s="94">
        <v>45281.62777777778</v>
      </c>
      <c r="R2294">
        <v>14.13</v>
      </c>
      <c r="S2294">
        <v>18.11</v>
      </c>
      <c r="T2294" t="str">
        <f>VLOOKUP(E2294,zamiana!A:B,2,0)</f>
        <v>ALSTOM (ex. BT) CZL</v>
      </c>
    </row>
    <row r="2295" spans="1:20" x14ac:dyDescent="0.3">
      <c r="A2295" t="s">
        <v>6062</v>
      </c>
      <c r="B2295" s="2">
        <v>45245</v>
      </c>
      <c r="C2295" s="2">
        <v>45245</v>
      </c>
      <c r="D2295" s="2"/>
      <c r="E2295" t="s">
        <v>951</v>
      </c>
      <c r="F2295" t="s">
        <v>952</v>
      </c>
      <c r="G2295" t="s">
        <v>942</v>
      </c>
      <c r="H2295" t="s">
        <v>951</v>
      </c>
      <c r="I2295" t="s">
        <v>1528</v>
      </c>
      <c r="J2295" t="s">
        <v>1529</v>
      </c>
      <c r="K2295" t="s">
        <v>955</v>
      </c>
      <c r="L2295">
        <v>1</v>
      </c>
      <c r="M2295" t="s">
        <v>77</v>
      </c>
      <c r="N2295">
        <v>14.13</v>
      </c>
      <c r="O2295">
        <v>18.11</v>
      </c>
      <c r="P2295" t="s">
        <v>78</v>
      </c>
      <c r="Q2295" s="94">
        <v>45281.62777777778</v>
      </c>
      <c r="R2295">
        <v>14.13</v>
      </c>
      <c r="S2295">
        <v>18.11</v>
      </c>
      <c r="T2295" t="str">
        <f>VLOOKUP(E2295,zamiana!A:B,2,0)</f>
        <v>ALSTOM (ex. BT) CZL</v>
      </c>
    </row>
    <row r="2296" spans="1:20" x14ac:dyDescent="0.3">
      <c r="A2296" t="s">
        <v>6062</v>
      </c>
      <c r="B2296" s="2">
        <v>45245</v>
      </c>
      <c r="C2296" s="2">
        <v>45245</v>
      </c>
      <c r="D2296" s="2"/>
      <c r="E2296" t="s">
        <v>951</v>
      </c>
      <c r="F2296" t="s">
        <v>952</v>
      </c>
      <c r="G2296" t="s">
        <v>942</v>
      </c>
      <c r="H2296" t="s">
        <v>951</v>
      </c>
      <c r="I2296" t="s">
        <v>1528</v>
      </c>
      <c r="J2296" t="s">
        <v>1529</v>
      </c>
      <c r="K2296" t="s">
        <v>955</v>
      </c>
      <c r="L2296">
        <v>1</v>
      </c>
      <c r="M2296" t="s">
        <v>77</v>
      </c>
      <c r="N2296">
        <v>14.13</v>
      </c>
      <c r="O2296">
        <v>18.11</v>
      </c>
      <c r="P2296" t="s">
        <v>78</v>
      </c>
      <c r="Q2296" s="94">
        <v>45281.62777777778</v>
      </c>
      <c r="R2296">
        <v>14.13</v>
      </c>
      <c r="S2296">
        <v>18.11</v>
      </c>
      <c r="T2296" t="str">
        <f>VLOOKUP(E2296,zamiana!A:B,2,0)</f>
        <v>ALSTOM (ex. BT) CZL</v>
      </c>
    </row>
    <row r="2297" spans="1:20" x14ac:dyDescent="0.3">
      <c r="A2297" t="s">
        <v>6062</v>
      </c>
      <c r="B2297" s="2">
        <v>45245</v>
      </c>
      <c r="C2297" s="2">
        <v>45245</v>
      </c>
      <c r="D2297" s="2"/>
      <c r="E2297" t="s">
        <v>951</v>
      </c>
      <c r="F2297" t="s">
        <v>952</v>
      </c>
      <c r="G2297" t="s">
        <v>942</v>
      </c>
      <c r="H2297" t="s">
        <v>951</v>
      </c>
      <c r="I2297" t="s">
        <v>1528</v>
      </c>
      <c r="J2297" t="s">
        <v>1529</v>
      </c>
      <c r="K2297" t="s">
        <v>955</v>
      </c>
      <c r="L2297">
        <v>1</v>
      </c>
      <c r="M2297" t="s">
        <v>77</v>
      </c>
      <c r="N2297">
        <v>14.13</v>
      </c>
      <c r="O2297">
        <v>18.11</v>
      </c>
      <c r="P2297" t="s">
        <v>78</v>
      </c>
      <c r="Q2297" s="94">
        <v>45281.62777777778</v>
      </c>
      <c r="R2297">
        <v>14.13</v>
      </c>
      <c r="S2297">
        <v>18.11</v>
      </c>
      <c r="T2297" t="str">
        <f>VLOOKUP(E2297,zamiana!A:B,2,0)</f>
        <v>ALSTOM (ex. BT) CZL</v>
      </c>
    </row>
    <row r="2298" spans="1:20" x14ac:dyDescent="0.3">
      <c r="A2298" t="s">
        <v>6062</v>
      </c>
      <c r="B2298" s="2">
        <v>45245</v>
      </c>
      <c r="C2298" s="2">
        <v>45245</v>
      </c>
      <c r="D2298" s="2"/>
      <c r="E2298" t="s">
        <v>951</v>
      </c>
      <c r="F2298" t="s">
        <v>952</v>
      </c>
      <c r="G2298" t="s">
        <v>942</v>
      </c>
      <c r="H2298" t="s">
        <v>951</v>
      </c>
      <c r="I2298" t="s">
        <v>1552</v>
      </c>
      <c r="J2298" t="s">
        <v>1553</v>
      </c>
      <c r="K2298" t="s">
        <v>955</v>
      </c>
      <c r="L2298">
        <v>4</v>
      </c>
      <c r="M2298" t="s">
        <v>77</v>
      </c>
      <c r="N2298">
        <v>22.3</v>
      </c>
      <c r="O2298">
        <v>26.09</v>
      </c>
      <c r="P2298" t="s">
        <v>78</v>
      </c>
      <c r="Q2298" s="94">
        <v>45281.628472222219</v>
      </c>
      <c r="R2298">
        <v>89.2</v>
      </c>
      <c r="S2298">
        <v>104.36</v>
      </c>
      <c r="T2298" t="str">
        <f>VLOOKUP(E2298,zamiana!A:B,2,0)</f>
        <v>ALSTOM (ex. BT) CZL</v>
      </c>
    </row>
    <row r="2299" spans="1:20" x14ac:dyDescent="0.3">
      <c r="A2299" t="s">
        <v>6062</v>
      </c>
      <c r="B2299" s="2">
        <v>45245</v>
      </c>
      <c r="C2299" s="2">
        <v>45245</v>
      </c>
      <c r="D2299" s="2"/>
      <c r="E2299" t="s">
        <v>951</v>
      </c>
      <c r="F2299" t="s">
        <v>952</v>
      </c>
      <c r="G2299" t="s">
        <v>942</v>
      </c>
      <c r="H2299" t="s">
        <v>951</v>
      </c>
      <c r="I2299" t="s">
        <v>1552</v>
      </c>
      <c r="J2299" t="s">
        <v>1553</v>
      </c>
      <c r="K2299" t="s">
        <v>955</v>
      </c>
      <c r="L2299">
        <v>4</v>
      </c>
      <c r="M2299" t="s">
        <v>77</v>
      </c>
      <c r="N2299">
        <v>22.3</v>
      </c>
      <c r="O2299">
        <v>26.09</v>
      </c>
      <c r="P2299" t="s">
        <v>78</v>
      </c>
      <c r="Q2299" s="94">
        <v>45281.628472222219</v>
      </c>
      <c r="R2299">
        <v>89.2</v>
      </c>
      <c r="S2299">
        <v>104.36</v>
      </c>
      <c r="T2299" t="str">
        <f>VLOOKUP(E2299,zamiana!A:B,2,0)</f>
        <v>ALSTOM (ex. BT) CZL</v>
      </c>
    </row>
    <row r="2300" spans="1:20" x14ac:dyDescent="0.3">
      <c r="A2300" t="s">
        <v>6062</v>
      </c>
      <c r="B2300" s="2">
        <v>45245</v>
      </c>
      <c r="C2300" s="2">
        <v>45245</v>
      </c>
      <c r="D2300" s="2"/>
      <c r="E2300" t="s">
        <v>951</v>
      </c>
      <c r="F2300" t="s">
        <v>952</v>
      </c>
      <c r="G2300" t="s">
        <v>942</v>
      </c>
      <c r="H2300" t="s">
        <v>951</v>
      </c>
      <c r="I2300" t="s">
        <v>1552</v>
      </c>
      <c r="J2300" t="s">
        <v>1553</v>
      </c>
      <c r="K2300" t="s">
        <v>955</v>
      </c>
      <c r="L2300">
        <v>4</v>
      </c>
      <c r="M2300" t="s">
        <v>77</v>
      </c>
      <c r="N2300">
        <v>22.3</v>
      </c>
      <c r="O2300">
        <v>26.09</v>
      </c>
      <c r="P2300" t="s">
        <v>78</v>
      </c>
      <c r="Q2300" s="94">
        <v>45281.628472222219</v>
      </c>
      <c r="R2300">
        <v>89.2</v>
      </c>
      <c r="S2300">
        <v>104.36</v>
      </c>
      <c r="T2300" t="str">
        <f>VLOOKUP(E2300,zamiana!A:B,2,0)</f>
        <v>ALSTOM (ex. BT) CZL</v>
      </c>
    </row>
    <row r="2301" spans="1:20" x14ac:dyDescent="0.3">
      <c r="A2301" t="s">
        <v>6062</v>
      </c>
      <c r="B2301" s="2">
        <v>45245</v>
      </c>
      <c r="C2301" s="2">
        <v>45245</v>
      </c>
      <c r="D2301" s="2"/>
      <c r="E2301" t="s">
        <v>951</v>
      </c>
      <c r="F2301" t="s">
        <v>952</v>
      </c>
      <c r="G2301" t="s">
        <v>942</v>
      </c>
      <c r="H2301" t="s">
        <v>951</v>
      </c>
      <c r="I2301" t="s">
        <v>1552</v>
      </c>
      <c r="J2301" t="s">
        <v>1553</v>
      </c>
      <c r="K2301" t="s">
        <v>955</v>
      </c>
      <c r="L2301">
        <v>4</v>
      </c>
      <c r="M2301" t="s">
        <v>77</v>
      </c>
      <c r="N2301">
        <v>22.3</v>
      </c>
      <c r="O2301">
        <v>26.09</v>
      </c>
      <c r="P2301" t="s">
        <v>78</v>
      </c>
      <c r="Q2301" s="94">
        <v>45281.628472222219</v>
      </c>
      <c r="R2301">
        <v>89.2</v>
      </c>
      <c r="S2301">
        <v>104.36</v>
      </c>
      <c r="T2301" t="str">
        <f>VLOOKUP(E2301,zamiana!A:B,2,0)</f>
        <v>ALSTOM (ex. BT) CZL</v>
      </c>
    </row>
    <row r="2302" spans="1:20" x14ac:dyDescent="0.3">
      <c r="A2302" t="s">
        <v>6062</v>
      </c>
      <c r="B2302" s="2">
        <v>45245</v>
      </c>
      <c r="C2302" s="2">
        <v>45245</v>
      </c>
      <c r="D2302" s="2"/>
      <c r="E2302" t="s">
        <v>951</v>
      </c>
      <c r="F2302" t="s">
        <v>952</v>
      </c>
      <c r="G2302" t="s">
        <v>942</v>
      </c>
      <c r="H2302" t="s">
        <v>951</v>
      </c>
      <c r="I2302" t="s">
        <v>1472</v>
      </c>
      <c r="J2302" t="s">
        <v>1473</v>
      </c>
      <c r="K2302" t="s">
        <v>955</v>
      </c>
      <c r="L2302">
        <v>3</v>
      </c>
      <c r="M2302" t="s">
        <v>77</v>
      </c>
      <c r="N2302">
        <v>33.340000000000003</v>
      </c>
      <c r="O2302">
        <v>28.24</v>
      </c>
      <c r="P2302" t="s">
        <v>78</v>
      </c>
      <c r="Q2302" s="94">
        <v>45281.62777777778</v>
      </c>
      <c r="R2302">
        <v>100.02</v>
      </c>
      <c r="S2302">
        <v>84.72</v>
      </c>
      <c r="T2302" t="str">
        <f>VLOOKUP(E2302,zamiana!A:B,2,0)</f>
        <v>ALSTOM (ex. BT) CZL</v>
      </c>
    </row>
    <row r="2303" spans="1:20" x14ac:dyDescent="0.3">
      <c r="A2303" t="s">
        <v>6062</v>
      </c>
      <c r="B2303" s="2">
        <v>45245</v>
      </c>
      <c r="C2303" s="2">
        <v>45245</v>
      </c>
      <c r="D2303" s="2"/>
      <c r="E2303" t="s">
        <v>951</v>
      </c>
      <c r="F2303" t="s">
        <v>952</v>
      </c>
      <c r="G2303" t="s">
        <v>942</v>
      </c>
      <c r="H2303" t="s">
        <v>951</v>
      </c>
      <c r="I2303" t="s">
        <v>1472</v>
      </c>
      <c r="J2303" t="s">
        <v>1473</v>
      </c>
      <c r="K2303" t="s">
        <v>955</v>
      </c>
      <c r="L2303">
        <v>2</v>
      </c>
      <c r="M2303" t="s">
        <v>77</v>
      </c>
      <c r="N2303">
        <v>33.340000000000003</v>
      </c>
      <c r="O2303">
        <v>28.24</v>
      </c>
      <c r="P2303" t="s">
        <v>78</v>
      </c>
      <c r="Q2303" s="94">
        <v>45281.62777777778</v>
      </c>
      <c r="R2303">
        <v>66.680000000000007</v>
      </c>
      <c r="S2303">
        <v>56.48</v>
      </c>
      <c r="T2303" t="str">
        <f>VLOOKUP(E2303,zamiana!A:B,2,0)</f>
        <v>ALSTOM (ex. BT) CZL</v>
      </c>
    </row>
    <row r="2304" spans="1:20" x14ac:dyDescent="0.3">
      <c r="A2304" t="s">
        <v>6062</v>
      </c>
      <c r="B2304" s="2">
        <v>45245</v>
      </c>
      <c r="C2304" s="2">
        <v>45245</v>
      </c>
      <c r="D2304" s="2"/>
      <c r="E2304" t="s">
        <v>951</v>
      </c>
      <c r="F2304" t="s">
        <v>952</v>
      </c>
      <c r="G2304" t="s">
        <v>942</v>
      </c>
      <c r="H2304" t="s">
        <v>951</v>
      </c>
      <c r="I2304" t="s">
        <v>1728</v>
      </c>
      <c r="J2304" t="s">
        <v>1729</v>
      </c>
      <c r="K2304" t="s">
        <v>955</v>
      </c>
      <c r="L2304">
        <v>1</v>
      </c>
      <c r="M2304" t="s">
        <v>77</v>
      </c>
      <c r="N2304">
        <v>27.78</v>
      </c>
      <c r="O2304">
        <v>45.51</v>
      </c>
      <c r="P2304" t="s">
        <v>78</v>
      </c>
      <c r="Q2304" s="94">
        <v>45281.62777777778</v>
      </c>
      <c r="R2304">
        <v>27.78</v>
      </c>
      <c r="S2304">
        <v>45.51</v>
      </c>
      <c r="T2304" t="str">
        <f>VLOOKUP(E2304,zamiana!A:B,2,0)</f>
        <v>ALSTOM (ex. BT) CZL</v>
      </c>
    </row>
    <row r="2305" spans="1:20" x14ac:dyDescent="0.3">
      <c r="A2305" t="s">
        <v>6062</v>
      </c>
      <c r="B2305" s="2">
        <v>45245</v>
      </c>
      <c r="C2305" s="2">
        <v>45245</v>
      </c>
      <c r="D2305" s="2"/>
      <c r="E2305" t="s">
        <v>951</v>
      </c>
      <c r="F2305" t="s">
        <v>952</v>
      </c>
      <c r="G2305" t="s">
        <v>942</v>
      </c>
      <c r="H2305" t="s">
        <v>951</v>
      </c>
      <c r="I2305" t="s">
        <v>1728</v>
      </c>
      <c r="J2305" t="s">
        <v>1729</v>
      </c>
      <c r="K2305" t="s">
        <v>955</v>
      </c>
      <c r="L2305">
        <v>1</v>
      </c>
      <c r="M2305" t="s">
        <v>77</v>
      </c>
      <c r="N2305">
        <v>27.78</v>
      </c>
      <c r="O2305">
        <v>45.51</v>
      </c>
      <c r="P2305" t="s">
        <v>78</v>
      </c>
      <c r="Q2305" s="94">
        <v>45281.62777777778</v>
      </c>
      <c r="R2305">
        <v>27.78</v>
      </c>
      <c r="S2305">
        <v>45.51</v>
      </c>
      <c r="T2305" t="str">
        <f>VLOOKUP(E2305,zamiana!A:B,2,0)</f>
        <v>ALSTOM (ex. BT) CZL</v>
      </c>
    </row>
    <row r="2306" spans="1:20" x14ac:dyDescent="0.3">
      <c r="A2306" t="s">
        <v>6062</v>
      </c>
      <c r="B2306" s="2">
        <v>45245</v>
      </c>
      <c r="C2306" s="2">
        <v>45245</v>
      </c>
      <c r="D2306" s="2"/>
      <c r="E2306" t="s">
        <v>951</v>
      </c>
      <c r="F2306" t="s">
        <v>952</v>
      </c>
      <c r="G2306" t="s">
        <v>942</v>
      </c>
      <c r="H2306" t="s">
        <v>951</v>
      </c>
      <c r="I2306" t="s">
        <v>1728</v>
      </c>
      <c r="J2306" t="s">
        <v>1729</v>
      </c>
      <c r="K2306" t="s">
        <v>955</v>
      </c>
      <c r="L2306">
        <v>1</v>
      </c>
      <c r="M2306" t="s">
        <v>77</v>
      </c>
      <c r="N2306">
        <v>27.78</v>
      </c>
      <c r="O2306">
        <v>45.51</v>
      </c>
      <c r="P2306" t="s">
        <v>78</v>
      </c>
      <c r="Q2306" s="94">
        <v>45281.62777777778</v>
      </c>
      <c r="R2306">
        <v>27.78</v>
      </c>
      <c r="S2306">
        <v>45.51</v>
      </c>
      <c r="T2306" t="str">
        <f>VLOOKUP(E2306,zamiana!A:B,2,0)</f>
        <v>ALSTOM (ex. BT) CZL</v>
      </c>
    </row>
    <row r="2307" spans="1:20" x14ac:dyDescent="0.3">
      <c r="A2307" t="s">
        <v>6062</v>
      </c>
      <c r="B2307" s="2">
        <v>45245</v>
      </c>
      <c r="C2307" s="2">
        <v>45245</v>
      </c>
      <c r="D2307" s="2"/>
      <c r="E2307" t="s">
        <v>951</v>
      </c>
      <c r="F2307" t="s">
        <v>952</v>
      </c>
      <c r="G2307" t="s">
        <v>942</v>
      </c>
      <c r="H2307" t="s">
        <v>951</v>
      </c>
      <c r="I2307" t="s">
        <v>1728</v>
      </c>
      <c r="J2307" t="s">
        <v>1729</v>
      </c>
      <c r="K2307" t="s">
        <v>955</v>
      </c>
      <c r="L2307">
        <v>1</v>
      </c>
      <c r="M2307" t="s">
        <v>77</v>
      </c>
      <c r="N2307">
        <v>27.78</v>
      </c>
      <c r="O2307">
        <v>45.51</v>
      </c>
      <c r="P2307" t="s">
        <v>78</v>
      </c>
      <c r="Q2307" s="94">
        <v>45281.62777777778</v>
      </c>
      <c r="R2307">
        <v>27.78</v>
      </c>
      <c r="S2307">
        <v>45.51</v>
      </c>
      <c r="T2307" t="str">
        <f>VLOOKUP(E2307,zamiana!A:B,2,0)</f>
        <v>ALSTOM (ex. BT) CZL</v>
      </c>
    </row>
    <row r="2308" spans="1:20" x14ac:dyDescent="0.3">
      <c r="A2308" t="s">
        <v>6062</v>
      </c>
      <c r="B2308" s="2">
        <v>45245</v>
      </c>
      <c r="C2308" s="2">
        <v>45245</v>
      </c>
      <c r="D2308" s="2"/>
      <c r="E2308" t="s">
        <v>951</v>
      </c>
      <c r="F2308" t="s">
        <v>952</v>
      </c>
      <c r="G2308" t="s">
        <v>942</v>
      </c>
      <c r="H2308" t="s">
        <v>951</v>
      </c>
      <c r="I2308" t="s">
        <v>1728</v>
      </c>
      <c r="J2308" t="s">
        <v>1729</v>
      </c>
      <c r="K2308" t="s">
        <v>955</v>
      </c>
      <c r="L2308">
        <v>1</v>
      </c>
      <c r="M2308" t="s">
        <v>77</v>
      </c>
      <c r="N2308">
        <v>27.78</v>
      </c>
      <c r="O2308">
        <v>45.51</v>
      </c>
      <c r="P2308" t="s">
        <v>78</v>
      </c>
      <c r="Q2308" s="94">
        <v>45281.62777777778</v>
      </c>
      <c r="R2308">
        <v>27.78</v>
      </c>
      <c r="S2308">
        <v>45.51</v>
      </c>
      <c r="T2308" t="str">
        <f>VLOOKUP(E2308,zamiana!A:B,2,0)</f>
        <v>ALSTOM (ex. BT) CZL</v>
      </c>
    </row>
    <row r="2309" spans="1:20" x14ac:dyDescent="0.3">
      <c r="A2309" t="s">
        <v>6062</v>
      </c>
      <c r="B2309" s="2">
        <v>45245</v>
      </c>
      <c r="C2309" s="2">
        <v>45245</v>
      </c>
      <c r="D2309" s="2"/>
      <c r="E2309" t="s">
        <v>951</v>
      </c>
      <c r="F2309" t="s">
        <v>952</v>
      </c>
      <c r="G2309" t="s">
        <v>942</v>
      </c>
      <c r="H2309" t="s">
        <v>951</v>
      </c>
      <c r="I2309" t="s">
        <v>1728</v>
      </c>
      <c r="J2309" t="s">
        <v>1729</v>
      </c>
      <c r="K2309" t="s">
        <v>955</v>
      </c>
      <c r="L2309">
        <v>1</v>
      </c>
      <c r="M2309" t="s">
        <v>77</v>
      </c>
      <c r="N2309">
        <v>27.78</v>
      </c>
      <c r="O2309">
        <v>45.51</v>
      </c>
      <c r="P2309" t="s">
        <v>78</v>
      </c>
      <c r="Q2309" s="94">
        <v>45281.62777777778</v>
      </c>
      <c r="R2309">
        <v>27.78</v>
      </c>
      <c r="S2309">
        <v>45.51</v>
      </c>
      <c r="T2309" t="str">
        <f>VLOOKUP(E2309,zamiana!A:B,2,0)</f>
        <v>ALSTOM (ex. BT) CZL</v>
      </c>
    </row>
    <row r="2310" spans="1:20" x14ac:dyDescent="0.3">
      <c r="A2310" t="s">
        <v>6062</v>
      </c>
      <c r="B2310" s="2">
        <v>45245</v>
      </c>
      <c r="C2310" s="2">
        <v>45245</v>
      </c>
      <c r="D2310" s="2"/>
      <c r="E2310" t="s">
        <v>951</v>
      </c>
      <c r="F2310" t="s">
        <v>952</v>
      </c>
      <c r="G2310" t="s">
        <v>942</v>
      </c>
      <c r="H2310" t="s">
        <v>951</v>
      </c>
      <c r="I2310" t="s">
        <v>1728</v>
      </c>
      <c r="J2310" t="s">
        <v>1729</v>
      </c>
      <c r="K2310" t="s">
        <v>955</v>
      </c>
      <c r="L2310">
        <v>1</v>
      </c>
      <c r="M2310" t="s">
        <v>77</v>
      </c>
      <c r="N2310">
        <v>27.78</v>
      </c>
      <c r="O2310">
        <v>45.51</v>
      </c>
      <c r="P2310" t="s">
        <v>78</v>
      </c>
      <c r="Q2310" s="94">
        <v>45281.62777777778</v>
      </c>
      <c r="R2310">
        <v>27.78</v>
      </c>
      <c r="S2310">
        <v>45.51</v>
      </c>
      <c r="T2310" t="str">
        <f>VLOOKUP(E2310,zamiana!A:B,2,0)</f>
        <v>ALSTOM (ex. BT) CZL</v>
      </c>
    </row>
    <row r="2311" spans="1:20" x14ac:dyDescent="0.3">
      <c r="A2311" t="s">
        <v>6062</v>
      </c>
      <c r="B2311" s="2">
        <v>45245</v>
      </c>
      <c r="C2311" s="2">
        <v>45245</v>
      </c>
      <c r="D2311" s="2"/>
      <c r="E2311" t="s">
        <v>951</v>
      </c>
      <c r="F2311" t="s">
        <v>952</v>
      </c>
      <c r="G2311" t="s">
        <v>942</v>
      </c>
      <c r="H2311" t="s">
        <v>951</v>
      </c>
      <c r="I2311" t="s">
        <v>5247</v>
      </c>
      <c r="J2311" t="s">
        <v>5248</v>
      </c>
      <c r="K2311" t="s">
        <v>955</v>
      </c>
      <c r="L2311">
        <v>11</v>
      </c>
      <c r="M2311" t="s">
        <v>77</v>
      </c>
      <c r="N2311">
        <v>13.34</v>
      </c>
      <c r="O2311">
        <v>7.18</v>
      </c>
      <c r="P2311" t="s">
        <v>78</v>
      </c>
      <c r="Q2311" s="94">
        <v>45281.645833333336</v>
      </c>
      <c r="R2311">
        <v>146.74</v>
      </c>
      <c r="S2311">
        <v>78.98</v>
      </c>
      <c r="T2311" t="str">
        <f>VLOOKUP(E2311,zamiana!A:B,2,0)</f>
        <v>ALSTOM (ex. BT) CZL</v>
      </c>
    </row>
    <row r="2312" spans="1:20" x14ac:dyDescent="0.3">
      <c r="A2312" t="s">
        <v>6062</v>
      </c>
      <c r="B2312" s="2">
        <v>45245</v>
      </c>
      <c r="C2312" s="2">
        <v>45245</v>
      </c>
      <c r="D2312" s="2"/>
      <c r="E2312" t="s">
        <v>951</v>
      </c>
      <c r="F2312" t="s">
        <v>952</v>
      </c>
      <c r="G2312" t="s">
        <v>942</v>
      </c>
      <c r="H2312" t="s">
        <v>951</v>
      </c>
      <c r="I2312" t="s">
        <v>1580</v>
      </c>
      <c r="J2312" t="s">
        <v>1581</v>
      </c>
      <c r="K2312" t="s">
        <v>955</v>
      </c>
      <c r="L2312">
        <v>5</v>
      </c>
      <c r="M2312" t="s">
        <v>77</v>
      </c>
      <c r="N2312">
        <v>31.13</v>
      </c>
      <c r="O2312">
        <v>27.25</v>
      </c>
      <c r="P2312" t="s">
        <v>78</v>
      </c>
      <c r="Q2312" s="94">
        <v>45281.62777777778</v>
      </c>
      <c r="R2312">
        <v>155.65</v>
      </c>
      <c r="S2312">
        <v>136.25</v>
      </c>
      <c r="T2312" t="str">
        <f>VLOOKUP(E2312,zamiana!A:B,2,0)</f>
        <v>ALSTOM (ex. BT) CZL</v>
      </c>
    </row>
    <row r="2313" spans="1:20" x14ac:dyDescent="0.3">
      <c r="A2313" t="s">
        <v>6062</v>
      </c>
      <c r="B2313" s="2">
        <v>45245</v>
      </c>
      <c r="C2313" s="2">
        <v>45245</v>
      </c>
      <c r="D2313" s="2"/>
      <c r="E2313" t="s">
        <v>951</v>
      </c>
      <c r="F2313" t="s">
        <v>952</v>
      </c>
      <c r="G2313" t="s">
        <v>942</v>
      </c>
      <c r="H2313" t="s">
        <v>951</v>
      </c>
      <c r="I2313" t="s">
        <v>6063</v>
      </c>
      <c r="J2313" t="s">
        <v>6064</v>
      </c>
      <c r="K2313" t="s">
        <v>955</v>
      </c>
      <c r="L2313">
        <v>8</v>
      </c>
      <c r="M2313" t="s">
        <v>77</v>
      </c>
      <c r="N2313">
        <v>59.66</v>
      </c>
      <c r="O2313">
        <v>32.340000000000003</v>
      </c>
      <c r="P2313" t="s">
        <v>78</v>
      </c>
      <c r="Q2313" s="94">
        <v>45281.62777777778</v>
      </c>
      <c r="R2313">
        <v>477.28</v>
      </c>
      <c r="S2313">
        <v>258.72000000000003</v>
      </c>
      <c r="T2313" t="str">
        <f>VLOOKUP(E2313,zamiana!A:B,2,0)</f>
        <v>ALSTOM (ex. BT) CZL</v>
      </c>
    </row>
    <row r="2314" spans="1:20" x14ac:dyDescent="0.3">
      <c r="A2314" t="s">
        <v>6062</v>
      </c>
      <c r="B2314" s="2">
        <v>45245</v>
      </c>
      <c r="C2314" s="2">
        <v>45245</v>
      </c>
      <c r="D2314" s="2"/>
      <c r="E2314" t="s">
        <v>951</v>
      </c>
      <c r="F2314" t="s">
        <v>952</v>
      </c>
      <c r="G2314" t="s">
        <v>942</v>
      </c>
      <c r="H2314" t="s">
        <v>951</v>
      </c>
      <c r="I2314" t="s">
        <v>6065</v>
      </c>
      <c r="J2314" t="s">
        <v>6066</v>
      </c>
      <c r="K2314" t="s">
        <v>955</v>
      </c>
      <c r="L2314">
        <v>7</v>
      </c>
      <c r="M2314" t="s">
        <v>77</v>
      </c>
      <c r="N2314">
        <v>61.08</v>
      </c>
      <c r="O2314">
        <v>32.340000000000003</v>
      </c>
      <c r="P2314" t="s">
        <v>78</v>
      </c>
      <c r="Q2314" s="94">
        <v>45281.62777777778</v>
      </c>
      <c r="R2314">
        <v>427.56</v>
      </c>
      <c r="S2314">
        <v>226.38</v>
      </c>
      <c r="T2314" t="str">
        <f>VLOOKUP(E2314,zamiana!A:B,2,0)</f>
        <v>ALSTOM (ex. BT) CZL</v>
      </c>
    </row>
    <row r="2315" spans="1:20" x14ac:dyDescent="0.3">
      <c r="A2315" t="s">
        <v>6062</v>
      </c>
      <c r="B2315" s="2">
        <v>45245</v>
      </c>
      <c r="C2315" s="2">
        <v>45245</v>
      </c>
      <c r="D2315" s="2"/>
      <c r="E2315" t="s">
        <v>951</v>
      </c>
      <c r="F2315" t="s">
        <v>952</v>
      </c>
      <c r="G2315" t="s">
        <v>942</v>
      </c>
      <c r="H2315" t="s">
        <v>951</v>
      </c>
      <c r="I2315" t="s">
        <v>1153</v>
      </c>
      <c r="J2315" t="s">
        <v>1154</v>
      </c>
      <c r="K2315" t="s">
        <v>955</v>
      </c>
      <c r="L2315">
        <v>1</v>
      </c>
      <c r="M2315" t="s">
        <v>77</v>
      </c>
      <c r="N2315">
        <v>9.0500000000000007</v>
      </c>
      <c r="O2315">
        <v>8.4499999999999993</v>
      </c>
      <c r="P2315" t="s">
        <v>78</v>
      </c>
      <c r="Q2315" s="94">
        <v>45281.62777777778</v>
      </c>
      <c r="R2315">
        <v>9.0500000000000007</v>
      </c>
      <c r="S2315">
        <v>8.4499999999999993</v>
      </c>
      <c r="T2315" t="str">
        <f>VLOOKUP(E2315,zamiana!A:B,2,0)</f>
        <v>ALSTOM (ex. BT) CZL</v>
      </c>
    </row>
    <row r="2316" spans="1:20" x14ac:dyDescent="0.3">
      <c r="A2316" t="s">
        <v>6062</v>
      </c>
      <c r="B2316" s="2">
        <v>45245</v>
      </c>
      <c r="C2316" s="2">
        <v>45245</v>
      </c>
      <c r="D2316" s="2"/>
      <c r="E2316" t="s">
        <v>951</v>
      </c>
      <c r="F2316" t="s">
        <v>952</v>
      </c>
      <c r="G2316" t="s">
        <v>942</v>
      </c>
      <c r="H2316" t="s">
        <v>951</v>
      </c>
      <c r="I2316" t="s">
        <v>1153</v>
      </c>
      <c r="J2316" t="s">
        <v>1154</v>
      </c>
      <c r="K2316" t="s">
        <v>955</v>
      </c>
      <c r="L2316">
        <v>1</v>
      </c>
      <c r="M2316" t="s">
        <v>77</v>
      </c>
      <c r="N2316">
        <v>9.0500000000000007</v>
      </c>
      <c r="O2316">
        <v>8.4499999999999993</v>
      </c>
      <c r="P2316" t="s">
        <v>78</v>
      </c>
      <c r="Q2316" s="94">
        <v>45281.62777777778</v>
      </c>
      <c r="R2316">
        <v>9.0500000000000007</v>
      </c>
      <c r="S2316">
        <v>8.4499999999999993</v>
      </c>
      <c r="T2316" t="str">
        <f>VLOOKUP(E2316,zamiana!A:B,2,0)</f>
        <v>ALSTOM (ex. BT) CZL</v>
      </c>
    </row>
    <row r="2317" spans="1:20" x14ac:dyDescent="0.3">
      <c r="A2317" t="s">
        <v>6062</v>
      </c>
      <c r="B2317" s="2">
        <v>45245</v>
      </c>
      <c r="C2317" s="2">
        <v>45245</v>
      </c>
      <c r="D2317" s="2"/>
      <c r="E2317" t="s">
        <v>951</v>
      </c>
      <c r="F2317" t="s">
        <v>952</v>
      </c>
      <c r="G2317" t="s">
        <v>942</v>
      </c>
      <c r="H2317" t="s">
        <v>951</v>
      </c>
      <c r="I2317" t="s">
        <v>1153</v>
      </c>
      <c r="J2317" t="s">
        <v>1154</v>
      </c>
      <c r="K2317" t="s">
        <v>955</v>
      </c>
      <c r="L2317">
        <v>1</v>
      </c>
      <c r="M2317" t="s">
        <v>77</v>
      </c>
      <c r="N2317">
        <v>9.0500000000000007</v>
      </c>
      <c r="O2317">
        <v>8.4499999999999993</v>
      </c>
      <c r="P2317" t="s">
        <v>78</v>
      </c>
      <c r="Q2317" s="94">
        <v>45281.62777777778</v>
      </c>
      <c r="R2317">
        <v>9.0500000000000007</v>
      </c>
      <c r="S2317">
        <v>8.4499999999999993</v>
      </c>
      <c r="T2317" t="str">
        <f>VLOOKUP(E2317,zamiana!A:B,2,0)</f>
        <v>ALSTOM (ex. BT) CZL</v>
      </c>
    </row>
    <row r="2318" spans="1:20" x14ac:dyDescent="0.3">
      <c r="A2318" t="s">
        <v>6062</v>
      </c>
      <c r="B2318" s="2">
        <v>45245</v>
      </c>
      <c r="C2318" s="2">
        <v>45245</v>
      </c>
      <c r="D2318" s="2"/>
      <c r="E2318" t="s">
        <v>951</v>
      </c>
      <c r="F2318" t="s">
        <v>952</v>
      </c>
      <c r="G2318" t="s">
        <v>942</v>
      </c>
      <c r="H2318" t="s">
        <v>951</v>
      </c>
      <c r="I2318" t="s">
        <v>1153</v>
      </c>
      <c r="J2318" t="s">
        <v>1154</v>
      </c>
      <c r="K2318" t="s">
        <v>955</v>
      </c>
      <c r="L2318">
        <v>2</v>
      </c>
      <c r="M2318" t="s">
        <v>77</v>
      </c>
      <c r="N2318">
        <v>9.0500000000000007</v>
      </c>
      <c r="O2318">
        <v>8.4499999999999993</v>
      </c>
      <c r="P2318" t="s">
        <v>78</v>
      </c>
      <c r="Q2318" s="94">
        <v>45281.62777777778</v>
      </c>
      <c r="R2318">
        <v>18.100000000000001</v>
      </c>
      <c r="S2318">
        <v>16.899999999999999</v>
      </c>
      <c r="T2318" t="str">
        <f>VLOOKUP(E2318,zamiana!A:B,2,0)</f>
        <v>ALSTOM (ex. BT) CZL</v>
      </c>
    </row>
    <row r="2319" spans="1:20" x14ac:dyDescent="0.3">
      <c r="A2319" t="s">
        <v>6062</v>
      </c>
      <c r="B2319" s="2">
        <v>45245</v>
      </c>
      <c r="C2319" s="2">
        <v>45245</v>
      </c>
      <c r="D2319" s="2"/>
      <c r="E2319" t="s">
        <v>951</v>
      </c>
      <c r="F2319" t="s">
        <v>952</v>
      </c>
      <c r="G2319" t="s">
        <v>942</v>
      </c>
      <c r="H2319" t="s">
        <v>951</v>
      </c>
      <c r="I2319" t="s">
        <v>1125</v>
      </c>
      <c r="J2319" t="s">
        <v>1126</v>
      </c>
      <c r="K2319" t="s">
        <v>955</v>
      </c>
      <c r="L2319">
        <v>1</v>
      </c>
      <c r="M2319" t="s">
        <v>77</v>
      </c>
      <c r="N2319">
        <v>6.85</v>
      </c>
      <c r="O2319">
        <v>8.43</v>
      </c>
      <c r="P2319" t="s">
        <v>78</v>
      </c>
      <c r="Q2319" s="94">
        <v>45281.62777777778</v>
      </c>
      <c r="R2319">
        <v>6.85</v>
      </c>
      <c r="S2319">
        <v>8.43</v>
      </c>
      <c r="T2319" t="str">
        <f>VLOOKUP(E2319,zamiana!A:B,2,0)</f>
        <v>ALSTOM (ex. BT) CZL</v>
      </c>
    </row>
    <row r="2320" spans="1:20" x14ac:dyDescent="0.3">
      <c r="A2320" t="s">
        <v>6062</v>
      </c>
      <c r="B2320" s="2">
        <v>45245</v>
      </c>
      <c r="C2320" s="2">
        <v>45245</v>
      </c>
      <c r="D2320" s="2"/>
      <c r="E2320" t="s">
        <v>951</v>
      </c>
      <c r="F2320" t="s">
        <v>952</v>
      </c>
      <c r="G2320" t="s">
        <v>942</v>
      </c>
      <c r="H2320" t="s">
        <v>951</v>
      </c>
      <c r="I2320" t="s">
        <v>1125</v>
      </c>
      <c r="J2320" t="s">
        <v>1126</v>
      </c>
      <c r="K2320" t="s">
        <v>955</v>
      </c>
      <c r="L2320">
        <v>1</v>
      </c>
      <c r="M2320" t="s">
        <v>77</v>
      </c>
      <c r="N2320">
        <v>6.85</v>
      </c>
      <c r="O2320">
        <v>8.43</v>
      </c>
      <c r="P2320" t="s">
        <v>78</v>
      </c>
      <c r="Q2320" s="94">
        <v>45281.62777777778</v>
      </c>
      <c r="R2320">
        <v>6.85</v>
      </c>
      <c r="S2320">
        <v>8.43</v>
      </c>
      <c r="T2320" t="str">
        <f>VLOOKUP(E2320,zamiana!A:B,2,0)</f>
        <v>ALSTOM (ex. BT) CZL</v>
      </c>
    </row>
    <row r="2321" spans="1:20" x14ac:dyDescent="0.3">
      <c r="A2321" t="s">
        <v>6062</v>
      </c>
      <c r="B2321" s="2">
        <v>45245</v>
      </c>
      <c r="C2321" s="2">
        <v>45245</v>
      </c>
      <c r="D2321" s="2"/>
      <c r="E2321" t="s">
        <v>951</v>
      </c>
      <c r="F2321" t="s">
        <v>952</v>
      </c>
      <c r="G2321" t="s">
        <v>942</v>
      </c>
      <c r="H2321" t="s">
        <v>951</v>
      </c>
      <c r="I2321" t="s">
        <v>1125</v>
      </c>
      <c r="J2321" t="s">
        <v>1126</v>
      </c>
      <c r="K2321" t="s">
        <v>955</v>
      </c>
      <c r="L2321">
        <v>1</v>
      </c>
      <c r="M2321" t="s">
        <v>77</v>
      </c>
      <c r="N2321">
        <v>6.85</v>
      </c>
      <c r="O2321">
        <v>8.43</v>
      </c>
      <c r="P2321" t="s">
        <v>78</v>
      </c>
      <c r="Q2321" s="94">
        <v>45281.62777777778</v>
      </c>
      <c r="R2321">
        <v>6.85</v>
      </c>
      <c r="S2321">
        <v>8.43</v>
      </c>
      <c r="T2321" t="str">
        <f>VLOOKUP(E2321,zamiana!A:B,2,0)</f>
        <v>ALSTOM (ex. BT) CZL</v>
      </c>
    </row>
    <row r="2322" spans="1:20" x14ac:dyDescent="0.3">
      <c r="A2322" t="s">
        <v>6062</v>
      </c>
      <c r="B2322" s="2">
        <v>45245</v>
      </c>
      <c r="C2322" s="2">
        <v>45245</v>
      </c>
      <c r="D2322" s="2"/>
      <c r="E2322" t="s">
        <v>951</v>
      </c>
      <c r="F2322" t="s">
        <v>952</v>
      </c>
      <c r="G2322" t="s">
        <v>942</v>
      </c>
      <c r="H2322" t="s">
        <v>951</v>
      </c>
      <c r="I2322" t="s">
        <v>1125</v>
      </c>
      <c r="J2322" t="s">
        <v>1126</v>
      </c>
      <c r="K2322" t="s">
        <v>955</v>
      </c>
      <c r="L2322">
        <v>1</v>
      </c>
      <c r="M2322" t="s">
        <v>77</v>
      </c>
      <c r="N2322">
        <v>6.85</v>
      </c>
      <c r="O2322">
        <v>8.43</v>
      </c>
      <c r="P2322" t="s">
        <v>78</v>
      </c>
      <c r="Q2322" s="94">
        <v>45281.62777777778</v>
      </c>
      <c r="R2322">
        <v>6.85</v>
      </c>
      <c r="S2322">
        <v>8.43</v>
      </c>
      <c r="T2322" t="str">
        <f>VLOOKUP(E2322,zamiana!A:B,2,0)</f>
        <v>ALSTOM (ex. BT) CZL</v>
      </c>
    </row>
    <row r="2323" spans="1:20" x14ac:dyDescent="0.3">
      <c r="A2323" t="s">
        <v>6062</v>
      </c>
      <c r="B2323" s="2">
        <v>45245</v>
      </c>
      <c r="C2323" s="2">
        <v>45245</v>
      </c>
      <c r="D2323" s="2"/>
      <c r="E2323" t="s">
        <v>951</v>
      </c>
      <c r="F2323" t="s">
        <v>952</v>
      </c>
      <c r="G2323" t="s">
        <v>942</v>
      </c>
      <c r="H2323" t="s">
        <v>951</v>
      </c>
      <c r="I2323" t="s">
        <v>1372</v>
      </c>
      <c r="J2323" t="s">
        <v>1373</v>
      </c>
      <c r="K2323" t="s">
        <v>955</v>
      </c>
      <c r="L2323">
        <v>1</v>
      </c>
      <c r="M2323" t="s">
        <v>77</v>
      </c>
      <c r="N2323">
        <v>14.62</v>
      </c>
      <c r="O2323">
        <v>16.079999999999998</v>
      </c>
      <c r="P2323" t="s">
        <v>78</v>
      </c>
      <c r="Q2323" s="94">
        <v>45281.63958333333</v>
      </c>
      <c r="R2323">
        <v>14.62</v>
      </c>
      <c r="S2323">
        <v>16.079999999999998</v>
      </c>
      <c r="T2323" t="str">
        <f>VLOOKUP(E2323,zamiana!A:B,2,0)</f>
        <v>ALSTOM (ex. BT) CZL</v>
      </c>
    </row>
    <row r="2324" spans="1:20" x14ac:dyDescent="0.3">
      <c r="A2324" t="s">
        <v>6062</v>
      </c>
      <c r="B2324" s="2">
        <v>45245</v>
      </c>
      <c r="C2324" s="2">
        <v>45245</v>
      </c>
      <c r="D2324" s="2"/>
      <c r="E2324" t="s">
        <v>951</v>
      </c>
      <c r="F2324" t="s">
        <v>952</v>
      </c>
      <c r="G2324" t="s">
        <v>942</v>
      </c>
      <c r="H2324" t="s">
        <v>951</v>
      </c>
      <c r="I2324" t="s">
        <v>1372</v>
      </c>
      <c r="J2324" t="s">
        <v>1373</v>
      </c>
      <c r="K2324" t="s">
        <v>955</v>
      </c>
      <c r="L2324">
        <v>1</v>
      </c>
      <c r="M2324" t="s">
        <v>77</v>
      </c>
      <c r="N2324">
        <v>14.62</v>
      </c>
      <c r="O2324">
        <v>16.079999999999998</v>
      </c>
      <c r="P2324" t="s">
        <v>78</v>
      </c>
      <c r="Q2324" s="94">
        <v>45281.63958333333</v>
      </c>
      <c r="R2324">
        <v>14.62</v>
      </c>
      <c r="S2324">
        <v>16.079999999999998</v>
      </c>
      <c r="T2324" t="str">
        <f>VLOOKUP(E2324,zamiana!A:B,2,0)</f>
        <v>ALSTOM (ex. BT) CZL</v>
      </c>
    </row>
    <row r="2325" spans="1:20" x14ac:dyDescent="0.3">
      <c r="A2325" t="s">
        <v>6062</v>
      </c>
      <c r="B2325" s="2">
        <v>45245</v>
      </c>
      <c r="C2325" s="2">
        <v>45245</v>
      </c>
      <c r="D2325" s="2"/>
      <c r="E2325" t="s">
        <v>951</v>
      </c>
      <c r="F2325" t="s">
        <v>952</v>
      </c>
      <c r="G2325" t="s">
        <v>942</v>
      </c>
      <c r="H2325" t="s">
        <v>951</v>
      </c>
      <c r="I2325" t="s">
        <v>1372</v>
      </c>
      <c r="J2325" t="s">
        <v>1373</v>
      </c>
      <c r="K2325" t="s">
        <v>955</v>
      </c>
      <c r="L2325">
        <v>1</v>
      </c>
      <c r="M2325" t="s">
        <v>77</v>
      </c>
      <c r="N2325">
        <v>14.62</v>
      </c>
      <c r="O2325">
        <v>16.079999999999998</v>
      </c>
      <c r="P2325" t="s">
        <v>78</v>
      </c>
      <c r="Q2325" s="94">
        <v>45281.63958333333</v>
      </c>
      <c r="R2325">
        <v>14.62</v>
      </c>
      <c r="S2325">
        <v>16.079999999999998</v>
      </c>
      <c r="T2325" t="str">
        <f>VLOOKUP(E2325,zamiana!A:B,2,0)</f>
        <v>ALSTOM (ex. BT) CZL</v>
      </c>
    </row>
    <row r="2326" spans="1:20" x14ac:dyDescent="0.3">
      <c r="A2326" t="s">
        <v>6062</v>
      </c>
      <c r="B2326" s="2">
        <v>45245</v>
      </c>
      <c r="C2326" s="2">
        <v>45245</v>
      </c>
      <c r="D2326" s="2"/>
      <c r="E2326" t="s">
        <v>951</v>
      </c>
      <c r="F2326" t="s">
        <v>952</v>
      </c>
      <c r="G2326" t="s">
        <v>942</v>
      </c>
      <c r="H2326" t="s">
        <v>951</v>
      </c>
      <c r="I2326" t="s">
        <v>1112</v>
      </c>
      <c r="J2326" t="s">
        <v>1113</v>
      </c>
      <c r="K2326" t="s">
        <v>955</v>
      </c>
      <c r="L2326">
        <v>7</v>
      </c>
      <c r="M2326" t="s">
        <v>77</v>
      </c>
      <c r="N2326">
        <v>8.1300000000000008</v>
      </c>
      <c r="O2326">
        <v>8.15</v>
      </c>
      <c r="P2326" t="s">
        <v>78</v>
      </c>
      <c r="Q2326" s="94">
        <v>45281.62777777778</v>
      </c>
      <c r="R2326">
        <v>56.91</v>
      </c>
      <c r="S2326">
        <v>57.05</v>
      </c>
      <c r="T2326" t="str">
        <f>VLOOKUP(E2326,zamiana!A:B,2,0)</f>
        <v>ALSTOM (ex. BT) CZL</v>
      </c>
    </row>
    <row r="2327" spans="1:20" x14ac:dyDescent="0.3">
      <c r="A2327" t="s">
        <v>6062</v>
      </c>
      <c r="B2327" s="2">
        <v>45245</v>
      </c>
      <c r="C2327" s="2">
        <v>45245</v>
      </c>
      <c r="D2327" s="2"/>
      <c r="E2327" t="s">
        <v>951</v>
      </c>
      <c r="F2327" t="s">
        <v>952</v>
      </c>
      <c r="G2327" t="s">
        <v>942</v>
      </c>
      <c r="H2327" t="s">
        <v>951</v>
      </c>
      <c r="I2327" t="s">
        <v>1907</v>
      </c>
      <c r="J2327" t="s">
        <v>1908</v>
      </c>
      <c r="K2327" t="s">
        <v>955</v>
      </c>
      <c r="L2327">
        <v>1</v>
      </c>
      <c r="M2327" t="s">
        <v>77</v>
      </c>
      <c r="N2327">
        <v>401.35</v>
      </c>
      <c r="O2327">
        <v>233.44</v>
      </c>
      <c r="P2327" t="s">
        <v>78</v>
      </c>
      <c r="Q2327" s="94">
        <v>45281.632638888892</v>
      </c>
      <c r="R2327">
        <v>401.35</v>
      </c>
      <c r="S2327">
        <v>233.44</v>
      </c>
      <c r="T2327" t="str">
        <f>VLOOKUP(E2327,zamiana!A:B,2,0)</f>
        <v>ALSTOM (ex. BT) CZL</v>
      </c>
    </row>
    <row r="2328" spans="1:20" x14ac:dyDescent="0.3">
      <c r="A2328" t="s">
        <v>6062</v>
      </c>
      <c r="B2328" s="2">
        <v>45245</v>
      </c>
      <c r="C2328" s="2">
        <v>45245</v>
      </c>
      <c r="D2328" s="2"/>
      <c r="E2328" t="s">
        <v>951</v>
      </c>
      <c r="F2328" t="s">
        <v>952</v>
      </c>
      <c r="G2328" t="s">
        <v>942</v>
      </c>
      <c r="H2328" t="s">
        <v>951</v>
      </c>
      <c r="I2328" t="s">
        <v>1907</v>
      </c>
      <c r="J2328" t="s">
        <v>1908</v>
      </c>
      <c r="K2328" t="s">
        <v>955</v>
      </c>
      <c r="L2328">
        <v>1</v>
      </c>
      <c r="M2328" t="s">
        <v>77</v>
      </c>
      <c r="N2328">
        <v>401.35</v>
      </c>
      <c r="O2328">
        <v>233.44</v>
      </c>
      <c r="P2328" t="s">
        <v>78</v>
      </c>
      <c r="Q2328" s="94">
        <v>45281.632638888892</v>
      </c>
      <c r="R2328">
        <v>401.35</v>
      </c>
      <c r="S2328">
        <v>233.44</v>
      </c>
      <c r="T2328" t="str">
        <f>VLOOKUP(E2328,zamiana!A:B,2,0)</f>
        <v>ALSTOM (ex. BT) CZL</v>
      </c>
    </row>
    <row r="2329" spans="1:20" x14ac:dyDescent="0.3">
      <c r="A2329" t="s">
        <v>6062</v>
      </c>
      <c r="B2329" s="2">
        <v>45245</v>
      </c>
      <c r="C2329" s="2">
        <v>45245</v>
      </c>
      <c r="D2329" s="2"/>
      <c r="E2329" t="s">
        <v>951</v>
      </c>
      <c r="F2329" t="s">
        <v>952</v>
      </c>
      <c r="G2329" t="s">
        <v>942</v>
      </c>
      <c r="H2329" t="s">
        <v>951</v>
      </c>
      <c r="I2329" t="s">
        <v>1907</v>
      </c>
      <c r="J2329" t="s">
        <v>1908</v>
      </c>
      <c r="K2329" t="s">
        <v>955</v>
      </c>
      <c r="L2329">
        <v>1</v>
      </c>
      <c r="M2329" t="s">
        <v>77</v>
      </c>
      <c r="N2329">
        <v>401.35</v>
      </c>
      <c r="O2329">
        <v>233.44</v>
      </c>
      <c r="P2329" t="s">
        <v>78</v>
      </c>
      <c r="Q2329" s="94">
        <v>45281.632638888892</v>
      </c>
      <c r="R2329">
        <v>401.35</v>
      </c>
      <c r="S2329">
        <v>233.44</v>
      </c>
      <c r="T2329" t="str">
        <f>VLOOKUP(E2329,zamiana!A:B,2,0)</f>
        <v>ALSTOM (ex. BT) CZL</v>
      </c>
    </row>
    <row r="2330" spans="1:20" x14ac:dyDescent="0.3">
      <c r="A2330" t="s">
        <v>6062</v>
      </c>
      <c r="B2330" s="2">
        <v>45245</v>
      </c>
      <c r="C2330" s="2">
        <v>45245</v>
      </c>
      <c r="D2330" s="2"/>
      <c r="E2330" t="s">
        <v>951</v>
      </c>
      <c r="F2330" t="s">
        <v>952</v>
      </c>
      <c r="G2330" t="s">
        <v>942</v>
      </c>
      <c r="H2330" t="s">
        <v>951</v>
      </c>
      <c r="I2330" t="s">
        <v>1907</v>
      </c>
      <c r="J2330" t="s">
        <v>1908</v>
      </c>
      <c r="K2330" t="s">
        <v>955</v>
      </c>
      <c r="L2330">
        <v>1</v>
      </c>
      <c r="M2330" t="s">
        <v>77</v>
      </c>
      <c r="N2330">
        <v>401.35</v>
      </c>
      <c r="O2330">
        <v>233.44</v>
      </c>
      <c r="P2330" t="s">
        <v>78</v>
      </c>
      <c r="Q2330" s="94">
        <v>45281.632638888892</v>
      </c>
      <c r="R2330">
        <v>401.35</v>
      </c>
      <c r="S2330">
        <v>233.44</v>
      </c>
      <c r="T2330" t="str">
        <f>VLOOKUP(E2330,zamiana!A:B,2,0)</f>
        <v>ALSTOM (ex. BT) CZL</v>
      </c>
    </row>
    <row r="2331" spans="1:20" x14ac:dyDescent="0.3">
      <c r="A2331" t="s">
        <v>6062</v>
      </c>
      <c r="B2331" s="2">
        <v>45245</v>
      </c>
      <c r="C2331" s="2">
        <v>45245</v>
      </c>
      <c r="D2331" s="2"/>
      <c r="E2331" t="s">
        <v>951</v>
      </c>
      <c r="F2331" t="s">
        <v>952</v>
      </c>
      <c r="G2331" t="s">
        <v>942</v>
      </c>
      <c r="H2331" t="s">
        <v>951</v>
      </c>
      <c r="I2331" t="s">
        <v>1907</v>
      </c>
      <c r="J2331" t="s">
        <v>1908</v>
      </c>
      <c r="K2331" t="s">
        <v>955</v>
      </c>
      <c r="L2331">
        <v>1</v>
      </c>
      <c r="M2331" t="s">
        <v>77</v>
      </c>
      <c r="N2331">
        <v>401.35</v>
      </c>
      <c r="O2331">
        <v>233.44</v>
      </c>
      <c r="P2331" t="s">
        <v>78</v>
      </c>
      <c r="Q2331" s="94">
        <v>45281.632638888892</v>
      </c>
      <c r="R2331">
        <v>401.35</v>
      </c>
      <c r="S2331">
        <v>233.44</v>
      </c>
      <c r="T2331" t="str">
        <f>VLOOKUP(E2331,zamiana!A:B,2,0)</f>
        <v>ALSTOM (ex. BT) CZL</v>
      </c>
    </row>
    <row r="2332" spans="1:20" x14ac:dyDescent="0.3">
      <c r="A2332" t="s">
        <v>6062</v>
      </c>
      <c r="B2332" s="2">
        <v>45245</v>
      </c>
      <c r="C2332" s="2">
        <v>45245</v>
      </c>
      <c r="D2332" s="2"/>
      <c r="E2332" t="s">
        <v>951</v>
      </c>
      <c r="F2332" t="s">
        <v>952</v>
      </c>
      <c r="G2332" t="s">
        <v>942</v>
      </c>
      <c r="H2332" t="s">
        <v>951</v>
      </c>
      <c r="I2332" t="s">
        <v>1907</v>
      </c>
      <c r="J2332" t="s">
        <v>1908</v>
      </c>
      <c r="K2332" t="s">
        <v>955</v>
      </c>
      <c r="L2332">
        <v>1</v>
      </c>
      <c r="M2332" t="s">
        <v>77</v>
      </c>
      <c r="N2332">
        <v>401.35</v>
      </c>
      <c r="O2332">
        <v>233.44</v>
      </c>
      <c r="P2332" t="s">
        <v>78</v>
      </c>
      <c r="Q2332" s="94">
        <v>45281.632638888892</v>
      </c>
      <c r="R2332">
        <v>401.35</v>
      </c>
      <c r="S2332">
        <v>233.44</v>
      </c>
      <c r="T2332" t="str">
        <f>VLOOKUP(E2332,zamiana!A:B,2,0)</f>
        <v>ALSTOM (ex. BT) CZL</v>
      </c>
    </row>
    <row r="2333" spans="1:20" x14ac:dyDescent="0.3">
      <c r="A2333" t="s">
        <v>6062</v>
      </c>
      <c r="B2333" s="2">
        <v>45245</v>
      </c>
      <c r="C2333" s="2">
        <v>45245</v>
      </c>
      <c r="D2333" s="2"/>
      <c r="E2333" t="s">
        <v>951</v>
      </c>
      <c r="F2333" t="s">
        <v>952</v>
      </c>
      <c r="G2333" t="s">
        <v>942</v>
      </c>
      <c r="H2333" t="s">
        <v>951</v>
      </c>
      <c r="I2333" t="s">
        <v>1907</v>
      </c>
      <c r="J2333" t="s">
        <v>1908</v>
      </c>
      <c r="K2333" t="s">
        <v>955</v>
      </c>
      <c r="L2333">
        <v>1</v>
      </c>
      <c r="M2333" t="s">
        <v>77</v>
      </c>
      <c r="N2333">
        <v>401.35</v>
      </c>
      <c r="O2333">
        <v>233.44</v>
      </c>
      <c r="P2333" t="s">
        <v>78</v>
      </c>
      <c r="Q2333" s="94">
        <v>45281.632638888892</v>
      </c>
      <c r="R2333">
        <v>401.35</v>
      </c>
      <c r="S2333">
        <v>233.44</v>
      </c>
      <c r="T2333" t="str">
        <f>VLOOKUP(E2333,zamiana!A:B,2,0)</f>
        <v>ALSTOM (ex. BT) CZL</v>
      </c>
    </row>
    <row r="2334" spans="1:20" x14ac:dyDescent="0.3">
      <c r="A2334" t="s">
        <v>6062</v>
      </c>
      <c r="B2334" s="2">
        <v>45245</v>
      </c>
      <c r="C2334" s="2">
        <v>45245</v>
      </c>
      <c r="D2334" s="2"/>
      <c r="E2334" t="s">
        <v>951</v>
      </c>
      <c r="F2334" t="s">
        <v>952</v>
      </c>
      <c r="G2334" t="s">
        <v>942</v>
      </c>
      <c r="H2334" t="s">
        <v>951</v>
      </c>
      <c r="I2334" t="s">
        <v>1907</v>
      </c>
      <c r="J2334" t="s">
        <v>1908</v>
      </c>
      <c r="K2334" t="s">
        <v>955</v>
      </c>
      <c r="L2334">
        <v>1</v>
      </c>
      <c r="M2334" t="s">
        <v>77</v>
      </c>
      <c r="N2334">
        <v>401.35</v>
      </c>
      <c r="O2334">
        <v>233.44</v>
      </c>
      <c r="P2334" t="s">
        <v>78</v>
      </c>
      <c r="Q2334" s="94">
        <v>45281.632638888892</v>
      </c>
      <c r="R2334">
        <v>401.35</v>
      </c>
      <c r="S2334">
        <v>233.44</v>
      </c>
      <c r="T2334" t="str">
        <f>VLOOKUP(E2334,zamiana!A:B,2,0)</f>
        <v>ALSTOM (ex. BT) CZL</v>
      </c>
    </row>
    <row r="2335" spans="1:20" x14ac:dyDescent="0.3">
      <c r="A2335" t="s">
        <v>6062</v>
      </c>
      <c r="B2335" s="2">
        <v>45245</v>
      </c>
      <c r="C2335" s="2">
        <v>45245</v>
      </c>
      <c r="D2335" s="2"/>
      <c r="E2335" t="s">
        <v>951</v>
      </c>
      <c r="F2335" t="s">
        <v>952</v>
      </c>
      <c r="G2335" t="s">
        <v>942</v>
      </c>
      <c r="H2335" t="s">
        <v>951</v>
      </c>
      <c r="I2335" t="s">
        <v>1907</v>
      </c>
      <c r="J2335" t="s">
        <v>1908</v>
      </c>
      <c r="K2335" t="s">
        <v>955</v>
      </c>
      <c r="L2335">
        <v>1</v>
      </c>
      <c r="M2335" t="s">
        <v>77</v>
      </c>
      <c r="N2335">
        <v>401.35</v>
      </c>
      <c r="O2335">
        <v>233.44</v>
      </c>
      <c r="P2335" t="s">
        <v>78</v>
      </c>
      <c r="Q2335" s="94">
        <v>45281.632638888892</v>
      </c>
      <c r="R2335">
        <v>401.35</v>
      </c>
      <c r="S2335">
        <v>233.44</v>
      </c>
      <c r="T2335" t="str">
        <f>VLOOKUP(E2335,zamiana!A:B,2,0)</f>
        <v>ALSTOM (ex. BT) CZL</v>
      </c>
    </row>
    <row r="2336" spans="1:20" x14ac:dyDescent="0.3">
      <c r="A2336" t="s">
        <v>6062</v>
      </c>
      <c r="B2336" s="2">
        <v>45245</v>
      </c>
      <c r="C2336" s="2">
        <v>45245</v>
      </c>
      <c r="D2336" s="2"/>
      <c r="E2336" t="s">
        <v>951</v>
      </c>
      <c r="F2336" t="s">
        <v>952</v>
      </c>
      <c r="G2336" t="s">
        <v>942</v>
      </c>
      <c r="H2336" t="s">
        <v>951</v>
      </c>
      <c r="I2336" t="s">
        <v>1907</v>
      </c>
      <c r="J2336" t="s">
        <v>1908</v>
      </c>
      <c r="K2336" t="s">
        <v>955</v>
      </c>
      <c r="L2336">
        <v>1</v>
      </c>
      <c r="M2336" t="s">
        <v>77</v>
      </c>
      <c r="N2336">
        <v>401.35</v>
      </c>
      <c r="O2336">
        <v>233.44</v>
      </c>
      <c r="P2336" t="s">
        <v>78</v>
      </c>
      <c r="Q2336" s="94">
        <v>45281.632638888892</v>
      </c>
      <c r="R2336">
        <v>401.35</v>
      </c>
      <c r="S2336">
        <v>233.44</v>
      </c>
      <c r="T2336" t="str">
        <f>VLOOKUP(E2336,zamiana!A:B,2,0)</f>
        <v>ALSTOM (ex. BT) CZL</v>
      </c>
    </row>
    <row r="2337" spans="1:20" x14ac:dyDescent="0.3">
      <c r="A2337" t="s">
        <v>6062</v>
      </c>
      <c r="B2337" s="2">
        <v>45245</v>
      </c>
      <c r="C2337" s="2">
        <v>45245</v>
      </c>
      <c r="D2337" s="2"/>
      <c r="E2337" t="s">
        <v>951</v>
      </c>
      <c r="F2337" t="s">
        <v>952</v>
      </c>
      <c r="G2337" t="s">
        <v>942</v>
      </c>
      <c r="H2337" t="s">
        <v>951</v>
      </c>
      <c r="I2337" t="s">
        <v>1405</v>
      </c>
      <c r="J2337" t="s">
        <v>1406</v>
      </c>
      <c r="K2337" t="s">
        <v>955</v>
      </c>
      <c r="L2337">
        <v>2</v>
      </c>
      <c r="M2337" t="s">
        <v>77</v>
      </c>
      <c r="N2337">
        <v>20.67</v>
      </c>
      <c r="O2337">
        <v>21.78</v>
      </c>
      <c r="P2337" t="s">
        <v>78</v>
      </c>
      <c r="Q2337" s="94">
        <v>45281.62777777778</v>
      </c>
      <c r="R2337">
        <v>41.34</v>
      </c>
      <c r="S2337">
        <v>43.56</v>
      </c>
      <c r="T2337" t="str">
        <f>VLOOKUP(E2337,zamiana!A:B,2,0)</f>
        <v>ALSTOM (ex. BT) CZL</v>
      </c>
    </row>
    <row r="2338" spans="1:20" x14ac:dyDescent="0.3">
      <c r="A2338" t="s">
        <v>6062</v>
      </c>
      <c r="B2338" s="2">
        <v>45245</v>
      </c>
      <c r="C2338" s="2">
        <v>45245</v>
      </c>
      <c r="D2338" s="2"/>
      <c r="E2338" t="s">
        <v>951</v>
      </c>
      <c r="F2338" t="s">
        <v>952</v>
      </c>
      <c r="G2338" t="s">
        <v>942</v>
      </c>
      <c r="H2338" t="s">
        <v>951</v>
      </c>
      <c r="I2338" t="s">
        <v>1405</v>
      </c>
      <c r="J2338" t="s">
        <v>1406</v>
      </c>
      <c r="K2338" t="s">
        <v>955</v>
      </c>
      <c r="L2338">
        <v>2</v>
      </c>
      <c r="M2338" t="s">
        <v>77</v>
      </c>
      <c r="N2338">
        <v>20.67</v>
      </c>
      <c r="O2338">
        <v>21.78</v>
      </c>
      <c r="P2338" t="s">
        <v>78</v>
      </c>
      <c r="Q2338" s="94">
        <v>45281.62777777778</v>
      </c>
      <c r="R2338">
        <v>41.34</v>
      </c>
      <c r="S2338">
        <v>43.56</v>
      </c>
      <c r="T2338" t="str">
        <f>VLOOKUP(E2338,zamiana!A:B,2,0)</f>
        <v>ALSTOM (ex. BT) CZL</v>
      </c>
    </row>
    <row r="2339" spans="1:20" x14ac:dyDescent="0.3">
      <c r="A2339" t="s">
        <v>6062</v>
      </c>
      <c r="B2339" s="2">
        <v>45245</v>
      </c>
      <c r="C2339" s="2">
        <v>45245</v>
      </c>
      <c r="D2339" s="2"/>
      <c r="E2339" t="s">
        <v>951</v>
      </c>
      <c r="F2339" t="s">
        <v>952</v>
      </c>
      <c r="G2339" t="s">
        <v>942</v>
      </c>
      <c r="H2339" t="s">
        <v>951</v>
      </c>
      <c r="I2339" t="s">
        <v>1405</v>
      </c>
      <c r="J2339" t="s">
        <v>1406</v>
      </c>
      <c r="K2339" t="s">
        <v>955</v>
      </c>
      <c r="L2339">
        <v>2</v>
      </c>
      <c r="M2339" t="s">
        <v>77</v>
      </c>
      <c r="N2339">
        <v>20.67</v>
      </c>
      <c r="O2339">
        <v>21.78</v>
      </c>
      <c r="P2339" t="s">
        <v>78</v>
      </c>
      <c r="Q2339" s="94">
        <v>45281.62777777778</v>
      </c>
      <c r="R2339">
        <v>41.34</v>
      </c>
      <c r="S2339">
        <v>43.56</v>
      </c>
      <c r="T2339" t="str">
        <f>VLOOKUP(E2339,zamiana!A:B,2,0)</f>
        <v>ALSTOM (ex. BT) CZL</v>
      </c>
    </row>
    <row r="2340" spans="1:20" x14ac:dyDescent="0.3">
      <c r="A2340" t="s">
        <v>6062</v>
      </c>
      <c r="B2340" s="2">
        <v>45245</v>
      </c>
      <c r="C2340" s="2">
        <v>45245</v>
      </c>
      <c r="D2340" s="2"/>
      <c r="E2340" t="s">
        <v>951</v>
      </c>
      <c r="F2340" t="s">
        <v>952</v>
      </c>
      <c r="G2340" t="s">
        <v>942</v>
      </c>
      <c r="H2340" t="s">
        <v>951</v>
      </c>
      <c r="I2340" t="s">
        <v>1405</v>
      </c>
      <c r="J2340" t="s">
        <v>1406</v>
      </c>
      <c r="K2340" t="s">
        <v>955</v>
      </c>
      <c r="L2340">
        <v>2</v>
      </c>
      <c r="M2340" t="s">
        <v>77</v>
      </c>
      <c r="N2340">
        <v>20.67</v>
      </c>
      <c r="O2340">
        <v>21.78</v>
      </c>
      <c r="P2340" t="s">
        <v>78</v>
      </c>
      <c r="Q2340" s="94">
        <v>45281.62777777778</v>
      </c>
      <c r="R2340">
        <v>41.34</v>
      </c>
      <c r="S2340">
        <v>43.56</v>
      </c>
      <c r="T2340" t="str">
        <f>VLOOKUP(E2340,zamiana!A:B,2,0)</f>
        <v>ALSTOM (ex. BT) CZL</v>
      </c>
    </row>
    <row r="2341" spans="1:20" x14ac:dyDescent="0.3">
      <c r="A2341" t="s">
        <v>6062</v>
      </c>
      <c r="B2341" s="2">
        <v>45245</v>
      </c>
      <c r="C2341" s="2">
        <v>45245</v>
      </c>
      <c r="D2341" s="2"/>
      <c r="E2341" t="s">
        <v>951</v>
      </c>
      <c r="F2341" t="s">
        <v>952</v>
      </c>
      <c r="G2341" t="s">
        <v>942</v>
      </c>
      <c r="H2341" t="s">
        <v>951</v>
      </c>
      <c r="I2341" t="s">
        <v>1394</v>
      </c>
      <c r="J2341" t="s">
        <v>1395</v>
      </c>
      <c r="K2341" t="s">
        <v>955</v>
      </c>
      <c r="L2341">
        <v>2</v>
      </c>
      <c r="M2341" t="s">
        <v>77</v>
      </c>
      <c r="N2341">
        <v>20.399999999999999</v>
      </c>
      <c r="O2341">
        <v>17.39</v>
      </c>
      <c r="P2341" t="s">
        <v>78</v>
      </c>
      <c r="Q2341" s="94">
        <v>45281.658333333333</v>
      </c>
      <c r="R2341">
        <v>40.799999999999997</v>
      </c>
      <c r="S2341">
        <v>34.78</v>
      </c>
      <c r="T2341" t="str">
        <f>VLOOKUP(E2341,zamiana!A:B,2,0)</f>
        <v>ALSTOM (ex. BT) CZL</v>
      </c>
    </row>
    <row r="2342" spans="1:20" x14ac:dyDescent="0.3">
      <c r="A2342" t="s">
        <v>6062</v>
      </c>
      <c r="B2342" s="2">
        <v>45245</v>
      </c>
      <c r="C2342" s="2">
        <v>45245</v>
      </c>
      <c r="D2342" s="2"/>
      <c r="E2342" t="s">
        <v>951</v>
      </c>
      <c r="F2342" t="s">
        <v>952</v>
      </c>
      <c r="G2342" t="s">
        <v>942</v>
      </c>
      <c r="H2342" t="s">
        <v>951</v>
      </c>
      <c r="I2342" t="s">
        <v>1394</v>
      </c>
      <c r="J2342" t="s">
        <v>1395</v>
      </c>
      <c r="K2342" t="s">
        <v>955</v>
      </c>
      <c r="L2342">
        <v>2</v>
      </c>
      <c r="M2342" t="s">
        <v>77</v>
      </c>
      <c r="N2342">
        <v>20.399999999999999</v>
      </c>
      <c r="O2342">
        <v>17.39</v>
      </c>
      <c r="P2342" t="s">
        <v>78</v>
      </c>
      <c r="Q2342" s="94">
        <v>45281.658333333333</v>
      </c>
      <c r="R2342">
        <v>40.799999999999997</v>
      </c>
      <c r="S2342">
        <v>34.78</v>
      </c>
      <c r="T2342" t="str">
        <f>VLOOKUP(E2342,zamiana!A:B,2,0)</f>
        <v>ALSTOM (ex. BT) CZL</v>
      </c>
    </row>
    <row r="2343" spans="1:20" x14ac:dyDescent="0.3">
      <c r="A2343" t="s">
        <v>6062</v>
      </c>
      <c r="B2343" s="2">
        <v>45245</v>
      </c>
      <c r="C2343" s="2">
        <v>45245</v>
      </c>
      <c r="D2343" s="2"/>
      <c r="E2343" t="s">
        <v>951</v>
      </c>
      <c r="F2343" t="s">
        <v>952</v>
      </c>
      <c r="G2343" t="s">
        <v>942</v>
      </c>
      <c r="H2343" t="s">
        <v>951</v>
      </c>
      <c r="I2343" t="s">
        <v>1394</v>
      </c>
      <c r="J2343" t="s">
        <v>1395</v>
      </c>
      <c r="K2343" t="s">
        <v>955</v>
      </c>
      <c r="L2343">
        <v>4</v>
      </c>
      <c r="M2343" t="s">
        <v>77</v>
      </c>
      <c r="N2343">
        <v>20.399999999999999</v>
      </c>
      <c r="O2343">
        <v>17.39</v>
      </c>
      <c r="P2343" t="s">
        <v>78</v>
      </c>
      <c r="Q2343" s="94">
        <v>45281.658333333333</v>
      </c>
      <c r="R2343">
        <v>81.599999999999994</v>
      </c>
      <c r="S2343">
        <v>69.56</v>
      </c>
      <c r="T2343" t="str">
        <f>VLOOKUP(E2343,zamiana!A:B,2,0)</f>
        <v>ALSTOM (ex. BT) CZL</v>
      </c>
    </row>
    <row r="2344" spans="1:20" x14ac:dyDescent="0.3">
      <c r="A2344" t="s">
        <v>6062</v>
      </c>
      <c r="B2344" s="2">
        <v>45245</v>
      </c>
      <c r="C2344" s="2">
        <v>45245</v>
      </c>
      <c r="D2344" s="2"/>
      <c r="E2344" t="s">
        <v>951</v>
      </c>
      <c r="F2344" t="s">
        <v>952</v>
      </c>
      <c r="G2344" t="s">
        <v>942</v>
      </c>
      <c r="H2344" t="s">
        <v>951</v>
      </c>
      <c r="I2344" t="s">
        <v>1394</v>
      </c>
      <c r="J2344" t="s">
        <v>1395</v>
      </c>
      <c r="K2344" t="s">
        <v>955</v>
      </c>
      <c r="L2344">
        <v>4</v>
      </c>
      <c r="M2344" t="s">
        <v>77</v>
      </c>
      <c r="N2344">
        <v>20.399999999999999</v>
      </c>
      <c r="O2344">
        <v>17.39</v>
      </c>
      <c r="P2344" t="s">
        <v>78</v>
      </c>
      <c r="Q2344" s="94">
        <v>45281.658333333333</v>
      </c>
      <c r="R2344">
        <v>81.599999999999994</v>
      </c>
      <c r="S2344">
        <v>69.56</v>
      </c>
      <c r="T2344" t="str">
        <f>VLOOKUP(E2344,zamiana!A:B,2,0)</f>
        <v>ALSTOM (ex. BT) CZL</v>
      </c>
    </row>
    <row r="2345" spans="1:20" x14ac:dyDescent="0.3">
      <c r="A2345" t="s">
        <v>6062</v>
      </c>
      <c r="B2345" s="2">
        <v>45245</v>
      </c>
      <c r="C2345" s="2">
        <v>45245</v>
      </c>
      <c r="D2345" s="2"/>
      <c r="E2345" t="s">
        <v>951</v>
      </c>
      <c r="F2345" t="s">
        <v>952</v>
      </c>
      <c r="G2345" t="s">
        <v>942</v>
      </c>
      <c r="H2345" t="s">
        <v>951</v>
      </c>
      <c r="I2345" t="s">
        <v>1394</v>
      </c>
      <c r="J2345" t="s">
        <v>1395</v>
      </c>
      <c r="K2345" t="s">
        <v>955</v>
      </c>
      <c r="L2345">
        <v>4</v>
      </c>
      <c r="M2345" t="s">
        <v>77</v>
      </c>
      <c r="N2345">
        <v>20.399999999999999</v>
      </c>
      <c r="O2345">
        <v>17.39</v>
      </c>
      <c r="P2345" t="s">
        <v>78</v>
      </c>
      <c r="Q2345" s="94">
        <v>45281.658333333333</v>
      </c>
      <c r="R2345">
        <v>81.599999999999994</v>
      </c>
      <c r="S2345">
        <v>69.56</v>
      </c>
      <c r="T2345" t="str">
        <f>VLOOKUP(E2345,zamiana!A:B,2,0)</f>
        <v>ALSTOM (ex. BT) CZL</v>
      </c>
    </row>
    <row r="2346" spans="1:20" x14ac:dyDescent="0.3">
      <c r="A2346" t="s">
        <v>6062</v>
      </c>
      <c r="B2346" s="2">
        <v>45245</v>
      </c>
      <c r="C2346" s="2">
        <v>45245</v>
      </c>
      <c r="D2346" s="2"/>
      <c r="E2346" t="s">
        <v>951</v>
      </c>
      <c r="F2346" t="s">
        <v>952</v>
      </c>
      <c r="G2346" t="s">
        <v>942</v>
      </c>
      <c r="H2346" t="s">
        <v>951</v>
      </c>
      <c r="I2346" t="s">
        <v>1394</v>
      </c>
      <c r="J2346" t="s">
        <v>1395</v>
      </c>
      <c r="K2346" t="s">
        <v>955</v>
      </c>
      <c r="L2346">
        <v>4</v>
      </c>
      <c r="M2346" t="s">
        <v>77</v>
      </c>
      <c r="N2346">
        <v>20.399999999999999</v>
      </c>
      <c r="O2346">
        <v>17.39</v>
      </c>
      <c r="P2346" t="s">
        <v>78</v>
      </c>
      <c r="Q2346" s="94">
        <v>45281.658333333333</v>
      </c>
      <c r="R2346">
        <v>81.599999999999994</v>
      </c>
      <c r="S2346">
        <v>69.56</v>
      </c>
      <c r="T2346" t="str">
        <f>VLOOKUP(E2346,zamiana!A:B,2,0)</f>
        <v>ALSTOM (ex. BT) CZL</v>
      </c>
    </row>
    <row r="2347" spans="1:20" x14ac:dyDescent="0.3">
      <c r="A2347" t="s">
        <v>6062</v>
      </c>
      <c r="B2347" s="2">
        <v>45245</v>
      </c>
      <c r="C2347" s="2">
        <v>45245</v>
      </c>
      <c r="D2347" s="2"/>
      <c r="E2347" t="s">
        <v>951</v>
      </c>
      <c r="F2347" t="s">
        <v>952</v>
      </c>
      <c r="G2347" t="s">
        <v>942</v>
      </c>
      <c r="H2347" t="s">
        <v>951</v>
      </c>
      <c r="I2347" t="s">
        <v>1394</v>
      </c>
      <c r="J2347" t="s">
        <v>1395</v>
      </c>
      <c r="K2347" t="s">
        <v>955</v>
      </c>
      <c r="L2347">
        <v>4</v>
      </c>
      <c r="M2347" t="s">
        <v>77</v>
      </c>
      <c r="N2347">
        <v>20.399999999999999</v>
      </c>
      <c r="O2347">
        <v>17.39</v>
      </c>
      <c r="P2347" t="s">
        <v>78</v>
      </c>
      <c r="Q2347" s="94">
        <v>45281.658333333333</v>
      </c>
      <c r="R2347">
        <v>81.599999999999994</v>
      </c>
      <c r="S2347">
        <v>69.56</v>
      </c>
      <c r="T2347" t="str">
        <f>VLOOKUP(E2347,zamiana!A:B,2,0)</f>
        <v>ALSTOM (ex. BT) CZL</v>
      </c>
    </row>
    <row r="2348" spans="1:20" x14ac:dyDescent="0.3">
      <c r="A2348" t="s">
        <v>6062</v>
      </c>
      <c r="B2348" s="2">
        <v>45245</v>
      </c>
      <c r="C2348" s="2">
        <v>45245</v>
      </c>
      <c r="D2348" s="2"/>
      <c r="E2348" t="s">
        <v>951</v>
      </c>
      <c r="F2348" t="s">
        <v>952</v>
      </c>
      <c r="G2348" t="s">
        <v>942</v>
      </c>
      <c r="H2348" t="s">
        <v>951</v>
      </c>
      <c r="I2348" t="s">
        <v>1394</v>
      </c>
      <c r="J2348" t="s">
        <v>1395</v>
      </c>
      <c r="K2348" t="s">
        <v>955</v>
      </c>
      <c r="L2348">
        <v>4</v>
      </c>
      <c r="M2348" t="s">
        <v>77</v>
      </c>
      <c r="N2348">
        <v>20.399999999999999</v>
      </c>
      <c r="O2348">
        <v>17.39</v>
      </c>
      <c r="P2348" t="s">
        <v>78</v>
      </c>
      <c r="Q2348" s="94">
        <v>45281.658333333333</v>
      </c>
      <c r="R2348">
        <v>81.599999999999994</v>
      </c>
      <c r="S2348">
        <v>69.56</v>
      </c>
      <c r="T2348" t="str">
        <f>VLOOKUP(E2348,zamiana!A:B,2,0)</f>
        <v>ALSTOM (ex. BT) CZL</v>
      </c>
    </row>
    <row r="2349" spans="1:20" x14ac:dyDescent="0.3">
      <c r="A2349" t="s">
        <v>6062</v>
      </c>
      <c r="B2349" s="2">
        <v>45245</v>
      </c>
      <c r="C2349" s="2">
        <v>45245</v>
      </c>
      <c r="D2349" s="2"/>
      <c r="E2349" t="s">
        <v>951</v>
      </c>
      <c r="F2349" t="s">
        <v>952</v>
      </c>
      <c r="G2349" t="s">
        <v>942</v>
      </c>
      <c r="H2349" t="s">
        <v>951</v>
      </c>
      <c r="I2349" t="s">
        <v>1394</v>
      </c>
      <c r="J2349" t="s">
        <v>1395</v>
      </c>
      <c r="K2349" t="s">
        <v>955</v>
      </c>
      <c r="L2349">
        <v>4</v>
      </c>
      <c r="M2349" t="s">
        <v>77</v>
      </c>
      <c r="N2349">
        <v>20.399999999999999</v>
      </c>
      <c r="O2349">
        <v>17.39</v>
      </c>
      <c r="P2349" t="s">
        <v>78</v>
      </c>
      <c r="Q2349" s="94">
        <v>45281.658333333333</v>
      </c>
      <c r="R2349">
        <v>81.599999999999994</v>
      </c>
      <c r="S2349">
        <v>69.56</v>
      </c>
      <c r="T2349" t="str">
        <f>VLOOKUP(E2349,zamiana!A:B,2,0)</f>
        <v>ALSTOM (ex. BT) CZL</v>
      </c>
    </row>
    <row r="2350" spans="1:20" x14ac:dyDescent="0.3">
      <c r="A2350" t="s">
        <v>6062</v>
      </c>
      <c r="B2350" s="2">
        <v>45245</v>
      </c>
      <c r="C2350" s="2">
        <v>45245</v>
      </c>
      <c r="D2350" s="2"/>
      <c r="E2350" t="s">
        <v>951</v>
      </c>
      <c r="F2350" t="s">
        <v>952</v>
      </c>
      <c r="G2350" t="s">
        <v>942</v>
      </c>
      <c r="H2350" t="s">
        <v>951</v>
      </c>
      <c r="I2350" t="s">
        <v>1394</v>
      </c>
      <c r="J2350" t="s">
        <v>1395</v>
      </c>
      <c r="K2350" t="s">
        <v>955</v>
      </c>
      <c r="L2350">
        <v>4</v>
      </c>
      <c r="M2350" t="s">
        <v>77</v>
      </c>
      <c r="N2350">
        <v>20.399999999999999</v>
      </c>
      <c r="O2350">
        <v>17.39</v>
      </c>
      <c r="P2350" t="s">
        <v>78</v>
      </c>
      <c r="Q2350" s="94">
        <v>45281.658333333333</v>
      </c>
      <c r="R2350">
        <v>81.599999999999994</v>
      </c>
      <c r="S2350">
        <v>69.56</v>
      </c>
      <c r="T2350" t="str">
        <f>VLOOKUP(E2350,zamiana!A:B,2,0)</f>
        <v>ALSTOM (ex. BT) CZL</v>
      </c>
    </row>
    <row r="2351" spans="1:20" x14ac:dyDescent="0.3">
      <c r="A2351" t="s">
        <v>6062</v>
      </c>
      <c r="B2351" s="2">
        <v>45245</v>
      </c>
      <c r="C2351" s="2">
        <v>45245</v>
      </c>
      <c r="D2351" s="2"/>
      <c r="E2351" t="s">
        <v>951</v>
      </c>
      <c r="F2351" t="s">
        <v>952</v>
      </c>
      <c r="G2351" t="s">
        <v>942</v>
      </c>
      <c r="H2351" t="s">
        <v>951</v>
      </c>
      <c r="I2351" t="s">
        <v>1413</v>
      </c>
      <c r="J2351" t="s">
        <v>1414</v>
      </c>
      <c r="K2351" t="s">
        <v>955</v>
      </c>
      <c r="L2351">
        <v>2</v>
      </c>
      <c r="M2351" t="s">
        <v>77</v>
      </c>
      <c r="N2351">
        <v>15.37</v>
      </c>
      <c r="O2351">
        <v>14.77</v>
      </c>
      <c r="P2351" t="s">
        <v>78</v>
      </c>
      <c r="Q2351" s="94">
        <v>45281.62777777778</v>
      </c>
      <c r="R2351">
        <v>30.74</v>
      </c>
      <c r="S2351">
        <v>29.54</v>
      </c>
      <c r="T2351" t="str">
        <f>VLOOKUP(E2351,zamiana!A:B,2,0)</f>
        <v>ALSTOM (ex. BT) CZL</v>
      </c>
    </row>
    <row r="2352" spans="1:20" x14ac:dyDescent="0.3">
      <c r="A2352" t="s">
        <v>6062</v>
      </c>
      <c r="B2352" s="2">
        <v>45245</v>
      </c>
      <c r="C2352" s="2">
        <v>45245</v>
      </c>
      <c r="D2352" s="2"/>
      <c r="E2352" t="s">
        <v>951</v>
      </c>
      <c r="F2352" t="s">
        <v>952</v>
      </c>
      <c r="G2352" t="s">
        <v>942</v>
      </c>
      <c r="H2352" t="s">
        <v>951</v>
      </c>
      <c r="I2352" t="s">
        <v>1413</v>
      </c>
      <c r="J2352" t="s">
        <v>1414</v>
      </c>
      <c r="K2352" t="s">
        <v>955</v>
      </c>
      <c r="L2352">
        <v>2</v>
      </c>
      <c r="M2352" t="s">
        <v>77</v>
      </c>
      <c r="N2352">
        <v>15.37</v>
      </c>
      <c r="O2352">
        <v>14.77</v>
      </c>
      <c r="P2352" t="s">
        <v>78</v>
      </c>
      <c r="Q2352" s="94">
        <v>45281.62777777778</v>
      </c>
      <c r="R2352">
        <v>30.74</v>
      </c>
      <c r="S2352">
        <v>29.54</v>
      </c>
      <c r="T2352" t="str">
        <f>VLOOKUP(E2352,zamiana!A:B,2,0)</f>
        <v>ALSTOM (ex. BT) CZL</v>
      </c>
    </row>
    <row r="2353" spans="1:20" x14ac:dyDescent="0.3">
      <c r="A2353" t="s">
        <v>6062</v>
      </c>
      <c r="B2353" s="2">
        <v>45245</v>
      </c>
      <c r="C2353" s="2">
        <v>45245</v>
      </c>
      <c r="D2353" s="2"/>
      <c r="E2353" t="s">
        <v>951</v>
      </c>
      <c r="F2353" t="s">
        <v>952</v>
      </c>
      <c r="G2353" t="s">
        <v>942</v>
      </c>
      <c r="H2353" t="s">
        <v>951</v>
      </c>
      <c r="I2353" t="s">
        <v>1386</v>
      </c>
      <c r="J2353" t="s">
        <v>1387</v>
      </c>
      <c r="K2353" t="s">
        <v>955</v>
      </c>
      <c r="L2353">
        <v>2</v>
      </c>
      <c r="M2353" t="s">
        <v>77</v>
      </c>
      <c r="N2353">
        <v>21.86</v>
      </c>
      <c r="O2353">
        <v>21.54</v>
      </c>
      <c r="P2353" t="s">
        <v>78</v>
      </c>
      <c r="Q2353" s="94">
        <v>45281.62777777778</v>
      </c>
      <c r="R2353">
        <v>43.72</v>
      </c>
      <c r="S2353">
        <v>43.08</v>
      </c>
      <c r="T2353" t="str">
        <f>VLOOKUP(E2353,zamiana!A:B,2,0)</f>
        <v>ALSTOM (ex. BT) CZL</v>
      </c>
    </row>
    <row r="2354" spans="1:20" x14ac:dyDescent="0.3">
      <c r="A2354" t="s">
        <v>6062</v>
      </c>
      <c r="B2354" s="2">
        <v>45245</v>
      </c>
      <c r="C2354" s="2">
        <v>45245</v>
      </c>
      <c r="D2354" s="2"/>
      <c r="E2354" t="s">
        <v>951</v>
      </c>
      <c r="F2354" t="s">
        <v>952</v>
      </c>
      <c r="G2354" t="s">
        <v>942</v>
      </c>
      <c r="H2354" t="s">
        <v>951</v>
      </c>
      <c r="I2354" t="s">
        <v>1386</v>
      </c>
      <c r="J2354" t="s">
        <v>1387</v>
      </c>
      <c r="K2354" t="s">
        <v>955</v>
      </c>
      <c r="L2354">
        <v>2</v>
      </c>
      <c r="M2354" t="s">
        <v>77</v>
      </c>
      <c r="N2354">
        <v>21.86</v>
      </c>
      <c r="O2354">
        <v>21.54</v>
      </c>
      <c r="P2354" t="s">
        <v>78</v>
      </c>
      <c r="Q2354" s="94">
        <v>45281.62777777778</v>
      </c>
      <c r="R2354">
        <v>43.72</v>
      </c>
      <c r="S2354">
        <v>43.08</v>
      </c>
      <c r="T2354" t="str">
        <f>VLOOKUP(E2354,zamiana!A:B,2,0)</f>
        <v>ALSTOM (ex. BT) CZL</v>
      </c>
    </row>
    <row r="2355" spans="1:20" x14ac:dyDescent="0.3">
      <c r="A2355" t="s">
        <v>6062</v>
      </c>
      <c r="B2355" s="2">
        <v>45245</v>
      </c>
      <c r="C2355" s="2">
        <v>45245</v>
      </c>
      <c r="D2355" s="2"/>
      <c r="E2355" t="s">
        <v>951</v>
      </c>
      <c r="F2355" t="s">
        <v>952</v>
      </c>
      <c r="G2355" t="s">
        <v>942</v>
      </c>
      <c r="H2355" t="s">
        <v>951</v>
      </c>
      <c r="I2355" t="s">
        <v>1104</v>
      </c>
      <c r="J2355" t="s">
        <v>1105</v>
      </c>
      <c r="K2355" t="s">
        <v>955</v>
      </c>
      <c r="L2355">
        <v>2</v>
      </c>
      <c r="M2355" t="s">
        <v>77</v>
      </c>
      <c r="N2355">
        <v>9.5</v>
      </c>
      <c r="O2355">
        <v>6.57</v>
      </c>
      <c r="P2355" t="s">
        <v>78</v>
      </c>
      <c r="Q2355" s="94">
        <v>45281.62777777778</v>
      </c>
      <c r="R2355">
        <v>19</v>
      </c>
      <c r="S2355">
        <v>13.14</v>
      </c>
      <c r="T2355" t="str">
        <f>VLOOKUP(E2355,zamiana!A:B,2,0)</f>
        <v>ALSTOM (ex. BT) CZL</v>
      </c>
    </row>
    <row r="2356" spans="1:20" x14ac:dyDescent="0.3">
      <c r="A2356" t="s">
        <v>6062</v>
      </c>
      <c r="B2356" s="2">
        <v>45245</v>
      </c>
      <c r="C2356" s="2">
        <v>45245</v>
      </c>
      <c r="D2356" s="2"/>
      <c r="E2356" t="s">
        <v>951</v>
      </c>
      <c r="F2356" t="s">
        <v>952</v>
      </c>
      <c r="G2356" t="s">
        <v>942</v>
      </c>
      <c r="H2356" t="s">
        <v>951</v>
      </c>
      <c r="I2356" t="s">
        <v>1104</v>
      </c>
      <c r="J2356" t="s">
        <v>1105</v>
      </c>
      <c r="K2356" t="s">
        <v>955</v>
      </c>
      <c r="L2356">
        <v>2</v>
      </c>
      <c r="M2356" t="s">
        <v>77</v>
      </c>
      <c r="N2356">
        <v>9.5</v>
      </c>
      <c r="O2356">
        <v>6.57</v>
      </c>
      <c r="P2356" t="s">
        <v>78</v>
      </c>
      <c r="Q2356" s="94">
        <v>45281.62777777778</v>
      </c>
      <c r="R2356">
        <v>19</v>
      </c>
      <c r="S2356">
        <v>13.14</v>
      </c>
      <c r="T2356" t="str">
        <f>VLOOKUP(E2356,zamiana!A:B,2,0)</f>
        <v>ALSTOM (ex. BT) CZL</v>
      </c>
    </row>
    <row r="2357" spans="1:20" x14ac:dyDescent="0.3">
      <c r="A2357" t="s">
        <v>6062</v>
      </c>
      <c r="B2357" s="2">
        <v>45245</v>
      </c>
      <c r="C2357" s="2">
        <v>45245</v>
      </c>
      <c r="D2357" s="2"/>
      <c r="E2357" t="s">
        <v>951</v>
      </c>
      <c r="F2357" t="s">
        <v>952</v>
      </c>
      <c r="G2357" t="s">
        <v>942</v>
      </c>
      <c r="H2357" t="s">
        <v>951</v>
      </c>
      <c r="I2357" t="s">
        <v>1104</v>
      </c>
      <c r="J2357" t="s">
        <v>1105</v>
      </c>
      <c r="K2357" t="s">
        <v>955</v>
      </c>
      <c r="L2357">
        <v>2</v>
      </c>
      <c r="M2357" t="s">
        <v>77</v>
      </c>
      <c r="N2357">
        <v>9.5</v>
      </c>
      <c r="O2357">
        <v>6.57</v>
      </c>
      <c r="P2357" t="s">
        <v>78</v>
      </c>
      <c r="Q2357" s="94">
        <v>45281.62777777778</v>
      </c>
      <c r="R2357">
        <v>19</v>
      </c>
      <c r="S2357">
        <v>13.14</v>
      </c>
      <c r="T2357" t="str">
        <f>VLOOKUP(E2357,zamiana!A:B,2,0)</f>
        <v>ALSTOM (ex. BT) CZL</v>
      </c>
    </row>
    <row r="2358" spans="1:20" x14ac:dyDescent="0.3">
      <c r="A2358" t="s">
        <v>6062</v>
      </c>
      <c r="B2358" s="2">
        <v>45245</v>
      </c>
      <c r="C2358" s="2">
        <v>45245</v>
      </c>
      <c r="D2358" s="2"/>
      <c r="E2358" t="s">
        <v>951</v>
      </c>
      <c r="F2358" t="s">
        <v>952</v>
      </c>
      <c r="G2358" t="s">
        <v>942</v>
      </c>
      <c r="H2358" t="s">
        <v>951</v>
      </c>
      <c r="I2358" t="s">
        <v>1104</v>
      </c>
      <c r="J2358" t="s">
        <v>1105</v>
      </c>
      <c r="K2358" t="s">
        <v>955</v>
      </c>
      <c r="L2358">
        <v>2</v>
      </c>
      <c r="M2358" t="s">
        <v>77</v>
      </c>
      <c r="N2358">
        <v>9.5</v>
      </c>
      <c r="O2358">
        <v>6.57</v>
      </c>
      <c r="P2358" t="s">
        <v>78</v>
      </c>
      <c r="Q2358" s="94">
        <v>45281.62777777778</v>
      </c>
      <c r="R2358">
        <v>19</v>
      </c>
      <c r="S2358">
        <v>13.14</v>
      </c>
      <c r="T2358" t="str">
        <f>VLOOKUP(E2358,zamiana!A:B,2,0)</f>
        <v>ALSTOM (ex. BT) CZL</v>
      </c>
    </row>
    <row r="2359" spans="1:20" x14ac:dyDescent="0.3">
      <c r="A2359" t="s">
        <v>6062</v>
      </c>
      <c r="B2359" s="2">
        <v>45245</v>
      </c>
      <c r="C2359" s="2">
        <v>45245</v>
      </c>
      <c r="D2359" s="2"/>
      <c r="E2359" t="s">
        <v>951</v>
      </c>
      <c r="F2359" t="s">
        <v>952</v>
      </c>
      <c r="G2359" t="s">
        <v>942</v>
      </c>
      <c r="H2359" t="s">
        <v>951</v>
      </c>
      <c r="I2359" t="s">
        <v>1104</v>
      </c>
      <c r="J2359" t="s">
        <v>1105</v>
      </c>
      <c r="K2359" t="s">
        <v>955</v>
      </c>
      <c r="L2359">
        <v>2</v>
      </c>
      <c r="M2359" t="s">
        <v>77</v>
      </c>
      <c r="N2359">
        <v>9.5</v>
      </c>
      <c r="O2359">
        <v>6.57</v>
      </c>
      <c r="P2359" t="s">
        <v>78</v>
      </c>
      <c r="Q2359" s="94">
        <v>45281.62777777778</v>
      </c>
      <c r="R2359">
        <v>19</v>
      </c>
      <c r="S2359">
        <v>13.14</v>
      </c>
      <c r="T2359" t="str">
        <f>VLOOKUP(E2359,zamiana!A:B,2,0)</f>
        <v>ALSTOM (ex. BT) CZL</v>
      </c>
    </row>
    <row r="2360" spans="1:20" x14ac:dyDescent="0.3">
      <c r="A2360" t="s">
        <v>6062</v>
      </c>
      <c r="B2360" s="2">
        <v>45245</v>
      </c>
      <c r="C2360" s="2">
        <v>45245</v>
      </c>
      <c r="D2360" s="2"/>
      <c r="E2360" t="s">
        <v>951</v>
      </c>
      <c r="F2360" t="s">
        <v>952</v>
      </c>
      <c r="G2360" t="s">
        <v>942</v>
      </c>
      <c r="H2360" t="s">
        <v>951</v>
      </c>
      <c r="I2360" t="s">
        <v>1104</v>
      </c>
      <c r="J2360" t="s">
        <v>1105</v>
      </c>
      <c r="K2360" t="s">
        <v>955</v>
      </c>
      <c r="L2360">
        <v>2</v>
      </c>
      <c r="M2360" t="s">
        <v>77</v>
      </c>
      <c r="N2360">
        <v>9.5</v>
      </c>
      <c r="O2360">
        <v>6.57</v>
      </c>
      <c r="P2360" t="s">
        <v>78</v>
      </c>
      <c r="Q2360" s="94">
        <v>45281.62777777778</v>
      </c>
      <c r="R2360">
        <v>19</v>
      </c>
      <c r="S2360">
        <v>13.14</v>
      </c>
      <c r="T2360" t="str">
        <f>VLOOKUP(E2360,zamiana!A:B,2,0)</f>
        <v>ALSTOM (ex. BT) CZL</v>
      </c>
    </row>
    <row r="2361" spans="1:20" x14ac:dyDescent="0.3">
      <c r="A2361" t="s">
        <v>6062</v>
      </c>
      <c r="B2361" s="2">
        <v>45245</v>
      </c>
      <c r="C2361" s="2">
        <v>45245</v>
      </c>
      <c r="D2361" s="2"/>
      <c r="E2361" t="s">
        <v>951</v>
      </c>
      <c r="F2361" t="s">
        <v>952</v>
      </c>
      <c r="G2361" t="s">
        <v>942</v>
      </c>
      <c r="H2361" t="s">
        <v>951</v>
      </c>
      <c r="I2361" t="s">
        <v>1104</v>
      </c>
      <c r="J2361" t="s">
        <v>1105</v>
      </c>
      <c r="K2361" t="s">
        <v>955</v>
      </c>
      <c r="L2361">
        <v>2</v>
      </c>
      <c r="M2361" t="s">
        <v>77</v>
      </c>
      <c r="N2361">
        <v>9.5</v>
      </c>
      <c r="O2361">
        <v>6.57</v>
      </c>
      <c r="P2361" t="s">
        <v>78</v>
      </c>
      <c r="Q2361" s="94">
        <v>45281.62777777778</v>
      </c>
      <c r="R2361">
        <v>19</v>
      </c>
      <c r="S2361">
        <v>13.14</v>
      </c>
      <c r="T2361" t="str">
        <f>VLOOKUP(E2361,zamiana!A:B,2,0)</f>
        <v>ALSTOM (ex. BT) CZL</v>
      </c>
    </row>
    <row r="2362" spans="1:20" x14ac:dyDescent="0.3">
      <c r="A2362" t="s">
        <v>6062</v>
      </c>
      <c r="B2362" s="2">
        <v>45245</v>
      </c>
      <c r="C2362" s="2">
        <v>45245</v>
      </c>
      <c r="D2362" s="2"/>
      <c r="E2362" t="s">
        <v>951</v>
      </c>
      <c r="F2362" t="s">
        <v>952</v>
      </c>
      <c r="G2362" t="s">
        <v>942</v>
      </c>
      <c r="H2362" t="s">
        <v>951</v>
      </c>
      <c r="I2362" t="s">
        <v>1558</v>
      </c>
      <c r="J2362" t="s">
        <v>1559</v>
      </c>
      <c r="K2362" t="s">
        <v>955</v>
      </c>
      <c r="L2362">
        <v>11</v>
      </c>
      <c r="M2362" t="s">
        <v>77</v>
      </c>
      <c r="N2362">
        <v>23.8</v>
      </c>
      <c r="O2362">
        <v>24.76</v>
      </c>
      <c r="P2362" t="s">
        <v>78</v>
      </c>
      <c r="Q2362" s="94">
        <v>45281.62777777778</v>
      </c>
      <c r="R2362">
        <v>261.8</v>
      </c>
      <c r="S2362">
        <v>272.36</v>
      </c>
      <c r="T2362" t="str">
        <f>VLOOKUP(E2362,zamiana!A:B,2,0)</f>
        <v>ALSTOM (ex. BT) CZL</v>
      </c>
    </row>
    <row r="2363" spans="1:20" x14ac:dyDescent="0.3">
      <c r="A2363" t="s">
        <v>6062</v>
      </c>
      <c r="B2363" s="2">
        <v>45245</v>
      </c>
      <c r="C2363" s="2">
        <v>45245</v>
      </c>
      <c r="D2363" s="2"/>
      <c r="E2363" t="s">
        <v>951</v>
      </c>
      <c r="F2363" t="s">
        <v>952</v>
      </c>
      <c r="G2363" t="s">
        <v>942</v>
      </c>
      <c r="H2363" t="s">
        <v>951</v>
      </c>
      <c r="I2363" t="s">
        <v>1558</v>
      </c>
      <c r="J2363" t="s">
        <v>1559</v>
      </c>
      <c r="K2363" t="s">
        <v>955</v>
      </c>
      <c r="L2363">
        <v>11</v>
      </c>
      <c r="M2363" t="s">
        <v>77</v>
      </c>
      <c r="N2363">
        <v>23.8</v>
      </c>
      <c r="O2363">
        <v>24.76</v>
      </c>
      <c r="P2363" t="s">
        <v>78</v>
      </c>
      <c r="Q2363" s="94">
        <v>45281.62777777778</v>
      </c>
      <c r="R2363">
        <v>261.8</v>
      </c>
      <c r="S2363">
        <v>272.36</v>
      </c>
      <c r="T2363" t="str">
        <f>VLOOKUP(E2363,zamiana!A:B,2,0)</f>
        <v>ALSTOM (ex. BT) CZL</v>
      </c>
    </row>
    <row r="2364" spans="1:20" x14ac:dyDescent="0.3">
      <c r="A2364" t="s">
        <v>6062</v>
      </c>
      <c r="B2364" s="2">
        <v>45245</v>
      </c>
      <c r="C2364" s="2">
        <v>45245</v>
      </c>
      <c r="D2364" s="2"/>
      <c r="E2364" t="s">
        <v>951</v>
      </c>
      <c r="F2364" t="s">
        <v>952</v>
      </c>
      <c r="G2364" t="s">
        <v>942</v>
      </c>
      <c r="H2364" t="s">
        <v>951</v>
      </c>
      <c r="I2364" t="s">
        <v>1558</v>
      </c>
      <c r="J2364" t="s">
        <v>1559</v>
      </c>
      <c r="K2364" t="s">
        <v>955</v>
      </c>
      <c r="L2364">
        <v>11</v>
      </c>
      <c r="M2364" t="s">
        <v>77</v>
      </c>
      <c r="N2364">
        <v>23.8</v>
      </c>
      <c r="O2364">
        <v>24.76</v>
      </c>
      <c r="P2364" t="s">
        <v>78</v>
      </c>
      <c r="Q2364" s="94">
        <v>45281.62777777778</v>
      </c>
      <c r="R2364">
        <v>261.8</v>
      </c>
      <c r="S2364">
        <v>272.36</v>
      </c>
      <c r="T2364" t="str">
        <f>VLOOKUP(E2364,zamiana!A:B,2,0)</f>
        <v>ALSTOM (ex. BT) CZL</v>
      </c>
    </row>
    <row r="2365" spans="1:20" x14ac:dyDescent="0.3">
      <c r="A2365" t="s">
        <v>6062</v>
      </c>
      <c r="B2365" s="2">
        <v>45245</v>
      </c>
      <c r="C2365" s="2">
        <v>45245</v>
      </c>
      <c r="D2365" s="2"/>
      <c r="E2365" t="s">
        <v>951</v>
      </c>
      <c r="F2365" t="s">
        <v>952</v>
      </c>
      <c r="G2365" t="s">
        <v>942</v>
      </c>
      <c r="H2365" t="s">
        <v>951</v>
      </c>
      <c r="I2365" t="s">
        <v>1558</v>
      </c>
      <c r="J2365" t="s">
        <v>1559</v>
      </c>
      <c r="K2365" t="s">
        <v>955</v>
      </c>
      <c r="L2365">
        <v>11</v>
      </c>
      <c r="M2365" t="s">
        <v>77</v>
      </c>
      <c r="N2365">
        <v>23.8</v>
      </c>
      <c r="O2365">
        <v>24.76</v>
      </c>
      <c r="P2365" t="s">
        <v>78</v>
      </c>
      <c r="Q2365" s="94">
        <v>45281.62777777778</v>
      </c>
      <c r="R2365">
        <v>261.8</v>
      </c>
      <c r="S2365">
        <v>272.36</v>
      </c>
      <c r="T2365" t="str">
        <f>VLOOKUP(E2365,zamiana!A:B,2,0)</f>
        <v>ALSTOM (ex. BT) CZL</v>
      </c>
    </row>
    <row r="2366" spans="1:20" x14ac:dyDescent="0.3">
      <c r="A2366" t="s">
        <v>6062</v>
      </c>
      <c r="B2366" s="2">
        <v>45245</v>
      </c>
      <c r="C2366" s="2">
        <v>45245</v>
      </c>
      <c r="D2366" s="2"/>
      <c r="E2366" t="s">
        <v>951</v>
      </c>
      <c r="F2366" t="s">
        <v>952</v>
      </c>
      <c r="G2366" t="s">
        <v>942</v>
      </c>
      <c r="H2366" t="s">
        <v>951</v>
      </c>
      <c r="I2366" t="s">
        <v>1558</v>
      </c>
      <c r="J2366" t="s">
        <v>1559</v>
      </c>
      <c r="K2366" t="s">
        <v>955</v>
      </c>
      <c r="L2366">
        <v>2</v>
      </c>
      <c r="M2366" t="s">
        <v>77</v>
      </c>
      <c r="N2366">
        <v>23.8</v>
      </c>
      <c r="O2366">
        <v>24.76</v>
      </c>
      <c r="P2366" t="s">
        <v>78</v>
      </c>
      <c r="Q2366" s="94">
        <v>45281.62777777778</v>
      </c>
      <c r="R2366">
        <v>47.6</v>
      </c>
      <c r="S2366">
        <v>49.52</v>
      </c>
      <c r="T2366" t="str">
        <f>VLOOKUP(E2366,zamiana!A:B,2,0)</f>
        <v>ALSTOM (ex. BT) CZL</v>
      </c>
    </row>
    <row r="2367" spans="1:20" x14ac:dyDescent="0.3">
      <c r="A2367" t="s">
        <v>6062</v>
      </c>
      <c r="B2367" s="2">
        <v>45245</v>
      </c>
      <c r="C2367" s="2">
        <v>45245</v>
      </c>
      <c r="D2367" s="2"/>
      <c r="E2367" t="s">
        <v>951</v>
      </c>
      <c r="F2367" t="s">
        <v>952</v>
      </c>
      <c r="G2367" t="s">
        <v>942</v>
      </c>
      <c r="H2367" t="s">
        <v>951</v>
      </c>
      <c r="I2367" t="s">
        <v>1403</v>
      </c>
      <c r="J2367" t="s">
        <v>1404</v>
      </c>
      <c r="K2367" t="s">
        <v>955</v>
      </c>
      <c r="L2367">
        <v>11</v>
      </c>
      <c r="M2367" t="s">
        <v>77</v>
      </c>
      <c r="N2367">
        <v>17.670000000000002</v>
      </c>
      <c r="O2367">
        <v>16.260000000000002</v>
      </c>
      <c r="P2367" t="s">
        <v>78</v>
      </c>
      <c r="Q2367" s="94">
        <v>45281.645138888889</v>
      </c>
      <c r="R2367">
        <v>194.37</v>
      </c>
      <c r="S2367">
        <v>178.86</v>
      </c>
      <c r="T2367" t="str">
        <f>VLOOKUP(E2367,zamiana!A:B,2,0)</f>
        <v>ALSTOM (ex. BT) CZL</v>
      </c>
    </row>
    <row r="2368" spans="1:20" x14ac:dyDescent="0.3">
      <c r="A2368" t="s">
        <v>6062</v>
      </c>
      <c r="B2368" s="2">
        <v>45245</v>
      </c>
      <c r="C2368" s="2">
        <v>45245</v>
      </c>
      <c r="D2368" s="2"/>
      <c r="E2368" t="s">
        <v>951</v>
      </c>
      <c r="F2368" t="s">
        <v>952</v>
      </c>
      <c r="G2368" t="s">
        <v>942</v>
      </c>
      <c r="H2368" t="s">
        <v>951</v>
      </c>
      <c r="I2368" t="s">
        <v>1403</v>
      </c>
      <c r="J2368" t="s">
        <v>1404</v>
      </c>
      <c r="K2368" t="s">
        <v>955</v>
      </c>
      <c r="L2368">
        <v>11</v>
      </c>
      <c r="M2368" t="s">
        <v>77</v>
      </c>
      <c r="N2368">
        <v>17.670000000000002</v>
      </c>
      <c r="O2368">
        <v>16.260000000000002</v>
      </c>
      <c r="P2368" t="s">
        <v>78</v>
      </c>
      <c r="Q2368" s="94">
        <v>45281.645138888889</v>
      </c>
      <c r="R2368">
        <v>194.37</v>
      </c>
      <c r="S2368">
        <v>178.86</v>
      </c>
      <c r="T2368" t="str">
        <f>VLOOKUP(E2368,zamiana!A:B,2,0)</f>
        <v>ALSTOM (ex. BT) CZL</v>
      </c>
    </row>
    <row r="2369" spans="1:20" x14ac:dyDescent="0.3">
      <c r="A2369" t="s">
        <v>6062</v>
      </c>
      <c r="B2369" s="2">
        <v>45245</v>
      </c>
      <c r="C2369" s="2">
        <v>45245</v>
      </c>
      <c r="D2369" s="2"/>
      <c r="E2369" t="s">
        <v>951</v>
      </c>
      <c r="F2369" t="s">
        <v>952</v>
      </c>
      <c r="G2369" t="s">
        <v>942</v>
      </c>
      <c r="H2369" t="s">
        <v>951</v>
      </c>
      <c r="I2369" t="s">
        <v>1403</v>
      </c>
      <c r="J2369" t="s">
        <v>1404</v>
      </c>
      <c r="K2369" t="s">
        <v>955</v>
      </c>
      <c r="L2369">
        <v>11</v>
      </c>
      <c r="M2369" t="s">
        <v>77</v>
      </c>
      <c r="N2369">
        <v>17.670000000000002</v>
      </c>
      <c r="O2369">
        <v>16.260000000000002</v>
      </c>
      <c r="P2369" t="s">
        <v>78</v>
      </c>
      <c r="Q2369" s="94">
        <v>45281.645138888889</v>
      </c>
      <c r="R2369">
        <v>194.37</v>
      </c>
      <c r="S2369">
        <v>178.86</v>
      </c>
      <c r="T2369" t="str">
        <f>VLOOKUP(E2369,zamiana!A:B,2,0)</f>
        <v>ALSTOM (ex. BT) CZL</v>
      </c>
    </row>
    <row r="2370" spans="1:20" x14ac:dyDescent="0.3">
      <c r="A2370" t="s">
        <v>6062</v>
      </c>
      <c r="B2370" s="2">
        <v>45245</v>
      </c>
      <c r="C2370" s="2">
        <v>45245</v>
      </c>
      <c r="D2370" s="2"/>
      <c r="E2370" t="s">
        <v>951</v>
      </c>
      <c r="F2370" t="s">
        <v>952</v>
      </c>
      <c r="G2370" t="s">
        <v>942</v>
      </c>
      <c r="H2370" t="s">
        <v>951</v>
      </c>
      <c r="I2370" t="s">
        <v>1403</v>
      </c>
      <c r="J2370" t="s">
        <v>1404</v>
      </c>
      <c r="K2370" t="s">
        <v>955</v>
      </c>
      <c r="L2370">
        <v>11</v>
      </c>
      <c r="M2370" t="s">
        <v>77</v>
      </c>
      <c r="N2370">
        <v>17.670000000000002</v>
      </c>
      <c r="O2370">
        <v>16.260000000000002</v>
      </c>
      <c r="P2370" t="s">
        <v>78</v>
      </c>
      <c r="Q2370" s="94">
        <v>45281.645138888889</v>
      </c>
      <c r="R2370">
        <v>194.37</v>
      </c>
      <c r="S2370">
        <v>178.86</v>
      </c>
      <c r="T2370" t="str">
        <f>VLOOKUP(E2370,zamiana!A:B,2,0)</f>
        <v>ALSTOM (ex. BT) CZL</v>
      </c>
    </row>
    <row r="2371" spans="1:20" x14ac:dyDescent="0.3">
      <c r="A2371" t="s">
        <v>6062</v>
      </c>
      <c r="B2371" s="2">
        <v>45245</v>
      </c>
      <c r="C2371" s="2">
        <v>45245</v>
      </c>
      <c r="D2371" s="2"/>
      <c r="E2371" t="s">
        <v>951</v>
      </c>
      <c r="F2371" t="s">
        <v>952</v>
      </c>
      <c r="G2371" t="s">
        <v>942</v>
      </c>
      <c r="H2371" t="s">
        <v>951</v>
      </c>
      <c r="I2371" t="s">
        <v>1403</v>
      </c>
      <c r="J2371" t="s">
        <v>1404</v>
      </c>
      <c r="K2371" t="s">
        <v>955</v>
      </c>
      <c r="L2371">
        <v>4</v>
      </c>
      <c r="M2371" t="s">
        <v>77</v>
      </c>
      <c r="N2371">
        <v>17.670000000000002</v>
      </c>
      <c r="O2371">
        <v>16.260000000000002</v>
      </c>
      <c r="P2371" t="s">
        <v>78</v>
      </c>
      <c r="Q2371" s="94">
        <v>45281.645138888889</v>
      </c>
      <c r="R2371">
        <v>70.680000000000007</v>
      </c>
      <c r="S2371">
        <v>65.040000000000006</v>
      </c>
      <c r="T2371" t="str">
        <f>VLOOKUP(E2371,zamiana!A:B,2,0)</f>
        <v>ALSTOM (ex. BT) CZL</v>
      </c>
    </row>
    <row r="2372" spans="1:20" x14ac:dyDescent="0.3">
      <c r="A2372" t="s">
        <v>6062</v>
      </c>
      <c r="B2372" s="2">
        <v>45245</v>
      </c>
      <c r="C2372" s="2">
        <v>45245</v>
      </c>
      <c r="D2372" s="2"/>
      <c r="E2372" t="s">
        <v>951</v>
      </c>
      <c r="F2372" t="s">
        <v>952</v>
      </c>
      <c r="G2372" t="s">
        <v>942</v>
      </c>
      <c r="H2372" t="s">
        <v>951</v>
      </c>
      <c r="I2372" t="s">
        <v>1403</v>
      </c>
      <c r="J2372" t="s">
        <v>1404</v>
      </c>
      <c r="K2372" t="s">
        <v>955</v>
      </c>
      <c r="L2372">
        <v>6</v>
      </c>
      <c r="M2372" t="s">
        <v>77</v>
      </c>
      <c r="N2372">
        <v>17.670000000000002</v>
      </c>
      <c r="O2372">
        <v>16.260000000000002</v>
      </c>
      <c r="P2372" t="s">
        <v>78</v>
      </c>
      <c r="Q2372" s="94">
        <v>45281.645138888889</v>
      </c>
      <c r="R2372">
        <v>106.02</v>
      </c>
      <c r="S2372">
        <v>97.56</v>
      </c>
      <c r="T2372" t="str">
        <f>VLOOKUP(E2372,zamiana!A:B,2,0)</f>
        <v>ALSTOM (ex. BT) CZL</v>
      </c>
    </row>
    <row r="2373" spans="1:20" x14ac:dyDescent="0.3">
      <c r="A2373" t="s">
        <v>6062</v>
      </c>
      <c r="B2373" s="2">
        <v>45245</v>
      </c>
      <c r="C2373" s="2">
        <v>45245</v>
      </c>
      <c r="D2373" s="2"/>
      <c r="E2373" t="s">
        <v>951</v>
      </c>
      <c r="F2373" t="s">
        <v>952</v>
      </c>
      <c r="G2373" t="s">
        <v>942</v>
      </c>
      <c r="H2373" t="s">
        <v>951</v>
      </c>
      <c r="I2373" t="s">
        <v>1600</v>
      </c>
      <c r="J2373" t="s">
        <v>1601</v>
      </c>
      <c r="K2373" t="s">
        <v>955</v>
      </c>
      <c r="L2373">
        <v>2</v>
      </c>
      <c r="M2373" t="s">
        <v>77</v>
      </c>
      <c r="N2373">
        <v>83.38</v>
      </c>
      <c r="O2373">
        <v>41.22</v>
      </c>
      <c r="P2373" t="s">
        <v>78</v>
      </c>
      <c r="Q2373" s="94">
        <v>45281.630555555559</v>
      </c>
      <c r="R2373">
        <v>166.76</v>
      </c>
      <c r="S2373">
        <v>82.44</v>
      </c>
      <c r="T2373" t="str">
        <f>VLOOKUP(E2373,zamiana!A:B,2,0)</f>
        <v>ALSTOM (ex. BT) CZL</v>
      </c>
    </row>
    <row r="2374" spans="1:20" x14ac:dyDescent="0.3">
      <c r="A2374" t="s">
        <v>6062</v>
      </c>
      <c r="B2374" s="2">
        <v>45245</v>
      </c>
      <c r="C2374" s="2">
        <v>45245</v>
      </c>
      <c r="D2374" s="2"/>
      <c r="E2374" t="s">
        <v>951</v>
      </c>
      <c r="F2374" t="s">
        <v>952</v>
      </c>
      <c r="G2374" t="s">
        <v>942</v>
      </c>
      <c r="H2374" t="s">
        <v>951</v>
      </c>
      <c r="I2374" t="s">
        <v>3731</v>
      </c>
      <c r="J2374" t="s">
        <v>3732</v>
      </c>
      <c r="K2374" t="s">
        <v>955</v>
      </c>
      <c r="L2374">
        <v>1</v>
      </c>
      <c r="M2374" t="s">
        <v>77</v>
      </c>
      <c r="N2374">
        <v>14.18</v>
      </c>
      <c r="O2374">
        <v>11</v>
      </c>
      <c r="P2374" t="s">
        <v>78</v>
      </c>
      <c r="Q2374" s="94">
        <v>45281.62777777778</v>
      </c>
      <c r="R2374">
        <v>14.18</v>
      </c>
      <c r="S2374">
        <v>11</v>
      </c>
      <c r="T2374" t="str">
        <f>VLOOKUP(E2374,zamiana!A:B,2,0)</f>
        <v>ALSTOM (ex. BT) CZL</v>
      </c>
    </row>
    <row r="2375" spans="1:20" x14ac:dyDescent="0.3">
      <c r="A2375" t="s">
        <v>6062</v>
      </c>
      <c r="B2375" s="2">
        <v>45245</v>
      </c>
      <c r="C2375" s="2">
        <v>45245</v>
      </c>
      <c r="D2375" s="2"/>
      <c r="E2375" t="s">
        <v>951</v>
      </c>
      <c r="F2375" t="s">
        <v>952</v>
      </c>
      <c r="G2375" t="s">
        <v>942</v>
      </c>
      <c r="H2375" t="s">
        <v>951</v>
      </c>
      <c r="I2375" t="s">
        <v>1321</v>
      </c>
      <c r="J2375" t="s">
        <v>1322</v>
      </c>
      <c r="K2375" t="s">
        <v>955</v>
      </c>
      <c r="L2375">
        <v>1</v>
      </c>
      <c r="M2375" t="s">
        <v>77</v>
      </c>
      <c r="N2375">
        <v>11.53</v>
      </c>
      <c r="O2375">
        <v>13.69</v>
      </c>
      <c r="P2375" t="s">
        <v>78</v>
      </c>
      <c r="Q2375" s="94">
        <v>45281.62777777778</v>
      </c>
      <c r="R2375">
        <v>11.53</v>
      </c>
      <c r="S2375">
        <v>13.69</v>
      </c>
      <c r="T2375" t="str">
        <f>VLOOKUP(E2375,zamiana!A:B,2,0)</f>
        <v>ALSTOM (ex. BT) CZL</v>
      </c>
    </row>
    <row r="2376" spans="1:20" x14ac:dyDescent="0.3">
      <c r="A2376" t="s">
        <v>6062</v>
      </c>
      <c r="B2376" s="2">
        <v>45245</v>
      </c>
      <c r="C2376" s="2">
        <v>45245</v>
      </c>
      <c r="D2376" s="2"/>
      <c r="E2376" t="s">
        <v>951</v>
      </c>
      <c r="F2376" t="s">
        <v>952</v>
      </c>
      <c r="G2376" t="s">
        <v>942</v>
      </c>
      <c r="H2376" t="s">
        <v>951</v>
      </c>
      <c r="I2376" t="s">
        <v>1321</v>
      </c>
      <c r="J2376" t="s">
        <v>1322</v>
      </c>
      <c r="K2376" t="s">
        <v>955</v>
      </c>
      <c r="L2376">
        <v>1</v>
      </c>
      <c r="M2376" t="s">
        <v>77</v>
      </c>
      <c r="N2376">
        <v>11.53</v>
      </c>
      <c r="O2376">
        <v>13.69</v>
      </c>
      <c r="P2376" t="s">
        <v>78</v>
      </c>
      <c r="Q2376" s="94">
        <v>45281.62777777778</v>
      </c>
      <c r="R2376">
        <v>11.53</v>
      </c>
      <c r="S2376">
        <v>13.69</v>
      </c>
      <c r="T2376" t="str">
        <f>VLOOKUP(E2376,zamiana!A:B,2,0)</f>
        <v>ALSTOM (ex. BT) CZL</v>
      </c>
    </row>
    <row r="2377" spans="1:20" x14ac:dyDescent="0.3">
      <c r="A2377" t="s">
        <v>6062</v>
      </c>
      <c r="B2377" s="2">
        <v>45245</v>
      </c>
      <c r="C2377" s="2">
        <v>45245</v>
      </c>
      <c r="D2377" s="2"/>
      <c r="E2377" t="s">
        <v>951</v>
      </c>
      <c r="F2377" t="s">
        <v>952</v>
      </c>
      <c r="G2377" t="s">
        <v>942</v>
      </c>
      <c r="H2377" t="s">
        <v>951</v>
      </c>
      <c r="I2377" t="s">
        <v>1321</v>
      </c>
      <c r="J2377" t="s">
        <v>1322</v>
      </c>
      <c r="K2377" t="s">
        <v>955</v>
      </c>
      <c r="L2377">
        <v>1</v>
      </c>
      <c r="M2377" t="s">
        <v>77</v>
      </c>
      <c r="N2377">
        <v>11.53</v>
      </c>
      <c r="O2377">
        <v>13.69</v>
      </c>
      <c r="P2377" t="s">
        <v>78</v>
      </c>
      <c r="Q2377" s="94">
        <v>45281.62777777778</v>
      </c>
      <c r="R2377">
        <v>11.53</v>
      </c>
      <c r="S2377">
        <v>13.69</v>
      </c>
      <c r="T2377" t="str">
        <f>VLOOKUP(E2377,zamiana!A:B,2,0)</f>
        <v>ALSTOM (ex. BT) CZL</v>
      </c>
    </row>
    <row r="2378" spans="1:20" x14ac:dyDescent="0.3">
      <c r="A2378" t="s">
        <v>6062</v>
      </c>
      <c r="B2378" s="2">
        <v>45245</v>
      </c>
      <c r="C2378" s="2">
        <v>45245</v>
      </c>
      <c r="D2378" s="2"/>
      <c r="E2378" t="s">
        <v>951</v>
      </c>
      <c r="F2378" t="s">
        <v>952</v>
      </c>
      <c r="G2378" t="s">
        <v>942</v>
      </c>
      <c r="H2378" t="s">
        <v>951</v>
      </c>
      <c r="I2378" t="s">
        <v>1321</v>
      </c>
      <c r="J2378" t="s">
        <v>1322</v>
      </c>
      <c r="K2378" t="s">
        <v>955</v>
      </c>
      <c r="L2378">
        <v>1</v>
      </c>
      <c r="M2378" t="s">
        <v>77</v>
      </c>
      <c r="N2378">
        <v>11.53</v>
      </c>
      <c r="O2378">
        <v>13.69</v>
      </c>
      <c r="P2378" t="s">
        <v>78</v>
      </c>
      <c r="Q2378" s="94">
        <v>45281.62777777778</v>
      </c>
      <c r="R2378">
        <v>11.53</v>
      </c>
      <c r="S2378">
        <v>13.69</v>
      </c>
      <c r="T2378" t="str">
        <f>VLOOKUP(E2378,zamiana!A:B,2,0)</f>
        <v>ALSTOM (ex. BT) CZL</v>
      </c>
    </row>
    <row r="2379" spans="1:20" x14ac:dyDescent="0.3">
      <c r="A2379" t="s">
        <v>6062</v>
      </c>
      <c r="B2379" s="2">
        <v>45245</v>
      </c>
      <c r="C2379" s="2">
        <v>45245</v>
      </c>
      <c r="D2379" s="2"/>
      <c r="E2379" t="s">
        <v>951</v>
      </c>
      <c r="F2379" t="s">
        <v>952</v>
      </c>
      <c r="G2379" t="s">
        <v>942</v>
      </c>
      <c r="H2379" t="s">
        <v>951</v>
      </c>
      <c r="I2379" t="s">
        <v>1321</v>
      </c>
      <c r="J2379" t="s">
        <v>1322</v>
      </c>
      <c r="K2379" t="s">
        <v>955</v>
      </c>
      <c r="L2379">
        <v>1</v>
      </c>
      <c r="M2379" t="s">
        <v>77</v>
      </c>
      <c r="N2379">
        <v>11.53</v>
      </c>
      <c r="O2379">
        <v>13.69</v>
      </c>
      <c r="P2379" t="s">
        <v>78</v>
      </c>
      <c r="Q2379" s="94">
        <v>45281.62777777778</v>
      </c>
      <c r="R2379">
        <v>11.53</v>
      </c>
      <c r="S2379">
        <v>13.69</v>
      </c>
      <c r="T2379" t="str">
        <f>VLOOKUP(E2379,zamiana!A:B,2,0)</f>
        <v>ALSTOM (ex. BT) CZL</v>
      </c>
    </row>
    <row r="2380" spans="1:20" x14ac:dyDescent="0.3">
      <c r="A2380" t="s">
        <v>6062</v>
      </c>
      <c r="B2380" s="2">
        <v>45245</v>
      </c>
      <c r="C2380" s="2">
        <v>45245</v>
      </c>
      <c r="D2380" s="2"/>
      <c r="E2380" t="s">
        <v>951</v>
      </c>
      <c r="F2380" t="s">
        <v>952</v>
      </c>
      <c r="G2380" t="s">
        <v>942</v>
      </c>
      <c r="H2380" t="s">
        <v>951</v>
      </c>
      <c r="I2380" t="s">
        <v>1321</v>
      </c>
      <c r="J2380" t="s">
        <v>1322</v>
      </c>
      <c r="K2380" t="s">
        <v>955</v>
      </c>
      <c r="L2380">
        <v>1</v>
      </c>
      <c r="M2380" t="s">
        <v>77</v>
      </c>
      <c r="N2380">
        <v>11.53</v>
      </c>
      <c r="O2380">
        <v>13.69</v>
      </c>
      <c r="P2380" t="s">
        <v>78</v>
      </c>
      <c r="Q2380" s="94">
        <v>45281.62777777778</v>
      </c>
      <c r="R2380">
        <v>11.53</v>
      </c>
      <c r="S2380">
        <v>13.69</v>
      </c>
      <c r="T2380" t="str">
        <f>VLOOKUP(E2380,zamiana!A:B,2,0)</f>
        <v>ALSTOM (ex. BT) CZL</v>
      </c>
    </row>
    <row r="2381" spans="1:20" x14ac:dyDescent="0.3">
      <c r="A2381" t="s">
        <v>6062</v>
      </c>
      <c r="B2381" s="2">
        <v>45245</v>
      </c>
      <c r="C2381" s="2">
        <v>45245</v>
      </c>
      <c r="D2381" s="2"/>
      <c r="E2381" t="s">
        <v>951</v>
      </c>
      <c r="F2381" t="s">
        <v>952</v>
      </c>
      <c r="G2381" t="s">
        <v>942</v>
      </c>
      <c r="H2381" t="s">
        <v>951</v>
      </c>
      <c r="I2381" t="s">
        <v>1321</v>
      </c>
      <c r="J2381" t="s">
        <v>1322</v>
      </c>
      <c r="K2381" t="s">
        <v>955</v>
      </c>
      <c r="L2381">
        <v>1</v>
      </c>
      <c r="M2381" t="s">
        <v>77</v>
      </c>
      <c r="N2381">
        <v>11.53</v>
      </c>
      <c r="O2381">
        <v>13.69</v>
      </c>
      <c r="P2381" t="s">
        <v>78</v>
      </c>
      <c r="Q2381" s="94">
        <v>45281.62777777778</v>
      </c>
      <c r="R2381">
        <v>11.53</v>
      </c>
      <c r="S2381">
        <v>13.69</v>
      </c>
      <c r="T2381" t="str">
        <f>VLOOKUP(E2381,zamiana!A:B,2,0)</f>
        <v>ALSTOM (ex. BT) CZL</v>
      </c>
    </row>
    <row r="2382" spans="1:20" x14ac:dyDescent="0.3">
      <c r="A2382" t="s">
        <v>6062</v>
      </c>
      <c r="B2382" s="2">
        <v>45245</v>
      </c>
      <c r="C2382" s="2">
        <v>45245</v>
      </c>
      <c r="D2382" s="2"/>
      <c r="E2382" t="s">
        <v>951</v>
      </c>
      <c r="F2382" t="s">
        <v>952</v>
      </c>
      <c r="G2382" t="s">
        <v>942</v>
      </c>
      <c r="H2382" t="s">
        <v>951</v>
      </c>
      <c r="I2382" t="s">
        <v>1321</v>
      </c>
      <c r="J2382" t="s">
        <v>1322</v>
      </c>
      <c r="K2382" t="s">
        <v>955</v>
      </c>
      <c r="L2382">
        <v>1</v>
      </c>
      <c r="M2382" t="s">
        <v>77</v>
      </c>
      <c r="N2382">
        <v>11.53</v>
      </c>
      <c r="O2382">
        <v>13.69</v>
      </c>
      <c r="P2382" t="s">
        <v>78</v>
      </c>
      <c r="Q2382" s="94">
        <v>45281.62777777778</v>
      </c>
      <c r="R2382">
        <v>11.53</v>
      </c>
      <c r="S2382">
        <v>13.69</v>
      </c>
      <c r="T2382" t="str">
        <f>VLOOKUP(E2382,zamiana!A:B,2,0)</f>
        <v>ALSTOM (ex. BT) CZL</v>
      </c>
    </row>
    <row r="2383" spans="1:20" x14ac:dyDescent="0.3">
      <c r="A2383" t="s">
        <v>6062</v>
      </c>
      <c r="B2383" s="2">
        <v>45245</v>
      </c>
      <c r="C2383" s="2">
        <v>45245</v>
      </c>
      <c r="D2383" s="2"/>
      <c r="E2383" t="s">
        <v>951</v>
      </c>
      <c r="F2383" t="s">
        <v>952</v>
      </c>
      <c r="G2383" t="s">
        <v>942</v>
      </c>
      <c r="H2383" t="s">
        <v>951</v>
      </c>
      <c r="I2383" t="s">
        <v>1321</v>
      </c>
      <c r="J2383" t="s">
        <v>1322</v>
      </c>
      <c r="K2383" t="s">
        <v>955</v>
      </c>
      <c r="L2383">
        <v>1</v>
      </c>
      <c r="M2383" t="s">
        <v>77</v>
      </c>
      <c r="N2383">
        <v>11.53</v>
      </c>
      <c r="O2383">
        <v>13.69</v>
      </c>
      <c r="P2383" t="s">
        <v>78</v>
      </c>
      <c r="Q2383" s="94">
        <v>45281.62777777778</v>
      </c>
      <c r="R2383">
        <v>11.53</v>
      </c>
      <c r="S2383">
        <v>13.69</v>
      </c>
      <c r="T2383" t="str">
        <f>VLOOKUP(E2383,zamiana!A:B,2,0)</f>
        <v>ALSTOM (ex. BT) CZL</v>
      </c>
    </row>
    <row r="2384" spans="1:20" x14ac:dyDescent="0.3">
      <c r="A2384" t="s">
        <v>6062</v>
      </c>
      <c r="B2384" s="2">
        <v>45245</v>
      </c>
      <c r="C2384" s="2">
        <v>45245</v>
      </c>
      <c r="D2384" s="2"/>
      <c r="E2384" t="s">
        <v>951</v>
      </c>
      <c r="F2384" t="s">
        <v>952</v>
      </c>
      <c r="G2384" t="s">
        <v>942</v>
      </c>
      <c r="H2384" t="s">
        <v>951</v>
      </c>
      <c r="I2384" t="s">
        <v>1321</v>
      </c>
      <c r="J2384" t="s">
        <v>1322</v>
      </c>
      <c r="K2384" t="s">
        <v>955</v>
      </c>
      <c r="L2384">
        <v>1</v>
      </c>
      <c r="M2384" t="s">
        <v>77</v>
      </c>
      <c r="N2384">
        <v>11.53</v>
      </c>
      <c r="O2384">
        <v>13.69</v>
      </c>
      <c r="P2384" t="s">
        <v>78</v>
      </c>
      <c r="Q2384" s="94">
        <v>45281.62777777778</v>
      </c>
      <c r="R2384">
        <v>11.53</v>
      </c>
      <c r="S2384">
        <v>13.69</v>
      </c>
      <c r="T2384" t="str">
        <f>VLOOKUP(E2384,zamiana!A:B,2,0)</f>
        <v>ALSTOM (ex. BT) CZL</v>
      </c>
    </row>
    <row r="2385" spans="1:20" x14ac:dyDescent="0.3">
      <c r="A2385" t="s">
        <v>6062</v>
      </c>
      <c r="B2385" s="2">
        <v>45245</v>
      </c>
      <c r="C2385" s="2">
        <v>45245</v>
      </c>
      <c r="D2385" s="2"/>
      <c r="E2385" t="s">
        <v>951</v>
      </c>
      <c r="F2385" t="s">
        <v>952</v>
      </c>
      <c r="G2385" t="s">
        <v>942</v>
      </c>
      <c r="H2385" t="s">
        <v>951</v>
      </c>
      <c r="I2385" t="s">
        <v>2046</v>
      </c>
      <c r="J2385" t="s">
        <v>2047</v>
      </c>
      <c r="K2385" t="s">
        <v>955</v>
      </c>
      <c r="L2385">
        <v>30</v>
      </c>
      <c r="M2385" t="s">
        <v>77</v>
      </c>
      <c r="N2385">
        <v>10.95</v>
      </c>
      <c r="O2385">
        <v>6.89</v>
      </c>
      <c r="P2385" t="s">
        <v>78</v>
      </c>
      <c r="Q2385" s="94">
        <v>45281.62777777778</v>
      </c>
      <c r="R2385">
        <v>328.5</v>
      </c>
      <c r="S2385">
        <v>206.7</v>
      </c>
      <c r="T2385" t="str">
        <f>VLOOKUP(E2385,zamiana!A:B,2,0)</f>
        <v>ALSTOM (ex. BT) CZL</v>
      </c>
    </row>
    <row r="2386" spans="1:20" x14ac:dyDescent="0.3">
      <c r="A2386" t="s">
        <v>6062</v>
      </c>
      <c r="B2386" s="2">
        <v>45245</v>
      </c>
      <c r="C2386" s="2">
        <v>45245</v>
      </c>
      <c r="D2386" s="2"/>
      <c r="E2386" t="s">
        <v>951</v>
      </c>
      <c r="F2386" t="s">
        <v>952</v>
      </c>
      <c r="G2386" t="s">
        <v>942</v>
      </c>
      <c r="H2386" t="s">
        <v>951</v>
      </c>
      <c r="I2386" t="s">
        <v>1286</v>
      </c>
      <c r="J2386" t="s">
        <v>1287</v>
      </c>
      <c r="K2386" t="s">
        <v>955</v>
      </c>
      <c r="L2386">
        <v>13</v>
      </c>
      <c r="M2386" t="s">
        <v>77</v>
      </c>
      <c r="N2386">
        <v>15.5</v>
      </c>
      <c r="O2386">
        <v>11.66</v>
      </c>
      <c r="P2386" t="s">
        <v>78</v>
      </c>
      <c r="Q2386" s="94">
        <v>45281.62777777778</v>
      </c>
      <c r="R2386">
        <v>201.5</v>
      </c>
      <c r="S2386">
        <v>151.58000000000001</v>
      </c>
      <c r="T2386" t="str">
        <f>VLOOKUP(E2386,zamiana!A:B,2,0)</f>
        <v>ALSTOM (ex. BT) CZL</v>
      </c>
    </row>
    <row r="2387" spans="1:20" x14ac:dyDescent="0.3">
      <c r="A2387" t="s">
        <v>6062</v>
      </c>
      <c r="B2387" s="2">
        <v>45245</v>
      </c>
      <c r="C2387" s="2">
        <v>45245</v>
      </c>
      <c r="D2387" s="2"/>
      <c r="E2387" t="s">
        <v>951</v>
      </c>
      <c r="F2387" t="s">
        <v>952</v>
      </c>
      <c r="G2387" t="s">
        <v>942</v>
      </c>
      <c r="H2387" t="s">
        <v>951</v>
      </c>
      <c r="I2387" t="s">
        <v>1290</v>
      </c>
      <c r="J2387" t="s">
        <v>1291</v>
      </c>
      <c r="K2387" t="s">
        <v>955</v>
      </c>
      <c r="L2387">
        <v>10</v>
      </c>
      <c r="M2387" t="s">
        <v>77</v>
      </c>
      <c r="N2387">
        <v>54.32</v>
      </c>
      <c r="O2387">
        <v>10.67</v>
      </c>
      <c r="P2387" t="s">
        <v>78</v>
      </c>
      <c r="Q2387" s="94">
        <v>45281.62777777778</v>
      </c>
      <c r="R2387">
        <v>543.20000000000005</v>
      </c>
      <c r="S2387">
        <v>106.7</v>
      </c>
      <c r="T2387" t="str">
        <f>VLOOKUP(E2387,zamiana!A:B,2,0)</f>
        <v>ALSTOM (ex. BT) CZL</v>
      </c>
    </row>
    <row r="2388" spans="1:20" x14ac:dyDescent="0.3">
      <c r="A2388" t="s">
        <v>6062</v>
      </c>
      <c r="B2388" s="2">
        <v>45245</v>
      </c>
      <c r="C2388" s="2">
        <v>45245</v>
      </c>
      <c r="D2388" s="2"/>
      <c r="E2388" t="s">
        <v>951</v>
      </c>
      <c r="F2388" t="s">
        <v>952</v>
      </c>
      <c r="G2388" t="s">
        <v>942</v>
      </c>
      <c r="H2388" t="s">
        <v>951</v>
      </c>
      <c r="I2388" t="s">
        <v>1149</v>
      </c>
      <c r="J2388" t="s">
        <v>1150</v>
      </c>
      <c r="K2388" t="s">
        <v>955</v>
      </c>
      <c r="L2388">
        <v>25</v>
      </c>
      <c r="M2388" t="s">
        <v>77</v>
      </c>
      <c r="N2388">
        <v>12.63</v>
      </c>
      <c r="O2388">
        <v>9.5500000000000007</v>
      </c>
      <c r="P2388" t="s">
        <v>78</v>
      </c>
      <c r="Q2388" s="94">
        <v>45281.647916666669</v>
      </c>
      <c r="R2388">
        <v>315.75</v>
      </c>
      <c r="S2388">
        <v>238.75</v>
      </c>
      <c r="T2388" t="str">
        <f>VLOOKUP(E2388,zamiana!A:B,2,0)</f>
        <v>ALSTOM (ex. BT) CZL</v>
      </c>
    </row>
    <row r="2389" spans="1:20" x14ac:dyDescent="0.3">
      <c r="A2389" t="s">
        <v>6062</v>
      </c>
      <c r="B2389" s="2">
        <v>45245</v>
      </c>
      <c r="C2389" s="2">
        <v>45245</v>
      </c>
      <c r="D2389" s="2"/>
      <c r="E2389" t="s">
        <v>951</v>
      </c>
      <c r="F2389" t="s">
        <v>952</v>
      </c>
      <c r="G2389" t="s">
        <v>942</v>
      </c>
      <c r="H2389" t="s">
        <v>951</v>
      </c>
      <c r="I2389" t="s">
        <v>2078</v>
      </c>
      <c r="J2389" t="s">
        <v>2079</v>
      </c>
      <c r="K2389" t="s">
        <v>955</v>
      </c>
      <c r="L2389">
        <v>10</v>
      </c>
      <c r="M2389" t="s">
        <v>77</v>
      </c>
      <c r="N2389">
        <v>10.38</v>
      </c>
      <c r="O2389">
        <v>9.94</v>
      </c>
      <c r="P2389" t="s">
        <v>78</v>
      </c>
      <c r="Q2389" s="94">
        <v>45281.62777777778</v>
      </c>
      <c r="R2389">
        <v>103.8</v>
      </c>
      <c r="S2389">
        <v>99.4</v>
      </c>
      <c r="T2389" t="str">
        <f>VLOOKUP(E2389,zamiana!A:B,2,0)</f>
        <v>ALSTOM (ex. BT) CZL</v>
      </c>
    </row>
    <row r="2390" spans="1:20" x14ac:dyDescent="0.3">
      <c r="A2390" t="s">
        <v>6062</v>
      </c>
      <c r="B2390" s="2">
        <v>45245</v>
      </c>
      <c r="C2390" s="2">
        <v>45245</v>
      </c>
      <c r="D2390" s="2"/>
      <c r="E2390" t="s">
        <v>951</v>
      </c>
      <c r="F2390" t="s">
        <v>952</v>
      </c>
      <c r="G2390" t="s">
        <v>942</v>
      </c>
      <c r="H2390" t="s">
        <v>951</v>
      </c>
      <c r="I2390" t="s">
        <v>2078</v>
      </c>
      <c r="J2390" t="s">
        <v>2079</v>
      </c>
      <c r="K2390" t="s">
        <v>955</v>
      </c>
      <c r="L2390">
        <v>5</v>
      </c>
      <c r="M2390" t="s">
        <v>77</v>
      </c>
      <c r="N2390">
        <v>10.38</v>
      </c>
      <c r="O2390">
        <v>9.94</v>
      </c>
      <c r="P2390" t="s">
        <v>78</v>
      </c>
      <c r="Q2390" s="94">
        <v>45281.62777777778</v>
      </c>
      <c r="R2390">
        <v>51.9</v>
      </c>
      <c r="S2390">
        <v>49.7</v>
      </c>
      <c r="T2390" t="str">
        <f>VLOOKUP(E2390,zamiana!A:B,2,0)</f>
        <v>ALSTOM (ex. BT) CZL</v>
      </c>
    </row>
    <row r="2391" spans="1:20" x14ac:dyDescent="0.3">
      <c r="A2391" t="s">
        <v>6062</v>
      </c>
      <c r="B2391" s="2">
        <v>45245</v>
      </c>
      <c r="C2391" s="2">
        <v>45245</v>
      </c>
      <c r="D2391" s="2"/>
      <c r="E2391" t="s">
        <v>951</v>
      </c>
      <c r="F2391" t="s">
        <v>952</v>
      </c>
      <c r="G2391" t="s">
        <v>942</v>
      </c>
      <c r="H2391" t="s">
        <v>951</v>
      </c>
      <c r="I2391" t="s">
        <v>1220</v>
      </c>
      <c r="J2391" t="s">
        <v>1221</v>
      </c>
      <c r="K2391" t="s">
        <v>955</v>
      </c>
      <c r="L2391">
        <v>11</v>
      </c>
      <c r="M2391" t="s">
        <v>77</v>
      </c>
      <c r="N2391">
        <v>10.07</v>
      </c>
      <c r="O2391">
        <v>11.07</v>
      </c>
      <c r="P2391" t="s">
        <v>78</v>
      </c>
      <c r="Q2391" s="94">
        <v>45281.62777777778</v>
      </c>
      <c r="R2391">
        <v>110.77</v>
      </c>
      <c r="S2391">
        <v>121.77</v>
      </c>
      <c r="T2391" t="str">
        <f>VLOOKUP(E2391,zamiana!A:B,2,0)</f>
        <v>ALSTOM (ex. BT) CZL</v>
      </c>
    </row>
    <row r="2392" spans="1:20" x14ac:dyDescent="0.3">
      <c r="A2392" t="s">
        <v>6062</v>
      </c>
      <c r="B2392" s="2">
        <v>45245</v>
      </c>
      <c r="C2392" s="2">
        <v>45245</v>
      </c>
      <c r="D2392" s="2"/>
      <c r="E2392" t="s">
        <v>951</v>
      </c>
      <c r="F2392" t="s">
        <v>952</v>
      </c>
      <c r="G2392" t="s">
        <v>942</v>
      </c>
      <c r="H2392" t="s">
        <v>951</v>
      </c>
      <c r="I2392" t="s">
        <v>1270</v>
      </c>
      <c r="J2392" t="s">
        <v>1271</v>
      </c>
      <c r="K2392" t="s">
        <v>955</v>
      </c>
      <c r="L2392">
        <v>1</v>
      </c>
      <c r="M2392" t="s">
        <v>77</v>
      </c>
      <c r="N2392">
        <v>57.24</v>
      </c>
      <c r="O2392">
        <v>11.07</v>
      </c>
      <c r="P2392" t="s">
        <v>78</v>
      </c>
      <c r="Q2392" s="94">
        <v>45281.644444444442</v>
      </c>
      <c r="R2392">
        <v>57.24</v>
      </c>
      <c r="S2392">
        <v>11.07</v>
      </c>
      <c r="T2392" t="str">
        <f>VLOOKUP(E2392,zamiana!A:B,2,0)</f>
        <v>ALSTOM (ex. BT) CZL</v>
      </c>
    </row>
    <row r="2393" spans="1:20" x14ac:dyDescent="0.3">
      <c r="A2393" t="s">
        <v>6062</v>
      </c>
      <c r="B2393" s="2">
        <v>45245</v>
      </c>
      <c r="C2393" s="2">
        <v>45245</v>
      </c>
      <c r="D2393" s="2"/>
      <c r="E2393" t="s">
        <v>951</v>
      </c>
      <c r="F2393" t="s">
        <v>952</v>
      </c>
      <c r="G2393" t="s">
        <v>942</v>
      </c>
      <c r="H2393" t="s">
        <v>951</v>
      </c>
      <c r="I2393" t="s">
        <v>1270</v>
      </c>
      <c r="J2393" t="s">
        <v>1271</v>
      </c>
      <c r="K2393" t="s">
        <v>955</v>
      </c>
      <c r="L2393">
        <v>1</v>
      </c>
      <c r="M2393" t="s">
        <v>77</v>
      </c>
      <c r="N2393">
        <v>57.24</v>
      </c>
      <c r="O2393">
        <v>11.07</v>
      </c>
      <c r="P2393" t="s">
        <v>78</v>
      </c>
      <c r="Q2393" s="94">
        <v>45281.644444444442</v>
      </c>
      <c r="R2393">
        <v>57.24</v>
      </c>
      <c r="S2393">
        <v>11.07</v>
      </c>
      <c r="T2393" t="str">
        <f>VLOOKUP(E2393,zamiana!A:B,2,0)</f>
        <v>ALSTOM (ex. BT) CZL</v>
      </c>
    </row>
    <row r="2394" spans="1:20" x14ac:dyDescent="0.3">
      <c r="A2394" t="s">
        <v>6062</v>
      </c>
      <c r="B2394" s="2">
        <v>45245</v>
      </c>
      <c r="C2394" s="2">
        <v>45245</v>
      </c>
      <c r="D2394" s="2"/>
      <c r="E2394" t="s">
        <v>951</v>
      </c>
      <c r="F2394" t="s">
        <v>952</v>
      </c>
      <c r="G2394" t="s">
        <v>942</v>
      </c>
      <c r="H2394" t="s">
        <v>951</v>
      </c>
      <c r="I2394" t="s">
        <v>1270</v>
      </c>
      <c r="J2394" t="s">
        <v>1271</v>
      </c>
      <c r="K2394" t="s">
        <v>955</v>
      </c>
      <c r="L2394">
        <v>1</v>
      </c>
      <c r="M2394" t="s">
        <v>77</v>
      </c>
      <c r="N2394">
        <v>57.24</v>
      </c>
      <c r="O2394">
        <v>11.07</v>
      </c>
      <c r="P2394" t="s">
        <v>78</v>
      </c>
      <c r="Q2394" s="94">
        <v>45281.644444444442</v>
      </c>
      <c r="R2394">
        <v>57.24</v>
      </c>
      <c r="S2394">
        <v>11.07</v>
      </c>
      <c r="T2394" t="str">
        <f>VLOOKUP(E2394,zamiana!A:B,2,0)</f>
        <v>ALSTOM (ex. BT) CZL</v>
      </c>
    </row>
    <row r="2395" spans="1:20" x14ac:dyDescent="0.3">
      <c r="A2395" t="s">
        <v>6062</v>
      </c>
      <c r="B2395" s="2">
        <v>45245</v>
      </c>
      <c r="C2395" s="2">
        <v>45245</v>
      </c>
      <c r="D2395" s="2"/>
      <c r="E2395" t="s">
        <v>951</v>
      </c>
      <c r="F2395" t="s">
        <v>952</v>
      </c>
      <c r="G2395" t="s">
        <v>942</v>
      </c>
      <c r="H2395" t="s">
        <v>951</v>
      </c>
      <c r="I2395" t="s">
        <v>1117</v>
      </c>
      <c r="J2395" t="s">
        <v>1118</v>
      </c>
      <c r="K2395" t="s">
        <v>955</v>
      </c>
      <c r="L2395">
        <v>4</v>
      </c>
      <c r="M2395" t="s">
        <v>77</v>
      </c>
      <c r="N2395">
        <v>7.33</v>
      </c>
      <c r="O2395">
        <v>8.0500000000000007</v>
      </c>
      <c r="P2395" t="s">
        <v>78</v>
      </c>
      <c r="Q2395" s="94">
        <v>45281.62777777778</v>
      </c>
      <c r="R2395">
        <v>29.32</v>
      </c>
      <c r="S2395">
        <v>32.200000000000003</v>
      </c>
      <c r="T2395" t="str">
        <f>VLOOKUP(E2395,zamiana!A:B,2,0)</f>
        <v>ALSTOM (ex. BT) CZL</v>
      </c>
    </row>
    <row r="2396" spans="1:20" x14ac:dyDescent="0.3">
      <c r="A2396" t="s">
        <v>6062</v>
      </c>
      <c r="B2396" s="2">
        <v>45245</v>
      </c>
      <c r="C2396" s="2">
        <v>45245</v>
      </c>
      <c r="D2396" s="2"/>
      <c r="E2396" t="s">
        <v>951</v>
      </c>
      <c r="F2396" t="s">
        <v>952</v>
      </c>
      <c r="G2396" t="s">
        <v>942</v>
      </c>
      <c r="H2396" t="s">
        <v>951</v>
      </c>
      <c r="I2396" t="s">
        <v>1117</v>
      </c>
      <c r="J2396" t="s">
        <v>1118</v>
      </c>
      <c r="K2396" t="s">
        <v>955</v>
      </c>
      <c r="L2396">
        <v>4</v>
      </c>
      <c r="M2396" t="s">
        <v>77</v>
      </c>
      <c r="N2396">
        <v>7.33</v>
      </c>
      <c r="O2396">
        <v>8.0500000000000007</v>
      </c>
      <c r="P2396" t="s">
        <v>78</v>
      </c>
      <c r="Q2396" s="94">
        <v>45281.62777777778</v>
      </c>
      <c r="R2396">
        <v>29.32</v>
      </c>
      <c r="S2396">
        <v>32.200000000000003</v>
      </c>
      <c r="T2396" t="str">
        <f>VLOOKUP(E2396,zamiana!A:B,2,0)</f>
        <v>ALSTOM (ex. BT) CZL</v>
      </c>
    </row>
    <row r="2397" spans="1:20" x14ac:dyDescent="0.3">
      <c r="A2397" t="s">
        <v>6062</v>
      </c>
      <c r="B2397" s="2">
        <v>45245</v>
      </c>
      <c r="C2397" s="2">
        <v>45245</v>
      </c>
      <c r="D2397" s="2"/>
      <c r="E2397" t="s">
        <v>951</v>
      </c>
      <c r="F2397" t="s">
        <v>952</v>
      </c>
      <c r="G2397" t="s">
        <v>942</v>
      </c>
      <c r="H2397" t="s">
        <v>951</v>
      </c>
      <c r="I2397" t="s">
        <v>1117</v>
      </c>
      <c r="J2397" t="s">
        <v>1118</v>
      </c>
      <c r="K2397" t="s">
        <v>955</v>
      </c>
      <c r="L2397">
        <v>2</v>
      </c>
      <c r="M2397" t="s">
        <v>77</v>
      </c>
      <c r="N2397">
        <v>7.33</v>
      </c>
      <c r="O2397">
        <v>8.0500000000000007</v>
      </c>
      <c r="P2397" t="s">
        <v>78</v>
      </c>
      <c r="Q2397" s="94">
        <v>45281.62777777778</v>
      </c>
      <c r="R2397">
        <v>14.66</v>
      </c>
      <c r="S2397">
        <v>16.100000000000001</v>
      </c>
      <c r="T2397" t="str">
        <f>VLOOKUP(E2397,zamiana!A:B,2,0)</f>
        <v>ALSTOM (ex. BT) CZL</v>
      </c>
    </row>
    <row r="2398" spans="1:20" x14ac:dyDescent="0.3">
      <c r="A2398" t="s">
        <v>6062</v>
      </c>
      <c r="B2398" s="2">
        <v>45245</v>
      </c>
      <c r="C2398" s="2">
        <v>45245</v>
      </c>
      <c r="D2398" s="2"/>
      <c r="E2398" t="s">
        <v>951</v>
      </c>
      <c r="F2398" t="s">
        <v>952</v>
      </c>
      <c r="G2398" t="s">
        <v>942</v>
      </c>
      <c r="H2398" t="s">
        <v>951</v>
      </c>
      <c r="I2398" t="s">
        <v>1117</v>
      </c>
      <c r="J2398" t="s">
        <v>1118</v>
      </c>
      <c r="K2398" t="s">
        <v>955</v>
      </c>
      <c r="L2398">
        <v>2</v>
      </c>
      <c r="M2398" t="s">
        <v>77</v>
      </c>
      <c r="N2398">
        <v>7.33</v>
      </c>
      <c r="O2398">
        <v>8.0500000000000007</v>
      </c>
      <c r="P2398" t="s">
        <v>78</v>
      </c>
      <c r="Q2398" s="94">
        <v>45281.62777777778</v>
      </c>
      <c r="R2398">
        <v>14.66</v>
      </c>
      <c r="S2398">
        <v>16.100000000000001</v>
      </c>
      <c r="T2398" t="str">
        <f>VLOOKUP(E2398,zamiana!A:B,2,0)</f>
        <v>ALSTOM (ex. BT) CZL</v>
      </c>
    </row>
    <row r="2399" spans="1:20" x14ac:dyDescent="0.3">
      <c r="A2399" t="s">
        <v>6062</v>
      </c>
      <c r="B2399" s="2">
        <v>45245</v>
      </c>
      <c r="C2399" s="2">
        <v>45245</v>
      </c>
      <c r="D2399" s="2"/>
      <c r="E2399" t="s">
        <v>951</v>
      </c>
      <c r="F2399" t="s">
        <v>952</v>
      </c>
      <c r="G2399" t="s">
        <v>942</v>
      </c>
      <c r="H2399" t="s">
        <v>951</v>
      </c>
      <c r="I2399" t="s">
        <v>1117</v>
      </c>
      <c r="J2399" t="s">
        <v>1118</v>
      </c>
      <c r="K2399" t="s">
        <v>955</v>
      </c>
      <c r="L2399">
        <v>4</v>
      </c>
      <c r="M2399" t="s">
        <v>77</v>
      </c>
      <c r="N2399">
        <v>7.33</v>
      </c>
      <c r="O2399">
        <v>8.0500000000000007</v>
      </c>
      <c r="P2399" t="s">
        <v>78</v>
      </c>
      <c r="Q2399" s="94">
        <v>45281.62777777778</v>
      </c>
      <c r="R2399">
        <v>29.32</v>
      </c>
      <c r="S2399">
        <v>32.200000000000003</v>
      </c>
      <c r="T2399" t="str">
        <f>VLOOKUP(E2399,zamiana!A:B,2,0)</f>
        <v>ALSTOM (ex. BT) CZL</v>
      </c>
    </row>
    <row r="2400" spans="1:20" x14ac:dyDescent="0.3">
      <c r="A2400" t="s">
        <v>6062</v>
      </c>
      <c r="B2400" s="2">
        <v>45245</v>
      </c>
      <c r="C2400" s="2">
        <v>45245</v>
      </c>
      <c r="D2400" s="2"/>
      <c r="E2400" t="s">
        <v>951</v>
      </c>
      <c r="F2400" t="s">
        <v>952</v>
      </c>
      <c r="G2400" t="s">
        <v>942</v>
      </c>
      <c r="H2400" t="s">
        <v>951</v>
      </c>
      <c r="I2400" t="s">
        <v>5273</v>
      </c>
      <c r="J2400" t="s">
        <v>5274</v>
      </c>
      <c r="K2400" t="s">
        <v>955</v>
      </c>
      <c r="L2400">
        <v>9</v>
      </c>
      <c r="M2400" t="s">
        <v>77</v>
      </c>
      <c r="N2400">
        <v>16.61</v>
      </c>
      <c r="O2400">
        <v>12.21</v>
      </c>
      <c r="P2400" t="s">
        <v>78</v>
      </c>
      <c r="Q2400" s="94">
        <v>45281.658333333333</v>
      </c>
      <c r="R2400">
        <v>149.49</v>
      </c>
      <c r="S2400">
        <v>109.89</v>
      </c>
      <c r="T2400" t="str">
        <f>VLOOKUP(E2400,zamiana!A:B,2,0)</f>
        <v>ALSTOM (ex. BT) CZL</v>
      </c>
    </row>
    <row r="2401" spans="1:20" x14ac:dyDescent="0.3">
      <c r="A2401" t="s">
        <v>6062</v>
      </c>
      <c r="B2401" s="2">
        <v>45245</v>
      </c>
      <c r="C2401" s="2">
        <v>45245</v>
      </c>
      <c r="D2401" s="2"/>
      <c r="E2401" t="s">
        <v>951</v>
      </c>
      <c r="F2401" t="s">
        <v>952</v>
      </c>
      <c r="G2401" t="s">
        <v>942</v>
      </c>
      <c r="H2401" t="s">
        <v>951</v>
      </c>
      <c r="I2401" t="s">
        <v>4072</v>
      </c>
      <c r="J2401" t="s">
        <v>4073</v>
      </c>
      <c r="K2401" t="s">
        <v>955</v>
      </c>
      <c r="L2401">
        <v>3</v>
      </c>
      <c r="M2401" t="s">
        <v>77</v>
      </c>
      <c r="N2401">
        <v>28.79</v>
      </c>
      <c r="O2401">
        <v>19.25</v>
      </c>
      <c r="P2401" t="s">
        <v>78</v>
      </c>
      <c r="Q2401" s="94">
        <v>45281.62777777778</v>
      </c>
      <c r="R2401">
        <v>86.37</v>
      </c>
      <c r="S2401">
        <v>57.75</v>
      </c>
      <c r="T2401" t="str">
        <f>VLOOKUP(E2401,zamiana!A:B,2,0)</f>
        <v>ALSTOM (ex. BT) CZL</v>
      </c>
    </row>
    <row r="2402" spans="1:20" x14ac:dyDescent="0.3">
      <c r="A2402" t="s">
        <v>6062</v>
      </c>
      <c r="B2402" s="2">
        <v>45245</v>
      </c>
      <c r="C2402" s="2">
        <v>45245</v>
      </c>
      <c r="D2402" s="2"/>
      <c r="E2402" t="s">
        <v>951</v>
      </c>
      <c r="F2402" t="s">
        <v>952</v>
      </c>
      <c r="G2402" t="s">
        <v>942</v>
      </c>
      <c r="H2402" t="s">
        <v>951</v>
      </c>
      <c r="I2402" t="s">
        <v>2703</v>
      </c>
      <c r="J2402" t="s">
        <v>2704</v>
      </c>
      <c r="K2402" t="s">
        <v>955</v>
      </c>
      <c r="L2402">
        <v>4</v>
      </c>
      <c r="M2402" t="s">
        <v>77</v>
      </c>
      <c r="N2402">
        <v>50.43</v>
      </c>
      <c r="O2402">
        <v>12.65</v>
      </c>
      <c r="P2402" t="s">
        <v>78</v>
      </c>
      <c r="Q2402" s="94">
        <v>45281.62777777778</v>
      </c>
      <c r="R2402">
        <v>201.72</v>
      </c>
      <c r="S2402">
        <v>50.6</v>
      </c>
      <c r="T2402" t="str">
        <f>VLOOKUP(E2402,zamiana!A:B,2,0)</f>
        <v>ALSTOM (ex. BT) CZL</v>
      </c>
    </row>
    <row r="2403" spans="1:20" x14ac:dyDescent="0.3">
      <c r="A2403" t="s">
        <v>6062</v>
      </c>
      <c r="B2403" s="2">
        <v>45245</v>
      </c>
      <c r="C2403" s="2">
        <v>45245</v>
      </c>
      <c r="D2403" s="2"/>
      <c r="E2403" t="s">
        <v>951</v>
      </c>
      <c r="F2403" t="s">
        <v>952</v>
      </c>
      <c r="G2403" t="s">
        <v>942</v>
      </c>
      <c r="H2403" t="s">
        <v>951</v>
      </c>
      <c r="I2403" t="s">
        <v>2703</v>
      </c>
      <c r="J2403" t="s">
        <v>2704</v>
      </c>
      <c r="K2403" t="s">
        <v>955</v>
      </c>
      <c r="L2403">
        <v>7</v>
      </c>
      <c r="M2403" t="s">
        <v>77</v>
      </c>
      <c r="N2403">
        <v>50.43</v>
      </c>
      <c r="O2403">
        <v>12.65</v>
      </c>
      <c r="P2403" t="s">
        <v>78</v>
      </c>
      <c r="Q2403" s="94">
        <v>45281.62777777778</v>
      </c>
      <c r="R2403">
        <v>353.01</v>
      </c>
      <c r="S2403">
        <v>88.55</v>
      </c>
      <c r="T2403" t="str">
        <f>VLOOKUP(E2403,zamiana!A:B,2,0)</f>
        <v>ALSTOM (ex. BT) CZL</v>
      </c>
    </row>
    <row r="2404" spans="1:20" x14ac:dyDescent="0.3">
      <c r="A2404" t="s">
        <v>6062</v>
      </c>
      <c r="B2404" s="2">
        <v>45245</v>
      </c>
      <c r="C2404" s="2">
        <v>45245</v>
      </c>
      <c r="D2404" s="2"/>
      <c r="E2404" t="s">
        <v>951</v>
      </c>
      <c r="F2404" t="s">
        <v>952</v>
      </c>
      <c r="G2404" t="s">
        <v>942</v>
      </c>
      <c r="H2404" t="s">
        <v>951</v>
      </c>
      <c r="I2404" t="s">
        <v>1256</v>
      </c>
      <c r="J2404" t="s">
        <v>1257</v>
      </c>
      <c r="K2404" t="s">
        <v>955</v>
      </c>
      <c r="L2404">
        <v>9</v>
      </c>
      <c r="M2404" t="s">
        <v>77</v>
      </c>
      <c r="N2404">
        <v>11.88</v>
      </c>
      <c r="O2404">
        <v>12.07</v>
      </c>
      <c r="P2404" t="s">
        <v>78</v>
      </c>
      <c r="Q2404" s="94">
        <v>45281.62777777778</v>
      </c>
      <c r="R2404">
        <v>106.92</v>
      </c>
      <c r="S2404">
        <v>108.63</v>
      </c>
      <c r="T2404" t="str">
        <f>VLOOKUP(E2404,zamiana!A:B,2,0)</f>
        <v>ALSTOM (ex. BT) CZL</v>
      </c>
    </row>
    <row r="2405" spans="1:20" x14ac:dyDescent="0.3">
      <c r="A2405" t="s">
        <v>6062</v>
      </c>
      <c r="B2405" s="2">
        <v>45245</v>
      </c>
      <c r="C2405" s="2">
        <v>45245</v>
      </c>
      <c r="D2405" s="2"/>
      <c r="E2405" t="s">
        <v>951</v>
      </c>
      <c r="F2405" t="s">
        <v>952</v>
      </c>
      <c r="G2405" t="s">
        <v>942</v>
      </c>
      <c r="H2405" t="s">
        <v>951</v>
      </c>
      <c r="I2405" t="s">
        <v>1114</v>
      </c>
      <c r="J2405" t="s">
        <v>1115</v>
      </c>
      <c r="K2405" t="s">
        <v>955</v>
      </c>
      <c r="L2405">
        <v>7</v>
      </c>
      <c r="M2405" t="s">
        <v>77</v>
      </c>
      <c r="N2405">
        <v>7.07</v>
      </c>
      <c r="O2405">
        <v>6.7</v>
      </c>
      <c r="P2405" t="s">
        <v>78</v>
      </c>
      <c r="Q2405" s="94">
        <v>45281.62777777778</v>
      </c>
      <c r="R2405">
        <v>49.49</v>
      </c>
      <c r="S2405">
        <v>46.9</v>
      </c>
      <c r="T2405" t="str">
        <f>VLOOKUP(E2405,zamiana!A:B,2,0)</f>
        <v>ALSTOM (ex. BT) CZL</v>
      </c>
    </row>
    <row r="2406" spans="1:20" x14ac:dyDescent="0.3">
      <c r="A2406" t="s">
        <v>6062</v>
      </c>
      <c r="B2406" s="2">
        <v>45245</v>
      </c>
      <c r="C2406" s="2">
        <v>45245</v>
      </c>
      <c r="D2406" s="2"/>
      <c r="E2406" t="s">
        <v>951</v>
      </c>
      <c r="F2406" t="s">
        <v>952</v>
      </c>
      <c r="G2406" t="s">
        <v>942</v>
      </c>
      <c r="H2406" t="s">
        <v>951</v>
      </c>
      <c r="I2406" t="s">
        <v>1345</v>
      </c>
      <c r="J2406" t="s">
        <v>1346</v>
      </c>
      <c r="K2406" t="s">
        <v>955</v>
      </c>
      <c r="L2406">
        <v>2</v>
      </c>
      <c r="M2406" t="s">
        <v>77</v>
      </c>
      <c r="N2406">
        <v>19.7</v>
      </c>
      <c r="O2406">
        <v>15.38</v>
      </c>
      <c r="P2406" t="s">
        <v>78</v>
      </c>
      <c r="Q2406" s="94">
        <v>45281.62777777778</v>
      </c>
      <c r="R2406">
        <v>39.4</v>
      </c>
      <c r="S2406">
        <v>30.76</v>
      </c>
      <c r="T2406" t="str">
        <f>VLOOKUP(E2406,zamiana!A:B,2,0)</f>
        <v>ALSTOM (ex. BT) CZL</v>
      </c>
    </row>
    <row r="2407" spans="1:20" x14ac:dyDescent="0.3">
      <c r="A2407" t="s">
        <v>6062</v>
      </c>
      <c r="B2407" s="2">
        <v>45245</v>
      </c>
      <c r="C2407" s="2">
        <v>45245</v>
      </c>
      <c r="D2407" s="2"/>
      <c r="E2407" t="s">
        <v>951</v>
      </c>
      <c r="F2407" t="s">
        <v>952</v>
      </c>
      <c r="G2407" t="s">
        <v>942</v>
      </c>
      <c r="H2407" t="s">
        <v>951</v>
      </c>
      <c r="I2407" t="s">
        <v>1280</v>
      </c>
      <c r="J2407" t="s">
        <v>1281</v>
      </c>
      <c r="K2407" t="s">
        <v>955</v>
      </c>
      <c r="L2407">
        <v>3</v>
      </c>
      <c r="M2407" t="s">
        <v>77</v>
      </c>
      <c r="N2407">
        <v>16.43</v>
      </c>
      <c r="O2407">
        <v>13.87</v>
      </c>
      <c r="P2407" t="s">
        <v>78</v>
      </c>
      <c r="Q2407" s="94">
        <v>45281.62777777778</v>
      </c>
      <c r="R2407">
        <v>49.29</v>
      </c>
      <c r="S2407">
        <v>41.61</v>
      </c>
      <c r="T2407" t="str">
        <f>VLOOKUP(E2407,zamiana!A:B,2,0)</f>
        <v>ALSTOM (ex. BT) CZL</v>
      </c>
    </row>
    <row r="2408" spans="1:20" x14ac:dyDescent="0.3">
      <c r="A2408" t="s">
        <v>6062</v>
      </c>
      <c r="B2408" s="2">
        <v>45245</v>
      </c>
      <c r="C2408" s="2">
        <v>45245</v>
      </c>
      <c r="D2408" s="2"/>
      <c r="E2408" t="s">
        <v>951</v>
      </c>
      <c r="F2408" t="s">
        <v>952</v>
      </c>
      <c r="G2408" t="s">
        <v>942</v>
      </c>
      <c r="H2408" t="s">
        <v>951</v>
      </c>
      <c r="I2408" t="s">
        <v>1288</v>
      </c>
      <c r="J2408" t="s">
        <v>1289</v>
      </c>
      <c r="K2408" t="s">
        <v>955</v>
      </c>
      <c r="L2408">
        <v>12</v>
      </c>
      <c r="M2408" t="s">
        <v>77</v>
      </c>
      <c r="N2408">
        <v>16.559999999999999</v>
      </c>
      <c r="O2408">
        <v>14.89</v>
      </c>
      <c r="P2408" t="s">
        <v>78</v>
      </c>
      <c r="Q2408" s="94">
        <v>45281.62777777778</v>
      </c>
      <c r="R2408">
        <v>198.72</v>
      </c>
      <c r="S2408">
        <v>178.68</v>
      </c>
      <c r="T2408" t="str">
        <f>VLOOKUP(E2408,zamiana!A:B,2,0)</f>
        <v>ALSTOM (ex. BT) CZL</v>
      </c>
    </row>
    <row r="2409" spans="1:20" x14ac:dyDescent="0.3">
      <c r="A2409" t="s">
        <v>6062</v>
      </c>
      <c r="B2409" s="2">
        <v>45245</v>
      </c>
      <c r="C2409" s="2">
        <v>45245</v>
      </c>
      <c r="D2409" s="2"/>
      <c r="E2409" t="s">
        <v>951</v>
      </c>
      <c r="F2409" t="s">
        <v>952</v>
      </c>
      <c r="G2409" t="s">
        <v>942</v>
      </c>
      <c r="H2409" t="s">
        <v>951</v>
      </c>
      <c r="I2409" t="s">
        <v>3451</v>
      </c>
      <c r="J2409" t="s">
        <v>3452</v>
      </c>
      <c r="K2409" t="s">
        <v>955</v>
      </c>
      <c r="L2409">
        <v>5</v>
      </c>
      <c r="M2409" t="s">
        <v>77</v>
      </c>
      <c r="N2409">
        <v>20.71</v>
      </c>
      <c r="O2409">
        <v>16.52</v>
      </c>
      <c r="P2409" t="s">
        <v>78</v>
      </c>
      <c r="Q2409" s="94">
        <v>45281.62777777778</v>
      </c>
      <c r="R2409">
        <v>103.55</v>
      </c>
      <c r="S2409">
        <v>82.6</v>
      </c>
      <c r="T2409" t="str">
        <f>VLOOKUP(E2409,zamiana!A:B,2,0)</f>
        <v>ALSTOM (ex. BT) CZL</v>
      </c>
    </row>
    <row r="2410" spans="1:20" x14ac:dyDescent="0.3">
      <c r="A2410" t="s">
        <v>6062</v>
      </c>
      <c r="B2410" s="2">
        <v>45245</v>
      </c>
      <c r="C2410" s="2">
        <v>45245</v>
      </c>
      <c r="D2410" s="2"/>
      <c r="E2410" t="s">
        <v>951</v>
      </c>
      <c r="F2410" t="s">
        <v>952</v>
      </c>
      <c r="G2410" t="s">
        <v>942</v>
      </c>
      <c r="H2410" t="s">
        <v>951</v>
      </c>
      <c r="I2410" t="s">
        <v>1065</v>
      </c>
      <c r="J2410" t="s">
        <v>1066</v>
      </c>
      <c r="K2410" t="s">
        <v>955</v>
      </c>
      <c r="L2410">
        <v>2</v>
      </c>
      <c r="M2410" t="s">
        <v>77</v>
      </c>
      <c r="N2410">
        <v>6.49</v>
      </c>
      <c r="O2410">
        <v>7.66</v>
      </c>
      <c r="P2410" t="s">
        <v>78</v>
      </c>
      <c r="Q2410" s="94">
        <v>45281.62777777778</v>
      </c>
      <c r="R2410">
        <v>12.98</v>
      </c>
      <c r="S2410">
        <v>15.32</v>
      </c>
      <c r="T2410" t="str">
        <f>VLOOKUP(E2410,zamiana!A:B,2,0)</f>
        <v>ALSTOM (ex. BT) CZL</v>
      </c>
    </row>
    <row r="2411" spans="1:20" x14ac:dyDescent="0.3">
      <c r="A2411" t="s">
        <v>6062</v>
      </c>
      <c r="B2411" s="2">
        <v>45245</v>
      </c>
      <c r="C2411" s="2">
        <v>45245</v>
      </c>
      <c r="D2411" s="2"/>
      <c r="E2411" t="s">
        <v>951</v>
      </c>
      <c r="F2411" t="s">
        <v>952</v>
      </c>
      <c r="G2411" t="s">
        <v>942</v>
      </c>
      <c r="H2411" t="s">
        <v>951</v>
      </c>
      <c r="I2411" t="s">
        <v>1252</v>
      </c>
      <c r="J2411" t="s">
        <v>1253</v>
      </c>
      <c r="K2411" t="s">
        <v>955</v>
      </c>
      <c r="L2411">
        <v>7</v>
      </c>
      <c r="M2411" t="s">
        <v>77</v>
      </c>
      <c r="N2411">
        <v>12.9</v>
      </c>
      <c r="O2411">
        <v>12.21</v>
      </c>
      <c r="P2411" t="s">
        <v>78</v>
      </c>
      <c r="Q2411" s="94">
        <v>45281.62777777778</v>
      </c>
      <c r="R2411">
        <v>90.3</v>
      </c>
      <c r="S2411">
        <v>85.47</v>
      </c>
      <c r="T2411" t="str">
        <f>VLOOKUP(E2411,zamiana!A:B,2,0)</f>
        <v>ALSTOM (ex. BT) CZL</v>
      </c>
    </row>
    <row r="2412" spans="1:20" x14ac:dyDescent="0.3">
      <c r="A2412" t="s">
        <v>6062</v>
      </c>
      <c r="B2412" s="2">
        <v>45245</v>
      </c>
      <c r="C2412" s="2">
        <v>45245</v>
      </c>
      <c r="D2412" s="2"/>
      <c r="E2412" t="s">
        <v>951</v>
      </c>
      <c r="F2412" t="s">
        <v>952</v>
      </c>
      <c r="G2412" t="s">
        <v>942</v>
      </c>
      <c r="H2412" t="s">
        <v>951</v>
      </c>
      <c r="I2412" t="s">
        <v>1746</v>
      </c>
      <c r="J2412" t="s">
        <v>1747</v>
      </c>
      <c r="K2412" t="s">
        <v>955</v>
      </c>
      <c r="L2412">
        <v>3</v>
      </c>
      <c r="M2412" t="s">
        <v>77</v>
      </c>
      <c r="N2412">
        <v>81.39</v>
      </c>
      <c r="O2412">
        <v>62.68</v>
      </c>
      <c r="P2412" t="s">
        <v>78</v>
      </c>
      <c r="Q2412" s="94">
        <v>45281.632638888892</v>
      </c>
      <c r="R2412">
        <v>244.17</v>
      </c>
      <c r="S2412">
        <v>188.04</v>
      </c>
      <c r="T2412" t="str">
        <f>VLOOKUP(E2412,zamiana!A:B,2,0)</f>
        <v>ALSTOM (ex. BT) CZL</v>
      </c>
    </row>
    <row r="2413" spans="1:20" x14ac:dyDescent="0.3">
      <c r="A2413" t="s">
        <v>6062</v>
      </c>
      <c r="B2413" s="2">
        <v>45245</v>
      </c>
      <c r="C2413" s="2">
        <v>45245</v>
      </c>
      <c r="D2413" s="2"/>
      <c r="E2413" t="s">
        <v>951</v>
      </c>
      <c r="F2413" t="s">
        <v>952</v>
      </c>
      <c r="G2413" t="s">
        <v>942</v>
      </c>
      <c r="H2413" t="s">
        <v>951</v>
      </c>
      <c r="I2413" t="s">
        <v>1726</v>
      </c>
      <c r="J2413" t="s">
        <v>1727</v>
      </c>
      <c r="K2413" t="s">
        <v>955</v>
      </c>
      <c r="L2413">
        <v>2</v>
      </c>
      <c r="M2413" t="s">
        <v>77</v>
      </c>
      <c r="N2413">
        <v>76.45</v>
      </c>
      <c r="O2413">
        <v>42.29</v>
      </c>
      <c r="P2413" t="s">
        <v>78</v>
      </c>
      <c r="Q2413" s="94">
        <v>45281.629166666666</v>
      </c>
      <c r="R2413">
        <v>152.9</v>
      </c>
      <c r="S2413">
        <v>84.58</v>
      </c>
      <c r="T2413" t="str">
        <f>VLOOKUP(E2413,zamiana!A:B,2,0)</f>
        <v>ALSTOM (ex. BT) CZL</v>
      </c>
    </row>
    <row r="2414" spans="1:20" x14ac:dyDescent="0.3">
      <c r="A2414" t="s">
        <v>6062</v>
      </c>
      <c r="B2414" s="2">
        <v>45245</v>
      </c>
      <c r="C2414" s="2">
        <v>45245</v>
      </c>
      <c r="D2414" s="2"/>
      <c r="E2414" t="s">
        <v>951</v>
      </c>
      <c r="F2414" t="s">
        <v>952</v>
      </c>
      <c r="G2414" t="s">
        <v>942</v>
      </c>
      <c r="H2414" t="s">
        <v>951</v>
      </c>
      <c r="I2414" t="s">
        <v>1726</v>
      </c>
      <c r="J2414" t="s">
        <v>1727</v>
      </c>
      <c r="K2414" t="s">
        <v>955</v>
      </c>
      <c r="L2414">
        <v>1</v>
      </c>
      <c r="M2414" t="s">
        <v>77</v>
      </c>
      <c r="N2414">
        <v>76.45</v>
      </c>
      <c r="O2414">
        <v>42.29</v>
      </c>
      <c r="P2414" t="s">
        <v>78</v>
      </c>
      <c r="Q2414" s="94">
        <v>45281.629166666666</v>
      </c>
      <c r="R2414">
        <v>76.45</v>
      </c>
      <c r="S2414">
        <v>42.29</v>
      </c>
      <c r="T2414" t="str">
        <f>VLOOKUP(E2414,zamiana!A:B,2,0)</f>
        <v>ALSTOM (ex. BT) CZL</v>
      </c>
    </row>
    <row r="2415" spans="1:20" x14ac:dyDescent="0.3">
      <c r="A2415" t="s">
        <v>6062</v>
      </c>
      <c r="B2415" s="2">
        <v>45245</v>
      </c>
      <c r="C2415" s="2">
        <v>45245</v>
      </c>
      <c r="D2415" s="2"/>
      <c r="E2415" t="s">
        <v>951</v>
      </c>
      <c r="F2415" t="s">
        <v>952</v>
      </c>
      <c r="G2415" t="s">
        <v>942</v>
      </c>
      <c r="H2415" t="s">
        <v>951</v>
      </c>
      <c r="I2415" t="s">
        <v>1606</v>
      </c>
      <c r="J2415" t="s">
        <v>1607</v>
      </c>
      <c r="K2415" t="s">
        <v>955</v>
      </c>
      <c r="L2415">
        <v>2</v>
      </c>
      <c r="M2415" t="s">
        <v>77</v>
      </c>
      <c r="N2415">
        <v>50.13</v>
      </c>
      <c r="O2415">
        <v>26.52</v>
      </c>
      <c r="P2415" t="s">
        <v>78</v>
      </c>
      <c r="Q2415" s="94">
        <v>45281.62777777778</v>
      </c>
      <c r="R2415">
        <v>100.26</v>
      </c>
      <c r="S2415">
        <v>53.04</v>
      </c>
      <c r="T2415" t="str">
        <f>VLOOKUP(E2415,zamiana!A:B,2,0)</f>
        <v>ALSTOM (ex. BT) CZL</v>
      </c>
    </row>
    <row r="2416" spans="1:20" x14ac:dyDescent="0.3">
      <c r="A2416" t="s">
        <v>6062</v>
      </c>
      <c r="B2416" s="2">
        <v>45245</v>
      </c>
      <c r="C2416" s="2">
        <v>45245</v>
      </c>
      <c r="D2416" s="2"/>
      <c r="E2416" t="s">
        <v>951</v>
      </c>
      <c r="F2416" t="s">
        <v>952</v>
      </c>
      <c r="G2416" t="s">
        <v>942</v>
      </c>
      <c r="H2416" t="s">
        <v>951</v>
      </c>
      <c r="I2416" t="s">
        <v>1606</v>
      </c>
      <c r="J2416" t="s">
        <v>1607</v>
      </c>
      <c r="K2416" t="s">
        <v>955</v>
      </c>
      <c r="L2416">
        <v>1</v>
      </c>
      <c r="M2416" t="s">
        <v>77</v>
      </c>
      <c r="N2416">
        <v>50.13</v>
      </c>
      <c r="O2416">
        <v>26.52</v>
      </c>
      <c r="P2416" t="s">
        <v>78</v>
      </c>
      <c r="Q2416" s="94">
        <v>45281.62777777778</v>
      </c>
      <c r="R2416">
        <v>50.13</v>
      </c>
      <c r="S2416">
        <v>26.52</v>
      </c>
      <c r="T2416" t="str">
        <f>VLOOKUP(E2416,zamiana!A:B,2,0)</f>
        <v>ALSTOM (ex. BT) CZL</v>
      </c>
    </row>
    <row r="2417" spans="1:20" x14ac:dyDescent="0.3">
      <c r="A2417" t="s">
        <v>6062</v>
      </c>
      <c r="B2417" s="2">
        <v>45245</v>
      </c>
      <c r="C2417" s="2">
        <v>45245</v>
      </c>
      <c r="D2417" s="2"/>
      <c r="E2417" t="s">
        <v>951</v>
      </c>
      <c r="F2417" t="s">
        <v>952</v>
      </c>
      <c r="G2417" t="s">
        <v>942</v>
      </c>
      <c r="H2417" t="s">
        <v>951</v>
      </c>
      <c r="I2417" t="s">
        <v>5281</v>
      </c>
      <c r="J2417" t="s">
        <v>5282</v>
      </c>
      <c r="K2417" t="s">
        <v>955</v>
      </c>
      <c r="L2417">
        <v>4</v>
      </c>
      <c r="M2417" t="s">
        <v>77</v>
      </c>
      <c r="N2417">
        <v>8.08</v>
      </c>
      <c r="O2417">
        <v>35.15</v>
      </c>
      <c r="P2417" t="s">
        <v>78</v>
      </c>
      <c r="Q2417" s="94">
        <v>45281.630555555559</v>
      </c>
      <c r="R2417">
        <v>32.32</v>
      </c>
      <c r="S2417">
        <v>140.6</v>
      </c>
      <c r="T2417" t="str">
        <f>VLOOKUP(E2417,zamiana!A:B,2,0)</f>
        <v>ALSTOM (ex. BT) CZL</v>
      </c>
    </row>
    <row r="2418" spans="1:20" x14ac:dyDescent="0.3">
      <c r="A2418" t="s">
        <v>6062</v>
      </c>
      <c r="B2418" s="2">
        <v>45245</v>
      </c>
      <c r="C2418" s="2">
        <v>45245</v>
      </c>
      <c r="D2418" s="2"/>
      <c r="E2418" t="s">
        <v>951</v>
      </c>
      <c r="F2418" t="s">
        <v>952</v>
      </c>
      <c r="G2418" t="s">
        <v>942</v>
      </c>
      <c r="H2418" t="s">
        <v>951</v>
      </c>
      <c r="I2418" t="s">
        <v>5281</v>
      </c>
      <c r="J2418" t="s">
        <v>5282</v>
      </c>
      <c r="K2418" t="s">
        <v>955</v>
      </c>
      <c r="L2418">
        <v>2</v>
      </c>
      <c r="M2418" t="s">
        <v>77</v>
      </c>
      <c r="N2418">
        <v>8.08</v>
      </c>
      <c r="O2418">
        <v>35.15</v>
      </c>
      <c r="P2418" t="s">
        <v>78</v>
      </c>
      <c r="Q2418" s="94">
        <v>45281.630555555559</v>
      </c>
      <c r="R2418">
        <v>16.16</v>
      </c>
      <c r="S2418">
        <v>70.3</v>
      </c>
      <c r="T2418" t="str">
        <f>VLOOKUP(E2418,zamiana!A:B,2,0)</f>
        <v>ALSTOM (ex. BT) CZL</v>
      </c>
    </row>
    <row r="2419" spans="1:20" x14ac:dyDescent="0.3">
      <c r="A2419" t="s">
        <v>6062</v>
      </c>
      <c r="B2419" s="2">
        <v>45245</v>
      </c>
      <c r="C2419" s="2">
        <v>45245</v>
      </c>
      <c r="D2419" s="2"/>
      <c r="E2419" t="s">
        <v>951</v>
      </c>
      <c r="F2419" t="s">
        <v>952</v>
      </c>
      <c r="G2419" t="s">
        <v>942</v>
      </c>
      <c r="H2419" t="s">
        <v>951</v>
      </c>
      <c r="I2419" t="s">
        <v>5281</v>
      </c>
      <c r="J2419" t="s">
        <v>5282</v>
      </c>
      <c r="K2419" t="s">
        <v>955</v>
      </c>
      <c r="L2419">
        <v>1</v>
      </c>
      <c r="M2419" t="s">
        <v>77</v>
      </c>
      <c r="N2419">
        <v>8.08</v>
      </c>
      <c r="O2419">
        <v>35.15</v>
      </c>
      <c r="P2419" t="s">
        <v>78</v>
      </c>
      <c r="Q2419" s="94">
        <v>45281.630555555559</v>
      </c>
      <c r="R2419">
        <v>8.08</v>
      </c>
      <c r="S2419">
        <v>35.15</v>
      </c>
      <c r="T2419" t="str">
        <f>VLOOKUP(E2419,zamiana!A:B,2,0)</f>
        <v>ALSTOM (ex. BT) CZL</v>
      </c>
    </row>
    <row r="2420" spans="1:20" x14ac:dyDescent="0.3">
      <c r="A2420" t="s">
        <v>6062</v>
      </c>
      <c r="B2420" s="2">
        <v>45245</v>
      </c>
      <c r="C2420" s="2">
        <v>45245</v>
      </c>
      <c r="D2420" s="2"/>
      <c r="E2420" t="s">
        <v>951</v>
      </c>
      <c r="F2420" t="s">
        <v>952</v>
      </c>
      <c r="G2420" t="s">
        <v>942</v>
      </c>
      <c r="H2420" t="s">
        <v>951</v>
      </c>
      <c r="I2420" t="s">
        <v>5281</v>
      </c>
      <c r="J2420" t="s">
        <v>5282</v>
      </c>
      <c r="K2420" t="s">
        <v>955</v>
      </c>
      <c r="L2420">
        <v>2</v>
      </c>
      <c r="M2420" t="s">
        <v>77</v>
      </c>
      <c r="N2420">
        <v>8.08</v>
      </c>
      <c r="O2420">
        <v>35.15</v>
      </c>
      <c r="P2420" t="s">
        <v>78</v>
      </c>
      <c r="Q2420" s="94">
        <v>45281.630555555559</v>
      </c>
      <c r="R2420">
        <v>16.16</v>
      </c>
      <c r="S2420">
        <v>70.3</v>
      </c>
      <c r="T2420" t="str">
        <f>VLOOKUP(E2420,zamiana!A:B,2,0)</f>
        <v>ALSTOM (ex. BT) CZL</v>
      </c>
    </row>
    <row r="2421" spans="1:20" x14ac:dyDescent="0.3">
      <c r="A2421" t="s">
        <v>6062</v>
      </c>
      <c r="B2421" s="2">
        <v>45245</v>
      </c>
      <c r="C2421" s="2">
        <v>45245</v>
      </c>
      <c r="D2421" s="2"/>
      <c r="E2421" t="s">
        <v>951</v>
      </c>
      <c r="F2421" t="s">
        <v>952</v>
      </c>
      <c r="G2421" t="s">
        <v>942</v>
      </c>
      <c r="H2421" t="s">
        <v>951</v>
      </c>
      <c r="I2421" t="s">
        <v>1830</v>
      </c>
      <c r="J2421" t="s">
        <v>1831</v>
      </c>
      <c r="K2421" t="s">
        <v>955</v>
      </c>
      <c r="L2421">
        <v>2</v>
      </c>
      <c r="M2421" t="s">
        <v>77</v>
      </c>
      <c r="N2421">
        <v>118.27</v>
      </c>
      <c r="O2421">
        <v>101.7</v>
      </c>
      <c r="P2421" t="s">
        <v>78</v>
      </c>
      <c r="Q2421" s="94">
        <v>45281.62777777778</v>
      </c>
      <c r="R2421">
        <v>236.54</v>
      </c>
      <c r="S2421">
        <v>203.4</v>
      </c>
      <c r="T2421" t="str">
        <f>VLOOKUP(E2421,zamiana!A:B,2,0)</f>
        <v>ALSTOM (ex. BT) CZL</v>
      </c>
    </row>
    <row r="2422" spans="1:20" x14ac:dyDescent="0.3">
      <c r="A2422" t="s">
        <v>6062</v>
      </c>
      <c r="B2422" s="2">
        <v>45245</v>
      </c>
      <c r="C2422" s="2">
        <v>45245</v>
      </c>
      <c r="D2422" s="2"/>
      <c r="E2422" t="s">
        <v>951</v>
      </c>
      <c r="F2422" t="s">
        <v>952</v>
      </c>
      <c r="G2422" t="s">
        <v>942</v>
      </c>
      <c r="H2422" t="s">
        <v>951</v>
      </c>
      <c r="I2422" t="s">
        <v>1830</v>
      </c>
      <c r="J2422" t="s">
        <v>1831</v>
      </c>
      <c r="K2422" t="s">
        <v>955</v>
      </c>
      <c r="L2422">
        <v>2</v>
      </c>
      <c r="M2422" t="s">
        <v>77</v>
      </c>
      <c r="N2422">
        <v>118.27</v>
      </c>
      <c r="O2422">
        <v>101.7</v>
      </c>
      <c r="P2422" t="s">
        <v>78</v>
      </c>
      <c r="Q2422" s="94">
        <v>45281.62777777778</v>
      </c>
      <c r="R2422">
        <v>236.54</v>
      </c>
      <c r="S2422">
        <v>203.4</v>
      </c>
      <c r="T2422" t="str">
        <f>VLOOKUP(E2422,zamiana!A:B,2,0)</f>
        <v>ALSTOM (ex. BT) CZL</v>
      </c>
    </row>
    <row r="2423" spans="1:20" x14ac:dyDescent="0.3">
      <c r="A2423" t="s">
        <v>6062</v>
      </c>
      <c r="B2423" s="2">
        <v>45245</v>
      </c>
      <c r="C2423" s="2">
        <v>45245</v>
      </c>
      <c r="D2423" s="2"/>
      <c r="E2423" t="s">
        <v>951</v>
      </c>
      <c r="F2423" t="s">
        <v>952</v>
      </c>
      <c r="G2423" t="s">
        <v>942</v>
      </c>
      <c r="H2423" t="s">
        <v>951</v>
      </c>
      <c r="I2423" t="s">
        <v>1830</v>
      </c>
      <c r="J2423" t="s">
        <v>1831</v>
      </c>
      <c r="K2423" t="s">
        <v>955</v>
      </c>
      <c r="L2423">
        <v>2</v>
      </c>
      <c r="M2423" t="s">
        <v>77</v>
      </c>
      <c r="N2423">
        <v>118.27</v>
      </c>
      <c r="O2423">
        <v>101.7</v>
      </c>
      <c r="P2423" t="s">
        <v>78</v>
      </c>
      <c r="Q2423" s="94">
        <v>45281.62777777778</v>
      </c>
      <c r="R2423">
        <v>236.54</v>
      </c>
      <c r="S2423">
        <v>203.4</v>
      </c>
      <c r="T2423" t="str">
        <f>VLOOKUP(E2423,zamiana!A:B,2,0)</f>
        <v>ALSTOM (ex. BT) CZL</v>
      </c>
    </row>
    <row r="2424" spans="1:20" x14ac:dyDescent="0.3">
      <c r="A2424" t="s">
        <v>6062</v>
      </c>
      <c r="B2424" s="2">
        <v>45245</v>
      </c>
      <c r="C2424" s="2">
        <v>45245</v>
      </c>
      <c r="D2424" s="2"/>
      <c r="E2424" t="s">
        <v>951</v>
      </c>
      <c r="F2424" t="s">
        <v>952</v>
      </c>
      <c r="G2424" t="s">
        <v>942</v>
      </c>
      <c r="H2424" t="s">
        <v>951</v>
      </c>
      <c r="I2424" t="s">
        <v>1830</v>
      </c>
      <c r="J2424" t="s">
        <v>1831</v>
      </c>
      <c r="K2424" t="s">
        <v>955</v>
      </c>
      <c r="L2424">
        <v>2</v>
      </c>
      <c r="M2424" t="s">
        <v>77</v>
      </c>
      <c r="N2424">
        <v>118.27</v>
      </c>
      <c r="O2424">
        <v>101.7</v>
      </c>
      <c r="P2424" t="s">
        <v>78</v>
      </c>
      <c r="Q2424" s="94">
        <v>45281.62777777778</v>
      </c>
      <c r="R2424">
        <v>236.54</v>
      </c>
      <c r="S2424">
        <v>203.4</v>
      </c>
      <c r="T2424" t="str">
        <f>VLOOKUP(E2424,zamiana!A:B,2,0)</f>
        <v>ALSTOM (ex. BT) CZL</v>
      </c>
    </row>
    <row r="2425" spans="1:20" x14ac:dyDescent="0.3">
      <c r="A2425" t="s">
        <v>6062</v>
      </c>
      <c r="B2425" s="2">
        <v>45245</v>
      </c>
      <c r="C2425" s="2">
        <v>45245</v>
      </c>
      <c r="D2425" s="2"/>
      <c r="E2425" t="s">
        <v>951</v>
      </c>
      <c r="F2425" t="s">
        <v>952</v>
      </c>
      <c r="G2425" t="s">
        <v>942</v>
      </c>
      <c r="H2425" t="s">
        <v>951</v>
      </c>
      <c r="I2425" t="s">
        <v>1341</v>
      </c>
      <c r="J2425" t="s">
        <v>1342</v>
      </c>
      <c r="K2425" t="s">
        <v>955</v>
      </c>
      <c r="L2425">
        <v>1</v>
      </c>
      <c r="M2425" t="s">
        <v>77</v>
      </c>
      <c r="N2425">
        <v>21.6</v>
      </c>
      <c r="O2425">
        <v>17.309999999999999</v>
      </c>
      <c r="P2425" t="s">
        <v>78</v>
      </c>
      <c r="Q2425" s="94">
        <v>45281.62777777778</v>
      </c>
      <c r="R2425">
        <v>21.6</v>
      </c>
      <c r="S2425">
        <v>17.309999999999999</v>
      </c>
      <c r="T2425" t="str">
        <f>VLOOKUP(E2425,zamiana!A:B,2,0)</f>
        <v>ALSTOM (ex. BT) CZL</v>
      </c>
    </row>
    <row r="2426" spans="1:20" x14ac:dyDescent="0.3">
      <c r="A2426" t="s">
        <v>6062</v>
      </c>
      <c r="B2426" s="2">
        <v>45245</v>
      </c>
      <c r="C2426" s="2">
        <v>45245</v>
      </c>
      <c r="D2426" s="2"/>
      <c r="E2426" t="s">
        <v>951</v>
      </c>
      <c r="F2426" t="s">
        <v>952</v>
      </c>
      <c r="G2426" t="s">
        <v>942</v>
      </c>
      <c r="H2426" t="s">
        <v>951</v>
      </c>
      <c r="I2426" t="s">
        <v>1071</v>
      </c>
      <c r="J2426" t="s">
        <v>1072</v>
      </c>
      <c r="K2426" t="s">
        <v>955</v>
      </c>
      <c r="L2426">
        <v>12</v>
      </c>
      <c r="M2426" t="s">
        <v>77</v>
      </c>
      <c r="N2426">
        <v>7.68</v>
      </c>
      <c r="O2426">
        <v>5.69</v>
      </c>
      <c r="P2426" t="s">
        <v>78</v>
      </c>
      <c r="Q2426" s="94">
        <v>45281.62777777778</v>
      </c>
      <c r="R2426">
        <v>92.16</v>
      </c>
      <c r="S2426">
        <v>68.28</v>
      </c>
      <c r="T2426" t="str">
        <f>VLOOKUP(E2426,zamiana!A:B,2,0)</f>
        <v>ALSTOM (ex. BT) CZL</v>
      </c>
    </row>
    <row r="2427" spans="1:20" x14ac:dyDescent="0.3">
      <c r="A2427" t="s">
        <v>6062</v>
      </c>
      <c r="B2427" s="2">
        <v>45245</v>
      </c>
      <c r="C2427" s="2">
        <v>45245</v>
      </c>
      <c r="D2427" s="2"/>
      <c r="E2427" t="s">
        <v>951</v>
      </c>
      <c r="F2427" t="s">
        <v>952</v>
      </c>
      <c r="G2427" t="s">
        <v>942</v>
      </c>
      <c r="H2427" t="s">
        <v>951</v>
      </c>
      <c r="I2427" t="s">
        <v>1364</v>
      </c>
      <c r="J2427" t="s">
        <v>1365</v>
      </c>
      <c r="K2427" t="s">
        <v>955</v>
      </c>
      <c r="L2427">
        <v>27</v>
      </c>
      <c r="M2427" t="s">
        <v>77</v>
      </c>
      <c r="N2427">
        <v>14.88</v>
      </c>
      <c r="O2427">
        <v>9.14</v>
      </c>
      <c r="P2427" t="s">
        <v>78</v>
      </c>
      <c r="Q2427" s="94">
        <v>45281.62777777778</v>
      </c>
      <c r="R2427">
        <v>401.76</v>
      </c>
      <c r="S2427">
        <v>246.78</v>
      </c>
      <c r="T2427" t="str">
        <f>VLOOKUP(E2427,zamiana!A:B,2,0)</f>
        <v>ALSTOM (ex. BT) CZL</v>
      </c>
    </row>
    <row r="2428" spans="1:20" x14ac:dyDescent="0.3">
      <c r="A2428" t="s">
        <v>6062</v>
      </c>
      <c r="B2428" s="2">
        <v>45245</v>
      </c>
      <c r="C2428" s="2">
        <v>45245</v>
      </c>
      <c r="D2428" s="2"/>
      <c r="E2428" t="s">
        <v>951</v>
      </c>
      <c r="F2428" t="s">
        <v>952</v>
      </c>
      <c r="G2428" t="s">
        <v>942</v>
      </c>
      <c r="H2428" t="s">
        <v>951</v>
      </c>
      <c r="I2428" t="s">
        <v>1329</v>
      </c>
      <c r="J2428" t="s">
        <v>1330</v>
      </c>
      <c r="K2428" t="s">
        <v>955</v>
      </c>
      <c r="L2428">
        <v>7</v>
      </c>
      <c r="M2428" t="s">
        <v>77</v>
      </c>
      <c r="N2428">
        <v>12.98</v>
      </c>
      <c r="O2428">
        <v>15.36</v>
      </c>
      <c r="P2428" t="s">
        <v>78</v>
      </c>
      <c r="Q2428" s="94">
        <v>45281.62777777778</v>
      </c>
      <c r="R2428">
        <v>90.86</v>
      </c>
      <c r="S2428">
        <v>107.52</v>
      </c>
      <c r="T2428" t="str">
        <f>VLOOKUP(E2428,zamiana!A:B,2,0)</f>
        <v>ALSTOM (ex. BT) CZL</v>
      </c>
    </row>
    <row r="2429" spans="1:20" x14ac:dyDescent="0.3">
      <c r="A2429" t="s">
        <v>6062</v>
      </c>
      <c r="B2429" s="2">
        <v>45245</v>
      </c>
      <c r="C2429" s="2">
        <v>45245</v>
      </c>
      <c r="D2429" s="2"/>
      <c r="E2429" t="s">
        <v>951</v>
      </c>
      <c r="F2429" t="s">
        <v>952</v>
      </c>
      <c r="G2429" t="s">
        <v>942</v>
      </c>
      <c r="H2429" t="s">
        <v>951</v>
      </c>
      <c r="I2429" t="s">
        <v>1806</v>
      </c>
      <c r="J2429" t="s">
        <v>1807</v>
      </c>
      <c r="K2429" t="s">
        <v>955</v>
      </c>
      <c r="L2429">
        <v>6</v>
      </c>
      <c r="M2429" t="s">
        <v>77</v>
      </c>
      <c r="N2429">
        <v>103.56</v>
      </c>
      <c r="O2429">
        <v>85.71</v>
      </c>
      <c r="P2429" t="s">
        <v>78</v>
      </c>
      <c r="Q2429" s="94">
        <v>45281.62777777778</v>
      </c>
      <c r="R2429">
        <v>621.36</v>
      </c>
      <c r="S2429">
        <v>514.26</v>
      </c>
      <c r="T2429" t="str">
        <f>VLOOKUP(E2429,zamiana!A:B,2,0)</f>
        <v>ALSTOM (ex. BT) CZL</v>
      </c>
    </row>
    <row r="2430" spans="1:20" x14ac:dyDescent="0.3">
      <c r="A2430" t="s">
        <v>6062</v>
      </c>
      <c r="B2430" s="2">
        <v>45245</v>
      </c>
      <c r="C2430" s="2">
        <v>45245</v>
      </c>
      <c r="D2430" s="2"/>
      <c r="E2430" t="s">
        <v>951</v>
      </c>
      <c r="F2430" t="s">
        <v>952</v>
      </c>
      <c r="G2430" t="s">
        <v>942</v>
      </c>
      <c r="H2430" t="s">
        <v>951</v>
      </c>
      <c r="I2430" t="s">
        <v>1806</v>
      </c>
      <c r="J2430" t="s">
        <v>1807</v>
      </c>
      <c r="K2430" t="s">
        <v>955</v>
      </c>
      <c r="L2430">
        <v>3</v>
      </c>
      <c r="M2430" t="s">
        <v>77</v>
      </c>
      <c r="N2430">
        <v>103.56</v>
      </c>
      <c r="O2430">
        <v>85.71</v>
      </c>
      <c r="P2430" t="s">
        <v>78</v>
      </c>
      <c r="Q2430" s="94">
        <v>45281.62777777778</v>
      </c>
      <c r="R2430">
        <v>310.68</v>
      </c>
      <c r="S2430">
        <v>257.13</v>
      </c>
      <c r="T2430" t="str">
        <f>VLOOKUP(E2430,zamiana!A:B,2,0)</f>
        <v>ALSTOM (ex. BT) CZL</v>
      </c>
    </row>
    <row r="2431" spans="1:20" x14ac:dyDescent="0.3">
      <c r="A2431" t="s">
        <v>6062</v>
      </c>
      <c r="B2431" s="2">
        <v>45245</v>
      </c>
      <c r="C2431" s="2">
        <v>45245</v>
      </c>
      <c r="D2431" s="2"/>
      <c r="E2431" t="s">
        <v>951</v>
      </c>
      <c r="F2431" t="s">
        <v>952</v>
      </c>
      <c r="G2431" t="s">
        <v>942</v>
      </c>
      <c r="H2431" t="s">
        <v>951</v>
      </c>
      <c r="I2431" t="s">
        <v>1806</v>
      </c>
      <c r="J2431" t="s">
        <v>1807</v>
      </c>
      <c r="K2431" t="s">
        <v>955</v>
      </c>
      <c r="L2431">
        <v>3</v>
      </c>
      <c r="M2431" t="s">
        <v>77</v>
      </c>
      <c r="N2431">
        <v>103.56</v>
      </c>
      <c r="O2431">
        <v>85.71</v>
      </c>
      <c r="P2431" t="s">
        <v>78</v>
      </c>
      <c r="Q2431" s="94">
        <v>45281.62777777778</v>
      </c>
      <c r="R2431">
        <v>310.68</v>
      </c>
      <c r="S2431">
        <v>257.13</v>
      </c>
      <c r="T2431" t="str">
        <f>VLOOKUP(E2431,zamiana!A:B,2,0)</f>
        <v>ALSTOM (ex. BT) CZL</v>
      </c>
    </row>
    <row r="2432" spans="1:20" x14ac:dyDescent="0.3">
      <c r="A2432" t="s">
        <v>6062</v>
      </c>
      <c r="B2432" s="2">
        <v>45245</v>
      </c>
      <c r="C2432" s="2">
        <v>45245</v>
      </c>
      <c r="D2432" s="2"/>
      <c r="E2432" t="s">
        <v>951</v>
      </c>
      <c r="F2432" t="s">
        <v>952</v>
      </c>
      <c r="G2432" t="s">
        <v>942</v>
      </c>
      <c r="H2432" t="s">
        <v>951</v>
      </c>
      <c r="I2432" t="s">
        <v>1806</v>
      </c>
      <c r="J2432" t="s">
        <v>1807</v>
      </c>
      <c r="K2432" t="s">
        <v>955</v>
      </c>
      <c r="L2432">
        <v>6</v>
      </c>
      <c r="M2432" t="s">
        <v>77</v>
      </c>
      <c r="N2432">
        <v>103.56</v>
      </c>
      <c r="O2432">
        <v>85.71</v>
      </c>
      <c r="P2432" t="s">
        <v>78</v>
      </c>
      <c r="Q2432" s="94">
        <v>45281.62777777778</v>
      </c>
      <c r="R2432">
        <v>621.36</v>
      </c>
      <c r="S2432">
        <v>514.26</v>
      </c>
      <c r="T2432" t="str">
        <f>VLOOKUP(E2432,zamiana!A:B,2,0)</f>
        <v>ALSTOM (ex. BT) CZL</v>
      </c>
    </row>
    <row r="2433" spans="1:20" x14ac:dyDescent="0.3">
      <c r="A2433" t="s">
        <v>6062</v>
      </c>
      <c r="B2433" s="2">
        <v>45245</v>
      </c>
      <c r="C2433" s="2">
        <v>45245</v>
      </c>
      <c r="D2433" s="2"/>
      <c r="E2433" t="s">
        <v>951</v>
      </c>
      <c r="F2433" t="s">
        <v>952</v>
      </c>
      <c r="G2433" t="s">
        <v>942</v>
      </c>
      <c r="H2433" t="s">
        <v>951</v>
      </c>
      <c r="I2433" t="s">
        <v>1806</v>
      </c>
      <c r="J2433" t="s">
        <v>1807</v>
      </c>
      <c r="K2433" t="s">
        <v>955</v>
      </c>
      <c r="L2433">
        <v>3</v>
      </c>
      <c r="M2433" t="s">
        <v>77</v>
      </c>
      <c r="N2433">
        <v>103.56</v>
      </c>
      <c r="O2433">
        <v>85.71</v>
      </c>
      <c r="P2433" t="s">
        <v>78</v>
      </c>
      <c r="Q2433" s="94">
        <v>45281.62777777778</v>
      </c>
      <c r="R2433">
        <v>310.68</v>
      </c>
      <c r="S2433">
        <v>257.13</v>
      </c>
      <c r="T2433" t="str">
        <f>VLOOKUP(E2433,zamiana!A:B,2,0)</f>
        <v>ALSTOM (ex. BT) CZL</v>
      </c>
    </row>
    <row r="2434" spans="1:20" x14ac:dyDescent="0.3">
      <c r="A2434" t="s">
        <v>6062</v>
      </c>
      <c r="B2434" s="2">
        <v>45245</v>
      </c>
      <c r="C2434" s="2">
        <v>45245</v>
      </c>
      <c r="D2434" s="2"/>
      <c r="E2434" t="s">
        <v>951</v>
      </c>
      <c r="F2434" t="s">
        <v>952</v>
      </c>
      <c r="G2434" t="s">
        <v>942</v>
      </c>
      <c r="H2434" t="s">
        <v>951</v>
      </c>
      <c r="I2434" t="s">
        <v>1806</v>
      </c>
      <c r="J2434" t="s">
        <v>1807</v>
      </c>
      <c r="K2434" t="s">
        <v>955</v>
      </c>
      <c r="L2434">
        <v>3</v>
      </c>
      <c r="M2434" t="s">
        <v>77</v>
      </c>
      <c r="N2434">
        <v>103.56</v>
      </c>
      <c r="O2434">
        <v>85.71</v>
      </c>
      <c r="P2434" t="s">
        <v>78</v>
      </c>
      <c r="Q2434" s="94">
        <v>45281.62777777778</v>
      </c>
      <c r="R2434">
        <v>310.68</v>
      </c>
      <c r="S2434">
        <v>257.13</v>
      </c>
      <c r="T2434" t="str">
        <f>VLOOKUP(E2434,zamiana!A:B,2,0)</f>
        <v>ALSTOM (ex. BT) CZL</v>
      </c>
    </row>
    <row r="2435" spans="1:20" x14ac:dyDescent="0.3">
      <c r="A2435" t="s">
        <v>6062</v>
      </c>
      <c r="B2435" s="2">
        <v>45245</v>
      </c>
      <c r="C2435" s="2">
        <v>45245</v>
      </c>
      <c r="D2435" s="2"/>
      <c r="E2435" t="s">
        <v>951</v>
      </c>
      <c r="F2435" t="s">
        <v>952</v>
      </c>
      <c r="G2435" t="s">
        <v>942</v>
      </c>
      <c r="H2435" t="s">
        <v>951</v>
      </c>
      <c r="I2435" t="s">
        <v>1806</v>
      </c>
      <c r="J2435" t="s">
        <v>1807</v>
      </c>
      <c r="K2435" t="s">
        <v>955</v>
      </c>
      <c r="L2435">
        <v>2</v>
      </c>
      <c r="M2435" t="s">
        <v>77</v>
      </c>
      <c r="N2435">
        <v>103.56</v>
      </c>
      <c r="O2435">
        <v>85.71</v>
      </c>
      <c r="P2435" t="s">
        <v>78</v>
      </c>
      <c r="Q2435" s="94">
        <v>45281.62777777778</v>
      </c>
      <c r="R2435">
        <v>207.12</v>
      </c>
      <c r="S2435">
        <v>171.42</v>
      </c>
      <c r="T2435" t="str">
        <f>VLOOKUP(E2435,zamiana!A:B,2,0)</f>
        <v>ALSTOM (ex. BT) CZL</v>
      </c>
    </row>
    <row r="2436" spans="1:20" x14ac:dyDescent="0.3">
      <c r="A2436" t="s">
        <v>6062</v>
      </c>
      <c r="B2436" s="2">
        <v>45245</v>
      </c>
      <c r="C2436" s="2">
        <v>45245</v>
      </c>
      <c r="D2436" s="2"/>
      <c r="E2436" t="s">
        <v>951</v>
      </c>
      <c r="F2436" t="s">
        <v>952</v>
      </c>
      <c r="G2436" t="s">
        <v>942</v>
      </c>
      <c r="H2436" t="s">
        <v>951</v>
      </c>
      <c r="I2436" t="s">
        <v>1806</v>
      </c>
      <c r="J2436" t="s">
        <v>1807</v>
      </c>
      <c r="K2436" t="s">
        <v>955</v>
      </c>
      <c r="L2436">
        <v>6</v>
      </c>
      <c r="M2436" t="s">
        <v>77</v>
      </c>
      <c r="N2436">
        <v>103.56</v>
      </c>
      <c r="O2436">
        <v>85.71</v>
      </c>
      <c r="P2436" t="s">
        <v>78</v>
      </c>
      <c r="Q2436" s="94">
        <v>45281.62777777778</v>
      </c>
      <c r="R2436">
        <v>621.36</v>
      </c>
      <c r="S2436">
        <v>514.26</v>
      </c>
      <c r="T2436" t="str">
        <f>VLOOKUP(E2436,zamiana!A:B,2,0)</f>
        <v>ALSTOM (ex. BT) CZL</v>
      </c>
    </row>
    <row r="2437" spans="1:20" x14ac:dyDescent="0.3">
      <c r="A2437" t="s">
        <v>6062</v>
      </c>
      <c r="B2437" s="2">
        <v>45245</v>
      </c>
      <c r="C2437" s="2">
        <v>45245</v>
      </c>
      <c r="D2437" s="2"/>
      <c r="E2437" t="s">
        <v>951</v>
      </c>
      <c r="F2437" t="s">
        <v>952</v>
      </c>
      <c r="G2437" t="s">
        <v>942</v>
      </c>
      <c r="H2437" t="s">
        <v>951</v>
      </c>
      <c r="I2437" t="s">
        <v>1806</v>
      </c>
      <c r="J2437" t="s">
        <v>1807</v>
      </c>
      <c r="K2437" t="s">
        <v>955</v>
      </c>
      <c r="L2437">
        <v>6</v>
      </c>
      <c r="M2437" t="s">
        <v>77</v>
      </c>
      <c r="N2437">
        <v>103.56</v>
      </c>
      <c r="O2437">
        <v>85.71</v>
      </c>
      <c r="P2437" t="s">
        <v>78</v>
      </c>
      <c r="Q2437" s="94">
        <v>45281.62777777778</v>
      </c>
      <c r="R2437">
        <v>621.36</v>
      </c>
      <c r="S2437">
        <v>514.26</v>
      </c>
      <c r="T2437" t="str">
        <f>VLOOKUP(E2437,zamiana!A:B,2,0)</f>
        <v>ALSTOM (ex. BT) CZL</v>
      </c>
    </row>
    <row r="2438" spans="1:20" x14ac:dyDescent="0.3">
      <c r="A2438" t="s">
        <v>6062</v>
      </c>
      <c r="B2438" s="2">
        <v>45245</v>
      </c>
      <c r="C2438" s="2">
        <v>45245</v>
      </c>
      <c r="D2438" s="2"/>
      <c r="E2438" t="s">
        <v>951</v>
      </c>
      <c r="F2438" t="s">
        <v>952</v>
      </c>
      <c r="G2438" t="s">
        <v>942</v>
      </c>
      <c r="H2438" t="s">
        <v>951</v>
      </c>
      <c r="I2438" t="s">
        <v>1806</v>
      </c>
      <c r="J2438" t="s">
        <v>1807</v>
      </c>
      <c r="K2438" t="s">
        <v>955</v>
      </c>
      <c r="L2438">
        <v>3</v>
      </c>
      <c r="M2438" t="s">
        <v>77</v>
      </c>
      <c r="N2438">
        <v>103.56</v>
      </c>
      <c r="O2438">
        <v>85.71</v>
      </c>
      <c r="P2438" t="s">
        <v>78</v>
      </c>
      <c r="Q2438" s="94">
        <v>45281.62777777778</v>
      </c>
      <c r="R2438">
        <v>310.68</v>
      </c>
      <c r="S2438">
        <v>257.13</v>
      </c>
      <c r="T2438" t="str">
        <f>VLOOKUP(E2438,zamiana!A:B,2,0)</f>
        <v>ALSTOM (ex. BT) CZL</v>
      </c>
    </row>
    <row r="2439" spans="1:20" x14ac:dyDescent="0.3">
      <c r="A2439" t="s">
        <v>6062</v>
      </c>
      <c r="B2439" s="2">
        <v>45245</v>
      </c>
      <c r="C2439" s="2">
        <v>45245</v>
      </c>
      <c r="D2439" s="2"/>
      <c r="E2439" t="s">
        <v>951</v>
      </c>
      <c r="F2439" t="s">
        <v>952</v>
      </c>
      <c r="G2439" t="s">
        <v>942</v>
      </c>
      <c r="H2439" t="s">
        <v>951</v>
      </c>
      <c r="I2439" t="s">
        <v>1806</v>
      </c>
      <c r="J2439" t="s">
        <v>1807</v>
      </c>
      <c r="K2439" t="s">
        <v>955</v>
      </c>
      <c r="L2439">
        <v>3</v>
      </c>
      <c r="M2439" t="s">
        <v>77</v>
      </c>
      <c r="N2439">
        <v>103.56</v>
      </c>
      <c r="O2439">
        <v>85.71</v>
      </c>
      <c r="P2439" t="s">
        <v>78</v>
      </c>
      <c r="Q2439" s="94">
        <v>45281.62777777778</v>
      </c>
      <c r="R2439">
        <v>310.68</v>
      </c>
      <c r="S2439">
        <v>257.13</v>
      </c>
      <c r="T2439" t="str">
        <f>VLOOKUP(E2439,zamiana!A:B,2,0)</f>
        <v>ALSTOM (ex. BT) CZL</v>
      </c>
    </row>
    <row r="2440" spans="1:20" x14ac:dyDescent="0.3">
      <c r="A2440" t="s">
        <v>6062</v>
      </c>
      <c r="B2440" s="2">
        <v>45245</v>
      </c>
      <c r="C2440" s="2">
        <v>45245</v>
      </c>
      <c r="D2440" s="2"/>
      <c r="E2440" t="s">
        <v>951</v>
      </c>
      <c r="F2440" t="s">
        <v>952</v>
      </c>
      <c r="G2440" t="s">
        <v>942</v>
      </c>
      <c r="H2440" t="s">
        <v>951</v>
      </c>
      <c r="I2440" t="s">
        <v>1806</v>
      </c>
      <c r="J2440" t="s">
        <v>1807</v>
      </c>
      <c r="K2440" t="s">
        <v>955</v>
      </c>
      <c r="L2440">
        <v>3</v>
      </c>
      <c r="M2440" t="s">
        <v>77</v>
      </c>
      <c r="N2440">
        <v>103.56</v>
      </c>
      <c r="O2440">
        <v>85.71</v>
      </c>
      <c r="P2440" t="s">
        <v>78</v>
      </c>
      <c r="Q2440" s="94">
        <v>45281.62777777778</v>
      </c>
      <c r="R2440">
        <v>310.68</v>
      </c>
      <c r="S2440">
        <v>257.13</v>
      </c>
      <c r="T2440" t="str">
        <f>VLOOKUP(E2440,zamiana!A:B,2,0)</f>
        <v>ALSTOM (ex. BT) CZL</v>
      </c>
    </row>
    <row r="2441" spans="1:20" x14ac:dyDescent="0.3">
      <c r="A2441" t="s">
        <v>6062</v>
      </c>
      <c r="B2441" s="2">
        <v>45245</v>
      </c>
      <c r="C2441" s="2">
        <v>45245</v>
      </c>
      <c r="D2441" s="2"/>
      <c r="E2441" t="s">
        <v>951</v>
      </c>
      <c r="F2441" t="s">
        <v>952</v>
      </c>
      <c r="G2441" t="s">
        <v>942</v>
      </c>
      <c r="H2441" t="s">
        <v>951</v>
      </c>
      <c r="I2441" t="s">
        <v>1806</v>
      </c>
      <c r="J2441" t="s">
        <v>1807</v>
      </c>
      <c r="K2441" t="s">
        <v>955</v>
      </c>
      <c r="L2441">
        <v>3</v>
      </c>
      <c r="M2441" t="s">
        <v>77</v>
      </c>
      <c r="N2441">
        <v>103.56</v>
      </c>
      <c r="O2441">
        <v>85.71</v>
      </c>
      <c r="P2441" t="s">
        <v>78</v>
      </c>
      <c r="Q2441" s="94">
        <v>45281.62777777778</v>
      </c>
      <c r="R2441">
        <v>310.68</v>
      </c>
      <c r="S2441">
        <v>257.13</v>
      </c>
      <c r="T2441" t="str">
        <f>VLOOKUP(E2441,zamiana!A:B,2,0)</f>
        <v>ALSTOM (ex. BT) CZL</v>
      </c>
    </row>
    <row r="2442" spans="1:20" x14ac:dyDescent="0.3">
      <c r="A2442" t="s">
        <v>6062</v>
      </c>
      <c r="B2442" s="2">
        <v>45245</v>
      </c>
      <c r="C2442" s="2">
        <v>45245</v>
      </c>
      <c r="D2442" s="2"/>
      <c r="E2442" t="s">
        <v>951</v>
      </c>
      <c r="F2442" t="s">
        <v>952</v>
      </c>
      <c r="G2442" t="s">
        <v>942</v>
      </c>
      <c r="H2442" t="s">
        <v>951</v>
      </c>
      <c r="I2442" t="s">
        <v>1806</v>
      </c>
      <c r="J2442" t="s">
        <v>1807</v>
      </c>
      <c r="K2442" t="s">
        <v>955</v>
      </c>
      <c r="L2442">
        <v>16</v>
      </c>
      <c r="M2442" t="s">
        <v>77</v>
      </c>
      <c r="N2442">
        <v>103.56</v>
      </c>
      <c r="O2442">
        <v>85.71</v>
      </c>
      <c r="P2442" t="s">
        <v>78</v>
      </c>
      <c r="Q2442" s="94">
        <v>45281.62777777778</v>
      </c>
      <c r="R2442">
        <v>1656.96</v>
      </c>
      <c r="S2442">
        <v>1371.36</v>
      </c>
      <c r="T2442" t="str">
        <f>VLOOKUP(E2442,zamiana!A:B,2,0)</f>
        <v>ALSTOM (ex. BT) CZL</v>
      </c>
    </row>
    <row r="2443" spans="1:20" x14ac:dyDescent="0.3">
      <c r="A2443" t="s">
        <v>6062</v>
      </c>
      <c r="B2443" s="2">
        <v>45245</v>
      </c>
      <c r="C2443" s="2">
        <v>45245</v>
      </c>
      <c r="D2443" s="2"/>
      <c r="E2443" t="s">
        <v>951</v>
      </c>
      <c r="F2443" t="s">
        <v>952</v>
      </c>
      <c r="G2443" t="s">
        <v>942</v>
      </c>
      <c r="H2443" t="s">
        <v>951</v>
      </c>
      <c r="I2443" t="s">
        <v>5249</v>
      </c>
      <c r="J2443" t="s">
        <v>5250</v>
      </c>
      <c r="K2443" t="s">
        <v>955</v>
      </c>
      <c r="L2443">
        <v>2</v>
      </c>
      <c r="M2443" t="s">
        <v>77</v>
      </c>
      <c r="N2443">
        <v>5.03</v>
      </c>
      <c r="O2443">
        <v>33.119999999999997</v>
      </c>
      <c r="P2443" t="s">
        <v>78</v>
      </c>
      <c r="Q2443" s="94">
        <v>45281.630555555559</v>
      </c>
      <c r="R2443">
        <v>10.06</v>
      </c>
      <c r="S2443">
        <v>66.239999999999995</v>
      </c>
      <c r="T2443" t="str">
        <f>VLOOKUP(E2443,zamiana!A:B,2,0)</f>
        <v>ALSTOM (ex. BT) CZL</v>
      </c>
    </row>
    <row r="2444" spans="1:20" x14ac:dyDescent="0.3">
      <c r="A2444" t="s">
        <v>6062</v>
      </c>
      <c r="B2444" s="2">
        <v>45245</v>
      </c>
      <c r="C2444" s="2">
        <v>45245</v>
      </c>
      <c r="D2444" s="2"/>
      <c r="E2444" t="s">
        <v>951</v>
      </c>
      <c r="F2444" t="s">
        <v>952</v>
      </c>
      <c r="G2444" t="s">
        <v>942</v>
      </c>
      <c r="H2444" t="s">
        <v>951</v>
      </c>
      <c r="I2444" t="s">
        <v>5293</v>
      </c>
      <c r="J2444" t="s">
        <v>5294</v>
      </c>
      <c r="K2444" t="s">
        <v>955</v>
      </c>
      <c r="L2444">
        <v>4</v>
      </c>
      <c r="M2444" t="s">
        <v>77</v>
      </c>
      <c r="N2444">
        <v>16.03</v>
      </c>
      <c r="O2444">
        <v>12.7</v>
      </c>
      <c r="P2444" t="s">
        <v>78</v>
      </c>
      <c r="Q2444" s="94">
        <v>45281.62777777778</v>
      </c>
      <c r="R2444">
        <v>64.12</v>
      </c>
      <c r="S2444">
        <v>50.8</v>
      </c>
      <c r="T2444" t="str">
        <f>VLOOKUP(E2444,zamiana!A:B,2,0)</f>
        <v>ALSTOM (ex. BT) CZL</v>
      </c>
    </row>
    <row r="2445" spans="1:20" x14ac:dyDescent="0.3">
      <c r="A2445" t="s">
        <v>6062</v>
      </c>
      <c r="B2445" s="2">
        <v>45245</v>
      </c>
      <c r="C2445" s="2">
        <v>45245</v>
      </c>
      <c r="D2445" s="2"/>
      <c r="E2445" t="s">
        <v>951</v>
      </c>
      <c r="F2445" t="s">
        <v>952</v>
      </c>
      <c r="G2445" t="s">
        <v>942</v>
      </c>
      <c r="H2445" t="s">
        <v>951</v>
      </c>
      <c r="I2445" t="s">
        <v>5283</v>
      </c>
      <c r="J2445" t="s">
        <v>5284</v>
      </c>
      <c r="K2445" t="s">
        <v>955</v>
      </c>
      <c r="L2445">
        <v>4</v>
      </c>
      <c r="M2445" t="s">
        <v>77</v>
      </c>
      <c r="N2445">
        <v>16.25</v>
      </c>
      <c r="O2445">
        <v>8.19</v>
      </c>
      <c r="P2445" t="s">
        <v>78</v>
      </c>
      <c r="Q2445" s="94">
        <v>45281.62777777778</v>
      </c>
      <c r="R2445">
        <v>65</v>
      </c>
      <c r="S2445">
        <v>32.76</v>
      </c>
      <c r="T2445" t="str">
        <f>VLOOKUP(E2445,zamiana!A:B,2,0)</f>
        <v>ALSTOM (ex. BT) CZL</v>
      </c>
    </row>
    <row r="2446" spans="1:20" x14ac:dyDescent="0.3">
      <c r="A2446" t="s">
        <v>6062</v>
      </c>
      <c r="B2446" s="2">
        <v>45245</v>
      </c>
      <c r="C2446" s="2">
        <v>45245</v>
      </c>
      <c r="D2446" s="2"/>
      <c r="E2446" t="s">
        <v>951</v>
      </c>
      <c r="F2446" t="s">
        <v>952</v>
      </c>
      <c r="G2446" t="s">
        <v>942</v>
      </c>
      <c r="H2446" t="s">
        <v>951</v>
      </c>
      <c r="I2446" t="s">
        <v>5283</v>
      </c>
      <c r="J2446" t="s">
        <v>5284</v>
      </c>
      <c r="K2446" t="s">
        <v>955</v>
      </c>
      <c r="L2446">
        <v>5</v>
      </c>
      <c r="M2446" t="s">
        <v>77</v>
      </c>
      <c r="N2446">
        <v>16.25</v>
      </c>
      <c r="O2446">
        <v>8.19</v>
      </c>
      <c r="P2446" t="s">
        <v>78</v>
      </c>
      <c r="Q2446" s="94">
        <v>45281.62777777778</v>
      </c>
      <c r="R2446">
        <v>81.25</v>
      </c>
      <c r="S2446">
        <v>40.950000000000003</v>
      </c>
      <c r="T2446" t="str">
        <f>VLOOKUP(E2446,zamiana!A:B,2,0)</f>
        <v>ALSTOM (ex. BT) CZL</v>
      </c>
    </row>
    <row r="2447" spans="1:20" x14ac:dyDescent="0.3">
      <c r="A2447" t="s">
        <v>6062</v>
      </c>
      <c r="B2447" s="2">
        <v>45245</v>
      </c>
      <c r="C2447" s="2">
        <v>45245</v>
      </c>
      <c r="D2447" s="2"/>
      <c r="E2447" t="s">
        <v>951</v>
      </c>
      <c r="F2447" t="s">
        <v>952</v>
      </c>
      <c r="G2447" t="s">
        <v>942</v>
      </c>
      <c r="H2447" t="s">
        <v>951</v>
      </c>
      <c r="I2447" t="s">
        <v>5283</v>
      </c>
      <c r="J2447" t="s">
        <v>5284</v>
      </c>
      <c r="K2447" t="s">
        <v>955</v>
      </c>
      <c r="L2447">
        <v>2</v>
      </c>
      <c r="M2447" t="s">
        <v>77</v>
      </c>
      <c r="N2447">
        <v>16.25</v>
      </c>
      <c r="O2447">
        <v>8.19</v>
      </c>
      <c r="P2447" t="s">
        <v>78</v>
      </c>
      <c r="Q2447" s="94">
        <v>45281.62777777778</v>
      </c>
      <c r="R2447">
        <v>32.5</v>
      </c>
      <c r="S2447">
        <v>16.38</v>
      </c>
      <c r="T2447" t="str">
        <f>VLOOKUP(E2447,zamiana!A:B,2,0)</f>
        <v>ALSTOM (ex. BT) CZL</v>
      </c>
    </row>
    <row r="2448" spans="1:20" x14ac:dyDescent="0.3">
      <c r="A2448" t="s">
        <v>6062</v>
      </c>
      <c r="B2448" s="2">
        <v>45245</v>
      </c>
      <c r="C2448" s="2">
        <v>45245</v>
      </c>
      <c r="D2448" s="2"/>
      <c r="E2448" t="s">
        <v>951</v>
      </c>
      <c r="F2448" t="s">
        <v>952</v>
      </c>
      <c r="G2448" t="s">
        <v>942</v>
      </c>
      <c r="H2448" t="s">
        <v>951</v>
      </c>
      <c r="I2448" t="s">
        <v>1083</v>
      </c>
      <c r="J2448" t="s">
        <v>1084</v>
      </c>
      <c r="K2448" t="s">
        <v>955</v>
      </c>
      <c r="L2448">
        <v>10</v>
      </c>
      <c r="M2448" t="s">
        <v>77</v>
      </c>
      <c r="N2448">
        <v>8.39</v>
      </c>
      <c r="O2448">
        <v>7.93</v>
      </c>
      <c r="P2448" t="s">
        <v>78</v>
      </c>
      <c r="Q2448" s="94">
        <v>45281.62777777778</v>
      </c>
      <c r="R2448">
        <v>83.9</v>
      </c>
      <c r="S2448">
        <v>79.3</v>
      </c>
      <c r="T2448" t="str">
        <f>VLOOKUP(E2448,zamiana!A:B,2,0)</f>
        <v>ALSTOM (ex. BT) CZL</v>
      </c>
    </row>
    <row r="2449" spans="1:20" x14ac:dyDescent="0.3">
      <c r="A2449" t="s">
        <v>6062</v>
      </c>
      <c r="B2449" s="2">
        <v>45245</v>
      </c>
      <c r="C2449" s="2">
        <v>45245</v>
      </c>
      <c r="D2449" s="2"/>
      <c r="E2449" t="s">
        <v>951</v>
      </c>
      <c r="F2449" t="s">
        <v>952</v>
      </c>
      <c r="G2449" t="s">
        <v>942</v>
      </c>
      <c r="H2449" t="s">
        <v>951</v>
      </c>
      <c r="I2449" t="s">
        <v>1083</v>
      </c>
      <c r="J2449" t="s">
        <v>1084</v>
      </c>
      <c r="K2449" t="s">
        <v>955</v>
      </c>
      <c r="L2449">
        <v>5</v>
      </c>
      <c r="M2449" t="s">
        <v>77</v>
      </c>
      <c r="N2449">
        <v>8.39</v>
      </c>
      <c r="O2449">
        <v>7.93</v>
      </c>
      <c r="P2449" t="s">
        <v>78</v>
      </c>
      <c r="Q2449" s="94">
        <v>45281.62777777778</v>
      </c>
      <c r="R2449">
        <v>41.95</v>
      </c>
      <c r="S2449">
        <v>39.65</v>
      </c>
      <c r="T2449" t="str">
        <f>VLOOKUP(E2449,zamiana!A:B,2,0)</f>
        <v>ALSTOM (ex. BT) CZL</v>
      </c>
    </row>
    <row r="2450" spans="1:20" x14ac:dyDescent="0.3">
      <c r="A2450" t="s">
        <v>6062</v>
      </c>
      <c r="B2450" s="2">
        <v>45245</v>
      </c>
      <c r="C2450" s="2">
        <v>45245</v>
      </c>
      <c r="D2450" s="2"/>
      <c r="E2450" t="s">
        <v>951</v>
      </c>
      <c r="F2450" t="s">
        <v>952</v>
      </c>
      <c r="G2450" t="s">
        <v>942</v>
      </c>
      <c r="H2450" t="s">
        <v>951</v>
      </c>
      <c r="I2450" t="s">
        <v>5251</v>
      </c>
      <c r="J2450" t="s">
        <v>5252</v>
      </c>
      <c r="K2450" t="s">
        <v>955</v>
      </c>
      <c r="L2450">
        <v>10</v>
      </c>
      <c r="M2450" t="s">
        <v>77</v>
      </c>
      <c r="N2450">
        <v>17.89</v>
      </c>
      <c r="O2450">
        <v>15.27</v>
      </c>
      <c r="P2450" t="s">
        <v>78</v>
      </c>
      <c r="Q2450" s="94">
        <v>45281.62777777778</v>
      </c>
      <c r="R2450">
        <v>178.9</v>
      </c>
      <c r="S2450">
        <v>152.69999999999999</v>
      </c>
      <c r="T2450" t="str">
        <f>VLOOKUP(E2450,zamiana!A:B,2,0)</f>
        <v>ALSTOM (ex. BT) CZL</v>
      </c>
    </row>
    <row r="2451" spans="1:20" x14ac:dyDescent="0.3">
      <c r="A2451" t="s">
        <v>6062</v>
      </c>
      <c r="B2451" s="2">
        <v>45245</v>
      </c>
      <c r="C2451" s="2">
        <v>45245</v>
      </c>
      <c r="D2451" s="2"/>
      <c r="E2451" t="s">
        <v>951</v>
      </c>
      <c r="F2451" t="s">
        <v>952</v>
      </c>
      <c r="G2451" t="s">
        <v>942</v>
      </c>
      <c r="H2451" t="s">
        <v>951</v>
      </c>
      <c r="I2451" t="s">
        <v>5251</v>
      </c>
      <c r="J2451" t="s">
        <v>5252</v>
      </c>
      <c r="K2451" t="s">
        <v>955</v>
      </c>
      <c r="L2451">
        <v>5</v>
      </c>
      <c r="M2451" t="s">
        <v>77</v>
      </c>
      <c r="N2451">
        <v>17.89</v>
      </c>
      <c r="O2451">
        <v>15.27</v>
      </c>
      <c r="P2451" t="s">
        <v>78</v>
      </c>
      <c r="Q2451" s="94">
        <v>45281.62777777778</v>
      </c>
      <c r="R2451">
        <v>89.45</v>
      </c>
      <c r="S2451">
        <v>76.349999999999994</v>
      </c>
      <c r="T2451" t="str">
        <f>VLOOKUP(E2451,zamiana!A:B,2,0)</f>
        <v>ALSTOM (ex. BT) CZL</v>
      </c>
    </row>
    <row r="2452" spans="1:20" x14ac:dyDescent="0.3">
      <c r="A2452" t="s">
        <v>6062</v>
      </c>
      <c r="B2452" s="2">
        <v>45245</v>
      </c>
      <c r="C2452" s="2">
        <v>45245</v>
      </c>
      <c r="D2452" s="2"/>
      <c r="E2452" t="s">
        <v>951</v>
      </c>
      <c r="F2452" t="s">
        <v>952</v>
      </c>
      <c r="G2452" t="s">
        <v>942</v>
      </c>
      <c r="H2452" t="s">
        <v>951</v>
      </c>
      <c r="I2452" t="s">
        <v>1856</v>
      </c>
      <c r="J2452" t="s">
        <v>1857</v>
      </c>
      <c r="K2452" t="s">
        <v>955</v>
      </c>
      <c r="L2452">
        <v>1</v>
      </c>
      <c r="M2452" t="s">
        <v>77</v>
      </c>
      <c r="N2452">
        <v>145.34</v>
      </c>
      <c r="O2452">
        <v>114.37</v>
      </c>
      <c r="P2452" t="s">
        <v>78</v>
      </c>
      <c r="Q2452" s="94">
        <v>45281.62777777778</v>
      </c>
      <c r="R2452">
        <v>145.34</v>
      </c>
      <c r="S2452">
        <v>114.37</v>
      </c>
      <c r="T2452" t="str">
        <f>VLOOKUP(E2452,zamiana!A:B,2,0)</f>
        <v>ALSTOM (ex. BT) CZL</v>
      </c>
    </row>
    <row r="2453" spans="1:20" x14ac:dyDescent="0.3">
      <c r="A2453" t="s">
        <v>6062</v>
      </c>
      <c r="B2453" s="2">
        <v>45245</v>
      </c>
      <c r="C2453" s="2">
        <v>45245</v>
      </c>
      <c r="D2453" s="2"/>
      <c r="E2453" t="s">
        <v>951</v>
      </c>
      <c r="F2453" t="s">
        <v>952</v>
      </c>
      <c r="G2453" t="s">
        <v>942</v>
      </c>
      <c r="H2453" t="s">
        <v>951</v>
      </c>
      <c r="I2453" t="s">
        <v>1582</v>
      </c>
      <c r="J2453" t="s">
        <v>1583</v>
      </c>
      <c r="K2453" t="s">
        <v>955</v>
      </c>
      <c r="L2453">
        <v>4</v>
      </c>
      <c r="M2453" t="s">
        <v>77</v>
      </c>
      <c r="N2453">
        <v>9.27</v>
      </c>
      <c r="O2453">
        <v>36.590000000000003</v>
      </c>
      <c r="P2453" t="s">
        <v>78</v>
      </c>
      <c r="Q2453" s="94">
        <v>45281.630555555559</v>
      </c>
      <c r="R2453">
        <v>37.08</v>
      </c>
      <c r="S2453">
        <v>146.36000000000001</v>
      </c>
      <c r="T2453" t="str">
        <f>VLOOKUP(E2453,zamiana!A:B,2,0)</f>
        <v>ALSTOM (ex. BT) CZL</v>
      </c>
    </row>
    <row r="2454" spans="1:20" x14ac:dyDescent="0.3">
      <c r="A2454" t="s">
        <v>6062</v>
      </c>
      <c r="B2454" s="2">
        <v>45245</v>
      </c>
      <c r="C2454" s="2">
        <v>45245</v>
      </c>
      <c r="D2454" s="2"/>
      <c r="E2454" t="s">
        <v>951</v>
      </c>
      <c r="F2454" t="s">
        <v>952</v>
      </c>
      <c r="G2454" t="s">
        <v>942</v>
      </c>
      <c r="H2454" t="s">
        <v>951</v>
      </c>
      <c r="I2454" t="s">
        <v>1582</v>
      </c>
      <c r="J2454" t="s">
        <v>1583</v>
      </c>
      <c r="K2454" t="s">
        <v>955</v>
      </c>
      <c r="L2454">
        <v>2</v>
      </c>
      <c r="M2454" t="s">
        <v>77</v>
      </c>
      <c r="N2454">
        <v>9.27</v>
      </c>
      <c r="O2454">
        <v>36.590000000000003</v>
      </c>
      <c r="P2454" t="s">
        <v>78</v>
      </c>
      <c r="Q2454" s="94">
        <v>45281.630555555559</v>
      </c>
      <c r="R2454">
        <v>18.54</v>
      </c>
      <c r="S2454">
        <v>73.180000000000007</v>
      </c>
      <c r="T2454" t="str">
        <f>VLOOKUP(E2454,zamiana!A:B,2,0)</f>
        <v>ALSTOM (ex. BT) CZL</v>
      </c>
    </row>
    <row r="2455" spans="1:20" x14ac:dyDescent="0.3">
      <c r="A2455" t="s">
        <v>6062</v>
      </c>
      <c r="B2455" s="2">
        <v>45245</v>
      </c>
      <c r="C2455" s="2">
        <v>45245</v>
      </c>
      <c r="D2455" s="2"/>
      <c r="E2455" t="s">
        <v>951</v>
      </c>
      <c r="F2455" t="s">
        <v>952</v>
      </c>
      <c r="G2455" t="s">
        <v>942</v>
      </c>
      <c r="H2455" t="s">
        <v>951</v>
      </c>
      <c r="I2455" t="s">
        <v>1582</v>
      </c>
      <c r="J2455" t="s">
        <v>1583</v>
      </c>
      <c r="K2455" t="s">
        <v>955</v>
      </c>
      <c r="L2455">
        <v>2</v>
      </c>
      <c r="M2455" t="s">
        <v>77</v>
      </c>
      <c r="N2455">
        <v>9.27</v>
      </c>
      <c r="O2455">
        <v>36.590000000000003</v>
      </c>
      <c r="P2455" t="s">
        <v>78</v>
      </c>
      <c r="Q2455" s="94">
        <v>45281.630555555559</v>
      </c>
      <c r="R2455">
        <v>18.54</v>
      </c>
      <c r="S2455">
        <v>73.180000000000007</v>
      </c>
      <c r="T2455" t="str">
        <f>VLOOKUP(E2455,zamiana!A:B,2,0)</f>
        <v>ALSTOM (ex. BT) CZL</v>
      </c>
    </row>
    <row r="2456" spans="1:20" x14ac:dyDescent="0.3">
      <c r="A2456" t="s">
        <v>6062</v>
      </c>
      <c r="B2456" s="2">
        <v>45245</v>
      </c>
      <c r="C2456" s="2">
        <v>45245</v>
      </c>
      <c r="D2456" s="2"/>
      <c r="E2456" t="s">
        <v>951</v>
      </c>
      <c r="F2456" t="s">
        <v>952</v>
      </c>
      <c r="G2456" t="s">
        <v>942</v>
      </c>
      <c r="H2456" t="s">
        <v>951</v>
      </c>
      <c r="I2456" t="s">
        <v>1582</v>
      </c>
      <c r="J2456" t="s">
        <v>1583</v>
      </c>
      <c r="K2456" t="s">
        <v>955</v>
      </c>
      <c r="L2456">
        <v>2</v>
      </c>
      <c r="M2456" t="s">
        <v>77</v>
      </c>
      <c r="N2456">
        <v>9.27</v>
      </c>
      <c r="O2456">
        <v>36.590000000000003</v>
      </c>
      <c r="P2456" t="s">
        <v>78</v>
      </c>
      <c r="Q2456" s="94">
        <v>45281.630555555559</v>
      </c>
      <c r="R2456">
        <v>18.54</v>
      </c>
      <c r="S2456">
        <v>73.180000000000007</v>
      </c>
      <c r="T2456" t="str">
        <f>VLOOKUP(E2456,zamiana!A:B,2,0)</f>
        <v>ALSTOM (ex. BT) CZL</v>
      </c>
    </row>
    <row r="2457" spans="1:20" x14ac:dyDescent="0.3">
      <c r="A2457" t="s">
        <v>6062</v>
      </c>
      <c r="B2457" s="2">
        <v>45245</v>
      </c>
      <c r="C2457" s="2">
        <v>45245</v>
      </c>
      <c r="D2457" s="2"/>
      <c r="E2457" t="s">
        <v>951</v>
      </c>
      <c r="F2457" t="s">
        <v>952</v>
      </c>
      <c r="G2457" t="s">
        <v>942</v>
      </c>
      <c r="H2457" t="s">
        <v>951</v>
      </c>
      <c r="I2457" t="s">
        <v>5285</v>
      </c>
      <c r="J2457" t="s">
        <v>5286</v>
      </c>
      <c r="K2457" t="s">
        <v>955</v>
      </c>
      <c r="L2457">
        <v>4</v>
      </c>
      <c r="M2457" t="s">
        <v>77</v>
      </c>
      <c r="N2457">
        <v>13.38</v>
      </c>
      <c r="O2457">
        <v>38.51</v>
      </c>
      <c r="P2457" t="s">
        <v>78</v>
      </c>
      <c r="Q2457" s="94">
        <v>45281.630555555559</v>
      </c>
      <c r="R2457">
        <v>53.52</v>
      </c>
      <c r="S2457">
        <v>154.04</v>
      </c>
      <c r="T2457" t="str">
        <f>VLOOKUP(E2457,zamiana!A:B,2,0)</f>
        <v>ALSTOM (ex. BT) CZL</v>
      </c>
    </row>
    <row r="2458" spans="1:20" x14ac:dyDescent="0.3">
      <c r="A2458" t="s">
        <v>6062</v>
      </c>
      <c r="B2458" s="2">
        <v>45245</v>
      </c>
      <c r="C2458" s="2">
        <v>45245</v>
      </c>
      <c r="D2458" s="2"/>
      <c r="E2458" t="s">
        <v>951</v>
      </c>
      <c r="F2458" t="s">
        <v>952</v>
      </c>
      <c r="G2458" t="s">
        <v>942</v>
      </c>
      <c r="H2458" t="s">
        <v>951</v>
      </c>
      <c r="I2458" t="s">
        <v>5285</v>
      </c>
      <c r="J2458" t="s">
        <v>5286</v>
      </c>
      <c r="K2458" t="s">
        <v>955</v>
      </c>
      <c r="L2458">
        <v>2</v>
      </c>
      <c r="M2458" t="s">
        <v>77</v>
      </c>
      <c r="N2458">
        <v>13.38</v>
      </c>
      <c r="O2458">
        <v>38.51</v>
      </c>
      <c r="P2458" t="s">
        <v>78</v>
      </c>
      <c r="Q2458" s="94">
        <v>45281.630555555559</v>
      </c>
      <c r="R2458">
        <v>26.76</v>
      </c>
      <c r="S2458">
        <v>77.02</v>
      </c>
      <c r="T2458" t="str">
        <f>VLOOKUP(E2458,zamiana!A:B,2,0)</f>
        <v>ALSTOM (ex. BT) CZL</v>
      </c>
    </row>
    <row r="2459" spans="1:20" x14ac:dyDescent="0.3">
      <c r="A2459" t="s">
        <v>6062</v>
      </c>
      <c r="B2459" s="2">
        <v>45245</v>
      </c>
      <c r="C2459" s="2">
        <v>45245</v>
      </c>
      <c r="D2459" s="2"/>
      <c r="E2459" t="s">
        <v>951</v>
      </c>
      <c r="F2459" t="s">
        <v>952</v>
      </c>
      <c r="G2459" t="s">
        <v>942</v>
      </c>
      <c r="H2459" t="s">
        <v>951</v>
      </c>
      <c r="I2459" t="s">
        <v>5285</v>
      </c>
      <c r="J2459" t="s">
        <v>5286</v>
      </c>
      <c r="K2459" t="s">
        <v>955</v>
      </c>
      <c r="L2459">
        <v>2</v>
      </c>
      <c r="M2459" t="s">
        <v>77</v>
      </c>
      <c r="N2459">
        <v>13.38</v>
      </c>
      <c r="O2459">
        <v>38.51</v>
      </c>
      <c r="P2459" t="s">
        <v>78</v>
      </c>
      <c r="Q2459" s="94">
        <v>45281.630555555559</v>
      </c>
      <c r="R2459">
        <v>26.76</v>
      </c>
      <c r="S2459">
        <v>77.02</v>
      </c>
      <c r="T2459" t="str">
        <f>VLOOKUP(E2459,zamiana!A:B,2,0)</f>
        <v>ALSTOM (ex. BT) CZL</v>
      </c>
    </row>
    <row r="2460" spans="1:20" x14ac:dyDescent="0.3">
      <c r="A2460" t="s">
        <v>6062</v>
      </c>
      <c r="B2460" s="2">
        <v>45245</v>
      </c>
      <c r="C2460" s="2">
        <v>45245</v>
      </c>
      <c r="D2460" s="2"/>
      <c r="E2460" t="s">
        <v>951</v>
      </c>
      <c r="F2460" t="s">
        <v>952</v>
      </c>
      <c r="G2460" t="s">
        <v>942</v>
      </c>
      <c r="H2460" t="s">
        <v>951</v>
      </c>
      <c r="I2460" t="s">
        <v>1567</v>
      </c>
      <c r="J2460" t="s">
        <v>1568</v>
      </c>
      <c r="K2460" t="s">
        <v>955</v>
      </c>
      <c r="L2460">
        <v>1</v>
      </c>
      <c r="M2460" t="s">
        <v>77</v>
      </c>
      <c r="N2460">
        <v>8.35</v>
      </c>
      <c r="O2460">
        <v>35.32</v>
      </c>
      <c r="P2460" t="s">
        <v>78</v>
      </c>
      <c r="Q2460" s="94">
        <v>45281.630555555559</v>
      </c>
      <c r="R2460">
        <v>8.35</v>
      </c>
      <c r="S2460">
        <v>35.32</v>
      </c>
      <c r="T2460" t="str">
        <f>VLOOKUP(E2460,zamiana!A:B,2,0)</f>
        <v>ALSTOM (ex. BT) CZL</v>
      </c>
    </row>
    <row r="2461" spans="1:20" x14ac:dyDescent="0.3">
      <c r="A2461" t="s">
        <v>6062</v>
      </c>
      <c r="B2461" s="2">
        <v>45245</v>
      </c>
      <c r="C2461" s="2">
        <v>45245</v>
      </c>
      <c r="D2461" s="2"/>
      <c r="E2461" t="s">
        <v>951</v>
      </c>
      <c r="F2461" t="s">
        <v>952</v>
      </c>
      <c r="G2461" t="s">
        <v>942</v>
      </c>
      <c r="H2461" t="s">
        <v>951</v>
      </c>
      <c r="I2461" t="s">
        <v>1602</v>
      </c>
      <c r="J2461" t="s">
        <v>1603</v>
      </c>
      <c r="K2461" t="s">
        <v>955</v>
      </c>
      <c r="L2461">
        <v>2</v>
      </c>
      <c r="M2461" t="s">
        <v>77</v>
      </c>
      <c r="N2461">
        <v>13.38</v>
      </c>
      <c r="O2461">
        <v>38.590000000000003</v>
      </c>
      <c r="P2461" t="s">
        <v>78</v>
      </c>
      <c r="Q2461" s="94">
        <v>45281.630555555559</v>
      </c>
      <c r="R2461">
        <v>26.76</v>
      </c>
      <c r="S2461">
        <v>77.180000000000007</v>
      </c>
      <c r="T2461" t="str">
        <f>VLOOKUP(E2461,zamiana!A:B,2,0)</f>
        <v>ALSTOM (ex. BT) CZL</v>
      </c>
    </row>
    <row r="2462" spans="1:20" x14ac:dyDescent="0.3">
      <c r="A2462" t="s">
        <v>6062</v>
      </c>
      <c r="B2462" s="2">
        <v>45245</v>
      </c>
      <c r="C2462" s="2">
        <v>45245</v>
      </c>
      <c r="D2462" s="2"/>
      <c r="E2462" t="s">
        <v>951</v>
      </c>
      <c r="F2462" t="s">
        <v>952</v>
      </c>
      <c r="G2462" t="s">
        <v>942</v>
      </c>
      <c r="H2462" t="s">
        <v>951</v>
      </c>
      <c r="I2462" t="s">
        <v>1602</v>
      </c>
      <c r="J2462" t="s">
        <v>1603</v>
      </c>
      <c r="K2462" t="s">
        <v>955</v>
      </c>
      <c r="L2462">
        <v>2</v>
      </c>
      <c r="M2462" t="s">
        <v>77</v>
      </c>
      <c r="N2462">
        <v>13.38</v>
      </c>
      <c r="O2462">
        <v>38.590000000000003</v>
      </c>
      <c r="P2462" t="s">
        <v>78</v>
      </c>
      <c r="Q2462" s="94">
        <v>45281.630555555559</v>
      </c>
      <c r="R2462">
        <v>26.76</v>
      </c>
      <c r="S2462">
        <v>77.180000000000007</v>
      </c>
      <c r="T2462" t="str">
        <f>VLOOKUP(E2462,zamiana!A:B,2,0)</f>
        <v>ALSTOM (ex. BT) CZL</v>
      </c>
    </row>
    <row r="2463" spans="1:20" x14ac:dyDescent="0.3">
      <c r="A2463" t="s">
        <v>6062</v>
      </c>
      <c r="B2463" s="2">
        <v>45245</v>
      </c>
      <c r="C2463" s="2">
        <v>45245</v>
      </c>
      <c r="D2463" s="2"/>
      <c r="E2463" t="s">
        <v>951</v>
      </c>
      <c r="F2463" t="s">
        <v>952</v>
      </c>
      <c r="G2463" t="s">
        <v>942</v>
      </c>
      <c r="H2463" t="s">
        <v>951</v>
      </c>
      <c r="I2463" t="s">
        <v>1562</v>
      </c>
      <c r="J2463" t="s">
        <v>1563</v>
      </c>
      <c r="K2463" t="s">
        <v>955</v>
      </c>
      <c r="L2463">
        <v>1</v>
      </c>
      <c r="M2463" t="s">
        <v>77</v>
      </c>
      <c r="N2463">
        <v>7.46</v>
      </c>
      <c r="O2463">
        <v>34.72</v>
      </c>
      <c r="P2463" t="s">
        <v>78</v>
      </c>
      <c r="Q2463" s="94">
        <v>45281.630555555559</v>
      </c>
      <c r="R2463">
        <v>7.46</v>
      </c>
      <c r="S2463">
        <v>34.72</v>
      </c>
      <c r="T2463" t="str">
        <f>VLOOKUP(E2463,zamiana!A:B,2,0)</f>
        <v>ALSTOM (ex. BT) CZL</v>
      </c>
    </row>
    <row r="2464" spans="1:20" x14ac:dyDescent="0.3">
      <c r="A2464" t="s">
        <v>6062</v>
      </c>
      <c r="B2464" s="2">
        <v>45245</v>
      </c>
      <c r="C2464" s="2">
        <v>45245</v>
      </c>
      <c r="D2464" s="2"/>
      <c r="E2464" t="s">
        <v>951</v>
      </c>
      <c r="F2464" t="s">
        <v>952</v>
      </c>
      <c r="G2464" t="s">
        <v>942</v>
      </c>
      <c r="H2464" t="s">
        <v>951</v>
      </c>
      <c r="I2464" t="s">
        <v>1013</v>
      </c>
      <c r="J2464" t="s">
        <v>1014</v>
      </c>
      <c r="K2464" t="s">
        <v>955</v>
      </c>
      <c r="L2464">
        <v>5</v>
      </c>
      <c r="M2464" t="s">
        <v>77</v>
      </c>
      <c r="N2464">
        <v>4.5</v>
      </c>
      <c r="O2464">
        <v>4.2</v>
      </c>
      <c r="P2464" t="s">
        <v>78</v>
      </c>
      <c r="Q2464" s="94">
        <v>45281.62777777778</v>
      </c>
      <c r="R2464">
        <v>22.5</v>
      </c>
      <c r="S2464">
        <v>21</v>
      </c>
      <c r="T2464" t="str">
        <f>VLOOKUP(E2464,zamiana!A:B,2,0)</f>
        <v>ALSTOM (ex. BT) CZL</v>
      </c>
    </row>
    <row r="2465" spans="1:20" x14ac:dyDescent="0.3">
      <c r="A2465" t="s">
        <v>6062</v>
      </c>
      <c r="B2465" s="2">
        <v>45245</v>
      </c>
      <c r="C2465" s="2">
        <v>45245</v>
      </c>
      <c r="D2465" s="2"/>
      <c r="E2465" t="s">
        <v>951</v>
      </c>
      <c r="F2465" t="s">
        <v>952</v>
      </c>
      <c r="G2465" t="s">
        <v>942</v>
      </c>
      <c r="H2465" t="s">
        <v>951</v>
      </c>
      <c r="I2465" t="s">
        <v>1013</v>
      </c>
      <c r="J2465" t="s">
        <v>1014</v>
      </c>
      <c r="K2465" t="s">
        <v>955</v>
      </c>
      <c r="L2465">
        <v>7</v>
      </c>
      <c r="M2465" t="s">
        <v>77</v>
      </c>
      <c r="N2465">
        <v>4.5</v>
      </c>
      <c r="O2465">
        <v>4.2</v>
      </c>
      <c r="P2465" t="s">
        <v>78</v>
      </c>
      <c r="Q2465" s="94">
        <v>45281.62777777778</v>
      </c>
      <c r="R2465">
        <v>31.5</v>
      </c>
      <c r="S2465">
        <v>29.4</v>
      </c>
      <c r="T2465" t="str">
        <f>VLOOKUP(E2465,zamiana!A:B,2,0)</f>
        <v>ALSTOM (ex. BT) CZL</v>
      </c>
    </row>
    <row r="2466" spans="1:20" x14ac:dyDescent="0.3">
      <c r="A2466" t="s">
        <v>6062</v>
      </c>
      <c r="B2466" s="2">
        <v>45245</v>
      </c>
      <c r="C2466" s="2">
        <v>45245</v>
      </c>
      <c r="D2466" s="2"/>
      <c r="E2466" t="s">
        <v>951</v>
      </c>
      <c r="F2466" t="s">
        <v>952</v>
      </c>
      <c r="G2466" t="s">
        <v>942</v>
      </c>
      <c r="H2466" t="s">
        <v>951</v>
      </c>
      <c r="I2466" t="s">
        <v>1357</v>
      </c>
      <c r="J2466" t="s">
        <v>1358</v>
      </c>
      <c r="K2466" t="s">
        <v>955</v>
      </c>
      <c r="L2466">
        <v>4</v>
      </c>
      <c r="M2466" t="s">
        <v>77</v>
      </c>
      <c r="N2466">
        <v>21.6</v>
      </c>
      <c r="O2466">
        <v>17.34</v>
      </c>
      <c r="P2466" t="s">
        <v>78</v>
      </c>
      <c r="Q2466" s="94">
        <v>45281.62777777778</v>
      </c>
      <c r="R2466">
        <v>86.4</v>
      </c>
      <c r="S2466">
        <v>69.36</v>
      </c>
      <c r="T2466" t="str">
        <f>VLOOKUP(E2466,zamiana!A:B,2,0)</f>
        <v>ALSTOM (ex. BT) CZL</v>
      </c>
    </row>
    <row r="2467" spans="1:20" x14ac:dyDescent="0.3">
      <c r="A2467" t="s">
        <v>6062</v>
      </c>
      <c r="B2467" s="2">
        <v>45245</v>
      </c>
      <c r="C2467" s="2">
        <v>45245</v>
      </c>
      <c r="D2467" s="2"/>
      <c r="E2467" t="s">
        <v>951</v>
      </c>
      <c r="F2467" t="s">
        <v>952</v>
      </c>
      <c r="G2467" t="s">
        <v>942</v>
      </c>
      <c r="H2467" t="s">
        <v>951</v>
      </c>
      <c r="I2467" t="s">
        <v>1435</v>
      </c>
      <c r="J2467" t="s">
        <v>1436</v>
      </c>
      <c r="K2467" t="s">
        <v>955</v>
      </c>
      <c r="L2467">
        <v>2</v>
      </c>
      <c r="M2467" t="s">
        <v>77</v>
      </c>
      <c r="N2467">
        <v>22.3</v>
      </c>
      <c r="O2467">
        <v>19.100000000000001</v>
      </c>
      <c r="P2467" t="s">
        <v>78</v>
      </c>
      <c r="Q2467" s="94">
        <v>45281.62777777778</v>
      </c>
      <c r="R2467">
        <v>44.6</v>
      </c>
      <c r="S2467">
        <v>38.200000000000003</v>
      </c>
      <c r="T2467" t="str">
        <f>VLOOKUP(E2467,zamiana!A:B,2,0)</f>
        <v>ALSTOM (ex. BT) CZL</v>
      </c>
    </row>
    <row r="2468" spans="1:20" x14ac:dyDescent="0.3">
      <c r="A2468" t="s">
        <v>6062</v>
      </c>
      <c r="B2468" s="2">
        <v>45245</v>
      </c>
      <c r="C2468" s="2">
        <v>45245</v>
      </c>
      <c r="D2468" s="2"/>
      <c r="E2468" t="s">
        <v>951</v>
      </c>
      <c r="F2468" t="s">
        <v>952</v>
      </c>
      <c r="G2468" t="s">
        <v>942</v>
      </c>
      <c r="H2468" t="s">
        <v>951</v>
      </c>
      <c r="I2468" t="s">
        <v>5253</v>
      </c>
      <c r="J2468" t="s">
        <v>5254</v>
      </c>
      <c r="K2468" t="s">
        <v>955</v>
      </c>
      <c r="L2468">
        <v>1</v>
      </c>
      <c r="M2468" t="s">
        <v>77</v>
      </c>
      <c r="N2468">
        <v>21.73</v>
      </c>
      <c r="O2468">
        <v>14.81</v>
      </c>
      <c r="P2468" t="s">
        <v>78</v>
      </c>
      <c r="Q2468" s="94">
        <v>45281.629861111112</v>
      </c>
      <c r="R2468">
        <v>21.73</v>
      </c>
      <c r="S2468">
        <v>14.81</v>
      </c>
      <c r="T2468" t="str">
        <f>VLOOKUP(E2468,zamiana!A:B,2,0)</f>
        <v>ALSTOM (ex. BT) CZL</v>
      </c>
    </row>
    <row r="2469" spans="1:20" x14ac:dyDescent="0.3">
      <c r="A2469" t="s">
        <v>6062</v>
      </c>
      <c r="B2469" s="2">
        <v>45245</v>
      </c>
      <c r="C2469" s="2">
        <v>45245</v>
      </c>
      <c r="D2469" s="2"/>
      <c r="E2469" t="s">
        <v>951</v>
      </c>
      <c r="F2469" t="s">
        <v>952</v>
      </c>
      <c r="G2469" t="s">
        <v>942</v>
      </c>
      <c r="H2469" t="s">
        <v>951</v>
      </c>
      <c r="I2469" t="s">
        <v>5253</v>
      </c>
      <c r="J2469" t="s">
        <v>5254</v>
      </c>
      <c r="K2469" t="s">
        <v>955</v>
      </c>
      <c r="L2469">
        <v>1</v>
      </c>
      <c r="M2469" t="s">
        <v>77</v>
      </c>
      <c r="N2469">
        <v>21.73</v>
      </c>
      <c r="O2469">
        <v>14.81</v>
      </c>
      <c r="P2469" t="s">
        <v>78</v>
      </c>
      <c r="Q2469" s="94">
        <v>45281.629861111112</v>
      </c>
      <c r="R2469">
        <v>21.73</v>
      </c>
      <c r="S2469">
        <v>14.81</v>
      </c>
      <c r="T2469" t="str">
        <f>VLOOKUP(E2469,zamiana!A:B,2,0)</f>
        <v>ALSTOM (ex. BT) CZL</v>
      </c>
    </row>
    <row r="2470" spans="1:20" x14ac:dyDescent="0.3">
      <c r="A2470" t="s">
        <v>6062</v>
      </c>
      <c r="B2470" s="2">
        <v>45245</v>
      </c>
      <c r="C2470" s="2">
        <v>45245</v>
      </c>
      <c r="D2470" s="2"/>
      <c r="E2470" t="s">
        <v>951</v>
      </c>
      <c r="F2470" t="s">
        <v>952</v>
      </c>
      <c r="G2470" t="s">
        <v>942</v>
      </c>
      <c r="H2470" t="s">
        <v>951</v>
      </c>
      <c r="I2470" t="s">
        <v>5255</v>
      </c>
      <c r="J2470" t="s">
        <v>5256</v>
      </c>
      <c r="K2470" t="s">
        <v>955</v>
      </c>
      <c r="L2470">
        <v>12</v>
      </c>
      <c r="M2470" t="s">
        <v>77</v>
      </c>
      <c r="N2470">
        <v>10.42</v>
      </c>
      <c r="O2470">
        <v>11.43</v>
      </c>
      <c r="P2470" t="s">
        <v>78</v>
      </c>
      <c r="Q2470" s="94">
        <v>45281.62777777778</v>
      </c>
      <c r="R2470">
        <v>125.04</v>
      </c>
      <c r="S2470">
        <v>137.16</v>
      </c>
      <c r="T2470" t="str">
        <f>VLOOKUP(E2470,zamiana!A:B,2,0)</f>
        <v>ALSTOM (ex. BT) CZL</v>
      </c>
    </row>
    <row r="2471" spans="1:20" x14ac:dyDescent="0.3">
      <c r="A2471" t="s">
        <v>6062</v>
      </c>
      <c r="B2471" s="2">
        <v>45245</v>
      </c>
      <c r="C2471" s="2">
        <v>45245</v>
      </c>
      <c r="D2471" s="2"/>
      <c r="E2471" t="s">
        <v>951</v>
      </c>
      <c r="F2471" t="s">
        <v>952</v>
      </c>
      <c r="G2471" t="s">
        <v>942</v>
      </c>
      <c r="H2471" t="s">
        <v>951</v>
      </c>
      <c r="I2471" t="s">
        <v>5257</v>
      </c>
      <c r="J2471" t="s">
        <v>5258</v>
      </c>
      <c r="K2471" t="s">
        <v>955</v>
      </c>
      <c r="L2471">
        <v>1</v>
      </c>
      <c r="M2471" t="s">
        <v>77</v>
      </c>
      <c r="N2471">
        <v>24.64</v>
      </c>
      <c r="O2471">
        <v>19.64</v>
      </c>
      <c r="P2471" t="s">
        <v>78</v>
      </c>
      <c r="Q2471" s="94">
        <v>45281.62777777778</v>
      </c>
      <c r="R2471">
        <v>24.64</v>
      </c>
      <c r="S2471">
        <v>19.64</v>
      </c>
      <c r="T2471" t="str">
        <f>VLOOKUP(E2471,zamiana!A:B,2,0)</f>
        <v>ALSTOM (ex. BT) CZL</v>
      </c>
    </row>
    <row r="2472" spans="1:20" x14ac:dyDescent="0.3">
      <c r="A2472" t="s">
        <v>6062</v>
      </c>
      <c r="B2472" s="2">
        <v>45245</v>
      </c>
      <c r="C2472" s="2">
        <v>45245</v>
      </c>
      <c r="D2472" s="2"/>
      <c r="E2472" t="s">
        <v>951</v>
      </c>
      <c r="F2472" t="s">
        <v>952</v>
      </c>
      <c r="G2472" t="s">
        <v>942</v>
      </c>
      <c r="H2472" t="s">
        <v>951</v>
      </c>
      <c r="I2472" t="s">
        <v>5257</v>
      </c>
      <c r="J2472" t="s">
        <v>5258</v>
      </c>
      <c r="K2472" t="s">
        <v>955</v>
      </c>
      <c r="L2472">
        <v>1</v>
      </c>
      <c r="M2472" t="s">
        <v>77</v>
      </c>
      <c r="N2472">
        <v>24.64</v>
      </c>
      <c r="O2472">
        <v>19.64</v>
      </c>
      <c r="P2472" t="s">
        <v>78</v>
      </c>
      <c r="Q2472" s="94">
        <v>45281.62777777778</v>
      </c>
      <c r="R2472">
        <v>24.64</v>
      </c>
      <c r="S2472">
        <v>19.64</v>
      </c>
      <c r="T2472" t="str">
        <f>VLOOKUP(E2472,zamiana!A:B,2,0)</f>
        <v>ALSTOM (ex. BT) CZL</v>
      </c>
    </row>
    <row r="2473" spans="1:20" x14ac:dyDescent="0.3">
      <c r="A2473" t="s">
        <v>6062</v>
      </c>
      <c r="B2473" s="2">
        <v>45245</v>
      </c>
      <c r="C2473" s="2">
        <v>45245</v>
      </c>
      <c r="D2473" s="2"/>
      <c r="E2473" t="s">
        <v>951</v>
      </c>
      <c r="F2473" t="s">
        <v>952</v>
      </c>
      <c r="G2473" t="s">
        <v>942</v>
      </c>
      <c r="H2473" t="s">
        <v>951</v>
      </c>
      <c r="I2473" t="s">
        <v>1554</v>
      </c>
      <c r="J2473" t="s">
        <v>1555</v>
      </c>
      <c r="K2473" t="s">
        <v>955</v>
      </c>
      <c r="L2473">
        <v>1</v>
      </c>
      <c r="M2473" t="s">
        <v>77</v>
      </c>
      <c r="N2473">
        <v>35.24</v>
      </c>
      <c r="O2473">
        <v>28.3</v>
      </c>
      <c r="P2473" t="s">
        <v>78</v>
      </c>
      <c r="Q2473" s="94">
        <v>45281.62777777778</v>
      </c>
      <c r="R2473">
        <v>35.24</v>
      </c>
      <c r="S2473">
        <v>28.3</v>
      </c>
      <c r="T2473" t="str">
        <f>VLOOKUP(E2473,zamiana!A:B,2,0)</f>
        <v>ALSTOM (ex. BT) CZL</v>
      </c>
    </row>
    <row r="2474" spans="1:20" x14ac:dyDescent="0.3">
      <c r="A2474" t="s">
        <v>6062</v>
      </c>
      <c r="B2474" s="2">
        <v>45245</v>
      </c>
      <c r="C2474" s="2">
        <v>45245</v>
      </c>
      <c r="D2474" s="2"/>
      <c r="E2474" t="s">
        <v>951</v>
      </c>
      <c r="F2474" t="s">
        <v>952</v>
      </c>
      <c r="G2474" t="s">
        <v>942</v>
      </c>
      <c r="H2474" t="s">
        <v>951</v>
      </c>
      <c r="I2474" t="s">
        <v>1554</v>
      </c>
      <c r="J2474" t="s">
        <v>1555</v>
      </c>
      <c r="K2474" t="s">
        <v>955</v>
      </c>
      <c r="L2474">
        <v>1</v>
      </c>
      <c r="M2474" t="s">
        <v>77</v>
      </c>
      <c r="N2474">
        <v>35.24</v>
      </c>
      <c r="O2474">
        <v>28.3</v>
      </c>
      <c r="P2474" t="s">
        <v>78</v>
      </c>
      <c r="Q2474" s="94">
        <v>45281.62777777778</v>
      </c>
      <c r="R2474">
        <v>35.24</v>
      </c>
      <c r="S2474">
        <v>28.3</v>
      </c>
      <c r="T2474" t="str">
        <f>VLOOKUP(E2474,zamiana!A:B,2,0)</f>
        <v>ALSTOM (ex. BT) CZL</v>
      </c>
    </row>
    <row r="2475" spans="1:20" x14ac:dyDescent="0.3">
      <c r="A2475" t="s">
        <v>6062</v>
      </c>
      <c r="B2475" s="2">
        <v>45245</v>
      </c>
      <c r="C2475" s="2">
        <v>45245</v>
      </c>
      <c r="D2475" s="2"/>
      <c r="E2475" t="s">
        <v>951</v>
      </c>
      <c r="F2475" t="s">
        <v>952</v>
      </c>
      <c r="G2475" t="s">
        <v>942</v>
      </c>
      <c r="H2475" t="s">
        <v>951</v>
      </c>
      <c r="I2475" t="s">
        <v>1816</v>
      </c>
      <c r="J2475" t="s">
        <v>1817</v>
      </c>
      <c r="K2475" t="s">
        <v>955</v>
      </c>
      <c r="L2475">
        <v>1</v>
      </c>
      <c r="M2475" t="s">
        <v>77</v>
      </c>
      <c r="N2475">
        <v>96.05</v>
      </c>
      <c r="O2475">
        <v>73.77</v>
      </c>
      <c r="P2475" t="s">
        <v>78</v>
      </c>
      <c r="Q2475" s="94">
        <v>45281.62777777778</v>
      </c>
      <c r="R2475">
        <v>96.05</v>
      </c>
      <c r="S2475">
        <v>73.77</v>
      </c>
      <c r="T2475" t="str">
        <f>VLOOKUP(E2475,zamiana!A:B,2,0)</f>
        <v>ALSTOM (ex. BT) CZL</v>
      </c>
    </row>
    <row r="2476" spans="1:20" x14ac:dyDescent="0.3">
      <c r="A2476" t="s">
        <v>6062</v>
      </c>
      <c r="B2476" s="2">
        <v>45245</v>
      </c>
      <c r="C2476" s="2">
        <v>45245</v>
      </c>
      <c r="D2476" s="2"/>
      <c r="E2476" t="s">
        <v>951</v>
      </c>
      <c r="F2476" t="s">
        <v>952</v>
      </c>
      <c r="G2476" t="s">
        <v>942</v>
      </c>
      <c r="H2476" t="s">
        <v>951</v>
      </c>
      <c r="I2476" t="s">
        <v>5295</v>
      </c>
      <c r="J2476" t="s">
        <v>5296</v>
      </c>
      <c r="K2476" t="s">
        <v>955</v>
      </c>
      <c r="L2476">
        <v>5</v>
      </c>
      <c r="M2476" t="s">
        <v>77</v>
      </c>
      <c r="N2476">
        <v>8.17</v>
      </c>
      <c r="O2476">
        <v>9.9700000000000006</v>
      </c>
      <c r="P2476" t="s">
        <v>78</v>
      </c>
      <c r="Q2476" s="94">
        <v>45281.62777777778</v>
      </c>
      <c r="R2476">
        <v>40.85</v>
      </c>
      <c r="S2476">
        <v>49.85</v>
      </c>
      <c r="T2476" t="str">
        <f>VLOOKUP(E2476,zamiana!A:B,2,0)</f>
        <v>ALSTOM (ex. BT) CZL</v>
      </c>
    </row>
    <row r="2477" spans="1:20" x14ac:dyDescent="0.3">
      <c r="A2477" t="s">
        <v>6062</v>
      </c>
      <c r="B2477" s="2">
        <v>45245</v>
      </c>
      <c r="C2477" s="2">
        <v>45245</v>
      </c>
      <c r="D2477" s="2"/>
      <c r="E2477" t="s">
        <v>951</v>
      </c>
      <c r="F2477" t="s">
        <v>952</v>
      </c>
      <c r="G2477" t="s">
        <v>942</v>
      </c>
      <c r="H2477" t="s">
        <v>951</v>
      </c>
      <c r="I2477" t="s">
        <v>1407</v>
      </c>
      <c r="J2477" t="s">
        <v>1408</v>
      </c>
      <c r="K2477" t="s">
        <v>955</v>
      </c>
      <c r="L2477">
        <v>2</v>
      </c>
      <c r="M2477" t="s">
        <v>77</v>
      </c>
      <c r="N2477">
        <v>23.23</v>
      </c>
      <c r="O2477">
        <v>18.55</v>
      </c>
      <c r="P2477" t="s">
        <v>78</v>
      </c>
      <c r="Q2477" s="94">
        <v>45281.62777777778</v>
      </c>
      <c r="R2477">
        <v>46.46</v>
      </c>
      <c r="S2477">
        <v>37.1</v>
      </c>
      <c r="T2477" t="str">
        <f>VLOOKUP(E2477,zamiana!A:B,2,0)</f>
        <v>ALSTOM (ex. BT) CZL</v>
      </c>
    </row>
    <row r="2478" spans="1:20" x14ac:dyDescent="0.3">
      <c r="A2478" t="s">
        <v>6062</v>
      </c>
      <c r="B2478" s="2">
        <v>45245</v>
      </c>
      <c r="C2478" s="2">
        <v>45245</v>
      </c>
      <c r="D2478" s="2"/>
      <c r="E2478" t="s">
        <v>951</v>
      </c>
      <c r="F2478" t="s">
        <v>952</v>
      </c>
      <c r="G2478" t="s">
        <v>942</v>
      </c>
      <c r="H2478" t="s">
        <v>951</v>
      </c>
      <c r="I2478" t="s">
        <v>1407</v>
      </c>
      <c r="J2478" t="s">
        <v>1408</v>
      </c>
      <c r="K2478" t="s">
        <v>955</v>
      </c>
      <c r="L2478">
        <v>3</v>
      </c>
      <c r="M2478" t="s">
        <v>77</v>
      </c>
      <c r="N2478">
        <v>23.23</v>
      </c>
      <c r="O2478">
        <v>18.55</v>
      </c>
      <c r="P2478" t="s">
        <v>78</v>
      </c>
      <c r="Q2478" s="94">
        <v>45281.62777777778</v>
      </c>
      <c r="R2478">
        <v>69.69</v>
      </c>
      <c r="S2478">
        <v>55.65</v>
      </c>
      <c r="T2478" t="str">
        <f>VLOOKUP(E2478,zamiana!A:B,2,0)</f>
        <v>ALSTOM (ex. BT) CZL</v>
      </c>
    </row>
    <row r="2479" spans="1:20" x14ac:dyDescent="0.3">
      <c r="A2479" t="s">
        <v>6062</v>
      </c>
      <c r="B2479" s="2">
        <v>45245</v>
      </c>
      <c r="C2479" s="2">
        <v>45245</v>
      </c>
      <c r="D2479" s="2"/>
      <c r="E2479" t="s">
        <v>951</v>
      </c>
      <c r="F2479" t="s">
        <v>952</v>
      </c>
      <c r="G2479" t="s">
        <v>942</v>
      </c>
      <c r="H2479" t="s">
        <v>951</v>
      </c>
      <c r="I2479" t="s">
        <v>1427</v>
      </c>
      <c r="J2479" t="s">
        <v>1428</v>
      </c>
      <c r="K2479" t="s">
        <v>955</v>
      </c>
      <c r="L2479">
        <v>2</v>
      </c>
      <c r="M2479" t="s">
        <v>77</v>
      </c>
      <c r="N2479">
        <v>20.09</v>
      </c>
      <c r="O2479">
        <v>19.440000000000001</v>
      </c>
      <c r="P2479" t="s">
        <v>78</v>
      </c>
      <c r="Q2479" s="94">
        <v>45281.62777777778</v>
      </c>
      <c r="R2479">
        <v>40.18</v>
      </c>
      <c r="S2479">
        <v>38.880000000000003</v>
      </c>
      <c r="T2479" t="str">
        <f>VLOOKUP(E2479,zamiana!A:B,2,0)</f>
        <v>ALSTOM (ex. BT) CZL</v>
      </c>
    </row>
    <row r="2480" spans="1:20" x14ac:dyDescent="0.3">
      <c r="A2480" t="s">
        <v>6062</v>
      </c>
      <c r="B2480" s="2">
        <v>45245</v>
      </c>
      <c r="C2480" s="2">
        <v>45245</v>
      </c>
      <c r="D2480" s="2"/>
      <c r="E2480" t="s">
        <v>951</v>
      </c>
      <c r="F2480" t="s">
        <v>952</v>
      </c>
      <c r="G2480" t="s">
        <v>942</v>
      </c>
      <c r="H2480" t="s">
        <v>951</v>
      </c>
      <c r="I2480" t="s">
        <v>1610</v>
      </c>
      <c r="J2480" t="s">
        <v>1611</v>
      </c>
      <c r="K2480" t="s">
        <v>955</v>
      </c>
      <c r="L2480">
        <v>1</v>
      </c>
      <c r="M2480" t="s">
        <v>77</v>
      </c>
      <c r="N2480">
        <v>51.36</v>
      </c>
      <c r="O2480">
        <v>36.450000000000003</v>
      </c>
      <c r="P2480" t="s">
        <v>78</v>
      </c>
      <c r="Q2480" s="94">
        <v>45281.62777777778</v>
      </c>
      <c r="R2480">
        <v>51.36</v>
      </c>
      <c r="S2480">
        <v>36.450000000000003</v>
      </c>
      <c r="T2480" t="str">
        <f>VLOOKUP(E2480,zamiana!A:B,2,0)</f>
        <v>ALSTOM (ex. BT) CZL</v>
      </c>
    </row>
    <row r="2481" spans="1:20" x14ac:dyDescent="0.3">
      <c r="A2481" t="s">
        <v>6062</v>
      </c>
      <c r="B2481" s="2">
        <v>45245</v>
      </c>
      <c r="C2481" s="2">
        <v>45245</v>
      </c>
      <c r="D2481" s="2"/>
      <c r="E2481" t="s">
        <v>951</v>
      </c>
      <c r="F2481" t="s">
        <v>952</v>
      </c>
      <c r="G2481" t="s">
        <v>942</v>
      </c>
      <c r="H2481" t="s">
        <v>951</v>
      </c>
      <c r="I2481" t="s">
        <v>6067</v>
      </c>
      <c r="J2481" t="s">
        <v>6068</v>
      </c>
      <c r="K2481" t="s">
        <v>955</v>
      </c>
      <c r="L2481">
        <v>9</v>
      </c>
      <c r="M2481" t="s">
        <v>77</v>
      </c>
      <c r="N2481">
        <v>27.96</v>
      </c>
      <c r="O2481">
        <v>17.37</v>
      </c>
      <c r="P2481" t="s">
        <v>78</v>
      </c>
      <c r="Q2481" s="94">
        <v>45281.661805555559</v>
      </c>
      <c r="R2481">
        <v>251.64</v>
      </c>
      <c r="S2481">
        <v>156.33000000000001</v>
      </c>
      <c r="T2481" t="str">
        <f>VLOOKUP(E2481,zamiana!A:B,2,0)</f>
        <v>ALSTOM (ex. BT) CZL</v>
      </c>
    </row>
    <row r="2482" spans="1:20" x14ac:dyDescent="0.3">
      <c r="A2482" t="s">
        <v>6062</v>
      </c>
      <c r="B2482" s="2">
        <v>45245</v>
      </c>
      <c r="C2482" s="2">
        <v>45245</v>
      </c>
      <c r="D2482" s="2"/>
      <c r="E2482" t="s">
        <v>951</v>
      </c>
      <c r="F2482" t="s">
        <v>952</v>
      </c>
      <c r="G2482" t="s">
        <v>942</v>
      </c>
      <c r="H2482" t="s">
        <v>951</v>
      </c>
      <c r="I2482" t="s">
        <v>6069</v>
      </c>
      <c r="J2482" t="s">
        <v>6070</v>
      </c>
      <c r="K2482" t="s">
        <v>955</v>
      </c>
      <c r="L2482">
        <v>41</v>
      </c>
      <c r="M2482" t="s">
        <v>77</v>
      </c>
      <c r="N2482">
        <v>2.78</v>
      </c>
      <c r="O2482">
        <v>4.78</v>
      </c>
      <c r="P2482" t="s">
        <v>78</v>
      </c>
      <c r="Q2482" s="94">
        <v>45281.62777777778</v>
      </c>
      <c r="R2482">
        <v>113.98</v>
      </c>
      <c r="S2482">
        <v>195.98</v>
      </c>
      <c r="T2482" t="str">
        <f>VLOOKUP(E2482,zamiana!A:B,2,0)</f>
        <v>ALSTOM (ex. BT) CZL</v>
      </c>
    </row>
    <row r="2483" spans="1:20" x14ac:dyDescent="0.3">
      <c r="A2483" t="s">
        <v>6062</v>
      </c>
      <c r="B2483" s="2">
        <v>45245</v>
      </c>
      <c r="C2483" s="2">
        <v>45245</v>
      </c>
      <c r="D2483" s="2"/>
      <c r="E2483" t="s">
        <v>951</v>
      </c>
      <c r="F2483" t="s">
        <v>952</v>
      </c>
      <c r="G2483" t="s">
        <v>942</v>
      </c>
      <c r="H2483" t="s">
        <v>951</v>
      </c>
      <c r="I2483" t="s">
        <v>1519</v>
      </c>
      <c r="J2483" t="s">
        <v>1520</v>
      </c>
      <c r="K2483" t="s">
        <v>955</v>
      </c>
      <c r="L2483">
        <v>1</v>
      </c>
      <c r="M2483" t="s">
        <v>77</v>
      </c>
      <c r="N2483">
        <v>13.78</v>
      </c>
      <c r="O2483">
        <v>17.84</v>
      </c>
      <c r="P2483" t="s">
        <v>78</v>
      </c>
      <c r="Q2483" s="94">
        <v>45281.62777777778</v>
      </c>
      <c r="R2483">
        <v>13.78</v>
      </c>
      <c r="S2483">
        <v>17.84</v>
      </c>
      <c r="T2483" t="str">
        <f>VLOOKUP(E2483,zamiana!A:B,2,0)</f>
        <v>ALSTOM (ex. BT) CZL</v>
      </c>
    </row>
    <row r="2484" spans="1:20" x14ac:dyDescent="0.3">
      <c r="A2484" t="s">
        <v>6062</v>
      </c>
      <c r="B2484" s="2">
        <v>45245</v>
      </c>
      <c r="C2484" s="2">
        <v>45245</v>
      </c>
      <c r="D2484" s="2"/>
      <c r="E2484" t="s">
        <v>951</v>
      </c>
      <c r="F2484" t="s">
        <v>952</v>
      </c>
      <c r="G2484" t="s">
        <v>942</v>
      </c>
      <c r="H2484" t="s">
        <v>951</v>
      </c>
      <c r="I2484" t="s">
        <v>1519</v>
      </c>
      <c r="J2484" t="s">
        <v>1520</v>
      </c>
      <c r="K2484" t="s">
        <v>955</v>
      </c>
      <c r="L2484">
        <v>1</v>
      </c>
      <c r="M2484" t="s">
        <v>77</v>
      </c>
      <c r="N2484">
        <v>13.78</v>
      </c>
      <c r="O2484">
        <v>17.84</v>
      </c>
      <c r="P2484" t="s">
        <v>78</v>
      </c>
      <c r="Q2484" s="94">
        <v>45281.62777777778</v>
      </c>
      <c r="R2484">
        <v>13.78</v>
      </c>
      <c r="S2484">
        <v>17.84</v>
      </c>
      <c r="T2484" t="str">
        <f>VLOOKUP(E2484,zamiana!A:B,2,0)</f>
        <v>ALSTOM (ex. BT) CZL</v>
      </c>
    </row>
    <row r="2485" spans="1:20" x14ac:dyDescent="0.3">
      <c r="A2485" t="s">
        <v>6062</v>
      </c>
      <c r="B2485" s="2">
        <v>45245</v>
      </c>
      <c r="C2485" s="2">
        <v>45245</v>
      </c>
      <c r="D2485" s="2"/>
      <c r="E2485" t="s">
        <v>951</v>
      </c>
      <c r="F2485" t="s">
        <v>952</v>
      </c>
      <c r="G2485" t="s">
        <v>942</v>
      </c>
      <c r="H2485" t="s">
        <v>951</v>
      </c>
      <c r="I2485" t="s">
        <v>1519</v>
      </c>
      <c r="J2485" t="s">
        <v>1520</v>
      </c>
      <c r="K2485" t="s">
        <v>955</v>
      </c>
      <c r="L2485">
        <v>1</v>
      </c>
      <c r="M2485" t="s">
        <v>77</v>
      </c>
      <c r="N2485">
        <v>13.78</v>
      </c>
      <c r="O2485">
        <v>17.84</v>
      </c>
      <c r="P2485" t="s">
        <v>78</v>
      </c>
      <c r="Q2485" s="94">
        <v>45281.62777777778</v>
      </c>
      <c r="R2485">
        <v>13.78</v>
      </c>
      <c r="S2485">
        <v>17.84</v>
      </c>
      <c r="T2485" t="str">
        <f>VLOOKUP(E2485,zamiana!A:B,2,0)</f>
        <v>ALSTOM (ex. BT) CZL</v>
      </c>
    </row>
    <row r="2486" spans="1:20" x14ac:dyDescent="0.3">
      <c r="A2486" t="s">
        <v>6062</v>
      </c>
      <c r="B2486" s="2">
        <v>45245</v>
      </c>
      <c r="C2486" s="2">
        <v>45245</v>
      </c>
      <c r="D2486" s="2"/>
      <c r="E2486" t="s">
        <v>951</v>
      </c>
      <c r="F2486" t="s">
        <v>952</v>
      </c>
      <c r="G2486" t="s">
        <v>942</v>
      </c>
      <c r="H2486" t="s">
        <v>951</v>
      </c>
      <c r="I2486" t="s">
        <v>1519</v>
      </c>
      <c r="J2486" t="s">
        <v>1520</v>
      </c>
      <c r="K2486" t="s">
        <v>955</v>
      </c>
      <c r="L2486">
        <v>1</v>
      </c>
      <c r="M2486" t="s">
        <v>77</v>
      </c>
      <c r="N2486">
        <v>13.78</v>
      </c>
      <c r="O2486">
        <v>17.84</v>
      </c>
      <c r="P2486" t="s">
        <v>78</v>
      </c>
      <c r="Q2486" s="94">
        <v>45281.62777777778</v>
      </c>
      <c r="R2486">
        <v>13.78</v>
      </c>
      <c r="S2486">
        <v>17.84</v>
      </c>
      <c r="T2486" t="str">
        <f>VLOOKUP(E2486,zamiana!A:B,2,0)</f>
        <v>ALSTOM (ex. BT) CZL</v>
      </c>
    </row>
    <row r="2487" spans="1:20" x14ac:dyDescent="0.3">
      <c r="A2487" t="s">
        <v>6062</v>
      </c>
      <c r="B2487" s="2">
        <v>45245</v>
      </c>
      <c r="C2487" s="2">
        <v>45245</v>
      </c>
      <c r="D2487" s="2"/>
      <c r="E2487" t="s">
        <v>951</v>
      </c>
      <c r="F2487" t="s">
        <v>952</v>
      </c>
      <c r="G2487" t="s">
        <v>942</v>
      </c>
      <c r="H2487" t="s">
        <v>951</v>
      </c>
      <c r="I2487" t="s">
        <v>1519</v>
      </c>
      <c r="J2487" t="s">
        <v>1520</v>
      </c>
      <c r="K2487" t="s">
        <v>955</v>
      </c>
      <c r="L2487">
        <v>1</v>
      </c>
      <c r="M2487" t="s">
        <v>77</v>
      </c>
      <c r="N2487">
        <v>13.78</v>
      </c>
      <c r="O2487">
        <v>17.84</v>
      </c>
      <c r="P2487" t="s">
        <v>78</v>
      </c>
      <c r="Q2487" s="94">
        <v>45281.62777777778</v>
      </c>
      <c r="R2487">
        <v>13.78</v>
      </c>
      <c r="S2487">
        <v>17.84</v>
      </c>
      <c r="T2487" t="str">
        <f>VLOOKUP(E2487,zamiana!A:B,2,0)</f>
        <v>ALSTOM (ex. BT) CZL</v>
      </c>
    </row>
    <row r="2488" spans="1:20" x14ac:dyDescent="0.3">
      <c r="A2488" t="s">
        <v>6062</v>
      </c>
      <c r="B2488" s="2">
        <v>45245</v>
      </c>
      <c r="C2488" s="2">
        <v>45245</v>
      </c>
      <c r="D2488" s="2"/>
      <c r="E2488" t="s">
        <v>951</v>
      </c>
      <c r="F2488" t="s">
        <v>952</v>
      </c>
      <c r="G2488" t="s">
        <v>942</v>
      </c>
      <c r="H2488" t="s">
        <v>951</v>
      </c>
      <c r="I2488" t="s">
        <v>1519</v>
      </c>
      <c r="J2488" t="s">
        <v>1520</v>
      </c>
      <c r="K2488" t="s">
        <v>955</v>
      </c>
      <c r="L2488">
        <v>1</v>
      </c>
      <c r="M2488" t="s">
        <v>77</v>
      </c>
      <c r="N2488">
        <v>13.78</v>
      </c>
      <c r="O2488">
        <v>17.84</v>
      </c>
      <c r="P2488" t="s">
        <v>78</v>
      </c>
      <c r="Q2488" s="94">
        <v>45281.62777777778</v>
      </c>
      <c r="R2488">
        <v>13.78</v>
      </c>
      <c r="S2488">
        <v>17.84</v>
      </c>
      <c r="T2488" t="str">
        <f>VLOOKUP(E2488,zamiana!A:B,2,0)</f>
        <v>ALSTOM (ex. BT) CZL</v>
      </c>
    </row>
    <row r="2489" spans="1:20" x14ac:dyDescent="0.3">
      <c r="A2489" t="s">
        <v>6062</v>
      </c>
      <c r="B2489" s="2">
        <v>45245</v>
      </c>
      <c r="C2489" s="2">
        <v>45245</v>
      </c>
      <c r="D2489" s="2"/>
      <c r="E2489" t="s">
        <v>951</v>
      </c>
      <c r="F2489" t="s">
        <v>952</v>
      </c>
      <c r="G2489" t="s">
        <v>942</v>
      </c>
      <c r="H2489" t="s">
        <v>951</v>
      </c>
      <c r="I2489" t="s">
        <v>1519</v>
      </c>
      <c r="J2489" t="s">
        <v>1520</v>
      </c>
      <c r="K2489" t="s">
        <v>955</v>
      </c>
      <c r="L2489">
        <v>1</v>
      </c>
      <c r="M2489" t="s">
        <v>77</v>
      </c>
      <c r="N2489">
        <v>13.78</v>
      </c>
      <c r="O2489">
        <v>17.84</v>
      </c>
      <c r="P2489" t="s">
        <v>78</v>
      </c>
      <c r="Q2489" s="94">
        <v>45281.62777777778</v>
      </c>
      <c r="R2489">
        <v>13.78</v>
      </c>
      <c r="S2489">
        <v>17.84</v>
      </c>
      <c r="T2489" t="str">
        <f>VLOOKUP(E2489,zamiana!A:B,2,0)</f>
        <v>ALSTOM (ex. BT) CZL</v>
      </c>
    </row>
    <row r="2490" spans="1:20" x14ac:dyDescent="0.3">
      <c r="A2490" t="s">
        <v>6062</v>
      </c>
      <c r="B2490" s="2">
        <v>45245</v>
      </c>
      <c r="C2490" s="2">
        <v>45245</v>
      </c>
      <c r="D2490" s="2"/>
      <c r="E2490" t="s">
        <v>951</v>
      </c>
      <c r="F2490" t="s">
        <v>952</v>
      </c>
      <c r="G2490" t="s">
        <v>942</v>
      </c>
      <c r="H2490" t="s">
        <v>951</v>
      </c>
      <c r="I2490" t="s">
        <v>1614</v>
      </c>
      <c r="J2490" t="s">
        <v>1615</v>
      </c>
      <c r="K2490" t="s">
        <v>955</v>
      </c>
      <c r="L2490">
        <v>2</v>
      </c>
      <c r="M2490" t="s">
        <v>77</v>
      </c>
      <c r="N2490">
        <v>20.84</v>
      </c>
      <c r="O2490">
        <v>27.13</v>
      </c>
      <c r="P2490" t="s">
        <v>78</v>
      </c>
      <c r="Q2490" s="94">
        <v>45281.62777777778</v>
      </c>
      <c r="R2490">
        <v>41.68</v>
      </c>
      <c r="S2490">
        <v>54.26</v>
      </c>
      <c r="T2490" t="str">
        <f>VLOOKUP(E2490,zamiana!A:B,2,0)</f>
        <v>ALSTOM (ex. BT) CZL</v>
      </c>
    </row>
    <row r="2491" spans="1:20" x14ac:dyDescent="0.3">
      <c r="A2491" t="s">
        <v>6062</v>
      </c>
      <c r="B2491" s="2">
        <v>45245</v>
      </c>
      <c r="C2491" s="2">
        <v>45245</v>
      </c>
      <c r="D2491" s="2"/>
      <c r="E2491" t="s">
        <v>951</v>
      </c>
      <c r="F2491" t="s">
        <v>952</v>
      </c>
      <c r="G2491" t="s">
        <v>942</v>
      </c>
      <c r="H2491" t="s">
        <v>951</v>
      </c>
      <c r="I2491" t="s">
        <v>1614</v>
      </c>
      <c r="J2491" t="s">
        <v>1615</v>
      </c>
      <c r="K2491" t="s">
        <v>955</v>
      </c>
      <c r="L2491">
        <v>2</v>
      </c>
      <c r="M2491" t="s">
        <v>77</v>
      </c>
      <c r="N2491">
        <v>20.84</v>
      </c>
      <c r="O2491">
        <v>27.13</v>
      </c>
      <c r="P2491" t="s">
        <v>78</v>
      </c>
      <c r="Q2491" s="94">
        <v>45281.62777777778</v>
      </c>
      <c r="R2491">
        <v>41.68</v>
      </c>
      <c r="S2491">
        <v>54.26</v>
      </c>
      <c r="T2491" t="str">
        <f>VLOOKUP(E2491,zamiana!A:B,2,0)</f>
        <v>ALSTOM (ex. BT) CZL</v>
      </c>
    </row>
    <row r="2492" spans="1:20" x14ac:dyDescent="0.3">
      <c r="A2492" t="s">
        <v>6062</v>
      </c>
      <c r="B2492" s="2">
        <v>45245</v>
      </c>
      <c r="C2492" s="2">
        <v>45245</v>
      </c>
      <c r="D2492" s="2"/>
      <c r="E2492" t="s">
        <v>951</v>
      </c>
      <c r="F2492" t="s">
        <v>952</v>
      </c>
      <c r="G2492" t="s">
        <v>942</v>
      </c>
      <c r="H2492" t="s">
        <v>951</v>
      </c>
      <c r="I2492" t="s">
        <v>1614</v>
      </c>
      <c r="J2492" t="s">
        <v>1615</v>
      </c>
      <c r="K2492" t="s">
        <v>955</v>
      </c>
      <c r="L2492">
        <v>2</v>
      </c>
      <c r="M2492" t="s">
        <v>77</v>
      </c>
      <c r="N2492">
        <v>20.84</v>
      </c>
      <c r="O2492">
        <v>27.13</v>
      </c>
      <c r="P2492" t="s">
        <v>78</v>
      </c>
      <c r="Q2492" s="94">
        <v>45281.62777777778</v>
      </c>
      <c r="R2492">
        <v>41.68</v>
      </c>
      <c r="S2492">
        <v>54.26</v>
      </c>
      <c r="T2492" t="str">
        <f>VLOOKUP(E2492,zamiana!A:B,2,0)</f>
        <v>ALSTOM (ex. BT) CZL</v>
      </c>
    </row>
    <row r="2493" spans="1:20" x14ac:dyDescent="0.3">
      <c r="A2493" t="s">
        <v>6062</v>
      </c>
      <c r="B2493" s="2">
        <v>45245</v>
      </c>
      <c r="C2493" s="2">
        <v>45245</v>
      </c>
      <c r="D2493" s="2"/>
      <c r="E2493" t="s">
        <v>951</v>
      </c>
      <c r="F2493" t="s">
        <v>952</v>
      </c>
      <c r="G2493" t="s">
        <v>942</v>
      </c>
      <c r="H2493" t="s">
        <v>951</v>
      </c>
      <c r="I2493" t="s">
        <v>1614</v>
      </c>
      <c r="J2493" t="s">
        <v>1615</v>
      </c>
      <c r="K2493" t="s">
        <v>955</v>
      </c>
      <c r="L2493">
        <v>2</v>
      </c>
      <c r="M2493" t="s">
        <v>77</v>
      </c>
      <c r="N2493">
        <v>20.84</v>
      </c>
      <c r="O2493">
        <v>27.13</v>
      </c>
      <c r="P2493" t="s">
        <v>78</v>
      </c>
      <c r="Q2493" s="94">
        <v>45281.62777777778</v>
      </c>
      <c r="R2493">
        <v>41.68</v>
      </c>
      <c r="S2493">
        <v>54.26</v>
      </c>
      <c r="T2493" t="str">
        <f>VLOOKUP(E2493,zamiana!A:B,2,0)</f>
        <v>ALSTOM (ex. BT) CZL</v>
      </c>
    </row>
    <row r="2494" spans="1:20" x14ac:dyDescent="0.3">
      <c r="A2494" t="s">
        <v>6062</v>
      </c>
      <c r="B2494" s="2">
        <v>45245</v>
      </c>
      <c r="C2494" s="2">
        <v>45245</v>
      </c>
      <c r="D2494" s="2"/>
      <c r="E2494" t="s">
        <v>951</v>
      </c>
      <c r="F2494" t="s">
        <v>952</v>
      </c>
      <c r="G2494" t="s">
        <v>942</v>
      </c>
      <c r="H2494" t="s">
        <v>951</v>
      </c>
      <c r="I2494" t="s">
        <v>1614</v>
      </c>
      <c r="J2494" t="s">
        <v>1615</v>
      </c>
      <c r="K2494" t="s">
        <v>955</v>
      </c>
      <c r="L2494">
        <v>2</v>
      </c>
      <c r="M2494" t="s">
        <v>77</v>
      </c>
      <c r="N2494">
        <v>20.84</v>
      </c>
      <c r="O2494">
        <v>27.13</v>
      </c>
      <c r="P2494" t="s">
        <v>78</v>
      </c>
      <c r="Q2494" s="94">
        <v>45281.62777777778</v>
      </c>
      <c r="R2494">
        <v>41.68</v>
      </c>
      <c r="S2494">
        <v>54.26</v>
      </c>
      <c r="T2494" t="str">
        <f>VLOOKUP(E2494,zamiana!A:B,2,0)</f>
        <v>ALSTOM (ex. BT) CZL</v>
      </c>
    </row>
    <row r="2495" spans="1:20" x14ac:dyDescent="0.3">
      <c r="A2495" t="s">
        <v>6062</v>
      </c>
      <c r="B2495" s="2">
        <v>45245</v>
      </c>
      <c r="C2495" s="2">
        <v>45245</v>
      </c>
      <c r="D2495" s="2"/>
      <c r="E2495" t="s">
        <v>951</v>
      </c>
      <c r="F2495" t="s">
        <v>952</v>
      </c>
      <c r="G2495" t="s">
        <v>942</v>
      </c>
      <c r="H2495" t="s">
        <v>951</v>
      </c>
      <c r="I2495" t="s">
        <v>1614</v>
      </c>
      <c r="J2495" t="s">
        <v>1615</v>
      </c>
      <c r="K2495" t="s">
        <v>955</v>
      </c>
      <c r="L2495">
        <v>2</v>
      </c>
      <c r="M2495" t="s">
        <v>77</v>
      </c>
      <c r="N2495">
        <v>20.84</v>
      </c>
      <c r="O2495">
        <v>27.13</v>
      </c>
      <c r="P2495" t="s">
        <v>78</v>
      </c>
      <c r="Q2495" s="94">
        <v>45281.62777777778</v>
      </c>
      <c r="R2495">
        <v>41.68</v>
      </c>
      <c r="S2495">
        <v>54.26</v>
      </c>
      <c r="T2495" t="str">
        <f>VLOOKUP(E2495,zamiana!A:B,2,0)</f>
        <v>ALSTOM (ex. BT) CZL</v>
      </c>
    </row>
    <row r="2496" spans="1:20" x14ac:dyDescent="0.3">
      <c r="A2496" t="s">
        <v>6062</v>
      </c>
      <c r="B2496" s="2">
        <v>45245</v>
      </c>
      <c r="C2496" s="2">
        <v>45245</v>
      </c>
      <c r="D2496" s="2"/>
      <c r="E2496" t="s">
        <v>951</v>
      </c>
      <c r="F2496" t="s">
        <v>952</v>
      </c>
      <c r="G2496" t="s">
        <v>942</v>
      </c>
      <c r="H2496" t="s">
        <v>951</v>
      </c>
      <c r="I2496" t="s">
        <v>1614</v>
      </c>
      <c r="J2496" t="s">
        <v>1615</v>
      </c>
      <c r="K2496" t="s">
        <v>955</v>
      </c>
      <c r="L2496">
        <v>2</v>
      </c>
      <c r="M2496" t="s">
        <v>77</v>
      </c>
      <c r="N2496">
        <v>20.84</v>
      </c>
      <c r="O2496">
        <v>27.13</v>
      </c>
      <c r="P2496" t="s">
        <v>78</v>
      </c>
      <c r="Q2496" s="94">
        <v>45281.62777777778</v>
      </c>
      <c r="R2496">
        <v>41.68</v>
      </c>
      <c r="S2496">
        <v>54.26</v>
      </c>
      <c r="T2496" t="str">
        <f>VLOOKUP(E2496,zamiana!A:B,2,0)</f>
        <v>ALSTOM (ex. BT) CZL</v>
      </c>
    </row>
    <row r="2497" spans="1:20" x14ac:dyDescent="0.3">
      <c r="A2497" t="s">
        <v>6062</v>
      </c>
      <c r="B2497" s="2">
        <v>45245</v>
      </c>
      <c r="C2497" s="2">
        <v>45245</v>
      </c>
      <c r="D2497" s="2"/>
      <c r="E2497" t="s">
        <v>951</v>
      </c>
      <c r="F2497" t="s">
        <v>952</v>
      </c>
      <c r="G2497" t="s">
        <v>942</v>
      </c>
      <c r="H2497" t="s">
        <v>951</v>
      </c>
      <c r="I2497" t="s">
        <v>5740</v>
      </c>
      <c r="J2497" t="s">
        <v>5741</v>
      </c>
      <c r="K2497" t="s">
        <v>955</v>
      </c>
      <c r="L2497">
        <v>5</v>
      </c>
      <c r="M2497" t="s">
        <v>77</v>
      </c>
      <c r="N2497">
        <v>6.36</v>
      </c>
      <c r="O2497">
        <v>5.94</v>
      </c>
      <c r="P2497" t="s">
        <v>78</v>
      </c>
      <c r="Q2497" s="94">
        <v>45281.62777777778</v>
      </c>
      <c r="R2497">
        <v>31.8</v>
      </c>
      <c r="S2497">
        <v>29.7</v>
      </c>
      <c r="T2497" t="str">
        <f>VLOOKUP(E2497,zamiana!A:B,2,0)</f>
        <v>ALSTOM (ex. BT) CZL</v>
      </c>
    </row>
    <row r="2498" spans="1:20" x14ac:dyDescent="0.3">
      <c r="A2498" t="s">
        <v>6062</v>
      </c>
      <c r="B2498" s="2">
        <v>45245</v>
      </c>
      <c r="C2498" s="2">
        <v>45245</v>
      </c>
      <c r="D2498" s="2"/>
      <c r="E2498" t="s">
        <v>951</v>
      </c>
      <c r="F2498" t="s">
        <v>952</v>
      </c>
      <c r="G2498" t="s">
        <v>942</v>
      </c>
      <c r="H2498" t="s">
        <v>951</v>
      </c>
      <c r="I2498" t="s">
        <v>3735</v>
      </c>
      <c r="J2498" t="s">
        <v>3736</v>
      </c>
      <c r="K2498" t="s">
        <v>955</v>
      </c>
      <c r="L2498">
        <v>24</v>
      </c>
      <c r="M2498" t="s">
        <v>77</v>
      </c>
      <c r="N2498">
        <v>2.78</v>
      </c>
      <c r="O2498">
        <v>3.65</v>
      </c>
      <c r="P2498" t="s">
        <v>78</v>
      </c>
      <c r="Q2498" s="94">
        <v>45281.629861111112</v>
      </c>
      <c r="R2498">
        <v>66.72</v>
      </c>
      <c r="S2498">
        <v>87.6</v>
      </c>
      <c r="T2498" t="str">
        <f>VLOOKUP(E2498,zamiana!A:B,2,0)</f>
        <v>ALSTOM (ex. BT) CZL</v>
      </c>
    </row>
    <row r="2499" spans="1:20" x14ac:dyDescent="0.3">
      <c r="A2499" t="s">
        <v>6062</v>
      </c>
      <c r="B2499" s="2">
        <v>45245</v>
      </c>
      <c r="C2499" s="2">
        <v>45245</v>
      </c>
      <c r="D2499" s="2"/>
      <c r="E2499" t="s">
        <v>951</v>
      </c>
      <c r="F2499" t="s">
        <v>952</v>
      </c>
      <c r="G2499" t="s">
        <v>942</v>
      </c>
      <c r="H2499" t="s">
        <v>951</v>
      </c>
      <c r="I2499" t="s">
        <v>968</v>
      </c>
      <c r="J2499" t="s">
        <v>969</v>
      </c>
      <c r="K2499" t="s">
        <v>955</v>
      </c>
      <c r="L2499">
        <v>1</v>
      </c>
      <c r="M2499" t="s">
        <v>77</v>
      </c>
      <c r="N2499">
        <v>4.24</v>
      </c>
      <c r="O2499">
        <v>3.36</v>
      </c>
      <c r="P2499" t="s">
        <v>78</v>
      </c>
      <c r="Q2499" s="94">
        <v>45281.62777777778</v>
      </c>
      <c r="R2499">
        <v>4.24</v>
      </c>
      <c r="S2499">
        <v>3.36</v>
      </c>
      <c r="T2499" t="str">
        <f>VLOOKUP(E2499,zamiana!A:B,2,0)</f>
        <v>ALSTOM (ex. BT) CZL</v>
      </c>
    </row>
    <row r="2500" spans="1:20" x14ac:dyDescent="0.3">
      <c r="A2500" t="s">
        <v>6062</v>
      </c>
      <c r="B2500" s="2">
        <v>45245</v>
      </c>
      <c r="C2500" s="2">
        <v>45245</v>
      </c>
      <c r="D2500" s="2"/>
      <c r="E2500" t="s">
        <v>951</v>
      </c>
      <c r="F2500" t="s">
        <v>952</v>
      </c>
      <c r="G2500" t="s">
        <v>942</v>
      </c>
      <c r="H2500" t="s">
        <v>951</v>
      </c>
      <c r="I2500" t="s">
        <v>968</v>
      </c>
      <c r="J2500" t="s">
        <v>969</v>
      </c>
      <c r="K2500" t="s">
        <v>955</v>
      </c>
      <c r="L2500">
        <v>2</v>
      </c>
      <c r="M2500" t="s">
        <v>77</v>
      </c>
      <c r="N2500">
        <v>4.24</v>
      </c>
      <c r="O2500">
        <v>3.36</v>
      </c>
      <c r="P2500" t="s">
        <v>78</v>
      </c>
      <c r="Q2500" s="94">
        <v>45281.62777777778</v>
      </c>
      <c r="R2500">
        <v>8.48</v>
      </c>
      <c r="S2500">
        <v>6.72</v>
      </c>
      <c r="T2500" t="str">
        <f>VLOOKUP(E2500,zamiana!A:B,2,0)</f>
        <v>ALSTOM (ex. BT) CZL</v>
      </c>
    </row>
    <row r="2501" spans="1:20" x14ac:dyDescent="0.3">
      <c r="A2501" t="s">
        <v>6062</v>
      </c>
      <c r="B2501" s="2">
        <v>45245</v>
      </c>
      <c r="C2501" s="2">
        <v>45245</v>
      </c>
      <c r="D2501" s="2"/>
      <c r="E2501" t="s">
        <v>951</v>
      </c>
      <c r="F2501" t="s">
        <v>952</v>
      </c>
      <c r="G2501" t="s">
        <v>942</v>
      </c>
      <c r="H2501" t="s">
        <v>951</v>
      </c>
      <c r="I2501" t="s">
        <v>968</v>
      </c>
      <c r="J2501" t="s">
        <v>969</v>
      </c>
      <c r="K2501" t="s">
        <v>955</v>
      </c>
      <c r="L2501">
        <v>1</v>
      </c>
      <c r="M2501" t="s">
        <v>77</v>
      </c>
      <c r="N2501">
        <v>4.24</v>
      </c>
      <c r="O2501">
        <v>3.36</v>
      </c>
      <c r="P2501" t="s">
        <v>78</v>
      </c>
      <c r="Q2501" s="94">
        <v>45281.62777777778</v>
      </c>
      <c r="R2501">
        <v>4.24</v>
      </c>
      <c r="S2501">
        <v>3.36</v>
      </c>
      <c r="T2501" t="str">
        <f>VLOOKUP(E2501,zamiana!A:B,2,0)</f>
        <v>ALSTOM (ex. BT) CZL</v>
      </c>
    </row>
    <row r="2502" spans="1:20" x14ac:dyDescent="0.3">
      <c r="A2502" t="s">
        <v>6062</v>
      </c>
      <c r="B2502" s="2">
        <v>45245</v>
      </c>
      <c r="C2502" s="2">
        <v>45245</v>
      </c>
      <c r="D2502" s="2"/>
      <c r="E2502" t="s">
        <v>951</v>
      </c>
      <c r="F2502" t="s">
        <v>952</v>
      </c>
      <c r="G2502" t="s">
        <v>942</v>
      </c>
      <c r="H2502" t="s">
        <v>951</v>
      </c>
      <c r="I2502" t="s">
        <v>968</v>
      </c>
      <c r="J2502" t="s">
        <v>969</v>
      </c>
      <c r="K2502" t="s">
        <v>955</v>
      </c>
      <c r="L2502">
        <v>1</v>
      </c>
      <c r="M2502" t="s">
        <v>77</v>
      </c>
      <c r="N2502">
        <v>4.24</v>
      </c>
      <c r="O2502">
        <v>3.36</v>
      </c>
      <c r="P2502" t="s">
        <v>78</v>
      </c>
      <c r="Q2502" s="94">
        <v>45281.62777777778</v>
      </c>
      <c r="R2502">
        <v>4.24</v>
      </c>
      <c r="S2502">
        <v>3.36</v>
      </c>
      <c r="T2502" t="str">
        <f>VLOOKUP(E2502,zamiana!A:B,2,0)</f>
        <v>ALSTOM (ex. BT) CZL</v>
      </c>
    </row>
    <row r="2503" spans="1:20" x14ac:dyDescent="0.3">
      <c r="A2503" t="s">
        <v>6062</v>
      </c>
      <c r="B2503" s="2">
        <v>45245</v>
      </c>
      <c r="C2503" s="2">
        <v>45245</v>
      </c>
      <c r="D2503" s="2"/>
      <c r="E2503" t="s">
        <v>951</v>
      </c>
      <c r="F2503" t="s">
        <v>952</v>
      </c>
      <c r="G2503" t="s">
        <v>942</v>
      </c>
      <c r="H2503" t="s">
        <v>951</v>
      </c>
      <c r="I2503" t="s">
        <v>968</v>
      </c>
      <c r="J2503" t="s">
        <v>969</v>
      </c>
      <c r="K2503" t="s">
        <v>955</v>
      </c>
      <c r="L2503">
        <v>1</v>
      </c>
      <c r="M2503" t="s">
        <v>77</v>
      </c>
      <c r="N2503">
        <v>4.24</v>
      </c>
      <c r="O2503">
        <v>3.36</v>
      </c>
      <c r="P2503" t="s">
        <v>78</v>
      </c>
      <c r="Q2503" s="94">
        <v>45281.62777777778</v>
      </c>
      <c r="R2503">
        <v>4.24</v>
      </c>
      <c r="S2503">
        <v>3.36</v>
      </c>
      <c r="T2503" t="str">
        <f>VLOOKUP(E2503,zamiana!A:B,2,0)</f>
        <v>ALSTOM (ex. BT) CZL</v>
      </c>
    </row>
    <row r="2504" spans="1:20" x14ac:dyDescent="0.3">
      <c r="A2504" t="s">
        <v>6062</v>
      </c>
      <c r="B2504" s="2">
        <v>45245</v>
      </c>
      <c r="C2504" s="2">
        <v>45245</v>
      </c>
      <c r="D2504" s="2"/>
      <c r="E2504" t="s">
        <v>951</v>
      </c>
      <c r="F2504" t="s">
        <v>952</v>
      </c>
      <c r="G2504" t="s">
        <v>942</v>
      </c>
      <c r="H2504" t="s">
        <v>951</v>
      </c>
      <c r="I2504" t="s">
        <v>968</v>
      </c>
      <c r="J2504" t="s">
        <v>969</v>
      </c>
      <c r="K2504" t="s">
        <v>955</v>
      </c>
      <c r="L2504">
        <v>2</v>
      </c>
      <c r="M2504" t="s">
        <v>77</v>
      </c>
      <c r="N2504">
        <v>4.24</v>
      </c>
      <c r="O2504">
        <v>3.36</v>
      </c>
      <c r="P2504" t="s">
        <v>78</v>
      </c>
      <c r="Q2504" s="94">
        <v>45281.62777777778</v>
      </c>
      <c r="R2504">
        <v>8.48</v>
      </c>
      <c r="S2504">
        <v>6.72</v>
      </c>
      <c r="T2504" t="str">
        <f>VLOOKUP(E2504,zamiana!A:B,2,0)</f>
        <v>ALSTOM (ex. BT) CZL</v>
      </c>
    </row>
    <row r="2505" spans="1:20" x14ac:dyDescent="0.3">
      <c r="A2505" t="s">
        <v>6062</v>
      </c>
      <c r="B2505" s="2">
        <v>45245</v>
      </c>
      <c r="C2505" s="2">
        <v>45245</v>
      </c>
      <c r="D2505" s="2"/>
      <c r="E2505" t="s">
        <v>951</v>
      </c>
      <c r="F2505" t="s">
        <v>952</v>
      </c>
      <c r="G2505" t="s">
        <v>942</v>
      </c>
      <c r="H2505" t="s">
        <v>951</v>
      </c>
      <c r="I2505" t="s">
        <v>968</v>
      </c>
      <c r="J2505" t="s">
        <v>969</v>
      </c>
      <c r="K2505" t="s">
        <v>955</v>
      </c>
      <c r="L2505">
        <v>1</v>
      </c>
      <c r="M2505" t="s">
        <v>77</v>
      </c>
      <c r="N2505">
        <v>4.24</v>
      </c>
      <c r="O2505">
        <v>3.36</v>
      </c>
      <c r="P2505" t="s">
        <v>78</v>
      </c>
      <c r="Q2505" s="94">
        <v>45281.62777777778</v>
      </c>
      <c r="R2505">
        <v>4.24</v>
      </c>
      <c r="S2505">
        <v>3.36</v>
      </c>
      <c r="T2505" t="str">
        <f>VLOOKUP(E2505,zamiana!A:B,2,0)</f>
        <v>ALSTOM (ex. BT) CZL</v>
      </c>
    </row>
    <row r="2506" spans="1:20" x14ac:dyDescent="0.3">
      <c r="A2506" t="s">
        <v>6062</v>
      </c>
      <c r="B2506" s="2">
        <v>45245</v>
      </c>
      <c r="C2506" s="2">
        <v>45245</v>
      </c>
      <c r="D2506" s="2"/>
      <c r="E2506" t="s">
        <v>951</v>
      </c>
      <c r="F2506" t="s">
        <v>952</v>
      </c>
      <c r="G2506" t="s">
        <v>942</v>
      </c>
      <c r="H2506" t="s">
        <v>951</v>
      </c>
      <c r="I2506" t="s">
        <v>968</v>
      </c>
      <c r="J2506" t="s">
        <v>969</v>
      </c>
      <c r="K2506" t="s">
        <v>955</v>
      </c>
      <c r="L2506">
        <v>2</v>
      </c>
      <c r="M2506" t="s">
        <v>77</v>
      </c>
      <c r="N2506">
        <v>4.24</v>
      </c>
      <c r="O2506">
        <v>3.36</v>
      </c>
      <c r="P2506" t="s">
        <v>78</v>
      </c>
      <c r="Q2506" s="94">
        <v>45281.62777777778</v>
      </c>
      <c r="R2506">
        <v>8.48</v>
      </c>
      <c r="S2506">
        <v>6.72</v>
      </c>
      <c r="T2506" t="str">
        <f>VLOOKUP(E2506,zamiana!A:B,2,0)</f>
        <v>ALSTOM (ex. BT) CZL</v>
      </c>
    </row>
    <row r="2507" spans="1:20" x14ac:dyDescent="0.3">
      <c r="A2507" t="s">
        <v>6062</v>
      </c>
      <c r="B2507" s="2">
        <v>45245</v>
      </c>
      <c r="C2507" s="2">
        <v>45245</v>
      </c>
      <c r="D2507" s="2"/>
      <c r="E2507" t="s">
        <v>951</v>
      </c>
      <c r="F2507" t="s">
        <v>952</v>
      </c>
      <c r="G2507" t="s">
        <v>942</v>
      </c>
      <c r="H2507" t="s">
        <v>951</v>
      </c>
      <c r="I2507" t="s">
        <v>968</v>
      </c>
      <c r="J2507" t="s">
        <v>969</v>
      </c>
      <c r="K2507" t="s">
        <v>955</v>
      </c>
      <c r="L2507">
        <v>2</v>
      </c>
      <c r="M2507" t="s">
        <v>77</v>
      </c>
      <c r="N2507">
        <v>4.24</v>
      </c>
      <c r="O2507">
        <v>3.36</v>
      </c>
      <c r="P2507" t="s">
        <v>78</v>
      </c>
      <c r="Q2507" s="94">
        <v>45281.62777777778</v>
      </c>
      <c r="R2507">
        <v>8.48</v>
      </c>
      <c r="S2507">
        <v>6.72</v>
      </c>
      <c r="T2507" t="str">
        <f>VLOOKUP(E2507,zamiana!A:B,2,0)</f>
        <v>ALSTOM (ex. BT) CZL</v>
      </c>
    </row>
    <row r="2508" spans="1:20" x14ac:dyDescent="0.3">
      <c r="A2508" t="s">
        <v>6062</v>
      </c>
      <c r="B2508" s="2">
        <v>45245</v>
      </c>
      <c r="C2508" s="2">
        <v>45245</v>
      </c>
      <c r="D2508" s="2"/>
      <c r="E2508" t="s">
        <v>951</v>
      </c>
      <c r="F2508" t="s">
        <v>952</v>
      </c>
      <c r="G2508" t="s">
        <v>942</v>
      </c>
      <c r="H2508" t="s">
        <v>951</v>
      </c>
      <c r="I2508" t="s">
        <v>968</v>
      </c>
      <c r="J2508" t="s">
        <v>969</v>
      </c>
      <c r="K2508" t="s">
        <v>955</v>
      </c>
      <c r="L2508">
        <v>1</v>
      </c>
      <c r="M2508" t="s">
        <v>77</v>
      </c>
      <c r="N2508">
        <v>4.24</v>
      </c>
      <c r="O2508">
        <v>3.36</v>
      </c>
      <c r="P2508" t="s">
        <v>78</v>
      </c>
      <c r="Q2508" s="94">
        <v>45281.62777777778</v>
      </c>
      <c r="R2508">
        <v>4.24</v>
      </c>
      <c r="S2508">
        <v>3.36</v>
      </c>
      <c r="T2508" t="str">
        <f>VLOOKUP(E2508,zamiana!A:B,2,0)</f>
        <v>ALSTOM (ex. BT) CZL</v>
      </c>
    </row>
    <row r="2509" spans="1:20" x14ac:dyDescent="0.3">
      <c r="A2509" t="s">
        <v>6062</v>
      </c>
      <c r="B2509" s="2">
        <v>45245</v>
      </c>
      <c r="C2509" s="2">
        <v>45245</v>
      </c>
      <c r="D2509" s="2"/>
      <c r="E2509" t="s">
        <v>951</v>
      </c>
      <c r="F2509" t="s">
        <v>952</v>
      </c>
      <c r="G2509" t="s">
        <v>942</v>
      </c>
      <c r="H2509" t="s">
        <v>951</v>
      </c>
      <c r="I2509" t="s">
        <v>968</v>
      </c>
      <c r="J2509" t="s">
        <v>969</v>
      </c>
      <c r="K2509" t="s">
        <v>955</v>
      </c>
      <c r="L2509">
        <v>1</v>
      </c>
      <c r="M2509" t="s">
        <v>77</v>
      </c>
      <c r="N2509">
        <v>4.24</v>
      </c>
      <c r="O2509">
        <v>3.36</v>
      </c>
      <c r="P2509" t="s">
        <v>78</v>
      </c>
      <c r="Q2509" s="94">
        <v>45281.62777777778</v>
      </c>
      <c r="R2509">
        <v>4.24</v>
      </c>
      <c r="S2509">
        <v>3.36</v>
      </c>
      <c r="T2509" t="str">
        <f>VLOOKUP(E2509,zamiana!A:B,2,0)</f>
        <v>ALSTOM (ex. BT) CZL</v>
      </c>
    </row>
    <row r="2510" spans="1:20" x14ac:dyDescent="0.3">
      <c r="A2510" t="s">
        <v>6062</v>
      </c>
      <c r="B2510" s="2">
        <v>45245</v>
      </c>
      <c r="C2510" s="2">
        <v>45245</v>
      </c>
      <c r="D2510" s="2"/>
      <c r="E2510" t="s">
        <v>951</v>
      </c>
      <c r="F2510" t="s">
        <v>952</v>
      </c>
      <c r="G2510" t="s">
        <v>942</v>
      </c>
      <c r="H2510" t="s">
        <v>951</v>
      </c>
      <c r="I2510" t="s">
        <v>968</v>
      </c>
      <c r="J2510" t="s">
        <v>969</v>
      </c>
      <c r="K2510" t="s">
        <v>955</v>
      </c>
      <c r="L2510">
        <v>2</v>
      </c>
      <c r="M2510" t="s">
        <v>77</v>
      </c>
      <c r="N2510">
        <v>4.24</v>
      </c>
      <c r="O2510">
        <v>3.36</v>
      </c>
      <c r="P2510" t="s">
        <v>78</v>
      </c>
      <c r="Q2510" s="94">
        <v>45281.62777777778</v>
      </c>
      <c r="R2510">
        <v>8.48</v>
      </c>
      <c r="S2510">
        <v>6.72</v>
      </c>
      <c r="T2510" t="str">
        <f>VLOOKUP(E2510,zamiana!A:B,2,0)</f>
        <v>ALSTOM (ex. BT) CZL</v>
      </c>
    </row>
    <row r="2511" spans="1:20" x14ac:dyDescent="0.3">
      <c r="A2511" t="s">
        <v>6062</v>
      </c>
      <c r="B2511" s="2">
        <v>45245</v>
      </c>
      <c r="C2511" s="2">
        <v>45245</v>
      </c>
      <c r="D2511" s="2"/>
      <c r="E2511" t="s">
        <v>951</v>
      </c>
      <c r="F2511" t="s">
        <v>952</v>
      </c>
      <c r="G2511" t="s">
        <v>942</v>
      </c>
      <c r="H2511" t="s">
        <v>951</v>
      </c>
      <c r="I2511" t="s">
        <v>968</v>
      </c>
      <c r="J2511" t="s">
        <v>969</v>
      </c>
      <c r="K2511" t="s">
        <v>955</v>
      </c>
      <c r="L2511">
        <v>2</v>
      </c>
      <c r="M2511" t="s">
        <v>77</v>
      </c>
      <c r="N2511">
        <v>4.24</v>
      </c>
      <c r="O2511">
        <v>3.36</v>
      </c>
      <c r="P2511" t="s">
        <v>78</v>
      </c>
      <c r="Q2511" s="94">
        <v>45281.62777777778</v>
      </c>
      <c r="R2511">
        <v>8.48</v>
      </c>
      <c r="S2511">
        <v>6.72</v>
      </c>
      <c r="T2511" t="str">
        <f>VLOOKUP(E2511,zamiana!A:B,2,0)</f>
        <v>ALSTOM (ex. BT) CZL</v>
      </c>
    </row>
    <row r="2512" spans="1:20" x14ac:dyDescent="0.3">
      <c r="A2512" t="s">
        <v>6062</v>
      </c>
      <c r="B2512" s="2">
        <v>45245</v>
      </c>
      <c r="C2512" s="2">
        <v>45245</v>
      </c>
      <c r="D2512" s="2"/>
      <c r="E2512" t="s">
        <v>951</v>
      </c>
      <c r="F2512" t="s">
        <v>952</v>
      </c>
      <c r="G2512" t="s">
        <v>942</v>
      </c>
      <c r="H2512" t="s">
        <v>951</v>
      </c>
      <c r="I2512" t="s">
        <v>968</v>
      </c>
      <c r="J2512" t="s">
        <v>969</v>
      </c>
      <c r="K2512" t="s">
        <v>955</v>
      </c>
      <c r="L2512">
        <v>1</v>
      </c>
      <c r="M2512" t="s">
        <v>77</v>
      </c>
      <c r="N2512">
        <v>4.24</v>
      </c>
      <c r="O2512">
        <v>3.36</v>
      </c>
      <c r="P2512" t="s">
        <v>78</v>
      </c>
      <c r="Q2512" s="94">
        <v>45281.62777777778</v>
      </c>
      <c r="R2512">
        <v>4.24</v>
      </c>
      <c r="S2512">
        <v>3.36</v>
      </c>
      <c r="T2512" t="str">
        <f>VLOOKUP(E2512,zamiana!A:B,2,0)</f>
        <v>ALSTOM (ex. BT) CZL</v>
      </c>
    </row>
    <row r="2513" spans="1:20" x14ac:dyDescent="0.3">
      <c r="A2513" t="s">
        <v>6062</v>
      </c>
      <c r="B2513" s="2">
        <v>45245</v>
      </c>
      <c r="C2513" s="2">
        <v>45245</v>
      </c>
      <c r="D2513" s="2"/>
      <c r="E2513" t="s">
        <v>951</v>
      </c>
      <c r="F2513" t="s">
        <v>952</v>
      </c>
      <c r="G2513" t="s">
        <v>942</v>
      </c>
      <c r="H2513" t="s">
        <v>951</v>
      </c>
      <c r="I2513" t="s">
        <v>968</v>
      </c>
      <c r="J2513" t="s">
        <v>969</v>
      </c>
      <c r="K2513" t="s">
        <v>955</v>
      </c>
      <c r="L2513">
        <v>2</v>
      </c>
      <c r="M2513" t="s">
        <v>77</v>
      </c>
      <c r="N2513">
        <v>4.24</v>
      </c>
      <c r="O2513">
        <v>3.36</v>
      </c>
      <c r="P2513" t="s">
        <v>78</v>
      </c>
      <c r="Q2513" s="94">
        <v>45281.62777777778</v>
      </c>
      <c r="R2513">
        <v>8.48</v>
      </c>
      <c r="S2513">
        <v>6.72</v>
      </c>
      <c r="T2513" t="str">
        <f>VLOOKUP(E2513,zamiana!A:B,2,0)</f>
        <v>ALSTOM (ex. BT) CZL</v>
      </c>
    </row>
    <row r="2514" spans="1:20" x14ac:dyDescent="0.3">
      <c r="A2514" t="s">
        <v>6062</v>
      </c>
      <c r="B2514" s="2">
        <v>45245</v>
      </c>
      <c r="C2514" s="2">
        <v>45245</v>
      </c>
      <c r="D2514" s="2"/>
      <c r="E2514" t="s">
        <v>951</v>
      </c>
      <c r="F2514" t="s">
        <v>952</v>
      </c>
      <c r="G2514" t="s">
        <v>942</v>
      </c>
      <c r="H2514" t="s">
        <v>951</v>
      </c>
      <c r="I2514" t="s">
        <v>968</v>
      </c>
      <c r="J2514" t="s">
        <v>969</v>
      </c>
      <c r="K2514" t="s">
        <v>955</v>
      </c>
      <c r="L2514">
        <v>2</v>
      </c>
      <c r="M2514" t="s">
        <v>77</v>
      </c>
      <c r="N2514">
        <v>4.24</v>
      </c>
      <c r="O2514">
        <v>3.36</v>
      </c>
      <c r="P2514" t="s">
        <v>78</v>
      </c>
      <c r="Q2514" s="94">
        <v>45281.62777777778</v>
      </c>
      <c r="R2514">
        <v>8.48</v>
      </c>
      <c r="S2514">
        <v>6.72</v>
      </c>
      <c r="T2514" t="str">
        <f>VLOOKUP(E2514,zamiana!A:B,2,0)</f>
        <v>ALSTOM (ex. BT) CZL</v>
      </c>
    </row>
    <row r="2515" spans="1:20" x14ac:dyDescent="0.3">
      <c r="A2515" t="s">
        <v>6062</v>
      </c>
      <c r="B2515" s="2">
        <v>45245</v>
      </c>
      <c r="C2515" s="2">
        <v>45245</v>
      </c>
      <c r="D2515" s="2"/>
      <c r="E2515" t="s">
        <v>951</v>
      </c>
      <c r="F2515" t="s">
        <v>952</v>
      </c>
      <c r="G2515" t="s">
        <v>942</v>
      </c>
      <c r="H2515" t="s">
        <v>951</v>
      </c>
      <c r="I2515" t="s">
        <v>1151</v>
      </c>
      <c r="J2515" t="s">
        <v>1152</v>
      </c>
      <c r="K2515" t="s">
        <v>955</v>
      </c>
      <c r="L2515">
        <v>20</v>
      </c>
      <c r="M2515" t="s">
        <v>77</v>
      </c>
      <c r="N2515">
        <v>11.84</v>
      </c>
      <c r="O2515">
        <v>10.71</v>
      </c>
      <c r="P2515" t="s">
        <v>78</v>
      </c>
      <c r="Q2515" s="94">
        <v>45281.62777777778</v>
      </c>
      <c r="R2515">
        <v>236.8</v>
      </c>
      <c r="S2515">
        <v>214.2</v>
      </c>
      <c r="T2515" t="str">
        <f>VLOOKUP(E2515,zamiana!A:B,2,0)</f>
        <v>ALSTOM (ex. BT) CZL</v>
      </c>
    </row>
    <row r="2516" spans="1:20" x14ac:dyDescent="0.3">
      <c r="A2516" t="s">
        <v>6062</v>
      </c>
      <c r="B2516" s="2">
        <v>45245</v>
      </c>
      <c r="C2516" s="2">
        <v>45245</v>
      </c>
      <c r="D2516" s="2"/>
      <c r="E2516" t="s">
        <v>951</v>
      </c>
      <c r="F2516" t="s">
        <v>952</v>
      </c>
      <c r="G2516" t="s">
        <v>942</v>
      </c>
      <c r="H2516" t="s">
        <v>951</v>
      </c>
      <c r="I2516" t="s">
        <v>1702</v>
      </c>
      <c r="J2516" t="s">
        <v>1703</v>
      </c>
      <c r="K2516" t="s">
        <v>955</v>
      </c>
      <c r="L2516">
        <v>1</v>
      </c>
      <c r="M2516" t="s">
        <v>77</v>
      </c>
      <c r="N2516">
        <v>44.78</v>
      </c>
      <c r="O2516">
        <v>47.17</v>
      </c>
      <c r="P2516" t="s">
        <v>78</v>
      </c>
      <c r="Q2516" s="94">
        <v>45281.62777777778</v>
      </c>
      <c r="R2516">
        <v>44.78</v>
      </c>
      <c r="S2516">
        <v>47.17</v>
      </c>
      <c r="T2516" t="str">
        <f>VLOOKUP(E2516,zamiana!A:B,2,0)</f>
        <v>ALSTOM (ex. BT) CZL</v>
      </c>
    </row>
    <row r="2517" spans="1:20" x14ac:dyDescent="0.3">
      <c r="A2517" t="s">
        <v>6062</v>
      </c>
      <c r="B2517" s="2">
        <v>45245</v>
      </c>
      <c r="C2517" s="2">
        <v>45245</v>
      </c>
      <c r="D2517" s="2"/>
      <c r="E2517" t="s">
        <v>951</v>
      </c>
      <c r="F2517" t="s">
        <v>952</v>
      </c>
      <c r="G2517" t="s">
        <v>942</v>
      </c>
      <c r="H2517" t="s">
        <v>951</v>
      </c>
      <c r="I2517" t="s">
        <v>1702</v>
      </c>
      <c r="J2517" t="s">
        <v>1703</v>
      </c>
      <c r="K2517" t="s">
        <v>955</v>
      </c>
      <c r="L2517">
        <v>1</v>
      </c>
      <c r="M2517" t="s">
        <v>77</v>
      </c>
      <c r="N2517">
        <v>44.78</v>
      </c>
      <c r="O2517">
        <v>47.17</v>
      </c>
      <c r="P2517" t="s">
        <v>78</v>
      </c>
      <c r="Q2517" s="94">
        <v>45281.62777777778</v>
      </c>
      <c r="R2517">
        <v>44.78</v>
      </c>
      <c r="S2517">
        <v>47.17</v>
      </c>
      <c r="T2517" t="str">
        <f>VLOOKUP(E2517,zamiana!A:B,2,0)</f>
        <v>ALSTOM (ex. BT) CZL</v>
      </c>
    </row>
    <row r="2518" spans="1:20" x14ac:dyDescent="0.3">
      <c r="A2518" t="s">
        <v>6062</v>
      </c>
      <c r="B2518" s="2">
        <v>45245</v>
      </c>
      <c r="C2518" s="2">
        <v>45245</v>
      </c>
      <c r="D2518" s="2"/>
      <c r="E2518" t="s">
        <v>951</v>
      </c>
      <c r="F2518" t="s">
        <v>952</v>
      </c>
      <c r="G2518" t="s">
        <v>942</v>
      </c>
      <c r="H2518" t="s">
        <v>951</v>
      </c>
      <c r="I2518" t="s">
        <v>1702</v>
      </c>
      <c r="J2518" t="s">
        <v>1703</v>
      </c>
      <c r="K2518" t="s">
        <v>955</v>
      </c>
      <c r="L2518">
        <v>1</v>
      </c>
      <c r="M2518" t="s">
        <v>77</v>
      </c>
      <c r="N2518">
        <v>44.78</v>
      </c>
      <c r="O2518">
        <v>47.17</v>
      </c>
      <c r="P2518" t="s">
        <v>78</v>
      </c>
      <c r="Q2518" s="94">
        <v>45281.62777777778</v>
      </c>
      <c r="R2518">
        <v>44.78</v>
      </c>
      <c r="S2518">
        <v>47.17</v>
      </c>
      <c r="T2518" t="str">
        <f>VLOOKUP(E2518,zamiana!A:B,2,0)</f>
        <v>ALSTOM (ex. BT) CZL</v>
      </c>
    </row>
    <row r="2519" spans="1:20" x14ac:dyDescent="0.3">
      <c r="A2519" t="s">
        <v>6062</v>
      </c>
      <c r="B2519" s="2">
        <v>45245</v>
      </c>
      <c r="C2519" s="2">
        <v>45245</v>
      </c>
      <c r="D2519" s="2"/>
      <c r="E2519" t="s">
        <v>951</v>
      </c>
      <c r="F2519" t="s">
        <v>952</v>
      </c>
      <c r="G2519" t="s">
        <v>942</v>
      </c>
      <c r="H2519" t="s">
        <v>951</v>
      </c>
      <c r="I2519" t="s">
        <v>1702</v>
      </c>
      <c r="J2519" t="s">
        <v>1703</v>
      </c>
      <c r="K2519" t="s">
        <v>955</v>
      </c>
      <c r="L2519">
        <v>1</v>
      </c>
      <c r="M2519" t="s">
        <v>77</v>
      </c>
      <c r="N2519">
        <v>44.78</v>
      </c>
      <c r="O2519">
        <v>47.17</v>
      </c>
      <c r="P2519" t="s">
        <v>78</v>
      </c>
      <c r="Q2519" s="94">
        <v>45281.62777777778</v>
      </c>
      <c r="R2519">
        <v>44.78</v>
      </c>
      <c r="S2519">
        <v>47.17</v>
      </c>
      <c r="T2519" t="str">
        <f>VLOOKUP(E2519,zamiana!A:B,2,0)</f>
        <v>ALSTOM (ex. BT) CZL</v>
      </c>
    </row>
    <row r="2520" spans="1:20" x14ac:dyDescent="0.3">
      <c r="A2520" t="s">
        <v>6062</v>
      </c>
      <c r="B2520" s="2">
        <v>45245</v>
      </c>
      <c r="C2520" s="2">
        <v>45245</v>
      </c>
      <c r="D2520" s="2"/>
      <c r="E2520" t="s">
        <v>951</v>
      </c>
      <c r="F2520" t="s">
        <v>952</v>
      </c>
      <c r="G2520" t="s">
        <v>942</v>
      </c>
      <c r="H2520" t="s">
        <v>951</v>
      </c>
      <c r="I2520" t="s">
        <v>1702</v>
      </c>
      <c r="J2520" t="s">
        <v>1703</v>
      </c>
      <c r="K2520" t="s">
        <v>955</v>
      </c>
      <c r="L2520">
        <v>1</v>
      </c>
      <c r="M2520" t="s">
        <v>77</v>
      </c>
      <c r="N2520">
        <v>44.78</v>
      </c>
      <c r="O2520">
        <v>47.17</v>
      </c>
      <c r="P2520" t="s">
        <v>78</v>
      </c>
      <c r="Q2520" s="94">
        <v>45281.62777777778</v>
      </c>
      <c r="R2520">
        <v>44.78</v>
      </c>
      <c r="S2520">
        <v>47.17</v>
      </c>
      <c r="T2520" t="str">
        <f>VLOOKUP(E2520,zamiana!A:B,2,0)</f>
        <v>ALSTOM (ex. BT) CZL</v>
      </c>
    </row>
    <row r="2521" spans="1:20" x14ac:dyDescent="0.3">
      <c r="A2521" t="s">
        <v>6062</v>
      </c>
      <c r="B2521" s="2">
        <v>45245</v>
      </c>
      <c r="C2521" s="2">
        <v>45245</v>
      </c>
      <c r="D2521" s="2"/>
      <c r="E2521" t="s">
        <v>951</v>
      </c>
      <c r="F2521" t="s">
        <v>952</v>
      </c>
      <c r="G2521" t="s">
        <v>942</v>
      </c>
      <c r="H2521" t="s">
        <v>951</v>
      </c>
      <c r="I2521" t="s">
        <v>1702</v>
      </c>
      <c r="J2521" t="s">
        <v>1703</v>
      </c>
      <c r="K2521" t="s">
        <v>955</v>
      </c>
      <c r="L2521">
        <v>1</v>
      </c>
      <c r="M2521" t="s">
        <v>77</v>
      </c>
      <c r="N2521">
        <v>44.78</v>
      </c>
      <c r="O2521">
        <v>47.17</v>
      </c>
      <c r="P2521" t="s">
        <v>78</v>
      </c>
      <c r="Q2521" s="94">
        <v>45281.62777777778</v>
      </c>
      <c r="R2521">
        <v>44.78</v>
      </c>
      <c r="S2521">
        <v>47.17</v>
      </c>
      <c r="T2521" t="str">
        <f>VLOOKUP(E2521,zamiana!A:B,2,0)</f>
        <v>ALSTOM (ex. BT) CZL</v>
      </c>
    </row>
    <row r="2522" spans="1:20" x14ac:dyDescent="0.3">
      <c r="A2522" t="s">
        <v>6062</v>
      </c>
      <c r="B2522" s="2">
        <v>45245</v>
      </c>
      <c r="C2522" s="2">
        <v>45245</v>
      </c>
      <c r="D2522" s="2"/>
      <c r="E2522" t="s">
        <v>951</v>
      </c>
      <c r="F2522" t="s">
        <v>952</v>
      </c>
      <c r="G2522" t="s">
        <v>942</v>
      </c>
      <c r="H2522" t="s">
        <v>951</v>
      </c>
      <c r="I2522" t="s">
        <v>1589</v>
      </c>
      <c r="J2522" t="s">
        <v>1590</v>
      </c>
      <c r="K2522" t="s">
        <v>955</v>
      </c>
      <c r="L2522">
        <v>12</v>
      </c>
      <c r="M2522" t="s">
        <v>77</v>
      </c>
      <c r="N2522">
        <v>15.72</v>
      </c>
      <c r="O2522">
        <v>29.55</v>
      </c>
      <c r="P2522" t="s">
        <v>78</v>
      </c>
      <c r="Q2522" s="94">
        <v>45281.62777777778</v>
      </c>
      <c r="R2522">
        <v>188.64</v>
      </c>
      <c r="S2522">
        <v>354.6</v>
      </c>
      <c r="T2522" t="str">
        <f>VLOOKUP(E2522,zamiana!A:B,2,0)</f>
        <v>ALSTOM (ex. BT) CZL</v>
      </c>
    </row>
    <row r="2523" spans="1:20" x14ac:dyDescent="0.3">
      <c r="A2523" t="s">
        <v>6062</v>
      </c>
      <c r="B2523" s="2">
        <v>45245</v>
      </c>
      <c r="C2523" s="2">
        <v>45245</v>
      </c>
      <c r="D2523" s="2"/>
      <c r="E2523" t="s">
        <v>951</v>
      </c>
      <c r="F2523" t="s">
        <v>952</v>
      </c>
      <c r="G2523" t="s">
        <v>942</v>
      </c>
      <c r="H2523" t="s">
        <v>951</v>
      </c>
      <c r="I2523" t="s">
        <v>1191</v>
      </c>
      <c r="J2523" t="s">
        <v>1192</v>
      </c>
      <c r="K2523" t="s">
        <v>955</v>
      </c>
      <c r="L2523">
        <v>20</v>
      </c>
      <c r="M2523" t="s">
        <v>77</v>
      </c>
      <c r="N2523">
        <v>11.22</v>
      </c>
      <c r="O2523">
        <v>10.95</v>
      </c>
      <c r="P2523" t="s">
        <v>78</v>
      </c>
      <c r="Q2523" s="94">
        <v>45281.62777777778</v>
      </c>
      <c r="R2523">
        <v>224.4</v>
      </c>
      <c r="S2523">
        <v>219</v>
      </c>
      <c r="T2523" t="str">
        <f>VLOOKUP(E2523,zamiana!A:B,2,0)</f>
        <v>ALSTOM (ex. BT) CZL</v>
      </c>
    </row>
    <row r="2524" spans="1:20" x14ac:dyDescent="0.3">
      <c r="A2524" t="s">
        <v>6062</v>
      </c>
      <c r="B2524" s="2">
        <v>45245</v>
      </c>
      <c r="C2524" s="2">
        <v>45245</v>
      </c>
      <c r="D2524" s="2"/>
      <c r="E2524" t="s">
        <v>951</v>
      </c>
      <c r="F2524" t="s">
        <v>952</v>
      </c>
      <c r="G2524" t="s">
        <v>942</v>
      </c>
      <c r="H2524" t="s">
        <v>951</v>
      </c>
      <c r="I2524" t="s">
        <v>5259</v>
      </c>
      <c r="J2524" t="s">
        <v>5260</v>
      </c>
      <c r="K2524" t="s">
        <v>955</v>
      </c>
      <c r="L2524">
        <v>5</v>
      </c>
      <c r="M2524" t="s">
        <v>77</v>
      </c>
      <c r="N2524">
        <v>17</v>
      </c>
      <c r="O2524">
        <v>13.78</v>
      </c>
      <c r="P2524" t="s">
        <v>78</v>
      </c>
      <c r="Q2524" s="94">
        <v>45281.62777777778</v>
      </c>
      <c r="R2524">
        <v>85</v>
      </c>
      <c r="S2524">
        <v>68.900000000000006</v>
      </c>
      <c r="T2524" t="str">
        <f>VLOOKUP(E2524,zamiana!A:B,2,0)</f>
        <v>ALSTOM (ex. BT) CZL</v>
      </c>
    </row>
    <row r="2525" spans="1:20" x14ac:dyDescent="0.3">
      <c r="A2525" t="s">
        <v>6062</v>
      </c>
      <c r="B2525" s="2">
        <v>45245</v>
      </c>
      <c r="C2525" s="2">
        <v>45245</v>
      </c>
      <c r="D2525" s="2"/>
      <c r="E2525" t="s">
        <v>951</v>
      </c>
      <c r="F2525" t="s">
        <v>952</v>
      </c>
      <c r="G2525" t="s">
        <v>942</v>
      </c>
      <c r="H2525" t="s">
        <v>951</v>
      </c>
      <c r="I2525" t="s">
        <v>5261</v>
      </c>
      <c r="J2525" t="s">
        <v>5262</v>
      </c>
      <c r="K2525" t="s">
        <v>955</v>
      </c>
      <c r="L2525">
        <v>5</v>
      </c>
      <c r="M2525" t="s">
        <v>77</v>
      </c>
      <c r="N2525">
        <v>23.63</v>
      </c>
      <c r="O2525">
        <v>17.53</v>
      </c>
      <c r="P2525" t="s">
        <v>78</v>
      </c>
      <c r="Q2525" s="94">
        <v>45281.627083333333</v>
      </c>
      <c r="R2525">
        <v>118.15</v>
      </c>
      <c r="S2525">
        <v>87.65</v>
      </c>
      <c r="T2525" t="str">
        <f>VLOOKUP(E2525,zamiana!A:B,2,0)</f>
        <v>ALSTOM (ex. BT) CZL</v>
      </c>
    </row>
    <row r="2526" spans="1:20" x14ac:dyDescent="0.3">
      <c r="A2526" t="s">
        <v>6062</v>
      </c>
      <c r="B2526" s="2">
        <v>45245</v>
      </c>
      <c r="C2526" s="2">
        <v>45245</v>
      </c>
      <c r="D2526" s="2"/>
      <c r="E2526" t="s">
        <v>951</v>
      </c>
      <c r="F2526" t="s">
        <v>952</v>
      </c>
      <c r="G2526" t="s">
        <v>942</v>
      </c>
      <c r="H2526" t="s">
        <v>951</v>
      </c>
      <c r="I2526" t="s">
        <v>5261</v>
      </c>
      <c r="J2526" t="s">
        <v>5262</v>
      </c>
      <c r="K2526" t="s">
        <v>955</v>
      </c>
      <c r="L2526">
        <v>4</v>
      </c>
      <c r="M2526" t="s">
        <v>77</v>
      </c>
      <c r="N2526">
        <v>23.63</v>
      </c>
      <c r="O2526">
        <v>17.53</v>
      </c>
      <c r="P2526" t="s">
        <v>78</v>
      </c>
      <c r="Q2526" s="94">
        <v>45281.627083333333</v>
      </c>
      <c r="R2526">
        <v>94.52</v>
      </c>
      <c r="S2526">
        <v>70.12</v>
      </c>
      <c r="T2526" t="str">
        <f>VLOOKUP(E2526,zamiana!A:B,2,0)</f>
        <v>ALSTOM (ex. BT) CZL</v>
      </c>
    </row>
    <row r="2527" spans="1:20" x14ac:dyDescent="0.3">
      <c r="A2527" t="s">
        <v>6062</v>
      </c>
      <c r="B2527" s="2">
        <v>45245</v>
      </c>
      <c r="C2527" s="2">
        <v>45245</v>
      </c>
      <c r="D2527" s="2"/>
      <c r="E2527" t="s">
        <v>951</v>
      </c>
      <c r="F2527" t="s">
        <v>952</v>
      </c>
      <c r="G2527" t="s">
        <v>942</v>
      </c>
      <c r="H2527" t="s">
        <v>951</v>
      </c>
      <c r="I2527" t="s">
        <v>1556</v>
      </c>
      <c r="J2527" t="s">
        <v>1557</v>
      </c>
      <c r="K2527" t="s">
        <v>955</v>
      </c>
      <c r="L2527">
        <v>1</v>
      </c>
      <c r="M2527" t="s">
        <v>77</v>
      </c>
      <c r="N2527">
        <v>28.26</v>
      </c>
      <c r="O2527">
        <v>30.47</v>
      </c>
      <c r="P2527" t="s">
        <v>78</v>
      </c>
      <c r="Q2527" s="94">
        <v>45281.629861111112</v>
      </c>
      <c r="R2527">
        <v>28.26</v>
      </c>
      <c r="S2527">
        <v>30.47</v>
      </c>
      <c r="T2527" t="str">
        <f>VLOOKUP(E2527,zamiana!A:B,2,0)</f>
        <v>ALSTOM (ex. BT) CZL</v>
      </c>
    </row>
    <row r="2528" spans="1:20" x14ac:dyDescent="0.3">
      <c r="A2528" t="s">
        <v>6062</v>
      </c>
      <c r="B2528" s="2">
        <v>45245</v>
      </c>
      <c r="C2528" s="2">
        <v>45245</v>
      </c>
      <c r="D2528" s="2"/>
      <c r="E2528" t="s">
        <v>951</v>
      </c>
      <c r="F2528" t="s">
        <v>952</v>
      </c>
      <c r="G2528" t="s">
        <v>942</v>
      </c>
      <c r="H2528" t="s">
        <v>951</v>
      </c>
      <c r="I2528" t="s">
        <v>1556</v>
      </c>
      <c r="J2528" t="s">
        <v>1557</v>
      </c>
      <c r="K2528" t="s">
        <v>955</v>
      </c>
      <c r="L2528">
        <v>2</v>
      </c>
      <c r="M2528" t="s">
        <v>77</v>
      </c>
      <c r="N2528">
        <v>28.26</v>
      </c>
      <c r="O2528">
        <v>30.47</v>
      </c>
      <c r="P2528" t="s">
        <v>78</v>
      </c>
      <c r="Q2528" s="94">
        <v>45281.629861111112</v>
      </c>
      <c r="R2528">
        <v>56.52</v>
      </c>
      <c r="S2528">
        <v>60.94</v>
      </c>
      <c r="T2528" t="str">
        <f>VLOOKUP(E2528,zamiana!A:B,2,0)</f>
        <v>ALSTOM (ex. BT) CZL</v>
      </c>
    </row>
    <row r="2529" spans="1:20" x14ac:dyDescent="0.3">
      <c r="A2529" t="s">
        <v>6062</v>
      </c>
      <c r="B2529" s="2">
        <v>45245</v>
      </c>
      <c r="C2529" s="2">
        <v>45245</v>
      </c>
      <c r="D2529" s="2"/>
      <c r="E2529" t="s">
        <v>951</v>
      </c>
      <c r="F2529" t="s">
        <v>952</v>
      </c>
      <c r="G2529" t="s">
        <v>942</v>
      </c>
      <c r="H2529" t="s">
        <v>951</v>
      </c>
      <c r="I2529" t="s">
        <v>1349</v>
      </c>
      <c r="J2529" t="s">
        <v>1350</v>
      </c>
      <c r="K2529" t="s">
        <v>955</v>
      </c>
      <c r="L2529">
        <v>1</v>
      </c>
      <c r="M2529" t="s">
        <v>77</v>
      </c>
      <c r="N2529">
        <v>31.84</v>
      </c>
      <c r="O2529">
        <v>15.64</v>
      </c>
      <c r="P2529" t="s">
        <v>78</v>
      </c>
      <c r="Q2529" s="94">
        <v>45281.627083333333</v>
      </c>
      <c r="R2529">
        <v>31.84</v>
      </c>
      <c r="S2529">
        <v>15.64</v>
      </c>
      <c r="T2529" t="str">
        <f>VLOOKUP(E2529,zamiana!A:B,2,0)</f>
        <v>ALSTOM (ex. BT) CZL</v>
      </c>
    </row>
    <row r="2530" spans="1:20" x14ac:dyDescent="0.3">
      <c r="A2530" t="s">
        <v>6062</v>
      </c>
      <c r="B2530" s="2">
        <v>45245</v>
      </c>
      <c r="C2530" s="2">
        <v>45245</v>
      </c>
      <c r="D2530" s="2"/>
      <c r="E2530" t="s">
        <v>951</v>
      </c>
      <c r="F2530" t="s">
        <v>952</v>
      </c>
      <c r="G2530" t="s">
        <v>942</v>
      </c>
      <c r="H2530" t="s">
        <v>951</v>
      </c>
      <c r="I2530" t="s">
        <v>1349</v>
      </c>
      <c r="J2530" t="s">
        <v>1350</v>
      </c>
      <c r="K2530" t="s">
        <v>955</v>
      </c>
      <c r="L2530">
        <v>2</v>
      </c>
      <c r="M2530" t="s">
        <v>77</v>
      </c>
      <c r="N2530">
        <v>31.84</v>
      </c>
      <c r="O2530">
        <v>15.64</v>
      </c>
      <c r="P2530" t="s">
        <v>78</v>
      </c>
      <c r="Q2530" s="94">
        <v>45281.627083333333</v>
      </c>
      <c r="R2530">
        <v>63.68</v>
      </c>
      <c r="S2530">
        <v>31.28</v>
      </c>
      <c r="T2530" t="str">
        <f>VLOOKUP(E2530,zamiana!A:B,2,0)</f>
        <v>ALSTOM (ex. BT) CZL</v>
      </c>
    </row>
    <row r="2531" spans="1:20" x14ac:dyDescent="0.3">
      <c r="A2531" t="s">
        <v>6062</v>
      </c>
      <c r="B2531" s="2">
        <v>45245</v>
      </c>
      <c r="C2531" s="2">
        <v>45245</v>
      </c>
      <c r="D2531" s="2"/>
      <c r="E2531" t="s">
        <v>951</v>
      </c>
      <c r="F2531" t="s">
        <v>952</v>
      </c>
      <c r="G2531" t="s">
        <v>942</v>
      </c>
      <c r="H2531" t="s">
        <v>951</v>
      </c>
      <c r="I2531" t="s">
        <v>1095</v>
      </c>
      <c r="J2531" t="s">
        <v>1096</v>
      </c>
      <c r="K2531" t="s">
        <v>955</v>
      </c>
      <c r="L2531">
        <v>5</v>
      </c>
      <c r="M2531" t="s">
        <v>77</v>
      </c>
      <c r="N2531">
        <v>56.79</v>
      </c>
      <c r="O2531">
        <v>7.94</v>
      </c>
      <c r="P2531" t="s">
        <v>78</v>
      </c>
      <c r="Q2531" s="94">
        <v>45281.647916666669</v>
      </c>
      <c r="R2531">
        <v>283.95</v>
      </c>
      <c r="S2531">
        <v>39.700000000000003</v>
      </c>
      <c r="T2531" t="str">
        <f>VLOOKUP(E2531,zamiana!A:B,2,0)</f>
        <v>ALSTOM (ex. BT) CZL</v>
      </c>
    </row>
    <row r="2532" spans="1:20" x14ac:dyDescent="0.3">
      <c r="A2532" t="s">
        <v>6062</v>
      </c>
      <c r="B2532" s="2">
        <v>45245</v>
      </c>
      <c r="C2532" s="2">
        <v>45245</v>
      </c>
      <c r="D2532" s="2"/>
      <c r="E2532" t="s">
        <v>951</v>
      </c>
      <c r="F2532" t="s">
        <v>952</v>
      </c>
      <c r="G2532" t="s">
        <v>942</v>
      </c>
      <c r="H2532" t="s">
        <v>951</v>
      </c>
      <c r="I2532" t="s">
        <v>1214</v>
      </c>
      <c r="J2532" t="s">
        <v>1215</v>
      </c>
      <c r="K2532" t="s">
        <v>955</v>
      </c>
      <c r="L2532">
        <v>2</v>
      </c>
      <c r="M2532" t="s">
        <v>77</v>
      </c>
      <c r="N2532">
        <v>22.7</v>
      </c>
      <c r="O2532">
        <v>12.28</v>
      </c>
      <c r="P2532" t="s">
        <v>78</v>
      </c>
      <c r="Q2532" s="94">
        <v>45281.627083333333</v>
      </c>
      <c r="R2532">
        <v>45.4</v>
      </c>
      <c r="S2532">
        <v>24.56</v>
      </c>
      <c r="T2532" t="str">
        <f>VLOOKUP(E2532,zamiana!A:B,2,0)</f>
        <v>ALSTOM (ex. BT) CZL</v>
      </c>
    </row>
    <row r="2533" spans="1:20" x14ac:dyDescent="0.3">
      <c r="A2533" t="s">
        <v>6062</v>
      </c>
      <c r="B2533" s="2">
        <v>45245</v>
      </c>
      <c r="C2533" s="2">
        <v>45245</v>
      </c>
      <c r="D2533" s="2"/>
      <c r="E2533" t="s">
        <v>951</v>
      </c>
      <c r="F2533" t="s">
        <v>952</v>
      </c>
      <c r="G2533" t="s">
        <v>942</v>
      </c>
      <c r="H2533" t="s">
        <v>951</v>
      </c>
      <c r="I2533" t="s">
        <v>1516</v>
      </c>
      <c r="J2533" t="s">
        <v>1517</v>
      </c>
      <c r="K2533" t="s">
        <v>955</v>
      </c>
      <c r="L2533">
        <v>1</v>
      </c>
      <c r="M2533" t="s">
        <v>77</v>
      </c>
      <c r="N2533">
        <v>50.04</v>
      </c>
      <c r="O2533">
        <v>24.46</v>
      </c>
      <c r="P2533" t="s">
        <v>78</v>
      </c>
      <c r="Q2533" s="94">
        <v>45281.629166666666</v>
      </c>
      <c r="R2533">
        <v>50.04</v>
      </c>
      <c r="S2533">
        <v>24.46</v>
      </c>
      <c r="T2533" t="str">
        <f>VLOOKUP(E2533,zamiana!A:B,2,0)</f>
        <v>ALSTOM (ex. BT) CZL</v>
      </c>
    </row>
    <row r="2534" spans="1:20" x14ac:dyDescent="0.3">
      <c r="A2534" t="s">
        <v>6062</v>
      </c>
      <c r="B2534" s="2">
        <v>45245</v>
      </c>
      <c r="C2534" s="2">
        <v>45245</v>
      </c>
      <c r="D2534" s="2"/>
      <c r="E2534" t="s">
        <v>951</v>
      </c>
      <c r="F2534" t="s">
        <v>952</v>
      </c>
      <c r="G2534" t="s">
        <v>942</v>
      </c>
      <c r="H2534" t="s">
        <v>951</v>
      </c>
      <c r="I2534" t="s">
        <v>1516</v>
      </c>
      <c r="J2534" t="s">
        <v>1517</v>
      </c>
      <c r="K2534" t="s">
        <v>955</v>
      </c>
      <c r="L2534">
        <v>2</v>
      </c>
      <c r="M2534" t="s">
        <v>77</v>
      </c>
      <c r="N2534">
        <v>50.04</v>
      </c>
      <c r="O2534">
        <v>24.46</v>
      </c>
      <c r="P2534" t="s">
        <v>78</v>
      </c>
      <c r="Q2534" s="94">
        <v>45281.629166666666</v>
      </c>
      <c r="R2534">
        <v>100.08</v>
      </c>
      <c r="S2534">
        <v>48.92</v>
      </c>
      <c r="T2534" t="str">
        <f>VLOOKUP(E2534,zamiana!A:B,2,0)</f>
        <v>ALSTOM (ex. BT) CZL</v>
      </c>
    </row>
    <row r="2535" spans="1:20" x14ac:dyDescent="0.3">
      <c r="A2535" t="s">
        <v>6062</v>
      </c>
      <c r="B2535" s="2">
        <v>45245</v>
      </c>
      <c r="C2535" s="2">
        <v>45245</v>
      </c>
      <c r="D2535" s="2"/>
      <c r="E2535" t="s">
        <v>951</v>
      </c>
      <c r="F2535" t="s">
        <v>952</v>
      </c>
      <c r="G2535" t="s">
        <v>942</v>
      </c>
      <c r="H2535" t="s">
        <v>951</v>
      </c>
      <c r="I2535" t="s">
        <v>1516</v>
      </c>
      <c r="J2535" t="s">
        <v>1517</v>
      </c>
      <c r="K2535" t="s">
        <v>955</v>
      </c>
      <c r="L2535">
        <v>2</v>
      </c>
      <c r="M2535" t="s">
        <v>77</v>
      </c>
      <c r="N2535">
        <v>50.04</v>
      </c>
      <c r="O2535">
        <v>24.46</v>
      </c>
      <c r="P2535" t="s">
        <v>78</v>
      </c>
      <c r="Q2535" s="94">
        <v>45281.629166666666</v>
      </c>
      <c r="R2535">
        <v>100.08</v>
      </c>
      <c r="S2535">
        <v>48.92</v>
      </c>
      <c r="T2535" t="str">
        <f>VLOOKUP(E2535,zamiana!A:B,2,0)</f>
        <v>ALSTOM (ex. BT) CZL</v>
      </c>
    </row>
    <row r="2536" spans="1:20" x14ac:dyDescent="0.3">
      <c r="A2536" t="s">
        <v>6062</v>
      </c>
      <c r="B2536" s="2">
        <v>45245</v>
      </c>
      <c r="C2536" s="2">
        <v>45245</v>
      </c>
      <c r="D2536" s="2"/>
      <c r="E2536" t="s">
        <v>951</v>
      </c>
      <c r="F2536" t="s">
        <v>952</v>
      </c>
      <c r="G2536" t="s">
        <v>942</v>
      </c>
      <c r="H2536" t="s">
        <v>951</v>
      </c>
      <c r="I2536" t="s">
        <v>1516</v>
      </c>
      <c r="J2536" t="s">
        <v>1517</v>
      </c>
      <c r="K2536" t="s">
        <v>955</v>
      </c>
      <c r="L2536">
        <v>2</v>
      </c>
      <c r="M2536" t="s">
        <v>77</v>
      </c>
      <c r="N2536">
        <v>50.04</v>
      </c>
      <c r="O2536">
        <v>24.46</v>
      </c>
      <c r="P2536" t="s">
        <v>78</v>
      </c>
      <c r="Q2536" s="94">
        <v>45281.629166666666</v>
      </c>
      <c r="R2536">
        <v>100.08</v>
      </c>
      <c r="S2536">
        <v>48.92</v>
      </c>
      <c r="T2536" t="str">
        <f>VLOOKUP(E2536,zamiana!A:B,2,0)</f>
        <v>ALSTOM (ex. BT) CZL</v>
      </c>
    </row>
    <row r="2537" spans="1:20" x14ac:dyDescent="0.3">
      <c r="A2537" t="s">
        <v>6062</v>
      </c>
      <c r="B2537" s="2">
        <v>45245</v>
      </c>
      <c r="C2537" s="2">
        <v>45245</v>
      </c>
      <c r="D2537" s="2"/>
      <c r="E2537" t="s">
        <v>951</v>
      </c>
      <c r="F2537" t="s">
        <v>952</v>
      </c>
      <c r="G2537" t="s">
        <v>942</v>
      </c>
      <c r="H2537" t="s">
        <v>951</v>
      </c>
      <c r="I2537" t="s">
        <v>1516</v>
      </c>
      <c r="J2537" t="s">
        <v>1517</v>
      </c>
      <c r="K2537" t="s">
        <v>955</v>
      </c>
      <c r="L2537">
        <v>2</v>
      </c>
      <c r="M2537" t="s">
        <v>77</v>
      </c>
      <c r="N2537">
        <v>50.04</v>
      </c>
      <c r="O2537">
        <v>24.46</v>
      </c>
      <c r="P2537" t="s">
        <v>78</v>
      </c>
      <c r="Q2537" s="94">
        <v>45281.629166666666</v>
      </c>
      <c r="R2537">
        <v>100.08</v>
      </c>
      <c r="S2537">
        <v>48.92</v>
      </c>
      <c r="T2537" t="str">
        <f>VLOOKUP(E2537,zamiana!A:B,2,0)</f>
        <v>ALSTOM (ex. BT) CZL</v>
      </c>
    </row>
    <row r="2538" spans="1:20" x14ac:dyDescent="0.3">
      <c r="A2538" t="s">
        <v>6062</v>
      </c>
      <c r="B2538" s="2">
        <v>45245</v>
      </c>
      <c r="C2538" s="2">
        <v>45245</v>
      </c>
      <c r="D2538" s="2"/>
      <c r="E2538" t="s">
        <v>951</v>
      </c>
      <c r="F2538" t="s">
        <v>952</v>
      </c>
      <c r="G2538" t="s">
        <v>942</v>
      </c>
      <c r="H2538" t="s">
        <v>951</v>
      </c>
      <c r="I2538" t="s">
        <v>1516</v>
      </c>
      <c r="J2538" t="s">
        <v>1517</v>
      </c>
      <c r="K2538" t="s">
        <v>955</v>
      </c>
      <c r="L2538">
        <v>1</v>
      </c>
      <c r="M2538" t="s">
        <v>77</v>
      </c>
      <c r="N2538">
        <v>50.04</v>
      </c>
      <c r="O2538">
        <v>24.46</v>
      </c>
      <c r="P2538" t="s">
        <v>78</v>
      </c>
      <c r="Q2538" s="94">
        <v>45281.629166666666</v>
      </c>
      <c r="R2538">
        <v>50.04</v>
      </c>
      <c r="S2538">
        <v>24.46</v>
      </c>
      <c r="T2538" t="str">
        <f>VLOOKUP(E2538,zamiana!A:B,2,0)</f>
        <v>ALSTOM (ex. BT) CZL</v>
      </c>
    </row>
    <row r="2539" spans="1:20" x14ac:dyDescent="0.3">
      <c r="A2539" t="s">
        <v>6062</v>
      </c>
      <c r="B2539" s="2">
        <v>45245</v>
      </c>
      <c r="C2539" s="2">
        <v>45245</v>
      </c>
      <c r="D2539" s="2"/>
      <c r="E2539" t="s">
        <v>951</v>
      </c>
      <c r="F2539" t="s">
        <v>952</v>
      </c>
      <c r="G2539" t="s">
        <v>942</v>
      </c>
      <c r="H2539" t="s">
        <v>951</v>
      </c>
      <c r="I2539" t="s">
        <v>1448</v>
      </c>
      <c r="J2539" t="s">
        <v>1449</v>
      </c>
      <c r="K2539" t="s">
        <v>955</v>
      </c>
      <c r="L2539">
        <v>11</v>
      </c>
      <c r="M2539" t="s">
        <v>77</v>
      </c>
      <c r="N2539">
        <v>56.26</v>
      </c>
      <c r="O2539">
        <v>19.72</v>
      </c>
      <c r="P2539" t="s">
        <v>78</v>
      </c>
      <c r="Q2539" s="94">
        <v>45281.627083333333</v>
      </c>
      <c r="R2539">
        <v>618.86</v>
      </c>
      <c r="S2539">
        <v>216.92</v>
      </c>
      <c r="T2539" t="str">
        <f>VLOOKUP(E2539,zamiana!A:B,2,0)</f>
        <v>ALSTOM (ex. BT) CZL</v>
      </c>
    </row>
    <row r="2540" spans="1:20" x14ac:dyDescent="0.3">
      <c r="A2540" t="s">
        <v>6062</v>
      </c>
      <c r="B2540" s="2">
        <v>45245</v>
      </c>
      <c r="C2540" s="2">
        <v>45245</v>
      </c>
      <c r="D2540" s="2"/>
      <c r="E2540" t="s">
        <v>951</v>
      </c>
      <c r="F2540" t="s">
        <v>952</v>
      </c>
      <c r="G2540" t="s">
        <v>942</v>
      </c>
      <c r="H2540" t="s">
        <v>951</v>
      </c>
      <c r="I2540" t="s">
        <v>5297</v>
      </c>
      <c r="J2540" t="s">
        <v>5298</v>
      </c>
      <c r="K2540" t="s">
        <v>955</v>
      </c>
      <c r="L2540">
        <v>8</v>
      </c>
      <c r="M2540" t="s">
        <v>77</v>
      </c>
      <c r="N2540">
        <v>17.399999999999999</v>
      </c>
      <c r="O2540">
        <v>16.55</v>
      </c>
      <c r="P2540" t="s">
        <v>78</v>
      </c>
      <c r="Q2540" s="94">
        <v>45281.627083333333</v>
      </c>
      <c r="R2540">
        <v>139.19999999999999</v>
      </c>
      <c r="S2540">
        <v>132.4</v>
      </c>
      <c r="T2540" t="str">
        <f>VLOOKUP(E2540,zamiana!A:B,2,0)</f>
        <v>ALSTOM (ex. BT) CZL</v>
      </c>
    </row>
    <row r="2541" spans="1:20" x14ac:dyDescent="0.3">
      <c r="A2541" t="s">
        <v>6062</v>
      </c>
      <c r="B2541" s="2">
        <v>45245</v>
      </c>
      <c r="C2541" s="2">
        <v>45245</v>
      </c>
      <c r="D2541" s="2"/>
      <c r="E2541" t="s">
        <v>951</v>
      </c>
      <c r="F2541" t="s">
        <v>952</v>
      </c>
      <c r="G2541" t="s">
        <v>942</v>
      </c>
      <c r="H2541" t="s">
        <v>951</v>
      </c>
      <c r="I2541" t="s">
        <v>1378</v>
      </c>
      <c r="J2541" t="s">
        <v>1379</v>
      </c>
      <c r="K2541" t="s">
        <v>955</v>
      </c>
      <c r="L2541">
        <v>2</v>
      </c>
      <c r="M2541" t="s">
        <v>77</v>
      </c>
      <c r="N2541">
        <v>23.23</v>
      </c>
      <c r="O2541">
        <v>18.27</v>
      </c>
      <c r="P2541" t="s">
        <v>78</v>
      </c>
      <c r="Q2541" s="94">
        <v>45281.627083333333</v>
      </c>
      <c r="R2541">
        <v>46.46</v>
      </c>
      <c r="S2541">
        <v>36.54</v>
      </c>
      <c r="T2541" t="str">
        <f>VLOOKUP(E2541,zamiana!A:B,2,0)</f>
        <v>ALSTOM (ex. BT) CZL</v>
      </c>
    </row>
    <row r="2542" spans="1:20" x14ac:dyDescent="0.3">
      <c r="A2542" t="s">
        <v>6062</v>
      </c>
      <c r="B2542" s="2">
        <v>45245</v>
      </c>
      <c r="C2542" s="2">
        <v>45245</v>
      </c>
      <c r="D2542" s="2"/>
      <c r="E2542" t="s">
        <v>951</v>
      </c>
      <c r="F2542" t="s">
        <v>952</v>
      </c>
      <c r="G2542" t="s">
        <v>942</v>
      </c>
      <c r="H2542" t="s">
        <v>951</v>
      </c>
      <c r="I2542" t="s">
        <v>2635</v>
      </c>
      <c r="J2542" t="s">
        <v>2636</v>
      </c>
      <c r="K2542" t="s">
        <v>955</v>
      </c>
      <c r="L2542">
        <v>2</v>
      </c>
      <c r="M2542" t="s">
        <v>77</v>
      </c>
      <c r="N2542">
        <v>13.6</v>
      </c>
      <c r="O2542">
        <v>9.5299999999999994</v>
      </c>
      <c r="P2542" t="s">
        <v>78</v>
      </c>
      <c r="Q2542" s="94">
        <v>45281.627083333333</v>
      </c>
      <c r="R2542">
        <v>27.2</v>
      </c>
      <c r="S2542">
        <v>19.059999999999999</v>
      </c>
      <c r="T2542" t="str">
        <f>VLOOKUP(E2542,zamiana!A:B,2,0)</f>
        <v>ALSTOM (ex. BT) CZL</v>
      </c>
    </row>
    <row r="2543" spans="1:20" x14ac:dyDescent="0.3">
      <c r="A2543" t="s">
        <v>6062</v>
      </c>
      <c r="B2543" s="2">
        <v>45245</v>
      </c>
      <c r="C2543" s="2">
        <v>45245</v>
      </c>
      <c r="D2543" s="2"/>
      <c r="E2543" t="s">
        <v>951</v>
      </c>
      <c r="F2543" t="s">
        <v>952</v>
      </c>
      <c r="G2543" t="s">
        <v>942</v>
      </c>
      <c r="H2543" t="s">
        <v>951</v>
      </c>
      <c r="I2543" t="s">
        <v>1060</v>
      </c>
      <c r="J2543" t="s">
        <v>1061</v>
      </c>
      <c r="K2543" t="s">
        <v>955</v>
      </c>
      <c r="L2543">
        <v>1</v>
      </c>
      <c r="M2543" t="s">
        <v>77</v>
      </c>
      <c r="N2543">
        <v>59.84</v>
      </c>
      <c r="O2543">
        <v>6.12</v>
      </c>
      <c r="P2543" t="s">
        <v>78</v>
      </c>
      <c r="Q2543" s="94">
        <v>45281.627083333333</v>
      </c>
      <c r="R2543">
        <v>59.84</v>
      </c>
      <c r="S2543">
        <v>6.12</v>
      </c>
      <c r="T2543" t="str">
        <f>VLOOKUP(E2543,zamiana!A:B,2,0)</f>
        <v>ALSTOM (ex. BT) CZL</v>
      </c>
    </row>
    <row r="2544" spans="1:20" x14ac:dyDescent="0.3">
      <c r="A2544" t="s">
        <v>6062</v>
      </c>
      <c r="B2544" s="2">
        <v>45245</v>
      </c>
      <c r="C2544" s="2">
        <v>45245</v>
      </c>
      <c r="D2544" s="2"/>
      <c r="E2544" t="s">
        <v>951</v>
      </c>
      <c r="F2544" t="s">
        <v>952</v>
      </c>
      <c r="G2544" t="s">
        <v>942</v>
      </c>
      <c r="H2544" t="s">
        <v>951</v>
      </c>
      <c r="I2544" t="s">
        <v>1060</v>
      </c>
      <c r="J2544" t="s">
        <v>1061</v>
      </c>
      <c r="K2544" t="s">
        <v>955</v>
      </c>
      <c r="L2544">
        <v>1</v>
      </c>
      <c r="M2544" t="s">
        <v>77</v>
      </c>
      <c r="N2544">
        <v>59.84</v>
      </c>
      <c r="O2544">
        <v>6.12</v>
      </c>
      <c r="P2544" t="s">
        <v>78</v>
      </c>
      <c r="Q2544" s="94">
        <v>45281.627083333333</v>
      </c>
      <c r="R2544">
        <v>59.84</v>
      </c>
      <c r="S2544">
        <v>6.12</v>
      </c>
      <c r="T2544" t="str">
        <f>VLOOKUP(E2544,zamiana!A:B,2,0)</f>
        <v>ALSTOM (ex. BT) CZL</v>
      </c>
    </row>
    <row r="2545" spans="1:20" x14ac:dyDescent="0.3">
      <c r="A2545" t="s">
        <v>6062</v>
      </c>
      <c r="B2545" s="2">
        <v>45245</v>
      </c>
      <c r="C2545" s="2">
        <v>45245</v>
      </c>
      <c r="D2545" s="2"/>
      <c r="E2545" t="s">
        <v>951</v>
      </c>
      <c r="F2545" t="s">
        <v>952</v>
      </c>
      <c r="G2545" t="s">
        <v>942</v>
      </c>
      <c r="H2545" t="s">
        <v>951</v>
      </c>
      <c r="I2545" t="s">
        <v>1060</v>
      </c>
      <c r="J2545" t="s">
        <v>1061</v>
      </c>
      <c r="K2545" t="s">
        <v>955</v>
      </c>
      <c r="L2545">
        <v>1</v>
      </c>
      <c r="M2545" t="s">
        <v>77</v>
      </c>
      <c r="N2545">
        <v>59.84</v>
      </c>
      <c r="O2545">
        <v>6.12</v>
      </c>
      <c r="P2545" t="s">
        <v>78</v>
      </c>
      <c r="Q2545" s="94">
        <v>45281.627083333333</v>
      </c>
      <c r="R2545">
        <v>59.84</v>
      </c>
      <c r="S2545">
        <v>6.12</v>
      </c>
      <c r="T2545" t="str">
        <f>VLOOKUP(E2545,zamiana!A:B,2,0)</f>
        <v>ALSTOM (ex. BT) CZL</v>
      </c>
    </row>
    <row r="2546" spans="1:20" x14ac:dyDescent="0.3">
      <c r="A2546" t="s">
        <v>6062</v>
      </c>
      <c r="B2546" s="2">
        <v>45245</v>
      </c>
      <c r="C2546" s="2">
        <v>45245</v>
      </c>
      <c r="D2546" s="2"/>
      <c r="E2546" t="s">
        <v>951</v>
      </c>
      <c r="F2546" t="s">
        <v>952</v>
      </c>
      <c r="G2546" t="s">
        <v>942</v>
      </c>
      <c r="H2546" t="s">
        <v>951</v>
      </c>
      <c r="I2546" t="s">
        <v>1060</v>
      </c>
      <c r="J2546" t="s">
        <v>1061</v>
      </c>
      <c r="K2546" t="s">
        <v>955</v>
      </c>
      <c r="L2546">
        <v>1</v>
      </c>
      <c r="M2546" t="s">
        <v>77</v>
      </c>
      <c r="N2546">
        <v>59.84</v>
      </c>
      <c r="O2546">
        <v>6.12</v>
      </c>
      <c r="P2546" t="s">
        <v>78</v>
      </c>
      <c r="Q2546" s="94">
        <v>45281.627083333333</v>
      </c>
      <c r="R2546">
        <v>59.84</v>
      </c>
      <c r="S2546">
        <v>6.12</v>
      </c>
      <c r="T2546" t="str">
        <f>VLOOKUP(E2546,zamiana!A:B,2,0)</f>
        <v>ALSTOM (ex. BT) CZL</v>
      </c>
    </row>
    <row r="2547" spans="1:20" x14ac:dyDescent="0.3">
      <c r="A2547" t="s">
        <v>6062</v>
      </c>
      <c r="B2547" s="2">
        <v>45245</v>
      </c>
      <c r="C2547" s="2">
        <v>45245</v>
      </c>
      <c r="D2547" s="2"/>
      <c r="E2547" t="s">
        <v>951</v>
      </c>
      <c r="F2547" t="s">
        <v>952</v>
      </c>
      <c r="G2547" t="s">
        <v>942</v>
      </c>
      <c r="H2547" t="s">
        <v>951</v>
      </c>
      <c r="I2547" t="s">
        <v>5287</v>
      </c>
      <c r="J2547" t="s">
        <v>5288</v>
      </c>
      <c r="K2547" t="s">
        <v>955</v>
      </c>
      <c r="L2547">
        <v>5</v>
      </c>
      <c r="M2547" t="s">
        <v>77</v>
      </c>
      <c r="N2547">
        <v>28</v>
      </c>
      <c r="O2547">
        <v>9.7899999999999991</v>
      </c>
      <c r="P2547" t="s">
        <v>78</v>
      </c>
      <c r="Q2547" s="94">
        <v>45281.627083333333</v>
      </c>
      <c r="R2547">
        <v>140</v>
      </c>
      <c r="S2547">
        <v>48.95</v>
      </c>
      <c r="T2547" t="str">
        <f>VLOOKUP(E2547,zamiana!A:B,2,0)</f>
        <v>ALSTOM (ex. BT) CZL</v>
      </c>
    </row>
    <row r="2548" spans="1:20" x14ac:dyDescent="0.3">
      <c r="A2548" t="s">
        <v>6062</v>
      </c>
      <c r="B2548" s="2">
        <v>45245</v>
      </c>
      <c r="C2548" s="2">
        <v>45245</v>
      </c>
      <c r="D2548" s="2"/>
      <c r="E2548" t="s">
        <v>951</v>
      </c>
      <c r="F2548" t="s">
        <v>952</v>
      </c>
      <c r="G2548" t="s">
        <v>942</v>
      </c>
      <c r="H2548" t="s">
        <v>951</v>
      </c>
      <c r="I2548" t="s">
        <v>1108</v>
      </c>
      <c r="J2548" t="s">
        <v>1109</v>
      </c>
      <c r="K2548" t="s">
        <v>955</v>
      </c>
      <c r="L2548">
        <v>120</v>
      </c>
      <c r="M2548" t="s">
        <v>77</v>
      </c>
      <c r="N2548">
        <v>5.92</v>
      </c>
      <c r="O2548">
        <v>7.59</v>
      </c>
      <c r="P2548" t="s">
        <v>78</v>
      </c>
      <c r="Q2548" s="94">
        <v>45281.627083333333</v>
      </c>
      <c r="R2548">
        <v>710.4</v>
      </c>
      <c r="S2548">
        <v>910.8</v>
      </c>
      <c r="T2548" t="str">
        <f>VLOOKUP(E2548,zamiana!A:B,2,0)</f>
        <v>ALSTOM (ex. BT) CZL</v>
      </c>
    </row>
    <row r="2549" spans="1:20" x14ac:dyDescent="0.3">
      <c r="A2549" t="s">
        <v>6062</v>
      </c>
      <c r="B2549" s="2">
        <v>45245</v>
      </c>
      <c r="C2549" s="2">
        <v>45245</v>
      </c>
      <c r="D2549" s="2"/>
      <c r="E2549" t="s">
        <v>951</v>
      </c>
      <c r="F2549" t="s">
        <v>952</v>
      </c>
      <c r="G2549" t="s">
        <v>942</v>
      </c>
      <c r="H2549" t="s">
        <v>951</v>
      </c>
      <c r="I2549" t="s">
        <v>1604</v>
      </c>
      <c r="J2549" t="s">
        <v>1605</v>
      </c>
      <c r="K2549" t="s">
        <v>955</v>
      </c>
      <c r="L2549">
        <v>2</v>
      </c>
      <c r="M2549" t="s">
        <v>77</v>
      </c>
      <c r="N2549">
        <v>40.85</v>
      </c>
      <c r="O2549">
        <v>28.49</v>
      </c>
      <c r="P2549" t="s">
        <v>78</v>
      </c>
      <c r="Q2549" s="94">
        <v>45281.63958333333</v>
      </c>
      <c r="R2549">
        <v>81.7</v>
      </c>
      <c r="S2549">
        <v>56.98</v>
      </c>
      <c r="T2549" t="str">
        <f>VLOOKUP(E2549,zamiana!A:B,2,0)</f>
        <v>ALSTOM (ex. BT) CZL</v>
      </c>
    </row>
    <row r="2550" spans="1:20" x14ac:dyDescent="0.3">
      <c r="A2550" t="s">
        <v>6062</v>
      </c>
      <c r="B2550" s="2">
        <v>45245</v>
      </c>
      <c r="C2550" s="2">
        <v>45245</v>
      </c>
      <c r="D2550" s="2"/>
      <c r="E2550" t="s">
        <v>951</v>
      </c>
      <c r="F2550" t="s">
        <v>952</v>
      </c>
      <c r="G2550" t="s">
        <v>942</v>
      </c>
      <c r="H2550" t="s">
        <v>951</v>
      </c>
      <c r="I2550" t="s">
        <v>1604</v>
      </c>
      <c r="J2550" t="s">
        <v>1605</v>
      </c>
      <c r="K2550" t="s">
        <v>955</v>
      </c>
      <c r="L2550">
        <v>2</v>
      </c>
      <c r="M2550" t="s">
        <v>77</v>
      </c>
      <c r="N2550">
        <v>40.85</v>
      </c>
      <c r="O2550">
        <v>28.49</v>
      </c>
      <c r="P2550" t="s">
        <v>78</v>
      </c>
      <c r="Q2550" s="94">
        <v>45281.63958333333</v>
      </c>
      <c r="R2550">
        <v>81.7</v>
      </c>
      <c r="S2550">
        <v>56.98</v>
      </c>
      <c r="T2550" t="str">
        <f>VLOOKUP(E2550,zamiana!A:B,2,0)</f>
        <v>ALSTOM (ex. BT) CZL</v>
      </c>
    </row>
    <row r="2551" spans="1:20" x14ac:dyDescent="0.3">
      <c r="A2551" t="s">
        <v>6062</v>
      </c>
      <c r="B2551" s="2">
        <v>45245</v>
      </c>
      <c r="C2551" s="2">
        <v>45245</v>
      </c>
      <c r="D2551" s="2"/>
      <c r="E2551" t="s">
        <v>951</v>
      </c>
      <c r="F2551" t="s">
        <v>952</v>
      </c>
      <c r="G2551" t="s">
        <v>942</v>
      </c>
      <c r="H2551" t="s">
        <v>951</v>
      </c>
      <c r="I2551" t="s">
        <v>5277</v>
      </c>
      <c r="J2551" t="s">
        <v>5278</v>
      </c>
      <c r="K2551" t="s">
        <v>955</v>
      </c>
      <c r="L2551">
        <v>2</v>
      </c>
      <c r="M2551" t="s">
        <v>77</v>
      </c>
      <c r="N2551">
        <v>35.729999999999997</v>
      </c>
      <c r="O2551">
        <v>22.85</v>
      </c>
      <c r="P2551" t="s">
        <v>78</v>
      </c>
      <c r="Q2551" s="94">
        <v>45281.627083333333</v>
      </c>
      <c r="R2551">
        <v>71.459999999999994</v>
      </c>
      <c r="S2551">
        <v>45.7</v>
      </c>
      <c r="T2551" t="str">
        <f>VLOOKUP(E2551,zamiana!A:B,2,0)</f>
        <v>ALSTOM (ex. BT) CZL</v>
      </c>
    </row>
    <row r="2552" spans="1:20" x14ac:dyDescent="0.3">
      <c r="A2552" t="s">
        <v>6062</v>
      </c>
      <c r="B2552" s="2">
        <v>45245</v>
      </c>
      <c r="C2552" s="2">
        <v>45245</v>
      </c>
      <c r="D2552" s="2"/>
      <c r="E2552" t="s">
        <v>951</v>
      </c>
      <c r="F2552" t="s">
        <v>952</v>
      </c>
      <c r="G2552" t="s">
        <v>942</v>
      </c>
      <c r="H2552" t="s">
        <v>951</v>
      </c>
      <c r="I2552" t="s">
        <v>5277</v>
      </c>
      <c r="J2552" t="s">
        <v>5278</v>
      </c>
      <c r="K2552" t="s">
        <v>955</v>
      </c>
      <c r="L2552">
        <v>3</v>
      </c>
      <c r="M2552" t="s">
        <v>77</v>
      </c>
      <c r="N2552">
        <v>35.729999999999997</v>
      </c>
      <c r="O2552">
        <v>22.85</v>
      </c>
      <c r="P2552" t="s">
        <v>78</v>
      </c>
      <c r="Q2552" s="94">
        <v>45281.627083333333</v>
      </c>
      <c r="R2552">
        <v>107.19</v>
      </c>
      <c r="S2552">
        <v>68.55</v>
      </c>
      <c r="T2552" t="str">
        <f>VLOOKUP(E2552,zamiana!A:B,2,0)</f>
        <v>ALSTOM (ex. BT) CZL</v>
      </c>
    </row>
    <row r="2553" spans="1:20" x14ac:dyDescent="0.3">
      <c r="A2553" t="s">
        <v>6062</v>
      </c>
      <c r="B2553" s="2">
        <v>45245</v>
      </c>
      <c r="C2553" s="2">
        <v>45245</v>
      </c>
      <c r="D2553" s="2"/>
      <c r="E2553" t="s">
        <v>951</v>
      </c>
      <c r="F2553" t="s">
        <v>952</v>
      </c>
      <c r="G2553" t="s">
        <v>942</v>
      </c>
      <c r="H2553" t="s">
        <v>951</v>
      </c>
      <c r="I2553" t="s">
        <v>1639</v>
      </c>
      <c r="J2553" t="s">
        <v>1640</v>
      </c>
      <c r="K2553" t="s">
        <v>955</v>
      </c>
      <c r="L2553">
        <v>1</v>
      </c>
      <c r="M2553" t="s">
        <v>77</v>
      </c>
      <c r="N2553">
        <v>42.44</v>
      </c>
      <c r="O2553">
        <v>25.47</v>
      </c>
      <c r="P2553" t="s">
        <v>78</v>
      </c>
      <c r="Q2553" s="94">
        <v>45281.627083333333</v>
      </c>
      <c r="R2553">
        <v>42.44</v>
      </c>
      <c r="S2553">
        <v>25.47</v>
      </c>
      <c r="T2553" t="str">
        <f>VLOOKUP(E2553,zamiana!A:B,2,0)</f>
        <v>ALSTOM (ex. BT) CZL</v>
      </c>
    </row>
    <row r="2554" spans="1:20" x14ac:dyDescent="0.3">
      <c r="A2554" t="s">
        <v>6062</v>
      </c>
      <c r="B2554" s="2">
        <v>45245</v>
      </c>
      <c r="C2554" s="2">
        <v>45245</v>
      </c>
      <c r="D2554" s="2"/>
      <c r="E2554" t="s">
        <v>951</v>
      </c>
      <c r="F2554" t="s">
        <v>952</v>
      </c>
      <c r="G2554" t="s">
        <v>942</v>
      </c>
      <c r="H2554" t="s">
        <v>951</v>
      </c>
      <c r="I2554" t="s">
        <v>1646</v>
      </c>
      <c r="J2554" t="s">
        <v>1647</v>
      </c>
      <c r="K2554" t="s">
        <v>955</v>
      </c>
      <c r="L2554">
        <v>1</v>
      </c>
      <c r="M2554" t="s">
        <v>77</v>
      </c>
      <c r="N2554">
        <v>41.82</v>
      </c>
      <c r="O2554">
        <v>32.909999999999997</v>
      </c>
      <c r="P2554" t="s">
        <v>78</v>
      </c>
      <c r="Q2554" s="94">
        <v>45281.627083333333</v>
      </c>
      <c r="R2554">
        <v>41.82</v>
      </c>
      <c r="S2554">
        <v>32.909999999999997</v>
      </c>
      <c r="T2554" t="str">
        <f>VLOOKUP(E2554,zamiana!A:B,2,0)</f>
        <v>ALSTOM (ex. BT) CZL</v>
      </c>
    </row>
    <row r="2555" spans="1:20" x14ac:dyDescent="0.3">
      <c r="A2555" t="s">
        <v>6062</v>
      </c>
      <c r="B2555" s="2">
        <v>45245</v>
      </c>
      <c r="C2555" s="2">
        <v>45245</v>
      </c>
      <c r="D2555" s="2"/>
      <c r="E2555" t="s">
        <v>951</v>
      </c>
      <c r="F2555" t="s">
        <v>952</v>
      </c>
      <c r="G2555" t="s">
        <v>942</v>
      </c>
      <c r="H2555" t="s">
        <v>951</v>
      </c>
      <c r="I2555" t="s">
        <v>1672</v>
      </c>
      <c r="J2555" t="s">
        <v>1673</v>
      </c>
      <c r="K2555" t="s">
        <v>955</v>
      </c>
      <c r="L2555">
        <v>2</v>
      </c>
      <c r="M2555" t="s">
        <v>77</v>
      </c>
      <c r="N2555">
        <v>43.28</v>
      </c>
      <c r="O2555">
        <v>35.35</v>
      </c>
      <c r="P2555" t="s">
        <v>78</v>
      </c>
      <c r="Q2555" s="94">
        <v>45281.627083333333</v>
      </c>
      <c r="R2555">
        <v>86.56</v>
      </c>
      <c r="S2555">
        <v>70.7</v>
      </c>
      <c r="T2555" t="str">
        <f>VLOOKUP(E2555,zamiana!A:B,2,0)</f>
        <v>ALSTOM (ex. BT) CZL</v>
      </c>
    </row>
    <row r="2556" spans="1:20" x14ac:dyDescent="0.3">
      <c r="A2556" t="s">
        <v>6062</v>
      </c>
      <c r="B2556" s="2">
        <v>45245</v>
      </c>
      <c r="C2556" s="2">
        <v>45245</v>
      </c>
      <c r="D2556" s="2"/>
      <c r="E2556" t="s">
        <v>951</v>
      </c>
      <c r="F2556" t="s">
        <v>952</v>
      </c>
      <c r="G2556" t="s">
        <v>942</v>
      </c>
      <c r="H2556" t="s">
        <v>951</v>
      </c>
      <c r="I2556" t="s">
        <v>1704</v>
      </c>
      <c r="J2556" t="s">
        <v>1705</v>
      </c>
      <c r="K2556" t="s">
        <v>955</v>
      </c>
      <c r="L2556">
        <v>1</v>
      </c>
      <c r="M2556" t="s">
        <v>77</v>
      </c>
      <c r="N2556">
        <v>53.44</v>
      </c>
      <c r="O2556">
        <v>40.58</v>
      </c>
      <c r="P2556" t="s">
        <v>78</v>
      </c>
      <c r="Q2556" s="94">
        <v>45281.627083333333</v>
      </c>
      <c r="R2556">
        <v>53.44</v>
      </c>
      <c r="S2556">
        <v>40.58</v>
      </c>
      <c r="T2556" t="str">
        <f>VLOOKUP(E2556,zamiana!A:B,2,0)</f>
        <v>ALSTOM (ex. BT) CZL</v>
      </c>
    </row>
    <row r="2557" spans="1:20" x14ac:dyDescent="0.3">
      <c r="A2557" t="s">
        <v>6062</v>
      </c>
      <c r="B2557" s="2">
        <v>45245</v>
      </c>
      <c r="C2557" s="2">
        <v>45245</v>
      </c>
      <c r="D2557" s="2"/>
      <c r="E2557" t="s">
        <v>951</v>
      </c>
      <c r="F2557" t="s">
        <v>952</v>
      </c>
      <c r="G2557" t="s">
        <v>942</v>
      </c>
      <c r="H2557" t="s">
        <v>951</v>
      </c>
      <c r="I2557" t="s">
        <v>1704</v>
      </c>
      <c r="J2557" t="s">
        <v>1705</v>
      </c>
      <c r="K2557" t="s">
        <v>955</v>
      </c>
      <c r="L2557">
        <v>1</v>
      </c>
      <c r="M2557" t="s">
        <v>77</v>
      </c>
      <c r="N2557">
        <v>53.44</v>
      </c>
      <c r="O2557">
        <v>40.58</v>
      </c>
      <c r="P2557" t="s">
        <v>78</v>
      </c>
      <c r="Q2557" s="94">
        <v>45281.627083333333</v>
      </c>
      <c r="R2557">
        <v>53.44</v>
      </c>
      <c r="S2557">
        <v>40.58</v>
      </c>
      <c r="T2557" t="str">
        <f>VLOOKUP(E2557,zamiana!A:B,2,0)</f>
        <v>ALSTOM (ex. BT) CZL</v>
      </c>
    </row>
    <row r="2558" spans="1:20" x14ac:dyDescent="0.3">
      <c r="A2558" t="s">
        <v>6062</v>
      </c>
      <c r="B2558" s="2">
        <v>45245</v>
      </c>
      <c r="C2558" s="2">
        <v>45245</v>
      </c>
      <c r="D2558" s="2"/>
      <c r="E2558" t="s">
        <v>951</v>
      </c>
      <c r="F2558" t="s">
        <v>952</v>
      </c>
      <c r="G2558" t="s">
        <v>942</v>
      </c>
      <c r="H2558" t="s">
        <v>951</v>
      </c>
      <c r="I2558" t="s">
        <v>1704</v>
      </c>
      <c r="J2558" t="s">
        <v>1705</v>
      </c>
      <c r="K2558" t="s">
        <v>955</v>
      </c>
      <c r="L2558">
        <v>1</v>
      </c>
      <c r="M2558" t="s">
        <v>77</v>
      </c>
      <c r="N2558">
        <v>53.44</v>
      </c>
      <c r="O2558">
        <v>40.58</v>
      </c>
      <c r="P2558" t="s">
        <v>78</v>
      </c>
      <c r="Q2558" s="94">
        <v>45281.627083333333</v>
      </c>
      <c r="R2558">
        <v>53.44</v>
      </c>
      <c r="S2558">
        <v>40.58</v>
      </c>
      <c r="T2558" t="str">
        <f>VLOOKUP(E2558,zamiana!A:B,2,0)</f>
        <v>ALSTOM (ex. BT) CZL</v>
      </c>
    </row>
    <row r="2559" spans="1:20" x14ac:dyDescent="0.3">
      <c r="A2559" t="s">
        <v>6062</v>
      </c>
      <c r="B2559" s="2">
        <v>45245</v>
      </c>
      <c r="C2559" s="2">
        <v>45245</v>
      </c>
      <c r="D2559" s="2"/>
      <c r="E2559" t="s">
        <v>951</v>
      </c>
      <c r="F2559" t="s">
        <v>952</v>
      </c>
      <c r="G2559" t="s">
        <v>942</v>
      </c>
      <c r="H2559" t="s">
        <v>951</v>
      </c>
      <c r="I2559" t="s">
        <v>1710</v>
      </c>
      <c r="J2559" t="s">
        <v>1711</v>
      </c>
      <c r="K2559" t="s">
        <v>955</v>
      </c>
      <c r="L2559">
        <v>1</v>
      </c>
      <c r="M2559" t="s">
        <v>77</v>
      </c>
      <c r="N2559">
        <v>53.83</v>
      </c>
      <c r="O2559">
        <v>41.35</v>
      </c>
      <c r="P2559" t="s">
        <v>78</v>
      </c>
      <c r="Q2559" s="94">
        <v>45281.627083333333</v>
      </c>
      <c r="R2559">
        <v>53.83</v>
      </c>
      <c r="S2559">
        <v>41.35</v>
      </c>
      <c r="T2559" t="str">
        <f>VLOOKUP(E2559,zamiana!A:B,2,0)</f>
        <v>ALSTOM (ex. BT) CZL</v>
      </c>
    </row>
    <row r="2560" spans="1:20" x14ac:dyDescent="0.3">
      <c r="A2560" t="s">
        <v>6062</v>
      </c>
      <c r="B2560" s="2">
        <v>45245</v>
      </c>
      <c r="C2560" s="2">
        <v>45245</v>
      </c>
      <c r="D2560" s="2"/>
      <c r="E2560" t="s">
        <v>951</v>
      </c>
      <c r="F2560" t="s">
        <v>952</v>
      </c>
      <c r="G2560" t="s">
        <v>942</v>
      </c>
      <c r="H2560" t="s">
        <v>951</v>
      </c>
      <c r="I2560" t="s">
        <v>1710</v>
      </c>
      <c r="J2560" t="s">
        <v>1711</v>
      </c>
      <c r="K2560" t="s">
        <v>955</v>
      </c>
      <c r="L2560">
        <v>1</v>
      </c>
      <c r="M2560" t="s">
        <v>77</v>
      </c>
      <c r="N2560">
        <v>53.83</v>
      </c>
      <c r="O2560">
        <v>41.35</v>
      </c>
      <c r="P2560" t="s">
        <v>78</v>
      </c>
      <c r="Q2560" s="94">
        <v>45281.627083333333</v>
      </c>
      <c r="R2560">
        <v>53.83</v>
      </c>
      <c r="S2560">
        <v>41.35</v>
      </c>
      <c r="T2560" t="str">
        <f>VLOOKUP(E2560,zamiana!A:B,2,0)</f>
        <v>ALSTOM (ex. BT) CZL</v>
      </c>
    </row>
    <row r="2561" spans="1:20" x14ac:dyDescent="0.3">
      <c r="A2561" t="s">
        <v>6062</v>
      </c>
      <c r="B2561" s="2">
        <v>45245</v>
      </c>
      <c r="C2561" s="2">
        <v>45245</v>
      </c>
      <c r="D2561" s="2"/>
      <c r="E2561" t="s">
        <v>951</v>
      </c>
      <c r="F2561" t="s">
        <v>952</v>
      </c>
      <c r="G2561" t="s">
        <v>942</v>
      </c>
      <c r="H2561" t="s">
        <v>951</v>
      </c>
      <c r="I2561" t="s">
        <v>1710</v>
      </c>
      <c r="J2561" t="s">
        <v>1711</v>
      </c>
      <c r="K2561" t="s">
        <v>955</v>
      </c>
      <c r="L2561">
        <v>1</v>
      </c>
      <c r="M2561" t="s">
        <v>77</v>
      </c>
      <c r="N2561">
        <v>53.83</v>
      </c>
      <c r="O2561">
        <v>41.35</v>
      </c>
      <c r="P2561" t="s">
        <v>78</v>
      </c>
      <c r="Q2561" s="94">
        <v>45281.627083333333</v>
      </c>
      <c r="R2561">
        <v>53.83</v>
      </c>
      <c r="S2561">
        <v>41.35</v>
      </c>
      <c r="T2561" t="str">
        <f>VLOOKUP(E2561,zamiana!A:B,2,0)</f>
        <v>ALSTOM (ex. BT) CZL</v>
      </c>
    </row>
    <row r="2562" spans="1:20" x14ac:dyDescent="0.3">
      <c r="A2562" t="s">
        <v>6062</v>
      </c>
      <c r="B2562" s="2">
        <v>45245</v>
      </c>
      <c r="C2562" s="2">
        <v>45245</v>
      </c>
      <c r="D2562" s="2"/>
      <c r="E2562" t="s">
        <v>951</v>
      </c>
      <c r="F2562" t="s">
        <v>952</v>
      </c>
      <c r="G2562" t="s">
        <v>942</v>
      </c>
      <c r="H2562" t="s">
        <v>951</v>
      </c>
      <c r="I2562" t="s">
        <v>1268</v>
      </c>
      <c r="J2562" t="s">
        <v>1269</v>
      </c>
      <c r="K2562" t="s">
        <v>955</v>
      </c>
      <c r="L2562">
        <v>21</v>
      </c>
      <c r="M2562" t="s">
        <v>77</v>
      </c>
      <c r="N2562">
        <v>14.13</v>
      </c>
      <c r="O2562">
        <v>13.78</v>
      </c>
      <c r="P2562" t="s">
        <v>78</v>
      </c>
      <c r="Q2562" s="94">
        <v>45281.627083333333</v>
      </c>
      <c r="R2562">
        <v>296.73</v>
      </c>
      <c r="S2562">
        <v>289.38</v>
      </c>
      <c r="T2562" t="str">
        <f>VLOOKUP(E2562,zamiana!A:B,2,0)</f>
        <v>ALSTOM (ex. BT) CZL</v>
      </c>
    </row>
    <row r="2563" spans="1:20" x14ac:dyDescent="0.3">
      <c r="A2563" t="s">
        <v>6062</v>
      </c>
      <c r="B2563" s="2">
        <v>45245</v>
      </c>
      <c r="C2563" s="2">
        <v>45245</v>
      </c>
      <c r="D2563" s="2"/>
      <c r="E2563" t="s">
        <v>951</v>
      </c>
      <c r="F2563" t="s">
        <v>952</v>
      </c>
      <c r="G2563" t="s">
        <v>942</v>
      </c>
      <c r="H2563" t="s">
        <v>951</v>
      </c>
      <c r="I2563" t="s">
        <v>1023</v>
      </c>
      <c r="J2563" t="s">
        <v>1024</v>
      </c>
      <c r="K2563" t="s">
        <v>955</v>
      </c>
      <c r="L2563">
        <v>29</v>
      </c>
      <c r="M2563" t="s">
        <v>77</v>
      </c>
      <c r="N2563">
        <v>4.0599999999999996</v>
      </c>
      <c r="O2563">
        <v>7.49</v>
      </c>
      <c r="P2563" t="s">
        <v>78</v>
      </c>
      <c r="Q2563" s="94">
        <v>45281.627083333333</v>
      </c>
      <c r="R2563">
        <v>117.74</v>
      </c>
      <c r="S2563">
        <v>217.21</v>
      </c>
      <c r="T2563" t="str">
        <f>VLOOKUP(E2563,zamiana!A:B,2,0)</f>
        <v>ALSTOM (ex. BT) CZL</v>
      </c>
    </row>
    <row r="2564" spans="1:20" x14ac:dyDescent="0.3">
      <c r="A2564" t="s">
        <v>6062</v>
      </c>
      <c r="B2564" s="2">
        <v>45245</v>
      </c>
      <c r="C2564" s="2">
        <v>45245</v>
      </c>
      <c r="D2564" s="2"/>
      <c r="E2564" t="s">
        <v>951</v>
      </c>
      <c r="F2564" t="s">
        <v>952</v>
      </c>
      <c r="G2564" t="s">
        <v>942</v>
      </c>
      <c r="H2564" t="s">
        <v>951</v>
      </c>
      <c r="I2564" t="s">
        <v>1023</v>
      </c>
      <c r="J2564" t="s">
        <v>1024</v>
      </c>
      <c r="K2564" t="s">
        <v>955</v>
      </c>
      <c r="L2564">
        <v>58</v>
      </c>
      <c r="M2564" t="s">
        <v>77</v>
      </c>
      <c r="N2564">
        <v>4.0599999999999996</v>
      </c>
      <c r="O2564">
        <v>7.49</v>
      </c>
      <c r="P2564" t="s">
        <v>78</v>
      </c>
      <c r="Q2564" s="94">
        <v>45281.627083333333</v>
      </c>
      <c r="R2564">
        <v>235.48</v>
      </c>
      <c r="S2564">
        <v>434.42</v>
      </c>
      <c r="T2564" t="str">
        <f>VLOOKUP(E2564,zamiana!A:B,2,0)</f>
        <v>ALSTOM (ex. BT) CZL</v>
      </c>
    </row>
    <row r="2565" spans="1:20" x14ac:dyDescent="0.3">
      <c r="A2565" t="s">
        <v>6062</v>
      </c>
      <c r="B2565" s="2">
        <v>45245</v>
      </c>
      <c r="C2565" s="2">
        <v>45245</v>
      </c>
      <c r="D2565" s="2"/>
      <c r="E2565" t="s">
        <v>951</v>
      </c>
      <c r="F2565" t="s">
        <v>952</v>
      </c>
      <c r="G2565" t="s">
        <v>942</v>
      </c>
      <c r="H2565" t="s">
        <v>951</v>
      </c>
      <c r="I2565" t="s">
        <v>1620</v>
      </c>
      <c r="J2565" t="s">
        <v>1621</v>
      </c>
      <c r="K2565" t="s">
        <v>955</v>
      </c>
      <c r="L2565">
        <v>1</v>
      </c>
      <c r="M2565" t="s">
        <v>77</v>
      </c>
      <c r="N2565">
        <v>52.29</v>
      </c>
      <c r="O2565">
        <v>40.049999999999997</v>
      </c>
      <c r="P2565" t="s">
        <v>78</v>
      </c>
      <c r="Q2565" s="94">
        <v>45281.627083333333</v>
      </c>
      <c r="R2565">
        <v>52.29</v>
      </c>
      <c r="S2565">
        <v>40.049999999999997</v>
      </c>
      <c r="T2565" t="str">
        <f>VLOOKUP(E2565,zamiana!A:B,2,0)</f>
        <v>ALSTOM (ex. BT) CZL</v>
      </c>
    </row>
    <row r="2566" spans="1:20" x14ac:dyDescent="0.3">
      <c r="A2566" t="s">
        <v>6062</v>
      </c>
      <c r="B2566" s="2">
        <v>45245</v>
      </c>
      <c r="C2566" s="2">
        <v>45245</v>
      </c>
      <c r="D2566" s="2"/>
      <c r="E2566" t="s">
        <v>951</v>
      </c>
      <c r="F2566" t="s">
        <v>952</v>
      </c>
      <c r="G2566" t="s">
        <v>942</v>
      </c>
      <c r="H2566" t="s">
        <v>951</v>
      </c>
      <c r="I2566" t="s">
        <v>1422</v>
      </c>
      <c r="J2566" t="s">
        <v>1423</v>
      </c>
      <c r="K2566" t="s">
        <v>955</v>
      </c>
      <c r="L2566">
        <v>2</v>
      </c>
      <c r="M2566" t="s">
        <v>77</v>
      </c>
      <c r="N2566">
        <v>26.94</v>
      </c>
      <c r="O2566">
        <v>20.02</v>
      </c>
      <c r="P2566" t="s">
        <v>78</v>
      </c>
      <c r="Q2566" s="94">
        <v>45281.627083333333</v>
      </c>
      <c r="R2566">
        <v>53.88</v>
      </c>
      <c r="S2566">
        <v>40.04</v>
      </c>
      <c r="T2566" t="str">
        <f>VLOOKUP(E2566,zamiana!A:B,2,0)</f>
        <v>ALSTOM (ex. BT) CZL</v>
      </c>
    </row>
    <row r="2567" spans="1:20" x14ac:dyDescent="0.3">
      <c r="A2567" t="s">
        <v>6062</v>
      </c>
      <c r="B2567" s="2">
        <v>45245</v>
      </c>
      <c r="C2567" s="2">
        <v>45245</v>
      </c>
      <c r="D2567" s="2"/>
      <c r="E2567" t="s">
        <v>951</v>
      </c>
      <c r="F2567" t="s">
        <v>952</v>
      </c>
      <c r="G2567" t="s">
        <v>942</v>
      </c>
      <c r="H2567" t="s">
        <v>951</v>
      </c>
      <c r="I2567" t="s">
        <v>1195</v>
      </c>
      <c r="J2567" t="s">
        <v>1196</v>
      </c>
      <c r="K2567" t="s">
        <v>955</v>
      </c>
      <c r="L2567">
        <v>15</v>
      </c>
      <c r="M2567" t="s">
        <v>77</v>
      </c>
      <c r="N2567">
        <v>10.73</v>
      </c>
      <c r="O2567">
        <v>11.06</v>
      </c>
      <c r="P2567" t="s">
        <v>78</v>
      </c>
      <c r="Q2567" s="94">
        <v>45281.627083333333</v>
      </c>
      <c r="R2567">
        <v>160.94999999999999</v>
      </c>
      <c r="S2567">
        <v>165.9</v>
      </c>
      <c r="T2567" t="str">
        <f>VLOOKUP(E2567,zamiana!A:B,2,0)</f>
        <v>ALSTOM (ex. BT) CZL</v>
      </c>
    </row>
    <row r="2568" spans="1:20" x14ac:dyDescent="0.3">
      <c r="A2568" t="s">
        <v>6062</v>
      </c>
      <c r="B2568" s="2">
        <v>45245</v>
      </c>
      <c r="C2568" s="2">
        <v>45245</v>
      </c>
      <c r="D2568" s="2"/>
      <c r="E2568" t="s">
        <v>951</v>
      </c>
      <c r="F2568" t="s">
        <v>952</v>
      </c>
      <c r="G2568" t="s">
        <v>942</v>
      </c>
      <c r="H2568" t="s">
        <v>951</v>
      </c>
      <c r="I2568" t="s">
        <v>1195</v>
      </c>
      <c r="J2568" t="s">
        <v>1196</v>
      </c>
      <c r="K2568" t="s">
        <v>955</v>
      </c>
      <c r="L2568">
        <v>8</v>
      </c>
      <c r="M2568" t="s">
        <v>77</v>
      </c>
      <c r="N2568">
        <v>10.73</v>
      </c>
      <c r="O2568">
        <v>11.06</v>
      </c>
      <c r="P2568" t="s">
        <v>78</v>
      </c>
      <c r="Q2568" s="94">
        <v>45281.627083333333</v>
      </c>
      <c r="R2568">
        <v>85.84</v>
      </c>
      <c r="S2568">
        <v>88.48</v>
      </c>
      <c r="T2568" t="str">
        <f>VLOOKUP(E2568,zamiana!A:B,2,0)</f>
        <v>ALSTOM (ex. BT) CZL</v>
      </c>
    </row>
    <row r="2569" spans="1:20" x14ac:dyDescent="0.3">
      <c r="A2569" t="s">
        <v>6062</v>
      </c>
      <c r="B2569" s="2">
        <v>45245</v>
      </c>
      <c r="C2569" s="2">
        <v>45245</v>
      </c>
      <c r="D2569" s="2"/>
      <c r="E2569" t="s">
        <v>951</v>
      </c>
      <c r="F2569" t="s">
        <v>952</v>
      </c>
      <c r="G2569" t="s">
        <v>942</v>
      </c>
      <c r="H2569" t="s">
        <v>951</v>
      </c>
      <c r="I2569" t="s">
        <v>1195</v>
      </c>
      <c r="J2569" t="s">
        <v>1196</v>
      </c>
      <c r="K2569" t="s">
        <v>955</v>
      </c>
      <c r="L2569">
        <v>7</v>
      </c>
      <c r="M2569" t="s">
        <v>77</v>
      </c>
      <c r="N2569">
        <v>10.73</v>
      </c>
      <c r="O2569">
        <v>11.06</v>
      </c>
      <c r="P2569" t="s">
        <v>78</v>
      </c>
      <c r="Q2569" s="94">
        <v>45281.627083333333</v>
      </c>
      <c r="R2569">
        <v>75.11</v>
      </c>
      <c r="S2569">
        <v>77.42</v>
      </c>
      <c r="T2569" t="str">
        <f>VLOOKUP(E2569,zamiana!A:B,2,0)</f>
        <v>ALSTOM (ex. BT) CZL</v>
      </c>
    </row>
    <row r="2570" spans="1:20" x14ac:dyDescent="0.3">
      <c r="A2570" t="s">
        <v>6062</v>
      </c>
      <c r="B2570" s="2">
        <v>45245</v>
      </c>
      <c r="C2570" s="2">
        <v>45245</v>
      </c>
      <c r="D2570" s="2"/>
      <c r="E2570" t="s">
        <v>951</v>
      </c>
      <c r="F2570" t="s">
        <v>952</v>
      </c>
      <c r="G2570" t="s">
        <v>942</v>
      </c>
      <c r="H2570" t="s">
        <v>951</v>
      </c>
      <c r="I2570" t="s">
        <v>1323</v>
      </c>
      <c r="J2570" t="s">
        <v>1324</v>
      </c>
      <c r="K2570" t="s">
        <v>955</v>
      </c>
      <c r="L2570">
        <v>1</v>
      </c>
      <c r="M2570" t="s">
        <v>77</v>
      </c>
      <c r="N2570">
        <v>21.37</v>
      </c>
      <c r="O2570">
        <v>14.95</v>
      </c>
      <c r="P2570" t="s">
        <v>78</v>
      </c>
      <c r="Q2570" s="94">
        <v>45281.627083333333</v>
      </c>
      <c r="R2570">
        <v>21.37</v>
      </c>
      <c r="S2570">
        <v>14.95</v>
      </c>
      <c r="T2570" t="str">
        <f>VLOOKUP(E2570,zamiana!A:B,2,0)</f>
        <v>ALSTOM (ex. BT) CZL</v>
      </c>
    </row>
    <row r="2571" spans="1:20" x14ac:dyDescent="0.3">
      <c r="A2571" t="s">
        <v>6062</v>
      </c>
      <c r="B2571" s="2">
        <v>45245</v>
      </c>
      <c r="C2571" s="2">
        <v>45245</v>
      </c>
      <c r="D2571" s="2"/>
      <c r="E2571" t="s">
        <v>951</v>
      </c>
      <c r="F2571" t="s">
        <v>952</v>
      </c>
      <c r="G2571" t="s">
        <v>942</v>
      </c>
      <c r="H2571" t="s">
        <v>951</v>
      </c>
      <c r="I2571" t="s">
        <v>1732</v>
      </c>
      <c r="J2571" t="s">
        <v>1733</v>
      </c>
      <c r="K2571" t="s">
        <v>955</v>
      </c>
      <c r="L2571">
        <v>2</v>
      </c>
      <c r="M2571" t="s">
        <v>77</v>
      </c>
      <c r="N2571">
        <v>64.3</v>
      </c>
      <c r="O2571">
        <v>48.35</v>
      </c>
      <c r="P2571" t="s">
        <v>78</v>
      </c>
      <c r="Q2571" s="94">
        <v>45281.627083333333</v>
      </c>
      <c r="R2571">
        <v>128.6</v>
      </c>
      <c r="S2571">
        <v>96.7</v>
      </c>
      <c r="T2571" t="str">
        <f>VLOOKUP(E2571,zamiana!A:B,2,0)</f>
        <v>ALSTOM (ex. BT) CZL</v>
      </c>
    </row>
    <row r="2572" spans="1:20" x14ac:dyDescent="0.3">
      <c r="A2572" t="s">
        <v>6062</v>
      </c>
      <c r="B2572" s="2">
        <v>45245</v>
      </c>
      <c r="C2572" s="2">
        <v>45245</v>
      </c>
      <c r="D2572" s="2"/>
      <c r="E2572" t="s">
        <v>951</v>
      </c>
      <c r="F2572" t="s">
        <v>952</v>
      </c>
      <c r="G2572" t="s">
        <v>942</v>
      </c>
      <c r="H2572" t="s">
        <v>951</v>
      </c>
      <c r="I2572" t="s">
        <v>1732</v>
      </c>
      <c r="J2572" t="s">
        <v>1733</v>
      </c>
      <c r="K2572" t="s">
        <v>955</v>
      </c>
      <c r="L2572">
        <v>2</v>
      </c>
      <c r="M2572" t="s">
        <v>77</v>
      </c>
      <c r="N2572">
        <v>64.3</v>
      </c>
      <c r="O2572">
        <v>48.35</v>
      </c>
      <c r="P2572" t="s">
        <v>78</v>
      </c>
      <c r="Q2572" s="94">
        <v>45281.627083333333</v>
      </c>
      <c r="R2572">
        <v>128.6</v>
      </c>
      <c r="S2572">
        <v>96.7</v>
      </c>
      <c r="T2572" t="str">
        <f>VLOOKUP(E2572,zamiana!A:B,2,0)</f>
        <v>ALSTOM (ex. BT) CZL</v>
      </c>
    </row>
    <row r="2573" spans="1:20" x14ac:dyDescent="0.3">
      <c r="A2573" t="s">
        <v>6062</v>
      </c>
      <c r="B2573" s="2">
        <v>45245</v>
      </c>
      <c r="C2573" s="2">
        <v>45245</v>
      </c>
      <c r="D2573" s="2"/>
      <c r="E2573" t="s">
        <v>951</v>
      </c>
      <c r="F2573" t="s">
        <v>952</v>
      </c>
      <c r="G2573" t="s">
        <v>942</v>
      </c>
      <c r="H2573" t="s">
        <v>951</v>
      </c>
      <c r="I2573" t="s">
        <v>1262</v>
      </c>
      <c r="J2573" t="s">
        <v>1263</v>
      </c>
      <c r="K2573" t="s">
        <v>955</v>
      </c>
      <c r="L2573">
        <v>6</v>
      </c>
      <c r="M2573" t="s">
        <v>77</v>
      </c>
      <c r="N2573">
        <v>14.04</v>
      </c>
      <c r="O2573">
        <v>14.31</v>
      </c>
      <c r="P2573" t="s">
        <v>78</v>
      </c>
      <c r="Q2573" s="94">
        <v>45281.627083333333</v>
      </c>
      <c r="R2573">
        <v>84.24</v>
      </c>
      <c r="S2573">
        <v>85.86</v>
      </c>
      <c r="T2573" t="str">
        <f>VLOOKUP(E2573,zamiana!A:B,2,0)</f>
        <v>ALSTOM (ex. BT) CZL</v>
      </c>
    </row>
    <row r="2574" spans="1:20" x14ac:dyDescent="0.3">
      <c r="A2574" t="s">
        <v>6062</v>
      </c>
      <c r="B2574" s="2">
        <v>45245</v>
      </c>
      <c r="C2574" s="2">
        <v>45245</v>
      </c>
      <c r="D2574" s="2"/>
      <c r="E2574" t="s">
        <v>951</v>
      </c>
      <c r="F2574" t="s">
        <v>952</v>
      </c>
      <c r="G2574" t="s">
        <v>942</v>
      </c>
      <c r="H2574" t="s">
        <v>951</v>
      </c>
      <c r="I2574" t="s">
        <v>1123</v>
      </c>
      <c r="J2574" t="s">
        <v>1124</v>
      </c>
      <c r="K2574" t="s">
        <v>955</v>
      </c>
      <c r="L2574">
        <v>1</v>
      </c>
      <c r="M2574" t="s">
        <v>77</v>
      </c>
      <c r="N2574">
        <v>14.88</v>
      </c>
      <c r="O2574">
        <v>10.64</v>
      </c>
      <c r="P2574" t="s">
        <v>78</v>
      </c>
      <c r="Q2574" s="94">
        <v>45281.663888888892</v>
      </c>
      <c r="R2574">
        <v>14.88</v>
      </c>
      <c r="S2574">
        <v>10.64</v>
      </c>
      <c r="T2574" t="str">
        <f>VLOOKUP(E2574,zamiana!A:B,2,0)</f>
        <v>ALSTOM (ex. BT) CZL</v>
      </c>
    </row>
    <row r="2575" spans="1:20" x14ac:dyDescent="0.3">
      <c r="A2575" t="s">
        <v>6062</v>
      </c>
      <c r="B2575" s="2">
        <v>45245</v>
      </c>
      <c r="C2575" s="2">
        <v>45245</v>
      </c>
      <c r="D2575" s="2"/>
      <c r="E2575" t="s">
        <v>951</v>
      </c>
      <c r="F2575" t="s">
        <v>952</v>
      </c>
      <c r="G2575" t="s">
        <v>942</v>
      </c>
      <c r="H2575" t="s">
        <v>951</v>
      </c>
      <c r="I2575" t="s">
        <v>1123</v>
      </c>
      <c r="J2575" t="s">
        <v>1124</v>
      </c>
      <c r="K2575" t="s">
        <v>955</v>
      </c>
      <c r="L2575">
        <v>1</v>
      </c>
      <c r="M2575" t="s">
        <v>77</v>
      </c>
      <c r="N2575">
        <v>14.88</v>
      </c>
      <c r="O2575">
        <v>10.64</v>
      </c>
      <c r="P2575" t="s">
        <v>78</v>
      </c>
      <c r="Q2575" s="94">
        <v>45281.663888888892</v>
      </c>
      <c r="R2575">
        <v>14.88</v>
      </c>
      <c r="S2575">
        <v>10.64</v>
      </c>
      <c r="T2575" t="str">
        <f>VLOOKUP(E2575,zamiana!A:B,2,0)</f>
        <v>ALSTOM (ex. BT) CZL</v>
      </c>
    </row>
    <row r="2576" spans="1:20" x14ac:dyDescent="0.3">
      <c r="A2576" t="s">
        <v>6062</v>
      </c>
      <c r="B2576" s="2">
        <v>45245</v>
      </c>
      <c r="C2576" s="2">
        <v>45245</v>
      </c>
      <c r="D2576" s="2"/>
      <c r="E2576" t="s">
        <v>951</v>
      </c>
      <c r="F2576" t="s">
        <v>952</v>
      </c>
      <c r="G2576" t="s">
        <v>942</v>
      </c>
      <c r="H2576" t="s">
        <v>951</v>
      </c>
      <c r="I2576" t="s">
        <v>1123</v>
      </c>
      <c r="J2576" t="s">
        <v>1124</v>
      </c>
      <c r="K2576" t="s">
        <v>955</v>
      </c>
      <c r="L2576">
        <v>1</v>
      </c>
      <c r="M2576" t="s">
        <v>77</v>
      </c>
      <c r="N2576">
        <v>14.88</v>
      </c>
      <c r="O2576">
        <v>10.64</v>
      </c>
      <c r="P2576" t="s">
        <v>78</v>
      </c>
      <c r="Q2576" s="94">
        <v>45281.663888888892</v>
      </c>
      <c r="R2576">
        <v>14.88</v>
      </c>
      <c r="S2576">
        <v>10.64</v>
      </c>
      <c r="T2576" t="str">
        <f>VLOOKUP(E2576,zamiana!A:B,2,0)</f>
        <v>ALSTOM (ex. BT) CZL</v>
      </c>
    </row>
    <row r="2577" spans="1:20" x14ac:dyDescent="0.3">
      <c r="A2577" t="s">
        <v>6062</v>
      </c>
      <c r="B2577" s="2">
        <v>45245</v>
      </c>
      <c r="C2577" s="2">
        <v>45245</v>
      </c>
      <c r="D2577" s="2"/>
      <c r="E2577" t="s">
        <v>951</v>
      </c>
      <c r="F2577" t="s">
        <v>952</v>
      </c>
      <c r="G2577" t="s">
        <v>942</v>
      </c>
      <c r="H2577" t="s">
        <v>951</v>
      </c>
      <c r="I2577" t="s">
        <v>1123</v>
      </c>
      <c r="J2577" t="s">
        <v>1124</v>
      </c>
      <c r="K2577" t="s">
        <v>955</v>
      </c>
      <c r="L2577">
        <v>1</v>
      </c>
      <c r="M2577" t="s">
        <v>77</v>
      </c>
      <c r="N2577">
        <v>14.88</v>
      </c>
      <c r="O2577">
        <v>10.64</v>
      </c>
      <c r="P2577" t="s">
        <v>78</v>
      </c>
      <c r="Q2577" s="94">
        <v>45281.663888888892</v>
      </c>
      <c r="R2577">
        <v>14.88</v>
      </c>
      <c r="S2577">
        <v>10.64</v>
      </c>
      <c r="T2577" t="str">
        <f>VLOOKUP(E2577,zamiana!A:B,2,0)</f>
        <v>ALSTOM (ex. BT) CZL</v>
      </c>
    </row>
    <row r="2578" spans="1:20" x14ac:dyDescent="0.3">
      <c r="A2578" t="s">
        <v>6062</v>
      </c>
      <c r="B2578" s="2">
        <v>45245</v>
      </c>
      <c r="C2578" s="2">
        <v>45245</v>
      </c>
      <c r="D2578" s="2"/>
      <c r="E2578" t="s">
        <v>951</v>
      </c>
      <c r="F2578" t="s">
        <v>952</v>
      </c>
      <c r="G2578" t="s">
        <v>942</v>
      </c>
      <c r="H2578" t="s">
        <v>951</v>
      </c>
      <c r="I2578" t="s">
        <v>1123</v>
      </c>
      <c r="J2578" t="s">
        <v>1124</v>
      </c>
      <c r="K2578" t="s">
        <v>955</v>
      </c>
      <c r="L2578">
        <v>1</v>
      </c>
      <c r="M2578" t="s">
        <v>77</v>
      </c>
      <c r="N2578">
        <v>14.88</v>
      </c>
      <c r="O2578">
        <v>10.64</v>
      </c>
      <c r="P2578" t="s">
        <v>78</v>
      </c>
      <c r="Q2578" s="94">
        <v>45281.663888888892</v>
      </c>
      <c r="R2578">
        <v>14.88</v>
      </c>
      <c r="S2578">
        <v>10.64</v>
      </c>
      <c r="T2578" t="str">
        <f>VLOOKUP(E2578,zamiana!A:B,2,0)</f>
        <v>ALSTOM (ex. BT) CZL</v>
      </c>
    </row>
    <row r="2579" spans="1:20" x14ac:dyDescent="0.3">
      <c r="A2579" t="s">
        <v>6062</v>
      </c>
      <c r="B2579" s="2">
        <v>45245</v>
      </c>
      <c r="C2579" s="2">
        <v>45245</v>
      </c>
      <c r="D2579" s="2"/>
      <c r="E2579" t="s">
        <v>951</v>
      </c>
      <c r="F2579" t="s">
        <v>952</v>
      </c>
      <c r="G2579" t="s">
        <v>942</v>
      </c>
      <c r="H2579" t="s">
        <v>951</v>
      </c>
      <c r="I2579" t="s">
        <v>1123</v>
      </c>
      <c r="J2579" t="s">
        <v>1124</v>
      </c>
      <c r="K2579" t="s">
        <v>955</v>
      </c>
      <c r="L2579">
        <v>1</v>
      </c>
      <c r="M2579" t="s">
        <v>77</v>
      </c>
      <c r="N2579">
        <v>14.88</v>
      </c>
      <c r="O2579">
        <v>10.64</v>
      </c>
      <c r="P2579" t="s">
        <v>78</v>
      </c>
      <c r="Q2579" s="94">
        <v>45281.663888888892</v>
      </c>
      <c r="R2579">
        <v>14.88</v>
      </c>
      <c r="S2579">
        <v>10.64</v>
      </c>
      <c r="T2579" t="str">
        <f>VLOOKUP(E2579,zamiana!A:B,2,0)</f>
        <v>ALSTOM (ex. BT) CZL</v>
      </c>
    </row>
    <row r="2580" spans="1:20" x14ac:dyDescent="0.3">
      <c r="A2580" t="s">
        <v>6062</v>
      </c>
      <c r="B2580" s="2">
        <v>45245</v>
      </c>
      <c r="C2580" s="2">
        <v>45245</v>
      </c>
      <c r="D2580" s="2"/>
      <c r="E2580" t="s">
        <v>951</v>
      </c>
      <c r="F2580" t="s">
        <v>952</v>
      </c>
      <c r="G2580" t="s">
        <v>942</v>
      </c>
      <c r="H2580" t="s">
        <v>951</v>
      </c>
      <c r="I2580" t="s">
        <v>5299</v>
      </c>
      <c r="J2580" t="s">
        <v>5300</v>
      </c>
      <c r="K2580" t="s">
        <v>955</v>
      </c>
      <c r="L2580">
        <v>5</v>
      </c>
      <c r="M2580" t="s">
        <v>77</v>
      </c>
      <c r="N2580">
        <v>6.54</v>
      </c>
      <c r="O2580">
        <v>6.29</v>
      </c>
      <c r="P2580" t="s">
        <v>78</v>
      </c>
      <c r="Q2580" s="94">
        <v>45281.643750000003</v>
      </c>
      <c r="R2580">
        <v>32.700000000000003</v>
      </c>
      <c r="S2580">
        <v>31.45</v>
      </c>
      <c r="T2580" t="str">
        <f>VLOOKUP(E2580,zamiana!A:B,2,0)</f>
        <v>ALSTOM (ex. BT) CZL</v>
      </c>
    </row>
    <row r="2581" spans="1:20" x14ac:dyDescent="0.3">
      <c r="A2581" t="s">
        <v>6062</v>
      </c>
      <c r="B2581" s="2">
        <v>45245</v>
      </c>
      <c r="C2581" s="2">
        <v>45245</v>
      </c>
      <c r="D2581" s="2"/>
      <c r="E2581" t="s">
        <v>951</v>
      </c>
      <c r="F2581" t="s">
        <v>952</v>
      </c>
      <c r="G2581" t="s">
        <v>942</v>
      </c>
      <c r="H2581" t="s">
        <v>951</v>
      </c>
      <c r="I2581" t="s">
        <v>1445</v>
      </c>
      <c r="J2581" t="s">
        <v>1446</v>
      </c>
      <c r="K2581" t="s">
        <v>955</v>
      </c>
      <c r="L2581">
        <v>12</v>
      </c>
      <c r="M2581" t="s">
        <v>77</v>
      </c>
      <c r="N2581">
        <v>30.03</v>
      </c>
      <c r="O2581">
        <v>17.07</v>
      </c>
      <c r="P2581" t="s">
        <v>78</v>
      </c>
      <c r="Q2581" s="94">
        <v>45281.627083333333</v>
      </c>
      <c r="R2581">
        <v>360.36</v>
      </c>
      <c r="S2581">
        <v>204.84</v>
      </c>
      <c r="T2581" t="str">
        <f>VLOOKUP(E2581,zamiana!A:B,2,0)</f>
        <v>ALSTOM (ex. BT) CZL</v>
      </c>
    </row>
    <row r="2582" spans="1:20" x14ac:dyDescent="0.3">
      <c r="A2582" t="s">
        <v>6062</v>
      </c>
      <c r="B2582" s="2">
        <v>45245</v>
      </c>
      <c r="C2582" s="2">
        <v>45245</v>
      </c>
      <c r="D2582" s="2"/>
      <c r="E2582" t="s">
        <v>951</v>
      </c>
      <c r="F2582" t="s">
        <v>952</v>
      </c>
      <c r="G2582" t="s">
        <v>942</v>
      </c>
      <c r="H2582" t="s">
        <v>951</v>
      </c>
      <c r="I2582" t="s">
        <v>3641</v>
      </c>
      <c r="J2582" t="s">
        <v>3642</v>
      </c>
      <c r="K2582" t="s">
        <v>955</v>
      </c>
      <c r="L2582">
        <v>10</v>
      </c>
      <c r="M2582" t="s">
        <v>77</v>
      </c>
      <c r="N2582">
        <v>8.1300000000000008</v>
      </c>
      <c r="O2582">
        <v>9.73</v>
      </c>
      <c r="P2582" t="s">
        <v>78</v>
      </c>
      <c r="Q2582" s="94">
        <v>45281.627083333333</v>
      </c>
      <c r="R2582">
        <v>81.3</v>
      </c>
      <c r="S2582">
        <v>97.3</v>
      </c>
      <c r="T2582" t="str">
        <f>VLOOKUP(E2582,zamiana!A:B,2,0)</f>
        <v>ALSTOM (ex. BT) CZL</v>
      </c>
    </row>
    <row r="2583" spans="1:20" x14ac:dyDescent="0.3">
      <c r="A2583" t="s">
        <v>6062</v>
      </c>
      <c r="B2583" s="2">
        <v>45245</v>
      </c>
      <c r="C2583" s="2">
        <v>45245</v>
      </c>
      <c r="D2583" s="2"/>
      <c r="E2583" t="s">
        <v>951</v>
      </c>
      <c r="F2583" t="s">
        <v>952</v>
      </c>
      <c r="G2583" t="s">
        <v>942</v>
      </c>
      <c r="H2583" t="s">
        <v>951</v>
      </c>
      <c r="I2583" t="s">
        <v>1523</v>
      </c>
      <c r="J2583" t="s">
        <v>1524</v>
      </c>
      <c r="K2583" t="s">
        <v>955</v>
      </c>
      <c r="L2583">
        <v>2</v>
      </c>
      <c r="M2583" t="s">
        <v>77</v>
      </c>
      <c r="N2583">
        <v>30.25</v>
      </c>
      <c r="O2583">
        <v>23.15</v>
      </c>
      <c r="P2583" t="s">
        <v>78</v>
      </c>
      <c r="Q2583" s="94">
        <v>45281.628472222219</v>
      </c>
      <c r="R2583">
        <v>60.5</v>
      </c>
      <c r="S2583">
        <v>46.3</v>
      </c>
      <c r="T2583" t="str">
        <f>VLOOKUP(E2583,zamiana!A:B,2,0)</f>
        <v>ALSTOM (ex. BT) CZL</v>
      </c>
    </row>
    <row r="2584" spans="1:20" x14ac:dyDescent="0.3">
      <c r="A2584" t="s">
        <v>6062</v>
      </c>
      <c r="B2584" s="2">
        <v>45245</v>
      </c>
      <c r="C2584" s="2">
        <v>45245</v>
      </c>
      <c r="D2584" s="2"/>
      <c r="E2584" t="s">
        <v>951</v>
      </c>
      <c r="F2584" t="s">
        <v>952</v>
      </c>
      <c r="G2584" t="s">
        <v>942</v>
      </c>
      <c r="H2584" t="s">
        <v>951</v>
      </c>
      <c r="I2584" t="s">
        <v>1523</v>
      </c>
      <c r="J2584" t="s">
        <v>1524</v>
      </c>
      <c r="K2584" t="s">
        <v>955</v>
      </c>
      <c r="L2584">
        <v>2</v>
      </c>
      <c r="M2584" t="s">
        <v>77</v>
      </c>
      <c r="N2584">
        <v>30.25</v>
      </c>
      <c r="O2584">
        <v>23.15</v>
      </c>
      <c r="P2584" t="s">
        <v>78</v>
      </c>
      <c r="Q2584" s="94">
        <v>45281.628472222219</v>
      </c>
      <c r="R2584">
        <v>60.5</v>
      </c>
      <c r="S2584">
        <v>46.3</v>
      </c>
      <c r="T2584" t="str">
        <f>VLOOKUP(E2584,zamiana!A:B,2,0)</f>
        <v>ALSTOM (ex. BT) CZL</v>
      </c>
    </row>
    <row r="2585" spans="1:20" x14ac:dyDescent="0.3">
      <c r="A2585" t="s">
        <v>6062</v>
      </c>
      <c r="B2585" s="2">
        <v>45245</v>
      </c>
      <c r="C2585" s="2">
        <v>45245</v>
      </c>
      <c r="D2585" s="2"/>
      <c r="E2585" t="s">
        <v>951</v>
      </c>
      <c r="F2585" t="s">
        <v>952</v>
      </c>
      <c r="G2585" t="s">
        <v>942</v>
      </c>
      <c r="H2585" t="s">
        <v>951</v>
      </c>
      <c r="I2585" t="s">
        <v>1523</v>
      </c>
      <c r="J2585" t="s">
        <v>1524</v>
      </c>
      <c r="K2585" t="s">
        <v>955</v>
      </c>
      <c r="L2585">
        <v>1</v>
      </c>
      <c r="M2585" t="s">
        <v>77</v>
      </c>
      <c r="N2585">
        <v>30.25</v>
      </c>
      <c r="O2585">
        <v>23.15</v>
      </c>
      <c r="P2585" t="s">
        <v>78</v>
      </c>
      <c r="Q2585" s="94">
        <v>45281.628472222219</v>
      </c>
      <c r="R2585">
        <v>30.25</v>
      </c>
      <c r="S2585">
        <v>23.15</v>
      </c>
      <c r="T2585" t="str">
        <f>VLOOKUP(E2585,zamiana!A:B,2,0)</f>
        <v>ALSTOM (ex. BT) CZL</v>
      </c>
    </row>
    <row r="2586" spans="1:20" x14ac:dyDescent="0.3">
      <c r="A2586" t="s">
        <v>6062</v>
      </c>
      <c r="B2586" s="2">
        <v>45245</v>
      </c>
      <c r="C2586" s="2">
        <v>45245</v>
      </c>
      <c r="D2586" s="2"/>
      <c r="E2586" t="s">
        <v>951</v>
      </c>
      <c r="F2586" t="s">
        <v>952</v>
      </c>
      <c r="G2586" t="s">
        <v>942</v>
      </c>
      <c r="H2586" t="s">
        <v>951</v>
      </c>
      <c r="I2586" t="s">
        <v>1530</v>
      </c>
      <c r="J2586" t="s">
        <v>1531</v>
      </c>
      <c r="K2586" t="s">
        <v>955</v>
      </c>
      <c r="L2586">
        <v>1</v>
      </c>
      <c r="M2586" t="s">
        <v>77</v>
      </c>
      <c r="N2586">
        <v>20.71</v>
      </c>
      <c r="O2586">
        <v>21.98</v>
      </c>
      <c r="P2586" t="s">
        <v>78</v>
      </c>
      <c r="Q2586" s="94">
        <v>45281.627083333333</v>
      </c>
      <c r="R2586">
        <v>20.71</v>
      </c>
      <c r="S2586">
        <v>21.98</v>
      </c>
      <c r="T2586" t="str">
        <f>VLOOKUP(E2586,zamiana!A:B,2,0)</f>
        <v>ALSTOM (ex. BT) CZL</v>
      </c>
    </row>
    <row r="2587" spans="1:20" x14ac:dyDescent="0.3">
      <c r="A2587" t="s">
        <v>6062</v>
      </c>
      <c r="B2587" s="2">
        <v>45245</v>
      </c>
      <c r="C2587" s="2">
        <v>45245</v>
      </c>
      <c r="D2587" s="2"/>
      <c r="E2587" t="s">
        <v>951</v>
      </c>
      <c r="F2587" t="s">
        <v>952</v>
      </c>
      <c r="G2587" t="s">
        <v>942</v>
      </c>
      <c r="H2587" t="s">
        <v>951</v>
      </c>
      <c r="I2587" t="s">
        <v>1530</v>
      </c>
      <c r="J2587" t="s">
        <v>1531</v>
      </c>
      <c r="K2587" t="s">
        <v>955</v>
      </c>
      <c r="L2587">
        <v>2</v>
      </c>
      <c r="M2587" t="s">
        <v>77</v>
      </c>
      <c r="N2587">
        <v>20.71</v>
      </c>
      <c r="O2587">
        <v>21.98</v>
      </c>
      <c r="P2587" t="s">
        <v>78</v>
      </c>
      <c r="Q2587" s="94">
        <v>45281.627083333333</v>
      </c>
      <c r="R2587">
        <v>41.42</v>
      </c>
      <c r="S2587">
        <v>43.96</v>
      </c>
      <c r="T2587" t="str">
        <f>VLOOKUP(E2587,zamiana!A:B,2,0)</f>
        <v>ALSTOM (ex. BT) CZL</v>
      </c>
    </row>
    <row r="2588" spans="1:20" x14ac:dyDescent="0.3">
      <c r="A2588" t="s">
        <v>6062</v>
      </c>
      <c r="B2588" s="2">
        <v>45245</v>
      </c>
      <c r="C2588" s="2">
        <v>45245</v>
      </c>
      <c r="D2588" s="2"/>
      <c r="E2588" t="s">
        <v>951</v>
      </c>
      <c r="F2588" t="s">
        <v>952</v>
      </c>
      <c r="G2588" t="s">
        <v>942</v>
      </c>
      <c r="H2588" t="s">
        <v>951</v>
      </c>
      <c r="I2588" t="s">
        <v>1530</v>
      </c>
      <c r="J2588" t="s">
        <v>1531</v>
      </c>
      <c r="K2588" t="s">
        <v>955</v>
      </c>
      <c r="L2588">
        <v>2</v>
      </c>
      <c r="M2588" t="s">
        <v>77</v>
      </c>
      <c r="N2588">
        <v>20.71</v>
      </c>
      <c r="O2588">
        <v>21.98</v>
      </c>
      <c r="P2588" t="s">
        <v>78</v>
      </c>
      <c r="Q2588" s="94">
        <v>45281.627083333333</v>
      </c>
      <c r="R2588">
        <v>41.42</v>
      </c>
      <c r="S2588">
        <v>43.96</v>
      </c>
      <c r="T2588" t="str">
        <f>VLOOKUP(E2588,zamiana!A:B,2,0)</f>
        <v>ALSTOM (ex. BT) CZL</v>
      </c>
    </row>
    <row r="2589" spans="1:20" x14ac:dyDescent="0.3">
      <c r="A2589" t="s">
        <v>6062</v>
      </c>
      <c r="B2589" s="2">
        <v>45245</v>
      </c>
      <c r="C2589" s="2">
        <v>45245</v>
      </c>
      <c r="D2589" s="2"/>
      <c r="E2589" t="s">
        <v>951</v>
      </c>
      <c r="F2589" t="s">
        <v>952</v>
      </c>
      <c r="G2589" t="s">
        <v>942</v>
      </c>
      <c r="H2589" t="s">
        <v>951</v>
      </c>
      <c r="I2589" t="s">
        <v>1041</v>
      </c>
      <c r="J2589" t="s">
        <v>1042</v>
      </c>
      <c r="K2589" t="s">
        <v>955</v>
      </c>
      <c r="L2589">
        <v>55</v>
      </c>
      <c r="M2589" t="s">
        <v>77</v>
      </c>
      <c r="N2589">
        <v>3.71</v>
      </c>
      <c r="O2589">
        <v>5.49</v>
      </c>
      <c r="P2589" t="s">
        <v>78</v>
      </c>
      <c r="Q2589" s="94">
        <v>45281.627083333333</v>
      </c>
      <c r="R2589">
        <v>204.05</v>
      </c>
      <c r="S2589">
        <v>301.95</v>
      </c>
      <c r="T2589" t="str">
        <f>VLOOKUP(E2589,zamiana!A:B,2,0)</f>
        <v>ALSTOM (ex. BT) CZL</v>
      </c>
    </row>
    <row r="2590" spans="1:20" x14ac:dyDescent="0.3">
      <c r="A2590" t="s">
        <v>6062</v>
      </c>
      <c r="B2590" s="2">
        <v>45245</v>
      </c>
      <c r="C2590" s="2">
        <v>45245</v>
      </c>
      <c r="D2590" s="2"/>
      <c r="E2590" t="s">
        <v>951</v>
      </c>
      <c r="F2590" t="s">
        <v>952</v>
      </c>
      <c r="G2590" t="s">
        <v>942</v>
      </c>
      <c r="H2590" t="s">
        <v>951</v>
      </c>
      <c r="I2590" t="s">
        <v>1773</v>
      </c>
      <c r="J2590" t="s">
        <v>1774</v>
      </c>
      <c r="K2590" t="s">
        <v>955</v>
      </c>
      <c r="L2590">
        <v>2</v>
      </c>
      <c r="M2590" t="s">
        <v>77</v>
      </c>
      <c r="N2590">
        <v>84.22</v>
      </c>
      <c r="O2590">
        <v>62.11</v>
      </c>
      <c r="P2590" t="s">
        <v>78</v>
      </c>
      <c r="Q2590" s="94">
        <v>45281.658333333333</v>
      </c>
      <c r="R2590">
        <v>168.44</v>
      </c>
      <c r="S2590">
        <v>124.22</v>
      </c>
      <c r="T2590" t="str">
        <f>VLOOKUP(E2590,zamiana!A:B,2,0)</f>
        <v>ALSTOM (ex. BT) CZL</v>
      </c>
    </row>
    <row r="2591" spans="1:20" x14ac:dyDescent="0.3">
      <c r="A2591" t="s">
        <v>6062</v>
      </c>
      <c r="B2591" s="2">
        <v>45245</v>
      </c>
      <c r="C2591" s="2">
        <v>45245</v>
      </c>
      <c r="D2591" s="2"/>
      <c r="E2591" t="s">
        <v>951</v>
      </c>
      <c r="F2591" t="s">
        <v>952</v>
      </c>
      <c r="G2591" t="s">
        <v>942</v>
      </c>
      <c r="H2591" t="s">
        <v>951</v>
      </c>
      <c r="I2591" t="s">
        <v>1773</v>
      </c>
      <c r="J2591" t="s">
        <v>1774</v>
      </c>
      <c r="K2591" t="s">
        <v>955</v>
      </c>
      <c r="L2591">
        <v>2</v>
      </c>
      <c r="M2591" t="s">
        <v>77</v>
      </c>
      <c r="N2591">
        <v>84.22</v>
      </c>
      <c r="O2591">
        <v>62.11</v>
      </c>
      <c r="P2591" t="s">
        <v>78</v>
      </c>
      <c r="Q2591" s="94">
        <v>45281.658333333333</v>
      </c>
      <c r="R2591">
        <v>168.44</v>
      </c>
      <c r="S2591">
        <v>124.22</v>
      </c>
      <c r="T2591" t="str">
        <f>VLOOKUP(E2591,zamiana!A:B,2,0)</f>
        <v>ALSTOM (ex. BT) CZL</v>
      </c>
    </row>
    <row r="2592" spans="1:20" x14ac:dyDescent="0.3">
      <c r="A2592" t="s">
        <v>6062</v>
      </c>
      <c r="B2592" s="2">
        <v>45245</v>
      </c>
      <c r="C2592" s="2">
        <v>45245</v>
      </c>
      <c r="D2592" s="2"/>
      <c r="E2592" t="s">
        <v>951</v>
      </c>
      <c r="F2592" t="s">
        <v>952</v>
      </c>
      <c r="G2592" t="s">
        <v>942</v>
      </c>
      <c r="H2592" t="s">
        <v>951</v>
      </c>
      <c r="I2592" t="s">
        <v>1773</v>
      </c>
      <c r="J2592" t="s">
        <v>1774</v>
      </c>
      <c r="K2592" t="s">
        <v>955</v>
      </c>
      <c r="L2592">
        <v>2</v>
      </c>
      <c r="M2592" t="s">
        <v>77</v>
      </c>
      <c r="N2592">
        <v>84.22</v>
      </c>
      <c r="O2592">
        <v>62.11</v>
      </c>
      <c r="P2592" t="s">
        <v>78</v>
      </c>
      <c r="Q2592" s="94">
        <v>45281.658333333333</v>
      </c>
      <c r="R2592">
        <v>168.44</v>
      </c>
      <c r="S2592">
        <v>124.22</v>
      </c>
      <c r="T2592" t="str">
        <f>VLOOKUP(E2592,zamiana!A:B,2,0)</f>
        <v>ALSTOM (ex. BT) CZL</v>
      </c>
    </row>
    <row r="2593" spans="1:20" x14ac:dyDescent="0.3">
      <c r="A2593" t="s">
        <v>6062</v>
      </c>
      <c r="B2593" s="2">
        <v>45245</v>
      </c>
      <c r="C2593" s="2">
        <v>45245</v>
      </c>
      <c r="D2593" s="2"/>
      <c r="E2593" t="s">
        <v>951</v>
      </c>
      <c r="F2593" t="s">
        <v>952</v>
      </c>
      <c r="G2593" t="s">
        <v>942</v>
      </c>
      <c r="H2593" t="s">
        <v>951</v>
      </c>
      <c r="I2593" t="s">
        <v>1773</v>
      </c>
      <c r="J2593" t="s">
        <v>1774</v>
      </c>
      <c r="K2593" t="s">
        <v>955</v>
      </c>
      <c r="L2593">
        <v>2</v>
      </c>
      <c r="M2593" t="s">
        <v>77</v>
      </c>
      <c r="N2593">
        <v>84.22</v>
      </c>
      <c r="O2593">
        <v>62.11</v>
      </c>
      <c r="P2593" t="s">
        <v>78</v>
      </c>
      <c r="Q2593" s="94">
        <v>45281.658333333333</v>
      </c>
      <c r="R2593">
        <v>168.44</v>
      </c>
      <c r="S2593">
        <v>124.22</v>
      </c>
      <c r="T2593" t="str">
        <f>VLOOKUP(E2593,zamiana!A:B,2,0)</f>
        <v>ALSTOM (ex. BT) CZL</v>
      </c>
    </row>
    <row r="2594" spans="1:20" x14ac:dyDescent="0.3">
      <c r="A2594" t="s">
        <v>6062</v>
      </c>
      <c r="B2594" s="2">
        <v>45245</v>
      </c>
      <c r="C2594" s="2">
        <v>45245</v>
      </c>
      <c r="D2594" s="2"/>
      <c r="E2594" t="s">
        <v>951</v>
      </c>
      <c r="F2594" t="s">
        <v>952</v>
      </c>
      <c r="G2594" t="s">
        <v>942</v>
      </c>
      <c r="H2594" t="s">
        <v>951</v>
      </c>
      <c r="I2594" t="s">
        <v>1773</v>
      </c>
      <c r="J2594" t="s">
        <v>1774</v>
      </c>
      <c r="K2594" t="s">
        <v>955</v>
      </c>
      <c r="L2594">
        <v>1</v>
      </c>
      <c r="M2594" t="s">
        <v>77</v>
      </c>
      <c r="N2594">
        <v>84.22</v>
      </c>
      <c r="O2594">
        <v>62.11</v>
      </c>
      <c r="P2594" t="s">
        <v>78</v>
      </c>
      <c r="Q2594" s="94">
        <v>45281.658333333333</v>
      </c>
      <c r="R2594">
        <v>84.22</v>
      </c>
      <c r="S2594">
        <v>62.11</v>
      </c>
      <c r="T2594" t="str">
        <f>VLOOKUP(E2594,zamiana!A:B,2,0)</f>
        <v>ALSTOM (ex. BT) CZL</v>
      </c>
    </row>
    <row r="2595" spans="1:20" x14ac:dyDescent="0.3">
      <c r="A2595" t="s">
        <v>6062</v>
      </c>
      <c r="B2595" s="2">
        <v>45245</v>
      </c>
      <c r="C2595" s="2">
        <v>45245</v>
      </c>
      <c r="D2595" s="2"/>
      <c r="E2595" t="s">
        <v>951</v>
      </c>
      <c r="F2595" t="s">
        <v>952</v>
      </c>
      <c r="G2595" t="s">
        <v>942</v>
      </c>
      <c r="H2595" t="s">
        <v>951</v>
      </c>
      <c r="I2595" t="s">
        <v>1773</v>
      </c>
      <c r="J2595" t="s">
        <v>1774</v>
      </c>
      <c r="K2595" t="s">
        <v>955</v>
      </c>
      <c r="L2595">
        <v>1</v>
      </c>
      <c r="M2595" t="s">
        <v>77</v>
      </c>
      <c r="N2595">
        <v>84.22</v>
      </c>
      <c r="O2595">
        <v>62.11</v>
      </c>
      <c r="P2595" t="s">
        <v>78</v>
      </c>
      <c r="Q2595" s="94">
        <v>45281.658333333333</v>
      </c>
      <c r="R2595">
        <v>84.22</v>
      </c>
      <c r="S2595">
        <v>62.11</v>
      </c>
      <c r="T2595" t="str">
        <f>VLOOKUP(E2595,zamiana!A:B,2,0)</f>
        <v>ALSTOM (ex. BT) CZL</v>
      </c>
    </row>
    <row r="2596" spans="1:20" x14ac:dyDescent="0.3">
      <c r="A2596" t="s">
        <v>6062</v>
      </c>
      <c r="B2596" s="2">
        <v>45245</v>
      </c>
      <c r="C2596" s="2">
        <v>45245</v>
      </c>
      <c r="D2596" s="2"/>
      <c r="E2596" t="s">
        <v>951</v>
      </c>
      <c r="F2596" t="s">
        <v>952</v>
      </c>
      <c r="G2596" t="s">
        <v>942</v>
      </c>
      <c r="H2596" t="s">
        <v>951</v>
      </c>
      <c r="I2596" t="s">
        <v>1834</v>
      </c>
      <c r="J2596" t="s">
        <v>1835</v>
      </c>
      <c r="K2596" t="s">
        <v>955</v>
      </c>
      <c r="L2596">
        <v>2</v>
      </c>
      <c r="M2596" t="s">
        <v>77</v>
      </c>
      <c r="N2596">
        <v>153.19999999999999</v>
      </c>
      <c r="O2596">
        <v>89.29</v>
      </c>
      <c r="P2596" t="s">
        <v>78</v>
      </c>
      <c r="Q2596" s="94">
        <v>45281.627083333333</v>
      </c>
      <c r="R2596">
        <v>306.39999999999998</v>
      </c>
      <c r="S2596">
        <v>178.58</v>
      </c>
      <c r="T2596" t="str">
        <f>VLOOKUP(E2596,zamiana!A:B,2,0)</f>
        <v>ALSTOM (ex. BT) CZL</v>
      </c>
    </row>
    <row r="2597" spans="1:20" x14ac:dyDescent="0.3">
      <c r="A2597" t="s">
        <v>6062</v>
      </c>
      <c r="B2597" s="2">
        <v>45245</v>
      </c>
      <c r="C2597" s="2">
        <v>45245</v>
      </c>
      <c r="D2597" s="2"/>
      <c r="E2597" t="s">
        <v>951</v>
      </c>
      <c r="F2597" t="s">
        <v>952</v>
      </c>
      <c r="G2597" t="s">
        <v>942</v>
      </c>
      <c r="H2597" t="s">
        <v>951</v>
      </c>
      <c r="I2597" t="s">
        <v>1834</v>
      </c>
      <c r="J2597" t="s">
        <v>1835</v>
      </c>
      <c r="K2597" t="s">
        <v>955</v>
      </c>
      <c r="L2597">
        <v>2</v>
      </c>
      <c r="M2597" t="s">
        <v>77</v>
      </c>
      <c r="N2597">
        <v>153.19999999999999</v>
      </c>
      <c r="O2597">
        <v>89.29</v>
      </c>
      <c r="P2597" t="s">
        <v>78</v>
      </c>
      <c r="Q2597" s="94">
        <v>45281.627083333333</v>
      </c>
      <c r="R2597">
        <v>306.39999999999998</v>
      </c>
      <c r="S2597">
        <v>178.58</v>
      </c>
      <c r="T2597" t="str">
        <f>VLOOKUP(E2597,zamiana!A:B,2,0)</f>
        <v>ALSTOM (ex. BT) CZL</v>
      </c>
    </row>
    <row r="2598" spans="1:20" x14ac:dyDescent="0.3">
      <c r="A2598" t="s">
        <v>6062</v>
      </c>
      <c r="B2598" s="2">
        <v>45245</v>
      </c>
      <c r="C2598" s="2">
        <v>45245</v>
      </c>
      <c r="D2598" s="2"/>
      <c r="E2598" t="s">
        <v>951</v>
      </c>
      <c r="F2598" t="s">
        <v>952</v>
      </c>
      <c r="G2598" t="s">
        <v>942</v>
      </c>
      <c r="H2598" t="s">
        <v>951</v>
      </c>
      <c r="I2598" t="s">
        <v>1834</v>
      </c>
      <c r="J2598" t="s">
        <v>1835</v>
      </c>
      <c r="K2598" t="s">
        <v>955</v>
      </c>
      <c r="L2598">
        <v>2</v>
      </c>
      <c r="M2598" t="s">
        <v>77</v>
      </c>
      <c r="N2598">
        <v>153.19999999999999</v>
      </c>
      <c r="O2598">
        <v>89.29</v>
      </c>
      <c r="P2598" t="s">
        <v>78</v>
      </c>
      <c r="Q2598" s="94">
        <v>45281.627083333333</v>
      </c>
      <c r="R2598">
        <v>306.39999999999998</v>
      </c>
      <c r="S2598">
        <v>178.58</v>
      </c>
      <c r="T2598" t="str">
        <f>VLOOKUP(E2598,zamiana!A:B,2,0)</f>
        <v>ALSTOM (ex. BT) CZL</v>
      </c>
    </row>
    <row r="2599" spans="1:20" x14ac:dyDescent="0.3">
      <c r="A2599" t="s">
        <v>6062</v>
      </c>
      <c r="B2599" s="2">
        <v>45245</v>
      </c>
      <c r="C2599" s="2">
        <v>45245</v>
      </c>
      <c r="D2599" s="2"/>
      <c r="E2599" t="s">
        <v>951</v>
      </c>
      <c r="F2599" t="s">
        <v>952</v>
      </c>
      <c r="G2599" t="s">
        <v>942</v>
      </c>
      <c r="H2599" t="s">
        <v>951</v>
      </c>
      <c r="I2599" t="s">
        <v>1834</v>
      </c>
      <c r="J2599" t="s">
        <v>1835</v>
      </c>
      <c r="K2599" t="s">
        <v>955</v>
      </c>
      <c r="L2599">
        <v>2</v>
      </c>
      <c r="M2599" t="s">
        <v>77</v>
      </c>
      <c r="N2599">
        <v>153.19999999999999</v>
      </c>
      <c r="O2599">
        <v>89.29</v>
      </c>
      <c r="P2599" t="s">
        <v>78</v>
      </c>
      <c r="Q2599" s="94">
        <v>45281.627083333333</v>
      </c>
      <c r="R2599">
        <v>306.39999999999998</v>
      </c>
      <c r="S2599">
        <v>178.58</v>
      </c>
      <c r="T2599" t="str">
        <f>VLOOKUP(E2599,zamiana!A:B,2,0)</f>
        <v>ALSTOM (ex. BT) CZL</v>
      </c>
    </row>
    <row r="2600" spans="1:20" x14ac:dyDescent="0.3">
      <c r="A2600" t="s">
        <v>6062</v>
      </c>
      <c r="B2600" s="2">
        <v>45245</v>
      </c>
      <c r="C2600" s="2">
        <v>45245</v>
      </c>
      <c r="D2600" s="2"/>
      <c r="E2600" t="s">
        <v>951</v>
      </c>
      <c r="F2600" t="s">
        <v>952</v>
      </c>
      <c r="G2600" t="s">
        <v>942</v>
      </c>
      <c r="H2600" t="s">
        <v>951</v>
      </c>
      <c r="I2600" t="s">
        <v>5279</v>
      </c>
      <c r="J2600" t="s">
        <v>5280</v>
      </c>
      <c r="K2600" t="s">
        <v>955</v>
      </c>
      <c r="L2600">
        <v>8</v>
      </c>
      <c r="M2600" t="s">
        <v>77</v>
      </c>
      <c r="N2600">
        <v>21.29</v>
      </c>
      <c r="O2600">
        <v>14.85</v>
      </c>
      <c r="P2600" t="s">
        <v>78</v>
      </c>
      <c r="Q2600" s="94">
        <v>45281.627083333333</v>
      </c>
      <c r="R2600">
        <v>170.32</v>
      </c>
      <c r="S2600">
        <v>118.8</v>
      </c>
      <c r="T2600" t="str">
        <f>VLOOKUP(E2600,zamiana!A:B,2,0)</f>
        <v>ALSTOM (ex. BT) CZL</v>
      </c>
    </row>
    <row r="2601" spans="1:20" x14ac:dyDescent="0.3">
      <c r="A2601" t="s">
        <v>6062</v>
      </c>
      <c r="B2601" s="2">
        <v>45245</v>
      </c>
      <c r="C2601" s="2">
        <v>45245</v>
      </c>
      <c r="D2601" s="2"/>
      <c r="E2601" t="s">
        <v>951</v>
      </c>
      <c r="F2601" t="s">
        <v>952</v>
      </c>
      <c r="G2601" t="s">
        <v>942</v>
      </c>
      <c r="H2601" t="s">
        <v>951</v>
      </c>
      <c r="I2601" t="s">
        <v>5279</v>
      </c>
      <c r="J2601" t="s">
        <v>5280</v>
      </c>
      <c r="K2601" t="s">
        <v>955</v>
      </c>
      <c r="L2601">
        <v>2</v>
      </c>
      <c r="M2601" t="s">
        <v>77</v>
      </c>
      <c r="N2601">
        <v>21.29</v>
      </c>
      <c r="O2601">
        <v>14.85</v>
      </c>
      <c r="P2601" t="s">
        <v>78</v>
      </c>
      <c r="Q2601" s="94">
        <v>45281.627083333333</v>
      </c>
      <c r="R2601">
        <v>42.58</v>
      </c>
      <c r="S2601">
        <v>29.7</v>
      </c>
      <c r="T2601" t="str">
        <f>VLOOKUP(E2601,zamiana!A:B,2,0)</f>
        <v>ALSTOM (ex. BT) CZL</v>
      </c>
    </row>
    <row r="2602" spans="1:20" x14ac:dyDescent="0.3">
      <c r="A2602" t="s">
        <v>6062</v>
      </c>
      <c r="B2602" s="2">
        <v>45245</v>
      </c>
      <c r="C2602" s="2">
        <v>45245</v>
      </c>
      <c r="D2602" s="2"/>
      <c r="E2602" t="s">
        <v>951</v>
      </c>
      <c r="F2602" t="s">
        <v>952</v>
      </c>
      <c r="G2602" t="s">
        <v>942</v>
      </c>
      <c r="H2602" t="s">
        <v>951</v>
      </c>
      <c r="I2602" t="s">
        <v>5279</v>
      </c>
      <c r="J2602" t="s">
        <v>5280</v>
      </c>
      <c r="K2602" t="s">
        <v>955</v>
      </c>
      <c r="L2602">
        <v>5</v>
      </c>
      <c r="M2602" t="s">
        <v>77</v>
      </c>
      <c r="N2602">
        <v>21.29</v>
      </c>
      <c r="O2602">
        <v>14.85</v>
      </c>
      <c r="P2602" t="s">
        <v>78</v>
      </c>
      <c r="Q2602" s="94">
        <v>45281.627083333333</v>
      </c>
      <c r="R2602">
        <v>106.45</v>
      </c>
      <c r="S2602">
        <v>74.25</v>
      </c>
      <c r="T2602" t="str">
        <f>VLOOKUP(E2602,zamiana!A:B,2,0)</f>
        <v>ALSTOM (ex. BT) CZL</v>
      </c>
    </row>
    <row r="2603" spans="1:20" x14ac:dyDescent="0.3">
      <c r="A2603" t="s">
        <v>6062</v>
      </c>
      <c r="B2603" s="2">
        <v>45245</v>
      </c>
      <c r="C2603" s="2">
        <v>45245</v>
      </c>
      <c r="D2603" s="2"/>
      <c r="E2603" t="s">
        <v>951</v>
      </c>
      <c r="F2603" t="s">
        <v>952</v>
      </c>
      <c r="G2603" t="s">
        <v>942</v>
      </c>
      <c r="H2603" t="s">
        <v>951</v>
      </c>
      <c r="I2603" t="s">
        <v>1662</v>
      </c>
      <c r="J2603" t="s">
        <v>1663</v>
      </c>
      <c r="K2603" t="s">
        <v>955</v>
      </c>
      <c r="L2603">
        <v>2</v>
      </c>
      <c r="M2603" t="s">
        <v>77</v>
      </c>
      <c r="N2603">
        <v>29.46</v>
      </c>
      <c r="O2603">
        <v>33.020000000000003</v>
      </c>
      <c r="P2603" t="s">
        <v>78</v>
      </c>
      <c r="Q2603" s="94">
        <v>45281.62777777778</v>
      </c>
      <c r="R2603">
        <v>58.92</v>
      </c>
      <c r="S2603">
        <v>66.040000000000006</v>
      </c>
      <c r="T2603" t="str">
        <f>VLOOKUP(E2603,zamiana!A:B,2,0)</f>
        <v>ALSTOM (ex. BT) CZL</v>
      </c>
    </row>
    <row r="2604" spans="1:20" x14ac:dyDescent="0.3">
      <c r="A2604" t="s">
        <v>6062</v>
      </c>
      <c r="B2604" s="2">
        <v>45245</v>
      </c>
      <c r="C2604" s="2">
        <v>45245</v>
      </c>
      <c r="D2604" s="2"/>
      <c r="E2604" t="s">
        <v>951</v>
      </c>
      <c r="F2604" t="s">
        <v>952</v>
      </c>
      <c r="G2604" t="s">
        <v>942</v>
      </c>
      <c r="H2604" t="s">
        <v>951</v>
      </c>
      <c r="I2604" t="s">
        <v>1662</v>
      </c>
      <c r="J2604" t="s">
        <v>1663</v>
      </c>
      <c r="K2604" t="s">
        <v>955</v>
      </c>
      <c r="L2604">
        <v>1</v>
      </c>
      <c r="M2604" t="s">
        <v>77</v>
      </c>
      <c r="N2604">
        <v>29.46</v>
      </c>
      <c r="O2604">
        <v>33.020000000000003</v>
      </c>
      <c r="P2604" t="s">
        <v>78</v>
      </c>
      <c r="Q2604" s="94">
        <v>45281.62777777778</v>
      </c>
      <c r="R2604">
        <v>29.46</v>
      </c>
      <c r="S2604">
        <v>33.020000000000003</v>
      </c>
      <c r="T2604" t="str">
        <f>VLOOKUP(E2604,zamiana!A:B,2,0)</f>
        <v>ALSTOM (ex. BT) CZL</v>
      </c>
    </row>
    <row r="2605" spans="1:20" x14ac:dyDescent="0.3">
      <c r="A2605" t="s">
        <v>6062</v>
      </c>
      <c r="B2605" s="2">
        <v>45245</v>
      </c>
      <c r="C2605" s="2">
        <v>45245</v>
      </c>
      <c r="D2605" s="2"/>
      <c r="E2605" t="s">
        <v>951</v>
      </c>
      <c r="F2605" t="s">
        <v>952</v>
      </c>
      <c r="G2605" t="s">
        <v>942</v>
      </c>
      <c r="H2605" t="s">
        <v>951</v>
      </c>
      <c r="I2605" t="s">
        <v>1662</v>
      </c>
      <c r="J2605" t="s">
        <v>1663</v>
      </c>
      <c r="K2605" t="s">
        <v>955</v>
      </c>
      <c r="L2605">
        <v>2</v>
      </c>
      <c r="M2605" t="s">
        <v>77</v>
      </c>
      <c r="N2605">
        <v>29.46</v>
      </c>
      <c r="O2605">
        <v>33.020000000000003</v>
      </c>
      <c r="P2605" t="s">
        <v>78</v>
      </c>
      <c r="Q2605" s="94">
        <v>45281.62777777778</v>
      </c>
      <c r="R2605">
        <v>58.92</v>
      </c>
      <c r="S2605">
        <v>66.040000000000006</v>
      </c>
      <c r="T2605" t="str">
        <f>VLOOKUP(E2605,zamiana!A:B,2,0)</f>
        <v>ALSTOM (ex. BT) CZL</v>
      </c>
    </row>
    <row r="2606" spans="1:20" x14ac:dyDescent="0.3">
      <c r="A2606" t="s">
        <v>6062</v>
      </c>
      <c r="B2606" s="2">
        <v>45245</v>
      </c>
      <c r="C2606" s="2">
        <v>45245</v>
      </c>
      <c r="D2606" s="2"/>
      <c r="E2606" t="s">
        <v>951</v>
      </c>
      <c r="F2606" t="s">
        <v>952</v>
      </c>
      <c r="G2606" t="s">
        <v>942</v>
      </c>
      <c r="H2606" t="s">
        <v>951</v>
      </c>
      <c r="I2606" t="s">
        <v>1657</v>
      </c>
      <c r="J2606" t="s">
        <v>1658</v>
      </c>
      <c r="K2606" t="s">
        <v>955</v>
      </c>
      <c r="L2606">
        <v>2</v>
      </c>
      <c r="M2606" t="s">
        <v>77</v>
      </c>
      <c r="N2606">
        <v>32.81</v>
      </c>
      <c r="O2606">
        <v>31.03</v>
      </c>
      <c r="P2606" t="s">
        <v>78</v>
      </c>
      <c r="Q2606" s="94">
        <v>45281.656944444447</v>
      </c>
      <c r="R2606">
        <v>65.62</v>
      </c>
      <c r="S2606">
        <v>62.06</v>
      </c>
      <c r="T2606" t="str">
        <f>VLOOKUP(E2606,zamiana!A:B,2,0)</f>
        <v>ALSTOM (ex. BT) CZL</v>
      </c>
    </row>
    <row r="2607" spans="1:20" x14ac:dyDescent="0.3">
      <c r="A2607" t="s">
        <v>6062</v>
      </c>
      <c r="B2607" s="2">
        <v>45245</v>
      </c>
      <c r="C2607" s="2">
        <v>45245</v>
      </c>
      <c r="D2607" s="2"/>
      <c r="E2607" t="s">
        <v>951</v>
      </c>
      <c r="F2607" t="s">
        <v>952</v>
      </c>
      <c r="G2607" t="s">
        <v>942</v>
      </c>
      <c r="H2607" t="s">
        <v>951</v>
      </c>
      <c r="I2607" t="s">
        <v>1657</v>
      </c>
      <c r="J2607" t="s">
        <v>1658</v>
      </c>
      <c r="K2607" t="s">
        <v>955</v>
      </c>
      <c r="L2607">
        <v>1</v>
      </c>
      <c r="M2607" t="s">
        <v>77</v>
      </c>
      <c r="N2607">
        <v>32.81</v>
      </c>
      <c r="O2607">
        <v>31.03</v>
      </c>
      <c r="P2607" t="s">
        <v>78</v>
      </c>
      <c r="Q2607" s="94">
        <v>45281.656944444447</v>
      </c>
      <c r="R2607">
        <v>32.81</v>
      </c>
      <c r="S2607">
        <v>31.03</v>
      </c>
      <c r="T2607" t="str">
        <f>VLOOKUP(E2607,zamiana!A:B,2,0)</f>
        <v>ALSTOM (ex. BT) CZL</v>
      </c>
    </row>
    <row r="2608" spans="1:20" x14ac:dyDescent="0.3">
      <c r="A2608" t="s">
        <v>6062</v>
      </c>
      <c r="B2608" s="2">
        <v>45245</v>
      </c>
      <c r="C2608" s="2">
        <v>45245</v>
      </c>
      <c r="D2608" s="2"/>
      <c r="E2608" t="s">
        <v>951</v>
      </c>
      <c r="F2608" t="s">
        <v>952</v>
      </c>
      <c r="G2608" t="s">
        <v>942</v>
      </c>
      <c r="H2608" t="s">
        <v>951</v>
      </c>
      <c r="I2608" t="s">
        <v>1657</v>
      </c>
      <c r="J2608" t="s">
        <v>1658</v>
      </c>
      <c r="K2608" t="s">
        <v>955</v>
      </c>
      <c r="L2608">
        <v>2</v>
      </c>
      <c r="M2608" t="s">
        <v>77</v>
      </c>
      <c r="N2608">
        <v>32.81</v>
      </c>
      <c r="O2608">
        <v>31.03</v>
      </c>
      <c r="P2608" t="s">
        <v>78</v>
      </c>
      <c r="Q2608" s="94">
        <v>45281.656944444447</v>
      </c>
      <c r="R2608">
        <v>65.62</v>
      </c>
      <c r="S2608">
        <v>62.06</v>
      </c>
      <c r="T2608" t="str">
        <f>VLOOKUP(E2608,zamiana!A:B,2,0)</f>
        <v>ALSTOM (ex. BT) CZL</v>
      </c>
    </row>
    <row r="2609" spans="1:20" x14ac:dyDescent="0.3">
      <c r="A2609" t="s">
        <v>6062</v>
      </c>
      <c r="B2609" s="2">
        <v>45245</v>
      </c>
      <c r="C2609" s="2">
        <v>45245</v>
      </c>
      <c r="D2609" s="2"/>
      <c r="E2609" t="s">
        <v>951</v>
      </c>
      <c r="F2609" t="s">
        <v>952</v>
      </c>
      <c r="G2609" t="s">
        <v>942</v>
      </c>
      <c r="H2609" t="s">
        <v>951</v>
      </c>
      <c r="I2609" t="s">
        <v>1296</v>
      </c>
      <c r="J2609" t="s">
        <v>1297</v>
      </c>
      <c r="K2609" t="s">
        <v>955</v>
      </c>
      <c r="L2609">
        <v>2</v>
      </c>
      <c r="M2609" t="s">
        <v>77</v>
      </c>
      <c r="N2609">
        <v>13.2</v>
      </c>
      <c r="O2609">
        <v>14.94</v>
      </c>
      <c r="P2609" t="s">
        <v>78</v>
      </c>
      <c r="Q2609" s="94">
        <v>45281.627083333333</v>
      </c>
      <c r="R2609">
        <v>26.4</v>
      </c>
      <c r="S2609">
        <v>29.88</v>
      </c>
      <c r="T2609" t="str">
        <f>VLOOKUP(E2609,zamiana!A:B,2,0)</f>
        <v>ALSTOM (ex. BT) CZL</v>
      </c>
    </row>
    <row r="2610" spans="1:20" x14ac:dyDescent="0.3">
      <c r="A2610" t="s">
        <v>6062</v>
      </c>
      <c r="B2610" s="2">
        <v>45245</v>
      </c>
      <c r="C2610" s="2">
        <v>45245</v>
      </c>
      <c r="D2610" s="2"/>
      <c r="E2610" t="s">
        <v>951</v>
      </c>
      <c r="F2610" t="s">
        <v>952</v>
      </c>
      <c r="G2610" t="s">
        <v>942</v>
      </c>
      <c r="H2610" t="s">
        <v>951</v>
      </c>
      <c r="I2610" t="s">
        <v>1296</v>
      </c>
      <c r="J2610" t="s">
        <v>1297</v>
      </c>
      <c r="K2610" t="s">
        <v>955</v>
      </c>
      <c r="L2610">
        <v>2</v>
      </c>
      <c r="M2610" t="s">
        <v>77</v>
      </c>
      <c r="N2610">
        <v>13.2</v>
      </c>
      <c r="O2610">
        <v>14.94</v>
      </c>
      <c r="P2610" t="s">
        <v>78</v>
      </c>
      <c r="Q2610" s="94">
        <v>45281.627083333333</v>
      </c>
      <c r="R2610">
        <v>26.4</v>
      </c>
      <c r="S2610">
        <v>29.88</v>
      </c>
      <c r="T2610" t="str">
        <f>VLOOKUP(E2610,zamiana!A:B,2,0)</f>
        <v>ALSTOM (ex. BT) CZL</v>
      </c>
    </row>
    <row r="2611" spans="1:20" x14ac:dyDescent="0.3">
      <c r="A2611" t="s">
        <v>6062</v>
      </c>
      <c r="B2611" s="2">
        <v>45245</v>
      </c>
      <c r="C2611" s="2">
        <v>45245</v>
      </c>
      <c r="D2611" s="2"/>
      <c r="E2611" t="s">
        <v>951</v>
      </c>
      <c r="F2611" t="s">
        <v>952</v>
      </c>
      <c r="G2611" t="s">
        <v>942</v>
      </c>
      <c r="H2611" t="s">
        <v>951</v>
      </c>
      <c r="I2611" t="s">
        <v>1296</v>
      </c>
      <c r="J2611" t="s">
        <v>1297</v>
      </c>
      <c r="K2611" t="s">
        <v>955</v>
      </c>
      <c r="L2611">
        <v>1</v>
      </c>
      <c r="M2611" t="s">
        <v>77</v>
      </c>
      <c r="N2611">
        <v>13.2</v>
      </c>
      <c r="O2611">
        <v>14.94</v>
      </c>
      <c r="P2611" t="s">
        <v>78</v>
      </c>
      <c r="Q2611" s="94">
        <v>45281.627083333333</v>
      </c>
      <c r="R2611">
        <v>13.2</v>
      </c>
      <c r="S2611">
        <v>14.94</v>
      </c>
      <c r="T2611" t="str">
        <f>VLOOKUP(E2611,zamiana!A:B,2,0)</f>
        <v>ALSTOM (ex. BT) CZL</v>
      </c>
    </row>
    <row r="2612" spans="1:20" x14ac:dyDescent="0.3">
      <c r="A2612" t="s">
        <v>6062</v>
      </c>
      <c r="B2612" s="2">
        <v>45245</v>
      </c>
      <c r="C2612" s="2">
        <v>45245</v>
      </c>
      <c r="D2612" s="2"/>
      <c r="E2612" t="s">
        <v>951</v>
      </c>
      <c r="F2612" t="s">
        <v>952</v>
      </c>
      <c r="G2612" t="s">
        <v>942</v>
      </c>
      <c r="H2612" t="s">
        <v>951</v>
      </c>
      <c r="I2612" t="s">
        <v>1331</v>
      </c>
      <c r="J2612" t="s">
        <v>1332</v>
      </c>
      <c r="K2612" t="s">
        <v>955</v>
      </c>
      <c r="L2612">
        <v>1</v>
      </c>
      <c r="M2612" t="s">
        <v>77</v>
      </c>
      <c r="N2612">
        <v>19.079999999999998</v>
      </c>
      <c r="O2612">
        <v>17.260000000000002</v>
      </c>
      <c r="P2612" t="s">
        <v>78</v>
      </c>
      <c r="Q2612" s="94">
        <v>45281.658333333333</v>
      </c>
      <c r="R2612">
        <v>19.079999999999998</v>
      </c>
      <c r="S2612">
        <v>17.260000000000002</v>
      </c>
      <c r="T2612" t="str">
        <f>VLOOKUP(E2612,zamiana!A:B,2,0)</f>
        <v>ALSTOM (ex. BT) CZL</v>
      </c>
    </row>
    <row r="2613" spans="1:20" x14ac:dyDescent="0.3">
      <c r="A2613" t="s">
        <v>6062</v>
      </c>
      <c r="B2613" s="2">
        <v>45245</v>
      </c>
      <c r="C2613" s="2">
        <v>45245</v>
      </c>
      <c r="D2613" s="2"/>
      <c r="E2613" t="s">
        <v>951</v>
      </c>
      <c r="F2613" t="s">
        <v>952</v>
      </c>
      <c r="G2613" t="s">
        <v>942</v>
      </c>
      <c r="H2613" t="s">
        <v>951</v>
      </c>
      <c r="I2613" t="s">
        <v>1331</v>
      </c>
      <c r="J2613" t="s">
        <v>1332</v>
      </c>
      <c r="K2613" t="s">
        <v>955</v>
      </c>
      <c r="L2613">
        <v>2</v>
      </c>
      <c r="M2613" t="s">
        <v>77</v>
      </c>
      <c r="N2613">
        <v>19.079999999999998</v>
      </c>
      <c r="O2613">
        <v>17.260000000000002</v>
      </c>
      <c r="P2613" t="s">
        <v>78</v>
      </c>
      <c r="Q2613" s="94">
        <v>45281.658333333333</v>
      </c>
      <c r="R2613">
        <v>38.159999999999997</v>
      </c>
      <c r="S2613">
        <v>34.520000000000003</v>
      </c>
      <c r="T2613" t="str">
        <f>VLOOKUP(E2613,zamiana!A:B,2,0)</f>
        <v>ALSTOM (ex. BT) CZL</v>
      </c>
    </row>
    <row r="2614" spans="1:20" x14ac:dyDescent="0.3">
      <c r="A2614" t="s">
        <v>6062</v>
      </c>
      <c r="B2614" s="2">
        <v>45245</v>
      </c>
      <c r="C2614" s="2">
        <v>45245</v>
      </c>
      <c r="D2614" s="2"/>
      <c r="E2614" t="s">
        <v>951</v>
      </c>
      <c r="F2614" t="s">
        <v>952</v>
      </c>
      <c r="G2614" t="s">
        <v>942</v>
      </c>
      <c r="H2614" t="s">
        <v>951</v>
      </c>
      <c r="I2614" t="s">
        <v>1331</v>
      </c>
      <c r="J2614" t="s">
        <v>1332</v>
      </c>
      <c r="K2614" t="s">
        <v>955</v>
      </c>
      <c r="L2614">
        <v>2</v>
      </c>
      <c r="M2614" t="s">
        <v>77</v>
      </c>
      <c r="N2614">
        <v>19.079999999999998</v>
      </c>
      <c r="O2614">
        <v>17.260000000000002</v>
      </c>
      <c r="P2614" t="s">
        <v>78</v>
      </c>
      <c r="Q2614" s="94">
        <v>45281.658333333333</v>
      </c>
      <c r="R2614">
        <v>38.159999999999997</v>
      </c>
      <c r="S2614">
        <v>34.520000000000003</v>
      </c>
      <c r="T2614" t="str">
        <f>VLOOKUP(E2614,zamiana!A:B,2,0)</f>
        <v>ALSTOM (ex. BT) CZL</v>
      </c>
    </row>
    <row r="2615" spans="1:20" x14ac:dyDescent="0.3">
      <c r="A2615" t="s">
        <v>6062</v>
      </c>
      <c r="B2615" s="2">
        <v>45245</v>
      </c>
      <c r="C2615" s="2">
        <v>45245</v>
      </c>
      <c r="D2615" s="2"/>
      <c r="E2615" t="s">
        <v>951</v>
      </c>
      <c r="F2615" t="s">
        <v>952</v>
      </c>
      <c r="G2615" t="s">
        <v>942</v>
      </c>
      <c r="H2615" t="s">
        <v>951</v>
      </c>
      <c r="I2615" t="s">
        <v>1886</v>
      </c>
      <c r="J2615" t="s">
        <v>1887</v>
      </c>
      <c r="K2615" t="s">
        <v>955</v>
      </c>
      <c r="L2615">
        <v>1</v>
      </c>
      <c r="M2615" t="s">
        <v>77</v>
      </c>
      <c r="N2615">
        <v>324.55</v>
      </c>
      <c r="O2615">
        <v>182.52</v>
      </c>
      <c r="P2615" t="s">
        <v>78</v>
      </c>
      <c r="Q2615" s="94">
        <v>45281.642361111109</v>
      </c>
      <c r="R2615">
        <v>324.55</v>
      </c>
      <c r="S2615">
        <v>182.52</v>
      </c>
      <c r="T2615" t="str">
        <f>VLOOKUP(E2615,zamiana!A:B,2,0)</f>
        <v>ALSTOM (ex. BT) CZL</v>
      </c>
    </row>
    <row r="2616" spans="1:20" x14ac:dyDescent="0.3">
      <c r="A2616" t="s">
        <v>6062</v>
      </c>
      <c r="B2616" s="2">
        <v>45245</v>
      </c>
      <c r="C2616" s="2">
        <v>45245</v>
      </c>
      <c r="D2616" s="2"/>
      <c r="E2616" t="s">
        <v>951</v>
      </c>
      <c r="F2616" t="s">
        <v>952</v>
      </c>
      <c r="G2616" t="s">
        <v>942</v>
      </c>
      <c r="H2616" t="s">
        <v>951</v>
      </c>
      <c r="I2616" t="s">
        <v>1886</v>
      </c>
      <c r="J2616" t="s">
        <v>1887</v>
      </c>
      <c r="K2616" t="s">
        <v>955</v>
      </c>
      <c r="L2616">
        <v>1</v>
      </c>
      <c r="M2616" t="s">
        <v>77</v>
      </c>
      <c r="N2616">
        <v>324.55</v>
      </c>
      <c r="O2616">
        <v>182.52</v>
      </c>
      <c r="P2616" t="s">
        <v>78</v>
      </c>
      <c r="Q2616" s="94">
        <v>45281.642361111109</v>
      </c>
      <c r="R2616">
        <v>324.55</v>
      </c>
      <c r="S2616">
        <v>182.52</v>
      </c>
      <c r="T2616" t="str">
        <f>VLOOKUP(E2616,zamiana!A:B,2,0)</f>
        <v>ALSTOM (ex. BT) CZL</v>
      </c>
    </row>
    <row r="2617" spans="1:20" x14ac:dyDescent="0.3">
      <c r="A2617" t="s">
        <v>6062</v>
      </c>
      <c r="B2617" s="2">
        <v>45245</v>
      </c>
      <c r="C2617" s="2">
        <v>45245</v>
      </c>
      <c r="D2617" s="2"/>
      <c r="E2617" t="s">
        <v>951</v>
      </c>
      <c r="F2617" t="s">
        <v>952</v>
      </c>
      <c r="G2617" t="s">
        <v>942</v>
      </c>
      <c r="H2617" t="s">
        <v>951</v>
      </c>
      <c r="I2617" t="s">
        <v>1886</v>
      </c>
      <c r="J2617" t="s">
        <v>1887</v>
      </c>
      <c r="K2617" t="s">
        <v>955</v>
      </c>
      <c r="L2617">
        <v>1</v>
      </c>
      <c r="M2617" t="s">
        <v>77</v>
      </c>
      <c r="N2617">
        <v>324.55</v>
      </c>
      <c r="O2617">
        <v>182.52</v>
      </c>
      <c r="P2617" t="s">
        <v>78</v>
      </c>
      <c r="Q2617" s="94">
        <v>45281.642361111109</v>
      </c>
      <c r="R2617">
        <v>324.55</v>
      </c>
      <c r="S2617">
        <v>182.52</v>
      </c>
      <c r="T2617" t="str">
        <f>VLOOKUP(E2617,zamiana!A:B,2,0)</f>
        <v>ALSTOM (ex. BT) CZL</v>
      </c>
    </row>
    <row r="2618" spans="1:20" x14ac:dyDescent="0.3">
      <c r="A2618" t="s">
        <v>6062</v>
      </c>
      <c r="B2618" s="2">
        <v>45245</v>
      </c>
      <c r="C2618" s="2">
        <v>45245</v>
      </c>
      <c r="D2618" s="2"/>
      <c r="E2618" t="s">
        <v>951</v>
      </c>
      <c r="F2618" t="s">
        <v>952</v>
      </c>
      <c r="G2618" t="s">
        <v>942</v>
      </c>
      <c r="H2618" t="s">
        <v>951</v>
      </c>
      <c r="I2618" t="s">
        <v>1884</v>
      </c>
      <c r="J2618" t="s">
        <v>1885</v>
      </c>
      <c r="K2618" t="s">
        <v>955</v>
      </c>
      <c r="L2618">
        <v>1</v>
      </c>
      <c r="M2618" t="s">
        <v>77</v>
      </c>
      <c r="N2618">
        <v>324.73</v>
      </c>
      <c r="O2618">
        <v>200.87</v>
      </c>
      <c r="P2618" t="s">
        <v>78</v>
      </c>
      <c r="Q2618" s="94">
        <v>45281.64166666667</v>
      </c>
      <c r="R2618">
        <v>324.73</v>
      </c>
      <c r="S2618">
        <v>200.87</v>
      </c>
      <c r="T2618" t="str">
        <f>VLOOKUP(E2618,zamiana!A:B,2,0)</f>
        <v>ALSTOM (ex. BT) CZL</v>
      </c>
    </row>
    <row r="2619" spans="1:20" x14ac:dyDescent="0.3">
      <c r="A2619" t="s">
        <v>6062</v>
      </c>
      <c r="B2619" s="2">
        <v>45245</v>
      </c>
      <c r="C2619" s="2">
        <v>45245</v>
      </c>
      <c r="D2619" s="2"/>
      <c r="E2619" t="s">
        <v>951</v>
      </c>
      <c r="F2619" t="s">
        <v>952</v>
      </c>
      <c r="G2619" t="s">
        <v>942</v>
      </c>
      <c r="H2619" t="s">
        <v>951</v>
      </c>
      <c r="I2619" t="s">
        <v>1884</v>
      </c>
      <c r="J2619" t="s">
        <v>1885</v>
      </c>
      <c r="K2619" t="s">
        <v>955</v>
      </c>
      <c r="L2619">
        <v>1</v>
      </c>
      <c r="M2619" t="s">
        <v>77</v>
      </c>
      <c r="N2619">
        <v>324.73</v>
      </c>
      <c r="O2619">
        <v>200.87</v>
      </c>
      <c r="P2619" t="s">
        <v>78</v>
      </c>
      <c r="Q2619" s="94">
        <v>45281.64166666667</v>
      </c>
      <c r="R2619">
        <v>324.73</v>
      </c>
      <c r="S2619">
        <v>200.87</v>
      </c>
      <c r="T2619" t="str">
        <f>VLOOKUP(E2619,zamiana!A:B,2,0)</f>
        <v>ALSTOM (ex. BT) CZL</v>
      </c>
    </row>
    <row r="2620" spans="1:20" x14ac:dyDescent="0.3">
      <c r="A2620" t="s">
        <v>6062</v>
      </c>
      <c r="B2620" s="2">
        <v>45245</v>
      </c>
      <c r="C2620" s="2">
        <v>45245</v>
      </c>
      <c r="D2620" s="2"/>
      <c r="E2620" t="s">
        <v>951</v>
      </c>
      <c r="F2620" t="s">
        <v>952</v>
      </c>
      <c r="G2620" t="s">
        <v>942</v>
      </c>
      <c r="H2620" t="s">
        <v>951</v>
      </c>
      <c r="I2620" t="s">
        <v>1884</v>
      </c>
      <c r="J2620" t="s">
        <v>1885</v>
      </c>
      <c r="K2620" t="s">
        <v>955</v>
      </c>
      <c r="L2620">
        <v>1</v>
      </c>
      <c r="M2620" t="s">
        <v>77</v>
      </c>
      <c r="N2620">
        <v>324.73</v>
      </c>
      <c r="O2620">
        <v>200.87</v>
      </c>
      <c r="P2620" t="s">
        <v>78</v>
      </c>
      <c r="Q2620" s="94">
        <v>45281.64166666667</v>
      </c>
      <c r="R2620">
        <v>324.73</v>
      </c>
      <c r="S2620">
        <v>200.87</v>
      </c>
      <c r="T2620" t="str">
        <f>VLOOKUP(E2620,zamiana!A:B,2,0)</f>
        <v>ALSTOM (ex. BT) CZL</v>
      </c>
    </row>
    <row r="2621" spans="1:20" x14ac:dyDescent="0.3">
      <c r="A2621" t="s">
        <v>6062</v>
      </c>
      <c r="B2621" s="2">
        <v>45245</v>
      </c>
      <c r="C2621" s="2">
        <v>45245</v>
      </c>
      <c r="D2621" s="2"/>
      <c r="E2621" t="s">
        <v>951</v>
      </c>
      <c r="F2621" t="s">
        <v>952</v>
      </c>
      <c r="G2621" t="s">
        <v>942</v>
      </c>
      <c r="H2621" t="s">
        <v>951</v>
      </c>
      <c r="I2621" t="s">
        <v>1521</v>
      </c>
      <c r="J2621" t="s">
        <v>1522</v>
      </c>
      <c r="K2621" t="s">
        <v>955</v>
      </c>
      <c r="L2621">
        <v>1</v>
      </c>
      <c r="M2621" t="s">
        <v>77</v>
      </c>
      <c r="N2621">
        <v>51.58</v>
      </c>
      <c r="O2621">
        <v>29.32</v>
      </c>
      <c r="P2621" t="s">
        <v>78</v>
      </c>
      <c r="Q2621" s="94">
        <v>45281.627083333333</v>
      </c>
      <c r="R2621">
        <v>51.58</v>
      </c>
      <c r="S2621">
        <v>29.32</v>
      </c>
      <c r="T2621" t="str">
        <f>VLOOKUP(E2621,zamiana!A:B,2,0)</f>
        <v>ALSTOM (ex. BT) CZL</v>
      </c>
    </row>
    <row r="2622" spans="1:20" x14ac:dyDescent="0.3">
      <c r="A2622" t="s">
        <v>6062</v>
      </c>
      <c r="B2622" s="2">
        <v>45245</v>
      </c>
      <c r="C2622" s="2">
        <v>45245</v>
      </c>
      <c r="D2622" s="2"/>
      <c r="E2622" t="s">
        <v>951</v>
      </c>
      <c r="F2622" t="s">
        <v>952</v>
      </c>
      <c r="G2622" t="s">
        <v>942</v>
      </c>
      <c r="H2622" t="s">
        <v>951</v>
      </c>
      <c r="I2622" t="s">
        <v>1612</v>
      </c>
      <c r="J2622" t="s">
        <v>1613</v>
      </c>
      <c r="K2622" t="s">
        <v>955</v>
      </c>
      <c r="L2622">
        <v>10</v>
      </c>
      <c r="M2622" t="s">
        <v>77</v>
      </c>
      <c r="N2622">
        <v>14.04</v>
      </c>
      <c r="O2622">
        <v>37.18</v>
      </c>
      <c r="P2622" t="s">
        <v>78</v>
      </c>
      <c r="Q2622" s="94">
        <v>45281.627083333333</v>
      </c>
      <c r="R2622">
        <v>140.4</v>
      </c>
      <c r="S2622">
        <v>371.8</v>
      </c>
      <c r="T2622" t="str">
        <f>VLOOKUP(E2622,zamiana!A:B,2,0)</f>
        <v>ALSTOM (ex. BT) CZL</v>
      </c>
    </row>
    <row r="2623" spans="1:20" x14ac:dyDescent="0.3">
      <c r="A2623" t="s">
        <v>6062</v>
      </c>
      <c r="B2623" s="2">
        <v>45245</v>
      </c>
      <c r="C2623" s="2">
        <v>45245</v>
      </c>
      <c r="D2623" s="2"/>
      <c r="E2623" t="s">
        <v>951</v>
      </c>
      <c r="F2623" t="s">
        <v>952</v>
      </c>
      <c r="G2623" t="s">
        <v>942</v>
      </c>
      <c r="H2623" t="s">
        <v>951</v>
      </c>
      <c r="I2623" t="s">
        <v>1761</v>
      </c>
      <c r="J2623" t="s">
        <v>1762</v>
      </c>
      <c r="K2623" t="s">
        <v>955</v>
      </c>
      <c r="L2623">
        <v>8</v>
      </c>
      <c r="M2623" t="s">
        <v>77</v>
      </c>
      <c r="N2623">
        <v>91.24</v>
      </c>
      <c r="O2623">
        <v>52.11</v>
      </c>
      <c r="P2623" t="s">
        <v>78</v>
      </c>
      <c r="Q2623" s="94">
        <v>45281.627083333333</v>
      </c>
      <c r="R2623">
        <v>729.92</v>
      </c>
      <c r="S2623">
        <v>416.88</v>
      </c>
      <c r="T2623" t="str">
        <f>VLOOKUP(E2623,zamiana!A:B,2,0)</f>
        <v>ALSTOM (ex. BT) CZL</v>
      </c>
    </row>
    <row r="2624" spans="1:20" x14ac:dyDescent="0.3">
      <c r="A2624" t="s">
        <v>6062</v>
      </c>
      <c r="B2624" s="2">
        <v>45245</v>
      </c>
      <c r="C2624" s="2">
        <v>45245</v>
      </c>
      <c r="D2624" s="2"/>
      <c r="E2624" t="s">
        <v>951</v>
      </c>
      <c r="F2624" t="s">
        <v>952</v>
      </c>
      <c r="G2624" t="s">
        <v>942</v>
      </c>
      <c r="H2624" t="s">
        <v>951</v>
      </c>
      <c r="I2624" t="s">
        <v>2044</v>
      </c>
      <c r="J2624" t="s">
        <v>2045</v>
      </c>
      <c r="K2624" t="s">
        <v>955</v>
      </c>
      <c r="L2624">
        <v>200</v>
      </c>
      <c r="M2624" t="s">
        <v>77</v>
      </c>
      <c r="N2624">
        <v>2.74</v>
      </c>
      <c r="O2624">
        <v>4.46</v>
      </c>
      <c r="P2624" t="s">
        <v>78</v>
      </c>
      <c r="Q2624" s="94">
        <v>45281.627083333333</v>
      </c>
      <c r="R2624">
        <v>548</v>
      </c>
      <c r="S2624">
        <v>892</v>
      </c>
      <c r="T2624" t="str">
        <f>VLOOKUP(E2624,zamiana!A:B,2,0)</f>
        <v>ALSTOM (ex. BT) CZL</v>
      </c>
    </row>
    <row r="2625" spans="1:20" x14ac:dyDescent="0.3">
      <c r="A2625" t="s">
        <v>6062</v>
      </c>
      <c r="B2625" s="2">
        <v>45245</v>
      </c>
      <c r="C2625" s="2">
        <v>45245</v>
      </c>
      <c r="D2625" s="2"/>
      <c r="E2625" t="s">
        <v>951</v>
      </c>
      <c r="F2625" t="s">
        <v>952</v>
      </c>
      <c r="G2625" t="s">
        <v>942</v>
      </c>
      <c r="H2625" t="s">
        <v>951</v>
      </c>
      <c r="I2625" t="s">
        <v>1882</v>
      </c>
      <c r="J2625" t="s">
        <v>1883</v>
      </c>
      <c r="K2625" t="s">
        <v>955</v>
      </c>
      <c r="L2625">
        <v>1</v>
      </c>
      <c r="M2625" t="s">
        <v>77</v>
      </c>
      <c r="N2625">
        <v>296.29000000000002</v>
      </c>
      <c r="O2625">
        <v>195.51</v>
      </c>
      <c r="P2625" t="s">
        <v>78</v>
      </c>
      <c r="Q2625" s="94">
        <v>45281.634722222225</v>
      </c>
      <c r="R2625">
        <v>296.29000000000002</v>
      </c>
      <c r="S2625">
        <v>195.51</v>
      </c>
      <c r="T2625" t="str">
        <f>VLOOKUP(E2625,zamiana!A:B,2,0)</f>
        <v>ALSTOM (ex. BT) CZL</v>
      </c>
    </row>
    <row r="2626" spans="1:20" x14ac:dyDescent="0.3">
      <c r="A2626" t="s">
        <v>6062</v>
      </c>
      <c r="B2626" s="2">
        <v>45245</v>
      </c>
      <c r="C2626" s="2">
        <v>45245</v>
      </c>
      <c r="D2626" s="2"/>
      <c r="E2626" t="s">
        <v>951</v>
      </c>
      <c r="F2626" t="s">
        <v>952</v>
      </c>
      <c r="G2626" t="s">
        <v>942</v>
      </c>
      <c r="H2626" t="s">
        <v>951</v>
      </c>
      <c r="I2626" t="s">
        <v>1876</v>
      </c>
      <c r="J2626" t="s">
        <v>1877</v>
      </c>
      <c r="K2626" t="s">
        <v>955</v>
      </c>
      <c r="L2626">
        <v>1</v>
      </c>
      <c r="M2626" t="s">
        <v>77</v>
      </c>
      <c r="N2626">
        <v>205.14</v>
      </c>
      <c r="O2626">
        <v>173.99</v>
      </c>
      <c r="P2626" t="s">
        <v>78</v>
      </c>
      <c r="Q2626" s="94">
        <v>45281.634722222225</v>
      </c>
      <c r="R2626">
        <v>205.14</v>
      </c>
      <c r="S2626">
        <v>173.99</v>
      </c>
      <c r="T2626" t="str">
        <f>VLOOKUP(E2626,zamiana!A:B,2,0)</f>
        <v>ALSTOM (ex. BT) CZL</v>
      </c>
    </row>
    <row r="2627" spans="1:20" x14ac:dyDescent="0.3">
      <c r="A2627" t="s">
        <v>6062</v>
      </c>
      <c r="B2627" s="2">
        <v>45245</v>
      </c>
      <c r="C2627" s="2">
        <v>45245</v>
      </c>
      <c r="D2627" s="2"/>
      <c r="E2627" t="s">
        <v>951</v>
      </c>
      <c r="F2627" t="s">
        <v>952</v>
      </c>
      <c r="G2627" t="s">
        <v>942</v>
      </c>
      <c r="H2627" t="s">
        <v>951</v>
      </c>
      <c r="I2627" t="s">
        <v>1633</v>
      </c>
      <c r="J2627" t="s">
        <v>1634</v>
      </c>
      <c r="K2627" t="s">
        <v>955</v>
      </c>
      <c r="L2627">
        <v>2</v>
      </c>
      <c r="M2627" t="s">
        <v>77</v>
      </c>
      <c r="N2627">
        <v>49.15</v>
      </c>
      <c r="O2627">
        <v>32.08</v>
      </c>
      <c r="P2627" t="s">
        <v>78</v>
      </c>
      <c r="Q2627" s="94">
        <v>45281.627083333333</v>
      </c>
      <c r="R2627">
        <v>98.3</v>
      </c>
      <c r="S2627">
        <v>64.16</v>
      </c>
      <c r="T2627" t="str">
        <f>VLOOKUP(E2627,zamiana!A:B,2,0)</f>
        <v>ALSTOM (ex. BT) CZL</v>
      </c>
    </row>
    <row r="2628" spans="1:20" x14ac:dyDescent="0.3">
      <c r="A2628" t="s">
        <v>6062</v>
      </c>
      <c r="B2628" s="2">
        <v>45245</v>
      </c>
      <c r="C2628" s="2">
        <v>45245</v>
      </c>
      <c r="D2628" s="2"/>
      <c r="E2628" t="s">
        <v>951</v>
      </c>
      <c r="F2628" t="s">
        <v>952</v>
      </c>
      <c r="G2628" t="s">
        <v>942</v>
      </c>
      <c r="H2628" t="s">
        <v>951</v>
      </c>
      <c r="I2628" t="s">
        <v>1633</v>
      </c>
      <c r="J2628" t="s">
        <v>1634</v>
      </c>
      <c r="K2628" t="s">
        <v>955</v>
      </c>
      <c r="L2628">
        <v>1</v>
      </c>
      <c r="M2628" t="s">
        <v>77</v>
      </c>
      <c r="N2628">
        <v>49.15</v>
      </c>
      <c r="O2628">
        <v>32.08</v>
      </c>
      <c r="P2628" t="s">
        <v>78</v>
      </c>
      <c r="Q2628" s="94">
        <v>45281.627083333333</v>
      </c>
      <c r="R2628">
        <v>49.15</v>
      </c>
      <c r="S2628">
        <v>32.08</v>
      </c>
      <c r="T2628" t="str">
        <f>VLOOKUP(E2628,zamiana!A:B,2,0)</f>
        <v>ALSTOM (ex. BT) CZL</v>
      </c>
    </row>
    <row r="2629" spans="1:20" x14ac:dyDescent="0.3">
      <c r="A2629" t="s">
        <v>6062</v>
      </c>
      <c r="B2629" s="2">
        <v>45245</v>
      </c>
      <c r="C2629" s="2">
        <v>45245</v>
      </c>
      <c r="D2629" s="2"/>
      <c r="E2629" t="s">
        <v>951</v>
      </c>
      <c r="F2629" t="s">
        <v>952</v>
      </c>
      <c r="G2629" t="s">
        <v>942</v>
      </c>
      <c r="H2629" t="s">
        <v>951</v>
      </c>
      <c r="I2629" t="s">
        <v>1633</v>
      </c>
      <c r="J2629" t="s">
        <v>1634</v>
      </c>
      <c r="K2629" t="s">
        <v>955</v>
      </c>
      <c r="L2629">
        <v>2</v>
      </c>
      <c r="M2629" t="s">
        <v>77</v>
      </c>
      <c r="N2629">
        <v>49.15</v>
      </c>
      <c r="O2629">
        <v>32.08</v>
      </c>
      <c r="P2629" t="s">
        <v>78</v>
      </c>
      <c r="Q2629" s="94">
        <v>45281.627083333333</v>
      </c>
      <c r="R2629">
        <v>98.3</v>
      </c>
      <c r="S2629">
        <v>64.16</v>
      </c>
      <c r="T2629" t="str">
        <f>VLOOKUP(E2629,zamiana!A:B,2,0)</f>
        <v>ALSTOM (ex. BT) CZL</v>
      </c>
    </row>
    <row r="2630" spans="1:20" x14ac:dyDescent="0.3">
      <c r="A2630" t="s">
        <v>6062</v>
      </c>
      <c r="B2630" s="2">
        <v>45245</v>
      </c>
      <c r="C2630" s="2">
        <v>45245</v>
      </c>
      <c r="D2630" s="2"/>
      <c r="E2630" t="s">
        <v>951</v>
      </c>
      <c r="F2630" t="s">
        <v>952</v>
      </c>
      <c r="G2630" t="s">
        <v>942</v>
      </c>
      <c r="H2630" t="s">
        <v>951</v>
      </c>
      <c r="I2630" t="s">
        <v>1362</v>
      </c>
      <c r="J2630" t="s">
        <v>1363</v>
      </c>
      <c r="K2630" t="s">
        <v>955</v>
      </c>
      <c r="L2630">
        <v>2</v>
      </c>
      <c r="M2630" t="s">
        <v>77</v>
      </c>
      <c r="N2630">
        <v>19.61</v>
      </c>
      <c r="O2630">
        <v>15.69</v>
      </c>
      <c r="P2630" t="s">
        <v>78</v>
      </c>
      <c r="Q2630" s="94">
        <v>45281.627083333333</v>
      </c>
      <c r="R2630">
        <v>39.22</v>
      </c>
      <c r="S2630">
        <v>31.38</v>
      </c>
      <c r="T2630" t="str">
        <f>VLOOKUP(E2630,zamiana!A:B,2,0)</f>
        <v>ALSTOM (ex. BT) CZL</v>
      </c>
    </row>
    <row r="2631" spans="1:20" x14ac:dyDescent="0.3">
      <c r="A2631" t="s">
        <v>6062</v>
      </c>
      <c r="B2631" s="2">
        <v>45245</v>
      </c>
      <c r="C2631" s="2">
        <v>45245</v>
      </c>
      <c r="D2631" s="2"/>
      <c r="E2631" t="s">
        <v>951</v>
      </c>
      <c r="F2631" t="s">
        <v>952</v>
      </c>
      <c r="G2631" t="s">
        <v>942</v>
      </c>
      <c r="H2631" t="s">
        <v>951</v>
      </c>
      <c r="I2631" t="s">
        <v>1362</v>
      </c>
      <c r="J2631" t="s">
        <v>1363</v>
      </c>
      <c r="K2631" t="s">
        <v>955</v>
      </c>
      <c r="L2631">
        <v>1</v>
      </c>
      <c r="M2631" t="s">
        <v>77</v>
      </c>
      <c r="N2631">
        <v>19.61</v>
      </c>
      <c r="O2631">
        <v>15.69</v>
      </c>
      <c r="P2631" t="s">
        <v>78</v>
      </c>
      <c r="Q2631" s="94">
        <v>45281.627083333333</v>
      </c>
      <c r="R2631">
        <v>19.61</v>
      </c>
      <c r="S2631">
        <v>15.69</v>
      </c>
      <c r="T2631" t="str">
        <f>VLOOKUP(E2631,zamiana!A:B,2,0)</f>
        <v>ALSTOM (ex. BT) CZL</v>
      </c>
    </row>
    <row r="2632" spans="1:20" x14ac:dyDescent="0.3">
      <c r="A2632" t="s">
        <v>6062</v>
      </c>
      <c r="B2632" s="2">
        <v>45245</v>
      </c>
      <c r="C2632" s="2">
        <v>45245</v>
      </c>
      <c r="D2632" s="2"/>
      <c r="E2632" t="s">
        <v>951</v>
      </c>
      <c r="F2632" t="s">
        <v>952</v>
      </c>
      <c r="G2632" t="s">
        <v>942</v>
      </c>
      <c r="H2632" t="s">
        <v>951</v>
      </c>
      <c r="I2632" t="s">
        <v>1362</v>
      </c>
      <c r="J2632" t="s">
        <v>1363</v>
      </c>
      <c r="K2632" t="s">
        <v>955</v>
      </c>
      <c r="L2632">
        <v>2</v>
      </c>
      <c r="M2632" t="s">
        <v>77</v>
      </c>
      <c r="N2632">
        <v>19.61</v>
      </c>
      <c r="O2632">
        <v>15.69</v>
      </c>
      <c r="P2632" t="s">
        <v>78</v>
      </c>
      <c r="Q2632" s="94">
        <v>45281.627083333333</v>
      </c>
      <c r="R2632">
        <v>39.22</v>
      </c>
      <c r="S2632">
        <v>31.38</v>
      </c>
      <c r="T2632" t="str">
        <f>VLOOKUP(E2632,zamiana!A:B,2,0)</f>
        <v>ALSTOM (ex. BT) CZL</v>
      </c>
    </row>
    <row r="2633" spans="1:20" x14ac:dyDescent="0.3">
      <c r="A2633" t="s">
        <v>6062</v>
      </c>
      <c r="B2633" s="2">
        <v>45245</v>
      </c>
      <c r="C2633" s="2">
        <v>45245</v>
      </c>
      <c r="D2633" s="2"/>
      <c r="E2633" t="s">
        <v>951</v>
      </c>
      <c r="F2633" t="s">
        <v>952</v>
      </c>
      <c r="G2633" t="s">
        <v>942</v>
      </c>
      <c r="H2633" t="s">
        <v>951</v>
      </c>
      <c r="I2633" t="s">
        <v>1073</v>
      </c>
      <c r="J2633" t="s">
        <v>1074</v>
      </c>
      <c r="K2633" t="s">
        <v>955</v>
      </c>
      <c r="L2633">
        <v>5</v>
      </c>
      <c r="M2633" t="s">
        <v>77</v>
      </c>
      <c r="N2633">
        <v>6.45</v>
      </c>
      <c r="O2633">
        <v>8.56</v>
      </c>
      <c r="P2633" t="s">
        <v>78</v>
      </c>
      <c r="Q2633" s="94">
        <v>45281.627083333333</v>
      </c>
      <c r="R2633">
        <v>32.25</v>
      </c>
      <c r="S2633">
        <v>42.8</v>
      </c>
      <c r="T2633" t="str">
        <f>VLOOKUP(E2633,zamiana!A:B,2,0)</f>
        <v>ALSTOM (ex. BT) CZL</v>
      </c>
    </row>
    <row r="2634" spans="1:20" x14ac:dyDescent="0.3">
      <c r="A2634" t="s">
        <v>6062</v>
      </c>
      <c r="B2634" s="2">
        <v>45245</v>
      </c>
      <c r="C2634" s="2">
        <v>45245</v>
      </c>
      <c r="D2634" s="2"/>
      <c r="E2634" t="s">
        <v>951</v>
      </c>
      <c r="F2634" t="s">
        <v>952</v>
      </c>
      <c r="G2634" t="s">
        <v>942</v>
      </c>
      <c r="H2634" t="s">
        <v>951</v>
      </c>
      <c r="I2634" t="s">
        <v>1161</v>
      </c>
      <c r="J2634" t="s">
        <v>1162</v>
      </c>
      <c r="K2634" t="s">
        <v>955</v>
      </c>
      <c r="L2634">
        <v>1</v>
      </c>
      <c r="M2634" t="s">
        <v>77</v>
      </c>
      <c r="N2634">
        <v>7.15</v>
      </c>
      <c r="O2634">
        <v>9.18</v>
      </c>
      <c r="P2634" t="s">
        <v>78</v>
      </c>
      <c r="Q2634" s="94">
        <v>45281.627083333333</v>
      </c>
      <c r="R2634">
        <v>7.15</v>
      </c>
      <c r="S2634">
        <v>9.18</v>
      </c>
      <c r="T2634" t="str">
        <f>VLOOKUP(E2634,zamiana!A:B,2,0)</f>
        <v>ALSTOM (ex. BT) CZL</v>
      </c>
    </row>
    <row r="2635" spans="1:20" x14ac:dyDescent="0.3">
      <c r="A2635" t="s">
        <v>6062</v>
      </c>
      <c r="B2635" s="2">
        <v>45245</v>
      </c>
      <c r="C2635" s="2">
        <v>45245</v>
      </c>
      <c r="D2635" s="2"/>
      <c r="E2635" t="s">
        <v>951</v>
      </c>
      <c r="F2635" t="s">
        <v>952</v>
      </c>
      <c r="G2635" t="s">
        <v>942</v>
      </c>
      <c r="H2635" t="s">
        <v>951</v>
      </c>
      <c r="I2635" t="s">
        <v>1161</v>
      </c>
      <c r="J2635" t="s">
        <v>1162</v>
      </c>
      <c r="K2635" t="s">
        <v>955</v>
      </c>
      <c r="L2635">
        <v>1</v>
      </c>
      <c r="M2635" t="s">
        <v>77</v>
      </c>
      <c r="N2635">
        <v>7.15</v>
      </c>
      <c r="O2635">
        <v>9.18</v>
      </c>
      <c r="P2635" t="s">
        <v>78</v>
      </c>
      <c r="Q2635" s="94">
        <v>45281.627083333333</v>
      </c>
      <c r="R2635">
        <v>7.15</v>
      </c>
      <c r="S2635">
        <v>9.18</v>
      </c>
      <c r="T2635" t="str">
        <f>VLOOKUP(E2635,zamiana!A:B,2,0)</f>
        <v>ALSTOM (ex. BT) CZL</v>
      </c>
    </row>
    <row r="2636" spans="1:20" x14ac:dyDescent="0.3">
      <c r="A2636" t="s">
        <v>6062</v>
      </c>
      <c r="B2636" s="2">
        <v>45245</v>
      </c>
      <c r="C2636" s="2">
        <v>45245</v>
      </c>
      <c r="D2636" s="2"/>
      <c r="E2636" t="s">
        <v>951</v>
      </c>
      <c r="F2636" t="s">
        <v>952</v>
      </c>
      <c r="G2636" t="s">
        <v>942</v>
      </c>
      <c r="H2636" t="s">
        <v>951</v>
      </c>
      <c r="I2636" t="s">
        <v>1161</v>
      </c>
      <c r="J2636" t="s">
        <v>1162</v>
      </c>
      <c r="K2636" t="s">
        <v>955</v>
      </c>
      <c r="L2636">
        <v>1</v>
      </c>
      <c r="M2636" t="s">
        <v>77</v>
      </c>
      <c r="N2636">
        <v>7.15</v>
      </c>
      <c r="O2636">
        <v>9.18</v>
      </c>
      <c r="P2636" t="s">
        <v>78</v>
      </c>
      <c r="Q2636" s="94">
        <v>45281.627083333333</v>
      </c>
      <c r="R2636">
        <v>7.15</v>
      </c>
      <c r="S2636">
        <v>9.18</v>
      </c>
      <c r="T2636" t="str">
        <f>VLOOKUP(E2636,zamiana!A:B,2,0)</f>
        <v>ALSTOM (ex. BT) CZL</v>
      </c>
    </row>
    <row r="2637" spans="1:20" x14ac:dyDescent="0.3">
      <c r="A2637" t="s">
        <v>6062</v>
      </c>
      <c r="B2637" s="2">
        <v>45245</v>
      </c>
      <c r="C2637" s="2">
        <v>45245</v>
      </c>
      <c r="D2637" s="2"/>
      <c r="E2637" t="s">
        <v>951</v>
      </c>
      <c r="F2637" t="s">
        <v>952</v>
      </c>
      <c r="G2637" t="s">
        <v>942</v>
      </c>
      <c r="H2637" t="s">
        <v>951</v>
      </c>
      <c r="I2637" t="s">
        <v>1161</v>
      </c>
      <c r="J2637" t="s">
        <v>1162</v>
      </c>
      <c r="K2637" t="s">
        <v>955</v>
      </c>
      <c r="L2637">
        <v>1</v>
      </c>
      <c r="M2637" t="s">
        <v>77</v>
      </c>
      <c r="N2637">
        <v>7.15</v>
      </c>
      <c r="O2637">
        <v>9.18</v>
      </c>
      <c r="P2637" t="s">
        <v>78</v>
      </c>
      <c r="Q2637" s="94">
        <v>45281.627083333333</v>
      </c>
      <c r="R2637">
        <v>7.15</v>
      </c>
      <c r="S2637">
        <v>9.18</v>
      </c>
      <c r="T2637" t="str">
        <f>VLOOKUP(E2637,zamiana!A:B,2,0)</f>
        <v>ALSTOM (ex. BT) CZL</v>
      </c>
    </row>
    <row r="2638" spans="1:20" x14ac:dyDescent="0.3">
      <c r="A2638" t="s">
        <v>6062</v>
      </c>
      <c r="B2638" s="2">
        <v>45245</v>
      </c>
      <c r="C2638" s="2">
        <v>45245</v>
      </c>
      <c r="D2638" s="2"/>
      <c r="E2638" t="s">
        <v>951</v>
      </c>
      <c r="F2638" t="s">
        <v>952</v>
      </c>
      <c r="G2638" t="s">
        <v>942</v>
      </c>
      <c r="H2638" t="s">
        <v>951</v>
      </c>
      <c r="I2638" t="s">
        <v>1161</v>
      </c>
      <c r="J2638" t="s">
        <v>1162</v>
      </c>
      <c r="K2638" t="s">
        <v>955</v>
      </c>
      <c r="L2638">
        <v>1</v>
      </c>
      <c r="M2638" t="s">
        <v>77</v>
      </c>
      <c r="N2638">
        <v>7.15</v>
      </c>
      <c r="O2638">
        <v>9.18</v>
      </c>
      <c r="P2638" t="s">
        <v>78</v>
      </c>
      <c r="Q2638" s="94">
        <v>45281.627083333333</v>
      </c>
      <c r="R2638">
        <v>7.15</v>
      </c>
      <c r="S2638">
        <v>9.18</v>
      </c>
      <c r="T2638" t="str">
        <f>VLOOKUP(E2638,zamiana!A:B,2,0)</f>
        <v>ALSTOM (ex. BT) CZL</v>
      </c>
    </row>
    <row r="2639" spans="1:20" x14ac:dyDescent="0.3">
      <c r="A2639" t="s">
        <v>6062</v>
      </c>
      <c r="B2639" s="2">
        <v>45245</v>
      </c>
      <c r="C2639" s="2">
        <v>45245</v>
      </c>
      <c r="D2639" s="2"/>
      <c r="E2639" t="s">
        <v>951</v>
      </c>
      <c r="F2639" t="s">
        <v>952</v>
      </c>
      <c r="G2639" t="s">
        <v>942</v>
      </c>
      <c r="H2639" t="s">
        <v>951</v>
      </c>
      <c r="I2639" t="s">
        <v>1161</v>
      </c>
      <c r="J2639" t="s">
        <v>1162</v>
      </c>
      <c r="K2639" t="s">
        <v>955</v>
      </c>
      <c r="L2639">
        <v>1</v>
      </c>
      <c r="M2639" t="s">
        <v>77</v>
      </c>
      <c r="N2639">
        <v>7.15</v>
      </c>
      <c r="O2639">
        <v>9.18</v>
      </c>
      <c r="P2639" t="s">
        <v>78</v>
      </c>
      <c r="Q2639" s="94">
        <v>45281.627083333333</v>
      </c>
      <c r="R2639">
        <v>7.15</v>
      </c>
      <c r="S2639">
        <v>9.18</v>
      </c>
      <c r="T2639" t="str">
        <f>VLOOKUP(E2639,zamiana!A:B,2,0)</f>
        <v>ALSTOM (ex. BT) CZL</v>
      </c>
    </row>
    <row r="2640" spans="1:20" x14ac:dyDescent="0.3">
      <c r="A2640" t="s">
        <v>6062</v>
      </c>
      <c r="B2640" s="2">
        <v>45245</v>
      </c>
      <c r="C2640" s="2">
        <v>45245</v>
      </c>
      <c r="D2640" s="2"/>
      <c r="E2640" t="s">
        <v>951</v>
      </c>
      <c r="F2640" t="s">
        <v>952</v>
      </c>
      <c r="G2640" t="s">
        <v>942</v>
      </c>
      <c r="H2640" t="s">
        <v>951</v>
      </c>
      <c r="I2640" t="s">
        <v>1161</v>
      </c>
      <c r="J2640" t="s">
        <v>1162</v>
      </c>
      <c r="K2640" t="s">
        <v>955</v>
      </c>
      <c r="L2640">
        <v>1</v>
      </c>
      <c r="M2640" t="s">
        <v>77</v>
      </c>
      <c r="N2640">
        <v>7.15</v>
      </c>
      <c r="O2640">
        <v>9.18</v>
      </c>
      <c r="P2640" t="s">
        <v>78</v>
      </c>
      <c r="Q2640" s="94">
        <v>45281.627083333333</v>
      </c>
      <c r="R2640">
        <v>7.15</v>
      </c>
      <c r="S2640">
        <v>9.18</v>
      </c>
      <c r="T2640" t="str">
        <f>VLOOKUP(E2640,zamiana!A:B,2,0)</f>
        <v>ALSTOM (ex. BT) CZL</v>
      </c>
    </row>
    <row r="2641" spans="1:20" x14ac:dyDescent="0.3">
      <c r="A2641" t="s">
        <v>6062</v>
      </c>
      <c r="B2641" s="2">
        <v>45245</v>
      </c>
      <c r="C2641" s="2">
        <v>45245</v>
      </c>
      <c r="D2641" s="2"/>
      <c r="E2641" t="s">
        <v>951</v>
      </c>
      <c r="F2641" t="s">
        <v>952</v>
      </c>
      <c r="G2641" t="s">
        <v>942</v>
      </c>
      <c r="H2641" t="s">
        <v>951</v>
      </c>
      <c r="I2641" t="s">
        <v>1161</v>
      </c>
      <c r="J2641" t="s">
        <v>1162</v>
      </c>
      <c r="K2641" t="s">
        <v>955</v>
      </c>
      <c r="L2641">
        <v>1</v>
      </c>
      <c r="M2641" t="s">
        <v>77</v>
      </c>
      <c r="N2641">
        <v>7.15</v>
      </c>
      <c r="O2641">
        <v>9.18</v>
      </c>
      <c r="P2641" t="s">
        <v>78</v>
      </c>
      <c r="Q2641" s="94">
        <v>45281.627083333333</v>
      </c>
      <c r="R2641">
        <v>7.15</v>
      </c>
      <c r="S2641">
        <v>9.18</v>
      </c>
      <c r="T2641" t="str">
        <f>VLOOKUP(E2641,zamiana!A:B,2,0)</f>
        <v>ALSTOM (ex. BT) CZL</v>
      </c>
    </row>
    <row r="2642" spans="1:20" x14ac:dyDescent="0.3">
      <c r="A2642" t="s">
        <v>6062</v>
      </c>
      <c r="B2642" s="2">
        <v>45245</v>
      </c>
      <c r="C2642" s="2">
        <v>45245</v>
      </c>
      <c r="D2642" s="2"/>
      <c r="E2642" t="s">
        <v>951</v>
      </c>
      <c r="F2642" t="s">
        <v>952</v>
      </c>
      <c r="G2642" t="s">
        <v>942</v>
      </c>
      <c r="H2642" t="s">
        <v>951</v>
      </c>
      <c r="I2642" t="s">
        <v>1161</v>
      </c>
      <c r="J2642" t="s">
        <v>1162</v>
      </c>
      <c r="K2642" t="s">
        <v>955</v>
      </c>
      <c r="L2642">
        <v>1</v>
      </c>
      <c r="M2642" t="s">
        <v>77</v>
      </c>
      <c r="N2642">
        <v>7.15</v>
      </c>
      <c r="O2642">
        <v>9.18</v>
      </c>
      <c r="P2642" t="s">
        <v>78</v>
      </c>
      <c r="Q2642" s="94">
        <v>45281.627083333333</v>
      </c>
      <c r="R2642">
        <v>7.15</v>
      </c>
      <c r="S2642">
        <v>9.18</v>
      </c>
      <c r="T2642" t="str">
        <f>VLOOKUP(E2642,zamiana!A:B,2,0)</f>
        <v>ALSTOM (ex. BT) CZL</v>
      </c>
    </row>
    <row r="2643" spans="1:20" x14ac:dyDescent="0.3">
      <c r="A2643" t="s">
        <v>6062</v>
      </c>
      <c r="B2643" s="2">
        <v>45245</v>
      </c>
      <c r="C2643" s="2">
        <v>45245</v>
      </c>
      <c r="D2643" s="2"/>
      <c r="E2643" t="s">
        <v>951</v>
      </c>
      <c r="F2643" t="s">
        <v>952</v>
      </c>
      <c r="G2643" t="s">
        <v>942</v>
      </c>
      <c r="H2643" t="s">
        <v>951</v>
      </c>
      <c r="I2643" t="s">
        <v>2637</v>
      </c>
      <c r="J2643" t="s">
        <v>2638</v>
      </c>
      <c r="K2643" t="s">
        <v>955</v>
      </c>
      <c r="L2643">
        <v>11</v>
      </c>
      <c r="M2643" t="s">
        <v>77</v>
      </c>
      <c r="N2643">
        <v>9.8000000000000007</v>
      </c>
      <c r="O2643">
        <v>11.57</v>
      </c>
      <c r="P2643" t="s">
        <v>78</v>
      </c>
      <c r="Q2643" s="94">
        <v>45281.627083333333</v>
      </c>
      <c r="R2643">
        <v>107.8</v>
      </c>
      <c r="S2643">
        <v>127.27</v>
      </c>
      <c r="T2643" t="str">
        <f>VLOOKUP(E2643,zamiana!A:B,2,0)</f>
        <v>ALSTOM (ex. BT) CZL</v>
      </c>
    </row>
    <row r="2644" spans="1:20" x14ac:dyDescent="0.3">
      <c r="A2644" t="s">
        <v>6062</v>
      </c>
      <c r="B2644" s="2">
        <v>45245</v>
      </c>
      <c r="C2644" s="2">
        <v>45245</v>
      </c>
      <c r="D2644" s="2"/>
      <c r="E2644" t="s">
        <v>951</v>
      </c>
      <c r="F2644" t="s">
        <v>952</v>
      </c>
      <c r="G2644" t="s">
        <v>942</v>
      </c>
      <c r="H2644" t="s">
        <v>951</v>
      </c>
      <c r="I2644" t="s">
        <v>1750</v>
      </c>
      <c r="J2644" t="s">
        <v>1751</v>
      </c>
      <c r="K2644" t="s">
        <v>955</v>
      </c>
      <c r="L2644">
        <v>1</v>
      </c>
      <c r="M2644" t="s">
        <v>77</v>
      </c>
      <c r="N2644">
        <v>76.09</v>
      </c>
      <c r="O2644">
        <v>52.63</v>
      </c>
      <c r="P2644" t="s">
        <v>78</v>
      </c>
      <c r="Q2644" s="94">
        <v>45281.627083333333</v>
      </c>
      <c r="R2644">
        <v>76.09</v>
      </c>
      <c r="S2644">
        <v>52.63</v>
      </c>
      <c r="T2644" t="str">
        <f>VLOOKUP(E2644,zamiana!A:B,2,0)</f>
        <v>ALSTOM (ex. BT) CZL</v>
      </c>
    </row>
    <row r="2645" spans="1:20" x14ac:dyDescent="0.3">
      <c r="A2645" t="s">
        <v>6062</v>
      </c>
      <c r="B2645" s="2">
        <v>45245</v>
      </c>
      <c r="C2645" s="2">
        <v>45245</v>
      </c>
      <c r="D2645" s="2"/>
      <c r="E2645" t="s">
        <v>951</v>
      </c>
      <c r="F2645" t="s">
        <v>952</v>
      </c>
      <c r="G2645" t="s">
        <v>942</v>
      </c>
      <c r="H2645" t="s">
        <v>951</v>
      </c>
      <c r="I2645" t="s">
        <v>1750</v>
      </c>
      <c r="J2645" t="s">
        <v>1751</v>
      </c>
      <c r="K2645" t="s">
        <v>955</v>
      </c>
      <c r="L2645">
        <v>1</v>
      </c>
      <c r="M2645" t="s">
        <v>77</v>
      </c>
      <c r="N2645">
        <v>76.09</v>
      </c>
      <c r="O2645">
        <v>52.63</v>
      </c>
      <c r="P2645" t="s">
        <v>78</v>
      </c>
      <c r="Q2645" s="94">
        <v>45281.627083333333</v>
      </c>
      <c r="R2645">
        <v>76.09</v>
      </c>
      <c r="S2645">
        <v>52.63</v>
      </c>
      <c r="T2645" t="str">
        <f>VLOOKUP(E2645,zamiana!A:B,2,0)</f>
        <v>ALSTOM (ex. BT) CZL</v>
      </c>
    </row>
    <row r="2646" spans="1:20" x14ac:dyDescent="0.3">
      <c r="A2646" t="s">
        <v>6062</v>
      </c>
      <c r="B2646" s="2">
        <v>45245</v>
      </c>
      <c r="C2646" s="2">
        <v>45245</v>
      </c>
      <c r="D2646" s="2"/>
      <c r="E2646" t="s">
        <v>951</v>
      </c>
      <c r="F2646" t="s">
        <v>952</v>
      </c>
      <c r="G2646" t="s">
        <v>942</v>
      </c>
      <c r="H2646" t="s">
        <v>951</v>
      </c>
      <c r="I2646" t="s">
        <v>1750</v>
      </c>
      <c r="J2646" t="s">
        <v>1751</v>
      </c>
      <c r="K2646" t="s">
        <v>955</v>
      </c>
      <c r="L2646">
        <v>1</v>
      </c>
      <c r="M2646" t="s">
        <v>77</v>
      </c>
      <c r="N2646">
        <v>76.09</v>
      </c>
      <c r="O2646">
        <v>52.63</v>
      </c>
      <c r="P2646" t="s">
        <v>78</v>
      </c>
      <c r="Q2646" s="94">
        <v>45281.627083333333</v>
      </c>
      <c r="R2646">
        <v>76.09</v>
      </c>
      <c r="S2646">
        <v>52.63</v>
      </c>
      <c r="T2646" t="str">
        <f>VLOOKUP(E2646,zamiana!A:B,2,0)</f>
        <v>ALSTOM (ex. BT) CZL</v>
      </c>
    </row>
    <row r="2647" spans="1:20" x14ac:dyDescent="0.3">
      <c r="A2647" t="s">
        <v>6062</v>
      </c>
      <c r="B2647" s="2">
        <v>45245</v>
      </c>
      <c r="C2647" s="2">
        <v>45245</v>
      </c>
      <c r="D2647" s="2"/>
      <c r="E2647" t="s">
        <v>951</v>
      </c>
      <c r="F2647" t="s">
        <v>952</v>
      </c>
      <c r="G2647" t="s">
        <v>942</v>
      </c>
      <c r="H2647" t="s">
        <v>951</v>
      </c>
      <c r="I2647" t="s">
        <v>1750</v>
      </c>
      <c r="J2647" t="s">
        <v>1751</v>
      </c>
      <c r="K2647" t="s">
        <v>955</v>
      </c>
      <c r="L2647">
        <v>1</v>
      </c>
      <c r="M2647" t="s">
        <v>77</v>
      </c>
      <c r="N2647">
        <v>76.09</v>
      </c>
      <c r="O2647">
        <v>52.63</v>
      </c>
      <c r="P2647" t="s">
        <v>78</v>
      </c>
      <c r="Q2647" s="94">
        <v>45281.627083333333</v>
      </c>
      <c r="R2647">
        <v>76.09</v>
      </c>
      <c r="S2647">
        <v>52.63</v>
      </c>
      <c r="T2647" t="str">
        <f>VLOOKUP(E2647,zamiana!A:B,2,0)</f>
        <v>ALSTOM (ex. BT) CZL</v>
      </c>
    </row>
    <row r="2648" spans="1:20" x14ac:dyDescent="0.3">
      <c r="A2648" t="s">
        <v>6062</v>
      </c>
      <c r="B2648" s="2">
        <v>45245</v>
      </c>
      <c r="C2648" s="2">
        <v>45245</v>
      </c>
      <c r="D2648" s="2"/>
      <c r="E2648" t="s">
        <v>951</v>
      </c>
      <c r="F2648" t="s">
        <v>952</v>
      </c>
      <c r="G2648" t="s">
        <v>942</v>
      </c>
      <c r="H2648" t="s">
        <v>951</v>
      </c>
      <c r="I2648" t="s">
        <v>1740</v>
      </c>
      <c r="J2648" t="s">
        <v>1741</v>
      </c>
      <c r="K2648" t="s">
        <v>955</v>
      </c>
      <c r="L2648">
        <v>2</v>
      </c>
      <c r="M2648" t="s">
        <v>77</v>
      </c>
      <c r="N2648">
        <v>63.51</v>
      </c>
      <c r="O2648">
        <v>45.44</v>
      </c>
      <c r="P2648" t="s">
        <v>78</v>
      </c>
      <c r="Q2648" s="94">
        <v>45281.627083333333</v>
      </c>
      <c r="R2648">
        <v>127.02</v>
      </c>
      <c r="S2648">
        <v>90.88</v>
      </c>
      <c r="T2648" t="str">
        <f>VLOOKUP(E2648,zamiana!A:B,2,0)</f>
        <v>ALSTOM (ex. BT) CZL</v>
      </c>
    </row>
    <row r="2649" spans="1:20" x14ac:dyDescent="0.3">
      <c r="A2649" t="s">
        <v>6062</v>
      </c>
      <c r="B2649" s="2">
        <v>45245</v>
      </c>
      <c r="C2649" s="2">
        <v>45245</v>
      </c>
      <c r="D2649" s="2"/>
      <c r="E2649" t="s">
        <v>951</v>
      </c>
      <c r="F2649" t="s">
        <v>952</v>
      </c>
      <c r="G2649" t="s">
        <v>942</v>
      </c>
      <c r="H2649" t="s">
        <v>951</v>
      </c>
      <c r="I2649" t="s">
        <v>1740</v>
      </c>
      <c r="J2649" t="s">
        <v>1741</v>
      </c>
      <c r="K2649" t="s">
        <v>955</v>
      </c>
      <c r="L2649">
        <v>2</v>
      </c>
      <c r="M2649" t="s">
        <v>77</v>
      </c>
      <c r="N2649">
        <v>63.51</v>
      </c>
      <c r="O2649">
        <v>45.44</v>
      </c>
      <c r="P2649" t="s">
        <v>78</v>
      </c>
      <c r="Q2649" s="94">
        <v>45281.627083333333</v>
      </c>
      <c r="R2649">
        <v>127.02</v>
      </c>
      <c r="S2649">
        <v>90.88</v>
      </c>
      <c r="T2649" t="str">
        <f>VLOOKUP(E2649,zamiana!A:B,2,0)</f>
        <v>ALSTOM (ex. BT) CZL</v>
      </c>
    </row>
    <row r="2650" spans="1:20" x14ac:dyDescent="0.3">
      <c r="A2650" t="s">
        <v>6062</v>
      </c>
      <c r="B2650" s="2">
        <v>45245</v>
      </c>
      <c r="C2650" s="2">
        <v>45245</v>
      </c>
      <c r="D2650" s="2"/>
      <c r="E2650" t="s">
        <v>951</v>
      </c>
      <c r="F2650" t="s">
        <v>952</v>
      </c>
      <c r="G2650" t="s">
        <v>942</v>
      </c>
      <c r="H2650" t="s">
        <v>951</v>
      </c>
      <c r="I2650" t="s">
        <v>1740</v>
      </c>
      <c r="J2650" t="s">
        <v>1741</v>
      </c>
      <c r="K2650" t="s">
        <v>955</v>
      </c>
      <c r="L2650">
        <v>2</v>
      </c>
      <c r="M2650" t="s">
        <v>77</v>
      </c>
      <c r="N2650">
        <v>63.51</v>
      </c>
      <c r="O2650">
        <v>45.44</v>
      </c>
      <c r="P2650" t="s">
        <v>78</v>
      </c>
      <c r="Q2650" s="94">
        <v>45281.627083333333</v>
      </c>
      <c r="R2650">
        <v>127.02</v>
      </c>
      <c r="S2650">
        <v>90.88</v>
      </c>
      <c r="T2650" t="str">
        <f>VLOOKUP(E2650,zamiana!A:B,2,0)</f>
        <v>ALSTOM (ex. BT) CZL</v>
      </c>
    </row>
    <row r="2651" spans="1:20" x14ac:dyDescent="0.3">
      <c r="A2651" t="s">
        <v>6062</v>
      </c>
      <c r="B2651" s="2">
        <v>45245</v>
      </c>
      <c r="C2651" s="2">
        <v>45245</v>
      </c>
      <c r="D2651" s="2"/>
      <c r="E2651" t="s">
        <v>951</v>
      </c>
      <c r="F2651" t="s">
        <v>952</v>
      </c>
      <c r="G2651" t="s">
        <v>942</v>
      </c>
      <c r="H2651" t="s">
        <v>951</v>
      </c>
      <c r="I2651" t="s">
        <v>1740</v>
      </c>
      <c r="J2651" t="s">
        <v>1741</v>
      </c>
      <c r="K2651" t="s">
        <v>955</v>
      </c>
      <c r="L2651">
        <v>1</v>
      </c>
      <c r="M2651" t="s">
        <v>77</v>
      </c>
      <c r="N2651">
        <v>63.51</v>
      </c>
      <c r="O2651">
        <v>45.44</v>
      </c>
      <c r="P2651" t="s">
        <v>78</v>
      </c>
      <c r="Q2651" s="94">
        <v>45281.627083333333</v>
      </c>
      <c r="R2651">
        <v>63.51</v>
      </c>
      <c r="S2651">
        <v>45.44</v>
      </c>
      <c r="T2651" t="str">
        <f>VLOOKUP(E2651,zamiana!A:B,2,0)</f>
        <v>ALSTOM (ex. BT) CZL</v>
      </c>
    </row>
    <row r="2652" spans="1:20" x14ac:dyDescent="0.3">
      <c r="A2652" t="s">
        <v>6062</v>
      </c>
      <c r="B2652" s="2">
        <v>45245</v>
      </c>
      <c r="C2652" s="2">
        <v>45245</v>
      </c>
      <c r="D2652" s="2"/>
      <c r="E2652" t="s">
        <v>951</v>
      </c>
      <c r="F2652" t="s">
        <v>952</v>
      </c>
      <c r="G2652" t="s">
        <v>942</v>
      </c>
      <c r="H2652" t="s">
        <v>951</v>
      </c>
      <c r="I2652" t="s">
        <v>1740</v>
      </c>
      <c r="J2652" t="s">
        <v>1741</v>
      </c>
      <c r="K2652" t="s">
        <v>955</v>
      </c>
      <c r="L2652">
        <v>1</v>
      </c>
      <c r="M2652" t="s">
        <v>77</v>
      </c>
      <c r="N2652">
        <v>63.51</v>
      </c>
      <c r="O2652">
        <v>45.44</v>
      </c>
      <c r="P2652" t="s">
        <v>78</v>
      </c>
      <c r="Q2652" s="94">
        <v>45281.627083333333</v>
      </c>
      <c r="R2652">
        <v>63.51</v>
      </c>
      <c r="S2652">
        <v>45.44</v>
      </c>
      <c r="T2652" t="str">
        <f>VLOOKUP(E2652,zamiana!A:B,2,0)</f>
        <v>ALSTOM (ex. BT) CZL</v>
      </c>
    </row>
    <row r="2653" spans="1:20" x14ac:dyDescent="0.3">
      <c r="A2653" t="s">
        <v>6062</v>
      </c>
      <c r="B2653" s="2">
        <v>45245</v>
      </c>
      <c r="C2653" s="2">
        <v>45245</v>
      </c>
      <c r="D2653" s="2"/>
      <c r="E2653" t="s">
        <v>951</v>
      </c>
      <c r="F2653" t="s">
        <v>952</v>
      </c>
      <c r="G2653" t="s">
        <v>942</v>
      </c>
      <c r="H2653" t="s">
        <v>951</v>
      </c>
      <c r="I2653" t="s">
        <v>1135</v>
      </c>
      <c r="J2653" t="s">
        <v>1136</v>
      </c>
      <c r="K2653" t="s">
        <v>955</v>
      </c>
      <c r="L2653">
        <v>10</v>
      </c>
      <c r="M2653" t="s">
        <v>77</v>
      </c>
      <c r="N2653">
        <v>5.87</v>
      </c>
      <c r="O2653">
        <v>6.92</v>
      </c>
      <c r="P2653" t="s">
        <v>78</v>
      </c>
      <c r="Q2653" s="94">
        <v>45281.657638888886</v>
      </c>
      <c r="R2653">
        <v>58.7</v>
      </c>
      <c r="S2653">
        <v>69.2</v>
      </c>
      <c r="T2653" t="str">
        <f>VLOOKUP(E2653,zamiana!A:B,2,0)</f>
        <v>ALSTOM (ex. BT) CZL</v>
      </c>
    </row>
    <row r="2654" spans="1:20" x14ac:dyDescent="0.3">
      <c r="A2654" t="s">
        <v>6062</v>
      </c>
      <c r="B2654" s="2">
        <v>45245</v>
      </c>
      <c r="C2654" s="2">
        <v>45245</v>
      </c>
      <c r="D2654" s="2"/>
      <c r="E2654" t="s">
        <v>951</v>
      </c>
      <c r="F2654" t="s">
        <v>952</v>
      </c>
      <c r="G2654" t="s">
        <v>942</v>
      </c>
      <c r="H2654" t="s">
        <v>951</v>
      </c>
      <c r="I2654" t="s">
        <v>1135</v>
      </c>
      <c r="J2654" t="s">
        <v>1136</v>
      </c>
      <c r="K2654" t="s">
        <v>955</v>
      </c>
      <c r="L2654">
        <v>10</v>
      </c>
      <c r="M2654" t="s">
        <v>77</v>
      </c>
      <c r="N2654">
        <v>5.87</v>
      </c>
      <c r="O2654">
        <v>6.92</v>
      </c>
      <c r="P2654" t="s">
        <v>78</v>
      </c>
      <c r="Q2654" s="94">
        <v>45281.657638888886</v>
      </c>
      <c r="R2654">
        <v>58.7</v>
      </c>
      <c r="S2654">
        <v>69.2</v>
      </c>
      <c r="T2654" t="str">
        <f>VLOOKUP(E2654,zamiana!A:B,2,0)</f>
        <v>ALSTOM (ex. BT) CZL</v>
      </c>
    </row>
    <row r="2655" spans="1:20" x14ac:dyDescent="0.3">
      <c r="A2655" t="s">
        <v>6062</v>
      </c>
      <c r="B2655" s="2">
        <v>45245</v>
      </c>
      <c r="C2655" s="2">
        <v>45245</v>
      </c>
      <c r="D2655" s="2"/>
      <c r="E2655" t="s">
        <v>951</v>
      </c>
      <c r="F2655" t="s">
        <v>952</v>
      </c>
      <c r="G2655" t="s">
        <v>942</v>
      </c>
      <c r="H2655" t="s">
        <v>951</v>
      </c>
      <c r="I2655" t="s">
        <v>1135</v>
      </c>
      <c r="J2655" t="s">
        <v>1136</v>
      </c>
      <c r="K2655" t="s">
        <v>955</v>
      </c>
      <c r="L2655">
        <v>10</v>
      </c>
      <c r="M2655" t="s">
        <v>77</v>
      </c>
      <c r="N2655">
        <v>5.87</v>
      </c>
      <c r="O2655">
        <v>6.92</v>
      </c>
      <c r="P2655" t="s">
        <v>78</v>
      </c>
      <c r="Q2655" s="94">
        <v>45281.657638888886</v>
      </c>
      <c r="R2655">
        <v>58.7</v>
      </c>
      <c r="S2655">
        <v>69.2</v>
      </c>
      <c r="T2655" t="str">
        <f>VLOOKUP(E2655,zamiana!A:B,2,0)</f>
        <v>ALSTOM (ex. BT) CZL</v>
      </c>
    </row>
    <row r="2656" spans="1:20" x14ac:dyDescent="0.3">
      <c r="A2656" t="s">
        <v>6062</v>
      </c>
      <c r="B2656" s="2">
        <v>45245</v>
      </c>
      <c r="C2656" s="2">
        <v>45245</v>
      </c>
      <c r="D2656" s="2"/>
      <c r="E2656" t="s">
        <v>951</v>
      </c>
      <c r="F2656" t="s">
        <v>952</v>
      </c>
      <c r="G2656" t="s">
        <v>942</v>
      </c>
      <c r="H2656" t="s">
        <v>951</v>
      </c>
      <c r="I2656" t="s">
        <v>1135</v>
      </c>
      <c r="J2656" t="s">
        <v>1136</v>
      </c>
      <c r="K2656" t="s">
        <v>955</v>
      </c>
      <c r="L2656">
        <v>10</v>
      </c>
      <c r="M2656" t="s">
        <v>77</v>
      </c>
      <c r="N2656">
        <v>5.87</v>
      </c>
      <c r="O2656">
        <v>6.92</v>
      </c>
      <c r="P2656" t="s">
        <v>78</v>
      </c>
      <c r="Q2656" s="94">
        <v>45281.657638888886</v>
      </c>
      <c r="R2656">
        <v>58.7</v>
      </c>
      <c r="S2656">
        <v>69.2</v>
      </c>
      <c r="T2656" t="str">
        <f>VLOOKUP(E2656,zamiana!A:B,2,0)</f>
        <v>ALSTOM (ex. BT) CZL</v>
      </c>
    </row>
    <row r="2657" spans="1:20" x14ac:dyDescent="0.3">
      <c r="A2657" t="s">
        <v>6062</v>
      </c>
      <c r="B2657" s="2">
        <v>45245</v>
      </c>
      <c r="C2657" s="2">
        <v>45245</v>
      </c>
      <c r="D2657" s="2"/>
      <c r="E2657" t="s">
        <v>951</v>
      </c>
      <c r="F2657" t="s">
        <v>952</v>
      </c>
      <c r="G2657" t="s">
        <v>942</v>
      </c>
      <c r="H2657" t="s">
        <v>951</v>
      </c>
      <c r="I2657" t="s">
        <v>1135</v>
      </c>
      <c r="J2657" t="s">
        <v>1136</v>
      </c>
      <c r="K2657" t="s">
        <v>955</v>
      </c>
      <c r="L2657">
        <v>5</v>
      </c>
      <c r="M2657" t="s">
        <v>77</v>
      </c>
      <c r="N2657">
        <v>5.87</v>
      </c>
      <c r="O2657">
        <v>6.92</v>
      </c>
      <c r="P2657" t="s">
        <v>78</v>
      </c>
      <c r="Q2657" s="94">
        <v>45281.657638888886</v>
      </c>
      <c r="R2657">
        <v>29.35</v>
      </c>
      <c r="S2657">
        <v>34.6</v>
      </c>
      <c r="T2657" t="str">
        <f>VLOOKUP(E2657,zamiana!A:B,2,0)</f>
        <v>ALSTOM (ex. BT) CZL</v>
      </c>
    </row>
    <row r="2658" spans="1:20" x14ac:dyDescent="0.3">
      <c r="A2658" t="s">
        <v>6062</v>
      </c>
      <c r="B2658" s="2">
        <v>45245</v>
      </c>
      <c r="C2658" s="2">
        <v>45245</v>
      </c>
      <c r="D2658" s="2"/>
      <c r="E2658" t="s">
        <v>951</v>
      </c>
      <c r="F2658" t="s">
        <v>952</v>
      </c>
      <c r="G2658" t="s">
        <v>942</v>
      </c>
      <c r="H2658" t="s">
        <v>951</v>
      </c>
      <c r="I2658" t="s">
        <v>1135</v>
      </c>
      <c r="J2658" t="s">
        <v>1136</v>
      </c>
      <c r="K2658" t="s">
        <v>955</v>
      </c>
      <c r="L2658">
        <v>10</v>
      </c>
      <c r="M2658" t="s">
        <v>77</v>
      </c>
      <c r="N2658">
        <v>5.87</v>
      </c>
      <c r="O2658">
        <v>6.92</v>
      </c>
      <c r="P2658" t="s">
        <v>78</v>
      </c>
      <c r="Q2658" s="94">
        <v>45281.657638888886</v>
      </c>
      <c r="R2658">
        <v>58.7</v>
      </c>
      <c r="S2658">
        <v>69.2</v>
      </c>
      <c r="T2658" t="str">
        <f>VLOOKUP(E2658,zamiana!A:B,2,0)</f>
        <v>ALSTOM (ex. BT) CZL</v>
      </c>
    </row>
    <row r="2659" spans="1:20" x14ac:dyDescent="0.3">
      <c r="A2659" t="s">
        <v>6062</v>
      </c>
      <c r="B2659" s="2">
        <v>45245</v>
      </c>
      <c r="C2659" s="2">
        <v>45245</v>
      </c>
      <c r="D2659" s="2"/>
      <c r="E2659" t="s">
        <v>951</v>
      </c>
      <c r="F2659" t="s">
        <v>952</v>
      </c>
      <c r="G2659" t="s">
        <v>942</v>
      </c>
      <c r="H2659" t="s">
        <v>951</v>
      </c>
      <c r="I2659" t="s">
        <v>1135</v>
      </c>
      <c r="J2659" t="s">
        <v>1136</v>
      </c>
      <c r="K2659" t="s">
        <v>955</v>
      </c>
      <c r="L2659">
        <v>5</v>
      </c>
      <c r="M2659" t="s">
        <v>77</v>
      </c>
      <c r="N2659">
        <v>5.87</v>
      </c>
      <c r="O2659">
        <v>6.92</v>
      </c>
      <c r="P2659" t="s">
        <v>78</v>
      </c>
      <c r="Q2659" s="94">
        <v>45281.657638888886</v>
      </c>
      <c r="R2659">
        <v>29.35</v>
      </c>
      <c r="S2659">
        <v>34.6</v>
      </c>
      <c r="T2659" t="str">
        <f>VLOOKUP(E2659,zamiana!A:B,2,0)</f>
        <v>ALSTOM (ex. BT) CZL</v>
      </c>
    </row>
    <row r="2660" spans="1:20" x14ac:dyDescent="0.3">
      <c r="A2660" t="s">
        <v>6062</v>
      </c>
      <c r="B2660" s="2">
        <v>45245</v>
      </c>
      <c r="C2660" s="2">
        <v>45245</v>
      </c>
      <c r="D2660" s="2"/>
      <c r="E2660" t="s">
        <v>951</v>
      </c>
      <c r="F2660" t="s">
        <v>952</v>
      </c>
      <c r="G2660" t="s">
        <v>942</v>
      </c>
      <c r="H2660" t="s">
        <v>951</v>
      </c>
      <c r="I2660" t="s">
        <v>1135</v>
      </c>
      <c r="J2660" t="s">
        <v>1136</v>
      </c>
      <c r="K2660" t="s">
        <v>955</v>
      </c>
      <c r="L2660">
        <v>10</v>
      </c>
      <c r="M2660" t="s">
        <v>77</v>
      </c>
      <c r="N2660">
        <v>5.87</v>
      </c>
      <c r="O2660">
        <v>6.92</v>
      </c>
      <c r="P2660" t="s">
        <v>78</v>
      </c>
      <c r="Q2660" s="94">
        <v>45281.657638888886</v>
      </c>
      <c r="R2660">
        <v>58.7</v>
      </c>
      <c r="S2660">
        <v>69.2</v>
      </c>
      <c r="T2660" t="str">
        <f>VLOOKUP(E2660,zamiana!A:B,2,0)</f>
        <v>ALSTOM (ex. BT) CZL</v>
      </c>
    </row>
    <row r="2661" spans="1:20" x14ac:dyDescent="0.3">
      <c r="A2661" t="s">
        <v>6062</v>
      </c>
      <c r="B2661" s="2">
        <v>45245</v>
      </c>
      <c r="C2661" s="2">
        <v>45245</v>
      </c>
      <c r="D2661" s="2"/>
      <c r="E2661" t="s">
        <v>951</v>
      </c>
      <c r="F2661" t="s">
        <v>952</v>
      </c>
      <c r="G2661" t="s">
        <v>942</v>
      </c>
      <c r="H2661" t="s">
        <v>951</v>
      </c>
      <c r="I2661" t="s">
        <v>1135</v>
      </c>
      <c r="J2661" t="s">
        <v>1136</v>
      </c>
      <c r="K2661" t="s">
        <v>955</v>
      </c>
      <c r="L2661">
        <v>10</v>
      </c>
      <c r="M2661" t="s">
        <v>77</v>
      </c>
      <c r="N2661">
        <v>5.87</v>
      </c>
      <c r="O2661">
        <v>6.92</v>
      </c>
      <c r="P2661" t="s">
        <v>78</v>
      </c>
      <c r="Q2661" s="94">
        <v>45281.657638888886</v>
      </c>
      <c r="R2661">
        <v>58.7</v>
      </c>
      <c r="S2661">
        <v>69.2</v>
      </c>
      <c r="T2661" t="str">
        <f>VLOOKUP(E2661,zamiana!A:B,2,0)</f>
        <v>ALSTOM (ex. BT) CZL</v>
      </c>
    </row>
    <row r="2662" spans="1:20" x14ac:dyDescent="0.3">
      <c r="A2662" t="s">
        <v>6062</v>
      </c>
      <c r="B2662" s="2">
        <v>45245</v>
      </c>
      <c r="C2662" s="2">
        <v>45245</v>
      </c>
      <c r="D2662" s="2"/>
      <c r="E2662" t="s">
        <v>951</v>
      </c>
      <c r="F2662" t="s">
        <v>952</v>
      </c>
      <c r="G2662" t="s">
        <v>942</v>
      </c>
      <c r="H2662" t="s">
        <v>951</v>
      </c>
      <c r="I2662" t="s">
        <v>1135</v>
      </c>
      <c r="J2662" t="s">
        <v>1136</v>
      </c>
      <c r="K2662" t="s">
        <v>955</v>
      </c>
      <c r="L2662">
        <v>10</v>
      </c>
      <c r="M2662" t="s">
        <v>77</v>
      </c>
      <c r="N2662">
        <v>5.87</v>
      </c>
      <c r="O2662">
        <v>6.92</v>
      </c>
      <c r="P2662" t="s">
        <v>78</v>
      </c>
      <c r="Q2662" s="94">
        <v>45281.657638888886</v>
      </c>
      <c r="R2662">
        <v>58.7</v>
      </c>
      <c r="S2662">
        <v>69.2</v>
      </c>
      <c r="T2662" t="str">
        <f>VLOOKUP(E2662,zamiana!A:B,2,0)</f>
        <v>ALSTOM (ex. BT) CZL</v>
      </c>
    </row>
    <row r="2663" spans="1:20" x14ac:dyDescent="0.3">
      <c r="A2663" t="s">
        <v>6062</v>
      </c>
      <c r="B2663" s="2">
        <v>45245</v>
      </c>
      <c r="C2663" s="2">
        <v>45245</v>
      </c>
      <c r="D2663" s="2"/>
      <c r="E2663" t="s">
        <v>951</v>
      </c>
      <c r="F2663" t="s">
        <v>952</v>
      </c>
      <c r="G2663" t="s">
        <v>942</v>
      </c>
      <c r="H2663" t="s">
        <v>951</v>
      </c>
      <c r="I2663" t="s">
        <v>1030</v>
      </c>
      <c r="J2663" t="s">
        <v>1031</v>
      </c>
      <c r="K2663" t="s">
        <v>955</v>
      </c>
      <c r="L2663">
        <v>7</v>
      </c>
      <c r="M2663" t="s">
        <v>77</v>
      </c>
      <c r="N2663">
        <v>6.18</v>
      </c>
      <c r="O2663">
        <v>4.1900000000000004</v>
      </c>
      <c r="P2663" t="s">
        <v>78</v>
      </c>
      <c r="Q2663" s="94">
        <v>45281.627083333333</v>
      </c>
      <c r="R2663">
        <v>43.26</v>
      </c>
      <c r="S2663">
        <v>29.33</v>
      </c>
      <c r="T2663" t="str">
        <f>VLOOKUP(E2663,zamiana!A:B,2,0)</f>
        <v>ALSTOM (ex. BT) CZL</v>
      </c>
    </row>
    <row r="2664" spans="1:20" x14ac:dyDescent="0.3">
      <c r="A2664" t="s">
        <v>6062</v>
      </c>
      <c r="B2664" s="2">
        <v>45245</v>
      </c>
      <c r="C2664" s="2">
        <v>45245</v>
      </c>
      <c r="D2664" s="2"/>
      <c r="E2664" t="s">
        <v>951</v>
      </c>
      <c r="F2664" t="s">
        <v>952</v>
      </c>
      <c r="G2664" t="s">
        <v>942</v>
      </c>
      <c r="H2664" t="s">
        <v>951</v>
      </c>
      <c r="I2664" t="s">
        <v>1030</v>
      </c>
      <c r="J2664" t="s">
        <v>1031</v>
      </c>
      <c r="K2664" t="s">
        <v>955</v>
      </c>
      <c r="L2664">
        <v>14</v>
      </c>
      <c r="M2664" t="s">
        <v>77</v>
      </c>
      <c r="N2664">
        <v>6.18</v>
      </c>
      <c r="O2664">
        <v>4.1900000000000004</v>
      </c>
      <c r="P2664" t="s">
        <v>78</v>
      </c>
      <c r="Q2664" s="94">
        <v>45281.627083333333</v>
      </c>
      <c r="R2664">
        <v>86.52</v>
      </c>
      <c r="S2664">
        <v>58.66</v>
      </c>
      <c r="T2664" t="str">
        <f>VLOOKUP(E2664,zamiana!A:B,2,0)</f>
        <v>ALSTOM (ex. BT) CZL</v>
      </c>
    </row>
    <row r="2665" spans="1:20" x14ac:dyDescent="0.3">
      <c r="A2665" t="s">
        <v>6062</v>
      </c>
      <c r="B2665" s="2">
        <v>45245</v>
      </c>
      <c r="C2665" s="2">
        <v>45245</v>
      </c>
      <c r="D2665" s="2"/>
      <c r="E2665" t="s">
        <v>951</v>
      </c>
      <c r="F2665" t="s">
        <v>952</v>
      </c>
      <c r="G2665" t="s">
        <v>942</v>
      </c>
      <c r="H2665" t="s">
        <v>951</v>
      </c>
      <c r="I2665" t="s">
        <v>1550</v>
      </c>
      <c r="J2665" t="s">
        <v>1551</v>
      </c>
      <c r="K2665" t="s">
        <v>955</v>
      </c>
      <c r="L2665">
        <v>2</v>
      </c>
      <c r="M2665" t="s">
        <v>77</v>
      </c>
      <c r="N2665">
        <v>26.5</v>
      </c>
      <c r="O2665">
        <v>25.93</v>
      </c>
      <c r="P2665" t="s">
        <v>78</v>
      </c>
      <c r="Q2665" s="94">
        <v>45281.627083333333</v>
      </c>
      <c r="R2665">
        <v>53</v>
      </c>
      <c r="S2665">
        <v>51.86</v>
      </c>
      <c r="T2665" t="str">
        <f>VLOOKUP(E2665,zamiana!A:B,2,0)</f>
        <v>ALSTOM (ex. BT) CZL</v>
      </c>
    </row>
    <row r="2666" spans="1:20" x14ac:dyDescent="0.3">
      <c r="A2666" t="s">
        <v>6062</v>
      </c>
      <c r="B2666" s="2">
        <v>45245</v>
      </c>
      <c r="C2666" s="2">
        <v>45245</v>
      </c>
      <c r="D2666" s="2"/>
      <c r="E2666" t="s">
        <v>951</v>
      </c>
      <c r="F2666" t="s">
        <v>952</v>
      </c>
      <c r="G2666" t="s">
        <v>942</v>
      </c>
      <c r="H2666" t="s">
        <v>951</v>
      </c>
      <c r="I2666" t="s">
        <v>1550</v>
      </c>
      <c r="J2666" t="s">
        <v>1551</v>
      </c>
      <c r="K2666" t="s">
        <v>955</v>
      </c>
      <c r="L2666">
        <v>19</v>
      </c>
      <c r="M2666" t="s">
        <v>77</v>
      </c>
      <c r="N2666">
        <v>26.5</v>
      </c>
      <c r="O2666">
        <v>25.93</v>
      </c>
      <c r="P2666" t="s">
        <v>78</v>
      </c>
      <c r="Q2666" s="94">
        <v>45281.627083333333</v>
      </c>
      <c r="R2666">
        <v>503.5</v>
      </c>
      <c r="S2666">
        <v>492.67</v>
      </c>
      <c r="T2666" t="str">
        <f>VLOOKUP(E2666,zamiana!A:B,2,0)</f>
        <v>ALSTOM (ex. BT) CZL</v>
      </c>
    </row>
    <row r="2667" spans="1:20" x14ac:dyDescent="0.3">
      <c r="A2667" t="s">
        <v>6062</v>
      </c>
      <c r="B2667" s="2">
        <v>45245</v>
      </c>
      <c r="C2667" s="2">
        <v>45245</v>
      </c>
      <c r="D2667" s="2"/>
      <c r="E2667" t="s">
        <v>951</v>
      </c>
      <c r="F2667" t="s">
        <v>952</v>
      </c>
      <c r="G2667" t="s">
        <v>942</v>
      </c>
      <c r="H2667" t="s">
        <v>951</v>
      </c>
      <c r="I2667" t="s">
        <v>6071</v>
      </c>
      <c r="J2667" t="s">
        <v>6072</v>
      </c>
      <c r="K2667" t="s">
        <v>955</v>
      </c>
      <c r="L2667">
        <v>18</v>
      </c>
      <c r="M2667" t="s">
        <v>77</v>
      </c>
      <c r="N2667">
        <v>8.35</v>
      </c>
      <c r="O2667">
        <v>6.66</v>
      </c>
      <c r="P2667" t="s">
        <v>78</v>
      </c>
      <c r="Q2667" s="94">
        <v>45281.627083333333</v>
      </c>
      <c r="R2667">
        <v>150.30000000000001</v>
      </c>
      <c r="S2667">
        <v>119.88</v>
      </c>
      <c r="T2667" t="str">
        <f>VLOOKUP(E2667,zamiana!A:B,2,0)</f>
        <v>ALSTOM (ex. BT) CZL</v>
      </c>
    </row>
    <row r="2668" spans="1:20" x14ac:dyDescent="0.3">
      <c r="A2668" t="s">
        <v>6062</v>
      </c>
      <c r="B2668" s="2">
        <v>45245</v>
      </c>
      <c r="C2668" s="2">
        <v>45245</v>
      </c>
      <c r="D2668" s="2"/>
      <c r="E2668" t="s">
        <v>951</v>
      </c>
      <c r="F2668" t="s">
        <v>952</v>
      </c>
      <c r="G2668" t="s">
        <v>942</v>
      </c>
      <c r="H2668" t="s">
        <v>951</v>
      </c>
      <c r="I2668" t="s">
        <v>1343</v>
      </c>
      <c r="J2668" t="s">
        <v>1344</v>
      </c>
      <c r="K2668" t="s">
        <v>955</v>
      </c>
      <c r="L2668">
        <v>2</v>
      </c>
      <c r="M2668" t="s">
        <v>77</v>
      </c>
      <c r="N2668">
        <v>22.96</v>
      </c>
      <c r="O2668">
        <v>16.91</v>
      </c>
      <c r="P2668" t="s">
        <v>78</v>
      </c>
      <c r="Q2668" s="94">
        <v>45281.627083333333</v>
      </c>
      <c r="R2668">
        <v>45.92</v>
      </c>
      <c r="S2668">
        <v>33.82</v>
      </c>
      <c r="T2668" t="str">
        <f>VLOOKUP(E2668,zamiana!A:B,2,0)</f>
        <v>ALSTOM (ex. BT) CZL</v>
      </c>
    </row>
    <row r="2669" spans="1:20" x14ac:dyDescent="0.3">
      <c r="A2669" t="s">
        <v>6062</v>
      </c>
      <c r="B2669" s="2">
        <v>45245</v>
      </c>
      <c r="C2669" s="2">
        <v>45245</v>
      </c>
      <c r="D2669" s="2"/>
      <c r="E2669" t="s">
        <v>951</v>
      </c>
      <c r="F2669" t="s">
        <v>952</v>
      </c>
      <c r="G2669" t="s">
        <v>942</v>
      </c>
      <c r="H2669" t="s">
        <v>951</v>
      </c>
      <c r="I2669" t="s">
        <v>1343</v>
      </c>
      <c r="J2669" t="s">
        <v>1344</v>
      </c>
      <c r="K2669" t="s">
        <v>955</v>
      </c>
      <c r="L2669">
        <v>2</v>
      </c>
      <c r="M2669" t="s">
        <v>77</v>
      </c>
      <c r="N2669">
        <v>22.96</v>
      </c>
      <c r="O2669">
        <v>16.91</v>
      </c>
      <c r="P2669" t="s">
        <v>78</v>
      </c>
      <c r="Q2669" s="94">
        <v>45281.627083333333</v>
      </c>
      <c r="R2669">
        <v>45.92</v>
      </c>
      <c r="S2669">
        <v>33.82</v>
      </c>
      <c r="T2669" t="str">
        <f>VLOOKUP(E2669,zamiana!A:B,2,0)</f>
        <v>ALSTOM (ex. BT) CZL</v>
      </c>
    </row>
    <row r="2670" spans="1:20" x14ac:dyDescent="0.3">
      <c r="A2670" t="s">
        <v>6062</v>
      </c>
      <c r="B2670" s="2">
        <v>45245</v>
      </c>
      <c r="C2670" s="2">
        <v>45245</v>
      </c>
      <c r="D2670" s="2"/>
      <c r="E2670" t="s">
        <v>951</v>
      </c>
      <c r="F2670" t="s">
        <v>952</v>
      </c>
      <c r="G2670" t="s">
        <v>942</v>
      </c>
      <c r="H2670" t="s">
        <v>951</v>
      </c>
      <c r="I2670" t="s">
        <v>1343</v>
      </c>
      <c r="J2670" t="s">
        <v>1344</v>
      </c>
      <c r="K2670" t="s">
        <v>955</v>
      </c>
      <c r="L2670">
        <v>2</v>
      </c>
      <c r="M2670" t="s">
        <v>77</v>
      </c>
      <c r="N2670">
        <v>22.96</v>
      </c>
      <c r="O2670">
        <v>16.91</v>
      </c>
      <c r="P2670" t="s">
        <v>78</v>
      </c>
      <c r="Q2670" s="94">
        <v>45281.627083333333</v>
      </c>
      <c r="R2670">
        <v>45.92</v>
      </c>
      <c r="S2670">
        <v>33.82</v>
      </c>
      <c r="T2670" t="str">
        <f>VLOOKUP(E2670,zamiana!A:B,2,0)</f>
        <v>ALSTOM (ex. BT) CZL</v>
      </c>
    </row>
    <row r="2671" spans="1:20" x14ac:dyDescent="0.3">
      <c r="A2671" t="s">
        <v>6062</v>
      </c>
      <c r="B2671" s="2">
        <v>45245</v>
      </c>
      <c r="C2671" s="2">
        <v>45245</v>
      </c>
      <c r="D2671" s="2"/>
      <c r="E2671" t="s">
        <v>951</v>
      </c>
      <c r="F2671" t="s">
        <v>952</v>
      </c>
      <c r="G2671" t="s">
        <v>942</v>
      </c>
      <c r="H2671" t="s">
        <v>951</v>
      </c>
      <c r="I2671" t="s">
        <v>1343</v>
      </c>
      <c r="J2671" t="s">
        <v>1344</v>
      </c>
      <c r="K2671" t="s">
        <v>955</v>
      </c>
      <c r="L2671">
        <v>2</v>
      </c>
      <c r="M2671" t="s">
        <v>77</v>
      </c>
      <c r="N2671">
        <v>22.96</v>
      </c>
      <c r="O2671">
        <v>16.91</v>
      </c>
      <c r="P2671" t="s">
        <v>78</v>
      </c>
      <c r="Q2671" s="94">
        <v>45281.627083333333</v>
      </c>
      <c r="R2671">
        <v>45.92</v>
      </c>
      <c r="S2671">
        <v>33.82</v>
      </c>
      <c r="T2671" t="str">
        <f>VLOOKUP(E2671,zamiana!A:B,2,0)</f>
        <v>ALSTOM (ex. BT) CZL</v>
      </c>
    </row>
    <row r="2672" spans="1:20" x14ac:dyDescent="0.3">
      <c r="A2672" t="s">
        <v>6062</v>
      </c>
      <c r="B2672" s="2">
        <v>45245</v>
      </c>
      <c r="C2672" s="2">
        <v>45245</v>
      </c>
      <c r="D2672" s="2"/>
      <c r="E2672" t="s">
        <v>951</v>
      </c>
      <c r="F2672" t="s">
        <v>952</v>
      </c>
      <c r="G2672" t="s">
        <v>942</v>
      </c>
      <c r="H2672" t="s">
        <v>951</v>
      </c>
      <c r="I2672" t="s">
        <v>1102</v>
      </c>
      <c r="J2672" t="s">
        <v>1103</v>
      </c>
      <c r="K2672" t="s">
        <v>955</v>
      </c>
      <c r="L2672">
        <v>5</v>
      </c>
      <c r="M2672" t="s">
        <v>77</v>
      </c>
      <c r="N2672">
        <v>9.8000000000000007</v>
      </c>
      <c r="O2672">
        <v>7.01</v>
      </c>
      <c r="P2672" t="s">
        <v>78</v>
      </c>
      <c r="Q2672" s="94">
        <v>45281.627083333333</v>
      </c>
      <c r="R2672">
        <v>49</v>
      </c>
      <c r="S2672">
        <v>35.049999999999997</v>
      </c>
      <c r="T2672" t="str">
        <f>VLOOKUP(E2672,zamiana!A:B,2,0)</f>
        <v>ALSTOM (ex. BT) CZL</v>
      </c>
    </row>
    <row r="2673" spans="1:20" x14ac:dyDescent="0.3">
      <c r="A2673" t="s">
        <v>6062</v>
      </c>
      <c r="B2673" s="2">
        <v>45245</v>
      </c>
      <c r="C2673" s="2">
        <v>45245</v>
      </c>
      <c r="D2673" s="2"/>
      <c r="E2673" t="s">
        <v>951</v>
      </c>
      <c r="F2673" t="s">
        <v>952</v>
      </c>
      <c r="G2673" t="s">
        <v>942</v>
      </c>
      <c r="H2673" t="s">
        <v>951</v>
      </c>
      <c r="I2673" t="s">
        <v>1597</v>
      </c>
      <c r="J2673" t="s">
        <v>1598</v>
      </c>
      <c r="K2673" t="s">
        <v>955</v>
      </c>
      <c r="L2673">
        <v>7</v>
      </c>
      <c r="M2673" t="s">
        <v>77</v>
      </c>
      <c r="N2673">
        <v>31.09</v>
      </c>
      <c r="O2673">
        <v>32.83</v>
      </c>
      <c r="P2673" t="s">
        <v>78</v>
      </c>
      <c r="Q2673" s="94">
        <v>45281.642361111109</v>
      </c>
      <c r="R2673">
        <v>217.63</v>
      </c>
      <c r="S2673">
        <v>229.81</v>
      </c>
      <c r="T2673" t="str">
        <f>VLOOKUP(E2673,zamiana!A:B,2,0)</f>
        <v>ALSTOM (ex. BT) CZL</v>
      </c>
    </row>
    <row r="2674" spans="1:20" x14ac:dyDescent="0.3">
      <c r="A2674" t="s">
        <v>6062</v>
      </c>
      <c r="B2674" s="2">
        <v>45245</v>
      </c>
      <c r="C2674" s="2">
        <v>45245</v>
      </c>
      <c r="D2674" s="2"/>
      <c r="E2674" t="s">
        <v>951</v>
      </c>
      <c r="F2674" t="s">
        <v>952</v>
      </c>
      <c r="G2674" t="s">
        <v>942</v>
      </c>
      <c r="H2674" t="s">
        <v>951</v>
      </c>
      <c r="I2674" t="s">
        <v>1272</v>
      </c>
      <c r="J2674" t="s">
        <v>1273</v>
      </c>
      <c r="K2674" t="s">
        <v>955</v>
      </c>
      <c r="L2674">
        <v>10</v>
      </c>
      <c r="M2674" t="s">
        <v>77</v>
      </c>
      <c r="N2674">
        <v>14.09</v>
      </c>
      <c r="O2674">
        <v>13.96</v>
      </c>
      <c r="P2674" t="s">
        <v>78</v>
      </c>
      <c r="Q2674" s="94">
        <v>45281.627083333333</v>
      </c>
      <c r="R2674">
        <v>140.9</v>
      </c>
      <c r="S2674">
        <v>139.6</v>
      </c>
      <c r="T2674" t="str">
        <f>VLOOKUP(E2674,zamiana!A:B,2,0)</f>
        <v>ALSTOM (ex. BT) CZL</v>
      </c>
    </row>
    <row r="2675" spans="1:20" x14ac:dyDescent="0.3">
      <c r="A2675" t="s">
        <v>6062</v>
      </c>
      <c r="B2675" s="2">
        <v>45245</v>
      </c>
      <c r="C2675" s="2">
        <v>45245</v>
      </c>
      <c r="D2675" s="2"/>
      <c r="E2675" t="s">
        <v>951</v>
      </c>
      <c r="F2675" t="s">
        <v>952</v>
      </c>
      <c r="G2675" t="s">
        <v>942</v>
      </c>
      <c r="H2675" t="s">
        <v>951</v>
      </c>
      <c r="I2675" t="s">
        <v>1272</v>
      </c>
      <c r="J2675" t="s">
        <v>1273</v>
      </c>
      <c r="K2675" t="s">
        <v>955</v>
      </c>
      <c r="L2675">
        <v>5</v>
      </c>
      <c r="M2675" t="s">
        <v>77</v>
      </c>
      <c r="N2675">
        <v>14.09</v>
      </c>
      <c r="O2675">
        <v>13.96</v>
      </c>
      <c r="P2675" t="s">
        <v>78</v>
      </c>
      <c r="Q2675" s="94">
        <v>45281.627083333333</v>
      </c>
      <c r="R2675">
        <v>70.45</v>
      </c>
      <c r="S2675">
        <v>69.8</v>
      </c>
      <c r="T2675" t="str">
        <f>VLOOKUP(E2675,zamiana!A:B,2,0)</f>
        <v>ALSTOM (ex. BT) CZL</v>
      </c>
    </row>
    <row r="2676" spans="1:20" x14ac:dyDescent="0.3">
      <c r="A2676" t="s">
        <v>6062</v>
      </c>
      <c r="B2676" s="2">
        <v>45245</v>
      </c>
      <c r="C2676" s="2">
        <v>45245</v>
      </c>
      <c r="D2676" s="2"/>
      <c r="E2676" t="s">
        <v>951</v>
      </c>
      <c r="F2676" t="s">
        <v>952</v>
      </c>
      <c r="G2676" t="s">
        <v>942</v>
      </c>
      <c r="H2676" t="s">
        <v>951</v>
      </c>
      <c r="I2676" t="s">
        <v>1790</v>
      </c>
      <c r="J2676" t="s">
        <v>1791</v>
      </c>
      <c r="K2676" t="s">
        <v>955</v>
      </c>
      <c r="L2676">
        <v>5</v>
      </c>
      <c r="M2676" t="s">
        <v>77</v>
      </c>
      <c r="N2676">
        <v>72.56</v>
      </c>
      <c r="O2676">
        <v>83.47</v>
      </c>
      <c r="P2676" t="s">
        <v>78</v>
      </c>
      <c r="Q2676" s="94">
        <v>45281.627083333333</v>
      </c>
      <c r="R2676">
        <v>362.8</v>
      </c>
      <c r="S2676">
        <v>417.35</v>
      </c>
      <c r="T2676" t="str">
        <f>VLOOKUP(E2676,zamiana!A:B,2,0)</f>
        <v>ALSTOM (ex. BT) CZL</v>
      </c>
    </row>
    <row r="2677" spans="1:20" x14ac:dyDescent="0.3">
      <c r="A2677" t="s">
        <v>6062</v>
      </c>
      <c r="B2677" s="2">
        <v>45245</v>
      </c>
      <c r="C2677" s="2">
        <v>45245</v>
      </c>
      <c r="D2677" s="2"/>
      <c r="E2677" t="s">
        <v>951</v>
      </c>
      <c r="F2677" t="s">
        <v>952</v>
      </c>
      <c r="G2677" t="s">
        <v>942</v>
      </c>
      <c r="H2677" t="s">
        <v>951</v>
      </c>
      <c r="I2677" t="s">
        <v>1424</v>
      </c>
      <c r="J2677" t="s">
        <v>1425</v>
      </c>
      <c r="K2677" t="s">
        <v>955</v>
      </c>
      <c r="L2677">
        <v>4</v>
      </c>
      <c r="M2677" t="s">
        <v>77</v>
      </c>
      <c r="N2677">
        <v>13.16</v>
      </c>
      <c r="O2677">
        <v>17</v>
      </c>
      <c r="P2677" t="s">
        <v>78</v>
      </c>
      <c r="Q2677" s="94">
        <v>45281.627083333333</v>
      </c>
      <c r="R2677">
        <v>52.64</v>
      </c>
      <c r="S2677">
        <v>68</v>
      </c>
      <c r="T2677" t="str">
        <f>VLOOKUP(E2677,zamiana!A:B,2,0)</f>
        <v>ALSTOM (ex. BT) CZL</v>
      </c>
    </row>
    <row r="2678" spans="1:20" x14ac:dyDescent="0.3">
      <c r="A2678" t="s">
        <v>6062</v>
      </c>
      <c r="B2678" s="2">
        <v>45245</v>
      </c>
      <c r="C2678" s="2">
        <v>45245</v>
      </c>
      <c r="D2678" s="2"/>
      <c r="E2678" t="s">
        <v>951</v>
      </c>
      <c r="F2678" t="s">
        <v>952</v>
      </c>
      <c r="G2678" t="s">
        <v>942</v>
      </c>
      <c r="H2678" t="s">
        <v>951</v>
      </c>
      <c r="I2678" t="s">
        <v>1424</v>
      </c>
      <c r="J2678" t="s">
        <v>1425</v>
      </c>
      <c r="K2678" t="s">
        <v>955</v>
      </c>
      <c r="L2678">
        <v>4</v>
      </c>
      <c r="M2678" t="s">
        <v>77</v>
      </c>
      <c r="N2678">
        <v>13.16</v>
      </c>
      <c r="O2678">
        <v>17</v>
      </c>
      <c r="P2678" t="s">
        <v>78</v>
      </c>
      <c r="Q2678" s="94">
        <v>45281.627083333333</v>
      </c>
      <c r="R2678">
        <v>52.64</v>
      </c>
      <c r="S2678">
        <v>68</v>
      </c>
      <c r="T2678" t="str">
        <f>VLOOKUP(E2678,zamiana!A:B,2,0)</f>
        <v>ALSTOM (ex. BT) CZL</v>
      </c>
    </row>
    <row r="2679" spans="1:20" x14ac:dyDescent="0.3">
      <c r="A2679" t="s">
        <v>6062</v>
      </c>
      <c r="B2679" s="2">
        <v>45245</v>
      </c>
      <c r="C2679" s="2">
        <v>45245</v>
      </c>
      <c r="D2679" s="2"/>
      <c r="E2679" t="s">
        <v>951</v>
      </c>
      <c r="F2679" t="s">
        <v>952</v>
      </c>
      <c r="G2679" t="s">
        <v>942</v>
      </c>
      <c r="H2679" t="s">
        <v>951</v>
      </c>
      <c r="I2679" t="s">
        <v>1424</v>
      </c>
      <c r="J2679" t="s">
        <v>1425</v>
      </c>
      <c r="K2679" t="s">
        <v>955</v>
      </c>
      <c r="L2679">
        <v>4</v>
      </c>
      <c r="M2679" t="s">
        <v>77</v>
      </c>
      <c r="N2679">
        <v>13.16</v>
      </c>
      <c r="O2679">
        <v>17</v>
      </c>
      <c r="P2679" t="s">
        <v>78</v>
      </c>
      <c r="Q2679" s="94">
        <v>45281.627083333333</v>
      </c>
      <c r="R2679">
        <v>52.64</v>
      </c>
      <c r="S2679">
        <v>68</v>
      </c>
      <c r="T2679" t="str">
        <f>VLOOKUP(E2679,zamiana!A:B,2,0)</f>
        <v>ALSTOM (ex. BT) CZL</v>
      </c>
    </row>
    <row r="2680" spans="1:20" x14ac:dyDescent="0.3">
      <c r="A2680" t="s">
        <v>6062</v>
      </c>
      <c r="B2680" s="2">
        <v>45245</v>
      </c>
      <c r="C2680" s="2">
        <v>45245</v>
      </c>
      <c r="D2680" s="2"/>
      <c r="E2680" t="s">
        <v>951</v>
      </c>
      <c r="F2680" t="s">
        <v>952</v>
      </c>
      <c r="G2680" t="s">
        <v>942</v>
      </c>
      <c r="H2680" t="s">
        <v>951</v>
      </c>
      <c r="I2680" t="s">
        <v>1424</v>
      </c>
      <c r="J2680" t="s">
        <v>1425</v>
      </c>
      <c r="K2680" t="s">
        <v>955</v>
      </c>
      <c r="L2680">
        <v>4</v>
      </c>
      <c r="M2680" t="s">
        <v>77</v>
      </c>
      <c r="N2680">
        <v>13.16</v>
      </c>
      <c r="O2680">
        <v>17</v>
      </c>
      <c r="P2680" t="s">
        <v>78</v>
      </c>
      <c r="Q2680" s="94">
        <v>45281.627083333333</v>
      </c>
      <c r="R2680">
        <v>52.64</v>
      </c>
      <c r="S2680">
        <v>68</v>
      </c>
      <c r="T2680" t="str">
        <f>VLOOKUP(E2680,zamiana!A:B,2,0)</f>
        <v>ALSTOM (ex. BT) CZL</v>
      </c>
    </row>
    <row r="2681" spans="1:20" x14ac:dyDescent="0.3">
      <c r="A2681" t="s">
        <v>6062</v>
      </c>
      <c r="B2681" s="2">
        <v>45245</v>
      </c>
      <c r="C2681" s="2">
        <v>45245</v>
      </c>
      <c r="D2681" s="2"/>
      <c r="E2681" t="s">
        <v>951</v>
      </c>
      <c r="F2681" t="s">
        <v>952</v>
      </c>
      <c r="G2681" t="s">
        <v>942</v>
      </c>
      <c r="H2681" t="s">
        <v>951</v>
      </c>
      <c r="I2681" t="s">
        <v>1223</v>
      </c>
      <c r="J2681" t="s">
        <v>1224</v>
      </c>
      <c r="K2681" t="s">
        <v>955</v>
      </c>
      <c r="L2681">
        <v>10</v>
      </c>
      <c r="M2681" t="s">
        <v>77</v>
      </c>
      <c r="N2681">
        <v>5.87</v>
      </c>
      <c r="O2681">
        <v>9.25</v>
      </c>
      <c r="P2681" t="s">
        <v>78</v>
      </c>
      <c r="Q2681" s="94">
        <v>45281.627083333333</v>
      </c>
      <c r="R2681">
        <v>58.7</v>
      </c>
      <c r="S2681">
        <v>92.5</v>
      </c>
      <c r="T2681" t="str">
        <f>VLOOKUP(E2681,zamiana!A:B,2,0)</f>
        <v>ALSTOM (ex. BT) CZL</v>
      </c>
    </row>
    <row r="2682" spans="1:20" x14ac:dyDescent="0.3">
      <c r="A2682" t="s">
        <v>6062</v>
      </c>
      <c r="B2682" s="2">
        <v>45245</v>
      </c>
      <c r="C2682" s="2">
        <v>45245</v>
      </c>
      <c r="D2682" s="2"/>
      <c r="E2682" t="s">
        <v>951</v>
      </c>
      <c r="F2682" t="s">
        <v>952</v>
      </c>
      <c r="G2682" t="s">
        <v>942</v>
      </c>
      <c r="H2682" t="s">
        <v>951</v>
      </c>
      <c r="I2682" t="s">
        <v>1223</v>
      </c>
      <c r="J2682" t="s">
        <v>1224</v>
      </c>
      <c r="K2682" t="s">
        <v>955</v>
      </c>
      <c r="L2682">
        <v>10</v>
      </c>
      <c r="M2682" t="s">
        <v>77</v>
      </c>
      <c r="N2682">
        <v>5.87</v>
      </c>
      <c r="O2682">
        <v>9.25</v>
      </c>
      <c r="P2682" t="s">
        <v>78</v>
      </c>
      <c r="Q2682" s="94">
        <v>45281.627083333333</v>
      </c>
      <c r="R2682">
        <v>58.7</v>
      </c>
      <c r="S2682">
        <v>92.5</v>
      </c>
      <c r="T2682" t="str">
        <f>VLOOKUP(E2682,zamiana!A:B,2,0)</f>
        <v>ALSTOM (ex. BT) CZL</v>
      </c>
    </row>
    <row r="2683" spans="1:20" x14ac:dyDescent="0.3">
      <c r="A2683" t="s">
        <v>6062</v>
      </c>
      <c r="B2683" s="2">
        <v>45245</v>
      </c>
      <c r="C2683" s="2">
        <v>45245</v>
      </c>
      <c r="D2683" s="2"/>
      <c r="E2683" t="s">
        <v>951</v>
      </c>
      <c r="F2683" t="s">
        <v>952</v>
      </c>
      <c r="G2683" t="s">
        <v>942</v>
      </c>
      <c r="H2683" t="s">
        <v>951</v>
      </c>
      <c r="I2683" t="s">
        <v>1223</v>
      </c>
      <c r="J2683" t="s">
        <v>1224</v>
      </c>
      <c r="K2683" t="s">
        <v>955</v>
      </c>
      <c r="L2683">
        <v>12</v>
      </c>
      <c r="M2683" t="s">
        <v>77</v>
      </c>
      <c r="N2683">
        <v>5.87</v>
      </c>
      <c r="O2683">
        <v>9.25</v>
      </c>
      <c r="P2683" t="s">
        <v>78</v>
      </c>
      <c r="Q2683" s="94">
        <v>45281.627083333333</v>
      </c>
      <c r="R2683">
        <v>70.44</v>
      </c>
      <c r="S2683">
        <v>111</v>
      </c>
      <c r="T2683" t="str">
        <f>VLOOKUP(E2683,zamiana!A:B,2,0)</f>
        <v>ALSTOM (ex. BT) CZL</v>
      </c>
    </row>
    <row r="2684" spans="1:20" x14ac:dyDescent="0.3">
      <c r="A2684" t="s">
        <v>6062</v>
      </c>
      <c r="B2684" s="2">
        <v>45245</v>
      </c>
      <c r="C2684" s="2">
        <v>45245</v>
      </c>
      <c r="D2684" s="2"/>
      <c r="E2684" t="s">
        <v>951</v>
      </c>
      <c r="F2684" t="s">
        <v>952</v>
      </c>
      <c r="G2684" t="s">
        <v>942</v>
      </c>
      <c r="H2684" t="s">
        <v>951</v>
      </c>
      <c r="I2684" t="s">
        <v>1223</v>
      </c>
      <c r="J2684" t="s">
        <v>1224</v>
      </c>
      <c r="K2684" t="s">
        <v>955</v>
      </c>
      <c r="L2684">
        <v>12</v>
      </c>
      <c r="M2684" t="s">
        <v>77</v>
      </c>
      <c r="N2684">
        <v>5.87</v>
      </c>
      <c r="O2684">
        <v>9.25</v>
      </c>
      <c r="P2684" t="s">
        <v>78</v>
      </c>
      <c r="Q2684" s="94">
        <v>45281.627083333333</v>
      </c>
      <c r="R2684">
        <v>70.44</v>
      </c>
      <c r="S2684">
        <v>111</v>
      </c>
      <c r="T2684" t="str">
        <f>VLOOKUP(E2684,zamiana!A:B,2,0)</f>
        <v>ALSTOM (ex. BT) CZL</v>
      </c>
    </row>
    <row r="2685" spans="1:20" x14ac:dyDescent="0.3">
      <c r="A2685" t="s">
        <v>6062</v>
      </c>
      <c r="B2685" s="2">
        <v>45245</v>
      </c>
      <c r="C2685" s="2">
        <v>45245</v>
      </c>
      <c r="D2685" s="2"/>
      <c r="E2685" t="s">
        <v>951</v>
      </c>
      <c r="F2685" t="s">
        <v>952</v>
      </c>
      <c r="G2685" t="s">
        <v>942</v>
      </c>
      <c r="H2685" t="s">
        <v>951</v>
      </c>
      <c r="I2685" t="s">
        <v>1223</v>
      </c>
      <c r="J2685" t="s">
        <v>1224</v>
      </c>
      <c r="K2685" t="s">
        <v>955</v>
      </c>
      <c r="L2685">
        <v>5</v>
      </c>
      <c r="M2685" t="s">
        <v>77</v>
      </c>
      <c r="N2685">
        <v>5.87</v>
      </c>
      <c r="O2685">
        <v>9.25</v>
      </c>
      <c r="P2685" t="s">
        <v>78</v>
      </c>
      <c r="Q2685" s="94">
        <v>45281.627083333333</v>
      </c>
      <c r="R2685">
        <v>29.35</v>
      </c>
      <c r="S2685">
        <v>46.25</v>
      </c>
      <c r="T2685" t="str">
        <f>VLOOKUP(E2685,zamiana!A:B,2,0)</f>
        <v>ALSTOM (ex. BT) CZL</v>
      </c>
    </row>
    <row r="2686" spans="1:20" x14ac:dyDescent="0.3">
      <c r="A2686" t="s">
        <v>6062</v>
      </c>
      <c r="B2686" s="2">
        <v>45245</v>
      </c>
      <c r="C2686" s="2">
        <v>45245</v>
      </c>
      <c r="D2686" s="2"/>
      <c r="E2686" t="s">
        <v>951</v>
      </c>
      <c r="F2686" t="s">
        <v>952</v>
      </c>
      <c r="G2686" t="s">
        <v>942</v>
      </c>
      <c r="H2686" t="s">
        <v>951</v>
      </c>
      <c r="I2686" t="s">
        <v>1223</v>
      </c>
      <c r="J2686" t="s">
        <v>1224</v>
      </c>
      <c r="K2686" t="s">
        <v>955</v>
      </c>
      <c r="L2686">
        <v>5</v>
      </c>
      <c r="M2686" t="s">
        <v>77</v>
      </c>
      <c r="N2686">
        <v>5.87</v>
      </c>
      <c r="O2686">
        <v>9.25</v>
      </c>
      <c r="P2686" t="s">
        <v>78</v>
      </c>
      <c r="Q2686" s="94">
        <v>45281.627083333333</v>
      </c>
      <c r="R2686">
        <v>29.35</v>
      </c>
      <c r="S2686">
        <v>46.25</v>
      </c>
      <c r="T2686" t="str">
        <f>VLOOKUP(E2686,zamiana!A:B,2,0)</f>
        <v>ALSTOM (ex. BT) CZL</v>
      </c>
    </row>
    <row r="2687" spans="1:20" x14ac:dyDescent="0.3">
      <c r="A2687" t="s">
        <v>6062</v>
      </c>
      <c r="B2687" s="2">
        <v>45245</v>
      </c>
      <c r="C2687" s="2">
        <v>45245</v>
      </c>
      <c r="D2687" s="2"/>
      <c r="E2687" t="s">
        <v>951</v>
      </c>
      <c r="F2687" t="s">
        <v>952</v>
      </c>
      <c r="G2687" t="s">
        <v>942</v>
      </c>
      <c r="H2687" t="s">
        <v>951</v>
      </c>
      <c r="I2687" t="s">
        <v>1223</v>
      </c>
      <c r="J2687" t="s">
        <v>1224</v>
      </c>
      <c r="K2687" t="s">
        <v>955</v>
      </c>
      <c r="L2687">
        <v>10</v>
      </c>
      <c r="M2687" t="s">
        <v>77</v>
      </c>
      <c r="N2687">
        <v>5.87</v>
      </c>
      <c r="O2687">
        <v>9.25</v>
      </c>
      <c r="P2687" t="s">
        <v>78</v>
      </c>
      <c r="Q2687" s="94">
        <v>45281.627083333333</v>
      </c>
      <c r="R2687">
        <v>58.7</v>
      </c>
      <c r="S2687">
        <v>92.5</v>
      </c>
      <c r="T2687" t="str">
        <f>VLOOKUP(E2687,zamiana!A:B,2,0)</f>
        <v>ALSTOM (ex. BT) CZL</v>
      </c>
    </row>
    <row r="2688" spans="1:20" x14ac:dyDescent="0.3">
      <c r="A2688" t="s">
        <v>6062</v>
      </c>
      <c r="B2688" s="2">
        <v>45245</v>
      </c>
      <c r="C2688" s="2">
        <v>45245</v>
      </c>
      <c r="D2688" s="2"/>
      <c r="E2688" t="s">
        <v>951</v>
      </c>
      <c r="F2688" t="s">
        <v>952</v>
      </c>
      <c r="G2688" t="s">
        <v>942</v>
      </c>
      <c r="H2688" t="s">
        <v>951</v>
      </c>
      <c r="I2688" t="s">
        <v>1223</v>
      </c>
      <c r="J2688" t="s">
        <v>1224</v>
      </c>
      <c r="K2688" t="s">
        <v>955</v>
      </c>
      <c r="L2688">
        <v>10</v>
      </c>
      <c r="M2688" t="s">
        <v>77</v>
      </c>
      <c r="N2688">
        <v>5.87</v>
      </c>
      <c r="O2688">
        <v>9.25</v>
      </c>
      <c r="P2688" t="s">
        <v>78</v>
      </c>
      <c r="Q2688" s="94">
        <v>45281.627083333333</v>
      </c>
      <c r="R2688">
        <v>58.7</v>
      </c>
      <c r="S2688">
        <v>92.5</v>
      </c>
      <c r="T2688" t="str">
        <f>VLOOKUP(E2688,zamiana!A:B,2,0)</f>
        <v>ALSTOM (ex. BT) CZL</v>
      </c>
    </row>
    <row r="2689" spans="1:20" x14ac:dyDescent="0.3">
      <c r="A2689" t="s">
        <v>6062</v>
      </c>
      <c r="B2689" s="2">
        <v>45245</v>
      </c>
      <c r="C2689" s="2">
        <v>45245</v>
      </c>
      <c r="D2689" s="2"/>
      <c r="E2689" t="s">
        <v>951</v>
      </c>
      <c r="F2689" t="s">
        <v>952</v>
      </c>
      <c r="G2689" t="s">
        <v>942</v>
      </c>
      <c r="H2689" t="s">
        <v>951</v>
      </c>
      <c r="I2689" t="s">
        <v>1223</v>
      </c>
      <c r="J2689" t="s">
        <v>1224</v>
      </c>
      <c r="K2689" t="s">
        <v>955</v>
      </c>
      <c r="L2689">
        <v>12</v>
      </c>
      <c r="M2689" t="s">
        <v>77</v>
      </c>
      <c r="N2689">
        <v>5.87</v>
      </c>
      <c r="O2689">
        <v>9.25</v>
      </c>
      <c r="P2689" t="s">
        <v>78</v>
      </c>
      <c r="Q2689" s="94">
        <v>45281.627083333333</v>
      </c>
      <c r="R2689">
        <v>70.44</v>
      </c>
      <c r="S2689">
        <v>111</v>
      </c>
      <c r="T2689" t="str">
        <f>VLOOKUP(E2689,zamiana!A:B,2,0)</f>
        <v>ALSTOM (ex. BT) CZL</v>
      </c>
    </row>
    <row r="2690" spans="1:20" x14ac:dyDescent="0.3">
      <c r="A2690" t="s">
        <v>6062</v>
      </c>
      <c r="B2690" s="2">
        <v>45245</v>
      </c>
      <c r="C2690" s="2">
        <v>45245</v>
      </c>
      <c r="D2690" s="2"/>
      <c r="E2690" t="s">
        <v>951</v>
      </c>
      <c r="F2690" t="s">
        <v>952</v>
      </c>
      <c r="G2690" t="s">
        <v>942</v>
      </c>
      <c r="H2690" t="s">
        <v>951</v>
      </c>
      <c r="I2690" t="s">
        <v>1223</v>
      </c>
      <c r="J2690" t="s">
        <v>1224</v>
      </c>
      <c r="K2690" t="s">
        <v>955</v>
      </c>
      <c r="L2690">
        <v>12</v>
      </c>
      <c r="M2690" t="s">
        <v>77</v>
      </c>
      <c r="N2690">
        <v>5.87</v>
      </c>
      <c r="O2690">
        <v>9.25</v>
      </c>
      <c r="P2690" t="s">
        <v>78</v>
      </c>
      <c r="Q2690" s="94">
        <v>45281.627083333333</v>
      </c>
      <c r="R2690">
        <v>70.44</v>
      </c>
      <c r="S2690">
        <v>111</v>
      </c>
      <c r="T2690" t="str">
        <f>VLOOKUP(E2690,zamiana!A:B,2,0)</f>
        <v>ALSTOM (ex. BT) CZL</v>
      </c>
    </row>
    <row r="2691" spans="1:20" x14ac:dyDescent="0.3">
      <c r="A2691" t="s">
        <v>6062</v>
      </c>
      <c r="B2691" s="2">
        <v>45245</v>
      </c>
      <c r="C2691" s="2">
        <v>45245</v>
      </c>
      <c r="D2691" s="2"/>
      <c r="E2691" t="s">
        <v>951</v>
      </c>
      <c r="F2691" t="s">
        <v>952</v>
      </c>
      <c r="G2691" t="s">
        <v>942</v>
      </c>
      <c r="H2691" t="s">
        <v>951</v>
      </c>
      <c r="I2691" t="s">
        <v>1077</v>
      </c>
      <c r="J2691" t="s">
        <v>1078</v>
      </c>
      <c r="K2691" t="s">
        <v>955</v>
      </c>
      <c r="L2691">
        <v>21</v>
      </c>
      <c r="M2691" t="s">
        <v>77</v>
      </c>
      <c r="N2691">
        <v>6.05</v>
      </c>
      <c r="O2691">
        <v>6.55</v>
      </c>
      <c r="P2691" t="s">
        <v>78</v>
      </c>
      <c r="Q2691" s="94">
        <v>45281.627083333333</v>
      </c>
      <c r="R2691">
        <v>127.05</v>
      </c>
      <c r="S2691">
        <v>137.55000000000001</v>
      </c>
      <c r="T2691" t="str">
        <f>VLOOKUP(E2691,zamiana!A:B,2,0)</f>
        <v>ALSTOM (ex. BT) CZL</v>
      </c>
    </row>
    <row r="2692" spans="1:20" x14ac:dyDescent="0.3">
      <c r="A2692" t="s">
        <v>6062</v>
      </c>
      <c r="B2692" s="2">
        <v>45245</v>
      </c>
      <c r="C2692" s="2">
        <v>45245</v>
      </c>
      <c r="D2692" s="2"/>
      <c r="E2692" t="s">
        <v>951</v>
      </c>
      <c r="F2692" t="s">
        <v>952</v>
      </c>
      <c r="G2692" t="s">
        <v>942</v>
      </c>
      <c r="H2692" t="s">
        <v>951</v>
      </c>
      <c r="I2692" t="s">
        <v>1245</v>
      </c>
      <c r="J2692" t="s">
        <v>1246</v>
      </c>
      <c r="K2692" t="s">
        <v>955</v>
      </c>
      <c r="L2692">
        <v>4</v>
      </c>
      <c r="M2692" t="s">
        <v>77</v>
      </c>
      <c r="N2692">
        <v>14.35</v>
      </c>
      <c r="O2692">
        <v>12.32</v>
      </c>
      <c r="P2692" t="s">
        <v>78</v>
      </c>
      <c r="Q2692" s="94">
        <v>45281.627083333333</v>
      </c>
      <c r="R2692">
        <v>57.4</v>
      </c>
      <c r="S2692">
        <v>49.28</v>
      </c>
      <c r="T2692" t="str">
        <f>VLOOKUP(E2692,zamiana!A:B,2,0)</f>
        <v>ALSTOM (ex. BT) CZL</v>
      </c>
    </row>
    <row r="2693" spans="1:20" x14ac:dyDescent="0.3">
      <c r="A2693" t="s">
        <v>6062</v>
      </c>
      <c r="B2693" s="2">
        <v>45245</v>
      </c>
      <c r="C2693" s="2">
        <v>45245</v>
      </c>
      <c r="D2693" s="2"/>
      <c r="E2693" t="s">
        <v>951</v>
      </c>
      <c r="F2693" t="s">
        <v>952</v>
      </c>
      <c r="G2693" t="s">
        <v>942</v>
      </c>
      <c r="H2693" t="s">
        <v>951</v>
      </c>
      <c r="I2693" t="s">
        <v>1245</v>
      </c>
      <c r="J2693" t="s">
        <v>1246</v>
      </c>
      <c r="K2693" t="s">
        <v>955</v>
      </c>
      <c r="L2693">
        <v>4</v>
      </c>
      <c r="M2693" t="s">
        <v>77</v>
      </c>
      <c r="N2693">
        <v>14.35</v>
      </c>
      <c r="O2693">
        <v>12.32</v>
      </c>
      <c r="P2693" t="s">
        <v>78</v>
      </c>
      <c r="Q2693" s="94">
        <v>45281.627083333333</v>
      </c>
      <c r="R2693">
        <v>57.4</v>
      </c>
      <c r="S2693">
        <v>49.28</v>
      </c>
      <c r="T2693" t="str">
        <f>VLOOKUP(E2693,zamiana!A:B,2,0)</f>
        <v>ALSTOM (ex. BT) CZL</v>
      </c>
    </row>
    <row r="2694" spans="1:20" x14ac:dyDescent="0.3">
      <c r="A2694" t="s">
        <v>6062</v>
      </c>
      <c r="B2694" s="2">
        <v>45245</v>
      </c>
      <c r="C2694" s="2">
        <v>45245</v>
      </c>
      <c r="D2694" s="2"/>
      <c r="E2694" t="s">
        <v>951</v>
      </c>
      <c r="F2694" t="s">
        <v>952</v>
      </c>
      <c r="G2694" t="s">
        <v>942</v>
      </c>
      <c r="H2694" t="s">
        <v>951</v>
      </c>
      <c r="I2694" t="s">
        <v>1245</v>
      </c>
      <c r="J2694" t="s">
        <v>1246</v>
      </c>
      <c r="K2694" t="s">
        <v>955</v>
      </c>
      <c r="L2694">
        <v>1</v>
      </c>
      <c r="M2694" t="s">
        <v>77</v>
      </c>
      <c r="N2694">
        <v>14.35</v>
      </c>
      <c r="O2694">
        <v>12.32</v>
      </c>
      <c r="P2694" t="s">
        <v>78</v>
      </c>
      <c r="Q2694" s="94">
        <v>45281.627083333333</v>
      </c>
      <c r="R2694">
        <v>14.35</v>
      </c>
      <c r="S2694">
        <v>12.32</v>
      </c>
      <c r="T2694" t="str">
        <f>VLOOKUP(E2694,zamiana!A:B,2,0)</f>
        <v>ALSTOM (ex. BT) CZL</v>
      </c>
    </row>
    <row r="2695" spans="1:20" x14ac:dyDescent="0.3">
      <c r="A2695" t="s">
        <v>6062</v>
      </c>
      <c r="B2695" s="2">
        <v>45245</v>
      </c>
      <c r="C2695" s="2">
        <v>45245</v>
      </c>
      <c r="D2695" s="2"/>
      <c r="E2695" t="s">
        <v>951</v>
      </c>
      <c r="F2695" t="s">
        <v>952</v>
      </c>
      <c r="G2695" t="s">
        <v>942</v>
      </c>
      <c r="H2695" t="s">
        <v>951</v>
      </c>
      <c r="I2695" t="s">
        <v>1245</v>
      </c>
      <c r="J2695" t="s">
        <v>1246</v>
      </c>
      <c r="K2695" t="s">
        <v>955</v>
      </c>
      <c r="L2695">
        <v>1</v>
      </c>
      <c r="M2695" t="s">
        <v>77</v>
      </c>
      <c r="N2695">
        <v>14.35</v>
      </c>
      <c r="O2695">
        <v>12.32</v>
      </c>
      <c r="P2695" t="s">
        <v>78</v>
      </c>
      <c r="Q2695" s="94">
        <v>45281.627083333333</v>
      </c>
      <c r="R2695">
        <v>14.35</v>
      </c>
      <c r="S2695">
        <v>12.32</v>
      </c>
      <c r="T2695" t="str">
        <f>VLOOKUP(E2695,zamiana!A:B,2,0)</f>
        <v>ALSTOM (ex. BT) CZL</v>
      </c>
    </row>
    <row r="2696" spans="1:20" x14ac:dyDescent="0.3">
      <c r="A2696" t="s">
        <v>6062</v>
      </c>
      <c r="B2696" s="2">
        <v>45245</v>
      </c>
      <c r="C2696" s="2">
        <v>45245</v>
      </c>
      <c r="D2696" s="2"/>
      <c r="E2696" t="s">
        <v>951</v>
      </c>
      <c r="F2696" t="s">
        <v>952</v>
      </c>
      <c r="G2696" t="s">
        <v>942</v>
      </c>
      <c r="H2696" t="s">
        <v>951</v>
      </c>
      <c r="I2696" t="s">
        <v>1245</v>
      </c>
      <c r="J2696" t="s">
        <v>1246</v>
      </c>
      <c r="K2696" t="s">
        <v>955</v>
      </c>
      <c r="L2696">
        <v>2</v>
      </c>
      <c r="M2696" t="s">
        <v>77</v>
      </c>
      <c r="N2696">
        <v>14.35</v>
      </c>
      <c r="O2696">
        <v>12.32</v>
      </c>
      <c r="P2696" t="s">
        <v>78</v>
      </c>
      <c r="Q2696" s="94">
        <v>45281.627083333333</v>
      </c>
      <c r="R2696">
        <v>28.7</v>
      </c>
      <c r="S2696">
        <v>24.64</v>
      </c>
      <c r="T2696" t="str">
        <f>VLOOKUP(E2696,zamiana!A:B,2,0)</f>
        <v>ALSTOM (ex. BT) CZL</v>
      </c>
    </row>
    <row r="2697" spans="1:20" x14ac:dyDescent="0.3">
      <c r="A2697" t="s">
        <v>6062</v>
      </c>
      <c r="B2697" s="2">
        <v>45245</v>
      </c>
      <c r="C2697" s="2">
        <v>45245</v>
      </c>
      <c r="D2697" s="2"/>
      <c r="E2697" t="s">
        <v>951</v>
      </c>
      <c r="F2697" t="s">
        <v>952</v>
      </c>
      <c r="G2697" t="s">
        <v>942</v>
      </c>
      <c r="H2697" t="s">
        <v>951</v>
      </c>
      <c r="I2697" t="s">
        <v>1245</v>
      </c>
      <c r="J2697" t="s">
        <v>1246</v>
      </c>
      <c r="K2697" t="s">
        <v>955</v>
      </c>
      <c r="L2697">
        <v>2</v>
      </c>
      <c r="M2697" t="s">
        <v>77</v>
      </c>
      <c r="N2697">
        <v>14.35</v>
      </c>
      <c r="O2697">
        <v>12.32</v>
      </c>
      <c r="P2697" t="s">
        <v>78</v>
      </c>
      <c r="Q2697" s="94">
        <v>45281.627083333333</v>
      </c>
      <c r="R2697">
        <v>28.7</v>
      </c>
      <c r="S2697">
        <v>24.64</v>
      </c>
      <c r="T2697" t="str">
        <f>VLOOKUP(E2697,zamiana!A:B,2,0)</f>
        <v>ALSTOM (ex. BT) CZL</v>
      </c>
    </row>
    <row r="2698" spans="1:20" x14ac:dyDescent="0.3">
      <c r="A2698" t="s">
        <v>6062</v>
      </c>
      <c r="B2698" s="2">
        <v>45245</v>
      </c>
      <c r="C2698" s="2">
        <v>45245</v>
      </c>
      <c r="D2698" s="2"/>
      <c r="E2698" t="s">
        <v>951</v>
      </c>
      <c r="F2698" t="s">
        <v>952</v>
      </c>
      <c r="G2698" t="s">
        <v>942</v>
      </c>
      <c r="H2698" t="s">
        <v>951</v>
      </c>
      <c r="I2698" t="s">
        <v>1155</v>
      </c>
      <c r="J2698" t="s">
        <v>1156</v>
      </c>
      <c r="K2698" t="s">
        <v>955</v>
      </c>
      <c r="L2698">
        <v>4</v>
      </c>
      <c r="M2698" t="s">
        <v>77</v>
      </c>
      <c r="N2698">
        <v>11.79</v>
      </c>
      <c r="O2698">
        <v>10.48</v>
      </c>
      <c r="P2698" t="s">
        <v>78</v>
      </c>
      <c r="Q2698" s="94">
        <v>45281.654166666667</v>
      </c>
      <c r="R2698">
        <v>47.16</v>
      </c>
      <c r="S2698">
        <v>41.92</v>
      </c>
      <c r="T2698" t="str">
        <f>VLOOKUP(E2698,zamiana!A:B,2,0)</f>
        <v>ALSTOM (ex. BT) CZL</v>
      </c>
    </row>
    <row r="2699" spans="1:20" x14ac:dyDescent="0.3">
      <c r="A2699" t="s">
        <v>6062</v>
      </c>
      <c r="B2699" s="2">
        <v>45245</v>
      </c>
      <c r="C2699" s="2">
        <v>45245</v>
      </c>
      <c r="D2699" s="2"/>
      <c r="E2699" t="s">
        <v>951</v>
      </c>
      <c r="F2699" t="s">
        <v>952</v>
      </c>
      <c r="G2699" t="s">
        <v>942</v>
      </c>
      <c r="H2699" t="s">
        <v>951</v>
      </c>
      <c r="I2699" t="s">
        <v>1155</v>
      </c>
      <c r="J2699" t="s">
        <v>1156</v>
      </c>
      <c r="K2699" t="s">
        <v>955</v>
      </c>
      <c r="L2699">
        <v>4</v>
      </c>
      <c r="M2699" t="s">
        <v>77</v>
      </c>
      <c r="N2699">
        <v>11.79</v>
      </c>
      <c r="O2699">
        <v>10.48</v>
      </c>
      <c r="P2699" t="s">
        <v>78</v>
      </c>
      <c r="Q2699" s="94">
        <v>45281.654166666667</v>
      </c>
      <c r="R2699">
        <v>47.16</v>
      </c>
      <c r="S2699">
        <v>41.92</v>
      </c>
      <c r="T2699" t="str">
        <f>VLOOKUP(E2699,zamiana!A:B,2,0)</f>
        <v>ALSTOM (ex. BT) CZL</v>
      </c>
    </row>
    <row r="2700" spans="1:20" x14ac:dyDescent="0.3">
      <c r="A2700" t="s">
        <v>6062</v>
      </c>
      <c r="B2700" s="2">
        <v>45245</v>
      </c>
      <c r="C2700" s="2">
        <v>45245</v>
      </c>
      <c r="D2700" s="2"/>
      <c r="E2700" t="s">
        <v>951</v>
      </c>
      <c r="F2700" t="s">
        <v>952</v>
      </c>
      <c r="G2700" t="s">
        <v>942</v>
      </c>
      <c r="H2700" t="s">
        <v>951</v>
      </c>
      <c r="I2700" t="s">
        <v>1155</v>
      </c>
      <c r="J2700" t="s">
        <v>1156</v>
      </c>
      <c r="K2700" t="s">
        <v>955</v>
      </c>
      <c r="L2700">
        <v>2</v>
      </c>
      <c r="M2700" t="s">
        <v>77</v>
      </c>
      <c r="N2700">
        <v>11.79</v>
      </c>
      <c r="O2700">
        <v>10.48</v>
      </c>
      <c r="P2700" t="s">
        <v>78</v>
      </c>
      <c r="Q2700" s="94">
        <v>45281.654166666667</v>
      </c>
      <c r="R2700">
        <v>23.58</v>
      </c>
      <c r="S2700">
        <v>20.96</v>
      </c>
      <c r="T2700" t="str">
        <f>VLOOKUP(E2700,zamiana!A:B,2,0)</f>
        <v>ALSTOM (ex. BT) CZL</v>
      </c>
    </row>
    <row r="2701" spans="1:20" x14ac:dyDescent="0.3">
      <c r="A2701" t="s">
        <v>6062</v>
      </c>
      <c r="B2701" s="2">
        <v>45245</v>
      </c>
      <c r="C2701" s="2">
        <v>45245</v>
      </c>
      <c r="D2701" s="2"/>
      <c r="E2701" t="s">
        <v>951</v>
      </c>
      <c r="F2701" t="s">
        <v>952</v>
      </c>
      <c r="G2701" t="s">
        <v>942</v>
      </c>
      <c r="H2701" t="s">
        <v>951</v>
      </c>
      <c r="I2701" t="s">
        <v>1155</v>
      </c>
      <c r="J2701" t="s">
        <v>1156</v>
      </c>
      <c r="K2701" t="s">
        <v>955</v>
      </c>
      <c r="L2701">
        <v>2</v>
      </c>
      <c r="M2701" t="s">
        <v>77</v>
      </c>
      <c r="N2701">
        <v>11.79</v>
      </c>
      <c r="O2701">
        <v>10.48</v>
      </c>
      <c r="P2701" t="s">
        <v>78</v>
      </c>
      <c r="Q2701" s="94">
        <v>45281.654166666667</v>
      </c>
      <c r="R2701">
        <v>23.58</v>
      </c>
      <c r="S2701">
        <v>20.96</v>
      </c>
      <c r="T2701" t="str">
        <f>VLOOKUP(E2701,zamiana!A:B,2,0)</f>
        <v>ALSTOM (ex. BT) CZL</v>
      </c>
    </row>
    <row r="2702" spans="1:20" x14ac:dyDescent="0.3">
      <c r="A2702" t="s">
        <v>6062</v>
      </c>
      <c r="B2702" s="2">
        <v>45245</v>
      </c>
      <c r="C2702" s="2">
        <v>45245</v>
      </c>
      <c r="D2702" s="2"/>
      <c r="E2702" t="s">
        <v>951</v>
      </c>
      <c r="F2702" t="s">
        <v>952</v>
      </c>
      <c r="G2702" t="s">
        <v>942</v>
      </c>
      <c r="H2702" t="s">
        <v>951</v>
      </c>
      <c r="I2702" t="s">
        <v>1155</v>
      </c>
      <c r="J2702" t="s">
        <v>1156</v>
      </c>
      <c r="K2702" t="s">
        <v>955</v>
      </c>
      <c r="L2702">
        <v>4</v>
      </c>
      <c r="M2702" t="s">
        <v>77</v>
      </c>
      <c r="N2702">
        <v>11.79</v>
      </c>
      <c r="O2702">
        <v>10.48</v>
      </c>
      <c r="P2702" t="s">
        <v>78</v>
      </c>
      <c r="Q2702" s="94">
        <v>45281.654166666667</v>
      </c>
      <c r="R2702">
        <v>47.16</v>
      </c>
      <c r="S2702">
        <v>41.92</v>
      </c>
      <c r="T2702" t="str">
        <f>VLOOKUP(E2702,zamiana!A:B,2,0)</f>
        <v>ALSTOM (ex. BT) CZL</v>
      </c>
    </row>
    <row r="2703" spans="1:20" x14ac:dyDescent="0.3">
      <c r="A2703" t="s">
        <v>6062</v>
      </c>
      <c r="B2703" s="2">
        <v>45245</v>
      </c>
      <c r="C2703" s="2">
        <v>45245</v>
      </c>
      <c r="D2703" s="2"/>
      <c r="E2703" t="s">
        <v>951</v>
      </c>
      <c r="F2703" t="s">
        <v>952</v>
      </c>
      <c r="G2703" t="s">
        <v>942</v>
      </c>
      <c r="H2703" t="s">
        <v>951</v>
      </c>
      <c r="I2703" t="s">
        <v>1155</v>
      </c>
      <c r="J2703" t="s">
        <v>1156</v>
      </c>
      <c r="K2703" t="s">
        <v>955</v>
      </c>
      <c r="L2703">
        <v>4</v>
      </c>
      <c r="M2703" t="s">
        <v>77</v>
      </c>
      <c r="N2703">
        <v>11.79</v>
      </c>
      <c r="O2703">
        <v>10.48</v>
      </c>
      <c r="P2703" t="s">
        <v>78</v>
      </c>
      <c r="Q2703" s="94">
        <v>45281.654166666667</v>
      </c>
      <c r="R2703">
        <v>47.16</v>
      </c>
      <c r="S2703">
        <v>41.92</v>
      </c>
      <c r="T2703" t="str">
        <f>VLOOKUP(E2703,zamiana!A:B,2,0)</f>
        <v>ALSTOM (ex. BT) CZL</v>
      </c>
    </row>
    <row r="2704" spans="1:20" x14ac:dyDescent="0.3">
      <c r="A2704" t="s">
        <v>6062</v>
      </c>
      <c r="B2704" s="2">
        <v>45245</v>
      </c>
      <c r="C2704" s="2">
        <v>45245</v>
      </c>
      <c r="D2704" s="2"/>
      <c r="E2704" t="s">
        <v>951</v>
      </c>
      <c r="F2704" t="s">
        <v>952</v>
      </c>
      <c r="G2704" t="s">
        <v>942</v>
      </c>
      <c r="H2704" t="s">
        <v>951</v>
      </c>
      <c r="I2704" t="s">
        <v>1719</v>
      </c>
      <c r="J2704" t="s">
        <v>1720</v>
      </c>
      <c r="K2704" t="s">
        <v>955</v>
      </c>
      <c r="L2704">
        <v>1</v>
      </c>
      <c r="M2704" t="s">
        <v>77</v>
      </c>
      <c r="N2704">
        <v>82.41</v>
      </c>
      <c r="O2704">
        <v>49.56</v>
      </c>
      <c r="P2704" t="s">
        <v>78</v>
      </c>
      <c r="Q2704" s="94">
        <v>45281.627083333333</v>
      </c>
      <c r="R2704">
        <v>82.41</v>
      </c>
      <c r="S2704">
        <v>49.56</v>
      </c>
      <c r="T2704" t="str">
        <f>VLOOKUP(E2704,zamiana!A:B,2,0)</f>
        <v>ALSTOM (ex. BT) CZL</v>
      </c>
    </row>
    <row r="2705" spans="1:20" x14ac:dyDescent="0.3">
      <c r="A2705" t="s">
        <v>6062</v>
      </c>
      <c r="B2705" s="2">
        <v>45245</v>
      </c>
      <c r="C2705" s="2">
        <v>45245</v>
      </c>
      <c r="D2705" s="2"/>
      <c r="E2705" t="s">
        <v>951</v>
      </c>
      <c r="F2705" t="s">
        <v>952</v>
      </c>
      <c r="G2705" t="s">
        <v>942</v>
      </c>
      <c r="H2705" t="s">
        <v>951</v>
      </c>
      <c r="I2705" t="s">
        <v>1616</v>
      </c>
      <c r="J2705" t="s">
        <v>1617</v>
      </c>
      <c r="K2705" t="s">
        <v>955</v>
      </c>
      <c r="L2705">
        <v>2</v>
      </c>
      <c r="M2705" t="s">
        <v>77</v>
      </c>
      <c r="N2705">
        <v>46.24</v>
      </c>
      <c r="O2705">
        <v>33.01</v>
      </c>
      <c r="P2705" t="s">
        <v>78</v>
      </c>
      <c r="Q2705" s="94">
        <v>45281.627083333333</v>
      </c>
      <c r="R2705">
        <v>92.48</v>
      </c>
      <c r="S2705">
        <v>66.02</v>
      </c>
      <c r="T2705" t="str">
        <f>VLOOKUP(E2705,zamiana!A:B,2,0)</f>
        <v>ALSTOM (ex. BT) CZL</v>
      </c>
    </row>
    <row r="2706" spans="1:20" x14ac:dyDescent="0.3">
      <c r="A2706" t="s">
        <v>6062</v>
      </c>
      <c r="B2706" s="2">
        <v>45245</v>
      </c>
      <c r="C2706" s="2">
        <v>45245</v>
      </c>
      <c r="D2706" s="2"/>
      <c r="E2706" t="s">
        <v>951</v>
      </c>
      <c r="F2706" t="s">
        <v>952</v>
      </c>
      <c r="G2706" t="s">
        <v>942</v>
      </c>
      <c r="H2706" t="s">
        <v>951</v>
      </c>
      <c r="I2706" t="s">
        <v>1616</v>
      </c>
      <c r="J2706" t="s">
        <v>1617</v>
      </c>
      <c r="K2706" t="s">
        <v>955</v>
      </c>
      <c r="L2706">
        <v>2</v>
      </c>
      <c r="M2706" t="s">
        <v>77</v>
      </c>
      <c r="N2706">
        <v>46.24</v>
      </c>
      <c r="O2706">
        <v>33.01</v>
      </c>
      <c r="P2706" t="s">
        <v>78</v>
      </c>
      <c r="Q2706" s="94">
        <v>45281.627083333333</v>
      </c>
      <c r="R2706">
        <v>92.48</v>
      </c>
      <c r="S2706">
        <v>66.02</v>
      </c>
      <c r="T2706" t="str">
        <f>VLOOKUP(E2706,zamiana!A:B,2,0)</f>
        <v>ALSTOM (ex. BT) CZL</v>
      </c>
    </row>
    <row r="2707" spans="1:20" x14ac:dyDescent="0.3">
      <c r="A2707" t="s">
        <v>6062</v>
      </c>
      <c r="B2707" s="2">
        <v>45245</v>
      </c>
      <c r="C2707" s="2">
        <v>45245</v>
      </c>
      <c r="D2707" s="2"/>
      <c r="E2707" t="s">
        <v>951</v>
      </c>
      <c r="F2707" t="s">
        <v>952</v>
      </c>
      <c r="G2707" t="s">
        <v>942</v>
      </c>
      <c r="H2707" t="s">
        <v>951</v>
      </c>
      <c r="I2707" t="s">
        <v>1616</v>
      </c>
      <c r="J2707" t="s">
        <v>1617</v>
      </c>
      <c r="K2707" t="s">
        <v>955</v>
      </c>
      <c r="L2707">
        <v>1</v>
      </c>
      <c r="M2707" t="s">
        <v>77</v>
      </c>
      <c r="N2707">
        <v>46.24</v>
      </c>
      <c r="O2707">
        <v>33.01</v>
      </c>
      <c r="P2707" t="s">
        <v>78</v>
      </c>
      <c r="Q2707" s="94">
        <v>45281.627083333333</v>
      </c>
      <c r="R2707">
        <v>46.24</v>
      </c>
      <c r="S2707">
        <v>33.01</v>
      </c>
      <c r="T2707" t="str">
        <f>VLOOKUP(E2707,zamiana!A:B,2,0)</f>
        <v>ALSTOM (ex. BT) CZL</v>
      </c>
    </row>
    <row r="2708" spans="1:20" x14ac:dyDescent="0.3">
      <c r="A2708" t="s">
        <v>6062</v>
      </c>
      <c r="B2708" s="2">
        <v>45245</v>
      </c>
      <c r="C2708" s="2">
        <v>45245</v>
      </c>
      <c r="D2708" s="2"/>
      <c r="E2708" t="s">
        <v>951</v>
      </c>
      <c r="F2708" t="s">
        <v>952</v>
      </c>
      <c r="G2708" t="s">
        <v>942</v>
      </c>
      <c r="H2708" t="s">
        <v>951</v>
      </c>
      <c r="I2708" t="s">
        <v>1616</v>
      </c>
      <c r="J2708" t="s">
        <v>1617</v>
      </c>
      <c r="K2708" t="s">
        <v>955</v>
      </c>
      <c r="L2708">
        <v>1</v>
      </c>
      <c r="M2708" t="s">
        <v>77</v>
      </c>
      <c r="N2708">
        <v>46.24</v>
      </c>
      <c r="O2708">
        <v>33.01</v>
      </c>
      <c r="P2708" t="s">
        <v>78</v>
      </c>
      <c r="Q2708" s="94">
        <v>45281.627083333333</v>
      </c>
      <c r="R2708">
        <v>46.24</v>
      </c>
      <c r="S2708">
        <v>33.01</v>
      </c>
      <c r="T2708" t="str">
        <f>VLOOKUP(E2708,zamiana!A:B,2,0)</f>
        <v>ALSTOM (ex. BT) CZL</v>
      </c>
    </row>
    <row r="2709" spans="1:20" x14ac:dyDescent="0.3">
      <c r="A2709" t="s">
        <v>6062</v>
      </c>
      <c r="B2709" s="2">
        <v>45245</v>
      </c>
      <c r="C2709" s="2">
        <v>45245</v>
      </c>
      <c r="D2709" s="2"/>
      <c r="E2709" t="s">
        <v>951</v>
      </c>
      <c r="F2709" t="s">
        <v>952</v>
      </c>
      <c r="G2709" t="s">
        <v>942</v>
      </c>
      <c r="H2709" t="s">
        <v>951</v>
      </c>
      <c r="I2709" t="s">
        <v>1616</v>
      </c>
      <c r="J2709" t="s">
        <v>1617</v>
      </c>
      <c r="K2709" t="s">
        <v>955</v>
      </c>
      <c r="L2709">
        <v>2</v>
      </c>
      <c r="M2709" t="s">
        <v>77</v>
      </c>
      <c r="N2709">
        <v>46.24</v>
      </c>
      <c r="O2709">
        <v>33.01</v>
      </c>
      <c r="P2709" t="s">
        <v>78</v>
      </c>
      <c r="Q2709" s="94">
        <v>45281.627083333333</v>
      </c>
      <c r="R2709">
        <v>92.48</v>
      </c>
      <c r="S2709">
        <v>66.02</v>
      </c>
      <c r="T2709" t="str">
        <f>VLOOKUP(E2709,zamiana!A:B,2,0)</f>
        <v>ALSTOM (ex. BT) CZL</v>
      </c>
    </row>
    <row r="2710" spans="1:20" x14ac:dyDescent="0.3">
      <c r="A2710" t="s">
        <v>6062</v>
      </c>
      <c r="B2710" s="2">
        <v>45245</v>
      </c>
      <c r="C2710" s="2">
        <v>45245</v>
      </c>
      <c r="D2710" s="2"/>
      <c r="E2710" t="s">
        <v>951</v>
      </c>
      <c r="F2710" t="s">
        <v>952</v>
      </c>
      <c r="G2710" t="s">
        <v>942</v>
      </c>
      <c r="H2710" t="s">
        <v>951</v>
      </c>
      <c r="I2710" t="s">
        <v>1616</v>
      </c>
      <c r="J2710" t="s">
        <v>1617</v>
      </c>
      <c r="K2710" t="s">
        <v>955</v>
      </c>
      <c r="L2710">
        <v>2</v>
      </c>
      <c r="M2710" t="s">
        <v>77</v>
      </c>
      <c r="N2710">
        <v>46.24</v>
      </c>
      <c r="O2710">
        <v>33.01</v>
      </c>
      <c r="P2710" t="s">
        <v>78</v>
      </c>
      <c r="Q2710" s="94">
        <v>45281.627083333333</v>
      </c>
      <c r="R2710">
        <v>92.48</v>
      </c>
      <c r="S2710">
        <v>66.02</v>
      </c>
      <c r="T2710" t="str">
        <f>VLOOKUP(E2710,zamiana!A:B,2,0)</f>
        <v>ALSTOM (ex. BT) CZL</v>
      </c>
    </row>
    <row r="2711" spans="1:20" x14ac:dyDescent="0.3">
      <c r="A2711" t="s">
        <v>6062</v>
      </c>
      <c r="B2711" s="2">
        <v>45245</v>
      </c>
      <c r="C2711" s="2">
        <v>45245</v>
      </c>
      <c r="D2711" s="2"/>
      <c r="E2711" t="s">
        <v>951</v>
      </c>
      <c r="F2711" t="s">
        <v>952</v>
      </c>
      <c r="G2711" t="s">
        <v>942</v>
      </c>
      <c r="H2711" t="s">
        <v>951</v>
      </c>
      <c r="I2711" t="s">
        <v>1630</v>
      </c>
      <c r="J2711" t="s">
        <v>1631</v>
      </c>
      <c r="K2711" t="s">
        <v>955</v>
      </c>
      <c r="L2711">
        <v>2</v>
      </c>
      <c r="M2711" t="s">
        <v>77</v>
      </c>
      <c r="N2711">
        <v>63.37</v>
      </c>
      <c r="O2711">
        <v>31.41</v>
      </c>
      <c r="P2711" t="s">
        <v>78</v>
      </c>
      <c r="Q2711" s="94">
        <v>45281.657638888886</v>
      </c>
      <c r="R2711">
        <v>126.74</v>
      </c>
      <c r="S2711">
        <v>62.82</v>
      </c>
      <c r="T2711" t="str">
        <f>VLOOKUP(E2711,zamiana!A:B,2,0)</f>
        <v>ALSTOM (ex. BT) CZL</v>
      </c>
    </row>
    <row r="2712" spans="1:20" x14ac:dyDescent="0.3">
      <c r="A2712" t="s">
        <v>6062</v>
      </c>
      <c r="B2712" s="2">
        <v>45245</v>
      </c>
      <c r="C2712" s="2">
        <v>45245</v>
      </c>
      <c r="D2712" s="2"/>
      <c r="E2712" t="s">
        <v>951</v>
      </c>
      <c r="F2712" t="s">
        <v>952</v>
      </c>
      <c r="G2712" t="s">
        <v>942</v>
      </c>
      <c r="H2712" t="s">
        <v>951</v>
      </c>
      <c r="I2712" t="s">
        <v>1669</v>
      </c>
      <c r="J2712" t="s">
        <v>1670</v>
      </c>
      <c r="K2712" t="s">
        <v>955</v>
      </c>
      <c r="L2712">
        <v>2</v>
      </c>
      <c r="M2712" t="s">
        <v>77</v>
      </c>
      <c r="N2712">
        <v>52.86</v>
      </c>
      <c r="O2712">
        <v>38.26</v>
      </c>
      <c r="P2712" t="s">
        <v>78</v>
      </c>
      <c r="Q2712" s="94">
        <v>45281.657638888886</v>
      </c>
      <c r="R2712">
        <v>105.72</v>
      </c>
      <c r="S2712">
        <v>76.52</v>
      </c>
      <c r="T2712" t="str">
        <f>VLOOKUP(E2712,zamiana!A:B,2,0)</f>
        <v>ALSTOM (ex. BT) CZL</v>
      </c>
    </row>
    <row r="2713" spans="1:20" x14ac:dyDescent="0.3">
      <c r="A2713" t="s">
        <v>6062</v>
      </c>
      <c r="B2713" s="2">
        <v>45245</v>
      </c>
      <c r="C2713" s="2">
        <v>45245</v>
      </c>
      <c r="D2713" s="2"/>
      <c r="E2713" t="s">
        <v>951</v>
      </c>
      <c r="F2713" t="s">
        <v>952</v>
      </c>
      <c r="G2713" t="s">
        <v>942</v>
      </c>
      <c r="H2713" t="s">
        <v>951</v>
      </c>
      <c r="I2713" t="s">
        <v>1669</v>
      </c>
      <c r="J2713" t="s">
        <v>1670</v>
      </c>
      <c r="K2713" t="s">
        <v>955</v>
      </c>
      <c r="L2713">
        <v>2</v>
      </c>
      <c r="M2713" t="s">
        <v>77</v>
      </c>
      <c r="N2713">
        <v>52.86</v>
      </c>
      <c r="O2713">
        <v>38.26</v>
      </c>
      <c r="P2713" t="s">
        <v>78</v>
      </c>
      <c r="Q2713" s="94">
        <v>45281.657638888886</v>
      </c>
      <c r="R2713">
        <v>105.72</v>
      </c>
      <c r="S2713">
        <v>76.52</v>
      </c>
      <c r="T2713" t="str">
        <f>VLOOKUP(E2713,zamiana!A:B,2,0)</f>
        <v>ALSTOM (ex. BT) CZL</v>
      </c>
    </row>
    <row r="2714" spans="1:20" x14ac:dyDescent="0.3">
      <c r="A2714" t="s">
        <v>6062</v>
      </c>
      <c r="B2714" s="2">
        <v>45245</v>
      </c>
      <c r="C2714" s="2">
        <v>45245</v>
      </c>
      <c r="D2714" s="2"/>
      <c r="E2714" t="s">
        <v>951</v>
      </c>
      <c r="F2714" t="s">
        <v>952</v>
      </c>
      <c r="G2714" t="s">
        <v>942</v>
      </c>
      <c r="H2714" t="s">
        <v>951</v>
      </c>
      <c r="I2714" t="s">
        <v>1669</v>
      </c>
      <c r="J2714" t="s">
        <v>1670</v>
      </c>
      <c r="K2714" t="s">
        <v>955</v>
      </c>
      <c r="L2714">
        <v>2</v>
      </c>
      <c r="M2714" t="s">
        <v>77</v>
      </c>
      <c r="N2714">
        <v>52.86</v>
      </c>
      <c r="O2714">
        <v>38.26</v>
      </c>
      <c r="P2714" t="s">
        <v>78</v>
      </c>
      <c r="Q2714" s="94">
        <v>45281.657638888886</v>
      </c>
      <c r="R2714">
        <v>105.72</v>
      </c>
      <c r="S2714">
        <v>76.52</v>
      </c>
      <c r="T2714" t="str">
        <f>VLOOKUP(E2714,zamiana!A:B,2,0)</f>
        <v>ALSTOM (ex. BT) CZL</v>
      </c>
    </row>
    <row r="2715" spans="1:20" x14ac:dyDescent="0.3">
      <c r="A2715" t="s">
        <v>6062</v>
      </c>
      <c r="B2715" s="2">
        <v>45245</v>
      </c>
      <c r="C2715" s="2">
        <v>45245</v>
      </c>
      <c r="D2715" s="2"/>
      <c r="E2715" t="s">
        <v>951</v>
      </c>
      <c r="F2715" t="s">
        <v>952</v>
      </c>
      <c r="G2715" t="s">
        <v>942</v>
      </c>
      <c r="H2715" t="s">
        <v>951</v>
      </c>
      <c r="I2715" t="s">
        <v>1669</v>
      </c>
      <c r="J2715" t="s">
        <v>1670</v>
      </c>
      <c r="K2715" t="s">
        <v>955</v>
      </c>
      <c r="L2715">
        <v>2</v>
      </c>
      <c r="M2715" t="s">
        <v>77</v>
      </c>
      <c r="N2715">
        <v>52.86</v>
      </c>
      <c r="O2715">
        <v>38.26</v>
      </c>
      <c r="P2715" t="s">
        <v>78</v>
      </c>
      <c r="Q2715" s="94">
        <v>45281.657638888886</v>
      </c>
      <c r="R2715">
        <v>105.72</v>
      </c>
      <c r="S2715">
        <v>76.52</v>
      </c>
      <c r="T2715" t="str">
        <f>VLOOKUP(E2715,zamiana!A:B,2,0)</f>
        <v>ALSTOM (ex. BT) CZL</v>
      </c>
    </row>
    <row r="2716" spans="1:20" x14ac:dyDescent="0.3">
      <c r="A2716" t="s">
        <v>6062</v>
      </c>
      <c r="B2716" s="2">
        <v>45245</v>
      </c>
      <c r="C2716" s="2">
        <v>45245</v>
      </c>
      <c r="D2716" s="2"/>
      <c r="E2716" t="s">
        <v>951</v>
      </c>
      <c r="F2716" t="s">
        <v>952</v>
      </c>
      <c r="G2716" t="s">
        <v>942</v>
      </c>
      <c r="H2716" t="s">
        <v>951</v>
      </c>
      <c r="I2716" t="s">
        <v>1669</v>
      </c>
      <c r="J2716" t="s">
        <v>1670</v>
      </c>
      <c r="K2716" t="s">
        <v>955</v>
      </c>
      <c r="L2716">
        <v>2</v>
      </c>
      <c r="M2716" t="s">
        <v>77</v>
      </c>
      <c r="N2716">
        <v>52.86</v>
      </c>
      <c r="O2716">
        <v>38.26</v>
      </c>
      <c r="P2716" t="s">
        <v>78</v>
      </c>
      <c r="Q2716" s="94">
        <v>45281.657638888886</v>
      </c>
      <c r="R2716">
        <v>105.72</v>
      </c>
      <c r="S2716">
        <v>76.52</v>
      </c>
      <c r="T2716" t="str">
        <f>VLOOKUP(E2716,zamiana!A:B,2,0)</f>
        <v>ALSTOM (ex. BT) CZL</v>
      </c>
    </row>
    <row r="2717" spans="1:20" x14ac:dyDescent="0.3">
      <c r="A2717" t="s">
        <v>6062</v>
      </c>
      <c r="B2717" s="2">
        <v>45245</v>
      </c>
      <c r="C2717" s="2">
        <v>45245</v>
      </c>
      <c r="D2717" s="2"/>
      <c r="E2717" t="s">
        <v>951</v>
      </c>
      <c r="F2717" t="s">
        <v>952</v>
      </c>
      <c r="G2717" t="s">
        <v>942</v>
      </c>
      <c r="H2717" t="s">
        <v>951</v>
      </c>
      <c r="I2717" t="s">
        <v>1669</v>
      </c>
      <c r="J2717" t="s">
        <v>1670</v>
      </c>
      <c r="K2717" t="s">
        <v>955</v>
      </c>
      <c r="L2717">
        <v>2</v>
      </c>
      <c r="M2717" t="s">
        <v>77</v>
      </c>
      <c r="N2717">
        <v>52.86</v>
      </c>
      <c r="O2717">
        <v>38.26</v>
      </c>
      <c r="P2717" t="s">
        <v>78</v>
      </c>
      <c r="Q2717" s="94">
        <v>45281.657638888886</v>
      </c>
      <c r="R2717">
        <v>105.72</v>
      </c>
      <c r="S2717">
        <v>76.52</v>
      </c>
      <c r="T2717" t="str">
        <f>VLOOKUP(E2717,zamiana!A:B,2,0)</f>
        <v>ALSTOM (ex. BT) CZL</v>
      </c>
    </row>
    <row r="2718" spans="1:20" x14ac:dyDescent="0.3">
      <c r="A2718" t="s">
        <v>6062</v>
      </c>
      <c r="B2718" s="2">
        <v>45245</v>
      </c>
      <c r="C2718" s="2">
        <v>45245</v>
      </c>
      <c r="D2718" s="2"/>
      <c r="E2718" t="s">
        <v>951</v>
      </c>
      <c r="F2718" t="s">
        <v>952</v>
      </c>
      <c r="G2718" t="s">
        <v>942</v>
      </c>
      <c r="H2718" t="s">
        <v>951</v>
      </c>
      <c r="I2718" t="s">
        <v>1845</v>
      </c>
      <c r="J2718" t="s">
        <v>1846</v>
      </c>
      <c r="K2718" t="s">
        <v>955</v>
      </c>
      <c r="L2718">
        <v>2</v>
      </c>
      <c r="M2718" t="s">
        <v>77</v>
      </c>
      <c r="N2718">
        <v>151.57</v>
      </c>
      <c r="O2718">
        <v>113</v>
      </c>
      <c r="P2718" t="s">
        <v>78</v>
      </c>
      <c r="Q2718" s="94">
        <v>45281.658333333333</v>
      </c>
      <c r="R2718">
        <v>303.14</v>
      </c>
      <c r="S2718">
        <v>226</v>
      </c>
      <c r="T2718" t="str">
        <f>VLOOKUP(E2718,zamiana!A:B,2,0)</f>
        <v>ALSTOM (ex. BT) CZL</v>
      </c>
    </row>
    <row r="2719" spans="1:20" x14ac:dyDescent="0.3">
      <c r="A2719" t="s">
        <v>6062</v>
      </c>
      <c r="B2719" s="2">
        <v>45245</v>
      </c>
      <c r="C2719" s="2">
        <v>45245</v>
      </c>
      <c r="D2719" s="2"/>
      <c r="E2719" t="s">
        <v>951</v>
      </c>
      <c r="F2719" t="s">
        <v>952</v>
      </c>
      <c r="G2719" t="s">
        <v>942</v>
      </c>
      <c r="H2719" t="s">
        <v>951</v>
      </c>
      <c r="I2719" t="s">
        <v>1845</v>
      </c>
      <c r="J2719" t="s">
        <v>1846</v>
      </c>
      <c r="K2719" t="s">
        <v>955</v>
      </c>
      <c r="L2719">
        <v>2</v>
      </c>
      <c r="M2719" t="s">
        <v>77</v>
      </c>
      <c r="N2719">
        <v>151.57</v>
      </c>
      <c r="O2719">
        <v>113</v>
      </c>
      <c r="P2719" t="s">
        <v>78</v>
      </c>
      <c r="Q2719" s="94">
        <v>45281.658333333333</v>
      </c>
      <c r="R2719">
        <v>303.14</v>
      </c>
      <c r="S2719">
        <v>226</v>
      </c>
      <c r="T2719" t="str">
        <f>VLOOKUP(E2719,zamiana!A:B,2,0)</f>
        <v>ALSTOM (ex. BT) CZL</v>
      </c>
    </row>
    <row r="2720" spans="1:20" x14ac:dyDescent="0.3">
      <c r="A2720" t="s">
        <v>6062</v>
      </c>
      <c r="B2720" s="2">
        <v>45245</v>
      </c>
      <c r="C2720" s="2">
        <v>45245</v>
      </c>
      <c r="D2720" s="2"/>
      <c r="E2720" t="s">
        <v>951</v>
      </c>
      <c r="F2720" t="s">
        <v>952</v>
      </c>
      <c r="G2720" t="s">
        <v>942</v>
      </c>
      <c r="H2720" t="s">
        <v>951</v>
      </c>
      <c r="I2720" t="s">
        <v>1845</v>
      </c>
      <c r="J2720" t="s">
        <v>1846</v>
      </c>
      <c r="K2720" t="s">
        <v>955</v>
      </c>
      <c r="L2720">
        <v>2</v>
      </c>
      <c r="M2720" t="s">
        <v>77</v>
      </c>
      <c r="N2720">
        <v>151.57</v>
      </c>
      <c r="O2720">
        <v>113</v>
      </c>
      <c r="P2720" t="s">
        <v>78</v>
      </c>
      <c r="Q2720" s="94">
        <v>45281.658333333333</v>
      </c>
      <c r="R2720">
        <v>303.14</v>
      </c>
      <c r="S2720">
        <v>226</v>
      </c>
      <c r="T2720" t="str">
        <f>VLOOKUP(E2720,zamiana!A:B,2,0)</f>
        <v>ALSTOM (ex. BT) CZL</v>
      </c>
    </row>
    <row r="2721" spans="1:20" x14ac:dyDescent="0.3">
      <c r="A2721" t="s">
        <v>6062</v>
      </c>
      <c r="B2721" s="2">
        <v>45245</v>
      </c>
      <c r="C2721" s="2">
        <v>45245</v>
      </c>
      <c r="D2721" s="2"/>
      <c r="E2721" t="s">
        <v>951</v>
      </c>
      <c r="F2721" t="s">
        <v>952</v>
      </c>
      <c r="G2721" t="s">
        <v>942</v>
      </c>
      <c r="H2721" t="s">
        <v>951</v>
      </c>
      <c r="I2721" t="s">
        <v>1845</v>
      </c>
      <c r="J2721" t="s">
        <v>1846</v>
      </c>
      <c r="K2721" t="s">
        <v>955</v>
      </c>
      <c r="L2721">
        <v>2</v>
      </c>
      <c r="M2721" t="s">
        <v>77</v>
      </c>
      <c r="N2721">
        <v>151.57</v>
      </c>
      <c r="O2721">
        <v>113</v>
      </c>
      <c r="P2721" t="s">
        <v>78</v>
      </c>
      <c r="Q2721" s="94">
        <v>45281.658333333333</v>
      </c>
      <c r="R2721">
        <v>303.14</v>
      </c>
      <c r="S2721">
        <v>226</v>
      </c>
      <c r="T2721" t="str">
        <f>VLOOKUP(E2721,zamiana!A:B,2,0)</f>
        <v>ALSTOM (ex. BT) CZL</v>
      </c>
    </row>
    <row r="2722" spans="1:20" x14ac:dyDescent="0.3">
      <c r="A2722" t="s">
        <v>6062</v>
      </c>
      <c r="B2722" s="2">
        <v>45245</v>
      </c>
      <c r="C2722" s="2">
        <v>45245</v>
      </c>
      <c r="D2722" s="2"/>
      <c r="E2722" t="s">
        <v>951</v>
      </c>
      <c r="F2722" t="s">
        <v>952</v>
      </c>
      <c r="G2722" t="s">
        <v>942</v>
      </c>
      <c r="H2722" t="s">
        <v>951</v>
      </c>
      <c r="I2722" t="s">
        <v>1845</v>
      </c>
      <c r="J2722" t="s">
        <v>1846</v>
      </c>
      <c r="K2722" t="s">
        <v>955</v>
      </c>
      <c r="L2722">
        <v>2</v>
      </c>
      <c r="M2722" t="s">
        <v>77</v>
      </c>
      <c r="N2722">
        <v>151.57</v>
      </c>
      <c r="O2722">
        <v>113</v>
      </c>
      <c r="P2722" t="s">
        <v>78</v>
      </c>
      <c r="Q2722" s="94">
        <v>45281.658333333333</v>
      </c>
      <c r="R2722">
        <v>303.14</v>
      </c>
      <c r="S2722">
        <v>226</v>
      </c>
      <c r="T2722" t="str">
        <f>VLOOKUP(E2722,zamiana!A:B,2,0)</f>
        <v>ALSTOM (ex. BT) CZL</v>
      </c>
    </row>
    <row r="2723" spans="1:20" x14ac:dyDescent="0.3">
      <c r="A2723" t="s">
        <v>6062</v>
      </c>
      <c r="B2723" s="2">
        <v>45245</v>
      </c>
      <c r="C2723" s="2">
        <v>45245</v>
      </c>
      <c r="D2723" s="2"/>
      <c r="E2723" t="s">
        <v>951</v>
      </c>
      <c r="F2723" t="s">
        <v>952</v>
      </c>
      <c r="G2723" t="s">
        <v>942</v>
      </c>
      <c r="H2723" t="s">
        <v>951</v>
      </c>
      <c r="I2723" t="s">
        <v>1845</v>
      </c>
      <c r="J2723" t="s">
        <v>1846</v>
      </c>
      <c r="K2723" t="s">
        <v>955</v>
      </c>
      <c r="L2723">
        <v>2</v>
      </c>
      <c r="M2723" t="s">
        <v>77</v>
      </c>
      <c r="N2723">
        <v>151.57</v>
      </c>
      <c r="O2723">
        <v>113</v>
      </c>
      <c r="P2723" t="s">
        <v>78</v>
      </c>
      <c r="Q2723" s="94">
        <v>45281.658333333333</v>
      </c>
      <c r="R2723">
        <v>303.14</v>
      </c>
      <c r="S2723">
        <v>226</v>
      </c>
      <c r="T2723" t="str">
        <f>VLOOKUP(E2723,zamiana!A:B,2,0)</f>
        <v>ALSTOM (ex. BT) CZL</v>
      </c>
    </row>
    <row r="2724" spans="1:20" x14ac:dyDescent="0.3">
      <c r="A2724" t="s">
        <v>6062</v>
      </c>
      <c r="B2724" s="2">
        <v>45245</v>
      </c>
      <c r="C2724" s="2">
        <v>45245</v>
      </c>
      <c r="D2724" s="2"/>
      <c r="E2724" t="s">
        <v>951</v>
      </c>
      <c r="F2724" t="s">
        <v>952</v>
      </c>
      <c r="G2724" t="s">
        <v>942</v>
      </c>
      <c r="H2724" t="s">
        <v>951</v>
      </c>
      <c r="I2724" t="s">
        <v>1845</v>
      </c>
      <c r="J2724" t="s">
        <v>1846</v>
      </c>
      <c r="K2724" t="s">
        <v>955</v>
      </c>
      <c r="L2724">
        <v>2</v>
      </c>
      <c r="M2724" t="s">
        <v>77</v>
      </c>
      <c r="N2724">
        <v>151.57</v>
      </c>
      <c r="O2724">
        <v>113</v>
      </c>
      <c r="P2724" t="s">
        <v>78</v>
      </c>
      <c r="Q2724" s="94">
        <v>45281.658333333333</v>
      </c>
      <c r="R2724">
        <v>303.14</v>
      </c>
      <c r="S2724">
        <v>226</v>
      </c>
      <c r="T2724" t="str">
        <f>VLOOKUP(E2724,zamiana!A:B,2,0)</f>
        <v>ALSTOM (ex. BT) CZL</v>
      </c>
    </row>
    <row r="2725" spans="1:20" x14ac:dyDescent="0.3">
      <c r="A2725" t="s">
        <v>6062</v>
      </c>
      <c r="B2725" s="2">
        <v>45245</v>
      </c>
      <c r="C2725" s="2">
        <v>45245</v>
      </c>
      <c r="D2725" s="2"/>
      <c r="E2725" t="s">
        <v>951</v>
      </c>
      <c r="F2725" t="s">
        <v>952</v>
      </c>
      <c r="G2725" t="s">
        <v>942</v>
      </c>
      <c r="H2725" t="s">
        <v>951</v>
      </c>
      <c r="I2725" t="s">
        <v>1845</v>
      </c>
      <c r="J2725" t="s">
        <v>1846</v>
      </c>
      <c r="K2725" t="s">
        <v>955</v>
      </c>
      <c r="L2725">
        <v>1</v>
      </c>
      <c r="M2725" t="s">
        <v>77</v>
      </c>
      <c r="N2725">
        <v>151.57</v>
      </c>
      <c r="O2725">
        <v>113</v>
      </c>
      <c r="P2725" t="s">
        <v>78</v>
      </c>
      <c r="Q2725" s="94">
        <v>45281.658333333333</v>
      </c>
      <c r="R2725">
        <v>151.57</v>
      </c>
      <c r="S2725">
        <v>113</v>
      </c>
      <c r="T2725" t="str">
        <f>VLOOKUP(E2725,zamiana!A:B,2,0)</f>
        <v>ALSTOM (ex. BT) CZL</v>
      </c>
    </row>
    <row r="2726" spans="1:20" x14ac:dyDescent="0.3">
      <c r="A2726" t="s">
        <v>6062</v>
      </c>
      <c r="B2726" s="2">
        <v>45245</v>
      </c>
      <c r="C2726" s="2">
        <v>45245</v>
      </c>
      <c r="D2726" s="2"/>
      <c r="E2726" t="s">
        <v>951</v>
      </c>
      <c r="F2726" t="s">
        <v>952</v>
      </c>
      <c r="G2726" t="s">
        <v>942</v>
      </c>
      <c r="H2726" t="s">
        <v>951</v>
      </c>
      <c r="I2726" t="s">
        <v>1845</v>
      </c>
      <c r="J2726" t="s">
        <v>1846</v>
      </c>
      <c r="K2726" t="s">
        <v>955</v>
      </c>
      <c r="L2726">
        <v>2</v>
      </c>
      <c r="M2726" t="s">
        <v>77</v>
      </c>
      <c r="N2726">
        <v>151.57</v>
      </c>
      <c r="O2726">
        <v>113</v>
      </c>
      <c r="P2726" t="s">
        <v>78</v>
      </c>
      <c r="Q2726" s="94">
        <v>45281.658333333333</v>
      </c>
      <c r="R2726">
        <v>303.14</v>
      </c>
      <c r="S2726">
        <v>226</v>
      </c>
      <c r="T2726" t="str">
        <f>VLOOKUP(E2726,zamiana!A:B,2,0)</f>
        <v>ALSTOM (ex. BT) CZL</v>
      </c>
    </row>
    <row r="2727" spans="1:20" x14ac:dyDescent="0.3">
      <c r="A2727" t="s">
        <v>6062</v>
      </c>
      <c r="B2727" s="2">
        <v>45245</v>
      </c>
      <c r="C2727" s="2">
        <v>45245</v>
      </c>
      <c r="D2727" s="2"/>
      <c r="E2727" t="s">
        <v>951</v>
      </c>
      <c r="F2727" t="s">
        <v>952</v>
      </c>
      <c r="G2727" t="s">
        <v>942</v>
      </c>
      <c r="H2727" t="s">
        <v>951</v>
      </c>
      <c r="I2727" t="s">
        <v>1845</v>
      </c>
      <c r="J2727" t="s">
        <v>1846</v>
      </c>
      <c r="K2727" t="s">
        <v>955</v>
      </c>
      <c r="L2727">
        <v>1</v>
      </c>
      <c r="M2727" t="s">
        <v>77</v>
      </c>
      <c r="N2727">
        <v>151.57</v>
      </c>
      <c r="O2727">
        <v>113</v>
      </c>
      <c r="P2727" t="s">
        <v>78</v>
      </c>
      <c r="Q2727" s="94">
        <v>45281.658333333333</v>
      </c>
      <c r="R2727">
        <v>151.57</v>
      </c>
      <c r="S2727">
        <v>113</v>
      </c>
      <c r="T2727" t="str">
        <f>VLOOKUP(E2727,zamiana!A:B,2,0)</f>
        <v>ALSTOM (ex. BT) CZL</v>
      </c>
    </row>
    <row r="2728" spans="1:20" x14ac:dyDescent="0.3">
      <c r="A2728" t="s">
        <v>6062</v>
      </c>
      <c r="B2728" s="2">
        <v>45245</v>
      </c>
      <c r="C2728" s="2">
        <v>45245</v>
      </c>
      <c r="D2728" s="2"/>
      <c r="E2728" t="s">
        <v>951</v>
      </c>
      <c r="F2728" t="s">
        <v>952</v>
      </c>
      <c r="G2728" t="s">
        <v>942</v>
      </c>
      <c r="H2728" t="s">
        <v>951</v>
      </c>
      <c r="I2728" t="s">
        <v>1098</v>
      </c>
      <c r="J2728" t="s">
        <v>1099</v>
      </c>
      <c r="K2728" t="s">
        <v>955</v>
      </c>
      <c r="L2728">
        <v>5</v>
      </c>
      <c r="M2728" t="s">
        <v>77</v>
      </c>
      <c r="N2728">
        <v>7.55</v>
      </c>
      <c r="O2728">
        <v>8.65</v>
      </c>
      <c r="P2728" t="s">
        <v>78</v>
      </c>
      <c r="Q2728" s="94">
        <v>45281.627083333333</v>
      </c>
      <c r="R2728">
        <v>37.75</v>
      </c>
      <c r="S2728">
        <v>43.25</v>
      </c>
      <c r="T2728" t="str">
        <f>VLOOKUP(E2728,zamiana!A:B,2,0)</f>
        <v>ALSTOM (ex. BT) CZL</v>
      </c>
    </row>
    <row r="2729" spans="1:20" x14ac:dyDescent="0.3">
      <c r="A2729" t="s">
        <v>6062</v>
      </c>
      <c r="B2729" s="2">
        <v>45245</v>
      </c>
      <c r="C2729" s="2">
        <v>45245</v>
      </c>
      <c r="D2729" s="2"/>
      <c r="E2729" t="s">
        <v>951</v>
      </c>
      <c r="F2729" t="s">
        <v>952</v>
      </c>
      <c r="G2729" t="s">
        <v>942</v>
      </c>
      <c r="H2729" t="s">
        <v>951</v>
      </c>
      <c r="I2729" t="s">
        <v>1753</v>
      </c>
      <c r="J2729" t="s">
        <v>1754</v>
      </c>
      <c r="K2729" t="s">
        <v>955</v>
      </c>
      <c r="L2729">
        <v>1</v>
      </c>
      <c r="M2729" t="s">
        <v>77</v>
      </c>
      <c r="N2729">
        <v>87.58</v>
      </c>
      <c r="O2729">
        <v>52.05</v>
      </c>
      <c r="P2729" t="s">
        <v>78</v>
      </c>
      <c r="Q2729" s="94">
        <v>45281.627083333333</v>
      </c>
      <c r="R2729">
        <v>87.58</v>
      </c>
      <c r="S2729">
        <v>52.05</v>
      </c>
      <c r="T2729" t="str">
        <f>VLOOKUP(E2729,zamiana!A:B,2,0)</f>
        <v>ALSTOM (ex. BT) CZL</v>
      </c>
    </row>
    <row r="2730" spans="1:20" x14ac:dyDescent="0.3">
      <c r="A2730" t="s">
        <v>6062</v>
      </c>
      <c r="B2730" s="2">
        <v>45245</v>
      </c>
      <c r="C2730" s="2">
        <v>45245</v>
      </c>
      <c r="D2730" s="2"/>
      <c r="E2730" t="s">
        <v>951</v>
      </c>
      <c r="F2730" t="s">
        <v>952</v>
      </c>
      <c r="G2730" t="s">
        <v>942</v>
      </c>
      <c r="H2730" t="s">
        <v>951</v>
      </c>
      <c r="I2730" t="s">
        <v>1292</v>
      </c>
      <c r="J2730" t="s">
        <v>1293</v>
      </c>
      <c r="K2730" t="s">
        <v>955</v>
      </c>
      <c r="L2730">
        <v>4</v>
      </c>
      <c r="M2730" t="s">
        <v>77</v>
      </c>
      <c r="N2730">
        <v>29.37</v>
      </c>
      <c r="O2730">
        <v>14.47</v>
      </c>
      <c r="P2730" t="s">
        <v>78</v>
      </c>
      <c r="Q2730" s="94">
        <v>45281.627083333333</v>
      </c>
      <c r="R2730">
        <v>117.48</v>
      </c>
      <c r="S2730">
        <v>57.88</v>
      </c>
      <c r="T2730" t="str">
        <f>VLOOKUP(E2730,zamiana!A:B,2,0)</f>
        <v>ALSTOM (ex. BT) CZL</v>
      </c>
    </row>
    <row r="2731" spans="1:20" x14ac:dyDescent="0.3">
      <c r="A2731" t="s">
        <v>6062</v>
      </c>
      <c r="B2731" s="2">
        <v>45245</v>
      </c>
      <c r="C2731" s="2">
        <v>45245</v>
      </c>
      <c r="D2731" s="2"/>
      <c r="E2731" t="s">
        <v>951</v>
      </c>
      <c r="F2731" t="s">
        <v>952</v>
      </c>
      <c r="G2731" t="s">
        <v>942</v>
      </c>
      <c r="H2731" t="s">
        <v>951</v>
      </c>
      <c r="I2731" t="s">
        <v>1648</v>
      </c>
      <c r="J2731" t="s">
        <v>1649</v>
      </c>
      <c r="K2731" t="s">
        <v>955</v>
      </c>
      <c r="L2731">
        <v>4</v>
      </c>
      <c r="M2731" t="s">
        <v>77</v>
      </c>
      <c r="N2731">
        <v>112.35</v>
      </c>
      <c r="O2731">
        <v>50.27</v>
      </c>
      <c r="P2731" t="s">
        <v>78</v>
      </c>
      <c r="Q2731" s="94">
        <v>45281.630555555559</v>
      </c>
      <c r="R2731">
        <v>449.4</v>
      </c>
      <c r="S2731">
        <v>201.08</v>
      </c>
      <c r="T2731" t="str">
        <f>VLOOKUP(E2731,zamiana!A:B,2,0)</f>
        <v>ALSTOM (ex. BT) CZL</v>
      </c>
    </row>
    <row r="2732" spans="1:20" x14ac:dyDescent="0.3">
      <c r="A2732" t="s">
        <v>6062</v>
      </c>
      <c r="B2732" s="2">
        <v>45245</v>
      </c>
      <c r="C2732" s="2">
        <v>45245</v>
      </c>
      <c r="D2732" s="2"/>
      <c r="E2732" t="s">
        <v>951</v>
      </c>
      <c r="F2732" t="s">
        <v>952</v>
      </c>
      <c r="G2732" t="s">
        <v>942</v>
      </c>
      <c r="H2732" t="s">
        <v>951</v>
      </c>
      <c r="I2732" t="s">
        <v>1757</v>
      </c>
      <c r="J2732" t="s">
        <v>1758</v>
      </c>
      <c r="K2732" t="s">
        <v>955</v>
      </c>
      <c r="L2732">
        <v>1</v>
      </c>
      <c r="M2732" t="s">
        <v>77</v>
      </c>
      <c r="N2732">
        <v>87.58</v>
      </c>
      <c r="O2732">
        <v>53.42</v>
      </c>
      <c r="P2732" t="s">
        <v>78</v>
      </c>
      <c r="Q2732" s="94">
        <v>45281.627083333333</v>
      </c>
      <c r="R2732">
        <v>87.58</v>
      </c>
      <c r="S2732">
        <v>53.42</v>
      </c>
      <c r="T2732" t="str">
        <f>VLOOKUP(E2732,zamiana!A:B,2,0)</f>
        <v>ALSTOM (ex. BT) CZL</v>
      </c>
    </row>
    <row r="2733" spans="1:20" x14ac:dyDescent="0.3">
      <c r="A2733" t="s">
        <v>6062</v>
      </c>
      <c r="B2733" s="2">
        <v>45245</v>
      </c>
      <c r="C2733" s="2">
        <v>45245</v>
      </c>
      <c r="D2733" s="2"/>
      <c r="E2733" t="s">
        <v>951</v>
      </c>
      <c r="F2733" t="s">
        <v>952</v>
      </c>
      <c r="G2733" t="s">
        <v>942</v>
      </c>
      <c r="H2733" t="s">
        <v>951</v>
      </c>
      <c r="I2733" t="s">
        <v>979</v>
      </c>
      <c r="J2733" t="s">
        <v>980</v>
      </c>
      <c r="K2733" t="s">
        <v>955</v>
      </c>
      <c r="L2733">
        <v>25</v>
      </c>
      <c r="M2733" t="s">
        <v>77</v>
      </c>
      <c r="N2733">
        <v>5.21</v>
      </c>
      <c r="O2733">
        <v>4.76</v>
      </c>
      <c r="P2733" t="s">
        <v>78</v>
      </c>
      <c r="Q2733" s="94">
        <v>45281.627083333333</v>
      </c>
      <c r="R2733">
        <v>130.25</v>
      </c>
      <c r="S2733">
        <v>119</v>
      </c>
      <c r="T2733" t="str">
        <f>VLOOKUP(E2733,zamiana!A:B,2,0)</f>
        <v>ALSTOM (ex. BT) CZL</v>
      </c>
    </row>
    <row r="2734" spans="1:20" x14ac:dyDescent="0.3">
      <c r="A2734" t="s">
        <v>6062</v>
      </c>
      <c r="B2734" s="2">
        <v>45245</v>
      </c>
      <c r="C2734" s="2">
        <v>45245</v>
      </c>
      <c r="D2734" s="2"/>
      <c r="E2734" t="s">
        <v>951</v>
      </c>
      <c r="F2734" t="s">
        <v>952</v>
      </c>
      <c r="G2734" t="s">
        <v>942</v>
      </c>
      <c r="H2734" t="s">
        <v>951</v>
      </c>
      <c r="I2734" t="s">
        <v>1235</v>
      </c>
      <c r="J2734" t="s">
        <v>1236</v>
      </c>
      <c r="K2734" t="s">
        <v>955</v>
      </c>
      <c r="L2734">
        <v>9</v>
      </c>
      <c r="M2734" t="s">
        <v>77</v>
      </c>
      <c r="N2734">
        <v>11.57</v>
      </c>
      <c r="O2734">
        <v>12</v>
      </c>
      <c r="P2734" t="s">
        <v>78</v>
      </c>
      <c r="Q2734" s="94">
        <v>45281.627083333333</v>
      </c>
      <c r="R2734">
        <v>104.13</v>
      </c>
      <c r="S2734">
        <v>108</v>
      </c>
      <c r="T2734" t="str">
        <f>VLOOKUP(E2734,zamiana!A:B,2,0)</f>
        <v>ALSTOM (ex. BT) CZL</v>
      </c>
    </row>
    <row r="2735" spans="1:20" x14ac:dyDescent="0.3">
      <c r="A2735" t="s">
        <v>6062</v>
      </c>
      <c r="B2735" s="2">
        <v>45245</v>
      </c>
      <c r="C2735" s="2">
        <v>45245</v>
      </c>
      <c r="D2735" s="2"/>
      <c r="E2735" t="s">
        <v>951</v>
      </c>
      <c r="F2735" t="s">
        <v>952</v>
      </c>
      <c r="G2735" t="s">
        <v>942</v>
      </c>
      <c r="H2735" t="s">
        <v>951</v>
      </c>
      <c r="I2735" t="s">
        <v>1496</v>
      </c>
      <c r="J2735" t="s">
        <v>1497</v>
      </c>
      <c r="K2735" t="s">
        <v>955</v>
      </c>
      <c r="L2735">
        <v>9</v>
      </c>
      <c r="M2735" t="s">
        <v>77</v>
      </c>
      <c r="N2735">
        <v>25.08</v>
      </c>
      <c r="O2735">
        <v>22.64</v>
      </c>
      <c r="P2735" t="s">
        <v>78</v>
      </c>
      <c r="Q2735" s="94">
        <v>45281.627083333333</v>
      </c>
      <c r="R2735">
        <v>225.72</v>
      </c>
      <c r="S2735">
        <v>203.76</v>
      </c>
      <c r="T2735" t="str">
        <f>VLOOKUP(E2735,zamiana!A:B,2,0)</f>
        <v>ALSTOM (ex. BT) CZL</v>
      </c>
    </row>
    <row r="2736" spans="1:20" x14ac:dyDescent="0.3">
      <c r="A2736" t="s">
        <v>6062</v>
      </c>
      <c r="B2736" s="2">
        <v>45245</v>
      </c>
      <c r="C2736" s="2">
        <v>45245</v>
      </c>
      <c r="D2736" s="2"/>
      <c r="E2736" t="s">
        <v>951</v>
      </c>
      <c r="F2736" t="s">
        <v>952</v>
      </c>
      <c r="G2736" t="s">
        <v>942</v>
      </c>
      <c r="H2736" t="s">
        <v>951</v>
      </c>
      <c r="I2736" t="s">
        <v>1429</v>
      </c>
      <c r="J2736" t="s">
        <v>1430</v>
      </c>
      <c r="K2736" t="s">
        <v>955</v>
      </c>
      <c r="L2736">
        <v>4</v>
      </c>
      <c r="M2736" t="s">
        <v>77</v>
      </c>
      <c r="N2736">
        <v>21.99</v>
      </c>
      <c r="O2736">
        <v>17.940000000000001</v>
      </c>
      <c r="P2736" t="s">
        <v>78</v>
      </c>
      <c r="Q2736" s="94">
        <v>45281.627083333333</v>
      </c>
      <c r="R2736">
        <v>87.96</v>
      </c>
      <c r="S2736">
        <v>71.760000000000005</v>
      </c>
      <c r="T2736" t="str">
        <f>VLOOKUP(E2736,zamiana!A:B,2,0)</f>
        <v>ALSTOM (ex. BT) CZL</v>
      </c>
    </row>
    <row r="2737" spans="1:20" x14ac:dyDescent="0.3">
      <c r="A2737" t="s">
        <v>6062</v>
      </c>
      <c r="B2737" s="2">
        <v>45245</v>
      </c>
      <c r="C2737" s="2">
        <v>45245</v>
      </c>
      <c r="D2737" s="2"/>
      <c r="E2737" t="s">
        <v>951</v>
      </c>
      <c r="F2737" t="s">
        <v>952</v>
      </c>
      <c r="G2737" t="s">
        <v>942</v>
      </c>
      <c r="H2737" t="s">
        <v>951</v>
      </c>
      <c r="I2737" t="s">
        <v>1429</v>
      </c>
      <c r="J2737" t="s">
        <v>1430</v>
      </c>
      <c r="K2737" t="s">
        <v>955</v>
      </c>
      <c r="L2737">
        <v>4</v>
      </c>
      <c r="M2737" t="s">
        <v>77</v>
      </c>
      <c r="N2737">
        <v>21.99</v>
      </c>
      <c r="O2737">
        <v>17.940000000000001</v>
      </c>
      <c r="P2737" t="s">
        <v>78</v>
      </c>
      <c r="Q2737" s="94">
        <v>45281.627083333333</v>
      </c>
      <c r="R2737">
        <v>87.96</v>
      </c>
      <c r="S2737">
        <v>71.760000000000005</v>
      </c>
      <c r="T2737" t="str">
        <f>VLOOKUP(E2737,zamiana!A:B,2,0)</f>
        <v>ALSTOM (ex. BT) CZL</v>
      </c>
    </row>
    <row r="2738" spans="1:20" x14ac:dyDescent="0.3">
      <c r="A2738" t="s">
        <v>6062</v>
      </c>
      <c r="B2738" s="2">
        <v>45245</v>
      </c>
      <c r="C2738" s="2">
        <v>45245</v>
      </c>
      <c r="D2738" s="2"/>
      <c r="E2738" t="s">
        <v>951</v>
      </c>
      <c r="F2738" t="s">
        <v>952</v>
      </c>
      <c r="G2738" t="s">
        <v>942</v>
      </c>
      <c r="H2738" t="s">
        <v>951</v>
      </c>
      <c r="I2738" t="s">
        <v>1429</v>
      </c>
      <c r="J2738" t="s">
        <v>1430</v>
      </c>
      <c r="K2738" t="s">
        <v>955</v>
      </c>
      <c r="L2738">
        <v>2</v>
      </c>
      <c r="M2738" t="s">
        <v>77</v>
      </c>
      <c r="N2738">
        <v>21.99</v>
      </c>
      <c r="O2738">
        <v>17.940000000000001</v>
      </c>
      <c r="P2738" t="s">
        <v>78</v>
      </c>
      <c r="Q2738" s="94">
        <v>45281.627083333333</v>
      </c>
      <c r="R2738">
        <v>43.98</v>
      </c>
      <c r="S2738">
        <v>35.880000000000003</v>
      </c>
      <c r="T2738" t="str">
        <f>VLOOKUP(E2738,zamiana!A:B,2,0)</f>
        <v>ALSTOM (ex. BT) CZL</v>
      </c>
    </row>
    <row r="2739" spans="1:20" x14ac:dyDescent="0.3">
      <c r="A2739" t="s">
        <v>6062</v>
      </c>
      <c r="B2739" s="2">
        <v>45245</v>
      </c>
      <c r="C2739" s="2">
        <v>45245</v>
      </c>
      <c r="D2739" s="2"/>
      <c r="E2739" t="s">
        <v>951</v>
      </c>
      <c r="F2739" t="s">
        <v>952</v>
      </c>
      <c r="G2739" t="s">
        <v>942</v>
      </c>
      <c r="H2739" t="s">
        <v>951</v>
      </c>
      <c r="I2739" t="s">
        <v>1429</v>
      </c>
      <c r="J2739" t="s">
        <v>1430</v>
      </c>
      <c r="K2739" t="s">
        <v>955</v>
      </c>
      <c r="L2739">
        <v>1</v>
      </c>
      <c r="M2739" t="s">
        <v>77</v>
      </c>
      <c r="N2739">
        <v>21.99</v>
      </c>
      <c r="O2739">
        <v>17.940000000000001</v>
      </c>
      <c r="P2739" t="s">
        <v>78</v>
      </c>
      <c r="Q2739" s="94">
        <v>45281.627083333333</v>
      </c>
      <c r="R2739">
        <v>21.99</v>
      </c>
      <c r="S2739">
        <v>17.940000000000001</v>
      </c>
      <c r="T2739" t="str">
        <f>VLOOKUP(E2739,zamiana!A:B,2,0)</f>
        <v>ALSTOM (ex. BT) CZL</v>
      </c>
    </row>
    <row r="2740" spans="1:20" x14ac:dyDescent="0.3">
      <c r="A2740" t="s">
        <v>6062</v>
      </c>
      <c r="B2740" s="2">
        <v>45245</v>
      </c>
      <c r="C2740" s="2">
        <v>45245</v>
      </c>
      <c r="D2740" s="2"/>
      <c r="E2740" t="s">
        <v>951</v>
      </c>
      <c r="F2740" t="s">
        <v>952</v>
      </c>
      <c r="G2740" t="s">
        <v>942</v>
      </c>
      <c r="H2740" t="s">
        <v>951</v>
      </c>
      <c r="I2740" t="s">
        <v>1429</v>
      </c>
      <c r="J2740" t="s">
        <v>1430</v>
      </c>
      <c r="K2740" t="s">
        <v>955</v>
      </c>
      <c r="L2740">
        <v>1</v>
      </c>
      <c r="M2740" t="s">
        <v>77</v>
      </c>
      <c r="N2740">
        <v>21.99</v>
      </c>
      <c r="O2740">
        <v>17.940000000000001</v>
      </c>
      <c r="P2740" t="s">
        <v>78</v>
      </c>
      <c r="Q2740" s="94">
        <v>45281.627083333333</v>
      </c>
      <c r="R2740">
        <v>21.99</v>
      </c>
      <c r="S2740">
        <v>17.940000000000001</v>
      </c>
      <c r="T2740" t="str">
        <f>VLOOKUP(E2740,zamiana!A:B,2,0)</f>
        <v>ALSTOM (ex. BT) CZL</v>
      </c>
    </row>
    <row r="2741" spans="1:20" x14ac:dyDescent="0.3">
      <c r="A2741" t="s">
        <v>6062</v>
      </c>
      <c r="B2741" s="2">
        <v>45245</v>
      </c>
      <c r="C2741" s="2">
        <v>45245</v>
      </c>
      <c r="D2741" s="2"/>
      <c r="E2741" t="s">
        <v>951</v>
      </c>
      <c r="F2741" t="s">
        <v>952</v>
      </c>
      <c r="G2741" t="s">
        <v>942</v>
      </c>
      <c r="H2741" t="s">
        <v>951</v>
      </c>
      <c r="I2741" t="s">
        <v>1159</v>
      </c>
      <c r="J2741" t="s">
        <v>1160</v>
      </c>
      <c r="K2741" t="s">
        <v>955</v>
      </c>
      <c r="L2741">
        <v>23</v>
      </c>
      <c r="M2741" t="s">
        <v>77</v>
      </c>
      <c r="N2741">
        <v>6.54</v>
      </c>
      <c r="O2741">
        <v>7.83</v>
      </c>
      <c r="P2741" t="s">
        <v>78</v>
      </c>
      <c r="Q2741" s="94">
        <v>45281.654861111114</v>
      </c>
      <c r="R2741">
        <v>150.41999999999999</v>
      </c>
      <c r="S2741">
        <v>180.09</v>
      </c>
      <c r="T2741" t="str">
        <f>VLOOKUP(E2741,zamiana!A:B,2,0)</f>
        <v>ALSTOM (ex. BT) CZL</v>
      </c>
    </row>
    <row r="2742" spans="1:20" x14ac:dyDescent="0.3">
      <c r="A2742" t="s">
        <v>6062</v>
      </c>
      <c r="B2742" s="2">
        <v>45245</v>
      </c>
      <c r="C2742" s="2">
        <v>45245</v>
      </c>
      <c r="D2742" s="2"/>
      <c r="E2742" t="s">
        <v>951</v>
      </c>
      <c r="F2742" t="s">
        <v>952</v>
      </c>
      <c r="G2742" t="s">
        <v>942</v>
      </c>
      <c r="H2742" t="s">
        <v>951</v>
      </c>
      <c r="I2742" t="s">
        <v>1766</v>
      </c>
      <c r="J2742" t="s">
        <v>1767</v>
      </c>
      <c r="K2742" t="s">
        <v>955</v>
      </c>
      <c r="L2742">
        <v>2</v>
      </c>
      <c r="M2742" t="s">
        <v>77</v>
      </c>
      <c r="N2742">
        <v>79.709999999999994</v>
      </c>
      <c r="O2742">
        <v>50.8</v>
      </c>
      <c r="P2742" t="s">
        <v>78</v>
      </c>
      <c r="Q2742" s="94">
        <v>45281.627083333333</v>
      </c>
      <c r="R2742">
        <v>159.41999999999999</v>
      </c>
      <c r="S2742">
        <v>101.6</v>
      </c>
      <c r="T2742" t="str">
        <f>VLOOKUP(E2742,zamiana!A:B,2,0)</f>
        <v>ALSTOM (ex. BT) CZL</v>
      </c>
    </row>
    <row r="2743" spans="1:20" x14ac:dyDescent="0.3">
      <c r="A2743" t="s">
        <v>6062</v>
      </c>
      <c r="B2743" s="2">
        <v>45245</v>
      </c>
      <c r="C2743" s="2">
        <v>45245</v>
      </c>
      <c r="D2743" s="2"/>
      <c r="E2743" t="s">
        <v>951</v>
      </c>
      <c r="F2743" t="s">
        <v>952</v>
      </c>
      <c r="G2743" t="s">
        <v>942</v>
      </c>
      <c r="H2743" t="s">
        <v>951</v>
      </c>
      <c r="I2743" t="s">
        <v>1766</v>
      </c>
      <c r="J2743" t="s">
        <v>1767</v>
      </c>
      <c r="K2743" t="s">
        <v>955</v>
      </c>
      <c r="L2743">
        <v>2</v>
      </c>
      <c r="M2743" t="s">
        <v>77</v>
      </c>
      <c r="N2743">
        <v>79.709999999999994</v>
      </c>
      <c r="O2743">
        <v>50.8</v>
      </c>
      <c r="P2743" t="s">
        <v>78</v>
      </c>
      <c r="Q2743" s="94">
        <v>45281.627083333333</v>
      </c>
      <c r="R2743">
        <v>159.41999999999999</v>
      </c>
      <c r="S2743">
        <v>101.6</v>
      </c>
      <c r="T2743" t="str">
        <f>VLOOKUP(E2743,zamiana!A:B,2,0)</f>
        <v>ALSTOM (ex. BT) CZL</v>
      </c>
    </row>
    <row r="2744" spans="1:20" x14ac:dyDescent="0.3">
      <c r="A2744" t="s">
        <v>6062</v>
      </c>
      <c r="B2744" s="2">
        <v>45245</v>
      </c>
      <c r="C2744" s="2">
        <v>45245</v>
      </c>
      <c r="D2744" s="2"/>
      <c r="E2744" t="s">
        <v>951</v>
      </c>
      <c r="F2744" t="s">
        <v>952</v>
      </c>
      <c r="G2744" t="s">
        <v>942</v>
      </c>
      <c r="H2744" t="s">
        <v>951</v>
      </c>
      <c r="I2744" t="s">
        <v>1503</v>
      </c>
      <c r="J2744" t="s">
        <v>1504</v>
      </c>
      <c r="K2744" t="s">
        <v>955</v>
      </c>
      <c r="L2744">
        <v>9</v>
      </c>
      <c r="M2744" t="s">
        <v>77</v>
      </c>
      <c r="N2744">
        <v>26.9</v>
      </c>
      <c r="O2744">
        <v>21.47</v>
      </c>
      <c r="P2744" t="s">
        <v>78</v>
      </c>
      <c r="Q2744" s="94">
        <v>45281.627083333333</v>
      </c>
      <c r="R2744">
        <v>242.1</v>
      </c>
      <c r="S2744">
        <v>193.23</v>
      </c>
      <c r="T2744" t="str">
        <f>VLOOKUP(E2744,zamiana!A:B,2,0)</f>
        <v>ALSTOM (ex. BT) CZL</v>
      </c>
    </row>
    <row r="2745" spans="1:20" x14ac:dyDescent="0.3">
      <c r="A2745" t="s">
        <v>6062</v>
      </c>
      <c r="B2745" s="2">
        <v>45245</v>
      </c>
      <c r="C2745" s="2">
        <v>45245</v>
      </c>
      <c r="D2745" s="2"/>
      <c r="E2745" t="s">
        <v>951</v>
      </c>
      <c r="F2745" t="s">
        <v>952</v>
      </c>
      <c r="G2745" t="s">
        <v>942</v>
      </c>
      <c r="H2745" t="s">
        <v>951</v>
      </c>
      <c r="I2745" t="s">
        <v>1433</v>
      </c>
      <c r="J2745" t="s">
        <v>1434</v>
      </c>
      <c r="K2745" t="s">
        <v>955</v>
      </c>
      <c r="L2745">
        <v>1</v>
      </c>
      <c r="M2745" t="s">
        <v>77</v>
      </c>
      <c r="N2745">
        <v>25.31</v>
      </c>
      <c r="O2745">
        <v>15.84</v>
      </c>
      <c r="P2745" t="s">
        <v>78</v>
      </c>
      <c r="Q2745" s="94">
        <v>45281.627083333333</v>
      </c>
      <c r="R2745">
        <v>25.31</v>
      </c>
      <c r="S2745">
        <v>15.84</v>
      </c>
      <c r="T2745" t="str">
        <f>VLOOKUP(E2745,zamiana!A:B,2,0)</f>
        <v>ALSTOM (ex. BT) CZL</v>
      </c>
    </row>
    <row r="2746" spans="1:20" x14ac:dyDescent="0.3">
      <c r="A2746" t="s">
        <v>6062</v>
      </c>
      <c r="B2746" s="2">
        <v>45245</v>
      </c>
      <c r="C2746" s="2">
        <v>45245</v>
      </c>
      <c r="D2746" s="2"/>
      <c r="E2746" t="s">
        <v>951</v>
      </c>
      <c r="F2746" t="s">
        <v>952</v>
      </c>
      <c r="G2746" t="s">
        <v>942</v>
      </c>
      <c r="H2746" t="s">
        <v>951</v>
      </c>
      <c r="I2746" t="s">
        <v>1433</v>
      </c>
      <c r="J2746" t="s">
        <v>1434</v>
      </c>
      <c r="K2746" t="s">
        <v>955</v>
      </c>
      <c r="L2746">
        <v>3</v>
      </c>
      <c r="M2746" t="s">
        <v>77</v>
      </c>
      <c r="N2746">
        <v>25.31</v>
      </c>
      <c r="O2746">
        <v>15.84</v>
      </c>
      <c r="P2746" t="s">
        <v>78</v>
      </c>
      <c r="Q2746" s="94">
        <v>45281.627083333333</v>
      </c>
      <c r="R2746">
        <v>75.930000000000007</v>
      </c>
      <c r="S2746">
        <v>47.52</v>
      </c>
      <c r="T2746" t="str">
        <f>VLOOKUP(E2746,zamiana!A:B,2,0)</f>
        <v>ALSTOM (ex. BT) CZL</v>
      </c>
    </row>
    <row r="2747" spans="1:20" x14ac:dyDescent="0.3">
      <c r="A2747" t="s">
        <v>6062</v>
      </c>
      <c r="B2747" s="2">
        <v>45245</v>
      </c>
      <c r="C2747" s="2">
        <v>45245</v>
      </c>
      <c r="D2747" s="2"/>
      <c r="E2747" t="s">
        <v>951</v>
      </c>
      <c r="F2747" t="s">
        <v>952</v>
      </c>
      <c r="G2747" t="s">
        <v>942</v>
      </c>
      <c r="H2747" t="s">
        <v>951</v>
      </c>
      <c r="I2747" t="s">
        <v>1433</v>
      </c>
      <c r="J2747" t="s">
        <v>1434</v>
      </c>
      <c r="K2747" t="s">
        <v>955</v>
      </c>
      <c r="L2747">
        <v>1</v>
      </c>
      <c r="M2747" t="s">
        <v>77</v>
      </c>
      <c r="N2747">
        <v>25.31</v>
      </c>
      <c r="O2747">
        <v>15.84</v>
      </c>
      <c r="P2747" t="s">
        <v>78</v>
      </c>
      <c r="Q2747" s="94">
        <v>45281.627083333333</v>
      </c>
      <c r="R2747">
        <v>25.31</v>
      </c>
      <c r="S2747">
        <v>15.84</v>
      </c>
      <c r="T2747" t="str">
        <f>VLOOKUP(E2747,zamiana!A:B,2,0)</f>
        <v>ALSTOM (ex. BT) CZL</v>
      </c>
    </row>
    <row r="2748" spans="1:20" x14ac:dyDescent="0.3">
      <c r="A2748" t="s">
        <v>6062</v>
      </c>
      <c r="B2748" s="2">
        <v>45245</v>
      </c>
      <c r="C2748" s="2">
        <v>45245</v>
      </c>
      <c r="D2748" s="2"/>
      <c r="E2748" t="s">
        <v>951</v>
      </c>
      <c r="F2748" t="s">
        <v>952</v>
      </c>
      <c r="G2748" t="s">
        <v>942</v>
      </c>
      <c r="H2748" t="s">
        <v>951</v>
      </c>
      <c r="I2748" t="s">
        <v>1433</v>
      </c>
      <c r="J2748" t="s">
        <v>1434</v>
      </c>
      <c r="K2748" t="s">
        <v>955</v>
      </c>
      <c r="L2748">
        <v>3</v>
      </c>
      <c r="M2748" t="s">
        <v>77</v>
      </c>
      <c r="N2748">
        <v>25.31</v>
      </c>
      <c r="O2748">
        <v>15.84</v>
      </c>
      <c r="P2748" t="s">
        <v>78</v>
      </c>
      <c r="Q2748" s="94">
        <v>45281.627083333333</v>
      </c>
      <c r="R2748">
        <v>75.930000000000007</v>
      </c>
      <c r="S2748">
        <v>47.52</v>
      </c>
      <c r="T2748" t="str">
        <f>VLOOKUP(E2748,zamiana!A:B,2,0)</f>
        <v>ALSTOM (ex. BT) CZL</v>
      </c>
    </row>
    <row r="2749" spans="1:20" x14ac:dyDescent="0.3">
      <c r="A2749" t="s">
        <v>6062</v>
      </c>
      <c r="B2749" s="2">
        <v>45245</v>
      </c>
      <c r="C2749" s="2">
        <v>45245</v>
      </c>
      <c r="D2749" s="2"/>
      <c r="E2749" t="s">
        <v>951</v>
      </c>
      <c r="F2749" t="s">
        <v>952</v>
      </c>
      <c r="G2749" t="s">
        <v>942</v>
      </c>
      <c r="H2749" t="s">
        <v>951</v>
      </c>
      <c r="I2749" t="s">
        <v>1722</v>
      </c>
      <c r="J2749" t="s">
        <v>1723</v>
      </c>
      <c r="K2749" t="s">
        <v>955</v>
      </c>
      <c r="L2749">
        <v>1</v>
      </c>
      <c r="M2749" t="s">
        <v>77</v>
      </c>
      <c r="N2749">
        <v>86.25</v>
      </c>
      <c r="O2749">
        <v>51.74</v>
      </c>
      <c r="P2749" t="s">
        <v>78</v>
      </c>
      <c r="Q2749" s="94">
        <v>45281.627083333333</v>
      </c>
      <c r="R2749">
        <v>86.25</v>
      </c>
      <c r="S2749">
        <v>51.74</v>
      </c>
      <c r="T2749" t="str">
        <f>VLOOKUP(E2749,zamiana!A:B,2,0)</f>
        <v>ALSTOM (ex. BT) CZL</v>
      </c>
    </row>
    <row r="2750" spans="1:20" x14ac:dyDescent="0.3">
      <c r="A2750" t="s">
        <v>6062</v>
      </c>
      <c r="B2750" s="2">
        <v>45245</v>
      </c>
      <c r="C2750" s="2">
        <v>45245</v>
      </c>
      <c r="D2750" s="2"/>
      <c r="E2750" t="s">
        <v>951</v>
      </c>
      <c r="F2750" t="s">
        <v>952</v>
      </c>
      <c r="G2750" t="s">
        <v>942</v>
      </c>
      <c r="H2750" t="s">
        <v>951</v>
      </c>
      <c r="I2750" t="s">
        <v>1722</v>
      </c>
      <c r="J2750" t="s">
        <v>1723</v>
      </c>
      <c r="K2750" t="s">
        <v>955</v>
      </c>
      <c r="L2750">
        <v>3</v>
      </c>
      <c r="M2750" t="s">
        <v>77</v>
      </c>
      <c r="N2750">
        <v>86.25</v>
      </c>
      <c r="O2750">
        <v>51.74</v>
      </c>
      <c r="P2750" t="s">
        <v>78</v>
      </c>
      <c r="Q2750" s="94">
        <v>45281.627083333333</v>
      </c>
      <c r="R2750">
        <v>258.75</v>
      </c>
      <c r="S2750">
        <v>155.22</v>
      </c>
      <c r="T2750" t="str">
        <f>VLOOKUP(E2750,zamiana!A:B,2,0)</f>
        <v>ALSTOM (ex. BT) CZL</v>
      </c>
    </row>
    <row r="2751" spans="1:20" x14ac:dyDescent="0.3">
      <c r="A2751" t="s">
        <v>6062</v>
      </c>
      <c r="B2751" s="2">
        <v>45245</v>
      </c>
      <c r="C2751" s="2">
        <v>45245</v>
      </c>
      <c r="D2751" s="2"/>
      <c r="E2751" t="s">
        <v>951</v>
      </c>
      <c r="F2751" t="s">
        <v>952</v>
      </c>
      <c r="G2751" t="s">
        <v>942</v>
      </c>
      <c r="H2751" t="s">
        <v>951</v>
      </c>
      <c r="I2751" t="s">
        <v>1722</v>
      </c>
      <c r="J2751" t="s">
        <v>1723</v>
      </c>
      <c r="K2751" t="s">
        <v>955</v>
      </c>
      <c r="L2751">
        <v>1</v>
      </c>
      <c r="M2751" t="s">
        <v>77</v>
      </c>
      <c r="N2751">
        <v>86.25</v>
      </c>
      <c r="O2751">
        <v>51.74</v>
      </c>
      <c r="P2751" t="s">
        <v>78</v>
      </c>
      <c r="Q2751" s="94">
        <v>45281.627083333333</v>
      </c>
      <c r="R2751">
        <v>86.25</v>
      </c>
      <c r="S2751">
        <v>51.74</v>
      </c>
      <c r="T2751" t="str">
        <f>VLOOKUP(E2751,zamiana!A:B,2,0)</f>
        <v>ALSTOM (ex. BT) CZL</v>
      </c>
    </row>
    <row r="2752" spans="1:20" x14ac:dyDescent="0.3">
      <c r="A2752" t="s">
        <v>6062</v>
      </c>
      <c r="B2752" s="2">
        <v>45245</v>
      </c>
      <c r="C2752" s="2">
        <v>45245</v>
      </c>
      <c r="D2752" s="2"/>
      <c r="E2752" t="s">
        <v>951</v>
      </c>
      <c r="F2752" t="s">
        <v>952</v>
      </c>
      <c r="G2752" t="s">
        <v>942</v>
      </c>
      <c r="H2752" t="s">
        <v>951</v>
      </c>
      <c r="I2752" t="s">
        <v>1722</v>
      </c>
      <c r="J2752" t="s">
        <v>1723</v>
      </c>
      <c r="K2752" t="s">
        <v>955</v>
      </c>
      <c r="L2752">
        <v>1</v>
      </c>
      <c r="M2752" t="s">
        <v>77</v>
      </c>
      <c r="N2752">
        <v>86.25</v>
      </c>
      <c r="O2752">
        <v>51.74</v>
      </c>
      <c r="P2752" t="s">
        <v>78</v>
      </c>
      <c r="Q2752" s="94">
        <v>45281.627083333333</v>
      </c>
      <c r="R2752">
        <v>86.25</v>
      </c>
      <c r="S2752">
        <v>51.74</v>
      </c>
      <c r="T2752" t="str">
        <f>VLOOKUP(E2752,zamiana!A:B,2,0)</f>
        <v>ALSTOM (ex. BT) CZL</v>
      </c>
    </row>
    <row r="2753" spans="1:20" x14ac:dyDescent="0.3">
      <c r="A2753" t="s">
        <v>6062</v>
      </c>
      <c r="B2753" s="2">
        <v>45245</v>
      </c>
      <c r="C2753" s="2">
        <v>45245</v>
      </c>
      <c r="D2753" s="2"/>
      <c r="E2753" t="s">
        <v>951</v>
      </c>
      <c r="F2753" t="s">
        <v>952</v>
      </c>
      <c r="G2753" t="s">
        <v>942</v>
      </c>
      <c r="H2753" t="s">
        <v>951</v>
      </c>
      <c r="I2753" t="s">
        <v>1317</v>
      </c>
      <c r="J2753" t="s">
        <v>1318</v>
      </c>
      <c r="K2753" t="s">
        <v>955</v>
      </c>
      <c r="L2753">
        <v>2</v>
      </c>
      <c r="M2753" t="s">
        <v>77</v>
      </c>
      <c r="N2753">
        <v>16.649999999999999</v>
      </c>
      <c r="O2753">
        <v>14.84</v>
      </c>
      <c r="P2753" t="s">
        <v>78</v>
      </c>
      <c r="Q2753" s="94">
        <v>45281.627083333333</v>
      </c>
      <c r="R2753">
        <v>33.299999999999997</v>
      </c>
      <c r="S2753">
        <v>29.68</v>
      </c>
      <c r="T2753" t="str">
        <f>VLOOKUP(E2753,zamiana!A:B,2,0)</f>
        <v>ALSTOM (ex. BT) CZL</v>
      </c>
    </row>
    <row r="2754" spans="1:20" x14ac:dyDescent="0.3">
      <c r="A2754" t="s">
        <v>6062</v>
      </c>
      <c r="B2754" s="2">
        <v>45245</v>
      </c>
      <c r="C2754" s="2">
        <v>45245</v>
      </c>
      <c r="D2754" s="2"/>
      <c r="E2754" t="s">
        <v>951</v>
      </c>
      <c r="F2754" t="s">
        <v>952</v>
      </c>
      <c r="G2754" t="s">
        <v>942</v>
      </c>
      <c r="H2754" t="s">
        <v>951</v>
      </c>
      <c r="I2754" t="s">
        <v>1317</v>
      </c>
      <c r="J2754" t="s">
        <v>1318</v>
      </c>
      <c r="K2754" t="s">
        <v>955</v>
      </c>
      <c r="L2754">
        <v>2</v>
      </c>
      <c r="M2754" t="s">
        <v>77</v>
      </c>
      <c r="N2754">
        <v>16.649999999999999</v>
      </c>
      <c r="O2754">
        <v>14.84</v>
      </c>
      <c r="P2754" t="s">
        <v>78</v>
      </c>
      <c r="Q2754" s="94">
        <v>45281.627083333333</v>
      </c>
      <c r="R2754">
        <v>33.299999999999997</v>
      </c>
      <c r="S2754">
        <v>29.68</v>
      </c>
      <c r="T2754" t="str">
        <f>VLOOKUP(E2754,zamiana!A:B,2,0)</f>
        <v>ALSTOM (ex. BT) CZL</v>
      </c>
    </row>
    <row r="2755" spans="1:20" x14ac:dyDescent="0.3">
      <c r="A2755" t="s">
        <v>6062</v>
      </c>
      <c r="B2755" s="2">
        <v>45245</v>
      </c>
      <c r="C2755" s="2">
        <v>45245</v>
      </c>
      <c r="D2755" s="2"/>
      <c r="E2755" t="s">
        <v>951</v>
      </c>
      <c r="F2755" t="s">
        <v>952</v>
      </c>
      <c r="G2755" t="s">
        <v>942</v>
      </c>
      <c r="H2755" t="s">
        <v>951</v>
      </c>
      <c r="I2755" t="s">
        <v>1317</v>
      </c>
      <c r="J2755" t="s">
        <v>1318</v>
      </c>
      <c r="K2755" t="s">
        <v>955</v>
      </c>
      <c r="L2755">
        <v>2</v>
      </c>
      <c r="M2755" t="s">
        <v>77</v>
      </c>
      <c r="N2755">
        <v>16.649999999999999</v>
      </c>
      <c r="O2755">
        <v>14.84</v>
      </c>
      <c r="P2755" t="s">
        <v>78</v>
      </c>
      <c r="Q2755" s="94">
        <v>45281.627083333333</v>
      </c>
      <c r="R2755">
        <v>33.299999999999997</v>
      </c>
      <c r="S2755">
        <v>29.68</v>
      </c>
      <c r="T2755" t="str">
        <f>VLOOKUP(E2755,zamiana!A:B,2,0)</f>
        <v>ALSTOM (ex. BT) CZL</v>
      </c>
    </row>
    <row r="2756" spans="1:20" x14ac:dyDescent="0.3">
      <c r="A2756" t="s">
        <v>6062</v>
      </c>
      <c r="B2756" s="2">
        <v>45245</v>
      </c>
      <c r="C2756" s="2">
        <v>45245</v>
      </c>
      <c r="D2756" s="2"/>
      <c r="E2756" t="s">
        <v>951</v>
      </c>
      <c r="F2756" t="s">
        <v>952</v>
      </c>
      <c r="G2756" t="s">
        <v>942</v>
      </c>
      <c r="H2756" t="s">
        <v>951</v>
      </c>
      <c r="I2756" t="s">
        <v>1317</v>
      </c>
      <c r="J2756" t="s">
        <v>1318</v>
      </c>
      <c r="K2756" t="s">
        <v>955</v>
      </c>
      <c r="L2756">
        <v>2</v>
      </c>
      <c r="M2756" t="s">
        <v>77</v>
      </c>
      <c r="N2756">
        <v>16.649999999999999</v>
      </c>
      <c r="O2756">
        <v>14.84</v>
      </c>
      <c r="P2756" t="s">
        <v>78</v>
      </c>
      <c r="Q2756" s="94">
        <v>45281.627083333333</v>
      </c>
      <c r="R2756">
        <v>33.299999999999997</v>
      </c>
      <c r="S2756">
        <v>29.68</v>
      </c>
      <c r="T2756" t="str">
        <f>VLOOKUP(E2756,zamiana!A:B,2,0)</f>
        <v>ALSTOM (ex. BT) CZL</v>
      </c>
    </row>
    <row r="2757" spans="1:20" x14ac:dyDescent="0.3">
      <c r="A2757" t="s">
        <v>6062</v>
      </c>
      <c r="B2757" s="2">
        <v>45245</v>
      </c>
      <c r="C2757" s="2">
        <v>45245</v>
      </c>
      <c r="D2757" s="2"/>
      <c r="E2757" t="s">
        <v>951</v>
      </c>
      <c r="F2757" t="s">
        <v>952</v>
      </c>
      <c r="G2757" t="s">
        <v>942</v>
      </c>
      <c r="H2757" t="s">
        <v>951</v>
      </c>
      <c r="I2757" t="s">
        <v>1317</v>
      </c>
      <c r="J2757" t="s">
        <v>1318</v>
      </c>
      <c r="K2757" t="s">
        <v>955</v>
      </c>
      <c r="L2757">
        <v>2</v>
      </c>
      <c r="M2757" t="s">
        <v>77</v>
      </c>
      <c r="N2757">
        <v>16.649999999999999</v>
      </c>
      <c r="O2757">
        <v>14.84</v>
      </c>
      <c r="P2757" t="s">
        <v>78</v>
      </c>
      <c r="Q2757" s="94">
        <v>45281.627083333333</v>
      </c>
      <c r="R2757">
        <v>33.299999999999997</v>
      </c>
      <c r="S2757">
        <v>29.68</v>
      </c>
      <c r="T2757" t="str">
        <f>VLOOKUP(E2757,zamiana!A:B,2,0)</f>
        <v>ALSTOM (ex. BT) CZL</v>
      </c>
    </row>
    <row r="2758" spans="1:20" x14ac:dyDescent="0.3">
      <c r="A2758" t="s">
        <v>6062</v>
      </c>
      <c r="B2758" s="2">
        <v>45245</v>
      </c>
      <c r="C2758" s="2">
        <v>45245</v>
      </c>
      <c r="D2758" s="2"/>
      <c r="E2758" t="s">
        <v>951</v>
      </c>
      <c r="F2758" t="s">
        <v>952</v>
      </c>
      <c r="G2758" t="s">
        <v>942</v>
      </c>
      <c r="H2758" t="s">
        <v>951</v>
      </c>
      <c r="I2758" t="s">
        <v>1317</v>
      </c>
      <c r="J2758" t="s">
        <v>1318</v>
      </c>
      <c r="K2758" t="s">
        <v>955</v>
      </c>
      <c r="L2758">
        <v>2</v>
      </c>
      <c r="M2758" t="s">
        <v>77</v>
      </c>
      <c r="N2758">
        <v>16.649999999999999</v>
      </c>
      <c r="O2758">
        <v>14.84</v>
      </c>
      <c r="P2758" t="s">
        <v>78</v>
      </c>
      <c r="Q2758" s="94">
        <v>45281.627083333333</v>
      </c>
      <c r="R2758">
        <v>33.299999999999997</v>
      </c>
      <c r="S2758">
        <v>29.68</v>
      </c>
      <c r="T2758" t="str">
        <f>VLOOKUP(E2758,zamiana!A:B,2,0)</f>
        <v>ALSTOM (ex. BT) CZL</v>
      </c>
    </row>
    <row r="2759" spans="1:20" x14ac:dyDescent="0.3">
      <c r="A2759" t="s">
        <v>6062</v>
      </c>
      <c r="B2759" s="2">
        <v>45245</v>
      </c>
      <c r="C2759" s="2">
        <v>45245</v>
      </c>
      <c r="D2759" s="2"/>
      <c r="E2759" t="s">
        <v>951</v>
      </c>
      <c r="F2759" t="s">
        <v>952</v>
      </c>
      <c r="G2759" t="s">
        <v>942</v>
      </c>
      <c r="H2759" t="s">
        <v>951</v>
      </c>
      <c r="I2759" t="s">
        <v>1317</v>
      </c>
      <c r="J2759" t="s">
        <v>1318</v>
      </c>
      <c r="K2759" t="s">
        <v>955</v>
      </c>
      <c r="L2759">
        <v>2</v>
      </c>
      <c r="M2759" t="s">
        <v>77</v>
      </c>
      <c r="N2759">
        <v>16.649999999999999</v>
      </c>
      <c r="O2759">
        <v>14.84</v>
      </c>
      <c r="P2759" t="s">
        <v>78</v>
      </c>
      <c r="Q2759" s="94">
        <v>45281.627083333333</v>
      </c>
      <c r="R2759">
        <v>33.299999999999997</v>
      </c>
      <c r="S2759">
        <v>29.68</v>
      </c>
      <c r="T2759" t="str">
        <f>VLOOKUP(E2759,zamiana!A:B,2,0)</f>
        <v>ALSTOM (ex. BT) CZL</v>
      </c>
    </row>
    <row r="2760" spans="1:20" x14ac:dyDescent="0.3">
      <c r="A2760" t="s">
        <v>6062</v>
      </c>
      <c r="B2760" s="2">
        <v>45245</v>
      </c>
      <c r="C2760" s="2">
        <v>45245</v>
      </c>
      <c r="D2760" s="2"/>
      <c r="E2760" t="s">
        <v>951</v>
      </c>
      <c r="F2760" t="s">
        <v>952</v>
      </c>
      <c r="G2760" t="s">
        <v>942</v>
      </c>
      <c r="H2760" t="s">
        <v>951</v>
      </c>
      <c r="I2760" t="s">
        <v>1317</v>
      </c>
      <c r="J2760" t="s">
        <v>1318</v>
      </c>
      <c r="K2760" t="s">
        <v>955</v>
      </c>
      <c r="L2760">
        <v>2</v>
      </c>
      <c r="M2760" t="s">
        <v>77</v>
      </c>
      <c r="N2760">
        <v>16.649999999999999</v>
      </c>
      <c r="O2760">
        <v>14.84</v>
      </c>
      <c r="P2760" t="s">
        <v>78</v>
      </c>
      <c r="Q2760" s="94">
        <v>45281.627083333333</v>
      </c>
      <c r="R2760">
        <v>33.299999999999997</v>
      </c>
      <c r="S2760">
        <v>29.68</v>
      </c>
      <c r="T2760" t="str">
        <f>VLOOKUP(E2760,zamiana!A:B,2,0)</f>
        <v>ALSTOM (ex. BT) CZL</v>
      </c>
    </row>
    <row r="2761" spans="1:20" x14ac:dyDescent="0.3">
      <c r="A2761" t="s">
        <v>6062</v>
      </c>
      <c r="B2761" s="2">
        <v>45245</v>
      </c>
      <c r="C2761" s="2">
        <v>45245</v>
      </c>
      <c r="D2761" s="2"/>
      <c r="E2761" t="s">
        <v>951</v>
      </c>
      <c r="F2761" t="s">
        <v>952</v>
      </c>
      <c r="G2761" t="s">
        <v>942</v>
      </c>
      <c r="H2761" t="s">
        <v>951</v>
      </c>
      <c r="I2761" t="s">
        <v>1233</v>
      </c>
      <c r="J2761" t="s">
        <v>1234</v>
      </c>
      <c r="K2761" t="s">
        <v>955</v>
      </c>
      <c r="L2761">
        <v>14</v>
      </c>
      <c r="M2761" t="s">
        <v>77</v>
      </c>
      <c r="N2761">
        <v>13.25</v>
      </c>
      <c r="O2761">
        <v>12.08</v>
      </c>
      <c r="P2761" t="s">
        <v>78</v>
      </c>
      <c r="Q2761" s="94">
        <v>45281.627083333333</v>
      </c>
      <c r="R2761">
        <v>185.5</v>
      </c>
      <c r="S2761">
        <v>169.12</v>
      </c>
      <c r="T2761" t="str">
        <f>VLOOKUP(E2761,zamiana!A:B,2,0)</f>
        <v>ALSTOM (ex. BT) CZL</v>
      </c>
    </row>
    <row r="2762" spans="1:20" x14ac:dyDescent="0.3">
      <c r="A2762" t="s">
        <v>6062</v>
      </c>
      <c r="B2762" s="2">
        <v>45245</v>
      </c>
      <c r="C2762" s="2">
        <v>45245</v>
      </c>
      <c r="D2762" s="2"/>
      <c r="E2762" t="s">
        <v>951</v>
      </c>
      <c r="F2762" t="s">
        <v>952</v>
      </c>
      <c r="G2762" t="s">
        <v>942</v>
      </c>
      <c r="H2762" t="s">
        <v>951</v>
      </c>
      <c r="I2762" t="s">
        <v>1233</v>
      </c>
      <c r="J2762" t="s">
        <v>1234</v>
      </c>
      <c r="K2762" t="s">
        <v>955</v>
      </c>
      <c r="L2762">
        <v>7</v>
      </c>
      <c r="M2762" t="s">
        <v>77</v>
      </c>
      <c r="N2762">
        <v>13.25</v>
      </c>
      <c r="O2762">
        <v>12.08</v>
      </c>
      <c r="P2762" t="s">
        <v>78</v>
      </c>
      <c r="Q2762" s="94">
        <v>45281.627083333333</v>
      </c>
      <c r="R2762">
        <v>92.75</v>
      </c>
      <c r="S2762">
        <v>84.56</v>
      </c>
      <c r="T2762" t="str">
        <f>VLOOKUP(E2762,zamiana!A:B,2,0)</f>
        <v>ALSTOM (ex. BT) CZL</v>
      </c>
    </row>
    <row r="2763" spans="1:20" x14ac:dyDescent="0.3">
      <c r="A2763" t="s">
        <v>6062</v>
      </c>
      <c r="B2763" s="2">
        <v>45245</v>
      </c>
      <c r="C2763" s="2">
        <v>45245</v>
      </c>
      <c r="D2763" s="2"/>
      <c r="E2763" t="s">
        <v>951</v>
      </c>
      <c r="F2763" t="s">
        <v>952</v>
      </c>
      <c r="G2763" t="s">
        <v>942</v>
      </c>
      <c r="H2763" t="s">
        <v>951</v>
      </c>
      <c r="I2763" t="s">
        <v>1392</v>
      </c>
      <c r="J2763" t="s">
        <v>1393</v>
      </c>
      <c r="K2763" t="s">
        <v>955</v>
      </c>
      <c r="L2763">
        <v>4</v>
      </c>
      <c r="M2763" t="s">
        <v>77</v>
      </c>
      <c r="N2763">
        <v>24.6</v>
      </c>
      <c r="O2763">
        <v>15.59</v>
      </c>
      <c r="P2763" t="s">
        <v>78</v>
      </c>
      <c r="Q2763" s="94">
        <v>45281.627083333333</v>
      </c>
      <c r="R2763">
        <v>98.4</v>
      </c>
      <c r="S2763">
        <v>62.36</v>
      </c>
      <c r="T2763" t="str">
        <f>VLOOKUP(E2763,zamiana!A:B,2,0)</f>
        <v>ALSTOM (ex. BT) CZL</v>
      </c>
    </row>
    <row r="2764" spans="1:20" x14ac:dyDescent="0.3">
      <c r="A2764" t="s">
        <v>6062</v>
      </c>
      <c r="B2764" s="2">
        <v>45245</v>
      </c>
      <c r="C2764" s="2">
        <v>45245</v>
      </c>
      <c r="D2764" s="2"/>
      <c r="E2764" t="s">
        <v>951</v>
      </c>
      <c r="F2764" t="s">
        <v>952</v>
      </c>
      <c r="G2764" t="s">
        <v>942</v>
      </c>
      <c r="H2764" t="s">
        <v>951</v>
      </c>
      <c r="I2764" t="s">
        <v>1392</v>
      </c>
      <c r="J2764" t="s">
        <v>1393</v>
      </c>
      <c r="K2764" t="s">
        <v>955</v>
      </c>
      <c r="L2764">
        <v>4</v>
      </c>
      <c r="M2764" t="s">
        <v>77</v>
      </c>
      <c r="N2764">
        <v>24.6</v>
      </c>
      <c r="O2764">
        <v>15.59</v>
      </c>
      <c r="P2764" t="s">
        <v>78</v>
      </c>
      <c r="Q2764" s="94">
        <v>45281.627083333333</v>
      </c>
      <c r="R2764">
        <v>98.4</v>
      </c>
      <c r="S2764">
        <v>62.36</v>
      </c>
      <c r="T2764" t="str">
        <f>VLOOKUP(E2764,zamiana!A:B,2,0)</f>
        <v>ALSTOM (ex. BT) CZL</v>
      </c>
    </row>
    <row r="2765" spans="1:20" x14ac:dyDescent="0.3">
      <c r="A2765" t="s">
        <v>6062</v>
      </c>
      <c r="B2765" s="2">
        <v>45245</v>
      </c>
      <c r="C2765" s="2">
        <v>45245</v>
      </c>
      <c r="D2765" s="2"/>
      <c r="E2765" t="s">
        <v>951</v>
      </c>
      <c r="F2765" t="s">
        <v>952</v>
      </c>
      <c r="G2765" t="s">
        <v>942</v>
      </c>
      <c r="H2765" t="s">
        <v>951</v>
      </c>
      <c r="I2765" t="s">
        <v>1392</v>
      </c>
      <c r="J2765" t="s">
        <v>1393</v>
      </c>
      <c r="K2765" t="s">
        <v>955</v>
      </c>
      <c r="L2765">
        <v>4</v>
      </c>
      <c r="M2765" t="s">
        <v>77</v>
      </c>
      <c r="N2765">
        <v>24.6</v>
      </c>
      <c r="O2765">
        <v>15.59</v>
      </c>
      <c r="P2765" t="s">
        <v>78</v>
      </c>
      <c r="Q2765" s="94">
        <v>45281.627083333333</v>
      </c>
      <c r="R2765">
        <v>98.4</v>
      </c>
      <c r="S2765">
        <v>62.36</v>
      </c>
      <c r="T2765" t="str">
        <f>VLOOKUP(E2765,zamiana!A:B,2,0)</f>
        <v>ALSTOM (ex. BT) CZL</v>
      </c>
    </row>
    <row r="2766" spans="1:20" x14ac:dyDescent="0.3">
      <c r="A2766" t="s">
        <v>6062</v>
      </c>
      <c r="B2766" s="2">
        <v>45245</v>
      </c>
      <c r="C2766" s="2">
        <v>45245</v>
      </c>
      <c r="D2766" s="2"/>
      <c r="E2766" t="s">
        <v>951</v>
      </c>
      <c r="F2766" t="s">
        <v>952</v>
      </c>
      <c r="G2766" t="s">
        <v>942</v>
      </c>
      <c r="H2766" t="s">
        <v>951</v>
      </c>
      <c r="I2766" t="s">
        <v>1392</v>
      </c>
      <c r="J2766" t="s">
        <v>1393</v>
      </c>
      <c r="K2766" t="s">
        <v>955</v>
      </c>
      <c r="L2766">
        <v>4</v>
      </c>
      <c r="M2766" t="s">
        <v>77</v>
      </c>
      <c r="N2766">
        <v>24.6</v>
      </c>
      <c r="O2766">
        <v>15.59</v>
      </c>
      <c r="P2766" t="s">
        <v>78</v>
      </c>
      <c r="Q2766" s="94">
        <v>45281.627083333333</v>
      </c>
      <c r="R2766">
        <v>98.4</v>
      </c>
      <c r="S2766">
        <v>62.36</v>
      </c>
      <c r="T2766" t="str">
        <f>VLOOKUP(E2766,zamiana!A:B,2,0)</f>
        <v>ALSTOM (ex. BT) CZL</v>
      </c>
    </row>
    <row r="2767" spans="1:20" x14ac:dyDescent="0.3">
      <c r="A2767" t="s">
        <v>6062</v>
      </c>
      <c r="B2767" s="2">
        <v>45245</v>
      </c>
      <c r="C2767" s="2">
        <v>45245</v>
      </c>
      <c r="D2767" s="2"/>
      <c r="E2767" t="s">
        <v>951</v>
      </c>
      <c r="F2767" t="s">
        <v>952</v>
      </c>
      <c r="G2767" t="s">
        <v>942</v>
      </c>
      <c r="H2767" t="s">
        <v>951</v>
      </c>
      <c r="I2767" t="s">
        <v>1392</v>
      </c>
      <c r="J2767" t="s">
        <v>1393</v>
      </c>
      <c r="K2767" t="s">
        <v>955</v>
      </c>
      <c r="L2767">
        <v>2</v>
      </c>
      <c r="M2767" t="s">
        <v>77</v>
      </c>
      <c r="N2767">
        <v>24.6</v>
      </c>
      <c r="O2767">
        <v>15.59</v>
      </c>
      <c r="P2767" t="s">
        <v>78</v>
      </c>
      <c r="Q2767" s="94">
        <v>45281.627083333333</v>
      </c>
      <c r="R2767">
        <v>49.2</v>
      </c>
      <c r="S2767">
        <v>31.18</v>
      </c>
      <c r="T2767" t="str">
        <f>VLOOKUP(E2767,zamiana!A:B,2,0)</f>
        <v>ALSTOM (ex. BT) CZL</v>
      </c>
    </row>
    <row r="2768" spans="1:20" x14ac:dyDescent="0.3">
      <c r="A2768" t="s">
        <v>6062</v>
      </c>
      <c r="B2768" s="2">
        <v>45245</v>
      </c>
      <c r="C2768" s="2">
        <v>45245</v>
      </c>
      <c r="D2768" s="2"/>
      <c r="E2768" t="s">
        <v>951</v>
      </c>
      <c r="F2768" t="s">
        <v>952</v>
      </c>
      <c r="G2768" t="s">
        <v>942</v>
      </c>
      <c r="H2768" t="s">
        <v>951</v>
      </c>
      <c r="I2768" t="s">
        <v>1392</v>
      </c>
      <c r="J2768" t="s">
        <v>1393</v>
      </c>
      <c r="K2768" t="s">
        <v>955</v>
      </c>
      <c r="L2768">
        <v>2</v>
      </c>
      <c r="M2768" t="s">
        <v>77</v>
      </c>
      <c r="N2768">
        <v>24.6</v>
      </c>
      <c r="O2768">
        <v>15.59</v>
      </c>
      <c r="P2768" t="s">
        <v>78</v>
      </c>
      <c r="Q2768" s="94">
        <v>45281.627083333333</v>
      </c>
      <c r="R2768">
        <v>49.2</v>
      </c>
      <c r="S2768">
        <v>31.18</v>
      </c>
      <c r="T2768" t="str">
        <f>VLOOKUP(E2768,zamiana!A:B,2,0)</f>
        <v>ALSTOM (ex. BT) CZL</v>
      </c>
    </row>
    <row r="2769" spans="1:20" x14ac:dyDescent="0.3">
      <c r="A2769" t="s">
        <v>6062</v>
      </c>
      <c r="B2769" s="2">
        <v>45245</v>
      </c>
      <c r="C2769" s="2">
        <v>45245</v>
      </c>
      <c r="D2769" s="2"/>
      <c r="E2769" t="s">
        <v>951</v>
      </c>
      <c r="F2769" t="s">
        <v>952</v>
      </c>
      <c r="G2769" t="s">
        <v>942</v>
      </c>
      <c r="H2769" t="s">
        <v>951</v>
      </c>
      <c r="I2769" t="s">
        <v>1392</v>
      </c>
      <c r="J2769" t="s">
        <v>1393</v>
      </c>
      <c r="K2769" t="s">
        <v>955</v>
      </c>
      <c r="L2769">
        <v>2</v>
      </c>
      <c r="M2769" t="s">
        <v>77</v>
      </c>
      <c r="N2769">
        <v>24.6</v>
      </c>
      <c r="O2769">
        <v>15.59</v>
      </c>
      <c r="P2769" t="s">
        <v>78</v>
      </c>
      <c r="Q2769" s="94">
        <v>45281.627083333333</v>
      </c>
      <c r="R2769">
        <v>49.2</v>
      </c>
      <c r="S2769">
        <v>31.18</v>
      </c>
      <c r="T2769" t="str">
        <f>VLOOKUP(E2769,zamiana!A:B,2,0)</f>
        <v>ALSTOM (ex. BT) CZL</v>
      </c>
    </row>
    <row r="2770" spans="1:20" x14ac:dyDescent="0.3">
      <c r="A2770" t="s">
        <v>6062</v>
      </c>
      <c r="B2770" s="2">
        <v>45245</v>
      </c>
      <c r="C2770" s="2">
        <v>45245</v>
      </c>
      <c r="D2770" s="2"/>
      <c r="E2770" t="s">
        <v>951</v>
      </c>
      <c r="F2770" t="s">
        <v>952</v>
      </c>
      <c r="G2770" t="s">
        <v>942</v>
      </c>
      <c r="H2770" t="s">
        <v>951</v>
      </c>
      <c r="I2770" t="s">
        <v>1392</v>
      </c>
      <c r="J2770" t="s">
        <v>1393</v>
      </c>
      <c r="K2770" t="s">
        <v>955</v>
      </c>
      <c r="L2770">
        <v>2</v>
      </c>
      <c r="M2770" t="s">
        <v>77</v>
      </c>
      <c r="N2770">
        <v>24.6</v>
      </c>
      <c r="O2770">
        <v>15.59</v>
      </c>
      <c r="P2770" t="s">
        <v>78</v>
      </c>
      <c r="Q2770" s="94">
        <v>45281.627083333333</v>
      </c>
      <c r="R2770">
        <v>49.2</v>
      </c>
      <c r="S2770">
        <v>31.18</v>
      </c>
      <c r="T2770" t="str">
        <f>VLOOKUP(E2770,zamiana!A:B,2,0)</f>
        <v>ALSTOM (ex. BT) CZL</v>
      </c>
    </row>
    <row r="2771" spans="1:20" x14ac:dyDescent="0.3">
      <c r="A2771" t="s">
        <v>6062</v>
      </c>
      <c r="B2771" s="2">
        <v>45245</v>
      </c>
      <c r="C2771" s="2">
        <v>45245</v>
      </c>
      <c r="D2771" s="2"/>
      <c r="E2771" t="s">
        <v>951</v>
      </c>
      <c r="F2771" t="s">
        <v>952</v>
      </c>
      <c r="G2771" t="s">
        <v>942</v>
      </c>
      <c r="H2771" t="s">
        <v>951</v>
      </c>
      <c r="I2771" t="s">
        <v>1392</v>
      </c>
      <c r="J2771" t="s">
        <v>1393</v>
      </c>
      <c r="K2771" t="s">
        <v>955</v>
      </c>
      <c r="L2771">
        <v>2</v>
      </c>
      <c r="M2771" t="s">
        <v>77</v>
      </c>
      <c r="N2771">
        <v>24.6</v>
      </c>
      <c r="O2771">
        <v>15.59</v>
      </c>
      <c r="P2771" t="s">
        <v>78</v>
      </c>
      <c r="Q2771" s="94">
        <v>45281.627083333333</v>
      </c>
      <c r="R2771">
        <v>49.2</v>
      </c>
      <c r="S2771">
        <v>31.18</v>
      </c>
      <c r="T2771" t="str">
        <f>VLOOKUP(E2771,zamiana!A:B,2,0)</f>
        <v>ALSTOM (ex. BT) CZL</v>
      </c>
    </row>
    <row r="2772" spans="1:20" x14ac:dyDescent="0.3">
      <c r="A2772" t="s">
        <v>6062</v>
      </c>
      <c r="B2772" s="2">
        <v>45245</v>
      </c>
      <c r="C2772" s="2">
        <v>45245</v>
      </c>
      <c r="D2772" s="2"/>
      <c r="E2772" t="s">
        <v>951</v>
      </c>
      <c r="F2772" t="s">
        <v>952</v>
      </c>
      <c r="G2772" t="s">
        <v>942</v>
      </c>
      <c r="H2772" t="s">
        <v>951</v>
      </c>
      <c r="I2772" t="s">
        <v>1392</v>
      </c>
      <c r="J2772" t="s">
        <v>1393</v>
      </c>
      <c r="K2772" t="s">
        <v>955</v>
      </c>
      <c r="L2772">
        <v>2</v>
      </c>
      <c r="M2772" t="s">
        <v>77</v>
      </c>
      <c r="N2772">
        <v>24.6</v>
      </c>
      <c r="O2772">
        <v>15.59</v>
      </c>
      <c r="P2772" t="s">
        <v>78</v>
      </c>
      <c r="Q2772" s="94">
        <v>45281.627083333333</v>
      </c>
      <c r="R2772">
        <v>49.2</v>
      </c>
      <c r="S2772">
        <v>31.18</v>
      </c>
      <c r="T2772" t="str">
        <f>VLOOKUP(E2772,zamiana!A:B,2,0)</f>
        <v>ALSTOM (ex. BT) CZL</v>
      </c>
    </row>
    <row r="2773" spans="1:20" x14ac:dyDescent="0.3">
      <c r="A2773" t="s">
        <v>6062</v>
      </c>
      <c r="B2773" s="2">
        <v>45245</v>
      </c>
      <c r="C2773" s="2">
        <v>45245</v>
      </c>
      <c r="D2773" s="2"/>
      <c r="E2773" t="s">
        <v>951</v>
      </c>
      <c r="F2773" t="s">
        <v>952</v>
      </c>
      <c r="G2773" t="s">
        <v>942</v>
      </c>
      <c r="H2773" t="s">
        <v>951</v>
      </c>
      <c r="I2773" t="s">
        <v>1392</v>
      </c>
      <c r="J2773" t="s">
        <v>1393</v>
      </c>
      <c r="K2773" t="s">
        <v>955</v>
      </c>
      <c r="L2773">
        <v>2</v>
      </c>
      <c r="M2773" t="s">
        <v>77</v>
      </c>
      <c r="N2773">
        <v>24.6</v>
      </c>
      <c r="O2773">
        <v>15.59</v>
      </c>
      <c r="P2773" t="s">
        <v>78</v>
      </c>
      <c r="Q2773" s="94">
        <v>45281.627083333333</v>
      </c>
      <c r="R2773">
        <v>49.2</v>
      </c>
      <c r="S2773">
        <v>31.18</v>
      </c>
      <c r="T2773" t="str">
        <f>VLOOKUP(E2773,zamiana!A:B,2,0)</f>
        <v>ALSTOM (ex. BT) CZL</v>
      </c>
    </row>
    <row r="2774" spans="1:20" x14ac:dyDescent="0.3">
      <c r="A2774" t="s">
        <v>6062</v>
      </c>
      <c r="B2774" s="2">
        <v>45245</v>
      </c>
      <c r="C2774" s="2">
        <v>45245</v>
      </c>
      <c r="D2774" s="2"/>
      <c r="E2774" t="s">
        <v>951</v>
      </c>
      <c r="F2774" t="s">
        <v>952</v>
      </c>
      <c r="G2774" t="s">
        <v>942</v>
      </c>
      <c r="H2774" t="s">
        <v>951</v>
      </c>
      <c r="I2774" t="s">
        <v>1392</v>
      </c>
      <c r="J2774" t="s">
        <v>1393</v>
      </c>
      <c r="K2774" t="s">
        <v>955</v>
      </c>
      <c r="L2774">
        <v>2</v>
      </c>
      <c r="M2774" t="s">
        <v>77</v>
      </c>
      <c r="N2774">
        <v>24.6</v>
      </c>
      <c r="O2774">
        <v>15.59</v>
      </c>
      <c r="P2774" t="s">
        <v>78</v>
      </c>
      <c r="Q2774" s="94">
        <v>45281.627083333333</v>
      </c>
      <c r="R2774">
        <v>49.2</v>
      </c>
      <c r="S2774">
        <v>31.18</v>
      </c>
      <c r="T2774" t="str">
        <f>VLOOKUP(E2774,zamiana!A:B,2,0)</f>
        <v>ALSTOM (ex. BT) CZL</v>
      </c>
    </row>
    <row r="2775" spans="1:20" x14ac:dyDescent="0.3">
      <c r="A2775" t="s">
        <v>6062</v>
      </c>
      <c r="B2775" s="2">
        <v>45245</v>
      </c>
      <c r="C2775" s="2">
        <v>45245</v>
      </c>
      <c r="D2775" s="2"/>
      <c r="E2775" t="s">
        <v>951</v>
      </c>
      <c r="F2775" t="s">
        <v>952</v>
      </c>
      <c r="G2775" t="s">
        <v>942</v>
      </c>
      <c r="H2775" t="s">
        <v>951</v>
      </c>
      <c r="I2775" t="s">
        <v>1392</v>
      </c>
      <c r="J2775" t="s">
        <v>1393</v>
      </c>
      <c r="K2775" t="s">
        <v>955</v>
      </c>
      <c r="L2775">
        <v>2</v>
      </c>
      <c r="M2775" t="s">
        <v>77</v>
      </c>
      <c r="N2775">
        <v>24.6</v>
      </c>
      <c r="O2775">
        <v>15.59</v>
      </c>
      <c r="P2775" t="s">
        <v>78</v>
      </c>
      <c r="Q2775" s="94">
        <v>45281.627083333333</v>
      </c>
      <c r="R2775">
        <v>49.2</v>
      </c>
      <c r="S2775">
        <v>31.18</v>
      </c>
      <c r="T2775" t="str">
        <f>VLOOKUP(E2775,zamiana!A:B,2,0)</f>
        <v>ALSTOM (ex. BT) CZL</v>
      </c>
    </row>
    <row r="2776" spans="1:20" x14ac:dyDescent="0.3">
      <c r="A2776" t="s">
        <v>6062</v>
      </c>
      <c r="B2776" s="2">
        <v>45245</v>
      </c>
      <c r="C2776" s="2">
        <v>45245</v>
      </c>
      <c r="D2776" s="2"/>
      <c r="E2776" t="s">
        <v>951</v>
      </c>
      <c r="F2776" t="s">
        <v>952</v>
      </c>
      <c r="G2776" t="s">
        <v>942</v>
      </c>
      <c r="H2776" t="s">
        <v>951</v>
      </c>
      <c r="I2776" t="s">
        <v>1392</v>
      </c>
      <c r="J2776" t="s">
        <v>1393</v>
      </c>
      <c r="K2776" t="s">
        <v>955</v>
      </c>
      <c r="L2776">
        <v>2</v>
      </c>
      <c r="M2776" t="s">
        <v>77</v>
      </c>
      <c r="N2776">
        <v>24.6</v>
      </c>
      <c r="O2776">
        <v>15.59</v>
      </c>
      <c r="P2776" t="s">
        <v>78</v>
      </c>
      <c r="Q2776" s="94">
        <v>45281.627083333333</v>
      </c>
      <c r="R2776">
        <v>49.2</v>
      </c>
      <c r="S2776">
        <v>31.18</v>
      </c>
      <c r="T2776" t="str">
        <f>VLOOKUP(E2776,zamiana!A:B,2,0)</f>
        <v>ALSTOM (ex. BT) CZL</v>
      </c>
    </row>
    <row r="2777" spans="1:20" x14ac:dyDescent="0.3">
      <c r="A2777" t="s">
        <v>6062</v>
      </c>
      <c r="B2777" s="2">
        <v>45245</v>
      </c>
      <c r="C2777" s="2">
        <v>45245</v>
      </c>
      <c r="D2777" s="2"/>
      <c r="E2777" t="s">
        <v>951</v>
      </c>
      <c r="F2777" t="s">
        <v>952</v>
      </c>
      <c r="G2777" t="s">
        <v>942</v>
      </c>
      <c r="H2777" t="s">
        <v>951</v>
      </c>
      <c r="I2777" t="s">
        <v>1744</v>
      </c>
      <c r="J2777" t="s">
        <v>1745</v>
      </c>
      <c r="K2777" t="s">
        <v>955</v>
      </c>
      <c r="L2777">
        <v>2</v>
      </c>
      <c r="M2777" t="s">
        <v>77</v>
      </c>
      <c r="N2777">
        <v>83.82</v>
      </c>
      <c r="O2777">
        <v>57.11</v>
      </c>
      <c r="P2777" t="s">
        <v>78</v>
      </c>
      <c r="Q2777" s="94">
        <v>45281.627083333333</v>
      </c>
      <c r="R2777">
        <v>167.64</v>
      </c>
      <c r="S2777">
        <v>114.22</v>
      </c>
      <c r="T2777" t="str">
        <f>VLOOKUP(E2777,zamiana!A:B,2,0)</f>
        <v>ALSTOM (ex. BT) CZL</v>
      </c>
    </row>
    <row r="2778" spans="1:20" x14ac:dyDescent="0.3">
      <c r="A2778" t="s">
        <v>6062</v>
      </c>
      <c r="B2778" s="2">
        <v>45245</v>
      </c>
      <c r="C2778" s="2">
        <v>45245</v>
      </c>
      <c r="D2778" s="2"/>
      <c r="E2778" t="s">
        <v>951</v>
      </c>
      <c r="F2778" t="s">
        <v>952</v>
      </c>
      <c r="G2778" t="s">
        <v>942</v>
      </c>
      <c r="H2778" t="s">
        <v>951</v>
      </c>
      <c r="I2778" t="s">
        <v>1744</v>
      </c>
      <c r="J2778" t="s">
        <v>1745</v>
      </c>
      <c r="K2778" t="s">
        <v>955</v>
      </c>
      <c r="L2778">
        <v>2</v>
      </c>
      <c r="M2778" t="s">
        <v>77</v>
      </c>
      <c r="N2778">
        <v>83.82</v>
      </c>
      <c r="O2778">
        <v>57.11</v>
      </c>
      <c r="P2778" t="s">
        <v>78</v>
      </c>
      <c r="Q2778" s="94">
        <v>45281.627083333333</v>
      </c>
      <c r="R2778">
        <v>167.64</v>
      </c>
      <c r="S2778">
        <v>114.22</v>
      </c>
      <c r="T2778" t="str">
        <f>VLOOKUP(E2778,zamiana!A:B,2,0)</f>
        <v>ALSTOM (ex. BT) CZL</v>
      </c>
    </row>
    <row r="2779" spans="1:20" x14ac:dyDescent="0.3">
      <c r="A2779" t="s">
        <v>6062</v>
      </c>
      <c r="B2779" s="2">
        <v>45245</v>
      </c>
      <c r="C2779" s="2">
        <v>45245</v>
      </c>
      <c r="D2779" s="2"/>
      <c r="E2779" t="s">
        <v>951</v>
      </c>
      <c r="F2779" t="s">
        <v>952</v>
      </c>
      <c r="G2779" t="s">
        <v>942</v>
      </c>
      <c r="H2779" t="s">
        <v>951</v>
      </c>
      <c r="I2779" t="s">
        <v>1744</v>
      </c>
      <c r="J2779" t="s">
        <v>1745</v>
      </c>
      <c r="K2779" t="s">
        <v>955</v>
      </c>
      <c r="L2779">
        <v>1</v>
      </c>
      <c r="M2779" t="s">
        <v>77</v>
      </c>
      <c r="N2779">
        <v>83.82</v>
      </c>
      <c r="O2779">
        <v>57.11</v>
      </c>
      <c r="P2779" t="s">
        <v>78</v>
      </c>
      <c r="Q2779" s="94">
        <v>45281.627083333333</v>
      </c>
      <c r="R2779">
        <v>83.82</v>
      </c>
      <c r="S2779">
        <v>57.11</v>
      </c>
      <c r="T2779" t="str">
        <f>VLOOKUP(E2779,zamiana!A:B,2,0)</f>
        <v>ALSTOM (ex. BT) CZL</v>
      </c>
    </row>
    <row r="2780" spans="1:20" x14ac:dyDescent="0.3">
      <c r="A2780" t="s">
        <v>6062</v>
      </c>
      <c r="B2780" s="2">
        <v>45245</v>
      </c>
      <c r="C2780" s="2">
        <v>45245</v>
      </c>
      <c r="D2780" s="2"/>
      <c r="E2780" t="s">
        <v>951</v>
      </c>
      <c r="F2780" t="s">
        <v>952</v>
      </c>
      <c r="G2780" t="s">
        <v>942</v>
      </c>
      <c r="H2780" t="s">
        <v>951</v>
      </c>
      <c r="I2780" t="s">
        <v>1744</v>
      </c>
      <c r="J2780" t="s">
        <v>1745</v>
      </c>
      <c r="K2780" t="s">
        <v>955</v>
      </c>
      <c r="L2780">
        <v>1</v>
      </c>
      <c r="M2780" t="s">
        <v>77</v>
      </c>
      <c r="N2780">
        <v>83.82</v>
      </c>
      <c r="O2780">
        <v>57.11</v>
      </c>
      <c r="P2780" t="s">
        <v>78</v>
      </c>
      <c r="Q2780" s="94">
        <v>45281.627083333333</v>
      </c>
      <c r="R2780">
        <v>83.82</v>
      </c>
      <c r="S2780">
        <v>57.11</v>
      </c>
      <c r="T2780" t="str">
        <f>VLOOKUP(E2780,zamiana!A:B,2,0)</f>
        <v>ALSTOM (ex. BT) CZL</v>
      </c>
    </row>
    <row r="2781" spans="1:20" x14ac:dyDescent="0.3">
      <c r="A2781" t="s">
        <v>6062</v>
      </c>
      <c r="B2781" s="2">
        <v>45245</v>
      </c>
      <c r="C2781" s="2">
        <v>45245</v>
      </c>
      <c r="D2781" s="2"/>
      <c r="E2781" t="s">
        <v>951</v>
      </c>
      <c r="F2781" t="s">
        <v>952</v>
      </c>
      <c r="G2781" t="s">
        <v>942</v>
      </c>
      <c r="H2781" t="s">
        <v>951</v>
      </c>
      <c r="I2781" t="s">
        <v>1163</v>
      </c>
      <c r="J2781" t="s">
        <v>1164</v>
      </c>
      <c r="K2781" t="s">
        <v>955</v>
      </c>
      <c r="L2781">
        <v>57</v>
      </c>
      <c r="M2781" t="s">
        <v>77</v>
      </c>
      <c r="N2781">
        <v>10.42</v>
      </c>
      <c r="O2781">
        <v>8.61</v>
      </c>
      <c r="P2781" t="s">
        <v>78</v>
      </c>
      <c r="Q2781" s="94">
        <v>45281.627083333333</v>
      </c>
      <c r="R2781">
        <v>593.94000000000005</v>
      </c>
      <c r="S2781">
        <v>490.77</v>
      </c>
      <c r="T2781" t="str">
        <f>VLOOKUP(E2781,zamiana!A:B,2,0)</f>
        <v>ALSTOM (ex. BT) CZL</v>
      </c>
    </row>
    <row r="2782" spans="1:20" x14ac:dyDescent="0.3">
      <c r="A2782" t="s">
        <v>6062</v>
      </c>
      <c r="B2782" s="2">
        <v>45245</v>
      </c>
      <c r="C2782" s="2">
        <v>45245</v>
      </c>
      <c r="D2782" s="2"/>
      <c r="E2782" t="s">
        <v>951</v>
      </c>
      <c r="F2782" t="s">
        <v>952</v>
      </c>
      <c r="G2782" t="s">
        <v>942</v>
      </c>
      <c r="H2782" t="s">
        <v>951</v>
      </c>
      <c r="I2782" t="s">
        <v>1163</v>
      </c>
      <c r="J2782" t="s">
        <v>1164</v>
      </c>
      <c r="K2782" t="s">
        <v>955</v>
      </c>
      <c r="L2782">
        <v>38</v>
      </c>
      <c r="M2782" t="s">
        <v>77</v>
      </c>
      <c r="N2782">
        <v>10.42</v>
      </c>
      <c r="O2782">
        <v>8.61</v>
      </c>
      <c r="P2782" t="s">
        <v>78</v>
      </c>
      <c r="Q2782" s="94">
        <v>45281.627083333333</v>
      </c>
      <c r="R2782">
        <v>395.96</v>
      </c>
      <c r="S2782">
        <v>327.18</v>
      </c>
      <c r="T2782" t="str">
        <f>VLOOKUP(E2782,zamiana!A:B,2,0)</f>
        <v>ALSTOM (ex. BT) CZL</v>
      </c>
    </row>
    <row r="2783" spans="1:20" x14ac:dyDescent="0.3">
      <c r="A2783" t="s">
        <v>6062</v>
      </c>
      <c r="B2783" s="2">
        <v>45245</v>
      </c>
      <c r="C2783" s="2">
        <v>45245</v>
      </c>
      <c r="D2783" s="2"/>
      <c r="E2783" t="s">
        <v>951</v>
      </c>
      <c r="F2783" t="s">
        <v>952</v>
      </c>
      <c r="G2783" t="s">
        <v>942</v>
      </c>
      <c r="H2783" t="s">
        <v>951</v>
      </c>
      <c r="I2783" t="s">
        <v>1351</v>
      </c>
      <c r="J2783" t="s">
        <v>1352</v>
      </c>
      <c r="K2783" t="s">
        <v>955</v>
      </c>
      <c r="L2783">
        <v>2</v>
      </c>
      <c r="M2783" t="s">
        <v>77</v>
      </c>
      <c r="N2783">
        <v>19.559999999999999</v>
      </c>
      <c r="O2783">
        <v>16.79</v>
      </c>
      <c r="P2783" t="s">
        <v>78</v>
      </c>
      <c r="Q2783" s="94">
        <v>45281.627083333333</v>
      </c>
      <c r="R2783">
        <v>39.119999999999997</v>
      </c>
      <c r="S2783">
        <v>33.58</v>
      </c>
      <c r="T2783" t="str">
        <f>VLOOKUP(E2783,zamiana!A:B,2,0)</f>
        <v>ALSTOM (ex. BT) CZL</v>
      </c>
    </row>
    <row r="2784" spans="1:20" x14ac:dyDescent="0.3">
      <c r="A2784" t="s">
        <v>6062</v>
      </c>
      <c r="B2784" s="2">
        <v>45245</v>
      </c>
      <c r="C2784" s="2">
        <v>45245</v>
      </c>
      <c r="D2784" s="2"/>
      <c r="E2784" t="s">
        <v>951</v>
      </c>
      <c r="F2784" t="s">
        <v>952</v>
      </c>
      <c r="G2784" t="s">
        <v>942</v>
      </c>
      <c r="H2784" t="s">
        <v>951</v>
      </c>
      <c r="I2784" t="s">
        <v>1351</v>
      </c>
      <c r="J2784" t="s">
        <v>1352</v>
      </c>
      <c r="K2784" t="s">
        <v>955</v>
      </c>
      <c r="L2784">
        <v>2</v>
      </c>
      <c r="M2784" t="s">
        <v>77</v>
      </c>
      <c r="N2784">
        <v>19.559999999999999</v>
      </c>
      <c r="O2784">
        <v>16.79</v>
      </c>
      <c r="P2784" t="s">
        <v>78</v>
      </c>
      <c r="Q2784" s="94">
        <v>45281.627083333333</v>
      </c>
      <c r="R2784">
        <v>39.119999999999997</v>
      </c>
      <c r="S2784">
        <v>33.58</v>
      </c>
      <c r="T2784" t="str">
        <f>VLOOKUP(E2784,zamiana!A:B,2,0)</f>
        <v>ALSTOM (ex. BT) CZL</v>
      </c>
    </row>
    <row r="2785" spans="1:20" x14ac:dyDescent="0.3">
      <c r="A2785" t="s">
        <v>6062</v>
      </c>
      <c r="B2785" s="2">
        <v>45245</v>
      </c>
      <c r="C2785" s="2">
        <v>45245</v>
      </c>
      <c r="D2785" s="2"/>
      <c r="E2785" t="s">
        <v>951</v>
      </c>
      <c r="F2785" t="s">
        <v>952</v>
      </c>
      <c r="G2785" t="s">
        <v>942</v>
      </c>
      <c r="H2785" t="s">
        <v>951</v>
      </c>
      <c r="I2785" t="s">
        <v>1351</v>
      </c>
      <c r="J2785" t="s">
        <v>1352</v>
      </c>
      <c r="K2785" t="s">
        <v>955</v>
      </c>
      <c r="L2785">
        <v>2</v>
      </c>
      <c r="M2785" t="s">
        <v>77</v>
      </c>
      <c r="N2785">
        <v>19.559999999999999</v>
      </c>
      <c r="O2785">
        <v>16.79</v>
      </c>
      <c r="P2785" t="s">
        <v>78</v>
      </c>
      <c r="Q2785" s="94">
        <v>45281.627083333333</v>
      </c>
      <c r="R2785">
        <v>39.119999999999997</v>
      </c>
      <c r="S2785">
        <v>33.58</v>
      </c>
      <c r="T2785" t="str">
        <f>VLOOKUP(E2785,zamiana!A:B,2,0)</f>
        <v>ALSTOM (ex. BT) CZL</v>
      </c>
    </row>
    <row r="2786" spans="1:20" x14ac:dyDescent="0.3">
      <c r="A2786" t="s">
        <v>6062</v>
      </c>
      <c r="B2786" s="2">
        <v>45245</v>
      </c>
      <c r="C2786" s="2">
        <v>45245</v>
      </c>
      <c r="D2786" s="2"/>
      <c r="E2786" t="s">
        <v>951</v>
      </c>
      <c r="F2786" t="s">
        <v>952</v>
      </c>
      <c r="G2786" t="s">
        <v>942</v>
      </c>
      <c r="H2786" t="s">
        <v>951</v>
      </c>
      <c r="I2786" t="s">
        <v>1351</v>
      </c>
      <c r="J2786" t="s">
        <v>1352</v>
      </c>
      <c r="K2786" t="s">
        <v>955</v>
      </c>
      <c r="L2786">
        <v>2</v>
      </c>
      <c r="M2786" t="s">
        <v>77</v>
      </c>
      <c r="N2786">
        <v>19.559999999999999</v>
      </c>
      <c r="O2786">
        <v>16.79</v>
      </c>
      <c r="P2786" t="s">
        <v>78</v>
      </c>
      <c r="Q2786" s="94">
        <v>45281.627083333333</v>
      </c>
      <c r="R2786">
        <v>39.119999999999997</v>
      </c>
      <c r="S2786">
        <v>33.58</v>
      </c>
      <c r="T2786" t="str">
        <f>VLOOKUP(E2786,zamiana!A:B,2,0)</f>
        <v>ALSTOM (ex. BT) CZL</v>
      </c>
    </row>
    <row r="2787" spans="1:20" x14ac:dyDescent="0.3">
      <c r="A2787" t="s">
        <v>6062</v>
      </c>
      <c r="B2787" s="2">
        <v>45245</v>
      </c>
      <c r="C2787" s="2">
        <v>45245</v>
      </c>
      <c r="D2787" s="2"/>
      <c r="E2787" t="s">
        <v>951</v>
      </c>
      <c r="F2787" t="s">
        <v>952</v>
      </c>
      <c r="G2787" t="s">
        <v>942</v>
      </c>
      <c r="H2787" t="s">
        <v>951</v>
      </c>
      <c r="I2787" t="s">
        <v>1717</v>
      </c>
      <c r="J2787" t="s">
        <v>1718</v>
      </c>
      <c r="K2787" t="s">
        <v>955</v>
      </c>
      <c r="L2787">
        <v>1</v>
      </c>
      <c r="M2787" t="s">
        <v>77</v>
      </c>
      <c r="N2787">
        <v>75.34</v>
      </c>
      <c r="O2787">
        <v>52.39</v>
      </c>
      <c r="P2787" t="s">
        <v>78</v>
      </c>
      <c r="Q2787" s="94">
        <v>45281.657638888886</v>
      </c>
      <c r="R2787">
        <v>75.34</v>
      </c>
      <c r="S2787">
        <v>52.39</v>
      </c>
      <c r="T2787" t="str">
        <f>VLOOKUP(E2787,zamiana!A:B,2,0)</f>
        <v>ALSTOM (ex. BT) CZL</v>
      </c>
    </row>
    <row r="2788" spans="1:20" x14ac:dyDescent="0.3">
      <c r="A2788" t="s">
        <v>6062</v>
      </c>
      <c r="B2788" s="2">
        <v>45245</v>
      </c>
      <c r="C2788" s="2">
        <v>45245</v>
      </c>
      <c r="D2788" s="2"/>
      <c r="E2788" t="s">
        <v>951</v>
      </c>
      <c r="F2788" t="s">
        <v>952</v>
      </c>
      <c r="G2788" t="s">
        <v>942</v>
      </c>
      <c r="H2788" t="s">
        <v>951</v>
      </c>
      <c r="I2788" t="s">
        <v>1717</v>
      </c>
      <c r="J2788" t="s">
        <v>1718</v>
      </c>
      <c r="K2788" t="s">
        <v>955</v>
      </c>
      <c r="L2788">
        <v>1</v>
      </c>
      <c r="M2788" t="s">
        <v>77</v>
      </c>
      <c r="N2788">
        <v>75.34</v>
      </c>
      <c r="O2788">
        <v>52.39</v>
      </c>
      <c r="P2788" t="s">
        <v>78</v>
      </c>
      <c r="Q2788" s="94">
        <v>45281.657638888886</v>
      </c>
      <c r="R2788">
        <v>75.34</v>
      </c>
      <c r="S2788">
        <v>52.39</v>
      </c>
      <c r="T2788" t="str">
        <f>VLOOKUP(E2788,zamiana!A:B,2,0)</f>
        <v>ALSTOM (ex. BT) CZL</v>
      </c>
    </row>
    <row r="2789" spans="1:20" x14ac:dyDescent="0.3">
      <c r="A2789" t="s">
        <v>6062</v>
      </c>
      <c r="B2789" s="2">
        <v>45245</v>
      </c>
      <c r="C2789" s="2">
        <v>45245</v>
      </c>
      <c r="D2789" s="2"/>
      <c r="E2789" t="s">
        <v>951</v>
      </c>
      <c r="F2789" t="s">
        <v>952</v>
      </c>
      <c r="G2789" t="s">
        <v>942</v>
      </c>
      <c r="H2789" t="s">
        <v>951</v>
      </c>
      <c r="I2789" t="s">
        <v>1717</v>
      </c>
      <c r="J2789" t="s">
        <v>1718</v>
      </c>
      <c r="K2789" t="s">
        <v>955</v>
      </c>
      <c r="L2789">
        <v>1</v>
      </c>
      <c r="M2789" t="s">
        <v>77</v>
      </c>
      <c r="N2789">
        <v>75.34</v>
      </c>
      <c r="O2789">
        <v>52.39</v>
      </c>
      <c r="P2789" t="s">
        <v>78</v>
      </c>
      <c r="Q2789" s="94">
        <v>45281.657638888886</v>
      </c>
      <c r="R2789">
        <v>75.34</v>
      </c>
      <c r="S2789">
        <v>52.39</v>
      </c>
      <c r="T2789" t="str">
        <f>VLOOKUP(E2789,zamiana!A:B,2,0)</f>
        <v>ALSTOM (ex. BT) CZL</v>
      </c>
    </row>
    <row r="2790" spans="1:20" x14ac:dyDescent="0.3">
      <c r="A2790" t="s">
        <v>6062</v>
      </c>
      <c r="B2790" s="2">
        <v>45245</v>
      </c>
      <c r="C2790" s="2">
        <v>45245</v>
      </c>
      <c r="D2790" s="2"/>
      <c r="E2790" t="s">
        <v>951</v>
      </c>
      <c r="F2790" t="s">
        <v>952</v>
      </c>
      <c r="G2790" t="s">
        <v>942</v>
      </c>
      <c r="H2790" t="s">
        <v>951</v>
      </c>
      <c r="I2790" t="s">
        <v>1717</v>
      </c>
      <c r="J2790" t="s">
        <v>1718</v>
      </c>
      <c r="K2790" t="s">
        <v>955</v>
      </c>
      <c r="L2790">
        <v>1</v>
      </c>
      <c r="M2790" t="s">
        <v>77</v>
      </c>
      <c r="N2790">
        <v>75.34</v>
      </c>
      <c r="O2790">
        <v>52.39</v>
      </c>
      <c r="P2790" t="s">
        <v>78</v>
      </c>
      <c r="Q2790" s="94">
        <v>45281.657638888886</v>
      </c>
      <c r="R2790">
        <v>75.34</v>
      </c>
      <c r="S2790">
        <v>52.39</v>
      </c>
      <c r="T2790" t="str">
        <f>VLOOKUP(E2790,zamiana!A:B,2,0)</f>
        <v>ALSTOM (ex. BT) CZL</v>
      </c>
    </row>
    <row r="2791" spans="1:20" x14ac:dyDescent="0.3">
      <c r="A2791" t="s">
        <v>6062</v>
      </c>
      <c r="B2791" s="2">
        <v>45245</v>
      </c>
      <c r="C2791" s="2">
        <v>45245</v>
      </c>
      <c r="D2791" s="2"/>
      <c r="E2791" t="s">
        <v>951</v>
      </c>
      <c r="F2791" t="s">
        <v>952</v>
      </c>
      <c r="G2791" t="s">
        <v>942</v>
      </c>
      <c r="H2791" t="s">
        <v>951</v>
      </c>
      <c r="I2791" t="s">
        <v>1717</v>
      </c>
      <c r="J2791" t="s">
        <v>1718</v>
      </c>
      <c r="K2791" t="s">
        <v>955</v>
      </c>
      <c r="L2791">
        <v>1</v>
      </c>
      <c r="M2791" t="s">
        <v>77</v>
      </c>
      <c r="N2791">
        <v>75.34</v>
      </c>
      <c r="O2791">
        <v>52.39</v>
      </c>
      <c r="P2791" t="s">
        <v>78</v>
      </c>
      <c r="Q2791" s="94">
        <v>45281.657638888886</v>
      </c>
      <c r="R2791">
        <v>75.34</v>
      </c>
      <c r="S2791">
        <v>52.39</v>
      </c>
      <c r="T2791" t="str">
        <f>VLOOKUP(E2791,zamiana!A:B,2,0)</f>
        <v>ALSTOM (ex. BT) CZL</v>
      </c>
    </row>
    <row r="2792" spans="1:20" x14ac:dyDescent="0.3">
      <c r="A2792" t="s">
        <v>6062</v>
      </c>
      <c r="B2792" s="2">
        <v>45245</v>
      </c>
      <c r="C2792" s="2">
        <v>45245</v>
      </c>
      <c r="D2792" s="2"/>
      <c r="E2792" t="s">
        <v>951</v>
      </c>
      <c r="F2792" t="s">
        <v>952</v>
      </c>
      <c r="G2792" t="s">
        <v>942</v>
      </c>
      <c r="H2792" t="s">
        <v>951</v>
      </c>
      <c r="I2792" t="s">
        <v>1717</v>
      </c>
      <c r="J2792" t="s">
        <v>1718</v>
      </c>
      <c r="K2792" t="s">
        <v>955</v>
      </c>
      <c r="L2792">
        <v>1</v>
      </c>
      <c r="M2792" t="s">
        <v>77</v>
      </c>
      <c r="N2792">
        <v>75.34</v>
      </c>
      <c r="O2792">
        <v>52.39</v>
      </c>
      <c r="P2792" t="s">
        <v>78</v>
      </c>
      <c r="Q2792" s="94">
        <v>45281.657638888886</v>
      </c>
      <c r="R2792">
        <v>75.34</v>
      </c>
      <c r="S2792">
        <v>52.39</v>
      </c>
      <c r="T2792" t="str">
        <f>VLOOKUP(E2792,zamiana!A:B,2,0)</f>
        <v>ALSTOM (ex. BT) CZL</v>
      </c>
    </row>
    <row r="2793" spans="1:20" x14ac:dyDescent="0.3">
      <c r="A2793" t="s">
        <v>6062</v>
      </c>
      <c r="B2793" s="2">
        <v>45245</v>
      </c>
      <c r="C2793" s="2">
        <v>45245</v>
      </c>
      <c r="D2793" s="2"/>
      <c r="E2793" t="s">
        <v>951</v>
      </c>
      <c r="F2793" t="s">
        <v>952</v>
      </c>
      <c r="G2793" t="s">
        <v>942</v>
      </c>
      <c r="H2793" t="s">
        <v>951</v>
      </c>
      <c r="I2793" t="s">
        <v>1717</v>
      </c>
      <c r="J2793" t="s">
        <v>1718</v>
      </c>
      <c r="K2793" t="s">
        <v>955</v>
      </c>
      <c r="L2793">
        <v>1</v>
      </c>
      <c r="M2793" t="s">
        <v>77</v>
      </c>
      <c r="N2793">
        <v>75.34</v>
      </c>
      <c r="O2793">
        <v>52.39</v>
      </c>
      <c r="P2793" t="s">
        <v>78</v>
      </c>
      <c r="Q2793" s="94">
        <v>45281.657638888886</v>
      </c>
      <c r="R2793">
        <v>75.34</v>
      </c>
      <c r="S2793">
        <v>52.39</v>
      </c>
      <c r="T2793" t="str">
        <f>VLOOKUP(E2793,zamiana!A:B,2,0)</f>
        <v>ALSTOM (ex. BT) CZL</v>
      </c>
    </row>
    <row r="2794" spans="1:20" x14ac:dyDescent="0.3">
      <c r="A2794" t="s">
        <v>6062</v>
      </c>
      <c r="B2794" s="2">
        <v>45245</v>
      </c>
      <c r="C2794" s="2">
        <v>45245</v>
      </c>
      <c r="D2794" s="2"/>
      <c r="E2794" t="s">
        <v>951</v>
      </c>
      <c r="F2794" t="s">
        <v>952</v>
      </c>
      <c r="G2794" t="s">
        <v>942</v>
      </c>
      <c r="H2794" t="s">
        <v>951</v>
      </c>
      <c r="I2794" t="s">
        <v>1717</v>
      </c>
      <c r="J2794" t="s">
        <v>1718</v>
      </c>
      <c r="K2794" t="s">
        <v>955</v>
      </c>
      <c r="L2794">
        <v>1</v>
      </c>
      <c r="M2794" t="s">
        <v>77</v>
      </c>
      <c r="N2794">
        <v>75.34</v>
      </c>
      <c r="O2794">
        <v>52.39</v>
      </c>
      <c r="P2794" t="s">
        <v>78</v>
      </c>
      <c r="Q2794" s="94">
        <v>45281.657638888886</v>
      </c>
      <c r="R2794">
        <v>75.34</v>
      </c>
      <c r="S2794">
        <v>52.39</v>
      </c>
      <c r="T2794" t="str">
        <f>VLOOKUP(E2794,zamiana!A:B,2,0)</f>
        <v>ALSTOM (ex. BT) CZL</v>
      </c>
    </row>
    <row r="2795" spans="1:20" x14ac:dyDescent="0.3">
      <c r="A2795" t="s">
        <v>6062</v>
      </c>
      <c r="B2795" s="2">
        <v>45245</v>
      </c>
      <c r="C2795" s="2">
        <v>45245</v>
      </c>
      <c r="D2795" s="2"/>
      <c r="E2795" t="s">
        <v>951</v>
      </c>
      <c r="F2795" t="s">
        <v>952</v>
      </c>
      <c r="G2795" t="s">
        <v>942</v>
      </c>
      <c r="H2795" t="s">
        <v>951</v>
      </c>
      <c r="I2795" t="s">
        <v>1717</v>
      </c>
      <c r="J2795" t="s">
        <v>1718</v>
      </c>
      <c r="K2795" t="s">
        <v>955</v>
      </c>
      <c r="L2795">
        <v>1</v>
      </c>
      <c r="M2795" t="s">
        <v>77</v>
      </c>
      <c r="N2795">
        <v>75.34</v>
      </c>
      <c r="O2795">
        <v>52.39</v>
      </c>
      <c r="P2795" t="s">
        <v>78</v>
      </c>
      <c r="Q2795" s="94">
        <v>45281.657638888886</v>
      </c>
      <c r="R2795">
        <v>75.34</v>
      </c>
      <c r="S2795">
        <v>52.39</v>
      </c>
      <c r="T2795" t="str">
        <f>VLOOKUP(E2795,zamiana!A:B,2,0)</f>
        <v>ALSTOM (ex. BT) CZL</v>
      </c>
    </row>
    <row r="2796" spans="1:20" x14ac:dyDescent="0.3">
      <c r="A2796" t="s">
        <v>6062</v>
      </c>
      <c r="B2796" s="2">
        <v>45245</v>
      </c>
      <c r="C2796" s="2">
        <v>45245</v>
      </c>
      <c r="D2796" s="2"/>
      <c r="E2796" t="s">
        <v>951</v>
      </c>
      <c r="F2796" t="s">
        <v>952</v>
      </c>
      <c r="G2796" t="s">
        <v>942</v>
      </c>
      <c r="H2796" t="s">
        <v>951</v>
      </c>
      <c r="I2796" t="s">
        <v>1717</v>
      </c>
      <c r="J2796" t="s">
        <v>1718</v>
      </c>
      <c r="K2796" t="s">
        <v>955</v>
      </c>
      <c r="L2796">
        <v>1</v>
      </c>
      <c r="M2796" t="s">
        <v>77</v>
      </c>
      <c r="N2796">
        <v>75.34</v>
      </c>
      <c r="O2796">
        <v>52.39</v>
      </c>
      <c r="P2796" t="s">
        <v>78</v>
      </c>
      <c r="Q2796" s="94">
        <v>45281.657638888886</v>
      </c>
      <c r="R2796">
        <v>75.34</v>
      </c>
      <c r="S2796">
        <v>52.39</v>
      </c>
      <c r="T2796" t="str">
        <f>VLOOKUP(E2796,zamiana!A:B,2,0)</f>
        <v>ALSTOM (ex. BT) CZL</v>
      </c>
    </row>
    <row r="2797" spans="1:20" x14ac:dyDescent="0.3">
      <c r="A2797" t="s">
        <v>6062</v>
      </c>
      <c r="B2797" s="2">
        <v>45245</v>
      </c>
      <c r="C2797" s="2">
        <v>45245</v>
      </c>
      <c r="D2797" s="2"/>
      <c r="E2797" t="s">
        <v>951</v>
      </c>
      <c r="F2797" t="s">
        <v>952</v>
      </c>
      <c r="G2797" t="s">
        <v>942</v>
      </c>
      <c r="H2797" t="s">
        <v>951</v>
      </c>
      <c r="I2797" t="s">
        <v>1717</v>
      </c>
      <c r="J2797" t="s">
        <v>1718</v>
      </c>
      <c r="K2797" t="s">
        <v>955</v>
      </c>
      <c r="L2797">
        <v>1</v>
      </c>
      <c r="M2797" t="s">
        <v>77</v>
      </c>
      <c r="N2797">
        <v>75.34</v>
      </c>
      <c r="O2797">
        <v>52.39</v>
      </c>
      <c r="P2797" t="s">
        <v>78</v>
      </c>
      <c r="Q2797" s="94">
        <v>45281.657638888886</v>
      </c>
      <c r="R2797">
        <v>75.34</v>
      </c>
      <c r="S2797">
        <v>52.39</v>
      </c>
      <c r="T2797" t="str">
        <f>VLOOKUP(E2797,zamiana!A:B,2,0)</f>
        <v>ALSTOM (ex. BT) CZL</v>
      </c>
    </row>
    <row r="2798" spans="1:20" x14ac:dyDescent="0.3">
      <c r="A2798" t="s">
        <v>6062</v>
      </c>
      <c r="B2798" s="2">
        <v>45245</v>
      </c>
      <c r="C2798" s="2">
        <v>45245</v>
      </c>
      <c r="D2798" s="2"/>
      <c r="E2798" t="s">
        <v>951</v>
      </c>
      <c r="F2798" t="s">
        <v>952</v>
      </c>
      <c r="G2798" t="s">
        <v>942</v>
      </c>
      <c r="H2798" t="s">
        <v>951</v>
      </c>
      <c r="I2798" t="s">
        <v>1717</v>
      </c>
      <c r="J2798" t="s">
        <v>1718</v>
      </c>
      <c r="K2798" t="s">
        <v>955</v>
      </c>
      <c r="L2798">
        <v>1</v>
      </c>
      <c r="M2798" t="s">
        <v>77</v>
      </c>
      <c r="N2798">
        <v>75.34</v>
      </c>
      <c r="O2798">
        <v>52.39</v>
      </c>
      <c r="P2798" t="s">
        <v>78</v>
      </c>
      <c r="Q2798" s="94">
        <v>45281.657638888886</v>
      </c>
      <c r="R2798">
        <v>75.34</v>
      </c>
      <c r="S2798">
        <v>52.39</v>
      </c>
      <c r="T2798" t="str">
        <f>VLOOKUP(E2798,zamiana!A:B,2,0)</f>
        <v>ALSTOM (ex. BT) CZL</v>
      </c>
    </row>
    <row r="2799" spans="1:20" x14ac:dyDescent="0.3">
      <c r="A2799" t="s">
        <v>6062</v>
      </c>
      <c r="B2799" s="2">
        <v>45245</v>
      </c>
      <c r="C2799" s="2">
        <v>45245</v>
      </c>
      <c r="D2799" s="2"/>
      <c r="E2799" t="s">
        <v>951</v>
      </c>
      <c r="F2799" t="s">
        <v>952</v>
      </c>
      <c r="G2799" t="s">
        <v>942</v>
      </c>
      <c r="H2799" t="s">
        <v>951</v>
      </c>
      <c r="I2799" t="s">
        <v>1218</v>
      </c>
      <c r="J2799" t="s">
        <v>1219</v>
      </c>
      <c r="K2799" t="s">
        <v>955</v>
      </c>
      <c r="L2799">
        <v>30</v>
      </c>
      <c r="M2799" t="s">
        <v>77</v>
      </c>
      <c r="N2799">
        <v>15.32</v>
      </c>
      <c r="O2799">
        <v>10.36</v>
      </c>
      <c r="P2799" t="s">
        <v>78</v>
      </c>
      <c r="Q2799" s="94">
        <v>45281.635416666664</v>
      </c>
      <c r="R2799">
        <v>459.6</v>
      </c>
      <c r="S2799">
        <v>310.8</v>
      </c>
      <c r="T2799" t="str">
        <f>VLOOKUP(E2799,zamiana!A:B,2,0)</f>
        <v>ALSTOM (ex. BT) CZL</v>
      </c>
    </row>
    <row r="2800" spans="1:20" x14ac:dyDescent="0.3">
      <c r="A2800" t="s">
        <v>6062</v>
      </c>
      <c r="B2800" s="2">
        <v>45245</v>
      </c>
      <c r="C2800" s="2">
        <v>45245</v>
      </c>
      <c r="D2800" s="2"/>
      <c r="E2800" t="s">
        <v>951</v>
      </c>
      <c r="F2800" t="s">
        <v>952</v>
      </c>
      <c r="G2800" t="s">
        <v>942</v>
      </c>
      <c r="H2800" t="s">
        <v>951</v>
      </c>
      <c r="I2800" t="s">
        <v>1470</v>
      </c>
      <c r="J2800" t="s">
        <v>1471</v>
      </c>
      <c r="K2800" t="s">
        <v>955</v>
      </c>
      <c r="L2800">
        <v>4</v>
      </c>
      <c r="M2800" t="s">
        <v>77</v>
      </c>
      <c r="N2800">
        <v>19.52</v>
      </c>
      <c r="O2800">
        <v>18.649999999999999</v>
      </c>
      <c r="P2800" t="s">
        <v>78</v>
      </c>
      <c r="Q2800" s="94">
        <v>45281.627083333333</v>
      </c>
      <c r="R2800">
        <v>78.08</v>
      </c>
      <c r="S2800">
        <v>74.599999999999994</v>
      </c>
      <c r="T2800" t="str">
        <f>VLOOKUP(E2800,zamiana!A:B,2,0)</f>
        <v>ALSTOM (ex. BT) CZL</v>
      </c>
    </row>
    <row r="2801" spans="1:20" x14ac:dyDescent="0.3">
      <c r="A2801" t="s">
        <v>6062</v>
      </c>
      <c r="B2801" s="2">
        <v>45245</v>
      </c>
      <c r="C2801" s="2">
        <v>45245</v>
      </c>
      <c r="D2801" s="2"/>
      <c r="E2801" t="s">
        <v>951</v>
      </c>
      <c r="F2801" t="s">
        <v>952</v>
      </c>
      <c r="G2801" t="s">
        <v>942</v>
      </c>
      <c r="H2801" t="s">
        <v>951</v>
      </c>
      <c r="I2801" t="s">
        <v>1470</v>
      </c>
      <c r="J2801" t="s">
        <v>1471</v>
      </c>
      <c r="K2801" t="s">
        <v>955</v>
      </c>
      <c r="L2801">
        <v>4</v>
      </c>
      <c r="M2801" t="s">
        <v>77</v>
      </c>
      <c r="N2801">
        <v>19.52</v>
      </c>
      <c r="O2801">
        <v>18.649999999999999</v>
      </c>
      <c r="P2801" t="s">
        <v>78</v>
      </c>
      <c r="Q2801" s="94">
        <v>45281.627083333333</v>
      </c>
      <c r="R2801">
        <v>78.08</v>
      </c>
      <c r="S2801">
        <v>74.599999999999994</v>
      </c>
      <c r="T2801" t="str">
        <f>VLOOKUP(E2801,zamiana!A:B,2,0)</f>
        <v>ALSTOM (ex. BT) CZL</v>
      </c>
    </row>
    <row r="2802" spans="1:20" x14ac:dyDescent="0.3">
      <c r="A2802" t="s">
        <v>6062</v>
      </c>
      <c r="B2802" s="2">
        <v>45245</v>
      </c>
      <c r="C2802" s="2">
        <v>45245</v>
      </c>
      <c r="D2802" s="2"/>
      <c r="E2802" t="s">
        <v>951</v>
      </c>
      <c r="F2802" t="s">
        <v>952</v>
      </c>
      <c r="G2802" t="s">
        <v>942</v>
      </c>
      <c r="H2802" t="s">
        <v>951</v>
      </c>
      <c r="I2802" t="s">
        <v>2048</v>
      </c>
      <c r="J2802" t="s">
        <v>2049</v>
      </c>
      <c r="K2802" t="s">
        <v>955</v>
      </c>
      <c r="L2802">
        <v>14</v>
      </c>
      <c r="M2802" t="s">
        <v>77</v>
      </c>
      <c r="N2802">
        <v>8.52</v>
      </c>
      <c r="O2802">
        <v>7.91</v>
      </c>
      <c r="P2802" t="s">
        <v>78</v>
      </c>
      <c r="Q2802" s="94">
        <v>45281.654166666667</v>
      </c>
      <c r="R2802">
        <v>119.28</v>
      </c>
      <c r="S2802">
        <v>110.74</v>
      </c>
      <c r="T2802" t="str">
        <f>VLOOKUP(E2802,zamiana!A:B,2,0)</f>
        <v>ALSTOM (ex. BT) CZL</v>
      </c>
    </row>
    <row r="2803" spans="1:20" x14ac:dyDescent="0.3">
      <c r="A2803" t="s">
        <v>6062</v>
      </c>
      <c r="B2803" s="2">
        <v>45245</v>
      </c>
      <c r="C2803" s="2">
        <v>45245</v>
      </c>
      <c r="D2803" s="2"/>
      <c r="E2803" t="s">
        <v>951</v>
      </c>
      <c r="F2803" t="s">
        <v>952</v>
      </c>
      <c r="G2803" t="s">
        <v>942</v>
      </c>
      <c r="H2803" t="s">
        <v>951</v>
      </c>
      <c r="I2803" t="s">
        <v>1828</v>
      </c>
      <c r="J2803" t="s">
        <v>1829</v>
      </c>
      <c r="K2803" t="s">
        <v>955</v>
      </c>
      <c r="L2803">
        <v>1</v>
      </c>
      <c r="M2803" t="s">
        <v>77</v>
      </c>
      <c r="N2803">
        <v>205.45</v>
      </c>
      <c r="O2803">
        <v>102.45</v>
      </c>
      <c r="P2803" t="s">
        <v>78</v>
      </c>
      <c r="Q2803" s="94">
        <v>45281.627083333333</v>
      </c>
      <c r="R2803">
        <v>205.45</v>
      </c>
      <c r="S2803">
        <v>102.45</v>
      </c>
      <c r="T2803" t="str">
        <f>VLOOKUP(E2803,zamiana!A:B,2,0)</f>
        <v>ALSTOM (ex. BT) CZL</v>
      </c>
    </row>
    <row r="2804" spans="1:20" x14ac:dyDescent="0.3">
      <c r="A2804" t="s">
        <v>6062</v>
      </c>
      <c r="B2804" s="2">
        <v>45245</v>
      </c>
      <c r="C2804" s="2">
        <v>45245</v>
      </c>
      <c r="D2804" s="2"/>
      <c r="E2804" t="s">
        <v>951</v>
      </c>
      <c r="F2804" t="s">
        <v>952</v>
      </c>
      <c r="G2804" t="s">
        <v>942</v>
      </c>
      <c r="H2804" t="s">
        <v>951</v>
      </c>
      <c r="I2804" t="s">
        <v>1828</v>
      </c>
      <c r="J2804" t="s">
        <v>1829</v>
      </c>
      <c r="K2804" t="s">
        <v>955</v>
      </c>
      <c r="L2804">
        <v>1</v>
      </c>
      <c r="M2804" t="s">
        <v>77</v>
      </c>
      <c r="N2804">
        <v>205.45</v>
      </c>
      <c r="O2804">
        <v>102.45</v>
      </c>
      <c r="P2804" t="s">
        <v>78</v>
      </c>
      <c r="Q2804" s="94">
        <v>45281.627083333333</v>
      </c>
      <c r="R2804">
        <v>205.45</v>
      </c>
      <c r="S2804">
        <v>102.45</v>
      </c>
      <c r="T2804" t="str">
        <f>VLOOKUP(E2804,zamiana!A:B,2,0)</f>
        <v>ALSTOM (ex. BT) CZL</v>
      </c>
    </row>
    <row r="2805" spans="1:20" x14ac:dyDescent="0.3">
      <c r="A2805" t="s">
        <v>6062</v>
      </c>
      <c r="B2805" s="2">
        <v>45245</v>
      </c>
      <c r="C2805" s="2">
        <v>45245</v>
      </c>
      <c r="D2805" s="2"/>
      <c r="E2805" t="s">
        <v>951</v>
      </c>
      <c r="F2805" t="s">
        <v>952</v>
      </c>
      <c r="G2805" t="s">
        <v>942</v>
      </c>
      <c r="H2805" t="s">
        <v>951</v>
      </c>
      <c r="I2805" t="s">
        <v>1843</v>
      </c>
      <c r="J2805" t="s">
        <v>1844</v>
      </c>
      <c r="K2805" t="s">
        <v>955</v>
      </c>
      <c r="L2805">
        <v>1</v>
      </c>
      <c r="M2805" t="s">
        <v>77</v>
      </c>
      <c r="N2805">
        <v>205.45</v>
      </c>
      <c r="O2805">
        <v>97.1</v>
      </c>
      <c r="P2805" t="s">
        <v>78</v>
      </c>
      <c r="Q2805" s="94">
        <v>45281.627083333333</v>
      </c>
      <c r="R2805">
        <v>205.45</v>
      </c>
      <c r="S2805">
        <v>97.1</v>
      </c>
      <c r="T2805" t="str">
        <f>VLOOKUP(E2805,zamiana!A:B,2,0)</f>
        <v>ALSTOM (ex. BT) CZL</v>
      </c>
    </row>
    <row r="2806" spans="1:20" x14ac:dyDescent="0.3">
      <c r="A2806" t="s">
        <v>6062</v>
      </c>
      <c r="B2806" s="2">
        <v>45245</v>
      </c>
      <c r="C2806" s="2">
        <v>45245</v>
      </c>
      <c r="D2806" s="2"/>
      <c r="E2806" t="s">
        <v>951</v>
      </c>
      <c r="F2806" t="s">
        <v>952</v>
      </c>
      <c r="G2806" t="s">
        <v>942</v>
      </c>
      <c r="H2806" t="s">
        <v>951</v>
      </c>
      <c r="I2806" t="s">
        <v>1843</v>
      </c>
      <c r="J2806" t="s">
        <v>1844</v>
      </c>
      <c r="K2806" t="s">
        <v>955</v>
      </c>
      <c r="L2806">
        <v>1</v>
      </c>
      <c r="M2806" t="s">
        <v>77</v>
      </c>
      <c r="N2806">
        <v>205.45</v>
      </c>
      <c r="O2806">
        <v>97.1</v>
      </c>
      <c r="P2806" t="s">
        <v>78</v>
      </c>
      <c r="Q2806" s="94">
        <v>45281.627083333333</v>
      </c>
      <c r="R2806">
        <v>205.45</v>
      </c>
      <c r="S2806">
        <v>97.1</v>
      </c>
      <c r="T2806" t="str">
        <f>VLOOKUP(E2806,zamiana!A:B,2,0)</f>
        <v>ALSTOM (ex. BT) CZL</v>
      </c>
    </row>
    <row r="2807" spans="1:20" x14ac:dyDescent="0.3">
      <c r="A2807" t="s">
        <v>6062</v>
      </c>
      <c r="B2807" s="2">
        <v>45245</v>
      </c>
      <c r="C2807" s="2">
        <v>45245</v>
      </c>
      <c r="D2807" s="2"/>
      <c r="E2807" t="s">
        <v>951</v>
      </c>
      <c r="F2807" t="s">
        <v>952</v>
      </c>
      <c r="G2807" t="s">
        <v>942</v>
      </c>
      <c r="H2807" t="s">
        <v>951</v>
      </c>
      <c r="I2807" t="s">
        <v>1500</v>
      </c>
      <c r="J2807" t="s">
        <v>1501</v>
      </c>
      <c r="K2807" t="s">
        <v>955</v>
      </c>
      <c r="L2807">
        <v>2</v>
      </c>
      <c r="M2807" t="s">
        <v>77</v>
      </c>
      <c r="N2807">
        <v>20.49</v>
      </c>
      <c r="O2807">
        <v>21.38</v>
      </c>
      <c r="P2807" t="s">
        <v>78</v>
      </c>
      <c r="Q2807" s="94">
        <v>45281.627083333333</v>
      </c>
      <c r="R2807">
        <v>40.98</v>
      </c>
      <c r="S2807">
        <v>42.76</v>
      </c>
      <c r="T2807" t="str">
        <f>VLOOKUP(E2807,zamiana!A:B,2,0)</f>
        <v>ALSTOM (ex. BT) CZL</v>
      </c>
    </row>
    <row r="2808" spans="1:20" x14ac:dyDescent="0.3">
      <c r="A2808" t="s">
        <v>6062</v>
      </c>
      <c r="B2808" s="2">
        <v>45245</v>
      </c>
      <c r="C2808" s="2">
        <v>45245</v>
      </c>
      <c r="D2808" s="2"/>
      <c r="E2808" t="s">
        <v>951</v>
      </c>
      <c r="F2808" t="s">
        <v>952</v>
      </c>
      <c r="G2808" t="s">
        <v>942</v>
      </c>
      <c r="H2808" t="s">
        <v>951</v>
      </c>
      <c r="I2808" t="s">
        <v>1500</v>
      </c>
      <c r="J2808" t="s">
        <v>1501</v>
      </c>
      <c r="K2808" t="s">
        <v>955</v>
      </c>
      <c r="L2808">
        <v>2</v>
      </c>
      <c r="M2808" t="s">
        <v>77</v>
      </c>
      <c r="N2808">
        <v>20.49</v>
      </c>
      <c r="O2808">
        <v>21.38</v>
      </c>
      <c r="P2808" t="s">
        <v>78</v>
      </c>
      <c r="Q2808" s="94">
        <v>45281.627083333333</v>
      </c>
      <c r="R2808">
        <v>40.98</v>
      </c>
      <c r="S2808">
        <v>42.76</v>
      </c>
      <c r="T2808" t="str">
        <f>VLOOKUP(E2808,zamiana!A:B,2,0)</f>
        <v>ALSTOM (ex. BT) CZL</v>
      </c>
    </row>
    <row r="2809" spans="1:20" x14ac:dyDescent="0.3">
      <c r="A2809" t="s">
        <v>6062</v>
      </c>
      <c r="B2809" s="2">
        <v>45245</v>
      </c>
      <c r="C2809" s="2">
        <v>45245</v>
      </c>
      <c r="D2809" s="2"/>
      <c r="E2809" t="s">
        <v>951</v>
      </c>
      <c r="F2809" t="s">
        <v>952</v>
      </c>
      <c r="G2809" t="s">
        <v>942</v>
      </c>
      <c r="H2809" t="s">
        <v>951</v>
      </c>
      <c r="I2809" t="s">
        <v>1500</v>
      </c>
      <c r="J2809" t="s">
        <v>1501</v>
      </c>
      <c r="K2809" t="s">
        <v>955</v>
      </c>
      <c r="L2809">
        <v>2</v>
      </c>
      <c r="M2809" t="s">
        <v>77</v>
      </c>
      <c r="N2809">
        <v>20.49</v>
      </c>
      <c r="O2809">
        <v>21.38</v>
      </c>
      <c r="P2809" t="s">
        <v>78</v>
      </c>
      <c r="Q2809" s="94">
        <v>45281.627083333333</v>
      </c>
      <c r="R2809">
        <v>40.98</v>
      </c>
      <c r="S2809">
        <v>42.76</v>
      </c>
      <c r="T2809" t="str">
        <f>VLOOKUP(E2809,zamiana!A:B,2,0)</f>
        <v>ALSTOM (ex. BT) CZL</v>
      </c>
    </row>
    <row r="2810" spans="1:20" x14ac:dyDescent="0.3">
      <c r="A2810" t="s">
        <v>6062</v>
      </c>
      <c r="B2810" s="2">
        <v>45245</v>
      </c>
      <c r="C2810" s="2">
        <v>45245</v>
      </c>
      <c r="D2810" s="2"/>
      <c r="E2810" t="s">
        <v>951</v>
      </c>
      <c r="F2810" t="s">
        <v>952</v>
      </c>
      <c r="G2810" t="s">
        <v>942</v>
      </c>
      <c r="H2810" t="s">
        <v>951</v>
      </c>
      <c r="I2810" t="s">
        <v>1500</v>
      </c>
      <c r="J2810" t="s">
        <v>1501</v>
      </c>
      <c r="K2810" t="s">
        <v>955</v>
      </c>
      <c r="L2810">
        <v>2</v>
      </c>
      <c r="M2810" t="s">
        <v>77</v>
      </c>
      <c r="N2810">
        <v>20.49</v>
      </c>
      <c r="O2810">
        <v>21.38</v>
      </c>
      <c r="P2810" t="s">
        <v>78</v>
      </c>
      <c r="Q2810" s="94">
        <v>45281.627083333333</v>
      </c>
      <c r="R2810">
        <v>40.98</v>
      </c>
      <c r="S2810">
        <v>42.76</v>
      </c>
      <c r="T2810" t="str">
        <f>VLOOKUP(E2810,zamiana!A:B,2,0)</f>
        <v>ALSTOM (ex. BT) CZL</v>
      </c>
    </row>
    <row r="2811" spans="1:20" x14ac:dyDescent="0.3">
      <c r="A2811" t="s">
        <v>6062</v>
      </c>
      <c r="B2811" s="2">
        <v>45245</v>
      </c>
      <c r="C2811" s="2">
        <v>45245</v>
      </c>
      <c r="D2811" s="2"/>
      <c r="E2811" t="s">
        <v>951</v>
      </c>
      <c r="F2811" t="s">
        <v>952</v>
      </c>
      <c r="G2811" t="s">
        <v>942</v>
      </c>
      <c r="H2811" t="s">
        <v>951</v>
      </c>
      <c r="I2811" t="s">
        <v>1067</v>
      </c>
      <c r="J2811" t="s">
        <v>1068</v>
      </c>
      <c r="K2811" t="s">
        <v>955</v>
      </c>
      <c r="L2811">
        <v>20</v>
      </c>
      <c r="M2811" t="s">
        <v>77</v>
      </c>
      <c r="N2811">
        <v>9.58</v>
      </c>
      <c r="O2811">
        <v>8.48</v>
      </c>
      <c r="P2811" t="s">
        <v>78</v>
      </c>
      <c r="Q2811" s="94">
        <v>45281.627083333333</v>
      </c>
      <c r="R2811">
        <v>191.6</v>
      </c>
      <c r="S2811">
        <v>169.6</v>
      </c>
      <c r="T2811" t="str">
        <f>VLOOKUP(E2811,zamiana!A:B,2,0)</f>
        <v>ALSTOM (ex. BT) CZL</v>
      </c>
    </row>
    <row r="2812" spans="1:20" x14ac:dyDescent="0.3">
      <c r="A2812" t="s">
        <v>6062</v>
      </c>
      <c r="B2812" s="2">
        <v>45245</v>
      </c>
      <c r="C2812" s="2">
        <v>45245</v>
      </c>
      <c r="D2812" s="2"/>
      <c r="E2812" t="s">
        <v>951</v>
      </c>
      <c r="F2812" t="s">
        <v>952</v>
      </c>
      <c r="G2812" t="s">
        <v>942</v>
      </c>
      <c r="H2812" t="s">
        <v>951</v>
      </c>
      <c r="I2812" t="s">
        <v>1309</v>
      </c>
      <c r="J2812" t="s">
        <v>1310</v>
      </c>
      <c r="K2812" t="s">
        <v>955</v>
      </c>
      <c r="L2812">
        <v>2</v>
      </c>
      <c r="M2812" t="s">
        <v>77</v>
      </c>
      <c r="N2812">
        <v>16.690000000000001</v>
      </c>
      <c r="O2812">
        <v>15.23</v>
      </c>
      <c r="P2812" t="s">
        <v>78</v>
      </c>
      <c r="Q2812" s="94">
        <v>45281.627083333333</v>
      </c>
      <c r="R2812">
        <v>33.380000000000003</v>
      </c>
      <c r="S2812">
        <v>30.46</v>
      </c>
      <c r="T2812" t="str">
        <f>VLOOKUP(E2812,zamiana!A:B,2,0)</f>
        <v>ALSTOM (ex. BT) CZL</v>
      </c>
    </row>
    <row r="2813" spans="1:20" x14ac:dyDescent="0.3">
      <c r="A2813" t="s">
        <v>6062</v>
      </c>
      <c r="B2813" s="2">
        <v>45245</v>
      </c>
      <c r="C2813" s="2">
        <v>45245</v>
      </c>
      <c r="D2813" s="2"/>
      <c r="E2813" t="s">
        <v>951</v>
      </c>
      <c r="F2813" t="s">
        <v>952</v>
      </c>
      <c r="G2813" t="s">
        <v>942</v>
      </c>
      <c r="H2813" t="s">
        <v>951</v>
      </c>
      <c r="I2813" t="s">
        <v>1652</v>
      </c>
      <c r="J2813" t="s">
        <v>1653</v>
      </c>
      <c r="K2813" t="s">
        <v>955</v>
      </c>
      <c r="L2813">
        <v>4</v>
      </c>
      <c r="M2813" t="s">
        <v>77</v>
      </c>
      <c r="N2813">
        <v>64.7</v>
      </c>
      <c r="O2813">
        <v>40.42</v>
      </c>
      <c r="P2813" t="s">
        <v>78</v>
      </c>
      <c r="Q2813" s="94">
        <v>45281.658333333333</v>
      </c>
      <c r="R2813">
        <v>258.8</v>
      </c>
      <c r="S2813">
        <v>161.68</v>
      </c>
      <c r="T2813" t="str">
        <f>VLOOKUP(E2813,zamiana!A:B,2,0)</f>
        <v>ALSTOM (ex. BT) CZL</v>
      </c>
    </row>
    <row r="2814" spans="1:20" x14ac:dyDescent="0.3">
      <c r="A2814" t="s">
        <v>6062</v>
      </c>
      <c r="B2814" s="2">
        <v>45245</v>
      </c>
      <c r="C2814" s="2">
        <v>45245</v>
      </c>
      <c r="D2814" s="2"/>
      <c r="E2814" t="s">
        <v>951</v>
      </c>
      <c r="F2814" t="s">
        <v>952</v>
      </c>
      <c r="G2814" t="s">
        <v>942</v>
      </c>
      <c r="H2814" t="s">
        <v>951</v>
      </c>
      <c r="I2814" t="s">
        <v>1652</v>
      </c>
      <c r="J2814" t="s">
        <v>1653</v>
      </c>
      <c r="K2814" t="s">
        <v>955</v>
      </c>
      <c r="L2814">
        <v>4</v>
      </c>
      <c r="M2814" t="s">
        <v>77</v>
      </c>
      <c r="N2814">
        <v>64.7</v>
      </c>
      <c r="O2814">
        <v>40.42</v>
      </c>
      <c r="P2814" t="s">
        <v>78</v>
      </c>
      <c r="Q2814" s="94">
        <v>45281.658333333333</v>
      </c>
      <c r="R2814">
        <v>258.8</v>
      </c>
      <c r="S2814">
        <v>161.68</v>
      </c>
      <c r="T2814" t="str">
        <f>VLOOKUP(E2814,zamiana!A:B,2,0)</f>
        <v>ALSTOM (ex. BT) CZL</v>
      </c>
    </row>
    <row r="2815" spans="1:20" x14ac:dyDescent="0.3">
      <c r="A2815" t="s">
        <v>6062</v>
      </c>
      <c r="B2815" s="2">
        <v>45245</v>
      </c>
      <c r="C2815" s="2">
        <v>45245</v>
      </c>
      <c r="D2815" s="2"/>
      <c r="E2815" t="s">
        <v>951</v>
      </c>
      <c r="F2815" t="s">
        <v>952</v>
      </c>
      <c r="G2815" t="s">
        <v>942</v>
      </c>
      <c r="H2815" t="s">
        <v>951</v>
      </c>
      <c r="I2815" t="s">
        <v>1652</v>
      </c>
      <c r="J2815" t="s">
        <v>1653</v>
      </c>
      <c r="K2815" t="s">
        <v>955</v>
      </c>
      <c r="L2815">
        <v>1</v>
      </c>
      <c r="M2815" t="s">
        <v>77</v>
      </c>
      <c r="N2815">
        <v>64.7</v>
      </c>
      <c r="O2815">
        <v>40.42</v>
      </c>
      <c r="P2815" t="s">
        <v>78</v>
      </c>
      <c r="Q2815" s="94">
        <v>45281.658333333333</v>
      </c>
      <c r="R2815">
        <v>64.7</v>
      </c>
      <c r="S2815">
        <v>40.42</v>
      </c>
      <c r="T2815" t="str">
        <f>VLOOKUP(E2815,zamiana!A:B,2,0)</f>
        <v>ALSTOM (ex. BT) CZL</v>
      </c>
    </row>
    <row r="2816" spans="1:20" x14ac:dyDescent="0.3">
      <c r="A2816" t="s">
        <v>6062</v>
      </c>
      <c r="B2816" s="2">
        <v>45245</v>
      </c>
      <c r="C2816" s="2">
        <v>45245</v>
      </c>
      <c r="D2816" s="2"/>
      <c r="E2816" t="s">
        <v>951</v>
      </c>
      <c r="F2816" t="s">
        <v>952</v>
      </c>
      <c r="G2816" t="s">
        <v>942</v>
      </c>
      <c r="H2816" t="s">
        <v>951</v>
      </c>
      <c r="I2816" t="s">
        <v>1652</v>
      </c>
      <c r="J2816" t="s">
        <v>1653</v>
      </c>
      <c r="K2816" t="s">
        <v>955</v>
      </c>
      <c r="L2816">
        <v>1</v>
      </c>
      <c r="M2816" t="s">
        <v>77</v>
      </c>
      <c r="N2816">
        <v>64.7</v>
      </c>
      <c r="O2816">
        <v>40.42</v>
      </c>
      <c r="P2816" t="s">
        <v>78</v>
      </c>
      <c r="Q2816" s="94">
        <v>45281.658333333333</v>
      </c>
      <c r="R2816">
        <v>64.7</v>
      </c>
      <c r="S2816">
        <v>40.42</v>
      </c>
      <c r="T2816" t="str">
        <f>VLOOKUP(E2816,zamiana!A:B,2,0)</f>
        <v>ALSTOM (ex. BT) CZL</v>
      </c>
    </row>
    <row r="2817" spans="1:20" x14ac:dyDescent="0.3">
      <c r="A2817" t="s">
        <v>6062</v>
      </c>
      <c r="B2817" s="2">
        <v>45245</v>
      </c>
      <c r="C2817" s="2">
        <v>45245</v>
      </c>
      <c r="D2817" s="2"/>
      <c r="E2817" t="s">
        <v>951</v>
      </c>
      <c r="F2817" t="s">
        <v>952</v>
      </c>
      <c r="G2817" t="s">
        <v>942</v>
      </c>
      <c r="H2817" t="s">
        <v>951</v>
      </c>
      <c r="I2817" t="s">
        <v>1652</v>
      </c>
      <c r="J2817" t="s">
        <v>1653</v>
      </c>
      <c r="K2817" t="s">
        <v>955</v>
      </c>
      <c r="L2817">
        <v>4</v>
      </c>
      <c r="M2817" t="s">
        <v>77</v>
      </c>
      <c r="N2817">
        <v>64.7</v>
      </c>
      <c r="O2817">
        <v>40.42</v>
      </c>
      <c r="P2817" t="s">
        <v>78</v>
      </c>
      <c r="Q2817" s="94">
        <v>45281.658333333333</v>
      </c>
      <c r="R2817">
        <v>258.8</v>
      </c>
      <c r="S2817">
        <v>161.68</v>
      </c>
      <c r="T2817" t="str">
        <f>VLOOKUP(E2817,zamiana!A:B,2,0)</f>
        <v>ALSTOM (ex. BT) CZL</v>
      </c>
    </row>
    <row r="2818" spans="1:20" x14ac:dyDescent="0.3">
      <c r="A2818" t="s">
        <v>6062</v>
      </c>
      <c r="B2818" s="2">
        <v>45245</v>
      </c>
      <c r="C2818" s="2">
        <v>45245</v>
      </c>
      <c r="D2818" s="2"/>
      <c r="E2818" t="s">
        <v>951</v>
      </c>
      <c r="F2818" t="s">
        <v>952</v>
      </c>
      <c r="G2818" t="s">
        <v>942</v>
      </c>
      <c r="H2818" t="s">
        <v>951</v>
      </c>
      <c r="I2818" t="s">
        <v>1652</v>
      </c>
      <c r="J2818" t="s">
        <v>1653</v>
      </c>
      <c r="K2818" t="s">
        <v>955</v>
      </c>
      <c r="L2818">
        <v>4</v>
      </c>
      <c r="M2818" t="s">
        <v>77</v>
      </c>
      <c r="N2818">
        <v>64.7</v>
      </c>
      <c r="O2818">
        <v>40.42</v>
      </c>
      <c r="P2818" t="s">
        <v>78</v>
      </c>
      <c r="Q2818" s="94">
        <v>45281.658333333333</v>
      </c>
      <c r="R2818">
        <v>258.8</v>
      </c>
      <c r="S2818">
        <v>161.68</v>
      </c>
      <c r="T2818" t="str">
        <f>VLOOKUP(E2818,zamiana!A:B,2,0)</f>
        <v>ALSTOM (ex. BT) CZL</v>
      </c>
    </row>
    <row r="2819" spans="1:20" x14ac:dyDescent="0.3">
      <c r="A2819" t="s">
        <v>6062</v>
      </c>
      <c r="B2819" s="2">
        <v>45245</v>
      </c>
      <c r="C2819" s="2">
        <v>45245</v>
      </c>
      <c r="D2819" s="2"/>
      <c r="E2819" t="s">
        <v>951</v>
      </c>
      <c r="F2819" t="s">
        <v>952</v>
      </c>
      <c r="G2819" t="s">
        <v>942</v>
      </c>
      <c r="H2819" t="s">
        <v>951</v>
      </c>
      <c r="I2819" t="s">
        <v>1652</v>
      </c>
      <c r="J2819" t="s">
        <v>1653</v>
      </c>
      <c r="K2819" t="s">
        <v>955</v>
      </c>
      <c r="L2819">
        <v>1</v>
      </c>
      <c r="M2819" t="s">
        <v>77</v>
      </c>
      <c r="N2819">
        <v>64.7</v>
      </c>
      <c r="O2819">
        <v>40.42</v>
      </c>
      <c r="P2819" t="s">
        <v>78</v>
      </c>
      <c r="Q2819" s="94">
        <v>45281.658333333333</v>
      </c>
      <c r="R2819">
        <v>64.7</v>
      </c>
      <c r="S2819">
        <v>40.42</v>
      </c>
      <c r="T2819" t="str">
        <f>VLOOKUP(E2819,zamiana!A:B,2,0)</f>
        <v>ALSTOM (ex. BT) CZL</v>
      </c>
    </row>
    <row r="2820" spans="1:20" x14ac:dyDescent="0.3">
      <c r="A2820" t="s">
        <v>6062</v>
      </c>
      <c r="B2820" s="2">
        <v>45245</v>
      </c>
      <c r="C2820" s="2">
        <v>45245</v>
      </c>
      <c r="D2820" s="2"/>
      <c r="E2820" t="s">
        <v>951</v>
      </c>
      <c r="F2820" t="s">
        <v>952</v>
      </c>
      <c r="G2820" t="s">
        <v>942</v>
      </c>
      <c r="H2820" t="s">
        <v>951</v>
      </c>
      <c r="I2820" t="s">
        <v>1652</v>
      </c>
      <c r="J2820" t="s">
        <v>1653</v>
      </c>
      <c r="K2820" t="s">
        <v>955</v>
      </c>
      <c r="L2820">
        <v>1</v>
      </c>
      <c r="M2820" t="s">
        <v>77</v>
      </c>
      <c r="N2820">
        <v>64.7</v>
      </c>
      <c r="O2820">
        <v>40.42</v>
      </c>
      <c r="P2820" t="s">
        <v>78</v>
      </c>
      <c r="Q2820" s="94">
        <v>45281.658333333333</v>
      </c>
      <c r="R2820">
        <v>64.7</v>
      </c>
      <c r="S2820">
        <v>40.42</v>
      </c>
      <c r="T2820" t="str">
        <f>VLOOKUP(E2820,zamiana!A:B,2,0)</f>
        <v>ALSTOM (ex. BT) CZL</v>
      </c>
    </row>
    <row r="2821" spans="1:20" x14ac:dyDescent="0.3">
      <c r="A2821" t="s">
        <v>6062</v>
      </c>
      <c r="B2821" s="2">
        <v>45245</v>
      </c>
      <c r="C2821" s="2">
        <v>45245</v>
      </c>
      <c r="D2821" s="2"/>
      <c r="E2821" t="s">
        <v>951</v>
      </c>
      <c r="F2821" t="s">
        <v>952</v>
      </c>
      <c r="G2821" t="s">
        <v>942</v>
      </c>
      <c r="H2821" t="s">
        <v>951</v>
      </c>
      <c r="I2821" t="s">
        <v>1738</v>
      </c>
      <c r="J2821" t="s">
        <v>1739</v>
      </c>
      <c r="K2821" t="s">
        <v>955</v>
      </c>
      <c r="L2821">
        <v>5</v>
      </c>
      <c r="M2821" t="s">
        <v>77</v>
      </c>
      <c r="N2821">
        <v>81.08</v>
      </c>
      <c r="O2821">
        <v>49.31</v>
      </c>
      <c r="P2821" t="s">
        <v>78</v>
      </c>
      <c r="Q2821" s="94">
        <v>45281.627083333333</v>
      </c>
      <c r="R2821">
        <v>405.4</v>
      </c>
      <c r="S2821">
        <v>246.55</v>
      </c>
      <c r="T2821" t="str">
        <f>VLOOKUP(E2821,zamiana!A:B,2,0)</f>
        <v>ALSTOM (ex. BT) CZL</v>
      </c>
    </row>
    <row r="2822" spans="1:20" x14ac:dyDescent="0.3">
      <c r="A2822" t="s">
        <v>6062</v>
      </c>
      <c r="B2822" s="2">
        <v>45245</v>
      </c>
      <c r="C2822" s="2">
        <v>45245</v>
      </c>
      <c r="D2822" s="2"/>
      <c r="E2822" t="s">
        <v>951</v>
      </c>
      <c r="F2822" t="s">
        <v>952</v>
      </c>
      <c r="G2822" t="s">
        <v>942</v>
      </c>
      <c r="H2822" t="s">
        <v>951</v>
      </c>
      <c r="I2822" t="s">
        <v>1738</v>
      </c>
      <c r="J2822" t="s">
        <v>1739</v>
      </c>
      <c r="K2822" t="s">
        <v>955</v>
      </c>
      <c r="L2822">
        <v>5</v>
      </c>
      <c r="M2822" t="s">
        <v>77</v>
      </c>
      <c r="N2822">
        <v>81.08</v>
      </c>
      <c r="O2822">
        <v>49.31</v>
      </c>
      <c r="P2822" t="s">
        <v>78</v>
      </c>
      <c r="Q2822" s="94">
        <v>45281.627083333333</v>
      </c>
      <c r="R2822">
        <v>405.4</v>
      </c>
      <c r="S2822">
        <v>246.55</v>
      </c>
      <c r="T2822" t="str">
        <f>VLOOKUP(E2822,zamiana!A:B,2,0)</f>
        <v>ALSTOM (ex. BT) CZL</v>
      </c>
    </row>
    <row r="2823" spans="1:20" x14ac:dyDescent="0.3">
      <c r="A2823" t="s">
        <v>6062</v>
      </c>
      <c r="B2823" s="2">
        <v>45245</v>
      </c>
      <c r="C2823" s="2">
        <v>45245</v>
      </c>
      <c r="D2823" s="2"/>
      <c r="E2823" t="s">
        <v>951</v>
      </c>
      <c r="F2823" t="s">
        <v>952</v>
      </c>
      <c r="G2823" t="s">
        <v>942</v>
      </c>
      <c r="H2823" t="s">
        <v>951</v>
      </c>
      <c r="I2823" t="s">
        <v>1738</v>
      </c>
      <c r="J2823" t="s">
        <v>1739</v>
      </c>
      <c r="K2823" t="s">
        <v>955</v>
      </c>
      <c r="L2823">
        <v>5</v>
      </c>
      <c r="M2823" t="s">
        <v>77</v>
      </c>
      <c r="N2823">
        <v>81.08</v>
      </c>
      <c r="O2823">
        <v>49.31</v>
      </c>
      <c r="P2823" t="s">
        <v>78</v>
      </c>
      <c r="Q2823" s="94">
        <v>45281.627083333333</v>
      </c>
      <c r="R2823">
        <v>405.4</v>
      </c>
      <c r="S2823">
        <v>246.55</v>
      </c>
      <c r="T2823" t="str">
        <f>VLOOKUP(E2823,zamiana!A:B,2,0)</f>
        <v>ALSTOM (ex. BT) CZL</v>
      </c>
    </row>
    <row r="2824" spans="1:20" x14ac:dyDescent="0.3">
      <c r="A2824" t="s">
        <v>6062</v>
      </c>
      <c r="B2824" s="2">
        <v>45245</v>
      </c>
      <c r="C2824" s="2">
        <v>45245</v>
      </c>
      <c r="D2824" s="2"/>
      <c r="E2824" t="s">
        <v>951</v>
      </c>
      <c r="F2824" t="s">
        <v>952</v>
      </c>
      <c r="G2824" t="s">
        <v>942</v>
      </c>
      <c r="H2824" t="s">
        <v>951</v>
      </c>
      <c r="I2824" t="s">
        <v>1738</v>
      </c>
      <c r="J2824" t="s">
        <v>1739</v>
      </c>
      <c r="K2824" t="s">
        <v>955</v>
      </c>
      <c r="L2824">
        <v>5</v>
      </c>
      <c r="M2824" t="s">
        <v>77</v>
      </c>
      <c r="N2824">
        <v>81.08</v>
      </c>
      <c r="O2824">
        <v>49.31</v>
      </c>
      <c r="P2824" t="s">
        <v>78</v>
      </c>
      <c r="Q2824" s="94">
        <v>45281.627083333333</v>
      </c>
      <c r="R2824">
        <v>405.4</v>
      </c>
      <c r="S2824">
        <v>246.55</v>
      </c>
      <c r="T2824" t="str">
        <f>VLOOKUP(E2824,zamiana!A:B,2,0)</f>
        <v>ALSTOM (ex. BT) CZL</v>
      </c>
    </row>
    <row r="2825" spans="1:20" x14ac:dyDescent="0.3">
      <c r="A2825" t="s">
        <v>6062</v>
      </c>
      <c r="B2825" s="2">
        <v>45245</v>
      </c>
      <c r="C2825" s="2">
        <v>45245</v>
      </c>
      <c r="D2825" s="2"/>
      <c r="E2825" t="s">
        <v>951</v>
      </c>
      <c r="F2825" t="s">
        <v>952</v>
      </c>
      <c r="G2825" t="s">
        <v>942</v>
      </c>
      <c r="H2825" t="s">
        <v>951</v>
      </c>
      <c r="I2825" t="s">
        <v>1367</v>
      </c>
      <c r="J2825" t="s">
        <v>1368</v>
      </c>
      <c r="K2825" t="s">
        <v>955</v>
      </c>
      <c r="L2825">
        <v>1</v>
      </c>
      <c r="M2825" t="s">
        <v>77</v>
      </c>
      <c r="N2825">
        <v>20.89</v>
      </c>
      <c r="O2825">
        <v>17.149999999999999</v>
      </c>
      <c r="P2825" t="s">
        <v>78</v>
      </c>
      <c r="Q2825" s="94">
        <v>45281.658333333333</v>
      </c>
      <c r="R2825">
        <v>20.89</v>
      </c>
      <c r="S2825">
        <v>17.149999999999999</v>
      </c>
      <c r="T2825" t="str">
        <f>VLOOKUP(E2825,zamiana!A:B,2,0)</f>
        <v>ALSTOM (ex. BT) CZL</v>
      </c>
    </row>
    <row r="2826" spans="1:20" x14ac:dyDescent="0.3">
      <c r="A2826" t="s">
        <v>6062</v>
      </c>
      <c r="B2826" s="2">
        <v>45245</v>
      </c>
      <c r="C2826" s="2">
        <v>45245</v>
      </c>
      <c r="D2826" s="2"/>
      <c r="E2826" t="s">
        <v>951</v>
      </c>
      <c r="F2826" t="s">
        <v>952</v>
      </c>
      <c r="G2826" t="s">
        <v>942</v>
      </c>
      <c r="H2826" t="s">
        <v>951</v>
      </c>
      <c r="I2826" t="s">
        <v>1367</v>
      </c>
      <c r="J2826" t="s">
        <v>1368</v>
      </c>
      <c r="K2826" t="s">
        <v>955</v>
      </c>
      <c r="L2826">
        <v>1</v>
      </c>
      <c r="M2826" t="s">
        <v>77</v>
      </c>
      <c r="N2826">
        <v>20.89</v>
      </c>
      <c r="O2826">
        <v>17.149999999999999</v>
      </c>
      <c r="P2826" t="s">
        <v>78</v>
      </c>
      <c r="Q2826" s="94">
        <v>45281.658333333333</v>
      </c>
      <c r="R2826">
        <v>20.89</v>
      </c>
      <c r="S2826">
        <v>17.149999999999999</v>
      </c>
      <c r="T2826" t="str">
        <f>VLOOKUP(E2826,zamiana!A:B,2,0)</f>
        <v>ALSTOM (ex. BT) CZL</v>
      </c>
    </row>
    <row r="2827" spans="1:20" x14ac:dyDescent="0.3">
      <c r="A2827" t="s">
        <v>6062</v>
      </c>
      <c r="B2827" s="2">
        <v>45245</v>
      </c>
      <c r="C2827" s="2">
        <v>45245</v>
      </c>
      <c r="D2827" s="2"/>
      <c r="E2827" t="s">
        <v>951</v>
      </c>
      <c r="F2827" t="s">
        <v>952</v>
      </c>
      <c r="G2827" t="s">
        <v>942</v>
      </c>
      <c r="H2827" t="s">
        <v>951</v>
      </c>
      <c r="I2827" t="s">
        <v>1367</v>
      </c>
      <c r="J2827" t="s">
        <v>1368</v>
      </c>
      <c r="K2827" t="s">
        <v>955</v>
      </c>
      <c r="L2827">
        <v>10</v>
      </c>
      <c r="M2827" t="s">
        <v>77</v>
      </c>
      <c r="N2827">
        <v>20.89</v>
      </c>
      <c r="O2827">
        <v>17.149999999999999</v>
      </c>
      <c r="P2827" t="s">
        <v>78</v>
      </c>
      <c r="Q2827" s="94">
        <v>45281.658333333333</v>
      </c>
      <c r="R2827">
        <v>208.9</v>
      </c>
      <c r="S2827">
        <v>171.5</v>
      </c>
      <c r="T2827" t="str">
        <f>VLOOKUP(E2827,zamiana!A:B,2,0)</f>
        <v>ALSTOM (ex. BT) CZL</v>
      </c>
    </row>
    <row r="2828" spans="1:20" x14ac:dyDescent="0.3">
      <c r="A2828" t="s">
        <v>6062</v>
      </c>
      <c r="B2828" s="2">
        <v>45245</v>
      </c>
      <c r="C2828" s="2">
        <v>45245</v>
      </c>
      <c r="D2828" s="2"/>
      <c r="E2828" t="s">
        <v>951</v>
      </c>
      <c r="F2828" t="s">
        <v>952</v>
      </c>
      <c r="G2828" t="s">
        <v>942</v>
      </c>
      <c r="H2828" t="s">
        <v>951</v>
      </c>
      <c r="I2828" t="s">
        <v>1367</v>
      </c>
      <c r="J2828" t="s">
        <v>1368</v>
      </c>
      <c r="K2828" t="s">
        <v>955</v>
      </c>
      <c r="L2828">
        <v>10</v>
      </c>
      <c r="M2828" t="s">
        <v>77</v>
      </c>
      <c r="N2828">
        <v>20.89</v>
      </c>
      <c r="O2828">
        <v>17.149999999999999</v>
      </c>
      <c r="P2828" t="s">
        <v>78</v>
      </c>
      <c r="Q2828" s="94">
        <v>45281.658333333333</v>
      </c>
      <c r="R2828">
        <v>208.9</v>
      </c>
      <c r="S2828">
        <v>171.5</v>
      </c>
      <c r="T2828" t="str">
        <f>VLOOKUP(E2828,zamiana!A:B,2,0)</f>
        <v>ALSTOM (ex. BT) CZL</v>
      </c>
    </row>
    <row r="2829" spans="1:20" x14ac:dyDescent="0.3">
      <c r="A2829" t="s">
        <v>6062</v>
      </c>
      <c r="B2829" s="2">
        <v>45245</v>
      </c>
      <c r="C2829" s="2">
        <v>45245</v>
      </c>
      <c r="D2829" s="2"/>
      <c r="E2829" t="s">
        <v>951</v>
      </c>
      <c r="F2829" t="s">
        <v>952</v>
      </c>
      <c r="G2829" t="s">
        <v>942</v>
      </c>
      <c r="H2829" t="s">
        <v>951</v>
      </c>
      <c r="I2829" t="s">
        <v>1367</v>
      </c>
      <c r="J2829" t="s">
        <v>1368</v>
      </c>
      <c r="K2829" t="s">
        <v>955</v>
      </c>
      <c r="L2829">
        <v>1</v>
      </c>
      <c r="M2829" t="s">
        <v>77</v>
      </c>
      <c r="N2829">
        <v>20.89</v>
      </c>
      <c r="O2829">
        <v>17.149999999999999</v>
      </c>
      <c r="P2829" t="s">
        <v>78</v>
      </c>
      <c r="Q2829" s="94">
        <v>45281.658333333333</v>
      </c>
      <c r="R2829">
        <v>20.89</v>
      </c>
      <c r="S2829">
        <v>17.149999999999999</v>
      </c>
      <c r="T2829" t="str">
        <f>VLOOKUP(E2829,zamiana!A:B,2,0)</f>
        <v>ALSTOM (ex. BT) CZL</v>
      </c>
    </row>
    <row r="2830" spans="1:20" x14ac:dyDescent="0.3">
      <c r="A2830" t="s">
        <v>6062</v>
      </c>
      <c r="B2830" s="2">
        <v>45245</v>
      </c>
      <c r="C2830" s="2">
        <v>45245</v>
      </c>
      <c r="D2830" s="2"/>
      <c r="E2830" t="s">
        <v>951</v>
      </c>
      <c r="F2830" t="s">
        <v>952</v>
      </c>
      <c r="G2830" t="s">
        <v>942</v>
      </c>
      <c r="H2830" t="s">
        <v>951</v>
      </c>
      <c r="I2830" t="s">
        <v>1367</v>
      </c>
      <c r="J2830" t="s">
        <v>1368</v>
      </c>
      <c r="K2830" t="s">
        <v>955</v>
      </c>
      <c r="L2830">
        <v>1</v>
      </c>
      <c r="M2830" t="s">
        <v>77</v>
      </c>
      <c r="N2830">
        <v>20.89</v>
      </c>
      <c r="O2830">
        <v>17.149999999999999</v>
      </c>
      <c r="P2830" t="s">
        <v>78</v>
      </c>
      <c r="Q2830" s="94">
        <v>45281.658333333333</v>
      </c>
      <c r="R2830">
        <v>20.89</v>
      </c>
      <c r="S2830">
        <v>17.149999999999999</v>
      </c>
      <c r="T2830" t="str">
        <f>VLOOKUP(E2830,zamiana!A:B,2,0)</f>
        <v>ALSTOM (ex. BT) CZL</v>
      </c>
    </row>
    <row r="2831" spans="1:20" x14ac:dyDescent="0.3">
      <c r="A2831" t="s">
        <v>6062</v>
      </c>
      <c r="B2831" s="2">
        <v>45245</v>
      </c>
      <c r="C2831" s="2">
        <v>45245</v>
      </c>
      <c r="D2831" s="2"/>
      <c r="E2831" t="s">
        <v>951</v>
      </c>
      <c r="F2831" t="s">
        <v>952</v>
      </c>
      <c r="G2831" t="s">
        <v>942</v>
      </c>
      <c r="H2831" t="s">
        <v>951</v>
      </c>
      <c r="I2831" t="s">
        <v>1367</v>
      </c>
      <c r="J2831" t="s">
        <v>1368</v>
      </c>
      <c r="K2831" t="s">
        <v>955</v>
      </c>
      <c r="L2831">
        <v>10</v>
      </c>
      <c r="M2831" t="s">
        <v>77</v>
      </c>
      <c r="N2831">
        <v>20.89</v>
      </c>
      <c r="O2831">
        <v>17.149999999999999</v>
      </c>
      <c r="P2831" t="s">
        <v>78</v>
      </c>
      <c r="Q2831" s="94">
        <v>45281.658333333333</v>
      </c>
      <c r="R2831">
        <v>208.9</v>
      </c>
      <c r="S2831">
        <v>171.5</v>
      </c>
      <c r="T2831" t="str">
        <f>VLOOKUP(E2831,zamiana!A:B,2,0)</f>
        <v>ALSTOM (ex. BT) CZL</v>
      </c>
    </row>
    <row r="2832" spans="1:20" x14ac:dyDescent="0.3">
      <c r="A2832" t="s">
        <v>6062</v>
      </c>
      <c r="B2832" s="2">
        <v>45245</v>
      </c>
      <c r="C2832" s="2">
        <v>45245</v>
      </c>
      <c r="D2832" s="2"/>
      <c r="E2832" t="s">
        <v>951</v>
      </c>
      <c r="F2832" t="s">
        <v>952</v>
      </c>
      <c r="G2832" t="s">
        <v>942</v>
      </c>
      <c r="H2832" t="s">
        <v>951</v>
      </c>
      <c r="I2832" t="s">
        <v>1367</v>
      </c>
      <c r="J2832" t="s">
        <v>1368</v>
      </c>
      <c r="K2832" t="s">
        <v>955</v>
      </c>
      <c r="L2832">
        <v>10</v>
      </c>
      <c r="M2832" t="s">
        <v>77</v>
      </c>
      <c r="N2832">
        <v>20.89</v>
      </c>
      <c r="O2832">
        <v>17.149999999999999</v>
      </c>
      <c r="P2832" t="s">
        <v>78</v>
      </c>
      <c r="Q2832" s="94">
        <v>45281.658333333333</v>
      </c>
      <c r="R2832">
        <v>208.9</v>
      </c>
      <c r="S2832">
        <v>171.5</v>
      </c>
      <c r="T2832" t="str">
        <f>VLOOKUP(E2832,zamiana!A:B,2,0)</f>
        <v>ALSTOM (ex. BT) CZL</v>
      </c>
    </row>
    <row r="2833" spans="1:20" x14ac:dyDescent="0.3">
      <c r="A2833" t="s">
        <v>6062</v>
      </c>
      <c r="B2833" s="2">
        <v>45245</v>
      </c>
      <c r="C2833" s="2">
        <v>45245</v>
      </c>
      <c r="D2833" s="2"/>
      <c r="E2833" t="s">
        <v>951</v>
      </c>
      <c r="F2833" t="s">
        <v>952</v>
      </c>
      <c r="G2833" t="s">
        <v>942</v>
      </c>
      <c r="H2833" t="s">
        <v>951</v>
      </c>
      <c r="I2833" t="s">
        <v>1902</v>
      </c>
      <c r="J2833" t="s">
        <v>1903</v>
      </c>
      <c r="K2833" t="s">
        <v>955</v>
      </c>
      <c r="L2833">
        <v>5</v>
      </c>
      <c r="M2833" t="s">
        <v>77</v>
      </c>
      <c r="N2833">
        <v>237.77</v>
      </c>
      <c r="O2833">
        <v>226.8</v>
      </c>
      <c r="P2833" t="s">
        <v>78</v>
      </c>
      <c r="Q2833" s="94">
        <v>45281.658333333333</v>
      </c>
      <c r="R2833">
        <v>1188.8499999999999</v>
      </c>
      <c r="S2833">
        <v>1134</v>
      </c>
      <c r="T2833" t="str">
        <f>VLOOKUP(E2833,zamiana!A:B,2,0)</f>
        <v>ALSTOM (ex. BT) CZL</v>
      </c>
    </row>
    <row r="2834" spans="1:20" x14ac:dyDescent="0.3">
      <c r="A2834" t="s">
        <v>6062</v>
      </c>
      <c r="B2834" s="2">
        <v>45245</v>
      </c>
      <c r="C2834" s="2">
        <v>45245</v>
      </c>
      <c r="D2834" s="2"/>
      <c r="E2834" t="s">
        <v>951</v>
      </c>
      <c r="F2834" t="s">
        <v>952</v>
      </c>
      <c r="G2834" t="s">
        <v>942</v>
      </c>
      <c r="H2834" t="s">
        <v>951</v>
      </c>
      <c r="I2834" t="s">
        <v>1902</v>
      </c>
      <c r="J2834" t="s">
        <v>1903</v>
      </c>
      <c r="K2834" t="s">
        <v>955</v>
      </c>
      <c r="L2834">
        <v>5</v>
      </c>
      <c r="M2834" t="s">
        <v>77</v>
      </c>
      <c r="N2834">
        <v>237.77</v>
      </c>
      <c r="O2834">
        <v>226.8</v>
      </c>
      <c r="P2834" t="s">
        <v>78</v>
      </c>
      <c r="Q2834" s="94">
        <v>45281.658333333333</v>
      </c>
      <c r="R2834">
        <v>1188.8499999999999</v>
      </c>
      <c r="S2834">
        <v>1134</v>
      </c>
      <c r="T2834" t="str">
        <f>VLOOKUP(E2834,zamiana!A:B,2,0)</f>
        <v>ALSTOM (ex. BT) CZL</v>
      </c>
    </row>
    <row r="2835" spans="1:20" x14ac:dyDescent="0.3">
      <c r="A2835" t="s">
        <v>6062</v>
      </c>
      <c r="B2835" s="2">
        <v>45245</v>
      </c>
      <c r="C2835" s="2">
        <v>45245</v>
      </c>
      <c r="D2835" s="2"/>
      <c r="E2835" t="s">
        <v>951</v>
      </c>
      <c r="F2835" t="s">
        <v>952</v>
      </c>
      <c r="G2835" t="s">
        <v>942</v>
      </c>
      <c r="H2835" t="s">
        <v>951</v>
      </c>
      <c r="I2835" t="s">
        <v>1902</v>
      </c>
      <c r="J2835" t="s">
        <v>1903</v>
      </c>
      <c r="K2835" t="s">
        <v>955</v>
      </c>
      <c r="L2835">
        <v>5</v>
      </c>
      <c r="M2835" t="s">
        <v>77</v>
      </c>
      <c r="N2835">
        <v>237.77</v>
      </c>
      <c r="O2835">
        <v>226.8</v>
      </c>
      <c r="P2835" t="s">
        <v>78</v>
      </c>
      <c r="Q2835" s="94">
        <v>45281.658333333333</v>
      </c>
      <c r="R2835">
        <v>1188.8499999999999</v>
      </c>
      <c r="S2835">
        <v>1134</v>
      </c>
      <c r="T2835" t="str">
        <f>VLOOKUP(E2835,zamiana!A:B,2,0)</f>
        <v>ALSTOM (ex. BT) CZL</v>
      </c>
    </row>
    <row r="2836" spans="1:20" x14ac:dyDescent="0.3">
      <c r="A2836" t="s">
        <v>6062</v>
      </c>
      <c r="B2836" s="2">
        <v>45245</v>
      </c>
      <c r="C2836" s="2">
        <v>45245</v>
      </c>
      <c r="D2836" s="2"/>
      <c r="E2836" t="s">
        <v>951</v>
      </c>
      <c r="F2836" t="s">
        <v>952</v>
      </c>
      <c r="G2836" t="s">
        <v>942</v>
      </c>
      <c r="H2836" t="s">
        <v>951</v>
      </c>
      <c r="I2836" t="s">
        <v>1902</v>
      </c>
      <c r="J2836" t="s">
        <v>1903</v>
      </c>
      <c r="K2836" t="s">
        <v>955</v>
      </c>
      <c r="L2836">
        <v>5</v>
      </c>
      <c r="M2836" t="s">
        <v>77</v>
      </c>
      <c r="N2836">
        <v>237.77</v>
      </c>
      <c r="O2836">
        <v>226.8</v>
      </c>
      <c r="P2836" t="s">
        <v>78</v>
      </c>
      <c r="Q2836" s="94">
        <v>45281.658333333333</v>
      </c>
      <c r="R2836">
        <v>1188.8499999999999</v>
      </c>
      <c r="S2836">
        <v>1134</v>
      </c>
      <c r="T2836" t="str">
        <f>VLOOKUP(E2836,zamiana!A:B,2,0)</f>
        <v>ALSTOM (ex. BT) CZL</v>
      </c>
    </row>
    <row r="2837" spans="1:20" x14ac:dyDescent="0.3">
      <c r="A2837" t="s">
        <v>6062</v>
      </c>
      <c r="B2837" s="2">
        <v>45245</v>
      </c>
      <c r="C2837" s="2">
        <v>45245</v>
      </c>
      <c r="D2837" s="2"/>
      <c r="E2837" t="s">
        <v>951</v>
      </c>
      <c r="F2837" t="s">
        <v>952</v>
      </c>
      <c r="G2837" t="s">
        <v>942</v>
      </c>
      <c r="H2837" t="s">
        <v>951</v>
      </c>
      <c r="I2837" t="s">
        <v>1902</v>
      </c>
      <c r="J2837" t="s">
        <v>1903</v>
      </c>
      <c r="K2837" t="s">
        <v>955</v>
      </c>
      <c r="L2837">
        <v>5</v>
      </c>
      <c r="M2837" t="s">
        <v>77</v>
      </c>
      <c r="N2837">
        <v>237.77</v>
      </c>
      <c r="O2837">
        <v>226.8</v>
      </c>
      <c r="P2837" t="s">
        <v>78</v>
      </c>
      <c r="Q2837" s="94">
        <v>45281.658333333333</v>
      </c>
      <c r="R2837">
        <v>1188.8499999999999</v>
      </c>
      <c r="S2837">
        <v>1134</v>
      </c>
      <c r="T2837" t="str">
        <f>VLOOKUP(E2837,zamiana!A:B,2,0)</f>
        <v>ALSTOM (ex. BT) CZL</v>
      </c>
    </row>
    <row r="2838" spans="1:20" x14ac:dyDescent="0.3">
      <c r="A2838" t="s">
        <v>6062</v>
      </c>
      <c r="B2838" s="2">
        <v>45245</v>
      </c>
      <c r="C2838" s="2">
        <v>45245</v>
      </c>
      <c r="D2838" s="2"/>
      <c r="E2838" t="s">
        <v>951</v>
      </c>
      <c r="F2838" t="s">
        <v>952</v>
      </c>
      <c r="G2838" t="s">
        <v>942</v>
      </c>
      <c r="H2838" t="s">
        <v>951</v>
      </c>
      <c r="I2838" t="s">
        <v>1902</v>
      </c>
      <c r="J2838" t="s">
        <v>1903</v>
      </c>
      <c r="K2838" t="s">
        <v>955</v>
      </c>
      <c r="L2838">
        <v>5</v>
      </c>
      <c r="M2838" t="s">
        <v>77</v>
      </c>
      <c r="N2838">
        <v>237.77</v>
      </c>
      <c r="O2838">
        <v>226.8</v>
      </c>
      <c r="P2838" t="s">
        <v>78</v>
      </c>
      <c r="Q2838" s="94">
        <v>45281.658333333333</v>
      </c>
      <c r="R2838">
        <v>1188.8499999999999</v>
      </c>
      <c r="S2838">
        <v>1134</v>
      </c>
      <c r="T2838" t="str">
        <f>VLOOKUP(E2838,zamiana!A:B,2,0)</f>
        <v>ALSTOM (ex. BT) CZL</v>
      </c>
    </row>
    <row r="2839" spans="1:20" x14ac:dyDescent="0.3">
      <c r="A2839" t="s">
        <v>6062</v>
      </c>
      <c r="B2839" s="2">
        <v>45245</v>
      </c>
      <c r="C2839" s="2">
        <v>45245</v>
      </c>
      <c r="D2839" s="2"/>
      <c r="E2839" t="s">
        <v>951</v>
      </c>
      <c r="F2839" t="s">
        <v>952</v>
      </c>
      <c r="G2839" t="s">
        <v>942</v>
      </c>
      <c r="H2839" t="s">
        <v>951</v>
      </c>
      <c r="I2839" t="s">
        <v>1902</v>
      </c>
      <c r="J2839" t="s">
        <v>1903</v>
      </c>
      <c r="K2839" t="s">
        <v>955</v>
      </c>
      <c r="L2839">
        <v>1</v>
      </c>
      <c r="M2839" t="s">
        <v>77</v>
      </c>
      <c r="N2839">
        <v>237.77</v>
      </c>
      <c r="O2839">
        <v>226.8</v>
      </c>
      <c r="P2839" t="s">
        <v>78</v>
      </c>
      <c r="Q2839" s="94">
        <v>45281.658333333333</v>
      </c>
      <c r="R2839">
        <v>237.77</v>
      </c>
      <c r="S2839">
        <v>226.8</v>
      </c>
      <c r="T2839" t="str">
        <f>VLOOKUP(E2839,zamiana!A:B,2,0)</f>
        <v>ALSTOM (ex. BT) CZL</v>
      </c>
    </row>
    <row r="2840" spans="1:20" x14ac:dyDescent="0.3">
      <c r="A2840" t="s">
        <v>6062</v>
      </c>
      <c r="B2840" s="2">
        <v>45245</v>
      </c>
      <c r="C2840" s="2">
        <v>45245</v>
      </c>
      <c r="D2840" s="2"/>
      <c r="E2840" t="s">
        <v>951</v>
      </c>
      <c r="F2840" t="s">
        <v>952</v>
      </c>
      <c r="G2840" t="s">
        <v>942</v>
      </c>
      <c r="H2840" t="s">
        <v>951</v>
      </c>
      <c r="I2840" t="s">
        <v>1902</v>
      </c>
      <c r="J2840" t="s">
        <v>1903</v>
      </c>
      <c r="K2840" t="s">
        <v>955</v>
      </c>
      <c r="L2840">
        <v>1</v>
      </c>
      <c r="M2840" t="s">
        <v>77</v>
      </c>
      <c r="N2840">
        <v>237.77</v>
      </c>
      <c r="O2840">
        <v>226.8</v>
      </c>
      <c r="P2840" t="s">
        <v>78</v>
      </c>
      <c r="Q2840" s="94">
        <v>45281.658333333333</v>
      </c>
      <c r="R2840">
        <v>237.77</v>
      </c>
      <c r="S2840">
        <v>226.8</v>
      </c>
      <c r="T2840" t="str">
        <f>VLOOKUP(E2840,zamiana!A:B,2,0)</f>
        <v>ALSTOM (ex. BT) CZL</v>
      </c>
    </row>
    <row r="2841" spans="1:20" x14ac:dyDescent="0.3">
      <c r="A2841" t="s">
        <v>6062</v>
      </c>
      <c r="B2841" s="2">
        <v>45245</v>
      </c>
      <c r="C2841" s="2">
        <v>45245</v>
      </c>
      <c r="D2841" s="2"/>
      <c r="E2841" t="s">
        <v>951</v>
      </c>
      <c r="F2841" t="s">
        <v>952</v>
      </c>
      <c r="G2841" t="s">
        <v>942</v>
      </c>
      <c r="H2841" t="s">
        <v>951</v>
      </c>
      <c r="I2841" t="s">
        <v>1902</v>
      </c>
      <c r="J2841" t="s">
        <v>1903</v>
      </c>
      <c r="K2841" t="s">
        <v>955</v>
      </c>
      <c r="L2841">
        <v>1</v>
      </c>
      <c r="M2841" t="s">
        <v>77</v>
      </c>
      <c r="N2841">
        <v>237.77</v>
      </c>
      <c r="O2841">
        <v>226.8</v>
      </c>
      <c r="P2841" t="s">
        <v>78</v>
      </c>
      <c r="Q2841" s="94">
        <v>45281.658333333333</v>
      </c>
      <c r="R2841">
        <v>237.77</v>
      </c>
      <c r="S2841">
        <v>226.8</v>
      </c>
      <c r="T2841" t="str">
        <f>VLOOKUP(E2841,zamiana!A:B,2,0)</f>
        <v>ALSTOM (ex. BT) CZL</v>
      </c>
    </row>
    <row r="2842" spans="1:20" x14ac:dyDescent="0.3">
      <c r="A2842" t="s">
        <v>6062</v>
      </c>
      <c r="B2842" s="2">
        <v>45245</v>
      </c>
      <c r="C2842" s="2">
        <v>45245</v>
      </c>
      <c r="D2842" s="2"/>
      <c r="E2842" t="s">
        <v>951</v>
      </c>
      <c r="F2842" t="s">
        <v>952</v>
      </c>
      <c r="G2842" t="s">
        <v>942</v>
      </c>
      <c r="H2842" t="s">
        <v>951</v>
      </c>
      <c r="I2842" t="s">
        <v>1902</v>
      </c>
      <c r="J2842" t="s">
        <v>1903</v>
      </c>
      <c r="K2842" t="s">
        <v>955</v>
      </c>
      <c r="L2842">
        <v>1</v>
      </c>
      <c r="M2842" t="s">
        <v>77</v>
      </c>
      <c r="N2842">
        <v>237.77</v>
      </c>
      <c r="O2842">
        <v>226.8</v>
      </c>
      <c r="P2842" t="s">
        <v>78</v>
      </c>
      <c r="Q2842" s="94">
        <v>45281.658333333333</v>
      </c>
      <c r="R2842">
        <v>237.77</v>
      </c>
      <c r="S2842">
        <v>226.8</v>
      </c>
      <c r="T2842" t="str">
        <f>VLOOKUP(E2842,zamiana!A:B,2,0)</f>
        <v>ALSTOM (ex. BT) CZL</v>
      </c>
    </row>
    <row r="2843" spans="1:20" x14ac:dyDescent="0.3">
      <c r="A2843" t="s">
        <v>6062</v>
      </c>
      <c r="B2843" s="2">
        <v>45245</v>
      </c>
      <c r="C2843" s="2">
        <v>45245</v>
      </c>
      <c r="D2843" s="2"/>
      <c r="E2843" t="s">
        <v>951</v>
      </c>
      <c r="F2843" t="s">
        <v>952</v>
      </c>
      <c r="G2843" t="s">
        <v>942</v>
      </c>
      <c r="H2843" t="s">
        <v>951</v>
      </c>
      <c r="I2843" t="s">
        <v>1902</v>
      </c>
      <c r="J2843" t="s">
        <v>1903</v>
      </c>
      <c r="K2843" t="s">
        <v>955</v>
      </c>
      <c r="L2843">
        <v>1</v>
      </c>
      <c r="M2843" t="s">
        <v>77</v>
      </c>
      <c r="N2843">
        <v>237.77</v>
      </c>
      <c r="O2843">
        <v>226.8</v>
      </c>
      <c r="P2843" t="s">
        <v>78</v>
      </c>
      <c r="Q2843" s="94">
        <v>45281.658333333333</v>
      </c>
      <c r="R2843">
        <v>237.77</v>
      </c>
      <c r="S2843">
        <v>226.8</v>
      </c>
      <c r="T2843" t="str">
        <f>VLOOKUP(E2843,zamiana!A:B,2,0)</f>
        <v>ALSTOM (ex. BT) CZL</v>
      </c>
    </row>
    <row r="2844" spans="1:20" x14ac:dyDescent="0.3">
      <c r="A2844" t="s">
        <v>6062</v>
      </c>
      <c r="B2844" s="2">
        <v>45245</v>
      </c>
      <c r="C2844" s="2">
        <v>45245</v>
      </c>
      <c r="D2844" s="2"/>
      <c r="E2844" t="s">
        <v>951</v>
      </c>
      <c r="F2844" t="s">
        <v>952</v>
      </c>
      <c r="G2844" t="s">
        <v>942</v>
      </c>
      <c r="H2844" t="s">
        <v>951</v>
      </c>
      <c r="I2844" t="s">
        <v>1902</v>
      </c>
      <c r="J2844" t="s">
        <v>1903</v>
      </c>
      <c r="K2844" t="s">
        <v>955</v>
      </c>
      <c r="L2844">
        <v>1</v>
      </c>
      <c r="M2844" t="s">
        <v>77</v>
      </c>
      <c r="N2844">
        <v>237.77</v>
      </c>
      <c r="O2844">
        <v>226.8</v>
      </c>
      <c r="P2844" t="s">
        <v>78</v>
      </c>
      <c r="Q2844" s="94">
        <v>45281.658333333333</v>
      </c>
      <c r="R2844">
        <v>237.77</v>
      </c>
      <c r="S2844">
        <v>226.8</v>
      </c>
      <c r="T2844" t="str">
        <f>VLOOKUP(E2844,zamiana!A:B,2,0)</f>
        <v>ALSTOM (ex. BT) CZL</v>
      </c>
    </row>
    <row r="2845" spans="1:20" x14ac:dyDescent="0.3">
      <c r="A2845" t="s">
        <v>6062</v>
      </c>
      <c r="B2845" s="2">
        <v>45245</v>
      </c>
      <c r="C2845" s="2">
        <v>45245</v>
      </c>
      <c r="D2845" s="2"/>
      <c r="E2845" t="s">
        <v>951</v>
      </c>
      <c r="F2845" t="s">
        <v>952</v>
      </c>
      <c r="G2845" t="s">
        <v>942</v>
      </c>
      <c r="H2845" t="s">
        <v>951</v>
      </c>
      <c r="I2845" t="s">
        <v>1902</v>
      </c>
      <c r="J2845" t="s">
        <v>1903</v>
      </c>
      <c r="K2845" t="s">
        <v>955</v>
      </c>
      <c r="L2845">
        <v>5</v>
      </c>
      <c r="M2845" t="s">
        <v>77</v>
      </c>
      <c r="N2845">
        <v>237.77</v>
      </c>
      <c r="O2845">
        <v>226.8</v>
      </c>
      <c r="P2845" t="s">
        <v>78</v>
      </c>
      <c r="Q2845" s="94">
        <v>45281.658333333333</v>
      </c>
      <c r="R2845">
        <v>1188.8499999999999</v>
      </c>
      <c r="S2845">
        <v>1134</v>
      </c>
      <c r="T2845" t="str">
        <f>VLOOKUP(E2845,zamiana!A:B,2,0)</f>
        <v>ALSTOM (ex. BT) CZL</v>
      </c>
    </row>
    <row r="2846" spans="1:20" x14ac:dyDescent="0.3">
      <c r="A2846" t="s">
        <v>6062</v>
      </c>
      <c r="B2846" s="2">
        <v>45245</v>
      </c>
      <c r="C2846" s="2">
        <v>45245</v>
      </c>
      <c r="D2846" s="2"/>
      <c r="E2846" t="s">
        <v>951</v>
      </c>
      <c r="F2846" t="s">
        <v>952</v>
      </c>
      <c r="G2846" t="s">
        <v>942</v>
      </c>
      <c r="H2846" t="s">
        <v>951</v>
      </c>
      <c r="I2846" t="s">
        <v>1902</v>
      </c>
      <c r="J2846" t="s">
        <v>1903</v>
      </c>
      <c r="K2846" t="s">
        <v>955</v>
      </c>
      <c r="L2846">
        <v>5</v>
      </c>
      <c r="M2846" t="s">
        <v>77</v>
      </c>
      <c r="N2846">
        <v>237.77</v>
      </c>
      <c r="O2846">
        <v>226.8</v>
      </c>
      <c r="P2846" t="s">
        <v>78</v>
      </c>
      <c r="Q2846" s="94">
        <v>45281.658333333333</v>
      </c>
      <c r="R2846">
        <v>1188.8499999999999</v>
      </c>
      <c r="S2846">
        <v>1134</v>
      </c>
      <c r="T2846" t="str">
        <f>VLOOKUP(E2846,zamiana!A:B,2,0)</f>
        <v>ALSTOM (ex. BT) CZL</v>
      </c>
    </row>
    <row r="2847" spans="1:20" x14ac:dyDescent="0.3">
      <c r="A2847" t="s">
        <v>6062</v>
      </c>
      <c r="B2847" s="2">
        <v>45245</v>
      </c>
      <c r="C2847" s="2">
        <v>45245</v>
      </c>
      <c r="D2847" s="2"/>
      <c r="E2847" t="s">
        <v>951</v>
      </c>
      <c r="F2847" t="s">
        <v>952</v>
      </c>
      <c r="G2847" t="s">
        <v>942</v>
      </c>
      <c r="H2847" t="s">
        <v>951</v>
      </c>
      <c r="I2847" t="s">
        <v>1902</v>
      </c>
      <c r="J2847" t="s">
        <v>1903</v>
      </c>
      <c r="K2847" t="s">
        <v>955</v>
      </c>
      <c r="L2847">
        <v>5</v>
      </c>
      <c r="M2847" t="s">
        <v>77</v>
      </c>
      <c r="N2847">
        <v>237.77</v>
      </c>
      <c r="O2847">
        <v>226.8</v>
      </c>
      <c r="P2847" t="s">
        <v>78</v>
      </c>
      <c r="Q2847" s="94">
        <v>45281.658333333333</v>
      </c>
      <c r="R2847">
        <v>1188.8499999999999</v>
      </c>
      <c r="S2847">
        <v>1134</v>
      </c>
      <c r="T2847" t="str">
        <f>VLOOKUP(E2847,zamiana!A:B,2,0)</f>
        <v>ALSTOM (ex. BT) CZL</v>
      </c>
    </row>
    <row r="2848" spans="1:20" x14ac:dyDescent="0.3">
      <c r="A2848" t="s">
        <v>6062</v>
      </c>
      <c r="B2848" s="2">
        <v>45245</v>
      </c>
      <c r="C2848" s="2">
        <v>45245</v>
      </c>
      <c r="D2848" s="2"/>
      <c r="E2848" t="s">
        <v>951</v>
      </c>
      <c r="F2848" t="s">
        <v>952</v>
      </c>
      <c r="G2848" t="s">
        <v>942</v>
      </c>
      <c r="H2848" t="s">
        <v>951</v>
      </c>
      <c r="I2848" t="s">
        <v>1902</v>
      </c>
      <c r="J2848" t="s">
        <v>1903</v>
      </c>
      <c r="K2848" t="s">
        <v>955</v>
      </c>
      <c r="L2848">
        <v>5</v>
      </c>
      <c r="M2848" t="s">
        <v>77</v>
      </c>
      <c r="N2848">
        <v>237.77</v>
      </c>
      <c r="O2848">
        <v>226.8</v>
      </c>
      <c r="P2848" t="s">
        <v>78</v>
      </c>
      <c r="Q2848" s="94">
        <v>45281.658333333333</v>
      </c>
      <c r="R2848">
        <v>1188.8499999999999</v>
      </c>
      <c r="S2848">
        <v>1134</v>
      </c>
      <c r="T2848" t="str">
        <f>VLOOKUP(E2848,zamiana!A:B,2,0)</f>
        <v>ALSTOM (ex. BT) CZL</v>
      </c>
    </row>
    <row r="2849" spans="1:20" x14ac:dyDescent="0.3">
      <c r="A2849" t="s">
        <v>6062</v>
      </c>
      <c r="B2849" s="2">
        <v>45245</v>
      </c>
      <c r="C2849" s="2">
        <v>45245</v>
      </c>
      <c r="D2849" s="2"/>
      <c r="E2849" t="s">
        <v>951</v>
      </c>
      <c r="F2849" t="s">
        <v>952</v>
      </c>
      <c r="G2849" t="s">
        <v>942</v>
      </c>
      <c r="H2849" t="s">
        <v>951</v>
      </c>
      <c r="I2849" t="s">
        <v>1902</v>
      </c>
      <c r="J2849" t="s">
        <v>1903</v>
      </c>
      <c r="K2849" t="s">
        <v>955</v>
      </c>
      <c r="L2849">
        <v>1</v>
      </c>
      <c r="M2849" t="s">
        <v>77</v>
      </c>
      <c r="N2849">
        <v>237.77</v>
      </c>
      <c r="O2849">
        <v>226.8</v>
      </c>
      <c r="P2849" t="s">
        <v>78</v>
      </c>
      <c r="Q2849" s="94">
        <v>45281.658333333333</v>
      </c>
      <c r="R2849">
        <v>237.77</v>
      </c>
      <c r="S2849">
        <v>226.8</v>
      </c>
      <c r="T2849" t="str">
        <f>VLOOKUP(E2849,zamiana!A:B,2,0)</f>
        <v>ALSTOM (ex. BT) CZL</v>
      </c>
    </row>
    <row r="2850" spans="1:20" x14ac:dyDescent="0.3">
      <c r="A2850" t="s">
        <v>6062</v>
      </c>
      <c r="B2850" s="2">
        <v>45245</v>
      </c>
      <c r="C2850" s="2">
        <v>45245</v>
      </c>
      <c r="D2850" s="2"/>
      <c r="E2850" t="s">
        <v>951</v>
      </c>
      <c r="F2850" t="s">
        <v>952</v>
      </c>
      <c r="G2850" t="s">
        <v>942</v>
      </c>
      <c r="H2850" t="s">
        <v>951</v>
      </c>
      <c r="I2850" t="s">
        <v>1902</v>
      </c>
      <c r="J2850" t="s">
        <v>1903</v>
      </c>
      <c r="K2850" t="s">
        <v>955</v>
      </c>
      <c r="L2850">
        <v>1</v>
      </c>
      <c r="M2850" t="s">
        <v>77</v>
      </c>
      <c r="N2850">
        <v>237.77</v>
      </c>
      <c r="O2850">
        <v>226.8</v>
      </c>
      <c r="P2850" t="s">
        <v>78</v>
      </c>
      <c r="Q2850" s="94">
        <v>45281.658333333333</v>
      </c>
      <c r="R2850">
        <v>237.77</v>
      </c>
      <c r="S2850">
        <v>226.8</v>
      </c>
      <c r="T2850" t="str">
        <f>VLOOKUP(E2850,zamiana!A:B,2,0)</f>
        <v>ALSTOM (ex. BT) CZL</v>
      </c>
    </row>
    <row r="2851" spans="1:20" x14ac:dyDescent="0.3">
      <c r="A2851" t="s">
        <v>6062</v>
      </c>
      <c r="B2851" s="2">
        <v>45245</v>
      </c>
      <c r="C2851" s="2">
        <v>45245</v>
      </c>
      <c r="D2851" s="2"/>
      <c r="E2851" t="s">
        <v>951</v>
      </c>
      <c r="F2851" t="s">
        <v>952</v>
      </c>
      <c r="G2851" t="s">
        <v>942</v>
      </c>
      <c r="H2851" t="s">
        <v>951</v>
      </c>
      <c r="I2851" t="s">
        <v>1902</v>
      </c>
      <c r="J2851" t="s">
        <v>1903</v>
      </c>
      <c r="K2851" t="s">
        <v>955</v>
      </c>
      <c r="L2851">
        <v>1</v>
      </c>
      <c r="M2851" t="s">
        <v>77</v>
      </c>
      <c r="N2851">
        <v>237.77</v>
      </c>
      <c r="O2851">
        <v>226.8</v>
      </c>
      <c r="P2851" t="s">
        <v>78</v>
      </c>
      <c r="Q2851" s="94">
        <v>45281.658333333333</v>
      </c>
      <c r="R2851">
        <v>237.77</v>
      </c>
      <c r="S2851">
        <v>226.8</v>
      </c>
      <c r="T2851" t="str">
        <f>VLOOKUP(E2851,zamiana!A:B,2,0)</f>
        <v>ALSTOM (ex. BT) CZL</v>
      </c>
    </row>
    <row r="2852" spans="1:20" x14ac:dyDescent="0.3">
      <c r="A2852" t="s">
        <v>6062</v>
      </c>
      <c r="B2852" s="2">
        <v>45245</v>
      </c>
      <c r="C2852" s="2">
        <v>45245</v>
      </c>
      <c r="D2852" s="2"/>
      <c r="E2852" t="s">
        <v>951</v>
      </c>
      <c r="F2852" t="s">
        <v>952</v>
      </c>
      <c r="G2852" t="s">
        <v>942</v>
      </c>
      <c r="H2852" t="s">
        <v>951</v>
      </c>
      <c r="I2852" t="s">
        <v>1902</v>
      </c>
      <c r="J2852" t="s">
        <v>1903</v>
      </c>
      <c r="K2852" t="s">
        <v>955</v>
      </c>
      <c r="L2852">
        <v>1</v>
      </c>
      <c r="M2852" t="s">
        <v>77</v>
      </c>
      <c r="N2852">
        <v>237.77</v>
      </c>
      <c r="O2852">
        <v>226.8</v>
      </c>
      <c r="P2852" t="s">
        <v>78</v>
      </c>
      <c r="Q2852" s="94">
        <v>45281.658333333333</v>
      </c>
      <c r="R2852">
        <v>237.77</v>
      </c>
      <c r="S2852">
        <v>226.8</v>
      </c>
      <c r="T2852" t="str">
        <f>VLOOKUP(E2852,zamiana!A:B,2,0)</f>
        <v>ALSTOM (ex. BT) CZL</v>
      </c>
    </row>
    <row r="2853" spans="1:20" x14ac:dyDescent="0.3">
      <c r="A2853" t="s">
        <v>6062</v>
      </c>
      <c r="B2853" s="2">
        <v>45245</v>
      </c>
      <c r="C2853" s="2">
        <v>45245</v>
      </c>
      <c r="D2853" s="2"/>
      <c r="E2853" t="s">
        <v>951</v>
      </c>
      <c r="F2853" t="s">
        <v>952</v>
      </c>
      <c r="G2853" t="s">
        <v>942</v>
      </c>
      <c r="H2853" t="s">
        <v>951</v>
      </c>
      <c r="I2853" t="s">
        <v>1628</v>
      </c>
      <c r="J2853" t="s">
        <v>1629</v>
      </c>
      <c r="K2853" t="s">
        <v>955</v>
      </c>
      <c r="L2853">
        <v>1</v>
      </c>
      <c r="M2853" t="s">
        <v>77</v>
      </c>
      <c r="N2853">
        <v>53.04</v>
      </c>
      <c r="O2853">
        <v>37.72</v>
      </c>
      <c r="P2853" t="s">
        <v>78</v>
      </c>
      <c r="Q2853" s="94">
        <v>45281.627083333333</v>
      </c>
      <c r="R2853">
        <v>53.04</v>
      </c>
      <c r="S2853">
        <v>37.72</v>
      </c>
      <c r="T2853" t="str">
        <f>VLOOKUP(E2853,zamiana!A:B,2,0)</f>
        <v>ALSTOM (ex. BT) CZL</v>
      </c>
    </row>
    <row r="2854" spans="1:20" x14ac:dyDescent="0.3">
      <c r="A2854" t="s">
        <v>6062</v>
      </c>
      <c r="B2854" s="2">
        <v>45245</v>
      </c>
      <c r="C2854" s="2">
        <v>45245</v>
      </c>
      <c r="D2854" s="2"/>
      <c r="E2854" t="s">
        <v>951</v>
      </c>
      <c r="F2854" t="s">
        <v>952</v>
      </c>
      <c r="G2854" t="s">
        <v>942</v>
      </c>
      <c r="H2854" t="s">
        <v>951</v>
      </c>
      <c r="I2854" t="s">
        <v>1628</v>
      </c>
      <c r="J2854" t="s">
        <v>1629</v>
      </c>
      <c r="K2854" t="s">
        <v>955</v>
      </c>
      <c r="L2854">
        <v>1</v>
      </c>
      <c r="M2854" t="s">
        <v>77</v>
      </c>
      <c r="N2854">
        <v>53.04</v>
      </c>
      <c r="O2854">
        <v>37.72</v>
      </c>
      <c r="P2854" t="s">
        <v>78</v>
      </c>
      <c r="Q2854" s="94">
        <v>45281.627083333333</v>
      </c>
      <c r="R2854">
        <v>53.04</v>
      </c>
      <c r="S2854">
        <v>37.72</v>
      </c>
      <c r="T2854" t="str">
        <f>VLOOKUP(E2854,zamiana!A:B,2,0)</f>
        <v>ALSTOM (ex. BT) CZL</v>
      </c>
    </row>
    <row r="2855" spans="1:20" x14ac:dyDescent="0.3">
      <c r="A2855" t="s">
        <v>6062</v>
      </c>
      <c r="B2855" s="2">
        <v>45245</v>
      </c>
      <c r="C2855" s="2">
        <v>45245</v>
      </c>
      <c r="D2855" s="2"/>
      <c r="E2855" t="s">
        <v>951</v>
      </c>
      <c r="F2855" t="s">
        <v>952</v>
      </c>
      <c r="G2855" t="s">
        <v>942</v>
      </c>
      <c r="H2855" t="s">
        <v>951</v>
      </c>
      <c r="I2855" t="s">
        <v>1628</v>
      </c>
      <c r="J2855" t="s">
        <v>1629</v>
      </c>
      <c r="K2855" t="s">
        <v>955</v>
      </c>
      <c r="L2855">
        <v>1</v>
      </c>
      <c r="M2855" t="s">
        <v>77</v>
      </c>
      <c r="N2855">
        <v>53.04</v>
      </c>
      <c r="O2855">
        <v>37.72</v>
      </c>
      <c r="P2855" t="s">
        <v>78</v>
      </c>
      <c r="Q2855" s="94">
        <v>45281.627083333333</v>
      </c>
      <c r="R2855">
        <v>53.04</v>
      </c>
      <c r="S2855">
        <v>37.72</v>
      </c>
      <c r="T2855" t="str">
        <f>VLOOKUP(E2855,zamiana!A:B,2,0)</f>
        <v>ALSTOM (ex. BT) CZL</v>
      </c>
    </row>
    <row r="2856" spans="1:20" x14ac:dyDescent="0.3">
      <c r="A2856" t="s">
        <v>6062</v>
      </c>
      <c r="B2856" s="2">
        <v>45245</v>
      </c>
      <c r="C2856" s="2">
        <v>45245</v>
      </c>
      <c r="D2856" s="2"/>
      <c r="E2856" t="s">
        <v>951</v>
      </c>
      <c r="F2856" t="s">
        <v>952</v>
      </c>
      <c r="G2856" t="s">
        <v>942</v>
      </c>
      <c r="H2856" t="s">
        <v>951</v>
      </c>
      <c r="I2856" t="s">
        <v>1628</v>
      </c>
      <c r="J2856" t="s">
        <v>1629</v>
      </c>
      <c r="K2856" t="s">
        <v>955</v>
      </c>
      <c r="L2856">
        <v>1</v>
      </c>
      <c r="M2856" t="s">
        <v>77</v>
      </c>
      <c r="N2856">
        <v>53.04</v>
      </c>
      <c r="O2856">
        <v>37.72</v>
      </c>
      <c r="P2856" t="s">
        <v>78</v>
      </c>
      <c r="Q2856" s="94">
        <v>45281.627083333333</v>
      </c>
      <c r="R2856">
        <v>53.04</v>
      </c>
      <c r="S2856">
        <v>37.72</v>
      </c>
      <c r="T2856" t="str">
        <f>VLOOKUP(E2856,zamiana!A:B,2,0)</f>
        <v>ALSTOM (ex. BT) CZL</v>
      </c>
    </row>
    <row r="2857" spans="1:20" x14ac:dyDescent="0.3">
      <c r="A2857" t="s">
        <v>6062</v>
      </c>
      <c r="B2857" s="2">
        <v>45245</v>
      </c>
      <c r="C2857" s="2">
        <v>45245</v>
      </c>
      <c r="D2857" s="2"/>
      <c r="E2857" t="s">
        <v>951</v>
      </c>
      <c r="F2857" t="s">
        <v>952</v>
      </c>
      <c r="G2857" t="s">
        <v>942</v>
      </c>
      <c r="H2857" t="s">
        <v>951</v>
      </c>
      <c r="I2857" t="s">
        <v>1880</v>
      </c>
      <c r="J2857" t="s">
        <v>1881</v>
      </c>
      <c r="K2857" t="s">
        <v>955</v>
      </c>
      <c r="L2857">
        <v>1</v>
      </c>
      <c r="M2857" t="s">
        <v>77</v>
      </c>
      <c r="N2857">
        <v>232.39</v>
      </c>
      <c r="O2857">
        <v>210.16</v>
      </c>
      <c r="P2857" t="s">
        <v>78</v>
      </c>
      <c r="Q2857" s="94">
        <v>45281.634722222225</v>
      </c>
      <c r="R2857">
        <v>232.39</v>
      </c>
      <c r="S2857">
        <v>210.16</v>
      </c>
      <c r="T2857" t="str">
        <f>VLOOKUP(E2857,zamiana!A:B,2,0)</f>
        <v>ALSTOM (ex. BT) CZL</v>
      </c>
    </row>
    <row r="2858" spans="1:20" x14ac:dyDescent="0.3">
      <c r="A2858" t="s">
        <v>6062</v>
      </c>
      <c r="B2858" s="2">
        <v>45245</v>
      </c>
      <c r="C2858" s="2">
        <v>45245</v>
      </c>
      <c r="D2858" s="2"/>
      <c r="E2858" t="s">
        <v>951</v>
      </c>
      <c r="F2858" t="s">
        <v>952</v>
      </c>
      <c r="G2858" t="s">
        <v>942</v>
      </c>
      <c r="H2858" t="s">
        <v>951</v>
      </c>
      <c r="I2858" t="s">
        <v>1880</v>
      </c>
      <c r="J2858" t="s">
        <v>1881</v>
      </c>
      <c r="K2858" t="s">
        <v>955</v>
      </c>
      <c r="L2858">
        <v>1</v>
      </c>
      <c r="M2858" t="s">
        <v>77</v>
      </c>
      <c r="N2858">
        <v>232.39</v>
      </c>
      <c r="O2858">
        <v>210.16</v>
      </c>
      <c r="P2858" t="s">
        <v>78</v>
      </c>
      <c r="Q2858" s="94">
        <v>45281.634722222225</v>
      </c>
      <c r="R2858">
        <v>232.39</v>
      </c>
      <c r="S2858">
        <v>210.16</v>
      </c>
      <c r="T2858" t="str">
        <f>VLOOKUP(E2858,zamiana!A:B,2,0)</f>
        <v>ALSTOM (ex. BT) CZL</v>
      </c>
    </row>
    <row r="2859" spans="1:20" x14ac:dyDescent="0.3">
      <c r="A2859" t="s">
        <v>6062</v>
      </c>
      <c r="B2859" s="2">
        <v>45245</v>
      </c>
      <c r="C2859" s="2">
        <v>45245</v>
      </c>
      <c r="D2859" s="2"/>
      <c r="E2859" t="s">
        <v>951</v>
      </c>
      <c r="F2859" t="s">
        <v>952</v>
      </c>
      <c r="G2859" t="s">
        <v>942</v>
      </c>
      <c r="H2859" t="s">
        <v>951</v>
      </c>
      <c r="I2859" t="s">
        <v>1878</v>
      </c>
      <c r="J2859" t="s">
        <v>1879</v>
      </c>
      <c r="K2859" t="s">
        <v>955</v>
      </c>
      <c r="L2859">
        <v>1</v>
      </c>
      <c r="M2859" t="s">
        <v>77</v>
      </c>
      <c r="N2859">
        <v>230.49</v>
      </c>
      <c r="O2859">
        <v>212.29</v>
      </c>
      <c r="P2859" t="s">
        <v>78</v>
      </c>
      <c r="Q2859" s="94">
        <v>45281.634722222225</v>
      </c>
      <c r="R2859">
        <v>230.49</v>
      </c>
      <c r="S2859">
        <v>212.29</v>
      </c>
      <c r="T2859" t="str">
        <f>VLOOKUP(E2859,zamiana!A:B,2,0)</f>
        <v>ALSTOM (ex. BT) CZL</v>
      </c>
    </row>
    <row r="2860" spans="1:20" x14ac:dyDescent="0.3">
      <c r="A2860" t="s">
        <v>6062</v>
      </c>
      <c r="B2860" s="2">
        <v>45245</v>
      </c>
      <c r="C2860" s="2">
        <v>45245</v>
      </c>
      <c r="D2860" s="2"/>
      <c r="E2860" t="s">
        <v>951</v>
      </c>
      <c r="F2860" t="s">
        <v>952</v>
      </c>
      <c r="G2860" t="s">
        <v>942</v>
      </c>
      <c r="H2860" t="s">
        <v>951</v>
      </c>
      <c r="I2860" t="s">
        <v>1878</v>
      </c>
      <c r="J2860" t="s">
        <v>1879</v>
      </c>
      <c r="K2860" t="s">
        <v>955</v>
      </c>
      <c r="L2860">
        <v>1</v>
      </c>
      <c r="M2860" t="s">
        <v>77</v>
      </c>
      <c r="N2860">
        <v>230.49</v>
      </c>
      <c r="O2860">
        <v>212.29</v>
      </c>
      <c r="P2860" t="s">
        <v>78</v>
      </c>
      <c r="Q2860" s="94">
        <v>45281.634722222225</v>
      </c>
      <c r="R2860">
        <v>230.49</v>
      </c>
      <c r="S2860">
        <v>212.29</v>
      </c>
      <c r="T2860" t="str">
        <f>VLOOKUP(E2860,zamiana!A:B,2,0)</f>
        <v>ALSTOM (ex. BT) CZL</v>
      </c>
    </row>
    <row r="2861" spans="1:20" x14ac:dyDescent="0.3">
      <c r="A2861" t="s">
        <v>6062</v>
      </c>
      <c r="B2861" s="2">
        <v>45245</v>
      </c>
      <c r="C2861" s="2">
        <v>45245</v>
      </c>
      <c r="D2861" s="2"/>
      <c r="E2861" t="s">
        <v>951</v>
      </c>
      <c r="F2861" t="s">
        <v>952</v>
      </c>
      <c r="G2861" t="s">
        <v>942</v>
      </c>
      <c r="H2861" t="s">
        <v>951</v>
      </c>
      <c r="I2861" t="s">
        <v>1914</v>
      </c>
      <c r="J2861" t="s">
        <v>1915</v>
      </c>
      <c r="K2861" t="s">
        <v>955</v>
      </c>
      <c r="L2861">
        <v>1</v>
      </c>
      <c r="M2861" t="s">
        <v>77</v>
      </c>
      <c r="N2861">
        <v>298.63</v>
      </c>
      <c r="O2861">
        <v>277.75</v>
      </c>
      <c r="P2861" t="s">
        <v>78</v>
      </c>
      <c r="Q2861" s="94">
        <v>45281.627083333333</v>
      </c>
      <c r="R2861">
        <v>298.63</v>
      </c>
      <c r="S2861">
        <v>277.75</v>
      </c>
      <c r="T2861" t="str">
        <f>VLOOKUP(E2861,zamiana!A:B,2,0)</f>
        <v>ALSTOM (ex. BT) CZL</v>
      </c>
    </row>
    <row r="2862" spans="1:20" x14ac:dyDescent="0.3">
      <c r="A2862" t="s">
        <v>6062</v>
      </c>
      <c r="B2862" s="2">
        <v>45245</v>
      </c>
      <c r="C2862" s="2">
        <v>45245</v>
      </c>
      <c r="D2862" s="2"/>
      <c r="E2862" t="s">
        <v>951</v>
      </c>
      <c r="F2862" t="s">
        <v>952</v>
      </c>
      <c r="G2862" t="s">
        <v>942</v>
      </c>
      <c r="H2862" t="s">
        <v>951</v>
      </c>
      <c r="I2862" t="s">
        <v>1914</v>
      </c>
      <c r="J2862" t="s">
        <v>1915</v>
      </c>
      <c r="K2862" t="s">
        <v>955</v>
      </c>
      <c r="L2862">
        <v>1</v>
      </c>
      <c r="M2862" t="s">
        <v>77</v>
      </c>
      <c r="N2862">
        <v>298.63</v>
      </c>
      <c r="O2862">
        <v>277.75</v>
      </c>
      <c r="P2862" t="s">
        <v>78</v>
      </c>
      <c r="Q2862" s="94">
        <v>45281.627083333333</v>
      </c>
      <c r="R2862">
        <v>298.63</v>
      </c>
      <c r="S2862">
        <v>277.75</v>
      </c>
      <c r="T2862" t="str">
        <f>VLOOKUP(E2862,zamiana!A:B,2,0)</f>
        <v>ALSTOM (ex. BT) CZL</v>
      </c>
    </row>
    <row r="2863" spans="1:20" x14ac:dyDescent="0.3">
      <c r="A2863" t="s">
        <v>6062</v>
      </c>
      <c r="B2863" s="2">
        <v>45245</v>
      </c>
      <c r="C2863" s="2">
        <v>45245</v>
      </c>
      <c r="D2863" s="2"/>
      <c r="E2863" t="s">
        <v>951</v>
      </c>
      <c r="F2863" t="s">
        <v>952</v>
      </c>
      <c r="G2863" t="s">
        <v>942</v>
      </c>
      <c r="H2863" t="s">
        <v>951</v>
      </c>
      <c r="I2863" t="s">
        <v>1914</v>
      </c>
      <c r="J2863" t="s">
        <v>1915</v>
      </c>
      <c r="K2863" t="s">
        <v>955</v>
      </c>
      <c r="L2863">
        <v>1</v>
      </c>
      <c r="M2863" t="s">
        <v>77</v>
      </c>
      <c r="N2863">
        <v>298.63</v>
      </c>
      <c r="O2863">
        <v>277.75</v>
      </c>
      <c r="P2863" t="s">
        <v>78</v>
      </c>
      <c r="Q2863" s="94">
        <v>45281.627083333333</v>
      </c>
      <c r="R2863">
        <v>298.63</v>
      </c>
      <c r="S2863">
        <v>277.75</v>
      </c>
      <c r="T2863" t="str">
        <f>VLOOKUP(E2863,zamiana!A:B,2,0)</f>
        <v>ALSTOM (ex. BT) CZL</v>
      </c>
    </row>
    <row r="2864" spans="1:20" x14ac:dyDescent="0.3">
      <c r="A2864" t="s">
        <v>6062</v>
      </c>
      <c r="B2864" s="2">
        <v>45245</v>
      </c>
      <c r="C2864" s="2">
        <v>45245</v>
      </c>
      <c r="D2864" s="2"/>
      <c r="E2864" t="s">
        <v>951</v>
      </c>
      <c r="F2864" t="s">
        <v>952</v>
      </c>
      <c r="G2864" t="s">
        <v>942</v>
      </c>
      <c r="H2864" t="s">
        <v>951</v>
      </c>
      <c r="I2864" t="s">
        <v>1914</v>
      </c>
      <c r="J2864" t="s">
        <v>1915</v>
      </c>
      <c r="K2864" t="s">
        <v>955</v>
      </c>
      <c r="L2864">
        <v>1</v>
      </c>
      <c r="M2864" t="s">
        <v>77</v>
      </c>
      <c r="N2864">
        <v>298.63</v>
      </c>
      <c r="O2864">
        <v>277.75</v>
      </c>
      <c r="P2864" t="s">
        <v>78</v>
      </c>
      <c r="Q2864" s="94">
        <v>45281.627083333333</v>
      </c>
      <c r="R2864">
        <v>298.63</v>
      </c>
      <c r="S2864">
        <v>277.75</v>
      </c>
      <c r="T2864" t="str">
        <f>VLOOKUP(E2864,zamiana!A:B,2,0)</f>
        <v>ALSTOM (ex. BT) CZL</v>
      </c>
    </row>
    <row r="2865" spans="1:20" x14ac:dyDescent="0.3">
      <c r="A2865" t="s">
        <v>6073</v>
      </c>
      <c r="B2865" s="2">
        <v>45245</v>
      </c>
      <c r="C2865" s="2">
        <v>45245</v>
      </c>
      <c r="D2865" s="2"/>
      <c r="E2865" t="s">
        <v>951</v>
      </c>
      <c r="F2865" t="s">
        <v>952</v>
      </c>
      <c r="G2865" t="s">
        <v>942</v>
      </c>
      <c r="H2865" t="s">
        <v>951</v>
      </c>
      <c r="I2865">
        <v>520122047</v>
      </c>
      <c r="J2865" t="s">
        <v>1359</v>
      </c>
      <c r="K2865" t="s">
        <v>593</v>
      </c>
      <c r="L2865">
        <v>1</v>
      </c>
      <c r="M2865" t="s">
        <v>77</v>
      </c>
      <c r="N2865">
        <v>12.23</v>
      </c>
      <c r="O2865">
        <v>5.2</v>
      </c>
      <c r="P2865" t="s">
        <v>78</v>
      </c>
      <c r="Q2865" s="94">
        <v>45173.665277777778</v>
      </c>
      <c r="R2865">
        <v>12.23</v>
      </c>
      <c r="S2865">
        <v>5.2</v>
      </c>
      <c r="T2865" t="str">
        <f>VLOOKUP(E2865,zamiana!A:B,2,0)</f>
        <v>ALSTOM (ex. BT) CZL</v>
      </c>
    </row>
    <row r="2866" spans="1:20" x14ac:dyDescent="0.3">
      <c r="A2866" t="s">
        <v>6073</v>
      </c>
      <c r="B2866" s="2">
        <v>45245</v>
      </c>
      <c r="C2866" s="2">
        <v>45245</v>
      </c>
      <c r="D2866" s="2"/>
      <c r="E2866" t="s">
        <v>951</v>
      </c>
      <c r="F2866" t="s">
        <v>952</v>
      </c>
      <c r="G2866" t="s">
        <v>942</v>
      </c>
      <c r="H2866" t="s">
        <v>951</v>
      </c>
      <c r="I2866">
        <v>520122047</v>
      </c>
      <c r="J2866" t="s">
        <v>1359</v>
      </c>
      <c r="K2866" t="s">
        <v>593</v>
      </c>
      <c r="L2866">
        <v>5</v>
      </c>
      <c r="M2866" t="s">
        <v>77</v>
      </c>
      <c r="N2866">
        <v>12.23</v>
      </c>
      <c r="O2866">
        <v>5.2</v>
      </c>
      <c r="P2866" t="s">
        <v>78</v>
      </c>
      <c r="Q2866" s="94">
        <v>45173.665277777778</v>
      </c>
      <c r="R2866">
        <v>61.15</v>
      </c>
      <c r="S2866">
        <v>26</v>
      </c>
      <c r="T2866" t="str">
        <f>VLOOKUP(E2866,zamiana!A:B,2,0)</f>
        <v>ALSTOM (ex. BT) CZL</v>
      </c>
    </row>
    <row r="2867" spans="1:20" x14ac:dyDescent="0.3">
      <c r="A2867" t="s">
        <v>6073</v>
      </c>
      <c r="B2867" s="2">
        <v>45245</v>
      </c>
      <c r="C2867" s="2">
        <v>45245</v>
      </c>
      <c r="D2867" s="2"/>
      <c r="E2867" t="s">
        <v>951</v>
      </c>
      <c r="F2867" t="s">
        <v>952</v>
      </c>
      <c r="G2867" t="s">
        <v>942</v>
      </c>
      <c r="H2867" t="s">
        <v>951</v>
      </c>
      <c r="I2867">
        <v>520122047</v>
      </c>
      <c r="J2867" t="s">
        <v>1359</v>
      </c>
      <c r="K2867" t="s">
        <v>593</v>
      </c>
      <c r="L2867">
        <v>2</v>
      </c>
      <c r="M2867" t="s">
        <v>77</v>
      </c>
      <c r="N2867">
        <v>12.23</v>
      </c>
      <c r="O2867">
        <v>5.2</v>
      </c>
      <c r="P2867" t="s">
        <v>78</v>
      </c>
      <c r="Q2867" s="94">
        <v>45173.665277777778</v>
      </c>
      <c r="R2867">
        <v>24.46</v>
      </c>
      <c r="S2867">
        <v>10.4</v>
      </c>
      <c r="T2867" t="str">
        <f>VLOOKUP(E2867,zamiana!A:B,2,0)</f>
        <v>ALSTOM (ex. BT) CZL</v>
      </c>
    </row>
    <row r="2868" spans="1:20" x14ac:dyDescent="0.3">
      <c r="A2868" t="s">
        <v>6073</v>
      </c>
      <c r="B2868" s="2">
        <v>45245</v>
      </c>
      <c r="C2868" s="2">
        <v>45245</v>
      </c>
      <c r="D2868" s="2"/>
      <c r="E2868" t="s">
        <v>951</v>
      </c>
      <c r="F2868" t="s">
        <v>952</v>
      </c>
      <c r="G2868" t="s">
        <v>942</v>
      </c>
      <c r="H2868" t="s">
        <v>951</v>
      </c>
      <c r="I2868">
        <v>520122047</v>
      </c>
      <c r="J2868" t="s">
        <v>1359</v>
      </c>
      <c r="K2868" t="s">
        <v>593</v>
      </c>
      <c r="L2868">
        <v>3</v>
      </c>
      <c r="M2868" t="s">
        <v>77</v>
      </c>
      <c r="N2868">
        <v>12.23</v>
      </c>
      <c r="O2868">
        <v>5.2</v>
      </c>
      <c r="P2868" t="s">
        <v>78</v>
      </c>
      <c r="Q2868" s="94">
        <v>45173.665277777778</v>
      </c>
      <c r="R2868">
        <v>36.69</v>
      </c>
      <c r="S2868">
        <v>15.6</v>
      </c>
      <c r="T2868" t="str">
        <f>VLOOKUP(E2868,zamiana!A:B,2,0)</f>
        <v>ALSTOM (ex. BT) CZL</v>
      </c>
    </row>
    <row r="2869" spans="1:20" x14ac:dyDescent="0.3">
      <c r="A2869" t="s">
        <v>6073</v>
      </c>
      <c r="B2869" s="2">
        <v>45245</v>
      </c>
      <c r="C2869" s="2">
        <v>45245</v>
      </c>
      <c r="D2869" s="2"/>
      <c r="E2869" t="s">
        <v>951</v>
      </c>
      <c r="F2869" t="s">
        <v>952</v>
      </c>
      <c r="G2869" t="s">
        <v>942</v>
      </c>
      <c r="H2869" t="s">
        <v>951</v>
      </c>
      <c r="I2869">
        <v>520122047</v>
      </c>
      <c r="J2869" t="s">
        <v>1359</v>
      </c>
      <c r="K2869" t="s">
        <v>593</v>
      </c>
      <c r="L2869">
        <v>4</v>
      </c>
      <c r="M2869" t="s">
        <v>77</v>
      </c>
      <c r="N2869">
        <v>12.23</v>
      </c>
      <c r="O2869">
        <v>5.2</v>
      </c>
      <c r="P2869" t="s">
        <v>78</v>
      </c>
      <c r="Q2869" s="94">
        <v>45173.665277777778</v>
      </c>
      <c r="R2869">
        <v>48.92</v>
      </c>
      <c r="S2869">
        <v>20.8</v>
      </c>
      <c r="T2869" t="str">
        <f>VLOOKUP(E2869,zamiana!A:B,2,0)</f>
        <v>ALSTOM (ex. BT) CZL</v>
      </c>
    </row>
    <row r="2870" spans="1:20" x14ac:dyDescent="0.3">
      <c r="A2870" t="s">
        <v>6073</v>
      </c>
      <c r="B2870" s="2">
        <v>45245</v>
      </c>
      <c r="C2870" s="2">
        <v>45245</v>
      </c>
      <c r="D2870" s="2"/>
      <c r="E2870" t="s">
        <v>951</v>
      </c>
      <c r="F2870" t="s">
        <v>952</v>
      </c>
      <c r="G2870" t="s">
        <v>942</v>
      </c>
      <c r="H2870" t="s">
        <v>951</v>
      </c>
      <c r="I2870">
        <v>520122047</v>
      </c>
      <c r="J2870" t="s">
        <v>1359</v>
      </c>
      <c r="K2870" t="s">
        <v>593</v>
      </c>
      <c r="L2870">
        <v>5</v>
      </c>
      <c r="M2870" t="s">
        <v>77</v>
      </c>
      <c r="N2870">
        <v>12.23</v>
      </c>
      <c r="O2870">
        <v>5.2</v>
      </c>
      <c r="P2870" t="s">
        <v>78</v>
      </c>
      <c r="Q2870" s="94">
        <v>45173.665277777778</v>
      </c>
      <c r="R2870">
        <v>61.15</v>
      </c>
      <c r="S2870">
        <v>26</v>
      </c>
      <c r="T2870" t="str">
        <f>VLOOKUP(E2870,zamiana!A:B,2,0)</f>
        <v>ALSTOM (ex. BT) CZL</v>
      </c>
    </row>
    <row r="2871" spans="1:20" x14ac:dyDescent="0.3">
      <c r="A2871" t="s">
        <v>6073</v>
      </c>
      <c r="B2871" s="2">
        <v>45245</v>
      </c>
      <c r="C2871" s="2">
        <v>45245</v>
      </c>
      <c r="D2871" s="2"/>
      <c r="E2871" t="s">
        <v>951</v>
      </c>
      <c r="F2871" t="s">
        <v>952</v>
      </c>
      <c r="G2871" t="s">
        <v>942</v>
      </c>
      <c r="H2871" t="s">
        <v>951</v>
      </c>
      <c r="I2871">
        <v>520122047</v>
      </c>
      <c r="J2871" t="s">
        <v>1359</v>
      </c>
      <c r="K2871" t="s">
        <v>593</v>
      </c>
      <c r="L2871">
        <v>2</v>
      </c>
      <c r="M2871" t="s">
        <v>77</v>
      </c>
      <c r="N2871">
        <v>12.23</v>
      </c>
      <c r="O2871">
        <v>5.2</v>
      </c>
      <c r="P2871" t="s">
        <v>78</v>
      </c>
      <c r="Q2871" s="94">
        <v>45173.665277777778</v>
      </c>
      <c r="R2871">
        <v>24.46</v>
      </c>
      <c r="S2871">
        <v>10.4</v>
      </c>
      <c r="T2871" t="str">
        <f>VLOOKUP(E2871,zamiana!A:B,2,0)</f>
        <v>ALSTOM (ex. BT) CZL</v>
      </c>
    </row>
    <row r="2872" spans="1:20" x14ac:dyDescent="0.3">
      <c r="A2872" t="s">
        <v>6073</v>
      </c>
      <c r="B2872" s="2">
        <v>45245</v>
      </c>
      <c r="C2872" s="2">
        <v>45245</v>
      </c>
      <c r="D2872" s="2"/>
      <c r="E2872" t="s">
        <v>951</v>
      </c>
      <c r="F2872" t="s">
        <v>952</v>
      </c>
      <c r="G2872" t="s">
        <v>942</v>
      </c>
      <c r="H2872" t="s">
        <v>951</v>
      </c>
      <c r="I2872">
        <v>520122047</v>
      </c>
      <c r="J2872" t="s">
        <v>1359</v>
      </c>
      <c r="K2872" t="s">
        <v>593</v>
      </c>
      <c r="L2872">
        <v>1</v>
      </c>
      <c r="M2872" t="s">
        <v>77</v>
      </c>
      <c r="N2872">
        <v>12.23</v>
      </c>
      <c r="O2872">
        <v>5.2</v>
      </c>
      <c r="P2872" t="s">
        <v>78</v>
      </c>
      <c r="Q2872" s="94">
        <v>45173.665277777778</v>
      </c>
      <c r="R2872">
        <v>12.23</v>
      </c>
      <c r="S2872">
        <v>5.2</v>
      </c>
      <c r="T2872" t="str">
        <f>VLOOKUP(E2872,zamiana!A:B,2,0)</f>
        <v>ALSTOM (ex. BT) CZL</v>
      </c>
    </row>
    <row r="2873" spans="1:20" x14ac:dyDescent="0.3">
      <c r="A2873" t="s">
        <v>6073</v>
      </c>
      <c r="B2873" s="2">
        <v>45245</v>
      </c>
      <c r="C2873" s="2">
        <v>45245</v>
      </c>
      <c r="D2873" s="2"/>
      <c r="E2873" t="s">
        <v>951</v>
      </c>
      <c r="F2873" t="s">
        <v>952</v>
      </c>
      <c r="G2873" t="s">
        <v>942</v>
      </c>
      <c r="H2873" t="s">
        <v>951</v>
      </c>
      <c r="I2873">
        <v>520121961</v>
      </c>
      <c r="J2873">
        <v>520121961</v>
      </c>
      <c r="K2873" t="s">
        <v>1229</v>
      </c>
      <c r="L2873">
        <v>2</v>
      </c>
      <c r="M2873" t="s">
        <v>77</v>
      </c>
      <c r="N2873">
        <v>48.89</v>
      </c>
      <c r="O2873">
        <v>13.71</v>
      </c>
      <c r="P2873" t="s">
        <v>78</v>
      </c>
      <c r="Q2873" s="94">
        <v>45281.644444444442</v>
      </c>
      <c r="R2873">
        <v>97.78</v>
      </c>
      <c r="S2873">
        <v>27.42</v>
      </c>
      <c r="T2873" t="str">
        <f>VLOOKUP(E2873,zamiana!A:B,2,0)</f>
        <v>ALSTOM (ex. BT) CZL</v>
      </c>
    </row>
    <row r="2874" spans="1:20" x14ac:dyDescent="0.3">
      <c r="A2874" t="s">
        <v>6073</v>
      </c>
      <c r="B2874" s="2">
        <v>45245</v>
      </c>
      <c r="C2874" s="2">
        <v>45245</v>
      </c>
      <c r="D2874" s="2"/>
      <c r="E2874" t="s">
        <v>951</v>
      </c>
      <c r="F2874" t="s">
        <v>952</v>
      </c>
      <c r="G2874" t="s">
        <v>942</v>
      </c>
      <c r="H2874" t="s">
        <v>951</v>
      </c>
      <c r="I2874">
        <v>520117165</v>
      </c>
      <c r="J2874" t="s">
        <v>1360</v>
      </c>
      <c r="K2874" t="s">
        <v>593</v>
      </c>
      <c r="L2874">
        <v>11</v>
      </c>
      <c r="M2874" t="s">
        <v>77</v>
      </c>
      <c r="N2874">
        <v>13.82</v>
      </c>
      <c r="O2874">
        <v>12</v>
      </c>
      <c r="P2874" t="s">
        <v>78</v>
      </c>
      <c r="Q2874" s="94">
        <v>45173.665277777778</v>
      </c>
      <c r="R2874">
        <v>152.02000000000001</v>
      </c>
      <c r="S2874">
        <v>132</v>
      </c>
      <c r="T2874" t="str">
        <f>VLOOKUP(E2874,zamiana!A:B,2,0)</f>
        <v>ALSTOM (ex. BT) CZL</v>
      </c>
    </row>
    <row r="2875" spans="1:20" x14ac:dyDescent="0.3">
      <c r="A2875" t="s">
        <v>6073</v>
      </c>
      <c r="B2875" s="2">
        <v>45245</v>
      </c>
      <c r="C2875" s="2">
        <v>45245</v>
      </c>
      <c r="D2875" s="2"/>
      <c r="E2875" t="s">
        <v>951</v>
      </c>
      <c r="F2875" t="s">
        <v>952</v>
      </c>
      <c r="G2875" t="s">
        <v>942</v>
      </c>
      <c r="H2875" t="s">
        <v>951</v>
      </c>
      <c r="I2875">
        <v>520117165</v>
      </c>
      <c r="J2875" t="s">
        <v>1360</v>
      </c>
      <c r="K2875" t="s">
        <v>593</v>
      </c>
      <c r="L2875">
        <v>11</v>
      </c>
      <c r="M2875" t="s">
        <v>77</v>
      </c>
      <c r="N2875">
        <v>13.82</v>
      </c>
      <c r="O2875">
        <v>12</v>
      </c>
      <c r="P2875" t="s">
        <v>78</v>
      </c>
      <c r="Q2875" s="94">
        <v>45173.665277777778</v>
      </c>
      <c r="R2875">
        <v>152.02000000000001</v>
      </c>
      <c r="S2875">
        <v>132</v>
      </c>
      <c r="T2875" t="str">
        <f>VLOOKUP(E2875,zamiana!A:B,2,0)</f>
        <v>ALSTOM (ex. BT) CZL</v>
      </c>
    </row>
    <row r="2876" spans="1:20" x14ac:dyDescent="0.3">
      <c r="A2876" t="s">
        <v>6073</v>
      </c>
      <c r="B2876" s="2">
        <v>45245</v>
      </c>
      <c r="C2876" s="2">
        <v>45245</v>
      </c>
      <c r="D2876" s="2"/>
      <c r="E2876" t="s">
        <v>951</v>
      </c>
      <c r="F2876" t="s">
        <v>952</v>
      </c>
      <c r="G2876" t="s">
        <v>942</v>
      </c>
      <c r="H2876" t="s">
        <v>951</v>
      </c>
      <c r="I2876">
        <v>520113698</v>
      </c>
      <c r="J2876">
        <v>520113698</v>
      </c>
      <c r="K2876" t="s">
        <v>1229</v>
      </c>
      <c r="L2876">
        <v>1</v>
      </c>
      <c r="M2876" t="s">
        <v>77</v>
      </c>
      <c r="N2876">
        <v>15.85</v>
      </c>
      <c r="O2876">
        <v>9</v>
      </c>
      <c r="P2876" t="s">
        <v>78</v>
      </c>
      <c r="Q2876" s="94">
        <v>45173.665277777778</v>
      </c>
      <c r="R2876">
        <v>15.85</v>
      </c>
      <c r="S2876">
        <v>9</v>
      </c>
      <c r="T2876" t="str">
        <f>VLOOKUP(E2876,zamiana!A:B,2,0)</f>
        <v>ALSTOM (ex. BT) CZL</v>
      </c>
    </row>
    <row r="2877" spans="1:20" x14ac:dyDescent="0.3">
      <c r="A2877" t="s">
        <v>6073</v>
      </c>
      <c r="B2877" s="2">
        <v>45245</v>
      </c>
      <c r="C2877" s="2">
        <v>45245</v>
      </c>
      <c r="D2877" s="2"/>
      <c r="E2877" t="s">
        <v>951</v>
      </c>
      <c r="F2877" t="s">
        <v>952</v>
      </c>
      <c r="G2877" t="s">
        <v>942</v>
      </c>
      <c r="H2877" t="s">
        <v>951</v>
      </c>
      <c r="I2877">
        <v>520113698</v>
      </c>
      <c r="J2877">
        <v>520113698</v>
      </c>
      <c r="K2877" t="s">
        <v>1229</v>
      </c>
      <c r="L2877">
        <v>3</v>
      </c>
      <c r="M2877" t="s">
        <v>77</v>
      </c>
      <c r="N2877">
        <v>15.85</v>
      </c>
      <c r="O2877">
        <v>9</v>
      </c>
      <c r="P2877" t="s">
        <v>78</v>
      </c>
      <c r="Q2877" s="94">
        <v>45173.665277777778</v>
      </c>
      <c r="R2877">
        <v>47.55</v>
      </c>
      <c r="S2877">
        <v>27</v>
      </c>
      <c r="T2877" t="str">
        <f>VLOOKUP(E2877,zamiana!A:B,2,0)</f>
        <v>ALSTOM (ex. BT) CZL</v>
      </c>
    </row>
    <row r="2878" spans="1:20" x14ac:dyDescent="0.3">
      <c r="A2878" t="s">
        <v>6073</v>
      </c>
      <c r="B2878" s="2">
        <v>45245</v>
      </c>
      <c r="C2878" s="2">
        <v>45245</v>
      </c>
      <c r="D2878" s="2"/>
      <c r="E2878" t="s">
        <v>951</v>
      </c>
      <c r="F2878" t="s">
        <v>952</v>
      </c>
      <c r="G2878" t="s">
        <v>942</v>
      </c>
      <c r="H2878" t="s">
        <v>951</v>
      </c>
      <c r="I2878">
        <v>520113698</v>
      </c>
      <c r="J2878">
        <v>520113698</v>
      </c>
      <c r="K2878" t="s">
        <v>1229</v>
      </c>
      <c r="L2878">
        <v>7</v>
      </c>
      <c r="M2878" t="s">
        <v>77</v>
      </c>
      <c r="N2878">
        <v>15.85</v>
      </c>
      <c r="O2878">
        <v>9</v>
      </c>
      <c r="P2878" t="s">
        <v>78</v>
      </c>
      <c r="Q2878" s="94">
        <v>45173.665277777778</v>
      </c>
      <c r="R2878">
        <v>110.95</v>
      </c>
      <c r="S2878">
        <v>63</v>
      </c>
      <c r="T2878" t="str">
        <f>VLOOKUP(E2878,zamiana!A:B,2,0)</f>
        <v>ALSTOM (ex. BT) CZL</v>
      </c>
    </row>
    <row r="2879" spans="1:20" x14ac:dyDescent="0.3">
      <c r="A2879" t="s">
        <v>6073</v>
      </c>
      <c r="B2879" s="2">
        <v>45245</v>
      </c>
      <c r="C2879" s="2">
        <v>45245</v>
      </c>
      <c r="D2879" s="2"/>
      <c r="E2879" t="s">
        <v>951</v>
      </c>
      <c r="F2879" t="s">
        <v>952</v>
      </c>
      <c r="G2879" t="s">
        <v>942</v>
      </c>
      <c r="H2879" t="s">
        <v>951</v>
      </c>
      <c r="I2879">
        <v>520113698</v>
      </c>
      <c r="J2879">
        <v>520113698</v>
      </c>
      <c r="K2879" t="s">
        <v>1229</v>
      </c>
      <c r="L2879">
        <v>14</v>
      </c>
      <c r="M2879" t="s">
        <v>77</v>
      </c>
      <c r="N2879">
        <v>15.85</v>
      </c>
      <c r="O2879">
        <v>9</v>
      </c>
      <c r="P2879" t="s">
        <v>78</v>
      </c>
      <c r="Q2879" s="94">
        <v>45173.665277777778</v>
      </c>
      <c r="R2879">
        <v>221.9</v>
      </c>
      <c r="S2879">
        <v>126</v>
      </c>
      <c r="T2879" t="str">
        <f>VLOOKUP(E2879,zamiana!A:B,2,0)</f>
        <v>ALSTOM (ex. BT) CZL</v>
      </c>
    </row>
    <row r="2880" spans="1:20" x14ac:dyDescent="0.3">
      <c r="A2880" t="s">
        <v>6073</v>
      </c>
      <c r="B2880" s="2">
        <v>45245</v>
      </c>
      <c r="C2880" s="2">
        <v>45245</v>
      </c>
      <c r="D2880" s="2"/>
      <c r="E2880" t="s">
        <v>951</v>
      </c>
      <c r="F2880" t="s">
        <v>952</v>
      </c>
      <c r="G2880" t="s">
        <v>942</v>
      </c>
      <c r="H2880" t="s">
        <v>951</v>
      </c>
      <c r="I2880">
        <v>520113698</v>
      </c>
      <c r="J2880">
        <v>520113698</v>
      </c>
      <c r="K2880" t="s">
        <v>1229</v>
      </c>
      <c r="L2880">
        <v>3</v>
      </c>
      <c r="M2880" t="s">
        <v>77</v>
      </c>
      <c r="N2880">
        <v>15.85</v>
      </c>
      <c r="O2880">
        <v>9</v>
      </c>
      <c r="P2880" t="s">
        <v>78</v>
      </c>
      <c r="Q2880" s="94">
        <v>45173.665277777778</v>
      </c>
      <c r="R2880">
        <v>47.55</v>
      </c>
      <c r="S2880">
        <v>27</v>
      </c>
      <c r="T2880" t="str">
        <f>VLOOKUP(E2880,zamiana!A:B,2,0)</f>
        <v>ALSTOM (ex. BT) CZL</v>
      </c>
    </row>
    <row r="2881" spans="1:20" x14ac:dyDescent="0.3">
      <c r="A2881" t="s">
        <v>6073</v>
      </c>
      <c r="B2881" s="2">
        <v>45245</v>
      </c>
      <c r="C2881" s="2">
        <v>45245</v>
      </c>
      <c r="D2881" s="2"/>
      <c r="E2881" t="s">
        <v>951</v>
      </c>
      <c r="F2881" t="s">
        <v>952</v>
      </c>
      <c r="G2881" t="s">
        <v>942</v>
      </c>
      <c r="H2881" t="s">
        <v>951</v>
      </c>
      <c r="I2881">
        <v>520113698</v>
      </c>
      <c r="J2881">
        <v>520113698</v>
      </c>
      <c r="K2881" t="s">
        <v>1229</v>
      </c>
      <c r="L2881">
        <v>7</v>
      </c>
      <c r="M2881" t="s">
        <v>77</v>
      </c>
      <c r="N2881">
        <v>15.85</v>
      </c>
      <c r="O2881">
        <v>9</v>
      </c>
      <c r="P2881" t="s">
        <v>78</v>
      </c>
      <c r="Q2881" s="94">
        <v>45173.665277777778</v>
      </c>
      <c r="R2881">
        <v>110.95</v>
      </c>
      <c r="S2881">
        <v>63</v>
      </c>
      <c r="T2881" t="str">
        <f>VLOOKUP(E2881,zamiana!A:B,2,0)</f>
        <v>ALSTOM (ex. BT) CZL</v>
      </c>
    </row>
    <row r="2882" spans="1:20" x14ac:dyDescent="0.3">
      <c r="A2882" t="s">
        <v>6073</v>
      </c>
      <c r="B2882" s="2">
        <v>45245</v>
      </c>
      <c r="C2882" s="2">
        <v>45245</v>
      </c>
      <c r="D2882" s="2"/>
      <c r="E2882" t="s">
        <v>951</v>
      </c>
      <c r="F2882" t="s">
        <v>952</v>
      </c>
      <c r="G2882" t="s">
        <v>942</v>
      </c>
      <c r="H2882" t="s">
        <v>951</v>
      </c>
      <c r="I2882">
        <v>520113698</v>
      </c>
      <c r="J2882">
        <v>520113698</v>
      </c>
      <c r="K2882" t="s">
        <v>1229</v>
      </c>
      <c r="L2882">
        <v>1</v>
      </c>
      <c r="M2882" t="s">
        <v>77</v>
      </c>
      <c r="N2882">
        <v>15.85</v>
      </c>
      <c r="O2882">
        <v>9</v>
      </c>
      <c r="P2882" t="s">
        <v>78</v>
      </c>
      <c r="Q2882" s="94">
        <v>45173.665277777778</v>
      </c>
      <c r="R2882">
        <v>15.85</v>
      </c>
      <c r="S2882">
        <v>9</v>
      </c>
      <c r="T2882" t="str">
        <f>VLOOKUP(E2882,zamiana!A:B,2,0)</f>
        <v>ALSTOM (ex. BT) CZL</v>
      </c>
    </row>
    <row r="2883" spans="1:20" x14ac:dyDescent="0.3">
      <c r="A2883" t="s">
        <v>6073</v>
      </c>
      <c r="B2883" s="2">
        <v>45245</v>
      </c>
      <c r="C2883" s="2">
        <v>45245</v>
      </c>
      <c r="D2883" s="2"/>
      <c r="E2883" t="s">
        <v>951</v>
      </c>
      <c r="F2883" t="s">
        <v>952</v>
      </c>
      <c r="G2883" t="s">
        <v>942</v>
      </c>
      <c r="H2883" t="s">
        <v>951</v>
      </c>
      <c r="I2883" t="s">
        <v>1438</v>
      </c>
      <c r="J2883" t="s">
        <v>1438</v>
      </c>
      <c r="K2883" t="s">
        <v>1028</v>
      </c>
      <c r="L2883">
        <v>4</v>
      </c>
      <c r="M2883" t="s">
        <v>77</v>
      </c>
      <c r="N2883">
        <v>21.07</v>
      </c>
      <c r="O2883">
        <v>14</v>
      </c>
      <c r="P2883" t="s">
        <v>78</v>
      </c>
      <c r="Q2883" s="94">
        <v>45173.673611111109</v>
      </c>
      <c r="R2883">
        <v>84.28</v>
      </c>
      <c r="S2883">
        <v>56</v>
      </c>
      <c r="T2883" t="str">
        <f>VLOOKUP(E2883,zamiana!A:B,2,0)</f>
        <v>ALSTOM (ex. BT) CZL</v>
      </c>
    </row>
    <row r="2884" spans="1:20" x14ac:dyDescent="0.3">
      <c r="A2884" t="s">
        <v>6073</v>
      </c>
      <c r="B2884" s="2">
        <v>45245</v>
      </c>
      <c r="C2884" s="2">
        <v>45245</v>
      </c>
      <c r="D2884" s="2"/>
      <c r="E2884" t="s">
        <v>951</v>
      </c>
      <c r="F2884" t="s">
        <v>952</v>
      </c>
      <c r="G2884" t="s">
        <v>942</v>
      </c>
      <c r="H2884" t="s">
        <v>951</v>
      </c>
      <c r="I2884" t="s">
        <v>1438</v>
      </c>
      <c r="J2884" t="s">
        <v>1438</v>
      </c>
      <c r="K2884" t="s">
        <v>1028</v>
      </c>
      <c r="L2884">
        <v>4</v>
      </c>
      <c r="M2884" t="s">
        <v>77</v>
      </c>
      <c r="N2884">
        <v>21.07</v>
      </c>
      <c r="O2884">
        <v>14</v>
      </c>
      <c r="P2884" t="s">
        <v>78</v>
      </c>
      <c r="Q2884" s="94">
        <v>45173.673611111109</v>
      </c>
      <c r="R2884">
        <v>84.28</v>
      </c>
      <c r="S2884">
        <v>56</v>
      </c>
      <c r="T2884" t="str">
        <f>VLOOKUP(E2884,zamiana!A:B,2,0)</f>
        <v>ALSTOM (ex. BT) CZL</v>
      </c>
    </row>
    <row r="2885" spans="1:20" x14ac:dyDescent="0.3">
      <c r="A2885" t="s">
        <v>6073</v>
      </c>
      <c r="B2885" s="2">
        <v>45245</v>
      </c>
      <c r="C2885" s="2">
        <v>45245</v>
      </c>
      <c r="D2885" s="2"/>
      <c r="E2885" t="s">
        <v>951</v>
      </c>
      <c r="F2885" t="s">
        <v>952</v>
      </c>
      <c r="G2885" t="s">
        <v>942</v>
      </c>
      <c r="H2885" t="s">
        <v>951</v>
      </c>
      <c r="I2885" t="s">
        <v>1671</v>
      </c>
      <c r="J2885" t="s">
        <v>1671</v>
      </c>
      <c r="K2885" t="s">
        <v>1028</v>
      </c>
      <c r="L2885">
        <v>2</v>
      </c>
      <c r="M2885" t="s">
        <v>77</v>
      </c>
      <c r="N2885">
        <v>29.37</v>
      </c>
      <c r="O2885">
        <v>33</v>
      </c>
      <c r="P2885" t="s">
        <v>78</v>
      </c>
      <c r="Q2885" s="94">
        <v>45173.674305555556</v>
      </c>
      <c r="R2885">
        <v>58.74</v>
      </c>
      <c r="S2885">
        <v>66</v>
      </c>
      <c r="T2885" t="str">
        <f>VLOOKUP(E2885,zamiana!A:B,2,0)</f>
        <v>ALSTOM (ex. BT) CZL</v>
      </c>
    </row>
    <row r="2886" spans="1:20" x14ac:dyDescent="0.3">
      <c r="A2886" t="s">
        <v>6073</v>
      </c>
      <c r="B2886" s="2">
        <v>45245</v>
      </c>
      <c r="C2886" s="2">
        <v>45245</v>
      </c>
      <c r="D2886" s="2"/>
      <c r="E2886" t="s">
        <v>951</v>
      </c>
      <c r="F2886" t="s">
        <v>952</v>
      </c>
      <c r="G2886" t="s">
        <v>942</v>
      </c>
      <c r="H2886" t="s">
        <v>951</v>
      </c>
      <c r="I2886" t="s">
        <v>1671</v>
      </c>
      <c r="J2886" t="s">
        <v>1671</v>
      </c>
      <c r="K2886" t="s">
        <v>1028</v>
      </c>
      <c r="L2886">
        <v>2</v>
      </c>
      <c r="M2886" t="s">
        <v>77</v>
      </c>
      <c r="N2886">
        <v>29.37</v>
      </c>
      <c r="O2886">
        <v>33</v>
      </c>
      <c r="P2886" t="s">
        <v>78</v>
      </c>
      <c r="Q2886" s="94">
        <v>45173.674305555556</v>
      </c>
      <c r="R2886">
        <v>58.74</v>
      </c>
      <c r="S2886">
        <v>66</v>
      </c>
      <c r="T2886" t="str">
        <f>VLOOKUP(E2886,zamiana!A:B,2,0)</f>
        <v>ALSTOM (ex. BT) CZL</v>
      </c>
    </row>
    <row r="2887" spans="1:20" x14ac:dyDescent="0.3">
      <c r="A2887" t="s">
        <v>6074</v>
      </c>
      <c r="B2887" s="2">
        <v>45245</v>
      </c>
      <c r="C2887" s="2">
        <v>45245</v>
      </c>
      <c r="D2887" s="2"/>
      <c r="E2887" t="s">
        <v>951</v>
      </c>
      <c r="F2887" t="s">
        <v>952</v>
      </c>
      <c r="G2887" t="s">
        <v>942</v>
      </c>
      <c r="H2887" t="s">
        <v>951</v>
      </c>
      <c r="I2887" t="s">
        <v>3727</v>
      </c>
      <c r="J2887">
        <v>520131433</v>
      </c>
      <c r="K2887" t="s">
        <v>1028</v>
      </c>
      <c r="L2887">
        <v>5</v>
      </c>
      <c r="M2887" t="s">
        <v>77</v>
      </c>
      <c r="N2887">
        <v>38.200000000000003</v>
      </c>
      <c r="O2887">
        <v>18.239999999999998</v>
      </c>
      <c r="P2887" t="s">
        <v>78</v>
      </c>
      <c r="Q2887" s="94">
        <v>45281.676388888889</v>
      </c>
      <c r="R2887">
        <v>191</v>
      </c>
      <c r="S2887">
        <v>91.2</v>
      </c>
      <c r="T2887" t="str">
        <f>VLOOKUP(E2887,zamiana!A:B,2,0)</f>
        <v>ALSTOM (ex. BT) CZL</v>
      </c>
    </row>
    <row r="2888" spans="1:20" x14ac:dyDescent="0.3">
      <c r="A2888" t="s">
        <v>6074</v>
      </c>
      <c r="B2888" s="2">
        <v>45245</v>
      </c>
      <c r="C2888" s="2">
        <v>45245</v>
      </c>
      <c r="D2888" s="2"/>
      <c r="E2888" t="s">
        <v>951</v>
      </c>
      <c r="F2888" t="s">
        <v>952</v>
      </c>
      <c r="G2888" t="s">
        <v>942</v>
      </c>
      <c r="H2888" t="s">
        <v>951</v>
      </c>
      <c r="I2888" t="s">
        <v>3727</v>
      </c>
      <c r="J2888">
        <v>520131433</v>
      </c>
      <c r="K2888" t="s">
        <v>1028</v>
      </c>
      <c r="L2888">
        <v>5</v>
      </c>
      <c r="M2888" t="s">
        <v>77</v>
      </c>
      <c r="N2888">
        <v>38.200000000000003</v>
      </c>
      <c r="O2888">
        <v>18.239999999999998</v>
      </c>
      <c r="P2888" t="s">
        <v>78</v>
      </c>
      <c r="Q2888" s="94">
        <v>45281.676388888889</v>
      </c>
      <c r="R2888">
        <v>191</v>
      </c>
      <c r="S2888">
        <v>91.2</v>
      </c>
      <c r="T2888" t="str">
        <f>VLOOKUP(E2888,zamiana!A:B,2,0)</f>
        <v>ALSTOM (ex. BT) CZL</v>
      </c>
    </row>
    <row r="2889" spans="1:20" x14ac:dyDescent="0.3">
      <c r="A2889" t="s">
        <v>6074</v>
      </c>
      <c r="B2889" s="2">
        <v>45245</v>
      </c>
      <c r="C2889" s="2">
        <v>45245</v>
      </c>
      <c r="D2889" s="2"/>
      <c r="E2889" t="s">
        <v>951</v>
      </c>
      <c r="F2889" t="s">
        <v>952</v>
      </c>
      <c r="G2889" t="s">
        <v>942</v>
      </c>
      <c r="H2889" t="s">
        <v>951</v>
      </c>
      <c r="I2889" t="s">
        <v>3727</v>
      </c>
      <c r="J2889">
        <v>520131433</v>
      </c>
      <c r="K2889" t="s">
        <v>1028</v>
      </c>
      <c r="L2889">
        <v>5</v>
      </c>
      <c r="M2889" t="s">
        <v>77</v>
      </c>
      <c r="N2889">
        <v>38.200000000000003</v>
      </c>
      <c r="O2889">
        <v>18.239999999999998</v>
      </c>
      <c r="P2889" t="s">
        <v>78</v>
      </c>
      <c r="Q2889" s="94">
        <v>45281.676388888889</v>
      </c>
      <c r="R2889">
        <v>191</v>
      </c>
      <c r="S2889">
        <v>91.2</v>
      </c>
      <c r="T2889" t="str">
        <f>VLOOKUP(E2889,zamiana!A:B,2,0)</f>
        <v>ALSTOM (ex. BT) CZL</v>
      </c>
    </row>
    <row r="2890" spans="1:20" x14ac:dyDescent="0.3">
      <c r="A2890" t="s">
        <v>6074</v>
      </c>
      <c r="B2890" s="2">
        <v>45245</v>
      </c>
      <c r="C2890" s="2">
        <v>45245</v>
      </c>
      <c r="D2890" s="2"/>
      <c r="E2890" t="s">
        <v>951</v>
      </c>
      <c r="F2890" t="s">
        <v>952</v>
      </c>
      <c r="G2890" t="s">
        <v>942</v>
      </c>
      <c r="H2890" t="s">
        <v>951</v>
      </c>
      <c r="I2890" t="s">
        <v>3727</v>
      </c>
      <c r="J2890">
        <v>520131433</v>
      </c>
      <c r="K2890" t="s">
        <v>1028</v>
      </c>
      <c r="L2890">
        <v>5</v>
      </c>
      <c r="M2890" t="s">
        <v>77</v>
      </c>
      <c r="N2890">
        <v>38.200000000000003</v>
      </c>
      <c r="O2890">
        <v>18.239999999999998</v>
      </c>
      <c r="P2890" t="s">
        <v>78</v>
      </c>
      <c r="Q2890" s="94">
        <v>45281.676388888889</v>
      </c>
      <c r="R2890">
        <v>191</v>
      </c>
      <c r="S2890">
        <v>91.2</v>
      </c>
      <c r="T2890" t="str">
        <f>VLOOKUP(E2890,zamiana!A:B,2,0)</f>
        <v>ALSTOM (ex. BT) CZL</v>
      </c>
    </row>
    <row r="2891" spans="1:20" x14ac:dyDescent="0.3">
      <c r="A2891" t="s">
        <v>6074</v>
      </c>
      <c r="B2891" s="2">
        <v>45245</v>
      </c>
      <c r="C2891" s="2">
        <v>45245</v>
      </c>
      <c r="D2891" s="2"/>
      <c r="E2891" t="s">
        <v>951</v>
      </c>
      <c r="F2891" t="s">
        <v>952</v>
      </c>
      <c r="G2891" t="s">
        <v>942</v>
      </c>
      <c r="H2891" t="s">
        <v>951</v>
      </c>
      <c r="I2891" t="s">
        <v>3728</v>
      </c>
      <c r="J2891">
        <v>520131432</v>
      </c>
      <c r="K2891" t="s">
        <v>1028</v>
      </c>
      <c r="L2891">
        <v>4</v>
      </c>
      <c r="M2891" t="s">
        <v>77</v>
      </c>
      <c r="N2891">
        <v>30.6</v>
      </c>
      <c r="O2891">
        <v>14.85</v>
      </c>
      <c r="P2891" t="s">
        <v>78</v>
      </c>
      <c r="Q2891" s="94">
        <v>45281.676388888889</v>
      </c>
      <c r="R2891">
        <v>122.4</v>
      </c>
      <c r="S2891">
        <v>59.4</v>
      </c>
      <c r="T2891" t="str">
        <f>VLOOKUP(E2891,zamiana!A:B,2,0)</f>
        <v>ALSTOM (ex. BT) CZL</v>
      </c>
    </row>
    <row r="2892" spans="1:20" x14ac:dyDescent="0.3">
      <c r="A2892" t="s">
        <v>6074</v>
      </c>
      <c r="B2892" s="2">
        <v>45245</v>
      </c>
      <c r="C2892" s="2">
        <v>45245</v>
      </c>
      <c r="D2892" s="2"/>
      <c r="E2892" t="s">
        <v>951</v>
      </c>
      <c r="F2892" t="s">
        <v>952</v>
      </c>
      <c r="G2892" t="s">
        <v>942</v>
      </c>
      <c r="H2892" t="s">
        <v>951</v>
      </c>
      <c r="I2892" t="s">
        <v>3728</v>
      </c>
      <c r="J2892">
        <v>520131432</v>
      </c>
      <c r="K2892" t="s">
        <v>1028</v>
      </c>
      <c r="L2892">
        <v>4</v>
      </c>
      <c r="M2892" t="s">
        <v>77</v>
      </c>
      <c r="N2892">
        <v>30.6</v>
      </c>
      <c r="O2892">
        <v>14.85</v>
      </c>
      <c r="P2892" t="s">
        <v>78</v>
      </c>
      <c r="Q2892" s="94">
        <v>45281.676388888889</v>
      </c>
      <c r="R2892">
        <v>122.4</v>
      </c>
      <c r="S2892">
        <v>59.4</v>
      </c>
      <c r="T2892" t="str">
        <f>VLOOKUP(E2892,zamiana!A:B,2,0)</f>
        <v>ALSTOM (ex. BT) CZL</v>
      </c>
    </row>
    <row r="2893" spans="1:20" x14ac:dyDescent="0.3">
      <c r="A2893" t="s">
        <v>6074</v>
      </c>
      <c r="B2893" s="2">
        <v>45245</v>
      </c>
      <c r="C2893" s="2">
        <v>45245</v>
      </c>
      <c r="D2893" s="2"/>
      <c r="E2893" t="s">
        <v>951</v>
      </c>
      <c r="F2893" t="s">
        <v>952</v>
      </c>
      <c r="G2893" t="s">
        <v>942</v>
      </c>
      <c r="H2893" t="s">
        <v>951</v>
      </c>
      <c r="I2893" t="s">
        <v>3728</v>
      </c>
      <c r="J2893">
        <v>520131432</v>
      </c>
      <c r="K2893" t="s">
        <v>1028</v>
      </c>
      <c r="L2893">
        <v>4</v>
      </c>
      <c r="M2893" t="s">
        <v>77</v>
      </c>
      <c r="N2893">
        <v>30.6</v>
      </c>
      <c r="O2893">
        <v>14.85</v>
      </c>
      <c r="P2893" t="s">
        <v>78</v>
      </c>
      <c r="Q2893" s="94">
        <v>45281.676388888889</v>
      </c>
      <c r="R2893">
        <v>122.4</v>
      </c>
      <c r="S2893">
        <v>59.4</v>
      </c>
      <c r="T2893" t="str">
        <f>VLOOKUP(E2893,zamiana!A:B,2,0)</f>
        <v>ALSTOM (ex. BT) CZL</v>
      </c>
    </row>
    <row r="2894" spans="1:20" x14ac:dyDescent="0.3">
      <c r="A2894" t="s">
        <v>6074</v>
      </c>
      <c r="B2894" s="2">
        <v>45245</v>
      </c>
      <c r="C2894" s="2">
        <v>45245</v>
      </c>
      <c r="D2894" s="2"/>
      <c r="E2894" t="s">
        <v>951</v>
      </c>
      <c r="F2894" t="s">
        <v>952</v>
      </c>
      <c r="G2894" t="s">
        <v>942</v>
      </c>
      <c r="H2894" t="s">
        <v>951</v>
      </c>
      <c r="I2894" t="s">
        <v>3728</v>
      </c>
      <c r="J2894">
        <v>520131432</v>
      </c>
      <c r="K2894" t="s">
        <v>1028</v>
      </c>
      <c r="L2894">
        <v>4</v>
      </c>
      <c r="M2894" t="s">
        <v>77</v>
      </c>
      <c r="N2894">
        <v>30.6</v>
      </c>
      <c r="O2894">
        <v>14.85</v>
      </c>
      <c r="P2894" t="s">
        <v>78</v>
      </c>
      <c r="Q2894" s="94">
        <v>45281.676388888889</v>
      </c>
      <c r="R2894">
        <v>122.4</v>
      </c>
      <c r="S2894">
        <v>59.4</v>
      </c>
      <c r="T2894" t="str">
        <f>VLOOKUP(E2894,zamiana!A:B,2,0)</f>
        <v>ALSTOM (ex. BT) CZL</v>
      </c>
    </row>
    <row r="2895" spans="1:20" x14ac:dyDescent="0.3">
      <c r="A2895" t="s">
        <v>6074</v>
      </c>
      <c r="B2895" s="2">
        <v>45245</v>
      </c>
      <c r="C2895" s="2">
        <v>45245</v>
      </c>
      <c r="D2895" s="2"/>
      <c r="E2895" t="s">
        <v>951</v>
      </c>
      <c r="F2895" t="s">
        <v>952</v>
      </c>
      <c r="G2895" t="s">
        <v>942</v>
      </c>
      <c r="H2895" t="s">
        <v>951</v>
      </c>
      <c r="I2895" t="s">
        <v>4068</v>
      </c>
      <c r="J2895" t="s">
        <v>4069</v>
      </c>
      <c r="K2895" t="s">
        <v>1028</v>
      </c>
      <c r="L2895">
        <v>1</v>
      </c>
      <c r="M2895" t="s">
        <v>77</v>
      </c>
      <c r="N2895">
        <v>27.96</v>
      </c>
      <c r="O2895">
        <v>19.14</v>
      </c>
      <c r="P2895" t="s">
        <v>78</v>
      </c>
      <c r="Q2895" s="94">
        <v>45281.67291666667</v>
      </c>
      <c r="R2895">
        <v>27.96</v>
      </c>
      <c r="S2895">
        <v>19.14</v>
      </c>
      <c r="T2895" t="str">
        <f>VLOOKUP(E2895,zamiana!A:B,2,0)</f>
        <v>ALSTOM (ex. BT) CZL</v>
      </c>
    </row>
    <row r="2896" spans="1:20" x14ac:dyDescent="0.3">
      <c r="A2896" t="s">
        <v>6074</v>
      </c>
      <c r="B2896" s="2">
        <v>45245</v>
      </c>
      <c r="C2896" s="2">
        <v>45245</v>
      </c>
      <c r="D2896" s="2"/>
      <c r="E2896" t="s">
        <v>951</v>
      </c>
      <c r="F2896" t="s">
        <v>952</v>
      </c>
      <c r="G2896" t="s">
        <v>942</v>
      </c>
      <c r="H2896" t="s">
        <v>951</v>
      </c>
      <c r="I2896" t="s">
        <v>3636</v>
      </c>
      <c r="J2896">
        <v>100406523</v>
      </c>
      <c r="K2896" t="s">
        <v>1028</v>
      </c>
      <c r="L2896">
        <v>1</v>
      </c>
      <c r="M2896" t="s">
        <v>77</v>
      </c>
      <c r="N2896">
        <v>17.440000000000001</v>
      </c>
      <c r="O2896">
        <v>8.52</v>
      </c>
      <c r="P2896" t="s">
        <v>78</v>
      </c>
      <c r="Q2896" s="94">
        <v>45281.676388888889</v>
      </c>
      <c r="R2896">
        <v>17.440000000000001</v>
      </c>
      <c r="S2896">
        <v>8.52</v>
      </c>
      <c r="T2896" t="str">
        <f>VLOOKUP(E2896,zamiana!A:B,2,0)</f>
        <v>ALSTOM (ex. BT) CZL</v>
      </c>
    </row>
    <row r="2897" spans="1:20" x14ac:dyDescent="0.3">
      <c r="A2897" t="s">
        <v>6074</v>
      </c>
      <c r="B2897" s="2">
        <v>45245</v>
      </c>
      <c r="C2897" s="2">
        <v>45245</v>
      </c>
      <c r="D2897" s="2"/>
      <c r="E2897" t="s">
        <v>951</v>
      </c>
      <c r="F2897" t="s">
        <v>952</v>
      </c>
      <c r="G2897" t="s">
        <v>942</v>
      </c>
      <c r="H2897" t="s">
        <v>951</v>
      </c>
      <c r="I2897" t="s">
        <v>3636</v>
      </c>
      <c r="J2897">
        <v>100406523</v>
      </c>
      <c r="K2897" t="s">
        <v>1028</v>
      </c>
      <c r="L2897">
        <v>1</v>
      </c>
      <c r="M2897" t="s">
        <v>77</v>
      </c>
      <c r="N2897">
        <v>17.440000000000001</v>
      </c>
      <c r="O2897">
        <v>8.52</v>
      </c>
      <c r="P2897" t="s">
        <v>78</v>
      </c>
      <c r="Q2897" s="94">
        <v>45281.676388888889</v>
      </c>
      <c r="R2897">
        <v>17.440000000000001</v>
      </c>
      <c r="S2897">
        <v>8.52</v>
      </c>
      <c r="T2897" t="str">
        <f>VLOOKUP(E2897,zamiana!A:B,2,0)</f>
        <v>ALSTOM (ex. BT) CZL</v>
      </c>
    </row>
    <row r="2898" spans="1:20" x14ac:dyDescent="0.3">
      <c r="A2898" t="s">
        <v>6074</v>
      </c>
      <c r="B2898" s="2">
        <v>45245</v>
      </c>
      <c r="C2898" s="2">
        <v>45245</v>
      </c>
      <c r="D2898" s="2"/>
      <c r="E2898" t="s">
        <v>951</v>
      </c>
      <c r="F2898" t="s">
        <v>952</v>
      </c>
      <c r="G2898" t="s">
        <v>942</v>
      </c>
      <c r="H2898" t="s">
        <v>951</v>
      </c>
      <c r="I2898" t="s">
        <v>3636</v>
      </c>
      <c r="J2898">
        <v>100406523</v>
      </c>
      <c r="K2898" t="s">
        <v>1028</v>
      </c>
      <c r="L2898">
        <v>1</v>
      </c>
      <c r="M2898" t="s">
        <v>77</v>
      </c>
      <c r="N2898">
        <v>17.440000000000001</v>
      </c>
      <c r="O2898">
        <v>8.52</v>
      </c>
      <c r="P2898" t="s">
        <v>78</v>
      </c>
      <c r="Q2898" s="94">
        <v>45281.676388888889</v>
      </c>
      <c r="R2898">
        <v>17.440000000000001</v>
      </c>
      <c r="S2898">
        <v>8.52</v>
      </c>
      <c r="T2898" t="str">
        <f>VLOOKUP(E2898,zamiana!A:B,2,0)</f>
        <v>ALSTOM (ex. BT) CZL</v>
      </c>
    </row>
    <row r="2899" spans="1:20" x14ac:dyDescent="0.3">
      <c r="A2899" t="s">
        <v>6074</v>
      </c>
      <c r="B2899" s="2">
        <v>45245</v>
      </c>
      <c r="C2899" s="2">
        <v>45245</v>
      </c>
      <c r="D2899" s="2"/>
      <c r="E2899" t="s">
        <v>951</v>
      </c>
      <c r="F2899" t="s">
        <v>952</v>
      </c>
      <c r="G2899" t="s">
        <v>942</v>
      </c>
      <c r="H2899" t="s">
        <v>951</v>
      </c>
      <c r="I2899" t="s">
        <v>3636</v>
      </c>
      <c r="J2899">
        <v>100406523</v>
      </c>
      <c r="K2899" t="s">
        <v>1028</v>
      </c>
      <c r="L2899">
        <v>1</v>
      </c>
      <c r="M2899" t="s">
        <v>77</v>
      </c>
      <c r="N2899">
        <v>17.440000000000001</v>
      </c>
      <c r="O2899">
        <v>8.52</v>
      </c>
      <c r="P2899" t="s">
        <v>78</v>
      </c>
      <c r="Q2899" s="94">
        <v>45281.676388888889</v>
      </c>
      <c r="R2899">
        <v>17.440000000000001</v>
      </c>
      <c r="S2899">
        <v>8.52</v>
      </c>
      <c r="T2899" t="str">
        <f>VLOOKUP(E2899,zamiana!A:B,2,0)</f>
        <v>ALSTOM (ex. BT) CZL</v>
      </c>
    </row>
    <row r="2900" spans="1:20" x14ac:dyDescent="0.3">
      <c r="A2900" t="s">
        <v>6074</v>
      </c>
      <c r="B2900" s="2">
        <v>45245</v>
      </c>
      <c r="C2900" s="2">
        <v>45245</v>
      </c>
      <c r="D2900" s="2"/>
      <c r="E2900" t="s">
        <v>951</v>
      </c>
      <c r="F2900" t="s">
        <v>952</v>
      </c>
      <c r="G2900" t="s">
        <v>942</v>
      </c>
      <c r="H2900" t="s">
        <v>951</v>
      </c>
      <c r="I2900" t="s">
        <v>3729</v>
      </c>
      <c r="J2900">
        <v>100402351</v>
      </c>
      <c r="K2900" t="s">
        <v>1028</v>
      </c>
      <c r="L2900">
        <v>1</v>
      </c>
      <c r="M2900" t="s">
        <v>77</v>
      </c>
      <c r="N2900">
        <v>16.21</v>
      </c>
      <c r="O2900">
        <v>8.56</v>
      </c>
      <c r="P2900" t="s">
        <v>78</v>
      </c>
      <c r="Q2900" s="94">
        <v>45281.67291666667</v>
      </c>
      <c r="R2900">
        <v>16.21</v>
      </c>
      <c r="S2900">
        <v>8.56</v>
      </c>
      <c r="T2900" t="str">
        <f>VLOOKUP(E2900,zamiana!A:B,2,0)</f>
        <v>ALSTOM (ex. BT) CZL</v>
      </c>
    </row>
    <row r="2901" spans="1:20" x14ac:dyDescent="0.3">
      <c r="A2901" t="s">
        <v>6074</v>
      </c>
      <c r="B2901" s="2">
        <v>45245</v>
      </c>
      <c r="C2901" s="2">
        <v>45245</v>
      </c>
      <c r="D2901" s="2"/>
      <c r="E2901" t="s">
        <v>951</v>
      </c>
      <c r="F2901" t="s">
        <v>952</v>
      </c>
      <c r="G2901" t="s">
        <v>942</v>
      </c>
      <c r="H2901" t="s">
        <v>951</v>
      </c>
      <c r="I2901" t="s">
        <v>3729</v>
      </c>
      <c r="J2901">
        <v>100402351</v>
      </c>
      <c r="K2901" t="s">
        <v>1028</v>
      </c>
      <c r="L2901">
        <v>1</v>
      </c>
      <c r="M2901" t="s">
        <v>77</v>
      </c>
      <c r="N2901">
        <v>16.21</v>
      </c>
      <c r="O2901">
        <v>8.56</v>
      </c>
      <c r="P2901" t="s">
        <v>78</v>
      </c>
      <c r="Q2901" s="94">
        <v>45281.67291666667</v>
      </c>
      <c r="R2901">
        <v>16.21</v>
      </c>
      <c r="S2901">
        <v>8.56</v>
      </c>
      <c r="T2901" t="str">
        <f>VLOOKUP(E2901,zamiana!A:B,2,0)</f>
        <v>ALSTOM (ex. BT) CZL</v>
      </c>
    </row>
    <row r="2902" spans="1:20" x14ac:dyDescent="0.3">
      <c r="A2902" t="s">
        <v>6074</v>
      </c>
      <c r="B2902" s="2">
        <v>45245</v>
      </c>
      <c r="C2902" s="2">
        <v>45245</v>
      </c>
      <c r="D2902" s="2"/>
      <c r="E2902" t="s">
        <v>951</v>
      </c>
      <c r="F2902" t="s">
        <v>952</v>
      </c>
      <c r="G2902" t="s">
        <v>942</v>
      </c>
      <c r="H2902" t="s">
        <v>951</v>
      </c>
      <c r="I2902" t="s">
        <v>3729</v>
      </c>
      <c r="J2902">
        <v>100402351</v>
      </c>
      <c r="K2902" t="s">
        <v>1028</v>
      </c>
      <c r="L2902">
        <v>1</v>
      </c>
      <c r="M2902" t="s">
        <v>77</v>
      </c>
      <c r="N2902">
        <v>16.21</v>
      </c>
      <c r="O2902">
        <v>8.56</v>
      </c>
      <c r="P2902" t="s">
        <v>78</v>
      </c>
      <c r="Q2902" s="94">
        <v>45281.67291666667</v>
      </c>
      <c r="R2902">
        <v>16.21</v>
      </c>
      <c r="S2902">
        <v>8.56</v>
      </c>
      <c r="T2902" t="str">
        <f>VLOOKUP(E2902,zamiana!A:B,2,0)</f>
        <v>ALSTOM (ex. BT) CZL</v>
      </c>
    </row>
    <row r="2903" spans="1:20" x14ac:dyDescent="0.3">
      <c r="A2903" t="s">
        <v>6074</v>
      </c>
      <c r="B2903" s="2">
        <v>45245</v>
      </c>
      <c r="C2903" s="2">
        <v>45245</v>
      </c>
      <c r="D2903" s="2"/>
      <c r="E2903" t="s">
        <v>951</v>
      </c>
      <c r="F2903" t="s">
        <v>952</v>
      </c>
      <c r="G2903" t="s">
        <v>942</v>
      </c>
      <c r="H2903" t="s">
        <v>951</v>
      </c>
      <c r="I2903" t="s">
        <v>3729</v>
      </c>
      <c r="J2903">
        <v>100402351</v>
      </c>
      <c r="K2903" t="s">
        <v>1028</v>
      </c>
      <c r="L2903">
        <v>1</v>
      </c>
      <c r="M2903" t="s">
        <v>77</v>
      </c>
      <c r="N2903">
        <v>16.21</v>
      </c>
      <c r="O2903">
        <v>8.56</v>
      </c>
      <c r="P2903" t="s">
        <v>78</v>
      </c>
      <c r="Q2903" s="94">
        <v>45281.67291666667</v>
      </c>
      <c r="R2903">
        <v>16.21</v>
      </c>
      <c r="S2903">
        <v>8.56</v>
      </c>
      <c r="T2903" t="str">
        <f>VLOOKUP(E2903,zamiana!A:B,2,0)</f>
        <v>ALSTOM (ex. BT) CZL</v>
      </c>
    </row>
    <row r="2904" spans="1:20" x14ac:dyDescent="0.3">
      <c r="A2904" t="s">
        <v>6074</v>
      </c>
      <c r="B2904" s="2">
        <v>45245</v>
      </c>
      <c r="C2904" s="2">
        <v>45245</v>
      </c>
      <c r="D2904" s="2"/>
      <c r="E2904" t="s">
        <v>951</v>
      </c>
      <c r="F2904" t="s">
        <v>952</v>
      </c>
      <c r="G2904" t="s">
        <v>942</v>
      </c>
      <c r="H2904" t="s">
        <v>951</v>
      </c>
      <c r="I2904" t="s">
        <v>3729</v>
      </c>
      <c r="J2904">
        <v>100402351</v>
      </c>
      <c r="K2904" t="s">
        <v>1028</v>
      </c>
      <c r="L2904">
        <v>1</v>
      </c>
      <c r="M2904" t="s">
        <v>77</v>
      </c>
      <c r="N2904">
        <v>16.21</v>
      </c>
      <c r="O2904">
        <v>8.56</v>
      </c>
      <c r="P2904" t="s">
        <v>78</v>
      </c>
      <c r="Q2904" s="94">
        <v>45281.67291666667</v>
      </c>
      <c r="R2904">
        <v>16.21</v>
      </c>
      <c r="S2904">
        <v>8.56</v>
      </c>
      <c r="T2904" t="str">
        <f>VLOOKUP(E2904,zamiana!A:B,2,0)</f>
        <v>ALSTOM (ex. BT) CZL</v>
      </c>
    </row>
    <row r="2905" spans="1:20" x14ac:dyDescent="0.3">
      <c r="A2905" t="s">
        <v>6074</v>
      </c>
      <c r="B2905" s="2">
        <v>45245</v>
      </c>
      <c r="C2905" s="2">
        <v>45245</v>
      </c>
      <c r="D2905" s="2"/>
      <c r="E2905" t="s">
        <v>951</v>
      </c>
      <c r="F2905" t="s">
        <v>952</v>
      </c>
      <c r="G2905" t="s">
        <v>942</v>
      </c>
      <c r="H2905" t="s">
        <v>951</v>
      </c>
      <c r="I2905" t="s">
        <v>3729</v>
      </c>
      <c r="J2905">
        <v>100402351</v>
      </c>
      <c r="K2905" t="s">
        <v>1028</v>
      </c>
      <c r="L2905">
        <v>1</v>
      </c>
      <c r="M2905" t="s">
        <v>77</v>
      </c>
      <c r="N2905">
        <v>16.21</v>
      </c>
      <c r="O2905">
        <v>8.56</v>
      </c>
      <c r="P2905" t="s">
        <v>78</v>
      </c>
      <c r="Q2905" s="94">
        <v>45281.67291666667</v>
      </c>
      <c r="R2905">
        <v>16.21</v>
      </c>
      <c r="S2905">
        <v>8.56</v>
      </c>
      <c r="T2905" t="str">
        <f>VLOOKUP(E2905,zamiana!A:B,2,0)</f>
        <v>ALSTOM (ex. BT) CZL</v>
      </c>
    </row>
    <row r="2906" spans="1:20" x14ac:dyDescent="0.3">
      <c r="A2906" t="s">
        <v>6074</v>
      </c>
      <c r="B2906" s="2">
        <v>45245</v>
      </c>
      <c r="C2906" s="2">
        <v>45245</v>
      </c>
      <c r="D2906" s="2"/>
      <c r="E2906" t="s">
        <v>951</v>
      </c>
      <c r="F2906" t="s">
        <v>952</v>
      </c>
      <c r="G2906" t="s">
        <v>942</v>
      </c>
      <c r="H2906" t="s">
        <v>951</v>
      </c>
      <c r="I2906" t="s">
        <v>3730</v>
      </c>
      <c r="J2906">
        <v>100402350</v>
      </c>
      <c r="K2906" t="s">
        <v>1028</v>
      </c>
      <c r="L2906">
        <v>1</v>
      </c>
      <c r="M2906" t="s">
        <v>77</v>
      </c>
      <c r="N2906">
        <v>16.21</v>
      </c>
      <c r="O2906">
        <v>8.56</v>
      </c>
      <c r="P2906" t="s">
        <v>78</v>
      </c>
      <c r="Q2906" s="94">
        <v>45281.67291666667</v>
      </c>
      <c r="R2906">
        <v>16.21</v>
      </c>
      <c r="S2906">
        <v>8.56</v>
      </c>
      <c r="T2906" t="str">
        <f>VLOOKUP(E2906,zamiana!A:B,2,0)</f>
        <v>ALSTOM (ex. BT) CZL</v>
      </c>
    </row>
    <row r="2907" spans="1:20" x14ac:dyDescent="0.3">
      <c r="A2907" t="s">
        <v>6074</v>
      </c>
      <c r="B2907" s="2">
        <v>45245</v>
      </c>
      <c r="C2907" s="2">
        <v>45245</v>
      </c>
      <c r="D2907" s="2"/>
      <c r="E2907" t="s">
        <v>951</v>
      </c>
      <c r="F2907" t="s">
        <v>952</v>
      </c>
      <c r="G2907" t="s">
        <v>942</v>
      </c>
      <c r="H2907" t="s">
        <v>951</v>
      </c>
      <c r="I2907" t="s">
        <v>3730</v>
      </c>
      <c r="J2907">
        <v>100402350</v>
      </c>
      <c r="K2907" t="s">
        <v>1028</v>
      </c>
      <c r="L2907">
        <v>1</v>
      </c>
      <c r="M2907" t="s">
        <v>77</v>
      </c>
      <c r="N2907">
        <v>16.21</v>
      </c>
      <c r="O2907">
        <v>8.56</v>
      </c>
      <c r="P2907" t="s">
        <v>78</v>
      </c>
      <c r="Q2907" s="94">
        <v>45281.67291666667</v>
      </c>
      <c r="R2907">
        <v>16.21</v>
      </c>
      <c r="S2907">
        <v>8.56</v>
      </c>
      <c r="T2907" t="str">
        <f>VLOOKUP(E2907,zamiana!A:B,2,0)</f>
        <v>ALSTOM (ex. BT) CZL</v>
      </c>
    </row>
    <row r="2908" spans="1:20" x14ac:dyDescent="0.3">
      <c r="A2908" t="s">
        <v>6074</v>
      </c>
      <c r="B2908" s="2">
        <v>45245</v>
      </c>
      <c r="C2908" s="2">
        <v>45245</v>
      </c>
      <c r="D2908" s="2"/>
      <c r="E2908" t="s">
        <v>951</v>
      </c>
      <c r="F2908" t="s">
        <v>952</v>
      </c>
      <c r="G2908" t="s">
        <v>942</v>
      </c>
      <c r="H2908" t="s">
        <v>951</v>
      </c>
      <c r="I2908" t="s">
        <v>3730</v>
      </c>
      <c r="J2908">
        <v>100402350</v>
      </c>
      <c r="K2908" t="s">
        <v>1028</v>
      </c>
      <c r="L2908">
        <v>1</v>
      </c>
      <c r="M2908" t="s">
        <v>77</v>
      </c>
      <c r="N2908">
        <v>16.21</v>
      </c>
      <c r="O2908">
        <v>8.56</v>
      </c>
      <c r="P2908" t="s">
        <v>78</v>
      </c>
      <c r="Q2908" s="94">
        <v>45281.67291666667</v>
      </c>
      <c r="R2908">
        <v>16.21</v>
      </c>
      <c r="S2908">
        <v>8.56</v>
      </c>
      <c r="T2908" t="str">
        <f>VLOOKUP(E2908,zamiana!A:B,2,0)</f>
        <v>ALSTOM (ex. BT) CZL</v>
      </c>
    </row>
    <row r="2909" spans="1:20" x14ac:dyDescent="0.3">
      <c r="A2909" t="s">
        <v>6074</v>
      </c>
      <c r="B2909" s="2">
        <v>45245</v>
      </c>
      <c r="C2909" s="2">
        <v>45245</v>
      </c>
      <c r="D2909" s="2"/>
      <c r="E2909" t="s">
        <v>951</v>
      </c>
      <c r="F2909" t="s">
        <v>952</v>
      </c>
      <c r="G2909" t="s">
        <v>942</v>
      </c>
      <c r="H2909" t="s">
        <v>951</v>
      </c>
      <c r="I2909" t="s">
        <v>3730</v>
      </c>
      <c r="J2909">
        <v>100402350</v>
      </c>
      <c r="K2909" t="s">
        <v>1028</v>
      </c>
      <c r="L2909">
        <v>1</v>
      </c>
      <c r="M2909" t="s">
        <v>77</v>
      </c>
      <c r="N2909">
        <v>16.21</v>
      </c>
      <c r="O2909">
        <v>8.56</v>
      </c>
      <c r="P2909" t="s">
        <v>78</v>
      </c>
      <c r="Q2909" s="94">
        <v>45281.67291666667</v>
      </c>
      <c r="R2909">
        <v>16.21</v>
      </c>
      <c r="S2909">
        <v>8.56</v>
      </c>
      <c r="T2909" t="str">
        <f>VLOOKUP(E2909,zamiana!A:B,2,0)</f>
        <v>ALSTOM (ex. BT) CZL</v>
      </c>
    </row>
    <row r="2910" spans="1:20" x14ac:dyDescent="0.3">
      <c r="A2910" t="s">
        <v>6074</v>
      </c>
      <c r="B2910" s="2">
        <v>45245</v>
      </c>
      <c r="C2910" s="2">
        <v>45245</v>
      </c>
      <c r="D2910" s="2"/>
      <c r="E2910" t="s">
        <v>951</v>
      </c>
      <c r="F2910" t="s">
        <v>952</v>
      </c>
      <c r="G2910" t="s">
        <v>942</v>
      </c>
      <c r="H2910" t="s">
        <v>951</v>
      </c>
      <c r="I2910" t="s">
        <v>3730</v>
      </c>
      <c r="J2910">
        <v>100402350</v>
      </c>
      <c r="K2910" t="s">
        <v>1028</v>
      </c>
      <c r="L2910">
        <v>1</v>
      </c>
      <c r="M2910" t="s">
        <v>77</v>
      </c>
      <c r="N2910">
        <v>16.21</v>
      </c>
      <c r="O2910">
        <v>8.56</v>
      </c>
      <c r="P2910" t="s">
        <v>78</v>
      </c>
      <c r="Q2910" s="94">
        <v>45281.67291666667</v>
      </c>
      <c r="R2910">
        <v>16.21</v>
      </c>
      <c r="S2910">
        <v>8.56</v>
      </c>
      <c r="T2910" t="str">
        <f>VLOOKUP(E2910,zamiana!A:B,2,0)</f>
        <v>ALSTOM (ex. BT) CZL</v>
      </c>
    </row>
    <row r="2911" spans="1:20" x14ac:dyDescent="0.3">
      <c r="A2911" t="s">
        <v>6074</v>
      </c>
      <c r="B2911" s="2">
        <v>45245</v>
      </c>
      <c r="C2911" s="2">
        <v>45245</v>
      </c>
      <c r="D2911" s="2"/>
      <c r="E2911" t="s">
        <v>951</v>
      </c>
      <c r="F2911" t="s">
        <v>952</v>
      </c>
      <c r="G2911" t="s">
        <v>942</v>
      </c>
      <c r="H2911" t="s">
        <v>951</v>
      </c>
      <c r="I2911" t="s">
        <v>3730</v>
      </c>
      <c r="J2911">
        <v>100402350</v>
      </c>
      <c r="K2911" t="s">
        <v>1028</v>
      </c>
      <c r="L2911">
        <v>1</v>
      </c>
      <c r="M2911" t="s">
        <v>77</v>
      </c>
      <c r="N2911">
        <v>16.21</v>
      </c>
      <c r="O2911">
        <v>8.56</v>
      </c>
      <c r="P2911" t="s">
        <v>78</v>
      </c>
      <c r="Q2911" s="94">
        <v>45281.67291666667</v>
      </c>
      <c r="R2911">
        <v>16.21</v>
      </c>
      <c r="S2911">
        <v>8.56</v>
      </c>
      <c r="T2911" t="str">
        <f>VLOOKUP(E2911,zamiana!A:B,2,0)</f>
        <v>ALSTOM (ex. BT) CZL</v>
      </c>
    </row>
    <row r="2912" spans="1:20" x14ac:dyDescent="0.3">
      <c r="A2912" t="s">
        <v>6074</v>
      </c>
      <c r="B2912" s="2">
        <v>45245</v>
      </c>
      <c r="C2912" s="2">
        <v>45245</v>
      </c>
      <c r="D2912" s="2"/>
      <c r="E2912" t="s">
        <v>951</v>
      </c>
      <c r="F2912" t="s">
        <v>952</v>
      </c>
      <c r="G2912" t="s">
        <v>942</v>
      </c>
      <c r="H2912" t="s">
        <v>951</v>
      </c>
      <c r="I2912" t="s">
        <v>1307</v>
      </c>
      <c r="J2912">
        <v>100398691</v>
      </c>
      <c r="K2912" t="s">
        <v>1028</v>
      </c>
      <c r="L2912">
        <v>4</v>
      </c>
      <c r="M2912" t="s">
        <v>77</v>
      </c>
      <c r="N2912">
        <v>20.98</v>
      </c>
      <c r="O2912">
        <v>11.35</v>
      </c>
      <c r="P2912" t="s">
        <v>78</v>
      </c>
      <c r="Q2912" s="94">
        <v>45281.628472222219</v>
      </c>
      <c r="R2912">
        <v>83.92</v>
      </c>
      <c r="S2912">
        <v>45.4</v>
      </c>
      <c r="T2912" t="str">
        <f>VLOOKUP(E2912,zamiana!A:B,2,0)</f>
        <v>ALSTOM (ex. BT) CZL</v>
      </c>
    </row>
    <row r="2913" spans="1:20" x14ac:dyDescent="0.3">
      <c r="A2913" t="s">
        <v>6074</v>
      </c>
      <c r="B2913" s="2">
        <v>45245</v>
      </c>
      <c r="C2913" s="2">
        <v>45245</v>
      </c>
      <c r="D2913" s="2"/>
      <c r="E2913" t="s">
        <v>951</v>
      </c>
      <c r="F2913" t="s">
        <v>952</v>
      </c>
      <c r="G2913" t="s">
        <v>942</v>
      </c>
      <c r="H2913" t="s">
        <v>951</v>
      </c>
      <c r="I2913" t="s">
        <v>1307</v>
      </c>
      <c r="J2913">
        <v>100398691</v>
      </c>
      <c r="K2913" t="s">
        <v>1028</v>
      </c>
      <c r="L2913">
        <v>4</v>
      </c>
      <c r="M2913" t="s">
        <v>77</v>
      </c>
      <c r="N2913">
        <v>20.98</v>
      </c>
      <c r="O2913">
        <v>11.35</v>
      </c>
      <c r="P2913" t="s">
        <v>78</v>
      </c>
      <c r="Q2913" s="94">
        <v>45281.628472222219</v>
      </c>
      <c r="R2913">
        <v>83.92</v>
      </c>
      <c r="S2913">
        <v>45.4</v>
      </c>
      <c r="T2913" t="str">
        <f>VLOOKUP(E2913,zamiana!A:B,2,0)</f>
        <v>ALSTOM (ex. BT) CZL</v>
      </c>
    </row>
    <row r="2914" spans="1:20" x14ac:dyDescent="0.3">
      <c r="A2914" t="s">
        <v>6074</v>
      </c>
      <c r="B2914" s="2">
        <v>45245</v>
      </c>
      <c r="C2914" s="2">
        <v>45245</v>
      </c>
      <c r="D2914" s="2"/>
      <c r="E2914" t="s">
        <v>951</v>
      </c>
      <c r="F2914" t="s">
        <v>952</v>
      </c>
      <c r="G2914" t="s">
        <v>942</v>
      </c>
      <c r="H2914" t="s">
        <v>951</v>
      </c>
      <c r="I2914" t="s">
        <v>3429</v>
      </c>
      <c r="J2914">
        <v>100396023</v>
      </c>
      <c r="K2914" t="s">
        <v>1028</v>
      </c>
      <c r="L2914">
        <v>2</v>
      </c>
      <c r="M2914" t="s">
        <v>77</v>
      </c>
      <c r="N2914">
        <v>13.34</v>
      </c>
      <c r="O2914">
        <v>5.39</v>
      </c>
      <c r="P2914" t="s">
        <v>78</v>
      </c>
      <c r="Q2914" s="94">
        <v>45281.671527777777</v>
      </c>
      <c r="R2914">
        <v>26.68</v>
      </c>
      <c r="S2914">
        <v>10.78</v>
      </c>
      <c r="T2914" t="str">
        <f>VLOOKUP(E2914,zamiana!A:B,2,0)</f>
        <v>ALSTOM (ex. BT) CZL</v>
      </c>
    </row>
    <row r="2915" spans="1:20" x14ac:dyDescent="0.3">
      <c r="A2915" t="s">
        <v>6074</v>
      </c>
      <c r="B2915" s="2">
        <v>45245</v>
      </c>
      <c r="C2915" s="2">
        <v>45245</v>
      </c>
      <c r="D2915" s="2"/>
      <c r="E2915" t="s">
        <v>951</v>
      </c>
      <c r="F2915" t="s">
        <v>952</v>
      </c>
      <c r="G2915" t="s">
        <v>942</v>
      </c>
      <c r="H2915" t="s">
        <v>951</v>
      </c>
      <c r="I2915" t="s">
        <v>3429</v>
      </c>
      <c r="J2915">
        <v>100396023</v>
      </c>
      <c r="K2915" t="s">
        <v>1028</v>
      </c>
      <c r="L2915">
        <v>4</v>
      </c>
      <c r="M2915" t="s">
        <v>77</v>
      </c>
      <c r="N2915">
        <v>13.34</v>
      </c>
      <c r="O2915">
        <v>5.39</v>
      </c>
      <c r="P2915" t="s">
        <v>78</v>
      </c>
      <c r="Q2915" s="94">
        <v>45281.671527777777</v>
      </c>
      <c r="R2915">
        <v>53.36</v>
      </c>
      <c r="S2915">
        <v>21.56</v>
      </c>
      <c r="T2915" t="str">
        <f>VLOOKUP(E2915,zamiana!A:B,2,0)</f>
        <v>ALSTOM (ex. BT) CZL</v>
      </c>
    </row>
    <row r="2916" spans="1:20" x14ac:dyDescent="0.3">
      <c r="A2916" t="s">
        <v>6074</v>
      </c>
      <c r="B2916" s="2">
        <v>45245</v>
      </c>
      <c r="C2916" s="2">
        <v>45245</v>
      </c>
      <c r="D2916" s="2"/>
      <c r="E2916" t="s">
        <v>951</v>
      </c>
      <c r="F2916" t="s">
        <v>952</v>
      </c>
      <c r="G2916" t="s">
        <v>942</v>
      </c>
      <c r="H2916" t="s">
        <v>951</v>
      </c>
      <c r="I2916" t="s">
        <v>3429</v>
      </c>
      <c r="J2916">
        <v>100396023</v>
      </c>
      <c r="K2916" t="s">
        <v>1028</v>
      </c>
      <c r="L2916">
        <v>8</v>
      </c>
      <c r="M2916" t="s">
        <v>77</v>
      </c>
      <c r="N2916">
        <v>13.34</v>
      </c>
      <c r="O2916">
        <v>5.39</v>
      </c>
      <c r="P2916" t="s">
        <v>78</v>
      </c>
      <c r="Q2916" s="94">
        <v>45281.671527777777</v>
      </c>
      <c r="R2916">
        <v>106.72</v>
      </c>
      <c r="S2916">
        <v>43.12</v>
      </c>
      <c r="T2916" t="str">
        <f>VLOOKUP(E2916,zamiana!A:B,2,0)</f>
        <v>ALSTOM (ex. BT) CZL</v>
      </c>
    </row>
    <row r="2917" spans="1:20" x14ac:dyDescent="0.3">
      <c r="A2917" t="s">
        <v>6074</v>
      </c>
      <c r="B2917" s="2">
        <v>45245</v>
      </c>
      <c r="C2917" s="2">
        <v>45245</v>
      </c>
      <c r="D2917" s="2"/>
      <c r="E2917" t="s">
        <v>951</v>
      </c>
      <c r="F2917" t="s">
        <v>952</v>
      </c>
      <c r="G2917" t="s">
        <v>942</v>
      </c>
      <c r="H2917" t="s">
        <v>951</v>
      </c>
      <c r="I2917" t="s">
        <v>3637</v>
      </c>
      <c r="J2917">
        <v>100386425</v>
      </c>
      <c r="K2917" t="s">
        <v>1028</v>
      </c>
      <c r="L2917">
        <v>1</v>
      </c>
      <c r="M2917" t="s">
        <v>77</v>
      </c>
      <c r="N2917">
        <v>15.46</v>
      </c>
      <c r="O2917">
        <v>8.75</v>
      </c>
      <c r="P2917" t="s">
        <v>78</v>
      </c>
      <c r="Q2917" s="94">
        <v>45281.676388888889</v>
      </c>
      <c r="R2917">
        <v>15.46</v>
      </c>
      <c r="S2917">
        <v>8.75</v>
      </c>
      <c r="T2917" t="str">
        <f>VLOOKUP(E2917,zamiana!A:B,2,0)</f>
        <v>ALSTOM (ex. BT) CZL</v>
      </c>
    </row>
    <row r="2918" spans="1:20" x14ac:dyDescent="0.3">
      <c r="A2918" t="s">
        <v>6074</v>
      </c>
      <c r="B2918" s="2">
        <v>45245</v>
      </c>
      <c r="C2918" s="2">
        <v>45245</v>
      </c>
      <c r="D2918" s="2"/>
      <c r="E2918" t="s">
        <v>951</v>
      </c>
      <c r="F2918" t="s">
        <v>952</v>
      </c>
      <c r="G2918" t="s">
        <v>942</v>
      </c>
      <c r="H2918" t="s">
        <v>951</v>
      </c>
      <c r="I2918" t="s">
        <v>3637</v>
      </c>
      <c r="J2918">
        <v>100386425</v>
      </c>
      <c r="K2918" t="s">
        <v>1028</v>
      </c>
      <c r="L2918">
        <v>1</v>
      </c>
      <c r="M2918" t="s">
        <v>77</v>
      </c>
      <c r="N2918">
        <v>15.46</v>
      </c>
      <c r="O2918">
        <v>8.75</v>
      </c>
      <c r="P2918" t="s">
        <v>78</v>
      </c>
      <c r="Q2918" s="94">
        <v>45281.676388888889</v>
      </c>
      <c r="R2918">
        <v>15.46</v>
      </c>
      <c r="S2918">
        <v>8.75</v>
      </c>
      <c r="T2918" t="str">
        <f>VLOOKUP(E2918,zamiana!A:B,2,0)</f>
        <v>ALSTOM (ex. BT) CZL</v>
      </c>
    </row>
    <row r="2919" spans="1:20" x14ac:dyDescent="0.3">
      <c r="A2919" t="s">
        <v>6074</v>
      </c>
      <c r="B2919" s="2">
        <v>45245</v>
      </c>
      <c r="C2919" s="2">
        <v>45245</v>
      </c>
      <c r="D2919" s="2"/>
      <c r="E2919" t="s">
        <v>951</v>
      </c>
      <c r="F2919" t="s">
        <v>952</v>
      </c>
      <c r="G2919" t="s">
        <v>942</v>
      </c>
      <c r="H2919" t="s">
        <v>951</v>
      </c>
      <c r="I2919" t="s">
        <v>3637</v>
      </c>
      <c r="J2919">
        <v>100386425</v>
      </c>
      <c r="K2919" t="s">
        <v>1028</v>
      </c>
      <c r="L2919">
        <v>1</v>
      </c>
      <c r="M2919" t="s">
        <v>77</v>
      </c>
      <c r="N2919">
        <v>15.46</v>
      </c>
      <c r="O2919">
        <v>8.75</v>
      </c>
      <c r="P2919" t="s">
        <v>78</v>
      </c>
      <c r="Q2919" s="94">
        <v>45281.676388888889</v>
      </c>
      <c r="R2919">
        <v>15.46</v>
      </c>
      <c r="S2919">
        <v>8.75</v>
      </c>
      <c r="T2919" t="str">
        <f>VLOOKUP(E2919,zamiana!A:B,2,0)</f>
        <v>ALSTOM (ex. BT) CZL</v>
      </c>
    </row>
    <row r="2920" spans="1:20" x14ac:dyDescent="0.3">
      <c r="A2920" t="s">
        <v>6074</v>
      </c>
      <c r="B2920" s="2">
        <v>45245</v>
      </c>
      <c r="C2920" s="2">
        <v>45245</v>
      </c>
      <c r="D2920" s="2"/>
      <c r="E2920" t="s">
        <v>951</v>
      </c>
      <c r="F2920" t="s">
        <v>952</v>
      </c>
      <c r="G2920" t="s">
        <v>942</v>
      </c>
      <c r="H2920" t="s">
        <v>951</v>
      </c>
      <c r="I2920" t="s">
        <v>3637</v>
      </c>
      <c r="J2920">
        <v>100386425</v>
      </c>
      <c r="K2920" t="s">
        <v>1028</v>
      </c>
      <c r="L2920">
        <v>1</v>
      </c>
      <c r="M2920" t="s">
        <v>77</v>
      </c>
      <c r="N2920">
        <v>15.46</v>
      </c>
      <c r="O2920">
        <v>8.75</v>
      </c>
      <c r="P2920" t="s">
        <v>78</v>
      </c>
      <c r="Q2920" s="94">
        <v>45281.676388888889</v>
      </c>
      <c r="R2920">
        <v>15.46</v>
      </c>
      <c r="S2920">
        <v>8.75</v>
      </c>
      <c r="T2920" t="str">
        <f>VLOOKUP(E2920,zamiana!A:B,2,0)</f>
        <v>ALSTOM (ex. BT) CZL</v>
      </c>
    </row>
    <row r="2921" spans="1:20" x14ac:dyDescent="0.3">
      <c r="A2921" t="s">
        <v>6074</v>
      </c>
      <c r="B2921" s="2">
        <v>45245</v>
      </c>
      <c r="C2921" s="2">
        <v>45245</v>
      </c>
      <c r="D2921" s="2"/>
      <c r="E2921" t="s">
        <v>951</v>
      </c>
      <c r="F2921" t="s">
        <v>952</v>
      </c>
      <c r="G2921" t="s">
        <v>942</v>
      </c>
      <c r="H2921" t="s">
        <v>951</v>
      </c>
      <c r="I2921" t="s">
        <v>4067</v>
      </c>
      <c r="J2921">
        <v>100382253</v>
      </c>
      <c r="K2921" t="s">
        <v>1028</v>
      </c>
      <c r="L2921">
        <v>6</v>
      </c>
      <c r="M2921" t="s">
        <v>77</v>
      </c>
      <c r="N2921">
        <v>9.32</v>
      </c>
      <c r="O2921">
        <v>4.43</v>
      </c>
      <c r="P2921" t="s">
        <v>78</v>
      </c>
      <c r="Q2921" s="94">
        <v>45281.67291666667</v>
      </c>
      <c r="R2921">
        <v>55.92</v>
      </c>
      <c r="S2921">
        <v>26.58</v>
      </c>
      <c r="T2921" t="str">
        <f>VLOOKUP(E2921,zamiana!A:B,2,0)</f>
        <v>ALSTOM (ex. BT) CZL</v>
      </c>
    </row>
    <row r="2922" spans="1:20" x14ac:dyDescent="0.3">
      <c r="A2922" t="s">
        <v>6074</v>
      </c>
      <c r="B2922" s="2">
        <v>45245</v>
      </c>
      <c r="C2922" s="2">
        <v>45245</v>
      </c>
      <c r="D2922" s="2"/>
      <c r="E2922" t="s">
        <v>951</v>
      </c>
      <c r="F2922" t="s">
        <v>952</v>
      </c>
      <c r="G2922" t="s">
        <v>942</v>
      </c>
      <c r="H2922" t="s">
        <v>951</v>
      </c>
      <c r="I2922" t="s">
        <v>4067</v>
      </c>
      <c r="J2922">
        <v>100382253</v>
      </c>
      <c r="K2922" t="s">
        <v>1028</v>
      </c>
      <c r="L2922">
        <v>6</v>
      </c>
      <c r="M2922" t="s">
        <v>77</v>
      </c>
      <c r="N2922">
        <v>9.32</v>
      </c>
      <c r="O2922">
        <v>4.43</v>
      </c>
      <c r="P2922" t="s">
        <v>78</v>
      </c>
      <c r="Q2922" s="94">
        <v>45281.67291666667</v>
      </c>
      <c r="R2922">
        <v>55.92</v>
      </c>
      <c r="S2922">
        <v>26.58</v>
      </c>
      <c r="T2922" t="str">
        <f>VLOOKUP(E2922,zamiana!A:B,2,0)</f>
        <v>ALSTOM (ex. BT) CZL</v>
      </c>
    </row>
    <row r="2923" spans="1:20" x14ac:dyDescent="0.3">
      <c r="A2923" t="s">
        <v>6074</v>
      </c>
      <c r="B2923" s="2">
        <v>45245</v>
      </c>
      <c r="C2923" s="2">
        <v>45245</v>
      </c>
      <c r="D2923" s="2"/>
      <c r="E2923" t="s">
        <v>951</v>
      </c>
      <c r="F2923" t="s">
        <v>952</v>
      </c>
      <c r="G2923" t="s">
        <v>942</v>
      </c>
      <c r="H2923" t="s">
        <v>951</v>
      </c>
      <c r="I2923" t="s">
        <v>1686</v>
      </c>
      <c r="J2923">
        <v>100382165</v>
      </c>
      <c r="K2923" t="s">
        <v>1028</v>
      </c>
      <c r="L2923">
        <v>2</v>
      </c>
      <c r="M2923" t="s">
        <v>77</v>
      </c>
      <c r="N2923">
        <v>62.31</v>
      </c>
      <c r="O2923">
        <v>42.6</v>
      </c>
      <c r="P2923" t="s">
        <v>78</v>
      </c>
      <c r="Q2923" s="94">
        <v>45281.636111111111</v>
      </c>
      <c r="R2923">
        <v>124.62</v>
      </c>
      <c r="S2923">
        <v>85.2</v>
      </c>
      <c r="T2923" t="str">
        <f>VLOOKUP(E2923,zamiana!A:B,2,0)</f>
        <v>ALSTOM (ex. BT) CZL</v>
      </c>
    </row>
    <row r="2924" spans="1:20" x14ac:dyDescent="0.3">
      <c r="A2924" t="s">
        <v>6074</v>
      </c>
      <c r="B2924" s="2">
        <v>45245</v>
      </c>
      <c r="C2924" s="2">
        <v>45245</v>
      </c>
      <c r="D2924" s="2"/>
      <c r="E2924" t="s">
        <v>951</v>
      </c>
      <c r="F2924" t="s">
        <v>952</v>
      </c>
      <c r="G2924" t="s">
        <v>942</v>
      </c>
      <c r="H2924" t="s">
        <v>951</v>
      </c>
      <c r="I2924" t="s">
        <v>1686</v>
      </c>
      <c r="J2924">
        <v>100382165</v>
      </c>
      <c r="K2924" t="s">
        <v>1028</v>
      </c>
      <c r="L2924">
        <v>2</v>
      </c>
      <c r="M2924" t="s">
        <v>77</v>
      </c>
      <c r="N2924">
        <v>62.31</v>
      </c>
      <c r="O2924">
        <v>42.6</v>
      </c>
      <c r="P2924" t="s">
        <v>78</v>
      </c>
      <c r="Q2924" s="94">
        <v>45281.636111111111</v>
      </c>
      <c r="R2924">
        <v>124.62</v>
      </c>
      <c r="S2924">
        <v>85.2</v>
      </c>
      <c r="T2924" t="str">
        <f>VLOOKUP(E2924,zamiana!A:B,2,0)</f>
        <v>ALSTOM (ex. BT) CZL</v>
      </c>
    </row>
    <row r="2925" spans="1:20" x14ac:dyDescent="0.3">
      <c r="A2925" t="s">
        <v>6074</v>
      </c>
      <c r="B2925" s="2">
        <v>45245</v>
      </c>
      <c r="C2925" s="2">
        <v>45245</v>
      </c>
      <c r="D2925" s="2"/>
      <c r="E2925" t="s">
        <v>951</v>
      </c>
      <c r="F2925" t="s">
        <v>952</v>
      </c>
      <c r="G2925" t="s">
        <v>942</v>
      </c>
      <c r="H2925" t="s">
        <v>951</v>
      </c>
      <c r="I2925" t="s">
        <v>3638</v>
      </c>
      <c r="J2925">
        <v>100381541</v>
      </c>
      <c r="K2925" t="s">
        <v>1028</v>
      </c>
      <c r="L2925">
        <v>1</v>
      </c>
      <c r="M2925" t="s">
        <v>77</v>
      </c>
      <c r="N2925">
        <v>14.97</v>
      </c>
      <c r="O2925">
        <v>51</v>
      </c>
      <c r="P2925" t="s">
        <v>78</v>
      </c>
      <c r="Q2925" s="94">
        <v>45281.67291666667</v>
      </c>
      <c r="R2925">
        <v>14.97</v>
      </c>
      <c r="S2925">
        <v>51</v>
      </c>
      <c r="T2925" t="str">
        <f>VLOOKUP(E2925,zamiana!A:B,2,0)</f>
        <v>ALSTOM (ex. BT) CZL</v>
      </c>
    </row>
    <row r="2926" spans="1:20" x14ac:dyDescent="0.3">
      <c r="A2926" t="s">
        <v>6074</v>
      </c>
      <c r="B2926" s="2">
        <v>45245</v>
      </c>
      <c r="C2926" s="2">
        <v>45245</v>
      </c>
      <c r="D2926" s="2"/>
      <c r="E2926" t="s">
        <v>951</v>
      </c>
      <c r="F2926" t="s">
        <v>952</v>
      </c>
      <c r="G2926" t="s">
        <v>942</v>
      </c>
      <c r="H2926" t="s">
        <v>951</v>
      </c>
      <c r="I2926" t="s">
        <v>3638</v>
      </c>
      <c r="J2926">
        <v>100381541</v>
      </c>
      <c r="K2926" t="s">
        <v>1028</v>
      </c>
      <c r="L2926">
        <v>2</v>
      </c>
      <c r="M2926" t="s">
        <v>77</v>
      </c>
      <c r="N2926">
        <v>14.97</v>
      </c>
      <c r="O2926">
        <v>51</v>
      </c>
      <c r="P2926" t="s">
        <v>78</v>
      </c>
      <c r="Q2926" s="94">
        <v>45281.67291666667</v>
      </c>
      <c r="R2926">
        <v>29.94</v>
      </c>
      <c r="S2926">
        <v>102</v>
      </c>
      <c r="T2926" t="str">
        <f>VLOOKUP(E2926,zamiana!A:B,2,0)</f>
        <v>ALSTOM (ex. BT) CZL</v>
      </c>
    </row>
    <row r="2927" spans="1:20" x14ac:dyDescent="0.3">
      <c r="A2927" t="s">
        <v>6074</v>
      </c>
      <c r="B2927" s="2">
        <v>45245</v>
      </c>
      <c r="C2927" s="2">
        <v>45245</v>
      </c>
      <c r="D2927" s="2"/>
      <c r="E2927" t="s">
        <v>951</v>
      </c>
      <c r="F2927" t="s">
        <v>952</v>
      </c>
      <c r="G2927" t="s">
        <v>942</v>
      </c>
      <c r="H2927" t="s">
        <v>951</v>
      </c>
      <c r="I2927" t="s">
        <v>3638</v>
      </c>
      <c r="J2927">
        <v>100381541</v>
      </c>
      <c r="K2927" t="s">
        <v>1028</v>
      </c>
      <c r="L2927">
        <v>4</v>
      </c>
      <c r="M2927" t="s">
        <v>77</v>
      </c>
      <c r="N2927">
        <v>14.97</v>
      </c>
      <c r="O2927">
        <v>51</v>
      </c>
      <c r="P2927" t="s">
        <v>78</v>
      </c>
      <c r="Q2927" s="94">
        <v>45281.67291666667</v>
      </c>
      <c r="R2927">
        <v>59.88</v>
      </c>
      <c r="S2927">
        <v>204</v>
      </c>
      <c r="T2927" t="str">
        <f>VLOOKUP(E2927,zamiana!A:B,2,0)</f>
        <v>ALSTOM (ex. BT) CZL</v>
      </c>
    </row>
    <row r="2928" spans="1:20" x14ac:dyDescent="0.3">
      <c r="A2928" t="s">
        <v>6074</v>
      </c>
      <c r="B2928" s="2">
        <v>45245</v>
      </c>
      <c r="C2928" s="2">
        <v>45245</v>
      </c>
      <c r="D2928" s="2"/>
      <c r="E2928" t="s">
        <v>951</v>
      </c>
      <c r="F2928" t="s">
        <v>952</v>
      </c>
      <c r="G2928" t="s">
        <v>942</v>
      </c>
      <c r="H2928" t="s">
        <v>951</v>
      </c>
      <c r="I2928" t="s">
        <v>5269</v>
      </c>
      <c r="J2928">
        <v>100381539</v>
      </c>
      <c r="K2928" t="s">
        <v>1028</v>
      </c>
      <c r="L2928">
        <v>1</v>
      </c>
      <c r="M2928" t="s">
        <v>77</v>
      </c>
      <c r="N2928">
        <v>34.4</v>
      </c>
      <c r="O2928">
        <v>18.52</v>
      </c>
      <c r="P2928" t="s">
        <v>78</v>
      </c>
      <c r="Q2928" s="94">
        <v>45281.67291666667</v>
      </c>
      <c r="R2928">
        <v>34.4</v>
      </c>
      <c r="S2928">
        <v>18.52</v>
      </c>
      <c r="T2928" t="str">
        <f>VLOOKUP(E2928,zamiana!A:B,2,0)</f>
        <v>ALSTOM (ex. BT) CZL</v>
      </c>
    </row>
    <row r="2929" spans="1:20" x14ac:dyDescent="0.3">
      <c r="A2929" t="s">
        <v>6074</v>
      </c>
      <c r="B2929" s="2">
        <v>45245</v>
      </c>
      <c r="C2929" s="2">
        <v>45245</v>
      </c>
      <c r="D2929" s="2"/>
      <c r="E2929" t="s">
        <v>951</v>
      </c>
      <c r="F2929" t="s">
        <v>952</v>
      </c>
      <c r="G2929" t="s">
        <v>942</v>
      </c>
      <c r="H2929" t="s">
        <v>951</v>
      </c>
      <c r="I2929" t="s">
        <v>3445</v>
      </c>
      <c r="J2929">
        <v>100375002</v>
      </c>
      <c r="K2929" t="s">
        <v>1028</v>
      </c>
      <c r="L2929">
        <v>1</v>
      </c>
      <c r="M2929" t="s">
        <v>77</v>
      </c>
      <c r="N2929">
        <v>12.23</v>
      </c>
      <c r="O2929">
        <v>5.1100000000000003</v>
      </c>
      <c r="P2929" t="s">
        <v>78</v>
      </c>
      <c r="Q2929" s="94">
        <v>45281.67291666667</v>
      </c>
      <c r="R2929">
        <v>12.23</v>
      </c>
      <c r="S2929">
        <v>5.1100000000000003</v>
      </c>
      <c r="T2929" t="str">
        <f>VLOOKUP(E2929,zamiana!A:B,2,0)</f>
        <v>ALSTOM (ex. BT) CZL</v>
      </c>
    </row>
    <row r="2930" spans="1:20" x14ac:dyDescent="0.3">
      <c r="A2930" t="s">
        <v>6074</v>
      </c>
      <c r="B2930" s="2">
        <v>45245</v>
      </c>
      <c r="C2930" s="2">
        <v>45245</v>
      </c>
      <c r="D2930" s="2"/>
      <c r="E2930" t="s">
        <v>951</v>
      </c>
      <c r="F2930" t="s">
        <v>952</v>
      </c>
      <c r="G2930" t="s">
        <v>942</v>
      </c>
      <c r="H2930" t="s">
        <v>951</v>
      </c>
      <c r="I2930" t="s">
        <v>3445</v>
      </c>
      <c r="J2930">
        <v>100375002</v>
      </c>
      <c r="K2930" t="s">
        <v>1028</v>
      </c>
      <c r="L2930">
        <v>1</v>
      </c>
      <c r="M2930" t="s">
        <v>77</v>
      </c>
      <c r="N2930">
        <v>12.23</v>
      </c>
      <c r="O2930">
        <v>5.1100000000000003</v>
      </c>
      <c r="P2930" t="s">
        <v>78</v>
      </c>
      <c r="Q2930" s="94">
        <v>45281.67291666667</v>
      </c>
      <c r="R2930">
        <v>12.23</v>
      </c>
      <c r="S2930">
        <v>5.1100000000000003</v>
      </c>
      <c r="T2930" t="str">
        <f>VLOOKUP(E2930,zamiana!A:B,2,0)</f>
        <v>ALSTOM (ex. BT) CZL</v>
      </c>
    </row>
    <row r="2931" spans="1:20" x14ac:dyDescent="0.3">
      <c r="A2931" t="s">
        <v>6074</v>
      </c>
      <c r="B2931" s="2">
        <v>45245</v>
      </c>
      <c r="C2931" s="2">
        <v>45245</v>
      </c>
      <c r="D2931" s="2"/>
      <c r="E2931" t="s">
        <v>951</v>
      </c>
      <c r="F2931" t="s">
        <v>952</v>
      </c>
      <c r="G2931" t="s">
        <v>942</v>
      </c>
      <c r="H2931" t="s">
        <v>951</v>
      </c>
      <c r="I2931" t="s">
        <v>3445</v>
      </c>
      <c r="J2931">
        <v>100375002</v>
      </c>
      <c r="K2931" t="s">
        <v>1028</v>
      </c>
      <c r="L2931">
        <v>1</v>
      </c>
      <c r="M2931" t="s">
        <v>77</v>
      </c>
      <c r="N2931">
        <v>12.23</v>
      </c>
      <c r="O2931">
        <v>5.1100000000000003</v>
      </c>
      <c r="P2931" t="s">
        <v>78</v>
      </c>
      <c r="Q2931" s="94">
        <v>45281.67291666667</v>
      </c>
      <c r="R2931">
        <v>12.23</v>
      </c>
      <c r="S2931">
        <v>5.1100000000000003</v>
      </c>
      <c r="T2931" t="str">
        <f>VLOOKUP(E2931,zamiana!A:B,2,0)</f>
        <v>ALSTOM (ex. BT) CZL</v>
      </c>
    </row>
    <row r="2932" spans="1:20" x14ac:dyDescent="0.3">
      <c r="A2932" t="s">
        <v>6074</v>
      </c>
      <c r="B2932" s="2">
        <v>45245</v>
      </c>
      <c r="C2932" s="2">
        <v>45245</v>
      </c>
      <c r="D2932" s="2"/>
      <c r="E2932" t="s">
        <v>951</v>
      </c>
      <c r="F2932" t="s">
        <v>952</v>
      </c>
      <c r="G2932" t="s">
        <v>942</v>
      </c>
      <c r="H2932" t="s">
        <v>951</v>
      </c>
      <c r="I2932" t="s">
        <v>3445</v>
      </c>
      <c r="J2932">
        <v>100375002</v>
      </c>
      <c r="K2932" t="s">
        <v>1028</v>
      </c>
      <c r="L2932">
        <v>1</v>
      </c>
      <c r="M2932" t="s">
        <v>77</v>
      </c>
      <c r="N2932">
        <v>12.23</v>
      </c>
      <c r="O2932">
        <v>5.1100000000000003</v>
      </c>
      <c r="P2932" t="s">
        <v>78</v>
      </c>
      <c r="Q2932" s="94">
        <v>45281.67291666667</v>
      </c>
      <c r="R2932">
        <v>12.23</v>
      </c>
      <c r="S2932">
        <v>5.1100000000000003</v>
      </c>
      <c r="T2932" t="str">
        <f>VLOOKUP(E2932,zamiana!A:B,2,0)</f>
        <v>ALSTOM (ex. BT) CZL</v>
      </c>
    </row>
    <row r="2933" spans="1:20" x14ac:dyDescent="0.3">
      <c r="A2933" t="s">
        <v>6074</v>
      </c>
      <c r="B2933" s="2">
        <v>45245</v>
      </c>
      <c r="C2933" s="2">
        <v>45245</v>
      </c>
      <c r="D2933" s="2"/>
      <c r="E2933" t="s">
        <v>951</v>
      </c>
      <c r="F2933" t="s">
        <v>952</v>
      </c>
      <c r="G2933" t="s">
        <v>942</v>
      </c>
      <c r="H2933" t="s">
        <v>951</v>
      </c>
      <c r="I2933" t="s">
        <v>3430</v>
      </c>
      <c r="J2933" t="s">
        <v>3431</v>
      </c>
      <c r="K2933" t="s">
        <v>1028</v>
      </c>
      <c r="L2933">
        <v>1</v>
      </c>
      <c r="M2933" t="s">
        <v>77</v>
      </c>
      <c r="N2933">
        <v>15.32</v>
      </c>
      <c r="O2933">
        <v>6.55</v>
      </c>
      <c r="P2933" t="s">
        <v>78</v>
      </c>
      <c r="Q2933" s="94">
        <v>45281.674305555556</v>
      </c>
      <c r="R2933">
        <v>15.32</v>
      </c>
      <c r="S2933">
        <v>6.55</v>
      </c>
      <c r="T2933" t="str">
        <f>VLOOKUP(E2933,zamiana!A:B,2,0)</f>
        <v>ALSTOM (ex. BT) CZL</v>
      </c>
    </row>
    <row r="2934" spans="1:20" x14ac:dyDescent="0.3">
      <c r="A2934" t="s">
        <v>6074</v>
      </c>
      <c r="B2934" s="2">
        <v>45245</v>
      </c>
      <c r="C2934" s="2">
        <v>45245</v>
      </c>
      <c r="D2934" s="2"/>
      <c r="E2934" t="s">
        <v>951</v>
      </c>
      <c r="F2934" t="s">
        <v>952</v>
      </c>
      <c r="G2934" t="s">
        <v>942</v>
      </c>
      <c r="H2934" t="s">
        <v>951</v>
      </c>
      <c r="I2934" t="s">
        <v>3430</v>
      </c>
      <c r="J2934" t="s">
        <v>3431</v>
      </c>
      <c r="K2934" t="s">
        <v>1028</v>
      </c>
      <c r="L2934">
        <v>1</v>
      </c>
      <c r="M2934" t="s">
        <v>77</v>
      </c>
      <c r="N2934">
        <v>15.32</v>
      </c>
      <c r="O2934">
        <v>6.55</v>
      </c>
      <c r="P2934" t="s">
        <v>78</v>
      </c>
      <c r="Q2934" s="94">
        <v>45281.674305555556</v>
      </c>
      <c r="R2934">
        <v>15.32</v>
      </c>
      <c r="S2934">
        <v>6.55</v>
      </c>
      <c r="T2934" t="str">
        <f>VLOOKUP(E2934,zamiana!A:B,2,0)</f>
        <v>ALSTOM (ex. BT) CZL</v>
      </c>
    </row>
    <row r="2935" spans="1:20" x14ac:dyDescent="0.3">
      <c r="A2935" t="s">
        <v>6074</v>
      </c>
      <c r="B2935" s="2">
        <v>45245</v>
      </c>
      <c r="C2935" s="2">
        <v>45245</v>
      </c>
      <c r="D2935" s="2"/>
      <c r="E2935" t="s">
        <v>951</v>
      </c>
      <c r="F2935" t="s">
        <v>952</v>
      </c>
      <c r="G2935" t="s">
        <v>942</v>
      </c>
      <c r="H2935" t="s">
        <v>951</v>
      </c>
      <c r="I2935" t="s">
        <v>3430</v>
      </c>
      <c r="J2935" t="s">
        <v>3431</v>
      </c>
      <c r="K2935" t="s">
        <v>1028</v>
      </c>
      <c r="L2935">
        <v>1</v>
      </c>
      <c r="M2935" t="s">
        <v>77</v>
      </c>
      <c r="N2935">
        <v>15.32</v>
      </c>
      <c r="O2935">
        <v>6.55</v>
      </c>
      <c r="P2935" t="s">
        <v>78</v>
      </c>
      <c r="Q2935" s="94">
        <v>45281.674305555556</v>
      </c>
      <c r="R2935">
        <v>15.32</v>
      </c>
      <c r="S2935">
        <v>6.55</v>
      </c>
      <c r="T2935" t="str">
        <f>VLOOKUP(E2935,zamiana!A:B,2,0)</f>
        <v>ALSTOM (ex. BT) CZL</v>
      </c>
    </row>
    <row r="2936" spans="1:20" x14ac:dyDescent="0.3">
      <c r="A2936" t="s">
        <v>6074</v>
      </c>
      <c r="B2936" s="2">
        <v>45245</v>
      </c>
      <c r="C2936" s="2">
        <v>45245</v>
      </c>
      <c r="D2936" s="2"/>
      <c r="E2936" t="s">
        <v>951</v>
      </c>
      <c r="F2936" t="s">
        <v>952</v>
      </c>
      <c r="G2936" t="s">
        <v>942</v>
      </c>
      <c r="H2936" t="s">
        <v>951</v>
      </c>
      <c r="I2936" t="s">
        <v>3430</v>
      </c>
      <c r="J2936" t="s">
        <v>3431</v>
      </c>
      <c r="K2936" t="s">
        <v>1028</v>
      </c>
      <c r="L2936">
        <v>1</v>
      </c>
      <c r="M2936" t="s">
        <v>77</v>
      </c>
      <c r="N2936">
        <v>15.32</v>
      </c>
      <c r="O2936">
        <v>6.55</v>
      </c>
      <c r="P2936" t="s">
        <v>78</v>
      </c>
      <c r="Q2936" s="94">
        <v>45281.674305555556</v>
      </c>
      <c r="R2936">
        <v>15.32</v>
      </c>
      <c r="S2936">
        <v>6.55</v>
      </c>
      <c r="T2936" t="str">
        <f>VLOOKUP(E2936,zamiana!A:B,2,0)</f>
        <v>ALSTOM (ex. BT) CZL</v>
      </c>
    </row>
    <row r="2937" spans="1:20" x14ac:dyDescent="0.3">
      <c r="A2937" t="s">
        <v>6074</v>
      </c>
      <c r="B2937" s="2">
        <v>45245</v>
      </c>
      <c r="C2937" s="2">
        <v>45245</v>
      </c>
      <c r="D2937" s="2"/>
      <c r="E2937" t="s">
        <v>951</v>
      </c>
      <c r="F2937" t="s">
        <v>952</v>
      </c>
      <c r="G2937" t="s">
        <v>942</v>
      </c>
      <c r="H2937" t="s">
        <v>951</v>
      </c>
      <c r="I2937" t="s">
        <v>3430</v>
      </c>
      <c r="J2937" t="s">
        <v>3431</v>
      </c>
      <c r="K2937" t="s">
        <v>1028</v>
      </c>
      <c r="L2937">
        <v>1</v>
      </c>
      <c r="M2937" t="s">
        <v>77</v>
      </c>
      <c r="N2937">
        <v>15.32</v>
      </c>
      <c r="O2937">
        <v>6.55</v>
      </c>
      <c r="P2937" t="s">
        <v>78</v>
      </c>
      <c r="Q2937" s="94">
        <v>45281.674305555556</v>
      </c>
      <c r="R2937">
        <v>15.32</v>
      </c>
      <c r="S2937">
        <v>6.55</v>
      </c>
      <c r="T2937" t="str">
        <f>VLOOKUP(E2937,zamiana!A:B,2,0)</f>
        <v>ALSTOM (ex. BT) CZL</v>
      </c>
    </row>
    <row r="2938" spans="1:20" x14ac:dyDescent="0.3">
      <c r="A2938" t="s">
        <v>6074</v>
      </c>
      <c r="B2938" s="2">
        <v>45245</v>
      </c>
      <c r="C2938" s="2">
        <v>45245</v>
      </c>
      <c r="D2938" s="2"/>
      <c r="E2938" t="s">
        <v>951</v>
      </c>
      <c r="F2938" t="s">
        <v>952</v>
      </c>
      <c r="G2938" t="s">
        <v>942</v>
      </c>
      <c r="H2938" t="s">
        <v>951</v>
      </c>
      <c r="I2938" t="s">
        <v>3430</v>
      </c>
      <c r="J2938" t="s">
        <v>3431</v>
      </c>
      <c r="K2938" t="s">
        <v>1028</v>
      </c>
      <c r="L2938">
        <v>1</v>
      </c>
      <c r="M2938" t="s">
        <v>77</v>
      </c>
      <c r="N2938">
        <v>15.32</v>
      </c>
      <c r="O2938">
        <v>6.55</v>
      </c>
      <c r="P2938" t="s">
        <v>78</v>
      </c>
      <c r="Q2938" s="94">
        <v>45281.674305555556</v>
      </c>
      <c r="R2938">
        <v>15.32</v>
      </c>
      <c r="S2938">
        <v>6.55</v>
      </c>
      <c r="T2938" t="str">
        <f>VLOOKUP(E2938,zamiana!A:B,2,0)</f>
        <v>ALSTOM (ex. BT) CZL</v>
      </c>
    </row>
    <row r="2939" spans="1:20" x14ac:dyDescent="0.3">
      <c r="A2939" t="s">
        <v>6074</v>
      </c>
      <c r="B2939" s="2">
        <v>45245</v>
      </c>
      <c r="C2939" s="2">
        <v>45245</v>
      </c>
      <c r="D2939" s="2"/>
      <c r="E2939" t="s">
        <v>951</v>
      </c>
      <c r="F2939" t="s">
        <v>952</v>
      </c>
      <c r="G2939" t="s">
        <v>942</v>
      </c>
      <c r="H2939" t="s">
        <v>951</v>
      </c>
      <c r="I2939" t="s">
        <v>3430</v>
      </c>
      <c r="J2939" t="s">
        <v>3431</v>
      </c>
      <c r="K2939" t="s">
        <v>1028</v>
      </c>
      <c r="L2939">
        <v>1</v>
      </c>
      <c r="M2939" t="s">
        <v>77</v>
      </c>
      <c r="N2939">
        <v>15.32</v>
      </c>
      <c r="O2939">
        <v>6.55</v>
      </c>
      <c r="P2939" t="s">
        <v>78</v>
      </c>
      <c r="Q2939" s="94">
        <v>45281.674305555556</v>
      </c>
      <c r="R2939">
        <v>15.32</v>
      </c>
      <c r="S2939">
        <v>6.55</v>
      </c>
      <c r="T2939" t="str">
        <f>VLOOKUP(E2939,zamiana!A:B,2,0)</f>
        <v>ALSTOM (ex. BT) CZL</v>
      </c>
    </row>
    <row r="2940" spans="1:20" x14ac:dyDescent="0.3">
      <c r="A2940" t="s">
        <v>6074</v>
      </c>
      <c r="B2940" s="2">
        <v>45245</v>
      </c>
      <c r="C2940" s="2">
        <v>45245</v>
      </c>
      <c r="D2940" s="2"/>
      <c r="E2940" t="s">
        <v>951</v>
      </c>
      <c r="F2940" t="s">
        <v>952</v>
      </c>
      <c r="G2940" t="s">
        <v>942</v>
      </c>
      <c r="H2940" t="s">
        <v>951</v>
      </c>
      <c r="I2940" t="s">
        <v>3430</v>
      </c>
      <c r="J2940" t="s">
        <v>3431</v>
      </c>
      <c r="K2940" t="s">
        <v>1028</v>
      </c>
      <c r="L2940">
        <v>1</v>
      </c>
      <c r="M2940" t="s">
        <v>77</v>
      </c>
      <c r="N2940">
        <v>15.32</v>
      </c>
      <c r="O2940">
        <v>6.55</v>
      </c>
      <c r="P2940" t="s">
        <v>78</v>
      </c>
      <c r="Q2940" s="94">
        <v>45281.674305555556</v>
      </c>
      <c r="R2940">
        <v>15.32</v>
      </c>
      <c r="S2940">
        <v>6.55</v>
      </c>
      <c r="T2940" t="str">
        <f>VLOOKUP(E2940,zamiana!A:B,2,0)</f>
        <v>ALSTOM (ex. BT) CZL</v>
      </c>
    </row>
    <row r="2941" spans="1:20" x14ac:dyDescent="0.3">
      <c r="A2941" t="s">
        <v>6074</v>
      </c>
      <c r="B2941" s="2">
        <v>45245</v>
      </c>
      <c r="C2941" s="2">
        <v>45245</v>
      </c>
      <c r="D2941" s="2"/>
      <c r="E2941" t="s">
        <v>951</v>
      </c>
      <c r="F2941" t="s">
        <v>952</v>
      </c>
      <c r="G2941" t="s">
        <v>942</v>
      </c>
      <c r="H2941" t="s">
        <v>951</v>
      </c>
      <c r="I2941" t="s">
        <v>3432</v>
      </c>
      <c r="J2941" t="s">
        <v>3433</v>
      </c>
      <c r="K2941" t="s">
        <v>1028</v>
      </c>
      <c r="L2941">
        <v>1</v>
      </c>
      <c r="M2941" t="s">
        <v>77</v>
      </c>
      <c r="N2941">
        <v>15.32</v>
      </c>
      <c r="O2941">
        <v>6.57</v>
      </c>
      <c r="P2941" t="s">
        <v>78</v>
      </c>
      <c r="Q2941" s="94">
        <v>45281.674305555556</v>
      </c>
      <c r="R2941">
        <v>15.32</v>
      </c>
      <c r="S2941">
        <v>6.57</v>
      </c>
      <c r="T2941" t="str">
        <f>VLOOKUP(E2941,zamiana!A:B,2,0)</f>
        <v>ALSTOM (ex. BT) CZL</v>
      </c>
    </row>
    <row r="2942" spans="1:20" x14ac:dyDescent="0.3">
      <c r="A2942" t="s">
        <v>6074</v>
      </c>
      <c r="B2942" s="2">
        <v>45245</v>
      </c>
      <c r="C2942" s="2">
        <v>45245</v>
      </c>
      <c r="D2942" s="2"/>
      <c r="E2942" t="s">
        <v>951</v>
      </c>
      <c r="F2942" t="s">
        <v>952</v>
      </c>
      <c r="G2942" t="s">
        <v>942</v>
      </c>
      <c r="H2942" t="s">
        <v>951</v>
      </c>
      <c r="I2942" t="s">
        <v>3432</v>
      </c>
      <c r="J2942" t="s">
        <v>3433</v>
      </c>
      <c r="K2942" t="s">
        <v>1028</v>
      </c>
      <c r="L2942">
        <v>1</v>
      </c>
      <c r="M2942" t="s">
        <v>77</v>
      </c>
      <c r="N2942">
        <v>15.32</v>
      </c>
      <c r="O2942">
        <v>6.57</v>
      </c>
      <c r="P2942" t="s">
        <v>78</v>
      </c>
      <c r="Q2942" s="94">
        <v>45281.674305555556</v>
      </c>
      <c r="R2942">
        <v>15.32</v>
      </c>
      <c r="S2942">
        <v>6.57</v>
      </c>
      <c r="T2942" t="str">
        <f>VLOOKUP(E2942,zamiana!A:B,2,0)</f>
        <v>ALSTOM (ex. BT) CZL</v>
      </c>
    </row>
    <row r="2943" spans="1:20" x14ac:dyDescent="0.3">
      <c r="A2943" t="s">
        <v>6074</v>
      </c>
      <c r="B2943" s="2">
        <v>45245</v>
      </c>
      <c r="C2943" s="2">
        <v>45245</v>
      </c>
      <c r="D2943" s="2"/>
      <c r="E2943" t="s">
        <v>951</v>
      </c>
      <c r="F2943" t="s">
        <v>952</v>
      </c>
      <c r="G2943" t="s">
        <v>942</v>
      </c>
      <c r="H2943" t="s">
        <v>951</v>
      </c>
      <c r="I2943" t="s">
        <v>3432</v>
      </c>
      <c r="J2943" t="s">
        <v>3433</v>
      </c>
      <c r="K2943" t="s">
        <v>1028</v>
      </c>
      <c r="L2943">
        <v>1</v>
      </c>
      <c r="M2943" t="s">
        <v>77</v>
      </c>
      <c r="N2943">
        <v>15.32</v>
      </c>
      <c r="O2943">
        <v>6.57</v>
      </c>
      <c r="P2943" t="s">
        <v>78</v>
      </c>
      <c r="Q2943" s="94">
        <v>45281.674305555556</v>
      </c>
      <c r="R2943">
        <v>15.32</v>
      </c>
      <c r="S2943">
        <v>6.57</v>
      </c>
      <c r="T2943" t="str">
        <f>VLOOKUP(E2943,zamiana!A:B,2,0)</f>
        <v>ALSTOM (ex. BT) CZL</v>
      </c>
    </row>
    <row r="2944" spans="1:20" x14ac:dyDescent="0.3">
      <c r="A2944" t="s">
        <v>6074</v>
      </c>
      <c r="B2944" s="2">
        <v>45245</v>
      </c>
      <c r="C2944" s="2">
        <v>45245</v>
      </c>
      <c r="D2944" s="2"/>
      <c r="E2944" t="s">
        <v>951</v>
      </c>
      <c r="F2944" t="s">
        <v>952</v>
      </c>
      <c r="G2944" t="s">
        <v>942</v>
      </c>
      <c r="H2944" t="s">
        <v>951</v>
      </c>
      <c r="I2944" t="s">
        <v>3432</v>
      </c>
      <c r="J2944" t="s">
        <v>3433</v>
      </c>
      <c r="K2944" t="s">
        <v>1028</v>
      </c>
      <c r="L2944">
        <v>1</v>
      </c>
      <c r="M2944" t="s">
        <v>77</v>
      </c>
      <c r="N2944">
        <v>15.32</v>
      </c>
      <c r="O2944">
        <v>6.57</v>
      </c>
      <c r="P2944" t="s">
        <v>78</v>
      </c>
      <c r="Q2944" s="94">
        <v>45281.674305555556</v>
      </c>
      <c r="R2944">
        <v>15.32</v>
      </c>
      <c r="S2944">
        <v>6.57</v>
      </c>
      <c r="T2944" t="str">
        <f>VLOOKUP(E2944,zamiana!A:B,2,0)</f>
        <v>ALSTOM (ex. BT) CZL</v>
      </c>
    </row>
    <row r="2945" spans="1:20" x14ac:dyDescent="0.3">
      <c r="A2945" t="s">
        <v>6074</v>
      </c>
      <c r="B2945" s="2">
        <v>45245</v>
      </c>
      <c r="C2945" s="2">
        <v>45245</v>
      </c>
      <c r="D2945" s="2"/>
      <c r="E2945" t="s">
        <v>951</v>
      </c>
      <c r="F2945" t="s">
        <v>952</v>
      </c>
      <c r="G2945" t="s">
        <v>942</v>
      </c>
      <c r="H2945" t="s">
        <v>951</v>
      </c>
      <c r="I2945" t="s">
        <v>3432</v>
      </c>
      <c r="J2945" t="s">
        <v>3433</v>
      </c>
      <c r="K2945" t="s">
        <v>1028</v>
      </c>
      <c r="L2945">
        <v>1</v>
      </c>
      <c r="M2945" t="s">
        <v>77</v>
      </c>
      <c r="N2945">
        <v>15.32</v>
      </c>
      <c r="O2945">
        <v>6.57</v>
      </c>
      <c r="P2945" t="s">
        <v>78</v>
      </c>
      <c r="Q2945" s="94">
        <v>45281.674305555556</v>
      </c>
      <c r="R2945">
        <v>15.32</v>
      </c>
      <c r="S2945">
        <v>6.57</v>
      </c>
      <c r="T2945" t="str">
        <f>VLOOKUP(E2945,zamiana!A:B,2,0)</f>
        <v>ALSTOM (ex. BT) CZL</v>
      </c>
    </row>
    <row r="2946" spans="1:20" x14ac:dyDescent="0.3">
      <c r="A2946" t="s">
        <v>6074</v>
      </c>
      <c r="B2946" s="2">
        <v>45245</v>
      </c>
      <c r="C2946" s="2">
        <v>45245</v>
      </c>
      <c r="D2946" s="2"/>
      <c r="E2946" t="s">
        <v>951</v>
      </c>
      <c r="F2946" t="s">
        <v>952</v>
      </c>
      <c r="G2946" t="s">
        <v>942</v>
      </c>
      <c r="H2946" t="s">
        <v>951</v>
      </c>
      <c r="I2946" t="s">
        <v>3432</v>
      </c>
      <c r="J2946" t="s">
        <v>3433</v>
      </c>
      <c r="K2946" t="s">
        <v>1028</v>
      </c>
      <c r="L2946">
        <v>1</v>
      </c>
      <c r="M2946" t="s">
        <v>77</v>
      </c>
      <c r="N2946">
        <v>15.32</v>
      </c>
      <c r="O2946">
        <v>6.57</v>
      </c>
      <c r="P2946" t="s">
        <v>78</v>
      </c>
      <c r="Q2946" s="94">
        <v>45281.674305555556</v>
      </c>
      <c r="R2946">
        <v>15.32</v>
      </c>
      <c r="S2946">
        <v>6.57</v>
      </c>
      <c r="T2946" t="str">
        <f>VLOOKUP(E2946,zamiana!A:B,2,0)</f>
        <v>ALSTOM (ex. BT) CZL</v>
      </c>
    </row>
    <row r="2947" spans="1:20" x14ac:dyDescent="0.3">
      <c r="A2947" t="s">
        <v>6074</v>
      </c>
      <c r="B2947" s="2">
        <v>45245</v>
      </c>
      <c r="C2947" s="2">
        <v>45245</v>
      </c>
      <c r="D2947" s="2"/>
      <c r="E2947" t="s">
        <v>951</v>
      </c>
      <c r="F2947" t="s">
        <v>952</v>
      </c>
      <c r="G2947" t="s">
        <v>942</v>
      </c>
      <c r="H2947" t="s">
        <v>951</v>
      </c>
      <c r="I2947" t="s">
        <v>3432</v>
      </c>
      <c r="J2947" t="s">
        <v>3433</v>
      </c>
      <c r="K2947" t="s">
        <v>1028</v>
      </c>
      <c r="L2947">
        <v>1</v>
      </c>
      <c r="M2947" t="s">
        <v>77</v>
      </c>
      <c r="N2947">
        <v>15.32</v>
      </c>
      <c r="O2947">
        <v>6.57</v>
      </c>
      <c r="P2947" t="s">
        <v>78</v>
      </c>
      <c r="Q2947" s="94">
        <v>45281.674305555556</v>
      </c>
      <c r="R2947">
        <v>15.32</v>
      </c>
      <c r="S2947">
        <v>6.57</v>
      </c>
      <c r="T2947" t="str">
        <f>VLOOKUP(E2947,zamiana!A:B,2,0)</f>
        <v>ALSTOM (ex. BT) CZL</v>
      </c>
    </row>
    <row r="2948" spans="1:20" x14ac:dyDescent="0.3">
      <c r="A2948" t="s">
        <v>6074</v>
      </c>
      <c r="B2948" s="2">
        <v>45245</v>
      </c>
      <c r="C2948" s="2">
        <v>45245</v>
      </c>
      <c r="D2948" s="2"/>
      <c r="E2948" t="s">
        <v>951</v>
      </c>
      <c r="F2948" t="s">
        <v>952</v>
      </c>
      <c r="G2948" t="s">
        <v>942</v>
      </c>
      <c r="H2948" t="s">
        <v>951</v>
      </c>
      <c r="I2948" t="s">
        <v>3432</v>
      </c>
      <c r="J2948" t="s">
        <v>3433</v>
      </c>
      <c r="K2948" t="s">
        <v>1028</v>
      </c>
      <c r="L2948">
        <v>1</v>
      </c>
      <c r="M2948" t="s">
        <v>77</v>
      </c>
      <c r="N2948">
        <v>15.32</v>
      </c>
      <c r="O2948">
        <v>6.57</v>
      </c>
      <c r="P2948" t="s">
        <v>78</v>
      </c>
      <c r="Q2948" s="94">
        <v>45281.674305555556</v>
      </c>
      <c r="R2948">
        <v>15.32</v>
      </c>
      <c r="S2948">
        <v>6.57</v>
      </c>
      <c r="T2948" t="str">
        <f>VLOOKUP(E2948,zamiana!A:B,2,0)</f>
        <v>ALSTOM (ex. BT) CZL</v>
      </c>
    </row>
    <row r="2949" spans="1:20" x14ac:dyDescent="0.3">
      <c r="A2949" t="s">
        <v>6074</v>
      </c>
      <c r="B2949" s="2">
        <v>45245</v>
      </c>
      <c r="C2949" s="2">
        <v>45245</v>
      </c>
      <c r="D2949" s="2"/>
      <c r="E2949" t="s">
        <v>951</v>
      </c>
      <c r="F2949" t="s">
        <v>952</v>
      </c>
      <c r="G2949" t="s">
        <v>942</v>
      </c>
      <c r="H2949" t="s">
        <v>951</v>
      </c>
      <c r="I2949" t="s">
        <v>1306</v>
      </c>
      <c r="J2949" t="s">
        <v>1306</v>
      </c>
      <c r="K2949" t="s">
        <v>1028</v>
      </c>
      <c r="L2949">
        <v>2</v>
      </c>
      <c r="M2949" t="s">
        <v>77</v>
      </c>
      <c r="N2949">
        <v>18.77</v>
      </c>
      <c r="O2949">
        <v>16.93</v>
      </c>
      <c r="P2949" t="s">
        <v>78</v>
      </c>
      <c r="Q2949" s="94">
        <v>45281.629861111112</v>
      </c>
      <c r="R2949">
        <v>37.54</v>
      </c>
      <c r="S2949">
        <v>33.86</v>
      </c>
      <c r="T2949" t="str">
        <f>VLOOKUP(E2949,zamiana!A:B,2,0)</f>
        <v>ALSTOM (ex. BT) CZL</v>
      </c>
    </row>
    <row r="2950" spans="1:20" x14ac:dyDescent="0.3">
      <c r="A2950" t="s">
        <v>6074</v>
      </c>
      <c r="B2950" s="2">
        <v>45245</v>
      </c>
      <c r="C2950" s="2">
        <v>45245</v>
      </c>
      <c r="D2950" s="2"/>
      <c r="E2950" t="s">
        <v>951</v>
      </c>
      <c r="F2950" t="s">
        <v>952</v>
      </c>
      <c r="G2950" t="s">
        <v>942</v>
      </c>
      <c r="H2950" t="s">
        <v>951</v>
      </c>
      <c r="I2950" t="s">
        <v>1306</v>
      </c>
      <c r="J2950" t="s">
        <v>1306</v>
      </c>
      <c r="K2950" t="s">
        <v>1028</v>
      </c>
      <c r="L2950">
        <v>2</v>
      </c>
      <c r="M2950" t="s">
        <v>77</v>
      </c>
      <c r="N2950">
        <v>18.77</v>
      </c>
      <c r="O2950">
        <v>16.93</v>
      </c>
      <c r="P2950" t="s">
        <v>78</v>
      </c>
      <c r="Q2950" s="94">
        <v>45281.629861111112</v>
      </c>
      <c r="R2950">
        <v>37.54</v>
      </c>
      <c r="S2950">
        <v>33.86</v>
      </c>
      <c r="T2950" t="str">
        <f>VLOOKUP(E2950,zamiana!A:B,2,0)</f>
        <v>ALSTOM (ex. BT) CZL</v>
      </c>
    </row>
    <row r="2951" spans="1:20" x14ac:dyDescent="0.3">
      <c r="A2951" t="s">
        <v>6074</v>
      </c>
      <c r="B2951" s="2">
        <v>45245</v>
      </c>
      <c r="C2951" s="2">
        <v>45245</v>
      </c>
      <c r="D2951" s="2"/>
      <c r="E2951" t="s">
        <v>951</v>
      </c>
      <c r="F2951" t="s">
        <v>952</v>
      </c>
      <c r="G2951" t="s">
        <v>942</v>
      </c>
      <c r="H2951" t="s">
        <v>951</v>
      </c>
      <c r="I2951" t="s">
        <v>1306</v>
      </c>
      <c r="J2951" t="s">
        <v>1306</v>
      </c>
      <c r="K2951" t="s">
        <v>1028</v>
      </c>
      <c r="L2951">
        <v>2</v>
      </c>
      <c r="M2951" t="s">
        <v>77</v>
      </c>
      <c r="N2951">
        <v>18.77</v>
      </c>
      <c r="O2951">
        <v>16.93</v>
      </c>
      <c r="P2951" t="s">
        <v>78</v>
      </c>
      <c r="Q2951" s="94">
        <v>45281.629861111112</v>
      </c>
      <c r="R2951">
        <v>37.54</v>
      </c>
      <c r="S2951">
        <v>33.86</v>
      </c>
      <c r="T2951" t="str">
        <f>VLOOKUP(E2951,zamiana!A:B,2,0)</f>
        <v>ALSTOM (ex. BT) CZL</v>
      </c>
    </row>
    <row r="2952" spans="1:20" x14ac:dyDescent="0.3">
      <c r="A2952" t="s">
        <v>6074</v>
      </c>
      <c r="B2952" s="2">
        <v>45245</v>
      </c>
      <c r="C2952" s="2">
        <v>45245</v>
      </c>
      <c r="D2952" s="2"/>
      <c r="E2952" t="s">
        <v>951</v>
      </c>
      <c r="F2952" t="s">
        <v>952</v>
      </c>
      <c r="G2952" t="s">
        <v>942</v>
      </c>
      <c r="H2952" t="s">
        <v>951</v>
      </c>
      <c r="I2952" t="s">
        <v>1306</v>
      </c>
      <c r="J2952" t="s">
        <v>1306</v>
      </c>
      <c r="K2952" t="s">
        <v>1028</v>
      </c>
      <c r="L2952">
        <v>2</v>
      </c>
      <c r="M2952" t="s">
        <v>77</v>
      </c>
      <c r="N2952">
        <v>18.77</v>
      </c>
      <c r="O2952">
        <v>16.93</v>
      </c>
      <c r="P2952" t="s">
        <v>78</v>
      </c>
      <c r="Q2952" s="94">
        <v>45281.629861111112</v>
      </c>
      <c r="R2952">
        <v>37.54</v>
      </c>
      <c r="S2952">
        <v>33.86</v>
      </c>
      <c r="T2952" t="str">
        <f>VLOOKUP(E2952,zamiana!A:B,2,0)</f>
        <v>ALSTOM (ex. BT) CZL</v>
      </c>
    </row>
    <row r="2953" spans="1:20" x14ac:dyDescent="0.3">
      <c r="A2953" t="s">
        <v>6074</v>
      </c>
      <c r="B2953" s="2">
        <v>45245</v>
      </c>
      <c r="C2953" s="2">
        <v>45245</v>
      </c>
      <c r="D2953" s="2"/>
      <c r="E2953" t="s">
        <v>951</v>
      </c>
      <c r="F2953" t="s">
        <v>952</v>
      </c>
      <c r="G2953" t="s">
        <v>942</v>
      </c>
      <c r="H2953" t="s">
        <v>951</v>
      </c>
      <c r="I2953" t="s">
        <v>3612</v>
      </c>
      <c r="J2953">
        <v>100370622</v>
      </c>
      <c r="K2953" t="s">
        <v>1028</v>
      </c>
      <c r="L2953">
        <v>8</v>
      </c>
      <c r="M2953" t="s">
        <v>77</v>
      </c>
      <c r="N2953">
        <v>10.029999999999999</v>
      </c>
      <c r="O2953">
        <v>4.6100000000000003</v>
      </c>
      <c r="P2953" t="s">
        <v>78</v>
      </c>
      <c r="Q2953" s="94">
        <v>45281.676388888889</v>
      </c>
      <c r="R2953">
        <v>80.239999999999995</v>
      </c>
      <c r="S2953">
        <v>36.880000000000003</v>
      </c>
      <c r="T2953" t="str">
        <f>VLOOKUP(E2953,zamiana!A:B,2,0)</f>
        <v>ALSTOM (ex. BT) CZL</v>
      </c>
    </row>
    <row r="2954" spans="1:20" x14ac:dyDescent="0.3">
      <c r="A2954" t="s">
        <v>6074</v>
      </c>
      <c r="B2954" s="2">
        <v>45245</v>
      </c>
      <c r="C2954" s="2">
        <v>45245</v>
      </c>
      <c r="D2954" s="2"/>
      <c r="E2954" t="s">
        <v>951</v>
      </c>
      <c r="F2954" t="s">
        <v>952</v>
      </c>
      <c r="G2954" t="s">
        <v>942</v>
      </c>
      <c r="H2954" t="s">
        <v>951</v>
      </c>
      <c r="I2954" t="s">
        <v>3612</v>
      </c>
      <c r="J2954">
        <v>100370622</v>
      </c>
      <c r="K2954" t="s">
        <v>1028</v>
      </c>
      <c r="L2954">
        <v>8</v>
      </c>
      <c r="M2954" t="s">
        <v>77</v>
      </c>
      <c r="N2954">
        <v>10.029999999999999</v>
      </c>
      <c r="O2954">
        <v>4.6100000000000003</v>
      </c>
      <c r="P2954" t="s">
        <v>78</v>
      </c>
      <c r="Q2954" s="94">
        <v>45281.676388888889</v>
      </c>
      <c r="R2954">
        <v>80.239999999999995</v>
      </c>
      <c r="S2954">
        <v>36.880000000000003</v>
      </c>
      <c r="T2954" t="str">
        <f>VLOOKUP(E2954,zamiana!A:B,2,0)</f>
        <v>ALSTOM (ex. BT) CZL</v>
      </c>
    </row>
    <row r="2955" spans="1:20" x14ac:dyDescent="0.3">
      <c r="A2955" t="s">
        <v>6074</v>
      </c>
      <c r="B2955" s="2">
        <v>45245</v>
      </c>
      <c r="C2955" s="2">
        <v>45245</v>
      </c>
      <c r="D2955" s="2"/>
      <c r="E2955" t="s">
        <v>951</v>
      </c>
      <c r="F2955" t="s">
        <v>952</v>
      </c>
      <c r="G2955" t="s">
        <v>942</v>
      </c>
      <c r="H2955" t="s">
        <v>951</v>
      </c>
      <c r="I2955" t="s">
        <v>2001</v>
      </c>
      <c r="J2955">
        <v>100358635</v>
      </c>
      <c r="K2955" t="s">
        <v>1028</v>
      </c>
      <c r="L2955">
        <v>2</v>
      </c>
      <c r="M2955" t="s">
        <v>77</v>
      </c>
      <c r="N2955">
        <v>55.47</v>
      </c>
      <c r="O2955">
        <v>60.94</v>
      </c>
      <c r="P2955" t="s">
        <v>78</v>
      </c>
      <c r="Q2955" s="94">
        <v>45281.655555555553</v>
      </c>
      <c r="R2955">
        <v>110.94</v>
      </c>
      <c r="S2955">
        <v>121.88</v>
      </c>
      <c r="T2955" t="str">
        <f>VLOOKUP(E2955,zamiana!A:B,2,0)</f>
        <v>ALSTOM (ex. BT) CZL</v>
      </c>
    </row>
    <row r="2956" spans="1:20" x14ac:dyDescent="0.3">
      <c r="A2956" t="s">
        <v>6074</v>
      </c>
      <c r="B2956" s="2">
        <v>45245</v>
      </c>
      <c r="C2956" s="2">
        <v>45245</v>
      </c>
      <c r="D2956" s="2"/>
      <c r="E2956" t="s">
        <v>951</v>
      </c>
      <c r="F2956" t="s">
        <v>952</v>
      </c>
      <c r="G2956" t="s">
        <v>942</v>
      </c>
      <c r="H2956" t="s">
        <v>951</v>
      </c>
      <c r="I2956" t="s">
        <v>2001</v>
      </c>
      <c r="J2956">
        <v>100358635</v>
      </c>
      <c r="K2956" t="s">
        <v>1028</v>
      </c>
      <c r="L2956">
        <v>2</v>
      </c>
      <c r="M2956" t="s">
        <v>77</v>
      </c>
      <c r="N2956">
        <v>55.47</v>
      </c>
      <c r="O2956">
        <v>60.94</v>
      </c>
      <c r="P2956" t="s">
        <v>78</v>
      </c>
      <c r="Q2956" s="94">
        <v>45281.655555555553</v>
      </c>
      <c r="R2956">
        <v>110.94</v>
      </c>
      <c r="S2956">
        <v>121.88</v>
      </c>
      <c r="T2956" t="str">
        <f>VLOOKUP(E2956,zamiana!A:B,2,0)</f>
        <v>ALSTOM (ex. BT) CZL</v>
      </c>
    </row>
    <row r="2957" spans="1:20" x14ac:dyDescent="0.3">
      <c r="A2957" t="s">
        <v>6074</v>
      </c>
      <c r="B2957" s="2">
        <v>45245</v>
      </c>
      <c r="C2957" s="2">
        <v>45245</v>
      </c>
      <c r="D2957" s="2"/>
      <c r="E2957" t="s">
        <v>951</v>
      </c>
      <c r="F2957" t="s">
        <v>952</v>
      </c>
      <c r="G2957" t="s">
        <v>942</v>
      </c>
      <c r="H2957" t="s">
        <v>951</v>
      </c>
      <c r="I2957" t="s">
        <v>2000</v>
      </c>
      <c r="J2957">
        <v>100358631</v>
      </c>
      <c r="K2957" t="s">
        <v>1028</v>
      </c>
      <c r="L2957">
        <v>2</v>
      </c>
      <c r="M2957" t="s">
        <v>77</v>
      </c>
      <c r="N2957">
        <v>64.260000000000005</v>
      </c>
      <c r="O2957">
        <v>61.21</v>
      </c>
      <c r="P2957" t="s">
        <v>78</v>
      </c>
      <c r="Q2957" s="94">
        <v>45281.655555555553</v>
      </c>
      <c r="R2957">
        <v>128.52000000000001</v>
      </c>
      <c r="S2957">
        <v>122.42</v>
      </c>
      <c r="T2957" t="str">
        <f>VLOOKUP(E2957,zamiana!A:B,2,0)</f>
        <v>ALSTOM (ex. BT) CZL</v>
      </c>
    </row>
    <row r="2958" spans="1:20" x14ac:dyDescent="0.3">
      <c r="A2958" t="s">
        <v>6074</v>
      </c>
      <c r="B2958" s="2">
        <v>45245</v>
      </c>
      <c r="C2958" s="2">
        <v>45245</v>
      </c>
      <c r="D2958" s="2"/>
      <c r="E2958" t="s">
        <v>951</v>
      </c>
      <c r="F2958" t="s">
        <v>952</v>
      </c>
      <c r="G2958" t="s">
        <v>942</v>
      </c>
      <c r="H2958" t="s">
        <v>951</v>
      </c>
      <c r="I2958" t="s">
        <v>2000</v>
      </c>
      <c r="J2958">
        <v>100358631</v>
      </c>
      <c r="K2958" t="s">
        <v>1028</v>
      </c>
      <c r="L2958">
        <v>2</v>
      </c>
      <c r="M2958" t="s">
        <v>77</v>
      </c>
      <c r="N2958">
        <v>64.260000000000005</v>
      </c>
      <c r="O2958">
        <v>61.21</v>
      </c>
      <c r="P2958" t="s">
        <v>78</v>
      </c>
      <c r="Q2958" s="94">
        <v>45281.655555555553</v>
      </c>
      <c r="R2958">
        <v>128.52000000000001</v>
      </c>
      <c r="S2958">
        <v>122.42</v>
      </c>
      <c r="T2958" t="str">
        <f>VLOOKUP(E2958,zamiana!A:B,2,0)</f>
        <v>ALSTOM (ex. BT) CZL</v>
      </c>
    </row>
    <row r="2959" spans="1:20" x14ac:dyDescent="0.3">
      <c r="A2959" t="s">
        <v>6074</v>
      </c>
      <c r="B2959" s="2">
        <v>45245</v>
      </c>
      <c r="C2959" s="2">
        <v>45245</v>
      </c>
      <c r="D2959" s="2"/>
      <c r="E2959" t="s">
        <v>951</v>
      </c>
      <c r="F2959" t="s">
        <v>952</v>
      </c>
      <c r="G2959" t="s">
        <v>942</v>
      </c>
      <c r="H2959" t="s">
        <v>951</v>
      </c>
      <c r="I2959" t="s">
        <v>4066</v>
      </c>
      <c r="J2959">
        <v>100344197</v>
      </c>
      <c r="K2959" t="s">
        <v>1028</v>
      </c>
      <c r="L2959">
        <v>8</v>
      </c>
      <c r="M2959" t="s">
        <v>77</v>
      </c>
      <c r="N2959">
        <v>26.23</v>
      </c>
      <c r="O2959">
        <v>75.53</v>
      </c>
      <c r="P2959" t="s">
        <v>78</v>
      </c>
      <c r="Q2959" s="94">
        <v>45281.676388888889</v>
      </c>
      <c r="R2959">
        <v>209.84</v>
      </c>
      <c r="S2959">
        <v>604.24</v>
      </c>
      <c r="T2959" t="str">
        <f>VLOOKUP(E2959,zamiana!A:B,2,0)</f>
        <v>ALSTOM (ex. BT) CZL</v>
      </c>
    </row>
    <row r="2960" spans="1:20" x14ac:dyDescent="0.3">
      <c r="A2960" t="s">
        <v>6074</v>
      </c>
      <c r="B2960" s="2">
        <v>45245</v>
      </c>
      <c r="C2960" s="2">
        <v>45245</v>
      </c>
      <c r="D2960" s="2"/>
      <c r="E2960" t="s">
        <v>951</v>
      </c>
      <c r="F2960" t="s">
        <v>952</v>
      </c>
      <c r="G2960" t="s">
        <v>942</v>
      </c>
      <c r="H2960" t="s">
        <v>951</v>
      </c>
      <c r="I2960" t="s">
        <v>4066</v>
      </c>
      <c r="J2960">
        <v>100344197</v>
      </c>
      <c r="K2960" t="s">
        <v>1028</v>
      </c>
      <c r="L2960">
        <v>8</v>
      </c>
      <c r="M2960" t="s">
        <v>77</v>
      </c>
      <c r="N2960">
        <v>26.23</v>
      </c>
      <c r="O2960">
        <v>75.53</v>
      </c>
      <c r="P2960" t="s">
        <v>78</v>
      </c>
      <c r="Q2960" s="94">
        <v>45281.676388888889</v>
      </c>
      <c r="R2960">
        <v>209.84</v>
      </c>
      <c r="S2960">
        <v>604.24</v>
      </c>
      <c r="T2960" t="str">
        <f>VLOOKUP(E2960,zamiana!A:B,2,0)</f>
        <v>ALSTOM (ex. BT) CZL</v>
      </c>
    </row>
    <row r="2961" spans="1:20" x14ac:dyDescent="0.3">
      <c r="A2961" t="s">
        <v>6074</v>
      </c>
      <c r="B2961" s="2">
        <v>45245</v>
      </c>
      <c r="C2961" s="2">
        <v>45245</v>
      </c>
      <c r="D2961" s="2"/>
      <c r="E2961" t="s">
        <v>951</v>
      </c>
      <c r="F2961" t="s">
        <v>952</v>
      </c>
      <c r="G2961" t="s">
        <v>942</v>
      </c>
      <c r="H2961" t="s">
        <v>951</v>
      </c>
      <c r="I2961" t="s">
        <v>3709</v>
      </c>
      <c r="J2961">
        <v>100340823</v>
      </c>
      <c r="K2961" t="s">
        <v>1028</v>
      </c>
      <c r="L2961">
        <v>2</v>
      </c>
      <c r="M2961" t="s">
        <v>77</v>
      </c>
      <c r="N2961">
        <v>10.6</v>
      </c>
      <c r="O2961">
        <v>4.17</v>
      </c>
      <c r="P2961" t="s">
        <v>78</v>
      </c>
      <c r="Q2961" s="94">
        <v>45281.667361111111</v>
      </c>
      <c r="R2961">
        <v>21.2</v>
      </c>
      <c r="S2961">
        <v>8.34</v>
      </c>
      <c r="T2961" t="str">
        <f>VLOOKUP(E2961,zamiana!A:B,2,0)</f>
        <v>ALSTOM (ex. BT) CZL</v>
      </c>
    </row>
    <row r="2962" spans="1:20" x14ac:dyDescent="0.3">
      <c r="A2962" t="s">
        <v>6074</v>
      </c>
      <c r="B2962" s="2">
        <v>45245</v>
      </c>
      <c r="C2962" s="2">
        <v>45245</v>
      </c>
      <c r="D2962" s="2"/>
      <c r="E2962" t="s">
        <v>951</v>
      </c>
      <c r="F2962" t="s">
        <v>952</v>
      </c>
      <c r="G2962" t="s">
        <v>942</v>
      </c>
      <c r="H2962" t="s">
        <v>951</v>
      </c>
      <c r="I2962" t="s">
        <v>3709</v>
      </c>
      <c r="J2962">
        <v>100340823</v>
      </c>
      <c r="K2962" t="s">
        <v>1028</v>
      </c>
      <c r="L2962">
        <v>2</v>
      </c>
      <c r="M2962" t="s">
        <v>77</v>
      </c>
      <c r="N2962">
        <v>10.6</v>
      </c>
      <c r="O2962">
        <v>4.17</v>
      </c>
      <c r="P2962" t="s">
        <v>78</v>
      </c>
      <c r="Q2962" s="94">
        <v>45281.667361111111</v>
      </c>
      <c r="R2962">
        <v>21.2</v>
      </c>
      <c r="S2962">
        <v>8.34</v>
      </c>
      <c r="T2962" t="str">
        <f>VLOOKUP(E2962,zamiana!A:B,2,0)</f>
        <v>ALSTOM (ex. BT) CZL</v>
      </c>
    </row>
    <row r="2963" spans="1:20" x14ac:dyDescent="0.3">
      <c r="A2963" t="s">
        <v>6074</v>
      </c>
      <c r="B2963" s="2">
        <v>45245</v>
      </c>
      <c r="C2963" s="2">
        <v>45245</v>
      </c>
      <c r="D2963" s="2"/>
      <c r="E2963" t="s">
        <v>951</v>
      </c>
      <c r="F2963" t="s">
        <v>952</v>
      </c>
      <c r="G2963" t="s">
        <v>942</v>
      </c>
      <c r="H2963" t="s">
        <v>951</v>
      </c>
      <c r="I2963" t="s">
        <v>3710</v>
      </c>
      <c r="J2963">
        <v>100340104</v>
      </c>
      <c r="K2963" t="s">
        <v>1028</v>
      </c>
      <c r="L2963">
        <v>2</v>
      </c>
      <c r="M2963" t="s">
        <v>77</v>
      </c>
      <c r="N2963">
        <v>10.6</v>
      </c>
      <c r="O2963">
        <v>4.17</v>
      </c>
      <c r="P2963" t="s">
        <v>78</v>
      </c>
      <c r="Q2963" s="94">
        <v>45281.676388888889</v>
      </c>
      <c r="R2963">
        <v>21.2</v>
      </c>
      <c r="S2963">
        <v>8.34</v>
      </c>
      <c r="T2963" t="str">
        <f>VLOOKUP(E2963,zamiana!A:B,2,0)</f>
        <v>ALSTOM (ex. BT) CZL</v>
      </c>
    </row>
    <row r="2964" spans="1:20" x14ac:dyDescent="0.3">
      <c r="A2964" t="s">
        <v>6074</v>
      </c>
      <c r="B2964" s="2">
        <v>45245</v>
      </c>
      <c r="C2964" s="2">
        <v>45245</v>
      </c>
      <c r="D2964" s="2"/>
      <c r="E2964" t="s">
        <v>951</v>
      </c>
      <c r="F2964" t="s">
        <v>952</v>
      </c>
      <c r="G2964" t="s">
        <v>942</v>
      </c>
      <c r="H2964" t="s">
        <v>951</v>
      </c>
      <c r="I2964" t="s">
        <v>3710</v>
      </c>
      <c r="J2964">
        <v>100340104</v>
      </c>
      <c r="K2964" t="s">
        <v>1028</v>
      </c>
      <c r="L2964">
        <v>2</v>
      </c>
      <c r="M2964" t="s">
        <v>77</v>
      </c>
      <c r="N2964">
        <v>10.6</v>
      </c>
      <c r="O2964">
        <v>4.17</v>
      </c>
      <c r="P2964" t="s">
        <v>78</v>
      </c>
      <c r="Q2964" s="94">
        <v>45281.676388888889</v>
      </c>
      <c r="R2964">
        <v>21.2</v>
      </c>
      <c r="S2964">
        <v>8.34</v>
      </c>
      <c r="T2964" t="str">
        <f>VLOOKUP(E2964,zamiana!A:B,2,0)</f>
        <v>ALSTOM (ex. BT) CZL</v>
      </c>
    </row>
    <row r="2965" spans="1:20" x14ac:dyDescent="0.3">
      <c r="A2965" t="s">
        <v>6074</v>
      </c>
      <c r="B2965" s="2">
        <v>45245</v>
      </c>
      <c r="C2965" s="2">
        <v>45245</v>
      </c>
      <c r="D2965" s="2"/>
      <c r="E2965" t="s">
        <v>951</v>
      </c>
      <c r="F2965" t="s">
        <v>952</v>
      </c>
      <c r="G2965" t="s">
        <v>942</v>
      </c>
      <c r="H2965" t="s">
        <v>951</v>
      </c>
      <c r="I2965" t="s">
        <v>3120</v>
      </c>
      <c r="J2965">
        <v>100331681</v>
      </c>
      <c r="K2965" t="s">
        <v>1028</v>
      </c>
      <c r="L2965">
        <v>1</v>
      </c>
      <c r="M2965" t="s">
        <v>77</v>
      </c>
      <c r="N2965">
        <v>34.4</v>
      </c>
      <c r="O2965">
        <v>18.079999999999998</v>
      </c>
      <c r="P2965" t="s">
        <v>78</v>
      </c>
      <c r="Q2965" s="94">
        <v>45281.671527777777</v>
      </c>
      <c r="R2965">
        <v>34.4</v>
      </c>
      <c r="S2965">
        <v>18.079999999999998</v>
      </c>
      <c r="T2965" t="str">
        <f>VLOOKUP(E2965,zamiana!A:B,2,0)</f>
        <v>ALSTOM (ex. BT) CZL</v>
      </c>
    </row>
    <row r="2966" spans="1:20" x14ac:dyDescent="0.3">
      <c r="A2966" t="s">
        <v>6074</v>
      </c>
      <c r="B2966" s="2">
        <v>45245</v>
      </c>
      <c r="C2966" s="2">
        <v>45245</v>
      </c>
      <c r="D2966" s="2"/>
      <c r="E2966" t="s">
        <v>951</v>
      </c>
      <c r="F2966" t="s">
        <v>952</v>
      </c>
      <c r="G2966" t="s">
        <v>942</v>
      </c>
      <c r="H2966" t="s">
        <v>951</v>
      </c>
      <c r="I2966" t="s">
        <v>3120</v>
      </c>
      <c r="J2966">
        <v>100331681</v>
      </c>
      <c r="K2966" t="s">
        <v>1028</v>
      </c>
      <c r="L2966">
        <v>1</v>
      </c>
      <c r="M2966" t="s">
        <v>77</v>
      </c>
      <c r="N2966">
        <v>34.4</v>
      </c>
      <c r="O2966">
        <v>18.079999999999998</v>
      </c>
      <c r="P2966" t="s">
        <v>78</v>
      </c>
      <c r="Q2966" s="94">
        <v>45281.671527777777</v>
      </c>
      <c r="R2966">
        <v>34.4</v>
      </c>
      <c r="S2966">
        <v>18.079999999999998</v>
      </c>
      <c r="T2966" t="str">
        <f>VLOOKUP(E2966,zamiana!A:B,2,0)</f>
        <v>ALSTOM (ex. BT) CZL</v>
      </c>
    </row>
    <row r="2967" spans="1:20" x14ac:dyDescent="0.3">
      <c r="A2967" t="s">
        <v>6074</v>
      </c>
      <c r="B2967" s="2">
        <v>45245</v>
      </c>
      <c r="C2967" s="2">
        <v>45245</v>
      </c>
      <c r="D2967" s="2"/>
      <c r="E2967" t="s">
        <v>951</v>
      </c>
      <c r="F2967" t="s">
        <v>952</v>
      </c>
      <c r="G2967" t="s">
        <v>942</v>
      </c>
      <c r="H2967" t="s">
        <v>951</v>
      </c>
      <c r="I2967" t="s">
        <v>3120</v>
      </c>
      <c r="J2967">
        <v>100331681</v>
      </c>
      <c r="K2967" t="s">
        <v>1028</v>
      </c>
      <c r="L2967">
        <v>1</v>
      </c>
      <c r="M2967" t="s">
        <v>77</v>
      </c>
      <c r="N2967">
        <v>34.4</v>
      </c>
      <c r="O2967">
        <v>18.079999999999998</v>
      </c>
      <c r="P2967" t="s">
        <v>78</v>
      </c>
      <c r="Q2967" s="94">
        <v>45281.671527777777</v>
      </c>
      <c r="R2967">
        <v>34.4</v>
      </c>
      <c r="S2967">
        <v>18.079999999999998</v>
      </c>
      <c r="T2967" t="str">
        <f>VLOOKUP(E2967,zamiana!A:B,2,0)</f>
        <v>ALSTOM (ex. BT) CZL</v>
      </c>
    </row>
    <row r="2968" spans="1:20" x14ac:dyDescent="0.3">
      <c r="A2968" t="s">
        <v>6074</v>
      </c>
      <c r="B2968" s="2">
        <v>45245</v>
      </c>
      <c r="C2968" s="2">
        <v>45245</v>
      </c>
      <c r="D2968" s="2"/>
      <c r="E2968" t="s">
        <v>951</v>
      </c>
      <c r="F2968" t="s">
        <v>952</v>
      </c>
      <c r="G2968" t="s">
        <v>942</v>
      </c>
      <c r="H2968" t="s">
        <v>951</v>
      </c>
      <c r="I2968" t="s">
        <v>5270</v>
      </c>
      <c r="J2968">
        <v>100331680</v>
      </c>
      <c r="K2968" t="s">
        <v>1028</v>
      </c>
      <c r="L2968">
        <v>1</v>
      </c>
      <c r="M2968" t="s">
        <v>77</v>
      </c>
      <c r="N2968">
        <v>37.72</v>
      </c>
      <c r="O2968">
        <v>19.87</v>
      </c>
      <c r="P2968" t="s">
        <v>78</v>
      </c>
      <c r="Q2968" s="94">
        <v>45281.67291666667</v>
      </c>
      <c r="R2968">
        <v>37.72</v>
      </c>
      <c r="S2968">
        <v>19.87</v>
      </c>
      <c r="T2968" t="str">
        <f>VLOOKUP(E2968,zamiana!A:B,2,0)</f>
        <v>ALSTOM (ex. BT) CZL</v>
      </c>
    </row>
    <row r="2969" spans="1:20" x14ac:dyDescent="0.3">
      <c r="A2969" t="s">
        <v>6074</v>
      </c>
      <c r="B2969" s="2">
        <v>45245</v>
      </c>
      <c r="C2969" s="2">
        <v>45245</v>
      </c>
      <c r="D2969" s="2"/>
      <c r="E2969" t="s">
        <v>951</v>
      </c>
      <c r="F2969" t="s">
        <v>952</v>
      </c>
      <c r="G2969" t="s">
        <v>942</v>
      </c>
      <c r="H2969" t="s">
        <v>951</v>
      </c>
      <c r="I2969" t="s">
        <v>1507</v>
      </c>
      <c r="J2969">
        <v>100320699</v>
      </c>
      <c r="K2969" t="s">
        <v>1028</v>
      </c>
      <c r="L2969">
        <v>1</v>
      </c>
      <c r="M2969" t="s">
        <v>77</v>
      </c>
      <c r="N2969">
        <v>27.2</v>
      </c>
      <c r="O2969">
        <v>22.55</v>
      </c>
      <c r="P2969" t="s">
        <v>78</v>
      </c>
      <c r="Q2969" s="94">
        <v>45281.636111111111</v>
      </c>
      <c r="R2969">
        <v>27.2</v>
      </c>
      <c r="S2969">
        <v>22.55</v>
      </c>
      <c r="T2969" t="str">
        <f>VLOOKUP(E2969,zamiana!A:B,2,0)</f>
        <v>ALSTOM (ex. BT) CZL</v>
      </c>
    </row>
    <row r="2970" spans="1:20" x14ac:dyDescent="0.3">
      <c r="A2970" t="s">
        <v>6074</v>
      </c>
      <c r="B2970" s="2">
        <v>45245</v>
      </c>
      <c r="C2970" s="2">
        <v>45245</v>
      </c>
      <c r="D2970" s="2"/>
      <c r="E2970" t="s">
        <v>951</v>
      </c>
      <c r="F2970" t="s">
        <v>952</v>
      </c>
      <c r="G2970" t="s">
        <v>942</v>
      </c>
      <c r="H2970" t="s">
        <v>951</v>
      </c>
      <c r="I2970" t="s">
        <v>1507</v>
      </c>
      <c r="J2970">
        <v>100320699</v>
      </c>
      <c r="K2970" t="s">
        <v>1028</v>
      </c>
      <c r="L2970">
        <v>1</v>
      </c>
      <c r="M2970" t="s">
        <v>77</v>
      </c>
      <c r="N2970">
        <v>27.2</v>
      </c>
      <c r="O2970">
        <v>22.55</v>
      </c>
      <c r="P2970" t="s">
        <v>78</v>
      </c>
      <c r="Q2970" s="94">
        <v>45281.636111111111</v>
      </c>
      <c r="R2970">
        <v>27.2</v>
      </c>
      <c r="S2970">
        <v>22.55</v>
      </c>
      <c r="T2970" t="str">
        <f>VLOOKUP(E2970,zamiana!A:B,2,0)</f>
        <v>ALSTOM (ex. BT) CZL</v>
      </c>
    </row>
    <row r="2971" spans="1:20" x14ac:dyDescent="0.3">
      <c r="A2971" t="s">
        <v>6074</v>
      </c>
      <c r="B2971" s="2">
        <v>45245</v>
      </c>
      <c r="C2971" s="2">
        <v>45245</v>
      </c>
      <c r="D2971" s="2"/>
      <c r="E2971" t="s">
        <v>951</v>
      </c>
      <c r="F2971" t="s">
        <v>952</v>
      </c>
      <c r="G2971" t="s">
        <v>942</v>
      </c>
      <c r="H2971" t="s">
        <v>951</v>
      </c>
      <c r="I2971" t="s">
        <v>1507</v>
      </c>
      <c r="J2971">
        <v>100320699</v>
      </c>
      <c r="K2971" t="s">
        <v>1028</v>
      </c>
      <c r="L2971">
        <v>1</v>
      </c>
      <c r="M2971" t="s">
        <v>77</v>
      </c>
      <c r="N2971">
        <v>27.2</v>
      </c>
      <c r="O2971">
        <v>22.55</v>
      </c>
      <c r="P2971" t="s">
        <v>78</v>
      </c>
      <c r="Q2971" s="94">
        <v>45281.636111111111</v>
      </c>
      <c r="R2971">
        <v>27.2</v>
      </c>
      <c r="S2971">
        <v>22.55</v>
      </c>
      <c r="T2971" t="str">
        <f>VLOOKUP(E2971,zamiana!A:B,2,0)</f>
        <v>ALSTOM (ex. BT) CZL</v>
      </c>
    </row>
    <row r="2972" spans="1:20" x14ac:dyDescent="0.3">
      <c r="A2972" t="s">
        <v>6074</v>
      </c>
      <c r="B2972" s="2">
        <v>45245</v>
      </c>
      <c r="C2972" s="2">
        <v>45245</v>
      </c>
      <c r="D2972" s="2"/>
      <c r="E2972" t="s">
        <v>951</v>
      </c>
      <c r="F2972" t="s">
        <v>952</v>
      </c>
      <c r="G2972" t="s">
        <v>942</v>
      </c>
      <c r="H2972" t="s">
        <v>951</v>
      </c>
      <c r="I2972" t="s">
        <v>1507</v>
      </c>
      <c r="J2972">
        <v>100320699</v>
      </c>
      <c r="K2972" t="s">
        <v>1028</v>
      </c>
      <c r="L2972">
        <v>1</v>
      </c>
      <c r="M2972" t="s">
        <v>77</v>
      </c>
      <c r="N2972">
        <v>27.2</v>
      </c>
      <c r="O2972">
        <v>22.55</v>
      </c>
      <c r="P2972" t="s">
        <v>78</v>
      </c>
      <c r="Q2972" s="94">
        <v>45281.636111111111</v>
      </c>
      <c r="R2972">
        <v>27.2</v>
      </c>
      <c r="S2972">
        <v>22.55</v>
      </c>
      <c r="T2972" t="str">
        <f>VLOOKUP(E2972,zamiana!A:B,2,0)</f>
        <v>ALSTOM (ex. BT) CZL</v>
      </c>
    </row>
    <row r="2973" spans="1:20" x14ac:dyDescent="0.3">
      <c r="A2973" t="s">
        <v>6074</v>
      </c>
      <c r="B2973" s="2">
        <v>45245</v>
      </c>
      <c r="C2973" s="2">
        <v>45245</v>
      </c>
      <c r="D2973" s="2"/>
      <c r="E2973" t="s">
        <v>951</v>
      </c>
      <c r="F2973" t="s">
        <v>952</v>
      </c>
      <c r="G2973" t="s">
        <v>942</v>
      </c>
      <c r="H2973" t="s">
        <v>951</v>
      </c>
      <c r="I2973" t="s">
        <v>1502</v>
      </c>
      <c r="J2973">
        <v>100320686</v>
      </c>
      <c r="K2973" t="s">
        <v>1028</v>
      </c>
      <c r="L2973">
        <v>1</v>
      </c>
      <c r="M2973" t="s">
        <v>77</v>
      </c>
      <c r="N2973">
        <v>25.97</v>
      </c>
      <c r="O2973">
        <v>22.22</v>
      </c>
      <c r="P2973" t="s">
        <v>78</v>
      </c>
      <c r="Q2973" s="94">
        <v>45281.631249999999</v>
      </c>
      <c r="R2973">
        <v>25.97</v>
      </c>
      <c r="S2973">
        <v>22.22</v>
      </c>
      <c r="T2973" t="str">
        <f>VLOOKUP(E2973,zamiana!A:B,2,0)</f>
        <v>ALSTOM (ex. BT) CZL</v>
      </c>
    </row>
    <row r="2974" spans="1:20" x14ac:dyDescent="0.3">
      <c r="A2974" t="s">
        <v>6074</v>
      </c>
      <c r="B2974" s="2">
        <v>45245</v>
      </c>
      <c r="C2974" s="2">
        <v>45245</v>
      </c>
      <c r="D2974" s="2"/>
      <c r="E2974" t="s">
        <v>951</v>
      </c>
      <c r="F2974" t="s">
        <v>952</v>
      </c>
      <c r="G2974" t="s">
        <v>942</v>
      </c>
      <c r="H2974" t="s">
        <v>951</v>
      </c>
      <c r="I2974" t="s">
        <v>1502</v>
      </c>
      <c r="J2974">
        <v>100320686</v>
      </c>
      <c r="K2974" t="s">
        <v>1028</v>
      </c>
      <c r="L2974">
        <v>1</v>
      </c>
      <c r="M2974" t="s">
        <v>77</v>
      </c>
      <c r="N2974">
        <v>25.97</v>
      </c>
      <c r="O2974">
        <v>22.22</v>
      </c>
      <c r="P2974" t="s">
        <v>78</v>
      </c>
      <c r="Q2974" s="94">
        <v>45281.631249999999</v>
      </c>
      <c r="R2974">
        <v>25.97</v>
      </c>
      <c r="S2974">
        <v>22.22</v>
      </c>
      <c r="T2974" t="str">
        <f>VLOOKUP(E2974,zamiana!A:B,2,0)</f>
        <v>ALSTOM (ex. BT) CZL</v>
      </c>
    </row>
    <row r="2975" spans="1:20" x14ac:dyDescent="0.3">
      <c r="A2975" t="s">
        <v>6074</v>
      </c>
      <c r="B2975" s="2">
        <v>45245</v>
      </c>
      <c r="C2975" s="2">
        <v>45245</v>
      </c>
      <c r="D2975" s="2"/>
      <c r="E2975" t="s">
        <v>951</v>
      </c>
      <c r="F2975" t="s">
        <v>952</v>
      </c>
      <c r="G2975" t="s">
        <v>942</v>
      </c>
      <c r="H2975" t="s">
        <v>951</v>
      </c>
      <c r="I2975" t="s">
        <v>1502</v>
      </c>
      <c r="J2975">
        <v>100320686</v>
      </c>
      <c r="K2975" t="s">
        <v>1028</v>
      </c>
      <c r="L2975">
        <v>1</v>
      </c>
      <c r="M2975" t="s">
        <v>77</v>
      </c>
      <c r="N2975">
        <v>25.97</v>
      </c>
      <c r="O2975">
        <v>22.22</v>
      </c>
      <c r="P2975" t="s">
        <v>78</v>
      </c>
      <c r="Q2975" s="94">
        <v>45281.631249999999</v>
      </c>
      <c r="R2975">
        <v>25.97</v>
      </c>
      <c r="S2975">
        <v>22.22</v>
      </c>
      <c r="T2975" t="str">
        <f>VLOOKUP(E2975,zamiana!A:B,2,0)</f>
        <v>ALSTOM (ex. BT) CZL</v>
      </c>
    </row>
    <row r="2976" spans="1:20" x14ac:dyDescent="0.3">
      <c r="A2976" t="s">
        <v>6074</v>
      </c>
      <c r="B2976" s="2">
        <v>45245</v>
      </c>
      <c r="C2976" s="2">
        <v>45245</v>
      </c>
      <c r="D2976" s="2"/>
      <c r="E2976" t="s">
        <v>951</v>
      </c>
      <c r="F2976" t="s">
        <v>952</v>
      </c>
      <c r="G2976" t="s">
        <v>942</v>
      </c>
      <c r="H2976" t="s">
        <v>951</v>
      </c>
      <c r="I2976" t="s">
        <v>1502</v>
      </c>
      <c r="J2976">
        <v>100320686</v>
      </c>
      <c r="K2976" t="s">
        <v>1028</v>
      </c>
      <c r="L2976">
        <v>1</v>
      </c>
      <c r="M2976" t="s">
        <v>77</v>
      </c>
      <c r="N2976">
        <v>25.97</v>
      </c>
      <c r="O2976">
        <v>22.22</v>
      </c>
      <c r="P2976" t="s">
        <v>78</v>
      </c>
      <c r="Q2976" s="94">
        <v>45281.631249999999</v>
      </c>
      <c r="R2976">
        <v>25.97</v>
      </c>
      <c r="S2976">
        <v>22.22</v>
      </c>
      <c r="T2976" t="str">
        <f>VLOOKUP(E2976,zamiana!A:B,2,0)</f>
        <v>ALSTOM (ex. BT) CZL</v>
      </c>
    </row>
    <row r="2977" spans="1:20" x14ac:dyDescent="0.3">
      <c r="A2977" t="s">
        <v>6074</v>
      </c>
      <c r="B2977" s="2">
        <v>45245</v>
      </c>
      <c r="C2977" s="2">
        <v>45245</v>
      </c>
      <c r="D2977" s="2"/>
      <c r="E2977" t="s">
        <v>951</v>
      </c>
      <c r="F2977" t="s">
        <v>952</v>
      </c>
      <c r="G2977" t="s">
        <v>942</v>
      </c>
      <c r="H2977" t="s">
        <v>951</v>
      </c>
      <c r="I2977" t="s">
        <v>1595</v>
      </c>
      <c r="J2977">
        <v>100315930</v>
      </c>
      <c r="K2977" t="s">
        <v>1028</v>
      </c>
      <c r="L2977">
        <v>1</v>
      </c>
      <c r="M2977" t="s">
        <v>77</v>
      </c>
      <c r="N2977">
        <v>42.22</v>
      </c>
      <c r="O2977">
        <v>35.46</v>
      </c>
      <c r="P2977" t="s">
        <v>78</v>
      </c>
      <c r="Q2977" s="94">
        <v>45281.635416666664</v>
      </c>
      <c r="R2977">
        <v>42.22</v>
      </c>
      <c r="S2977">
        <v>35.46</v>
      </c>
      <c r="T2977" t="str">
        <f>VLOOKUP(E2977,zamiana!A:B,2,0)</f>
        <v>ALSTOM (ex. BT) CZL</v>
      </c>
    </row>
    <row r="2978" spans="1:20" x14ac:dyDescent="0.3">
      <c r="A2978" t="s">
        <v>6074</v>
      </c>
      <c r="B2978" s="2">
        <v>45245</v>
      </c>
      <c r="C2978" s="2">
        <v>45245</v>
      </c>
      <c r="D2978" s="2"/>
      <c r="E2978" t="s">
        <v>951</v>
      </c>
      <c r="F2978" t="s">
        <v>952</v>
      </c>
      <c r="G2978" t="s">
        <v>942</v>
      </c>
      <c r="H2978" t="s">
        <v>951</v>
      </c>
      <c r="I2978" t="s">
        <v>1595</v>
      </c>
      <c r="J2978">
        <v>100315930</v>
      </c>
      <c r="K2978" t="s">
        <v>1028</v>
      </c>
      <c r="L2978">
        <v>1</v>
      </c>
      <c r="M2978" t="s">
        <v>77</v>
      </c>
      <c r="N2978">
        <v>42.22</v>
      </c>
      <c r="O2978">
        <v>35.46</v>
      </c>
      <c r="P2978" t="s">
        <v>78</v>
      </c>
      <c r="Q2978" s="94">
        <v>45281.635416666664</v>
      </c>
      <c r="R2978">
        <v>42.22</v>
      </c>
      <c r="S2978">
        <v>35.46</v>
      </c>
      <c r="T2978" t="str">
        <f>VLOOKUP(E2978,zamiana!A:B,2,0)</f>
        <v>ALSTOM (ex. BT) CZL</v>
      </c>
    </row>
    <row r="2979" spans="1:20" x14ac:dyDescent="0.3">
      <c r="A2979" t="s">
        <v>6074</v>
      </c>
      <c r="B2979" s="2">
        <v>45245</v>
      </c>
      <c r="C2979" s="2">
        <v>45245</v>
      </c>
      <c r="D2979" s="2"/>
      <c r="E2979" t="s">
        <v>951</v>
      </c>
      <c r="F2979" t="s">
        <v>952</v>
      </c>
      <c r="G2979" t="s">
        <v>942</v>
      </c>
      <c r="H2979" t="s">
        <v>951</v>
      </c>
      <c r="I2979" t="s">
        <v>1595</v>
      </c>
      <c r="J2979">
        <v>100315930</v>
      </c>
      <c r="K2979" t="s">
        <v>1028</v>
      </c>
      <c r="L2979">
        <v>1</v>
      </c>
      <c r="M2979" t="s">
        <v>77</v>
      </c>
      <c r="N2979">
        <v>42.22</v>
      </c>
      <c r="O2979">
        <v>35.46</v>
      </c>
      <c r="P2979" t="s">
        <v>78</v>
      </c>
      <c r="Q2979" s="94">
        <v>45281.635416666664</v>
      </c>
      <c r="R2979">
        <v>42.22</v>
      </c>
      <c r="S2979">
        <v>35.46</v>
      </c>
      <c r="T2979" t="str">
        <f>VLOOKUP(E2979,zamiana!A:B,2,0)</f>
        <v>ALSTOM (ex. BT) CZL</v>
      </c>
    </row>
    <row r="2980" spans="1:20" x14ac:dyDescent="0.3">
      <c r="A2980" t="s">
        <v>6074</v>
      </c>
      <c r="B2980" s="2">
        <v>45245</v>
      </c>
      <c r="C2980" s="2">
        <v>45245</v>
      </c>
      <c r="D2980" s="2"/>
      <c r="E2980" t="s">
        <v>951</v>
      </c>
      <c r="F2980" t="s">
        <v>952</v>
      </c>
      <c r="G2980" t="s">
        <v>942</v>
      </c>
      <c r="H2980" t="s">
        <v>951</v>
      </c>
      <c r="I2980" t="s">
        <v>1595</v>
      </c>
      <c r="J2980">
        <v>100315930</v>
      </c>
      <c r="K2980" t="s">
        <v>1028</v>
      </c>
      <c r="L2980">
        <v>1</v>
      </c>
      <c r="M2980" t="s">
        <v>77</v>
      </c>
      <c r="N2980">
        <v>42.22</v>
      </c>
      <c r="O2980">
        <v>35.46</v>
      </c>
      <c r="P2980" t="s">
        <v>78</v>
      </c>
      <c r="Q2980" s="94">
        <v>45281.635416666664</v>
      </c>
      <c r="R2980">
        <v>42.22</v>
      </c>
      <c r="S2980">
        <v>35.46</v>
      </c>
      <c r="T2980" t="str">
        <f>VLOOKUP(E2980,zamiana!A:B,2,0)</f>
        <v>ALSTOM (ex. BT) CZL</v>
      </c>
    </row>
    <row r="2981" spans="1:20" x14ac:dyDescent="0.3">
      <c r="A2981" t="s">
        <v>6074</v>
      </c>
      <c r="B2981" s="2">
        <v>45245</v>
      </c>
      <c r="C2981" s="2">
        <v>45245</v>
      </c>
      <c r="D2981" s="2"/>
      <c r="E2981" t="s">
        <v>951</v>
      </c>
      <c r="F2981" t="s">
        <v>952</v>
      </c>
      <c r="G2981" t="s">
        <v>942</v>
      </c>
      <c r="H2981" t="s">
        <v>951</v>
      </c>
      <c r="I2981" t="s">
        <v>3712</v>
      </c>
      <c r="J2981">
        <v>100315730</v>
      </c>
      <c r="K2981" t="s">
        <v>1028</v>
      </c>
      <c r="L2981">
        <v>8</v>
      </c>
      <c r="M2981" t="s">
        <v>77</v>
      </c>
      <c r="N2981">
        <v>11.44</v>
      </c>
      <c r="O2981">
        <v>4</v>
      </c>
      <c r="P2981" t="s">
        <v>78</v>
      </c>
      <c r="Q2981" s="94">
        <v>45281.676388888889</v>
      </c>
      <c r="R2981">
        <v>91.52</v>
      </c>
      <c r="S2981">
        <v>32</v>
      </c>
      <c r="T2981" t="str">
        <f>VLOOKUP(E2981,zamiana!A:B,2,0)</f>
        <v>ALSTOM (ex. BT) CZL</v>
      </c>
    </row>
    <row r="2982" spans="1:20" x14ac:dyDescent="0.3">
      <c r="A2982" t="s">
        <v>6074</v>
      </c>
      <c r="B2982" s="2">
        <v>45245</v>
      </c>
      <c r="C2982" s="2">
        <v>45245</v>
      </c>
      <c r="D2982" s="2"/>
      <c r="E2982" t="s">
        <v>951</v>
      </c>
      <c r="F2982" t="s">
        <v>952</v>
      </c>
      <c r="G2982" t="s">
        <v>942</v>
      </c>
      <c r="H2982" t="s">
        <v>951</v>
      </c>
      <c r="I2982" t="s">
        <v>3712</v>
      </c>
      <c r="J2982">
        <v>100315730</v>
      </c>
      <c r="K2982" t="s">
        <v>1028</v>
      </c>
      <c r="L2982">
        <v>8</v>
      </c>
      <c r="M2982" t="s">
        <v>77</v>
      </c>
      <c r="N2982">
        <v>11.44</v>
      </c>
      <c r="O2982">
        <v>4</v>
      </c>
      <c r="P2982" t="s">
        <v>78</v>
      </c>
      <c r="Q2982" s="94">
        <v>45281.676388888889</v>
      </c>
      <c r="R2982">
        <v>91.52</v>
      </c>
      <c r="S2982">
        <v>32</v>
      </c>
      <c r="T2982" t="str">
        <f>VLOOKUP(E2982,zamiana!A:B,2,0)</f>
        <v>ALSTOM (ex. BT) CZL</v>
      </c>
    </row>
    <row r="2983" spans="1:20" x14ac:dyDescent="0.3">
      <c r="A2983" t="s">
        <v>6074</v>
      </c>
      <c r="B2983" s="2">
        <v>45245</v>
      </c>
      <c r="C2983" s="2">
        <v>45245</v>
      </c>
      <c r="D2983" s="2"/>
      <c r="E2983" t="s">
        <v>951</v>
      </c>
      <c r="F2983" t="s">
        <v>952</v>
      </c>
      <c r="G2983" t="s">
        <v>942</v>
      </c>
      <c r="H2983" t="s">
        <v>951</v>
      </c>
      <c r="I2983" t="s">
        <v>3615</v>
      </c>
      <c r="J2983">
        <v>100314798</v>
      </c>
      <c r="K2983" t="s">
        <v>1028</v>
      </c>
      <c r="L2983">
        <v>2</v>
      </c>
      <c r="M2983" t="s">
        <v>77</v>
      </c>
      <c r="N2983">
        <v>90.75</v>
      </c>
      <c r="O2983">
        <v>48.24</v>
      </c>
      <c r="P2983" t="s">
        <v>78</v>
      </c>
      <c r="Q2983" s="94">
        <v>45281.67291666667</v>
      </c>
      <c r="R2983">
        <v>181.5</v>
      </c>
      <c r="S2983">
        <v>96.48</v>
      </c>
      <c r="T2983" t="str">
        <f>VLOOKUP(E2983,zamiana!A:B,2,0)</f>
        <v>ALSTOM (ex. BT) CZL</v>
      </c>
    </row>
    <row r="2984" spans="1:20" x14ac:dyDescent="0.3">
      <c r="A2984" t="s">
        <v>6074</v>
      </c>
      <c r="B2984" s="2">
        <v>45245</v>
      </c>
      <c r="C2984" s="2">
        <v>45245</v>
      </c>
      <c r="D2984" s="2"/>
      <c r="E2984" t="s">
        <v>951</v>
      </c>
      <c r="F2984" t="s">
        <v>952</v>
      </c>
      <c r="G2984" t="s">
        <v>942</v>
      </c>
      <c r="H2984" t="s">
        <v>951</v>
      </c>
      <c r="I2984" t="s">
        <v>3615</v>
      </c>
      <c r="J2984">
        <v>100314798</v>
      </c>
      <c r="K2984" t="s">
        <v>1028</v>
      </c>
      <c r="L2984">
        <v>2</v>
      </c>
      <c r="M2984" t="s">
        <v>77</v>
      </c>
      <c r="N2984">
        <v>90.75</v>
      </c>
      <c r="O2984">
        <v>48.24</v>
      </c>
      <c r="P2984" t="s">
        <v>78</v>
      </c>
      <c r="Q2984" s="94">
        <v>45281.67291666667</v>
      </c>
      <c r="R2984">
        <v>181.5</v>
      </c>
      <c r="S2984">
        <v>96.48</v>
      </c>
      <c r="T2984" t="str">
        <f>VLOOKUP(E2984,zamiana!A:B,2,0)</f>
        <v>ALSTOM (ex. BT) CZL</v>
      </c>
    </row>
    <row r="2985" spans="1:20" x14ac:dyDescent="0.3">
      <c r="A2985" t="s">
        <v>6074</v>
      </c>
      <c r="B2985" s="2">
        <v>45245</v>
      </c>
      <c r="C2985" s="2">
        <v>45245</v>
      </c>
      <c r="D2985" s="2"/>
      <c r="E2985" t="s">
        <v>951</v>
      </c>
      <c r="F2985" t="s">
        <v>952</v>
      </c>
      <c r="G2985" t="s">
        <v>942</v>
      </c>
      <c r="H2985" t="s">
        <v>951</v>
      </c>
      <c r="I2985" t="s">
        <v>1420</v>
      </c>
      <c r="J2985">
        <v>100314793</v>
      </c>
      <c r="K2985" t="s">
        <v>1028</v>
      </c>
      <c r="L2985">
        <v>1</v>
      </c>
      <c r="M2985" t="s">
        <v>77</v>
      </c>
      <c r="N2985">
        <v>21.86</v>
      </c>
      <c r="O2985">
        <v>21.03</v>
      </c>
      <c r="P2985" t="s">
        <v>78</v>
      </c>
      <c r="Q2985" s="94">
        <v>45281.636111111111</v>
      </c>
      <c r="R2985">
        <v>21.86</v>
      </c>
      <c r="S2985">
        <v>21.03</v>
      </c>
      <c r="T2985" t="str">
        <f>VLOOKUP(E2985,zamiana!A:B,2,0)</f>
        <v>ALSTOM (ex. BT) CZL</v>
      </c>
    </row>
    <row r="2986" spans="1:20" x14ac:dyDescent="0.3">
      <c r="A2986" t="s">
        <v>6074</v>
      </c>
      <c r="B2986" s="2">
        <v>45245</v>
      </c>
      <c r="C2986" s="2">
        <v>45245</v>
      </c>
      <c r="D2986" s="2"/>
      <c r="E2986" t="s">
        <v>951</v>
      </c>
      <c r="F2986" t="s">
        <v>952</v>
      </c>
      <c r="G2986" t="s">
        <v>942</v>
      </c>
      <c r="H2986" t="s">
        <v>951</v>
      </c>
      <c r="I2986" t="s">
        <v>1420</v>
      </c>
      <c r="J2986">
        <v>100314793</v>
      </c>
      <c r="K2986" t="s">
        <v>1028</v>
      </c>
      <c r="L2986">
        <v>1</v>
      </c>
      <c r="M2986" t="s">
        <v>77</v>
      </c>
      <c r="N2986">
        <v>21.86</v>
      </c>
      <c r="O2986">
        <v>21.03</v>
      </c>
      <c r="P2986" t="s">
        <v>78</v>
      </c>
      <c r="Q2986" s="94">
        <v>45281.636111111111</v>
      </c>
      <c r="R2986">
        <v>21.86</v>
      </c>
      <c r="S2986">
        <v>21.03</v>
      </c>
      <c r="T2986" t="str">
        <f>VLOOKUP(E2986,zamiana!A:B,2,0)</f>
        <v>ALSTOM (ex. BT) CZL</v>
      </c>
    </row>
    <row r="2987" spans="1:20" x14ac:dyDescent="0.3">
      <c r="A2987" t="s">
        <v>6074</v>
      </c>
      <c r="B2987" s="2">
        <v>45245</v>
      </c>
      <c r="C2987" s="2">
        <v>45245</v>
      </c>
      <c r="D2987" s="2"/>
      <c r="E2987" t="s">
        <v>951</v>
      </c>
      <c r="F2987" t="s">
        <v>952</v>
      </c>
      <c r="G2987" t="s">
        <v>942</v>
      </c>
      <c r="H2987" t="s">
        <v>951</v>
      </c>
      <c r="I2987" t="s">
        <v>1420</v>
      </c>
      <c r="J2987">
        <v>100314793</v>
      </c>
      <c r="K2987" t="s">
        <v>1028</v>
      </c>
      <c r="L2987">
        <v>1</v>
      </c>
      <c r="M2987" t="s">
        <v>77</v>
      </c>
      <c r="N2987">
        <v>21.86</v>
      </c>
      <c r="O2987">
        <v>21.03</v>
      </c>
      <c r="P2987" t="s">
        <v>78</v>
      </c>
      <c r="Q2987" s="94">
        <v>45281.636111111111</v>
      </c>
      <c r="R2987">
        <v>21.86</v>
      </c>
      <c r="S2987">
        <v>21.03</v>
      </c>
      <c r="T2987" t="str">
        <f>VLOOKUP(E2987,zamiana!A:B,2,0)</f>
        <v>ALSTOM (ex. BT) CZL</v>
      </c>
    </row>
    <row r="2988" spans="1:20" x14ac:dyDescent="0.3">
      <c r="A2988" t="s">
        <v>6074</v>
      </c>
      <c r="B2988" s="2">
        <v>45245</v>
      </c>
      <c r="C2988" s="2">
        <v>45245</v>
      </c>
      <c r="D2988" s="2"/>
      <c r="E2988" t="s">
        <v>951</v>
      </c>
      <c r="F2988" t="s">
        <v>952</v>
      </c>
      <c r="G2988" t="s">
        <v>942</v>
      </c>
      <c r="H2988" t="s">
        <v>951</v>
      </c>
      <c r="I2988" t="s">
        <v>1420</v>
      </c>
      <c r="J2988">
        <v>100314793</v>
      </c>
      <c r="K2988" t="s">
        <v>1028</v>
      </c>
      <c r="L2988">
        <v>1</v>
      </c>
      <c r="M2988" t="s">
        <v>77</v>
      </c>
      <c r="N2988">
        <v>21.86</v>
      </c>
      <c r="O2988">
        <v>21.03</v>
      </c>
      <c r="P2988" t="s">
        <v>78</v>
      </c>
      <c r="Q2988" s="94">
        <v>45281.636111111111</v>
      </c>
      <c r="R2988">
        <v>21.86</v>
      </c>
      <c r="S2988">
        <v>21.03</v>
      </c>
      <c r="T2988" t="str">
        <f>VLOOKUP(E2988,zamiana!A:B,2,0)</f>
        <v>ALSTOM (ex. BT) CZL</v>
      </c>
    </row>
    <row r="2989" spans="1:20" x14ac:dyDescent="0.3">
      <c r="A2989" t="s">
        <v>6074</v>
      </c>
      <c r="B2989" s="2">
        <v>45245</v>
      </c>
      <c r="C2989" s="2">
        <v>45245</v>
      </c>
      <c r="D2989" s="2"/>
      <c r="E2989" t="s">
        <v>951</v>
      </c>
      <c r="F2989" t="s">
        <v>952</v>
      </c>
      <c r="G2989" t="s">
        <v>942</v>
      </c>
      <c r="H2989" t="s">
        <v>951</v>
      </c>
      <c r="I2989" t="s">
        <v>1420</v>
      </c>
      <c r="J2989">
        <v>100314793</v>
      </c>
      <c r="K2989" t="s">
        <v>1028</v>
      </c>
      <c r="L2989">
        <v>1</v>
      </c>
      <c r="M2989" t="s">
        <v>77</v>
      </c>
      <c r="N2989">
        <v>21.86</v>
      </c>
      <c r="O2989">
        <v>21.03</v>
      </c>
      <c r="P2989" t="s">
        <v>78</v>
      </c>
      <c r="Q2989" s="94">
        <v>45281.636111111111</v>
      </c>
      <c r="R2989">
        <v>21.86</v>
      </c>
      <c r="S2989">
        <v>21.03</v>
      </c>
      <c r="T2989" t="str">
        <f>VLOOKUP(E2989,zamiana!A:B,2,0)</f>
        <v>ALSTOM (ex. BT) CZL</v>
      </c>
    </row>
    <row r="2990" spans="1:20" x14ac:dyDescent="0.3">
      <c r="A2990" t="s">
        <v>6074</v>
      </c>
      <c r="B2990" s="2">
        <v>45245</v>
      </c>
      <c r="C2990" s="2">
        <v>45245</v>
      </c>
      <c r="D2990" s="2"/>
      <c r="E2990" t="s">
        <v>951</v>
      </c>
      <c r="F2990" t="s">
        <v>952</v>
      </c>
      <c r="G2990" t="s">
        <v>942</v>
      </c>
      <c r="H2990" t="s">
        <v>951</v>
      </c>
      <c r="I2990" t="s">
        <v>1420</v>
      </c>
      <c r="J2990">
        <v>100314793</v>
      </c>
      <c r="K2990" t="s">
        <v>1028</v>
      </c>
      <c r="L2990">
        <v>1</v>
      </c>
      <c r="M2990" t="s">
        <v>77</v>
      </c>
      <c r="N2990">
        <v>21.86</v>
      </c>
      <c r="O2990">
        <v>21.03</v>
      </c>
      <c r="P2990" t="s">
        <v>78</v>
      </c>
      <c r="Q2990" s="94">
        <v>45281.636111111111</v>
      </c>
      <c r="R2990">
        <v>21.86</v>
      </c>
      <c r="S2990">
        <v>21.03</v>
      </c>
      <c r="T2990" t="str">
        <f>VLOOKUP(E2990,zamiana!A:B,2,0)</f>
        <v>ALSTOM (ex. BT) CZL</v>
      </c>
    </row>
    <row r="2991" spans="1:20" x14ac:dyDescent="0.3">
      <c r="A2991" t="s">
        <v>6074</v>
      </c>
      <c r="B2991" s="2">
        <v>45245</v>
      </c>
      <c r="C2991" s="2">
        <v>45245</v>
      </c>
      <c r="D2991" s="2"/>
      <c r="E2991" t="s">
        <v>951</v>
      </c>
      <c r="F2991" t="s">
        <v>952</v>
      </c>
      <c r="G2991" t="s">
        <v>942</v>
      </c>
      <c r="H2991" t="s">
        <v>951</v>
      </c>
      <c r="I2991" t="s">
        <v>1420</v>
      </c>
      <c r="J2991">
        <v>100314793</v>
      </c>
      <c r="K2991" t="s">
        <v>1028</v>
      </c>
      <c r="L2991">
        <v>1</v>
      </c>
      <c r="M2991" t="s">
        <v>77</v>
      </c>
      <c r="N2991">
        <v>21.86</v>
      </c>
      <c r="O2991">
        <v>21.03</v>
      </c>
      <c r="P2991" t="s">
        <v>78</v>
      </c>
      <c r="Q2991" s="94">
        <v>45281.636111111111</v>
      </c>
      <c r="R2991">
        <v>21.86</v>
      </c>
      <c r="S2991">
        <v>21.03</v>
      </c>
      <c r="T2991" t="str">
        <f>VLOOKUP(E2991,zamiana!A:B,2,0)</f>
        <v>ALSTOM (ex. BT) CZL</v>
      </c>
    </row>
    <row r="2992" spans="1:20" x14ac:dyDescent="0.3">
      <c r="A2992" t="s">
        <v>6074</v>
      </c>
      <c r="B2992" s="2">
        <v>45245</v>
      </c>
      <c r="C2992" s="2">
        <v>45245</v>
      </c>
      <c r="D2992" s="2"/>
      <c r="E2992" t="s">
        <v>951</v>
      </c>
      <c r="F2992" t="s">
        <v>952</v>
      </c>
      <c r="G2992" t="s">
        <v>942</v>
      </c>
      <c r="H2992" t="s">
        <v>951</v>
      </c>
      <c r="I2992" t="s">
        <v>1420</v>
      </c>
      <c r="J2992">
        <v>100314793</v>
      </c>
      <c r="K2992" t="s">
        <v>1028</v>
      </c>
      <c r="L2992">
        <v>1</v>
      </c>
      <c r="M2992" t="s">
        <v>77</v>
      </c>
      <c r="N2992">
        <v>21.86</v>
      </c>
      <c r="O2992">
        <v>21.03</v>
      </c>
      <c r="P2992" t="s">
        <v>78</v>
      </c>
      <c r="Q2992" s="94">
        <v>45281.636111111111</v>
      </c>
      <c r="R2992">
        <v>21.86</v>
      </c>
      <c r="S2992">
        <v>21.03</v>
      </c>
      <c r="T2992" t="str">
        <f>VLOOKUP(E2992,zamiana!A:B,2,0)</f>
        <v>ALSTOM (ex. BT) CZL</v>
      </c>
    </row>
    <row r="2993" spans="1:20" x14ac:dyDescent="0.3">
      <c r="A2993" t="s">
        <v>6074</v>
      </c>
      <c r="B2993" s="2">
        <v>45245</v>
      </c>
      <c r="C2993" s="2">
        <v>45245</v>
      </c>
      <c r="D2993" s="2"/>
      <c r="E2993" t="s">
        <v>951</v>
      </c>
      <c r="F2993" t="s">
        <v>952</v>
      </c>
      <c r="G2993" t="s">
        <v>942</v>
      </c>
      <c r="H2993" t="s">
        <v>951</v>
      </c>
      <c r="I2993" t="s">
        <v>4063</v>
      </c>
      <c r="J2993">
        <v>100314735</v>
      </c>
      <c r="K2993" t="s">
        <v>1028</v>
      </c>
      <c r="L2993">
        <v>1</v>
      </c>
      <c r="M2993" t="s">
        <v>77</v>
      </c>
      <c r="N2993">
        <v>32.9</v>
      </c>
      <c r="O2993">
        <v>18.14</v>
      </c>
      <c r="P2993" t="s">
        <v>78</v>
      </c>
      <c r="Q2993" s="94">
        <v>45281.667361111111</v>
      </c>
      <c r="R2993">
        <v>32.9</v>
      </c>
      <c r="S2993">
        <v>18.14</v>
      </c>
      <c r="T2993" t="str">
        <f>VLOOKUP(E2993,zamiana!A:B,2,0)</f>
        <v>ALSTOM (ex. BT) CZL</v>
      </c>
    </row>
    <row r="2994" spans="1:20" x14ac:dyDescent="0.3">
      <c r="A2994" t="s">
        <v>6074</v>
      </c>
      <c r="B2994" s="2">
        <v>45245</v>
      </c>
      <c r="C2994" s="2">
        <v>45245</v>
      </c>
      <c r="D2994" s="2"/>
      <c r="E2994" t="s">
        <v>951</v>
      </c>
      <c r="F2994" t="s">
        <v>952</v>
      </c>
      <c r="G2994" t="s">
        <v>942</v>
      </c>
      <c r="H2994" t="s">
        <v>951</v>
      </c>
      <c r="I2994" t="s">
        <v>4063</v>
      </c>
      <c r="J2994">
        <v>100314735</v>
      </c>
      <c r="K2994" t="s">
        <v>1028</v>
      </c>
      <c r="L2994">
        <v>1</v>
      </c>
      <c r="M2994" t="s">
        <v>77</v>
      </c>
      <c r="N2994">
        <v>32.9</v>
      </c>
      <c r="O2994">
        <v>18.14</v>
      </c>
      <c r="P2994" t="s">
        <v>78</v>
      </c>
      <c r="Q2994" s="94">
        <v>45281.667361111111</v>
      </c>
      <c r="R2994">
        <v>32.9</v>
      </c>
      <c r="S2994">
        <v>18.14</v>
      </c>
      <c r="T2994" t="str">
        <f>VLOOKUP(E2994,zamiana!A:B,2,0)</f>
        <v>ALSTOM (ex. BT) CZL</v>
      </c>
    </row>
    <row r="2995" spans="1:20" x14ac:dyDescent="0.3">
      <c r="A2995" t="s">
        <v>6074</v>
      </c>
      <c r="B2995" s="2">
        <v>45245</v>
      </c>
      <c r="C2995" s="2">
        <v>45245</v>
      </c>
      <c r="D2995" s="2"/>
      <c r="E2995" t="s">
        <v>951</v>
      </c>
      <c r="F2995" t="s">
        <v>952</v>
      </c>
      <c r="G2995" t="s">
        <v>942</v>
      </c>
      <c r="H2995" t="s">
        <v>951</v>
      </c>
      <c r="I2995" t="s">
        <v>4063</v>
      </c>
      <c r="J2995">
        <v>100314735</v>
      </c>
      <c r="K2995" t="s">
        <v>1028</v>
      </c>
      <c r="L2995">
        <v>1</v>
      </c>
      <c r="M2995" t="s">
        <v>77</v>
      </c>
      <c r="N2995">
        <v>32.9</v>
      </c>
      <c r="O2995">
        <v>18.14</v>
      </c>
      <c r="P2995" t="s">
        <v>78</v>
      </c>
      <c r="Q2995" s="94">
        <v>45281.667361111111</v>
      </c>
      <c r="R2995">
        <v>32.9</v>
      </c>
      <c r="S2995">
        <v>18.14</v>
      </c>
      <c r="T2995" t="str">
        <f>VLOOKUP(E2995,zamiana!A:B,2,0)</f>
        <v>ALSTOM (ex. BT) CZL</v>
      </c>
    </row>
    <row r="2996" spans="1:20" x14ac:dyDescent="0.3">
      <c r="A2996" t="s">
        <v>6074</v>
      </c>
      <c r="B2996" s="2">
        <v>45245</v>
      </c>
      <c r="C2996" s="2">
        <v>45245</v>
      </c>
      <c r="D2996" s="2"/>
      <c r="E2996" t="s">
        <v>951</v>
      </c>
      <c r="F2996" t="s">
        <v>952</v>
      </c>
      <c r="G2996" t="s">
        <v>942</v>
      </c>
      <c r="H2996" t="s">
        <v>951</v>
      </c>
      <c r="I2996" t="s">
        <v>4063</v>
      </c>
      <c r="J2996">
        <v>100314735</v>
      </c>
      <c r="K2996" t="s">
        <v>1028</v>
      </c>
      <c r="L2996">
        <v>1</v>
      </c>
      <c r="M2996" t="s">
        <v>77</v>
      </c>
      <c r="N2996">
        <v>32.9</v>
      </c>
      <c r="O2996">
        <v>18.14</v>
      </c>
      <c r="P2996" t="s">
        <v>78</v>
      </c>
      <c r="Q2996" s="94">
        <v>45281.667361111111</v>
      </c>
      <c r="R2996">
        <v>32.9</v>
      </c>
      <c r="S2996">
        <v>18.14</v>
      </c>
      <c r="T2996" t="str">
        <f>VLOOKUP(E2996,zamiana!A:B,2,0)</f>
        <v>ALSTOM (ex. BT) CZL</v>
      </c>
    </row>
    <row r="2997" spans="1:20" x14ac:dyDescent="0.3">
      <c r="A2997" t="s">
        <v>6074</v>
      </c>
      <c r="B2997" s="2">
        <v>45245</v>
      </c>
      <c r="C2997" s="2">
        <v>45245</v>
      </c>
      <c r="D2997" s="2"/>
      <c r="E2997" t="s">
        <v>951</v>
      </c>
      <c r="F2997" t="s">
        <v>952</v>
      </c>
      <c r="G2997" t="s">
        <v>942</v>
      </c>
      <c r="H2997" t="s">
        <v>951</v>
      </c>
      <c r="I2997" t="s">
        <v>1889</v>
      </c>
      <c r="J2997">
        <v>100314733</v>
      </c>
      <c r="K2997" t="s">
        <v>1028</v>
      </c>
      <c r="L2997">
        <v>1</v>
      </c>
      <c r="M2997" t="s">
        <v>77</v>
      </c>
      <c r="N2997">
        <v>253.5</v>
      </c>
      <c r="O2997">
        <v>187.75</v>
      </c>
      <c r="P2997" t="s">
        <v>78</v>
      </c>
      <c r="Q2997" s="94">
        <v>45281.62777777778</v>
      </c>
      <c r="R2997">
        <v>253.5</v>
      </c>
      <c r="S2997">
        <v>187.75</v>
      </c>
      <c r="T2997" t="str">
        <f>VLOOKUP(E2997,zamiana!A:B,2,0)</f>
        <v>ALSTOM (ex. BT) CZL</v>
      </c>
    </row>
    <row r="2998" spans="1:20" x14ac:dyDescent="0.3">
      <c r="A2998" t="s">
        <v>6074</v>
      </c>
      <c r="B2998" s="2">
        <v>45245</v>
      </c>
      <c r="C2998" s="2">
        <v>45245</v>
      </c>
      <c r="D2998" s="2"/>
      <c r="E2998" t="s">
        <v>951</v>
      </c>
      <c r="F2998" t="s">
        <v>952</v>
      </c>
      <c r="G2998" t="s">
        <v>942</v>
      </c>
      <c r="H2998" t="s">
        <v>951</v>
      </c>
      <c r="I2998" t="s">
        <v>1889</v>
      </c>
      <c r="J2998">
        <v>100314733</v>
      </c>
      <c r="K2998" t="s">
        <v>1028</v>
      </c>
      <c r="L2998">
        <v>1</v>
      </c>
      <c r="M2998" t="s">
        <v>77</v>
      </c>
      <c r="N2998">
        <v>253.5</v>
      </c>
      <c r="O2998">
        <v>187.75</v>
      </c>
      <c r="P2998" t="s">
        <v>78</v>
      </c>
      <c r="Q2998" s="94">
        <v>45281.62777777778</v>
      </c>
      <c r="R2998">
        <v>253.5</v>
      </c>
      <c r="S2998">
        <v>187.75</v>
      </c>
      <c r="T2998" t="str">
        <f>VLOOKUP(E2998,zamiana!A:B,2,0)</f>
        <v>ALSTOM (ex. BT) CZL</v>
      </c>
    </row>
    <row r="2999" spans="1:20" x14ac:dyDescent="0.3">
      <c r="A2999" t="s">
        <v>6074</v>
      </c>
      <c r="B2999" s="2">
        <v>45245</v>
      </c>
      <c r="C2999" s="2">
        <v>45245</v>
      </c>
      <c r="D2999" s="2"/>
      <c r="E2999" t="s">
        <v>951</v>
      </c>
      <c r="F2999" t="s">
        <v>952</v>
      </c>
      <c r="G2999" t="s">
        <v>942</v>
      </c>
      <c r="H2999" t="s">
        <v>951</v>
      </c>
      <c r="I2999" t="s">
        <v>1889</v>
      </c>
      <c r="J2999">
        <v>100314733</v>
      </c>
      <c r="K2999" t="s">
        <v>1028</v>
      </c>
      <c r="L2999">
        <v>1</v>
      </c>
      <c r="M2999" t="s">
        <v>77</v>
      </c>
      <c r="N2999">
        <v>253.5</v>
      </c>
      <c r="O2999">
        <v>187.75</v>
      </c>
      <c r="P2999" t="s">
        <v>78</v>
      </c>
      <c r="Q2999" s="94">
        <v>45281.62777777778</v>
      </c>
      <c r="R2999">
        <v>253.5</v>
      </c>
      <c r="S2999">
        <v>187.75</v>
      </c>
      <c r="T2999" t="str">
        <f>VLOOKUP(E2999,zamiana!A:B,2,0)</f>
        <v>ALSTOM (ex. BT) CZL</v>
      </c>
    </row>
    <row r="3000" spans="1:20" x14ac:dyDescent="0.3">
      <c r="A3000" t="s">
        <v>6074</v>
      </c>
      <c r="B3000" s="2">
        <v>45245</v>
      </c>
      <c r="C3000" s="2">
        <v>45245</v>
      </c>
      <c r="D3000" s="2"/>
      <c r="E3000" t="s">
        <v>951</v>
      </c>
      <c r="F3000" t="s">
        <v>952</v>
      </c>
      <c r="G3000" t="s">
        <v>942</v>
      </c>
      <c r="H3000" t="s">
        <v>951</v>
      </c>
      <c r="I3000" t="s">
        <v>1889</v>
      </c>
      <c r="J3000">
        <v>100314733</v>
      </c>
      <c r="K3000" t="s">
        <v>1028</v>
      </c>
      <c r="L3000">
        <v>1</v>
      </c>
      <c r="M3000" t="s">
        <v>77</v>
      </c>
      <c r="N3000">
        <v>253.5</v>
      </c>
      <c r="O3000">
        <v>187.75</v>
      </c>
      <c r="P3000" t="s">
        <v>78</v>
      </c>
      <c r="Q3000" s="94">
        <v>45281.62777777778</v>
      </c>
      <c r="R3000">
        <v>253.5</v>
      </c>
      <c r="S3000">
        <v>187.75</v>
      </c>
      <c r="T3000" t="str">
        <f>VLOOKUP(E3000,zamiana!A:B,2,0)</f>
        <v>ALSTOM (ex. BT) CZL</v>
      </c>
    </row>
    <row r="3001" spans="1:20" x14ac:dyDescent="0.3">
      <c r="A3001" t="s">
        <v>6074</v>
      </c>
      <c r="B3001" s="2">
        <v>45245</v>
      </c>
      <c r="C3001" s="2">
        <v>45245</v>
      </c>
      <c r="D3001" s="2"/>
      <c r="E3001" t="s">
        <v>951</v>
      </c>
      <c r="F3001" t="s">
        <v>952</v>
      </c>
      <c r="G3001" t="s">
        <v>942</v>
      </c>
      <c r="H3001" t="s">
        <v>951</v>
      </c>
      <c r="I3001" t="s">
        <v>1056</v>
      </c>
      <c r="J3001">
        <v>100313338</v>
      </c>
      <c r="K3001" t="s">
        <v>1028</v>
      </c>
      <c r="L3001">
        <v>2</v>
      </c>
      <c r="M3001" t="s">
        <v>77</v>
      </c>
      <c r="N3001">
        <v>8.8800000000000008</v>
      </c>
      <c r="O3001">
        <v>9.81</v>
      </c>
      <c r="P3001" t="s">
        <v>78</v>
      </c>
      <c r="Q3001" s="94">
        <v>45281.636111111111</v>
      </c>
      <c r="R3001">
        <v>17.760000000000002</v>
      </c>
      <c r="S3001">
        <v>19.62</v>
      </c>
      <c r="T3001" t="str">
        <f>VLOOKUP(E3001,zamiana!A:B,2,0)</f>
        <v>ALSTOM (ex. BT) CZL</v>
      </c>
    </row>
    <row r="3002" spans="1:20" x14ac:dyDescent="0.3">
      <c r="A3002" t="s">
        <v>6074</v>
      </c>
      <c r="B3002" s="2">
        <v>45245</v>
      </c>
      <c r="C3002" s="2">
        <v>45245</v>
      </c>
      <c r="D3002" s="2"/>
      <c r="E3002" t="s">
        <v>951</v>
      </c>
      <c r="F3002" t="s">
        <v>952</v>
      </c>
      <c r="G3002" t="s">
        <v>942</v>
      </c>
      <c r="H3002" t="s">
        <v>951</v>
      </c>
      <c r="I3002" t="s">
        <v>1056</v>
      </c>
      <c r="J3002">
        <v>100313338</v>
      </c>
      <c r="K3002" t="s">
        <v>1028</v>
      </c>
      <c r="L3002">
        <v>2</v>
      </c>
      <c r="M3002" t="s">
        <v>77</v>
      </c>
      <c r="N3002">
        <v>8.8800000000000008</v>
      </c>
      <c r="O3002">
        <v>9.81</v>
      </c>
      <c r="P3002" t="s">
        <v>78</v>
      </c>
      <c r="Q3002" s="94">
        <v>45281.636111111111</v>
      </c>
      <c r="R3002">
        <v>17.760000000000002</v>
      </c>
      <c r="S3002">
        <v>19.62</v>
      </c>
      <c r="T3002" t="str">
        <f>VLOOKUP(E3002,zamiana!A:B,2,0)</f>
        <v>ALSTOM (ex. BT) CZL</v>
      </c>
    </row>
    <row r="3003" spans="1:20" x14ac:dyDescent="0.3">
      <c r="A3003" t="s">
        <v>6074</v>
      </c>
      <c r="B3003" s="2">
        <v>45245</v>
      </c>
      <c r="C3003" s="2">
        <v>45245</v>
      </c>
      <c r="D3003" s="2"/>
      <c r="E3003" t="s">
        <v>951</v>
      </c>
      <c r="F3003" t="s">
        <v>952</v>
      </c>
      <c r="G3003" t="s">
        <v>942</v>
      </c>
      <c r="H3003" t="s">
        <v>951</v>
      </c>
      <c r="I3003" t="s">
        <v>1056</v>
      </c>
      <c r="J3003">
        <v>100313338</v>
      </c>
      <c r="K3003" t="s">
        <v>1028</v>
      </c>
      <c r="L3003">
        <v>2</v>
      </c>
      <c r="M3003" t="s">
        <v>77</v>
      </c>
      <c r="N3003">
        <v>8.8800000000000008</v>
      </c>
      <c r="O3003">
        <v>9.81</v>
      </c>
      <c r="P3003" t="s">
        <v>78</v>
      </c>
      <c r="Q3003" s="94">
        <v>45281.636111111111</v>
      </c>
      <c r="R3003">
        <v>17.760000000000002</v>
      </c>
      <c r="S3003">
        <v>19.62</v>
      </c>
      <c r="T3003" t="str">
        <f>VLOOKUP(E3003,zamiana!A:B,2,0)</f>
        <v>ALSTOM (ex. BT) CZL</v>
      </c>
    </row>
    <row r="3004" spans="1:20" x14ac:dyDescent="0.3">
      <c r="A3004" t="s">
        <v>6074</v>
      </c>
      <c r="B3004" s="2">
        <v>45245</v>
      </c>
      <c r="C3004" s="2">
        <v>45245</v>
      </c>
      <c r="D3004" s="2"/>
      <c r="E3004" t="s">
        <v>951</v>
      </c>
      <c r="F3004" t="s">
        <v>952</v>
      </c>
      <c r="G3004" t="s">
        <v>942</v>
      </c>
      <c r="H3004" t="s">
        <v>951</v>
      </c>
      <c r="I3004" t="s">
        <v>1056</v>
      </c>
      <c r="J3004">
        <v>100313338</v>
      </c>
      <c r="K3004" t="s">
        <v>1028</v>
      </c>
      <c r="L3004">
        <v>2</v>
      </c>
      <c r="M3004" t="s">
        <v>77</v>
      </c>
      <c r="N3004">
        <v>8.8800000000000008</v>
      </c>
      <c r="O3004">
        <v>9.81</v>
      </c>
      <c r="P3004" t="s">
        <v>78</v>
      </c>
      <c r="Q3004" s="94">
        <v>45281.636111111111</v>
      </c>
      <c r="R3004">
        <v>17.760000000000002</v>
      </c>
      <c r="S3004">
        <v>19.62</v>
      </c>
      <c r="T3004" t="str">
        <f>VLOOKUP(E3004,zamiana!A:B,2,0)</f>
        <v>ALSTOM (ex. BT) CZL</v>
      </c>
    </row>
    <row r="3005" spans="1:20" x14ac:dyDescent="0.3">
      <c r="A3005" t="s">
        <v>6074</v>
      </c>
      <c r="B3005" s="2">
        <v>45245</v>
      </c>
      <c r="C3005" s="2">
        <v>45245</v>
      </c>
      <c r="D3005" s="2"/>
      <c r="E3005" t="s">
        <v>951</v>
      </c>
      <c r="F3005" t="s">
        <v>952</v>
      </c>
      <c r="G3005" t="s">
        <v>942</v>
      </c>
      <c r="H3005" t="s">
        <v>951</v>
      </c>
      <c r="I3005" t="s">
        <v>1512</v>
      </c>
      <c r="J3005">
        <v>100307966</v>
      </c>
      <c r="K3005" t="s">
        <v>1028</v>
      </c>
      <c r="L3005">
        <v>1</v>
      </c>
      <c r="M3005" t="s">
        <v>77</v>
      </c>
      <c r="N3005">
        <v>26.01</v>
      </c>
      <c r="O3005">
        <v>23.01</v>
      </c>
      <c r="P3005" t="s">
        <v>78</v>
      </c>
      <c r="Q3005" s="94">
        <v>45281.636111111111</v>
      </c>
      <c r="R3005">
        <v>26.01</v>
      </c>
      <c r="S3005">
        <v>23.01</v>
      </c>
      <c r="T3005" t="str">
        <f>VLOOKUP(E3005,zamiana!A:B,2,0)</f>
        <v>ALSTOM (ex. BT) CZL</v>
      </c>
    </row>
    <row r="3006" spans="1:20" x14ac:dyDescent="0.3">
      <c r="A3006" t="s">
        <v>6074</v>
      </c>
      <c r="B3006" s="2">
        <v>45245</v>
      </c>
      <c r="C3006" s="2">
        <v>45245</v>
      </c>
      <c r="D3006" s="2"/>
      <c r="E3006" t="s">
        <v>951</v>
      </c>
      <c r="F3006" t="s">
        <v>952</v>
      </c>
      <c r="G3006" t="s">
        <v>942</v>
      </c>
      <c r="H3006" t="s">
        <v>951</v>
      </c>
      <c r="I3006" t="s">
        <v>1512</v>
      </c>
      <c r="J3006">
        <v>100307966</v>
      </c>
      <c r="K3006" t="s">
        <v>1028</v>
      </c>
      <c r="L3006">
        <v>1</v>
      </c>
      <c r="M3006" t="s">
        <v>77</v>
      </c>
      <c r="N3006">
        <v>26.01</v>
      </c>
      <c r="O3006">
        <v>23.01</v>
      </c>
      <c r="P3006" t="s">
        <v>78</v>
      </c>
      <c r="Q3006" s="94">
        <v>45281.636111111111</v>
      </c>
      <c r="R3006">
        <v>26.01</v>
      </c>
      <c r="S3006">
        <v>23.01</v>
      </c>
      <c r="T3006" t="str">
        <f>VLOOKUP(E3006,zamiana!A:B,2,0)</f>
        <v>ALSTOM (ex. BT) CZL</v>
      </c>
    </row>
    <row r="3007" spans="1:20" x14ac:dyDescent="0.3">
      <c r="A3007" t="s">
        <v>6074</v>
      </c>
      <c r="B3007" s="2">
        <v>45245</v>
      </c>
      <c r="C3007" s="2">
        <v>45245</v>
      </c>
      <c r="D3007" s="2"/>
      <c r="E3007" t="s">
        <v>951</v>
      </c>
      <c r="F3007" t="s">
        <v>952</v>
      </c>
      <c r="G3007" t="s">
        <v>942</v>
      </c>
      <c r="H3007" t="s">
        <v>951</v>
      </c>
      <c r="I3007" t="s">
        <v>1512</v>
      </c>
      <c r="J3007">
        <v>100307966</v>
      </c>
      <c r="K3007" t="s">
        <v>1028</v>
      </c>
      <c r="L3007">
        <v>1</v>
      </c>
      <c r="M3007" t="s">
        <v>77</v>
      </c>
      <c r="N3007">
        <v>26.01</v>
      </c>
      <c r="O3007">
        <v>23.01</v>
      </c>
      <c r="P3007" t="s">
        <v>78</v>
      </c>
      <c r="Q3007" s="94">
        <v>45281.636111111111</v>
      </c>
      <c r="R3007">
        <v>26.01</v>
      </c>
      <c r="S3007">
        <v>23.01</v>
      </c>
      <c r="T3007" t="str">
        <f>VLOOKUP(E3007,zamiana!A:B,2,0)</f>
        <v>ALSTOM (ex. BT) CZL</v>
      </c>
    </row>
    <row r="3008" spans="1:20" x14ac:dyDescent="0.3">
      <c r="A3008" t="s">
        <v>6074</v>
      </c>
      <c r="B3008" s="2">
        <v>45245</v>
      </c>
      <c r="C3008" s="2">
        <v>45245</v>
      </c>
      <c r="D3008" s="2"/>
      <c r="E3008" t="s">
        <v>951</v>
      </c>
      <c r="F3008" t="s">
        <v>952</v>
      </c>
      <c r="G3008" t="s">
        <v>942</v>
      </c>
      <c r="H3008" t="s">
        <v>951</v>
      </c>
      <c r="I3008" t="s">
        <v>1512</v>
      </c>
      <c r="J3008">
        <v>100307966</v>
      </c>
      <c r="K3008" t="s">
        <v>1028</v>
      </c>
      <c r="L3008">
        <v>1</v>
      </c>
      <c r="M3008" t="s">
        <v>77</v>
      </c>
      <c r="N3008">
        <v>26.01</v>
      </c>
      <c r="O3008">
        <v>23.01</v>
      </c>
      <c r="P3008" t="s">
        <v>78</v>
      </c>
      <c r="Q3008" s="94">
        <v>45281.636111111111</v>
      </c>
      <c r="R3008">
        <v>26.01</v>
      </c>
      <c r="S3008">
        <v>23.01</v>
      </c>
      <c r="T3008" t="str">
        <f>VLOOKUP(E3008,zamiana!A:B,2,0)</f>
        <v>ALSTOM (ex. BT) CZL</v>
      </c>
    </row>
    <row r="3009" spans="1:20" x14ac:dyDescent="0.3">
      <c r="A3009" t="s">
        <v>6074</v>
      </c>
      <c r="B3009" s="2">
        <v>45245</v>
      </c>
      <c r="C3009" s="2">
        <v>45245</v>
      </c>
      <c r="D3009" s="2"/>
      <c r="E3009" t="s">
        <v>951</v>
      </c>
      <c r="F3009" t="s">
        <v>952</v>
      </c>
      <c r="G3009" t="s">
        <v>942</v>
      </c>
      <c r="H3009" t="s">
        <v>951</v>
      </c>
      <c r="I3009" t="s">
        <v>1513</v>
      </c>
      <c r="J3009">
        <v>100307964</v>
      </c>
      <c r="K3009" t="s">
        <v>1028</v>
      </c>
      <c r="L3009">
        <v>1</v>
      </c>
      <c r="M3009" t="s">
        <v>77</v>
      </c>
      <c r="N3009">
        <v>27.16</v>
      </c>
      <c r="O3009">
        <v>22.88</v>
      </c>
      <c r="P3009" t="s">
        <v>78</v>
      </c>
      <c r="Q3009" s="94">
        <v>45281.636111111111</v>
      </c>
      <c r="R3009">
        <v>27.16</v>
      </c>
      <c r="S3009">
        <v>22.88</v>
      </c>
      <c r="T3009" t="str">
        <f>VLOOKUP(E3009,zamiana!A:B,2,0)</f>
        <v>ALSTOM (ex. BT) CZL</v>
      </c>
    </row>
    <row r="3010" spans="1:20" x14ac:dyDescent="0.3">
      <c r="A3010" t="s">
        <v>6074</v>
      </c>
      <c r="B3010" s="2">
        <v>45245</v>
      </c>
      <c r="C3010" s="2">
        <v>45245</v>
      </c>
      <c r="D3010" s="2"/>
      <c r="E3010" t="s">
        <v>951</v>
      </c>
      <c r="F3010" t="s">
        <v>952</v>
      </c>
      <c r="G3010" t="s">
        <v>942</v>
      </c>
      <c r="H3010" t="s">
        <v>951</v>
      </c>
      <c r="I3010" t="s">
        <v>1513</v>
      </c>
      <c r="J3010">
        <v>100307964</v>
      </c>
      <c r="K3010" t="s">
        <v>1028</v>
      </c>
      <c r="L3010">
        <v>1</v>
      </c>
      <c r="M3010" t="s">
        <v>77</v>
      </c>
      <c r="N3010">
        <v>27.16</v>
      </c>
      <c r="O3010">
        <v>22.88</v>
      </c>
      <c r="P3010" t="s">
        <v>78</v>
      </c>
      <c r="Q3010" s="94">
        <v>45281.636111111111</v>
      </c>
      <c r="R3010">
        <v>27.16</v>
      </c>
      <c r="S3010">
        <v>22.88</v>
      </c>
      <c r="T3010" t="str">
        <f>VLOOKUP(E3010,zamiana!A:B,2,0)</f>
        <v>ALSTOM (ex. BT) CZL</v>
      </c>
    </row>
    <row r="3011" spans="1:20" x14ac:dyDescent="0.3">
      <c r="A3011" t="s">
        <v>6074</v>
      </c>
      <c r="B3011" s="2">
        <v>45245</v>
      </c>
      <c r="C3011" s="2">
        <v>45245</v>
      </c>
      <c r="D3011" s="2"/>
      <c r="E3011" t="s">
        <v>951</v>
      </c>
      <c r="F3011" t="s">
        <v>952</v>
      </c>
      <c r="G3011" t="s">
        <v>942</v>
      </c>
      <c r="H3011" t="s">
        <v>951</v>
      </c>
      <c r="I3011" t="s">
        <v>1513</v>
      </c>
      <c r="J3011">
        <v>100307964</v>
      </c>
      <c r="K3011" t="s">
        <v>1028</v>
      </c>
      <c r="L3011">
        <v>1</v>
      </c>
      <c r="M3011" t="s">
        <v>77</v>
      </c>
      <c r="N3011">
        <v>27.16</v>
      </c>
      <c r="O3011">
        <v>22.88</v>
      </c>
      <c r="P3011" t="s">
        <v>78</v>
      </c>
      <c r="Q3011" s="94">
        <v>45281.636111111111</v>
      </c>
      <c r="R3011">
        <v>27.16</v>
      </c>
      <c r="S3011">
        <v>22.88</v>
      </c>
      <c r="T3011" t="str">
        <f>VLOOKUP(E3011,zamiana!A:B,2,0)</f>
        <v>ALSTOM (ex. BT) CZL</v>
      </c>
    </row>
    <row r="3012" spans="1:20" x14ac:dyDescent="0.3">
      <c r="A3012" t="s">
        <v>6074</v>
      </c>
      <c r="B3012" s="2">
        <v>45245</v>
      </c>
      <c r="C3012" s="2">
        <v>45245</v>
      </c>
      <c r="D3012" s="2"/>
      <c r="E3012" t="s">
        <v>951</v>
      </c>
      <c r="F3012" t="s">
        <v>952</v>
      </c>
      <c r="G3012" t="s">
        <v>942</v>
      </c>
      <c r="H3012" t="s">
        <v>951</v>
      </c>
      <c r="I3012" t="s">
        <v>1513</v>
      </c>
      <c r="J3012">
        <v>100307964</v>
      </c>
      <c r="K3012" t="s">
        <v>1028</v>
      </c>
      <c r="L3012">
        <v>1</v>
      </c>
      <c r="M3012" t="s">
        <v>77</v>
      </c>
      <c r="N3012">
        <v>27.16</v>
      </c>
      <c r="O3012">
        <v>22.88</v>
      </c>
      <c r="P3012" t="s">
        <v>78</v>
      </c>
      <c r="Q3012" s="94">
        <v>45281.636111111111</v>
      </c>
      <c r="R3012">
        <v>27.16</v>
      </c>
      <c r="S3012">
        <v>22.88</v>
      </c>
      <c r="T3012" t="str">
        <f>VLOOKUP(E3012,zamiana!A:B,2,0)</f>
        <v>ALSTOM (ex. BT) CZL</v>
      </c>
    </row>
    <row r="3013" spans="1:20" x14ac:dyDescent="0.3">
      <c r="A3013" t="s">
        <v>6074</v>
      </c>
      <c r="B3013" s="2">
        <v>45245</v>
      </c>
      <c r="C3013" s="2">
        <v>45245</v>
      </c>
      <c r="D3013" s="2"/>
      <c r="E3013" t="s">
        <v>951</v>
      </c>
      <c r="F3013" t="s">
        <v>952</v>
      </c>
      <c r="G3013" t="s">
        <v>942</v>
      </c>
      <c r="H3013" t="s">
        <v>951</v>
      </c>
      <c r="I3013" t="s">
        <v>1936</v>
      </c>
      <c r="J3013">
        <v>100307942</v>
      </c>
      <c r="K3013" t="s">
        <v>1028</v>
      </c>
      <c r="L3013">
        <v>7</v>
      </c>
      <c r="M3013" t="s">
        <v>77</v>
      </c>
      <c r="N3013">
        <v>685.06</v>
      </c>
      <c r="O3013">
        <v>614.79999999999995</v>
      </c>
      <c r="P3013" t="s">
        <v>78</v>
      </c>
      <c r="Q3013" s="94">
        <v>45281.665277777778</v>
      </c>
      <c r="R3013">
        <v>4795.42</v>
      </c>
      <c r="S3013">
        <v>4303.6000000000004</v>
      </c>
      <c r="T3013" t="str">
        <f>VLOOKUP(E3013,zamiana!A:B,2,0)</f>
        <v>ALSTOM (ex. BT) CZL</v>
      </c>
    </row>
    <row r="3014" spans="1:20" x14ac:dyDescent="0.3">
      <c r="A3014" t="s">
        <v>6074</v>
      </c>
      <c r="B3014" s="2">
        <v>45245</v>
      </c>
      <c r="C3014" s="2">
        <v>45245</v>
      </c>
      <c r="D3014" s="2"/>
      <c r="E3014" t="s">
        <v>951</v>
      </c>
      <c r="F3014" t="s">
        <v>952</v>
      </c>
      <c r="G3014" t="s">
        <v>942</v>
      </c>
      <c r="H3014" t="s">
        <v>951</v>
      </c>
      <c r="I3014" t="s">
        <v>1356</v>
      </c>
      <c r="J3014">
        <v>100307487</v>
      </c>
      <c r="K3014" t="s">
        <v>1028</v>
      </c>
      <c r="L3014">
        <v>1</v>
      </c>
      <c r="M3014" t="s">
        <v>77</v>
      </c>
      <c r="N3014">
        <v>21.9</v>
      </c>
      <c r="O3014">
        <v>18.98</v>
      </c>
      <c r="P3014" t="s">
        <v>78</v>
      </c>
      <c r="Q3014" s="94">
        <v>45281.636111111111</v>
      </c>
      <c r="R3014">
        <v>21.9</v>
      </c>
      <c r="S3014">
        <v>18.98</v>
      </c>
      <c r="T3014" t="str">
        <f>VLOOKUP(E3014,zamiana!A:B,2,0)</f>
        <v>ALSTOM (ex. BT) CZL</v>
      </c>
    </row>
    <row r="3015" spans="1:20" x14ac:dyDescent="0.3">
      <c r="A3015" t="s">
        <v>6074</v>
      </c>
      <c r="B3015" s="2">
        <v>45245</v>
      </c>
      <c r="C3015" s="2">
        <v>45245</v>
      </c>
      <c r="D3015" s="2"/>
      <c r="E3015" t="s">
        <v>951</v>
      </c>
      <c r="F3015" t="s">
        <v>952</v>
      </c>
      <c r="G3015" t="s">
        <v>942</v>
      </c>
      <c r="H3015" t="s">
        <v>951</v>
      </c>
      <c r="I3015" t="s">
        <v>1356</v>
      </c>
      <c r="J3015">
        <v>100307487</v>
      </c>
      <c r="K3015" t="s">
        <v>1028</v>
      </c>
      <c r="L3015">
        <v>1</v>
      </c>
      <c r="M3015" t="s">
        <v>77</v>
      </c>
      <c r="N3015">
        <v>21.9</v>
      </c>
      <c r="O3015">
        <v>18.98</v>
      </c>
      <c r="P3015" t="s">
        <v>78</v>
      </c>
      <c r="Q3015" s="94">
        <v>45281.636111111111</v>
      </c>
      <c r="R3015">
        <v>21.9</v>
      </c>
      <c r="S3015">
        <v>18.98</v>
      </c>
      <c r="T3015" t="str">
        <f>VLOOKUP(E3015,zamiana!A:B,2,0)</f>
        <v>ALSTOM (ex. BT) CZL</v>
      </c>
    </row>
    <row r="3016" spans="1:20" x14ac:dyDescent="0.3">
      <c r="A3016" t="s">
        <v>6074</v>
      </c>
      <c r="B3016" s="2">
        <v>45245</v>
      </c>
      <c r="C3016" s="2">
        <v>45245</v>
      </c>
      <c r="D3016" s="2"/>
      <c r="E3016" t="s">
        <v>951</v>
      </c>
      <c r="F3016" t="s">
        <v>952</v>
      </c>
      <c r="G3016" t="s">
        <v>942</v>
      </c>
      <c r="H3016" t="s">
        <v>951</v>
      </c>
      <c r="I3016" t="s">
        <v>1356</v>
      </c>
      <c r="J3016">
        <v>100307487</v>
      </c>
      <c r="K3016" t="s">
        <v>1028</v>
      </c>
      <c r="L3016">
        <v>1</v>
      </c>
      <c r="M3016" t="s">
        <v>77</v>
      </c>
      <c r="N3016">
        <v>21.9</v>
      </c>
      <c r="O3016">
        <v>18.98</v>
      </c>
      <c r="P3016" t="s">
        <v>78</v>
      </c>
      <c r="Q3016" s="94">
        <v>45281.636111111111</v>
      </c>
      <c r="R3016">
        <v>21.9</v>
      </c>
      <c r="S3016">
        <v>18.98</v>
      </c>
      <c r="T3016" t="str">
        <f>VLOOKUP(E3016,zamiana!A:B,2,0)</f>
        <v>ALSTOM (ex. BT) CZL</v>
      </c>
    </row>
    <row r="3017" spans="1:20" x14ac:dyDescent="0.3">
      <c r="A3017" t="s">
        <v>6074</v>
      </c>
      <c r="B3017" s="2">
        <v>45245</v>
      </c>
      <c r="C3017" s="2">
        <v>45245</v>
      </c>
      <c r="D3017" s="2"/>
      <c r="E3017" t="s">
        <v>951</v>
      </c>
      <c r="F3017" t="s">
        <v>952</v>
      </c>
      <c r="G3017" t="s">
        <v>942</v>
      </c>
      <c r="H3017" t="s">
        <v>951</v>
      </c>
      <c r="I3017" t="s">
        <v>1356</v>
      </c>
      <c r="J3017">
        <v>100307487</v>
      </c>
      <c r="K3017" t="s">
        <v>1028</v>
      </c>
      <c r="L3017">
        <v>1</v>
      </c>
      <c r="M3017" t="s">
        <v>77</v>
      </c>
      <c r="N3017">
        <v>21.9</v>
      </c>
      <c r="O3017">
        <v>18.98</v>
      </c>
      <c r="P3017" t="s">
        <v>78</v>
      </c>
      <c r="Q3017" s="94">
        <v>45281.636111111111</v>
      </c>
      <c r="R3017">
        <v>21.9</v>
      </c>
      <c r="S3017">
        <v>18.98</v>
      </c>
      <c r="T3017" t="str">
        <f>VLOOKUP(E3017,zamiana!A:B,2,0)</f>
        <v>ALSTOM (ex. BT) CZL</v>
      </c>
    </row>
    <row r="3018" spans="1:20" x14ac:dyDescent="0.3">
      <c r="A3018" t="s">
        <v>6074</v>
      </c>
      <c r="B3018" s="2">
        <v>45245</v>
      </c>
      <c r="C3018" s="2">
        <v>45245</v>
      </c>
      <c r="D3018" s="2"/>
      <c r="E3018" t="s">
        <v>951</v>
      </c>
      <c r="F3018" t="s">
        <v>952</v>
      </c>
      <c r="G3018" t="s">
        <v>942</v>
      </c>
      <c r="H3018" t="s">
        <v>951</v>
      </c>
      <c r="I3018" t="s">
        <v>1356</v>
      </c>
      <c r="J3018">
        <v>100307487</v>
      </c>
      <c r="K3018" t="s">
        <v>1028</v>
      </c>
      <c r="L3018">
        <v>1</v>
      </c>
      <c r="M3018" t="s">
        <v>77</v>
      </c>
      <c r="N3018">
        <v>21.9</v>
      </c>
      <c r="O3018">
        <v>18.98</v>
      </c>
      <c r="P3018" t="s">
        <v>78</v>
      </c>
      <c r="Q3018" s="94">
        <v>45281.636111111111</v>
      </c>
      <c r="R3018">
        <v>21.9</v>
      </c>
      <c r="S3018">
        <v>18.98</v>
      </c>
      <c r="T3018" t="str">
        <f>VLOOKUP(E3018,zamiana!A:B,2,0)</f>
        <v>ALSTOM (ex. BT) CZL</v>
      </c>
    </row>
    <row r="3019" spans="1:20" x14ac:dyDescent="0.3">
      <c r="A3019" t="s">
        <v>6074</v>
      </c>
      <c r="B3019" s="2">
        <v>45245</v>
      </c>
      <c r="C3019" s="2">
        <v>45245</v>
      </c>
      <c r="D3019" s="2"/>
      <c r="E3019" t="s">
        <v>951</v>
      </c>
      <c r="F3019" t="s">
        <v>952</v>
      </c>
      <c r="G3019" t="s">
        <v>942</v>
      </c>
      <c r="H3019" t="s">
        <v>951</v>
      </c>
      <c r="I3019" t="s">
        <v>1356</v>
      </c>
      <c r="J3019">
        <v>100307487</v>
      </c>
      <c r="K3019" t="s">
        <v>1028</v>
      </c>
      <c r="L3019">
        <v>1</v>
      </c>
      <c r="M3019" t="s">
        <v>77</v>
      </c>
      <c r="N3019">
        <v>21.9</v>
      </c>
      <c r="O3019">
        <v>18.98</v>
      </c>
      <c r="P3019" t="s">
        <v>78</v>
      </c>
      <c r="Q3019" s="94">
        <v>45281.636111111111</v>
      </c>
      <c r="R3019">
        <v>21.9</v>
      </c>
      <c r="S3019">
        <v>18.98</v>
      </c>
      <c r="T3019" t="str">
        <f>VLOOKUP(E3019,zamiana!A:B,2,0)</f>
        <v>ALSTOM (ex. BT) CZL</v>
      </c>
    </row>
    <row r="3020" spans="1:20" x14ac:dyDescent="0.3">
      <c r="A3020" t="s">
        <v>6074</v>
      </c>
      <c r="B3020" s="2">
        <v>45245</v>
      </c>
      <c r="C3020" s="2">
        <v>45245</v>
      </c>
      <c r="D3020" s="2"/>
      <c r="E3020" t="s">
        <v>951</v>
      </c>
      <c r="F3020" t="s">
        <v>952</v>
      </c>
      <c r="G3020" t="s">
        <v>942</v>
      </c>
      <c r="H3020" t="s">
        <v>951</v>
      </c>
      <c r="I3020" t="s">
        <v>1356</v>
      </c>
      <c r="J3020">
        <v>100307487</v>
      </c>
      <c r="K3020" t="s">
        <v>1028</v>
      </c>
      <c r="L3020">
        <v>1</v>
      </c>
      <c r="M3020" t="s">
        <v>77</v>
      </c>
      <c r="N3020">
        <v>21.9</v>
      </c>
      <c r="O3020">
        <v>18.98</v>
      </c>
      <c r="P3020" t="s">
        <v>78</v>
      </c>
      <c r="Q3020" s="94">
        <v>45281.636111111111</v>
      </c>
      <c r="R3020">
        <v>21.9</v>
      </c>
      <c r="S3020">
        <v>18.98</v>
      </c>
      <c r="T3020" t="str">
        <f>VLOOKUP(E3020,zamiana!A:B,2,0)</f>
        <v>ALSTOM (ex. BT) CZL</v>
      </c>
    </row>
    <row r="3021" spans="1:20" x14ac:dyDescent="0.3">
      <c r="A3021" t="s">
        <v>6074</v>
      </c>
      <c r="B3021" s="2">
        <v>45245</v>
      </c>
      <c r="C3021" s="2">
        <v>45245</v>
      </c>
      <c r="D3021" s="2"/>
      <c r="E3021" t="s">
        <v>951</v>
      </c>
      <c r="F3021" t="s">
        <v>952</v>
      </c>
      <c r="G3021" t="s">
        <v>942</v>
      </c>
      <c r="H3021" t="s">
        <v>951</v>
      </c>
      <c r="I3021" t="s">
        <v>1356</v>
      </c>
      <c r="J3021">
        <v>100307487</v>
      </c>
      <c r="K3021" t="s">
        <v>1028</v>
      </c>
      <c r="L3021">
        <v>1</v>
      </c>
      <c r="M3021" t="s">
        <v>77</v>
      </c>
      <c r="N3021">
        <v>21.9</v>
      </c>
      <c r="O3021">
        <v>18.98</v>
      </c>
      <c r="P3021" t="s">
        <v>78</v>
      </c>
      <c r="Q3021" s="94">
        <v>45281.636111111111</v>
      </c>
      <c r="R3021">
        <v>21.9</v>
      </c>
      <c r="S3021">
        <v>18.98</v>
      </c>
      <c r="T3021" t="str">
        <f>VLOOKUP(E3021,zamiana!A:B,2,0)</f>
        <v>ALSTOM (ex. BT) CZL</v>
      </c>
    </row>
    <row r="3022" spans="1:20" x14ac:dyDescent="0.3">
      <c r="A3022" t="s">
        <v>6074</v>
      </c>
      <c r="B3022" s="2">
        <v>45245</v>
      </c>
      <c r="C3022" s="2">
        <v>45245</v>
      </c>
      <c r="D3022" s="2"/>
      <c r="E3022" t="s">
        <v>951</v>
      </c>
      <c r="F3022" t="s">
        <v>952</v>
      </c>
      <c r="G3022" t="s">
        <v>942</v>
      </c>
      <c r="H3022" t="s">
        <v>951</v>
      </c>
      <c r="I3022" t="s">
        <v>4056</v>
      </c>
      <c r="J3022">
        <v>100307442</v>
      </c>
      <c r="K3022" t="s">
        <v>1028</v>
      </c>
      <c r="L3022">
        <v>2</v>
      </c>
      <c r="M3022" t="s">
        <v>77</v>
      </c>
      <c r="N3022">
        <v>39.08</v>
      </c>
      <c r="O3022">
        <v>19.829999999999998</v>
      </c>
      <c r="P3022" t="s">
        <v>78</v>
      </c>
      <c r="Q3022" s="94">
        <v>45281.676388888889</v>
      </c>
      <c r="R3022">
        <v>78.16</v>
      </c>
      <c r="S3022">
        <v>39.659999999999997</v>
      </c>
      <c r="T3022" t="str">
        <f>VLOOKUP(E3022,zamiana!A:B,2,0)</f>
        <v>ALSTOM (ex. BT) CZL</v>
      </c>
    </row>
    <row r="3023" spans="1:20" x14ac:dyDescent="0.3">
      <c r="A3023" t="s">
        <v>6074</v>
      </c>
      <c r="B3023" s="2">
        <v>45245</v>
      </c>
      <c r="C3023" s="2">
        <v>45245</v>
      </c>
      <c r="D3023" s="2"/>
      <c r="E3023" t="s">
        <v>951</v>
      </c>
      <c r="F3023" t="s">
        <v>952</v>
      </c>
      <c r="G3023" t="s">
        <v>942</v>
      </c>
      <c r="H3023" t="s">
        <v>951</v>
      </c>
      <c r="I3023" t="s">
        <v>4056</v>
      </c>
      <c r="J3023">
        <v>100307442</v>
      </c>
      <c r="K3023" t="s">
        <v>1028</v>
      </c>
      <c r="L3023">
        <v>2</v>
      </c>
      <c r="M3023" t="s">
        <v>77</v>
      </c>
      <c r="N3023">
        <v>39.08</v>
      </c>
      <c r="O3023">
        <v>19.829999999999998</v>
      </c>
      <c r="P3023" t="s">
        <v>78</v>
      </c>
      <c r="Q3023" s="94">
        <v>45281.676388888889</v>
      </c>
      <c r="R3023">
        <v>78.16</v>
      </c>
      <c r="S3023">
        <v>39.659999999999997</v>
      </c>
      <c r="T3023" t="str">
        <f>VLOOKUP(E3023,zamiana!A:B,2,0)</f>
        <v>ALSTOM (ex. BT) CZL</v>
      </c>
    </row>
    <row r="3024" spans="1:20" x14ac:dyDescent="0.3">
      <c r="A3024" t="s">
        <v>6074</v>
      </c>
      <c r="B3024" s="2">
        <v>45245</v>
      </c>
      <c r="C3024" s="2">
        <v>45245</v>
      </c>
      <c r="D3024" s="2"/>
      <c r="E3024" t="s">
        <v>951</v>
      </c>
      <c r="F3024" t="s">
        <v>952</v>
      </c>
      <c r="G3024" t="s">
        <v>942</v>
      </c>
      <c r="H3024" t="s">
        <v>951</v>
      </c>
      <c r="I3024" t="s">
        <v>4055</v>
      </c>
      <c r="J3024">
        <v>100307441</v>
      </c>
      <c r="K3024" t="s">
        <v>1028</v>
      </c>
      <c r="L3024">
        <v>2</v>
      </c>
      <c r="M3024" t="s">
        <v>77</v>
      </c>
      <c r="N3024">
        <v>39.08</v>
      </c>
      <c r="O3024">
        <v>19.75</v>
      </c>
      <c r="P3024" t="s">
        <v>78</v>
      </c>
      <c r="Q3024" s="94">
        <v>45281.676388888889</v>
      </c>
      <c r="R3024">
        <v>78.16</v>
      </c>
      <c r="S3024">
        <v>39.5</v>
      </c>
      <c r="T3024" t="str">
        <f>VLOOKUP(E3024,zamiana!A:B,2,0)</f>
        <v>ALSTOM (ex. BT) CZL</v>
      </c>
    </row>
    <row r="3025" spans="1:20" x14ac:dyDescent="0.3">
      <c r="A3025" t="s">
        <v>6074</v>
      </c>
      <c r="B3025" s="2">
        <v>45245</v>
      </c>
      <c r="C3025" s="2">
        <v>45245</v>
      </c>
      <c r="D3025" s="2"/>
      <c r="E3025" t="s">
        <v>951</v>
      </c>
      <c r="F3025" t="s">
        <v>952</v>
      </c>
      <c r="G3025" t="s">
        <v>942</v>
      </c>
      <c r="H3025" t="s">
        <v>951</v>
      </c>
      <c r="I3025" t="s">
        <v>4055</v>
      </c>
      <c r="J3025">
        <v>100307441</v>
      </c>
      <c r="K3025" t="s">
        <v>1028</v>
      </c>
      <c r="L3025">
        <v>2</v>
      </c>
      <c r="M3025" t="s">
        <v>77</v>
      </c>
      <c r="N3025">
        <v>39.08</v>
      </c>
      <c r="O3025">
        <v>19.75</v>
      </c>
      <c r="P3025" t="s">
        <v>78</v>
      </c>
      <c r="Q3025" s="94">
        <v>45281.676388888889</v>
      </c>
      <c r="R3025">
        <v>78.16</v>
      </c>
      <c r="S3025">
        <v>39.5</v>
      </c>
      <c r="T3025" t="str">
        <f>VLOOKUP(E3025,zamiana!A:B,2,0)</f>
        <v>ALSTOM (ex. BT) CZL</v>
      </c>
    </row>
    <row r="3026" spans="1:20" x14ac:dyDescent="0.3">
      <c r="A3026" t="s">
        <v>6074</v>
      </c>
      <c r="B3026" s="2">
        <v>45245</v>
      </c>
      <c r="C3026" s="2">
        <v>45245</v>
      </c>
      <c r="D3026" s="2"/>
      <c r="E3026" t="s">
        <v>951</v>
      </c>
      <c r="F3026" t="s">
        <v>952</v>
      </c>
      <c r="G3026" t="s">
        <v>942</v>
      </c>
      <c r="H3026" t="s">
        <v>951</v>
      </c>
      <c r="I3026" t="s">
        <v>3175</v>
      </c>
      <c r="J3026">
        <v>100307440</v>
      </c>
      <c r="K3026" t="s">
        <v>1028</v>
      </c>
      <c r="L3026">
        <v>2</v>
      </c>
      <c r="M3026" t="s">
        <v>77</v>
      </c>
      <c r="N3026">
        <v>516.66</v>
      </c>
      <c r="O3026">
        <v>368.43</v>
      </c>
      <c r="P3026" t="s">
        <v>78</v>
      </c>
      <c r="Q3026" s="94">
        <v>45281.668055555558</v>
      </c>
      <c r="R3026">
        <v>1033.32</v>
      </c>
      <c r="S3026">
        <v>736.86</v>
      </c>
      <c r="T3026" t="str">
        <f>VLOOKUP(E3026,zamiana!A:B,2,0)</f>
        <v>ALSTOM (ex. BT) CZL</v>
      </c>
    </row>
    <row r="3027" spans="1:20" x14ac:dyDescent="0.3">
      <c r="A3027" t="s">
        <v>6074</v>
      </c>
      <c r="B3027" s="2">
        <v>45245</v>
      </c>
      <c r="C3027" s="2">
        <v>45245</v>
      </c>
      <c r="D3027" s="2"/>
      <c r="E3027" t="s">
        <v>951</v>
      </c>
      <c r="F3027" t="s">
        <v>952</v>
      </c>
      <c r="G3027" t="s">
        <v>942</v>
      </c>
      <c r="H3027" t="s">
        <v>951</v>
      </c>
      <c r="I3027" t="s">
        <v>3175</v>
      </c>
      <c r="J3027">
        <v>100307440</v>
      </c>
      <c r="K3027" t="s">
        <v>1028</v>
      </c>
      <c r="L3027">
        <v>2</v>
      </c>
      <c r="M3027" t="s">
        <v>77</v>
      </c>
      <c r="N3027">
        <v>516.66</v>
      </c>
      <c r="O3027">
        <v>368.43</v>
      </c>
      <c r="P3027" t="s">
        <v>78</v>
      </c>
      <c r="Q3027" s="94">
        <v>45281.668055555558</v>
      </c>
      <c r="R3027">
        <v>1033.32</v>
      </c>
      <c r="S3027">
        <v>736.86</v>
      </c>
      <c r="T3027" t="str">
        <f>VLOOKUP(E3027,zamiana!A:B,2,0)</f>
        <v>ALSTOM (ex. BT) CZL</v>
      </c>
    </row>
    <row r="3028" spans="1:20" x14ac:dyDescent="0.3">
      <c r="A3028" t="s">
        <v>6074</v>
      </c>
      <c r="B3028" s="2">
        <v>45245</v>
      </c>
      <c r="C3028" s="2">
        <v>45245</v>
      </c>
      <c r="D3028" s="2"/>
      <c r="E3028" t="s">
        <v>951</v>
      </c>
      <c r="F3028" t="s">
        <v>952</v>
      </c>
      <c r="G3028" t="s">
        <v>942</v>
      </c>
      <c r="H3028" t="s">
        <v>951</v>
      </c>
      <c r="I3028" t="s">
        <v>1027</v>
      </c>
      <c r="J3028">
        <v>100307437</v>
      </c>
      <c r="K3028" t="s">
        <v>1028</v>
      </c>
      <c r="L3028">
        <v>2</v>
      </c>
      <c r="M3028" t="s">
        <v>77</v>
      </c>
      <c r="N3028">
        <v>10.11</v>
      </c>
      <c r="O3028">
        <v>5.9</v>
      </c>
      <c r="P3028" t="s">
        <v>78</v>
      </c>
      <c r="Q3028" s="94">
        <v>45281.62777777778</v>
      </c>
      <c r="R3028">
        <v>20.22</v>
      </c>
      <c r="S3028">
        <v>11.8</v>
      </c>
      <c r="T3028" t="str">
        <f>VLOOKUP(E3028,zamiana!A:B,2,0)</f>
        <v>ALSTOM (ex. BT) CZL</v>
      </c>
    </row>
    <row r="3029" spans="1:20" x14ac:dyDescent="0.3">
      <c r="A3029" t="s">
        <v>6074</v>
      </c>
      <c r="B3029" s="2">
        <v>45245</v>
      </c>
      <c r="C3029" s="2">
        <v>45245</v>
      </c>
      <c r="D3029" s="2"/>
      <c r="E3029" t="s">
        <v>951</v>
      </c>
      <c r="F3029" t="s">
        <v>952</v>
      </c>
      <c r="G3029" t="s">
        <v>942</v>
      </c>
      <c r="H3029" t="s">
        <v>951</v>
      </c>
      <c r="I3029" t="s">
        <v>1027</v>
      </c>
      <c r="J3029">
        <v>100307437</v>
      </c>
      <c r="K3029" t="s">
        <v>1028</v>
      </c>
      <c r="L3029">
        <v>2</v>
      </c>
      <c r="M3029" t="s">
        <v>77</v>
      </c>
      <c r="N3029">
        <v>10.11</v>
      </c>
      <c r="O3029">
        <v>5.9</v>
      </c>
      <c r="P3029" t="s">
        <v>78</v>
      </c>
      <c r="Q3029" s="94">
        <v>45281.62777777778</v>
      </c>
      <c r="R3029">
        <v>20.22</v>
      </c>
      <c r="S3029">
        <v>11.8</v>
      </c>
      <c r="T3029" t="str">
        <f>VLOOKUP(E3029,zamiana!A:B,2,0)</f>
        <v>ALSTOM (ex. BT) CZL</v>
      </c>
    </row>
    <row r="3030" spans="1:20" x14ac:dyDescent="0.3">
      <c r="A3030" t="s">
        <v>6074</v>
      </c>
      <c r="B3030" s="2">
        <v>45245</v>
      </c>
      <c r="C3030" s="2">
        <v>45245</v>
      </c>
      <c r="D3030" s="2"/>
      <c r="E3030" t="s">
        <v>951</v>
      </c>
      <c r="F3030" t="s">
        <v>952</v>
      </c>
      <c r="G3030" t="s">
        <v>942</v>
      </c>
      <c r="H3030" t="s">
        <v>951</v>
      </c>
      <c r="I3030" t="s">
        <v>1027</v>
      </c>
      <c r="J3030">
        <v>100307437</v>
      </c>
      <c r="K3030" t="s">
        <v>1028</v>
      </c>
      <c r="L3030">
        <v>2</v>
      </c>
      <c r="M3030" t="s">
        <v>77</v>
      </c>
      <c r="N3030">
        <v>10.11</v>
      </c>
      <c r="O3030">
        <v>5.9</v>
      </c>
      <c r="P3030" t="s">
        <v>78</v>
      </c>
      <c r="Q3030" s="94">
        <v>45281.62777777778</v>
      </c>
      <c r="R3030">
        <v>20.22</v>
      </c>
      <c r="S3030">
        <v>11.8</v>
      </c>
      <c r="T3030" t="str">
        <f>VLOOKUP(E3030,zamiana!A:B,2,0)</f>
        <v>ALSTOM (ex. BT) CZL</v>
      </c>
    </row>
    <row r="3031" spans="1:20" x14ac:dyDescent="0.3">
      <c r="A3031" t="s">
        <v>6074</v>
      </c>
      <c r="B3031" s="2">
        <v>45245</v>
      </c>
      <c r="C3031" s="2">
        <v>45245</v>
      </c>
      <c r="D3031" s="2"/>
      <c r="E3031" t="s">
        <v>951</v>
      </c>
      <c r="F3031" t="s">
        <v>952</v>
      </c>
      <c r="G3031" t="s">
        <v>942</v>
      </c>
      <c r="H3031" t="s">
        <v>951</v>
      </c>
      <c r="I3031" t="s">
        <v>1027</v>
      </c>
      <c r="J3031">
        <v>100307437</v>
      </c>
      <c r="K3031" t="s">
        <v>1028</v>
      </c>
      <c r="L3031">
        <v>2</v>
      </c>
      <c r="M3031" t="s">
        <v>77</v>
      </c>
      <c r="N3031">
        <v>10.11</v>
      </c>
      <c r="O3031">
        <v>5.9</v>
      </c>
      <c r="P3031" t="s">
        <v>78</v>
      </c>
      <c r="Q3031" s="94">
        <v>45281.62777777778</v>
      </c>
      <c r="R3031">
        <v>20.22</v>
      </c>
      <c r="S3031">
        <v>11.8</v>
      </c>
      <c r="T3031" t="str">
        <f>VLOOKUP(E3031,zamiana!A:B,2,0)</f>
        <v>ALSTOM (ex. BT) CZL</v>
      </c>
    </row>
    <row r="3032" spans="1:20" x14ac:dyDescent="0.3">
      <c r="A3032" t="s">
        <v>6074</v>
      </c>
      <c r="B3032" s="2">
        <v>45245</v>
      </c>
      <c r="C3032" s="2">
        <v>45245</v>
      </c>
      <c r="D3032" s="2"/>
      <c r="E3032" t="s">
        <v>951</v>
      </c>
      <c r="F3032" t="s">
        <v>952</v>
      </c>
      <c r="G3032" t="s">
        <v>942</v>
      </c>
      <c r="H3032" t="s">
        <v>951</v>
      </c>
      <c r="I3032" t="s">
        <v>4054</v>
      </c>
      <c r="J3032">
        <v>100307435</v>
      </c>
      <c r="K3032" t="s">
        <v>1028</v>
      </c>
      <c r="L3032">
        <v>1</v>
      </c>
      <c r="M3032" t="s">
        <v>77</v>
      </c>
      <c r="N3032">
        <v>27.25</v>
      </c>
      <c r="O3032">
        <v>14.71</v>
      </c>
      <c r="P3032" t="s">
        <v>78</v>
      </c>
      <c r="Q3032" s="94">
        <v>45281.667361111111</v>
      </c>
      <c r="R3032">
        <v>27.25</v>
      </c>
      <c r="S3032">
        <v>14.71</v>
      </c>
      <c r="T3032" t="str">
        <f>VLOOKUP(E3032,zamiana!A:B,2,0)</f>
        <v>ALSTOM (ex. BT) CZL</v>
      </c>
    </row>
    <row r="3033" spans="1:20" x14ac:dyDescent="0.3">
      <c r="A3033" t="s">
        <v>6074</v>
      </c>
      <c r="B3033" s="2">
        <v>45245</v>
      </c>
      <c r="C3033" s="2">
        <v>45245</v>
      </c>
      <c r="D3033" s="2"/>
      <c r="E3033" t="s">
        <v>951</v>
      </c>
      <c r="F3033" t="s">
        <v>952</v>
      </c>
      <c r="G3033" t="s">
        <v>942</v>
      </c>
      <c r="H3033" t="s">
        <v>951</v>
      </c>
      <c r="I3033" t="s">
        <v>4054</v>
      </c>
      <c r="J3033">
        <v>100307435</v>
      </c>
      <c r="K3033" t="s">
        <v>1028</v>
      </c>
      <c r="L3033">
        <v>1</v>
      </c>
      <c r="M3033" t="s">
        <v>77</v>
      </c>
      <c r="N3033">
        <v>27.25</v>
      </c>
      <c r="O3033">
        <v>14.71</v>
      </c>
      <c r="P3033" t="s">
        <v>78</v>
      </c>
      <c r="Q3033" s="94">
        <v>45281.667361111111</v>
      </c>
      <c r="R3033">
        <v>27.25</v>
      </c>
      <c r="S3033">
        <v>14.71</v>
      </c>
      <c r="T3033" t="str">
        <f>VLOOKUP(E3033,zamiana!A:B,2,0)</f>
        <v>ALSTOM (ex. BT) CZL</v>
      </c>
    </row>
    <row r="3034" spans="1:20" x14ac:dyDescent="0.3">
      <c r="A3034" t="s">
        <v>6074</v>
      </c>
      <c r="B3034" s="2">
        <v>45245</v>
      </c>
      <c r="C3034" s="2">
        <v>45245</v>
      </c>
      <c r="D3034" s="2"/>
      <c r="E3034" t="s">
        <v>951</v>
      </c>
      <c r="F3034" t="s">
        <v>952</v>
      </c>
      <c r="G3034" t="s">
        <v>942</v>
      </c>
      <c r="H3034" t="s">
        <v>951</v>
      </c>
      <c r="I3034" t="s">
        <v>4054</v>
      </c>
      <c r="J3034">
        <v>100307435</v>
      </c>
      <c r="K3034" t="s">
        <v>1028</v>
      </c>
      <c r="L3034">
        <v>1</v>
      </c>
      <c r="M3034" t="s">
        <v>77</v>
      </c>
      <c r="N3034">
        <v>27.25</v>
      </c>
      <c r="O3034">
        <v>14.71</v>
      </c>
      <c r="P3034" t="s">
        <v>78</v>
      </c>
      <c r="Q3034" s="94">
        <v>45281.667361111111</v>
      </c>
      <c r="R3034">
        <v>27.25</v>
      </c>
      <c r="S3034">
        <v>14.71</v>
      </c>
      <c r="T3034" t="str">
        <f>VLOOKUP(E3034,zamiana!A:B,2,0)</f>
        <v>ALSTOM (ex. BT) CZL</v>
      </c>
    </row>
    <row r="3035" spans="1:20" x14ac:dyDescent="0.3">
      <c r="A3035" t="s">
        <v>6074</v>
      </c>
      <c r="B3035" s="2">
        <v>45245</v>
      </c>
      <c r="C3035" s="2">
        <v>45245</v>
      </c>
      <c r="D3035" s="2"/>
      <c r="E3035" t="s">
        <v>951</v>
      </c>
      <c r="F3035" t="s">
        <v>952</v>
      </c>
      <c r="G3035" t="s">
        <v>942</v>
      </c>
      <c r="H3035" t="s">
        <v>951</v>
      </c>
      <c r="I3035" t="s">
        <v>4054</v>
      </c>
      <c r="J3035">
        <v>100307435</v>
      </c>
      <c r="K3035" t="s">
        <v>1028</v>
      </c>
      <c r="L3035">
        <v>1</v>
      </c>
      <c r="M3035" t="s">
        <v>77</v>
      </c>
      <c r="N3035">
        <v>27.25</v>
      </c>
      <c r="O3035">
        <v>14.71</v>
      </c>
      <c r="P3035" t="s">
        <v>78</v>
      </c>
      <c r="Q3035" s="94">
        <v>45281.667361111111</v>
      </c>
      <c r="R3035">
        <v>27.25</v>
      </c>
      <c r="S3035">
        <v>14.71</v>
      </c>
      <c r="T3035" t="str">
        <f>VLOOKUP(E3035,zamiana!A:B,2,0)</f>
        <v>ALSTOM (ex. BT) CZL</v>
      </c>
    </row>
    <row r="3036" spans="1:20" x14ac:dyDescent="0.3">
      <c r="A3036" t="s">
        <v>6074</v>
      </c>
      <c r="B3036" s="2">
        <v>45245</v>
      </c>
      <c r="C3036" s="2">
        <v>45245</v>
      </c>
      <c r="D3036" s="2"/>
      <c r="E3036" t="s">
        <v>951</v>
      </c>
      <c r="F3036" t="s">
        <v>952</v>
      </c>
      <c r="G3036" t="s">
        <v>942</v>
      </c>
      <c r="H3036" t="s">
        <v>951</v>
      </c>
      <c r="I3036" t="s">
        <v>1891</v>
      </c>
      <c r="J3036">
        <v>100307432</v>
      </c>
      <c r="K3036" t="s">
        <v>1028</v>
      </c>
      <c r="L3036">
        <v>1</v>
      </c>
      <c r="M3036" t="s">
        <v>77</v>
      </c>
      <c r="N3036">
        <v>255.17</v>
      </c>
      <c r="O3036">
        <v>191.7</v>
      </c>
      <c r="P3036" t="s">
        <v>78</v>
      </c>
      <c r="Q3036" s="94">
        <v>45281.62777777778</v>
      </c>
      <c r="R3036">
        <v>255.17</v>
      </c>
      <c r="S3036">
        <v>191.7</v>
      </c>
      <c r="T3036" t="str">
        <f>VLOOKUP(E3036,zamiana!A:B,2,0)</f>
        <v>ALSTOM (ex. BT) CZL</v>
      </c>
    </row>
    <row r="3037" spans="1:20" x14ac:dyDescent="0.3">
      <c r="A3037" t="s">
        <v>6074</v>
      </c>
      <c r="B3037" s="2">
        <v>45245</v>
      </c>
      <c r="C3037" s="2">
        <v>45245</v>
      </c>
      <c r="D3037" s="2"/>
      <c r="E3037" t="s">
        <v>951</v>
      </c>
      <c r="F3037" t="s">
        <v>952</v>
      </c>
      <c r="G3037" t="s">
        <v>942</v>
      </c>
      <c r="H3037" t="s">
        <v>951</v>
      </c>
      <c r="I3037" t="s">
        <v>1891</v>
      </c>
      <c r="J3037">
        <v>100307432</v>
      </c>
      <c r="K3037" t="s">
        <v>1028</v>
      </c>
      <c r="L3037">
        <v>1</v>
      </c>
      <c r="M3037" t="s">
        <v>77</v>
      </c>
      <c r="N3037">
        <v>255.17</v>
      </c>
      <c r="O3037">
        <v>191.7</v>
      </c>
      <c r="P3037" t="s">
        <v>78</v>
      </c>
      <c r="Q3037" s="94">
        <v>45281.62777777778</v>
      </c>
      <c r="R3037">
        <v>255.17</v>
      </c>
      <c r="S3037">
        <v>191.7</v>
      </c>
      <c r="T3037" t="str">
        <f>VLOOKUP(E3037,zamiana!A:B,2,0)</f>
        <v>ALSTOM (ex. BT) CZL</v>
      </c>
    </row>
    <row r="3038" spans="1:20" x14ac:dyDescent="0.3">
      <c r="A3038" t="s">
        <v>6074</v>
      </c>
      <c r="B3038" s="2">
        <v>45245</v>
      </c>
      <c r="C3038" s="2">
        <v>45245</v>
      </c>
      <c r="D3038" s="2"/>
      <c r="E3038" t="s">
        <v>951</v>
      </c>
      <c r="F3038" t="s">
        <v>952</v>
      </c>
      <c r="G3038" t="s">
        <v>942</v>
      </c>
      <c r="H3038" t="s">
        <v>951</v>
      </c>
      <c r="I3038" t="s">
        <v>1891</v>
      </c>
      <c r="J3038">
        <v>100307432</v>
      </c>
      <c r="K3038" t="s">
        <v>1028</v>
      </c>
      <c r="L3038">
        <v>1</v>
      </c>
      <c r="M3038" t="s">
        <v>77</v>
      </c>
      <c r="N3038">
        <v>255.17</v>
      </c>
      <c r="O3038">
        <v>191.7</v>
      </c>
      <c r="P3038" t="s">
        <v>78</v>
      </c>
      <c r="Q3038" s="94">
        <v>45281.62777777778</v>
      </c>
      <c r="R3038">
        <v>255.17</v>
      </c>
      <c r="S3038">
        <v>191.7</v>
      </c>
      <c r="T3038" t="str">
        <f>VLOOKUP(E3038,zamiana!A:B,2,0)</f>
        <v>ALSTOM (ex. BT) CZL</v>
      </c>
    </row>
    <row r="3039" spans="1:20" x14ac:dyDescent="0.3">
      <c r="A3039" t="s">
        <v>6074</v>
      </c>
      <c r="B3039" s="2">
        <v>45245</v>
      </c>
      <c r="C3039" s="2">
        <v>45245</v>
      </c>
      <c r="D3039" s="2"/>
      <c r="E3039" t="s">
        <v>951</v>
      </c>
      <c r="F3039" t="s">
        <v>952</v>
      </c>
      <c r="G3039" t="s">
        <v>942</v>
      </c>
      <c r="H3039" t="s">
        <v>951</v>
      </c>
      <c r="I3039" t="s">
        <v>1891</v>
      </c>
      <c r="J3039">
        <v>100307432</v>
      </c>
      <c r="K3039" t="s">
        <v>1028</v>
      </c>
      <c r="L3039">
        <v>1</v>
      </c>
      <c r="M3039" t="s">
        <v>77</v>
      </c>
      <c r="N3039">
        <v>255.17</v>
      </c>
      <c r="O3039">
        <v>191.7</v>
      </c>
      <c r="P3039" t="s">
        <v>78</v>
      </c>
      <c r="Q3039" s="94">
        <v>45281.62777777778</v>
      </c>
      <c r="R3039">
        <v>255.17</v>
      </c>
      <c r="S3039">
        <v>191.7</v>
      </c>
      <c r="T3039" t="str">
        <f>VLOOKUP(E3039,zamiana!A:B,2,0)</f>
        <v>ALSTOM (ex. BT) CZL</v>
      </c>
    </row>
    <row r="3040" spans="1:20" x14ac:dyDescent="0.3">
      <c r="A3040" t="s">
        <v>6074</v>
      </c>
      <c r="B3040" s="2">
        <v>45245</v>
      </c>
      <c r="C3040" s="2">
        <v>45245</v>
      </c>
      <c r="D3040" s="2"/>
      <c r="E3040" t="s">
        <v>951</v>
      </c>
      <c r="F3040" t="s">
        <v>952</v>
      </c>
      <c r="G3040" t="s">
        <v>942</v>
      </c>
      <c r="H3040" t="s">
        <v>951</v>
      </c>
      <c r="I3040" t="s">
        <v>1938</v>
      </c>
      <c r="J3040">
        <v>100307426</v>
      </c>
      <c r="K3040" t="s">
        <v>1028</v>
      </c>
      <c r="L3040">
        <v>1</v>
      </c>
      <c r="M3040" t="s">
        <v>77</v>
      </c>
      <c r="N3040">
        <v>713.23</v>
      </c>
      <c r="O3040">
        <v>544.88</v>
      </c>
      <c r="P3040" t="s">
        <v>78</v>
      </c>
      <c r="Q3040" s="94">
        <v>45281.62777777778</v>
      </c>
      <c r="R3040">
        <v>713.23</v>
      </c>
      <c r="S3040">
        <v>544.88</v>
      </c>
      <c r="T3040" t="str">
        <f>VLOOKUP(E3040,zamiana!A:B,2,0)</f>
        <v>ALSTOM (ex. BT) CZL</v>
      </c>
    </row>
    <row r="3041" spans="1:20" x14ac:dyDescent="0.3">
      <c r="A3041" t="s">
        <v>6074</v>
      </c>
      <c r="B3041" s="2">
        <v>45245</v>
      </c>
      <c r="C3041" s="2">
        <v>45245</v>
      </c>
      <c r="D3041" s="2"/>
      <c r="E3041" t="s">
        <v>951</v>
      </c>
      <c r="F3041" t="s">
        <v>952</v>
      </c>
      <c r="G3041" t="s">
        <v>942</v>
      </c>
      <c r="H3041" t="s">
        <v>951</v>
      </c>
      <c r="I3041" t="s">
        <v>1938</v>
      </c>
      <c r="J3041">
        <v>100307426</v>
      </c>
      <c r="K3041" t="s">
        <v>1028</v>
      </c>
      <c r="L3041">
        <v>1</v>
      </c>
      <c r="M3041" t="s">
        <v>77</v>
      </c>
      <c r="N3041">
        <v>713.23</v>
      </c>
      <c r="O3041">
        <v>544.88</v>
      </c>
      <c r="P3041" t="s">
        <v>78</v>
      </c>
      <c r="Q3041" s="94">
        <v>45281.62777777778</v>
      </c>
      <c r="R3041">
        <v>713.23</v>
      </c>
      <c r="S3041">
        <v>544.88</v>
      </c>
      <c r="T3041" t="str">
        <f>VLOOKUP(E3041,zamiana!A:B,2,0)</f>
        <v>ALSTOM (ex. BT) CZL</v>
      </c>
    </row>
    <row r="3042" spans="1:20" x14ac:dyDescent="0.3">
      <c r="A3042" t="s">
        <v>6074</v>
      </c>
      <c r="B3042" s="2">
        <v>45245</v>
      </c>
      <c r="C3042" s="2">
        <v>45245</v>
      </c>
      <c r="D3042" s="2"/>
      <c r="E3042" t="s">
        <v>951</v>
      </c>
      <c r="F3042" t="s">
        <v>952</v>
      </c>
      <c r="G3042" t="s">
        <v>942</v>
      </c>
      <c r="H3042" t="s">
        <v>951</v>
      </c>
      <c r="I3042" t="s">
        <v>1938</v>
      </c>
      <c r="J3042">
        <v>100307426</v>
      </c>
      <c r="K3042" t="s">
        <v>1028</v>
      </c>
      <c r="L3042">
        <v>1</v>
      </c>
      <c r="M3042" t="s">
        <v>77</v>
      </c>
      <c r="N3042">
        <v>713.23</v>
      </c>
      <c r="O3042">
        <v>544.88</v>
      </c>
      <c r="P3042" t="s">
        <v>78</v>
      </c>
      <c r="Q3042" s="94">
        <v>45281.62777777778</v>
      </c>
      <c r="R3042">
        <v>713.23</v>
      </c>
      <c r="S3042">
        <v>544.88</v>
      </c>
      <c r="T3042" t="str">
        <f>VLOOKUP(E3042,zamiana!A:B,2,0)</f>
        <v>ALSTOM (ex. BT) CZL</v>
      </c>
    </row>
    <row r="3043" spans="1:20" x14ac:dyDescent="0.3">
      <c r="A3043" t="s">
        <v>6074</v>
      </c>
      <c r="B3043" s="2">
        <v>45245</v>
      </c>
      <c r="C3043" s="2">
        <v>45245</v>
      </c>
      <c r="D3043" s="2"/>
      <c r="E3043" t="s">
        <v>951</v>
      </c>
      <c r="F3043" t="s">
        <v>952</v>
      </c>
      <c r="G3043" t="s">
        <v>942</v>
      </c>
      <c r="H3043" t="s">
        <v>951</v>
      </c>
      <c r="I3043" t="s">
        <v>1938</v>
      </c>
      <c r="J3043">
        <v>100307426</v>
      </c>
      <c r="K3043" t="s">
        <v>1028</v>
      </c>
      <c r="L3043">
        <v>1</v>
      </c>
      <c r="M3043" t="s">
        <v>77</v>
      </c>
      <c r="N3043">
        <v>713.23</v>
      </c>
      <c r="O3043">
        <v>544.88</v>
      </c>
      <c r="P3043" t="s">
        <v>78</v>
      </c>
      <c r="Q3043" s="94">
        <v>45281.62777777778</v>
      </c>
      <c r="R3043">
        <v>713.23</v>
      </c>
      <c r="S3043">
        <v>544.88</v>
      </c>
      <c r="T3043" t="str">
        <f>VLOOKUP(E3043,zamiana!A:B,2,0)</f>
        <v>ALSTOM (ex. BT) CZL</v>
      </c>
    </row>
    <row r="3044" spans="1:20" x14ac:dyDescent="0.3">
      <c r="A3044" t="s">
        <v>6074</v>
      </c>
      <c r="B3044" s="2">
        <v>45245</v>
      </c>
      <c r="C3044" s="2">
        <v>45245</v>
      </c>
      <c r="D3044" s="2"/>
      <c r="E3044" t="s">
        <v>951</v>
      </c>
      <c r="F3044" t="s">
        <v>952</v>
      </c>
      <c r="G3044" t="s">
        <v>942</v>
      </c>
      <c r="H3044" t="s">
        <v>951</v>
      </c>
      <c r="I3044" t="s">
        <v>1899</v>
      </c>
      <c r="J3044">
        <v>100307425</v>
      </c>
      <c r="K3044" t="s">
        <v>1028</v>
      </c>
      <c r="L3044">
        <v>1</v>
      </c>
      <c r="M3044" t="s">
        <v>77</v>
      </c>
      <c r="N3044">
        <v>289.89</v>
      </c>
      <c r="O3044">
        <v>207.04</v>
      </c>
      <c r="P3044" t="s">
        <v>78</v>
      </c>
      <c r="Q3044" s="94">
        <v>45281.644444444442</v>
      </c>
      <c r="R3044">
        <v>289.89</v>
      </c>
      <c r="S3044">
        <v>207.04</v>
      </c>
      <c r="T3044" t="str">
        <f>VLOOKUP(E3044,zamiana!A:B,2,0)</f>
        <v>ALSTOM (ex. BT) CZL</v>
      </c>
    </row>
    <row r="3045" spans="1:20" x14ac:dyDescent="0.3">
      <c r="A3045" t="s">
        <v>6074</v>
      </c>
      <c r="B3045" s="2">
        <v>45245</v>
      </c>
      <c r="C3045" s="2">
        <v>45245</v>
      </c>
      <c r="D3045" s="2"/>
      <c r="E3045" t="s">
        <v>951</v>
      </c>
      <c r="F3045" t="s">
        <v>952</v>
      </c>
      <c r="G3045" t="s">
        <v>942</v>
      </c>
      <c r="H3045" t="s">
        <v>951</v>
      </c>
      <c r="I3045" t="s">
        <v>1899</v>
      </c>
      <c r="J3045">
        <v>100307425</v>
      </c>
      <c r="K3045" t="s">
        <v>1028</v>
      </c>
      <c r="L3045">
        <v>1</v>
      </c>
      <c r="M3045" t="s">
        <v>77</v>
      </c>
      <c r="N3045">
        <v>289.89</v>
      </c>
      <c r="O3045">
        <v>207.04</v>
      </c>
      <c r="P3045" t="s">
        <v>78</v>
      </c>
      <c r="Q3045" s="94">
        <v>45281.644444444442</v>
      </c>
      <c r="R3045">
        <v>289.89</v>
      </c>
      <c r="S3045">
        <v>207.04</v>
      </c>
      <c r="T3045" t="str">
        <f>VLOOKUP(E3045,zamiana!A:B,2,0)</f>
        <v>ALSTOM (ex. BT) CZL</v>
      </c>
    </row>
    <row r="3046" spans="1:20" x14ac:dyDescent="0.3">
      <c r="A3046" t="s">
        <v>6074</v>
      </c>
      <c r="B3046" s="2">
        <v>45245</v>
      </c>
      <c r="C3046" s="2">
        <v>45245</v>
      </c>
      <c r="D3046" s="2"/>
      <c r="E3046" t="s">
        <v>951</v>
      </c>
      <c r="F3046" t="s">
        <v>952</v>
      </c>
      <c r="G3046" t="s">
        <v>942</v>
      </c>
      <c r="H3046" t="s">
        <v>951</v>
      </c>
      <c r="I3046" t="s">
        <v>1899</v>
      </c>
      <c r="J3046">
        <v>100307425</v>
      </c>
      <c r="K3046" t="s">
        <v>1028</v>
      </c>
      <c r="L3046">
        <v>1</v>
      </c>
      <c r="M3046" t="s">
        <v>77</v>
      </c>
      <c r="N3046">
        <v>289.89</v>
      </c>
      <c r="O3046">
        <v>207.04</v>
      </c>
      <c r="P3046" t="s">
        <v>78</v>
      </c>
      <c r="Q3046" s="94">
        <v>45281.644444444442</v>
      </c>
      <c r="R3046">
        <v>289.89</v>
      </c>
      <c r="S3046">
        <v>207.04</v>
      </c>
      <c r="T3046" t="str">
        <f>VLOOKUP(E3046,zamiana!A:B,2,0)</f>
        <v>ALSTOM (ex. BT) CZL</v>
      </c>
    </row>
    <row r="3047" spans="1:20" x14ac:dyDescent="0.3">
      <c r="A3047" t="s">
        <v>6074</v>
      </c>
      <c r="B3047" s="2">
        <v>45245</v>
      </c>
      <c r="C3047" s="2">
        <v>45245</v>
      </c>
      <c r="D3047" s="2"/>
      <c r="E3047" t="s">
        <v>951</v>
      </c>
      <c r="F3047" t="s">
        <v>952</v>
      </c>
      <c r="G3047" t="s">
        <v>942</v>
      </c>
      <c r="H3047" t="s">
        <v>951</v>
      </c>
      <c r="I3047" t="s">
        <v>1899</v>
      </c>
      <c r="J3047">
        <v>100307425</v>
      </c>
      <c r="K3047" t="s">
        <v>1028</v>
      </c>
      <c r="L3047">
        <v>1</v>
      </c>
      <c r="M3047" t="s">
        <v>77</v>
      </c>
      <c r="N3047">
        <v>289.89</v>
      </c>
      <c r="O3047">
        <v>207.04</v>
      </c>
      <c r="P3047" t="s">
        <v>78</v>
      </c>
      <c r="Q3047" s="94">
        <v>45281.644444444442</v>
      </c>
      <c r="R3047">
        <v>289.89</v>
      </c>
      <c r="S3047">
        <v>207.04</v>
      </c>
      <c r="T3047" t="str">
        <f>VLOOKUP(E3047,zamiana!A:B,2,0)</f>
        <v>ALSTOM (ex. BT) CZL</v>
      </c>
    </row>
    <row r="3048" spans="1:20" x14ac:dyDescent="0.3">
      <c r="A3048" t="s">
        <v>6074</v>
      </c>
      <c r="B3048" s="2">
        <v>45245</v>
      </c>
      <c r="C3048" s="2">
        <v>45245</v>
      </c>
      <c r="D3048" s="2"/>
      <c r="E3048" t="s">
        <v>951</v>
      </c>
      <c r="F3048" t="s">
        <v>952</v>
      </c>
      <c r="G3048" t="s">
        <v>942</v>
      </c>
      <c r="H3048" t="s">
        <v>951</v>
      </c>
      <c r="I3048" t="s">
        <v>3616</v>
      </c>
      <c r="J3048">
        <v>100307424</v>
      </c>
      <c r="K3048" t="s">
        <v>1028</v>
      </c>
      <c r="L3048">
        <v>1</v>
      </c>
      <c r="M3048" t="s">
        <v>77</v>
      </c>
      <c r="N3048">
        <v>25.7</v>
      </c>
      <c r="O3048">
        <v>12.07</v>
      </c>
      <c r="P3048" t="s">
        <v>78</v>
      </c>
      <c r="Q3048" s="94">
        <v>45281.667361111111</v>
      </c>
      <c r="R3048">
        <v>25.7</v>
      </c>
      <c r="S3048">
        <v>12.07</v>
      </c>
      <c r="T3048" t="str">
        <f>VLOOKUP(E3048,zamiana!A:B,2,0)</f>
        <v>ALSTOM (ex. BT) CZL</v>
      </c>
    </row>
    <row r="3049" spans="1:20" x14ac:dyDescent="0.3">
      <c r="A3049" t="s">
        <v>6074</v>
      </c>
      <c r="B3049" s="2">
        <v>45245</v>
      </c>
      <c r="C3049" s="2">
        <v>45245</v>
      </c>
      <c r="D3049" s="2"/>
      <c r="E3049" t="s">
        <v>951</v>
      </c>
      <c r="F3049" t="s">
        <v>952</v>
      </c>
      <c r="G3049" t="s">
        <v>942</v>
      </c>
      <c r="H3049" t="s">
        <v>951</v>
      </c>
      <c r="I3049" t="s">
        <v>3616</v>
      </c>
      <c r="J3049">
        <v>100307424</v>
      </c>
      <c r="K3049" t="s">
        <v>1028</v>
      </c>
      <c r="L3049">
        <v>1</v>
      </c>
      <c r="M3049" t="s">
        <v>77</v>
      </c>
      <c r="N3049">
        <v>25.7</v>
      </c>
      <c r="O3049">
        <v>12.07</v>
      </c>
      <c r="P3049" t="s">
        <v>78</v>
      </c>
      <c r="Q3049" s="94">
        <v>45281.667361111111</v>
      </c>
      <c r="R3049">
        <v>25.7</v>
      </c>
      <c r="S3049">
        <v>12.07</v>
      </c>
      <c r="T3049" t="str">
        <f>VLOOKUP(E3049,zamiana!A:B,2,0)</f>
        <v>ALSTOM (ex. BT) CZL</v>
      </c>
    </row>
    <row r="3050" spans="1:20" x14ac:dyDescent="0.3">
      <c r="A3050" t="s">
        <v>6074</v>
      </c>
      <c r="B3050" s="2">
        <v>45245</v>
      </c>
      <c r="C3050" s="2">
        <v>45245</v>
      </c>
      <c r="D3050" s="2"/>
      <c r="E3050" t="s">
        <v>951</v>
      </c>
      <c r="F3050" t="s">
        <v>952</v>
      </c>
      <c r="G3050" t="s">
        <v>942</v>
      </c>
      <c r="H3050" t="s">
        <v>951</v>
      </c>
      <c r="I3050" t="s">
        <v>3616</v>
      </c>
      <c r="J3050">
        <v>100307424</v>
      </c>
      <c r="K3050" t="s">
        <v>1028</v>
      </c>
      <c r="L3050">
        <v>1</v>
      </c>
      <c r="M3050" t="s">
        <v>77</v>
      </c>
      <c r="N3050">
        <v>25.7</v>
      </c>
      <c r="O3050">
        <v>12.07</v>
      </c>
      <c r="P3050" t="s">
        <v>78</v>
      </c>
      <c r="Q3050" s="94">
        <v>45281.667361111111</v>
      </c>
      <c r="R3050">
        <v>25.7</v>
      </c>
      <c r="S3050">
        <v>12.07</v>
      </c>
      <c r="T3050" t="str">
        <f>VLOOKUP(E3050,zamiana!A:B,2,0)</f>
        <v>ALSTOM (ex. BT) CZL</v>
      </c>
    </row>
    <row r="3051" spans="1:20" x14ac:dyDescent="0.3">
      <c r="A3051" t="s">
        <v>6074</v>
      </c>
      <c r="B3051" s="2">
        <v>45245</v>
      </c>
      <c r="C3051" s="2">
        <v>45245</v>
      </c>
      <c r="D3051" s="2"/>
      <c r="E3051" t="s">
        <v>951</v>
      </c>
      <c r="F3051" t="s">
        <v>952</v>
      </c>
      <c r="G3051" t="s">
        <v>942</v>
      </c>
      <c r="H3051" t="s">
        <v>951</v>
      </c>
      <c r="I3051" t="s">
        <v>3616</v>
      </c>
      <c r="J3051">
        <v>100307424</v>
      </c>
      <c r="K3051" t="s">
        <v>1028</v>
      </c>
      <c r="L3051">
        <v>1</v>
      </c>
      <c r="M3051" t="s">
        <v>77</v>
      </c>
      <c r="N3051">
        <v>25.7</v>
      </c>
      <c r="O3051">
        <v>12.07</v>
      </c>
      <c r="P3051" t="s">
        <v>78</v>
      </c>
      <c r="Q3051" s="94">
        <v>45281.667361111111</v>
      </c>
      <c r="R3051">
        <v>25.7</v>
      </c>
      <c r="S3051">
        <v>12.07</v>
      </c>
      <c r="T3051" t="str">
        <f>VLOOKUP(E3051,zamiana!A:B,2,0)</f>
        <v>ALSTOM (ex. BT) CZL</v>
      </c>
    </row>
    <row r="3052" spans="1:20" x14ac:dyDescent="0.3">
      <c r="A3052" t="s">
        <v>6074</v>
      </c>
      <c r="B3052" s="2">
        <v>45245</v>
      </c>
      <c r="C3052" s="2">
        <v>45245</v>
      </c>
      <c r="D3052" s="2"/>
      <c r="E3052" t="s">
        <v>951</v>
      </c>
      <c r="F3052" t="s">
        <v>952</v>
      </c>
      <c r="G3052" t="s">
        <v>942</v>
      </c>
      <c r="H3052" t="s">
        <v>951</v>
      </c>
      <c r="I3052" t="s">
        <v>1810</v>
      </c>
      <c r="J3052">
        <v>100307418</v>
      </c>
      <c r="K3052" t="s">
        <v>1028</v>
      </c>
      <c r="L3052">
        <v>2</v>
      </c>
      <c r="M3052" t="s">
        <v>77</v>
      </c>
      <c r="N3052">
        <v>81.569999999999993</v>
      </c>
      <c r="O3052">
        <v>59.91</v>
      </c>
      <c r="P3052" t="s">
        <v>78</v>
      </c>
      <c r="Q3052" s="94">
        <v>45281.62777777778</v>
      </c>
      <c r="R3052">
        <v>163.13999999999999</v>
      </c>
      <c r="S3052">
        <v>119.82</v>
      </c>
      <c r="T3052" t="str">
        <f>VLOOKUP(E3052,zamiana!A:B,2,0)</f>
        <v>ALSTOM (ex. BT) CZL</v>
      </c>
    </row>
    <row r="3053" spans="1:20" x14ac:dyDescent="0.3">
      <c r="A3053" t="s">
        <v>6074</v>
      </c>
      <c r="B3053" s="2">
        <v>45245</v>
      </c>
      <c r="C3053" s="2">
        <v>45245</v>
      </c>
      <c r="D3053" s="2"/>
      <c r="E3053" t="s">
        <v>951</v>
      </c>
      <c r="F3053" t="s">
        <v>952</v>
      </c>
      <c r="G3053" t="s">
        <v>942</v>
      </c>
      <c r="H3053" t="s">
        <v>951</v>
      </c>
      <c r="I3053" t="s">
        <v>1810</v>
      </c>
      <c r="J3053">
        <v>100307418</v>
      </c>
      <c r="K3053" t="s">
        <v>1028</v>
      </c>
      <c r="L3053">
        <v>2</v>
      </c>
      <c r="M3053" t="s">
        <v>77</v>
      </c>
      <c r="N3053">
        <v>81.569999999999993</v>
      </c>
      <c r="O3053">
        <v>59.91</v>
      </c>
      <c r="P3053" t="s">
        <v>78</v>
      </c>
      <c r="Q3053" s="94">
        <v>45281.62777777778</v>
      </c>
      <c r="R3053">
        <v>163.13999999999999</v>
      </c>
      <c r="S3053">
        <v>119.82</v>
      </c>
      <c r="T3053" t="str">
        <f>VLOOKUP(E3053,zamiana!A:B,2,0)</f>
        <v>ALSTOM (ex. BT) CZL</v>
      </c>
    </row>
    <row r="3054" spans="1:20" x14ac:dyDescent="0.3">
      <c r="A3054" t="s">
        <v>6074</v>
      </c>
      <c r="B3054" s="2">
        <v>45245</v>
      </c>
      <c r="C3054" s="2">
        <v>45245</v>
      </c>
      <c r="D3054" s="2"/>
      <c r="E3054" t="s">
        <v>951</v>
      </c>
      <c r="F3054" t="s">
        <v>952</v>
      </c>
      <c r="G3054" t="s">
        <v>942</v>
      </c>
      <c r="H3054" t="s">
        <v>951</v>
      </c>
      <c r="I3054" t="s">
        <v>1810</v>
      </c>
      <c r="J3054">
        <v>100307418</v>
      </c>
      <c r="K3054" t="s">
        <v>1028</v>
      </c>
      <c r="L3054">
        <v>2</v>
      </c>
      <c r="M3054" t="s">
        <v>77</v>
      </c>
      <c r="N3054">
        <v>81.569999999999993</v>
      </c>
      <c r="O3054">
        <v>59.91</v>
      </c>
      <c r="P3054" t="s">
        <v>78</v>
      </c>
      <c r="Q3054" s="94">
        <v>45281.62777777778</v>
      </c>
      <c r="R3054">
        <v>163.13999999999999</v>
      </c>
      <c r="S3054">
        <v>119.82</v>
      </c>
      <c r="T3054" t="str">
        <f>VLOOKUP(E3054,zamiana!A:B,2,0)</f>
        <v>ALSTOM (ex. BT) CZL</v>
      </c>
    </row>
    <row r="3055" spans="1:20" x14ac:dyDescent="0.3">
      <c r="A3055" t="s">
        <v>6074</v>
      </c>
      <c r="B3055" s="2">
        <v>45245</v>
      </c>
      <c r="C3055" s="2">
        <v>45245</v>
      </c>
      <c r="D3055" s="2"/>
      <c r="E3055" t="s">
        <v>951</v>
      </c>
      <c r="F3055" t="s">
        <v>952</v>
      </c>
      <c r="G3055" t="s">
        <v>942</v>
      </c>
      <c r="H3055" t="s">
        <v>951</v>
      </c>
      <c r="I3055" t="s">
        <v>1810</v>
      </c>
      <c r="J3055">
        <v>100307418</v>
      </c>
      <c r="K3055" t="s">
        <v>1028</v>
      </c>
      <c r="L3055">
        <v>2</v>
      </c>
      <c r="M3055" t="s">
        <v>77</v>
      </c>
      <c r="N3055">
        <v>81.569999999999993</v>
      </c>
      <c r="O3055">
        <v>59.91</v>
      </c>
      <c r="P3055" t="s">
        <v>78</v>
      </c>
      <c r="Q3055" s="94">
        <v>45281.62777777778</v>
      </c>
      <c r="R3055">
        <v>163.13999999999999</v>
      </c>
      <c r="S3055">
        <v>119.82</v>
      </c>
      <c r="T3055" t="str">
        <f>VLOOKUP(E3055,zamiana!A:B,2,0)</f>
        <v>ALSTOM (ex. BT) CZL</v>
      </c>
    </row>
    <row r="3056" spans="1:20" x14ac:dyDescent="0.3">
      <c r="A3056" t="s">
        <v>6074</v>
      </c>
      <c r="B3056" s="2">
        <v>45245</v>
      </c>
      <c r="C3056" s="2">
        <v>45245</v>
      </c>
      <c r="D3056" s="2"/>
      <c r="E3056" t="s">
        <v>951</v>
      </c>
      <c r="F3056" t="s">
        <v>952</v>
      </c>
      <c r="G3056" t="s">
        <v>942</v>
      </c>
      <c r="H3056" t="s">
        <v>951</v>
      </c>
      <c r="I3056" t="s">
        <v>3617</v>
      </c>
      <c r="J3056">
        <v>100307392</v>
      </c>
      <c r="K3056" t="s">
        <v>1028</v>
      </c>
      <c r="L3056">
        <v>2</v>
      </c>
      <c r="M3056" t="s">
        <v>77</v>
      </c>
      <c r="N3056">
        <v>66.69</v>
      </c>
      <c r="O3056">
        <v>30.31</v>
      </c>
      <c r="P3056" t="s">
        <v>78</v>
      </c>
      <c r="Q3056" s="94">
        <v>45281.67291666667</v>
      </c>
      <c r="R3056">
        <v>133.38</v>
      </c>
      <c r="S3056">
        <v>60.62</v>
      </c>
      <c r="T3056" t="str">
        <f>VLOOKUP(E3056,zamiana!A:B,2,0)</f>
        <v>ALSTOM (ex. BT) CZL</v>
      </c>
    </row>
    <row r="3057" spans="1:20" x14ac:dyDescent="0.3">
      <c r="A3057" t="s">
        <v>6074</v>
      </c>
      <c r="B3057" s="2">
        <v>45245</v>
      </c>
      <c r="C3057" s="2">
        <v>45245</v>
      </c>
      <c r="D3057" s="2"/>
      <c r="E3057" t="s">
        <v>951</v>
      </c>
      <c r="F3057" t="s">
        <v>952</v>
      </c>
      <c r="G3057" t="s">
        <v>942</v>
      </c>
      <c r="H3057" t="s">
        <v>951</v>
      </c>
      <c r="I3057" t="s">
        <v>3617</v>
      </c>
      <c r="J3057">
        <v>100307392</v>
      </c>
      <c r="K3057" t="s">
        <v>1028</v>
      </c>
      <c r="L3057">
        <v>2</v>
      </c>
      <c r="M3057" t="s">
        <v>77</v>
      </c>
      <c r="N3057">
        <v>66.69</v>
      </c>
      <c r="O3057">
        <v>30.31</v>
      </c>
      <c r="P3057" t="s">
        <v>78</v>
      </c>
      <c r="Q3057" s="94">
        <v>45281.67291666667</v>
      </c>
      <c r="R3057">
        <v>133.38</v>
      </c>
      <c r="S3057">
        <v>60.62</v>
      </c>
      <c r="T3057" t="str">
        <f>VLOOKUP(E3057,zamiana!A:B,2,0)</f>
        <v>ALSTOM (ex. BT) CZL</v>
      </c>
    </row>
    <row r="3058" spans="1:20" x14ac:dyDescent="0.3">
      <c r="A3058" t="s">
        <v>6074</v>
      </c>
      <c r="B3058" s="2">
        <v>45245</v>
      </c>
      <c r="C3058" s="2">
        <v>45245</v>
      </c>
      <c r="D3058" s="2"/>
      <c r="E3058" t="s">
        <v>951</v>
      </c>
      <c r="F3058" t="s">
        <v>952</v>
      </c>
      <c r="G3058" t="s">
        <v>942</v>
      </c>
      <c r="H3058" t="s">
        <v>951</v>
      </c>
      <c r="I3058" t="s">
        <v>1666</v>
      </c>
      <c r="J3058">
        <v>100307195</v>
      </c>
      <c r="K3058" t="s">
        <v>1028</v>
      </c>
      <c r="L3058">
        <v>2</v>
      </c>
      <c r="M3058" t="s">
        <v>77</v>
      </c>
      <c r="N3058">
        <v>50.3</v>
      </c>
      <c r="O3058">
        <v>47.1</v>
      </c>
      <c r="P3058" t="s">
        <v>78</v>
      </c>
      <c r="Q3058" s="94">
        <v>45281.65347222222</v>
      </c>
      <c r="R3058">
        <v>100.6</v>
      </c>
      <c r="S3058">
        <v>94.2</v>
      </c>
      <c r="T3058" t="str">
        <f>VLOOKUP(E3058,zamiana!A:B,2,0)</f>
        <v>ALSTOM (ex. BT) CZL</v>
      </c>
    </row>
    <row r="3059" spans="1:20" x14ac:dyDescent="0.3">
      <c r="A3059" t="s">
        <v>6074</v>
      </c>
      <c r="B3059" s="2">
        <v>45245</v>
      </c>
      <c r="C3059" s="2">
        <v>45245</v>
      </c>
      <c r="D3059" s="2"/>
      <c r="E3059" t="s">
        <v>951</v>
      </c>
      <c r="F3059" t="s">
        <v>952</v>
      </c>
      <c r="G3059" t="s">
        <v>942</v>
      </c>
      <c r="H3059" t="s">
        <v>951</v>
      </c>
      <c r="I3059" t="s">
        <v>1666</v>
      </c>
      <c r="J3059">
        <v>100307195</v>
      </c>
      <c r="K3059" t="s">
        <v>1028</v>
      </c>
      <c r="L3059">
        <v>2</v>
      </c>
      <c r="M3059" t="s">
        <v>77</v>
      </c>
      <c r="N3059">
        <v>50.3</v>
      </c>
      <c r="O3059">
        <v>47.1</v>
      </c>
      <c r="P3059" t="s">
        <v>78</v>
      </c>
      <c r="Q3059" s="94">
        <v>45281.65347222222</v>
      </c>
      <c r="R3059">
        <v>100.6</v>
      </c>
      <c r="S3059">
        <v>94.2</v>
      </c>
      <c r="T3059" t="str">
        <f>VLOOKUP(E3059,zamiana!A:B,2,0)</f>
        <v>ALSTOM (ex. BT) CZL</v>
      </c>
    </row>
    <row r="3060" spans="1:20" x14ac:dyDescent="0.3">
      <c r="A3060" t="s">
        <v>6074</v>
      </c>
      <c r="B3060" s="2">
        <v>45245</v>
      </c>
      <c r="C3060" s="2">
        <v>45245</v>
      </c>
      <c r="D3060" s="2"/>
      <c r="E3060" t="s">
        <v>951</v>
      </c>
      <c r="F3060" t="s">
        <v>952</v>
      </c>
      <c r="G3060" t="s">
        <v>942</v>
      </c>
      <c r="H3060" t="s">
        <v>951</v>
      </c>
      <c r="I3060" t="s">
        <v>1666</v>
      </c>
      <c r="J3060">
        <v>100307195</v>
      </c>
      <c r="K3060" t="s">
        <v>1028</v>
      </c>
      <c r="L3060">
        <v>2</v>
      </c>
      <c r="M3060" t="s">
        <v>77</v>
      </c>
      <c r="N3060">
        <v>50.3</v>
      </c>
      <c r="O3060">
        <v>47.1</v>
      </c>
      <c r="P3060" t="s">
        <v>78</v>
      </c>
      <c r="Q3060" s="94">
        <v>45281.65347222222</v>
      </c>
      <c r="R3060">
        <v>100.6</v>
      </c>
      <c r="S3060">
        <v>94.2</v>
      </c>
      <c r="T3060" t="str">
        <f>VLOOKUP(E3060,zamiana!A:B,2,0)</f>
        <v>ALSTOM (ex. BT) CZL</v>
      </c>
    </row>
    <row r="3061" spans="1:20" x14ac:dyDescent="0.3">
      <c r="A3061" t="s">
        <v>6074</v>
      </c>
      <c r="B3061" s="2">
        <v>45245</v>
      </c>
      <c r="C3061" s="2">
        <v>45245</v>
      </c>
      <c r="D3061" s="2"/>
      <c r="E3061" t="s">
        <v>951</v>
      </c>
      <c r="F3061" t="s">
        <v>952</v>
      </c>
      <c r="G3061" t="s">
        <v>942</v>
      </c>
      <c r="H3061" t="s">
        <v>951</v>
      </c>
      <c r="I3061" t="s">
        <v>1666</v>
      </c>
      <c r="J3061">
        <v>100307195</v>
      </c>
      <c r="K3061" t="s">
        <v>1028</v>
      </c>
      <c r="L3061">
        <v>2</v>
      </c>
      <c r="M3061" t="s">
        <v>77</v>
      </c>
      <c r="N3061">
        <v>50.3</v>
      </c>
      <c r="O3061">
        <v>47.1</v>
      </c>
      <c r="P3061" t="s">
        <v>78</v>
      </c>
      <c r="Q3061" s="94">
        <v>45281.65347222222</v>
      </c>
      <c r="R3061">
        <v>100.6</v>
      </c>
      <c r="S3061">
        <v>94.2</v>
      </c>
      <c r="T3061" t="str">
        <f>VLOOKUP(E3061,zamiana!A:B,2,0)</f>
        <v>ALSTOM (ex. BT) CZL</v>
      </c>
    </row>
    <row r="3062" spans="1:20" x14ac:dyDescent="0.3">
      <c r="A3062" t="s">
        <v>6074</v>
      </c>
      <c r="B3062" s="2">
        <v>45245</v>
      </c>
      <c r="C3062" s="2">
        <v>45245</v>
      </c>
      <c r="D3062" s="2"/>
      <c r="E3062" t="s">
        <v>951</v>
      </c>
      <c r="F3062" t="s">
        <v>952</v>
      </c>
      <c r="G3062" t="s">
        <v>942</v>
      </c>
      <c r="H3062" t="s">
        <v>951</v>
      </c>
      <c r="I3062" t="s">
        <v>3640</v>
      </c>
      <c r="J3062">
        <v>100307185</v>
      </c>
      <c r="K3062" t="s">
        <v>1028</v>
      </c>
      <c r="L3062">
        <v>16</v>
      </c>
      <c r="M3062" t="s">
        <v>77</v>
      </c>
      <c r="N3062">
        <v>7.38</v>
      </c>
      <c r="O3062">
        <v>6.31</v>
      </c>
      <c r="P3062" t="s">
        <v>78</v>
      </c>
      <c r="Q3062" s="94">
        <v>45281.644444444442</v>
      </c>
      <c r="R3062">
        <v>118.08</v>
      </c>
      <c r="S3062">
        <v>100.96</v>
      </c>
      <c r="T3062" t="str">
        <f>VLOOKUP(E3062,zamiana!A:B,2,0)</f>
        <v>ALSTOM (ex. BT) CZL</v>
      </c>
    </row>
    <row r="3063" spans="1:20" x14ac:dyDescent="0.3">
      <c r="A3063" t="s">
        <v>6074</v>
      </c>
      <c r="B3063" s="2">
        <v>45245</v>
      </c>
      <c r="C3063" s="2">
        <v>45245</v>
      </c>
      <c r="D3063" s="2"/>
      <c r="E3063" t="s">
        <v>951</v>
      </c>
      <c r="F3063" t="s">
        <v>952</v>
      </c>
      <c r="G3063" t="s">
        <v>942</v>
      </c>
      <c r="H3063" t="s">
        <v>951</v>
      </c>
      <c r="I3063" t="s">
        <v>3640</v>
      </c>
      <c r="J3063">
        <v>100307185</v>
      </c>
      <c r="K3063" t="s">
        <v>1028</v>
      </c>
      <c r="L3063">
        <v>16</v>
      </c>
      <c r="M3063" t="s">
        <v>77</v>
      </c>
      <c r="N3063">
        <v>7.38</v>
      </c>
      <c r="O3063">
        <v>6.31</v>
      </c>
      <c r="P3063" t="s">
        <v>78</v>
      </c>
      <c r="Q3063" s="94">
        <v>45281.644444444442</v>
      </c>
      <c r="R3063">
        <v>118.08</v>
      </c>
      <c r="S3063">
        <v>100.96</v>
      </c>
      <c r="T3063" t="str">
        <f>VLOOKUP(E3063,zamiana!A:B,2,0)</f>
        <v>ALSTOM (ex. BT) CZL</v>
      </c>
    </row>
    <row r="3064" spans="1:20" x14ac:dyDescent="0.3">
      <c r="A3064" t="s">
        <v>6074</v>
      </c>
      <c r="B3064" s="2">
        <v>45245</v>
      </c>
      <c r="C3064" s="2">
        <v>45245</v>
      </c>
      <c r="D3064" s="2"/>
      <c r="E3064" t="s">
        <v>951</v>
      </c>
      <c r="F3064" t="s">
        <v>952</v>
      </c>
      <c r="G3064" t="s">
        <v>942</v>
      </c>
      <c r="H3064" t="s">
        <v>951</v>
      </c>
      <c r="I3064" t="s">
        <v>3640</v>
      </c>
      <c r="J3064">
        <v>100307185</v>
      </c>
      <c r="K3064" t="s">
        <v>1028</v>
      </c>
      <c r="L3064">
        <v>16</v>
      </c>
      <c r="M3064" t="s">
        <v>77</v>
      </c>
      <c r="N3064">
        <v>7.38</v>
      </c>
      <c r="O3064">
        <v>6.31</v>
      </c>
      <c r="P3064" t="s">
        <v>78</v>
      </c>
      <c r="Q3064" s="94">
        <v>45281.644444444442</v>
      </c>
      <c r="R3064">
        <v>118.08</v>
      </c>
      <c r="S3064">
        <v>100.96</v>
      </c>
      <c r="T3064" t="str">
        <f>VLOOKUP(E3064,zamiana!A:B,2,0)</f>
        <v>ALSTOM (ex. BT) CZL</v>
      </c>
    </row>
    <row r="3065" spans="1:20" x14ac:dyDescent="0.3">
      <c r="A3065" t="s">
        <v>6074</v>
      </c>
      <c r="B3065" s="2">
        <v>45245</v>
      </c>
      <c r="C3065" s="2">
        <v>45245</v>
      </c>
      <c r="D3065" s="2"/>
      <c r="E3065" t="s">
        <v>951</v>
      </c>
      <c r="F3065" t="s">
        <v>952</v>
      </c>
      <c r="G3065" t="s">
        <v>942</v>
      </c>
      <c r="H3065" t="s">
        <v>951</v>
      </c>
      <c r="I3065" t="s">
        <v>3640</v>
      </c>
      <c r="J3065">
        <v>100307185</v>
      </c>
      <c r="K3065" t="s">
        <v>1028</v>
      </c>
      <c r="L3065">
        <v>16</v>
      </c>
      <c r="M3065" t="s">
        <v>77</v>
      </c>
      <c r="N3065">
        <v>7.38</v>
      </c>
      <c r="O3065">
        <v>6.31</v>
      </c>
      <c r="P3065" t="s">
        <v>78</v>
      </c>
      <c r="Q3065" s="94">
        <v>45281.644444444442</v>
      </c>
      <c r="R3065">
        <v>118.08</v>
      </c>
      <c r="S3065">
        <v>100.96</v>
      </c>
      <c r="T3065" t="str">
        <f>VLOOKUP(E3065,zamiana!A:B,2,0)</f>
        <v>ALSTOM (ex. BT) CZL</v>
      </c>
    </row>
    <row r="3066" spans="1:20" x14ac:dyDescent="0.3">
      <c r="A3066" t="s">
        <v>6074</v>
      </c>
      <c r="B3066" s="2">
        <v>45245</v>
      </c>
      <c r="C3066" s="2">
        <v>45245</v>
      </c>
      <c r="D3066" s="2"/>
      <c r="E3066" t="s">
        <v>951</v>
      </c>
      <c r="F3066" t="s">
        <v>952</v>
      </c>
      <c r="G3066" t="s">
        <v>942</v>
      </c>
      <c r="H3066" t="s">
        <v>951</v>
      </c>
      <c r="I3066" t="s">
        <v>4053</v>
      </c>
      <c r="J3066">
        <v>100307182</v>
      </c>
      <c r="K3066" t="s">
        <v>1028</v>
      </c>
      <c r="L3066">
        <v>11</v>
      </c>
      <c r="M3066" t="s">
        <v>77</v>
      </c>
      <c r="N3066">
        <v>7.82</v>
      </c>
      <c r="O3066">
        <v>3.42</v>
      </c>
      <c r="P3066" t="s">
        <v>78</v>
      </c>
      <c r="Q3066" s="94">
        <v>45281.676388888889</v>
      </c>
      <c r="R3066">
        <v>86.02</v>
      </c>
      <c r="S3066">
        <v>37.619999999999997</v>
      </c>
      <c r="T3066" t="str">
        <f>VLOOKUP(E3066,zamiana!A:B,2,0)</f>
        <v>ALSTOM (ex. BT) CZL</v>
      </c>
    </row>
    <row r="3067" spans="1:20" x14ac:dyDescent="0.3">
      <c r="A3067" t="s">
        <v>6074</v>
      </c>
      <c r="B3067" s="2">
        <v>45245</v>
      </c>
      <c r="C3067" s="2">
        <v>45245</v>
      </c>
      <c r="D3067" s="2"/>
      <c r="E3067" t="s">
        <v>951</v>
      </c>
      <c r="F3067" t="s">
        <v>952</v>
      </c>
      <c r="G3067" t="s">
        <v>942</v>
      </c>
      <c r="H3067" t="s">
        <v>951</v>
      </c>
      <c r="I3067" t="s">
        <v>4053</v>
      </c>
      <c r="J3067">
        <v>100307182</v>
      </c>
      <c r="K3067" t="s">
        <v>1028</v>
      </c>
      <c r="L3067">
        <v>11</v>
      </c>
      <c r="M3067" t="s">
        <v>77</v>
      </c>
      <c r="N3067">
        <v>7.82</v>
      </c>
      <c r="O3067">
        <v>3.42</v>
      </c>
      <c r="P3067" t="s">
        <v>78</v>
      </c>
      <c r="Q3067" s="94">
        <v>45281.676388888889</v>
      </c>
      <c r="R3067">
        <v>86.02</v>
      </c>
      <c r="S3067">
        <v>37.619999999999997</v>
      </c>
      <c r="T3067" t="str">
        <f>VLOOKUP(E3067,zamiana!A:B,2,0)</f>
        <v>ALSTOM (ex. BT) CZL</v>
      </c>
    </row>
    <row r="3068" spans="1:20" x14ac:dyDescent="0.3">
      <c r="A3068" t="s">
        <v>6074</v>
      </c>
      <c r="B3068" s="2">
        <v>45245</v>
      </c>
      <c r="C3068" s="2">
        <v>45245</v>
      </c>
      <c r="D3068" s="2"/>
      <c r="E3068" t="s">
        <v>951</v>
      </c>
      <c r="F3068" t="s">
        <v>952</v>
      </c>
      <c r="G3068" t="s">
        <v>942</v>
      </c>
      <c r="H3068" t="s">
        <v>951</v>
      </c>
      <c r="I3068" t="s">
        <v>4053</v>
      </c>
      <c r="J3068">
        <v>100307182</v>
      </c>
      <c r="K3068" t="s">
        <v>1028</v>
      </c>
      <c r="L3068">
        <v>11</v>
      </c>
      <c r="M3068" t="s">
        <v>77</v>
      </c>
      <c r="N3068">
        <v>7.82</v>
      </c>
      <c r="O3068">
        <v>3.42</v>
      </c>
      <c r="P3068" t="s">
        <v>78</v>
      </c>
      <c r="Q3068" s="94">
        <v>45281.676388888889</v>
      </c>
      <c r="R3068">
        <v>86.02</v>
      </c>
      <c r="S3068">
        <v>37.619999999999997</v>
      </c>
      <c r="T3068" t="str">
        <f>VLOOKUP(E3068,zamiana!A:B,2,0)</f>
        <v>ALSTOM (ex. BT) CZL</v>
      </c>
    </row>
    <row r="3069" spans="1:20" x14ac:dyDescent="0.3">
      <c r="A3069" t="s">
        <v>6074</v>
      </c>
      <c r="B3069" s="2">
        <v>45245</v>
      </c>
      <c r="C3069" s="2">
        <v>45245</v>
      </c>
      <c r="D3069" s="2"/>
      <c r="E3069" t="s">
        <v>951</v>
      </c>
      <c r="F3069" t="s">
        <v>952</v>
      </c>
      <c r="G3069" t="s">
        <v>942</v>
      </c>
      <c r="H3069" t="s">
        <v>951</v>
      </c>
      <c r="I3069" t="s">
        <v>4053</v>
      </c>
      <c r="J3069">
        <v>100307182</v>
      </c>
      <c r="K3069" t="s">
        <v>1028</v>
      </c>
      <c r="L3069">
        <v>11</v>
      </c>
      <c r="M3069" t="s">
        <v>77</v>
      </c>
      <c r="N3069">
        <v>7.82</v>
      </c>
      <c r="O3069">
        <v>3.42</v>
      </c>
      <c r="P3069" t="s">
        <v>78</v>
      </c>
      <c r="Q3069" s="94">
        <v>45281.676388888889</v>
      </c>
      <c r="R3069">
        <v>86.02</v>
      </c>
      <c r="S3069">
        <v>37.619999999999997</v>
      </c>
      <c r="T3069" t="str">
        <f>VLOOKUP(E3069,zamiana!A:B,2,0)</f>
        <v>ALSTOM (ex. BT) CZL</v>
      </c>
    </row>
    <row r="3070" spans="1:20" x14ac:dyDescent="0.3">
      <c r="A3070" t="s">
        <v>6074</v>
      </c>
      <c r="B3070" s="2">
        <v>45245</v>
      </c>
      <c r="C3070" s="2">
        <v>45245</v>
      </c>
      <c r="D3070" s="2"/>
      <c r="E3070" t="s">
        <v>951</v>
      </c>
      <c r="F3070" t="s">
        <v>952</v>
      </c>
      <c r="G3070" t="s">
        <v>942</v>
      </c>
      <c r="H3070" t="s">
        <v>951</v>
      </c>
      <c r="I3070" t="s">
        <v>4053</v>
      </c>
      <c r="J3070">
        <v>100307182</v>
      </c>
      <c r="K3070" t="s">
        <v>1028</v>
      </c>
      <c r="L3070">
        <v>11</v>
      </c>
      <c r="M3070" t="s">
        <v>77</v>
      </c>
      <c r="N3070">
        <v>7.82</v>
      </c>
      <c r="O3070">
        <v>3.42</v>
      </c>
      <c r="P3070" t="s">
        <v>78</v>
      </c>
      <c r="Q3070" s="94">
        <v>45281.676388888889</v>
      </c>
      <c r="R3070">
        <v>86.02</v>
      </c>
      <c r="S3070">
        <v>37.619999999999997</v>
      </c>
      <c r="T3070" t="str">
        <f>VLOOKUP(E3070,zamiana!A:B,2,0)</f>
        <v>ALSTOM (ex. BT) CZL</v>
      </c>
    </row>
    <row r="3071" spans="1:20" x14ac:dyDescent="0.3">
      <c r="A3071" t="s">
        <v>6074</v>
      </c>
      <c r="B3071" s="2">
        <v>45245</v>
      </c>
      <c r="C3071" s="2">
        <v>45245</v>
      </c>
      <c r="D3071" s="2"/>
      <c r="E3071" t="s">
        <v>951</v>
      </c>
      <c r="F3071" t="s">
        <v>952</v>
      </c>
      <c r="G3071" t="s">
        <v>942</v>
      </c>
      <c r="H3071" t="s">
        <v>951</v>
      </c>
      <c r="I3071" t="s">
        <v>4053</v>
      </c>
      <c r="J3071">
        <v>100307182</v>
      </c>
      <c r="K3071" t="s">
        <v>1028</v>
      </c>
      <c r="L3071">
        <v>11</v>
      </c>
      <c r="M3071" t="s">
        <v>77</v>
      </c>
      <c r="N3071">
        <v>7.82</v>
      </c>
      <c r="O3071">
        <v>3.42</v>
      </c>
      <c r="P3071" t="s">
        <v>78</v>
      </c>
      <c r="Q3071" s="94">
        <v>45281.676388888889</v>
      </c>
      <c r="R3071">
        <v>86.02</v>
      </c>
      <c r="S3071">
        <v>37.619999999999997</v>
      </c>
      <c r="T3071" t="str">
        <f>VLOOKUP(E3071,zamiana!A:B,2,0)</f>
        <v>ALSTOM (ex. BT) CZL</v>
      </c>
    </row>
    <row r="3072" spans="1:20" x14ac:dyDescent="0.3">
      <c r="A3072" t="s">
        <v>6074</v>
      </c>
      <c r="B3072" s="2">
        <v>45245</v>
      </c>
      <c r="C3072" s="2">
        <v>45245</v>
      </c>
      <c r="D3072" s="2"/>
      <c r="E3072" t="s">
        <v>951</v>
      </c>
      <c r="F3072" t="s">
        <v>952</v>
      </c>
      <c r="G3072" t="s">
        <v>942</v>
      </c>
      <c r="H3072" t="s">
        <v>951</v>
      </c>
      <c r="I3072" t="s">
        <v>4053</v>
      </c>
      <c r="J3072">
        <v>100307182</v>
      </c>
      <c r="K3072" t="s">
        <v>1028</v>
      </c>
      <c r="L3072">
        <v>11</v>
      </c>
      <c r="M3072" t="s">
        <v>77</v>
      </c>
      <c r="N3072">
        <v>7.82</v>
      </c>
      <c r="O3072">
        <v>3.42</v>
      </c>
      <c r="P3072" t="s">
        <v>78</v>
      </c>
      <c r="Q3072" s="94">
        <v>45281.676388888889</v>
      </c>
      <c r="R3072">
        <v>86.02</v>
      </c>
      <c r="S3072">
        <v>37.619999999999997</v>
      </c>
      <c r="T3072" t="str">
        <f>VLOOKUP(E3072,zamiana!A:B,2,0)</f>
        <v>ALSTOM (ex. BT) CZL</v>
      </c>
    </row>
    <row r="3073" spans="1:20" x14ac:dyDescent="0.3">
      <c r="A3073" t="s">
        <v>6074</v>
      </c>
      <c r="B3073" s="2">
        <v>45245</v>
      </c>
      <c r="C3073" s="2">
        <v>45245</v>
      </c>
      <c r="D3073" s="2"/>
      <c r="E3073" t="s">
        <v>951</v>
      </c>
      <c r="F3073" t="s">
        <v>952</v>
      </c>
      <c r="G3073" t="s">
        <v>942</v>
      </c>
      <c r="H3073" t="s">
        <v>951</v>
      </c>
      <c r="I3073" t="s">
        <v>4053</v>
      </c>
      <c r="J3073">
        <v>100307182</v>
      </c>
      <c r="K3073" t="s">
        <v>1028</v>
      </c>
      <c r="L3073">
        <v>11</v>
      </c>
      <c r="M3073" t="s">
        <v>77</v>
      </c>
      <c r="N3073">
        <v>7.82</v>
      </c>
      <c r="O3073">
        <v>3.42</v>
      </c>
      <c r="P3073" t="s">
        <v>78</v>
      </c>
      <c r="Q3073" s="94">
        <v>45281.676388888889</v>
      </c>
      <c r="R3073">
        <v>86.02</v>
      </c>
      <c r="S3073">
        <v>37.619999999999997</v>
      </c>
      <c r="T3073" t="str">
        <f>VLOOKUP(E3073,zamiana!A:B,2,0)</f>
        <v>ALSTOM (ex. BT) CZL</v>
      </c>
    </row>
    <row r="3074" spans="1:20" x14ac:dyDescent="0.3">
      <c r="A3074" t="s">
        <v>6074</v>
      </c>
      <c r="B3074" s="2">
        <v>45245</v>
      </c>
      <c r="C3074" s="2">
        <v>45245</v>
      </c>
      <c r="D3074" s="2"/>
      <c r="E3074" t="s">
        <v>951</v>
      </c>
      <c r="F3074" t="s">
        <v>952</v>
      </c>
      <c r="G3074" t="s">
        <v>942</v>
      </c>
      <c r="H3074" t="s">
        <v>951</v>
      </c>
      <c r="I3074" t="s">
        <v>2705</v>
      </c>
      <c r="J3074">
        <v>100307167</v>
      </c>
      <c r="K3074" t="s">
        <v>1028</v>
      </c>
      <c r="L3074">
        <v>1</v>
      </c>
      <c r="M3074" t="s">
        <v>77</v>
      </c>
      <c r="N3074">
        <v>42.22</v>
      </c>
      <c r="O3074">
        <v>34.130000000000003</v>
      </c>
      <c r="P3074" t="s">
        <v>78</v>
      </c>
      <c r="Q3074" s="94">
        <v>45281.635416666664</v>
      </c>
      <c r="R3074">
        <v>42.22</v>
      </c>
      <c r="S3074">
        <v>34.130000000000003</v>
      </c>
      <c r="T3074" t="str">
        <f>VLOOKUP(E3074,zamiana!A:B,2,0)</f>
        <v>ALSTOM (ex. BT) CZL</v>
      </c>
    </row>
    <row r="3075" spans="1:20" x14ac:dyDescent="0.3">
      <c r="A3075" t="s">
        <v>6074</v>
      </c>
      <c r="B3075" s="2">
        <v>45245</v>
      </c>
      <c r="C3075" s="2">
        <v>45245</v>
      </c>
      <c r="D3075" s="2"/>
      <c r="E3075" t="s">
        <v>951</v>
      </c>
      <c r="F3075" t="s">
        <v>952</v>
      </c>
      <c r="G3075" t="s">
        <v>942</v>
      </c>
      <c r="H3075" t="s">
        <v>951</v>
      </c>
      <c r="I3075" t="s">
        <v>2705</v>
      </c>
      <c r="J3075">
        <v>100307167</v>
      </c>
      <c r="K3075" t="s">
        <v>1028</v>
      </c>
      <c r="L3075">
        <v>1</v>
      </c>
      <c r="M3075" t="s">
        <v>77</v>
      </c>
      <c r="N3075">
        <v>42.22</v>
      </c>
      <c r="O3075">
        <v>34.130000000000003</v>
      </c>
      <c r="P3075" t="s">
        <v>78</v>
      </c>
      <c r="Q3075" s="94">
        <v>45281.635416666664</v>
      </c>
      <c r="R3075">
        <v>42.22</v>
      </c>
      <c r="S3075">
        <v>34.130000000000003</v>
      </c>
      <c r="T3075" t="str">
        <f>VLOOKUP(E3075,zamiana!A:B,2,0)</f>
        <v>ALSTOM (ex. BT) CZL</v>
      </c>
    </row>
    <row r="3076" spans="1:20" x14ac:dyDescent="0.3">
      <c r="A3076" t="s">
        <v>6074</v>
      </c>
      <c r="B3076" s="2">
        <v>45245</v>
      </c>
      <c r="C3076" s="2">
        <v>45245</v>
      </c>
      <c r="D3076" s="2"/>
      <c r="E3076" t="s">
        <v>951</v>
      </c>
      <c r="F3076" t="s">
        <v>952</v>
      </c>
      <c r="G3076" t="s">
        <v>942</v>
      </c>
      <c r="H3076" t="s">
        <v>951</v>
      </c>
      <c r="I3076" t="s">
        <v>2705</v>
      </c>
      <c r="J3076">
        <v>100307167</v>
      </c>
      <c r="K3076" t="s">
        <v>1028</v>
      </c>
      <c r="L3076">
        <v>1</v>
      </c>
      <c r="M3076" t="s">
        <v>77</v>
      </c>
      <c r="N3076">
        <v>42.22</v>
      </c>
      <c r="O3076">
        <v>34.130000000000003</v>
      </c>
      <c r="P3076" t="s">
        <v>78</v>
      </c>
      <c r="Q3076" s="94">
        <v>45281.635416666664</v>
      </c>
      <c r="R3076">
        <v>42.22</v>
      </c>
      <c r="S3076">
        <v>34.130000000000003</v>
      </c>
      <c r="T3076" t="str">
        <f>VLOOKUP(E3076,zamiana!A:B,2,0)</f>
        <v>ALSTOM (ex. BT) CZL</v>
      </c>
    </row>
    <row r="3077" spans="1:20" x14ac:dyDescent="0.3">
      <c r="A3077" t="s">
        <v>6074</v>
      </c>
      <c r="B3077" s="2">
        <v>45245</v>
      </c>
      <c r="C3077" s="2">
        <v>45245</v>
      </c>
      <c r="D3077" s="2"/>
      <c r="E3077" t="s">
        <v>951</v>
      </c>
      <c r="F3077" t="s">
        <v>952</v>
      </c>
      <c r="G3077" t="s">
        <v>942</v>
      </c>
      <c r="H3077" t="s">
        <v>951</v>
      </c>
      <c r="I3077" t="s">
        <v>2705</v>
      </c>
      <c r="J3077">
        <v>100307167</v>
      </c>
      <c r="K3077" t="s">
        <v>1028</v>
      </c>
      <c r="L3077">
        <v>1</v>
      </c>
      <c r="M3077" t="s">
        <v>77</v>
      </c>
      <c r="N3077">
        <v>42.22</v>
      </c>
      <c r="O3077">
        <v>34.130000000000003</v>
      </c>
      <c r="P3077" t="s">
        <v>78</v>
      </c>
      <c r="Q3077" s="94">
        <v>45281.635416666664</v>
      </c>
      <c r="R3077">
        <v>42.22</v>
      </c>
      <c r="S3077">
        <v>34.130000000000003</v>
      </c>
      <c r="T3077" t="str">
        <f>VLOOKUP(E3077,zamiana!A:B,2,0)</f>
        <v>ALSTOM (ex. BT) CZL</v>
      </c>
    </row>
    <row r="3078" spans="1:20" x14ac:dyDescent="0.3">
      <c r="A3078" t="s">
        <v>6074</v>
      </c>
      <c r="B3078" s="2">
        <v>45245</v>
      </c>
      <c r="C3078" s="2">
        <v>45245</v>
      </c>
      <c r="D3078" s="2"/>
      <c r="E3078" t="s">
        <v>951</v>
      </c>
      <c r="F3078" t="s">
        <v>952</v>
      </c>
      <c r="G3078" t="s">
        <v>942</v>
      </c>
      <c r="H3078" t="s">
        <v>951</v>
      </c>
      <c r="I3078" t="s">
        <v>2705</v>
      </c>
      <c r="J3078">
        <v>100307167</v>
      </c>
      <c r="K3078" t="s">
        <v>1028</v>
      </c>
      <c r="L3078">
        <v>20</v>
      </c>
      <c r="M3078" t="s">
        <v>77</v>
      </c>
      <c r="N3078">
        <v>42.22</v>
      </c>
      <c r="O3078">
        <v>34.130000000000003</v>
      </c>
      <c r="P3078" t="s">
        <v>78</v>
      </c>
      <c r="Q3078" s="94">
        <v>45281.635416666664</v>
      </c>
      <c r="R3078">
        <v>844.4</v>
      </c>
      <c r="S3078">
        <v>682.6</v>
      </c>
      <c r="T3078" t="str">
        <f>VLOOKUP(E3078,zamiana!A:B,2,0)</f>
        <v>ALSTOM (ex. BT) CZL</v>
      </c>
    </row>
    <row r="3079" spans="1:20" x14ac:dyDescent="0.3">
      <c r="A3079" t="s">
        <v>6074</v>
      </c>
      <c r="B3079" s="2">
        <v>45245</v>
      </c>
      <c r="C3079" s="2">
        <v>45245</v>
      </c>
      <c r="D3079" s="2"/>
      <c r="E3079" t="s">
        <v>951</v>
      </c>
      <c r="F3079" t="s">
        <v>952</v>
      </c>
      <c r="G3079" t="s">
        <v>942</v>
      </c>
      <c r="H3079" t="s">
        <v>951</v>
      </c>
      <c r="I3079" t="s">
        <v>3618</v>
      </c>
      <c r="J3079">
        <v>100307165</v>
      </c>
      <c r="K3079" t="s">
        <v>1028</v>
      </c>
      <c r="L3079">
        <v>2</v>
      </c>
      <c r="M3079" t="s">
        <v>77</v>
      </c>
      <c r="N3079">
        <v>65.180000000000007</v>
      </c>
      <c r="O3079">
        <v>41.41</v>
      </c>
      <c r="P3079" t="s">
        <v>78</v>
      </c>
      <c r="Q3079" s="94">
        <v>45281.67291666667</v>
      </c>
      <c r="R3079">
        <v>130.36000000000001</v>
      </c>
      <c r="S3079">
        <v>82.82</v>
      </c>
      <c r="T3079" t="str">
        <f>VLOOKUP(E3079,zamiana!A:B,2,0)</f>
        <v>ALSTOM (ex. BT) CZL</v>
      </c>
    </row>
    <row r="3080" spans="1:20" x14ac:dyDescent="0.3">
      <c r="A3080" t="s">
        <v>6074</v>
      </c>
      <c r="B3080" s="2">
        <v>45245</v>
      </c>
      <c r="C3080" s="2">
        <v>45245</v>
      </c>
      <c r="D3080" s="2"/>
      <c r="E3080" t="s">
        <v>951</v>
      </c>
      <c r="F3080" t="s">
        <v>952</v>
      </c>
      <c r="G3080" t="s">
        <v>942</v>
      </c>
      <c r="H3080" t="s">
        <v>951</v>
      </c>
      <c r="I3080" t="s">
        <v>3618</v>
      </c>
      <c r="J3080">
        <v>100307165</v>
      </c>
      <c r="K3080" t="s">
        <v>1028</v>
      </c>
      <c r="L3080">
        <v>2</v>
      </c>
      <c r="M3080" t="s">
        <v>77</v>
      </c>
      <c r="N3080">
        <v>65.180000000000007</v>
      </c>
      <c r="O3080">
        <v>41.41</v>
      </c>
      <c r="P3080" t="s">
        <v>78</v>
      </c>
      <c r="Q3080" s="94">
        <v>45281.67291666667</v>
      </c>
      <c r="R3080">
        <v>130.36000000000001</v>
      </c>
      <c r="S3080">
        <v>82.82</v>
      </c>
      <c r="T3080" t="str">
        <f>VLOOKUP(E3080,zamiana!A:B,2,0)</f>
        <v>ALSTOM (ex. BT) CZL</v>
      </c>
    </row>
    <row r="3081" spans="1:20" x14ac:dyDescent="0.3">
      <c r="A3081" t="s">
        <v>6074</v>
      </c>
      <c r="B3081" s="2">
        <v>45245</v>
      </c>
      <c r="C3081" s="2">
        <v>45245</v>
      </c>
      <c r="D3081" s="2"/>
      <c r="E3081" t="s">
        <v>951</v>
      </c>
      <c r="F3081" t="s">
        <v>952</v>
      </c>
      <c r="G3081" t="s">
        <v>942</v>
      </c>
      <c r="H3081" t="s">
        <v>951</v>
      </c>
      <c r="I3081" t="s">
        <v>3618</v>
      </c>
      <c r="J3081">
        <v>100307165</v>
      </c>
      <c r="K3081" t="s">
        <v>1028</v>
      </c>
      <c r="L3081">
        <v>2</v>
      </c>
      <c r="M3081" t="s">
        <v>77</v>
      </c>
      <c r="N3081">
        <v>65.180000000000007</v>
      </c>
      <c r="O3081">
        <v>41.41</v>
      </c>
      <c r="P3081" t="s">
        <v>78</v>
      </c>
      <c r="Q3081" s="94">
        <v>45281.67291666667</v>
      </c>
      <c r="R3081">
        <v>130.36000000000001</v>
      </c>
      <c r="S3081">
        <v>82.82</v>
      </c>
      <c r="T3081" t="str">
        <f>VLOOKUP(E3081,zamiana!A:B,2,0)</f>
        <v>ALSTOM (ex. BT) CZL</v>
      </c>
    </row>
    <row r="3082" spans="1:20" x14ac:dyDescent="0.3">
      <c r="A3082" t="s">
        <v>6074</v>
      </c>
      <c r="B3082" s="2">
        <v>45245</v>
      </c>
      <c r="C3082" s="2">
        <v>45245</v>
      </c>
      <c r="D3082" s="2"/>
      <c r="E3082" t="s">
        <v>951</v>
      </c>
      <c r="F3082" t="s">
        <v>952</v>
      </c>
      <c r="G3082" t="s">
        <v>942</v>
      </c>
      <c r="H3082" t="s">
        <v>951</v>
      </c>
      <c r="I3082" t="s">
        <v>3618</v>
      </c>
      <c r="J3082">
        <v>100307165</v>
      </c>
      <c r="K3082" t="s">
        <v>1028</v>
      </c>
      <c r="L3082">
        <v>2</v>
      </c>
      <c r="M3082" t="s">
        <v>77</v>
      </c>
      <c r="N3082">
        <v>65.180000000000007</v>
      </c>
      <c r="O3082">
        <v>41.41</v>
      </c>
      <c r="P3082" t="s">
        <v>78</v>
      </c>
      <c r="Q3082" s="94">
        <v>45281.67291666667</v>
      </c>
      <c r="R3082">
        <v>130.36000000000001</v>
      </c>
      <c r="S3082">
        <v>82.82</v>
      </c>
      <c r="T3082" t="str">
        <f>VLOOKUP(E3082,zamiana!A:B,2,0)</f>
        <v>ALSTOM (ex. BT) CZL</v>
      </c>
    </row>
    <row r="3083" spans="1:20" x14ac:dyDescent="0.3">
      <c r="A3083" t="s">
        <v>6074</v>
      </c>
      <c r="B3083" s="2">
        <v>45245</v>
      </c>
      <c r="C3083" s="2">
        <v>45245</v>
      </c>
      <c r="D3083" s="2"/>
      <c r="E3083" t="s">
        <v>951</v>
      </c>
      <c r="F3083" t="s">
        <v>952</v>
      </c>
      <c r="G3083" t="s">
        <v>942</v>
      </c>
      <c r="H3083" t="s">
        <v>951</v>
      </c>
      <c r="I3083" t="s">
        <v>3117</v>
      </c>
      <c r="J3083">
        <v>100307163</v>
      </c>
      <c r="K3083" t="s">
        <v>1028</v>
      </c>
      <c r="L3083">
        <v>1</v>
      </c>
      <c r="M3083" t="s">
        <v>77</v>
      </c>
      <c r="N3083">
        <v>33.08</v>
      </c>
      <c r="O3083">
        <v>24.13</v>
      </c>
      <c r="P3083" t="s">
        <v>78</v>
      </c>
      <c r="Q3083" s="94">
        <v>45281.665972222225</v>
      </c>
      <c r="R3083">
        <v>33.08</v>
      </c>
      <c r="S3083">
        <v>24.13</v>
      </c>
      <c r="T3083" t="str">
        <f>VLOOKUP(E3083,zamiana!A:B,2,0)</f>
        <v>ALSTOM (ex. BT) CZL</v>
      </c>
    </row>
    <row r="3084" spans="1:20" x14ac:dyDescent="0.3">
      <c r="A3084" t="s">
        <v>6074</v>
      </c>
      <c r="B3084" s="2">
        <v>45245</v>
      </c>
      <c r="C3084" s="2">
        <v>45245</v>
      </c>
      <c r="D3084" s="2"/>
      <c r="E3084" t="s">
        <v>951</v>
      </c>
      <c r="F3084" t="s">
        <v>952</v>
      </c>
      <c r="G3084" t="s">
        <v>942</v>
      </c>
      <c r="H3084" t="s">
        <v>951</v>
      </c>
      <c r="I3084" t="s">
        <v>3117</v>
      </c>
      <c r="J3084">
        <v>100307163</v>
      </c>
      <c r="K3084" t="s">
        <v>1028</v>
      </c>
      <c r="L3084">
        <v>1</v>
      </c>
      <c r="M3084" t="s">
        <v>77</v>
      </c>
      <c r="N3084">
        <v>33.08</v>
      </c>
      <c r="O3084">
        <v>24.13</v>
      </c>
      <c r="P3084" t="s">
        <v>78</v>
      </c>
      <c r="Q3084" s="94">
        <v>45281.665972222225</v>
      </c>
      <c r="R3084">
        <v>33.08</v>
      </c>
      <c r="S3084">
        <v>24.13</v>
      </c>
      <c r="T3084" t="str">
        <f>VLOOKUP(E3084,zamiana!A:B,2,0)</f>
        <v>ALSTOM (ex. BT) CZL</v>
      </c>
    </row>
    <row r="3085" spans="1:20" x14ac:dyDescent="0.3">
      <c r="A3085" t="s">
        <v>6074</v>
      </c>
      <c r="B3085" s="2">
        <v>45245</v>
      </c>
      <c r="C3085" s="2">
        <v>45245</v>
      </c>
      <c r="D3085" s="2"/>
      <c r="E3085" t="s">
        <v>951</v>
      </c>
      <c r="F3085" t="s">
        <v>952</v>
      </c>
      <c r="G3085" t="s">
        <v>942</v>
      </c>
      <c r="H3085" t="s">
        <v>951</v>
      </c>
      <c r="I3085" t="s">
        <v>3117</v>
      </c>
      <c r="J3085">
        <v>100307163</v>
      </c>
      <c r="K3085" t="s">
        <v>1028</v>
      </c>
      <c r="L3085">
        <v>1</v>
      </c>
      <c r="M3085" t="s">
        <v>77</v>
      </c>
      <c r="N3085">
        <v>33.08</v>
      </c>
      <c r="O3085">
        <v>24.13</v>
      </c>
      <c r="P3085" t="s">
        <v>78</v>
      </c>
      <c r="Q3085" s="94">
        <v>45281.665972222225</v>
      </c>
      <c r="R3085">
        <v>33.08</v>
      </c>
      <c r="S3085">
        <v>24.13</v>
      </c>
      <c r="T3085" t="str">
        <f>VLOOKUP(E3085,zamiana!A:B,2,0)</f>
        <v>ALSTOM (ex. BT) CZL</v>
      </c>
    </row>
    <row r="3086" spans="1:20" x14ac:dyDescent="0.3">
      <c r="A3086" t="s">
        <v>6074</v>
      </c>
      <c r="B3086" s="2">
        <v>45245</v>
      </c>
      <c r="C3086" s="2">
        <v>45245</v>
      </c>
      <c r="D3086" s="2"/>
      <c r="E3086" t="s">
        <v>951</v>
      </c>
      <c r="F3086" t="s">
        <v>952</v>
      </c>
      <c r="G3086" t="s">
        <v>942</v>
      </c>
      <c r="H3086" t="s">
        <v>951</v>
      </c>
      <c r="I3086" t="s">
        <v>3117</v>
      </c>
      <c r="J3086">
        <v>100307163</v>
      </c>
      <c r="K3086" t="s">
        <v>1028</v>
      </c>
      <c r="L3086">
        <v>1</v>
      </c>
      <c r="M3086" t="s">
        <v>77</v>
      </c>
      <c r="N3086">
        <v>33.08</v>
      </c>
      <c r="O3086">
        <v>24.13</v>
      </c>
      <c r="P3086" t="s">
        <v>78</v>
      </c>
      <c r="Q3086" s="94">
        <v>45281.665972222225</v>
      </c>
      <c r="R3086">
        <v>33.08</v>
      </c>
      <c r="S3086">
        <v>24.13</v>
      </c>
      <c r="T3086" t="str">
        <f>VLOOKUP(E3086,zamiana!A:B,2,0)</f>
        <v>ALSTOM (ex. BT) CZL</v>
      </c>
    </row>
    <row r="3087" spans="1:20" x14ac:dyDescent="0.3">
      <c r="A3087" t="s">
        <v>6074</v>
      </c>
      <c r="B3087" s="2">
        <v>45245</v>
      </c>
      <c r="C3087" s="2">
        <v>45245</v>
      </c>
      <c r="D3087" s="2"/>
      <c r="E3087" t="s">
        <v>951</v>
      </c>
      <c r="F3087" t="s">
        <v>952</v>
      </c>
      <c r="G3087" t="s">
        <v>942</v>
      </c>
      <c r="H3087" t="s">
        <v>951</v>
      </c>
      <c r="I3087" t="s">
        <v>3117</v>
      </c>
      <c r="J3087">
        <v>100307163</v>
      </c>
      <c r="K3087" t="s">
        <v>1028</v>
      </c>
      <c r="L3087">
        <v>1</v>
      </c>
      <c r="M3087" t="s">
        <v>77</v>
      </c>
      <c r="N3087">
        <v>33.08</v>
      </c>
      <c r="O3087">
        <v>24.13</v>
      </c>
      <c r="P3087" t="s">
        <v>78</v>
      </c>
      <c r="Q3087" s="94">
        <v>45281.665972222225</v>
      </c>
      <c r="R3087">
        <v>33.08</v>
      </c>
      <c r="S3087">
        <v>24.13</v>
      </c>
      <c r="T3087" t="str">
        <f>VLOOKUP(E3087,zamiana!A:B,2,0)</f>
        <v>ALSTOM (ex. BT) CZL</v>
      </c>
    </row>
    <row r="3088" spans="1:20" x14ac:dyDescent="0.3">
      <c r="A3088" t="s">
        <v>6074</v>
      </c>
      <c r="B3088" s="2">
        <v>45245</v>
      </c>
      <c r="C3088" s="2">
        <v>45245</v>
      </c>
      <c r="D3088" s="2"/>
      <c r="E3088" t="s">
        <v>951</v>
      </c>
      <c r="F3088" t="s">
        <v>952</v>
      </c>
      <c r="G3088" t="s">
        <v>942</v>
      </c>
      <c r="H3088" t="s">
        <v>951</v>
      </c>
      <c r="I3088" t="s">
        <v>3117</v>
      </c>
      <c r="J3088">
        <v>100307163</v>
      </c>
      <c r="K3088" t="s">
        <v>1028</v>
      </c>
      <c r="L3088">
        <v>1</v>
      </c>
      <c r="M3088" t="s">
        <v>77</v>
      </c>
      <c r="N3088">
        <v>33.08</v>
      </c>
      <c r="O3088">
        <v>24.13</v>
      </c>
      <c r="P3088" t="s">
        <v>78</v>
      </c>
      <c r="Q3088" s="94">
        <v>45281.665972222225</v>
      </c>
      <c r="R3088">
        <v>33.08</v>
      </c>
      <c r="S3088">
        <v>24.13</v>
      </c>
      <c r="T3088" t="str">
        <f>VLOOKUP(E3088,zamiana!A:B,2,0)</f>
        <v>ALSTOM (ex. BT) CZL</v>
      </c>
    </row>
    <row r="3089" spans="1:20" x14ac:dyDescent="0.3">
      <c r="A3089" t="s">
        <v>6074</v>
      </c>
      <c r="B3089" s="2">
        <v>45245</v>
      </c>
      <c r="C3089" s="2">
        <v>45245</v>
      </c>
      <c r="D3089" s="2"/>
      <c r="E3089" t="s">
        <v>951</v>
      </c>
      <c r="F3089" t="s">
        <v>952</v>
      </c>
      <c r="G3089" t="s">
        <v>942</v>
      </c>
      <c r="H3089" t="s">
        <v>951</v>
      </c>
      <c r="I3089" t="s">
        <v>3117</v>
      </c>
      <c r="J3089">
        <v>100307163</v>
      </c>
      <c r="K3089" t="s">
        <v>1028</v>
      </c>
      <c r="L3089">
        <v>1</v>
      </c>
      <c r="M3089" t="s">
        <v>77</v>
      </c>
      <c r="N3089">
        <v>33.08</v>
      </c>
      <c r="O3089">
        <v>24.13</v>
      </c>
      <c r="P3089" t="s">
        <v>78</v>
      </c>
      <c r="Q3089" s="94">
        <v>45281.665972222225</v>
      </c>
      <c r="R3089">
        <v>33.08</v>
      </c>
      <c r="S3089">
        <v>24.13</v>
      </c>
      <c r="T3089" t="str">
        <f>VLOOKUP(E3089,zamiana!A:B,2,0)</f>
        <v>ALSTOM (ex. BT) CZL</v>
      </c>
    </row>
    <row r="3090" spans="1:20" x14ac:dyDescent="0.3">
      <c r="A3090" t="s">
        <v>6074</v>
      </c>
      <c r="B3090" s="2">
        <v>45245</v>
      </c>
      <c r="C3090" s="2">
        <v>45245</v>
      </c>
      <c r="D3090" s="2"/>
      <c r="E3090" t="s">
        <v>951</v>
      </c>
      <c r="F3090" t="s">
        <v>952</v>
      </c>
      <c r="G3090" t="s">
        <v>942</v>
      </c>
      <c r="H3090" t="s">
        <v>951</v>
      </c>
      <c r="I3090" t="s">
        <v>3117</v>
      </c>
      <c r="J3090">
        <v>100307163</v>
      </c>
      <c r="K3090" t="s">
        <v>1028</v>
      </c>
      <c r="L3090">
        <v>1</v>
      </c>
      <c r="M3090" t="s">
        <v>77</v>
      </c>
      <c r="N3090">
        <v>33.08</v>
      </c>
      <c r="O3090">
        <v>24.13</v>
      </c>
      <c r="P3090" t="s">
        <v>78</v>
      </c>
      <c r="Q3090" s="94">
        <v>45281.665972222225</v>
      </c>
      <c r="R3090">
        <v>33.08</v>
      </c>
      <c r="S3090">
        <v>24.13</v>
      </c>
      <c r="T3090" t="str">
        <f>VLOOKUP(E3090,zamiana!A:B,2,0)</f>
        <v>ALSTOM (ex. BT) CZL</v>
      </c>
    </row>
    <row r="3091" spans="1:20" x14ac:dyDescent="0.3">
      <c r="A3091" t="s">
        <v>6074</v>
      </c>
      <c r="B3091" s="2">
        <v>45245</v>
      </c>
      <c r="C3091" s="2">
        <v>45245</v>
      </c>
      <c r="D3091" s="2"/>
      <c r="E3091" t="s">
        <v>951</v>
      </c>
      <c r="F3091" t="s">
        <v>952</v>
      </c>
      <c r="G3091" t="s">
        <v>942</v>
      </c>
      <c r="H3091" t="s">
        <v>951</v>
      </c>
      <c r="I3091" t="s">
        <v>3107</v>
      </c>
      <c r="J3091">
        <v>100307162</v>
      </c>
      <c r="K3091" t="s">
        <v>1028</v>
      </c>
      <c r="L3091">
        <v>2</v>
      </c>
      <c r="M3091" t="s">
        <v>77</v>
      </c>
      <c r="N3091">
        <v>28.04</v>
      </c>
      <c r="O3091">
        <v>21.43</v>
      </c>
      <c r="P3091" t="s">
        <v>78</v>
      </c>
      <c r="Q3091" s="94">
        <v>45281.665972222225</v>
      </c>
      <c r="R3091">
        <v>56.08</v>
      </c>
      <c r="S3091">
        <v>42.86</v>
      </c>
      <c r="T3091" t="str">
        <f>VLOOKUP(E3091,zamiana!A:B,2,0)</f>
        <v>ALSTOM (ex. BT) CZL</v>
      </c>
    </row>
    <row r="3092" spans="1:20" x14ac:dyDescent="0.3">
      <c r="A3092" t="s">
        <v>6074</v>
      </c>
      <c r="B3092" s="2">
        <v>45245</v>
      </c>
      <c r="C3092" s="2">
        <v>45245</v>
      </c>
      <c r="D3092" s="2"/>
      <c r="E3092" t="s">
        <v>951</v>
      </c>
      <c r="F3092" t="s">
        <v>952</v>
      </c>
      <c r="G3092" t="s">
        <v>942</v>
      </c>
      <c r="H3092" t="s">
        <v>951</v>
      </c>
      <c r="I3092" t="s">
        <v>3107</v>
      </c>
      <c r="J3092">
        <v>100307162</v>
      </c>
      <c r="K3092" t="s">
        <v>1028</v>
      </c>
      <c r="L3092">
        <v>2</v>
      </c>
      <c r="M3092" t="s">
        <v>77</v>
      </c>
      <c r="N3092">
        <v>28.04</v>
      </c>
      <c r="O3092">
        <v>21.43</v>
      </c>
      <c r="P3092" t="s">
        <v>78</v>
      </c>
      <c r="Q3092" s="94">
        <v>45281.665972222225</v>
      </c>
      <c r="R3092">
        <v>56.08</v>
      </c>
      <c r="S3092">
        <v>42.86</v>
      </c>
      <c r="T3092" t="str">
        <f>VLOOKUP(E3092,zamiana!A:B,2,0)</f>
        <v>ALSTOM (ex. BT) CZL</v>
      </c>
    </row>
    <row r="3093" spans="1:20" x14ac:dyDescent="0.3">
      <c r="A3093" t="s">
        <v>6074</v>
      </c>
      <c r="B3093" s="2">
        <v>45245</v>
      </c>
      <c r="C3093" s="2">
        <v>45245</v>
      </c>
      <c r="D3093" s="2"/>
      <c r="E3093" t="s">
        <v>951</v>
      </c>
      <c r="F3093" t="s">
        <v>952</v>
      </c>
      <c r="G3093" t="s">
        <v>942</v>
      </c>
      <c r="H3093" t="s">
        <v>951</v>
      </c>
      <c r="I3093" t="s">
        <v>3107</v>
      </c>
      <c r="J3093">
        <v>100307162</v>
      </c>
      <c r="K3093" t="s">
        <v>1028</v>
      </c>
      <c r="L3093">
        <v>4</v>
      </c>
      <c r="M3093" t="s">
        <v>77</v>
      </c>
      <c r="N3093">
        <v>28.04</v>
      </c>
      <c r="O3093">
        <v>21.43</v>
      </c>
      <c r="P3093" t="s">
        <v>78</v>
      </c>
      <c r="Q3093" s="94">
        <v>45281.665972222225</v>
      </c>
      <c r="R3093">
        <v>112.16</v>
      </c>
      <c r="S3093">
        <v>85.72</v>
      </c>
      <c r="T3093" t="str">
        <f>VLOOKUP(E3093,zamiana!A:B,2,0)</f>
        <v>ALSTOM (ex. BT) CZL</v>
      </c>
    </row>
    <row r="3094" spans="1:20" x14ac:dyDescent="0.3">
      <c r="A3094" t="s">
        <v>6074</v>
      </c>
      <c r="B3094" s="2">
        <v>45245</v>
      </c>
      <c r="C3094" s="2">
        <v>45245</v>
      </c>
      <c r="D3094" s="2"/>
      <c r="E3094" t="s">
        <v>951</v>
      </c>
      <c r="F3094" t="s">
        <v>952</v>
      </c>
      <c r="G3094" t="s">
        <v>942</v>
      </c>
      <c r="H3094" t="s">
        <v>951</v>
      </c>
      <c r="I3094" t="s">
        <v>3107</v>
      </c>
      <c r="J3094">
        <v>100307162</v>
      </c>
      <c r="K3094" t="s">
        <v>1028</v>
      </c>
      <c r="L3094">
        <v>2</v>
      </c>
      <c r="M3094" t="s">
        <v>77</v>
      </c>
      <c r="N3094">
        <v>28.04</v>
      </c>
      <c r="O3094">
        <v>21.43</v>
      </c>
      <c r="P3094" t="s">
        <v>78</v>
      </c>
      <c r="Q3094" s="94">
        <v>45281.665972222225</v>
      </c>
      <c r="R3094">
        <v>56.08</v>
      </c>
      <c r="S3094">
        <v>42.86</v>
      </c>
      <c r="T3094" t="str">
        <f>VLOOKUP(E3094,zamiana!A:B,2,0)</f>
        <v>ALSTOM (ex. BT) CZL</v>
      </c>
    </row>
    <row r="3095" spans="1:20" x14ac:dyDescent="0.3">
      <c r="A3095" t="s">
        <v>6074</v>
      </c>
      <c r="B3095" s="2">
        <v>45245</v>
      </c>
      <c r="C3095" s="2">
        <v>45245</v>
      </c>
      <c r="D3095" s="2"/>
      <c r="E3095" t="s">
        <v>951</v>
      </c>
      <c r="F3095" t="s">
        <v>952</v>
      </c>
      <c r="G3095" t="s">
        <v>942</v>
      </c>
      <c r="H3095" t="s">
        <v>951</v>
      </c>
      <c r="I3095" t="s">
        <v>3107</v>
      </c>
      <c r="J3095">
        <v>100307162</v>
      </c>
      <c r="K3095" t="s">
        <v>1028</v>
      </c>
      <c r="L3095">
        <v>2</v>
      </c>
      <c r="M3095" t="s">
        <v>77</v>
      </c>
      <c r="N3095">
        <v>28.04</v>
      </c>
      <c r="O3095">
        <v>21.43</v>
      </c>
      <c r="P3095" t="s">
        <v>78</v>
      </c>
      <c r="Q3095" s="94">
        <v>45281.665972222225</v>
      </c>
      <c r="R3095">
        <v>56.08</v>
      </c>
      <c r="S3095">
        <v>42.86</v>
      </c>
      <c r="T3095" t="str">
        <f>VLOOKUP(E3095,zamiana!A:B,2,0)</f>
        <v>ALSTOM (ex. BT) CZL</v>
      </c>
    </row>
    <row r="3096" spans="1:20" x14ac:dyDescent="0.3">
      <c r="A3096" t="s">
        <v>6074</v>
      </c>
      <c r="B3096" s="2">
        <v>45245</v>
      </c>
      <c r="C3096" s="2">
        <v>45245</v>
      </c>
      <c r="D3096" s="2"/>
      <c r="E3096" t="s">
        <v>951</v>
      </c>
      <c r="F3096" t="s">
        <v>952</v>
      </c>
      <c r="G3096" t="s">
        <v>942</v>
      </c>
      <c r="H3096" t="s">
        <v>951</v>
      </c>
      <c r="I3096" t="s">
        <v>3107</v>
      </c>
      <c r="J3096">
        <v>100307162</v>
      </c>
      <c r="K3096" t="s">
        <v>1028</v>
      </c>
      <c r="L3096">
        <v>2</v>
      </c>
      <c r="M3096" t="s">
        <v>77</v>
      </c>
      <c r="N3096">
        <v>28.04</v>
      </c>
      <c r="O3096">
        <v>21.43</v>
      </c>
      <c r="P3096" t="s">
        <v>78</v>
      </c>
      <c r="Q3096" s="94">
        <v>45281.665972222225</v>
      </c>
      <c r="R3096">
        <v>56.08</v>
      </c>
      <c r="S3096">
        <v>42.86</v>
      </c>
      <c r="T3096" t="str">
        <f>VLOOKUP(E3096,zamiana!A:B,2,0)</f>
        <v>ALSTOM (ex. BT) CZL</v>
      </c>
    </row>
    <row r="3097" spans="1:20" x14ac:dyDescent="0.3">
      <c r="A3097" t="s">
        <v>6074</v>
      </c>
      <c r="B3097" s="2">
        <v>45245</v>
      </c>
      <c r="C3097" s="2">
        <v>45245</v>
      </c>
      <c r="D3097" s="2"/>
      <c r="E3097" t="s">
        <v>951</v>
      </c>
      <c r="F3097" t="s">
        <v>952</v>
      </c>
      <c r="G3097" t="s">
        <v>942</v>
      </c>
      <c r="H3097" t="s">
        <v>951</v>
      </c>
      <c r="I3097" t="s">
        <v>3107</v>
      </c>
      <c r="J3097">
        <v>100307162</v>
      </c>
      <c r="K3097" t="s">
        <v>1028</v>
      </c>
      <c r="L3097">
        <v>2</v>
      </c>
      <c r="M3097" t="s">
        <v>77</v>
      </c>
      <c r="N3097">
        <v>28.04</v>
      </c>
      <c r="O3097">
        <v>21.43</v>
      </c>
      <c r="P3097" t="s">
        <v>78</v>
      </c>
      <c r="Q3097" s="94">
        <v>45281.665972222225</v>
      </c>
      <c r="R3097">
        <v>56.08</v>
      </c>
      <c r="S3097">
        <v>42.86</v>
      </c>
      <c r="T3097" t="str">
        <f>VLOOKUP(E3097,zamiana!A:B,2,0)</f>
        <v>ALSTOM (ex. BT) CZL</v>
      </c>
    </row>
    <row r="3098" spans="1:20" x14ac:dyDescent="0.3">
      <c r="A3098" t="s">
        <v>6074</v>
      </c>
      <c r="B3098" s="2">
        <v>45245</v>
      </c>
      <c r="C3098" s="2">
        <v>45245</v>
      </c>
      <c r="D3098" s="2"/>
      <c r="E3098" t="s">
        <v>951</v>
      </c>
      <c r="F3098" t="s">
        <v>952</v>
      </c>
      <c r="G3098" t="s">
        <v>942</v>
      </c>
      <c r="H3098" t="s">
        <v>951</v>
      </c>
      <c r="I3098" t="s">
        <v>3107</v>
      </c>
      <c r="J3098">
        <v>100307162</v>
      </c>
      <c r="K3098" t="s">
        <v>1028</v>
      </c>
      <c r="L3098">
        <v>2</v>
      </c>
      <c r="M3098" t="s">
        <v>77</v>
      </c>
      <c r="N3098">
        <v>28.04</v>
      </c>
      <c r="O3098">
        <v>21.43</v>
      </c>
      <c r="P3098" t="s">
        <v>78</v>
      </c>
      <c r="Q3098" s="94">
        <v>45281.665972222225</v>
      </c>
      <c r="R3098">
        <v>56.08</v>
      </c>
      <c r="S3098">
        <v>42.86</v>
      </c>
      <c r="T3098" t="str">
        <f>VLOOKUP(E3098,zamiana!A:B,2,0)</f>
        <v>ALSTOM (ex. BT) CZL</v>
      </c>
    </row>
    <row r="3099" spans="1:20" x14ac:dyDescent="0.3">
      <c r="A3099" t="s">
        <v>6074</v>
      </c>
      <c r="B3099" s="2">
        <v>45245</v>
      </c>
      <c r="C3099" s="2">
        <v>45245</v>
      </c>
      <c r="D3099" s="2"/>
      <c r="E3099" t="s">
        <v>951</v>
      </c>
      <c r="F3099" t="s">
        <v>952</v>
      </c>
      <c r="G3099" t="s">
        <v>942</v>
      </c>
      <c r="H3099" t="s">
        <v>951</v>
      </c>
      <c r="I3099" t="s">
        <v>3457</v>
      </c>
      <c r="J3099">
        <v>100307161</v>
      </c>
      <c r="K3099" t="s">
        <v>1028</v>
      </c>
      <c r="L3099">
        <v>1</v>
      </c>
      <c r="M3099" t="s">
        <v>77</v>
      </c>
      <c r="N3099">
        <v>91.73</v>
      </c>
      <c r="O3099">
        <v>56.64</v>
      </c>
      <c r="P3099" t="s">
        <v>78</v>
      </c>
      <c r="Q3099" s="94">
        <v>45281.665972222225</v>
      </c>
      <c r="R3099">
        <v>91.73</v>
      </c>
      <c r="S3099">
        <v>56.64</v>
      </c>
      <c r="T3099" t="str">
        <f>VLOOKUP(E3099,zamiana!A:B,2,0)</f>
        <v>ALSTOM (ex. BT) CZL</v>
      </c>
    </row>
    <row r="3100" spans="1:20" x14ac:dyDescent="0.3">
      <c r="A3100" t="s">
        <v>6074</v>
      </c>
      <c r="B3100" s="2">
        <v>45245</v>
      </c>
      <c r="C3100" s="2">
        <v>45245</v>
      </c>
      <c r="D3100" s="2"/>
      <c r="E3100" t="s">
        <v>951</v>
      </c>
      <c r="F3100" t="s">
        <v>952</v>
      </c>
      <c r="G3100" t="s">
        <v>942</v>
      </c>
      <c r="H3100" t="s">
        <v>951</v>
      </c>
      <c r="I3100" t="s">
        <v>3457</v>
      </c>
      <c r="J3100">
        <v>100307161</v>
      </c>
      <c r="K3100" t="s">
        <v>1028</v>
      </c>
      <c r="L3100">
        <v>1</v>
      </c>
      <c r="M3100" t="s">
        <v>77</v>
      </c>
      <c r="N3100">
        <v>91.73</v>
      </c>
      <c r="O3100">
        <v>56.64</v>
      </c>
      <c r="P3100" t="s">
        <v>78</v>
      </c>
      <c r="Q3100" s="94">
        <v>45281.665972222225</v>
      </c>
      <c r="R3100">
        <v>91.73</v>
      </c>
      <c r="S3100">
        <v>56.64</v>
      </c>
      <c r="T3100" t="str">
        <f>VLOOKUP(E3100,zamiana!A:B,2,0)</f>
        <v>ALSTOM (ex. BT) CZL</v>
      </c>
    </row>
    <row r="3101" spans="1:20" x14ac:dyDescent="0.3">
      <c r="A3101" t="s">
        <v>6074</v>
      </c>
      <c r="B3101" s="2">
        <v>45245</v>
      </c>
      <c r="C3101" s="2">
        <v>45245</v>
      </c>
      <c r="D3101" s="2"/>
      <c r="E3101" t="s">
        <v>951</v>
      </c>
      <c r="F3101" t="s">
        <v>952</v>
      </c>
      <c r="G3101" t="s">
        <v>942</v>
      </c>
      <c r="H3101" t="s">
        <v>951</v>
      </c>
      <c r="I3101" t="s">
        <v>3457</v>
      </c>
      <c r="J3101">
        <v>100307161</v>
      </c>
      <c r="K3101" t="s">
        <v>1028</v>
      </c>
      <c r="L3101">
        <v>1</v>
      </c>
      <c r="M3101" t="s">
        <v>77</v>
      </c>
      <c r="N3101">
        <v>91.73</v>
      </c>
      <c r="O3101">
        <v>56.64</v>
      </c>
      <c r="P3101" t="s">
        <v>78</v>
      </c>
      <c r="Q3101" s="94">
        <v>45281.665972222225</v>
      </c>
      <c r="R3101">
        <v>91.73</v>
      </c>
      <c r="S3101">
        <v>56.64</v>
      </c>
      <c r="T3101" t="str">
        <f>VLOOKUP(E3101,zamiana!A:B,2,0)</f>
        <v>ALSTOM (ex. BT) CZL</v>
      </c>
    </row>
    <row r="3102" spans="1:20" x14ac:dyDescent="0.3">
      <c r="A3102" t="s">
        <v>6074</v>
      </c>
      <c r="B3102" s="2">
        <v>45245</v>
      </c>
      <c r="C3102" s="2">
        <v>45245</v>
      </c>
      <c r="D3102" s="2"/>
      <c r="E3102" t="s">
        <v>951</v>
      </c>
      <c r="F3102" t="s">
        <v>952</v>
      </c>
      <c r="G3102" t="s">
        <v>942</v>
      </c>
      <c r="H3102" t="s">
        <v>951</v>
      </c>
      <c r="I3102" t="s">
        <v>3457</v>
      </c>
      <c r="J3102">
        <v>100307161</v>
      </c>
      <c r="K3102" t="s">
        <v>1028</v>
      </c>
      <c r="L3102">
        <v>1</v>
      </c>
      <c r="M3102" t="s">
        <v>77</v>
      </c>
      <c r="N3102">
        <v>91.73</v>
      </c>
      <c r="O3102">
        <v>56.64</v>
      </c>
      <c r="P3102" t="s">
        <v>78</v>
      </c>
      <c r="Q3102" s="94">
        <v>45281.665972222225</v>
      </c>
      <c r="R3102">
        <v>91.73</v>
      </c>
      <c r="S3102">
        <v>56.64</v>
      </c>
      <c r="T3102" t="str">
        <f>VLOOKUP(E3102,zamiana!A:B,2,0)</f>
        <v>ALSTOM (ex. BT) CZL</v>
      </c>
    </row>
    <row r="3103" spans="1:20" x14ac:dyDescent="0.3">
      <c r="A3103" t="s">
        <v>6074</v>
      </c>
      <c r="B3103" s="2">
        <v>45245</v>
      </c>
      <c r="C3103" s="2">
        <v>45245</v>
      </c>
      <c r="D3103" s="2"/>
      <c r="E3103" t="s">
        <v>951</v>
      </c>
      <c r="F3103" t="s">
        <v>952</v>
      </c>
      <c r="G3103" t="s">
        <v>942</v>
      </c>
      <c r="H3103" t="s">
        <v>951</v>
      </c>
      <c r="I3103" t="s">
        <v>3457</v>
      </c>
      <c r="J3103">
        <v>100307161</v>
      </c>
      <c r="K3103" t="s">
        <v>1028</v>
      </c>
      <c r="L3103">
        <v>1</v>
      </c>
      <c r="M3103" t="s">
        <v>77</v>
      </c>
      <c r="N3103">
        <v>91.73</v>
      </c>
      <c r="O3103">
        <v>56.64</v>
      </c>
      <c r="P3103" t="s">
        <v>78</v>
      </c>
      <c r="Q3103" s="94">
        <v>45281.665972222225</v>
      </c>
      <c r="R3103">
        <v>91.73</v>
      </c>
      <c r="S3103">
        <v>56.64</v>
      </c>
      <c r="T3103" t="str">
        <f>VLOOKUP(E3103,zamiana!A:B,2,0)</f>
        <v>ALSTOM (ex. BT) CZL</v>
      </c>
    </row>
    <row r="3104" spans="1:20" x14ac:dyDescent="0.3">
      <c r="A3104" t="s">
        <v>6074</v>
      </c>
      <c r="B3104" s="2">
        <v>45245</v>
      </c>
      <c r="C3104" s="2">
        <v>45245</v>
      </c>
      <c r="D3104" s="2"/>
      <c r="E3104" t="s">
        <v>951</v>
      </c>
      <c r="F3104" t="s">
        <v>952</v>
      </c>
      <c r="G3104" t="s">
        <v>942</v>
      </c>
      <c r="H3104" t="s">
        <v>951</v>
      </c>
      <c r="I3104" t="s">
        <v>3457</v>
      </c>
      <c r="J3104">
        <v>100307161</v>
      </c>
      <c r="K3104" t="s">
        <v>1028</v>
      </c>
      <c r="L3104">
        <v>1</v>
      </c>
      <c r="M3104" t="s">
        <v>77</v>
      </c>
      <c r="N3104">
        <v>91.73</v>
      </c>
      <c r="O3104">
        <v>56.64</v>
      </c>
      <c r="P3104" t="s">
        <v>78</v>
      </c>
      <c r="Q3104" s="94">
        <v>45281.665972222225</v>
      </c>
      <c r="R3104">
        <v>91.73</v>
      </c>
      <c r="S3104">
        <v>56.64</v>
      </c>
      <c r="T3104" t="str">
        <f>VLOOKUP(E3104,zamiana!A:B,2,0)</f>
        <v>ALSTOM (ex. BT) CZL</v>
      </c>
    </row>
    <row r="3105" spans="1:20" x14ac:dyDescent="0.3">
      <c r="A3105" t="s">
        <v>6074</v>
      </c>
      <c r="B3105" s="2">
        <v>45245</v>
      </c>
      <c r="C3105" s="2">
        <v>45245</v>
      </c>
      <c r="D3105" s="2"/>
      <c r="E3105" t="s">
        <v>951</v>
      </c>
      <c r="F3105" t="s">
        <v>952</v>
      </c>
      <c r="G3105" t="s">
        <v>942</v>
      </c>
      <c r="H3105" t="s">
        <v>951</v>
      </c>
      <c r="I3105" t="s">
        <v>3457</v>
      </c>
      <c r="J3105">
        <v>100307161</v>
      </c>
      <c r="K3105" t="s">
        <v>1028</v>
      </c>
      <c r="L3105">
        <v>1</v>
      </c>
      <c r="M3105" t="s">
        <v>77</v>
      </c>
      <c r="N3105">
        <v>91.73</v>
      </c>
      <c r="O3105">
        <v>56.64</v>
      </c>
      <c r="P3105" t="s">
        <v>78</v>
      </c>
      <c r="Q3105" s="94">
        <v>45281.665972222225</v>
      </c>
      <c r="R3105">
        <v>91.73</v>
      </c>
      <c r="S3105">
        <v>56.64</v>
      </c>
      <c r="T3105" t="str">
        <f>VLOOKUP(E3105,zamiana!A:B,2,0)</f>
        <v>ALSTOM (ex. BT) CZL</v>
      </c>
    </row>
    <row r="3106" spans="1:20" x14ac:dyDescent="0.3">
      <c r="A3106" t="s">
        <v>6074</v>
      </c>
      <c r="B3106" s="2">
        <v>45245</v>
      </c>
      <c r="C3106" s="2">
        <v>45245</v>
      </c>
      <c r="D3106" s="2"/>
      <c r="E3106" t="s">
        <v>951</v>
      </c>
      <c r="F3106" t="s">
        <v>952</v>
      </c>
      <c r="G3106" t="s">
        <v>942</v>
      </c>
      <c r="H3106" t="s">
        <v>951</v>
      </c>
      <c r="I3106" t="s">
        <v>3457</v>
      </c>
      <c r="J3106">
        <v>100307161</v>
      </c>
      <c r="K3106" t="s">
        <v>1028</v>
      </c>
      <c r="L3106">
        <v>1</v>
      </c>
      <c r="M3106" t="s">
        <v>77</v>
      </c>
      <c r="N3106">
        <v>91.73</v>
      </c>
      <c r="O3106">
        <v>56.64</v>
      </c>
      <c r="P3106" t="s">
        <v>78</v>
      </c>
      <c r="Q3106" s="94">
        <v>45281.665972222225</v>
      </c>
      <c r="R3106">
        <v>91.73</v>
      </c>
      <c r="S3106">
        <v>56.64</v>
      </c>
      <c r="T3106" t="str">
        <f>VLOOKUP(E3106,zamiana!A:B,2,0)</f>
        <v>ALSTOM (ex. BT) CZL</v>
      </c>
    </row>
    <row r="3107" spans="1:20" x14ac:dyDescent="0.3">
      <c r="A3107" t="s">
        <v>6074</v>
      </c>
      <c r="B3107" s="2">
        <v>45245</v>
      </c>
      <c r="C3107" s="2">
        <v>45245</v>
      </c>
      <c r="D3107" s="2"/>
      <c r="E3107" t="s">
        <v>951</v>
      </c>
      <c r="F3107" t="s">
        <v>952</v>
      </c>
      <c r="G3107" t="s">
        <v>942</v>
      </c>
      <c r="H3107" t="s">
        <v>951</v>
      </c>
      <c r="I3107" t="s">
        <v>1928</v>
      </c>
      <c r="J3107">
        <v>100306830</v>
      </c>
      <c r="K3107" t="s">
        <v>1028</v>
      </c>
      <c r="L3107">
        <v>1</v>
      </c>
      <c r="M3107" t="s">
        <v>77</v>
      </c>
      <c r="N3107">
        <v>938.64</v>
      </c>
      <c r="O3107">
        <v>432.69</v>
      </c>
      <c r="P3107" t="s">
        <v>78</v>
      </c>
      <c r="Q3107" s="94">
        <v>45281.631944444445</v>
      </c>
      <c r="R3107">
        <v>938.64</v>
      </c>
      <c r="S3107">
        <v>432.69</v>
      </c>
      <c r="T3107" t="str">
        <f>VLOOKUP(E3107,zamiana!A:B,2,0)</f>
        <v>ALSTOM (ex. BT) CZL</v>
      </c>
    </row>
    <row r="3108" spans="1:20" x14ac:dyDescent="0.3">
      <c r="A3108" t="s">
        <v>6074</v>
      </c>
      <c r="B3108" s="2">
        <v>45245</v>
      </c>
      <c r="C3108" s="2">
        <v>45245</v>
      </c>
      <c r="D3108" s="2"/>
      <c r="E3108" t="s">
        <v>951</v>
      </c>
      <c r="F3108" t="s">
        <v>952</v>
      </c>
      <c r="G3108" t="s">
        <v>942</v>
      </c>
      <c r="H3108" t="s">
        <v>951</v>
      </c>
      <c r="I3108" t="s">
        <v>1928</v>
      </c>
      <c r="J3108">
        <v>100306830</v>
      </c>
      <c r="K3108" t="s">
        <v>1028</v>
      </c>
      <c r="L3108">
        <v>1</v>
      </c>
      <c r="M3108" t="s">
        <v>77</v>
      </c>
      <c r="N3108">
        <v>938.64</v>
      </c>
      <c r="O3108">
        <v>432.69</v>
      </c>
      <c r="P3108" t="s">
        <v>78</v>
      </c>
      <c r="Q3108" s="94">
        <v>45281.631944444445</v>
      </c>
      <c r="R3108">
        <v>938.64</v>
      </c>
      <c r="S3108">
        <v>432.69</v>
      </c>
      <c r="T3108" t="str">
        <f>VLOOKUP(E3108,zamiana!A:B,2,0)</f>
        <v>ALSTOM (ex. BT) CZL</v>
      </c>
    </row>
    <row r="3109" spans="1:20" x14ac:dyDescent="0.3">
      <c r="A3109" t="s">
        <v>6074</v>
      </c>
      <c r="B3109" s="2">
        <v>45245</v>
      </c>
      <c r="C3109" s="2">
        <v>45245</v>
      </c>
      <c r="D3109" s="2"/>
      <c r="E3109" t="s">
        <v>951</v>
      </c>
      <c r="F3109" t="s">
        <v>952</v>
      </c>
      <c r="G3109" t="s">
        <v>942</v>
      </c>
      <c r="H3109" t="s">
        <v>951</v>
      </c>
      <c r="I3109" t="s">
        <v>1928</v>
      </c>
      <c r="J3109">
        <v>100306830</v>
      </c>
      <c r="K3109" t="s">
        <v>1028</v>
      </c>
      <c r="L3109">
        <v>1</v>
      </c>
      <c r="M3109" t="s">
        <v>77</v>
      </c>
      <c r="N3109">
        <v>938.64</v>
      </c>
      <c r="O3109">
        <v>432.69</v>
      </c>
      <c r="P3109" t="s">
        <v>78</v>
      </c>
      <c r="Q3109" s="94">
        <v>45281.631944444445</v>
      </c>
      <c r="R3109">
        <v>938.64</v>
      </c>
      <c r="S3109">
        <v>432.69</v>
      </c>
      <c r="T3109" t="str">
        <f>VLOOKUP(E3109,zamiana!A:B,2,0)</f>
        <v>ALSTOM (ex. BT) CZL</v>
      </c>
    </row>
    <row r="3110" spans="1:20" x14ac:dyDescent="0.3">
      <c r="A3110" t="s">
        <v>6074</v>
      </c>
      <c r="B3110" s="2">
        <v>45245</v>
      </c>
      <c r="C3110" s="2">
        <v>45245</v>
      </c>
      <c r="D3110" s="2"/>
      <c r="E3110" t="s">
        <v>951</v>
      </c>
      <c r="F3110" t="s">
        <v>952</v>
      </c>
      <c r="G3110" t="s">
        <v>942</v>
      </c>
      <c r="H3110" t="s">
        <v>951</v>
      </c>
      <c r="I3110" t="s">
        <v>1928</v>
      </c>
      <c r="J3110">
        <v>100306830</v>
      </c>
      <c r="K3110" t="s">
        <v>1028</v>
      </c>
      <c r="L3110">
        <v>1</v>
      </c>
      <c r="M3110" t="s">
        <v>77</v>
      </c>
      <c r="N3110">
        <v>938.64</v>
      </c>
      <c r="O3110">
        <v>432.69</v>
      </c>
      <c r="P3110" t="s">
        <v>78</v>
      </c>
      <c r="Q3110" s="94">
        <v>45281.631944444445</v>
      </c>
      <c r="R3110">
        <v>938.64</v>
      </c>
      <c r="S3110">
        <v>432.69</v>
      </c>
      <c r="T3110" t="str">
        <f>VLOOKUP(E3110,zamiana!A:B,2,0)</f>
        <v>ALSTOM (ex. BT) CZL</v>
      </c>
    </row>
    <row r="3111" spans="1:20" x14ac:dyDescent="0.3">
      <c r="A3111" t="s">
        <v>6074</v>
      </c>
      <c r="B3111" s="2">
        <v>45245</v>
      </c>
      <c r="C3111" s="2">
        <v>45245</v>
      </c>
      <c r="D3111" s="2"/>
      <c r="E3111" t="s">
        <v>951</v>
      </c>
      <c r="F3111" t="s">
        <v>952</v>
      </c>
      <c r="G3111" t="s">
        <v>942</v>
      </c>
      <c r="H3111" t="s">
        <v>951</v>
      </c>
      <c r="I3111" t="s">
        <v>1933</v>
      </c>
      <c r="J3111">
        <v>100306814</v>
      </c>
      <c r="K3111" t="s">
        <v>1028</v>
      </c>
      <c r="L3111">
        <v>1</v>
      </c>
      <c r="M3111" t="s">
        <v>77</v>
      </c>
      <c r="N3111">
        <v>943.54</v>
      </c>
      <c r="O3111">
        <v>473.91</v>
      </c>
      <c r="P3111" t="s">
        <v>78</v>
      </c>
      <c r="Q3111" s="94">
        <v>45281.631944444445</v>
      </c>
      <c r="R3111">
        <v>943.54</v>
      </c>
      <c r="S3111">
        <v>473.91</v>
      </c>
      <c r="T3111" t="str">
        <f>VLOOKUP(E3111,zamiana!A:B,2,0)</f>
        <v>ALSTOM (ex. BT) CZL</v>
      </c>
    </row>
    <row r="3112" spans="1:20" x14ac:dyDescent="0.3">
      <c r="A3112" t="s">
        <v>6074</v>
      </c>
      <c r="B3112" s="2">
        <v>45245</v>
      </c>
      <c r="C3112" s="2">
        <v>45245</v>
      </c>
      <c r="D3112" s="2"/>
      <c r="E3112" t="s">
        <v>951</v>
      </c>
      <c r="F3112" t="s">
        <v>952</v>
      </c>
      <c r="G3112" t="s">
        <v>942</v>
      </c>
      <c r="H3112" t="s">
        <v>951</v>
      </c>
      <c r="I3112" t="s">
        <v>1933</v>
      </c>
      <c r="J3112">
        <v>100306814</v>
      </c>
      <c r="K3112" t="s">
        <v>1028</v>
      </c>
      <c r="L3112">
        <v>1</v>
      </c>
      <c r="M3112" t="s">
        <v>77</v>
      </c>
      <c r="N3112">
        <v>943.54</v>
      </c>
      <c r="O3112">
        <v>473.91</v>
      </c>
      <c r="P3112" t="s">
        <v>78</v>
      </c>
      <c r="Q3112" s="94">
        <v>45281.631944444445</v>
      </c>
      <c r="R3112">
        <v>943.54</v>
      </c>
      <c r="S3112">
        <v>473.91</v>
      </c>
      <c r="T3112" t="str">
        <f>VLOOKUP(E3112,zamiana!A:B,2,0)</f>
        <v>ALSTOM (ex. BT) CZL</v>
      </c>
    </row>
    <row r="3113" spans="1:20" x14ac:dyDescent="0.3">
      <c r="A3113" t="s">
        <v>6074</v>
      </c>
      <c r="B3113" s="2">
        <v>45245</v>
      </c>
      <c r="C3113" s="2">
        <v>45245</v>
      </c>
      <c r="D3113" s="2"/>
      <c r="E3113" t="s">
        <v>951</v>
      </c>
      <c r="F3113" t="s">
        <v>952</v>
      </c>
      <c r="G3113" t="s">
        <v>942</v>
      </c>
      <c r="H3113" t="s">
        <v>951</v>
      </c>
      <c r="I3113" t="s">
        <v>1933</v>
      </c>
      <c r="J3113">
        <v>100306814</v>
      </c>
      <c r="K3113" t="s">
        <v>1028</v>
      </c>
      <c r="L3113">
        <v>1</v>
      </c>
      <c r="M3113" t="s">
        <v>77</v>
      </c>
      <c r="N3113">
        <v>943.54</v>
      </c>
      <c r="O3113">
        <v>473.91</v>
      </c>
      <c r="P3113" t="s">
        <v>78</v>
      </c>
      <c r="Q3113" s="94">
        <v>45281.631944444445</v>
      </c>
      <c r="R3113">
        <v>943.54</v>
      </c>
      <c r="S3113">
        <v>473.91</v>
      </c>
      <c r="T3113" t="str">
        <f>VLOOKUP(E3113,zamiana!A:B,2,0)</f>
        <v>ALSTOM (ex. BT) CZL</v>
      </c>
    </row>
    <row r="3114" spans="1:20" x14ac:dyDescent="0.3">
      <c r="A3114" t="s">
        <v>6074</v>
      </c>
      <c r="B3114" s="2">
        <v>45245</v>
      </c>
      <c r="C3114" s="2">
        <v>45245</v>
      </c>
      <c r="D3114" s="2"/>
      <c r="E3114" t="s">
        <v>951</v>
      </c>
      <c r="F3114" t="s">
        <v>952</v>
      </c>
      <c r="G3114" t="s">
        <v>942</v>
      </c>
      <c r="H3114" t="s">
        <v>951</v>
      </c>
      <c r="I3114" t="s">
        <v>1933</v>
      </c>
      <c r="J3114">
        <v>100306814</v>
      </c>
      <c r="K3114" t="s">
        <v>1028</v>
      </c>
      <c r="L3114">
        <v>1</v>
      </c>
      <c r="M3114" t="s">
        <v>77</v>
      </c>
      <c r="N3114">
        <v>943.54</v>
      </c>
      <c r="O3114">
        <v>473.91</v>
      </c>
      <c r="P3114" t="s">
        <v>78</v>
      </c>
      <c r="Q3114" s="94">
        <v>45281.631944444445</v>
      </c>
      <c r="R3114">
        <v>943.54</v>
      </c>
      <c r="S3114">
        <v>473.91</v>
      </c>
      <c r="T3114" t="str">
        <f>VLOOKUP(E3114,zamiana!A:B,2,0)</f>
        <v>ALSTOM (ex. BT) CZL</v>
      </c>
    </row>
    <row r="3115" spans="1:20" x14ac:dyDescent="0.3">
      <c r="A3115" t="s">
        <v>6074</v>
      </c>
      <c r="B3115" s="2">
        <v>45245</v>
      </c>
      <c r="C3115" s="2">
        <v>45245</v>
      </c>
      <c r="D3115" s="2"/>
      <c r="E3115" t="s">
        <v>951</v>
      </c>
      <c r="F3115" t="s">
        <v>952</v>
      </c>
      <c r="G3115" t="s">
        <v>942</v>
      </c>
      <c r="H3115" t="s">
        <v>951</v>
      </c>
      <c r="I3115" t="s">
        <v>1925</v>
      </c>
      <c r="J3115">
        <v>100306802</v>
      </c>
      <c r="K3115" t="s">
        <v>1028</v>
      </c>
      <c r="L3115">
        <v>2</v>
      </c>
      <c r="M3115" t="s">
        <v>77</v>
      </c>
      <c r="N3115">
        <v>959.75</v>
      </c>
      <c r="O3115">
        <v>397.51</v>
      </c>
      <c r="P3115" t="s">
        <v>78</v>
      </c>
      <c r="Q3115" s="94">
        <v>45281.655555555553</v>
      </c>
      <c r="R3115">
        <v>1919.5</v>
      </c>
      <c r="S3115">
        <v>795.02</v>
      </c>
      <c r="T3115" t="str">
        <f>VLOOKUP(E3115,zamiana!A:B,2,0)</f>
        <v>ALSTOM (ex. BT) CZL</v>
      </c>
    </row>
    <row r="3116" spans="1:20" x14ac:dyDescent="0.3">
      <c r="A3116" t="s">
        <v>6074</v>
      </c>
      <c r="B3116" s="2">
        <v>45245</v>
      </c>
      <c r="C3116" s="2">
        <v>45245</v>
      </c>
      <c r="D3116" s="2"/>
      <c r="E3116" t="s">
        <v>951</v>
      </c>
      <c r="F3116" t="s">
        <v>952</v>
      </c>
      <c r="G3116" t="s">
        <v>942</v>
      </c>
      <c r="H3116" t="s">
        <v>951</v>
      </c>
      <c r="I3116" t="s">
        <v>1925</v>
      </c>
      <c r="J3116">
        <v>100306802</v>
      </c>
      <c r="K3116" t="s">
        <v>1028</v>
      </c>
      <c r="L3116">
        <v>2</v>
      </c>
      <c r="M3116" t="s">
        <v>77</v>
      </c>
      <c r="N3116">
        <v>959.75</v>
      </c>
      <c r="O3116">
        <v>397.51</v>
      </c>
      <c r="P3116" t="s">
        <v>78</v>
      </c>
      <c r="Q3116" s="94">
        <v>45281.655555555553</v>
      </c>
      <c r="R3116">
        <v>1919.5</v>
      </c>
      <c r="S3116">
        <v>795.02</v>
      </c>
      <c r="T3116" t="str">
        <f>VLOOKUP(E3116,zamiana!A:B,2,0)</f>
        <v>ALSTOM (ex. BT) CZL</v>
      </c>
    </row>
    <row r="3117" spans="1:20" x14ac:dyDescent="0.3">
      <c r="A3117" t="s">
        <v>6075</v>
      </c>
      <c r="B3117" s="2">
        <v>45245</v>
      </c>
      <c r="C3117" s="2">
        <v>45245</v>
      </c>
      <c r="D3117" s="2"/>
      <c r="E3117" t="s">
        <v>951</v>
      </c>
      <c r="F3117" t="s">
        <v>952</v>
      </c>
      <c r="G3117" t="s">
        <v>942</v>
      </c>
      <c r="H3117" t="s">
        <v>951</v>
      </c>
      <c r="I3117" t="s">
        <v>3130</v>
      </c>
      <c r="J3117" t="s">
        <v>3130</v>
      </c>
      <c r="K3117" t="s">
        <v>2694</v>
      </c>
      <c r="L3117">
        <v>4</v>
      </c>
      <c r="M3117" t="s">
        <v>77</v>
      </c>
      <c r="N3117">
        <v>15.41</v>
      </c>
      <c r="O3117">
        <v>14.73</v>
      </c>
      <c r="P3117" t="s">
        <v>78</v>
      </c>
      <c r="Q3117" s="94">
        <v>45173.664583333331</v>
      </c>
      <c r="R3117">
        <v>61.64</v>
      </c>
      <c r="S3117">
        <v>58.92</v>
      </c>
      <c r="T3117" t="str">
        <f>VLOOKUP(E3117,zamiana!A:B,2,0)</f>
        <v>ALSTOM (ex. BT) CZL</v>
      </c>
    </row>
    <row r="3118" spans="1:20" x14ac:dyDescent="0.3">
      <c r="A3118" t="s">
        <v>6075</v>
      </c>
      <c r="B3118" s="2">
        <v>45245</v>
      </c>
      <c r="C3118" s="2">
        <v>45245</v>
      </c>
      <c r="D3118" s="2"/>
      <c r="E3118" t="s">
        <v>951</v>
      </c>
      <c r="F3118" t="s">
        <v>952</v>
      </c>
      <c r="G3118" t="s">
        <v>942</v>
      </c>
      <c r="H3118" t="s">
        <v>951</v>
      </c>
      <c r="I3118" t="s">
        <v>3130</v>
      </c>
      <c r="J3118" t="s">
        <v>3130</v>
      </c>
      <c r="K3118" t="s">
        <v>2694</v>
      </c>
      <c r="L3118">
        <v>7</v>
      </c>
      <c r="M3118" t="s">
        <v>77</v>
      </c>
      <c r="N3118">
        <v>15.41</v>
      </c>
      <c r="O3118">
        <v>14.73</v>
      </c>
      <c r="P3118" t="s">
        <v>78</v>
      </c>
      <c r="Q3118" s="94">
        <v>45173.664583333331</v>
      </c>
      <c r="R3118">
        <v>107.87</v>
      </c>
      <c r="S3118">
        <v>103.11</v>
      </c>
      <c r="T3118" t="str">
        <f>VLOOKUP(E3118,zamiana!A:B,2,0)</f>
        <v>ALSTOM (ex. BT) CZL</v>
      </c>
    </row>
    <row r="3119" spans="1:20" x14ac:dyDescent="0.3">
      <c r="A3119" t="s">
        <v>6075</v>
      </c>
      <c r="B3119" s="2">
        <v>45245</v>
      </c>
      <c r="C3119" s="2">
        <v>45245</v>
      </c>
      <c r="D3119" s="2"/>
      <c r="E3119" t="s">
        <v>951</v>
      </c>
      <c r="F3119" t="s">
        <v>952</v>
      </c>
      <c r="G3119" t="s">
        <v>942</v>
      </c>
      <c r="H3119" t="s">
        <v>951</v>
      </c>
      <c r="I3119" t="s">
        <v>3130</v>
      </c>
      <c r="J3119" t="s">
        <v>3130</v>
      </c>
      <c r="K3119" t="s">
        <v>2694</v>
      </c>
      <c r="L3119">
        <v>225</v>
      </c>
      <c r="M3119" t="s">
        <v>77</v>
      </c>
      <c r="N3119">
        <v>15.41</v>
      </c>
      <c r="O3119">
        <v>14.73</v>
      </c>
      <c r="P3119" t="s">
        <v>78</v>
      </c>
      <c r="Q3119" s="94">
        <v>45173.664583333331</v>
      </c>
      <c r="R3119">
        <v>3467.25</v>
      </c>
      <c r="S3119">
        <v>3314.25</v>
      </c>
      <c r="T3119" t="str">
        <f>VLOOKUP(E3119,zamiana!A:B,2,0)</f>
        <v>ALSTOM (ex. BT) CZL</v>
      </c>
    </row>
    <row r="3120" spans="1:20" x14ac:dyDescent="0.3">
      <c r="A3120" t="s">
        <v>6075</v>
      </c>
      <c r="B3120" s="2">
        <v>45245</v>
      </c>
      <c r="C3120" s="2">
        <v>45245</v>
      </c>
      <c r="D3120" s="2"/>
      <c r="E3120" t="s">
        <v>951</v>
      </c>
      <c r="F3120" t="s">
        <v>952</v>
      </c>
      <c r="G3120" t="s">
        <v>942</v>
      </c>
      <c r="H3120" t="s">
        <v>951</v>
      </c>
      <c r="I3120" t="s">
        <v>3161</v>
      </c>
      <c r="J3120" t="s">
        <v>3161</v>
      </c>
      <c r="K3120" t="s">
        <v>2694</v>
      </c>
      <c r="L3120">
        <v>1</v>
      </c>
      <c r="M3120" t="s">
        <v>77</v>
      </c>
      <c r="N3120">
        <v>326.94</v>
      </c>
      <c r="O3120">
        <v>256.33999999999997</v>
      </c>
      <c r="P3120" t="s">
        <v>78</v>
      </c>
      <c r="Q3120" s="94">
        <v>45281.663888888892</v>
      </c>
      <c r="R3120">
        <v>326.94</v>
      </c>
      <c r="S3120">
        <v>256.33999999999997</v>
      </c>
      <c r="T3120" t="str">
        <f>VLOOKUP(E3120,zamiana!A:B,2,0)</f>
        <v>ALSTOM (ex. BT) CZL</v>
      </c>
    </row>
    <row r="3121" spans="1:20" x14ac:dyDescent="0.3">
      <c r="A3121" t="s">
        <v>6075</v>
      </c>
      <c r="B3121" s="2">
        <v>45245</v>
      </c>
      <c r="C3121" s="2">
        <v>45245</v>
      </c>
      <c r="D3121" s="2"/>
      <c r="E3121" t="s">
        <v>951</v>
      </c>
      <c r="F3121" t="s">
        <v>952</v>
      </c>
      <c r="G3121" t="s">
        <v>942</v>
      </c>
      <c r="H3121" t="s">
        <v>951</v>
      </c>
      <c r="I3121" t="s">
        <v>3161</v>
      </c>
      <c r="J3121" t="s">
        <v>3161</v>
      </c>
      <c r="K3121" t="s">
        <v>2694</v>
      </c>
      <c r="L3121">
        <v>1</v>
      </c>
      <c r="M3121" t="s">
        <v>77</v>
      </c>
      <c r="N3121">
        <v>326.94</v>
      </c>
      <c r="O3121">
        <v>256.33999999999997</v>
      </c>
      <c r="P3121" t="s">
        <v>78</v>
      </c>
      <c r="Q3121" s="94">
        <v>45281.663888888892</v>
      </c>
      <c r="R3121">
        <v>326.94</v>
      </c>
      <c r="S3121">
        <v>256.33999999999997</v>
      </c>
      <c r="T3121" t="str">
        <f>VLOOKUP(E3121,zamiana!A:B,2,0)</f>
        <v>ALSTOM (ex. BT) CZL</v>
      </c>
    </row>
    <row r="3122" spans="1:20" x14ac:dyDescent="0.3">
      <c r="A3122" t="s">
        <v>6075</v>
      </c>
      <c r="B3122" s="2">
        <v>45245</v>
      </c>
      <c r="C3122" s="2">
        <v>45245</v>
      </c>
      <c r="D3122" s="2"/>
      <c r="E3122" t="s">
        <v>951</v>
      </c>
      <c r="F3122" t="s">
        <v>952</v>
      </c>
      <c r="G3122" t="s">
        <v>942</v>
      </c>
      <c r="H3122" t="s">
        <v>951</v>
      </c>
      <c r="I3122" t="s">
        <v>3162</v>
      </c>
      <c r="J3122" t="s">
        <v>3162</v>
      </c>
      <c r="K3122" t="s">
        <v>2694</v>
      </c>
      <c r="L3122">
        <v>1</v>
      </c>
      <c r="M3122" t="s">
        <v>77</v>
      </c>
      <c r="N3122">
        <v>326.94</v>
      </c>
      <c r="O3122">
        <v>251.26</v>
      </c>
      <c r="P3122" t="s">
        <v>78</v>
      </c>
      <c r="Q3122" s="94">
        <v>45281.663888888892</v>
      </c>
      <c r="R3122">
        <v>326.94</v>
      </c>
      <c r="S3122">
        <v>251.26</v>
      </c>
      <c r="T3122" t="str">
        <f>VLOOKUP(E3122,zamiana!A:B,2,0)</f>
        <v>ALSTOM (ex. BT) CZL</v>
      </c>
    </row>
    <row r="3123" spans="1:20" x14ac:dyDescent="0.3">
      <c r="A3123" t="s">
        <v>6075</v>
      </c>
      <c r="B3123" s="2">
        <v>45245</v>
      </c>
      <c r="C3123" s="2">
        <v>45245</v>
      </c>
      <c r="D3123" s="2"/>
      <c r="E3123" t="s">
        <v>951</v>
      </c>
      <c r="F3123" t="s">
        <v>952</v>
      </c>
      <c r="G3123" t="s">
        <v>942</v>
      </c>
      <c r="H3123" t="s">
        <v>951</v>
      </c>
      <c r="I3123" t="s">
        <v>3162</v>
      </c>
      <c r="J3123" t="s">
        <v>3162</v>
      </c>
      <c r="K3123" t="s">
        <v>2694</v>
      </c>
      <c r="L3123">
        <v>1</v>
      </c>
      <c r="M3123" t="s">
        <v>77</v>
      </c>
      <c r="N3123">
        <v>326.94</v>
      </c>
      <c r="O3123">
        <v>251.26</v>
      </c>
      <c r="P3123" t="s">
        <v>78</v>
      </c>
      <c r="Q3123" s="94">
        <v>45281.663888888892</v>
      </c>
      <c r="R3123">
        <v>326.94</v>
      </c>
      <c r="S3123">
        <v>251.26</v>
      </c>
      <c r="T3123" t="str">
        <f>VLOOKUP(E3123,zamiana!A:B,2,0)</f>
        <v>ALSTOM (ex. BT) CZL</v>
      </c>
    </row>
    <row r="3124" spans="1:20" x14ac:dyDescent="0.3">
      <c r="A3124" t="s">
        <v>6076</v>
      </c>
      <c r="B3124" s="2">
        <v>45245</v>
      </c>
      <c r="C3124" s="2">
        <v>45245</v>
      </c>
      <c r="D3124" s="2"/>
      <c r="E3124" t="s">
        <v>951</v>
      </c>
      <c r="F3124" t="s">
        <v>952</v>
      </c>
      <c r="G3124" t="s">
        <v>942</v>
      </c>
      <c r="H3124" t="s">
        <v>951</v>
      </c>
      <c r="I3124" t="s">
        <v>3098</v>
      </c>
      <c r="J3124" t="s">
        <v>3099</v>
      </c>
      <c r="K3124" t="s">
        <v>955</v>
      </c>
      <c r="L3124">
        <v>2</v>
      </c>
      <c r="M3124" t="s">
        <v>77</v>
      </c>
      <c r="N3124">
        <v>9.19</v>
      </c>
      <c r="O3124">
        <v>4.97</v>
      </c>
      <c r="P3124" t="s">
        <v>78</v>
      </c>
      <c r="Q3124" s="94">
        <v>45281.668055555558</v>
      </c>
      <c r="R3124">
        <v>18.38</v>
      </c>
      <c r="S3124">
        <v>9.94</v>
      </c>
      <c r="T3124" t="str">
        <f>VLOOKUP(E3124,zamiana!A:B,2,0)</f>
        <v>ALSTOM (ex. BT) CZL</v>
      </c>
    </row>
    <row r="3125" spans="1:20" x14ac:dyDescent="0.3">
      <c r="A3125" t="s">
        <v>6076</v>
      </c>
      <c r="B3125" s="2">
        <v>45245</v>
      </c>
      <c r="C3125" s="2">
        <v>45245</v>
      </c>
      <c r="D3125" s="2"/>
      <c r="E3125" t="s">
        <v>951</v>
      </c>
      <c r="F3125" t="s">
        <v>952</v>
      </c>
      <c r="G3125" t="s">
        <v>942</v>
      </c>
      <c r="H3125" t="s">
        <v>951</v>
      </c>
      <c r="I3125" t="s">
        <v>3098</v>
      </c>
      <c r="J3125" t="s">
        <v>3099</v>
      </c>
      <c r="K3125" t="s">
        <v>955</v>
      </c>
      <c r="L3125">
        <v>2</v>
      </c>
      <c r="M3125" t="s">
        <v>77</v>
      </c>
      <c r="N3125">
        <v>9.19</v>
      </c>
      <c r="O3125">
        <v>4.97</v>
      </c>
      <c r="P3125" t="s">
        <v>78</v>
      </c>
      <c r="Q3125" s="94">
        <v>45281.668055555558</v>
      </c>
      <c r="R3125">
        <v>18.38</v>
      </c>
      <c r="S3125">
        <v>9.94</v>
      </c>
      <c r="T3125" t="str">
        <f>VLOOKUP(E3125,zamiana!A:B,2,0)</f>
        <v>ALSTOM (ex. BT) CZL</v>
      </c>
    </row>
    <row r="3126" spans="1:20" x14ac:dyDescent="0.3">
      <c r="A3126" t="s">
        <v>6076</v>
      </c>
      <c r="B3126" s="2">
        <v>45245</v>
      </c>
      <c r="C3126" s="2">
        <v>45245</v>
      </c>
      <c r="D3126" s="2"/>
      <c r="E3126" t="s">
        <v>951</v>
      </c>
      <c r="F3126" t="s">
        <v>952</v>
      </c>
      <c r="G3126" t="s">
        <v>942</v>
      </c>
      <c r="H3126" t="s">
        <v>951</v>
      </c>
      <c r="I3126" t="s">
        <v>3098</v>
      </c>
      <c r="J3126" t="s">
        <v>3099</v>
      </c>
      <c r="K3126" t="s">
        <v>955</v>
      </c>
      <c r="L3126">
        <v>2</v>
      </c>
      <c r="M3126" t="s">
        <v>77</v>
      </c>
      <c r="N3126">
        <v>9.19</v>
      </c>
      <c r="O3126">
        <v>4.97</v>
      </c>
      <c r="P3126" t="s">
        <v>78</v>
      </c>
      <c r="Q3126" s="94">
        <v>45281.668055555558</v>
      </c>
      <c r="R3126">
        <v>18.38</v>
      </c>
      <c r="S3126">
        <v>9.94</v>
      </c>
      <c r="T3126" t="str">
        <f>VLOOKUP(E3126,zamiana!A:B,2,0)</f>
        <v>ALSTOM (ex. BT) CZL</v>
      </c>
    </row>
    <row r="3127" spans="1:20" x14ac:dyDescent="0.3">
      <c r="A3127" t="s">
        <v>6076</v>
      </c>
      <c r="B3127" s="2">
        <v>45245</v>
      </c>
      <c r="C3127" s="2">
        <v>45245</v>
      </c>
      <c r="D3127" s="2"/>
      <c r="E3127" t="s">
        <v>951</v>
      </c>
      <c r="F3127" t="s">
        <v>952</v>
      </c>
      <c r="G3127" t="s">
        <v>942</v>
      </c>
      <c r="H3127" t="s">
        <v>951</v>
      </c>
      <c r="I3127" t="s">
        <v>3098</v>
      </c>
      <c r="J3127" t="s">
        <v>3099</v>
      </c>
      <c r="K3127" t="s">
        <v>955</v>
      </c>
      <c r="L3127">
        <v>2</v>
      </c>
      <c r="M3127" t="s">
        <v>77</v>
      </c>
      <c r="N3127">
        <v>9.19</v>
      </c>
      <c r="O3127">
        <v>4.97</v>
      </c>
      <c r="P3127" t="s">
        <v>78</v>
      </c>
      <c r="Q3127" s="94">
        <v>45281.668055555558</v>
      </c>
      <c r="R3127">
        <v>18.38</v>
      </c>
      <c r="S3127">
        <v>9.94</v>
      </c>
      <c r="T3127" t="str">
        <f>VLOOKUP(E3127,zamiana!A:B,2,0)</f>
        <v>ALSTOM (ex. BT) CZL</v>
      </c>
    </row>
    <row r="3128" spans="1:20" x14ac:dyDescent="0.3">
      <c r="A3128" t="s">
        <v>6076</v>
      </c>
      <c r="B3128" s="2">
        <v>45245</v>
      </c>
      <c r="C3128" s="2">
        <v>45245</v>
      </c>
      <c r="D3128" s="2"/>
      <c r="E3128" t="s">
        <v>951</v>
      </c>
      <c r="F3128" t="s">
        <v>952</v>
      </c>
      <c r="G3128" t="s">
        <v>942</v>
      </c>
      <c r="H3128" t="s">
        <v>951</v>
      </c>
      <c r="I3128" t="s">
        <v>3098</v>
      </c>
      <c r="J3128" t="s">
        <v>3099</v>
      </c>
      <c r="K3128" t="s">
        <v>955</v>
      </c>
      <c r="L3128">
        <v>1</v>
      </c>
      <c r="M3128" t="s">
        <v>77</v>
      </c>
      <c r="N3128">
        <v>9.19</v>
      </c>
      <c r="O3128">
        <v>4.97</v>
      </c>
      <c r="P3128" t="s">
        <v>78</v>
      </c>
      <c r="Q3128" s="94">
        <v>45281.668055555558</v>
      </c>
      <c r="R3128">
        <v>9.19</v>
      </c>
      <c r="S3128">
        <v>4.97</v>
      </c>
      <c r="T3128" t="str">
        <f>VLOOKUP(E3128,zamiana!A:B,2,0)</f>
        <v>ALSTOM (ex. BT) CZL</v>
      </c>
    </row>
    <row r="3129" spans="1:20" x14ac:dyDescent="0.3">
      <c r="A3129" t="s">
        <v>6076</v>
      </c>
      <c r="B3129" s="2">
        <v>45245</v>
      </c>
      <c r="C3129" s="2">
        <v>45245</v>
      </c>
      <c r="D3129" s="2"/>
      <c r="E3129" t="s">
        <v>951</v>
      </c>
      <c r="F3129" t="s">
        <v>952</v>
      </c>
      <c r="G3129" t="s">
        <v>942</v>
      </c>
      <c r="H3129" t="s">
        <v>951</v>
      </c>
      <c r="I3129" t="s">
        <v>2841</v>
      </c>
      <c r="J3129" t="s">
        <v>2842</v>
      </c>
      <c r="K3129" t="s">
        <v>955</v>
      </c>
      <c r="L3129">
        <v>2</v>
      </c>
      <c r="M3129" t="s">
        <v>77</v>
      </c>
      <c r="N3129">
        <v>57.54</v>
      </c>
      <c r="O3129">
        <v>32.39</v>
      </c>
      <c r="P3129" t="s">
        <v>78</v>
      </c>
      <c r="Q3129" s="94">
        <v>45281.668055555558</v>
      </c>
      <c r="R3129">
        <v>115.08</v>
      </c>
      <c r="S3129">
        <v>64.78</v>
      </c>
      <c r="T3129" t="str">
        <f>VLOOKUP(E3129,zamiana!A:B,2,0)</f>
        <v>ALSTOM (ex. BT) CZL</v>
      </c>
    </row>
    <row r="3130" spans="1:20" x14ac:dyDescent="0.3">
      <c r="A3130" t="s">
        <v>6076</v>
      </c>
      <c r="B3130" s="2">
        <v>45245</v>
      </c>
      <c r="C3130" s="2">
        <v>45245</v>
      </c>
      <c r="D3130" s="2"/>
      <c r="E3130" t="s">
        <v>951</v>
      </c>
      <c r="F3130" t="s">
        <v>952</v>
      </c>
      <c r="G3130" t="s">
        <v>942</v>
      </c>
      <c r="H3130" t="s">
        <v>951</v>
      </c>
      <c r="I3130" t="s">
        <v>2841</v>
      </c>
      <c r="J3130" t="s">
        <v>2842</v>
      </c>
      <c r="K3130" t="s">
        <v>955</v>
      </c>
      <c r="L3130">
        <v>2</v>
      </c>
      <c r="M3130" t="s">
        <v>77</v>
      </c>
      <c r="N3130">
        <v>57.54</v>
      </c>
      <c r="O3130">
        <v>32.39</v>
      </c>
      <c r="P3130" t="s">
        <v>78</v>
      </c>
      <c r="Q3130" s="94">
        <v>45281.668055555558</v>
      </c>
      <c r="R3130">
        <v>115.08</v>
      </c>
      <c r="S3130">
        <v>64.78</v>
      </c>
      <c r="T3130" t="str">
        <f>VLOOKUP(E3130,zamiana!A:B,2,0)</f>
        <v>ALSTOM (ex. BT) CZL</v>
      </c>
    </row>
    <row r="3131" spans="1:20" x14ac:dyDescent="0.3">
      <c r="A3131" t="s">
        <v>6076</v>
      </c>
      <c r="B3131" s="2">
        <v>45245</v>
      </c>
      <c r="C3131" s="2">
        <v>45245</v>
      </c>
      <c r="D3131" s="2"/>
      <c r="E3131" t="s">
        <v>951</v>
      </c>
      <c r="F3131" t="s">
        <v>952</v>
      </c>
      <c r="G3131" t="s">
        <v>942</v>
      </c>
      <c r="H3131" t="s">
        <v>951</v>
      </c>
      <c r="I3131" t="s">
        <v>2841</v>
      </c>
      <c r="J3131" t="s">
        <v>2842</v>
      </c>
      <c r="K3131" t="s">
        <v>955</v>
      </c>
      <c r="L3131">
        <v>1</v>
      </c>
      <c r="M3131" t="s">
        <v>77</v>
      </c>
      <c r="N3131">
        <v>57.54</v>
      </c>
      <c r="O3131">
        <v>32.39</v>
      </c>
      <c r="P3131" t="s">
        <v>78</v>
      </c>
      <c r="Q3131" s="94">
        <v>45281.668055555558</v>
      </c>
      <c r="R3131">
        <v>57.54</v>
      </c>
      <c r="S3131">
        <v>32.39</v>
      </c>
      <c r="T3131" t="str">
        <f>VLOOKUP(E3131,zamiana!A:B,2,0)</f>
        <v>ALSTOM (ex. BT) CZL</v>
      </c>
    </row>
    <row r="3132" spans="1:20" x14ac:dyDescent="0.3">
      <c r="A3132" t="s">
        <v>6076</v>
      </c>
      <c r="B3132" s="2">
        <v>45245</v>
      </c>
      <c r="C3132" s="2">
        <v>45245</v>
      </c>
      <c r="D3132" s="2"/>
      <c r="E3132" t="s">
        <v>951</v>
      </c>
      <c r="F3132" t="s">
        <v>952</v>
      </c>
      <c r="G3132" t="s">
        <v>942</v>
      </c>
      <c r="H3132" t="s">
        <v>951</v>
      </c>
      <c r="I3132" t="s">
        <v>2841</v>
      </c>
      <c r="J3132" t="s">
        <v>2842</v>
      </c>
      <c r="K3132" t="s">
        <v>955</v>
      </c>
      <c r="L3132">
        <v>1</v>
      </c>
      <c r="M3132" t="s">
        <v>77</v>
      </c>
      <c r="N3132">
        <v>57.54</v>
      </c>
      <c r="O3132">
        <v>32.39</v>
      </c>
      <c r="P3132" t="s">
        <v>78</v>
      </c>
      <c r="Q3132" s="94">
        <v>45281.668055555558</v>
      </c>
      <c r="R3132">
        <v>57.54</v>
      </c>
      <c r="S3132">
        <v>32.39</v>
      </c>
      <c r="T3132" t="str">
        <f>VLOOKUP(E3132,zamiana!A:B,2,0)</f>
        <v>ALSTOM (ex. BT) CZL</v>
      </c>
    </row>
    <row r="3133" spans="1:20" x14ac:dyDescent="0.3">
      <c r="A3133" t="s">
        <v>6076</v>
      </c>
      <c r="B3133" s="2">
        <v>45245</v>
      </c>
      <c r="C3133" s="2">
        <v>45245</v>
      </c>
      <c r="D3133" s="2"/>
      <c r="E3133" t="s">
        <v>951</v>
      </c>
      <c r="F3133" t="s">
        <v>952</v>
      </c>
      <c r="G3133" t="s">
        <v>942</v>
      </c>
      <c r="H3133" t="s">
        <v>951</v>
      </c>
      <c r="I3133" t="s">
        <v>3447</v>
      </c>
      <c r="J3133" t="s">
        <v>3448</v>
      </c>
      <c r="K3133" t="s">
        <v>955</v>
      </c>
      <c r="L3133">
        <v>1</v>
      </c>
      <c r="M3133" t="s">
        <v>77</v>
      </c>
      <c r="N3133">
        <v>55.29</v>
      </c>
      <c r="O3133">
        <v>27.49</v>
      </c>
      <c r="P3133" t="s">
        <v>78</v>
      </c>
      <c r="Q3133" s="94">
        <v>45281.67291666667</v>
      </c>
      <c r="R3133">
        <v>55.29</v>
      </c>
      <c r="S3133">
        <v>27.49</v>
      </c>
      <c r="T3133" t="str">
        <f>VLOOKUP(E3133,zamiana!A:B,2,0)</f>
        <v>ALSTOM (ex. BT) CZL</v>
      </c>
    </row>
    <row r="3134" spans="1:20" x14ac:dyDescent="0.3">
      <c r="A3134" t="s">
        <v>6076</v>
      </c>
      <c r="B3134" s="2">
        <v>45245</v>
      </c>
      <c r="C3134" s="2">
        <v>45245</v>
      </c>
      <c r="D3134" s="2"/>
      <c r="E3134" t="s">
        <v>951</v>
      </c>
      <c r="F3134" t="s">
        <v>952</v>
      </c>
      <c r="G3134" t="s">
        <v>942</v>
      </c>
      <c r="H3134" t="s">
        <v>951</v>
      </c>
      <c r="I3134" t="s">
        <v>3447</v>
      </c>
      <c r="J3134" t="s">
        <v>3448</v>
      </c>
      <c r="K3134" t="s">
        <v>955</v>
      </c>
      <c r="L3134">
        <v>2</v>
      </c>
      <c r="M3134" t="s">
        <v>77</v>
      </c>
      <c r="N3134">
        <v>55.29</v>
      </c>
      <c r="O3134">
        <v>27.49</v>
      </c>
      <c r="P3134" t="s">
        <v>78</v>
      </c>
      <c r="Q3134" s="94">
        <v>45281.67291666667</v>
      </c>
      <c r="R3134">
        <v>110.58</v>
      </c>
      <c r="S3134">
        <v>54.98</v>
      </c>
      <c r="T3134" t="str">
        <f>VLOOKUP(E3134,zamiana!A:B,2,0)</f>
        <v>ALSTOM (ex. BT) CZL</v>
      </c>
    </row>
    <row r="3135" spans="1:20" x14ac:dyDescent="0.3">
      <c r="A3135" t="s">
        <v>6076</v>
      </c>
      <c r="B3135" s="2">
        <v>45245</v>
      </c>
      <c r="C3135" s="2">
        <v>45245</v>
      </c>
      <c r="D3135" s="2"/>
      <c r="E3135" t="s">
        <v>951</v>
      </c>
      <c r="F3135" t="s">
        <v>952</v>
      </c>
      <c r="G3135" t="s">
        <v>942</v>
      </c>
      <c r="H3135" t="s">
        <v>951</v>
      </c>
      <c r="I3135" t="s">
        <v>3447</v>
      </c>
      <c r="J3135" t="s">
        <v>3448</v>
      </c>
      <c r="K3135" t="s">
        <v>955</v>
      </c>
      <c r="L3135">
        <v>2</v>
      </c>
      <c r="M3135" t="s">
        <v>77</v>
      </c>
      <c r="N3135">
        <v>55.29</v>
      </c>
      <c r="O3135">
        <v>27.49</v>
      </c>
      <c r="P3135" t="s">
        <v>78</v>
      </c>
      <c r="Q3135" s="94">
        <v>45281.67291666667</v>
      </c>
      <c r="R3135">
        <v>110.58</v>
      </c>
      <c r="S3135">
        <v>54.98</v>
      </c>
      <c r="T3135" t="str">
        <f>VLOOKUP(E3135,zamiana!A:B,2,0)</f>
        <v>ALSTOM (ex. BT) CZL</v>
      </c>
    </row>
    <row r="3136" spans="1:20" x14ac:dyDescent="0.3">
      <c r="A3136" t="s">
        <v>6076</v>
      </c>
      <c r="B3136" s="2">
        <v>45245</v>
      </c>
      <c r="C3136" s="2">
        <v>45245</v>
      </c>
      <c r="D3136" s="2"/>
      <c r="E3136" t="s">
        <v>951</v>
      </c>
      <c r="F3136" t="s">
        <v>952</v>
      </c>
      <c r="G3136" t="s">
        <v>942</v>
      </c>
      <c r="H3136" t="s">
        <v>951</v>
      </c>
      <c r="I3136" t="s">
        <v>3447</v>
      </c>
      <c r="J3136" t="s">
        <v>3448</v>
      </c>
      <c r="K3136" t="s">
        <v>955</v>
      </c>
      <c r="L3136">
        <v>2</v>
      </c>
      <c r="M3136" t="s">
        <v>77</v>
      </c>
      <c r="N3136">
        <v>55.29</v>
      </c>
      <c r="O3136">
        <v>27.49</v>
      </c>
      <c r="P3136" t="s">
        <v>78</v>
      </c>
      <c r="Q3136" s="94">
        <v>45281.67291666667</v>
      </c>
      <c r="R3136">
        <v>110.58</v>
      </c>
      <c r="S3136">
        <v>54.98</v>
      </c>
      <c r="T3136" t="str">
        <f>VLOOKUP(E3136,zamiana!A:B,2,0)</f>
        <v>ALSTOM (ex. BT) CZL</v>
      </c>
    </row>
    <row r="3137" spans="1:20" x14ac:dyDescent="0.3">
      <c r="A3137" t="s">
        <v>6076</v>
      </c>
      <c r="B3137" s="2">
        <v>45245</v>
      </c>
      <c r="C3137" s="2">
        <v>45245</v>
      </c>
      <c r="D3137" s="2"/>
      <c r="E3137" t="s">
        <v>951</v>
      </c>
      <c r="F3137" t="s">
        <v>952</v>
      </c>
      <c r="G3137" t="s">
        <v>942</v>
      </c>
      <c r="H3137" t="s">
        <v>951</v>
      </c>
      <c r="I3137" t="s">
        <v>3447</v>
      </c>
      <c r="J3137" t="s">
        <v>3448</v>
      </c>
      <c r="K3137" t="s">
        <v>955</v>
      </c>
      <c r="L3137">
        <v>2</v>
      </c>
      <c r="M3137" t="s">
        <v>77</v>
      </c>
      <c r="N3137">
        <v>55.29</v>
      </c>
      <c r="O3137">
        <v>27.49</v>
      </c>
      <c r="P3137" t="s">
        <v>78</v>
      </c>
      <c r="Q3137" s="94">
        <v>45281.67291666667</v>
      </c>
      <c r="R3137">
        <v>110.58</v>
      </c>
      <c r="S3137">
        <v>54.98</v>
      </c>
      <c r="T3137" t="str">
        <f>VLOOKUP(E3137,zamiana!A:B,2,0)</f>
        <v>ALSTOM (ex. BT) CZL</v>
      </c>
    </row>
    <row r="3138" spans="1:20" x14ac:dyDescent="0.3">
      <c r="A3138" t="s">
        <v>6076</v>
      </c>
      <c r="B3138" s="2">
        <v>45245</v>
      </c>
      <c r="C3138" s="2">
        <v>45245</v>
      </c>
      <c r="D3138" s="2"/>
      <c r="E3138" t="s">
        <v>951</v>
      </c>
      <c r="F3138" t="s">
        <v>952</v>
      </c>
      <c r="G3138" t="s">
        <v>942</v>
      </c>
      <c r="H3138" t="s">
        <v>951</v>
      </c>
      <c r="I3138" t="s">
        <v>3115</v>
      </c>
      <c r="J3138" t="s">
        <v>3116</v>
      </c>
      <c r="K3138" t="s">
        <v>955</v>
      </c>
      <c r="L3138">
        <v>1</v>
      </c>
      <c r="M3138" t="s">
        <v>77</v>
      </c>
      <c r="N3138">
        <v>31.75</v>
      </c>
      <c r="O3138">
        <v>15.85</v>
      </c>
      <c r="P3138" t="s">
        <v>78</v>
      </c>
      <c r="Q3138" s="94">
        <v>45281.668055555558</v>
      </c>
      <c r="R3138">
        <v>31.75</v>
      </c>
      <c r="S3138">
        <v>15.85</v>
      </c>
      <c r="T3138" t="str">
        <f>VLOOKUP(E3138,zamiana!A:B,2,0)</f>
        <v>ALSTOM (ex. BT) CZL</v>
      </c>
    </row>
    <row r="3139" spans="1:20" x14ac:dyDescent="0.3">
      <c r="A3139" t="s">
        <v>6076</v>
      </c>
      <c r="B3139" s="2">
        <v>45245</v>
      </c>
      <c r="C3139" s="2">
        <v>45245</v>
      </c>
      <c r="D3139" s="2"/>
      <c r="E3139" t="s">
        <v>951</v>
      </c>
      <c r="F3139" t="s">
        <v>952</v>
      </c>
      <c r="G3139" t="s">
        <v>942</v>
      </c>
      <c r="H3139" t="s">
        <v>951</v>
      </c>
      <c r="I3139" t="s">
        <v>3115</v>
      </c>
      <c r="J3139" t="s">
        <v>3116</v>
      </c>
      <c r="K3139" t="s">
        <v>955</v>
      </c>
      <c r="L3139">
        <v>6</v>
      </c>
      <c r="M3139" t="s">
        <v>77</v>
      </c>
      <c r="N3139">
        <v>31.75</v>
      </c>
      <c r="O3139">
        <v>15.85</v>
      </c>
      <c r="P3139" t="s">
        <v>78</v>
      </c>
      <c r="Q3139" s="94">
        <v>45281.668055555558</v>
      </c>
      <c r="R3139">
        <v>190.5</v>
      </c>
      <c r="S3139">
        <v>95.1</v>
      </c>
      <c r="T3139" t="str">
        <f>VLOOKUP(E3139,zamiana!A:B,2,0)</f>
        <v>ALSTOM (ex. BT) CZL</v>
      </c>
    </row>
    <row r="3140" spans="1:20" x14ac:dyDescent="0.3">
      <c r="A3140" t="s">
        <v>6076</v>
      </c>
      <c r="B3140" s="2">
        <v>45245</v>
      </c>
      <c r="C3140" s="2">
        <v>45245</v>
      </c>
      <c r="D3140" s="2"/>
      <c r="E3140" t="s">
        <v>951</v>
      </c>
      <c r="F3140" t="s">
        <v>952</v>
      </c>
      <c r="G3140" t="s">
        <v>942</v>
      </c>
      <c r="H3140" t="s">
        <v>951</v>
      </c>
      <c r="I3140" t="s">
        <v>3115</v>
      </c>
      <c r="J3140" t="s">
        <v>3116</v>
      </c>
      <c r="K3140" t="s">
        <v>955</v>
      </c>
      <c r="L3140">
        <v>6</v>
      </c>
      <c r="M3140" t="s">
        <v>77</v>
      </c>
      <c r="N3140">
        <v>31.75</v>
      </c>
      <c r="O3140">
        <v>15.85</v>
      </c>
      <c r="P3140" t="s">
        <v>78</v>
      </c>
      <c r="Q3140" s="94">
        <v>45281.668055555558</v>
      </c>
      <c r="R3140">
        <v>190.5</v>
      </c>
      <c r="S3140">
        <v>95.1</v>
      </c>
      <c r="T3140" t="str">
        <f>VLOOKUP(E3140,zamiana!A:B,2,0)</f>
        <v>ALSTOM (ex. BT) CZL</v>
      </c>
    </row>
    <row r="3141" spans="1:20" x14ac:dyDescent="0.3">
      <c r="A3141" t="s">
        <v>6076</v>
      </c>
      <c r="B3141" s="2">
        <v>45245</v>
      </c>
      <c r="C3141" s="2">
        <v>45245</v>
      </c>
      <c r="D3141" s="2"/>
      <c r="E3141" t="s">
        <v>951</v>
      </c>
      <c r="F3141" t="s">
        <v>952</v>
      </c>
      <c r="G3141" t="s">
        <v>942</v>
      </c>
      <c r="H3141" t="s">
        <v>951</v>
      </c>
      <c r="I3141" t="s">
        <v>3148</v>
      </c>
      <c r="J3141" t="s">
        <v>3149</v>
      </c>
      <c r="K3141" t="s">
        <v>955</v>
      </c>
      <c r="L3141">
        <v>1</v>
      </c>
      <c r="M3141" t="s">
        <v>77</v>
      </c>
      <c r="N3141">
        <v>33.08</v>
      </c>
      <c r="O3141">
        <v>17.68</v>
      </c>
      <c r="P3141" t="s">
        <v>78</v>
      </c>
      <c r="Q3141" s="94">
        <v>45281.666666666664</v>
      </c>
      <c r="R3141">
        <v>33.08</v>
      </c>
      <c r="S3141">
        <v>17.68</v>
      </c>
      <c r="T3141" t="str">
        <f>VLOOKUP(E3141,zamiana!A:B,2,0)</f>
        <v>ALSTOM (ex. BT) CZL</v>
      </c>
    </row>
    <row r="3142" spans="1:20" x14ac:dyDescent="0.3">
      <c r="A3142" t="s">
        <v>6076</v>
      </c>
      <c r="B3142" s="2">
        <v>45245</v>
      </c>
      <c r="C3142" s="2">
        <v>45245</v>
      </c>
      <c r="D3142" s="2"/>
      <c r="E3142" t="s">
        <v>951</v>
      </c>
      <c r="F3142" t="s">
        <v>952</v>
      </c>
      <c r="G3142" t="s">
        <v>942</v>
      </c>
      <c r="H3142" t="s">
        <v>951</v>
      </c>
      <c r="I3142" t="s">
        <v>3110</v>
      </c>
      <c r="J3142" t="s">
        <v>3111</v>
      </c>
      <c r="K3142" t="s">
        <v>955</v>
      </c>
      <c r="L3142">
        <v>3</v>
      </c>
      <c r="M3142" t="s">
        <v>77</v>
      </c>
      <c r="N3142">
        <v>28.84</v>
      </c>
      <c r="O3142">
        <v>14.26</v>
      </c>
      <c r="P3142" t="s">
        <v>78</v>
      </c>
      <c r="Q3142" s="94">
        <v>45281.668055555558</v>
      </c>
      <c r="R3142">
        <v>86.52</v>
      </c>
      <c r="S3142">
        <v>42.78</v>
      </c>
      <c r="T3142" t="str">
        <f>VLOOKUP(E3142,zamiana!A:B,2,0)</f>
        <v>ALSTOM (ex. BT) CZL</v>
      </c>
    </row>
    <row r="3143" spans="1:20" x14ac:dyDescent="0.3">
      <c r="A3143" t="s">
        <v>6076</v>
      </c>
      <c r="B3143" s="2">
        <v>45245</v>
      </c>
      <c r="C3143" s="2">
        <v>45245</v>
      </c>
      <c r="D3143" s="2"/>
      <c r="E3143" t="s">
        <v>951</v>
      </c>
      <c r="F3143" t="s">
        <v>952</v>
      </c>
      <c r="G3143" t="s">
        <v>942</v>
      </c>
      <c r="H3143" t="s">
        <v>951</v>
      </c>
      <c r="I3143" t="s">
        <v>3110</v>
      </c>
      <c r="J3143" t="s">
        <v>3111</v>
      </c>
      <c r="K3143" t="s">
        <v>955</v>
      </c>
      <c r="L3143">
        <v>2</v>
      </c>
      <c r="M3143" t="s">
        <v>77</v>
      </c>
      <c r="N3143">
        <v>28.84</v>
      </c>
      <c r="O3143">
        <v>14.26</v>
      </c>
      <c r="P3143" t="s">
        <v>78</v>
      </c>
      <c r="Q3143" s="94">
        <v>45281.668055555558</v>
      </c>
      <c r="R3143">
        <v>57.68</v>
      </c>
      <c r="S3143">
        <v>28.52</v>
      </c>
      <c r="T3143" t="str">
        <f>VLOOKUP(E3143,zamiana!A:B,2,0)</f>
        <v>ALSTOM (ex. BT) CZL</v>
      </c>
    </row>
    <row r="3144" spans="1:20" x14ac:dyDescent="0.3">
      <c r="A3144" t="s">
        <v>6076</v>
      </c>
      <c r="B3144" s="2">
        <v>45245</v>
      </c>
      <c r="C3144" s="2">
        <v>45245</v>
      </c>
      <c r="D3144" s="2"/>
      <c r="E3144" t="s">
        <v>951</v>
      </c>
      <c r="F3144" t="s">
        <v>952</v>
      </c>
      <c r="G3144" t="s">
        <v>942</v>
      </c>
      <c r="H3144" t="s">
        <v>951</v>
      </c>
      <c r="I3144" t="s">
        <v>3110</v>
      </c>
      <c r="J3144" t="s">
        <v>3111</v>
      </c>
      <c r="K3144" t="s">
        <v>955</v>
      </c>
      <c r="L3144">
        <v>2</v>
      </c>
      <c r="M3144" t="s">
        <v>77</v>
      </c>
      <c r="N3144">
        <v>28.84</v>
      </c>
      <c r="O3144">
        <v>14.26</v>
      </c>
      <c r="P3144" t="s">
        <v>78</v>
      </c>
      <c r="Q3144" s="94">
        <v>45281.668055555558</v>
      </c>
      <c r="R3144">
        <v>57.68</v>
      </c>
      <c r="S3144">
        <v>28.52</v>
      </c>
      <c r="T3144" t="str">
        <f>VLOOKUP(E3144,zamiana!A:B,2,0)</f>
        <v>ALSTOM (ex. BT) CZL</v>
      </c>
    </row>
    <row r="3145" spans="1:20" x14ac:dyDescent="0.3">
      <c r="A3145" t="s">
        <v>6076</v>
      </c>
      <c r="B3145" s="2">
        <v>45245</v>
      </c>
      <c r="C3145" s="2">
        <v>45245</v>
      </c>
      <c r="D3145" s="2"/>
      <c r="E3145" t="s">
        <v>951</v>
      </c>
      <c r="F3145" t="s">
        <v>952</v>
      </c>
      <c r="G3145" t="s">
        <v>942</v>
      </c>
      <c r="H3145" t="s">
        <v>951</v>
      </c>
      <c r="I3145" t="s">
        <v>3110</v>
      </c>
      <c r="J3145" t="s">
        <v>3111</v>
      </c>
      <c r="K3145" t="s">
        <v>955</v>
      </c>
      <c r="L3145">
        <v>2</v>
      </c>
      <c r="M3145" t="s">
        <v>77</v>
      </c>
      <c r="N3145">
        <v>28.84</v>
      </c>
      <c r="O3145">
        <v>14.26</v>
      </c>
      <c r="P3145" t="s">
        <v>78</v>
      </c>
      <c r="Q3145" s="94">
        <v>45281.668055555558</v>
      </c>
      <c r="R3145">
        <v>57.68</v>
      </c>
      <c r="S3145">
        <v>28.52</v>
      </c>
      <c r="T3145" t="str">
        <f>VLOOKUP(E3145,zamiana!A:B,2,0)</f>
        <v>ALSTOM (ex. BT) CZL</v>
      </c>
    </row>
    <row r="3146" spans="1:20" x14ac:dyDescent="0.3">
      <c r="A3146" t="s">
        <v>6076</v>
      </c>
      <c r="B3146" s="2">
        <v>45245</v>
      </c>
      <c r="C3146" s="2">
        <v>45245</v>
      </c>
      <c r="D3146" s="2"/>
      <c r="E3146" t="s">
        <v>951</v>
      </c>
      <c r="F3146" t="s">
        <v>952</v>
      </c>
      <c r="G3146" t="s">
        <v>942</v>
      </c>
      <c r="H3146" t="s">
        <v>951</v>
      </c>
      <c r="I3146" t="s">
        <v>3110</v>
      </c>
      <c r="J3146" t="s">
        <v>3111</v>
      </c>
      <c r="K3146" t="s">
        <v>955</v>
      </c>
      <c r="L3146">
        <v>2</v>
      </c>
      <c r="M3146" t="s">
        <v>77</v>
      </c>
      <c r="N3146">
        <v>28.84</v>
      </c>
      <c r="O3146">
        <v>14.26</v>
      </c>
      <c r="P3146" t="s">
        <v>78</v>
      </c>
      <c r="Q3146" s="94">
        <v>45281.668055555558</v>
      </c>
      <c r="R3146">
        <v>57.68</v>
      </c>
      <c r="S3146">
        <v>28.52</v>
      </c>
      <c r="T3146" t="str">
        <f>VLOOKUP(E3146,zamiana!A:B,2,0)</f>
        <v>ALSTOM (ex. BT) CZL</v>
      </c>
    </row>
    <row r="3147" spans="1:20" x14ac:dyDescent="0.3">
      <c r="A3147" t="s">
        <v>6076</v>
      </c>
      <c r="B3147" s="2">
        <v>45245</v>
      </c>
      <c r="C3147" s="2">
        <v>45245</v>
      </c>
      <c r="D3147" s="2"/>
      <c r="E3147" t="s">
        <v>951</v>
      </c>
      <c r="F3147" t="s">
        <v>952</v>
      </c>
      <c r="G3147" t="s">
        <v>942</v>
      </c>
      <c r="H3147" t="s">
        <v>951</v>
      </c>
      <c r="I3147" t="s">
        <v>3110</v>
      </c>
      <c r="J3147" t="s">
        <v>3111</v>
      </c>
      <c r="K3147" t="s">
        <v>955</v>
      </c>
      <c r="L3147">
        <v>2</v>
      </c>
      <c r="M3147" t="s">
        <v>77</v>
      </c>
      <c r="N3147">
        <v>28.84</v>
      </c>
      <c r="O3147">
        <v>14.26</v>
      </c>
      <c r="P3147" t="s">
        <v>78</v>
      </c>
      <c r="Q3147" s="94">
        <v>45281.668055555558</v>
      </c>
      <c r="R3147">
        <v>57.68</v>
      </c>
      <c r="S3147">
        <v>28.52</v>
      </c>
      <c r="T3147" t="str">
        <f>VLOOKUP(E3147,zamiana!A:B,2,0)</f>
        <v>ALSTOM (ex. BT) CZL</v>
      </c>
    </row>
    <row r="3148" spans="1:20" x14ac:dyDescent="0.3">
      <c r="A3148" t="s">
        <v>6076</v>
      </c>
      <c r="B3148" s="2">
        <v>45245</v>
      </c>
      <c r="C3148" s="2">
        <v>45245</v>
      </c>
      <c r="D3148" s="2"/>
      <c r="E3148" t="s">
        <v>951</v>
      </c>
      <c r="F3148" t="s">
        <v>952</v>
      </c>
      <c r="G3148" t="s">
        <v>942</v>
      </c>
      <c r="H3148" t="s">
        <v>951</v>
      </c>
      <c r="I3148" t="s">
        <v>3737</v>
      </c>
      <c r="J3148" t="s">
        <v>3738</v>
      </c>
      <c r="K3148" t="s">
        <v>955</v>
      </c>
      <c r="L3148">
        <v>7</v>
      </c>
      <c r="M3148" t="s">
        <v>77</v>
      </c>
      <c r="N3148">
        <v>19.34</v>
      </c>
      <c r="O3148">
        <v>9.6199999999999992</v>
      </c>
      <c r="P3148" t="s">
        <v>78</v>
      </c>
      <c r="Q3148" s="94">
        <v>45281.666666666664</v>
      </c>
      <c r="R3148">
        <v>135.38</v>
      </c>
      <c r="S3148">
        <v>67.34</v>
      </c>
      <c r="T3148" t="str">
        <f>VLOOKUP(E3148,zamiana!A:B,2,0)</f>
        <v>ALSTOM (ex. BT) CZL</v>
      </c>
    </row>
    <row r="3149" spans="1:20" x14ac:dyDescent="0.3">
      <c r="A3149" t="s">
        <v>6076</v>
      </c>
      <c r="B3149" s="2">
        <v>45245</v>
      </c>
      <c r="C3149" s="2">
        <v>45245</v>
      </c>
      <c r="D3149" s="2"/>
      <c r="E3149" t="s">
        <v>951</v>
      </c>
      <c r="F3149" t="s">
        <v>952</v>
      </c>
      <c r="G3149" t="s">
        <v>942</v>
      </c>
      <c r="H3149" t="s">
        <v>951</v>
      </c>
      <c r="I3149" t="s">
        <v>2843</v>
      </c>
      <c r="J3149" t="s">
        <v>2844</v>
      </c>
      <c r="K3149" t="s">
        <v>955</v>
      </c>
      <c r="L3149">
        <v>1</v>
      </c>
      <c r="M3149" t="s">
        <v>77</v>
      </c>
      <c r="N3149">
        <v>7.73</v>
      </c>
      <c r="O3149">
        <v>3.68</v>
      </c>
      <c r="P3149" t="s">
        <v>78</v>
      </c>
      <c r="Q3149" s="94">
        <v>45281.667361111111</v>
      </c>
      <c r="R3149">
        <v>7.73</v>
      </c>
      <c r="S3149">
        <v>3.68</v>
      </c>
      <c r="T3149" t="str">
        <f>VLOOKUP(E3149,zamiana!A:B,2,0)</f>
        <v>ALSTOM (ex. BT) CZL</v>
      </c>
    </row>
    <row r="3150" spans="1:20" x14ac:dyDescent="0.3">
      <c r="A3150" t="s">
        <v>6076</v>
      </c>
      <c r="B3150" s="2">
        <v>45245</v>
      </c>
      <c r="C3150" s="2">
        <v>45245</v>
      </c>
      <c r="D3150" s="2"/>
      <c r="E3150" t="s">
        <v>951</v>
      </c>
      <c r="F3150" t="s">
        <v>952</v>
      </c>
      <c r="G3150" t="s">
        <v>942</v>
      </c>
      <c r="H3150" t="s">
        <v>951</v>
      </c>
      <c r="I3150" t="s">
        <v>2843</v>
      </c>
      <c r="J3150" t="s">
        <v>2844</v>
      </c>
      <c r="K3150" t="s">
        <v>955</v>
      </c>
      <c r="L3150">
        <v>1</v>
      </c>
      <c r="M3150" t="s">
        <v>77</v>
      </c>
      <c r="N3150">
        <v>7.73</v>
      </c>
      <c r="O3150">
        <v>3.68</v>
      </c>
      <c r="P3150" t="s">
        <v>78</v>
      </c>
      <c r="Q3150" s="94">
        <v>45281.667361111111</v>
      </c>
      <c r="R3150">
        <v>7.73</v>
      </c>
      <c r="S3150">
        <v>3.68</v>
      </c>
      <c r="T3150" t="str">
        <f>VLOOKUP(E3150,zamiana!A:B,2,0)</f>
        <v>ALSTOM (ex. BT) CZL</v>
      </c>
    </row>
    <row r="3151" spans="1:20" x14ac:dyDescent="0.3">
      <c r="A3151" t="s">
        <v>6076</v>
      </c>
      <c r="B3151" s="2">
        <v>45245</v>
      </c>
      <c r="C3151" s="2">
        <v>45245</v>
      </c>
      <c r="D3151" s="2"/>
      <c r="E3151" t="s">
        <v>951</v>
      </c>
      <c r="F3151" t="s">
        <v>952</v>
      </c>
      <c r="G3151" t="s">
        <v>942</v>
      </c>
      <c r="H3151" t="s">
        <v>951</v>
      </c>
      <c r="I3151" t="s">
        <v>2843</v>
      </c>
      <c r="J3151" t="s">
        <v>2844</v>
      </c>
      <c r="K3151" t="s">
        <v>955</v>
      </c>
      <c r="L3151">
        <v>1</v>
      </c>
      <c r="M3151" t="s">
        <v>77</v>
      </c>
      <c r="N3151">
        <v>7.73</v>
      </c>
      <c r="O3151">
        <v>3.68</v>
      </c>
      <c r="P3151" t="s">
        <v>78</v>
      </c>
      <c r="Q3151" s="94">
        <v>45281.667361111111</v>
      </c>
      <c r="R3151">
        <v>7.73</v>
      </c>
      <c r="S3151">
        <v>3.68</v>
      </c>
      <c r="T3151" t="str">
        <f>VLOOKUP(E3151,zamiana!A:B,2,0)</f>
        <v>ALSTOM (ex. BT) CZL</v>
      </c>
    </row>
    <row r="3152" spans="1:20" x14ac:dyDescent="0.3">
      <c r="A3152" t="s">
        <v>6076</v>
      </c>
      <c r="B3152" s="2">
        <v>45245</v>
      </c>
      <c r="C3152" s="2">
        <v>45245</v>
      </c>
      <c r="D3152" s="2"/>
      <c r="E3152" t="s">
        <v>951</v>
      </c>
      <c r="F3152" t="s">
        <v>952</v>
      </c>
      <c r="G3152" t="s">
        <v>942</v>
      </c>
      <c r="H3152" t="s">
        <v>951</v>
      </c>
      <c r="I3152" t="s">
        <v>2843</v>
      </c>
      <c r="J3152" t="s">
        <v>2844</v>
      </c>
      <c r="K3152" t="s">
        <v>955</v>
      </c>
      <c r="L3152">
        <v>1</v>
      </c>
      <c r="M3152" t="s">
        <v>77</v>
      </c>
      <c r="N3152">
        <v>7.73</v>
      </c>
      <c r="O3152">
        <v>3.68</v>
      </c>
      <c r="P3152" t="s">
        <v>78</v>
      </c>
      <c r="Q3152" s="94">
        <v>45281.667361111111</v>
      </c>
      <c r="R3152">
        <v>7.73</v>
      </c>
      <c r="S3152">
        <v>3.68</v>
      </c>
      <c r="T3152" t="str">
        <f>VLOOKUP(E3152,zamiana!A:B,2,0)</f>
        <v>ALSTOM (ex. BT) CZL</v>
      </c>
    </row>
    <row r="3153" spans="1:20" x14ac:dyDescent="0.3">
      <c r="A3153" t="s">
        <v>6076</v>
      </c>
      <c r="B3153" s="2">
        <v>45245</v>
      </c>
      <c r="C3153" s="2">
        <v>45245</v>
      </c>
      <c r="D3153" s="2"/>
      <c r="E3153" t="s">
        <v>951</v>
      </c>
      <c r="F3153" t="s">
        <v>952</v>
      </c>
      <c r="G3153" t="s">
        <v>942</v>
      </c>
      <c r="H3153" t="s">
        <v>951</v>
      </c>
      <c r="I3153" t="s">
        <v>2843</v>
      </c>
      <c r="J3153" t="s">
        <v>2844</v>
      </c>
      <c r="K3153" t="s">
        <v>955</v>
      </c>
      <c r="L3153">
        <v>1</v>
      </c>
      <c r="M3153" t="s">
        <v>77</v>
      </c>
      <c r="N3153">
        <v>7.73</v>
      </c>
      <c r="O3153">
        <v>3.68</v>
      </c>
      <c r="P3153" t="s">
        <v>78</v>
      </c>
      <c r="Q3153" s="94">
        <v>45281.667361111111</v>
      </c>
      <c r="R3153">
        <v>7.73</v>
      </c>
      <c r="S3153">
        <v>3.68</v>
      </c>
      <c r="T3153" t="str">
        <f>VLOOKUP(E3153,zamiana!A:B,2,0)</f>
        <v>ALSTOM (ex. BT) CZL</v>
      </c>
    </row>
    <row r="3154" spans="1:20" x14ac:dyDescent="0.3">
      <c r="A3154" t="s">
        <v>6076</v>
      </c>
      <c r="B3154" s="2">
        <v>45245</v>
      </c>
      <c r="C3154" s="2">
        <v>45245</v>
      </c>
      <c r="D3154" s="2"/>
      <c r="E3154" t="s">
        <v>951</v>
      </c>
      <c r="F3154" t="s">
        <v>952</v>
      </c>
      <c r="G3154" t="s">
        <v>942</v>
      </c>
      <c r="H3154" t="s">
        <v>951</v>
      </c>
      <c r="I3154" t="s">
        <v>2843</v>
      </c>
      <c r="J3154" t="s">
        <v>2844</v>
      </c>
      <c r="K3154" t="s">
        <v>955</v>
      </c>
      <c r="L3154">
        <v>1</v>
      </c>
      <c r="M3154" t="s">
        <v>77</v>
      </c>
      <c r="N3154">
        <v>7.73</v>
      </c>
      <c r="O3154">
        <v>3.68</v>
      </c>
      <c r="P3154" t="s">
        <v>78</v>
      </c>
      <c r="Q3154" s="94">
        <v>45281.667361111111</v>
      </c>
      <c r="R3154">
        <v>7.73</v>
      </c>
      <c r="S3154">
        <v>3.68</v>
      </c>
      <c r="T3154" t="str">
        <f>VLOOKUP(E3154,zamiana!A:B,2,0)</f>
        <v>ALSTOM (ex. BT) CZL</v>
      </c>
    </row>
    <row r="3155" spans="1:20" x14ac:dyDescent="0.3">
      <c r="A3155" t="s">
        <v>6076</v>
      </c>
      <c r="B3155" s="2">
        <v>45245</v>
      </c>
      <c r="C3155" s="2">
        <v>45245</v>
      </c>
      <c r="D3155" s="2"/>
      <c r="E3155" t="s">
        <v>951</v>
      </c>
      <c r="F3155" t="s">
        <v>952</v>
      </c>
      <c r="G3155" t="s">
        <v>942</v>
      </c>
      <c r="H3155" t="s">
        <v>951</v>
      </c>
      <c r="I3155" t="s">
        <v>2843</v>
      </c>
      <c r="J3155" t="s">
        <v>2844</v>
      </c>
      <c r="K3155" t="s">
        <v>955</v>
      </c>
      <c r="L3155">
        <v>1</v>
      </c>
      <c r="M3155" t="s">
        <v>77</v>
      </c>
      <c r="N3155">
        <v>7.73</v>
      </c>
      <c r="O3155">
        <v>3.68</v>
      </c>
      <c r="P3155" t="s">
        <v>78</v>
      </c>
      <c r="Q3155" s="94">
        <v>45281.667361111111</v>
      </c>
      <c r="R3155">
        <v>7.73</v>
      </c>
      <c r="S3155">
        <v>3.68</v>
      </c>
      <c r="T3155" t="str">
        <f>VLOOKUP(E3155,zamiana!A:B,2,0)</f>
        <v>ALSTOM (ex. BT) CZL</v>
      </c>
    </row>
    <row r="3156" spans="1:20" x14ac:dyDescent="0.3">
      <c r="A3156" t="s">
        <v>6076</v>
      </c>
      <c r="B3156" s="2">
        <v>45245</v>
      </c>
      <c r="C3156" s="2">
        <v>45245</v>
      </c>
      <c r="D3156" s="2"/>
      <c r="E3156" t="s">
        <v>951</v>
      </c>
      <c r="F3156" t="s">
        <v>952</v>
      </c>
      <c r="G3156" t="s">
        <v>942</v>
      </c>
      <c r="H3156" t="s">
        <v>951</v>
      </c>
      <c r="I3156" t="s">
        <v>2843</v>
      </c>
      <c r="J3156" t="s">
        <v>2844</v>
      </c>
      <c r="K3156" t="s">
        <v>955</v>
      </c>
      <c r="L3156">
        <v>1</v>
      </c>
      <c r="M3156" t="s">
        <v>77</v>
      </c>
      <c r="N3156">
        <v>7.73</v>
      </c>
      <c r="O3156">
        <v>3.68</v>
      </c>
      <c r="P3156" t="s">
        <v>78</v>
      </c>
      <c r="Q3156" s="94">
        <v>45281.667361111111</v>
      </c>
      <c r="R3156">
        <v>7.73</v>
      </c>
      <c r="S3156">
        <v>3.68</v>
      </c>
      <c r="T3156" t="str">
        <f>VLOOKUP(E3156,zamiana!A:B,2,0)</f>
        <v>ALSTOM (ex. BT) CZL</v>
      </c>
    </row>
    <row r="3157" spans="1:20" x14ac:dyDescent="0.3">
      <c r="A3157" t="s">
        <v>6076</v>
      </c>
      <c r="B3157" s="2">
        <v>45245</v>
      </c>
      <c r="C3157" s="2">
        <v>45245</v>
      </c>
      <c r="D3157" s="2"/>
      <c r="E3157" t="s">
        <v>951</v>
      </c>
      <c r="F3157" t="s">
        <v>952</v>
      </c>
      <c r="G3157" t="s">
        <v>942</v>
      </c>
      <c r="H3157" t="s">
        <v>951</v>
      </c>
      <c r="I3157" t="s">
        <v>2851</v>
      </c>
      <c r="J3157" t="s">
        <v>2852</v>
      </c>
      <c r="K3157" t="s">
        <v>955</v>
      </c>
      <c r="L3157">
        <v>1</v>
      </c>
      <c r="M3157" t="s">
        <v>77</v>
      </c>
      <c r="N3157">
        <v>11.97</v>
      </c>
      <c r="O3157">
        <v>6.27</v>
      </c>
      <c r="P3157" t="s">
        <v>78</v>
      </c>
      <c r="Q3157" s="94">
        <v>45281.667361111111</v>
      </c>
      <c r="R3157">
        <v>11.97</v>
      </c>
      <c r="S3157">
        <v>6.27</v>
      </c>
      <c r="T3157" t="str">
        <f>VLOOKUP(E3157,zamiana!A:B,2,0)</f>
        <v>ALSTOM (ex. BT) CZL</v>
      </c>
    </row>
    <row r="3158" spans="1:20" x14ac:dyDescent="0.3">
      <c r="A3158" t="s">
        <v>6076</v>
      </c>
      <c r="B3158" s="2">
        <v>45245</v>
      </c>
      <c r="C3158" s="2">
        <v>45245</v>
      </c>
      <c r="D3158" s="2"/>
      <c r="E3158" t="s">
        <v>951</v>
      </c>
      <c r="F3158" t="s">
        <v>952</v>
      </c>
      <c r="G3158" t="s">
        <v>942</v>
      </c>
      <c r="H3158" t="s">
        <v>951</v>
      </c>
      <c r="I3158" t="s">
        <v>2851</v>
      </c>
      <c r="J3158" t="s">
        <v>2852</v>
      </c>
      <c r="K3158" t="s">
        <v>955</v>
      </c>
      <c r="L3158">
        <v>1</v>
      </c>
      <c r="M3158" t="s">
        <v>77</v>
      </c>
      <c r="N3158">
        <v>11.97</v>
      </c>
      <c r="O3158">
        <v>6.27</v>
      </c>
      <c r="P3158" t="s">
        <v>78</v>
      </c>
      <c r="Q3158" s="94">
        <v>45281.667361111111</v>
      </c>
      <c r="R3158">
        <v>11.97</v>
      </c>
      <c r="S3158">
        <v>6.27</v>
      </c>
      <c r="T3158" t="str">
        <f>VLOOKUP(E3158,zamiana!A:B,2,0)</f>
        <v>ALSTOM (ex. BT) CZL</v>
      </c>
    </row>
    <row r="3159" spans="1:20" x14ac:dyDescent="0.3">
      <c r="A3159" t="s">
        <v>6076</v>
      </c>
      <c r="B3159" s="2">
        <v>45245</v>
      </c>
      <c r="C3159" s="2">
        <v>45245</v>
      </c>
      <c r="D3159" s="2"/>
      <c r="E3159" t="s">
        <v>951</v>
      </c>
      <c r="F3159" t="s">
        <v>952</v>
      </c>
      <c r="G3159" t="s">
        <v>942</v>
      </c>
      <c r="H3159" t="s">
        <v>951</v>
      </c>
      <c r="I3159" t="s">
        <v>2851</v>
      </c>
      <c r="J3159" t="s">
        <v>2852</v>
      </c>
      <c r="K3159" t="s">
        <v>955</v>
      </c>
      <c r="L3159">
        <v>1</v>
      </c>
      <c r="M3159" t="s">
        <v>77</v>
      </c>
      <c r="N3159">
        <v>11.97</v>
      </c>
      <c r="O3159">
        <v>6.27</v>
      </c>
      <c r="P3159" t="s">
        <v>78</v>
      </c>
      <c r="Q3159" s="94">
        <v>45281.667361111111</v>
      </c>
      <c r="R3159">
        <v>11.97</v>
      </c>
      <c r="S3159">
        <v>6.27</v>
      </c>
      <c r="T3159" t="str">
        <f>VLOOKUP(E3159,zamiana!A:B,2,0)</f>
        <v>ALSTOM (ex. BT) CZL</v>
      </c>
    </row>
    <row r="3160" spans="1:20" x14ac:dyDescent="0.3">
      <c r="A3160" t="s">
        <v>6076</v>
      </c>
      <c r="B3160" s="2">
        <v>45245</v>
      </c>
      <c r="C3160" s="2">
        <v>45245</v>
      </c>
      <c r="D3160" s="2"/>
      <c r="E3160" t="s">
        <v>951</v>
      </c>
      <c r="F3160" t="s">
        <v>952</v>
      </c>
      <c r="G3160" t="s">
        <v>942</v>
      </c>
      <c r="H3160" t="s">
        <v>951</v>
      </c>
      <c r="I3160" t="s">
        <v>2851</v>
      </c>
      <c r="J3160" t="s">
        <v>2852</v>
      </c>
      <c r="K3160" t="s">
        <v>955</v>
      </c>
      <c r="L3160">
        <v>1</v>
      </c>
      <c r="M3160" t="s">
        <v>77</v>
      </c>
      <c r="N3160">
        <v>11.97</v>
      </c>
      <c r="O3160">
        <v>6.27</v>
      </c>
      <c r="P3160" t="s">
        <v>78</v>
      </c>
      <c r="Q3160" s="94">
        <v>45281.667361111111</v>
      </c>
      <c r="R3160">
        <v>11.97</v>
      </c>
      <c r="S3160">
        <v>6.27</v>
      </c>
      <c r="T3160" t="str">
        <f>VLOOKUP(E3160,zamiana!A:B,2,0)</f>
        <v>ALSTOM (ex. BT) CZL</v>
      </c>
    </row>
    <row r="3161" spans="1:20" x14ac:dyDescent="0.3">
      <c r="A3161" t="s">
        <v>6076</v>
      </c>
      <c r="B3161" s="2">
        <v>45245</v>
      </c>
      <c r="C3161" s="2">
        <v>45245</v>
      </c>
      <c r="D3161" s="2"/>
      <c r="E3161" t="s">
        <v>951</v>
      </c>
      <c r="F3161" t="s">
        <v>952</v>
      </c>
      <c r="G3161" t="s">
        <v>942</v>
      </c>
      <c r="H3161" t="s">
        <v>951</v>
      </c>
      <c r="I3161" t="s">
        <v>2851</v>
      </c>
      <c r="J3161" t="s">
        <v>2852</v>
      </c>
      <c r="K3161" t="s">
        <v>955</v>
      </c>
      <c r="L3161">
        <v>1</v>
      </c>
      <c r="M3161" t="s">
        <v>77</v>
      </c>
      <c r="N3161">
        <v>11.97</v>
      </c>
      <c r="O3161">
        <v>6.27</v>
      </c>
      <c r="P3161" t="s">
        <v>78</v>
      </c>
      <c r="Q3161" s="94">
        <v>45281.667361111111</v>
      </c>
      <c r="R3161">
        <v>11.97</v>
      </c>
      <c r="S3161">
        <v>6.27</v>
      </c>
      <c r="T3161" t="str">
        <f>VLOOKUP(E3161,zamiana!A:B,2,0)</f>
        <v>ALSTOM (ex. BT) CZL</v>
      </c>
    </row>
    <row r="3162" spans="1:20" x14ac:dyDescent="0.3">
      <c r="A3162" t="s">
        <v>6076</v>
      </c>
      <c r="B3162" s="2">
        <v>45245</v>
      </c>
      <c r="C3162" s="2">
        <v>45245</v>
      </c>
      <c r="D3162" s="2"/>
      <c r="E3162" t="s">
        <v>951</v>
      </c>
      <c r="F3162" t="s">
        <v>952</v>
      </c>
      <c r="G3162" t="s">
        <v>942</v>
      </c>
      <c r="H3162" t="s">
        <v>951</v>
      </c>
      <c r="I3162" t="s">
        <v>2851</v>
      </c>
      <c r="J3162" t="s">
        <v>2852</v>
      </c>
      <c r="K3162" t="s">
        <v>955</v>
      </c>
      <c r="L3162">
        <v>1</v>
      </c>
      <c r="M3162" t="s">
        <v>77</v>
      </c>
      <c r="N3162">
        <v>11.97</v>
      </c>
      <c r="O3162">
        <v>6.27</v>
      </c>
      <c r="P3162" t="s">
        <v>78</v>
      </c>
      <c r="Q3162" s="94">
        <v>45281.667361111111</v>
      </c>
      <c r="R3162">
        <v>11.97</v>
      </c>
      <c r="S3162">
        <v>6.27</v>
      </c>
      <c r="T3162" t="str">
        <f>VLOOKUP(E3162,zamiana!A:B,2,0)</f>
        <v>ALSTOM (ex. BT) CZL</v>
      </c>
    </row>
    <row r="3163" spans="1:20" x14ac:dyDescent="0.3">
      <c r="A3163" t="s">
        <v>6076</v>
      </c>
      <c r="B3163" s="2">
        <v>45245</v>
      </c>
      <c r="C3163" s="2">
        <v>45245</v>
      </c>
      <c r="D3163" s="2"/>
      <c r="E3163" t="s">
        <v>951</v>
      </c>
      <c r="F3163" t="s">
        <v>952</v>
      </c>
      <c r="G3163" t="s">
        <v>942</v>
      </c>
      <c r="H3163" t="s">
        <v>951</v>
      </c>
      <c r="I3163" t="s">
        <v>2851</v>
      </c>
      <c r="J3163" t="s">
        <v>2852</v>
      </c>
      <c r="K3163" t="s">
        <v>955</v>
      </c>
      <c r="L3163">
        <v>1</v>
      </c>
      <c r="M3163" t="s">
        <v>77</v>
      </c>
      <c r="N3163">
        <v>11.97</v>
      </c>
      <c r="O3163">
        <v>6.27</v>
      </c>
      <c r="P3163" t="s">
        <v>78</v>
      </c>
      <c r="Q3163" s="94">
        <v>45281.667361111111</v>
      </c>
      <c r="R3163">
        <v>11.97</v>
      </c>
      <c r="S3163">
        <v>6.27</v>
      </c>
      <c r="T3163" t="str">
        <f>VLOOKUP(E3163,zamiana!A:B,2,0)</f>
        <v>ALSTOM (ex. BT) CZL</v>
      </c>
    </row>
    <row r="3164" spans="1:20" x14ac:dyDescent="0.3">
      <c r="A3164" t="s">
        <v>6076</v>
      </c>
      <c r="B3164" s="2">
        <v>45245</v>
      </c>
      <c r="C3164" s="2">
        <v>45245</v>
      </c>
      <c r="D3164" s="2"/>
      <c r="E3164" t="s">
        <v>951</v>
      </c>
      <c r="F3164" t="s">
        <v>952</v>
      </c>
      <c r="G3164" t="s">
        <v>942</v>
      </c>
      <c r="H3164" t="s">
        <v>951</v>
      </c>
      <c r="I3164" t="s">
        <v>2847</v>
      </c>
      <c r="J3164" t="s">
        <v>2848</v>
      </c>
      <c r="K3164" t="s">
        <v>955</v>
      </c>
      <c r="L3164">
        <v>2</v>
      </c>
      <c r="M3164" t="s">
        <v>77</v>
      </c>
      <c r="N3164">
        <v>80.989999999999995</v>
      </c>
      <c r="O3164">
        <v>40.4</v>
      </c>
      <c r="P3164" t="s">
        <v>78</v>
      </c>
      <c r="Q3164" s="94">
        <v>45281.666666666664</v>
      </c>
      <c r="R3164">
        <v>161.97999999999999</v>
      </c>
      <c r="S3164">
        <v>80.8</v>
      </c>
      <c r="T3164" t="str">
        <f>VLOOKUP(E3164,zamiana!A:B,2,0)</f>
        <v>ALSTOM (ex. BT) CZL</v>
      </c>
    </row>
    <row r="3165" spans="1:20" x14ac:dyDescent="0.3">
      <c r="A3165" t="s">
        <v>6076</v>
      </c>
      <c r="B3165" s="2">
        <v>45245</v>
      </c>
      <c r="C3165" s="2">
        <v>45245</v>
      </c>
      <c r="D3165" s="2"/>
      <c r="E3165" t="s">
        <v>951</v>
      </c>
      <c r="F3165" t="s">
        <v>952</v>
      </c>
      <c r="G3165" t="s">
        <v>942</v>
      </c>
      <c r="H3165" t="s">
        <v>951</v>
      </c>
      <c r="I3165" t="s">
        <v>2853</v>
      </c>
      <c r="J3165" t="s">
        <v>2854</v>
      </c>
      <c r="K3165" t="s">
        <v>955</v>
      </c>
      <c r="L3165">
        <v>12</v>
      </c>
      <c r="M3165" t="s">
        <v>77</v>
      </c>
      <c r="N3165">
        <v>11.53</v>
      </c>
      <c r="O3165">
        <v>5.59</v>
      </c>
      <c r="P3165" t="s">
        <v>78</v>
      </c>
      <c r="Q3165" s="94">
        <v>45281.666666666664</v>
      </c>
      <c r="R3165">
        <v>138.36000000000001</v>
      </c>
      <c r="S3165">
        <v>67.08</v>
      </c>
      <c r="T3165" t="str">
        <f>VLOOKUP(E3165,zamiana!A:B,2,0)</f>
        <v>ALSTOM (ex. BT) CZL</v>
      </c>
    </row>
    <row r="3166" spans="1:20" x14ac:dyDescent="0.3">
      <c r="A3166" t="s">
        <v>6076</v>
      </c>
      <c r="B3166" s="2">
        <v>45245</v>
      </c>
      <c r="C3166" s="2">
        <v>45245</v>
      </c>
      <c r="D3166" s="2"/>
      <c r="E3166" t="s">
        <v>951</v>
      </c>
      <c r="F3166" t="s">
        <v>952</v>
      </c>
      <c r="G3166" t="s">
        <v>942</v>
      </c>
      <c r="H3166" t="s">
        <v>951</v>
      </c>
      <c r="I3166" t="s">
        <v>3449</v>
      </c>
      <c r="J3166" t="s">
        <v>3450</v>
      </c>
      <c r="K3166" t="s">
        <v>955</v>
      </c>
      <c r="L3166">
        <v>7</v>
      </c>
      <c r="M3166" t="s">
        <v>77</v>
      </c>
      <c r="N3166">
        <v>21.07</v>
      </c>
      <c r="O3166">
        <v>10.69</v>
      </c>
      <c r="P3166" t="s">
        <v>78</v>
      </c>
      <c r="Q3166" s="94">
        <v>45281.67291666667</v>
      </c>
      <c r="R3166">
        <v>147.49</v>
      </c>
      <c r="S3166">
        <v>74.83</v>
      </c>
      <c r="T3166" t="str">
        <f>VLOOKUP(E3166,zamiana!A:B,2,0)</f>
        <v>ALSTOM (ex. BT) CZL</v>
      </c>
    </row>
    <row r="3167" spans="1:20" x14ac:dyDescent="0.3">
      <c r="A3167" t="s">
        <v>6076</v>
      </c>
      <c r="B3167" s="2">
        <v>45245</v>
      </c>
      <c r="C3167" s="2">
        <v>45245</v>
      </c>
      <c r="D3167" s="2"/>
      <c r="E3167" t="s">
        <v>951</v>
      </c>
      <c r="F3167" t="s">
        <v>952</v>
      </c>
      <c r="G3167" t="s">
        <v>942</v>
      </c>
      <c r="H3167" t="s">
        <v>951</v>
      </c>
      <c r="I3167" t="s">
        <v>3122</v>
      </c>
      <c r="J3167" t="s">
        <v>3123</v>
      </c>
      <c r="K3167" t="s">
        <v>955</v>
      </c>
      <c r="L3167">
        <v>10</v>
      </c>
      <c r="M3167" t="s">
        <v>77</v>
      </c>
      <c r="N3167">
        <v>20.05</v>
      </c>
      <c r="O3167">
        <v>16.149999999999999</v>
      </c>
      <c r="P3167" t="s">
        <v>78</v>
      </c>
      <c r="Q3167" s="94">
        <v>45281.668055555558</v>
      </c>
      <c r="R3167">
        <v>200.5</v>
      </c>
      <c r="S3167">
        <v>161.5</v>
      </c>
      <c r="T3167" t="str">
        <f>VLOOKUP(E3167,zamiana!A:B,2,0)</f>
        <v>ALSTOM (ex. BT) CZL</v>
      </c>
    </row>
    <row r="3168" spans="1:20" x14ac:dyDescent="0.3">
      <c r="A3168" t="s">
        <v>6076</v>
      </c>
      <c r="B3168" s="2">
        <v>45245</v>
      </c>
      <c r="C3168" s="2">
        <v>45245</v>
      </c>
      <c r="D3168" s="2"/>
      <c r="E3168" t="s">
        <v>951</v>
      </c>
      <c r="F3168" t="s">
        <v>952</v>
      </c>
      <c r="G3168" t="s">
        <v>942</v>
      </c>
      <c r="H3168" t="s">
        <v>951</v>
      </c>
      <c r="I3168" t="s">
        <v>3142</v>
      </c>
      <c r="J3168" t="s">
        <v>3143</v>
      </c>
      <c r="K3168" t="s">
        <v>955</v>
      </c>
      <c r="L3168">
        <v>23</v>
      </c>
      <c r="M3168" t="s">
        <v>77</v>
      </c>
      <c r="N3168">
        <v>9.01</v>
      </c>
      <c r="O3168">
        <v>4.1399999999999997</v>
      </c>
      <c r="P3168" t="s">
        <v>78</v>
      </c>
      <c r="Q3168" s="94">
        <v>45281.668055555558</v>
      </c>
      <c r="R3168">
        <v>207.23</v>
      </c>
      <c r="S3168">
        <v>95.22</v>
      </c>
      <c r="T3168" t="str">
        <f>VLOOKUP(E3168,zamiana!A:B,2,0)</f>
        <v>ALSTOM (ex. BT) CZL</v>
      </c>
    </row>
    <row r="3169" spans="1:20" x14ac:dyDescent="0.3">
      <c r="A3169" t="s">
        <v>6076</v>
      </c>
      <c r="B3169" s="2">
        <v>45245</v>
      </c>
      <c r="C3169" s="2">
        <v>45245</v>
      </c>
      <c r="D3169" s="2"/>
      <c r="E3169" t="s">
        <v>951</v>
      </c>
      <c r="F3169" t="s">
        <v>952</v>
      </c>
      <c r="G3169" t="s">
        <v>942</v>
      </c>
      <c r="H3169" t="s">
        <v>951</v>
      </c>
      <c r="I3169" t="s">
        <v>2855</v>
      </c>
      <c r="J3169" t="s">
        <v>2856</v>
      </c>
      <c r="K3169" t="s">
        <v>955</v>
      </c>
      <c r="L3169">
        <v>2</v>
      </c>
      <c r="M3169" t="s">
        <v>77</v>
      </c>
      <c r="N3169">
        <v>9.94</v>
      </c>
      <c r="O3169">
        <v>4.4000000000000004</v>
      </c>
      <c r="P3169" t="s">
        <v>78</v>
      </c>
      <c r="Q3169" s="94">
        <v>45281.668055555558</v>
      </c>
      <c r="R3169">
        <v>19.88</v>
      </c>
      <c r="S3169">
        <v>8.8000000000000007</v>
      </c>
      <c r="T3169" t="str">
        <f>VLOOKUP(E3169,zamiana!A:B,2,0)</f>
        <v>ALSTOM (ex. BT) CZL</v>
      </c>
    </row>
    <row r="3170" spans="1:20" x14ac:dyDescent="0.3">
      <c r="A3170" t="s">
        <v>6076</v>
      </c>
      <c r="B3170" s="2">
        <v>45245</v>
      </c>
      <c r="C3170" s="2">
        <v>45245</v>
      </c>
      <c r="D3170" s="2"/>
      <c r="E3170" t="s">
        <v>951</v>
      </c>
      <c r="F3170" t="s">
        <v>952</v>
      </c>
      <c r="G3170" t="s">
        <v>942</v>
      </c>
      <c r="H3170" t="s">
        <v>951</v>
      </c>
      <c r="I3170" t="s">
        <v>2855</v>
      </c>
      <c r="J3170" t="s">
        <v>2856</v>
      </c>
      <c r="K3170" t="s">
        <v>955</v>
      </c>
      <c r="L3170">
        <v>4</v>
      </c>
      <c r="M3170" t="s">
        <v>77</v>
      </c>
      <c r="N3170">
        <v>9.94</v>
      </c>
      <c r="O3170">
        <v>4.4000000000000004</v>
      </c>
      <c r="P3170" t="s">
        <v>78</v>
      </c>
      <c r="Q3170" s="94">
        <v>45281.668055555558</v>
      </c>
      <c r="R3170">
        <v>39.76</v>
      </c>
      <c r="S3170">
        <v>17.600000000000001</v>
      </c>
      <c r="T3170" t="str">
        <f>VLOOKUP(E3170,zamiana!A:B,2,0)</f>
        <v>ALSTOM (ex. BT) CZL</v>
      </c>
    </row>
    <row r="3171" spans="1:20" x14ac:dyDescent="0.3">
      <c r="A3171" t="s">
        <v>6076</v>
      </c>
      <c r="B3171" s="2">
        <v>45245</v>
      </c>
      <c r="C3171" s="2">
        <v>45245</v>
      </c>
      <c r="D3171" s="2"/>
      <c r="E3171" t="s">
        <v>951</v>
      </c>
      <c r="F3171" t="s">
        <v>952</v>
      </c>
      <c r="G3171" t="s">
        <v>942</v>
      </c>
      <c r="H3171" t="s">
        <v>951</v>
      </c>
      <c r="I3171" t="s">
        <v>2855</v>
      </c>
      <c r="J3171" t="s">
        <v>2856</v>
      </c>
      <c r="K3171" t="s">
        <v>955</v>
      </c>
      <c r="L3171">
        <v>4</v>
      </c>
      <c r="M3171" t="s">
        <v>77</v>
      </c>
      <c r="N3171">
        <v>9.94</v>
      </c>
      <c r="O3171">
        <v>4.4000000000000004</v>
      </c>
      <c r="P3171" t="s">
        <v>78</v>
      </c>
      <c r="Q3171" s="94">
        <v>45281.668055555558</v>
      </c>
      <c r="R3171">
        <v>39.76</v>
      </c>
      <c r="S3171">
        <v>17.600000000000001</v>
      </c>
      <c r="T3171" t="str">
        <f>VLOOKUP(E3171,zamiana!A:B,2,0)</f>
        <v>ALSTOM (ex. BT) CZL</v>
      </c>
    </row>
    <row r="3172" spans="1:20" x14ac:dyDescent="0.3">
      <c r="A3172" t="s">
        <v>6076</v>
      </c>
      <c r="B3172" s="2">
        <v>45245</v>
      </c>
      <c r="C3172" s="2">
        <v>45245</v>
      </c>
      <c r="D3172" s="2"/>
      <c r="E3172" t="s">
        <v>951</v>
      </c>
      <c r="F3172" t="s">
        <v>952</v>
      </c>
      <c r="G3172" t="s">
        <v>942</v>
      </c>
      <c r="H3172" t="s">
        <v>951</v>
      </c>
      <c r="I3172" t="s">
        <v>2855</v>
      </c>
      <c r="J3172" t="s">
        <v>2856</v>
      </c>
      <c r="K3172" t="s">
        <v>955</v>
      </c>
      <c r="L3172">
        <v>1</v>
      </c>
      <c r="M3172" t="s">
        <v>77</v>
      </c>
      <c r="N3172">
        <v>9.94</v>
      </c>
      <c r="O3172">
        <v>4.4000000000000004</v>
      </c>
      <c r="P3172" t="s">
        <v>78</v>
      </c>
      <c r="Q3172" s="94">
        <v>45281.668055555558</v>
      </c>
      <c r="R3172">
        <v>9.94</v>
      </c>
      <c r="S3172">
        <v>4.4000000000000004</v>
      </c>
      <c r="T3172" t="str">
        <f>VLOOKUP(E3172,zamiana!A:B,2,0)</f>
        <v>ALSTOM (ex. BT) CZL</v>
      </c>
    </row>
    <row r="3173" spans="1:20" x14ac:dyDescent="0.3">
      <c r="A3173" t="s">
        <v>6076</v>
      </c>
      <c r="B3173" s="2">
        <v>45245</v>
      </c>
      <c r="C3173" s="2">
        <v>45245</v>
      </c>
      <c r="D3173" s="2"/>
      <c r="E3173" t="s">
        <v>951</v>
      </c>
      <c r="F3173" t="s">
        <v>952</v>
      </c>
      <c r="G3173" t="s">
        <v>942</v>
      </c>
      <c r="H3173" t="s">
        <v>951</v>
      </c>
      <c r="I3173" t="s">
        <v>2855</v>
      </c>
      <c r="J3173" t="s">
        <v>2856</v>
      </c>
      <c r="K3173" t="s">
        <v>955</v>
      </c>
      <c r="L3173">
        <v>1</v>
      </c>
      <c r="M3173" t="s">
        <v>77</v>
      </c>
      <c r="N3173">
        <v>9.94</v>
      </c>
      <c r="O3173">
        <v>4.4000000000000004</v>
      </c>
      <c r="P3173" t="s">
        <v>78</v>
      </c>
      <c r="Q3173" s="94">
        <v>45281.668055555558</v>
      </c>
      <c r="R3173">
        <v>9.94</v>
      </c>
      <c r="S3173">
        <v>4.4000000000000004</v>
      </c>
      <c r="T3173" t="str">
        <f>VLOOKUP(E3173,zamiana!A:B,2,0)</f>
        <v>ALSTOM (ex. BT) CZL</v>
      </c>
    </row>
    <row r="3174" spans="1:20" x14ac:dyDescent="0.3">
      <c r="A3174" t="s">
        <v>6076</v>
      </c>
      <c r="B3174" s="2">
        <v>45245</v>
      </c>
      <c r="C3174" s="2">
        <v>45245</v>
      </c>
      <c r="D3174" s="2"/>
      <c r="E3174" t="s">
        <v>951</v>
      </c>
      <c r="F3174" t="s">
        <v>952</v>
      </c>
      <c r="G3174" t="s">
        <v>942</v>
      </c>
      <c r="H3174" t="s">
        <v>951</v>
      </c>
      <c r="I3174" t="s">
        <v>2855</v>
      </c>
      <c r="J3174" t="s">
        <v>2856</v>
      </c>
      <c r="K3174" t="s">
        <v>955</v>
      </c>
      <c r="L3174">
        <v>1</v>
      </c>
      <c r="M3174" t="s">
        <v>77</v>
      </c>
      <c r="N3174">
        <v>9.94</v>
      </c>
      <c r="O3174">
        <v>4.4000000000000004</v>
      </c>
      <c r="P3174" t="s">
        <v>78</v>
      </c>
      <c r="Q3174" s="94">
        <v>45281.668055555558</v>
      </c>
      <c r="R3174">
        <v>9.94</v>
      </c>
      <c r="S3174">
        <v>4.4000000000000004</v>
      </c>
      <c r="T3174" t="str">
        <f>VLOOKUP(E3174,zamiana!A:B,2,0)</f>
        <v>ALSTOM (ex. BT) CZL</v>
      </c>
    </row>
    <row r="3175" spans="1:20" x14ac:dyDescent="0.3">
      <c r="A3175" t="s">
        <v>6076</v>
      </c>
      <c r="B3175" s="2">
        <v>45245</v>
      </c>
      <c r="C3175" s="2">
        <v>45245</v>
      </c>
      <c r="D3175" s="2"/>
      <c r="E3175" t="s">
        <v>951</v>
      </c>
      <c r="F3175" t="s">
        <v>952</v>
      </c>
      <c r="G3175" t="s">
        <v>942</v>
      </c>
      <c r="H3175" t="s">
        <v>951</v>
      </c>
      <c r="I3175" t="s">
        <v>2855</v>
      </c>
      <c r="J3175" t="s">
        <v>2856</v>
      </c>
      <c r="K3175" t="s">
        <v>955</v>
      </c>
      <c r="L3175">
        <v>2</v>
      </c>
      <c r="M3175" t="s">
        <v>77</v>
      </c>
      <c r="N3175">
        <v>9.94</v>
      </c>
      <c r="O3175">
        <v>4.4000000000000004</v>
      </c>
      <c r="P3175" t="s">
        <v>78</v>
      </c>
      <c r="Q3175" s="94">
        <v>45281.668055555558</v>
      </c>
      <c r="R3175">
        <v>19.88</v>
      </c>
      <c r="S3175">
        <v>8.8000000000000007</v>
      </c>
      <c r="T3175" t="str">
        <f>VLOOKUP(E3175,zamiana!A:B,2,0)</f>
        <v>ALSTOM (ex. BT) CZL</v>
      </c>
    </row>
    <row r="3176" spans="1:20" x14ac:dyDescent="0.3">
      <c r="A3176" t="s">
        <v>6076</v>
      </c>
      <c r="B3176" s="2">
        <v>45245</v>
      </c>
      <c r="C3176" s="2">
        <v>45245</v>
      </c>
      <c r="D3176" s="2"/>
      <c r="E3176" t="s">
        <v>951</v>
      </c>
      <c r="F3176" t="s">
        <v>952</v>
      </c>
      <c r="G3176" t="s">
        <v>942</v>
      </c>
      <c r="H3176" t="s">
        <v>951</v>
      </c>
      <c r="I3176" t="s">
        <v>2839</v>
      </c>
      <c r="J3176" t="s">
        <v>2840</v>
      </c>
      <c r="K3176" t="s">
        <v>955</v>
      </c>
      <c r="L3176">
        <v>4</v>
      </c>
      <c r="M3176" t="s">
        <v>77</v>
      </c>
      <c r="N3176">
        <v>9.98</v>
      </c>
      <c r="O3176">
        <v>23.85</v>
      </c>
      <c r="P3176" t="s">
        <v>78</v>
      </c>
      <c r="Q3176" s="94">
        <v>45281.668055555558</v>
      </c>
      <c r="R3176">
        <v>39.92</v>
      </c>
      <c r="S3176">
        <v>95.4</v>
      </c>
      <c r="T3176" t="str">
        <f>VLOOKUP(E3176,zamiana!A:B,2,0)</f>
        <v>ALSTOM (ex. BT) CZL</v>
      </c>
    </row>
    <row r="3177" spans="1:20" x14ac:dyDescent="0.3">
      <c r="A3177" t="s">
        <v>6076</v>
      </c>
      <c r="B3177" s="2">
        <v>45245</v>
      </c>
      <c r="C3177" s="2">
        <v>45245</v>
      </c>
      <c r="D3177" s="2"/>
      <c r="E3177" t="s">
        <v>951</v>
      </c>
      <c r="F3177" t="s">
        <v>952</v>
      </c>
      <c r="G3177" t="s">
        <v>942</v>
      </c>
      <c r="H3177" t="s">
        <v>951</v>
      </c>
      <c r="I3177" t="s">
        <v>2839</v>
      </c>
      <c r="J3177" t="s">
        <v>2840</v>
      </c>
      <c r="K3177" t="s">
        <v>955</v>
      </c>
      <c r="L3177">
        <v>4</v>
      </c>
      <c r="M3177" t="s">
        <v>77</v>
      </c>
      <c r="N3177">
        <v>9.98</v>
      </c>
      <c r="O3177">
        <v>23.85</v>
      </c>
      <c r="P3177" t="s">
        <v>78</v>
      </c>
      <c r="Q3177" s="94">
        <v>45281.668055555558</v>
      </c>
      <c r="R3177">
        <v>39.92</v>
      </c>
      <c r="S3177">
        <v>95.4</v>
      </c>
      <c r="T3177" t="str">
        <f>VLOOKUP(E3177,zamiana!A:B,2,0)</f>
        <v>ALSTOM (ex. BT) CZL</v>
      </c>
    </row>
    <row r="3178" spans="1:20" x14ac:dyDescent="0.3">
      <c r="A3178" t="s">
        <v>6076</v>
      </c>
      <c r="B3178" s="2">
        <v>45245</v>
      </c>
      <c r="C3178" s="2">
        <v>45245</v>
      </c>
      <c r="D3178" s="2"/>
      <c r="E3178" t="s">
        <v>951</v>
      </c>
      <c r="F3178" t="s">
        <v>952</v>
      </c>
      <c r="G3178" t="s">
        <v>942</v>
      </c>
      <c r="H3178" t="s">
        <v>951</v>
      </c>
      <c r="I3178" t="s">
        <v>2839</v>
      </c>
      <c r="J3178" t="s">
        <v>2840</v>
      </c>
      <c r="K3178" t="s">
        <v>955</v>
      </c>
      <c r="L3178">
        <v>2</v>
      </c>
      <c r="M3178" t="s">
        <v>77</v>
      </c>
      <c r="N3178">
        <v>9.98</v>
      </c>
      <c r="O3178">
        <v>23.85</v>
      </c>
      <c r="P3178" t="s">
        <v>78</v>
      </c>
      <c r="Q3178" s="94">
        <v>45281.668055555558</v>
      </c>
      <c r="R3178">
        <v>19.96</v>
      </c>
      <c r="S3178">
        <v>47.7</v>
      </c>
      <c r="T3178" t="str">
        <f>VLOOKUP(E3178,zamiana!A:B,2,0)</f>
        <v>ALSTOM (ex. BT) CZL</v>
      </c>
    </row>
    <row r="3179" spans="1:20" x14ac:dyDescent="0.3">
      <c r="A3179" t="s">
        <v>6076</v>
      </c>
      <c r="B3179" s="2">
        <v>45245</v>
      </c>
      <c r="C3179" s="2">
        <v>45245</v>
      </c>
      <c r="D3179" s="2"/>
      <c r="E3179" t="s">
        <v>951</v>
      </c>
      <c r="F3179" t="s">
        <v>952</v>
      </c>
      <c r="G3179" t="s">
        <v>942</v>
      </c>
      <c r="H3179" t="s">
        <v>951</v>
      </c>
      <c r="I3179" t="s">
        <v>2697</v>
      </c>
      <c r="J3179" t="s">
        <v>2698</v>
      </c>
      <c r="K3179" t="s">
        <v>955</v>
      </c>
      <c r="L3179">
        <v>8</v>
      </c>
      <c r="M3179" t="s">
        <v>77</v>
      </c>
      <c r="N3179">
        <v>23.8</v>
      </c>
      <c r="O3179">
        <v>23.48</v>
      </c>
      <c r="P3179" t="s">
        <v>78</v>
      </c>
      <c r="Q3179" s="94">
        <v>45281.667361111111</v>
      </c>
      <c r="R3179">
        <v>190.4</v>
      </c>
      <c r="S3179">
        <v>187.84</v>
      </c>
      <c r="T3179" t="str">
        <f>VLOOKUP(E3179,zamiana!A:B,2,0)</f>
        <v>ALSTOM (ex. BT) CZL</v>
      </c>
    </row>
    <row r="3180" spans="1:20" x14ac:dyDescent="0.3">
      <c r="A3180" t="s">
        <v>6076</v>
      </c>
      <c r="B3180" s="2">
        <v>45245</v>
      </c>
      <c r="C3180" s="2">
        <v>45245</v>
      </c>
      <c r="D3180" s="2"/>
      <c r="E3180" t="s">
        <v>951</v>
      </c>
      <c r="F3180" t="s">
        <v>952</v>
      </c>
      <c r="G3180" t="s">
        <v>942</v>
      </c>
      <c r="H3180" t="s">
        <v>951</v>
      </c>
      <c r="I3180" t="s">
        <v>2697</v>
      </c>
      <c r="J3180" t="s">
        <v>2698</v>
      </c>
      <c r="K3180" t="s">
        <v>955</v>
      </c>
      <c r="L3180">
        <v>8</v>
      </c>
      <c r="M3180" t="s">
        <v>77</v>
      </c>
      <c r="N3180">
        <v>23.8</v>
      </c>
      <c r="O3180">
        <v>23.48</v>
      </c>
      <c r="P3180" t="s">
        <v>78</v>
      </c>
      <c r="Q3180" s="94">
        <v>45281.667361111111</v>
      </c>
      <c r="R3180">
        <v>190.4</v>
      </c>
      <c r="S3180">
        <v>187.84</v>
      </c>
      <c r="T3180" t="str">
        <f>VLOOKUP(E3180,zamiana!A:B,2,0)</f>
        <v>ALSTOM (ex. BT) CZL</v>
      </c>
    </row>
    <row r="3181" spans="1:20" x14ac:dyDescent="0.3">
      <c r="A3181" t="s">
        <v>6076</v>
      </c>
      <c r="B3181" s="2">
        <v>45245</v>
      </c>
      <c r="C3181" s="2">
        <v>45245</v>
      </c>
      <c r="D3181" s="2"/>
      <c r="E3181" t="s">
        <v>951</v>
      </c>
      <c r="F3181" t="s">
        <v>952</v>
      </c>
      <c r="G3181" t="s">
        <v>942</v>
      </c>
      <c r="H3181" t="s">
        <v>951</v>
      </c>
      <c r="I3181" t="s">
        <v>2697</v>
      </c>
      <c r="J3181" t="s">
        <v>2698</v>
      </c>
      <c r="K3181" t="s">
        <v>955</v>
      </c>
      <c r="L3181">
        <v>10</v>
      </c>
      <c r="M3181" t="s">
        <v>77</v>
      </c>
      <c r="N3181">
        <v>23.8</v>
      </c>
      <c r="O3181">
        <v>23.48</v>
      </c>
      <c r="P3181" t="s">
        <v>78</v>
      </c>
      <c r="Q3181" s="94">
        <v>45281.667361111111</v>
      </c>
      <c r="R3181">
        <v>238</v>
      </c>
      <c r="S3181">
        <v>234.8</v>
      </c>
      <c r="T3181" t="str">
        <f>VLOOKUP(E3181,zamiana!A:B,2,0)</f>
        <v>ALSTOM (ex. BT) CZL</v>
      </c>
    </row>
    <row r="3182" spans="1:20" x14ac:dyDescent="0.3">
      <c r="A3182" t="s">
        <v>6076</v>
      </c>
      <c r="B3182" s="2">
        <v>45245</v>
      </c>
      <c r="C3182" s="2">
        <v>45245</v>
      </c>
      <c r="D3182" s="2"/>
      <c r="E3182" t="s">
        <v>951</v>
      </c>
      <c r="F3182" t="s">
        <v>952</v>
      </c>
      <c r="G3182" t="s">
        <v>942</v>
      </c>
      <c r="H3182" t="s">
        <v>951</v>
      </c>
      <c r="I3182" t="s">
        <v>2697</v>
      </c>
      <c r="J3182" t="s">
        <v>2698</v>
      </c>
      <c r="K3182" t="s">
        <v>955</v>
      </c>
      <c r="L3182">
        <v>8</v>
      </c>
      <c r="M3182" t="s">
        <v>77</v>
      </c>
      <c r="N3182">
        <v>23.8</v>
      </c>
      <c r="O3182">
        <v>23.48</v>
      </c>
      <c r="P3182" t="s">
        <v>78</v>
      </c>
      <c r="Q3182" s="94">
        <v>45281.667361111111</v>
      </c>
      <c r="R3182">
        <v>190.4</v>
      </c>
      <c r="S3182">
        <v>187.84</v>
      </c>
      <c r="T3182" t="str">
        <f>VLOOKUP(E3182,zamiana!A:B,2,0)</f>
        <v>ALSTOM (ex. BT) CZL</v>
      </c>
    </row>
    <row r="3183" spans="1:20" x14ac:dyDescent="0.3">
      <c r="A3183" t="s">
        <v>6076</v>
      </c>
      <c r="B3183" s="2">
        <v>45245</v>
      </c>
      <c r="C3183" s="2">
        <v>45245</v>
      </c>
      <c r="D3183" s="2"/>
      <c r="E3183" t="s">
        <v>951</v>
      </c>
      <c r="F3183" t="s">
        <v>952</v>
      </c>
      <c r="G3183" t="s">
        <v>942</v>
      </c>
      <c r="H3183" t="s">
        <v>951</v>
      </c>
      <c r="I3183" t="s">
        <v>2697</v>
      </c>
      <c r="J3183" t="s">
        <v>2698</v>
      </c>
      <c r="K3183" t="s">
        <v>955</v>
      </c>
      <c r="L3183">
        <v>8</v>
      </c>
      <c r="M3183" t="s">
        <v>77</v>
      </c>
      <c r="N3183">
        <v>23.8</v>
      </c>
      <c r="O3183">
        <v>23.48</v>
      </c>
      <c r="P3183" t="s">
        <v>78</v>
      </c>
      <c r="Q3183" s="94">
        <v>45281.667361111111</v>
      </c>
      <c r="R3183">
        <v>190.4</v>
      </c>
      <c r="S3183">
        <v>187.84</v>
      </c>
      <c r="T3183" t="str">
        <f>VLOOKUP(E3183,zamiana!A:B,2,0)</f>
        <v>ALSTOM (ex. BT) CZL</v>
      </c>
    </row>
    <row r="3184" spans="1:20" x14ac:dyDescent="0.3">
      <c r="A3184" t="s">
        <v>6076</v>
      </c>
      <c r="B3184" s="2">
        <v>45245</v>
      </c>
      <c r="C3184" s="2">
        <v>45245</v>
      </c>
      <c r="D3184" s="2"/>
      <c r="E3184" t="s">
        <v>951</v>
      </c>
      <c r="F3184" t="s">
        <v>952</v>
      </c>
      <c r="G3184" t="s">
        <v>942</v>
      </c>
      <c r="H3184" t="s">
        <v>951</v>
      </c>
      <c r="I3184" t="s">
        <v>2697</v>
      </c>
      <c r="J3184" t="s">
        <v>2698</v>
      </c>
      <c r="K3184" t="s">
        <v>955</v>
      </c>
      <c r="L3184">
        <v>8</v>
      </c>
      <c r="M3184" t="s">
        <v>77</v>
      </c>
      <c r="N3184">
        <v>23.8</v>
      </c>
      <c r="O3184">
        <v>23.48</v>
      </c>
      <c r="P3184" t="s">
        <v>78</v>
      </c>
      <c r="Q3184" s="94">
        <v>45281.667361111111</v>
      </c>
      <c r="R3184">
        <v>190.4</v>
      </c>
      <c r="S3184">
        <v>187.84</v>
      </c>
      <c r="T3184" t="str">
        <f>VLOOKUP(E3184,zamiana!A:B,2,0)</f>
        <v>ALSTOM (ex. BT) CZL</v>
      </c>
    </row>
    <row r="3185" spans="1:20" x14ac:dyDescent="0.3">
      <c r="A3185" t="s">
        <v>6076</v>
      </c>
      <c r="B3185" s="2">
        <v>45245</v>
      </c>
      <c r="C3185" s="2">
        <v>45245</v>
      </c>
      <c r="D3185" s="2"/>
      <c r="E3185" t="s">
        <v>951</v>
      </c>
      <c r="F3185" t="s">
        <v>952</v>
      </c>
      <c r="G3185" t="s">
        <v>942</v>
      </c>
      <c r="H3185" t="s">
        <v>951</v>
      </c>
      <c r="I3185" t="s">
        <v>2860</v>
      </c>
      <c r="J3185" t="s">
        <v>2861</v>
      </c>
      <c r="K3185" t="s">
        <v>955</v>
      </c>
      <c r="L3185">
        <v>1</v>
      </c>
      <c r="M3185" t="s">
        <v>77</v>
      </c>
      <c r="N3185">
        <v>120.3</v>
      </c>
      <c r="O3185">
        <v>76.89</v>
      </c>
      <c r="P3185" t="s">
        <v>78</v>
      </c>
      <c r="Q3185" s="94">
        <v>45281.666666666664</v>
      </c>
      <c r="R3185">
        <v>120.3</v>
      </c>
      <c r="S3185">
        <v>76.89</v>
      </c>
      <c r="T3185" t="str">
        <f>VLOOKUP(E3185,zamiana!A:B,2,0)</f>
        <v>ALSTOM (ex. BT) CZL</v>
      </c>
    </row>
    <row r="3186" spans="1:20" x14ac:dyDescent="0.3">
      <c r="A3186" t="s">
        <v>6076</v>
      </c>
      <c r="B3186" s="2">
        <v>45245</v>
      </c>
      <c r="C3186" s="2">
        <v>45245</v>
      </c>
      <c r="D3186" s="2"/>
      <c r="E3186" t="s">
        <v>951</v>
      </c>
      <c r="F3186" t="s">
        <v>952</v>
      </c>
      <c r="G3186" t="s">
        <v>942</v>
      </c>
      <c r="H3186" t="s">
        <v>951</v>
      </c>
      <c r="I3186" t="s">
        <v>2860</v>
      </c>
      <c r="J3186" t="s">
        <v>2861</v>
      </c>
      <c r="K3186" t="s">
        <v>955</v>
      </c>
      <c r="L3186">
        <v>4</v>
      </c>
      <c r="M3186" t="s">
        <v>77</v>
      </c>
      <c r="N3186">
        <v>120.3</v>
      </c>
      <c r="O3186">
        <v>76.89</v>
      </c>
      <c r="P3186" t="s">
        <v>78</v>
      </c>
      <c r="Q3186" s="94">
        <v>45281.666666666664</v>
      </c>
      <c r="R3186">
        <v>481.2</v>
      </c>
      <c r="S3186">
        <v>307.56</v>
      </c>
      <c r="T3186" t="str">
        <f>VLOOKUP(E3186,zamiana!A:B,2,0)</f>
        <v>ALSTOM (ex. BT) CZL</v>
      </c>
    </row>
    <row r="3187" spans="1:20" x14ac:dyDescent="0.3">
      <c r="A3187" t="s">
        <v>6076</v>
      </c>
      <c r="B3187" s="2">
        <v>45245</v>
      </c>
      <c r="C3187" s="2">
        <v>45245</v>
      </c>
      <c r="D3187" s="2"/>
      <c r="E3187" t="s">
        <v>951</v>
      </c>
      <c r="F3187" t="s">
        <v>952</v>
      </c>
      <c r="G3187" t="s">
        <v>942</v>
      </c>
      <c r="H3187" t="s">
        <v>951</v>
      </c>
      <c r="I3187" t="s">
        <v>2860</v>
      </c>
      <c r="J3187" t="s">
        <v>2861</v>
      </c>
      <c r="K3187" t="s">
        <v>955</v>
      </c>
      <c r="L3187">
        <v>4</v>
      </c>
      <c r="M3187" t="s">
        <v>77</v>
      </c>
      <c r="N3187">
        <v>120.3</v>
      </c>
      <c r="O3187">
        <v>76.89</v>
      </c>
      <c r="P3187" t="s">
        <v>78</v>
      </c>
      <c r="Q3187" s="94">
        <v>45281.666666666664</v>
      </c>
      <c r="R3187">
        <v>481.2</v>
      </c>
      <c r="S3187">
        <v>307.56</v>
      </c>
      <c r="T3187" t="str">
        <f>VLOOKUP(E3187,zamiana!A:B,2,0)</f>
        <v>ALSTOM (ex. BT) CZL</v>
      </c>
    </row>
    <row r="3188" spans="1:20" x14ac:dyDescent="0.3">
      <c r="A3188" t="s">
        <v>6076</v>
      </c>
      <c r="B3188" s="2">
        <v>45245</v>
      </c>
      <c r="C3188" s="2">
        <v>45245</v>
      </c>
      <c r="D3188" s="2"/>
      <c r="E3188" t="s">
        <v>951</v>
      </c>
      <c r="F3188" t="s">
        <v>952</v>
      </c>
      <c r="G3188" t="s">
        <v>942</v>
      </c>
      <c r="H3188" t="s">
        <v>951</v>
      </c>
      <c r="I3188" t="s">
        <v>2860</v>
      </c>
      <c r="J3188" t="s">
        <v>2861</v>
      </c>
      <c r="K3188" t="s">
        <v>955</v>
      </c>
      <c r="L3188">
        <v>4</v>
      </c>
      <c r="M3188" t="s">
        <v>77</v>
      </c>
      <c r="N3188">
        <v>120.3</v>
      </c>
      <c r="O3188">
        <v>76.89</v>
      </c>
      <c r="P3188" t="s">
        <v>78</v>
      </c>
      <c r="Q3188" s="94">
        <v>45281.666666666664</v>
      </c>
      <c r="R3188">
        <v>481.2</v>
      </c>
      <c r="S3188">
        <v>307.56</v>
      </c>
      <c r="T3188" t="str">
        <f>VLOOKUP(E3188,zamiana!A:B,2,0)</f>
        <v>ALSTOM (ex. BT) CZL</v>
      </c>
    </row>
    <row r="3189" spans="1:20" x14ac:dyDescent="0.3">
      <c r="A3189" t="s">
        <v>6076</v>
      </c>
      <c r="B3189" s="2">
        <v>45245</v>
      </c>
      <c r="C3189" s="2">
        <v>45245</v>
      </c>
      <c r="D3189" s="2"/>
      <c r="E3189" t="s">
        <v>951</v>
      </c>
      <c r="F3189" t="s">
        <v>952</v>
      </c>
      <c r="G3189" t="s">
        <v>942</v>
      </c>
      <c r="H3189" t="s">
        <v>951</v>
      </c>
      <c r="I3189" t="s">
        <v>2860</v>
      </c>
      <c r="J3189" t="s">
        <v>2861</v>
      </c>
      <c r="K3189" t="s">
        <v>955</v>
      </c>
      <c r="L3189">
        <v>4</v>
      </c>
      <c r="M3189" t="s">
        <v>77</v>
      </c>
      <c r="N3189">
        <v>120.3</v>
      </c>
      <c r="O3189">
        <v>76.89</v>
      </c>
      <c r="P3189" t="s">
        <v>78</v>
      </c>
      <c r="Q3189" s="94">
        <v>45281.666666666664</v>
      </c>
      <c r="R3189">
        <v>481.2</v>
      </c>
      <c r="S3189">
        <v>307.56</v>
      </c>
      <c r="T3189" t="str">
        <f>VLOOKUP(E3189,zamiana!A:B,2,0)</f>
        <v>ALSTOM (ex. BT) CZL</v>
      </c>
    </row>
    <row r="3190" spans="1:20" x14ac:dyDescent="0.3">
      <c r="A3190" t="s">
        <v>6076</v>
      </c>
      <c r="B3190" s="2">
        <v>45245</v>
      </c>
      <c r="C3190" s="2">
        <v>45245</v>
      </c>
      <c r="D3190" s="2"/>
      <c r="E3190" t="s">
        <v>951</v>
      </c>
      <c r="F3190" t="s">
        <v>952</v>
      </c>
      <c r="G3190" t="s">
        <v>942</v>
      </c>
      <c r="H3190" t="s">
        <v>951</v>
      </c>
      <c r="I3190" t="s">
        <v>2860</v>
      </c>
      <c r="J3190" t="s">
        <v>2861</v>
      </c>
      <c r="K3190" t="s">
        <v>955</v>
      </c>
      <c r="L3190">
        <v>2</v>
      </c>
      <c r="M3190" t="s">
        <v>77</v>
      </c>
      <c r="N3190">
        <v>120.3</v>
      </c>
      <c r="O3190">
        <v>76.89</v>
      </c>
      <c r="P3190" t="s">
        <v>78</v>
      </c>
      <c r="Q3190" s="94">
        <v>45281.666666666664</v>
      </c>
      <c r="R3190">
        <v>240.6</v>
      </c>
      <c r="S3190">
        <v>153.78</v>
      </c>
      <c r="T3190" t="str">
        <f>VLOOKUP(E3190,zamiana!A:B,2,0)</f>
        <v>ALSTOM (ex. BT) CZL</v>
      </c>
    </row>
    <row r="3191" spans="1:20" x14ac:dyDescent="0.3">
      <c r="A3191" t="s">
        <v>6076</v>
      </c>
      <c r="B3191" s="2">
        <v>45245</v>
      </c>
      <c r="C3191" s="2">
        <v>45245</v>
      </c>
      <c r="D3191" s="2"/>
      <c r="E3191" t="s">
        <v>951</v>
      </c>
      <c r="F3191" t="s">
        <v>952</v>
      </c>
      <c r="G3191" t="s">
        <v>942</v>
      </c>
      <c r="H3191" t="s">
        <v>951</v>
      </c>
      <c r="I3191" t="s">
        <v>2860</v>
      </c>
      <c r="J3191" t="s">
        <v>2861</v>
      </c>
      <c r="K3191" t="s">
        <v>955</v>
      </c>
      <c r="L3191">
        <v>1</v>
      </c>
      <c r="M3191" t="s">
        <v>77</v>
      </c>
      <c r="N3191">
        <v>120.3</v>
      </c>
      <c r="O3191">
        <v>76.89</v>
      </c>
      <c r="P3191" t="s">
        <v>78</v>
      </c>
      <c r="Q3191" s="94">
        <v>45281.666666666664</v>
      </c>
      <c r="R3191">
        <v>120.3</v>
      </c>
      <c r="S3191">
        <v>76.89</v>
      </c>
      <c r="T3191" t="str">
        <f>VLOOKUP(E3191,zamiana!A:B,2,0)</f>
        <v>ALSTOM (ex. BT) CZL</v>
      </c>
    </row>
    <row r="3192" spans="1:20" x14ac:dyDescent="0.3">
      <c r="A3192" t="s">
        <v>6076</v>
      </c>
      <c r="B3192" s="2">
        <v>45245</v>
      </c>
      <c r="C3192" s="2">
        <v>45245</v>
      </c>
      <c r="D3192" s="2"/>
      <c r="E3192" t="s">
        <v>951</v>
      </c>
      <c r="F3192" t="s">
        <v>952</v>
      </c>
      <c r="G3192" t="s">
        <v>942</v>
      </c>
      <c r="H3192" t="s">
        <v>951</v>
      </c>
      <c r="I3192" t="s">
        <v>2860</v>
      </c>
      <c r="J3192" t="s">
        <v>2861</v>
      </c>
      <c r="K3192" t="s">
        <v>955</v>
      </c>
      <c r="L3192">
        <v>1</v>
      </c>
      <c r="M3192" t="s">
        <v>77</v>
      </c>
      <c r="N3192">
        <v>120.3</v>
      </c>
      <c r="O3192">
        <v>76.89</v>
      </c>
      <c r="P3192" t="s">
        <v>78</v>
      </c>
      <c r="Q3192" s="94">
        <v>45281.666666666664</v>
      </c>
      <c r="R3192">
        <v>120.3</v>
      </c>
      <c r="S3192">
        <v>76.89</v>
      </c>
      <c r="T3192" t="str">
        <f>VLOOKUP(E3192,zamiana!A:B,2,0)</f>
        <v>ALSTOM (ex. BT) CZL</v>
      </c>
    </row>
    <row r="3193" spans="1:20" x14ac:dyDescent="0.3">
      <c r="A3193" t="s">
        <v>6076</v>
      </c>
      <c r="B3193" s="2">
        <v>45245</v>
      </c>
      <c r="C3193" s="2">
        <v>45245</v>
      </c>
      <c r="D3193" s="2"/>
      <c r="E3193" t="s">
        <v>951</v>
      </c>
      <c r="F3193" t="s">
        <v>952</v>
      </c>
      <c r="G3193" t="s">
        <v>942</v>
      </c>
      <c r="H3193" t="s">
        <v>951</v>
      </c>
      <c r="I3193" t="s">
        <v>2860</v>
      </c>
      <c r="J3193" t="s">
        <v>2861</v>
      </c>
      <c r="K3193" t="s">
        <v>955</v>
      </c>
      <c r="L3193">
        <v>1</v>
      </c>
      <c r="M3193" t="s">
        <v>77</v>
      </c>
      <c r="N3193">
        <v>120.3</v>
      </c>
      <c r="O3193">
        <v>76.89</v>
      </c>
      <c r="P3193" t="s">
        <v>78</v>
      </c>
      <c r="Q3193" s="94">
        <v>45281.666666666664</v>
      </c>
      <c r="R3193">
        <v>120.3</v>
      </c>
      <c r="S3193">
        <v>76.89</v>
      </c>
      <c r="T3193" t="str">
        <f>VLOOKUP(E3193,zamiana!A:B,2,0)</f>
        <v>ALSTOM (ex. BT) CZL</v>
      </c>
    </row>
    <row r="3194" spans="1:20" x14ac:dyDescent="0.3">
      <c r="A3194" t="s">
        <v>6076</v>
      </c>
      <c r="B3194" s="2">
        <v>45245</v>
      </c>
      <c r="C3194" s="2">
        <v>45245</v>
      </c>
      <c r="D3194" s="2"/>
      <c r="E3194" t="s">
        <v>951</v>
      </c>
      <c r="F3194" t="s">
        <v>952</v>
      </c>
      <c r="G3194" t="s">
        <v>942</v>
      </c>
      <c r="H3194" t="s">
        <v>951</v>
      </c>
      <c r="I3194" t="s">
        <v>2860</v>
      </c>
      <c r="J3194" t="s">
        <v>2861</v>
      </c>
      <c r="K3194" t="s">
        <v>955</v>
      </c>
      <c r="L3194">
        <v>2</v>
      </c>
      <c r="M3194" t="s">
        <v>77</v>
      </c>
      <c r="N3194">
        <v>120.3</v>
      </c>
      <c r="O3194">
        <v>76.89</v>
      </c>
      <c r="P3194" t="s">
        <v>78</v>
      </c>
      <c r="Q3194" s="94">
        <v>45281.666666666664</v>
      </c>
      <c r="R3194">
        <v>240.6</v>
      </c>
      <c r="S3194">
        <v>153.78</v>
      </c>
      <c r="T3194" t="str">
        <f>VLOOKUP(E3194,zamiana!A:B,2,0)</f>
        <v>ALSTOM (ex. BT) CZL</v>
      </c>
    </row>
    <row r="3195" spans="1:20" x14ac:dyDescent="0.3">
      <c r="A3195" t="s">
        <v>6076</v>
      </c>
      <c r="B3195" s="2">
        <v>45245</v>
      </c>
      <c r="C3195" s="2">
        <v>45245</v>
      </c>
      <c r="D3195" s="2"/>
      <c r="E3195" t="s">
        <v>951</v>
      </c>
      <c r="F3195" t="s">
        <v>952</v>
      </c>
      <c r="G3195" t="s">
        <v>942</v>
      </c>
      <c r="H3195" t="s">
        <v>951</v>
      </c>
      <c r="I3195" t="s">
        <v>2699</v>
      </c>
      <c r="J3195" t="s">
        <v>2700</v>
      </c>
      <c r="K3195" t="s">
        <v>955</v>
      </c>
      <c r="L3195">
        <v>1</v>
      </c>
      <c r="M3195" t="s">
        <v>77</v>
      </c>
      <c r="N3195">
        <v>407.18</v>
      </c>
      <c r="O3195">
        <v>326.06</v>
      </c>
      <c r="P3195" t="s">
        <v>78</v>
      </c>
      <c r="Q3195" s="94">
        <v>45281.665972222225</v>
      </c>
      <c r="R3195">
        <v>407.18</v>
      </c>
      <c r="S3195">
        <v>326.06</v>
      </c>
      <c r="T3195" t="str">
        <f>VLOOKUP(E3195,zamiana!A:B,2,0)</f>
        <v>ALSTOM (ex. BT) CZL</v>
      </c>
    </row>
    <row r="3196" spans="1:20" x14ac:dyDescent="0.3">
      <c r="A3196" t="s">
        <v>6076</v>
      </c>
      <c r="B3196" s="2">
        <v>45245</v>
      </c>
      <c r="C3196" s="2">
        <v>45245</v>
      </c>
      <c r="D3196" s="2"/>
      <c r="E3196" t="s">
        <v>951</v>
      </c>
      <c r="F3196" t="s">
        <v>952</v>
      </c>
      <c r="G3196" t="s">
        <v>942</v>
      </c>
      <c r="H3196" t="s">
        <v>951</v>
      </c>
      <c r="I3196" t="s">
        <v>2699</v>
      </c>
      <c r="J3196" t="s">
        <v>2700</v>
      </c>
      <c r="K3196" t="s">
        <v>955</v>
      </c>
      <c r="L3196">
        <v>1</v>
      </c>
      <c r="M3196" t="s">
        <v>77</v>
      </c>
      <c r="N3196">
        <v>407.18</v>
      </c>
      <c r="O3196">
        <v>326.06</v>
      </c>
      <c r="P3196" t="s">
        <v>78</v>
      </c>
      <c r="Q3196" s="94">
        <v>45281.665972222225</v>
      </c>
      <c r="R3196">
        <v>407.18</v>
      </c>
      <c r="S3196">
        <v>326.06</v>
      </c>
      <c r="T3196" t="str">
        <f>VLOOKUP(E3196,zamiana!A:B,2,0)</f>
        <v>ALSTOM (ex. BT) CZL</v>
      </c>
    </row>
    <row r="3197" spans="1:20" x14ac:dyDescent="0.3">
      <c r="A3197" t="s">
        <v>6076</v>
      </c>
      <c r="B3197" s="2">
        <v>45245</v>
      </c>
      <c r="C3197" s="2">
        <v>45245</v>
      </c>
      <c r="D3197" s="2"/>
      <c r="E3197" t="s">
        <v>951</v>
      </c>
      <c r="F3197" t="s">
        <v>952</v>
      </c>
      <c r="G3197" t="s">
        <v>942</v>
      </c>
      <c r="H3197" t="s">
        <v>951</v>
      </c>
      <c r="I3197" t="s">
        <v>2699</v>
      </c>
      <c r="J3197" t="s">
        <v>2700</v>
      </c>
      <c r="K3197" t="s">
        <v>955</v>
      </c>
      <c r="L3197">
        <v>1</v>
      </c>
      <c r="M3197" t="s">
        <v>77</v>
      </c>
      <c r="N3197">
        <v>407.18</v>
      </c>
      <c r="O3197">
        <v>326.06</v>
      </c>
      <c r="P3197" t="s">
        <v>78</v>
      </c>
      <c r="Q3197" s="94">
        <v>45281.665972222225</v>
      </c>
      <c r="R3197">
        <v>407.18</v>
      </c>
      <c r="S3197">
        <v>326.06</v>
      </c>
      <c r="T3197" t="str">
        <f>VLOOKUP(E3197,zamiana!A:B,2,0)</f>
        <v>ALSTOM (ex. BT) CZL</v>
      </c>
    </row>
    <row r="3198" spans="1:20" x14ac:dyDescent="0.3">
      <c r="A3198" t="s">
        <v>6076</v>
      </c>
      <c r="B3198" s="2">
        <v>45245</v>
      </c>
      <c r="C3198" s="2">
        <v>45245</v>
      </c>
      <c r="D3198" s="2"/>
      <c r="E3198" t="s">
        <v>951</v>
      </c>
      <c r="F3198" t="s">
        <v>952</v>
      </c>
      <c r="G3198" t="s">
        <v>942</v>
      </c>
      <c r="H3198" t="s">
        <v>951</v>
      </c>
      <c r="I3198" t="s">
        <v>2699</v>
      </c>
      <c r="J3198" t="s">
        <v>2700</v>
      </c>
      <c r="K3198" t="s">
        <v>955</v>
      </c>
      <c r="L3198">
        <v>1</v>
      </c>
      <c r="M3198" t="s">
        <v>77</v>
      </c>
      <c r="N3198">
        <v>407.18</v>
      </c>
      <c r="O3198">
        <v>326.06</v>
      </c>
      <c r="P3198" t="s">
        <v>78</v>
      </c>
      <c r="Q3198" s="94">
        <v>45281.665972222225</v>
      </c>
      <c r="R3198">
        <v>407.18</v>
      </c>
      <c r="S3198">
        <v>326.06</v>
      </c>
      <c r="T3198" t="str">
        <f>VLOOKUP(E3198,zamiana!A:B,2,0)</f>
        <v>ALSTOM (ex. BT) CZL</v>
      </c>
    </row>
    <row r="3199" spans="1:20" x14ac:dyDescent="0.3">
      <c r="A3199" t="s">
        <v>6076</v>
      </c>
      <c r="B3199" s="2">
        <v>45245</v>
      </c>
      <c r="C3199" s="2">
        <v>45245</v>
      </c>
      <c r="D3199" s="2"/>
      <c r="E3199" t="s">
        <v>951</v>
      </c>
      <c r="F3199" t="s">
        <v>952</v>
      </c>
      <c r="G3199" t="s">
        <v>942</v>
      </c>
      <c r="H3199" t="s">
        <v>951</v>
      </c>
      <c r="I3199" t="s">
        <v>2699</v>
      </c>
      <c r="J3199" t="s">
        <v>2700</v>
      </c>
      <c r="K3199" t="s">
        <v>955</v>
      </c>
      <c r="L3199">
        <v>1</v>
      </c>
      <c r="M3199" t="s">
        <v>77</v>
      </c>
      <c r="N3199">
        <v>407.18</v>
      </c>
      <c r="O3199">
        <v>326.06</v>
      </c>
      <c r="P3199" t="s">
        <v>78</v>
      </c>
      <c r="Q3199" s="94">
        <v>45281.665972222225</v>
      </c>
      <c r="R3199">
        <v>407.18</v>
      </c>
      <c r="S3199">
        <v>326.06</v>
      </c>
      <c r="T3199" t="str">
        <f>VLOOKUP(E3199,zamiana!A:B,2,0)</f>
        <v>ALSTOM (ex. BT) CZL</v>
      </c>
    </row>
    <row r="3200" spans="1:20" x14ac:dyDescent="0.3">
      <c r="A3200" t="s">
        <v>6077</v>
      </c>
      <c r="B3200" s="2">
        <v>45245</v>
      </c>
      <c r="C3200" s="2">
        <v>45245</v>
      </c>
      <c r="D3200" s="2"/>
      <c r="E3200" t="s">
        <v>972</v>
      </c>
      <c r="F3200" t="s">
        <v>973</v>
      </c>
      <c r="G3200" t="s">
        <v>942</v>
      </c>
      <c r="H3200" t="s">
        <v>2806</v>
      </c>
      <c r="I3200" t="s">
        <v>5095</v>
      </c>
      <c r="J3200" t="s">
        <v>5095</v>
      </c>
      <c r="K3200" t="s">
        <v>10</v>
      </c>
      <c r="L3200">
        <v>2</v>
      </c>
      <c r="M3200" t="s">
        <v>77</v>
      </c>
      <c r="N3200">
        <v>345.62</v>
      </c>
      <c r="O3200">
        <v>118.25</v>
      </c>
      <c r="P3200" t="s">
        <v>78</v>
      </c>
      <c r="Q3200" s="94">
        <v>45281.678472222222</v>
      </c>
      <c r="R3200">
        <v>691.24</v>
      </c>
      <c r="S3200">
        <v>236.5</v>
      </c>
      <c r="T3200" t="str">
        <f>VLOOKUP(E3200,zamiana!A:B,2,0)</f>
        <v>ALSTOM BCN</v>
      </c>
    </row>
    <row r="3201" spans="1:20" x14ac:dyDescent="0.3">
      <c r="A3201" t="s">
        <v>6078</v>
      </c>
      <c r="B3201" s="2">
        <v>45245</v>
      </c>
      <c r="C3201" s="2">
        <v>45245</v>
      </c>
      <c r="D3201" s="2"/>
      <c r="E3201" t="s">
        <v>58</v>
      </c>
      <c r="F3201" t="s">
        <v>1381</v>
      </c>
      <c r="G3201" t="s">
        <v>942</v>
      </c>
      <c r="H3201" t="s">
        <v>1382</v>
      </c>
      <c r="I3201">
        <v>18515</v>
      </c>
      <c r="J3201" t="s">
        <v>3888</v>
      </c>
      <c r="K3201" t="s">
        <v>58</v>
      </c>
      <c r="L3201">
        <v>11</v>
      </c>
      <c r="M3201" t="s">
        <v>77</v>
      </c>
      <c r="N3201">
        <v>2180</v>
      </c>
      <c r="O3201">
        <v>1854.58</v>
      </c>
      <c r="P3201" t="s">
        <v>78</v>
      </c>
      <c r="Q3201" s="94">
        <v>45281.681250000001</v>
      </c>
      <c r="R3201">
        <v>23980</v>
      </c>
      <c r="S3201">
        <v>20400.38</v>
      </c>
      <c r="T3201" t="str">
        <f>VLOOKUP(E3201,zamiana!A:B,2,0)</f>
        <v>Impact</v>
      </c>
    </row>
    <row r="3202" spans="1:20" x14ac:dyDescent="0.3">
      <c r="A3202" t="s">
        <v>6078</v>
      </c>
      <c r="B3202" s="2">
        <v>45245</v>
      </c>
      <c r="C3202" s="2">
        <v>45245</v>
      </c>
      <c r="D3202" s="2"/>
      <c r="E3202" t="s">
        <v>58</v>
      </c>
      <c r="F3202" t="s">
        <v>1381</v>
      </c>
      <c r="G3202" t="s">
        <v>942</v>
      </c>
      <c r="H3202" t="s">
        <v>1382</v>
      </c>
      <c r="I3202">
        <v>18515</v>
      </c>
      <c r="J3202" t="s">
        <v>3888</v>
      </c>
      <c r="K3202" t="s">
        <v>58</v>
      </c>
      <c r="L3202">
        <v>1</v>
      </c>
      <c r="M3202" t="s">
        <v>77</v>
      </c>
      <c r="N3202">
        <v>2180</v>
      </c>
      <c r="O3202">
        <v>1854.58</v>
      </c>
      <c r="P3202" t="s">
        <v>78</v>
      </c>
      <c r="Q3202" s="94">
        <v>45281.681250000001</v>
      </c>
      <c r="R3202">
        <v>2180</v>
      </c>
      <c r="S3202">
        <v>1854.58</v>
      </c>
      <c r="T3202" t="str">
        <f>VLOOKUP(E3202,zamiana!A:B,2,0)</f>
        <v>Impact</v>
      </c>
    </row>
    <row r="3203" spans="1:20" x14ac:dyDescent="0.3">
      <c r="A3203" t="s">
        <v>6078</v>
      </c>
      <c r="B3203" s="2">
        <v>45245</v>
      </c>
      <c r="C3203" s="2">
        <v>45245</v>
      </c>
      <c r="D3203" s="2"/>
      <c r="E3203" t="s">
        <v>58</v>
      </c>
      <c r="F3203" t="s">
        <v>1381</v>
      </c>
      <c r="G3203" t="s">
        <v>942</v>
      </c>
      <c r="H3203" t="s">
        <v>1382</v>
      </c>
      <c r="I3203">
        <v>18266</v>
      </c>
      <c r="J3203" t="s">
        <v>4325</v>
      </c>
      <c r="K3203" t="s">
        <v>58</v>
      </c>
      <c r="L3203">
        <v>11</v>
      </c>
      <c r="M3203" t="s">
        <v>77</v>
      </c>
      <c r="N3203">
        <v>3390</v>
      </c>
      <c r="O3203">
        <v>3076.27</v>
      </c>
      <c r="P3203" t="s">
        <v>78</v>
      </c>
      <c r="Q3203" s="94">
        <v>45281.680555555555</v>
      </c>
      <c r="R3203">
        <v>37290</v>
      </c>
      <c r="S3203">
        <v>33838.97</v>
      </c>
      <c r="T3203" t="str">
        <f>VLOOKUP(E3203,zamiana!A:B,2,0)</f>
        <v>Impact</v>
      </c>
    </row>
    <row r="3204" spans="1:20" x14ac:dyDescent="0.3">
      <c r="A3204" t="s">
        <v>6078</v>
      </c>
      <c r="B3204" s="2">
        <v>45245</v>
      </c>
      <c r="C3204" s="2">
        <v>45245</v>
      </c>
      <c r="D3204" s="2"/>
      <c r="E3204" t="s">
        <v>58</v>
      </c>
      <c r="F3204" t="s">
        <v>1381</v>
      </c>
      <c r="G3204" t="s">
        <v>942</v>
      </c>
      <c r="H3204" t="s">
        <v>1382</v>
      </c>
      <c r="I3204">
        <v>18266</v>
      </c>
      <c r="J3204" t="s">
        <v>4325</v>
      </c>
      <c r="K3204" t="s">
        <v>58</v>
      </c>
      <c r="L3204">
        <v>1</v>
      </c>
      <c r="M3204" t="s">
        <v>77</v>
      </c>
      <c r="N3204">
        <v>3390</v>
      </c>
      <c r="O3204">
        <v>3076.27</v>
      </c>
      <c r="P3204" t="s">
        <v>78</v>
      </c>
      <c r="Q3204" s="94">
        <v>45281.680555555555</v>
      </c>
      <c r="R3204">
        <v>3390</v>
      </c>
      <c r="S3204">
        <v>3076.27</v>
      </c>
      <c r="T3204" t="str">
        <f>VLOOKUP(E3204,zamiana!A:B,2,0)</f>
        <v>Impact</v>
      </c>
    </row>
    <row r="3205" spans="1:20" x14ac:dyDescent="0.3">
      <c r="A3205" t="s">
        <v>6078</v>
      </c>
      <c r="B3205" s="2">
        <v>45245</v>
      </c>
      <c r="C3205" s="2">
        <v>45245</v>
      </c>
      <c r="D3205" s="2"/>
      <c r="E3205" t="s">
        <v>58</v>
      </c>
      <c r="F3205" t="s">
        <v>1381</v>
      </c>
      <c r="G3205" t="s">
        <v>942</v>
      </c>
      <c r="H3205" t="s">
        <v>1382</v>
      </c>
      <c r="I3205">
        <v>18042</v>
      </c>
      <c r="J3205" t="s">
        <v>4320</v>
      </c>
      <c r="K3205" t="s">
        <v>58</v>
      </c>
      <c r="L3205">
        <v>1</v>
      </c>
      <c r="M3205" t="s">
        <v>77</v>
      </c>
      <c r="N3205">
        <v>1330</v>
      </c>
      <c r="O3205">
        <v>1372.97</v>
      </c>
      <c r="P3205" t="s">
        <v>78</v>
      </c>
      <c r="Q3205" s="94">
        <v>45281.673611111109</v>
      </c>
      <c r="R3205">
        <v>1330</v>
      </c>
      <c r="S3205">
        <v>1372.97</v>
      </c>
      <c r="T3205" t="str">
        <f>VLOOKUP(E3205,zamiana!A:B,2,0)</f>
        <v>Impact</v>
      </c>
    </row>
    <row r="3206" spans="1:20" x14ac:dyDescent="0.3">
      <c r="A3206" t="s">
        <v>6078</v>
      </c>
      <c r="B3206" s="2">
        <v>45245</v>
      </c>
      <c r="C3206" s="2">
        <v>45245</v>
      </c>
      <c r="D3206" s="2"/>
      <c r="E3206" t="s">
        <v>58</v>
      </c>
      <c r="F3206" t="s">
        <v>1381</v>
      </c>
      <c r="G3206" t="s">
        <v>942</v>
      </c>
      <c r="H3206" t="s">
        <v>1382</v>
      </c>
      <c r="I3206">
        <v>18042</v>
      </c>
      <c r="J3206" t="s">
        <v>4320</v>
      </c>
      <c r="K3206" t="s">
        <v>58</v>
      </c>
      <c r="L3206">
        <v>3</v>
      </c>
      <c r="M3206" t="s">
        <v>77</v>
      </c>
      <c r="N3206">
        <v>1330</v>
      </c>
      <c r="O3206">
        <v>1372.97</v>
      </c>
      <c r="P3206" t="s">
        <v>78</v>
      </c>
      <c r="Q3206" s="94">
        <v>45281.673611111109</v>
      </c>
      <c r="R3206">
        <v>3990</v>
      </c>
      <c r="S3206">
        <v>4118.91</v>
      </c>
      <c r="T3206" t="str">
        <f>VLOOKUP(E3206,zamiana!A:B,2,0)</f>
        <v>Impact</v>
      </c>
    </row>
    <row r="3207" spans="1:20" x14ac:dyDescent="0.3">
      <c r="A3207" t="s">
        <v>6078</v>
      </c>
      <c r="B3207" s="2">
        <v>45245</v>
      </c>
      <c r="C3207" s="2">
        <v>45245</v>
      </c>
      <c r="D3207" s="2"/>
      <c r="E3207" t="s">
        <v>58</v>
      </c>
      <c r="F3207" t="s">
        <v>1381</v>
      </c>
      <c r="G3207" t="s">
        <v>942</v>
      </c>
      <c r="H3207" t="s">
        <v>1382</v>
      </c>
      <c r="I3207">
        <v>18041</v>
      </c>
      <c r="J3207" t="s">
        <v>4319</v>
      </c>
      <c r="K3207" t="s">
        <v>58</v>
      </c>
      <c r="L3207">
        <v>5</v>
      </c>
      <c r="M3207" t="s">
        <v>77</v>
      </c>
      <c r="N3207">
        <v>1330</v>
      </c>
      <c r="O3207">
        <v>927.29</v>
      </c>
      <c r="P3207" t="s">
        <v>78</v>
      </c>
      <c r="Q3207" s="94">
        <v>45281.673611111109</v>
      </c>
      <c r="R3207">
        <v>6650</v>
      </c>
      <c r="S3207">
        <v>4636.45</v>
      </c>
      <c r="T3207" t="str">
        <f>VLOOKUP(E3207,zamiana!A:B,2,0)</f>
        <v>Impact</v>
      </c>
    </row>
    <row r="3208" spans="1:20" x14ac:dyDescent="0.3">
      <c r="A3208" t="s">
        <v>6078</v>
      </c>
      <c r="B3208" s="2">
        <v>45245</v>
      </c>
      <c r="C3208" s="2">
        <v>45245</v>
      </c>
      <c r="D3208" s="2"/>
      <c r="E3208" t="s">
        <v>58</v>
      </c>
      <c r="F3208" t="s">
        <v>1381</v>
      </c>
      <c r="G3208" t="s">
        <v>942</v>
      </c>
      <c r="H3208" t="s">
        <v>1382</v>
      </c>
      <c r="I3208">
        <v>18041</v>
      </c>
      <c r="J3208" t="s">
        <v>4319</v>
      </c>
      <c r="K3208" t="s">
        <v>58</v>
      </c>
      <c r="L3208">
        <v>3</v>
      </c>
      <c r="M3208" t="s">
        <v>77</v>
      </c>
      <c r="N3208">
        <v>1330</v>
      </c>
      <c r="O3208">
        <v>927.29</v>
      </c>
      <c r="P3208" t="s">
        <v>78</v>
      </c>
      <c r="Q3208" s="94">
        <v>45281.673611111109</v>
      </c>
      <c r="R3208">
        <v>3990</v>
      </c>
      <c r="S3208">
        <v>2781.87</v>
      </c>
      <c r="T3208" t="str">
        <f>VLOOKUP(E3208,zamiana!A:B,2,0)</f>
        <v>Impact</v>
      </c>
    </row>
    <row r="3209" spans="1:20" x14ac:dyDescent="0.3">
      <c r="A3209" t="s">
        <v>6079</v>
      </c>
      <c r="B3209" s="2">
        <v>45246</v>
      </c>
      <c r="C3209" s="2">
        <v>45246</v>
      </c>
      <c r="D3209" s="2">
        <v>45274</v>
      </c>
      <c r="E3209" t="s">
        <v>35</v>
      </c>
      <c r="F3209" t="s">
        <v>1128</v>
      </c>
      <c r="G3209" t="s">
        <v>942</v>
      </c>
      <c r="H3209" t="s">
        <v>1129</v>
      </c>
      <c r="I3209" t="s">
        <v>3187</v>
      </c>
      <c r="J3209" t="s">
        <v>3188</v>
      </c>
      <c r="K3209" t="s">
        <v>35</v>
      </c>
      <c r="L3209">
        <v>4</v>
      </c>
      <c r="M3209" t="s">
        <v>77</v>
      </c>
      <c r="N3209">
        <v>596.23</v>
      </c>
      <c r="O3209">
        <v>467.68</v>
      </c>
      <c r="P3209" t="s">
        <v>78</v>
      </c>
      <c r="Q3209" s="94">
        <v>45281.679166666669</v>
      </c>
      <c r="R3209">
        <v>2384.92</v>
      </c>
      <c r="S3209">
        <v>1870.72</v>
      </c>
      <c r="T3209" t="str">
        <f>VLOOKUP(E3209,zamiana!A:B,2,0)</f>
        <v>WAMTECHNIK</v>
      </c>
    </row>
    <row r="3210" spans="1:20" x14ac:dyDescent="0.3">
      <c r="A3210" t="s">
        <v>6079</v>
      </c>
      <c r="B3210" s="2">
        <v>45246</v>
      </c>
      <c r="C3210" s="2">
        <v>45246</v>
      </c>
      <c r="D3210" s="2">
        <v>45274</v>
      </c>
      <c r="E3210" t="s">
        <v>35</v>
      </c>
      <c r="F3210" t="s">
        <v>1128</v>
      </c>
      <c r="G3210" t="s">
        <v>942</v>
      </c>
      <c r="H3210" t="s">
        <v>1129</v>
      </c>
      <c r="I3210" t="s">
        <v>3163</v>
      </c>
      <c r="J3210" t="s">
        <v>3164</v>
      </c>
      <c r="K3210" t="s">
        <v>35</v>
      </c>
      <c r="L3210">
        <v>4</v>
      </c>
      <c r="M3210" t="s">
        <v>77</v>
      </c>
      <c r="N3210">
        <v>177.13</v>
      </c>
      <c r="O3210">
        <v>160.74</v>
      </c>
      <c r="P3210" t="s">
        <v>78</v>
      </c>
      <c r="Q3210" s="94">
        <v>45281.672222222223</v>
      </c>
      <c r="R3210">
        <v>708.52</v>
      </c>
      <c r="S3210">
        <v>642.96</v>
      </c>
      <c r="T3210" t="str">
        <f>VLOOKUP(E3210,zamiana!A:B,2,0)</f>
        <v>WAMTECHNIK</v>
      </c>
    </row>
    <row r="3211" spans="1:20" x14ac:dyDescent="0.3">
      <c r="A3211" t="s">
        <v>6079</v>
      </c>
      <c r="B3211" s="2">
        <v>45246</v>
      </c>
      <c r="C3211" s="2">
        <v>45246</v>
      </c>
      <c r="D3211" s="2">
        <v>45274</v>
      </c>
      <c r="E3211" t="s">
        <v>35</v>
      </c>
      <c r="F3211" t="s">
        <v>1128</v>
      </c>
      <c r="G3211" t="s">
        <v>942</v>
      </c>
      <c r="H3211" t="s">
        <v>1129</v>
      </c>
      <c r="I3211" t="s">
        <v>3108</v>
      </c>
      <c r="J3211" t="s">
        <v>3109</v>
      </c>
      <c r="K3211" t="s">
        <v>35</v>
      </c>
      <c r="L3211">
        <v>4</v>
      </c>
      <c r="M3211" t="s">
        <v>77</v>
      </c>
      <c r="N3211">
        <v>15.26</v>
      </c>
      <c r="O3211">
        <v>18.23</v>
      </c>
      <c r="P3211" t="s">
        <v>78</v>
      </c>
      <c r="Q3211" s="94">
        <v>45281.658333333333</v>
      </c>
      <c r="R3211">
        <v>61.04</v>
      </c>
      <c r="S3211">
        <v>72.92</v>
      </c>
      <c r="T3211" t="str">
        <f>VLOOKUP(E3211,zamiana!A:B,2,0)</f>
        <v>WAMTECHNIK</v>
      </c>
    </row>
    <row r="3212" spans="1:20" x14ac:dyDescent="0.3">
      <c r="A3212" t="s">
        <v>6079</v>
      </c>
      <c r="B3212" s="2">
        <v>45246</v>
      </c>
      <c r="C3212" s="2">
        <v>45246</v>
      </c>
      <c r="D3212" s="2">
        <v>45274</v>
      </c>
      <c r="E3212" t="s">
        <v>35</v>
      </c>
      <c r="F3212" t="s">
        <v>1128</v>
      </c>
      <c r="G3212" t="s">
        <v>942</v>
      </c>
      <c r="H3212" t="s">
        <v>1129</v>
      </c>
      <c r="I3212" t="s">
        <v>3176</v>
      </c>
      <c r="J3212" t="s">
        <v>2443</v>
      </c>
      <c r="K3212" t="s">
        <v>35</v>
      </c>
      <c r="L3212">
        <v>16</v>
      </c>
      <c r="M3212" t="s">
        <v>77</v>
      </c>
      <c r="N3212">
        <v>69.680000000000007</v>
      </c>
      <c r="O3212">
        <v>185.27</v>
      </c>
      <c r="P3212" t="s">
        <v>78</v>
      </c>
      <c r="Q3212" s="94">
        <v>45281.672222222223</v>
      </c>
      <c r="R3212">
        <v>1114.8800000000001</v>
      </c>
      <c r="S3212">
        <v>2964.32</v>
      </c>
      <c r="T3212" t="str">
        <f>VLOOKUP(E3212,zamiana!A:B,2,0)</f>
        <v>WAMTECHNIK</v>
      </c>
    </row>
    <row r="3213" spans="1:20" x14ac:dyDescent="0.3">
      <c r="A3213" t="s">
        <v>6079</v>
      </c>
      <c r="B3213" s="2">
        <v>45246</v>
      </c>
      <c r="C3213" s="2">
        <v>45246</v>
      </c>
      <c r="D3213" s="2">
        <v>45274</v>
      </c>
      <c r="E3213" t="s">
        <v>35</v>
      </c>
      <c r="F3213" t="s">
        <v>1128</v>
      </c>
      <c r="G3213" t="s">
        <v>942</v>
      </c>
      <c r="H3213" t="s">
        <v>1129</v>
      </c>
      <c r="I3213" t="s">
        <v>3136</v>
      </c>
      <c r="J3213" t="s">
        <v>2973</v>
      </c>
      <c r="K3213" t="s">
        <v>35</v>
      </c>
      <c r="L3213">
        <v>4</v>
      </c>
      <c r="M3213" t="s">
        <v>77</v>
      </c>
      <c r="N3213">
        <v>57.3</v>
      </c>
      <c r="O3213">
        <v>30.7</v>
      </c>
      <c r="P3213" t="s">
        <v>78</v>
      </c>
      <c r="Q3213" s="94">
        <v>45281.672222222223</v>
      </c>
      <c r="R3213">
        <v>229.2</v>
      </c>
      <c r="S3213">
        <v>122.8</v>
      </c>
      <c r="T3213" t="str">
        <f>VLOOKUP(E3213,zamiana!A:B,2,0)</f>
        <v>WAMTECHNIK</v>
      </c>
    </row>
    <row r="3214" spans="1:20" x14ac:dyDescent="0.3">
      <c r="A3214" t="s">
        <v>6079</v>
      </c>
      <c r="B3214" s="2">
        <v>45246</v>
      </c>
      <c r="C3214" s="2">
        <v>45246</v>
      </c>
      <c r="D3214" s="2">
        <v>45274</v>
      </c>
      <c r="E3214" t="s">
        <v>35</v>
      </c>
      <c r="F3214" t="s">
        <v>1128</v>
      </c>
      <c r="G3214" t="s">
        <v>942</v>
      </c>
      <c r="H3214" t="s">
        <v>1129</v>
      </c>
      <c r="I3214" t="s">
        <v>2962</v>
      </c>
      <c r="J3214" t="s">
        <v>2963</v>
      </c>
      <c r="K3214" t="s">
        <v>35</v>
      </c>
      <c r="L3214">
        <v>8</v>
      </c>
      <c r="M3214" t="s">
        <v>77</v>
      </c>
      <c r="N3214">
        <v>61.78</v>
      </c>
      <c r="O3214">
        <v>118.07</v>
      </c>
      <c r="P3214" t="s">
        <v>78</v>
      </c>
      <c r="Q3214" s="94">
        <v>45281.658333333333</v>
      </c>
      <c r="R3214">
        <v>494.24</v>
      </c>
      <c r="S3214">
        <v>944.56</v>
      </c>
      <c r="T3214" t="str">
        <f>VLOOKUP(E3214,zamiana!A:B,2,0)</f>
        <v>WAMTECHNIK</v>
      </c>
    </row>
    <row r="3215" spans="1:20" x14ac:dyDescent="0.3">
      <c r="A3215" t="s">
        <v>6079</v>
      </c>
      <c r="B3215" s="2">
        <v>45246</v>
      </c>
      <c r="C3215" s="2">
        <v>45246</v>
      </c>
      <c r="D3215" s="2">
        <v>45274</v>
      </c>
      <c r="E3215" t="s">
        <v>35</v>
      </c>
      <c r="F3215" t="s">
        <v>1128</v>
      </c>
      <c r="G3215" t="s">
        <v>942</v>
      </c>
      <c r="H3215" t="s">
        <v>1129</v>
      </c>
      <c r="I3215" t="s">
        <v>3155</v>
      </c>
      <c r="J3215" t="s">
        <v>3156</v>
      </c>
      <c r="K3215" t="s">
        <v>35</v>
      </c>
      <c r="L3215">
        <v>4</v>
      </c>
      <c r="M3215" t="s">
        <v>77</v>
      </c>
      <c r="N3215">
        <v>155.72999999999999</v>
      </c>
      <c r="O3215">
        <v>338.68</v>
      </c>
      <c r="P3215" t="s">
        <v>78</v>
      </c>
      <c r="Q3215" s="94">
        <v>45281.658333333333</v>
      </c>
      <c r="R3215">
        <v>622.91999999999996</v>
      </c>
      <c r="S3215">
        <v>1354.72</v>
      </c>
      <c r="T3215" t="str">
        <f>VLOOKUP(E3215,zamiana!A:B,2,0)</f>
        <v>WAMTECHNIK</v>
      </c>
    </row>
    <row r="3216" spans="1:20" x14ac:dyDescent="0.3">
      <c r="A3216" t="s">
        <v>6079</v>
      </c>
      <c r="B3216" s="2">
        <v>45246</v>
      </c>
      <c r="C3216" s="2">
        <v>45246</v>
      </c>
      <c r="D3216" s="2">
        <v>45274</v>
      </c>
      <c r="E3216" t="s">
        <v>35</v>
      </c>
      <c r="F3216" t="s">
        <v>1128</v>
      </c>
      <c r="G3216" t="s">
        <v>942</v>
      </c>
      <c r="H3216" t="s">
        <v>1129</v>
      </c>
      <c r="I3216" t="s">
        <v>3158</v>
      </c>
      <c r="J3216" t="s">
        <v>3159</v>
      </c>
      <c r="K3216" t="s">
        <v>35</v>
      </c>
      <c r="L3216">
        <v>4</v>
      </c>
      <c r="M3216" t="s">
        <v>77</v>
      </c>
      <c r="N3216">
        <v>169.54</v>
      </c>
      <c r="O3216">
        <v>126.07</v>
      </c>
      <c r="P3216" t="s">
        <v>78</v>
      </c>
      <c r="Q3216" s="94">
        <v>45281.665277777778</v>
      </c>
      <c r="R3216">
        <v>678.16</v>
      </c>
      <c r="S3216">
        <v>504.28</v>
      </c>
      <c r="T3216" t="str">
        <f>VLOOKUP(E3216,zamiana!A:B,2,0)</f>
        <v>WAMTECHNIK</v>
      </c>
    </row>
    <row r="3217" spans="1:20" x14ac:dyDescent="0.3">
      <c r="A3217" t="s">
        <v>6079</v>
      </c>
      <c r="B3217" s="2">
        <v>45246</v>
      </c>
      <c r="C3217" s="2">
        <v>45246</v>
      </c>
      <c r="D3217" s="2">
        <v>45274</v>
      </c>
      <c r="E3217" t="s">
        <v>35</v>
      </c>
      <c r="F3217" t="s">
        <v>1128</v>
      </c>
      <c r="G3217" t="s">
        <v>942</v>
      </c>
      <c r="H3217" t="s">
        <v>1129</v>
      </c>
      <c r="I3217" t="s">
        <v>3165</v>
      </c>
      <c r="J3217" t="s">
        <v>3166</v>
      </c>
      <c r="K3217" t="s">
        <v>35</v>
      </c>
      <c r="L3217">
        <v>4</v>
      </c>
      <c r="M3217" t="s">
        <v>77</v>
      </c>
      <c r="N3217">
        <v>183.57</v>
      </c>
      <c r="O3217">
        <v>133.19999999999999</v>
      </c>
      <c r="P3217" t="s">
        <v>78</v>
      </c>
      <c r="Q3217" s="94">
        <v>45281.678472222222</v>
      </c>
      <c r="R3217">
        <v>734.28</v>
      </c>
      <c r="S3217">
        <v>532.79999999999995</v>
      </c>
      <c r="T3217" t="str">
        <f>VLOOKUP(E3217,zamiana!A:B,2,0)</f>
        <v>WAMTECHNIK</v>
      </c>
    </row>
    <row r="3218" spans="1:20" x14ac:dyDescent="0.3">
      <c r="A3218" t="s">
        <v>6079</v>
      </c>
      <c r="B3218" s="2">
        <v>45246</v>
      </c>
      <c r="C3218" s="2">
        <v>45246</v>
      </c>
      <c r="D3218" s="2">
        <v>45274</v>
      </c>
      <c r="E3218" t="s">
        <v>35</v>
      </c>
      <c r="F3218" t="s">
        <v>1128</v>
      </c>
      <c r="G3218" t="s">
        <v>942</v>
      </c>
      <c r="H3218" t="s">
        <v>1129</v>
      </c>
      <c r="I3218" t="s">
        <v>3185</v>
      </c>
      <c r="J3218" t="s">
        <v>3186</v>
      </c>
      <c r="K3218" t="s">
        <v>35</v>
      </c>
      <c r="L3218">
        <v>4</v>
      </c>
      <c r="M3218" t="s">
        <v>77</v>
      </c>
      <c r="N3218">
        <v>1102.6400000000001</v>
      </c>
      <c r="O3218">
        <v>515.92999999999995</v>
      </c>
      <c r="P3218" t="s">
        <v>78</v>
      </c>
      <c r="Q3218" s="94">
        <v>45281.665277777778</v>
      </c>
      <c r="R3218">
        <v>4410.5600000000004</v>
      </c>
      <c r="S3218">
        <v>2063.7199999999998</v>
      </c>
      <c r="T3218" t="str">
        <f>VLOOKUP(E3218,zamiana!A:B,2,0)</f>
        <v>WAMTECHNIK</v>
      </c>
    </row>
    <row r="3219" spans="1:20" x14ac:dyDescent="0.3">
      <c r="A3219" t="s">
        <v>6079</v>
      </c>
      <c r="B3219" s="2">
        <v>45246</v>
      </c>
      <c r="C3219" s="2">
        <v>45246</v>
      </c>
      <c r="D3219" s="2">
        <v>45274</v>
      </c>
      <c r="E3219" t="s">
        <v>35</v>
      </c>
      <c r="F3219" t="s">
        <v>1128</v>
      </c>
      <c r="G3219" t="s">
        <v>942</v>
      </c>
      <c r="H3219" t="s">
        <v>1129</v>
      </c>
      <c r="I3219" t="s">
        <v>2901</v>
      </c>
      <c r="J3219" t="s">
        <v>2902</v>
      </c>
      <c r="K3219" t="s">
        <v>35</v>
      </c>
      <c r="L3219">
        <v>4</v>
      </c>
      <c r="M3219" t="s">
        <v>77</v>
      </c>
      <c r="N3219">
        <v>321.27999999999997</v>
      </c>
      <c r="O3219">
        <v>163.16999999999999</v>
      </c>
      <c r="P3219" t="s">
        <v>78</v>
      </c>
      <c r="Q3219" s="94">
        <v>45281.678472222222</v>
      </c>
      <c r="R3219">
        <v>1285.1199999999999</v>
      </c>
      <c r="S3219">
        <v>652.67999999999995</v>
      </c>
      <c r="T3219" t="str">
        <f>VLOOKUP(E3219,zamiana!A:B,2,0)</f>
        <v>WAMTECHNIK</v>
      </c>
    </row>
    <row r="3220" spans="1:20" x14ac:dyDescent="0.3">
      <c r="A3220" t="s">
        <v>6079</v>
      </c>
      <c r="B3220" s="2">
        <v>45246</v>
      </c>
      <c r="C3220" s="2">
        <v>45246</v>
      </c>
      <c r="D3220" s="2">
        <v>45274</v>
      </c>
      <c r="E3220" t="s">
        <v>35</v>
      </c>
      <c r="F3220" t="s">
        <v>1128</v>
      </c>
      <c r="G3220" t="s">
        <v>942</v>
      </c>
      <c r="H3220" t="s">
        <v>1129</v>
      </c>
      <c r="I3220" t="s">
        <v>3201</v>
      </c>
      <c r="J3220" t="s">
        <v>3202</v>
      </c>
      <c r="K3220" t="s">
        <v>35</v>
      </c>
      <c r="L3220">
        <v>4</v>
      </c>
      <c r="M3220" t="s">
        <v>77</v>
      </c>
      <c r="N3220">
        <v>4053</v>
      </c>
      <c r="O3220">
        <v>3085.45</v>
      </c>
      <c r="P3220" t="s">
        <v>78</v>
      </c>
      <c r="Q3220" s="94">
        <v>45281.677777777775</v>
      </c>
      <c r="R3220">
        <v>16212</v>
      </c>
      <c r="S3220">
        <v>12341.8</v>
      </c>
      <c r="T3220" t="str">
        <f>VLOOKUP(E3220,zamiana!A:B,2,0)</f>
        <v>WAMTECHNIK</v>
      </c>
    </row>
    <row r="3221" spans="1:20" x14ac:dyDescent="0.3">
      <c r="A3221" t="s">
        <v>6080</v>
      </c>
      <c r="B3221" s="2">
        <v>45246</v>
      </c>
      <c r="C3221" s="2">
        <v>45246</v>
      </c>
      <c r="D3221" s="2">
        <v>45274</v>
      </c>
      <c r="E3221" t="s">
        <v>35</v>
      </c>
      <c r="F3221" t="s">
        <v>1128</v>
      </c>
      <c r="G3221" t="s">
        <v>942</v>
      </c>
      <c r="H3221" t="s">
        <v>1129</v>
      </c>
      <c r="I3221" t="s">
        <v>3695</v>
      </c>
      <c r="J3221" t="s">
        <v>3696</v>
      </c>
      <c r="K3221" t="s">
        <v>35</v>
      </c>
      <c r="L3221">
        <v>12</v>
      </c>
      <c r="M3221" t="s">
        <v>77</v>
      </c>
      <c r="N3221">
        <v>115.57</v>
      </c>
      <c r="O3221">
        <v>166.94</v>
      </c>
      <c r="P3221" t="s">
        <v>78</v>
      </c>
      <c r="Q3221" s="94">
        <v>45281.666666666664</v>
      </c>
      <c r="R3221">
        <v>1386.84</v>
      </c>
      <c r="S3221">
        <v>2003.28</v>
      </c>
      <c r="T3221" t="str">
        <f>VLOOKUP(E3221,zamiana!A:B,2,0)</f>
        <v>WAMTECHNIK</v>
      </c>
    </row>
    <row r="3222" spans="1:20" x14ac:dyDescent="0.3">
      <c r="A3222" t="s">
        <v>6080</v>
      </c>
      <c r="B3222" s="2">
        <v>45246</v>
      </c>
      <c r="C3222" s="2">
        <v>45246</v>
      </c>
      <c r="D3222" s="2">
        <v>45274</v>
      </c>
      <c r="E3222" t="s">
        <v>35</v>
      </c>
      <c r="F3222" t="s">
        <v>1128</v>
      </c>
      <c r="G3222" t="s">
        <v>942</v>
      </c>
      <c r="H3222" t="s">
        <v>1129</v>
      </c>
      <c r="I3222" t="s">
        <v>3697</v>
      </c>
      <c r="J3222" t="s">
        <v>3698</v>
      </c>
      <c r="K3222" t="s">
        <v>35</v>
      </c>
      <c r="L3222">
        <v>3</v>
      </c>
      <c r="M3222" t="s">
        <v>77</v>
      </c>
      <c r="N3222">
        <v>175.52</v>
      </c>
      <c r="O3222">
        <v>298.48</v>
      </c>
      <c r="P3222" t="s">
        <v>78</v>
      </c>
      <c r="Q3222" s="94">
        <v>45281.658333333333</v>
      </c>
      <c r="R3222">
        <v>526.55999999999995</v>
      </c>
      <c r="S3222">
        <v>895.44</v>
      </c>
      <c r="T3222" t="str">
        <f>VLOOKUP(E3222,zamiana!A:B,2,0)</f>
        <v>WAMTECHNIK</v>
      </c>
    </row>
    <row r="3223" spans="1:20" x14ac:dyDescent="0.3">
      <c r="A3223" t="s">
        <v>6080</v>
      </c>
      <c r="B3223" s="2">
        <v>45246</v>
      </c>
      <c r="C3223" s="2">
        <v>45246</v>
      </c>
      <c r="D3223" s="2">
        <v>45274</v>
      </c>
      <c r="E3223" t="s">
        <v>35</v>
      </c>
      <c r="F3223" t="s">
        <v>1128</v>
      </c>
      <c r="G3223" t="s">
        <v>942</v>
      </c>
      <c r="H3223" t="s">
        <v>1129</v>
      </c>
      <c r="I3223" t="s">
        <v>3699</v>
      </c>
      <c r="J3223" t="s">
        <v>3700</v>
      </c>
      <c r="K3223" t="s">
        <v>35</v>
      </c>
      <c r="L3223">
        <v>3</v>
      </c>
      <c r="M3223" t="s">
        <v>77</v>
      </c>
      <c r="N3223">
        <v>691.9</v>
      </c>
      <c r="O3223">
        <v>607.72</v>
      </c>
      <c r="P3223" t="s">
        <v>78</v>
      </c>
      <c r="Q3223" s="94">
        <v>45281.679166666669</v>
      </c>
      <c r="R3223">
        <v>2075.6999999999998</v>
      </c>
      <c r="S3223">
        <v>1823.16</v>
      </c>
      <c r="T3223" t="str">
        <f>VLOOKUP(E3223,zamiana!A:B,2,0)</f>
        <v>WAMTECHNIK</v>
      </c>
    </row>
    <row r="3224" spans="1:20" x14ac:dyDescent="0.3">
      <c r="A3224" t="s">
        <v>6080</v>
      </c>
      <c r="B3224" s="2">
        <v>45246</v>
      </c>
      <c r="C3224" s="2">
        <v>45246</v>
      </c>
      <c r="D3224" s="2">
        <v>45274</v>
      </c>
      <c r="E3224" t="s">
        <v>35</v>
      </c>
      <c r="F3224" t="s">
        <v>1128</v>
      </c>
      <c r="G3224" t="s">
        <v>942</v>
      </c>
      <c r="H3224" t="s">
        <v>1129</v>
      </c>
      <c r="I3224" t="s">
        <v>3701</v>
      </c>
      <c r="J3224" t="s">
        <v>3702</v>
      </c>
      <c r="K3224" t="s">
        <v>35</v>
      </c>
      <c r="L3224">
        <v>3</v>
      </c>
      <c r="M3224" t="s">
        <v>77</v>
      </c>
      <c r="N3224">
        <v>1149.81</v>
      </c>
      <c r="O3224">
        <v>376.42</v>
      </c>
      <c r="P3224" t="s">
        <v>78</v>
      </c>
      <c r="Q3224" s="94">
        <v>45281.665277777778</v>
      </c>
      <c r="R3224">
        <v>3449.43</v>
      </c>
      <c r="S3224">
        <v>1129.26</v>
      </c>
      <c r="T3224" t="str">
        <f>VLOOKUP(E3224,zamiana!A:B,2,0)</f>
        <v>WAMTECHNIK</v>
      </c>
    </row>
    <row r="3225" spans="1:20" x14ac:dyDescent="0.3">
      <c r="A3225" t="s">
        <v>6080</v>
      </c>
      <c r="B3225" s="2">
        <v>45246</v>
      </c>
      <c r="C3225" s="2">
        <v>45246</v>
      </c>
      <c r="D3225" s="2">
        <v>45274</v>
      </c>
      <c r="E3225" t="s">
        <v>35</v>
      </c>
      <c r="F3225" t="s">
        <v>1128</v>
      </c>
      <c r="G3225" t="s">
        <v>942</v>
      </c>
      <c r="H3225" t="s">
        <v>1129</v>
      </c>
      <c r="I3225" t="s">
        <v>3703</v>
      </c>
      <c r="J3225" t="s">
        <v>3704</v>
      </c>
      <c r="K3225" t="s">
        <v>35</v>
      </c>
      <c r="L3225">
        <v>3</v>
      </c>
      <c r="M3225" t="s">
        <v>77</v>
      </c>
      <c r="N3225">
        <v>412.66</v>
      </c>
      <c r="O3225">
        <v>189.07</v>
      </c>
      <c r="P3225" t="s">
        <v>78</v>
      </c>
      <c r="Q3225" s="94">
        <v>45281.665972222225</v>
      </c>
      <c r="R3225">
        <v>1237.98</v>
      </c>
      <c r="S3225">
        <v>567.21</v>
      </c>
      <c r="T3225" t="str">
        <f>VLOOKUP(E3225,zamiana!A:B,2,0)</f>
        <v>WAMTECHNIK</v>
      </c>
    </row>
    <row r="3226" spans="1:20" x14ac:dyDescent="0.3">
      <c r="A3226" t="s">
        <v>6080</v>
      </c>
      <c r="B3226" s="2">
        <v>45246</v>
      </c>
      <c r="C3226" s="2">
        <v>45246</v>
      </c>
      <c r="D3226" s="2">
        <v>45274</v>
      </c>
      <c r="E3226" t="s">
        <v>35</v>
      </c>
      <c r="F3226" t="s">
        <v>1128</v>
      </c>
      <c r="G3226" t="s">
        <v>942</v>
      </c>
      <c r="H3226" t="s">
        <v>1129</v>
      </c>
      <c r="I3226" t="s">
        <v>3705</v>
      </c>
      <c r="J3226" t="s">
        <v>3706</v>
      </c>
      <c r="K3226" t="s">
        <v>35</v>
      </c>
      <c r="L3226">
        <v>2</v>
      </c>
      <c r="M3226" t="s">
        <v>77</v>
      </c>
      <c r="N3226">
        <v>4455.4799999999996</v>
      </c>
      <c r="O3226">
        <v>3404.76</v>
      </c>
      <c r="P3226" t="s">
        <v>78</v>
      </c>
      <c r="Q3226" s="94">
        <v>45281.677777777775</v>
      </c>
      <c r="R3226">
        <v>8910.9599999999991</v>
      </c>
      <c r="S3226">
        <v>6809.52</v>
      </c>
      <c r="T3226" t="str">
        <f>VLOOKUP(E3226,zamiana!A:B,2,0)</f>
        <v>WAMTECHNIK</v>
      </c>
    </row>
    <row r="3227" spans="1:20" x14ac:dyDescent="0.3">
      <c r="A3227" t="s">
        <v>6080</v>
      </c>
      <c r="B3227" s="2">
        <v>45246</v>
      </c>
      <c r="C3227" s="2">
        <v>45246</v>
      </c>
      <c r="D3227" s="2">
        <v>45274</v>
      </c>
      <c r="E3227" t="s">
        <v>35</v>
      </c>
      <c r="F3227" t="s">
        <v>1128</v>
      </c>
      <c r="G3227" t="s">
        <v>942</v>
      </c>
      <c r="H3227" t="s">
        <v>1129</v>
      </c>
      <c r="I3227" t="s">
        <v>3705</v>
      </c>
      <c r="J3227" t="s">
        <v>3706</v>
      </c>
      <c r="K3227" t="s">
        <v>35</v>
      </c>
      <c r="L3227">
        <v>1</v>
      </c>
      <c r="M3227" t="s">
        <v>77</v>
      </c>
      <c r="N3227">
        <v>4455.4799999999996</v>
      </c>
      <c r="O3227">
        <v>3404.76</v>
      </c>
      <c r="P3227" t="s">
        <v>78</v>
      </c>
      <c r="Q3227" s="94">
        <v>45281.677777777775</v>
      </c>
      <c r="R3227">
        <v>4455.4799999999996</v>
      </c>
      <c r="S3227">
        <v>3404.76</v>
      </c>
      <c r="T3227" t="str">
        <f>VLOOKUP(E3227,zamiana!A:B,2,0)</f>
        <v>WAMTECHNIK</v>
      </c>
    </row>
    <row r="3228" spans="1:20" x14ac:dyDescent="0.3">
      <c r="A3228" t="s">
        <v>6080</v>
      </c>
      <c r="B3228" s="2">
        <v>45246</v>
      </c>
      <c r="C3228" s="2">
        <v>45246</v>
      </c>
      <c r="D3228" s="2">
        <v>45274</v>
      </c>
      <c r="E3228" t="s">
        <v>35</v>
      </c>
      <c r="F3228" t="s">
        <v>1128</v>
      </c>
      <c r="G3228" t="s">
        <v>942</v>
      </c>
      <c r="H3228" t="s">
        <v>1129</v>
      </c>
      <c r="I3228" t="s">
        <v>3163</v>
      </c>
      <c r="J3228" t="s">
        <v>3164</v>
      </c>
      <c r="K3228" t="s">
        <v>35</v>
      </c>
      <c r="L3228">
        <v>3</v>
      </c>
      <c r="M3228" t="s">
        <v>77</v>
      </c>
      <c r="N3228">
        <v>177.13</v>
      </c>
      <c r="O3228">
        <v>160.74</v>
      </c>
      <c r="P3228" t="s">
        <v>78</v>
      </c>
      <c r="Q3228" s="94">
        <v>45281.672222222223</v>
      </c>
      <c r="R3228">
        <v>531.39</v>
      </c>
      <c r="S3228">
        <v>482.22</v>
      </c>
      <c r="T3228" t="str">
        <f>VLOOKUP(E3228,zamiana!A:B,2,0)</f>
        <v>WAMTECHNIK</v>
      </c>
    </row>
    <row r="3229" spans="1:20" x14ac:dyDescent="0.3">
      <c r="A3229" t="s">
        <v>6080</v>
      </c>
      <c r="B3229" s="2">
        <v>45246</v>
      </c>
      <c r="C3229" s="2">
        <v>45246</v>
      </c>
      <c r="D3229" s="2">
        <v>45274</v>
      </c>
      <c r="E3229" t="s">
        <v>35</v>
      </c>
      <c r="F3229" t="s">
        <v>1128</v>
      </c>
      <c r="G3229" t="s">
        <v>942</v>
      </c>
      <c r="H3229" t="s">
        <v>1129</v>
      </c>
      <c r="I3229" t="s">
        <v>3108</v>
      </c>
      <c r="J3229" t="s">
        <v>3109</v>
      </c>
      <c r="K3229" t="s">
        <v>35</v>
      </c>
      <c r="L3229">
        <v>3</v>
      </c>
      <c r="M3229" t="s">
        <v>77</v>
      </c>
      <c r="N3229">
        <v>15.26</v>
      </c>
      <c r="O3229">
        <v>18.23</v>
      </c>
      <c r="P3229" t="s">
        <v>78</v>
      </c>
      <c r="Q3229" s="94">
        <v>45281.658333333333</v>
      </c>
      <c r="R3229">
        <v>45.78</v>
      </c>
      <c r="S3229">
        <v>54.69</v>
      </c>
      <c r="T3229" t="str">
        <f>VLOOKUP(E3229,zamiana!A:B,2,0)</f>
        <v>WAMTECHNIK</v>
      </c>
    </row>
    <row r="3230" spans="1:20" x14ac:dyDescent="0.3">
      <c r="A3230" t="s">
        <v>6080</v>
      </c>
      <c r="B3230" s="2">
        <v>45246</v>
      </c>
      <c r="C3230" s="2">
        <v>45246</v>
      </c>
      <c r="D3230" s="2">
        <v>45274</v>
      </c>
      <c r="E3230" t="s">
        <v>35</v>
      </c>
      <c r="F3230" t="s">
        <v>1128</v>
      </c>
      <c r="G3230" t="s">
        <v>942</v>
      </c>
      <c r="H3230" t="s">
        <v>1129</v>
      </c>
      <c r="I3230" t="s">
        <v>3136</v>
      </c>
      <c r="J3230" t="s">
        <v>2973</v>
      </c>
      <c r="K3230" t="s">
        <v>35</v>
      </c>
      <c r="L3230">
        <v>3</v>
      </c>
      <c r="M3230" t="s">
        <v>77</v>
      </c>
      <c r="N3230">
        <v>57.3</v>
      </c>
      <c r="O3230">
        <v>30.7</v>
      </c>
      <c r="P3230" t="s">
        <v>78</v>
      </c>
      <c r="Q3230" s="94">
        <v>45281.672222222223</v>
      </c>
      <c r="R3230">
        <v>171.9</v>
      </c>
      <c r="S3230">
        <v>92.1</v>
      </c>
      <c r="T3230" t="str">
        <f>VLOOKUP(E3230,zamiana!A:B,2,0)</f>
        <v>WAMTECHNIK</v>
      </c>
    </row>
    <row r="3231" spans="1:20" x14ac:dyDescent="0.3">
      <c r="A3231" t="s">
        <v>6080</v>
      </c>
      <c r="B3231" s="2">
        <v>45246</v>
      </c>
      <c r="C3231" s="2">
        <v>45246</v>
      </c>
      <c r="D3231" s="2">
        <v>45274</v>
      </c>
      <c r="E3231" t="s">
        <v>35</v>
      </c>
      <c r="F3231" t="s">
        <v>1128</v>
      </c>
      <c r="G3231" t="s">
        <v>942</v>
      </c>
      <c r="H3231" t="s">
        <v>1129</v>
      </c>
      <c r="I3231" t="s">
        <v>2962</v>
      </c>
      <c r="J3231" t="s">
        <v>2963</v>
      </c>
      <c r="K3231" t="s">
        <v>35</v>
      </c>
      <c r="L3231">
        <v>6</v>
      </c>
      <c r="M3231" t="s">
        <v>77</v>
      </c>
      <c r="N3231">
        <v>61.78</v>
      </c>
      <c r="O3231">
        <v>118.07</v>
      </c>
      <c r="P3231" t="s">
        <v>78</v>
      </c>
      <c r="Q3231" s="94">
        <v>45281.658333333333</v>
      </c>
      <c r="R3231">
        <v>370.68</v>
      </c>
      <c r="S3231">
        <v>708.42</v>
      </c>
      <c r="T3231" t="str">
        <f>VLOOKUP(E3231,zamiana!A:B,2,0)</f>
        <v>WAMTECHNIK</v>
      </c>
    </row>
    <row r="3232" spans="1:20" x14ac:dyDescent="0.3">
      <c r="A3232" t="s">
        <v>6080</v>
      </c>
      <c r="B3232" s="2">
        <v>45246</v>
      </c>
      <c r="C3232" s="2">
        <v>45246</v>
      </c>
      <c r="D3232" s="2">
        <v>45274</v>
      </c>
      <c r="E3232" t="s">
        <v>35</v>
      </c>
      <c r="F3232" t="s">
        <v>1128</v>
      </c>
      <c r="G3232" t="s">
        <v>942</v>
      </c>
      <c r="H3232" t="s">
        <v>1129</v>
      </c>
      <c r="I3232" t="s">
        <v>3158</v>
      </c>
      <c r="J3232" t="s">
        <v>3159</v>
      </c>
      <c r="K3232" t="s">
        <v>35</v>
      </c>
      <c r="L3232">
        <v>3</v>
      </c>
      <c r="M3232" t="s">
        <v>77</v>
      </c>
      <c r="N3232">
        <v>169.54</v>
      </c>
      <c r="O3232">
        <v>126.07</v>
      </c>
      <c r="P3232" t="s">
        <v>78</v>
      </c>
      <c r="Q3232" s="94">
        <v>45281.665277777778</v>
      </c>
      <c r="R3232">
        <v>508.62</v>
      </c>
      <c r="S3232">
        <v>378.21</v>
      </c>
      <c r="T3232" t="str">
        <f>VLOOKUP(E3232,zamiana!A:B,2,0)</f>
        <v>WAMTECHNIK</v>
      </c>
    </row>
    <row r="3233" spans="1:20" x14ac:dyDescent="0.3">
      <c r="A3233" t="s">
        <v>6080</v>
      </c>
      <c r="B3233" s="2">
        <v>45246</v>
      </c>
      <c r="C3233" s="2">
        <v>45246</v>
      </c>
      <c r="D3233" s="2">
        <v>45274</v>
      </c>
      <c r="E3233" t="s">
        <v>35</v>
      </c>
      <c r="F3233" t="s">
        <v>1128</v>
      </c>
      <c r="G3233" t="s">
        <v>942</v>
      </c>
      <c r="H3233" t="s">
        <v>1129</v>
      </c>
      <c r="I3233" t="s">
        <v>3165</v>
      </c>
      <c r="J3233" t="s">
        <v>3166</v>
      </c>
      <c r="K3233" t="s">
        <v>35</v>
      </c>
      <c r="L3233">
        <v>3</v>
      </c>
      <c r="M3233" t="s">
        <v>77</v>
      </c>
      <c r="N3233">
        <v>183.57</v>
      </c>
      <c r="O3233">
        <v>133.19999999999999</v>
      </c>
      <c r="P3233" t="s">
        <v>78</v>
      </c>
      <c r="Q3233" s="94">
        <v>45281.678472222222</v>
      </c>
      <c r="R3233">
        <v>550.71</v>
      </c>
      <c r="S3233">
        <v>399.6</v>
      </c>
      <c r="T3233" t="str">
        <f>VLOOKUP(E3233,zamiana!A:B,2,0)</f>
        <v>WAMTECHNIK</v>
      </c>
    </row>
    <row r="3234" spans="1:20" x14ac:dyDescent="0.3">
      <c r="A3234" t="s">
        <v>6081</v>
      </c>
      <c r="B3234" s="2">
        <v>45246</v>
      </c>
      <c r="C3234" s="2">
        <v>45246</v>
      </c>
      <c r="D3234" s="2">
        <v>45281</v>
      </c>
      <c r="E3234" t="s">
        <v>940</v>
      </c>
      <c r="F3234" t="s">
        <v>3867</v>
      </c>
      <c r="G3234" t="s">
        <v>942</v>
      </c>
      <c r="H3234" t="s">
        <v>999</v>
      </c>
      <c r="I3234" t="s">
        <v>5374</v>
      </c>
      <c r="J3234" t="s">
        <v>5374</v>
      </c>
      <c r="K3234" t="s">
        <v>821</v>
      </c>
      <c r="L3234">
        <v>4</v>
      </c>
      <c r="M3234" t="s">
        <v>77</v>
      </c>
      <c r="N3234">
        <v>21.42</v>
      </c>
      <c r="O3234">
        <v>10.36</v>
      </c>
      <c r="P3234" t="s">
        <v>78</v>
      </c>
      <c r="Q3234" s="94">
        <v>45281.612500000003</v>
      </c>
      <c r="R3234">
        <v>85.68</v>
      </c>
      <c r="S3234">
        <v>41.44</v>
      </c>
      <c r="T3234" t="str">
        <f>VLOOKUP(E3234,zamiana!A:B,2,0)</f>
        <v>ALSTOM KTW</v>
      </c>
    </row>
    <row r="3235" spans="1:20" x14ac:dyDescent="0.3">
      <c r="A3235" t="s">
        <v>6082</v>
      </c>
      <c r="B3235" s="2">
        <v>45246</v>
      </c>
      <c r="C3235" s="2">
        <v>45246</v>
      </c>
      <c r="D3235" s="2">
        <v>45281</v>
      </c>
      <c r="E3235" t="s">
        <v>940</v>
      </c>
      <c r="F3235" t="s">
        <v>3867</v>
      </c>
      <c r="G3235" t="s">
        <v>942</v>
      </c>
      <c r="H3235" t="s">
        <v>999</v>
      </c>
      <c r="I3235" t="s">
        <v>3973</v>
      </c>
      <c r="J3235" t="s">
        <v>3973</v>
      </c>
      <c r="K3235" t="s">
        <v>858</v>
      </c>
      <c r="L3235">
        <v>48</v>
      </c>
      <c r="M3235" t="s">
        <v>77</v>
      </c>
      <c r="N3235">
        <v>147.13</v>
      </c>
      <c r="O3235">
        <v>113.71</v>
      </c>
      <c r="P3235" t="s">
        <v>78</v>
      </c>
      <c r="Q3235" s="94">
        <v>45281.631944444445</v>
      </c>
      <c r="R3235">
        <v>7062.24</v>
      </c>
      <c r="S3235">
        <v>5458.08</v>
      </c>
      <c r="T3235" t="str">
        <f>VLOOKUP(E3235,zamiana!A:B,2,0)</f>
        <v>ALSTOM KTW</v>
      </c>
    </row>
    <row r="3236" spans="1:20" x14ac:dyDescent="0.3">
      <c r="A3236" t="s">
        <v>6083</v>
      </c>
      <c r="B3236" s="2">
        <v>45246</v>
      </c>
      <c r="C3236" s="2">
        <v>45246</v>
      </c>
      <c r="D3236" s="2">
        <v>45281</v>
      </c>
      <c r="E3236" t="s">
        <v>940</v>
      </c>
      <c r="F3236" t="s">
        <v>3867</v>
      </c>
      <c r="G3236" t="s">
        <v>942</v>
      </c>
      <c r="H3236" t="s">
        <v>999</v>
      </c>
      <c r="I3236" t="s">
        <v>1808</v>
      </c>
      <c r="J3236" t="s">
        <v>1809</v>
      </c>
      <c r="K3236" t="s">
        <v>821</v>
      </c>
      <c r="L3236">
        <v>12</v>
      </c>
      <c r="M3236" t="s">
        <v>77</v>
      </c>
      <c r="N3236">
        <v>86.92</v>
      </c>
      <c r="O3236">
        <v>75.8</v>
      </c>
      <c r="P3236" t="s">
        <v>78</v>
      </c>
      <c r="Q3236" s="94">
        <v>45281.683333333334</v>
      </c>
      <c r="R3236">
        <v>1043.04</v>
      </c>
      <c r="S3236">
        <v>909.6</v>
      </c>
      <c r="T3236" t="str">
        <f>VLOOKUP(E3236,zamiana!A:B,2,0)</f>
        <v>ALSTOM KTW</v>
      </c>
    </row>
    <row r="3237" spans="1:20" x14ac:dyDescent="0.3">
      <c r="A3237" t="s">
        <v>6084</v>
      </c>
      <c r="B3237" s="2">
        <v>45246</v>
      </c>
      <c r="C3237" s="2">
        <v>45246</v>
      </c>
      <c r="D3237" s="2">
        <v>45281</v>
      </c>
      <c r="E3237" t="s">
        <v>940</v>
      </c>
      <c r="F3237" t="s">
        <v>3867</v>
      </c>
      <c r="G3237" t="s">
        <v>942</v>
      </c>
      <c r="H3237" t="s">
        <v>999</v>
      </c>
      <c r="I3237" t="s">
        <v>1825</v>
      </c>
      <c r="J3237" t="s">
        <v>1825</v>
      </c>
      <c r="K3237" t="s">
        <v>821</v>
      </c>
      <c r="L3237">
        <v>5</v>
      </c>
      <c r="M3237" t="s">
        <v>77</v>
      </c>
      <c r="N3237">
        <v>139.44999999999999</v>
      </c>
      <c r="O3237">
        <v>87.6</v>
      </c>
      <c r="P3237" t="s">
        <v>78</v>
      </c>
      <c r="Q3237" s="94">
        <v>45281.614583333336</v>
      </c>
      <c r="R3237">
        <v>697.25</v>
      </c>
      <c r="S3237">
        <v>438</v>
      </c>
      <c r="T3237" t="str">
        <f>VLOOKUP(E3237,zamiana!A:B,2,0)</f>
        <v>ALSTOM KTW</v>
      </c>
    </row>
    <row r="3238" spans="1:20" x14ac:dyDescent="0.3">
      <c r="A3238" t="s">
        <v>6085</v>
      </c>
      <c r="B3238" s="2">
        <v>45246</v>
      </c>
      <c r="C3238" s="2">
        <v>45246</v>
      </c>
      <c r="D3238" s="2">
        <v>45281</v>
      </c>
      <c r="E3238" t="s">
        <v>940</v>
      </c>
      <c r="F3238" t="s">
        <v>3867</v>
      </c>
      <c r="G3238" t="s">
        <v>942</v>
      </c>
      <c r="H3238" t="s">
        <v>999</v>
      </c>
      <c r="I3238" t="s">
        <v>1825</v>
      </c>
      <c r="J3238" t="s">
        <v>1825</v>
      </c>
      <c r="K3238" t="s">
        <v>821</v>
      </c>
      <c r="L3238">
        <v>4</v>
      </c>
      <c r="M3238" t="s">
        <v>77</v>
      </c>
      <c r="N3238">
        <v>139.44999999999999</v>
      </c>
      <c r="O3238">
        <v>87.6</v>
      </c>
      <c r="P3238" t="s">
        <v>78</v>
      </c>
      <c r="Q3238" s="94">
        <v>45281.614583333336</v>
      </c>
      <c r="R3238">
        <v>557.79999999999995</v>
      </c>
      <c r="S3238">
        <v>350.4</v>
      </c>
      <c r="T3238" t="str">
        <f>VLOOKUP(E3238,zamiana!A:B,2,0)</f>
        <v>ALSTOM KTW</v>
      </c>
    </row>
    <row r="3239" spans="1:20" x14ac:dyDescent="0.3">
      <c r="A3239" t="s">
        <v>6086</v>
      </c>
      <c r="B3239" s="2">
        <v>45246</v>
      </c>
      <c r="C3239" s="2">
        <v>45246</v>
      </c>
      <c r="D3239" s="2">
        <v>45281</v>
      </c>
      <c r="E3239" t="s">
        <v>940</v>
      </c>
      <c r="F3239" t="s">
        <v>3867</v>
      </c>
      <c r="G3239" t="s">
        <v>942</v>
      </c>
      <c r="H3239" t="s">
        <v>999</v>
      </c>
      <c r="I3239" t="s">
        <v>5395</v>
      </c>
      <c r="J3239" t="s">
        <v>81</v>
      </c>
      <c r="K3239" t="s">
        <v>102</v>
      </c>
      <c r="L3239">
        <v>2</v>
      </c>
      <c r="M3239" t="s">
        <v>77</v>
      </c>
      <c r="N3239">
        <v>25.26</v>
      </c>
      <c r="O3239">
        <v>7.59</v>
      </c>
      <c r="P3239" t="s">
        <v>78</v>
      </c>
      <c r="Q3239" s="94">
        <v>45281.681944444441</v>
      </c>
      <c r="R3239">
        <v>50.52</v>
      </c>
      <c r="S3239">
        <v>15.18</v>
      </c>
      <c r="T3239" t="str">
        <f>VLOOKUP(E3239,zamiana!A:B,2,0)</f>
        <v>ALSTOM KTW</v>
      </c>
    </row>
    <row r="3240" spans="1:20" x14ac:dyDescent="0.3">
      <c r="A3240" t="s">
        <v>6087</v>
      </c>
      <c r="B3240" s="2">
        <v>45246</v>
      </c>
      <c r="C3240" s="2">
        <v>45246</v>
      </c>
      <c r="D3240" s="2">
        <v>45281</v>
      </c>
      <c r="E3240" t="s">
        <v>940</v>
      </c>
      <c r="F3240" t="s">
        <v>3867</v>
      </c>
      <c r="G3240" t="s">
        <v>942</v>
      </c>
      <c r="H3240" t="s">
        <v>999</v>
      </c>
      <c r="I3240" t="s">
        <v>1623</v>
      </c>
      <c r="J3240" t="s">
        <v>1623</v>
      </c>
      <c r="K3240" t="s">
        <v>858</v>
      </c>
      <c r="L3240">
        <v>2</v>
      </c>
      <c r="M3240" t="s">
        <v>77</v>
      </c>
      <c r="N3240">
        <v>78.11</v>
      </c>
      <c r="O3240">
        <v>58.02</v>
      </c>
      <c r="P3240" t="s">
        <v>78</v>
      </c>
      <c r="Q3240" s="94">
        <v>45281.644444444442</v>
      </c>
      <c r="R3240">
        <v>156.22</v>
      </c>
      <c r="S3240">
        <v>116.04</v>
      </c>
      <c r="T3240" t="str">
        <f>VLOOKUP(E3240,zamiana!A:B,2,0)</f>
        <v>ALSTOM KTW</v>
      </c>
    </row>
    <row r="3241" spans="1:20" x14ac:dyDescent="0.3">
      <c r="A3241" t="s">
        <v>6088</v>
      </c>
      <c r="B3241" s="2">
        <v>45246</v>
      </c>
      <c r="C3241" s="2">
        <v>45246</v>
      </c>
      <c r="D3241" s="2">
        <v>45281</v>
      </c>
      <c r="E3241" t="s">
        <v>940</v>
      </c>
      <c r="F3241" t="s">
        <v>3867</v>
      </c>
      <c r="G3241" t="s">
        <v>942</v>
      </c>
      <c r="H3241" t="s">
        <v>999</v>
      </c>
      <c r="I3241" t="s">
        <v>1511</v>
      </c>
      <c r="J3241" t="s">
        <v>1511</v>
      </c>
      <c r="K3241" t="s">
        <v>863</v>
      </c>
      <c r="L3241">
        <v>1</v>
      </c>
      <c r="M3241" t="s">
        <v>77</v>
      </c>
      <c r="N3241">
        <v>27.88</v>
      </c>
      <c r="O3241">
        <v>26</v>
      </c>
      <c r="P3241" t="s">
        <v>78</v>
      </c>
      <c r="Q3241" s="94">
        <v>45281.652083333334</v>
      </c>
      <c r="R3241">
        <v>27.88</v>
      </c>
      <c r="S3241">
        <v>26</v>
      </c>
      <c r="T3241" t="str">
        <f>VLOOKUP(E3241,zamiana!A:B,2,0)</f>
        <v>ALSTOM KTW</v>
      </c>
    </row>
    <row r="3242" spans="1:20" x14ac:dyDescent="0.3">
      <c r="A3242" t="s">
        <v>6089</v>
      </c>
      <c r="B3242" s="2">
        <v>45246</v>
      </c>
      <c r="C3242" s="2">
        <v>45246</v>
      </c>
      <c r="D3242" s="2">
        <v>45281</v>
      </c>
      <c r="E3242" t="s">
        <v>940</v>
      </c>
      <c r="F3242" t="s">
        <v>3867</v>
      </c>
      <c r="G3242" t="s">
        <v>942</v>
      </c>
      <c r="H3242" t="s">
        <v>999</v>
      </c>
      <c r="I3242" t="s">
        <v>2255</v>
      </c>
      <c r="J3242" t="s">
        <v>2255</v>
      </c>
      <c r="K3242" t="s">
        <v>821</v>
      </c>
      <c r="L3242">
        <v>1</v>
      </c>
      <c r="M3242" t="s">
        <v>77</v>
      </c>
      <c r="N3242">
        <v>55.32</v>
      </c>
      <c r="O3242">
        <v>30.58</v>
      </c>
      <c r="P3242" t="s">
        <v>78</v>
      </c>
      <c r="Q3242" s="94">
        <v>45281.618750000001</v>
      </c>
      <c r="R3242">
        <v>55.32</v>
      </c>
      <c r="S3242">
        <v>30.58</v>
      </c>
      <c r="T3242" t="str">
        <f>VLOOKUP(E3242,zamiana!A:B,2,0)</f>
        <v>ALSTOM KTW</v>
      </c>
    </row>
    <row r="3243" spans="1:20" x14ac:dyDescent="0.3">
      <c r="A3243" t="s">
        <v>6090</v>
      </c>
      <c r="B3243" s="2">
        <v>45246</v>
      </c>
      <c r="C3243" s="2">
        <v>45246</v>
      </c>
      <c r="D3243" s="2">
        <v>45281</v>
      </c>
      <c r="E3243" t="s">
        <v>940</v>
      </c>
      <c r="F3243" t="s">
        <v>3867</v>
      </c>
      <c r="G3243" t="s">
        <v>942</v>
      </c>
      <c r="H3243" t="s">
        <v>999</v>
      </c>
      <c r="I3243" t="s">
        <v>4113</v>
      </c>
      <c r="J3243" t="s">
        <v>4113</v>
      </c>
      <c r="K3243" t="s">
        <v>863</v>
      </c>
      <c r="L3243">
        <v>8</v>
      </c>
      <c r="M3243" t="s">
        <v>77</v>
      </c>
      <c r="N3243">
        <v>242</v>
      </c>
      <c r="O3243">
        <v>206.5</v>
      </c>
      <c r="P3243" t="s">
        <v>78</v>
      </c>
      <c r="Q3243" s="94">
        <v>45173.65902777778</v>
      </c>
      <c r="R3243">
        <v>1936</v>
      </c>
      <c r="S3243">
        <v>1652</v>
      </c>
      <c r="T3243" t="str">
        <f>VLOOKUP(E3243,zamiana!A:B,2,0)</f>
        <v>ALSTOM KTW</v>
      </c>
    </row>
    <row r="3244" spans="1:20" x14ac:dyDescent="0.3">
      <c r="A3244" t="s">
        <v>6091</v>
      </c>
      <c r="B3244" s="2">
        <v>45246</v>
      </c>
      <c r="C3244" s="2">
        <v>45246</v>
      </c>
      <c r="D3244" s="2">
        <v>45281</v>
      </c>
      <c r="E3244" t="s">
        <v>940</v>
      </c>
      <c r="F3244" t="s">
        <v>3867</v>
      </c>
      <c r="G3244" t="s">
        <v>942</v>
      </c>
      <c r="H3244" t="s">
        <v>999</v>
      </c>
      <c r="I3244" t="s">
        <v>1872</v>
      </c>
      <c r="J3244" t="s">
        <v>1872</v>
      </c>
      <c r="K3244" t="s">
        <v>863</v>
      </c>
      <c r="L3244">
        <v>2</v>
      </c>
      <c r="M3244" t="s">
        <v>77</v>
      </c>
      <c r="N3244">
        <v>264.54000000000002</v>
      </c>
      <c r="O3244">
        <v>176.64</v>
      </c>
      <c r="P3244" t="s">
        <v>78</v>
      </c>
      <c r="Q3244" s="94">
        <v>45281.615972222222</v>
      </c>
      <c r="R3244">
        <v>529.08000000000004</v>
      </c>
      <c r="S3244">
        <v>353.28</v>
      </c>
      <c r="T3244" t="str">
        <f>VLOOKUP(E3244,zamiana!A:B,2,0)</f>
        <v>ALSTOM KTW</v>
      </c>
    </row>
    <row r="3245" spans="1:20" x14ac:dyDescent="0.3">
      <c r="A3245" t="s">
        <v>6092</v>
      </c>
      <c r="B3245" s="2">
        <v>45246</v>
      </c>
      <c r="C3245" s="2">
        <v>45246</v>
      </c>
      <c r="D3245" s="2">
        <v>45281</v>
      </c>
      <c r="E3245" t="s">
        <v>940</v>
      </c>
      <c r="F3245" t="s">
        <v>3867</v>
      </c>
      <c r="G3245" t="s">
        <v>942</v>
      </c>
      <c r="H3245" t="s">
        <v>999</v>
      </c>
      <c r="I3245" t="s">
        <v>1665</v>
      </c>
      <c r="J3245" t="s">
        <v>1665</v>
      </c>
      <c r="K3245" t="s">
        <v>877</v>
      </c>
      <c r="L3245">
        <v>1</v>
      </c>
      <c r="M3245" t="s">
        <v>77</v>
      </c>
      <c r="N3245">
        <v>49.01</v>
      </c>
      <c r="O3245">
        <v>33.299999999999997</v>
      </c>
      <c r="P3245" t="s">
        <v>78</v>
      </c>
      <c r="Q3245" s="94">
        <v>45281.638888888891</v>
      </c>
      <c r="R3245">
        <v>49.01</v>
      </c>
      <c r="S3245">
        <v>33.299999999999997</v>
      </c>
      <c r="T3245" t="str">
        <f>VLOOKUP(E3245,zamiana!A:B,2,0)</f>
        <v>ALSTOM KTW</v>
      </c>
    </row>
    <row r="3246" spans="1:20" x14ac:dyDescent="0.3">
      <c r="A3246" t="s">
        <v>6093</v>
      </c>
      <c r="B3246" s="2">
        <v>45246</v>
      </c>
      <c r="C3246" s="2">
        <v>45246</v>
      </c>
      <c r="D3246" s="2">
        <v>45281</v>
      </c>
      <c r="E3246" t="s">
        <v>940</v>
      </c>
      <c r="F3246" t="s">
        <v>3867</v>
      </c>
      <c r="G3246" t="s">
        <v>942</v>
      </c>
      <c r="H3246" t="s">
        <v>999</v>
      </c>
      <c r="I3246" t="s">
        <v>1417</v>
      </c>
      <c r="J3246" t="s">
        <v>1417</v>
      </c>
      <c r="K3246" t="s">
        <v>770</v>
      </c>
      <c r="L3246">
        <v>5</v>
      </c>
      <c r="M3246" t="s">
        <v>77</v>
      </c>
      <c r="N3246">
        <v>28.02</v>
      </c>
      <c r="O3246">
        <v>24.53</v>
      </c>
      <c r="P3246" t="s">
        <v>78</v>
      </c>
      <c r="Q3246" s="94">
        <v>45281.632638888892</v>
      </c>
      <c r="R3246">
        <v>140.1</v>
      </c>
      <c r="S3246">
        <v>122.65</v>
      </c>
      <c r="T3246" t="str">
        <f>VLOOKUP(E3246,zamiana!A:B,2,0)</f>
        <v>ALSTOM KTW</v>
      </c>
    </row>
    <row r="3247" spans="1:20" x14ac:dyDescent="0.3">
      <c r="A3247" t="s">
        <v>6094</v>
      </c>
      <c r="B3247" s="2">
        <v>45246</v>
      </c>
      <c r="C3247" s="2">
        <v>45246</v>
      </c>
      <c r="D3247" s="2">
        <v>45281</v>
      </c>
      <c r="E3247" t="s">
        <v>940</v>
      </c>
      <c r="F3247" t="s">
        <v>3867</v>
      </c>
      <c r="G3247" t="s">
        <v>942</v>
      </c>
      <c r="H3247" t="s">
        <v>999</v>
      </c>
      <c r="I3247" t="s">
        <v>3977</v>
      </c>
      <c r="J3247" t="s">
        <v>3977</v>
      </c>
      <c r="K3247" t="s">
        <v>863</v>
      </c>
      <c r="L3247">
        <v>14</v>
      </c>
      <c r="M3247" t="s">
        <v>77</v>
      </c>
      <c r="N3247">
        <v>21.96</v>
      </c>
      <c r="O3247">
        <v>17.45</v>
      </c>
      <c r="P3247" t="s">
        <v>78</v>
      </c>
      <c r="Q3247" s="94">
        <v>45281.656944444447</v>
      </c>
      <c r="R3247">
        <v>307.44</v>
      </c>
      <c r="S3247">
        <v>244.3</v>
      </c>
      <c r="T3247" t="str">
        <f>VLOOKUP(E3247,zamiana!A:B,2,0)</f>
        <v>ALSTOM KTW</v>
      </c>
    </row>
    <row r="3248" spans="1:20" x14ac:dyDescent="0.3">
      <c r="A3248" t="s">
        <v>6095</v>
      </c>
      <c r="B3248" s="2">
        <v>45246</v>
      </c>
      <c r="C3248" s="2">
        <v>45246</v>
      </c>
      <c r="D3248" s="2">
        <v>45281</v>
      </c>
      <c r="E3248" t="s">
        <v>940</v>
      </c>
      <c r="F3248" t="s">
        <v>3867</v>
      </c>
      <c r="G3248" t="s">
        <v>942</v>
      </c>
      <c r="H3248" t="s">
        <v>999</v>
      </c>
      <c r="I3248" t="s">
        <v>5375</v>
      </c>
      <c r="J3248" t="s">
        <v>6096</v>
      </c>
      <c r="K3248" t="s">
        <v>102</v>
      </c>
      <c r="L3248">
        <v>26</v>
      </c>
      <c r="M3248" t="s">
        <v>77</v>
      </c>
      <c r="N3248">
        <v>57.23</v>
      </c>
      <c r="O3248">
        <v>27.86</v>
      </c>
      <c r="P3248" t="s">
        <v>78</v>
      </c>
      <c r="Q3248" s="94">
        <v>45281.681944444441</v>
      </c>
      <c r="R3248">
        <v>1487.98</v>
      </c>
      <c r="S3248">
        <v>724.36</v>
      </c>
      <c r="T3248" t="str">
        <f>VLOOKUP(E3248,zamiana!A:B,2,0)</f>
        <v>ALSTOM KTW</v>
      </c>
    </row>
    <row r="3249" spans="1:20" x14ac:dyDescent="0.3">
      <c r="A3249" t="s">
        <v>6095</v>
      </c>
      <c r="B3249" s="2">
        <v>45246</v>
      </c>
      <c r="C3249" s="2">
        <v>45246</v>
      </c>
      <c r="D3249" s="2">
        <v>45281</v>
      </c>
      <c r="E3249" t="s">
        <v>940</v>
      </c>
      <c r="F3249" t="s">
        <v>3867</v>
      </c>
      <c r="G3249" t="s">
        <v>942</v>
      </c>
      <c r="H3249" t="s">
        <v>999</v>
      </c>
      <c r="I3249" t="s">
        <v>5383</v>
      </c>
      <c r="J3249" t="s">
        <v>6097</v>
      </c>
      <c r="K3249" t="s">
        <v>102</v>
      </c>
      <c r="L3249">
        <v>4</v>
      </c>
      <c r="M3249" t="s">
        <v>77</v>
      </c>
      <c r="N3249">
        <v>110.6</v>
      </c>
      <c r="O3249">
        <v>53.01</v>
      </c>
      <c r="P3249" t="s">
        <v>78</v>
      </c>
      <c r="Q3249" s="94">
        <v>45281.681944444441</v>
      </c>
      <c r="R3249">
        <v>442.4</v>
      </c>
      <c r="S3249">
        <v>212.04</v>
      </c>
      <c r="T3249" t="str">
        <f>VLOOKUP(E3249,zamiana!A:B,2,0)</f>
        <v>ALSTOM KTW</v>
      </c>
    </row>
    <row r="3250" spans="1:20" x14ac:dyDescent="0.3">
      <c r="A3250" t="s">
        <v>6098</v>
      </c>
      <c r="B3250" s="2">
        <v>45246</v>
      </c>
      <c r="C3250" s="2">
        <v>45246</v>
      </c>
      <c r="D3250" s="2">
        <v>45281</v>
      </c>
      <c r="E3250" t="s">
        <v>940</v>
      </c>
      <c r="F3250" t="s">
        <v>3867</v>
      </c>
      <c r="G3250" t="s">
        <v>942</v>
      </c>
      <c r="H3250" t="s">
        <v>999</v>
      </c>
      <c r="I3250" t="s">
        <v>2539</v>
      </c>
      <c r="J3250" t="s">
        <v>2539</v>
      </c>
      <c r="K3250" t="s">
        <v>821</v>
      </c>
      <c r="L3250">
        <v>2</v>
      </c>
      <c r="M3250" t="s">
        <v>77</v>
      </c>
      <c r="N3250">
        <v>43.41</v>
      </c>
      <c r="O3250">
        <v>49.98</v>
      </c>
      <c r="P3250" t="s">
        <v>78</v>
      </c>
      <c r="Q3250" s="94">
        <v>45281.62777777778</v>
      </c>
      <c r="R3250">
        <v>86.82</v>
      </c>
      <c r="S3250">
        <v>99.96</v>
      </c>
      <c r="T3250" t="str">
        <f>VLOOKUP(E3250,zamiana!A:B,2,0)</f>
        <v>ALSTOM KTW</v>
      </c>
    </row>
    <row r="3251" spans="1:20" x14ac:dyDescent="0.3">
      <c r="A3251" t="s">
        <v>6098</v>
      </c>
      <c r="B3251" s="2">
        <v>45246</v>
      </c>
      <c r="C3251" s="2">
        <v>45246</v>
      </c>
      <c r="D3251" s="2">
        <v>45281</v>
      </c>
      <c r="E3251" t="s">
        <v>940</v>
      </c>
      <c r="F3251" t="s">
        <v>3867</v>
      </c>
      <c r="G3251" t="s">
        <v>942</v>
      </c>
      <c r="H3251" t="s">
        <v>999</v>
      </c>
      <c r="I3251" t="s">
        <v>2539</v>
      </c>
      <c r="J3251" t="s">
        <v>2539</v>
      </c>
      <c r="K3251" t="s">
        <v>821</v>
      </c>
      <c r="L3251">
        <v>21</v>
      </c>
      <c r="M3251" t="s">
        <v>77</v>
      </c>
      <c r="N3251">
        <v>43.41</v>
      </c>
      <c r="O3251">
        <v>49.98</v>
      </c>
      <c r="P3251" t="s">
        <v>78</v>
      </c>
      <c r="Q3251" s="94">
        <v>45281.62777777778</v>
      </c>
      <c r="R3251">
        <v>911.61</v>
      </c>
      <c r="S3251">
        <v>1049.58</v>
      </c>
      <c r="T3251" t="str">
        <f>VLOOKUP(E3251,zamiana!A:B,2,0)</f>
        <v>ALSTOM KTW</v>
      </c>
    </row>
    <row r="3252" spans="1:20" x14ac:dyDescent="0.3">
      <c r="A3252" t="s">
        <v>6098</v>
      </c>
      <c r="B3252" s="2">
        <v>45246</v>
      </c>
      <c r="C3252" s="2">
        <v>45246</v>
      </c>
      <c r="D3252" s="2">
        <v>45281</v>
      </c>
      <c r="E3252" t="s">
        <v>940</v>
      </c>
      <c r="F3252" t="s">
        <v>3867</v>
      </c>
      <c r="G3252" t="s">
        <v>942</v>
      </c>
      <c r="H3252" t="s">
        <v>999</v>
      </c>
      <c r="I3252" t="s">
        <v>2539</v>
      </c>
      <c r="J3252" t="s">
        <v>2539</v>
      </c>
      <c r="K3252" t="s">
        <v>821</v>
      </c>
      <c r="L3252">
        <v>2</v>
      </c>
      <c r="M3252" t="s">
        <v>77</v>
      </c>
      <c r="N3252">
        <v>43.41</v>
      </c>
      <c r="O3252">
        <v>49.98</v>
      </c>
      <c r="P3252" t="s">
        <v>78</v>
      </c>
      <c r="Q3252" s="94">
        <v>45281.62777777778</v>
      </c>
      <c r="R3252">
        <v>86.82</v>
      </c>
      <c r="S3252">
        <v>99.96</v>
      </c>
      <c r="T3252" t="str">
        <f>VLOOKUP(E3252,zamiana!A:B,2,0)</f>
        <v>ALSTOM KTW</v>
      </c>
    </row>
    <row r="3253" spans="1:20" x14ac:dyDescent="0.3">
      <c r="A3253" t="s">
        <v>6098</v>
      </c>
      <c r="B3253" s="2">
        <v>45246</v>
      </c>
      <c r="C3253" s="2">
        <v>45246</v>
      </c>
      <c r="D3253" s="2">
        <v>45281</v>
      </c>
      <c r="E3253" t="s">
        <v>940</v>
      </c>
      <c r="F3253" t="s">
        <v>3867</v>
      </c>
      <c r="G3253" t="s">
        <v>942</v>
      </c>
      <c r="H3253" t="s">
        <v>999</v>
      </c>
      <c r="I3253" t="s">
        <v>4113</v>
      </c>
      <c r="J3253" t="s">
        <v>4113</v>
      </c>
      <c r="K3253" t="s">
        <v>863</v>
      </c>
      <c r="L3253">
        <v>2</v>
      </c>
      <c r="M3253" t="s">
        <v>77</v>
      </c>
      <c r="N3253">
        <v>242</v>
      </c>
      <c r="O3253">
        <v>206.5</v>
      </c>
      <c r="P3253" t="s">
        <v>78</v>
      </c>
      <c r="Q3253" s="94">
        <v>45173.65902777778</v>
      </c>
      <c r="R3253">
        <v>484</v>
      </c>
      <c r="S3253">
        <v>413</v>
      </c>
      <c r="T3253" t="str">
        <f>VLOOKUP(E3253,zamiana!A:B,2,0)</f>
        <v>ALSTOM KTW</v>
      </c>
    </row>
    <row r="3254" spans="1:20" x14ac:dyDescent="0.3">
      <c r="A3254" t="s">
        <v>6099</v>
      </c>
      <c r="B3254" s="2">
        <v>45246</v>
      </c>
      <c r="C3254" s="2">
        <v>45246</v>
      </c>
      <c r="D3254" s="2">
        <v>45281</v>
      </c>
      <c r="E3254" t="s">
        <v>940</v>
      </c>
      <c r="F3254" t="s">
        <v>3867</v>
      </c>
      <c r="G3254" t="s">
        <v>942</v>
      </c>
      <c r="H3254" t="s">
        <v>999</v>
      </c>
      <c r="I3254" t="s">
        <v>3972</v>
      </c>
      <c r="J3254" t="s">
        <v>3972</v>
      </c>
      <c r="K3254" t="s">
        <v>863</v>
      </c>
      <c r="L3254">
        <v>7</v>
      </c>
      <c r="M3254" t="s">
        <v>77</v>
      </c>
      <c r="N3254">
        <v>256.94</v>
      </c>
      <c r="O3254">
        <v>212.9</v>
      </c>
      <c r="P3254" t="s">
        <v>78</v>
      </c>
      <c r="Q3254" s="94">
        <v>45281.638888888891</v>
      </c>
      <c r="R3254">
        <v>1798.58</v>
      </c>
      <c r="S3254">
        <v>1490.3</v>
      </c>
      <c r="T3254" t="str">
        <f>VLOOKUP(E3254,zamiana!A:B,2,0)</f>
        <v>ALSTOM KTW</v>
      </c>
    </row>
    <row r="3255" spans="1:20" x14ac:dyDescent="0.3">
      <c r="A3255" t="s">
        <v>6099</v>
      </c>
      <c r="B3255" s="2">
        <v>45246</v>
      </c>
      <c r="C3255" s="2">
        <v>45246</v>
      </c>
      <c r="D3255" s="2">
        <v>45281</v>
      </c>
      <c r="E3255" t="s">
        <v>940</v>
      </c>
      <c r="F3255" t="s">
        <v>3867</v>
      </c>
      <c r="G3255" t="s">
        <v>942</v>
      </c>
      <c r="H3255" t="s">
        <v>999</v>
      </c>
      <c r="I3255" t="s">
        <v>1712</v>
      </c>
      <c r="J3255" t="s">
        <v>1712</v>
      </c>
      <c r="K3255" t="s">
        <v>821</v>
      </c>
      <c r="L3255">
        <v>2</v>
      </c>
      <c r="M3255" t="s">
        <v>77</v>
      </c>
      <c r="N3255">
        <v>82.4</v>
      </c>
      <c r="O3255">
        <v>58.73</v>
      </c>
      <c r="P3255" t="s">
        <v>78</v>
      </c>
      <c r="Q3255" s="94">
        <v>45281.652083333334</v>
      </c>
      <c r="R3255">
        <v>164.8</v>
      </c>
      <c r="S3255">
        <v>117.46</v>
      </c>
      <c r="T3255" t="str">
        <f>VLOOKUP(E3255,zamiana!A:B,2,0)</f>
        <v>ALSTOM KTW</v>
      </c>
    </row>
    <row r="3256" spans="1:20" x14ac:dyDescent="0.3">
      <c r="A3256" t="s">
        <v>6099</v>
      </c>
      <c r="B3256" s="2">
        <v>45246</v>
      </c>
      <c r="C3256" s="2">
        <v>45246</v>
      </c>
      <c r="D3256" s="2">
        <v>45281</v>
      </c>
      <c r="E3256" t="s">
        <v>940</v>
      </c>
      <c r="F3256" t="s">
        <v>3867</v>
      </c>
      <c r="G3256" t="s">
        <v>942</v>
      </c>
      <c r="H3256" t="s">
        <v>999</v>
      </c>
      <c r="I3256" t="s">
        <v>1082</v>
      </c>
      <c r="J3256" t="s">
        <v>1082</v>
      </c>
      <c r="K3256" t="s">
        <v>821</v>
      </c>
      <c r="L3256">
        <v>24</v>
      </c>
      <c r="M3256" t="s">
        <v>77</v>
      </c>
      <c r="N3256">
        <v>11.58</v>
      </c>
      <c r="O3256">
        <v>6.25</v>
      </c>
      <c r="P3256" t="s">
        <v>78</v>
      </c>
      <c r="Q3256" s="94">
        <v>45281.651388888888</v>
      </c>
      <c r="R3256">
        <v>277.92</v>
      </c>
      <c r="S3256">
        <v>150</v>
      </c>
      <c r="T3256" t="str">
        <f>VLOOKUP(E3256,zamiana!A:B,2,0)</f>
        <v>ALSTOM KTW</v>
      </c>
    </row>
    <row r="3257" spans="1:20" x14ac:dyDescent="0.3">
      <c r="A3257" t="s">
        <v>6100</v>
      </c>
      <c r="B3257" s="2">
        <v>45246</v>
      </c>
      <c r="C3257" s="2">
        <v>45246</v>
      </c>
      <c r="D3257" s="2">
        <v>45281</v>
      </c>
      <c r="E3257" t="s">
        <v>940</v>
      </c>
      <c r="F3257" t="s">
        <v>3867</v>
      </c>
      <c r="G3257" t="s">
        <v>942</v>
      </c>
      <c r="H3257" t="s">
        <v>999</v>
      </c>
      <c r="I3257" t="s">
        <v>1609</v>
      </c>
      <c r="J3257" t="s">
        <v>1609</v>
      </c>
      <c r="K3257" t="s">
        <v>821</v>
      </c>
      <c r="L3257">
        <v>6</v>
      </c>
      <c r="M3257" t="s">
        <v>77</v>
      </c>
      <c r="N3257">
        <v>41.19</v>
      </c>
      <c r="O3257">
        <v>29.22</v>
      </c>
      <c r="P3257" t="s">
        <v>78</v>
      </c>
      <c r="Q3257" s="94">
        <v>45281.638888888891</v>
      </c>
      <c r="R3257">
        <v>247.14</v>
      </c>
      <c r="S3257">
        <v>175.32</v>
      </c>
      <c r="T3257" t="str">
        <f>VLOOKUP(E3257,zamiana!A:B,2,0)</f>
        <v>ALSTOM KTW</v>
      </c>
    </row>
    <row r="3258" spans="1:20" x14ac:dyDescent="0.3">
      <c r="A3258" t="s">
        <v>6100</v>
      </c>
      <c r="B3258" s="2">
        <v>45246</v>
      </c>
      <c r="C3258" s="2">
        <v>45246</v>
      </c>
      <c r="D3258" s="2">
        <v>45281</v>
      </c>
      <c r="E3258" t="s">
        <v>940</v>
      </c>
      <c r="F3258" t="s">
        <v>3867</v>
      </c>
      <c r="G3258" t="s">
        <v>942</v>
      </c>
      <c r="H3258" t="s">
        <v>999</v>
      </c>
      <c r="I3258" t="s">
        <v>1859</v>
      </c>
      <c r="J3258" t="s">
        <v>1859</v>
      </c>
      <c r="K3258" t="s">
        <v>770</v>
      </c>
      <c r="L3258">
        <v>6</v>
      </c>
      <c r="M3258" t="s">
        <v>77</v>
      </c>
      <c r="N3258">
        <v>253.78</v>
      </c>
      <c r="O3258">
        <v>81.94</v>
      </c>
      <c r="P3258" t="s">
        <v>78</v>
      </c>
      <c r="Q3258" s="94">
        <v>45281.640277777777</v>
      </c>
      <c r="R3258">
        <v>1522.68</v>
      </c>
      <c r="S3258">
        <v>491.64</v>
      </c>
      <c r="T3258" t="str">
        <f>VLOOKUP(E3258,zamiana!A:B,2,0)</f>
        <v>ALSTOM KTW</v>
      </c>
    </row>
    <row r="3259" spans="1:20" x14ac:dyDescent="0.3">
      <c r="A3259" t="s">
        <v>6101</v>
      </c>
      <c r="B3259" s="2">
        <v>45246</v>
      </c>
      <c r="C3259" s="2">
        <v>45246</v>
      </c>
      <c r="D3259" s="2">
        <v>45281</v>
      </c>
      <c r="E3259" t="s">
        <v>940</v>
      </c>
      <c r="F3259" t="s">
        <v>3867</v>
      </c>
      <c r="G3259" t="s">
        <v>942</v>
      </c>
      <c r="H3259" t="s">
        <v>999</v>
      </c>
      <c r="I3259" t="s">
        <v>2222</v>
      </c>
      <c r="J3259" t="s">
        <v>2222</v>
      </c>
      <c r="K3259" t="s">
        <v>821</v>
      </c>
      <c r="L3259">
        <v>3</v>
      </c>
      <c r="M3259" t="s">
        <v>77</v>
      </c>
      <c r="N3259">
        <v>43.81</v>
      </c>
      <c r="O3259">
        <v>27.42</v>
      </c>
      <c r="P3259" t="s">
        <v>78</v>
      </c>
      <c r="Q3259" s="94">
        <v>45281.624305555553</v>
      </c>
      <c r="R3259">
        <v>131.43</v>
      </c>
      <c r="S3259">
        <v>82.26</v>
      </c>
      <c r="T3259" t="str">
        <f>VLOOKUP(E3259,zamiana!A:B,2,0)</f>
        <v>ALSTOM KTW</v>
      </c>
    </row>
    <row r="3260" spans="1:20" x14ac:dyDescent="0.3">
      <c r="A3260" t="s">
        <v>6101</v>
      </c>
      <c r="B3260" s="2">
        <v>45246</v>
      </c>
      <c r="C3260" s="2">
        <v>45246</v>
      </c>
      <c r="D3260" s="2">
        <v>45281</v>
      </c>
      <c r="E3260" t="s">
        <v>940</v>
      </c>
      <c r="F3260" t="s">
        <v>3867</v>
      </c>
      <c r="G3260" t="s">
        <v>942</v>
      </c>
      <c r="H3260" t="s">
        <v>999</v>
      </c>
      <c r="I3260" t="s">
        <v>3644</v>
      </c>
      <c r="J3260" t="s">
        <v>3644</v>
      </c>
      <c r="K3260" t="s">
        <v>863</v>
      </c>
      <c r="L3260">
        <v>2</v>
      </c>
      <c r="M3260" t="s">
        <v>77</v>
      </c>
      <c r="N3260">
        <v>118.9</v>
      </c>
      <c r="O3260">
        <v>88.07</v>
      </c>
      <c r="P3260" t="s">
        <v>78</v>
      </c>
      <c r="Q3260" s="94">
        <v>45281.615972222222</v>
      </c>
      <c r="R3260">
        <v>237.8</v>
      </c>
      <c r="S3260">
        <v>176.14</v>
      </c>
      <c r="T3260" t="str">
        <f>VLOOKUP(E3260,zamiana!A:B,2,0)</f>
        <v>ALSTOM KTW</v>
      </c>
    </row>
    <row r="3261" spans="1:20" x14ac:dyDescent="0.3">
      <c r="A3261" t="s">
        <v>6102</v>
      </c>
      <c r="B3261" s="2">
        <v>45246</v>
      </c>
      <c r="C3261" s="2">
        <v>45246</v>
      </c>
      <c r="D3261" s="2">
        <v>45281</v>
      </c>
      <c r="E3261" t="s">
        <v>940</v>
      </c>
      <c r="F3261" t="s">
        <v>3867</v>
      </c>
      <c r="G3261" t="s">
        <v>942</v>
      </c>
      <c r="H3261" t="s">
        <v>999</v>
      </c>
      <c r="I3261" t="s">
        <v>2328</v>
      </c>
      <c r="J3261" t="s">
        <v>2328</v>
      </c>
      <c r="K3261" t="s">
        <v>863</v>
      </c>
      <c r="L3261">
        <v>2</v>
      </c>
      <c r="M3261" t="s">
        <v>77</v>
      </c>
      <c r="N3261">
        <v>312</v>
      </c>
      <c r="O3261">
        <v>206.5</v>
      </c>
      <c r="P3261" t="s">
        <v>78</v>
      </c>
      <c r="Q3261" s="94">
        <v>45173.65902777778</v>
      </c>
      <c r="R3261">
        <v>624</v>
      </c>
      <c r="S3261">
        <v>413</v>
      </c>
      <c r="T3261" t="str">
        <f>VLOOKUP(E3261,zamiana!A:B,2,0)</f>
        <v>ALSTOM KTW</v>
      </c>
    </row>
    <row r="3262" spans="1:20" x14ac:dyDescent="0.3">
      <c r="A3262" t="s">
        <v>6102</v>
      </c>
      <c r="B3262" s="2">
        <v>45246</v>
      </c>
      <c r="C3262" s="2">
        <v>45246</v>
      </c>
      <c r="D3262" s="2">
        <v>45281</v>
      </c>
      <c r="E3262" t="s">
        <v>940</v>
      </c>
      <c r="F3262" t="s">
        <v>3867</v>
      </c>
      <c r="G3262" t="s">
        <v>942</v>
      </c>
      <c r="H3262" t="s">
        <v>999</v>
      </c>
      <c r="I3262" t="s">
        <v>3581</v>
      </c>
      <c r="J3262" t="s">
        <v>3581</v>
      </c>
      <c r="K3262" t="s">
        <v>863</v>
      </c>
      <c r="L3262">
        <v>4</v>
      </c>
      <c r="M3262" t="s">
        <v>77</v>
      </c>
      <c r="N3262">
        <v>312</v>
      </c>
      <c r="O3262">
        <v>206.5</v>
      </c>
      <c r="P3262" t="s">
        <v>78</v>
      </c>
      <c r="Q3262" s="94">
        <v>45173.65902777778</v>
      </c>
      <c r="R3262">
        <v>1248</v>
      </c>
      <c r="S3262">
        <v>826</v>
      </c>
      <c r="T3262" t="str">
        <f>VLOOKUP(E3262,zamiana!A:B,2,0)</f>
        <v>ALSTOM KTW</v>
      </c>
    </row>
    <row r="3263" spans="1:20" x14ac:dyDescent="0.3">
      <c r="A3263" t="s">
        <v>6103</v>
      </c>
      <c r="B3263" s="2">
        <v>45246</v>
      </c>
      <c r="C3263" s="2">
        <v>45246</v>
      </c>
      <c r="D3263" s="2">
        <v>45281</v>
      </c>
      <c r="E3263" t="s">
        <v>940</v>
      </c>
      <c r="F3263" t="s">
        <v>3867</v>
      </c>
      <c r="G3263" t="s">
        <v>942</v>
      </c>
      <c r="H3263" t="s">
        <v>999</v>
      </c>
      <c r="I3263" t="s">
        <v>1609</v>
      </c>
      <c r="J3263" t="s">
        <v>1609</v>
      </c>
      <c r="K3263" t="s">
        <v>821</v>
      </c>
      <c r="L3263">
        <v>2</v>
      </c>
      <c r="M3263" t="s">
        <v>77</v>
      </c>
      <c r="N3263">
        <v>41.19</v>
      </c>
      <c r="O3263">
        <v>29.22</v>
      </c>
      <c r="P3263" t="s">
        <v>78</v>
      </c>
      <c r="Q3263" s="94">
        <v>45281.638888888891</v>
      </c>
      <c r="R3263">
        <v>82.38</v>
      </c>
      <c r="S3263">
        <v>58.44</v>
      </c>
      <c r="T3263" t="str">
        <f>VLOOKUP(E3263,zamiana!A:B,2,0)</f>
        <v>ALSTOM KTW</v>
      </c>
    </row>
    <row r="3264" spans="1:20" x14ac:dyDescent="0.3">
      <c r="A3264" t="s">
        <v>6103</v>
      </c>
      <c r="B3264" s="2">
        <v>45246</v>
      </c>
      <c r="C3264" s="2">
        <v>45246</v>
      </c>
      <c r="D3264" s="2">
        <v>45281</v>
      </c>
      <c r="E3264" t="s">
        <v>940</v>
      </c>
      <c r="F3264" t="s">
        <v>3867</v>
      </c>
      <c r="G3264" t="s">
        <v>942</v>
      </c>
      <c r="H3264" t="s">
        <v>999</v>
      </c>
      <c r="I3264" t="s">
        <v>3680</v>
      </c>
      <c r="J3264" t="s">
        <v>3680</v>
      </c>
      <c r="K3264" t="s">
        <v>821</v>
      </c>
      <c r="L3264">
        <v>2</v>
      </c>
      <c r="M3264" t="s">
        <v>77</v>
      </c>
      <c r="N3264">
        <v>318.52</v>
      </c>
      <c r="O3264">
        <v>99.67</v>
      </c>
      <c r="P3264" t="s">
        <v>78</v>
      </c>
      <c r="Q3264" s="94">
        <v>45281.632638888892</v>
      </c>
      <c r="R3264">
        <v>637.04</v>
      </c>
      <c r="S3264">
        <v>199.34</v>
      </c>
      <c r="T3264" t="str">
        <f>VLOOKUP(E3264,zamiana!A:B,2,0)</f>
        <v>ALSTOM KTW</v>
      </c>
    </row>
    <row r="3265" spans="1:20" x14ac:dyDescent="0.3">
      <c r="A3265" t="s">
        <v>6103</v>
      </c>
      <c r="B3265" s="2">
        <v>45246</v>
      </c>
      <c r="C3265" s="2">
        <v>45246</v>
      </c>
      <c r="D3265" s="2">
        <v>45281</v>
      </c>
      <c r="E3265" t="s">
        <v>940</v>
      </c>
      <c r="F3265" t="s">
        <v>3867</v>
      </c>
      <c r="G3265" t="s">
        <v>942</v>
      </c>
      <c r="H3265" t="s">
        <v>999</v>
      </c>
      <c r="I3265" t="s">
        <v>5374</v>
      </c>
      <c r="J3265" t="s">
        <v>5374</v>
      </c>
      <c r="K3265" t="s">
        <v>821</v>
      </c>
      <c r="L3265">
        <v>7</v>
      </c>
      <c r="M3265" t="s">
        <v>77</v>
      </c>
      <c r="N3265">
        <v>21.42</v>
      </c>
      <c r="O3265">
        <v>10.36</v>
      </c>
      <c r="P3265" t="s">
        <v>78</v>
      </c>
      <c r="Q3265" s="94">
        <v>45281.612500000003</v>
      </c>
      <c r="R3265">
        <v>149.94</v>
      </c>
      <c r="S3265">
        <v>72.52</v>
      </c>
      <c r="T3265" t="str">
        <f>VLOOKUP(E3265,zamiana!A:B,2,0)</f>
        <v>ALSTOM KTW</v>
      </c>
    </row>
    <row r="3266" spans="1:20" x14ac:dyDescent="0.3">
      <c r="A3266" t="s">
        <v>6104</v>
      </c>
      <c r="B3266" s="2">
        <v>45246</v>
      </c>
      <c r="C3266" s="2">
        <v>45246</v>
      </c>
      <c r="D3266" s="2">
        <v>45281</v>
      </c>
      <c r="E3266" t="s">
        <v>940</v>
      </c>
      <c r="F3266" t="s">
        <v>3867</v>
      </c>
      <c r="G3266" t="s">
        <v>942</v>
      </c>
      <c r="H3266" t="s">
        <v>999</v>
      </c>
      <c r="I3266" t="s">
        <v>5385</v>
      </c>
      <c r="J3266" t="s">
        <v>6105</v>
      </c>
      <c r="K3266" t="s">
        <v>102</v>
      </c>
      <c r="L3266">
        <v>10</v>
      </c>
      <c r="M3266" t="s">
        <v>77</v>
      </c>
      <c r="N3266">
        <v>12.27</v>
      </c>
      <c r="O3266">
        <v>4.25</v>
      </c>
      <c r="P3266" t="s">
        <v>78</v>
      </c>
      <c r="Q3266" s="94">
        <v>45281.681944444441</v>
      </c>
      <c r="R3266">
        <v>122.7</v>
      </c>
      <c r="S3266">
        <v>42.5</v>
      </c>
      <c r="T3266" t="str">
        <f>VLOOKUP(E3266,zamiana!A:B,2,0)</f>
        <v>ALSTOM KTW</v>
      </c>
    </row>
    <row r="3267" spans="1:20" x14ac:dyDescent="0.3">
      <c r="A3267" t="s">
        <v>6104</v>
      </c>
      <c r="B3267" s="2">
        <v>45246</v>
      </c>
      <c r="C3267" s="2">
        <v>45246</v>
      </c>
      <c r="D3267" s="2">
        <v>45281</v>
      </c>
      <c r="E3267" t="s">
        <v>940</v>
      </c>
      <c r="F3267" t="s">
        <v>3867</v>
      </c>
      <c r="G3267" t="s">
        <v>942</v>
      </c>
      <c r="H3267" t="s">
        <v>999</v>
      </c>
      <c r="I3267" t="s">
        <v>5390</v>
      </c>
      <c r="J3267" t="s">
        <v>5916</v>
      </c>
      <c r="K3267" t="s">
        <v>102</v>
      </c>
      <c r="L3267">
        <v>1</v>
      </c>
      <c r="M3267" t="s">
        <v>77</v>
      </c>
      <c r="N3267">
        <v>35.380000000000003</v>
      </c>
      <c r="O3267">
        <v>15.49</v>
      </c>
      <c r="P3267" t="s">
        <v>78</v>
      </c>
      <c r="Q3267" s="94">
        <v>45281.681944444441</v>
      </c>
      <c r="R3267">
        <v>35.380000000000003</v>
      </c>
      <c r="S3267">
        <v>15.49</v>
      </c>
      <c r="T3267" t="str">
        <f>VLOOKUP(E3267,zamiana!A:B,2,0)</f>
        <v>ALSTOM KTW</v>
      </c>
    </row>
    <row r="3268" spans="1:20" x14ac:dyDescent="0.3">
      <c r="A3268" t="s">
        <v>6104</v>
      </c>
      <c r="B3268" s="2">
        <v>45246</v>
      </c>
      <c r="C3268" s="2">
        <v>45246</v>
      </c>
      <c r="D3268" s="2">
        <v>45281</v>
      </c>
      <c r="E3268" t="s">
        <v>940</v>
      </c>
      <c r="F3268" t="s">
        <v>3867</v>
      </c>
      <c r="G3268" t="s">
        <v>942</v>
      </c>
      <c r="H3268" t="s">
        <v>999</v>
      </c>
      <c r="I3268" t="s">
        <v>5390</v>
      </c>
      <c r="J3268" t="s">
        <v>5916</v>
      </c>
      <c r="K3268" t="s">
        <v>102</v>
      </c>
      <c r="L3268">
        <v>1</v>
      </c>
      <c r="M3268" t="s">
        <v>77</v>
      </c>
      <c r="N3268">
        <v>35.380000000000003</v>
      </c>
      <c r="O3268">
        <v>15.49</v>
      </c>
      <c r="P3268" t="s">
        <v>78</v>
      </c>
      <c r="Q3268" s="94">
        <v>45281.681944444441</v>
      </c>
      <c r="R3268">
        <v>35.380000000000003</v>
      </c>
      <c r="S3268">
        <v>15.49</v>
      </c>
      <c r="T3268" t="str">
        <f>VLOOKUP(E3268,zamiana!A:B,2,0)</f>
        <v>ALSTOM KTW</v>
      </c>
    </row>
    <row r="3269" spans="1:20" x14ac:dyDescent="0.3">
      <c r="A3269" t="s">
        <v>6104</v>
      </c>
      <c r="B3269" s="2">
        <v>45246</v>
      </c>
      <c r="C3269" s="2">
        <v>45246</v>
      </c>
      <c r="D3269" s="2">
        <v>45281</v>
      </c>
      <c r="E3269" t="s">
        <v>940</v>
      </c>
      <c r="F3269" t="s">
        <v>3867</v>
      </c>
      <c r="G3269" t="s">
        <v>942</v>
      </c>
      <c r="H3269" t="s">
        <v>999</v>
      </c>
      <c r="I3269" t="s">
        <v>5389</v>
      </c>
      <c r="J3269" t="s">
        <v>5916</v>
      </c>
      <c r="K3269" t="s">
        <v>102</v>
      </c>
      <c r="L3269">
        <v>1</v>
      </c>
      <c r="M3269" t="s">
        <v>77</v>
      </c>
      <c r="N3269">
        <v>63.3</v>
      </c>
      <c r="O3269">
        <v>30.23</v>
      </c>
      <c r="P3269" t="s">
        <v>78</v>
      </c>
      <c r="Q3269" s="94">
        <v>45281.681944444441</v>
      </c>
      <c r="R3269">
        <v>63.3</v>
      </c>
      <c r="S3269">
        <v>30.23</v>
      </c>
      <c r="T3269" t="str">
        <f>VLOOKUP(E3269,zamiana!A:B,2,0)</f>
        <v>ALSTOM KTW</v>
      </c>
    </row>
    <row r="3270" spans="1:20" x14ac:dyDescent="0.3">
      <c r="A3270" t="s">
        <v>6104</v>
      </c>
      <c r="B3270" s="2">
        <v>45246</v>
      </c>
      <c r="C3270" s="2">
        <v>45246</v>
      </c>
      <c r="D3270" s="2">
        <v>45281</v>
      </c>
      <c r="E3270" t="s">
        <v>940</v>
      </c>
      <c r="F3270" t="s">
        <v>3867</v>
      </c>
      <c r="G3270" t="s">
        <v>942</v>
      </c>
      <c r="H3270" t="s">
        <v>999</v>
      </c>
      <c r="I3270" t="s">
        <v>5389</v>
      </c>
      <c r="J3270" t="s">
        <v>5916</v>
      </c>
      <c r="K3270" t="s">
        <v>102</v>
      </c>
      <c r="L3270">
        <v>1</v>
      </c>
      <c r="M3270" t="s">
        <v>77</v>
      </c>
      <c r="N3270">
        <v>63.3</v>
      </c>
      <c r="O3270">
        <v>30.23</v>
      </c>
      <c r="P3270" t="s">
        <v>78</v>
      </c>
      <c r="Q3270" s="94">
        <v>45281.681944444441</v>
      </c>
      <c r="R3270">
        <v>63.3</v>
      </c>
      <c r="S3270">
        <v>30.23</v>
      </c>
      <c r="T3270" t="str">
        <f>VLOOKUP(E3270,zamiana!A:B,2,0)</f>
        <v>ALSTOM KTW</v>
      </c>
    </row>
    <row r="3271" spans="1:20" x14ac:dyDescent="0.3">
      <c r="A3271" t="s">
        <v>6106</v>
      </c>
      <c r="B3271" s="2">
        <v>45259</v>
      </c>
      <c r="C3271" s="2">
        <v>45246</v>
      </c>
      <c r="D3271" s="2"/>
      <c r="E3271" t="s">
        <v>529</v>
      </c>
      <c r="F3271" t="s">
        <v>2261</v>
      </c>
      <c r="G3271" t="s">
        <v>942</v>
      </c>
      <c r="H3271" t="s">
        <v>529</v>
      </c>
      <c r="I3271" t="s">
        <v>2219</v>
      </c>
      <c r="J3271" t="s">
        <v>2219</v>
      </c>
      <c r="K3271" t="s">
        <v>2220</v>
      </c>
      <c r="L3271">
        <v>3</v>
      </c>
      <c r="M3271" t="s">
        <v>77</v>
      </c>
      <c r="N3271">
        <v>1444.44</v>
      </c>
      <c r="O3271">
        <v>1330.2</v>
      </c>
      <c r="P3271" t="s">
        <v>78</v>
      </c>
      <c r="Q3271" s="94">
        <v>45281.611805555556</v>
      </c>
      <c r="R3271">
        <v>4333.32</v>
      </c>
      <c r="S3271">
        <v>3990.6</v>
      </c>
      <c r="T3271" t="str">
        <f>VLOOKUP(E3271,zamiana!A:B,2,0)</f>
        <v>ALSTOM (ex. BT) GOE</v>
      </c>
    </row>
    <row r="3272" spans="1:20" x14ac:dyDescent="0.3">
      <c r="A3272" t="s">
        <v>6106</v>
      </c>
      <c r="B3272" s="2">
        <v>45259</v>
      </c>
      <c r="C3272" s="2">
        <v>45246</v>
      </c>
      <c r="D3272" s="2"/>
      <c r="E3272" t="s">
        <v>529</v>
      </c>
      <c r="F3272" t="s">
        <v>2261</v>
      </c>
      <c r="G3272" t="s">
        <v>942</v>
      </c>
      <c r="H3272" t="s">
        <v>529</v>
      </c>
      <c r="I3272" t="s">
        <v>2219</v>
      </c>
      <c r="J3272" t="s">
        <v>2219</v>
      </c>
      <c r="K3272" t="s">
        <v>2220</v>
      </c>
      <c r="L3272">
        <v>-3</v>
      </c>
      <c r="M3272" t="s">
        <v>77</v>
      </c>
      <c r="N3272">
        <v>1971.24</v>
      </c>
      <c r="O3272">
        <v>1330.2</v>
      </c>
      <c r="P3272" t="s">
        <v>78</v>
      </c>
      <c r="Q3272" s="94">
        <v>45281.611805555556</v>
      </c>
      <c r="R3272">
        <v>-5913.72</v>
      </c>
      <c r="S3272">
        <v>-3990.6</v>
      </c>
      <c r="T3272" t="str">
        <f>VLOOKUP(E3272,zamiana!A:B,2,0)</f>
        <v>ALSTOM (ex. BT) GOE</v>
      </c>
    </row>
    <row r="3273" spans="1:20" x14ac:dyDescent="0.3">
      <c r="A3273" t="s">
        <v>6106</v>
      </c>
      <c r="B3273" s="2">
        <v>45259</v>
      </c>
      <c r="C3273" s="2">
        <v>45246</v>
      </c>
      <c r="D3273" s="2"/>
      <c r="E3273" t="s">
        <v>529</v>
      </c>
      <c r="F3273" t="s">
        <v>2261</v>
      </c>
      <c r="G3273" t="s">
        <v>942</v>
      </c>
      <c r="H3273" t="s">
        <v>529</v>
      </c>
      <c r="I3273" t="s">
        <v>1948</v>
      </c>
      <c r="J3273" t="s">
        <v>1949</v>
      </c>
      <c r="K3273" t="s">
        <v>102</v>
      </c>
      <c r="L3273">
        <v>3</v>
      </c>
      <c r="M3273" t="s">
        <v>77</v>
      </c>
      <c r="N3273">
        <v>1627.37</v>
      </c>
      <c r="O3273">
        <v>1101.3499999999999</v>
      </c>
      <c r="P3273" t="s">
        <v>78</v>
      </c>
      <c r="Q3273" s="94">
        <v>45281.655555555553</v>
      </c>
      <c r="R3273">
        <v>4882.1099999999997</v>
      </c>
      <c r="S3273">
        <v>3304.05</v>
      </c>
      <c r="T3273" t="str">
        <f>VLOOKUP(E3273,zamiana!A:B,2,0)</f>
        <v>ALSTOM (ex. BT) GOE</v>
      </c>
    </row>
    <row r="3274" spans="1:20" x14ac:dyDescent="0.3">
      <c r="A3274" t="s">
        <v>6106</v>
      </c>
      <c r="B3274" s="2">
        <v>45259</v>
      </c>
      <c r="C3274" s="2">
        <v>45246</v>
      </c>
      <c r="D3274" s="2"/>
      <c r="E3274" t="s">
        <v>529</v>
      </c>
      <c r="F3274" t="s">
        <v>2261</v>
      </c>
      <c r="G3274" t="s">
        <v>942</v>
      </c>
      <c r="H3274" t="s">
        <v>529</v>
      </c>
      <c r="I3274" t="s">
        <v>1948</v>
      </c>
      <c r="J3274" t="s">
        <v>1949</v>
      </c>
      <c r="K3274" t="s">
        <v>102</v>
      </c>
      <c r="L3274">
        <v>-3</v>
      </c>
      <c r="M3274" t="s">
        <v>77</v>
      </c>
      <c r="N3274">
        <v>2154.17</v>
      </c>
      <c r="O3274">
        <v>1101.3499999999999</v>
      </c>
      <c r="P3274" t="s">
        <v>78</v>
      </c>
      <c r="Q3274" s="94">
        <v>45281.655555555553</v>
      </c>
      <c r="R3274">
        <v>-6462.51</v>
      </c>
      <c r="S3274">
        <v>-3304.05</v>
      </c>
      <c r="T3274" t="str">
        <f>VLOOKUP(E3274,zamiana!A:B,2,0)</f>
        <v>ALSTOM (ex. BT) GOE</v>
      </c>
    </row>
    <row r="3275" spans="1:20" x14ac:dyDescent="0.3">
      <c r="A3275" t="s">
        <v>6107</v>
      </c>
      <c r="B3275" s="2">
        <v>45246</v>
      </c>
      <c r="C3275" s="2">
        <v>45246</v>
      </c>
      <c r="D3275" s="2"/>
      <c r="E3275" t="s">
        <v>940</v>
      </c>
      <c r="F3275" t="s">
        <v>3867</v>
      </c>
      <c r="G3275" t="s">
        <v>942</v>
      </c>
      <c r="H3275" t="s">
        <v>493</v>
      </c>
      <c r="I3275" t="s">
        <v>4445</v>
      </c>
      <c r="J3275" t="s">
        <v>87</v>
      </c>
      <c r="K3275" t="s">
        <v>2111</v>
      </c>
      <c r="L3275">
        <v>3</v>
      </c>
      <c r="M3275" t="s">
        <v>77</v>
      </c>
      <c r="N3275">
        <v>27.54</v>
      </c>
      <c r="O3275">
        <v>12.89</v>
      </c>
      <c r="P3275" t="s">
        <v>78</v>
      </c>
      <c r="Q3275" s="94">
        <v>45281.665277777778</v>
      </c>
      <c r="R3275">
        <v>82.62</v>
      </c>
      <c r="S3275">
        <v>38.67</v>
      </c>
      <c r="T3275" t="str">
        <f>VLOOKUP(E3275,zamiana!A:B,2,0)</f>
        <v>ALSTOM KTW</v>
      </c>
    </row>
    <row r="3276" spans="1:20" x14ac:dyDescent="0.3">
      <c r="A3276" t="s">
        <v>6107</v>
      </c>
      <c r="B3276" s="2">
        <v>45246</v>
      </c>
      <c r="C3276" s="2">
        <v>45246</v>
      </c>
      <c r="D3276" s="2"/>
      <c r="E3276" t="s">
        <v>940</v>
      </c>
      <c r="F3276" t="s">
        <v>3867</v>
      </c>
      <c r="G3276" t="s">
        <v>942</v>
      </c>
      <c r="H3276" t="s">
        <v>493</v>
      </c>
      <c r="I3276" t="s">
        <v>2898</v>
      </c>
      <c r="J3276" t="s">
        <v>380</v>
      </c>
      <c r="K3276" t="s">
        <v>107</v>
      </c>
      <c r="L3276">
        <v>8</v>
      </c>
      <c r="M3276" t="s">
        <v>77</v>
      </c>
      <c r="N3276">
        <v>44.61</v>
      </c>
      <c r="O3276">
        <v>46.12</v>
      </c>
      <c r="P3276" t="s">
        <v>78</v>
      </c>
      <c r="Q3276" s="94">
        <v>45281.629861111112</v>
      </c>
      <c r="R3276">
        <v>356.88</v>
      </c>
      <c r="S3276">
        <v>368.96</v>
      </c>
      <c r="T3276" t="str">
        <f>VLOOKUP(E3276,zamiana!A:B,2,0)</f>
        <v>ALSTOM KTW</v>
      </c>
    </row>
    <row r="3277" spans="1:20" x14ac:dyDescent="0.3">
      <c r="A3277" t="s">
        <v>6108</v>
      </c>
      <c r="B3277" s="2">
        <v>45246</v>
      </c>
      <c r="C3277" s="2">
        <v>45246</v>
      </c>
      <c r="D3277" s="2"/>
      <c r="E3277" t="s">
        <v>529</v>
      </c>
      <c r="F3277" t="s">
        <v>2261</v>
      </c>
      <c r="G3277" t="s">
        <v>942</v>
      </c>
      <c r="H3277" t="s">
        <v>529</v>
      </c>
      <c r="I3277">
        <v>500345195</v>
      </c>
      <c r="J3277" t="s">
        <v>6109</v>
      </c>
      <c r="K3277" t="s">
        <v>529</v>
      </c>
      <c r="L3277">
        <v>20</v>
      </c>
      <c r="M3277" t="s">
        <v>77</v>
      </c>
      <c r="N3277">
        <v>28.45</v>
      </c>
      <c r="O3277">
        <v>13.77</v>
      </c>
      <c r="P3277" t="s">
        <v>78</v>
      </c>
      <c r="Q3277" s="94">
        <v>45281.682638888888</v>
      </c>
      <c r="R3277">
        <v>569</v>
      </c>
      <c r="S3277">
        <v>275.39999999999998</v>
      </c>
      <c r="T3277" t="str">
        <f>VLOOKUP(E3277,zamiana!A:B,2,0)</f>
        <v>ALSTOM (ex. BT) GOE</v>
      </c>
    </row>
    <row r="3278" spans="1:20" x14ac:dyDescent="0.3">
      <c r="A3278" t="s">
        <v>6110</v>
      </c>
      <c r="B3278" s="2">
        <v>45246</v>
      </c>
      <c r="C3278" s="2">
        <v>45246</v>
      </c>
      <c r="D3278" s="2"/>
      <c r="E3278" t="s">
        <v>529</v>
      </c>
      <c r="F3278" t="s">
        <v>2261</v>
      </c>
      <c r="G3278" t="s">
        <v>942</v>
      </c>
      <c r="H3278" t="s">
        <v>529</v>
      </c>
      <c r="I3278">
        <v>500198946</v>
      </c>
      <c r="J3278" t="s">
        <v>2317</v>
      </c>
      <c r="K3278" t="s">
        <v>529</v>
      </c>
      <c r="L3278">
        <v>100</v>
      </c>
      <c r="M3278" t="s">
        <v>77</v>
      </c>
      <c r="N3278">
        <v>12.34</v>
      </c>
      <c r="O3278">
        <v>11.76</v>
      </c>
      <c r="P3278" t="s">
        <v>78</v>
      </c>
      <c r="Q3278" s="94">
        <v>45281.657638888886</v>
      </c>
      <c r="R3278">
        <v>1234</v>
      </c>
      <c r="S3278">
        <v>1176</v>
      </c>
      <c r="T3278" t="str">
        <f>VLOOKUP(E3278,zamiana!A:B,2,0)</f>
        <v>ALSTOM (ex. BT) GOE</v>
      </c>
    </row>
    <row r="3279" spans="1:20" x14ac:dyDescent="0.3">
      <c r="A3279" t="s">
        <v>6111</v>
      </c>
      <c r="B3279" s="2">
        <v>45246</v>
      </c>
      <c r="C3279" s="2">
        <v>45246</v>
      </c>
      <c r="D3279" s="2"/>
      <c r="E3279" t="s">
        <v>529</v>
      </c>
      <c r="F3279" t="s">
        <v>2261</v>
      </c>
      <c r="G3279" t="s">
        <v>942</v>
      </c>
      <c r="H3279" t="s">
        <v>529</v>
      </c>
      <c r="I3279">
        <v>500648055</v>
      </c>
      <c r="J3279" t="s">
        <v>2573</v>
      </c>
      <c r="K3279" t="s">
        <v>529</v>
      </c>
      <c r="L3279">
        <v>49</v>
      </c>
      <c r="M3279" t="s">
        <v>77</v>
      </c>
      <c r="N3279">
        <v>43.9</v>
      </c>
      <c r="O3279">
        <v>19.14</v>
      </c>
      <c r="P3279" t="s">
        <v>78</v>
      </c>
      <c r="Q3279" s="94">
        <v>45281.661111111112</v>
      </c>
      <c r="R3279">
        <v>2151.1</v>
      </c>
      <c r="S3279">
        <v>937.86</v>
      </c>
      <c r="T3279" t="str">
        <f>VLOOKUP(E3279,zamiana!A:B,2,0)</f>
        <v>ALSTOM (ex. BT) GOE</v>
      </c>
    </row>
    <row r="3280" spans="1:20" x14ac:dyDescent="0.3">
      <c r="A3280" t="s">
        <v>6111</v>
      </c>
      <c r="B3280" s="2">
        <v>45246</v>
      </c>
      <c r="C3280" s="2">
        <v>45246</v>
      </c>
      <c r="D3280" s="2"/>
      <c r="E3280" t="s">
        <v>529</v>
      </c>
      <c r="F3280" t="s">
        <v>2261</v>
      </c>
      <c r="G3280" t="s">
        <v>942</v>
      </c>
      <c r="H3280" t="s">
        <v>529</v>
      </c>
      <c r="I3280">
        <v>500645523</v>
      </c>
      <c r="J3280" t="s">
        <v>4095</v>
      </c>
      <c r="K3280" t="s">
        <v>529</v>
      </c>
      <c r="L3280">
        <v>5</v>
      </c>
      <c r="M3280" t="s">
        <v>77</v>
      </c>
      <c r="N3280">
        <v>56.19</v>
      </c>
      <c r="O3280">
        <v>19.600000000000001</v>
      </c>
      <c r="P3280" t="s">
        <v>78</v>
      </c>
      <c r="Q3280" s="94">
        <v>45281.65902777778</v>
      </c>
      <c r="R3280">
        <v>280.95</v>
      </c>
      <c r="S3280">
        <v>98</v>
      </c>
      <c r="T3280" t="str">
        <f>VLOOKUP(E3280,zamiana!A:B,2,0)</f>
        <v>ALSTOM (ex. BT) GOE</v>
      </c>
    </row>
    <row r="3281" spans="1:20" x14ac:dyDescent="0.3">
      <c r="A3281" t="s">
        <v>6111</v>
      </c>
      <c r="B3281" s="2">
        <v>45246</v>
      </c>
      <c r="C3281" s="2">
        <v>45246</v>
      </c>
      <c r="D3281" s="2"/>
      <c r="E3281" t="s">
        <v>529</v>
      </c>
      <c r="F3281" t="s">
        <v>2261</v>
      </c>
      <c r="G3281" t="s">
        <v>942</v>
      </c>
      <c r="H3281" t="s">
        <v>529</v>
      </c>
      <c r="I3281" t="s">
        <v>4961</v>
      </c>
      <c r="J3281" t="s">
        <v>4962</v>
      </c>
      <c r="K3281" t="s">
        <v>529</v>
      </c>
      <c r="L3281">
        <v>20</v>
      </c>
      <c r="M3281" t="s">
        <v>77</v>
      </c>
      <c r="N3281">
        <v>61.77</v>
      </c>
      <c r="O3281">
        <v>28.99</v>
      </c>
      <c r="P3281" t="s">
        <v>78</v>
      </c>
      <c r="Q3281" s="94">
        <v>45281.677083333336</v>
      </c>
      <c r="R3281">
        <v>1235.4000000000001</v>
      </c>
      <c r="S3281">
        <v>579.79999999999995</v>
      </c>
      <c r="T3281" t="str">
        <f>VLOOKUP(E3281,zamiana!A:B,2,0)</f>
        <v>ALSTOM (ex. BT) GOE</v>
      </c>
    </row>
    <row r="3282" spans="1:20" x14ac:dyDescent="0.3">
      <c r="A3282" t="s">
        <v>6112</v>
      </c>
      <c r="B3282" s="2">
        <v>45246</v>
      </c>
      <c r="C3282" s="2">
        <v>45246</v>
      </c>
      <c r="D3282" s="2"/>
      <c r="E3282" t="s">
        <v>529</v>
      </c>
      <c r="F3282" t="s">
        <v>2261</v>
      </c>
      <c r="G3282" t="s">
        <v>942</v>
      </c>
      <c r="H3282" t="s">
        <v>529</v>
      </c>
      <c r="I3282">
        <v>500647782</v>
      </c>
      <c r="J3282">
        <v>590412373</v>
      </c>
      <c r="K3282" t="s">
        <v>529</v>
      </c>
      <c r="L3282">
        <v>10</v>
      </c>
      <c r="M3282" t="s">
        <v>77</v>
      </c>
      <c r="N3282">
        <v>29.33</v>
      </c>
      <c r="O3282">
        <v>12.29</v>
      </c>
      <c r="P3282" t="s">
        <v>78</v>
      </c>
      <c r="Q3282" s="94">
        <v>45281.658333333333</v>
      </c>
      <c r="R3282">
        <v>293.3</v>
      </c>
      <c r="S3282">
        <v>122.9</v>
      </c>
      <c r="T3282" t="str">
        <f>VLOOKUP(E3282,zamiana!A:B,2,0)</f>
        <v>ALSTOM (ex. BT) GOE</v>
      </c>
    </row>
    <row r="3283" spans="1:20" x14ac:dyDescent="0.3">
      <c r="A3283" t="s">
        <v>6112</v>
      </c>
      <c r="B3283" s="2">
        <v>45246</v>
      </c>
      <c r="C3283" s="2">
        <v>45246</v>
      </c>
      <c r="D3283" s="2"/>
      <c r="E3283" t="s">
        <v>529</v>
      </c>
      <c r="F3283" t="s">
        <v>2261</v>
      </c>
      <c r="G3283" t="s">
        <v>942</v>
      </c>
      <c r="H3283" t="s">
        <v>529</v>
      </c>
      <c r="I3283">
        <v>500647782</v>
      </c>
      <c r="J3283">
        <v>590412373</v>
      </c>
      <c r="K3283" t="s">
        <v>529</v>
      </c>
      <c r="L3283">
        <v>3</v>
      </c>
      <c r="M3283" t="s">
        <v>77</v>
      </c>
      <c r="N3283">
        <v>29.33</v>
      </c>
      <c r="O3283">
        <v>12.29</v>
      </c>
      <c r="P3283" t="s">
        <v>78</v>
      </c>
      <c r="Q3283" s="94">
        <v>45281.658333333333</v>
      </c>
      <c r="R3283">
        <v>87.99</v>
      </c>
      <c r="S3283">
        <v>36.869999999999997</v>
      </c>
      <c r="T3283" t="str">
        <f>VLOOKUP(E3283,zamiana!A:B,2,0)</f>
        <v>ALSTOM (ex. BT) GOE</v>
      </c>
    </row>
    <row r="3284" spans="1:20" x14ac:dyDescent="0.3">
      <c r="A3284" t="s">
        <v>6112</v>
      </c>
      <c r="B3284" s="2">
        <v>45246</v>
      </c>
      <c r="C3284" s="2">
        <v>45246</v>
      </c>
      <c r="D3284" s="2"/>
      <c r="E3284" t="s">
        <v>529</v>
      </c>
      <c r="F3284" t="s">
        <v>2261</v>
      </c>
      <c r="G3284" t="s">
        <v>942</v>
      </c>
      <c r="H3284" t="s">
        <v>529</v>
      </c>
      <c r="I3284">
        <v>500644066</v>
      </c>
      <c r="J3284" t="s">
        <v>4997</v>
      </c>
      <c r="K3284" t="s">
        <v>529</v>
      </c>
      <c r="L3284">
        <v>5</v>
      </c>
      <c r="M3284" t="s">
        <v>77</v>
      </c>
      <c r="N3284">
        <v>9.39</v>
      </c>
      <c r="O3284">
        <v>20.16</v>
      </c>
      <c r="P3284" t="s">
        <v>78</v>
      </c>
      <c r="Q3284" s="94">
        <v>45281.676388888889</v>
      </c>
      <c r="R3284">
        <v>46.95</v>
      </c>
      <c r="S3284">
        <v>100.8</v>
      </c>
      <c r="T3284" t="str">
        <f>VLOOKUP(E3284,zamiana!A:B,2,0)</f>
        <v>ALSTOM (ex. BT) GOE</v>
      </c>
    </row>
    <row r="3285" spans="1:20" x14ac:dyDescent="0.3">
      <c r="A3285" t="s">
        <v>6112</v>
      </c>
      <c r="B3285" s="2">
        <v>45246</v>
      </c>
      <c r="C3285" s="2">
        <v>45246</v>
      </c>
      <c r="D3285" s="2"/>
      <c r="E3285" t="s">
        <v>529</v>
      </c>
      <c r="F3285" t="s">
        <v>2261</v>
      </c>
      <c r="G3285" t="s">
        <v>942</v>
      </c>
      <c r="H3285" t="s">
        <v>529</v>
      </c>
      <c r="I3285">
        <v>500644065</v>
      </c>
      <c r="J3285" t="s">
        <v>4996</v>
      </c>
      <c r="K3285" t="s">
        <v>529</v>
      </c>
      <c r="L3285">
        <v>5</v>
      </c>
      <c r="M3285" t="s">
        <v>77</v>
      </c>
      <c r="N3285">
        <v>9.39</v>
      </c>
      <c r="O3285">
        <v>20.16</v>
      </c>
      <c r="P3285" t="s">
        <v>78</v>
      </c>
      <c r="Q3285" s="94">
        <v>45281.676388888889</v>
      </c>
      <c r="R3285">
        <v>46.95</v>
      </c>
      <c r="S3285">
        <v>100.8</v>
      </c>
      <c r="T3285" t="str">
        <f>VLOOKUP(E3285,zamiana!A:B,2,0)</f>
        <v>ALSTOM (ex. BT) GOE</v>
      </c>
    </row>
    <row r="3286" spans="1:20" x14ac:dyDescent="0.3">
      <c r="A3286" t="s">
        <v>6112</v>
      </c>
      <c r="B3286" s="2">
        <v>45246</v>
      </c>
      <c r="C3286" s="2">
        <v>45246</v>
      </c>
      <c r="D3286" s="2"/>
      <c r="E3286" t="s">
        <v>529</v>
      </c>
      <c r="F3286" t="s">
        <v>2261</v>
      </c>
      <c r="G3286" t="s">
        <v>942</v>
      </c>
      <c r="H3286" t="s">
        <v>529</v>
      </c>
      <c r="I3286">
        <v>500643572</v>
      </c>
      <c r="J3286">
        <v>590401420</v>
      </c>
      <c r="K3286" t="s">
        <v>529</v>
      </c>
      <c r="L3286">
        <v>5</v>
      </c>
      <c r="M3286" t="s">
        <v>77</v>
      </c>
      <c r="N3286">
        <v>37.840000000000003</v>
      </c>
      <c r="O3286">
        <v>17.66</v>
      </c>
      <c r="P3286" t="s">
        <v>78</v>
      </c>
      <c r="Q3286" s="94">
        <v>45281.65902777778</v>
      </c>
      <c r="R3286">
        <v>189.2</v>
      </c>
      <c r="S3286">
        <v>88.3</v>
      </c>
      <c r="T3286" t="str">
        <f>VLOOKUP(E3286,zamiana!A:B,2,0)</f>
        <v>ALSTOM (ex. BT) GOE</v>
      </c>
    </row>
    <row r="3287" spans="1:20" x14ac:dyDescent="0.3">
      <c r="A3287" t="s">
        <v>6113</v>
      </c>
      <c r="B3287" s="2">
        <v>45246</v>
      </c>
      <c r="C3287" s="2">
        <v>45246</v>
      </c>
      <c r="D3287" s="2"/>
      <c r="E3287" t="s">
        <v>529</v>
      </c>
      <c r="F3287" t="s">
        <v>2261</v>
      </c>
      <c r="G3287" t="s">
        <v>942</v>
      </c>
      <c r="H3287" t="s">
        <v>529</v>
      </c>
      <c r="I3287" t="s">
        <v>6114</v>
      </c>
      <c r="J3287" t="s">
        <v>4356</v>
      </c>
      <c r="K3287" t="s">
        <v>529</v>
      </c>
      <c r="L3287">
        <v>6</v>
      </c>
      <c r="M3287" t="s">
        <v>77</v>
      </c>
      <c r="N3287">
        <v>83.06</v>
      </c>
      <c r="O3287">
        <v>41.17</v>
      </c>
      <c r="P3287" t="s">
        <v>78</v>
      </c>
      <c r="Q3287" s="94">
        <v>45281.682638888888</v>
      </c>
      <c r="R3287">
        <v>498.36</v>
      </c>
      <c r="S3287">
        <v>247.02</v>
      </c>
      <c r="T3287" t="str">
        <f>VLOOKUP(E3287,zamiana!A:B,2,0)</f>
        <v>ALSTOM (ex. BT) GOE</v>
      </c>
    </row>
    <row r="3288" spans="1:20" x14ac:dyDescent="0.3">
      <c r="A3288" t="s">
        <v>6115</v>
      </c>
      <c r="B3288" s="2">
        <v>45246</v>
      </c>
      <c r="C3288" s="2">
        <v>45246</v>
      </c>
      <c r="D3288" s="2"/>
      <c r="E3288" t="s">
        <v>529</v>
      </c>
      <c r="F3288" t="s">
        <v>2261</v>
      </c>
      <c r="G3288" t="s">
        <v>942</v>
      </c>
      <c r="H3288" t="s">
        <v>529</v>
      </c>
      <c r="I3288" t="s">
        <v>6116</v>
      </c>
      <c r="J3288" t="s">
        <v>4359</v>
      </c>
      <c r="K3288" t="s">
        <v>529</v>
      </c>
      <c r="L3288">
        <v>6</v>
      </c>
      <c r="M3288" t="s">
        <v>77</v>
      </c>
      <c r="N3288">
        <v>22.96</v>
      </c>
      <c r="O3288">
        <v>40.57</v>
      </c>
      <c r="P3288" t="s">
        <v>78</v>
      </c>
      <c r="Q3288" s="94">
        <v>45281.682638888888</v>
      </c>
      <c r="R3288">
        <v>137.76</v>
      </c>
      <c r="S3288">
        <v>243.42</v>
      </c>
      <c r="T3288" t="str">
        <f>VLOOKUP(E3288,zamiana!A:B,2,0)</f>
        <v>ALSTOM (ex. BT) GOE</v>
      </c>
    </row>
    <row r="3289" spans="1:20" x14ac:dyDescent="0.3">
      <c r="A3289" t="s">
        <v>6115</v>
      </c>
      <c r="B3289" s="2">
        <v>45246</v>
      </c>
      <c r="C3289" s="2">
        <v>45246</v>
      </c>
      <c r="D3289" s="2"/>
      <c r="E3289" t="s">
        <v>529</v>
      </c>
      <c r="F3289" t="s">
        <v>2261</v>
      </c>
      <c r="G3289" t="s">
        <v>942</v>
      </c>
      <c r="H3289" t="s">
        <v>529</v>
      </c>
      <c r="I3289" t="s">
        <v>6117</v>
      </c>
      <c r="J3289" t="s">
        <v>4358</v>
      </c>
      <c r="K3289" t="s">
        <v>529</v>
      </c>
      <c r="L3289">
        <v>6</v>
      </c>
      <c r="M3289" t="s">
        <v>77</v>
      </c>
      <c r="N3289">
        <v>22.83</v>
      </c>
      <c r="O3289">
        <v>40.57</v>
      </c>
      <c r="P3289" t="s">
        <v>78</v>
      </c>
      <c r="Q3289" s="94">
        <v>45281.682638888888</v>
      </c>
      <c r="R3289">
        <v>136.97999999999999</v>
      </c>
      <c r="S3289">
        <v>243.42</v>
      </c>
      <c r="T3289" t="str">
        <f>VLOOKUP(E3289,zamiana!A:B,2,0)</f>
        <v>ALSTOM (ex. BT) GOE</v>
      </c>
    </row>
    <row r="3290" spans="1:20" x14ac:dyDescent="0.3">
      <c r="A3290" t="s">
        <v>6115</v>
      </c>
      <c r="B3290" s="2">
        <v>45246</v>
      </c>
      <c r="C3290" s="2">
        <v>45246</v>
      </c>
      <c r="D3290" s="2"/>
      <c r="E3290" t="s">
        <v>529</v>
      </c>
      <c r="F3290" t="s">
        <v>2261</v>
      </c>
      <c r="G3290" t="s">
        <v>942</v>
      </c>
      <c r="H3290" t="s">
        <v>529</v>
      </c>
      <c r="I3290" t="s">
        <v>6118</v>
      </c>
      <c r="J3290" t="s">
        <v>4357</v>
      </c>
      <c r="K3290" t="s">
        <v>529</v>
      </c>
      <c r="L3290">
        <v>6</v>
      </c>
      <c r="M3290" t="s">
        <v>77</v>
      </c>
      <c r="N3290">
        <v>84.73</v>
      </c>
      <c r="O3290">
        <v>41.17</v>
      </c>
      <c r="P3290" t="s">
        <v>78</v>
      </c>
      <c r="Q3290" s="94">
        <v>45281.682638888888</v>
      </c>
      <c r="R3290">
        <v>508.38</v>
      </c>
      <c r="S3290">
        <v>247.02</v>
      </c>
      <c r="T3290" t="str">
        <f>VLOOKUP(E3290,zamiana!A:B,2,0)</f>
        <v>ALSTOM (ex. BT) GOE</v>
      </c>
    </row>
    <row r="3291" spans="1:20" x14ac:dyDescent="0.3">
      <c r="A3291" t="s">
        <v>6115</v>
      </c>
      <c r="B3291" s="2">
        <v>45246</v>
      </c>
      <c r="C3291" s="2">
        <v>45246</v>
      </c>
      <c r="D3291" s="2"/>
      <c r="E3291" t="s">
        <v>529</v>
      </c>
      <c r="F3291" t="s">
        <v>2261</v>
      </c>
      <c r="G3291" t="s">
        <v>942</v>
      </c>
      <c r="H3291" t="s">
        <v>529</v>
      </c>
      <c r="I3291">
        <v>500495626</v>
      </c>
      <c r="J3291" t="s">
        <v>6119</v>
      </c>
      <c r="K3291" t="s">
        <v>529</v>
      </c>
      <c r="L3291">
        <v>20</v>
      </c>
      <c r="M3291" t="s">
        <v>77</v>
      </c>
      <c r="N3291">
        <v>29.11</v>
      </c>
      <c r="O3291">
        <v>12.36</v>
      </c>
      <c r="P3291" t="s">
        <v>78</v>
      </c>
      <c r="Q3291" s="94">
        <v>45281.682638888888</v>
      </c>
      <c r="R3291">
        <v>582.20000000000005</v>
      </c>
      <c r="S3291">
        <v>247.2</v>
      </c>
      <c r="T3291" t="str">
        <f>VLOOKUP(E3291,zamiana!A:B,2,0)</f>
        <v>ALSTOM (ex. BT) GOE</v>
      </c>
    </row>
    <row r="3292" spans="1:20" x14ac:dyDescent="0.3">
      <c r="A3292" t="s">
        <v>6120</v>
      </c>
      <c r="B3292" s="2">
        <v>45246</v>
      </c>
      <c r="C3292" s="2">
        <v>45246</v>
      </c>
      <c r="D3292" s="2"/>
      <c r="E3292" t="s">
        <v>529</v>
      </c>
      <c r="F3292" t="s">
        <v>2261</v>
      </c>
      <c r="G3292" t="s">
        <v>942</v>
      </c>
      <c r="H3292" t="s">
        <v>529</v>
      </c>
      <c r="I3292" t="s">
        <v>2219</v>
      </c>
      <c r="J3292" t="s">
        <v>2219</v>
      </c>
      <c r="K3292" t="s">
        <v>2220</v>
      </c>
      <c r="L3292">
        <v>3</v>
      </c>
      <c r="M3292" t="s">
        <v>77</v>
      </c>
      <c r="N3292">
        <v>1971.24</v>
      </c>
      <c r="O3292">
        <v>1330.2</v>
      </c>
      <c r="P3292" t="s">
        <v>78</v>
      </c>
      <c r="Q3292" s="94">
        <v>45281.611805555556</v>
      </c>
      <c r="R3292">
        <v>5913.72</v>
      </c>
      <c r="S3292">
        <v>3990.6</v>
      </c>
      <c r="T3292" t="str">
        <f>VLOOKUP(E3292,zamiana!A:B,2,0)</f>
        <v>ALSTOM (ex. BT) GOE</v>
      </c>
    </row>
    <row r="3293" spans="1:20" x14ac:dyDescent="0.3">
      <c r="A3293" t="s">
        <v>6120</v>
      </c>
      <c r="B3293" s="2">
        <v>45246</v>
      </c>
      <c r="C3293" s="2">
        <v>45246</v>
      </c>
      <c r="D3293" s="2"/>
      <c r="E3293" t="s">
        <v>529</v>
      </c>
      <c r="F3293" t="s">
        <v>2261</v>
      </c>
      <c r="G3293" t="s">
        <v>942</v>
      </c>
      <c r="H3293" t="s">
        <v>529</v>
      </c>
      <c r="I3293" t="s">
        <v>1948</v>
      </c>
      <c r="J3293" t="s">
        <v>1949</v>
      </c>
      <c r="K3293" t="s">
        <v>102</v>
      </c>
      <c r="L3293">
        <v>3</v>
      </c>
      <c r="M3293" t="s">
        <v>77</v>
      </c>
      <c r="N3293">
        <v>2154.17</v>
      </c>
      <c r="O3293">
        <v>1101.3499999999999</v>
      </c>
      <c r="P3293" t="s">
        <v>78</v>
      </c>
      <c r="Q3293" s="94">
        <v>45281.655555555553</v>
      </c>
      <c r="R3293">
        <v>6462.51</v>
      </c>
      <c r="S3293">
        <v>3304.05</v>
      </c>
      <c r="T3293" t="str">
        <f>VLOOKUP(E3293,zamiana!A:B,2,0)</f>
        <v>ALSTOM (ex. BT) GOE</v>
      </c>
    </row>
    <row r="3294" spans="1:20" x14ac:dyDescent="0.3">
      <c r="A3294" t="s">
        <v>6121</v>
      </c>
      <c r="B3294" s="2">
        <v>45246</v>
      </c>
      <c r="C3294" s="2">
        <v>45246</v>
      </c>
      <c r="D3294" s="2"/>
      <c r="E3294" t="s">
        <v>529</v>
      </c>
      <c r="F3294" t="s">
        <v>2261</v>
      </c>
      <c r="G3294" t="s">
        <v>942</v>
      </c>
      <c r="H3294" t="s">
        <v>529</v>
      </c>
      <c r="I3294">
        <v>500648490</v>
      </c>
      <c r="J3294">
        <v>590412500</v>
      </c>
      <c r="K3294" t="s">
        <v>529</v>
      </c>
      <c r="L3294">
        <v>10</v>
      </c>
      <c r="M3294" t="s">
        <v>77</v>
      </c>
      <c r="N3294">
        <v>27.22</v>
      </c>
      <c r="O3294">
        <v>5.46</v>
      </c>
      <c r="P3294" t="s">
        <v>78</v>
      </c>
      <c r="Q3294" s="94">
        <v>45281.658333333333</v>
      </c>
      <c r="R3294">
        <v>272.2</v>
      </c>
      <c r="S3294">
        <v>54.6</v>
      </c>
      <c r="T3294" t="str">
        <f>VLOOKUP(E3294,zamiana!A:B,2,0)</f>
        <v>ALSTOM (ex. BT) GOE</v>
      </c>
    </row>
    <row r="3295" spans="1:20" x14ac:dyDescent="0.3">
      <c r="A3295" t="s">
        <v>6121</v>
      </c>
      <c r="B3295" s="2">
        <v>45246</v>
      </c>
      <c r="C3295" s="2">
        <v>45246</v>
      </c>
      <c r="D3295" s="2"/>
      <c r="E3295" t="s">
        <v>529</v>
      </c>
      <c r="F3295" t="s">
        <v>2261</v>
      </c>
      <c r="G3295" t="s">
        <v>942</v>
      </c>
      <c r="H3295" t="s">
        <v>529</v>
      </c>
      <c r="I3295">
        <v>500647786</v>
      </c>
      <c r="J3295">
        <v>590412371</v>
      </c>
      <c r="K3295" t="s">
        <v>529</v>
      </c>
      <c r="L3295">
        <v>5</v>
      </c>
      <c r="M3295" t="s">
        <v>77</v>
      </c>
      <c r="N3295">
        <v>43.64</v>
      </c>
      <c r="O3295">
        <v>22.16</v>
      </c>
      <c r="P3295" t="s">
        <v>78</v>
      </c>
      <c r="Q3295" s="94">
        <v>45281.658333333333</v>
      </c>
      <c r="R3295">
        <v>218.2</v>
      </c>
      <c r="S3295">
        <v>110.8</v>
      </c>
      <c r="T3295" t="str">
        <f>VLOOKUP(E3295,zamiana!A:B,2,0)</f>
        <v>ALSTOM (ex. BT) GOE</v>
      </c>
    </row>
    <row r="3296" spans="1:20" x14ac:dyDescent="0.3">
      <c r="A3296" t="s">
        <v>6121</v>
      </c>
      <c r="B3296" s="2">
        <v>45246</v>
      </c>
      <c r="C3296" s="2">
        <v>45246</v>
      </c>
      <c r="D3296" s="2"/>
      <c r="E3296" t="s">
        <v>529</v>
      </c>
      <c r="F3296" t="s">
        <v>2261</v>
      </c>
      <c r="G3296" t="s">
        <v>942</v>
      </c>
      <c r="H3296" t="s">
        <v>529</v>
      </c>
      <c r="I3296">
        <v>500647785</v>
      </c>
      <c r="J3296">
        <v>590412371</v>
      </c>
      <c r="K3296" t="s">
        <v>529</v>
      </c>
      <c r="L3296">
        <v>5</v>
      </c>
      <c r="M3296" t="s">
        <v>77</v>
      </c>
      <c r="N3296">
        <v>43.64</v>
      </c>
      <c r="O3296">
        <v>22.16</v>
      </c>
      <c r="P3296" t="s">
        <v>78</v>
      </c>
      <c r="Q3296" s="94">
        <v>45281.658333333333</v>
      </c>
      <c r="R3296">
        <v>218.2</v>
      </c>
      <c r="S3296">
        <v>110.8</v>
      </c>
      <c r="T3296" t="str">
        <f>VLOOKUP(E3296,zamiana!A:B,2,0)</f>
        <v>ALSTOM (ex. BT) GOE</v>
      </c>
    </row>
    <row r="3297" spans="1:20" x14ac:dyDescent="0.3">
      <c r="A3297" t="s">
        <v>6121</v>
      </c>
      <c r="B3297" s="2">
        <v>45246</v>
      </c>
      <c r="C3297" s="2">
        <v>45246</v>
      </c>
      <c r="D3297" s="2"/>
      <c r="E3297" t="s">
        <v>529</v>
      </c>
      <c r="F3297" t="s">
        <v>2261</v>
      </c>
      <c r="G3297" t="s">
        <v>942</v>
      </c>
      <c r="H3297" t="s">
        <v>529</v>
      </c>
      <c r="I3297">
        <v>500647781</v>
      </c>
      <c r="J3297">
        <v>590412374</v>
      </c>
      <c r="K3297" t="s">
        <v>529</v>
      </c>
      <c r="L3297">
        <v>5</v>
      </c>
      <c r="M3297" t="s">
        <v>77</v>
      </c>
      <c r="N3297">
        <v>20.149999999999999</v>
      </c>
      <c r="O3297">
        <v>7.87</v>
      </c>
      <c r="P3297" t="s">
        <v>78</v>
      </c>
      <c r="Q3297" s="94">
        <v>45281.658333333333</v>
      </c>
      <c r="R3297">
        <v>100.75</v>
      </c>
      <c r="S3297">
        <v>39.35</v>
      </c>
      <c r="T3297" t="str">
        <f>VLOOKUP(E3297,zamiana!A:B,2,0)</f>
        <v>ALSTOM (ex. BT) GOE</v>
      </c>
    </row>
    <row r="3298" spans="1:20" x14ac:dyDescent="0.3">
      <c r="A3298" t="s">
        <v>6121</v>
      </c>
      <c r="B3298" s="2">
        <v>45246</v>
      </c>
      <c r="C3298" s="2">
        <v>45246</v>
      </c>
      <c r="D3298" s="2"/>
      <c r="E3298" t="s">
        <v>529</v>
      </c>
      <c r="F3298" t="s">
        <v>2261</v>
      </c>
      <c r="G3298" t="s">
        <v>942</v>
      </c>
      <c r="H3298" t="s">
        <v>529</v>
      </c>
      <c r="I3298">
        <v>500647780</v>
      </c>
      <c r="J3298">
        <v>500647780</v>
      </c>
      <c r="K3298" t="s">
        <v>529</v>
      </c>
      <c r="L3298">
        <v>5</v>
      </c>
      <c r="M3298" t="s">
        <v>77</v>
      </c>
      <c r="N3298">
        <v>20.149999999999999</v>
      </c>
      <c r="O3298">
        <v>7.87</v>
      </c>
      <c r="P3298" t="s">
        <v>78</v>
      </c>
      <c r="Q3298" s="94">
        <v>45281.658333333333</v>
      </c>
      <c r="R3298">
        <v>100.75</v>
      </c>
      <c r="S3298">
        <v>39.35</v>
      </c>
      <c r="T3298" t="str">
        <f>VLOOKUP(E3298,zamiana!A:B,2,0)</f>
        <v>ALSTOM (ex. BT) GOE</v>
      </c>
    </row>
    <row r="3299" spans="1:20" x14ac:dyDescent="0.3">
      <c r="A3299" t="s">
        <v>6121</v>
      </c>
      <c r="B3299" s="2">
        <v>45246</v>
      </c>
      <c r="C3299" s="2">
        <v>45246</v>
      </c>
      <c r="D3299" s="2"/>
      <c r="E3299" t="s">
        <v>529</v>
      </c>
      <c r="F3299" t="s">
        <v>2261</v>
      </c>
      <c r="G3299" t="s">
        <v>942</v>
      </c>
      <c r="H3299" t="s">
        <v>529</v>
      </c>
      <c r="I3299">
        <v>500647777</v>
      </c>
      <c r="J3299">
        <v>590412376</v>
      </c>
      <c r="K3299" t="s">
        <v>529</v>
      </c>
      <c r="L3299">
        <v>10</v>
      </c>
      <c r="M3299" t="s">
        <v>77</v>
      </c>
      <c r="N3299">
        <v>22.78</v>
      </c>
      <c r="O3299">
        <v>7.44</v>
      </c>
      <c r="P3299" t="s">
        <v>78</v>
      </c>
      <c r="Q3299" s="94">
        <v>45281.658333333333</v>
      </c>
      <c r="R3299">
        <v>227.8</v>
      </c>
      <c r="S3299">
        <v>74.400000000000006</v>
      </c>
      <c r="T3299" t="str">
        <f>VLOOKUP(E3299,zamiana!A:B,2,0)</f>
        <v>ALSTOM (ex. BT) GOE</v>
      </c>
    </row>
    <row r="3300" spans="1:20" x14ac:dyDescent="0.3">
      <c r="A3300" t="s">
        <v>6121</v>
      </c>
      <c r="B3300" s="2">
        <v>45246</v>
      </c>
      <c r="C3300" s="2">
        <v>45246</v>
      </c>
      <c r="D3300" s="2"/>
      <c r="E3300" t="s">
        <v>529</v>
      </c>
      <c r="F3300" t="s">
        <v>2261</v>
      </c>
      <c r="G3300" t="s">
        <v>942</v>
      </c>
      <c r="H3300" t="s">
        <v>529</v>
      </c>
      <c r="I3300">
        <v>500646978</v>
      </c>
      <c r="J3300">
        <v>590407810</v>
      </c>
      <c r="K3300" t="s">
        <v>529</v>
      </c>
      <c r="L3300">
        <v>3</v>
      </c>
      <c r="M3300" t="s">
        <v>77</v>
      </c>
      <c r="N3300">
        <v>52.11</v>
      </c>
      <c r="O3300">
        <v>19.36</v>
      </c>
      <c r="P3300" t="s">
        <v>78</v>
      </c>
      <c r="Q3300" s="94">
        <v>45281.658333333333</v>
      </c>
      <c r="R3300">
        <v>156.33000000000001</v>
      </c>
      <c r="S3300">
        <v>58.08</v>
      </c>
      <c r="T3300" t="str">
        <f>VLOOKUP(E3300,zamiana!A:B,2,0)</f>
        <v>ALSTOM (ex. BT) GOE</v>
      </c>
    </row>
    <row r="3301" spans="1:20" x14ac:dyDescent="0.3">
      <c r="A3301" t="s">
        <v>6121</v>
      </c>
      <c r="B3301" s="2">
        <v>45246</v>
      </c>
      <c r="C3301" s="2">
        <v>45246</v>
      </c>
      <c r="D3301" s="2"/>
      <c r="E3301" t="s">
        <v>529</v>
      </c>
      <c r="F3301" t="s">
        <v>2261</v>
      </c>
      <c r="G3301" t="s">
        <v>942</v>
      </c>
      <c r="H3301" t="s">
        <v>529</v>
      </c>
      <c r="I3301">
        <v>500646815</v>
      </c>
      <c r="J3301" t="s">
        <v>3609</v>
      </c>
      <c r="K3301" t="s">
        <v>529</v>
      </c>
      <c r="L3301">
        <v>3</v>
      </c>
      <c r="M3301" t="s">
        <v>77</v>
      </c>
      <c r="N3301">
        <v>18.920000000000002</v>
      </c>
      <c r="O3301">
        <v>39.76</v>
      </c>
      <c r="P3301" t="s">
        <v>78</v>
      </c>
      <c r="Q3301" s="94">
        <v>45281.676388888889</v>
      </c>
      <c r="R3301">
        <v>56.76</v>
      </c>
      <c r="S3301">
        <v>119.28</v>
      </c>
      <c r="T3301" t="str">
        <f>VLOOKUP(E3301,zamiana!A:B,2,0)</f>
        <v>ALSTOM (ex. BT) GOE</v>
      </c>
    </row>
    <row r="3302" spans="1:20" x14ac:dyDescent="0.3">
      <c r="A3302" t="s">
        <v>6121</v>
      </c>
      <c r="B3302" s="2">
        <v>45246</v>
      </c>
      <c r="C3302" s="2">
        <v>45246</v>
      </c>
      <c r="D3302" s="2"/>
      <c r="E3302" t="s">
        <v>529</v>
      </c>
      <c r="F3302" t="s">
        <v>2261</v>
      </c>
      <c r="G3302" t="s">
        <v>942</v>
      </c>
      <c r="H3302" t="s">
        <v>529</v>
      </c>
      <c r="I3302">
        <v>500645190</v>
      </c>
      <c r="J3302">
        <v>590402966</v>
      </c>
      <c r="K3302" t="s">
        <v>529</v>
      </c>
      <c r="L3302">
        <v>5</v>
      </c>
      <c r="M3302" t="s">
        <v>77</v>
      </c>
      <c r="N3302">
        <v>6.67</v>
      </c>
      <c r="O3302">
        <v>4.0199999999999996</v>
      </c>
      <c r="P3302" t="s">
        <v>78</v>
      </c>
      <c r="Q3302" s="94">
        <v>45281.658333333333</v>
      </c>
      <c r="R3302">
        <v>33.35</v>
      </c>
      <c r="S3302">
        <v>20.100000000000001</v>
      </c>
      <c r="T3302" t="str">
        <f>VLOOKUP(E3302,zamiana!A:B,2,0)</f>
        <v>ALSTOM (ex. BT) GOE</v>
      </c>
    </row>
    <row r="3303" spans="1:20" x14ac:dyDescent="0.3">
      <c r="A3303" t="s">
        <v>6121</v>
      </c>
      <c r="B3303" s="2">
        <v>45246</v>
      </c>
      <c r="C3303" s="2">
        <v>45246</v>
      </c>
      <c r="D3303" s="2"/>
      <c r="E3303" t="s">
        <v>529</v>
      </c>
      <c r="F3303" t="s">
        <v>2261</v>
      </c>
      <c r="G3303" t="s">
        <v>942</v>
      </c>
      <c r="H3303" t="s">
        <v>529</v>
      </c>
      <c r="I3303">
        <v>500644432</v>
      </c>
      <c r="J3303">
        <v>590402964</v>
      </c>
      <c r="K3303" t="s">
        <v>529</v>
      </c>
      <c r="L3303">
        <v>5</v>
      </c>
      <c r="M3303" t="s">
        <v>77</v>
      </c>
      <c r="N3303">
        <v>7.86</v>
      </c>
      <c r="O3303">
        <v>4.22</v>
      </c>
      <c r="P3303" t="s">
        <v>78</v>
      </c>
      <c r="Q3303" s="94">
        <v>45281.658333333333</v>
      </c>
      <c r="R3303">
        <v>39.299999999999997</v>
      </c>
      <c r="S3303">
        <v>21.1</v>
      </c>
      <c r="T3303" t="str">
        <f>VLOOKUP(E3303,zamiana!A:B,2,0)</f>
        <v>ALSTOM (ex. BT) GOE</v>
      </c>
    </row>
    <row r="3304" spans="1:20" x14ac:dyDescent="0.3">
      <c r="A3304" t="s">
        <v>6121</v>
      </c>
      <c r="B3304" s="2">
        <v>45246</v>
      </c>
      <c r="C3304" s="2">
        <v>45246</v>
      </c>
      <c r="D3304" s="2"/>
      <c r="E3304" t="s">
        <v>529</v>
      </c>
      <c r="F3304" t="s">
        <v>2261</v>
      </c>
      <c r="G3304" t="s">
        <v>942</v>
      </c>
      <c r="H3304" t="s">
        <v>529</v>
      </c>
      <c r="I3304">
        <v>500644418</v>
      </c>
      <c r="J3304">
        <v>500644418</v>
      </c>
      <c r="K3304" t="s">
        <v>529</v>
      </c>
      <c r="L3304">
        <v>5</v>
      </c>
      <c r="M3304" t="s">
        <v>77</v>
      </c>
      <c r="N3304">
        <v>6.67</v>
      </c>
      <c r="O3304">
        <v>3.55</v>
      </c>
      <c r="P3304" t="s">
        <v>78</v>
      </c>
      <c r="Q3304" s="94">
        <v>45281.658333333333</v>
      </c>
      <c r="R3304">
        <v>33.35</v>
      </c>
      <c r="S3304">
        <v>17.75</v>
      </c>
      <c r="T3304" t="str">
        <f>VLOOKUP(E3304,zamiana!A:B,2,0)</f>
        <v>ALSTOM (ex. BT) GOE</v>
      </c>
    </row>
    <row r="3305" spans="1:20" x14ac:dyDescent="0.3">
      <c r="A3305" t="s">
        <v>6122</v>
      </c>
      <c r="B3305" s="2">
        <v>45246</v>
      </c>
      <c r="C3305" s="2">
        <v>45246</v>
      </c>
      <c r="D3305" s="2"/>
      <c r="E3305" t="s">
        <v>35</v>
      </c>
      <c r="F3305" t="s">
        <v>1128</v>
      </c>
      <c r="G3305" t="s">
        <v>942</v>
      </c>
      <c r="H3305" t="s">
        <v>1129</v>
      </c>
      <c r="I3305" t="s">
        <v>3187</v>
      </c>
      <c r="J3305" t="s">
        <v>3188</v>
      </c>
      <c r="K3305" t="s">
        <v>35</v>
      </c>
      <c r="L3305">
        <v>8</v>
      </c>
      <c r="M3305" t="s">
        <v>77</v>
      </c>
      <c r="N3305">
        <v>596.23</v>
      </c>
      <c r="O3305">
        <v>467.68</v>
      </c>
      <c r="P3305" t="s">
        <v>78</v>
      </c>
      <c r="Q3305" s="94">
        <v>45281.679166666669</v>
      </c>
      <c r="R3305">
        <v>4769.84</v>
      </c>
      <c r="S3305">
        <v>3741.44</v>
      </c>
      <c r="T3305" t="str">
        <f>VLOOKUP(E3305,zamiana!A:B,2,0)</f>
        <v>WAMTECHNIK</v>
      </c>
    </row>
    <row r="3306" spans="1:20" x14ac:dyDescent="0.3">
      <c r="A3306" t="s">
        <v>6122</v>
      </c>
      <c r="B3306" s="2">
        <v>45246</v>
      </c>
      <c r="C3306" s="2">
        <v>45246</v>
      </c>
      <c r="D3306" s="2"/>
      <c r="E3306" t="s">
        <v>35</v>
      </c>
      <c r="F3306" t="s">
        <v>1128</v>
      </c>
      <c r="G3306" t="s">
        <v>942</v>
      </c>
      <c r="H3306" t="s">
        <v>1129</v>
      </c>
      <c r="I3306" t="s">
        <v>3163</v>
      </c>
      <c r="J3306" t="s">
        <v>3164</v>
      </c>
      <c r="K3306" t="s">
        <v>35</v>
      </c>
      <c r="L3306">
        <v>8</v>
      </c>
      <c r="M3306" t="s">
        <v>77</v>
      </c>
      <c r="N3306">
        <v>177.13</v>
      </c>
      <c r="O3306">
        <v>160.74</v>
      </c>
      <c r="P3306" t="s">
        <v>78</v>
      </c>
      <c r="Q3306" s="94">
        <v>45281.672222222223</v>
      </c>
      <c r="R3306">
        <v>1417.04</v>
      </c>
      <c r="S3306">
        <v>1285.92</v>
      </c>
      <c r="T3306" t="str">
        <f>VLOOKUP(E3306,zamiana!A:B,2,0)</f>
        <v>WAMTECHNIK</v>
      </c>
    </row>
    <row r="3307" spans="1:20" x14ac:dyDescent="0.3">
      <c r="A3307" t="s">
        <v>6122</v>
      </c>
      <c r="B3307" s="2">
        <v>45246</v>
      </c>
      <c r="C3307" s="2">
        <v>45246</v>
      </c>
      <c r="D3307" s="2"/>
      <c r="E3307" t="s">
        <v>35</v>
      </c>
      <c r="F3307" t="s">
        <v>1128</v>
      </c>
      <c r="G3307" t="s">
        <v>942</v>
      </c>
      <c r="H3307" t="s">
        <v>1129</v>
      </c>
      <c r="I3307" t="s">
        <v>3108</v>
      </c>
      <c r="J3307" t="s">
        <v>3109</v>
      </c>
      <c r="K3307" t="s">
        <v>35</v>
      </c>
      <c r="L3307">
        <v>8</v>
      </c>
      <c r="M3307" t="s">
        <v>77</v>
      </c>
      <c r="N3307">
        <v>15.26</v>
      </c>
      <c r="O3307">
        <v>18.23</v>
      </c>
      <c r="P3307" t="s">
        <v>78</v>
      </c>
      <c r="Q3307" s="94">
        <v>45281.658333333333</v>
      </c>
      <c r="R3307">
        <v>122.08</v>
      </c>
      <c r="S3307">
        <v>145.84</v>
      </c>
      <c r="T3307" t="str">
        <f>VLOOKUP(E3307,zamiana!A:B,2,0)</f>
        <v>WAMTECHNIK</v>
      </c>
    </row>
    <row r="3308" spans="1:20" x14ac:dyDescent="0.3">
      <c r="A3308" t="s">
        <v>6122</v>
      </c>
      <c r="B3308" s="2">
        <v>45246</v>
      </c>
      <c r="C3308" s="2">
        <v>45246</v>
      </c>
      <c r="D3308" s="2"/>
      <c r="E3308" t="s">
        <v>35</v>
      </c>
      <c r="F3308" t="s">
        <v>1128</v>
      </c>
      <c r="G3308" t="s">
        <v>942</v>
      </c>
      <c r="H3308" t="s">
        <v>1129</v>
      </c>
      <c r="I3308" t="s">
        <v>3176</v>
      </c>
      <c r="J3308" t="s">
        <v>2443</v>
      </c>
      <c r="K3308" t="s">
        <v>35</v>
      </c>
      <c r="L3308">
        <v>32</v>
      </c>
      <c r="M3308" t="s">
        <v>77</v>
      </c>
      <c r="N3308">
        <v>69.680000000000007</v>
      </c>
      <c r="O3308">
        <v>185.27</v>
      </c>
      <c r="P3308" t="s">
        <v>78</v>
      </c>
      <c r="Q3308" s="94">
        <v>45281.672222222223</v>
      </c>
      <c r="R3308">
        <v>2229.7600000000002</v>
      </c>
      <c r="S3308">
        <v>5928.64</v>
      </c>
      <c r="T3308" t="str">
        <f>VLOOKUP(E3308,zamiana!A:B,2,0)</f>
        <v>WAMTECHNIK</v>
      </c>
    </row>
    <row r="3309" spans="1:20" x14ac:dyDescent="0.3">
      <c r="A3309" t="s">
        <v>6122</v>
      </c>
      <c r="B3309" s="2">
        <v>45246</v>
      </c>
      <c r="C3309" s="2">
        <v>45246</v>
      </c>
      <c r="D3309" s="2"/>
      <c r="E3309" t="s">
        <v>35</v>
      </c>
      <c r="F3309" t="s">
        <v>1128</v>
      </c>
      <c r="G3309" t="s">
        <v>942</v>
      </c>
      <c r="H3309" t="s">
        <v>1129</v>
      </c>
      <c r="I3309" t="s">
        <v>3136</v>
      </c>
      <c r="J3309" t="s">
        <v>2973</v>
      </c>
      <c r="K3309" t="s">
        <v>35</v>
      </c>
      <c r="L3309">
        <v>8</v>
      </c>
      <c r="M3309" t="s">
        <v>77</v>
      </c>
      <c r="N3309">
        <v>57.3</v>
      </c>
      <c r="O3309">
        <v>30.7</v>
      </c>
      <c r="P3309" t="s">
        <v>78</v>
      </c>
      <c r="Q3309" s="94">
        <v>45281.672222222223</v>
      </c>
      <c r="R3309">
        <v>458.4</v>
      </c>
      <c r="S3309">
        <v>245.6</v>
      </c>
      <c r="T3309" t="str">
        <f>VLOOKUP(E3309,zamiana!A:B,2,0)</f>
        <v>WAMTECHNIK</v>
      </c>
    </row>
    <row r="3310" spans="1:20" x14ac:dyDescent="0.3">
      <c r="A3310" t="s">
        <v>6122</v>
      </c>
      <c r="B3310" s="2">
        <v>45246</v>
      </c>
      <c r="C3310" s="2">
        <v>45246</v>
      </c>
      <c r="D3310" s="2"/>
      <c r="E3310" t="s">
        <v>35</v>
      </c>
      <c r="F3310" t="s">
        <v>1128</v>
      </c>
      <c r="G3310" t="s">
        <v>942</v>
      </c>
      <c r="H3310" t="s">
        <v>1129</v>
      </c>
      <c r="I3310" t="s">
        <v>2962</v>
      </c>
      <c r="J3310" t="s">
        <v>2963</v>
      </c>
      <c r="K3310" t="s">
        <v>35</v>
      </c>
      <c r="L3310">
        <v>16</v>
      </c>
      <c r="M3310" t="s">
        <v>77</v>
      </c>
      <c r="N3310">
        <v>61.78</v>
      </c>
      <c r="O3310">
        <v>118.07</v>
      </c>
      <c r="P3310" t="s">
        <v>78</v>
      </c>
      <c r="Q3310" s="94">
        <v>45281.658333333333</v>
      </c>
      <c r="R3310">
        <v>988.48</v>
      </c>
      <c r="S3310">
        <v>1889.12</v>
      </c>
      <c r="T3310" t="str">
        <f>VLOOKUP(E3310,zamiana!A:B,2,0)</f>
        <v>WAMTECHNIK</v>
      </c>
    </row>
    <row r="3311" spans="1:20" x14ac:dyDescent="0.3">
      <c r="A3311" t="s">
        <v>6122</v>
      </c>
      <c r="B3311" s="2">
        <v>45246</v>
      </c>
      <c r="C3311" s="2">
        <v>45246</v>
      </c>
      <c r="D3311" s="2"/>
      <c r="E3311" t="s">
        <v>35</v>
      </c>
      <c r="F3311" t="s">
        <v>1128</v>
      </c>
      <c r="G3311" t="s">
        <v>942</v>
      </c>
      <c r="H3311" t="s">
        <v>1129</v>
      </c>
      <c r="I3311" t="s">
        <v>3155</v>
      </c>
      <c r="J3311" t="s">
        <v>3156</v>
      </c>
      <c r="K3311" t="s">
        <v>35</v>
      </c>
      <c r="L3311">
        <v>8</v>
      </c>
      <c r="M3311" t="s">
        <v>77</v>
      </c>
      <c r="N3311">
        <v>155.72999999999999</v>
      </c>
      <c r="O3311">
        <v>338.68</v>
      </c>
      <c r="P3311" t="s">
        <v>78</v>
      </c>
      <c r="Q3311" s="94">
        <v>45281.658333333333</v>
      </c>
      <c r="R3311">
        <v>1245.8399999999999</v>
      </c>
      <c r="S3311">
        <v>2709.44</v>
      </c>
      <c r="T3311" t="str">
        <f>VLOOKUP(E3311,zamiana!A:B,2,0)</f>
        <v>WAMTECHNIK</v>
      </c>
    </row>
    <row r="3312" spans="1:20" x14ac:dyDescent="0.3">
      <c r="A3312" t="s">
        <v>6122</v>
      </c>
      <c r="B3312" s="2">
        <v>45246</v>
      </c>
      <c r="C3312" s="2">
        <v>45246</v>
      </c>
      <c r="D3312" s="2"/>
      <c r="E3312" t="s">
        <v>35</v>
      </c>
      <c r="F3312" t="s">
        <v>1128</v>
      </c>
      <c r="G3312" t="s">
        <v>942</v>
      </c>
      <c r="H3312" t="s">
        <v>1129</v>
      </c>
      <c r="I3312" t="s">
        <v>3158</v>
      </c>
      <c r="J3312" t="s">
        <v>3159</v>
      </c>
      <c r="K3312" t="s">
        <v>35</v>
      </c>
      <c r="L3312">
        <v>8</v>
      </c>
      <c r="M3312" t="s">
        <v>77</v>
      </c>
      <c r="N3312">
        <v>169.54</v>
      </c>
      <c r="O3312">
        <v>126.07</v>
      </c>
      <c r="P3312" t="s">
        <v>78</v>
      </c>
      <c r="Q3312" s="94">
        <v>45281.665277777778</v>
      </c>
      <c r="R3312">
        <v>1356.32</v>
      </c>
      <c r="S3312">
        <v>1008.56</v>
      </c>
      <c r="T3312" t="str">
        <f>VLOOKUP(E3312,zamiana!A:B,2,0)</f>
        <v>WAMTECHNIK</v>
      </c>
    </row>
    <row r="3313" spans="1:20" x14ac:dyDescent="0.3">
      <c r="A3313" t="s">
        <v>6122</v>
      </c>
      <c r="B3313" s="2">
        <v>45246</v>
      </c>
      <c r="C3313" s="2">
        <v>45246</v>
      </c>
      <c r="D3313" s="2"/>
      <c r="E3313" t="s">
        <v>35</v>
      </c>
      <c r="F3313" t="s">
        <v>1128</v>
      </c>
      <c r="G3313" t="s">
        <v>942</v>
      </c>
      <c r="H3313" t="s">
        <v>1129</v>
      </c>
      <c r="I3313" t="s">
        <v>3165</v>
      </c>
      <c r="J3313" t="s">
        <v>3166</v>
      </c>
      <c r="K3313" t="s">
        <v>35</v>
      </c>
      <c r="L3313">
        <v>8</v>
      </c>
      <c r="M3313" t="s">
        <v>77</v>
      </c>
      <c r="N3313">
        <v>183.57</v>
      </c>
      <c r="O3313">
        <v>133.19999999999999</v>
      </c>
      <c r="P3313" t="s">
        <v>78</v>
      </c>
      <c r="Q3313" s="94">
        <v>45281.678472222222</v>
      </c>
      <c r="R3313">
        <v>1468.56</v>
      </c>
      <c r="S3313">
        <v>1065.5999999999999</v>
      </c>
      <c r="T3313" t="str">
        <f>VLOOKUP(E3313,zamiana!A:B,2,0)</f>
        <v>WAMTECHNIK</v>
      </c>
    </row>
    <row r="3314" spans="1:20" x14ac:dyDescent="0.3">
      <c r="A3314" t="s">
        <v>6122</v>
      </c>
      <c r="B3314" s="2">
        <v>45246</v>
      </c>
      <c r="C3314" s="2">
        <v>45246</v>
      </c>
      <c r="D3314" s="2"/>
      <c r="E3314" t="s">
        <v>35</v>
      </c>
      <c r="F3314" t="s">
        <v>1128</v>
      </c>
      <c r="G3314" t="s">
        <v>942</v>
      </c>
      <c r="H3314" t="s">
        <v>1129</v>
      </c>
      <c r="I3314" t="s">
        <v>3185</v>
      </c>
      <c r="J3314" t="s">
        <v>3186</v>
      </c>
      <c r="K3314" t="s">
        <v>35</v>
      </c>
      <c r="L3314">
        <v>8</v>
      </c>
      <c r="M3314" t="s">
        <v>77</v>
      </c>
      <c r="N3314">
        <v>1102.6400000000001</v>
      </c>
      <c r="O3314">
        <v>515.92999999999995</v>
      </c>
      <c r="P3314" t="s">
        <v>78</v>
      </c>
      <c r="Q3314" s="94">
        <v>45281.665277777778</v>
      </c>
      <c r="R3314">
        <v>8821.1200000000008</v>
      </c>
      <c r="S3314">
        <v>4127.4399999999996</v>
      </c>
      <c r="T3314" t="str">
        <f>VLOOKUP(E3314,zamiana!A:B,2,0)</f>
        <v>WAMTECHNIK</v>
      </c>
    </row>
    <row r="3315" spans="1:20" x14ac:dyDescent="0.3">
      <c r="A3315" t="s">
        <v>6122</v>
      </c>
      <c r="B3315" s="2">
        <v>45246</v>
      </c>
      <c r="C3315" s="2">
        <v>45246</v>
      </c>
      <c r="D3315" s="2"/>
      <c r="E3315" t="s">
        <v>35</v>
      </c>
      <c r="F3315" t="s">
        <v>1128</v>
      </c>
      <c r="G3315" t="s">
        <v>942</v>
      </c>
      <c r="H3315" t="s">
        <v>1129</v>
      </c>
      <c r="I3315" t="s">
        <v>2901</v>
      </c>
      <c r="J3315" t="s">
        <v>2902</v>
      </c>
      <c r="K3315" t="s">
        <v>35</v>
      </c>
      <c r="L3315">
        <v>8</v>
      </c>
      <c r="M3315" t="s">
        <v>77</v>
      </c>
      <c r="N3315">
        <v>321.27999999999997</v>
      </c>
      <c r="O3315">
        <v>163.16999999999999</v>
      </c>
      <c r="P3315" t="s">
        <v>78</v>
      </c>
      <c r="Q3315" s="94">
        <v>45281.678472222222</v>
      </c>
      <c r="R3315">
        <v>2570.2399999999998</v>
      </c>
      <c r="S3315">
        <v>1305.3599999999999</v>
      </c>
      <c r="T3315" t="str">
        <f>VLOOKUP(E3315,zamiana!A:B,2,0)</f>
        <v>WAMTECHNIK</v>
      </c>
    </row>
    <row r="3316" spans="1:20" x14ac:dyDescent="0.3">
      <c r="A3316" t="s">
        <v>6122</v>
      </c>
      <c r="B3316" s="2">
        <v>45246</v>
      </c>
      <c r="C3316" s="2">
        <v>45246</v>
      </c>
      <c r="D3316" s="2"/>
      <c r="E3316" t="s">
        <v>35</v>
      </c>
      <c r="F3316" t="s">
        <v>1128</v>
      </c>
      <c r="G3316" t="s">
        <v>942</v>
      </c>
      <c r="H3316" t="s">
        <v>1129</v>
      </c>
      <c r="I3316" t="s">
        <v>3201</v>
      </c>
      <c r="J3316" t="s">
        <v>3202</v>
      </c>
      <c r="K3316" t="s">
        <v>35</v>
      </c>
      <c r="L3316">
        <v>5</v>
      </c>
      <c r="M3316" t="s">
        <v>77</v>
      </c>
      <c r="N3316">
        <v>4053</v>
      </c>
      <c r="O3316">
        <v>3085.45</v>
      </c>
      <c r="P3316" t="s">
        <v>78</v>
      </c>
      <c r="Q3316" s="94">
        <v>45281.677777777775</v>
      </c>
      <c r="R3316">
        <v>20265</v>
      </c>
      <c r="S3316">
        <v>15427.25</v>
      </c>
      <c r="T3316" t="str">
        <f>VLOOKUP(E3316,zamiana!A:B,2,0)</f>
        <v>WAMTECHNIK</v>
      </c>
    </row>
    <row r="3317" spans="1:20" x14ac:dyDescent="0.3">
      <c r="A3317" t="s">
        <v>6122</v>
      </c>
      <c r="B3317" s="2">
        <v>45246</v>
      </c>
      <c r="C3317" s="2">
        <v>45246</v>
      </c>
      <c r="D3317" s="2"/>
      <c r="E3317" t="s">
        <v>35</v>
      </c>
      <c r="F3317" t="s">
        <v>1128</v>
      </c>
      <c r="G3317" t="s">
        <v>942</v>
      </c>
      <c r="H3317" t="s">
        <v>1129</v>
      </c>
      <c r="I3317" t="s">
        <v>3201</v>
      </c>
      <c r="J3317" t="s">
        <v>3202</v>
      </c>
      <c r="K3317" t="s">
        <v>35</v>
      </c>
      <c r="L3317">
        <v>3</v>
      </c>
      <c r="M3317" t="s">
        <v>77</v>
      </c>
      <c r="N3317">
        <v>4053</v>
      </c>
      <c r="O3317">
        <v>3085.45</v>
      </c>
      <c r="P3317" t="s">
        <v>78</v>
      </c>
      <c r="Q3317" s="94">
        <v>45281.677777777775</v>
      </c>
      <c r="R3317">
        <v>12159</v>
      </c>
      <c r="S3317">
        <v>9256.35</v>
      </c>
      <c r="T3317" t="str">
        <f>VLOOKUP(E3317,zamiana!A:B,2,0)</f>
        <v>WAMTECHNIK</v>
      </c>
    </row>
    <row r="3318" spans="1:20" x14ac:dyDescent="0.3">
      <c r="A3318" t="s">
        <v>6123</v>
      </c>
      <c r="B3318" s="2">
        <v>45252</v>
      </c>
      <c r="C3318" s="2">
        <v>45247</v>
      </c>
      <c r="D3318" s="2">
        <v>45272</v>
      </c>
      <c r="E3318" t="s">
        <v>937</v>
      </c>
      <c r="F3318" t="s">
        <v>938</v>
      </c>
      <c r="G3318" t="s">
        <v>942</v>
      </c>
      <c r="H3318" t="s">
        <v>939</v>
      </c>
      <c r="I3318" t="s">
        <v>4264</v>
      </c>
      <c r="J3318" t="s">
        <v>4265</v>
      </c>
      <c r="K3318" t="s">
        <v>880</v>
      </c>
      <c r="L3318">
        <v>3</v>
      </c>
      <c r="M3318" t="s">
        <v>77</v>
      </c>
      <c r="N3318">
        <v>11446.03</v>
      </c>
      <c r="O3318">
        <v>8133.37</v>
      </c>
      <c r="P3318" t="s">
        <v>78</v>
      </c>
      <c r="Q3318" s="94">
        <v>45281.629861111112</v>
      </c>
      <c r="R3318">
        <v>34338.089999999997</v>
      </c>
      <c r="S3318">
        <v>24400.11</v>
      </c>
      <c r="T3318" t="str">
        <f>VLOOKUP(E3318,zamiana!A:B,2,0)</f>
        <v>STADLER BUSSNANG</v>
      </c>
    </row>
    <row r="3319" spans="1:20" x14ac:dyDescent="0.3">
      <c r="A3319" t="s">
        <v>6124</v>
      </c>
      <c r="B3319" s="2">
        <v>45247</v>
      </c>
      <c r="C3319" s="2">
        <v>45247</v>
      </c>
      <c r="D3319" s="2">
        <v>45281</v>
      </c>
      <c r="E3319" t="s">
        <v>940</v>
      </c>
      <c r="F3319" t="s">
        <v>3867</v>
      </c>
      <c r="G3319" t="s">
        <v>942</v>
      </c>
      <c r="H3319" t="s">
        <v>493</v>
      </c>
      <c r="I3319" t="s">
        <v>4426</v>
      </c>
      <c r="J3319" t="s">
        <v>4427</v>
      </c>
      <c r="K3319" t="s">
        <v>516</v>
      </c>
      <c r="L3319">
        <v>70</v>
      </c>
      <c r="M3319" t="s">
        <v>77</v>
      </c>
      <c r="N3319">
        <v>19.93</v>
      </c>
      <c r="O3319">
        <v>19.489999999999998</v>
      </c>
      <c r="P3319" t="s">
        <v>78</v>
      </c>
      <c r="Q3319" s="94">
        <v>45173.662499999999</v>
      </c>
      <c r="R3319">
        <v>1395.1</v>
      </c>
      <c r="S3319">
        <v>1364.3</v>
      </c>
      <c r="T3319" t="str">
        <f>VLOOKUP(E3319,zamiana!A:B,2,0)</f>
        <v>ALSTOM KTW</v>
      </c>
    </row>
    <row r="3320" spans="1:20" x14ac:dyDescent="0.3">
      <c r="A3320" t="s">
        <v>6125</v>
      </c>
      <c r="B3320" s="2">
        <v>45247</v>
      </c>
      <c r="C3320" s="2">
        <v>45247</v>
      </c>
      <c r="D3320" s="2">
        <v>45281</v>
      </c>
      <c r="E3320" t="s">
        <v>940</v>
      </c>
      <c r="F3320" t="s">
        <v>3867</v>
      </c>
      <c r="G3320" t="s">
        <v>942</v>
      </c>
      <c r="H3320" t="s">
        <v>493</v>
      </c>
      <c r="I3320" t="s">
        <v>3604</v>
      </c>
      <c r="J3320" t="s">
        <v>3604</v>
      </c>
      <c r="K3320" t="s">
        <v>493</v>
      </c>
      <c r="L3320">
        <v>9</v>
      </c>
      <c r="M3320" t="s">
        <v>77</v>
      </c>
      <c r="N3320">
        <v>28.7</v>
      </c>
      <c r="O3320">
        <v>7.79</v>
      </c>
      <c r="P3320" t="s">
        <v>78</v>
      </c>
      <c r="Q3320" s="94">
        <v>45281.676388888889</v>
      </c>
      <c r="R3320">
        <v>258.3</v>
      </c>
      <c r="S3320">
        <v>70.11</v>
      </c>
      <c r="T3320" t="str">
        <f>VLOOKUP(E3320,zamiana!A:B,2,0)</f>
        <v>ALSTOM KTW</v>
      </c>
    </row>
    <row r="3321" spans="1:20" x14ac:dyDescent="0.3">
      <c r="A3321" t="s">
        <v>6126</v>
      </c>
      <c r="B3321" s="2">
        <v>45247</v>
      </c>
      <c r="C3321" s="2">
        <v>45247</v>
      </c>
      <c r="D3321" s="2">
        <v>45282</v>
      </c>
      <c r="E3321" t="s">
        <v>964</v>
      </c>
      <c r="F3321" t="s">
        <v>2830</v>
      </c>
      <c r="G3321" t="s">
        <v>942</v>
      </c>
      <c r="H3321" t="s">
        <v>964</v>
      </c>
      <c r="I3321" t="s">
        <v>4007</v>
      </c>
      <c r="J3321" t="s">
        <v>87</v>
      </c>
      <c r="K3321" t="s">
        <v>964</v>
      </c>
      <c r="L3321">
        <v>10</v>
      </c>
      <c r="M3321" t="s">
        <v>77</v>
      </c>
      <c r="N3321">
        <v>26.75</v>
      </c>
      <c r="O3321">
        <v>9.6199999999999992</v>
      </c>
      <c r="P3321" t="s">
        <v>78</v>
      </c>
      <c r="Q3321" s="94">
        <v>45281.668749999997</v>
      </c>
      <c r="R3321">
        <v>267.5</v>
      </c>
      <c r="S3321">
        <v>96.2</v>
      </c>
      <c r="T3321" t="str">
        <f>VLOOKUP(E3321,zamiana!A:B,2,0)</f>
        <v>ALSTOM SLZ</v>
      </c>
    </row>
    <row r="3322" spans="1:20" x14ac:dyDescent="0.3">
      <c r="A3322" t="s">
        <v>6127</v>
      </c>
      <c r="B3322" s="2">
        <v>45247</v>
      </c>
      <c r="C3322" s="2">
        <v>45247</v>
      </c>
      <c r="D3322" s="2">
        <v>45282</v>
      </c>
      <c r="E3322" t="s">
        <v>964</v>
      </c>
      <c r="F3322" t="s">
        <v>2830</v>
      </c>
      <c r="G3322" t="s">
        <v>942</v>
      </c>
      <c r="H3322" t="s">
        <v>964</v>
      </c>
      <c r="I3322" t="s">
        <v>6128</v>
      </c>
      <c r="J3322" t="s">
        <v>6129</v>
      </c>
      <c r="K3322" t="s">
        <v>964</v>
      </c>
      <c r="L3322">
        <v>40</v>
      </c>
      <c r="M3322" t="s">
        <v>77</v>
      </c>
      <c r="N3322">
        <v>6.58</v>
      </c>
      <c r="O3322">
        <v>3.47</v>
      </c>
      <c r="P3322" t="s">
        <v>78</v>
      </c>
      <c r="Q3322" s="94">
        <v>45281.680555555555</v>
      </c>
      <c r="R3322">
        <v>263.2</v>
      </c>
      <c r="S3322">
        <v>138.80000000000001</v>
      </c>
      <c r="T3322" t="str">
        <f>VLOOKUP(E3322,zamiana!A:B,2,0)</f>
        <v>ALSTOM SLZ</v>
      </c>
    </row>
    <row r="3323" spans="1:20" x14ac:dyDescent="0.3">
      <c r="A3323" t="s">
        <v>6130</v>
      </c>
      <c r="B3323" s="2">
        <v>45247</v>
      </c>
      <c r="C3323" s="2">
        <v>45247</v>
      </c>
      <c r="D3323" s="2">
        <v>45282</v>
      </c>
      <c r="E3323" t="s">
        <v>964</v>
      </c>
      <c r="F3323" t="s">
        <v>2830</v>
      </c>
      <c r="G3323" t="s">
        <v>942</v>
      </c>
      <c r="H3323" t="s">
        <v>964</v>
      </c>
      <c r="I3323" t="s">
        <v>6131</v>
      </c>
      <c r="J3323" t="s">
        <v>6132</v>
      </c>
      <c r="K3323" t="s">
        <v>964</v>
      </c>
      <c r="L3323">
        <v>20</v>
      </c>
      <c r="M3323" t="s">
        <v>77</v>
      </c>
      <c r="N3323">
        <v>5.13</v>
      </c>
      <c r="O3323">
        <v>2.06</v>
      </c>
      <c r="P3323" t="s">
        <v>78</v>
      </c>
      <c r="Q3323" s="94">
        <v>45281.680555555555</v>
      </c>
      <c r="R3323">
        <v>102.6</v>
      </c>
      <c r="S3323">
        <v>41.2</v>
      </c>
      <c r="T3323" t="str">
        <f>VLOOKUP(E3323,zamiana!A:B,2,0)</f>
        <v>ALSTOM SLZ</v>
      </c>
    </row>
    <row r="3324" spans="1:20" x14ac:dyDescent="0.3">
      <c r="A3324" t="s">
        <v>6130</v>
      </c>
      <c r="B3324" s="2">
        <v>45247</v>
      </c>
      <c r="C3324" s="2">
        <v>45247</v>
      </c>
      <c r="D3324" s="2">
        <v>45282</v>
      </c>
      <c r="E3324" t="s">
        <v>964</v>
      </c>
      <c r="F3324" t="s">
        <v>2830</v>
      </c>
      <c r="G3324" t="s">
        <v>942</v>
      </c>
      <c r="H3324" t="s">
        <v>964</v>
      </c>
      <c r="I3324" t="s">
        <v>6133</v>
      </c>
      <c r="J3324" t="s">
        <v>84</v>
      </c>
      <c r="K3324" t="s">
        <v>964</v>
      </c>
      <c r="L3324">
        <v>20</v>
      </c>
      <c r="M3324" t="s">
        <v>77</v>
      </c>
      <c r="N3324">
        <v>5</v>
      </c>
      <c r="O3324">
        <v>2.21</v>
      </c>
      <c r="P3324" t="s">
        <v>78</v>
      </c>
      <c r="Q3324" s="94">
        <v>45281.680555555555</v>
      </c>
      <c r="R3324">
        <v>100</v>
      </c>
      <c r="S3324">
        <v>44.2</v>
      </c>
      <c r="T3324" t="str">
        <f>VLOOKUP(E3324,zamiana!A:B,2,0)</f>
        <v>ALSTOM SLZ</v>
      </c>
    </row>
    <row r="3325" spans="1:20" x14ac:dyDescent="0.3">
      <c r="A3325" t="s">
        <v>6130</v>
      </c>
      <c r="B3325" s="2">
        <v>45247</v>
      </c>
      <c r="C3325" s="2">
        <v>45247</v>
      </c>
      <c r="D3325" s="2">
        <v>45282</v>
      </c>
      <c r="E3325" t="s">
        <v>964</v>
      </c>
      <c r="F3325" t="s">
        <v>2830</v>
      </c>
      <c r="G3325" t="s">
        <v>942</v>
      </c>
      <c r="H3325" t="s">
        <v>964</v>
      </c>
      <c r="I3325" t="s">
        <v>6134</v>
      </c>
      <c r="J3325" t="s">
        <v>87</v>
      </c>
      <c r="K3325" t="s">
        <v>964</v>
      </c>
      <c r="L3325">
        <v>20</v>
      </c>
      <c r="M3325" t="s">
        <v>77</v>
      </c>
      <c r="N3325">
        <v>16.010000000000002</v>
      </c>
      <c r="O3325">
        <v>6.85</v>
      </c>
      <c r="P3325" t="s">
        <v>78</v>
      </c>
      <c r="Q3325" s="94">
        <v>45281.680555555555</v>
      </c>
      <c r="R3325">
        <v>320.2</v>
      </c>
      <c r="S3325">
        <v>137</v>
      </c>
      <c r="T3325" t="str">
        <f>VLOOKUP(E3325,zamiana!A:B,2,0)</f>
        <v>ALSTOM SLZ</v>
      </c>
    </row>
    <row r="3326" spans="1:20" x14ac:dyDescent="0.3">
      <c r="A3326" t="s">
        <v>6135</v>
      </c>
      <c r="B3326" s="2">
        <v>45247</v>
      </c>
      <c r="C3326" s="2">
        <v>45247</v>
      </c>
      <c r="D3326" s="2">
        <v>45282</v>
      </c>
      <c r="E3326" t="s">
        <v>964</v>
      </c>
      <c r="F3326" t="s">
        <v>2830</v>
      </c>
      <c r="G3326" t="s">
        <v>942</v>
      </c>
      <c r="H3326" t="s">
        <v>964</v>
      </c>
      <c r="I3326" t="s">
        <v>6136</v>
      </c>
      <c r="J3326" t="s">
        <v>6129</v>
      </c>
      <c r="K3326" t="s">
        <v>964</v>
      </c>
      <c r="L3326">
        <v>20</v>
      </c>
      <c r="M3326" t="s">
        <v>77</v>
      </c>
      <c r="N3326">
        <v>7.5</v>
      </c>
      <c r="O3326">
        <v>9.14</v>
      </c>
      <c r="P3326" t="s">
        <v>78</v>
      </c>
      <c r="Q3326" s="94">
        <v>45281.680555555555</v>
      </c>
      <c r="R3326">
        <v>150</v>
      </c>
      <c r="S3326">
        <v>182.8</v>
      </c>
      <c r="T3326" t="str">
        <f>VLOOKUP(E3326,zamiana!A:B,2,0)</f>
        <v>ALSTOM SLZ</v>
      </c>
    </row>
    <row r="3327" spans="1:20" x14ac:dyDescent="0.3">
      <c r="A3327" t="s">
        <v>6135</v>
      </c>
      <c r="B3327" s="2">
        <v>45247</v>
      </c>
      <c r="C3327" s="2">
        <v>45247</v>
      </c>
      <c r="D3327" s="2">
        <v>45282</v>
      </c>
      <c r="E3327" t="s">
        <v>964</v>
      </c>
      <c r="F3327" t="s">
        <v>2830</v>
      </c>
      <c r="G3327" t="s">
        <v>942</v>
      </c>
      <c r="H3327" t="s">
        <v>964</v>
      </c>
      <c r="I3327" t="s">
        <v>6137</v>
      </c>
      <c r="J3327" t="s">
        <v>6129</v>
      </c>
      <c r="K3327" t="s">
        <v>964</v>
      </c>
      <c r="L3327">
        <v>20</v>
      </c>
      <c r="M3327" t="s">
        <v>77</v>
      </c>
      <c r="N3327">
        <v>7.19</v>
      </c>
      <c r="O3327">
        <v>5.51</v>
      </c>
      <c r="P3327" t="s">
        <v>78</v>
      </c>
      <c r="Q3327" s="94">
        <v>45281.680555555555</v>
      </c>
      <c r="R3327">
        <v>143.80000000000001</v>
      </c>
      <c r="S3327">
        <v>110.2</v>
      </c>
      <c r="T3327" t="str">
        <f>VLOOKUP(E3327,zamiana!A:B,2,0)</f>
        <v>ALSTOM SLZ</v>
      </c>
    </row>
    <row r="3328" spans="1:20" x14ac:dyDescent="0.3">
      <c r="A3328" t="s">
        <v>6135</v>
      </c>
      <c r="B3328" s="2">
        <v>45247</v>
      </c>
      <c r="C3328" s="2">
        <v>45247</v>
      </c>
      <c r="D3328" s="2">
        <v>45282</v>
      </c>
      <c r="E3328" t="s">
        <v>964</v>
      </c>
      <c r="F3328" t="s">
        <v>2830</v>
      </c>
      <c r="G3328" t="s">
        <v>942</v>
      </c>
      <c r="H3328" t="s">
        <v>964</v>
      </c>
      <c r="I3328" t="s">
        <v>6138</v>
      </c>
      <c r="J3328" t="s">
        <v>6129</v>
      </c>
      <c r="K3328" t="s">
        <v>964</v>
      </c>
      <c r="L3328">
        <v>20</v>
      </c>
      <c r="M3328" t="s">
        <v>77</v>
      </c>
      <c r="N3328">
        <v>8.2899999999999991</v>
      </c>
      <c r="O3328">
        <v>6.13</v>
      </c>
      <c r="P3328" t="s">
        <v>78</v>
      </c>
      <c r="Q3328" s="94">
        <v>45281.680555555555</v>
      </c>
      <c r="R3328">
        <v>165.8</v>
      </c>
      <c r="S3328">
        <v>122.6</v>
      </c>
      <c r="T3328" t="str">
        <f>VLOOKUP(E3328,zamiana!A:B,2,0)</f>
        <v>ALSTOM SLZ</v>
      </c>
    </row>
    <row r="3329" spans="1:20" x14ac:dyDescent="0.3">
      <c r="A3329" t="s">
        <v>6139</v>
      </c>
      <c r="B3329" s="2">
        <v>45247</v>
      </c>
      <c r="C3329" s="2">
        <v>45247</v>
      </c>
      <c r="D3329" s="2">
        <v>45282</v>
      </c>
      <c r="E3329" t="s">
        <v>964</v>
      </c>
      <c r="F3329" t="s">
        <v>2830</v>
      </c>
      <c r="G3329" t="s">
        <v>942</v>
      </c>
      <c r="H3329" t="s">
        <v>964</v>
      </c>
      <c r="I3329" t="s">
        <v>6140</v>
      </c>
      <c r="J3329" t="s">
        <v>2691</v>
      </c>
      <c r="K3329" t="s">
        <v>964</v>
      </c>
      <c r="L3329">
        <v>30</v>
      </c>
      <c r="M3329" t="s">
        <v>77</v>
      </c>
      <c r="N3329">
        <v>7.67</v>
      </c>
      <c r="O3329">
        <v>2.06</v>
      </c>
      <c r="P3329" t="s">
        <v>78</v>
      </c>
      <c r="Q3329" s="94">
        <v>45281.681944444441</v>
      </c>
      <c r="R3329">
        <v>230.1</v>
      </c>
      <c r="S3329">
        <v>61.8</v>
      </c>
      <c r="T3329" t="str">
        <f>VLOOKUP(E3329,zamiana!A:B,2,0)</f>
        <v>ALSTOM SLZ</v>
      </c>
    </row>
    <row r="3330" spans="1:20" x14ac:dyDescent="0.3">
      <c r="A3330" t="s">
        <v>6139</v>
      </c>
      <c r="B3330" s="2">
        <v>45247</v>
      </c>
      <c r="C3330" s="2">
        <v>45247</v>
      </c>
      <c r="D3330" s="2">
        <v>45282</v>
      </c>
      <c r="E3330" t="s">
        <v>964</v>
      </c>
      <c r="F3330" t="s">
        <v>2830</v>
      </c>
      <c r="G3330" t="s">
        <v>942</v>
      </c>
      <c r="H3330" t="s">
        <v>964</v>
      </c>
      <c r="I3330" t="s">
        <v>6141</v>
      </c>
      <c r="J3330" t="s">
        <v>5579</v>
      </c>
      <c r="K3330" t="s">
        <v>964</v>
      </c>
      <c r="L3330">
        <v>20</v>
      </c>
      <c r="M3330" t="s">
        <v>77</v>
      </c>
      <c r="N3330">
        <v>11.45</v>
      </c>
      <c r="O3330">
        <v>2.92</v>
      </c>
      <c r="P3330" t="s">
        <v>78</v>
      </c>
      <c r="Q3330" s="94">
        <v>45281.681944444441</v>
      </c>
      <c r="R3330">
        <v>229</v>
      </c>
      <c r="S3330">
        <v>58.4</v>
      </c>
      <c r="T3330" t="str">
        <f>VLOOKUP(E3330,zamiana!A:B,2,0)</f>
        <v>ALSTOM SLZ</v>
      </c>
    </row>
    <row r="3331" spans="1:20" x14ac:dyDescent="0.3">
      <c r="A3331" t="s">
        <v>6139</v>
      </c>
      <c r="B3331" s="2">
        <v>45247</v>
      </c>
      <c r="C3331" s="2">
        <v>45247</v>
      </c>
      <c r="D3331" s="2">
        <v>45282</v>
      </c>
      <c r="E3331" t="s">
        <v>964</v>
      </c>
      <c r="F3331" t="s">
        <v>2830</v>
      </c>
      <c r="G3331" t="s">
        <v>942</v>
      </c>
      <c r="H3331" t="s">
        <v>964</v>
      </c>
      <c r="I3331" t="s">
        <v>6142</v>
      </c>
      <c r="J3331" t="s">
        <v>87</v>
      </c>
      <c r="K3331" t="s">
        <v>964</v>
      </c>
      <c r="L3331">
        <v>20</v>
      </c>
      <c r="M3331" t="s">
        <v>77</v>
      </c>
      <c r="N3331">
        <v>32.5</v>
      </c>
      <c r="O3331">
        <v>12.41</v>
      </c>
      <c r="P3331" t="s">
        <v>78</v>
      </c>
      <c r="Q3331" s="94">
        <v>45281.681944444441</v>
      </c>
      <c r="R3331">
        <v>650</v>
      </c>
      <c r="S3331">
        <v>248.2</v>
      </c>
      <c r="T3331" t="str">
        <f>VLOOKUP(E3331,zamiana!A:B,2,0)</f>
        <v>ALSTOM SLZ</v>
      </c>
    </row>
    <row r="3332" spans="1:20" x14ac:dyDescent="0.3">
      <c r="A3332" t="s">
        <v>6139</v>
      </c>
      <c r="B3332" s="2">
        <v>45247</v>
      </c>
      <c r="C3332" s="2">
        <v>45247</v>
      </c>
      <c r="D3332" s="2">
        <v>45282</v>
      </c>
      <c r="E3332" t="s">
        <v>964</v>
      </c>
      <c r="F3332" t="s">
        <v>2830</v>
      </c>
      <c r="G3332" t="s">
        <v>942</v>
      </c>
      <c r="H3332" t="s">
        <v>964</v>
      </c>
      <c r="I3332" t="s">
        <v>6143</v>
      </c>
      <c r="J3332" t="s">
        <v>87</v>
      </c>
      <c r="K3332" t="s">
        <v>964</v>
      </c>
      <c r="L3332">
        <v>20</v>
      </c>
      <c r="M3332" t="s">
        <v>77</v>
      </c>
      <c r="N3332">
        <v>21.27</v>
      </c>
      <c r="O3332">
        <v>6.52</v>
      </c>
      <c r="P3332" t="s">
        <v>78</v>
      </c>
      <c r="Q3332" s="94">
        <v>45281.681944444441</v>
      </c>
      <c r="R3332">
        <v>425.4</v>
      </c>
      <c r="S3332">
        <v>130.4</v>
      </c>
      <c r="T3332" t="str">
        <f>VLOOKUP(E3332,zamiana!A:B,2,0)</f>
        <v>ALSTOM SLZ</v>
      </c>
    </row>
    <row r="3333" spans="1:20" x14ac:dyDescent="0.3">
      <c r="A3333" t="s">
        <v>6139</v>
      </c>
      <c r="B3333" s="2">
        <v>45247</v>
      </c>
      <c r="C3333" s="2">
        <v>45247</v>
      </c>
      <c r="D3333" s="2">
        <v>45282</v>
      </c>
      <c r="E3333" t="s">
        <v>964</v>
      </c>
      <c r="F3333" t="s">
        <v>2830</v>
      </c>
      <c r="G3333" t="s">
        <v>942</v>
      </c>
      <c r="H3333" t="s">
        <v>964</v>
      </c>
      <c r="I3333" t="s">
        <v>6144</v>
      </c>
      <c r="J3333" t="s">
        <v>87</v>
      </c>
      <c r="K3333" t="s">
        <v>964</v>
      </c>
      <c r="L3333">
        <v>40</v>
      </c>
      <c r="M3333" t="s">
        <v>77</v>
      </c>
      <c r="N3333">
        <v>13.16</v>
      </c>
      <c r="O3333">
        <v>5.26</v>
      </c>
      <c r="P3333" t="s">
        <v>78</v>
      </c>
      <c r="Q3333" s="94">
        <v>45281.681944444441</v>
      </c>
      <c r="R3333">
        <v>526.4</v>
      </c>
      <c r="S3333">
        <v>210.4</v>
      </c>
      <c r="T3333" t="str">
        <f>VLOOKUP(E3333,zamiana!A:B,2,0)</f>
        <v>ALSTOM SLZ</v>
      </c>
    </row>
    <row r="3334" spans="1:20" x14ac:dyDescent="0.3">
      <c r="A3334" t="s">
        <v>6139</v>
      </c>
      <c r="B3334" s="2">
        <v>45247</v>
      </c>
      <c r="C3334" s="2">
        <v>45247</v>
      </c>
      <c r="D3334" s="2">
        <v>45282</v>
      </c>
      <c r="E3334" t="s">
        <v>964</v>
      </c>
      <c r="F3334" t="s">
        <v>2830</v>
      </c>
      <c r="G3334" t="s">
        <v>942</v>
      </c>
      <c r="H3334" t="s">
        <v>964</v>
      </c>
      <c r="I3334" t="s">
        <v>6145</v>
      </c>
      <c r="J3334" t="s">
        <v>6146</v>
      </c>
      <c r="K3334" t="s">
        <v>964</v>
      </c>
      <c r="L3334">
        <v>14</v>
      </c>
      <c r="M3334" t="s">
        <v>77</v>
      </c>
      <c r="N3334">
        <v>17.059999999999999</v>
      </c>
      <c r="O3334">
        <v>5.93</v>
      </c>
      <c r="P3334" t="s">
        <v>78</v>
      </c>
      <c r="Q3334" s="94">
        <v>45281.681944444441</v>
      </c>
      <c r="R3334">
        <v>238.84</v>
      </c>
      <c r="S3334">
        <v>83.02</v>
      </c>
      <c r="T3334" t="str">
        <f>VLOOKUP(E3334,zamiana!A:B,2,0)</f>
        <v>ALSTOM SLZ</v>
      </c>
    </row>
    <row r="3335" spans="1:20" x14ac:dyDescent="0.3">
      <c r="A3335" t="s">
        <v>6139</v>
      </c>
      <c r="B3335" s="2">
        <v>45247</v>
      </c>
      <c r="C3335" s="2">
        <v>45247</v>
      </c>
      <c r="D3335" s="2">
        <v>45282</v>
      </c>
      <c r="E3335" t="s">
        <v>964</v>
      </c>
      <c r="F3335" t="s">
        <v>2830</v>
      </c>
      <c r="G3335" t="s">
        <v>942</v>
      </c>
      <c r="H3335" t="s">
        <v>964</v>
      </c>
      <c r="I3335" t="s">
        <v>6147</v>
      </c>
      <c r="J3335" t="s">
        <v>87</v>
      </c>
      <c r="K3335" t="s">
        <v>964</v>
      </c>
      <c r="L3335">
        <v>20</v>
      </c>
      <c r="M3335" t="s">
        <v>77</v>
      </c>
      <c r="N3335">
        <v>33.24</v>
      </c>
      <c r="O3335">
        <v>12.67</v>
      </c>
      <c r="P3335" t="s">
        <v>78</v>
      </c>
      <c r="Q3335" s="94">
        <v>45281.681944444441</v>
      </c>
      <c r="R3335">
        <v>664.8</v>
      </c>
      <c r="S3335">
        <v>253.4</v>
      </c>
      <c r="T3335" t="str">
        <f>VLOOKUP(E3335,zamiana!A:B,2,0)</f>
        <v>ALSTOM SLZ</v>
      </c>
    </row>
    <row r="3336" spans="1:20" x14ac:dyDescent="0.3">
      <c r="A3336" t="s">
        <v>6139</v>
      </c>
      <c r="B3336" s="2">
        <v>45247</v>
      </c>
      <c r="C3336" s="2">
        <v>45247</v>
      </c>
      <c r="D3336" s="2">
        <v>45282</v>
      </c>
      <c r="E3336" t="s">
        <v>964</v>
      </c>
      <c r="F3336" t="s">
        <v>2830</v>
      </c>
      <c r="G3336" t="s">
        <v>942</v>
      </c>
      <c r="H3336" t="s">
        <v>964</v>
      </c>
      <c r="I3336" t="s">
        <v>6148</v>
      </c>
      <c r="J3336" t="s">
        <v>87</v>
      </c>
      <c r="K3336" t="s">
        <v>964</v>
      </c>
      <c r="L3336">
        <v>20</v>
      </c>
      <c r="M3336" t="s">
        <v>77</v>
      </c>
      <c r="N3336">
        <v>76.83</v>
      </c>
      <c r="O3336">
        <v>35.049999999999997</v>
      </c>
      <c r="P3336" t="s">
        <v>78</v>
      </c>
      <c r="Q3336" s="94">
        <v>45281.681944444441</v>
      </c>
      <c r="R3336">
        <v>1536.6</v>
      </c>
      <c r="S3336">
        <v>701</v>
      </c>
      <c r="T3336" t="str">
        <f>VLOOKUP(E3336,zamiana!A:B,2,0)</f>
        <v>ALSTOM SLZ</v>
      </c>
    </row>
    <row r="3337" spans="1:20" x14ac:dyDescent="0.3">
      <c r="A3337" t="s">
        <v>6139</v>
      </c>
      <c r="B3337" s="2">
        <v>45247</v>
      </c>
      <c r="C3337" s="2">
        <v>45247</v>
      </c>
      <c r="D3337" s="2">
        <v>45282</v>
      </c>
      <c r="E3337" t="s">
        <v>964</v>
      </c>
      <c r="F3337" t="s">
        <v>2830</v>
      </c>
      <c r="G3337" t="s">
        <v>942</v>
      </c>
      <c r="H3337" t="s">
        <v>964</v>
      </c>
      <c r="I3337" t="s">
        <v>6149</v>
      </c>
      <c r="J3337" t="s">
        <v>87</v>
      </c>
      <c r="K3337" t="s">
        <v>964</v>
      </c>
      <c r="L3337">
        <v>20</v>
      </c>
      <c r="M3337" t="s">
        <v>77</v>
      </c>
      <c r="N3337">
        <v>27.67</v>
      </c>
      <c r="O3337">
        <v>10.29</v>
      </c>
      <c r="P3337" t="s">
        <v>78</v>
      </c>
      <c r="Q3337" s="94">
        <v>45281.681944444441</v>
      </c>
      <c r="R3337">
        <v>553.4</v>
      </c>
      <c r="S3337">
        <v>205.8</v>
      </c>
      <c r="T3337" t="str">
        <f>VLOOKUP(E3337,zamiana!A:B,2,0)</f>
        <v>ALSTOM SLZ</v>
      </c>
    </row>
    <row r="3338" spans="1:20" x14ac:dyDescent="0.3">
      <c r="A3338" t="s">
        <v>6139</v>
      </c>
      <c r="B3338" s="2">
        <v>45247</v>
      </c>
      <c r="C3338" s="2">
        <v>45247</v>
      </c>
      <c r="D3338" s="2">
        <v>45282</v>
      </c>
      <c r="E3338" t="s">
        <v>964</v>
      </c>
      <c r="F3338" t="s">
        <v>2830</v>
      </c>
      <c r="G3338" t="s">
        <v>942</v>
      </c>
      <c r="H3338" t="s">
        <v>964</v>
      </c>
      <c r="I3338" t="s">
        <v>6150</v>
      </c>
      <c r="J3338" t="s">
        <v>2278</v>
      </c>
      <c r="K3338" t="s">
        <v>964</v>
      </c>
      <c r="L3338">
        <v>30</v>
      </c>
      <c r="M3338" t="s">
        <v>77</v>
      </c>
      <c r="N3338">
        <v>13.55</v>
      </c>
      <c r="O3338">
        <v>4.9400000000000004</v>
      </c>
      <c r="P3338" t="s">
        <v>78</v>
      </c>
      <c r="Q3338" s="94">
        <v>45281.681944444441</v>
      </c>
      <c r="R3338">
        <v>406.5</v>
      </c>
      <c r="S3338">
        <v>148.19999999999999</v>
      </c>
      <c r="T3338" t="str">
        <f>VLOOKUP(E3338,zamiana!A:B,2,0)</f>
        <v>ALSTOM SLZ</v>
      </c>
    </row>
    <row r="3339" spans="1:20" x14ac:dyDescent="0.3">
      <c r="A3339" t="s">
        <v>6139</v>
      </c>
      <c r="B3339" s="2">
        <v>45247</v>
      </c>
      <c r="C3339" s="2">
        <v>45247</v>
      </c>
      <c r="D3339" s="2">
        <v>45282</v>
      </c>
      <c r="E3339" t="s">
        <v>964</v>
      </c>
      <c r="F3339" t="s">
        <v>2830</v>
      </c>
      <c r="G3339" t="s">
        <v>942</v>
      </c>
      <c r="H3339" t="s">
        <v>964</v>
      </c>
      <c r="I3339" t="s">
        <v>6151</v>
      </c>
      <c r="J3339" t="s">
        <v>87</v>
      </c>
      <c r="K3339" t="s">
        <v>964</v>
      </c>
      <c r="L3339">
        <v>30</v>
      </c>
      <c r="M3339" t="s">
        <v>77</v>
      </c>
      <c r="N3339">
        <v>8.77</v>
      </c>
      <c r="O3339">
        <v>4.4400000000000004</v>
      </c>
      <c r="P3339" t="s">
        <v>78</v>
      </c>
      <c r="Q3339" s="94">
        <v>45281.638194444444</v>
      </c>
      <c r="R3339">
        <v>263.10000000000002</v>
      </c>
      <c r="S3339">
        <v>133.19999999999999</v>
      </c>
      <c r="T3339" t="str">
        <f>VLOOKUP(E3339,zamiana!A:B,2,0)</f>
        <v>ALSTOM SLZ</v>
      </c>
    </row>
    <row r="3340" spans="1:20" x14ac:dyDescent="0.3">
      <c r="A3340" t="s">
        <v>6152</v>
      </c>
      <c r="B3340" s="2">
        <v>45247</v>
      </c>
      <c r="C3340" s="2">
        <v>45247</v>
      </c>
      <c r="D3340" s="2">
        <v>45282</v>
      </c>
      <c r="E3340" t="s">
        <v>964</v>
      </c>
      <c r="F3340" t="s">
        <v>2830</v>
      </c>
      <c r="G3340" t="s">
        <v>942</v>
      </c>
      <c r="H3340" t="s">
        <v>964</v>
      </c>
      <c r="I3340" t="s">
        <v>4008</v>
      </c>
      <c r="J3340" t="s">
        <v>87</v>
      </c>
      <c r="K3340" t="s">
        <v>964</v>
      </c>
      <c r="L3340">
        <v>10</v>
      </c>
      <c r="M3340" t="s">
        <v>77</v>
      </c>
      <c r="N3340">
        <v>20.74</v>
      </c>
      <c r="O3340">
        <v>7.84</v>
      </c>
      <c r="P3340" t="s">
        <v>78</v>
      </c>
      <c r="Q3340" s="94">
        <v>45281.668749999997</v>
      </c>
      <c r="R3340">
        <v>207.4</v>
      </c>
      <c r="S3340">
        <v>78.400000000000006</v>
      </c>
      <c r="T3340" t="str">
        <f>VLOOKUP(E3340,zamiana!A:B,2,0)</f>
        <v>ALSTOM SLZ</v>
      </c>
    </row>
    <row r="3341" spans="1:20" x14ac:dyDescent="0.3">
      <c r="A3341" t="s">
        <v>6152</v>
      </c>
      <c r="B3341" s="2">
        <v>45247</v>
      </c>
      <c r="C3341" s="2">
        <v>45247</v>
      </c>
      <c r="D3341" s="2">
        <v>45282</v>
      </c>
      <c r="E3341" t="s">
        <v>964</v>
      </c>
      <c r="F3341" t="s">
        <v>2830</v>
      </c>
      <c r="G3341" t="s">
        <v>942</v>
      </c>
      <c r="H3341" t="s">
        <v>964</v>
      </c>
      <c r="I3341" t="s">
        <v>4006</v>
      </c>
      <c r="J3341" t="s">
        <v>87</v>
      </c>
      <c r="K3341" t="s">
        <v>964</v>
      </c>
      <c r="L3341">
        <v>10</v>
      </c>
      <c r="M3341" t="s">
        <v>77</v>
      </c>
      <c r="N3341">
        <v>24.51</v>
      </c>
      <c r="O3341">
        <v>10.19</v>
      </c>
      <c r="P3341" t="s">
        <v>78</v>
      </c>
      <c r="Q3341" s="94">
        <v>45281.668749999997</v>
      </c>
      <c r="R3341">
        <v>245.1</v>
      </c>
      <c r="S3341">
        <v>101.9</v>
      </c>
      <c r="T3341" t="str">
        <f>VLOOKUP(E3341,zamiana!A:B,2,0)</f>
        <v>ALSTOM SLZ</v>
      </c>
    </row>
    <row r="3342" spans="1:20" x14ac:dyDescent="0.3">
      <c r="A3342" t="s">
        <v>6152</v>
      </c>
      <c r="B3342" s="2">
        <v>45247</v>
      </c>
      <c r="C3342" s="2">
        <v>45247</v>
      </c>
      <c r="D3342" s="2">
        <v>45282</v>
      </c>
      <c r="E3342" t="s">
        <v>964</v>
      </c>
      <c r="F3342" t="s">
        <v>2830</v>
      </c>
      <c r="G3342" t="s">
        <v>942</v>
      </c>
      <c r="H3342" t="s">
        <v>964</v>
      </c>
      <c r="I3342" t="s">
        <v>6153</v>
      </c>
      <c r="J3342" t="s">
        <v>2278</v>
      </c>
      <c r="K3342" t="s">
        <v>964</v>
      </c>
      <c r="L3342">
        <v>10</v>
      </c>
      <c r="M3342" t="s">
        <v>77</v>
      </c>
      <c r="N3342">
        <v>33.5</v>
      </c>
      <c r="O3342">
        <v>13.7</v>
      </c>
      <c r="P3342" t="s">
        <v>78</v>
      </c>
      <c r="Q3342" s="94">
        <v>45281.668749999997</v>
      </c>
      <c r="R3342">
        <v>335</v>
      </c>
      <c r="S3342">
        <v>137</v>
      </c>
      <c r="T3342" t="str">
        <f>VLOOKUP(E3342,zamiana!A:B,2,0)</f>
        <v>ALSTOM SLZ</v>
      </c>
    </row>
    <row r="3343" spans="1:20" x14ac:dyDescent="0.3">
      <c r="A3343" t="s">
        <v>6152</v>
      </c>
      <c r="B3343" s="2">
        <v>45247</v>
      </c>
      <c r="C3343" s="2">
        <v>45247</v>
      </c>
      <c r="D3343" s="2">
        <v>45282</v>
      </c>
      <c r="E3343" t="s">
        <v>964</v>
      </c>
      <c r="F3343" t="s">
        <v>2830</v>
      </c>
      <c r="G3343" t="s">
        <v>942</v>
      </c>
      <c r="H3343" t="s">
        <v>964</v>
      </c>
      <c r="I3343" t="s">
        <v>4003</v>
      </c>
      <c r="J3343" t="s">
        <v>2278</v>
      </c>
      <c r="K3343" t="s">
        <v>964</v>
      </c>
      <c r="L3343">
        <v>10</v>
      </c>
      <c r="M3343" t="s">
        <v>77</v>
      </c>
      <c r="N3343">
        <v>28.94</v>
      </c>
      <c r="O3343">
        <v>12.2</v>
      </c>
      <c r="P3343" t="s">
        <v>78</v>
      </c>
      <c r="Q3343" s="94">
        <v>45281.668749999997</v>
      </c>
      <c r="R3343">
        <v>289.39999999999998</v>
      </c>
      <c r="S3343">
        <v>122</v>
      </c>
      <c r="T3343" t="str">
        <f>VLOOKUP(E3343,zamiana!A:B,2,0)</f>
        <v>ALSTOM SLZ</v>
      </c>
    </row>
    <row r="3344" spans="1:20" x14ac:dyDescent="0.3">
      <c r="A3344" t="s">
        <v>6152</v>
      </c>
      <c r="B3344" s="2">
        <v>45247</v>
      </c>
      <c r="C3344" s="2">
        <v>45247</v>
      </c>
      <c r="D3344" s="2">
        <v>45282</v>
      </c>
      <c r="E3344" t="s">
        <v>964</v>
      </c>
      <c r="F3344" t="s">
        <v>2830</v>
      </c>
      <c r="G3344" t="s">
        <v>942</v>
      </c>
      <c r="H3344" t="s">
        <v>964</v>
      </c>
      <c r="I3344" t="s">
        <v>4002</v>
      </c>
      <c r="J3344" t="s">
        <v>2278</v>
      </c>
      <c r="K3344" t="s">
        <v>964</v>
      </c>
      <c r="L3344">
        <v>10</v>
      </c>
      <c r="M3344" t="s">
        <v>77</v>
      </c>
      <c r="N3344">
        <v>32.06</v>
      </c>
      <c r="O3344">
        <v>13.26</v>
      </c>
      <c r="P3344" t="s">
        <v>78</v>
      </c>
      <c r="Q3344" s="94">
        <v>45281.668749999997</v>
      </c>
      <c r="R3344">
        <v>320.60000000000002</v>
      </c>
      <c r="S3344">
        <v>132.6</v>
      </c>
      <c r="T3344" t="str">
        <f>VLOOKUP(E3344,zamiana!A:B,2,0)</f>
        <v>ALSTOM SLZ</v>
      </c>
    </row>
    <row r="3345" spans="1:20" x14ac:dyDescent="0.3">
      <c r="A3345" t="s">
        <v>6152</v>
      </c>
      <c r="B3345" s="2">
        <v>45247</v>
      </c>
      <c r="C3345" s="2">
        <v>45247</v>
      </c>
      <c r="D3345" s="2">
        <v>45282</v>
      </c>
      <c r="E3345" t="s">
        <v>964</v>
      </c>
      <c r="F3345" t="s">
        <v>2830</v>
      </c>
      <c r="G3345" t="s">
        <v>942</v>
      </c>
      <c r="H3345" t="s">
        <v>964</v>
      </c>
      <c r="I3345" t="s">
        <v>4001</v>
      </c>
      <c r="J3345" t="s">
        <v>2278</v>
      </c>
      <c r="K3345" t="s">
        <v>964</v>
      </c>
      <c r="L3345">
        <v>10</v>
      </c>
      <c r="M3345" t="s">
        <v>77</v>
      </c>
      <c r="N3345">
        <v>21.36</v>
      </c>
      <c r="O3345">
        <v>8.4499999999999993</v>
      </c>
      <c r="P3345" t="s">
        <v>78</v>
      </c>
      <c r="Q3345" s="94">
        <v>45281.668749999997</v>
      </c>
      <c r="R3345">
        <v>213.6</v>
      </c>
      <c r="S3345">
        <v>84.5</v>
      </c>
      <c r="T3345" t="str">
        <f>VLOOKUP(E3345,zamiana!A:B,2,0)</f>
        <v>ALSTOM SLZ</v>
      </c>
    </row>
    <row r="3346" spans="1:20" x14ac:dyDescent="0.3">
      <c r="A3346" t="s">
        <v>6152</v>
      </c>
      <c r="B3346" s="2">
        <v>45247</v>
      </c>
      <c r="C3346" s="2">
        <v>45247</v>
      </c>
      <c r="D3346" s="2">
        <v>45282</v>
      </c>
      <c r="E3346" t="s">
        <v>964</v>
      </c>
      <c r="F3346" t="s">
        <v>2830</v>
      </c>
      <c r="G3346" t="s">
        <v>942</v>
      </c>
      <c r="H3346" t="s">
        <v>964</v>
      </c>
      <c r="I3346" t="s">
        <v>4000</v>
      </c>
      <c r="J3346" t="s">
        <v>2278</v>
      </c>
      <c r="K3346" t="s">
        <v>964</v>
      </c>
      <c r="L3346">
        <v>10</v>
      </c>
      <c r="M3346" t="s">
        <v>77</v>
      </c>
      <c r="N3346">
        <v>20.170000000000002</v>
      </c>
      <c r="O3346">
        <v>7.57</v>
      </c>
      <c r="P3346" t="s">
        <v>78</v>
      </c>
      <c r="Q3346" s="94">
        <v>45281.668749999997</v>
      </c>
      <c r="R3346">
        <v>201.7</v>
      </c>
      <c r="S3346">
        <v>75.7</v>
      </c>
      <c r="T3346" t="str">
        <f>VLOOKUP(E3346,zamiana!A:B,2,0)</f>
        <v>ALSTOM SLZ</v>
      </c>
    </row>
    <row r="3347" spans="1:20" x14ac:dyDescent="0.3">
      <c r="A3347" t="s">
        <v>6152</v>
      </c>
      <c r="B3347" s="2">
        <v>45247</v>
      </c>
      <c r="C3347" s="2">
        <v>45247</v>
      </c>
      <c r="D3347" s="2">
        <v>45282</v>
      </c>
      <c r="E3347" t="s">
        <v>964</v>
      </c>
      <c r="F3347" t="s">
        <v>2830</v>
      </c>
      <c r="G3347" t="s">
        <v>942</v>
      </c>
      <c r="H3347" t="s">
        <v>964</v>
      </c>
      <c r="I3347" t="s">
        <v>3999</v>
      </c>
      <c r="J3347" t="s">
        <v>2266</v>
      </c>
      <c r="K3347" t="s">
        <v>964</v>
      </c>
      <c r="L3347">
        <v>10</v>
      </c>
      <c r="M3347" t="s">
        <v>77</v>
      </c>
      <c r="N3347">
        <v>26.31</v>
      </c>
      <c r="O3347">
        <v>10.96</v>
      </c>
      <c r="P3347" t="s">
        <v>78</v>
      </c>
      <c r="Q3347" s="94">
        <v>45281.668749999997</v>
      </c>
      <c r="R3347">
        <v>263.10000000000002</v>
      </c>
      <c r="S3347">
        <v>109.6</v>
      </c>
      <c r="T3347" t="str">
        <f>VLOOKUP(E3347,zamiana!A:B,2,0)</f>
        <v>ALSTOM SLZ</v>
      </c>
    </row>
    <row r="3348" spans="1:20" x14ac:dyDescent="0.3">
      <c r="A3348" t="s">
        <v>6152</v>
      </c>
      <c r="B3348" s="2">
        <v>45247</v>
      </c>
      <c r="C3348" s="2">
        <v>45247</v>
      </c>
      <c r="D3348" s="2">
        <v>45282</v>
      </c>
      <c r="E3348" t="s">
        <v>964</v>
      </c>
      <c r="F3348" t="s">
        <v>2830</v>
      </c>
      <c r="G3348" t="s">
        <v>942</v>
      </c>
      <c r="H3348" t="s">
        <v>964</v>
      </c>
      <c r="I3348" t="s">
        <v>3997</v>
      </c>
      <c r="J3348" t="s">
        <v>2278</v>
      </c>
      <c r="K3348" t="s">
        <v>964</v>
      </c>
      <c r="L3348">
        <v>10</v>
      </c>
      <c r="M3348" t="s">
        <v>77</v>
      </c>
      <c r="N3348">
        <v>20.92</v>
      </c>
      <c r="O3348">
        <v>7.78</v>
      </c>
      <c r="P3348" t="s">
        <v>78</v>
      </c>
      <c r="Q3348" s="94">
        <v>45281.668749999997</v>
      </c>
      <c r="R3348">
        <v>209.2</v>
      </c>
      <c r="S3348">
        <v>77.8</v>
      </c>
      <c r="T3348" t="str">
        <f>VLOOKUP(E3348,zamiana!A:B,2,0)</f>
        <v>ALSTOM SLZ</v>
      </c>
    </row>
    <row r="3349" spans="1:20" x14ac:dyDescent="0.3">
      <c r="A3349" t="s">
        <v>6154</v>
      </c>
      <c r="B3349" s="2">
        <v>45247</v>
      </c>
      <c r="C3349" s="2">
        <v>45247</v>
      </c>
      <c r="D3349" s="2">
        <v>45282</v>
      </c>
      <c r="E3349" t="s">
        <v>964</v>
      </c>
      <c r="F3349" t="s">
        <v>2830</v>
      </c>
      <c r="G3349" t="s">
        <v>942</v>
      </c>
      <c r="H3349" t="s">
        <v>964</v>
      </c>
      <c r="I3349" t="s">
        <v>3996</v>
      </c>
      <c r="J3349" t="s">
        <v>2278</v>
      </c>
      <c r="K3349" t="s">
        <v>964</v>
      </c>
      <c r="L3349">
        <v>10</v>
      </c>
      <c r="M3349" t="s">
        <v>77</v>
      </c>
      <c r="N3349">
        <v>22.45</v>
      </c>
      <c r="O3349">
        <v>8.58</v>
      </c>
      <c r="P3349" t="s">
        <v>78</v>
      </c>
      <c r="Q3349" s="94">
        <v>45281.668749999997</v>
      </c>
      <c r="R3349">
        <v>224.5</v>
      </c>
      <c r="S3349">
        <v>85.8</v>
      </c>
      <c r="T3349" t="str">
        <f>VLOOKUP(E3349,zamiana!A:B,2,0)</f>
        <v>ALSTOM SLZ</v>
      </c>
    </row>
    <row r="3350" spans="1:20" x14ac:dyDescent="0.3">
      <c r="A3350" t="s">
        <v>6154</v>
      </c>
      <c r="B3350" s="2">
        <v>45247</v>
      </c>
      <c r="C3350" s="2">
        <v>45247</v>
      </c>
      <c r="D3350" s="2">
        <v>45282</v>
      </c>
      <c r="E3350" t="s">
        <v>964</v>
      </c>
      <c r="F3350" t="s">
        <v>2830</v>
      </c>
      <c r="G3350" t="s">
        <v>942</v>
      </c>
      <c r="H3350" t="s">
        <v>964</v>
      </c>
      <c r="I3350" t="s">
        <v>3995</v>
      </c>
      <c r="J3350" t="s">
        <v>2278</v>
      </c>
      <c r="K3350" t="s">
        <v>964</v>
      </c>
      <c r="L3350">
        <v>10</v>
      </c>
      <c r="M3350" t="s">
        <v>77</v>
      </c>
      <c r="N3350">
        <v>33.86</v>
      </c>
      <c r="O3350">
        <v>16.45</v>
      </c>
      <c r="P3350" t="s">
        <v>78</v>
      </c>
      <c r="Q3350" s="94">
        <v>45281.668749999997</v>
      </c>
      <c r="R3350">
        <v>338.6</v>
      </c>
      <c r="S3350">
        <v>164.5</v>
      </c>
      <c r="T3350" t="str">
        <f>VLOOKUP(E3350,zamiana!A:B,2,0)</f>
        <v>ALSTOM SLZ</v>
      </c>
    </row>
    <row r="3351" spans="1:20" x14ac:dyDescent="0.3">
      <c r="A3351" t="s">
        <v>6154</v>
      </c>
      <c r="B3351" s="2">
        <v>45247</v>
      </c>
      <c r="C3351" s="2">
        <v>45247</v>
      </c>
      <c r="D3351" s="2">
        <v>45282</v>
      </c>
      <c r="E3351" t="s">
        <v>964</v>
      </c>
      <c r="F3351" t="s">
        <v>2830</v>
      </c>
      <c r="G3351" t="s">
        <v>942</v>
      </c>
      <c r="H3351" t="s">
        <v>964</v>
      </c>
      <c r="I3351" t="s">
        <v>3994</v>
      </c>
      <c r="J3351" t="s">
        <v>2278</v>
      </c>
      <c r="K3351" t="s">
        <v>964</v>
      </c>
      <c r="L3351">
        <v>10</v>
      </c>
      <c r="M3351" t="s">
        <v>77</v>
      </c>
      <c r="N3351">
        <v>23.68</v>
      </c>
      <c r="O3351">
        <v>9.01</v>
      </c>
      <c r="P3351" t="s">
        <v>78</v>
      </c>
      <c r="Q3351" s="94">
        <v>45281.668749999997</v>
      </c>
      <c r="R3351">
        <v>236.8</v>
      </c>
      <c r="S3351">
        <v>90.1</v>
      </c>
      <c r="T3351" t="str">
        <f>VLOOKUP(E3351,zamiana!A:B,2,0)</f>
        <v>ALSTOM SLZ</v>
      </c>
    </row>
    <row r="3352" spans="1:20" x14ac:dyDescent="0.3">
      <c r="A3352" t="s">
        <v>6154</v>
      </c>
      <c r="B3352" s="2">
        <v>45247</v>
      </c>
      <c r="C3352" s="2">
        <v>45247</v>
      </c>
      <c r="D3352" s="2">
        <v>45282</v>
      </c>
      <c r="E3352" t="s">
        <v>964</v>
      </c>
      <c r="F3352" t="s">
        <v>2830</v>
      </c>
      <c r="G3352" t="s">
        <v>942</v>
      </c>
      <c r="H3352" t="s">
        <v>964</v>
      </c>
      <c r="I3352" t="s">
        <v>3993</v>
      </c>
      <c r="J3352" t="s">
        <v>2278</v>
      </c>
      <c r="K3352" t="s">
        <v>964</v>
      </c>
      <c r="L3352">
        <v>10</v>
      </c>
      <c r="M3352" t="s">
        <v>77</v>
      </c>
      <c r="N3352">
        <v>30.48</v>
      </c>
      <c r="O3352">
        <v>10.76</v>
      </c>
      <c r="P3352" t="s">
        <v>78</v>
      </c>
      <c r="Q3352" s="94">
        <v>45281.668749999997</v>
      </c>
      <c r="R3352">
        <v>304.8</v>
      </c>
      <c r="S3352">
        <v>107.6</v>
      </c>
      <c r="T3352" t="str">
        <f>VLOOKUP(E3352,zamiana!A:B,2,0)</f>
        <v>ALSTOM SLZ</v>
      </c>
    </row>
    <row r="3353" spans="1:20" x14ac:dyDescent="0.3">
      <c r="A3353" t="s">
        <v>6154</v>
      </c>
      <c r="B3353" s="2">
        <v>45247</v>
      </c>
      <c r="C3353" s="2">
        <v>45247</v>
      </c>
      <c r="D3353" s="2">
        <v>45282</v>
      </c>
      <c r="E3353" t="s">
        <v>964</v>
      </c>
      <c r="F3353" t="s">
        <v>2830</v>
      </c>
      <c r="G3353" t="s">
        <v>942</v>
      </c>
      <c r="H3353" t="s">
        <v>964</v>
      </c>
      <c r="I3353" t="s">
        <v>3992</v>
      </c>
      <c r="J3353" t="s">
        <v>2278</v>
      </c>
      <c r="K3353" t="s">
        <v>964</v>
      </c>
      <c r="L3353">
        <v>10</v>
      </c>
      <c r="M3353" t="s">
        <v>77</v>
      </c>
      <c r="N3353">
        <v>20.79</v>
      </c>
      <c r="O3353">
        <v>7.98</v>
      </c>
      <c r="P3353" t="s">
        <v>78</v>
      </c>
      <c r="Q3353" s="94">
        <v>45281.668749999997</v>
      </c>
      <c r="R3353">
        <v>207.9</v>
      </c>
      <c r="S3353">
        <v>79.8</v>
      </c>
      <c r="T3353" t="str">
        <f>VLOOKUP(E3353,zamiana!A:B,2,0)</f>
        <v>ALSTOM SLZ</v>
      </c>
    </row>
    <row r="3354" spans="1:20" x14ac:dyDescent="0.3">
      <c r="A3354" t="s">
        <v>6154</v>
      </c>
      <c r="B3354" s="2">
        <v>45247</v>
      </c>
      <c r="C3354" s="2">
        <v>45247</v>
      </c>
      <c r="D3354" s="2">
        <v>45282</v>
      </c>
      <c r="E3354" t="s">
        <v>964</v>
      </c>
      <c r="F3354" t="s">
        <v>2830</v>
      </c>
      <c r="G3354" t="s">
        <v>942</v>
      </c>
      <c r="H3354" t="s">
        <v>964</v>
      </c>
      <c r="I3354" t="s">
        <v>3991</v>
      </c>
      <c r="J3354" t="s">
        <v>2278</v>
      </c>
      <c r="K3354" t="s">
        <v>964</v>
      </c>
      <c r="L3354">
        <v>10</v>
      </c>
      <c r="M3354" t="s">
        <v>77</v>
      </c>
      <c r="N3354">
        <v>23.55</v>
      </c>
      <c r="O3354">
        <v>10.09</v>
      </c>
      <c r="P3354" t="s">
        <v>78</v>
      </c>
      <c r="Q3354" s="94">
        <v>45281.668749999997</v>
      </c>
      <c r="R3354">
        <v>235.5</v>
      </c>
      <c r="S3354">
        <v>100.9</v>
      </c>
      <c r="T3354" t="str">
        <f>VLOOKUP(E3354,zamiana!A:B,2,0)</f>
        <v>ALSTOM SLZ</v>
      </c>
    </row>
    <row r="3355" spans="1:20" x14ac:dyDescent="0.3">
      <c r="A3355" t="s">
        <v>6154</v>
      </c>
      <c r="B3355" s="2">
        <v>45247</v>
      </c>
      <c r="C3355" s="2">
        <v>45247</v>
      </c>
      <c r="D3355" s="2">
        <v>45282</v>
      </c>
      <c r="E3355" t="s">
        <v>964</v>
      </c>
      <c r="F3355" t="s">
        <v>2830</v>
      </c>
      <c r="G3355" t="s">
        <v>942</v>
      </c>
      <c r="H3355" t="s">
        <v>964</v>
      </c>
      <c r="I3355" t="s">
        <v>3990</v>
      </c>
      <c r="J3355" t="s">
        <v>2278</v>
      </c>
      <c r="K3355" t="s">
        <v>964</v>
      </c>
      <c r="L3355">
        <v>10</v>
      </c>
      <c r="M3355" t="s">
        <v>77</v>
      </c>
      <c r="N3355">
        <v>24.56</v>
      </c>
      <c r="O3355">
        <v>10.15</v>
      </c>
      <c r="P3355" t="s">
        <v>78</v>
      </c>
      <c r="Q3355" s="94">
        <v>45281.668749999997</v>
      </c>
      <c r="R3355">
        <v>245.6</v>
      </c>
      <c r="S3355">
        <v>101.5</v>
      </c>
      <c r="T3355" t="str">
        <f>VLOOKUP(E3355,zamiana!A:B,2,0)</f>
        <v>ALSTOM SLZ</v>
      </c>
    </row>
    <row r="3356" spans="1:20" x14ac:dyDescent="0.3">
      <c r="A3356" t="s">
        <v>6154</v>
      </c>
      <c r="B3356" s="2">
        <v>45247</v>
      </c>
      <c r="C3356" s="2">
        <v>45247</v>
      </c>
      <c r="D3356" s="2">
        <v>45282</v>
      </c>
      <c r="E3356" t="s">
        <v>964</v>
      </c>
      <c r="F3356" t="s">
        <v>2830</v>
      </c>
      <c r="G3356" t="s">
        <v>942</v>
      </c>
      <c r="H3356" t="s">
        <v>964</v>
      </c>
      <c r="I3356" t="s">
        <v>3989</v>
      </c>
      <c r="J3356" t="s">
        <v>2278</v>
      </c>
      <c r="K3356" t="s">
        <v>964</v>
      </c>
      <c r="L3356">
        <v>10</v>
      </c>
      <c r="M3356" t="s">
        <v>77</v>
      </c>
      <c r="N3356">
        <v>33.81</v>
      </c>
      <c r="O3356">
        <v>15.36</v>
      </c>
      <c r="P3356" t="s">
        <v>78</v>
      </c>
      <c r="Q3356" s="94">
        <v>45281.668749999997</v>
      </c>
      <c r="R3356">
        <v>338.1</v>
      </c>
      <c r="S3356">
        <v>153.6</v>
      </c>
      <c r="T3356" t="str">
        <f>VLOOKUP(E3356,zamiana!A:B,2,0)</f>
        <v>ALSTOM SLZ</v>
      </c>
    </row>
    <row r="3357" spans="1:20" x14ac:dyDescent="0.3">
      <c r="A3357" t="s">
        <v>6154</v>
      </c>
      <c r="B3357" s="2">
        <v>45247</v>
      </c>
      <c r="C3357" s="2">
        <v>45247</v>
      </c>
      <c r="D3357" s="2">
        <v>45282</v>
      </c>
      <c r="E3357" t="s">
        <v>964</v>
      </c>
      <c r="F3357" t="s">
        <v>2830</v>
      </c>
      <c r="G3357" t="s">
        <v>942</v>
      </c>
      <c r="H3357" t="s">
        <v>964</v>
      </c>
      <c r="I3357" t="s">
        <v>3968</v>
      </c>
      <c r="J3357" t="s">
        <v>3969</v>
      </c>
      <c r="K3357" t="s">
        <v>964</v>
      </c>
      <c r="L3357">
        <v>10</v>
      </c>
      <c r="M3357" t="s">
        <v>77</v>
      </c>
      <c r="N3357">
        <v>30</v>
      </c>
      <c r="O3357">
        <v>11.53</v>
      </c>
      <c r="P3357" t="s">
        <v>78</v>
      </c>
      <c r="Q3357" s="94">
        <v>45281.668749999997</v>
      </c>
      <c r="R3357">
        <v>300</v>
      </c>
      <c r="S3357">
        <v>115.3</v>
      </c>
      <c r="T3357" t="str">
        <f>VLOOKUP(E3357,zamiana!A:B,2,0)</f>
        <v>ALSTOM SLZ</v>
      </c>
    </row>
    <row r="3358" spans="1:20" x14ac:dyDescent="0.3">
      <c r="A3358" t="s">
        <v>6155</v>
      </c>
      <c r="B3358" s="2">
        <v>45247</v>
      </c>
      <c r="C3358" s="2">
        <v>45247</v>
      </c>
      <c r="D3358" s="2"/>
      <c r="E3358" t="s">
        <v>940</v>
      </c>
      <c r="F3358" t="s">
        <v>3867</v>
      </c>
      <c r="G3358" t="s">
        <v>942</v>
      </c>
      <c r="H3358" t="s">
        <v>948</v>
      </c>
      <c r="I3358" t="s">
        <v>5732</v>
      </c>
      <c r="J3358" t="s">
        <v>4926</v>
      </c>
      <c r="K3358" t="s">
        <v>543</v>
      </c>
      <c r="L3358">
        <v>2</v>
      </c>
      <c r="M3358" t="s">
        <v>77</v>
      </c>
      <c r="N3358">
        <v>7.84</v>
      </c>
      <c r="O3358">
        <v>8.36</v>
      </c>
      <c r="P3358" t="s">
        <v>78</v>
      </c>
      <c r="Q3358" s="94">
        <v>45281.682638888888</v>
      </c>
      <c r="R3358">
        <v>15.68</v>
      </c>
      <c r="S3358">
        <v>16.72</v>
      </c>
      <c r="T3358" t="str">
        <f>VLOOKUP(E3358,zamiana!A:B,2,0)</f>
        <v>ALSTOM KTW</v>
      </c>
    </row>
    <row r="3359" spans="1:20" x14ac:dyDescent="0.3">
      <c r="A3359" t="s">
        <v>6155</v>
      </c>
      <c r="B3359" s="2">
        <v>45247</v>
      </c>
      <c r="C3359" s="2">
        <v>45247</v>
      </c>
      <c r="D3359" s="2"/>
      <c r="E3359" t="s">
        <v>940</v>
      </c>
      <c r="F3359" t="s">
        <v>3867</v>
      </c>
      <c r="G3359" t="s">
        <v>942</v>
      </c>
      <c r="H3359" t="s">
        <v>948</v>
      </c>
      <c r="I3359" t="s">
        <v>4930</v>
      </c>
      <c r="J3359" t="s">
        <v>4926</v>
      </c>
      <c r="K3359" t="s">
        <v>543</v>
      </c>
      <c r="L3359">
        <v>1</v>
      </c>
      <c r="M3359" t="s">
        <v>77</v>
      </c>
      <c r="N3359">
        <v>6.78</v>
      </c>
      <c r="O3359">
        <v>6.68</v>
      </c>
      <c r="P3359" t="s">
        <v>78</v>
      </c>
      <c r="Q3359" s="94">
        <v>45281.681944444441</v>
      </c>
      <c r="R3359">
        <v>6.78</v>
      </c>
      <c r="S3359">
        <v>6.68</v>
      </c>
      <c r="T3359" t="str">
        <f>VLOOKUP(E3359,zamiana!A:B,2,0)</f>
        <v>ALSTOM KTW</v>
      </c>
    </row>
    <row r="3360" spans="1:20" x14ac:dyDescent="0.3">
      <c r="A3360" t="s">
        <v>6155</v>
      </c>
      <c r="B3360" s="2">
        <v>45247</v>
      </c>
      <c r="C3360" s="2">
        <v>45247</v>
      </c>
      <c r="D3360" s="2"/>
      <c r="E3360" t="s">
        <v>940</v>
      </c>
      <c r="F3360" t="s">
        <v>3867</v>
      </c>
      <c r="G3360" t="s">
        <v>942</v>
      </c>
      <c r="H3360" t="s">
        <v>948</v>
      </c>
      <c r="I3360" t="s">
        <v>5734</v>
      </c>
      <c r="J3360" t="s">
        <v>4926</v>
      </c>
      <c r="K3360" t="s">
        <v>543</v>
      </c>
      <c r="L3360">
        <v>1</v>
      </c>
      <c r="M3360" t="s">
        <v>77</v>
      </c>
      <c r="N3360">
        <v>10.36</v>
      </c>
      <c r="O3360">
        <v>8.6999999999999993</v>
      </c>
      <c r="P3360" t="s">
        <v>78</v>
      </c>
      <c r="Q3360" s="94">
        <v>45281.681250000001</v>
      </c>
      <c r="R3360">
        <v>10.36</v>
      </c>
      <c r="S3360">
        <v>8.6999999999999993</v>
      </c>
      <c r="T3360" t="str">
        <f>VLOOKUP(E3360,zamiana!A:B,2,0)</f>
        <v>ALSTOM KTW</v>
      </c>
    </row>
    <row r="3361" spans="1:20" x14ac:dyDescent="0.3">
      <c r="A3361" t="s">
        <v>6156</v>
      </c>
      <c r="B3361" s="2">
        <v>45247</v>
      </c>
      <c r="C3361" s="2">
        <v>45247</v>
      </c>
      <c r="D3361" s="2"/>
      <c r="E3361" t="s">
        <v>940</v>
      </c>
      <c r="F3361" t="s">
        <v>3867</v>
      </c>
      <c r="G3361" t="s">
        <v>942</v>
      </c>
      <c r="H3361" t="s">
        <v>948</v>
      </c>
      <c r="I3361" t="s">
        <v>5732</v>
      </c>
      <c r="J3361" t="s">
        <v>4926</v>
      </c>
      <c r="K3361" t="s">
        <v>543</v>
      </c>
      <c r="L3361">
        <v>1</v>
      </c>
      <c r="M3361" t="s">
        <v>77</v>
      </c>
      <c r="N3361">
        <v>7.84</v>
      </c>
      <c r="O3361">
        <v>8.36</v>
      </c>
      <c r="P3361" t="s">
        <v>78</v>
      </c>
      <c r="Q3361" s="94">
        <v>45281.682638888888</v>
      </c>
      <c r="R3361">
        <v>7.84</v>
      </c>
      <c r="S3361">
        <v>8.36</v>
      </c>
      <c r="T3361" t="str">
        <f>VLOOKUP(E3361,zamiana!A:B,2,0)</f>
        <v>ALSTOM KTW</v>
      </c>
    </row>
    <row r="3362" spans="1:20" x14ac:dyDescent="0.3">
      <c r="A3362" t="s">
        <v>6156</v>
      </c>
      <c r="B3362" s="2">
        <v>45247</v>
      </c>
      <c r="C3362" s="2">
        <v>45247</v>
      </c>
      <c r="D3362" s="2"/>
      <c r="E3362" t="s">
        <v>940</v>
      </c>
      <c r="F3362" t="s">
        <v>3867</v>
      </c>
      <c r="G3362" t="s">
        <v>942</v>
      </c>
      <c r="H3362" t="s">
        <v>948</v>
      </c>
      <c r="I3362" t="s">
        <v>4930</v>
      </c>
      <c r="J3362" t="s">
        <v>4926</v>
      </c>
      <c r="K3362" t="s">
        <v>543</v>
      </c>
      <c r="L3362">
        <v>1</v>
      </c>
      <c r="M3362" t="s">
        <v>77</v>
      </c>
      <c r="N3362">
        <v>6.78</v>
      </c>
      <c r="O3362">
        <v>6.68</v>
      </c>
      <c r="P3362" t="s">
        <v>78</v>
      </c>
      <c r="Q3362" s="94">
        <v>45281.681944444441</v>
      </c>
      <c r="R3362">
        <v>6.78</v>
      </c>
      <c r="S3362">
        <v>6.68</v>
      </c>
      <c r="T3362" t="str">
        <f>VLOOKUP(E3362,zamiana!A:B,2,0)</f>
        <v>ALSTOM KTW</v>
      </c>
    </row>
    <row r="3363" spans="1:20" x14ac:dyDescent="0.3">
      <c r="A3363" t="s">
        <v>6157</v>
      </c>
      <c r="B3363" s="2">
        <v>45247</v>
      </c>
      <c r="C3363" s="2">
        <v>45247</v>
      </c>
      <c r="D3363" s="2"/>
      <c r="E3363" t="s">
        <v>940</v>
      </c>
      <c r="F3363" t="s">
        <v>3867</v>
      </c>
      <c r="G3363" t="s">
        <v>942</v>
      </c>
      <c r="H3363" t="s">
        <v>948</v>
      </c>
      <c r="I3363" t="s">
        <v>6158</v>
      </c>
      <c r="J3363" t="s">
        <v>4926</v>
      </c>
      <c r="K3363" t="s">
        <v>543</v>
      </c>
      <c r="L3363">
        <v>2</v>
      </c>
      <c r="M3363" t="s">
        <v>77</v>
      </c>
      <c r="N3363">
        <v>11.04</v>
      </c>
      <c r="O3363">
        <v>8.23</v>
      </c>
      <c r="P3363" t="s">
        <v>78</v>
      </c>
      <c r="Q3363" s="94">
        <v>45281.681250000001</v>
      </c>
      <c r="R3363">
        <v>22.08</v>
      </c>
      <c r="S3363">
        <v>16.46</v>
      </c>
      <c r="T3363" t="str">
        <f>VLOOKUP(E3363,zamiana!A:B,2,0)</f>
        <v>ALSTOM KTW</v>
      </c>
    </row>
    <row r="3364" spans="1:20" x14ac:dyDescent="0.3">
      <c r="A3364" t="s">
        <v>6159</v>
      </c>
      <c r="B3364" s="2">
        <v>45247</v>
      </c>
      <c r="C3364" s="2">
        <v>45247</v>
      </c>
      <c r="D3364" s="2"/>
      <c r="E3364" t="s">
        <v>940</v>
      </c>
      <c r="F3364" t="s">
        <v>3867</v>
      </c>
      <c r="G3364" t="s">
        <v>942</v>
      </c>
      <c r="H3364" t="s">
        <v>948</v>
      </c>
      <c r="I3364" t="s">
        <v>5432</v>
      </c>
      <c r="J3364" t="s">
        <v>5579</v>
      </c>
      <c r="K3364" t="s">
        <v>102</v>
      </c>
      <c r="L3364">
        <v>2</v>
      </c>
      <c r="M3364" t="s">
        <v>77</v>
      </c>
      <c r="N3364">
        <v>171.18</v>
      </c>
      <c r="O3364">
        <v>79.2</v>
      </c>
      <c r="P3364" t="s">
        <v>78</v>
      </c>
      <c r="Q3364" s="94">
        <v>45281.663194444445</v>
      </c>
      <c r="R3364">
        <v>342.36</v>
      </c>
      <c r="S3364">
        <v>158.4</v>
      </c>
      <c r="T3364" t="str">
        <f>VLOOKUP(E3364,zamiana!A:B,2,0)</f>
        <v>ALSTOM KTW</v>
      </c>
    </row>
    <row r="3365" spans="1:20" x14ac:dyDescent="0.3">
      <c r="A3365" t="s">
        <v>6160</v>
      </c>
      <c r="B3365" s="2">
        <v>45247</v>
      </c>
      <c r="C3365" s="2">
        <v>45247</v>
      </c>
      <c r="D3365" s="2"/>
      <c r="E3365" t="s">
        <v>940</v>
      </c>
      <c r="F3365" t="s">
        <v>3867</v>
      </c>
      <c r="G3365" t="s">
        <v>942</v>
      </c>
      <c r="H3365" t="s">
        <v>948</v>
      </c>
      <c r="I3365" t="s">
        <v>4746</v>
      </c>
      <c r="J3365" t="s">
        <v>4746</v>
      </c>
      <c r="K3365" t="s">
        <v>770</v>
      </c>
      <c r="L3365">
        <v>12</v>
      </c>
      <c r="M3365" t="s">
        <v>77</v>
      </c>
      <c r="N3365">
        <v>14.58</v>
      </c>
      <c r="O3365">
        <v>10.89</v>
      </c>
      <c r="P3365" t="s">
        <v>78</v>
      </c>
      <c r="Q3365" s="94">
        <v>45281.64166666667</v>
      </c>
      <c r="R3365">
        <v>174.96</v>
      </c>
      <c r="S3365">
        <v>130.68</v>
      </c>
      <c r="T3365" t="str">
        <f>VLOOKUP(E3365,zamiana!A:B,2,0)</f>
        <v>ALSTOM KTW</v>
      </c>
    </row>
    <row r="3366" spans="1:20" x14ac:dyDescent="0.3">
      <c r="A3366" t="s">
        <v>6160</v>
      </c>
      <c r="B3366" s="2">
        <v>45247</v>
      </c>
      <c r="C3366" s="2">
        <v>45247</v>
      </c>
      <c r="D3366" s="2"/>
      <c r="E3366" t="s">
        <v>940</v>
      </c>
      <c r="F3366" t="s">
        <v>3867</v>
      </c>
      <c r="G3366" t="s">
        <v>942</v>
      </c>
      <c r="H3366" t="s">
        <v>948</v>
      </c>
      <c r="I3366" t="s">
        <v>3411</v>
      </c>
      <c r="J3366" t="s">
        <v>3411</v>
      </c>
      <c r="K3366" t="s">
        <v>770</v>
      </c>
      <c r="L3366">
        <v>10</v>
      </c>
      <c r="M3366" t="s">
        <v>77</v>
      </c>
      <c r="N3366">
        <v>231.59</v>
      </c>
      <c r="O3366">
        <v>121.15</v>
      </c>
      <c r="P3366" t="s">
        <v>78</v>
      </c>
      <c r="Q3366" s="94">
        <v>45281.640277777777</v>
      </c>
      <c r="R3366">
        <v>2315.9</v>
      </c>
      <c r="S3366">
        <v>1211.5</v>
      </c>
      <c r="T3366" t="str">
        <f>VLOOKUP(E3366,zamiana!A:B,2,0)</f>
        <v>ALSTOM KTW</v>
      </c>
    </row>
    <row r="3367" spans="1:20" x14ac:dyDescent="0.3">
      <c r="A3367" t="s">
        <v>6160</v>
      </c>
      <c r="B3367" s="2">
        <v>45247</v>
      </c>
      <c r="C3367" s="2">
        <v>45247</v>
      </c>
      <c r="D3367" s="2"/>
      <c r="E3367" t="s">
        <v>940</v>
      </c>
      <c r="F3367" t="s">
        <v>3867</v>
      </c>
      <c r="G3367" t="s">
        <v>942</v>
      </c>
      <c r="H3367" t="s">
        <v>948</v>
      </c>
      <c r="I3367" t="s">
        <v>3411</v>
      </c>
      <c r="J3367" t="s">
        <v>3411</v>
      </c>
      <c r="K3367" t="s">
        <v>770</v>
      </c>
      <c r="L3367">
        <v>10</v>
      </c>
      <c r="M3367" t="s">
        <v>77</v>
      </c>
      <c r="N3367">
        <v>231.59</v>
      </c>
      <c r="O3367">
        <v>121.15</v>
      </c>
      <c r="P3367" t="s">
        <v>78</v>
      </c>
      <c r="Q3367" s="94">
        <v>45281.640277777777</v>
      </c>
      <c r="R3367">
        <v>2315.9</v>
      </c>
      <c r="S3367">
        <v>1211.5</v>
      </c>
      <c r="T3367" t="str">
        <f>VLOOKUP(E3367,zamiana!A:B,2,0)</f>
        <v>ALSTOM KTW</v>
      </c>
    </row>
    <row r="3368" spans="1:20" x14ac:dyDescent="0.3">
      <c r="A3368" t="s">
        <v>6160</v>
      </c>
      <c r="B3368" s="2">
        <v>45247</v>
      </c>
      <c r="C3368" s="2">
        <v>45247</v>
      </c>
      <c r="D3368" s="2"/>
      <c r="E3368" t="s">
        <v>940</v>
      </c>
      <c r="F3368" t="s">
        <v>3867</v>
      </c>
      <c r="G3368" t="s">
        <v>942</v>
      </c>
      <c r="H3368" t="s">
        <v>948</v>
      </c>
      <c r="I3368" t="s">
        <v>3580</v>
      </c>
      <c r="J3368" t="s">
        <v>3580</v>
      </c>
      <c r="K3368" t="s">
        <v>770</v>
      </c>
      <c r="L3368">
        <v>3</v>
      </c>
      <c r="M3368" t="s">
        <v>77</v>
      </c>
      <c r="N3368">
        <v>234.07</v>
      </c>
      <c r="O3368">
        <v>121.15</v>
      </c>
      <c r="P3368" t="s">
        <v>78</v>
      </c>
      <c r="Q3368" s="94">
        <v>45281.640277777777</v>
      </c>
      <c r="R3368">
        <v>702.21</v>
      </c>
      <c r="S3368">
        <v>363.45</v>
      </c>
      <c r="T3368" t="str">
        <f>VLOOKUP(E3368,zamiana!A:B,2,0)</f>
        <v>ALSTOM KTW</v>
      </c>
    </row>
    <row r="3369" spans="1:20" x14ac:dyDescent="0.3">
      <c r="A3369" t="s">
        <v>6160</v>
      </c>
      <c r="B3369" s="2">
        <v>45247</v>
      </c>
      <c r="C3369" s="2">
        <v>45247</v>
      </c>
      <c r="D3369" s="2"/>
      <c r="E3369" t="s">
        <v>940</v>
      </c>
      <c r="F3369" t="s">
        <v>3867</v>
      </c>
      <c r="G3369" t="s">
        <v>942</v>
      </c>
      <c r="H3369" t="s">
        <v>948</v>
      </c>
      <c r="I3369" t="s">
        <v>3643</v>
      </c>
      <c r="J3369" t="s">
        <v>3643</v>
      </c>
      <c r="K3369" t="s">
        <v>821</v>
      </c>
      <c r="L3369">
        <v>10</v>
      </c>
      <c r="M3369" t="s">
        <v>77</v>
      </c>
      <c r="N3369">
        <v>34.5</v>
      </c>
      <c r="O3369">
        <v>26.79</v>
      </c>
      <c r="P3369" t="s">
        <v>78</v>
      </c>
      <c r="Q3369" s="94">
        <v>45281.651388888888</v>
      </c>
      <c r="R3369">
        <v>345</v>
      </c>
      <c r="S3369">
        <v>267.89999999999998</v>
      </c>
      <c r="T3369" t="str">
        <f>VLOOKUP(E3369,zamiana!A:B,2,0)</f>
        <v>ALSTOM KTW</v>
      </c>
    </row>
    <row r="3370" spans="1:20" x14ac:dyDescent="0.3">
      <c r="A3370" t="s">
        <v>6160</v>
      </c>
      <c r="B3370" s="2">
        <v>45247</v>
      </c>
      <c r="C3370" s="2">
        <v>45247</v>
      </c>
      <c r="D3370" s="2"/>
      <c r="E3370" t="s">
        <v>940</v>
      </c>
      <c r="F3370" t="s">
        <v>3867</v>
      </c>
      <c r="G3370" t="s">
        <v>942</v>
      </c>
      <c r="H3370" t="s">
        <v>948</v>
      </c>
      <c r="I3370" t="s">
        <v>3643</v>
      </c>
      <c r="J3370" t="s">
        <v>3643</v>
      </c>
      <c r="K3370" t="s">
        <v>821</v>
      </c>
      <c r="L3370">
        <v>10</v>
      </c>
      <c r="M3370" t="s">
        <v>77</v>
      </c>
      <c r="N3370">
        <v>34.5</v>
      </c>
      <c r="O3370">
        <v>26.79</v>
      </c>
      <c r="P3370" t="s">
        <v>78</v>
      </c>
      <c r="Q3370" s="94">
        <v>45281.651388888888</v>
      </c>
      <c r="R3370">
        <v>345</v>
      </c>
      <c r="S3370">
        <v>267.89999999999998</v>
      </c>
      <c r="T3370" t="str">
        <f>VLOOKUP(E3370,zamiana!A:B,2,0)</f>
        <v>ALSTOM KTW</v>
      </c>
    </row>
    <row r="3371" spans="1:20" x14ac:dyDescent="0.3">
      <c r="A3371" t="s">
        <v>6160</v>
      </c>
      <c r="B3371" s="2">
        <v>45247</v>
      </c>
      <c r="C3371" s="2">
        <v>45247</v>
      </c>
      <c r="D3371" s="2"/>
      <c r="E3371" t="s">
        <v>940</v>
      </c>
      <c r="F3371" t="s">
        <v>3867</v>
      </c>
      <c r="G3371" t="s">
        <v>942</v>
      </c>
      <c r="H3371" t="s">
        <v>948</v>
      </c>
      <c r="I3371" t="s">
        <v>4672</v>
      </c>
      <c r="J3371" t="s">
        <v>4672</v>
      </c>
      <c r="K3371" t="s">
        <v>821</v>
      </c>
      <c r="L3371">
        <v>12</v>
      </c>
      <c r="M3371" t="s">
        <v>77</v>
      </c>
      <c r="N3371">
        <v>41.55</v>
      </c>
      <c r="O3371">
        <v>30.98</v>
      </c>
      <c r="P3371" t="s">
        <v>78</v>
      </c>
      <c r="Q3371" s="94">
        <v>45281.651388888888</v>
      </c>
      <c r="R3371">
        <v>498.6</v>
      </c>
      <c r="S3371">
        <v>371.76</v>
      </c>
      <c r="T3371" t="str">
        <f>VLOOKUP(E3371,zamiana!A:B,2,0)</f>
        <v>ALSTOM KTW</v>
      </c>
    </row>
    <row r="3372" spans="1:20" x14ac:dyDescent="0.3">
      <c r="A3372" t="s">
        <v>6160</v>
      </c>
      <c r="B3372" s="2">
        <v>45247</v>
      </c>
      <c r="C3372" s="2">
        <v>45247</v>
      </c>
      <c r="D3372" s="2"/>
      <c r="E3372" t="s">
        <v>940</v>
      </c>
      <c r="F3372" t="s">
        <v>3867</v>
      </c>
      <c r="G3372" t="s">
        <v>942</v>
      </c>
      <c r="H3372" t="s">
        <v>948</v>
      </c>
      <c r="I3372" t="s">
        <v>4672</v>
      </c>
      <c r="J3372" t="s">
        <v>4672</v>
      </c>
      <c r="K3372" t="s">
        <v>821</v>
      </c>
      <c r="L3372">
        <v>4</v>
      </c>
      <c r="M3372" t="s">
        <v>77</v>
      </c>
      <c r="N3372">
        <v>41.55</v>
      </c>
      <c r="O3372">
        <v>30.98</v>
      </c>
      <c r="P3372" t="s">
        <v>78</v>
      </c>
      <c r="Q3372" s="94">
        <v>45281.651388888888</v>
      </c>
      <c r="R3372">
        <v>166.2</v>
      </c>
      <c r="S3372">
        <v>123.92</v>
      </c>
      <c r="T3372" t="str">
        <f>VLOOKUP(E3372,zamiana!A:B,2,0)</f>
        <v>ALSTOM KTW</v>
      </c>
    </row>
    <row r="3373" spans="1:20" x14ac:dyDescent="0.3">
      <c r="A3373" t="s">
        <v>6160</v>
      </c>
      <c r="B3373" s="2">
        <v>45247</v>
      </c>
      <c r="C3373" s="2">
        <v>45247</v>
      </c>
      <c r="D3373" s="2"/>
      <c r="E3373" t="s">
        <v>940</v>
      </c>
      <c r="F3373" t="s">
        <v>3867</v>
      </c>
      <c r="G3373" t="s">
        <v>942</v>
      </c>
      <c r="H3373" t="s">
        <v>948</v>
      </c>
      <c r="I3373" t="s">
        <v>1664</v>
      </c>
      <c r="J3373" t="s">
        <v>1664</v>
      </c>
      <c r="K3373" t="s">
        <v>821</v>
      </c>
      <c r="L3373">
        <v>5</v>
      </c>
      <c r="M3373" t="s">
        <v>77</v>
      </c>
      <c r="N3373">
        <v>55.86</v>
      </c>
      <c r="O3373">
        <v>31.11</v>
      </c>
      <c r="P3373" t="s">
        <v>78</v>
      </c>
      <c r="Q3373" s="94">
        <v>45281.651388888888</v>
      </c>
      <c r="R3373">
        <v>279.3</v>
      </c>
      <c r="S3373">
        <v>155.55000000000001</v>
      </c>
      <c r="T3373" t="str">
        <f>VLOOKUP(E3373,zamiana!A:B,2,0)</f>
        <v>ALSTOM KTW</v>
      </c>
    </row>
    <row r="3374" spans="1:20" x14ac:dyDescent="0.3">
      <c r="A3374" t="s">
        <v>6160</v>
      </c>
      <c r="B3374" s="2">
        <v>45247</v>
      </c>
      <c r="C3374" s="2">
        <v>45247</v>
      </c>
      <c r="D3374" s="2"/>
      <c r="E3374" t="s">
        <v>940</v>
      </c>
      <c r="F3374" t="s">
        <v>3867</v>
      </c>
      <c r="G3374" t="s">
        <v>942</v>
      </c>
      <c r="H3374" t="s">
        <v>948</v>
      </c>
      <c r="I3374" t="s">
        <v>3951</v>
      </c>
      <c r="J3374" t="s">
        <v>3951</v>
      </c>
      <c r="K3374" t="s">
        <v>821</v>
      </c>
      <c r="L3374">
        <v>1</v>
      </c>
      <c r="M3374" t="s">
        <v>77</v>
      </c>
      <c r="N3374">
        <v>51.98</v>
      </c>
      <c r="O3374">
        <v>26.79</v>
      </c>
      <c r="P3374" t="s">
        <v>78</v>
      </c>
      <c r="Q3374" s="94">
        <v>45281.651388888888</v>
      </c>
      <c r="R3374">
        <v>51.98</v>
      </c>
      <c r="S3374">
        <v>26.79</v>
      </c>
      <c r="T3374" t="str">
        <f>VLOOKUP(E3374,zamiana!A:B,2,0)</f>
        <v>ALSTOM KTW</v>
      </c>
    </row>
    <row r="3375" spans="1:20" x14ac:dyDescent="0.3">
      <c r="A3375" t="s">
        <v>6161</v>
      </c>
      <c r="B3375" s="2">
        <v>45247</v>
      </c>
      <c r="C3375" s="2">
        <v>45247</v>
      </c>
      <c r="D3375" s="2"/>
      <c r="E3375" t="s">
        <v>940</v>
      </c>
      <c r="F3375" t="s">
        <v>3867</v>
      </c>
      <c r="G3375" t="s">
        <v>942</v>
      </c>
      <c r="H3375" t="s">
        <v>948</v>
      </c>
      <c r="I3375" t="s">
        <v>4931</v>
      </c>
      <c r="J3375" t="s">
        <v>1560</v>
      </c>
      <c r="K3375" t="s">
        <v>543</v>
      </c>
      <c r="L3375">
        <v>72</v>
      </c>
      <c r="M3375" t="s">
        <v>77</v>
      </c>
      <c r="N3375">
        <v>29.87</v>
      </c>
      <c r="O3375">
        <v>22.64</v>
      </c>
      <c r="P3375" t="s">
        <v>78</v>
      </c>
      <c r="Q3375" s="94">
        <v>45281.681944444441</v>
      </c>
      <c r="R3375">
        <v>2150.64</v>
      </c>
      <c r="S3375">
        <v>1630.08</v>
      </c>
      <c r="T3375" t="str">
        <f>VLOOKUP(E3375,zamiana!A:B,2,0)</f>
        <v>ALSTOM KTW</v>
      </c>
    </row>
    <row r="3376" spans="1:20" x14ac:dyDescent="0.3">
      <c r="A3376" t="s">
        <v>6161</v>
      </c>
      <c r="B3376" s="2">
        <v>45247</v>
      </c>
      <c r="C3376" s="2">
        <v>45247</v>
      </c>
      <c r="D3376" s="2"/>
      <c r="E3376" t="s">
        <v>940</v>
      </c>
      <c r="F3376" t="s">
        <v>3867</v>
      </c>
      <c r="G3376" t="s">
        <v>942</v>
      </c>
      <c r="H3376" t="s">
        <v>948</v>
      </c>
      <c r="I3376" t="s">
        <v>4931</v>
      </c>
      <c r="J3376" t="s">
        <v>1560</v>
      </c>
      <c r="K3376" t="s">
        <v>543</v>
      </c>
      <c r="L3376">
        <v>72</v>
      </c>
      <c r="M3376" t="s">
        <v>77</v>
      </c>
      <c r="N3376">
        <v>29.87</v>
      </c>
      <c r="O3376">
        <v>22.64</v>
      </c>
      <c r="P3376" t="s">
        <v>78</v>
      </c>
      <c r="Q3376" s="94">
        <v>45281.681944444441</v>
      </c>
      <c r="R3376">
        <v>2150.64</v>
      </c>
      <c r="S3376">
        <v>1630.08</v>
      </c>
      <c r="T3376" t="str">
        <f>VLOOKUP(E3376,zamiana!A:B,2,0)</f>
        <v>ALSTOM KTW</v>
      </c>
    </row>
    <row r="3377" spans="1:20" x14ac:dyDescent="0.3">
      <c r="A3377" t="s">
        <v>6161</v>
      </c>
      <c r="B3377" s="2">
        <v>45247</v>
      </c>
      <c r="C3377" s="2">
        <v>45247</v>
      </c>
      <c r="D3377" s="2"/>
      <c r="E3377" t="s">
        <v>940</v>
      </c>
      <c r="F3377" t="s">
        <v>3867</v>
      </c>
      <c r="G3377" t="s">
        <v>942</v>
      </c>
      <c r="H3377" t="s">
        <v>948</v>
      </c>
      <c r="I3377" t="s">
        <v>4931</v>
      </c>
      <c r="J3377" t="s">
        <v>1560</v>
      </c>
      <c r="K3377" t="s">
        <v>543</v>
      </c>
      <c r="L3377">
        <v>27</v>
      </c>
      <c r="M3377" t="s">
        <v>77</v>
      </c>
      <c r="N3377">
        <v>29.87</v>
      </c>
      <c r="O3377">
        <v>22.64</v>
      </c>
      <c r="P3377" t="s">
        <v>78</v>
      </c>
      <c r="Q3377" s="94">
        <v>45281.681944444441</v>
      </c>
      <c r="R3377">
        <v>806.49</v>
      </c>
      <c r="S3377">
        <v>611.28</v>
      </c>
      <c r="T3377" t="str">
        <f>VLOOKUP(E3377,zamiana!A:B,2,0)</f>
        <v>ALSTOM KTW</v>
      </c>
    </row>
    <row r="3378" spans="1:20" x14ac:dyDescent="0.3">
      <c r="A3378" t="s">
        <v>6161</v>
      </c>
      <c r="B3378" s="2">
        <v>45247</v>
      </c>
      <c r="C3378" s="2">
        <v>45247</v>
      </c>
      <c r="D3378" s="2"/>
      <c r="E3378" t="s">
        <v>940</v>
      </c>
      <c r="F3378" t="s">
        <v>3867</v>
      </c>
      <c r="G3378" t="s">
        <v>942</v>
      </c>
      <c r="H3378" t="s">
        <v>948</v>
      </c>
      <c r="I3378" t="s">
        <v>5730</v>
      </c>
      <c r="J3378" t="s">
        <v>4926</v>
      </c>
      <c r="K3378" t="s">
        <v>543</v>
      </c>
      <c r="L3378">
        <v>13</v>
      </c>
      <c r="M3378" t="s">
        <v>77</v>
      </c>
      <c r="N3378">
        <v>15.79</v>
      </c>
      <c r="O3378">
        <v>11.97</v>
      </c>
      <c r="P3378" t="s">
        <v>78</v>
      </c>
      <c r="Q3378" s="94">
        <v>45281.682638888888</v>
      </c>
      <c r="R3378">
        <v>205.27</v>
      </c>
      <c r="S3378">
        <v>155.61000000000001</v>
      </c>
      <c r="T3378" t="str">
        <f>VLOOKUP(E3378,zamiana!A:B,2,0)</f>
        <v>ALSTOM KTW</v>
      </c>
    </row>
    <row r="3379" spans="1:20" x14ac:dyDescent="0.3">
      <c r="A3379" t="s">
        <v>6161</v>
      </c>
      <c r="B3379" s="2">
        <v>45247</v>
      </c>
      <c r="C3379" s="2">
        <v>45247</v>
      </c>
      <c r="D3379" s="2"/>
      <c r="E3379" t="s">
        <v>940</v>
      </c>
      <c r="F3379" t="s">
        <v>3867</v>
      </c>
      <c r="G3379" t="s">
        <v>942</v>
      </c>
      <c r="H3379" t="s">
        <v>948</v>
      </c>
      <c r="I3379" t="s">
        <v>5797</v>
      </c>
      <c r="J3379" t="s">
        <v>4926</v>
      </c>
      <c r="K3379" t="s">
        <v>543</v>
      </c>
      <c r="L3379">
        <v>10</v>
      </c>
      <c r="M3379" t="s">
        <v>77</v>
      </c>
      <c r="N3379">
        <v>19.12</v>
      </c>
      <c r="O3379">
        <v>19.18</v>
      </c>
      <c r="P3379" t="s">
        <v>78</v>
      </c>
      <c r="Q3379" s="94">
        <v>45281.682638888888</v>
      </c>
      <c r="R3379">
        <v>191.2</v>
      </c>
      <c r="S3379">
        <v>191.8</v>
      </c>
      <c r="T3379" t="str">
        <f>VLOOKUP(E3379,zamiana!A:B,2,0)</f>
        <v>ALSTOM KTW</v>
      </c>
    </row>
    <row r="3380" spans="1:20" x14ac:dyDescent="0.3">
      <c r="A3380" t="s">
        <v>6161</v>
      </c>
      <c r="B3380" s="2">
        <v>45247</v>
      </c>
      <c r="C3380" s="2">
        <v>45247</v>
      </c>
      <c r="D3380" s="2"/>
      <c r="E3380" t="s">
        <v>940</v>
      </c>
      <c r="F3380" t="s">
        <v>3867</v>
      </c>
      <c r="G3380" t="s">
        <v>942</v>
      </c>
      <c r="H3380" t="s">
        <v>948</v>
      </c>
      <c r="I3380" t="s">
        <v>5797</v>
      </c>
      <c r="J3380" t="s">
        <v>4926</v>
      </c>
      <c r="K3380" t="s">
        <v>543</v>
      </c>
      <c r="L3380">
        <v>10</v>
      </c>
      <c r="M3380" t="s">
        <v>77</v>
      </c>
      <c r="N3380">
        <v>19.12</v>
      </c>
      <c r="O3380">
        <v>19.18</v>
      </c>
      <c r="P3380" t="s">
        <v>78</v>
      </c>
      <c r="Q3380" s="94">
        <v>45281.682638888888</v>
      </c>
      <c r="R3380">
        <v>191.2</v>
      </c>
      <c r="S3380">
        <v>191.8</v>
      </c>
      <c r="T3380" t="str">
        <f>VLOOKUP(E3380,zamiana!A:B,2,0)</f>
        <v>ALSTOM KTW</v>
      </c>
    </row>
    <row r="3381" spans="1:20" x14ac:dyDescent="0.3">
      <c r="A3381" t="s">
        <v>6161</v>
      </c>
      <c r="B3381" s="2">
        <v>45247</v>
      </c>
      <c r="C3381" s="2">
        <v>45247</v>
      </c>
      <c r="D3381" s="2"/>
      <c r="E3381" t="s">
        <v>940</v>
      </c>
      <c r="F3381" t="s">
        <v>3867</v>
      </c>
      <c r="G3381" t="s">
        <v>942</v>
      </c>
      <c r="H3381" t="s">
        <v>948</v>
      </c>
      <c r="I3381" t="s">
        <v>5798</v>
      </c>
      <c r="J3381" t="s">
        <v>4926</v>
      </c>
      <c r="K3381" t="s">
        <v>543</v>
      </c>
      <c r="L3381">
        <v>20</v>
      </c>
      <c r="M3381" t="s">
        <v>77</v>
      </c>
      <c r="N3381">
        <v>9.1</v>
      </c>
      <c r="O3381">
        <v>8.69</v>
      </c>
      <c r="P3381" t="s">
        <v>78</v>
      </c>
      <c r="Q3381" s="94">
        <v>45281.681250000001</v>
      </c>
      <c r="R3381">
        <v>182</v>
      </c>
      <c r="S3381">
        <v>173.8</v>
      </c>
      <c r="T3381" t="str">
        <f>VLOOKUP(E3381,zamiana!A:B,2,0)</f>
        <v>ALSTOM KTW</v>
      </c>
    </row>
    <row r="3382" spans="1:20" x14ac:dyDescent="0.3">
      <c r="A3382" t="s">
        <v>6161</v>
      </c>
      <c r="B3382" s="2">
        <v>45247</v>
      </c>
      <c r="C3382" s="2">
        <v>45247</v>
      </c>
      <c r="D3382" s="2"/>
      <c r="E3382" t="s">
        <v>940</v>
      </c>
      <c r="F3382" t="s">
        <v>3867</v>
      </c>
      <c r="G3382" t="s">
        <v>942</v>
      </c>
      <c r="H3382" t="s">
        <v>948</v>
      </c>
      <c r="I3382" t="s">
        <v>5798</v>
      </c>
      <c r="J3382" t="s">
        <v>4926</v>
      </c>
      <c r="K3382" t="s">
        <v>543</v>
      </c>
      <c r="L3382">
        <v>20</v>
      </c>
      <c r="M3382" t="s">
        <v>77</v>
      </c>
      <c r="N3382">
        <v>9.1</v>
      </c>
      <c r="O3382">
        <v>8.69</v>
      </c>
      <c r="P3382" t="s">
        <v>78</v>
      </c>
      <c r="Q3382" s="94">
        <v>45281.681250000001</v>
      </c>
      <c r="R3382">
        <v>182</v>
      </c>
      <c r="S3382">
        <v>173.8</v>
      </c>
      <c r="T3382" t="str">
        <f>VLOOKUP(E3382,zamiana!A:B,2,0)</f>
        <v>ALSTOM KTW</v>
      </c>
    </row>
    <row r="3383" spans="1:20" x14ac:dyDescent="0.3">
      <c r="A3383" t="s">
        <v>6161</v>
      </c>
      <c r="B3383" s="2">
        <v>45247</v>
      </c>
      <c r="C3383" s="2">
        <v>45247</v>
      </c>
      <c r="D3383" s="2"/>
      <c r="E3383" t="s">
        <v>940</v>
      </c>
      <c r="F3383" t="s">
        <v>3867</v>
      </c>
      <c r="G3383" t="s">
        <v>942</v>
      </c>
      <c r="H3383" t="s">
        <v>948</v>
      </c>
      <c r="I3383" t="s">
        <v>5732</v>
      </c>
      <c r="J3383" t="s">
        <v>4926</v>
      </c>
      <c r="K3383" t="s">
        <v>543</v>
      </c>
      <c r="L3383">
        <v>15</v>
      </c>
      <c r="M3383" t="s">
        <v>77</v>
      </c>
      <c r="N3383">
        <v>7.84</v>
      </c>
      <c r="O3383">
        <v>8.36</v>
      </c>
      <c r="P3383" t="s">
        <v>78</v>
      </c>
      <c r="Q3383" s="94">
        <v>45281.682638888888</v>
      </c>
      <c r="R3383">
        <v>117.6</v>
      </c>
      <c r="S3383">
        <v>125.4</v>
      </c>
      <c r="T3383" t="str">
        <f>VLOOKUP(E3383,zamiana!A:B,2,0)</f>
        <v>ALSTOM KTW</v>
      </c>
    </row>
    <row r="3384" spans="1:20" x14ac:dyDescent="0.3">
      <c r="A3384" t="s">
        <v>6161</v>
      </c>
      <c r="B3384" s="2">
        <v>45247</v>
      </c>
      <c r="C3384" s="2">
        <v>45247</v>
      </c>
      <c r="D3384" s="2"/>
      <c r="E3384" t="s">
        <v>940</v>
      </c>
      <c r="F3384" t="s">
        <v>3867</v>
      </c>
      <c r="G3384" t="s">
        <v>942</v>
      </c>
      <c r="H3384" t="s">
        <v>948</v>
      </c>
      <c r="I3384" t="s">
        <v>5732</v>
      </c>
      <c r="J3384" t="s">
        <v>4926</v>
      </c>
      <c r="K3384" t="s">
        <v>543</v>
      </c>
      <c r="L3384">
        <v>39</v>
      </c>
      <c r="M3384" t="s">
        <v>77</v>
      </c>
      <c r="N3384">
        <v>7.84</v>
      </c>
      <c r="O3384">
        <v>8.36</v>
      </c>
      <c r="P3384" t="s">
        <v>78</v>
      </c>
      <c r="Q3384" s="94">
        <v>45281.682638888888</v>
      </c>
      <c r="R3384">
        <v>305.76</v>
      </c>
      <c r="S3384">
        <v>326.04000000000002</v>
      </c>
      <c r="T3384" t="str">
        <f>VLOOKUP(E3384,zamiana!A:B,2,0)</f>
        <v>ALSTOM KTW</v>
      </c>
    </row>
    <row r="3385" spans="1:20" x14ac:dyDescent="0.3">
      <c r="A3385" t="s">
        <v>6161</v>
      </c>
      <c r="B3385" s="2">
        <v>45247</v>
      </c>
      <c r="C3385" s="2">
        <v>45247</v>
      </c>
      <c r="D3385" s="2"/>
      <c r="E3385" t="s">
        <v>940</v>
      </c>
      <c r="F3385" t="s">
        <v>3867</v>
      </c>
      <c r="G3385" t="s">
        <v>942</v>
      </c>
      <c r="H3385" t="s">
        <v>948</v>
      </c>
      <c r="I3385" t="s">
        <v>4930</v>
      </c>
      <c r="J3385" t="s">
        <v>4926</v>
      </c>
      <c r="K3385" t="s">
        <v>543</v>
      </c>
      <c r="L3385">
        <v>150</v>
      </c>
      <c r="M3385" t="s">
        <v>77</v>
      </c>
      <c r="N3385">
        <v>6.78</v>
      </c>
      <c r="O3385">
        <v>6.68</v>
      </c>
      <c r="P3385" t="s">
        <v>78</v>
      </c>
      <c r="Q3385" s="94">
        <v>45281.681944444441</v>
      </c>
      <c r="R3385">
        <v>1017</v>
      </c>
      <c r="S3385">
        <v>1002</v>
      </c>
      <c r="T3385" t="str">
        <f>VLOOKUP(E3385,zamiana!A:B,2,0)</f>
        <v>ALSTOM KTW</v>
      </c>
    </row>
    <row r="3386" spans="1:20" x14ac:dyDescent="0.3">
      <c r="A3386" t="s">
        <v>6161</v>
      </c>
      <c r="B3386" s="2">
        <v>45247</v>
      </c>
      <c r="C3386" s="2">
        <v>45247</v>
      </c>
      <c r="D3386" s="2"/>
      <c r="E3386" t="s">
        <v>940</v>
      </c>
      <c r="F3386" t="s">
        <v>3867</v>
      </c>
      <c r="G3386" t="s">
        <v>942</v>
      </c>
      <c r="H3386" t="s">
        <v>948</v>
      </c>
      <c r="I3386" t="s">
        <v>4927</v>
      </c>
      <c r="J3386" t="s">
        <v>4926</v>
      </c>
      <c r="K3386" t="s">
        <v>543</v>
      </c>
      <c r="L3386">
        <v>7</v>
      </c>
      <c r="M3386" t="s">
        <v>77</v>
      </c>
      <c r="N3386">
        <v>41.88</v>
      </c>
      <c r="O3386">
        <v>31.13</v>
      </c>
      <c r="P3386" t="s">
        <v>78</v>
      </c>
      <c r="Q3386" s="94">
        <v>45281.681250000001</v>
      </c>
      <c r="R3386">
        <v>293.16000000000003</v>
      </c>
      <c r="S3386">
        <v>217.91</v>
      </c>
      <c r="T3386" t="str">
        <f>VLOOKUP(E3386,zamiana!A:B,2,0)</f>
        <v>ALSTOM KTW</v>
      </c>
    </row>
    <row r="3387" spans="1:20" x14ac:dyDescent="0.3">
      <c r="A3387" t="s">
        <v>6161</v>
      </c>
      <c r="B3387" s="2">
        <v>45247</v>
      </c>
      <c r="C3387" s="2">
        <v>45247</v>
      </c>
      <c r="D3387" s="2"/>
      <c r="E3387" t="s">
        <v>940</v>
      </c>
      <c r="F3387" t="s">
        <v>3867</v>
      </c>
      <c r="G3387" t="s">
        <v>942</v>
      </c>
      <c r="H3387" t="s">
        <v>948</v>
      </c>
      <c r="I3387" t="s">
        <v>4927</v>
      </c>
      <c r="J3387" t="s">
        <v>4926</v>
      </c>
      <c r="K3387" t="s">
        <v>543</v>
      </c>
      <c r="L3387">
        <v>7</v>
      </c>
      <c r="M3387" t="s">
        <v>77</v>
      </c>
      <c r="N3387">
        <v>41.88</v>
      </c>
      <c r="O3387">
        <v>31.13</v>
      </c>
      <c r="P3387" t="s">
        <v>78</v>
      </c>
      <c r="Q3387" s="94">
        <v>45281.681250000001</v>
      </c>
      <c r="R3387">
        <v>293.16000000000003</v>
      </c>
      <c r="S3387">
        <v>217.91</v>
      </c>
      <c r="T3387" t="str">
        <f>VLOOKUP(E3387,zamiana!A:B,2,0)</f>
        <v>ALSTOM KTW</v>
      </c>
    </row>
    <row r="3388" spans="1:20" x14ac:dyDescent="0.3">
      <c r="A3388" t="s">
        <v>6161</v>
      </c>
      <c r="B3388" s="2">
        <v>45247</v>
      </c>
      <c r="C3388" s="2">
        <v>45247</v>
      </c>
      <c r="D3388" s="2"/>
      <c r="E3388" t="s">
        <v>940</v>
      </c>
      <c r="F3388" t="s">
        <v>3867</v>
      </c>
      <c r="G3388" t="s">
        <v>942</v>
      </c>
      <c r="H3388" t="s">
        <v>948</v>
      </c>
      <c r="I3388" t="s">
        <v>4927</v>
      </c>
      <c r="J3388" t="s">
        <v>4926</v>
      </c>
      <c r="K3388" t="s">
        <v>543</v>
      </c>
      <c r="L3388">
        <v>7</v>
      </c>
      <c r="M3388" t="s">
        <v>77</v>
      </c>
      <c r="N3388">
        <v>41.88</v>
      </c>
      <c r="O3388">
        <v>31.13</v>
      </c>
      <c r="P3388" t="s">
        <v>78</v>
      </c>
      <c r="Q3388" s="94">
        <v>45281.681250000001</v>
      </c>
      <c r="R3388">
        <v>293.16000000000003</v>
      </c>
      <c r="S3388">
        <v>217.91</v>
      </c>
      <c r="T3388" t="str">
        <f>VLOOKUP(E3388,zamiana!A:B,2,0)</f>
        <v>ALSTOM KTW</v>
      </c>
    </row>
    <row r="3389" spans="1:20" x14ac:dyDescent="0.3">
      <c r="A3389" t="s">
        <v>6161</v>
      </c>
      <c r="B3389" s="2">
        <v>45247</v>
      </c>
      <c r="C3389" s="2">
        <v>45247</v>
      </c>
      <c r="D3389" s="2"/>
      <c r="E3389" t="s">
        <v>940</v>
      </c>
      <c r="F3389" t="s">
        <v>3867</v>
      </c>
      <c r="G3389" t="s">
        <v>942</v>
      </c>
      <c r="H3389" t="s">
        <v>948</v>
      </c>
      <c r="I3389" t="s">
        <v>4927</v>
      </c>
      <c r="J3389" t="s">
        <v>4926</v>
      </c>
      <c r="K3389" t="s">
        <v>543</v>
      </c>
      <c r="L3389">
        <v>5</v>
      </c>
      <c r="M3389" t="s">
        <v>77</v>
      </c>
      <c r="N3389">
        <v>41.88</v>
      </c>
      <c r="O3389">
        <v>31.13</v>
      </c>
      <c r="P3389" t="s">
        <v>78</v>
      </c>
      <c r="Q3389" s="94">
        <v>45281.681250000001</v>
      </c>
      <c r="R3389">
        <v>209.4</v>
      </c>
      <c r="S3389">
        <v>155.65</v>
      </c>
      <c r="T3389" t="str">
        <f>VLOOKUP(E3389,zamiana!A:B,2,0)</f>
        <v>ALSTOM KTW</v>
      </c>
    </row>
    <row r="3390" spans="1:20" x14ac:dyDescent="0.3">
      <c r="A3390" t="s">
        <v>6161</v>
      </c>
      <c r="B3390" s="2">
        <v>45247</v>
      </c>
      <c r="C3390" s="2">
        <v>45247</v>
      </c>
      <c r="D3390" s="2"/>
      <c r="E3390" t="s">
        <v>940</v>
      </c>
      <c r="F3390" t="s">
        <v>3867</v>
      </c>
      <c r="G3390" t="s">
        <v>942</v>
      </c>
      <c r="H3390" t="s">
        <v>948</v>
      </c>
      <c r="I3390" t="s">
        <v>5733</v>
      </c>
      <c r="J3390" t="s">
        <v>4926</v>
      </c>
      <c r="K3390" t="s">
        <v>543</v>
      </c>
      <c r="L3390">
        <v>5</v>
      </c>
      <c r="M3390" t="s">
        <v>77</v>
      </c>
      <c r="N3390">
        <v>22.48</v>
      </c>
      <c r="O3390">
        <v>20.28</v>
      </c>
      <c r="P3390" t="s">
        <v>78</v>
      </c>
      <c r="Q3390" s="94">
        <v>45281.681250000001</v>
      </c>
      <c r="R3390">
        <v>112.4</v>
      </c>
      <c r="S3390">
        <v>101.4</v>
      </c>
      <c r="T3390" t="str">
        <f>VLOOKUP(E3390,zamiana!A:B,2,0)</f>
        <v>ALSTOM KTW</v>
      </c>
    </row>
    <row r="3391" spans="1:20" x14ac:dyDescent="0.3">
      <c r="A3391" t="s">
        <v>6161</v>
      </c>
      <c r="B3391" s="2">
        <v>45247</v>
      </c>
      <c r="C3391" s="2">
        <v>45247</v>
      </c>
      <c r="D3391" s="2"/>
      <c r="E3391" t="s">
        <v>940</v>
      </c>
      <c r="F3391" t="s">
        <v>3867</v>
      </c>
      <c r="G3391" t="s">
        <v>942</v>
      </c>
      <c r="H3391" t="s">
        <v>948</v>
      </c>
      <c r="I3391" t="s">
        <v>4925</v>
      </c>
      <c r="J3391" t="s">
        <v>4926</v>
      </c>
      <c r="K3391" t="s">
        <v>543</v>
      </c>
      <c r="L3391">
        <v>9</v>
      </c>
      <c r="M3391" t="s">
        <v>77</v>
      </c>
      <c r="N3391">
        <v>13.52</v>
      </c>
      <c r="O3391">
        <v>10.199999999999999</v>
      </c>
      <c r="P3391" t="s">
        <v>78</v>
      </c>
      <c r="Q3391" s="94">
        <v>45281.681250000001</v>
      </c>
      <c r="R3391">
        <v>121.68</v>
      </c>
      <c r="S3391">
        <v>91.8</v>
      </c>
      <c r="T3391" t="str">
        <f>VLOOKUP(E3391,zamiana!A:B,2,0)</f>
        <v>ALSTOM KTW</v>
      </c>
    </row>
    <row r="3392" spans="1:20" x14ac:dyDescent="0.3">
      <c r="A3392" t="s">
        <v>6161</v>
      </c>
      <c r="B3392" s="2">
        <v>45247</v>
      </c>
      <c r="C3392" s="2">
        <v>45247</v>
      </c>
      <c r="D3392" s="2"/>
      <c r="E3392" t="s">
        <v>940</v>
      </c>
      <c r="F3392" t="s">
        <v>3867</v>
      </c>
      <c r="G3392" t="s">
        <v>942</v>
      </c>
      <c r="H3392" t="s">
        <v>948</v>
      </c>
      <c r="I3392" t="s">
        <v>6158</v>
      </c>
      <c r="J3392" t="s">
        <v>4926</v>
      </c>
      <c r="K3392" t="s">
        <v>543</v>
      </c>
      <c r="L3392">
        <v>31</v>
      </c>
      <c r="M3392" t="s">
        <v>77</v>
      </c>
      <c r="N3392">
        <v>11.04</v>
      </c>
      <c r="O3392">
        <v>8.23</v>
      </c>
      <c r="P3392" t="s">
        <v>78</v>
      </c>
      <c r="Q3392" s="94">
        <v>45281.681250000001</v>
      </c>
      <c r="R3392">
        <v>342.24</v>
      </c>
      <c r="S3392">
        <v>255.13</v>
      </c>
      <c r="T3392" t="str">
        <f>VLOOKUP(E3392,zamiana!A:B,2,0)</f>
        <v>ALSTOM KTW</v>
      </c>
    </row>
    <row r="3393" spans="1:20" x14ac:dyDescent="0.3">
      <c r="A3393" t="s">
        <v>6161</v>
      </c>
      <c r="B3393" s="2">
        <v>45247</v>
      </c>
      <c r="C3393" s="2">
        <v>45247</v>
      </c>
      <c r="D3393" s="2"/>
      <c r="E3393" t="s">
        <v>940</v>
      </c>
      <c r="F3393" t="s">
        <v>3867</v>
      </c>
      <c r="G3393" t="s">
        <v>942</v>
      </c>
      <c r="H3393" t="s">
        <v>948</v>
      </c>
      <c r="I3393" t="s">
        <v>6158</v>
      </c>
      <c r="J3393" t="s">
        <v>4926</v>
      </c>
      <c r="K3393" t="s">
        <v>543</v>
      </c>
      <c r="L3393">
        <v>33</v>
      </c>
      <c r="M3393" t="s">
        <v>77</v>
      </c>
      <c r="N3393">
        <v>11.04</v>
      </c>
      <c r="O3393">
        <v>8.23</v>
      </c>
      <c r="P3393" t="s">
        <v>78</v>
      </c>
      <c r="Q3393" s="94">
        <v>45281.681250000001</v>
      </c>
      <c r="R3393">
        <v>364.32</v>
      </c>
      <c r="S3393">
        <v>271.58999999999997</v>
      </c>
      <c r="T3393" t="str">
        <f>VLOOKUP(E3393,zamiana!A:B,2,0)</f>
        <v>ALSTOM KTW</v>
      </c>
    </row>
    <row r="3394" spans="1:20" x14ac:dyDescent="0.3">
      <c r="A3394" t="s">
        <v>6161</v>
      </c>
      <c r="B3394" s="2">
        <v>45247</v>
      </c>
      <c r="C3394" s="2">
        <v>45247</v>
      </c>
      <c r="D3394" s="2"/>
      <c r="E3394" t="s">
        <v>940</v>
      </c>
      <c r="F3394" t="s">
        <v>3867</v>
      </c>
      <c r="G3394" t="s">
        <v>942</v>
      </c>
      <c r="H3394" t="s">
        <v>948</v>
      </c>
      <c r="I3394" t="s">
        <v>6158</v>
      </c>
      <c r="J3394" t="s">
        <v>4926</v>
      </c>
      <c r="K3394" t="s">
        <v>543</v>
      </c>
      <c r="L3394">
        <v>25</v>
      </c>
      <c r="M3394" t="s">
        <v>77</v>
      </c>
      <c r="N3394">
        <v>11.04</v>
      </c>
      <c r="O3394">
        <v>8.23</v>
      </c>
      <c r="P3394" t="s">
        <v>78</v>
      </c>
      <c r="Q3394" s="94">
        <v>45281.681250000001</v>
      </c>
      <c r="R3394">
        <v>276</v>
      </c>
      <c r="S3394">
        <v>205.75</v>
      </c>
      <c r="T3394" t="str">
        <f>VLOOKUP(E3394,zamiana!A:B,2,0)</f>
        <v>ALSTOM KTW</v>
      </c>
    </row>
    <row r="3395" spans="1:20" x14ac:dyDescent="0.3">
      <c r="A3395" t="s">
        <v>6161</v>
      </c>
      <c r="B3395" s="2">
        <v>45247</v>
      </c>
      <c r="C3395" s="2">
        <v>45247</v>
      </c>
      <c r="D3395" s="2"/>
      <c r="E3395" t="s">
        <v>940</v>
      </c>
      <c r="F3395" t="s">
        <v>3867</v>
      </c>
      <c r="G3395" t="s">
        <v>942</v>
      </c>
      <c r="H3395" t="s">
        <v>948</v>
      </c>
      <c r="I3395" t="s">
        <v>6158</v>
      </c>
      <c r="J3395" t="s">
        <v>4926</v>
      </c>
      <c r="K3395" t="s">
        <v>543</v>
      </c>
      <c r="L3395">
        <v>12</v>
      </c>
      <c r="M3395" t="s">
        <v>77</v>
      </c>
      <c r="N3395">
        <v>11.04</v>
      </c>
      <c r="O3395">
        <v>8.23</v>
      </c>
      <c r="P3395" t="s">
        <v>78</v>
      </c>
      <c r="Q3395" s="94">
        <v>45281.681250000001</v>
      </c>
      <c r="R3395">
        <v>132.47999999999999</v>
      </c>
      <c r="S3395">
        <v>98.76</v>
      </c>
      <c r="T3395" t="str">
        <f>VLOOKUP(E3395,zamiana!A:B,2,0)</f>
        <v>ALSTOM KTW</v>
      </c>
    </row>
    <row r="3396" spans="1:20" x14ac:dyDescent="0.3">
      <c r="A3396" t="s">
        <v>6161</v>
      </c>
      <c r="B3396" s="2">
        <v>45247</v>
      </c>
      <c r="C3396" s="2">
        <v>45247</v>
      </c>
      <c r="D3396" s="2"/>
      <c r="E3396" t="s">
        <v>940</v>
      </c>
      <c r="F3396" t="s">
        <v>3867</v>
      </c>
      <c r="G3396" t="s">
        <v>942</v>
      </c>
      <c r="H3396" t="s">
        <v>948</v>
      </c>
      <c r="I3396" t="s">
        <v>5734</v>
      </c>
      <c r="J3396" t="s">
        <v>4926</v>
      </c>
      <c r="K3396" t="s">
        <v>543</v>
      </c>
      <c r="L3396">
        <v>100</v>
      </c>
      <c r="M3396" t="s">
        <v>77</v>
      </c>
      <c r="N3396">
        <v>10.36</v>
      </c>
      <c r="O3396">
        <v>8.6999999999999993</v>
      </c>
      <c r="P3396" t="s">
        <v>78</v>
      </c>
      <c r="Q3396" s="94">
        <v>45281.681250000001</v>
      </c>
      <c r="R3396">
        <v>1036</v>
      </c>
      <c r="S3396">
        <v>870</v>
      </c>
      <c r="T3396" t="str">
        <f>VLOOKUP(E3396,zamiana!A:B,2,0)</f>
        <v>ALSTOM KTW</v>
      </c>
    </row>
    <row r="3397" spans="1:20" x14ac:dyDescent="0.3">
      <c r="A3397" t="s">
        <v>6161</v>
      </c>
      <c r="B3397" s="2">
        <v>45247</v>
      </c>
      <c r="C3397" s="2">
        <v>45247</v>
      </c>
      <c r="D3397" s="2"/>
      <c r="E3397" t="s">
        <v>940</v>
      </c>
      <c r="F3397" t="s">
        <v>3867</v>
      </c>
      <c r="G3397" t="s">
        <v>942</v>
      </c>
      <c r="H3397" t="s">
        <v>948</v>
      </c>
      <c r="I3397" t="s">
        <v>5734</v>
      </c>
      <c r="J3397" t="s">
        <v>4926</v>
      </c>
      <c r="K3397" t="s">
        <v>543</v>
      </c>
      <c r="L3397">
        <v>100</v>
      </c>
      <c r="M3397" t="s">
        <v>77</v>
      </c>
      <c r="N3397">
        <v>10.36</v>
      </c>
      <c r="O3397">
        <v>8.6999999999999993</v>
      </c>
      <c r="P3397" t="s">
        <v>78</v>
      </c>
      <c r="Q3397" s="94">
        <v>45281.681250000001</v>
      </c>
      <c r="R3397">
        <v>1036</v>
      </c>
      <c r="S3397">
        <v>870</v>
      </c>
      <c r="T3397" t="str">
        <f>VLOOKUP(E3397,zamiana!A:B,2,0)</f>
        <v>ALSTOM KTW</v>
      </c>
    </row>
    <row r="3398" spans="1:20" x14ac:dyDescent="0.3">
      <c r="A3398" t="s">
        <v>6161</v>
      </c>
      <c r="B3398" s="2">
        <v>45247</v>
      </c>
      <c r="C3398" s="2">
        <v>45247</v>
      </c>
      <c r="D3398" s="2"/>
      <c r="E3398" t="s">
        <v>940</v>
      </c>
      <c r="F3398" t="s">
        <v>3867</v>
      </c>
      <c r="G3398" t="s">
        <v>942</v>
      </c>
      <c r="H3398" t="s">
        <v>948</v>
      </c>
      <c r="I3398" t="s">
        <v>5734</v>
      </c>
      <c r="J3398" t="s">
        <v>4926</v>
      </c>
      <c r="K3398" t="s">
        <v>543</v>
      </c>
      <c r="L3398">
        <v>50</v>
      </c>
      <c r="M3398" t="s">
        <v>77</v>
      </c>
      <c r="N3398">
        <v>10.36</v>
      </c>
      <c r="O3398">
        <v>8.6999999999999993</v>
      </c>
      <c r="P3398" t="s">
        <v>78</v>
      </c>
      <c r="Q3398" s="94">
        <v>45281.681250000001</v>
      </c>
      <c r="R3398">
        <v>518</v>
      </c>
      <c r="S3398">
        <v>435</v>
      </c>
      <c r="T3398" t="str">
        <f>VLOOKUP(E3398,zamiana!A:B,2,0)</f>
        <v>ALSTOM KTW</v>
      </c>
    </row>
    <row r="3399" spans="1:20" x14ac:dyDescent="0.3">
      <c r="A3399" t="s">
        <v>6162</v>
      </c>
      <c r="B3399" s="2">
        <v>45247</v>
      </c>
      <c r="C3399" s="2">
        <v>45247</v>
      </c>
      <c r="D3399" s="2"/>
      <c r="E3399" t="s">
        <v>940</v>
      </c>
      <c r="F3399" t="s">
        <v>3867</v>
      </c>
      <c r="G3399" t="s">
        <v>942</v>
      </c>
      <c r="H3399" t="s">
        <v>493</v>
      </c>
      <c r="I3399" t="s">
        <v>4426</v>
      </c>
      <c r="J3399" t="s">
        <v>4427</v>
      </c>
      <c r="K3399" t="s">
        <v>516</v>
      </c>
      <c r="L3399">
        <v>25</v>
      </c>
      <c r="M3399" t="s">
        <v>77</v>
      </c>
      <c r="N3399">
        <v>19.93</v>
      </c>
      <c r="O3399">
        <v>19.489999999999998</v>
      </c>
      <c r="P3399" t="s">
        <v>78</v>
      </c>
      <c r="Q3399" s="94">
        <v>45173.662499999999</v>
      </c>
      <c r="R3399">
        <v>498.25</v>
      </c>
      <c r="S3399">
        <v>487.25</v>
      </c>
      <c r="T3399" t="str">
        <f>VLOOKUP(E3399,zamiana!A:B,2,0)</f>
        <v>ALSTOM KTW</v>
      </c>
    </row>
    <row r="3400" spans="1:20" x14ac:dyDescent="0.3">
      <c r="A3400" t="s">
        <v>6163</v>
      </c>
      <c r="B3400" s="2">
        <v>45247</v>
      </c>
      <c r="C3400" s="2">
        <v>45247</v>
      </c>
      <c r="D3400" s="2"/>
      <c r="E3400" t="s">
        <v>940</v>
      </c>
      <c r="F3400" t="s">
        <v>3867</v>
      </c>
      <c r="G3400" t="s">
        <v>942</v>
      </c>
      <c r="H3400" t="s">
        <v>493</v>
      </c>
      <c r="I3400" t="s">
        <v>3604</v>
      </c>
      <c r="J3400" t="s">
        <v>3604</v>
      </c>
      <c r="K3400" t="s">
        <v>493</v>
      </c>
      <c r="L3400">
        <v>4</v>
      </c>
      <c r="M3400" t="s">
        <v>77</v>
      </c>
      <c r="N3400">
        <v>28.7</v>
      </c>
      <c r="O3400">
        <v>7.79</v>
      </c>
      <c r="P3400" t="s">
        <v>78</v>
      </c>
      <c r="Q3400" s="94">
        <v>45281.676388888889</v>
      </c>
      <c r="R3400">
        <v>114.8</v>
      </c>
      <c r="S3400">
        <v>31.16</v>
      </c>
      <c r="T3400" t="str">
        <f>VLOOKUP(E3400,zamiana!A:B,2,0)</f>
        <v>ALSTOM KTW</v>
      </c>
    </row>
    <row r="3401" spans="1:20" x14ac:dyDescent="0.3">
      <c r="A3401" t="s">
        <v>6164</v>
      </c>
      <c r="B3401" s="2">
        <v>45252</v>
      </c>
      <c r="C3401" s="2">
        <v>45250</v>
      </c>
      <c r="D3401" s="2">
        <v>45272</v>
      </c>
      <c r="E3401" t="s">
        <v>937</v>
      </c>
      <c r="F3401" t="s">
        <v>938</v>
      </c>
      <c r="G3401" t="s">
        <v>942</v>
      </c>
      <c r="H3401" t="s">
        <v>939</v>
      </c>
      <c r="I3401">
        <v>12396119</v>
      </c>
      <c r="J3401" t="s">
        <v>6165</v>
      </c>
      <c r="K3401" t="s">
        <v>880</v>
      </c>
      <c r="L3401">
        <v>60</v>
      </c>
      <c r="M3401" t="s">
        <v>77</v>
      </c>
      <c r="N3401">
        <v>18.16</v>
      </c>
      <c r="O3401">
        <v>10.43</v>
      </c>
      <c r="P3401" t="s">
        <v>78</v>
      </c>
      <c r="Q3401" s="94">
        <v>45281.631249999999</v>
      </c>
      <c r="R3401">
        <v>1089.5999999999999</v>
      </c>
      <c r="S3401">
        <v>625.79999999999995</v>
      </c>
      <c r="T3401" t="str">
        <f>VLOOKUP(E3401,zamiana!A:B,2,0)</f>
        <v>STADLER BUSSNANG</v>
      </c>
    </row>
    <row r="3402" spans="1:20" x14ac:dyDescent="0.3">
      <c r="A3402" t="s">
        <v>6164</v>
      </c>
      <c r="B3402" s="2">
        <v>45252</v>
      </c>
      <c r="C3402" s="2">
        <v>45250</v>
      </c>
      <c r="D3402" s="2">
        <v>45272</v>
      </c>
      <c r="E3402" t="s">
        <v>937</v>
      </c>
      <c r="F3402" t="s">
        <v>938</v>
      </c>
      <c r="G3402" t="s">
        <v>942</v>
      </c>
      <c r="H3402" t="s">
        <v>939</v>
      </c>
      <c r="I3402">
        <v>12395471</v>
      </c>
      <c r="J3402" t="s">
        <v>6166</v>
      </c>
      <c r="K3402" t="s">
        <v>880</v>
      </c>
      <c r="L3402">
        <v>10</v>
      </c>
      <c r="M3402" t="s">
        <v>77</v>
      </c>
      <c r="N3402">
        <v>25.38</v>
      </c>
      <c r="O3402">
        <v>10.36</v>
      </c>
      <c r="P3402" t="s">
        <v>78</v>
      </c>
      <c r="Q3402" s="94">
        <v>45281.631249999999</v>
      </c>
      <c r="R3402">
        <v>253.8</v>
      </c>
      <c r="S3402">
        <v>103.6</v>
      </c>
      <c r="T3402" t="str">
        <f>VLOOKUP(E3402,zamiana!A:B,2,0)</f>
        <v>STADLER BUSSNANG</v>
      </c>
    </row>
    <row r="3403" spans="1:20" x14ac:dyDescent="0.3">
      <c r="A3403" t="s">
        <v>6164</v>
      </c>
      <c r="B3403" s="2">
        <v>45252</v>
      </c>
      <c r="C3403" s="2">
        <v>45250</v>
      </c>
      <c r="D3403" s="2">
        <v>45272</v>
      </c>
      <c r="E3403" t="s">
        <v>937</v>
      </c>
      <c r="F3403" t="s">
        <v>938</v>
      </c>
      <c r="G3403" t="s">
        <v>942</v>
      </c>
      <c r="H3403" t="s">
        <v>939</v>
      </c>
      <c r="I3403">
        <v>12395357</v>
      </c>
      <c r="J3403" t="s">
        <v>6167</v>
      </c>
      <c r="K3403" t="s">
        <v>880</v>
      </c>
      <c r="L3403">
        <v>10</v>
      </c>
      <c r="M3403" t="s">
        <v>77</v>
      </c>
      <c r="N3403">
        <v>17.899999999999999</v>
      </c>
      <c r="O3403">
        <v>10.36</v>
      </c>
      <c r="P3403" t="s">
        <v>78</v>
      </c>
      <c r="Q3403" s="94">
        <v>45281.631944444445</v>
      </c>
      <c r="R3403">
        <v>179</v>
      </c>
      <c r="S3403">
        <v>103.6</v>
      </c>
      <c r="T3403" t="str">
        <f>VLOOKUP(E3403,zamiana!A:B,2,0)</f>
        <v>STADLER BUSSNANG</v>
      </c>
    </row>
    <row r="3404" spans="1:20" x14ac:dyDescent="0.3">
      <c r="A3404" t="s">
        <v>6164</v>
      </c>
      <c r="B3404" s="2">
        <v>45252</v>
      </c>
      <c r="C3404" s="2">
        <v>45250</v>
      </c>
      <c r="D3404" s="2">
        <v>45272</v>
      </c>
      <c r="E3404" t="s">
        <v>937</v>
      </c>
      <c r="F3404" t="s">
        <v>938</v>
      </c>
      <c r="G3404" t="s">
        <v>942</v>
      </c>
      <c r="H3404" t="s">
        <v>939</v>
      </c>
      <c r="I3404">
        <v>12395356</v>
      </c>
      <c r="J3404" t="s">
        <v>6168</v>
      </c>
      <c r="K3404" t="s">
        <v>880</v>
      </c>
      <c r="L3404">
        <v>10</v>
      </c>
      <c r="M3404" t="s">
        <v>77</v>
      </c>
      <c r="N3404">
        <v>17.899999999999999</v>
      </c>
      <c r="O3404">
        <v>10.36</v>
      </c>
      <c r="P3404" t="s">
        <v>78</v>
      </c>
      <c r="Q3404" s="94">
        <v>45281.631944444445</v>
      </c>
      <c r="R3404">
        <v>179</v>
      </c>
      <c r="S3404">
        <v>103.6</v>
      </c>
      <c r="T3404" t="str">
        <f>VLOOKUP(E3404,zamiana!A:B,2,0)</f>
        <v>STADLER BUSSNANG</v>
      </c>
    </row>
    <row r="3405" spans="1:20" x14ac:dyDescent="0.3">
      <c r="A3405" t="s">
        <v>6164</v>
      </c>
      <c r="B3405" s="2">
        <v>45252</v>
      </c>
      <c r="C3405" s="2">
        <v>45250</v>
      </c>
      <c r="D3405" s="2">
        <v>45272</v>
      </c>
      <c r="E3405" t="s">
        <v>937</v>
      </c>
      <c r="F3405" t="s">
        <v>938</v>
      </c>
      <c r="G3405" t="s">
        <v>942</v>
      </c>
      <c r="H3405" t="s">
        <v>939</v>
      </c>
      <c r="I3405">
        <v>12385684</v>
      </c>
      <c r="J3405" t="s">
        <v>6169</v>
      </c>
      <c r="K3405" t="s">
        <v>880</v>
      </c>
      <c r="L3405">
        <v>20</v>
      </c>
      <c r="M3405" t="s">
        <v>77</v>
      </c>
      <c r="N3405">
        <v>14.05</v>
      </c>
      <c r="O3405">
        <v>7.73</v>
      </c>
      <c r="P3405" t="s">
        <v>78</v>
      </c>
      <c r="Q3405" s="94">
        <v>45281.631249999999</v>
      </c>
      <c r="R3405">
        <v>281</v>
      </c>
      <c r="S3405">
        <v>154.6</v>
      </c>
      <c r="T3405" t="str">
        <f>VLOOKUP(E3405,zamiana!A:B,2,0)</f>
        <v>STADLER BUSSNANG</v>
      </c>
    </row>
    <row r="3406" spans="1:20" x14ac:dyDescent="0.3">
      <c r="A3406" t="s">
        <v>6164</v>
      </c>
      <c r="B3406" s="2">
        <v>45252</v>
      </c>
      <c r="C3406" s="2">
        <v>45250</v>
      </c>
      <c r="D3406" s="2">
        <v>45272</v>
      </c>
      <c r="E3406" t="s">
        <v>937</v>
      </c>
      <c r="F3406" t="s">
        <v>938</v>
      </c>
      <c r="G3406" t="s">
        <v>942</v>
      </c>
      <c r="H3406" t="s">
        <v>939</v>
      </c>
      <c r="I3406">
        <v>12385682</v>
      </c>
      <c r="J3406" t="s">
        <v>6170</v>
      </c>
      <c r="K3406" t="s">
        <v>880</v>
      </c>
      <c r="L3406">
        <v>20</v>
      </c>
      <c r="M3406" t="s">
        <v>77</v>
      </c>
      <c r="N3406">
        <v>6.83</v>
      </c>
      <c r="O3406">
        <v>4.82</v>
      </c>
      <c r="P3406" t="s">
        <v>78</v>
      </c>
      <c r="Q3406" s="94">
        <v>45281.631249999999</v>
      </c>
      <c r="R3406">
        <v>136.6</v>
      </c>
      <c r="S3406">
        <v>96.4</v>
      </c>
      <c r="T3406" t="str">
        <f>VLOOKUP(E3406,zamiana!A:B,2,0)</f>
        <v>STADLER BUSSNANG</v>
      </c>
    </row>
    <row r="3407" spans="1:20" x14ac:dyDescent="0.3">
      <c r="A3407" t="s">
        <v>6164</v>
      </c>
      <c r="B3407" s="2">
        <v>45252</v>
      </c>
      <c r="C3407" s="2">
        <v>45250</v>
      </c>
      <c r="D3407" s="2">
        <v>45272</v>
      </c>
      <c r="E3407" t="s">
        <v>937</v>
      </c>
      <c r="F3407" t="s">
        <v>938</v>
      </c>
      <c r="G3407" t="s">
        <v>942</v>
      </c>
      <c r="H3407" t="s">
        <v>939</v>
      </c>
      <c r="I3407">
        <v>12380478</v>
      </c>
      <c r="J3407" t="s">
        <v>6171</v>
      </c>
      <c r="K3407" t="s">
        <v>880</v>
      </c>
      <c r="L3407">
        <v>20</v>
      </c>
      <c r="M3407" t="s">
        <v>77</v>
      </c>
      <c r="N3407">
        <v>55.28</v>
      </c>
      <c r="O3407">
        <v>5.51</v>
      </c>
      <c r="P3407" t="s">
        <v>78</v>
      </c>
      <c r="Q3407" s="94">
        <v>45281.631249999999</v>
      </c>
      <c r="R3407">
        <v>1105.5999999999999</v>
      </c>
      <c r="S3407">
        <v>110.2</v>
      </c>
      <c r="T3407" t="str">
        <f>VLOOKUP(E3407,zamiana!A:B,2,0)</f>
        <v>STADLER BUSSNANG</v>
      </c>
    </row>
    <row r="3408" spans="1:20" x14ac:dyDescent="0.3">
      <c r="A3408" t="s">
        <v>6172</v>
      </c>
      <c r="B3408" s="2">
        <v>45252</v>
      </c>
      <c r="C3408" s="2">
        <v>45250</v>
      </c>
      <c r="D3408" s="2">
        <v>45272</v>
      </c>
      <c r="E3408" t="s">
        <v>937</v>
      </c>
      <c r="F3408" t="s">
        <v>938</v>
      </c>
      <c r="G3408" t="s">
        <v>942</v>
      </c>
      <c r="H3408" t="s">
        <v>939</v>
      </c>
      <c r="I3408">
        <v>12229725</v>
      </c>
      <c r="J3408" t="s">
        <v>6173</v>
      </c>
      <c r="K3408" t="s">
        <v>880</v>
      </c>
      <c r="L3408">
        <v>15</v>
      </c>
      <c r="M3408" t="s">
        <v>77</v>
      </c>
      <c r="N3408">
        <v>37.46</v>
      </c>
      <c r="O3408">
        <v>26.87</v>
      </c>
      <c r="P3408" t="s">
        <v>78</v>
      </c>
      <c r="Q3408" s="94">
        <v>45281.622916666667</v>
      </c>
      <c r="R3408">
        <v>561.9</v>
      </c>
      <c r="S3408">
        <v>403.05</v>
      </c>
      <c r="T3408" t="str">
        <f>VLOOKUP(E3408,zamiana!A:B,2,0)</f>
        <v>STADLER BUSSNANG</v>
      </c>
    </row>
    <row r="3409" spans="1:20" x14ac:dyDescent="0.3">
      <c r="A3409" t="s">
        <v>6172</v>
      </c>
      <c r="B3409" s="2">
        <v>45252</v>
      </c>
      <c r="C3409" s="2">
        <v>45250</v>
      </c>
      <c r="D3409" s="2">
        <v>45272</v>
      </c>
      <c r="E3409" t="s">
        <v>937</v>
      </c>
      <c r="F3409" t="s">
        <v>938</v>
      </c>
      <c r="G3409" t="s">
        <v>942</v>
      </c>
      <c r="H3409" t="s">
        <v>939</v>
      </c>
      <c r="I3409">
        <v>12229724</v>
      </c>
      <c r="J3409" t="s">
        <v>6174</v>
      </c>
      <c r="K3409" t="s">
        <v>880</v>
      </c>
      <c r="L3409">
        <v>15</v>
      </c>
      <c r="M3409" t="s">
        <v>77</v>
      </c>
      <c r="N3409">
        <v>38.08</v>
      </c>
      <c r="O3409">
        <v>27.08</v>
      </c>
      <c r="P3409" t="s">
        <v>78</v>
      </c>
      <c r="Q3409" s="94">
        <v>45281.622916666667</v>
      </c>
      <c r="R3409">
        <v>571.20000000000005</v>
      </c>
      <c r="S3409">
        <v>406.2</v>
      </c>
      <c r="T3409" t="str">
        <f>VLOOKUP(E3409,zamiana!A:B,2,0)</f>
        <v>STADLER BUSSNANG</v>
      </c>
    </row>
    <row r="3410" spans="1:20" x14ac:dyDescent="0.3">
      <c r="A3410" t="s">
        <v>6172</v>
      </c>
      <c r="B3410" s="2">
        <v>45252</v>
      </c>
      <c r="C3410" s="2">
        <v>45250</v>
      </c>
      <c r="D3410" s="2">
        <v>45272</v>
      </c>
      <c r="E3410" t="s">
        <v>937</v>
      </c>
      <c r="F3410" t="s">
        <v>938</v>
      </c>
      <c r="G3410" t="s">
        <v>942</v>
      </c>
      <c r="H3410" t="s">
        <v>939</v>
      </c>
      <c r="I3410">
        <v>12221094</v>
      </c>
      <c r="J3410" t="s">
        <v>6175</v>
      </c>
      <c r="K3410" t="s">
        <v>880</v>
      </c>
      <c r="L3410">
        <v>15</v>
      </c>
      <c r="M3410" t="s">
        <v>77</v>
      </c>
      <c r="N3410">
        <v>69.680000000000007</v>
      </c>
      <c r="O3410">
        <v>55.96</v>
      </c>
      <c r="P3410" t="s">
        <v>78</v>
      </c>
      <c r="Q3410" s="94">
        <v>45281.622916666667</v>
      </c>
      <c r="R3410">
        <v>1045.2</v>
      </c>
      <c r="S3410">
        <v>839.4</v>
      </c>
      <c r="T3410" t="str">
        <f>VLOOKUP(E3410,zamiana!A:B,2,0)</f>
        <v>STADLER BUSSNANG</v>
      </c>
    </row>
    <row r="3411" spans="1:20" x14ac:dyDescent="0.3">
      <c r="A3411" t="s">
        <v>6172</v>
      </c>
      <c r="B3411" s="2">
        <v>45252</v>
      </c>
      <c r="C3411" s="2">
        <v>45250</v>
      </c>
      <c r="D3411" s="2">
        <v>45272</v>
      </c>
      <c r="E3411" t="s">
        <v>937</v>
      </c>
      <c r="F3411" t="s">
        <v>938</v>
      </c>
      <c r="G3411" t="s">
        <v>942</v>
      </c>
      <c r="H3411" t="s">
        <v>939</v>
      </c>
      <c r="I3411">
        <v>12221086</v>
      </c>
      <c r="J3411" t="s">
        <v>6176</v>
      </c>
      <c r="K3411" t="s">
        <v>880</v>
      </c>
      <c r="L3411">
        <v>15</v>
      </c>
      <c r="M3411" t="s">
        <v>77</v>
      </c>
      <c r="N3411">
        <v>69.680000000000007</v>
      </c>
      <c r="O3411">
        <v>55.96</v>
      </c>
      <c r="P3411" t="s">
        <v>78</v>
      </c>
      <c r="Q3411" s="94">
        <v>45281.622916666667</v>
      </c>
      <c r="R3411">
        <v>1045.2</v>
      </c>
      <c r="S3411">
        <v>839.4</v>
      </c>
      <c r="T3411" t="str">
        <f>VLOOKUP(E3411,zamiana!A:B,2,0)</f>
        <v>STADLER BUSSNANG</v>
      </c>
    </row>
    <row r="3412" spans="1:20" x14ac:dyDescent="0.3">
      <c r="A3412" t="s">
        <v>6172</v>
      </c>
      <c r="B3412" s="2">
        <v>45252</v>
      </c>
      <c r="C3412" s="2">
        <v>45250</v>
      </c>
      <c r="D3412" s="2">
        <v>45272</v>
      </c>
      <c r="E3412" t="s">
        <v>937</v>
      </c>
      <c r="F3412" t="s">
        <v>938</v>
      </c>
      <c r="G3412" t="s">
        <v>942</v>
      </c>
      <c r="H3412" t="s">
        <v>939</v>
      </c>
      <c r="I3412" t="s">
        <v>6177</v>
      </c>
      <c r="J3412" t="s">
        <v>6178</v>
      </c>
      <c r="K3412" t="s">
        <v>880</v>
      </c>
      <c r="L3412">
        <v>25</v>
      </c>
      <c r="M3412" t="s">
        <v>77</v>
      </c>
      <c r="N3412">
        <v>27.35</v>
      </c>
      <c r="O3412">
        <v>23.09</v>
      </c>
      <c r="P3412" t="s">
        <v>78</v>
      </c>
      <c r="Q3412" s="94">
        <v>45281.630555555559</v>
      </c>
      <c r="R3412">
        <v>683.75</v>
      </c>
      <c r="S3412">
        <v>577.25</v>
      </c>
      <c r="T3412" t="str">
        <f>VLOOKUP(E3412,zamiana!A:B,2,0)</f>
        <v>STADLER BUSSNANG</v>
      </c>
    </row>
    <row r="3413" spans="1:20" x14ac:dyDescent="0.3">
      <c r="A3413" t="s">
        <v>6172</v>
      </c>
      <c r="B3413" s="2">
        <v>45252</v>
      </c>
      <c r="C3413" s="2">
        <v>45250</v>
      </c>
      <c r="D3413" s="2">
        <v>45272</v>
      </c>
      <c r="E3413" t="s">
        <v>937</v>
      </c>
      <c r="F3413" t="s">
        <v>938</v>
      </c>
      <c r="G3413" t="s">
        <v>942</v>
      </c>
      <c r="H3413" t="s">
        <v>939</v>
      </c>
      <c r="I3413" t="s">
        <v>6179</v>
      </c>
      <c r="J3413" t="s">
        <v>6180</v>
      </c>
      <c r="K3413" t="s">
        <v>880</v>
      </c>
      <c r="L3413">
        <v>25</v>
      </c>
      <c r="M3413" t="s">
        <v>77</v>
      </c>
      <c r="N3413">
        <v>111.39</v>
      </c>
      <c r="O3413">
        <v>70.19</v>
      </c>
      <c r="P3413" t="s">
        <v>78</v>
      </c>
      <c r="Q3413" s="94">
        <v>45281.677777777775</v>
      </c>
      <c r="R3413">
        <v>2784.75</v>
      </c>
      <c r="S3413">
        <v>1754.75</v>
      </c>
      <c r="T3413" t="str">
        <f>VLOOKUP(E3413,zamiana!A:B,2,0)</f>
        <v>STADLER BUSSNANG</v>
      </c>
    </row>
    <row r="3414" spans="1:20" x14ac:dyDescent="0.3">
      <c r="A3414" t="s">
        <v>6172</v>
      </c>
      <c r="B3414" s="2">
        <v>45252</v>
      </c>
      <c r="C3414" s="2">
        <v>45250</v>
      </c>
      <c r="D3414" s="2">
        <v>45272</v>
      </c>
      <c r="E3414" t="s">
        <v>937</v>
      </c>
      <c r="F3414" t="s">
        <v>938</v>
      </c>
      <c r="G3414" t="s">
        <v>942</v>
      </c>
      <c r="H3414" t="s">
        <v>939</v>
      </c>
      <c r="I3414">
        <v>12029878</v>
      </c>
      <c r="J3414" t="s">
        <v>6181</v>
      </c>
      <c r="K3414" t="s">
        <v>880</v>
      </c>
      <c r="L3414">
        <v>70</v>
      </c>
      <c r="M3414" t="s">
        <v>77</v>
      </c>
      <c r="N3414">
        <v>2.93</v>
      </c>
      <c r="O3414">
        <v>3.65</v>
      </c>
      <c r="P3414" t="s">
        <v>78</v>
      </c>
      <c r="Q3414" s="94">
        <v>45281.636805555558</v>
      </c>
      <c r="R3414">
        <v>205.1</v>
      </c>
      <c r="S3414">
        <v>255.5</v>
      </c>
      <c r="T3414" t="str">
        <f>VLOOKUP(E3414,zamiana!A:B,2,0)</f>
        <v>STADLER BUSSNANG</v>
      </c>
    </row>
    <row r="3415" spans="1:20" x14ac:dyDescent="0.3">
      <c r="A3415" t="s">
        <v>6172</v>
      </c>
      <c r="B3415" s="2">
        <v>45252</v>
      </c>
      <c r="C3415" s="2">
        <v>45250</v>
      </c>
      <c r="D3415" s="2">
        <v>45272</v>
      </c>
      <c r="E3415" t="s">
        <v>937</v>
      </c>
      <c r="F3415" t="s">
        <v>938</v>
      </c>
      <c r="G3415" t="s">
        <v>942</v>
      </c>
      <c r="H3415" t="s">
        <v>939</v>
      </c>
      <c r="I3415" t="s">
        <v>6182</v>
      </c>
      <c r="J3415" t="s">
        <v>6183</v>
      </c>
      <c r="K3415" t="s">
        <v>880</v>
      </c>
      <c r="L3415">
        <v>10</v>
      </c>
      <c r="M3415" t="s">
        <v>77</v>
      </c>
      <c r="N3415">
        <v>20.79</v>
      </c>
      <c r="O3415">
        <v>9.9499999999999993</v>
      </c>
      <c r="P3415" t="s">
        <v>78</v>
      </c>
      <c r="Q3415" s="94">
        <v>45281.631944444445</v>
      </c>
      <c r="R3415">
        <v>207.9</v>
      </c>
      <c r="S3415">
        <v>99.5</v>
      </c>
      <c r="T3415" t="str">
        <f>VLOOKUP(E3415,zamiana!A:B,2,0)</f>
        <v>STADLER BUSSNANG</v>
      </c>
    </row>
    <row r="3416" spans="1:20" x14ac:dyDescent="0.3">
      <c r="A3416" t="s">
        <v>6172</v>
      </c>
      <c r="B3416" s="2">
        <v>45252</v>
      </c>
      <c r="C3416" s="2">
        <v>45250</v>
      </c>
      <c r="D3416" s="2">
        <v>45272</v>
      </c>
      <c r="E3416" t="s">
        <v>937</v>
      </c>
      <c r="F3416" t="s">
        <v>938</v>
      </c>
      <c r="G3416" t="s">
        <v>942</v>
      </c>
      <c r="H3416" t="s">
        <v>939</v>
      </c>
      <c r="I3416">
        <v>10212967</v>
      </c>
      <c r="J3416" t="s">
        <v>6184</v>
      </c>
      <c r="K3416" t="s">
        <v>880</v>
      </c>
      <c r="L3416">
        <v>10</v>
      </c>
      <c r="M3416" t="s">
        <v>77</v>
      </c>
      <c r="N3416">
        <v>32.08</v>
      </c>
      <c r="O3416">
        <v>26.87</v>
      </c>
      <c r="P3416" t="s">
        <v>78</v>
      </c>
      <c r="Q3416" s="94">
        <v>45281.630555555559</v>
      </c>
      <c r="R3416">
        <v>320.8</v>
      </c>
      <c r="S3416">
        <v>268.7</v>
      </c>
      <c r="T3416" t="str">
        <f>VLOOKUP(E3416,zamiana!A:B,2,0)</f>
        <v>STADLER BUSSNANG</v>
      </c>
    </row>
    <row r="3417" spans="1:20" x14ac:dyDescent="0.3">
      <c r="A3417" t="s">
        <v>6185</v>
      </c>
      <c r="B3417" s="2">
        <v>45250</v>
      </c>
      <c r="C3417" s="2">
        <v>45250</v>
      </c>
      <c r="D3417" s="2">
        <v>45272</v>
      </c>
      <c r="E3417" t="s">
        <v>937</v>
      </c>
      <c r="F3417" t="s">
        <v>938</v>
      </c>
      <c r="G3417" t="s">
        <v>942</v>
      </c>
      <c r="H3417" t="s">
        <v>939</v>
      </c>
      <c r="I3417">
        <v>12520812</v>
      </c>
      <c r="J3417" t="s">
        <v>6186</v>
      </c>
      <c r="K3417" t="s">
        <v>880</v>
      </c>
      <c r="L3417">
        <v>1</v>
      </c>
      <c r="M3417" t="s">
        <v>77</v>
      </c>
      <c r="N3417">
        <v>901.6</v>
      </c>
      <c r="O3417">
        <v>584</v>
      </c>
      <c r="P3417" t="s">
        <v>78</v>
      </c>
      <c r="Q3417" s="94">
        <v>45281.654861111114</v>
      </c>
      <c r="R3417">
        <v>901.6</v>
      </c>
      <c r="S3417">
        <v>584</v>
      </c>
      <c r="T3417" t="str">
        <f>VLOOKUP(E3417,zamiana!A:B,2,0)</f>
        <v>STADLER BUSSNANG</v>
      </c>
    </row>
    <row r="3418" spans="1:20" x14ac:dyDescent="0.3">
      <c r="A3418" t="s">
        <v>6185</v>
      </c>
      <c r="B3418" s="2">
        <v>45250</v>
      </c>
      <c r="C3418" s="2">
        <v>45250</v>
      </c>
      <c r="D3418" s="2">
        <v>45272</v>
      </c>
      <c r="E3418" t="s">
        <v>937</v>
      </c>
      <c r="F3418" t="s">
        <v>938</v>
      </c>
      <c r="G3418" t="s">
        <v>942</v>
      </c>
      <c r="H3418" t="s">
        <v>939</v>
      </c>
      <c r="I3418">
        <v>12520766</v>
      </c>
      <c r="J3418" t="s">
        <v>6187</v>
      </c>
      <c r="K3418" t="s">
        <v>880</v>
      </c>
      <c r="L3418">
        <v>1</v>
      </c>
      <c r="M3418" t="s">
        <v>77</v>
      </c>
      <c r="N3418">
        <v>924.14</v>
      </c>
      <c r="O3418">
        <v>560.24</v>
      </c>
      <c r="P3418" t="s">
        <v>78</v>
      </c>
      <c r="Q3418" s="94">
        <v>45281.654861111114</v>
      </c>
      <c r="R3418">
        <v>924.14</v>
      </c>
      <c r="S3418">
        <v>560.24</v>
      </c>
      <c r="T3418" t="str">
        <f>VLOOKUP(E3418,zamiana!A:B,2,0)</f>
        <v>STADLER BUSSNANG</v>
      </c>
    </row>
    <row r="3419" spans="1:20" x14ac:dyDescent="0.3">
      <c r="A3419" t="s">
        <v>6188</v>
      </c>
      <c r="B3419" s="2">
        <v>45250</v>
      </c>
      <c r="C3419" s="2">
        <v>45250</v>
      </c>
      <c r="D3419" s="2">
        <v>45272</v>
      </c>
      <c r="E3419" t="s">
        <v>937</v>
      </c>
      <c r="F3419" t="s">
        <v>938</v>
      </c>
      <c r="G3419" t="s">
        <v>942</v>
      </c>
      <c r="H3419" t="s">
        <v>939</v>
      </c>
      <c r="I3419">
        <v>12537868</v>
      </c>
      <c r="J3419" t="s">
        <v>6189</v>
      </c>
      <c r="K3419" t="s">
        <v>880</v>
      </c>
      <c r="L3419">
        <v>4</v>
      </c>
      <c r="M3419">
        <v>32</v>
      </c>
      <c r="N3419">
        <v>428.26</v>
      </c>
      <c r="O3419">
        <v>282.61</v>
      </c>
      <c r="P3419" t="s">
        <v>78</v>
      </c>
      <c r="Q3419" s="94">
        <v>45281.654861111114</v>
      </c>
      <c r="R3419">
        <v>1713.04</v>
      </c>
      <c r="S3419">
        <v>1130.44</v>
      </c>
      <c r="T3419" t="str">
        <f>VLOOKUP(E3419,zamiana!A:B,2,0)</f>
        <v>STADLER BUSSNANG</v>
      </c>
    </row>
    <row r="3420" spans="1:20" x14ac:dyDescent="0.3">
      <c r="A3420" t="s">
        <v>6188</v>
      </c>
      <c r="B3420" s="2">
        <v>45250</v>
      </c>
      <c r="C3420" s="2">
        <v>45250</v>
      </c>
      <c r="D3420" s="2">
        <v>45272</v>
      </c>
      <c r="E3420" t="s">
        <v>937</v>
      </c>
      <c r="F3420" t="s">
        <v>938</v>
      </c>
      <c r="G3420" t="s">
        <v>942</v>
      </c>
      <c r="H3420" t="s">
        <v>939</v>
      </c>
      <c r="I3420">
        <v>12520959</v>
      </c>
      <c r="J3420" t="s">
        <v>2090</v>
      </c>
      <c r="K3420" t="s">
        <v>880</v>
      </c>
      <c r="L3420">
        <v>1</v>
      </c>
      <c r="M3420">
        <v>16</v>
      </c>
      <c r="N3420">
        <v>332.63</v>
      </c>
      <c r="O3420">
        <v>418.85</v>
      </c>
      <c r="P3420" t="s">
        <v>78</v>
      </c>
      <c r="Q3420" s="94">
        <v>45281.654861111114</v>
      </c>
      <c r="R3420">
        <v>332.63</v>
      </c>
      <c r="S3420">
        <v>418.85</v>
      </c>
      <c r="T3420" t="str">
        <f>VLOOKUP(E3420,zamiana!A:B,2,0)</f>
        <v>STADLER BUSSNANG</v>
      </c>
    </row>
    <row r="3421" spans="1:20" x14ac:dyDescent="0.3">
      <c r="A3421" t="s">
        <v>6188</v>
      </c>
      <c r="B3421" s="2">
        <v>45250</v>
      </c>
      <c r="C3421" s="2">
        <v>45250</v>
      </c>
      <c r="D3421" s="2">
        <v>45272</v>
      </c>
      <c r="E3421" t="s">
        <v>937</v>
      </c>
      <c r="F3421" t="s">
        <v>938</v>
      </c>
      <c r="G3421" t="s">
        <v>942</v>
      </c>
      <c r="H3421" t="s">
        <v>939</v>
      </c>
      <c r="I3421">
        <v>12520812</v>
      </c>
      <c r="J3421" t="s">
        <v>6186</v>
      </c>
      <c r="K3421" t="s">
        <v>880</v>
      </c>
      <c r="L3421">
        <v>1</v>
      </c>
      <c r="M3421">
        <v>16</v>
      </c>
      <c r="N3421">
        <v>901.6</v>
      </c>
      <c r="O3421">
        <v>584</v>
      </c>
      <c r="P3421" t="s">
        <v>78</v>
      </c>
      <c r="Q3421" s="94">
        <v>45281.654861111114</v>
      </c>
      <c r="R3421">
        <v>901.6</v>
      </c>
      <c r="S3421">
        <v>584</v>
      </c>
      <c r="T3421" t="str">
        <f>VLOOKUP(E3421,zamiana!A:B,2,0)</f>
        <v>STADLER BUSSNANG</v>
      </c>
    </row>
    <row r="3422" spans="1:20" x14ac:dyDescent="0.3">
      <c r="A3422" t="s">
        <v>6188</v>
      </c>
      <c r="B3422" s="2">
        <v>45250</v>
      </c>
      <c r="C3422" s="2">
        <v>45250</v>
      </c>
      <c r="D3422" s="2">
        <v>45272</v>
      </c>
      <c r="E3422" t="s">
        <v>937</v>
      </c>
      <c r="F3422" t="s">
        <v>938</v>
      </c>
      <c r="G3422" t="s">
        <v>942</v>
      </c>
      <c r="H3422" t="s">
        <v>939</v>
      </c>
      <c r="I3422">
        <v>12520778</v>
      </c>
      <c r="J3422" t="s">
        <v>6190</v>
      </c>
      <c r="K3422" t="s">
        <v>880</v>
      </c>
      <c r="L3422">
        <v>1</v>
      </c>
      <c r="M3422">
        <v>32</v>
      </c>
      <c r="N3422">
        <v>924.14</v>
      </c>
      <c r="O3422">
        <v>612.35</v>
      </c>
      <c r="P3422" t="s">
        <v>78</v>
      </c>
      <c r="Q3422" s="94">
        <v>45281.654861111114</v>
      </c>
      <c r="R3422">
        <v>924.14</v>
      </c>
      <c r="S3422">
        <v>612.35</v>
      </c>
      <c r="T3422" t="str">
        <f>VLOOKUP(E3422,zamiana!A:B,2,0)</f>
        <v>STADLER BUSSNANG</v>
      </c>
    </row>
    <row r="3423" spans="1:20" x14ac:dyDescent="0.3">
      <c r="A3423" t="s">
        <v>6188</v>
      </c>
      <c r="B3423" s="2">
        <v>45250</v>
      </c>
      <c r="C3423" s="2">
        <v>45250</v>
      </c>
      <c r="D3423" s="2">
        <v>45272</v>
      </c>
      <c r="E3423" t="s">
        <v>937</v>
      </c>
      <c r="F3423" t="s">
        <v>938</v>
      </c>
      <c r="G3423" t="s">
        <v>942</v>
      </c>
      <c r="H3423" t="s">
        <v>939</v>
      </c>
      <c r="I3423">
        <v>12520766</v>
      </c>
      <c r="J3423" t="s">
        <v>6191</v>
      </c>
      <c r="K3423" t="s">
        <v>880</v>
      </c>
      <c r="L3423">
        <v>2</v>
      </c>
      <c r="M3423">
        <v>8</v>
      </c>
      <c r="N3423">
        <v>924.14</v>
      </c>
      <c r="O3423">
        <v>560.24</v>
      </c>
      <c r="P3423" t="s">
        <v>78</v>
      </c>
      <c r="Q3423" s="94">
        <v>45281.654861111114</v>
      </c>
      <c r="R3423">
        <v>1848.28</v>
      </c>
      <c r="S3423">
        <v>1120.48</v>
      </c>
      <c r="T3423" t="str">
        <f>VLOOKUP(E3423,zamiana!A:B,2,0)</f>
        <v>STADLER BUSSNANG</v>
      </c>
    </row>
    <row r="3424" spans="1:20" x14ac:dyDescent="0.3">
      <c r="A3424" t="s">
        <v>6192</v>
      </c>
      <c r="B3424" s="2">
        <v>45250</v>
      </c>
      <c r="C3424" s="2">
        <v>45250</v>
      </c>
      <c r="D3424" s="2">
        <v>45272</v>
      </c>
      <c r="E3424" t="s">
        <v>937</v>
      </c>
      <c r="F3424" t="s">
        <v>938</v>
      </c>
      <c r="G3424" t="s">
        <v>942</v>
      </c>
      <c r="H3424" t="s">
        <v>939</v>
      </c>
      <c r="I3424" t="s">
        <v>3674</v>
      </c>
      <c r="J3424" t="s">
        <v>3675</v>
      </c>
      <c r="K3424" t="s">
        <v>880</v>
      </c>
      <c r="L3424">
        <v>1</v>
      </c>
      <c r="M3424" t="s">
        <v>77</v>
      </c>
      <c r="N3424">
        <v>169.82</v>
      </c>
      <c r="O3424">
        <v>129.82</v>
      </c>
      <c r="P3424" t="s">
        <v>78</v>
      </c>
      <c r="Q3424" s="94">
        <v>45281.660416666666</v>
      </c>
      <c r="R3424">
        <v>169.82</v>
      </c>
      <c r="S3424">
        <v>129.82</v>
      </c>
      <c r="T3424" t="str">
        <f>VLOOKUP(E3424,zamiana!A:B,2,0)</f>
        <v>STADLER BUSSNANG</v>
      </c>
    </row>
    <row r="3425" spans="1:20" x14ac:dyDescent="0.3">
      <c r="A3425" t="s">
        <v>6192</v>
      </c>
      <c r="B3425" s="2">
        <v>45250</v>
      </c>
      <c r="C3425" s="2">
        <v>45250</v>
      </c>
      <c r="D3425" s="2">
        <v>45272</v>
      </c>
      <c r="E3425" t="s">
        <v>937</v>
      </c>
      <c r="F3425" t="s">
        <v>938</v>
      </c>
      <c r="G3425" t="s">
        <v>942</v>
      </c>
      <c r="H3425" t="s">
        <v>939</v>
      </c>
      <c r="I3425" t="s">
        <v>2674</v>
      </c>
      <c r="J3425" t="s">
        <v>2675</v>
      </c>
      <c r="K3425" t="s">
        <v>880</v>
      </c>
      <c r="L3425">
        <v>2</v>
      </c>
      <c r="M3425" t="s">
        <v>77</v>
      </c>
      <c r="N3425">
        <v>84.91</v>
      </c>
      <c r="O3425">
        <v>88.4</v>
      </c>
      <c r="P3425" t="s">
        <v>78</v>
      </c>
      <c r="Q3425" s="94">
        <v>45281.660416666666</v>
      </c>
      <c r="R3425">
        <v>169.82</v>
      </c>
      <c r="S3425">
        <v>176.8</v>
      </c>
      <c r="T3425" t="str">
        <f>VLOOKUP(E3425,zamiana!A:B,2,0)</f>
        <v>STADLER BUSSNANG</v>
      </c>
    </row>
    <row r="3426" spans="1:20" x14ac:dyDescent="0.3">
      <c r="A3426" t="s">
        <v>6192</v>
      </c>
      <c r="B3426" s="2">
        <v>45250</v>
      </c>
      <c r="C3426" s="2">
        <v>45250</v>
      </c>
      <c r="D3426" s="2">
        <v>45272</v>
      </c>
      <c r="E3426" t="s">
        <v>937</v>
      </c>
      <c r="F3426" t="s">
        <v>938</v>
      </c>
      <c r="G3426" t="s">
        <v>942</v>
      </c>
      <c r="H3426" t="s">
        <v>939</v>
      </c>
      <c r="I3426">
        <v>12297002</v>
      </c>
      <c r="J3426" t="s">
        <v>3134</v>
      </c>
      <c r="K3426" t="s">
        <v>880</v>
      </c>
      <c r="L3426">
        <v>2</v>
      </c>
      <c r="M3426" t="s">
        <v>77</v>
      </c>
      <c r="N3426">
        <v>42.45</v>
      </c>
      <c r="O3426">
        <v>78.62</v>
      </c>
      <c r="P3426" t="s">
        <v>78</v>
      </c>
      <c r="Q3426" s="94">
        <v>45281.660416666666</v>
      </c>
      <c r="R3426">
        <v>84.9</v>
      </c>
      <c r="S3426">
        <v>157.24</v>
      </c>
      <c r="T3426" t="str">
        <f>VLOOKUP(E3426,zamiana!A:B,2,0)</f>
        <v>STADLER BUSSNANG</v>
      </c>
    </row>
    <row r="3427" spans="1:20" x14ac:dyDescent="0.3">
      <c r="A3427" t="s">
        <v>6193</v>
      </c>
      <c r="B3427" s="2">
        <v>45250</v>
      </c>
      <c r="C3427" s="2">
        <v>45250</v>
      </c>
      <c r="D3427" s="2">
        <v>45272</v>
      </c>
      <c r="E3427" t="s">
        <v>937</v>
      </c>
      <c r="F3427" t="s">
        <v>938</v>
      </c>
      <c r="G3427" t="s">
        <v>942</v>
      </c>
      <c r="H3427" t="s">
        <v>939</v>
      </c>
      <c r="I3427">
        <v>12305694</v>
      </c>
      <c r="J3427" t="s">
        <v>6060</v>
      </c>
      <c r="K3427" t="s">
        <v>880</v>
      </c>
      <c r="L3427">
        <v>240</v>
      </c>
      <c r="M3427" t="s">
        <v>77</v>
      </c>
      <c r="N3427">
        <v>7.48</v>
      </c>
      <c r="O3427">
        <v>5.29</v>
      </c>
      <c r="P3427" t="s">
        <v>78</v>
      </c>
      <c r="Q3427" s="94">
        <v>45281.62222222222</v>
      </c>
      <c r="R3427">
        <v>1795.2</v>
      </c>
      <c r="S3427">
        <v>1269.5999999999999</v>
      </c>
      <c r="T3427" t="str">
        <f>VLOOKUP(E3427,zamiana!A:B,2,0)</f>
        <v>STADLER BUSSNANG</v>
      </c>
    </row>
    <row r="3428" spans="1:20" x14ac:dyDescent="0.3">
      <c r="A3428" t="s">
        <v>6193</v>
      </c>
      <c r="B3428" s="2">
        <v>45250</v>
      </c>
      <c r="C3428" s="2">
        <v>45250</v>
      </c>
      <c r="D3428" s="2">
        <v>45272</v>
      </c>
      <c r="E3428" t="s">
        <v>937</v>
      </c>
      <c r="F3428" t="s">
        <v>938</v>
      </c>
      <c r="G3428" t="s">
        <v>942</v>
      </c>
      <c r="H3428" t="s">
        <v>939</v>
      </c>
      <c r="I3428" t="s">
        <v>6194</v>
      </c>
      <c r="J3428" t="s">
        <v>6195</v>
      </c>
      <c r="K3428" t="s">
        <v>880</v>
      </c>
      <c r="L3428">
        <v>10</v>
      </c>
      <c r="M3428" t="s">
        <v>77</v>
      </c>
      <c r="N3428">
        <v>62.19</v>
      </c>
      <c r="O3428">
        <v>33.08</v>
      </c>
      <c r="P3428" t="s">
        <v>78</v>
      </c>
      <c r="Q3428" s="94">
        <v>45281.631944444445</v>
      </c>
      <c r="R3428">
        <v>621.9</v>
      </c>
      <c r="S3428">
        <v>330.8</v>
      </c>
      <c r="T3428" t="str">
        <f>VLOOKUP(E3428,zamiana!A:B,2,0)</f>
        <v>STADLER BUSSNANG</v>
      </c>
    </row>
    <row r="3429" spans="1:20" x14ac:dyDescent="0.3">
      <c r="A3429" t="s">
        <v>6196</v>
      </c>
      <c r="B3429" s="2">
        <v>45250</v>
      </c>
      <c r="C3429" s="2">
        <v>45250</v>
      </c>
      <c r="D3429" s="2">
        <v>45272</v>
      </c>
      <c r="E3429" t="s">
        <v>937</v>
      </c>
      <c r="F3429" t="s">
        <v>938</v>
      </c>
      <c r="G3429" t="s">
        <v>942</v>
      </c>
      <c r="H3429" t="s">
        <v>939</v>
      </c>
      <c r="I3429" t="s">
        <v>6197</v>
      </c>
      <c r="J3429" t="s">
        <v>6198</v>
      </c>
      <c r="K3429" t="s">
        <v>880</v>
      </c>
      <c r="L3429">
        <v>90</v>
      </c>
      <c r="M3429" t="s">
        <v>77</v>
      </c>
      <c r="N3429">
        <v>3.11</v>
      </c>
      <c r="O3429">
        <v>1.37</v>
      </c>
      <c r="P3429" t="s">
        <v>78</v>
      </c>
      <c r="Q3429" s="94">
        <v>45281.662499999999</v>
      </c>
      <c r="R3429">
        <v>279.89999999999998</v>
      </c>
      <c r="S3429">
        <v>123.3</v>
      </c>
      <c r="T3429" t="str">
        <f>VLOOKUP(E3429,zamiana!A:B,2,0)</f>
        <v>STADLER BUSSNANG</v>
      </c>
    </row>
    <row r="3430" spans="1:20" x14ac:dyDescent="0.3">
      <c r="A3430" t="s">
        <v>6196</v>
      </c>
      <c r="B3430" s="2">
        <v>45250</v>
      </c>
      <c r="C3430" s="2">
        <v>45250</v>
      </c>
      <c r="D3430" s="2">
        <v>45272</v>
      </c>
      <c r="E3430" t="s">
        <v>937</v>
      </c>
      <c r="F3430" t="s">
        <v>938</v>
      </c>
      <c r="G3430" t="s">
        <v>942</v>
      </c>
      <c r="H3430" t="s">
        <v>939</v>
      </c>
      <c r="I3430" t="s">
        <v>6199</v>
      </c>
      <c r="J3430" t="s">
        <v>6200</v>
      </c>
      <c r="K3430" t="s">
        <v>880</v>
      </c>
      <c r="L3430">
        <v>30</v>
      </c>
      <c r="M3430" t="s">
        <v>77</v>
      </c>
      <c r="N3430">
        <v>4.1100000000000003</v>
      </c>
      <c r="O3430">
        <v>3.47</v>
      </c>
      <c r="P3430" t="s">
        <v>78</v>
      </c>
      <c r="Q3430" s="94">
        <v>45281.636111111111</v>
      </c>
      <c r="R3430">
        <v>123.3</v>
      </c>
      <c r="S3430">
        <v>104.1</v>
      </c>
      <c r="T3430" t="str">
        <f>VLOOKUP(E3430,zamiana!A:B,2,0)</f>
        <v>STADLER BUSSNANG</v>
      </c>
    </row>
    <row r="3431" spans="1:20" x14ac:dyDescent="0.3">
      <c r="A3431" t="s">
        <v>6201</v>
      </c>
      <c r="B3431" s="2">
        <v>45250</v>
      </c>
      <c r="C3431" s="2">
        <v>45250</v>
      </c>
      <c r="D3431" s="2">
        <v>45272</v>
      </c>
      <c r="E3431" t="s">
        <v>937</v>
      </c>
      <c r="F3431" t="s">
        <v>938</v>
      </c>
      <c r="G3431" t="s">
        <v>942</v>
      </c>
      <c r="H3431" t="s">
        <v>939</v>
      </c>
      <c r="I3431">
        <v>12383796</v>
      </c>
      <c r="J3431" t="s">
        <v>6202</v>
      </c>
      <c r="K3431" t="s">
        <v>880</v>
      </c>
      <c r="L3431">
        <v>36</v>
      </c>
      <c r="M3431" t="s">
        <v>77</v>
      </c>
      <c r="N3431">
        <v>9.15</v>
      </c>
      <c r="O3431">
        <v>5.17</v>
      </c>
      <c r="P3431" t="s">
        <v>78</v>
      </c>
      <c r="Q3431" s="94">
        <v>45281.660416666666</v>
      </c>
      <c r="R3431">
        <v>329.4</v>
      </c>
      <c r="S3431">
        <v>186.12</v>
      </c>
      <c r="T3431" t="str">
        <f>VLOOKUP(E3431,zamiana!A:B,2,0)</f>
        <v>STADLER BUSSNANG</v>
      </c>
    </row>
    <row r="3432" spans="1:20" x14ac:dyDescent="0.3">
      <c r="A3432" t="s">
        <v>6201</v>
      </c>
      <c r="B3432" s="2">
        <v>45250</v>
      </c>
      <c r="C3432" s="2">
        <v>45250</v>
      </c>
      <c r="D3432" s="2">
        <v>45272</v>
      </c>
      <c r="E3432" t="s">
        <v>937</v>
      </c>
      <c r="F3432" t="s">
        <v>938</v>
      </c>
      <c r="G3432" t="s">
        <v>942</v>
      </c>
      <c r="H3432" t="s">
        <v>939</v>
      </c>
      <c r="I3432">
        <v>12340505</v>
      </c>
      <c r="J3432" t="s">
        <v>3875</v>
      </c>
      <c r="K3432" t="s">
        <v>880</v>
      </c>
      <c r="L3432">
        <v>6</v>
      </c>
      <c r="M3432" t="s">
        <v>77</v>
      </c>
      <c r="N3432">
        <v>17.55</v>
      </c>
      <c r="O3432">
        <v>13.03</v>
      </c>
      <c r="P3432" t="s">
        <v>78</v>
      </c>
      <c r="Q3432" s="94">
        <v>45281.660416666666</v>
      </c>
      <c r="R3432">
        <v>105.3</v>
      </c>
      <c r="S3432">
        <v>78.180000000000007</v>
      </c>
      <c r="T3432" t="str">
        <f>VLOOKUP(E3432,zamiana!A:B,2,0)</f>
        <v>STADLER BUSSNANG</v>
      </c>
    </row>
    <row r="3433" spans="1:20" x14ac:dyDescent="0.3">
      <c r="A3433" t="s">
        <v>6201</v>
      </c>
      <c r="B3433" s="2">
        <v>45250</v>
      </c>
      <c r="C3433" s="2">
        <v>45250</v>
      </c>
      <c r="D3433" s="2">
        <v>45272</v>
      </c>
      <c r="E3433" t="s">
        <v>937</v>
      </c>
      <c r="F3433" t="s">
        <v>938</v>
      </c>
      <c r="G3433" t="s">
        <v>942</v>
      </c>
      <c r="H3433" t="s">
        <v>939</v>
      </c>
      <c r="I3433">
        <v>12323012</v>
      </c>
      <c r="J3433" t="s">
        <v>3874</v>
      </c>
      <c r="K3433" t="s">
        <v>880</v>
      </c>
      <c r="L3433">
        <v>3</v>
      </c>
      <c r="M3433" t="s">
        <v>77</v>
      </c>
      <c r="N3433">
        <v>244.18</v>
      </c>
      <c r="O3433">
        <v>40.28</v>
      </c>
      <c r="P3433" t="s">
        <v>78</v>
      </c>
      <c r="Q3433" s="94">
        <v>45281.659722222219</v>
      </c>
      <c r="R3433">
        <v>732.54</v>
      </c>
      <c r="S3433">
        <v>120.84</v>
      </c>
      <c r="T3433" t="str">
        <f>VLOOKUP(E3433,zamiana!A:B,2,0)</f>
        <v>STADLER BUSSNANG</v>
      </c>
    </row>
    <row r="3434" spans="1:20" x14ac:dyDescent="0.3">
      <c r="A3434" t="s">
        <v>6201</v>
      </c>
      <c r="B3434" s="2">
        <v>45250</v>
      </c>
      <c r="C3434" s="2">
        <v>45250</v>
      </c>
      <c r="D3434" s="2">
        <v>45272</v>
      </c>
      <c r="E3434" t="s">
        <v>937</v>
      </c>
      <c r="F3434" t="s">
        <v>938</v>
      </c>
      <c r="G3434" t="s">
        <v>942</v>
      </c>
      <c r="H3434" t="s">
        <v>939</v>
      </c>
      <c r="I3434">
        <v>12322147</v>
      </c>
      <c r="J3434" t="s">
        <v>3355</v>
      </c>
      <c r="K3434" t="s">
        <v>880</v>
      </c>
      <c r="L3434">
        <v>3</v>
      </c>
      <c r="M3434" t="s">
        <v>77</v>
      </c>
      <c r="N3434">
        <v>80.66</v>
      </c>
      <c r="O3434">
        <v>61.92</v>
      </c>
      <c r="P3434" t="s">
        <v>78</v>
      </c>
      <c r="Q3434" s="94">
        <v>45281.659722222219</v>
      </c>
      <c r="R3434">
        <v>241.98</v>
      </c>
      <c r="S3434">
        <v>185.76</v>
      </c>
      <c r="T3434" t="str">
        <f>VLOOKUP(E3434,zamiana!A:B,2,0)</f>
        <v>STADLER BUSSNANG</v>
      </c>
    </row>
    <row r="3435" spans="1:20" x14ac:dyDescent="0.3">
      <c r="A3435" t="s">
        <v>6201</v>
      </c>
      <c r="B3435" s="2">
        <v>45250</v>
      </c>
      <c r="C3435" s="2">
        <v>45250</v>
      </c>
      <c r="D3435" s="2">
        <v>45272</v>
      </c>
      <c r="E3435" t="s">
        <v>937</v>
      </c>
      <c r="F3435" t="s">
        <v>938</v>
      </c>
      <c r="G3435" t="s">
        <v>942</v>
      </c>
      <c r="H3435" t="s">
        <v>939</v>
      </c>
      <c r="I3435">
        <v>12322133</v>
      </c>
      <c r="J3435" t="s">
        <v>3356</v>
      </c>
      <c r="K3435" t="s">
        <v>880</v>
      </c>
      <c r="L3435">
        <v>9</v>
      </c>
      <c r="M3435" t="s">
        <v>77</v>
      </c>
      <c r="N3435">
        <v>127.36</v>
      </c>
      <c r="O3435">
        <v>74.760000000000005</v>
      </c>
      <c r="P3435" t="s">
        <v>78</v>
      </c>
      <c r="Q3435" s="94">
        <v>45281.659722222219</v>
      </c>
      <c r="R3435">
        <v>1146.24</v>
      </c>
      <c r="S3435">
        <v>672.84</v>
      </c>
      <c r="T3435" t="str">
        <f>VLOOKUP(E3435,zamiana!A:B,2,0)</f>
        <v>STADLER BUSSNANG</v>
      </c>
    </row>
    <row r="3436" spans="1:20" x14ac:dyDescent="0.3">
      <c r="A3436" t="s">
        <v>6201</v>
      </c>
      <c r="B3436" s="2">
        <v>45250</v>
      </c>
      <c r="C3436" s="2">
        <v>45250</v>
      </c>
      <c r="D3436" s="2">
        <v>45272</v>
      </c>
      <c r="E3436" t="s">
        <v>937</v>
      </c>
      <c r="F3436" t="s">
        <v>938</v>
      </c>
      <c r="G3436" t="s">
        <v>942</v>
      </c>
      <c r="H3436" t="s">
        <v>939</v>
      </c>
      <c r="I3436">
        <v>12322100</v>
      </c>
      <c r="J3436" t="s">
        <v>3357</v>
      </c>
      <c r="K3436" t="s">
        <v>880</v>
      </c>
      <c r="L3436">
        <v>12</v>
      </c>
      <c r="M3436" t="s">
        <v>77</v>
      </c>
      <c r="N3436">
        <v>67.930000000000007</v>
      </c>
      <c r="O3436">
        <v>51.07</v>
      </c>
      <c r="P3436" t="s">
        <v>78</v>
      </c>
      <c r="Q3436" s="94">
        <v>45281.659722222219</v>
      </c>
      <c r="R3436">
        <v>815.16</v>
      </c>
      <c r="S3436">
        <v>612.84</v>
      </c>
      <c r="T3436" t="str">
        <f>VLOOKUP(E3436,zamiana!A:B,2,0)</f>
        <v>STADLER BUSSNANG</v>
      </c>
    </row>
    <row r="3437" spans="1:20" x14ac:dyDescent="0.3">
      <c r="A3437" t="s">
        <v>6201</v>
      </c>
      <c r="B3437" s="2">
        <v>45250</v>
      </c>
      <c r="C3437" s="2">
        <v>45250</v>
      </c>
      <c r="D3437" s="2">
        <v>45272</v>
      </c>
      <c r="E3437" t="s">
        <v>937</v>
      </c>
      <c r="F3437" t="s">
        <v>938</v>
      </c>
      <c r="G3437" t="s">
        <v>942</v>
      </c>
      <c r="H3437" t="s">
        <v>939</v>
      </c>
      <c r="I3437">
        <v>12316214</v>
      </c>
      <c r="J3437" t="s">
        <v>3354</v>
      </c>
      <c r="K3437" t="s">
        <v>880</v>
      </c>
      <c r="L3437">
        <v>12</v>
      </c>
      <c r="M3437" t="s">
        <v>77</v>
      </c>
      <c r="N3437">
        <v>23.37</v>
      </c>
      <c r="O3437">
        <v>10.67</v>
      </c>
      <c r="P3437" t="s">
        <v>78</v>
      </c>
      <c r="Q3437" s="94">
        <v>45281.659722222219</v>
      </c>
      <c r="R3437">
        <v>280.44</v>
      </c>
      <c r="S3437">
        <v>128.04</v>
      </c>
      <c r="T3437" t="str">
        <f>VLOOKUP(E3437,zamiana!A:B,2,0)</f>
        <v>STADLER BUSSNANG</v>
      </c>
    </row>
    <row r="3438" spans="1:20" x14ac:dyDescent="0.3">
      <c r="A3438" t="s">
        <v>6201</v>
      </c>
      <c r="B3438" s="2">
        <v>45250</v>
      </c>
      <c r="C3438" s="2">
        <v>45250</v>
      </c>
      <c r="D3438" s="2">
        <v>45272</v>
      </c>
      <c r="E3438" t="s">
        <v>937</v>
      </c>
      <c r="F3438" t="s">
        <v>938</v>
      </c>
      <c r="G3438" t="s">
        <v>942</v>
      </c>
      <c r="H3438" t="s">
        <v>939</v>
      </c>
      <c r="I3438">
        <v>12316044</v>
      </c>
      <c r="J3438" t="s">
        <v>6203</v>
      </c>
      <c r="K3438" t="s">
        <v>880</v>
      </c>
      <c r="L3438">
        <v>12</v>
      </c>
      <c r="M3438" t="s">
        <v>77</v>
      </c>
      <c r="N3438">
        <v>21.88</v>
      </c>
      <c r="O3438">
        <v>10.25</v>
      </c>
      <c r="P3438" t="s">
        <v>78</v>
      </c>
      <c r="Q3438" s="94">
        <v>45281.659722222219</v>
      </c>
      <c r="R3438">
        <v>262.56</v>
      </c>
      <c r="S3438">
        <v>123</v>
      </c>
      <c r="T3438" t="str">
        <f>VLOOKUP(E3438,zamiana!A:B,2,0)</f>
        <v>STADLER BUSSNANG</v>
      </c>
    </row>
    <row r="3439" spans="1:20" x14ac:dyDescent="0.3">
      <c r="A3439" t="s">
        <v>6201</v>
      </c>
      <c r="B3439" s="2">
        <v>45250</v>
      </c>
      <c r="C3439" s="2">
        <v>45250</v>
      </c>
      <c r="D3439" s="2">
        <v>45272</v>
      </c>
      <c r="E3439" t="s">
        <v>937</v>
      </c>
      <c r="F3439" t="s">
        <v>938</v>
      </c>
      <c r="G3439" t="s">
        <v>942</v>
      </c>
      <c r="H3439" t="s">
        <v>939</v>
      </c>
      <c r="I3439">
        <v>12313282</v>
      </c>
      <c r="J3439" t="s">
        <v>3871</v>
      </c>
      <c r="K3439" t="s">
        <v>880</v>
      </c>
      <c r="L3439">
        <v>6</v>
      </c>
      <c r="M3439" t="s">
        <v>77</v>
      </c>
      <c r="N3439">
        <v>31.86</v>
      </c>
      <c r="O3439">
        <v>31.49</v>
      </c>
      <c r="P3439" t="s">
        <v>78</v>
      </c>
      <c r="Q3439" s="94">
        <v>45281.659722222219</v>
      </c>
      <c r="R3439">
        <v>191.16</v>
      </c>
      <c r="S3439">
        <v>188.94</v>
      </c>
      <c r="T3439" t="str">
        <f>VLOOKUP(E3439,zamiana!A:B,2,0)</f>
        <v>STADLER BUSSNANG</v>
      </c>
    </row>
    <row r="3440" spans="1:20" x14ac:dyDescent="0.3">
      <c r="A3440" t="s">
        <v>6204</v>
      </c>
      <c r="B3440" s="2">
        <v>45250</v>
      </c>
      <c r="C3440" s="2">
        <v>45250</v>
      </c>
      <c r="D3440" s="2">
        <v>45274</v>
      </c>
      <c r="E3440" t="s">
        <v>937</v>
      </c>
      <c r="F3440" t="s">
        <v>938</v>
      </c>
      <c r="G3440" t="s">
        <v>942</v>
      </c>
      <c r="H3440" t="s">
        <v>939</v>
      </c>
      <c r="I3440" t="s">
        <v>3881</v>
      </c>
      <c r="J3440" t="s">
        <v>3882</v>
      </c>
      <c r="K3440" t="s">
        <v>880</v>
      </c>
      <c r="L3440">
        <v>5</v>
      </c>
      <c r="M3440" t="s">
        <v>77</v>
      </c>
      <c r="N3440">
        <v>63.94</v>
      </c>
      <c r="O3440">
        <v>23.2</v>
      </c>
      <c r="P3440" t="s">
        <v>78</v>
      </c>
      <c r="Q3440" s="94">
        <v>45281.679861111108</v>
      </c>
      <c r="R3440">
        <v>319.7</v>
      </c>
      <c r="S3440">
        <v>116</v>
      </c>
      <c r="T3440" t="str">
        <f>VLOOKUP(E3440,zamiana!A:B,2,0)</f>
        <v>STADLER BUSSNANG</v>
      </c>
    </row>
    <row r="3441" spans="1:20" x14ac:dyDescent="0.3">
      <c r="A3441" t="s">
        <v>6205</v>
      </c>
      <c r="B3441" s="2">
        <v>45250</v>
      </c>
      <c r="C3441" s="2">
        <v>45250</v>
      </c>
      <c r="D3441" s="2">
        <v>45279</v>
      </c>
      <c r="E3441" t="s">
        <v>937</v>
      </c>
      <c r="F3441" t="s">
        <v>938</v>
      </c>
      <c r="G3441" t="s">
        <v>942</v>
      </c>
      <c r="H3441" t="s">
        <v>939</v>
      </c>
      <c r="I3441" t="s">
        <v>2088</v>
      </c>
      <c r="J3441" t="s">
        <v>2089</v>
      </c>
      <c r="K3441" t="s">
        <v>880</v>
      </c>
      <c r="L3441">
        <v>1</v>
      </c>
      <c r="M3441" t="s">
        <v>77</v>
      </c>
      <c r="N3441">
        <v>568.97</v>
      </c>
      <c r="O3441">
        <v>376.66</v>
      </c>
      <c r="P3441" t="s">
        <v>78</v>
      </c>
      <c r="Q3441" s="94">
        <v>45281.662499999999</v>
      </c>
      <c r="R3441">
        <v>568.97</v>
      </c>
      <c r="S3441">
        <v>376.66</v>
      </c>
      <c r="T3441" t="str">
        <f>VLOOKUP(E3441,zamiana!A:B,2,0)</f>
        <v>STADLER BUSSNANG</v>
      </c>
    </row>
    <row r="3442" spans="1:20" x14ac:dyDescent="0.3">
      <c r="A3442" t="s">
        <v>6206</v>
      </c>
      <c r="B3442" s="2">
        <v>45250</v>
      </c>
      <c r="C3442" s="2">
        <v>45250</v>
      </c>
      <c r="D3442" s="2">
        <v>45279</v>
      </c>
      <c r="E3442" t="s">
        <v>937</v>
      </c>
      <c r="F3442" t="s">
        <v>938</v>
      </c>
      <c r="G3442" t="s">
        <v>942</v>
      </c>
      <c r="H3442" t="s">
        <v>939</v>
      </c>
      <c r="I3442">
        <v>12527077</v>
      </c>
      <c r="J3442" t="s">
        <v>5120</v>
      </c>
      <c r="K3442" t="s">
        <v>880</v>
      </c>
      <c r="L3442">
        <v>2</v>
      </c>
      <c r="M3442" t="s">
        <v>77</v>
      </c>
      <c r="N3442">
        <v>927.86</v>
      </c>
      <c r="O3442">
        <v>619.76</v>
      </c>
      <c r="P3442" t="s">
        <v>78</v>
      </c>
      <c r="Q3442" s="94">
        <v>45281.654861111114</v>
      </c>
      <c r="R3442">
        <v>1855.72</v>
      </c>
      <c r="S3442">
        <v>1239.52</v>
      </c>
      <c r="T3442" t="str">
        <f>VLOOKUP(E3442,zamiana!A:B,2,0)</f>
        <v>STADLER BUSSNANG</v>
      </c>
    </row>
    <row r="3443" spans="1:20" x14ac:dyDescent="0.3">
      <c r="A3443" t="s">
        <v>6206</v>
      </c>
      <c r="B3443" s="2">
        <v>45250</v>
      </c>
      <c r="C3443" s="2">
        <v>45250</v>
      </c>
      <c r="D3443" s="2">
        <v>45279</v>
      </c>
      <c r="E3443" t="s">
        <v>937</v>
      </c>
      <c r="F3443" t="s">
        <v>938</v>
      </c>
      <c r="G3443" t="s">
        <v>942</v>
      </c>
      <c r="H3443" t="s">
        <v>939</v>
      </c>
      <c r="I3443">
        <v>12520959</v>
      </c>
      <c r="J3443" t="s">
        <v>2090</v>
      </c>
      <c r="K3443" t="s">
        <v>880</v>
      </c>
      <c r="L3443">
        <v>2</v>
      </c>
      <c r="M3443" t="s">
        <v>77</v>
      </c>
      <c r="N3443">
        <v>332.63</v>
      </c>
      <c r="O3443">
        <v>418.85</v>
      </c>
      <c r="P3443" t="s">
        <v>78</v>
      </c>
      <c r="Q3443" s="94">
        <v>45281.654861111114</v>
      </c>
      <c r="R3443">
        <v>665.26</v>
      </c>
      <c r="S3443">
        <v>837.7</v>
      </c>
      <c r="T3443" t="str">
        <f>VLOOKUP(E3443,zamiana!A:B,2,0)</f>
        <v>STADLER BUSSNANG</v>
      </c>
    </row>
    <row r="3444" spans="1:20" x14ac:dyDescent="0.3">
      <c r="A3444" t="s">
        <v>6206</v>
      </c>
      <c r="B3444" s="2">
        <v>45250</v>
      </c>
      <c r="C3444" s="2">
        <v>45250</v>
      </c>
      <c r="D3444" s="2">
        <v>45279</v>
      </c>
      <c r="E3444" t="s">
        <v>937</v>
      </c>
      <c r="F3444" t="s">
        <v>938</v>
      </c>
      <c r="G3444" t="s">
        <v>942</v>
      </c>
      <c r="H3444" t="s">
        <v>939</v>
      </c>
      <c r="I3444" t="s">
        <v>6207</v>
      </c>
      <c r="J3444" t="s">
        <v>6208</v>
      </c>
      <c r="K3444" t="s">
        <v>880</v>
      </c>
      <c r="L3444">
        <v>1</v>
      </c>
      <c r="M3444" t="s">
        <v>77</v>
      </c>
      <c r="N3444">
        <v>553.39</v>
      </c>
      <c r="O3444">
        <v>508.38</v>
      </c>
      <c r="P3444" t="s">
        <v>78</v>
      </c>
      <c r="Q3444" s="94">
        <v>45281.663888888892</v>
      </c>
      <c r="R3444">
        <v>553.39</v>
      </c>
      <c r="S3444">
        <v>508.38</v>
      </c>
      <c r="T3444" t="str">
        <f>VLOOKUP(E3444,zamiana!A:B,2,0)</f>
        <v>STADLER BUSSNANG</v>
      </c>
    </row>
    <row r="3445" spans="1:20" x14ac:dyDescent="0.3">
      <c r="A3445" t="s">
        <v>6206</v>
      </c>
      <c r="B3445" s="2">
        <v>45250</v>
      </c>
      <c r="C3445" s="2">
        <v>45250</v>
      </c>
      <c r="D3445" s="2">
        <v>45279</v>
      </c>
      <c r="E3445" t="s">
        <v>937</v>
      </c>
      <c r="F3445" t="s">
        <v>938</v>
      </c>
      <c r="G3445" t="s">
        <v>942</v>
      </c>
      <c r="H3445" t="s">
        <v>939</v>
      </c>
      <c r="I3445" t="s">
        <v>6209</v>
      </c>
      <c r="J3445" t="s">
        <v>6210</v>
      </c>
      <c r="K3445" t="s">
        <v>880</v>
      </c>
      <c r="L3445">
        <v>4</v>
      </c>
      <c r="M3445" t="s">
        <v>77</v>
      </c>
      <c r="N3445">
        <v>547.09</v>
      </c>
      <c r="O3445">
        <v>400.31</v>
      </c>
      <c r="P3445" t="s">
        <v>78</v>
      </c>
      <c r="Q3445" s="94">
        <v>45281.662499999999</v>
      </c>
      <c r="R3445">
        <v>2188.36</v>
      </c>
      <c r="S3445">
        <v>1601.24</v>
      </c>
      <c r="T3445" t="str">
        <f>VLOOKUP(E3445,zamiana!A:B,2,0)</f>
        <v>STADLER BUSSNANG</v>
      </c>
    </row>
    <row r="3446" spans="1:20" x14ac:dyDescent="0.3">
      <c r="A3446" t="s">
        <v>6211</v>
      </c>
      <c r="B3446" s="2">
        <v>45250</v>
      </c>
      <c r="C3446" s="2">
        <v>45250</v>
      </c>
      <c r="D3446" s="2">
        <v>45279</v>
      </c>
      <c r="E3446" t="s">
        <v>38</v>
      </c>
      <c r="F3446" t="s">
        <v>2306</v>
      </c>
      <c r="G3446" t="s">
        <v>942</v>
      </c>
      <c r="H3446" t="s">
        <v>38</v>
      </c>
      <c r="I3446" t="s">
        <v>2307</v>
      </c>
      <c r="J3446" t="s">
        <v>2308</v>
      </c>
      <c r="K3446" t="s">
        <v>1921</v>
      </c>
      <c r="L3446">
        <v>4</v>
      </c>
      <c r="M3446" t="s">
        <v>77</v>
      </c>
      <c r="N3446">
        <v>512.41999999999996</v>
      </c>
      <c r="O3446">
        <v>544.99</v>
      </c>
      <c r="P3446" t="s">
        <v>78</v>
      </c>
      <c r="Q3446" s="94">
        <v>45281.645138888889</v>
      </c>
      <c r="R3446">
        <v>2049.6799999999998</v>
      </c>
      <c r="S3446">
        <v>2179.96</v>
      </c>
      <c r="T3446" t="str">
        <f>VLOOKUP(E3446,zamiana!A:B,2,0)</f>
        <v>STADLER RHEINTAL AG</v>
      </c>
    </row>
    <row r="3447" spans="1:20" x14ac:dyDescent="0.3">
      <c r="A3447" t="s">
        <v>6211</v>
      </c>
      <c r="B3447" s="2">
        <v>45250</v>
      </c>
      <c r="C3447" s="2">
        <v>45250</v>
      </c>
      <c r="D3447" s="2">
        <v>45279</v>
      </c>
      <c r="E3447" t="s">
        <v>38</v>
      </c>
      <c r="F3447" t="s">
        <v>2306</v>
      </c>
      <c r="G3447" t="s">
        <v>942</v>
      </c>
      <c r="H3447" t="s">
        <v>38</v>
      </c>
      <c r="I3447" t="s">
        <v>2309</v>
      </c>
      <c r="J3447" t="s">
        <v>2310</v>
      </c>
      <c r="K3447" t="s">
        <v>1921</v>
      </c>
      <c r="L3447">
        <v>12</v>
      </c>
      <c r="M3447" t="s">
        <v>77</v>
      </c>
      <c r="N3447">
        <v>890.92</v>
      </c>
      <c r="O3447">
        <v>1001.81</v>
      </c>
      <c r="P3447" t="s">
        <v>78</v>
      </c>
      <c r="Q3447" s="94">
        <v>45281.646527777775</v>
      </c>
      <c r="R3447">
        <v>10691.04</v>
      </c>
      <c r="S3447">
        <v>12021.72</v>
      </c>
      <c r="T3447" t="str">
        <f>VLOOKUP(E3447,zamiana!A:B,2,0)</f>
        <v>STADLER RHEINTAL AG</v>
      </c>
    </row>
    <row r="3448" spans="1:20" x14ac:dyDescent="0.3">
      <c r="A3448" t="s">
        <v>6212</v>
      </c>
      <c r="B3448" s="2">
        <v>45253</v>
      </c>
      <c r="C3448" s="2">
        <v>45250</v>
      </c>
      <c r="D3448" s="2">
        <v>45281</v>
      </c>
      <c r="E3448" t="s">
        <v>940</v>
      </c>
      <c r="F3448" t="s">
        <v>3867</v>
      </c>
      <c r="G3448" t="s">
        <v>942</v>
      </c>
      <c r="H3448" t="s">
        <v>999</v>
      </c>
      <c r="I3448" t="s">
        <v>3966</v>
      </c>
      <c r="J3448" t="s">
        <v>3967</v>
      </c>
      <c r="K3448" t="s">
        <v>102</v>
      </c>
      <c r="L3448">
        <v>8</v>
      </c>
      <c r="M3448" t="s">
        <v>77</v>
      </c>
      <c r="N3448">
        <v>648.84</v>
      </c>
      <c r="O3448">
        <v>14.79</v>
      </c>
      <c r="P3448" t="s">
        <v>78</v>
      </c>
      <c r="Q3448" s="94">
        <v>45281.679166666669</v>
      </c>
      <c r="R3448">
        <v>5190.72</v>
      </c>
      <c r="S3448">
        <v>118.32</v>
      </c>
      <c r="T3448" t="str">
        <f>VLOOKUP(E3448,zamiana!A:B,2,0)</f>
        <v>ALSTOM KTW</v>
      </c>
    </row>
    <row r="3449" spans="1:20" x14ac:dyDescent="0.3">
      <c r="A3449" t="s">
        <v>6213</v>
      </c>
      <c r="B3449" s="2">
        <v>45250</v>
      </c>
      <c r="C3449" s="2">
        <v>45250</v>
      </c>
      <c r="D3449" s="2">
        <v>45281</v>
      </c>
      <c r="E3449" t="s">
        <v>35</v>
      </c>
      <c r="F3449" t="s">
        <v>1128</v>
      </c>
      <c r="G3449" t="s">
        <v>942</v>
      </c>
      <c r="H3449" t="s">
        <v>1129</v>
      </c>
      <c r="I3449" t="s">
        <v>3187</v>
      </c>
      <c r="J3449" t="s">
        <v>3188</v>
      </c>
      <c r="K3449" t="s">
        <v>35</v>
      </c>
      <c r="L3449">
        <v>3</v>
      </c>
      <c r="M3449" t="s">
        <v>77</v>
      </c>
      <c r="N3449">
        <v>596.23</v>
      </c>
      <c r="O3449">
        <v>467.68</v>
      </c>
      <c r="P3449" t="s">
        <v>78</v>
      </c>
      <c r="Q3449" s="94">
        <v>45281.679166666669</v>
      </c>
      <c r="R3449">
        <v>1788.69</v>
      </c>
      <c r="S3449">
        <v>1403.04</v>
      </c>
      <c r="T3449" t="str">
        <f>VLOOKUP(E3449,zamiana!A:B,2,0)</f>
        <v>WAMTECHNIK</v>
      </c>
    </row>
    <row r="3450" spans="1:20" x14ac:dyDescent="0.3">
      <c r="A3450" t="s">
        <v>6213</v>
      </c>
      <c r="B3450" s="2">
        <v>45250</v>
      </c>
      <c r="C3450" s="2">
        <v>45250</v>
      </c>
      <c r="D3450" s="2">
        <v>45281</v>
      </c>
      <c r="E3450" t="s">
        <v>35</v>
      </c>
      <c r="F3450" t="s">
        <v>1128</v>
      </c>
      <c r="G3450" t="s">
        <v>942</v>
      </c>
      <c r="H3450" t="s">
        <v>1129</v>
      </c>
      <c r="I3450" t="s">
        <v>3163</v>
      </c>
      <c r="J3450" t="s">
        <v>3164</v>
      </c>
      <c r="K3450" t="s">
        <v>35</v>
      </c>
      <c r="L3450">
        <v>3</v>
      </c>
      <c r="M3450" t="s">
        <v>77</v>
      </c>
      <c r="N3450">
        <v>177.13</v>
      </c>
      <c r="O3450">
        <v>160.74</v>
      </c>
      <c r="P3450" t="s">
        <v>78</v>
      </c>
      <c r="Q3450" s="94">
        <v>45281.672222222223</v>
      </c>
      <c r="R3450">
        <v>531.39</v>
      </c>
      <c r="S3450">
        <v>482.22</v>
      </c>
      <c r="T3450" t="str">
        <f>VLOOKUP(E3450,zamiana!A:B,2,0)</f>
        <v>WAMTECHNIK</v>
      </c>
    </row>
    <row r="3451" spans="1:20" x14ac:dyDescent="0.3">
      <c r="A3451" t="s">
        <v>6213</v>
      </c>
      <c r="B3451" s="2">
        <v>45250</v>
      </c>
      <c r="C3451" s="2">
        <v>45250</v>
      </c>
      <c r="D3451" s="2">
        <v>45281</v>
      </c>
      <c r="E3451" t="s">
        <v>35</v>
      </c>
      <c r="F3451" t="s">
        <v>1128</v>
      </c>
      <c r="G3451" t="s">
        <v>942</v>
      </c>
      <c r="H3451" t="s">
        <v>1129</v>
      </c>
      <c r="I3451" t="s">
        <v>3108</v>
      </c>
      <c r="J3451" t="s">
        <v>3109</v>
      </c>
      <c r="K3451" t="s">
        <v>35</v>
      </c>
      <c r="L3451">
        <v>3</v>
      </c>
      <c r="M3451" t="s">
        <v>77</v>
      </c>
      <c r="N3451">
        <v>15.26</v>
      </c>
      <c r="O3451">
        <v>18.23</v>
      </c>
      <c r="P3451" t="s">
        <v>78</v>
      </c>
      <c r="Q3451" s="94">
        <v>45281.658333333333</v>
      </c>
      <c r="R3451">
        <v>45.78</v>
      </c>
      <c r="S3451">
        <v>54.69</v>
      </c>
      <c r="T3451" t="str">
        <f>VLOOKUP(E3451,zamiana!A:B,2,0)</f>
        <v>WAMTECHNIK</v>
      </c>
    </row>
    <row r="3452" spans="1:20" x14ac:dyDescent="0.3">
      <c r="A3452" t="s">
        <v>6213</v>
      </c>
      <c r="B3452" s="2">
        <v>45250</v>
      </c>
      <c r="C3452" s="2">
        <v>45250</v>
      </c>
      <c r="D3452" s="2">
        <v>45281</v>
      </c>
      <c r="E3452" t="s">
        <v>35</v>
      </c>
      <c r="F3452" t="s">
        <v>1128</v>
      </c>
      <c r="G3452" t="s">
        <v>942</v>
      </c>
      <c r="H3452" t="s">
        <v>1129</v>
      </c>
      <c r="I3452" t="s">
        <v>3176</v>
      </c>
      <c r="J3452" t="s">
        <v>2443</v>
      </c>
      <c r="K3452" t="s">
        <v>35</v>
      </c>
      <c r="L3452">
        <v>12</v>
      </c>
      <c r="M3452" t="s">
        <v>77</v>
      </c>
      <c r="N3452">
        <v>69.680000000000007</v>
      </c>
      <c r="O3452">
        <v>185.27</v>
      </c>
      <c r="P3452" t="s">
        <v>78</v>
      </c>
      <c r="Q3452" s="94">
        <v>45281.672222222223</v>
      </c>
      <c r="R3452">
        <v>836.16</v>
      </c>
      <c r="S3452">
        <v>2223.2399999999998</v>
      </c>
      <c r="T3452" t="str">
        <f>VLOOKUP(E3452,zamiana!A:B,2,0)</f>
        <v>WAMTECHNIK</v>
      </c>
    </row>
    <row r="3453" spans="1:20" x14ac:dyDescent="0.3">
      <c r="A3453" t="s">
        <v>6213</v>
      </c>
      <c r="B3453" s="2">
        <v>45250</v>
      </c>
      <c r="C3453" s="2">
        <v>45250</v>
      </c>
      <c r="D3453" s="2">
        <v>45281</v>
      </c>
      <c r="E3453" t="s">
        <v>35</v>
      </c>
      <c r="F3453" t="s">
        <v>1128</v>
      </c>
      <c r="G3453" t="s">
        <v>942</v>
      </c>
      <c r="H3453" t="s">
        <v>1129</v>
      </c>
      <c r="I3453" t="s">
        <v>3136</v>
      </c>
      <c r="J3453" t="s">
        <v>2973</v>
      </c>
      <c r="K3453" t="s">
        <v>35</v>
      </c>
      <c r="L3453">
        <v>3</v>
      </c>
      <c r="M3453" t="s">
        <v>77</v>
      </c>
      <c r="N3453">
        <v>57.3</v>
      </c>
      <c r="O3453">
        <v>30.7</v>
      </c>
      <c r="P3453" t="s">
        <v>78</v>
      </c>
      <c r="Q3453" s="94">
        <v>45281.672222222223</v>
      </c>
      <c r="R3453">
        <v>171.9</v>
      </c>
      <c r="S3453">
        <v>92.1</v>
      </c>
      <c r="T3453" t="str">
        <f>VLOOKUP(E3453,zamiana!A:B,2,0)</f>
        <v>WAMTECHNIK</v>
      </c>
    </row>
    <row r="3454" spans="1:20" x14ac:dyDescent="0.3">
      <c r="A3454" t="s">
        <v>6213</v>
      </c>
      <c r="B3454" s="2">
        <v>45250</v>
      </c>
      <c r="C3454" s="2">
        <v>45250</v>
      </c>
      <c r="D3454" s="2">
        <v>45281</v>
      </c>
      <c r="E3454" t="s">
        <v>35</v>
      </c>
      <c r="F3454" t="s">
        <v>1128</v>
      </c>
      <c r="G3454" t="s">
        <v>942</v>
      </c>
      <c r="H3454" t="s">
        <v>1129</v>
      </c>
      <c r="I3454" t="s">
        <v>2962</v>
      </c>
      <c r="J3454" t="s">
        <v>2963</v>
      </c>
      <c r="K3454" t="s">
        <v>35</v>
      </c>
      <c r="L3454">
        <v>6</v>
      </c>
      <c r="M3454" t="s">
        <v>77</v>
      </c>
      <c r="N3454">
        <v>61.78</v>
      </c>
      <c r="O3454">
        <v>118.07</v>
      </c>
      <c r="P3454" t="s">
        <v>78</v>
      </c>
      <c r="Q3454" s="94">
        <v>45281.658333333333</v>
      </c>
      <c r="R3454">
        <v>370.68</v>
      </c>
      <c r="S3454">
        <v>708.42</v>
      </c>
      <c r="T3454" t="str">
        <f>VLOOKUP(E3454,zamiana!A:B,2,0)</f>
        <v>WAMTECHNIK</v>
      </c>
    </row>
    <row r="3455" spans="1:20" x14ac:dyDescent="0.3">
      <c r="A3455" t="s">
        <v>6213</v>
      </c>
      <c r="B3455" s="2">
        <v>45250</v>
      </c>
      <c r="C3455" s="2">
        <v>45250</v>
      </c>
      <c r="D3455" s="2">
        <v>45281</v>
      </c>
      <c r="E3455" t="s">
        <v>35</v>
      </c>
      <c r="F3455" t="s">
        <v>1128</v>
      </c>
      <c r="G3455" t="s">
        <v>942</v>
      </c>
      <c r="H3455" t="s">
        <v>1129</v>
      </c>
      <c r="I3455" t="s">
        <v>3155</v>
      </c>
      <c r="J3455" t="s">
        <v>3156</v>
      </c>
      <c r="K3455" t="s">
        <v>35</v>
      </c>
      <c r="L3455">
        <v>3</v>
      </c>
      <c r="M3455" t="s">
        <v>77</v>
      </c>
      <c r="N3455">
        <v>155.72999999999999</v>
      </c>
      <c r="O3455">
        <v>338.68</v>
      </c>
      <c r="P3455" t="s">
        <v>78</v>
      </c>
      <c r="Q3455" s="94">
        <v>45281.658333333333</v>
      </c>
      <c r="R3455">
        <v>467.19</v>
      </c>
      <c r="S3455">
        <v>1016.04</v>
      </c>
      <c r="T3455" t="str">
        <f>VLOOKUP(E3455,zamiana!A:B,2,0)</f>
        <v>WAMTECHNIK</v>
      </c>
    </row>
    <row r="3456" spans="1:20" x14ac:dyDescent="0.3">
      <c r="A3456" t="s">
        <v>6213</v>
      </c>
      <c r="B3456" s="2">
        <v>45250</v>
      </c>
      <c r="C3456" s="2">
        <v>45250</v>
      </c>
      <c r="D3456" s="2">
        <v>45281</v>
      </c>
      <c r="E3456" t="s">
        <v>35</v>
      </c>
      <c r="F3456" t="s">
        <v>1128</v>
      </c>
      <c r="G3456" t="s">
        <v>942</v>
      </c>
      <c r="H3456" t="s">
        <v>1129</v>
      </c>
      <c r="I3456" t="s">
        <v>3158</v>
      </c>
      <c r="J3456" t="s">
        <v>3159</v>
      </c>
      <c r="K3456" t="s">
        <v>35</v>
      </c>
      <c r="L3456">
        <v>3</v>
      </c>
      <c r="M3456" t="s">
        <v>77</v>
      </c>
      <c r="N3456">
        <v>169.54</v>
      </c>
      <c r="O3456">
        <v>126.07</v>
      </c>
      <c r="P3456" t="s">
        <v>78</v>
      </c>
      <c r="Q3456" s="94">
        <v>45281.665277777778</v>
      </c>
      <c r="R3456">
        <v>508.62</v>
      </c>
      <c r="S3456">
        <v>378.21</v>
      </c>
      <c r="T3456" t="str">
        <f>VLOOKUP(E3456,zamiana!A:B,2,0)</f>
        <v>WAMTECHNIK</v>
      </c>
    </row>
    <row r="3457" spans="1:20" x14ac:dyDescent="0.3">
      <c r="A3457" t="s">
        <v>6213</v>
      </c>
      <c r="B3457" s="2">
        <v>45250</v>
      </c>
      <c r="C3457" s="2">
        <v>45250</v>
      </c>
      <c r="D3457" s="2">
        <v>45281</v>
      </c>
      <c r="E3457" t="s">
        <v>35</v>
      </c>
      <c r="F3457" t="s">
        <v>1128</v>
      </c>
      <c r="G3457" t="s">
        <v>942</v>
      </c>
      <c r="H3457" t="s">
        <v>1129</v>
      </c>
      <c r="I3457" t="s">
        <v>3165</v>
      </c>
      <c r="J3457" t="s">
        <v>3166</v>
      </c>
      <c r="K3457" t="s">
        <v>35</v>
      </c>
      <c r="L3457">
        <v>3</v>
      </c>
      <c r="M3457" t="s">
        <v>77</v>
      </c>
      <c r="N3457">
        <v>183.57</v>
      </c>
      <c r="O3457">
        <v>133.19999999999999</v>
      </c>
      <c r="P3457" t="s">
        <v>78</v>
      </c>
      <c r="Q3457" s="94">
        <v>45281.678472222222</v>
      </c>
      <c r="R3457">
        <v>550.71</v>
      </c>
      <c r="S3457">
        <v>399.6</v>
      </c>
      <c r="T3457" t="str">
        <f>VLOOKUP(E3457,zamiana!A:B,2,0)</f>
        <v>WAMTECHNIK</v>
      </c>
    </row>
    <row r="3458" spans="1:20" x14ac:dyDescent="0.3">
      <c r="A3458" t="s">
        <v>6213</v>
      </c>
      <c r="B3458" s="2">
        <v>45250</v>
      </c>
      <c r="C3458" s="2">
        <v>45250</v>
      </c>
      <c r="D3458" s="2">
        <v>45281</v>
      </c>
      <c r="E3458" t="s">
        <v>35</v>
      </c>
      <c r="F3458" t="s">
        <v>1128</v>
      </c>
      <c r="G3458" t="s">
        <v>942</v>
      </c>
      <c r="H3458" t="s">
        <v>1129</v>
      </c>
      <c r="I3458" t="s">
        <v>3185</v>
      </c>
      <c r="J3458" t="s">
        <v>3186</v>
      </c>
      <c r="K3458" t="s">
        <v>35</v>
      </c>
      <c r="L3458">
        <v>3</v>
      </c>
      <c r="M3458" t="s">
        <v>77</v>
      </c>
      <c r="N3458">
        <v>1102.6400000000001</v>
      </c>
      <c r="O3458">
        <v>515.92999999999995</v>
      </c>
      <c r="P3458" t="s">
        <v>78</v>
      </c>
      <c r="Q3458" s="94">
        <v>45281.665277777778</v>
      </c>
      <c r="R3458">
        <v>3307.92</v>
      </c>
      <c r="S3458">
        <v>1547.79</v>
      </c>
      <c r="T3458" t="str">
        <f>VLOOKUP(E3458,zamiana!A:B,2,0)</f>
        <v>WAMTECHNIK</v>
      </c>
    </row>
    <row r="3459" spans="1:20" x14ac:dyDescent="0.3">
      <c r="A3459" t="s">
        <v>6213</v>
      </c>
      <c r="B3459" s="2">
        <v>45250</v>
      </c>
      <c r="C3459" s="2">
        <v>45250</v>
      </c>
      <c r="D3459" s="2">
        <v>45281</v>
      </c>
      <c r="E3459" t="s">
        <v>35</v>
      </c>
      <c r="F3459" t="s">
        <v>1128</v>
      </c>
      <c r="G3459" t="s">
        <v>942</v>
      </c>
      <c r="H3459" t="s">
        <v>1129</v>
      </c>
      <c r="I3459" t="s">
        <v>2901</v>
      </c>
      <c r="J3459" t="s">
        <v>2902</v>
      </c>
      <c r="K3459" t="s">
        <v>35</v>
      </c>
      <c r="L3459">
        <v>3</v>
      </c>
      <c r="M3459" t="s">
        <v>77</v>
      </c>
      <c r="N3459">
        <v>321.27999999999997</v>
      </c>
      <c r="O3459">
        <v>163.16999999999999</v>
      </c>
      <c r="P3459" t="s">
        <v>78</v>
      </c>
      <c r="Q3459" s="94">
        <v>45281.678472222222</v>
      </c>
      <c r="R3459">
        <v>963.84</v>
      </c>
      <c r="S3459">
        <v>489.51</v>
      </c>
      <c r="T3459" t="str">
        <f>VLOOKUP(E3459,zamiana!A:B,2,0)</f>
        <v>WAMTECHNIK</v>
      </c>
    </row>
    <row r="3460" spans="1:20" x14ac:dyDescent="0.3">
      <c r="A3460" t="s">
        <v>6213</v>
      </c>
      <c r="B3460" s="2">
        <v>45250</v>
      </c>
      <c r="C3460" s="2">
        <v>45250</v>
      </c>
      <c r="D3460" s="2">
        <v>45281</v>
      </c>
      <c r="E3460" t="s">
        <v>35</v>
      </c>
      <c r="F3460" t="s">
        <v>1128</v>
      </c>
      <c r="G3460" t="s">
        <v>942</v>
      </c>
      <c r="H3460" t="s">
        <v>1129</v>
      </c>
      <c r="I3460" t="s">
        <v>3201</v>
      </c>
      <c r="J3460" t="s">
        <v>3202</v>
      </c>
      <c r="K3460" t="s">
        <v>35</v>
      </c>
      <c r="L3460">
        <v>3</v>
      </c>
      <c r="M3460" t="s">
        <v>77</v>
      </c>
      <c r="N3460">
        <v>4053</v>
      </c>
      <c r="O3460">
        <v>3085.45</v>
      </c>
      <c r="P3460" t="s">
        <v>78</v>
      </c>
      <c r="Q3460" s="94">
        <v>45281.677777777775</v>
      </c>
      <c r="R3460">
        <v>12159</v>
      </c>
      <c r="S3460">
        <v>9256.35</v>
      </c>
      <c r="T3460" t="str">
        <f>VLOOKUP(E3460,zamiana!A:B,2,0)</f>
        <v>WAMTECHNIK</v>
      </c>
    </row>
    <row r="3461" spans="1:20" x14ac:dyDescent="0.3">
      <c r="A3461" t="s">
        <v>6214</v>
      </c>
      <c r="B3461" s="2">
        <v>45250</v>
      </c>
      <c r="C3461" s="2">
        <v>45250</v>
      </c>
      <c r="D3461" s="2">
        <v>45281</v>
      </c>
      <c r="E3461" t="s">
        <v>35</v>
      </c>
      <c r="F3461" t="s">
        <v>1128</v>
      </c>
      <c r="G3461" t="s">
        <v>942</v>
      </c>
      <c r="H3461" t="s">
        <v>1129</v>
      </c>
      <c r="I3461" t="s">
        <v>3695</v>
      </c>
      <c r="J3461" t="s">
        <v>3696</v>
      </c>
      <c r="K3461" t="s">
        <v>35</v>
      </c>
      <c r="L3461">
        <v>16</v>
      </c>
      <c r="M3461" t="s">
        <v>77</v>
      </c>
      <c r="N3461">
        <v>115.57</v>
      </c>
      <c r="O3461">
        <v>166.94</v>
      </c>
      <c r="P3461" t="s">
        <v>78</v>
      </c>
      <c r="Q3461" s="94">
        <v>45281.666666666664</v>
      </c>
      <c r="R3461">
        <v>1849.12</v>
      </c>
      <c r="S3461">
        <v>2671.04</v>
      </c>
      <c r="T3461" t="str">
        <f>VLOOKUP(E3461,zamiana!A:B,2,0)</f>
        <v>WAMTECHNIK</v>
      </c>
    </row>
    <row r="3462" spans="1:20" x14ac:dyDescent="0.3">
      <c r="A3462" t="s">
        <v>6214</v>
      </c>
      <c r="B3462" s="2">
        <v>45250</v>
      </c>
      <c r="C3462" s="2">
        <v>45250</v>
      </c>
      <c r="D3462" s="2">
        <v>45281</v>
      </c>
      <c r="E3462" t="s">
        <v>35</v>
      </c>
      <c r="F3462" t="s">
        <v>1128</v>
      </c>
      <c r="G3462" t="s">
        <v>942</v>
      </c>
      <c r="H3462" t="s">
        <v>1129</v>
      </c>
      <c r="I3462" t="s">
        <v>3697</v>
      </c>
      <c r="J3462" t="s">
        <v>3698</v>
      </c>
      <c r="K3462" t="s">
        <v>35</v>
      </c>
      <c r="L3462">
        <v>4</v>
      </c>
      <c r="M3462" t="s">
        <v>77</v>
      </c>
      <c r="N3462">
        <v>175.52</v>
      </c>
      <c r="O3462">
        <v>298.48</v>
      </c>
      <c r="P3462" t="s">
        <v>78</v>
      </c>
      <c r="Q3462" s="94">
        <v>45281.658333333333</v>
      </c>
      <c r="R3462">
        <v>702.08</v>
      </c>
      <c r="S3462">
        <v>1193.92</v>
      </c>
      <c r="T3462" t="str">
        <f>VLOOKUP(E3462,zamiana!A:B,2,0)</f>
        <v>WAMTECHNIK</v>
      </c>
    </row>
    <row r="3463" spans="1:20" x14ac:dyDescent="0.3">
      <c r="A3463" t="s">
        <v>6214</v>
      </c>
      <c r="B3463" s="2">
        <v>45250</v>
      </c>
      <c r="C3463" s="2">
        <v>45250</v>
      </c>
      <c r="D3463" s="2">
        <v>45281</v>
      </c>
      <c r="E3463" t="s">
        <v>35</v>
      </c>
      <c r="F3463" t="s">
        <v>1128</v>
      </c>
      <c r="G3463" t="s">
        <v>942</v>
      </c>
      <c r="H3463" t="s">
        <v>1129</v>
      </c>
      <c r="I3463" t="s">
        <v>3699</v>
      </c>
      <c r="J3463" t="s">
        <v>3700</v>
      </c>
      <c r="K3463" t="s">
        <v>35</v>
      </c>
      <c r="L3463">
        <v>4</v>
      </c>
      <c r="M3463" t="s">
        <v>77</v>
      </c>
      <c r="N3463">
        <v>691.9</v>
      </c>
      <c r="O3463">
        <v>607.72</v>
      </c>
      <c r="P3463" t="s">
        <v>78</v>
      </c>
      <c r="Q3463" s="94">
        <v>45281.679166666669</v>
      </c>
      <c r="R3463">
        <v>2767.6</v>
      </c>
      <c r="S3463">
        <v>2430.88</v>
      </c>
      <c r="T3463" t="str">
        <f>VLOOKUP(E3463,zamiana!A:B,2,0)</f>
        <v>WAMTECHNIK</v>
      </c>
    </row>
    <row r="3464" spans="1:20" x14ac:dyDescent="0.3">
      <c r="A3464" t="s">
        <v>6214</v>
      </c>
      <c r="B3464" s="2">
        <v>45250</v>
      </c>
      <c r="C3464" s="2">
        <v>45250</v>
      </c>
      <c r="D3464" s="2">
        <v>45281</v>
      </c>
      <c r="E3464" t="s">
        <v>35</v>
      </c>
      <c r="F3464" t="s">
        <v>1128</v>
      </c>
      <c r="G3464" t="s">
        <v>942</v>
      </c>
      <c r="H3464" t="s">
        <v>1129</v>
      </c>
      <c r="I3464" t="s">
        <v>3703</v>
      </c>
      <c r="J3464" t="s">
        <v>3704</v>
      </c>
      <c r="K3464" t="s">
        <v>35</v>
      </c>
      <c r="L3464">
        <v>4</v>
      </c>
      <c r="M3464" t="s">
        <v>77</v>
      </c>
      <c r="N3464">
        <v>412.66</v>
      </c>
      <c r="O3464">
        <v>189.07</v>
      </c>
      <c r="P3464" t="s">
        <v>78</v>
      </c>
      <c r="Q3464" s="94">
        <v>45281.665972222225</v>
      </c>
      <c r="R3464">
        <v>1650.64</v>
      </c>
      <c r="S3464">
        <v>756.28</v>
      </c>
      <c r="T3464" t="str">
        <f>VLOOKUP(E3464,zamiana!A:B,2,0)</f>
        <v>WAMTECHNIK</v>
      </c>
    </row>
    <row r="3465" spans="1:20" x14ac:dyDescent="0.3">
      <c r="A3465" t="s">
        <v>6214</v>
      </c>
      <c r="B3465" s="2">
        <v>45250</v>
      </c>
      <c r="C3465" s="2">
        <v>45250</v>
      </c>
      <c r="D3465" s="2">
        <v>45281</v>
      </c>
      <c r="E3465" t="s">
        <v>35</v>
      </c>
      <c r="F3465" t="s">
        <v>1128</v>
      </c>
      <c r="G3465" t="s">
        <v>942</v>
      </c>
      <c r="H3465" t="s">
        <v>1129</v>
      </c>
      <c r="I3465" t="s">
        <v>3705</v>
      </c>
      <c r="J3465" t="s">
        <v>3706</v>
      </c>
      <c r="K3465" t="s">
        <v>35</v>
      </c>
      <c r="L3465">
        <v>4</v>
      </c>
      <c r="M3465" t="s">
        <v>77</v>
      </c>
      <c r="N3465">
        <v>4455.4799999999996</v>
      </c>
      <c r="O3465">
        <v>3404.76</v>
      </c>
      <c r="P3465" t="s">
        <v>78</v>
      </c>
      <c r="Q3465" s="94">
        <v>45281.677777777775</v>
      </c>
      <c r="R3465">
        <v>17821.919999999998</v>
      </c>
      <c r="S3465">
        <v>13619.04</v>
      </c>
      <c r="T3465" t="str">
        <f>VLOOKUP(E3465,zamiana!A:B,2,0)</f>
        <v>WAMTECHNIK</v>
      </c>
    </row>
    <row r="3466" spans="1:20" x14ac:dyDescent="0.3">
      <c r="A3466" t="s">
        <v>6214</v>
      </c>
      <c r="B3466" s="2">
        <v>45250</v>
      </c>
      <c r="C3466" s="2">
        <v>45250</v>
      </c>
      <c r="D3466" s="2">
        <v>45281</v>
      </c>
      <c r="E3466" t="s">
        <v>35</v>
      </c>
      <c r="F3466" t="s">
        <v>1128</v>
      </c>
      <c r="G3466" t="s">
        <v>942</v>
      </c>
      <c r="H3466" t="s">
        <v>1129</v>
      </c>
      <c r="I3466" t="s">
        <v>3163</v>
      </c>
      <c r="J3466" t="s">
        <v>3164</v>
      </c>
      <c r="K3466" t="s">
        <v>35</v>
      </c>
      <c r="L3466">
        <v>4</v>
      </c>
      <c r="M3466" t="s">
        <v>77</v>
      </c>
      <c r="N3466">
        <v>177.13</v>
      </c>
      <c r="O3466">
        <v>160.74</v>
      </c>
      <c r="P3466" t="s">
        <v>78</v>
      </c>
      <c r="Q3466" s="94">
        <v>45281.672222222223</v>
      </c>
      <c r="R3466">
        <v>708.52</v>
      </c>
      <c r="S3466">
        <v>642.96</v>
      </c>
      <c r="T3466" t="str">
        <f>VLOOKUP(E3466,zamiana!A:B,2,0)</f>
        <v>WAMTECHNIK</v>
      </c>
    </row>
    <row r="3467" spans="1:20" x14ac:dyDescent="0.3">
      <c r="A3467" t="s">
        <v>6214</v>
      </c>
      <c r="B3467" s="2">
        <v>45250</v>
      </c>
      <c r="C3467" s="2">
        <v>45250</v>
      </c>
      <c r="D3467" s="2">
        <v>45281</v>
      </c>
      <c r="E3467" t="s">
        <v>35</v>
      </c>
      <c r="F3467" t="s">
        <v>1128</v>
      </c>
      <c r="G3467" t="s">
        <v>942</v>
      </c>
      <c r="H3467" t="s">
        <v>1129</v>
      </c>
      <c r="I3467" t="s">
        <v>3108</v>
      </c>
      <c r="J3467" t="s">
        <v>3109</v>
      </c>
      <c r="K3467" t="s">
        <v>35</v>
      </c>
      <c r="L3467">
        <v>4</v>
      </c>
      <c r="M3467" t="s">
        <v>77</v>
      </c>
      <c r="N3467">
        <v>15.26</v>
      </c>
      <c r="O3467">
        <v>18.23</v>
      </c>
      <c r="P3467" t="s">
        <v>78</v>
      </c>
      <c r="Q3467" s="94">
        <v>45281.658333333333</v>
      </c>
      <c r="R3467">
        <v>61.04</v>
      </c>
      <c r="S3467">
        <v>72.92</v>
      </c>
      <c r="T3467" t="str">
        <f>VLOOKUP(E3467,zamiana!A:B,2,0)</f>
        <v>WAMTECHNIK</v>
      </c>
    </row>
    <row r="3468" spans="1:20" x14ac:dyDescent="0.3">
      <c r="A3468" t="s">
        <v>6214</v>
      </c>
      <c r="B3468" s="2">
        <v>45250</v>
      </c>
      <c r="C3468" s="2">
        <v>45250</v>
      </c>
      <c r="D3468" s="2">
        <v>45281</v>
      </c>
      <c r="E3468" t="s">
        <v>35</v>
      </c>
      <c r="F3468" t="s">
        <v>1128</v>
      </c>
      <c r="G3468" t="s">
        <v>942</v>
      </c>
      <c r="H3468" t="s">
        <v>1129</v>
      </c>
      <c r="I3468" t="s">
        <v>3136</v>
      </c>
      <c r="J3468" t="s">
        <v>2973</v>
      </c>
      <c r="K3468" t="s">
        <v>35</v>
      </c>
      <c r="L3468">
        <v>4</v>
      </c>
      <c r="M3468" t="s">
        <v>77</v>
      </c>
      <c r="N3468">
        <v>57.3</v>
      </c>
      <c r="O3468">
        <v>30.7</v>
      </c>
      <c r="P3468" t="s">
        <v>78</v>
      </c>
      <c r="Q3468" s="94">
        <v>45281.672222222223</v>
      </c>
      <c r="R3468">
        <v>229.2</v>
      </c>
      <c r="S3468">
        <v>122.8</v>
      </c>
      <c r="T3468" t="str">
        <f>VLOOKUP(E3468,zamiana!A:B,2,0)</f>
        <v>WAMTECHNIK</v>
      </c>
    </row>
    <row r="3469" spans="1:20" x14ac:dyDescent="0.3">
      <c r="A3469" t="s">
        <v>6214</v>
      </c>
      <c r="B3469" s="2">
        <v>45250</v>
      </c>
      <c r="C3469" s="2">
        <v>45250</v>
      </c>
      <c r="D3469" s="2">
        <v>45281</v>
      </c>
      <c r="E3469" t="s">
        <v>35</v>
      </c>
      <c r="F3469" t="s">
        <v>1128</v>
      </c>
      <c r="G3469" t="s">
        <v>942</v>
      </c>
      <c r="H3469" t="s">
        <v>1129</v>
      </c>
      <c r="I3469" t="s">
        <v>2962</v>
      </c>
      <c r="J3469" t="s">
        <v>2963</v>
      </c>
      <c r="K3469" t="s">
        <v>35</v>
      </c>
      <c r="L3469">
        <v>8</v>
      </c>
      <c r="M3469" t="s">
        <v>77</v>
      </c>
      <c r="N3469">
        <v>61.78</v>
      </c>
      <c r="O3469">
        <v>118.07</v>
      </c>
      <c r="P3469" t="s">
        <v>78</v>
      </c>
      <c r="Q3469" s="94">
        <v>45281.658333333333</v>
      </c>
      <c r="R3469">
        <v>494.24</v>
      </c>
      <c r="S3469">
        <v>944.56</v>
      </c>
      <c r="T3469" t="str">
        <f>VLOOKUP(E3469,zamiana!A:B,2,0)</f>
        <v>WAMTECHNIK</v>
      </c>
    </row>
    <row r="3470" spans="1:20" x14ac:dyDescent="0.3">
      <c r="A3470" t="s">
        <v>6214</v>
      </c>
      <c r="B3470" s="2">
        <v>45250</v>
      </c>
      <c r="C3470" s="2">
        <v>45250</v>
      </c>
      <c r="D3470" s="2">
        <v>45281</v>
      </c>
      <c r="E3470" t="s">
        <v>35</v>
      </c>
      <c r="F3470" t="s">
        <v>1128</v>
      </c>
      <c r="G3470" t="s">
        <v>942</v>
      </c>
      <c r="H3470" t="s">
        <v>1129</v>
      </c>
      <c r="I3470" t="s">
        <v>3158</v>
      </c>
      <c r="J3470" t="s">
        <v>3159</v>
      </c>
      <c r="K3470" t="s">
        <v>35</v>
      </c>
      <c r="L3470">
        <v>4</v>
      </c>
      <c r="M3470" t="s">
        <v>77</v>
      </c>
      <c r="N3470">
        <v>169.54</v>
      </c>
      <c r="O3470">
        <v>126.07</v>
      </c>
      <c r="P3470" t="s">
        <v>78</v>
      </c>
      <c r="Q3470" s="94">
        <v>45281.665277777778</v>
      </c>
      <c r="R3470">
        <v>678.16</v>
      </c>
      <c r="S3470">
        <v>504.28</v>
      </c>
      <c r="T3470" t="str">
        <f>VLOOKUP(E3470,zamiana!A:B,2,0)</f>
        <v>WAMTECHNIK</v>
      </c>
    </row>
    <row r="3471" spans="1:20" x14ac:dyDescent="0.3">
      <c r="A3471" t="s">
        <v>6214</v>
      </c>
      <c r="B3471" s="2">
        <v>45250</v>
      </c>
      <c r="C3471" s="2">
        <v>45250</v>
      </c>
      <c r="D3471" s="2">
        <v>45281</v>
      </c>
      <c r="E3471" t="s">
        <v>35</v>
      </c>
      <c r="F3471" t="s">
        <v>1128</v>
      </c>
      <c r="G3471" t="s">
        <v>942</v>
      </c>
      <c r="H3471" t="s">
        <v>1129</v>
      </c>
      <c r="I3471" t="s">
        <v>3165</v>
      </c>
      <c r="J3471" t="s">
        <v>3166</v>
      </c>
      <c r="K3471" t="s">
        <v>35</v>
      </c>
      <c r="L3471">
        <v>4</v>
      </c>
      <c r="M3471" t="s">
        <v>77</v>
      </c>
      <c r="N3471">
        <v>183.57</v>
      </c>
      <c r="O3471">
        <v>133.19999999999999</v>
      </c>
      <c r="P3471" t="s">
        <v>78</v>
      </c>
      <c r="Q3471" s="94">
        <v>45281.678472222222</v>
      </c>
      <c r="R3471">
        <v>734.28</v>
      </c>
      <c r="S3471">
        <v>532.79999999999995</v>
      </c>
      <c r="T3471" t="str">
        <f>VLOOKUP(E3471,zamiana!A:B,2,0)</f>
        <v>WAMTECHNIK</v>
      </c>
    </row>
    <row r="3472" spans="1:20" x14ac:dyDescent="0.3">
      <c r="A3472" t="s">
        <v>6215</v>
      </c>
      <c r="B3472" s="2">
        <v>45250</v>
      </c>
      <c r="C3472" s="2">
        <v>45250</v>
      </c>
      <c r="D3472" s="2">
        <v>45281</v>
      </c>
      <c r="E3472" t="s">
        <v>940</v>
      </c>
      <c r="F3472" t="s">
        <v>3867</v>
      </c>
      <c r="G3472" t="s">
        <v>942</v>
      </c>
      <c r="H3472" t="s">
        <v>999</v>
      </c>
      <c r="I3472" t="s">
        <v>4395</v>
      </c>
      <c r="J3472" t="s">
        <v>87</v>
      </c>
      <c r="K3472" t="s">
        <v>102</v>
      </c>
      <c r="L3472">
        <v>4</v>
      </c>
      <c r="M3472" t="s">
        <v>77</v>
      </c>
      <c r="N3472">
        <v>18.899999999999999</v>
      </c>
      <c r="O3472">
        <v>10.36</v>
      </c>
      <c r="P3472" t="s">
        <v>78</v>
      </c>
      <c r="Q3472" s="94">
        <v>45281.681250000001</v>
      </c>
      <c r="R3472">
        <v>75.599999999999994</v>
      </c>
      <c r="S3472">
        <v>41.44</v>
      </c>
      <c r="T3472" t="str">
        <f>VLOOKUP(E3472,zamiana!A:B,2,0)</f>
        <v>ALSTOM KTW</v>
      </c>
    </row>
    <row r="3473" spans="1:20" x14ac:dyDescent="0.3">
      <c r="A3473" t="s">
        <v>6216</v>
      </c>
      <c r="B3473" s="2">
        <v>45250</v>
      </c>
      <c r="C3473" s="2">
        <v>45250</v>
      </c>
      <c r="D3473" s="2">
        <v>45281</v>
      </c>
      <c r="E3473" t="s">
        <v>940</v>
      </c>
      <c r="F3473" t="s">
        <v>3867</v>
      </c>
      <c r="G3473" t="s">
        <v>942</v>
      </c>
      <c r="H3473" t="s">
        <v>999</v>
      </c>
      <c r="I3473" t="s">
        <v>3970</v>
      </c>
      <c r="J3473" t="s">
        <v>3970</v>
      </c>
      <c r="K3473" t="s">
        <v>863</v>
      </c>
      <c r="L3473">
        <v>1</v>
      </c>
      <c r="M3473" t="s">
        <v>77</v>
      </c>
      <c r="N3473">
        <v>259.58999999999997</v>
      </c>
      <c r="O3473">
        <v>133.77000000000001</v>
      </c>
      <c r="P3473" t="s">
        <v>78</v>
      </c>
      <c r="Q3473" s="94">
        <v>45281.652083333334</v>
      </c>
      <c r="R3473">
        <v>259.58999999999997</v>
      </c>
      <c r="S3473">
        <v>133.77000000000001</v>
      </c>
      <c r="T3473" t="str">
        <f>VLOOKUP(E3473,zamiana!A:B,2,0)</f>
        <v>ALSTOM KTW</v>
      </c>
    </row>
    <row r="3474" spans="1:20" x14ac:dyDescent="0.3">
      <c r="A3474" t="s">
        <v>6217</v>
      </c>
      <c r="B3474" s="2">
        <v>45250</v>
      </c>
      <c r="C3474" s="2">
        <v>45250</v>
      </c>
      <c r="D3474" s="2">
        <v>45281</v>
      </c>
      <c r="E3474" t="s">
        <v>940</v>
      </c>
      <c r="F3474" t="s">
        <v>3867</v>
      </c>
      <c r="G3474" t="s">
        <v>942</v>
      </c>
      <c r="H3474" t="s">
        <v>999</v>
      </c>
      <c r="I3474" t="s">
        <v>5421</v>
      </c>
      <c r="J3474" t="s">
        <v>5777</v>
      </c>
      <c r="K3474" t="s">
        <v>102</v>
      </c>
      <c r="L3474">
        <v>1</v>
      </c>
      <c r="M3474" t="s">
        <v>77</v>
      </c>
      <c r="N3474">
        <v>23.55</v>
      </c>
      <c r="O3474">
        <v>10.47</v>
      </c>
      <c r="P3474" t="s">
        <v>78</v>
      </c>
      <c r="Q3474" s="94">
        <v>45281.680555555555</v>
      </c>
      <c r="R3474">
        <v>23.55</v>
      </c>
      <c r="S3474">
        <v>10.47</v>
      </c>
      <c r="T3474" t="str">
        <f>VLOOKUP(E3474,zamiana!A:B,2,0)</f>
        <v>ALSTOM KTW</v>
      </c>
    </row>
    <row r="3475" spans="1:20" x14ac:dyDescent="0.3">
      <c r="A3475" t="s">
        <v>6217</v>
      </c>
      <c r="B3475" s="2">
        <v>45250</v>
      </c>
      <c r="C3475" s="2">
        <v>45250</v>
      </c>
      <c r="D3475" s="2">
        <v>45281</v>
      </c>
      <c r="E3475" t="s">
        <v>940</v>
      </c>
      <c r="F3475" t="s">
        <v>3867</v>
      </c>
      <c r="G3475" t="s">
        <v>942</v>
      </c>
      <c r="H3475" t="s">
        <v>999</v>
      </c>
      <c r="I3475" t="s">
        <v>5419</v>
      </c>
      <c r="J3475" t="s">
        <v>5777</v>
      </c>
      <c r="K3475" t="s">
        <v>102</v>
      </c>
      <c r="L3475">
        <v>8</v>
      </c>
      <c r="M3475" t="s">
        <v>77</v>
      </c>
      <c r="N3475">
        <v>11.16</v>
      </c>
      <c r="O3475">
        <v>9.7200000000000006</v>
      </c>
      <c r="P3475" t="s">
        <v>78</v>
      </c>
      <c r="Q3475" s="94">
        <v>45281.680555555555</v>
      </c>
      <c r="R3475">
        <v>89.28</v>
      </c>
      <c r="S3475">
        <v>77.760000000000005</v>
      </c>
      <c r="T3475" t="str">
        <f>VLOOKUP(E3475,zamiana!A:B,2,0)</f>
        <v>ALSTOM KTW</v>
      </c>
    </row>
    <row r="3476" spans="1:20" x14ac:dyDescent="0.3">
      <c r="A3476" t="s">
        <v>6217</v>
      </c>
      <c r="B3476" s="2">
        <v>45250</v>
      </c>
      <c r="C3476" s="2">
        <v>45250</v>
      </c>
      <c r="D3476" s="2">
        <v>45281</v>
      </c>
      <c r="E3476" t="s">
        <v>940</v>
      </c>
      <c r="F3476" t="s">
        <v>3867</v>
      </c>
      <c r="G3476" t="s">
        <v>942</v>
      </c>
      <c r="H3476" t="s">
        <v>999</v>
      </c>
      <c r="I3476" t="s">
        <v>5405</v>
      </c>
      <c r="J3476" t="s">
        <v>4593</v>
      </c>
      <c r="K3476" t="s">
        <v>102</v>
      </c>
      <c r="L3476">
        <v>17</v>
      </c>
      <c r="M3476" t="s">
        <v>77</v>
      </c>
      <c r="N3476">
        <v>23.74</v>
      </c>
      <c r="O3476">
        <v>15.62</v>
      </c>
      <c r="P3476" t="s">
        <v>78</v>
      </c>
      <c r="Q3476" s="94">
        <v>45281.680555555555</v>
      </c>
      <c r="R3476">
        <v>403.58</v>
      </c>
      <c r="S3476">
        <v>265.54000000000002</v>
      </c>
      <c r="T3476" t="str">
        <f>VLOOKUP(E3476,zamiana!A:B,2,0)</f>
        <v>ALSTOM KTW</v>
      </c>
    </row>
    <row r="3477" spans="1:20" x14ac:dyDescent="0.3">
      <c r="A3477" t="s">
        <v>6218</v>
      </c>
      <c r="B3477" s="2">
        <v>45250</v>
      </c>
      <c r="C3477" s="2">
        <v>45250</v>
      </c>
      <c r="D3477" s="2">
        <v>45281</v>
      </c>
      <c r="E3477" t="s">
        <v>940</v>
      </c>
      <c r="F3477" t="s">
        <v>3867</v>
      </c>
      <c r="G3477" t="s">
        <v>942</v>
      </c>
      <c r="H3477" t="s">
        <v>999</v>
      </c>
      <c r="I3477" t="s">
        <v>2422</v>
      </c>
      <c r="J3477" t="s">
        <v>2422</v>
      </c>
      <c r="K3477" t="s">
        <v>770</v>
      </c>
      <c r="L3477">
        <v>2</v>
      </c>
      <c r="M3477" t="s">
        <v>77</v>
      </c>
      <c r="N3477">
        <v>22.25</v>
      </c>
      <c r="O3477">
        <v>18.059999999999999</v>
      </c>
      <c r="P3477" t="s">
        <v>78</v>
      </c>
      <c r="Q3477" s="94">
        <v>45281.635416666664</v>
      </c>
      <c r="R3477">
        <v>44.5</v>
      </c>
      <c r="S3477">
        <v>36.119999999999997</v>
      </c>
      <c r="T3477" t="str">
        <f>VLOOKUP(E3477,zamiana!A:B,2,0)</f>
        <v>ALSTOM KTW</v>
      </c>
    </row>
    <row r="3478" spans="1:20" x14ac:dyDescent="0.3">
      <c r="A3478" t="s">
        <v>6218</v>
      </c>
      <c r="B3478" s="2">
        <v>45250</v>
      </c>
      <c r="C3478" s="2">
        <v>45250</v>
      </c>
      <c r="D3478" s="2">
        <v>45281</v>
      </c>
      <c r="E3478" t="s">
        <v>940</v>
      </c>
      <c r="F3478" t="s">
        <v>3867</v>
      </c>
      <c r="G3478" t="s">
        <v>942</v>
      </c>
      <c r="H3478" t="s">
        <v>999</v>
      </c>
      <c r="I3478" t="s">
        <v>1574</v>
      </c>
      <c r="J3478" t="s">
        <v>1574</v>
      </c>
      <c r="K3478" t="s">
        <v>770</v>
      </c>
      <c r="L3478">
        <v>2</v>
      </c>
      <c r="M3478" t="s">
        <v>77</v>
      </c>
      <c r="N3478">
        <v>50.1</v>
      </c>
      <c r="O3478">
        <v>39.85</v>
      </c>
      <c r="P3478" t="s">
        <v>78</v>
      </c>
      <c r="Q3478" s="94">
        <v>45281.635416666664</v>
      </c>
      <c r="R3478">
        <v>100.2</v>
      </c>
      <c r="S3478">
        <v>79.7</v>
      </c>
      <c r="T3478" t="str">
        <f>VLOOKUP(E3478,zamiana!A:B,2,0)</f>
        <v>ALSTOM KTW</v>
      </c>
    </row>
    <row r="3479" spans="1:20" x14ac:dyDescent="0.3">
      <c r="A3479" t="s">
        <v>6218</v>
      </c>
      <c r="B3479" s="2">
        <v>45250</v>
      </c>
      <c r="C3479" s="2">
        <v>45250</v>
      </c>
      <c r="D3479" s="2">
        <v>45281</v>
      </c>
      <c r="E3479" t="s">
        <v>940</v>
      </c>
      <c r="F3479" t="s">
        <v>3867</v>
      </c>
      <c r="G3479" t="s">
        <v>942</v>
      </c>
      <c r="H3479" t="s">
        <v>999</v>
      </c>
      <c r="I3479" t="s">
        <v>2539</v>
      </c>
      <c r="J3479" t="s">
        <v>2539</v>
      </c>
      <c r="K3479" t="s">
        <v>821</v>
      </c>
      <c r="L3479">
        <v>1</v>
      </c>
      <c r="M3479" t="s">
        <v>77</v>
      </c>
      <c r="N3479">
        <v>43.41</v>
      </c>
      <c r="O3479">
        <v>49.98</v>
      </c>
      <c r="P3479" t="s">
        <v>78</v>
      </c>
      <c r="Q3479" s="94">
        <v>45281.62777777778</v>
      </c>
      <c r="R3479">
        <v>43.41</v>
      </c>
      <c r="S3479">
        <v>49.98</v>
      </c>
      <c r="T3479" t="str">
        <f>VLOOKUP(E3479,zamiana!A:B,2,0)</f>
        <v>ALSTOM KTW</v>
      </c>
    </row>
    <row r="3480" spans="1:20" x14ac:dyDescent="0.3">
      <c r="A3480" t="s">
        <v>6218</v>
      </c>
      <c r="B3480" s="2">
        <v>45250</v>
      </c>
      <c r="C3480" s="2">
        <v>45250</v>
      </c>
      <c r="D3480" s="2">
        <v>45281</v>
      </c>
      <c r="E3480" t="s">
        <v>940</v>
      </c>
      <c r="F3480" t="s">
        <v>3867</v>
      </c>
      <c r="G3480" t="s">
        <v>942</v>
      </c>
      <c r="H3480" t="s">
        <v>999</v>
      </c>
      <c r="I3480" t="s">
        <v>1781</v>
      </c>
      <c r="J3480" t="s">
        <v>1782</v>
      </c>
      <c r="K3480" t="s">
        <v>76</v>
      </c>
      <c r="L3480">
        <v>1</v>
      </c>
      <c r="M3480" t="s">
        <v>77</v>
      </c>
      <c r="N3480">
        <v>85.58</v>
      </c>
      <c r="O3480">
        <v>61.16</v>
      </c>
      <c r="P3480" t="s">
        <v>78</v>
      </c>
      <c r="Q3480" s="94">
        <v>45281.625</v>
      </c>
      <c r="R3480">
        <v>85.58</v>
      </c>
      <c r="S3480">
        <v>61.16</v>
      </c>
      <c r="T3480" t="str">
        <f>VLOOKUP(E3480,zamiana!A:B,2,0)</f>
        <v>ALSTOM KTW</v>
      </c>
    </row>
    <row r="3481" spans="1:20" x14ac:dyDescent="0.3">
      <c r="A3481" t="s">
        <v>6218</v>
      </c>
      <c r="B3481" s="2">
        <v>45250</v>
      </c>
      <c r="C3481" s="2">
        <v>45250</v>
      </c>
      <c r="D3481" s="2">
        <v>45281</v>
      </c>
      <c r="E3481" t="s">
        <v>940</v>
      </c>
      <c r="F3481" t="s">
        <v>3867</v>
      </c>
      <c r="G3481" t="s">
        <v>942</v>
      </c>
      <c r="H3481" t="s">
        <v>999</v>
      </c>
      <c r="I3481" t="s">
        <v>1186</v>
      </c>
      <c r="J3481" t="s">
        <v>1186</v>
      </c>
      <c r="K3481" t="s">
        <v>770</v>
      </c>
      <c r="L3481">
        <v>2</v>
      </c>
      <c r="M3481" t="s">
        <v>77</v>
      </c>
      <c r="N3481">
        <v>12.16</v>
      </c>
      <c r="O3481">
        <v>9.1</v>
      </c>
      <c r="P3481" t="s">
        <v>78</v>
      </c>
      <c r="Q3481" s="94">
        <v>45281.63958333333</v>
      </c>
      <c r="R3481">
        <v>24.32</v>
      </c>
      <c r="S3481">
        <v>18.2</v>
      </c>
      <c r="T3481" t="str">
        <f>VLOOKUP(E3481,zamiana!A:B,2,0)</f>
        <v>ALSTOM KTW</v>
      </c>
    </row>
    <row r="3482" spans="1:20" x14ac:dyDescent="0.3">
      <c r="A3482" t="s">
        <v>6219</v>
      </c>
      <c r="B3482" s="2">
        <v>45250</v>
      </c>
      <c r="C3482" s="2">
        <v>45250</v>
      </c>
      <c r="D3482" s="2">
        <v>45281</v>
      </c>
      <c r="E3482" t="s">
        <v>940</v>
      </c>
      <c r="F3482" t="s">
        <v>3867</v>
      </c>
      <c r="G3482" t="s">
        <v>942</v>
      </c>
      <c r="H3482" t="s">
        <v>999</v>
      </c>
      <c r="I3482" t="s">
        <v>3978</v>
      </c>
      <c r="J3482" t="s">
        <v>3979</v>
      </c>
      <c r="K3482" t="s">
        <v>821</v>
      </c>
      <c r="L3482">
        <v>16</v>
      </c>
      <c r="M3482" t="s">
        <v>77</v>
      </c>
      <c r="N3482">
        <v>46.94</v>
      </c>
      <c r="O3482">
        <v>107.48</v>
      </c>
      <c r="P3482" t="s">
        <v>78</v>
      </c>
      <c r="Q3482" s="94">
        <v>45281.632638888892</v>
      </c>
      <c r="R3482">
        <v>751.04</v>
      </c>
      <c r="S3482">
        <v>1719.68</v>
      </c>
      <c r="T3482" t="str">
        <f>VLOOKUP(E3482,zamiana!A:B,2,0)</f>
        <v>ALSTOM KTW</v>
      </c>
    </row>
    <row r="3483" spans="1:20" x14ac:dyDescent="0.3">
      <c r="A3483" t="s">
        <v>6219</v>
      </c>
      <c r="B3483" s="2">
        <v>45250</v>
      </c>
      <c r="C3483" s="2">
        <v>45250</v>
      </c>
      <c r="D3483" s="2">
        <v>45281</v>
      </c>
      <c r="E3483" t="s">
        <v>940</v>
      </c>
      <c r="F3483" t="s">
        <v>3867</v>
      </c>
      <c r="G3483" t="s">
        <v>942</v>
      </c>
      <c r="H3483" t="s">
        <v>999</v>
      </c>
      <c r="I3483" t="s">
        <v>1763</v>
      </c>
      <c r="J3483" t="s">
        <v>1763</v>
      </c>
      <c r="K3483" t="s">
        <v>770</v>
      </c>
      <c r="L3483">
        <v>11</v>
      </c>
      <c r="M3483" t="s">
        <v>77</v>
      </c>
      <c r="N3483">
        <v>62.66</v>
      </c>
      <c r="O3483">
        <v>43.74</v>
      </c>
      <c r="P3483" t="s">
        <v>78</v>
      </c>
      <c r="Q3483" s="94">
        <v>45281.642361111109</v>
      </c>
      <c r="R3483">
        <v>689.26</v>
      </c>
      <c r="S3483">
        <v>481.14</v>
      </c>
      <c r="T3483" t="str">
        <f>VLOOKUP(E3483,zamiana!A:B,2,0)</f>
        <v>ALSTOM KTW</v>
      </c>
    </row>
    <row r="3484" spans="1:20" x14ac:dyDescent="0.3">
      <c r="A3484" t="s">
        <v>6219</v>
      </c>
      <c r="B3484" s="2">
        <v>45250</v>
      </c>
      <c r="C3484" s="2">
        <v>45250</v>
      </c>
      <c r="D3484" s="2">
        <v>45281</v>
      </c>
      <c r="E3484" t="s">
        <v>940</v>
      </c>
      <c r="F3484" t="s">
        <v>3867</v>
      </c>
      <c r="G3484" t="s">
        <v>942</v>
      </c>
      <c r="H3484" t="s">
        <v>999</v>
      </c>
      <c r="I3484" t="s">
        <v>1116</v>
      </c>
      <c r="J3484" t="s">
        <v>1116</v>
      </c>
      <c r="K3484" t="s">
        <v>821</v>
      </c>
      <c r="L3484">
        <v>64</v>
      </c>
      <c r="M3484" t="s">
        <v>77</v>
      </c>
      <c r="N3484">
        <v>9.85</v>
      </c>
      <c r="O3484">
        <v>6.94</v>
      </c>
      <c r="P3484" t="s">
        <v>78</v>
      </c>
      <c r="Q3484" s="94">
        <v>45281.651388888888</v>
      </c>
      <c r="R3484">
        <v>630.4</v>
      </c>
      <c r="S3484">
        <v>444.16</v>
      </c>
      <c r="T3484" t="str">
        <f>VLOOKUP(E3484,zamiana!A:B,2,0)</f>
        <v>ALSTOM KTW</v>
      </c>
    </row>
    <row r="3485" spans="1:20" x14ac:dyDescent="0.3">
      <c r="A3485" t="s">
        <v>6219</v>
      </c>
      <c r="B3485" s="2">
        <v>45250</v>
      </c>
      <c r="C3485" s="2">
        <v>45250</v>
      </c>
      <c r="D3485" s="2">
        <v>45281</v>
      </c>
      <c r="E3485" t="s">
        <v>940</v>
      </c>
      <c r="F3485" t="s">
        <v>3867</v>
      </c>
      <c r="G3485" t="s">
        <v>942</v>
      </c>
      <c r="H3485" t="s">
        <v>999</v>
      </c>
      <c r="I3485" t="s">
        <v>5374</v>
      </c>
      <c r="J3485" t="s">
        <v>5374</v>
      </c>
      <c r="K3485" t="s">
        <v>821</v>
      </c>
      <c r="L3485">
        <v>3</v>
      </c>
      <c r="M3485" t="s">
        <v>77</v>
      </c>
      <c r="N3485">
        <v>21.42</v>
      </c>
      <c r="O3485">
        <v>10.36</v>
      </c>
      <c r="P3485" t="s">
        <v>78</v>
      </c>
      <c r="Q3485" s="94">
        <v>45281.612500000003</v>
      </c>
      <c r="R3485">
        <v>64.260000000000005</v>
      </c>
      <c r="S3485">
        <v>31.08</v>
      </c>
      <c r="T3485" t="str">
        <f>VLOOKUP(E3485,zamiana!A:B,2,0)</f>
        <v>ALSTOM KTW</v>
      </c>
    </row>
    <row r="3486" spans="1:20" x14ac:dyDescent="0.3">
      <c r="A3486" t="s">
        <v>6220</v>
      </c>
      <c r="B3486" s="2">
        <v>45250</v>
      </c>
      <c r="C3486" s="2">
        <v>45250</v>
      </c>
      <c r="D3486" s="2">
        <v>45281</v>
      </c>
      <c r="E3486" t="s">
        <v>940</v>
      </c>
      <c r="F3486" t="s">
        <v>3867</v>
      </c>
      <c r="G3486" t="s">
        <v>942</v>
      </c>
      <c r="H3486" t="s">
        <v>999</v>
      </c>
      <c r="I3486" t="s">
        <v>2221</v>
      </c>
      <c r="J3486" t="s">
        <v>2221</v>
      </c>
      <c r="K3486" t="s">
        <v>102</v>
      </c>
      <c r="L3486">
        <v>1</v>
      </c>
      <c r="M3486" t="s">
        <v>77</v>
      </c>
      <c r="N3486">
        <v>8.24</v>
      </c>
      <c r="O3486">
        <v>2.16</v>
      </c>
      <c r="P3486" t="s">
        <v>78</v>
      </c>
      <c r="Q3486" s="94">
        <v>45281.663888888892</v>
      </c>
      <c r="R3486">
        <v>8.24</v>
      </c>
      <c r="S3486">
        <v>2.16</v>
      </c>
      <c r="T3486" t="str">
        <f>VLOOKUP(E3486,zamiana!A:B,2,0)</f>
        <v>ALSTOM KTW</v>
      </c>
    </row>
    <row r="3487" spans="1:20" x14ac:dyDescent="0.3">
      <c r="A3487" t="s">
        <v>6220</v>
      </c>
      <c r="B3487" s="2">
        <v>45250</v>
      </c>
      <c r="C3487" s="2">
        <v>45250</v>
      </c>
      <c r="D3487" s="2">
        <v>45281</v>
      </c>
      <c r="E3487" t="s">
        <v>940</v>
      </c>
      <c r="F3487" t="s">
        <v>3867</v>
      </c>
      <c r="G3487" t="s">
        <v>942</v>
      </c>
      <c r="H3487" t="s">
        <v>999</v>
      </c>
      <c r="I3487" t="s">
        <v>1148</v>
      </c>
      <c r="J3487" t="s">
        <v>1148</v>
      </c>
      <c r="K3487" t="s">
        <v>821</v>
      </c>
      <c r="L3487">
        <v>1</v>
      </c>
      <c r="M3487" t="s">
        <v>77</v>
      </c>
      <c r="N3487">
        <v>10.7</v>
      </c>
      <c r="O3487">
        <v>11.49</v>
      </c>
      <c r="P3487" t="s">
        <v>78</v>
      </c>
      <c r="Q3487" s="94">
        <v>45281.616666666669</v>
      </c>
      <c r="R3487">
        <v>10.7</v>
      </c>
      <c r="S3487">
        <v>11.49</v>
      </c>
      <c r="T3487" t="str">
        <f>VLOOKUP(E3487,zamiana!A:B,2,0)</f>
        <v>ALSTOM KTW</v>
      </c>
    </row>
    <row r="3488" spans="1:20" x14ac:dyDescent="0.3">
      <c r="A3488" t="s">
        <v>6220</v>
      </c>
      <c r="B3488" s="2">
        <v>45250</v>
      </c>
      <c r="C3488" s="2">
        <v>45250</v>
      </c>
      <c r="D3488" s="2">
        <v>45281</v>
      </c>
      <c r="E3488" t="s">
        <v>940</v>
      </c>
      <c r="F3488" t="s">
        <v>3867</v>
      </c>
      <c r="G3488" t="s">
        <v>942</v>
      </c>
      <c r="H3488" t="s">
        <v>999</v>
      </c>
      <c r="I3488" t="s">
        <v>1391</v>
      </c>
      <c r="J3488" t="s">
        <v>1391</v>
      </c>
      <c r="K3488" t="s">
        <v>821</v>
      </c>
      <c r="L3488">
        <v>2</v>
      </c>
      <c r="M3488" t="s">
        <v>77</v>
      </c>
      <c r="N3488">
        <v>21.16</v>
      </c>
      <c r="O3488">
        <v>15.97</v>
      </c>
      <c r="P3488" t="s">
        <v>78</v>
      </c>
      <c r="Q3488" s="94">
        <v>45281.615972222222</v>
      </c>
      <c r="R3488">
        <v>42.32</v>
      </c>
      <c r="S3488">
        <v>31.94</v>
      </c>
      <c r="T3488" t="str">
        <f>VLOOKUP(E3488,zamiana!A:B,2,0)</f>
        <v>ALSTOM KTW</v>
      </c>
    </row>
    <row r="3489" spans="1:20" x14ac:dyDescent="0.3">
      <c r="A3489" t="s">
        <v>6220</v>
      </c>
      <c r="B3489" s="2">
        <v>45250</v>
      </c>
      <c r="C3489" s="2">
        <v>45250</v>
      </c>
      <c r="D3489" s="2">
        <v>45281</v>
      </c>
      <c r="E3489" t="s">
        <v>940</v>
      </c>
      <c r="F3489" t="s">
        <v>3867</v>
      </c>
      <c r="G3489" t="s">
        <v>942</v>
      </c>
      <c r="H3489" t="s">
        <v>999</v>
      </c>
      <c r="I3489" t="s">
        <v>1100</v>
      </c>
      <c r="J3489" t="s">
        <v>1100</v>
      </c>
      <c r="K3489" t="s">
        <v>821</v>
      </c>
      <c r="L3489">
        <v>4</v>
      </c>
      <c r="M3489" t="s">
        <v>77</v>
      </c>
      <c r="N3489">
        <v>9.9499999999999993</v>
      </c>
      <c r="O3489">
        <v>7.82</v>
      </c>
      <c r="P3489" t="s">
        <v>78</v>
      </c>
      <c r="Q3489" s="94">
        <v>45281.645833333336</v>
      </c>
      <c r="R3489">
        <v>39.799999999999997</v>
      </c>
      <c r="S3489">
        <v>31.28</v>
      </c>
      <c r="T3489" t="str">
        <f>VLOOKUP(E3489,zamiana!A:B,2,0)</f>
        <v>ALSTOM KTW</v>
      </c>
    </row>
    <row r="3490" spans="1:20" x14ac:dyDescent="0.3">
      <c r="A3490" t="s">
        <v>6221</v>
      </c>
      <c r="B3490" s="2">
        <v>45250</v>
      </c>
      <c r="C3490" s="2">
        <v>45250</v>
      </c>
      <c r="D3490" s="2">
        <v>45281</v>
      </c>
      <c r="E3490" t="s">
        <v>940</v>
      </c>
      <c r="F3490" t="s">
        <v>3867</v>
      </c>
      <c r="G3490" t="s">
        <v>942</v>
      </c>
      <c r="H3490" t="s">
        <v>999</v>
      </c>
      <c r="I3490" t="s">
        <v>3361</v>
      </c>
      <c r="J3490" t="s">
        <v>3361</v>
      </c>
      <c r="K3490" t="s">
        <v>770</v>
      </c>
      <c r="L3490">
        <v>1</v>
      </c>
      <c r="M3490" t="s">
        <v>77</v>
      </c>
      <c r="N3490">
        <v>25.08</v>
      </c>
      <c r="O3490">
        <v>7.78</v>
      </c>
      <c r="P3490" t="s">
        <v>78</v>
      </c>
      <c r="Q3490" s="94">
        <v>45281.65347222222</v>
      </c>
      <c r="R3490">
        <v>25.08</v>
      </c>
      <c r="S3490">
        <v>7.78</v>
      </c>
      <c r="T3490" t="str">
        <f>VLOOKUP(E3490,zamiana!A:B,2,0)</f>
        <v>ALSTOM KTW</v>
      </c>
    </row>
    <row r="3491" spans="1:20" x14ac:dyDescent="0.3">
      <c r="A3491" t="s">
        <v>6221</v>
      </c>
      <c r="B3491" s="2">
        <v>45250</v>
      </c>
      <c r="C3491" s="2">
        <v>45250</v>
      </c>
      <c r="D3491" s="2">
        <v>45281</v>
      </c>
      <c r="E3491" t="s">
        <v>940</v>
      </c>
      <c r="F3491" t="s">
        <v>3867</v>
      </c>
      <c r="G3491" t="s">
        <v>942</v>
      </c>
      <c r="H3491" t="s">
        <v>999</v>
      </c>
      <c r="I3491" t="s">
        <v>1210</v>
      </c>
      <c r="J3491" t="s">
        <v>1210</v>
      </c>
      <c r="K3491" t="s">
        <v>821</v>
      </c>
      <c r="L3491">
        <v>2</v>
      </c>
      <c r="M3491" t="s">
        <v>77</v>
      </c>
      <c r="N3491">
        <v>16.07</v>
      </c>
      <c r="O3491">
        <v>10.039999999999999</v>
      </c>
      <c r="P3491" t="s">
        <v>78</v>
      </c>
      <c r="Q3491" s="94">
        <v>45281.615972222222</v>
      </c>
      <c r="R3491">
        <v>32.14</v>
      </c>
      <c r="S3491">
        <v>20.079999999999998</v>
      </c>
      <c r="T3491" t="str">
        <f>VLOOKUP(E3491,zamiana!A:B,2,0)</f>
        <v>ALSTOM KTW</v>
      </c>
    </row>
    <row r="3492" spans="1:20" x14ac:dyDescent="0.3">
      <c r="A3492" t="s">
        <v>6222</v>
      </c>
      <c r="B3492" s="2">
        <v>45250</v>
      </c>
      <c r="C3492" s="2">
        <v>45250</v>
      </c>
      <c r="D3492" s="2">
        <v>45281</v>
      </c>
      <c r="E3492" t="s">
        <v>940</v>
      </c>
      <c r="F3492" t="s">
        <v>3867</v>
      </c>
      <c r="G3492" t="s">
        <v>942</v>
      </c>
      <c r="H3492" t="s">
        <v>999</v>
      </c>
      <c r="I3492" t="s">
        <v>5385</v>
      </c>
      <c r="J3492" t="s">
        <v>6105</v>
      </c>
      <c r="K3492" t="s">
        <v>102</v>
      </c>
      <c r="L3492">
        <v>46</v>
      </c>
      <c r="M3492" t="s">
        <v>77</v>
      </c>
      <c r="N3492">
        <v>12.27</v>
      </c>
      <c r="O3492">
        <v>4.25</v>
      </c>
      <c r="P3492" t="s">
        <v>78</v>
      </c>
      <c r="Q3492" s="94">
        <v>45281.681944444441</v>
      </c>
      <c r="R3492">
        <v>564.41999999999996</v>
      </c>
      <c r="S3492">
        <v>195.5</v>
      </c>
      <c r="T3492" t="str">
        <f>VLOOKUP(E3492,zamiana!A:B,2,0)</f>
        <v>ALSTOM KTW</v>
      </c>
    </row>
    <row r="3493" spans="1:20" x14ac:dyDescent="0.3">
      <c r="A3493" t="s">
        <v>6223</v>
      </c>
      <c r="B3493" s="2">
        <v>45250</v>
      </c>
      <c r="C3493" s="2">
        <v>45250</v>
      </c>
      <c r="D3493" s="2">
        <v>45281</v>
      </c>
      <c r="E3493" t="s">
        <v>940</v>
      </c>
      <c r="F3493" t="s">
        <v>3867</v>
      </c>
      <c r="G3493" t="s">
        <v>942</v>
      </c>
      <c r="H3493" t="s">
        <v>999</v>
      </c>
      <c r="I3493" t="s">
        <v>3959</v>
      </c>
      <c r="J3493" t="s">
        <v>3959</v>
      </c>
      <c r="K3493" t="s">
        <v>102</v>
      </c>
      <c r="L3493">
        <v>2</v>
      </c>
      <c r="M3493" t="s">
        <v>77</v>
      </c>
      <c r="N3493">
        <v>1934.04</v>
      </c>
      <c r="O3493">
        <v>1471.41</v>
      </c>
      <c r="P3493" t="s">
        <v>78</v>
      </c>
      <c r="Q3493" s="94">
        <v>45281.65347222222</v>
      </c>
      <c r="R3493">
        <v>3868.08</v>
      </c>
      <c r="S3493">
        <v>2942.82</v>
      </c>
      <c r="T3493" t="str">
        <f>VLOOKUP(E3493,zamiana!A:B,2,0)</f>
        <v>ALSTOM KTW</v>
      </c>
    </row>
    <row r="3494" spans="1:20" x14ac:dyDescent="0.3">
      <c r="A3494" t="s">
        <v>6224</v>
      </c>
      <c r="B3494" s="2">
        <v>45250</v>
      </c>
      <c r="C3494" s="2">
        <v>45250</v>
      </c>
      <c r="D3494" s="2">
        <v>45281</v>
      </c>
      <c r="E3494" t="s">
        <v>940</v>
      </c>
      <c r="F3494" t="s">
        <v>3867</v>
      </c>
      <c r="G3494" t="s">
        <v>942</v>
      </c>
      <c r="H3494" t="s">
        <v>999</v>
      </c>
      <c r="I3494" t="s">
        <v>2422</v>
      </c>
      <c r="J3494" t="s">
        <v>2422</v>
      </c>
      <c r="K3494" t="s">
        <v>770</v>
      </c>
      <c r="L3494">
        <v>4</v>
      </c>
      <c r="M3494" t="s">
        <v>77</v>
      </c>
      <c r="N3494">
        <v>22.25</v>
      </c>
      <c r="O3494">
        <v>18.059999999999999</v>
      </c>
      <c r="P3494" t="s">
        <v>78</v>
      </c>
      <c r="Q3494" s="94">
        <v>45281.635416666664</v>
      </c>
      <c r="R3494">
        <v>89</v>
      </c>
      <c r="S3494">
        <v>72.239999999999995</v>
      </c>
      <c r="T3494" t="str">
        <f>VLOOKUP(E3494,zamiana!A:B,2,0)</f>
        <v>ALSTOM KTW</v>
      </c>
    </row>
    <row r="3495" spans="1:20" x14ac:dyDescent="0.3">
      <c r="A3495" t="s">
        <v>6225</v>
      </c>
      <c r="B3495" s="2">
        <v>45250</v>
      </c>
      <c r="C3495" s="2">
        <v>45250</v>
      </c>
      <c r="D3495" s="2">
        <v>45281</v>
      </c>
      <c r="E3495" t="s">
        <v>940</v>
      </c>
      <c r="F3495" t="s">
        <v>3867</v>
      </c>
      <c r="G3495" t="s">
        <v>942</v>
      </c>
      <c r="H3495" t="s">
        <v>999</v>
      </c>
      <c r="I3495" t="s">
        <v>2422</v>
      </c>
      <c r="J3495" t="s">
        <v>2422</v>
      </c>
      <c r="K3495" t="s">
        <v>770</v>
      </c>
      <c r="L3495">
        <v>5</v>
      </c>
      <c r="M3495" t="s">
        <v>77</v>
      </c>
      <c r="N3495">
        <v>22.25</v>
      </c>
      <c r="O3495">
        <v>18.059999999999999</v>
      </c>
      <c r="P3495" t="s">
        <v>78</v>
      </c>
      <c r="Q3495" s="94">
        <v>45281.635416666664</v>
      </c>
      <c r="R3495">
        <v>111.25</v>
      </c>
      <c r="S3495">
        <v>90.3</v>
      </c>
      <c r="T3495" t="str">
        <f>VLOOKUP(E3495,zamiana!A:B,2,0)</f>
        <v>ALSTOM KTW</v>
      </c>
    </row>
    <row r="3496" spans="1:20" x14ac:dyDescent="0.3">
      <c r="A3496" t="s">
        <v>6226</v>
      </c>
      <c r="B3496" s="2">
        <v>45250</v>
      </c>
      <c r="C3496" s="2">
        <v>45250</v>
      </c>
      <c r="D3496" s="2">
        <v>45281</v>
      </c>
      <c r="E3496" t="s">
        <v>940</v>
      </c>
      <c r="F3496" t="s">
        <v>3867</v>
      </c>
      <c r="G3496" t="s">
        <v>942</v>
      </c>
      <c r="H3496" t="s">
        <v>999</v>
      </c>
      <c r="I3496" t="s">
        <v>1116</v>
      </c>
      <c r="J3496" t="s">
        <v>1116</v>
      </c>
      <c r="K3496" t="s">
        <v>821</v>
      </c>
      <c r="L3496">
        <v>26</v>
      </c>
      <c r="M3496" t="s">
        <v>77</v>
      </c>
      <c r="N3496">
        <v>9.85</v>
      </c>
      <c r="O3496">
        <v>6.94</v>
      </c>
      <c r="P3496" t="s">
        <v>78</v>
      </c>
      <c r="Q3496" s="94">
        <v>45281.651388888888</v>
      </c>
      <c r="R3496">
        <v>256.10000000000002</v>
      </c>
      <c r="S3496">
        <v>180.44</v>
      </c>
      <c r="T3496" t="str">
        <f>VLOOKUP(E3496,zamiana!A:B,2,0)</f>
        <v>ALSTOM KTW</v>
      </c>
    </row>
    <row r="3497" spans="1:20" x14ac:dyDescent="0.3">
      <c r="A3497" t="s">
        <v>6227</v>
      </c>
      <c r="B3497" s="2">
        <v>45250</v>
      </c>
      <c r="C3497" s="2">
        <v>45250</v>
      </c>
      <c r="D3497" s="2">
        <v>45281</v>
      </c>
      <c r="E3497" t="s">
        <v>940</v>
      </c>
      <c r="F3497" t="s">
        <v>3867</v>
      </c>
      <c r="G3497" t="s">
        <v>942</v>
      </c>
      <c r="H3497" t="s">
        <v>999</v>
      </c>
      <c r="I3497" t="s">
        <v>1116</v>
      </c>
      <c r="J3497" t="s">
        <v>1116</v>
      </c>
      <c r="K3497" t="s">
        <v>821</v>
      </c>
      <c r="L3497">
        <v>80</v>
      </c>
      <c r="M3497" t="s">
        <v>77</v>
      </c>
      <c r="N3497">
        <v>9.85</v>
      </c>
      <c r="O3497">
        <v>6.94</v>
      </c>
      <c r="P3497" t="s">
        <v>78</v>
      </c>
      <c r="Q3497" s="94">
        <v>45281.651388888888</v>
      </c>
      <c r="R3497">
        <v>788</v>
      </c>
      <c r="S3497">
        <v>555.20000000000005</v>
      </c>
      <c r="T3497" t="str">
        <f>VLOOKUP(E3497,zamiana!A:B,2,0)</f>
        <v>ALSTOM KTW</v>
      </c>
    </row>
    <row r="3498" spans="1:20" x14ac:dyDescent="0.3">
      <c r="A3498" t="s">
        <v>6228</v>
      </c>
      <c r="B3498" s="2">
        <v>45250</v>
      </c>
      <c r="C3498" s="2">
        <v>45250</v>
      </c>
      <c r="D3498" s="2">
        <v>45281</v>
      </c>
      <c r="E3498" t="s">
        <v>940</v>
      </c>
      <c r="F3498" t="s">
        <v>3867</v>
      </c>
      <c r="G3498" t="s">
        <v>942</v>
      </c>
      <c r="H3498" t="s">
        <v>999</v>
      </c>
      <c r="I3498" t="s">
        <v>3965</v>
      </c>
      <c r="J3498" t="s">
        <v>3963</v>
      </c>
      <c r="K3498" t="s">
        <v>102</v>
      </c>
      <c r="L3498">
        <v>8</v>
      </c>
      <c r="M3498" t="s">
        <v>77</v>
      </c>
      <c r="N3498">
        <v>651.52</v>
      </c>
      <c r="O3498">
        <v>14.79</v>
      </c>
      <c r="P3498" t="s">
        <v>78</v>
      </c>
      <c r="Q3498" s="94">
        <v>45281.679166666669</v>
      </c>
      <c r="R3498">
        <v>5212.16</v>
      </c>
      <c r="S3498">
        <v>118.32</v>
      </c>
      <c r="T3498" t="str">
        <f>VLOOKUP(E3498,zamiana!A:B,2,0)</f>
        <v>ALSTOM KTW</v>
      </c>
    </row>
    <row r="3499" spans="1:20" x14ac:dyDescent="0.3">
      <c r="A3499" t="s">
        <v>6229</v>
      </c>
      <c r="B3499" s="2">
        <v>45250</v>
      </c>
      <c r="C3499" s="2">
        <v>45250</v>
      </c>
      <c r="D3499" s="2">
        <v>45281</v>
      </c>
      <c r="E3499" t="s">
        <v>940</v>
      </c>
      <c r="F3499" t="s">
        <v>3867</v>
      </c>
      <c r="G3499" t="s">
        <v>942</v>
      </c>
      <c r="H3499" t="s">
        <v>999</v>
      </c>
      <c r="I3499" t="s">
        <v>5405</v>
      </c>
      <c r="J3499" t="s">
        <v>4593</v>
      </c>
      <c r="K3499" t="s">
        <v>102</v>
      </c>
      <c r="L3499">
        <v>15</v>
      </c>
      <c r="M3499" t="s">
        <v>77</v>
      </c>
      <c r="N3499">
        <v>23.74</v>
      </c>
      <c r="O3499">
        <v>15.62</v>
      </c>
      <c r="P3499" t="s">
        <v>78</v>
      </c>
      <c r="Q3499" s="94">
        <v>45281.680555555555</v>
      </c>
      <c r="R3499">
        <v>356.1</v>
      </c>
      <c r="S3499">
        <v>234.3</v>
      </c>
      <c r="T3499" t="str">
        <f>VLOOKUP(E3499,zamiana!A:B,2,0)</f>
        <v>ALSTOM KTW</v>
      </c>
    </row>
    <row r="3500" spans="1:20" x14ac:dyDescent="0.3">
      <c r="A3500" t="s">
        <v>6230</v>
      </c>
      <c r="B3500" s="2">
        <v>45250</v>
      </c>
      <c r="C3500" s="2">
        <v>45250</v>
      </c>
      <c r="D3500" s="2">
        <v>45281</v>
      </c>
      <c r="E3500" t="s">
        <v>940</v>
      </c>
      <c r="F3500" t="s">
        <v>3867</v>
      </c>
      <c r="G3500" t="s">
        <v>942</v>
      </c>
      <c r="H3500" t="s">
        <v>999</v>
      </c>
      <c r="I3500" t="s">
        <v>5405</v>
      </c>
      <c r="J3500" t="s">
        <v>4593</v>
      </c>
      <c r="K3500" t="s">
        <v>102</v>
      </c>
      <c r="L3500">
        <v>13</v>
      </c>
      <c r="M3500" t="s">
        <v>77</v>
      </c>
      <c r="N3500">
        <v>23.74</v>
      </c>
      <c r="O3500">
        <v>15.62</v>
      </c>
      <c r="P3500" t="s">
        <v>78</v>
      </c>
      <c r="Q3500" s="94">
        <v>45281.680555555555</v>
      </c>
      <c r="R3500">
        <v>308.62</v>
      </c>
      <c r="S3500">
        <v>203.06</v>
      </c>
      <c r="T3500" t="str">
        <f>VLOOKUP(E3500,zamiana!A:B,2,0)</f>
        <v>ALSTOM KTW</v>
      </c>
    </row>
    <row r="3501" spans="1:20" x14ac:dyDescent="0.3">
      <c r="A3501" t="s">
        <v>6231</v>
      </c>
      <c r="B3501" s="2">
        <v>45250</v>
      </c>
      <c r="C3501" s="2">
        <v>45250</v>
      </c>
      <c r="D3501" s="2">
        <v>45281</v>
      </c>
      <c r="E3501" t="s">
        <v>940</v>
      </c>
      <c r="F3501" t="s">
        <v>3867</v>
      </c>
      <c r="G3501" t="s">
        <v>942</v>
      </c>
      <c r="H3501" t="s">
        <v>999</v>
      </c>
      <c r="I3501" t="s">
        <v>1574</v>
      </c>
      <c r="J3501" t="s">
        <v>1574</v>
      </c>
      <c r="K3501" t="s">
        <v>770</v>
      </c>
      <c r="L3501">
        <v>2</v>
      </c>
      <c r="M3501" t="s">
        <v>77</v>
      </c>
      <c r="N3501">
        <v>50.1</v>
      </c>
      <c r="O3501">
        <v>39.85</v>
      </c>
      <c r="P3501" t="s">
        <v>78</v>
      </c>
      <c r="Q3501" s="94">
        <v>45281.635416666664</v>
      </c>
      <c r="R3501">
        <v>100.2</v>
      </c>
      <c r="S3501">
        <v>79.7</v>
      </c>
      <c r="T3501" t="str">
        <f>VLOOKUP(E3501,zamiana!A:B,2,0)</f>
        <v>ALSTOM KTW</v>
      </c>
    </row>
    <row r="3502" spans="1:20" x14ac:dyDescent="0.3">
      <c r="A3502" t="s">
        <v>6232</v>
      </c>
      <c r="B3502" s="2">
        <v>45250</v>
      </c>
      <c r="C3502" s="2">
        <v>45250</v>
      </c>
      <c r="D3502" s="2">
        <v>45281</v>
      </c>
      <c r="E3502" t="s">
        <v>940</v>
      </c>
      <c r="F3502" t="s">
        <v>3867</v>
      </c>
      <c r="G3502" t="s">
        <v>942</v>
      </c>
      <c r="H3502" t="s">
        <v>999</v>
      </c>
      <c r="I3502" t="s">
        <v>1574</v>
      </c>
      <c r="J3502" t="s">
        <v>1574</v>
      </c>
      <c r="K3502" t="s">
        <v>770</v>
      </c>
      <c r="L3502">
        <v>1</v>
      </c>
      <c r="M3502" t="s">
        <v>77</v>
      </c>
      <c r="N3502">
        <v>50.1</v>
      </c>
      <c r="O3502">
        <v>39.85</v>
      </c>
      <c r="P3502" t="s">
        <v>78</v>
      </c>
      <c r="Q3502" s="94">
        <v>45281.635416666664</v>
      </c>
      <c r="R3502">
        <v>50.1</v>
      </c>
      <c r="S3502">
        <v>39.85</v>
      </c>
      <c r="T3502" t="str">
        <f>VLOOKUP(E3502,zamiana!A:B,2,0)</f>
        <v>ALSTOM KTW</v>
      </c>
    </row>
    <row r="3503" spans="1:20" x14ac:dyDescent="0.3">
      <c r="A3503" t="s">
        <v>6233</v>
      </c>
      <c r="B3503" s="2">
        <v>45250</v>
      </c>
      <c r="C3503" s="2">
        <v>45250</v>
      </c>
      <c r="D3503" s="2">
        <v>45281</v>
      </c>
      <c r="E3503" t="s">
        <v>940</v>
      </c>
      <c r="F3503" t="s">
        <v>3867</v>
      </c>
      <c r="G3503" t="s">
        <v>942</v>
      </c>
      <c r="H3503" t="s">
        <v>999</v>
      </c>
      <c r="I3503" t="s">
        <v>1819</v>
      </c>
      <c r="J3503" t="s">
        <v>1819</v>
      </c>
      <c r="K3503" t="s">
        <v>858</v>
      </c>
      <c r="L3503">
        <v>8</v>
      </c>
      <c r="M3503" t="s">
        <v>77</v>
      </c>
      <c r="N3503">
        <v>150.16999999999999</v>
      </c>
      <c r="O3503">
        <v>86.98</v>
      </c>
      <c r="P3503" t="s">
        <v>78</v>
      </c>
      <c r="Q3503" s="94">
        <v>45281.621527777781</v>
      </c>
      <c r="R3503">
        <v>1201.3599999999999</v>
      </c>
      <c r="S3503">
        <v>695.84</v>
      </c>
      <c r="T3503" t="str">
        <f>VLOOKUP(E3503,zamiana!A:B,2,0)</f>
        <v>ALSTOM KTW</v>
      </c>
    </row>
    <row r="3504" spans="1:20" x14ac:dyDescent="0.3">
      <c r="A3504" t="s">
        <v>6234</v>
      </c>
      <c r="B3504" s="2">
        <v>45250</v>
      </c>
      <c r="C3504" s="2">
        <v>45250</v>
      </c>
      <c r="D3504" s="2">
        <v>45281</v>
      </c>
      <c r="E3504" t="s">
        <v>940</v>
      </c>
      <c r="F3504" t="s">
        <v>3867</v>
      </c>
      <c r="G3504" t="s">
        <v>942</v>
      </c>
      <c r="H3504" t="s">
        <v>999</v>
      </c>
      <c r="I3504" t="s">
        <v>4779</v>
      </c>
      <c r="J3504" t="s">
        <v>4779</v>
      </c>
      <c r="K3504" t="s">
        <v>770</v>
      </c>
      <c r="L3504">
        <v>3</v>
      </c>
      <c r="M3504" t="s">
        <v>77</v>
      </c>
      <c r="N3504">
        <v>57.3</v>
      </c>
      <c r="O3504">
        <v>43.28</v>
      </c>
      <c r="P3504" t="s">
        <v>78</v>
      </c>
      <c r="Q3504" s="94">
        <v>45281.635416666664</v>
      </c>
      <c r="R3504">
        <v>171.9</v>
      </c>
      <c r="S3504">
        <v>129.84</v>
      </c>
      <c r="T3504" t="str">
        <f>VLOOKUP(E3504,zamiana!A:B,2,0)</f>
        <v>ALSTOM KTW</v>
      </c>
    </row>
    <row r="3505" spans="1:20" x14ac:dyDescent="0.3">
      <c r="A3505" t="s">
        <v>6235</v>
      </c>
      <c r="B3505" s="2">
        <v>45250</v>
      </c>
      <c r="C3505" s="2">
        <v>45250</v>
      </c>
      <c r="D3505" s="2">
        <v>45281</v>
      </c>
      <c r="E3505" t="s">
        <v>940</v>
      </c>
      <c r="F3505" t="s">
        <v>3867</v>
      </c>
      <c r="G3505" t="s">
        <v>942</v>
      </c>
      <c r="H3505" t="s">
        <v>999</v>
      </c>
      <c r="I3505" t="s">
        <v>4779</v>
      </c>
      <c r="J3505" t="s">
        <v>4779</v>
      </c>
      <c r="K3505" t="s">
        <v>770</v>
      </c>
      <c r="L3505">
        <v>5</v>
      </c>
      <c r="M3505" t="s">
        <v>77</v>
      </c>
      <c r="N3505">
        <v>57.3</v>
      </c>
      <c r="O3505">
        <v>43.28</v>
      </c>
      <c r="P3505" t="s">
        <v>78</v>
      </c>
      <c r="Q3505" s="94">
        <v>45281.635416666664</v>
      </c>
      <c r="R3505">
        <v>286.5</v>
      </c>
      <c r="S3505">
        <v>216.4</v>
      </c>
      <c r="T3505" t="str">
        <f>VLOOKUP(E3505,zamiana!A:B,2,0)</f>
        <v>ALSTOM KTW</v>
      </c>
    </row>
    <row r="3506" spans="1:20" x14ac:dyDescent="0.3">
      <c r="A3506" t="s">
        <v>6236</v>
      </c>
      <c r="B3506" s="2">
        <v>45250</v>
      </c>
      <c r="C3506" s="2">
        <v>45250</v>
      </c>
      <c r="D3506" s="2">
        <v>45281</v>
      </c>
      <c r="E3506" t="s">
        <v>940</v>
      </c>
      <c r="F3506" t="s">
        <v>3867</v>
      </c>
      <c r="G3506" t="s">
        <v>942</v>
      </c>
      <c r="H3506" t="s">
        <v>999</v>
      </c>
      <c r="I3506" t="s">
        <v>1029</v>
      </c>
      <c r="J3506" t="s">
        <v>1029</v>
      </c>
      <c r="K3506" t="s">
        <v>821</v>
      </c>
      <c r="L3506">
        <v>62</v>
      </c>
      <c r="M3506" t="s">
        <v>77</v>
      </c>
      <c r="N3506">
        <v>7.25</v>
      </c>
      <c r="O3506">
        <v>5.31</v>
      </c>
      <c r="P3506" t="s">
        <v>78</v>
      </c>
      <c r="Q3506" s="94">
        <v>45281.651388888888</v>
      </c>
      <c r="R3506">
        <v>449.5</v>
      </c>
      <c r="S3506">
        <v>329.22</v>
      </c>
      <c r="T3506" t="str">
        <f>VLOOKUP(E3506,zamiana!A:B,2,0)</f>
        <v>ALSTOM KTW</v>
      </c>
    </row>
    <row r="3507" spans="1:20" x14ac:dyDescent="0.3">
      <c r="A3507" t="s">
        <v>6237</v>
      </c>
      <c r="B3507" s="2">
        <v>45250</v>
      </c>
      <c r="C3507" s="2">
        <v>45250</v>
      </c>
      <c r="D3507" s="2">
        <v>45281</v>
      </c>
      <c r="E3507" t="s">
        <v>940</v>
      </c>
      <c r="F3507" t="s">
        <v>3867</v>
      </c>
      <c r="G3507" t="s">
        <v>942</v>
      </c>
      <c r="H3507" t="s">
        <v>999</v>
      </c>
      <c r="I3507" t="s">
        <v>1110</v>
      </c>
      <c r="J3507" t="s">
        <v>1110</v>
      </c>
      <c r="K3507" t="s">
        <v>821</v>
      </c>
      <c r="L3507">
        <v>12</v>
      </c>
      <c r="M3507" t="s">
        <v>77</v>
      </c>
      <c r="N3507">
        <v>12.16</v>
      </c>
      <c r="O3507">
        <v>7.16</v>
      </c>
      <c r="P3507" t="s">
        <v>78</v>
      </c>
      <c r="Q3507" s="94">
        <v>45281.615277777775</v>
      </c>
      <c r="R3507">
        <v>145.91999999999999</v>
      </c>
      <c r="S3507">
        <v>85.92</v>
      </c>
      <c r="T3507" t="str">
        <f>VLOOKUP(E3507,zamiana!A:B,2,0)</f>
        <v>ALSTOM KTW</v>
      </c>
    </row>
    <row r="3508" spans="1:20" x14ac:dyDescent="0.3">
      <c r="A3508" t="s">
        <v>6238</v>
      </c>
      <c r="B3508" s="2">
        <v>45251</v>
      </c>
      <c r="C3508" s="2">
        <v>45250</v>
      </c>
      <c r="D3508" s="2"/>
      <c r="E3508" t="s">
        <v>940</v>
      </c>
      <c r="F3508" t="s">
        <v>3867</v>
      </c>
      <c r="G3508" t="s">
        <v>942</v>
      </c>
      <c r="H3508" t="s">
        <v>493</v>
      </c>
      <c r="I3508" t="s">
        <v>2670</v>
      </c>
      <c r="J3508" t="s">
        <v>87</v>
      </c>
      <c r="K3508" t="s">
        <v>1143</v>
      </c>
      <c r="L3508">
        <v>4</v>
      </c>
      <c r="M3508" t="s">
        <v>77</v>
      </c>
      <c r="N3508">
        <v>16.399999999999999</v>
      </c>
      <c r="O3508">
        <v>10.82</v>
      </c>
      <c r="P3508" t="s">
        <v>78</v>
      </c>
      <c r="Q3508" s="94">
        <v>45281.670138888891</v>
      </c>
      <c r="R3508">
        <v>65.599999999999994</v>
      </c>
      <c r="S3508">
        <v>43.28</v>
      </c>
      <c r="T3508" t="str">
        <f>VLOOKUP(E3508,zamiana!A:B,2,0)</f>
        <v>ALSTOM KTW</v>
      </c>
    </row>
    <row r="3509" spans="1:20" x14ac:dyDescent="0.3">
      <c r="A3509" t="s">
        <v>6238</v>
      </c>
      <c r="B3509" s="2">
        <v>45251</v>
      </c>
      <c r="C3509" s="2">
        <v>45250</v>
      </c>
      <c r="D3509" s="2"/>
      <c r="E3509" t="s">
        <v>940</v>
      </c>
      <c r="F3509" t="s">
        <v>3867</v>
      </c>
      <c r="G3509" t="s">
        <v>942</v>
      </c>
      <c r="H3509" t="s">
        <v>493</v>
      </c>
      <c r="I3509" t="s">
        <v>2245</v>
      </c>
      <c r="J3509" t="s">
        <v>2245</v>
      </c>
      <c r="K3509" t="s">
        <v>493</v>
      </c>
      <c r="L3509">
        <v>16</v>
      </c>
      <c r="M3509" t="s">
        <v>77</v>
      </c>
      <c r="N3509">
        <v>52.33</v>
      </c>
      <c r="O3509">
        <v>50.92</v>
      </c>
      <c r="P3509" t="s">
        <v>78</v>
      </c>
      <c r="Q3509" s="94">
        <v>45173.661805555559</v>
      </c>
      <c r="R3509">
        <v>837.28</v>
      </c>
      <c r="S3509">
        <v>814.72</v>
      </c>
      <c r="T3509" t="str">
        <f>VLOOKUP(E3509,zamiana!A:B,2,0)</f>
        <v>ALSTOM KTW</v>
      </c>
    </row>
    <row r="3510" spans="1:20" x14ac:dyDescent="0.3">
      <c r="A3510" t="s">
        <v>6238</v>
      </c>
      <c r="B3510" s="2">
        <v>45251</v>
      </c>
      <c r="C3510" s="2">
        <v>45250</v>
      </c>
      <c r="D3510" s="2"/>
      <c r="E3510" t="s">
        <v>940</v>
      </c>
      <c r="F3510" t="s">
        <v>3867</v>
      </c>
      <c r="G3510" t="s">
        <v>942</v>
      </c>
      <c r="H3510" t="s">
        <v>493</v>
      </c>
      <c r="I3510" t="s">
        <v>1838</v>
      </c>
      <c r="J3510" t="s">
        <v>1838</v>
      </c>
      <c r="K3510" t="s">
        <v>493</v>
      </c>
      <c r="L3510">
        <v>12</v>
      </c>
      <c r="M3510" t="s">
        <v>77</v>
      </c>
      <c r="N3510">
        <v>74.52</v>
      </c>
      <c r="O3510">
        <v>133.33000000000001</v>
      </c>
      <c r="P3510" t="s">
        <v>78</v>
      </c>
      <c r="Q3510" s="94">
        <v>45281.64166666667</v>
      </c>
      <c r="R3510">
        <v>894.24</v>
      </c>
      <c r="S3510">
        <v>1599.96</v>
      </c>
      <c r="T3510" t="str">
        <f>VLOOKUP(E3510,zamiana!A:B,2,0)</f>
        <v>ALSTOM KTW</v>
      </c>
    </row>
    <row r="3511" spans="1:20" x14ac:dyDescent="0.3">
      <c r="A3511" t="s">
        <v>6238</v>
      </c>
      <c r="B3511" s="2">
        <v>45251</v>
      </c>
      <c r="C3511" s="2">
        <v>45250</v>
      </c>
      <c r="D3511" s="2"/>
      <c r="E3511" t="s">
        <v>940</v>
      </c>
      <c r="F3511" t="s">
        <v>3867</v>
      </c>
      <c r="G3511" t="s">
        <v>942</v>
      </c>
      <c r="H3511" t="s">
        <v>493</v>
      </c>
      <c r="I3511" t="s">
        <v>2548</v>
      </c>
      <c r="J3511" t="s">
        <v>2549</v>
      </c>
      <c r="K3511" t="s">
        <v>1143</v>
      </c>
      <c r="L3511">
        <v>17</v>
      </c>
      <c r="M3511" t="s">
        <v>77</v>
      </c>
      <c r="N3511">
        <v>20.329999999999998</v>
      </c>
      <c r="O3511">
        <v>9.9700000000000006</v>
      </c>
      <c r="P3511" t="s">
        <v>78</v>
      </c>
      <c r="Q3511" s="94">
        <v>45281.662499999999</v>
      </c>
      <c r="R3511">
        <v>345.61</v>
      </c>
      <c r="S3511">
        <v>169.49</v>
      </c>
      <c r="T3511" t="str">
        <f>VLOOKUP(E3511,zamiana!A:B,2,0)</f>
        <v>ALSTOM KTW</v>
      </c>
    </row>
    <row r="3512" spans="1:20" x14ac:dyDescent="0.3">
      <c r="A3512" t="s">
        <v>6238</v>
      </c>
      <c r="B3512" s="2">
        <v>45251</v>
      </c>
      <c r="C3512" s="2">
        <v>45250</v>
      </c>
      <c r="D3512" s="2"/>
      <c r="E3512" t="s">
        <v>940</v>
      </c>
      <c r="F3512" t="s">
        <v>3867</v>
      </c>
      <c r="G3512" t="s">
        <v>942</v>
      </c>
      <c r="H3512" t="s">
        <v>493</v>
      </c>
      <c r="I3512" t="s">
        <v>1549</v>
      </c>
      <c r="J3512" t="s">
        <v>497</v>
      </c>
      <c r="K3512" t="s">
        <v>493</v>
      </c>
      <c r="L3512">
        <v>4</v>
      </c>
      <c r="M3512" t="s">
        <v>77</v>
      </c>
      <c r="N3512">
        <v>35.11</v>
      </c>
      <c r="O3512">
        <v>25.32</v>
      </c>
      <c r="P3512" t="s">
        <v>78</v>
      </c>
      <c r="Q3512" s="94">
        <v>45281.638888888891</v>
      </c>
      <c r="R3512">
        <v>140.44</v>
      </c>
      <c r="S3512">
        <v>101.28</v>
      </c>
      <c r="T3512" t="str">
        <f>VLOOKUP(E3512,zamiana!A:B,2,0)</f>
        <v>ALSTOM KTW</v>
      </c>
    </row>
    <row r="3513" spans="1:20" x14ac:dyDescent="0.3">
      <c r="A3513" t="s">
        <v>6238</v>
      </c>
      <c r="B3513" s="2">
        <v>45251</v>
      </c>
      <c r="C3513" s="2">
        <v>45250</v>
      </c>
      <c r="D3513" s="2"/>
      <c r="E3513" t="s">
        <v>940</v>
      </c>
      <c r="F3513" t="s">
        <v>3867</v>
      </c>
      <c r="G3513" t="s">
        <v>942</v>
      </c>
      <c r="H3513" t="s">
        <v>493</v>
      </c>
      <c r="I3513" t="s">
        <v>1860</v>
      </c>
      <c r="J3513" t="s">
        <v>1861</v>
      </c>
      <c r="K3513" t="s">
        <v>493</v>
      </c>
      <c r="L3513">
        <v>16</v>
      </c>
      <c r="M3513" t="s">
        <v>77</v>
      </c>
      <c r="N3513">
        <v>875</v>
      </c>
      <c r="O3513">
        <v>0.03</v>
      </c>
      <c r="P3513" t="s">
        <v>78</v>
      </c>
      <c r="Q3513" s="94">
        <v>45147.624305555553</v>
      </c>
      <c r="R3513">
        <v>14000</v>
      </c>
      <c r="S3513">
        <v>0.48</v>
      </c>
      <c r="T3513" t="str">
        <f>VLOOKUP(E3513,zamiana!A:B,2,0)</f>
        <v>ALSTOM KTW</v>
      </c>
    </row>
    <row r="3514" spans="1:20" x14ac:dyDescent="0.3">
      <c r="A3514" t="s">
        <v>6238</v>
      </c>
      <c r="B3514" s="2">
        <v>45251</v>
      </c>
      <c r="C3514" s="2">
        <v>45250</v>
      </c>
      <c r="D3514" s="2"/>
      <c r="E3514" t="s">
        <v>940</v>
      </c>
      <c r="F3514" t="s">
        <v>3867</v>
      </c>
      <c r="G3514" t="s">
        <v>942</v>
      </c>
      <c r="H3514" t="s">
        <v>493</v>
      </c>
      <c r="I3514" t="s">
        <v>1183</v>
      </c>
      <c r="J3514" t="s">
        <v>1183</v>
      </c>
      <c r="K3514" t="s">
        <v>493</v>
      </c>
      <c r="L3514">
        <v>16</v>
      </c>
      <c r="M3514" t="s">
        <v>77</v>
      </c>
      <c r="N3514">
        <v>20.28</v>
      </c>
      <c r="O3514">
        <v>10.220000000000001</v>
      </c>
      <c r="P3514" t="s">
        <v>78</v>
      </c>
      <c r="Q3514" s="94">
        <v>45281.628472222219</v>
      </c>
      <c r="R3514">
        <v>324.48</v>
      </c>
      <c r="S3514">
        <v>163.52000000000001</v>
      </c>
      <c r="T3514" t="str">
        <f>VLOOKUP(E3514,zamiana!A:B,2,0)</f>
        <v>ALSTOM KTW</v>
      </c>
    </row>
    <row r="3515" spans="1:20" x14ac:dyDescent="0.3">
      <c r="A3515" t="s">
        <v>6238</v>
      </c>
      <c r="B3515" s="2">
        <v>45251</v>
      </c>
      <c r="C3515" s="2">
        <v>45250</v>
      </c>
      <c r="D3515" s="2"/>
      <c r="E3515" t="s">
        <v>940</v>
      </c>
      <c r="F3515" t="s">
        <v>3867</v>
      </c>
      <c r="G3515" t="s">
        <v>942</v>
      </c>
      <c r="H3515" t="s">
        <v>493</v>
      </c>
      <c r="I3515" t="s">
        <v>3633</v>
      </c>
      <c r="J3515" t="s">
        <v>3634</v>
      </c>
      <c r="K3515" t="s">
        <v>493</v>
      </c>
      <c r="L3515">
        <v>3</v>
      </c>
      <c r="M3515" t="s">
        <v>77</v>
      </c>
      <c r="N3515">
        <v>11.4</v>
      </c>
      <c r="O3515">
        <v>7.56</v>
      </c>
      <c r="P3515" t="s">
        <v>78</v>
      </c>
      <c r="Q3515" s="94">
        <v>45281.65347222222</v>
      </c>
      <c r="R3515">
        <v>34.200000000000003</v>
      </c>
      <c r="S3515">
        <v>22.68</v>
      </c>
      <c r="T3515" t="str">
        <f>VLOOKUP(E3515,zamiana!A:B,2,0)</f>
        <v>ALSTOM KTW</v>
      </c>
    </row>
    <row r="3516" spans="1:20" x14ac:dyDescent="0.3">
      <c r="A3516" t="s">
        <v>6238</v>
      </c>
      <c r="B3516" s="2">
        <v>45251</v>
      </c>
      <c r="C3516" s="2">
        <v>45250</v>
      </c>
      <c r="D3516" s="2"/>
      <c r="E3516" t="s">
        <v>940</v>
      </c>
      <c r="F3516" t="s">
        <v>3867</v>
      </c>
      <c r="G3516" t="s">
        <v>942</v>
      </c>
      <c r="H3516" t="s">
        <v>493</v>
      </c>
      <c r="I3516" t="s">
        <v>2441</v>
      </c>
      <c r="J3516" t="s">
        <v>2442</v>
      </c>
      <c r="K3516" t="s">
        <v>493</v>
      </c>
      <c r="L3516">
        <v>4</v>
      </c>
      <c r="M3516" t="s">
        <v>77</v>
      </c>
      <c r="N3516">
        <v>77.22</v>
      </c>
      <c r="O3516">
        <v>45</v>
      </c>
      <c r="P3516" t="s">
        <v>78</v>
      </c>
      <c r="Q3516" s="94">
        <v>45173.661805555559</v>
      </c>
      <c r="R3516">
        <v>308.88</v>
      </c>
      <c r="S3516">
        <v>180</v>
      </c>
      <c r="T3516" t="str">
        <f>VLOOKUP(E3516,zamiana!A:B,2,0)</f>
        <v>ALSTOM KTW</v>
      </c>
    </row>
    <row r="3517" spans="1:20" x14ac:dyDescent="0.3">
      <c r="A3517" t="s">
        <v>6238</v>
      </c>
      <c r="B3517" s="2">
        <v>45251</v>
      </c>
      <c r="C3517" s="2">
        <v>45250</v>
      </c>
      <c r="D3517" s="2"/>
      <c r="E3517" t="s">
        <v>940</v>
      </c>
      <c r="F3517" t="s">
        <v>3867</v>
      </c>
      <c r="G3517" t="s">
        <v>942</v>
      </c>
      <c r="H3517" t="s">
        <v>493</v>
      </c>
      <c r="I3517" t="s">
        <v>2335</v>
      </c>
      <c r="J3517" t="s">
        <v>2336</v>
      </c>
      <c r="K3517" t="s">
        <v>493</v>
      </c>
      <c r="L3517">
        <v>2</v>
      </c>
      <c r="M3517" t="s">
        <v>77</v>
      </c>
      <c r="N3517">
        <v>73.53</v>
      </c>
      <c r="O3517">
        <v>30.72</v>
      </c>
      <c r="P3517" t="s">
        <v>78</v>
      </c>
      <c r="Q3517" s="94">
        <v>45281.629861111112</v>
      </c>
      <c r="R3517">
        <v>147.06</v>
      </c>
      <c r="S3517">
        <v>61.44</v>
      </c>
      <c r="T3517" t="str">
        <f>VLOOKUP(E3517,zamiana!A:B,2,0)</f>
        <v>ALSTOM KTW</v>
      </c>
    </row>
    <row r="3518" spans="1:20" x14ac:dyDescent="0.3">
      <c r="A3518" t="s">
        <v>6238</v>
      </c>
      <c r="B3518" s="2">
        <v>45251</v>
      </c>
      <c r="C3518" s="2">
        <v>45250</v>
      </c>
      <c r="D3518" s="2"/>
      <c r="E3518" t="s">
        <v>940</v>
      </c>
      <c r="F3518" t="s">
        <v>3867</v>
      </c>
      <c r="G3518" t="s">
        <v>942</v>
      </c>
      <c r="H3518" t="s">
        <v>493</v>
      </c>
      <c r="I3518" t="s">
        <v>1674</v>
      </c>
      <c r="J3518" t="s">
        <v>1674</v>
      </c>
      <c r="K3518" t="s">
        <v>493</v>
      </c>
      <c r="L3518">
        <v>2</v>
      </c>
      <c r="M3518" t="s">
        <v>77</v>
      </c>
      <c r="N3518">
        <v>56.39</v>
      </c>
      <c r="O3518">
        <v>34.64</v>
      </c>
      <c r="P3518" t="s">
        <v>78</v>
      </c>
      <c r="Q3518" s="94">
        <v>45281.628472222219</v>
      </c>
      <c r="R3518">
        <v>112.78</v>
      </c>
      <c r="S3518">
        <v>69.28</v>
      </c>
      <c r="T3518" t="str">
        <f>VLOOKUP(E3518,zamiana!A:B,2,0)</f>
        <v>ALSTOM KTW</v>
      </c>
    </row>
    <row r="3519" spans="1:20" x14ac:dyDescent="0.3">
      <c r="A3519" t="s">
        <v>6238</v>
      </c>
      <c r="B3519" s="2">
        <v>45251</v>
      </c>
      <c r="C3519" s="2">
        <v>45250</v>
      </c>
      <c r="D3519" s="2"/>
      <c r="E3519" t="s">
        <v>940</v>
      </c>
      <c r="F3519" t="s">
        <v>3867</v>
      </c>
      <c r="G3519" t="s">
        <v>942</v>
      </c>
      <c r="H3519" t="s">
        <v>493</v>
      </c>
      <c r="I3519" t="s">
        <v>1675</v>
      </c>
      <c r="J3519" t="s">
        <v>1675</v>
      </c>
      <c r="K3519" t="s">
        <v>493</v>
      </c>
      <c r="L3519">
        <v>2</v>
      </c>
      <c r="M3519" t="s">
        <v>77</v>
      </c>
      <c r="N3519">
        <v>56.35</v>
      </c>
      <c r="O3519">
        <v>34.08</v>
      </c>
      <c r="P3519" t="s">
        <v>78</v>
      </c>
      <c r="Q3519" s="94">
        <v>45281.628472222219</v>
      </c>
      <c r="R3519">
        <v>112.7</v>
      </c>
      <c r="S3519">
        <v>68.16</v>
      </c>
      <c r="T3519" t="str">
        <f>VLOOKUP(E3519,zamiana!A:B,2,0)</f>
        <v>ALSTOM KTW</v>
      </c>
    </row>
    <row r="3520" spans="1:20" x14ac:dyDescent="0.3">
      <c r="A3520" t="s">
        <v>6238</v>
      </c>
      <c r="B3520" s="2">
        <v>45251</v>
      </c>
      <c r="C3520" s="2">
        <v>45250</v>
      </c>
      <c r="D3520" s="2"/>
      <c r="E3520" t="s">
        <v>940</v>
      </c>
      <c r="F3520" t="s">
        <v>3867</v>
      </c>
      <c r="G3520" t="s">
        <v>942</v>
      </c>
      <c r="H3520" t="s">
        <v>493</v>
      </c>
      <c r="I3520" t="s">
        <v>1679</v>
      </c>
      <c r="J3520" t="s">
        <v>1679</v>
      </c>
      <c r="K3520" t="s">
        <v>493</v>
      </c>
      <c r="L3520">
        <v>10</v>
      </c>
      <c r="M3520" t="s">
        <v>77</v>
      </c>
      <c r="N3520">
        <v>45.03</v>
      </c>
      <c r="O3520">
        <v>41.94</v>
      </c>
      <c r="P3520" t="s">
        <v>78</v>
      </c>
      <c r="Q3520" s="94">
        <v>45281.628472222219</v>
      </c>
      <c r="R3520">
        <v>450.3</v>
      </c>
      <c r="S3520">
        <v>419.4</v>
      </c>
      <c r="T3520" t="str">
        <f>VLOOKUP(E3520,zamiana!A:B,2,0)</f>
        <v>ALSTOM KTW</v>
      </c>
    </row>
    <row r="3521" spans="1:20" x14ac:dyDescent="0.3">
      <c r="A3521" t="s">
        <v>6238</v>
      </c>
      <c r="B3521" s="2">
        <v>45251</v>
      </c>
      <c r="C3521" s="2">
        <v>45250</v>
      </c>
      <c r="D3521" s="2"/>
      <c r="E3521" t="s">
        <v>940</v>
      </c>
      <c r="F3521" t="s">
        <v>3867</v>
      </c>
      <c r="G3521" t="s">
        <v>942</v>
      </c>
      <c r="H3521" t="s">
        <v>493</v>
      </c>
      <c r="I3521" t="s">
        <v>1696</v>
      </c>
      <c r="J3521" t="s">
        <v>1696</v>
      </c>
      <c r="K3521" t="s">
        <v>493</v>
      </c>
      <c r="L3521">
        <v>4</v>
      </c>
      <c r="M3521" t="s">
        <v>77</v>
      </c>
      <c r="N3521">
        <v>69.97</v>
      </c>
      <c r="O3521">
        <v>45.45</v>
      </c>
      <c r="P3521" t="s">
        <v>78</v>
      </c>
      <c r="Q3521" s="94">
        <v>45281.628472222219</v>
      </c>
      <c r="R3521">
        <v>279.88</v>
      </c>
      <c r="S3521">
        <v>181.8</v>
      </c>
      <c r="T3521" t="str">
        <f>VLOOKUP(E3521,zamiana!A:B,2,0)</f>
        <v>ALSTOM KTW</v>
      </c>
    </row>
    <row r="3522" spans="1:20" x14ac:dyDescent="0.3">
      <c r="A3522" t="s">
        <v>6238</v>
      </c>
      <c r="B3522" s="2">
        <v>45251</v>
      </c>
      <c r="C3522" s="2">
        <v>45250</v>
      </c>
      <c r="D3522" s="2"/>
      <c r="E3522" t="s">
        <v>940</v>
      </c>
      <c r="F3522" t="s">
        <v>3867</v>
      </c>
      <c r="G3522" t="s">
        <v>942</v>
      </c>
      <c r="H3522" t="s">
        <v>493</v>
      </c>
      <c r="I3522" t="s">
        <v>2438</v>
      </c>
      <c r="J3522" t="s">
        <v>2438</v>
      </c>
      <c r="K3522" t="s">
        <v>493</v>
      </c>
      <c r="L3522">
        <v>8</v>
      </c>
      <c r="M3522" t="s">
        <v>77</v>
      </c>
      <c r="N3522">
        <v>118.72</v>
      </c>
      <c r="O3522">
        <v>84.15</v>
      </c>
      <c r="P3522" t="s">
        <v>78</v>
      </c>
      <c r="Q3522" s="94">
        <v>45281.628472222219</v>
      </c>
      <c r="R3522">
        <v>949.76</v>
      </c>
      <c r="S3522">
        <v>673.2</v>
      </c>
      <c r="T3522" t="str">
        <f>VLOOKUP(E3522,zamiana!A:B,2,0)</f>
        <v>ALSTOM KTW</v>
      </c>
    </row>
    <row r="3523" spans="1:20" x14ac:dyDescent="0.3">
      <c r="A3523" t="s">
        <v>6238</v>
      </c>
      <c r="B3523" s="2">
        <v>45251</v>
      </c>
      <c r="C3523" s="2">
        <v>45250</v>
      </c>
      <c r="D3523" s="2"/>
      <c r="E3523" t="s">
        <v>940</v>
      </c>
      <c r="F3523" t="s">
        <v>3867</v>
      </c>
      <c r="G3523" t="s">
        <v>942</v>
      </c>
      <c r="H3523" t="s">
        <v>493</v>
      </c>
      <c r="I3523" t="s">
        <v>1755</v>
      </c>
      <c r="J3523" t="s">
        <v>1755</v>
      </c>
      <c r="K3523" t="s">
        <v>493</v>
      </c>
      <c r="L3523">
        <v>8</v>
      </c>
      <c r="M3523" t="s">
        <v>77</v>
      </c>
      <c r="N3523">
        <v>75.62</v>
      </c>
      <c r="O3523">
        <v>51.82</v>
      </c>
      <c r="P3523" t="s">
        <v>78</v>
      </c>
      <c r="Q3523" s="94">
        <v>45281.628472222219</v>
      </c>
      <c r="R3523">
        <v>604.96</v>
      </c>
      <c r="S3523">
        <v>414.56</v>
      </c>
      <c r="T3523" t="str">
        <f>VLOOKUP(E3523,zamiana!A:B,2,0)</f>
        <v>ALSTOM KTW</v>
      </c>
    </row>
    <row r="3524" spans="1:20" x14ac:dyDescent="0.3">
      <c r="A3524" t="s">
        <v>6238</v>
      </c>
      <c r="B3524" s="2">
        <v>45251</v>
      </c>
      <c r="C3524" s="2">
        <v>45250</v>
      </c>
      <c r="D3524" s="2"/>
      <c r="E3524" t="s">
        <v>940</v>
      </c>
      <c r="F3524" t="s">
        <v>3867</v>
      </c>
      <c r="G3524" t="s">
        <v>942</v>
      </c>
      <c r="H3524" t="s">
        <v>493</v>
      </c>
      <c r="I3524" t="s">
        <v>1199</v>
      </c>
      <c r="J3524" t="s">
        <v>1200</v>
      </c>
      <c r="K3524" t="s">
        <v>493</v>
      </c>
      <c r="L3524">
        <v>8</v>
      </c>
      <c r="M3524" t="s">
        <v>77</v>
      </c>
      <c r="N3524">
        <v>8.8699999999999992</v>
      </c>
      <c r="O3524">
        <v>7.2</v>
      </c>
      <c r="P3524" t="s">
        <v>78</v>
      </c>
      <c r="Q3524" s="94">
        <v>45173.662499999999</v>
      </c>
      <c r="R3524">
        <v>70.959999999999994</v>
      </c>
      <c r="S3524">
        <v>57.6</v>
      </c>
      <c r="T3524" t="str">
        <f>VLOOKUP(E3524,zamiana!A:B,2,0)</f>
        <v>ALSTOM KTW</v>
      </c>
    </row>
    <row r="3525" spans="1:20" x14ac:dyDescent="0.3">
      <c r="A3525" t="s">
        <v>6238</v>
      </c>
      <c r="B3525" s="2">
        <v>45251</v>
      </c>
      <c r="C3525" s="2">
        <v>45250</v>
      </c>
      <c r="D3525" s="2"/>
      <c r="E3525" t="s">
        <v>940</v>
      </c>
      <c r="F3525" t="s">
        <v>3867</v>
      </c>
      <c r="G3525" t="s">
        <v>942</v>
      </c>
      <c r="H3525" t="s">
        <v>493</v>
      </c>
      <c r="I3525" t="s">
        <v>1458</v>
      </c>
      <c r="J3525" t="s">
        <v>1458</v>
      </c>
      <c r="K3525" t="s">
        <v>493</v>
      </c>
      <c r="L3525">
        <v>10</v>
      </c>
      <c r="M3525" t="s">
        <v>77</v>
      </c>
      <c r="N3525">
        <v>35.47</v>
      </c>
      <c r="O3525">
        <v>18.350000000000001</v>
      </c>
      <c r="P3525" t="s">
        <v>78</v>
      </c>
      <c r="Q3525" s="94">
        <v>45281.628472222219</v>
      </c>
      <c r="R3525">
        <v>354.7</v>
      </c>
      <c r="S3525">
        <v>183.5</v>
      </c>
      <c r="T3525" t="str">
        <f>VLOOKUP(E3525,zamiana!A:B,2,0)</f>
        <v>ALSTOM KTW</v>
      </c>
    </row>
    <row r="3526" spans="1:20" x14ac:dyDescent="0.3">
      <c r="A3526" t="s">
        <v>6238</v>
      </c>
      <c r="B3526" s="2">
        <v>45251</v>
      </c>
      <c r="C3526" s="2">
        <v>45250</v>
      </c>
      <c r="D3526" s="2"/>
      <c r="E3526" t="s">
        <v>940</v>
      </c>
      <c r="F3526" t="s">
        <v>3867</v>
      </c>
      <c r="G3526" t="s">
        <v>942</v>
      </c>
      <c r="H3526" t="s">
        <v>493</v>
      </c>
      <c r="I3526" t="s">
        <v>1792</v>
      </c>
      <c r="J3526" t="s">
        <v>1792</v>
      </c>
      <c r="K3526" t="s">
        <v>493</v>
      </c>
      <c r="L3526">
        <v>6</v>
      </c>
      <c r="M3526" t="s">
        <v>77</v>
      </c>
      <c r="N3526">
        <v>70.73</v>
      </c>
      <c r="O3526">
        <v>58.52</v>
      </c>
      <c r="P3526" t="s">
        <v>78</v>
      </c>
      <c r="Q3526" s="94">
        <v>45281.628472222219</v>
      </c>
      <c r="R3526">
        <v>424.38</v>
      </c>
      <c r="S3526">
        <v>351.12</v>
      </c>
      <c r="T3526" t="str">
        <f>VLOOKUP(E3526,zamiana!A:B,2,0)</f>
        <v>ALSTOM KTW</v>
      </c>
    </row>
    <row r="3527" spans="1:20" x14ac:dyDescent="0.3">
      <c r="A3527" t="s">
        <v>6238</v>
      </c>
      <c r="B3527" s="2">
        <v>45251</v>
      </c>
      <c r="C3527" s="2">
        <v>45250</v>
      </c>
      <c r="D3527" s="2"/>
      <c r="E3527" t="s">
        <v>940</v>
      </c>
      <c r="F3527" t="s">
        <v>3867</v>
      </c>
      <c r="G3527" t="s">
        <v>942</v>
      </c>
      <c r="H3527" t="s">
        <v>493</v>
      </c>
      <c r="I3527" t="s">
        <v>1548</v>
      </c>
      <c r="J3527" t="s">
        <v>1548</v>
      </c>
      <c r="K3527" t="s">
        <v>493</v>
      </c>
      <c r="L3527">
        <v>10</v>
      </c>
      <c r="M3527" t="s">
        <v>77</v>
      </c>
      <c r="N3527">
        <v>48.1</v>
      </c>
      <c r="O3527">
        <v>27.27</v>
      </c>
      <c r="P3527" t="s">
        <v>78</v>
      </c>
      <c r="Q3527" s="94">
        <v>45281.628472222219</v>
      </c>
      <c r="R3527">
        <v>481</v>
      </c>
      <c r="S3527">
        <v>272.7</v>
      </c>
      <c r="T3527" t="str">
        <f>VLOOKUP(E3527,zamiana!A:B,2,0)</f>
        <v>ALSTOM KTW</v>
      </c>
    </row>
    <row r="3528" spans="1:20" x14ac:dyDescent="0.3">
      <c r="A3528" t="s">
        <v>6238</v>
      </c>
      <c r="B3528" s="2">
        <v>45251</v>
      </c>
      <c r="C3528" s="2">
        <v>45250</v>
      </c>
      <c r="D3528" s="2"/>
      <c r="E3528" t="s">
        <v>940</v>
      </c>
      <c r="F3528" t="s">
        <v>3867</v>
      </c>
      <c r="G3528" t="s">
        <v>942</v>
      </c>
      <c r="H3528" t="s">
        <v>493</v>
      </c>
      <c r="I3528" t="s">
        <v>1848</v>
      </c>
      <c r="J3528" t="s">
        <v>1848</v>
      </c>
      <c r="K3528" t="s">
        <v>493</v>
      </c>
      <c r="L3528">
        <v>10</v>
      </c>
      <c r="M3528" t="s">
        <v>77</v>
      </c>
      <c r="N3528">
        <v>70.31</v>
      </c>
      <c r="O3528">
        <v>120.69</v>
      </c>
      <c r="P3528" t="s">
        <v>78</v>
      </c>
      <c r="Q3528" s="94">
        <v>45281.628472222219</v>
      </c>
      <c r="R3528">
        <v>703.1</v>
      </c>
      <c r="S3528">
        <v>1206.9000000000001</v>
      </c>
      <c r="T3528" t="str">
        <f>VLOOKUP(E3528,zamiana!A:B,2,0)</f>
        <v>ALSTOM KTW</v>
      </c>
    </row>
    <row r="3529" spans="1:20" x14ac:dyDescent="0.3">
      <c r="A3529" t="s">
        <v>6238</v>
      </c>
      <c r="B3529" s="2">
        <v>45251</v>
      </c>
      <c r="C3529" s="2">
        <v>45250</v>
      </c>
      <c r="D3529" s="2"/>
      <c r="E3529" t="s">
        <v>940</v>
      </c>
      <c r="F3529" t="s">
        <v>3867</v>
      </c>
      <c r="G3529" t="s">
        <v>942</v>
      </c>
      <c r="H3529" t="s">
        <v>493</v>
      </c>
      <c r="I3529" t="s">
        <v>1847</v>
      </c>
      <c r="J3529" t="s">
        <v>1847</v>
      </c>
      <c r="K3529" t="s">
        <v>493</v>
      </c>
      <c r="L3529">
        <v>10</v>
      </c>
      <c r="M3529" t="s">
        <v>77</v>
      </c>
      <c r="N3529">
        <v>60.96</v>
      </c>
      <c r="O3529">
        <v>107.29</v>
      </c>
      <c r="P3529" t="s">
        <v>78</v>
      </c>
      <c r="Q3529" s="94">
        <v>45281.628472222219</v>
      </c>
      <c r="R3529">
        <v>609.6</v>
      </c>
      <c r="S3529">
        <v>1072.9000000000001</v>
      </c>
      <c r="T3529" t="str">
        <f>VLOOKUP(E3529,zamiana!A:B,2,0)</f>
        <v>ALSTOM KTW</v>
      </c>
    </row>
    <row r="3530" spans="1:20" x14ac:dyDescent="0.3">
      <c r="A3530" t="s">
        <v>6238</v>
      </c>
      <c r="B3530" s="2">
        <v>45251</v>
      </c>
      <c r="C3530" s="2">
        <v>45250</v>
      </c>
      <c r="D3530" s="2"/>
      <c r="E3530" t="s">
        <v>940</v>
      </c>
      <c r="F3530" t="s">
        <v>3867</v>
      </c>
      <c r="G3530" t="s">
        <v>942</v>
      </c>
      <c r="H3530" t="s">
        <v>493</v>
      </c>
      <c r="I3530" t="s">
        <v>2229</v>
      </c>
      <c r="J3530" t="s">
        <v>2230</v>
      </c>
      <c r="K3530" t="s">
        <v>493</v>
      </c>
      <c r="L3530">
        <v>10</v>
      </c>
      <c r="M3530" t="s">
        <v>77</v>
      </c>
      <c r="N3530">
        <v>99.77</v>
      </c>
      <c r="O3530">
        <v>59.58</v>
      </c>
      <c r="P3530" t="s">
        <v>78</v>
      </c>
      <c r="Q3530" s="94">
        <v>45281.65347222222</v>
      </c>
      <c r="R3530">
        <v>997.7</v>
      </c>
      <c r="S3530">
        <v>595.79999999999995</v>
      </c>
      <c r="T3530" t="str">
        <f>VLOOKUP(E3530,zamiana!A:B,2,0)</f>
        <v>ALSTOM KTW</v>
      </c>
    </row>
    <row r="3531" spans="1:20" x14ac:dyDescent="0.3">
      <c r="A3531" t="s">
        <v>6238</v>
      </c>
      <c r="B3531" s="2">
        <v>45251</v>
      </c>
      <c r="C3531" s="2">
        <v>45250</v>
      </c>
      <c r="D3531" s="2"/>
      <c r="E3531" t="s">
        <v>940</v>
      </c>
      <c r="F3531" t="s">
        <v>3867</v>
      </c>
      <c r="G3531" t="s">
        <v>942</v>
      </c>
      <c r="H3531" t="s">
        <v>493</v>
      </c>
      <c r="I3531" t="s">
        <v>1547</v>
      </c>
      <c r="J3531" t="s">
        <v>1547</v>
      </c>
      <c r="K3531" t="s">
        <v>493</v>
      </c>
      <c r="L3531">
        <v>10</v>
      </c>
      <c r="M3531" t="s">
        <v>77</v>
      </c>
      <c r="N3531">
        <v>34.22</v>
      </c>
      <c r="O3531">
        <v>21.42</v>
      </c>
      <c r="P3531" t="s">
        <v>78</v>
      </c>
      <c r="Q3531" s="94">
        <v>45281.628472222219</v>
      </c>
      <c r="R3531">
        <v>342.2</v>
      </c>
      <c r="S3531">
        <v>214.2</v>
      </c>
      <c r="T3531" t="str">
        <f>VLOOKUP(E3531,zamiana!A:B,2,0)</f>
        <v>ALSTOM KTW</v>
      </c>
    </row>
    <row r="3532" spans="1:20" x14ac:dyDescent="0.3">
      <c r="A3532" t="s">
        <v>6238</v>
      </c>
      <c r="B3532" s="2">
        <v>45251</v>
      </c>
      <c r="C3532" s="2">
        <v>45250</v>
      </c>
      <c r="D3532" s="2"/>
      <c r="E3532" t="s">
        <v>940</v>
      </c>
      <c r="F3532" t="s">
        <v>3867</v>
      </c>
      <c r="G3532" t="s">
        <v>942</v>
      </c>
      <c r="H3532" t="s">
        <v>493</v>
      </c>
      <c r="I3532" t="s">
        <v>1695</v>
      </c>
      <c r="J3532" t="s">
        <v>1695</v>
      </c>
      <c r="K3532" t="s">
        <v>493</v>
      </c>
      <c r="L3532">
        <v>2</v>
      </c>
      <c r="M3532" t="s">
        <v>77</v>
      </c>
      <c r="N3532">
        <v>66.849999999999994</v>
      </c>
      <c r="O3532">
        <v>39.200000000000003</v>
      </c>
      <c r="P3532" t="s">
        <v>78</v>
      </c>
      <c r="Q3532" s="94">
        <v>45281.628472222219</v>
      </c>
      <c r="R3532">
        <v>133.69999999999999</v>
      </c>
      <c r="S3532">
        <v>78.400000000000006</v>
      </c>
      <c r="T3532" t="str">
        <f>VLOOKUP(E3532,zamiana!A:B,2,0)</f>
        <v>ALSTOM KTW</v>
      </c>
    </row>
    <row r="3533" spans="1:20" x14ac:dyDescent="0.3">
      <c r="A3533" t="s">
        <v>6238</v>
      </c>
      <c r="B3533" s="2">
        <v>45251</v>
      </c>
      <c r="C3533" s="2">
        <v>45250</v>
      </c>
      <c r="D3533" s="2"/>
      <c r="E3533" t="s">
        <v>940</v>
      </c>
      <c r="F3533" t="s">
        <v>3867</v>
      </c>
      <c r="G3533" t="s">
        <v>942</v>
      </c>
      <c r="H3533" t="s">
        <v>493</v>
      </c>
      <c r="I3533" t="s">
        <v>1258</v>
      </c>
      <c r="J3533" t="s">
        <v>1259</v>
      </c>
      <c r="K3533" t="s">
        <v>493</v>
      </c>
      <c r="L3533">
        <v>26</v>
      </c>
      <c r="M3533" t="s">
        <v>77</v>
      </c>
      <c r="N3533">
        <v>5.36</v>
      </c>
      <c r="O3533">
        <v>6.2</v>
      </c>
      <c r="P3533" t="s">
        <v>78</v>
      </c>
      <c r="Q3533" s="94">
        <v>45173.662499999999</v>
      </c>
      <c r="R3533">
        <v>139.36000000000001</v>
      </c>
      <c r="S3533">
        <v>161.19999999999999</v>
      </c>
      <c r="T3533" t="str">
        <f>VLOOKUP(E3533,zamiana!A:B,2,0)</f>
        <v>ALSTOM KTW</v>
      </c>
    </row>
    <row r="3534" spans="1:20" x14ac:dyDescent="0.3">
      <c r="A3534" t="s">
        <v>6238</v>
      </c>
      <c r="B3534" s="2">
        <v>45251</v>
      </c>
      <c r="C3534" s="2">
        <v>45250</v>
      </c>
      <c r="D3534" s="2"/>
      <c r="E3534" t="s">
        <v>940</v>
      </c>
      <c r="F3534" t="s">
        <v>3867</v>
      </c>
      <c r="G3534" t="s">
        <v>942</v>
      </c>
      <c r="H3534" t="s">
        <v>493</v>
      </c>
      <c r="I3534" t="s">
        <v>1177</v>
      </c>
      <c r="J3534" t="s">
        <v>1178</v>
      </c>
      <c r="K3534" t="s">
        <v>493</v>
      </c>
      <c r="L3534">
        <v>19</v>
      </c>
      <c r="M3534" t="s">
        <v>77</v>
      </c>
      <c r="N3534">
        <v>6.78</v>
      </c>
      <c r="O3534">
        <v>5.5</v>
      </c>
      <c r="P3534" t="s">
        <v>78</v>
      </c>
      <c r="Q3534" s="94">
        <v>45173.662499999999</v>
      </c>
      <c r="R3534">
        <v>128.82</v>
      </c>
      <c r="S3534">
        <v>104.5</v>
      </c>
      <c r="T3534" t="str">
        <f>VLOOKUP(E3534,zamiana!A:B,2,0)</f>
        <v>ALSTOM KTW</v>
      </c>
    </row>
    <row r="3535" spans="1:20" x14ac:dyDescent="0.3">
      <c r="A3535" t="s">
        <v>6238</v>
      </c>
      <c r="B3535" s="2">
        <v>45251</v>
      </c>
      <c r="C3535" s="2">
        <v>45250</v>
      </c>
      <c r="D3535" s="2"/>
      <c r="E3535" t="s">
        <v>940</v>
      </c>
      <c r="F3535" t="s">
        <v>3867</v>
      </c>
      <c r="G3535" t="s">
        <v>942</v>
      </c>
      <c r="H3535" t="s">
        <v>493</v>
      </c>
      <c r="I3535" t="s">
        <v>1485</v>
      </c>
      <c r="J3535" t="s">
        <v>502</v>
      </c>
      <c r="K3535" t="s">
        <v>493</v>
      </c>
      <c r="L3535">
        <v>3</v>
      </c>
      <c r="M3535" t="s">
        <v>77</v>
      </c>
      <c r="N3535">
        <v>36</v>
      </c>
      <c r="O3535">
        <v>16.75</v>
      </c>
      <c r="P3535" t="s">
        <v>78</v>
      </c>
      <c r="Q3535" s="94">
        <v>45281.628472222219</v>
      </c>
      <c r="R3535">
        <v>108</v>
      </c>
      <c r="S3535">
        <v>50.25</v>
      </c>
      <c r="T3535" t="str">
        <f>VLOOKUP(E3535,zamiana!A:B,2,0)</f>
        <v>ALSTOM KTW</v>
      </c>
    </row>
    <row r="3536" spans="1:20" x14ac:dyDescent="0.3">
      <c r="A3536" t="s">
        <v>6238</v>
      </c>
      <c r="B3536" s="2">
        <v>45251</v>
      </c>
      <c r="C3536" s="2">
        <v>45250</v>
      </c>
      <c r="D3536" s="2"/>
      <c r="E3536" t="s">
        <v>940</v>
      </c>
      <c r="F3536" t="s">
        <v>3867</v>
      </c>
      <c r="G3536" t="s">
        <v>942</v>
      </c>
      <c r="H3536" t="s">
        <v>493</v>
      </c>
      <c r="I3536" t="s">
        <v>3604</v>
      </c>
      <c r="J3536" t="s">
        <v>3604</v>
      </c>
      <c r="K3536" t="s">
        <v>493</v>
      </c>
      <c r="L3536">
        <v>6</v>
      </c>
      <c r="M3536" t="s">
        <v>77</v>
      </c>
      <c r="N3536">
        <v>28.7</v>
      </c>
      <c r="O3536">
        <v>7.79</v>
      </c>
      <c r="P3536" t="s">
        <v>78</v>
      </c>
      <c r="Q3536" s="94">
        <v>45281.676388888889</v>
      </c>
      <c r="R3536">
        <v>172.2</v>
      </c>
      <c r="S3536">
        <v>46.74</v>
      </c>
      <c r="T3536" t="str">
        <f>VLOOKUP(E3536,zamiana!A:B,2,0)</f>
        <v>ALSTOM KTW</v>
      </c>
    </row>
    <row r="3537" spans="1:20" x14ac:dyDescent="0.3">
      <c r="A3537" t="s">
        <v>6238</v>
      </c>
      <c r="B3537" s="2">
        <v>45251</v>
      </c>
      <c r="C3537" s="2">
        <v>45250</v>
      </c>
      <c r="D3537" s="2"/>
      <c r="E3537" t="s">
        <v>940</v>
      </c>
      <c r="F3537" t="s">
        <v>3867</v>
      </c>
      <c r="G3537" t="s">
        <v>942</v>
      </c>
      <c r="H3537" t="s">
        <v>493</v>
      </c>
      <c r="I3537" t="s">
        <v>3171</v>
      </c>
      <c r="J3537" t="s">
        <v>3172</v>
      </c>
      <c r="K3537" t="s">
        <v>1143</v>
      </c>
      <c r="L3537">
        <v>2</v>
      </c>
      <c r="M3537" t="s">
        <v>77</v>
      </c>
      <c r="N3537">
        <v>173.69</v>
      </c>
      <c r="O3537">
        <v>122.54</v>
      </c>
      <c r="P3537" t="s">
        <v>78</v>
      </c>
      <c r="Q3537" s="94">
        <v>45281.683333333334</v>
      </c>
      <c r="R3537">
        <v>347.38</v>
      </c>
      <c r="S3537">
        <v>245.08</v>
      </c>
      <c r="T3537" t="str">
        <f>VLOOKUP(E3537,zamiana!A:B,2,0)</f>
        <v>ALSTOM KTW</v>
      </c>
    </row>
    <row r="3538" spans="1:20" x14ac:dyDescent="0.3">
      <c r="A3538" t="s">
        <v>6238</v>
      </c>
      <c r="B3538" s="2">
        <v>45251</v>
      </c>
      <c r="C3538" s="2">
        <v>45250</v>
      </c>
      <c r="D3538" s="2"/>
      <c r="E3538" t="s">
        <v>940</v>
      </c>
      <c r="F3538" t="s">
        <v>3867</v>
      </c>
      <c r="G3538" t="s">
        <v>942</v>
      </c>
      <c r="H3538" t="s">
        <v>493</v>
      </c>
      <c r="I3538" t="s">
        <v>3171</v>
      </c>
      <c r="J3538" t="s">
        <v>3172</v>
      </c>
      <c r="K3538" t="s">
        <v>1143</v>
      </c>
      <c r="L3538">
        <v>2</v>
      </c>
      <c r="M3538" t="s">
        <v>77</v>
      </c>
      <c r="N3538">
        <v>173.69</v>
      </c>
      <c r="O3538">
        <v>122.54</v>
      </c>
      <c r="P3538" t="s">
        <v>78</v>
      </c>
      <c r="Q3538" s="94">
        <v>45281.683333333334</v>
      </c>
      <c r="R3538">
        <v>347.38</v>
      </c>
      <c r="S3538">
        <v>245.08</v>
      </c>
      <c r="T3538" t="str">
        <f>VLOOKUP(E3538,zamiana!A:B,2,0)</f>
        <v>ALSTOM KTW</v>
      </c>
    </row>
    <row r="3539" spans="1:20" x14ac:dyDescent="0.3">
      <c r="A3539" t="s">
        <v>6238</v>
      </c>
      <c r="B3539" s="2">
        <v>45251</v>
      </c>
      <c r="C3539" s="2">
        <v>45250</v>
      </c>
      <c r="D3539" s="2"/>
      <c r="E3539" t="s">
        <v>940</v>
      </c>
      <c r="F3539" t="s">
        <v>3867</v>
      </c>
      <c r="G3539" t="s">
        <v>942</v>
      </c>
      <c r="H3539" t="s">
        <v>493</v>
      </c>
      <c r="I3539" t="s">
        <v>3178</v>
      </c>
      <c r="J3539" t="s">
        <v>3179</v>
      </c>
      <c r="K3539" t="s">
        <v>1143</v>
      </c>
      <c r="L3539">
        <v>2</v>
      </c>
      <c r="M3539" t="s">
        <v>77</v>
      </c>
      <c r="N3539">
        <v>173.69</v>
      </c>
      <c r="O3539">
        <v>122.54</v>
      </c>
      <c r="P3539" t="s">
        <v>78</v>
      </c>
      <c r="Q3539" s="94">
        <v>45281.683333333334</v>
      </c>
      <c r="R3539">
        <v>347.38</v>
      </c>
      <c r="S3539">
        <v>245.08</v>
      </c>
      <c r="T3539" t="str">
        <f>VLOOKUP(E3539,zamiana!A:B,2,0)</f>
        <v>ALSTOM KTW</v>
      </c>
    </row>
    <row r="3540" spans="1:20" x14ac:dyDescent="0.3">
      <c r="A3540" t="s">
        <v>6238</v>
      </c>
      <c r="B3540" s="2">
        <v>45251</v>
      </c>
      <c r="C3540" s="2">
        <v>45250</v>
      </c>
      <c r="D3540" s="2"/>
      <c r="E3540" t="s">
        <v>940</v>
      </c>
      <c r="F3540" t="s">
        <v>3867</v>
      </c>
      <c r="G3540" t="s">
        <v>942</v>
      </c>
      <c r="H3540" t="s">
        <v>493</v>
      </c>
      <c r="I3540" t="s">
        <v>3178</v>
      </c>
      <c r="J3540" t="s">
        <v>3179</v>
      </c>
      <c r="K3540" t="s">
        <v>1143</v>
      </c>
      <c r="L3540">
        <v>2</v>
      </c>
      <c r="M3540" t="s">
        <v>77</v>
      </c>
      <c r="N3540">
        <v>173.69</v>
      </c>
      <c r="O3540">
        <v>122.54</v>
      </c>
      <c r="P3540" t="s">
        <v>78</v>
      </c>
      <c r="Q3540" s="94">
        <v>45281.683333333334</v>
      </c>
      <c r="R3540">
        <v>347.38</v>
      </c>
      <c r="S3540">
        <v>245.08</v>
      </c>
      <c r="T3540" t="str">
        <f>VLOOKUP(E3540,zamiana!A:B,2,0)</f>
        <v>ALSTOM KTW</v>
      </c>
    </row>
    <row r="3541" spans="1:20" x14ac:dyDescent="0.3">
      <c r="A3541" t="s">
        <v>6238</v>
      </c>
      <c r="B3541" s="2">
        <v>45251</v>
      </c>
      <c r="C3541" s="2">
        <v>45250</v>
      </c>
      <c r="D3541" s="2"/>
      <c r="E3541" t="s">
        <v>940</v>
      </c>
      <c r="F3541" t="s">
        <v>3867</v>
      </c>
      <c r="G3541" t="s">
        <v>942</v>
      </c>
      <c r="H3541" t="s">
        <v>493</v>
      </c>
      <c r="I3541" t="s">
        <v>1216</v>
      </c>
      <c r="J3541" t="s">
        <v>1216</v>
      </c>
      <c r="K3541" t="s">
        <v>493</v>
      </c>
      <c r="L3541">
        <v>4</v>
      </c>
      <c r="M3541" t="s">
        <v>77</v>
      </c>
      <c r="N3541">
        <v>19.690000000000001</v>
      </c>
      <c r="O3541">
        <v>10.31</v>
      </c>
      <c r="P3541" t="s">
        <v>78</v>
      </c>
      <c r="Q3541" s="94">
        <v>45281.628472222219</v>
      </c>
      <c r="R3541">
        <v>78.760000000000005</v>
      </c>
      <c r="S3541">
        <v>41.24</v>
      </c>
      <c r="T3541" t="str">
        <f>VLOOKUP(E3541,zamiana!A:B,2,0)</f>
        <v>ALSTOM KTW</v>
      </c>
    </row>
    <row r="3542" spans="1:20" x14ac:dyDescent="0.3">
      <c r="A3542" t="s">
        <v>6238</v>
      </c>
      <c r="B3542" s="2">
        <v>45251</v>
      </c>
      <c r="C3542" s="2">
        <v>45250</v>
      </c>
      <c r="D3542" s="2"/>
      <c r="E3542" t="s">
        <v>940</v>
      </c>
      <c r="F3542" t="s">
        <v>3867</v>
      </c>
      <c r="G3542" t="s">
        <v>942</v>
      </c>
      <c r="H3542" t="s">
        <v>493</v>
      </c>
      <c r="I3542" t="s">
        <v>3189</v>
      </c>
      <c r="J3542" t="s">
        <v>3190</v>
      </c>
      <c r="K3542" t="s">
        <v>1143</v>
      </c>
      <c r="L3542">
        <v>2</v>
      </c>
      <c r="M3542" t="s">
        <v>77</v>
      </c>
      <c r="N3542">
        <v>704.12</v>
      </c>
      <c r="O3542">
        <v>285.33</v>
      </c>
      <c r="P3542" t="s">
        <v>78</v>
      </c>
      <c r="Q3542" s="94">
        <v>45281.683333333334</v>
      </c>
      <c r="R3542">
        <v>1408.24</v>
      </c>
      <c r="S3542">
        <v>570.66</v>
      </c>
      <c r="T3542" t="str">
        <f>VLOOKUP(E3542,zamiana!A:B,2,0)</f>
        <v>ALSTOM KTW</v>
      </c>
    </row>
    <row r="3543" spans="1:20" x14ac:dyDescent="0.3">
      <c r="A3543" t="s">
        <v>6238</v>
      </c>
      <c r="B3543" s="2">
        <v>45251</v>
      </c>
      <c r="C3543" s="2">
        <v>45250</v>
      </c>
      <c r="D3543" s="2"/>
      <c r="E3543" t="s">
        <v>940</v>
      </c>
      <c r="F3543" t="s">
        <v>3867</v>
      </c>
      <c r="G3543" t="s">
        <v>942</v>
      </c>
      <c r="H3543" t="s">
        <v>493</v>
      </c>
      <c r="I3543" t="s">
        <v>1481</v>
      </c>
      <c r="J3543" t="s">
        <v>499</v>
      </c>
      <c r="K3543" t="s">
        <v>493</v>
      </c>
      <c r="L3543">
        <v>3</v>
      </c>
      <c r="M3543" t="s">
        <v>77</v>
      </c>
      <c r="N3543">
        <v>33.18</v>
      </c>
      <c r="O3543">
        <v>15.91</v>
      </c>
      <c r="P3543" t="s">
        <v>78</v>
      </c>
      <c r="Q3543" s="94">
        <v>45281.628472222219</v>
      </c>
      <c r="R3543">
        <v>99.54</v>
      </c>
      <c r="S3543">
        <v>47.73</v>
      </c>
      <c r="T3543" t="str">
        <f>VLOOKUP(E3543,zamiana!A:B,2,0)</f>
        <v>ALSTOM KTW</v>
      </c>
    </row>
    <row r="3544" spans="1:20" x14ac:dyDescent="0.3">
      <c r="A3544" t="s">
        <v>6238</v>
      </c>
      <c r="B3544" s="2">
        <v>45251</v>
      </c>
      <c r="C3544" s="2">
        <v>45250</v>
      </c>
      <c r="D3544" s="2"/>
      <c r="E3544" t="s">
        <v>940</v>
      </c>
      <c r="F3544" t="s">
        <v>3867</v>
      </c>
      <c r="G3544" t="s">
        <v>942</v>
      </c>
      <c r="H3544" t="s">
        <v>493</v>
      </c>
      <c r="I3544" t="s">
        <v>4417</v>
      </c>
      <c r="J3544" t="s">
        <v>4417</v>
      </c>
      <c r="K3544" t="s">
        <v>516</v>
      </c>
      <c r="L3544">
        <v>8</v>
      </c>
      <c r="M3544" t="s">
        <v>77</v>
      </c>
      <c r="N3544">
        <v>71.89</v>
      </c>
      <c r="O3544">
        <v>50.92</v>
      </c>
      <c r="P3544" t="s">
        <v>78</v>
      </c>
      <c r="Q3544" s="94">
        <v>45173.662499999999</v>
      </c>
      <c r="R3544">
        <v>575.12</v>
      </c>
      <c r="S3544">
        <v>407.36</v>
      </c>
      <c r="T3544" t="str">
        <f>VLOOKUP(E3544,zamiana!A:B,2,0)</f>
        <v>ALSTOM KTW</v>
      </c>
    </row>
    <row r="3545" spans="1:20" x14ac:dyDescent="0.3">
      <c r="A3545" t="s">
        <v>6238</v>
      </c>
      <c r="B3545" s="2">
        <v>45251</v>
      </c>
      <c r="C3545" s="2">
        <v>45250</v>
      </c>
      <c r="D3545" s="2"/>
      <c r="E3545" t="s">
        <v>940</v>
      </c>
      <c r="F3545" t="s">
        <v>3867</v>
      </c>
      <c r="G3545" t="s">
        <v>942</v>
      </c>
      <c r="H3545" t="s">
        <v>493</v>
      </c>
      <c r="I3545" t="s">
        <v>2547</v>
      </c>
      <c r="J3545" t="s">
        <v>499</v>
      </c>
      <c r="K3545" t="s">
        <v>1143</v>
      </c>
      <c r="L3545">
        <v>12</v>
      </c>
      <c r="M3545" t="s">
        <v>77</v>
      </c>
      <c r="N3545">
        <v>18.350000000000001</v>
      </c>
      <c r="O3545">
        <v>5.47</v>
      </c>
      <c r="P3545" t="s">
        <v>78</v>
      </c>
      <c r="Q3545" s="94">
        <v>45281.661805555559</v>
      </c>
      <c r="R3545">
        <v>220.2</v>
      </c>
      <c r="S3545">
        <v>65.64</v>
      </c>
      <c r="T3545" t="str">
        <f>VLOOKUP(E3545,zamiana!A:B,2,0)</f>
        <v>ALSTOM KTW</v>
      </c>
    </row>
    <row r="3546" spans="1:20" x14ac:dyDescent="0.3">
      <c r="A3546" t="s">
        <v>6238</v>
      </c>
      <c r="B3546" s="2">
        <v>45251</v>
      </c>
      <c r="C3546" s="2">
        <v>45250</v>
      </c>
      <c r="D3546" s="2"/>
      <c r="E3546" t="s">
        <v>940</v>
      </c>
      <c r="F3546" t="s">
        <v>3867</v>
      </c>
      <c r="G3546" t="s">
        <v>942</v>
      </c>
      <c r="H3546" t="s">
        <v>493</v>
      </c>
      <c r="I3546" t="s">
        <v>1457</v>
      </c>
      <c r="J3546" t="s">
        <v>502</v>
      </c>
      <c r="K3546" t="s">
        <v>493</v>
      </c>
      <c r="L3546">
        <v>3</v>
      </c>
      <c r="M3546" t="s">
        <v>77</v>
      </c>
      <c r="N3546">
        <v>32.42</v>
      </c>
      <c r="O3546">
        <v>15.88</v>
      </c>
      <c r="P3546" t="s">
        <v>78</v>
      </c>
      <c r="Q3546" s="94">
        <v>45281.628472222219</v>
      </c>
      <c r="R3546">
        <v>97.26</v>
      </c>
      <c r="S3546">
        <v>47.64</v>
      </c>
      <c r="T3546" t="str">
        <f>VLOOKUP(E3546,zamiana!A:B,2,0)</f>
        <v>ALSTOM KTW</v>
      </c>
    </row>
    <row r="3547" spans="1:20" x14ac:dyDescent="0.3">
      <c r="A3547" t="s">
        <v>6238</v>
      </c>
      <c r="B3547" s="2">
        <v>45251</v>
      </c>
      <c r="C3547" s="2">
        <v>45250</v>
      </c>
      <c r="D3547" s="2"/>
      <c r="E3547" t="s">
        <v>940</v>
      </c>
      <c r="F3547" t="s">
        <v>3867</v>
      </c>
      <c r="G3547" t="s">
        <v>942</v>
      </c>
      <c r="H3547" t="s">
        <v>493</v>
      </c>
      <c r="I3547" t="s">
        <v>1298</v>
      </c>
      <c r="J3547" t="s">
        <v>1299</v>
      </c>
      <c r="K3547" t="s">
        <v>1143</v>
      </c>
      <c r="L3547">
        <v>6</v>
      </c>
      <c r="M3547" t="s">
        <v>77</v>
      </c>
      <c r="N3547">
        <v>29.2</v>
      </c>
      <c r="O3547">
        <v>10.32</v>
      </c>
      <c r="P3547" t="s">
        <v>78</v>
      </c>
      <c r="Q3547" s="94">
        <v>45281.661805555559</v>
      </c>
      <c r="R3547">
        <v>175.2</v>
      </c>
      <c r="S3547">
        <v>61.92</v>
      </c>
      <c r="T3547" t="str">
        <f>VLOOKUP(E3547,zamiana!A:B,2,0)</f>
        <v>ALSTOM KTW</v>
      </c>
    </row>
    <row r="3548" spans="1:20" x14ac:dyDescent="0.3">
      <c r="A3548" t="s">
        <v>6238</v>
      </c>
      <c r="B3548" s="2">
        <v>45251</v>
      </c>
      <c r="C3548" s="2">
        <v>45250</v>
      </c>
      <c r="D3548" s="2"/>
      <c r="E3548" t="s">
        <v>940</v>
      </c>
      <c r="F3548" t="s">
        <v>3867</v>
      </c>
      <c r="G3548" t="s">
        <v>942</v>
      </c>
      <c r="H3548" t="s">
        <v>493</v>
      </c>
      <c r="I3548" t="s">
        <v>2537</v>
      </c>
      <c r="J3548" t="s">
        <v>499</v>
      </c>
      <c r="K3548" t="s">
        <v>1143</v>
      </c>
      <c r="L3548">
        <v>10</v>
      </c>
      <c r="M3548" t="s">
        <v>77</v>
      </c>
      <c r="N3548">
        <v>21.1</v>
      </c>
      <c r="O3548">
        <v>7.41</v>
      </c>
      <c r="P3548" t="s">
        <v>78</v>
      </c>
      <c r="Q3548" s="94">
        <v>45281.661805555559</v>
      </c>
      <c r="R3548">
        <v>211</v>
      </c>
      <c r="S3548">
        <v>74.099999999999994</v>
      </c>
      <c r="T3548" t="str">
        <f>VLOOKUP(E3548,zamiana!A:B,2,0)</f>
        <v>ALSTOM KTW</v>
      </c>
    </row>
    <row r="3549" spans="1:20" x14ac:dyDescent="0.3">
      <c r="A3549" t="s">
        <v>6239</v>
      </c>
      <c r="B3549" s="2">
        <v>45250</v>
      </c>
      <c r="C3549" s="2">
        <v>45250</v>
      </c>
      <c r="D3549" s="2"/>
      <c r="E3549" t="s">
        <v>5657</v>
      </c>
      <c r="F3549" t="s">
        <v>5658</v>
      </c>
      <c r="G3549" t="s">
        <v>942</v>
      </c>
      <c r="H3549" t="s">
        <v>5659</v>
      </c>
      <c r="I3549" t="s">
        <v>6240</v>
      </c>
      <c r="J3549" t="s">
        <v>6240</v>
      </c>
      <c r="K3549" t="s">
        <v>5657</v>
      </c>
      <c r="L3549">
        <v>15</v>
      </c>
      <c r="M3549" t="s">
        <v>77</v>
      </c>
      <c r="N3549">
        <v>47.71</v>
      </c>
      <c r="O3549">
        <v>24.95</v>
      </c>
      <c r="P3549" t="s">
        <v>78</v>
      </c>
      <c r="Q3549" s="94">
        <v>45281.680555555555</v>
      </c>
      <c r="R3549">
        <v>715.65</v>
      </c>
      <c r="S3549">
        <v>374.25</v>
      </c>
      <c r="T3549" t="str">
        <f>VLOOKUP(E3549,zamiana!A:B,2,0)</f>
        <v>SIEMENS KRE</v>
      </c>
    </row>
    <row r="3550" spans="1:20" x14ac:dyDescent="0.3">
      <c r="A3550" t="s">
        <v>6239</v>
      </c>
      <c r="B3550" s="2">
        <v>45250</v>
      </c>
      <c r="C3550" s="2">
        <v>45250</v>
      </c>
      <c r="D3550" s="2"/>
      <c r="E3550" t="s">
        <v>5657</v>
      </c>
      <c r="F3550" t="s">
        <v>5658</v>
      </c>
      <c r="G3550" t="s">
        <v>942</v>
      </c>
      <c r="H3550" t="s">
        <v>5659</v>
      </c>
      <c r="I3550" t="s">
        <v>6241</v>
      </c>
      <c r="J3550" t="s">
        <v>6241</v>
      </c>
      <c r="K3550" t="s">
        <v>5657</v>
      </c>
      <c r="L3550">
        <v>15</v>
      </c>
      <c r="M3550" t="s">
        <v>77</v>
      </c>
      <c r="N3550">
        <v>47.71</v>
      </c>
      <c r="O3550">
        <v>24.95</v>
      </c>
      <c r="P3550" t="s">
        <v>78</v>
      </c>
      <c r="Q3550" s="94">
        <v>45281.680555555555</v>
      </c>
      <c r="R3550">
        <v>715.65</v>
      </c>
      <c r="S3550">
        <v>374.25</v>
      </c>
      <c r="T3550" t="str">
        <f>VLOOKUP(E3550,zamiana!A:B,2,0)</f>
        <v>SIEMENS KRE</v>
      </c>
    </row>
    <row r="3551" spans="1:20" x14ac:dyDescent="0.3">
      <c r="A3551" t="s">
        <v>6242</v>
      </c>
      <c r="B3551" s="2">
        <v>45250</v>
      </c>
      <c r="C3551" s="2">
        <v>45250</v>
      </c>
      <c r="D3551" s="2"/>
      <c r="E3551" t="s">
        <v>972</v>
      </c>
      <c r="F3551" t="s">
        <v>973</v>
      </c>
      <c r="G3551" t="s">
        <v>942</v>
      </c>
      <c r="H3551" t="s">
        <v>2806</v>
      </c>
      <c r="I3551" t="s">
        <v>6243</v>
      </c>
      <c r="J3551" t="s">
        <v>6244</v>
      </c>
      <c r="K3551" t="s">
        <v>76</v>
      </c>
      <c r="L3551">
        <v>7</v>
      </c>
      <c r="M3551" t="s">
        <v>77</v>
      </c>
      <c r="N3551">
        <v>27.84</v>
      </c>
      <c r="O3551">
        <v>26.22</v>
      </c>
      <c r="P3551" t="s">
        <v>78</v>
      </c>
      <c r="Q3551" s="94">
        <v>45281.656944444447</v>
      </c>
      <c r="R3551">
        <v>194.88</v>
      </c>
      <c r="S3551">
        <v>183.54</v>
      </c>
      <c r="T3551" t="str">
        <f>VLOOKUP(E3551,zamiana!A:B,2,0)</f>
        <v>ALSTOM BCN</v>
      </c>
    </row>
    <row r="3552" spans="1:20" x14ac:dyDescent="0.3">
      <c r="A3552" t="s">
        <v>6245</v>
      </c>
      <c r="B3552" s="2">
        <v>45250</v>
      </c>
      <c r="C3552" s="2">
        <v>45250</v>
      </c>
      <c r="D3552" s="2"/>
      <c r="E3552" t="s">
        <v>972</v>
      </c>
      <c r="F3552" t="s">
        <v>973</v>
      </c>
      <c r="G3552" t="s">
        <v>942</v>
      </c>
      <c r="H3552" t="s">
        <v>2806</v>
      </c>
      <c r="I3552" t="s">
        <v>6246</v>
      </c>
      <c r="J3552" t="s">
        <v>6244</v>
      </c>
      <c r="K3552" t="s">
        <v>76</v>
      </c>
      <c r="L3552">
        <v>1</v>
      </c>
      <c r="M3552" t="s">
        <v>77</v>
      </c>
      <c r="N3552">
        <v>32.78</v>
      </c>
      <c r="O3552">
        <v>56.1</v>
      </c>
      <c r="P3552" t="s">
        <v>78</v>
      </c>
      <c r="Q3552" s="94">
        <v>45281.655555555553</v>
      </c>
      <c r="R3552">
        <v>32.78</v>
      </c>
      <c r="S3552">
        <v>56.1</v>
      </c>
      <c r="T3552" t="str">
        <f>VLOOKUP(E3552,zamiana!A:B,2,0)</f>
        <v>ALSTOM BCN</v>
      </c>
    </row>
    <row r="3553" spans="1:20" x14ac:dyDescent="0.3">
      <c r="A3553" t="s">
        <v>6247</v>
      </c>
      <c r="B3553" s="2">
        <v>45250</v>
      </c>
      <c r="C3553" s="2">
        <v>45250</v>
      </c>
      <c r="D3553" s="2"/>
      <c r="E3553" t="s">
        <v>972</v>
      </c>
      <c r="F3553" t="s">
        <v>973</v>
      </c>
      <c r="G3553" t="s">
        <v>942</v>
      </c>
      <c r="H3553" t="s">
        <v>2806</v>
      </c>
      <c r="I3553" t="s">
        <v>6248</v>
      </c>
      <c r="J3553" t="s">
        <v>6248</v>
      </c>
      <c r="K3553" t="s">
        <v>76</v>
      </c>
      <c r="L3553">
        <v>51</v>
      </c>
      <c r="M3553" t="s">
        <v>77</v>
      </c>
      <c r="N3553">
        <v>9.58</v>
      </c>
      <c r="O3553">
        <v>10.07</v>
      </c>
      <c r="P3553" t="s">
        <v>78</v>
      </c>
      <c r="Q3553" s="94">
        <v>45281.64166666667</v>
      </c>
      <c r="R3553">
        <v>488.58</v>
      </c>
      <c r="S3553">
        <v>513.57000000000005</v>
      </c>
      <c r="T3553" t="str">
        <f>VLOOKUP(E3553,zamiana!A:B,2,0)</f>
        <v>ALSTOM BCN</v>
      </c>
    </row>
    <row r="3554" spans="1:20" x14ac:dyDescent="0.3">
      <c r="A3554" t="s">
        <v>6249</v>
      </c>
      <c r="B3554" s="2">
        <v>45250</v>
      </c>
      <c r="C3554" s="2">
        <v>45250</v>
      </c>
      <c r="D3554" s="2"/>
      <c r="E3554" t="s">
        <v>972</v>
      </c>
      <c r="F3554" t="s">
        <v>973</v>
      </c>
      <c r="G3554" t="s">
        <v>942</v>
      </c>
      <c r="H3554" t="s">
        <v>2806</v>
      </c>
      <c r="I3554" t="s">
        <v>6250</v>
      </c>
      <c r="J3554" t="s">
        <v>6250</v>
      </c>
      <c r="K3554" t="s">
        <v>10</v>
      </c>
      <c r="L3554">
        <v>2</v>
      </c>
      <c r="M3554" t="s">
        <v>77</v>
      </c>
      <c r="N3554">
        <v>159.49</v>
      </c>
      <c r="O3554">
        <v>62.37</v>
      </c>
      <c r="P3554" t="s">
        <v>78</v>
      </c>
      <c r="Q3554" s="94">
        <v>45281.681944444441</v>
      </c>
      <c r="R3554">
        <v>318.98</v>
      </c>
      <c r="S3554">
        <v>124.74</v>
      </c>
      <c r="T3554" t="str">
        <f>VLOOKUP(E3554,zamiana!A:B,2,0)</f>
        <v>ALSTOM BCN</v>
      </c>
    </row>
    <row r="3555" spans="1:20" x14ac:dyDescent="0.3">
      <c r="A3555" t="s">
        <v>6251</v>
      </c>
      <c r="B3555" s="2">
        <v>45250</v>
      </c>
      <c r="C3555" s="2">
        <v>45250</v>
      </c>
      <c r="D3555" s="2"/>
      <c r="E3555" t="s">
        <v>972</v>
      </c>
      <c r="F3555" t="s">
        <v>973</v>
      </c>
      <c r="G3555" t="s">
        <v>942</v>
      </c>
      <c r="H3555" t="s">
        <v>2806</v>
      </c>
      <c r="I3555" t="s">
        <v>6252</v>
      </c>
      <c r="J3555" t="s">
        <v>6146</v>
      </c>
      <c r="K3555" t="s">
        <v>76</v>
      </c>
      <c r="L3555">
        <v>2</v>
      </c>
      <c r="M3555" t="s">
        <v>77</v>
      </c>
      <c r="N3555">
        <v>41.05</v>
      </c>
      <c r="O3555">
        <v>28.14</v>
      </c>
      <c r="P3555" t="s">
        <v>78</v>
      </c>
      <c r="Q3555" s="94">
        <v>45281.640277777777</v>
      </c>
      <c r="R3555">
        <v>82.1</v>
      </c>
      <c r="S3555">
        <v>56.28</v>
      </c>
      <c r="T3555" t="str">
        <f>VLOOKUP(E3555,zamiana!A:B,2,0)</f>
        <v>ALSTOM BCN</v>
      </c>
    </row>
    <row r="3556" spans="1:20" x14ac:dyDescent="0.3">
      <c r="A3556" t="s">
        <v>6253</v>
      </c>
      <c r="B3556" s="2">
        <v>45250</v>
      </c>
      <c r="C3556" s="2">
        <v>45250</v>
      </c>
      <c r="D3556" s="2"/>
      <c r="E3556" t="s">
        <v>972</v>
      </c>
      <c r="F3556" t="s">
        <v>973</v>
      </c>
      <c r="G3556" t="s">
        <v>942</v>
      </c>
      <c r="H3556" t="s">
        <v>2806</v>
      </c>
      <c r="I3556" t="s">
        <v>6254</v>
      </c>
      <c r="J3556" t="s">
        <v>6255</v>
      </c>
      <c r="K3556" t="s">
        <v>76</v>
      </c>
      <c r="L3556">
        <v>1</v>
      </c>
      <c r="M3556" t="s">
        <v>77</v>
      </c>
      <c r="N3556">
        <v>22.5</v>
      </c>
      <c r="O3556">
        <v>20.22</v>
      </c>
      <c r="P3556" t="s">
        <v>78</v>
      </c>
      <c r="Q3556" s="94">
        <v>45281.642361111109</v>
      </c>
      <c r="R3556">
        <v>22.5</v>
      </c>
      <c r="S3556">
        <v>20.22</v>
      </c>
      <c r="T3556" t="str">
        <f>VLOOKUP(E3556,zamiana!A:B,2,0)</f>
        <v>ALSTOM BCN</v>
      </c>
    </row>
    <row r="3557" spans="1:20" x14ac:dyDescent="0.3">
      <c r="A3557" t="s">
        <v>6253</v>
      </c>
      <c r="B3557" s="2">
        <v>45250</v>
      </c>
      <c r="C3557" s="2">
        <v>45250</v>
      </c>
      <c r="D3557" s="2"/>
      <c r="E3557" t="s">
        <v>972</v>
      </c>
      <c r="F3557" t="s">
        <v>973</v>
      </c>
      <c r="G3557" t="s">
        <v>942</v>
      </c>
      <c r="H3557" t="s">
        <v>2806</v>
      </c>
      <c r="I3557" t="s">
        <v>6256</v>
      </c>
      <c r="J3557" t="s">
        <v>6255</v>
      </c>
      <c r="K3557" t="s">
        <v>76</v>
      </c>
      <c r="L3557">
        <v>1</v>
      </c>
      <c r="M3557" t="s">
        <v>77</v>
      </c>
      <c r="N3557">
        <v>23.02</v>
      </c>
      <c r="O3557">
        <v>20.51</v>
      </c>
      <c r="P3557" t="s">
        <v>78</v>
      </c>
      <c r="Q3557" s="94">
        <v>45281.642361111109</v>
      </c>
      <c r="R3557">
        <v>23.02</v>
      </c>
      <c r="S3557">
        <v>20.51</v>
      </c>
      <c r="T3557" t="str">
        <f>VLOOKUP(E3557,zamiana!A:B,2,0)</f>
        <v>ALSTOM BCN</v>
      </c>
    </row>
    <row r="3558" spans="1:20" x14ac:dyDescent="0.3">
      <c r="A3558" t="s">
        <v>6257</v>
      </c>
      <c r="B3558" s="2">
        <v>45250</v>
      </c>
      <c r="C3558" s="2">
        <v>45250</v>
      </c>
      <c r="D3558" s="2"/>
      <c r="E3558" t="s">
        <v>1313</v>
      </c>
      <c r="F3558" t="s">
        <v>1314</v>
      </c>
      <c r="G3558" t="s">
        <v>942</v>
      </c>
      <c r="H3558" t="s">
        <v>1315</v>
      </c>
      <c r="I3558" t="s">
        <v>2056</v>
      </c>
      <c r="J3558" t="s">
        <v>2057</v>
      </c>
      <c r="K3558" t="s">
        <v>15</v>
      </c>
      <c r="L3558">
        <v>8</v>
      </c>
      <c r="M3558" t="s">
        <v>77</v>
      </c>
      <c r="N3558">
        <v>3305.07</v>
      </c>
      <c r="O3558">
        <v>3106.96</v>
      </c>
      <c r="P3558" t="s">
        <v>78</v>
      </c>
      <c r="Q3558" s="94">
        <v>45281.662499999999</v>
      </c>
      <c r="R3558">
        <v>26440.560000000001</v>
      </c>
      <c r="S3558">
        <v>24855.68</v>
      </c>
      <c r="T3558" t="str">
        <f>VLOOKUP(E3558,zamiana!A:B,2,0)</f>
        <v>ZRE</v>
      </c>
    </row>
    <row r="3559" spans="1:20" x14ac:dyDescent="0.3">
      <c r="A3559" t="s">
        <v>6257</v>
      </c>
      <c r="B3559" s="2">
        <v>45250</v>
      </c>
      <c r="C3559" s="2">
        <v>45250</v>
      </c>
      <c r="D3559" s="2"/>
      <c r="E3559" t="s">
        <v>1313</v>
      </c>
      <c r="F3559" t="s">
        <v>1314</v>
      </c>
      <c r="G3559" t="s">
        <v>942</v>
      </c>
      <c r="H3559" t="s">
        <v>1315</v>
      </c>
      <c r="I3559" t="s">
        <v>2060</v>
      </c>
      <c r="J3559" t="s">
        <v>2061</v>
      </c>
      <c r="K3559" t="s">
        <v>15</v>
      </c>
      <c r="L3559">
        <v>4</v>
      </c>
      <c r="M3559" t="s">
        <v>77</v>
      </c>
      <c r="N3559">
        <v>6077.37</v>
      </c>
      <c r="O3559">
        <v>6392.59</v>
      </c>
      <c r="P3559" t="s">
        <v>78</v>
      </c>
      <c r="Q3559" s="94">
        <v>45281.662499999999</v>
      </c>
      <c r="R3559">
        <v>24309.48</v>
      </c>
      <c r="S3559">
        <v>25570.36</v>
      </c>
      <c r="T3559" t="str">
        <f>VLOOKUP(E3559,zamiana!A:B,2,0)</f>
        <v>ZRE</v>
      </c>
    </row>
    <row r="3560" spans="1:20" x14ac:dyDescent="0.3">
      <c r="A3560" t="s">
        <v>6257</v>
      </c>
      <c r="B3560" s="2">
        <v>45250</v>
      </c>
      <c r="C3560" s="2">
        <v>45250</v>
      </c>
      <c r="D3560" s="2"/>
      <c r="E3560" t="s">
        <v>1313</v>
      </c>
      <c r="F3560" t="s">
        <v>1314</v>
      </c>
      <c r="G3560" t="s">
        <v>942</v>
      </c>
      <c r="H3560" t="s">
        <v>1315</v>
      </c>
      <c r="I3560" t="s">
        <v>2062</v>
      </c>
      <c r="J3560" t="s">
        <v>2063</v>
      </c>
      <c r="K3560" t="s">
        <v>15</v>
      </c>
      <c r="L3560">
        <v>4</v>
      </c>
      <c r="M3560" t="s">
        <v>77</v>
      </c>
      <c r="N3560">
        <v>7627.33</v>
      </c>
      <c r="O3560">
        <v>5590.53</v>
      </c>
      <c r="P3560" t="s">
        <v>78</v>
      </c>
      <c r="Q3560" s="94">
        <v>45281.662499999999</v>
      </c>
      <c r="R3560">
        <v>30509.32</v>
      </c>
      <c r="S3560">
        <v>22362.12</v>
      </c>
      <c r="T3560" t="str">
        <f>VLOOKUP(E3560,zamiana!A:B,2,0)</f>
        <v>ZRE</v>
      </c>
    </row>
    <row r="3561" spans="1:20" x14ac:dyDescent="0.3">
      <c r="A3561" t="s">
        <v>6257</v>
      </c>
      <c r="B3561" s="2">
        <v>45250</v>
      </c>
      <c r="C3561" s="2">
        <v>45250</v>
      </c>
      <c r="D3561" s="2"/>
      <c r="E3561" t="s">
        <v>1313</v>
      </c>
      <c r="F3561" t="s">
        <v>1314</v>
      </c>
      <c r="G3561" t="s">
        <v>942</v>
      </c>
      <c r="H3561" t="s">
        <v>1315</v>
      </c>
      <c r="I3561" t="s">
        <v>2058</v>
      </c>
      <c r="J3561" t="s">
        <v>2059</v>
      </c>
      <c r="K3561" t="s">
        <v>15</v>
      </c>
      <c r="L3561">
        <v>4</v>
      </c>
      <c r="M3561" t="s">
        <v>77</v>
      </c>
      <c r="N3561">
        <v>3950.62</v>
      </c>
      <c r="O3561">
        <v>4290.22</v>
      </c>
      <c r="P3561" t="s">
        <v>78</v>
      </c>
      <c r="Q3561" s="94">
        <v>45281.662499999999</v>
      </c>
      <c r="R3561">
        <v>15802.48</v>
      </c>
      <c r="S3561">
        <v>17160.88</v>
      </c>
      <c r="T3561" t="str">
        <f>VLOOKUP(E3561,zamiana!A:B,2,0)</f>
        <v>ZRE</v>
      </c>
    </row>
    <row r="3562" spans="1:20" x14ac:dyDescent="0.3">
      <c r="A3562" t="s">
        <v>6257</v>
      </c>
      <c r="B3562" s="2">
        <v>45250</v>
      </c>
      <c r="C3562" s="2">
        <v>45250</v>
      </c>
      <c r="D3562" s="2"/>
      <c r="E3562" t="s">
        <v>1313</v>
      </c>
      <c r="F3562" t="s">
        <v>1314</v>
      </c>
      <c r="G3562" t="s">
        <v>942</v>
      </c>
      <c r="H3562" t="s">
        <v>1315</v>
      </c>
      <c r="I3562" t="s">
        <v>2053</v>
      </c>
      <c r="J3562" t="s">
        <v>2054</v>
      </c>
      <c r="K3562" t="s">
        <v>15</v>
      </c>
      <c r="L3562">
        <v>4</v>
      </c>
      <c r="M3562" t="s">
        <v>77</v>
      </c>
      <c r="N3562">
        <v>1163.77</v>
      </c>
      <c r="O3562">
        <v>1835.82</v>
      </c>
      <c r="P3562" t="s">
        <v>78</v>
      </c>
      <c r="Q3562" s="94">
        <v>45281.662499999999</v>
      </c>
      <c r="R3562">
        <v>4655.08</v>
      </c>
      <c r="S3562">
        <v>7343.28</v>
      </c>
      <c r="T3562" t="str">
        <f>VLOOKUP(E3562,zamiana!A:B,2,0)</f>
        <v>ZRE</v>
      </c>
    </row>
    <row r="3563" spans="1:20" x14ac:dyDescent="0.3">
      <c r="A3563" t="s">
        <v>6258</v>
      </c>
      <c r="B3563" s="2">
        <v>45250</v>
      </c>
      <c r="C3563" s="2">
        <v>45250</v>
      </c>
      <c r="D3563" s="2"/>
      <c r="E3563" t="s">
        <v>940</v>
      </c>
      <c r="F3563" t="s">
        <v>3867</v>
      </c>
      <c r="G3563" t="s">
        <v>942</v>
      </c>
      <c r="H3563" t="s">
        <v>948</v>
      </c>
      <c r="I3563" t="s">
        <v>1664</v>
      </c>
      <c r="J3563" t="s">
        <v>1664</v>
      </c>
      <c r="K3563" t="s">
        <v>821</v>
      </c>
      <c r="L3563">
        <v>11</v>
      </c>
      <c r="M3563" t="s">
        <v>77</v>
      </c>
      <c r="N3563">
        <v>55.86</v>
      </c>
      <c r="O3563">
        <v>31.11</v>
      </c>
      <c r="P3563" t="s">
        <v>78</v>
      </c>
      <c r="Q3563" s="94">
        <v>45281.651388888888</v>
      </c>
      <c r="R3563">
        <v>614.46</v>
      </c>
      <c r="S3563">
        <v>342.21</v>
      </c>
      <c r="T3563" t="str">
        <f>VLOOKUP(E3563,zamiana!A:B,2,0)</f>
        <v>ALSTOM KTW</v>
      </c>
    </row>
    <row r="3564" spans="1:20" x14ac:dyDescent="0.3">
      <c r="A3564" t="s">
        <v>6259</v>
      </c>
      <c r="B3564" s="2">
        <v>45250</v>
      </c>
      <c r="C3564" s="2">
        <v>45250</v>
      </c>
      <c r="D3564" s="2"/>
      <c r="E3564" t="s">
        <v>940</v>
      </c>
      <c r="F3564" t="s">
        <v>3867</v>
      </c>
      <c r="G3564" t="s">
        <v>942</v>
      </c>
      <c r="H3564" t="s">
        <v>948</v>
      </c>
      <c r="I3564" t="s">
        <v>4462</v>
      </c>
      <c r="J3564" t="s">
        <v>4463</v>
      </c>
      <c r="K3564" t="s">
        <v>543</v>
      </c>
      <c r="L3564">
        <v>1</v>
      </c>
      <c r="M3564" t="s">
        <v>77</v>
      </c>
      <c r="N3564">
        <v>38.04</v>
      </c>
      <c r="O3564">
        <v>61.12</v>
      </c>
      <c r="P3564" t="s">
        <v>78</v>
      </c>
      <c r="Q3564" s="94">
        <v>45281.680555555555</v>
      </c>
      <c r="R3564">
        <v>38.04</v>
      </c>
      <c r="S3564">
        <v>61.12</v>
      </c>
      <c r="T3564" t="str">
        <f>VLOOKUP(E3564,zamiana!A:B,2,0)</f>
        <v>ALSTOM KTW</v>
      </c>
    </row>
    <row r="3565" spans="1:20" x14ac:dyDescent="0.3">
      <c r="A3565" t="s">
        <v>6259</v>
      </c>
      <c r="B3565" s="2">
        <v>45250</v>
      </c>
      <c r="C3565" s="2">
        <v>45250</v>
      </c>
      <c r="D3565" s="2"/>
      <c r="E3565" t="s">
        <v>940</v>
      </c>
      <c r="F3565" t="s">
        <v>3867</v>
      </c>
      <c r="G3565" t="s">
        <v>942</v>
      </c>
      <c r="H3565" t="s">
        <v>948</v>
      </c>
      <c r="I3565" t="s">
        <v>3939</v>
      </c>
      <c r="J3565" t="s">
        <v>3940</v>
      </c>
      <c r="K3565" t="s">
        <v>543</v>
      </c>
      <c r="L3565">
        <v>4</v>
      </c>
      <c r="M3565" t="s">
        <v>77</v>
      </c>
      <c r="N3565">
        <v>9.85</v>
      </c>
      <c r="O3565">
        <v>9.82</v>
      </c>
      <c r="P3565" t="s">
        <v>78</v>
      </c>
      <c r="Q3565" s="94">
        <v>45281.680555555555</v>
      </c>
      <c r="R3565">
        <v>39.4</v>
      </c>
      <c r="S3565">
        <v>39.28</v>
      </c>
      <c r="T3565" t="str">
        <f>VLOOKUP(E3565,zamiana!A:B,2,0)</f>
        <v>ALSTOM KTW</v>
      </c>
    </row>
    <row r="3566" spans="1:20" x14ac:dyDescent="0.3">
      <c r="A3566" t="s">
        <v>6260</v>
      </c>
      <c r="B3566" s="2">
        <v>45250</v>
      </c>
      <c r="C3566" s="2">
        <v>45250</v>
      </c>
      <c r="D3566" s="2"/>
      <c r="E3566" t="s">
        <v>940</v>
      </c>
      <c r="F3566" t="s">
        <v>3867</v>
      </c>
      <c r="G3566" t="s">
        <v>942</v>
      </c>
      <c r="H3566" t="s">
        <v>948</v>
      </c>
      <c r="I3566" t="s">
        <v>6261</v>
      </c>
      <c r="J3566" t="s">
        <v>3419</v>
      </c>
      <c r="K3566" t="s">
        <v>543</v>
      </c>
      <c r="L3566">
        <v>1</v>
      </c>
      <c r="M3566" t="s">
        <v>77</v>
      </c>
      <c r="N3566">
        <v>256.93</v>
      </c>
      <c r="O3566">
        <v>185.3</v>
      </c>
      <c r="P3566" t="s">
        <v>78</v>
      </c>
      <c r="Q3566" s="94">
        <v>45281.678472222222</v>
      </c>
      <c r="R3566">
        <v>256.93</v>
      </c>
      <c r="S3566">
        <v>185.3</v>
      </c>
      <c r="T3566" t="str">
        <f>VLOOKUP(E3566,zamiana!A:B,2,0)</f>
        <v>ALSTOM KTW</v>
      </c>
    </row>
    <row r="3567" spans="1:20" x14ac:dyDescent="0.3">
      <c r="A3567" t="s">
        <v>6260</v>
      </c>
      <c r="B3567" s="2">
        <v>45250</v>
      </c>
      <c r="C3567" s="2">
        <v>45250</v>
      </c>
      <c r="D3567" s="2"/>
      <c r="E3567" t="s">
        <v>940</v>
      </c>
      <c r="F3567" t="s">
        <v>3867</v>
      </c>
      <c r="G3567" t="s">
        <v>942</v>
      </c>
      <c r="H3567" t="s">
        <v>948</v>
      </c>
      <c r="I3567" t="s">
        <v>6262</v>
      </c>
      <c r="J3567" t="s">
        <v>3419</v>
      </c>
      <c r="K3567" t="s">
        <v>543</v>
      </c>
      <c r="L3567">
        <v>1</v>
      </c>
      <c r="M3567" t="s">
        <v>77</v>
      </c>
      <c r="N3567">
        <v>256.93</v>
      </c>
      <c r="O3567">
        <v>185.3</v>
      </c>
      <c r="P3567" t="s">
        <v>78</v>
      </c>
      <c r="Q3567" s="94">
        <v>45281.678472222222</v>
      </c>
      <c r="R3567">
        <v>256.93</v>
      </c>
      <c r="S3567">
        <v>185.3</v>
      </c>
      <c r="T3567" t="str">
        <f>VLOOKUP(E3567,zamiana!A:B,2,0)</f>
        <v>ALSTOM KTW</v>
      </c>
    </row>
    <row r="3568" spans="1:20" x14ac:dyDescent="0.3">
      <c r="A3568" t="s">
        <v>6260</v>
      </c>
      <c r="B3568" s="2">
        <v>45250</v>
      </c>
      <c r="C3568" s="2">
        <v>45250</v>
      </c>
      <c r="D3568" s="2"/>
      <c r="E3568" t="s">
        <v>940</v>
      </c>
      <c r="F3568" t="s">
        <v>3867</v>
      </c>
      <c r="G3568" t="s">
        <v>942</v>
      </c>
      <c r="H3568" t="s">
        <v>948</v>
      </c>
      <c r="I3568" t="s">
        <v>6263</v>
      </c>
      <c r="J3568" t="s">
        <v>3419</v>
      </c>
      <c r="K3568" t="s">
        <v>543</v>
      </c>
      <c r="L3568">
        <v>2</v>
      </c>
      <c r="M3568" t="s">
        <v>77</v>
      </c>
      <c r="N3568">
        <v>43.29</v>
      </c>
      <c r="O3568">
        <v>36.08</v>
      </c>
      <c r="P3568" t="s">
        <v>78</v>
      </c>
      <c r="Q3568" s="94">
        <v>45281.678472222222</v>
      </c>
      <c r="R3568">
        <v>86.58</v>
      </c>
      <c r="S3568">
        <v>72.16</v>
      </c>
      <c r="T3568" t="str">
        <f>VLOOKUP(E3568,zamiana!A:B,2,0)</f>
        <v>ALSTOM KTW</v>
      </c>
    </row>
    <row r="3569" spans="1:20" x14ac:dyDescent="0.3">
      <c r="A3569" t="s">
        <v>6264</v>
      </c>
      <c r="B3569" s="2">
        <v>45250</v>
      </c>
      <c r="C3569" s="2">
        <v>45250</v>
      </c>
      <c r="D3569" s="2"/>
      <c r="E3569" t="s">
        <v>940</v>
      </c>
      <c r="F3569" t="s">
        <v>3867</v>
      </c>
      <c r="G3569" t="s">
        <v>942</v>
      </c>
      <c r="H3569" t="s">
        <v>948</v>
      </c>
      <c r="I3569" t="s">
        <v>4719</v>
      </c>
      <c r="J3569" t="s">
        <v>4720</v>
      </c>
      <c r="K3569" t="s">
        <v>102</v>
      </c>
      <c r="L3569">
        <v>1</v>
      </c>
      <c r="M3569" t="s">
        <v>77</v>
      </c>
      <c r="N3569">
        <v>195.1</v>
      </c>
      <c r="O3569">
        <v>297.8</v>
      </c>
      <c r="P3569" t="s">
        <v>78</v>
      </c>
      <c r="Q3569" s="94">
        <v>45281.663194444445</v>
      </c>
      <c r="R3569">
        <v>195.1</v>
      </c>
      <c r="S3569">
        <v>297.8</v>
      </c>
      <c r="T3569" t="str">
        <f>VLOOKUP(E3569,zamiana!A:B,2,0)</f>
        <v>ALSTOM KTW</v>
      </c>
    </row>
    <row r="3570" spans="1:20" x14ac:dyDescent="0.3">
      <c r="A3570" t="s">
        <v>6264</v>
      </c>
      <c r="B3570" s="2">
        <v>45250</v>
      </c>
      <c r="C3570" s="2">
        <v>45250</v>
      </c>
      <c r="D3570" s="2"/>
      <c r="E3570" t="s">
        <v>940</v>
      </c>
      <c r="F3570" t="s">
        <v>3867</v>
      </c>
      <c r="G3570" t="s">
        <v>942</v>
      </c>
      <c r="H3570" t="s">
        <v>948</v>
      </c>
      <c r="I3570" t="s">
        <v>4718</v>
      </c>
      <c r="J3570" t="s">
        <v>88</v>
      </c>
      <c r="K3570" t="s">
        <v>102</v>
      </c>
      <c r="L3570">
        <v>1</v>
      </c>
      <c r="M3570" t="s">
        <v>77</v>
      </c>
      <c r="N3570">
        <v>190.67</v>
      </c>
      <c r="O3570">
        <v>296.20999999999998</v>
      </c>
      <c r="P3570" t="s">
        <v>78</v>
      </c>
      <c r="Q3570" s="94">
        <v>45281.663194444445</v>
      </c>
      <c r="R3570">
        <v>190.67</v>
      </c>
      <c r="S3570">
        <v>296.20999999999998</v>
      </c>
      <c r="T3570" t="str">
        <f>VLOOKUP(E3570,zamiana!A:B,2,0)</f>
        <v>ALSTOM KTW</v>
      </c>
    </row>
    <row r="3571" spans="1:20" x14ac:dyDescent="0.3">
      <c r="A3571" t="s">
        <v>6264</v>
      </c>
      <c r="B3571" s="2">
        <v>45250</v>
      </c>
      <c r="C3571" s="2">
        <v>45250</v>
      </c>
      <c r="D3571" s="2"/>
      <c r="E3571" t="s">
        <v>940</v>
      </c>
      <c r="F3571" t="s">
        <v>3867</v>
      </c>
      <c r="G3571" t="s">
        <v>942</v>
      </c>
      <c r="H3571" t="s">
        <v>948</v>
      </c>
      <c r="I3571" t="s">
        <v>4716</v>
      </c>
      <c r="J3571" t="s">
        <v>4717</v>
      </c>
      <c r="K3571" t="s">
        <v>102</v>
      </c>
      <c r="L3571">
        <v>2</v>
      </c>
      <c r="M3571" t="s">
        <v>77</v>
      </c>
      <c r="N3571">
        <v>148.81</v>
      </c>
      <c r="O3571">
        <v>119.56</v>
      </c>
      <c r="P3571" t="s">
        <v>78</v>
      </c>
      <c r="Q3571" s="94">
        <v>45281.663194444445</v>
      </c>
      <c r="R3571">
        <v>297.62</v>
      </c>
      <c r="S3571">
        <v>239.12</v>
      </c>
      <c r="T3571" t="str">
        <f>VLOOKUP(E3571,zamiana!A:B,2,0)</f>
        <v>ALSTOM KTW</v>
      </c>
    </row>
    <row r="3572" spans="1:20" x14ac:dyDescent="0.3">
      <c r="A3572" t="s">
        <v>6264</v>
      </c>
      <c r="B3572" s="2">
        <v>45250</v>
      </c>
      <c r="C3572" s="2">
        <v>45250</v>
      </c>
      <c r="D3572" s="2"/>
      <c r="E3572" t="s">
        <v>940</v>
      </c>
      <c r="F3572" t="s">
        <v>3867</v>
      </c>
      <c r="G3572" t="s">
        <v>942</v>
      </c>
      <c r="H3572" t="s">
        <v>948</v>
      </c>
      <c r="I3572" t="s">
        <v>4715</v>
      </c>
      <c r="J3572" t="s">
        <v>844</v>
      </c>
      <c r="K3572" t="s">
        <v>102</v>
      </c>
      <c r="L3572">
        <v>1</v>
      </c>
      <c r="M3572" t="s">
        <v>77</v>
      </c>
      <c r="N3572">
        <v>148.94999999999999</v>
      </c>
      <c r="O3572">
        <v>119.77</v>
      </c>
      <c r="P3572" t="s">
        <v>78</v>
      </c>
      <c r="Q3572" s="94">
        <v>45281.663194444445</v>
      </c>
      <c r="R3572">
        <v>148.94999999999999</v>
      </c>
      <c r="S3572">
        <v>119.77</v>
      </c>
      <c r="T3572" t="str">
        <f>VLOOKUP(E3572,zamiana!A:B,2,0)</f>
        <v>ALSTOM KTW</v>
      </c>
    </row>
    <row r="3573" spans="1:20" x14ac:dyDescent="0.3">
      <c r="A3573" t="s">
        <v>6264</v>
      </c>
      <c r="B3573" s="2">
        <v>45250</v>
      </c>
      <c r="C3573" s="2">
        <v>45250</v>
      </c>
      <c r="D3573" s="2"/>
      <c r="E3573" t="s">
        <v>940</v>
      </c>
      <c r="F3573" t="s">
        <v>3867</v>
      </c>
      <c r="G3573" t="s">
        <v>942</v>
      </c>
      <c r="H3573" t="s">
        <v>948</v>
      </c>
      <c r="I3573" t="s">
        <v>5432</v>
      </c>
      <c r="J3573" t="s">
        <v>5579</v>
      </c>
      <c r="K3573" t="s">
        <v>102</v>
      </c>
      <c r="L3573">
        <v>2</v>
      </c>
      <c r="M3573" t="s">
        <v>77</v>
      </c>
      <c r="N3573">
        <v>171.18</v>
      </c>
      <c r="O3573">
        <v>79.2</v>
      </c>
      <c r="P3573" t="s">
        <v>78</v>
      </c>
      <c r="Q3573" s="94">
        <v>45281.663194444445</v>
      </c>
      <c r="R3573">
        <v>342.36</v>
      </c>
      <c r="S3573">
        <v>158.4</v>
      </c>
      <c r="T3573" t="str">
        <f>VLOOKUP(E3573,zamiana!A:B,2,0)</f>
        <v>ALSTOM KTW</v>
      </c>
    </row>
    <row r="3574" spans="1:20" x14ac:dyDescent="0.3">
      <c r="A3574" t="s">
        <v>6265</v>
      </c>
      <c r="B3574" s="2">
        <v>45250</v>
      </c>
      <c r="C3574" s="2">
        <v>45250</v>
      </c>
      <c r="D3574" s="2"/>
      <c r="E3574" t="s">
        <v>940</v>
      </c>
      <c r="F3574" t="s">
        <v>3867</v>
      </c>
      <c r="G3574" t="s">
        <v>942</v>
      </c>
      <c r="H3574" t="s">
        <v>948</v>
      </c>
      <c r="I3574" t="s">
        <v>3411</v>
      </c>
      <c r="J3574" t="s">
        <v>3411</v>
      </c>
      <c r="K3574" t="s">
        <v>770</v>
      </c>
      <c r="L3574">
        <v>10</v>
      </c>
      <c r="M3574" t="s">
        <v>77</v>
      </c>
      <c r="N3574">
        <v>231.59</v>
      </c>
      <c r="O3574">
        <v>121.15</v>
      </c>
      <c r="P3574" t="s">
        <v>78</v>
      </c>
      <c r="Q3574" s="94">
        <v>45281.640277777777</v>
      </c>
      <c r="R3574">
        <v>2315.9</v>
      </c>
      <c r="S3574">
        <v>1211.5</v>
      </c>
      <c r="T3574" t="str">
        <f>VLOOKUP(E3574,zamiana!A:B,2,0)</f>
        <v>ALSTOM KTW</v>
      </c>
    </row>
    <row r="3575" spans="1:20" x14ac:dyDescent="0.3">
      <c r="A3575" t="s">
        <v>6265</v>
      </c>
      <c r="B3575" s="2">
        <v>45250</v>
      </c>
      <c r="C3575" s="2">
        <v>45250</v>
      </c>
      <c r="D3575" s="2"/>
      <c r="E3575" t="s">
        <v>940</v>
      </c>
      <c r="F3575" t="s">
        <v>3867</v>
      </c>
      <c r="G3575" t="s">
        <v>942</v>
      </c>
      <c r="H3575" t="s">
        <v>948</v>
      </c>
      <c r="I3575" t="s">
        <v>3643</v>
      </c>
      <c r="J3575" t="s">
        <v>3643</v>
      </c>
      <c r="K3575" t="s">
        <v>821</v>
      </c>
      <c r="L3575">
        <v>4</v>
      </c>
      <c r="M3575" t="s">
        <v>77</v>
      </c>
      <c r="N3575">
        <v>34.5</v>
      </c>
      <c r="O3575">
        <v>26.79</v>
      </c>
      <c r="P3575" t="s">
        <v>78</v>
      </c>
      <c r="Q3575" s="94">
        <v>45281.651388888888</v>
      </c>
      <c r="R3575">
        <v>138</v>
      </c>
      <c r="S3575">
        <v>107.16</v>
      </c>
      <c r="T3575" t="str">
        <f>VLOOKUP(E3575,zamiana!A:B,2,0)</f>
        <v>ALSTOM KTW</v>
      </c>
    </row>
    <row r="3576" spans="1:20" x14ac:dyDescent="0.3">
      <c r="A3576" t="s">
        <v>6266</v>
      </c>
      <c r="B3576" s="2">
        <v>45250</v>
      </c>
      <c r="C3576" s="2">
        <v>45250</v>
      </c>
      <c r="D3576" s="2"/>
      <c r="E3576" t="s">
        <v>940</v>
      </c>
      <c r="F3576" t="s">
        <v>3867</v>
      </c>
      <c r="G3576" t="s">
        <v>942</v>
      </c>
      <c r="H3576" t="s">
        <v>948</v>
      </c>
      <c r="I3576" t="s">
        <v>4931</v>
      </c>
      <c r="J3576" t="s">
        <v>1560</v>
      </c>
      <c r="K3576" t="s">
        <v>543</v>
      </c>
      <c r="L3576">
        <v>144</v>
      </c>
      <c r="M3576" t="s">
        <v>77</v>
      </c>
      <c r="N3576">
        <v>29.87</v>
      </c>
      <c r="O3576">
        <v>22.64</v>
      </c>
      <c r="P3576" t="s">
        <v>78</v>
      </c>
      <c r="Q3576" s="94">
        <v>45281.681944444441</v>
      </c>
      <c r="R3576">
        <v>4301.28</v>
      </c>
      <c r="S3576">
        <v>3260.16</v>
      </c>
      <c r="T3576" t="str">
        <f>VLOOKUP(E3576,zamiana!A:B,2,0)</f>
        <v>ALSTOM KTW</v>
      </c>
    </row>
    <row r="3577" spans="1:20" x14ac:dyDescent="0.3">
      <c r="A3577" t="s">
        <v>6266</v>
      </c>
      <c r="B3577" s="2">
        <v>45250</v>
      </c>
      <c r="C3577" s="2">
        <v>45250</v>
      </c>
      <c r="D3577" s="2"/>
      <c r="E3577" t="s">
        <v>940</v>
      </c>
      <c r="F3577" t="s">
        <v>3867</v>
      </c>
      <c r="G3577" t="s">
        <v>942</v>
      </c>
      <c r="H3577" t="s">
        <v>948</v>
      </c>
      <c r="I3577" t="s">
        <v>5797</v>
      </c>
      <c r="J3577" t="s">
        <v>4926</v>
      </c>
      <c r="K3577" t="s">
        <v>543</v>
      </c>
      <c r="L3577">
        <v>30</v>
      </c>
      <c r="M3577" t="s">
        <v>77</v>
      </c>
      <c r="N3577">
        <v>19.12</v>
      </c>
      <c r="O3577">
        <v>19.18</v>
      </c>
      <c r="P3577" t="s">
        <v>78</v>
      </c>
      <c r="Q3577" s="94">
        <v>45281.682638888888</v>
      </c>
      <c r="R3577">
        <v>573.6</v>
      </c>
      <c r="S3577">
        <v>575.4</v>
      </c>
      <c r="T3577" t="str">
        <f>VLOOKUP(E3577,zamiana!A:B,2,0)</f>
        <v>ALSTOM KTW</v>
      </c>
    </row>
    <row r="3578" spans="1:20" x14ac:dyDescent="0.3">
      <c r="A3578" t="s">
        <v>6266</v>
      </c>
      <c r="B3578" s="2">
        <v>45250</v>
      </c>
      <c r="C3578" s="2">
        <v>45250</v>
      </c>
      <c r="D3578" s="2"/>
      <c r="E3578" t="s">
        <v>940</v>
      </c>
      <c r="F3578" t="s">
        <v>3867</v>
      </c>
      <c r="G3578" t="s">
        <v>942</v>
      </c>
      <c r="H3578" t="s">
        <v>948</v>
      </c>
      <c r="I3578" t="s">
        <v>5798</v>
      </c>
      <c r="J3578" t="s">
        <v>4926</v>
      </c>
      <c r="K3578" t="s">
        <v>543</v>
      </c>
      <c r="L3578">
        <v>50</v>
      </c>
      <c r="M3578" t="s">
        <v>77</v>
      </c>
      <c r="N3578">
        <v>9.1</v>
      </c>
      <c r="O3578">
        <v>8.69</v>
      </c>
      <c r="P3578" t="s">
        <v>78</v>
      </c>
      <c r="Q3578" s="94">
        <v>45281.681250000001</v>
      </c>
      <c r="R3578">
        <v>455</v>
      </c>
      <c r="S3578">
        <v>434.5</v>
      </c>
      <c r="T3578" t="str">
        <f>VLOOKUP(E3578,zamiana!A:B,2,0)</f>
        <v>ALSTOM KTW</v>
      </c>
    </row>
    <row r="3579" spans="1:20" x14ac:dyDescent="0.3">
      <c r="A3579" t="s">
        <v>6266</v>
      </c>
      <c r="B3579" s="2">
        <v>45250</v>
      </c>
      <c r="C3579" s="2">
        <v>45250</v>
      </c>
      <c r="D3579" s="2"/>
      <c r="E3579" t="s">
        <v>940</v>
      </c>
      <c r="F3579" t="s">
        <v>3867</v>
      </c>
      <c r="G3579" t="s">
        <v>942</v>
      </c>
      <c r="H3579" t="s">
        <v>948</v>
      </c>
      <c r="I3579" t="s">
        <v>5732</v>
      </c>
      <c r="J3579" t="s">
        <v>4926</v>
      </c>
      <c r="K3579" t="s">
        <v>543</v>
      </c>
      <c r="L3579">
        <v>32</v>
      </c>
      <c r="M3579" t="s">
        <v>77</v>
      </c>
      <c r="N3579">
        <v>7.84</v>
      </c>
      <c r="O3579">
        <v>8.36</v>
      </c>
      <c r="P3579" t="s">
        <v>78</v>
      </c>
      <c r="Q3579" s="94">
        <v>45281.682638888888</v>
      </c>
      <c r="R3579">
        <v>250.88</v>
      </c>
      <c r="S3579">
        <v>267.52</v>
      </c>
      <c r="T3579" t="str">
        <f>VLOOKUP(E3579,zamiana!A:B,2,0)</f>
        <v>ALSTOM KTW</v>
      </c>
    </row>
    <row r="3580" spans="1:20" x14ac:dyDescent="0.3">
      <c r="A3580" t="s">
        <v>6266</v>
      </c>
      <c r="B3580" s="2">
        <v>45250</v>
      </c>
      <c r="C3580" s="2">
        <v>45250</v>
      </c>
      <c r="D3580" s="2"/>
      <c r="E3580" t="s">
        <v>940</v>
      </c>
      <c r="F3580" t="s">
        <v>3867</v>
      </c>
      <c r="G3580" t="s">
        <v>942</v>
      </c>
      <c r="H3580" t="s">
        <v>948</v>
      </c>
      <c r="I3580" t="s">
        <v>4930</v>
      </c>
      <c r="J3580" t="s">
        <v>4926</v>
      </c>
      <c r="K3580" t="s">
        <v>543</v>
      </c>
      <c r="L3580">
        <v>148</v>
      </c>
      <c r="M3580" t="s">
        <v>77</v>
      </c>
      <c r="N3580">
        <v>6.78</v>
      </c>
      <c r="O3580">
        <v>6.68</v>
      </c>
      <c r="P3580" t="s">
        <v>78</v>
      </c>
      <c r="Q3580" s="94">
        <v>45281.681944444441</v>
      </c>
      <c r="R3580">
        <v>1003.44</v>
      </c>
      <c r="S3580">
        <v>988.64</v>
      </c>
      <c r="T3580" t="str">
        <f>VLOOKUP(E3580,zamiana!A:B,2,0)</f>
        <v>ALSTOM KTW</v>
      </c>
    </row>
    <row r="3581" spans="1:20" x14ac:dyDescent="0.3">
      <c r="A3581" t="s">
        <v>6266</v>
      </c>
      <c r="B3581" s="2">
        <v>45250</v>
      </c>
      <c r="C3581" s="2">
        <v>45250</v>
      </c>
      <c r="D3581" s="2"/>
      <c r="E3581" t="s">
        <v>940</v>
      </c>
      <c r="F3581" t="s">
        <v>3867</v>
      </c>
      <c r="G3581" t="s">
        <v>942</v>
      </c>
      <c r="H3581" t="s">
        <v>948</v>
      </c>
      <c r="I3581" t="s">
        <v>4929</v>
      </c>
      <c r="J3581" t="s">
        <v>4926</v>
      </c>
      <c r="K3581" t="s">
        <v>543</v>
      </c>
      <c r="L3581">
        <v>4</v>
      </c>
      <c r="M3581" t="s">
        <v>77</v>
      </c>
      <c r="N3581">
        <v>25.48</v>
      </c>
      <c r="O3581">
        <v>21.72</v>
      </c>
      <c r="P3581" t="s">
        <v>78</v>
      </c>
      <c r="Q3581" s="94">
        <v>45281.681944444441</v>
      </c>
      <c r="R3581">
        <v>101.92</v>
      </c>
      <c r="S3581">
        <v>86.88</v>
      </c>
      <c r="T3581" t="str">
        <f>VLOOKUP(E3581,zamiana!A:B,2,0)</f>
        <v>ALSTOM KTW</v>
      </c>
    </row>
    <row r="3582" spans="1:20" x14ac:dyDescent="0.3">
      <c r="A3582" t="s">
        <v>6266</v>
      </c>
      <c r="B3582" s="2">
        <v>45250</v>
      </c>
      <c r="C3582" s="2">
        <v>45250</v>
      </c>
      <c r="D3582" s="2"/>
      <c r="E3582" t="s">
        <v>940</v>
      </c>
      <c r="F3582" t="s">
        <v>3867</v>
      </c>
      <c r="G3582" t="s">
        <v>942</v>
      </c>
      <c r="H3582" t="s">
        <v>948</v>
      </c>
      <c r="I3582" t="s">
        <v>4928</v>
      </c>
      <c r="J3582" t="s">
        <v>4926</v>
      </c>
      <c r="K3582" t="s">
        <v>543</v>
      </c>
      <c r="L3582">
        <v>8</v>
      </c>
      <c r="M3582" t="s">
        <v>77</v>
      </c>
      <c r="N3582">
        <v>59.13</v>
      </c>
      <c r="O3582">
        <v>44.2</v>
      </c>
      <c r="P3582" t="s">
        <v>78</v>
      </c>
      <c r="Q3582" s="94">
        <v>45281.681944444441</v>
      </c>
      <c r="R3582">
        <v>473.04</v>
      </c>
      <c r="S3582">
        <v>353.6</v>
      </c>
      <c r="T3582" t="str">
        <f>VLOOKUP(E3582,zamiana!A:B,2,0)</f>
        <v>ALSTOM KTW</v>
      </c>
    </row>
    <row r="3583" spans="1:20" x14ac:dyDescent="0.3">
      <c r="A3583" t="s">
        <v>6266</v>
      </c>
      <c r="B3583" s="2">
        <v>45250</v>
      </c>
      <c r="C3583" s="2">
        <v>45250</v>
      </c>
      <c r="D3583" s="2"/>
      <c r="E3583" t="s">
        <v>940</v>
      </c>
      <c r="F3583" t="s">
        <v>3867</v>
      </c>
      <c r="G3583" t="s">
        <v>942</v>
      </c>
      <c r="H3583" t="s">
        <v>948</v>
      </c>
      <c r="I3583" t="s">
        <v>4927</v>
      </c>
      <c r="J3583" t="s">
        <v>4926</v>
      </c>
      <c r="K3583" t="s">
        <v>543</v>
      </c>
      <c r="L3583">
        <v>14</v>
      </c>
      <c r="M3583" t="s">
        <v>77</v>
      </c>
      <c r="N3583">
        <v>41.88</v>
      </c>
      <c r="O3583">
        <v>31.13</v>
      </c>
      <c r="P3583" t="s">
        <v>78</v>
      </c>
      <c r="Q3583" s="94">
        <v>45281.681250000001</v>
      </c>
      <c r="R3583">
        <v>586.32000000000005</v>
      </c>
      <c r="S3583">
        <v>435.82</v>
      </c>
      <c r="T3583" t="str">
        <f>VLOOKUP(E3583,zamiana!A:B,2,0)</f>
        <v>ALSTOM KTW</v>
      </c>
    </row>
    <row r="3584" spans="1:20" x14ac:dyDescent="0.3">
      <c r="A3584" t="s">
        <v>6266</v>
      </c>
      <c r="B3584" s="2">
        <v>45250</v>
      </c>
      <c r="C3584" s="2">
        <v>45250</v>
      </c>
      <c r="D3584" s="2"/>
      <c r="E3584" t="s">
        <v>940</v>
      </c>
      <c r="F3584" t="s">
        <v>3867</v>
      </c>
      <c r="G3584" t="s">
        <v>942</v>
      </c>
      <c r="H3584" t="s">
        <v>948</v>
      </c>
      <c r="I3584" t="s">
        <v>6158</v>
      </c>
      <c r="J3584" t="s">
        <v>4926</v>
      </c>
      <c r="K3584" t="s">
        <v>543</v>
      </c>
      <c r="L3584">
        <v>64</v>
      </c>
      <c r="M3584" t="s">
        <v>77</v>
      </c>
      <c r="N3584">
        <v>11.04</v>
      </c>
      <c r="O3584">
        <v>8.23</v>
      </c>
      <c r="P3584" t="s">
        <v>78</v>
      </c>
      <c r="Q3584" s="94">
        <v>45281.681250000001</v>
      </c>
      <c r="R3584">
        <v>706.56</v>
      </c>
      <c r="S3584">
        <v>526.72</v>
      </c>
      <c r="T3584" t="str">
        <f>VLOOKUP(E3584,zamiana!A:B,2,0)</f>
        <v>ALSTOM KTW</v>
      </c>
    </row>
    <row r="3585" spans="1:20" x14ac:dyDescent="0.3">
      <c r="A3585" t="s">
        <v>6266</v>
      </c>
      <c r="B3585" s="2">
        <v>45250</v>
      </c>
      <c r="C3585" s="2">
        <v>45250</v>
      </c>
      <c r="D3585" s="2"/>
      <c r="E3585" t="s">
        <v>940</v>
      </c>
      <c r="F3585" t="s">
        <v>3867</v>
      </c>
      <c r="G3585" t="s">
        <v>942</v>
      </c>
      <c r="H3585" t="s">
        <v>948</v>
      </c>
      <c r="I3585" t="s">
        <v>5734</v>
      </c>
      <c r="J3585" t="s">
        <v>4926</v>
      </c>
      <c r="K3585" t="s">
        <v>543</v>
      </c>
      <c r="L3585">
        <v>100</v>
      </c>
      <c r="M3585" t="s">
        <v>77</v>
      </c>
      <c r="N3585">
        <v>10.36</v>
      </c>
      <c r="O3585">
        <v>8.6999999999999993</v>
      </c>
      <c r="P3585" t="s">
        <v>78</v>
      </c>
      <c r="Q3585" s="94">
        <v>45281.681250000001</v>
      </c>
      <c r="R3585">
        <v>1036</v>
      </c>
      <c r="S3585">
        <v>870</v>
      </c>
      <c r="T3585" t="str">
        <f>VLOOKUP(E3585,zamiana!A:B,2,0)</f>
        <v>ALSTOM KTW</v>
      </c>
    </row>
    <row r="3586" spans="1:20" x14ac:dyDescent="0.3">
      <c r="A3586" t="s">
        <v>6267</v>
      </c>
      <c r="B3586" s="2">
        <v>45250</v>
      </c>
      <c r="C3586" s="2">
        <v>45250</v>
      </c>
      <c r="D3586" s="2"/>
      <c r="E3586" t="s">
        <v>940</v>
      </c>
      <c r="F3586" t="s">
        <v>3867</v>
      </c>
      <c r="G3586" t="s">
        <v>942</v>
      </c>
      <c r="H3586" t="s">
        <v>948</v>
      </c>
      <c r="I3586" t="s">
        <v>3425</v>
      </c>
      <c r="J3586" t="s">
        <v>3426</v>
      </c>
      <c r="K3586" t="s">
        <v>543</v>
      </c>
      <c r="L3586">
        <v>16</v>
      </c>
      <c r="M3586" t="s">
        <v>77</v>
      </c>
      <c r="N3586">
        <v>25.66</v>
      </c>
      <c r="O3586">
        <v>17.5</v>
      </c>
      <c r="P3586" t="s">
        <v>78</v>
      </c>
      <c r="Q3586" s="94">
        <v>45281.67291666667</v>
      </c>
      <c r="R3586">
        <v>410.56</v>
      </c>
      <c r="S3586">
        <v>280</v>
      </c>
      <c r="T3586" t="str">
        <f>VLOOKUP(E3586,zamiana!A:B,2,0)</f>
        <v>ALSTOM KTW</v>
      </c>
    </row>
    <row r="3587" spans="1:20" x14ac:dyDescent="0.3">
      <c r="A3587" t="s">
        <v>6268</v>
      </c>
      <c r="B3587" s="2">
        <v>45250</v>
      </c>
      <c r="C3587" s="2">
        <v>45250</v>
      </c>
      <c r="D3587" s="2"/>
      <c r="E3587" t="s">
        <v>940</v>
      </c>
      <c r="F3587" t="s">
        <v>3867</v>
      </c>
      <c r="G3587" t="s">
        <v>942</v>
      </c>
      <c r="H3587" t="s">
        <v>948</v>
      </c>
      <c r="I3587" t="s">
        <v>3578</v>
      </c>
      <c r="J3587" t="s">
        <v>3424</v>
      </c>
      <c r="K3587" t="s">
        <v>543</v>
      </c>
      <c r="L3587">
        <v>1</v>
      </c>
      <c r="M3587" t="s">
        <v>77</v>
      </c>
      <c r="N3587">
        <v>65.08</v>
      </c>
      <c r="O3587">
        <v>44.66</v>
      </c>
      <c r="P3587" t="s">
        <v>78</v>
      </c>
      <c r="Q3587" s="94">
        <v>45281.675000000003</v>
      </c>
      <c r="R3587">
        <v>65.08</v>
      </c>
      <c r="S3587">
        <v>44.66</v>
      </c>
      <c r="T3587" t="str">
        <f>VLOOKUP(E3587,zamiana!A:B,2,0)</f>
        <v>ALSTOM KTW</v>
      </c>
    </row>
    <row r="3588" spans="1:20" x14ac:dyDescent="0.3">
      <c r="A3588" t="s">
        <v>6269</v>
      </c>
      <c r="B3588" s="2">
        <v>45250</v>
      </c>
      <c r="C3588" s="2">
        <v>45250</v>
      </c>
      <c r="D3588" s="2"/>
      <c r="E3588" t="s">
        <v>940</v>
      </c>
      <c r="F3588" t="s">
        <v>3867</v>
      </c>
      <c r="G3588" t="s">
        <v>942</v>
      </c>
      <c r="H3588" t="s">
        <v>948</v>
      </c>
      <c r="I3588" t="s">
        <v>4462</v>
      </c>
      <c r="J3588" t="s">
        <v>4463</v>
      </c>
      <c r="K3588" t="s">
        <v>543</v>
      </c>
      <c r="L3588">
        <v>1</v>
      </c>
      <c r="M3588" t="s">
        <v>77</v>
      </c>
      <c r="N3588">
        <v>38.04</v>
      </c>
      <c r="O3588">
        <v>61.12</v>
      </c>
      <c r="P3588" t="s">
        <v>78</v>
      </c>
      <c r="Q3588" s="94">
        <v>45281.680555555555</v>
      </c>
      <c r="R3588">
        <v>38.04</v>
      </c>
      <c r="S3588">
        <v>61.12</v>
      </c>
      <c r="T3588" t="str">
        <f>VLOOKUP(E3588,zamiana!A:B,2,0)</f>
        <v>ALSTOM KTW</v>
      </c>
    </row>
    <row r="3589" spans="1:20" x14ac:dyDescent="0.3">
      <c r="A3589" t="s">
        <v>6269</v>
      </c>
      <c r="B3589" s="2">
        <v>45250</v>
      </c>
      <c r="C3589" s="2">
        <v>45250</v>
      </c>
      <c r="D3589" s="2"/>
      <c r="E3589" t="s">
        <v>940</v>
      </c>
      <c r="F3589" t="s">
        <v>3867</v>
      </c>
      <c r="G3589" t="s">
        <v>942</v>
      </c>
      <c r="H3589" t="s">
        <v>948</v>
      </c>
      <c r="I3589" t="s">
        <v>3939</v>
      </c>
      <c r="J3589" t="s">
        <v>3940</v>
      </c>
      <c r="K3589" t="s">
        <v>543</v>
      </c>
      <c r="L3589">
        <v>4</v>
      </c>
      <c r="M3589" t="s">
        <v>77</v>
      </c>
      <c r="N3589">
        <v>9.85</v>
      </c>
      <c r="O3589">
        <v>9.82</v>
      </c>
      <c r="P3589" t="s">
        <v>78</v>
      </c>
      <c r="Q3589" s="94">
        <v>45281.680555555555</v>
      </c>
      <c r="R3589">
        <v>39.4</v>
      </c>
      <c r="S3589">
        <v>39.28</v>
      </c>
      <c r="T3589" t="str">
        <f>VLOOKUP(E3589,zamiana!A:B,2,0)</f>
        <v>ALSTOM KTW</v>
      </c>
    </row>
    <row r="3590" spans="1:20" x14ac:dyDescent="0.3">
      <c r="A3590" t="s">
        <v>6270</v>
      </c>
      <c r="B3590" s="2">
        <v>45250</v>
      </c>
      <c r="C3590" s="2">
        <v>45250</v>
      </c>
      <c r="D3590" s="2"/>
      <c r="E3590" t="s">
        <v>940</v>
      </c>
      <c r="F3590" t="s">
        <v>3867</v>
      </c>
      <c r="G3590" t="s">
        <v>942</v>
      </c>
      <c r="H3590" t="s">
        <v>948</v>
      </c>
      <c r="I3590" t="s">
        <v>5732</v>
      </c>
      <c r="J3590" t="s">
        <v>4926</v>
      </c>
      <c r="K3590" t="s">
        <v>543</v>
      </c>
      <c r="L3590">
        <v>1</v>
      </c>
      <c r="M3590" t="s">
        <v>77</v>
      </c>
      <c r="N3590">
        <v>7.84</v>
      </c>
      <c r="O3590">
        <v>8.36</v>
      </c>
      <c r="P3590" t="s">
        <v>78</v>
      </c>
      <c r="Q3590" s="94">
        <v>45281.682638888888</v>
      </c>
      <c r="R3590">
        <v>7.84</v>
      </c>
      <c r="S3590">
        <v>8.36</v>
      </c>
      <c r="T3590" t="str">
        <f>VLOOKUP(E3590,zamiana!A:B,2,0)</f>
        <v>ALSTOM KTW</v>
      </c>
    </row>
    <row r="3591" spans="1:20" x14ac:dyDescent="0.3">
      <c r="A3591" t="s">
        <v>6271</v>
      </c>
      <c r="B3591" s="2">
        <v>45250</v>
      </c>
      <c r="C3591" s="2">
        <v>45250</v>
      </c>
      <c r="D3591" s="2"/>
      <c r="E3591" t="s">
        <v>994</v>
      </c>
      <c r="F3591" t="s">
        <v>995</v>
      </c>
      <c r="G3591" t="s">
        <v>942</v>
      </c>
      <c r="H3591" t="s">
        <v>996</v>
      </c>
      <c r="I3591" t="s">
        <v>5962</v>
      </c>
      <c r="J3591" t="s">
        <v>5963</v>
      </c>
      <c r="K3591" t="s">
        <v>12</v>
      </c>
      <c r="L3591">
        <v>8</v>
      </c>
      <c r="M3591" t="s">
        <v>77</v>
      </c>
      <c r="N3591">
        <v>52.91</v>
      </c>
      <c r="O3591">
        <v>41.82</v>
      </c>
      <c r="P3591" t="s">
        <v>78</v>
      </c>
      <c r="Q3591" s="94">
        <v>45281.681250000001</v>
      </c>
      <c r="R3591">
        <v>423.28</v>
      </c>
      <c r="S3591">
        <v>334.56</v>
      </c>
      <c r="T3591" t="str">
        <f>VLOOKUP(E3591,zamiana!A:B,2,0)</f>
        <v>ALSTOM LRH</v>
      </c>
    </row>
    <row r="3592" spans="1:20" x14ac:dyDescent="0.3">
      <c r="A3592" t="s">
        <v>6272</v>
      </c>
      <c r="B3592" s="2">
        <v>45250</v>
      </c>
      <c r="C3592" s="2">
        <v>45250</v>
      </c>
      <c r="D3592" s="2"/>
      <c r="E3592" t="s">
        <v>964</v>
      </c>
      <c r="F3592" t="s">
        <v>2830</v>
      </c>
      <c r="G3592" t="s">
        <v>942</v>
      </c>
      <c r="H3592" t="s">
        <v>964</v>
      </c>
      <c r="I3592" t="s">
        <v>4117</v>
      </c>
      <c r="J3592" t="s">
        <v>414</v>
      </c>
      <c r="K3592" t="s">
        <v>964</v>
      </c>
      <c r="L3592">
        <v>20</v>
      </c>
      <c r="M3592" t="s">
        <v>77</v>
      </c>
      <c r="N3592">
        <v>603.20000000000005</v>
      </c>
      <c r="O3592">
        <v>172.11</v>
      </c>
      <c r="P3592" t="s">
        <v>78</v>
      </c>
      <c r="Q3592" s="94">
        <v>45281.67291666667</v>
      </c>
      <c r="R3592">
        <v>12064</v>
      </c>
      <c r="S3592">
        <v>3442.2</v>
      </c>
      <c r="T3592" t="str">
        <f>VLOOKUP(E3592,zamiana!A:B,2,0)</f>
        <v>ALSTOM SLZ</v>
      </c>
    </row>
    <row r="3593" spans="1:20" x14ac:dyDescent="0.3">
      <c r="A3593" t="s">
        <v>6273</v>
      </c>
      <c r="B3593" s="2">
        <v>45250</v>
      </c>
      <c r="C3593" s="2">
        <v>45250</v>
      </c>
      <c r="D3593" s="2"/>
      <c r="E3593" t="s">
        <v>964</v>
      </c>
      <c r="F3593" t="s">
        <v>2830</v>
      </c>
      <c r="G3593" t="s">
        <v>942</v>
      </c>
      <c r="H3593" t="s">
        <v>964</v>
      </c>
      <c r="I3593" t="s">
        <v>6274</v>
      </c>
      <c r="J3593" t="s">
        <v>2264</v>
      </c>
      <c r="K3593" t="s">
        <v>964</v>
      </c>
      <c r="L3593">
        <v>5</v>
      </c>
      <c r="M3593" t="s">
        <v>77</v>
      </c>
      <c r="N3593">
        <v>65.260000000000005</v>
      </c>
      <c r="O3593">
        <v>71.91</v>
      </c>
      <c r="P3593" t="s">
        <v>78</v>
      </c>
      <c r="Q3593" s="94">
        <v>45281.681944444441</v>
      </c>
      <c r="R3593">
        <v>326.3</v>
      </c>
      <c r="S3593">
        <v>359.55</v>
      </c>
      <c r="T3593" t="str">
        <f>VLOOKUP(E3593,zamiana!A:B,2,0)</f>
        <v>ALSTOM SLZ</v>
      </c>
    </row>
    <row r="3594" spans="1:20" x14ac:dyDescent="0.3">
      <c r="A3594" t="s">
        <v>6275</v>
      </c>
      <c r="B3594" s="2">
        <v>45250</v>
      </c>
      <c r="C3594" s="2">
        <v>45250</v>
      </c>
      <c r="D3594" s="2"/>
      <c r="E3594" t="s">
        <v>937</v>
      </c>
      <c r="F3594" t="s">
        <v>938</v>
      </c>
      <c r="G3594" t="s">
        <v>942</v>
      </c>
      <c r="H3594" t="s">
        <v>939</v>
      </c>
      <c r="I3594">
        <v>12537787</v>
      </c>
      <c r="J3594" t="s">
        <v>6276</v>
      </c>
      <c r="K3594" t="s">
        <v>880</v>
      </c>
      <c r="L3594">
        <v>1</v>
      </c>
      <c r="M3594" t="s">
        <v>77</v>
      </c>
      <c r="N3594">
        <v>744.04</v>
      </c>
      <c r="O3594">
        <v>620.62</v>
      </c>
      <c r="P3594" t="s">
        <v>78</v>
      </c>
      <c r="Q3594" s="94">
        <v>45281.655555555553</v>
      </c>
      <c r="R3594">
        <v>744.04</v>
      </c>
      <c r="S3594">
        <v>620.62</v>
      </c>
      <c r="T3594" t="str">
        <f>VLOOKUP(E3594,zamiana!A:B,2,0)</f>
        <v>STADLER BUSSNANG</v>
      </c>
    </row>
    <row r="3595" spans="1:20" x14ac:dyDescent="0.3">
      <c r="A3595" t="s">
        <v>6277</v>
      </c>
      <c r="B3595" s="2">
        <v>45251</v>
      </c>
      <c r="C3595" s="2">
        <v>45251</v>
      </c>
      <c r="D3595" s="2">
        <v>45279</v>
      </c>
      <c r="E3595" t="s">
        <v>937</v>
      </c>
      <c r="F3595" t="s">
        <v>938</v>
      </c>
      <c r="G3595" t="s">
        <v>942</v>
      </c>
      <c r="H3595" t="s">
        <v>939</v>
      </c>
      <c r="I3595">
        <v>12520804</v>
      </c>
      <c r="J3595" t="s">
        <v>6278</v>
      </c>
      <c r="K3595" t="s">
        <v>880</v>
      </c>
      <c r="L3595">
        <v>1</v>
      </c>
      <c r="M3595" t="s">
        <v>77</v>
      </c>
      <c r="N3595">
        <v>1373.47</v>
      </c>
      <c r="O3595">
        <v>632.38</v>
      </c>
      <c r="P3595" t="s">
        <v>78</v>
      </c>
      <c r="Q3595" s="94">
        <v>45281.654861111114</v>
      </c>
      <c r="R3595">
        <v>1373.47</v>
      </c>
      <c r="S3595">
        <v>632.38</v>
      </c>
      <c r="T3595" t="str">
        <f>VLOOKUP(E3595,zamiana!A:B,2,0)</f>
        <v>STADLER BUSSNANG</v>
      </c>
    </row>
    <row r="3596" spans="1:20" x14ac:dyDescent="0.3">
      <c r="A3596" t="s">
        <v>6279</v>
      </c>
      <c r="B3596" s="2">
        <v>45251</v>
      </c>
      <c r="C3596" s="2">
        <v>45251</v>
      </c>
      <c r="D3596" s="2">
        <v>45281</v>
      </c>
      <c r="E3596" t="s">
        <v>940</v>
      </c>
      <c r="F3596" t="s">
        <v>3867</v>
      </c>
      <c r="G3596" t="s">
        <v>942</v>
      </c>
      <c r="H3596" t="s">
        <v>999</v>
      </c>
      <c r="I3596" t="s">
        <v>3966</v>
      </c>
      <c r="J3596" t="s">
        <v>3967</v>
      </c>
      <c r="K3596" t="s">
        <v>102</v>
      </c>
      <c r="L3596">
        <v>2</v>
      </c>
      <c r="M3596" t="s">
        <v>77</v>
      </c>
      <c r="N3596">
        <v>648.84</v>
      </c>
      <c r="O3596">
        <v>14.79</v>
      </c>
      <c r="P3596" t="s">
        <v>78</v>
      </c>
      <c r="Q3596" s="94">
        <v>45281.679166666669</v>
      </c>
      <c r="R3596">
        <v>1297.68</v>
      </c>
      <c r="S3596">
        <v>29.58</v>
      </c>
      <c r="T3596" t="str">
        <f>VLOOKUP(E3596,zamiana!A:B,2,0)</f>
        <v>ALSTOM KTW</v>
      </c>
    </row>
    <row r="3597" spans="1:20" x14ac:dyDescent="0.3">
      <c r="A3597" t="s">
        <v>6280</v>
      </c>
      <c r="B3597" s="2">
        <v>45253</v>
      </c>
      <c r="C3597" s="2">
        <v>45251</v>
      </c>
      <c r="D3597" s="2"/>
      <c r="E3597" t="s">
        <v>529</v>
      </c>
      <c r="F3597" t="s">
        <v>2261</v>
      </c>
      <c r="G3597" t="s">
        <v>942</v>
      </c>
      <c r="H3597" t="s">
        <v>529</v>
      </c>
      <c r="I3597">
        <v>500641183</v>
      </c>
      <c r="J3597">
        <v>590398458</v>
      </c>
      <c r="K3597" t="s">
        <v>529</v>
      </c>
      <c r="L3597">
        <v>1</v>
      </c>
      <c r="M3597" t="s">
        <v>77</v>
      </c>
      <c r="N3597">
        <v>170.75</v>
      </c>
      <c r="O3597">
        <v>21.5</v>
      </c>
      <c r="P3597" t="s">
        <v>78</v>
      </c>
      <c r="Q3597" s="94">
        <v>45281.65902777778</v>
      </c>
      <c r="R3597">
        <v>170.75</v>
      </c>
      <c r="S3597">
        <v>21.5</v>
      </c>
      <c r="T3597" t="str">
        <f>VLOOKUP(E3597,zamiana!A:B,2,0)</f>
        <v>ALSTOM (ex. BT) GOE</v>
      </c>
    </row>
    <row r="3598" spans="1:20" x14ac:dyDescent="0.3">
      <c r="A3598" t="s">
        <v>6280</v>
      </c>
      <c r="B3598" s="2">
        <v>45253</v>
      </c>
      <c r="C3598" s="2">
        <v>45251</v>
      </c>
      <c r="D3598" s="2"/>
      <c r="E3598" t="s">
        <v>529</v>
      </c>
      <c r="F3598" t="s">
        <v>2261</v>
      </c>
      <c r="G3598" t="s">
        <v>942</v>
      </c>
      <c r="H3598" t="s">
        <v>529</v>
      </c>
      <c r="I3598">
        <v>500495628</v>
      </c>
      <c r="J3598" t="s">
        <v>6281</v>
      </c>
      <c r="K3598" t="s">
        <v>529</v>
      </c>
      <c r="L3598">
        <v>50</v>
      </c>
      <c r="M3598" t="s">
        <v>77</v>
      </c>
      <c r="N3598">
        <v>5.29</v>
      </c>
      <c r="O3598">
        <v>4.7300000000000004</v>
      </c>
      <c r="P3598" t="s">
        <v>78</v>
      </c>
      <c r="Q3598" s="94">
        <v>45281.682638888888</v>
      </c>
      <c r="R3598">
        <v>264.5</v>
      </c>
      <c r="S3598">
        <v>236.5</v>
      </c>
      <c r="T3598" t="str">
        <f>VLOOKUP(E3598,zamiana!A:B,2,0)</f>
        <v>ALSTOM (ex. BT) GOE</v>
      </c>
    </row>
    <row r="3599" spans="1:20" x14ac:dyDescent="0.3">
      <c r="A3599" t="s">
        <v>6280</v>
      </c>
      <c r="B3599" s="2">
        <v>45253</v>
      </c>
      <c r="C3599" s="2">
        <v>45251</v>
      </c>
      <c r="D3599" s="2"/>
      <c r="E3599" t="s">
        <v>529</v>
      </c>
      <c r="F3599" t="s">
        <v>2261</v>
      </c>
      <c r="G3599" t="s">
        <v>942</v>
      </c>
      <c r="H3599" t="s">
        <v>529</v>
      </c>
      <c r="I3599">
        <v>500495627</v>
      </c>
      <c r="J3599" t="s">
        <v>6119</v>
      </c>
      <c r="K3599" t="s">
        <v>529</v>
      </c>
      <c r="L3599">
        <v>20</v>
      </c>
      <c r="M3599" t="s">
        <v>77</v>
      </c>
      <c r="N3599">
        <v>28.96</v>
      </c>
      <c r="O3599">
        <v>12.36</v>
      </c>
      <c r="P3599" t="s">
        <v>78</v>
      </c>
      <c r="Q3599" s="94">
        <v>45281.682638888888</v>
      </c>
      <c r="R3599">
        <v>579.20000000000005</v>
      </c>
      <c r="S3599">
        <v>247.2</v>
      </c>
      <c r="T3599" t="str">
        <f>VLOOKUP(E3599,zamiana!A:B,2,0)</f>
        <v>ALSTOM (ex. BT) GOE</v>
      </c>
    </row>
    <row r="3600" spans="1:20" x14ac:dyDescent="0.3">
      <c r="A3600" t="s">
        <v>6280</v>
      </c>
      <c r="B3600" s="2">
        <v>45253</v>
      </c>
      <c r="C3600" s="2">
        <v>45251</v>
      </c>
      <c r="D3600" s="2"/>
      <c r="E3600" t="s">
        <v>529</v>
      </c>
      <c r="F3600" t="s">
        <v>2261</v>
      </c>
      <c r="G3600" t="s">
        <v>942</v>
      </c>
      <c r="H3600" t="s">
        <v>529</v>
      </c>
      <c r="I3600">
        <v>500492278</v>
      </c>
      <c r="J3600" t="s">
        <v>6282</v>
      </c>
      <c r="K3600" t="s">
        <v>529</v>
      </c>
      <c r="L3600">
        <v>5</v>
      </c>
      <c r="M3600" t="s">
        <v>77</v>
      </c>
      <c r="N3600">
        <v>34.81</v>
      </c>
      <c r="O3600">
        <v>17.649999999999999</v>
      </c>
      <c r="P3600" t="s">
        <v>78</v>
      </c>
      <c r="Q3600" s="94">
        <v>45281.682638888888</v>
      </c>
      <c r="R3600">
        <v>174.05</v>
      </c>
      <c r="S3600">
        <v>88.25</v>
      </c>
      <c r="T3600" t="str">
        <f>VLOOKUP(E3600,zamiana!A:B,2,0)</f>
        <v>ALSTOM (ex. BT) GOE</v>
      </c>
    </row>
    <row r="3601" spans="1:20" x14ac:dyDescent="0.3">
      <c r="A3601" t="s">
        <v>6283</v>
      </c>
      <c r="B3601" s="2">
        <v>45253</v>
      </c>
      <c r="C3601" s="2">
        <v>45251</v>
      </c>
      <c r="D3601" s="2"/>
      <c r="E3601" t="s">
        <v>529</v>
      </c>
      <c r="F3601" t="s">
        <v>2261</v>
      </c>
      <c r="G3601" t="s">
        <v>942</v>
      </c>
      <c r="H3601" t="s">
        <v>529</v>
      </c>
      <c r="I3601">
        <v>500648572</v>
      </c>
      <c r="J3601" t="s">
        <v>1090</v>
      </c>
      <c r="K3601" t="s">
        <v>529</v>
      </c>
      <c r="L3601">
        <v>10</v>
      </c>
      <c r="M3601" t="s">
        <v>77</v>
      </c>
      <c r="N3601">
        <v>15.86</v>
      </c>
      <c r="O3601">
        <v>15.43</v>
      </c>
      <c r="P3601" t="s">
        <v>78</v>
      </c>
      <c r="Q3601" s="94">
        <v>45281.659722222219</v>
      </c>
      <c r="R3601">
        <v>158.6</v>
      </c>
      <c r="S3601">
        <v>154.30000000000001</v>
      </c>
      <c r="T3601" t="str">
        <f>VLOOKUP(E3601,zamiana!A:B,2,0)</f>
        <v>ALSTOM (ex. BT) GOE</v>
      </c>
    </row>
    <row r="3602" spans="1:20" x14ac:dyDescent="0.3">
      <c r="A3602" t="s">
        <v>6283</v>
      </c>
      <c r="B3602" s="2">
        <v>45253</v>
      </c>
      <c r="C3602" s="2">
        <v>45251</v>
      </c>
      <c r="D3602" s="2"/>
      <c r="E3602" t="s">
        <v>529</v>
      </c>
      <c r="F3602" t="s">
        <v>2261</v>
      </c>
      <c r="G3602" t="s">
        <v>942</v>
      </c>
      <c r="H3602" t="s">
        <v>529</v>
      </c>
      <c r="I3602">
        <v>500648572</v>
      </c>
      <c r="J3602" t="s">
        <v>1090</v>
      </c>
      <c r="K3602" t="s">
        <v>529</v>
      </c>
      <c r="L3602">
        <v>1</v>
      </c>
      <c r="M3602" t="s">
        <v>77</v>
      </c>
      <c r="N3602">
        <v>15.86</v>
      </c>
      <c r="O3602">
        <v>15.43</v>
      </c>
      <c r="P3602" t="s">
        <v>78</v>
      </c>
      <c r="Q3602" s="94">
        <v>45281.659722222219</v>
      </c>
      <c r="R3602">
        <v>15.86</v>
      </c>
      <c r="S3602">
        <v>15.43</v>
      </c>
      <c r="T3602" t="str">
        <f>VLOOKUP(E3602,zamiana!A:B,2,0)</f>
        <v>ALSTOM (ex. BT) GOE</v>
      </c>
    </row>
    <row r="3603" spans="1:20" x14ac:dyDescent="0.3">
      <c r="A3603" t="s">
        <v>6283</v>
      </c>
      <c r="B3603" s="2">
        <v>45253</v>
      </c>
      <c r="C3603" s="2">
        <v>45251</v>
      </c>
      <c r="D3603" s="2"/>
      <c r="E3603" t="s">
        <v>529</v>
      </c>
      <c r="F3603" t="s">
        <v>2261</v>
      </c>
      <c r="G3603" t="s">
        <v>942</v>
      </c>
      <c r="H3603" t="s">
        <v>529</v>
      </c>
      <c r="I3603">
        <v>500647667</v>
      </c>
      <c r="J3603" t="s">
        <v>5004</v>
      </c>
      <c r="K3603" t="s">
        <v>529</v>
      </c>
      <c r="L3603">
        <v>14</v>
      </c>
      <c r="M3603" t="s">
        <v>77</v>
      </c>
      <c r="N3603">
        <v>91.16</v>
      </c>
      <c r="O3603">
        <v>69.290000000000006</v>
      </c>
      <c r="P3603" t="s">
        <v>78</v>
      </c>
      <c r="Q3603" s="94">
        <v>45281.660416666666</v>
      </c>
      <c r="R3603">
        <v>1276.24</v>
      </c>
      <c r="S3603">
        <v>970.06</v>
      </c>
      <c r="T3603" t="str">
        <f>VLOOKUP(E3603,zamiana!A:B,2,0)</f>
        <v>ALSTOM (ex. BT) GOE</v>
      </c>
    </row>
    <row r="3604" spans="1:20" x14ac:dyDescent="0.3">
      <c r="A3604" t="s">
        <v>6283</v>
      </c>
      <c r="B3604" s="2">
        <v>45253</v>
      </c>
      <c r="C3604" s="2">
        <v>45251</v>
      </c>
      <c r="D3604" s="2"/>
      <c r="E3604" t="s">
        <v>529</v>
      </c>
      <c r="F3604" t="s">
        <v>2261</v>
      </c>
      <c r="G3604" t="s">
        <v>942</v>
      </c>
      <c r="H3604" t="s">
        <v>529</v>
      </c>
      <c r="I3604">
        <v>500647666</v>
      </c>
      <c r="J3604" t="s">
        <v>4349</v>
      </c>
      <c r="K3604" t="s">
        <v>529</v>
      </c>
      <c r="L3604">
        <v>10</v>
      </c>
      <c r="M3604" t="s">
        <v>77</v>
      </c>
      <c r="N3604">
        <v>91.16</v>
      </c>
      <c r="O3604">
        <v>69.290000000000006</v>
      </c>
      <c r="P3604" t="s">
        <v>78</v>
      </c>
      <c r="Q3604" s="94">
        <v>45281.660416666666</v>
      </c>
      <c r="R3604">
        <v>911.6</v>
      </c>
      <c r="S3604">
        <v>692.9</v>
      </c>
      <c r="T3604" t="str">
        <f>VLOOKUP(E3604,zamiana!A:B,2,0)</f>
        <v>ALSTOM (ex. BT) GOE</v>
      </c>
    </row>
    <row r="3605" spans="1:20" x14ac:dyDescent="0.3">
      <c r="A3605" t="s">
        <v>6283</v>
      </c>
      <c r="B3605" s="2">
        <v>45253</v>
      </c>
      <c r="C3605" s="2">
        <v>45251</v>
      </c>
      <c r="D3605" s="2"/>
      <c r="E3605" t="s">
        <v>529</v>
      </c>
      <c r="F3605" t="s">
        <v>2261</v>
      </c>
      <c r="G3605" t="s">
        <v>942</v>
      </c>
      <c r="H3605" t="s">
        <v>529</v>
      </c>
      <c r="I3605">
        <v>500645752</v>
      </c>
      <c r="J3605" t="s">
        <v>536</v>
      </c>
      <c r="K3605" t="s">
        <v>529</v>
      </c>
      <c r="L3605">
        <v>30</v>
      </c>
      <c r="M3605" t="s">
        <v>77</v>
      </c>
      <c r="N3605">
        <v>20.22</v>
      </c>
      <c r="O3605">
        <v>11.2</v>
      </c>
      <c r="P3605" t="s">
        <v>78</v>
      </c>
      <c r="Q3605" s="94">
        <v>45281.65902777778</v>
      </c>
      <c r="R3605">
        <v>606.6</v>
      </c>
      <c r="S3605">
        <v>336</v>
      </c>
      <c r="T3605" t="str">
        <f>VLOOKUP(E3605,zamiana!A:B,2,0)</f>
        <v>ALSTOM (ex. BT) GOE</v>
      </c>
    </row>
    <row r="3606" spans="1:20" x14ac:dyDescent="0.3">
      <c r="A3606" t="s">
        <v>6283</v>
      </c>
      <c r="B3606" s="2">
        <v>45253</v>
      </c>
      <c r="C3606" s="2">
        <v>45251</v>
      </c>
      <c r="D3606" s="2"/>
      <c r="E3606" t="s">
        <v>529</v>
      </c>
      <c r="F3606" t="s">
        <v>2261</v>
      </c>
      <c r="G3606" t="s">
        <v>942</v>
      </c>
      <c r="H3606" t="s">
        <v>529</v>
      </c>
      <c r="I3606">
        <v>500645751</v>
      </c>
      <c r="J3606" t="s">
        <v>536</v>
      </c>
      <c r="K3606" t="s">
        <v>529</v>
      </c>
      <c r="L3606">
        <v>7</v>
      </c>
      <c r="M3606" t="s">
        <v>77</v>
      </c>
      <c r="N3606">
        <v>20.22</v>
      </c>
      <c r="O3606">
        <v>11.2</v>
      </c>
      <c r="P3606" t="s">
        <v>78</v>
      </c>
      <c r="Q3606" s="94">
        <v>45281.65902777778</v>
      </c>
      <c r="R3606">
        <v>141.54</v>
      </c>
      <c r="S3606">
        <v>78.400000000000006</v>
      </c>
      <c r="T3606" t="str">
        <f>VLOOKUP(E3606,zamiana!A:B,2,0)</f>
        <v>ALSTOM (ex. BT) GOE</v>
      </c>
    </row>
    <row r="3607" spans="1:20" x14ac:dyDescent="0.3">
      <c r="A3607" t="s">
        <v>6283</v>
      </c>
      <c r="B3607" s="2">
        <v>45253</v>
      </c>
      <c r="C3607" s="2">
        <v>45251</v>
      </c>
      <c r="D3607" s="2"/>
      <c r="E3607" t="s">
        <v>529</v>
      </c>
      <c r="F3607" t="s">
        <v>2261</v>
      </c>
      <c r="G3607" t="s">
        <v>942</v>
      </c>
      <c r="H3607" t="s">
        <v>529</v>
      </c>
      <c r="I3607">
        <v>500645749</v>
      </c>
      <c r="J3607" t="s">
        <v>536</v>
      </c>
      <c r="K3607" t="s">
        <v>529</v>
      </c>
      <c r="L3607">
        <v>10</v>
      </c>
      <c r="M3607" t="s">
        <v>77</v>
      </c>
      <c r="N3607">
        <v>21.01</v>
      </c>
      <c r="O3607">
        <v>13.9</v>
      </c>
      <c r="P3607" t="s">
        <v>78</v>
      </c>
      <c r="Q3607" s="94">
        <v>45281.65902777778</v>
      </c>
      <c r="R3607">
        <v>210.1</v>
      </c>
      <c r="S3607">
        <v>139</v>
      </c>
      <c r="T3607" t="str">
        <f>VLOOKUP(E3607,zamiana!A:B,2,0)</f>
        <v>ALSTOM (ex. BT) GOE</v>
      </c>
    </row>
    <row r="3608" spans="1:20" x14ac:dyDescent="0.3">
      <c r="A3608" t="s">
        <v>6283</v>
      </c>
      <c r="B3608" s="2">
        <v>45253</v>
      </c>
      <c r="C3608" s="2">
        <v>45251</v>
      </c>
      <c r="D3608" s="2"/>
      <c r="E3608" t="s">
        <v>529</v>
      </c>
      <c r="F3608" t="s">
        <v>2261</v>
      </c>
      <c r="G3608" t="s">
        <v>942</v>
      </c>
      <c r="H3608" t="s">
        <v>529</v>
      </c>
      <c r="I3608">
        <v>500645581</v>
      </c>
      <c r="J3608" t="s">
        <v>4347</v>
      </c>
      <c r="K3608" t="s">
        <v>529</v>
      </c>
      <c r="L3608">
        <v>3</v>
      </c>
      <c r="M3608" t="s">
        <v>77</v>
      </c>
      <c r="N3608">
        <v>53.94</v>
      </c>
      <c r="O3608">
        <v>14.79</v>
      </c>
      <c r="P3608" t="s">
        <v>78</v>
      </c>
      <c r="Q3608" s="94">
        <v>45281.65902777778</v>
      </c>
      <c r="R3608">
        <v>161.82</v>
      </c>
      <c r="S3608">
        <v>44.37</v>
      </c>
      <c r="T3608" t="str">
        <f>VLOOKUP(E3608,zamiana!A:B,2,0)</f>
        <v>ALSTOM (ex. BT) GOE</v>
      </c>
    </row>
    <row r="3609" spans="1:20" x14ac:dyDescent="0.3">
      <c r="A3609" t="s">
        <v>6283</v>
      </c>
      <c r="B3609" s="2">
        <v>45253</v>
      </c>
      <c r="C3609" s="2">
        <v>45251</v>
      </c>
      <c r="D3609" s="2"/>
      <c r="E3609" t="s">
        <v>529</v>
      </c>
      <c r="F3609" t="s">
        <v>2261</v>
      </c>
      <c r="G3609" t="s">
        <v>942</v>
      </c>
      <c r="H3609" t="s">
        <v>529</v>
      </c>
      <c r="I3609">
        <v>500644725</v>
      </c>
      <c r="J3609" t="s">
        <v>4345</v>
      </c>
      <c r="K3609" t="s">
        <v>529</v>
      </c>
      <c r="L3609">
        <v>10</v>
      </c>
      <c r="M3609" t="s">
        <v>77</v>
      </c>
      <c r="N3609">
        <v>92.99</v>
      </c>
      <c r="O3609">
        <v>35.24</v>
      </c>
      <c r="P3609" t="s">
        <v>78</v>
      </c>
      <c r="Q3609" s="94">
        <v>45281.660416666666</v>
      </c>
      <c r="R3609">
        <v>929.9</v>
      </c>
      <c r="S3609">
        <v>352.4</v>
      </c>
      <c r="T3609" t="str">
        <f>VLOOKUP(E3609,zamiana!A:B,2,0)</f>
        <v>ALSTOM (ex. BT) GOE</v>
      </c>
    </row>
    <row r="3610" spans="1:20" x14ac:dyDescent="0.3">
      <c r="A3610" t="s">
        <v>6283</v>
      </c>
      <c r="B3610" s="2">
        <v>45253</v>
      </c>
      <c r="C3610" s="2">
        <v>45251</v>
      </c>
      <c r="D3610" s="2"/>
      <c r="E3610" t="s">
        <v>529</v>
      </c>
      <c r="F3610" t="s">
        <v>2261</v>
      </c>
      <c r="G3610" t="s">
        <v>942</v>
      </c>
      <c r="H3610" t="s">
        <v>529</v>
      </c>
      <c r="I3610" t="s">
        <v>4963</v>
      </c>
      <c r="J3610" t="s">
        <v>4962</v>
      </c>
      <c r="K3610" t="s">
        <v>529</v>
      </c>
      <c r="L3610">
        <v>17</v>
      </c>
      <c r="M3610" t="s">
        <v>77</v>
      </c>
      <c r="N3610">
        <v>63.55</v>
      </c>
      <c r="O3610">
        <v>31.1</v>
      </c>
      <c r="P3610" t="s">
        <v>78</v>
      </c>
      <c r="Q3610" s="94">
        <v>45281.677083333336</v>
      </c>
      <c r="R3610">
        <v>1080.3499999999999</v>
      </c>
      <c r="S3610">
        <v>528.70000000000005</v>
      </c>
      <c r="T3610" t="str">
        <f>VLOOKUP(E3610,zamiana!A:B,2,0)</f>
        <v>ALSTOM (ex. BT) GOE</v>
      </c>
    </row>
    <row r="3611" spans="1:20" x14ac:dyDescent="0.3">
      <c r="A3611" t="s">
        <v>6283</v>
      </c>
      <c r="B3611" s="2">
        <v>45253</v>
      </c>
      <c r="C3611" s="2">
        <v>45251</v>
      </c>
      <c r="D3611" s="2"/>
      <c r="E3611" t="s">
        <v>529</v>
      </c>
      <c r="F3611" t="s">
        <v>2261</v>
      </c>
      <c r="G3611" t="s">
        <v>942</v>
      </c>
      <c r="H3611" t="s">
        <v>529</v>
      </c>
      <c r="I3611" t="s">
        <v>4960</v>
      </c>
      <c r="J3611" t="s">
        <v>3461</v>
      </c>
      <c r="K3611" t="s">
        <v>529</v>
      </c>
      <c r="L3611">
        <v>15</v>
      </c>
      <c r="M3611" t="s">
        <v>77</v>
      </c>
      <c r="N3611">
        <v>53.42</v>
      </c>
      <c r="O3611">
        <v>31.59</v>
      </c>
      <c r="P3611" t="s">
        <v>78</v>
      </c>
      <c r="Q3611" s="94">
        <v>45281.677083333336</v>
      </c>
      <c r="R3611">
        <v>801.3</v>
      </c>
      <c r="S3611">
        <v>473.85</v>
      </c>
      <c r="T3611" t="str">
        <f>VLOOKUP(E3611,zamiana!A:B,2,0)</f>
        <v>ALSTOM (ex. BT) GOE</v>
      </c>
    </row>
    <row r="3612" spans="1:20" x14ac:dyDescent="0.3">
      <c r="A3612" t="s">
        <v>6284</v>
      </c>
      <c r="B3612" s="2">
        <v>45253</v>
      </c>
      <c r="C3612" s="2">
        <v>45251</v>
      </c>
      <c r="D3612" s="2"/>
      <c r="E3612" t="s">
        <v>529</v>
      </c>
      <c r="F3612" t="s">
        <v>2261</v>
      </c>
      <c r="G3612" t="s">
        <v>942</v>
      </c>
      <c r="H3612" t="s">
        <v>529</v>
      </c>
      <c r="I3612">
        <v>500648858</v>
      </c>
      <c r="J3612" t="s">
        <v>5006</v>
      </c>
      <c r="K3612" t="s">
        <v>529</v>
      </c>
      <c r="L3612">
        <v>40</v>
      </c>
      <c r="M3612" t="s">
        <v>77</v>
      </c>
      <c r="N3612">
        <v>46.78</v>
      </c>
      <c r="O3612">
        <v>14.2</v>
      </c>
      <c r="P3612" t="s">
        <v>78</v>
      </c>
      <c r="Q3612" s="94">
        <v>45281.661111111112</v>
      </c>
      <c r="R3612">
        <v>1871.2</v>
      </c>
      <c r="S3612">
        <v>568</v>
      </c>
      <c r="T3612" t="str">
        <f>VLOOKUP(E3612,zamiana!A:B,2,0)</f>
        <v>ALSTOM (ex. BT) GOE</v>
      </c>
    </row>
    <row r="3613" spans="1:20" x14ac:dyDescent="0.3">
      <c r="A3613" t="s">
        <v>6284</v>
      </c>
      <c r="B3613" s="2">
        <v>45253</v>
      </c>
      <c r="C3613" s="2">
        <v>45251</v>
      </c>
      <c r="D3613" s="2"/>
      <c r="E3613" t="s">
        <v>529</v>
      </c>
      <c r="F3613" t="s">
        <v>2261</v>
      </c>
      <c r="G3613" t="s">
        <v>942</v>
      </c>
      <c r="H3613" t="s">
        <v>529</v>
      </c>
      <c r="I3613">
        <v>500647779</v>
      </c>
      <c r="J3613">
        <v>590412375</v>
      </c>
      <c r="K3613" t="s">
        <v>529</v>
      </c>
      <c r="L3613">
        <v>4</v>
      </c>
      <c r="M3613" t="s">
        <v>77</v>
      </c>
      <c r="N3613">
        <v>41.76</v>
      </c>
      <c r="O3613">
        <v>14.59</v>
      </c>
      <c r="P3613" t="s">
        <v>78</v>
      </c>
      <c r="Q3613" s="94">
        <v>45281.658333333333</v>
      </c>
      <c r="R3613">
        <v>167.04</v>
      </c>
      <c r="S3613">
        <v>58.36</v>
      </c>
      <c r="T3613" t="str">
        <f>VLOOKUP(E3613,zamiana!A:B,2,0)</f>
        <v>ALSTOM (ex. BT) GOE</v>
      </c>
    </row>
    <row r="3614" spans="1:20" x14ac:dyDescent="0.3">
      <c r="A3614" t="s">
        <v>6284</v>
      </c>
      <c r="B3614" s="2">
        <v>45253</v>
      </c>
      <c r="C3614" s="2">
        <v>45251</v>
      </c>
      <c r="D3614" s="2"/>
      <c r="E3614" t="s">
        <v>529</v>
      </c>
      <c r="F3614" t="s">
        <v>2261</v>
      </c>
      <c r="G3614" t="s">
        <v>942</v>
      </c>
      <c r="H3614" t="s">
        <v>529</v>
      </c>
      <c r="I3614">
        <v>500647778</v>
      </c>
      <c r="J3614">
        <v>590412375</v>
      </c>
      <c r="K3614" t="s">
        <v>529</v>
      </c>
      <c r="L3614">
        <v>4</v>
      </c>
      <c r="M3614" t="s">
        <v>77</v>
      </c>
      <c r="N3614">
        <v>41.76</v>
      </c>
      <c r="O3614">
        <v>14.59</v>
      </c>
      <c r="P3614" t="s">
        <v>78</v>
      </c>
      <c r="Q3614" s="94">
        <v>45281.658333333333</v>
      </c>
      <c r="R3614">
        <v>167.04</v>
      </c>
      <c r="S3614">
        <v>58.36</v>
      </c>
      <c r="T3614" t="str">
        <f>VLOOKUP(E3614,zamiana!A:B,2,0)</f>
        <v>ALSTOM (ex. BT) GOE</v>
      </c>
    </row>
    <row r="3615" spans="1:20" x14ac:dyDescent="0.3">
      <c r="A3615" t="s">
        <v>6284</v>
      </c>
      <c r="B3615" s="2">
        <v>45253</v>
      </c>
      <c r="C3615" s="2">
        <v>45251</v>
      </c>
      <c r="D3615" s="2"/>
      <c r="E3615" t="s">
        <v>529</v>
      </c>
      <c r="F3615" t="s">
        <v>2261</v>
      </c>
      <c r="G3615" t="s">
        <v>942</v>
      </c>
      <c r="H3615" t="s">
        <v>529</v>
      </c>
      <c r="I3615">
        <v>500643580</v>
      </c>
      <c r="J3615">
        <v>590400853</v>
      </c>
      <c r="K3615" t="s">
        <v>529</v>
      </c>
      <c r="L3615">
        <v>5</v>
      </c>
      <c r="M3615" t="s">
        <v>77</v>
      </c>
      <c r="N3615">
        <v>21.05</v>
      </c>
      <c r="O3615">
        <v>9</v>
      </c>
      <c r="P3615" t="s">
        <v>78</v>
      </c>
      <c r="Q3615" s="94">
        <v>45281.65902777778</v>
      </c>
      <c r="R3615">
        <v>105.25</v>
      </c>
      <c r="S3615">
        <v>45</v>
      </c>
      <c r="T3615" t="str">
        <f>VLOOKUP(E3615,zamiana!A:B,2,0)</f>
        <v>ALSTOM (ex. BT) GOE</v>
      </c>
    </row>
    <row r="3616" spans="1:20" x14ac:dyDescent="0.3">
      <c r="A3616" t="s">
        <v>6284</v>
      </c>
      <c r="B3616" s="2">
        <v>45253</v>
      </c>
      <c r="C3616" s="2">
        <v>45251</v>
      </c>
      <c r="D3616" s="2"/>
      <c r="E3616" t="s">
        <v>529</v>
      </c>
      <c r="F3616" t="s">
        <v>2261</v>
      </c>
      <c r="G3616" t="s">
        <v>942</v>
      </c>
      <c r="H3616" t="s">
        <v>529</v>
      </c>
      <c r="I3616">
        <v>500643579</v>
      </c>
      <c r="J3616">
        <v>590400853</v>
      </c>
      <c r="K3616" t="s">
        <v>529</v>
      </c>
      <c r="L3616">
        <v>5</v>
      </c>
      <c r="M3616" t="s">
        <v>77</v>
      </c>
      <c r="N3616">
        <v>21.05</v>
      </c>
      <c r="O3616">
        <v>9</v>
      </c>
      <c r="P3616" t="s">
        <v>78</v>
      </c>
      <c r="Q3616" s="94">
        <v>45281.65902777778</v>
      </c>
      <c r="R3616">
        <v>105.25</v>
      </c>
      <c r="S3616">
        <v>45</v>
      </c>
      <c r="T3616" t="str">
        <f>VLOOKUP(E3616,zamiana!A:B,2,0)</f>
        <v>ALSTOM (ex. BT) GOE</v>
      </c>
    </row>
    <row r="3617" spans="1:20" x14ac:dyDescent="0.3">
      <c r="A3617" t="s">
        <v>6284</v>
      </c>
      <c r="B3617" s="2">
        <v>45253</v>
      </c>
      <c r="C3617" s="2">
        <v>45251</v>
      </c>
      <c r="D3617" s="2"/>
      <c r="E3617" t="s">
        <v>529</v>
      </c>
      <c r="F3617" t="s">
        <v>2261</v>
      </c>
      <c r="G3617" t="s">
        <v>942</v>
      </c>
      <c r="H3617" t="s">
        <v>529</v>
      </c>
      <c r="I3617">
        <v>500390060</v>
      </c>
      <c r="J3617" t="s">
        <v>4339</v>
      </c>
      <c r="K3617" t="s">
        <v>529</v>
      </c>
      <c r="L3617">
        <v>8</v>
      </c>
      <c r="M3617" t="s">
        <v>77</v>
      </c>
      <c r="N3617">
        <v>6.2</v>
      </c>
      <c r="O3617">
        <v>2.93</v>
      </c>
      <c r="P3617" t="s">
        <v>78</v>
      </c>
      <c r="Q3617" s="94">
        <v>45281.65902777778</v>
      </c>
      <c r="R3617">
        <v>49.6</v>
      </c>
      <c r="S3617">
        <v>23.44</v>
      </c>
      <c r="T3617" t="str">
        <f>VLOOKUP(E3617,zamiana!A:B,2,0)</f>
        <v>ALSTOM (ex. BT) GOE</v>
      </c>
    </row>
    <row r="3618" spans="1:20" x14ac:dyDescent="0.3">
      <c r="A3618" t="s">
        <v>6285</v>
      </c>
      <c r="B3618" s="2">
        <v>45251</v>
      </c>
      <c r="C3618" s="2">
        <v>45251</v>
      </c>
      <c r="D3618" s="2"/>
      <c r="E3618" t="s">
        <v>994</v>
      </c>
      <c r="F3618" t="s">
        <v>995</v>
      </c>
      <c r="G3618" t="s">
        <v>942</v>
      </c>
      <c r="H3618" t="s">
        <v>996</v>
      </c>
      <c r="I3618" t="s">
        <v>3656</v>
      </c>
      <c r="J3618" t="s">
        <v>844</v>
      </c>
      <c r="K3618" t="s">
        <v>104</v>
      </c>
      <c r="L3618">
        <v>10</v>
      </c>
      <c r="M3618" t="s">
        <v>77</v>
      </c>
      <c r="N3618">
        <v>99.85</v>
      </c>
      <c r="O3618">
        <v>593.91</v>
      </c>
      <c r="P3618" t="s">
        <v>78</v>
      </c>
      <c r="Q3618" s="94">
        <v>45281.663888888892</v>
      </c>
      <c r="R3618">
        <v>998.5</v>
      </c>
      <c r="S3618">
        <v>5939.1</v>
      </c>
      <c r="T3618" t="str">
        <f>VLOOKUP(E3618,zamiana!A:B,2,0)</f>
        <v>ALSTOM LRH</v>
      </c>
    </row>
    <row r="3619" spans="1:20" x14ac:dyDescent="0.3">
      <c r="A3619" t="s">
        <v>6286</v>
      </c>
      <c r="B3619" s="2">
        <v>45251</v>
      </c>
      <c r="C3619" s="2">
        <v>45251</v>
      </c>
      <c r="D3619" s="2"/>
      <c r="E3619" t="s">
        <v>994</v>
      </c>
      <c r="F3619" t="s">
        <v>995</v>
      </c>
      <c r="G3619" t="s">
        <v>942</v>
      </c>
      <c r="H3619" t="s">
        <v>996</v>
      </c>
      <c r="I3619" t="s">
        <v>3665</v>
      </c>
      <c r="J3619" t="s">
        <v>3666</v>
      </c>
      <c r="K3619" t="s">
        <v>12</v>
      </c>
      <c r="L3619">
        <v>311</v>
      </c>
      <c r="M3619" t="s">
        <v>77</v>
      </c>
      <c r="N3619">
        <v>28.17</v>
      </c>
      <c r="O3619">
        <v>15.19</v>
      </c>
      <c r="P3619" t="s">
        <v>78</v>
      </c>
      <c r="Q3619" s="94">
        <v>45281.665277777778</v>
      </c>
      <c r="R3619">
        <v>8760.8700000000008</v>
      </c>
      <c r="S3619">
        <v>4724.09</v>
      </c>
      <c r="T3619" t="str">
        <f>VLOOKUP(E3619,zamiana!A:B,2,0)</f>
        <v>ALSTOM LRH</v>
      </c>
    </row>
    <row r="3620" spans="1:20" x14ac:dyDescent="0.3">
      <c r="A3620" t="s">
        <v>6287</v>
      </c>
      <c r="B3620" s="2">
        <v>45251</v>
      </c>
      <c r="C3620" s="2">
        <v>45251</v>
      </c>
      <c r="D3620" s="2"/>
      <c r="E3620" t="s">
        <v>994</v>
      </c>
      <c r="F3620" t="s">
        <v>995</v>
      </c>
      <c r="G3620" t="s">
        <v>942</v>
      </c>
      <c r="H3620" t="s">
        <v>996</v>
      </c>
      <c r="I3620" t="s">
        <v>6010</v>
      </c>
      <c r="J3620" t="s">
        <v>1333</v>
      </c>
      <c r="K3620" t="s">
        <v>12</v>
      </c>
      <c r="L3620">
        <v>45</v>
      </c>
      <c r="M3620" t="s">
        <v>77</v>
      </c>
      <c r="N3620">
        <v>41.02</v>
      </c>
      <c r="O3620">
        <v>28.88</v>
      </c>
      <c r="P3620" t="s">
        <v>78</v>
      </c>
      <c r="Q3620" s="94">
        <v>45281.643750000003</v>
      </c>
      <c r="R3620">
        <v>1845.9</v>
      </c>
      <c r="S3620">
        <v>1299.5999999999999</v>
      </c>
      <c r="T3620" t="str">
        <f>VLOOKUP(E3620,zamiana!A:B,2,0)</f>
        <v>ALSTOM LRH</v>
      </c>
    </row>
    <row r="3621" spans="1:20" x14ac:dyDescent="0.3">
      <c r="A3621" t="s">
        <v>6288</v>
      </c>
      <c r="B3621" s="2">
        <v>45251</v>
      </c>
      <c r="C3621" s="2">
        <v>45251</v>
      </c>
      <c r="D3621" s="2"/>
      <c r="E3621" t="s">
        <v>994</v>
      </c>
      <c r="F3621" t="s">
        <v>995</v>
      </c>
      <c r="G3621" t="s">
        <v>942</v>
      </c>
      <c r="H3621" t="s">
        <v>996</v>
      </c>
      <c r="I3621" t="s">
        <v>4032</v>
      </c>
      <c r="J3621" t="s">
        <v>2300</v>
      </c>
      <c r="K3621" t="s">
        <v>12</v>
      </c>
      <c r="L3621">
        <v>98</v>
      </c>
      <c r="M3621" t="s">
        <v>77</v>
      </c>
      <c r="N3621">
        <v>21.05</v>
      </c>
      <c r="O3621">
        <v>16.989999999999998</v>
      </c>
      <c r="P3621" t="s">
        <v>78</v>
      </c>
      <c r="Q3621" s="94">
        <v>45281.65625</v>
      </c>
      <c r="R3621">
        <v>2062.9</v>
      </c>
      <c r="S3621">
        <v>1665.02</v>
      </c>
      <c r="T3621" t="str">
        <f>VLOOKUP(E3621,zamiana!A:B,2,0)</f>
        <v>ALSTOM LRH</v>
      </c>
    </row>
    <row r="3622" spans="1:20" x14ac:dyDescent="0.3">
      <c r="A3622" t="s">
        <v>6289</v>
      </c>
      <c r="B3622" s="2">
        <v>45251</v>
      </c>
      <c r="C3622" s="2">
        <v>45251</v>
      </c>
      <c r="D3622" s="2"/>
      <c r="E3622" t="s">
        <v>994</v>
      </c>
      <c r="F3622" t="s">
        <v>995</v>
      </c>
      <c r="G3622" t="s">
        <v>942</v>
      </c>
      <c r="H3622" t="s">
        <v>996</v>
      </c>
      <c r="I3622" t="s">
        <v>5042</v>
      </c>
      <c r="J3622" t="s">
        <v>87</v>
      </c>
      <c r="K3622" t="s">
        <v>12</v>
      </c>
      <c r="L3622">
        <v>6</v>
      </c>
      <c r="M3622" t="s">
        <v>77</v>
      </c>
      <c r="N3622">
        <v>63.99</v>
      </c>
      <c r="O3622">
        <v>41.81</v>
      </c>
      <c r="P3622" t="s">
        <v>78</v>
      </c>
      <c r="Q3622" s="94">
        <v>45281.677777777775</v>
      </c>
      <c r="R3622">
        <v>383.94</v>
      </c>
      <c r="S3622">
        <v>250.86</v>
      </c>
      <c r="T3622" t="str">
        <f>VLOOKUP(E3622,zamiana!A:B,2,0)</f>
        <v>ALSTOM LRH</v>
      </c>
    </row>
    <row r="3623" spans="1:20" x14ac:dyDescent="0.3">
      <c r="A3623" t="s">
        <v>6290</v>
      </c>
      <c r="B3623" s="2">
        <v>45251</v>
      </c>
      <c r="C3623" s="2">
        <v>45251</v>
      </c>
      <c r="D3623" s="2"/>
      <c r="E3623" t="s">
        <v>994</v>
      </c>
      <c r="F3623" t="s">
        <v>995</v>
      </c>
      <c r="G3623" t="s">
        <v>942</v>
      </c>
      <c r="H3623" t="s">
        <v>996</v>
      </c>
      <c r="I3623" t="s">
        <v>4038</v>
      </c>
      <c r="J3623" t="s">
        <v>4038</v>
      </c>
      <c r="K3623" t="s">
        <v>104</v>
      </c>
      <c r="L3623">
        <v>6</v>
      </c>
      <c r="M3623" t="s">
        <v>77</v>
      </c>
      <c r="N3623">
        <v>122.83</v>
      </c>
      <c r="O3623">
        <v>95.63</v>
      </c>
      <c r="P3623" t="s">
        <v>78</v>
      </c>
      <c r="Q3623" s="94">
        <v>45281.666666666664</v>
      </c>
      <c r="R3623">
        <v>736.98</v>
      </c>
      <c r="S3623">
        <v>573.78</v>
      </c>
      <c r="T3623" t="str">
        <f>VLOOKUP(E3623,zamiana!A:B,2,0)</f>
        <v>ALSTOM LRH</v>
      </c>
    </row>
    <row r="3624" spans="1:20" x14ac:dyDescent="0.3">
      <c r="A3624" t="s">
        <v>6291</v>
      </c>
      <c r="B3624" s="2">
        <v>45251</v>
      </c>
      <c r="C3624" s="2">
        <v>45251</v>
      </c>
      <c r="D3624" s="2"/>
      <c r="E3624" t="s">
        <v>994</v>
      </c>
      <c r="F3624" t="s">
        <v>995</v>
      </c>
      <c r="G3624" t="s">
        <v>942</v>
      </c>
      <c r="H3624" t="s">
        <v>996</v>
      </c>
      <c r="I3624" t="s">
        <v>4935</v>
      </c>
      <c r="J3624" t="s">
        <v>4934</v>
      </c>
      <c r="K3624" t="s">
        <v>12</v>
      </c>
      <c r="L3624">
        <v>1</v>
      </c>
      <c r="M3624" t="s">
        <v>77</v>
      </c>
      <c r="N3624">
        <v>60.58</v>
      </c>
      <c r="O3624">
        <v>34.229999999999997</v>
      </c>
      <c r="P3624" t="s">
        <v>78</v>
      </c>
      <c r="Q3624" s="94">
        <v>45281.680555555555</v>
      </c>
      <c r="R3624">
        <v>60.58</v>
      </c>
      <c r="S3624">
        <v>34.229999999999997</v>
      </c>
      <c r="T3624" t="str">
        <f>VLOOKUP(E3624,zamiana!A:B,2,0)</f>
        <v>ALSTOM LRH</v>
      </c>
    </row>
    <row r="3625" spans="1:20" x14ac:dyDescent="0.3">
      <c r="A3625" t="s">
        <v>6291</v>
      </c>
      <c r="B3625" s="2">
        <v>45251</v>
      </c>
      <c r="C3625" s="2">
        <v>45251</v>
      </c>
      <c r="D3625" s="2"/>
      <c r="E3625" t="s">
        <v>994</v>
      </c>
      <c r="F3625" t="s">
        <v>995</v>
      </c>
      <c r="G3625" t="s">
        <v>942</v>
      </c>
      <c r="H3625" t="s">
        <v>996</v>
      </c>
      <c r="I3625" t="s">
        <v>4933</v>
      </c>
      <c r="J3625" t="s">
        <v>4934</v>
      </c>
      <c r="K3625" t="s">
        <v>12</v>
      </c>
      <c r="L3625">
        <v>1</v>
      </c>
      <c r="M3625" t="s">
        <v>77</v>
      </c>
      <c r="N3625">
        <v>60.58</v>
      </c>
      <c r="O3625">
        <v>34.229999999999997</v>
      </c>
      <c r="P3625" t="s">
        <v>78</v>
      </c>
      <c r="Q3625" s="94">
        <v>45281.680555555555</v>
      </c>
      <c r="R3625">
        <v>60.58</v>
      </c>
      <c r="S3625">
        <v>34.229999999999997</v>
      </c>
      <c r="T3625" t="str">
        <f>VLOOKUP(E3625,zamiana!A:B,2,0)</f>
        <v>ALSTOM LRH</v>
      </c>
    </row>
    <row r="3626" spans="1:20" x14ac:dyDescent="0.3">
      <c r="A3626" t="s">
        <v>6292</v>
      </c>
      <c r="B3626" s="2">
        <v>45251</v>
      </c>
      <c r="C3626" s="2">
        <v>45251</v>
      </c>
      <c r="D3626" s="2"/>
      <c r="E3626" t="s">
        <v>994</v>
      </c>
      <c r="F3626" t="s">
        <v>995</v>
      </c>
      <c r="G3626" t="s">
        <v>942</v>
      </c>
      <c r="H3626" t="s">
        <v>996</v>
      </c>
      <c r="I3626" t="s">
        <v>5102</v>
      </c>
      <c r="J3626" t="s">
        <v>1333</v>
      </c>
      <c r="K3626" t="s">
        <v>12</v>
      </c>
      <c r="L3626">
        <v>2</v>
      </c>
      <c r="M3626" t="s">
        <v>77</v>
      </c>
      <c r="N3626">
        <v>52.9</v>
      </c>
      <c r="O3626">
        <v>40.049999999999997</v>
      </c>
      <c r="P3626" t="s">
        <v>78</v>
      </c>
      <c r="Q3626" s="94">
        <v>45281.678472222222</v>
      </c>
      <c r="R3626">
        <v>105.8</v>
      </c>
      <c r="S3626">
        <v>80.099999999999994</v>
      </c>
      <c r="T3626" t="str">
        <f>VLOOKUP(E3626,zamiana!A:B,2,0)</f>
        <v>ALSTOM LRH</v>
      </c>
    </row>
    <row r="3627" spans="1:20" x14ac:dyDescent="0.3">
      <c r="A3627" t="s">
        <v>6293</v>
      </c>
      <c r="B3627" s="2">
        <v>45251</v>
      </c>
      <c r="C3627" s="2">
        <v>45251</v>
      </c>
      <c r="D3627" s="2"/>
      <c r="E3627" t="s">
        <v>994</v>
      </c>
      <c r="F3627" t="s">
        <v>995</v>
      </c>
      <c r="G3627" t="s">
        <v>942</v>
      </c>
      <c r="H3627" t="s">
        <v>996</v>
      </c>
      <c r="I3627" t="s">
        <v>6294</v>
      </c>
      <c r="J3627" t="s">
        <v>3414</v>
      </c>
      <c r="K3627" t="s">
        <v>12</v>
      </c>
      <c r="L3627">
        <v>6</v>
      </c>
      <c r="M3627" t="s">
        <v>77</v>
      </c>
      <c r="N3627">
        <v>50.97</v>
      </c>
      <c r="O3627">
        <v>43.01</v>
      </c>
      <c r="P3627" t="s">
        <v>78</v>
      </c>
      <c r="Q3627" s="94">
        <v>45281.662499999999</v>
      </c>
      <c r="R3627">
        <v>305.82</v>
      </c>
      <c r="S3627">
        <v>258.06</v>
      </c>
      <c r="T3627" t="str">
        <f>VLOOKUP(E3627,zamiana!A:B,2,0)</f>
        <v>ALSTOM LRH</v>
      </c>
    </row>
    <row r="3628" spans="1:20" x14ac:dyDescent="0.3">
      <c r="A3628" t="s">
        <v>6295</v>
      </c>
      <c r="B3628" s="2">
        <v>45251</v>
      </c>
      <c r="C3628" s="2">
        <v>45251</v>
      </c>
      <c r="D3628" s="2"/>
      <c r="E3628" t="s">
        <v>994</v>
      </c>
      <c r="F3628" t="s">
        <v>995</v>
      </c>
      <c r="G3628" t="s">
        <v>942</v>
      </c>
      <c r="H3628" t="s">
        <v>996</v>
      </c>
      <c r="I3628" t="s">
        <v>1796</v>
      </c>
      <c r="J3628" t="s">
        <v>1797</v>
      </c>
      <c r="K3628" t="s">
        <v>104</v>
      </c>
      <c r="L3628">
        <v>11</v>
      </c>
      <c r="M3628" t="s">
        <v>77</v>
      </c>
      <c r="N3628">
        <v>82.69</v>
      </c>
      <c r="O3628">
        <v>69.709999999999994</v>
      </c>
      <c r="P3628" t="s">
        <v>78</v>
      </c>
      <c r="Q3628" s="94">
        <v>45281.662499999999</v>
      </c>
      <c r="R3628">
        <v>909.59</v>
      </c>
      <c r="S3628">
        <v>766.81</v>
      </c>
      <c r="T3628" t="str">
        <f>VLOOKUP(E3628,zamiana!A:B,2,0)</f>
        <v>ALSTOM LRH</v>
      </c>
    </row>
    <row r="3629" spans="1:20" x14ac:dyDescent="0.3">
      <c r="A3629" t="s">
        <v>6296</v>
      </c>
      <c r="B3629" s="2">
        <v>45251</v>
      </c>
      <c r="C3629" s="2">
        <v>45251</v>
      </c>
      <c r="D3629" s="2"/>
      <c r="E3629" t="s">
        <v>994</v>
      </c>
      <c r="F3629" t="s">
        <v>995</v>
      </c>
      <c r="G3629" t="s">
        <v>942</v>
      </c>
      <c r="H3629" t="s">
        <v>996</v>
      </c>
      <c r="I3629" t="s">
        <v>4887</v>
      </c>
      <c r="J3629" t="s">
        <v>4887</v>
      </c>
      <c r="K3629" t="s">
        <v>104</v>
      </c>
      <c r="L3629">
        <v>7</v>
      </c>
      <c r="M3629" t="s">
        <v>77</v>
      </c>
      <c r="N3629">
        <v>129.12</v>
      </c>
      <c r="O3629">
        <v>87.48</v>
      </c>
      <c r="P3629" t="s">
        <v>78</v>
      </c>
      <c r="Q3629" s="94">
        <v>45281.645138888889</v>
      </c>
      <c r="R3629">
        <v>903.84</v>
      </c>
      <c r="S3629">
        <v>612.36</v>
      </c>
      <c r="T3629" t="str">
        <f>VLOOKUP(E3629,zamiana!A:B,2,0)</f>
        <v>ALSTOM LRH</v>
      </c>
    </row>
    <row r="3630" spans="1:20" x14ac:dyDescent="0.3">
      <c r="A3630" t="s">
        <v>6297</v>
      </c>
      <c r="B3630" s="2">
        <v>45251</v>
      </c>
      <c r="C3630" s="2">
        <v>45251</v>
      </c>
      <c r="D3630" s="2"/>
      <c r="E3630" t="s">
        <v>940</v>
      </c>
      <c r="F3630" t="s">
        <v>3867</v>
      </c>
      <c r="G3630" t="s">
        <v>942</v>
      </c>
      <c r="H3630" t="s">
        <v>493</v>
      </c>
      <c r="I3630" t="s">
        <v>3926</v>
      </c>
      <c r="J3630" t="s">
        <v>1851</v>
      </c>
      <c r="K3630" t="s">
        <v>493</v>
      </c>
      <c r="L3630">
        <v>24</v>
      </c>
      <c r="M3630" t="s">
        <v>77</v>
      </c>
      <c r="N3630">
        <v>182.07</v>
      </c>
      <c r="O3630">
        <v>130.79</v>
      </c>
      <c r="P3630" t="s">
        <v>78</v>
      </c>
      <c r="Q3630" s="94">
        <v>45281.657638888886</v>
      </c>
      <c r="R3630">
        <v>4369.68</v>
      </c>
      <c r="S3630">
        <v>3138.96</v>
      </c>
      <c r="T3630" t="str">
        <f>VLOOKUP(E3630,zamiana!A:B,2,0)</f>
        <v>ALSTOM KTW</v>
      </c>
    </row>
    <row r="3631" spans="1:20" x14ac:dyDescent="0.3">
      <c r="A3631" t="s">
        <v>6298</v>
      </c>
      <c r="B3631" s="2">
        <v>45251</v>
      </c>
      <c r="C3631" s="2">
        <v>45251</v>
      </c>
      <c r="D3631" s="2"/>
      <c r="E3631" t="s">
        <v>940</v>
      </c>
      <c r="F3631" t="s">
        <v>3867</v>
      </c>
      <c r="G3631" t="s">
        <v>942</v>
      </c>
      <c r="H3631" t="s">
        <v>493</v>
      </c>
      <c r="I3631" t="s">
        <v>2542</v>
      </c>
      <c r="J3631" t="s">
        <v>2100</v>
      </c>
      <c r="K3631" t="s">
        <v>1143</v>
      </c>
      <c r="L3631">
        <v>19</v>
      </c>
      <c r="M3631" t="s">
        <v>77</v>
      </c>
      <c r="N3631">
        <v>704.12</v>
      </c>
      <c r="O3631">
        <v>732.5</v>
      </c>
      <c r="P3631" t="s">
        <v>78</v>
      </c>
      <c r="Q3631" s="94">
        <v>45281.683333333334</v>
      </c>
      <c r="R3631">
        <v>13378.28</v>
      </c>
      <c r="S3631">
        <v>13917.5</v>
      </c>
      <c r="T3631" t="str">
        <f>VLOOKUP(E3631,zamiana!A:B,2,0)</f>
        <v>ALSTOM KTW</v>
      </c>
    </row>
    <row r="3632" spans="1:20" x14ac:dyDescent="0.3">
      <c r="A3632" t="s">
        <v>6298</v>
      </c>
      <c r="B3632" s="2">
        <v>45251</v>
      </c>
      <c r="C3632" s="2">
        <v>45251</v>
      </c>
      <c r="D3632" s="2"/>
      <c r="E3632" t="s">
        <v>940</v>
      </c>
      <c r="F3632" t="s">
        <v>3867</v>
      </c>
      <c r="G3632" t="s">
        <v>942</v>
      </c>
      <c r="H3632" t="s">
        <v>493</v>
      </c>
      <c r="I3632" t="s">
        <v>2542</v>
      </c>
      <c r="J3632" t="s">
        <v>2100</v>
      </c>
      <c r="K3632" t="s">
        <v>1143</v>
      </c>
      <c r="L3632">
        <v>3</v>
      </c>
      <c r="M3632" t="s">
        <v>77</v>
      </c>
      <c r="N3632">
        <v>704.12</v>
      </c>
      <c r="O3632">
        <v>732.5</v>
      </c>
      <c r="P3632" t="s">
        <v>78</v>
      </c>
      <c r="Q3632" s="94">
        <v>45281.683333333334</v>
      </c>
      <c r="R3632">
        <v>2112.36</v>
      </c>
      <c r="S3632">
        <v>2197.5</v>
      </c>
      <c r="T3632" t="str">
        <f>VLOOKUP(E3632,zamiana!A:B,2,0)</f>
        <v>ALSTOM KTW</v>
      </c>
    </row>
    <row r="3633" spans="1:20" x14ac:dyDescent="0.3">
      <c r="A3633" t="s">
        <v>6298</v>
      </c>
      <c r="B3633" s="2">
        <v>45251</v>
      </c>
      <c r="C3633" s="2">
        <v>45251</v>
      </c>
      <c r="D3633" s="2"/>
      <c r="E3633" t="s">
        <v>940</v>
      </c>
      <c r="F3633" t="s">
        <v>3867</v>
      </c>
      <c r="G3633" t="s">
        <v>942</v>
      </c>
      <c r="H3633" t="s">
        <v>493</v>
      </c>
      <c r="I3633" t="s">
        <v>2542</v>
      </c>
      <c r="J3633" t="s">
        <v>2100</v>
      </c>
      <c r="K3633" t="s">
        <v>1143</v>
      </c>
      <c r="L3633">
        <v>20</v>
      </c>
      <c r="M3633" t="s">
        <v>77</v>
      </c>
      <c r="N3633">
        <v>704.12</v>
      </c>
      <c r="O3633">
        <v>732.5</v>
      </c>
      <c r="P3633" t="s">
        <v>78</v>
      </c>
      <c r="Q3633" s="94">
        <v>45281.683333333334</v>
      </c>
      <c r="R3633">
        <v>14082.4</v>
      </c>
      <c r="S3633">
        <v>14650</v>
      </c>
      <c r="T3633" t="str">
        <f>VLOOKUP(E3633,zamiana!A:B,2,0)</f>
        <v>ALSTOM KTW</v>
      </c>
    </row>
    <row r="3634" spans="1:20" x14ac:dyDescent="0.3">
      <c r="A3634" t="s">
        <v>6299</v>
      </c>
      <c r="B3634" s="2">
        <v>45251</v>
      </c>
      <c r="C3634" s="2">
        <v>45251</v>
      </c>
      <c r="D3634" s="2"/>
      <c r="E3634" t="s">
        <v>964</v>
      </c>
      <c r="F3634" t="s">
        <v>2830</v>
      </c>
      <c r="G3634" t="s">
        <v>942</v>
      </c>
      <c r="H3634" t="s">
        <v>964</v>
      </c>
      <c r="I3634" t="s">
        <v>6300</v>
      </c>
      <c r="J3634" t="s">
        <v>6301</v>
      </c>
      <c r="K3634" t="s">
        <v>964</v>
      </c>
      <c r="L3634">
        <v>12</v>
      </c>
      <c r="M3634" t="s">
        <v>77</v>
      </c>
      <c r="N3634">
        <v>810.44</v>
      </c>
      <c r="O3634">
        <v>391.76</v>
      </c>
      <c r="P3634" t="s">
        <v>78</v>
      </c>
      <c r="Q3634" s="94">
        <v>45281.679166666669</v>
      </c>
      <c r="R3634">
        <v>9725.2800000000007</v>
      </c>
      <c r="S3634">
        <v>4701.12</v>
      </c>
      <c r="T3634" t="str">
        <f>VLOOKUP(E3634,zamiana!A:B,2,0)</f>
        <v>ALSTOM SLZ</v>
      </c>
    </row>
    <row r="3635" spans="1:20" x14ac:dyDescent="0.3">
      <c r="A3635" t="s">
        <v>6299</v>
      </c>
      <c r="B3635" s="2">
        <v>45251</v>
      </c>
      <c r="C3635" s="2">
        <v>45251</v>
      </c>
      <c r="D3635" s="2"/>
      <c r="E3635" t="s">
        <v>964</v>
      </c>
      <c r="F3635" t="s">
        <v>2830</v>
      </c>
      <c r="G3635" t="s">
        <v>942</v>
      </c>
      <c r="H3635" t="s">
        <v>964</v>
      </c>
      <c r="I3635" t="s">
        <v>6300</v>
      </c>
      <c r="J3635" t="s">
        <v>6301</v>
      </c>
      <c r="K3635" t="s">
        <v>964</v>
      </c>
      <c r="L3635">
        <v>13</v>
      </c>
      <c r="M3635" t="s">
        <v>77</v>
      </c>
      <c r="N3635">
        <v>810.44</v>
      </c>
      <c r="O3635">
        <v>391.76</v>
      </c>
      <c r="P3635" t="s">
        <v>78</v>
      </c>
      <c r="Q3635" s="94">
        <v>45281.679166666669</v>
      </c>
      <c r="R3635">
        <v>10535.72</v>
      </c>
      <c r="S3635">
        <v>5092.88</v>
      </c>
      <c r="T3635" t="str">
        <f>VLOOKUP(E3635,zamiana!A:B,2,0)</f>
        <v>ALSTOM SLZ</v>
      </c>
    </row>
    <row r="3636" spans="1:20" x14ac:dyDescent="0.3">
      <c r="A3636" t="s">
        <v>6302</v>
      </c>
      <c r="B3636" s="2">
        <v>45251</v>
      </c>
      <c r="C3636" s="2">
        <v>45251</v>
      </c>
      <c r="D3636" s="2"/>
      <c r="E3636" t="s">
        <v>964</v>
      </c>
      <c r="F3636" t="s">
        <v>2830</v>
      </c>
      <c r="G3636" t="s">
        <v>942</v>
      </c>
      <c r="H3636" t="s">
        <v>964</v>
      </c>
      <c r="I3636" t="s">
        <v>5972</v>
      </c>
      <c r="J3636" t="s">
        <v>5973</v>
      </c>
      <c r="K3636" t="s">
        <v>964</v>
      </c>
      <c r="L3636">
        <v>7</v>
      </c>
      <c r="M3636" t="s">
        <v>77</v>
      </c>
      <c r="N3636">
        <v>68.62</v>
      </c>
      <c r="O3636">
        <v>62.17</v>
      </c>
      <c r="P3636" t="s">
        <v>78</v>
      </c>
      <c r="Q3636" s="94">
        <v>45281.681944444441</v>
      </c>
      <c r="R3636">
        <v>480.34</v>
      </c>
      <c r="S3636">
        <v>435.19</v>
      </c>
      <c r="T3636" t="str">
        <f>VLOOKUP(E3636,zamiana!A:B,2,0)</f>
        <v>ALSTOM SLZ</v>
      </c>
    </row>
    <row r="3637" spans="1:20" x14ac:dyDescent="0.3">
      <c r="A3637" t="s">
        <v>6303</v>
      </c>
      <c r="B3637" s="2">
        <v>45251</v>
      </c>
      <c r="C3637" s="2">
        <v>45251</v>
      </c>
      <c r="D3637" s="2"/>
      <c r="E3637" t="s">
        <v>984</v>
      </c>
      <c r="F3637" t="s">
        <v>984</v>
      </c>
      <c r="G3637" t="s">
        <v>942</v>
      </c>
      <c r="H3637" t="s">
        <v>985</v>
      </c>
      <c r="I3637" t="s">
        <v>4563</v>
      </c>
      <c r="J3637" t="s">
        <v>4563</v>
      </c>
      <c r="K3637" t="s">
        <v>986</v>
      </c>
      <c r="L3637">
        <v>6</v>
      </c>
      <c r="M3637" t="s">
        <v>77</v>
      </c>
      <c r="N3637">
        <v>55.74</v>
      </c>
      <c r="O3637">
        <v>51.59</v>
      </c>
      <c r="P3637" t="s">
        <v>78</v>
      </c>
      <c r="Q3637" s="94">
        <v>45281.643055555556</v>
      </c>
      <c r="R3637">
        <v>334.44</v>
      </c>
      <c r="S3637">
        <v>309.54000000000002</v>
      </c>
      <c r="T3637" t="str">
        <f>VLOOKUP(E3637,zamiana!A:B,2,0)</f>
        <v>CAF REICHSHOFFEN</v>
      </c>
    </row>
    <row r="3638" spans="1:20" x14ac:dyDescent="0.3">
      <c r="A3638" t="s">
        <v>6304</v>
      </c>
      <c r="B3638" s="2">
        <v>45251</v>
      </c>
      <c r="C3638" s="2">
        <v>45251</v>
      </c>
      <c r="D3638" s="2"/>
      <c r="E3638" t="s">
        <v>984</v>
      </c>
      <c r="F3638" t="s">
        <v>984</v>
      </c>
      <c r="G3638" t="s">
        <v>942</v>
      </c>
      <c r="H3638" t="s">
        <v>985</v>
      </c>
      <c r="I3638" t="s">
        <v>5966</v>
      </c>
      <c r="J3638" t="s">
        <v>5967</v>
      </c>
      <c r="K3638" t="s">
        <v>5709</v>
      </c>
      <c r="L3638">
        <v>1</v>
      </c>
      <c r="M3638" t="s">
        <v>77</v>
      </c>
      <c r="N3638">
        <v>4696.34</v>
      </c>
      <c r="O3638">
        <v>4716.0600000000004</v>
      </c>
      <c r="P3638" t="s">
        <v>78</v>
      </c>
      <c r="Q3638" s="94">
        <v>45281.677777777775</v>
      </c>
      <c r="R3638">
        <v>4696.34</v>
      </c>
      <c r="S3638">
        <v>4716.0600000000004</v>
      </c>
      <c r="T3638" t="str">
        <f>VLOOKUP(E3638,zamiana!A:B,2,0)</f>
        <v>CAF REICHSHOFFEN</v>
      </c>
    </row>
    <row r="3639" spans="1:20" x14ac:dyDescent="0.3">
      <c r="A3639" t="s">
        <v>6304</v>
      </c>
      <c r="B3639" s="2">
        <v>45251</v>
      </c>
      <c r="C3639" s="2">
        <v>45251</v>
      </c>
      <c r="D3639" s="2"/>
      <c r="E3639" t="s">
        <v>984</v>
      </c>
      <c r="F3639" t="s">
        <v>984</v>
      </c>
      <c r="G3639" t="s">
        <v>942</v>
      </c>
      <c r="H3639" t="s">
        <v>985</v>
      </c>
      <c r="I3639" t="s">
        <v>1905</v>
      </c>
      <c r="J3639" t="s">
        <v>1906</v>
      </c>
      <c r="K3639" t="s">
        <v>1708</v>
      </c>
      <c r="L3639">
        <v>2</v>
      </c>
      <c r="M3639" t="s">
        <v>77</v>
      </c>
      <c r="N3639">
        <v>544.73</v>
      </c>
      <c r="O3639">
        <v>200.1</v>
      </c>
      <c r="P3639" t="s">
        <v>78</v>
      </c>
      <c r="Q3639" s="94">
        <v>45281.631944444445</v>
      </c>
      <c r="R3639">
        <v>1089.46</v>
      </c>
      <c r="S3639">
        <v>400.2</v>
      </c>
      <c r="T3639" t="str">
        <f>VLOOKUP(E3639,zamiana!A:B,2,0)</f>
        <v>CAF REICHSHOFFEN</v>
      </c>
    </row>
    <row r="3640" spans="1:20" x14ac:dyDescent="0.3">
      <c r="A3640" t="s">
        <v>6304</v>
      </c>
      <c r="B3640" s="2">
        <v>45251</v>
      </c>
      <c r="C3640" s="2">
        <v>45251</v>
      </c>
      <c r="D3640" s="2"/>
      <c r="E3640" t="s">
        <v>984</v>
      </c>
      <c r="F3640" t="s">
        <v>984</v>
      </c>
      <c r="G3640" t="s">
        <v>942</v>
      </c>
      <c r="H3640" t="s">
        <v>985</v>
      </c>
      <c r="I3640" t="s">
        <v>1934</v>
      </c>
      <c r="J3640" t="s">
        <v>1935</v>
      </c>
      <c r="K3640" t="s">
        <v>1708</v>
      </c>
      <c r="L3640">
        <v>2</v>
      </c>
      <c r="M3640" t="s">
        <v>77</v>
      </c>
      <c r="N3640">
        <v>672.63</v>
      </c>
      <c r="O3640">
        <v>492.13</v>
      </c>
      <c r="P3640" t="s">
        <v>78</v>
      </c>
      <c r="Q3640" s="94">
        <v>45281.631944444445</v>
      </c>
      <c r="R3640">
        <v>1345.26</v>
      </c>
      <c r="S3640">
        <v>984.26</v>
      </c>
      <c r="T3640" t="str">
        <f>VLOOKUP(E3640,zamiana!A:B,2,0)</f>
        <v>CAF REICHSHOFFEN</v>
      </c>
    </row>
    <row r="3641" spans="1:20" x14ac:dyDescent="0.3">
      <c r="A3641" t="s">
        <v>6304</v>
      </c>
      <c r="B3641" s="2">
        <v>45251</v>
      </c>
      <c r="C3641" s="2">
        <v>45251</v>
      </c>
      <c r="D3641" s="2"/>
      <c r="E3641" t="s">
        <v>984</v>
      </c>
      <c r="F3641" t="s">
        <v>984</v>
      </c>
      <c r="G3641" t="s">
        <v>942</v>
      </c>
      <c r="H3641" t="s">
        <v>985</v>
      </c>
      <c r="I3641" t="s">
        <v>1922</v>
      </c>
      <c r="J3641" t="s">
        <v>1923</v>
      </c>
      <c r="K3641" t="s">
        <v>1708</v>
      </c>
      <c r="L3641">
        <v>2</v>
      </c>
      <c r="M3641" t="s">
        <v>77</v>
      </c>
      <c r="N3641">
        <v>676.73</v>
      </c>
      <c r="O3641">
        <v>329.18</v>
      </c>
      <c r="P3641" t="s">
        <v>78</v>
      </c>
      <c r="Q3641" s="94">
        <v>45281.631944444445</v>
      </c>
      <c r="R3641">
        <v>1353.46</v>
      </c>
      <c r="S3641">
        <v>658.36</v>
      </c>
      <c r="T3641" t="str">
        <f>VLOOKUP(E3641,zamiana!A:B,2,0)</f>
        <v>CAF REICHSHOFFEN</v>
      </c>
    </row>
    <row r="3642" spans="1:20" x14ac:dyDescent="0.3">
      <c r="A3642" t="s">
        <v>6304</v>
      </c>
      <c r="B3642" s="2">
        <v>45251</v>
      </c>
      <c r="C3642" s="2">
        <v>45251</v>
      </c>
      <c r="D3642" s="2"/>
      <c r="E3642" t="s">
        <v>984</v>
      </c>
      <c r="F3642" t="s">
        <v>984</v>
      </c>
      <c r="G3642" t="s">
        <v>942</v>
      </c>
      <c r="H3642" t="s">
        <v>985</v>
      </c>
      <c r="I3642" t="s">
        <v>1962</v>
      </c>
      <c r="J3642" t="s">
        <v>1963</v>
      </c>
      <c r="K3642" t="s">
        <v>1708</v>
      </c>
      <c r="L3642">
        <v>3</v>
      </c>
      <c r="M3642" t="s">
        <v>77</v>
      </c>
      <c r="N3642">
        <v>2364.75</v>
      </c>
      <c r="O3642">
        <v>2458.8000000000002</v>
      </c>
      <c r="P3642" t="s">
        <v>78</v>
      </c>
      <c r="Q3642" s="94">
        <v>45281.636111111111</v>
      </c>
      <c r="R3642">
        <v>7094.25</v>
      </c>
      <c r="S3642">
        <v>7376.4</v>
      </c>
      <c r="T3642" t="str">
        <f>VLOOKUP(E3642,zamiana!A:B,2,0)</f>
        <v>CAF REICHSHOFFEN</v>
      </c>
    </row>
    <row r="3643" spans="1:20" x14ac:dyDescent="0.3">
      <c r="A3643" t="s">
        <v>6304</v>
      </c>
      <c r="B3643" s="2">
        <v>45251</v>
      </c>
      <c r="C3643" s="2">
        <v>45251</v>
      </c>
      <c r="D3643" s="2"/>
      <c r="E3643" t="s">
        <v>984</v>
      </c>
      <c r="F3643" t="s">
        <v>984</v>
      </c>
      <c r="G3643" t="s">
        <v>942</v>
      </c>
      <c r="H3643" t="s">
        <v>985</v>
      </c>
      <c r="I3643" t="s">
        <v>1960</v>
      </c>
      <c r="J3643" t="s">
        <v>1961</v>
      </c>
      <c r="K3643" t="s">
        <v>1708</v>
      </c>
      <c r="L3643">
        <v>3</v>
      </c>
      <c r="M3643" t="s">
        <v>77</v>
      </c>
      <c r="N3643">
        <v>2269.79</v>
      </c>
      <c r="O3643">
        <v>2158.5</v>
      </c>
      <c r="P3643" t="s">
        <v>78</v>
      </c>
      <c r="Q3643" s="94">
        <v>45281.636111111111</v>
      </c>
      <c r="R3643">
        <v>6809.37</v>
      </c>
      <c r="S3643">
        <v>6475.5</v>
      </c>
      <c r="T3643" t="str">
        <f>VLOOKUP(E3643,zamiana!A:B,2,0)</f>
        <v>CAF REICHSHOFFEN</v>
      </c>
    </row>
    <row r="3644" spans="1:20" x14ac:dyDescent="0.3">
      <c r="A3644" t="s">
        <v>6304</v>
      </c>
      <c r="B3644" s="2">
        <v>45251</v>
      </c>
      <c r="C3644" s="2">
        <v>45251</v>
      </c>
      <c r="D3644" s="2"/>
      <c r="E3644" t="s">
        <v>984</v>
      </c>
      <c r="F3644" t="s">
        <v>984</v>
      </c>
      <c r="G3644" t="s">
        <v>942</v>
      </c>
      <c r="H3644" t="s">
        <v>985</v>
      </c>
      <c r="I3644" t="s">
        <v>1973</v>
      </c>
      <c r="J3644" t="s">
        <v>1974</v>
      </c>
      <c r="K3644" t="s">
        <v>1708</v>
      </c>
      <c r="L3644">
        <v>2</v>
      </c>
      <c r="M3644" t="s">
        <v>77</v>
      </c>
      <c r="N3644">
        <v>8712.33</v>
      </c>
      <c r="O3644">
        <v>6343.54</v>
      </c>
      <c r="P3644" t="s">
        <v>78</v>
      </c>
      <c r="Q3644" s="94">
        <v>45281.661111111112</v>
      </c>
      <c r="R3644">
        <v>17424.66</v>
      </c>
      <c r="S3644">
        <v>12687.08</v>
      </c>
      <c r="T3644" t="str">
        <f>VLOOKUP(E3644,zamiana!A:B,2,0)</f>
        <v>CAF REICHSHOFFEN</v>
      </c>
    </row>
    <row r="3645" spans="1:20" x14ac:dyDescent="0.3">
      <c r="A3645" t="s">
        <v>6304</v>
      </c>
      <c r="B3645" s="2">
        <v>45251</v>
      </c>
      <c r="C3645" s="2">
        <v>45251</v>
      </c>
      <c r="D3645" s="2"/>
      <c r="E3645" t="s">
        <v>984</v>
      </c>
      <c r="F3645" t="s">
        <v>984</v>
      </c>
      <c r="G3645" t="s">
        <v>942</v>
      </c>
      <c r="H3645" t="s">
        <v>985</v>
      </c>
      <c r="I3645" t="s">
        <v>1946</v>
      </c>
      <c r="J3645" t="s">
        <v>1947</v>
      </c>
      <c r="K3645" t="s">
        <v>1708</v>
      </c>
      <c r="L3645">
        <v>1</v>
      </c>
      <c r="M3645" t="s">
        <v>77</v>
      </c>
      <c r="N3645">
        <v>1260.95</v>
      </c>
      <c r="O3645">
        <v>889.66</v>
      </c>
      <c r="P3645" t="s">
        <v>78</v>
      </c>
      <c r="Q3645" s="94">
        <v>45281.631944444445</v>
      </c>
      <c r="R3645">
        <v>1260.95</v>
      </c>
      <c r="S3645">
        <v>889.66</v>
      </c>
      <c r="T3645" t="str">
        <f>VLOOKUP(E3645,zamiana!A:B,2,0)</f>
        <v>CAF REICHSHOFFEN</v>
      </c>
    </row>
    <row r="3646" spans="1:20" x14ac:dyDescent="0.3">
      <c r="A3646" t="s">
        <v>6304</v>
      </c>
      <c r="B3646" s="2">
        <v>45251</v>
      </c>
      <c r="C3646" s="2">
        <v>45251</v>
      </c>
      <c r="D3646" s="2"/>
      <c r="E3646" t="s">
        <v>984</v>
      </c>
      <c r="F3646" t="s">
        <v>984</v>
      </c>
      <c r="G3646" t="s">
        <v>942</v>
      </c>
      <c r="H3646" t="s">
        <v>985</v>
      </c>
      <c r="I3646" t="s">
        <v>1865</v>
      </c>
      <c r="J3646" t="s">
        <v>1866</v>
      </c>
      <c r="K3646" t="s">
        <v>1708</v>
      </c>
      <c r="L3646">
        <v>1</v>
      </c>
      <c r="M3646" t="s">
        <v>77</v>
      </c>
      <c r="N3646">
        <v>253.43</v>
      </c>
      <c r="O3646">
        <v>202.33</v>
      </c>
      <c r="P3646" t="s">
        <v>78</v>
      </c>
      <c r="Q3646" s="94">
        <v>45281.667361111111</v>
      </c>
      <c r="R3646">
        <v>253.43</v>
      </c>
      <c r="S3646">
        <v>202.33</v>
      </c>
      <c r="T3646" t="str">
        <f>VLOOKUP(E3646,zamiana!A:B,2,0)</f>
        <v>CAF REICHSHOFFEN</v>
      </c>
    </row>
    <row r="3647" spans="1:20" x14ac:dyDescent="0.3">
      <c r="A3647" t="s">
        <v>6304</v>
      </c>
      <c r="B3647" s="2">
        <v>45251</v>
      </c>
      <c r="C3647" s="2">
        <v>45251</v>
      </c>
      <c r="D3647" s="2"/>
      <c r="E3647" t="s">
        <v>984</v>
      </c>
      <c r="F3647" t="s">
        <v>984</v>
      </c>
      <c r="G3647" t="s">
        <v>942</v>
      </c>
      <c r="H3647" t="s">
        <v>985</v>
      </c>
      <c r="I3647" t="s">
        <v>1967</v>
      </c>
      <c r="J3647" t="s">
        <v>1968</v>
      </c>
      <c r="K3647" t="s">
        <v>1708</v>
      </c>
      <c r="L3647">
        <v>1</v>
      </c>
      <c r="M3647" t="s">
        <v>77</v>
      </c>
      <c r="N3647">
        <v>3760.85</v>
      </c>
      <c r="O3647">
        <v>2803.29</v>
      </c>
      <c r="P3647" t="s">
        <v>78</v>
      </c>
      <c r="Q3647" s="94">
        <v>45281.632638888892</v>
      </c>
      <c r="R3647">
        <v>3760.85</v>
      </c>
      <c r="S3647">
        <v>2803.29</v>
      </c>
      <c r="T3647" t="str">
        <f>VLOOKUP(E3647,zamiana!A:B,2,0)</f>
        <v>CAF REICHSHOFFEN</v>
      </c>
    </row>
    <row r="3648" spans="1:20" x14ac:dyDescent="0.3">
      <c r="A3648" t="s">
        <v>6304</v>
      </c>
      <c r="B3648" s="2">
        <v>45251</v>
      </c>
      <c r="C3648" s="2">
        <v>45251</v>
      </c>
      <c r="D3648" s="2"/>
      <c r="E3648" t="s">
        <v>984</v>
      </c>
      <c r="F3648" t="s">
        <v>984</v>
      </c>
      <c r="G3648" t="s">
        <v>942</v>
      </c>
      <c r="H3648" t="s">
        <v>985</v>
      </c>
      <c r="I3648" t="s">
        <v>1969</v>
      </c>
      <c r="J3648" t="s">
        <v>1970</v>
      </c>
      <c r="K3648" t="s">
        <v>1708</v>
      </c>
      <c r="L3648">
        <v>2</v>
      </c>
      <c r="M3648" t="s">
        <v>77</v>
      </c>
      <c r="N3648">
        <v>3962.96</v>
      </c>
      <c r="O3648">
        <v>3542.02</v>
      </c>
      <c r="P3648" t="s">
        <v>78</v>
      </c>
      <c r="Q3648" s="94">
        <v>45281.632638888892</v>
      </c>
      <c r="R3648">
        <v>7925.92</v>
      </c>
      <c r="S3648">
        <v>7084.04</v>
      </c>
      <c r="T3648" t="str">
        <f>VLOOKUP(E3648,zamiana!A:B,2,0)</f>
        <v>CAF REICHSHOFFEN</v>
      </c>
    </row>
    <row r="3649" spans="1:20" x14ac:dyDescent="0.3">
      <c r="A3649" t="s">
        <v>6304</v>
      </c>
      <c r="B3649" s="2">
        <v>45251</v>
      </c>
      <c r="C3649" s="2">
        <v>45251</v>
      </c>
      <c r="D3649" s="2"/>
      <c r="E3649" t="s">
        <v>984</v>
      </c>
      <c r="F3649" t="s">
        <v>984</v>
      </c>
      <c r="G3649" t="s">
        <v>942</v>
      </c>
      <c r="H3649" t="s">
        <v>985</v>
      </c>
      <c r="I3649" t="s">
        <v>1956</v>
      </c>
      <c r="J3649" t="s">
        <v>1957</v>
      </c>
      <c r="K3649" t="s">
        <v>1708</v>
      </c>
      <c r="L3649">
        <v>2</v>
      </c>
      <c r="M3649" t="s">
        <v>77</v>
      </c>
      <c r="N3649">
        <v>2059.08</v>
      </c>
      <c r="O3649">
        <v>1747.63</v>
      </c>
      <c r="P3649" t="s">
        <v>78</v>
      </c>
      <c r="Q3649" s="94">
        <v>45281.631944444445</v>
      </c>
      <c r="R3649">
        <v>4118.16</v>
      </c>
      <c r="S3649">
        <v>3495.26</v>
      </c>
      <c r="T3649" t="str">
        <f>VLOOKUP(E3649,zamiana!A:B,2,0)</f>
        <v>CAF REICHSHOFFEN</v>
      </c>
    </row>
    <row r="3650" spans="1:20" x14ac:dyDescent="0.3">
      <c r="A3650" t="s">
        <v>6304</v>
      </c>
      <c r="B3650" s="2">
        <v>45251</v>
      </c>
      <c r="C3650" s="2">
        <v>45251</v>
      </c>
      <c r="D3650" s="2"/>
      <c r="E3650" t="s">
        <v>984</v>
      </c>
      <c r="F3650" t="s">
        <v>984</v>
      </c>
      <c r="G3650" t="s">
        <v>942</v>
      </c>
      <c r="H3650" t="s">
        <v>985</v>
      </c>
      <c r="I3650" t="s">
        <v>1954</v>
      </c>
      <c r="J3650" t="s">
        <v>1955</v>
      </c>
      <c r="K3650" t="s">
        <v>1708</v>
      </c>
      <c r="L3650">
        <v>1</v>
      </c>
      <c r="M3650" t="s">
        <v>77</v>
      </c>
      <c r="N3650">
        <v>2336.71</v>
      </c>
      <c r="O3650">
        <v>1763.68</v>
      </c>
      <c r="P3650" t="s">
        <v>78</v>
      </c>
      <c r="Q3650" s="94">
        <v>45281.632638888892</v>
      </c>
      <c r="R3650">
        <v>2336.71</v>
      </c>
      <c r="S3650">
        <v>1763.68</v>
      </c>
      <c r="T3650" t="str">
        <f>VLOOKUP(E3650,zamiana!A:B,2,0)</f>
        <v>CAF REICHSHOFFEN</v>
      </c>
    </row>
    <row r="3651" spans="1:20" x14ac:dyDescent="0.3">
      <c r="A3651" t="s">
        <v>6304</v>
      </c>
      <c r="B3651" s="2">
        <v>45251</v>
      </c>
      <c r="C3651" s="2">
        <v>45251</v>
      </c>
      <c r="D3651" s="2"/>
      <c r="E3651" t="s">
        <v>984</v>
      </c>
      <c r="F3651" t="s">
        <v>984</v>
      </c>
      <c r="G3651" t="s">
        <v>942</v>
      </c>
      <c r="H3651" t="s">
        <v>985</v>
      </c>
      <c r="I3651" t="s">
        <v>1979</v>
      </c>
      <c r="J3651" t="s">
        <v>1980</v>
      </c>
      <c r="K3651" t="s">
        <v>1708</v>
      </c>
      <c r="L3651">
        <v>3</v>
      </c>
      <c r="M3651" t="s">
        <v>77</v>
      </c>
      <c r="N3651">
        <v>13608.85</v>
      </c>
      <c r="O3651">
        <v>11757.57</v>
      </c>
      <c r="P3651" t="s">
        <v>78</v>
      </c>
      <c r="Q3651" s="94">
        <v>45281.632638888892</v>
      </c>
      <c r="R3651">
        <v>40826.550000000003</v>
      </c>
      <c r="S3651">
        <v>35272.71</v>
      </c>
      <c r="T3651" t="str">
        <f>VLOOKUP(E3651,zamiana!A:B,2,0)</f>
        <v>CAF REICHSHOFFEN</v>
      </c>
    </row>
    <row r="3652" spans="1:20" x14ac:dyDescent="0.3">
      <c r="A3652" t="s">
        <v>6304</v>
      </c>
      <c r="B3652" s="2">
        <v>45251</v>
      </c>
      <c r="C3652" s="2">
        <v>45251</v>
      </c>
      <c r="D3652" s="2"/>
      <c r="E3652" t="s">
        <v>984</v>
      </c>
      <c r="F3652" t="s">
        <v>984</v>
      </c>
      <c r="G3652" t="s">
        <v>942</v>
      </c>
      <c r="H3652" t="s">
        <v>985</v>
      </c>
      <c r="I3652" t="s">
        <v>1964</v>
      </c>
      <c r="J3652" t="s">
        <v>1965</v>
      </c>
      <c r="K3652" t="s">
        <v>1708</v>
      </c>
      <c r="L3652">
        <v>1</v>
      </c>
      <c r="M3652" t="s">
        <v>77</v>
      </c>
      <c r="N3652">
        <v>3395.86</v>
      </c>
      <c r="O3652">
        <v>2499.14</v>
      </c>
      <c r="P3652" t="s">
        <v>78</v>
      </c>
      <c r="Q3652" s="94">
        <v>45281.632638888892</v>
      </c>
      <c r="R3652">
        <v>3395.86</v>
      </c>
      <c r="S3652">
        <v>2499.14</v>
      </c>
      <c r="T3652" t="str">
        <f>VLOOKUP(E3652,zamiana!A:B,2,0)</f>
        <v>CAF REICHSHOFFEN</v>
      </c>
    </row>
    <row r="3653" spans="1:20" x14ac:dyDescent="0.3">
      <c r="A3653" t="s">
        <v>6304</v>
      </c>
      <c r="B3653" s="2">
        <v>45251</v>
      </c>
      <c r="C3653" s="2">
        <v>45251</v>
      </c>
      <c r="D3653" s="2"/>
      <c r="E3653" t="s">
        <v>984</v>
      </c>
      <c r="F3653" t="s">
        <v>984</v>
      </c>
      <c r="G3653" t="s">
        <v>942</v>
      </c>
      <c r="H3653" t="s">
        <v>985</v>
      </c>
      <c r="I3653" t="s">
        <v>1942</v>
      </c>
      <c r="J3653" t="s">
        <v>1943</v>
      </c>
      <c r="K3653" t="s">
        <v>1708</v>
      </c>
      <c r="L3653">
        <v>1</v>
      </c>
      <c r="M3653" t="s">
        <v>77</v>
      </c>
      <c r="N3653">
        <v>1193.5999999999999</v>
      </c>
      <c r="O3653">
        <v>850.31</v>
      </c>
      <c r="P3653" t="s">
        <v>78</v>
      </c>
      <c r="Q3653" s="94">
        <v>45281.634027777778</v>
      </c>
      <c r="R3653">
        <v>1193.5999999999999</v>
      </c>
      <c r="S3653">
        <v>850.31</v>
      </c>
      <c r="T3653" t="str">
        <f>VLOOKUP(E3653,zamiana!A:B,2,0)</f>
        <v>CAF REICHSHOFFEN</v>
      </c>
    </row>
    <row r="3654" spans="1:20" x14ac:dyDescent="0.3">
      <c r="A3654" t="s">
        <v>6304</v>
      </c>
      <c r="B3654" s="2">
        <v>45251</v>
      </c>
      <c r="C3654" s="2">
        <v>45251</v>
      </c>
      <c r="D3654" s="2"/>
      <c r="E3654" t="s">
        <v>984</v>
      </c>
      <c r="F3654" t="s">
        <v>984</v>
      </c>
      <c r="G3654" t="s">
        <v>942</v>
      </c>
      <c r="H3654" t="s">
        <v>985</v>
      </c>
      <c r="I3654" t="s">
        <v>1874</v>
      </c>
      <c r="J3654" t="s">
        <v>1875</v>
      </c>
      <c r="K3654" t="s">
        <v>1708</v>
      </c>
      <c r="L3654">
        <v>1</v>
      </c>
      <c r="M3654" t="s">
        <v>77</v>
      </c>
      <c r="N3654">
        <v>202.19</v>
      </c>
      <c r="O3654">
        <v>246.39</v>
      </c>
      <c r="P3654" t="s">
        <v>78</v>
      </c>
      <c r="Q3654" s="94">
        <v>45281.631944444445</v>
      </c>
      <c r="R3654">
        <v>202.19</v>
      </c>
      <c r="S3654">
        <v>246.39</v>
      </c>
      <c r="T3654" t="str">
        <f>VLOOKUP(E3654,zamiana!A:B,2,0)</f>
        <v>CAF REICHSHOFFEN</v>
      </c>
    </row>
    <row r="3655" spans="1:20" x14ac:dyDescent="0.3">
      <c r="A3655" t="s">
        <v>6304</v>
      </c>
      <c r="B3655" s="2">
        <v>45251</v>
      </c>
      <c r="C3655" s="2">
        <v>45251</v>
      </c>
      <c r="D3655" s="2"/>
      <c r="E3655" t="s">
        <v>984</v>
      </c>
      <c r="F3655" t="s">
        <v>984</v>
      </c>
      <c r="G3655" t="s">
        <v>942</v>
      </c>
      <c r="H3655" t="s">
        <v>985</v>
      </c>
      <c r="I3655" t="s">
        <v>1854</v>
      </c>
      <c r="J3655" t="s">
        <v>1855</v>
      </c>
      <c r="K3655" t="s">
        <v>1708</v>
      </c>
      <c r="L3655">
        <v>1</v>
      </c>
      <c r="M3655" t="s">
        <v>77</v>
      </c>
      <c r="N3655">
        <v>160.69999999999999</v>
      </c>
      <c r="O3655">
        <v>133.47999999999999</v>
      </c>
      <c r="P3655" t="s">
        <v>78</v>
      </c>
      <c r="Q3655" s="94">
        <v>45281.631944444445</v>
      </c>
      <c r="R3655">
        <v>160.69999999999999</v>
      </c>
      <c r="S3655">
        <v>133.47999999999999</v>
      </c>
      <c r="T3655" t="str">
        <f>VLOOKUP(E3655,zamiana!A:B,2,0)</f>
        <v>CAF REICHSHOFFEN</v>
      </c>
    </row>
    <row r="3656" spans="1:20" x14ac:dyDescent="0.3">
      <c r="A3656" t="s">
        <v>6304</v>
      </c>
      <c r="B3656" s="2">
        <v>45251</v>
      </c>
      <c r="C3656" s="2">
        <v>45251</v>
      </c>
      <c r="D3656" s="2"/>
      <c r="E3656" t="s">
        <v>984</v>
      </c>
      <c r="F3656" t="s">
        <v>984</v>
      </c>
      <c r="G3656" t="s">
        <v>942</v>
      </c>
      <c r="H3656" t="s">
        <v>985</v>
      </c>
      <c r="I3656" t="s">
        <v>1770</v>
      </c>
      <c r="J3656" t="s">
        <v>1771</v>
      </c>
      <c r="K3656" t="s">
        <v>1708</v>
      </c>
      <c r="L3656">
        <v>2</v>
      </c>
      <c r="M3656" t="s">
        <v>77</v>
      </c>
      <c r="N3656">
        <v>59.27</v>
      </c>
      <c r="O3656">
        <v>56.26</v>
      </c>
      <c r="P3656" t="s">
        <v>78</v>
      </c>
      <c r="Q3656" s="94">
        <v>45281.631944444445</v>
      </c>
      <c r="R3656">
        <v>118.54</v>
      </c>
      <c r="S3656">
        <v>112.52</v>
      </c>
      <c r="T3656" t="str">
        <f>VLOOKUP(E3656,zamiana!A:B,2,0)</f>
        <v>CAF REICHSHOFFEN</v>
      </c>
    </row>
    <row r="3657" spans="1:20" x14ac:dyDescent="0.3">
      <c r="A3657" t="s">
        <v>6304</v>
      </c>
      <c r="B3657" s="2">
        <v>45251</v>
      </c>
      <c r="C3657" s="2">
        <v>45251</v>
      </c>
      <c r="D3657" s="2"/>
      <c r="E3657" t="s">
        <v>984</v>
      </c>
      <c r="F3657" t="s">
        <v>984</v>
      </c>
      <c r="G3657" t="s">
        <v>942</v>
      </c>
      <c r="H3657" t="s">
        <v>985</v>
      </c>
      <c r="I3657" t="s">
        <v>6305</v>
      </c>
      <c r="J3657" t="s">
        <v>6306</v>
      </c>
      <c r="K3657" t="s">
        <v>5709</v>
      </c>
      <c r="L3657">
        <v>1</v>
      </c>
      <c r="M3657" t="s">
        <v>77</v>
      </c>
      <c r="N3657">
        <v>4281.78</v>
      </c>
      <c r="O3657">
        <v>6280.94</v>
      </c>
      <c r="P3657" t="s">
        <v>78</v>
      </c>
      <c r="Q3657" s="94">
        <v>45281.677777777775</v>
      </c>
      <c r="R3657">
        <v>4281.78</v>
      </c>
      <c r="S3657">
        <v>6280.94</v>
      </c>
      <c r="T3657" t="str">
        <f>VLOOKUP(E3657,zamiana!A:B,2,0)</f>
        <v>CAF REICHSHOFFEN</v>
      </c>
    </row>
    <row r="3658" spans="1:20" x14ac:dyDescent="0.3">
      <c r="A3658" t="s">
        <v>6304</v>
      </c>
      <c r="B3658" s="2">
        <v>45251</v>
      </c>
      <c r="C3658" s="2">
        <v>45251</v>
      </c>
      <c r="D3658" s="2"/>
      <c r="E3658" t="s">
        <v>984</v>
      </c>
      <c r="F3658" t="s">
        <v>984</v>
      </c>
      <c r="G3658" t="s">
        <v>942</v>
      </c>
      <c r="H3658" t="s">
        <v>985</v>
      </c>
      <c r="I3658" t="s">
        <v>6307</v>
      </c>
      <c r="J3658" t="s">
        <v>6308</v>
      </c>
      <c r="K3658" t="s">
        <v>5709</v>
      </c>
      <c r="L3658">
        <v>1</v>
      </c>
      <c r="M3658" t="s">
        <v>77</v>
      </c>
      <c r="N3658">
        <v>4942.26</v>
      </c>
      <c r="O3658">
        <v>7216.09</v>
      </c>
      <c r="P3658" t="s">
        <v>78</v>
      </c>
      <c r="Q3658" s="94">
        <v>45281.677777777775</v>
      </c>
      <c r="R3658">
        <v>4942.26</v>
      </c>
      <c r="S3658">
        <v>7216.09</v>
      </c>
      <c r="T3658" t="str">
        <f>VLOOKUP(E3658,zamiana!A:B,2,0)</f>
        <v>CAF REICHSHOFFEN</v>
      </c>
    </row>
    <row r="3659" spans="1:20" x14ac:dyDescent="0.3">
      <c r="A3659" t="s">
        <v>6309</v>
      </c>
      <c r="B3659" s="2">
        <v>45251</v>
      </c>
      <c r="C3659" s="2">
        <v>45251</v>
      </c>
      <c r="D3659" s="2"/>
      <c r="E3659" t="s">
        <v>964</v>
      </c>
      <c r="F3659" t="s">
        <v>2830</v>
      </c>
      <c r="G3659" t="s">
        <v>942</v>
      </c>
      <c r="H3659" t="s">
        <v>964</v>
      </c>
      <c r="I3659" t="s">
        <v>6310</v>
      </c>
      <c r="J3659" t="s">
        <v>214</v>
      </c>
      <c r="K3659" t="s">
        <v>964</v>
      </c>
      <c r="L3659">
        <v>5</v>
      </c>
      <c r="M3659" t="s">
        <v>77</v>
      </c>
      <c r="N3659">
        <v>8.91</v>
      </c>
      <c r="O3659">
        <v>2.57</v>
      </c>
      <c r="P3659" t="s">
        <v>78</v>
      </c>
      <c r="Q3659" s="94">
        <v>45281.665972222225</v>
      </c>
      <c r="R3659">
        <v>44.55</v>
      </c>
      <c r="S3659">
        <v>12.85</v>
      </c>
      <c r="T3659" t="str">
        <f>VLOOKUP(E3659,zamiana!A:B,2,0)</f>
        <v>ALSTOM SLZ</v>
      </c>
    </row>
    <row r="3660" spans="1:20" x14ac:dyDescent="0.3">
      <c r="A3660" t="s">
        <v>6311</v>
      </c>
      <c r="B3660" s="2">
        <v>45251</v>
      </c>
      <c r="C3660" s="2">
        <v>45251</v>
      </c>
      <c r="D3660" s="2"/>
      <c r="E3660" t="s">
        <v>964</v>
      </c>
      <c r="F3660" t="s">
        <v>2830</v>
      </c>
      <c r="G3660" t="s">
        <v>942</v>
      </c>
      <c r="H3660" t="s">
        <v>964</v>
      </c>
      <c r="I3660" t="s">
        <v>5112</v>
      </c>
      <c r="J3660" t="s">
        <v>989</v>
      </c>
      <c r="K3660" t="s">
        <v>964</v>
      </c>
      <c r="L3660">
        <v>10</v>
      </c>
      <c r="M3660" t="s">
        <v>77</v>
      </c>
      <c r="N3660">
        <v>124.31</v>
      </c>
      <c r="O3660">
        <v>88.35</v>
      </c>
      <c r="P3660" t="s">
        <v>78</v>
      </c>
      <c r="Q3660" s="94">
        <v>45281.677083333336</v>
      </c>
      <c r="R3660">
        <v>1243.0999999999999</v>
      </c>
      <c r="S3660">
        <v>883.5</v>
      </c>
      <c r="T3660" t="str">
        <f>VLOOKUP(E3660,zamiana!A:B,2,0)</f>
        <v>ALSTOM SLZ</v>
      </c>
    </row>
    <row r="3661" spans="1:20" x14ac:dyDescent="0.3">
      <c r="A3661" t="s">
        <v>6312</v>
      </c>
      <c r="B3661" s="2">
        <v>45251</v>
      </c>
      <c r="C3661" s="2">
        <v>45251</v>
      </c>
      <c r="D3661" s="2"/>
      <c r="E3661" t="s">
        <v>964</v>
      </c>
      <c r="F3661" t="s">
        <v>2830</v>
      </c>
      <c r="G3661" t="s">
        <v>942</v>
      </c>
      <c r="H3661" t="s">
        <v>964</v>
      </c>
      <c r="I3661" t="s">
        <v>6313</v>
      </c>
      <c r="J3661" t="s">
        <v>88</v>
      </c>
      <c r="K3661" t="s">
        <v>964</v>
      </c>
      <c r="L3661">
        <v>50</v>
      </c>
      <c r="M3661" t="s">
        <v>77</v>
      </c>
      <c r="N3661">
        <v>7.21</v>
      </c>
      <c r="O3661">
        <v>2.5299999999999998</v>
      </c>
      <c r="P3661" t="s">
        <v>78</v>
      </c>
      <c r="Q3661" s="94">
        <v>45281.668749999997</v>
      </c>
      <c r="R3661">
        <v>360.5</v>
      </c>
      <c r="S3661">
        <v>126.5</v>
      </c>
      <c r="T3661" t="str">
        <f>VLOOKUP(E3661,zamiana!A:B,2,0)</f>
        <v>ALSTOM SLZ</v>
      </c>
    </row>
    <row r="3662" spans="1:20" x14ac:dyDescent="0.3">
      <c r="A3662" t="s">
        <v>6314</v>
      </c>
      <c r="B3662" s="2">
        <v>45251</v>
      </c>
      <c r="C3662" s="2">
        <v>45251</v>
      </c>
      <c r="D3662" s="2"/>
      <c r="E3662" t="s">
        <v>964</v>
      </c>
      <c r="F3662" t="s">
        <v>2830</v>
      </c>
      <c r="G3662" t="s">
        <v>942</v>
      </c>
      <c r="H3662" t="s">
        <v>964</v>
      </c>
      <c r="I3662" t="s">
        <v>6315</v>
      </c>
      <c r="J3662" t="s">
        <v>81</v>
      </c>
      <c r="K3662" t="s">
        <v>964</v>
      </c>
      <c r="L3662">
        <v>25</v>
      </c>
      <c r="M3662" t="s">
        <v>77</v>
      </c>
      <c r="N3662">
        <v>38.83</v>
      </c>
      <c r="O3662">
        <v>25.97</v>
      </c>
      <c r="P3662" t="s">
        <v>78</v>
      </c>
      <c r="Q3662" s="94">
        <v>45281.668749999997</v>
      </c>
      <c r="R3662">
        <v>970.75</v>
      </c>
      <c r="S3662">
        <v>649.25</v>
      </c>
      <c r="T3662" t="str">
        <f>VLOOKUP(E3662,zamiana!A:B,2,0)</f>
        <v>ALSTOM SLZ</v>
      </c>
    </row>
    <row r="3663" spans="1:20" x14ac:dyDescent="0.3">
      <c r="A3663" t="s">
        <v>6316</v>
      </c>
      <c r="B3663" s="2">
        <v>45251</v>
      </c>
      <c r="C3663" s="2">
        <v>45251</v>
      </c>
      <c r="D3663" s="2"/>
      <c r="E3663" t="s">
        <v>964</v>
      </c>
      <c r="F3663" t="s">
        <v>2830</v>
      </c>
      <c r="G3663" t="s">
        <v>942</v>
      </c>
      <c r="H3663" t="s">
        <v>964</v>
      </c>
      <c r="I3663" t="s">
        <v>5975</v>
      </c>
      <c r="J3663" t="s">
        <v>5976</v>
      </c>
      <c r="K3663" t="s">
        <v>964</v>
      </c>
      <c r="L3663">
        <v>1</v>
      </c>
      <c r="M3663" t="s">
        <v>77</v>
      </c>
      <c r="N3663">
        <v>54.16</v>
      </c>
      <c r="O3663">
        <v>49.87</v>
      </c>
      <c r="P3663" t="s">
        <v>78</v>
      </c>
      <c r="Q3663" s="94">
        <v>45281.681944444441</v>
      </c>
      <c r="R3663">
        <v>54.16</v>
      </c>
      <c r="S3663">
        <v>49.87</v>
      </c>
      <c r="T3663" t="str">
        <f>VLOOKUP(E3663,zamiana!A:B,2,0)</f>
        <v>ALSTOM SLZ</v>
      </c>
    </row>
    <row r="3664" spans="1:20" x14ac:dyDescent="0.3">
      <c r="A3664" t="s">
        <v>6317</v>
      </c>
      <c r="B3664" s="2">
        <v>45251</v>
      </c>
      <c r="C3664" s="2">
        <v>45251</v>
      </c>
      <c r="D3664" s="2"/>
      <c r="E3664" t="s">
        <v>964</v>
      </c>
      <c r="F3664" t="s">
        <v>2830</v>
      </c>
      <c r="G3664" t="s">
        <v>942</v>
      </c>
      <c r="H3664" t="s">
        <v>964</v>
      </c>
      <c r="I3664" t="s">
        <v>6318</v>
      </c>
      <c r="J3664" t="s">
        <v>88</v>
      </c>
      <c r="K3664" t="s">
        <v>964</v>
      </c>
      <c r="L3664">
        <v>25</v>
      </c>
      <c r="M3664" t="s">
        <v>77</v>
      </c>
      <c r="N3664">
        <v>58.79</v>
      </c>
      <c r="O3664">
        <v>28.81</v>
      </c>
      <c r="P3664" t="s">
        <v>78</v>
      </c>
      <c r="Q3664" s="94">
        <v>45281.668749999997</v>
      </c>
      <c r="R3664">
        <v>1469.75</v>
      </c>
      <c r="S3664">
        <v>720.25</v>
      </c>
      <c r="T3664" t="str">
        <f>VLOOKUP(E3664,zamiana!A:B,2,0)</f>
        <v>ALSTOM SLZ</v>
      </c>
    </row>
    <row r="3665" spans="1:20" x14ac:dyDescent="0.3">
      <c r="A3665" t="s">
        <v>6319</v>
      </c>
      <c r="B3665" s="2">
        <v>45251</v>
      </c>
      <c r="C3665" s="2">
        <v>45251</v>
      </c>
      <c r="D3665" s="2"/>
      <c r="E3665" t="s">
        <v>964</v>
      </c>
      <c r="F3665" t="s">
        <v>2830</v>
      </c>
      <c r="G3665" t="s">
        <v>942</v>
      </c>
      <c r="H3665" t="s">
        <v>964</v>
      </c>
      <c r="I3665" t="s">
        <v>6320</v>
      </c>
      <c r="J3665" t="s">
        <v>172</v>
      </c>
      <c r="K3665" t="s">
        <v>964</v>
      </c>
      <c r="L3665">
        <v>10</v>
      </c>
      <c r="M3665" t="s">
        <v>77</v>
      </c>
      <c r="N3665">
        <v>38.049999999999997</v>
      </c>
      <c r="O3665">
        <v>13.89</v>
      </c>
      <c r="P3665" t="s">
        <v>78</v>
      </c>
      <c r="Q3665" s="94">
        <v>45281.682638888888</v>
      </c>
      <c r="R3665">
        <v>380.5</v>
      </c>
      <c r="S3665">
        <v>138.9</v>
      </c>
      <c r="T3665" t="str">
        <f>VLOOKUP(E3665,zamiana!A:B,2,0)</f>
        <v>ALSTOM SLZ</v>
      </c>
    </row>
    <row r="3666" spans="1:20" x14ac:dyDescent="0.3">
      <c r="A3666" t="s">
        <v>6319</v>
      </c>
      <c r="B3666" s="2">
        <v>45251</v>
      </c>
      <c r="C3666" s="2">
        <v>45251</v>
      </c>
      <c r="D3666" s="2"/>
      <c r="E3666" t="s">
        <v>964</v>
      </c>
      <c r="F3666" t="s">
        <v>2830</v>
      </c>
      <c r="G3666" t="s">
        <v>942</v>
      </c>
      <c r="H3666" t="s">
        <v>964</v>
      </c>
      <c r="I3666" t="s">
        <v>6321</v>
      </c>
      <c r="J3666" t="s">
        <v>172</v>
      </c>
      <c r="K3666" t="s">
        <v>964</v>
      </c>
      <c r="L3666">
        <v>15</v>
      </c>
      <c r="M3666" t="s">
        <v>77</v>
      </c>
      <c r="N3666">
        <v>31.32</v>
      </c>
      <c r="O3666">
        <v>11.49</v>
      </c>
      <c r="P3666" t="s">
        <v>78</v>
      </c>
      <c r="Q3666" s="94">
        <v>45281.682638888888</v>
      </c>
      <c r="R3666">
        <v>469.8</v>
      </c>
      <c r="S3666">
        <v>172.35</v>
      </c>
      <c r="T3666" t="str">
        <f>VLOOKUP(E3666,zamiana!A:B,2,0)</f>
        <v>ALSTOM SLZ</v>
      </c>
    </row>
    <row r="3667" spans="1:20" x14ac:dyDescent="0.3">
      <c r="A3667" t="s">
        <v>6322</v>
      </c>
      <c r="B3667" s="2">
        <v>45251</v>
      </c>
      <c r="C3667" s="2">
        <v>45251</v>
      </c>
      <c r="D3667" s="2"/>
      <c r="E3667" t="s">
        <v>964</v>
      </c>
      <c r="F3667" t="s">
        <v>2830</v>
      </c>
      <c r="G3667" t="s">
        <v>942</v>
      </c>
      <c r="H3667" t="s">
        <v>964</v>
      </c>
      <c r="I3667" t="s">
        <v>3693</v>
      </c>
      <c r="J3667" t="s">
        <v>3694</v>
      </c>
      <c r="K3667" t="s">
        <v>107</v>
      </c>
      <c r="L3667">
        <v>4</v>
      </c>
      <c r="M3667" t="s">
        <v>77</v>
      </c>
      <c r="N3667">
        <v>28.92</v>
      </c>
      <c r="O3667">
        <v>51.82</v>
      </c>
      <c r="P3667" t="s">
        <v>78</v>
      </c>
      <c r="Q3667" s="94">
        <v>45281.637499999997</v>
      </c>
      <c r="R3667">
        <v>115.68</v>
      </c>
      <c r="S3667">
        <v>207.28</v>
      </c>
      <c r="T3667" t="str">
        <f>VLOOKUP(E3667,zamiana!A:B,2,0)</f>
        <v>ALSTOM SLZ</v>
      </c>
    </row>
    <row r="3668" spans="1:20" x14ac:dyDescent="0.3">
      <c r="A3668" t="s">
        <v>6323</v>
      </c>
      <c r="B3668" s="2">
        <v>45251</v>
      </c>
      <c r="C3668" s="2">
        <v>45251</v>
      </c>
      <c r="D3668" s="2"/>
      <c r="E3668" t="s">
        <v>964</v>
      </c>
      <c r="F3668" t="s">
        <v>2830</v>
      </c>
      <c r="G3668" t="s">
        <v>942</v>
      </c>
      <c r="H3668" t="s">
        <v>964</v>
      </c>
      <c r="I3668" t="s">
        <v>4842</v>
      </c>
      <c r="J3668" t="s">
        <v>4021</v>
      </c>
      <c r="K3668" t="s">
        <v>964</v>
      </c>
      <c r="L3668">
        <v>2</v>
      </c>
      <c r="M3668" t="s">
        <v>77</v>
      </c>
      <c r="N3668">
        <v>382.33</v>
      </c>
      <c r="O3668">
        <v>104.08</v>
      </c>
      <c r="P3668" t="s">
        <v>78</v>
      </c>
      <c r="Q3668" s="94">
        <v>45281.679166666669</v>
      </c>
      <c r="R3668">
        <v>764.66</v>
      </c>
      <c r="S3668">
        <v>208.16</v>
      </c>
      <c r="T3668" t="str">
        <f>VLOOKUP(E3668,zamiana!A:B,2,0)</f>
        <v>ALSTOM SLZ</v>
      </c>
    </row>
    <row r="3669" spans="1:20" x14ac:dyDescent="0.3">
      <c r="A3669" t="s">
        <v>6324</v>
      </c>
      <c r="B3669" s="2">
        <v>45252</v>
      </c>
      <c r="C3669" s="2">
        <v>45252</v>
      </c>
      <c r="D3669" s="2">
        <v>45272</v>
      </c>
      <c r="E3669" t="s">
        <v>937</v>
      </c>
      <c r="F3669" t="s">
        <v>938</v>
      </c>
      <c r="G3669" t="s">
        <v>942</v>
      </c>
      <c r="H3669" t="s">
        <v>939</v>
      </c>
      <c r="I3669" t="s">
        <v>2666</v>
      </c>
      <c r="J3669" t="s">
        <v>2667</v>
      </c>
      <c r="K3669" t="s">
        <v>880</v>
      </c>
      <c r="L3669">
        <v>1</v>
      </c>
      <c r="M3669" t="s">
        <v>77</v>
      </c>
      <c r="N3669">
        <v>1270.1300000000001</v>
      </c>
      <c r="O3669">
        <v>1106.8399999999999</v>
      </c>
      <c r="P3669" t="s">
        <v>78</v>
      </c>
      <c r="Q3669" s="94">
        <v>45281.660416666666</v>
      </c>
      <c r="R3669">
        <v>1270.1300000000001</v>
      </c>
      <c r="S3669">
        <v>1106.8399999999999</v>
      </c>
      <c r="T3669" t="str">
        <f>VLOOKUP(E3669,zamiana!A:B,2,0)</f>
        <v>STADLER BUSSNANG</v>
      </c>
    </row>
    <row r="3670" spans="1:20" x14ac:dyDescent="0.3">
      <c r="A3670" t="s">
        <v>6325</v>
      </c>
      <c r="B3670" s="2">
        <v>45260</v>
      </c>
      <c r="C3670" s="2">
        <v>45252</v>
      </c>
      <c r="D3670" s="2"/>
      <c r="E3670" t="s">
        <v>994</v>
      </c>
      <c r="F3670" t="s">
        <v>995</v>
      </c>
      <c r="G3670" t="s">
        <v>942</v>
      </c>
      <c r="H3670" t="s">
        <v>996</v>
      </c>
      <c r="I3670" t="s">
        <v>6007</v>
      </c>
      <c r="J3670" t="s">
        <v>6008</v>
      </c>
      <c r="K3670" t="s">
        <v>12</v>
      </c>
      <c r="L3670">
        <v>28</v>
      </c>
      <c r="M3670" t="s">
        <v>77</v>
      </c>
      <c r="N3670">
        <v>20.12</v>
      </c>
      <c r="O3670">
        <v>8.7100000000000009</v>
      </c>
      <c r="P3670" t="s">
        <v>78</v>
      </c>
      <c r="Q3670" s="94">
        <v>45281.678472222222</v>
      </c>
      <c r="R3670">
        <v>563.36</v>
      </c>
      <c r="S3670">
        <v>243.88</v>
      </c>
      <c r="T3670" t="str">
        <f>VLOOKUP(E3670,zamiana!A:B,2,0)</f>
        <v>ALSTOM LRH</v>
      </c>
    </row>
    <row r="3671" spans="1:20" x14ac:dyDescent="0.3">
      <c r="A3671" t="s">
        <v>6325</v>
      </c>
      <c r="B3671" s="2">
        <v>45260</v>
      </c>
      <c r="C3671" s="2">
        <v>45252</v>
      </c>
      <c r="D3671" s="2"/>
      <c r="E3671" t="s">
        <v>994</v>
      </c>
      <c r="F3671" t="s">
        <v>995</v>
      </c>
      <c r="G3671" t="s">
        <v>942</v>
      </c>
      <c r="H3671" t="s">
        <v>996</v>
      </c>
      <c r="I3671" t="s">
        <v>6007</v>
      </c>
      <c r="J3671" t="s">
        <v>6008</v>
      </c>
      <c r="K3671" t="s">
        <v>12</v>
      </c>
      <c r="L3671">
        <v>-29</v>
      </c>
      <c r="M3671" t="s">
        <v>77</v>
      </c>
      <c r="N3671">
        <v>20.12</v>
      </c>
      <c r="O3671">
        <v>8.7100000000000009</v>
      </c>
      <c r="P3671" t="s">
        <v>78</v>
      </c>
      <c r="Q3671" s="94">
        <v>45281.678472222222</v>
      </c>
      <c r="R3671">
        <v>-583.48</v>
      </c>
      <c r="S3671">
        <v>-252.59</v>
      </c>
      <c r="T3671" t="str">
        <f>VLOOKUP(E3671,zamiana!A:B,2,0)</f>
        <v>ALSTOM LRH</v>
      </c>
    </row>
    <row r="3672" spans="1:20" x14ac:dyDescent="0.3">
      <c r="A3672" t="s">
        <v>6326</v>
      </c>
      <c r="B3672" s="2">
        <v>45253</v>
      </c>
      <c r="C3672" s="2">
        <v>45252</v>
      </c>
      <c r="D3672" s="2"/>
      <c r="E3672" t="s">
        <v>38</v>
      </c>
      <c r="F3672" t="s">
        <v>2306</v>
      </c>
      <c r="G3672" t="s">
        <v>942</v>
      </c>
      <c r="H3672" t="s">
        <v>38</v>
      </c>
      <c r="I3672" t="s">
        <v>2874</v>
      </c>
      <c r="J3672" t="s">
        <v>2875</v>
      </c>
      <c r="K3672" t="s">
        <v>1921</v>
      </c>
      <c r="L3672">
        <v>30</v>
      </c>
      <c r="M3672" t="s">
        <v>77</v>
      </c>
      <c r="N3672">
        <v>636.85</v>
      </c>
      <c r="O3672">
        <v>731</v>
      </c>
      <c r="P3672" t="s">
        <v>78</v>
      </c>
      <c r="Q3672" s="94">
        <v>45281.668055555558</v>
      </c>
      <c r="R3672">
        <v>19105.5</v>
      </c>
      <c r="S3672">
        <v>21930</v>
      </c>
      <c r="T3672" t="str">
        <f>VLOOKUP(E3672,zamiana!A:B,2,0)</f>
        <v>STADLER RHEINTAL AG</v>
      </c>
    </row>
    <row r="3673" spans="1:20" x14ac:dyDescent="0.3">
      <c r="A3673" t="s">
        <v>6327</v>
      </c>
      <c r="B3673" s="2">
        <v>45253</v>
      </c>
      <c r="C3673" s="2">
        <v>45252</v>
      </c>
      <c r="D3673" s="2"/>
      <c r="E3673" t="s">
        <v>994</v>
      </c>
      <c r="F3673" t="s">
        <v>995</v>
      </c>
      <c r="G3673" t="s">
        <v>942</v>
      </c>
      <c r="H3673" t="s">
        <v>996</v>
      </c>
      <c r="I3673" t="s">
        <v>6328</v>
      </c>
      <c r="J3673" t="s">
        <v>6329</v>
      </c>
      <c r="K3673" t="s">
        <v>12</v>
      </c>
      <c r="L3673">
        <v>12</v>
      </c>
      <c r="M3673" t="s">
        <v>77</v>
      </c>
      <c r="N3673">
        <v>541.88</v>
      </c>
      <c r="O3673">
        <v>122.13</v>
      </c>
      <c r="P3673" t="s">
        <v>78</v>
      </c>
      <c r="Q3673" s="94">
        <v>45281.682638888888</v>
      </c>
      <c r="R3673">
        <v>6502.56</v>
      </c>
      <c r="S3673">
        <v>1465.56</v>
      </c>
      <c r="T3673" t="str">
        <f>VLOOKUP(E3673,zamiana!A:B,2,0)</f>
        <v>ALSTOM LRH</v>
      </c>
    </row>
    <row r="3674" spans="1:20" x14ac:dyDescent="0.3">
      <c r="A3674" t="s">
        <v>6327</v>
      </c>
      <c r="B3674" s="2">
        <v>45253</v>
      </c>
      <c r="C3674" s="2">
        <v>45252</v>
      </c>
      <c r="D3674" s="2"/>
      <c r="E3674" t="s">
        <v>994</v>
      </c>
      <c r="F3674" t="s">
        <v>995</v>
      </c>
      <c r="G3674" t="s">
        <v>942</v>
      </c>
      <c r="H3674" t="s">
        <v>996</v>
      </c>
      <c r="I3674" t="s">
        <v>6330</v>
      </c>
      <c r="J3674" t="s">
        <v>6329</v>
      </c>
      <c r="K3674" t="s">
        <v>12</v>
      </c>
      <c r="L3674">
        <v>6</v>
      </c>
      <c r="M3674" t="s">
        <v>77</v>
      </c>
      <c r="N3674">
        <v>121.08</v>
      </c>
      <c r="O3674">
        <v>49.4</v>
      </c>
      <c r="P3674" t="s">
        <v>78</v>
      </c>
      <c r="Q3674" s="94">
        <v>45281.682638888888</v>
      </c>
      <c r="R3674">
        <v>726.48</v>
      </c>
      <c r="S3674">
        <v>296.39999999999998</v>
      </c>
      <c r="T3674" t="str">
        <f>VLOOKUP(E3674,zamiana!A:B,2,0)</f>
        <v>ALSTOM LRH</v>
      </c>
    </row>
    <row r="3675" spans="1:20" x14ac:dyDescent="0.3">
      <c r="A3675" t="s">
        <v>6331</v>
      </c>
      <c r="B3675" s="2">
        <v>45253</v>
      </c>
      <c r="C3675" s="2">
        <v>45252</v>
      </c>
      <c r="D3675" s="2"/>
      <c r="E3675" t="s">
        <v>994</v>
      </c>
      <c r="F3675" t="s">
        <v>995</v>
      </c>
      <c r="G3675" t="s">
        <v>942</v>
      </c>
      <c r="H3675" t="s">
        <v>996</v>
      </c>
      <c r="I3675" t="s">
        <v>6332</v>
      </c>
      <c r="J3675" t="s">
        <v>3414</v>
      </c>
      <c r="K3675" t="s">
        <v>12</v>
      </c>
      <c r="L3675">
        <v>5</v>
      </c>
      <c r="M3675" t="s">
        <v>77</v>
      </c>
      <c r="N3675">
        <v>192.66</v>
      </c>
      <c r="O3675">
        <v>87.07</v>
      </c>
      <c r="P3675" t="s">
        <v>78</v>
      </c>
      <c r="Q3675" s="94">
        <v>45281.682638888888</v>
      </c>
      <c r="R3675">
        <v>963.3</v>
      </c>
      <c r="S3675">
        <v>435.35</v>
      </c>
      <c r="T3675" t="str">
        <f>VLOOKUP(E3675,zamiana!A:B,2,0)</f>
        <v>ALSTOM LRH</v>
      </c>
    </row>
    <row r="3676" spans="1:20" x14ac:dyDescent="0.3">
      <c r="A3676" t="s">
        <v>6331</v>
      </c>
      <c r="B3676" s="2">
        <v>45253</v>
      </c>
      <c r="C3676" s="2">
        <v>45252</v>
      </c>
      <c r="D3676" s="2"/>
      <c r="E3676" t="s">
        <v>994</v>
      </c>
      <c r="F3676" t="s">
        <v>995</v>
      </c>
      <c r="G3676" t="s">
        <v>942</v>
      </c>
      <c r="H3676" t="s">
        <v>996</v>
      </c>
      <c r="I3676" t="s">
        <v>6333</v>
      </c>
      <c r="J3676" t="s">
        <v>3414</v>
      </c>
      <c r="K3676" t="s">
        <v>12</v>
      </c>
      <c r="L3676">
        <v>5</v>
      </c>
      <c r="M3676" t="s">
        <v>77</v>
      </c>
      <c r="N3676">
        <v>192.66</v>
      </c>
      <c r="O3676">
        <v>87.94</v>
      </c>
      <c r="P3676" t="s">
        <v>78</v>
      </c>
      <c r="Q3676" s="94">
        <v>45281.682638888888</v>
      </c>
      <c r="R3676">
        <v>963.3</v>
      </c>
      <c r="S3676">
        <v>439.7</v>
      </c>
      <c r="T3676" t="str">
        <f>VLOOKUP(E3676,zamiana!A:B,2,0)</f>
        <v>ALSTOM LRH</v>
      </c>
    </row>
    <row r="3677" spans="1:20" x14ac:dyDescent="0.3">
      <c r="A3677" t="s">
        <v>6334</v>
      </c>
      <c r="B3677" s="2">
        <v>45253</v>
      </c>
      <c r="C3677" s="2">
        <v>45252</v>
      </c>
      <c r="D3677" s="2"/>
      <c r="E3677" t="s">
        <v>994</v>
      </c>
      <c r="F3677" t="s">
        <v>995</v>
      </c>
      <c r="G3677" t="s">
        <v>942</v>
      </c>
      <c r="H3677" t="s">
        <v>996</v>
      </c>
      <c r="I3677" t="s">
        <v>6007</v>
      </c>
      <c r="J3677" t="s">
        <v>6008</v>
      </c>
      <c r="K3677" t="s">
        <v>12</v>
      </c>
      <c r="L3677">
        <v>29</v>
      </c>
      <c r="M3677" t="s">
        <v>77</v>
      </c>
      <c r="N3677">
        <v>20.12</v>
      </c>
      <c r="O3677">
        <v>8.7100000000000009</v>
      </c>
      <c r="P3677" t="s">
        <v>78</v>
      </c>
      <c r="Q3677" s="94">
        <v>45281.678472222222</v>
      </c>
      <c r="R3677">
        <v>583.48</v>
      </c>
      <c r="S3677">
        <v>252.59</v>
      </c>
      <c r="T3677" t="str">
        <f>VLOOKUP(E3677,zamiana!A:B,2,0)</f>
        <v>ALSTOM LRH</v>
      </c>
    </row>
    <row r="3678" spans="1:20" x14ac:dyDescent="0.3">
      <c r="A3678" t="s">
        <v>6335</v>
      </c>
      <c r="B3678" s="2">
        <v>45253</v>
      </c>
      <c r="C3678" s="2">
        <v>45252</v>
      </c>
      <c r="D3678" s="2"/>
      <c r="E3678" t="s">
        <v>994</v>
      </c>
      <c r="F3678" t="s">
        <v>995</v>
      </c>
      <c r="G3678" t="s">
        <v>942</v>
      </c>
      <c r="H3678" t="s">
        <v>996</v>
      </c>
      <c r="I3678" t="s">
        <v>6336</v>
      </c>
      <c r="J3678" t="s">
        <v>844</v>
      </c>
      <c r="K3678" t="s">
        <v>12</v>
      </c>
      <c r="L3678">
        <v>14</v>
      </c>
      <c r="M3678" t="s">
        <v>77</v>
      </c>
      <c r="N3678">
        <v>99.78</v>
      </c>
      <c r="O3678">
        <v>592.24</v>
      </c>
      <c r="P3678" t="s">
        <v>78</v>
      </c>
      <c r="Q3678" s="94">
        <v>45281.682638888888</v>
      </c>
      <c r="R3678">
        <v>1396.92</v>
      </c>
      <c r="S3678">
        <v>8291.36</v>
      </c>
      <c r="T3678" t="str">
        <f>VLOOKUP(E3678,zamiana!A:B,2,0)</f>
        <v>ALSTOM LRH</v>
      </c>
    </row>
    <row r="3679" spans="1:20" x14ac:dyDescent="0.3">
      <c r="A3679" t="s">
        <v>6337</v>
      </c>
      <c r="B3679" s="2">
        <v>45253</v>
      </c>
      <c r="C3679" s="2">
        <v>45252</v>
      </c>
      <c r="D3679" s="2"/>
      <c r="E3679" t="s">
        <v>951</v>
      </c>
      <c r="F3679" t="s">
        <v>952</v>
      </c>
      <c r="G3679" t="s">
        <v>942</v>
      </c>
      <c r="H3679" t="s">
        <v>951</v>
      </c>
      <c r="I3679">
        <v>520122047</v>
      </c>
      <c r="J3679" t="s">
        <v>1359</v>
      </c>
      <c r="K3679" t="s">
        <v>593</v>
      </c>
      <c r="L3679">
        <v>4</v>
      </c>
      <c r="M3679" t="s">
        <v>77</v>
      </c>
      <c r="N3679">
        <v>12.09</v>
      </c>
      <c r="O3679">
        <v>5.2</v>
      </c>
      <c r="P3679" t="s">
        <v>78</v>
      </c>
      <c r="Q3679" s="94">
        <v>45173.665277777778</v>
      </c>
      <c r="R3679">
        <v>48.36</v>
      </c>
      <c r="S3679">
        <v>20.8</v>
      </c>
      <c r="T3679" t="str">
        <f>VLOOKUP(E3679,zamiana!A:B,2,0)</f>
        <v>ALSTOM (ex. BT) CZL</v>
      </c>
    </row>
    <row r="3680" spans="1:20" x14ac:dyDescent="0.3">
      <c r="A3680" t="s">
        <v>6337</v>
      </c>
      <c r="B3680" s="2">
        <v>45253</v>
      </c>
      <c r="C3680" s="2">
        <v>45252</v>
      </c>
      <c r="D3680" s="2"/>
      <c r="E3680" t="s">
        <v>951</v>
      </c>
      <c r="F3680" t="s">
        <v>952</v>
      </c>
      <c r="G3680" t="s">
        <v>942</v>
      </c>
      <c r="H3680" t="s">
        <v>951</v>
      </c>
      <c r="I3680">
        <v>520122047</v>
      </c>
      <c r="J3680" t="s">
        <v>1359</v>
      </c>
      <c r="K3680" t="s">
        <v>593</v>
      </c>
      <c r="L3680">
        <v>4</v>
      </c>
      <c r="M3680" t="s">
        <v>77</v>
      </c>
      <c r="N3680">
        <v>12.09</v>
      </c>
      <c r="O3680">
        <v>5.2</v>
      </c>
      <c r="P3680" t="s">
        <v>78</v>
      </c>
      <c r="Q3680" s="94">
        <v>45173.665277777778</v>
      </c>
      <c r="R3680">
        <v>48.36</v>
      </c>
      <c r="S3680">
        <v>20.8</v>
      </c>
      <c r="T3680" t="str">
        <f>VLOOKUP(E3680,zamiana!A:B,2,0)</f>
        <v>ALSTOM (ex. BT) CZL</v>
      </c>
    </row>
    <row r="3681" spans="1:20" x14ac:dyDescent="0.3">
      <c r="A3681" t="s">
        <v>6337</v>
      </c>
      <c r="B3681" s="2">
        <v>45253</v>
      </c>
      <c r="C3681" s="2">
        <v>45252</v>
      </c>
      <c r="D3681" s="2"/>
      <c r="E3681" t="s">
        <v>951</v>
      </c>
      <c r="F3681" t="s">
        <v>952</v>
      </c>
      <c r="G3681" t="s">
        <v>942</v>
      </c>
      <c r="H3681" t="s">
        <v>951</v>
      </c>
      <c r="I3681">
        <v>520122047</v>
      </c>
      <c r="J3681" t="s">
        <v>1359</v>
      </c>
      <c r="K3681" t="s">
        <v>593</v>
      </c>
      <c r="L3681">
        <v>5</v>
      </c>
      <c r="M3681" t="s">
        <v>77</v>
      </c>
      <c r="N3681">
        <v>12.09</v>
      </c>
      <c r="O3681">
        <v>5.2</v>
      </c>
      <c r="P3681" t="s">
        <v>78</v>
      </c>
      <c r="Q3681" s="94">
        <v>45173.665277777778</v>
      </c>
      <c r="R3681">
        <v>60.45</v>
      </c>
      <c r="S3681">
        <v>26</v>
      </c>
      <c r="T3681" t="str">
        <f>VLOOKUP(E3681,zamiana!A:B,2,0)</f>
        <v>ALSTOM (ex. BT) CZL</v>
      </c>
    </row>
    <row r="3682" spans="1:20" x14ac:dyDescent="0.3">
      <c r="A3682" t="s">
        <v>6337</v>
      </c>
      <c r="B3682" s="2">
        <v>45253</v>
      </c>
      <c r="C3682" s="2">
        <v>45252</v>
      </c>
      <c r="D3682" s="2"/>
      <c r="E3682" t="s">
        <v>951</v>
      </c>
      <c r="F3682" t="s">
        <v>952</v>
      </c>
      <c r="G3682" t="s">
        <v>942</v>
      </c>
      <c r="H3682" t="s">
        <v>951</v>
      </c>
      <c r="I3682">
        <v>520122047</v>
      </c>
      <c r="J3682" t="s">
        <v>1359</v>
      </c>
      <c r="K3682" t="s">
        <v>593</v>
      </c>
      <c r="L3682">
        <v>3</v>
      </c>
      <c r="M3682" t="s">
        <v>77</v>
      </c>
      <c r="N3682">
        <v>12.09</v>
      </c>
      <c r="O3682">
        <v>5.2</v>
      </c>
      <c r="P3682" t="s">
        <v>78</v>
      </c>
      <c r="Q3682" s="94">
        <v>45173.665277777778</v>
      </c>
      <c r="R3682">
        <v>36.270000000000003</v>
      </c>
      <c r="S3682">
        <v>15.6</v>
      </c>
      <c r="T3682" t="str">
        <f>VLOOKUP(E3682,zamiana!A:B,2,0)</f>
        <v>ALSTOM (ex. BT) CZL</v>
      </c>
    </row>
    <row r="3683" spans="1:20" x14ac:dyDescent="0.3">
      <c r="A3683" t="s">
        <v>6337</v>
      </c>
      <c r="B3683" s="2">
        <v>45253</v>
      </c>
      <c r="C3683" s="2">
        <v>45252</v>
      </c>
      <c r="D3683" s="2"/>
      <c r="E3683" t="s">
        <v>951</v>
      </c>
      <c r="F3683" t="s">
        <v>952</v>
      </c>
      <c r="G3683" t="s">
        <v>942</v>
      </c>
      <c r="H3683" t="s">
        <v>951</v>
      </c>
      <c r="I3683">
        <v>520117165</v>
      </c>
      <c r="J3683" t="s">
        <v>1360</v>
      </c>
      <c r="K3683" t="s">
        <v>593</v>
      </c>
      <c r="L3683">
        <v>11</v>
      </c>
      <c r="M3683" t="s">
        <v>77</v>
      </c>
      <c r="N3683">
        <v>13.66</v>
      </c>
      <c r="O3683">
        <v>12</v>
      </c>
      <c r="P3683" t="s">
        <v>78</v>
      </c>
      <c r="Q3683" s="94">
        <v>45173.665277777778</v>
      </c>
      <c r="R3683">
        <v>150.26</v>
      </c>
      <c r="S3683">
        <v>132</v>
      </c>
      <c r="T3683" t="str">
        <f>VLOOKUP(E3683,zamiana!A:B,2,0)</f>
        <v>ALSTOM (ex. BT) CZL</v>
      </c>
    </row>
    <row r="3684" spans="1:20" x14ac:dyDescent="0.3">
      <c r="A3684" t="s">
        <v>6337</v>
      </c>
      <c r="B3684" s="2">
        <v>45253</v>
      </c>
      <c r="C3684" s="2">
        <v>45252</v>
      </c>
      <c r="D3684" s="2"/>
      <c r="E3684" t="s">
        <v>951</v>
      </c>
      <c r="F3684" t="s">
        <v>952</v>
      </c>
      <c r="G3684" t="s">
        <v>942</v>
      </c>
      <c r="H3684" t="s">
        <v>951</v>
      </c>
      <c r="I3684">
        <v>520114109</v>
      </c>
      <c r="J3684">
        <v>520114109</v>
      </c>
      <c r="K3684" t="s">
        <v>1229</v>
      </c>
      <c r="L3684">
        <v>1</v>
      </c>
      <c r="M3684" t="s">
        <v>77</v>
      </c>
      <c r="N3684">
        <v>21.39</v>
      </c>
      <c r="O3684">
        <v>15</v>
      </c>
      <c r="P3684" t="s">
        <v>78</v>
      </c>
      <c r="Q3684" s="94">
        <v>45173.665277777778</v>
      </c>
      <c r="R3684">
        <v>21.39</v>
      </c>
      <c r="S3684">
        <v>15</v>
      </c>
      <c r="T3684" t="str">
        <f>VLOOKUP(E3684,zamiana!A:B,2,0)</f>
        <v>ALSTOM (ex. BT) CZL</v>
      </c>
    </row>
    <row r="3685" spans="1:20" x14ac:dyDescent="0.3">
      <c r="A3685" t="s">
        <v>6337</v>
      </c>
      <c r="B3685" s="2">
        <v>45253</v>
      </c>
      <c r="C3685" s="2">
        <v>45252</v>
      </c>
      <c r="D3685" s="2"/>
      <c r="E3685" t="s">
        <v>951</v>
      </c>
      <c r="F3685" t="s">
        <v>952</v>
      </c>
      <c r="G3685" t="s">
        <v>942</v>
      </c>
      <c r="H3685" t="s">
        <v>951</v>
      </c>
      <c r="I3685">
        <v>520114109</v>
      </c>
      <c r="J3685">
        <v>520114109</v>
      </c>
      <c r="K3685" t="s">
        <v>1229</v>
      </c>
      <c r="L3685">
        <v>1</v>
      </c>
      <c r="M3685" t="s">
        <v>77</v>
      </c>
      <c r="N3685">
        <v>21.39</v>
      </c>
      <c r="O3685">
        <v>15</v>
      </c>
      <c r="P3685" t="s">
        <v>78</v>
      </c>
      <c r="Q3685" s="94">
        <v>45173.665277777778</v>
      </c>
      <c r="R3685">
        <v>21.39</v>
      </c>
      <c r="S3685">
        <v>15</v>
      </c>
      <c r="T3685" t="str">
        <f>VLOOKUP(E3685,zamiana!A:B,2,0)</f>
        <v>ALSTOM (ex. BT) CZL</v>
      </c>
    </row>
    <row r="3686" spans="1:20" x14ac:dyDescent="0.3">
      <c r="A3686" t="s">
        <v>6337</v>
      </c>
      <c r="B3686" s="2">
        <v>45253</v>
      </c>
      <c r="C3686" s="2">
        <v>45252</v>
      </c>
      <c r="D3686" s="2"/>
      <c r="E3686" t="s">
        <v>951</v>
      </c>
      <c r="F3686" t="s">
        <v>952</v>
      </c>
      <c r="G3686" t="s">
        <v>942</v>
      </c>
      <c r="H3686" t="s">
        <v>951</v>
      </c>
      <c r="I3686">
        <v>520114109</v>
      </c>
      <c r="J3686">
        <v>520114109</v>
      </c>
      <c r="K3686" t="s">
        <v>1229</v>
      </c>
      <c r="L3686">
        <v>1</v>
      </c>
      <c r="M3686" t="s">
        <v>77</v>
      </c>
      <c r="N3686">
        <v>21.39</v>
      </c>
      <c r="O3686">
        <v>15</v>
      </c>
      <c r="P3686" t="s">
        <v>78</v>
      </c>
      <c r="Q3686" s="94">
        <v>45173.665277777778</v>
      </c>
      <c r="R3686">
        <v>21.39</v>
      </c>
      <c r="S3686">
        <v>15</v>
      </c>
      <c r="T3686" t="str">
        <f>VLOOKUP(E3686,zamiana!A:B,2,0)</f>
        <v>ALSTOM (ex. BT) CZL</v>
      </c>
    </row>
    <row r="3687" spans="1:20" x14ac:dyDescent="0.3">
      <c r="A3687" t="s">
        <v>6337</v>
      </c>
      <c r="B3687" s="2">
        <v>45253</v>
      </c>
      <c r="C3687" s="2">
        <v>45252</v>
      </c>
      <c r="D3687" s="2"/>
      <c r="E3687" t="s">
        <v>951</v>
      </c>
      <c r="F3687" t="s">
        <v>952</v>
      </c>
      <c r="G3687" t="s">
        <v>942</v>
      </c>
      <c r="H3687" t="s">
        <v>951</v>
      </c>
      <c r="I3687">
        <v>520114109</v>
      </c>
      <c r="J3687">
        <v>520114109</v>
      </c>
      <c r="K3687" t="s">
        <v>1229</v>
      </c>
      <c r="L3687">
        <v>1</v>
      </c>
      <c r="M3687" t="s">
        <v>77</v>
      </c>
      <c r="N3687">
        <v>21.39</v>
      </c>
      <c r="O3687">
        <v>15</v>
      </c>
      <c r="P3687" t="s">
        <v>78</v>
      </c>
      <c r="Q3687" s="94">
        <v>45173.665277777778</v>
      </c>
      <c r="R3687">
        <v>21.39</v>
      </c>
      <c r="S3687">
        <v>15</v>
      </c>
      <c r="T3687" t="str">
        <f>VLOOKUP(E3687,zamiana!A:B,2,0)</f>
        <v>ALSTOM (ex. BT) CZL</v>
      </c>
    </row>
    <row r="3688" spans="1:20" x14ac:dyDescent="0.3">
      <c r="A3688" t="s">
        <v>6337</v>
      </c>
      <c r="B3688" s="2">
        <v>45253</v>
      </c>
      <c r="C3688" s="2">
        <v>45252</v>
      </c>
      <c r="D3688" s="2"/>
      <c r="E3688" t="s">
        <v>951</v>
      </c>
      <c r="F3688" t="s">
        <v>952</v>
      </c>
      <c r="G3688" t="s">
        <v>942</v>
      </c>
      <c r="H3688" t="s">
        <v>951</v>
      </c>
      <c r="I3688">
        <v>520114109</v>
      </c>
      <c r="J3688">
        <v>520114109</v>
      </c>
      <c r="K3688" t="s">
        <v>1229</v>
      </c>
      <c r="L3688">
        <v>1</v>
      </c>
      <c r="M3688" t="s">
        <v>77</v>
      </c>
      <c r="N3688">
        <v>21.39</v>
      </c>
      <c r="O3688">
        <v>15</v>
      </c>
      <c r="P3688" t="s">
        <v>78</v>
      </c>
      <c r="Q3688" s="94">
        <v>45173.665277777778</v>
      </c>
      <c r="R3688">
        <v>21.39</v>
      </c>
      <c r="S3688">
        <v>15</v>
      </c>
      <c r="T3688" t="str">
        <f>VLOOKUP(E3688,zamiana!A:B,2,0)</f>
        <v>ALSTOM (ex. BT) CZL</v>
      </c>
    </row>
    <row r="3689" spans="1:20" x14ac:dyDescent="0.3">
      <c r="A3689" t="s">
        <v>6337</v>
      </c>
      <c r="B3689" s="2">
        <v>45253</v>
      </c>
      <c r="C3689" s="2">
        <v>45252</v>
      </c>
      <c r="D3689" s="2"/>
      <c r="E3689" t="s">
        <v>951</v>
      </c>
      <c r="F3689" t="s">
        <v>952</v>
      </c>
      <c r="G3689" t="s">
        <v>942</v>
      </c>
      <c r="H3689" t="s">
        <v>951</v>
      </c>
      <c r="I3689">
        <v>520113698</v>
      </c>
      <c r="J3689">
        <v>520113698</v>
      </c>
      <c r="K3689" t="s">
        <v>1229</v>
      </c>
      <c r="L3689">
        <v>14</v>
      </c>
      <c r="M3689" t="s">
        <v>77</v>
      </c>
      <c r="N3689">
        <v>15.67</v>
      </c>
      <c r="O3689">
        <v>9</v>
      </c>
      <c r="P3689" t="s">
        <v>78</v>
      </c>
      <c r="Q3689" s="94">
        <v>45173.665277777778</v>
      </c>
      <c r="R3689">
        <v>219.38</v>
      </c>
      <c r="S3689">
        <v>126</v>
      </c>
      <c r="T3689" t="str">
        <f>VLOOKUP(E3689,zamiana!A:B,2,0)</f>
        <v>ALSTOM (ex. BT) CZL</v>
      </c>
    </row>
    <row r="3690" spans="1:20" x14ac:dyDescent="0.3">
      <c r="A3690" t="s">
        <v>6337</v>
      </c>
      <c r="B3690" s="2">
        <v>45253</v>
      </c>
      <c r="C3690" s="2">
        <v>45252</v>
      </c>
      <c r="D3690" s="2"/>
      <c r="E3690" t="s">
        <v>951</v>
      </c>
      <c r="F3690" t="s">
        <v>952</v>
      </c>
      <c r="G3690" t="s">
        <v>942</v>
      </c>
      <c r="H3690" t="s">
        <v>951</v>
      </c>
      <c r="I3690">
        <v>520113698</v>
      </c>
      <c r="J3690">
        <v>520113698</v>
      </c>
      <c r="K3690" t="s">
        <v>1229</v>
      </c>
      <c r="L3690">
        <v>14</v>
      </c>
      <c r="M3690" t="s">
        <v>77</v>
      </c>
      <c r="N3690">
        <v>15.67</v>
      </c>
      <c r="O3690">
        <v>9</v>
      </c>
      <c r="P3690" t="s">
        <v>78</v>
      </c>
      <c r="Q3690" s="94">
        <v>45173.665277777778</v>
      </c>
      <c r="R3690">
        <v>219.38</v>
      </c>
      <c r="S3690">
        <v>126</v>
      </c>
      <c r="T3690" t="str">
        <f>VLOOKUP(E3690,zamiana!A:B,2,0)</f>
        <v>ALSTOM (ex. BT) CZL</v>
      </c>
    </row>
    <row r="3691" spans="1:20" x14ac:dyDescent="0.3">
      <c r="A3691" t="s">
        <v>6337</v>
      </c>
      <c r="B3691" s="2">
        <v>45253</v>
      </c>
      <c r="C3691" s="2">
        <v>45252</v>
      </c>
      <c r="D3691" s="2"/>
      <c r="E3691" t="s">
        <v>951</v>
      </c>
      <c r="F3691" t="s">
        <v>952</v>
      </c>
      <c r="G3691" t="s">
        <v>942</v>
      </c>
      <c r="H3691" t="s">
        <v>951</v>
      </c>
      <c r="I3691">
        <v>520113698</v>
      </c>
      <c r="J3691">
        <v>520113698</v>
      </c>
      <c r="K3691" t="s">
        <v>1229</v>
      </c>
      <c r="L3691">
        <v>3</v>
      </c>
      <c r="M3691" t="s">
        <v>77</v>
      </c>
      <c r="N3691">
        <v>15.67</v>
      </c>
      <c r="O3691">
        <v>9</v>
      </c>
      <c r="P3691" t="s">
        <v>78</v>
      </c>
      <c r="Q3691" s="94">
        <v>45173.665277777778</v>
      </c>
      <c r="R3691">
        <v>47.01</v>
      </c>
      <c r="S3691">
        <v>27</v>
      </c>
      <c r="T3691" t="str">
        <f>VLOOKUP(E3691,zamiana!A:B,2,0)</f>
        <v>ALSTOM (ex. BT) CZL</v>
      </c>
    </row>
    <row r="3692" spans="1:20" x14ac:dyDescent="0.3">
      <c r="A3692" t="s">
        <v>6337</v>
      </c>
      <c r="B3692" s="2">
        <v>45253</v>
      </c>
      <c r="C3692" s="2">
        <v>45252</v>
      </c>
      <c r="D3692" s="2"/>
      <c r="E3692" t="s">
        <v>951</v>
      </c>
      <c r="F3692" t="s">
        <v>952</v>
      </c>
      <c r="G3692" t="s">
        <v>942</v>
      </c>
      <c r="H3692" t="s">
        <v>951</v>
      </c>
      <c r="I3692">
        <v>520113698</v>
      </c>
      <c r="J3692">
        <v>520113698</v>
      </c>
      <c r="K3692" t="s">
        <v>1229</v>
      </c>
      <c r="L3692">
        <v>8</v>
      </c>
      <c r="M3692" t="s">
        <v>77</v>
      </c>
      <c r="N3692">
        <v>15.67</v>
      </c>
      <c r="O3692">
        <v>9</v>
      </c>
      <c r="P3692" t="s">
        <v>78</v>
      </c>
      <c r="Q3692" s="94">
        <v>45173.665277777778</v>
      </c>
      <c r="R3692">
        <v>125.36</v>
      </c>
      <c r="S3692">
        <v>72</v>
      </c>
      <c r="T3692" t="str">
        <f>VLOOKUP(E3692,zamiana!A:B,2,0)</f>
        <v>ALSTOM (ex. BT) CZL</v>
      </c>
    </row>
    <row r="3693" spans="1:20" x14ac:dyDescent="0.3">
      <c r="A3693" t="s">
        <v>6337</v>
      </c>
      <c r="B3693" s="2">
        <v>45253</v>
      </c>
      <c r="C3693" s="2">
        <v>45252</v>
      </c>
      <c r="D3693" s="2"/>
      <c r="E3693" t="s">
        <v>951</v>
      </c>
      <c r="F3693" t="s">
        <v>952</v>
      </c>
      <c r="G3693" t="s">
        <v>942</v>
      </c>
      <c r="H3693" t="s">
        <v>951</v>
      </c>
      <c r="I3693" t="s">
        <v>1438</v>
      </c>
      <c r="J3693" t="s">
        <v>1438</v>
      </c>
      <c r="K3693" t="s">
        <v>1028</v>
      </c>
      <c r="L3693">
        <v>4</v>
      </c>
      <c r="M3693" t="s">
        <v>77</v>
      </c>
      <c r="N3693">
        <v>20.82</v>
      </c>
      <c r="O3693">
        <v>14</v>
      </c>
      <c r="P3693" t="s">
        <v>78</v>
      </c>
      <c r="Q3693" s="94">
        <v>45173.673611111109</v>
      </c>
      <c r="R3693">
        <v>83.28</v>
      </c>
      <c r="S3693">
        <v>56</v>
      </c>
      <c r="T3693" t="str">
        <f>VLOOKUP(E3693,zamiana!A:B,2,0)</f>
        <v>ALSTOM (ex. BT) CZL</v>
      </c>
    </row>
    <row r="3694" spans="1:20" x14ac:dyDescent="0.3">
      <c r="A3694" t="s">
        <v>6337</v>
      </c>
      <c r="B3694" s="2">
        <v>45253</v>
      </c>
      <c r="C3694" s="2">
        <v>45252</v>
      </c>
      <c r="D3694" s="2"/>
      <c r="E3694" t="s">
        <v>951</v>
      </c>
      <c r="F3694" t="s">
        <v>952</v>
      </c>
      <c r="G3694" t="s">
        <v>942</v>
      </c>
      <c r="H3694" t="s">
        <v>951</v>
      </c>
      <c r="I3694" t="s">
        <v>1671</v>
      </c>
      <c r="J3694" t="s">
        <v>1671</v>
      </c>
      <c r="K3694" t="s">
        <v>1028</v>
      </c>
      <c r="L3694">
        <v>2</v>
      </c>
      <c r="M3694" t="s">
        <v>77</v>
      </c>
      <c r="N3694">
        <v>29.03</v>
      </c>
      <c r="O3694">
        <v>33</v>
      </c>
      <c r="P3694" t="s">
        <v>78</v>
      </c>
      <c r="Q3694" s="94">
        <v>45173.674305555556</v>
      </c>
      <c r="R3694">
        <v>58.06</v>
      </c>
      <c r="S3694">
        <v>66</v>
      </c>
      <c r="T3694" t="str">
        <f>VLOOKUP(E3694,zamiana!A:B,2,0)</f>
        <v>ALSTOM (ex. BT) CZL</v>
      </c>
    </row>
    <row r="3695" spans="1:20" x14ac:dyDescent="0.3">
      <c r="A3695" t="s">
        <v>6338</v>
      </c>
      <c r="B3695" s="2">
        <v>45253</v>
      </c>
      <c r="C3695" s="2">
        <v>45252</v>
      </c>
      <c r="D3695" s="2"/>
      <c r="E3695" t="s">
        <v>951</v>
      </c>
      <c r="F3695" t="s">
        <v>952</v>
      </c>
      <c r="G3695" t="s">
        <v>942</v>
      </c>
      <c r="H3695" t="s">
        <v>951</v>
      </c>
      <c r="I3695" t="s">
        <v>1641</v>
      </c>
      <c r="J3695" t="s">
        <v>1641</v>
      </c>
      <c r="K3695" t="s">
        <v>955</v>
      </c>
      <c r="L3695">
        <v>1</v>
      </c>
      <c r="M3695" t="s">
        <v>77</v>
      </c>
      <c r="N3695">
        <v>125.35</v>
      </c>
      <c r="O3695">
        <v>39.68</v>
      </c>
      <c r="P3695" t="s">
        <v>78</v>
      </c>
      <c r="Q3695" s="94">
        <v>45281.652777777781</v>
      </c>
      <c r="R3695">
        <v>125.35</v>
      </c>
      <c r="S3695">
        <v>39.68</v>
      </c>
      <c r="T3695" t="str">
        <f>VLOOKUP(E3695,zamiana!A:B,2,0)</f>
        <v>ALSTOM (ex. BT) CZL</v>
      </c>
    </row>
    <row r="3696" spans="1:20" x14ac:dyDescent="0.3">
      <c r="A3696" t="s">
        <v>6338</v>
      </c>
      <c r="B3696" s="2">
        <v>45253</v>
      </c>
      <c r="C3696" s="2">
        <v>45252</v>
      </c>
      <c r="D3696" s="2"/>
      <c r="E3696" t="s">
        <v>951</v>
      </c>
      <c r="F3696" t="s">
        <v>952</v>
      </c>
      <c r="G3696" t="s">
        <v>942</v>
      </c>
      <c r="H3696" t="s">
        <v>951</v>
      </c>
      <c r="I3696" t="s">
        <v>1642</v>
      </c>
      <c r="J3696" t="s">
        <v>1642</v>
      </c>
      <c r="K3696" t="s">
        <v>955</v>
      </c>
      <c r="L3696">
        <v>1</v>
      </c>
      <c r="M3696" t="s">
        <v>77</v>
      </c>
      <c r="N3696">
        <v>125.35</v>
      </c>
      <c r="O3696">
        <v>39.68</v>
      </c>
      <c r="P3696" t="s">
        <v>78</v>
      </c>
      <c r="Q3696" s="94">
        <v>45281.652777777781</v>
      </c>
      <c r="R3696">
        <v>125.35</v>
      </c>
      <c r="S3696">
        <v>39.68</v>
      </c>
      <c r="T3696" t="str">
        <f>VLOOKUP(E3696,zamiana!A:B,2,0)</f>
        <v>ALSTOM (ex. BT) CZL</v>
      </c>
    </row>
    <row r="3697" spans="1:20" x14ac:dyDescent="0.3">
      <c r="A3697" t="s">
        <v>6338</v>
      </c>
      <c r="B3697" s="2">
        <v>45253</v>
      </c>
      <c r="C3697" s="2">
        <v>45252</v>
      </c>
      <c r="D3697" s="2"/>
      <c r="E3697" t="s">
        <v>951</v>
      </c>
      <c r="F3697" t="s">
        <v>952</v>
      </c>
      <c r="G3697" t="s">
        <v>942</v>
      </c>
      <c r="H3697" t="s">
        <v>951</v>
      </c>
      <c r="I3697" t="s">
        <v>3096</v>
      </c>
      <c r="J3697" t="s">
        <v>3097</v>
      </c>
      <c r="K3697" t="s">
        <v>955</v>
      </c>
      <c r="L3697">
        <v>44</v>
      </c>
      <c r="M3697" t="s">
        <v>77</v>
      </c>
      <c r="N3697">
        <v>9.0299999999999994</v>
      </c>
      <c r="O3697">
        <v>4.16</v>
      </c>
      <c r="P3697" t="s">
        <v>78</v>
      </c>
      <c r="Q3697" s="94">
        <v>45281.670138888891</v>
      </c>
      <c r="R3697">
        <v>397.32</v>
      </c>
      <c r="S3697">
        <v>183.04</v>
      </c>
      <c r="T3697" t="str">
        <f>VLOOKUP(E3697,zamiana!A:B,2,0)</f>
        <v>ALSTOM (ex. BT) CZL</v>
      </c>
    </row>
    <row r="3698" spans="1:20" x14ac:dyDescent="0.3">
      <c r="A3698" t="s">
        <v>6338</v>
      </c>
      <c r="B3698" s="2">
        <v>45253</v>
      </c>
      <c r="C3698" s="2">
        <v>45252</v>
      </c>
      <c r="D3698" s="2"/>
      <c r="E3698" t="s">
        <v>951</v>
      </c>
      <c r="F3698" t="s">
        <v>952</v>
      </c>
      <c r="G3698" t="s">
        <v>942</v>
      </c>
      <c r="H3698" t="s">
        <v>951</v>
      </c>
      <c r="I3698" t="s">
        <v>3096</v>
      </c>
      <c r="J3698" t="s">
        <v>3097</v>
      </c>
      <c r="K3698" t="s">
        <v>955</v>
      </c>
      <c r="L3698">
        <v>6</v>
      </c>
      <c r="M3698" t="s">
        <v>77</v>
      </c>
      <c r="N3698">
        <v>9.0299999999999994</v>
      </c>
      <c r="O3698">
        <v>4.16</v>
      </c>
      <c r="P3698" t="s">
        <v>78</v>
      </c>
      <c r="Q3698" s="94">
        <v>45281.670138888891</v>
      </c>
      <c r="R3698">
        <v>54.18</v>
      </c>
      <c r="S3698">
        <v>24.96</v>
      </c>
      <c r="T3698" t="str">
        <f>VLOOKUP(E3698,zamiana!A:B,2,0)</f>
        <v>ALSTOM (ex. BT) CZL</v>
      </c>
    </row>
    <row r="3699" spans="1:20" x14ac:dyDescent="0.3">
      <c r="A3699" t="s">
        <v>6338</v>
      </c>
      <c r="B3699" s="2">
        <v>45253</v>
      </c>
      <c r="C3699" s="2">
        <v>45252</v>
      </c>
      <c r="D3699" s="2"/>
      <c r="E3699" t="s">
        <v>951</v>
      </c>
      <c r="F3699" t="s">
        <v>952</v>
      </c>
      <c r="G3699" t="s">
        <v>942</v>
      </c>
      <c r="H3699" t="s">
        <v>951</v>
      </c>
      <c r="I3699" t="s">
        <v>3096</v>
      </c>
      <c r="J3699" t="s">
        <v>3097</v>
      </c>
      <c r="K3699" t="s">
        <v>955</v>
      </c>
      <c r="L3699">
        <v>2</v>
      </c>
      <c r="M3699" t="s">
        <v>77</v>
      </c>
      <c r="N3699">
        <v>9.0299999999999994</v>
      </c>
      <c r="O3699">
        <v>4.16</v>
      </c>
      <c r="P3699" t="s">
        <v>78</v>
      </c>
      <c r="Q3699" s="94">
        <v>45281.670138888891</v>
      </c>
      <c r="R3699">
        <v>18.059999999999999</v>
      </c>
      <c r="S3699">
        <v>8.32</v>
      </c>
      <c r="T3699" t="str">
        <f>VLOOKUP(E3699,zamiana!A:B,2,0)</f>
        <v>ALSTOM (ex. BT) CZL</v>
      </c>
    </row>
    <row r="3700" spans="1:20" x14ac:dyDescent="0.3">
      <c r="A3700" t="s">
        <v>6338</v>
      </c>
      <c r="B3700" s="2">
        <v>45253</v>
      </c>
      <c r="C3700" s="2">
        <v>45252</v>
      </c>
      <c r="D3700" s="2"/>
      <c r="E3700" t="s">
        <v>951</v>
      </c>
      <c r="F3700" t="s">
        <v>952</v>
      </c>
      <c r="G3700" t="s">
        <v>942</v>
      </c>
      <c r="H3700" t="s">
        <v>951</v>
      </c>
      <c r="I3700" t="s">
        <v>3096</v>
      </c>
      <c r="J3700" t="s">
        <v>3097</v>
      </c>
      <c r="K3700" t="s">
        <v>955</v>
      </c>
      <c r="L3700">
        <v>4</v>
      </c>
      <c r="M3700" t="s">
        <v>77</v>
      </c>
      <c r="N3700">
        <v>9.0299999999999994</v>
      </c>
      <c r="O3700">
        <v>4.16</v>
      </c>
      <c r="P3700" t="s">
        <v>78</v>
      </c>
      <c r="Q3700" s="94">
        <v>45281.670138888891</v>
      </c>
      <c r="R3700">
        <v>36.119999999999997</v>
      </c>
      <c r="S3700">
        <v>16.64</v>
      </c>
      <c r="T3700" t="str">
        <f>VLOOKUP(E3700,zamiana!A:B,2,0)</f>
        <v>ALSTOM (ex. BT) CZL</v>
      </c>
    </row>
    <row r="3701" spans="1:20" x14ac:dyDescent="0.3">
      <c r="A3701" t="s">
        <v>6338</v>
      </c>
      <c r="B3701" s="2">
        <v>45253</v>
      </c>
      <c r="C3701" s="2">
        <v>45252</v>
      </c>
      <c r="D3701" s="2"/>
      <c r="E3701" t="s">
        <v>951</v>
      </c>
      <c r="F3701" t="s">
        <v>952</v>
      </c>
      <c r="G3701" t="s">
        <v>942</v>
      </c>
      <c r="H3701" t="s">
        <v>951</v>
      </c>
      <c r="I3701" t="s">
        <v>3096</v>
      </c>
      <c r="J3701" t="s">
        <v>3097</v>
      </c>
      <c r="K3701" t="s">
        <v>955</v>
      </c>
      <c r="L3701">
        <v>2</v>
      </c>
      <c r="M3701" t="s">
        <v>77</v>
      </c>
      <c r="N3701">
        <v>9.0299999999999994</v>
      </c>
      <c r="O3701">
        <v>4.16</v>
      </c>
      <c r="P3701" t="s">
        <v>78</v>
      </c>
      <c r="Q3701" s="94">
        <v>45281.670138888891</v>
      </c>
      <c r="R3701">
        <v>18.059999999999999</v>
      </c>
      <c r="S3701">
        <v>8.32</v>
      </c>
      <c r="T3701" t="str">
        <f>VLOOKUP(E3701,zamiana!A:B,2,0)</f>
        <v>ALSTOM (ex. BT) CZL</v>
      </c>
    </row>
    <row r="3702" spans="1:20" x14ac:dyDescent="0.3">
      <c r="A3702" t="s">
        <v>6338</v>
      </c>
      <c r="B3702" s="2">
        <v>45253</v>
      </c>
      <c r="C3702" s="2">
        <v>45252</v>
      </c>
      <c r="D3702" s="2"/>
      <c r="E3702" t="s">
        <v>951</v>
      </c>
      <c r="F3702" t="s">
        <v>952</v>
      </c>
      <c r="G3702" t="s">
        <v>942</v>
      </c>
      <c r="H3702" t="s">
        <v>951</v>
      </c>
      <c r="I3702" t="s">
        <v>3096</v>
      </c>
      <c r="J3702" t="s">
        <v>3097</v>
      </c>
      <c r="K3702" t="s">
        <v>955</v>
      </c>
      <c r="L3702">
        <v>2</v>
      </c>
      <c r="M3702" t="s">
        <v>77</v>
      </c>
      <c r="N3702">
        <v>9.0299999999999994</v>
      </c>
      <c r="O3702">
        <v>4.16</v>
      </c>
      <c r="P3702" t="s">
        <v>78</v>
      </c>
      <c r="Q3702" s="94">
        <v>45281.670138888891</v>
      </c>
      <c r="R3702">
        <v>18.059999999999999</v>
      </c>
      <c r="S3702">
        <v>8.32</v>
      </c>
      <c r="T3702" t="str">
        <f>VLOOKUP(E3702,zamiana!A:B,2,0)</f>
        <v>ALSTOM (ex. BT) CZL</v>
      </c>
    </row>
    <row r="3703" spans="1:20" x14ac:dyDescent="0.3">
      <c r="A3703" t="s">
        <v>6338</v>
      </c>
      <c r="B3703" s="2">
        <v>45253</v>
      </c>
      <c r="C3703" s="2">
        <v>45252</v>
      </c>
      <c r="D3703" s="2"/>
      <c r="E3703" t="s">
        <v>951</v>
      </c>
      <c r="F3703" t="s">
        <v>952</v>
      </c>
      <c r="G3703" t="s">
        <v>942</v>
      </c>
      <c r="H3703" t="s">
        <v>951</v>
      </c>
      <c r="I3703" t="s">
        <v>3096</v>
      </c>
      <c r="J3703" t="s">
        <v>3097</v>
      </c>
      <c r="K3703" t="s">
        <v>955</v>
      </c>
      <c r="L3703">
        <v>2</v>
      </c>
      <c r="M3703" t="s">
        <v>77</v>
      </c>
      <c r="N3703">
        <v>9.0299999999999994</v>
      </c>
      <c r="O3703">
        <v>4.16</v>
      </c>
      <c r="P3703" t="s">
        <v>78</v>
      </c>
      <c r="Q3703" s="94">
        <v>45281.670138888891</v>
      </c>
      <c r="R3703">
        <v>18.059999999999999</v>
      </c>
      <c r="S3703">
        <v>8.32</v>
      </c>
      <c r="T3703" t="str">
        <f>VLOOKUP(E3703,zamiana!A:B,2,0)</f>
        <v>ALSTOM (ex. BT) CZL</v>
      </c>
    </row>
    <row r="3704" spans="1:20" x14ac:dyDescent="0.3">
      <c r="A3704" t="s">
        <v>6338</v>
      </c>
      <c r="B3704" s="2">
        <v>45253</v>
      </c>
      <c r="C3704" s="2">
        <v>45252</v>
      </c>
      <c r="D3704" s="2"/>
      <c r="E3704" t="s">
        <v>951</v>
      </c>
      <c r="F3704" t="s">
        <v>952</v>
      </c>
      <c r="G3704" t="s">
        <v>942</v>
      </c>
      <c r="H3704" t="s">
        <v>951</v>
      </c>
      <c r="I3704" t="s">
        <v>3096</v>
      </c>
      <c r="J3704" t="s">
        <v>3097</v>
      </c>
      <c r="K3704" t="s">
        <v>955</v>
      </c>
      <c r="L3704">
        <v>4</v>
      </c>
      <c r="M3704" t="s">
        <v>77</v>
      </c>
      <c r="N3704">
        <v>9.0299999999999994</v>
      </c>
      <c r="O3704">
        <v>4.16</v>
      </c>
      <c r="P3704" t="s">
        <v>78</v>
      </c>
      <c r="Q3704" s="94">
        <v>45281.670138888891</v>
      </c>
      <c r="R3704">
        <v>36.119999999999997</v>
      </c>
      <c r="S3704">
        <v>16.64</v>
      </c>
      <c r="T3704" t="str">
        <f>VLOOKUP(E3704,zamiana!A:B,2,0)</f>
        <v>ALSTOM (ex. BT) CZL</v>
      </c>
    </row>
    <row r="3705" spans="1:20" x14ac:dyDescent="0.3">
      <c r="A3705" t="s">
        <v>6338</v>
      </c>
      <c r="B3705" s="2">
        <v>45253</v>
      </c>
      <c r="C3705" s="2">
        <v>45252</v>
      </c>
      <c r="D3705" s="2"/>
      <c r="E3705" t="s">
        <v>951</v>
      </c>
      <c r="F3705" t="s">
        <v>952</v>
      </c>
      <c r="G3705" t="s">
        <v>942</v>
      </c>
      <c r="H3705" t="s">
        <v>951</v>
      </c>
      <c r="I3705" t="s">
        <v>3096</v>
      </c>
      <c r="J3705" t="s">
        <v>3097</v>
      </c>
      <c r="K3705" t="s">
        <v>955</v>
      </c>
      <c r="L3705">
        <v>4</v>
      </c>
      <c r="M3705" t="s">
        <v>77</v>
      </c>
      <c r="N3705">
        <v>9.0299999999999994</v>
      </c>
      <c r="O3705">
        <v>4.16</v>
      </c>
      <c r="P3705" t="s">
        <v>78</v>
      </c>
      <c r="Q3705" s="94">
        <v>45281.670138888891</v>
      </c>
      <c r="R3705">
        <v>36.119999999999997</v>
      </c>
      <c r="S3705">
        <v>16.64</v>
      </c>
      <c r="T3705" t="str">
        <f>VLOOKUP(E3705,zamiana!A:B,2,0)</f>
        <v>ALSTOM (ex. BT) CZL</v>
      </c>
    </row>
    <row r="3706" spans="1:20" x14ac:dyDescent="0.3">
      <c r="A3706" t="s">
        <v>6338</v>
      </c>
      <c r="B3706" s="2">
        <v>45253</v>
      </c>
      <c r="C3706" s="2">
        <v>45252</v>
      </c>
      <c r="D3706" s="2"/>
      <c r="E3706" t="s">
        <v>951</v>
      </c>
      <c r="F3706" t="s">
        <v>952</v>
      </c>
      <c r="G3706" t="s">
        <v>942</v>
      </c>
      <c r="H3706" t="s">
        <v>951</v>
      </c>
      <c r="I3706" t="s">
        <v>3096</v>
      </c>
      <c r="J3706" t="s">
        <v>3097</v>
      </c>
      <c r="K3706" t="s">
        <v>955</v>
      </c>
      <c r="L3706">
        <v>4</v>
      </c>
      <c r="M3706" t="s">
        <v>77</v>
      </c>
      <c r="N3706">
        <v>9.0299999999999994</v>
      </c>
      <c r="O3706">
        <v>4.16</v>
      </c>
      <c r="P3706" t="s">
        <v>78</v>
      </c>
      <c r="Q3706" s="94">
        <v>45281.670138888891</v>
      </c>
      <c r="R3706">
        <v>36.119999999999997</v>
      </c>
      <c r="S3706">
        <v>16.64</v>
      </c>
      <c r="T3706" t="str">
        <f>VLOOKUP(E3706,zamiana!A:B,2,0)</f>
        <v>ALSTOM (ex. BT) CZL</v>
      </c>
    </row>
    <row r="3707" spans="1:20" x14ac:dyDescent="0.3">
      <c r="A3707" t="s">
        <v>6338</v>
      </c>
      <c r="B3707" s="2">
        <v>45253</v>
      </c>
      <c r="C3707" s="2">
        <v>45252</v>
      </c>
      <c r="D3707" s="2"/>
      <c r="E3707" t="s">
        <v>951</v>
      </c>
      <c r="F3707" t="s">
        <v>952</v>
      </c>
      <c r="G3707" t="s">
        <v>942</v>
      </c>
      <c r="H3707" t="s">
        <v>951</v>
      </c>
      <c r="I3707" t="s">
        <v>3096</v>
      </c>
      <c r="J3707" t="s">
        <v>3097</v>
      </c>
      <c r="K3707" t="s">
        <v>955</v>
      </c>
      <c r="L3707">
        <v>12</v>
      </c>
      <c r="M3707" t="s">
        <v>77</v>
      </c>
      <c r="N3707">
        <v>9.0299999999999994</v>
      </c>
      <c r="O3707">
        <v>4.16</v>
      </c>
      <c r="P3707" t="s">
        <v>78</v>
      </c>
      <c r="Q3707" s="94">
        <v>45281.670138888891</v>
      </c>
      <c r="R3707">
        <v>108.36</v>
      </c>
      <c r="S3707">
        <v>49.92</v>
      </c>
      <c r="T3707" t="str">
        <f>VLOOKUP(E3707,zamiana!A:B,2,0)</f>
        <v>ALSTOM (ex. BT) CZL</v>
      </c>
    </row>
    <row r="3708" spans="1:20" x14ac:dyDescent="0.3">
      <c r="A3708" t="s">
        <v>6338</v>
      </c>
      <c r="B3708" s="2">
        <v>45253</v>
      </c>
      <c r="C3708" s="2">
        <v>45252</v>
      </c>
      <c r="D3708" s="2"/>
      <c r="E3708" t="s">
        <v>951</v>
      </c>
      <c r="F3708" t="s">
        <v>952</v>
      </c>
      <c r="G3708" t="s">
        <v>942</v>
      </c>
      <c r="H3708" t="s">
        <v>951</v>
      </c>
      <c r="I3708" t="s">
        <v>3096</v>
      </c>
      <c r="J3708" t="s">
        <v>3097</v>
      </c>
      <c r="K3708" t="s">
        <v>955</v>
      </c>
      <c r="L3708">
        <v>2</v>
      </c>
      <c r="M3708" t="s">
        <v>77</v>
      </c>
      <c r="N3708">
        <v>9.0299999999999994</v>
      </c>
      <c r="O3708">
        <v>4.16</v>
      </c>
      <c r="P3708" t="s">
        <v>78</v>
      </c>
      <c r="Q3708" s="94">
        <v>45281.670138888891</v>
      </c>
      <c r="R3708">
        <v>18.059999999999999</v>
      </c>
      <c r="S3708">
        <v>8.32</v>
      </c>
      <c r="T3708" t="str">
        <f>VLOOKUP(E3708,zamiana!A:B,2,0)</f>
        <v>ALSTOM (ex. BT) CZL</v>
      </c>
    </row>
    <row r="3709" spans="1:20" x14ac:dyDescent="0.3">
      <c r="A3709" t="s">
        <v>6338</v>
      </c>
      <c r="B3709" s="2">
        <v>45253</v>
      </c>
      <c r="C3709" s="2">
        <v>45252</v>
      </c>
      <c r="D3709" s="2"/>
      <c r="E3709" t="s">
        <v>951</v>
      </c>
      <c r="F3709" t="s">
        <v>952</v>
      </c>
      <c r="G3709" t="s">
        <v>942</v>
      </c>
      <c r="H3709" t="s">
        <v>951</v>
      </c>
      <c r="I3709" t="s">
        <v>3096</v>
      </c>
      <c r="J3709" t="s">
        <v>3097</v>
      </c>
      <c r="K3709" t="s">
        <v>955</v>
      </c>
      <c r="L3709">
        <v>4</v>
      </c>
      <c r="M3709" t="s">
        <v>77</v>
      </c>
      <c r="N3709">
        <v>9.0299999999999994</v>
      </c>
      <c r="O3709">
        <v>4.16</v>
      </c>
      <c r="P3709" t="s">
        <v>78</v>
      </c>
      <c r="Q3709" s="94">
        <v>45281.670138888891</v>
      </c>
      <c r="R3709">
        <v>36.119999999999997</v>
      </c>
      <c r="S3709">
        <v>16.64</v>
      </c>
      <c r="T3709" t="str">
        <f>VLOOKUP(E3709,zamiana!A:B,2,0)</f>
        <v>ALSTOM (ex. BT) CZL</v>
      </c>
    </row>
    <row r="3710" spans="1:20" x14ac:dyDescent="0.3">
      <c r="A3710" t="s">
        <v>6338</v>
      </c>
      <c r="B3710" s="2">
        <v>45253</v>
      </c>
      <c r="C3710" s="2">
        <v>45252</v>
      </c>
      <c r="D3710" s="2"/>
      <c r="E3710" t="s">
        <v>951</v>
      </c>
      <c r="F3710" t="s">
        <v>952</v>
      </c>
      <c r="G3710" t="s">
        <v>942</v>
      </c>
      <c r="H3710" t="s">
        <v>951</v>
      </c>
      <c r="I3710" t="s">
        <v>3096</v>
      </c>
      <c r="J3710" t="s">
        <v>3097</v>
      </c>
      <c r="K3710" t="s">
        <v>955</v>
      </c>
      <c r="L3710">
        <v>4</v>
      </c>
      <c r="M3710" t="s">
        <v>77</v>
      </c>
      <c r="N3710">
        <v>9.0299999999999994</v>
      </c>
      <c r="O3710">
        <v>4.16</v>
      </c>
      <c r="P3710" t="s">
        <v>78</v>
      </c>
      <c r="Q3710" s="94">
        <v>45281.670138888891</v>
      </c>
      <c r="R3710">
        <v>36.119999999999997</v>
      </c>
      <c r="S3710">
        <v>16.64</v>
      </c>
      <c r="T3710" t="str">
        <f>VLOOKUP(E3710,zamiana!A:B,2,0)</f>
        <v>ALSTOM (ex. BT) CZL</v>
      </c>
    </row>
    <row r="3711" spans="1:20" x14ac:dyDescent="0.3">
      <c r="A3711" t="s">
        <v>6338</v>
      </c>
      <c r="B3711" s="2">
        <v>45253</v>
      </c>
      <c r="C3711" s="2">
        <v>45252</v>
      </c>
      <c r="D3711" s="2"/>
      <c r="E3711" t="s">
        <v>951</v>
      </c>
      <c r="F3711" t="s">
        <v>952</v>
      </c>
      <c r="G3711" t="s">
        <v>942</v>
      </c>
      <c r="H3711" t="s">
        <v>951</v>
      </c>
      <c r="I3711" t="s">
        <v>3096</v>
      </c>
      <c r="J3711" t="s">
        <v>3097</v>
      </c>
      <c r="K3711" t="s">
        <v>955</v>
      </c>
      <c r="L3711">
        <v>4</v>
      </c>
      <c r="M3711" t="s">
        <v>77</v>
      </c>
      <c r="N3711">
        <v>9.0299999999999994</v>
      </c>
      <c r="O3711">
        <v>4.16</v>
      </c>
      <c r="P3711" t="s">
        <v>78</v>
      </c>
      <c r="Q3711" s="94">
        <v>45281.670138888891</v>
      </c>
      <c r="R3711">
        <v>36.119999999999997</v>
      </c>
      <c r="S3711">
        <v>16.64</v>
      </c>
      <c r="T3711" t="str">
        <f>VLOOKUP(E3711,zamiana!A:B,2,0)</f>
        <v>ALSTOM (ex. BT) CZL</v>
      </c>
    </row>
    <row r="3712" spans="1:20" x14ac:dyDescent="0.3">
      <c r="A3712" t="s">
        <v>6338</v>
      </c>
      <c r="B3712" s="2">
        <v>45253</v>
      </c>
      <c r="C3712" s="2">
        <v>45252</v>
      </c>
      <c r="D3712" s="2"/>
      <c r="E3712" t="s">
        <v>951</v>
      </c>
      <c r="F3712" t="s">
        <v>952</v>
      </c>
      <c r="G3712" t="s">
        <v>942</v>
      </c>
      <c r="H3712" t="s">
        <v>951</v>
      </c>
      <c r="I3712" t="s">
        <v>3096</v>
      </c>
      <c r="J3712" t="s">
        <v>3097</v>
      </c>
      <c r="K3712" t="s">
        <v>955</v>
      </c>
      <c r="L3712">
        <v>4</v>
      </c>
      <c r="M3712" t="s">
        <v>77</v>
      </c>
      <c r="N3712">
        <v>9.0299999999999994</v>
      </c>
      <c r="O3712">
        <v>4.16</v>
      </c>
      <c r="P3712" t="s">
        <v>78</v>
      </c>
      <c r="Q3712" s="94">
        <v>45281.670138888891</v>
      </c>
      <c r="R3712">
        <v>36.119999999999997</v>
      </c>
      <c r="S3712">
        <v>16.64</v>
      </c>
      <c r="T3712" t="str">
        <f>VLOOKUP(E3712,zamiana!A:B,2,0)</f>
        <v>ALSTOM (ex. BT) CZL</v>
      </c>
    </row>
    <row r="3713" spans="1:20" x14ac:dyDescent="0.3">
      <c r="A3713" t="s">
        <v>6338</v>
      </c>
      <c r="B3713" s="2">
        <v>45253</v>
      </c>
      <c r="C3713" s="2">
        <v>45252</v>
      </c>
      <c r="D3713" s="2"/>
      <c r="E3713" t="s">
        <v>951</v>
      </c>
      <c r="F3713" t="s">
        <v>952</v>
      </c>
      <c r="G3713" t="s">
        <v>942</v>
      </c>
      <c r="H3713" t="s">
        <v>951</v>
      </c>
      <c r="I3713" t="s">
        <v>3096</v>
      </c>
      <c r="J3713" t="s">
        <v>3097</v>
      </c>
      <c r="K3713" t="s">
        <v>955</v>
      </c>
      <c r="L3713">
        <v>12</v>
      </c>
      <c r="M3713" t="s">
        <v>77</v>
      </c>
      <c r="N3713">
        <v>9.0299999999999994</v>
      </c>
      <c r="O3713">
        <v>4.16</v>
      </c>
      <c r="P3713" t="s">
        <v>78</v>
      </c>
      <c r="Q3713" s="94">
        <v>45281.670138888891</v>
      </c>
      <c r="R3713">
        <v>108.36</v>
      </c>
      <c r="S3713">
        <v>49.92</v>
      </c>
      <c r="T3713" t="str">
        <f>VLOOKUP(E3713,zamiana!A:B,2,0)</f>
        <v>ALSTOM (ex. BT) CZL</v>
      </c>
    </row>
    <row r="3714" spans="1:20" x14ac:dyDescent="0.3">
      <c r="A3714" t="s">
        <v>6338</v>
      </c>
      <c r="B3714" s="2">
        <v>45253</v>
      </c>
      <c r="C3714" s="2">
        <v>45252</v>
      </c>
      <c r="D3714" s="2"/>
      <c r="E3714" t="s">
        <v>951</v>
      </c>
      <c r="F3714" t="s">
        <v>952</v>
      </c>
      <c r="G3714" t="s">
        <v>942</v>
      </c>
      <c r="H3714" t="s">
        <v>951</v>
      </c>
      <c r="I3714" t="s">
        <v>3096</v>
      </c>
      <c r="J3714" t="s">
        <v>3097</v>
      </c>
      <c r="K3714" t="s">
        <v>955</v>
      </c>
      <c r="L3714">
        <v>2</v>
      </c>
      <c r="M3714" t="s">
        <v>77</v>
      </c>
      <c r="N3714">
        <v>9.0299999999999994</v>
      </c>
      <c r="O3714">
        <v>4.16</v>
      </c>
      <c r="P3714" t="s">
        <v>78</v>
      </c>
      <c r="Q3714" s="94">
        <v>45281.670138888891</v>
      </c>
      <c r="R3714">
        <v>18.059999999999999</v>
      </c>
      <c r="S3714">
        <v>8.32</v>
      </c>
      <c r="T3714" t="str">
        <f>VLOOKUP(E3714,zamiana!A:B,2,0)</f>
        <v>ALSTOM (ex. BT) CZL</v>
      </c>
    </row>
    <row r="3715" spans="1:20" x14ac:dyDescent="0.3">
      <c r="A3715" t="s">
        <v>6338</v>
      </c>
      <c r="B3715" s="2">
        <v>45253</v>
      </c>
      <c r="C3715" s="2">
        <v>45252</v>
      </c>
      <c r="D3715" s="2"/>
      <c r="E3715" t="s">
        <v>951</v>
      </c>
      <c r="F3715" t="s">
        <v>952</v>
      </c>
      <c r="G3715" t="s">
        <v>942</v>
      </c>
      <c r="H3715" t="s">
        <v>951</v>
      </c>
      <c r="I3715" t="s">
        <v>3096</v>
      </c>
      <c r="J3715" t="s">
        <v>3097</v>
      </c>
      <c r="K3715" t="s">
        <v>955</v>
      </c>
      <c r="L3715">
        <v>4</v>
      </c>
      <c r="M3715" t="s">
        <v>77</v>
      </c>
      <c r="N3715">
        <v>9.0299999999999994</v>
      </c>
      <c r="O3715">
        <v>4.16</v>
      </c>
      <c r="P3715" t="s">
        <v>78</v>
      </c>
      <c r="Q3715" s="94">
        <v>45281.670138888891</v>
      </c>
      <c r="R3715">
        <v>36.119999999999997</v>
      </c>
      <c r="S3715">
        <v>16.64</v>
      </c>
      <c r="T3715" t="str">
        <f>VLOOKUP(E3715,zamiana!A:B,2,0)</f>
        <v>ALSTOM (ex. BT) CZL</v>
      </c>
    </row>
    <row r="3716" spans="1:20" x14ac:dyDescent="0.3">
      <c r="A3716" t="s">
        <v>6338</v>
      </c>
      <c r="B3716" s="2">
        <v>45253</v>
      </c>
      <c r="C3716" s="2">
        <v>45252</v>
      </c>
      <c r="D3716" s="2"/>
      <c r="E3716" t="s">
        <v>951</v>
      </c>
      <c r="F3716" t="s">
        <v>952</v>
      </c>
      <c r="G3716" t="s">
        <v>942</v>
      </c>
      <c r="H3716" t="s">
        <v>951</v>
      </c>
      <c r="I3716" t="s">
        <v>3096</v>
      </c>
      <c r="J3716" t="s">
        <v>3097</v>
      </c>
      <c r="K3716" t="s">
        <v>955</v>
      </c>
      <c r="L3716">
        <v>4</v>
      </c>
      <c r="M3716" t="s">
        <v>77</v>
      </c>
      <c r="N3716">
        <v>9.0299999999999994</v>
      </c>
      <c r="O3716">
        <v>4.16</v>
      </c>
      <c r="P3716" t="s">
        <v>78</v>
      </c>
      <c r="Q3716" s="94">
        <v>45281.670138888891</v>
      </c>
      <c r="R3716">
        <v>36.119999999999997</v>
      </c>
      <c r="S3716">
        <v>16.64</v>
      </c>
      <c r="T3716" t="str">
        <f>VLOOKUP(E3716,zamiana!A:B,2,0)</f>
        <v>ALSTOM (ex. BT) CZL</v>
      </c>
    </row>
    <row r="3717" spans="1:20" x14ac:dyDescent="0.3">
      <c r="A3717" t="s">
        <v>6338</v>
      </c>
      <c r="B3717" s="2">
        <v>45253</v>
      </c>
      <c r="C3717" s="2">
        <v>45252</v>
      </c>
      <c r="D3717" s="2"/>
      <c r="E3717" t="s">
        <v>951</v>
      </c>
      <c r="F3717" t="s">
        <v>952</v>
      </c>
      <c r="G3717" t="s">
        <v>942</v>
      </c>
      <c r="H3717" t="s">
        <v>951</v>
      </c>
      <c r="I3717" t="s">
        <v>3096</v>
      </c>
      <c r="J3717" t="s">
        <v>3097</v>
      </c>
      <c r="K3717" t="s">
        <v>955</v>
      </c>
      <c r="L3717">
        <v>4</v>
      </c>
      <c r="M3717" t="s">
        <v>77</v>
      </c>
      <c r="N3717">
        <v>9.0299999999999994</v>
      </c>
      <c r="O3717">
        <v>4.16</v>
      </c>
      <c r="P3717" t="s">
        <v>78</v>
      </c>
      <c r="Q3717" s="94">
        <v>45281.670138888891</v>
      </c>
      <c r="R3717">
        <v>36.119999999999997</v>
      </c>
      <c r="S3717">
        <v>16.64</v>
      </c>
      <c r="T3717" t="str">
        <f>VLOOKUP(E3717,zamiana!A:B,2,0)</f>
        <v>ALSTOM (ex. BT) CZL</v>
      </c>
    </row>
    <row r="3718" spans="1:20" x14ac:dyDescent="0.3">
      <c r="A3718" t="s">
        <v>6338</v>
      </c>
      <c r="B3718" s="2">
        <v>45253</v>
      </c>
      <c r="C3718" s="2">
        <v>45252</v>
      </c>
      <c r="D3718" s="2"/>
      <c r="E3718" t="s">
        <v>951</v>
      </c>
      <c r="F3718" t="s">
        <v>952</v>
      </c>
      <c r="G3718" t="s">
        <v>942</v>
      </c>
      <c r="H3718" t="s">
        <v>951</v>
      </c>
      <c r="I3718" t="s">
        <v>3096</v>
      </c>
      <c r="J3718" t="s">
        <v>3097</v>
      </c>
      <c r="K3718" t="s">
        <v>955</v>
      </c>
      <c r="L3718">
        <v>4</v>
      </c>
      <c r="M3718" t="s">
        <v>77</v>
      </c>
      <c r="N3718">
        <v>9.0299999999999994</v>
      </c>
      <c r="O3718">
        <v>4.16</v>
      </c>
      <c r="P3718" t="s">
        <v>78</v>
      </c>
      <c r="Q3718" s="94">
        <v>45281.670138888891</v>
      </c>
      <c r="R3718">
        <v>36.119999999999997</v>
      </c>
      <c r="S3718">
        <v>16.64</v>
      </c>
      <c r="T3718" t="str">
        <f>VLOOKUP(E3718,zamiana!A:B,2,0)</f>
        <v>ALSTOM (ex. BT) CZL</v>
      </c>
    </row>
    <row r="3719" spans="1:20" x14ac:dyDescent="0.3">
      <c r="A3719" t="s">
        <v>6338</v>
      </c>
      <c r="B3719" s="2">
        <v>45253</v>
      </c>
      <c r="C3719" s="2">
        <v>45252</v>
      </c>
      <c r="D3719" s="2"/>
      <c r="E3719" t="s">
        <v>951</v>
      </c>
      <c r="F3719" t="s">
        <v>952</v>
      </c>
      <c r="G3719" t="s">
        <v>942</v>
      </c>
      <c r="H3719" t="s">
        <v>951</v>
      </c>
      <c r="I3719" t="s">
        <v>3096</v>
      </c>
      <c r="J3719" t="s">
        <v>3097</v>
      </c>
      <c r="K3719" t="s">
        <v>955</v>
      </c>
      <c r="L3719">
        <v>12</v>
      </c>
      <c r="M3719" t="s">
        <v>77</v>
      </c>
      <c r="N3719">
        <v>9.0299999999999994</v>
      </c>
      <c r="O3719">
        <v>4.16</v>
      </c>
      <c r="P3719" t="s">
        <v>78</v>
      </c>
      <c r="Q3719" s="94">
        <v>45281.670138888891</v>
      </c>
      <c r="R3719">
        <v>108.36</v>
      </c>
      <c r="S3719">
        <v>49.92</v>
      </c>
      <c r="T3719" t="str">
        <f>VLOOKUP(E3719,zamiana!A:B,2,0)</f>
        <v>ALSTOM (ex. BT) CZL</v>
      </c>
    </row>
    <row r="3720" spans="1:20" x14ac:dyDescent="0.3">
      <c r="A3720" t="s">
        <v>6338</v>
      </c>
      <c r="B3720" s="2">
        <v>45253</v>
      </c>
      <c r="C3720" s="2">
        <v>45252</v>
      </c>
      <c r="D3720" s="2"/>
      <c r="E3720" t="s">
        <v>951</v>
      </c>
      <c r="F3720" t="s">
        <v>952</v>
      </c>
      <c r="G3720" t="s">
        <v>942</v>
      </c>
      <c r="H3720" t="s">
        <v>951</v>
      </c>
      <c r="I3720" t="s">
        <v>3096</v>
      </c>
      <c r="J3720" t="s">
        <v>3097</v>
      </c>
      <c r="K3720" t="s">
        <v>955</v>
      </c>
      <c r="L3720">
        <v>2</v>
      </c>
      <c r="M3720" t="s">
        <v>77</v>
      </c>
      <c r="N3720">
        <v>9.0299999999999994</v>
      </c>
      <c r="O3720">
        <v>4.16</v>
      </c>
      <c r="P3720" t="s">
        <v>78</v>
      </c>
      <c r="Q3720" s="94">
        <v>45281.670138888891</v>
      </c>
      <c r="R3720">
        <v>18.059999999999999</v>
      </c>
      <c r="S3720">
        <v>8.32</v>
      </c>
      <c r="T3720" t="str">
        <f>VLOOKUP(E3720,zamiana!A:B,2,0)</f>
        <v>ALSTOM (ex. BT) CZL</v>
      </c>
    </row>
    <row r="3721" spans="1:20" x14ac:dyDescent="0.3">
      <c r="A3721" t="s">
        <v>6338</v>
      </c>
      <c r="B3721" s="2">
        <v>45253</v>
      </c>
      <c r="C3721" s="2">
        <v>45252</v>
      </c>
      <c r="D3721" s="2"/>
      <c r="E3721" t="s">
        <v>951</v>
      </c>
      <c r="F3721" t="s">
        <v>952</v>
      </c>
      <c r="G3721" t="s">
        <v>942</v>
      </c>
      <c r="H3721" t="s">
        <v>951</v>
      </c>
      <c r="I3721" t="s">
        <v>3096</v>
      </c>
      <c r="J3721" t="s">
        <v>3097</v>
      </c>
      <c r="K3721" t="s">
        <v>955</v>
      </c>
      <c r="L3721">
        <v>4</v>
      </c>
      <c r="M3721" t="s">
        <v>77</v>
      </c>
      <c r="N3721">
        <v>9.0299999999999994</v>
      </c>
      <c r="O3721">
        <v>4.16</v>
      </c>
      <c r="P3721" t="s">
        <v>78</v>
      </c>
      <c r="Q3721" s="94">
        <v>45281.670138888891</v>
      </c>
      <c r="R3721">
        <v>36.119999999999997</v>
      </c>
      <c r="S3721">
        <v>16.64</v>
      </c>
      <c r="T3721" t="str">
        <f>VLOOKUP(E3721,zamiana!A:B,2,0)</f>
        <v>ALSTOM (ex. BT) CZL</v>
      </c>
    </row>
    <row r="3722" spans="1:20" x14ac:dyDescent="0.3">
      <c r="A3722" t="s">
        <v>6338</v>
      </c>
      <c r="B3722" s="2">
        <v>45253</v>
      </c>
      <c r="C3722" s="2">
        <v>45252</v>
      </c>
      <c r="D3722" s="2"/>
      <c r="E3722" t="s">
        <v>951</v>
      </c>
      <c r="F3722" t="s">
        <v>952</v>
      </c>
      <c r="G3722" t="s">
        <v>942</v>
      </c>
      <c r="H3722" t="s">
        <v>951</v>
      </c>
      <c r="I3722" t="s">
        <v>3096</v>
      </c>
      <c r="J3722" t="s">
        <v>3097</v>
      </c>
      <c r="K3722" t="s">
        <v>955</v>
      </c>
      <c r="L3722">
        <v>4</v>
      </c>
      <c r="M3722" t="s">
        <v>77</v>
      </c>
      <c r="N3722">
        <v>9.0299999999999994</v>
      </c>
      <c r="O3722">
        <v>4.16</v>
      </c>
      <c r="P3722" t="s">
        <v>78</v>
      </c>
      <c r="Q3722" s="94">
        <v>45281.670138888891</v>
      </c>
      <c r="R3722">
        <v>36.119999999999997</v>
      </c>
      <c r="S3722">
        <v>16.64</v>
      </c>
      <c r="T3722" t="str">
        <f>VLOOKUP(E3722,zamiana!A:B,2,0)</f>
        <v>ALSTOM (ex. BT) CZL</v>
      </c>
    </row>
    <row r="3723" spans="1:20" x14ac:dyDescent="0.3">
      <c r="A3723" t="s">
        <v>6338</v>
      </c>
      <c r="B3723" s="2">
        <v>45253</v>
      </c>
      <c r="C3723" s="2">
        <v>45252</v>
      </c>
      <c r="D3723" s="2"/>
      <c r="E3723" t="s">
        <v>951</v>
      </c>
      <c r="F3723" t="s">
        <v>952</v>
      </c>
      <c r="G3723" t="s">
        <v>942</v>
      </c>
      <c r="H3723" t="s">
        <v>951</v>
      </c>
      <c r="I3723" t="s">
        <v>3096</v>
      </c>
      <c r="J3723" t="s">
        <v>3097</v>
      </c>
      <c r="K3723" t="s">
        <v>955</v>
      </c>
      <c r="L3723">
        <v>4</v>
      </c>
      <c r="M3723" t="s">
        <v>77</v>
      </c>
      <c r="N3723">
        <v>9.0299999999999994</v>
      </c>
      <c r="O3723">
        <v>4.16</v>
      </c>
      <c r="P3723" t="s">
        <v>78</v>
      </c>
      <c r="Q3723" s="94">
        <v>45281.670138888891</v>
      </c>
      <c r="R3723">
        <v>36.119999999999997</v>
      </c>
      <c r="S3723">
        <v>16.64</v>
      </c>
      <c r="T3723" t="str">
        <f>VLOOKUP(E3723,zamiana!A:B,2,0)</f>
        <v>ALSTOM (ex. BT) CZL</v>
      </c>
    </row>
    <row r="3724" spans="1:20" x14ac:dyDescent="0.3">
      <c r="A3724" t="s">
        <v>6338</v>
      </c>
      <c r="B3724" s="2">
        <v>45253</v>
      </c>
      <c r="C3724" s="2">
        <v>45252</v>
      </c>
      <c r="D3724" s="2"/>
      <c r="E3724" t="s">
        <v>951</v>
      </c>
      <c r="F3724" t="s">
        <v>952</v>
      </c>
      <c r="G3724" t="s">
        <v>942</v>
      </c>
      <c r="H3724" t="s">
        <v>951</v>
      </c>
      <c r="I3724" t="s">
        <v>3096</v>
      </c>
      <c r="J3724" t="s">
        <v>3097</v>
      </c>
      <c r="K3724" t="s">
        <v>955</v>
      </c>
      <c r="L3724">
        <v>4</v>
      </c>
      <c r="M3724" t="s">
        <v>77</v>
      </c>
      <c r="N3724">
        <v>9.0299999999999994</v>
      </c>
      <c r="O3724">
        <v>4.16</v>
      </c>
      <c r="P3724" t="s">
        <v>78</v>
      </c>
      <c r="Q3724" s="94">
        <v>45281.670138888891</v>
      </c>
      <c r="R3724">
        <v>36.119999999999997</v>
      </c>
      <c r="S3724">
        <v>16.64</v>
      </c>
      <c r="T3724" t="str">
        <f>VLOOKUP(E3724,zamiana!A:B,2,0)</f>
        <v>ALSTOM (ex. BT) CZL</v>
      </c>
    </row>
    <row r="3725" spans="1:20" x14ac:dyDescent="0.3">
      <c r="A3725" t="s">
        <v>6338</v>
      </c>
      <c r="B3725" s="2">
        <v>45253</v>
      </c>
      <c r="C3725" s="2">
        <v>45252</v>
      </c>
      <c r="D3725" s="2"/>
      <c r="E3725" t="s">
        <v>951</v>
      </c>
      <c r="F3725" t="s">
        <v>952</v>
      </c>
      <c r="G3725" t="s">
        <v>942</v>
      </c>
      <c r="H3725" t="s">
        <v>951</v>
      </c>
      <c r="I3725" t="s">
        <v>3096</v>
      </c>
      <c r="J3725" t="s">
        <v>3097</v>
      </c>
      <c r="K3725" t="s">
        <v>955</v>
      </c>
      <c r="L3725">
        <v>2</v>
      </c>
      <c r="M3725" t="s">
        <v>77</v>
      </c>
      <c r="N3725">
        <v>9.0299999999999994</v>
      </c>
      <c r="O3725">
        <v>4.16</v>
      </c>
      <c r="P3725" t="s">
        <v>78</v>
      </c>
      <c r="Q3725" s="94">
        <v>45281.670138888891</v>
      </c>
      <c r="R3725">
        <v>18.059999999999999</v>
      </c>
      <c r="S3725">
        <v>8.32</v>
      </c>
      <c r="T3725" t="str">
        <f>VLOOKUP(E3725,zamiana!A:B,2,0)</f>
        <v>ALSTOM (ex. BT) CZL</v>
      </c>
    </row>
    <row r="3726" spans="1:20" x14ac:dyDescent="0.3">
      <c r="A3726" t="s">
        <v>6338</v>
      </c>
      <c r="B3726" s="2">
        <v>45253</v>
      </c>
      <c r="C3726" s="2">
        <v>45252</v>
      </c>
      <c r="D3726" s="2"/>
      <c r="E3726" t="s">
        <v>951</v>
      </c>
      <c r="F3726" t="s">
        <v>952</v>
      </c>
      <c r="G3726" t="s">
        <v>942</v>
      </c>
      <c r="H3726" t="s">
        <v>951</v>
      </c>
      <c r="I3726" t="s">
        <v>3096</v>
      </c>
      <c r="J3726" t="s">
        <v>3097</v>
      </c>
      <c r="K3726" t="s">
        <v>955</v>
      </c>
      <c r="L3726">
        <v>12</v>
      </c>
      <c r="M3726" t="s">
        <v>77</v>
      </c>
      <c r="N3726">
        <v>9.0299999999999994</v>
      </c>
      <c r="O3726">
        <v>4.16</v>
      </c>
      <c r="P3726" t="s">
        <v>78</v>
      </c>
      <c r="Q3726" s="94">
        <v>45281.670138888891</v>
      </c>
      <c r="R3726">
        <v>108.36</v>
      </c>
      <c r="S3726">
        <v>49.92</v>
      </c>
      <c r="T3726" t="str">
        <f>VLOOKUP(E3726,zamiana!A:B,2,0)</f>
        <v>ALSTOM (ex. BT) CZL</v>
      </c>
    </row>
    <row r="3727" spans="1:20" x14ac:dyDescent="0.3">
      <c r="A3727" t="s">
        <v>6338</v>
      </c>
      <c r="B3727" s="2">
        <v>45253</v>
      </c>
      <c r="C3727" s="2">
        <v>45252</v>
      </c>
      <c r="D3727" s="2"/>
      <c r="E3727" t="s">
        <v>951</v>
      </c>
      <c r="F3727" t="s">
        <v>952</v>
      </c>
      <c r="G3727" t="s">
        <v>942</v>
      </c>
      <c r="H3727" t="s">
        <v>951</v>
      </c>
      <c r="I3727" t="s">
        <v>3096</v>
      </c>
      <c r="J3727" t="s">
        <v>3097</v>
      </c>
      <c r="K3727" t="s">
        <v>955</v>
      </c>
      <c r="L3727">
        <v>4</v>
      </c>
      <c r="M3727" t="s">
        <v>77</v>
      </c>
      <c r="N3727">
        <v>9.0299999999999994</v>
      </c>
      <c r="O3727">
        <v>4.16</v>
      </c>
      <c r="P3727" t="s">
        <v>78</v>
      </c>
      <c r="Q3727" s="94">
        <v>45281.670138888891</v>
      </c>
      <c r="R3727">
        <v>36.119999999999997</v>
      </c>
      <c r="S3727">
        <v>16.64</v>
      </c>
      <c r="T3727" t="str">
        <f>VLOOKUP(E3727,zamiana!A:B,2,0)</f>
        <v>ALSTOM (ex. BT) CZL</v>
      </c>
    </row>
    <row r="3728" spans="1:20" x14ac:dyDescent="0.3">
      <c r="A3728" t="s">
        <v>6338</v>
      </c>
      <c r="B3728" s="2">
        <v>45253</v>
      </c>
      <c r="C3728" s="2">
        <v>45252</v>
      </c>
      <c r="D3728" s="2"/>
      <c r="E3728" t="s">
        <v>951</v>
      </c>
      <c r="F3728" t="s">
        <v>952</v>
      </c>
      <c r="G3728" t="s">
        <v>942</v>
      </c>
      <c r="H3728" t="s">
        <v>951</v>
      </c>
      <c r="I3728" t="s">
        <v>3096</v>
      </c>
      <c r="J3728" t="s">
        <v>3097</v>
      </c>
      <c r="K3728" t="s">
        <v>955</v>
      </c>
      <c r="L3728">
        <v>4</v>
      </c>
      <c r="M3728" t="s">
        <v>77</v>
      </c>
      <c r="N3728">
        <v>9.0299999999999994</v>
      </c>
      <c r="O3728">
        <v>4.16</v>
      </c>
      <c r="P3728" t="s">
        <v>78</v>
      </c>
      <c r="Q3728" s="94">
        <v>45281.670138888891</v>
      </c>
      <c r="R3728">
        <v>36.119999999999997</v>
      </c>
      <c r="S3728">
        <v>16.64</v>
      </c>
      <c r="T3728" t="str">
        <f>VLOOKUP(E3728,zamiana!A:B,2,0)</f>
        <v>ALSTOM (ex. BT) CZL</v>
      </c>
    </row>
    <row r="3729" spans="1:20" x14ac:dyDescent="0.3">
      <c r="A3729" t="s">
        <v>6338</v>
      </c>
      <c r="B3729" s="2">
        <v>45253</v>
      </c>
      <c r="C3729" s="2">
        <v>45252</v>
      </c>
      <c r="D3729" s="2"/>
      <c r="E3729" t="s">
        <v>951</v>
      </c>
      <c r="F3729" t="s">
        <v>952</v>
      </c>
      <c r="G3729" t="s">
        <v>942</v>
      </c>
      <c r="H3729" t="s">
        <v>951</v>
      </c>
      <c r="I3729" t="s">
        <v>959</v>
      </c>
      <c r="J3729" t="s">
        <v>960</v>
      </c>
      <c r="K3729" t="s">
        <v>955</v>
      </c>
      <c r="L3729">
        <v>2</v>
      </c>
      <c r="M3729" t="s">
        <v>77</v>
      </c>
      <c r="N3729">
        <v>5.89</v>
      </c>
      <c r="O3729">
        <v>4.24</v>
      </c>
      <c r="P3729" t="s">
        <v>78</v>
      </c>
      <c r="Q3729" s="94">
        <v>45281.62777777778</v>
      </c>
      <c r="R3729">
        <v>11.78</v>
      </c>
      <c r="S3729">
        <v>8.48</v>
      </c>
      <c r="T3729" t="str">
        <f>VLOOKUP(E3729,zamiana!A:B,2,0)</f>
        <v>ALSTOM (ex. BT) CZL</v>
      </c>
    </row>
    <row r="3730" spans="1:20" x14ac:dyDescent="0.3">
      <c r="A3730" t="s">
        <v>6338</v>
      </c>
      <c r="B3730" s="2">
        <v>45253</v>
      </c>
      <c r="C3730" s="2">
        <v>45252</v>
      </c>
      <c r="D3730" s="2"/>
      <c r="E3730" t="s">
        <v>951</v>
      </c>
      <c r="F3730" t="s">
        <v>952</v>
      </c>
      <c r="G3730" t="s">
        <v>942</v>
      </c>
      <c r="H3730" t="s">
        <v>951</v>
      </c>
      <c r="I3730" t="s">
        <v>959</v>
      </c>
      <c r="J3730" t="s">
        <v>960</v>
      </c>
      <c r="K3730" t="s">
        <v>955</v>
      </c>
      <c r="L3730">
        <v>2</v>
      </c>
      <c r="M3730" t="s">
        <v>77</v>
      </c>
      <c r="N3730">
        <v>5.89</v>
      </c>
      <c r="O3730">
        <v>4.24</v>
      </c>
      <c r="P3730" t="s">
        <v>78</v>
      </c>
      <c r="Q3730" s="94">
        <v>45281.62777777778</v>
      </c>
      <c r="R3730">
        <v>11.78</v>
      </c>
      <c r="S3730">
        <v>8.48</v>
      </c>
      <c r="T3730" t="str">
        <f>VLOOKUP(E3730,zamiana!A:B,2,0)</f>
        <v>ALSTOM (ex. BT) CZL</v>
      </c>
    </row>
    <row r="3731" spans="1:20" x14ac:dyDescent="0.3">
      <c r="A3731" t="s">
        <v>6338</v>
      </c>
      <c r="B3731" s="2">
        <v>45253</v>
      </c>
      <c r="C3731" s="2">
        <v>45252</v>
      </c>
      <c r="D3731" s="2"/>
      <c r="E3731" t="s">
        <v>951</v>
      </c>
      <c r="F3731" t="s">
        <v>952</v>
      </c>
      <c r="G3731" t="s">
        <v>942</v>
      </c>
      <c r="H3731" t="s">
        <v>951</v>
      </c>
      <c r="I3731" t="s">
        <v>977</v>
      </c>
      <c r="J3731" t="s">
        <v>978</v>
      </c>
      <c r="K3731" t="s">
        <v>955</v>
      </c>
      <c r="L3731">
        <v>4</v>
      </c>
      <c r="M3731" t="s">
        <v>77</v>
      </c>
      <c r="N3731">
        <v>7.33</v>
      </c>
      <c r="O3731">
        <v>4.93</v>
      </c>
      <c r="P3731" t="s">
        <v>78</v>
      </c>
      <c r="Q3731" s="94">
        <v>45281.62777777778</v>
      </c>
      <c r="R3731">
        <v>29.32</v>
      </c>
      <c r="S3731">
        <v>19.72</v>
      </c>
      <c r="T3731" t="str">
        <f>VLOOKUP(E3731,zamiana!A:B,2,0)</f>
        <v>ALSTOM (ex. BT) CZL</v>
      </c>
    </row>
    <row r="3732" spans="1:20" x14ac:dyDescent="0.3">
      <c r="A3732" t="s">
        <v>6338</v>
      </c>
      <c r="B3732" s="2">
        <v>45253</v>
      </c>
      <c r="C3732" s="2">
        <v>45252</v>
      </c>
      <c r="D3732" s="2"/>
      <c r="E3732" t="s">
        <v>951</v>
      </c>
      <c r="F3732" t="s">
        <v>952</v>
      </c>
      <c r="G3732" t="s">
        <v>942</v>
      </c>
      <c r="H3732" t="s">
        <v>951</v>
      </c>
      <c r="I3732" t="s">
        <v>977</v>
      </c>
      <c r="J3732" t="s">
        <v>978</v>
      </c>
      <c r="K3732" t="s">
        <v>955</v>
      </c>
      <c r="L3732">
        <v>4</v>
      </c>
      <c r="M3732" t="s">
        <v>77</v>
      </c>
      <c r="N3732">
        <v>7.33</v>
      </c>
      <c r="O3732">
        <v>4.93</v>
      </c>
      <c r="P3732" t="s">
        <v>78</v>
      </c>
      <c r="Q3732" s="94">
        <v>45281.62777777778</v>
      </c>
      <c r="R3732">
        <v>29.32</v>
      </c>
      <c r="S3732">
        <v>19.72</v>
      </c>
      <c r="T3732" t="str">
        <f>VLOOKUP(E3732,zamiana!A:B,2,0)</f>
        <v>ALSTOM (ex. BT) CZL</v>
      </c>
    </row>
    <row r="3733" spans="1:20" x14ac:dyDescent="0.3">
      <c r="A3733" t="s">
        <v>6338</v>
      </c>
      <c r="B3733" s="2">
        <v>45253</v>
      </c>
      <c r="C3733" s="2">
        <v>45252</v>
      </c>
      <c r="D3733" s="2"/>
      <c r="E3733" t="s">
        <v>951</v>
      </c>
      <c r="F3733" t="s">
        <v>952</v>
      </c>
      <c r="G3733" t="s">
        <v>942</v>
      </c>
      <c r="H3733" t="s">
        <v>951</v>
      </c>
      <c r="I3733" t="s">
        <v>977</v>
      </c>
      <c r="J3733" t="s">
        <v>978</v>
      </c>
      <c r="K3733" t="s">
        <v>955</v>
      </c>
      <c r="L3733">
        <v>4</v>
      </c>
      <c r="M3733" t="s">
        <v>77</v>
      </c>
      <c r="N3733">
        <v>7.33</v>
      </c>
      <c r="O3733">
        <v>4.93</v>
      </c>
      <c r="P3733" t="s">
        <v>78</v>
      </c>
      <c r="Q3733" s="94">
        <v>45281.62777777778</v>
      </c>
      <c r="R3733">
        <v>29.32</v>
      </c>
      <c r="S3733">
        <v>19.72</v>
      </c>
      <c r="T3733" t="str">
        <f>VLOOKUP(E3733,zamiana!A:B,2,0)</f>
        <v>ALSTOM (ex. BT) CZL</v>
      </c>
    </row>
    <row r="3734" spans="1:20" x14ac:dyDescent="0.3">
      <c r="A3734" t="s">
        <v>6338</v>
      </c>
      <c r="B3734" s="2">
        <v>45253</v>
      </c>
      <c r="C3734" s="2">
        <v>45252</v>
      </c>
      <c r="D3734" s="2"/>
      <c r="E3734" t="s">
        <v>951</v>
      </c>
      <c r="F3734" t="s">
        <v>952</v>
      </c>
      <c r="G3734" t="s">
        <v>942</v>
      </c>
      <c r="H3734" t="s">
        <v>951</v>
      </c>
      <c r="I3734" t="s">
        <v>977</v>
      </c>
      <c r="J3734" t="s">
        <v>978</v>
      </c>
      <c r="K3734" t="s">
        <v>955</v>
      </c>
      <c r="L3734">
        <v>4</v>
      </c>
      <c r="M3734" t="s">
        <v>77</v>
      </c>
      <c r="N3734">
        <v>7.33</v>
      </c>
      <c r="O3734">
        <v>4.93</v>
      </c>
      <c r="P3734" t="s">
        <v>78</v>
      </c>
      <c r="Q3734" s="94">
        <v>45281.62777777778</v>
      </c>
      <c r="R3734">
        <v>29.32</v>
      </c>
      <c r="S3734">
        <v>19.72</v>
      </c>
      <c r="T3734" t="str">
        <f>VLOOKUP(E3734,zamiana!A:B,2,0)</f>
        <v>ALSTOM (ex. BT) CZL</v>
      </c>
    </row>
    <row r="3735" spans="1:20" x14ac:dyDescent="0.3">
      <c r="A3735" t="s">
        <v>6338</v>
      </c>
      <c r="B3735" s="2">
        <v>45253</v>
      </c>
      <c r="C3735" s="2">
        <v>45252</v>
      </c>
      <c r="D3735" s="2"/>
      <c r="E3735" t="s">
        <v>951</v>
      </c>
      <c r="F3735" t="s">
        <v>952</v>
      </c>
      <c r="G3735" t="s">
        <v>942</v>
      </c>
      <c r="H3735" t="s">
        <v>951</v>
      </c>
      <c r="I3735" t="s">
        <v>977</v>
      </c>
      <c r="J3735" t="s">
        <v>978</v>
      </c>
      <c r="K3735" t="s">
        <v>955</v>
      </c>
      <c r="L3735">
        <v>4</v>
      </c>
      <c r="M3735" t="s">
        <v>77</v>
      </c>
      <c r="N3735">
        <v>7.33</v>
      </c>
      <c r="O3735">
        <v>4.93</v>
      </c>
      <c r="P3735" t="s">
        <v>78</v>
      </c>
      <c r="Q3735" s="94">
        <v>45281.62777777778</v>
      </c>
      <c r="R3735">
        <v>29.32</v>
      </c>
      <c r="S3735">
        <v>19.72</v>
      </c>
      <c r="T3735" t="str">
        <f>VLOOKUP(E3735,zamiana!A:B,2,0)</f>
        <v>ALSTOM (ex. BT) CZL</v>
      </c>
    </row>
    <row r="3736" spans="1:20" x14ac:dyDescent="0.3">
      <c r="A3736" t="s">
        <v>6338</v>
      </c>
      <c r="B3736" s="2">
        <v>45253</v>
      </c>
      <c r="C3736" s="2">
        <v>45252</v>
      </c>
      <c r="D3736" s="2"/>
      <c r="E3736" t="s">
        <v>951</v>
      </c>
      <c r="F3736" t="s">
        <v>952</v>
      </c>
      <c r="G3736" t="s">
        <v>942</v>
      </c>
      <c r="H3736" t="s">
        <v>951</v>
      </c>
      <c r="I3736" t="s">
        <v>977</v>
      </c>
      <c r="J3736" t="s">
        <v>978</v>
      </c>
      <c r="K3736" t="s">
        <v>955</v>
      </c>
      <c r="L3736">
        <v>4</v>
      </c>
      <c r="M3736" t="s">
        <v>77</v>
      </c>
      <c r="N3736">
        <v>7.33</v>
      </c>
      <c r="O3736">
        <v>4.93</v>
      </c>
      <c r="P3736" t="s">
        <v>78</v>
      </c>
      <c r="Q3736" s="94">
        <v>45281.62777777778</v>
      </c>
      <c r="R3736">
        <v>29.32</v>
      </c>
      <c r="S3736">
        <v>19.72</v>
      </c>
      <c r="T3736" t="str">
        <f>VLOOKUP(E3736,zamiana!A:B,2,0)</f>
        <v>ALSTOM (ex. BT) CZL</v>
      </c>
    </row>
    <row r="3737" spans="1:20" x14ac:dyDescent="0.3">
      <c r="A3737" t="s">
        <v>6338</v>
      </c>
      <c r="B3737" s="2">
        <v>45253</v>
      </c>
      <c r="C3737" s="2">
        <v>45252</v>
      </c>
      <c r="D3737" s="2"/>
      <c r="E3737" t="s">
        <v>951</v>
      </c>
      <c r="F3737" t="s">
        <v>952</v>
      </c>
      <c r="G3737" t="s">
        <v>942</v>
      </c>
      <c r="H3737" t="s">
        <v>951</v>
      </c>
      <c r="I3737" t="s">
        <v>977</v>
      </c>
      <c r="J3737" t="s">
        <v>978</v>
      </c>
      <c r="K3737" t="s">
        <v>955</v>
      </c>
      <c r="L3737">
        <v>4</v>
      </c>
      <c r="M3737" t="s">
        <v>77</v>
      </c>
      <c r="N3737">
        <v>7.33</v>
      </c>
      <c r="O3737">
        <v>4.93</v>
      </c>
      <c r="P3737" t="s">
        <v>78</v>
      </c>
      <c r="Q3737" s="94">
        <v>45281.62777777778</v>
      </c>
      <c r="R3737">
        <v>29.32</v>
      </c>
      <c r="S3737">
        <v>19.72</v>
      </c>
      <c r="T3737" t="str">
        <f>VLOOKUP(E3737,zamiana!A:B,2,0)</f>
        <v>ALSTOM (ex. BT) CZL</v>
      </c>
    </row>
    <row r="3738" spans="1:20" x14ac:dyDescent="0.3">
      <c r="A3738" t="s">
        <v>6338</v>
      </c>
      <c r="B3738" s="2">
        <v>45253</v>
      </c>
      <c r="C3738" s="2">
        <v>45252</v>
      </c>
      <c r="D3738" s="2"/>
      <c r="E3738" t="s">
        <v>951</v>
      </c>
      <c r="F3738" t="s">
        <v>952</v>
      </c>
      <c r="G3738" t="s">
        <v>942</v>
      </c>
      <c r="H3738" t="s">
        <v>951</v>
      </c>
      <c r="I3738" t="s">
        <v>977</v>
      </c>
      <c r="J3738" t="s">
        <v>978</v>
      </c>
      <c r="K3738" t="s">
        <v>955</v>
      </c>
      <c r="L3738">
        <v>4</v>
      </c>
      <c r="M3738" t="s">
        <v>77</v>
      </c>
      <c r="N3738">
        <v>7.33</v>
      </c>
      <c r="O3738">
        <v>4.93</v>
      </c>
      <c r="P3738" t="s">
        <v>78</v>
      </c>
      <c r="Q3738" s="94">
        <v>45281.62777777778</v>
      </c>
      <c r="R3738">
        <v>29.32</v>
      </c>
      <c r="S3738">
        <v>19.72</v>
      </c>
      <c r="T3738" t="str">
        <f>VLOOKUP(E3738,zamiana!A:B,2,0)</f>
        <v>ALSTOM (ex. BT) CZL</v>
      </c>
    </row>
    <row r="3739" spans="1:20" x14ac:dyDescent="0.3">
      <c r="A3739" t="s">
        <v>6338</v>
      </c>
      <c r="B3739" s="2">
        <v>45253</v>
      </c>
      <c r="C3739" s="2">
        <v>45252</v>
      </c>
      <c r="D3739" s="2"/>
      <c r="E3739" t="s">
        <v>951</v>
      </c>
      <c r="F3739" t="s">
        <v>952</v>
      </c>
      <c r="G3739" t="s">
        <v>942</v>
      </c>
      <c r="H3739" t="s">
        <v>951</v>
      </c>
      <c r="I3739" t="s">
        <v>1000</v>
      </c>
      <c r="J3739" t="s">
        <v>1001</v>
      </c>
      <c r="K3739" t="s">
        <v>955</v>
      </c>
      <c r="L3739">
        <v>7</v>
      </c>
      <c r="M3739" t="s">
        <v>77</v>
      </c>
      <c r="N3739">
        <v>5.1100000000000003</v>
      </c>
      <c r="O3739">
        <v>4.22</v>
      </c>
      <c r="P3739" t="s">
        <v>78</v>
      </c>
      <c r="Q3739" s="94">
        <v>45281.62777777778</v>
      </c>
      <c r="R3739">
        <v>35.770000000000003</v>
      </c>
      <c r="S3739">
        <v>29.54</v>
      </c>
      <c r="T3739" t="str">
        <f>VLOOKUP(E3739,zamiana!A:B,2,0)</f>
        <v>ALSTOM (ex. BT) CZL</v>
      </c>
    </row>
    <row r="3740" spans="1:20" x14ac:dyDescent="0.3">
      <c r="A3740" t="s">
        <v>6338</v>
      </c>
      <c r="B3740" s="2">
        <v>45253</v>
      </c>
      <c r="C3740" s="2">
        <v>45252</v>
      </c>
      <c r="D3740" s="2"/>
      <c r="E3740" t="s">
        <v>951</v>
      </c>
      <c r="F3740" t="s">
        <v>952</v>
      </c>
      <c r="G3740" t="s">
        <v>942</v>
      </c>
      <c r="H3740" t="s">
        <v>951</v>
      </c>
      <c r="I3740" t="s">
        <v>1106</v>
      </c>
      <c r="J3740" t="s">
        <v>1107</v>
      </c>
      <c r="K3740" t="s">
        <v>955</v>
      </c>
      <c r="L3740">
        <v>58</v>
      </c>
      <c r="M3740" t="s">
        <v>77</v>
      </c>
      <c r="N3740">
        <v>6.9</v>
      </c>
      <c r="O3740">
        <v>6.9</v>
      </c>
      <c r="P3740" t="s">
        <v>78</v>
      </c>
      <c r="Q3740" s="94">
        <v>45281.62777777778</v>
      </c>
      <c r="R3740">
        <v>400.2</v>
      </c>
      <c r="S3740">
        <v>400.2</v>
      </c>
      <c r="T3740" t="str">
        <f>VLOOKUP(E3740,zamiana!A:B,2,0)</f>
        <v>ALSTOM (ex. BT) CZL</v>
      </c>
    </row>
    <row r="3741" spans="1:20" x14ac:dyDescent="0.3">
      <c r="A3741" t="s">
        <v>6338</v>
      </c>
      <c r="B3741" s="2">
        <v>45253</v>
      </c>
      <c r="C3741" s="2">
        <v>45252</v>
      </c>
      <c r="D3741" s="2"/>
      <c r="E3741" t="s">
        <v>951</v>
      </c>
      <c r="F3741" t="s">
        <v>952</v>
      </c>
      <c r="G3741" t="s">
        <v>942</v>
      </c>
      <c r="H3741" t="s">
        <v>951</v>
      </c>
      <c r="I3741" t="s">
        <v>1276</v>
      </c>
      <c r="J3741" t="s">
        <v>1277</v>
      </c>
      <c r="K3741" t="s">
        <v>955</v>
      </c>
      <c r="L3741">
        <v>1</v>
      </c>
      <c r="M3741" t="s">
        <v>77</v>
      </c>
      <c r="N3741">
        <v>20.51</v>
      </c>
      <c r="O3741">
        <v>14.5</v>
      </c>
      <c r="P3741" t="s">
        <v>78</v>
      </c>
      <c r="Q3741" s="94">
        <v>45281.62777777778</v>
      </c>
      <c r="R3741">
        <v>20.51</v>
      </c>
      <c r="S3741">
        <v>14.5</v>
      </c>
      <c r="T3741" t="str">
        <f>VLOOKUP(E3741,zamiana!A:B,2,0)</f>
        <v>ALSTOM (ex. BT) CZL</v>
      </c>
    </row>
    <row r="3742" spans="1:20" x14ac:dyDescent="0.3">
      <c r="A3742" t="s">
        <v>6338</v>
      </c>
      <c r="B3742" s="2">
        <v>45253</v>
      </c>
      <c r="C3742" s="2">
        <v>45252</v>
      </c>
      <c r="D3742" s="2"/>
      <c r="E3742" t="s">
        <v>951</v>
      </c>
      <c r="F3742" t="s">
        <v>952</v>
      </c>
      <c r="G3742" t="s">
        <v>942</v>
      </c>
      <c r="H3742" t="s">
        <v>951</v>
      </c>
      <c r="I3742" t="s">
        <v>1676</v>
      </c>
      <c r="J3742" t="s">
        <v>1677</v>
      </c>
      <c r="K3742" t="s">
        <v>955</v>
      </c>
      <c r="L3742">
        <v>1</v>
      </c>
      <c r="M3742" t="s">
        <v>77</v>
      </c>
      <c r="N3742">
        <v>200.21</v>
      </c>
      <c r="O3742">
        <v>37.659999999999997</v>
      </c>
      <c r="P3742" t="s">
        <v>78</v>
      </c>
      <c r="Q3742" s="94">
        <v>45281.629861111112</v>
      </c>
      <c r="R3742">
        <v>200.21</v>
      </c>
      <c r="S3742">
        <v>37.659999999999997</v>
      </c>
      <c r="T3742" t="str">
        <f>VLOOKUP(E3742,zamiana!A:B,2,0)</f>
        <v>ALSTOM (ex. BT) CZL</v>
      </c>
    </row>
    <row r="3743" spans="1:20" x14ac:dyDescent="0.3">
      <c r="A3743" t="s">
        <v>6338</v>
      </c>
      <c r="B3743" s="2">
        <v>45253</v>
      </c>
      <c r="C3743" s="2">
        <v>45252</v>
      </c>
      <c r="D3743" s="2"/>
      <c r="E3743" t="s">
        <v>951</v>
      </c>
      <c r="F3743" t="s">
        <v>952</v>
      </c>
      <c r="G3743" t="s">
        <v>942</v>
      </c>
      <c r="H3743" t="s">
        <v>951</v>
      </c>
      <c r="I3743" t="s">
        <v>1676</v>
      </c>
      <c r="J3743" t="s">
        <v>1677</v>
      </c>
      <c r="K3743" t="s">
        <v>955</v>
      </c>
      <c r="L3743">
        <v>1</v>
      </c>
      <c r="M3743" t="s">
        <v>77</v>
      </c>
      <c r="N3743">
        <v>200.21</v>
      </c>
      <c r="O3743">
        <v>37.659999999999997</v>
      </c>
      <c r="P3743" t="s">
        <v>78</v>
      </c>
      <c r="Q3743" s="94">
        <v>45281.629861111112</v>
      </c>
      <c r="R3743">
        <v>200.21</v>
      </c>
      <c r="S3743">
        <v>37.659999999999997</v>
      </c>
      <c r="T3743" t="str">
        <f>VLOOKUP(E3743,zamiana!A:B,2,0)</f>
        <v>ALSTOM (ex. BT) CZL</v>
      </c>
    </row>
    <row r="3744" spans="1:20" x14ac:dyDescent="0.3">
      <c r="A3744" t="s">
        <v>6338</v>
      </c>
      <c r="B3744" s="2">
        <v>45253</v>
      </c>
      <c r="C3744" s="2">
        <v>45252</v>
      </c>
      <c r="D3744" s="2"/>
      <c r="E3744" t="s">
        <v>951</v>
      </c>
      <c r="F3744" t="s">
        <v>952</v>
      </c>
      <c r="G3744" t="s">
        <v>942</v>
      </c>
      <c r="H3744" t="s">
        <v>951</v>
      </c>
      <c r="I3744" t="s">
        <v>1144</v>
      </c>
      <c r="J3744" t="s">
        <v>1145</v>
      </c>
      <c r="K3744" t="s">
        <v>955</v>
      </c>
      <c r="L3744">
        <v>1</v>
      </c>
      <c r="M3744" t="s">
        <v>77</v>
      </c>
      <c r="N3744">
        <v>78.349999999999994</v>
      </c>
      <c r="O3744">
        <v>9.16</v>
      </c>
      <c r="P3744" t="s">
        <v>78</v>
      </c>
      <c r="Q3744" s="94">
        <v>45281.62777777778</v>
      </c>
      <c r="R3744">
        <v>78.349999999999994</v>
      </c>
      <c r="S3744">
        <v>9.16</v>
      </c>
      <c r="T3744" t="str">
        <f>VLOOKUP(E3744,zamiana!A:B,2,0)</f>
        <v>ALSTOM (ex. BT) CZL</v>
      </c>
    </row>
    <row r="3745" spans="1:20" x14ac:dyDescent="0.3">
      <c r="A3745" t="s">
        <v>6338</v>
      </c>
      <c r="B3745" s="2">
        <v>45253</v>
      </c>
      <c r="C3745" s="2">
        <v>45252</v>
      </c>
      <c r="D3745" s="2"/>
      <c r="E3745" t="s">
        <v>951</v>
      </c>
      <c r="F3745" t="s">
        <v>952</v>
      </c>
      <c r="G3745" t="s">
        <v>942</v>
      </c>
      <c r="H3745" t="s">
        <v>951</v>
      </c>
      <c r="I3745" t="s">
        <v>1535</v>
      </c>
      <c r="J3745" t="s">
        <v>1536</v>
      </c>
      <c r="K3745" t="s">
        <v>955</v>
      </c>
      <c r="L3745">
        <v>1</v>
      </c>
      <c r="M3745" t="s">
        <v>77</v>
      </c>
      <c r="N3745">
        <v>126.1</v>
      </c>
      <c r="O3745">
        <v>21.45</v>
      </c>
      <c r="P3745" t="s">
        <v>78</v>
      </c>
      <c r="Q3745" s="94">
        <v>45281.62777777778</v>
      </c>
      <c r="R3745">
        <v>126.1</v>
      </c>
      <c r="S3745">
        <v>21.45</v>
      </c>
      <c r="T3745" t="str">
        <f>VLOOKUP(E3745,zamiana!A:B,2,0)</f>
        <v>ALSTOM (ex. BT) CZL</v>
      </c>
    </row>
    <row r="3746" spans="1:20" x14ac:dyDescent="0.3">
      <c r="A3746" t="s">
        <v>6338</v>
      </c>
      <c r="B3746" s="2">
        <v>45253</v>
      </c>
      <c r="C3746" s="2">
        <v>45252</v>
      </c>
      <c r="D3746" s="2"/>
      <c r="E3746" t="s">
        <v>951</v>
      </c>
      <c r="F3746" t="s">
        <v>952</v>
      </c>
      <c r="G3746" t="s">
        <v>942</v>
      </c>
      <c r="H3746" t="s">
        <v>951</v>
      </c>
      <c r="I3746" t="s">
        <v>1168</v>
      </c>
      <c r="J3746" t="s">
        <v>1169</v>
      </c>
      <c r="K3746" t="s">
        <v>955</v>
      </c>
      <c r="L3746">
        <v>1</v>
      </c>
      <c r="M3746" t="s">
        <v>77</v>
      </c>
      <c r="N3746">
        <v>79.39</v>
      </c>
      <c r="O3746">
        <v>9.69</v>
      </c>
      <c r="P3746" t="s">
        <v>78</v>
      </c>
      <c r="Q3746" s="94">
        <v>45281.62777777778</v>
      </c>
      <c r="R3746">
        <v>79.39</v>
      </c>
      <c r="S3746">
        <v>9.69</v>
      </c>
      <c r="T3746" t="str">
        <f>VLOOKUP(E3746,zamiana!A:B,2,0)</f>
        <v>ALSTOM (ex. BT) CZL</v>
      </c>
    </row>
    <row r="3747" spans="1:20" x14ac:dyDescent="0.3">
      <c r="A3747" t="s">
        <v>6338</v>
      </c>
      <c r="B3747" s="2">
        <v>45253</v>
      </c>
      <c r="C3747" s="2">
        <v>45252</v>
      </c>
      <c r="D3747" s="2"/>
      <c r="E3747" t="s">
        <v>951</v>
      </c>
      <c r="F3747" t="s">
        <v>952</v>
      </c>
      <c r="G3747" t="s">
        <v>942</v>
      </c>
      <c r="H3747" t="s">
        <v>951</v>
      </c>
      <c r="I3747" t="s">
        <v>1508</v>
      </c>
      <c r="J3747" t="s">
        <v>1509</v>
      </c>
      <c r="K3747" t="s">
        <v>955</v>
      </c>
      <c r="L3747">
        <v>1</v>
      </c>
      <c r="M3747" t="s">
        <v>77</v>
      </c>
      <c r="N3747">
        <v>94.06</v>
      </c>
      <c r="O3747">
        <v>20.45</v>
      </c>
      <c r="P3747" t="s">
        <v>78</v>
      </c>
      <c r="Q3747" s="94">
        <v>45281.62777777778</v>
      </c>
      <c r="R3747">
        <v>94.06</v>
      </c>
      <c r="S3747">
        <v>20.45</v>
      </c>
      <c r="T3747" t="str">
        <f>VLOOKUP(E3747,zamiana!A:B,2,0)</f>
        <v>ALSTOM (ex. BT) CZL</v>
      </c>
    </row>
    <row r="3748" spans="1:20" x14ac:dyDescent="0.3">
      <c r="A3748" t="s">
        <v>6338</v>
      </c>
      <c r="B3748" s="2">
        <v>45253</v>
      </c>
      <c r="C3748" s="2">
        <v>45252</v>
      </c>
      <c r="D3748" s="2"/>
      <c r="E3748" t="s">
        <v>951</v>
      </c>
      <c r="F3748" t="s">
        <v>952</v>
      </c>
      <c r="G3748" t="s">
        <v>942</v>
      </c>
      <c r="H3748" t="s">
        <v>951</v>
      </c>
      <c r="I3748" t="s">
        <v>1130</v>
      </c>
      <c r="J3748" t="s">
        <v>1131</v>
      </c>
      <c r="K3748" t="s">
        <v>955</v>
      </c>
      <c r="L3748">
        <v>1</v>
      </c>
      <c r="M3748" t="s">
        <v>77</v>
      </c>
      <c r="N3748">
        <v>76.16</v>
      </c>
      <c r="O3748">
        <v>9.61</v>
      </c>
      <c r="P3748" t="s">
        <v>78</v>
      </c>
      <c r="Q3748" s="94">
        <v>45281.62777777778</v>
      </c>
      <c r="R3748">
        <v>76.16</v>
      </c>
      <c r="S3748">
        <v>9.61</v>
      </c>
      <c r="T3748" t="str">
        <f>VLOOKUP(E3748,zamiana!A:B,2,0)</f>
        <v>ALSTOM (ex. BT) CZL</v>
      </c>
    </row>
    <row r="3749" spans="1:20" x14ac:dyDescent="0.3">
      <c r="A3749" t="s">
        <v>6338</v>
      </c>
      <c r="B3749" s="2">
        <v>45253</v>
      </c>
      <c r="C3749" s="2">
        <v>45252</v>
      </c>
      <c r="D3749" s="2"/>
      <c r="E3749" t="s">
        <v>951</v>
      </c>
      <c r="F3749" t="s">
        <v>952</v>
      </c>
      <c r="G3749" t="s">
        <v>942</v>
      </c>
      <c r="H3749" t="s">
        <v>951</v>
      </c>
      <c r="I3749" t="s">
        <v>1466</v>
      </c>
      <c r="J3749" t="s">
        <v>1467</v>
      </c>
      <c r="K3749" t="s">
        <v>955</v>
      </c>
      <c r="L3749">
        <v>1</v>
      </c>
      <c r="M3749" t="s">
        <v>77</v>
      </c>
      <c r="N3749">
        <v>99.65</v>
      </c>
      <c r="O3749">
        <v>20.7</v>
      </c>
      <c r="P3749" t="s">
        <v>78</v>
      </c>
      <c r="Q3749" s="94">
        <v>45281.62777777778</v>
      </c>
      <c r="R3749">
        <v>99.65</v>
      </c>
      <c r="S3749">
        <v>20.7</v>
      </c>
      <c r="T3749" t="str">
        <f>VLOOKUP(E3749,zamiana!A:B,2,0)</f>
        <v>ALSTOM (ex. BT) CZL</v>
      </c>
    </row>
    <row r="3750" spans="1:20" x14ac:dyDescent="0.3">
      <c r="A3750" t="s">
        <v>6338</v>
      </c>
      <c r="B3750" s="2">
        <v>45253</v>
      </c>
      <c r="C3750" s="2">
        <v>45252</v>
      </c>
      <c r="D3750" s="2"/>
      <c r="E3750" t="s">
        <v>951</v>
      </c>
      <c r="F3750" t="s">
        <v>952</v>
      </c>
      <c r="G3750" t="s">
        <v>942</v>
      </c>
      <c r="H3750" t="s">
        <v>951</v>
      </c>
      <c r="I3750" t="s">
        <v>1093</v>
      </c>
      <c r="J3750" t="s">
        <v>1094</v>
      </c>
      <c r="K3750" t="s">
        <v>955</v>
      </c>
      <c r="L3750">
        <v>1</v>
      </c>
      <c r="M3750" t="s">
        <v>77</v>
      </c>
      <c r="N3750">
        <v>79.92</v>
      </c>
      <c r="O3750">
        <v>7.83</v>
      </c>
      <c r="P3750" t="s">
        <v>78</v>
      </c>
      <c r="Q3750" s="94">
        <v>45281.62777777778</v>
      </c>
      <c r="R3750">
        <v>79.92</v>
      </c>
      <c r="S3750">
        <v>7.83</v>
      </c>
      <c r="T3750" t="str">
        <f>VLOOKUP(E3750,zamiana!A:B,2,0)</f>
        <v>ALSTOM (ex. BT) CZL</v>
      </c>
    </row>
    <row r="3751" spans="1:20" x14ac:dyDescent="0.3">
      <c r="A3751" t="s">
        <v>6338</v>
      </c>
      <c r="B3751" s="2">
        <v>45253</v>
      </c>
      <c r="C3751" s="2">
        <v>45252</v>
      </c>
      <c r="D3751" s="2"/>
      <c r="E3751" t="s">
        <v>951</v>
      </c>
      <c r="F3751" t="s">
        <v>952</v>
      </c>
      <c r="G3751" t="s">
        <v>942</v>
      </c>
      <c r="H3751" t="s">
        <v>951</v>
      </c>
      <c r="I3751" t="s">
        <v>1528</v>
      </c>
      <c r="J3751" t="s">
        <v>1529</v>
      </c>
      <c r="K3751" t="s">
        <v>955</v>
      </c>
      <c r="L3751">
        <v>4</v>
      </c>
      <c r="M3751" t="s">
        <v>77</v>
      </c>
      <c r="N3751">
        <v>13.97</v>
      </c>
      <c r="O3751">
        <v>18.11</v>
      </c>
      <c r="P3751" t="s">
        <v>78</v>
      </c>
      <c r="Q3751" s="94">
        <v>45281.62777777778</v>
      </c>
      <c r="R3751">
        <v>55.88</v>
      </c>
      <c r="S3751">
        <v>72.44</v>
      </c>
      <c r="T3751" t="str">
        <f>VLOOKUP(E3751,zamiana!A:B,2,0)</f>
        <v>ALSTOM (ex. BT) CZL</v>
      </c>
    </row>
    <row r="3752" spans="1:20" x14ac:dyDescent="0.3">
      <c r="A3752" t="s">
        <v>6338</v>
      </c>
      <c r="B3752" s="2">
        <v>45253</v>
      </c>
      <c r="C3752" s="2">
        <v>45252</v>
      </c>
      <c r="D3752" s="2"/>
      <c r="E3752" t="s">
        <v>951</v>
      </c>
      <c r="F3752" t="s">
        <v>952</v>
      </c>
      <c r="G3752" t="s">
        <v>942</v>
      </c>
      <c r="H3752" t="s">
        <v>951</v>
      </c>
      <c r="I3752" t="s">
        <v>1528</v>
      </c>
      <c r="J3752" t="s">
        <v>1529</v>
      </c>
      <c r="K3752" t="s">
        <v>955</v>
      </c>
      <c r="L3752">
        <v>1</v>
      </c>
      <c r="M3752" t="s">
        <v>77</v>
      </c>
      <c r="N3752">
        <v>13.97</v>
      </c>
      <c r="O3752">
        <v>18.11</v>
      </c>
      <c r="P3752" t="s">
        <v>78</v>
      </c>
      <c r="Q3752" s="94">
        <v>45281.62777777778</v>
      </c>
      <c r="R3752">
        <v>13.97</v>
      </c>
      <c r="S3752">
        <v>18.11</v>
      </c>
      <c r="T3752" t="str">
        <f>VLOOKUP(E3752,zamiana!A:B,2,0)</f>
        <v>ALSTOM (ex. BT) CZL</v>
      </c>
    </row>
    <row r="3753" spans="1:20" x14ac:dyDescent="0.3">
      <c r="A3753" t="s">
        <v>6338</v>
      </c>
      <c r="B3753" s="2">
        <v>45253</v>
      </c>
      <c r="C3753" s="2">
        <v>45252</v>
      </c>
      <c r="D3753" s="2"/>
      <c r="E3753" t="s">
        <v>951</v>
      </c>
      <c r="F3753" t="s">
        <v>952</v>
      </c>
      <c r="G3753" t="s">
        <v>942</v>
      </c>
      <c r="H3753" t="s">
        <v>951</v>
      </c>
      <c r="I3753" t="s">
        <v>1528</v>
      </c>
      <c r="J3753" t="s">
        <v>1529</v>
      </c>
      <c r="K3753" t="s">
        <v>955</v>
      </c>
      <c r="L3753">
        <v>1</v>
      </c>
      <c r="M3753" t="s">
        <v>77</v>
      </c>
      <c r="N3753">
        <v>13.97</v>
      </c>
      <c r="O3753">
        <v>18.11</v>
      </c>
      <c r="P3753" t="s">
        <v>78</v>
      </c>
      <c r="Q3753" s="94">
        <v>45281.62777777778</v>
      </c>
      <c r="R3753">
        <v>13.97</v>
      </c>
      <c r="S3753">
        <v>18.11</v>
      </c>
      <c r="T3753" t="str">
        <f>VLOOKUP(E3753,zamiana!A:B,2,0)</f>
        <v>ALSTOM (ex. BT) CZL</v>
      </c>
    </row>
    <row r="3754" spans="1:20" x14ac:dyDescent="0.3">
      <c r="A3754" t="s">
        <v>6338</v>
      </c>
      <c r="B3754" s="2">
        <v>45253</v>
      </c>
      <c r="C3754" s="2">
        <v>45252</v>
      </c>
      <c r="D3754" s="2"/>
      <c r="E3754" t="s">
        <v>951</v>
      </c>
      <c r="F3754" t="s">
        <v>952</v>
      </c>
      <c r="G3754" t="s">
        <v>942</v>
      </c>
      <c r="H3754" t="s">
        <v>951</v>
      </c>
      <c r="I3754" t="s">
        <v>1528</v>
      </c>
      <c r="J3754" t="s">
        <v>1529</v>
      </c>
      <c r="K3754" t="s">
        <v>955</v>
      </c>
      <c r="L3754">
        <v>1</v>
      </c>
      <c r="M3754" t="s">
        <v>77</v>
      </c>
      <c r="N3754">
        <v>13.97</v>
      </c>
      <c r="O3754">
        <v>18.11</v>
      </c>
      <c r="P3754" t="s">
        <v>78</v>
      </c>
      <c r="Q3754" s="94">
        <v>45281.62777777778</v>
      </c>
      <c r="R3754">
        <v>13.97</v>
      </c>
      <c r="S3754">
        <v>18.11</v>
      </c>
      <c r="T3754" t="str">
        <f>VLOOKUP(E3754,zamiana!A:B,2,0)</f>
        <v>ALSTOM (ex. BT) CZL</v>
      </c>
    </row>
    <row r="3755" spans="1:20" x14ac:dyDescent="0.3">
      <c r="A3755" t="s">
        <v>6338</v>
      </c>
      <c r="B3755" s="2">
        <v>45253</v>
      </c>
      <c r="C3755" s="2">
        <v>45252</v>
      </c>
      <c r="D3755" s="2"/>
      <c r="E3755" t="s">
        <v>951</v>
      </c>
      <c r="F3755" t="s">
        <v>952</v>
      </c>
      <c r="G3755" t="s">
        <v>942</v>
      </c>
      <c r="H3755" t="s">
        <v>951</v>
      </c>
      <c r="I3755" t="s">
        <v>1528</v>
      </c>
      <c r="J3755" t="s">
        <v>1529</v>
      </c>
      <c r="K3755" t="s">
        <v>955</v>
      </c>
      <c r="L3755">
        <v>1</v>
      </c>
      <c r="M3755" t="s">
        <v>77</v>
      </c>
      <c r="N3755">
        <v>13.97</v>
      </c>
      <c r="O3755">
        <v>18.11</v>
      </c>
      <c r="P3755" t="s">
        <v>78</v>
      </c>
      <c r="Q3755" s="94">
        <v>45281.62777777778</v>
      </c>
      <c r="R3755">
        <v>13.97</v>
      </c>
      <c r="S3755">
        <v>18.11</v>
      </c>
      <c r="T3755" t="str">
        <f>VLOOKUP(E3755,zamiana!A:B,2,0)</f>
        <v>ALSTOM (ex. BT) CZL</v>
      </c>
    </row>
    <row r="3756" spans="1:20" x14ac:dyDescent="0.3">
      <c r="A3756" t="s">
        <v>6338</v>
      </c>
      <c r="B3756" s="2">
        <v>45253</v>
      </c>
      <c r="C3756" s="2">
        <v>45252</v>
      </c>
      <c r="D3756" s="2"/>
      <c r="E3756" t="s">
        <v>951</v>
      </c>
      <c r="F3756" t="s">
        <v>952</v>
      </c>
      <c r="G3756" t="s">
        <v>942</v>
      </c>
      <c r="H3756" t="s">
        <v>951</v>
      </c>
      <c r="I3756" t="s">
        <v>1528</v>
      </c>
      <c r="J3756" t="s">
        <v>1529</v>
      </c>
      <c r="K3756" t="s">
        <v>955</v>
      </c>
      <c r="L3756">
        <v>1</v>
      </c>
      <c r="M3756" t="s">
        <v>77</v>
      </c>
      <c r="N3756">
        <v>13.97</v>
      </c>
      <c r="O3756">
        <v>18.11</v>
      </c>
      <c r="P3756" t="s">
        <v>78</v>
      </c>
      <c r="Q3756" s="94">
        <v>45281.62777777778</v>
      </c>
      <c r="R3756">
        <v>13.97</v>
      </c>
      <c r="S3756">
        <v>18.11</v>
      </c>
      <c r="T3756" t="str">
        <f>VLOOKUP(E3756,zamiana!A:B,2,0)</f>
        <v>ALSTOM (ex. BT) CZL</v>
      </c>
    </row>
    <row r="3757" spans="1:20" x14ac:dyDescent="0.3">
      <c r="A3757" t="s">
        <v>6338</v>
      </c>
      <c r="B3757" s="2">
        <v>45253</v>
      </c>
      <c r="C3757" s="2">
        <v>45252</v>
      </c>
      <c r="D3757" s="2"/>
      <c r="E3757" t="s">
        <v>951</v>
      </c>
      <c r="F3757" t="s">
        <v>952</v>
      </c>
      <c r="G3757" t="s">
        <v>942</v>
      </c>
      <c r="H3757" t="s">
        <v>951</v>
      </c>
      <c r="I3757" t="s">
        <v>1528</v>
      </c>
      <c r="J3757" t="s">
        <v>1529</v>
      </c>
      <c r="K3757" t="s">
        <v>955</v>
      </c>
      <c r="L3757">
        <v>1</v>
      </c>
      <c r="M3757" t="s">
        <v>77</v>
      </c>
      <c r="N3757">
        <v>13.97</v>
      </c>
      <c r="O3757">
        <v>18.11</v>
      </c>
      <c r="P3757" t="s">
        <v>78</v>
      </c>
      <c r="Q3757" s="94">
        <v>45281.62777777778</v>
      </c>
      <c r="R3757">
        <v>13.97</v>
      </c>
      <c r="S3757">
        <v>18.11</v>
      </c>
      <c r="T3757" t="str">
        <f>VLOOKUP(E3757,zamiana!A:B,2,0)</f>
        <v>ALSTOM (ex. BT) CZL</v>
      </c>
    </row>
    <row r="3758" spans="1:20" x14ac:dyDescent="0.3">
      <c r="A3758" t="s">
        <v>6338</v>
      </c>
      <c r="B3758" s="2">
        <v>45253</v>
      </c>
      <c r="C3758" s="2">
        <v>45252</v>
      </c>
      <c r="D3758" s="2"/>
      <c r="E3758" t="s">
        <v>951</v>
      </c>
      <c r="F3758" t="s">
        <v>952</v>
      </c>
      <c r="G3758" t="s">
        <v>942</v>
      </c>
      <c r="H3758" t="s">
        <v>951</v>
      </c>
      <c r="I3758" t="s">
        <v>1528</v>
      </c>
      <c r="J3758" t="s">
        <v>1529</v>
      </c>
      <c r="K3758" t="s">
        <v>955</v>
      </c>
      <c r="L3758">
        <v>1</v>
      </c>
      <c r="M3758" t="s">
        <v>77</v>
      </c>
      <c r="N3758">
        <v>13.97</v>
      </c>
      <c r="O3758">
        <v>18.11</v>
      </c>
      <c r="P3758" t="s">
        <v>78</v>
      </c>
      <c r="Q3758" s="94">
        <v>45281.62777777778</v>
      </c>
      <c r="R3758">
        <v>13.97</v>
      </c>
      <c r="S3758">
        <v>18.11</v>
      </c>
      <c r="T3758" t="str">
        <f>VLOOKUP(E3758,zamiana!A:B,2,0)</f>
        <v>ALSTOM (ex. BT) CZL</v>
      </c>
    </row>
    <row r="3759" spans="1:20" x14ac:dyDescent="0.3">
      <c r="A3759" t="s">
        <v>6338</v>
      </c>
      <c r="B3759" s="2">
        <v>45253</v>
      </c>
      <c r="C3759" s="2">
        <v>45252</v>
      </c>
      <c r="D3759" s="2"/>
      <c r="E3759" t="s">
        <v>951</v>
      </c>
      <c r="F3759" t="s">
        <v>952</v>
      </c>
      <c r="G3759" t="s">
        <v>942</v>
      </c>
      <c r="H3759" t="s">
        <v>951</v>
      </c>
      <c r="I3759" t="s">
        <v>1528</v>
      </c>
      <c r="J3759" t="s">
        <v>1529</v>
      </c>
      <c r="K3759" t="s">
        <v>955</v>
      </c>
      <c r="L3759">
        <v>1</v>
      </c>
      <c r="M3759" t="s">
        <v>77</v>
      </c>
      <c r="N3759">
        <v>13.97</v>
      </c>
      <c r="O3759">
        <v>18.11</v>
      </c>
      <c r="P3759" t="s">
        <v>78</v>
      </c>
      <c r="Q3759" s="94">
        <v>45281.62777777778</v>
      </c>
      <c r="R3759">
        <v>13.97</v>
      </c>
      <c r="S3759">
        <v>18.11</v>
      </c>
      <c r="T3759" t="str">
        <f>VLOOKUP(E3759,zamiana!A:B,2,0)</f>
        <v>ALSTOM (ex. BT) CZL</v>
      </c>
    </row>
    <row r="3760" spans="1:20" x14ac:dyDescent="0.3">
      <c r="A3760" t="s">
        <v>6338</v>
      </c>
      <c r="B3760" s="2">
        <v>45253</v>
      </c>
      <c r="C3760" s="2">
        <v>45252</v>
      </c>
      <c r="D3760" s="2"/>
      <c r="E3760" t="s">
        <v>951</v>
      </c>
      <c r="F3760" t="s">
        <v>952</v>
      </c>
      <c r="G3760" t="s">
        <v>942</v>
      </c>
      <c r="H3760" t="s">
        <v>951</v>
      </c>
      <c r="I3760" t="s">
        <v>1528</v>
      </c>
      <c r="J3760" t="s">
        <v>1529</v>
      </c>
      <c r="K3760" t="s">
        <v>955</v>
      </c>
      <c r="L3760">
        <v>1</v>
      </c>
      <c r="M3760" t="s">
        <v>77</v>
      </c>
      <c r="N3760">
        <v>13.97</v>
      </c>
      <c r="O3760">
        <v>18.11</v>
      </c>
      <c r="P3760" t="s">
        <v>78</v>
      </c>
      <c r="Q3760" s="94">
        <v>45281.62777777778</v>
      </c>
      <c r="R3760">
        <v>13.97</v>
      </c>
      <c r="S3760">
        <v>18.11</v>
      </c>
      <c r="T3760" t="str">
        <f>VLOOKUP(E3760,zamiana!A:B,2,0)</f>
        <v>ALSTOM (ex. BT) CZL</v>
      </c>
    </row>
    <row r="3761" spans="1:20" x14ac:dyDescent="0.3">
      <c r="A3761" t="s">
        <v>6338</v>
      </c>
      <c r="B3761" s="2">
        <v>45253</v>
      </c>
      <c r="C3761" s="2">
        <v>45252</v>
      </c>
      <c r="D3761" s="2"/>
      <c r="E3761" t="s">
        <v>951</v>
      </c>
      <c r="F3761" t="s">
        <v>952</v>
      </c>
      <c r="G3761" t="s">
        <v>942</v>
      </c>
      <c r="H3761" t="s">
        <v>951</v>
      </c>
      <c r="I3761" t="s">
        <v>1528</v>
      </c>
      <c r="J3761" t="s">
        <v>1529</v>
      </c>
      <c r="K3761" t="s">
        <v>955</v>
      </c>
      <c r="L3761">
        <v>1</v>
      </c>
      <c r="M3761" t="s">
        <v>77</v>
      </c>
      <c r="N3761">
        <v>13.97</v>
      </c>
      <c r="O3761">
        <v>18.11</v>
      </c>
      <c r="P3761" t="s">
        <v>78</v>
      </c>
      <c r="Q3761" s="94">
        <v>45281.62777777778</v>
      </c>
      <c r="R3761">
        <v>13.97</v>
      </c>
      <c r="S3761">
        <v>18.11</v>
      </c>
      <c r="T3761" t="str">
        <f>VLOOKUP(E3761,zamiana!A:B,2,0)</f>
        <v>ALSTOM (ex. BT) CZL</v>
      </c>
    </row>
    <row r="3762" spans="1:20" x14ac:dyDescent="0.3">
      <c r="A3762" t="s">
        <v>6338</v>
      </c>
      <c r="B3762" s="2">
        <v>45253</v>
      </c>
      <c r="C3762" s="2">
        <v>45252</v>
      </c>
      <c r="D3762" s="2"/>
      <c r="E3762" t="s">
        <v>951</v>
      </c>
      <c r="F3762" t="s">
        <v>952</v>
      </c>
      <c r="G3762" t="s">
        <v>942</v>
      </c>
      <c r="H3762" t="s">
        <v>951</v>
      </c>
      <c r="I3762" t="s">
        <v>1528</v>
      </c>
      <c r="J3762" t="s">
        <v>1529</v>
      </c>
      <c r="K3762" t="s">
        <v>955</v>
      </c>
      <c r="L3762">
        <v>1</v>
      </c>
      <c r="M3762" t="s">
        <v>77</v>
      </c>
      <c r="N3762">
        <v>13.97</v>
      </c>
      <c r="O3762">
        <v>18.11</v>
      </c>
      <c r="P3762" t="s">
        <v>78</v>
      </c>
      <c r="Q3762" s="94">
        <v>45281.62777777778</v>
      </c>
      <c r="R3762">
        <v>13.97</v>
      </c>
      <c r="S3762">
        <v>18.11</v>
      </c>
      <c r="T3762" t="str">
        <f>VLOOKUP(E3762,zamiana!A:B,2,0)</f>
        <v>ALSTOM (ex. BT) CZL</v>
      </c>
    </row>
    <row r="3763" spans="1:20" x14ac:dyDescent="0.3">
      <c r="A3763" t="s">
        <v>6338</v>
      </c>
      <c r="B3763" s="2">
        <v>45253</v>
      </c>
      <c r="C3763" s="2">
        <v>45252</v>
      </c>
      <c r="D3763" s="2"/>
      <c r="E3763" t="s">
        <v>951</v>
      </c>
      <c r="F3763" t="s">
        <v>952</v>
      </c>
      <c r="G3763" t="s">
        <v>942</v>
      </c>
      <c r="H3763" t="s">
        <v>951</v>
      </c>
      <c r="I3763" t="s">
        <v>1552</v>
      </c>
      <c r="J3763" t="s">
        <v>1553</v>
      </c>
      <c r="K3763" t="s">
        <v>955</v>
      </c>
      <c r="L3763">
        <v>4</v>
      </c>
      <c r="M3763" t="s">
        <v>77</v>
      </c>
      <c r="N3763">
        <v>22.04</v>
      </c>
      <c r="O3763">
        <v>26.09</v>
      </c>
      <c r="P3763" t="s">
        <v>78</v>
      </c>
      <c r="Q3763" s="94">
        <v>45281.628472222219</v>
      </c>
      <c r="R3763">
        <v>88.16</v>
      </c>
      <c r="S3763">
        <v>104.36</v>
      </c>
      <c r="T3763" t="str">
        <f>VLOOKUP(E3763,zamiana!A:B,2,0)</f>
        <v>ALSTOM (ex. BT) CZL</v>
      </c>
    </row>
    <row r="3764" spans="1:20" x14ac:dyDescent="0.3">
      <c r="A3764" t="s">
        <v>6338</v>
      </c>
      <c r="B3764" s="2">
        <v>45253</v>
      </c>
      <c r="C3764" s="2">
        <v>45252</v>
      </c>
      <c r="D3764" s="2"/>
      <c r="E3764" t="s">
        <v>951</v>
      </c>
      <c r="F3764" t="s">
        <v>952</v>
      </c>
      <c r="G3764" t="s">
        <v>942</v>
      </c>
      <c r="H3764" t="s">
        <v>951</v>
      </c>
      <c r="I3764" t="s">
        <v>1552</v>
      </c>
      <c r="J3764" t="s">
        <v>1553</v>
      </c>
      <c r="K3764" t="s">
        <v>955</v>
      </c>
      <c r="L3764">
        <v>4</v>
      </c>
      <c r="M3764" t="s">
        <v>77</v>
      </c>
      <c r="N3764">
        <v>22.04</v>
      </c>
      <c r="O3764">
        <v>26.09</v>
      </c>
      <c r="P3764" t="s">
        <v>78</v>
      </c>
      <c r="Q3764" s="94">
        <v>45281.628472222219</v>
      </c>
      <c r="R3764">
        <v>88.16</v>
      </c>
      <c r="S3764">
        <v>104.36</v>
      </c>
      <c r="T3764" t="str">
        <f>VLOOKUP(E3764,zamiana!A:B,2,0)</f>
        <v>ALSTOM (ex. BT) CZL</v>
      </c>
    </row>
    <row r="3765" spans="1:20" x14ac:dyDescent="0.3">
      <c r="A3765" t="s">
        <v>6338</v>
      </c>
      <c r="B3765" s="2">
        <v>45253</v>
      </c>
      <c r="C3765" s="2">
        <v>45252</v>
      </c>
      <c r="D3765" s="2"/>
      <c r="E3765" t="s">
        <v>951</v>
      </c>
      <c r="F3765" t="s">
        <v>952</v>
      </c>
      <c r="G3765" t="s">
        <v>942</v>
      </c>
      <c r="H3765" t="s">
        <v>951</v>
      </c>
      <c r="I3765" t="s">
        <v>1552</v>
      </c>
      <c r="J3765" t="s">
        <v>1553</v>
      </c>
      <c r="K3765" t="s">
        <v>955</v>
      </c>
      <c r="L3765">
        <v>4</v>
      </c>
      <c r="M3765" t="s">
        <v>77</v>
      </c>
      <c r="N3765">
        <v>22.04</v>
      </c>
      <c r="O3765">
        <v>26.09</v>
      </c>
      <c r="P3765" t="s">
        <v>78</v>
      </c>
      <c r="Q3765" s="94">
        <v>45281.628472222219</v>
      </c>
      <c r="R3765">
        <v>88.16</v>
      </c>
      <c r="S3765">
        <v>104.36</v>
      </c>
      <c r="T3765" t="str">
        <f>VLOOKUP(E3765,zamiana!A:B,2,0)</f>
        <v>ALSTOM (ex. BT) CZL</v>
      </c>
    </row>
    <row r="3766" spans="1:20" x14ac:dyDescent="0.3">
      <c r="A3766" t="s">
        <v>6338</v>
      </c>
      <c r="B3766" s="2">
        <v>45253</v>
      </c>
      <c r="C3766" s="2">
        <v>45252</v>
      </c>
      <c r="D3766" s="2"/>
      <c r="E3766" t="s">
        <v>951</v>
      </c>
      <c r="F3766" t="s">
        <v>952</v>
      </c>
      <c r="G3766" t="s">
        <v>942</v>
      </c>
      <c r="H3766" t="s">
        <v>951</v>
      </c>
      <c r="I3766" t="s">
        <v>1472</v>
      </c>
      <c r="J3766" t="s">
        <v>1473</v>
      </c>
      <c r="K3766" t="s">
        <v>955</v>
      </c>
      <c r="L3766">
        <v>2</v>
      </c>
      <c r="M3766" t="s">
        <v>77</v>
      </c>
      <c r="N3766">
        <v>32.950000000000003</v>
      </c>
      <c r="O3766">
        <v>28.24</v>
      </c>
      <c r="P3766" t="s">
        <v>78</v>
      </c>
      <c r="Q3766" s="94">
        <v>45281.62777777778</v>
      </c>
      <c r="R3766">
        <v>65.900000000000006</v>
      </c>
      <c r="S3766">
        <v>56.48</v>
      </c>
      <c r="T3766" t="str">
        <f>VLOOKUP(E3766,zamiana!A:B,2,0)</f>
        <v>ALSTOM (ex. BT) CZL</v>
      </c>
    </row>
    <row r="3767" spans="1:20" x14ac:dyDescent="0.3">
      <c r="A3767" t="s">
        <v>6338</v>
      </c>
      <c r="B3767" s="2">
        <v>45253</v>
      </c>
      <c r="C3767" s="2">
        <v>45252</v>
      </c>
      <c r="D3767" s="2"/>
      <c r="E3767" t="s">
        <v>951</v>
      </c>
      <c r="F3767" t="s">
        <v>952</v>
      </c>
      <c r="G3767" t="s">
        <v>942</v>
      </c>
      <c r="H3767" t="s">
        <v>951</v>
      </c>
      <c r="I3767" t="s">
        <v>1728</v>
      </c>
      <c r="J3767" t="s">
        <v>1729</v>
      </c>
      <c r="K3767" t="s">
        <v>955</v>
      </c>
      <c r="L3767">
        <v>4</v>
      </c>
      <c r="M3767" t="s">
        <v>77</v>
      </c>
      <c r="N3767">
        <v>27.45</v>
      </c>
      <c r="O3767">
        <v>45.51</v>
      </c>
      <c r="P3767" t="s">
        <v>78</v>
      </c>
      <c r="Q3767" s="94">
        <v>45281.62777777778</v>
      </c>
      <c r="R3767">
        <v>109.8</v>
      </c>
      <c r="S3767">
        <v>182.04</v>
      </c>
      <c r="T3767" t="str">
        <f>VLOOKUP(E3767,zamiana!A:B,2,0)</f>
        <v>ALSTOM (ex. BT) CZL</v>
      </c>
    </row>
    <row r="3768" spans="1:20" x14ac:dyDescent="0.3">
      <c r="A3768" t="s">
        <v>6338</v>
      </c>
      <c r="B3768" s="2">
        <v>45253</v>
      </c>
      <c r="C3768" s="2">
        <v>45252</v>
      </c>
      <c r="D3768" s="2"/>
      <c r="E3768" t="s">
        <v>951</v>
      </c>
      <c r="F3768" t="s">
        <v>952</v>
      </c>
      <c r="G3768" t="s">
        <v>942</v>
      </c>
      <c r="H3768" t="s">
        <v>951</v>
      </c>
      <c r="I3768" t="s">
        <v>1728</v>
      </c>
      <c r="J3768" t="s">
        <v>1729</v>
      </c>
      <c r="K3768" t="s">
        <v>955</v>
      </c>
      <c r="L3768">
        <v>1</v>
      </c>
      <c r="M3768" t="s">
        <v>77</v>
      </c>
      <c r="N3768">
        <v>27.45</v>
      </c>
      <c r="O3768">
        <v>45.51</v>
      </c>
      <c r="P3768" t="s">
        <v>78</v>
      </c>
      <c r="Q3768" s="94">
        <v>45281.62777777778</v>
      </c>
      <c r="R3768">
        <v>27.45</v>
      </c>
      <c r="S3768">
        <v>45.51</v>
      </c>
      <c r="T3768" t="str">
        <f>VLOOKUP(E3768,zamiana!A:B,2,0)</f>
        <v>ALSTOM (ex. BT) CZL</v>
      </c>
    </row>
    <row r="3769" spans="1:20" x14ac:dyDescent="0.3">
      <c r="A3769" t="s">
        <v>6338</v>
      </c>
      <c r="B3769" s="2">
        <v>45253</v>
      </c>
      <c r="C3769" s="2">
        <v>45252</v>
      </c>
      <c r="D3769" s="2"/>
      <c r="E3769" t="s">
        <v>951</v>
      </c>
      <c r="F3769" t="s">
        <v>952</v>
      </c>
      <c r="G3769" t="s">
        <v>942</v>
      </c>
      <c r="H3769" t="s">
        <v>951</v>
      </c>
      <c r="I3769" t="s">
        <v>1728</v>
      </c>
      <c r="J3769" t="s">
        <v>1729</v>
      </c>
      <c r="K3769" t="s">
        <v>955</v>
      </c>
      <c r="L3769">
        <v>1</v>
      </c>
      <c r="M3769" t="s">
        <v>77</v>
      </c>
      <c r="N3769">
        <v>27.45</v>
      </c>
      <c r="O3769">
        <v>45.51</v>
      </c>
      <c r="P3769" t="s">
        <v>78</v>
      </c>
      <c r="Q3769" s="94">
        <v>45281.62777777778</v>
      </c>
      <c r="R3769">
        <v>27.45</v>
      </c>
      <c r="S3769">
        <v>45.51</v>
      </c>
      <c r="T3769" t="str">
        <f>VLOOKUP(E3769,zamiana!A:B,2,0)</f>
        <v>ALSTOM (ex. BT) CZL</v>
      </c>
    </row>
    <row r="3770" spans="1:20" x14ac:dyDescent="0.3">
      <c r="A3770" t="s">
        <v>6338</v>
      </c>
      <c r="B3770" s="2">
        <v>45253</v>
      </c>
      <c r="C3770" s="2">
        <v>45252</v>
      </c>
      <c r="D3770" s="2"/>
      <c r="E3770" t="s">
        <v>951</v>
      </c>
      <c r="F3770" t="s">
        <v>952</v>
      </c>
      <c r="G3770" t="s">
        <v>942</v>
      </c>
      <c r="H3770" t="s">
        <v>951</v>
      </c>
      <c r="I3770" t="s">
        <v>1728</v>
      </c>
      <c r="J3770" t="s">
        <v>1729</v>
      </c>
      <c r="K3770" t="s">
        <v>955</v>
      </c>
      <c r="L3770">
        <v>1</v>
      </c>
      <c r="M3770" t="s">
        <v>77</v>
      </c>
      <c r="N3770">
        <v>27.45</v>
      </c>
      <c r="O3770">
        <v>45.51</v>
      </c>
      <c r="P3770" t="s">
        <v>78</v>
      </c>
      <c r="Q3770" s="94">
        <v>45281.62777777778</v>
      </c>
      <c r="R3770">
        <v>27.45</v>
      </c>
      <c r="S3770">
        <v>45.51</v>
      </c>
      <c r="T3770" t="str">
        <f>VLOOKUP(E3770,zamiana!A:B,2,0)</f>
        <v>ALSTOM (ex. BT) CZL</v>
      </c>
    </row>
    <row r="3771" spans="1:20" x14ac:dyDescent="0.3">
      <c r="A3771" t="s">
        <v>6338</v>
      </c>
      <c r="B3771" s="2">
        <v>45253</v>
      </c>
      <c r="C3771" s="2">
        <v>45252</v>
      </c>
      <c r="D3771" s="2"/>
      <c r="E3771" t="s">
        <v>951</v>
      </c>
      <c r="F3771" t="s">
        <v>952</v>
      </c>
      <c r="G3771" t="s">
        <v>942</v>
      </c>
      <c r="H3771" t="s">
        <v>951</v>
      </c>
      <c r="I3771" t="s">
        <v>1728</v>
      </c>
      <c r="J3771" t="s">
        <v>1729</v>
      </c>
      <c r="K3771" t="s">
        <v>955</v>
      </c>
      <c r="L3771">
        <v>1</v>
      </c>
      <c r="M3771" t="s">
        <v>77</v>
      </c>
      <c r="N3771">
        <v>27.45</v>
      </c>
      <c r="O3771">
        <v>45.51</v>
      </c>
      <c r="P3771" t="s">
        <v>78</v>
      </c>
      <c r="Q3771" s="94">
        <v>45281.62777777778</v>
      </c>
      <c r="R3771">
        <v>27.45</v>
      </c>
      <c r="S3771">
        <v>45.51</v>
      </c>
      <c r="T3771" t="str">
        <f>VLOOKUP(E3771,zamiana!A:B,2,0)</f>
        <v>ALSTOM (ex. BT) CZL</v>
      </c>
    </row>
    <row r="3772" spans="1:20" x14ac:dyDescent="0.3">
      <c r="A3772" t="s">
        <v>6338</v>
      </c>
      <c r="B3772" s="2">
        <v>45253</v>
      </c>
      <c r="C3772" s="2">
        <v>45252</v>
      </c>
      <c r="D3772" s="2"/>
      <c r="E3772" t="s">
        <v>951</v>
      </c>
      <c r="F3772" t="s">
        <v>952</v>
      </c>
      <c r="G3772" t="s">
        <v>942</v>
      </c>
      <c r="H3772" t="s">
        <v>951</v>
      </c>
      <c r="I3772" t="s">
        <v>1728</v>
      </c>
      <c r="J3772" t="s">
        <v>1729</v>
      </c>
      <c r="K3772" t="s">
        <v>955</v>
      </c>
      <c r="L3772">
        <v>1</v>
      </c>
      <c r="M3772" t="s">
        <v>77</v>
      </c>
      <c r="N3772">
        <v>27.45</v>
      </c>
      <c r="O3772">
        <v>45.51</v>
      </c>
      <c r="P3772" t="s">
        <v>78</v>
      </c>
      <c r="Q3772" s="94">
        <v>45281.62777777778</v>
      </c>
      <c r="R3772">
        <v>27.45</v>
      </c>
      <c r="S3772">
        <v>45.51</v>
      </c>
      <c r="T3772" t="str">
        <f>VLOOKUP(E3772,zamiana!A:B,2,0)</f>
        <v>ALSTOM (ex. BT) CZL</v>
      </c>
    </row>
    <row r="3773" spans="1:20" x14ac:dyDescent="0.3">
      <c r="A3773" t="s">
        <v>6338</v>
      </c>
      <c r="B3773" s="2">
        <v>45253</v>
      </c>
      <c r="C3773" s="2">
        <v>45252</v>
      </c>
      <c r="D3773" s="2"/>
      <c r="E3773" t="s">
        <v>951</v>
      </c>
      <c r="F3773" t="s">
        <v>952</v>
      </c>
      <c r="G3773" t="s">
        <v>942</v>
      </c>
      <c r="H3773" t="s">
        <v>951</v>
      </c>
      <c r="I3773" t="s">
        <v>1728</v>
      </c>
      <c r="J3773" t="s">
        <v>1729</v>
      </c>
      <c r="K3773" t="s">
        <v>955</v>
      </c>
      <c r="L3773">
        <v>1</v>
      </c>
      <c r="M3773" t="s">
        <v>77</v>
      </c>
      <c r="N3773">
        <v>27.45</v>
      </c>
      <c r="O3773">
        <v>45.51</v>
      </c>
      <c r="P3773" t="s">
        <v>78</v>
      </c>
      <c r="Q3773" s="94">
        <v>45281.62777777778</v>
      </c>
      <c r="R3773">
        <v>27.45</v>
      </c>
      <c r="S3773">
        <v>45.51</v>
      </c>
      <c r="T3773" t="str">
        <f>VLOOKUP(E3773,zamiana!A:B,2,0)</f>
        <v>ALSTOM (ex. BT) CZL</v>
      </c>
    </row>
    <row r="3774" spans="1:20" x14ac:dyDescent="0.3">
      <c r="A3774" t="s">
        <v>6338</v>
      </c>
      <c r="B3774" s="2">
        <v>45253</v>
      </c>
      <c r="C3774" s="2">
        <v>45252</v>
      </c>
      <c r="D3774" s="2"/>
      <c r="E3774" t="s">
        <v>951</v>
      </c>
      <c r="F3774" t="s">
        <v>952</v>
      </c>
      <c r="G3774" t="s">
        <v>942</v>
      </c>
      <c r="H3774" t="s">
        <v>951</v>
      </c>
      <c r="I3774" t="s">
        <v>1728</v>
      </c>
      <c r="J3774" t="s">
        <v>1729</v>
      </c>
      <c r="K3774" t="s">
        <v>955</v>
      </c>
      <c r="L3774">
        <v>1</v>
      </c>
      <c r="M3774" t="s">
        <v>77</v>
      </c>
      <c r="N3774">
        <v>27.45</v>
      </c>
      <c r="O3774">
        <v>45.51</v>
      </c>
      <c r="P3774" t="s">
        <v>78</v>
      </c>
      <c r="Q3774" s="94">
        <v>45281.62777777778</v>
      </c>
      <c r="R3774">
        <v>27.45</v>
      </c>
      <c r="S3774">
        <v>45.51</v>
      </c>
      <c r="T3774" t="str">
        <f>VLOOKUP(E3774,zamiana!A:B,2,0)</f>
        <v>ALSTOM (ex. BT) CZL</v>
      </c>
    </row>
    <row r="3775" spans="1:20" x14ac:dyDescent="0.3">
      <c r="A3775" t="s">
        <v>6338</v>
      </c>
      <c r="B3775" s="2">
        <v>45253</v>
      </c>
      <c r="C3775" s="2">
        <v>45252</v>
      </c>
      <c r="D3775" s="2"/>
      <c r="E3775" t="s">
        <v>951</v>
      </c>
      <c r="F3775" t="s">
        <v>952</v>
      </c>
      <c r="G3775" t="s">
        <v>942</v>
      </c>
      <c r="H3775" t="s">
        <v>951</v>
      </c>
      <c r="I3775" t="s">
        <v>1728</v>
      </c>
      <c r="J3775" t="s">
        <v>1729</v>
      </c>
      <c r="K3775" t="s">
        <v>955</v>
      </c>
      <c r="L3775">
        <v>1</v>
      </c>
      <c r="M3775" t="s">
        <v>77</v>
      </c>
      <c r="N3775">
        <v>27.45</v>
      </c>
      <c r="O3775">
        <v>45.51</v>
      </c>
      <c r="P3775" t="s">
        <v>78</v>
      </c>
      <c r="Q3775" s="94">
        <v>45281.62777777778</v>
      </c>
      <c r="R3775">
        <v>27.45</v>
      </c>
      <c r="S3775">
        <v>45.51</v>
      </c>
      <c r="T3775" t="str">
        <f>VLOOKUP(E3775,zamiana!A:B,2,0)</f>
        <v>ALSTOM (ex. BT) CZL</v>
      </c>
    </row>
    <row r="3776" spans="1:20" x14ac:dyDescent="0.3">
      <c r="A3776" t="s">
        <v>6338</v>
      </c>
      <c r="B3776" s="2">
        <v>45253</v>
      </c>
      <c r="C3776" s="2">
        <v>45252</v>
      </c>
      <c r="D3776" s="2"/>
      <c r="E3776" t="s">
        <v>951</v>
      </c>
      <c r="F3776" t="s">
        <v>952</v>
      </c>
      <c r="G3776" t="s">
        <v>942</v>
      </c>
      <c r="H3776" t="s">
        <v>951</v>
      </c>
      <c r="I3776" t="s">
        <v>1728</v>
      </c>
      <c r="J3776" t="s">
        <v>1729</v>
      </c>
      <c r="K3776" t="s">
        <v>955</v>
      </c>
      <c r="L3776">
        <v>1</v>
      </c>
      <c r="M3776" t="s">
        <v>77</v>
      </c>
      <c r="N3776">
        <v>27.45</v>
      </c>
      <c r="O3776">
        <v>45.51</v>
      </c>
      <c r="P3776" t="s">
        <v>78</v>
      </c>
      <c r="Q3776" s="94">
        <v>45281.62777777778</v>
      </c>
      <c r="R3776">
        <v>27.45</v>
      </c>
      <c r="S3776">
        <v>45.51</v>
      </c>
      <c r="T3776" t="str">
        <f>VLOOKUP(E3776,zamiana!A:B,2,0)</f>
        <v>ALSTOM (ex. BT) CZL</v>
      </c>
    </row>
    <row r="3777" spans="1:20" x14ac:dyDescent="0.3">
      <c r="A3777" t="s">
        <v>6338</v>
      </c>
      <c r="B3777" s="2">
        <v>45253</v>
      </c>
      <c r="C3777" s="2">
        <v>45252</v>
      </c>
      <c r="D3777" s="2"/>
      <c r="E3777" t="s">
        <v>951</v>
      </c>
      <c r="F3777" t="s">
        <v>952</v>
      </c>
      <c r="G3777" t="s">
        <v>942</v>
      </c>
      <c r="H3777" t="s">
        <v>951</v>
      </c>
      <c r="I3777" t="s">
        <v>1728</v>
      </c>
      <c r="J3777" t="s">
        <v>1729</v>
      </c>
      <c r="K3777" t="s">
        <v>955</v>
      </c>
      <c r="L3777">
        <v>1</v>
      </c>
      <c r="M3777" t="s">
        <v>77</v>
      </c>
      <c r="N3777">
        <v>27.45</v>
      </c>
      <c r="O3777">
        <v>45.51</v>
      </c>
      <c r="P3777" t="s">
        <v>78</v>
      </c>
      <c r="Q3777" s="94">
        <v>45281.62777777778</v>
      </c>
      <c r="R3777">
        <v>27.45</v>
      </c>
      <c r="S3777">
        <v>45.51</v>
      </c>
      <c r="T3777" t="str">
        <f>VLOOKUP(E3777,zamiana!A:B,2,0)</f>
        <v>ALSTOM (ex. BT) CZL</v>
      </c>
    </row>
    <row r="3778" spans="1:20" x14ac:dyDescent="0.3">
      <c r="A3778" t="s">
        <v>6338</v>
      </c>
      <c r="B3778" s="2">
        <v>45253</v>
      </c>
      <c r="C3778" s="2">
        <v>45252</v>
      </c>
      <c r="D3778" s="2"/>
      <c r="E3778" t="s">
        <v>951</v>
      </c>
      <c r="F3778" t="s">
        <v>952</v>
      </c>
      <c r="G3778" t="s">
        <v>942</v>
      </c>
      <c r="H3778" t="s">
        <v>951</v>
      </c>
      <c r="I3778" t="s">
        <v>1728</v>
      </c>
      <c r="J3778" t="s">
        <v>1729</v>
      </c>
      <c r="K3778" t="s">
        <v>955</v>
      </c>
      <c r="L3778">
        <v>1</v>
      </c>
      <c r="M3778" t="s">
        <v>77</v>
      </c>
      <c r="N3778">
        <v>27.45</v>
      </c>
      <c r="O3778">
        <v>45.51</v>
      </c>
      <c r="P3778" t="s">
        <v>78</v>
      </c>
      <c r="Q3778" s="94">
        <v>45281.62777777778</v>
      </c>
      <c r="R3778">
        <v>27.45</v>
      </c>
      <c r="S3778">
        <v>45.51</v>
      </c>
      <c r="T3778" t="str">
        <f>VLOOKUP(E3778,zamiana!A:B,2,0)</f>
        <v>ALSTOM (ex. BT) CZL</v>
      </c>
    </row>
    <row r="3779" spans="1:20" x14ac:dyDescent="0.3">
      <c r="A3779" t="s">
        <v>6338</v>
      </c>
      <c r="B3779" s="2">
        <v>45253</v>
      </c>
      <c r="C3779" s="2">
        <v>45252</v>
      </c>
      <c r="D3779" s="2"/>
      <c r="E3779" t="s">
        <v>951</v>
      </c>
      <c r="F3779" t="s">
        <v>952</v>
      </c>
      <c r="G3779" t="s">
        <v>942</v>
      </c>
      <c r="H3779" t="s">
        <v>951</v>
      </c>
      <c r="I3779" t="s">
        <v>1153</v>
      </c>
      <c r="J3779" t="s">
        <v>1154</v>
      </c>
      <c r="K3779" t="s">
        <v>955</v>
      </c>
      <c r="L3779">
        <v>1</v>
      </c>
      <c r="M3779" t="s">
        <v>77</v>
      </c>
      <c r="N3779">
        <v>8.9499999999999993</v>
      </c>
      <c r="O3779">
        <v>8.4499999999999993</v>
      </c>
      <c r="P3779" t="s">
        <v>78</v>
      </c>
      <c r="Q3779" s="94">
        <v>45281.62777777778</v>
      </c>
      <c r="R3779">
        <v>8.9499999999999993</v>
      </c>
      <c r="S3779">
        <v>8.4499999999999993</v>
      </c>
      <c r="T3779" t="str">
        <f>VLOOKUP(E3779,zamiana!A:B,2,0)</f>
        <v>ALSTOM (ex. BT) CZL</v>
      </c>
    </row>
    <row r="3780" spans="1:20" x14ac:dyDescent="0.3">
      <c r="A3780" t="s">
        <v>6338</v>
      </c>
      <c r="B3780" s="2">
        <v>45253</v>
      </c>
      <c r="C3780" s="2">
        <v>45252</v>
      </c>
      <c r="D3780" s="2"/>
      <c r="E3780" t="s">
        <v>951</v>
      </c>
      <c r="F3780" t="s">
        <v>952</v>
      </c>
      <c r="G3780" t="s">
        <v>942</v>
      </c>
      <c r="H3780" t="s">
        <v>951</v>
      </c>
      <c r="I3780" t="s">
        <v>1153</v>
      </c>
      <c r="J3780" t="s">
        <v>1154</v>
      </c>
      <c r="K3780" t="s">
        <v>955</v>
      </c>
      <c r="L3780">
        <v>1</v>
      </c>
      <c r="M3780" t="s">
        <v>77</v>
      </c>
      <c r="N3780">
        <v>8.9499999999999993</v>
      </c>
      <c r="O3780">
        <v>8.4499999999999993</v>
      </c>
      <c r="P3780" t="s">
        <v>78</v>
      </c>
      <c r="Q3780" s="94">
        <v>45281.62777777778</v>
      </c>
      <c r="R3780">
        <v>8.9499999999999993</v>
      </c>
      <c r="S3780">
        <v>8.4499999999999993</v>
      </c>
      <c r="T3780" t="str">
        <f>VLOOKUP(E3780,zamiana!A:B,2,0)</f>
        <v>ALSTOM (ex. BT) CZL</v>
      </c>
    </row>
    <row r="3781" spans="1:20" x14ac:dyDescent="0.3">
      <c r="A3781" t="s">
        <v>6338</v>
      </c>
      <c r="B3781" s="2">
        <v>45253</v>
      </c>
      <c r="C3781" s="2">
        <v>45252</v>
      </c>
      <c r="D3781" s="2"/>
      <c r="E3781" t="s">
        <v>951</v>
      </c>
      <c r="F3781" t="s">
        <v>952</v>
      </c>
      <c r="G3781" t="s">
        <v>942</v>
      </c>
      <c r="H3781" t="s">
        <v>951</v>
      </c>
      <c r="I3781" t="s">
        <v>1153</v>
      </c>
      <c r="J3781" t="s">
        <v>1154</v>
      </c>
      <c r="K3781" t="s">
        <v>955</v>
      </c>
      <c r="L3781">
        <v>1</v>
      </c>
      <c r="M3781" t="s">
        <v>77</v>
      </c>
      <c r="N3781">
        <v>8.9499999999999993</v>
      </c>
      <c r="O3781">
        <v>8.4499999999999993</v>
      </c>
      <c r="P3781" t="s">
        <v>78</v>
      </c>
      <c r="Q3781" s="94">
        <v>45281.62777777778</v>
      </c>
      <c r="R3781">
        <v>8.9499999999999993</v>
      </c>
      <c r="S3781">
        <v>8.4499999999999993</v>
      </c>
      <c r="T3781" t="str">
        <f>VLOOKUP(E3781,zamiana!A:B,2,0)</f>
        <v>ALSTOM (ex. BT) CZL</v>
      </c>
    </row>
    <row r="3782" spans="1:20" x14ac:dyDescent="0.3">
      <c r="A3782" t="s">
        <v>6338</v>
      </c>
      <c r="B3782" s="2">
        <v>45253</v>
      </c>
      <c r="C3782" s="2">
        <v>45252</v>
      </c>
      <c r="D3782" s="2"/>
      <c r="E3782" t="s">
        <v>951</v>
      </c>
      <c r="F3782" t="s">
        <v>952</v>
      </c>
      <c r="G3782" t="s">
        <v>942</v>
      </c>
      <c r="H3782" t="s">
        <v>951</v>
      </c>
      <c r="I3782" t="s">
        <v>1153</v>
      </c>
      <c r="J3782" t="s">
        <v>1154</v>
      </c>
      <c r="K3782" t="s">
        <v>955</v>
      </c>
      <c r="L3782">
        <v>1</v>
      </c>
      <c r="M3782" t="s">
        <v>77</v>
      </c>
      <c r="N3782">
        <v>8.9499999999999993</v>
      </c>
      <c r="O3782">
        <v>8.4499999999999993</v>
      </c>
      <c r="P3782" t="s">
        <v>78</v>
      </c>
      <c r="Q3782" s="94">
        <v>45281.62777777778</v>
      </c>
      <c r="R3782">
        <v>8.9499999999999993</v>
      </c>
      <c r="S3782">
        <v>8.4499999999999993</v>
      </c>
      <c r="T3782" t="str">
        <f>VLOOKUP(E3782,zamiana!A:B,2,0)</f>
        <v>ALSTOM (ex. BT) CZL</v>
      </c>
    </row>
    <row r="3783" spans="1:20" x14ac:dyDescent="0.3">
      <c r="A3783" t="s">
        <v>6338</v>
      </c>
      <c r="B3783" s="2">
        <v>45253</v>
      </c>
      <c r="C3783" s="2">
        <v>45252</v>
      </c>
      <c r="D3783" s="2"/>
      <c r="E3783" t="s">
        <v>951</v>
      </c>
      <c r="F3783" t="s">
        <v>952</v>
      </c>
      <c r="G3783" t="s">
        <v>942</v>
      </c>
      <c r="H3783" t="s">
        <v>951</v>
      </c>
      <c r="I3783" t="s">
        <v>1153</v>
      </c>
      <c r="J3783" t="s">
        <v>1154</v>
      </c>
      <c r="K3783" t="s">
        <v>955</v>
      </c>
      <c r="L3783">
        <v>1</v>
      </c>
      <c r="M3783" t="s">
        <v>77</v>
      </c>
      <c r="N3783">
        <v>8.9499999999999993</v>
      </c>
      <c r="O3783">
        <v>8.4499999999999993</v>
      </c>
      <c r="P3783" t="s">
        <v>78</v>
      </c>
      <c r="Q3783" s="94">
        <v>45281.62777777778</v>
      </c>
      <c r="R3783">
        <v>8.9499999999999993</v>
      </c>
      <c r="S3783">
        <v>8.4499999999999993</v>
      </c>
      <c r="T3783" t="str">
        <f>VLOOKUP(E3783,zamiana!A:B,2,0)</f>
        <v>ALSTOM (ex. BT) CZL</v>
      </c>
    </row>
    <row r="3784" spans="1:20" x14ac:dyDescent="0.3">
      <c r="A3784" t="s">
        <v>6338</v>
      </c>
      <c r="B3784" s="2">
        <v>45253</v>
      </c>
      <c r="C3784" s="2">
        <v>45252</v>
      </c>
      <c r="D3784" s="2"/>
      <c r="E3784" t="s">
        <v>951</v>
      </c>
      <c r="F3784" t="s">
        <v>952</v>
      </c>
      <c r="G3784" t="s">
        <v>942</v>
      </c>
      <c r="H3784" t="s">
        <v>951</v>
      </c>
      <c r="I3784" t="s">
        <v>1153</v>
      </c>
      <c r="J3784" t="s">
        <v>1154</v>
      </c>
      <c r="K3784" t="s">
        <v>955</v>
      </c>
      <c r="L3784">
        <v>1</v>
      </c>
      <c r="M3784" t="s">
        <v>77</v>
      </c>
      <c r="N3784">
        <v>8.9499999999999993</v>
      </c>
      <c r="O3784">
        <v>8.4499999999999993</v>
      </c>
      <c r="P3784" t="s">
        <v>78</v>
      </c>
      <c r="Q3784" s="94">
        <v>45281.62777777778</v>
      </c>
      <c r="R3784">
        <v>8.9499999999999993</v>
      </c>
      <c r="S3784">
        <v>8.4499999999999993</v>
      </c>
      <c r="T3784" t="str">
        <f>VLOOKUP(E3784,zamiana!A:B,2,0)</f>
        <v>ALSTOM (ex. BT) CZL</v>
      </c>
    </row>
    <row r="3785" spans="1:20" x14ac:dyDescent="0.3">
      <c r="A3785" t="s">
        <v>6338</v>
      </c>
      <c r="B3785" s="2">
        <v>45253</v>
      </c>
      <c r="C3785" s="2">
        <v>45252</v>
      </c>
      <c r="D3785" s="2"/>
      <c r="E3785" t="s">
        <v>951</v>
      </c>
      <c r="F3785" t="s">
        <v>952</v>
      </c>
      <c r="G3785" t="s">
        <v>942</v>
      </c>
      <c r="H3785" t="s">
        <v>951</v>
      </c>
      <c r="I3785" t="s">
        <v>1153</v>
      </c>
      <c r="J3785" t="s">
        <v>1154</v>
      </c>
      <c r="K3785" t="s">
        <v>955</v>
      </c>
      <c r="L3785">
        <v>1</v>
      </c>
      <c r="M3785" t="s">
        <v>77</v>
      </c>
      <c r="N3785">
        <v>8.9499999999999993</v>
      </c>
      <c r="O3785">
        <v>8.4499999999999993</v>
      </c>
      <c r="P3785" t="s">
        <v>78</v>
      </c>
      <c r="Q3785" s="94">
        <v>45281.62777777778</v>
      </c>
      <c r="R3785">
        <v>8.9499999999999993</v>
      </c>
      <c r="S3785">
        <v>8.4499999999999993</v>
      </c>
      <c r="T3785" t="str">
        <f>VLOOKUP(E3785,zamiana!A:B,2,0)</f>
        <v>ALSTOM (ex. BT) CZL</v>
      </c>
    </row>
    <row r="3786" spans="1:20" x14ac:dyDescent="0.3">
      <c r="A3786" t="s">
        <v>6338</v>
      </c>
      <c r="B3786" s="2">
        <v>45253</v>
      </c>
      <c r="C3786" s="2">
        <v>45252</v>
      </c>
      <c r="D3786" s="2"/>
      <c r="E3786" t="s">
        <v>951</v>
      </c>
      <c r="F3786" t="s">
        <v>952</v>
      </c>
      <c r="G3786" t="s">
        <v>942</v>
      </c>
      <c r="H3786" t="s">
        <v>951</v>
      </c>
      <c r="I3786" t="s">
        <v>1153</v>
      </c>
      <c r="J3786" t="s">
        <v>1154</v>
      </c>
      <c r="K3786" t="s">
        <v>955</v>
      </c>
      <c r="L3786">
        <v>1</v>
      </c>
      <c r="M3786" t="s">
        <v>77</v>
      </c>
      <c r="N3786">
        <v>8.9499999999999993</v>
      </c>
      <c r="O3786">
        <v>8.4499999999999993</v>
      </c>
      <c r="P3786" t="s">
        <v>78</v>
      </c>
      <c r="Q3786" s="94">
        <v>45281.62777777778</v>
      </c>
      <c r="R3786">
        <v>8.9499999999999993</v>
      </c>
      <c r="S3786">
        <v>8.4499999999999993</v>
      </c>
      <c r="T3786" t="str">
        <f>VLOOKUP(E3786,zamiana!A:B,2,0)</f>
        <v>ALSTOM (ex. BT) CZL</v>
      </c>
    </row>
    <row r="3787" spans="1:20" x14ac:dyDescent="0.3">
      <c r="A3787" t="s">
        <v>6338</v>
      </c>
      <c r="B3787" s="2">
        <v>45253</v>
      </c>
      <c r="C3787" s="2">
        <v>45252</v>
      </c>
      <c r="D3787" s="2"/>
      <c r="E3787" t="s">
        <v>951</v>
      </c>
      <c r="F3787" t="s">
        <v>952</v>
      </c>
      <c r="G3787" t="s">
        <v>942</v>
      </c>
      <c r="H3787" t="s">
        <v>951</v>
      </c>
      <c r="I3787" t="s">
        <v>1153</v>
      </c>
      <c r="J3787" t="s">
        <v>1154</v>
      </c>
      <c r="K3787" t="s">
        <v>955</v>
      </c>
      <c r="L3787">
        <v>1</v>
      </c>
      <c r="M3787" t="s">
        <v>77</v>
      </c>
      <c r="N3787">
        <v>8.9499999999999993</v>
      </c>
      <c r="O3787">
        <v>8.4499999999999993</v>
      </c>
      <c r="P3787" t="s">
        <v>78</v>
      </c>
      <c r="Q3787" s="94">
        <v>45281.62777777778</v>
      </c>
      <c r="R3787">
        <v>8.9499999999999993</v>
      </c>
      <c r="S3787">
        <v>8.4499999999999993</v>
      </c>
      <c r="T3787" t="str">
        <f>VLOOKUP(E3787,zamiana!A:B,2,0)</f>
        <v>ALSTOM (ex. BT) CZL</v>
      </c>
    </row>
    <row r="3788" spans="1:20" x14ac:dyDescent="0.3">
      <c r="A3788" t="s">
        <v>6338</v>
      </c>
      <c r="B3788" s="2">
        <v>45253</v>
      </c>
      <c r="C3788" s="2">
        <v>45252</v>
      </c>
      <c r="D3788" s="2"/>
      <c r="E3788" t="s">
        <v>951</v>
      </c>
      <c r="F3788" t="s">
        <v>952</v>
      </c>
      <c r="G3788" t="s">
        <v>942</v>
      </c>
      <c r="H3788" t="s">
        <v>951</v>
      </c>
      <c r="I3788" t="s">
        <v>1153</v>
      </c>
      <c r="J3788" t="s">
        <v>1154</v>
      </c>
      <c r="K3788" t="s">
        <v>955</v>
      </c>
      <c r="L3788">
        <v>2</v>
      </c>
      <c r="M3788" t="s">
        <v>77</v>
      </c>
      <c r="N3788">
        <v>8.9499999999999993</v>
      </c>
      <c r="O3788">
        <v>8.4499999999999993</v>
      </c>
      <c r="P3788" t="s">
        <v>78</v>
      </c>
      <c r="Q3788" s="94">
        <v>45281.62777777778</v>
      </c>
      <c r="R3788">
        <v>17.899999999999999</v>
      </c>
      <c r="S3788">
        <v>16.899999999999999</v>
      </c>
      <c r="T3788" t="str">
        <f>VLOOKUP(E3788,zamiana!A:B,2,0)</f>
        <v>ALSTOM (ex. BT) CZL</v>
      </c>
    </row>
    <row r="3789" spans="1:20" x14ac:dyDescent="0.3">
      <c r="A3789" t="s">
        <v>6338</v>
      </c>
      <c r="B3789" s="2">
        <v>45253</v>
      </c>
      <c r="C3789" s="2">
        <v>45252</v>
      </c>
      <c r="D3789" s="2"/>
      <c r="E3789" t="s">
        <v>951</v>
      </c>
      <c r="F3789" t="s">
        <v>952</v>
      </c>
      <c r="G3789" t="s">
        <v>942</v>
      </c>
      <c r="H3789" t="s">
        <v>951</v>
      </c>
      <c r="I3789" t="s">
        <v>1153</v>
      </c>
      <c r="J3789" t="s">
        <v>1154</v>
      </c>
      <c r="K3789" t="s">
        <v>955</v>
      </c>
      <c r="L3789">
        <v>1</v>
      </c>
      <c r="M3789" t="s">
        <v>77</v>
      </c>
      <c r="N3789">
        <v>8.9499999999999993</v>
      </c>
      <c r="O3789">
        <v>8.4499999999999993</v>
      </c>
      <c r="P3789" t="s">
        <v>78</v>
      </c>
      <c r="Q3789" s="94">
        <v>45281.62777777778</v>
      </c>
      <c r="R3789">
        <v>8.9499999999999993</v>
      </c>
      <c r="S3789">
        <v>8.4499999999999993</v>
      </c>
      <c r="T3789" t="str">
        <f>VLOOKUP(E3789,zamiana!A:B,2,0)</f>
        <v>ALSTOM (ex. BT) CZL</v>
      </c>
    </row>
    <row r="3790" spans="1:20" x14ac:dyDescent="0.3">
      <c r="A3790" t="s">
        <v>6338</v>
      </c>
      <c r="B3790" s="2">
        <v>45253</v>
      </c>
      <c r="C3790" s="2">
        <v>45252</v>
      </c>
      <c r="D3790" s="2"/>
      <c r="E3790" t="s">
        <v>951</v>
      </c>
      <c r="F3790" t="s">
        <v>952</v>
      </c>
      <c r="G3790" t="s">
        <v>942</v>
      </c>
      <c r="H3790" t="s">
        <v>951</v>
      </c>
      <c r="I3790" t="s">
        <v>1153</v>
      </c>
      <c r="J3790" t="s">
        <v>1154</v>
      </c>
      <c r="K3790" t="s">
        <v>955</v>
      </c>
      <c r="L3790">
        <v>1</v>
      </c>
      <c r="M3790" t="s">
        <v>77</v>
      </c>
      <c r="N3790">
        <v>8.9499999999999993</v>
      </c>
      <c r="O3790">
        <v>8.4499999999999993</v>
      </c>
      <c r="P3790" t="s">
        <v>78</v>
      </c>
      <c r="Q3790" s="94">
        <v>45281.62777777778</v>
      </c>
      <c r="R3790">
        <v>8.9499999999999993</v>
      </c>
      <c r="S3790">
        <v>8.4499999999999993</v>
      </c>
      <c r="T3790" t="str">
        <f>VLOOKUP(E3790,zamiana!A:B,2,0)</f>
        <v>ALSTOM (ex. BT) CZL</v>
      </c>
    </row>
    <row r="3791" spans="1:20" x14ac:dyDescent="0.3">
      <c r="A3791" t="s">
        <v>6338</v>
      </c>
      <c r="B3791" s="2">
        <v>45253</v>
      </c>
      <c r="C3791" s="2">
        <v>45252</v>
      </c>
      <c r="D3791" s="2"/>
      <c r="E3791" t="s">
        <v>951</v>
      </c>
      <c r="F3791" t="s">
        <v>952</v>
      </c>
      <c r="G3791" t="s">
        <v>942</v>
      </c>
      <c r="H3791" t="s">
        <v>951</v>
      </c>
      <c r="I3791" t="s">
        <v>1153</v>
      </c>
      <c r="J3791" t="s">
        <v>1154</v>
      </c>
      <c r="K3791" t="s">
        <v>955</v>
      </c>
      <c r="L3791">
        <v>1</v>
      </c>
      <c r="M3791" t="s">
        <v>77</v>
      </c>
      <c r="N3791">
        <v>8.9499999999999993</v>
      </c>
      <c r="O3791">
        <v>8.4499999999999993</v>
      </c>
      <c r="P3791" t="s">
        <v>78</v>
      </c>
      <c r="Q3791" s="94">
        <v>45281.62777777778</v>
      </c>
      <c r="R3791">
        <v>8.9499999999999993</v>
      </c>
      <c r="S3791">
        <v>8.4499999999999993</v>
      </c>
      <c r="T3791" t="str">
        <f>VLOOKUP(E3791,zamiana!A:B,2,0)</f>
        <v>ALSTOM (ex. BT) CZL</v>
      </c>
    </row>
    <row r="3792" spans="1:20" x14ac:dyDescent="0.3">
      <c r="A3792" t="s">
        <v>6338</v>
      </c>
      <c r="B3792" s="2">
        <v>45253</v>
      </c>
      <c r="C3792" s="2">
        <v>45252</v>
      </c>
      <c r="D3792" s="2"/>
      <c r="E3792" t="s">
        <v>951</v>
      </c>
      <c r="F3792" t="s">
        <v>952</v>
      </c>
      <c r="G3792" t="s">
        <v>942</v>
      </c>
      <c r="H3792" t="s">
        <v>951</v>
      </c>
      <c r="I3792" t="s">
        <v>1153</v>
      </c>
      <c r="J3792" t="s">
        <v>1154</v>
      </c>
      <c r="K3792" t="s">
        <v>955</v>
      </c>
      <c r="L3792">
        <v>1</v>
      </c>
      <c r="M3792" t="s">
        <v>77</v>
      </c>
      <c r="N3792">
        <v>8.9499999999999993</v>
      </c>
      <c r="O3792">
        <v>8.4499999999999993</v>
      </c>
      <c r="P3792" t="s">
        <v>78</v>
      </c>
      <c r="Q3792" s="94">
        <v>45281.62777777778</v>
      </c>
      <c r="R3792">
        <v>8.9499999999999993</v>
      </c>
      <c r="S3792">
        <v>8.4499999999999993</v>
      </c>
      <c r="T3792" t="str">
        <f>VLOOKUP(E3792,zamiana!A:B,2,0)</f>
        <v>ALSTOM (ex. BT) CZL</v>
      </c>
    </row>
    <row r="3793" spans="1:20" x14ac:dyDescent="0.3">
      <c r="A3793" t="s">
        <v>6338</v>
      </c>
      <c r="B3793" s="2">
        <v>45253</v>
      </c>
      <c r="C3793" s="2">
        <v>45252</v>
      </c>
      <c r="D3793" s="2"/>
      <c r="E3793" t="s">
        <v>951</v>
      </c>
      <c r="F3793" t="s">
        <v>952</v>
      </c>
      <c r="G3793" t="s">
        <v>942</v>
      </c>
      <c r="H3793" t="s">
        <v>951</v>
      </c>
      <c r="I3793" t="s">
        <v>1153</v>
      </c>
      <c r="J3793" t="s">
        <v>1154</v>
      </c>
      <c r="K3793" t="s">
        <v>955</v>
      </c>
      <c r="L3793">
        <v>1</v>
      </c>
      <c r="M3793" t="s">
        <v>77</v>
      </c>
      <c r="N3793">
        <v>8.9499999999999993</v>
      </c>
      <c r="O3793">
        <v>8.4499999999999993</v>
      </c>
      <c r="P3793" t="s">
        <v>78</v>
      </c>
      <c r="Q3793" s="94">
        <v>45281.62777777778</v>
      </c>
      <c r="R3793">
        <v>8.9499999999999993</v>
      </c>
      <c r="S3793">
        <v>8.4499999999999993</v>
      </c>
      <c r="T3793" t="str">
        <f>VLOOKUP(E3793,zamiana!A:B,2,0)</f>
        <v>ALSTOM (ex. BT) CZL</v>
      </c>
    </row>
    <row r="3794" spans="1:20" x14ac:dyDescent="0.3">
      <c r="A3794" t="s">
        <v>6338</v>
      </c>
      <c r="B3794" s="2">
        <v>45253</v>
      </c>
      <c r="C3794" s="2">
        <v>45252</v>
      </c>
      <c r="D3794" s="2"/>
      <c r="E3794" t="s">
        <v>951</v>
      </c>
      <c r="F3794" t="s">
        <v>952</v>
      </c>
      <c r="G3794" t="s">
        <v>942</v>
      </c>
      <c r="H3794" t="s">
        <v>951</v>
      </c>
      <c r="I3794" t="s">
        <v>1153</v>
      </c>
      <c r="J3794" t="s">
        <v>1154</v>
      </c>
      <c r="K3794" t="s">
        <v>955</v>
      </c>
      <c r="L3794">
        <v>1</v>
      </c>
      <c r="M3794" t="s">
        <v>77</v>
      </c>
      <c r="N3794">
        <v>8.9499999999999993</v>
      </c>
      <c r="O3794">
        <v>8.4499999999999993</v>
      </c>
      <c r="P3794" t="s">
        <v>78</v>
      </c>
      <c r="Q3794" s="94">
        <v>45281.62777777778</v>
      </c>
      <c r="R3794">
        <v>8.9499999999999993</v>
      </c>
      <c r="S3794">
        <v>8.4499999999999993</v>
      </c>
      <c r="T3794" t="str">
        <f>VLOOKUP(E3794,zamiana!A:B,2,0)</f>
        <v>ALSTOM (ex. BT) CZL</v>
      </c>
    </row>
    <row r="3795" spans="1:20" x14ac:dyDescent="0.3">
      <c r="A3795" t="s">
        <v>6338</v>
      </c>
      <c r="B3795" s="2">
        <v>45253</v>
      </c>
      <c r="C3795" s="2">
        <v>45252</v>
      </c>
      <c r="D3795" s="2"/>
      <c r="E3795" t="s">
        <v>951</v>
      </c>
      <c r="F3795" t="s">
        <v>952</v>
      </c>
      <c r="G3795" t="s">
        <v>942</v>
      </c>
      <c r="H3795" t="s">
        <v>951</v>
      </c>
      <c r="I3795" t="s">
        <v>1153</v>
      </c>
      <c r="J3795" t="s">
        <v>1154</v>
      </c>
      <c r="K3795" t="s">
        <v>955</v>
      </c>
      <c r="L3795">
        <v>2</v>
      </c>
      <c r="M3795" t="s">
        <v>77</v>
      </c>
      <c r="N3795">
        <v>8.9499999999999993</v>
      </c>
      <c r="O3795">
        <v>8.4499999999999993</v>
      </c>
      <c r="P3795" t="s">
        <v>78</v>
      </c>
      <c r="Q3795" s="94">
        <v>45281.62777777778</v>
      </c>
      <c r="R3795">
        <v>17.899999999999999</v>
      </c>
      <c r="S3795">
        <v>16.899999999999999</v>
      </c>
      <c r="T3795" t="str">
        <f>VLOOKUP(E3795,zamiana!A:B,2,0)</f>
        <v>ALSTOM (ex. BT) CZL</v>
      </c>
    </row>
    <row r="3796" spans="1:20" x14ac:dyDescent="0.3">
      <c r="A3796" t="s">
        <v>6338</v>
      </c>
      <c r="B3796" s="2">
        <v>45253</v>
      </c>
      <c r="C3796" s="2">
        <v>45252</v>
      </c>
      <c r="D3796" s="2"/>
      <c r="E3796" t="s">
        <v>951</v>
      </c>
      <c r="F3796" t="s">
        <v>952</v>
      </c>
      <c r="G3796" t="s">
        <v>942</v>
      </c>
      <c r="H3796" t="s">
        <v>951</v>
      </c>
      <c r="I3796" t="s">
        <v>1125</v>
      </c>
      <c r="J3796" t="s">
        <v>1126</v>
      </c>
      <c r="K3796" t="s">
        <v>955</v>
      </c>
      <c r="L3796">
        <v>1</v>
      </c>
      <c r="M3796" t="s">
        <v>77</v>
      </c>
      <c r="N3796">
        <v>6.77</v>
      </c>
      <c r="O3796">
        <v>8.43</v>
      </c>
      <c r="P3796" t="s">
        <v>78</v>
      </c>
      <c r="Q3796" s="94">
        <v>45281.62777777778</v>
      </c>
      <c r="R3796">
        <v>6.77</v>
      </c>
      <c r="S3796">
        <v>8.43</v>
      </c>
      <c r="T3796" t="str">
        <f>VLOOKUP(E3796,zamiana!A:B,2,0)</f>
        <v>ALSTOM (ex. BT) CZL</v>
      </c>
    </row>
    <row r="3797" spans="1:20" x14ac:dyDescent="0.3">
      <c r="A3797" t="s">
        <v>6338</v>
      </c>
      <c r="B3797" s="2">
        <v>45253</v>
      </c>
      <c r="C3797" s="2">
        <v>45252</v>
      </c>
      <c r="D3797" s="2"/>
      <c r="E3797" t="s">
        <v>951</v>
      </c>
      <c r="F3797" t="s">
        <v>952</v>
      </c>
      <c r="G3797" t="s">
        <v>942</v>
      </c>
      <c r="H3797" t="s">
        <v>951</v>
      </c>
      <c r="I3797" t="s">
        <v>1125</v>
      </c>
      <c r="J3797" t="s">
        <v>1126</v>
      </c>
      <c r="K3797" t="s">
        <v>955</v>
      </c>
      <c r="L3797">
        <v>1</v>
      </c>
      <c r="M3797" t="s">
        <v>77</v>
      </c>
      <c r="N3797">
        <v>6.77</v>
      </c>
      <c r="O3797">
        <v>8.43</v>
      </c>
      <c r="P3797" t="s">
        <v>78</v>
      </c>
      <c r="Q3797" s="94">
        <v>45281.62777777778</v>
      </c>
      <c r="R3797">
        <v>6.77</v>
      </c>
      <c r="S3797">
        <v>8.43</v>
      </c>
      <c r="T3797" t="str">
        <f>VLOOKUP(E3797,zamiana!A:B,2,0)</f>
        <v>ALSTOM (ex. BT) CZL</v>
      </c>
    </row>
    <row r="3798" spans="1:20" x14ac:dyDescent="0.3">
      <c r="A3798" t="s">
        <v>6338</v>
      </c>
      <c r="B3798" s="2">
        <v>45253</v>
      </c>
      <c r="C3798" s="2">
        <v>45252</v>
      </c>
      <c r="D3798" s="2"/>
      <c r="E3798" t="s">
        <v>951</v>
      </c>
      <c r="F3798" t="s">
        <v>952</v>
      </c>
      <c r="G3798" t="s">
        <v>942</v>
      </c>
      <c r="H3798" t="s">
        <v>951</v>
      </c>
      <c r="I3798" t="s">
        <v>1372</v>
      </c>
      <c r="J3798" t="s">
        <v>1373</v>
      </c>
      <c r="K3798" t="s">
        <v>955</v>
      </c>
      <c r="L3798">
        <v>1</v>
      </c>
      <c r="M3798" t="s">
        <v>77</v>
      </c>
      <c r="N3798">
        <v>14.45</v>
      </c>
      <c r="O3798">
        <v>16.079999999999998</v>
      </c>
      <c r="P3798" t="s">
        <v>78</v>
      </c>
      <c r="Q3798" s="94">
        <v>45281.63958333333</v>
      </c>
      <c r="R3798">
        <v>14.45</v>
      </c>
      <c r="S3798">
        <v>16.079999999999998</v>
      </c>
      <c r="T3798" t="str">
        <f>VLOOKUP(E3798,zamiana!A:B,2,0)</f>
        <v>ALSTOM (ex. BT) CZL</v>
      </c>
    </row>
    <row r="3799" spans="1:20" x14ac:dyDescent="0.3">
      <c r="A3799" t="s">
        <v>6338</v>
      </c>
      <c r="B3799" s="2">
        <v>45253</v>
      </c>
      <c r="C3799" s="2">
        <v>45252</v>
      </c>
      <c r="D3799" s="2"/>
      <c r="E3799" t="s">
        <v>951</v>
      </c>
      <c r="F3799" t="s">
        <v>952</v>
      </c>
      <c r="G3799" t="s">
        <v>942</v>
      </c>
      <c r="H3799" t="s">
        <v>951</v>
      </c>
      <c r="I3799" t="s">
        <v>1372</v>
      </c>
      <c r="J3799" t="s">
        <v>1373</v>
      </c>
      <c r="K3799" t="s">
        <v>955</v>
      </c>
      <c r="L3799">
        <v>1</v>
      </c>
      <c r="M3799" t="s">
        <v>77</v>
      </c>
      <c r="N3799">
        <v>14.45</v>
      </c>
      <c r="O3799">
        <v>16.079999999999998</v>
      </c>
      <c r="P3799" t="s">
        <v>78</v>
      </c>
      <c r="Q3799" s="94">
        <v>45281.63958333333</v>
      </c>
      <c r="R3799">
        <v>14.45</v>
      </c>
      <c r="S3799">
        <v>16.079999999999998</v>
      </c>
      <c r="T3799" t="str">
        <f>VLOOKUP(E3799,zamiana!A:B,2,0)</f>
        <v>ALSTOM (ex. BT) CZL</v>
      </c>
    </row>
    <row r="3800" spans="1:20" x14ac:dyDescent="0.3">
      <c r="A3800" t="s">
        <v>6338</v>
      </c>
      <c r="B3800" s="2">
        <v>45253</v>
      </c>
      <c r="C3800" s="2">
        <v>45252</v>
      </c>
      <c r="D3800" s="2"/>
      <c r="E3800" t="s">
        <v>951</v>
      </c>
      <c r="F3800" t="s">
        <v>952</v>
      </c>
      <c r="G3800" t="s">
        <v>942</v>
      </c>
      <c r="H3800" t="s">
        <v>951</v>
      </c>
      <c r="I3800" t="s">
        <v>1372</v>
      </c>
      <c r="J3800" t="s">
        <v>1373</v>
      </c>
      <c r="K3800" t="s">
        <v>955</v>
      </c>
      <c r="L3800">
        <v>1</v>
      </c>
      <c r="M3800" t="s">
        <v>77</v>
      </c>
      <c r="N3800">
        <v>14.45</v>
      </c>
      <c r="O3800">
        <v>16.079999999999998</v>
      </c>
      <c r="P3800" t="s">
        <v>78</v>
      </c>
      <c r="Q3800" s="94">
        <v>45281.63958333333</v>
      </c>
      <c r="R3800">
        <v>14.45</v>
      </c>
      <c r="S3800">
        <v>16.079999999999998</v>
      </c>
      <c r="T3800" t="str">
        <f>VLOOKUP(E3800,zamiana!A:B,2,0)</f>
        <v>ALSTOM (ex. BT) CZL</v>
      </c>
    </row>
    <row r="3801" spans="1:20" x14ac:dyDescent="0.3">
      <c r="A3801" t="s">
        <v>6338</v>
      </c>
      <c r="B3801" s="2">
        <v>45253</v>
      </c>
      <c r="C3801" s="2">
        <v>45252</v>
      </c>
      <c r="D3801" s="2"/>
      <c r="E3801" t="s">
        <v>951</v>
      </c>
      <c r="F3801" t="s">
        <v>952</v>
      </c>
      <c r="G3801" t="s">
        <v>942</v>
      </c>
      <c r="H3801" t="s">
        <v>951</v>
      </c>
      <c r="I3801" t="s">
        <v>1372</v>
      </c>
      <c r="J3801" t="s">
        <v>1373</v>
      </c>
      <c r="K3801" t="s">
        <v>955</v>
      </c>
      <c r="L3801">
        <v>1</v>
      </c>
      <c r="M3801" t="s">
        <v>77</v>
      </c>
      <c r="N3801">
        <v>14.45</v>
      </c>
      <c r="O3801">
        <v>16.079999999999998</v>
      </c>
      <c r="P3801" t="s">
        <v>78</v>
      </c>
      <c r="Q3801" s="94">
        <v>45281.63958333333</v>
      </c>
      <c r="R3801">
        <v>14.45</v>
      </c>
      <c r="S3801">
        <v>16.079999999999998</v>
      </c>
      <c r="T3801" t="str">
        <f>VLOOKUP(E3801,zamiana!A:B,2,0)</f>
        <v>ALSTOM (ex. BT) CZL</v>
      </c>
    </row>
    <row r="3802" spans="1:20" x14ac:dyDescent="0.3">
      <c r="A3802" t="s">
        <v>6338</v>
      </c>
      <c r="B3802" s="2">
        <v>45253</v>
      </c>
      <c r="C3802" s="2">
        <v>45252</v>
      </c>
      <c r="D3802" s="2"/>
      <c r="E3802" t="s">
        <v>951</v>
      </c>
      <c r="F3802" t="s">
        <v>952</v>
      </c>
      <c r="G3802" t="s">
        <v>942</v>
      </c>
      <c r="H3802" t="s">
        <v>951</v>
      </c>
      <c r="I3802" t="s">
        <v>1112</v>
      </c>
      <c r="J3802" t="s">
        <v>1113</v>
      </c>
      <c r="K3802" t="s">
        <v>955</v>
      </c>
      <c r="L3802">
        <v>7</v>
      </c>
      <c r="M3802" t="s">
        <v>77</v>
      </c>
      <c r="N3802">
        <v>8.0299999999999994</v>
      </c>
      <c r="O3802">
        <v>8.15</v>
      </c>
      <c r="P3802" t="s">
        <v>78</v>
      </c>
      <c r="Q3802" s="94">
        <v>45281.62777777778</v>
      </c>
      <c r="R3802">
        <v>56.21</v>
      </c>
      <c r="S3802">
        <v>57.05</v>
      </c>
      <c r="T3802" t="str">
        <f>VLOOKUP(E3802,zamiana!A:B,2,0)</f>
        <v>ALSTOM (ex. BT) CZL</v>
      </c>
    </row>
    <row r="3803" spans="1:20" x14ac:dyDescent="0.3">
      <c r="A3803" t="s">
        <v>6338</v>
      </c>
      <c r="B3803" s="2">
        <v>45253</v>
      </c>
      <c r="C3803" s="2">
        <v>45252</v>
      </c>
      <c r="D3803" s="2"/>
      <c r="E3803" t="s">
        <v>951</v>
      </c>
      <c r="F3803" t="s">
        <v>952</v>
      </c>
      <c r="G3803" t="s">
        <v>942</v>
      </c>
      <c r="H3803" t="s">
        <v>951</v>
      </c>
      <c r="I3803" t="s">
        <v>1783</v>
      </c>
      <c r="J3803" t="s">
        <v>1784</v>
      </c>
      <c r="K3803" t="s">
        <v>955</v>
      </c>
      <c r="L3803">
        <v>1</v>
      </c>
      <c r="M3803" t="s">
        <v>77</v>
      </c>
      <c r="N3803">
        <v>80.53</v>
      </c>
      <c r="O3803">
        <v>60.58</v>
      </c>
      <c r="P3803" t="s">
        <v>78</v>
      </c>
      <c r="Q3803" s="94">
        <v>45281.62777777778</v>
      </c>
      <c r="R3803">
        <v>80.53</v>
      </c>
      <c r="S3803">
        <v>60.58</v>
      </c>
      <c r="T3803" t="str">
        <f>VLOOKUP(E3803,zamiana!A:B,2,0)</f>
        <v>ALSTOM (ex. BT) CZL</v>
      </c>
    </row>
    <row r="3804" spans="1:20" x14ac:dyDescent="0.3">
      <c r="A3804" t="s">
        <v>6338</v>
      </c>
      <c r="B3804" s="2">
        <v>45253</v>
      </c>
      <c r="C3804" s="2">
        <v>45252</v>
      </c>
      <c r="D3804" s="2"/>
      <c r="E3804" t="s">
        <v>951</v>
      </c>
      <c r="F3804" t="s">
        <v>952</v>
      </c>
      <c r="G3804" t="s">
        <v>942</v>
      </c>
      <c r="H3804" t="s">
        <v>951</v>
      </c>
      <c r="I3804" t="s">
        <v>1748</v>
      </c>
      <c r="J3804" t="s">
        <v>1749</v>
      </c>
      <c r="K3804" t="s">
        <v>955</v>
      </c>
      <c r="L3804">
        <v>1</v>
      </c>
      <c r="M3804" t="s">
        <v>77</v>
      </c>
      <c r="N3804">
        <v>79.790000000000006</v>
      </c>
      <c r="O3804">
        <v>48.59</v>
      </c>
      <c r="P3804" t="s">
        <v>78</v>
      </c>
      <c r="Q3804" s="94">
        <v>45281.62777777778</v>
      </c>
      <c r="R3804">
        <v>79.790000000000006</v>
      </c>
      <c r="S3804">
        <v>48.59</v>
      </c>
      <c r="T3804" t="str">
        <f>VLOOKUP(E3804,zamiana!A:B,2,0)</f>
        <v>ALSTOM (ex. BT) CZL</v>
      </c>
    </row>
    <row r="3805" spans="1:20" x14ac:dyDescent="0.3">
      <c r="A3805" t="s">
        <v>6338</v>
      </c>
      <c r="B3805" s="2">
        <v>45253</v>
      </c>
      <c r="C3805" s="2">
        <v>45252</v>
      </c>
      <c r="D3805" s="2"/>
      <c r="E3805" t="s">
        <v>951</v>
      </c>
      <c r="F3805" t="s">
        <v>952</v>
      </c>
      <c r="G3805" t="s">
        <v>942</v>
      </c>
      <c r="H3805" t="s">
        <v>951</v>
      </c>
      <c r="I3805" t="s">
        <v>6339</v>
      </c>
      <c r="J3805" t="s">
        <v>6340</v>
      </c>
      <c r="K3805" t="s">
        <v>955</v>
      </c>
      <c r="L3805">
        <v>2</v>
      </c>
      <c r="M3805" t="s">
        <v>77</v>
      </c>
      <c r="N3805">
        <v>14.05</v>
      </c>
      <c r="O3805">
        <v>10.29</v>
      </c>
      <c r="P3805" t="s">
        <v>78</v>
      </c>
      <c r="Q3805" s="94">
        <v>45281.62777777778</v>
      </c>
      <c r="R3805">
        <v>28.1</v>
      </c>
      <c r="S3805">
        <v>20.58</v>
      </c>
      <c r="T3805" t="str">
        <f>VLOOKUP(E3805,zamiana!A:B,2,0)</f>
        <v>ALSTOM (ex. BT) CZL</v>
      </c>
    </row>
    <row r="3806" spans="1:20" x14ac:dyDescent="0.3">
      <c r="A3806" t="s">
        <v>6338</v>
      </c>
      <c r="B3806" s="2">
        <v>45253</v>
      </c>
      <c r="C3806" s="2">
        <v>45252</v>
      </c>
      <c r="D3806" s="2"/>
      <c r="E3806" t="s">
        <v>951</v>
      </c>
      <c r="F3806" t="s">
        <v>952</v>
      </c>
      <c r="G3806" t="s">
        <v>942</v>
      </c>
      <c r="H3806" t="s">
        <v>951</v>
      </c>
      <c r="I3806" t="s">
        <v>1907</v>
      </c>
      <c r="J3806" t="s">
        <v>1908</v>
      </c>
      <c r="K3806" t="s">
        <v>955</v>
      </c>
      <c r="L3806">
        <v>1</v>
      </c>
      <c r="M3806" t="s">
        <v>77</v>
      </c>
      <c r="N3806">
        <v>396.66</v>
      </c>
      <c r="O3806">
        <v>233.44</v>
      </c>
      <c r="P3806" t="s">
        <v>78</v>
      </c>
      <c r="Q3806" s="94">
        <v>45281.632638888892</v>
      </c>
      <c r="R3806">
        <v>396.66</v>
      </c>
      <c r="S3806">
        <v>233.44</v>
      </c>
      <c r="T3806" t="str">
        <f>VLOOKUP(E3806,zamiana!A:B,2,0)</f>
        <v>ALSTOM (ex. BT) CZL</v>
      </c>
    </row>
    <row r="3807" spans="1:20" x14ac:dyDescent="0.3">
      <c r="A3807" t="s">
        <v>6338</v>
      </c>
      <c r="B3807" s="2">
        <v>45253</v>
      </c>
      <c r="C3807" s="2">
        <v>45252</v>
      </c>
      <c r="D3807" s="2"/>
      <c r="E3807" t="s">
        <v>951</v>
      </c>
      <c r="F3807" t="s">
        <v>952</v>
      </c>
      <c r="G3807" t="s">
        <v>942</v>
      </c>
      <c r="H3807" t="s">
        <v>951</v>
      </c>
      <c r="I3807" t="s">
        <v>1907</v>
      </c>
      <c r="J3807" t="s">
        <v>1908</v>
      </c>
      <c r="K3807" t="s">
        <v>955</v>
      </c>
      <c r="L3807">
        <v>1</v>
      </c>
      <c r="M3807" t="s">
        <v>77</v>
      </c>
      <c r="N3807">
        <v>396.66</v>
      </c>
      <c r="O3807">
        <v>233.44</v>
      </c>
      <c r="P3807" t="s">
        <v>78</v>
      </c>
      <c r="Q3807" s="94">
        <v>45281.632638888892</v>
      </c>
      <c r="R3807">
        <v>396.66</v>
      </c>
      <c r="S3807">
        <v>233.44</v>
      </c>
      <c r="T3807" t="str">
        <f>VLOOKUP(E3807,zamiana!A:B,2,0)</f>
        <v>ALSTOM (ex. BT) CZL</v>
      </c>
    </row>
    <row r="3808" spans="1:20" x14ac:dyDescent="0.3">
      <c r="A3808" t="s">
        <v>6338</v>
      </c>
      <c r="B3808" s="2">
        <v>45253</v>
      </c>
      <c r="C3808" s="2">
        <v>45252</v>
      </c>
      <c r="D3808" s="2"/>
      <c r="E3808" t="s">
        <v>951</v>
      </c>
      <c r="F3808" t="s">
        <v>952</v>
      </c>
      <c r="G3808" t="s">
        <v>942</v>
      </c>
      <c r="H3808" t="s">
        <v>951</v>
      </c>
      <c r="I3808" t="s">
        <v>1907</v>
      </c>
      <c r="J3808" t="s">
        <v>1908</v>
      </c>
      <c r="K3808" t="s">
        <v>955</v>
      </c>
      <c r="L3808">
        <v>1</v>
      </c>
      <c r="M3808" t="s">
        <v>77</v>
      </c>
      <c r="N3808">
        <v>396.66</v>
      </c>
      <c r="O3808">
        <v>233.44</v>
      </c>
      <c r="P3808" t="s">
        <v>78</v>
      </c>
      <c r="Q3808" s="94">
        <v>45281.632638888892</v>
      </c>
      <c r="R3808">
        <v>396.66</v>
      </c>
      <c r="S3808">
        <v>233.44</v>
      </c>
      <c r="T3808" t="str">
        <f>VLOOKUP(E3808,zamiana!A:B,2,0)</f>
        <v>ALSTOM (ex. BT) CZL</v>
      </c>
    </row>
    <row r="3809" spans="1:20" x14ac:dyDescent="0.3">
      <c r="A3809" t="s">
        <v>6338</v>
      </c>
      <c r="B3809" s="2">
        <v>45253</v>
      </c>
      <c r="C3809" s="2">
        <v>45252</v>
      </c>
      <c r="D3809" s="2"/>
      <c r="E3809" t="s">
        <v>951</v>
      </c>
      <c r="F3809" t="s">
        <v>952</v>
      </c>
      <c r="G3809" t="s">
        <v>942</v>
      </c>
      <c r="H3809" t="s">
        <v>951</v>
      </c>
      <c r="I3809" t="s">
        <v>1907</v>
      </c>
      <c r="J3809" t="s">
        <v>1908</v>
      </c>
      <c r="K3809" t="s">
        <v>955</v>
      </c>
      <c r="L3809">
        <v>1</v>
      </c>
      <c r="M3809" t="s">
        <v>77</v>
      </c>
      <c r="N3809">
        <v>396.66</v>
      </c>
      <c r="O3809">
        <v>233.44</v>
      </c>
      <c r="P3809" t="s">
        <v>78</v>
      </c>
      <c r="Q3809" s="94">
        <v>45281.632638888892</v>
      </c>
      <c r="R3809">
        <v>396.66</v>
      </c>
      <c r="S3809">
        <v>233.44</v>
      </c>
      <c r="T3809" t="str">
        <f>VLOOKUP(E3809,zamiana!A:B,2,0)</f>
        <v>ALSTOM (ex. BT) CZL</v>
      </c>
    </row>
    <row r="3810" spans="1:20" x14ac:dyDescent="0.3">
      <c r="A3810" t="s">
        <v>6338</v>
      </c>
      <c r="B3810" s="2">
        <v>45253</v>
      </c>
      <c r="C3810" s="2">
        <v>45252</v>
      </c>
      <c r="D3810" s="2"/>
      <c r="E3810" t="s">
        <v>951</v>
      </c>
      <c r="F3810" t="s">
        <v>952</v>
      </c>
      <c r="G3810" t="s">
        <v>942</v>
      </c>
      <c r="H3810" t="s">
        <v>951</v>
      </c>
      <c r="I3810" t="s">
        <v>1907</v>
      </c>
      <c r="J3810" t="s">
        <v>1908</v>
      </c>
      <c r="K3810" t="s">
        <v>955</v>
      </c>
      <c r="L3810">
        <v>1</v>
      </c>
      <c r="M3810" t="s">
        <v>77</v>
      </c>
      <c r="N3810">
        <v>396.66</v>
      </c>
      <c r="O3810">
        <v>233.44</v>
      </c>
      <c r="P3810" t="s">
        <v>78</v>
      </c>
      <c r="Q3810" s="94">
        <v>45281.632638888892</v>
      </c>
      <c r="R3810">
        <v>396.66</v>
      </c>
      <c r="S3810">
        <v>233.44</v>
      </c>
      <c r="T3810" t="str">
        <f>VLOOKUP(E3810,zamiana!A:B,2,0)</f>
        <v>ALSTOM (ex. BT) CZL</v>
      </c>
    </row>
    <row r="3811" spans="1:20" x14ac:dyDescent="0.3">
      <c r="A3811" t="s">
        <v>6338</v>
      </c>
      <c r="B3811" s="2">
        <v>45253</v>
      </c>
      <c r="C3811" s="2">
        <v>45252</v>
      </c>
      <c r="D3811" s="2"/>
      <c r="E3811" t="s">
        <v>951</v>
      </c>
      <c r="F3811" t="s">
        <v>952</v>
      </c>
      <c r="G3811" t="s">
        <v>942</v>
      </c>
      <c r="H3811" t="s">
        <v>951</v>
      </c>
      <c r="I3811" t="s">
        <v>1907</v>
      </c>
      <c r="J3811" t="s">
        <v>1908</v>
      </c>
      <c r="K3811" t="s">
        <v>955</v>
      </c>
      <c r="L3811">
        <v>1</v>
      </c>
      <c r="M3811" t="s">
        <v>77</v>
      </c>
      <c r="N3811">
        <v>396.66</v>
      </c>
      <c r="O3811">
        <v>233.44</v>
      </c>
      <c r="P3811" t="s">
        <v>78</v>
      </c>
      <c r="Q3811" s="94">
        <v>45281.632638888892</v>
      </c>
      <c r="R3811">
        <v>396.66</v>
      </c>
      <c r="S3811">
        <v>233.44</v>
      </c>
      <c r="T3811" t="str">
        <f>VLOOKUP(E3811,zamiana!A:B,2,0)</f>
        <v>ALSTOM (ex. BT) CZL</v>
      </c>
    </row>
    <row r="3812" spans="1:20" x14ac:dyDescent="0.3">
      <c r="A3812" t="s">
        <v>6338</v>
      </c>
      <c r="B3812" s="2">
        <v>45253</v>
      </c>
      <c r="C3812" s="2">
        <v>45252</v>
      </c>
      <c r="D3812" s="2"/>
      <c r="E3812" t="s">
        <v>951</v>
      </c>
      <c r="F3812" t="s">
        <v>952</v>
      </c>
      <c r="G3812" t="s">
        <v>942</v>
      </c>
      <c r="H3812" t="s">
        <v>951</v>
      </c>
      <c r="I3812" t="s">
        <v>1907</v>
      </c>
      <c r="J3812" t="s">
        <v>1908</v>
      </c>
      <c r="K3812" t="s">
        <v>955</v>
      </c>
      <c r="L3812">
        <v>1</v>
      </c>
      <c r="M3812" t="s">
        <v>77</v>
      </c>
      <c r="N3812">
        <v>396.66</v>
      </c>
      <c r="O3812">
        <v>233.44</v>
      </c>
      <c r="P3812" t="s">
        <v>78</v>
      </c>
      <c r="Q3812" s="94">
        <v>45281.632638888892</v>
      </c>
      <c r="R3812">
        <v>396.66</v>
      </c>
      <c r="S3812">
        <v>233.44</v>
      </c>
      <c r="T3812" t="str">
        <f>VLOOKUP(E3812,zamiana!A:B,2,0)</f>
        <v>ALSTOM (ex. BT) CZL</v>
      </c>
    </row>
    <row r="3813" spans="1:20" x14ac:dyDescent="0.3">
      <c r="A3813" t="s">
        <v>6338</v>
      </c>
      <c r="B3813" s="2">
        <v>45253</v>
      </c>
      <c r="C3813" s="2">
        <v>45252</v>
      </c>
      <c r="D3813" s="2"/>
      <c r="E3813" t="s">
        <v>951</v>
      </c>
      <c r="F3813" t="s">
        <v>952</v>
      </c>
      <c r="G3813" t="s">
        <v>942</v>
      </c>
      <c r="H3813" t="s">
        <v>951</v>
      </c>
      <c r="I3813" t="s">
        <v>1405</v>
      </c>
      <c r="J3813" t="s">
        <v>1406</v>
      </c>
      <c r="K3813" t="s">
        <v>955</v>
      </c>
      <c r="L3813">
        <v>2</v>
      </c>
      <c r="M3813" t="s">
        <v>77</v>
      </c>
      <c r="N3813">
        <v>20.43</v>
      </c>
      <c r="O3813">
        <v>21.78</v>
      </c>
      <c r="P3813" t="s">
        <v>78</v>
      </c>
      <c r="Q3813" s="94">
        <v>45281.62777777778</v>
      </c>
      <c r="R3813">
        <v>40.86</v>
      </c>
      <c r="S3813">
        <v>43.56</v>
      </c>
      <c r="T3813" t="str">
        <f>VLOOKUP(E3813,zamiana!A:B,2,0)</f>
        <v>ALSTOM (ex. BT) CZL</v>
      </c>
    </row>
    <row r="3814" spans="1:20" x14ac:dyDescent="0.3">
      <c r="A3814" t="s">
        <v>6338</v>
      </c>
      <c r="B3814" s="2">
        <v>45253</v>
      </c>
      <c r="C3814" s="2">
        <v>45252</v>
      </c>
      <c r="D3814" s="2"/>
      <c r="E3814" t="s">
        <v>951</v>
      </c>
      <c r="F3814" t="s">
        <v>952</v>
      </c>
      <c r="G3814" t="s">
        <v>942</v>
      </c>
      <c r="H3814" t="s">
        <v>951</v>
      </c>
      <c r="I3814" t="s">
        <v>1405</v>
      </c>
      <c r="J3814" t="s">
        <v>1406</v>
      </c>
      <c r="K3814" t="s">
        <v>955</v>
      </c>
      <c r="L3814">
        <v>2</v>
      </c>
      <c r="M3814" t="s">
        <v>77</v>
      </c>
      <c r="N3814">
        <v>20.43</v>
      </c>
      <c r="O3814">
        <v>21.78</v>
      </c>
      <c r="P3814" t="s">
        <v>78</v>
      </c>
      <c r="Q3814" s="94">
        <v>45281.62777777778</v>
      </c>
      <c r="R3814">
        <v>40.86</v>
      </c>
      <c r="S3814">
        <v>43.56</v>
      </c>
      <c r="T3814" t="str">
        <f>VLOOKUP(E3814,zamiana!A:B,2,0)</f>
        <v>ALSTOM (ex. BT) CZL</v>
      </c>
    </row>
    <row r="3815" spans="1:20" x14ac:dyDescent="0.3">
      <c r="A3815" t="s">
        <v>6338</v>
      </c>
      <c r="B3815" s="2">
        <v>45253</v>
      </c>
      <c r="C3815" s="2">
        <v>45252</v>
      </c>
      <c r="D3815" s="2"/>
      <c r="E3815" t="s">
        <v>951</v>
      </c>
      <c r="F3815" t="s">
        <v>952</v>
      </c>
      <c r="G3815" t="s">
        <v>942</v>
      </c>
      <c r="H3815" t="s">
        <v>951</v>
      </c>
      <c r="I3815" t="s">
        <v>1405</v>
      </c>
      <c r="J3815" t="s">
        <v>1406</v>
      </c>
      <c r="K3815" t="s">
        <v>955</v>
      </c>
      <c r="L3815">
        <v>2</v>
      </c>
      <c r="M3815" t="s">
        <v>77</v>
      </c>
      <c r="N3815">
        <v>20.43</v>
      </c>
      <c r="O3815">
        <v>21.78</v>
      </c>
      <c r="P3815" t="s">
        <v>78</v>
      </c>
      <c r="Q3815" s="94">
        <v>45281.62777777778</v>
      </c>
      <c r="R3815">
        <v>40.86</v>
      </c>
      <c r="S3815">
        <v>43.56</v>
      </c>
      <c r="T3815" t="str">
        <f>VLOOKUP(E3815,zamiana!A:B,2,0)</f>
        <v>ALSTOM (ex. BT) CZL</v>
      </c>
    </row>
    <row r="3816" spans="1:20" x14ac:dyDescent="0.3">
      <c r="A3816" t="s">
        <v>6338</v>
      </c>
      <c r="B3816" s="2">
        <v>45253</v>
      </c>
      <c r="C3816" s="2">
        <v>45252</v>
      </c>
      <c r="D3816" s="2"/>
      <c r="E3816" t="s">
        <v>951</v>
      </c>
      <c r="F3816" t="s">
        <v>952</v>
      </c>
      <c r="G3816" t="s">
        <v>942</v>
      </c>
      <c r="H3816" t="s">
        <v>951</v>
      </c>
      <c r="I3816" t="s">
        <v>1405</v>
      </c>
      <c r="J3816" t="s">
        <v>1406</v>
      </c>
      <c r="K3816" t="s">
        <v>955</v>
      </c>
      <c r="L3816">
        <v>2</v>
      </c>
      <c r="M3816" t="s">
        <v>77</v>
      </c>
      <c r="N3816">
        <v>20.43</v>
      </c>
      <c r="O3816">
        <v>21.78</v>
      </c>
      <c r="P3816" t="s">
        <v>78</v>
      </c>
      <c r="Q3816" s="94">
        <v>45281.62777777778</v>
      </c>
      <c r="R3816">
        <v>40.86</v>
      </c>
      <c r="S3816">
        <v>43.56</v>
      </c>
      <c r="T3816" t="str">
        <f>VLOOKUP(E3816,zamiana!A:B,2,0)</f>
        <v>ALSTOM (ex. BT) CZL</v>
      </c>
    </row>
    <row r="3817" spans="1:20" x14ac:dyDescent="0.3">
      <c r="A3817" t="s">
        <v>6338</v>
      </c>
      <c r="B3817" s="2">
        <v>45253</v>
      </c>
      <c r="C3817" s="2">
        <v>45252</v>
      </c>
      <c r="D3817" s="2"/>
      <c r="E3817" t="s">
        <v>951</v>
      </c>
      <c r="F3817" t="s">
        <v>952</v>
      </c>
      <c r="G3817" t="s">
        <v>942</v>
      </c>
      <c r="H3817" t="s">
        <v>951</v>
      </c>
      <c r="I3817" t="s">
        <v>1394</v>
      </c>
      <c r="J3817" t="s">
        <v>1395</v>
      </c>
      <c r="K3817" t="s">
        <v>955</v>
      </c>
      <c r="L3817">
        <v>2</v>
      </c>
      <c r="M3817" t="s">
        <v>77</v>
      </c>
      <c r="N3817">
        <v>20.16</v>
      </c>
      <c r="O3817">
        <v>17.39</v>
      </c>
      <c r="P3817" t="s">
        <v>78</v>
      </c>
      <c r="Q3817" s="94">
        <v>45281.658333333333</v>
      </c>
      <c r="R3817">
        <v>40.32</v>
      </c>
      <c r="S3817">
        <v>34.78</v>
      </c>
      <c r="T3817" t="str">
        <f>VLOOKUP(E3817,zamiana!A:B,2,0)</f>
        <v>ALSTOM (ex. BT) CZL</v>
      </c>
    </row>
    <row r="3818" spans="1:20" x14ac:dyDescent="0.3">
      <c r="A3818" t="s">
        <v>6338</v>
      </c>
      <c r="B3818" s="2">
        <v>45253</v>
      </c>
      <c r="C3818" s="2">
        <v>45252</v>
      </c>
      <c r="D3818" s="2"/>
      <c r="E3818" t="s">
        <v>951</v>
      </c>
      <c r="F3818" t="s">
        <v>952</v>
      </c>
      <c r="G3818" t="s">
        <v>942</v>
      </c>
      <c r="H3818" t="s">
        <v>951</v>
      </c>
      <c r="I3818" t="s">
        <v>1394</v>
      </c>
      <c r="J3818" t="s">
        <v>1395</v>
      </c>
      <c r="K3818" t="s">
        <v>955</v>
      </c>
      <c r="L3818">
        <v>4</v>
      </c>
      <c r="M3818" t="s">
        <v>77</v>
      </c>
      <c r="N3818">
        <v>20.16</v>
      </c>
      <c r="O3818">
        <v>17.39</v>
      </c>
      <c r="P3818" t="s">
        <v>78</v>
      </c>
      <c r="Q3818" s="94">
        <v>45281.658333333333</v>
      </c>
      <c r="R3818">
        <v>80.64</v>
      </c>
      <c r="S3818">
        <v>69.56</v>
      </c>
      <c r="T3818" t="str">
        <f>VLOOKUP(E3818,zamiana!A:B,2,0)</f>
        <v>ALSTOM (ex. BT) CZL</v>
      </c>
    </row>
    <row r="3819" spans="1:20" x14ac:dyDescent="0.3">
      <c r="A3819" t="s">
        <v>6338</v>
      </c>
      <c r="B3819" s="2">
        <v>45253</v>
      </c>
      <c r="C3819" s="2">
        <v>45252</v>
      </c>
      <c r="D3819" s="2"/>
      <c r="E3819" t="s">
        <v>951</v>
      </c>
      <c r="F3819" t="s">
        <v>952</v>
      </c>
      <c r="G3819" t="s">
        <v>942</v>
      </c>
      <c r="H3819" t="s">
        <v>951</v>
      </c>
      <c r="I3819" t="s">
        <v>1394</v>
      </c>
      <c r="J3819" t="s">
        <v>1395</v>
      </c>
      <c r="K3819" t="s">
        <v>955</v>
      </c>
      <c r="L3819">
        <v>2</v>
      </c>
      <c r="M3819" t="s">
        <v>77</v>
      </c>
      <c r="N3819">
        <v>20.16</v>
      </c>
      <c r="O3819">
        <v>17.39</v>
      </c>
      <c r="P3819" t="s">
        <v>78</v>
      </c>
      <c r="Q3819" s="94">
        <v>45281.658333333333</v>
      </c>
      <c r="R3819">
        <v>40.32</v>
      </c>
      <c r="S3819">
        <v>34.78</v>
      </c>
      <c r="T3819" t="str">
        <f>VLOOKUP(E3819,zamiana!A:B,2,0)</f>
        <v>ALSTOM (ex. BT) CZL</v>
      </c>
    </row>
    <row r="3820" spans="1:20" x14ac:dyDescent="0.3">
      <c r="A3820" t="s">
        <v>6338</v>
      </c>
      <c r="B3820" s="2">
        <v>45253</v>
      </c>
      <c r="C3820" s="2">
        <v>45252</v>
      </c>
      <c r="D3820" s="2"/>
      <c r="E3820" t="s">
        <v>951</v>
      </c>
      <c r="F3820" t="s">
        <v>952</v>
      </c>
      <c r="G3820" t="s">
        <v>942</v>
      </c>
      <c r="H3820" t="s">
        <v>951</v>
      </c>
      <c r="I3820" t="s">
        <v>1394</v>
      </c>
      <c r="J3820" t="s">
        <v>1395</v>
      </c>
      <c r="K3820" t="s">
        <v>955</v>
      </c>
      <c r="L3820">
        <v>4</v>
      </c>
      <c r="M3820" t="s">
        <v>77</v>
      </c>
      <c r="N3820">
        <v>20.16</v>
      </c>
      <c r="O3820">
        <v>17.39</v>
      </c>
      <c r="P3820" t="s">
        <v>78</v>
      </c>
      <c r="Q3820" s="94">
        <v>45281.658333333333</v>
      </c>
      <c r="R3820">
        <v>80.64</v>
      </c>
      <c r="S3820">
        <v>69.56</v>
      </c>
      <c r="T3820" t="str">
        <f>VLOOKUP(E3820,zamiana!A:B,2,0)</f>
        <v>ALSTOM (ex. BT) CZL</v>
      </c>
    </row>
    <row r="3821" spans="1:20" x14ac:dyDescent="0.3">
      <c r="A3821" t="s">
        <v>6338</v>
      </c>
      <c r="B3821" s="2">
        <v>45253</v>
      </c>
      <c r="C3821" s="2">
        <v>45252</v>
      </c>
      <c r="D3821" s="2"/>
      <c r="E3821" t="s">
        <v>951</v>
      </c>
      <c r="F3821" t="s">
        <v>952</v>
      </c>
      <c r="G3821" t="s">
        <v>942</v>
      </c>
      <c r="H3821" t="s">
        <v>951</v>
      </c>
      <c r="I3821" t="s">
        <v>1394</v>
      </c>
      <c r="J3821" t="s">
        <v>1395</v>
      </c>
      <c r="K3821" t="s">
        <v>955</v>
      </c>
      <c r="L3821">
        <v>4</v>
      </c>
      <c r="M3821" t="s">
        <v>77</v>
      </c>
      <c r="N3821">
        <v>20.16</v>
      </c>
      <c r="O3821">
        <v>17.39</v>
      </c>
      <c r="P3821" t="s">
        <v>78</v>
      </c>
      <c r="Q3821" s="94">
        <v>45281.658333333333</v>
      </c>
      <c r="R3821">
        <v>80.64</v>
      </c>
      <c r="S3821">
        <v>69.56</v>
      </c>
      <c r="T3821" t="str">
        <f>VLOOKUP(E3821,zamiana!A:B,2,0)</f>
        <v>ALSTOM (ex. BT) CZL</v>
      </c>
    </row>
    <row r="3822" spans="1:20" x14ac:dyDescent="0.3">
      <c r="A3822" t="s">
        <v>6338</v>
      </c>
      <c r="B3822" s="2">
        <v>45253</v>
      </c>
      <c r="C3822" s="2">
        <v>45252</v>
      </c>
      <c r="D3822" s="2"/>
      <c r="E3822" t="s">
        <v>951</v>
      </c>
      <c r="F3822" t="s">
        <v>952</v>
      </c>
      <c r="G3822" t="s">
        <v>942</v>
      </c>
      <c r="H3822" t="s">
        <v>951</v>
      </c>
      <c r="I3822" t="s">
        <v>1394</v>
      </c>
      <c r="J3822" t="s">
        <v>1395</v>
      </c>
      <c r="K3822" t="s">
        <v>955</v>
      </c>
      <c r="L3822">
        <v>4</v>
      </c>
      <c r="M3822" t="s">
        <v>77</v>
      </c>
      <c r="N3822">
        <v>20.16</v>
      </c>
      <c r="O3822">
        <v>17.39</v>
      </c>
      <c r="P3822" t="s">
        <v>78</v>
      </c>
      <c r="Q3822" s="94">
        <v>45281.658333333333</v>
      </c>
      <c r="R3822">
        <v>80.64</v>
      </c>
      <c r="S3822">
        <v>69.56</v>
      </c>
      <c r="T3822" t="str">
        <f>VLOOKUP(E3822,zamiana!A:B,2,0)</f>
        <v>ALSTOM (ex. BT) CZL</v>
      </c>
    </row>
    <row r="3823" spans="1:20" x14ac:dyDescent="0.3">
      <c r="A3823" t="s">
        <v>6338</v>
      </c>
      <c r="B3823" s="2">
        <v>45253</v>
      </c>
      <c r="C3823" s="2">
        <v>45252</v>
      </c>
      <c r="D3823" s="2"/>
      <c r="E3823" t="s">
        <v>951</v>
      </c>
      <c r="F3823" t="s">
        <v>952</v>
      </c>
      <c r="G3823" t="s">
        <v>942</v>
      </c>
      <c r="H3823" t="s">
        <v>951</v>
      </c>
      <c r="I3823" t="s">
        <v>1394</v>
      </c>
      <c r="J3823" t="s">
        <v>1395</v>
      </c>
      <c r="K3823" t="s">
        <v>955</v>
      </c>
      <c r="L3823">
        <v>4</v>
      </c>
      <c r="M3823" t="s">
        <v>77</v>
      </c>
      <c r="N3823">
        <v>20.16</v>
      </c>
      <c r="O3823">
        <v>17.39</v>
      </c>
      <c r="P3823" t="s">
        <v>78</v>
      </c>
      <c r="Q3823" s="94">
        <v>45281.658333333333</v>
      </c>
      <c r="R3823">
        <v>80.64</v>
      </c>
      <c r="S3823">
        <v>69.56</v>
      </c>
      <c r="T3823" t="str">
        <f>VLOOKUP(E3823,zamiana!A:B,2,0)</f>
        <v>ALSTOM (ex. BT) CZL</v>
      </c>
    </row>
    <row r="3824" spans="1:20" x14ac:dyDescent="0.3">
      <c r="A3824" t="s">
        <v>6338</v>
      </c>
      <c r="B3824" s="2">
        <v>45253</v>
      </c>
      <c r="C3824" s="2">
        <v>45252</v>
      </c>
      <c r="D3824" s="2"/>
      <c r="E3824" t="s">
        <v>951</v>
      </c>
      <c r="F3824" t="s">
        <v>952</v>
      </c>
      <c r="G3824" t="s">
        <v>942</v>
      </c>
      <c r="H3824" t="s">
        <v>951</v>
      </c>
      <c r="I3824" t="s">
        <v>1394</v>
      </c>
      <c r="J3824" t="s">
        <v>1395</v>
      </c>
      <c r="K3824" t="s">
        <v>955</v>
      </c>
      <c r="L3824">
        <v>4</v>
      </c>
      <c r="M3824" t="s">
        <v>77</v>
      </c>
      <c r="N3824">
        <v>20.16</v>
      </c>
      <c r="O3824">
        <v>17.39</v>
      </c>
      <c r="P3824" t="s">
        <v>78</v>
      </c>
      <c r="Q3824" s="94">
        <v>45281.658333333333</v>
      </c>
      <c r="R3824">
        <v>80.64</v>
      </c>
      <c r="S3824">
        <v>69.56</v>
      </c>
      <c r="T3824" t="str">
        <f>VLOOKUP(E3824,zamiana!A:B,2,0)</f>
        <v>ALSTOM (ex. BT) CZL</v>
      </c>
    </row>
    <row r="3825" spans="1:20" x14ac:dyDescent="0.3">
      <c r="A3825" t="s">
        <v>6338</v>
      </c>
      <c r="B3825" s="2">
        <v>45253</v>
      </c>
      <c r="C3825" s="2">
        <v>45252</v>
      </c>
      <c r="D3825" s="2"/>
      <c r="E3825" t="s">
        <v>951</v>
      </c>
      <c r="F3825" t="s">
        <v>952</v>
      </c>
      <c r="G3825" t="s">
        <v>942</v>
      </c>
      <c r="H3825" t="s">
        <v>951</v>
      </c>
      <c r="I3825" t="s">
        <v>1394</v>
      </c>
      <c r="J3825" t="s">
        <v>1395</v>
      </c>
      <c r="K3825" t="s">
        <v>955</v>
      </c>
      <c r="L3825">
        <v>4</v>
      </c>
      <c r="M3825" t="s">
        <v>77</v>
      </c>
      <c r="N3825">
        <v>20.16</v>
      </c>
      <c r="O3825">
        <v>17.39</v>
      </c>
      <c r="P3825" t="s">
        <v>78</v>
      </c>
      <c r="Q3825" s="94">
        <v>45281.658333333333</v>
      </c>
      <c r="R3825">
        <v>80.64</v>
      </c>
      <c r="S3825">
        <v>69.56</v>
      </c>
      <c r="T3825" t="str">
        <f>VLOOKUP(E3825,zamiana!A:B,2,0)</f>
        <v>ALSTOM (ex. BT) CZL</v>
      </c>
    </row>
    <row r="3826" spans="1:20" x14ac:dyDescent="0.3">
      <c r="A3826" t="s">
        <v>6338</v>
      </c>
      <c r="B3826" s="2">
        <v>45253</v>
      </c>
      <c r="C3826" s="2">
        <v>45252</v>
      </c>
      <c r="D3826" s="2"/>
      <c r="E3826" t="s">
        <v>951</v>
      </c>
      <c r="F3826" t="s">
        <v>952</v>
      </c>
      <c r="G3826" t="s">
        <v>942</v>
      </c>
      <c r="H3826" t="s">
        <v>951</v>
      </c>
      <c r="I3826" t="s">
        <v>1394</v>
      </c>
      <c r="J3826" t="s">
        <v>1395</v>
      </c>
      <c r="K3826" t="s">
        <v>955</v>
      </c>
      <c r="L3826">
        <v>4</v>
      </c>
      <c r="M3826" t="s">
        <v>77</v>
      </c>
      <c r="N3826">
        <v>20.16</v>
      </c>
      <c r="O3826">
        <v>17.39</v>
      </c>
      <c r="P3826" t="s">
        <v>78</v>
      </c>
      <c r="Q3826" s="94">
        <v>45281.658333333333</v>
      </c>
      <c r="R3826">
        <v>80.64</v>
      </c>
      <c r="S3826">
        <v>69.56</v>
      </c>
      <c r="T3826" t="str">
        <f>VLOOKUP(E3826,zamiana!A:B,2,0)</f>
        <v>ALSTOM (ex. BT) CZL</v>
      </c>
    </row>
    <row r="3827" spans="1:20" x14ac:dyDescent="0.3">
      <c r="A3827" t="s">
        <v>6338</v>
      </c>
      <c r="B3827" s="2">
        <v>45253</v>
      </c>
      <c r="C3827" s="2">
        <v>45252</v>
      </c>
      <c r="D3827" s="2"/>
      <c r="E3827" t="s">
        <v>951</v>
      </c>
      <c r="F3827" t="s">
        <v>952</v>
      </c>
      <c r="G3827" t="s">
        <v>942</v>
      </c>
      <c r="H3827" t="s">
        <v>951</v>
      </c>
      <c r="I3827" t="s">
        <v>1413</v>
      </c>
      <c r="J3827" t="s">
        <v>1414</v>
      </c>
      <c r="K3827" t="s">
        <v>955</v>
      </c>
      <c r="L3827">
        <v>2</v>
      </c>
      <c r="M3827" t="s">
        <v>77</v>
      </c>
      <c r="N3827">
        <v>15.19</v>
      </c>
      <c r="O3827">
        <v>14.77</v>
      </c>
      <c r="P3827" t="s">
        <v>78</v>
      </c>
      <c r="Q3827" s="94">
        <v>45281.62777777778</v>
      </c>
      <c r="R3827">
        <v>30.38</v>
      </c>
      <c r="S3827">
        <v>29.54</v>
      </c>
      <c r="T3827" t="str">
        <f>VLOOKUP(E3827,zamiana!A:B,2,0)</f>
        <v>ALSTOM (ex. BT) CZL</v>
      </c>
    </row>
    <row r="3828" spans="1:20" x14ac:dyDescent="0.3">
      <c r="A3828" t="s">
        <v>6338</v>
      </c>
      <c r="B3828" s="2">
        <v>45253</v>
      </c>
      <c r="C3828" s="2">
        <v>45252</v>
      </c>
      <c r="D3828" s="2"/>
      <c r="E3828" t="s">
        <v>951</v>
      </c>
      <c r="F3828" t="s">
        <v>952</v>
      </c>
      <c r="G3828" t="s">
        <v>942</v>
      </c>
      <c r="H3828" t="s">
        <v>951</v>
      </c>
      <c r="I3828" t="s">
        <v>1413</v>
      </c>
      <c r="J3828" t="s">
        <v>1414</v>
      </c>
      <c r="K3828" t="s">
        <v>955</v>
      </c>
      <c r="L3828">
        <v>2</v>
      </c>
      <c r="M3828" t="s">
        <v>77</v>
      </c>
      <c r="N3828">
        <v>15.19</v>
      </c>
      <c r="O3828">
        <v>14.77</v>
      </c>
      <c r="P3828" t="s">
        <v>78</v>
      </c>
      <c r="Q3828" s="94">
        <v>45281.62777777778</v>
      </c>
      <c r="R3828">
        <v>30.38</v>
      </c>
      <c r="S3828">
        <v>29.54</v>
      </c>
      <c r="T3828" t="str">
        <f>VLOOKUP(E3828,zamiana!A:B,2,0)</f>
        <v>ALSTOM (ex. BT) CZL</v>
      </c>
    </row>
    <row r="3829" spans="1:20" x14ac:dyDescent="0.3">
      <c r="A3829" t="s">
        <v>6338</v>
      </c>
      <c r="B3829" s="2">
        <v>45253</v>
      </c>
      <c r="C3829" s="2">
        <v>45252</v>
      </c>
      <c r="D3829" s="2"/>
      <c r="E3829" t="s">
        <v>951</v>
      </c>
      <c r="F3829" t="s">
        <v>952</v>
      </c>
      <c r="G3829" t="s">
        <v>942</v>
      </c>
      <c r="H3829" t="s">
        <v>951</v>
      </c>
      <c r="I3829" t="s">
        <v>1386</v>
      </c>
      <c r="J3829" t="s">
        <v>1387</v>
      </c>
      <c r="K3829" t="s">
        <v>955</v>
      </c>
      <c r="L3829">
        <v>2</v>
      </c>
      <c r="M3829" t="s">
        <v>77</v>
      </c>
      <c r="N3829">
        <v>21.61</v>
      </c>
      <c r="O3829">
        <v>21.54</v>
      </c>
      <c r="P3829" t="s">
        <v>78</v>
      </c>
      <c r="Q3829" s="94">
        <v>45281.62777777778</v>
      </c>
      <c r="R3829">
        <v>43.22</v>
      </c>
      <c r="S3829">
        <v>43.08</v>
      </c>
      <c r="T3829" t="str">
        <f>VLOOKUP(E3829,zamiana!A:B,2,0)</f>
        <v>ALSTOM (ex. BT) CZL</v>
      </c>
    </row>
    <row r="3830" spans="1:20" x14ac:dyDescent="0.3">
      <c r="A3830" t="s">
        <v>6338</v>
      </c>
      <c r="B3830" s="2">
        <v>45253</v>
      </c>
      <c r="C3830" s="2">
        <v>45252</v>
      </c>
      <c r="D3830" s="2"/>
      <c r="E3830" t="s">
        <v>951</v>
      </c>
      <c r="F3830" t="s">
        <v>952</v>
      </c>
      <c r="G3830" t="s">
        <v>942</v>
      </c>
      <c r="H3830" t="s">
        <v>951</v>
      </c>
      <c r="I3830" t="s">
        <v>1386</v>
      </c>
      <c r="J3830" t="s">
        <v>1387</v>
      </c>
      <c r="K3830" t="s">
        <v>955</v>
      </c>
      <c r="L3830">
        <v>2</v>
      </c>
      <c r="M3830" t="s">
        <v>77</v>
      </c>
      <c r="N3830">
        <v>21.61</v>
      </c>
      <c r="O3830">
        <v>21.54</v>
      </c>
      <c r="P3830" t="s">
        <v>78</v>
      </c>
      <c r="Q3830" s="94">
        <v>45281.62777777778</v>
      </c>
      <c r="R3830">
        <v>43.22</v>
      </c>
      <c r="S3830">
        <v>43.08</v>
      </c>
      <c r="T3830" t="str">
        <f>VLOOKUP(E3830,zamiana!A:B,2,0)</f>
        <v>ALSTOM (ex. BT) CZL</v>
      </c>
    </row>
    <row r="3831" spans="1:20" x14ac:dyDescent="0.3">
      <c r="A3831" t="s">
        <v>6338</v>
      </c>
      <c r="B3831" s="2">
        <v>45253</v>
      </c>
      <c r="C3831" s="2">
        <v>45252</v>
      </c>
      <c r="D3831" s="2"/>
      <c r="E3831" t="s">
        <v>951</v>
      </c>
      <c r="F3831" t="s">
        <v>952</v>
      </c>
      <c r="G3831" t="s">
        <v>942</v>
      </c>
      <c r="H3831" t="s">
        <v>951</v>
      </c>
      <c r="I3831" t="s">
        <v>1104</v>
      </c>
      <c r="J3831" t="s">
        <v>1105</v>
      </c>
      <c r="K3831" t="s">
        <v>955</v>
      </c>
      <c r="L3831">
        <v>8</v>
      </c>
      <c r="M3831" t="s">
        <v>77</v>
      </c>
      <c r="N3831">
        <v>9.3800000000000008</v>
      </c>
      <c r="O3831">
        <v>6.57</v>
      </c>
      <c r="P3831" t="s">
        <v>78</v>
      </c>
      <c r="Q3831" s="94">
        <v>45281.62777777778</v>
      </c>
      <c r="R3831">
        <v>75.040000000000006</v>
      </c>
      <c r="S3831">
        <v>52.56</v>
      </c>
      <c r="T3831" t="str">
        <f>VLOOKUP(E3831,zamiana!A:B,2,0)</f>
        <v>ALSTOM (ex. BT) CZL</v>
      </c>
    </row>
    <row r="3832" spans="1:20" x14ac:dyDescent="0.3">
      <c r="A3832" t="s">
        <v>6338</v>
      </c>
      <c r="B3832" s="2">
        <v>45253</v>
      </c>
      <c r="C3832" s="2">
        <v>45252</v>
      </c>
      <c r="D3832" s="2"/>
      <c r="E3832" t="s">
        <v>951</v>
      </c>
      <c r="F3832" t="s">
        <v>952</v>
      </c>
      <c r="G3832" t="s">
        <v>942</v>
      </c>
      <c r="H3832" t="s">
        <v>951</v>
      </c>
      <c r="I3832" t="s">
        <v>1104</v>
      </c>
      <c r="J3832" t="s">
        <v>1105</v>
      </c>
      <c r="K3832" t="s">
        <v>955</v>
      </c>
      <c r="L3832">
        <v>2</v>
      </c>
      <c r="M3832" t="s">
        <v>77</v>
      </c>
      <c r="N3832">
        <v>9.3800000000000008</v>
      </c>
      <c r="O3832">
        <v>6.57</v>
      </c>
      <c r="P3832" t="s">
        <v>78</v>
      </c>
      <c r="Q3832" s="94">
        <v>45281.62777777778</v>
      </c>
      <c r="R3832">
        <v>18.760000000000002</v>
      </c>
      <c r="S3832">
        <v>13.14</v>
      </c>
      <c r="T3832" t="str">
        <f>VLOOKUP(E3832,zamiana!A:B,2,0)</f>
        <v>ALSTOM (ex. BT) CZL</v>
      </c>
    </row>
    <row r="3833" spans="1:20" x14ac:dyDescent="0.3">
      <c r="A3833" t="s">
        <v>6338</v>
      </c>
      <c r="B3833" s="2">
        <v>45253</v>
      </c>
      <c r="C3833" s="2">
        <v>45252</v>
      </c>
      <c r="D3833" s="2"/>
      <c r="E3833" t="s">
        <v>951</v>
      </c>
      <c r="F3833" t="s">
        <v>952</v>
      </c>
      <c r="G3833" t="s">
        <v>942</v>
      </c>
      <c r="H3833" t="s">
        <v>951</v>
      </c>
      <c r="I3833" t="s">
        <v>1104</v>
      </c>
      <c r="J3833" t="s">
        <v>1105</v>
      </c>
      <c r="K3833" t="s">
        <v>955</v>
      </c>
      <c r="L3833">
        <v>2</v>
      </c>
      <c r="M3833" t="s">
        <v>77</v>
      </c>
      <c r="N3833">
        <v>9.3800000000000008</v>
      </c>
      <c r="O3833">
        <v>6.57</v>
      </c>
      <c r="P3833" t="s">
        <v>78</v>
      </c>
      <c r="Q3833" s="94">
        <v>45281.62777777778</v>
      </c>
      <c r="R3833">
        <v>18.760000000000002</v>
      </c>
      <c r="S3833">
        <v>13.14</v>
      </c>
      <c r="T3833" t="str">
        <f>VLOOKUP(E3833,zamiana!A:B,2,0)</f>
        <v>ALSTOM (ex. BT) CZL</v>
      </c>
    </row>
    <row r="3834" spans="1:20" x14ac:dyDescent="0.3">
      <c r="A3834" t="s">
        <v>6338</v>
      </c>
      <c r="B3834" s="2">
        <v>45253</v>
      </c>
      <c r="C3834" s="2">
        <v>45252</v>
      </c>
      <c r="D3834" s="2"/>
      <c r="E3834" t="s">
        <v>951</v>
      </c>
      <c r="F3834" t="s">
        <v>952</v>
      </c>
      <c r="G3834" t="s">
        <v>942</v>
      </c>
      <c r="H3834" t="s">
        <v>951</v>
      </c>
      <c r="I3834" t="s">
        <v>1104</v>
      </c>
      <c r="J3834" t="s">
        <v>1105</v>
      </c>
      <c r="K3834" t="s">
        <v>955</v>
      </c>
      <c r="L3834">
        <v>2</v>
      </c>
      <c r="M3834" t="s">
        <v>77</v>
      </c>
      <c r="N3834">
        <v>9.3800000000000008</v>
      </c>
      <c r="O3834">
        <v>6.57</v>
      </c>
      <c r="P3834" t="s">
        <v>78</v>
      </c>
      <c r="Q3834" s="94">
        <v>45281.62777777778</v>
      </c>
      <c r="R3834">
        <v>18.760000000000002</v>
      </c>
      <c r="S3834">
        <v>13.14</v>
      </c>
      <c r="T3834" t="str">
        <f>VLOOKUP(E3834,zamiana!A:B,2,0)</f>
        <v>ALSTOM (ex. BT) CZL</v>
      </c>
    </row>
    <row r="3835" spans="1:20" x14ac:dyDescent="0.3">
      <c r="A3835" t="s">
        <v>6338</v>
      </c>
      <c r="B3835" s="2">
        <v>45253</v>
      </c>
      <c r="C3835" s="2">
        <v>45252</v>
      </c>
      <c r="D3835" s="2"/>
      <c r="E3835" t="s">
        <v>951</v>
      </c>
      <c r="F3835" t="s">
        <v>952</v>
      </c>
      <c r="G3835" t="s">
        <v>942</v>
      </c>
      <c r="H3835" t="s">
        <v>951</v>
      </c>
      <c r="I3835" t="s">
        <v>1104</v>
      </c>
      <c r="J3835" t="s">
        <v>1105</v>
      </c>
      <c r="K3835" t="s">
        <v>955</v>
      </c>
      <c r="L3835">
        <v>2</v>
      </c>
      <c r="M3835" t="s">
        <v>77</v>
      </c>
      <c r="N3835">
        <v>9.3800000000000008</v>
      </c>
      <c r="O3835">
        <v>6.57</v>
      </c>
      <c r="P3835" t="s">
        <v>78</v>
      </c>
      <c r="Q3835" s="94">
        <v>45281.62777777778</v>
      </c>
      <c r="R3835">
        <v>18.760000000000002</v>
      </c>
      <c r="S3835">
        <v>13.14</v>
      </c>
      <c r="T3835" t="str">
        <f>VLOOKUP(E3835,zamiana!A:B,2,0)</f>
        <v>ALSTOM (ex. BT) CZL</v>
      </c>
    </row>
    <row r="3836" spans="1:20" x14ac:dyDescent="0.3">
      <c r="A3836" t="s">
        <v>6338</v>
      </c>
      <c r="B3836" s="2">
        <v>45253</v>
      </c>
      <c r="C3836" s="2">
        <v>45252</v>
      </c>
      <c r="D3836" s="2"/>
      <c r="E3836" t="s">
        <v>951</v>
      </c>
      <c r="F3836" t="s">
        <v>952</v>
      </c>
      <c r="G3836" t="s">
        <v>942</v>
      </c>
      <c r="H3836" t="s">
        <v>951</v>
      </c>
      <c r="I3836" t="s">
        <v>1104</v>
      </c>
      <c r="J3836" t="s">
        <v>1105</v>
      </c>
      <c r="K3836" t="s">
        <v>955</v>
      </c>
      <c r="L3836">
        <v>2</v>
      </c>
      <c r="M3836" t="s">
        <v>77</v>
      </c>
      <c r="N3836">
        <v>9.3800000000000008</v>
      </c>
      <c r="O3836">
        <v>6.57</v>
      </c>
      <c r="P3836" t="s">
        <v>78</v>
      </c>
      <c r="Q3836" s="94">
        <v>45281.62777777778</v>
      </c>
      <c r="R3836">
        <v>18.760000000000002</v>
      </c>
      <c r="S3836">
        <v>13.14</v>
      </c>
      <c r="T3836" t="str">
        <f>VLOOKUP(E3836,zamiana!A:B,2,0)</f>
        <v>ALSTOM (ex. BT) CZL</v>
      </c>
    </row>
    <row r="3837" spans="1:20" x14ac:dyDescent="0.3">
      <c r="A3837" t="s">
        <v>6338</v>
      </c>
      <c r="B3837" s="2">
        <v>45253</v>
      </c>
      <c r="C3837" s="2">
        <v>45252</v>
      </c>
      <c r="D3837" s="2"/>
      <c r="E3837" t="s">
        <v>951</v>
      </c>
      <c r="F3837" t="s">
        <v>952</v>
      </c>
      <c r="G3837" t="s">
        <v>942</v>
      </c>
      <c r="H3837" t="s">
        <v>951</v>
      </c>
      <c r="I3837" t="s">
        <v>1104</v>
      </c>
      <c r="J3837" t="s">
        <v>1105</v>
      </c>
      <c r="K3837" t="s">
        <v>955</v>
      </c>
      <c r="L3837">
        <v>2</v>
      </c>
      <c r="M3837" t="s">
        <v>77</v>
      </c>
      <c r="N3837">
        <v>9.3800000000000008</v>
      </c>
      <c r="O3837">
        <v>6.57</v>
      </c>
      <c r="P3837" t="s">
        <v>78</v>
      </c>
      <c r="Q3837" s="94">
        <v>45281.62777777778</v>
      </c>
      <c r="R3837">
        <v>18.760000000000002</v>
      </c>
      <c r="S3837">
        <v>13.14</v>
      </c>
      <c r="T3837" t="str">
        <f>VLOOKUP(E3837,zamiana!A:B,2,0)</f>
        <v>ALSTOM (ex. BT) CZL</v>
      </c>
    </row>
    <row r="3838" spans="1:20" x14ac:dyDescent="0.3">
      <c r="A3838" t="s">
        <v>6338</v>
      </c>
      <c r="B3838" s="2">
        <v>45253</v>
      </c>
      <c r="C3838" s="2">
        <v>45252</v>
      </c>
      <c r="D3838" s="2"/>
      <c r="E3838" t="s">
        <v>951</v>
      </c>
      <c r="F3838" t="s">
        <v>952</v>
      </c>
      <c r="G3838" t="s">
        <v>942</v>
      </c>
      <c r="H3838" t="s">
        <v>951</v>
      </c>
      <c r="I3838" t="s">
        <v>1104</v>
      </c>
      <c r="J3838" t="s">
        <v>1105</v>
      </c>
      <c r="K3838" t="s">
        <v>955</v>
      </c>
      <c r="L3838">
        <v>2</v>
      </c>
      <c r="M3838" t="s">
        <v>77</v>
      </c>
      <c r="N3838">
        <v>9.3800000000000008</v>
      </c>
      <c r="O3838">
        <v>6.57</v>
      </c>
      <c r="P3838" t="s">
        <v>78</v>
      </c>
      <c r="Q3838" s="94">
        <v>45281.62777777778</v>
      </c>
      <c r="R3838">
        <v>18.760000000000002</v>
      </c>
      <c r="S3838">
        <v>13.14</v>
      </c>
      <c r="T3838" t="str">
        <f>VLOOKUP(E3838,zamiana!A:B,2,0)</f>
        <v>ALSTOM (ex. BT) CZL</v>
      </c>
    </row>
    <row r="3839" spans="1:20" x14ac:dyDescent="0.3">
      <c r="A3839" t="s">
        <v>6338</v>
      </c>
      <c r="B3839" s="2">
        <v>45253</v>
      </c>
      <c r="C3839" s="2">
        <v>45252</v>
      </c>
      <c r="D3839" s="2"/>
      <c r="E3839" t="s">
        <v>951</v>
      </c>
      <c r="F3839" t="s">
        <v>952</v>
      </c>
      <c r="G3839" t="s">
        <v>942</v>
      </c>
      <c r="H3839" t="s">
        <v>951</v>
      </c>
      <c r="I3839" t="s">
        <v>1104</v>
      </c>
      <c r="J3839" t="s">
        <v>1105</v>
      </c>
      <c r="K3839" t="s">
        <v>955</v>
      </c>
      <c r="L3839">
        <v>2</v>
      </c>
      <c r="M3839" t="s">
        <v>77</v>
      </c>
      <c r="N3839">
        <v>9.3800000000000008</v>
      </c>
      <c r="O3839">
        <v>6.57</v>
      </c>
      <c r="P3839" t="s">
        <v>78</v>
      </c>
      <c r="Q3839" s="94">
        <v>45281.62777777778</v>
      </c>
      <c r="R3839">
        <v>18.760000000000002</v>
      </c>
      <c r="S3839">
        <v>13.14</v>
      </c>
      <c r="T3839" t="str">
        <f>VLOOKUP(E3839,zamiana!A:B,2,0)</f>
        <v>ALSTOM (ex. BT) CZL</v>
      </c>
    </row>
    <row r="3840" spans="1:20" x14ac:dyDescent="0.3">
      <c r="A3840" t="s">
        <v>6338</v>
      </c>
      <c r="B3840" s="2">
        <v>45253</v>
      </c>
      <c r="C3840" s="2">
        <v>45252</v>
      </c>
      <c r="D3840" s="2"/>
      <c r="E3840" t="s">
        <v>951</v>
      </c>
      <c r="F3840" t="s">
        <v>952</v>
      </c>
      <c r="G3840" t="s">
        <v>942</v>
      </c>
      <c r="H3840" t="s">
        <v>951</v>
      </c>
      <c r="I3840" t="s">
        <v>1104</v>
      </c>
      <c r="J3840" t="s">
        <v>1105</v>
      </c>
      <c r="K3840" t="s">
        <v>955</v>
      </c>
      <c r="L3840">
        <v>2</v>
      </c>
      <c r="M3840" t="s">
        <v>77</v>
      </c>
      <c r="N3840">
        <v>9.3800000000000008</v>
      </c>
      <c r="O3840">
        <v>6.57</v>
      </c>
      <c r="P3840" t="s">
        <v>78</v>
      </c>
      <c r="Q3840" s="94">
        <v>45281.62777777778</v>
      </c>
      <c r="R3840">
        <v>18.760000000000002</v>
      </c>
      <c r="S3840">
        <v>13.14</v>
      </c>
      <c r="T3840" t="str">
        <f>VLOOKUP(E3840,zamiana!A:B,2,0)</f>
        <v>ALSTOM (ex. BT) CZL</v>
      </c>
    </row>
    <row r="3841" spans="1:20" x14ac:dyDescent="0.3">
      <c r="A3841" t="s">
        <v>6338</v>
      </c>
      <c r="B3841" s="2">
        <v>45253</v>
      </c>
      <c r="C3841" s="2">
        <v>45252</v>
      </c>
      <c r="D3841" s="2"/>
      <c r="E3841" t="s">
        <v>951</v>
      </c>
      <c r="F3841" t="s">
        <v>952</v>
      </c>
      <c r="G3841" t="s">
        <v>942</v>
      </c>
      <c r="H3841" t="s">
        <v>951</v>
      </c>
      <c r="I3841" t="s">
        <v>1104</v>
      </c>
      <c r="J3841" t="s">
        <v>1105</v>
      </c>
      <c r="K3841" t="s">
        <v>955</v>
      </c>
      <c r="L3841">
        <v>2</v>
      </c>
      <c r="M3841" t="s">
        <v>77</v>
      </c>
      <c r="N3841">
        <v>9.3800000000000008</v>
      </c>
      <c r="O3841">
        <v>6.57</v>
      </c>
      <c r="P3841" t="s">
        <v>78</v>
      </c>
      <c r="Q3841" s="94">
        <v>45281.62777777778</v>
      </c>
      <c r="R3841">
        <v>18.760000000000002</v>
      </c>
      <c r="S3841">
        <v>13.14</v>
      </c>
      <c r="T3841" t="str">
        <f>VLOOKUP(E3841,zamiana!A:B,2,0)</f>
        <v>ALSTOM (ex. BT) CZL</v>
      </c>
    </row>
    <row r="3842" spans="1:20" x14ac:dyDescent="0.3">
      <c r="A3842" t="s">
        <v>6338</v>
      </c>
      <c r="B3842" s="2">
        <v>45253</v>
      </c>
      <c r="C3842" s="2">
        <v>45252</v>
      </c>
      <c r="D3842" s="2"/>
      <c r="E3842" t="s">
        <v>951</v>
      </c>
      <c r="F3842" t="s">
        <v>952</v>
      </c>
      <c r="G3842" t="s">
        <v>942</v>
      </c>
      <c r="H3842" t="s">
        <v>951</v>
      </c>
      <c r="I3842" t="s">
        <v>1104</v>
      </c>
      <c r="J3842" t="s">
        <v>1105</v>
      </c>
      <c r="K3842" t="s">
        <v>955</v>
      </c>
      <c r="L3842">
        <v>2</v>
      </c>
      <c r="M3842" t="s">
        <v>77</v>
      </c>
      <c r="N3842">
        <v>9.3800000000000008</v>
      </c>
      <c r="O3842">
        <v>6.57</v>
      </c>
      <c r="P3842" t="s">
        <v>78</v>
      </c>
      <c r="Q3842" s="94">
        <v>45281.62777777778</v>
      </c>
      <c r="R3842">
        <v>18.760000000000002</v>
      </c>
      <c r="S3842">
        <v>13.14</v>
      </c>
      <c r="T3842" t="str">
        <f>VLOOKUP(E3842,zamiana!A:B,2,0)</f>
        <v>ALSTOM (ex. BT) CZL</v>
      </c>
    </row>
    <row r="3843" spans="1:20" x14ac:dyDescent="0.3">
      <c r="A3843" t="s">
        <v>6338</v>
      </c>
      <c r="B3843" s="2">
        <v>45253</v>
      </c>
      <c r="C3843" s="2">
        <v>45252</v>
      </c>
      <c r="D3843" s="2"/>
      <c r="E3843" t="s">
        <v>951</v>
      </c>
      <c r="F3843" t="s">
        <v>952</v>
      </c>
      <c r="G3843" t="s">
        <v>942</v>
      </c>
      <c r="H3843" t="s">
        <v>951</v>
      </c>
      <c r="I3843" t="s">
        <v>1558</v>
      </c>
      <c r="J3843" t="s">
        <v>1559</v>
      </c>
      <c r="K3843" t="s">
        <v>955</v>
      </c>
      <c r="L3843">
        <v>8</v>
      </c>
      <c r="M3843" t="s">
        <v>77</v>
      </c>
      <c r="N3843">
        <v>23.53</v>
      </c>
      <c r="O3843">
        <v>24.76</v>
      </c>
      <c r="P3843" t="s">
        <v>78</v>
      </c>
      <c r="Q3843" s="94">
        <v>45281.62777777778</v>
      </c>
      <c r="R3843">
        <v>188.24</v>
      </c>
      <c r="S3843">
        <v>198.08</v>
      </c>
      <c r="T3843" t="str">
        <f>VLOOKUP(E3843,zamiana!A:B,2,0)</f>
        <v>ALSTOM (ex. BT) CZL</v>
      </c>
    </row>
    <row r="3844" spans="1:20" x14ac:dyDescent="0.3">
      <c r="A3844" t="s">
        <v>6338</v>
      </c>
      <c r="B3844" s="2">
        <v>45253</v>
      </c>
      <c r="C3844" s="2">
        <v>45252</v>
      </c>
      <c r="D3844" s="2"/>
      <c r="E3844" t="s">
        <v>951</v>
      </c>
      <c r="F3844" t="s">
        <v>952</v>
      </c>
      <c r="G3844" t="s">
        <v>942</v>
      </c>
      <c r="H3844" t="s">
        <v>951</v>
      </c>
      <c r="I3844" t="s">
        <v>1558</v>
      </c>
      <c r="J3844" t="s">
        <v>1559</v>
      </c>
      <c r="K3844" t="s">
        <v>955</v>
      </c>
      <c r="L3844">
        <v>7</v>
      </c>
      <c r="M3844" t="s">
        <v>77</v>
      </c>
      <c r="N3844">
        <v>23.53</v>
      </c>
      <c r="O3844">
        <v>24.76</v>
      </c>
      <c r="P3844" t="s">
        <v>78</v>
      </c>
      <c r="Q3844" s="94">
        <v>45281.62777777778</v>
      </c>
      <c r="R3844">
        <v>164.71</v>
      </c>
      <c r="S3844">
        <v>173.32</v>
      </c>
      <c r="T3844" t="str">
        <f>VLOOKUP(E3844,zamiana!A:B,2,0)</f>
        <v>ALSTOM (ex. BT) CZL</v>
      </c>
    </row>
    <row r="3845" spans="1:20" x14ac:dyDescent="0.3">
      <c r="A3845" t="s">
        <v>6338</v>
      </c>
      <c r="B3845" s="2">
        <v>45253</v>
      </c>
      <c r="C3845" s="2">
        <v>45252</v>
      </c>
      <c r="D3845" s="2"/>
      <c r="E3845" t="s">
        <v>951</v>
      </c>
      <c r="F3845" t="s">
        <v>952</v>
      </c>
      <c r="G3845" t="s">
        <v>942</v>
      </c>
      <c r="H3845" t="s">
        <v>951</v>
      </c>
      <c r="I3845" t="s">
        <v>1558</v>
      </c>
      <c r="J3845" t="s">
        <v>1559</v>
      </c>
      <c r="K3845" t="s">
        <v>955</v>
      </c>
      <c r="L3845">
        <v>11</v>
      </c>
      <c r="M3845" t="s">
        <v>77</v>
      </c>
      <c r="N3845">
        <v>23.53</v>
      </c>
      <c r="O3845">
        <v>24.76</v>
      </c>
      <c r="P3845" t="s">
        <v>78</v>
      </c>
      <c r="Q3845" s="94">
        <v>45281.62777777778</v>
      </c>
      <c r="R3845">
        <v>258.83</v>
      </c>
      <c r="S3845">
        <v>272.36</v>
      </c>
      <c r="T3845" t="str">
        <f>VLOOKUP(E3845,zamiana!A:B,2,0)</f>
        <v>ALSTOM (ex. BT) CZL</v>
      </c>
    </row>
    <row r="3846" spans="1:20" x14ac:dyDescent="0.3">
      <c r="A3846" t="s">
        <v>6338</v>
      </c>
      <c r="B3846" s="2">
        <v>45253</v>
      </c>
      <c r="C3846" s="2">
        <v>45252</v>
      </c>
      <c r="D3846" s="2"/>
      <c r="E3846" t="s">
        <v>951</v>
      </c>
      <c r="F3846" t="s">
        <v>952</v>
      </c>
      <c r="G3846" t="s">
        <v>942</v>
      </c>
      <c r="H3846" t="s">
        <v>951</v>
      </c>
      <c r="I3846" t="s">
        <v>1558</v>
      </c>
      <c r="J3846" t="s">
        <v>1559</v>
      </c>
      <c r="K3846" t="s">
        <v>955</v>
      </c>
      <c r="L3846">
        <v>11</v>
      </c>
      <c r="M3846" t="s">
        <v>77</v>
      </c>
      <c r="N3846">
        <v>23.53</v>
      </c>
      <c r="O3846">
        <v>24.76</v>
      </c>
      <c r="P3846" t="s">
        <v>78</v>
      </c>
      <c r="Q3846" s="94">
        <v>45281.62777777778</v>
      </c>
      <c r="R3846">
        <v>258.83</v>
      </c>
      <c r="S3846">
        <v>272.36</v>
      </c>
      <c r="T3846" t="str">
        <f>VLOOKUP(E3846,zamiana!A:B,2,0)</f>
        <v>ALSTOM (ex. BT) CZL</v>
      </c>
    </row>
    <row r="3847" spans="1:20" x14ac:dyDescent="0.3">
      <c r="A3847" t="s">
        <v>6338</v>
      </c>
      <c r="B3847" s="2">
        <v>45253</v>
      </c>
      <c r="C3847" s="2">
        <v>45252</v>
      </c>
      <c r="D3847" s="2"/>
      <c r="E3847" t="s">
        <v>951</v>
      </c>
      <c r="F3847" t="s">
        <v>952</v>
      </c>
      <c r="G3847" t="s">
        <v>942</v>
      </c>
      <c r="H3847" t="s">
        <v>951</v>
      </c>
      <c r="I3847" t="s">
        <v>1558</v>
      </c>
      <c r="J3847" t="s">
        <v>1559</v>
      </c>
      <c r="K3847" t="s">
        <v>955</v>
      </c>
      <c r="L3847">
        <v>11</v>
      </c>
      <c r="M3847" t="s">
        <v>77</v>
      </c>
      <c r="N3847">
        <v>23.53</v>
      </c>
      <c r="O3847">
        <v>24.76</v>
      </c>
      <c r="P3847" t="s">
        <v>78</v>
      </c>
      <c r="Q3847" s="94">
        <v>45281.62777777778</v>
      </c>
      <c r="R3847">
        <v>258.83</v>
      </c>
      <c r="S3847">
        <v>272.36</v>
      </c>
      <c r="T3847" t="str">
        <f>VLOOKUP(E3847,zamiana!A:B,2,0)</f>
        <v>ALSTOM (ex. BT) CZL</v>
      </c>
    </row>
    <row r="3848" spans="1:20" x14ac:dyDescent="0.3">
      <c r="A3848" t="s">
        <v>6338</v>
      </c>
      <c r="B3848" s="2">
        <v>45253</v>
      </c>
      <c r="C3848" s="2">
        <v>45252</v>
      </c>
      <c r="D3848" s="2"/>
      <c r="E3848" t="s">
        <v>951</v>
      </c>
      <c r="F3848" t="s">
        <v>952</v>
      </c>
      <c r="G3848" t="s">
        <v>942</v>
      </c>
      <c r="H3848" t="s">
        <v>951</v>
      </c>
      <c r="I3848" t="s">
        <v>1558</v>
      </c>
      <c r="J3848" t="s">
        <v>1559</v>
      </c>
      <c r="K3848" t="s">
        <v>955</v>
      </c>
      <c r="L3848">
        <v>11</v>
      </c>
      <c r="M3848" t="s">
        <v>77</v>
      </c>
      <c r="N3848">
        <v>23.53</v>
      </c>
      <c r="O3848">
        <v>24.76</v>
      </c>
      <c r="P3848" t="s">
        <v>78</v>
      </c>
      <c r="Q3848" s="94">
        <v>45281.62777777778</v>
      </c>
      <c r="R3848">
        <v>258.83</v>
      </c>
      <c r="S3848">
        <v>272.36</v>
      </c>
      <c r="T3848" t="str">
        <f>VLOOKUP(E3848,zamiana!A:B,2,0)</f>
        <v>ALSTOM (ex. BT) CZL</v>
      </c>
    </row>
    <row r="3849" spans="1:20" x14ac:dyDescent="0.3">
      <c r="A3849" t="s">
        <v>6338</v>
      </c>
      <c r="B3849" s="2">
        <v>45253</v>
      </c>
      <c r="C3849" s="2">
        <v>45252</v>
      </c>
      <c r="D3849" s="2"/>
      <c r="E3849" t="s">
        <v>951</v>
      </c>
      <c r="F3849" t="s">
        <v>952</v>
      </c>
      <c r="G3849" t="s">
        <v>942</v>
      </c>
      <c r="H3849" t="s">
        <v>951</v>
      </c>
      <c r="I3849" t="s">
        <v>1558</v>
      </c>
      <c r="J3849" t="s">
        <v>1559</v>
      </c>
      <c r="K3849" t="s">
        <v>955</v>
      </c>
      <c r="L3849">
        <v>11</v>
      </c>
      <c r="M3849" t="s">
        <v>77</v>
      </c>
      <c r="N3849">
        <v>23.53</v>
      </c>
      <c r="O3849">
        <v>24.76</v>
      </c>
      <c r="P3849" t="s">
        <v>78</v>
      </c>
      <c r="Q3849" s="94">
        <v>45281.62777777778</v>
      </c>
      <c r="R3849">
        <v>258.83</v>
      </c>
      <c r="S3849">
        <v>272.36</v>
      </c>
      <c r="T3849" t="str">
        <f>VLOOKUP(E3849,zamiana!A:B,2,0)</f>
        <v>ALSTOM (ex. BT) CZL</v>
      </c>
    </row>
    <row r="3850" spans="1:20" x14ac:dyDescent="0.3">
      <c r="A3850" t="s">
        <v>6338</v>
      </c>
      <c r="B3850" s="2">
        <v>45253</v>
      </c>
      <c r="C3850" s="2">
        <v>45252</v>
      </c>
      <c r="D3850" s="2"/>
      <c r="E3850" t="s">
        <v>951</v>
      </c>
      <c r="F3850" t="s">
        <v>952</v>
      </c>
      <c r="G3850" t="s">
        <v>942</v>
      </c>
      <c r="H3850" t="s">
        <v>951</v>
      </c>
      <c r="I3850" t="s">
        <v>1558</v>
      </c>
      <c r="J3850" t="s">
        <v>1559</v>
      </c>
      <c r="K3850" t="s">
        <v>955</v>
      </c>
      <c r="L3850">
        <v>11</v>
      </c>
      <c r="M3850" t="s">
        <v>77</v>
      </c>
      <c r="N3850">
        <v>23.53</v>
      </c>
      <c r="O3850">
        <v>24.76</v>
      </c>
      <c r="P3850" t="s">
        <v>78</v>
      </c>
      <c r="Q3850" s="94">
        <v>45281.62777777778</v>
      </c>
      <c r="R3850">
        <v>258.83</v>
      </c>
      <c r="S3850">
        <v>272.36</v>
      </c>
      <c r="T3850" t="str">
        <f>VLOOKUP(E3850,zamiana!A:B,2,0)</f>
        <v>ALSTOM (ex. BT) CZL</v>
      </c>
    </row>
    <row r="3851" spans="1:20" x14ac:dyDescent="0.3">
      <c r="A3851" t="s">
        <v>6338</v>
      </c>
      <c r="B3851" s="2">
        <v>45253</v>
      </c>
      <c r="C3851" s="2">
        <v>45252</v>
      </c>
      <c r="D3851" s="2"/>
      <c r="E3851" t="s">
        <v>951</v>
      </c>
      <c r="F3851" t="s">
        <v>952</v>
      </c>
      <c r="G3851" t="s">
        <v>942</v>
      </c>
      <c r="H3851" t="s">
        <v>951</v>
      </c>
      <c r="I3851" t="s">
        <v>1558</v>
      </c>
      <c r="J3851" t="s">
        <v>1559</v>
      </c>
      <c r="K3851" t="s">
        <v>955</v>
      </c>
      <c r="L3851">
        <v>2</v>
      </c>
      <c r="M3851" t="s">
        <v>77</v>
      </c>
      <c r="N3851">
        <v>23.53</v>
      </c>
      <c r="O3851">
        <v>24.76</v>
      </c>
      <c r="P3851" t="s">
        <v>78</v>
      </c>
      <c r="Q3851" s="94">
        <v>45281.62777777778</v>
      </c>
      <c r="R3851">
        <v>47.06</v>
      </c>
      <c r="S3851">
        <v>49.52</v>
      </c>
      <c r="T3851" t="str">
        <f>VLOOKUP(E3851,zamiana!A:B,2,0)</f>
        <v>ALSTOM (ex. BT) CZL</v>
      </c>
    </row>
    <row r="3852" spans="1:20" x14ac:dyDescent="0.3">
      <c r="A3852" t="s">
        <v>6338</v>
      </c>
      <c r="B3852" s="2">
        <v>45253</v>
      </c>
      <c r="C3852" s="2">
        <v>45252</v>
      </c>
      <c r="D3852" s="2"/>
      <c r="E3852" t="s">
        <v>951</v>
      </c>
      <c r="F3852" t="s">
        <v>952</v>
      </c>
      <c r="G3852" t="s">
        <v>942</v>
      </c>
      <c r="H3852" t="s">
        <v>951</v>
      </c>
      <c r="I3852" t="s">
        <v>1558</v>
      </c>
      <c r="J3852" t="s">
        <v>1559</v>
      </c>
      <c r="K3852" t="s">
        <v>955</v>
      </c>
      <c r="L3852">
        <v>8</v>
      </c>
      <c r="M3852" t="s">
        <v>77</v>
      </c>
      <c r="N3852">
        <v>23.53</v>
      </c>
      <c r="O3852">
        <v>24.76</v>
      </c>
      <c r="P3852" t="s">
        <v>78</v>
      </c>
      <c r="Q3852" s="94">
        <v>45281.62777777778</v>
      </c>
      <c r="R3852">
        <v>188.24</v>
      </c>
      <c r="S3852">
        <v>198.08</v>
      </c>
      <c r="T3852" t="str">
        <f>VLOOKUP(E3852,zamiana!A:B,2,0)</f>
        <v>ALSTOM (ex. BT) CZL</v>
      </c>
    </row>
    <row r="3853" spans="1:20" x14ac:dyDescent="0.3">
      <c r="A3853" t="s">
        <v>6338</v>
      </c>
      <c r="B3853" s="2">
        <v>45253</v>
      </c>
      <c r="C3853" s="2">
        <v>45252</v>
      </c>
      <c r="D3853" s="2"/>
      <c r="E3853" t="s">
        <v>951</v>
      </c>
      <c r="F3853" t="s">
        <v>952</v>
      </c>
      <c r="G3853" t="s">
        <v>942</v>
      </c>
      <c r="H3853" t="s">
        <v>951</v>
      </c>
      <c r="I3853" t="s">
        <v>1558</v>
      </c>
      <c r="J3853" t="s">
        <v>1559</v>
      </c>
      <c r="K3853" t="s">
        <v>955</v>
      </c>
      <c r="L3853">
        <v>7</v>
      </c>
      <c r="M3853" t="s">
        <v>77</v>
      </c>
      <c r="N3853">
        <v>23.53</v>
      </c>
      <c r="O3853">
        <v>24.76</v>
      </c>
      <c r="P3853" t="s">
        <v>78</v>
      </c>
      <c r="Q3853" s="94">
        <v>45281.62777777778</v>
      </c>
      <c r="R3853">
        <v>164.71</v>
      </c>
      <c r="S3853">
        <v>173.32</v>
      </c>
      <c r="T3853" t="str">
        <f>VLOOKUP(E3853,zamiana!A:B,2,0)</f>
        <v>ALSTOM (ex. BT) CZL</v>
      </c>
    </row>
    <row r="3854" spans="1:20" x14ac:dyDescent="0.3">
      <c r="A3854" t="s">
        <v>6338</v>
      </c>
      <c r="B3854" s="2">
        <v>45253</v>
      </c>
      <c r="C3854" s="2">
        <v>45252</v>
      </c>
      <c r="D3854" s="2"/>
      <c r="E3854" t="s">
        <v>951</v>
      </c>
      <c r="F3854" t="s">
        <v>952</v>
      </c>
      <c r="G3854" t="s">
        <v>942</v>
      </c>
      <c r="H3854" t="s">
        <v>951</v>
      </c>
      <c r="I3854" t="s">
        <v>1558</v>
      </c>
      <c r="J3854" t="s">
        <v>1559</v>
      </c>
      <c r="K3854" t="s">
        <v>955</v>
      </c>
      <c r="L3854">
        <v>11</v>
      </c>
      <c r="M3854" t="s">
        <v>77</v>
      </c>
      <c r="N3854">
        <v>23.53</v>
      </c>
      <c r="O3854">
        <v>24.76</v>
      </c>
      <c r="P3854" t="s">
        <v>78</v>
      </c>
      <c r="Q3854" s="94">
        <v>45281.62777777778</v>
      </c>
      <c r="R3854">
        <v>258.83</v>
      </c>
      <c r="S3854">
        <v>272.36</v>
      </c>
      <c r="T3854" t="str">
        <f>VLOOKUP(E3854,zamiana!A:B,2,0)</f>
        <v>ALSTOM (ex. BT) CZL</v>
      </c>
    </row>
    <row r="3855" spans="1:20" x14ac:dyDescent="0.3">
      <c r="A3855" t="s">
        <v>6338</v>
      </c>
      <c r="B3855" s="2">
        <v>45253</v>
      </c>
      <c r="C3855" s="2">
        <v>45252</v>
      </c>
      <c r="D3855" s="2"/>
      <c r="E3855" t="s">
        <v>951</v>
      </c>
      <c r="F3855" t="s">
        <v>952</v>
      </c>
      <c r="G3855" t="s">
        <v>942</v>
      </c>
      <c r="H3855" t="s">
        <v>951</v>
      </c>
      <c r="I3855" t="s">
        <v>1558</v>
      </c>
      <c r="J3855" t="s">
        <v>1559</v>
      </c>
      <c r="K3855" t="s">
        <v>955</v>
      </c>
      <c r="L3855">
        <v>11</v>
      </c>
      <c r="M3855" t="s">
        <v>77</v>
      </c>
      <c r="N3855">
        <v>23.53</v>
      </c>
      <c r="O3855">
        <v>24.76</v>
      </c>
      <c r="P3855" t="s">
        <v>78</v>
      </c>
      <c r="Q3855" s="94">
        <v>45281.62777777778</v>
      </c>
      <c r="R3855">
        <v>258.83</v>
      </c>
      <c r="S3855">
        <v>272.36</v>
      </c>
      <c r="T3855" t="str">
        <f>VLOOKUP(E3855,zamiana!A:B,2,0)</f>
        <v>ALSTOM (ex. BT) CZL</v>
      </c>
    </row>
    <row r="3856" spans="1:20" x14ac:dyDescent="0.3">
      <c r="A3856" t="s">
        <v>6338</v>
      </c>
      <c r="B3856" s="2">
        <v>45253</v>
      </c>
      <c r="C3856" s="2">
        <v>45252</v>
      </c>
      <c r="D3856" s="2"/>
      <c r="E3856" t="s">
        <v>951</v>
      </c>
      <c r="F3856" t="s">
        <v>952</v>
      </c>
      <c r="G3856" t="s">
        <v>942</v>
      </c>
      <c r="H3856" t="s">
        <v>951</v>
      </c>
      <c r="I3856" t="s">
        <v>1558</v>
      </c>
      <c r="J3856" t="s">
        <v>1559</v>
      </c>
      <c r="K3856" t="s">
        <v>955</v>
      </c>
      <c r="L3856">
        <v>11</v>
      </c>
      <c r="M3856" t="s">
        <v>77</v>
      </c>
      <c r="N3856">
        <v>23.53</v>
      </c>
      <c r="O3856">
        <v>24.76</v>
      </c>
      <c r="P3856" t="s">
        <v>78</v>
      </c>
      <c r="Q3856" s="94">
        <v>45281.62777777778</v>
      </c>
      <c r="R3856">
        <v>258.83</v>
      </c>
      <c r="S3856">
        <v>272.36</v>
      </c>
      <c r="T3856" t="str">
        <f>VLOOKUP(E3856,zamiana!A:B,2,0)</f>
        <v>ALSTOM (ex. BT) CZL</v>
      </c>
    </row>
    <row r="3857" spans="1:20" x14ac:dyDescent="0.3">
      <c r="A3857" t="s">
        <v>6338</v>
      </c>
      <c r="B3857" s="2">
        <v>45253</v>
      </c>
      <c r="C3857" s="2">
        <v>45252</v>
      </c>
      <c r="D3857" s="2"/>
      <c r="E3857" t="s">
        <v>951</v>
      </c>
      <c r="F3857" t="s">
        <v>952</v>
      </c>
      <c r="G3857" t="s">
        <v>942</v>
      </c>
      <c r="H3857" t="s">
        <v>951</v>
      </c>
      <c r="I3857" t="s">
        <v>1558</v>
      </c>
      <c r="J3857" t="s">
        <v>1559</v>
      </c>
      <c r="K3857" t="s">
        <v>955</v>
      </c>
      <c r="L3857">
        <v>11</v>
      </c>
      <c r="M3857" t="s">
        <v>77</v>
      </c>
      <c r="N3857">
        <v>23.53</v>
      </c>
      <c r="O3857">
        <v>24.76</v>
      </c>
      <c r="P3857" t="s">
        <v>78</v>
      </c>
      <c r="Q3857" s="94">
        <v>45281.62777777778</v>
      </c>
      <c r="R3857">
        <v>258.83</v>
      </c>
      <c r="S3857">
        <v>272.36</v>
      </c>
      <c r="T3857" t="str">
        <f>VLOOKUP(E3857,zamiana!A:B,2,0)</f>
        <v>ALSTOM (ex. BT) CZL</v>
      </c>
    </row>
    <row r="3858" spans="1:20" x14ac:dyDescent="0.3">
      <c r="A3858" t="s">
        <v>6338</v>
      </c>
      <c r="B3858" s="2">
        <v>45253</v>
      </c>
      <c r="C3858" s="2">
        <v>45252</v>
      </c>
      <c r="D3858" s="2"/>
      <c r="E3858" t="s">
        <v>951</v>
      </c>
      <c r="F3858" t="s">
        <v>952</v>
      </c>
      <c r="G3858" t="s">
        <v>942</v>
      </c>
      <c r="H3858" t="s">
        <v>951</v>
      </c>
      <c r="I3858" t="s">
        <v>1558</v>
      </c>
      <c r="J3858" t="s">
        <v>1559</v>
      </c>
      <c r="K3858" t="s">
        <v>955</v>
      </c>
      <c r="L3858">
        <v>11</v>
      </c>
      <c r="M3858" t="s">
        <v>77</v>
      </c>
      <c r="N3858">
        <v>23.53</v>
      </c>
      <c r="O3858">
        <v>24.76</v>
      </c>
      <c r="P3858" t="s">
        <v>78</v>
      </c>
      <c r="Q3858" s="94">
        <v>45281.62777777778</v>
      </c>
      <c r="R3858">
        <v>258.83</v>
      </c>
      <c r="S3858">
        <v>272.36</v>
      </c>
      <c r="T3858" t="str">
        <f>VLOOKUP(E3858,zamiana!A:B,2,0)</f>
        <v>ALSTOM (ex. BT) CZL</v>
      </c>
    </row>
    <row r="3859" spans="1:20" x14ac:dyDescent="0.3">
      <c r="A3859" t="s">
        <v>6338</v>
      </c>
      <c r="B3859" s="2">
        <v>45253</v>
      </c>
      <c r="C3859" s="2">
        <v>45252</v>
      </c>
      <c r="D3859" s="2"/>
      <c r="E3859" t="s">
        <v>951</v>
      </c>
      <c r="F3859" t="s">
        <v>952</v>
      </c>
      <c r="G3859" t="s">
        <v>942</v>
      </c>
      <c r="H3859" t="s">
        <v>951</v>
      </c>
      <c r="I3859" t="s">
        <v>1558</v>
      </c>
      <c r="J3859" t="s">
        <v>1559</v>
      </c>
      <c r="K3859" t="s">
        <v>955</v>
      </c>
      <c r="L3859">
        <v>11</v>
      </c>
      <c r="M3859" t="s">
        <v>77</v>
      </c>
      <c r="N3859">
        <v>23.53</v>
      </c>
      <c r="O3859">
        <v>24.76</v>
      </c>
      <c r="P3859" t="s">
        <v>78</v>
      </c>
      <c r="Q3859" s="94">
        <v>45281.62777777778</v>
      </c>
      <c r="R3859">
        <v>258.83</v>
      </c>
      <c r="S3859">
        <v>272.36</v>
      </c>
      <c r="T3859" t="str">
        <f>VLOOKUP(E3859,zamiana!A:B,2,0)</f>
        <v>ALSTOM (ex. BT) CZL</v>
      </c>
    </row>
    <row r="3860" spans="1:20" x14ac:dyDescent="0.3">
      <c r="A3860" t="s">
        <v>6338</v>
      </c>
      <c r="B3860" s="2">
        <v>45253</v>
      </c>
      <c r="C3860" s="2">
        <v>45252</v>
      </c>
      <c r="D3860" s="2"/>
      <c r="E3860" t="s">
        <v>951</v>
      </c>
      <c r="F3860" t="s">
        <v>952</v>
      </c>
      <c r="G3860" t="s">
        <v>942</v>
      </c>
      <c r="H3860" t="s">
        <v>951</v>
      </c>
      <c r="I3860" t="s">
        <v>1403</v>
      </c>
      <c r="J3860" t="s">
        <v>1404</v>
      </c>
      <c r="K3860" t="s">
        <v>955</v>
      </c>
      <c r="L3860">
        <v>8</v>
      </c>
      <c r="M3860" t="s">
        <v>77</v>
      </c>
      <c r="N3860">
        <v>17.46</v>
      </c>
      <c r="O3860">
        <v>16.260000000000002</v>
      </c>
      <c r="P3860" t="s">
        <v>78</v>
      </c>
      <c r="Q3860" s="94">
        <v>45281.645138888889</v>
      </c>
      <c r="R3860">
        <v>139.68</v>
      </c>
      <c r="S3860">
        <v>130.08000000000001</v>
      </c>
      <c r="T3860" t="str">
        <f>VLOOKUP(E3860,zamiana!A:B,2,0)</f>
        <v>ALSTOM (ex. BT) CZL</v>
      </c>
    </row>
    <row r="3861" spans="1:20" x14ac:dyDescent="0.3">
      <c r="A3861" t="s">
        <v>6338</v>
      </c>
      <c r="B3861" s="2">
        <v>45253</v>
      </c>
      <c r="C3861" s="2">
        <v>45252</v>
      </c>
      <c r="D3861" s="2"/>
      <c r="E3861" t="s">
        <v>951</v>
      </c>
      <c r="F3861" t="s">
        <v>952</v>
      </c>
      <c r="G3861" t="s">
        <v>942</v>
      </c>
      <c r="H3861" t="s">
        <v>951</v>
      </c>
      <c r="I3861" t="s">
        <v>1403</v>
      </c>
      <c r="J3861" t="s">
        <v>1404</v>
      </c>
      <c r="K3861" t="s">
        <v>955</v>
      </c>
      <c r="L3861">
        <v>7</v>
      </c>
      <c r="M3861" t="s">
        <v>77</v>
      </c>
      <c r="N3861">
        <v>17.46</v>
      </c>
      <c r="O3861">
        <v>16.260000000000002</v>
      </c>
      <c r="P3861" t="s">
        <v>78</v>
      </c>
      <c r="Q3861" s="94">
        <v>45281.645138888889</v>
      </c>
      <c r="R3861">
        <v>122.22</v>
      </c>
      <c r="S3861">
        <v>113.82</v>
      </c>
      <c r="T3861" t="str">
        <f>VLOOKUP(E3861,zamiana!A:B,2,0)</f>
        <v>ALSTOM (ex. BT) CZL</v>
      </c>
    </row>
    <row r="3862" spans="1:20" x14ac:dyDescent="0.3">
      <c r="A3862" t="s">
        <v>6338</v>
      </c>
      <c r="B3862" s="2">
        <v>45253</v>
      </c>
      <c r="C3862" s="2">
        <v>45252</v>
      </c>
      <c r="D3862" s="2"/>
      <c r="E3862" t="s">
        <v>951</v>
      </c>
      <c r="F3862" t="s">
        <v>952</v>
      </c>
      <c r="G3862" t="s">
        <v>942</v>
      </c>
      <c r="H3862" t="s">
        <v>951</v>
      </c>
      <c r="I3862" t="s">
        <v>1403</v>
      </c>
      <c r="J3862" t="s">
        <v>1404</v>
      </c>
      <c r="K3862" t="s">
        <v>955</v>
      </c>
      <c r="L3862">
        <v>11</v>
      </c>
      <c r="M3862" t="s">
        <v>77</v>
      </c>
      <c r="N3862">
        <v>17.46</v>
      </c>
      <c r="O3862">
        <v>16.260000000000002</v>
      </c>
      <c r="P3862" t="s">
        <v>78</v>
      </c>
      <c r="Q3862" s="94">
        <v>45281.645138888889</v>
      </c>
      <c r="R3862">
        <v>192.06</v>
      </c>
      <c r="S3862">
        <v>178.86</v>
      </c>
      <c r="T3862" t="str">
        <f>VLOOKUP(E3862,zamiana!A:B,2,0)</f>
        <v>ALSTOM (ex. BT) CZL</v>
      </c>
    </row>
    <row r="3863" spans="1:20" x14ac:dyDescent="0.3">
      <c r="A3863" t="s">
        <v>6338</v>
      </c>
      <c r="B3863" s="2">
        <v>45253</v>
      </c>
      <c r="C3863" s="2">
        <v>45252</v>
      </c>
      <c r="D3863" s="2"/>
      <c r="E3863" t="s">
        <v>951</v>
      </c>
      <c r="F3863" t="s">
        <v>952</v>
      </c>
      <c r="G3863" t="s">
        <v>942</v>
      </c>
      <c r="H3863" t="s">
        <v>951</v>
      </c>
      <c r="I3863" t="s">
        <v>1403</v>
      </c>
      <c r="J3863" t="s">
        <v>1404</v>
      </c>
      <c r="K3863" t="s">
        <v>955</v>
      </c>
      <c r="L3863">
        <v>11</v>
      </c>
      <c r="M3863" t="s">
        <v>77</v>
      </c>
      <c r="N3863">
        <v>17.46</v>
      </c>
      <c r="O3863">
        <v>16.260000000000002</v>
      </c>
      <c r="P3863" t="s">
        <v>78</v>
      </c>
      <c r="Q3863" s="94">
        <v>45281.645138888889</v>
      </c>
      <c r="R3863">
        <v>192.06</v>
      </c>
      <c r="S3863">
        <v>178.86</v>
      </c>
      <c r="T3863" t="str">
        <f>VLOOKUP(E3863,zamiana!A:B,2,0)</f>
        <v>ALSTOM (ex. BT) CZL</v>
      </c>
    </row>
    <row r="3864" spans="1:20" x14ac:dyDescent="0.3">
      <c r="A3864" t="s">
        <v>6338</v>
      </c>
      <c r="B3864" s="2">
        <v>45253</v>
      </c>
      <c r="C3864" s="2">
        <v>45252</v>
      </c>
      <c r="D3864" s="2"/>
      <c r="E3864" t="s">
        <v>951</v>
      </c>
      <c r="F3864" t="s">
        <v>952</v>
      </c>
      <c r="G3864" t="s">
        <v>942</v>
      </c>
      <c r="H3864" t="s">
        <v>951</v>
      </c>
      <c r="I3864" t="s">
        <v>1403</v>
      </c>
      <c r="J3864" t="s">
        <v>1404</v>
      </c>
      <c r="K3864" t="s">
        <v>955</v>
      </c>
      <c r="L3864">
        <v>11</v>
      </c>
      <c r="M3864" t="s">
        <v>77</v>
      </c>
      <c r="N3864">
        <v>17.46</v>
      </c>
      <c r="O3864">
        <v>16.260000000000002</v>
      </c>
      <c r="P3864" t="s">
        <v>78</v>
      </c>
      <c r="Q3864" s="94">
        <v>45281.645138888889</v>
      </c>
      <c r="R3864">
        <v>192.06</v>
      </c>
      <c r="S3864">
        <v>178.86</v>
      </c>
      <c r="T3864" t="str">
        <f>VLOOKUP(E3864,zamiana!A:B,2,0)</f>
        <v>ALSTOM (ex. BT) CZL</v>
      </c>
    </row>
    <row r="3865" spans="1:20" x14ac:dyDescent="0.3">
      <c r="A3865" t="s">
        <v>6338</v>
      </c>
      <c r="B3865" s="2">
        <v>45253</v>
      </c>
      <c r="C3865" s="2">
        <v>45252</v>
      </c>
      <c r="D3865" s="2"/>
      <c r="E3865" t="s">
        <v>951</v>
      </c>
      <c r="F3865" t="s">
        <v>952</v>
      </c>
      <c r="G3865" t="s">
        <v>942</v>
      </c>
      <c r="H3865" t="s">
        <v>951</v>
      </c>
      <c r="I3865" t="s">
        <v>1403</v>
      </c>
      <c r="J3865" t="s">
        <v>1404</v>
      </c>
      <c r="K3865" t="s">
        <v>955</v>
      </c>
      <c r="L3865">
        <v>11</v>
      </c>
      <c r="M3865" t="s">
        <v>77</v>
      </c>
      <c r="N3865">
        <v>17.46</v>
      </c>
      <c r="O3865">
        <v>16.260000000000002</v>
      </c>
      <c r="P3865" t="s">
        <v>78</v>
      </c>
      <c r="Q3865" s="94">
        <v>45281.645138888889</v>
      </c>
      <c r="R3865">
        <v>192.06</v>
      </c>
      <c r="S3865">
        <v>178.86</v>
      </c>
      <c r="T3865" t="str">
        <f>VLOOKUP(E3865,zamiana!A:B,2,0)</f>
        <v>ALSTOM (ex. BT) CZL</v>
      </c>
    </row>
    <row r="3866" spans="1:20" x14ac:dyDescent="0.3">
      <c r="A3866" t="s">
        <v>6338</v>
      </c>
      <c r="B3866" s="2">
        <v>45253</v>
      </c>
      <c r="C3866" s="2">
        <v>45252</v>
      </c>
      <c r="D3866" s="2"/>
      <c r="E3866" t="s">
        <v>951</v>
      </c>
      <c r="F3866" t="s">
        <v>952</v>
      </c>
      <c r="G3866" t="s">
        <v>942</v>
      </c>
      <c r="H3866" t="s">
        <v>951</v>
      </c>
      <c r="I3866" t="s">
        <v>1403</v>
      </c>
      <c r="J3866" t="s">
        <v>1404</v>
      </c>
      <c r="K3866" t="s">
        <v>955</v>
      </c>
      <c r="L3866">
        <v>11</v>
      </c>
      <c r="M3866" t="s">
        <v>77</v>
      </c>
      <c r="N3866">
        <v>17.46</v>
      </c>
      <c r="O3866">
        <v>16.260000000000002</v>
      </c>
      <c r="P3866" t="s">
        <v>78</v>
      </c>
      <c r="Q3866" s="94">
        <v>45281.645138888889</v>
      </c>
      <c r="R3866">
        <v>192.06</v>
      </c>
      <c r="S3866">
        <v>178.86</v>
      </c>
      <c r="T3866" t="str">
        <f>VLOOKUP(E3866,zamiana!A:B,2,0)</f>
        <v>ALSTOM (ex. BT) CZL</v>
      </c>
    </row>
    <row r="3867" spans="1:20" x14ac:dyDescent="0.3">
      <c r="A3867" t="s">
        <v>6338</v>
      </c>
      <c r="B3867" s="2">
        <v>45253</v>
      </c>
      <c r="C3867" s="2">
        <v>45252</v>
      </c>
      <c r="D3867" s="2"/>
      <c r="E3867" t="s">
        <v>951</v>
      </c>
      <c r="F3867" t="s">
        <v>952</v>
      </c>
      <c r="G3867" t="s">
        <v>942</v>
      </c>
      <c r="H3867" t="s">
        <v>951</v>
      </c>
      <c r="I3867" t="s">
        <v>1403</v>
      </c>
      <c r="J3867" t="s">
        <v>1404</v>
      </c>
      <c r="K3867" t="s">
        <v>955</v>
      </c>
      <c r="L3867">
        <v>11</v>
      </c>
      <c r="M3867" t="s">
        <v>77</v>
      </c>
      <c r="N3867">
        <v>17.46</v>
      </c>
      <c r="O3867">
        <v>16.260000000000002</v>
      </c>
      <c r="P3867" t="s">
        <v>78</v>
      </c>
      <c r="Q3867" s="94">
        <v>45281.645138888889</v>
      </c>
      <c r="R3867">
        <v>192.06</v>
      </c>
      <c r="S3867">
        <v>178.86</v>
      </c>
      <c r="T3867" t="str">
        <f>VLOOKUP(E3867,zamiana!A:B,2,0)</f>
        <v>ALSTOM (ex. BT) CZL</v>
      </c>
    </row>
    <row r="3868" spans="1:20" x14ac:dyDescent="0.3">
      <c r="A3868" t="s">
        <v>6338</v>
      </c>
      <c r="B3868" s="2">
        <v>45253</v>
      </c>
      <c r="C3868" s="2">
        <v>45252</v>
      </c>
      <c r="D3868" s="2"/>
      <c r="E3868" t="s">
        <v>951</v>
      </c>
      <c r="F3868" t="s">
        <v>952</v>
      </c>
      <c r="G3868" t="s">
        <v>942</v>
      </c>
      <c r="H3868" t="s">
        <v>951</v>
      </c>
      <c r="I3868" t="s">
        <v>1403</v>
      </c>
      <c r="J3868" t="s">
        <v>1404</v>
      </c>
      <c r="K3868" t="s">
        <v>955</v>
      </c>
      <c r="L3868">
        <v>4</v>
      </c>
      <c r="M3868" t="s">
        <v>77</v>
      </c>
      <c r="N3868">
        <v>17.46</v>
      </c>
      <c r="O3868">
        <v>16.260000000000002</v>
      </c>
      <c r="P3868" t="s">
        <v>78</v>
      </c>
      <c r="Q3868" s="94">
        <v>45281.645138888889</v>
      </c>
      <c r="R3868">
        <v>69.84</v>
      </c>
      <c r="S3868">
        <v>65.040000000000006</v>
      </c>
      <c r="T3868" t="str">
        <f>VLOOKUP(E3868,zamiana!A:B,2,0)</f>
        <v>ALSTOM (ex. BT) CZL</v>
      </c>
    </row>
    <row r="3869" spans="1:20" x14ac:dyDescent="0.3">
      <c r="A3869" t="s">
        <v>6338</v>
      </c>
      <c r="B3869" s="2">
        <v>45253</v>
      </c>
      <c r="C3869" s="2">
        <v>45252</v>
      </c>
      <c r="D3869" s="2"/>
      <c r="E3869" t="s">
        <v>951</v>
      </c>
      <c r="F3869" t="s">
        <v>952</v>
      </c>
      <c r="G3869" t="s">
        <v>942</v>
      </c>
      <c r="H3869" t="s">
        <v>951</v>
      </c>
      <c r="I3869" t="s">
        <v>1403</v>
      </c>
      <c r="J3869" t="s">
        <v>1404</v>
      </c>
      <c r="K3869" t="s">
        <v>955</v>
      </c>
      <c r="L3869">
        <v>6</v>
      </c>
      <c r="M3869" t="s">
        <v>77</v>
      </c>
      <c r="N3869">
        <v>17.46</v>
      </c>
      <c r="O3869">
        <v>16.260000000000002</v>
      </c>
      <c r="P3869" t="s">
        <v>78</v>
      </c>
      <c r="Q3869" s="94">
        <v>45281.645138888889</v>
      </c>
      <c r="R3869">
        <v>104.76</v>
      </c>
      <c r="S3869">
        <v>97.56</v>
      </c>
      <c r="T3869" t="str">
        <f>VLOOKUP(E3869,zamiana!A:B,2,0)</f>
        <v>ALSTOM (ex. BT) CZL</v>
      </c>
    </row>
    <row r="3870" spans="1:20" x14ac:dyDescent="0.3">
      <c r="A3870" t="s">
        <v>6338</v>
      </c>
      <c r="B3870" s="2">
        <v>45253</v>
      </c>
      <c r="C3870" s="2">
        <v>45252</v>
      </c>
      <c r="D3870" s="2"/>
      <c r="E3870" t="s">
        <v>951</v>
      </c>
      <c r="F3870" t="s">
        <v>952</v>
      </c>
      <c r="G3870" t="s">
        <v>942</v>
      </c>
      <c r="H3870" t="s">
        <v>951</v>
      </c>
      <c r="I3870" t="s">
        <v>1403</v>
      </c>
      <c r="J3870" t="s">
        <v>1404</v>
      </c>
      <c r="K3870" t="s">
        <v>955</v>
      </c>
      <c r="L3870">
        <v>8</v>
      </c>
      <c r="M3870" t="s">
        <v>77</v>
      </c>
      <c r="N3870">
        <v>17.46</v>
      </c>
      <c r="O3870">
        <v>16.260000000000002</v>
      </c>
      <c r="P3870" t="s">
        <v>78</v>
      </c>
      <c r="Q3870" s="94">
        <v>45281.645138888889</v>
      </c>
      <c r="R3870">
        <v>139.68</v>
      </c>
      <c r="S3870">
        <v>130.08000000000001</v>
      </c>
      <c r="T3870" t="str">
        <f>VLOOKUP(E3870,zamiana!A:B,2,0)</f>
        <v>ALSTOM (ex. BT) CZL</v>
      </c>
    </row>
    <row r="3871" spans="1:20" x14ac:dyDescent="0.3">
      <c r="A3871" t="s">
        <v>6338</v>
      </c>
      <c r="B3871" s="2">
        <v>45253</v>
      </c>
      <c r="C3871" s="2">
        <v>45252</v>
      </c>
      <c r="D3871" s="2"/>
      <c r="E3871" t="s">
        <v>951</v>
      </c>
      <c r="F3871" t="s">
        <v>952</v>
      </c>
      <c r="G3871" t="s">
        <v>942</v>
      </c>
      <c r="H3871" t="s">
        <v>951</v>
      </c>
      <c r="I3871" t="s">
        <v>1403</v>
      </c>
      <c r="J3871" t="s">
        <v>1404</v>
      </c>
      <c r="K3871" t="s">
        <v>955</v>
      </c>
      <c r="L3871">
        <v>7</v>
      </c>
      <c r="M3871" t="s">
        <v>77</v>
      </c>
      <c r="N3871">
        <v>17.46</v>
      </c>
      <c r="O3871">
        <v>16.260000000000002</v>
      </c>
      <c r="P3871" t="s">
        <v>78</v>
      </c>
      <c r="Q3871" s="94">
        <v>45281.645138888889</v>
      </c>
      <c r="R3871">
        <v>122.22</v>
      </c>
      <c r="S3871">
        <v>113.82</v>
      </c>
      <c r="T3871" t="str">
        <f>VLOOKUP(E3871,zamiana!A:B,2,0)</f>
        <v>ALSTOM (ex. BT) CZL</v>
      </c>
    </row>
    <row r="3872" spans="1:20" x14ac:dyDescent="0.3">
      <c r="A3872" t="s">
        <v>6338</v>
      </c>
      <c r="B3872" s="2">
        <v>45253</v>
      </c>
      <c r="C3872" s="2">
        <v>45252</v>
      </c>
      <c r="D3872" s="2"/>
      <c r="E3872" t="s">
        <v>951</v>
      </c>
      <c r="F3872" t="s">
        <v>952</v>
      </c>
      <c r="G3872" t="s">
        <v>942</v>
      </c>
      <c r="H3872" t="s">
        <v>951</v>
      </c>
      <c r="I3872" t="s">
        <v>1403</v>
      </c>
      <c r="J3872" t="s">
        <v>1404</v>
      </c>
      <c r="K3872" t="s">
        <v>955</v>
      </c>
      <c r="L3872">
        <v>11</v>
      </c>
      <c r="M3872" t="s">
        <v>77</v>
      </c>
      <c r="N3872">
        <v>17.46</v>
      </c>
      <c r="O3872">
        <v>16.260000000000002</v>
      </c>
      <c r="P3872" t="s">
        <v>78</v>
      </c>
      <c r="Q3872" s="94">
        <v>45281.645138888889</v>
      </c>
      <c r="R3872">
        <v>192.06</v>
      </c>
      <c r="S3872">
        <v>178.86</v>
      </c>
      <c r="T3872" t="str">
        <f>VLOOKUP(E3872,zamiana!A:B,2,0)</f>
        <v>ALSTOM (ex. BT) CZL</v>
      </c>
    </row>
    <row r="3873" spans="1:20" x14ac:dyDescent="0.3">
      <c r="A3873" t="s">
        <v>6338</v>
      </c>
      <c r="B3873" s="2">
        <v>45253</v>
      </c>
      <c r="C3873" s="2">
        <v>45252</v>
      </c>
      <c r="D3873" s="2"/>
      <c r="E3873" t="s">
        <v>951</v>
      </c>
      <c r="F3873" t="s">
        <v>952</v>
      </c>
      <c r="G3873" t="s">
        <v>942</v>
      </c>
      <c r="H3873" t="s">
        <v>951</v>
      </c>
      <c r="I3873" t="s">
        <v>1403</v>
      </c>
      <c r="J3873" t="s">
        <v>1404</v>
      </c>
      <c r="K3873" t="s">
        <v>955</v>
      </c>
      <c r="L3873">
        <v>11</v>
      </c>
      <c r="M3873" t="s">
        <v>77</v>
      </c>
      <c r="N3873">
        <v>17.46</v>
      </c>
      <c r="O3873">
        <v>16.260000000000002</v>
      </c>
      <c r="P3873" t="s">
        <v>78</v>
      </c>
      <c r="Q3873" s="94">
        <v>45281.645138888889</v>
      </c>
      <c r="R3873">
        <v>192.06</v>
      </c>
      <c r="S3873">
        <v>178.86</v>
      </c>
      <c r="T3873" t="str">
        <f>VLOOKUP(E3873,zamiana!A:B,2,0)</f>
        <v>ALSTOM (ex. BT) CZL</v>
      </c>
    </row>
    <row r="3874" spans="1:20" x14ac:dyDescent="0.3">
      <c r="A3874" t="s">
        <v>6338</v>
      </c>
      <c r="B3874" s="2">
        <v>45253</v>
      </c>
      <c r="C3874" s="2">
        <v>45252</v>
      </c>
      <c r="D3874" s="2"/>
      <c r="E3874" t="s">
        <v>951</v>
      </c>
      <c r="F3874" t="s">
        <v>952</v>
      </c>
      <c r="G3874" t="s">
        <v>942</v>
      </c>
      <c r="H3874" t="s">
        <v>951</v>
      </c>
      <c r="I3874" t="s">
        <v>1403</v>
      </c>
      <c r="J3874" t="s">
        <v>1404</v>
      </c>
      <c r="K3874" t="s">
        <v>955</v>
      </c>
      <c r="L3874">
        <v>11</v>
      </c>
      <c r="M3874" t="s">
        <v>77</v>
      </c>
      <c r="N3874">
        <v>17.46</v>
      </c>
      <c r="O3874">
        <v>16.260000000000002</v>
      </c>
      <c r="P3874" t="s">
        <v>78</v>
      </c>
      <c r="Q3874" s="94">
        <v>45281.645138888889</v>
      </c>
      <c r="R3874">
        <v>192.06</v>
      </c>
      <c r="S3874">
        <v>178.86</v>
      </c>
      <c r="T3874" t="str">
        <f>VLOOKUP(E3874,zamiana!A:B,2,0)</f>
        <v>ALSTOM (ex. BT) CZL</v>
      </c>
    </row>
    <row r="3875" spans="1:20" x14ac:dyDescent="0.3">
      <c r="A3875" t="s">
        <v>6338</v>
      </c>
      <c r="B3875" s="2">
        <v>45253</v>
      </c>
      <c r="C3875" s="2">
        <v>45252</v>
      </c>
      <c r="D3875" s="2"/>
      <c r="E3875" t="s">
        <v>951</v>
      </c>
      <c r="F3875" t="s">
        <v>952</v>
      </c>
      <c r="G3875" t="s">
        <v>942</v>
      </c>
      <c r="H3875" t="s">
        <v>951</v>
      </c>
      <c r="I3875" t="s">
        <v>1403</v>
      </c>
      <c r="J3875" t="s">
        <v>1404</v>
      </c>
      <c r="K3875" t="s">
        <v>955</v>
      </c>
      <c r="L3875">
        <v>11</v>
      </c>
      <c r="M3875" t="s">
        <v>77</v>
      </c>
      <c r="N3875">
        <v>17.46</v>
      </c>
      <c r="O3875">
        <v>16.260000000000002</v>
      </c>
      <c r="P3875" t="s">
        <v>78</v>
      </c>
      <c r="Q3875" s="94">
        <v>45281.645138888889</v>
      </c>
      <c r="R3875">
        <v>192.06</v>
      </c>
      <c r="S3875">
        <v>178.86</v>
      </c>
      <c r="T3875" t="str">
        <f>VLOOKUP(E3875,zamiana!A:B,2,0)</f>
        <v>ALSTOM (ex. BT) CZL</v>
      </c>
    </row>
    <row r="3876" spans="1:20" x14ac:dyDescent="0.3">
      <c r="A3876" t="s">
        <v>6338</v>
      </c>
      <c r="B3876" s="2">
        <v>45253</v>
      </c>
      <c r="C3876" s="2">
        <v>45252</v>
      </c>
      <c r="D3876" s="2"/>
      <c r="E3876" t="s">
        <v>951</v>
      </c>
      <c r="F3876" t="s">
        <v>952</v>
      </c>
      <c r="G3876" t="s">
        <v>942</v>
      </c>
      <c r="H3876" t="s">
        <v>951</v>
      </c>
      <c r="I3876" t="s">
        <v>1403</v>
      </c>
      <c r="J3876" t="s">
        <v>1404</v>
      </c>
      <c r="K3876" t="s">
        <v>955</v>
      </c>
      <c r="L3876">
        <v>11</v>
      </c>
      <c r="M3876" t="s">
        <v>77</v>
      </c>
      <c r="N3876">
        <v>17.46</v>
      </c>
      <c r="O3876">
        <v>16.260000000000002</v>
      </c>
      <c r="P3876" t="s">
        <v>78</v>
      </c>
      <c r="Q3876" s="94">
        <v>45281.645138888889</v>
      </c>
      <c r="R3876">
        <v>192.06</v>
      </c>
      <c r="S3876">
        <v>178.86</v>
      </c>
      <c r="T3876" t="str">
        <f>VLOOKUP(E3876,zamiana!A:B,2,0)</f>
        <v>ALSTOM (ex. BT) CZL</v>
      </c>
    </row>
    <row r="3877" spans="1:20" x14ac:dyDescent="0.3">
      <c r="A3877" t="s">
        <v>6338</v>
      </c>
      <c r="B3877" s="2">
        <v>45253</v>
      </c>
      <c r="C3877" s="2">
        <v>45252</v>
      </c>
      <c r="D3877" s="2"/>
      <c r="E3877" t="s">
        <v>951</v>
      </c>
      <c r="F3877" t="s">
        <v>952</v>
      </c>
      <c r="G3877" t="s">
        <v>942</v>
      </c>
      <c r="H3877" t="s">
        <v>951</v>
      </c>
      <c r="I3877" t="s">
        <v>1403</v>
      </c>
      <c r="J3877" t="s">
        <v>1404</v>
      </c>
      <c r="K3877" t="s">
        <v>955</v>
      </c>
      <c r="L3877">
        <v>11</v>
      </c>
      <c r="M3877" t="s">
        <v>77</v>
      </c>
      <c r="N3877">
        <v>17.46</v>
      </c>
      <c r="O3877">
        <v>16.260000000000002</v>
      </c>
      <c r="P3877" t="s">
        <v>78</v>
      </c>
      <c r="Q3877" s="94">
        <v>45281.645138888889</v>
      </c>
      <c r="R3877">
        <v>192.06</v>
      </c>
      <c r="S3877">
        <v>178.86</v>
      </c>
      <c r="T3877" t="str">
        <f>VLOOKUP(E3877,zamiana!A:B,2,0)</f>
        <v>ALSTOM (ex. BT) CZL</v>
      </c>
    </row>
    <row r="3878" spans="1:20" x14ac:dyDescent="0.3">
      <c r="A3878" t="s">
        <v>6338</v>
      </c>
      <c r="B3878" s="2">
        <v>45253</v>
      </c>
      <c r="C3878" s="2">
        <v>45252</v>
      </c>
      <c r="D3878" s="2"/>
      <c r="E3878" t="s">
        <v>951</v>
      </c>
      <c r="F3878" t="s">
        <v>952</v>
      </c>
      <c r="G3878" t="s">
        <v>942</v>
      </c>
      <c r="H3878" t="s">
        <v>951</v>
      </c>
      <c r="I3878" t="s">
        <v>1443</v>
      </c>
      <c r="J3878" t="s">
        <v>1444</v>
      </c>
      <c r="K3878" t="s">
        <v>955</v>
      </c>
      <c r="L3878">
        <v>4</v>
      </c>
      <c r="M3878" t="s">
        <v>77</v>
      </c>
      <c r="N3878">
        <v>33.96</v>
      </c>
      <c r="O3878">
        <v>20.8</v>
      </c>
      <c r="P3878" t="s">
        <v>78</v>
      </c>
      <c r="Q3878" s="94">
        <v>45281.62777777778</v>
      </c>
      <c r="R3878">
        <v>135.84</v>
      </c>
      <c r="S3878">
        <v>83.2</v>
      </c>
      <c r="T3878" t="str">
        <f>VLOOKUP(E3878,zamiana!A:B,2,0)</f>
        <v>ALSTOM (ex. BT) CZL</v>
      </c>
    </row>
    <row r="3879" spans="1:20" x14ac:dyDescent="0.3">
      <c r="A3879" t="s">
        <v>6338</v>
      </c>
      <c r="B3879" s="2">
        <v>45253</v>
      </c>
      <c r="C3879" s="2">
        <v>45252</v>
      </c>
      <c r="D3879" s="2"/>
      <c r="E3879" t="s">
        <v>951</v>
      </c>
      <c r="F3879" t="s">
        <v>952</v>
      </c>
      <c r="G3879" t="s">
        <v>942</v>
      </c>
      <c r="H3879" t="s">
        <v>951</v>
      </c>
      <c r="I3879" t="s">
        <v>3731</v>
      </c>
      <c r="J3879" t="s">
        <v>3732</v>
      </c>
      <c r="K3879" t="s">
        <v>955</v>
      </c>
      <c r="L3879">
        <v>1</v>
      </c>
      <c r="M3879" t="s">
        <v>77</v>
      </c>
      <c r="N3879">
        <v>14.01</v>
      </c>
      <c r="O3879">
        <v>11</v>
      </c>
      <c r="P3879" t="s">
        <v>78</v>
      </c>
      <c r="Q3879" s="94">
        <v>45281.62777777778</v>
      </c>
      <c r="R3879">
        <v>14.01</v>
      </c>
      <c r="S3879">
        <v>11</v>
      </c>
      <c r="T3879" t="str">
        <f>VLOOKUP(E3879,zamiana!A:B,2,0)</f>
        <v>ALSTOM (ex. BT) CZL</v>
      </c>
    </row>
    <row r="3880" spans="1:20" x14ac:dyDescent="0.3">
      <c r="A3880" t="s">
        <v>6338</v>
      </c>
      <c r="B3880" s="2">
        <v>45253</v>
      </c>
      <c r="C3880" s="2">
        <v>45252</v>
      </c>
      <c r="D3880" s="2"/>
      <c r="E3880" t="s">
        <v>951</v>
      </c>
      <c r="F3880" t="s">
        <v>952</v>
      </c>
      <c r="G3880" t="s">
        <v>942</v>
      </c>
      <c r="H3880" t="s">
        <v>951</v>
      </c>
      <c r="I3880" t="s">
        <v>1321</v>
      </c>
      <c r="J3880" t="s">
        <v>1322</v>
      </c>
      <c r="K3880" t="s">
        <v>955</v>
      </c>
      <c r="L3880">
        <v>1</v>
      </c>
      <c r="M3880" t="s">
        <v>77</v>
      </c>
      <c r="N3880">
        <v>11.39</v>
      </c>
      <c r="O3880">
        <v>13.69</v>
      </c>
      <c r="P3880" t="s">
        <v>78</v>
      </c>
      <c r="Q3880" s="94">
        <v>45281.62777777778</v>
      </c>
      <c r="R3880">
        <v>11.39</v>
      </c>
      <c r="S3880">
        <v>13.69</v>
      </c>
      <c r="T3880" t="str">
        <f>VLOOKUP(E3880,zamiana!A:B,2,0)</f>
        <v>ALSTOM (ex. BT) CZL</v>
      </c>
    </row>
    <row r="3881" spans="1:20" x14ac:dyDescent="0.3">
      <c r="A3881" t="s">
        <v>6338</v>
      </c>
      <c r="B3881" s="2">
        <v>45253</v>
      </c>
      <c r="C3881" s="2">
        <v>45252</v>
      </c>
      <c r="D3881" s="2"/>
      <c r="E3881" t="s">
        <v>951</v>
      </c>
      <c r="F3881" t="s">
        <v>952</v>
      </c>
      <c r="G3881" t="s">
        <v>942</v>
      </c>
      <c r="H3881" t="s">
        <v>951</v>
      </c>
      <c r="I3881" t="s">
        <v>1321</v>
      </c>
      <c r="J3881" t="s">
        <v>1322</v>
      </c>
      <c r="K3881" t="s">
        <v>955</v>
      </c>
      <c r="L3881">
        <v>1</v>
      </c>
      <c r="M3881" t="s">
        <v>77</v>
      </c>
      <c r="N3881">
        <v>11.39</v>
      </c>
      <c r="O3881">
        <v>13.69</v>
      </c>
      <c r="P3881" t="s">
        <v>78</v>
      </c>
      <c r="Q3881" s="94">
        <v>45281.62777777778</v>
      </c>
      <c r="R3881">
        <v>11.39</v>
      </c>
      <c r="S3881">
        <v>13.69</v>
      </c>
      <c r="T3881" t="str">
        <f>VLOOKUP(E3881,zamiana!A:B,2,0)</f>
        <v>ALSTOM (ex. BT) CZL</v>
      </c>
    </row>
    <row r="3882" spans="1:20" x14ac:dyDescent="0.3">
      <c r="A3882" t="s">
        <v>6338</v>
      </c>
      <c r="B3882" s="2">
        <v>45253</v>
      </c>
      <c r="C3882" s="2">
        <v>45252</v>
      </c>
      <c r="D3882" s="2"/>
      <c r="E3882" t="s">
        <v>951</v>
      </c>
      <c r="F3882" t="s">
        <v>952</v>
      </c>
      <c r="G3882" t="s">
        <v>942</v>
      </c>
      <c r="H3882" t="s">
        <v>951</v>
      </c>
      <c r="I3882" t="s">
        <v>1321</v>
      </c>
      <c r="J3882" t="s">
        <v>1322</v>
      </c>
      <c r="K3882" t="s">
        <v>955</v>
      </c>
      <c r="L3882">
        <v>1</v>
      </c>
      <c r="M3882" t="s">
        <v>77</v>
      </c>
      <c r="N3882">
        <v>11.39</v>
      </c>
      <c r="O3882">
        <v>13.69</v>
      </c>
      <c r="P3882" t="s">
        <v>78</v>
      </c>
      <c r="Q3882" s="94">
        <v>45281.62777777778</v>
      </c>
      <c r="R3882">
        <v>11.39</v>
      </c>
      <c r="S3882">
        <v>13.69</v>
      </c>
      <c r="T3882" t="str">
        <f>VLOOKUP(E3882,zamiana!A:B,2,0)</f>
        <v>ALSTOM (ex. BT) CZL</v>
      </c>
    </row>
    <row r="3883" spans="1:20" x14ac:dyDescent="0.3">
      <c r="A3883" t="s">
        <v>6338</v>
      </c>
      <c r="B3883" s="2">
        <v>45253</v>
      </c>
      <c r="C3883" s="2">
        <v>45252</v>
      </c>
      <c r="D3883" s="2"/>
      <c r="E3883" t="s">
        <v>951</v>
      </c>
      <c r="F3883" t="s">
        <v>952</v>
      </c>
      <c r="G3883" t="s">
        <v>942</v>
      </c>
      <c r="H3883" t="s">
        <v>951</v>
      </c>
      <c r="I3883" t="s">
        <v>1321</v>
      </c>
      <c r="J3883" t="s">
        <v>1322</v>
      </c>
      <c r="K3883" t="s">
        <v>955</v>
      </c>
      <c r="L3883">
        <v>1</v>
      </c>
      <c r="M3883" t="s">
        <v>77</v>
      </c>
      <c r="N3883">
        <v>11.39</v>
      </c>
      <c r="O3883">
        <v>13.69</v>
      </c>
      <c r="P3883" t="s">
        <v>78</v>
      </c>
      <c r="Q3883" s="94">
        <v>45281.62777777778</v>
      </c>
      <c r="R3883">
        <v>11.39</v>
      </c>
      <c r="S3883">
        <v>13.69</v>
      </c>
      <c r="T3883" t="str">
        <f>VLOOKUP(E3883,zamiana!A:B,2,0)</f>
        <v>ALSTOM (ex. BT) CZL</v>
      </c>
    </row>
    <row r="3884" spans="1:20" x14ac:dyDescent="0.3">
      <c r="A3884" t="s">
        <v>6338</v>
      </c>
      <c r="B3884" s="2">
        <v>45253</v>
      </c>
      <c r="C3884" s="2">
        <v>45252</v>
      </c>
      <c r="D3884" s="2"/>
      <c r="E3884" t="s">
        <v>951</v>
      </c>
      <c r="F3884" t="s">
        <v>952</v>
      </c>
      <c r="G3884" t="s">
        <v>942</v>
      </c>
      <c r="H3884" t="s">
        <v>951</v>
      </c>
      <c r="I3884" t="s">
        <v>1321</v>
      </c>
      <c r="J3884" t="s">
        <v>1322</v>
      </c>
      <c r="K3884" t="s">
        <v>955</v>
      </c>
      <c r="L3884">
        <v>1</v>
      </c>
      <c r="M3884" t="s">
        <v>77</v>
      </c>
      <c r="N3884">
        <v>11.39</v>
      </c>
      <c r="O3884">
        <v>13.69</v>
      </c>
      <c r="P3884" t="s">
        <v>78</v>
      </c>
      <c r="Q3884" s="94">
        <v>45281.62777777778</v>
      </c>
      <c r="R3884">
        <v>11.39</v>
      </c>
      <c r="S3884">
        <v>13.69</v>
      </c>
      <c r="T3884" t="str">
        <f>VLOOKUP(E3884,zamiana!A:B,2,0)</f>
        <v>ALSTOM (ex. BT) CZL</v>
      </c>
    </row>
    <row r="3885" spans="1:20" x14ac:dyDescent="0.3">
      <c r="A3885" t="s">
        <v>6338</v>
      </c>
      <c r="B3885" s="2">
        <v>45253</v>
      </c>
      <c r="C3885" s="2">
        <v>45252</v>
      </c>
      <c r="D3885" s="2"/>
      <c r="E3885" t="s">
        <v>951</v>
      </c>
      <c r="F3885" t="s">
        <v>952</v>
      </c>
      <c r="G3885" t="s">
        <v>942</v>
      </c>
      <c r="H3885" t="s">
        <v>951</v>
      </c>
      <c r="I3885" t="s">
        <v>1321</v>
      </c>
      <c r="J3885" t="s">
        <v>1322</v>
      </c>
      <c r="K3885" t="s">
        <v>955</v>
      </c>
      <c r="L3885">
        <v>1</v>
      </c>
      <c r="M3885" t="s">
        <v>77</v>
      </c>
      <c r="N3885">
        <v>11.39</v>
      </c>
      <c r="O3885">
        <v>13.69</v>
      </c>
      <c r="P3885" t="s">
        <v>78</v>
      </c>
      <c r="Q3885" s="94">
        <v>45281.62777777778</v>
      </c>
      <c r="R3885">
        <v>11.39</v>
      </c>
      <c r="S3885">
        <v>13.69</v>
      </c>
      <c r="T3885" t="str">
        <f>VLOOKUP(E3885,zamiana!A:B,2,0)</f>
        <v>ALSTOM (ex. BT) CZL</v>
      </c>
    </row>
    <row r="3886" spans="1:20" x14ac:dyDescent="0.3">
      <c r="A3886" t="s">
        <v>6338</v>
      </c>
      <c r="B3886" s="2">
        <v>45253</v>
      </c>
      <c r="C3886" s="2">
        <v>45252</v>
      </c>
      <c r="D3886" s="2"/>
      <c r="E3886" t="s">
        <v>951</v>
      </c>
      <c r="F3886" t="s">
        <v>952</v>
      </c>
      <c r="G3886" t="s">
        <v>942</v>
      </c>
      <c r="H3886" t="s">
        <v>951</v>
      </c>
      <c r="I3886" t="s">
        <v>1321</v>
      </c>
      <c r="J3886" t="s">
        <v>1322</v>
      </c>
      <c r="K3886" t="s">
        <v>955</v>
      </c>
      <c r="L3886">
        <v>1</v>
      </c>
      <c r="M3886" t="s">
        <v>77</v>
      </c>
      <c r="N3886">
        <v>11.39</v>
      </c>
      <c r="O3886">
        <v>13.69</v>
      </c>
      <c r="P3886" t="s">
        <v>78</v>
      </c>
      <c r="Q3886" s="94">
        <v>45281.62777777778</v>
      </c>
      <c r="R3886">
        <v>11.39</v>
      </c>
      <c r="S3886">
        <v>13.69</v>
      </c>
      <c r="T3886" t="str">
        <f>VLOOKUP(E3886,zamiana!A:B,2,0)</f>
        <v>ALSTOM (ex. BT) CZL</v>
      </c>
    </row>
    <row r="3887" spans="1:20" x14ac:dyDescent="0.3">
      <c r="A3887" t="s">
        <v>6338</v>
      </c>
      <c r="B3887" s="2">
        <v>45253</v>
      </c>
      <c r="C3887" s="2">
        <v>45252</v>
      </c>
      <c r="D3887" s="2"/>
      <c r="E3887" t="s">
        <v>951</v>
      </c>
      <c r="F3887" t="s">
        <v>952</v>
      </c>
      <c r="G3887" t="s">
        <v>942</v>
      </c>
      <c r="H3887" t="s">
        <v>951</v>
      </c>
      <c r="I3887" t="s">
        <v>1025</v>
      </c>
      <c r="J3887" t="s">
        <v>1026</v>
      </c>
      <c r="K3887" t="s">
        <v>955</v>
      </c>
      <c r="L3887">
        <v>15</v>
      </c>
      <c r="M3887" t="s">
        <v>77</v>
      </c>
      <c r="N3887">
        <v>9.65</v>
      </c>
      <c r="O3887">
        <v>5.03</v>
      </c>
      <c r="P3887" t="s">
        <v>78</v>
      </c>
      <c r="Q3887" s="94">
        <v>45281.647916666669</v>
      </c>
      <c r="R3887">
        <v>144.75</v>
      </c>
      <c r="S3887">
        <v>75.45</v>
      </c>
      <c r="T3887" t="str">
        <f>VLOOKUP(E3887,zamiana!A:B,2,0)</f>
        <v>ALSTOM (ex. BT) CZL</v>
      </c>
    </row>
    <row r="3888" spans="1:20" x14ac:dyDescent="0.3">
      <c r="A3888" t="s">
        <v>6338</v>
      </c>
      <c r="B3888" s="2">
        <v>45253</v>
      </c>
      <c r="C3888" s="2">
        <v>45252</v>
      </c>
      <c r="D3888" s="2"/>
      <c r="E3888" t="s">
        <v>951</v>
      </c>
      <c r="F3888" t="s">
        <v>952</v>
      </c>
      <c r="G3888" t="s">
        <v>942</v>
      </c>
      <c r="H3888" t="s">
        <v>951</v>
      </c>
      <c r="I3888" t="s">
        <v>1290</v>
      </c>
      <c r="J3888" t="s">
        <v>1291</v>
      </c>
      <c r="K3888" t="s">
        <v>955</v>
      </c>
      <c r="L3888">
        <v>10</v>
      </c>
      <c r="M3888" t="s">
        <v>77</v>
      </c>
      <c r="N3888">
        <v>53.69</v>
      </c>
      <c r="O3888">
        <v>10.67</v>
      </c>
      <c r="P3888" t="s">
        <v>78</v>
      </c>
      <c r="Q3888" s="94">
        <v>45281.62777777778</v>
      </c>
      <c r="R3888">
        <v>536.9</v>
      </c>
      <c r="S3888">
        <v>106.7</v>
      </c>
      <c r="T3888" t="str">
        <f>VLOOKUP(E3888,zamiana!A:B,2,0)</f>
        <v>ALSTOM (ex. BT) CZL</v>
      </c>
    </row>
    <row r="3889" spans="1:20" x14ac:dyDescent="0.3">
      <c r="A3889" t="s">
        <v>6338</v>
      </c>
      <c r="B3889" s="2">
        <v>45253</v>
      </c>
      <c r="C3889" s="2">
        <v>45252</v>
      </c>
      <c r="D3889" s="2"/>
      <c r="E3889" t="s">
        <v>951</v>
      </c>
      <c r="F3889" t="s">
        <v>952</v>
      </c>
      <c r="G3889" t="s">
        <v>942</v>
      </c>
      <c r="H3889" t="s">
        <v>951</v>
      </c>
      <c r="I3889" t="s">
        <v>1149</v>
      </c>
      <c r="J3889" t="s">
        <v>1150</v>
      </c>
      <c r="K3889" t="s">
        <v>955</v>
      </c>
      <c r="L3889">
        <v>25</v>
      </c>
      <c r="M3889" t="s">
        <v>77</v>
      </c>
      <c r="N3889">
        <v>12.48</v>
      </c>
      <c r="O3889">
        <v>9.5500000000000007</v>
      </c>
      <c r="P3889" t="s">
        <v>78</v>
      </c>
      <c r="Q3889" s="94">
        <v>45281.647916666669</v>
      </c>
      <c r="R3889">
        <v>312</v>
      </c>
      <c r="S3889">
        <v>238.75</v>
      </c>
      <c r="T3889" t="str">
        <f>VLOOKUP(E3889,zamiana!A:B,2,0)</f>
        <v>ALSTOM (ex. BT) CZL</v>
      </c>
    </row>
    <row r="3890" spans="1:20" x14ac:dyDescent="0.3">
      <c r="A3890" t="s">
        <v>6338</v>
      </c>
      <c r="B3890" s="2">
        <v>45253</v>
      </c>
      <c r="C3890" s="2">
        <v>45252</v>
      </c>
      <c r="D3890" s="2"/>
      <c r="E3890" t="s">
        <v>951</v>
      </c>
      <c r="F3890" t="s">
        <v>952</v>
      </c>
      <c r="G3890" t="s">
        <v>942</v>
      </c>
      <c r="H3890" t="s">
        <v>951</v>
      </c>
      <c r="I3890" t="s">
        <v>2078</v>
      </c>
      <c r="J3890" t="s">
        <v>2079</v>
      </c>
      <c r="K3890" t="s">
        <v>955</v>
      </c>
      <c r="L3890">
        <v>10</v>
      </c>
      <c r="M3890" t="s">
        <v>77</v>
      </c>
      <c r="N3890">
        <v>10.26</v>
      </c>
      <c r="O3890">
        <v>9.94</v>
      </c>
      <c r="P3890" t="s">
        <v>78</v>
      </c>
      <c r="Q3890" s="94">
        <v>45281.62777777778</v>
      </c>
      <c r="R3890">
        <v>102.6</v>
      </c>
      <c r="S3890">
        <v>99.4</v>
      </c>
      <c r="T3890" t="str">
        <f>VLOOKUP(E3890,zamiana!A:B,2,0)</f>
        <v>ALSTOM (ex. BT) CZL</v>
      </c>
    </row>
    <row r="3891" spans="1:20" x14ac:dyDescent="0.3">
      <c r="A3891" t="s">
        <v>6338</v>
      </c>
      <c r="B3891" s="2">
        <v>45253</v>
      </c>
      <c r="C3891" s="2">
        <v>45252</v>
      </c>
      <c r="D3891" s="2"/>
      <c r="E3891" t="s">
        <v>951</v>
      </c>
      <c r="F3891" t="s">
        <v>952</v>
      </c>
      <c r="G3891" t="s">
        <v>942</v>
      </c>
      <c r="H3891" t="s">
        <v>951</v>
      </c>
      <c r="I3891" t="s">
        <v>1415</v>
      </c>
      <c r="J3891" t="s">
        <v>1416</v>
      </c>
      <c r="K3891" t="s">
        <v>955</v>
      </c>
      <c r="L3891">
        <v>4</v>
      </c>
      <c r="M3891" t="s">
        <v>77</v>
      </c>
      <c r="N3891">
        <v>20.03</v>
      </c>
      <c r="O3891">
        <v>18.66</v>
      </c>
      <c r="P3891" t="s">
        <v>78</v>
      </c>
      <c r="Q3891" s="94">
        <v>45281.62777777778</v>
      </c>
      <c r="R3891">
        <v>80.12</v>
      </c>
      <c r="S3891">
        <v>74.64</v>
      </c>
      <c r="T3891" t="str">
        <f>VLOOKUP(E3891,zamiana!A:B,2,0)</f>
        <v>ALSTOM (ex. BT) CZL</v>
      </c>
    </row>
    <row r="3892" spans="1:20" x14ac:dyDescent="0.3">
      <c r="A3892" t="s">
        <v>6338</v>
      </c>
      <c r="B3892" s="2">
        <v>45253</v>
      </c>
      <c r="C3892" s="2">
        <v>45252</v>
      </c>
      <c r="D3892" s="2"/>
      <c r="E3892" t="s">
        <v>951</v>
      </c>
      <c r="F3892" t="s">
        <v>952</v>
      </c>
      <c r="G3892" t="s">
        <v>942</v>
      </c>
      <c r="H3892" t="s">
        <v>951</v>
      </c>
      <c r="I3892" t="s">
        <v>1117</v>
      </c>
      <c r="J3892" t="s">
        <v>1118</v>
      </c>
      <c r="K3892" t="s">
        <v>955</v>
      </c>
      <c r="L3892">
        <v>4</v>
      </c>
      <c r="M3892" t="s">
        <v>77</v>
      </c>
      <c r="N3892">
        <v>7.25</v>
      </c>
      <c r="O3892">
        <v>8.0500000000000007</v>
      </c>
      <c r="P3892" t="s">
        <v>78</v>
      </c>
      <c r="Q3892" s="94">
        <v>45281.62777777778</v>
      </c>
      <c r="R3892">
        <v>29</v>
      </c>
      <c r="S3892">
        <v>32.200000000000003</v>
      </c>
      <c r="T3892" t="str">
        <f>VLOOKUP(E3892,zamiana!A:B,2,0)</f>
        <v>ALSTOM (ex. BT) CZL</v>
      </c>
    </row>
    <row r="3893" spans="1:20" x14ac:dyDescent="0.3">
      <c r="A3893" t="s">
        <v>6338</v>
      </c>
      <c r="B3893" s="2">
        <v>45253</v>
      </c>
      <c r="C3893" s="2">
        <v>45252</v>
      </c>
      <c r="D3893" s="2"/>
      <c r="E3893" t="s">
        <v>951</v>
      </c>
      <c r="F3893" t="s">
        <v>952</v>
      </c>
      <c r="G3893" t="s">
        <v>942</v>
      </c>
      <c r="H3893" t="s">
        <v>951</v>
      </c>
      <c r="I3893" t="s">
        <v>1117</v>
      </c>
      <c r="J3893" t="s">
        <v>1118</v>
      </c>
      <c r="K3893" t="s">
        <v>955</v>
      </c>
      <c r="L3893">
        <v>4</v>
      </c>
      <c r="M3893" t="s">
        <v>77</v>
      </c>
      <c r="N3893">
        <v>7.25</v>
      </c>
      <c r="O3893">
        <v>8.0500000000000007</v>
      </c>
      <c r="P3893" t="s">
        <v>78</v>
      </c>
      <c r="Q3893" s="94">
        <v>45281.62777777778</v>
      </c>
      <c r="R3893">
        <v>29</v>
      </c>
      <c r="S3893">
        <v>32.200000000000003</v>
      </c>
      <c r="T3893" t="str">
        <f>VLOOKUP(E3893,zamiana!A:B,2,0)</f>
        <v>ALSTOM (ex. BT) CZL</v>
      </c>
    </row>
    <row r="3894" spans="1:20" x14ac:dyDescent="0.3">
      <c r="A3894" t="s">
        <v>6338</v>
      </c>
      <c r="B3894" s="2">
        <v>45253</v>
      </c>
      <c r="C3894" s="2">
        <v>45252</v>
      </c>
      <c r="D3894" s="2"/>
      <c r="E3894" t="s">
        <v>951</v>
      </c>
      <c r="F3894" t="s">
        <v>952</v>
      </c>
      <c r="G3894" t="s">
        <v>942</v>
      </c>
      <c r="H3894" t="s">
        <v>951</v>
      </c>
      <c r="I3894" t="s">
        <v>1117</v>
      </c>
      <c r="J3894" t="s">
        <v>1118</v>
      </c>
      <c r="K3894" t="s">
        <v>955</v>
      </c>
      <c r="L3894">
        <v>2</v>
      </c>
      <c r="M3894" t="s">
        <v>77</v>
      </c>
      <c r="N3894">
        <v>7.25</v>
      </c>
      <c r="O3894">
        <v>8.0500000000000007</v>
      </c>
      <c r="P3894" t="s">
        <v>78</v>
      </c>
      <c r="Q3894" s="94">
        <v>45281.62777777778</v>
      </c>
      <c r="R3894">
        <v>14.5</v>
      </c>
      <c r="S3894">
        <v>16.100000000000001</v>
      </c>
      <c r="T3894" t="str">
        <f>VLOOKUP(E3894,zamiana!A:B,2,0)</f>
        <v>ALSTOM (ex. BT) CZL</v>
      </c>
    </row>
    <row r="3895" spans="1:20" x14ac:dyDescent="0.3">
      <c r="A3895" t="s">
        <v>6338</v>
      </c>
      <c r="B3895" s="2">
        <v>45253</v>
      </c>
      <c r="C3895" s="2">
        <v>45252</v>
      </c>
      <c r="D3895" s="2"/>
      <c r="E3895" t="s">
        <v>951</v>
      </c>
      <c r="F3895" t="s">
        <v>952</v>
      </c>
      <c r="G3895" t="s">
        <v>942</v>
      </c>
      <c r="H3895" t="s">
        <v>951</v>
      </c>
      <c r="I3895" t="s">
        <v>1117</v>
      </c>
      <c r="J3895" t="s">
        <v>1118</v>
      </c>
      <c r="K3895" t="s">
        <v>955</v>
      </c>
      <c r="L3895">
        <v>2</v>
      </c>
      <c r="M3895" t="s">
        <v>77</v>
      </c>
      <c r="N3895">
        <v>7.25</v>
      </c>
      <c r="O3895">
        <v>8.0500000000000007</v>
      </c>
      <c r="P3895" t="s">
        <v>78</v>
      </c>
      <c r="Q3895" s="94">
        <v>45281.62777777778</v>
      </c>
      <c r="R3895">
        <v>14.5</v>
      </c>
      <c r="S3895">
        <v>16.100000000000001</v>
      </c>
      <c r="T3895" t="str">
        <f>VLOOKUP(E3895,zamiana!A:B,2,0)</f>
        <v>ALSTOM (ex. BT) CZL</v>
      </c>
    </row>
    <row r="3896" spans="1:20" x14ac:dyDescent="0.3">
      <c r="A3896" t="s">
        <v>6338</v>
      </c>
      <c r="B3896" s="2">
        <v>45253</v>
      </c>
      <c r="C3896" s="2">
        <v>45252</v>
      </c>
      <c r="D3896" s="2"/>
      <c r="E3896" t="s">
        <v>951</v>
      </c>
      <c r="F3896" t="s">
        <v>952</v>
      </c>
      <c r="G3896" t="s">
        <v>942</v>
      </c>
      <c r="H3896" t="s">
        <v>951</v>
      </c>
      <c r="I3896" t="s">
        <v>1117</v>
      </c>
      <c r="J3896" t="s">
        <v>1118</v>
      </c>
      <c r="K3896" t="s">
        <v>955</v>
      </c>
      <c r="L3896">
        <v>4</v>
      </c>
      <c r="M3896" t="s">
        <v>77</v>
      </c>
      <c r="N3896">
        <v>7.25</v>
      </c>
      <c r="O3896">
        <v>8.0500000000000007</v>
      </c>
      <c r="P3896" t="s">
        <v>78</v>
      </c>
      <c r="Q3896" s="94">
        <v>45281.62777777778</v>
      </c>
      <c r="R3896">
        <v>29</v>
      </c>
      <c r="S3896">
        <v>32.200000000000003</v>
      </c>
      <c r="T3896" t="str">
        <f>VLOOKUP(E3896,zamiana!A:B,2,0)</f>
        <v>ALSTOM (ex. BT) CZL</v>
      </c>
    </row>
    <row r="3897" spans="1:20" x14ac:dyDescent="0.3">
      <c r="A3897" t="s">
        <v>6338</v>
      </c>
      <c r="B3897" s="2">
        <v>45253</v>
      </c>
      <c r="C3897" s="2">
        <v>45252</v>
      </c>
      <c r="D3897" s="2"/>
      <c r="E3897" t="s">
        <v>951</v>
      </c>
      <c r="F3897" t="s">
        <v>952</v>
      </c>
      <c r="G3897" t="s">
        <v>942</v>
      </c>
      <c r="H3897" t="s">
        <v>951</v>
      </c>
      <c r="I3897" t="s">
        <v>4072</v>
      </c>
      <c r="J3897" t="s">
        <v>4073</v>
      </c>
      <c r="K3897" t="s">
        <v>955</v>
      </c>
      <c r="L3897">
        <v>3</v>
      </c>
      <c r="M3897" t="s">
        <v>77</v>
      </c>
      <c r="N3897">
        <v>28.46</v>
      </c>
      <c r="O3897">
        <v>19.25</v>
      </c>
      <c r="P3897" t="s">
        <v>78</v>
      </c>
      <c r="Q3897" s="94">
        <v>45281.62777777778</v>
      </c>
      <c r="R3897">
        <v>85.38</v>
      </c>
      <c r="S3897">
        <v>57.75</v>
      </c>
      <c r="T3897" t="str">
        <f>VLOOKUP(E3897,zamiana!A:B,2,0)</f>
        <v>ALSTOM (ex. BT) CZL</v>
      </c>
    </row>
    <row r="3898" spans="1:20" x14ac:dyDescent="0.3">
      <c r="A3898" t="s">
        <v>6338</v>
      </c>
      <c r="B3898" s="2">
        <v>45253</v>
      </c>
      <c r="C3898" s="2">
        <v>45252</v>
      </c>
      <c r="D3898" s="2"/>
      <c r="E3898" t="s">
        <v>951</v>
      </c>
      <c r="F3898" t="s">
        <v>952</v>
      </c>
      <c r="G3898" t="s">
        <v>942</v>
      </c>
      <c r="H3898" t="s">
        <v>951</v>
      </c>
      <c r="I3898" t="s">
        <v>1294</v>
      </c>
      <c r="J3898" t="s">
        <v>1295</v>
      </c>
      <c r="K3898" t="s">
        <v>955</v>
      </c>
      <c r="L3898">
        <v>9</v>
      </c>
      <c r="M3898" t="s">
        <v>77</v>
      </c>
      <c r="N3898">
        <v>13.44</v>
      </c>
      <c r="O3898">
        <v>13.13</v>
      </c>
      <c r="P3898" t="s">
        <v>78</v>
      </c>
      <c r="Q3898" s="94">
        <v>45281.658333333333</v>
      </c>
      <c r="R3898">
        <v>120.96</v>
      </c>
      <c r="S3898">
        <v>118.17</v>
      </c>
      <c r="T3898" t="str">
        <f>VLOOKUP(E3898,zamiana!A:B,2,0)</f>
        <v>ALSTOM (ex. BT) CZL</v>
      </c>
    </row>
    <row r="3899" spans="1:20" x14ac:dyDescent="0.3">
      <c r="A3899" t="s">
        <v>6338</v>
      </c>
      <c r="B3899" s="2">
        <v>45253</v>
      </c>
      <c r="C3899" s="2">
        <v>45252</v>
      </c>
      <c r="D3899" s="2"/>
      <c r="E3899" t="s">
        <v>951</v>
      </c>
      <c r="F3899" t="s">
        <v>952</v>
      </c>
      <c r="G3899" t="s">
        <v>942</v>
      </c>
      <c r="H3899" t="s">
        <v>951</v>
      </c>
      <c r="I3899" t="s">
        <v>1288</v>
      </c>
      <c r="J3899" t="s">
        <v>1289</v>
      </c>
      <c r="K3899" t="s">
        <v>955</v>
      </c>
      <c r="L3899">
        <v>16</v>
      </c>
      <c r="M3899" t="s">
        <v>77</v>
      </c>
      <c r="N3899">
        <v>16.37</v>
      </c>
      <c r="O3899">
        <v>14.89</v>
      </c>
      <c r="P3899" t="s">
        <v>78</v>
      </c>
      <c r="Q3899" s="94">
        <v>45281.62777777778</v>
      </c>
      <c r="R3899">
        <v>261.92</v>
      </c>
      <c r="S3899">
        <v>238.24</v>
      </c>
      <c r="T3899" t="str">
        <f>VLOOKUP(E3899,zamiana!A:B,2,0)</f>
        <v>ALSTOM (ex. BT) CZL</v>
      </c>
    </row>
    <row r="3900" spans="1:20" x14ac:dyDescent="0.3">
      <c r="A3900" t="s">
        <v>6338</v>
      </c>
      <c r="B3900" s="2">
        <v>45253</v>
      </c>
      <c r="C3900" s="2">
        <v>45252</v>
      </c>
      <c r="D3900" s="2"/>
      <c r="E3900" t="s">
        <v>951</v>
      </c>
      <c r="F3900" t="s">
        <v>952</v>
      </c>
      <c r="G3900" t="s">
        <v>942</v>
      </c>
      <c r="H3900" t="s">
        <v>951</v>
      </c>
      <c r="I3900" t="s">
        <v>1288</v>
      </c>
      <c r="J3900" t="s">
        <v>1289</v>
      </c>
      <c r="K3900" t="s">
        <v>955</v>
      </c>
      <c r="L3900">
        <v>20</v>
      </c>
      <c r="M3900" t="s">
        <v>77</v>
      </c>
      <c r="N3900">
        <v>16.37</v>
      </c>
      <c r="O3900">
        <v>14.89</v>
      </c>
      <c r="P3900" t="s">
        <v>78</v>
      </c>
      <c r="Q3900" s="94">
        <v>45281.62777777778</v>
      </c>
      <c r="R3900">
        <v>327.39999999999998</v>
      </c>
      <c r="S3900">
        <v>297.8</v>
      </c>
      <c r="T3900" t="str">
        <f>VLOOKUP(E3900,zamiana!A:B,2,0)</f>
        <v>ALSTOM (ex. BT) CZL</v>
      </c>
    </row>
    <row r="3901" spans="1:20" x14ac:dyDescent="0.3">
      <c r="A3901" t="s">
        <v>6338</v>
      </c>
      <c r="B3901" s="2">
        <v>45253</v>
      </c>
      <c r="C3901" s="2">
        <v>45252</v>
      </c>
      <c r="D3901" s="2"/>
      <c r="E3901" t="s">
        <v>951</v>
      </c>
      <c r="F3901" t="s">
        <v>952</v>
      </c>
      <c r="G3901" t="s">
        <v>942</v>
      </c>
      <c r="H3901" t="s">
        <v>951</v>
      </c>
      <c r="I3901" t="s">
        <v>1288</v>
      </c>
      <c r="J3901" t="s">
        <v>1289</v>
      </c>
      <c r="K3901" t="s">
        <v>955</v>
      </c>
      <c r="L3901">
        <v>16</v>
      </c>
      <c r="M3901" t="s">
        <v>77</v>
      </c>
      <c r="N3901">
        <v>16.37</v>
      </c>
      <c r="O3901">
        <v>14.89</v>
      </c>
      <c r="P3901" t="s">
        <v>78</v>
      </c>
      <c r="Q3901" s="94">
        <v>45281.62777777778</v>
      </c>
      <c r="R3901">
        <v>261.92</v>
      </c>
      <c r="S3901">
        <v>238.24</v>
      </c>
      <c r="T3901" t="str">
        <f>VLOOKUP(E3901,zamiana!A:B,2,0)</f>
        <v>ALSTOM (ex. BT) CZL</v>
      </c>
    </row>
    <row r="3902" spans="1:20" x14ac:dyDescent="0.3">
      <c r="A3902" t="s">
        <v>6338</v>
      </c>
      <c r="B3902" s="2">
        <v>45253</v>
      </c>
      <c r="C3902" s="2">
        <v>45252</v>
      </c>
      <c r="D3902" s="2"/>
      <c r="E3902" t="s">
        <v>951</v>
      </c>
      <c r="F3902" t="s">
        <v>952</v>
      </c>
      <c r="G3902" t="s">
        <v>942</v>
      </c>
      <c r="H3902" t="s">
        <v>951</v>
      </c>
      <c r="I3902" t="s">
        <v>1065</v>
      </c>
      <c r="J3902" t="s">
        <v>1066</v>
      </c>
      <c r="K3902" t="s">
        <v>955</v>
      </c>
      <c r="L3902">
        <v>2</v>
      </c>
      <c r="M3902" t="s">
        <v>77</v>
      </c>
      <c r="N3902">
        <v>6.42</v>
      </c>
      <c r="O3902">
        <v>7.66</v>
      </c>
      <c r="P3902" t="s">
        <v>78</v>
      </c>
      <c r="Q3902" s="94">
        <v>45281.62777777778</v>
      </c>
      <c r="R3902">
        <v>12.84</v>
      </c>
      <c r="S3902">
        <v>15.32</v>
      </c>
      <c r="T3902" t="str">
        <f>VLOOKUP(E3902,zamiana!A:B,2,0)</f>
        <v>ALSTOM (ex. BT) CZL</v>
      </c>
    </row>
    <row r="3903" spans="1:20" x14ac:dyDescent="0.3">
      <c r="A3903" t="s">
        <v>6338</v>
      </c>
      <c r="B3903" s="2">
        <v>45253</v>
      </c>
      <c r="C3903" s="2">
        <v>45252</v>
      </c>
      <c r="D3903" s="2"/>
      <c r="E3903" t="s">
        <v>951</v>
      </c>
      <c r="F3903" t="s">
        <v>952</v>
      </c>
      <c r="G3903" t="s">
        <v>942</v>
      </c>
      <c r="H3903" t="s">
        <v>951</v>
      </c>
      <c r="I3903" t="s">
        <v>1726</v>
      </c>
      <c r="J3903" t="s">
        <v>1727</v>
      </c>
      <c r="K3903" t="s">
        <v>955</v>
      </c>
      <c r="L3903">
        <v>2</v>
      </c>
      <c r="M3903" t="s">
        <v>77</v>
      </c>
      <c r="N3903">
        <v>75.55</v>
      </c>
      <c r="O3903">
        <v>42.29</v>
      </c>
      <c r="P3903" t="s">
        <v>78</v>
      </c>
      <c r="Q3903" s="94">
        <v>45281.629166666666</v>
      </c>
      <c r="R3903">
        <v>151.1</v>
      </c>
      <c r="S3903">
        <v>84.58</v>
      </c>
      <c r="T3903" t="str">
        <f>VLOOKUP(E3903,zamiana!A:B,2,0)</f>
        <v>ALSTOM (ex. BT) CZL</v>
      </c>
    </row>
    <row r="3904" spans="1:20" x14ac:dyDescent="0.3">
      <c r="A3904" t="s">
        <v>6338</v>
      </c>
      <c r="B3904" s="2">
        <v>45253</v>
      </c>
      <c r="C3904" s="2">
        <v>45252</v>
      </c>
      <c r="D3904" s="2"/>
      <c r="E3904" t="s">
        <v>951</v>
      </c>
      <c r="F3904" t="s">
        <v>952</v>
      </c>
      <c r="G3904" t="s">
        <v>942</v>
      </c>
      <c r="H3904" t="s">
        <v>951</v>
      </c>
      <c r="I3904" t="s">
        <v>1726</v>
      </c>
      <c r="J3904" t="s">
        <v>1727</v>
      </c>
      <c r="K3904" t="s">
        <v>955</v>
      </c>
      <c r="L3904">
        <v>2</v>
      </c>
      <c r="M3904" t="s">
        <v>77</v>
      </c>
      <c r="N3904">
        <v>75.55</v>
      </c>
      <c r="O3904">
        <v>42.29</v>
      </c>
      <c r="P3904" t="s">
        <v>78</v>
      </c>
      <c r="Q3904" s="94">
        <v>45281.629166666666</v>
      </c>
      <c r="R3904">
        <v>151.1</v>
      </c>
      <c r="S3904">
        <v>84.58</v>
      </c>
      <c r="T3904" t="str">
        <f>VLOOKUP(E3904,zamiana!A:B,2,0)</f>
        <v>ALSTOM (ex. BT) CZL</v>
      </c>
    </row>
    <row r="3905" spans="1:20" x14ac:dyDescent="0.3">
      <c r="A3905" t="s">
        <v>6338</v>
      </c>
      <c r="B3905" s="2">
        <v>45253</v>
      </c>
      <c r="C3905" s="2">
        <v>45252</v>
      </c>
      <c r="D3905" s="2"/>
      <c r="E3905" t="s">
        <v>951</v>
      </c>
      <c r="F3905" t="s">
        <v>952</v>
      </c>
      <c r="G3905" t="s">
        <v>942</v>
      </c>
      <c r="H3905" t="s">
        <v>951</v>
      </c>
      <c r="I3905" t="s">
        <v>1726</v>
      </c>
      <c r="J3905" t="s">
        <v>1727</v>
      </c>
      <c r="K3905" t="s">
        <v>955</v>
      </c>
      <c r="L3905">
        <v>1</v>
      </c>
      <c r="M3905" t="s">
        <v>77</v>
      </c>
      <c r="N3905">
        <v>75.55</v>
      </c>
      <c r="O3905">
        <v>42.29</v>
      </c>
      <c r="P3905" t="s">
        <v>78</v>
      </c>
      <c r="Q3905" s="94">
        <v>45281.629166666666</v>
      </c>
      <c r="R3905">
        <v>75.55</v>
      </c>
      <c r="S3905">
        <v>42.29</v>
      </c>
      <c r="T3905" t="str">
        <f>VLOOKUP(E3905,zamiana!A:B,2,0)</f>
        <v>ALSTOM (ex. BT) CZL</v>
      </c>
    </row>
    <row r="3906" spans="1:20" x14ac:dyDescent="0.3">
      <c r="A3906" t="s">
        <v>6338</v>
      </c>
      <c r="B3906" s="2">
        <v>45253</v>
      </c>
      <c r="C3906" s="2">
        <v>45252</v>
      </c>
      <c r="D3906" s="2"/>
      <c r="E3906" t="s">
        <v>951</v>
      </c>
      <c r="F3906" t="s">
        <v>952</v>
      </c>
      <c r="G3906" t="s">
        <v>942</v>
      </c>
      <c r="H3906" t="s">
        <v>951</v>
      </c>
      <c r="I3906" t="s">
        <v>1606</v>
      </c>
      <c r="J3906" t="s">
        <v>1607</v>
      </c>
      <c r="K3906" t="s">
        <v>955</v>
      </c>
      <c r="L3906">
        <v>2</v>
      </c>
      <c r="M3906" t="s">
        <v>77</v>
      </c>
      <c r="N3906">
        <v>49.54</v>
      </c>
      <c r="O3906">
        <v>26.52</v>
      </c>
      <c r="P3906" t="s">
        <v>78</v>
      </c>
      <c r="Q3906" s="94">
        <v>45281.62777777778</v>
      </c>
      <c r="R3906">
        <v>99.08</v>
      </c>
      <c r="S3906">
        <v>53.04</v>
      </c>
      <c r="T3906" t="str">
        <f>VLOOKUP(E3906,zamiana!A:B,2,0)</f>
        <v>ALSTOM (ex. BT) CZL</v>
      </c>
    </row>
    <row r="3907" spans="1:20" x14ac:dyDescent="0.3">
      <c r="A3907" t="s">
        <v>6338</v>
      </c>
      <c r="B3907" s="2">
        <v>45253</v>
      </c>
      <c r="C3907" s="2">
        <v>45252</v>
      </c>
      <c r="D3907" s="2"/>
      <c r="E3907" t="s">
        <v>951</v>
      </c>
      <c r="F3907" t="s">
        <v>952</v>
      </c>
      <c r="G3907" t="s">
        <v>942</v>
      </c>
      <c r="H3907" t="s">
        <v>951</v>
      </c>
      <c r="I3907" t="s">
        <v>1606</v>
      </c>
      <c r="J3907" t="s">
        <v>1607</v>
      </c>
      <c r="K3907" t="s">
        <v>955</v>
      </c>
      <c r="L3907">
        <v>2</v>
      </c>
      <c r="M3907" t="s">
        <v>77</v>
      </c>
      <c r="N3907">
        <v>49.54</v>
      </c>
      <c r="O3907">
        <v>26.52</v>
      </c>
      <c r="P3907" t="s">
        <v>78</v>
      </c>
      <c r="Q3907" s="94">
        <v>45281.62777777778</v>
      </c>
      <c r="R3907">
        <v>99.08</v>
      </c>
      <c r="S3907">
        <v>53.04</v>
      </c>
      <c r="T3907" t="str">
        <f>VLOOKUP(E3907,zamiana!A:B,2,0)</f>
        <v>ALSTOM (ex. BT) CZL</v>
      </c>
    </row>
    <row r="3908" spans="1:20" x14ac:dyDescent="0.3">
      <c r="A3908" t="s">
        <v>6338</v>
      </c>
      <c r="B3908" s="2">
        <v>45253</v>
      </c>
      <c r="C3908" s="2">
        <v>45252</v>
      </c>
      <c r="D3908" s="2"/>
      <c r="E3908" t="s">
        <v>951</v>
      </c>
      <c r="F3908" t="s">
        <v>952</v>
      </c>
      <c r="G3908" t="s">
        <v>942</v>
      </c>
      <c r="H3908" t="s">
        <v>951</v>
      </c>
      <c r="I3908" t="s">
        <v>1606</v>
      </c>
      <c r="J3908" t="s">
        <v>1607</v>
      </c>
      <c r="K3908" t="s">
        <v>955</v>
      </c>
      <c r="L3908">
        <v>1</v>
      </c>
      <c r="M3908" t="s">
        <v>77</v>
      </c>
      <c r="N3908">
        <v>49.54</v>
      </c>
      <c r="O3908">
        <v>26.52</v>
      </c>
      <c r="P3908" t="s">
        <v>78</v>
      </c>
      <c r="Q3908" s="94">
        <v>45281.62777777778</v>
      </c>
      <c r="R3908">
        <v>49.54</v>
      </c>
      <c r="S3908">
        <v>26.52</v>
      </c>
      <c r="T3908" t="str">
        <f>VLOOKUP(E3908,zamiana!A:B,2,0)</f>
        <v>ALSTOM (ex. BT) CZL</v>
      </c>
    </row>
    <row r="3909" spans="1:20" x14ac:dyDescent="0.3">
      <c r="A3909" t="s">
        <v>6338</v>
      </c>
      <c r="B3909" s="2">
        <v>45253</v>
      </c>
      <c r="C3909" s="2">
        <v>45252</v>
      </c>
      <c r="D3909" s="2"/>
      <c r="E3909" t="s">
        <v>951</v>
      </c>
      <c r="F3909" t="s">
        <v>952</v>
      </c>
      <c r="G3909" t="s">
        <v>942</v>
      </c>
      <c r="H3909" t="s">
        <v>951</v>
      </c>
      <c r="I3909" t="s">
        <v>1830</v>
      </c>
      <c r="J3909" t="s">
        <v>1831</v>
      </c>
      <c r="K3909" t="s">
        <v>955</v>
      </c>
      <c r="L3909">
        <v>2</v>
      </c>
      <c r="M3909" t="s">
        <v>77</v>
      </c>
      <c r="N3909">
        <v>116.89</v>
      </c>
      <c r="O3909">
        <v>101.7</v>
      </c>
      <c r="P3909" t="s">
        <v>78</v>
      </c>
      <c r="Q3909" s="94">
        <v>45281.62777777778</v>
      </c>
      <c r="R3909">
        <v>233.78</v>
      </c>
      <c r="S3909">
        <v>203.4</v>
      </c>
      <c r="T3909" t="str">
        <f>VLOOKUP(E3909,zamiana!A:B,2,0)</f>
        <v>ALSTOM (ex. BT) CZL</v>
      </c>
    </row>
    <row r="3910" spans="1:20" x14ac:dyDescent="0.3">
      <c r="A3910" t="s">
        <v>6338</v>
      </c>
      <c r="B3910" s="2">
        <v>45253</v>
      </c>
      <c r="C3910" s="2">
        <v>45252</v>
      </c>
      <c r="D3910" s="2"/>
      <c r="E3910" t="s">
        <v>951</v>
      </c>
      <c r="F3910" t="s">
        <v>952</v>
      </c>
      <c r="G3910" t="s">
        <v>942</v>
      </c>
      <c r="H3910" t="s">
        <v>951</v>
      </c>
      <c r="I3910" t="s">
        <v>1830</v>
      </c>
      <c r="J3910" t="s">
        <v>1831</v>
      </c>
      <c r="K3910" t="s">
        <v>955</v>
      </c>
      <c r="L3910">
        <v>2</v>
      </c>
      <c r="M3910" t="s">
        <v>77</v>
      </c>
      <c r="N3910">
        <v>116.89</v>
      </c>
      <c r="O3910">
        <v>101.7</v>
      </c>
      <c r="P3910" t="s">
        <v>78</v>
      </c>
      <c r="Q3910" s="94">
        <v>45281.62777777778</v>
      </c>
      <c r="R3910">
        <v>233.78</v>
      </c>
      <c r="S3910">
        <v>203.4</v>
      </c>
      <c r="T3910" t="str">
        <f>VLOOKUP(E3910,zamiana!A:B,2,0)</f>
        <v>ALSTOM (ex. BT) CZL</v>
      </c>
    </row>
    <row r="3911" spans="1:20" x14ac:dyDescent="0.3">
      <c r="A3911" t="s">
        <v>6338</v>
      </c>
      <c r="B3911" s="2">
        <v>45253</v>
      </c>
      <c r="C3911" s="2">
        <v>45252</v>
      </c>
      <c r="D3911" s="2"/>
      <c r="E3911" t="s">
        <v>951</v>
      </c>
      <c r="F3911" t="s">
        <v>952</v>
      </c>
      <c r="G3911" t="s">
        <v>942</v>
      </c>
      <c r="H3911" t="s">
        <v>951</v>
      </c>
      <c r="I3911" t="s">
        <v>1830</v>
      </c>
      <c r="J3911" t="s">
        <v>1831</v>
      </c>
      <c r="K3911" t="s">
        <v>955</v>
      </c>
      <c r="L3911">
        <v>2</v>
      </c>
      <c r="M3911" t="s">
        <v>77</v>
      </c>
      <c r="N3911">
        <v>116.89</v>
      </c>
      <c r="O3911">
        <v>101.7</v>
      </c>
      <c r="P3911" t="s">
        <v>78</v>
      </c>
      <c r="Q3911" s="94">
        <v>45281.62777777778</v>
      </c>
      <c r="R3911">
        <v>233.78</v>
      </c>
      <c r="S3911">
        <v>203.4</v>
      </c>
      <c r="T3911" t="str">
        <f>VLOOKUP(E3911,zamiana!A:B,2,0)</f>
        <v>ALSTOM (ex. BT) CZL</v>
      </c>
    </row>
    <row r="3912" spans="1:20" x14ac:dyDescent="0.3">
      <c r="A3912" t="s">
        <v>6338</v>
      </c>
      <c r="B3912" s="2">
        <v>45253</v>
      </c>
      <c r="C3912" s="2">
        <v>45252</v>
      </c>
      <c r="D3912" s="2"/>
      <c r="E3912" t="s">
        <v>951</v>
      </c>
      <c r="F3912" t="s">
        <v>952</v>
      </c>
      <c r="G3912" t="s">
        <v>942</v>
      </c>
      <c r="H3912" t="s">
        <v>951</v>
      </c>
      <c r="I3912" t="s">
        <v>1341</v>
      </c>
      <c r="J3912" t="s">
        <v>1342</v>
      </c>
      <c r="K3912" t="s">
        <v>955</v>
      </c>
      <c r="L3912">
        <v>1</v>
      </c>
      <c r="M3912" t="s">
        <v>77</v>
      </c>
      <c r="N3912">
        <v>21.34</v>
      </c>
      <c r="O3912">
        <v>17.309999999999999</v>
      </c>
      <c r="P3912" t="s">
        <v>78</v>
      </c>
      <c r="Q3912" s="94">
        <v>45281.62777777778</v>
      </c>
      <c r="R3912">
        <v>21.34</v>
      </c>
      <c r="S3912">
        <v>17.309999999999999</v>
      </c>
      <c r="T3912" t="str">
        <f>VLOOKUP(E3912,zamiana!A:B,2,0)</f>
        <v>ALSTOM (ex. BT) CZL</v>
      </c>
    </row>
    <row r="3913" spans="1:20" x14ac:dyDescent="0.3">
      <c r="A3913" t="s">
        <v>6338</v>
      </c>
      <c r="B3913" s="2">
        <v>45253</v>
      </c>
      <c r="C3913" s="2">
        <v>45252</v>
      </c>
      <c r="D3913" s="2"/>
      <c r="E3913" t="s">
        <v>951</v>
      </c>
      <c r="F3913" t="s">
        <v>952</v>
      </c>
      <c r="G3913" t="s">
        <v>942</v>
      </c>
      <c r="H3913" t="s">
        <v>951</v>
      </c>
      <c r="I3913" t="s">
        <v>1341</v>
      </c>
      <c r="J3913" t="s">
        <v>1342</v>
      </c>
      <c r="K3913" t="s">
        <v>955</v>
      </c>
      <c r="L3913">
        <v>1</v>
      </c>
      <c r="M3913" t="s">
        <v>77</v>
      </c>
      <c r="N3913">
        <v>21.34</v>
      </c>
      <c r="O3913">
        <v>17.309999999999999</v>
      </c>
      <c r="P3913" t="s">
        <v>78</v>
      </c>
      <c r="Q3913" s="94">
        <v>45281.62777777778</v>
      </c>
      <c r="R3913">
        <v>21.34</v>
      </c>
      <c r="S3913">
        <v>17.309999999999999</v>
      </c>
      <c r="T3913" t="str">
        <f>VLOOKUP(E3913,zamiana!A:B,2,0)</f>
        <v>ALSTOM (ex. BT) CZL</v>
      </c>
    </row>
    <row r="3914" spans="1:20" x14ac:dyDescent="0.3">
      <c r="A3914" t="s">
        <v>6338</v>
      </c>
      <c r="B3914" s="2">
        <v>45253</v>
      </c>
      <c r="C3914" s="2">
        <v>45252</v>
      </c>
      <c r="D3914" s="2"/>
      <c r="E3914" t="s">
        <v>951</v>
      </c>
      <c r="F3914" t="s">
        <v>952</v>
      </c>
      <c r="G3914" t="s">
        <v>942</v>
      </c>
      <c r="H3914" t="s">
        <v>951</v>
      </c>
      <c r="I3914" t="s">
        <v>1364</v>
      </c>
      <c r="J3914" t="s">
        <v>1365</v>
      </c>
      <c r="K3914" t="s">
        <v>955</v>
      </c>
      <c r="L3914">
        <v>9</v>
      </c>
      <c r="M3914" t="s">
        <v>77</v>
      </c>
      <c r="N3914">
        <v>14.71</v>
      </c>
      <c r="O3914">
        <v>9.14</v>
      </c>
      <c r="P3914" t="s">
        <v>78</v>
      </c>
      <c r="Q3914" s="94">
        <v>45281.62777777778</v>
      </c>
      <c r="R3914">
        <v>132.38999999999999</v>
      </c>
      <c r="S3914">
        <v>82.26</v>
      </c>
      <c r="T3914" t="str">
        <f>VLOOKUP(E3914,zamiana!A:B,2,0)</f>
        <v>ALSTOM (ex. BT) CZL</v>
      </c>
    </row>
    <row r="3915" spans="1:20" x14ac:dyDescent="0.3">
      <c r="A3915" t="s">
        <v>6338</v>
      </c>
      <c r="B3915" s="2">
        <v>45253</v>
      </c>
      <c r="C3915" s="2">
        <v>45252</v>
      </c>
      <c r="D3915" s="2"/>
      <c r="E3915" t="s">
        <v>951</v>
      </c>
      <c r="F3915" t="s">
        <v>952</v>
      </c>
      <c r="G3915" t="s">
        <v>942</v>
      </c>
      <c r="H3915" t="s">
        <v>951</v>
      </c>
      <c r="I3915" t="s">
        <v>1327</v>
      </c>
      <c r="J3915" t="s">
        <v>1328</v>
      </c>
      <c r="K3915" t="s">
        <v>955</v>
      </c>
      <c r="L3915">
        <v>7</v>
      </c>
      <c r="M3915" t="s">
        <v>77</v>
      </c>
      <c r="N3915">
        <v>12.79</v>
      </c>
      <c r="O3915">
        <v>15.23</v>
      </c>
      <c r="P3915" t="s">
        <v>78</v>
      </c>
      <c r="Q3915" s="94">
        <v>45281.62777777778</v>
      </c>
      <c r="R3915">
        <v>89.53</v>
      </c>
      <c r="S3915">
        <v>106.61</v>
      </c>
      <c r="T3915" t="str">
        <f>VLOOKUP(E3915,zamiana!A:B,2,0)</f>
        <v>ALSTOM (ex. BT) CZL</v>
      </c>
    </row>
    <row r="3916" spans="1:20" x14ac:dyDescent="0.3">
      <c r="A3916" t="s">
        <v>6338</v>
      </c>
      <c r="B3916" s="2">
        <v>45253</v>
      </c>
      <c r="C3916" s="2">
        <v>45252</v>
      </c>
      <c r="D3916" s="2"/>
      <c r="E3916" t="s">
        <v>951</v>
      </c>
      <c r="F3916" t="s">
        <v>952</v>
      </c>
      <c r="G3916" t="s">
        <v>942</v>
      </c>
      <c r="H3916" t="s">
        <v>951</v>
      </c>
      <c r="I3916" t="s">
        <v>1806</v>
      </c>
      <c r="J3916" t="s">
        <v>1807</v>
      </c>
      <c r="K3916" t="s">
        <v>955</v>
      </c>
      <c r="L3916">
        <v>12</v>
      </c>
      <c r="M3916" t="s">
        <v>77</v>
      </c>
      <c r="N3916">
        <v>102.35</v>
      </c>
      <c r="O3916">
        <v>85.71</v>
      </c>
      <c r="P3916" t="s">
        <v>78</v>
      </c>
      <c r="Q3916" s="94">
        <v>45281.62777777778</v>
      </c>
      <c r="R3916">
        <v>1228.2</v>
      </c>
      <c r="S3916">
        <v>1028.52</v>
      </c>
      <c r="T3916" t="str">
        <f>VLOOKUP(E3916,zamiana!A:B,2,0)</f>
        <v>ALSTOM (ex. BT) CZL</v>
      </c>
    </row>
    <row r="3917" spans="1:20" x14ac:dyDescent="0.3">
      <c r="A3917" t="s">
        <v>6338</v>
      </c>
      <c r="B3917" s="2">
        <v>45253</v>
      </c>
      <c r="C3917" s="2">
        <v>45252</v>
      </c>
      <c r="D3917" s="2"/>
      <c r="E3917" t="s">
        <v>951</v>
      </c>
      <c r="F3917" t="s">
        <v>952</v>
      </c>
      <c r="G3917" t="s">
        <v>942</v>
      </c>
      <c r="H3917" t="s">
        <v>951</v>
      </c>
      <c r="I3917" t="s">
        <v>1806</v>
      </c>
      <c r="J3917" t="s">
        <v>1807</v>
      </c>
      <c r="K3917" t="s">
        <v>955</v>
      </c>
      <c r="L3917">
        <v>6</v>
      </c>
      <c r="M3917" t="s">
        <v>77</v>
      </c>
      <c r="N3917">
        <v>102.35</v>
      </c>
      <c r="O3917">
        <v>85.71</v>
      </c>
      <c r="P3917" t="s">
        <v>78</v>
      </c>
      <c r="Q3917" s="94">
        <v>45281.62777777778</v>
      </c>
      <c r="R3917">
        <v>614.1</v>
      </c>
      <c r="S3917">
        <v>514.26</v>
      </c>
      <c r="T3917" t="str">
        <f>VLOOKUP(E3917,zamiana!A:B,2,0)</f>
        <v>ALSTOM (ex. BT) CZL</v>
      </c>
    </row>
    <row r="3918" spans="1:20" x14ac:dyDescent="0.3">
      <c r="A3918" t="s">
        <v>6338</v>
      </c>
      <c r="B3918" s="2">
        <v>45253</v>
      </c>
      <c r="C3918" s="2">
        <v>45252</v>
      </c>
      <c r="D3918" s="2"/>
      <c r="E3918" t="s">
        <v>951</v>
      </c>
      <c r="F3918" t="s">
        <v>952</v>
      </c>
      <c r="G3918" t="s">
        <v>942</v>
      </c>
      <c r="H3918" t="s">
        <v>951</v>
      </c>
      <c r="I3918" t="s">
        <v>1806</v>
      </c>
      <c r="J3918" t="s">
        <v>1807</v>
      </c>
      <c r="K3918" t="s">
        <v>955</v>
      </c>
      <c r="L3918">
        <v>6</v>
      </c>
      <c r="M3918" t="s">
        <v>77</v>
      </c>
      <c r="N3918">
        <v>102.35</v>
      </c>
      <c r="O3918">
        <v>85.71</v>
      </c>
      <c r="P3918" t="s">
        <v>78</v>
      </c>
      <c r="Q3918" s="94">
        <v>45281.62777777778</v>
      </c>
      <c r="R3918">
        <v>614.1</v>
      </c>
      <c r="S3918">
        <v>514.26</v>
      </c>
      <c r="T3918" t="str">
        <f>VLOOKUP(E3918,zamiana!A:B,2,0)</f>
        <v>ALSTOM (ex. BT) CZL</v>
      </c>
    </row>
    <row r="3919" spans="1:20" x14ac:dyDescent="0.3">
      <c r="A3919" t="s">
        <v>6338</v>
      </c>
      <c r="B3919" s="2">
        <v>45253</v>
      </c>
      <c r="C3919" s="2">
        <v>45252</v>
      </c>
      <c r="D3919" s="2"/>
      <c r="E3919" t="s">
        <v>951</v>
      </c>
      <c r="F3919" t="s">
        <v>952</v>
      </c>
      <c r="G3919" t="s">
        <v>942</v>
      </c>
      <c r="H3919" t="s">
        <v>951</v>
      </c>
      <c r="I3919" t="s">
        <v>1806</v>
      </c>
      <c r="J3919" t="s">
        <v>1807</v>
      </c>
      <c r="K3919" t="s">
        <v>955</v>
      </c>
      <c r="L3919">
        <v>3</v>
      </c>
      <c r="M3919" t="s">
        <v>77</v>
      </c>
      <c r="N3919">
        <v>102.35</v>
      </c>
      <c r="O3919">
        <v>85.71</v>
      </c>
      <c r="P3919" t="s">
        <v>78</v>
      </c>
      <c r="Q3919" s="94">
        <v>45281.62777777778</v>
      </c>
      <c r="R3919">
        <v>307.05</v>
      </c>
      <c r="S3919">
        <v>257.13</v>
      </c>
      <c r="T3919" t="str">
        <f>VLOOKUP(E3919,zamiana!A:B,2,0)</f>
        <v>ALSTOM (ex. BT) CZL</v>
      </c>
    </row>
    <row r="3920" spans="1:20" x14ac:dyDescent="0.3">
      <c r="A3920" t="s">
        <v>6338</v>
      </c>
      <c r="B3920" s="2">
        <v>45253</v>
      </c>
      <c r="C3920" s="2">
        <v>45252</v>
      </c>
      <c r="D3920" s="2"/>
      <c r="E3920" t="s">
        <v>951</v>
      </c>
      <c r="F3920" t="s">
        <v>952</v>
      </c>
      <c r="G3920" t="s">
        <v>942</v>
      </c>
      <c r="H3920" t="s">
        <v>951</v>
      </c>
      <c r="I3920" t="s">
        <v>1806</v>
      </c>
      <c r="J3920" t="s">
        <v>1807</v>
      </c>
      <c r="K3920" t="s">
        <v>955</v>
      </c>
      <c r="L3920">
        <v>3</v>
      </c>
      <c r="M3920" t="s">
        <v>77</v>
      </c>
      <c r="N3920">
        <v>102.35</v>
      </c>
      <c r="O3920">
        <v>85.71</v>
      </c>
      <c r="P3920" t="s">
        <v>78</v>
      </c>
      <c r="Q3920" s="94">
        <v>45281.62777777778</v>
      </c>
      <c r="R3920">
        <v>307.05</v>
      </c>
      <c r="S3920">
        <v>257.13</v>
      </c>
      <c r="T3920" t="str">
        <f>VLOOKUP(E3920,zamiana!A:B,2,0)</f>
        <v>ALSTOM (ex. BT) CZL</v>
      </c>
    </row>
    <row r="3921" spans="1:20" x14ac:dyDescent="0.3">
      <c r="A3921" t="s">
        <v>6338</v>
      </c>
      <c r="B3921" s="2">
        <v>45253</v>
      </c>
      <c r="C3921" s="2">
        <v>45252</v>
      </c>
      <c r="D3921" s="2"/>
      <c r="E3921" t="s">
        <v>951</v>
      </c>
      <c r="F3921" t="s">
        <v>952</v>
      </c>
      <c r="G3921" t="s">
        <v>942</v>
      </c>
      <c r="H3921" t="s">
        <v>951</v>
      </c>
      <c r="I3921" t="s">
        <v>1806</v>
      </c>
      <c r="J3921" t="s">
        <v>1807</v>
      </c>
      <c r="K3921" t="s">
        <v>955</v>
      </c>
      <c r="L3921">
        <v>3</v>
      </c>
      <c r="M3921" t="s">
        <v>77</v>
      </c>
      <c r="N3921">
        <v>102.35</v>
      </c>
      <c r="O3921">
        <v>85.71</v>
      </c>
      <c r="P3921" t="s">
        <v>78</v>
      </c>
      <c r="Q3921" s="94">
        <v>45281.62777777778</v>
      </c>
      <c r="R3921">
        <v>307.05</v>
      </c>
      <c r="S3921">
        <v>257.13</v>
      </c>
      <c r="T3921" t="str">
        <f>VLOOKUP(E3921,zamiana!A:B,2,0)</f>
        <v>ALSTOM (ex. BT) CZL</v>
      </c>
    </row>
    <row r="3922" spans="1:20" x14ac:dyDescent="0.3">
      <c r="A3922" t="s">
        <v>6338</v>
      </c>
      <c r="B3922" s="2">
        <v>45253</v>
      </c>
      <c r="C3922" s="2">
        <v>45252</v>
      </c>
      <c r="D3922" s="2"/>
      <c r="E3922" t="s">
        <v>951</v>
      </c>
      <c r="F3922" t="s">
        <v>952</v>
      </c>
      <c r="G3922" t="s">
        <v>942</v>
      </c>
      <c r="H3922" t="s">
        <v>951</v>
      </c>
      <c r="I3922" t="s">
        <v>1806</v>
      </c>
      <c r="J3922" t="s">
        <v>1807</v>
      </c>
      <c r="K3922" t="s">
        <v>955</v>
      </c>
      <c r="L3922">
        <v>3</v>
      </c>
      <c r="M3922" t="s">
        <v>77</v>
      </c>
      <c r="N3922">
        <v>102.35</v>
      </c>
      <c r="O3922">
        <v>85.71</v>
      </c>
      <c r="P3922" t="s">
        <v>78</v>
      </c>
      <c r="Q3922" s="94">
        <v>45281.62777777778</v>
      </c>
      <c r="R3922">
        <v>307.05</v>
      </c>
      <c r="S3922">
        <v>257.13</v>
      </c>
      <c r="T3922" t="str">
        <f>VLOOKUP(E3922,zamiana!A:B,2,0)</f>
        <v>ALSTOM (ex. BT) CZL</v>
      </c>
    </row>
    <row r="3923" spans="1:20" x14ac:dyDescent="0.3">
      <c r="A3923" t="s">
        <v>6338</v>
      </c>
      <c r="B3923" s="2">
        <v>45253</v>
      </c>
      <c r="C3923" s="2">
        <v>45252</v>
      </c>
      <c r="D3923" s="2"/>
      <c r="E3923" t="s">
        <v>951</v>
      </c>
      <c r="F3923" t="s">
        <v>952</v>
      </c>
      <c r="G3923" t="s">
        <v>942</v>
      </c>
      <c r="H3923" t="s">
        <v>951</v>
      </c>
      <c r="I3923" t="s">
        <v>1806</v>
      </c>
      <c r="J3923" t="s">
        <v>1807</v>
      </c>
      <c r="K3923" t="s">
        <v>955</v>
      </c>
      <c r="L3923">
        <v>16</v>
      </c>
      <c r="M3923" t="s">
        <v>77</v>
      </c>
      <c r="N3923">
        <v>102.35</v>
      </c>
      <c r="O3923">
        <v>85.71</v>
      </c>
      <c r="P3923" t="s">
        <v>78</v>
      </c>
      <c r="Q3923" s="94">
        <v>45281.62777777778</v>
      </c>
      <c r="R3923">
        <v>1637.6</v>
      </c>
      <c r="S3923">
        <v>1371.36</v>
      </c>
      <c r="T3923" t="str">
        <f>VLOOKUP(E3923,zamiana!A:B,2,0)</f>
        <v>ALSTOM (ex. BT) CZL</v>
      </c>
    </row>
    <row r="3924" spans="1:20" x14ac:dyDescent="0.3">
      <c r="A3924" t="s">
        <v>6338</v>
      </c>
      <c r="B3924" s="2">
        <v>45253</v>
      </c>
      <c r="C3924" s="2">
        <v>45252</v>
      </c>
      <c r="D3924" s="2"/>
      <c r="E3924" t="s">
        <v>951</v>
      </c>
      <c r="F3924" t="s">
        <v>952</v>
      </c>
      <c r="G3924" t="s">
        <v>942</v>
      </c>
      <c r="H3924" t="s">
        <v>951</v>
      </c>
      <c r="I3924" t="s">
        <v>5249</v>
      </c>
      <c r="J3924" t="s">
        <v>5250</v>
      </c>
      <c r="K3924" t="s">
        <v>955</v>
      </c>
      <c r="L3924">
        <v>4</v>
      </c>
      <c r="M3924" t="s">
        <v>77</v>
      </c>
      <c r="N3924">
        <v>4.9800000000000004</v>
      </c>
      <c r="O3924">
        <v>33.119999999999997</v>
      </c>
      <c r="P3924" t="s">
        <v>78</v>
      </c>
      <c r="Q3924" s="94">
        <v>45281.630555555559</v>
      </c>
      <c r="R3924">
        <v>19.920000000000002</v>
      </c>
      <c r="S3924">
        <v>132.47999999999999</v>
      </c>
      <c r="T3924" t="str">
        <f>VLOOKUP(E3924,zamiana!A:B,2,0)</f>
        <v>ALSTOM (ex. BT) CZL</v>
      </c>
    </row>
    <row r="3925" spans="1:20" x14ac:dyDescent="0.3">
      <c r="A3925" t="s">
        <v>6338</v>
      </c>
      <c r="B3925" s="2">
        <v>45253</v>
      </c>
      <c r="C3925" s="2">
        <v>45252</v>
      </c>
      <c r="D3925" s="2"/>
      <c r="E3925" t="s">
        <v>951</v>
      </c>
      <c r="F3925" t="s">
        <v>952</v>
      </c>
      <c r="G3925" t="s">
        <v>942</v>
      </c>
      <c r="H3925" t="s">
        <v>951</v>
      </c>
      <c r="I3925" t="s">
        <v>1856</v>
      </c>
      <c r="J3925" t="s">
        <v>1857</v>
      </c>
      <c r="K3925" t="s">
        <v>955</v>
      </c>
      <c r="L3925">
        <v>1</v>
      </c>
      <c r="M3925" t="s">
        <v>77</v>
      </c>
      <c r="N3925">
        <v>143.63999999999999</v>
      </c>
      <c r="O3925">
        <v>114.37</v>
      </c>
      <c r="P3925" t="s">
        <v>78</v>
      </c>
      <c r="Q3925" s="94">
        <v>45281.62777777778</v>
      </c>
      <c r="R3925">
        <v>143.63999999999999</v>
      </c>
      <c r="S3925">
        <v>114.37</v>
      </c>
      <c r="T3925" t="str">
        <f>VLOOKUP(E3925,zamiana!A:B,2,0)</f>
        <v>ALSTOM (ex. BT) CZL</v>
      </c>
    </row>
    <row r="3926" spans="1:20" x14ac:dyDescent="0.3">
      <c r="A3926" t="s">
        <v>6338</v>
      </c>
      <c r="B3926" s="2">
        <v>45253</v>
      </c>
      <c r="C3926" s="2">
        <v>45252</v>
      </c>
      <c r="D3926" s="2"/>
      <c r="E3926" t="s">
        <v>951</v>
      </c>
      <c r="F3926" t="s">
        <v>952</v>
      </c>
      <c r="G3926" t="s">
        <v>942</v>
      </c>
      <c r="H3926" t="s">
        <v>951</v>
      </c>
      <c r="I3926" t="s">
        <v>1567</v>
      </c>
      <c r="J3926" t="s">
        <v>1568</v>
      </c>
      <c r="K3926" t="s">
        <v>955</v>
      </c>
      <c r="L3926">
        <v>1</v>
      </c>
      <c r="M3926" t="s">
        <v>77</v>
      </c>
      <c r="N3926">
        <v>8.25</v>
      </c>
      <c r="O3926">
        <v>35.32</v>
      </c>
      <c r="P3926" t="s">
        <v>78</v>
      </c>
      <c r="Q3926" s="94">
        <v>45281.630555555559</v>
      </c>
      <c r="R3926">
        <v>8.25</v>
      </c>
      <c r="S3926">
        <v>35.32</v>
      </c>
      <c r="T3926" t="str">
        <f>VLOOKUP(E3926,zamiana!A:B,2,0)</f>
        <v>ALSTOM (ex. BT) CZL</v>
      </c>
    </row>
    <row r="3927" spans="1:20" x14ac:dyDescent="0.3">
      <c r="A3927" t="s">
        <v>6338</v>
      </c>
      <c r="B3927" s="2">
        <v>45253</v>
      </c>
      <c r="C3927" s="2">
        <v>45252</v>
      </c>
      <c r="D3927" s="2"/>
      <c r="E3927" t="s">
        <v>951</v>
      </c>
      <c r="F3927" t="s">
        <v>952</v>
      </c>
      <c r="G3927" t="s">
        <v>942</v>
      </c>
      <c r="H3927" t="s">
        <v>951</v>
      </c>
      <c r="I3927" t="s">
        <v>1562</v>
      </c>
      <c r="J3927" t="s">
        <v>1563</v>
      </c>
      <c r="K3927" t="s">
        <v>955</v>
      </c>
      <c r="L3927">
        <v>1</v>
      </c>
      <c r="M3927" t="s">
        <v>77</v>
      </c>
      <c r="N3927">
        <v>7.38</v>
      </c>
      <c r="O3927">
        <v>34.72</v>
      </c>
      <c r="P3927" t="s">
        <v>78</v>
      </c>
      <c r="Q3927" s="94">
        <v>45281.630555555559</v>
      </c>
      <c r="R3927">
        <v>7.38</v>
      </c>
      <c r="S3927">
        <v>34.72</v>
      </c>
      <c r="T3927" t="str">
        <f>VLOOKUP(E3927,zamiana!A:B,2,0)</f>
        <v>ALSTOM (ex. BT) CZL</v>
      </c>
    </row>
    <row r="3928" spans="1:20" x14ac:dyDescent="0.3">
      <c r="A3928" t="s">
        <v>6338</v>
      </c>
      <c r="B3928" s="2">
        <v>45253</v>
      </c>
      <c r="C3928" s="2">
        <v>45252</v>
      </c>
      <c r="D3928" s="2"/>
      <c r="E3928" t="s">
        <v>951</v>
      </c>
      <c r="F3928" t="s">
        <v>952</v>
      </c>
      <c r="G3928" t="s">
        <v>942</v>
      </c>
      <c r="H3928" t="s">
        <v>951</v>
      </c>
      <c r="I3928" t="s">
        <v>1205</v>
      </c>
      <c r="J3928" t="s">
        <v>1206</v>
      </c>
      <c r="K3928" t="s">
        <v>955</v>
      </c>
      <c r="L3928">
        <v>35</v>
      </c>
      <c r="M3928" t="s">
        <v>77</v>
      </c>
      <c r="N3928">
        <v>9.1199999999999992</v>
      </c>
      <c r="O3928">
        <v>10.91</v>
      </c>
      <c r="P3928" t="s">
        <v>78</v>
      </c>
      <c r="Q3928" s="94">
        <v>45281.62777777778</v>
      </c>
      <c r="R3928">
        <v>319.2</v>
      </c>
      <c r="S3928">
        <v>381.85</v>
      </c>
      <c r="T3928" t="str">
        <f>VLOOKUP(E3928,zamiana!A:B,2,0)</f>
        <v>ALSTOM (ex. BT) CZL</v>
      </c>
    </row>
    <row r="3929" spans="1:20" x14ac:dyDescent="0.3">
      <c r="A3929" t="s">
        <v>6338</v>
      </c>
      <c r="B3929" s="2">
        <v>45253</v>
      </c>
      <c r="C3929" s="2">
        <v>45252</v>
      </c>
      <c r="D3929" s="2"/>
      <c r="E3929" t="s">
        <v>951</v>
      </c>
      <c r="F3929" t="s">
        <v>952</v>
      </c>
      <c r="G3929" t="s">
        <v>942</v>
      </c>
      <c r="H3929" t="s">
        <v>951</v>
      </c>
      <c r="I3929" t="s">
        <v>1205</v>
      </c>
      <c r="J3929" t="s">
        <v>1206</v>
      </c>
      <c r="K3929" t="s">
        <v>955</v>
      </c>
      <c r="L3929">
        <v>35</v>
      </c>
      <c r="M3929" t="s">
        <v>77</v>
      </c>
      <c r="N3929">
        <v>9.1199999999999992</v>
      </c>
      <c r="O3929">
        <v>10.91</v>
      </c>
      <c r="P3929" t="s">
        <v>78</v>
      </c>
      <c r="Q3929" s="94">
        <v>45281.62777777778</v>
      </c>
      <c r="R3929">
        <v>319.2</v>
      </c>
      <c r="S3929">
        <v>381.85</v>
      </c>
      <c r="T3929" t="str">
        <f>VLOOKUP(E3929,zamiana!A:B,2,0)</f>
        <v>ALSTOM (ex. BT) CZL</v>
      </c>
    </row>
    <row r="3930" spans="1:20" x14ac:dyDescent="0.3">
      <c r="A3930" t="s">
        <v>6338</v>
      </c>
      <c r="B3930" s="2">
        <v>45253</v>
      </c>
      <c r="C3930" s="2">
        <v>45252</v>
      </c>
      <c r="D3930" s="2"/>
      <c r="E3930" t="s">
        <v>951</v>
      </c>
      <c r="F3930" t="s">
        <v>952</v>
      </c>
      <c r="G3930" t="s">
        <v>942</v>
      </c>
      <c r="H3930" t="s">
        <v>951</v>
      </c>
      <c r="I3930" t="s">
        <v>1435</v>
      </c>
      <c r="J3930" t="s">
        <v>1436</v>
      </c>
      <c r="K3930" t="s">
        <v>955</v>
      </c>
      <c r="L3930">
        <v>2</v>
      </c>
      <c r="M3930" t="s">
        <v>77</v>
      </c>
      <c r="N3930">
        <v>22.04</v>
      </c>
      <c r="O3930">
        <v>19.100000000000001</v>
      </c>
      <c r="P3930" t="s">
        <v>78</v>
      </c>
      <c r="Q3930" s="94">
        <v>45281.62777777778</v>
      </c>
      <c r="R3930">
        <v>44.08</v>
      </c>
      <c r="S3930">
        <v>38.200000000000003</v>
      </c>
      <c r="T3930" t="str">
        <f>VLOOKUP(E3930,zamiana!A:B,2,0)</f>
        <v>ALSTOM (ex. BT) CZL</v>
      </c>
    </row>
    <row r="3931" spans="1:20" x14ac:dyDescent="0.3">
      <c r="A3931" t="s">
        <v>6338</v>
      </c>
      <c r="B3931" s="2">
        <v>45253</v>
      </c>
      <c r="C3931" s="2">
        <v>45252</v>
      </c>
      <c r="D3931" s="2"/>
      <c r="E3931" t="s">
        <v>951</v>
      </c>
      <c r="F3931" t="s">
        <v>952</v>
      </c>
      <c r="G3931" t="s">
        <v>942</v>
      </c>
      <c r="H3931" t="s">
        <v>951</v>
      </c>
      <c r="I3931" t="s">
        <v>1435</v>
      </c>
      <c r="J3931" t="s">
        <v>1436</v>
      </c>
      <c r="K3931" t="s">
        <v>955</v>
      </c>
      <c r="L3931">
        <v>2</v>
      </c>
      <c r="M3931" t="s">
        <v>77</v>
      </c>
      <c r="N3931">
        <v>22.04</v>
      </c>
      <c r="O3931">
        <v>19.100000000000001</v>
      </c>
      <c r="P3931" t="s">
        <v>78</v>
      </c>
      <c r="Q3931" s="94">
        <v>45281.62777777778</v>
      </c>
      <c r="R3931">
        <v>44.08</v>
      </c>
      <c r="S3931">
        <v>38.200000000000003</v>
      </c>
      <c r="T3931" t="str">
        <f>VLOOKUP(E3931,zamiana!A:B,2,0)</f>
        <v>ALSTOM (ex. BT) CZL</v>
      </c>
    </row>
    <row r="3932" spans="1:20" x14ac:dyDescent="0.3">
      <c r="A3932" t="s">
        <v>6338</v>
      </c>
      <c r="B3932" s="2">
        <v>45253</v>
      </c>
      <c r="C3932" s="2">
        <v>45252</v>
      </c>
      <c r="D3932" s="2"/>
      <c r="E3932" t="s">
        <v>951</v>
      </c>
      <c r="F3932" t="s">
        <v>952</v>
      </c>
      <c r="G3932" t="s">
        <v>942</v>
      </c>
      <c r="H3932" t="s">
        <v>951</v>
      </c>
      <c r="I3932" t="s">
        <v>1435</v>
      </c>
      <c r="J3932" t="s">
        <v>1436</v>
      </c>
      <c r="K3932" t="s">
        <v>955</v>
      </c>
      <c r="L3932">
        <v>2</v>
      </c>
      <c r="M3932" t="s">
        <v>77</v>
      </c>
      <c r="N3932">
        <v>22.04</v>
      </c>
      <c r="O3932">
        <v>19.100000000000001</v>
      </c>
      <c r="P3932" t="s">
        <v>78</v>
      </c>
      <c r="Q3932" s="94">
        <v>45281.62777777778</v>
      </c>
      <c r="R3932">
        <v>44.08</v>
      </c>
      <c r="S3932">
        <v>38.200000000000003</v>
      </c>
      <c r="T3932" t="str">
        <f>VLOOKUP(E3932,zamiana!A:B,2,0)</f>
        <v>ALSTOM (ex. BT) CZL</v>
      </c>
    </row>
    <row r="3933" spans="1:20" x14ac:dyDescent="0.3">
      <c r="A3933" t="s">
        <v>6338</v>
      </c>
      <c r="B3933" s="2">
        <v>45253</v>
      </c>
      <c r="C3933" s="2">
        <v>45252</v>
      </c>
      <c r="D3933" s="2"/>
      <c r="E3933" t="s">
        <v>951</v>
      </c>
      <c r="F3933" t="s">
        <v>952</v>
      </c>
      <c r="G3933" t="s">
        <v>942</v>
      </c>
      <c r="H3933" t="s">
        <v>951</v>
      </c>
      <c r="I3933" t="s">
        <v>1435</v>
      </c>
      <c r="J3933" t="s">
        <v>1436</v>
      </c>
      <c r="K3933" t="s">
        <v>955</v>
      </c>
      <c r="L3933">
        <v>2</v>
      </c>
      <c r="M3933" t="s">
        <v>77</v>
      </c>
      <c r="N3933">
        <v>22.04</v>
      </c>
      <c r="O3933">
        <v>19.100000000000001</v>
      </c>
      <c r="P3933" t="s">
        <v>78</v>
      </c>
      <c r="Q3933" s="94">
        <v>45281.62777777778</v>
      </c>
      <c r="R3933">
        <v>44.08</v>
      </c>
      <c r="S3933">
        <v>38.200000000000003</v>
      </c>
      <c r="T3933" t="str">
        <f>VLOOKUP(E3933,zamiana!A:B,2,0)</f>
        <v>ALSTOM (ex. BT) CZL</v>
      </c>
    </row>
    <row r="3934" spans="1:20" x14ac:dyDescent="0.3">
      <c r="A3934" t="s">
        <v>6338</v>
      </c>
      <c r="B3934" s="2">
        <v>45253</v>
      </c>
      <c r="C3934" s="2">
        <v>45252</v>
      </c>
      <c r="D3934" s="2"/>
      <c r="E3934" t="s">
        <v>951</v>
      </c>
      <c r="F3934" t="s">
        <v>952</v>
      </c>
      <c r="G3934" t="s">
        <v>942</v>
      </c>
      <c r="H3934" t="s">
        <v>951</v>
      </c>
      <c r="I3934" t="s">
        <v>1435</v>
      </c>
      <c r="J3934" t="s">
        <v>1436</v>
      </c>
      <c r="K3934" t="s">
        <v>955</v>
      </c>
      <c r="L3934">
        <v>2</v>
      </c>
      <c r="M3934" t="s">
        <v>77</v>
      </c>
      <c r="N3934">
        <v>22.04</v>
      </c>
      <c r="O3934">
        <v>19.100000000000001</v>
      </c>
      <c r="P3934" t="s">
        <v>78</v>
      </c>
      <c r="Q3934" s="94">
        <v>45281.62777777778</v>
      </c>
      <c r="R3934">
        <v>44.08</v>
      </c>
      <c r="S3934">
        <v>38.200000000000003</v>
      </c>
      <c r="T3934" t="str">
        <f>VLOOKUP(E3934,zamiana!A:B,2,0)</f>
        <v>ALSTOM (ex. BT) CZL</v>
      </c>
    </row>
    <row r="3935" spans="1:20" x14ac:dyDescent="0.3">
      <c r="A3935" t="s">
        <v>6338</v>
      </c>
      <c r="B3935" s="2">
        <v>45253</v>
      </c>
      <c r="C3935" s="2">
        <v>45252</v>
      </c>
      <c r="D3935" s="2"/>
      <c r="E3935" t="s">
        <v>951</v>
      </c>
      <c r="F3935" t="s">
        <v>952</v>
      </c>
      <c r="G3935" t="s">
        <v>942</v>
      </c>
      <c r="H3935" t="s">
        <v>951</v>
      </c>
      <c r="I3935" t="s">
        <v>1435</v>
      </c>
      <c r="J3935" t="s">
        <v>1436</v>
      </c>
      <c r="K3935" t="s">
        <v>955</v>
      </c>
      <c r="L3935">
        <v>2</v>
      </c>
      <c r="M3935" t="s">
        <v>77</v>
      </c>
      <c r="N3935">
        <v>22.04</v>
      </c>
      <c r="O3935">
        <v>19.100000000000001</v>
      </c>
      <c r="P3935" t="s">
        <v>78</v>
      </c>
      <c r="Q3935" s="94">
        <v>45281.62777777778</v>
      </c>
      <c r="R3935">
        <v>44.08</v>
      </c>
      <c r="S3935">
        <v>38.200000000000003</v>
      </c>
      <c r="T3935" t="str">
        <f>VLOOKUP(E3935,zamiana!A:B,2,0)</f>
        <v>ALSTOM (ex. BT) CZL</v>
      </c>
    </row>
    <row r="3936" spans="1:20" x14ac:dyDescent="0.3">
      <c r="A3936" t="s">
        <v>6338</v>
      </c>
      <c r="B3936" s="2">
        <v>45253</v>
      </c>
      <c r="C3936" s="2">
        <v>45252</v>
      </c>
      <c r="D3936" s="2"/>
      <c r="E3936" t="s">
        <v>951</v>
      </c>
      <c r="F3936" t="s">
        <v>952</v>
      </c>
      <c r="G3936" t="s">
        <v>942</v>
      </c>
      <c r="H3936" t="s">
        <v>951</v>
      </c>
      <c r="I3936" t="s">
        <v>1435</v>
      </c>
      <c r="J3936" t="s">
        <v>1436</v>
      </c>
      <c r="K3936" t="s">
        <v>955</v>
      </c>
      <c r="L3936">
        <v>2</v>
      </c>
      <c r="M3936" t="s">
        <v>77</v>
      </c>
      <c r="N3936">
        <v>22.04</v>
      </c>
      <c r="O3936">
        <v>19.100000000000001</v>
      </c>
      <c r="P3936" t="s">
        <v>78</v>
      </c>
      <c r="Q3936" s="94">
        <v>45281.62777777778</v>
      </c>
      <c r="R3936">
        <v>44.08</v>
      </c>
      <c r="S3936">
        <v>38.200000000000003</v>
      </c>
      <c r="T3936" t="str">
        <f>VLOOKUP(E3936,zamiana!A:B,2,0)</f>
        <v>ALSTOM (ex. BT) CZL</v>
      </c>
    </row>
    <row r="3937" spans="1:20" x14ac:dyDescent="0.3">
      <c r="A3937" t="s">
        <v>6338</v>
      </c>
      <c r="B3937" s="2">
        <v>45253</v>
      </c>
      <c r="C3937" s="2">
        <v>45252</v>
      </c>
      <c r="D3937" s="2"/>
      <c r="E3937" t="s">
        <v>951</v>
      </c>
      <c r="F3937" t="s">
        <v>952</v>
      </c>
      <c r="G3937" t="s">
        <v>942</v>
      </c>
      <c r="H3937" t="s">
        <v>951</v>
      </c>
      <c r="I3937" t="s">
        <v>1435</v>
      </c>
      <c r="J3937" t="s">
        <v>1436</v>
      </c>
      <c r="K3937" t="s">
        <v>955</v>
      </c>
      <c r="L3937">
        <v>2</v>
      </c>
      <c r="M3937" t="s">
        <v>77</v>
      </c>
      <c r="N3937">
        <v>22.04</v>
      </c>
      <c r="O3937">
        <v>19.100000000000001</v>
      </c>
      <c r="P3937" t="s">
        <v>78</v>
      </c>
      <c r="Q3937" s="94">
        <v>45281.62777777778</v>
      </c>
      <c r="R3937">
        <v>44.08</v>
      </c>
      <c r="S3937">
        <v>38.200000000000003</v>
      </c>
      <c r="T3937" t="str">
        <f>VLOOKUP(E3937,zamiana!A:B,2,0)</f>
        <v>ALSTOM (ex. BT) CZL</v>
      </c>
    </row>
    <row r="3938" spans="1:20" x14ac:dyDescent="0.3">
      <c r="A3938" t="s">
        <v>6338</v>
      </c>
      <c r="B3938" s="2">
        <v>45253</v>
      </c>
      <c r="C3938" s="2">
        <v>45252</v>
      </c>
      <c r="D3938" s="2"/>
      <c r="E3938" t="s">
        <v>951</v>
      </c>
      <c r="F3938" t="s">
        <v>952</v>
      </c>
      <c r="G3938" t="s">
        <v>942</v>
      </c>
      <c r="H3938" t="s">
        <v>951</v>
      </c>
      <c r="I3938" t="s">
        <v>1435</v>
      </c>
      <c r="J3938" t="s">
        <v>1436</v>
      </c>
      <c r="K3938" t="s">
        <v>955</v>
      </c>
      <c r="L3938">
        <v>2</v>
      </c>
      <c r="M3938" t="s">
        <v>77</v>
      </c>
      <c r="N3938">
        <v>22.04</v>
      </c>
      <c r="O3938">
        <v>19.100000000000001</v>
      </c>
      <c r="P3938" t="s">
        <v>78</v>
      </c>
      <c r="Q3938" s="94">
        <v>45281.62777777778</v>
      </c>
      <c r="R3938">
        <v>44.08</v>
      </c>
      <c r="S3938">
        <v>38.200000000000003</v>
      </c>
      <c r="T3938" t="str">
        <f>VLOOKUP(E3938,zamiana!A:B,2,0)</f>
        <v>ALSTOM (ex. BT) CZL</v>
      </c>
    </row>
    <row r="3939" spans="1:20" x14ac:dyDescent="0.3">
      <c r="A3939" t="s">
        <v>6338</v>
      </c>
      <c r="B3939" s="2">
        <v>45253</v>
      </c>
      <c r="C3939" s="2">
        <v>45252</v>
      </c>
      <c r="D3939" s="2"/>
      <c r="E3939" t="s">
        <v>951</v>
      </c>
      <c r="F3939" t="s">
        <v>952</v>
      </c>
      <c r="G3939" t="s">
        <v>942</v>
      </c>
      <c r="H3939" t="s">
        <v>951</v>
      </c>
      <c r="I3939" t="s">
        <v>1435</v>
      </c>
      <c r="J3939" t="s">
        <v>1436</v>
      </c>
      <c r="K3939" t="s">
        <v>955</v>
      </c>
      <c r="L3939">
        <v>2</v>
      </c>
      <c r="M3939" t="s">
        <v>77</v>
      </c>
      <c r="N3939">
        <v>22.04</v>
      </c>
      <c r="O3939">
        <v>19.100000000000001</v>
      </c>
      <c r="P3939" t="s">
        <v>78</v>
      </c>
      <c r="Q3939" s="94">
        <v>45281.62777777778</v>
      </c>
      <c r="R3939">
        <v>44.08</v>
      </c>
      <c r="S3939">
        <v>38.200000000000003</v>
      </c>
      <c r="T3939" t="str">
        <f>VLOOKUP(E3939,zamiana!A:B,2,0)</f>
        <v>ALSTOM (ex. BT) CZL</v>
      </c>
    </row>
    <row r="3940" spans="1:20" x14ac:dyDescent="0.3">
      <c r="A3940" t="s">
        <v>6338</v>
      </c>
      <c r="B3940" s="2">
        <v>45253</v>
      </c>
      <c r="C3940" s="2">
        <v>45252</v>
      </c>
      <c r="D3940" s="2"/>
      <c r="E3940" t="s">
        <v>951</v>
      </c>
      <c r="F3940" t="s">
        <v>952</v>
      </c>
      <c r="G3940" t="s">
        <v>942</v>
      </c>
      <c r="H3940" t="s">
        <v>951</v>
      </c>
      <c r="I3940" t="s">
        <v>4070</v>
      </c>
      <c r="J3940" t="s">
        <v>4071</v>
      </c>
      <c r="K3940" t="s">
        <v>955</v>
      </c>
      <c r="L3940">
        <v>20</v>
      </c>
      <c r="M3940" t="s">
        <v>77</v>
      </c>
      <c r="N3940">
        <v>2.66</v>
      </c>
      <c r="O3940">
        <v>3.1</v>
      </c>
      <c r="P3940" t="s">
        <v>78</v>
      </c>
      <c r="Q3940" s="94">
        <v>45281.62777777778</v>
      </c>
      <c r="R3940">
        <v>53.2</v>
      </c>
      <c r="S3940">
        <v>62</v>
      </c>
      <c r="T3940" t="str">
        <f>VLOOKUP(E3940,zamiana!A:B,2,0)</f>
        <v>ALSTOM (ex. BT) CZL</v>
      </c>
    </row>
    <row r="3941" spans="1:20" x14ac:dyDescent="0.3">
      <c r="A3941" t="s">
        <v>6338</v>
      </c>
      <c r="B3941" s="2">
        <v>45253</v>
      </c>
      <c r="C3941" s="2">
        <v>45252</v>
      </c>
      <c r="D3941" s="2"/>
      <c r="E3941" t="s">
        <v>951</v>
      </c>
      <c r="F3941" t="s">
        <v>952</v>
      </c>
      <c r="G3941" t="s">
        <v>942</v>
      </c>
      <c r="H3941" t="s">
        <v>951</v>
      </c>
      <c r="I3941" t="s">
        <v>1139</v>
      </c>
      <c r="J3941" t="s">
        <v>1140</v>
      </c>
      <c r="K3941" t="s">
        <v>955</v>
      </c>
      <c r="L3941">
        <v>7</v>
      </c>
      <c r="M3941" t="s">
        <v>77</v>
      </c>
      <c r="N3941">
        <v>10.52</v>
      </c>
      <c r="O3941">
        <v>8.1199999999999992</v>
      </c>
      <c r="P3941" t="s">
        <v>78</v>
      </c>
      <c r="Q3941" s="94">
        <v>45281.658333333333</v>
      </c>
      <c r="R3941">
        <v>73.64</v>
      </c>
      <c r="S3941">
        <v>56.84</v>
      </c>
      <c r="T3941" t="str">
        <f>VLOOKUP(E3941,zamiana!A:B,2,0)</f>
        <v>ALSTOM (ex. BT) CZL</v>
      </c>
    </row>
    <row r="3942" spans="1:20" x14ac:dyDescent="0.3">
      <c r="A3942" t="s">
        <v>6338</v>
      </c>
      <c r="B3942" s="2">
        <v>45253</v>
      </c>
      <c r="C3942" s="2">
        <v>45252</v>
      </c>
      <c r="D3942" s="2"/>
      <c r="E3942" t="s">
        <v>951</v>
      </c>
      <c r="F3942" t="s">
        <v>952</v>
      </c>
      <c r="G3942" t="s">
        <v>942</v>
      </c>
      <c r="H3942" t="s">
        <v>951</v>
      </c>
      <c r="I3942" t="s">
        <v>1139</v>
      </c>
      <c r="J3942" t="s">
        <v>1140</v>
      </c>
      <c r="K3942" t="s">
        <v>955</v>
      </c>
      <c r="L3942">
        <v>7</v>
      </c>
      <c r="M3942" t="s">
        <v>77</v>
      </c>
      <c r="N3942">
        <v>10.52</v>
      </c>
      <c r="O3942">
        <v>8.1199999999999992</v>
      </c>
      <c r="P3942" t="s">
        <v>78</v>
      </c>
      <c r="Q3942" s="94">
        <v>45281.658333333333</v>
      </c>
      <c r="R3942">
        <v>73.64</v>
      </c>
      <c r="S3942">
        <v>56.84</v>
      </c>
      <c r="T3942" t="str">
        <f>VLOOKUP(E3942,zamiana!A:B,2,0)</f>
        <v>ALSTOM (ex. BT) CZL</v>
      </c>
    </row>
    <row r="3943" spans="1:20" x14ac:dyDescent="0.3">
      <c r="A3943" t="s">
        <v>6338</v>
      </c>
      <c r="B3943" s="2">
        <v>45253</v>
      </c>
      <c r="C3943" s="2">
        <v>45252</v>
      </c>
      <c r="D3943" s="2"/>
      <c r="E3943" t="s">
        <v>951</v>
      </c>
      <c r="F3943" t="s">
        <v>952</v>
      </c>
      <c r="G3943" t="s">
        <v>942</v>
      </c>
      <c r="H3943" t="s">
        <v>951</v>
      </c>
      <c r="I3943" t="s">
        <v>5253</v>
      </c>
      <c r="J3943" t="s">
        <v>5254</v>
      </c>
      <c r="K3943" t="s">
        <v>955</v>
      </c>
      <c r="L3943">
        <v>1</v>
      </c>
      <c r="M3943" t="s">
        <v>77</v>
      </c>
      <c r="N3943">
        <v>21.47</v>
      </c>
      <c r="O3943">
        <v>14.81</v>
      </c>
      <c r="P3943" t="s">
        <v>78</v>
      </c>
      <c r="Q3943" s="94">
        <v>45281.629861111112</v>
      </c>
      <c r="R3943">
        <v>21.47</v>
      </c>
      <c r="S3943">
        <v>14.81</v>
      </c>
      <c r="T3943" t="str">
        <f>VLOOKUP(E3943,zamiana!A:B,2,0)</f>
        <v>ALSTOM (ex. BT) CZL</v>
      </c>
    </row>
    <row r="3944" spans="1:20" x14ac:dyDescent="0.3">
      <c r="A3944" t="s">
        <v>6338</v>
      </c>
      <c r="B3944" s="2">
        <v>45253</v>
      </c>
      <c r="C3944" s="2">
        <v>45252</v>
      </c>
      <c r="D3944" s="2"/>
      <c r="E3944" t="s">
        <v>951</v>
      </c>
      <c r="F3944" t="s">
        <v>952</v>
      </c>
      <c r="G3944" t="s">
        <v>942</v>
      </c>
      <c r="H3944" t="s">
        <v>951</v>
      </c>
      <c r="I3944" t="s">
        <v>5253</v>
      </c>
      <c r="J3944" t="s">
        <v>5254</v>
      </c>
      <c r="K3944" t="s">
        <v>955</v>
      </c>
      <c r="L3944">
        <v>1</v>
      </c>
      <c r="M3944" t="s">
        <v>77</v>
      </c>
      <c r="N3944">
        <v>21.47</v>
      </c>
      <c r="O3944">
        <v>14.81</v>
      </c>
      <c r="P3944" t="s">
        <v>78</v>
      </c>
      <c r="Q3944" s="94">
        <v>45281.629861111112</v>
      </c>
      <c r="R3944">
        <v>21.47</v>
      </c>
      <c r="S3944">
        <v>14.81</v>
      </c>
      <c r="T3944" t="str">
        <f>VLOOKUP(E3944,zamiana!A:B,2,0)</f>
        <v>ALSTOM (ex. BT) CZL</v>
      </c>
    </row>
    <row r="3945" spans="1:20" x14ac:dyDescent="0.3">
      <c r="A3945" t="s">
        <v>6338</v>
      </c>
      <c r="B3945" s="2">
        <v>45253</v>
      </c>
      <c r="C3945" s="2">
        <v>45252</v>
      </c>
      <c r="D3945" s="2"/>
      <c r="E3945" t="s">
        <v>951</v>
      </c>
      <c r="F3945" t="s">
        <v>952</v>
      </c>
      <c r="G3945" t="s">
        <v>942</v>
      </c>
      <c r="H3945" t="s">
        <v>951</v>
      </c>
      <c r="I3945" t="s">
        <v>5253</v>
      </c>
      <c r="J3945" t="s">
        <v>5254</v>
      </c>
      <c r="K3945" t="s">
        <v>955</v>
      </c>
      <c r="L3945">
        <v>1</v>
      </c>
      <c r="M3945" t="s">
        <v>77</v>
      </c>
      <c r="N3945">
        <v>21.47</v>
      </c>
      <c r="O3945">
        <v>14.81</v>
      </c>
      <c r="P3945" t="s">
        <v>78</v>
      </c>
      <c r="Q3945" s="94">
        <v>45281.629861111112</v>
      </c>
      <c r="R3945">
        <v>21.47</v>
      </c>
      <c r="S3945">
        <v>14.81</v>
      </c>
      <c r="T3945" t="str">
        <f>VLOOKUP(E3945,zamiana!A:B,2,0)</f>
        <v>ALSTOM (ex. BT) CZL</v>
      </c>
    </row>
    <row r="3946" spans="1:20" x14ac:dyDescent="0.3">
      <c r="A3946" t="s">
        <v>6338</v>
      </c>
      <c r="B3946" s="2">
        <v>45253</v>
      </c>
      <c r="C3946" s="2">
        <v>45252</v>
      </c>
      <c r="D3946" s="2"/>
      <c r="E3946" t="s">
        <v>951</v>
      </c>
      <c r="F3946" t="s">
        <v>952</v>
      </c>
      <c r="G3946" t="s">
        <v>942</v>
      </c>
      <c r="H3946" t="s">
        <v>951</v>
      </c>
      <c r="I3946" t="s">
        <v>5255</v>
      </c>
      <c r="J3946" t="s">
        <v>5256</v>
      </c>
      <c r="K3946" t="s">
        <v>955</v>
      </c>
      <c r="L3946">
        <v>6</v>
      </c>
      <c r="M3946" t="s">
        <v>77</v>
      </c>
      <c r="N3946">
        <v>10.3</v>
      </c>
      <c r="O3946">
        <v>11.43</v>
      </c>
      <c r="P3946" t="s">
        <v>78</v>
      </c>
      <c r="Q3946" s="94">
        <v>45281.62777777778</v>
      </c>
      <c r="R3946">
        <v>61.8</v>
      </c>
      <c r="S3946">
        <v>68.58</v>
      </c>
      <c r="T3946" t="str">
        <f>VLOOKUP(E3946,zamiana!A:B,2,0)</f>
        <v>ALSTOM (ex. BT) CZL</v>
      </c>
    </row>
    <row r="3947" spans="1:20" x14ac:dyDescent="0.3">
      <c r="A3947" t="s">
        <v>6338</v>
      </c>
      <c r="B3947" s="2">
        <v>45253</v>
      </c>
      <c r="C3947" s="2">
        <v>45252</v>
      </c>
      <c r="D3947" s="2"/>
      <c r="E3947" t="s">
        <v>951</v>
      </c>
      <c r="F3947" t="s">
        <v>952</v>
      </c>
      <c r="G3947" t="s">
        <v>942</v>
      </c>
      <c r="H3947" t="s">
        <v>951</v>
      </c>
      <c r="I3947" t="s">
        <v>5255</v>
      </c>
      <c r="J3947" t="s">
        <v>5256</v>
      </c>
      <c r="K3947" t="s">
        <v>955</v>
      </c>
      <c r="L3947">
        <v>6</v>
      </c>
      <c r="M3947" t="s">
        <v>77</v>
      </c>
      <c r="N3947">
        <v>10.3</v>
      </c>
      <c r="O3947">
        <v>11.43</v>
      </c>
      <c r="P3947" t="s">
        <v>78</v>
      </c>
      <c r="Q3947" s="94">
        <v>45281.62777777778</v>
      </c>
      <c r="R3947">
        <v>61.8</v>
      </c>
      <c r="S3947">
        <v>68.58</v>
      </c>
      <c r="T3947" t="str">
        <f>VLOOKUP(E3947,zamiana!A:B,2,0)</f>
        <v>ALSTOM (ex. BT) CZL</v>
      </c>
    </row>
    <row r="3948" spans="1:20" x14ac:dyDescent="0.3">
      <c r="A3948" t="s">
        <v>6338</v>
      </c>
      <c r="B3948" s="2">
        <v>45253</v>
      </c>
      <c r="C3948" s="2">
        <v>45252</v>
      </c>
      <c r="D3948" s="2"/>
      <c r="E3948" t="s">
        <v>951</v>
      </c>
      <c r="F3948" t="s">
        <v>952</v>
      </c>
      <c r="G3948" t="s">
        <v>942</v>
      </c>
      <c r="H3948" t="s">
        <v>951</v>
      </c>
      <c r="I3948" t="s">
        <v>5257</v>
      </c>
      <c r="J3948" t="s">
        <v>5258</v>
      </c>
      <c r="K3948" t="s">
        <v>955</v>
      </c>
      <c r="L3948">
        <v>1</v>
      </c>
      <c r="M3948" t="s">
        <v>77</v>
      </c>
      <c r="N3948">
        <v>24.36</v>
      </c>
      <c r="O3948">
        <v>19.64</v>
      </c>
      <c r="P3948" t="s">
        <v>78</v>
      </c>
      <c r="Q3948" s="94">
        <v>45281.62777777778</v>
      </c>
      <c r="R3948">
        <v>24.36</v>
      </c>
      <c r="S3948">
        <v>19.64</v>
      </c>
      <c r="T3948" t="str">
        <f>VLOOKUP(E3948,zamiana!A:B,2,0)</f>
        <v>ALSTOM (ex. BT) CZL</v>
      </c>
    </row>
    <row r="3949" spans="1:20" x14ac:dyDescent="0.3">
      <c r="A3949" t="s">
        <v>6338</v>
      </c>
      <c r="B3949" s="2">
        <v>45253</v>
      </c>
      <c r="C3949" s="2">
        <v>45252</v>
      </c>
      <c r="D3949" s="2"/>
      <c r="E3949" t="s">
        <v>951</v>
      </c>
      <c r="F3949" t="s">
        <v>952</v>
      </c>
      <c r="G3949" t="s">
        <v>942</v>
      </c>
      <c r="H3949" t="s">
        <v>951</v>
      </c>
      <c r="I3949" t="s">
        <v>5257</v>
      </c>
      <c r="J3949" t="s">
        <v>5258</v>
      </c>
      <c r="K3949" t="s">
        <v>955</v>
      </c>
      <c r="L3949">
        <v>1</v>
      </c>
      <c r="M3949" t="s">
        <v>77</v>
      </c>
      <c r="N3949">
        <v>24.36</v>
      </c>
      <c r="O3949">
        <v>19.64</v>
      </c>
      <c r="P3949" t="s">
        <v>78</v>
      </c>
      <c r="Q3949" s="94">
        <v>45281.62777777778</v>
      </c>
      <c r="R3949">
        <v>24.36</v>
      </c>
      <c r="S3949">
        <v>19.64</v>
      </c>
      <c r="T3949" t="str">
        <f>VLOOKUP(E3949,zamiana!A:B,2,0)</f>
        <v>ALSTOM (ex. BT) CZL</v>
      </c>
    </row>
    <row r="3950" spans="1:20" x14ac:dyDescent="0.3">
      <c r="A3950" t="s">
        <v>6338</v>
      </c>
      <c r="B3950" s="2">
        <v>45253</v>
      </c>
      <c r="C3950" s="2">
        <v>45252</v>
      </c>
      <c r="D3950" s="2"/>
      <c r="E3950" t="s">
        <v>951</v>
      </c>
      <c r="F3950" t="s">
        <v>952</v>
      </c>
      <c r="G3950" t="s">
        <v>942</v>
      </c>
      <c r="H3950" t="s">
        <v>951</v>
      </c>
      <c r="I3950" t="s">
        <v>5257</v>
      </c>
      <c r="J3950" t="s">
        <v>5258</v>
      </c>
      <c r="K3950" t="s">
        <v>955</v>
      </c>
      <c r="L3950">
        <v>1</v>
      </c>
      <c r="M3950" t="s">
        <v>77</v>
      </c>
      <c r="N3950">
        <v>24.36</v>
      </c>
      <c r="O3950">
        <v>19.64</v>
      </c>
      <c r="P3950" t="s">
        <v>78</v>
      </c>
      <c r="Q3950" s="94">
        <v>45281.62777777778</v>
      </c>
      <c r="R3950">
        <v>24.36</v>
      </c>
      <c r="S3950">
        <v>19.64</v>
      </c>
      <c r="T3950" t="str">
        <f>VLOOKUP(E3950,zamiana!A:B,2,0)</f>
        <v>ALSTOM (ex. BT) CZL</v>
      </c>
    </row>
    <row r="3951" spans="1:20" x14ac:dyDescent="0.3">
      <c r="A3951" t="s">
        <v>6338</v>
      </c>
      <c r="B3951" s="2">
        <v>45253</v>
      </c>
      <c r="C3951" s="2">
        <v>45252</v>
      </c>
      <c r="D3951" s="2"/>
      <c r="E3951" t="s">
        <v>951</v>
      </c>
      <c r="F3951" t="s">
        <v>952</v>
      </c>
      <c r="G3951" t="s">
        <v>942</v>
      </c>
      <c r="H3951" t="s">
        <v>951</v>
      </c>
      <c r="I3951" t="s">
        <v>1278</v>
      </c>
      <c r="J3951" t="s">
        <v>1279</v>
      </c>
      <c r="K3951" t="s">
        <v>955</v>
      </c>
      <c r="L3951">
        <v>5</v>
      </c>
      <c r="M3951" t="s">
        <v>77</v>
      </c>
      <c r="N3951">
        <v>39.72</v>
      </c>
      <c r="O3951">
        <v>15.71</v>
      </c>
      <c r="P3951" t="s">
        <v>78</v>
      </c>
      <c r="Q3951" s="94">
        <v>45281.635416666664</v>
      </c>
      <c r="R3951">
        <v>198.6</v>
      </c>
      <c r="S3951">
        <v>78.55</v>
      </c>
      <c r="T3951" t="str">
        <f>VLOOKUP(E3951,zamiana!A:B,2,0)</f>
        <v>ALSTOM (ex. BT) CZL</v>
      </c>
    </row>
    <row r="3952" spans="1:20" x14ac:dyDescent="0.3">
      <c r="A3952" t="s">
        <v>6338</v>
      </c>
      <c r="B3952" s="2">
        <v>45253</v>
      </c>
      <c r="C3952" s="2">
        <v>45252</v>
      </c>
      <c r="D3952" s="2"/>
      <c r="E3952" t="s">
        <v>951</v>
      </c>
      <c r="F3952" t="s">
        <v>952</v>
      </c>
      <c r="G3952" t="s">
        <v>942</v>
      </c>
      <c r="H3952" t="s">
        <v>951</v>
      </c>
      <c r="I3952" t="s">
        <v>1554</v>
      </c>
      <c r="J3952" t="s">
        <v>1555</v>
      </c>
      <c r="K3952" t="s">
        <v>955</v>
      </c>
      <c r="L3952">
        <v>1</v>
      </c>
      <c r="M3952" t="s">
        <v>77</v>
      </c>
      <c r="N3952">
        <v>34.83</v>
      </c>
      <c r="O3952">
        <v>28.3</v>
      </c>
      <c r="P3952" t="s">
        <v>78</v>
      </c>
      <c r="Q3952" s="94">
        <v>45281.62777777778</v>
      </c>
      <c r="R3952">
        <v>34.83</v>
      </c>
      <c r="S3952">
        <v>28.3</v>
      </c>
      <c r="T3952" t="str">
        <f>VLOOKUP(E3952,zamiana!A:B,2,0)</f>
        <v>ALSTOM (ex. BT) CZL</v>
      </c>
    </row>
    <row r="3953" spans="1:20" x14ac:dyDescent="0.3">
      <c r="A3953" t="s">
        <v>6338</v>
      </c>
      <c r="B3953" s="2">
        <v>45253</v>
      </c>
      <c r="C3953" s="2">
        <v>45252</v>
      </c>
      <c r="D3953" s="2"/>
      <c r="E3953" t="s">
        <v>951</v>
      </c>
      <c r="F3953" t="s">
        <v>952</v>
      </c>
      <c r="G3953" t="s">
        <v>942</v>
      </c>
      <c r="H3953" t="s">
        <v>951</v>
      </c>
      <c r="I3953" t="s">
        <v>1816</v>
      </c>
      <c r="J3953" t="s">
        <v>1817</v>
      </c>
      <c r="K3953" t="s">
        <v>955</v>
      </c>
      <c r="L3953">
        <v>7</v>
      </c>
      <c r="M3953" t="s">
        <v>77</v>
      </c>
      <c r="N3953">
        <v>94.93</v>
      </c>
      <c r="O3953">
        <v>73.77</v>
      </c>
      <c r="P3953" t="s">
        <v>78</v>
      </c>
      <c r="Q3953" s="94">
        <v>45281.62777777778</v>
      </c>
      <c r="R3953">
        <v>664.51</v>
      </c>
      <c r="S3953">
        <v>516.39</v>
      </c>
      <c r="T3953" t="str">
        <f>VLOOKUP(E3953,zamiana!A:B,2,0)</f>
        <v>ALSTOM (ex. BT) CZL</v>
      </c>
    </row>
    <row r="3954" spans="1:20" x14ac:dyDescent="0.3">
      <c r="A3954" t="s">
        <v>6338</v>
      </c>
      <c r="B3954" s="2">
        <v>45253</v>
      </c>
      <c r="C3954" s="2">
        <v>45252</v>
      </c>
      <c r="D3954" s="2"/>
      <c r="E3954" t="s">
        <v>951</v>
      </c>
      <c r="F3954" t="s">
        <v>952</v>
      </c>
      <c r="G3954" t="s">
        <v>942</v>
      </c>
      <c r="H3954" t="s">
        <v>951</v>
      </c>
      <c r="I3954" t="s">
        <v>1900</v>
      </c>
      <c r="J3954" t="s">
        <v>1901</v>
      </c>
      <c r="K3954" t="s">
        <v>955</v>
      </c>
      <c r="L3954">
        <v>1</v>
      </c>
      <c r="M3954" t="s">
        <v>77</v>
      </c>
      <c r="N3954">
        <v>265.68</v>
      </c>
      <c r="O3954">
        <v>271.95999999999998</v>
      </c>
      <c r="P3954" t="s">
        <v>78</v>
      </c>
      <c r="Q3954" s="94">
        <v>45281.65347222222</v>
      </c>
      <c r="R3954">
        <v>265.68</v>
      </c>
      <c r="S3954">
        <v>271.95999999999998</v>
      </c>
      <c r="T3954" t="str">
        <f>VLOOKUP(E3954,zamiana!A:B,2,0)</f>
        <v>ALSTOM (ex. BT) CZL</v>
      </c>
    </row>
    <row r="3955" spans="1:20" x14ac:dyDescent="0.3">
      <c r="A3955" t="s">
        <v>6338</v>
      </c>
      <c r="B3955" s="2">
        <v>45253</v>
      </c>
      <c r="C3955" s="2">
        <v>45252</v>
      </c>
      <c r="D3955" s="2"/>
      <c r="E3955" t="s">
        <v>951</v>
      </c>
      <c r="F3955" t="s">
        <v>952</v>
      </c>
      <c r="G3955" t="s">
        <v>942</v>
      </c>
      <c r="H3955" t="s">
        <v>951</v>
      </c>
      <c r="I3955" t="s">
        <v>1900</v>
      </c>
      <c r="J3955" t="s">
        <v>1901</v>
      </c>
      <c r="K3955" t="s">
        <v>955</v>
      </c>
      <c r="L3955">
        <v>1</v>
      </c>
      <c r="M3955" t="s">
        <v>77</v>
      </c>
      <c r="N3955">
        <v>265.68</v>
      </c>
      <c r="O3955">
        <v>271.95999999999998</v>
      </c>
      <c r="P3955" t="s">
        <v>78</v>
      </c>
      <c r="Q3955" s="94">
        <v>45281.65347222222</v>
      </c>
      <c r="R3955">
        <v>265.68</v>
      </c>
      <c r="S3955">
        <v>271.95999999999998</v>
      </c>
      <c r="T3955" t="str">
        <f>VLOOKUP(E3955,zamiana!A:B,2,0)</f>
        <v>ALSTOM (ex. BT) CZL</v>
      </c>
    </row>
    <row r="3956" spans="1:20" x14ac:dyDescent="0.3">
      <c r="A3956" t="s">
        <v>6338</v>
      </c>
      <c r="B3956" s="2">
        <v>45253</v>
      </c>
      <c r="C3956" s="2">
        <v>45252</v>
      </c>
      <c r="D3956" s="2"/>
      <c r="E3956" t="s">
        <v>951</v>
      </c>
      <c r="F3956" t="s">
        <v>952</v>
      </c>
      <c r="G3956" t="s">
        <v>942</v>
      </c>
      <c r="H3956" t="s">
        <v>951</v>
      </c>
      <c r="I3956" t="s">
        <v>1900</v>
      </c>
      <c r="J3956" t="s">
        <v>1901</v>
      </c>
      <c r="K3956" t="s">
        <v>955</v>
      </c>
      <c r="L3956">
        <v>1</v>
      </c>
      <c r="M3956" t="s">
        <v>77</v>
      </c>
      <c r="N3956">
        <v>265.68</v>
      </c>
      <c r="O3956">
        <v>271.95999999999998</v>
      </c>
      <c r="P3956" t="s">
        <v>78</v>
      </c>
      <c r="Q3956" s="94">
        <v>45281.65347222222</v>
      </c>
      <c r="R3956">
        <v>265.68</v>
      </c>
      <c r="S3956">
        <v>271.95999999999998</v>
      </c>
      <c r="T3956" t="str">
        <f>VLOOKUP(E3956,zamiana!A:B,2,0)</f>
        <v>ALSTOM (ex. BT) CZL</v>
      </c>
    </row>
    <row r="3957" spans="1:20" x14ac:dyDescent="0.3">
      <c r="A3957" t="s">
        <v>6338</v>
      </c>
      <c r="B3957" s="2">
        <v>45253</v>
      </c>
      <c r="C3957" s="2">
        <v>45252</v>
      </c>
      <c r="D3957" s="2"/>
      <c r="E3957" t="s">
        <v>951</v>
      </c>
      <c r="F3957" t="s">
        <v>952</v>
      </c>
      <c r="G3957" t="s">
        <v>942</v>
      </c>
      <c r="H3957" t="s">
        <v>951</v>
      </c>
      <c r="I3957" t="s">
        <v>1900</v>
      </c>
      <c r="J3957" t="s">
        <v>1901</v>
      </c>
      <c r="K3957" t="s">
        <v>955</v>
      </c>
      <c r="L3957">
        <v>1</v>
      </c>
      <c r="M3957" t="s">
        <v>77</v>
      </c>
      <c r="N3957">
        <v>265.68</v>
      </c>
      <c r="O3957">
        <v>271.95999999999998</v>
      </c>
      <c r="P3957" t="s">
        <v>78</v>
      </c>
      <c r="Q3957" s="94">
        <v>45281.65347222222</v>
      </c>
      <c r="R3957">
        <v>265.68</v>
      </c>
      <c r="S3957">
        <v>271.95999999999998</v>
      </c>
      <c r="T3957" t="str">
        <f>VLOOKUP(E3957,zamiana!A:B,2,0)</f>
        <v>ALSTOM (ex. BT) CZL</v>
      </c>
    </row>
    <row r="3958" spans="1:20" x14ac:dyDescent="0.3">
      <c r="A3958" t="s">
        <v>6338</v>
      </c>
      <c r="B3958" s="2">
        <v>45253</v>
      </c>
      <c r="C3958" s="2">
        <v>45252</v>
      </c>
      <c r="D3958" s="2"/>
      <c r="E3958" t="s">
        <v>951</v>
      </c>
      <c r="F3958" t="s">
        <v>952</v>
      </c>
      <c r="G3958" t="s">
        <v>942</v>
      </c>
      <c r="H3958" t="s">
        <v>951</v>
      </c>
      <c r="I3958" t="s">
        <v>1900</v>
      </c>
      <c r="J3958" t="s">
        <v>1901</v>
      </c>
      <c r="K3958" t="s">
        <v>955</v>
      </c>
      <c r="L3958">
        <v>1</v>
      </c>
      <c r="M3958" t="s">
        <v>77</v>
      </c>
      <c r="N3958">
        <v>265.68</v>
      </c>
      <c r="O3958">
        <v>271.95999999999998</v>
      </c>
      <c r="P3958" t="s">
        <v>78</v>
      </c>
      <c r="Q3958" s="94">
        <v>45281.65347222222</v>
      </c>
      <c r="R3958">
        <v>265.68</v>
      </c>
      <c r="S3958">
        <v>271.95999999999998</v>
      </c>
      <c r="T3958" t="str">
        <f>VLOOKUP(E3958,zamiana!A:B,2,0)</f>
        <v>ALSTOM (ex. BT) CZL</v>
      </c>
    </row>
    <row r="3959" spans="1:20" x14ac:dyDescent="0.3">
      <c r="A3959" t="s">
        <v>6338</v>
      </c>
      <c r="B3959" s="2">
        <v>45253</v>
      </c>
      <c r="C3959" s="2">
        <v>45252</v>
      </c>
      <c r="D3959" s="2"/>
      <c r="E3959" t="s">
        <v>951</v>
      </c>
      <c r="F3959" t="s">
        <v>952</v>
      </c>
      <c r="G3959" t="s">
        <v>942</v>
      </c>
      <c r="H3959" t="s">
        <v>951</v>
      </c>
      <c r="I3959" t="s">
        <v>1900</v>
      </c>
      <c r="J3959" t="s">
        <v>1901</v>
      </c>
      <c r="K3959" t="s">
        <v>955</v>
      </c>
      <c r="L3959">
        <v>1</v>
      </c>
      <c r="M3959" t="s">
        <v>77</v>
      </c>
      <c r="N3959">
        <v>265.68</v>
      </c>
      <c r="O3959">
        <v>271.95999999999998</v>
      </c>
      <c r="P3959" t="s">
        <v>78</v>
      </c>
      <c r="Q3959" s="94">
        <v>45281.65347222222</v>
      </c>
      <c r="R3959">
        <v>265.68</v>
      </c>
      <c r="S3959">
        <v>271.95999999999998</v>
      </c>
      <c r="T3959" t="str">
        <f>VLOOKUP(E3959,zamiana!A:B,2,0)</f>
        <v>ALSTOM (ex. BT) CZL</v>
      </c>
    </row>
    <row r="3960" spans="1:20" x14ac:dyDescent="0.3">
      <c r="A3960" t="s">
        <v>6338</v>
      </c>
      <c r="B3960" s="2">
        <v>45253</v>
      </c>
      <c r="C3960" s="2">
        <v>45252</v>
      </c>
      <c r="D3960" s="2"/>
      <c r="E3960" t="s">
        <v>951</v>
      </c>
      <c r="F3960" t="s">
        <v>952</v>
      </c>
      <c r="G3960" t="s">
        <v>942</v>
      </c>
      <c r="H3960" t="s">
        <v>951</v>
      </c>
      <c r="I3960" t="s">
        <v>1407</v>
      </c>
      <c r="J3960" t="s">
        <v>1408</v>
      </c>
      <c r="K3960" t="s">
        <v>955</v>
      </c>
      <c r="L3960">
        <v>1</v>
      </c>
      <c r="M3960" t="s">
        <v>77</v>
      </c>
      <c r="N3960">
        <v>22.96</v>
      </c>
      <c r="O3960">
        <v>18.55</v>
      </c>
      <c r="P3960" t="s">
        <v>78</v>
      </c>
      <c r="Q3960" s="94">
        <v>45281.62777777778</v>
      </c>
      <c r="R3960">
        <v>22.96</v>
      </c>
      <c r="S3960">
        <v>18.55</v>
      </c>
      <c r="T3960" t="str">
        <f>VLOOKUP(E3960,zamiana!A:B,2,0)</f>
        <v>ALSTOM (ex. BT) CZL</v>
      </c>
    </row>
    <row r="3961" spans="1:20" x14ac:dyDescent="0.3">
      <c r="A3961" t="s">
        <v>6338</v>
      </c>
      <c r="B3961" s="2">
        <v>45253</v>
      </c>
      <c r="C3961" s="2">
        <v>45252</v>
      </c>
      <c r="D3961" s="2"/>
      <c r="E3961" t="s">
        <v>951</v>
      </c>
      <c r="F3961" t="s">
        <v>952</v>
      </c>
      <c r="G3961" t="s">
        <v>942</v>
      </c>
      <c r="H3961" t="s">
        <v>951</v>
      </c>
      <c r="I3961" t="s">
        <v>1427</v>
      </c>
      <c r="J3961" t="s">
        <v>1428</v>
      </c>
      <c r="K3961" t="s">
        <v>955</v>
      </c>
      <c r="L3961">
        <v>2</v>
      </c>
      <c r="M3961" t="s">
        <v>77</v>
      </c>
      <c r="N3961">
        <v>19.86</v>
      </c>
      <c r="O3961">
        <v>19.440000000000001</v>
      </c>
      <c r="P3961" t="s">
        <v>78</v>
      </c>
      <c r="Q3961" s="94">
        <v>45281.62777777778</v>
      </c>
      <c r="R3961">
        <v>39.72</v>
      </c>
      <c r="S3961">
        <v>38.880000000000003</v>
      </c>
      <c r="T3961" t="str">
        <f>VLOOKUP(E3961,zamiana!A:B,2,0)</f>
        <v>ALSTOM (ex. BT) CZL</v>
      </c>
    </row>
    <row r="3962" spans="1:20" x14ac:dyDescent="0.3">
      <c r="A3962" t="s">
        <v>6338</v>
      </c>
      <c r="B3962" s="2">
        <v>45253</v>
      </c>
      <c r="C3962" s="2">
        <v>45252</v>
      </c>
      <c r="D3962" s="2"/>
      <c r="E3962" t="s">
        <v>951</v>
      </c>
      <c r="F3962" t="s">
        <v>952</v>
      </c>
      <c r="G3962" t="s">
        <v>942</v>
      </c>
      <c r="H3962" t="s">
        <v>951</v>
      </c>
      <c r="I3962" t="s">
        <v>1427</v>
      </c>
      <c r="J3962" t="s">
        <v>1428</v>
      </c>
      <c r="K3962" t="s">
        <v>955</v>
      </c>
      <c r="L3962">
        <v>2</v>
      </c>
      <c r="M3962" t="s">
        <v>77</v>
      </c>
      <c r="N3962">
        <v>19.86</v>
      </c>
      <c r="O3962">
        <v>19.440000000000001</v>
      </c>
      <c r="P3962" t="s">
        <v>78</v>
      </c>
      <c r="Q3962" s="94">
        <v>45281.62777777778</v>
      </c>
      <c r="R3962">
        <v>39.72</v>
      </c>
      <c r="S3962">
        <v>38.880000000000003</v>
      </c>
      <c r="T3962" t="str">
        <f>VLOOKUP(E3962,zamiana!A:B,2,0)</f>
        <v>ALSTOM (ex. BT) CZL</v>
      </c>
    </row>
    <row r="3963" spans="1:20" x14ac:dyDescent="0.3">
      <c r="A3963" t="s">
        <v>6338</v>
      </c>
      <c r="B3963" s="2">
        <v>45253</v>
      </c>
      <c r="C3963" s="2">
        <v>45252</v>
      </c>
      <c r="D3963" s="2"/>
      <c r="E3963" t="s">
        <v>951</v>
      </c>
      <c r="F3963" t="s">
        <v>952</v>
      </c>
      <c r="G3963" t="s">
        <v>942</v>
      </c>
      <c r="H3963" t="s">
        <v>951</v>
      </c>
      <c r="I3963" t="s">
        <v>1610</v>
      </c>
      <c r="J3963" t="s">
        <v>1611</v>
      </c>
      <c r="K3963" t="s">
        <v>955</v>
      </c>
      <c r="L3963">
        <v>1</v>
      </c>
      <c r="M3963" t="s">
        <v>77</v>
      </c>
      <c r="N3963">
        <v>50.76</v>
      </c>
      <c r="O3963">
        <v>36.450000000000003</v>
      </c>
      <c r="P3963" t="s">
        <v>78</v>
      </c>
      <c r="Q3963" s="94">
        <v>45281.62777777778</v>
      </c>
      <c r="R3963">
        <v>50.76</v>
      </c>
      <c r="S3963">
        <v>36.450000000000003</v>
      </c>
      <c r="T3963" t="str">
        <f>VLOOKUP(E3963,zamiana!A:B,2,0)</f>
        <v>ALSTOM (ex. BT) CZL</v>
      </c>
    </row>
    <row r="3964" spans="1:20" x14ac:dyDescent="0.3">
      <c r="A3964" t="s">
        <v>6338</v>
      </c>
      <c r="B3964" s="2">
        <v>45253</v>
      </c>
      <c r="C3964" s="2">
        <v>45252</v>
      </c>
      <c r="D3964" s="2"/>
      <c r="E3964" t="s">
        <v>951</v>
      </c>
      <c r="F3964" t="s">
        <v>952</v>
      </c>
      <c r="G3964" t="s">
        <v>942</v>
      </c>
      <c r="H3964" t="s">
        <v>951</v>
      </c>
      <c r="I3964" t="s">
        <v>1610</v>
      </c>
      <c r="J3964" t="s">
        <v>1611</v>
      </c>
      <c r="K3964" t="s">
        <v>955</v>
      </c>
      <c r="L3964">
        <v>1</v>
      </c>
      <c r="M3964" t="s">
        <v>77</v>
      </c>
      <c r="N3964">
        <v>50.76</v>
      </c>
      <c r="O3964">
        <v>36.450000000000003</v>
      </c>
      <c r="P3964" t="s">
        <v>78</v>
      </c>
      <c r="Q3964" s="94">
        <v>45281.62777777778</v>
      </c>
      <c r="R3964">
        <v>50.76</v>
      </c>
      <c r="S3964">
        <v>36.450000000000003</v>
      </c>
      <c r="T3964" t="str">
        <f>VLOOKUP(E3964,zamiana!A:B,2,0)</f>
        <v>ALSTOM (ex. BT) CZL</v>
      </c>
    </row>
    <row r="3965" spans="1:20" x14ac:dyDescent="0.3">
      <c r="A3965" t="s">
        <v>6338</v>
      </c>
      <c r="B3965" s="2">
        <v>45253</v>
      </c>
      <c r="C3965" s="2">
        <v>45252</v>
      </c>
      <c r="D3965" s="2"/>
      <c r="E3965" t="s">
        <v>951</v>
      </c>
      <c r="F3965" t="s">
        <v>952</v>
      </c>
      <c r="G3965" t="s">
        <v>942</v>
      </c>
      <c r="H3965" t="s">
        <v>951</v>
      </c>
      <c r="I3965" t="s">
        <v>1519</v>
      </c>
      <c r="J3965" t="s">
        <v>1520</v>
      </c>
      <c r="K3965" t="s">
        <v>955</v>
      </c>
      <c r="L3965">
        <v>1</v>
      </c>
      <c r="M3965" t="s">
        <v>77</v>
      </c>
      <c r="N3965">
        <v>13.62</v>
      </c>
      <c r="O3965">
        <v>17.84</v>
      </c>
      <c r="P3965" t="s">
        <v>78</v>
      </c>
      <c r="Q3965" s="94">
        <v>45281.62777777778</v>
      </c>
      <c r="R3965">
        <v>13.62</v>
      </c>
      <c r="S3965">
        <v>17.84</v>
      </c>
      <c r="T3965" t="str">
        <f>VLOOKUP(E3965,zamiana!A:B,2,0)</f>
        <v>ALSTOM (ex. BT) CZL</v>
      </c>
    </row>
    <row r="3966" spans="1:20" x14ac:dyDescent="0.3">
      <c r="A3966" t="s">
        <v>6338</v>
      </c>
      <c r="B3966" s="2">
        <v>45253</v>
      </c>
      <c r="C3966" s="2">
        <v>45252</v>
      </c>
      <c r="D3966" s="2"/>
      <c r="E3966" t="s">
        <v>951</v>
      </c>
      <c r="F3966" t="s">
        <v>952</v>
      </c>
      <c r="G3966" t="s">
        <v>942</v>
      </c>
      <c r="H3966" t="s">
        <v>951</v>
      </c>
      <c r="I3966" t="s">
        <v>1519</v>
      </c>
      <c r="J3966" t="s">
        <v>1520</v>
      </c>
      <c r="K3966" t="s">
        <v>955</v>
      </c>
      <c r="L3966">
        <v>1</v>
      </c>
      <c r="M3966" t="s">
        <v>77</v>
      </c>
      <c r="N3966">
        <v>13.62</v>
      </c>
      <c r="O3966">
        <v>17.84</v>
      </c>
      <c r="P3966" t="s">
        <v>78</v>
      </c>
      <c r="Q3966" s="94">
        <v>45281.62777777778</v>
      </c>
      <c r="R3966">
        <v>13.62</v>
      </c>
      <c r="S3966">
        <v>17.84</v>
      </c>
      <c r="T3966" t="str">
        <f>VLOOKUP(E3966,zamiana!A:B,2,0)</f>
        <v>ALSTOM (ex. BT) CZL</v>
      </c>
    </row>
    <row r="3967" spans="1:20" x14ac:dyDescent="0.3">
      <c r="A3967" t="s">
        <v>6338</v>
      </c>
      <c r="B3967" s="2">
        <v>45253</v>
      </c>
      <c r="C3967" s="2">
        <v>45252</v>
      </c>
      <c r="D3967" s="2"/>
      <c r="E3967" t="s">
        <v>951</v>
      </c>
      <c r="F3967" t="s">
        <v>952</v>
      </c>
      <c r="G3967" t="s">
        <v>942</v>
      </c>
      <c r="H3967" t="s">
        <v>951</v>
      </c>
      <c r="I3967" t="s">
        <v>1519</v>
      </c>
      <c r="J3967" t="s">
        <v>1520</v>
      </c>
      <c r="K3967" t="s">
        <v>955</v>
      </c>
      <c r="L3967">
        <v>1</v>
      </c>
      <c r="M3967" t="s">
        <v>77</v>
      </c>
      <c r="N3967">
        <v>13.62</v>
      </c>
      <c r="O3967">
        <v>17.84</v>
      </c>
      <c r="P3967" t="s">
        <v>78</v>
      </c>
      <c r="Q3967" s="94">
        <v>45281.62777777778</v>
      </c>
      <c r="R3967">
        <v>13.62</v>
      </c>
      <c r="S3967">
        <v>17.84</v>
      </c>
      <c r="T3967" t="str">
        <f>VLOOKUP(E3967,zamiana!A:B,2,0)</f>
        <v>ALSTOM (ex. BT) CZL</v>
      </c>
    </row>
    <row r="3968" spans="1:20" x14ac:dyDescent="0.3">
      <c r="A3968" t="s">
        <v>6338</v>
      </c>
      <c r="B3968" s="2">
        <v>45253</v>
      </c>
      <c r="C3968" s="2">
        <v>45252</v>
      </c>
      <c r="D3968" s="2"/>
      <c r="E3968" t="s">
        <v>951</v>
      </c>
      <c r="F3968" t="s">
        <v>952</v>
      </c>
      <c r="G3968" t="s">
        <v>942</v>
      </c>
      <c r="H3968" t="s">
        <v>951</v>
      </c>
      <c r="I3968" t="s">
        <v>1519</v>
      </c>
      <c r="J3968" t="s">
        <v>1520</v>
      </c>
      <c r="K3968" t="s">
        <v>955</v>
      </c>
      <c r="L3968">
        <v>1</v>
      </c>
      <c r="M3968" t="s">
        <v>77</v>
      </c>
      <c r="N3968">
        <v>13.62</v>
      </c>
      <c r="O3968">
        <v>17.84</v>
      </c>
      <c r="P3968" t="s">
        <v>78</v>
      </c>
      <c r="Q3968" s="94">
        <v>45281.62777777778</v>
      </c>
      <c r="R3968">
        <v>13.62</v>
      </c>
      <c r="S3968">
        <v>17.84</v>
      </c>
      <c r="T3968" t="str">
        <f>VLOOKUP(E3968,zamiana!A:B,2,0)</f>
        <v>ALSTOM (ex. BT) CZL</v>
      </c>
    </row>
    <row r="3969" spans="1:20" x14ac:dyDescent="0.3">
      <c r="A3969" t="s">
        <v>6338</v>
      </c>
      <c r="B3969" s="2">
        <v>45253</v>
      </c>
      <c r="C3969" s="2">
        <v>45252</v>
      </c>
      <c r="D3969" s="2"/>
      <c r="E3969" t="s">
        <v>951</v>
      </c>
      <c r="F3969" t="s">
        <v>952</v>
      </c>
      <c r="G3969" t="s">
        <v>942</v>
      </c>
      <c r="H3969" t="s">
        <v>951</v>
      </c>
      <c r="I3969" t="s">
        <v>1519</v>
      </c>
      <c r="J3969" t="s">
        <v>1520</v>
      </c>
      <c r="K3969" t="s">
        <v>955</v>
      </c>
      <c r="L3969">
        <v>1</v>
      </c>
      <c r="M3969" t="s">
        <v>77</v>
      </c>
      <c r="N3969">
        <v>13.62</v>
      </c>
      <c r="O3969">
        <v>17.84</v>
      </c>
      <c r="P3969" t="s">
        <v>78</v>
      </c>
      <c r="Q3969" s="94">
        <v>45281.62777777778</v>
      </c>
      <c r="R3969">
        <v>13.62</v>
      </c>
      <c r="S3969">
        <v>17.84</v>
      </c>
      <c r="T3969" t="str">
        <f>VLOOKUP(E3969,zamiana!A:B,2,0)</f>
        <v>ALSTOM (ex. BT) CZL</v>
      </c>
    </row>
    <row r="3970" spans="1:20" x14ac:dyDescent="0.3">
      <c r="A3970" t="s">
        <v>6338</v>
      </c>
      <c r="B3970" s="2">
        <v>45253</v>
      </c>
      <c r="C3970" s="2">
        <v>45252</v>
      </c>
      <c r="D3970" s="2"/>
      <c r="E3970" t="s">
        <v>951</v>
      </c>
      <c r="F3970" t="s">
        <v>952</v>
      </c>
      <c r="G3970" t="s">
        <v>942</v>
      </c>
      <c r="H3970" t="s">
        <v>951</v>
      </c>
      <c r="I3970" t="s">
        <v>1519</v>
      </c>
      <c r="J3970" t="s">
        <v>1520</v>
      </c>
      <c r="K3970" t="s">
        <v>955</v>
      </c>
      <c r="L3970">
        <v>1</v>
      </c>
      <c r="M3970" t="s">
        <v>77</v>
      </c>
      <c r="N3970">
        <v>13.62</v>
      </c>
      <c r="O3970">
        <v>17.84</v>
      </c>
      <c r="P3970" t="s">
        <v>78</v>
      </c>
      <c r="Q3970" s="94">
        <v>45281.62777777778</v>
      </c>
      <c r="R3970">
        <v>13.62</v>
      </c>
      <c r="S3970">
        <v>17.84</v>
      </c>
      <c r="T3970" t="str">
        <f>VLOOKUP(E3970,zamiana!A:B,2,0)</f>
        <v>ALSTOM (ex. BT) CZL</v>
      </c>
    </row>
    <row r="3971" spans="1:20" x14ac:dyDescent="0.3">
      <c r="A3971" t="s">
        <v>6338</v>
      </c>
      <c r="B3971" s="2">
        <v>45253</v>
      </c>
      <c r="C3971" s="2">
        <v>45252</v>
      </c>
      <c r="D3971" s="2"/>
      <c r="E3971" t="s">
        <v>951</v>
      </c>
      <c r="F3971" t="s">
        <v>952</v>
      </c>
      <c r="G3971" t="s">
        <v>942</v>
      </c>
      <c r="H3971" t="s">
        <v>951</v>
      </c>
      <c r="I3971" t="s">
        <v>1519</v>
      </c>
      <c r="J3971" t="s">
        <v>1520</v>
      </c>
      <c r="K3971" t="s">
        <v>955</v>
      </c>
      <c r="L3971">
        <v>1</v>
      </c>
      <c r="M3971" t="s">
        <v>77</v>
      </c>
      <c r="N3971">
        <v>13.62</v>
      </c>
      <c r="O3971">
        <v>17.84</v>
      </c>
      <c r="P3971" t="s">
        <v>78</v>
      </c>
      <c r="Q3971" s="94">
        <v>45281.62777777778</v>
      </c>
      <c r="R3971">
        <v>13.62</v>
      </c>
      <c r="S3971">
        <v>17.84</v>
      </c>
      <c r="T3971" t="str">
        <f>VLOOKUP(E3971,zamiana!A:B,2,0)</f>
        <v>ALSTOM (ex. BT) CZL</v>
      </c>
    </row>
    <row r="3972" spans="1:20" x14ac:dyDescent="0.3">
      <c r="A3972" t="s">
        <v>6338</v>
      </c>
      <c r="B3972" s="2">
        <v>45253</v>
      </c>
      <c r="C3972" s="2">
        <v>45252</v>
      </c>
      <c r="D3972" s="2"/>
      <c r="E3972" t="s">
        <v>951</v>
      </c>
      <c r="F3972" t="s">
        <v>952</v>
      </c>
      <c r="G3972" t="s">
        <v>942</v>
      </c>
      <c r="H3972" t="s">
        <v>951</v>
      </c>
      <c r="I3972" t="s">
        <v>1519</v>
      </c>
      <c r="J3972" t="s">
        <v>1520</v>
      </c>
      <c r="K3972" t="s">
        <v>955</v>
      </c>
      <c r="L3972">
        <v>1</v>
      </c>
      <c r="M3972" t="s">
        <v>77</v>
      </c>
      <c r="N3972">
        <v>13.62</v>
      </c>
      <c r="O3972">
        <v>17.84</v>
      </c>
      <c r="P3972" t="s">
        <v>78</v>
      </c>
      <c r="Q3972" s="94">
        <v>45281.62777777778</v>
      </c>
      <c r="R3972">
        <v>13.62</v>
      </c>
      <c r="S3972">
        <v>17.84</v>
      </c>
      <c r="T3972" t="str">
        <f>VLOOKUP(E3972,zamiana!A:B,2,0)</f>
        <v>ALSTOM (ex. BT) CZL</v>
      </c>
    </row>
    <row r="3973" spans="1:20" x14ac:dyDescent="0.3">
      <c r="A3973" t="s">
        <v>6338</v>
      </c>
      <c r="B3973" s="2">
        <v>45253</v>
      </c>
      <c r="C3973" s="2">
        <v>45252</v>
      </c>
      <c r="D3973" s="2"/>
      <c r="E3973" t="s">
        <v>951</v>
      </c>
      <c r="F3973" t="s">
        <v>952</v>
      </c>
      <c r="G3973" t="s">
        <v>942</v>
      </c>
      <c r="H3973" t="s">
        <v>951</v>
      </c>
      <c r="I3973" t="s">
        <v>1519</v>
      </c>
      <c r="J3973" t="s">
        <v>1520</v>
      </c>
      <c r="K3973" t="s">
        <v>955</v>
      </c>
      <c r="L3973">
        <v>1</v>
      </c>
      <c r="M3973" t="s">
        <v>77</v>
      </c>
      <c r="N3973">
        <v>13.62</v>
      </c>
      <c r="O3973">
        <v>17.84</v>
      </c>
      <c r="P3973" t="s">
        <v>78</v>
      </c>
      <c r="Q3973" s="94">
        <v>45281.62777777778</v>
      </c>
      <c r="R3973">
        <v>13.62</v>
      </c>
      <c r="S3973">
        <v>17.84</v>
      </c>
      <c r="T3973" t="str">
        <f>VLOOKUP(E3973,zamiana!A:B,2,0)</f>
        <v>ALSTOM (ex. BT) CZL</v>
      </c>
    </row>
    <row r="3974" spans="1:20" x14ac:dyDescent="0.3">
      <c r="A3974" t="s">
        <v>6338</v>
      </c>
      <c r="B3974" s="2">
        <v>45253</v>
      </c>
      <c r="C3974" s="2">
        <v>45252</v>
      </c>
      <c r="D3974" s="2"/>
      <c r="E3974" t="s">
        <v>951</v>
      </c>
      <c r="F3974" t="s">
        <v>952</v>
      </c>
      <c r="G3974" t="s">
        <v>942</v>
      </c>
      <c r="H3974" t="s">
        <v>951</v>
      </c>
      <c r="I3974" t="s">
        <v>1519</v>
      </c>
      <c r="J3974" t="s">
        <v>1520</v>
      </c>
      <c r="K3974" t="s">
        <v>955</v>
      </c>
      <c r="L3974">
        <v>1</v>
      </c>
      <c r="M3974" t="s">
        <v>77</v>
      </c>
      <c r="N3974">
        <v>13.62</v>
      </c>
      <c r="O3974">
        <v>17.84</v>
      </c>
      <c r="P3974" t="s">
        <v>78</v>
      </c>
      <c r="Q3974" s="94">
        <v>45281.62777777778</v>
      </c>
      <c r="R3974">
        <v>13.62</v>
      </c>
      <c r="S3974">
        <v>17.84</v>
      </c>
      <c r="T3974" t="str">
        <f>VLOOKUP(E3974,zamiana!A:B,2,0)</f>
        <v>ALSTOM (ex. BT) CZL</v>
      </c>
    </row>
    <row r="3975" spans="1:20" x14ac:dyDescent="0.3">
      <c r="A3975" t="s">
        <v>6338</v>
      </c>
      <c r="B3975" s="2">
        <v>45253</v>
      </c>
      <c r="C3975" s="2">
        <v>45252</v>
      </c>
      <c r="D3975" s="2"/>
      <c r="E3975" t="s">
        <v>951</v>
      </c>
      <c r="F3975" t="s">
        <v>952</v>
      </c>
      <c r="G3975" t="s">
        <v>942</v>
      </c>
      <c r="H3975" t="s">
        <v>951</v>
      </c>
      <c r="I3975" t="s">
        <v>1519</v>
      </c>
      <c r="J3975" t="s">
        <v>1520</v>
      </c>
      <c r="K3975" t="s">
        <v>955</v>
      </c>
      <c r="L3975">
        <v>1</v>
      </c>
      <c r="M3975" t="s">
        <v>77</v>
      </c>
      <c r="N3975">
        <v>13.62</v>
      </c>
      <c r="O3975">
        <v>17.84</v>
      </c>
      <c r="P3975" t="s">
        <v>78</v>
      </c>
      <c r="Q3975" s="94">
        <v>45281.62777777778</v>
      </c>
      <c r="R3975">
        <v>13.62</v>
      </c>
      <c r="S3975">
        <v>17.84</v>
      </c>
      <c r="T3975" t="str">
        <f>VLOOKUP(E3975,zamiana!A:B,2,0)</f>
        <v>ALSTOM (ex. BT) CZL</v>
      </c>
    </row>
    <row r="3976" spans="1:20" x14ac:dyDescent="0.3">
      <c r="A3976" t="s">
        <v>6338</v>
      </c>
      <c r="B3976" s="2">
        <v>45253</v>
      </c>
      <c r="C3976" s="2">
        <v>45252</v>
      </c>
      <c r="D3976" s="2"/>
      <c r="E3976" t="s">
        <v>951</v>
      </c>
      <c r="F3976" t="s">
        <v>952</v>
      </c>
      <c r="G3976" t="s">
        <v>942</v>
      </c>
      <c r="H3976" t="s">
        <v>951</v>
      </c>
      <c r="I3976" t="s">
        <v>1614</v>
      </c>
      <c r="J3976" t="s">
        <v>1615</v>
      </c>
      <c r="K3976" t="s">
        <v>955</v>
      </c>
      <c r="L3976">
        <v>5</v>
      </c>
      <c r="M3976" t="s">
        <v>77</v>
      </c>
      <c r="N3976">
        <v>20.6</v>
      </c>
      <c r="O3976">
        <v>27.13</v>
      </c>
      <c r="P3976" t="s">
        <v>78</v>
      </c>
      <c r="Q3976" s="94">
        <v>45281.62777777778</v>
      </c>
      <c r="R3976">
        <v>103</v>
      </c>
      <c r="S3976">
        <v>135.65</v>
      </c>
      <c r="T3976" t="str">
        <f>VLOOKUP(E3976,zamiana!A:B,2,0)</f>
        <v>ALSTOM (ex. BT) CZL</v>
      </c>
    </row>
    <row r="3977" spans="1:20" x14ac:dyDescent="0.3">
      <c r="A3977" t="s">
        <v>6338</v>
      </c>
      <c r="B3977" s="2">
        <v>45253</v>
      </c>
      <c r="C3977" s="2">
        <v>45252</v>
      </c>
      <c r="D3977" s="2"/>
      <c r="E3977" t="s">
        <v>951</v>
      </c>
      <c r="F3977" t="s">
        <v>952</v>
      </c>
      <c r="G3977" t="s">
        <v>942</v>
      </c>
      <c r="H3977" t="s">
        <v>951</v>
      </c>
      <c r="I3977" t="s">
        <v>1614</v>
      </c>
      <c r="J3977" t="s">
        <v>1615</v>
      </c>
      <c r="K3977" t="s">
        <v>955</v>
      </c>
      <c r="L3977">
        <v>2</v>
      </c>
      <c r="M3977" t="s">
        <v>77</v>
      </c>
      <c r="N3977">
        <v>20.6</v>
      </c>
      <c r="O3977">
        <v>27.13</v>
      </c>
      <c r="P3977" t="s">
        <v>78</v>
      </c>
      <c r="Q3977" s="94">
        <v>45281.62777777778</v>
      </c>
      <c r="R3977">
        <v>41.2</v>
      </c>
      <c r="S3977">
        <v>54.26</v>
      </c>
      <c r="T3977" t="str">
        <f>VLOOKUP(E3977,zamiana!A:B,2,0)</f>
        <v>ALSTOM (ex. BT) CZL</v>
      </c>
    </row>
    <row r="3978" spans="1:20" x14ac:dyDescent="0.3">
      <c r="A3978" t="s">
        <v>6338</v>
      </c>
      <c r="B3978" s="2">
        <v>45253</v>
      </c>
      <c r="C3978" s="2">
        <v>45252</v>
      </c>
      <c r="D3978" s="2"/>
      <c r="E3978" t="s">
        <v>951</v>
      </c>
      <c r="F3978" t="s">
        <v>952</v>
      </c>
      <c r="G3978" t="s">
        <v>942</v>
      </c>
      <c r="H3978" t="s">
        <v>951</v>
      </c>
      <c r="I3978" t="s">
        <v>1614</v>
      </c>
      <c r="J3978" t="s">
        <v>1615</v>
      </c>
      <c r="K3978" t="s">
        <v>955</v>
      </c>
      <c r="L3978">
        <v>2</v>
      </c>
      <c r="M3978" t="s">
        <v>77</v>
      </c>
      <c r="N3978">
        <v>20.6</v>
      </c>
      <c r="O3978">
        <v>27.13</v>
      </c>
      <c r="P3978" t="s">
        <v>78</v>
      </c>
      <c r="Q3978" s="94">
        <v>45281.62777777778</v>
      </c>
      <c r="R3978">
        <v>41.2</v>
      </c>
      <c r="S3978">
        <v>54.26</v>
      </c>
      <c r="T3978" t="str">
        <f>VLOOKUP(E3978,zamiana!A:B,2,0)</f>
        <v>ALSTOM (ex. BT) CZL</v>
      </c>
    </row>
    <row r="3979" spans="1:20" x14ac:dyDescent="0.3">
      <c r="A3979" t="s">
        <v>6338</v>
      </c>
      <c r="B3979" s="2">
        <v>45253</v>
      </c>
      <c r="C3979" s="2">
        <v>45252</v>
      </c>
      <c r="D3979" s="2"/>
      <c r="E3979" t="s">
        <v>951</v>
      </c>
      <c r="F3979" t="s">
        <v>952</v>
      </c>
      <c r="G3979" t="s">
        <v>942</v>
      </c>
      <c r="H3979" t="s">
        <v>951</v>
      </c>
      <c r="I3979" t="s">
        <v>1614</v>
      </c>
      <c r="J3979" t="s">
        <v>1615</v>
      </c>
      <c r="K3979" t="s">
        <v>955</v>
      </c>
      <c r="L3979">
        <v>2</v>
      </c>
      <c r="M3979" t="s">
        <v>77</v>
      </c>
      <c r="N3979">
        <v>20.6</v>
      </c>
      <c r="O3979">
        <v>27.13</v>
      </c>
      <c r="P3979" t="s">
        <v>78</v>
      </c>
      <c r="Q3979" s="94">
        <v>45281.62777777778</v>
      </c>
      <c r="R3979">
        <v>41.2</v>
      </c>
      <c r="S3979">
        <v>54.26</v>
      </c>
      <c r="T3979" t="str">
        <f>VLOOKUP(E3979,zamiana!A:B,2,0)</f>
        <v>ALSTOM (ex. BT) CZL</v>
      </c>
    </row>
    <row r="3980" spans="1:20" x14ac:dyDescent="0.3">
      <c r="A3980" t="s">
        <v>6338</v>
      </c>
      <c r="B3980" s="2">
        <v>45253</v>
      </c>
      <c r="C3980" s="2">
        <v>45252</v>
      </c>
      <c r="D3980" s="2"/>
      <c r="E3980" t="s">
        <v>951</v>
      </c>
      <c r="F3980" t="s">
        <v>952</v>
      </c>
      <c r="G3980" t="s">
        <v>942</v>
      </c>
      <c r="H3980" t="s">
        <v>951</v>
      </c>
      <c r="I3980" t="s">
        <v>1614</v>
      </c>
      <c r="J3980" t="s">
        <v>1615</v>
      </c>
      <c r="K3980" t="s">
        <v>955</v>
      </c>
      <c r="L3980">
        <v>2</v>
      </c>
      <c r="M3980" t="s">
        <v>77</v>
      </c>
      <c r="N3980">
        <v>20.6</v>
      </c>
      <c r="O3980">
        <v>27.13</v>
      </c>
      <c r="P3980" t="s">
        <v>78</v>
      </c>
      <c r="Q3980" s="94">
        <v>45281.62777777778</v>
      </c>
      <c r="R3980">
        <v>41.2</v>
      </c>
      <c r="S3980">
        <v>54.26</v>
      </c>
      <c r="T3980" t="str">
        <f>VLOOKUP(E3980,zamiana!A:B,2,0)</f>
        <v>ALSTOM (ex. BT) CZL</v>
      </c>
    </row>
    <row r="3981" spans="1:20" x14ac:dyDescent="0.3">
      <c r="A3981" t="s">
        <v>6338</v>
      </c>
      <c r="B3981" s="2">
        <v>45253</v>
      </c>
      <c r="C3981" s="2">
        <v>45252</v>
      </c>
      <c r="D3981" s="2"/>
      <c r="E3981" t="s">
        <v>951</v>
      </c>
      <c r="F3981" t="s">
        <v>952</v>
      </c>
      <c r="G3981" t="s">
        <v>942</v>
      </c>
      <c r="H3981" t="s">
        <v>951</v>
      </c>
      <c r="I3981" t="s">
        <v>1614</v>
      </c>
      <c r="J3981" t="s">
        <v>1615</v>
      </c>
      <c r="K3981" t="s">
        <v>955</v>
      </c>
      <c r="L3981">
        <v>2</v>
      </c>
      <c r="M3981" t="s">
        <v>77</v>
      </c>
      <c r="N3981">
        <v>20.6</v>
      </c>
      <c r="O3981">
        <v>27.13</v>
      </c>
      <c r="P3981" t="s">
        <v>78</v>
      </c>
      <c r="Q3981" s="94">
        <v>45281.62777777778</v>
      </c>
      <c r="R3981">
        <v>41.2</v>
      </c>
      <c r="S3981">
        <v>54.26</v>
      </c>
      <c r="T3981" t="str">
        <f>VLOOKUP(E3981,zamiana!A:B,2,0)</f>
        <v>ALSTOM (ex. BT) CZL</v>
      </c>
    </row>
    <row r="3982" spans="1:20" x14ac:dyDescent="0.3">
      <c r="A3982" t="s">
        <v>6338</v>
      </c>
      <c r="B3982" s="2">
        <v>45253</v>
      </c>
      <c r="C3982" s="2">
        <v>45252</v>
      </c>
      <c r="D3982" s="2"/>
      <c r="E3982" t="s">
        <v>951</v>
      </c>
      <c r="F3982" t="s">
        <v>952</v>
      </c>
      <c r="G3982" t="s">
        <v>942</v>
      </c>
      <c r="H3982" t="s">
        <v>951</v>
      </c>
      <c r="I3982" t="s">
        <v>1614</v>
      </c>
      <c r="J3982" t="s">
        <v>1615</v>
      </c>
      <c r="K3982" t="s">
        <v>955</v>
      </c>
      <c r="L3982">
        <v>2</v>
      </c>
      <c r="M3982" t="s">
        <v>77</v>
      </c>
      <c r="N3982">
        <v>20.6</v>
      </c>
      <c r="O3982">
        <v>27.13</v>
      </c>
      <c r="P3982" t="s">
        <v>78</v>
      </c>
      <c r="Q3982" s="94">
        <v>45281.62777777778</v>
      </c>
      <c r="R3982">
        <v>41.2</v>
      </c>
      <c r="S3982">
        <v>54.26</v>
      </c>
      <c r="T3982" t="str">
        <f>VLOOKUP(E3982,zamiana!A:B,2,0)</f>
        <v>ALSTOM (ex. BT) CZL</v>
      </c>
    </row>
    <row r="3983" spans="1:20" x14ac:dyDescent="0.3">
      <c r="A3983" t="s">
        <v>6338</v>
      </c>
      <c r="B3983" s="2">
        <v>45253</v>
      </c>
      <c r="C3983" s="2">
        <v>45252</v>
      </c>
      <c r="D3983" s="2"/>
      <c r="E3983" t="s">
        <v>951</v>
      </c>
      <c r="F3983" t="s">
        <v>952</v>
      </c>
      <c r="G3983" t="s">
        <v>942</v>
      </c>
      <c r="H3983" t="s">
        <v>951</v>
      </c>
      <c r="I3983" t="s">
        <v>1614</v>
      </c>
      <c r="J3983" t="s">
        <v>1615</v>
      </c>
      <c r="K3983" t="s">
        <v>955</v>
      </c>
      <c r="L3983">
        <v>2</v>
      </c>
      <c r="M3983" t="s">
        <v>77</v>
      </c>
      <c r="N3983">
        <v>20.6</v>
      </c>
      <c r="O3983">
        <v>27.13</v>
      </c>
      <c r="P3983" t="s">
        <v>78</v>
      </c>
      <c r="Q3983" s="94">
        <v>45281.62777777778</v>
      </c>
      <c r="R3983">
        <v>41.2</v>
      </c>
      <c r="S3983">
        <v>54.26</v>
      </c>
      <c r="T3983" t="str">
        <f>VLOOKUP(E3983,zamiana!A:B,2,0)</f>
        <v>ALSTOM (ex. BT) CZL</v>
      </c>
    </row>
    <row r="3984" spans="1:20" x14ac:dyDescent="0.3">
      <c r="A3984" t="s">
        <v>6338</v>
      </c>
      <c r="B3984" s="2">
        <v>45253</v>
      </c>
      <c r="C3984" s="2">
        <v>45252</v>
      </c>
      <c r="D3984" s="2"/>
      <c r="E3984" t="s">
        <v>951</v>
      </c>
      <c r="F3984" t="s">
        <v>952</v>
      </c>
      <c r="G3984" t="s">
        <v>942</v>
      </c>
      <c r="H3984" t="s">
        <v>951</v>
      </c>
      <c r="I3984" t="s">
        <v>1614</v>
      </c>
      <c r="J3984" t="s">
        <v>1615</v>
      </c>
      <c r="K3984" t="s">
        <v>955</v>
      </c>
      <c r="L3984">
        <v>2</v>
      </c>
      <c r="M3984" t="s">
        <v>77</v>
      </c>
      <c r="N3984">
        <v>20.6</v>
      </c>
      <c r="O3984">
        <v>27.13</v>
      </c>
      <c r="P3984" t="s">
        <v>78</v>
      </c>
      <c r="Q3984" s="94">
        <v>45281.62777777778</v>
      </c>
      <c r="R3984">
        <v>41.2</v>
      </c>
      <c r="S3984">
        <v>54.26</v>
      </c>
      <c r="T3984" t="str">
        <f>VLOOKUP(E3984,zamiana!A:B,2,0)</f>
        <v>ALSTOM (ex. BT) CZL</v>
      </c>
    </row>
    <row r="3985" spans="1:20" x14ac:dyDescent="0.3">
      <c r="A3985" t="s">
        <v>6338</v>
      </c>
      <c r="B3985" s="2">
        <v>45253</v>
      </c>
      <c r="C3985" s="2">
        <v>45252</v>
      </c>
      <c r="D3985" s="2"/>
      <c r="E3985" t="s">
        <v>951</v>
      </c>
      <c r="F3985" t="s">
        <v>952</v>
      </c>
      <c r="G3985" t="s">
        <v>942</v>
      </c>
      <c r="H3985" t="s">
        <v>951</v>
      </c>
      <c r="I3985" t="s">
        <v>1614</v>
      </c>
      <c r="J3985" t="s">
        <v>1615</v>
      </c>
      <c r="K3985" t="s">
        <v>955</v>
      </c>
      <c r="L3985">
        <v>2</v>
      </c>
      <c r="M3985" t="s">
        <v>77</v>
      </c>
      <c r="N3985">
        <v>20.6</v>
      </c>
      <c r="O3985">
        <v>27.13</v>
      </c>
      <c r="P3985" t="s">
        <v>78</v>
      </c>
      <c r="Q3985" s="94">
        <v>45281.62777777778</v>
      </c>
      <c r="R3985">
        <v>41.2</v>
      </c>
      <c r="S3985">
        <v>54.26</v>
      </c>
      <c r="T3985" t="str">
        <f>VLOOKUP(E3985,zamiana!A:B,2,0)</f>
        <v>ALSTOM (ex. BT) CZL</v>
      </c>
    </row>
    <row r="3986" spans="1:20" x14ac:dyDescent="0.3">
      <c r="A3986" t="s">
        <v>6338</v>
      </c>
      <c r="B3986" s="2">
        <v>45253</v>
      </c>
      <c r="C3986" s="2">
        <v>45252</v>
      </c>
      <c r="D3986" s="2"/>
      <c r="E3986" t="s">
        <v>951</v>
      </c>
      <c r="F3986" t="s">
        <v>952</v>
      </c>
      <c r="G3986" t="s">
        <v>942</v>
      </c>
      <c r="H3986" t="s">
        <v>951</v>
      </c>
      <c r="I3986" t="s">
        <v>1614</v>
      </c>
      <c r="J3986" t="s">
        <v>1615</v>
      </c>
      <c r="K3986" t="s">
        <v>955</v>
      </c>
      <c r="L3986">
        <v>2</v>
      </c>
      <c r="M3986" t="s">
        <v>77</v>
      </c>
      <c r="N3986">
        <v>20.6</v>
      </c>
      <c r="O3986">
        <v>27.13</v>
      </c>
      <c r="P3986" t="s">
        <v>78</v>
      </c>
      <c r="Q3986" s="94">
        <v>45281.62777777778</v>
      </c>
      <c r="R3986">
        <v>41.2</v>
      </c>
      <c r="S3986">
        <v>54.26</v>
      </c>
      <c r="T3986" t="str">
        <f>VLOOKUP(E3986,zamiana!A:B,2,0)</f>
        <v>ALSTOM (ex. BT) CZL</v>
      </c>
    </row>
    <row r="3987" spans="1:20" x14ac:dyDescent="0.3">
      <c r="A3987" t="s">
        <v>6338</v>
      </c>
      <c r="B3987" s="2">
        <v>45253</v>
      </c>
      <c r="C3987" s="2">
        <v>45252</v>
      </c>
      <c r="D3987" s="2"/>
      <c r="E3987" t="s">
        <v>951</v>
      </c>
      <c r="F3987" t="s">
        <v>952</v>
      </c>
      <c r="G3987" t="s">
        <v>942</v>
      </c>
      <c r="H3987" t="s">
        <v>951</v>
      </c>
      <c r="I3987" t="s">
        <v>1614</v>
      </c>
      <c r="J3987" t="s">
        <v>1615</v>
      </c>
      <c r="K3987" t="s">
        <v>955</v>
      </c>
      <c r="L3987">
        <v>2</v>
      </c>
      <c r="M3987" t="s">
        <v>77</v>
      </c>
      <c r="N3987">
        <v>20.6</v>
      </c>
      <c r="O3987">
        <v>27.13</v>
      </c>
      <c r="P3987" t="s">
        <v>78</v>
      </c>
      <c r="Q3987" s="94">
        <v>45281.62777777778</v>
      </c>
      <c r="R3987">
        <v>41.2</v>
      </c>
      <c r="S3987">
        <v>54.26</v>
      </c>
      <c r="T3987" t="str">
        <f>VLOOKUP(E3987,zamiana!A:B,2,0)</f>
        <v>ALSTOM (ex. BT) CZL</v>
      </c>
    </row>
    <row r="3988" spans="1:20" x14ac:dyDescent="0.3">
      <c r="A3988" t="s">
        <v>6338</v>
      </c>
      <c r="B3988" s="2">
        <v>45253</v>
      </c>
      <c r="C3988" s="2">
        <v>45252</v>
      </c>
      <c r="D3988" s="2"/>
      <c r="E3988" t="s">
        <v>951</v>
      </c>
      <c r="F3988" t="s">
        <v>952</v>
      </c>
      <c r="G3988" t="s">
        <v>942</v>
      </c>
      <c r="H3988" t="s">
        <v>951</v>
      </c>
      <c r="I3988" t="s">
        <v>5275</v>
      </c>
      <c r="J3988" t="s">
        <v>5276</v>
      </c>
      <c r="K3988" t="s">
        <v>955</v>
      </c>
      <c r="L3988">
        <v>5</v>
      </c>
      <c r="M3988" t="s">
        <v>77</v>
      </c>
      <c r="N3988">
        <v>6.63</v>
      </c>
      <c r="O3988">
        <v>6.22</v>
      </c>
      <c r="P3988" t="s">
        <v>78</v>
      </c>
      <c r="Q3988" s="94">
        <v>45281.62777777778</v>
      </c>
      <c r="R3988">
        <v>33.15</v>
      </c>
      <c r="S3988">
        <v>31.1</v>
      </c>
      <c r="T3988" t="str">
        <f>VLOOKUP(E3988,zamiana!A:B,2,0)</f>
        <v>ALSTOM (ex. BT) CZL</v>
      </c>
    </row>
    <row r="3989" spans="1:20" x14ac:dyDescent="0.3">
      <c r="A3989" t="s">
        <v>6338</v>
      </c>
      <c r="B3989" s="2">
        <v>45253</v>
      </c>
      <c r="C3989" s="2">
        <v>45252</v>
      </c>
      <c r="D3989" s="2"/>
      <c r="E3989" t="s">
        <v>951</v>
      </c>
      <c r="F3989" t="s">
        <v>952</v>
      </c>
      <c r="G3989" t="s">
        <v>942</v>
      </c>
      <c r="H3989" t="s">
        <v>951</v>
      </c>
      <c r="I3989" t="s">
        <v>968</v>
      </c>
      <c r="J3989" t="s">
        <v>969</v>
      </c>
      <c r="K3989" t="s">
        <v>955</v>
      </c>
      <c r="L3989">
        <v>1</v>
      </c>
      <c r="M3989" t="s">
        <v>77</v>
      </c>
      <c r="N3989">
        <v>4.1900000000000004</v>
      </c>
      <c r="O3989">
        <v>3.36</v>
      </c>
      <c r="P3989" t="s">
        <v>78</v>
      </c>
      <c r="Q3989" s="94">
        <v>45281.62777777778</v>
      </c>
      <c r="R3989">
        <v>4.1900000000000004</v>
      </c>
      <c r="S3989">
        <v>3.36</v>
      </c>
      <c r="T3989" t="str">
        <f>VLOOKUP(E3989,zamiana!A:B,2,0)</f>
        <v>ALSTOM (ex. BT) CZL</v>
      </c>
    </row>
    <row r="3990" spans="1:20" x14ac:dyDescent="0.3">
      <c r="A3990" t="s">
        <v>6338</v>
      </c>
      <c r="B3990" s="2">
        <v>45253</v>
      </c>
      <c r="C3990" s="2">
        <v>45252</v>
      </c>
      <c r="D3990" s="2"/>
      <c r="E3990" t="s">
        <v>951</v>
      </c>
      <c r="F3990" t="s">
        <v>952</v>
      </c>
      <c r="G3990" t="s">
        <v>942</v>
      </c>
      <c r="H3990" t="s">
        <v>951</v>
      </c>
      <c r="I3990" t="s">
        <v>968</v>
      </c>
      <c r="J3990" t="s">
        <v>969</v>
      </c>
      <c r="K3990" t="s">
        <v>955</v>
      </c>
      <c r="L3990">
        <v>1</v>
      </c>
      <c r="M3990" t="s">
        <v>77</v>
      </c>
      <c r="N3990">
        <v>4.1900000000000004</v>
      </c>
      <c r="O3990">
        <v>3.36</v>
      </c>
      <c r="P3990" t="s">
        <v>78</v>
      </c>
      <c r="Q3990" s="94">
        <v>45281.62777777778</v>
      </c>
      <c r="R3990">
        <v>4.1900000000000004</v>
      </c>
      <c r="S3990">
        <v>3.36</v>
      </c>
      <c r="T3990" t="str">
        <f>VLOOKUP(E3990,zamiana!A:B,2,0)</f>
        <v>ALSTOM (ex. BT) CZL</v>
      </c>
    </row>
    <row r="3991" spans="1:20" x14ac:dyDescent="0.3">
      <c r="A3991" t="s">
        <v>6338</v>
      </c>
      <c r="B3991" s="2">
        <v>45253</v>
      </c>
      <c r="C3991" s="2">
        <v>45252</v>
      </c>
      <c r="D3991" s="2"/>
      <c r="E3991" t="s">
        <v>951</v>
      </c>
      <c r="F3991" t="s">
        <v>952</v>
      </c>
      <c r="G3991" t="s">
        <v>942</v>
      </c>
      <c r="H3991" t="s">
        <v>951</v>
      </c>
      <c r="I3991" t="s">
        <v>968</v>
      </c>
      <c r="J3991" t="s">
        <v>969</v>
      </c>
      <c r="K3991" t="s">
        <v>955</v>
      </c>
      <c r="L3991">
        <v>1</v>
      </c>
      <c r="M3991" t="s">
        <v>77</v>
      </c>
      <c r="N3991">
        <v>4.1900000000000004</v>
      </c>
      <c r="O3991">
        <v>3.36</v>
      </c>
      <c r="P3991" t="s">
        <v>78</v>
      </c>
      <c r="Q3991" s="94">
        <v>45281.62777777778</v>
      </c>
      <c r="R3991">
        <v>4.1900000000000004</v>
      </c>
      <c r="S3991">
        <v>3.36</v>
      </c>
      <c r="T3991" t="str">
        <f>VLOOKUP(E3991,zamiana!A:B,2,0)</f>
        <v>ALSTOM (ex. BT) CZL</v>
      </c>
    </row>
    <row r="3992" spans="1:20" x14ac:dyDescent="0.3">
      <c r="A3992" t="s">
        <v>6338</v>
      </c>
      <c r="B3992" s="2">
        <v>45253</v>
      </c>
      <c r="C3992" s="2">
        <v>45252</v>
      </c>
      <c r="D3992" s="2"/>
      <c r="E3992" t="s">
        <v>951</v>
      </c>
      <c r="F3992" t="s">
        <v>952</v>
      </c>
      <c r="G3992" t="s">
        <v>942</v>
      </c>
      <c r="H3992" t="s">
        <v>951</v>
      </c>
      <c r="I3992" t="s">
        <v>968</v>
      </c>
      <c r="J3992" t="s">
        <v>969</v>
      </c>
      <c r="K3992" t="s">
        <v>955</v>
      </c>
      <c r="L3992">
        <v>1</v>
      </c>
      <c r="M3992" t="s">
        <v>77</v>
      </c>
      <c r="N3992">
        <v>4.1900000000000004</v>
      </c>
      <c r="O3992">
        <v>3.36</v>
      </c>
      <c r="P3992" t="s">
        <v>78</v>
      </c>
      <c r="Q3992" s="94">
        <v>45281.62777777778</v>
      </c>
      <c r="R3992">
        <v>4.1900000000000004</v>
      </c>
      <c r="S3992">
        <v>3.36</v>
      </c>
      <c r="T3992" t="str">
        <f>VLOOKUP(E3992,zamiana!A:B,2,0)</f>
        <v>ALSTOM (ex. BT) CZL</v>
      </c>
    </row>
    <row r="3993" spans="1:20" x14ac:dyDescent="0.3">
      <c r="A3993" t="s">
        <v>6338</v>
      </c>
      <c r="B3993" s="2">
        <v>45253</v>
      </c>
      <c r="C3993" s="2">
        <v>45252</v>
      </c>
      <c r="D3993" s="2"/>
      <c r="E3993" t="s">
        <v>951</v>
      </c>
      <c r="F3993" t="s">
        <v>952</v>
      </c>
      <c r="G3993" t="s">
        <v>942</v>
      </c>
      <c r="H3993" t="s">
        <v>951</v>
      </c>
      <c r="I3993" t="s">
        <v>968</v>
      </c>
      <c r="J3993" t="s">
        <v>969</v>
      </c>
      <c r="K3993" t="s">
        <v>955</v>
      </c>
      <c r="L3993">
        <v>1</v>
      </c>
      <c r="M3993" t="s">
        <v>77</v>
      </c>
      <c r="N3993">
        <v>4.1900000000000004</v>
      </c>
      <c r="O3993">
        <v>3.36</v>
      </c>
      <c r="P3993" t="s">
        <v>78</v>
      </c>
      <c r="Q3993" s="94">
        <v>45281.62777777778</v>
      </c>
      <c r="R3993">
        <v>4.1900000000000004</v>
      </c>
      <c r="S3993">
        <v>3.36</v>
      </c>
      <c r="T3993" t="str">
        <f>VLOOKUP(E3993,zamiana!A:B,2,0)</f>
        <v>ALSTOM (ex. BT) CZL</v>
      </c>
    </row>
    <row r="3994" spans="1:20" x14ac:dyDescent="0.3">
      <c r="A3994" t="s">
        <v>6338</v>
      </c>
      <c r="B3994" s="2">
        <v>45253</v>
      </c>
      <c r="C3994" s="2">
        <v>45252</v>
      </c>
      <c r="D3994" s="2"/>
      <c r="E3994" t="s">
        <v>951</v>
      </c>
      <c r="F3994" t="s">
        <v>952</v>
      </c>
      <c r="G3994" t="s">
        <v>942</v>
      </c>
      <c r="H3994" t="s">
        <v>951</v>
      </c>
      <c r="I3994" t="s">
        <v>968</v>
      </c>
      <c r="J3994" t="s">
        <v>969</v>
      </c>
      <c r="K3994" t="s">
        <v>955</v>
      </c>
      <c r="L3994">
        <v>1</v>
      </c>
      <c r="M3994" t="s">
        <v>77</v>
      </c>
      <c r="N3994">
        <v>4.1900000000000004</v>
      </c>
      <c r="O3994">
        <v>3.36</v>
      </c>
      <c r="P3994" t="s">
        <v>78</v>
      </c>
      <c r="Q3994" s="94">
        <v>45281.62777777778</v>
      </c>
      <c r="R3994">
        <v>4.1900000000000004</v>
      </c>
      <c r="S3994">
        <v>3.36</v>
      </c>
      <c r="T3994" t="str">
        <f>VLOOKUP(E3994,zamiana!A:B,2,0)</f>
        <v>ALSTOM (ex. BT) CZL</v>
      </c>
    </row>
    <row r="3995" spans="1:20" x14ac:dyDescent="0.3">
      <c r="A3995" t="s">
        <v>6338</v>
      </c>
      <c r="B3995" s="2">
        <v>45253</v>
      </c>
      <c r="C3995" s="2">
        <v>45252</v>
      </c>
      <c r="D3995" s="2"/>
      <c r="E3995" t="s">
        <v>951</v>
      </c>
      <c r="F3995" t="s">
        <v>952</v>
      </c>
      <c r="G3995" t="s">
        <v>942</v>
      </c>
      <c r="H3995" t="s">
        <v>951</v>
      </c>
      <c r="I3995" t="s">
        <v>968</v>
      </c>
      <c r="J3995" t="s">
        <v>969</v>
      </c>
      <c r="K3995" t="s">
        <v>955</v>
      </c>
      <c r="L3995">
        <v>1</v>
      </c>
      <c r="M3995" t="s">
        <v>77</v>
      </c>
      <c r="N3995">
        <v>4.1900000000000004</v>
      </c>
      <c r="O3995">
        <v>3.36</v>
      </c>
      <c r="P3995" t="s">
        <v>78</v>
      </c>
      <c r="Q3995" s="94">
        <v>45281.62777777778</v>
      </c>
      <c r="R3995">
        <v>4.1900000000000004</v>
      </c>
      <c r="S3995">
        <v>3.36</v>
      </c>
      <c r="T3995" t="str">
        <f>VLOOKUP(E3995,zamiana!A:B,2,0)</f>
        <v>ALSTOM (ex. BT) CZL</v>
      </c>
    </row>
    <row r="3996" spans="1:20" x14ac:dyDescent="0.3">
      <c r="A3996" t="s">
        <v>6338</v>
      </c>
      <c r="B3996" s="2">
        <v>45253</v>
      </c>
      <c r="C3996" s="2">
        <v>45252</v>
      </c>
      <c r="D3996" s="2"/>
      <c r="E3996" t="s">
        <v>951</v>
      </c>
      <c r="F3996" t="s">
        <v>952</v>
      </c>
      <c r="G3996" t="s">
        <v>942</v>
      </c>
      <c r="H3996" t="s">
        <v>951</v>
      </c>
      <c r="I3996" t="s">
        <v>968</v>
      </c>
      <c r="J3996" t="s">
        <v>969</v>
      </c>
      <c r="K3996" t="s">
        <v>955</v>
      </c>
      <c r="L3996">
        <v>1</v>
      </c>
      <c r="M3996" t="s">
        <v>77</v>
      </c>
      <c r="N3996">
        <v>4.1900000000000004</v>
      </c>
      <c r="O3996">
        <v>3.36</v>
      </c>
      <c r="P3996" t="s">
        <v>78</v>
      </c>
      <c r="Q3996" s="94">
        <v>45281.62777777778</v>
      </c>
      <c r="R3996">
        <v>4.1900000000000004</v>
      </c>
      <c r="S3996">
        <v>3.36</v>
      </c>
      <c r="T3996" t="str">
        <f>VLOOKUP(E3996,zamiana!A:B,2,0)</f>
        <v>ALSTOM (ex. BT) CZL</v>
      </c>
    </row>
    <row r="3997" spans="1:20" x14ac:dyDescent="0.3">
      <c r="A3997" t="s">
        <v>6338</v>
      </c>
      <c r="B3997" s="2">
        <v>45253</v>
      </c>
      <c r="C3997" s="2">
        <v>45252</v>
      </c>
      <c r="D3997" s="2"/>
      <c r="E3997" t="s">
        <v>951</v>
      </c>
      <c r="F3997" t="s">
        <v>952</v>
      </c>
      <c r="G3997" t="s">
        <v>942</v>
      </c>
      <c r="H3997" t="s">
        <v>951</v>
      </c>
      <c r="I3997" t="s">
        <v>968</v>
      </c>
      <c r="J3997" t="s">
        <v>969</v>
      </c>
      <c r="K3997" t="s">
        <v>955</v>
      </c>
      <c r="L3997">
        <v>1</v>
      </c>
      <c r="M3997" t="s">
        <v>77</v>
      </c>
      <c r="N3997">
        <v>4.1900000000000004</v>
      </c>
      <c r="O3997">
        <v>3.36</v>
      </c>
      <c r="P3997" t="s">
        <v>78</v>
      </c>
      <c r="Q3997" s="94">
        <v>45281.62777777778</v>
      </c>
      <c r="R3997">
        <v>4.1900000000000004</v>
      </c>
      <c r="S3997">
        <v>3.36</v>
      </c>
      <c r="T3997" t="str">
        <f>VLOOKUP(E3997,zamiana!A:B,2,0)</f>
        <v>ALSTOM (ex. BT) CZL</v>
      </c>
    </row>
    <row r="3998" spans="1:20" x14ac:dyDescent="0.3">
      <c r="A3998" t="s">
        <v>6338</v>
      </c>
      <c r="B3998" s="2">
        <v>45253</v>
      </c>
      <c r="C3998" s="2">
        <v>45252</v>
      </c>
      <c r="D3998" s="2"/>
      <c r="E3998" t="s">
        <v>951</v>
      </c>
      <c r="F3998" t="s">
        <v>952</v>
      </c>
      <c r="G3998" t="s">
        <v>942</v>
      </c>
      <c r="H3998" t="s">
        <v>951</v>
      </c>
      <c r="I3998" t="s">
        <v>968</v>
      </c>
      <c r="J3998" t="s">
        <v>969</v>
      </c>
      <c r="K3998" t="s">
        <v>955</v>
      </c>
      <c r="L3998">
        <v>2</v>
      </c>
      <c r="M3998" t="s">
        <v>77</v>
      </c>
      <c r="N3998">
        <v>4.1900000000000004</v>
      </c>
      <c r="O3998">
        <v>3.36</v>
      </c>
      <c r="P3998" t="s">
        <v>78</v>
      </c>
      <c r="Q3998" s="94">
        <v>45281.62777777778</v>
      </c>
      <c r="R3998">
        <v>8.3800000000000008</v>
      </c>
      <c r="S3998">
        <v>6.72</v>
      </c>
      <c r="T3998" t="str">
        <f>VLOOKUP(E3998,zamiana!A:B,2,0)</f>
        <v>ALSTOM (ex. BT) CZL</v>
      </c>
    </row>
    <row r="3999" spans="1:20" x14ac:dyDescent="0.3">
      <c r="A3999" t="s">
        <v>6338</v>
      </c>
      <c r="B3999" s="2">
        <v>45253</v>
      </c>
      <c r="C3999" s="2">
        <v>45252</v>
      </c>
      <c r="D3999" s="2"/>
      <c r="E3999" t="s">
        <v>951</v>
      </c>
      <c r="F3999" t="s">
        <v>952</v>
      </c>
      <c r="G3999" t="s">
        <v>942</v>
      </c>
      <c r="H3999" t="s">
        <v>951</v>
      </c>
      <c r="I3999" t="s">
        <v>968</v>
      </c>
      <c r="J3999" t="s">
        <v>969</v>
      </c>
      <c r="K3999" t="s">
        <v>955</v>
      </c>
      <c r="L3999">
        <v>2</v>
      </c>
      <c r="M3999" t="s">
        <v>77</v>
      </c>
      <c r="N3999">
        <v>4.1900000000000004</v>
      </c>
      <c r="O3999">
        <v>3.36</v>
      </c>
      <c r="P3999" t="s">
        <v>78</v>
      </c>
      <c r="Q3999" s="94">
        <v>45281.62777777778</v>
      </c>
      <c r="R3999">
        <v>8.3800000000000008</v>
      </c>
      <c r="S3999">
        <v>6.72</v>
      </c>
      <c r="T3999" t="str">
        <f>VLOOKUP(E3999,zamiana!A:B,2,0)</f>
        <v>ALSTOM (ex. BT) CZL</v>
      </c>
    </row>
    <row r="4000" spans="1:20" x14ac:dyDescent="0.3">
      <c r="A4000" t="s">
        <v>6338</v>
      </c>
      <c r="B4000" s="2">
        <v>45253</v>
      </c>
      <c r="C4000" s="2">
        <v>45252</v>
      </c>
      <c r="D4000" s="2"/>
      <c r="E4000" t="s">
        <v>951</v>
      </c>
      <c r="F4000" t="s">
        <v>952</v>
      </c>
      <c r="G4000" t="s">
        <v>942</v>
      </c>
      <c r="H4000" t="s">
        <v>951</v>
      </c>
      <c r="I4000" t="s">
        <v>968</v>
      </c>
      <c r="J4000" t="s">
        <v>969</v>
      </c>
      <c r="K4000" t="s">
        <v>955</v>
      </c>
      <c r="L4000">
        <v>1</v>
      </c>
      <c r="M4000" t="s">
        <v>77</v>
      </c>
      <c r="N4000">
        <v>4.1900000000000004</v>
      </c>
      <c r="O4000">
        <v>3.36</v>
      </c>
      <c r="P4000" t="s">
        <v>78</v>
      </c>
      <c r="Q4000" s="94">
        <v>45281.62777777778</v>
      </c>
      <c r="R4000">
        <v>4.1900000000000004</v>
      </c>
      <c r="S4000">
        <v>3.36</v>
      </c>
      <c r="T4000" t="str">
        <f>VLOOKUP(E4000,zamiana!A:B,2,0)</f>
        <v>ALSTOM (ex. BT) CZL</v>
      </c>
    </row>
    <row r="4001" spans="1:20" x14ac:dyDescent="0.3">
      <c r="A4001" t="s">
        <v>6338</v>
      </c>
      <c r="B4001" s="2">
        <v>45253</v>
      </c>
      <c r="C4001" s="2">
        <v>45252</v>
      </c>
      <c r="D4001" s="2"/>
      <c r="E4001" t="s">
        <v>951</v>
      </c>
      <c r="F4001" t="s">
        <v>952</v>
      </c>
      <c r="G4001" t="s">
        <v>942</v>
      </c>
      <c r="H4001" t="s">
        <v>951</v>
      </c>
      <c r="I4001" t="s">
        <v>968</v>
      </c>
      <c r="J4001" t="s">
        <v>969</v>
      </c>
      <c r="K4001" t="s">
        <v>955</v>
      </c>
      <c r="L4001">
        <v>2</v>
      </c>
      <c r="M4001" t="s">
        <v>77</v>
      </c>
      <c r="N4001">
        <v>4.1900000000000004</v>
      </c>
      <c r="O4001">
        <v>3.36</v>
      </c>
      <c r="P4001" t="s">
        <v>78</v>
      </c>
      <c r="Q4001" s="94">
        <v>45281.62777777778</v>
      </c>
      <c r="R4001">
        <v>8.3800000000000008</v>
      </c>
      <c r="S4001">
        <v>6.72</v>
      </c>
      <c r="T4001" t="str">
        <f>VLOOKUP(E4001,zamiana!A:B,2,0)</f>
        <v>ALSTOM (ex. BT) CZL</v>
      </c>
    </row>
    <row r="4002" spans="1:20" x14ac:dyDescent="0.3">
      <c r="A4002" t="s">
        <v>6338</v>
      </c>
      <c r="B4002" s="2">
        <v>45253</v>
      </c>
      <c r="C4002" s="2">
        <v>45252</v>
      </c>
      <c r="D4002" s="2"/>
      <c r="E4002" t="s">
        <v>951</v>
      </c>
      <c r="F4002" t="s">
        <v>952</v>
      </c>
      <c r="G4002" t="s">
        <v>942</v>
      </c>
      <c r="H4002" t="s">
        <v>951</v>
      </c>
      <c r="I4002" t="s">
        <v>968</v>
      </c>
      <c r="J4002" t="s">
        <v>969</v>
      </c>
      <c r="K4002" t="s">
        <v>955</v>
      </c>
      <c r="L4002">
        <v>2</v>
      </c>
      <c r="M4002" t="s">
        <v>77</v>
      </c>
      <c r="N4002">
        <v>4.1900000000000004</v>
      </c>
      <c r="O4002">
        <v>3.36</v>
      </c>
      <c r="P4002" t="s">
        <v>78</v>
      </c>
      <c r="Q4002" s="94">
        <v>45281.62777777778</v>
      </c>
      <c r="R4002">
        <v>8.3800000000000008</v>
      </c>
      <c r="S4002">
        <v>6.72</v>
      </c>
      <c r="T4002" t="str">
        <f>VLOOKUP(E4002,zamiana!A:B,2,0)</f>
        <v>ALSTOM (ex. BT) CZL</v>
      </c>
    </row>
    <row r="4003" spans="1:20" x14ac:dyDescent="0.3">
      <c r="A4003" t="s">
        <v>6338</v>
      </c>
      <c r="B4003" s="2">
        <v>45253</v>
      </c>
      <c r="C4003" s="2">
        <v>45252</v>
      </c>
      <c r="D4003" s="2"/>
      <c r="E4003" t="s">
        <v>951</v>
      </c>
      <c r="F4003" t="s">
        <v>952</v>
      </c>
      <c r="G4003" t="s">
        <v>942</v>
      </c>
      <c r="H4003" t="s">
        <v>951</v>
      </c>
      <c r="I4003" t="s">
        <v>968</v>
      </c>
      <c r="J4003" t="s">
        <v>969</v>
      </c>
      <c r="K4003" t="s">
        <v>955</v>
      </c>
      <c r="L4003">
        <v>2</v>
      </c>
      <c r="M4003" t="s">
        <v>77</v>
      </c>
      <c r="N4003">
        <v>4.1900000000000004</v>
      </c>
      <c r="O4003">
        <v>3.36</v>
      </c>
      <c r="P4003" t="s">
        <v>78</v>
      </c>
      <c r="Q4003" s="94">
        <v>45281.62777777778</v>
      </c>
      <c r="R4003">
        <v>8.3800000000000008</v>
      </c>
      <c r="S4003">
        <v>6.72</v>
      </c>
      <c r="T4003" t="str">
        <f>VLOOKUP(E4003,zamiana!A:B,2,0)</f>
        <v>ALSTOM (ex. BT) CZL</v>
      </c>
    </row>
    <row r="4004" spans="1:20" x14ac:dyDescent="0.3">
      <c r="A4004" t="s">
        <v>6338</v>
      </c>
      <c r="B4004" s="2">
        <v>45253</v>
      </c>
      <c r="C4004" s="2">
        <v>45252</v>
      </c>
      <c r="D4004" s="2"/>
      <c r="E4004" t="s">
        <v>951</v>
      </c>
      <c r="F4004" t="s">
        <v>952</v>
      </c>
      <c r="G4004" t="s">
        <v>942</v>
      </c>
      <c r="H4004" t="s">
        <v>951</v>
      </c>
      <c r="I4004" t="s">
        <v>968</v>
      </c>
      <c r="J4004" t="s">
        <v>969</v>
      </c>
      <c r="K4004" t="s">
        <v>955</v>
      </c>
      <c r="L4004">
        <v>2</v>
      </c>
      <c r="M4004" t="s">
        <v>77</v>
      </c>
      <c r="N4004">
        <v>4.1900000000000004</v>
      </c>
      <c r="O4004">
        <v>3.36</v>
      </c>
      <c r="P4004" t="s">
        <v>78</v>
      </c>
      <c r="Q4004" s="94">
        <v>45281.62777777778</v>
      </c>
      <c r="R4004">
        <v>8.3800000000000008</v>
      </c>
      <c r="S4004">
        <v>6.72</v>
      </c>
      <c r="T4004" t="str">
        <f>VLOOKUP(E4004,zamiana!A:B,2,0)</f>
        <v>ALSTOM (ex. BT) CZL</v>
      </c>
    </row>
    <row r="4005" spans="1:20" x14ac:dyDescent="0.3">
      <c r="A4005" t="s">
        <v>6338</v>
      </c>
      <c r="B4005" s="2">
        <v>45253</v>
      </c>
      <c r="C4005" s="2">
        <v>45252</v>
      </c>
      <c r="D4005" s="2"/>
      <c r="E4005" t="s">
        <v>951</v>
      </c>
      <c r="F4005" t="s">
        <v>952</v>
      </c>
      <c r="G4005" t="s">
        <v>942</v>
      </c>
      <c r="H4005" t="s">
        <v>951</v>
      </c>
      <c r="I4005" t="s">
        <v>1151</v>
      </c>
      <c r="J4005" t="s">
        <v>1152</v>
      </c>
      <c r="K4005" t="s">
        <v>955</v>
      </c>
      <c r="L4005">
        <v>20</v>
      </c>
      <c r="M4005" t="s">
        <v>77</v>
      </c>
      <c r="N4005">
        <v>11.7</v>
      </c>
      <c r="O4005">
        <v>10.71</v>
      </c>
      <c r="P4005" t="s">
        <v>78</v>
      </c>
      <c r="Q4005" s="94">
        <v>45281.62777777778</v>
      </c>
      <c r="R4005">
        <v>234</v>
      </c>
      <c r="S4005">
        <v>214.2</v>
      </c>
      <c r="T4005" t="str">
        <f>VLOOKUP(E4005,zamiana!A:B,2,0)</f>
        <v>ALSTOM (ex. BT) CZL</v>
      </c>
    </row>
    <row r="4006" spans="1:20" x14ac:dyDescent="0.3">
      <c r="A4006" t="s">
        <v>6338</v>
      </c>
      <c r="B4006" s="2">
        <v>45253</v>
      </c>
      <c r="C4006" s="2">
        <v>45252</v>
      </c>
      <c r="D4006" s="2"/>
      <c r="E4006" t="s">
        <v>951</v>
      </c>
      <c r="F4006" t="s">
        <v>952</v>
      </c>
      <c r="G4006" t="s">
        <v>942</v>
      </c>
      <c r="H4006" t="s">
        <v>951</v>
      </c>
      <c r="I4006" t="s">
        <v>1702</v>
      </c>
      <c r="J4006" t="s">
        <v>1703</v>
      </c>
      <c r="K4006" t="s">
        <v>955</v>
      </c>
      <c r="L4006">
        <v>1</v>
      </c>
      <c r="M4006" t="s">
        <v>77</v>
      </c>
      <c r="N4006">
        <v>44.26</v>
      </c>
      <c r="O4006">
        <v>47.17</v>
      </c>
      <c r="P4006" t="s">
        <v>78</v>
      </c>
      <c r="Q4006" s="94">
        <v>45281.62777777778</v>
      </c>
      <c r="R4006">
        <v>44.26</v>
      </c>
      <c r="S4006">
        <v>47.17</v>
      </c>
      <c r="T4006" t="str">
        <f>VLOOKUP(E4006,zamiana!A:B,2,0)</f>
        <v>ALSTOM (ex. BT) CZL</v>
      </c>
    </row>
    <row r="4007" spans="1:20" x14ac:dyDescent="0.3">
      <c r="A4007" t="s">
        <v>6338</v>
      </c>
      <c r="B4007" s="2">
        <v>45253</v>
      </c>
      <c r="C4007" s="2">
        <v>45252</v>
      </c>
      <c r="D4007" s="2"/>
      <c r="E4007" t="s">
        <v>951</v>
      </c>
      <c r="F4007" t="s">
        <v>952</v>
      </c>
      <c r="G4007" t="s">
        <v>942</v>
      </c>
      <c r="H4007" t="s">
        <v>951</v>
      </c>
      <c r="I4007" t="s">
        <v>1702</v>
      </c>
      <c r="J4007" t="s">
        <v>1703</v>
      </c>
      <c r="K4007" t="s">
        <v>955</v>
      </c>
      <c r="L4007">
        <v>1</v>
      </c>
      <c r="M4007" t="s">
        <v>77</v>
      </c>
      <c r="N4007">
        <v>44.26</v>
      </c>
      <c r="O4007">
        <v>47.17</v>
      </c>
      <c r="P4007" t="s">
        <v>78</v>
      </c>
      <c r="Q4007" s="94">
        <v>45281.62777777778</v>
      </c>
      <c r="R4007">
        <v>44.26</v>
      </c>
      <c r="S4007">
        <v>47.17</v>
      </c>
      <c r="T4007" t="str">
        <f>VLOOKUP(E4007,zamiana!A:B,2,0)</f>
        <v>ALSTOM (ex. BT) CZL</v>
      </c>
    </row>
    <row r="4008" spans="1:20" x14ac:dyDescent="0.3">
      <c r="A4008" t="s">
        <v>6338</v>
      </c>
      <c r="B4008" s="2">
        <v>45253</v>
      </c>
      <c r="C4008" s="2">
        <v>45252</v>
      </c>
      <c r="D4008" s="2"/>
      <c r="E4008" t="s">
        <v>951</v>
      </c>
      <c r="F4008" t="s">
        <v>952</v>
      </c>
      <c r="G4008" t="s">
        <v>942</v>
      </c>
      <c r="H4008" t="s">
        <v>951</v>
      </c>
      <c r="I4008" t="s">
        <v>1702</v>
      </c>
      <c r="J4008" t="s">
        <v>1703</v>
      </c>
      <c r="K4008" t="s">
        <v>955</v>
      </c>
      <c r="L4008">
        <v>1</v>
      </c>
      <c r="M4008" t="s">
        <v>77</v>
      </c>
      <c r="N4008">
        <v>44.26</v>
      </c>
      <c r="O4008">
        <v>47.17</v>
      </c>
      <c r="P4008" t="s">
        <v>78</v>
      </c>
      <c r="Q4008" s="94">
        <v>45281.62777777778</v>
      </c>
      <c r="R4008">
        <v>44.26</v>
      </c>
      <c r="S4008">
        <v>47.17</v>
      </c>
      <c r="T4008" t="str">
        <f>VLOOKUP(E4008,zamiana!A:B,2,0)</f>
        <v>ALSTOM (ex. BT) CZL</v>
      </c>
    </row>
    <row r="4009" spans="1:20" x14ac:dyDescent="0.3">
      <c r="A4009" t="s">
        <v>6338</v>
      </c>
      <c r="B4009" s="2">
        <v>45253</v>
      </c>
      <c r="C4009" s="2">
        <v>45252</v>
      </c>
      <c r="D4009" s="2"/>
      <c r="E4009" t="s">
        <v>951</v>
      </c>
      <c r="F4009" t="s">
        <v>952</v>
      </c>
      <c r="G4009" t="s">
        <v>942</v>
      </c>
      <c r="H4009" t="s">
        <v>951</v>
      </c>
      <c r="I4009" t="s">
        <v>1702</v>
      </c>
      <c r="J4009" t="s">
        <v>1703</v>
      </c>
      <c r="K4009" t="s">
        <v>955</v>
      </c>
      <c r="L4009">
        <v>1</v>
      </c>
      <c r="M4009" t="s">
        <v>77</v>
      </c>
      <c r="N4009">
        <v>44.26</v>
      </c>
      <c r="O4009">
        <v>47.17</v>
      </c>
      <c r="P4009" t="s">
        <v>78</v>
      </c>
      <c r="Q4009" s="94">
        <v>45281.62777777778</v>
      </c>
      <c r="R4009">
        <v>44.26</v>
      </c>
      <c r="S4009">
        <v>47.17</v>
      </c>
      <c r="T4009" t="str">
        <f>VLOOKUP(E4009,zamiana!A:B,2,0)</f>
        <v>ALSTOM (ex. BT) CZL</v>
      </c>
    </row>
    <row r="4010" spans="1:20" x14ac:dyDescent="0.3">
      <c r="A4010" t="s">
        <v>6338</v>
      </c>
      <c r="B4010" s="2">
        <v>45253</v>
      </c>
      <c r="C4010" s="2">
        <v>45252</v>
      </c>
      <c r="D4010" s="2"/>
      <c r="E4010" t="s">
        <v>951</v>
      </c>
      <c r="F4010" t="s">
        <v>952</v>
      </c>
      <c r="G4010" t="s">
        <v>942</v>
      </c>
      <c r="H4010" t="s">
        <v>951</v>
      </c>
      <c r="I4010" t="s">
        <v>1589</v>
      </c>
      <c r="J4010" t="s">
        <v>1590</v>
      </c>
      <c r="K4010" t="s">
        <v>955</v>
      </c>
      <c r="L4010">
        <v>12</v>
      </c>
      <c r="M4010" t="s">
        <v>77</v>
      </c>
      <c r="N4010">
        <v>15.54</v>
      </c>
      <c r="O4010">
        <v>29.55</v>
      </c>
      <c r="P4010" t="s">
        <v>78</v>
      </c>
      <c r="Q4010" s="94">
        <v>45281.62777777778</v>
      </c>
      <c r="R4010">
        <v>186.48</v>
      </c>
      <c r="S4010">
        <v>354.6</v>
      </c>
      <c r="T4010" t="str">
        <f>VLOOKUP(E4010,zamiana!A:B,2,0)</f>
        <v>ALSTOM (ex. BT) CZL</v>
      </c>
    </row>
    <row r="4011" spans="1:20" x14ac:dyDescent="0.3">
      <c r="A4011" t="s">
        <v>6338</v>
      </c>
      <c r="B4011" s="2">
        <v>45253</v>
      </c>
      <c r="C4011" s="2">
        <v>45252</v>
      </c>
      <c r="D4011" s="2"/>
      <c r="E4011" t="s">
        <v>951</v>
      </c>
      <c r="F4011" t="s">
        <v>952</v>
      </c>
      <c r="G4011" t="s">
        <v>942</v>
      </c>
      <c r="H4011" t="s">
        <v>951</v>
      </c>
      <c r="I4011" t="s">
        <v>5261</v>
      </c>
      <c r="J4011" t="s">
        <v>5262</v>
      </c>
      <c r="K4011" t="s">
        <v>955</v>
      </c>
      <c r="L4011">
        <v>1</v>
      </c>
      <c r="M4011" t="s">
        <v>77</v>
      </c>
      <c r="N4011">
        <v>23.35</v>
      </c>
      <c r="O4011">
        <v>17.53</v>
      </c>
      <c r="P4011" t="s">
        <v>78</v>
      </c>
      <c r="Q4011" s="94">
        <v>45281.627083333333</v>
      </c>
      <c r="R4011">
        <v>23.35</v>
      </c>
      <c r="S4011">
        <v>17.53</v>
      </c>
      <c r="T4011" t="str">
        <f>VLOOKUP(E4011,zamiana!A:B,2,0)</f>
        <v>ALSTOM (ex. BT) CZL</v>
      </c>
    </row>
    <row r="4012" spans="1:20" x14ac:dyDescent="0.3">
      <c r="A4012" t="s">
        <v>6338</v>
      </c>
      <c r="B4012" s="2">
        <v>45253</v>
      </c>
      <c r="C4012" s="2">
        <v>45252</v>
      </c>
      <c r="D4012" s="2"/>
      <c r="E4012" t="s">
        <v>951</v>
      </c>
      <c r="F4012" t="s">
        <v>952</v>
      </c>
      <c r="G4012" t="s">
        <v>942</v>
      </c>
      <c r="H4012" t="s">
        <v>951</v>
      </c>
      <c r="I4012" t="s">
        <v>1214</v>
      </c>
      <c r="J4012" t="s">
        <v>1215</v>
      </c>
      <c r="K4012" t="s">
        <v>955</v>
      </c>
      <c r="L4012">
        <v>2</v>
      </c>
      <c r="M4012" t="s">
        <v>77</v>
      </c>
      <c r="N4012">
        <v>22.43</v>
      </c>
      <c r="O4012">
        <v>12.28</v>
      </c>
      <c r="P4012" t="s">
        <v>78</v>
      </c>
      <c r="Q4012" s="94">
        <v>45281.627083333333</v>
      </c>
      <c r="R4012">
        <v>44.86</v>
      </c>
      <c r="S4012">
        <v>24.56</v>
      </c>
      <c r="T4012" t="str">
        <f>VLOOKUP(E4012,zamiana!A:B,2,0)</f>
        <v>ALSTOM (ex. BT) CZL</v>
      </c>
    </row>
    <row r="4013" spans="1:20" x14ac:dyDescent="0.3">
      <c r="A4013" t="s">
        <v>6338</v>
      </c>
      <c r="B4013" s="2">
        <v>45253</v>
      </c>
      <c r="C4013" s="2">
        <v>45252</v>
      </c>
      <c r="D4013" s="2"/>
      <c r="E4013" t="s">
        <v>951</v>
      </c>
      <c r="F4013" t="s">
        <v>952</v>
      </c>
      <c r="G4013" t="s">
        <v>942</v>
      </c>
      <c r="H4013" t="s">
        <v>951</v>
      </c>
      <c r="I4013" t="s">
        <v>1516</v>
      </c>
      <c r="J4013" t="s">
        <v>1517</v>
      </c>
      <c r="K4013" t="s">
        <v>955</v>
      </c>
      <c r="L4013">
        <v>1</v>
      </c>
      <c r="M4013" t="s">
        <v>77</v>
      </c>
      <c r="N4013">
        <v>49.45</v>
      </c>
      <c r="O4013">
        <v>24.46</v>
      </c>
      <c r="P4013" t="s">
        <v>78</v>
      </c>
      <c r="Q4013" s="94">
        <v>45281.629166666666</v>
      </c>
      <c r="R4013">
        <v>49.45</v>
      </c>
      <c r="S4013">
        <v>24.46</v>
      </c>
      <c r="T4013" t="str">
        <f>VLOOKUP(E4013,zamiana!A:B,2,0)</f>
        <v>ALSTOM (ex. BT) CZL</v>
      </c>
    </row>
    <row r="4014" spans="1:20" x14ac:dyDescent="0.3">
      <c r="A4014" t="s">
        <v>6338</v>
      </c>
      <c r="B4014" s="2">
        <v>45253</v>
      </c>
      <c r="C4014" s="2">
        <v>45252</v>
      </c>
      <c r="D4014" s="2"/>
      <c r="E4014" t="s">
        <v>951</v>
      </c>
      <c r="F4014" t="s">
        <v>952</v>
      </c>
      <c r="G4014" t="s">
        <v>942</v>
      </c>
      <c r="H4014" t="s">
        <v>951</v>
      </c>
      <c r="I4014" t="s">
        <v>1516</v>
      </c>
      <c r="J4014" t="s">
        <v>1517</v>
      </c>
      <c r="K4014" t="s">
        <v>955</v>
      </c>
      <c r="L4014">
        <v>2</v>
      </c>
      <c r="M4014" t="s">
        <v>77</v>
      </c>
      <c r="N4014">
        <v>49.45</v>
      </c>
      <c r="O4014">
        <v>24.46</v>
      </c>
      <c r="P4014" t="s">
        <v>78</v>
      </c>
      <c r="Q4014" s="94">
        <v>45281.629166666666</v>
      </c>
      <c r="R4014">
        <v>98.9</v>
      </c>
      <c r="S4014">
        <v>48.92</v>
      </c>
      <c r="T4014" t="str">
        <f>VLOOKUP(E4014,zamiana!A:B,2,0)</f>
        <v>ALSTOM (ex. BT) CZL</v>
      </c>
    </row>
    <row r="4015" spans="1:20" x14ac:dyDescent="0.3">
      <c r="A4015" t="s">
        <v>6338</v>
      </c>
      <c r="B4015" s="2">
        <v>45253</v>
      </c>
      <c r="C4015" s="2">
        <v>45252</v>
      </c>
      <c r="D4015" s="2"/>
      <c r="E4015" t="s">
        <v>951</v>
      </c>
      <c r="F4015" t="s">
        <v>952</v>
      </c>
      <c r="G4015" t="s">
        <v>942</v>
      </c>
      <c r="H4015" t="s">
        <v>951</v>
      </c>
      <c r="I4015" t="s">
        <v>1516</v>
      </c>
      <c r="J4015" t="s">
        <v>1517</v>
      </c>
      <c r="K4015" t="s">
        <v>955</v>
      </c>
      <c r="L4015">
        <v>1</v>
      </c>
      <c r="M4015" t="s">
        <v>77</v>
      </c>
      <c r="N4015">
        <v>49.45</v>
      </c>
      <c r="O4015">
        <v>24.46</v>
      </c>
      <c r="P4015" t="s">
        <v>78</v>
      </c>
      <c r="Q4015" s="94">
        <v>45281.629166666666</v>
      </c>
      <c r="R4015">
        <v>49.45</v>
      </c>
      <c r="S4015">
        <v>24.46</v>
      </c>
      <c r="T4015" t="str">
        <f>VLOOKUP(E4015,zamiana!A:B,2,0)</f>
        <v>ALSTOM (ex. BT) CZL</v>
      </c>
    </row>
    <row r="4016" spans="1:20" x14ac:dyDescent="0.3">
      <c r="A4016" t="s">
        <v>6338</v>
      </c>
      <c r="B4016" s="2">
        <v>45253</v>
      </c>
      <c r="C4016" s="2">
        <v>45252</v>
      </c>
      <c r="D4016" s="2"/>
      <c r="E4016" t="s">
        <v>951</v>
      </c>
      <c r="F4016" t="s">
        <v>952</v>
      </c>
      <c r="G4016" t="s">
        <v>942</v>
      </c>
      <c r="H4016" t="s">
        <v>951</v>
      </c>
      <c r="I4016" t="s">
        <v>1516</v>
      </c>
      <c r="J4016" t="s">
        <v>1517</v>
      </c>
      <c r="K4016" t="s">
        <v>955</v>
      </c>
      <c r="L4016">
        <v>2</v>
      </c>
      <c r="M4016" t="s">
        <v>77</v>
      </c>
      <c r="N4016">
        <v>49.45</v>
      </c>
      <c r="O4016">
        <v>24.46</v>
      </c>
      <c r="P4016" t="s">
        <v>78</v>
      </c>
      <c r="Q4016" s="94">
        <v>45281.629166666666</v>
      </c>
      <c r="R4016">
        <v>98.9</v>
      </c>
      <c r="S4016">
        <v>48.92</v>
      </c>
      <c r="T4016" t="str">
        <f>VLOOKUP(E4016,zamiana!A:B,2,0)</f>
        <v>ALSTOM (ex. BT) CZL</v>
      </c>
    </row>
    <row r="4017" spans="1:20" x14ac:dyDescent="0.3">
      <c r="A4017" t="s">
        <v>6338</v>
      </c>
      <c r="B4017" s="2">
        <v>45253</v>
      </c>
      <c r="C4017" s="2">
        <v>45252</v>
      </c>
      <c r="D4017" s="2"/>
      <c r="E4017" t="s">
        <v>951</v>
      </c>
      <c r="F4017" t="s">
        <v>952</v>
      </c>
      <c r="G4017" t="s">
        <v>942</v>
      </c>
      <c r="H4017" t="s">
        <v>951</v>
      </c>
      <c r="I4017" t="s">
        <v>1516</v>
      </c>
      <c r="J4017" t="s">
        <v>1517</v>
      </c>
      <c r="K4017" t="s">
        <v>955</v>
      </c>
      <c r="L4017">
        <v>2</v>
      </c>
      <c r="M4017" t="s">
        <v>77</v>
      </c>
      <c r="N4017">
        <v>49.45</v>
      </c>
      <c r="O4017">
        <v>24.46</v>
      </c>
      <c r="P4017" t="s">
        <v>78</v>
      </c>
      <c r="Q4017" s="94">
        <v>45281.629166666666</v>
      </c>
      <c r="R4017">
        <v>98.9</v>
      </c>
      <c r="S4017">
        <v>48.92</v>
      </c>
      <c r="T4017" t="str">
        <f>VLOOKUP(E4017,zamiana!A:B,2,0)</f>
        <v>ALSTOM (ex. BT) CZL</v>
      </c>
    </row>
    <row r="4018" spans="1:20" x14ac:dyDescent="0.3">
      <c r="A4018" t="s">
        <v>6338</v>
      </c>
      <c r="B4018" s="2">
        <v>45253</v>
      </c>
      <c r="C4018" s="2">
        <v>45252</v>
      </c>
      <c r="D4018" s="2"/>
      <c r="E4018" t="s">
        <v>951</v>
      </c>
      <c r="F4018" t="s">
        <v>952</v>
      </c>
      <c r="G4018" t="s">
        <v>942</v>
      </c>
      <c r="H4018" t="s">
        <v>951</v>
      </c>
      <c r="I4018" t="s">
        <v>1516</v>
      </c>
      <c r="J4018" t="s">
        <v>1517</v>
      </c>
      <c r="K4018" t="s">
        <v>955</v>
      </c>
      <c r="L4018">
        <v>2</v>
      </c>
      <c r="M4018" t="s">
        <v>77</v>
      </c>
      <c r="N4018">
        <v>49.45</v>
      </c>
      <c r="O4018">
        <v>24.46</v>
      </c>
      <c r="P4018" t="s">
        <v>78</v>
      </c>
      <c r="Q4018" s="94">
        <v>45281.629166666666</v>
      </c>
      <c r="R4018">
        <v>98.9</v>
      </c>
      <c r="S4018">
        <v>48.92</v>
      </c>
      <c r="T4018" t="str">
        <f>VLOOKUP(E4018,zamiana!A:B,2,0)</f>
        <v>ALSTOM (ex. BT) CZL</v>
      </c>
    </row>
    <row r="4019" spans="1:20" x14ac:dyDescent="0.3">
      <c r="A4019" t="s">
        <v>6338</v>
      </c>
      <c r="B4019" s="2">
        <v>45253</v>
      </c>
      <c r="C4019" s="2">
        <v>45252</v>
      </c>
      <c r="D4019" s="2"/>
      <c r="E4019" t="s">
        <v>951</v>
      </c>
      <c r="F4019" t="s">
        <v>952</v>
      </c>
      <c r="G4019" t="s">
        <v>942</v>
      </c>
      <c r="H4019" t="s">
        <v>951</v>
      </c>
      <c r="I4019" t="s">
        <v>1659</v>
      </c>
      <c r="J4019" t="s">
        <v>1660</v>
      </c>
      <c r="K4019" t="s">
        <v>955</v>
      </c>
      <c r="L4019">
        <v>2</v>
      </c>
      <c r="M4019" t="s">
        <v>77</v>
      </c>
      <c r="N4019">
        <v>39.81</v>
      </c>
      <c r="O4019">
        <v>40.799999999999997</v>
      </c>
      <c r="P4019" t="s">
        <v>78</v>
      </c>
      <c r="Q4019" s="94">
        <v>45281.627083333333</v>
      </c>
      <c r="R4019">
        <v>79.62</v>
      </c>
      <c r="S4019">
        <v>81.599999999999994</v>
      </c>
      <c r="T4019" t="str">
        <f>VLOOKUP(E4019,zamiana!A:B,2,0)</f>
        <v>ALSTOM (ex. BT) CZL</v>
      </c>
    </row>
    <row r="4020" spans="1:20" x14ac:dyDescent="0.3">
      <c r="A4020" t="s">
        <v>6338</v>
      </c>
      <c r="B4020" s="2">
        <v>45253</v>
      </c>
      <c r="C4020" s="2">
        <v>45252</v>
      </c>
      <c r="D4020" s="2"/>
      <c r="E4020" t="s">
        <v>951</v>
      </c>
      <c r="F4020" t="s">
        <v>952</v>
      </c>
      <c r="G4020" t="s">
        <v>942</v>
      </c>
      <c r="H4020" t="s">
        <v>951</v>
      </c>
      <c r="I4020" t="s">
        <v>1060</v>
      </c>
      <c r="J4020" t="s">
        <v>1061</v>
      </c>
      <c r="K4020" t="s">
        <v>955</v>
      </c>
      <c r="L4020">
        <v>1</v>
      </c>
      <c r="M4020" t="s">
        <v>77</v>
      </c>
      <c r="N4020">
        <v>59.14</v>
      </c>
      <c r="O4020">
        <v>6.12</v>
      </c>
      <c r="P4020" t="s">
        <v>78</v>
      </c>
      <c r="Q4020" s="94">
        <v>45281.627083333333</v>
      </c>
      <c r="R4020">
        <v>59.14</v>
      </c>
      <c r="S4020">
        <v>6.12</v>
      </c>
      <c r="T4020" t="str">
        <f>VLOOKUP(E4020,zamiana!A:B,2,0)</f>
        <v>ALSTOM (ex. BT) CZL</v>
      </c>
    </row>
    <row r="4021" spans="1:20" x14ac:dyDescent="0.3">
      <c r="A4021" t="s">
        <v>6338</v>
      </c>
      <c r="B4021" s="2">
        <v>45253</v>
      </c>
      <c r="C4021" s="2">
        <v>45252</v>
      </c>
      <c r="D4021" s="2"/>
      <c r="E4021" t="s">
        <v>951</v>
      </c>
      <c r="F4021" t="s">
        <v>952</v>
      </c>
      <c r="G4021" t="s">
        <v>942</v>
      </c>
      <c r="H4021" t="s">
        <v>951</v>
      </c>
      <c r="I4021" t="s">
        <v>1060</v>
      </c>
      <c r="J4021" t="s">
        <v>1061</v>
      </c>
      <c r="K4021" t="s">
        <v>955</v>
      </c>
      <c r="L4021">
        <v>1</v>
      </c>
      <c r="M4021" t="s">
        <v>77</v>
      </c>
      <c r="N4021">
        <v>59.14</v>
      </c>
      <c r="O4021">
        <v>6.12</v>
      </c>
      <c r="P4021" t="s">
        <v>78</v>
      </c>
      <c r="Q4021" s="94">
        <v>45281.627083333333</v>
      </c>
      <c r="R4021">
        <v>59.14</v>
      </c>
      <c r="S4021">
        <v>6.12</v>
      </c>
      <c r="T4021" t="str">
        <f>VLOOKUP(E4021,zamiana!A:B,2,0)</f>
        <v>ALSTOM (ex. BT) CZL</v>
      </c>
    </row>
    <row r="4022" spans="1:20" x14ac:dyDescent="0.3">
      <c r="A4022" t="s">
        <v>6338</v>
      </c>
      <c r="B4022" s="2">
        <v>45253</v>
      </c>
      <c r="C4022" s="2">
        <v>45252</v>
      </c>
      <c r="D4022" s="2"/>
      <c r="E4022" t="s">
        <v>951</v>
      </c>
      <c r="F4022" t="s">
        <v>952</v>
      </c>
      <c r="G4022" t="s">
        <v>942</v>
      </c>
      <c r="H4022" t="s">
        <v>951</v>
      </c>
      <c r="I4022" t="s">
        <v>1060</v>
      </c>
      <c r="J4022" t="s">
        <v>1061</v>
      </c>
      <c r="K4022" t="s">
        <v>955</v>
      </c>
      <c r="L4022">
        <v>1</v>
      </c>
      <c r="M4022" t="s">
        <v>77</v>
      </c>
      <c r="N4022">
        <v>59.14</v>
      </c>
      <c r="O4022">
        <v>6.12</v>
      </c>
      <c r="P4022" t="s">
        <v>78</v>
      </c>
      <c r="Q4022" s="94">
        <v>45281.627083333333</v>
      </c>
      <c r="R4022">
        <v>59.14</v>
      </c>
      <c r="S4022">
        <v>6.12</v>
      </c>
      <c r="T4022" t="str">
        <f>VLOOKUP(E4022,zamiana!A:B,2,0)</f>
        <v>ALSTOM (ex. BT) CZL</v>
      </c>
    </row>
    <row r="4023" spans="1:20" x14ac:dyDescent="0.3">
      <c r="A4023" t="s">
        <v>6338</v>
      </c>
      <c r="B4023" s="2">
        <v>45253</v>
      </c>
      <c r="C4023" s="2">
        <v>45252</v>
      </c>
      <c r="D4023" s="2"/>
      <c r="E4023" t="s">
        <v>951</v>
      </c>
      <c r="F4023" t="s">
        <v>952</v>
      </c>
      <c r="G4023" t="s">
        <v>942</v>
      </c>
      <c r="H4023" t="s">
        <v>951</v>
      </c>
      <c r="I4023" t="s">
        <v>1060</v>
      </c>
      <c r="J4023" t="s">
        <v>1061</v>
      </c>
      <c r="K4023" t="s">
        <v>955</v>
      </c>
      <c r="L4023">
        <v>1</v>
      </c>
      <c r="M4023" t="s">
        <v>77</v>
      </c>
      <c r="N4023">
        <v>59.14</v>
      </c>
      <c r="O4023">
        <v>6.12</v>
      </c>
      <c r="P4023" t="s">
        <v>78</v>
      </c>
      <c r="Q4023" s="94">
        <v>45281.627083333333</v>
      </c>
      <c r="R4023">
        <v>59.14</v>
      </c>
      <c r="S4023">
        <v>6.12</v>
      </c>
      <c r="T4023" t="str">
        <f>VLOOKUP(E4023,zamiana!A:B,2,0)</f>
        <v>ALSTOM (ex. BT) CZL</v>
      </c>
    </row>
    <row r="4024" spans="1:20" x14ac:dyDescent="0.3">
      <c r="A4024" t="s">
        <v>6338</v>
      </c>
      <c r="B4024" s="2">
        <v>45253</v>
      </c>
      <c r="C4024" s="2">
        <v>45252</v>
      </c>
      <c r="D4024" s="2"/>
      <c r="E4024" t="s">
        <v>951</v>
      </c>
      <c r="F4024" t="s">
        <v>952</v>
      </c>
      <c r="G4024" t="s">
        <v>942</v>
      </c>
      <c r="H4024" t="s">
        <v>951</v>
      </c>
      <c r="I4024" t="s">
        <v>1108</v>
      </c>
      <c r="J4024" t="s">
        <v>1109</v>
      </c>
      <c r="K4024" t="s">
        <v>955</v>
      </c>
      <c r="L4024">
        <v>60</v>
      </c>
      <c r="M4024" t="s">
        <v>77</v>
      </c>
      <c r="N4024">
        <v>5.85</v>
      </c>
      <c r="O4024">
        <v>7.59</v>
      </c>
      <c r="P4024" t="s">
        <v>78</v>
      </c>
      <c r="Q4024" s="94">
        <v>45281.627083333333</v>
      </c>
      <c r="R4024">
        <v>351</v>
      </c>
      <c r="S4024">
        <v>455.4</v>
      </c>
      <c r="T4024" t="str">
        <f>VLOOKUP(E4024,zamiana!A:B,2,0)</f>
        <v>ALSTOM (ex. BT) CZL</v>
      </c>
    </row>
    <row r="4025" spans="1:20" x14ac:dyDescent="0.3">
      <c r="A4025" t="s">
        <v>6338</v>
      </c>
      <c r="B4025" s="2">
        <v>45253</v>
      </c>
      <c r="C4025" s="2">
        <v>45252</v>
      </c>
      <c r="D4025" s="2"/>
      <c r="E4025" t="s">
        <v>951</v>
      </c>
      <c r="F4025" t="s">
        <v>952</v>
      </c>
      <c r="G4025" t="s">
        <v>942</v>
      </c>
      <c r="H4025" t="s">
        <v>951</v>
      </c>
      <c r="I4025" t="s">
        <v>1604</v>
      </c>
      <c r="J4025" t="s">
        <v>1605</v>
      </c>
      <c r="K4025" t="s">
        <v>955</v>
      </c>
      <c r="L4025">
        <v>2</v>
      </c>
      <c r="M4025" t="s">
        <v>77</v>
      </c>
      <c r="N4025">
        <v>40.369999999999997</v>
      </c>
      <c r="O4025">
        <v>28.49</v>
      </c>
      <c r="P4025" t="s">
        <v>78</v>
      </c>
      <c r="Q4025" s="94">
        <v>45281.63958333333</v>
      </c>
      <c r="R4025">
        <v>80.739999999999995</v>
      </c>
      <c r="S4025">
        <v>56.98</v>
      </c>
      <c r="T4025" t="str">
        <f>VLOOKUP(E4025,zamiana!A:B,2,0)</f>
        <v>ALSTOM (ex. BT) CZL</v>
      </c>
    </row>
    <row r="4026" spans="1:20" x14ac:dyDescent="0.3">
      <c r="A4026" t="s">
        <v>6338</v>
      </c>
      <c r="B4026" s="2">
        <v>45253</v>
      </c>
      <c r="C4026" s="2">
        <v>45252</v>
      </c>
      <c r="D4026" s="2"/>
      <c r="E4026" t="s">
        <v>951</v>
      </c>
      <c r="F4026" t="s">
        <v>952</v>
      </c>
      <c r="G4026" t="s">
        <v>942</v>
      </c>
      <c r="H4026" t="s">
        <v>951</v>
      </c>
      <c r="I4026" t="s">
        <v>1604</v>
      </c>
      <c r="J4026" t="s">
        <v>1605</v>
      </c>
      <c r="K4026" t="s">
        <v>955</v>
      </c>
      <c r="L4026">
        <v>2</v>
      </c>
      <c r="M4026" t="s">
        <v>77</v>
      </c>
      <c r="N4026">
        <v>40.369999999999997</v>
      </c>
      <c r="O4026">
        <v>28.49</v>
      </c>
      <c r="P4026" t="s">
        <v>78</v>
      </c>
      <c r="Q4026" s="94">
        <v>45281.63958333333</v>
      </c>
      <c r="R4026">
        <v>80.739999999999995</v>
      </c>
      <c r="S4026">
        <v>56.98</v>
      </c>
      <c r="T4026" t="str">
        <f>VLOOKUP(E4026,zamiana!A:B,2,0)</f>
        <v>ALSTOM (ex. BT) CZL</v>
      </c>
    </row>
    <row r="4027" spans="1:20" x14ac:dyDescent="0.3">
      <c r="A4027" t="s">
        <v>6338</v>
      </c>
      <c r="B4027" s="2">
        <v>45253</v>
      </c>
      <c r="C4027" s="2">
        <v>45252</v>
      </c>
      <c r="D4027" s="2"/>
      <c r="E4027" t="s">
        <v>951</v>
      </c>
      <c r="F4027" t="s">
        <v>952</v>
      </c>
      <c r="G4027" t="s">
        <v>942</v>
      </c>
      <c r="H4027" t="s">
        <v>951</v>
      </c>
      <c r="I4027" t="s">
        <v>1604</v>
      </c>
      <c r="J4027" t="s">
        <v>1605</v>
      </c>
      <c r="K4027" t="s">
        <v>955</v>
      </c>
      <c r="L4027">
        <v>2</v>
      </c>
      <c r="M4027" t="s">
        <v>77</v>
      </c>
      <c r="N4027">
        <v>40.369999999999997</v>
      </c>
      <c r="O4027">
        <v>28.49</v>
      </c>
      <c r="P4027" t="s">
        <v>78</v>
      </c>
      <c r="Q4027" s="94">
        <v>45281.63958333333</v>
      </c>
      <c r="R4027">
        <v>80.739999999999995</v>
      </c>
      <c r="S4027">
        <v>56.98</v>
      </c>
      <c r="T4027" t="str">
        <f>VLOOKUP(E4027,zamiana!A:B,2,0)</f>
        <v>ALSTOM (ex. BT) CZL</v>
      </c>
    </row>
    <row r="4028" spans="1:20" x14ac:dyDescent="0.3">
      <c r="A4028" t="s">
        <v>6338</v>
      </c>
      <c r="B4028" s="2">
        <v>45253</v>
      </c>
      <c r="C4028" s="2">
        <v>45252</v>
      </c>
      <c r="D4028" s="2"/>
      <c r="E4028" t="s">
        <v>951</v>
      </c>
      <c r="F4028" t="s">
        <v>952</v>
      </c>
      <c r="G4028" t="s">
        <v>942</v>
      </c>
      <c r="H4028" t="s">
        <v>951</v>
      </c>
      <c r="I4028" t="s">
        <v>1604</v>
      </c>
      <c r="J4028" t="s">
        <v>1605</v>
      </c>
      <c r="K4028" t="s">
        <v>955</v>
      </c>
      <c r="L4028">
        <v>2</v>
      </c>
      <c r="M4028" t="s">
        <v>77</v>
      </c>
      <c r="N4028">
        <v>40.369999999999997</v>
      </c>
      <c r="O4028">
        <v>28.49</v>
      </c>
      <c r="P4028" t="s">
        <v>78</v>
      </c>
      <c r="Q4028" s="94">
        <v>45281.63958333333</v>
      </c>
      <c r="R4028">
        <v>80.739999999999995</v>
      </c>
      <c r="S4028">
        <v>56.98</v>
      </c>
      <c r="T4028" t="str">
        <f>VLOOKUP(E4028,zamiana!A:B,2,0)</f>
        <v>ALSTOM (ex. BT) CZL</v>
      </c>
    </row>
    <row r="4029" spans="1:20" x14ac:dyDescent="0.3">
      <c r="A4029" t="s">
        <v>6338</v>
      </c>
      <c r="B4029" s="2">
        <v>45253</v>
      </c>
      <c r="C4029" s="2">
        <v>45252</v>
      </c>
      <c r="D4029" s="2"/>
      <c r="E4029" t="s">
        <v>951</v>
      </c>
      <c r="F4029" t="s">
        <v>952</v>
      </c>
      <c r="G4029" t="s">
        <v>942</v>
      </c>
      <c r="H4029" t="s">
        <v>951</v>
      </c>
      <c r="I4029" t="s">
        <v>1604</v>
      </c>
      <c r="J4029" t="s">
        <v>1605</v>
      </c>
      <c r="K4029" t="s">
        <v>955</v>
      </c>
      <c r="L4029">
        <v>2</v>
      </c>
      <c r="M4029" t="s">
        <v>77</v>
      </c>
      <c r="N4029">
        <v>40.369999999999997</v>
      </c>
      <c r="O4029">
        <v>28.49</v>
      </c>
      <c r="P4029" t="s">
        <v>78</v>
      </c>
      <c r="Q4029" s="94">
        <v>45281.63958333333</v>
      </c>
      <c r="R4029">
        <v>80.739999999999995</v>
      </c>
      <c r="S4029">
        <v>56.98</v>
      </c>
      <c r="T4029" t="str">
        <f>VLOOKUP(E4029,zamiana!A:B,2,0)</f>
        <v>ALSTOM (ex. BT) CZL</v>
      </c>
    </row>
    <row r="4030" spans="1:20" x14ac:dyDescent="0.3">
      <c r="A4030" t="s">
        <v>6338</v>
      </c>
      <c r="B4030" s="2">
        <v>45253</v>
      </c>
      <c r="C4030" s="2">
        <v>45252</v>
      </c>
      <c r="D4030" s="2"/>
      <c r="E4030" t="s">
        <v>951</v>
      </c>
      <c r="F4030" t="s">
        <v>952</v>
      </c>
      <c r="G4030" t="s">
        <v>942</v>
      </c>
      <c r="H4030" t="s">
        <v>951</v>
      </c>
      <c r="I4030" t="s">
        <v>1604</v>
      </c>
      <c r="J4030" t="s">
        <v>1605</v>
      </c>
      <c r="K4030" t="s">
        <v>955</v>
      </c>
      <c r="L4030">
        <v>2</v>
      </c>
      <c r="M4030" t="s">
        <v>77</v>
      </c>
      <c r="N4030">
        <v>40.369999999999997</v>
      </c>
      <c r="O4030">
        <v>28.49</v>
      </c>
      <c r="P4030" t="s">
        <v>78</v>
      </c>
      <c r="Q4030" s="94">
        <v>45281.63958333333</v>
      </c>
      <c r="R4030">
        <v>80.739999999999995</v>
      </c>
      <c r="S4030">
        <v>56.98</v>
      </c>
      <c r="T4030" t="str">
        <f>VLOOKUP(E4030,zamiana!A:B,2,0)</f>
        <v>ALSTOM (ex. BT) CZL</v>
      </c>
    </row>
    <row r="4031" spans="1:20" x14ac:dyDescent="0.3">
      <c r="A4031" t="s">
        <v>6338</v>
      </c>
      <c r="B4031" s="2">
        <v>45253</v>
      </c>
      <c r="C4031" s="2">
        <v>45252</v>
      </c>
      <c r="D4031" s="2"/>
      <c r="E4031" t="s">
        <v>951</v>
      </c>
      <c r="F4031" t="s">
        <v>952</v>
      </c>
      <c r="G4031" t="s">
        <v>942</v>
      </c>
      <c r="H4031" t="s">
        <v>951</v>
      </c>
      <c r="I4031" t="s">
        <v>1604</v>
      </c>
      <c r="J4031" t="s">
        <v>1605</v>
      </c>
      <c r="K4031" t="s">
        <v>955</v>
      </c>
      <c r="L4031">
        <v>2</v>
      </c>
      <c r="M4031" t="s">
        <v>77</v>
      </c>
      <c r="N4031">
        <v>40.369999999999997</v>
      </c>
      <c r="O4031">
        <v>28.49</v>
      </c>
      <c r="P4031" t="s">
        <v>78</v>
      </c>
      <c r="Q4031" s="94">
        <v>45281.63958333333</v>
      </c>
      <c r="R4031">
        <v>80.739999999999995</v>
      </c>
      <c r="S4031">
        <v>56.98</v>
      </c>
      <c r="T4031" t="str">
        <f>VLOOKUP(E4031,zamiana!A:B,2,0)</f>
        <v>ALSTOM (ex. BT) CZL</v>
      </c>
    </row>
    <row r="4032" spans="1:20" x14ac:dyDescent="0.3">
      <c r="A4032" t="s">
        <v>6338</v>
      </c>
      <c r="B4032" s="2">
        <v>45253</v>
      </c>
      <c r="C4032" s="2">
        <v>45252</v>
      </c>
      <c r="D4032" s="2"/>
      <c r="E4032" t="s">
        <v>951</v>
      </c>
      <c r="F4032" t="s">
        <v>952</v>
      </c>
      <c r="G4032" t="s">
        <v>942</v>
      </c>
      <c r="H4032" t="s">
        <v>951</v>
      </c>
      <c r="I4032" t="s">
        <v>1587</v>
      </c>
      <c r="J4032" t="s">
        <v>1588</v>
      </c>
      <c r="K4032" t="s">
        <v>955</v>
      </c>
      <c r="L4032">
        <v>2</v>
      </c>
      <c r="M4032" t="s">
        <v>77</v>
      </c>
      <c r="N4032">
        <v>35.619999999999997</v>
      </c>
      <c r="O4032">
        <v>26.96</v>
      </c>
      <c r="P4032" t="s">
        <v>78</v>
      </c>
      <c r="Q4032" s="94">
        <v>45281.627083333333</v>
      </c>
      <c r="R4032">
        <v>71.239999999999995</v>
      </c>
      <c r="S4032">
        <v>53.92</v>
      </c>
      <c r="T4032" t="str">
        <f>VLOOKUP(E4032,zamiana!A:B,2,0)</f>
        <v>ALSTOM (ex. BT) CZL</v>
      </c>
    </row>
    <row r="4033" spans="1:20" x14ac:dyDescent="0.3">
      <c r="A4033" t="s">
        <v>6338</v>
      </c>
      <c r="B4033" s="2">
        <v>45253</v>
      </c>
      <c r="C4033" s="2">
        <v>45252</v>
      </c>
      <c r="D4033" s="2"/>
      <c r="E4033" t="s">
        <v>951</v>
      </c>
      <c r="F4033" t="s">
        <v>952</v>
      </c>
      <c r="G4033" t="s">
        <v>942</v>
      </c>
      <c r="H4033" t="s">
        <v>951</v>
      </c>
      <c r="I4033" t="s">
        <v>1639</v>
      </c>
      <c r="J4033" t="s">
        <v>1640</v>
      </c>
      <c r="K4033" t="s">
        <v>955</v>
      </c>
      <c r="L4033">
        <v>1</v>
      </c>
      <c r="M4033" t="s">
        <v>77</v>
      </c>
      <c r="N4033">
        <v>41.94</v>
      </c>
      <c r="O4033">
        <v>25.47</v>
      </c>
      <c r="P4033" t="s">
        <v>78</v>
      </c>
      <c r="Q4033" s="94">
        <v>45281.627083333333</v>
      </c>
      <c r="R4033">
        <v>41.94</v>
      </c>
      <c r="S4033">
        <v>25.47</v>
      </c>
      <c r="T4033" t="str">
        <f>VLOOKUP(E4033,zamiana!A:B,2,0)</f>
        <v>ALSTOM (ex. BT) CZL</v>
      </c>
    </row>
    <row r="4034" spans="1:20" x14ac:dyDescent="0.3">
      <c r="A4034" t="s">
        <v>6338</v>
      </c>
      <c r="B4034" s="2">
        <v>45253</v>
      </c>
      <c r="C4034" s="2">
        <v>45252</v>
      </c>
      <c r="D4034" s="2"/>
      <c r="E4034" t="s">
        <v>951</v>
      </c>
      <c r="F4034" t="s">
        <v>952</v>
      </c>
      <c r="G4034" t="s">
        <v>942</v>
      </c>
      <c r="H4034" t="s">
        <v>951</v>
      </c>
      <c r="I4034" t="s">
        <v>1646</v>
      </c>
      <c r="J4034" t="s">
        <v>1647</v>
      </c>
      <c r="K4034" t="s">
        <v>955</v>
      </c>
      <c r="L4034">
        <v>1</v>
      </c>
      <c r="M4034" t="s">
        <v>77</v>
      </c>
      <c r="N4034">
        <v>41.33</v>
      </c>
      <c r="O4034">
        <v>32.909999999999997</v>
      </c>
      <c r="P4034" t="s">
        <v>78</v>
      </c>
      <c r="Q4034" s="94">
        <v>45281.627083333333</v>
      </c>
      <c r="R4034">
        <v>41.33</v>
      </c>
      <c r="S4034">
        <v>32.909999999999997</v>
      </c>
      <c r="T4034" t="str">
        <f>VLOOKUP(E4034,zamiana!A:B,2,0)</f>
        <v>ALSTOM (ex. BT) CZL</v>
      </c>
    </row>
    <row r="4035" spans="1:20" x14ac:dyDescent="0.3">
      <c r="A4035" t="s">
        <v>6338</v>
      </c>
      <c r="B4035" s="2">
        <v>45253</v>
      </c>
      <c r="C4035" s="2">
        <v>45252</v>
      </c>
      <c r="D4035" s="2"/>
      <c r="E4035" t="s">
        <v>951</v>
      </c>
      <c r="F4035" t="s">
        <v>952</v>
      </c>
      <c r="G4035" t="s">
        <v>942</v>
      </c>
      <c r="H4035" t="s">
        <v>951</v>
      </c>
      <c r="I4035" t="s">
        <v>1672</v>
      </c>
      <c r="J4035" t="s">
        <v>1673</v>
      </c>
      <c r="K4035" t="s">
        <v>955</v>
      </c>
      <c r="L4035">
        <v>2</v>
      </c>
      <c r="M4035" t="s">
        <v>77</v>
      </c>
      <c r="N4035">
        <v>42.77</v>
      </c>
      <c r="O4035">
        <v>35.35</v>
      </c>
      <c r="P4035" t="s">
        <v>78</v>
      </c>
      <c r="Q4035" s="94">
        <v>45281.627083333333</v>
      </c>
      <c r="R4035">
        <v>85.54</v>
      </c>
      <c r="S4035">
        <v>70.7</v>
      </c>
      <c r="T4035" t="str">
        <f>VLOOKUP(E4035,zamiana!A:B,2,0)</f>
        <v>ALSTOM (ex. BT) CZL</v>
      </c>
    </row>
    <row r="4036" spans="1:20" x14ac:dyDescent="0.3">
      <c r="A4036" t="s">
        <v>6338</v>
      </c>
      <c r="B4036" s="2">
        <v>45253</v>
      </c>
      <c r="C4036" s="2">
        <v>45252</v>
      </c>
      <c r="D4036" s="2"/>
      <c r="E4036" t="s">
        <v>951</v>
      </c>
      <c r="F4036" t="s">
        <v>952</v>
      </c>
      <c r="G4036" t="s">
        <v>942</v>
      </c>
      <c r="H4036" t="s">
        <v>951</v>
      </c>
      <c r="I4036" t="s">
        <v>1704</v>
      </c>
      <c r="J4036" t="s">
        <v>1705</v>
      </c>
      <c r="K4036" t="s">
        <v>955</v>
      </c>
      <c r="L4036">
        <v>1</v>
      </c>
      <c r="M4036" t="s">
        <v>77</v>
      </c>
      <c r="N4036">
        <v>52.81</v>
      </c>
      <c r="O4036">
        <v>40.58</v>
      </c>
      <c r="P4036" t="s">
        <v>78</v>
      </c>
      <c r="Q4036" s="94">
        <v>45281.627083333333</v>
      </c>
      <c r="R4036">
        <v>52.81</v>
      </c>
      <c r="S4036">
        <v>40.58</v>
      </c>
      <c r="T4036" t="str">
        <f>VLOOKUP(E4036,zamiana!A:B,2,0)</f>
        <v>ALSTOM (ex. BT) CZL</v>
      </c>
    </row>
    <row r="4037" spans="1:20" x14ac:dyDescent="0.3">
      <c r="A4037" t="s">
        <v>6338</v>
      </c>
      <c r="B4037" s="2">
        <v>45253</v>
      </c>
      <c r="C4037" s="2">
        <v>45252</v>
      </c>
      <c r="D4037" s="2"/>
      <c r="E4037" t="s">
        <v>951</v>
      </c>
      <c r="F4037" t="s">
        <v>952</v>
      </c>
      <c r="G4037" t="s">
        <v>942</v>
      </c>
      <c r="H4037" t="s">
        <v>951</v>
      </c>
      <c r="I4037" t="s">
        <v>1710</v>
      </c>
      <c r="J4037" t="s">
        <v>1711</v>
      </c>
      <c r="K4037" t="s">
        <v>955</v>
      </c>
      <c r="L4037">
        <v>1</v>
      </c>
      <c r="M4037" t="s">
        <v>77</v>
      </c>
      <c r="N4037">
        <v>53.21</v>
      </c>
      <c r="O4037">
        <v>41.35</v>
      </c>
      <c r="P4037" t="s">
        <v>78</v>
      </c>
      <c r="Q4037" s="94">
        <v>45281.627083333333</v>
      </c>
      <c r="R4037">
        <v>53.21</v>
      </c>
      <c r="S4037">
        <v>41.35</v>
      </c>
      <c r="T4037" t="str">
        <f>VLOOKUP(E4037,zamiana!A:B,2,0)</f>
        <v>ALSTOM (ex. BT) CZL</v>
      </c>
    </row>
    <row r="4038" spans="1:20" x14ac:dyDescent="0.3">
      <c r="A4038" t="s">
        <v>6338</v>
      </c>
      <c r="B4038" s="2">
        <v>45253</v>
      </c>
      <c r="C4038" s="2">
        <v>45252</v>
      </c>
      <c r="D4038" s="2"/>
      <c r="E4038" t="s">
        <v>951</v>
      </c>
      <c r="F4038" t="s">
        <v>952</v>
      </c>
      <c r="G4038" t="s">
        <v>942</v>
      </c>
      <c r="H4038" t="s">
        <v>951</v>
      </c>
      <c r="I4038" t="s">
        <v>1268</v>
      </c>
      <c r="J4038" t="s">
        <v>1269</v>
      </c>
      <c r="K4038" t="s">
        <v>955</v>
      </c>
      <c r="L4038">
        <v>7</v>
      </c>
      <c r="M4038" t="s">
        <v>77</v>
      </c>
      <c r="N4038">
        <v>13.97</v>
      </c>
      <c r="O4038">
        <v>13.78</v>
      </c>
      <c r="P4038" t="s">
        <v>78</v>
      </c>
      <c r="Q4038" s="94">
        <v>45281.627083333333</v>
      </c>
      <c r="R4038">
        <v>97.79</v>
      </c>
      <c r="S4038">
        <v>96.46</v>
      </c>
      <c r="T4038" t="str">
        <f>VLOOKUP(E4038,zamiana!A:B,2,0)</f>
        <v>ALSTOM (ex. BT) CZL</v>
      </c>
    </row>
    <row r="4039" spans="1:20" x14ac:dyDescent="0.3">
      <c r="A4039" t="s">
        <v>6338</v>
      </c>
      <c r="B4039" s="2">
        <v>45253</v>
      </c>
      <c r="C4039" s="2">
        <v>45252</v>
      </c>
      <c r="D4039" s="2"/>
      <c r="E4039" t="s">
        <v>951</v>
      </c>
      <c r="F4039" t="s">
        <v>952</v>
      </c>
      <c r="G4039" t="s">
        <v>942</v>
      </c>
      <c r="H4039" t="s">
        <v>951</v>
      </c>
      <c r="I4039" t="s">
        <v>1620</v>
      </c>
      <c r="J4039" t="s">
        <v>1621</v>
      </c>
      <c r="K4039" t="s">
        <v>955</v>
      </c>
      <c r="L4039">
        <v>1</v>
      </c>
      <c r="M4039" t="s">
        <v>77</v>
      </c>
      <c r="N4039">
        <v>51.68</v>
      </c>
      <c r="O4039">
        <v>40.049999999999997</v>
      </c>
      <c r="P4039" t="s">
        <v>78</v>
      </c>
      <c r="Q4039" s="94">
        <v>45281.627083333333</v>
      </c>
      <c r="R4039">
        <v>51.68</v>
      </c>
      <c r="S4039">
        <v>40.049999999999997</v>
      </c>
      <c r="T4039" t="str">
        <f>VLOOKUP(E4039,zamiana!A:B,2,0)</f>
        <v>ALSTOM (ex. BT) CZL</v>
      </c>
    </row>
    <row r="4040" spans="1:20" x14ac:dyDescent="0.3">
      <c r="A4040" t="s">
        <v>6338</v>
      </c>
      <c r="B4040" s="2">
        <v>45253</v>
      </c>
      <c r="C4040" s="2">
        <v>45252</v>
      </c>
      <c r="D4040" s="2"/>
      <c r="E4040" t="s">
        <v>951</v>
      </c>
      <c r="F4040" t="s">
        <v>952</v>
      </c>
      <c r="G4040" t="s">
        <v>942</v>
      </c>
      <c r="H4040" t="s">
        <v>951</v>
      </c>
      <c r="I4040" t="s">
        <v>1195</v>
      </c>
      <c r="J4040" t="s">
        <v>1196</v>
      </c>
      <c r="K4040" t="s">
        <v>955</v>
      </c>
      <c r="L4040">
        <v>15</v>
      </c>
      <c r="M4040" t="s">
        <v>77</v>
      </c>
      <c r="N4040">
        <v>10.61</v>
      </c>
      <c r="O4040">
        <v>11.06</v>
      </c>
      <c r="P4040" t="s">
        <v>78</v>
      </c>
      <c r="Q4040" s="94">
        <v>45281.627083333333</v>
      </c>
      <c r="R4040">
        <v>159.15</v>
      </c>
      <c r="S4040">
        <v>165.9</v>
      </c>
      <c r="T4040" t="str">
        <f>VLOOKUP(E4040,zamiana!A:B,2,0)</f>
        <v>ALSTOM (ex. BT) CZL</v>
      </c>
    </row>
    <row r="4041" spans="1:20" x14ac:dyDescent="0.3">
      <c r="A4041" t="s">
        <v>6338</v>
      </c>
      <c r="B4041" s="2">
        <v>45253</v>
      </c>
      <c r="C4041" s="2">
        <v>45252</v>
      </c>
      <c r="D4041" s="2"/>
      <c r="E4041" t="s">
        <v>951</v>
      </c>
      <c r="F4041" t="s">
        <v>952</v>
      </c>
      <c r="G4041" t="s">
        <v>942</v>
      </c>
      <c r="H4041" t="s">
        <v>951</v>
      </c>
      <c r="I4041" t="s">
        <v>1195</v>
      </c>
      <c r="J4041" t="s">
        <v>1196</v>
      </c>
      <c r="K4041" t="s">
        <v>955</v>
      </c>
      <c r="L4041">
        <v>8</v>
      </c>
      <c r="M4041" t="s">
        <v>77</v>
      </c>
      <c r="N4041">
        <v>10.61</v>
      </c>
      <c r="O4041">
        <v>11.06</v>
      </c>
      <c r="P4041" t="s">
        <v>78</v>
      </c>
      <c r="Q4041" s="94">
        <v>45281.627083333333</v>
      </c>
      <c r="R4041">
        <v>84.88</v>
      </c>
      <c r="S4041">
        <v>88.48</v>
      </c>
      <c r="T4041" t="str">
        <f>VLOOKUP(E4041,zamiana!A:B,2,0)</f>
        <v>ALSTOM (ex. BT) CZL</v>
      </c>
    </row>
    <row r="4042" spans="1:20" x14ac:dyDescent="0.3">
      <c r="A4042" t="s">
        <v>6338</v>
      </c>
      <c r="B4042" s="2">
        <v>45253</v>
      </c>
      <c r="C4042" s="2">
        <v>45252</v>
      </c>
      <c r="D4042" s="2"/>
      <c r="E4042" t="s">
        <v>951</v>
      </c>
      <c r="F4042" t="s">
        <v>952</v>
      </c>
      <c r="G4042" t="s">
        <v>942</v>
      </c>
      <c r="H4042" t="s">
        <v>951</v>
      </c>
      <c r="I4042" t="s">
        <v>1323</v>
      </c>
      <c r="J4042" t="s">
        <v>1324</v>
      </c>
      <c r="K4042" t="s">
        <v>955</v>
      </c>
      <c r="L4042">
        <v>1</v>
      </c>
      <c r="M4042" t="s">
        <v>77</v>
      </c>
      <c r="N4042">
        <v>21.13</v>
      </c>
      <c r="O4042">
        <v>14.95</v>
      </c>
      <c r="P4042" t="s">
        <v>78</v>
      </c>
      <c r="Q4042" s="94">
        <v>45281.627083333333</v>
      </c>
      <c r="R4042">
        <v>21.13</v>
      </c>
      <c r="S4042">
        <v>14.95</v>
      </c>
      <c r="T4042" t="str">
        <f>VLOOKUP(E4042,zamiana!A:B,2,0)</f>
        <v>ALSTOM (ex. BT) CZL</v>
      </c>
    </row>
    <row r="4043" spans="1:20" x14ac:dyDescent="0.3">
      <c r="A4043" t="s">
        <v>6338</v>
      </c>
      <c r="B4043" s="2">
        <v>45253</v>
      </c>
      <c r="C4043" s="2">
        <v>45252</v>
      </c>
      <c r="D4043" s="2"/>
      <c r="E4043" t="s">
        <v>951</v>
      </c>
      <c r="F4043" t="s">
        <v>952</v>
      </c>
      <c r="G4043" t="s">
        <v>942</v>
      </c>
      <c r="H4043" t="s">
        <v>951</v>
      </c>
      <c r="I4043" t="s">
        <v>1732</v>
      </c>
      <c r="J4043" t="s">
        <v>1733</v>
      </c>
      <c r="K4043" t="s">
        <v>955</v>
      </c>
      <c r="L4043">
        <v>2</v>
      </c>
      <c r="M4043" t="s">
        <v>77</v>
      </c>
      <c r="N4043">
        <v>63.55</v>
      </c>
      <c r="O4043">
        <v>48.35</v>
      </c>
      <c r="P4043" t="s">
        <v>78</v>
      </c>
      <c r="Q4043" s="94">
        <v>45281.627083333333</v>
      </c>
      <c r="R4043">
        <v>127.1</v>
      </c>
      <c r="S4043">
        <v>96.7</v>
      </c>
      <c r="T4043" t="str">
        <f>VLOOKUP(E4043,zamiana!A:B,2,0)</f>
        <v>ALSTOM (ex. BT) CZL</v>
      </c>
    </row>
    <row r="4044" spans="1:20" x14ac:dyDescent="0.3">
      <c r="A4044" t="s">
        <v>6338</v>
      </c>
      <c r="B4044" s="2">
        <v>45253</v>
      </c>
      <c r="C4044" s="2">
        <v>45252</v>
      </c>
      <c r="D4044" s="2"/>
      <c r="E4044" t="s">
        <v>951</v>
      </c>
      <c r="F4044" t="s">
        <v>952</v>
      </c>
      <c r="G4044" t="s">
        <v>942</v>
      </c>
      <c r="H4044" t="s">
        <v>951</v>
      </c>
      <c r="I4044" t="s">
        <v>1732</v>
      </c>
      <c r="J4044" t="s">
        <v>1733</v>
      </c>
      <c r="K4044" t="s">
        <v>955</v>
      </c>
      <c r="L4044">
        <v>2</v>
      </c>
      <c r="M4044" t="s">
        <v>77</v>
      </c>
      <c r="N4044">
        <v>63.55</v>
      </c>
      <c r="O4044">
        <v>48.35</v>
      </c>
      <c r="P4044" t="s">
        <v>78</v>
      </c>
      <c r="Q4044" s="94">
        <v>45281.627083333333</v>
      </c>
      <c r="R4044">
        <v>127.1</v>
      </c>
      <c r="S4044">
        <v>96.7</v>
      </c>
      <c r="T4044" t="str">
        <f>VLOOKUP(E4044,zamiana!A:B,2,0)</f>
        <v>ALSTOM (ex. BT) CZL</v>
      </c>
    </row>
    <row r="4045" spans="1:20" x14ac:dyDescent="0.3">
      <c r="A4045" t="s">
        <v>6338</v>
      </c>
      <c r="B4045" s="2">
        <v>45253</v>
      </c>
      <c r="C4045" s="2">
        <v>45252</v>
      </c>
      <c r="D4045" s="2"/>
      <c r="E4045" t="s">
        <v>951</v>
      </c>
      <c r="F4045" t="s">
        <v>952</v>
      </c>
      <c r="G4045" t="s">
        <v>942</v>
      </c>
      <c r="H4045" t="s">
        <v>951</v>
      </c>
      <c r="I4045" t="s">
        <v>1732</v>
      </c>
      <c r="J4045" t="s">
        <v>1733</v>
      </c>
      <c r="K4045" t="s">
        <v>955</v>
      </c>
      <c r="L4045">
        <v>2</v>
      </c>
      <c r="M4045" t="s">
        <v>77</v>
      </c>
      <c r="N4045">
        <v>63.55</v>
      </c>
      <c r="O4045">
        <v>48.35</v>
      </c>
      <c r="P4045" t="s">
        <v>78</v>
      </c>
      <c r="Q4045" s="94">
        <v>45281.627083333333</v>
      </c>
      <c r="R4045">
        <v>127.1</v>
      </c>
      <c r="S4045">
        <v>96.7</v>
      </c>
      <c r="T4045" t="str">
        <f>VLOOKUP(E4045,zamiana!A:B,2,0)</f>
        <v>ALSTOM (ex. BT) CZL</v>
      </c>
    </row>
    <row r="4046" spans="1:20" x14ac:dyDescent="0.3">
      <c r="A4046" t="s">
        <v>6338</v>
      </c>
      <c r="B4046" s="2">
        <v>45253</v>
      </c>
      <c r="C4046" s="2">
        <v>45252</v>
      </c>
      <c r="D4046" s="2"/>
      <c r="E4046" t="s">
        <v>951</v>
      </c>
      <c r="F4046" t="s">
        <v>952</v>
      </c>
      <c r="G4046" t="s">
        <v>942</v>
      </c>
      <c r="H4046" t="s">
        <v>951</v>
      </c>
      <c r="I4046" t="s">
        <v>1732</v>
      </c>
      <c r="J4046" t="s">
        <v>1733</v>
      </c>
      <c r="K4046" t="s">
        <v>955</v>
      </c>
      <c r="L4046">
        <v>2</v>
      </c>
      <c r="M4046" t="s">
        <v>77</v>
      </c>
      <c r="N4046">
        <v>63.55</v>
      </c>
      <c r="O4046">
        <v>48.35</v>
      </c>
      <c r="P4046" t="s">
        <v>78</v>
      </c>
      <c r="Q4046" s="94">
        <v>45281.627083333333</v>
      </c>
      <c r="R4046">
        <v>127.1</v>
      </c>
      <c r="S4046">
        <v>96.7</v>
      </c>
      <c r="T4046" t="str">
        <f>VLOOKUP(E4046,zamiana!A:B,2,0)</f>
        <v>ALSTOM (ex. BT) CZL</v>
      </c>
    </row>
    <row r="4047" spans="1:20" x14ac:dyDescent="0.3">
      <c r="A4047" t="s">
        <v>6338</v>
      </c>
      <c r="B4047" s="2">
        <v>45253</v>
      </c>
      <c r="C4047" s="2">
        <v>45252</v>
      </c>
      <c r="D4047" s="2"/>
      <c r="E4047" t="s">
        <v>951</v>
      </c>
      <c r="F4047" t="s">
        <v>952</v>
      </c>
      <c r="G4047" t="s">
        <v>942</v>
      </c>
      <c r="H4047" t="s">
        <v>951</v>
      </c>
      <c r="I4047" t="s">
        <v>1732</v>
      </c>
      <c r="J4047" t="s">
        <v>1733</v>
      </c>
      <c r="K4047" t="s">
        <v>955</v>
      </c>
      <c r="L4047">
        <v>2</v>
      </c>
      <c r="M4047" t="s">
        <v>77</v>
      </c>
      <c r="N4047">
        <v>63.55</v>
      </c>
      <c r="O4047">
        <v>48.35</v>
      </c>
      <c r="P4047" t="s">
        <v>78</v>
      </c>
      <c r="Q4047" s="94">
        <v>45281.627083333333</v>
      </c>
      <c r="R4047">
        <v>127.1</v>
      </c>
      <c r="S4047">
        <v>96.7</v>
      </c>
      <c r="T4047" t="str">
        <f>VLOOKUP(E4047,zamiana!A:B,2,0)</f>
        <v>ALSTOM (ex. BT) CZL</v>
      </c>
    </row>
    <row r="4048" spans="1:20" x14ac:dyDescent="0.3">
      <c r="A4048" t="s">
        <v>6338</v>
      </c>
      <c r="B4048" s="2">
        <v>45253</v>
      </c>
      <c r="C4048" s="2">
        <v>45252</v>
      </c>
      <c r="D4048" s="2"/>
      <c r="E4048" t="s">
        <v>951</v>
      </c>
      <c r="F4048" t="s">
        <v>952</v>
      </c>
      <c r="G4048" t="s">
        <v>942</v>
      </c>
      <c r="H4048" t="s">
        <v>951</v>
      </c>
      <c r="I4048" t="s">
        <v>1732</v>
      </c>
      <c r="J4048" t="s">
        <v>1733</v>
      </c>
      <c r="K4048" t="s">
        <v>955</v>
      </c>
      <c r="L4048">
        <v>2</v>
      </c>
      <c r="M4048" t="s">
        <v>77</v>
      </c>
      <c r="N4048">
        <v>63.55</v>
      </c>
      <c r="O4048">
        <v>48.35</v>
      </c>
      <c r="P4048" t="s">
        <v>78</v>
      </c>
      <c r="Q4048" s="94">
        <v>45281.627083333333</v>
      </c>
      <c r="R4048">
        <v>127.1</v>
      </c>
      <c r="S4048">
        <v>96.7</v>
      </c>
      <c r="T4048" t="str">
        <f>VLOOKUP(E4048,zamiana!A:B,2,0)</f>
        <v>ALSTOM (ex. BT) CZL</v>
      </c>
    </row>
    <row r="4049" spans="1:20" x14ac:dyDescent="0.3">
      <c r="A4049" t="s">
        <v>6338</v>
      </c>
      <c r="B4049" s="2">
        <v>45253</v>
      </c>
      <c r="C4049" s="2">
        <v>45252</v>
      </c>
      <c r="D4049" s="2"/>
      <c r="E4049" t="s">
        <v>951</v>
      </c>
      <c r="F4049" t="s">
        <v>952</v>
      </c>
      <c r="G4049" t="s">
        <v>942</v>
      </c>
      <c r="H4049" t="s">
        <v>951</v>
      </c>
      <c r="I4049" t="s">
        <v>1732</v>
      </c>
      <c r="J4049" t="s">
        <v>1733</v>
      </c>
      <c r="K4049" t="s">
        <v>955</v>
      </c>
      <c r="L4049">
        <v>2</v>
      </c>
      <c r="M4049" t="s">
        <v>77</v>
      </c>
      <c r="N4049">
        <v>63.55</v>
      </c>
      <c r="O4049">
        <v>48.35</v>
      </c>
      <c r="P4049" t="s">
        <v>78</v>
      </c>
      <c r="Q4049" s="94">
        <v>45281.627083333333</v>
      </c>
      <c r="R4049">
        <v>127.1</v>
      </c>
      <c r="S4049">
        <v>96.7</v>
      </c>
      <c r="T4049" t="str">
        <f>VLOOKUP(E4049,zamiana!A:B,2,0)</f>
        <v>ALSTOM (ex. BT) CZL</v>
      </c>
    </row>
    <row r="4050" spans="1:20" x14ac:dyDescent="0.3">
      <c r="A4050" t="s">
        <v>6338</v>
      </c>
      <c r="B4050" s="2">
        <v>45253</v>
      </c>
      <c r="C4050" s="2">
        <v>45252</v>
      </c>
      <c r="D4050" s="2"/>
      <c r="E4050" t="s">
        <v>951</v>
      </c>
      <c r="F4050" t="s">
        <v>952</v>
      </c>
      <c r="G4050" t="s">
        <v>942</v>
      </c>
      <c r="H4050" t="s">
        <v>951</v>
      </c>
      <c r="I4050" t="s">
        <v>1262</v>
      </c>
      <c r="J4050" t="s">
        <v>1263</v>
      </c>
      <c r="K4050" t="s">
        <v>955</v>
      </c>
      <c r="L4050">
        <v>6</v>
      </c>
      <c r="M4050" t="s">
        <v>77</v>
      </c>
      <c r="N4050">
        <v>13.88</v>
      </c>
      <c r="O4050">
        <v>14.31</v>
      </c>
      <c r="P4050" t="s">
        <v>78</v>
      </c>
      <c r="Q4050" s="94">
        <v>45281.627083333333</v>
      </c>
      <c r="R4050">
        <v>83.28</v>
      </c>
      <c r="S4050">
        <v>85.86</v>
      </c>
      <c r="T4050" t="str">
        <f>VLOOKUP(E4050,zamiana!A:B,2,0)</f>
        <v>ALSTOM (ex. BT) CZL</v>
      </c>
    </row>
    <row r="4051" spans="1:20" x14ac:dyDescent="0.3">
      <c r="A4051" t="s">
        <v>6338</v>
      </c>
      <c r="B4051" s="2">
        <v>45253</v>
      </c>
      <c r="C4051" s="2">
        <v>45252</v>
      </c>
      <c r="D4051" s="2"/>
      <c r="E4051" t="s">
        <v>951</v>
      </c>
      <c r="F4051" t="s">
        <v>952</v>
      </c>
      <c r="G4051" t="s">
        <v>942</v>
      </c>
      <c r="H4051" t="s">
        <v>951</v>
      </c>
      <c r="I4051" t="s">
        <v>1123</v>
      </c>
      <c r="J4051" t="s">
        <v>1124</v>
      </c>
      <c r="K4051" t="s">
        <v>955</v>
      </c>
      <c r="L4051">
        <v>1</v>
      </c>
      <c r="M4051" t="s">
        <v>77</v>
      </c>
      <c r="N4051">
        <v>14.71</v>
      </c>
      <c r="O4051">
        <v>10.64</v>
      </c>
      <c r="P4051" t="s">
        <v>78</v>
      </c>
      <c r="Q4051" s="94">
        <v>45281.663888888892</v>
      </c>
      <c r="R4051">
        <v>14.71</v>
      </c>
      <c r="S4051">
        <v>10.64</v>
      </c>
      <c r="T4051" t="str">
        <f>VLOOKUP(E4051,zamiana!A:B,2,0)</f>
        <v>ALSTOM (ex. BT) CZL</v>
      </c>
    </row>
    <row r="4052" spans="1:20" x14ac:dyDescent="0.3">
      <c r="A4052" t="s">
        <v>6338</v>
      </c>
      <c r="B4052" s="2">
        <v>45253</v>
      </c>
      <c r="C4052" s="2">
        <v>45252</v>
      </c>
      <c r="D4052" s="2"/>
      <c r="E4052" t="s">
        <v>951</v>
      </c>
      <c r="F4052" t="s">
        <v>952</v>
      </c>
      <c r="G4052" t="s">
        <v>942</v>
      </c>
      <c r="H4052" t="s">
        <v>951</v>
      </c>
      <c r="I4052" t="s">
        <v>1123</v>
      </c>
      <c r="J4052" t="s">
        <v>1124</v>
      </c>
      <c r="K4052" t="s">
        <v>955</v>
      </c>
      <c r="L4052">
        <v>1</v>
      </c>
      <c r="M4052" t="s">
        <v>77</v>
      </c>
      <c r="N4052">
        <v>14.71</v>
      </c>
      <c r="O4052">
        <v>10.64</v>
      </c>
      <c r="P4052" t="s">
        <v>78</v>
      </c>
      <c r="Q4052" s="94">
        <v>45281.663888888892</v>
      </c>
      <c r="R4052">
        <v>14.71</v>
      </c>
      <c r="S4052">
        <v>10.64</v>
      </c>
      <c r="T4052" t="str">
        <f>VLOOKUP(E4052,zamiana!A:B,2,0)</f>
        <v>ALSTOM (ex. BT) CZL</v>
      </c>
    </row>
    <row r="4053" spans="1:20" x14ac:dyDescent="0.3">
      <c r="A4053" t="s">
        <v>6338</v>
      </c>
      <c r="B4053" s="2">
        <v>45253</v>
      </c>
      <c r="C4053" s="2">
        <v>45252</v>
      </c>
      <c r="D4053" s="2"/>
      <c r="E4053" t="s">
        <v>951</v>
      </c>
      <c r="F4053" t="s">
        <v>952</v>
      </c>
      <c r="G4053" t="s">
        <v>942</v>
      </c>
      <c r="H4053" t="s">
        <v>951</v>
      </c>
      <c r="I4053" t="s">
        <v>1123</v>
      </c>
      <c r="J4053" t="s">
        <v>1124</v>
      </c>
      <c r="K4053" t="s">
        <v>955</v>
      </c>
      <c r="L4053">
        <v>1</v>
      </c>
      <c r="M4053" t="s">
        <v>77</v>
      </c>
      <c r="N4053">
        <v>14.71</v>
      </c>
      <c r="O4053">
        <v>10.64</v>
      </c>
      <c r="P4053" t="s">
        <v>78</v>
      </c>
      <c r="Q4053" s="94">
        <v>45281.663888888892</v>
      </c>
      <c r="R4053">
        <v>14.71</v>
      </c>
      <c r="S4053">
        <v>10.64</v>
      </c>
      <c r="T4053" t="str">
        <f>VLOOKUP(E4053,zamiana!A:B,2,0)</f>
        <v>ALSTOM (ex. BT) CZL</v>
      </c>
    </row>
    <row r="4054" spans="1:20" x14ac:dyDescent="0.3">
      <c r="A4054" t="s">
        <v>6338</v>
      </c>
      <c r="B4054" s="2">
        <v>45253</v>
      </c>
      <c r="C4054" s="2">
        <v>45252</v>
      </c>
      <c r="D4054" s="2"/>
      <c r="E4054" t="s">
        <v>951</v>
      </c>
      <c r="F4054" t="s">
        <v>952</v>
      </c>
      <c r="G4054" t="s">
        <v>942</v>
      </c>
      <c r="H4054" t="s">
        <v>951</v>
      </c>
      <c r="I4054" t="s">
        <v>1123</v>
      </c>
      <c r="J4054" t="s">
        <v>1124</v>
      </c>
      <c r="K4054" t="s">
        <v>955</v>
      </c>
      <c r="L4054">
        <v>1</v>
      </c>
      <c r="M4054" t="s">
        <v>77</v>
      </c>
      <c r="N4054">
        <v>14.71</v>
      </c>
      <c r="O4054">
        <v>10.64</v>
      </c>
      <c r="P4054" t="s">
        <v>78</v>
      </c>
      <c r="Q4054" s="94">
        <v>45281.663888888892</v>
      </c>
      <c r="R4054">
        <v>14.71</v>
      </c>
      <c r="S4054">
        <v>10.64</v>
      </c>
      <c r="T4054" t="str">
        <f>VLOOKUP(E4054,zamiana!A:B,2,0)</f>
        <v>ALSTOM (ex. BT) CZL</v>
      </c>
    </row>
    <row r="4055" spans="1:20" x14ac:dyDescent="0.3">
      <c r="A4055" t="s">
        <v>6338</v>
      </c>
      <c r="B4055" s="2">
        <v>45253</v>
      </c>
      <c r="C4055" s="2">
        <v>45252</v>
      </c>
      <c r="D4055" s="2"/>
      <c r="E4055" t="s">
        <v>951</v>
      </c>
      <c r="F4055" t="s">
        <v>952</v>
      </c>
      <c r="G4055" t="s">
        <v>942</v>
      </c>
      <c r="H4055" t="s">
        <v>951</v>
      </c>
      <c r="I4055" t="s">
        <v>1123</v>
      </c>
      <c r="J4055" t="s">
        <v>1124</v>
      </c>
      <c r="K4055" t="s">
        <v>955</v>
      </c>
      <c r="L4055">
        <v>1</v>
      </c>
      <c r="M4055" t="s">
        <v>77</v>
      </c>
      <c r="N4055">
        <v>14.71</v>
      </c>
      <c r="O4055">
        <v>10.64</v>
      </c>
      <c r="P4055" t="s">
        <v>78</v>
      </c>
      <c r="Q4055" s="94">
        <v>45281.663888888892</v>
      </c>
      <c r="R4055">
        <v>14.71</v>
      </c>
      <c r="S4055">
        <v>10.64</v>
      </c>
      <c r="T4055" t="str">
        <f>VLOOKUP(E4055,zamiana!A:B,2,0)</f>
        <v>ALSTOM (ex. BT) CZL</v>
      </c>
    </row>
    <row r="4056" spans="1:20" x14ac:dyDescent="0.3">
      <c r="A4056" t="s">
        <v>6338</v>
      </c>
      <c r="B4056" s="2">
        <v>45253</v>
      </c>
      <c r="C4056" s="2">
        <v>45252</v>
      </c>
      <c r="D4056" s="2"/>
      <c r="E4056" t="s">
        <v>951</v>
      </c>
      <c r="F4056" t="s">
        <v>952</v>
      </c>
      <c r="G4056" t="s">
        <v>942</v>
      </c>
      <c r="H4056" t="s">
        <v>951</v>
      </c>
      <c r="I4056" t="s">
        <v>1123</v>
      </c>
      <c r="J4056" t="s">
        <v>1124</v>
      </c>
      <c r="K4056" t="s">
        <v>955</v>
      </c>
      <c r="L4056">
        <v>1</v>
      </c>
      <c r="M4056" t="s">
        <v>77</v>
      </c>
      <c r="N4056">
        <v>14.71</v>
      </c>
      <c r="O4056">
        <v>10.64</v>
      </c>
      <c r="P4056" t="s">
        <v>78</v>
      </c>
      <c r="Q4056" s="94">
        <v>45281.663888888892</v>
      </c>
      <c r="R4056">
        <v>14.71</v>
      </c>
      <c r="S4056">
        <v>10.64</v>
      </c>
      <c r="T4056" t="str">
        <f>VLOOKUP(E4056,zamiana!A:B,2,0)</f>
        <v>ALSTOM (ex. BT) CZL</v>
      </c>
    </row>
    <row r="4057" spans="1:20" x14ac:dyDescent="0.3">
      <c r="A4057" t="s">
        <v>6338</v>
      </c>
      <c r="B4057" s="2">
        <v>45253</v>
      </c>
      <c r="C4057" s="2">
        <v>45252</v>
      </c>
      <c r="D4057" s="2"/>
      <c r="E4057" t="s">
        <v>951</v>
      </c>
      <c r="F4057" t="s">
        <v>952</v>
      </c>
      <c r="G4057" t="s">
        <v>942</v>
      </c>
      <c r="H4057" t="s">
        <v>951</v>
      </c>
      <c r="I4057" t="s">
        <v>1123</v>
      </c>
      <c r="J4057" t="s">
        <v>1124</v>
      </c>
      <c r="K4057" t="s">
        <v>955</v>
      </c>
      <c r="L4057">
        <v>1</v>
      </c>
      <c r="M4057" t="s">
        <v>77</v>
      </c>
      <c r="N4057">
        <v>14.71</v>
      </c>
      <c r="O4057">
        <v>10.64</v>
      </c>
      <c r="P4057" t="s">
        <v>78</v>
      </c>
      <c r="Q4057" s="94">
        <v>45281.663888888892</v>
      </c>
      <c r="R4057">
        <v>14.71</v>
      </c>
      <c r="S4057">
        <v>10.64</v>
      </c>
      <c r="T4057" t="str">
        <f>VLOOKUP(E4057,zamiana!A:B,2,0)</f>
        <v>ALSTOM (ex. BT) CZL</v>
      </c>
    </row>
    <row r="4058" spans="1:20" x14ac:dyDescent="0.3">
      <c r="A4058" t="s">
        <v>6338</v>
      </c>
      <c r="B4058" s="2">
        <v>45253</v>
      </c>
      <c r="C4058" s="2">
        <v>45252</v>
      </c>
      <c r="D4058" s="2"/>
      <c r="E4058" t="s">
        <v>951</v>
      </c>
      <c r="F4058" t="s">
        <v>952</v>
      </c>
      <c r="G4058" t="s">
        <v>942</v>
      </c>
      <c r="H4058" t="s">
        <v>951</v>
      </c>
      <c r="I4058" t="s">
        <v>1123</v>
      </c>
      <c r="J4058" t="s">
        <v>1124</v>
      </c>
      <c r="K4058" t="s">
        <v>955</v>
      </c>
      <c r="L4058">
        <v>1</v>
      </c>
      <c r="M4058" t="s">
        <v>77</v>
      </c>
      <c r="N4058">
        <v>14.71</v>
      </c>
      <c r="O4058">
        <v>10.64</v>
      </c>
      <c r="P4058" t="s">
        <v>78</v>
      </c>
      <c r="Q4058" s="94">
        <v>45281.663888888892</v>
      </c>
      <c r="R4058">
        <v>14.71</v>
      </c>
      <c r="S4058">
        <v>10.64</v>
      </c>
      <c r="T4058" t="str">
        <f>VLOOKUP(E4058,zamiana!A:B,2,0)</f>
        <v>ALSTOM (ex. BT) CZL</v>
      </c>
    </row>
    <row r="4059" spans="1:20" x14ac:dyDescent="0.3">
      <c r="A4059" t="s">
        <v>6338</v>
      </c>
      <c r="B4059" s="2">
        <v>45253</v>
      </c>
      <c r="C4059" s="2">
        <v>45252</v>
      </c>
      <c r="D4059" s="2"/>
      <c r="E4059" t="s">
        <v>951</v>
      </c>
      <c r="F4059" t="s">
        <v>952</v>
      </c>
      <c r="G4059" t="s">
        <v>942</v>
      </c>
      <c r="H4059" t="s">
        <v>951</v>
      </c>
      <c r="I4059" t="s">
        <v>975</v>
      </c>
      <c r="J4059" t="s">
        <v>976</v>
      </c>
      <c r="K4059" t="s">
        <v>955</v>
      </c>
      <c r="L4059">
        <v>13</v>
      </c>
      <c r="M4059" t="s">
        <v>77</v>
      </c>
      <c r="N4059">
        <v>2.75</v>
      </c>
      <c r="O4059">
        <v>3.34</v>
      </c>
      <c r="P4059" t="s">
        <v>78</v>
      </c>
      <c r="Q4059" s="94">
        <v>45281.627083333333</v>
      </c>
      <c r="R4059">
        <v>35.75</v>
      </c>
      <c r="S4059">
        <v>43.42</v>
      </c>
      <c r="T4059" t="str">
        <f>VLOOKUP(E4059,zamiana!A:B,2,0)</f>
        <v>ALSTOM (ex. BT) CZL</v>
      </c>
    </row>
    <row r="4060" spans="1:20" x14ac:dyDescent="0.3">
      <c r="A4060" t="s">
        <v>6338</v>
      </c>
      <c r="B4060" s="2">
        <v>45253</v>
      </c>
      <c r="C4060" s="2">
        <v>45252</v>
      </c>
      <c r="D4060" s="2"/>
      <c r="E4060" t="s">
        <v>951</v>
      </c>
      <c r="F4060" t="s">
        <v>952</v>
      </c>
      <c r="G4060" t="s">
        <v>942</v>
      </c>
      <c r="H4060" t="s">
        <v>951</v>
      </c>
      <c r="I4060" t="s">
        <v>1523</v>
      </c>
      <c r="J4060" t="s">
        <v>1524</v>
      </c>
      <c r="K4060" t="s">
        <v>955</v>
      </c>
      <c r="L4060">
        <v>2</v>
      </c>
      <c r="M4060" t="s">
        <v>77</v>
      </c>
      <c r="N4060">
        <v>29.9</v>
      </c>
      <c r="O4060">
        <v>23.15</v>
      </c>
      <c r="P4060" t="s">
        <v>78</v>
      </c>
      <c r="Q4060" s="94">
        <v>45281.628472222219</v>
      </c>
      <c r="R4060">
        <v>59.8</v>
      </c>
      <c r="S4060">
        <v>46.3</v>
      </c>
      <c r="T4060" t="str">
        <f>VLOOKUP(E4060,zamiana!A:B,2,0)</f>
        <v>ALSTOM (ex. BT) CZL</v>
      </c>
    </row>
    <row r="4061" spans="1:20" x14ac:dyDescent="0.3">
      <c r="A4061" t="s">
        <v>6338</v>
      </c>
      <c r="B4061" s="2">
        <v>45253</v>
      </c>
      <c r="C4061" s="2">
        <v>45252</v>
      </c>
      <c r="D4061" s="2"/>
      <c r="E4061" t="s">
        <v>951</v>
      </c>
      <c r="F4061" t="s">
        <v>952</v>
      </c>
      <c r="G4061" t="s">
        <v>942</v>
      </c>
      <c r="H4061" t="s">
        <v>951</v>
      </c>
      <c r="I4061" t="s">
        <v>1523</v>
      </c>
      <c r="J4061" t="s">
        <v>1524</v>
      </c>
      <c r="K4061" t="s">
        <v>955</v>
      </c>
      <c r="L4061">
        <v>1</v>
      </c>
      <c r="M4061" t="s">
        <v>77</v>
      </c>
      <c r="N4061">
        <v>29.9</v>
      </c>
      <c r="O4061">
        <v>23.15</v>
      </c>
      <c r="P4061" t="s">
        <v>78</v>
      </c>
      <c r="Q4061" s="94">
        <v>45281.628472222219</v>
      </c>
      <c r="R4061">
        <v>29.9</v>
      </c>
      <c r="S4061">
        <v>23.15</v>
      </c>
      <c r="T4061" t="str">
        <f>VLOOKUP(E4061,zamiana!A:B,2,0)</f>
        <v>ALSTOM (ex. BT) CZL</v>
      </c>
    </row>
    <row r="4062" spans="1:20" x14ac:dyDescent="0.3">
      <c r="A4062" t="s">
        <v>6338</v>
      </c>
      <c r="B4062" s="2">
        <v>45253</v>
      </c>
      <c r="C4062" s="2">
        <v>45252</v>
      </c>
      <c r="D4062" s="2"/>
      <c r="E4062" t="s">
        <v>951</v>
      </c>
      <c r="F4062" t="s">
        <v>952</v>
      </c>
      <c r="G4062" t="s">
        <v>942</v>
      </c>
      <c r="H4062" t="s">
        <v>951</v>
      </c>
      <c r="I4062" t="s">
        <v>1523</v>
      </c>
      <c r="J4062" t="s">
        <v>1524</v>
      </c>
      <c r="K4062" t="s">
        <v>955</v>
      </c>
      <c r="L4062">
        <v>2</v>
      </c>
      <c r="M4062" t="s">
        <v>77</v>
      </c>
      <c r="N4062">
        <v>29.9</v>
      </c>
      <c r="O4062">
        <v>23.15</v>
      </c>
      <c r="P4062" t="s">
        <v>78</v>
      </c>
      <c r="Q4062" s="94">
        <v>45281.628472222219</v>
      </c>
      <c r="R4062">
        <v>59.8</v>
      </c>
      <c r="S4062">
        <v>46.3</v>
      </c>
      <c r="T4062" t="str">
        <f>VLOOKUP(E4062,zamiana!A:B,2,0)</f>
        <v>ALSTOM (ex. BT) CZL</v>
      </c>
    </row>
    <row r="4063" spans="1:20" x14ac:dyDescent="0.3">
      <c r="A4063" t="s">
        <v>6338</v>
      </c>
      <c r="B4063" s="2">
        <v>45253</v>
      </c>
      <c r="C4063" s="2">
        <v>45252</v>
      </c>
      <c r="D4063" s="2"/>
      <c r="E4063" t="s">
        <v>951</v>
      </c>
      <c r="F4063" t="s">
        <v>952</v>
      </c>
      <c r="G4063" t="s">
        <v>942</v>
      </c>
      <c r="H4063" t="s">
        <v>951</v>
      </c>
      <c r="I4063" t="s">
        <v>1523</v>
      </c>
      <c r="J4063" t="s">
        <v>1524</v>
      </c>
      <c r="K4063" t="s">
        <v>955</v>
      </c>
      <c r="L4063">
        <v>2</v>
      </c>
      <c r="M4063" t="s">
        <v>77</v>
      </c>
      <c r="N4063">
        <v>29.9</v>
      </c>
      <c r="O4063">
        <v>23.15</v>
      </c>
      <c r="P4063" t="s">
        <v>78</v>
      </c>
      <c r="Q4063" s="94">
        <v>45281.628472222219</v>
      </c>
      <c r="R4063">
        <v>59.8</v>
      </c>
      <c r="S4063">
        <v>46.3</v>
      </c>
      <c r="T4063" t="str">
        <f>VLOOKUP(E4063,zamiana!A:B,2,0)</f>
        <v>ALSTOM (ex. BT) CZL</v>
      </c>
    </row>
    <row r="4064" spans="1:20" x14ac:dyDescent="0.3">
      <c r="A4064" t="s">
        <v>6338</v>
      </c>
      <c r="B4064" s="2">
        <v>45253</v>
      </c>
      <c r="C4064" s="2">
        <v>45252</v>
      </c>
      <c r="D4064" s="2"/>
      <c r="E4064" t="s">
        <v>951</v>
      </c>
      <c r="F4064" t="s">
        <v>952</v>
      </c>
      <c r="G4064" t="s">
        <v>942</v>
      </c>
      <c r="H4064" t="s">
        <v>951</v>
      </c>
      <c r="I4064" t="s">
        <v>1523</v>
      </c>
      <c r="J4064" t="s">
        <v>1524</v>
      </c>
      <c r="K4064" t="s">
        <v>955</v>
      </c>
      <c r="L4064">
        <v>2</v>
      </c>
      <c r="M4064" t="s">
        <v>77</v>
      </c>
      <c r="N4064">
        <v>29.9</v>
      </c>
      <c r="O4064">
        <v>23.15</v>
      </c>
      <c r="P4064" t="s">
        <v>78</v>
      </c>
      <c r="Q4064" s="94">
        <v>45281.628472222219</v>
      </c>
      <c r="R4064">
        <v>59.8</v>
      </c>
      <c r="S4064">
        <v>46.3</v>
      </c>
      <c r="T4064" t="str">
        <f>VLOOKUP(E4064,zamiana!A:B,2,0)</f>
        <v>ALSTOM (ex. BT) CZL</v>
      </c>
    </row>
    <row r="4065" spans="1:20" x14ac:dyDescent="0.3">
      <c r="A4065" t="s">
        <v>6338</v>
      </c>
      <c r="B4065" s="2">
        <v>45253</v>
      </c>
      <c r="C4065" s="2">
        <v>45252</v>
      </c>
      <c r="D4065" s="2"/>
      <c r="E4065" t="s">
        <v>951</v>
      </c>
      <c r="F4065" t="s">
        <v>952</v>
      </c>
      <c r="G4065" t="s">
        <v>942</v>
      </c>
      <c r="H4065" t="s">
        <v>951</v>
      </c>
      <c r="I4065" t="s">
        <v>1523</v>
      </c>
      <c r="J4065" t="s">
        <v>1524</v>
      </c>
      <c r="K4065" t="s">
        <v>955</v>
      </c>
      <c r="L4065">
        <v>2</v>
      </c>
      <c r="M4065" t="s">
        <v>77</v>
      </c>
      <c r="N4065">
        <v>29.9</v>
      </c>
      <c r="O4065">
        <v>23.15</v>
      </c>
      <c r="P4065" t="s">
        <v>78</v>
      </c>
      <c r="Q4065" s="94">
        <v>45281.628472222219</v>
      </c>
      <c r="R4065">
        <v>59.8</v>
      </c>
      <c r="S4065">
        <v>46.3</v>
      </c>
      <c r="T4065" t="str">
        <f>VLOOKUP(E4065,zamiana!A:B,2,0)</f>
        <v>ALSTOM (ex. BT) CZL</v>
      </c>
    </row>
    <row r="4066" spans="1:20" x14ac:dyDescent="0.3">
      <c r="A4066" t="s">
        <v>6338</v>
      </c>
      <c r="B4066" s="2">
        <v>45253</v>
      </c>
      <c r="C4066" s="2">
        <v>45252</v>
      </c>
      <c r="D4066" s="2"/>
      <c r="E4066" t="s">
        <v>951</v>
      </c>
      <c r="F4066" t="s">
        <v>952</v>
      </c>
      <c r="G4066" t="s">
        <v>942</v>
      </c>
      <c r="H4066" t="s">
        <v>951</v>
      </c>
      <c r="I4066" t="s">
        <v>1523</v>
      </c>
      <c r="J4066" t="s">
        <v>1524</v>
      </c>
      <c r="K4066" t="s">
        <v>955</v>
      </c>
      <c r="L4066">
        <v>2</v>
      </c>
      <c r="M4066" t="s">
        <v>77</v>
      </c>
      <c r="N4066">
        <v>29.9</v>
      </c>
      <c r="O4066">
        <v>23.15</v>
      </c>
      <c r="P4066" t="s">
        <v>78</v>
      </c>
      <c r="Q4066" s="94">
        <v>45281.628472222219</v>
      </c>
      <c r="R4066">
        <v>59.8</v>
      </c>
      <c r="S4066">
        <v>46.3</v>
      </c>
      <c r="T4066" t="str">
        <f>VLOOKUP(E4066,zamiana!A:B,2,0)</f>
        <v>ALSTOM (ex. BT) CZL</v>
      </c>
    </row>
    <row r="4067" spans="1:20" x14ac:dyDescent="0.3">
      <c r="A4067" t="s">
        <v>6338</v>
      </c>
      <c r="B4067" s="2">
        <v>45253</v>
      </c>
      <c r="C4067" s="2">
        <v>45252</v>
      </c>
      <c r="D4067" s="2"/>
      <c r="E4067" t="s">
        <v>951</v>
      </c>
      <c r="F4067" t="s">
        <v>952</v>
      </c>
      <c r="G4067" t="s">
        <v>942</v>
      </c>
      <c r="H4067" t="s">
        <v>951</v>
      </c>
      <c r="I4067" t="s">
        <v>1523</v>
      </c>
      <c r="J4067" t="s">
        <v>1524</v>
      </c>
      <c r="K4067" t="s">
        <v>955</v>
      </c>
      <c r="L4067">
        <v>2</v>
      </c>
      <c r="M4067" t="s">
        <v>77</v>
      </c>
      <c r="N4067">
        <v>29.9</v>
      </c>
      <c r="O4067">
        <v>23.15</v>
      </c>
      <c r="P4067" t="s">
        <v>78</v>
      </c>
      <c r="Q4067" s="94">
        <v>45281.628472222219</v>
      </c>
      <c r="R4067">
        <v>59.8</v>
      </c>
      <c r="S4067">
        <v>46.3</v>
      </c>
      <c r="T4067" t="str">
        <f>VLOOKUP(E4067,zamiana!A:B,2,0)</f>
        <v>ALSTOM (ex. BT) CZL</v>
      </c>
    </row>
    <row r="4068" spans="1:20" x14ac:dyDescent="0.3">
      <c r="A4068" t="s">
        <v>6338</v>
      </c>
      <c r="B4068" s="2">
        <v>45253</v>
      </c>
      <c r="C4068" s="2">
        <v>45252</v>
      </c>
      <c r="D4068" s="2"/>
      <c r="E4068" t="s">
        <v>951</v>
      </c>
      <c r="F4068" t="s">
        <v>952</v>
      </c>
      <c r="G4068" t="s">
        <v>942</v>
      </c>
      <c r="H4068" t="s">
        <v>951</v>
      </c>
      <c r="I4068" t="s">
        <v>1523</v>
      </c>
      <c r="J4068" t="s">
        <v>1524</v>
      </c>
      <c r="K4068" t="s">
        <v>955</v>
      </c>
      <c r="L4068">
        <v>2</v>
      </c>
      <c r="M4068" t="s">
        <v>77</v>
      </c>
      <c r="N4068">
        <v>29.9</v>
      </c>
      <c r="O4068">
        <v>23.15</v>
      </c>
      <c r="P4068" t="s">
        <v>78</v>
      </c>
      <c r="Q4068" s="94">
        <v>45281.628472222219</v>
      </c>
      <c r="R4068">
        <v>59.8</v>
      </c>
      <c r="S4068">
        <v>46.3</v>
      </c>
      <c r="T4068" t="str">
        <f>VLOOKUP(E4068,zamiana!A:B,2,0)</f>
        <v>ALSTOM (ex. BT) CZL</v>
      </c>
    </row>
    <row r="4069" spans="1:20" x14ac:dyDescent="0.3">
      <c r="A4069" t="s">
        <v>6338</v>
      </c>
      <c r="B4069" s="2">
        <v>45253</v>
      </c>
      <c r="C4069" s="2">
        <v>45252</v>
      </c>
      <c r="D4069" s="2"/>
      <c r="E4069" t="s">
        <v>951</v>
      </c>
      <c r="F4069" t="s">
        <v>952</v>
      </c>
      <c r="G4069" t="s">
        <v>942</v>
      </c>
      <c r="H4069" t="s">
        <v>951</v>
      </c>
      <c r="I4069" t="s">
        <v>1523</v>
      </c>
      <c r="J4069" t="s">
        <v>1524</v>
      </c>
      <c r="K4069" t="s">
        <v>955</v>
      </c>
      <c r="L4069">
        <v>2</v>
      </c>
      <c r="M4069" t="s">
        <v>77</v>
      </c>
      <c r="N4069">
        <v>29.9</v>
      </c>
      <c r="O4069">
        <v>23.15</v>
      </c>
      <c r="P4069" t="s">
        <v>78</v>
      </c>
      <c r="Q4069" s="94">
        <v>45281.628472222219</v>
      </c>
      <c r="R4069">
        <v>59.8</v>
      </c>
      <c r="S4069">
        <v>46.3</v>
      </c>
      <c r="T4069" t="str">
        <f>VLOOKUP(E4069,zamiana!A:B,2,0)</f>
        <v>ALSTOM (ex. BT) CZL</v>
      </c>
    </row>
    <row r="4070" spans="1:20" x14ac:dyDescent="0.3">
      <c r="A4070" t="s">
        <v>6338</v>
      </c>
      <c r="B4070" s="2">
        <v>45253</v>
      </c>
      <c r="C4070" s="2">
        <v>45252</v>
      </c>
      <c r="D4070" s="2"/>
      <c r="E4070" t="s">
        <v>951</v>
      </c>
      <c r="F4070" t="s">
        <v>952</v>
      </c>
      <c r="G4070" t="s">
        <v>942</v>
      </c>
      <c r="H4070" t="s">
        <v>951</v>
      </c>
      <c r="I4070" t="s">
        <v>1530</v>
      </c>
      <c r="J4070" t="s">
        <v>1531</v>
      </c>
      <c r="K4070" t="s">
        <v>955</v>
      </c>
      <c r="L4070">
        <v>2</v>
      </c>
      <c r="M4070" t="s">
        <v>77</v>
      </c>
      <c r="N4070">
        <v>20.47</v>
      </c>
      <c r="O4070">
        <v>21.98</v>
      </c>
      <c r="P4070" t="s">
        <v>78</v>
      </c>
      <c r="Q4070" s="94">
        <v>45281.627083333333</v>
      </c>
      <c r="R4070">
        <v>40.94</v>
      </c>
      <c r="S4070">
        <v>43.96</v>
      </c>
      <c r="T4070" t="str">
        <f>VLOOKUP(E4070,zamiana!A:B,2,0)</f>
        <v>ALSTOM (ex. BT) CZL</v>
      </c>
    </row>
    <row r="4071" spans="1:20" x14ac:dyDescent="0.3">
      <c r="A4071" t="s">
        <v>6338</v>
      </c>
      <c r="B4071" s="2">
        <v>45253</v>
      </c>
      <c r="C4071" s="2">
        <v>45252</v>
      </c>
      <c r="D4071" s="2"/>
      <c r="E4071" t="s">
        <v>951</v>
      </c>
      <c r="F4071" t="s">
        <v>952</v>
      </c>
      <c r="G4071" t="s">
        <v>942</v>
      </c>
      <c r="H4071" t="s">
        <v>951</v>
      </c>
      <c r="I4071" t="s">
        <v>1530</v>
      </c>
      <c r="J4071" t="s">
        <v>1531</v>
      </c>
      <c r="K4071" t="s">
        <v>955</v>
      </c>
      <c r="L4071">
        <v>2</v>
      </c>
      <c r="M4071" t="s">
        <v>77</v>
      </c>
      <c r="N4071">
        <v>20.47</v>
      </c>
      <c r="O4071">
        <v>21.98</v>
      </c>
      <c r="P4071" t="s">
        <v>78</v>
      </c>
      <c r="Q4071" s="94">
        <v>45281.627083333333</v>
      </c>
      <c r="R4071">
        <v>40.94</v>
      </c>
      <c r="S4071">
        <v>43.96</v>
      </c>
      <c r="T4071" t="str">
        <f>VLOOKUP(E4071,zamiana!A:B,2,0)</f>
        <v>ALSTOM (ex. BT) CZL</v>
      </c>
    </row>
    <row r="4072" spans="1:20" x14ac:dyDescent="0.3">
      <c r="A4072" t="s">
        <v>6338</v>
      </c>
      <c r="B4072" s="2">
        <v>45253</v>
      </c>
      <c r="C4072" s="2">
        <v>45252</v>
      </c>
      <c r="D4072" s="2"/>
      <c r="E4072" t="s">
        <v>951</v>
      </c>
      <c r="F4072" t="s">
        <v>952</v>
      </c>
      <c r="G4072" t="s">
        <v>942</v>
      </c>
      <c r="H4072" t="s">
        <v>951</v>
      </c>
      <c r="I4072" t="s">
        <v>1530</v>
      </c>
      <c r="J4072" t="s">
        <v>1531</v>
      </c>
      <c r="K4072" t="s">
        <v>955</v>
      </c>
      <c r="L4072">
        <v>1</v>
      </c>
      <c r="M4072" t="s">
        <v>77</v>
      </c>
      <c r="N4072">
        <v>20.47</v>
      </c>
      <c r="O4072">
        <v>21.98</v>
      </c>
      <c r="P4072" t="s">
        <v>78</v>
      </c>
      <c r="Q4072" s="94">
        <v>45281.627083333333</v>
      </c>
      <c r="R4072">
        <v>20.47</v>
      </c>
      <c r="S4072">
        <v>21.98</v>
      </c>
      <c r="T4072" t="str">
        <f>VLOOKUP(E4072,zamiana!A:B,2,0)</f>
        <v>ALSTOM (ex. BT) CZL</v>
      </c>
    </row>
    <row r="4073" spans="1:20" x14ac:dyDescent="0.3">
      <c r="A4073" t="s">
        <v>6338</v>
      </c>
      <c r="B4073" s="2">
        <v>45253</v>
      </c>
      <c r="C4073" s="2">
        <v>45252</v>
      </c>
      <c r="D4073" s="2"/>
      <c r="E4073" t="s">
        <v>951</v>
      </c>
      <c r="F4073" t="s">
        <v>952</v>
      </c>
      <c r="G4073" t="s">
        <v>942</v>
      </c>
      <c r="H4073" t="s">
        <v>951</v>
      </c>
      <c r="I4073" t="s">
        <v>1530</v>
      </c>
      <c r="J4073" t="s">
        <v>1531</v>
      </c>
      <c r="K4073" t="s">
        <v>955</v>
      </c>
      <c r="L4073">
        <v>2</v>
      </c>
      <c r="M4073" t="s">
        <v>77</v>
      </c>
      <c r="N4073">
        <v>20.47</v>
      </c>
      <c r="O4073">
        <v>21.98</v>
      </c>
      <c r="P4073" t="s">
        <v>78</v>
      </c>
      <c r="Q4073" s="94">
        <v>45281.627083333333</v>
      </c>
      <c r="R4073">
        <v>40.94</v>
      </c>
      <c r="S4073">
        <v>43.96</v>
      </c>
      <c r="T4073" t="str">
        <f>VLOOKUP(E4073,zamiana!A:B,2,0)</f>
        <v>ALSTOM (ex. BT) CZL</v>
      </c>
    </row>
    <row r="4074" spans="1:20" x14ac:dyDescent="0.3">
      <c r="A4074" t="s">
        <v>6338</v>
      </c>
      <c r="B4074" s="2">
        <v>45253</v>
      </c>
      <c r="C4074" s="2">
        <v>45252</v>
      </c>
      <c r="D4074" s="2"/>
      <c r="E4074" t="s">
        <v>951</v>
      </c>
      <c r="F4074" t="s">
        <v>952</v>
      </c>
      <c r="G4074" t="s">
        <v>942</v>
      </c>
      <c r="H4074" t="s">
        <v>951</v>
      </c>
      <c r="I4074" t="s">
        <v>1530</v>
      </c>
      <c r="J4074" t="s">
        <v>1531</v>
      </c>
      <c r="K4074" t="s">
        <v>955</v>
      </c>
      <c r="L4074">
        <v>2</v>
      </c>
      <c r="M4074" t="s">
        <v>77</v>
      </c>
      <c r="N4074">
        <v>20.47</v>
      </c>
      <c r="O4074">
        <v>21.98</v>
      </c>
      <c r="P4074" t="s">
        <v>78</v>
      </c>
      <c r="Q4074" s="94">
        <v>45281.627083333333</v>
      </c>
      <c r="R4074">
        <v>40.94</v>
      </c>
      <c r="S4074">
        <v>43.96</v>
      </c>
      <c r="T4074" t="str">
        <f>VLOOKUP(E4074,zamiana!A:B,2,0)</f>
        <v>ALSTOM (ex. BT) CZL</v>
      </c>
    </row>
    <row r="4075" spans="1:20" x14ac:dyDescent="0.3">
      <c r="A4075" t="s">
        <v>6338</v>
      </c>
      <c r="B4075" s="2">
        <v>45253</v>
      </c>
      <c r="C4075" s="2">
        <v>45252</v>
      </c>
      <c r="D4075" s="2"/>
      <c r="E4075" t="s">
        <v>951</v>
      </c>
      <c r="F4075" t="s">
        <v>952</v>
      </c>
      <c r="G4075" t="s">
        <v>942</v>
      </c>
      <c r="H4075" t="s">
        <v>951</v>
      </c>
      <c r="I4075" t="s">
        <v>1530</v>
      </c>
      <c r="J4075" t="s">
        <v>1531</v>
      </c>
      <c r="K4075" t="s">
        <v>955</v>
      </c>
      <c r="L4075">
        <v>2</v>
      </c>
      <c r="M4075" t="s">
        <v>77</v>
      </c>
      <c r="N4075">
        <v>20.47</v>
      </c>
      <c r="O4075">
        <v>21.98</v>
      </c>
      <c r="P4075" t="s">
        <v>78</v>
      </c>
      <c r="Q4075" s="94">
        <v>45281.627083333333</v>
      </c>
      <c r="R4075">
        <v>40.94</v>
      </c>
      <c r="S4075">
        <v>43.96</v>
      </c>
      <c r="T4075" t="str">
        <f>VLOOKUP(E4075,zamiana!A:B,2,0)</f>
        <v>ALSTOM (ex. BT) CZL</v>
      </c>
    </row>
    <row r="4076" spans="1:20" x14ac:dyDescent="0.3">
      <c r="A4076" t="s">
        <v>6338</v>
      </c>
      <c r="B4076" s="2">
        <v>45253</v>
      </c>
      <c r="C4076" s="2">
        <v>45252</v>
      </c>
      <c r="D4076" s="2"/>
      <c r="E4076" t="s">
        <v>951</v>
      </c>
      <c r="F4076" t="s">
        <v>952</v>
      </c>
      <c r="G4076" t="s">
        <v>942</v>
      </c>
      <c r="H4076" t="s">
        <v>951</v>
      </c>
      <c r="I4076" t="s">
        <v>1530</v>
      </c>
      <c r="J4076" t="s">
        <v>1531</v>
      </c>
      <c r="K4076" t="s">
        <v>955</v>
      </c>
      <c r="L4076">
        <v>2</v>
      </c>
      <c r="M4076" t="s">
        <v>77</v>
      </c>
      <c r="N4076">
        <v>20.47</v>
      </c>
      <c r="O4076">
        <v>21.98</v>
      </c>
      <c r="P4076" t="s">
        <v>78</v>
      </c>
      <c r="Q4076" s="94">
        <v>45281.627083333333</v>
      </c>
      <c r="R4076">
        <v>40.94</v>
      </c>
      <c r="S4076">
        <v>43.96</v>
      </c>
      <c r="T4076" t="str">
        <f>VLOOKUP(E4076,zamiana!A:B,2,0)</f>
        <v>ALSTOM (ex. BT) CZL</v>
      </c>
    </row>
    <row r="4077" spans="1:20" x14ac:dyDescent="0.3">
      <c r="A4077" t="s">
        <v>6338</v>
      </c>
      <c r="B4077" s="2">
        <v>45253</v>
      </c>
      <c r="C4077" s="2">
        <v>45252</v>
      </c>
      <c r="D4077" s="2"/>
      <c r="E4077" t="s">
        <v>951</v>
      </c>
      <c r="F4077" t="s">
        <v>952</v>
      </c>
      <c r="G4077" t="s">
        <v>942</v>
      </c>
      <c r="H4077" t="s">
        <v>951</v>
      </c>
      <c r="I4077" t="s">
        <v>1530</v>
      </c>
      <c r="J4077" t="s">
        <v>1531</v>
      </c>
      <c r="K4077" t="s">
        <v>955</v>
      </c>
      <c r="L4077">
        <v>2</v>
      </c>
      <c r="M4077" t="s">
        <v>77</v>
      </c>
      <c r="N4077">
        <v>20.47</v>
      </c>
      <c r="O4077">
        <v>21.98</v>
      </c>
      <c r="P4077" t="s">
        <v>78</v>
      </c>
      <c r="Q4077" s="94">
        <v>45281.627083333333</v>
      </c>
      <c r="R4077">
        <v>40.94</v>
      </c>
      <c r="S4077">
        <v>43.96</v>
      </c>
      <c r="T4077" t="str">
        <f>VLOOKUP(E4077,zamiana!A:B,2,0)</f>
        <v>ALSTOM (ex. BT) CZL</v>
      </c>
    </row>
    <row r="4078" spans="1:20" x14ac:dyDescent="0.3">
      <c r="A4078" t="s">
        <v>6338</v>
      </c>
      <c r="B4078" s="2">
        <v>45253</v>
      </c>
      <c r="C4078" s="2">
        <v>45252</v>
      </c>
      <c r="D4078" s="2"/>
      <c r="E4078" t="s">
        <v>951</v>
      </c>
      <c r="F4078" t="s">
        <v>952</v>
      </c>
      <c r="G4078" t="s">
        <v>942</v>
      </c>
      <c r="H4078" t="s">
        <v>951</v>
      </c>
      <c r="I4078" t="s">
        <v>1530</v>
      </c>
      <c r="J4078" t="s">
        <v>1531</v>
      </c>
      <c r="K4078" t="s">
        <v>955</v>
      </c>
      <c r="L4078">
        <v>2</v>
      </c>
      <c r="M4078" t="s">
        <v>77</v>
      </c>
      <c r="N4078">
        <v>20.47</v>
      </c>
      <c r="O4078">
        <v>21.98</v>
      </c>
      <c r="P4078" t="s">
        <v>78</v>
      </c>
      <c r="Q4078" s="94">
        <v>45281.627083333333</v>
      </c>
      <c r="R4078">
        <v>40.94</v>
      </c>
      <c r="S4078">
        <v>43.96</v>
      </c>
      <c r="T4078" t="str">
        <f>VLOOKUP(E4078,zamiana!A:B,2,0)</f>
        <v>ALSTOM (ex. BT) CZL</v>
      </c>
    </row>
    <row r="4079" spans="1:20" x14ac:dyDescent="0.3">
      <c r="A4079" t="s">
        <v>6338</v>
      </c>
      <c r="B4079" s="2">
        <v>45253</v>
      </c>
      <c r="C4079" s="2">
        <v>45252</v>
      </c>
      <c r="D4079" s="2"/>
      <c r="E4079" t="s">
        <v>951</v>
      </c>
      <c r="F4079" t="s">
        <v>952</v>
      </c>
      <c r="G4079" t="s">
        <v>942</v>
      </c>
      <c r="H4079" t="s">
        <v>951</v>
      </c>
      <c r="I4079" t="s">
        <v>1530</v>
      </c>
      <c r="J4079" t="s">
        <v>1531</v>
      </c>
      <c r="K4079" t="s">
        <v>955</v>
      </c>
      <c r="L4079">
        <v>2</v>
      </c>
      <c r="M4079" t="s">
        <v>77</v>
      </c>
      <c r="N4079">
        <v>20.47</v>
      </c>
      <c r="O4079">
        <v>21.98</v>
      </c>
      <c r="P4079" t="s">
        <v>78</v>
      </c>
      <c r="Q4079" s="94">
        <v>45281.627083333333</v>
      </c>
      <c r="R4079">
        <v>40.94</v>
      </c>
      <c r="S4079">
        <v>43.96</v>
      </c>
      <c r="T4079" t="str">
        <f>VLOOKUP(E4079,zamiana!A:B,2,0)</f>
        <v>ALSTOM (ex. BT) CZL</v>
      </c>
    </row>
    <row r="4080" spans="1:20" x14ac:dyDescent="0.3">
      <c r="A4080" t="s">
        <v>6338</v>
      </c>
      <c r="B4080" s="2">
        <v>45253</v>
      </c>
      <c r="C4080" s="2">
        <v>45252</v>
      </c>
      <c r="D4080" s="2"/>
      <c r="E4080" t="s">
        <v>951</v>
      </c>
      <c r="F4080" t="s">
        <v>952</v>
      </c>
      <c r="G4080" t="s">
        <v>942</v>
      </c>
      <c r="H4080" t="s">
        <v>951</v>
      </c>
      <c r="I4080" t="s">
        <v>1773</v>
      </c>
      <c r="J4080" t="s">
        <v>1774</v>
      </c>
      <c r="K4080" t="s">
        <v>955</v>
      </c>
      <c r="L4080">
        <v>2</v>
      </c>
      <c r="M4080" t="s">
        <v>77</v>
      </c>
      <c r="N4080">
        <v>83.23</v>
      </c>
      <c r="O4080">
        <v>62.11</v>
      </c>
      <c r="P4080" t="s">
        <v>78</v>
      </c>
      <c r="Q4080" s="94">
        <v>45281.658333333333</v>
      </c>
      <c r="R4080">
        <v>166.46</v>
      </c>
      <c r="S4080">
        <v>124.22</v>
      </c>
      <c r="T4080" t="str">
        <f>VLOOKUP(E4080,zamiana!A:B,2,0)</f>
        <v>ALSTOM (ex. BT) CZL</v>
      </c>
    </row>
    <row r="4081" spans="1:20" x14ac:dyDescent="0.3">
      <c r="A4081" t="s">
        <v>6338</v>
      </c>
      <c r="B4081" s="2">
        <v>45253</v>
      </c>
      <c r="C4081" s="2">
        <v>45252</v>
      </c>
      <c r="D4081" s="2"/>
      <c r="E4081" t="s">
        <v>951</v>
      </c>
      <c r="F4081" t="s">
        <v>952</v>
      </c>
      <c r="G4081" t="s">
        <v>942</v>
      </c>
      <c r="H4081" t="s">
        <v>951</v>
      </c>
      <c r="I4081" t="s">
        <v>1773</v>
      </c>
      <c r="J4081" t="s">
        <v>1774</v>
      </c>
      <c r="K4081" t="s">
        <v>955</v>
      </c>
      <c r="L4081">
        <v>2</v>
      </c>
      <c r="M4081" t="s">
        <v>77</v>
      </c>
      <c r="N4081">
        <v>83.23</v>
      </c>
      <c r="O4081">
        <v>62.11</v>
      </c>
      <c r="P4081" t="s">
        <v>78</v>
      </c>
      <c r="Q4081" s="94">
        <v>45281.658333333333</v>
      </c>
      <c r="R4081">
        <v>166.46</v>
      </c>
      <c r="S4081">
        <v>124.22</v>
      </c>
      <c r="T4081" t="str">
        <f>VLOOKUP(E4081,zamiana!A:B,2,0)</f>
        <v>ALSTOM (ex. BT) CZL</v>
      </c>
    </row>
    <row r="4082" spans="1:20" x14ac:dyDescent="0.3">
      <c r="A4082" t="s">
        <v>6338</v>
      </c>
      <c r="B4082" s="2">
        <v>45253</v>
      </c>
      <c r="C4082" s="2">
        <v>45252</v>
      </c>
      <c r="D4082" s="2"/>
      <c r="E4082" t="s">
        <v>951</v>
      </c>
      <c r="F4082" t="s">
        <v>952</v>
      </c>
      <c r="G4082" t="s">
        <v>942</v>
      </c>
      <c r="H4082" t="s">
        <v>951</v>
      </c>
      <c r="I4082" t="s">
        <v>1773</v>
      </c>
      <c r="J4082" t="s">
        <v>1774</v>
      </c>
      <c r="K4082" t="s">
        <v>955</v>
      </c>
      <c r="L4082">
        <v>2</v>
      </c>
      <c r="M4082" t="s">
        <v>77</v>
      </c>
      <c r="N4082">
        <v>83.23</v>
      </c>
      <c r="O4082">
        <v>62.11</v>
      </c>
      <c r="P4082" t="s">
        <v>78</v>
      </c>
      <c r="Q4082" s="94">
        <v>45281.658333333333</v>
      </c>
      <c r="R4082">
        <v>166.46</v>
      </c>
      <c r="S4082">
        <v>124.22</v>
      </c>
      <c r="T4082" t="str">
        <f>VLOOKUP(E4082,zamiana!A:B,2,0)</f>
        <v>ALSTOM (ex. BT) CZL</v>
      </c>
    </row>
    <row r="4083" spans="1:20" x14ac:dyDescent="0.3">
      <c r="A4083" t="s">
        <v>6338</v>
      </c>
      <c r="B4083" s="2">
        <v>45253</v>
      </c>
      <c r="C4083" s="2">
        <v>45252</v>
      </c>
      <c r="D4083" s="2"/>
      <c r="E4083" t="s">
        <v>951</v>
      </c>
      <c r="F4083" t="s">
        <v>952</v>
      </c>
      <c r="G4083" t="s">
        <v>942</v>
      </c>
      <c r="H4083" t="s">
        <v>951</v>
      </c>
      <c r="I4083" t="s">
        <v>1773</v>
      </c>
      <c r="J4083" t="s">
        <v>1774</v>
      </c>
      <c r="K4083" t="s">
        <v>955</v>
      </c>
      <c r="L4083">
        <v>2</v>
      </c>
      <c r="M4083" t="s">
        <v>77</v>
      </c>
      <c r="N4083">
        <v>83.23</v>
      </c>
      <c r="O4083">
        <v>62.11</v>
      </c>
      <c r="P4083" t="s">
        <v>78</v>
      </c>
      <c r="Q4083" s="94">
        <v>45281.658333333333</v>
      </c>
      <c r="R4083">
        <v>166.46</v>
      </c>
      <c r="S4083">
        <v>124.22</v>
      </c>
      <c r="T4083" t="str">
        <f>VLOOKUP(E4083,zamiana!A:B,2,0)</f>
        <v>ALSTOM (ex. BT) CZL</v>
      </c>
    </row>
    <row r="4084" spans="1:20" x14ac:dyDescent="0.3">
      <c r="A4084" t="s">
        <v>6338</v>
      </c>
      <c r="B4084" s="2">
        <v>45253</v>
      </c>
      <c r="C4084" s="2">
        <v>45252</v>
      </c>
      <c r="D4084" s="2"/>
      <c r="E4084" t="s">
        <v>951</v>
      </c>
      <c r="F4084" t="s">
        <v>952</v>
      </c>
      <c r="G4084" t="s">
        <v>942</v>
      </c>
      <c r="H4084" t="s">
        <v>951</v>
      </c>
      <c r="I4084" t="s">
        <v>1773</v>
      </c>
      <c r="J4084" t="s">
        <v>1774</v>
      </c>
      <c r="K4084" t="s">
        <v>955</v>
      </c>
      <c r="L4084">
        <v>1</v>
      </c>
      <c r="M4084" t="s">
        <v>77</v>
      </c>
      <c r="N4084">
        <v>83.23</v>
      </c>
      <c r="O4084">
        <v>62.11</v>
      </c>
      <c r="P4084" t="s">
        <v>78</v>
      </c>
      <c r="Q4084" s="94">
        <v>45281.658333333333</v>
      </c>
      <c r="R4084">
        <v>83.23</v>
      </c>
      <c r="S4084">
        <v>62.11</v>
      </c>
      <c r="T4084" t="str">
        <f>VLOOKUP(E4084,zamiana!A:B,2,0)</f>
        <v>ALSTOM (ex. BT) CZL</v>
      </c>
    </row>
    <row r="4085" spans="1:20" x14ac:dyDescent="0.3">
      <c r="A4085" t="s">
        <v>6338</v>
      </c>
      <c r="B4085" s="2">
        <v>45253</v>
      </c>
      <c r="C4085" s="2">
        <v>45252</v>
      </c>
      <c r="D4085" s="2"/>
      <c r="E4085" t="s">
        <v>951</v>
      </c>
      <c r="F4085" t="s">
        <v>952</v>
      </c>
      <c r="G4085" t="s">
        <v>942</v>
      </c>
      <c r="H4085" t="s">
        <v>951</v>
      </c>
      <c r="I4085" t="s">
        <v>1773</v>
      </c>
      <c r="J4085" t="s">
        <v>1774</v>
      </c>
      <c r="K4085" t="s">
        <v>955</v>
      </c>
      <c r="L4085">
        <v>1</v>
      </c>
      <c r="M4085" t="s">
        <v>77</v>
      </c>
      <c r="N4085">
        <v>83.23</v>
      </c>
      <c r="O4085">
        <v>62.11</v>
      </c>
      <c r="P4085" t="s">
        <v>78</v>
      </c>
      <c r="Q4085" s="94">
        <v>45281.658333333333</v>
      </c>
      <c r="R4085">
        <v>83.23</v>
      </c>
      <c r="S4085">
        <v>62.11</v>
      </c>
      <c r="T4085" t="str">
        <f>VLOOKUP(E4085,zamiana!A:B,2,0)</f>
        <v>ALSTOM (ex. BT) CZL</v>
      </c>
    </row>
    <row r="4086" spans="1:20" x14ac:dyDescent="0.3">
      <c r="A4086" t="s">
        <v>6338</v>
      </c>
      <c r="B4086" s="2">
        <v>45253</v>
      </c>
      <c r="C4086" s="2">
        <v>45252</v>
      </c>
      <c r="D4086" s="2"/>
      <c r="E4086" t="s">
        <v>951</v>
      </c>
      <c r="F4086" t="s">
        <v>952</v>
      </c>
      <c r="G4086" t="s">
        <v>942</v>
      </c>
      <c r="H4086" t="s">
        <v>951</v>
      </c>
      <c r="I4086" t="s">
        <v>1773</v>
      </c>
      <c r="J4086" t="s">
        <v>1774</v>
      </c>
      <c r="K4086" t="s">
        <v>955</v>
      </c>
      <c r="L4086">
        <v>2</v>
      </c>
      <c r="M4086" t="s">
        <v>77</v>
      </c>
      <c r="N4086">
        <v>83.23</v>
      </c>
      <c r="O4086">
        <v>62.11</v>
      </c>
      <c r="P4086" t="s">
        <v>78</v>
      </c>
      <c r="Q4086" s="94">
        <v>45281.658333333333</v>
      </c>
      <c r="R4086">
        <v>166.46</v>
      </c>
      <c r="S4086">
        <v>124.22</v>
      </c>
      <c r="T4086" t="str">
        <f>VLOOKUP(E4086,zamiana!A:B,2,0)</f>
        <v>ALSTOM (ex. BT) CZL</v>
      </c>
    </row>
    <row r="4087" spans="1:20" x14ac:dyDescent="0.3">
      <c r="A4087" t="s">
        <v>6338</v>
      </c>
      <c r="B4087" s="2">
        <v>45253</v>
      </c>
      <c r="C4087" s="2">
        <v>45252</v>
      </c>
      <c r="D4087" s="2"/>
      <c r="E4087" t="s">
        <v>951</v>
      </c>
      <c r="F4087" t="s">
        <v>952</v>
      </c>
      <c r="G4087" t="s">
        <v>942</v>
      </c>
      <c r="H4087" t="s">
        <v>951</v>
      </c>
      <c r="I4087" t="s">
        <v>1773</v>
      </c>
      <c r="J4087" t="s">
        <v>1774</v>
      </c>
      <c r="K4087" t="s">
        <v>955</v>
      </c>
      <c r="L4087">
        <v>2</v>
      </c>
      <c r="M4087" t="s">
        <v>77</v>
      </c>
      <c r="N4087">
        <v>83.23</v>
      </c>
      <c r="O4087">
        <v>62.11</v>
      </c>
      <c r="P4087" t="s">
        <v>78</v>
      </c>
      <c r="Q4087" s="94">
        <v>45281.658333333333</v>
      </c>
      <c r="R4087">
        <v>166.46</v>
      </c>
      <c r="S4087">
        <v>124.22</v>
      </c>
      <c r="T4087" t="str">
        <f>VLOOKUP(E4087,zamiana!A:B,2,0)</f>
        <v>ALSTOM (ex. BT) CZL</v>
      </c>
    </row>
    <row r="4088" spans="1:20" x14ac:dyDescent="0.3">
      <c r="A4088" t="s">
        <v>6338</v>
      </c>
      <c r="B4088" s="2">
        <v>45253</v>
      </c>
      <c r="C4088" s="2">
        <v>45252</v>
      </c>
      <c r="D4088" s="2"/>
      <c r="E4088" t="s">
        <v>951</v>
      </c>
      <c r="F4088" t="s">
        <v>952</v>
      </c>
      <c r="G4088" t="s">
        <v>942</v>
      </c>
      <c r="H4088" t="s">
        <v>951</v>
      </c>
      <c r="I4088" t="s">
        <v>1773</v>
      </c>
      <c r="J4088" t="s">
        <v>1774</v>
      </c>
      <c r="K4088" t="s">
        <v>955</v>
      </c>
      <c r="L4088">
        <v>2</v>
      </c>
      <c r="M4088" t="s">
        <v>77</v>
      </c>
      <c r="N4088">
        <v>83.23</v>
      </c>
      <c r="O4088">
        <v>62.11</v>
      </c>
      <c r="P4088" t="s">
        <v>78</v>
      </c>
      <c r="Q4088" s="94">
        <v>45281.658333333333</v>
      </c>
      <c r="R4088">
        <v>166.46</v>
      </c>
      <c r="S4088">
        <v>124.22</v>
      </c>
      <c r="T4088" t="str">
        <f>VLOOKUP(E4088,zamiana!A:B,2,0)</f>
        <v>ALSTOM (ex. BT) CZL</v>
      </c>
    </row>
    <row r="4089" spans="1:20" x14ac:dyDescent="0.3">
      <c r="A4089" t="s">
        <v>6338</v>
      </c>
      <c r="B4089" s="2">
        <v>45253</v>
      </c>
      <c r="C4089" s="2">
        <v>45252</v>
      </c>
      <c r="D4089" s="2"/>
      <c r="E4089" t="s">
        <v>951</v>
      </c>
      <c r="F4089" t="s">
        <v>952</v>
      </c>
      <c r="G4089" t="s">
        <v>942</v>
      </c>
      <c r="H4089" t="s">
        <v>951</v>
      </c>
      <c r="I4089" t="s">
        <v>1773</v>
      </c>
      <c r="J4089" t="s">
        <v>1774</v>
      </c>
      <c r="K4089" t="s">
        <v>955</v>
      </c>
      <c r="L4089">
        <v>2</v>
      </c>
      <c r="M4089" t="s">
        <v>77</v>
      </c>
      <c r="N4089">
        <v>83.23</v>
      </c>
      <c r="O4089">
        <v>62.11</v>
      </c>
      <c r="P4089" t="s">
        <v>78</v>
      </c>
      <c r="Q4089" s="94">
        <v>45281.658333333333</v>
      </c>
      <c r="R4089">
        <v>166.46</v>
      </c>
      <c r="S4089">
        <v>124.22</v>
      </c>
      <c r="T4089" t="str">
        <f>VLOOKUP(E4089,zamiana!A:B,2,0)</f>
        <v>ALSTOM (ex. BT) CZL</v>
      </c>
    </row>
    <row r="4090" spans="1:20" x14ac:dyDescent="0.3">
      <c r="A4090" t="s">
        <v>6338</v>
      </c>
      <c r="B4090" s="2">
        <v>45253</v>
      </c>
      <c r="C4090" s="2">
        <v>45252</v>
      </c>
      <c r="D4090" s="2"/>
      <c r="E4090" t="s">
        <v>951</v>
      </c>
      <c r="F4090" t="s">
        <v>952</v>
      </c>
      <c r="G4090" t="s">
        <v>942</v>
      </c>
      <c r="H4090" t="s">
        <v>951</v>
      </c>
      <c r="I4090" t="s">
        <v>1773</v>
      </c>
      <c r="J4090" t="s">
        <v>1774</v>
      </c>
      <c r="K4090" t="s">
        <v>955</v>
      </c>
      <c r="L4090">
        <v>2</v>
      </c>
      <c r="M4090" t="s">
        <v>77</v>
      </c>
      <c r="N4090">
        <v>83.23</v>
      </c>
      <c r="O4090">
        <v>62.11</v>
      </c>
      <c r="P4090" t="s">
        <v>78</v>
      </c>
      <c r="Q4090" s="94">
        <v>45281.658333333333</v>
      </c>
      <c r="R4090">
        <v>166.46</v>
      </c>
      <c r="S4090">
        <v>124.22</v>
      </c>
      <c r="T4090" t="str">
        <f>VLOOKUP(E4090,zamiana!A:B,2,0)</f>
        <v>ALSTOM (ex. BT) CZL</v>
      </c>
    </row>
    <row r="4091" spans="1:20" x14ac:dyDescent="0.3">
      <c r="A4091" t="s">
        <v>6338</v>
      </c>
      <c r="B4091" s="2">
        <v>45253</v>
      </c>
      <c r="C4091" s="2">
        <v>45252</v>
      </c>
      <c r="D4091" s="2"/>
      <c r="E4091" t="s">
        <v>951</v>
      </c>
      <c r="F4091" t="s">
        <v>952</v>
      </c>
      <c r="G4091" t="s">
        <v>942</v>
      </c>
      <c r="H4091" t="s">
        <v>951</v>
      </c>
      <c r="I4091" t="s">
        <v>1773</v>
      </c>
      <c r="J4091" t="s">
        <v>1774</v>
      </c>
      <c r="K4091" t="s">
        <v>955</v>
      </c>
      <c r="L4091">
        <v>2</v>
      </c>
      <c r="M4091" t="s">
        <v>77</v>
      </c>
      <c r="N4091">
        <v>83.23</v>
      </c>
      <c r="O4091">
        <v>62.11</v>
      </c>
      <c r="P4091" t="s">
        <v>78</v>
      </c>
      <c r="Q4091" s="94">
        <v>45281.658333333333</v>
      </c>
      <c r="R4091">
        <v>166.46</v>
      </c>
      <c r="S4091">
        <v>124.22</v>
      </c>
      <c r="T4091" t="str">
        <f>VLOOKUP(E4091,zamiana!A:B,2,0)</f>
        <v>ALSTOM (ex. BT) CZL</v>
      </c>
    </row>
    <row r="4092" spans="1:20" x14ac:dyDescent="0.3">
      <c r="A4092" t="s">
        <v>6338</v>
      </c>
      <c r="B4092" s="2">
        <v>45253</v>
      </c>
      <c r="C4092" s="2">
        <v>45252</v>
      </c>
      <c r="D4092" s="2"/>
      <c r="E4092" t="s">
        <v>951</v>
      </c>
      <c r="F4092" t="s">
        <v>952</v>
      </c>
      <c r="G4092" t="s">
        <v>942</v>
      </c>
      <c r="H4092" t="s">
        <v>951</v>
      </c>
      <c r="I4092" t="s">
        <v>1773</v>
      </c>
      <c r="J4092" t="s">
        <v>1774</v>
      </c>
      <c r="K4092" t="s">
        <v>955</v>
      </c>
      <c r="L4092">
        <v>2</v>
      </c>
      <c r="M4092" t="s">
        <v>77</v>
      </c>
      <c r="N4092">
        <v>83.23</v>
      </c>
      <c r="O4092">
        <v>62.11</v>
      </c>
      <c r="P4092" t="s">
        <v>78</v>
      </c>
      <c r="Q4092" s="94">
        <v>45281.658333333333</v>
      </c>
      <c r="R4092">
        <v>166.46</v>
      </c>
      <c r="S4092">
        <v>124.22</v>
      </c>
      <c r="T4092" t="str">
        <f>VLOOKUP(E4092,zamiana!A:B,2,0)</f>
        <v>ALSTOM (ex. BT) CZL</v>
      </c>
    </row>
    <row r="4093" spans="1:20" x14ac:dyDescent="0.3">
      <c r="A4093" t="s">
        <v>6338</v>
      </c>
      <c r="B4093" s="2">
        <v>45253</v>
      </c>
      <c r="C4093" s="2">
        <v>45252</v>
      </c>
      <c r="D4093" s="2"/>
      <c r="E4093" t="s">
        <v>951</v>
      </c>
      <c r="F4093" t="s">
        <v>952</v>
      </c>
      <c r="G4093" t="s">
        <v>942</v>
      </c>
      <c r="H4093" t="s">
        <v>951</v>
      </c>
      <c r="I4093" t="s">
        <v>1773</v>
      </c>
      <c r="J4093" t="s">
        <v>1774</v>
      </c>
      <c r="K4093" t="s">
        <v>955</v>
      </c>
      <c r="L4093">
        <v>2</v>
      </c>
      <c r="M4093" t="s">
        <v>77</v>
      </c>
      <c r="N4093">
        <v>83.23</v>
      </c>
      <c r="O4093">
        <v>62.11</v>
      </c>
      <c r="P4093" t="s">
        <v>78</v>
      </c>
      <c r="Q4093" s="94">
        <v>45281.658333333333</v>
      </c>
      <c r="R4093">
        <v>166.46</v>
      </c>
      <c r="S4093">
        <v>124.22</v>
      </c>
      <c r="T4093" t="str">
        <f>VLOOKUP(E4093,zamiana!A:B,2,0)</f>
        <v>ALSTOM (ex. BT) CZL</v>
      </c>
    </row>
    <row r="4094" spans="1:20" x14ac:dyDescent="0.3">
      <c r="A4094" t="s">
        <v>6338</v>
      </c>
      <c r="B4094" s="2">
        <v>45253</v>
      </c>
      <c r="C4094" s="2">
        <v>45252</v>
      </c>
      <c r="D4094" s="2"/>
      <c r="E4094" t="s">
        <v>951</v>
      </c>
      <c r="F4094" t="s">
        <v>952</v>
      </c>
      <c r="G4094" t="s">
        <v>942</v>
      </c>
      <c r="H4094" t="s">
        <v>951</v>
      </c>
      <c r="I4094" t="s">
        <v>1773</v>
      </c>
      <c r="J4094" t="s">
        <v>1774</v>
      </c>
      <c r="K4094" t="s">
        <v>955</v>
      </c>
      <c r="L4094">
        <v>2</v>
      </c>
      <c r="M4094" t="s">
        <v>77</v>
      </c>
      <c r="N4094">
        <v>83.23</v>
      </c>
      <c r="O4094">
        <v>62.11</v>
      </c>
      <c r="P4094" t="s">
        <v>78</v>
      </c>
      <c r="Q4094" s="94">
        <v>45281.658333333333</v>
      </c>
      <c r="R4094">
        <v>166.46</v>
      </c>
      <c r="S4094">
        <v>124.22</v>
      </c>
      <c r="T4094" t="str">
        <f>VLOOKUP(E4094,zamiana!A:B,2,0)</f>
        <v>ALSTOM (ex. BT) CZL</v>
      </c>
    </row>
    <row r="4095" spans="1:20" x14ac:dyDescent="0.3">
      <c r="A4095" t="s">
        <v>6338</v>
      </c>
      <c r="B4095" s="2">
        <v>45253</v>
      </c>
      <c r="C4095" s="2">
        <v>45252</v>
      </c>
      <c r="D4095" s="2"/>
      <c r="E4095" t="s">
        <v>951</v>
      </c>
      <c r="F4095" t="s">
        <v>952</v>
      </c>
      <c r="G4095" t="s">
        <v>942</v>
      </c>
      <c r="H4095" t="s">
        <v>951</v>
      </c>
      <c r="I4095" t="s">
        <v>1773</v>
      </c>
      <c r="J4095" t="s">
        <v>1774</v>
      </c>
      <c r="K4095" t="s">
        <v>955</v>
      </c>
      <c r="L4095">
        <v>2</v>
      </c>
      <c r="M4095" t="s">
        <v>77</v>
      </c>
      <c r="N4095">
        <v>83.23</v>
      </c>
      <c r="O4095">
        <v>62.11</v>
      </c>
      <c r="P4095" t="s">
        <v>78</v>
      </c>
      <c r="Q4095" s="94">
        <v>45281.658333333333</v>
      </c>
      <c r="R4095">
        <v>166.46</v>
      </c>
      <c r="S4095">
        <v>124.22</v>
      </c>
      <c r="T4095" t="str">
        <f>VLOOKUP(E4095,zamiana!A:B,2,0)</f>
        <v>ALSTOM (ex. BT) CZL</v>
      </c>
    </row>
    <row r="4096" spans="1:20" x14ac:dyDescent="0.3">
      <c r="A4096" t="s">
        <v>6338</v>
      </c>
      <c r="B4096" s="2">
        <v>45253</v>
      </c>
      <c r="C4096" s="2">
        <v>45252</v>
      </c>
      <c r="D4096" s="2"/>
      <c r="E4096" t="s">
        <v>951</v>
      </c>
      <c r="F4096" t="s">
        <v>952</v>
      </c>
      <c r="G4096" t="s">
        <v>942</v>
      </c>
      <c r="H4096" t="s">
        <v>951</v>
      </c>
      <c r="I4096" t="s">
        <v>1834</v>
      </c>
      <c r="J4096" t="s">
        <v>1835</v>
      </c>
      <c r="K4096" t="s">
        <v>955</v>
      </c>
      <c r="L4096">
        <v>1</v>
      </c>
      <c r="M4096" t="s">
        <v>77</v>
      </c>
      <c r="N4096">
        <v>151.41</v>
      </c>
      <c r="O4096">
        <v>89.29</v>
      </c>
      <c r="P4096" t="s">
        <v>78</v>
      </c>
      <c r="Q4096" s="94">
        <v>45281.627083333333</v>
      </c>
      <c r="R4096">
        <v>151.41</v>
      </c>
      <c r="S4096">
        <v>89.29</v>
      </c>
      <c r="T4096" t="str">
        <f>VLOOKUP(E4096,zamiana!A:B,2,0)</f>
        <v>ALSTOM (ex. BT) CZL</v>
      </c>
    </row>
    <row r="4097" spans="1:20" x14ac:dyDescent="0.3">
      <c r="A4097" t="s">
        <v>6338</v>
      </c>
      <c r="B4097" s="2">
        <v>45253</v>
      </c>
      <c r="C4097" s="2">
        <v>45252</v>
      </c>
      <c r="D4097" s="2"/>
      <c r="E4097" t="s">
        <v>951</v>
      </c>
      <c r="F4097" t="s">
        <v>952</v>
      </c>
      <c r="G4097" t="s">
        <v>942</v>
      </c>
      <c r="H4097" t="s">
        <v>951</v>
      </c>
      <c r="I4097" t="s">
        <v>1834</v>
      </c>
      <c r="J4097" t="s">
        <v>1835</v>
      </c>
      <c r="K4097" t="s">
        <v>955</v>
      </c>
      <c r="L4097">
        <v>1</v>
      </c>
      <c r="M4097" t="s">
        <v>77</v>
      </c>
      <c r="N4097">
        <v>151.41</v>
      </c>
      <c r="O4097">
        <v>89.29</v>
      </c>
      <c r="P4097" t="s">
        <v>78</v>
      </c>
      <c r="Q4097" s="94">
        <v>45281.627083333333</v>
      </c>
      <c r="R4097">
        <v>151.41</v>
      </c>
      <c r="S4097">
        <v>89.29</v>
      </c>
      <c r="T4097" t="str">
        <f>VLOOKUP(E4097,zamiana!A:B,2,0)</f>
        <v>ALSTOM (ex. BT) CZL</v>
      </c>
    </row>
    <row r="4098" spans="1:20" x14ac:dyDescent="0.3">
      <c r="A4098" t="s">
        <v>6338</v>
      </c>
      <c r="B4098" s="2">
        <v>45253</v>
      </c>
      <c r="C4098" s="2">
        <v>45252</v>
      </c>
      <c r="D4098" s="2"/>
      <c r="E4098" t="s">
        <v>951</v>
      </c>
      <c r="F4098" t="s">
        <v>952</v>
      </c>
      <c r="G4098" t="s">
        <v>942</v>
      </c>
      <c r="H4098" t="s">
        <v>951</v>
      </c>
      <c r="I4098" t="s">
        <v>1834</v>
      </c>
      <c r="J4098" t="s">
        <v>1835</v>
      </c>
      <c r="K4098" t="s">
        <v>955</v>
      </c>
      <c r="L4098">
        <v>2</v>
      </c>
      <c r="M4098" t="s">
        <v>77</v>
      </c>
      <c r="N4098">
        <v>151.41</v>
      </c>
      <c r="O4098">
        <v>89.29</v>
      </c>
      <c r="P4098" t="s">
        <v>78</v>
      </c>
      <c r="Q4098" s="94">
        <v>45281.627083333333</v>
      </c>
      <c r="R4098">
        <v>302.82</v>
      </c>
      <c r="S4098">
        <v>178.58</v>
      </c>
      <c r="T4098" t="str">
        <f>VLOOKUP(E4098,zamiana!A:B,2,0)</f>
        <v>ALSTOM (ex. BT) CZL</v>
      </c>
    </row>
    <row r="4099" spans="1:20" x14ac:dyDescent="0.3">
      <c r="A4099" t="s">
        <v>6338</v>
      </c>
      <c r="B4099" s="2">
        <v>45253</v>
      </c>
      <c r="C4099" s="2">
        <v>45252</v>
      </c>
      <c r="D4099" s="2"/>
      <c r="E4099" t="s">
        <v>951</v>
      </c>
      <c r="F4099" t="s">
        <v>952</v>
      </c>
      <c r="G4099" t="s">
        <v>942</v>
      </c>
      <c r="H4099" t="s">
        <v>951</v>
      </c>
      <c r="I4099" t="s">
        <v>1834</v>
      </c>
      <c r="J4099" t="s">
        <v>1835</v>
      </c>
      <c r="K4099" t="s">
        <v>955</v>
      </c>
      <c r="L4099">
        <v>2</v>
      </c>
      <c r="M4099" t="s">
        <v>77</v>
      </c>
      <c r="N4099">
        <v>151.41</v>
      </c>
      <c r="O4099">
        <v>89.29</v>
      </c>
      <c r="P4099" t="s">
        <v>78</v>
      </c>
      <c r="Q4099" s="94">
        <v>45281.627083333333</v>
      </c>
      <c r="R4099">
        <v>302.82</v>
      </c>
      <c r="S4099">
        <v>178.58</v>
      </c>
      <c r="T4099" t="str">
        <f>VLOOKUP(E4099,zamiana!A:B,2,0)</f>
        <v>ALSTOM (ex. BT) CZL</v>
      </c>
    </row>
    <row r="4100" spans="1:20" x14ac:dyDescent="0.3">
      <c r="A4100" t="s">
        <v>6338</v>
      </c>
      <c r="B4100" s="2">
        <v>45253</v>
      </c>
      <c r="C4100" s="2">
        <v>45252</v>
      </c>
      <c r="D4100" s="2"/>
      <c r="E4100" t="s">
        <v>951</v>
      </c>
      <c r="F4100" t="s">
        <v>952</v>
      </c>
      <c r="G4100" t="s">
        <v>942</v>
      </c>
      <c r="H4100" t="s">
        <v>951</v>
      </c>
      <c r="I4100" t="s">
        <v>1834</v>
      </c>
      <c r="J4100" t="s">
        <v>1835</v>
      </c>
      <c r="K4100" t="s">
        <v>955</v>
      </c>
      <c r="L4100">
        <v>2</v>
      </c>
      <c r="M4100" t="s">
        <v>77</v>
      </c>
      <c r="N4100">
        <v>151.41</v>
      </c>
      <c r="O4100">
        <v>89.29</v>
      </c>
      <c r="P4100" t="s">
        <v>78</v>
      </c>
      <c r="Q4100" s="94">
        <v>45281.627083333333</v>
      </c>
      <c r="R4100">
        <v>302.82</v>
      </c>
      <c r="S4100">
        <v>178.58</v>
      </c>
      <c r="T4100" t="str">
        <f>VLOOKUP(E4100,zamiana!A:B,2,0)</f>
        <v>ALSTOM (ex. BT) CZL</v>
      </c>
    </row>
    <row r="4101" spans="1:20" x14ac:dyDescent="0.3">
      <c r="A4101" t="s">
        <v>6338</v>
      </c>
      <c r="B4101" s="2">
        <v>45253</v>
      </c>
      <c r="C4101" s="2">
        <v>45252</v>
      </c>
      <c r="D4101" s="2"/>
      <c r="E4101" t="s">
        <v>951</v>
      </c>
      <c r="F4101" t="s">
        <v>952</v>
      </c>
      <c r="G4101" t="s">
        <v>942</v>
      </c>
      <c r="H4101" t="s">
        <v>951</v>
      </c>
      <c r="I4101" t="s">
        <v>1834</v>
      </c>
      <c r="J4101" t="s">
        <v>1835</v>
      </c>
      <c r="K4101" t="s">
        <v>955</v>
      </c>
      <c r="L4101">
        <v>2</v>
      </c>
      <c r="M4101" t="s">
        <v>77</v>
      </c>
      <c r="N4101">
        <v>151.41</v>
      </c>
      <c r="O4101">
        <v>89.29</v>
      </c>
      <c r="P4101" t="s">
        <v>78</v>
      </c>
      <c r="Q4101" s="94">
        <v>45281.627083333333</v>
      </c>
      <c r="R4101">
        <v>302.82</v>
      </c>
      <c r="S4101">
        <v>178.58</v>
      </c>
      <c r="T4101" t="str">
        <f>VLOOKUP(E4101,zamiana!A:B,2,0)</f>
        <v>ALSTOM (ex. BT) CZL</v>
      </c>
    </row>
    <row r="4102" spans="1:20" x14ac:dyDescent="0.3">
      <c r="A4102" t="s">
        <v>6338</v>
      </c>
      <c r="B4102" s="2">
        <v>45253</v>
      </c>
      <c r="C4102" s="2">
        <v>45252</v>
      </c>
      <c r="D4102" s="2"/>
      <c r="E4102" t="s">
        <v>951</v>
      </c>
      <c r="F4102" t="s">
        <v>952</v>
      </c>
      <c r="G4102" t="s">
        <v>942</v>
      </c>
      <c r="H4102" t="s">
        <v>951</v>
      </c>
      <c r="I4102" t="s">
        <v>1834</v>
      </c>
      <c r="J4102" t="s">
        <v>1835</v>
      </c>
      <c r="K4102" t="s">
        <v>955</v>
      </c>
      <c r="L4102">
        <v>2</v>
      </c>
      <c r="M4102" t="s">
        <v>77</v>
      </c>
      <c r="N4102">
        <v>151.41</v>
      </c>
      <c r="O4102">
        <v>89.29</v>
      </c>
      <c r="P4102" t="s">
        <v>78</v>
      </c>
      <c r="Q4102" s="94">
        <v>45281.627083333333</v>
      </c>
      <c r="R4102">
        <v>302.82</v>
      </c>
      <c r="S4102">
        <v>178.58</v>
      </c>
      <c r="T4102" t="str">
        <f>VLOOKUP(E4102,zamiana!A:B,2,0)</f>
        <v>ALSTOM (ex. BT) CZL</v>
      </c>
    </row>
    <row r="4103" spans="1:20" x14ac:dyDescent="0.3">
      <c r="A4103" t="s">
        <v>6338</v>
      </c>
      <c r="B4103" s="2">
        <v>45253</v>
      </c>
      <c r="C4103" s="2">
        <v>45252</v>
      </c>
      <c r="D4103" s="2"/>
      <c r="E4103" t="s">
        <v>951</v>
      </c>
      <c r="F4103" t="s">
        <v>952</v>
      </c>
      <c r="G4103" t="s">
        <v>942</v>
      </c>
      <c r="H4103" t="s">
        <v>951</v>
      </c>
      <c r="I4103" t="s">
        <v>1834</v>
      </c>
      <c r="J4103" t="s">
        <v>1835</v>
      </c>
      <c r="K4103" t="s">
        <v>955</v>
      </c>
      <c r="L4103">
        <v>2</v>
      </c>
      <c r="M4103" t="s">
        <v>77</v>
      </c>
      <c r="N4103">
        <v>151.41</v>
      </c>
      <c r="O4103">
        <v>89.29</v>
      </c>
      <c r="P4103" t="s">
        <v>78</v>
      </c>
      <c r="Q4103" s="94">
        <v>45281.627083333333</v>
      </c>
      <c r="R4103">
        <v>302.82</v>
      </c>
      <c r="S4103">
        <v>178.58</v>
      </c>
      <c r="T4103" t="str">
        <f>VLOOKUP(E4103,zamiana!A:B,2,0)</f>
        <v>ALSTOM (ex. BT) CZL</v>
      </c>
    </row>
    <row r="4104" spans="1:20" x14ac:dyDescent="0.3">
      <c r="A4104" t="s">
        <v>6338</v>
      </c>
      <c r="B4104" s="2">
        <v>45253</v>
      </c>
      <c r="C4104" s="2">
        <v>45252</v>
      </c>
      <c r="D4104" s="2"/>
      <c r="E4104" t="s">
        <v>951</v>
      </c>
      <c r="F4104" t="s">
        <v>952</v>
      </c>
      <c r="G4104" t="s">
        <v>942</v>
      </c>
      <c r="H4104" t="s">
        <v>951</v>
      </c>
      <c r="I4104" t="s">
        <v>1834</v>
      </c>
      <c r="J4104" t="s">
        <v>1835</v>
      </c>
      <c r="K4104" t="s">
        <v>955</v>
      </c>
      <c r="L4104">
        <v>1</v>
      </c>
      <c r="M4104" t="s">
        <v>77</v>
      </c>
      <c r="N4104">
        <v>151.41</v>
      </c>
      <c r="O4104">
        <v>89.29</v>
      </c>
      <c r="P4104" t="s">
        <v>78</v>
      </c>
      <c r="Q4104" s="94">
        <v>45281.627083333333</v>
      </c>
      <c r="R4104">
        <v>151.41</v>
      </c>
      <c r="S4104">
        <v>89.29</v>
      </c>
      <c r="T4104" t="str">
        <f>VLOOKUP(E4104,zamiana!A:B,2,0)</f>
        <v>ALSTOM (ex. BT) CZL</v>
      </c>
    </row>
    <row r="4105" spans="1:20" x14ac:dyDescent="0.3">
      <c r="A4105" t="s">
        <v>6338</v>
      </c>
      <c r="B4105" s="2">
        <v>45253</v>
      </c>
      <c r="C4105" s="2">
        <v>45252</v>
      </c>
      <c r="D4105" s="2"/>
      <c r="E4105" t="s">
        <v>951</v>
      </c>
      <c r="F4105" t="s">
        <v>952</v>
      </c>
      <c r="G4105" t="s">
        <v>942</v>
      </c>
      <c r="H4105" t="s">
        <v>951</v>
      </c>
      <c r="I4105" t="s">
        <v>1834</v>
      </c>
      <c r="J4105" t="s">
        <v>1835</v>
      </c>
      <c r="K4105" t="s">
        <v>955</v>
      </c>
      <c r="L4105">
        <v>2</v>
      </c>
      <c r="M4105" t="s">
        <v>77</v>
      </c>
      <c r="N4105">
        <v>151.41</v>
      </c>
      <c r="O4105">
        <v>89.29</v>
      </c>
      <c r="P4105" t="s">
        <v>78</v>
      </c>
      <c r="Q4105" s="94">
        <v>45281.627083333333</v>
      </c>
      <c r="R4105">
        <v>302.82</v>
      </c>
      <c r="S4105">
        <v>178.58</v>
      </c>
      <c r="T4105" t="str">
        <f>VLOOKUP(E4105,zamiana!A:B,2,0)</f>
        <v>ALSTOM (ex. BT) CZL</v>
      </c>
    </row>
    <row r="4106" spans="1:20" x14ac:dyDescent="0.3">
      <c r="A4106" t="s">
        <v>6338</v>
      </c>
      <c r="B4106" s="2">
        <v>45253</v>
      </c>
      <c r="C4106" s="2">
        <v>45252</v>
      </c>
      <c r="D4106" s="2"/>
      <c r="E4106" t="s">
        <v>951</v>
      </c>
      <c r="F4106" t="s">
        <v>952</v>
      </c>
      <c r="G4106" t="s">
        <v>942</v>
      </c>
      <c r="H4106" t="s">
        <v>951</v>
      </c>
      <c r="I4106" t="s">
        <v>1834</v>
      </c>
      <c r="J4106" t="s">
        <v>1835</v>
      </c>
      <c r="K4106" t="s">
        <v>955</v>
      </c>
      <c r="L4106">
        <v>2</v>
      </c>
      <c r="M4106" t="s">
        <v>77</v>
      </c>
      <c r="N4106">
        <v>151.41</v>
      </c>
      <c r="O4106">
        <v>89.29</v>
      </c>
      <c r="P4106" t="s">
        <v>78</v>
      </c>
      <c r="Q4106" s="94">
        <v>45281.627083333333</v>
      </c>
      <c r="R4106">
        <v>302.82</v>
      </c>
      <c r="S4106">
        <v>178.58</v>
      </c>
      <c r="T4106" t="str">
        <f>VLOOKUP(E4106,zamiana!A:B,2,0)</f>
        <v>ALSTOM (ex. BT) CZL</v>
      </c>
    </row>
    <row r="4107" spans="1:20" x14ac:dyDescent="0.3">
      <c r="A4107" t="s">
        <v>6338</v>
      </c>
      <c r="B4107" s="2">
        <v>45253</v>
      </c>
      <c r="C4107" s="2">
        <v>45252</v>
      </c>
      <c r="D4107" s="2"/>
      <c r="E4107" t="s">
        <v>951</v>
      </c>
      <c r="F4107" t="s">
        <v>952</v>
      </c>
      <c r="G4107" t="s">
        <v>942</v>
      </c>
      <c r="H4107" t="s">
        <v>951</v>
      </c>
      <c r="I4107" t="s">
        <v>1834</v>
      </c>
      <c r="J4107" t="s">
        <v>1835</v>
      </c>
      <c r="K4107" t="s">
        <v>955</v>
      </c>
      <c r="L4107">
        <v>1</v>
      </c>
      <c r="M4107" t="s">
        <v>77</v>
      </c>
      <c r="N4107">
        <v>151.41</v>
      </c>
      <c r="O4107">
        <v>89.29</v>
      </c>
      <c r="P4107" t="s">
        <v>78</v>
      </c>
      <c r="Q4107" s="94">
        <v>45281.627083333333</v>
      </c>
      <c r="R4107">
        <v>151.41</v>
      </c>
      <c r="S4107">
        <v>89.29</v>
      </c>
      <c r="T4107" t="str">
        <f>VLOOKUP(E4107,zamiana!A:B,2,0)</f>
        <v>ALSTOM (ex. BT) CZL</v>
      </c>
    </row>
    <row r="4108" spans="1:20" x14ac:dyDescent="0.3">
      <c r="A4108" t="s">
        <v>6338</v>
      </c>
      <c r="B4108" s="2">
        <v>45253</v>
      </c>
      <c r="C4108" s="2">
        <v>45252</v>
      </c>
      <c r="D4108" s="2"/>
      <c r="E4108" t="s">
        <v>951</v>
      </c>
      <c r="F4108" t="s">
        <v>952</v>
      </c>
      <c r="G4108" t="s">
        <v>942</v>
      </c>
      <c r="H4108" t="s">
        <v>951</v>
      </c>
      <c r="I4108" t="s">
        <v>1834</v>
      </c>
      <c r="J4108" t="s">
        <v>1835</v>
      </c>
      <c r="K4108" t="s">
        <v>955</v>
      </c>
      <c r="L4108">
        <v>2</v>
      </c>
      <c r="M4108" t="s">
        <v>77</v>
      </c>
      <c r="N4108">
        <v>151.41</v>
      </c>
      <c r="O4108">
        <v>89.29</v>
      </c>
      <c r="P4108" t="s">
        <v>78</v>
      </c>
      <c r="Q4108" s="94">
        <v>45281.627083333333</v>
      </c>
      <c r="R4108">
        <v>302.82</v>
      </c>
      <c r="S4108">
        <v>178.58</v>
      </c>
      <c r="T4108" t="str">
        <f>VLOOKUP(E4108,zamiana!A:B,2,0)</f>
        <v>ALSTOM (ex. BT) CZL</v>
      </c>
    </row>
    <row r="4109" spans="1:20" x14ac:dyDescent="0.3">
      <c r="A4109" t="s">
        <v>6338</v>
      </c>
      <c r="B4109" s="2">
        <v>45253</v>
      </c>
      <c r="C4109" s="2">
        <v>45252</v>
      </c>
      <c r="D4109" s="2"/>
      <c r="E4109" t="s">
        <v>951</v>
      </c>
      <c r="F4109" t="s">
        <v>952</v>
      </c>
      <c r="G4109" t="s">
        <v>942</v>
      </c>
      <c r="H4109" t="s">
        <v>951</v>
      </c>
      <c r="I4109" t="s">
        <v>1834</v>
      </c>
      <c r="J4109" t="s">
        <v>1835</v>
      </c>
      <c r="K4109" t="s">
        <v>955</v>
      </c>
      <c r="L4109">
        <v>2</v>
      </c>
      <c r="M4109" t="s">
        <v>77</v>
      </c>
      <c r="N4109">
        <v>151.41</v>
      </c>
      <c r="O4109">
        <v>89.29</v>
      </c>
      <c r="P4109" t="s">
        <v>78</v>
      </c>
      <c r="Q4109" s="94">
        <v>45281.627083333333</v>
      </c>
      <c r="R4109">
        <v>302.82</v>
      </c>
      <c r="S4109">
        <v>178.58</v>
      </c>
      <c r="T4109" t="str">
        <f>VLOOKUP(E4109,zamiana!A:B,2,0)</f>
        <v>ALSTOM (ex. BT) CZL</v>
      </c>
    </row>
    <row r="4110" spans="1:20" x14ac:dyDescent="0.3">
      <c r="A4110" t="s">
        <v>6338</v>
      </c>
      <c r="B4110" s="2">
        <v>45253</v>
      </c>
      <c r="C4110" s="2">
        <v>45252</v>
      </c>
      <c r="D4110" s="2"/>
      <c r="E4110" t="s">
        <v>951</v>
      </c>
      <c r="F4110" t="s">
        <v>952</v>
      </c>
      <c r="G4110" t="s">
        <v>942</v>
      </c>
      <c r="H4110" t="s">
        <v>951</v>
      </c>
      <c r="I4110" t="s">
        <v>1834</v>
      </c>
      <c r="J4110" t="s">
        <v>1835</v>
      </c>
      <c r="K4110" t="s">
        <v>955</v>
      </c>
      <c r="L4110">
        <v>2</v>
      </c>
      <c r="M4110" t="s">
        <v>77</v>
      </c>
      <c r="N4110">
        <v>151.41</v>
      </c>
      <c r="O4110">
        <v>89.29</v>
      </c>
      <c r="P4110" t="s">
        <v>78</v>
      </c>
      <c r="Q4110" s="94">
        <v>45281.627083333333</v>
      </c>
      <c r="R4110">
        <v>302.82</v>
      </c>
      <c r="S4110">
        <v>178.58</v>
      </c>
      <c r="T4110" t="str">
        <f>VLOOKUP(E4110,zamiana!A:B,2,0)</f>
        <v>ALSTOM (ex. BT) CZL</v>
      </c>
    </row>
    <row r="4111" spans="1:20" x14ac:dyDescent="0.3">
      <c r="A4111" t="s">
        <v>6338</v>
      </c>
      <c r="B4111" s="2">
        <v>45253</v>
      </c>
      <c r="C4111" s="2">
        <v>45252</v>
      </c>
      <c r="D4111" s="2"/>
      <c r="E4111" t="s">
        <v>951</v>
      </c>
      <c r="F4111" t="s">
        <v>952</v>
      </c>
      <c r="G4111" t="s">
        <v>942</v>
      </c>
      <c r="H4111" t="s">
        <v>951</v>
      </c>
      <c r="I4111" t="s">
        <v>1834</v>
      </c>
      <c r="J4111" t="s">
        <v>1835</v>
      </c>
      <c r="K4111" t="s">
        <v>955</v>
      </c>
      <c r="L4111">
        <v>2</v>
      </c>
      <c r="M4111" t="s">
        <v>77</v>
      </c>
      <c r="N4111">
        <v>151.41</v>
      </c>
      <c r="O4111">
        <v>89.29</v>
      </c>
      <c r="P4111" t="s">
        <v>78</v>
      </c>
      <c r="Q4111" s="94">
        <v>45281.627083333333</v>
      </c>
      <c r="R4111">
        <v>302.82</v>
      </c>
      <c r="S4111">
        <v>178.58</v>
      </c>
      <c r="T4111" t="str">
        <f>VLOOKUP(E4111,zamiana!A:B,2,0)</f>
        <v>ALSTOM (ex. BT) CZL</v>
      </c>
    </row>
    <row r="4112" spans="1:20" x14ac:dyDescent="0.3">
      <c r="A4112" t="s">
        <v>6338</v>
      </c>
      <c r="B4112" s="2">
        <v>45253</v>
      </c>
      <c r="C4112" s="2">
        <v>45252</v>
      </c>
      <c r="D4112" s="2"/>
      <c r="E4112" t="s">
        <v>951</v>
      </c>
      <c r="F4112" t="s">
        <v>952</v>
      </c>
      <c r="G4112" t="s">
        <v>942</v>
      </c>
      <c r="H4112" t="s">
        <v>951</v>
      </c>
      <c r="I4112" t="s">
        <v>1662</v>
      </c>
      <c r="J4112" t="s">
        <v>1663</v>
      </c>
      <c r="K4112" t="s">
        <v>955</v>
      </c>
      <c r="L4112">
        <v>1</v>
      </c>
      <c r="M4112" t="s">
        <v>77</v>
      </c>
      <c r="N4112">
        <v>29.11</v>
      </c>
      <c r="O4112">
        <v>33.020000000000003</v>
      </c>
      <c r="P4112" t="s">
        <v>78</v>
      </c>
      <c r="Q4112" s="94">
        <v>45281.62777777778</v>
      </c>
      <c r="R4112">
        <v>29.11</v>
      </c>
      <c r="S4112">
        <v>33.020000000000003</v>
      </c>
      <c r="T4112" t="str">
        <f>VLOOKUP(E4112,zamiana!A:B,2,0)</f>
        <v>ALSTOM (ex. BT) CZL</v>
      </c>
    </row>
    <row r="4113" spans="1:20" x14ac:dyDescent="0.3">
      <c r="A4113" t="s">
        <v>6338</v>
      </c>
      <c r="B4113" s="2">
        <v>45253</v>
      </c>
      <c r="C4113" s="2">
        <v>45252</v>
      </c>
      <c r="D4113" s="2"/>
      <c r="E4113" t="s">
        <v>951</v>
      </c>
      <c r="F4113" t="s">
        <v>952</v>
      </c>
      <c r="G4113" t="s">
        <v>942</v>
      </c>
      <c r="H4113" t="s">
        <v>951</v>
      </c>
      <c r="I4113" t="s">
        <v>1662</v>
      </c>
      <c r="J4113" t="s">
        <v>1663</v>
      </c>
      <c r="K4113" t="s">
        <v>955</v>
      </c>
      <c r="L4113">
        <v>2</v>
      </c>
      <c r="M4113" t="s">
        <v>77</v>
      </c>
      <c r="N4113">
        <v>29.11</v>
      </c>
      <c r="O4113">
        <v>33.020000000000003</v>
      </c>
      <c r="P4113" t="s">
        <v>78</v>
      </c>
      <c r="Q4113" s="94">
        <v>45281.62777777778</v>
      </c>
      <c r="R4113">
        <v>58.22</v>
      </c>
      <c r="S4113">
        <v>66.040000000000006</v>
      </c>
      <c r="T4113" t="str">
        <f>VLOOKUP(E4113,zamiana!A:B,2,0)</f>
        <v>ALSTOM (ex. BT) CZL</v>
      </c>
    </row>
    <row r="4114" spans="1:20" x14ac:dyDescent="0.3">
      <c r="A4114" t="s">
        <v>6338</v>
      </c>
      <c r="B4114" s="2">
        <v>45253</v>
      </c>
      <c r="C4114" s="2">
        <v>45252</v>
      </c>
      <c r="D4114" s="2"/>
      <c r="E4114" t="s">
        <v>951</v>
      </c>
      <c r="F4114" t="s">
        <v>952</v>
      </c>
      <c r="G4114" t="s">
        <v>942</v>
      </c>
      <c r="H4114" t="s">
        <v>951</v>
      </c>
      <c r="I4114" t="s">
        <v>1662</v>
      </c>
      <c r="J4114" t="s">
        <v>1663</v>
      </c>
      <c r="K4114" t="s">
        <v>955</v>
      </c>
      <c r="L4114">
        <v>2</v>
      </c>
      <c r="M4114" t="s">
        <v>77</v>
      </c>
      <c r="N4114">
        <v>29.11</v>
      </c>
      <c r="O4114">
        <v>33.020000000000003</v>
      </c>
      <c r="P4114" t="s">
        <v>78</v>
      </c>
      <c r="Q4114" s="94">
        <v>45281.62777777778</v>
      </c>
      <c r="R4114">
        <v>58.22</v>
      </c>
      <c r="S4114">
        <v>66.040000000000006</v>
      </c>
      <c r="T4114" t="str">
        <f>VLOOKUP(E4114,zamiana!A:B,2,0)</f>
        <v>ALSTOM (ex. BT) CZL</v>
      </c>
    </row>
    <row r="4115" spans="1:20" x14ac:dyDescent="0.3">
      <c r="A4115" t="s">
        <v>6338</v>
      </c>
      <c r="B4115" s="2">
        <v>45253</v>
      </c>
      <c r="C4115" s="2">
        <v>45252</v>
      </c>
      <c r="D4115" s="2"/>
      <c r="E4115" t="s">
        <v>951</v>
      </c>
      <c r="F4115" t="s">
        <v>952</v>
      </c>
      <c r="G4115" t="s">
        <v>942</v>
      </c>
      <c r="H4115" t="s">
        <v>951</v>
      </c>
      <c r="I4115" t="s">
        <v>1662</v>
      </c>
      <c r="J4115" t="s">
        <v>1663</v>
      </c>
      <c r="K4115" t="s">
        <v>955</v>
      </c>
      <c r="L4115">
        <v>2</v>
      </c>
      <c r="M4115" t="s">
        <v>77</v>
      </c>
      <c r="N4115">
        <v>29.11</v>
      </c>
      <c r="O4115">
        <v>33.020000000000003</v>
      </c>
      <c r="P4115" t="s">
        <v>78</v>
      </c>
      <c r="Q4115" s="94">
        <v>45281.62777777778</v>
      </c>
      <c r="R4115">
        <v>58.22</v>
      </c>
      <c r="S4115">
        <v>66.040000000000006</v>
      </c>
      <c r="T4115" t="str">
        <f>VLOOKUP(E4115,zamiana!A:B,2,0)</f>
        <v>ALSTOM (ex. BT) CZL</v>
      </c>
    </row>
    <row r="4116" spans="1:20" x14ac:dyDescent="0.3">
      <c r="A4116" t="s">
        <v>6338</v>
      </c>
      <c r="B4116" s="2">
        <v>45253</v>
      </c>
      <c r="C4116" s="2">
        <v>45252</v>
      </c>
      <c r="D4116" s="2"/>
      <c r="E4116" t="s">
        <v>951</v>
      </c>
      <c r="F4116" t="s">
        <v>952</v>
      </c>
      <c r="G4116" t="s">
        <v>942</v>
      </c>
      <c r="H4116" t="s">
        <v>951</v>
      </c>
      <c r="I4116" t="s">
        <v>1662</v>
      </c>
      <c r="J4116" t="s">
        <v>1663</v>
      </c>
      <c r="K4116" t="s">
        <v>955</v>
      </c>
      <c r="L4116">
        <v>2</v>
      </c>
      <c r="M4116" t="s">
        <v>77</v>
      </c>
      <c r="N4116">
        <v>29.11</v>
      </c>
      <c r="O4116">
        <v>33.020000000000003</v>
      </c>
      <c r="P4116" t="s">
        <v>78</v>
      </c>
      <c r="Q4116" s="94">
        <v>45281.62777777778</v>
      </c>
      <c r="R4116">
        <v>58.22</v>
      </c>
      <c r="S4116">
        <v>66.040000000000006</v>
      </c>
      <c r="T4116" t="str">
        <f>VLOOKUP(E4116,zamiana!A:B,2,0)</f>
        <v>ALSTOM (ex. BT) CZL</v>
      </c>
    </row>
    <row r="4117" spans="1:20" x14ac:dyDescent="0.3">
      <c r="A4117" t="s">
        <v>6338</v>
      </c>
      <c r="B4117" s="2">
        <v>45253</v>
      </c>
      <c r="C4117" s="2">
        <v>45252</v>
      </c>
      <c r="D4117" s="2"/>
      <c r="E4117" t="s">
        <v>951</v>
      </c>
      <c r="F4117" t="s">
        <v>952</v>
      </c>
      <c r="G4117" t="s">
        <v>942</v>
      </c>
      <c r="H4117" t="s">
        <v>951</v>
      </c>
      <c r="I4117" t="s">
        <v>1662</v>
      </c>
      <c r="J4117" t="s">
        <v>1663</v>
      </c>
      <c r="K4117" t="s">
        <v>955</v>
      </c>
      <c r="L4117">
        <v>2</v>
      </c>
      <c r="M4117" t="s">
        <v>77</v>
      </c>
      <c r="N4117">
        <v>29.11</v>
      </c>
      <c r="O4117">
        <v>33.020000000000003</v>
      </c>
      <c r="P4117" t="s">
        <v>78</v>
      </c>
      <c r="Q4117" s="94">
        <v>45281.62777777778</v>
      </c>
      <c r="R4117">
        <v>58.22</v>
      </c>
      <c r="S4117">
        <v>66.040000000000006</v>
      </c>
      <c r="T4117" t="str">
        <f>VLOOKUP(E4117,zamiana!A:B,2,0)</f>
        <v>ALSTOM (ex. BT) CZL</v>
      </c>
    </row>
    <row r="4118" spans="1:20" x14ac:dyDescent="0.3">
      <c r="A4118" t="s">
        <v>6338</v>
      </c>
      <c r="B4118" s="2">
        <v>45253</v>
      </c>
      <c r="C4118" s="2">
        <v>45252</v>
      </c>
      <c r="D4118" s="2"/>
      <c r="E4118" t="s">
        <v>951</v>
      </c>
      <c r="F4118" t="s">
        <v>952</v>
      </c>
      <c r="G4118" t="s">
        <v>942</v>
      </c>
      <c r="H4118" t="s">
        <v>951</v>
      </c>
      <c r="I4118" t="s">
        <v>1662</v>
      </c>
      <c r="J4118" t="s">
        <v>1663</v>
      </c>
      <c r="K4118" t="s">
        <v>955</v>
      </c>
      <c r="L4118">
        <v>2</v>
      </c>
      <c r="M4118" t="s">
        <v>77</v>
      </c>
      <c r="N4118">
        <v>29.11</v>
      </c>
      <c r="O4118">
        <v>33.020000000000003</v>
      </c>
      <c r="P4118" t="s">
        <v>78</v>
      </c>
      <c r="Q4118" s="94">
        <v>45281.62777777778</v>
      </c>
      <c r="R4118">
        <v>58.22</v>
      </c>
      <c r="S4118">
        <v>66.040000000000006</v>
      </c>
      <c r="T4118" t="str">
        <f>VLOOKUP(E4118,zamiana!A:B,2,0)</f>
        <v>ALSTOM (ex. BT) CZL</v>
      </c>
    </row>
    <row r="4119" spans="1:20" x14ac:dyDescent="0.3">
      <c r="A4119" t="s">
        <v>6338</v>
      </c>
      <c r="B4119" s="2">
        <v>45253</v>
      </c>
      <c r="C4119" s="2">
        <v>45252</v>
      </c>
      <c r="D4119" s="2"/>
      <c r="E4119" t="s">
        <v>951</v>
      </c>
      <c r="F4119" t="s">
        <v>952</v>
      </c>
      <c r="G4119" t="s">
        <v>942</v>
      </c>
      <c r="H4119" t="s">
        <v>951</v>
      </c>
      <c r="I4119" t="s">
        <v>1662</v>
      </c>
      <c r="J4119" t="s">
        <v>1663</v>
      </c>
      <c r="K4119" t="s">
        <v>955</v>
      </c>
      <c r="L4119">
        <v>2</v>
      </c>
      <c r="M4119" t="s">
        <v>77</v>
      </c>
      <c r="N4119">
        <v>29.11</v>
      </c>
      <c r="O4119">
        <v>33.020000000000003</v>
      </c>
      <c r="P4119" t="s">
        <v>78</v>
      </c>
      <c r="Q4119" s="94">
        <v>45281.62777777778</v>
      </c>
      <c r="R4119">
        <v>58.22</v>
      </c>
      <c r="S4119">
        <v>66.040000000000006</v>
      </c>
      <c r="T4119" t="str">
        <f>VLOOKUP(E4119,zamiana!A:B,2,0)</f>
        <v>ALSTOM (ex. BT) CZL</v>
      </c>
    </row>
    <row r="4120" spans="1:20" x14ac:dyDescent="0.3">
      <c r="A4120" t="s">
        <v>6338</v>
      </c>
      <c r="B4120" s="2">
        <v>45253</v>
      </c>
      <c r="C4120" s="2">
        <v>45252</v>
      </c>
      <c r="D4120" s="2"/>
      <c r="E4120" t="s">
        <v>951</v>
      </c>
      <c r="F4120" t="s">
        <v>952</v>
      </c>
      <c r="G4120" t="s">
        <v>942</v>
      </c>
      <c r="H4120" t="s">
        <v>951</v>
      </c>
      <c r="I4120" t="s">
        <v>1662</v>
      </c>
      <c r="J4120" t="s">
        <v>1663</v>
      </c>
      <c r="K4120" t="s">
        <v>955</v>
      </c>
      <c r="L4120">
        <v>2</v>
      </c>
      <c r="M4120" t="s">
        <v>77</v>
      </c>
      <c r="N4120">
        <v>29.11</v>
      </c>
      <c r="O4120">
        <v>33.020000000000003</v>
      </c>
      <c r="P4120" t="s">
        <v>78</v>
      </c>
      <c r="Q4120" s="94">
        <v>45281.62777777778</v>
      </c>
      <c r="R4120">
        <v>58.22</v>
      </c>
      <c r="S4120">
        <v>66.040000000000006</v>
      </c>
      <c r="T4120" t="str">
        <f>VLOOKUP(E4120,zamiana!A:B,2,0)</f>
        <v>ALSTOM (ex. BT) CZL</v>
      </c>
    </row>
    <row r="4121" spans="1:20" x14ac:dyDescent="0.3">
      <c r="A4121" t="s">
        <v>6338</v>
      </c>
      <c r="B4121" s="2">
        <v>45253</v>
      </c>
      <c r="C4121" s="2">
        <v>45252</v>
      </c>
      <c r="D4121" s="2"/>
      <c r="E4121" t="s">
        <v>951</v>
      </c>
      <c r="F4121" t="s">
        <v>952</v>
      </c>
      <c r="G4121" t="s">
        <v>942</v>
      </c>
      <c r="H4121" t="s">
        <v>951</v>
      </c>
      <c r="I4121" t="s">
        <v>1662</v>
      </c>
      <c r="J4121" t="s">
        <v>1663</v>
      </c>
      <c r="K4121" t="s">
        <v>955</v>
      </c>
      <c r="L4121">
        <v>2</v>
      </c>
      <c r="M4121" t="s">
        <v>77</v>
      </c>
      <c r="N4121">
        <v>29.11</v>
      </c>
      <c r="O4121">
        <v>33.020000000000003</v>
      </c>
      <c r="P4121" t="s">
        <v>78</v>
      </c>
      <c r="Q4121" s="94">
        <v>45281.62777777778</v>
      </c>
      <c r="R4121">
        <v>58.22</v>
      </c>
      <c r="S4121">
        <v>66.040000000000006</v>
      </c>
      <c r="T4121" t="str">
        <f>VLOOKUP(E4121,zamiana!A:B,2,0)</f>
        <v>ALSTOM (ex. BT) CZL</v>
      </c>
    </row>
    <row r="4122" spans="1:20" x14ac:dyDescent="0.3">
      <c r="A4122" t="s">
        <v>6338</v>
      </c>
      <c r="B4122" s="2">
        <v>45253</v>
      </c>
      <c r="C4122" s="2">
        <v>45252</v>
      </c>
      <c r="D4122" s="2"/>
      <c r="E4122" t="s">
        <v>951</v>
      </c>
      <c r="F4122" t="s">
        <v>952</v>
      </c>
      <c r="G4122" t="s">
        <v>942</v>
      </c>
      <c r="H4122" t="s">
        <v>951</v>
      </c>
      <c r="I4122" t="s">
        <v>1657</v>
      </c>
      <c r="J4122" t="s">
        <v>1658</v>
      </c>
      <c r="K4122" t="s">
        <v>955</v>
      </c>
      <c r="L4122">
        <v>2</v>
      </c>
      <c r="M4122" t="s">
        <v>77</v>
      </c>
      <c r="N4122">
        <v>32.43</v>
      </c>
      <c r="O4122">
        <v>31.03</v>
      </c>
      <c r="P4122" t="s">
        <v>78</v>
      </c>
      <c r="Q4122" s="94">
        <v>45281.656944444447</v>
      </c>
      <c r="R4122">
        <v>64.86</v>
      </c>
      <c r="S4122">
        <v>62.06</v>
      </c>
      <c r="T4122" t="str">
        <f>VLOOKUP(E4122,zamiana!A:B,2,0)</f>
        <v>ALSTOM (ex. BT) CZL</v>
      </c>
    </row>
    <row r="4123" spans="1:20" x14ac:dyDescent="0.3">
      <c r="A4123" t="s">
        <v>6338</v>
      </c>
      <c r="B4123" s="2">
        <v>45253</v>
      </c>
      <c r="C4123" s="2">
        <v>45252</v>
      </c>
      <c r="D4123" s="2"/>
      <c r="E4123" t="s">
        <v>951</v>
      </c>
      <c r="F4123" t="s">
        <v>952</v>
      </c>
      <c r="G4123" t="s">
        <v>942</v>
      </c>
      <c r="H4123" t="s">
        <v>951</v>
      </c>
      <c r="I4123" t="s">
        <v>1657</v>
      </c>
      <c r="J4123" t="s">
        <v>1658</v>
      </c>
      <c r="K4123" t="s">
        <v>955</v>
      </c>
      <c r="L4123">
        <v>1</v>
      </c>
      <c r="M4123" t="s">
        <v>77</v>
      </c>
      <c r="N4123">
        <v>32.43</v>
      </c>
      <c r="O4123">
        <v>31.03</v>
      </c>
      <c r="P4123" t="s">
        <v>78</v>
      </c>
      <c r="Q4123" s="94">
        <v>45281.656944444447</v>
      </c>
      <c r="R4123">
        <v>32.43</v>
      </c>
      <c r="S4123">
        <v>31.03</v>
      </c>
      <c r="T4123" t="str">
        <f>VLOOKUP(E4123,zamiana!A:B,2,0)</f>
        <v>ALSTOM (ex. BT) CZL</v>
      </c>
    </row>
    <row r="4124" spans="1:20" x14ac:dyDescent="0.3">
      <c r="A4124" t="s">
        <v>6338</v>
      </c>
      <c r="B4124" s="2">
        <v>45253</v>
      </c>
      <c r="C4124" s="2">
        <v>45252</v>
      </c>
      <c r="D4124" s="2"/>
      <c r="E4124" t="s">
        <v>951</v>
      </c>
      <c r="F4124" t="s">
        <v>952</v>
      </c>
      <c r="G4124" t="s">
        <v>942</v>
      </c>
      <c r="H4124" t="s">
        <v>951</v>
      </c>
      <c r="I4124" t="s">
        <v>1657</v>
      </c>
      <c r="J4124" t="s">
        <v>1658</v>
      </c>
      <c r="K4124" t="s">
        <v>955</v>
      </c>
      <c r="L4124">
        <v>2</v>
      </c>
      <c r="M4124" t="s">
        <v>77</v>
      </c>
      <c r="N4124">
        <v>32.43</v>
      </c>
      <c r="O4124">
        <v>31.03</v>
      </c>
      <c r="P4124" t="s">
        <v>78</v>
      </c>
      <c r="Q4124" s="94">
        <v>45281.656944444447</v>
      </c>
      <c r="R4124">
        <v>64.86</v>
      </c>
      <c r="S4124">
        <v>62.06</v>
      </c>
      <c r="T4124" t="str">
        <f>VLOOKUP(E4124,zamiana!A:B,2,0)</f>
        <v>ALSTOM (ex. BT) CZL</v>
      </c>
    </row>
    <row r="4125" spans="1:20" x14ac:dyDescent="0.3">
      <c r="A4125" t="s">
        <v>6338</v>
      </c>
      <c r="B4125" s="2">
        <v>45253</v>
      </c>
      <c r="C4125" s="2">
        <v>45252</v>
      </c>
      <c r="D4125" s="2"/>
      <c r="E4125" t="s">
        <v>951</v>
      </c>
      <c r="F4125" t="s">
        <v>952</v>
      </c>
      <c r="G4125" t="s">
        <v>942</v>
      </c>
      <c r="H4125" t="s">
        <v>951</v>
      </c>
      <c r="I4125" t="s">
        <v>1657</v>
      </c>
      <c r="J4125" t="s">
        <v>1658</v>
      </c>
      <c r="K4125" t="s">
        <v>955</v>
      </c>
      <c r="L4125">
        <v>2</v>
      </c>
      <c r="M4125" t="s">
        <v>77</v>
      </c>
      <c r="N4125">
        <v>32.43</v>
      </c>
      <c r="O4125">
        <v>31.03</v>
      </c>
      <c r="P4125" t="s">
        <v>78</v>
      </c>
      <c r="Q4125" s="94">
        <v>45281.656944444447</v>
      </c>
      <c r="R4125">
        <v>64.86</v>
      </c>
      <c r="S4125">
        <v>62.06</v>
      </c>
      <c r="T4125" t="str">
        <f>VLOOKUP(E4125,zamiana!A:B,2,0)</f>
        <v>ALSTOM (ex. BT) CZL</v>
      </c>
    </row>
    <row r="4126" spans="1:20" x14ac:dyDescent="0.3">
      <c r="A4126" t="s">
        <v>6338</v>
      </c>
      <c r="B4126" s="2">
        <v>45253</v>
      </c>
      <c r="C4126" s="2">
        <v>45252</v>
      </c>
      <c r="D4126" s="2"/>
      <c r="E4126" t="s">
        <v>951</v>
      </c>
      <c r="F4126" t="s">
        <v>952</v>
      </c>
      <c r="G4126" t="s">
        <v>942</v>
      </c>
      <c r="H4126" t="s">
        <v>951</v>
      </c>
      <c r="I4126" t="s">
        <v>1657</v>
      </c>
      <c r="J4126" t="s">
        <v>1658</v>
      </c>
      <c r="K4126" t="s">
        <v>955</v>
      </c>
      <c r="L4126">
        <v>2</v>
      </c>
      <c r="M4126" t="s">
        <v>77</v>
      </c>
      <c r="N4126">
        <v>32.43</v>
      </c>
      <c r="O4126">
        <v>31.03</v>
      </c>
      <c r="P4126" t="s">
        <v>78</v>
      </c>
      <c r="Q4126" s="94">
        <v>45281.656944444447</v>
      </c>
      <c r="R4126">
        <v>64.86</v>
      </c>
      <c r="S4126">
        <v>62.06</v>
      </c>
      <c r="T4126" t="str">
        <f>VLOOKUP(E4126,zamiana!A:B,2,0)</f>
        <v>ALSTOM (ex. BT) CZL</v>
      </c>
    </row>
    <row r="4127" spans="1:20" x14ac:dyDescent="0.3">
      <c r="A4127" t="s">
        <v>6338</v>
      </c>
      <c r="B4127" s="2">
        <v>45253</v>
      </c>
      <c r="C4127" s="2">
        <v>45252</v>
      </c>
      <c r="D4127" s="2"/>
      <c r="E4127" t="s">
        <v>951</v>
      </c>
      <c r="F4127" t="s">
        <v>952</v>
      </c>
      <c r="G4127" t="s">
        <v>942</v>
      </c>
      <c r="H4127" t="s">
        <v>951</v>
      </c>
      <c r="I4127" t="s">
        <v>1657</v>
      </c>
      <c r="J4127" t="s">
        <v>1658</v>
      </c>
      <c r="K4127" t="s">
        <v>955</v>
      </c>
      <c r="L4127">
        <v>2</v>
      </c>
      <c r="M4127" t="s">
        <v>77</v>
      </c>
      <c r="N4127">
        <v>32.43</v>
      </c>
      <c r="O4127">
        <v>31.03</v>
      </c>
      <c r="P4127" t="s">
        <v>78</v>
      </c>
      <c r="Q4127" s="94">
        <v>45281.656944444447</v>
      </c>
      <c r="R4127">
        <v>64.86</v>
      </c>
      <c r="S4127">
        <v>62.06</v>
      </c>
      <c r="T4127" t="str">
        <f>VLOOKUP(E4127,zamiana!A:B,2,0)</f>
        <v>ALSTOM (ex. BT) CZL</v>
      </c>
    </row>
    <row r="4128" spans="1:20" x14ac:dyDescent="0.3">
      <c r="A4128" t="s">
        <v>6338</v>
      </c>
      <c r="B4128" s="2">
        <v>45253</v>
      </c>
      <c r="C4128" s="2">
        <v>45252</v>
      </c>
      <c r="D4128" s="2"/>
      <c r="E4128" t="s">
        <v>951</v>
      </c>
      <c r="F4128" t="s">
        <v>952</v>
      </c>
      <c r="G4128" t="s">
        <v>942</v>
      </c>
      <c r="H4128" t="s">
        <v>951</v>
      </c>
      <c r="I4128" t="s">
        <v>1657</v>
      </c>
      <c r="J4128" t="s">
        <v>1658</v>
      </c>
      <c r="K4128" t="s">
        <v>955</v>
      </c>
      <c r="L4128">
        <v>2</v>
      </c>
      <c r="M4128" t="s">
        <v>77</v>
      </c>
      <c r="N4128">
        <v>32.43</v>
      </c>
      <c r="O4128">
        <v>31.03</v>
      </c>
      <c r="P4128" t="s">
        <v>78</v>
      </c>
      <c r="Q4128" s="94">
        <v>45281.656944444447</v>
      </c>
      <c r="R4128">
        <v>64.86</v>
      </c>
      <c r="S4128">
        <v>62.06</v>
      </c>
      <c r="T4128" t="str">
        <f>VLOOKUP(E4128,zamiana!A:B,2,0)</f>
        <v>ALSTOM (ex. BT) CZL</v>
      </c>
    </row>
    <row r="4129" spans="1:20" x14ac:dyDescent="0.3">
      <c r="A4129" t="s">
        <v>6338</v>
      </c>
      <c r="B4129" s="2">
        <v>45253</v>
      </c>
      <c r="C4129" s="2">
        <v>45252</v>
      </c>
      <c r="D4129" s="2"/>
      <c r="E4129" t="s">
        <v>951</v>
      </c>
      <c r="F4129" t="s">
        <v>952</v>
      </c>
      <c r="G4129" t="s">
        <v>942</v>
      </c>
      <c r="H4129" t="s">
        <v>951</v>
      </c>
      <c r="I4129" t="s">
        <v>1657</v>
      </c>
      <c r="J4129" t="s">
        <v>1658</v>
      </c>
      <c r="K4129" t="s">
        <v>955</v>
      </c>
      <c r="L4129">
        <v>2</v>
      </c>
      <c r="M4129" t="s">
        <v>77</v>
      </c>
      <c r="N4129">
        <v>32.43</v>
      </c>
      <c r="O4129">
        <v>31.03</v>
      </c>
      <c r="P4129" t="s">
        <v>78</v>
      </c>
      <c r="Q4129" s="94">
        <v>45281.656944444447</v>
      </c>
      <c r="R4129">
        <v>64.86</v>
      </c>
      <c r="S4129">
        <v>62.06</v>
      </c>
      <c r="T4129" t="str">
        <f>VLOOKUP(E4129,zamiana!A:B,2,0)</f>
        <v>ALSTOM (ex. BT) CZL</v>
      </c>
    </row>
    <row r="4130" spans="1:20" x14ac:dyDescent="0.3">
      <c r="A4130" t="s">
        <v>6338</v>
      </c>
      <c r="B4130" s="2">
        <v>45253</v>
      </c>
      <c r="C4130" s="2">
        <v>45252</v>
      </c>
      <c r="D4130" s="2"/>
      <c r="E4130" t="s">
        <v>951</v>
      </c>
      <c r="F4130" t="s">
        <v>952</v>
      </c>
      <c r="G4130" t="s">
        <v>942</v>
      </c>
      <c r="H4130" t="s">
        <v>951</v>
      </c>
      <c r="I4130" t="s">
        <v>1657</v>
      </c>
      <c r="J4130" t="s">
        <v>1658</v>
      </c>
      <c r="K4130" t="s">
        <v>955</v>
      </c>
      <c r="L4130">
        <v>2</v>
      </c>
      <c r="M4130" t="s">
        <v>77</v>
      </c>
      <c r="N4130">
        <v>32.43</v>
      </c>
      <c r="O4130">
        <v>31.03</v>
      </c>
      <c r="P4130" t="s">
        <v>78</v>
      </c>
      <c r="Q4130" s="94">
        <v>45281.656944444447</v>
      </c>
      <c r="R4130">
        <v>64.86</v>
      </c>
      <c r="S4130">
        <v>62.06</v>
      </c>
      <c r="T4130" t="str">
        <f>VLOOKUP(E4130,zamiana!A:B,2,0)</f>
        <v>ALSTOM (ex. BT) CZL</v>
      </c>
    </row>
    <row r="4131" spans="1:20" x14ac:dyDescent="0.3">
      <c r="A4131" t="s">
        <v>6338</v>
      </c>
      <c r="B4131" s="2">
        <v>45253</v>
      </c>
      <c r="C4131" s="2">
        <v>45252</v>
      </c>
      <c r="D4131" s="2"/>
      <c r="E4131" t="s">
        <v>951</v>
      </c>
      <c r="F4131" t="s">
        <v>952</v>
      </c>
      <c r="G4131" t="s">
        <v>942</v>
      </c>
      <c r="H4131" t="s">
        <v>951</v>
      </c>
      <c r="I4131" t="s">
        <v>1657</v>
      </c>
      <c r="J4131" t="s">
        <v>1658</v>
      </c>
      <c r="K4131" t="s">
        <v>955</v>
      </c>
      <c r="L4131">
        <v>2</v>
      </c>
      <c r="M4131" t="s">
        <v>77</v>
      </c>
      <c r="N4131">
        <v>32.43</v>
      </c>
      <c r="O4131">
        <v>31.03</v>
      </c>
      <c r="P4131" t="s">
        <v>78</v>
      </c>
      <c r="Q4131" s="94">
        <v>45281.656944444447</v>
      </c>
      <c r="R4131">
        <v>64.86</v>
      </c>
      <c r="S4131">
        <v>62.06</v>
      </c>
      <c r="T4131" t="str">
        <f>VLOOKUP(E4131,zamiana!A:B,2,0)</f>
        <v>ALSTOM (ex. BT) CZL</v>
      </c>
    </row>
    <row r="4132" spans="1:20" x14ac:dyDescent="0.3">
      <c r="A4132" t="s">
        <v>6338</v>
      </c>
      <c r="B4132" s="2">
        <v>45253</v>
      </c>
      <c r="C4132" s="2">
        <v>45252</v>
      </c>
      <c r="D4132" s="2"/>
      <c r="E4132" t="s">
        <v>951</v>
      </c>
      <c r="F4132" t="s">
        <v>952</v>
      </c>
      <c r="G4132" t="s">
        <v>942</v>
      </c>
      <c r="H4132" t="s">
        <v>951</v>
      </c>
      <c r="I4132" t="s">
        <v>1296</v>
      </c>
      <c r="J4132" t="s">
        <v>1297</v>
      </c>
      <c r="K4132" t="s">
        <v>955</v>
      </c>
      <c r="L4132">
        <v>2</v>
      </c>
      <c r="M4132" t="s">
        <v>77</v>
      </c>
      <c r="N4132">
        <v>13.05</v>
      </c>
      <c r="O4132">
        <v>14.94</v>
      </c>
      <c r="P4132" t="s">
        <v>78</v>
      </c>
      <c r="Q4132" s="94">
        <v>45281.627083333333</v>
      </c>
      <c r="R4132">
        <v>26.1</v>
      </c>
      <c r="S4132">
        <v>29.88</v>
      </c>
      <c r="T4132" t="str">
        <f>VLOOKUP(E4132,zamiana!A:B,2,0)</f>
        <v>ALSTOM (ex. BT) CZL</v>
      </c>
    </row>
    <row r="4133" spans="1:20" x14ac:dyDescent="0.3">
      <c r="A4133" t="s">
        <v>6338</v>
      </c>
      <c r="B4133" s="2">
        <v>45253</v>
      </c>
      <c r="C4133" s="2">
        <v>45252</v>
      </c>
      <c r="D4133" s="2"/>
      <c r="E4133" t="s">
        <v>951</v>
      </c>
      <c r="F4133" t="s">
        <v>952</v>
      </c>
      <c r="G4133" t="s">
        <v>942</v>
      </c>
      <c r="H4133" t="s">
        <v>951</v>
      </c>
      <c r="I4133" t="s">
        <v>1296</v>
      </c>
      <c r="J4133" t="s">
        <v>1297</v>
      </c>
      <c r="K4133" t="s">
        <v>955</v>
      </c>
      <c r="L4133">
        <v>2</v>
      </c>
      <c r="M4133" t="s">
        <v>77</v>
      </c>
      <c r="N4133">
        <v>13.05</v>
      </c>
      <c r="O4133">
        <v>14.94</v>
      </c>
      <c r="P4133" t="s">
        <v>78</v>
      </c>
      <c r="Q4133" s="94">
        <v>45281.627083333333</v>
      </c>
      <c r="R4133">
        <v>26.1</v>
      </c>
      <c r="S4133">
        <v>29.88</v>
      </c>
      <c r="T4133" t="str">
        <f>VLOOKUP(E4133,zamiana!A:B,2,0)</f>
        <v>ALSTOM (ex. BT) CZL</v>
      </c>
    </row>
    <row r="4134" spans="1:20" x14ac:dyDescent="0.3">
      <c r="A4134" t="s">
        <v>6338</v>
      </c>
      <c r="B4134" s="2">
        <v>45253</v>
      </c>
      <c r="C4134" s="2">
        <v>45252</v>
      </c>
      <c r="D4134" s="2"/>
      <c r="E4134" t="s">
        <v>951</v>
      </c>
      <c r="F4134" t="s">
        <v>952</v>
      </c>
      <c r="G4134" t="s">
        <v>942</v>
      </c>
      <c r="H4134" t="s">
        <v>951</v>
      </c>
      <c r="I4134" t="s">
        <v>1296</v>
      </c>
      <c r="J4134" t="s">
        <v>1297</v>
      </c>
      <c r="K4134" t="s">
        <v>955</v>
      </c>
      <c r="L4134">
        <v>1</v>
      </c>
      <c r="M4134" t="s">
        <v>77</v>
      </c>
      <c r="N4134">
        <v>13.05</v>
      </c>
      <c r="O4134">
        <v>14.94</v>
      </c>
      <c r="P4134" t="s">
        <v>78</v>
      </c>
      <c r="Q4134" s="94">
        <v>45281.627083333333</v>
      </c>
      <c r="R4134">
        <v>13.05</v>
      </c>
      <c r="S4134">
        <v>14.94</v>
      </c>
      <c r="T4134" t="str">
        <f>VLOOKUP(E4134,zamiana!A:B,2,0)</f>
        <v>ALSTOM (ex. BT) CZL</v>
      </c>
    </row>
    <row r="4135" spans="1:20" x14ac:dyDescent="0.3">
      <c r="A4135" t="s">
        <v>6338</v>
      </c>
      <c r="B4135" s="2">
        <v>45253</v>
      </c>
      <c r="C4135" s="2">
        <v>45252</v>
      </c>
      <c r="D4135" s="2"/>
      <c r="E4135" t="s">
        <v>951</v>
      </c>
      <c r="F4135" t="s">
        <v>952</v>
      </c>
      <c r="G4135" t="s">
        <v>942</v>
      </c>
      <c r="H4135" t="s">
        <v>951</v>
      </c>
      <c r="I4135" t="s">
        <v>1296</v>
      </c>
      <c r="J4135" t="s">
        <v>1297</v>
      </c>
      <c r="K4135" t="s">
        <v>955</v>
      </c>
      <c r="L4135">
        <v>2</v>
      </c>
      <c r="M4135" t="s">
        <v>77</v>
      </c>
      <c r="N4135">
        <v>13.05</v>
      </c>
      <c r="O4135">
        <v>14.94</v>
      </c>
      <c r="P4135" t="s">
        <v>78</v>
      </c>
      <c r="Q4135" s="94">
        <v>45281.627083333333</v>
      </c>
      <c r="R4135">
        <v>26.1</v>
      </c>
      <c r="S4135">
        <v>29.88</v>
      </c>
      <c r="T4135" t="str">
        <f>VLOOKUP(E4135,zamiana!A:B,2,0)</f>
        <v>ALSTOM (ex. BT) CZL</v>
      </c>
    </row>
    <row r="4136" spans="1:20" x14ac:dyDescent="0.3">
      <c r="A4136" t="s">
        <v>6338</v>
      </c>
      <c r="B4136" s="2">
        <v>45253</v>
      </c>
      <c r="C4136" s="2">
        <v>45252</v>
      </c>
      <c r="D4136" s="2"/>
      <c r="E4136" t="s">
        <v>951</v>
      </c>
      <c r="F4136" t="s">
        <v>952</v>
      </c>
      <c r="G4136" t="s">
        <v>942</v>
      </c>
      <c r="H4136" t="s">
        <v>951</v>
      </c>
      <c r="I4136" t="s">
        <v>1296</v>
      </c>
      <c r="J4136" t="s">
        <v>1297</v>
      </c>
      <c r="K4136" t="s">
        <v>955</v>
      </c>
      <c r="L4136">
        <v>2</v>
      </c>
      <c r="M4136" t="s">
        <v>77</v>
      </c>
      <c r="N4136">
        <v>13.05</v>
      </c>
      <c r="O4136">
        <v>14.94</v>
      </c>
      <c r="P4136" t="s">
        <v>78</v>
      </c>
      <c r="Q4136" s="94">
        <v>45281.627083333333</v>
      </c>
      <c r="R4136">
        <v>26.1</v>
      </c>
      <c r="S4136">
        <v>29.88</v>
      </c>
      <c r="T4136" t="str">
        <f>VLOOKUP(E4136,zamiana!A:B,2,0)</f>
        <v>ALSTOM (ex. BT) CZL</v>
      </c>
    </row>
    <row r="4137" spans="1:20" x14ac:dyDescent="0.3">
      <c r="A4137" t="s">
        <v>6338</v>
      </c>
      <c r="B4137" s="2">
        <v>45253</v>
      </c>
      <c r="C4137" s="2">
        <v>45252</v>
      </c>
      <c r="D4137" s="2"/>
      <c r="E4137" t="s">
        <v>951</v>
      </c>
      <c r="F4137" t="s">
        <v>952</v>
      </c>
      <c r="G4137" t="s">
        <v>942</v>
      </c>
      <c r="H4137" t="s">
        <v>951</v>
      </c>
      <c r="I4137" t="s">
        <v>1296</v>
      </c>
      <c r="J4137" t="s">
        <v>1297</v>
      </c>
      <c r="K4137" t="s">
        <v>955</v>
      </c>
      <c r="L4137">
        <v>2</v>
      </c>
      <c r="M4137" t="s">
        <v>77</v>
      </c>
      <c r="N4137">
        <v>13.05</v>
      </c>
      <c r="O4137">
        <v>14.94</v>
      </c>
      <c r="P4137" t="s">
        <v>78</v>
      </c>
      <c r="Q4137" s="94">
        <v>45281.627083333333</v>
      </c>
      <c r="R4137">
        <v>26.1</v>
      </c>
      <c r="S4137">
        <v>29.88</v>
      </c>
      <c r="T4137" t="str">
        <f>VLOOKUP(E4137,zamiana!A:B,2,0)</f>
        <v>ALSTOM (ex. BT) CZL</v>
      </c>
    </row>
    <row r="4138" spans="1:20" x14ac:dyDescent="0.3">
      <c r="A4138" t="s">
        <v>6338</v>
      </c>
      <c r="B4138" s="2">
        <v>45253</v>
      </c>
      <c r="C4138" s="2">
        <v>45252</v>
      </c>
      <c r="D4138" s="2"/>
      <c r="E4138" t="s">
        <v>951</v>
      </c>
      <c r="F4138" t="s">
        <v>952</v>
      </c>
      <c r="G4138" t="s">
        <v>942</v>
      </c>
      <c r="H4138" t="s">
        <v>951</v>
      </c>
      <c r="I4138" t="s">
        <v>1296</v>
      </c>
      <c r="J4138" t="s">
        <v>1297</v>
      </c>
      <c r="K4138" t="s">
        <v>955</v>
      </c>
      <c r="L4138">
        <v>2</v>
      </c>
      <c r="M4138" t="s">
        <v>77</v>
      </c>
      <c r="N4138">
        <v>13.05</v>
      </c>
      <c r="O4138">
        <v>14.94</v>
      </c>
      <c r="P4138" t="s">
        <v>78</v>
      </c>
      <c r="Q4138" s="94">
        <v>45281.627083333333</v>
      </c>
      <c r="R4138">
        <v>26.1</v>
      </c>
      <c r="S4138">
        <v>29.88</v>
      </c>
      <c r="T4138" t="str">
        <f>VLOOKUP(E4138,zamiana!A:B,2,0)</f>
        <v>ALSTOM (ex. BT) CZL</v>
      </c>
    </row>
    <row r="4139" spans="1:20" x14ac:dyDescent="0.3">
      <c r="A4139" t="s">
        <v>6338</v>
      </c>
      <c r="B4139" s="2">
        <v>45253</v>
      </c>
      <c r="C4139" s="2">
        <v>45252</v>
      </c>
      <c r="D4139" s="2"/>
      <c r="E4139" t="s">
        <v>951</v>
      </c>
      <c r="F4139" t="s">
        <v>952</v>
      </c>
      <c r="G4139" t="s">
        <v>942</v>
      </c>
      <c r="H4139" t="s">
        <v>951</v>
      </c>
      <c r="I4139" t="s">
        <v>1296</v>
      </c>
      <c r="J4139" t="s">
        <v>1297</v>
      </c>
      <c r="K4139" t="s">
        <v>955</v>
      </c>
      <c r="L4139">
        <v>2</v>
      </c>
      <c r="M4139" t="s">
        <v>77</v>
      </c>
      <c r="N4139">
        <v>13.05</v>
      </c>
      <c r="O4139">
        <v>14.94</v>
      </c>
      <c r="P4139" t="s">
        <v>78</v>
      </c>
      <c r="Q4139" s="94">
        <v>45281.627083333333</v>
      </c>
      <c r="R4139">
        <v>26.1</v>
      </c>
      <c r="S4139">
        <v>29.88</v>
      </c>
      <c r="T4139" t="str">
        <f>VLOOKUP(E4139,zamiana!A:B,2,0)</f>
        <v>ALSTOM (ex. BT) CZL</v>
      </c>
    </row>
    <row r="4140" spans="1:20" x14ac:dyDescent="0.3">
      <c r="A4140" t="s">
        <v>6338</v>
      </c>
      <c r="B4140" s="2">
        <v>45253</v>
      </c>
      <c r="C4140" s="2">
        <v>45252</v>
      </c>
      <c r="D4140" s="2"/>
      <c r="E4140" t="s">
        <v>951</v>
      </c>
      <c r="F4140" t="s">
        <v>952</v>
      </c>
      <c r="G4140" t="s">
        <v>942</v>
      </c>
      <c r="H4140" t="s">
        <v>951</v>
      </c>
      <c r="I4140" t="s">
        <v>1296</v>
      </c>
      <c r="J4140" t="s">
        <v>1297</v>
      </c>
      <c r="K4140" t="s">
        <v>955</v>
      </c>
      <c r="L4140">
        <v>2</v>
      </c>
      <c r="M4140" t="s">
        <v>77</v>
      </c>
      <c r="N4140">
        <v>13.05</v>
      </c>
      <c r="O4140">
        <v>14.94</v>
      </c>
      <c r="P4140" t="s">
        <v>78</v>
      </c>
      <c r="Q4140" s="94">
        <v>45281.627083333333</v>
      </c>
      <c r="R4140">
        <v>26.1</v>
      </c>
      <c r="S4140">
        <v>29.88</v>
      </c>
      <c r="T4140" t="str">
        <f>VLOOKUP(E4140,zamiana!A:B,2,0)</f>
        <v>ALSTOM (ex. BT) CZL</v>
      </c>
    </row>
    <row r="4141" spans="1:20" x14ac:dyDescent="0.3">
      <c r="A4141" t="s">
        <v>6338</v>
      </c>
      <c r="B4141" s="2">
        <v>45253</v>
      </c>
      <c r="C4141" s="2">
        <v>45252</v>
      </c>
      <c r="D4141" s="2"/>
      <c r="E4141" t="s">
        <v>951</v>
      </c>
      <c r="F4141" t="s">
        <v>952</v>
      </c>
      <c r="G4141" t="s">
        <v>942</v>
      </c>
      <c r="H4141" t="s">
        <v>951</v>
      </c>
      <c r="I4141" t="s">
        <v>1296</v>
      </c>
      <c r="J4141" t="s">
        <v>1297</v>
      </c>
      <c r="K4141" t="s">
        <v>955</v>
      </c>
      <c r="L4141">
        <v>2</v>
      </c>
      <c r="M4141" t="s">
        <v>77</v>
      </c>
      <c r="N4141">
        <v>13.05</v>
      </c>
      <c r="O4141">
        <v>14.94</v>
      </c>
      <c r="P4141" t="s">
        <v>78</v>
      </c>
      <c r="Q4141" s="94">
        <v>45281.627083333333</v>
      </c>
      <c r="R4141">
        <v>26.1</v>
      </c>
      <c r="S4141">
        <v>29.88</v>
      </c>
      <c r="T4141" t="str">
        <f>VLOOKUP(E4141,zamiana!A:B,2,0)</f>
        <v>ALSTOM (ex. BT) CZL</v>
      </c>
    </row>
    <row r="4142" spans="1:20" x14ac:dyDescent="0.3">
      <c r="A4142" t="s">
        <v>6338</v>
      </c>
      <c r="B4142" s="2">
        <v>45253</v>
      </c>
      <c r="C4142" s="2">
        <v>45252</v>
      </c>
      <c r="D4142" s="2"/>
      <c r="E4142" t="s">
        <v>951</v>
      </c>
      <c r="F4142" t="s">
        <v>952</v>
      </c>
      <c r="G4142" t="s">
        <v>942</v>
      </c>
      <c r="H4142" t="s">
        <v>951</v>
      </c>
      <c r="I4142" t="s">
        <v>1331</v>
      </c>
      <c r="J4142" t="s">
        <v>1332</v>
      </c>
      <c r="K4142" t="s">
        <v>955</v>
      </c>
      <c r="L4142">
        <v>2</v>
      </c>
      <c r="M4142" t="s">
        <v>77</v>
      </c>
      <c r="N4142">
        <v>18.86</v>
      </c>
      <c r="O4142">
        <v>17.260000000000002</v>
      </c>
      <c r="P4142" t="s">
        <v>78</v>
      </c>
      <c r="Q4142" s="94">
        <v>45281.658333333333</v>
      </c>
      <c r="R4142">
        <v>37.72</v>
      </c>
      <c r="S4142">
        <v>34.520000000000003</v>
      </c>
      <c r="T4142" t="str">
        <f>VLOOKUP(E4142,zamiana!A:B,2,0)</f>
        <v>ALSTOM (ex. BT) CZL</v>
      </c>
    </row>
    <row r="4143" spans="1:20" x14ac:dyDescent="0.3">
      <c r="A4143" t="s">
        <v>6338</v>
      </c>
      <c r="B4143" s="2">
        <v>45253</v>
      </c>
      <c r="C4143" s="2">
        <v>45252</v>
      </c>
      <c r="D4143" s="2"/>
      <c r="E4143" t="s">
        <v>951</v>
      </c>
      <c r="F4143" t="s">
        <v>952</v>
      </c>
      <c r="G4143" t="s">
        <v>942</v>
      </c>
      <c r="H4143" t="s">
        <v>951</v>
      </c>
      <c r="I4143" t="s">
        <v>1331</v>
      </c>
      <c r="J4143" t="s">
        <v>1332</v>
      </c>
      <c r="K4143" t="s">
        <v>955</v>
      </c>
      <c r="L4143">
        <v>2</v>
      </c>
      <c r="M4143" t="s">
        <v>77</v>
      </c>
      <c r="N4143">
        <v>18.86</v>
      </c>
      <c r="O4143">
        <v>17.260000000000002</v>
      </c>
      <c r="P4143" t="s">
        <v>78</v>
      </c>
      <c r="Q4143" s="94">
        <v>45281.658333333333</v>
      </c>
      <c r="R4143">
        <v>37.72</v>
      </c>
      <c r="S4143">
        <v>34.520000000000003</v>
      </c>
      <c r="T4143" t="str">
        <f>VLOOKUP(E4143,zamiana!A:B,2,0)</f>
        <v>ALSTOM (ex. BT) CZL</v>
      </c>
    </row>
    <row r="4144" spans="1:20" x14ac:dyDescent="0.3">
      <c r="A4144" t="s">
        <v>6338</v>
      </c>
      <c r="B4144" s="2">
        <v>45253</v>
      </c>
      <c r="C4144" s="2">
        <v>45252</v>
      </c>
      <c r="D4144" s="2"/>
      <c r="E4144" t="s">
        <v>951</v>
      </c>
      <c r="F4144" t="s">
        <v>952</v>
      </c>
      <c r="G4144" t="s">
        <v>942</v>
      </c>
      <c r="H4144" t="s">
        <v>951</v>
      </c>
      <c r="I4144" t="s">
        <v>1331</v>
      </c>
      <c r="J4144" t="s">
        <v>1332</v>
      </c>
      <c r="K4144" t="s">
        <v>955</v>
      </c>
      <c r="L4144">
        <v>1</v>
      </c>
      <c r="M4144" t="s">
        <v>77</v>
      </c>
      <c r="N4144">
        <v>18.86</v>
      </c>
      <c r="O4144">
        <v>17.260000000000002</v>
      </c>
      <c r="P4144" t="s">
        <v>78</v>
      </c>
      <c r="Q4144" s="94">
        <v>45281.658333333333</v>
      </c>
      <c r="R4144">
        <v>18.86</v>
      </c>
      <c r="S4144">
        <v>17.260000000000002</v>
      </c>
      <c r="T4144" t="str">
        <f>VLOOKUP(E4144,zamiana!A:B,2,0)</f>
        <v>ALSTOM (ex. BT) CZL</v>
      </c>
    </row>
    <row r="4145" spans="1:20" x14ac:dyDescent="0.3">
      <c r="A4145" t="s">
        <v>6338</v>
      </c>
      <c r="B4145" s="2">
        <v>45253</v>
      </c>
      <c r="C4145" s="2">
        <v>45252</v>
      </c>
      <c r="D4145" s="2"/>
      <c r="E4145" t="s">
        <v>951</v>
      </c>
      <c r="F4145" t="s">
        <v>952</v>
      </c>
      <c r="G4145" t="s">
        <v>942</v>
      </c>
      <c r="H4145" t="s">
        <v>951</v>
      </c>
      <c r="I4145" t="s">
        <v>1331</v>
      </c>
      <c r="J4145" t="s">
        <v>1332</v>
      </c>
      <c r="K4145" t="s">
        <v>955</v>
      </c>
      <c r="L4145">
        <v>2</v>
      </c>
      <c r="M4145" t="s">
        <v>77</v>
      </c>
      <c r="N4145">
        <v>18.86</v>
      </c>
      <c r="O4145">
        <v>17.260000000000002</v>
      </c>
      <c r="P4145" t="s">
        <v>78</v>
      </c>
      <c r="Q4145" s="94">
        <v>45281.658333333333</v>
      </c>
      <c r="R4145">
        <v>37.72</v>
      </c>
      <c r="S4145">
        <v>34.520000000000003</v>
      </c>
      <c r="T4145" t="str">
        <f>VLOOKUP(E4145,zamiana!A:B,2,0)</f>
        <v>ALSTOM (ex. BT) CZL</v>
      </c>
    </row>
    <row r="4146" spans="1:20" x14ac:dyDescent="0.3">
      <c r="A4146" t="s">
        <v>6338</v>
      </c>
      <c r="B4146" s="2">
        <v>45253</v>
      </c>
      <c r="C4146" s="2">
        <v>45252</v>
      </c>
      <c r="D4146" s="2"/>
      <c r="E4146" t="s">
        <v>951</v>
      </c>
      <c r="F4146" t="s">
        <v>952</v>
      </c>
      <c r="G4146" t="s">
        <v>942</v>
      </c>
      <c r="H4146" t="s">
        <v>951</v>
      </c>
      <c r="I4146" t="s">
        <v>1331</v>
      </c>
      <c r="J4146" t="s">
        <v>1332</v>
      </c>
      <c r="K4146" t="s">
        <v>955</v>
      </c>
      <c r="L4146">
        <v>2</v>
      </c>
      <c r="M4146" t="s">
        <v>77</v>
      </c>
      <c r="N4146">
        <v>18.86</v>
      </c>
      <c r="O4146">
        <v>17.260000000000002</v>
      </c>
      <c r="P4146" t="s">
        <v>78</v>
      </c>
      <c r="Q4146" s="94">
        <v>45281.658333333333</v>
      </c>
      <c r="R4146">
        <v>37.72</v>
      </c>
      <c r="S4146">
        <v>34.520000000000003</v>
      </c>
      <c r="T4146" t="str">
        <f>VLOOKUP(E4146,zamiana!A:B,2,0)</f>
        <v>ALSTOM (ex. BT) CZL</v>
      </c>
    </row>
    <row r="4147" spans="1:20" x14ac:dyDescent="0.3">
      <c r="A4147" t="s">
        <v>6338</v>
      </c>
      <c r="B4147" s="2">
        <v>45253</v>
      </c>
      <c r="C4147" s="2">
        <v>45252</v>
      </c>
      <c r="D4147" s="2"/>
      <c r="E4147" t="s">
        <v>951</v>
      </c>
      <c r="F4147" t="s">
        <v>952</v>
      </c>
      <c r="G4147" t="s">
        <v>942</v>
      </c>
      <c r="H4147" t="s">
        <v>951</v>
      </c>
      <c r="I4147" t="s">
        <v>1331</v>
      </c>
      <c r="J4147" t="s">
        <v>1332</v>
      </c>
      <c r="K4147" t="s">
        <v>955</v>
      </c>
      <c r="L4147">
        <v>2</v>
      </c>
      <c r="M4147" t="s">
        <v>77</v>
      </c>
      <c r="N4147">
        <v>18.86</v>
      </c>
      <c r="O4147">
        <v>17.260000000000002</v>
      </c>
      <c r="P4147" t="s">
        <v>78</v>
      </c>
      <c r="Q4147" s="94">
        <v>45281.658333333333</v>
      </c>
      <c r="R4147">
        <v>37.72</v>
      </c>
      <c r="S4147">
        <v>34.520000000000003</v>
      </c>
      <c r="T4147" t="str">
        <f>VLOOKUP(E4147,zamiana!A:B,2,0)</f>
        <v>ALSTOM (ex. BT) CZL</v>
      </c>
    </row>
    <row r="4148" spans="1:20" x14ac:dyDescent="0.3">
      <c r="A4148" t="s">
        <v>6338</v>
      </c>
      <c r="B4148" s="2">
        <v>45253</v>
      </c>
      <c r="C4148" s="2">
        <v>45252</v>
      </c>
      <c r="D4148" s="2"/>
      <c r="E4148" t="s">
        <v>951</v>
      </c>
      <c r="F4148" t="s">
        <v>952</v>
      </c>
      <c r="G4148" t="s">
        <v>942</v>
      </c>
      <c r="H4148" t="s">
        <v>951</v>
      </c>
      <c r="I4148" t="s">
        <v>1331</v>
      </c>
      <c r="J4148" t="s">
        <v>1332</v>
      </c>
      <c r="K4148" t="s">
        <v>955</v>
      </c>
      <c r="L4148">
        <v>2</v>
      </c>
      <c r="M4148" t="s">
        <v>77</v>
      </c>
      <c r="N4148">
        <v>18.86</v>
      </c>
      <c r="O4148">
        <v>17.260000000000002</v>
      </c>
      <c r="P4148" t="s">
        <v>78</v>
      </c>
      <c r="Q4148" s="94">
        <v>45281.658333333333</v>
      </c>
      <c r="R4148">
        <v>37.72</v>
      </c>
      <c r="S4148">
        <v>34.520000000000003</v>
      </c>
      <c r="T4148" t="str">
        <f>VLOOKUP(E4148,zamiana!A:B,2,0)</f>
        <v>ALSTOM (ex. BT) CZL</v>
      </c>
    </row>
    <row r="4149" spans="1:20" x14ac:dyDescent="0.3">
      <c r="A4149" t="s">
        <v>6338</v>
      </c>
      <c r="B4149" s="2">
        <v>45253</v>
      </c>
      <c r="C4149" s="2">
        <v>45252</v>
      </c>
      <c r="D4149" s="2"/>
      <c r="E4149" t="s">
        <v>951</v>
      </c>
      <c r="F4149" t="s">
        <v>952</v>
      </c>
      <c r="G4149" t="s">
        <v>942</v>
      </c>
      <c r="H4149" t="s">
        <v>951</v>
      </c>
      <c r="I4149" t="s">
        <v>1331</v>
      </c>
      <c r="J4149" t="s">
        <v>1332</v>
      </c>
      <c r="K4149" t="s">
        <v>955</v>
      </c>
      <c r="L4149">
        <v>2</v>
      </c>
      <c r="M4149" t="s">
        <v>77</v>
      </c>
      <c r="N4149">
        <v>18.86</v>
      </c>
      <c r="O4149">
        <v>17.260000000000002</v>
      </c>
      <c r="P4149" t="s">
        <v>78</v>
      </c>
      <c r="Q4149" s="94">
        <v>45281.658333333333</v>
      </c>
      <c r="R4149">
        <v>37.72</v>
      </c>
      <c r="S4149">
        <v>34.520000000000003</v>
      </c>
      <c r="T4149" t="str">
        <f>VLOOKUP(E4149,zamiana!A:B,2,0)</f>
        <v>ALSTOM (ex. BT) CZL</v>
      </c>
    </row>
    <row r="4150" spans="1:20" x14ac:dyDescent="0.3">
      <c r="A4150" t="s">
        <v>6338</v>
      </c>
      <c r="B4150" s="2">
        <v>45253</v>
      </c>
      <c r="C4150" s="2">
        <v>45252</v>
      </c>
      <c r="D4150" s="2"/>
      <c r="E4150" t="s">
        <v>951</v>
      </c>
      <c r="F4150" t="s">
        <v>952</v>
      </c>
      <c r="G4150" t="s">
        <v>942</v>
      </c>
      <c r="H4150" t="s">
        <v>951</v>
      </c>
      <c r="I4150" t="s">
        <v>1331</v>
      </c>
      <c r="J4150" t="s">
        <v>1332</v>
      </c>
      <c r="K4150" t="s">
        <v>955</v>
      </c>
      <c r="L4150">
        <v>2</v>
      </c>
      <c r="M4150" t="s">
        <v>77</v>
      </c>
      <c r="N4150">
        <v>18.86</v>
      </c>
      <c r="O4150">
        <v>17.260000000000002</v>
      </c>
      <c r="P4150" t="s">
        <v>78</v>
      </c>
      <c r="Q4150" s="94">
        <v>45281.658333333333</v>
      </c>
      <c r="R4150">
        <v>37.72</v>
      </c>
      <c r="S4150">
        <v>34.520000000000003</v>
      </c>
      <c r="T4150" t="str">
        <f>VLOOKUP(E4150,zamiana!A:B,2,0)</f>
        <v>ALSTOM (ex. BT) CZL</v>
      </c>
    </row>
    <row r="4151" spans="1:20" x14ac:dyDescent="0.3">
      <c r="A4151" t="s">
        <v>6338</v>
      </c>
      <c r="B4151" s="2">
        <v>45253</v>
      </c>
      <c r="C4151" s="2">
        <v>45252</v>
      </c>
      <c r="D4151" s="2"/>
      <c r="E4151" t="s">
        <v>951</v>
      </c>
      <c r="F4151" t="s">
        <v>952</v>
      </c>
      <c r="G4151" t="s">
        <v>942</v>
      </c>
      <c r="H4151" t="s">
        <v>951</v>
      </c>
      <c r="I4151" t="s">
        <v>1331</v>
      </c>
      <c r="J4151" t="s">
        <v>1332</v>
      </c>
      <c r="K4151" t="s">
        <v>955</v>
      </c>
      <c r="L4151">
        <v>2</v>
      </c>
      <c r="M4151" t="s">
        <v>77</v>
      </c>
      <c r="N4151">
        <v>18.86</v>
      </c>
      <c r="O4151">
        <v>17.260000000000002</v>
      </c>
      <c r="P4151" t="s">
        <v>78</v>
      </c>
      <c r="Q4151" s="94">
        <v>45281.658333333333</v>
      </c>
      <c r="R4151">
        <v>37.72</v>
      </c>
      <c r="S4151">
        <v>34.520000000000003</v>
      </c>
      <c r="T4151" t="str">
        <f>VLOOKUP(E4151,zamiana!A:B,2,0)</f>
        <v>ALSTOM (ex. BT) CZL</v>
      </c>
    </row>
    <row r="4152" spans="1:20" x14ac:dyDescent="0.3">
      <c r="A4152" t="s">
        <v>6338</v>
      </c>
      <c r="B4152" s="2">
        <v>45253</v>
      </c>
      <c r="C4152" s="2">
        <v>45252</v>
      </c>
      <c r="D4152" s="2"/>
      <c r="E4152" t="s">
        <v>951</v>
      </c>
      <c r="F4152" t="s">
        <v>952</v>
      </c>
      <c r="G4152" t="s">
        <v>942</v>
      </c>
      <c r="H4152" t="s">
        <v>951</v>
      </c>
      <c r="I4152" t="s">
        <v>1886</v>
      </c>
      <c r="J4152" t="s">
        <v>1887</v>
      </c>
      <c r="K4152" t="s">
        <v>955</v>
      </c>
      <c r="L4152">
        <v>1</v>
      </c>
      <c r="M4152" t="s">
        <v>77</v>
      </c>
      <c r="N4152">
        <v>320.76</v>
      </c>
      <c r="O4152">
        <v>182.52</v>
      </c>
      <c r="P4152" t="s">
        <v>78</v>
      </c>
      <c r="Q4152" s="94">
        <v>45281.642361111109</v>
      </c>
      <c r="R4152">
        <v>320.76</v>
      </c>
      <c r="S4152">
        <v>182.52</v>
      </c>
      <c r="T4152" t="str">
        <f>VLOOKUP(E4152,zamiana!A:B,2,0)</f>
        <v>ALSTOM (ex. BT) CZL</v>
      </c>
    </row>
    <row r="4153" spans="1:20" x14ac:dyDescent="0.3">
      <c r="A4153" t="s">
        <v>6338</v>
      </c>
      <c r="B4153" s="2">
        <v>45253</v>
      </c>
      <c r="C4153" s="2">
        <v>45252</v>
      </c>
      <c r="D4153" s="2"/>
      <c r="E4153" t="s">
        <v>951</v>
      </c>
      <c r="F4153" t="s">
        <v>952</v>
      </c>
      <c r="G4153" t="s">
        <v>942</v>
      </c>
      <c r="H4153" t="s">
        <v>951</v>
      </c>
      <c r="I4153" t="s">
        <v>1884</v>
      </c>
      <c r="J4153" t="s">
        <v>1885</v>
      </c>
      <c r="K4153" t="s">
        <v>955</v>
      </c>
      <c r="L4153">
        <v>1</v>
      </c>
      <c r="M4153" t="s">
        <v>77</v>
      </c>
      <c r="N4153">
        <v>320.94</v>
      </c>
      <c r="O4153">
        <v>200.87</v>
      </c>
      <c r="P4153" t="s">
        <v>78</v>
      </c>
      <c r="Q4153" s="94">
        <v>45281.64166666667</v>
      </c>
      <c r="R4153">
        <v>320.94</v>
      </c>
      <c r="S4153">
        <v>200.87</v>
      </c>
      <c r="T4153" t="str">
        <f>VLOOKUP(E4153,zamiana!A:B,2,0)</f>
        <v>ALSTOM (ex. BT) CZL</v>
      </c>
    </row>
    <row r="4154" spans="1:20" x14ac:dyDescent="0.3">
      <c r="A4154" t="s">
        <v>6338</v>
      </c>
      <c r="B4154" s="2">
        <v>45253</v>
      </c>
      <c r="C4154" s="2">
        <v>45252</v>
      </c>
      <c r="D4154" s="2"/>
      <c r="E4154" t="s">
        <v>951</v>
      </c>
      <c r="F4154" t="s">
        <v>952</v>
      </c>
      <c r="G4154" t="s">
        <v>942</v>
      </c>
      <c r="H4154" t="s">
        <v>951</v>
      </c>
      <c r="I4154" t="s">
        <v>1521</v>
      </c>
      <c r="J4154" t="s">
        <v>1522</v>
      </c>
      <c r="K4154" t="s">
        <v>955</v>
      </c>
      <c r="L4154">
        <v>1</v>
      </c>
      <c r="M4154" t="s">
        <v>77</v>
      </c>
      <c r="N4154">
        <v>50.98</v>
      </c>
      <c r="O4154">
        <v>29.32</v>
      </c>
      <c r="P4154" t="s">
        <v>78</v>
      </c>
      <c r="Q4154" s="94">
        <v>45281.627083333333</v>
      </c>
      <c r="R4154">
        <v>50.98</v>
      </c>
      <c r="S4154">
        <v>29.32</v>
      </c>
      <c r="T4154" t="str">
        <f>VLOOKUP(E4154,zamiana!A:B,2,0)</f>
        <v>ALSTOM (ex. BT) CZL</v>
      </c>
    </row>
    <row r="4155" spans="1:20" x14ac:dyDescent="0.3">
      <c r="A4155" t="s">
        <v>6338</v>
      </c>
      <c r="B4155" s="2">
        <v>45253</v>
      </c>
      <c r="C4155" s="2">
        <v>45252</v>
      </c>
      <c r="D4155" s="2"/>
      <c r="E4155" t="s">
        <v>951</v>
      </c>
      <c r="F4155" t="s">
        <v>952</v>
      </c>
      <c r="G4155" t="s">
        <v>942</v>
      </c>
      <c r="H4155" t="s">
        <v>951</v>
      </c>
      <c r="I4155" t="s">
        <v>1612</v>
      </c>
      <c r="J4155" t="s">
        <v>1613</v>
      </c>
      <c r="K4155" t="s">
        <v>955</v>
      </c>
      <c r="L4155">
        <v>5</v>
      </c>
      <c r="M4155" t="s">
        <v>77</v>
      </c>
      <c r="N4155">
        <v>13.88</v>
      </c>
      <c r="O4155">
        <v>37.18</v>
      </c>
      <c r="P4155" t="s">
        <v>78</v>
      </c>
      <c r="Q4155" s="94">
        <v>45281.627083333333</v>
      </c>
      <c r="R4155">
        <v>69.400000000000006</v>
      </c>
      <c r="S4155">
        <v>185.9</v>
      </c>
      <c r="T4155" t="str">
        <f>VLOOKUP(E4155,zamiana!A:B,2,0)</f>
        <v>ALSTOM (ex. BT) CZL</v>
      </c>
    </row>
    <row r="4156" spans="1:20" x14ac:dyDescent="0.3">
      <c r="A4156" t="s">
        <v>6338</v>
      </c>
      <c r="B4156" s="2">
        <v>45253</v>
      </c>
      <c r="C4156" s="2">
        <v>45252</v>
      </c>
      <c r="D4156" s="2"/>
      <c r="E4156" t="s">
        <v>951</v>
      </c>
      <c r="F4156" t="s">
        <v>952</v>
      </c>
      <c r="G4156" t="s">
        <v>942</v>
      </c>
      <c r="H4156" t="s">
        <v>951</v>
      </c>
      <c r="I4156" t="s">
        <v>1761</v>
      </c>
      <c r="J4156" t="s">
        <v>1762</v>
      </c>
      <c r="K4156" t="s">
        <v>955</v>
      </c>
      <c r="L4156">
        <v>8</v>
      </c>
      <c r="M4156" t="s">
        <v>77</v>
      </c>
      <c r="N4156">
        <v>90.17</v>
      </c>
      <c r="O4156">
        <v>52.11</v>
      </c>
      <c r="P4156" t="s">
        <v>78</v>
      </c>
      <c r="Q4156" s="94">
        <v>45281.627083333333</v>
      </c>
      <c r="R4156">
        <v>721.36</v>
      </c>
      <c r="S4156">
        <v>416.88</v>
      </c>
      <c r="T4156" t="str">
        <f>VLOOKUP(E4156,zamiana!A:B,2,0)</f>
        <v>ALSTOM (ex. BT) CZL</v>
      </c>
    </row>
    <row r="4157" spans="1:20" x14ac:dyDescent="0.3">
      <c r="A4157" t="s">
        <v>6338</v>
      </c>
      <c r="B4157" s="2">
        <v>45253</v>
      </c>
      <c r="C4157" s="2">
        <v>45252</v>
      </c>
      <c r="D4157" s="2"/>
      <c r="E4157" t="s">
        <v>951</v>
      </c>
      <c r="F4157" t="s">
        <v>952</v>
      </c>
      <c r="G4157" t="s">
        <v>942</v>
      </c>
      <c r="H4157" t="s">
        <v>951</v>
      </c>
      <c r="I4157" t="s">
        <v>1882</v>
      </c>
      <c r="J4157" t="s">
        <v>1883</v>
      </c>
      <c r="K4157" t="s">
        <v>955</v>
      </c>
      <c r="L4157">
        <v>1</v>
      </c>
      <c r="M4157" t="s">
        <v>77</v>
      </c>
      <c r="N4157">
        <v>292.83</v>
      </c>
      <c r="O4157">
        <v>195.51</v>
      </c>
      <c r="P4157" t="s">
        <v>78</v>
      </c>
      <c r="Q4157" s="94">
        <v>45281.634722222225</v>
      </c>
      <c r="R4157">
        <v>292.83</v>
      </c>
      <c r="S4157">
        <v>195.51</v>
      </c>
      <c r="T4157" t="str">
        <f>VLOOKUP(E4157,zamiana!A:B,2,0)</f>
        <v>ALSTOM (ex. BT) CZL</v>
      </c>
    </row>
    <row r="4158" spans="1:20" x14ac:dyDescent="0.3">
      <c r="A4158" t="s">
        <v>6338</v>
      </c>
      <c r="B4158" s="2">
        <v>45253</v>
      </c>
      <c r="C4158" s="2">
        <v>45252</v>
      </c>
      <c r="D4158" s="2"/>
      <c r="E4158" t="s">
        <v>951</v>
      </c>
      <c r="F4158" t="s">
        <v>952</v>
      </c>
      <c r="G4158" t="s">
        <v>942</v>
      </c>
      <c r="H4158" t="s">
        <v>951</v>
      </c>
      <c r="I4158" t="s">
        <v>1876</v>
      </c>
      <c r="J4158" t="s">
        <v>1877</v>
      </c>
      <c r="K4158" t="s">
        <v>955</v>
      </c>
      <c r="L4158">
        <v>1</v>
      </c>
      <c r="M4158" t="s">
        <v>77</v>
      </c>
      <c r="N4158">
        <v>202.74</v>
      </c>
      <c r="O4158">
        <v>173.99</v>
      </c>
      <c r="P4158" t="s">
        <v>78</v>
      </c>
      <c r="Q4158" s="94">
        <v>45281.634722222225</v>
      </c>
      <c r="R4158">
        <v>202.74</v>
      </c>
      <c r="S4158">
        <v>173.99</v>
      </c>
      <c r="T4158" t="str">
        <f>VLOOKUP(E4158,zamiana!A:B,2,0)</f>
        <v>ALSTOM (ex. BT) CZL</v>
      </c>
    </row>
    <row r="4159" spans="1:20" x14ac:dyDescent="0.3">
      <c r="A4159" t="s">
        <v>6338</v>
      </c>
      <c r="B4159" s="2">
        <v>45253</v>
      </c>
      <c r="C4159" s="2">
        <v>45252</v>
      </c>
      <c r="D4159" s="2"/>
      <c r="E4159" t="s">
        <v>951</v>
      </c>
      <c r="F4159" t="s">
        <v>952</v>
      </c>
      <c r="G4159" t="s">
        <v>942</v>
      </c>
      <c r="H4159" t="s">
        <v>951</v>
      </c>
      <c r="I4159" t="s">
        <v>1633</v>
      </c>
      <c r="J4159" t="s">
        <v>1634</v>
      </c>
      <c r="K4159" t="s">
        <v>955</v>
      </c>
      <c r="L4159">
        <v>2</v>
      </c>
      <c r="M4159" t="s">
        <v>77</v>
      </c>
      <c r="N4159">
        <v>48.58</v>
      </c>
      <c r="O4159">
        <v>32.08</v>
      </c>
      <c r="P4159" t="s">
        <v>78</v>
      </c>
      <c r="Q4159" s="94">
        <v>45281.627083333333</v>
      </c>
      <c r="R4159">
        <v>97.16</v>
      </c>
      <c r="S4159">
        <v>64.16</v>
      </c>
      <c r="T4159" t="str">
        <f>VLOOKUP(E4159,zamiana!A:B,2,0)</f>
        <v>ALSTOM (ex. BT) CZL</v>
      </c>
    </row>
    <row r="4160" spans="1:20" x14ac:dyDescent="0.3">
      <c r="A4160" t="s">
        <v>6338</v>
      </c>
      <c r="B4160" s="2">
        <v>45253</v>
      </c>
      <c r="C4160" s="2">
        <v>45252</v>
      </c>
      <c r="D4160" s="2"/>
      <c r="E4160" t="s">
        <v>951</v>
      </c>
      <c r="F4160" t="s">
        <v>952</v>
      </c>
      <c r="G4160" t="s">
        <v>942</v>
      </c>
      <c r="H4160" t="s">
        <v>951</v>
      </c>
      <c r="I4160" t="s">
        <v>1633</v>
      </c>
      <c r="J4160" t="s">
        <v>1634</v>
      </c>
      <c r="K4160" t="s">
        <v>955</v>
      </c>
      <c r="L4160">
        <v>2</v>
      </c>
      <c r="M4160" t="s">
        <v>77</v>
      </c>
      <c r="N4160">
        <v>48.58</v>
      </c>
      <c r="O4160">
        <v>32.08</v>
      </c>
      <c r="P4160" t="s">
        <v>78</v>
      </c>
      <c r="Q4160" s="94">
        <v>45281.627083333333</v>
      </c>
      <c r="R4160">
        <v>97.16</v>
      </c>
      <c r="S4160">
        <v>64.16</v>
      </c>
      <c r="T4160" t="str">
        <f>VLOOKUP(E4160,zamiana!A:B,2,0)</f>
        <v>ALSTOM (ex. BT) CZL</v>
      </c>
    </row>
    <row r="4161" spans="1:20" x14ac:dyDescent="0.3">
      <c r="A4161" t="s">
        <v>6338</v>
      </c>
      <c r="B4161" s="2">
        <v>45253</v>
      </c>
      <c r="C4161" s="2">
        <v>45252</v>
      </c>
      <c r="D4161" s="2"/>
      <c r="E4161" t="s">
        <v>951</v>
      </c>
      <c r="F4161" t="s">
        <v>952</v>
      </c>
      <c r="G4161" t="s">
        <v>942</v>
      </c>
      <c r="H4161" t="s">
        <v>951</v>
      </c>
      <c r="I4161" t="s">
        <v>1633</v>
      </c>
      <c r="J4161" t="s">
        <v>1634</v>
      </c>
      <c r="K4161" t="s">
        <v>955</v>
      </c>
      <c r="L4161">
        <v>1</v>
      </c>
      <c r="M4161" t="s">
        <v>77</v>
      </c>
      <c r="N4161">
        <v>48.58</v>
      </c>
      <c r="O4161">
        <v>32.08</v>
      </c>
      <c r="P4161" t="s">
        <v>78</v>
      </c>
      <c r="Q4161" s="94">
        <v>45281.627083333333</v>
      </c>
      <c r="R4161">
        <v>48.58</v>
      </c>
      <c r="S4161">
        <v>32.08</v>
      </c>
      <c r="T4161" t="str">
        <f>VLOOKUP(E4161,zamiana!A:B,2,0)</f>
        <v>ALSTOM (ex. BT) CZL</v>
      </c>
    </row>
    <row r="4162" spans="1:20" x14ac:dyDescent="0.3">
      <c r="A4162" t="s">
        <v>6338</v>
      </c>
      <c r="B4162" s="2">
        <v>45253</v>
      </c>
      <c r="C4162" s="2">
        <v>45252</v>
      </c>
      <c r="D4162" s="2"/>
      <c r="E4162" t="s">
        <v>951</v>
      </c>
      <c r="F4162" t="s">
        <v>952</v>
      </c>
      <c r="G4162" t="s">
        <v>942</v>
      </c>
      <c r="H4162" t="s">
        <v>951</v>
      </c>
      <c r="I4162" t="s">
        <v>1633</v>
      </c>
      <c r="J4162" t="s">
        <v>1634</v>
      </c>
      <c r="K4162" t="s">
        <v>955</v>
      </c>
      <c r="L4162">
        <v>2</v>
      </c>
      <c r="M4162" t="s">
        <v>77</v>
      </c>
      <c r="N4162">
        <v>48.58</v>
      </c>
      <c r="O4162">
        <v>32.08</v>
      </c>
      <c r="P4162" t="s">
        <v>78</v>
      </c>
      <c r="Q4162" s="94">
        <v>45281.627083333333</v>
      </c>
      <c r="R4162">
        <v>97.16</v>
      </c>
      <c r="S4162">
        <v>64.16</v>
      </c>
      <c r="T4162" t="str">
        <f>VLOOKUP(E4162,zamiana!A:B,2,0)</f>
        <v>ALSTOM (ex. BT) CZL</v>
      </c>
    </row>
    <row r="4163" spans="1:20" x14ac:dyDescent="0.3">
      <c r="A4163" t="s">
        <v>6338</v>
      </c>
      <c r="B4163" s="2">
        <v>45253</v>
      </c>
      <c r="C4163" s="2">
        <v>45252</v>
      </c>
      <c r="D4163" s="2"/>
      <c r="E4163" t="s">
        <v>951</v>
      </c>
      <c r="F4163" t="s">
        <v>952</v>
      </c>
      <c r="G4163" t="s">
        <v>942</v>
      </c>
      <c r="H4163" t="s">
        <v>951</v>
      </c>
      <c r="I4163" t="s">
        <v>1633</v>
      </c>
      <c r="J4163" t="s">
        <v>1634</v>
      </c>
      <c r="K4163" t="s">
        <v>955</v>
      </c>
      <c r="L4163">
        <v>2</v>
      </c>
      <c r="M4163" t="s">
        <v>77</v>
      </c>
      <c r="N4163">
        <v>48.58</v>
      </c>
      <c r="O4163">
        <v>32.08</v>
      </c>
      <c r="P4163" t="s">
        <v>78</v>
      </c>
      <c r="Q4163" s="94">
        <v>45281.627083333333</v>
      </c>
      <c r="R4163">
        <v>97.16</v>
      </c>
      <c r="S4163">
        <v>64.16</v>
      </c>
      <c r="T4163" t="str">
        <f>VLOOKUP(E4163,zamiana!A:B,2,0)</f>
        <v>ALSTOM (ex. BT) CZL</v>
      </c>
    </row>
    <row r="4164" spans="1:20" x14ac:dyDescent="0.3">
      <c r="A4164" t="s">
        <v>6338</v>
      </c>
      <c r="B4164" s="2">
        <v>45253</v>
      </c>
      <c r="C4164" s="2">
        <v>45252</v>
      </c>
      <c r="D4164" s="2"/>
      <c r="E4164" t="s">
        <v>951</v>
      </c>
      <c r="F4164" t="s">
        <v>952</v>
      </c>
      <c r="G4164" t="s">
        <v>942</v>
      </c>
      <c r="H4164" t="s">
        <v>951</v>
      </c>
      <c r="I4164" t="s">
        <v>1633</v>
      </c>
      <c r="J4164" t="s">
        <v>1634</v>
      </c>
      <c r="K4164" t="s">
        <v>955</v>
      </c>
      <c r="L4164">
        <v>2</v>
      </c>
      <c r="M4164" t="s">
        <v>77</v>
      </c>
      <c r="N4164">
        <v>48.58</v>
      </c>
      <c r="O4164">
        <v>32.08</v>
      </c>
      <c r="P4164" t="s">
        <v>78</v>
      </c>
      <c r="Q4164" s="94">
        <v>45281.627083333333</v>
      </c>
      <c r="R4164">
        <v>97.16</v>
      </c>
      <c r="S4164">
        <v>64.16</v>
      </c>
      <c r="T4164" t="str">
        <f>VLOOKUP(E4164,zamiana!A:B,2,0)</f>
        <v>ALSTOM (ex. BT) CZL</v>
      </c>
    </row>
    <row r="4165" spans="1:20" x14ac:dyDescent="0.3">
      <c r="A4165" t="s">
        <v>6338</v>
      </c>
      <c r="B4165" s="2">
        <v>45253</v>
      </c>
      <c r="C4165" s="2">
        <v>45252</v>
      </c>
      <c r="D4165" s="2"/>
      <c r="E4165" t="s">
        <v>951</v>
      </c>
      <c r="F4165" t="s">
        <v>952</v>
      </c>
      <c r="G4165" t="s">
        <v>942</v>
      </c>
      <c r="H4165" t="s">
        <v>951</v>
      </c>
      <c r="I4165" t="s">
        <v>1633</v>
      </c>
      <c r="J4165" t="s">
        <v>1634</v>
      </c>
      <c r="K4165" t="s">
        <v>955</v>
      </c>
      <c r="L4165">
        <v>2</v>
      </c>
      <c r="M4165" t="s">
        <v>77</v>
      </c>
      <c r="N4165">
        <v>48.58</v>
      </c>
      <c r="O4165">
        <v>32.08</v>
      </c>
      <c r="P4165" t="s">
        <v>78</v>
      </c>
      <c r="Q4165" s="94">
        <v>45281.627083333333</v>
      </c>
      <c r="R4165">
        <v>97.16</v>
      </c>
      <c r="S4165">
        <v>64.16</v>
      </c>
      <c r="T4165" t="str">
        <f>VLOOKUP(E4165,zamiana!A:B,2,0)</f>
        <v>ALSTOM (ex. BT) CZL</v>
      </c>
    </row>
    <row r="4166" spans="1:20" x14ac:dyDescent="0.3">
      <c r="A4166" t="s">
        <v>6338</v>
      </c>
      <c r="B4166" s="2">
        <v>45253</v>
      </c>
      <c r="C4166" s="2">
        <v>45252</v>
      </c>
      <c r="D4166" s="2"/>
      <c r="E4166" t="s">
        <v>951</v>
      </c>
      <c r="F4166" t="s">
        <v>952</v>
      </c>
      <c r="G4166" t="s">
        <v>942</v>
      </c>
      <c r="H4166" t="s">
        <v>951</v>
      </c>
      <c r="I4166" t="s">
        <v>1633</v>
      </c>
      <c r="J4166" t="s">
        <v>1634</v>
      </c>
      <c r="K4166" t="s">
        <v>955</v>
      </c>
      <c r="L4166">
        <v>2</v>
      </c>
      <c r="M4166" t="s">
        <v>77</v>
      </c>
      <c r="N4166">
        <v>48.58</v>
      </c>
      <c r="O4166">
        <v>32.08</v>
      </c>
      <c r="P4166" t="s">
        <v>78</v>
      </c>
      <c r="Q4166" s="94">
        <v>45281.627083333333</v>
      </c>
      <c r="R4166">
        <v>97.16</v>
      </c>
      <c r="S4166">
        <v>64.16</v>
      </c>
      <c r="T4166" t="str">
        <f>VLOOKUP(E4166,zamiana!A:B,2,0)</f>
        <v>ALSTOM (ex. BT) CZL</v>
      </c>
    </row>
    <row r="4167" spans="1:20" x14ac:dyDescent="0.3">
      <c r="A4167" t="s">
        <v>6338</v>
      </c>
      <c r="B4167" s="2">
        <v>45253</v>
      </c>
      <c r="C4167" s="2">
        <v>45252</v>
      </c>
      <c r="D4167" s="2"/>
      <c r="E4167" t="s">
        <v>951</v>
      </c>
      <c r="F4167" t="s">
        <v>952</v>
      </c>
      <c r="G4167" t="s">
        <v>942</v>
      </c>
      <c r="H4167" t="s">
        <v>951</v>
      </c>
      <c r="I4167" t="s">
        <v>1362</v>
      </c>
      <c r="J4167" t="s">
        <v>1363</v>
      </c>
      <c r="K4167" t="s">
        <v>955</v>
      </c>
      <c r="L4167">
        <v>2</v>
      </c>
      <c r="M4167" t="s">
        <v>77</v>
      </c>
      <c r="N4167">
        <v>19.38</v>
      </c>
      <c r="O4167">
        <v>15.69</v>
      </c>
      <c r="P4167" t="s">
        <v>78</v>
      </c>
      <c r="Q4167" s="94">
        <v>45281.627083333333</v>
      </c>
      <c r="R4167">
        <v>38.76</v>
      </c>
      <c r="S4167">
        <v>31.38</v>
      </c>
      <c r="T4167" t="str">
        <f>VLOOKUP(E4167,zamiana!A:B,2,0)</f>
        <v>ALSTOM (ex. BT) CZL</v>
      </c>
    </row>
    <row r="4168" spans="1:20" x14ac:dyDescent="0.3">
      <c r="A4168" t="s">
        <v>6338</v>
      </c>
      <c r="B4168" s="2">
        <v>45253</v>
      </c>
      <c r="C4168" s="2">
        <v>45252</v>
      </c>
      <c r="D4168" s="2"/>
      <c r="E4168" t="s">
        <v>951</v>
      </c>
      <c r="F4168" t="s">
        <v>952</v>
      </c>
      <c r="G4168" t="s">
        <v>942</v>
      </c>
      <c r="H4168" t="s">
        <v>951</v>
      </c>
      <c r="I4168" t="s">
        <v>1362</v>
      </c>
      <c r="J4168" t="s">
        <v>1363</v>
      </c>
      <c r="K4168" t="s">
        <v>955</v>
      </c>
      <c r="L4168">
        <v>2</v>
      </c>
      <c r="M4168" t="s">
        <v>77</v>
      </c>
      <c r="N4168">
        <v>19.38</v>
      </c>
      <c r="O4168">
        <v>15.69</v>
      </c>
      <c r="P4168" t="s">
        <v>78</v>
      </c>
      <c r="Q4168" s="94">
        <v>45281.627083333333</v>
      </c>
      <c r="R4168">
        <v>38.76</v>
      </c>
      <c r="S4168">
        <v>31.38</v>
      </c>
      <c r="T4168" t="str">
        <f>VLOOKUP(E4168,zamiana!A:B,2,0)</f>
        <v>ALSTOM (ex. BT) CZL</v>
      </c>
    </row>
    <row r="4169" spans="1:20" x14ac:dyDescent="0.3">
      <c r="A4169" t="s">
        <v>6338</v>
      </c>
      <c r="B4169" s="2">
        <v>45253</v>
      </c>
      <c r="C4169" s="2">
        <v>45252</v>
      </c>
      <c r="D4169" s="2"/>
      <c r="E4169" t="s">
        <v>951</v>
      </c>
      <c r="F4169" t="s">
        <v>952</v>
      </c>
      <c r="G4169" t="s">
        <v>942</v>
      </c>
      <c r="H4169" t="s">
        <v>951</v>
      </c>
      <c r="I4169" t="s">
        <v>1362</v>
      </c>
      <c r="J4169" t="s">
        <v>1363</v>
      </c>
      <c r="K4169" t="s">
        <v>955</v>
      </c>
      <c r="L4169">
        <v>2</v>
      </c>
      <c r="M4169" t="s">
        <v>77</v>
      </c>
      <c r="N4169">
        <v>19.38</v>
      </c>
      <c r="O4169">
        <v>15.69</v>
      </c>
      <c r="P4169" t="s">
        <v>78</v>
      </c>
      <c r="Q4169" s="94">
        <v>45281.627083333333</v>
      </c>
      <c r="R4169">
        <v>38.76</v>
      </c>
      <c r="S4169">
        <v>31.38</v>
      </c>
      <c r="T4169" t="str">
        <f>VLOOKUP(E4169,zamiana!A:B,2,0)</f>
        <v>ALSTOM (ex. BT) CZL</v>
      </c>
    </row>
    <row r="4170" spans="1:20" x14ac:dyDescent="0.3">
      <c r="A4170" t="s">
        <v>6338</v>
      </c>
      <c r="B4170" s="2">
        <v>45253</v>
      </c>
      <c r="C4170" s="2">
        <v>45252</v>
      </c>
      <c r="D4170" s="2"/>
      <c r="E4170" t="s">
        <v>951</v>
      </c>
      <c r="F4170" t="s">
        <v>952</v>
      </c>
      <c r="G4170" t="s">
        <v>942</v>
      </c>
      <c r="H4170" t="s">
        <v>951</v>
      </c>
      <c r="I4170" t="s">
        <v>1362</v>
      </c>
      <c r="J4170" t="s">
        <v>1363</v>
      </c>
      <c r="K4170" t="s">
        <v>955</v>
      </c>
      <c r="L4170">
        <v>1</v>
      </c>
      <c r="M4170" t="s">
        <v>77</v>
      </c>
      <c r="N4170">
        <v>19.38</v>
      </c>
      <c r="O4170">
        <v>15.69</v>
      </c>
      <c r="P4170" t="s">
        <v>78</v>
      </c>
      <c r="Q4170" s="94">
        <v>45281.627083333333</v>
      </c>
      <c r="R4170">
        <v>19.38</v>
      </c>
      <c r="S4170">
        <v>15.69</v>
      </c>
      <c r="T4170" t="str">
        <f>VLOOKUP(E4170,zamiana!A:B,2,0)</f>
        <v>ALSTOM (ex. BT) CZL</v>
      </c>
    </row>
    <row r="4171" spans="1:20" x14ac:dyDescent="0.3">
      <c r="A4171" t="s">
        <v>6338</v>
      </c>
      <c r="B4171" s="2">
        <v>45253</v>
      </c>
      <c r="C4171" s="2">
        <v>45252</v>
      </c>
      <c r="D4171" s="2"/>
      <c r="E4171" t="s">
        <v>951</v>
      </c>
      <c r="F4171" t="s">
        <v>952</v>
      </c>
      <c r="G4171" t="s">
        <v>942</v>
      </c>
      <c r="H4171" t="s">
        <v>951</v>
      </c>
      <c r="I4171" t="s">
        <v>1362</v>
      </c>
      <c r="J4171" t="s">
        <v>1363</v>
      </c>
      <c r="K4171" t="s">
        <v>955</v>
      </c>
      <c r="L4171">
        <v>2</v>
      </c>
      <c r="M4171" t="s">
        <v>77</v>
      </c>
      <c r="N4171">
        <v>19.38</v>
      </c>
      <c r="O4171">
        <v>15.69</v>
      </c>
      <c r="P4171" t="s">
        <v>78</v>
      </c>
      <c r="Q4171" s="94">
        <v>45281.627083333333</v>
      </c>
      <c r="R4171">
        <v>38.76</v>
      </c>
      <c r="S4171">
        <v>31.38</v>
      </c>
      <c r="T4171" t="str">
        <f>VLOOKUP(E4171,zamiana!A:B,2,0)</f>
        <v>ALSTOM (ex. BT) CZL</v>
      </c>
    </row>
    <row r="4172" spans="1:20" x14ac:dyDescent="0.3">
      <c r="A4172" t="s">
        <v>6338</v>
      </c>
      <c r="B4172" s="2">
        <v>45253</v>
      </c>
      <c r="C4172" s="2">
        <v>45252</v>
      </c>
      <c r="D4172" s="2"/>
      <c r="E4172" t="s">
        <v>951</v>
      </c>
      <c r="F4172" t="s">
        <v>952</v>
      </c>
      <c r="G4172" t="s">
        <v>942</v>
      </c>
      <c r="H4172" t="s">
        <v>951</v>
      </c>
      <c r="I4172" t="s">
        <v>1362</v>
      </c>
      <c r="J4172" t="s">
        <v>1363</v>
      </c>
      <c r="K4172" t="s">
        <v>955</v>
      </c>
      <c r="L4172">
        <v>2</v>
      </c>
      <c r="M4172" t="s">
        <v>77</v>
      </c>
      <c r="N4172">
        <v>19.38</v>
      </c>
      <c r="O4172">
        <v>15.69</v>
      </c>
      <c r="P4172" t="s">
        <v>78</v>
      </c>
      <c r="Q4172" s="94">
        <v>45281.627083333333</v>
      </c>
      <c r="R4172">
        <v>38.76</v>
      </c>
      <c r="S4172">
        <v>31.38</v>
      </c>
      <c r="T4172" t="str">
        <f>VLOOKUP(E4172,zamiana!A:B,2,0)</f>
        <v>ALSTOM (ex. BT) CZL</v>
      </c>
    </row>
    <row r="4173" spans="1:20" x14ac:dyDescent="0.3">
      <c r="A4173" t="s">
        <v>6338</v>
      </c>
      <c r="B4173" s="2">
        <v>45253</v>
      </c>
      <c r="C4173" s="2">
        <v>45252</v>
      </c>
      <c r="D4173" s="2"/>
      <c r="E4173" t="s">
        <v>951</v>
      </c>
      <c r="F4173" t="s">
        <v>952</v>
      </c>
      <c r="G4173" t="s">
        <v>942</v>
      </c>
      <c r="H4173" t="s">
        <v>951</v>
      </c>
      <c r="I4173" t="s">
        <v>1362</v>
      </c>
      <c r="J4173" t="s">
        <v>1363</v>
      </c>
      <c r="K4173" t="s">
        <v>955</v>
      </c>
      <c r="L4173">
        <v>2</v>
      </c>
      <c r="M4173" t="s">
        <v>77</v>
      </c>
      <c r="N4173">
        <v>19.38</v>
      </c>
      <c r="O4173">
        <v>15.69</v>
      </c>
      <c r="P4173" t="s">
        <v>78</v>
      </c>
      <c r="Q4173" s="94">
        <v>45281.627083333333</v>
      </c>
      <c r="R4173">
        <v>38.76</v>
      </c>
      <c r="S4173">
        <v>31.38</v>
      </c>
      <c r="T4173" t="str">
        <f>VLOOKUP(E4173,zamiana!A:B,2,0)</f>
        <v>ALSTOM (ex. BT) CZL</v>
      </c>
    </row>
    <row r="4174" spans="1:20" x14ac:dyDescent="0.3">
      <c r="A4174" t="s">
        <v>6338</v>
      </c>
      <c r="B4174" s="2">
        <v>45253</v>
      </c>
      <c r="C4174" s="2">
        <v>45252</v>
      </c>
      <c r="D4174" s="2"/>
      <c r="E4174" t="s">
        <v>951</v>
      </c>
      <c r="F4174" t="s">
        <v>952</v>
      </c>
      <c r="G4174" t="s">
        <v>942</v>
      </c>
      <c r="H4174" t="s">
        <v>951</v>
      </c>
      <c r="I4174" t="s">
        <v>1362</v>
      </c>
      <c r="J4174" t="s">
        <v>1363</v>
      </c>
      <c r="K4174" t="s">
        <v>955</v>
      </c>
      <c r="L4174">
        <v>2</v>
      </c>
      <c r="M4174" t="s">
        <v>77</v>
      </c>
      <c r="N4174">
        <v>19.38</v>
      </c>
      <c r="O4174">
        <v>15.69</v>
      </c>
      <c r="P4174" t="s">
        <v>78</v>
      </c>
      <c r="Q4174" s="94">
        <v>45281.627083333333</v>
      </c>
      <c r="R4174">
        <v>38.76</v>
      </c>
      <c r="S4174">
        <v>31.38</v>
      </c>
      <c r="T4174" t="str">
        <f>VLOOKUP(E4174,zamiana!A:B,2,0)</f>
        <v>ALSTOM (ex. BT) CZL</v>
      </c>
    </row>
    <row r="4175" spans="1:20" x14ac:dyDescent="0.3">
      <c r="A4175" t="s">
        <v>6338</v>
      </c>
      <c r="B4175" s="2">
        <v>45253</v>
      </c>
      <c r="C4175" s="2">
        <v>45252</v>
      </c>
      <c r="D4175" s="2"/>
      <c r="E4175" t="s">
        <v>951</v>
      </c>
      <c r="F4175" t="s">
        <v>952</v>
      </c>
      <c r="G4175" t="s">
        <v>942</v>
      </c>
      <c r="H4175" t="s">
        <v>951</v>
      </c>
      <c r="I4175" t="s">
        <v>1161</v>
      </c>
      <c r="J4175" t="s">
        <v>1162</v>
      </c>
      <c r="K4175" t="s">
        <v>955</v>
      </c>
      <c r="L4175">
        <v>1</v>
      </c>
      <c r="M4175" t="s">
        <v>77</v>
      </c>
      <c r="N4175">
        <v>7.07</v>
      </c>
      <c r="O4175">
        <v>9.18</v>
      </c>
      <c r="P4175" t="s">
        <v>78</v>
      </c>
      <c r="Q4175" s="94">
        <v>45281.627083333333</v>
      </c>
      <c r="R4175">
        <v>7.07</v>
      </c>
      <c r="S4175">
        <v>9.18</v>
      </c>
      <c r="T4175" t="str">
        <f>VLOOKUP(E4175,zamiana!A:B,2,0)</f>
        <v>ALSTOM (ex. BT) CZL</v>
      </c>
    </row>
    <row r="4176" spans="1:20" x14ac:dyDescent="0.3">
      <c r="A4176" t="s">
        <v>6338</v>
      </c>
      <c r="B4176" s="2">
        <v>45253</v>
      </c>
      <c r="C4176" s="2">
        <v>45252</v>
      </c>
      <c r="D4176" s="2"/>
      <c r="E4176" t="s">
        <v>951</v>
      </c>
      <c r="F4176" t="s">
        <v>952</v>
      </c>
      <c r="G4176" t="s">
        <v>942</v>
      </c>
      <c r="H4176" t="s">
        <v>951</v>
      </c>
      <c r="I4176" t="s">
        <v>1161</v>
      </c>
      <c r="J4176" t="s">
        <v>1162</v>
      </c>
      <c r="K4176" t="s">
        <v>955</v>
      </c>
      <c r="L4176">
        <v>1</v>
      </c>
      <c r="M4176" t="s">
        <v>77</v>
      </c>
      <c r="N4176">
        <v>7.07</v>
      </c>
      <c r="O4176">
        <v>9.18</v>
      </c>
      <c r="P4176" t="s">
        <v>78</v>
      </c>
      <c r="Q4176" s="94">
        <v>45281.627083333333</v>
      </c>
      <c r="R4176">
        <v>7.07</v>
      </c>
      <c r="S4176">
        <v>9.18</v>
      </c>
      <c r="T4176" t="str">
        <f>VLOOKUP(E4176,zamiana!A:B,2,0)</f>
        <v>ALSTOM (ex. BT) CZL</v>
      </c>
    </row>
    <row r="4177" spans="1:20" x14ac:dyDescent="0.3">
      <c r="A4177" t="s">
        <v>6338</v>
      </c>
      <c r="B4177" s="2">
        <v>45253</v>
      </c>
      <c r="C4177" s="2">
        <v>45252</v>
      </c>
      <c r="D4177" s="2"/>
      <c r="E4177" t="s">
        <v>951</v>
      </c>
      <c r="F4177" t="s">
        <v>952</v>
      </c>
      <c r="G4177" t="s">
        <v>942</v>
      </c>
      <c r="H4177" t="s">
        <v>951</v>
      </c>
      <c r="I4177" t="s">
        <v>1161</v>
      </c>
      <c r="J4177" t="s">
        <v>1162</v>
      </c>
      <c r="K4177" t="s">
        <v>955</v>
      </c>
      <c r="L4177">
        <v>1</v>
      </c>
      <c r="M4177" t="s">
        <v>77</v>
      </c>
      <c r="N4177">
        <v>7.07</v>
      </c>
      <c r="O4177">
        <v>9.18</v>
      </c>
      <c r="P4177" t="s">
        <v>78</v>
      </c>
      <c r="Q4177" s="94">
        <v>45281.627083333333</v>
      </c>
      <c r="R4177">
        <v>7.07</v>
      </c>
      <c r="S4177">
        <v>9.18</v>
      </c>
      <c r="T4177" t="str">
        <f>VLOOKUP(E4177,zamiana!A:B,2,0)</f>
        <v>ALSTOM (ex. BT) CZL</v>
      </c>
    </row>
    <row r="4178" spans="1:20" x14ac:dyDescent="0.3">
      <c r="A4178" t="s">
        <v>6338</v>
      </c>
      <c r="B4178" s="2">
        <v>45253</v>
      </c>
      <c r="C4178" s="2">
        <v>45252</v>
      </c>
      <c r="D4178" s="2"/>
      <c r="E4178" t="s">
        <v>951</v>
      </c>
      <c r="F4178" t="s">
        <v>952</v>
      </c>
      <c r="G4178" t="s">
        <v>942</v>
      </c>
      <c r="H4178" t="s">
        <v>951</v>
      </c>
      <c r="I4178" t="s">
        <v>1161</v>
      </c>
      <c r="J4178" t="s">
        <v>1162</v>
      </c>
      <c r="K4178" t="s">
        <v>955</v>
      </c>
      <c r="L4178">
        <v>1</v>
      </c>
      <c r="M4178" t="s">
        <v>77</v>
      </c>
      <c r="N4178">
        <v>7.07</v>
      </c>
      <c r="O4178">
        <v>9.18</v>
      </c>
      <c r="P4178" t="s">
        <v>78</v>
      </c>
      <c r="Q4178" s="94">
        <v>45281.627083333333</v>
      </c>
      <c r="R4178">
        <v>7.07</v>
      </c>
      <c r="S4178">
        <v>9.18</v>
      </c>
      <c r="T4178" t="str">
        <f>VLOOKUP(E4178,zamiana!A:B,2,0)</f>
        <v>ALSTOM (ex. BT) CZL</v>
      </c>
    </row>
    <row r="4179" spans="1:20" x14ac:dyDescent="0.3">
      <c r="A4179" t="s">
        <v>6338</v>
      </c>
      <c r="B4179" s="2">
        <v>45253</v>
      </c>
      <c r="C4179" s="2">
        <v>45252</v>
      </c>
      <c r="D4179" s="2"/>
      <c r="E4179" t="s">
        <v>951</v>
      </c>
      <c r="F4179" t="s">
        <v>952</v>
      </c>
      <c r="G4179" t="s">
        <v>942</v>
      </c>
      <c r="H4179" t="s">
        <v>951</v>
      </c>
      <c r="I4179" t="s">
        <v>1161</v>
      </c>
      <c r="J4179" t="s">
        <v>1162</v>
      </c>
      <c r="K4179" t="s">
        <v>955</v>
      </c>
      <c r="L4179">
        <v>1</v>
      </c>
      <c r="M4179" t="s">
        <v>77</v>
      </c>
      <c r="N4179">
        <v>7.07</v>
      </c>
      <c r="O4179">
        <v>9.18</v>
      </c>
      <c r="P4179" t="s">
        <v>78</v>
      </c>
      <c r="Q4179" s="94">
        <v>45281.627083333333</v>
      </c>
      <c r="R4179">
        <v>7.07</v>
      </c>
      <c r="S4179">
        <v>9.18</v>
      </c>
      <c r="T4179" t="str">
        <f>VLOOKUP(E4179,zamiana!A:B,2,0)</f>
        <v>ALSTOM (ex. BT) CZL</v>
      </c>
    </row>
    <row r="4180" spans="1:20" x14ac:dyDescent="0.3">
      <c r="A4180" t="s">
        <v>6338</v>
      </c>
      <c r="B4180" s="2">
        <v>45253</v>
      </c>
      <c r="C4180" s="2">
        <v>45252</v>
      </c>
      <c r="D4180" s="2"/>
      <c r="E4180" t="s">
        <v>951</v>
      </c>
      <c r="F4180" t="s">
        <v>952</v>
      </c>
      <c r="G4180" t="s">
        <v>942</v>
      </c>
      <c r="H4180" t="s">
        <v>951</v>
      </c>
      <c r="I4180" t="s">
        <v>1161</v>
      </c>
      <c r="J4180" t="s">
        <v>1162</v>
      </c>
      <c r="K4180" t="s">
        <v>955</v>
      </c>
      <c r="L4180">
        <v>1</v>
      </c>
      <c r="M4180" t="s">
        <v>77</v>
      </c>
      <c r="N4180">
        <v>7.07</v>
      </c>
      <c r="O4180">
        <v>9.18</v>
      </c>
      <c r="P4180" t="s">
        <v>78</v>
      </c>
      <c r="Q4180" s="94">
        <v>45281.627083333333</v>
      </c>
      <c r="R4180">
        <v>7.07</v>
      </c>
      <c r="S4180">
        <v>9.18</v>
      </c>
      <c r="T4180" t="str">
        <f>VLOOKUP(E4180,zamiana!A:B,2,0)</f>
        <v>ALSTOM (ex. BT) CZL</v>
      </c>
    </row>
    <row r="4181" spans="1:20" x14ac:dyDescent="0.3">
      <c r="A4181" t="s">
        <v>6338</v>
      </c>
      <c r="B4181" s="2">
        <v>45253</v>
      </c>
      <c r="C4181" s="2">
        <v>45252</v>
      </c>
      <c r="D4181" s="2"/>
      <c r="E4181" t="s">
        <v>951</v>
      </c>
      <c r="F4181" t="s">
        <v>952</v>
      </c>
      <c r="G4181" t="s">
        <v>942</v>
      </c>
      <c r="H4181" t="s">
        <v>951</v>
      </c>
      <c r="I4181" t="s">
        <v>1161</v>
      </c>
      <c r="J4181" t="s">
        <v>1162</v>
      </c>
      <c r="K4181" t="s">
        <v>955</v>
      </c>
      <c r="L4181">
        <v>1</v>
      </c>
      <c r="M4181" t="s">
        <v>77</v>
      </c>
      <c r="N4181">
        <v>7.07</v>
      </c>
      <c r="O4181">
        <v>9.18</v>
      </c>
      <c r="P4181" t="s">
        <v>78</v>
      </c>
      <c r="Q4181" s="94">
        <v>45281.627083333333</v>
      </c>
      <c r="R4181">
        <v>7.07</v>
      </c>
      <c r="S4181">
        <v>9.18</v>
      </c>
      <c r="T4181" t="str">
        <f>VLOOKUP(E4181,zamiana!A:B,2,0)</f>
        <v>ALSTOM (ex. BT) CZL</v>
      </c>
    </row>
    <row r="4182" spans="1:20" x14ac:dyDescent="0.3">
      <c r="A4182" t="s">
        <v>6338</v>
      </c>
      <c r="B4182" s="2">
        <v>45253</v>
      </c>
      <c r="C4182" s="2">
        <v>45252</v>
      </c>
      <c r="D4182" s="2"/>
      <c r="E4182" t="s">
        <v>951</v>
      </c>
      <c r="F4182" t="s">
        <v>952</v>
      </c>
      <c r="G4182" t="s">
        <v>942</v>
      </c>
      <c r="H4182" t="s">
        <v>951</v>
      </c>
      <c r="I4182" t="s">
        <v>1161</v>
      </c>
      <c r="J4182" t="s">
        <v>1162</v>
      </c>
      <c r="K4182" t="s">
        <v>955</v>
      </c>
      <c r="L4182">
        <v>1</v>
      </c>
      <c r="M4182" t="s">
        <v>77</v>
      </c>
      <c r="N4182">
        <v>7.07</v>
      </c>
      <c r="O4182">
        <v>9.18</v>
      </c>
      <c r="P4182" t="s">
        <v>78</v>
      </c>
      <c r="Q4182" s="94">
        <v>45281.627083333333</v>
      </c>
      <c r="R4182">
        <v>7.07</v>
      </c>
      <c r="S4182">
        <v>9.18</v>
      </c>
      <c r="T4182" t="str">
        <f>VLOOKUP(E4182,zamiana!A:B,2,0)</f>
        <v>ALSTOM (ex. BT) CZL</v>
      </c>
    </row>
    <row r="4183" spans="1:20" x14ac:dyDescent="0.3">
      <c r="A4183" t="s">
        <v>6338</v>
      </c>
      <c r="B4183" s="2">
        <v>45253</v>
      </c>
      <c r="C4183" s="2">
        <v>45252</v>
      </c>
      <c r="D4183" s="2"/>
      <c r="E4183" t="s">
        <v>951</v>
      </c>
      <c r="F4183" t="s">
        <v>952</v>
      </c>
      <c r="G4183" t="s">
        <v>942</v>
      </c>
      <c r="H4183" t="s">
        <v>951</v>
      </c>
      <c r="I4183" t="s">
        <v>1161</v>
      </c>
      <c r="J4183" t="s">
        <v>1162</v>
      </c>
      <c r="K4183" t="s">
        <v>955</v>
      </c>
      <c r="L4183">
        <v>1</v>
      </c>
      <c r="M4183" t="s">
        <v>77</v>
      </c>
      <c r="N4183">
        <v>7.07</v>
      </c>
      <c r="O4183">
        <v>9.18</v>
      </c>
      <c r="P4183" t="s">
        <v>78</v>
      </c>
      <c r="Q4183" s="94">
        <v>45281.627083333333</v>
      </c>
      <c r="R4183">
        <v>7.07</v>
      </c>
      <c r="S4183">
        <v>9.18</v>
      </c>
      <c r="T4183" t="str">
        <f>VLOOKUP(E4183,zamiana!A:B,2,0)</f>
        <v>ALSTOM (ex. BT) CZL</v>
      </c>
    </row>
    <row r="4184" spans="1:20" x14ac:dyDescent="0.3">
      <c r="A4184" t="s">
        <v>6338</v>
      </c>
      <c r="B4184" s="2">
        <v>45253</v>
      </c>
      <c r="C4184" s="2">
        <v>45252</v>
      </c>
      <c r="D4184" s="2"/>
      <c r="E4184" t="s">
        <v>951</v>
      </c>
      <c r="F4184" t="s">
        <v>952</v>
      </c>
      <c r="G4184" t="s">
        <v>942</v>
      </c>
      <c r="H4184" t="s">
        <v>951</v>
      </c>
      <c r="I4184" t="s">
        <v>1088</v>
      </c>
      <c r="J4184" t="s">
        <v>1089</v>
      </c>
      <c r="K4184" t="s">
        <v>955</v>
      </c>
      <c r="L4184">
        <v>10</v>
      </c>
      <c r="M4184" t="s">
        <v>77</v>
      </c>
      <c r="N4184">
        <v>8.34</v>
      </c>
      <c r="O4184">
        <v>7.41</v>
      </c>
      <c r="P4184" t="s">
        <v>78</v>
      </c>
      <c r="Q4184" s="94">
        <v>45281.627083333333</v>
      </c>
      <c r="R4184">
        <v>83.4</v>
      </c>
      <c r="S4184">
        <v>74.099999999999994</v>
      </c>
      <c r="T4184" t="str">
        <f>VLOOKUP(E4184,zamiana!A:B,2,0)</f>
        <v>ALSTOM (ex. BT) CZL</v>
      </c>
    </row>
    <row r="4185" spans="1:20" x14ac:dyDescent="0.3">
      <c r="A4185" t="s">
        <v>6338</v>
      </c>
      <c r="B4185" s="2">
        <v>45253</v>
      </c>
      <c r="C4185" s="2">
        <v>45252</v>
      </c>
      <c r="D4185" s="2"/>
      <c r="E4185" t="s">
        <v>951</v>
      </c>
      <c r="F4185" t="s">
        <v>952</v>
      </c>
      <c r="G4185" t="s">
        <v>942</v>
      </c>
      <c r="H4185" t="s">
        <v>951</v>
      </c>
      <c r="I4185" t="s">
        <v>1319</v>
      </c>
      <c r="J4185" t="s">
        <v>1320</v>
      </c>
      <c r="K4185" t="s">
        <v>955</v>
      </c>
      <c r="L4185">
        <v>2</v>
      </c>
      <c r="M4185" t="s">
        <v>77</v>
      </c>
      <c r="N4185">
        <v>21.91</v>
      </c>
      <c r="O4185">
        <v>16.239999999999998</v>
      </c>
      <c r="P4185" t="s">
        <v>78</v>
      </c>
      <c r="Q4185" s="94">
        <v>45281.627083333333</v>
      </c>
      <c r="R4185">
        <v>43.82</v>
      </c>
      <c r="S4185">
        <v>32.479999999999997</v>
      </c>
      <c r="T4185" t="str">
        <f>VLOOKUP(E4185,zamiana!A:B,2,0)</f>
        <v>ALSTOM (ex. BT) CZL</v>
      </c>
    </row>
    <row r="4186" spans="1:20" x14ac:dyDescent="0.3">
      <c r="A4186" t="s">
        <v>6338</v>
      </c>
      <c r="B4186" s="2">
        <v>45253</v>
      </c>
      <c r="C4186" s="2">
        <v>45252</v>
      </c>
      <c r="D4186" s="2"/>
      <c r="E4186" t="s">
        <v>951</v>
      </c>
      <c r="F4186" t="s">
        <v>952</v>
      </c>
      <c r="G4186" t="s">
        <v>942</v>
      </c>
      <c r="H4186" t="s">
        <v>951</v>
      </c>
      <c r="I4186" t="s">
        <v>1750</v>
      </c>
      <c r="J4186" t="s">
        <v>1751</v>
      </c>
      <c r="K4186" t="s">
        <v>955</v>
      </c>
      <c r="L4186">
        <v>1</v>
      </c>
      <c r="M4186" t="s">
        <v>77</v>
      </c>
      <c r="N4186">
        <v>75.2</v>
      </c>
      <c r="O4186">
        <v>52.63</v>
      </c>
      <c r="P4186" t="s">
        <v>78</v>
      </c>
      <c r="Q4186" s="94">
        <v>45281.627083333333</v>
      </c>
      <c r="R4186">
        <v>75.2</v>
      </c>
      <c r="S4186">
        <v>52.63</v>
      </c>
      <c r="T4186" t="str">
        <f>VLOOKUP(E4186,zamiana!A:B,2,0)</f>
        <v>ALSTOM (ex. BT) CZL</v>
      </c>
    </row>
    <row r="4187" spans="1:20" x14ac:dyDescent="0.3">
      <c r="A4187" t="s">
        <v>6338</v>
      </c>
      <c r="B4187" s="2">
        <v>45253</v>
      </c>
      <c r="C4187" s="2">
        <v>45252</v>
      </c>
      <c r="D4187" s="2"/>
      <c r="E4187" t="s">
        <v>951</v>
      </c>
      <c r="F4187" t="s">
        <v>952</v>
      </c>
      <c r="G4187" t="s">
        <v>942</v>
      </c>
      <c r="H4187" t="s">
        <v>951</v>
      </c>
      <c r="I4187" t="s">
        <v>1750</v>
      </c>
      <c r="J4187" t="s">
        <v>1751</v>
      </c>
      <c r="K4187" t="s">
        <v>955</v>
      </c>
      <c r="L4187">
        <v>1</v>
      </c>
      <c r="M4187" t="s">
        <v>77</v>
      </c>
      <c r="N4187">
        <v>75.2</v>
      </c>
      <c r="O4187">
        <v>52.63</v>
      </c>
      <c r="P4187" t="s">
        <v>78</v>
      </c>
      <c r="Q4187" s="94">
        <v>45281.627083333333</v>
      </c>
      <c r="R4187">
        <v>75.2</v>
      </c>
      <c r="S4187">
        <v>52.63</v>
      </c>
      <c r="T4187" t="str">
        <f>VLOOKUP(E4187,zamiana!A:B,2,0)</f>
        <v>ALSTOM (ex. BT) CZL</v>
      </c>
    </row>
    <row r="4188" spans="1:20" x14ac:dyDescent="0.3">
      <c r="A4188" t="s">
        <v>6338</v>
      </c>
      <c r="B4188" s="2">
        <v>45253</v>
      </c>
      <c r="C4188" s="2">
        <v>45252</v>
      </c>
      <c r="D4188" s="2"/>
      <c r="E4188" t="s">
        <v>951</v>
      </c>
      <c r="F4188" t="s">
        <v>952</v>
      </c>
      <c r="G4188" t="s">
        <v>942</v>
      </c>
      <c r="H4188" t="s">
        <v>951</v>
      </c>
      <c r="I4188" t="s">
        <v>1750</v>
      </c>
      <c r="J4188" t="s">
        <v>1751</v>
      </c>
      <c r="K4188" t="s">
        <v>955</v>
      </c>
      <c r="L4188">
        <v>1</v>
      </c>
      <c r="M4188" t="s">
        <v>77</v>
      </c>
      <c r="N4188">
        <v>75.2</v>
      </c>
      <c r="O4188">
        <v>52.63</v>
      </c>
      <c r="P4188" t="s">
        <v>78</v>
      </c>
      <c r="Q4188" s="94">
        <v>45281.627083333333</v>
      </c>
      <c r="R4188">
        <v>75.2</v>
      </c>
      <c r="S4188">
        <v>52.63</v>
      </c>
      <c r="T4188" t="str">
        <f>VLOOKUP(E4188,zamiana!A:B,2,0)</f>
        <v>ALSTOM (ex. BT) CZL</v>
      </c>
    </row>
    <row r="4189" spans="1:20" x14ac:dyDescent="0.3">
      <c r="A4189" t="s">
        <v>6338</v>
      </c>
      <c r="B4189" s="2">
        <v>45253</v>
      </c>
      <c r="C4189" s="2">
        <v>45252</v>
      </c>
      <c r="D4189" s="2"/>
      <c r="E4189" t="s">
        <v>951</v>
      </c>
      <c r="F4189" t="s">
        <v>952</v>
      </c>
      <c r="G4189" t="s">
        <v>942</v>
      </c>
      <c r="H4189" t="s">
        <v>951</v>
      </c>
      <c r="I4189" t="s">
        <v>1750</v>
      </c>
      <c r="J4189" t="s">
        <v>1751</v>
      </c>
      <c r="K4189" t="s">
        <v>955</v>
      </c>
      <c r="L4189">
        <v>1</v>
      </c>
      <c r="M4189" t="s">
        <v>77</v>
      </c>
      <c r="N4189">
        <v>75.2</v>
      </c>
      <c r="O4189">
        <v>52.63</v>
      </c>
      <c r="P4189" t="s">
        <v>78</v>
      </c>
      <c r="Q4189" s="94">
        <v>45281.627083333333</v>
      </c>
      <c r="R4189">
        <v>75.2</v>
      </c>
      <c r="S4189">
        <v>52.63</v>
      </c>
      <c r="T4189" t="str">
        <f>VLOOKUP(E4189,zamiana!A:B,2,0)</f>
        <v>ALSTOM (ex. BT) CZL</v>
      </c>
    </row>
    <row r="4190" spans="1:20" x14ac:dyDescent="0.3">
      <c r="A4190" t="s">
        <v>6338</v>
      </c>
      <c r="B4190" s="2">
        <v>45253</v>
      </c>
      <c r="C4190" s="2">
        <v>45252</v>
      </c>
      <c r="D4190" s="2"/>
      <c r="E4190" t="s">
        <v>951</v>
      </c>
      <c r="F4190" t="s">
        <v>952</v>
      </c>
      <c r="G4190" t="s">
        <v>942</v>
      </c>
      <c r="H4190" t="s">
        <v>951</v>
      </c>
      <c r="I4190" t="s">
        <v>1750</v>
      </c>
      <c r="J4190" t="s">
        <v>1751</v>
      </c>
      <c r="K4190" t="s">
        <v>955</v>
      </c>
      <c r="L4190">
        <v>1</v>
      </c>
      <c r="M4190" t="s">
        <v>77</v>
      </c>
      <c r="N4190">
        <v>75.2</v>
      </c>
      <c r="O4190">
        <v>52.63</v>
      </c>
      <c r="P4190" t="s">
        <v>78</v>
      </c>
      <c r="Q4190" s="94">
        <v>45281.627083333333</v>
      </c>
      <c r="R4190">
        <v>75.2</v>
      </c>
      <c r="S4190">
        <v>52.63</v>
      </c>
      <c r="T4190" t="str">
        <f>VLOOKUP(E4190,zamiana!A:B,2,0)</f>
        <v>ALSTOM (ex. BT) CZL</v>
      </c>
    </row>
    <row r="4191" spans="1:20" x14ac:dyDescent="0.3">
      <c r="A4191" t="s">
        <v>6338</v>
      </c>
      <c r="B4191" s="2">
        <v>45253</v>
      </c>
      <c r="C4191" s="2">
        <v>45252</v>
      </c>
      <c r="D4191" s="2"/>
      <c r="E4191" t="s">
        <v>951</v>
      </c>
      <c r="F4191" t="s">
        <v>952</v>
      </c>
      <c r="G4191" t="s">
        <v>942</v>
      </c>
      <c r="H4191" t="s">
        <v>951</v>
      </c>
      <c r="I4191" t="s">
        <v>1750</v>
      </c>
      <c r="J4191" t="s">
        <v>1751</v>
      </c>
      <c r="K4191" t="s">
        <v>955</v>
      </c>
      <c r="L4191">
        <v>1</v>
      </c>
      <c r="M4191" t="s">
        <v>77</v>
      </c>
      <c r="N4191">
        <v>75.2</v>
      </c>
      <c r="O4191">
        <v>52.63</v>
      </c>
      <c r="P4191" t="s">
        <v>78</v>
      </c>
      <c r="Q4191" s="94">
        <v>45281.627083333333</v>
      </c>
      <c r="R4191">
        <v>75.2</v>
      </c>
      <c r="S4191">
        <v>52.63</v>
      </c>
      <c r="T4191" t="str">
        <f>VLOOKUP(E4191,zamiana!A:B,2,0)</f>
        <v>ALSTOM (ex. BT) CZL</v>
      </c>
    </row>
    <row r="4192" spans="1:20" x14ac:dyDescent="0.3">
      <c r="A4192" t="s">
        <v>6338</v>
      </c>
      <c r="B4192" s="2">
        <v>45253</v>
      </c>
      <c r="C4192" s="2">
        <v>45252</v>
      </c>
      <c r="D4192" s="2"/>
      <c r="E4192" t="s">
        <v>951</v>
      </c>
      <c r="F4192" t="s">
        <v>952</v>
      </c>
      <c r="G4192" t="s">
        <v>942</v>
      </c>
      <c r="H4192" t="s">
        <v>951</v>
      </c>
      <c r="I4192" t="s">
        <v>1750</v>
      </c>
      <c r="J4192" t="s">
        <v>1751</v>
      </c>
      <c r="K4192" t="s">
        <v>955</v>
      </c>
      <c r="L4192">
        <v>1</v>
      </c>
      <c r="M4192" t="s">
        <v>77</v>
      </c>
      <c r="N4192">
        <v>75.2</v>
      </c>
      <c r="O4192">
        <v>52.63</v>
      </c>
      <c r="P4192" t="s">
        <v>78</v>
      </c>
      <c r="Q4192" s="94">
        <v>45281.627083333333</v>
      </c>
      <c r="R4192">
        <v>75.2</v>
      </c>
      <c r="S4192">
        <v>52.63</v>
      </c>
      <c r="T4192" t="str">
        <f>VLOOKUP(E4192,zamiana!A:B,2,0)</f>
        <v>ALSTOM (ex. BT) CZL</v>
      </c>
    </row>
    <row r="4193" spans="1:20" x14ac:dyDescent="0.3">
      <c r="A4193" t="s">
        <v>6338</v>
      </c>
      <c r="B4193" s="2">
        <v>45253</v>
      </c>
      <c r="C4193" s="2">
        <v>45252</v>
      </c>
      <c r="D4193" s="2"/>
      <c r="E4193" t="s">
        <v>951</v>
      </c>
      <c r="F4193" t="s">
        <v>952</v>
      </c>
      <c r="G4193" t="s">
        <v>942</v>
      </c>
      <c r="H4193" t="s">
        <v>951</v>
      </c>
      <c r="I4193" t="s">
        <v>1750</v>
      </c>
      <c r="J4193" t="s">
        <v>1751</v>
      </c>
      <c r="K4193" t="s">
        <v>955</v>
      </c>
      <c r="L4193">
        <v>1</v>
      </c>
      <c r="M4193" t="s">
        <v>77</v>
      </c>
      <c r="N4193">
        <v>75.2</v>
      </c>
      <c r="O4193">
        <v>52.63</v>
      </c>
      <c r="P4193" t="s">
        <v>78</v>
      </c>
      <c r="Q4193" s="94">
        <v>45281.627083333333</v>
      </c>
      <c r="R4193">
        <v>75.2</v>
      </c>
      <c r="S4193">
        <v>52.63</v>
      </c>
      <c r="T4193" t="str">
        <f>VLOOKUP(E4193,zamiana!A:B,2,0)</f>
        <v>ALSTOM (ex. BT) CZL</v>
      </c>
    </row>
    <row r="4194" spans="1:20" x14ac:dyDescent="0.3">
      <c r="A4194" t="s">
        <v>6338</v>
      </c>
      <c r="B4194" s="2">
        <v>45253</v>
      </c>
      <c r="C4194" s="2">
        <v>45252</v>
      </c>
      <c r="D4194" s="2"/>
      <c r="E4194" t="s">
        <v>951</v>
      </c>
      <c r="F4194" t="s">
        <v>952</v>
      </c>
      <c r="G4194" t="s">
        <v>942</v>
      </c>
      <c r="H4194" t="s">
        <v>951</v>
      </c>
      <c r="I4194" t="s">
        <v>1750</v>
      </c>
      <c r="J4194" t="s">
        <v>1751</v>
      </c>
      <c r="K4194" t="s">
        <v>955</v>
      </c>
      <c r="L4194">
        <v>1</v>
      </c>
      <c r="M4194" t="s">
        <v>77</v>
      </c>
      <c r="N4194">
        <v>75.2</v>
      </c>
      <c r="O4194">
        <v>52.63</v>
      </c>
      <c r="P4194" t="s">
        <v>78</v>
      </c>
      <c r="Q4194" s="94">
        <v>45281.627083333333</v>
      </c>
      <c r="R4194">
        <v>75.2</v>
      </c>
      <c r="S4194">
        <v>52.63</v>
      </c>
      <c r="T4194" t="str">
        <f>VLOOKUP(E4194,zamiana!A:B,2,0)</f>
        <v>ALSTOM (ex. BT) CZL</v>
      </c>
    </row>
    <row r="4195" spans="1:20" x14ac:dyDescent="0.3">
      <c r="A4195" t="s">
        <v>6338</v>
      </c>
      <c r="B4195" s="2">
        <v>45253</v>
      </c>
      <c r="C4195" s="2">
        <v>45252</v>
      </c>
      <c r="D4195" s="2"/>
      <c r="E4195" t="s">
        <v>951</v>
      </c>
      <c r="F4195" t="s">
        <v>952</v>
      </c>
      <c r="G4195" t="s">
        <v>942</v>
      </c>
      <c r="H4195" t="s">
        <v>951</v>
      </c>
      <c r="I4195" t="s">
        <v>1750</v>
      </c>
      <c r="J4195" t="s">
        <v>1751</v>
      </c>
      <c r="K4195" t="s">
        <v>955</v>
      </c>
      <c r="L4195">
        <v>1</v>
      </c>
      <c r="M4195" t="s">
        <v>77</v>
      </c>
      <c r="N4195">
        <v>75.2</v>
      </c>
      <c r="O4195">
        <v>52.63</v>
      </c>
      <c r="P4195" t="s">
        <v>78</v>
      </c>
      <c r="Q4195" s="94">
        <v>45281.627083333333</v>
      </c>
      <c r="R4195">
        <v>75.2</v>
      </c>
      <c r="S4195">
        <v>52.63</v>
      </c>
      <c r="T4195" t="str">
        <f>VLOOKUP(E4195,zamiana!A:B,2,0)</f>
        <v>ALSTOM (ex. BT) CZL</v>
      </c>
    </row>
    <row r="4196" spans="1:20" x14ac:dyDescent="0.3">
      <c r="A4196" t="s">
        <v>6338</v>
      </c>
      <c r="B4196" s="2">
        <v>45253</v>
      </c>
      <c r="C4196" s="2">
        <v>45252</v>
      </c>
      <c r="D4196" s="2"/>
      <c r="E4196" t="s">
        <v>951</v>
      </c>
      <c r="F4196" t="s">
        <v>952</v>
      </c>
      <c r="G4196" t="s">
        <v>942</v>
      </c>
      <c r="H4196" t="s">
        <v>951</v>
      </c>
      <c r="I4196" t="s">
        <v>1750</v>
      </c>
      <c r="J4196" t="s">
        <v>1751</v>
      </c>
      <c r="K4196" t="s">
        <v>955</v>
      </c>
      <c r="L4196">
        <v>1</v>
      </c>
      <c r="M4196" t="s">
        <v>77</v>
      </c>
      <c r="N4196">
        <v>75.2</v>
      </c>
      <c r="O4196">
        <v>52.63</v>
      </c>
      <c r="P4196" t="s">
        <v>78</v>
      </c>
      <c r="Q4196" s="94">
        <v>45281.627083333333</v>
      </c>
      <c r="R4196">
        <v>75.2</v>
      </c>
      <c r="S4196">
        <v>52.63</v>
      </c>
      <c r="T4196" t="str">
        <f>VLOOKUP(E4196,zamiana!A:B,2,0)</f>
        <v>ALSTOM (ex. BT) CZL</v>
      </c>
    </row>
    <row r="4197" spans="1:20" x14ac:dyDescent="0.3">
      <c r="A4197" t="s">
        <v>6338</v>
      </c>
      <c r="B4197" s="2">
        <v>45253</v>
      </c>
      <c r="C4197" s="2">
        <v>45252</v>
      </c>
      <c r="D4197" s="2"/>
      <c r="E4197" t="s">
        <v>951</v>
      </c>
      <c r="F4197" t="s">
        <v>952</v>
      </c>
      <c r="G4197" t="s">
        <v>942</v>
      </c>
      <c r="H4197" t="s">
        <v>951</v>
      </c>
      <c r="I4197" t="s">
        <v>1750</v>
      </c>
      <c r="J4197" t="s">
        <v>1751</v>
      </c>
      <c r="K4197" t="s">
        <v>955</v>
      </c>
      <c r="L4197">
        <v>1</v>
      </c>
      <c r="M4197" t="s">
        <v>77</v>
      </c>
      <c r="N4197">
        <v>75.2</v>
      </c>
      <c r="O4197">
        <v>52.63</v>
      </c>
      <c r="P4197" t="s">
        <v>78</v>
      </c>
      <c r="Q4197" s="94">
        <v>45281.627083333333</v>
      </c>
      <c r="R4197">
        <v>75.2</v>
      </c>
      <c r="S4197">
        <v>52.63</v>
      </c>
      <c r="T4197" t="str">
        <f>VLOOKUP(E4197,zamiana!A:B,2,0)</f>
        <v>ALSTOM (ex. BT) CZL</v>
      </c>
    </row>
    <row r="4198" spans="1:20" x14ac:dyDescent="0.3">
      <c r="A4198" t="s">
        <v>6338</v>
      </c>
      <c r="B4198" s="2">
        <v>45253</v>
      </c>
      <c r="C4198" s="2">
        <v>45252</v>
      </c>
      <c r="D4198" s="2"/>
      <c r="E4198" t="s">
        <v>951</v>
      </c>
      <c r="F4198" t="s">
        <v>952</v>
      </c>
      <c r="G4198" t="s">
        <v>942</v>
      </c>
      <c r="H4198" t="s">
        <v>951</v>
      </c>
      <c r="I4198" t="s">
        <v>1750</v>
      </c>
      <c r="J4198" t="s">
        <v>1751</v>
      </c>
      <c r="K4198" t="s">
        <v>955</v>
      </c>
      <c r="L4198">
        <v>1</v>
      </c>
      <c r="M4198" t="s">
        <v>77</v>
      </c>
      <c r="N4198">
        <v>75.2</v>
      </c>
      <c r="O4198">
        <v>52.63</v>
      </c>
      <c r="P4198" t="s">
        <v>78</v>
      </c>
      <c r="Q4198" s="94">
        <v>45281.627083333333</v>
      </c>
      <c r="R4198">
        <v>75.2</v>
      </c>
      <c r="S4198">
        <v>52.63</v>
      </c>
      <c r="T4198" t="str">
        <f>VLOOKUP(E4198,zamiana!A:B,2,0)</f>
        <v>ALSTOM (ex. BT) CZL</v>
      </c>
    </row>
    <row r="4199" spans="1:20" x14ac:dyDescent="0.3">
      <c r="A4199" t="s">
        <v>6338</v>
      </c>
      <c r="B4199" s="2">
        <v>45253</v>
      </c>
      <c r="C4199" s="2">
        <v>45252</v>
      </c>
      <c r="D4199" s="2"/>
      <c r="E4199" t="s">
        <v>951</v>
      </c>
      <c r="F4199" t="s">
        <v>952</v>
      </c>
      <c r="G4199" t="s">
        <v>942</v>
      </c>
      <c r="H4199" t="s">
        <v>951</v>
      </c>
      <c r="I4199" t="s">
        <v>1740</v>
      </c>
      <c r="J4199" t="s">
        <v>1741</v>
      </c>
      <c r="K4199" t="s">
        <v>955</v>
      </c>
      <c r="L4199">
        <v>2</v>
      </c>
      <c r="M4199" t="s">
        <v>77</v>
      </c>
      <c r="N4199">
        <v>62.76</v>
      </c>
      <c r="O4199">
        <v>45.44</v>
      </c>
      <c r="P4199" t="s">
        <v>78</v>
      </c>
      <c r="Q4199" s="94">
        <v>45281.627083333333</v>
      </c>
      <c r="R4199">
        <v>125.52</v>
      </c>
      <c r="S4199">
        <v>90.88</v>
      </c>
      <c r="T4199" t="str">
        <f>VLOOKUP(E4199,zamiana!A:B,2,0)</f>
        <v>ALSTOM (ex. BT) CZL</v>
      </c>
    </row>
    <row r="4200" spans="1:20" x14ac:dyDescent="0.3">
      <c r="A4200" t="s">
        <v>6338</v>
      </c>
      <c r="B4200" s="2">
        <v>45253</v>
      </c>
      <c r="C4200" s="2">
        <v>45252</v>
      </c>
      <c r="D4200" s="2"/>
      <c r="E4200" t="s">
        <v>951</v>
      </c>
      <c r="F4200" t="s">
        <v>952</v>
      </c>
      <c r="G4200" t="s">
        <v>942</v>
      </c>
      <c r="H4200" t="s">
        <v>951</v>
      </c>
      <c r="I4200" t="s">
        <v>1740</v>
      </c>
      <c r="J4200" t="s">
        <v>1741</v>
      </c>
      <c r="K4200" t="s">
        <v>955</v>
      </c>
      <c r="L4200">
        <v>2</v>
      </c>
      <c r="M4200" t="s">
        <v>77</v>
      </c>
      <c r="N4200">
        <v>62.76</v>
      </c>
      <c r="O4200">
        <v>45.44</v>
      </c>
      <c r="P4200" t="s">
        <v>78</v>
      </c>
      <c r="Q4200" s="94">
        <v>45281.627083333333</v>
      </c>
      <c r="R4200">
        <v>125.52</v>
      </c>
      <c r="S4200">
        <v>90.88</v>
      </c>
      <c r="T4200" t="str">
        <f>VLOOKUP(E4200,zamiana!A:B,2,0)</f>
        <v>ALSTOM (ex. BT) CZL</v>
      </c>
    </row>
    <row r="4201" spans="1:20" x14ac:dyDescent="0.3">
      <c r="A4201" t="s">
        <v>6338</v>
      </c>
      <c r="B4201" s="2">
        <v>45253</v>
      </c>
      <c r="C4201" s="2">
        <v>45252</v>
      </c>
      <c r="D4201" s="2"/>
      <c r="E4201" t="s">
        <v>951</v>
      </c>
      <c r="F4201" t="s">
        <v>952</v>
      </c>
      <c r="G4201" t="s">
        <v>942</v>
      </c>
      <c r="H4201" t="s">
        <v>951</v>
      </c>
      <c r="I4201" t="s">
        <v>1740</v>
      </c>
      <c r="J4201" t="s">
        <v>1741</v>
      </c>
      <c r="K4201" t="s">
        <v>955</v>
      </c>
      <c r="L4201">
        <v>2</v>
      </c>
      <c r="M4201" t="s">
        <v>77</v>
      </c>
      <c r="N4201">
        <v>62.76</v>
      </c>
      <c r="O4201">
        <v>45.44</v>
      </c>
      <c r="P4201" t="s">
        <v>78</v>
      </c>
      <c r="Q4201" s="94">
        <v>45281.627083333333</v>
      </c>
      <c r="R4201">
        <v>125.52</v>
      </c>
      <c r="S4201">
        <v>90.88</v>
      </c>
      <c r="T4201" t="str">
        <f>VLOOKUP(E4201,zamiana!A:B,2,0)</f>
        <v>ALSTOM (ex. BT) CZL</v>
      </c>
    </row>
    <row r="4202" spans="1:20" x14ac:dyDescent="0.3">
      <c r="A4202" t="s">
        <v>6338</v>
      </c>
      <c r="B4202" s="2">
        <v>45253</v>
      </c>
      <c r="C4202" s="2">
        <v>45252</v>
      </c>
      <c r="D4202" s="2"/>
      <c r="E4202" t="s">
        <v>951</v>
      </c>
      <c r="F4202" t="s">
        <v>952</v>
      </c>
      <c r="G4202" t="s">
        <v>942</v>
      </c>
      <c r="H4202" t="s">
        <v>951</v>
      </c>
      <c r="I4202" t="s">
        <v>1740</v>
      </c>
      <c r="J4202" t="s">
        <v>1741</v>
      </c>
      <c r="K4202" t="s">
        <v>955</v>
      </c>
      <c r="L4202">
        <v>2</v>
      </c>
      <c r="M4202" t="s">
        <v>77</v>
      </c>
      <c r="N4202">
        <v>62.76</v>
      </c>
      <c r="O4202">
        <v>45.44</v>
      </c>
      <c r="P4202" t="s">
        <v>78</v>
      </c>
      <c r="Q4202" s="94">
        <v>45281.627083333333</v>
      </c>
      <c r="R4202">
        <v>125.52</v>
      </c>
      <c r="S4202">
        <v>90.88</v>
      </c>
      <c r="T4202" t="str">
        <f>VLOOKUP(E4202,zamiana!A:B,2,0)</f>
        <v>ALSTOM (ex. BT) CZL</v>
      </c>
    </row>
    <row r="4203" spans="1:20" x14ac:dyDescent="0.3">
      <c r="A4203" t="s">
        <v>6338</v>
      </c>
      <c r="B4203" s="2">
        <v>45253</v>
      </c>
      <c r="C4203" s="2">
        <v>45252</v>
      </c>
      <c r="D4203" s="2"/>
      <c r="E4203" t="s">
        <v>951</v>
      </c>
      <c r="F4203" t="s">
        <v>952</v>
      </c>
      <c r="G4203" t="s">
        <v>942</v>
      </c>
      <c r="H4203" t="s">
        <v>951</v>
      </c>
      <c r="I4203" t="s">
        <v>1740</v>
      </c>
      <c r="J4203" t="s">
        <v>1741</v>
      </c>
      <c r="K4203" t="s">
        <v>955</v>
      </c>
      <c r="L4203">
        <v>1</v>
      </c>
      <c r="M4203" t="s">
        <v>77</v>
      </c>
      <c r="N4203">
        <v>62.76</v>
      </c>
      <c r="O4203">
        <v>45.44</v>
      </c>
      <c r="P4203" t="s">
        <v>78</v>
      </c>
      <c r="Q4203" s="94">
        <v>45281.627083333333</v>
      </c>
      <c r="R4203">
        <v>62.76</v>
      </c>
      <c r="S4203">
        <v>45.44</v>
      </c>
      <c r="T4203" t="str">
        <f>VLOOKUP(E4203,zamiana!A:B,2,0)</f>
        <v>ALSTOM (ex. BT) CZL</v>
      </c>
    </row>
    <row r="4204" spans="1:20" x14ac:dyDescent="0.3">
      <c r="A4204" t="s">
        <v>6338</v>
      </c>
      <c r="B4204" s="2">
        <v>45253</v>
      </c>
      <c r="C4204" s="2">
        <v>45252</v>
      </c>
      <c r="D4204" s="2"/>
      <c r="E4204" t="s">
        <v>951</v>
      </c>
      <c r="F4204" t="s">
        <v>952</v>
      </c>
      <c r="G4204" t="s">
        <v>942</v>
      </c>
      <c r="H4204" t="s">
        <v>951</v>
      </c>
      <c r="I4204" t="s">
        <v>1691</v>
      </c>
      <c r="J4204" t="s">
        <v>1692</v>
      </c>
      <c r="K4204" t="s">
        <v>955</v>
      </c>
      <c r="L4204">
        <v>1</v>
      </c>
      <c r="M4204" t="s">
        <v>77</v>
      </c>
      <c r="N4204">
        <v>61.37</v>
      </c>
      <c r="O4204">
        <v>39.03</v>
      </c>
      <c r="P4204" t="s">
        <v>78</v>
      </c>
      <c r="Q4204" s="94">
        <v>45281.627083333333</v>
      </c>
      <c r="R4204">
        <v>61.37</v>
      </c>
      <c r="S4204">
        <v>39.03</v>
      </c>
      <c r="T4204" t="str">
        <f>VLOOKUP(E4204,zamiana!A:B,2,0)</f>
        <v>ALSTOM (ex. BT) CZL</v>
      </c>
    </row>
    <row r="4205" spans="1:20" x14ac:dyDescent="0.3">
      <c r="A4205" t="s">
        <v>6338</v>
      </c>
      <c r="B4205" s="2">
        <v>45253</v>
      </c>
      <c r="C4205" s="2">
        <v>45252</v>
      </c>
      <c r="D4205" s="2"/>
      <c r="E4205" t="s">
        <v>951</v>
      </c>
      <c r="F4205" t="s">
        <v>952</v>
      </c>
      <c r="G4205" t="s">
        <v>942</v>
      </c>
      <c r="H4205" t="s">
        <v>951</v>
      </c>
      <c r="I4205" t="s">
        <v>1691</v>
      </c>
      <c r="J4205" t="s">
        <v>1692</v>
      </c>
      <c r="K4205" t="s">
        <v>955</v>
      </c>
      <c r="L4205">
        <v>1</v>
      </c>
      <c r="M4205" t="s">
        <v>77</v>
      </c>
      <c r="N4205">
        <v>61.37</v>
      </c>
      <c r="O4205">
        <v>39.03</v>
      </c>
      <c r="P4205" t="s">
        <v>78</v>
      </c>
      <c r="Q4205" s="94">
        <v>45281.627083333333</v>
      </c>
      <c r="R4205">
        <v>61.37</v>
      </c>
      <c r="S4205">
        <v>39.03</v>
      </c>
      <c r="T4205" t="str">
        <f>VLOOKUP(E4205,zamiana!A:B,2,0)</f>
        <v>ALSTOM (ex. BT) CZL</v>
      </c>
    </row>
    <row r="4206" spans="1:20" x14ac:dyDescent="0.3">
      <c r="A4206" t="s">
        <v>6338</v>
      </c>
      <c r="B4206" s="2">
        <v>45253</v>
      </c>
      <c r="C4206" s="2">
        <v>45252</v>
      </c>
      <c r="D4206" s="2"/>
      <c r="E4206" t="s">
        <v>951</v>
      </c>
      <c r="F4206" t="s">
        <v>952</v>
      </c>
      <c r="G4206" t="s">
        <v>942</v>
      </c>
      <c r="H4206" t="s">
        <v>951</v>
      </c>
      <c r="I4206" t="s">
        <v>1135</v>
      </c>
      <c r="J4206" t="s">
        <v>1136</v>
      </c>
      <c r="K4206" t="s">
        <v>955</v>
      </c>
      <c r="L4206">
        <v>10</v>
      </c>
      <c r="M4206" t="s">
        <v>77</v>
      </c>
      <c r="N4206">
        <v>5.81</v>
      </c>
      <c r="O4206">
        <v>6.92</v>
      </c>
      <c r="P4206" t="s">
        <v>78</v>
      </c>
      <c r="Q4206" s="94">
        <v>45281.657638888886</v>
      </c>
      <c r="R4206">
        <v>58.1</v>
      </c>
      <c r="S4206">
        <v>69.2</v>
      </c>
      <c r="T4206" t="str">
        <f>VLOOKUP(E4206,zamiana!A:B,2,0)</f>
        <v>ALSTOM (ex. BT) CZL</v>
      </c>
    </row>
    <row r="4207" spans="1:20" x14ac:dyDescent="0.3">
      <c r="A4207" t="s">
        <v>6338</v>
      </c>
      <c r="B4207" s="2">
        <v>45253</v>
      </c>
      <c r="C4207" s="2">
        <v>45252</v>
      </c>
      <c r="D4207" s="2"/>
      <c r="E4207" t="s">
        <v>951</v>
      </c>
      <c r="F4207" t="s">
        <v>952</v>
      </c>
      <c r="G4207" t="s">
        <v>942</v>
      </c>
      <c r="H4207" t="s">
        <v>951</v>
      </c>
      <c r="I4207" t="s">
        <v>1135</v>
      </c>
      <c r="J4207" t="s">
        <v>1136</v>
      </c>
      <c r="K4207" t="s">
        <v>955</v>
      </c>
      <c r="L4207">
        <v>10</v>
      </c>
      <c r="M4207" t="s">
        <v>77</v>
      </c>
      <c r="N4207">
        <v>5.81</v>
      </c>
      <c r="O4207">
        <v>6.92</v>
      </c>
      <c r="P4207" t="s">
        <v>78</v>
      </c>
      <c r="Q4207" s="94">
        <v>45281.657638888886</v>
      </c>
      <c r="R4207">
        <v>58.1</v>
      </c>
      <c r="S4207">
        <v>69.2</v>
      </c>
      <c r="T4207" t="str">
        <f>VLOOKUP(E4207,zamiana!A:B,2,0)</f>
        <v>ALSTOM (ex. BT) CZL</v>
      </c>
    </row>
    <row r="4208" spans="1:20" x14ac:dyDescent="0.3">
      <c r="A4208" t="s">
        <v>6338</v>
      </c>
      <c r="B4208" s="2">
        <v>45253</v>
      </c>
      <c r="C4208" s="2">
        <v>45252</v>
      </c>
      <c r="D4208" s="2"/>
      <c r="E4208" t="s">
        <v>951</v>
      </c>
      <c r="F4208" t="s">
        <v>952</v>
      </c>
      <c r="G4208" t="s">
        <v>942</v>
      </c>
      <c r="H4208" t="s">
        <v>951</v>
      </c>
      <c r="I4208" t="s">
        <v>1135</v>
      </c>
      <c r="J4208" t="s">
        <v>1136</v>
      </c>
      <c r="K4208" t="s">
        <v>955</v>
      </c>
      <c r="L4208">
        <v>10</v>
      </c>
      <c r="M4208" t="s">
        <v>77</v>
      </c>
      <c r="N4208">
        <v>5.81</v>
      </c>
      <c r="O4208">
        <v>6.92</v>
      </c>
      <c r="P4208" t="s">
        <v>78</v>
      </c>
      <c r="Q4208" s="94">
        <v>45281.657638888886</v>
      </c>
      <c r="R4208">
        <v>58.1</v>
      </c>
      <c r="S4208">
        <v>69.2</v>
      </c>
      <c r="T4208" t="str">
        <f>VLOOKUP(E4208,zamiana!A:B,2,0)</f>
        <v>ALSTOM (ex. BT) CZL</v>
      </c>
    </row>
    <row r="4209" spans="1:20" x14ac:dyDescent="0.3">
      <c r="A4209" t="s">
        <v>6338</v>
      </c>
      <c r="B4209" s="2">
        <v>45253</v>
      </c>
      <c r="C4209" s="2">
        <v>45252</v>
      </c>
      <c r="D4209" s="2"/>
      <c r="E4209" t="s">
        <v>951</v>
      </c>
      <c r="F4209" t="s">
        <v>952</v>
      </c>
      <c r="G4209" t="s">
        <v>942</v>
      </c>
      <c r="H4209" t="s">
        <v>951</v>
      </c>
      <c r="I4209" t="s">
        <v>1135</v>
      </c>
      <c r="J4209" t="s">
        <v>1136</v>
      </c>
      <c r="K4209" t="s">
        <v>955</v>
      </c>
      <c r="L4209">
        <v>10</v>
      </c>
      <c r="M4209" t="s">
        <v>77</v>
      </c>
      <c r="N4209">
        <v>5.81</v>
      </c>
      <c r="O4209">
        <v>6.92</v>
      </c>
      <c r="P4209" t="s">
        <v>78</v>
      </c>
      <c r="Q4209" s="94">
        <v>45281.657638888886</v>
      </c>
      <c r="R4209">
        <v>58.1</v>
      </c>
      <c r="S4209">
        <v>69.2</v>
      </c>
      <c r="T4209" t="str">
        <f>VLOOKUP(E4209,zamiana!A:B,2,0)</f>
        <v>ALSTOM (ex. BT) CZL</v>
      </c>
    </row>
    <row r="4210" spans="1:20" x14ac:dyDescent="0.3">
      <c r="A4210" t="s">
        <v>6338</v>
      </c>
      <c r="B4210" s="2">
        <v>45253</v>
      </c>
      <c r="C4210" s="2">
        <v>45252</v>
      </c>
      <c r="D4210" s="2"/>
      <c r="E4210" t="s">
        <v>951</v>
      </c>
      <c r="F4210" t="s">
        <v>952</v>
      </c>
      <c r="G4210" t="s">
        <v>942</v>
      </c>
      <c r="H4210" t="s">
        <v>951</v>
      </c>
      <c r="I4210" t="s">
        <v>1135</v>
      </c>
      <c r="J4210" t="s">
        <v>1136</v>
      </c>
      <c r="K4210" t="s">
        <v>955</v>
      </c>
      <c r="L4210">
        <v>10</v>
      </c>
      <c r="M4210" t="s">
        <v>77</v>
      </c>
      <c r="N4210">
        <v>5.81</v>
      </c>
      <c r="O4210">
        <v>6.92</v>
      </c>
      <c r="P4210" t="s">
        <v>78</v>
      </c>
      <c r="Q4210" s="94">
        <v>45281.657638888886</v>
      </c>
      <c r="R4210">
        <v>58.1</v>
      </c>
      <c r="S4210">
        <v>69.2</v>
      </c>
      <c r="T4210" t="str">
        <f>VLOOKUP(E4210,zamiana!A:B,2,0)</f>
        <v>ALSTOM (ex. BT) CZL</v>
      </c>
    </row>
    <row r="4211" spans="1:20" x14ac:dyDescent="0.3">
      <c r="A4211" t="s">
        <v>6338</v>
      </c>
      <c r="B4211" s="2">
        <v>45253</v>
      </c>
      <c r="C4211" s="2">
        <v>45252</v>
      </c>
      <c r="D4211" s="2"/>
      <c r="E4211" t="s">
        <v>951</v>
      </c>
      <c r="F4211" t="s">
        <v>952</v>
      </c>
      <c r="G4211" t="s">
        <v>942</v>
      </c>
      <c r="H4211" t="s">
        <v>951</v>
      </c>
      <c r="I4211" t="s">
        <v>1135</v>
      </c>
      <c r="J4211" t="s">
        <v>1136</v>
      </c>
      <c r="K4211" t="s">
        <v>955</v>
      </c>
      <c r="L4211">
        <v>10</v>
      </c>
      <c r="M4211" t="s">
        <v>77</v>
      </c>
      <c r="N4211">
        <v>5.81</v>
      </c>
      <c r="O4211">
        <v>6.92</v>
      </c>
      <c r="P4211" t="s">
        <v>78</v>
      </c>
      <c r="Q4211" s="94">
        <v>45281.657638888886</v>
      </c>
      <c r="R4211">
        <v>58.1</v>
      </c>
      <c r="S4211">
        <v>69.2</v>
      </c>
      <c r="T4211" t="str">
        <f>VLOOKUP(E4211,zamiana!A:B,2,0)</f>
        <v>ALSTOM (ex. BT) CZL</v>
      </c>
    </row>
    <row r="4212" spans="1:20" x14ac:dyDescent="0.3">
      <c r="A4212" t="s">
        <v>6338</v>
      </c>
      <c r="B4212" s="2">
        <v>45253</v>
      </c>
      <c r="C4212" s="2">
        <v>45252</v>
      </c>
      <c r="D4212" s="2"/>
      <c r="E4212" t="s">
        <v>951</v>
      </c>
      <c r="F4212" t="s">
        <v>952</v>
      </c>
      <c r="G4212" t="s">
        <v>942</v>
      </c>
      <c r="H4212" t="s">
        <v>951</v>
      </c>
      <c r="I4212" t="s">
        <v>1135</v>
      </c>
      <c r="J4212" t="s">
        <v>1136</v>
      </c>
      <c r="K4212" t="s">
        <v>955</v>
      </c>
      <c r="L4212">
        <v>10</v>
      </c>
      <c r="M4212" t="s">
        <v>77</v>
      </c>
      <c r="N4212">
        <v>5.81</v>
      </c>
      <c r="O4212">
        <v>6.92</v>
      </c>
      <c r="P4212" t="s">
        <v>78</v>
      </c>
      <c r="Q4212" s="94">
        <v>45281.657638888886</v>
      </c>
      <c r="R4212">
        <v>58.1</v>
      </c>
      <c r="S4212">
        <v>69.2</v>
      </c>
      <c r="T4212" t="str">
        <f>VLOOKUP(E4212,zamiana!A:B,2,0)</f>
        <v>ALSTOM (ex. BT) CZL</v>
      </c>
    </row>
    <row r="4213" spans="1:20" x14ac:dyDescent="0.3">
      <c r="A4213" t="s">
        <v>6338</v>
      </c>
      <c r="B4213" s="2">
        <v>45253</v>
      </c>
      <c r="C4213" s="2">
        <v>45252</v>
      </c>
      <c r="D4213" s="2"/>
      <c r="E4213" t="s">
        <v>951</v>
      </c>
      <c r="F4213" t="s">
        <v>952</v>
      </c>
      <c r="G4213" t="s">
        <v>942</v>
      </c>
      <c r="H4213" t="s">
        <v>951</v>
      </c>
      <c r="I4213" t="s">
        <v>1135</v>
      </c>
      <c r="J4213" t="s">
        <v>1136</v>
      </c>
      <c r="K4213" t="s">
        <v>955</v>
      </c>
      <c r="L4213">
        <v>10</v>
      </c>
      <c r="M4213" t="s">
        <v>77</v>
      </c>
      <c r="N4213">
        <v>5.81</v>
      </c>
      <c r="O4213">
        <v>6.92</v>
      </c>
      <c r="P4213" t="s">
        <v>78</v>
      </c>
      <c r="Q4213" s="94">
        <v>45281.657638888886</v>
      </c>
      <c r="R4213">
        <v>58.1</v>
      </c>
      <c r="S4213">
        <v>69.2</v>
      </c>
      <c r="T4213" t="str">
        <f>VLOOKUP(E4213,zamiana!A:B,2,0)</f>
        <v>ALSTOM (ex. BT) CZL</v>
      </c>
    </row>
    <row r="4214" spans="1:20" x14ac:dyDescent="0.3">
      <c r="A4214" t="s">
        <v>6338</v>
      </c>
      <c r="B4214" s="2">
        <v>45253</v>
      </c>
      <c r="C4214" s="2">
        <v>45252</v>
      </c>
      <c r="D4214" s="2"/>
      <c r="E4214" t="s">
        <v>951</v>
      </c>
      <c r="F4214" t="s">
        <v>952</v>
      </c>
      <c r="G4214" t="s">
        <v>942</v>
      </c>
      <c r="H4214" t="s">
        <v>951</v>
      </c>
      <c r="I4214" t="s">
        <v>1135</v>
      </c>
      <c r="J4214" t="s">
        <v>1136</v>
      </c>
      <c r="K4214" t="s">
        <v>955</v>
      </c>
      <c r="L4214">
        <v>10</v>
      </c>
      <c r="M4214" t="s">
        <v>77</v>
      </c>
      <c r="N4214">
        <v>5.81</v>
      </c>
      <c r="O4214">
        <v>6.92</v>
      </c>
      <c r="P4214" t="s">
        <v>78</v>
      </c>
      <c r="Q4214" s="94">
        <v>45281.657638888886</v>
      </c>
      <c r="R4214">
        <v>58.1</v>
      </c>
      <c r="S4214">
        <v>69.2</v>
      </c>
      <c r="T4214" t="str">
        <f>VLOOKUP(E4214,zamiana!A:B,2,0)</f>
        <v>ALSTOM (ex. BT) CZL</v>
      </c>
    </row>
    <row r="4215" spans="1:20" x14ac:dyDescent="0.3">
      <c r="A4215" t="s">
        <v>6338</v>
      </c>
      <c r="B4215" s="2">
        <v>45253</v>
      </c>
      <c r="C4215" s="2">
        <v>45252</v>
      </c>
      <c r="D4215" s="2"/>
      <c r="E4215" t="s">
        <v>951</v>
      </c>
      <c r="F4215" t="s">
        <v>952</v>
      </c>
      <c r="G4215" t="s">
        <v>942</v>
      </c>
      <c r="H4215" t="s">
        <v>951</v>
      </c>
      <c r="I4215" t="s">
        <v>1135</v>
      </c>
      <c r="J4215" t="s">
        <v>1136</v>
      </c>
      <c r="K4215" t="s">
        <v>955</v>
      </c>
      <c r="L4215">
        <v>10</v>
      </c>
      <c r="M4215" t="s">
        <v>77</v>
      </c>
      <c r="N4215">
        <v>5.81</v>
      </c>
      <c r="O4215">
        <v>6.92</v>
      </c>
      <c r="P4215" t="s">
        <v>78</v>
      </c>
      <c r="Q4215" s="94">
        <v>45281.657638888886</v>
      </c>
      <c r="R4215">
        <v>58.1</v>
      </c>
      <c r="S4215">
        <v>69.2</v>
      </c>
      <c r="T4215" t="str">
        <f>VLOOKUP(E4215,zamiana!A:B,2,0)</f>
        <v>ALSTOM (ex. BT) CZL</v>
      </c>
    </row>
    <row r="4216" spans="1:20" x14ac:dyDescent="0.3">
      <c r="A4216" t="s">
        <v>6338</v>
      </c>
      <c r="B4216" s="2">
        <v>45253</v>
      </c>
      <c r="C4216" s="2">
        <v>45252</v>
      </c>
      <c r="D4216" s="2"/>
      <c r="E4216" t="s">
        <v>951</v>
      </c>
      <c r="F4216" t="s">
        <v>952</v>
      </c>
      <c r="G4216" t="s">
        <v>942</v>
      </c>
      <c r="H4216" t="s">
        <v>951</v>
      </c>
      <c r="I4216" t="s">
        <v>1030</v>
      </c>
      <c r="J4216" t="s">
        <v>1031</v>
      </c>
      <c r="K4216" t="s">
        <v>955</v>
      </c>
      <c r="L4216">
        <v>7</v>
      </c>
      <c r="M4216" t="s">
        <v>77</v>
      </c>
      <c r="N4216">
        <v>6.11</v>
      </c>
      <c r="O4216">
        <v>4.1900000000000004</v>
      </c>
      <c r="P4216" t="s">
        <v>78</v>
      </c>
      <c r="Q4216" s="94">
        <v>45281.627083333333</v>
      </c>
      <c r="R4216">
        <v>42.77</v>
      </c>
      <c r="S4216">
        <v>29.33</v>
      </c>
      <c r="T4216" t="str">
        <f>VLOOKUP(E4216,zamiana!A:B,2,0)</f>
        <v>ALSTOM (ex. BT) CZL</v>
      </c>
    </row>
    <row r="4217" spans="1:20" x14ac:dyDescent="0.3">
      <c r="A4217" t="s">
        <v>6338</v>
      </c>
      <c r="B4217" s="2">
        <v>45253</v>
      </c>
      <c r="C4217" s="2">
        <v>45252</v>
      </c>
      <c r="D4217" s="2"/>
      <c r="E4217" t="s">
        <v>951</v>
      </c>
      <c r="F4217" t="s">
        <v>952</v>
      </c>
      <c r="G4217" t="s">
        <v>942</v>
      </c>
      <c r="H4217" t="s">
        <v>951</v>
      </c>
      <c r="I4217" t="s">
        <v>1343</v>
      </c>
      <c r="J4217" t="s">
        <v>1344</v>
      </c>
      <c r="K4217" t="s">
        <v>955</v>
      </c>
      <c r="L4217">
        <v>2</v>
      </c>
      <c r="M4217" t="s">
        <v>77</v>
      </c>
      <c r="N4217">
        <v>22.7</v>
      </c>
      <c r="O4217">
        <v>16.91</v>
      </c>
      <c r="P4217" t="s">
        <v>78</v>
      </c>
      <c r="Q4217" s="94">
        <v>45281.627083333333</v>
      </c>
      <c r="R4217">
        <v>45.4</v>
      </c>
      <c r="S4217">
        <v>33.82</v>
      </c>
      <c r="T4217" t="str">
        <f>VLOOKUP(E4217,zamiana!A:B,2,0)</f>
        <v>ALSTOM (ex. BT) CZL</v>
      </c>
    </row>
    <row r="4218" spans="1:20" x14ac:dyDescent="0.3">
      <c r="A4218" t="s">
        <v>6338</v>
      </c>
      <c r="B4218" s="2">
        <v>45253</v>
      </c>
      <c r="C4218" s="2">
        <v>45252</v>
      </c>
      <c r="D4218" s="2"/>
      <c r="E4218" t="s">
        <v>951</v>
      </c>
      <c r="F4218" t="s">
        <v>952</v>
      </c>
      <c r="G4218" t="s">
        <v>942</v>
      </c>
      <c r="H4218" t="s">
        <v>951</v>
      </c>
      <c r="I4218" t="s">
        <v>1343</v>
      </c>
      <c r="J4218" t="s">
        <v>1344</v>
      </c>
      <c r="K4218" t="s">
        <v>955</v>
      </c>
      <c r="L4218">
        <v>2</v>
      </c>
      <c r="M4218" t="s">
        <v>77</v>
      </c>
      <c r="N4218">
        <v>22.7</v>
      </c>
      <c r="O4218">
        <v>16.91</v>
      </c>
      <c r="P4218" t="s">
        <v>78</v>
      </c>
      <c r="Q4218" s="94">
        <v>45281.627083333333</v>
      </c>
      <c r="R4218">
        <v>45.4</v>
      </c>
      <c r="S4218">
        <v>33.82</v>
      </c>
      <c r="T4218" t="str">
        <f>VLOOKUP(E4218,zamiana!A:B,2,0)</f>
        <v>ALSTOM (ex. BT) CZL</v>
      </c>
    </row>
    <row r="4219" spans="1:20" x14ac:dyDescent="0.3">
      <c r="A4219" t="s">
        <v>6338</v>
      </c>
      <c r="B4219" s="2">
        <v>45253</v>
      </c>
      <c r="C4219" s="2">
        <v>45252</v>
      </c>
      <c r="D4219" s="2"/>
      <c r="E4219" t="s">
        <v>951</v>
      </c>
      <c r="F4219" t="s">
        <v>952</v>
      </c>
      <c r="G4219" t="s">
        <v>942</v>
      </c>
      <c r="H4219" t="s">
        <v>951</v>
      </c>
      <c r="I4219" t="s">
        <v>1343</v>
      </c>
      <c r="J4219" t="s">
        <v>1344</v>
      </c>
      <c r="K4219" t="s">
        <v>955</v>
      </c>
      <c r="L4219">
        <v>2</v>
      </c>
      <c r="M4219" t="s">
        <v>77</v>
      </c>
      <c r="N4219">
        <v>22.7</v>
      </c>
      <c r="O4219">
        <v>16.91</v>
      </c>
      <c r="P4219" t="s">
        <v>78</v>
      </c>
      <c r="Q4219" s="94">
        <v>45281.627083333333</v>
      </c>
      <c r="R4219">
        <v>45.4</v>
      </c>
      <c r="S4219">
        <v>33.82</v>
      </c>
      <c r="T4219" t="str">
        <f>VLOOKUP(E4219,zamiana!A:B,2,0)</f>
        <v>ALSTOM (ex. BT) CZL</v>
      </c>
    </row>
    <row r="4220" spans="1:20" x14ac:dyDescent="0.3">
      <c r="A4220" t="s">
        <v>6338</v>
      </c>
      <c r="B4220" s="2">
        <v>45253</v>
      </c>
      <c r="C4220" s="2">
        <v>45252</v>
      </c>
      <c r="D4220" s="2"/>
      <c r="E4220" t="s">
        <v>951</v>
      </c>
      <c r="F4220" t="s">
        <v>952</v>
      </c>
      <c r="G4220" t="s">
        <v>942</v>
      </c>
      <c r="H4220" t="s">
        <v>951</v>
      </c>
      <c r="I4220" t="s">
        <v>1343</v>
      </c>
      <c r="J4220" t="s">
        <v>1344</v>
      </c>
      <c r="K4220" t="s">
        <v>955</v>
      </c>
      <c r="L4220">
        <v>2</v>
      </c>
      <c r="M4220" t="s">
        <v>77</v>
      </c>
      <c r="N4220">
        <v>22.7</v>
      </c>
      <c r="O4220">
        <v>16.91</v>
      </c>
      <c r="P4220" t="s">
        <v>78</v>
      </c>
      <c r="Q4220" s="94">
        <v>45281.627083333333</v>
      </c>
      <c r="R4220">
        <v>45.4</v>
      </c>
      <c r="S4220">
        <v>33.82</v>
      </c>
      <c r="T4220" t="str">
        <f>VLOOKUP(E4220,zamiana!A:B,2,0)</f>
        <v>ALSTOM (ex. BT) CZL</v>
      </c>
    </row>
    <row r="4221" spans="1:20" x14ac:dyDescent="0.3">
      <c r="A4221" t="s">
        <v>6338</v>
      </c>
      <c r="B4221" s="2">
        <v>45253</v>
      </c>
      <c r="C4221" s="2">
        <v>45252</v>
      </c>
      <c r="D4221" s="2"/>
      <c r="E4221" t="s">
        <v>951</v>
      </c>
      <c r="F4221" t="s">
        <v>952</v>
      </c>
      <c r="G4221" t="s">
        <v>942</v>
      </c>
      <c r="H4221" t="s">
        <v>951</v>
      </c>
      <c r="I4221" t="s">
        <v>2273</v>
      </c>
      <c r="J4221" t="s">
        <v>2274</v>
      </c>
      <c r="K4221" t="s">
        <v>955</v>
      </c>
      <c r="L4221">
        <v>1</v>
      </c>
      <c r="M4221" t="s">
        <v>77</v>
      </c>
      <c r="N4221">
        <v>39.54</v>
      </c>
      <c r="O4221">
        <v>37.93</v>
      </c>
      <c r="P4221" t="s">
        <v>78</v>
      </c>
      <c r="Q4221" s="94">
        <v>45281.627083333333</v>
      </c>
      <c r="R4221">
        <v>39.54</v>
      </c>
      <c r="S4221">
        <v>37.93</v>
      </c>
      <c r="T4221" t="str">
        <f>VLOOKUP(E4221,zamiana!A:B,2,0)</f>
        <v>ALSTOM (ex. BT) CZL</v>
      </c>
    </row>
    <row r="4222" spans="1:20" x14ac:dyDescent="0.3">
      <c r="A4222" t="s">
        <v>6338</v>
      </c>
      <c r="B4222" s="2">
        <v>45253</v>
      </c>
      <c r="C4222" s="2">
        <v>45252</v>
      </c>
      <c r="D4222" s="2"/>
      <c r="E4222" t="s">
        <v>951</v>
      </c>
      <c r="F4222" t="s">
        <v>952</v>
      </c>
      <c r="G4222" t="s">
        <v>942</v>
      </c>
      <c r="H4222" t="s">
        <v>951</v>
      </c>
      <c r="I4222" t="s">
        <v>2273</v>
      </c>
      <c r="J4222" t="s">
        <v>2274</v>
      </c>
      <c r="K4222" t="s">
        <v>955</v>
      </c>
      <c r="L4222">
        <v>1</v>
      </c>
      <c r="M4222" t="s">
        <v>77</v>
      </c>
      <c r="N4222">
        <v>39.54</v>
      </c>
      <c r="O4222">
        <v>37.93</v>
      </c>
      <c r="P4222" t="s">
        <v>78</v>
      </c>
      <c r="Q4222" s="94">
        <v>45281.627083333333</v>
      </c>
      <c r="R4222">
        <v>39.54</v>
      </c>
      <c r="S4222">
        <v>37.93</v>
      </c>
      <c r="T4222" t="str">
        <f>VLOOKUP(E4222,zamiana!A:B,2,0)</f>
        <v>ALSTOM (ex. BT) CZL</v>
      </c>
    </row>
    <row r="4223" spans="1:20" x14ac:dyDescent="0.3">
      <c r="A4223" t="s">
        <v>6338</v>
      </c>
      <c r="B4223" s="2">
        <v>45253</v>
      </c>
      <c r="C4223" s="2">
        <v>45252</v>
      </c>
      <c r="D4223" s="2"/>
      <c r="E4223" t="s">
        <v>951</v>
      </c>
      <c r="F4223" t="s">
        <v>952</v>
      </c>
      <c r="G4223" t="s">
        <v>942</v>
      </c>
      <c r="H4223" t="s">
        <v>951</v>
      </c>
      <c r="I4223" t="s">
        <v>1424</v>
      </c>
      <c r="J4223" t="s">
        <v>1425</v>
      </c>
      <c r="K4223" t="s">
        <v>955</v>
      </c>
      <c r="L4223">
        <v>4</v>
      </c>
      <c r="M4223" t="s">
        <v>77</v>
      </c>
      <c r="N4223">
        <v>13.01</v>
      </c>
      <c r="O4223">
        <v>17</v>
      </c>
      <c r="P4223" t="s">
        <v>78</v>
      </c>
      <c r="Q4223" s="94">
        <v>45281.627083333333</v>
      </c>
      <c r="R4223">
        <v>52.04</v>
      </c>
      <c r="S4223">
        <v>68</v>
      </c>
      <c r="T4223" t="str">
        <f>VLOOKUP(E4223,zamiana!A:B,2,0)</f>
        <v>ALSTOM (ex. BT) CZL</v>
      </c>
    </row>
    <row r="4224" spans="1:20" x14ac:dyDescent="0.3">
      <c r="A4224" t="s">
        <v>6338</v>
      </c>
      <c r="B4224" s="2">
        <v>45253</v>
      </c>
      <c r="C4224" s="2">
        <v>45252</v>
      </c>
      <c r="D4224" s="2"/>
      <c r="E4224" t="s">
        <v>951</v>
      </c>
      <c r="F4224" t="s">
        <v>952</v>
      </c>
      <c r="G4224" t="s">
        <v>942</v>
      </c>
      <c r="H4224" t="s">
        <v>951</v>
      </c>
      <c r="I4224" t="s">
        <v>1424</v>
      </c>
      <c r="J4224" t="s">
        <v>1425</v>
      </c>
      <c r="K4224" t="s">
        <v>955</v>
      </c>
      <c r="L4224">
        <v>4</v>
      </c>
      <c r="M4224" t="s">
        <v>77</v>
      </c>
      <c r="N4224">
        <v>13.01</v>
      </c>
      <c r="O4224">
        <v>17</v>
      </c>
      <c r="P4224" t="s">
        <v>78</v>
      </c>
      <c r="Q4224" s="94">
        <v>45281.627083333333</v>
      </c>
      <c r="R4224">
        <v>52.04</v>
      </c>
      <c r="S4224">
        <v>68</v>
      </c>
      <c r="T4224" t="str">
        <f>VLOOKUP(E4224,zamiana!A:B,2,0)</f>
        <v>ALSTOM (ex. BT) CZL</v>
      </c>
    </row>
    <row r="4225" spans="1:20" x14ac:dyDescent="0.3">
      <c r="A4225" t="s">
        <v>6338</v>
      </c>
      <c r="B4225" s="2">
        <v>45253</v>
      </c>
      <c r="C4225" s="2">
        <v>45252</v>
      </c>
      <c r="D4225" s="2"/>
      <c r="E4225" t="s">
        <v>951</v>
      </c>
      <c r="F4225" t="s">
        <v>952</v>
      </c>
      <c r="G4225" t="s">
        <v>942</v>
      </c>
      <c r="H4225" t="s">
        <v>951</v>
      </c>
      <c r="I4225" t="s">
        <v>1424</v>
      </c>
      <c r="J4225" t="s">
        <v>1425</v>
      </c>
      <c r="K4225" t="s">
        <v>955</v>
      </c>
      <c r="L4225">
        <v>4</v>
      </c>
      <c r="M4225" t="s">
        <v>77</v>
      </c>
      <c r="N4225">
        <v>13.01</v>
      </c>
      <c r="O4225">
        <v>17</v>
      </c>
      <c r="P4225" t="s">
        <v>78</v>
      </c>
      <c r="Q4225" s="94">
        <v>45281.627083333333</v>
      </c>
      <c r="R4225">
        <v>52.04</v>
      </c>
      <c r="S4225">
        <v>68</v>
      </c>
      <c r="T4225" t="str">
        <f>VLOOKUP(E4225,zamiana!A:B,2,0)</f>
        <v>ALSTOM (ex. BT) CZL</v>
      </c>
    </row>
    <row r="4226" spans="1:20" x14ac:dyDescent="0.3">
      <c r="A4226" t="s">
        <v>6338</v>
      </c>
      <c r="B4226" s="2">
        <v>45253</v>
      </c>
      <c r="C4226" s="2">
        <v>45252</v>
      </c>
      <c r="D4226" s="2"/>
      <c r="E4226" t="s">
        <v>951</v>
      </c>
      <c r="F4226" t="s">
        <v>952</v>
      </c>
      <c r="G4226" t="s">
        <v>942</v>
      </c>
      <c r="H4226" t="s">
        <v>951</v>
      </c>
      <c r="I4226" t="s">
        <v>1424</v>
      </c>
      <c r="J4226" t="s">
        <v>1425</v>
      </c>
      <c r="K4226" t="s">
        <v>955</v>
      </c>
      <c r="L4226">
        <v>2</v>
      </c>
      <c r="M4226" t="s">
        <v>77</v>
      </c>
      <c r="N4226">
        <v>13.01</v>
      </c>
      <c r="O4226">
        <v>17</v>
      </c>
      <c r="P4226" t="s">
        <v>78</v>
      </c>
      <c r="Q4226" s="94">
        <v>45281.627083333333</v>
      </c>
      <c r="R4226">
        <v>26.02</v>
      </c>
      <c r="S4226">
        <v>34</v>
      </c>
      <c r="T4226" t="str">
        <f>VLOOKUP(E4226,zamiana!A:B,2,0)</f>
        <v>ALSTOM (ex. BT) CZL</v>
      </c>
    </row>
    <row r="4227" spans="1:20" x14ac:dyDescent="0.3">
      <c r="A4227" t="s">
        <v>6338</v>
      </c>
      <c r="B4227" s="2">
        <v>45253</v>
      </c>
      <c r="C4227" s="2">
        <v>45252</v>
      </c>
      <c r="D4227" s="2"/>
      <c r="E4227" t="s">
        <v>951</v>
      </c>
      <c r="F4227" t="s">
        <v>952</v>
      </c>
      <c r="G4227" t="s">
        <v>942</v>
      </c>
      <c r="H4227" t="s">
        <v>951</v>
      </c>
      <c r="I4227" t="s">
        <v>1223</v>
      </c>
      <c r="J4227" t="s">
        <v>1224</v>
      </c>
      <c r="K4227" t="s">
        <v>955</v>
      </c>
      <c r="L4227">
        <v>12</v>
      </c>
      <c r="M4227" t="s">
        <v>77</v>
      </c>
      <c r="N4227">
        <v>5.81</v>
      </c>
      <c r="O4227">
        <v>9.25</v>
      </c>
      <c r="P4227" t="s">
        <v>78</v>
      </c>
      <c r="Q4227" s="94">
        <v>45281.627083333333</v>
      </c>
      <c r="R4227">
        <v>69.72</v>
      </c>
      <c r="S4227">
        <v>111</v>
      </c>
      <c r="T4227" t="str">
        <f>VLOOKUP(E4227,zamiana!A:B,2,0)</f>
        <v>ALSTOM (ex. BT) CZL</v>
      </c>
    </row>
    <row r="4228" spans="1:20" x14ac:dyDescent="0.3">
      <c r="A4228" t="s">
        <v>6338</v>
      </c>
      <c r="B4228" s="2">
        <v>45253</v>
      </c>
      <c r="C4228" s="2">
        <v>45252</v>
      </c>
      <c r="D4228" s="2"/>
      <c r="E4228" t="s">
        <v>951</v>
      </c>
      <c r="F4228" t="s">
        <v>952</v>
      </c>
      <c r="G4228" t="s">
        <v>942</v>
      </c>
      <c r="H4228" t="s">
        <v>951</v>
      </c>
      <c r="I4228" t="s">
        <v>1223</v>
      </c>
      <c r="J4228" t="s">
        <v>1224</v>
      </c>
      <c r="K4228" t="s">
        <v>955</v>
      </c>
      <c r="L4228">
        <v>10</v>
      </c>
      <c r="M4228" t="s">
        <v>77</v>
      </c>
      <c r="N4228">
        <v>5.81</v>
      </c>
      <c r="O4228">
        <v>9.25</v>
      </c>
      <c r="P4228" t="s">
        <v>78</v>
      </c>
      <c r="Q4228" s="94">
        <v>45281.627083333333</v>
      </c>
      <c r="R4228">
        <v>58.1</v>
      </c>
      <c r="S4228">
        <v>92.5</v>
      </c>
      <c r="T4228" t="str">
        <f>VLOOKUP(E4228,zamiana!A:B,2,0)</f>
        <v>ALSTOM (ex. BT) CZL</v>
      </c>
    </row>
    <row r="4229" spans="1:20" x14ac:dyDescent="0.3">
      <c r="A4229" t="s">
        <v>6338</v>
      </c>
      <c r="B4229" s="2">
        <v>45253</v>
      </c>
      <c r="C4229" s="2">
        <v>45252</v>
      </c>
      <c r="D4229" s="2"/>
      <c r="E4229" t="s">
        <v>951</v>
      </c>
      <c r="F4229" t="s">
        <v>952</v>
      </c>
      <c r="G4229" t="s">
        <v>942</v>
      </c>
      <c r="H4229" t="s">
        <v>951</v>
      </c>
      <c r="I4229" t="s">
        <v>1223</v>
      </c>
      <c r="J4229" t="s">
        <v>1224</v>
      </c>
      <c r="K4229" t="s">
        <v>955</v>
      </c>
      <c r="L4229">
        <v>12</v>
      </c>
      <c r="M4229" t="s">
        <v>77</v>
      </c>
      <c r="N4229">
        <v>5.81</v>
      </c>
      <c r="O4229">
        <v>9.25</v>
      </c>
      <c r="P4229" t="s">
        <v>78</v>
      </c>
      <c r="Q4229" s="94">
        <v>45281.627083333333</v>
      </c>
      <c r="R4229">
        <v>69.72</v>
      </c>
      <c r="S4229">
        <v>111</v>
      </c>
      <c r="T4229" t="str">
        <f>VLOOKUP(E4229,zamiana!A:B,2,0)</f>
        <v>ALSTOM (ex. BT) CZL</v>
      </c>
    </row>
    <row r="4230" spans="1:20" x14ac:dyDescent="0.3">
      <c r="A4230" t="s">
        <v>6338</v>
      </c>
      <c r="B4230" s="2">
        <v>45253</v>
      </c>
      <c r="C4230" s="2">
        <v>45252</v>
      </c>
      <c r="D4230" s="2"/>
      <c r="E4230" t="s">
        <v>951</v>
      </c>
      <c r="F4230" t="s">
        <v>952</v>
      </c>
      <c r="G4230" t="s">
        <v>942</v>
      </c>
      <c r="H4230" t="s">
        <v>951</v>
      </c>
      <c r="I4230" t="s">
        <v>1223</v>
      </c>
      <c r="J4230" t="s">
        <v>1224</v>
      </c>
      <c r="K4230" t="s">
        <v>955</v>
      </c>
      <c r="L4230">
        <v>10</v>
      </c>
      <c r="M4230" t="s">
        <v>77</v>
      </c>
      <c r="N4230">
        <v>5.81</v>
      </c>
      <c r="O4230">
        <v>9.25</v>
      </c>
      <c r="P4230" t="s">
        <v>78</v>
      </c>
      <c r="Q4230" s="94">
        <v>45281.627083333333</v>
      </c>
      <c r="R4230">
        <v>58.1</v>
      </c>
      <c r="S4230">
        <v>92.5</v>
      </c>
      <c r="T4230" t="str">
        <f>VLOOKUP(E4230,zamiana!A:B,2,0)</f>
        <v>ALSTOM (ex. BT) CZL</v>
      </c>
    </row>
    <row r="4231" spans="1:20" x14ac:dyDescent="0.3">
      <c r="A4231" t="s">
        <v>6338</v>
      </c>
      <c r="B4231" s="2">
        <v>45253</v>
      </c>
      <c r="C4231" s="2">
        <v>45252</v>
      </c>
      <c r="D4231" s="2"/>
      <c r="E4231" t="s">
        <v>951</v>
      </c>
      <c r="F4231" t="s">
        <v>952</v>
      </c>
      <c r="G4231" t="s">
        <v>942</v>
      </c>
      <c r="H4231" t="s">
        <v>951</v>
      </c>
      <c r="I4231" t="s">
        <v>1223</v>
      </c>
      <c r="J4231" t="s">
        <v>1224</v>
      </c>
      <c r="K4231" t="s">
        <v>955</v>
      </c>
      <c r="L4231">
        <v>12</v>
      </c>
      <c r="M4231" t="s">
        <v>77</v>
      </c>
      <c r="N4231">
        <v>5.81</v>
      </c>
      <c r="O4231">
        <v>9.25</v>
      </c>
      <c r="P4231" t="s">
        <v>78</v>
      </c>
      <c r="Q4231" s="94">
        <v>45281.627083333333</v>
      </c>
      <c r="R4231">
        <v>69.72</v>
      </c>
      <c r="S4231">
        <v>111</v>
      </c>
      <c r="T4231" t="str">
        <f>VLOOKUP(E4231,zamiana!A:B,2,0)</f>
        <v>ALSTOM (ex. BT) CZL</v>
      </c>
    </row>
    <row r="4232" spans="1:20" x14ac:dyDescent="0.3">
      <c r="A4232" t="s">
        <v>6338</v>
      </c>
      <c r="B4232" s="2">
        <v>45253</v>
      </c>
      <c r="C4232" s="2">
        <v>45252</v>
      </c>
      <c r="D4232" s="2"/>
      <c r="E4232" t="s">
        <v>951</v>
      </c>
      <c r="F4232" t="s">
        <v>952</v>
      </c>
      <c r="G4232" t="s">
        <v>942</v>
      </c>
      <c r="H4232" t="s">
        <v>951</v>
      </c>
      <c r="I4232" t="s">
        <v>1223</v>
      </c>
      <c r="J4232" t="s">
        <v>1224</v>
      </c>
      <c r="K4232" t="s">
        <v>955</v>
      </c>
      <c r="L4232">
        <v>10</v>
      </c>
      <c r="M4232" t="s">
        <v>77</v>
      </c>
      <c r="N4232">
        <v>5.81</v>
      </c>
      <c r="O4232">
        <v>9.25</v>
      </c>
      <c r="P4232" t="s">
        <v>78</v>
      </c>
      <c r="Q4232" s="94">
        <v>45281.627083333333</v>
      </c>
      <c r="R4232">
        <v>58.1</v>
      </c>
      <c r="S4232">
        <v>92.5</v>
      </c>
      <c r="T4232" t="str">
        <f>VLOOKUP(E4232,zamiana!A:B,2,0)</f>
        <v>ALSTOM (ex. BT) CZL</v>
      </c>
    </row>
    <row r="4233" spans="1:20" x14ac:dyDescent="0.3">
      <c r="A4233" t="s">
        <v>6338</v>
      </c>
      <c r="B4233" s="2">
        <v>45253</v>
      </c>
      <c r="C4233" s="2">
        <v>45252</v>
      </c>
      <c r="D4233" s="2"/>
      <c r="E4233" t="s">
        <v>951</v>
      </c>
      <c r="F4233" t="s">
        <v>952</v>
      </c>
      <c r="G4233" t="s">
        <v>942</v>
      </c>
      <c r="H4233" t="s">
        <v>951</v>
      </c>
      <c r="I4233" t="s">
        <v>1223</v>
      </c>
      <c r="J4233" t="s">
        <v>1224</v>
      </c>
      <c r="K4233" t="s">
        <v>955</v>
      </c>
      <c r="L4233">
        <v>12</v>
      </c>
      <c r="M4233" t="s">
        <v>77</v>
      </c>
      <c r="N4233">
        <v>5.81</v>
      </c>
      <c r="O4233">
        <v>9.25</v>
      </c>
      <c r="P4233" t="s">
        <v>78</v>
      </c>
      <c r="Q4233" s="94">
        <v>45281.627083333333</v>
      </c>
      <c r="R4233">
        <v>69.72</v>
      </c>
      <c r="S4233">
        <v>111</v>
      </c>
      <c r="T4233" t="str">
        <f>VLOOKUP(E4233,zamiana!A:B,2,0)</f>
        <v>ALSTOM (ex. BT) CZL</v>
      </c>
    </row>
    <row r="4234" spans="1:20" x14ac:dyDescent="0.3">
      <c r="A4234" t="s">
        <v>6338</v>
      </c>
      <c r="B4234" s="2">
        <v>45253</v>
      </c>
      <c r="C4234" s="2">
        <v>45252</v>
      </c>
      <c r="D4234" s="2"/>
      <c r="E4234" t="s">
        <v>951</v>
      </c>
      <c r="F4234" t="s">
        <v>952</v>
      </c>
      <c r="G4234" t="s">
        <v>942</v>
      </c>
      <c r="H4234" t="s">
        <v>951</v>
      </c>
      <c r="I4234" t="s">
        <v>1223</v>
      </c>
      <c r="J4234" t="s">
        <v>1224</v>
      </c>
      <c r="K4234" t="s">
        <v>955</v>
      </c>
      <c r="L4234">
        <v>10</v>
      </c>
      <c r="M4234" t="s">
        <v>77</v>
      </c>
      <c r="N4234">
        <v>5.81</v>
      </c>
      <c r="O4234">
        <v>9.25</v>
      </c>
      <c r="P4234" t="s">
        <v>78</v>
      </c>
      <c r="Q4234" s="94">
        <v>45281.627083333333</v>
      </c>
      <c r="R4234">
        <v>58.1</v>
      </c>
      <c r="S4234">
        <v>92.5</v>
      </c>
      <c r="T4234" t="str">
        <f>VLOOKUP(E4234,zamiana!A:B,2,0)</f>
        <v>ALSTOM (ex. BT) CZL</v>
      </c>
    </row>
    <row r="4235" spans="1:20" x14ac:dyDescent="0.3">
      <c r="A4235" t="s">
        <v>6338</v>
      </c>
      <c r="B4235" s="2">
        <v>45253</v>
      </c>
      <c r="C4235" s="2">
        <v>45252</v>
      </c>
      <c r="D4235" s="2"/>
      <c r="E4235" t="s">
        <v>951</v>
      </c>
      <c r="F4235" t="s">
        <v>952</v>
      </c>
      <c r="G4235" t="s">
        <v>942</v>
      </c>
      <c r="H4235" t="s">
        <v>951</v>
      </c>
      <c r="I4235" t="s">
        <v>1223</v>
      </c>
      <c r="J4235" t="s">
        <v>1224</v>
      </c>
      <c r="K4235" t="s">
        <v>955</v>
      </c>
      <c r="L4235">
        <v>10</v>
      </c>
      <c r="M4235" t="s">
        <v>77</v>
      </c>
      <c r="N4235">
        <v>5.81</v>
      </c>
      <c r="O4235">
        <v>9.25</v>
      </c>
      <c r="P4235" t="s">
        <v>78</v>
      </c>
      <c r="Q4235" s="94">
        <v>45281.627083333333</v>
      </c>
      <c r="R4235">
        <v>58.1</v>
      </c>
      <c r="S4235">
        <v>92.5</v>
      </c>
      <c r="T4235" t="str">
        <f>VLOOKUP(E4235,zamiana!A:B,2,0)</f>
        <v>ALSTOM (ex. BT) CZL</v>
      </c>
    </row>
    <row r="4236" spans="1:20" x14ac:dyDescent="0.3">
      <c r="A4236" t="s">
        <v>6338</v>
      </c>
      <c r="B4236" s="2">
        <v>45253</v>
      </c>
      <c r="C4236" s="2">
        <v>45252</v>
      </c>
      <c r="D4236" s="2"/>
      <c r="E4236" t="s">
        <v>951</v>
      </c>
      <c r="F4236" t="s">
        <v>952</v>
      </c>
      <c r="G4236" t="s">
        <v>942</v>
      </c>
      <c r="H4236" t="s">
        <v>951</v>
      </c>
      <c r="I4236" t="s">
        <v>1223</v>
      </c>
      <c r="J4236" t="s">
        <v>1224</v>
      </c>
      <c r="K4236" t="s">
        <v>955</v>
      </c>
      <c r="L4236">
        <v>12</v>
      </c>
      <c r="M4236" t="s">
        <v>77</v>
      </c>
      <c r="N4236">
        <v>5.81</v>
      </c>
      <c r="O4236">
        <v>9.25</v>
      </c>
      <c r="P4236" t="s">
        <v>78</v>
      </c>
      <c r="Q4236" s="94">
        <v>45281.627083333333</v>
      </c>
      <c r="R4236">
        <v>69.72</v>
      </c>
      <c r="S4236">
        <v>111</v>
      </c>
      <c r="T4236" t="str">
        <f>VLOOKUP(E4236,zamiana!A:B,2,0)</f>
        <v>ALSTOM (ex. BT) CZL</v>
      </c>
    </row>
    <row r="4237" spans="1:20" x14ac:dyDescent="0.3">
      <c r="A4237" t="s">
        <v>6338</v>
      </c>
      <c r="B4237" s="2">
        <v>45253</v>
      </c>
      <c r="C4237" s="2">
        <v>45252</v>
      </c>
      <c r="D4237" s="2"/>
      <c r="E4237" t="s">
        <v>951</v>
      </c>
      <c r="F4237" t="s">
        <v>952</v>
      </c>
      <c r="G4237" t="s">
        <v>942</v>
      </c>
      <c r="H4237" t="s">
        <v>951</v>
      </c>
      <c r="I4237" t="s">
        <v>1245</v>
      </c>
      <c r="J4237" t="s">
        <v>1246</v>
      </c>
      <c r="K4237" t="s">
        <v>955</v>
      </c>
      <c r="L4237">
        <v>4</v>
      </c>
      <c r="M4237" t="s">
        <v>77</v>
      </c>
      <c r="N4237">
        <v>14.19</v>
      </c>
      <c r="O4237">
        <v>12.32</v>
      </c>
      <c r="P4237" t="s">
        <v>78</v>
      </c>
      <c r="Q4237" s="94">
        <v>45281.627083333333</v>
      </c>
      <c r="R4237">
        <v>56.76</v>
      </c>
      <c r="S4237">
        <v>49.28</v>
      </c>
      <c r="T4237" t="str">
        <f>VLOOKUP(E4237,zamiana!A:B,2,0)</f>
        <v>ALSTOM (ex. BT) CZL</v>
      </c>
    </row>
    <row r="4238" spans="1:20" x14ac:dyDescent="0.3">
      <c r="A4238" t="s">
        <v>6338</v>
      </c>
      <c r="B4238" s="2">
        <v>45253</v>
      </c>
      <c r="C4238" s="2">
        <v>45252</v>
      </c>
      <c r="D4238" s="2"/>
      <c r="E4238" t="s">
        <v>951</v>
      </c>
      <c r="F4238" t="s">
        <v>952</v>
      </c>
      <c r="G4238" t="s">
        <v>942</v>
      </c>
      <c r="H4238" t="s">
        <v>951</v>
      </c>
      <c r="I4238" t="s">
        <v>1245</v>
      </c>
      <c r="J4238" t="s">
        <v>1246</v>
      </c>
      <c r="K4238" t="s">
        <v>955</v>
      </c>
      <c r="L4238">
        <v>4</v>
      </c>
      <c r="M4238" t="s">
        <v>77</v>
      </c>
      <c r="N4238">
        <v>14.19</v>
      </c>
      <c r="O4238">
        <v>12.32</v>
      </c>
      <c r="P4238" t="s">
        <v>78</v>
      </c>
      <c r="Q4238" s="94">
        <v>45281.627083333333</v>
      </c>
      <c r="R4238">
        <v>56.76</v>
      </c>
      <c r="S4238">
        <v>49.28</v>
      </c>
      <c r="T4238" t="str">
        <f>VLOOKUP(E4238,zamiana!A:B,2,0)</f>
        <v>ALSTOM (ex. BT) CZL</v>
      </c>
    </row>
    <row r="4239" spans="1:20" x14ac:dyDescent="0.3">
      <c r="A4239" t="s">
        <v>6338</v>
      </c>
      <c r="B4239" s="2">
        <v>45253</v>
      </c>
      <c r="C4239" s="2">
        <v>45252</v>
      </c>
      <c r="D4239" s="2"/>
      <c r="E4239" t="s">
        <v>951</v>
      </c>
      <c r="F4239" t="s">
        <v>952</v>
      </c>
      <c r="G4239" t="s">
        <v>942</v>
      </c>
      <c r="H4239" t="s">
        <v>951</v>
      </c>
      <c r="I4239" t="s">
        <v>1245</v>
      </c>
      <c r="J4239" t="s">
        <v>1246</v>
      </c>
      <c r="K4239" t="s">
        <v>955</v>
      </c>
      <c r="L4239">
        <v>2</v>
      </c>
      <c r="M4239" t="s">
        <v>77</v>
      </c>
      <c r="N4239">
        <v>14.19</v>
      </c>
      <c r="O4239">
        <v>12.32</v>
      </c>
      <c r="P4239" t="s">
        <v>78</v>
      </c>
      <c r="Q4239" s="94">
        <v>45281.627083333333</v>
      </c>
      <c r="R4239">
        <v>28.38</v>
      </c>
      <c r="S4239">
        <v>24.64</v>
      </c>
      <c r="T4239" t="str">
        <f>VLOOKUP(E4239,zamiana!A:B,2,0)</f>
        <v>ALSTOM (ex. BT) CZL</v>
      </c>
    </row>
    <row r="4240" spans="1:20" x14ac:dyDescent="0.3">
      <c r="A4240" t="s">
        <v>6338</v>
      </c>
      <c r="B4240" s="2">
        <v>45253</v>
      </c>
      <c r="C4240" s="2">
        <v>45252</v>
      </c>
      <c r="D4240" s="2"/>
      <c r="E4240" t="s">
        <v>951</v>
      </c>
      <c r="F4240" t="s">
        <v>952</v>
      </c>
      <c r="G4240" t="s">
        <v>942</v>
      </c>
      <c r="H4240" t="s">
        <v>951</v>
      </c>
      <c r="I4240" t="s">
        <v>1245</v>
      </c>
      <c r="J4240" t="s">
        <v>1246</v>
      </c>
      <c r="K4240" t="s">
        <v>955</v>
      </c>
      <c r="L4240">
        <v>2</v>
      </c>
      <c r="M4240" t="s">
        <v>77</v>
      </c>
      <c r="N4240">
        <v>14.19</v>
      </c>
      <c r="O4240">
        <v>12.32</v>
      </c>
      <c r="P4240" t="s">
        <v>78</v>
      </c>
      <c r="Q4240" s="94">
        <v>45281.627083333333</v>
      </c>
      <c r="R4240">
        <v>28.38</v>
      </c>
      <c r="S4240">
        <v>24.64</v>
      </c>
      <c r="T4240" t="str">
        <f>VLOOKUP(E4240,zamiana!A:B,2,0)</f>
        <v>ALSTOM (ex. BT) CZL</v>
      </c>
    </row>
    <row r="4241" spans="1:20" x14ac:dyDescent="0.3">
      <c r="A4241" t="s">
        <v>6338</v>
      </c>
      <c r="B4241" s="2">
        <v>45253</v>
      </c>
      <c r="C4241" s="2">
        <v>45252</v>
      </c>
      <c r="D4241" s="2"/>
      <c r="E4241" t="s">
        <v>951</v>
      </c>
      <c r="F4241" t="s">
        <v>952</v>
      </c>
      <c r="G4241" t="s">
        <v>942</v>
      </c>
      <c r="H4241" t="s">
        <v>951</v>
      </c>
      <c r="I4241" t="s">
        <v>1245</v>
      </c>
      <c r="J4241" t="s">
        <v>1246</v>
      </c>
      <c r="K4241" t="s">
        <v>955</v>
      </c>
      <c r="L4241">
        <v>4</v>
      </c>
      <c r="M4241" t="s">
        <v>77</v>
      </c>
      <c r="N4241">
        <v>14.19</v>
      </c>
      <c r="O4241">
        <v>12.32</v>
      </c>
      <c r="P4241" t="s">
        <v>78</v>
      </c>
      <c r="Q4241" s="94">
        <v>45281.627083333333</v>
      </c>
      <c r="R4241">
        <v>56.76</v>
      </c>
      <c r="S4241">
        <v>49.28</v>
      </c>
      <c r="T4241" t="str">
        <f>VLOOKUP(E4241,zamiana!A:B,2,0)</f>
        <v>ALSTOM (ex. BT) CZL</v>
      </c>
    </row>
    <row r="4242" spans="1:20" x14ac:dyDescent="0.3">
      <c r="A4242" t="s">
        <v>6338</v>
      </c>
      <c r="B4242" s="2">
        <v>45253</v>
      </c>
      <c r="C4242" s="2">
        <v>45252</v>
      </c>
      <c r="D4242" s="2"/>
      <c r="E4242" t="s">
        <v>951</v>
      </c>
      <c r="F4242" t="s">
        <v>952</v>
      </c>
      <c r="G4242" t="s">
        <v>942</v>
      </c>
      <c r="H4242" t="s">
        <v>951</v>
      </c>
      <c r="I4242" t="s">
        <v>1245</v>
      </c>
      <c r="J4242" t="s">
        <v>1246</v>
      </c>
      <c r="K4242" t="s">
        <v>955</v>
      </c>
      <c r="L4242">
        <v>4</v>
      </c>
      <c r="M4242" t="s">
        <v>77</v>
      </c>
      <c r="N4242">
        <v>14.19</v>
      </c>
      <c r="O4242">
        <v>12.32</v>
      </c>
      <c r="P4242" t="s">
        <v>78</v>
      </c>
      <c r="Q4242" s="94">
        <v>45281.627083333333</v>
      </c>
      <c r="R4242">
        <v>56.76</v>
      </c>
      <c r="S4242">
        <v>49.28</v>
      </c>
      <c r="T4242" t="str">
        <f>VLOOKUP(E4242,zamiana!A:B,2,0)</f>
        <v>ALSTOM (ex. BT) CZL</v>
      </c>
    </row>
    <row r="4243" spans="1:20" x14ac:dyDescent="0.3">
      <c r="A4243" t="s">
        <v>6338</v>
      </c>
      <c r="B4243" s="2">
        <v>45253</v>
      </c>
      <c r="C4243" s="2">
        <v>45252</v>
      </c>
      <c r="D4243" s="2"/>
      <c r="E4243" t="s">
        <v>951</v>
      </c>
      <c r="F4243" t="s">
        <v>952</v>
      </c>
      <c r="G4243" t="s">
        <v>942</v>
      </c>
      <c r="H4243" t="s">
        <v>951</v>
      </c>
      <c r="I4243" t="s">
        <v>1245</v>
      </c>
      <c r="J4243" t="s">
        <v>1246</v>
      </c>
      <c r="K4243" t="s">
        <v>955</v>
      </c>
      <c r="L4243">
        <v>1</v>
      </c>
      <c r="M4243" t="s">
        <v>77</v>
      </c>
      <c r="N4243">
        <v>14.19</v>
      </c>
      <c r="O4243">
        <v>12.32</v>
      </c>
      <c r="P4243" t="s">
        <v>78</v>
      </c>
      <c r="Q4243" s="94">
        <v>45281.627083333333</v>
      </c>
      <c r="R4243">
        <v>14.19</v>
      </c>
      <c r="S4243">
        <v>12.32</v>
      </c>
      <c r="T4243" t="str">
        <f>VLOOKUP(E4243,zamiana!A:B,2,0)</f>
        <v>ALSTOM (ex. BT) CZL</v>
      </c>
    </row>
    <row r="4244" spans="1:20" x14ac:dyDescent="0.3">
      <c r="A4244" t="s">
        <v>6338</v>
      </c>
      <c r="B4244" s="2">
        <v>45253</v>
      </c>
      <c r="C4244" s="2">
        <v>45252</v>
      </c>
      <c r="D4244" s="2"/>
      <c r="E4244" t="s">
        <v>951</v>
      </c>
      <c r="F4244" t="s">
        <v>952</v>
      </c>
      <c r="G4244" t="s">
        <v>942</v>
      </c>
      <c r="H4244" t="s">
        <v>951</v>
      </c>
      <c r="I4244" t="s">
        <v>1245</v>
      </c>
      <c r="J4244" t="s">
        <v>1246</v>
      </c>
      <c r="K4244" t="s">
        <v>955</v>
      </c>
      <c r="L4244">
        <v>2</v>
      </c>
      <c r="M4244" t="s">
        <v>77</v>
      </c>
      <c r="N4244">
        <v>14.19</v>
      </c>
      <c r="O4244">
        <v>12.32</v>
      </c>
      <c r="P4244" t="s">
        <v>78</v>
      </c>
      <c r="Q4244" s="94">
        <v>45281.627083333333</v>
      </c>
      <c r="R4244">
        <v>28.38</v>
      </c>
      <c r="S4244">
        <v>24.64</v>
      </c>
      <c r="T4244" t="str">
        <f>VLOOKUP(E4244,zamiana!A:B,2,0)</f>
        <v>ALSTOM (ex. BT) CZL</v>
      </c>
    </row>
    <row r="4245" spans="1:20" x14ac:dyDescent="0.3">
      <c r="A4245" t="s">
        <v>6338</v>
      </c>
      <c r="B4245" s="2">
        <v>45253</v>
      </c>
      <c r="C4245" s="2">
        <v>45252</v>
      </c>
      <c r="D4245" s="2"/>
      <c r="E4245" t="s">
        <v>951</v>
      </c>
      <c r="F4245" t="s">
        <v>952</v>
      </c>
      <c r="G4245" t="s">
        <v>942</v>
      </c>
      <c r="H4245" t="s">
        <v>951</v>
      </c>
      <c r="I4245" t="s">
        <v>1245</v>
      </c>
      <c r="J4245" t="s">
        <v>1246</v>
      </c>
      <c r="K4245" t="s">
        <v>955</v>
      </c>
      <c r="L4245">
        <v>2</v>
      </c>
      <c r="M4245" t="s">
        <v>77</v>
      </c>
      <c r="N4245">
        <v>14.19</v>
      </c>
      <c r="O4245">
        <v>12.32</v>
      </c>
      <c r="P4245" t="s">
        <v>78</v>
      </c>
      <c r="Q4245" s="94">
        <v>45281.627083333333</v>
      </c>
      <c r="R4245">
        <v>28.38</v>
      </c>
      <c r="S4245">
        <v>24.64</v>
      </c>
      <c r="T4245" t="str">
        <f>VLOOKUP(E4245,zamiana!A:B,2,0)</f>
        <v>ALSTOM (ex. BT) CZL</v>
      </c>
    </row>
    <row r="4246" spans="1:20" x14ac:dyDescent="0.3">
      <c r="A4246" t="s">
        <v>6338</v>
      </c>
      <c r="B4246" s="2">
        <v>45253</v>
      </c>
      <c r="C4246" s="2">
        <v>45252</v>
      </c>
      <c r="D4246" s="2"/>
      <c r="E4246" t="s">
        <v>951</v>
      </c>
      <c r="F4246" t="s">
        <v>952</v>
      </c>
      <c r="G4246" t="s">
        <v>942</v>
      </c>
      <c r="H4246" t="s">
        <v>951</v>
      </c>
      <c r="I4246" t="s">
        <v>1245</v>
      </c>
      <c r="J4246" t="s">
        <v>1246</v>
      </c>
      <c r="K4246" t="s">
        <v>955</v>
      </c>
      <c r="L4246">
        <v>1</v>
      </c>
      <c r="M4246" t="s">
        <v>77</v>
      </c>
      <c r="N4246">
        <v>14.19</v>
      </c>
      <c r="O4246">
        <v>12.32</v>
      </c>
      <c r="P4246" t="s">
        <v>78</v>
      </c>
      <c r="Q4246" s="94">
        <v>45281.627083333333</v>
      </c>
      <c r="R4246">
        <v>14.19</v>
      </c>
      <c r="S4246">
        <v>12.32</v>
      </c>
      <c r="T4246" t="str">
        <f>VLOOKUP(E4246,zamiana!A:B,2,0)</f>
        <v>ALSTOM (ex. BT) CZL</v>
      </c>
    </row>
    <row r="4247" spans="1:20" x14ac:dyDescent="0.3">
      <c r="A4247" t="s">
        <v>6338</v>
      </c>
      <c r="B4247" s="2">
        <v>45253</v>
      </c>
      <c r="C4247" s="2">
        <v>45252</v>
      </c>
      <c r="D4247" s="2"/>
      <c r="E4247" t="s">
        <v>951</v>
      </c>
      <c r="F4247" t="s">
        <v>952</v>
      </c>
      <c r="G4247" t="s">
        <v>942</v>
      </c>
      <c r="H4247" t="s">
        <v>951</v>
      </c>
      <c r="I4247" t="s">
        <v>1245</v>
      </c>
      <c r="J4247" t="s">
        <v>1246</v>
      </c>
      <c r="K4247" t="s">
        <v>955</v>
      </c>
      <c r="L4247">
        <v>4</v>
      </c>
      <c r="M4247" t="s">
        <v>77</v>
      </c>
      <c r="N4247">
        <v>14.19</v>
      </c>
      <c r="O4247">
        <v>12.32</v>
      </c>
      <c r="P4247" t="s">
        <v>78</v>
      </c>
      <c r="Q4247" s="94">
        <v>45281.627083333333</v>
      </c>
      <c r="R4247">
        <v>56.76</v>
      </c>
      <c r="S4247">
        <v>49.28</v>
      </c>
      <c r="T4247" t="str">
        <f>VLOOKUP(E4247,zamiana!A:B,2,0)</f>
        <v>ALSTOM (ex. BT) CZL</v>
      </c>
    </row>
    <row r="4248" spans="1:20" x14ac:dyDescent="0.3">
      <c r="A4248" t="s">
        <v>6338</v>
      </c>
      <c r="B4248" s="2">
        <v>45253</v>
      </c>
      <c r="C4248" s="2">
        <v>45252</v>
      </c>
      <c r="D4248" s="2"/>
      <c r="E4248" t="s">
        <v>951</v>
      </c>
      <c r="F4248" t="s">
        <v>952</v>
      </c>
      <c r="G4248" t="s">
        <v>942</v>
      </c>
      <c r="H4248" t="s">
        <v>951</v>
      </c>
      <c r="I4248" t="s">
        <v>1245</v>
      </c>
      <c r="J4248" t="s">
        <v>1246</v>
      </c>
      <c r="K4248" t="s">
        <v>955</v>
      </c>
      <c r="L4248">
        <v>4</v>
      </c>
      <c r="M4248" t="s">
        <v>77</v>
      </c>
      <c r="N4248">
        <v>14.19</v>
      </c>
      <c r="O4248">
        <v>12.32</v>
      </c>
      <c r="P4248" t="s">
        <v>78</v>
      </c>
      <c r="Q4248" s="94">
        <v>45281.627083333333</v>
      </c>
      <c r="R4248">
        <v>56.76</v>
      </c>
      <c r="S4248">
        <v>49.28</v>
      </c>
      <c r="T4248" t="str">
        <f>VLOOKUP(E4248,zamiana!A:B,2,0)</f>
        <v>ALSTOM (ex. BT) CZL</v>
      </c>
    </row>
    <row r="4249" spans="1:20" x14ac:dyDescent="0.3">
      <c r="A4249" t="s">
        <v>6338</v>
      </c>
      <c r="B4249" s="2">
        <v>45253</v>
      </c>
      <c r="C4249" s="2">
        <v>45252</v>
      </c>
      <c r="D4249" s="2"/>
      <c r="E4249" t="s">
        <v>951</v>
      </c>
      <c r="F4249" t="s">
        <v>952</v>
      </c>
      <c r="G4249" t="s">
        <v>942</v>
      </c>
      <c r="H4249" t="s">
        <v>951</v>
      </c>
      <c r="I4249" t="s">
        <v>1245</v>
      </c>
      <c r="J4249" t="s">
        <v>1246</v>
      </c>
      <c r="K4249" t="s">
        <v>955</v>
      </c>
      <c r="L4249">
        <v>4</v>
      </c>
      <c r="M4249" t="s">
        <v>77</v>
      </c>
      <c r="N4249">
        <v>14.19</v>
      </c>
      <c r="O4249">
        <v>12.32</v>
      </c>
      <c r="P4249" t="s">
        <v>78</v>
      </c>
      <c r="Q4249" s="94">
        <v>45281.627083333333</v>
      </c>
      <c r="R4249">
        <v>56.76</v>
      </c>
      <c r="S4249">
        <v>49.28</v>
      </c>
      <c r="T4249" t="str">
        <f>VLOOKUP(E4249,zamiana!A:B,2,0)</f>
        <v>ALSTOM (ex. BT) CZL</v>
      </c>
    </row>
    <row r="4250" spans="1:20" x14ac:dyDescent="0.3">
      <c r="A4250" t="s">
        <v>6338</v>
      </c>
      <c r="B4250" s="2">
        <v>45253</v>
      </c>
      <c r="C4250" s="2">
        <v>45252</v>
      </c>
      <c r="D4250" s="2"/>
      <c r="E4250" t="s">
        <v>951</v>
      </c>
      <c r="F4250" t="s">
        <v>952</v>
      </c>
      <c r="G4250" t="s">
        <v>942</v>
      </c>
      <c r="H4250" t="s">
        <v>951</v>
      </c>
      <c r="I4250" t="s">
        <v>1245</v>
      </c>
      <c r="J4250" t="s">
        <v>1246</v>
      </c>
      <c r="K4250" t="s">
        <v>955</v>
      </c>
      <c r="L4250">
        <v>2</v>
      </c>
      <c r="M4250" t="s">
        <v>77</v>
      </c>
      <c r="N4250">
        <v>14.19</v>
      </c>
      <c r="O4250">
        <v>12.32</v>
      </c>
      <c r="P4250" t="s">
        <v>78</v>
      </c>
      <c r="Q4250" s="94">
        <v>45281.627083333333</v>
      </c>
      <c r="R4250">
        <v>28.38</v>
      </c>
      <c r="S4250">
        <v>24.64</v>
      </c>
      <c r="T4250" t="str">
        <f>VLOOKUP(E4250,zamiana!A:B,2,0)</f>
        <v>ALSTOM (ex. BT) CZL</v>
      </c>
    </row>
    <row r="4251" spans="1:20" x14ac:dyDescent="0.3">
      <c r="A4251" t="s">
        <v>6338</v>
      </c>
      <c r="B4251" s="2">
        <v>45253</v>
      </c>
      <c r="C4251" s="2">
        <v>45252</v>
      </c>
      <c r="D4251" s="2"/>
      <c r="E4251" t="s">
        <v>951</v>
      </c>
      <c r="F4251" t="s">
        <v>952</v>
      </c>
      <c r="G4251" t="s">
        <v>942</v>
      </c>
      <c r="H4251" t="s">
        <v>951</v>
      </c>
      <c r="I4251" t="s">
        <v>1245</v>
      </c>
      <c r="J4251" t="s">
        <v>1246</v>
      </c>
      <c r="K4251" t="s">
        <v>955</v>
      </c>
      <c r="L4251">
        <v>2</v>
      </c>
      <c r="M4251" t="s">
        <v>77</v>
      </c>
      <c r="N4251">
        <v>14.19</v>
      </c>
      <c r="O4251">
        <v>12.32</v>
      </c>
      <c r="P4251" t="s">
        <v>78</v>
      </c>
      <c r="Q4251" s="94">
        <v>45281.627083333333</v>
      </c>
      <c r="R4251">
        <v>28.38</v>
      </c>
      <c r="S4251">
        <v>24.64</v>
      </c>
      <c r="T4251" t="str">
        <f>VLOOKUP(E4251,zamiana!A:B,2,0)</f>
        <v>ALSTOM (ex. BT) CZL</v>
      </c>
    </row>
    <row r="4252" spans="1:20" x14ac:dyDescent="0.3">
      <c r="A4252" t="s">
        <v>6338</v>
      </c>
      <c r="B4252" s="2">
        <v>45253</v>
      </c>
      <c r="C4252" s="2">
        <v>45252</v>
      </c>
      <c r="D4252" s="2"/>
      <c r="E4252" t="s">
        <v>951</v>
      </c>
      <c r="F4252" t="s">
        <v>952</v>
      </c>
      <c r="G4252" t="s">
        <v>942</v>
      </c>
      <c r="H4252" t="s">
        <v>951</v>
      </c>
      <c r="I4252" t="s">
        <v>1245</v>
      </c>
      <c r="J4252" t="s">
        <v>1246</v>
      </c>
      <c r="K4252" t="s">
        <v>955</v>
      </c>
      <c r="L4252">
        <v>2</v>
      </c>
      <c r="M4252" t="s">
        <v>77</v>
      </c>
      <c r="N4252">
        <v>14.19</v>
      </c>
      <c r="O4252">
        <v>12.32</v>
      </c>
      <c r="P4252" t="s">
        <v>78</v>
      </c>
      <c r="Q4252" s="94">
        <v>45281.627083333333</v>
      </c>
      <c r="R4252">
        <v>28.38</v>
      </c>
      <c r="S4252">
        <v>24.64</v>
      </c>
      <c r="T4252" t="str">
        <f>VLOOKUP(E4252,zamiana!A:B,2,0)</f>
        <v>ALSTOM (ex. BT) CZL</v>
      </c>
    </row>
    <row r="4253" spans="1:20" x14ac:dyDescent="0.3">
      <c r="A4253" t="s">
        <v>6338</v>
      </c>
      <c r="B4253" s="2">
        <v>45253</v>
      </c>
      <c r="C4253" s="2">
        <v>45252</v>
      </c>
      <c r="D4253" s="2"/>
      <c r="E4253" t="s">
        <v>951</v>
      </c>
      <c r="F4253" t="s">
        <v>952</v>
      </c>
      <c r="G4253" t="s">
        <v>942</v>
      </c>
      <c r="H4253" t="s">
        <v>951</v>
      </c>
      <c r="I4253" t="s">
        <v>1155</v>
      </c>
      <c r="J4253" t="s">
        <v>1156</v>
      </c>
      <c r="K4253" t="s">
        <v>955</v>
      </c>
      <c r="L4253">
        <v>4</v>
      </c>
      <c r="M4253" t="s">
        <v>77</v>
      </c>
      <c r="N4253">
        <v>11.65</v>
      </c>
      <c r="O4253">
        <v>10.48</v>
      </c>
      <c r="P4253" t="s">
        <v>78</v>
      </c>
      <c r="Q4253" s="94">
        <v>45281.654166666667</v>
      </c>
      <c r="R4253">
        <v>46.6</v>
      </c>
      <c r="S4253">
        <v>41.92</v>
      </c>
      <c r="T4253" t="str">
        <f>VLOOKUP(E4253,zamiana!A:B,2,0)</f>
        <v>ALSTOM (ex. BT) CZL</v>
      </c>
    </row>
    <row r="4254" spans="1:20" x14ac:dyDescent="0.3">
      <c r="A4254" t="s">
        <v>6338</v>
      </c>
      <c r="B4254" s="2">
        <v>45253</v>
      </c>
      <c r="C4254" s="2">
        <v>45252</v>
      </c>
      <c r="D4254" s="2"/>
      <c r="E4254" t="s">
        <v>951</v>
      </c>
      <c r="F4254" t="s">
        <v>952</v>
      </c>
      <c r="G4254" t="s">
        <v>942</v>
      </c>
      <c r="H4254" t="s">
        <v>951</v>
      </c>
      <c r="I4254" t="s">
        <v>1155</v>
      </c>
      <c r="J4254" t="s">
        <v>1156</v>
      </c>
      <c r="K4254" t="s">
        <v>955</v>
      </c>
      <c r="L4254">
        <v>4</v>
      </c>
      <c r="M4254" t="s">
        <v>77</v>
      </c>
      <c r="N4254">
        <v>11.65</v>
      </c>
      <c r="O4254">
        <v>10.48</v>
      </c>
      <c r="P4254" t="s">
        <v>78</v>
      </c>
      <c r="Q4254" s="94">
        <v>45281.654166666667</v>
      </c>
      <c r="R4254">
        <v>46.6</v>
      </c>
      <c r="S4254">
        <v>41.92</v>
      </c>
      <c r="T4254" t="str">
        <f>VLOOKUP(E4254,zamiana!A:B,2,0)</f>
        <v>ALSTOM (ex. BT) CZL</v>
      </c>
    </row>
    <row r="4255" spans="1:20" x14ac:dyDescent="0.3">
      <c r="A4255" t="s">
        <v>6338</v>
      </c>
      <c r="B4255" s="2">
        <v>45253</v>
      </c>
      <c r="C4255" s="2">
        <v>45252</v>
      </c>
      <c r="D4255" s="2"/>
      <c r="E4255" t="s">
        <v>951</v>
      </c>
      <c r="F4255" t="s">
        <v>952</v>
      </c>
      <c r="G4255" t="s">
        <v>942</v>
      </c>
      <c r="H4255" t="s">
        <v>951</v>
      </c>
      <c r="I4255" t="s">
        <v>1155</v>
      </c>
      <c r="J4255" t="s">
        <v>1156</v>
      </c>
      <c r="K4255" t="s">
        <v>955</v>
      </c>
      <c r="L4255">
        <v>4</v>
      </c>
      <c r="M4255" t="s">
        <v>77</v>
      </c>
      <c r="N4255">
        <v>11.65</v>
      </c>
      <c r="O4255">
        <v>10.48</v>
      </c>
      <c r="P4255" t="s">
        <v>78</v>
      </c>
      <c r="Q4255" s="94">
        <v>45281.654166666667</v>
      </c>
      <c r="R4255">
        <v>46.6</v>
      </c>
      <c r="S4255">
        <v>41.92</v>
      </c>
      <c r="T4255" t="str">
        <f>VLOOKUP(E4255,zamiana!A:B,2,0)</f>
        <v>ALSTOM (ex. BT) CZL</v>
      </c>
    </row>
    <row r="4256" spans="1:20" x14ac:dyDescent="0.3">
      <c r="A4256" t="s">
        <v>6338</v>
      </c>
      <c r="B4256" s="2">
        <v>45253</v>
      </c>
      <c r="C4256" s="2">
        <v>45252</v>
      </c>
      <c r="D4256" s="2"/>
      <c r="E4256" t="s">
        <v>951</v>
      </c>
      <c r="F4256" t="s">
        <v>952</v>
      </c>
      <c r="G4256" t="s">
        <v>942</v>
      </c>
      <c r="H4256" t="s">
        <v>951</v>
      </c>
      <c r="I4256" t="s">
        <v>1155</v>
      </c>
      <c r="J4256" t="s">
        <v>1156</v>
      </c>
      <c r="K4256" t="s">
        <v>955</v>
      </c>
      <c r="L4256">
        <v>4</v>
      </c>
      <c r="M4256" t="s">
        <v>77</v>
      </c>
      <c r="N4256">
        <v>11.65</v>
      </c>
      <c r="O4256">
        <v>10.48</v>
      </c>
      <c r="P4256" t="s">
        <v>78</v>
      </c>
      <c r="Q4256" s="94">
        <v>45281.654166666667</v>
      </c>
      <c r="R4256">
        <v>46.6</v>
      </c>
      <c r="S4256">
        <v>41.92</v>
      </c>
      <c r="T4256" t="str">
        <f>VLOOKUP(E4256,zamiana!A:B,2,0)</f>
        <v>ALSTOM (ex. BT) CZL</v>
      </c>
    </row>
    <row r="4257" spans="1:20" x14ac:dyDescent="0.3">
      <c r="A4257" t="s">
        <v>6338</v>
      </c>
      <c r="B4257" s="2">
        <v>45253</v>
      </c>
      <c r="C4257" s="2">
        <v>45252</v>
      </c>
      <c r="D4257" s="2"/>
      <c r="E4257" t="s">
        <v>951</v>
      </c>
      <c r="F4257" t="s">
        <v>952</v>
      </c>
      <c r="G4257" t="s">
        <v>942</v>
      </c>
      <c r="H4257" t="s">
        <v>951</v>
      </c>
      <c r="I4257" t="s">
        <v>1155</v>
      </c>
      <c r="J4257" t="s">
        <v>1156</v>
      </c>
      <c r="K4257" t="s">
        <v>955</v>
      </c>
      <c r="L4257">
        <v>4</v>
      </c>
      <c r="M4257" t="s">
        <v>77</v>
      </c>
      <c r="N4257">
        <v>11.65</v>
      </c>
      <c r="O4257">
        <v>10.48</v>
      </c>
      <c r="P4257" t="s">
        <v>78</v>
      </c>
      <c r="Q4257" s="94">
        <v>45281.654166666667</v>
      </c>
      <c r="R4257">
        <v>46.6</v>
      </c>
      <c r="S4257">
        <v>41.92</v>
      </c>
      <c r="T4257" t="str">
        <f>VLOOKUP(E4257,zamiana!A:B,2,0)</f>
        <v>ALSTOM (ex. BT) CZL</v>
      </c>
    </row>
    <row r="4258" spans="1:20" x14ac:dyDescent="0.3">
      <c r="A4258" t="s">
        <v>6338</v>
      </c>
      <c r="B4258" s="2">
        <v>45253</v>
      </c>
      <c r="C4258" s="2">
        <v>45252</v>
      </c>
      <c r="D4258" s="2"/>
      <c r="E4258" t="s">
        <v>951</v>
      </c>
      <c r="F4258" t="s">
        <v>952</v>
      </c>
      <c r="G4258" t="s">
        <v>942</v>
      </c>
      <c r="H4258" t="s">
        <v>951</v>
      </c>
      <c r="I4258" t="s">
        <v>1155</v>
      </c>
      <c r="J4258" t="s">
        <v>1156</v>
      </c>
      <c r="K4258" t="s">
        <v>955</v>
      </c>
      <c r="L4258">
        <v>4</v>
      </c>
      <c r="M4258" t="s">
        <v>77</v>
      </c>
      <c r="N4258">
        <v>11.65</v>
      </c>
      <c r="O4258">
        <v>10.48</v>
      </c>
      <c r="P4258" t="s">
        <v>78</v>
      </c>
      <c r="Q4258" s="94">
        <v>45281.654166666667</v>
      </c>
      <c r="R4258">
        <v>46.6</v>
      </c>
      <c r="S4258">
        <v>41.92</v>
      </c>
      <c r="T4258" t="str">
        <f>VLOOKUP(E4258,zamiana!A:B,2,0)</f>
        <v>ALSTOM (ex. BT) CZL</v>
      </c>
    </row>
    <row r="4259" spans="1:20" x14ac:dyDescent="0.3">
      <c r="A4259" t="s">
        <v>6338</v>
      </c>
      <c r="B4259" s="2">
        <v>45253</v>
      </c>
      <c r="C4259" s="2">
        <v>45252</v>
      </c>
      <c r="D4259" s="2"/>
      <c r="E4259" t="s">
        <v>951</v>
      </c>
      <c r="F4259" t="s">
        <v>952</v>
      </c>
      <c r="G4259" t="s">
        <v>942</v>
      </c>
      <c r="H4259" t="s">
        <v>951</v>
      </c>
      <c r="I4259" t="s">
        <v>1155</v>
      </c>
      <c r="J4259" t="s">
        <v>1156</v>
      </c>
      <c r="K4259" t="s">
        <v>955</v>
      </c>
      <c r="L4259">
        <v>2</v>
      </c>
      <c r="M4259" t="s">
        <v>77</v>
      </c>
      <c r="N4259">
        <v>11.65</v>
      </c>
      <c r="O4259">
        <v>10.48</v>
      </c>
      <c r="P4259" t="s">
        <v>78</v>
      </c>
      <c r="Q4259" s="94">
        <v>45281.654166666667</v>
      </c>
      <c r="R4259">
        <v>23.3</v>
      </c>
      <c r="S4259">
        <v>20.96</v>
      </c>
      <c r="T4259" t="str">
        <f>VLOOKUP(E4259,zamiana!A:B,2,0)</f>
        <v>ALSTOM (ex. BT) CZL</v>
      </c>
    </row>
    <row r="4260" spans="1:20" x14ac:dyDescent="0.3">
      <c r="A4260" t="s">
        <v>6338</v>
      </c>
      <c r="B4260" s="2">
        <v>45253</v>
      </c>
      <c r="C4260" s="2">
        <v>45252</v>
      </c>
      <c r="D4260" s="2"/>
      <c r="E4260" t="s">
        <v>951</v>
      </c>
      <c r="F4260" t="s">
        <v>952</v>
      </c>
      <c r="G4260" t="s">
        <v>942</v>
      </c>
      <c r="H4260" t="s">
        <v>951</v>
      </c>
      <c r="I4260" t="s">
        <v>1155</v>
      </c>
      <c r="J4260" t="s">
        <v>1156</v>
      </c>
      <c r="K4260" t="s">
        <v>955</v>
      </c>
      <c r="L4260">
        <v>2</v>
      </c>
      <c r="M4260" t="s">
        <v>77</v>
      </c>
      <c r="N4260">
        <v>11.65</v>
      </c>
      <c r="O4260">
        <v>10.48</v>
      </c>
      <c r="P4260" t="s">
        <v>78</v>
      </c>
      <c r="Q4260" s="94">
        <v>45281.654166666667</v>
      </c>
      <c r="R4260">
        <v>23.3</v>
      </c>
      <c r="S4260">
        <v>20.96</v>
      </c>
      <c r="T4260" t="str">
        <f>VLOOKUP(E4260,zamiana!A:B,2,0)</f>
        <v>ALSTOM (ex. BT) CZL</v>
      </c>
    </row>
    <row r="4261" spans="1:20" x14ac:dyDescent="0.3">
      <c r="A4261" t="s">
        <v>6338</v>
      </c>
      <c r="B4261" s="2">
        <v>45253</v>
      </c>
      <c r="C4261" s="2">
        <v>45252</v>
      </c>
      <c r="D4261" s="2"/>
      <c r="E4261" t="s">
        <v>951</v>
      </c>
      <c r="F4261" t="s">
        <v>952</v>
      </c>
      <c r="G4261" t="s">
        <v>942</v>
      </c>
      <c r="H4261" t="s">
        <v>951</v>
      </c>
      <c r="I4261" t="s">
        <v>1155</v>
      </c>
      <c r="J4261" t="s">
        <v>1156</v>
      </c>
      <c r="K4261" t="s">
        <v>955</v>
      </c>
      <c r="L4261">
        <v>4</v>
      </c>
      <c r="M4261" t="s">
        <v>77</v>
      </c>
      <c r="N4261">
        <v>11.65</v>
      </c>
      <c r="O4261">
        <v>10.48</v>
      </c>
      <c r="P4261" t="s">
        <v>78</v>
      </c>
      <c r="Q4261" s="94">
        <v>45281.654166666667</v>
      </c>
      <c r="R4261">
        <v>46.6</v>
      </c>
      <c r="S4261">
        <v>41.92</v>
      </c>
      <c r="T4261" t="str">
        <f>VLOOKUP(E4261,zamiana!A:B,2,0)</f>
        <v>ALSTOM (ex. BT) CZL</v>
      </c>
    </row>
    <row r="4262" spans="1:20" x14ac:dyDescent="0.3">
      <c r="A4262" t="s">
        <v>6338</v>
      </c>
      <c r="B4262" s="2">
        <v>45253</v>
      </c>
      <c r="C4262" s="2">
        <v>45252</v>
      </c>
      <c r="D4262" s="2"/>
      <c r="E4262" t="s">
        <v>951</v>
      </c>
      <c r="F4262" t="s">
        <v>952</v>
      </c>
      <c r="G4262" t="s">
        <v>942</v>
      </c>
      <c r="H4262" t="s">
        <v>951</v>
      </c>
      <c r="I4262" t="s">
        <v>1155</v>
      </c>
      <c r="J4262" t="s">
        <v>1156</v>
      </c>
      <c r="K4262" t="s">
        <v>955</v>
      </c>
      <c r="L4262">
        <v>4</v>
      </c>
      <c r="M4262" t="s">
        <v>77</v>
      </c>
      <c r="N4262">
        <v>11.65</v>
      </c>
      <c r="O4262">
        <v>10.48</v>
      </c>
      <c r="P4262" t="s">
        <v>78</v>
      </c>
      <c r="Q4262" s="94">
        <v>45281.654166666667</v>
      </c>
      <c r="R4262">
        <v>46.6</v>
      </c>
      <c r="S4262">
        <v>41.92</v>
      </c>
      <c r="T4262" t="str">
        <f>VLOOKUP(E4262,zamiana!A:B,2,0)</f>
        <v>ALSTOM (ex. BT) CZL</v>
      </c>
    </row>
    <row r="4263" spans="1:20" x14ac:dyDescent="0.3">
      <c r="A4263" t="s">
        <v>6338</v>
      </c>
      <c r="B4263" s="2">
        <v>45253</v>
      </c>
      <c r="C4263" s="2">
        <v>45252</v>
      </c>
      <c r="D4263" s="2"/>
      <c r="E4263" t="s">
        <v>951</v>
      </c>
      <c r="F4263" t="s">
        <v>952</v>
      </c>
      <c r="G4263" t="s">
        <v>942</v>
      </c>
      <c r="H4263" t="s">
        <v>951</v>
      </c>
      <c r="I4263" t="s">
        <v>1155</v>
      </c>
      <c r="J4263" t="s">
        <v>1156</v>
      </c>
      <c r="K4263" t="s">
        <v>955</v>
      </c>
      <c r="L4263">
        <v>4</v>
      </c>
      <c r="M4263" t="s">
        <v>77</v>
      </c>
      <c r="N4263">
        <v>11.65</v>
      </c>
      <c r="O4263">
        <v>10.48</v>
      </c>
      <c r="P4263" t="s">
        <v>78</v>
      </c>
      <c r="Q4263" s="94">
        <v>45281.654166666667</v>
      </c>
      <c r="R4263">
        <v>46.6</v>
      </c>
      <c r="S4263">
        <v>41.92</v>
      </c>
      <c r="T4263" t="str">
        <f>VLOOKUP(E4263,zamiana!A:B,2,0)</f>
        <v>ALSTOM (ex. BT) CZL</v>
      </c>
    </row>
    <row r="4264" spans="1:20" x14ac:dyDescent="0.3">
      <c r="A4264" t="s">
        <v>6338</v>
      </c>
      <c r="B4264" s="2">
        <v>45253</v>
      </c>
      <c r="C4264" s="2">
        <v>45252</v>
      </c>
      <c r="D4264" s="2"/>
      <c r="E4264" t="s">
        <v>951</v>
      </c>
      <c r="F4264" t="s">
        <v>952</v>
      </c>
      <c r="G4264" t="s">
        <v>942</v>
      </c>
      <c r="H4264" t="s">
        <v>951</v>
      </c>
      <c r="I4264" t="s">
        <v>1155</v>
      </c>
      <c r="J4264" t="s">
        <v>1156</v>
      </c>
      <c r="K4264" t="s">
        <v>955</v>
      </c>
      <c r="L4264">
        <v>4</v>
      </c>
      <c r="M4264" t="s">
        <v>77</v>
      </c>
      <c r="N4264">
        <v>11.65</v>
      </c>
      <c r="O4264">
        <v>10.48</v>
      </c>
      <c r="P4264" t="s">
        <v>78</v>
      </c>
      <c r="Q4264" s="94">
        <v>45281.654166666667</v>
      </c>
      <c r="R4264">
        <v>46.6</v>
      </c>
      <c r="S4264">
        <v>41.92</v>
      </c>
      <c r="T4264" t="str">
        <f>VLOOKUP(E4264,zamiana!A:B,2,0)</f>
        <v>ALSTOM (ex. BT) CZL</v>
      </c>
    </row>
    <row r="4265" spans="1:20" x14ac:dyDescent="0.3">
      <c r="A4265" t="s">
        <v>6338</v>
      </c>
      <c r="B4265" s="2">
        <v>45253</v>
      </c>
      <c r="C4265" s="2">
        <v>45252</v>
      </c>
      <c r="D4265" s="2"/>
      <c r="E4265" t="s">
        <v>951</v>
      </c>
      <c r="F4265" t="s">
        <v>952</v>
      </c>
      <c r="G4265" t="s">
        <v>942</v>
      </c>
      <c r="H4265" t="s">
        <v>951</v>
      </c>
      <c r="I4265" t="s">
        <v>1155</v>
      </c>
      <c r="J4265" t="s">
        <v>1156</v>
      </c>
      <c r="K4265" t="s">
        <v>955</v>
      </c>
      <c r="L4265">
        <v>4</v>
      </c>
      <c r="M4265" t="s">
        <v>77</v>
      </c>
      <c r="N4265">
        <v>11.65</v>
      </c>
      <c r="O4265">
        <v>10.48</v>
      </c>
      <c r="P4265" t="s">
        <v>78</v>
      </c>
      <c r="Q4265" s="94">
        <v>45281.654166666667</v>
      </c>
      <c r="R4265">
        <v>46.6</v>
      </c>
      <c r="S4265">
        <v>41.92</v>
      </c>
      <c r="T4265" t="str">
        <f>VLOOKUP(E4265,zamiana!A:B,2,0)</f>
        <v>ALSTOM (ex. BT) CZL</v>
      </c>
    </row>
    <row r="4266" spans="1:20" x14ac:dyDescent="0.3">
      <c r="A4266" t="s">
        <v>6338</v>
      </c>
      <c r="B4266" s="2">
        <v>45253</v>
      </c>
      <c r="C4266" s="2">
        <v>45252</v>
      </c>
      <c r="D4266" s="2"/>
      <c r="E4266" t="s">
        <v>951</v>
      </c>
      <c r="F4266" t="s">
        <v>952</v>
      </c>
      <c r="G4266" t="s">
        <v>942</v>
      </c>
      <c r="H4266" t="s">
        <v>951</v>
      </c>
      <c r="I4266" t="s">
        <v>1155</v>
      </c>
      <c r="J4266" t="s">
        <v>1156</v>
      </c>
      <c r="K4266" t="s">
        <v>955</v>
      </c>
      <c r="L4266">
        <v>4</v>
      </c>
      <c r="M4266" t="s">
        <v>77</v>
      </c>
      <c r="N4266">
        <v>11.65</v>
      </c>
      <c r="O4266">
        <v>10.48</v>
      </c>
      <c r="P4266" t="s">
        <v>78</v>
      </c>
      <c r="Q4266" s="94">
        <v>45281.654166666667</v>
      </c>
      <c r="R4266">
        <v>46.6</v>
      </c>
      <c r="S4266">
        <v>41.92</v>
      </c>
      <c r="T4266" t="str">
        <f>VLOOKUP(E4266,zamiana!A:B,2,0)</f>
        <v>ALSTOM (ex. BT) CZL</v>
      </c>
    </row>
    <row r="4267" spans="1:20" x14ac:dyDescent="0.3">
      <c r="A4267" t="s">
        <v>6338</v>
      </c>
      <c r="B4267" s="2">
        <v>45253</v>
      </c>
      <c r="C4267" s="2">
        <v>45252</v>
      </c>
      <c r="D4267" s="2"/>
      <c r="E4267" t="s">
        <v>951</v>
      </c>
      <c r="F4267" t="s">
        <v>952</v>
      </c>
      <c r="G4267" t="s">
        <v>942</v>
      </c>
      <c r="H4267" t="s">
        <v>951</v>
      </c>
      <c r="I4267" t="s">
        <v>1155</v>
      </c>
      <c r="J4267" t="s">
        <v>1156</v>
      </c>
      <c r="K4267" t="s">
        <v>955</v>
      </c>
      <c r="L4267">
        <v>4</v>
      </c>
      <c r="M4267" t="s">
        <v>77</v>
      </c>
      <c r="N4267">
        <v>11.65</v>
      </c>
      <c r="O4267">
        <v>10.48</v>
      </c>
      <c r="P4267" t="s">
        <v>78</v>
      </c>
      <c r="Q4267" s="94">
        <v>45281.654166666667</v>
      </c>
      <c r="R4267">
        <v>46.6</v>
      </c>
      <c r="S4267">
        <v>41.92</v>
      </c>
      <c r="T4267" t="str">
        <f>VLOOKUP(E4267,zamiana!A:B,2,0)</f>
        <v>ALSTOM (ex. BT) CZL</v>
      </c>
    </row>
    <row r="4268" spans="1:20" x14ac:dyDescent="0.3">
      <c r="A4268" t="s">
        <v>6338</v>
      </c>
      <c r="B4268" s="2">
        <v>45253</v>
      </c>
      <c r="C4268" s="2">
        <v>45252</v>
      </c>
      <c r="D4268" s="2"/>
      <c r="E4268" t="s">
        <v>951</v>
      </c>
      <c r="F4268" t="s">
        <v>952</v>
      </c>
      <c r="G4268" t="s">
        <v>942</v>
      </c>
      <c r="H4268" t="s">
        <v>951</v>
      </c>
      <c r="I4268" t="s">
        <v>1155</v>
      </c>
      <c r="J4268" t="s">
        <v>1156</v>
      </c>
      <c r="K4268" t="s">
        <v>955</v>
      </c>
      <c r="L4268">
        <v>4</v>
      </c>
      <c r="M4268" t="s">
        <v>77</v>
      </c>
      <c r="N4268">
        <v>11.65</v>
      </c>
      <c r="O4268">
        <v>10.48</v>
      </c>
      <c r="P4268" t="s">
        <v>78</v>
      </c>
      <c r="Q4268" s="94">
        <v>45281.654166666667</v>
      </c>
      <c r="R4268">
        <v>46.6</v>
      </c>
      <c r="S4268">
        <v>41.92</v>
      </c>
      <c r="T4268" t="str">
        <f>VLOOKUP(E4268,zamiana!A:B,2,0)</f>
        <v>ALSTOM (ex. BT) CZL</v>
      </c>
    </row>
    <row r="4269" spans="1:20" x14ac:dyDescent="0.3">
      <c r="A4269" t="s">
        <v>6338</v>
      </c>
      <c r="B4269" s="2">
        <v>45253</v>
      </c>
      <c r="C4269" s="2">
        <v>45252</v>
      </c>
      <c r="D4269" s="2"/>
      <c r="E4269" t="s">
        <v>951</v>
      </c>
      <c r="F4269" t="s">
        <v>952</v>
      </c>
      <c r="G4269" t="s">
        <v>942</v>
      </c>
      <c r="H4269" t="s">
        <v>951</v>
      </c>
      <c r="I4269" t="s">
        <v>1719</v>
      </c>
      <c r="J4269" t="s">
        <v>1720</v>
      </c>
      <c r="K4269" t="s">
        <v>955</v>
      </c>
      <c r="L4269">
        <v>1</v>
      </c>
      <c r="M4269" t="s">
        <v>77</v>
      </c>
      <c r="N4269">
        <v>81.45</v>
      </c>
      <c r="O4269">
        <v>49.56</v>
      </c>
      <c r="P4269" t="s">
        <v>78</v>
      </c>
      <c r="Q4269" s="94">
        <v>45281.627083333333</v>
      </c>
      <c r="R4269">
        <v>81.45</v>
      </c>
      <c r="S4269">
        <v>49.56</v>
      </c>
      <c r="T4269" t="str">
        <f>VLOOKUP(E4269,zamiana!A:B,2,0)</f>
        <v>ALSTOM (ex. BT) CZL</v>
      </c>
    </row>
    <row r="4270" spans="1:20" x14ac:dyDescent="0.3">
      <c r="A4270" t="s">
        <v>6338</v>
      </c>
      <c r="B4270" s="2">
        <v>45253</v>
      </c>
      <c r="C4270" s="2">
        <v>45252</v>
      </c>
      <c r="D4270" s="2"/>
      <c r="E4270" t="s">
        <v>951</v>
      </c>
      <c r="F4270" t="s">
        <v>952</v>
      </c>
      <c r="G4270" t="s">
        <v>942</v>
      </c>
      <c r="H4270" t="s">
        <v>951</v>
      </c>
      <c r="I4270" t="s">
        <v>1616</v>
      </c>
      <c r="J4270" t="s">
        <v>1617</v>
      </c>
      <c r="K4270" t="s">
        <v>955</v>
      </c>
      <c r="L4270">
        <v>2</v>
      </c>
      <c r="M4270" t="s">
        <v>77</v>
      </c>
      <c r="N4270">
        <v>45.7</v>
      </c>
      <c r="O4270">
        <v>33.01</v>
      </c>
      <c r="P4270" t="s">
        <v>78</v>
      </c>
      <c r="Q4270" s="94">
        <v>45281.627083333333</v>
      </c>
      <c r="R4270">
        <v>91.4</v>
      </c>
      <c r="S4270">
        <v>66.02</v>
      </c>
      <c r="T4270" t="str">
        <f>VLOOKUP(E4270,zamiana!A:B,2,0)</f>
        <v>ALSTOM (ex. BT) CZL</v>
      </c>
    </row>
    <row r="4271" spans="1:20" x14ac:dyDescent="0.3">
      <c r="A4271" t="s">
        <v>6338</v>
      </c>
      <c r="B4271" s="2">
        <v>45253</v>
      </c>
      <c r="C4271" s="2">
        <v>45252</v>
      </c>
      <c r="D4271" s="2"/>
      <c r="E4271" t="s">
        <v>951</v>
      </c>
      <c r="F4271" t="s">
        <v>952</v>
      </c>
      <c r="G4271" t="s">
        <v>942</v>
      </c>
      <c r="H4271" t="s">
        <v>951</v>
      </c>
      <c r="I4271" t="s">
        <v>1616</v>
      </c>
      <c r="J4271" t="s">
        <v>1617</v>
      </c>
      <c r="K4271" t="s">
        <v>955</v>
      </c>
      <c r="L4271">
        <v>2</v>
      </c>
      <c r="M4271" t="s">
        <v>77</v>
      </c>
      <c r="N4271">
        <v>45.7</v>
      </c>
      <c r="O4271">
        <v>33.01</v>
      </c>
      <c r="P4271" t="s">
        <v>78</v>
      </c>
      <c r="Q4271" s="94">
        <v>45281.627083333333</v>
      </c>
      <c r="R4271">
        <v>91.4</v>
      </c>
      <c r="S4271">
        <v>66.02</v>
      </c>
      <c r="T4271" t="str">
        <f>VLOOKUP(E4271,zamiana!A:B,2,0)</f>
        <v>ALSTOM (ex. BT) CZL</v>
      </c>
    </row>
    <row r="4272" spans="1:20" x14ac:dyDescent="0.3">
      <c r="A4272" t="s">
        <v>6338</v>
      </c>
      <c r="B4272" s="2">
        <v>45253</v>
      </c>
      <c r="C4272" s="2">
        <v>45252</v>
      </c>
      <c r="D4272" s="2"/>
      <c r="E4272" t="s">
        <v>951</v>
      </c>
      <c r="F4272" t="s">
        <v>952</v>
      </c>
      <c r="G4272" t="s">
        <v>942</v>
      </c>
      <c r="H4272" t="s">
        <v>951</v>
      </c>
      <c r="I4272" t="s">
        <v>1616</v>
      </c>
      <c r="J4272" t="s">
        <v>1617</v>
      </c>
      <c r="K4272" t="s">
        <v>955</v>
      </c>
      <c r="L4272">
        <v>2</v>
      </c>
      <c r="M4272" t="s">
        <v>77</v>
      </c>
      <c r="N4272">
        <v>45.7</v>
      </c>
      <c r="O4272">
        <v>33.01</v>
      </c>
      <c r="P4272" t="s">
        <v>78</v>
      </c>
      <c r="Q4272" s="94">
        <v>45281.627083333333</v>
      </c>
      <c r="R4272">
        <v>91.4</v>
      </c>
      <c r="S4272">
        <v>66.02</v>
      </c>
      <c r="T4272" t="str">
        <f>VLOOKUP(E4272,zamiana!A:B,2,0)</f>
        <v>ALSTOM (ex. BT) CZL</v>
      </c>
    </row>
    <row r="4273" spans="1:20" x14ac:dyDescent="0.3">
      <c r="A4273" t="s">
        <v>6338</v>
      </c>
      <c r="B4273" s="2">
        <v>45253</v>
      </c>
      <c r="C4273" s="2">
        <v>45252</v>
      </c>
      <c r="D4273" s="2"/>
      <c r="E4273" t="s">
        <v>951</v>
      </c>
      <c r="F4273" t="s">
        <v>952</v>
      </c>
      <c r="G4273" t="s">
        <v>942</v>
      </c>
      <c r="H4273" t="s">
        <v>951</v>
      </c>
      <c r="I4273" t="s">
        <v>1616</v>
      </c>
      <c r="J4273" t="s">
        <v>1617</v>
      </c>
      <c r="K4273" t="s">
        <v>955</v>
      </c>
      <c r="L4273">
        <v>2</v>
      </c>
      <c r="M4273" t="s">
        <v>77</v>
      </c>
      <c r="N4273">
        <v>45.7</v>
      </c>
      <c r="O4273">
        <v>33.01</v>
      </c>
      <c r="P4273" t="s">
        <v>78</v>
      </c>
      <c r="Q4273" s="94">
        <v>45281.627083333333</v>
      </c>
      <c r="R4273">
        <v>91.4</v>
      </c>
      <c r="S4273">
        <v>66.02</v>
      </c>
      <c r="T4273" t="str">
        <f>VLOOKUP(E4273,zamiana!A:B,2,0)</f>
        <v>ALSTOM (ex. BT) CZL</v>
      </c>
    </row>
    <row r="4274" spans="1:20" x14ac:dyDescent="0.3">
      <c r="A4274" t="s">
        <v>6338</v>
      </c>
      <c r="B4274" s="2">
        <v>45253</v>
      </c>
      <c r="C4274" s="2">
        <v>45252</v>
      </c>
      <c r="D4274" s="2"/>
      <c r="E4274" t="s">
        <v>951</v>
      </c>
      <c r="F4274" t="s">
        <v>952</v>
      </c>
      <c r="G4274" t="s">
        <v>942</v>
      </c>
      <c r="H4274" t="s">
        <v>951</v>
      </c>
      <c r="I4274" t="s">
        <v>1616</v>
      </c>
      <c r="J4274" t="s">
        <v>1617</v>
      </c>
      <c r="K4274" t="s">
        <v>955</v>
      </c>
      <c r="L4274">
        <v>2</v>
      </c>
      <c r="M4274" t="s">
        <v>77</v>
      </c>
      <c r="N4274">
        <v>45.7</v>
      </c>
      <c r="O4274">
        <v>33.01</v>
      </c>
      <c r="P4274" t="s">
        <v>78</v>
      </c>
      <c r="Q4274" s="94">
        <v>45281.627083333333</v>
      </c>
      <c r="R4274">
        <v>91.4</v>
      </c>
      <c r="S4274">
        <v>66.02</v>
      </c>
      <c r="T4274" t="str">
        <f>VLOOKUP(E4274,zamiana!A:B,2,0)</f>
        <v>ALSTOM (ex. BT) CZL</v>
      </c>
    </row>
    <row r="4275" spans="1:20" x14ac:dyDescent="0.3">
      <c r="A4275" t="s">
        <v>6338</v>
      </c>
      <c r="B4275" s="2">
        <v>45253</v>
      </c>
      <c r="C4275" s="2">
        <v>45252</v>
      </c>
      <c r="D4275" s="2"/>
      <c r="E4275" t="s">
        <v>951</v>
      </c>
      <c r="F4275" t="s">
        <v>952</v>
      </c>
      <c r="G4275" t="s">
        <v>942</v>
      </c>
      <c r="H4275" t="s">
        <v>951</v>
      </c>
      <c r="I4275" t="s">
        <v>1616</v>
      </c>
      <c r="J4275" t="s">
        <v>1617</v>
      </c>
      <c r="K4275" t="s">
        <v>955</v>
      </c>
      <c r="L4275">
        <v>2</v>
      </c>
      <c r="M4275" t="s">
        <v>77</v>
      </c>
      <c r="N4275">
        <v>45.7</v>
      </c>
      <c r="O4275">
        <v>33.01</v>
      </c>
      <c r="P4275" t="s">
        <v>78</v>
      </c>
      <c r="Q4275" s="94">
        <v>45281.627083333333</v>
      </c>
      <c r="R4275">
        <v>91.4</v>
      </c>
      <c r="S4275">
        <v>66.02</v>
      </c>
      <c r="T4275" t="str">
        <f>VLOOKUP(E4275,zamiana!A:B,2,0)</f>
        <v>ALSTOM (ex. BT) CZL</v>
      </c>
    </row>
    <row r="4276" spans="1:20" x14ac:dyDescent="0.3">
      <c r="A4276" t="s">
        <v>6338</v>
      </c>
      <c r="B4276" s="2">
        <v>45253</v>
      </c>
      <c r="C4276" s="2">
        <v>45252</v>
      </c>
      <c r="D4276" s="2"/>
      <c r="E4276" t="s">
        <v>951</v>
      </c>
      <c r="F4276" t="s">
        <v>952</v>
      </c>
      <c r="G4276" t="s">
        <v>942</v>
      </c>
      <c r="H4276" t="s">
        <v>951</v>
      </c>
      <c r="I4276" t="s">
        <v>1616</v>
      </c>
      <c r="J4276" t="s">
        <v>1617</v>
      </c>
      <c r="K4276" t="s">
        <v>955</v>
      </c>
      <c r="L4276">
        <v>1</v>
      </c>
      <c r="M4276" t="s">
        <v>77</v>
      </c>
      <c r="N4276">
        <v>45.7</v>
      </c>
      <c r="O4276">
        <v>33.01</v>
      </c>
      <c r="P4276" t="s">
        <v>78</v>
      </c>
      <c r="Q4276" s="94">
        <v>45281.627083333333</v>
      </c>
      <c r="R4276">
        <v>45.7</v>
      </c>
      <c r="S4276">
        <v>33.01</v>
      </c>
      <c r="T4276" t="str">
        <f>VLOOKUP(E4276,zamiana!A:B,2,0)</f>
        <v>ALSTOM (ex. BT) CZL</v>
      </c>
    </row>
    <row r="4277" spans="1:20" x14ac:dyDescent="0.3">
      <c r="A4277" t="s">
        <v>6338</v>
      </c>
      <c r="B4277" s="2">
        <v>45253</v>
      </c>
      <c r="C4277" s="2">
        <v>45252</v>
      </c>
      <c r="D4277" s="2"/>
      <c r="E4277" t="s">
        <v>951</v>
      </c>
      <c r="F4277" t="s">
        <v>952</v>
      </c>
      <c r="G4277" t="s">
        <v>942</v>
      </c>
      <c r="H4277" t="s">
        <v>951</v>
      </c>
      <c r="I4277" t="s">
        <v>1616</v>
      </c>
      <c r="J4277" t="s">
        <v>1617</v>
      </c>
      <c r="K4277" t="s">
        <v>955</v>
      </c>
      <c r="L4277">
        <v>1</v>
      </c>
      <c r="M4277" t="s">
        <v>77</v>
      </c>
      <c r="N4277">
        <v>45.7</v>
      </c>
      <c r="O4277">
        <v>33.01</v>
      </c>
      <c r="P4277" t="s">
        <v>78</v>
      </c>
      <c r="Q4277" s="94">
        <v>45281.627083333333</v>
      </c>
      <c r="R4277">
        <v>45.7</v>
      </c>
      <c r="S4277">
        <v>33.01</v>
      </c>
      <c r="T4277" t="str">
        <f>VLOOKUP(E4277,zamiana!A:B,2,0)</f>
        <v>ALSTOM (ex. BT) CZL</v>
      </c>
    </row>
    <row r="4278" spans="1:20" x14ac:dyDescent="0.3">
      <c r="A4278" t="s">
        <v>6338</v>
      </c>
      <c r="B4278" s="2">
        <v>45253</v>
      </c>
      <c r="C4278" s="2">
        <v>45252</v>
      </c>
      <c r="D4278" s="2"/>
      <c r="E4278" t="s">
        <v>951</v>
      </c>
      <c r="F4278" t="s">
        <v>952</v>
      </c>
      <c r="G4278" t="s">
        <v>942</v>
      </c>
      <c r="H4278" t="s">
        <v>951</v>
      </c>
      <c r="I4278" t="s">
        <v>1616</v>
      </c>
      <c r="J4278" t="s">
        <v>1617</v>
      </c>
      <c r="K4278" t="s">
        <v>955</v>
      </c>
      <c r="L4278">
        <v>2</v>
      </c>
      <c r="M4278" t="s">
        <v>77</v>
      </c>
      <c r="N4278">
        <v>45.7</v>
      </c>
      <c r="O4278">
        <v>33.01</v>
      </c>
      <c r="P4278" t="s">
        <v>78</v>
      </c>
      <c r="Q4278" s="94">
        <v>45281.627083333333</v>
      </c>
      <c r="R4278">
        <v>91.4</v>
      </c>
      <c r="S4278">
        <v>66.02</v>
      </c>
      <c r="T4278" t="str">
        <f>VLOOKUP(E4278,zamiana!A:B,2,0)</f>
        <v>ALSTOM (ex. BT) CZL</v>
      </c>
    </row>
    <row r="4279" spans="1:20" x14ac:dyDescent="0.3">
      <c r="A4279" t="s">
        <v>6338</v>
      </c>
      <c r="B4279" s="2">
        <v>45253</v>
      </c>
      <c r="C4279" s="2">
        <v>45252</v>
      </c>
      <c r="D4279" s="2"/>
      <c r="E4279" t="s">
        <v>951</v>
      </c>
      <c r="F4279" t="s">
        <v>952</v>
      </c>
      <c r="G4279" t="s">
        <v>942</v>
      </c>
      <c r="H4279" t="s">
        <v>951</v>
      </c>
      <c r="I4279" t="s">
        <v>1616</v>
      </c>
      <c r="J4279" t="s">
        <v>1617</v>
      </c>
      <c r="K4279" t="s">
        <v>955</v>
      </c>
      <c r="L4279">
        <v>2</v>
      </c>
      <c r="M4279" t="s">
        <v>77</v>
      </c>
      <c r="N4279">
        <v>45.7</v>
      </c>
      <c r="O4279">
        <v>33.01</v>
      </c>
      <c r="P4279" t="s">
        <v>78</v>
      </c>
      <c r="Q4279" s="94">
        <v>45281.627083333333</v>
      </c>
      <c r="R4279">
        <v>91.4</v>
      </c>
      <c r="S4279">
        <v>66.02</v>
      </c>
      <c r="T4279" t="str">
        <f>VLOOKUP(E4279,zamiana!A:B,2,0)</f>
        <v>ALSTOM (ex. BT) CZL</v>
      </c>
    </row>
    <row r="4280" spans="1:20" x14ac:dyDescent="0.3">
      <c r="A4280" t="s">
        <v>6338</v>
      </c>
      <c r="B4280" s="2">
        <v>45253</v>
      </c>
      <c r="C4280" s="2">
        <v>45252</v>
      </c>
      <c r="D4280" s="2"/>
      <c r="E4280" t="s">
        <v>951</v>
      </c>
      <c r="F4280" t="s">
        <v>952</v>
      </c>
      <c r="G4280" t="s">
        <v>942</v>
      </c>
      <c r="H4280" t="s">
        <v>951</v>
      </c>
      <c r="I4280" t="s">
        <v>1616</v>
      </c>
      <c r="J4280" t="s">
        <v>1617</v>
      </c>
      <c r="K4280" t="s">
        <v>955</v>
      </c>
      <c r="L4280">
        <v>2</v>
      </c>
      <c r="M4280" t="s">
        <v>77</v>
      </c>
      <c r="N4280">
        <v>45.7</v>
      </c>
      <c r="O4280">
        <v>33.01</v>
      </c>
      <c r="P4280" t="s">
        <v>78</v>
      </c>
      <c r="Q4280" s="94">
        <v>45281.627083333333</v>
      </c>
      <c r="R4280">
        <v>91.4</v>
      </c>
      <c r="S4280">
        <v>66.02</v>
      </c>
      <c r="T4280" t="str">
        <f>VLOOKUP(E4280,zamiana!A:B,2,0)</f>
        <v>ALSTOM (ex. BT) CZL</v>
      </c>
    </row>
    <row r="4281" spans="1:20" x14ac:dyDescent="0.3">
      <c r="A4281" t="s">
        <v>6338</v>
      </c>
      <c r="B4281" s="2">
        <v>45253</v>
      </c>
      <c r="C4281" s="2">
        <v>45252</v>
      </c>
      <c r="D4281" s="2"/>
      <c r="E4281" t="s">
        <v>951</v>
      </c>
      <c r="F4281" t="s">
        <v>952</v>
      </c>
      <c r="G4281" t="s">
        <v>942</v>
      </c>
      <c r="H4281" t="s">
        <v>951</v>
      </c>
      <c r="I4281" t="s">
        <v>1616</v>
      </c>
      <c r="J4281" t="s">
        <v>1617</v>
      </c>
      <c r="K4281" t="s">
        <v>955</v>
      </c>
      <c r="L4281">
        <v>2</v>
      </c>
      <c r="M4281" t="s">
        <v>77</v>
      </c>
      <c r="N4281">
        <v>45.7</v>
      </c>
      <c r="O4281">
        <v>33.01</v>
      </c>
      <c r="P4281" t="s">
        <v>78</v>
      </c>
      <c r="Q4281" s="94">
        <v>45281.627083333333</v>
      </c>
      <c r="R4281">
        <v>91.4</v>
      </c>
      <c r="S4281">
        <v>66.02</v>
      </c>
      <c r="T4281" t="str">
        <f>VLOOKUP(E4281,zamiana!A:B,2,0)</f>
        <v>ALSTOM (ex. BT) CZL</v>
      </c>
    </row>
    <row r="4282" spans="1:20" x14ac:dyDescent="0.3">
      <c r="A4282" t="s">
        <v>6338</v>
      </c>
      <c r="B4282" s="2">
        <v>45253</v>
      </c>
      <c r="C4282" s="2">
        <v>45252</v>
      </c>
      <c r="D4282" s="2"/>
      <c r="E4282" t="s">
        <v>951</v>
      </c>
      <c r="F4282" t="s">
        <v>952</v>
      </c>
      <c r="G4282" t="s">
        <v>942</v>
      </c>
      <c r="H4282" t="s">
        <v>951</v>
      </c>
      <c r="I4282" t="s">
        <v>1616</v>
      </c>
      <c r="J4282" t="s">
        <v>1617</v>
      </c>
      <c r="K4282" t="s">
        <v>955</v>
      </c>
      <c r="L4282">
        <v>2</v>
      </c>
      <c r="M4282" t="s">
        <v>77</v>
      </c>
      <c r="N4282">
        <v>45.7</v>
      </c>
      <c r="O4282">
        <v>33.01</v>
      </c>
      <c r="P4282" t="s">
        <v>78</v>
      </c>
      <c r="Q4282" s="94">
        <v>45281.627083333333</v>
      </c>
      <c r="R4282">
        <v>91.4</v>
      </c>
      <c r="S4282">
        <v>66.02</v>
      </c>
      <c r="T4282" t="str">
        <f>VLOOKUP(E4282,zamiana!A:B,2,0)</f>
        <v>ALSTOM (ex. BT) CZL</v>
      </c>
    </row>
    <row r="4283" spans="1:20" x14ac:dyDescent="0.3">
      <c r="A4283" t="s">
        <v>6338</v>
      </c>
      <c r="B4283" s="2">
        <v>45253</v>
      </c>
      <c r="C4283" s="2">
        <v>45252</v>
      </c>
      <c r="D4283" s="2"/>
      <c r="E4283" t="s">
        <v>951</v>
      </c>
      <c r="F4283" t="s">
        <v>952</v>
      </c>
      <c r="G4283" t="s">
        <v>942</v>
      </c>
      <c r="H4283" t="s">
        <v>951</v>
      </c>
      <c r="I4283" t="s">
        <v>1616</v>
      </c>
      <c r="J4283" t="s">
        <v>1617</v>
      </c>
      <c r="K4283" t="s">
        <v>955</v>
      </c>
      <c r="L4283">
        <v>2</v>
      </c>
      <c r="M4283" t="s">
        <v>77</v>
      </c>
      <c r="N4283">
        <v>45.7</v>
      </c>
      <c r="O4283">
        <v>33.01</v>
      </c>
      <c r="P4283" t="s">
        <v>78</v>
      </c>
      <c r="Q4283" s="94">
        <v>45281.627083333333</v>
      </c>
      <c r="R4283">
        <v>91.4</v>
      </c>
      <c r="S4283">
        <v>66.02</v>
      </c>
      <c r="T4283" t="str">
        <f>VLOOKUP(E4283,zamiana!A:B,2,0)</f>
        <v>ALSTOM (ex. BT) CZL</v>
      </c>
    </row>
    <row r="4284" spans="1:20" x14ac:dyDescent="0.3">
      <c r="A4284" t="s">
        <v>6338</v>
      </c>
      <c r="B4284" s="2">
        <v>45253</v>
      </c>
      <c r="C4284" s="2">
        <v>45252</v>
      </c>
      <c r="D4284" s="2"/>
      <c r="E4284" t="s">
        <v>951</v>
      </c>
      <c r="F4284" t="s">
        <v>952</v>
      </c>
      <c r="G4284" t="s">
        <v>942</v>
      </c>
      <c r="H4284" t="s">
        <v>951</v>
      </c>
      <c r="I4284" t="s">
        <v>1616</v>
      </c>
      <c r="J4284" t="s">
        <v>1617</v>
      </c>
      <c r="K4284" t="s">
        <v>955</v>
      </c>
      <c r="L4284">
        <v>2</v>
      </c>
      <c r="M4284" t="s">
        <v>77</v>
      </c>
      <c r="N4284">
        <v>45.7</v>
      </c>
      <c r="O4284">
        <v>33.01</v>
      </c>
      <c r="P4284" t="s">
        <v>78</v>
      </c>
      <c r="Q4284" s="94">
        <v>45281.627083333333</v>
      </c>
      <c r="R4284">
        <v>91.4</v>
      </c>
      <c r="S4284">
        <v>66.02</v>
      </c>
      <c r="T4284" t="str">
        <f>VLOOKUP(E4284,zamiana!A:B,2,0)</f>
        <v>ALSTOM (ex. BT) CZL</v>
      </c>
    </row>
    <row r="4285" spans="1:20" x14ac:dyDescent="0.3">
      <c r="A4285" t="s">
        <v>6338</v>
      </c>
      <c r="B4285" s="2">
        <v>45253</v>
      </c>
      <c r="C4285" s="2">
        <v>45252</v>
      </c>
      <c r="D4285" s="2"/>
      <c r="E4285" t="s">
        <v>951</v>
      </c>
      <c r="F4285" t="s">
        <v>952</v>
      </c>
      <c r="G4285" t="s">
        <v>942</v>
      </c>
      <c r="H4285" t="s">
        <v>951</v>
      </c>
      <c r="I4285" t="s">
        <v>1616</v>
      </c>
      <c r="J4285" t="s">
        <v>1617</v>
      </c>
      <c r="K4285" t="s">
        <v>955</v>
      </c>
      <c r="L4285">
        <v>2</v>
      </c>
      <c r="M4285" t="s">
        <v>77</v>
      </c>
      <c r="N4285">
        <v>45.7</v>
      </c>
      <c r="O4285">
        <v>33.01</v>
      </c>
      <c r="P4285" t="s">
        <v>78</v>
      </c>
      <c r="Q4285" s="94">
        <v>45281.627083333333</v>
      </c>
      <c r="R4285">
        <v>91.4</v>
      </c>
      <c r="S4285">
        <v>66.02</v>
      </c>
      <c r="T4285" t="str">
        <f>VLOOKUP(E4285,zamiana!A:B,2,0)</f>
        <v>ALSTOM (ex. BT) CZL</v>
      </c>
    </row>
    <row r="4286" spans="1:20" x14ac:dyDescent="0.3">
      <c r="A4286" t="s">
        <v>6338</v>
      </c>
      <c r="B4286" s="2">
        <v>45253</v>
      </c>
      <c r="C4286" s="2">
        <v>45252</v>
      </c>
      <c r="D4286" s="2"/>
      <c r="E4286" t="s">
        <v>951</v>
      </c>
      <c r="F4286" t="s">
        <v>952</v>
      </c>
      <c r="G4286" t="s">
        <v>942</v>
      </c>
      <c r="H4286" t="s">
        <v>951</v>
      </c>
      <c r="I4286" t="s">
        <v>1630</v>
      </c>
      <c r="J4286" t="s">
        <v>1631</v>
      </c>
      <c r="K4286" t="s">
        <v>955</v>
      </c>
      <c r="L4286">
        <v>2</v>
      </c>
      <c r="M4286" t="s">
        <v>77</v>
      </c>
      <c r="N4286">
        <v>62.63</v>
      </c>
      <c r="O4286">
        <v>31.41</v>
      </c>
      <c r="P4286" t="s">
        <v>78</v>
      </c>
      <c r="Q4286" s="94">
        <v>45281.657638888886</v>
      </c>
      <c r="R4286">
        <v>125.26</v>
      </c>
      <c r="S4286">
        <v>62.82</v>
      </c>
      <c r="T4286" t="str">
        <f>VLOOKUP(E4286,zamiana!A:B,2,0)</f>
        <v>ALSTOM (ex. BT) CZL</v>
      </c>
    </row>
    <row r="4287" spans="1:20" x14ac:dyDescent="0.3">
      <c r="A4287" t="s">
        <v>6338</v>
      </c>
      <c r="B4287" s="2">
        <v>45253</v>
      </c>
      <c r="C4287" s="2">
        <v>45252</v>
      </c>
      <c r="D4287" s="2"/>
      <c r="E4287" t="s">
        <v>951</v>
      </c>
      <c r="F4287" t="s">
        <v>952</v>
      </c>
      <c r="G4287" t="s">
        <v>942</v>
      </c>
      <c r="H4287" t="s">
        <v>951</v>
      </c>
      <c r="I4287" t="s">
        <v>1669</v>
      </c>
      <c r="J4287" t="s">
        <v>1670</v>
      </c>
      <c r="K4287" t="s">
        <v>955</v>
      </c>
      <c r="L4287">
        <v>1</v>
      </c>
      <c r="M4287" t="s">
        <v>77</v>
      </c>
      <c r="N4287">
        <v>52.25</v>
      </c>
      <c r="O4287">
        <v>38.26</v>
      </c>
      <c r="P4287" t="s">
        <v>78</v>
      </c>
      <c r="Q4287" s="94">
        <v>45281.657638888886</v>
      </c>
      <c r="R4287">
        <v>52.25</v>
      </c>
      <c r="S4287">
        <v>38.26</v>
      </c>
      <c r="T4287" t="str">
        <f>VLOOKUP(E4287,zamiana!A:B,2,0)</f>
        <v>ALSTOM (ex. BT) CZL</v>
      </c>
    </row>
    <row r="4288" spans="1:20" x14ac:dyDescent="0.3">
      <c r="A4288" t="s">
        <v>6338</v>
      </c>
      <c r="B4288" s="2">
        <v>45253</v>
      </c>
      <c r="C4288" s="2">
        <v>45252</v>
      </c>
      <c r="D4288" s="2"/>
      <c r="E4288" t="s">
        <v>951</v>
      </c>
      <c r="F4288" t="s">
        <v>952</v>
      </c>
      <c r="G4288" t="s">
        <v>942</v>
      </c>
      <c r="H4288" t="s">
        <v>951</v>
      </c>
      <c r="I4288" t="s">
        <v>1669</v>
      </c>
      <c r="J4288" t="s">
        <v>1670</v>
      </c>
      <c r="K4288" t="s">
        <v>955</v>
      </c>
      <c r="L4288">
        <v>1</v>
      </c>
      <c r="M4288" t="s">
        <v>77</v>
      </c>
      <c r="N4288">
        <v>52.25</v>
      </c>
      <c r="O4288">
        <v>38.26</v>
      </c>
      <c r="P4288" t="s">
        <v>78</v>
      </c>
      <c r="Q4288" s="94">
        <v>45281.657638888886</v>
      </c>
      <c r="R4288">
        <v>52.25</v>
      </c>
      <c r="S4288">
        <v>38.26</v>
      </c>
      <c r="T4288" t="str">
        <f>VLOOKUP(E4288,zamiana!A:B,2,0)</f>
        <v>ALSTOM (ex. BT) CZL</v>
      </c>
    </row>
    <row r="4289" spans="1:20" x14ac:dyDescent="0.3">
      <c r="A4289" t="s">
        <v>6338</v>
      </c>
      <c r="B4289" s="2">
        <v>45253</v>
      </c>
      <c r="C4289" s="2">
        <v>45252</v>
      </c>
      <c r="D4289" s="2"/>
      <c r="E4289" t="s">
        <v>951</v>
      </c>
      <c r="F4289" t="s">
        <v>952</v>
      </c>
      <c r="G4289" t="s">
        <v>942</v>
      </c>
      <c r="H4289" t="s">
        <v>951</v>
      </c>
      <c r="I4289" t="s">
        <v>1669</v>
      </c>
      <c r="J4289" t="s">
        <v>1670</v>
      </c>
      <c r="K4289" t="s">
        <v>955</v>
      </c>
      <c r="L4289">
        <v>2</v>
      </c>
      <c r="M4289" t="s">
        <v>77</v>
      </c>
      <c r="N4289">
        <v>52.25</v>
      </c>
      <c r="O4289">
        <v>38.26</v>
      </c>
      <c r="P4289" t="s">
        <v>78</v>
      </c>
      <c r="Q4289" s="94">
        <v>45281.657638888886</v>
      </c>
      <c r="R4289">
        <v>104.5</v>
      </c>
      <c r="S4289">
        <v>76.52</v>
      </c>
      <c r="T4289" t="str">
        <f>VLOOKUP(E4289,zamiana!A:B,2,0)</f>
        <v>ALSTOM (ex. BT) CZL</v>
      </c>
    </row>
    <row r="4290" spans="1:20" x14ac:dyDescent="0.3">
      <c r="A4290" t="s">
        <v>6338</v>
      </c>
      <c r="B4290" s="2">
        <v>45253</v>
      </c>
      <c r="C4290" s="2">
        <v>45252</v>
      </c>
      <c r="D4290" s="2"/>
      <c r="E4290" t="s">
        <v>951</v>
      </c>
      <c r="F4290" t="s">
        <v>952</v>
      </c>
      <c r="G4290" t="s">
        <v>942</v>
      </c>
      <c r="H4290" t="s">
        <v>951</v>
      </c>
      <c r="I4290" t="s">
        <v>1669</v>
      </c>
      <c r="J4290" t="s">
        <v>1670</v>
      </c>
      <c r="K4290" t="s">
        <v>955</v>
      </c>
      <c r="L4290">
        <v>2</v>
      </c>
      <c r="M4290" t="s">
        <v>77</v>
      </c>
      <c r="N4290">
        <v>52.25</v>
      </c>
      <c r="O4290">
        <v>38.26</v>
      </c>
      <c r="P4290" t="s">
        <v>78</v>
      </c>
      <c r="Q4290" s="94">
        <v>45281.657638888886</v>
      </c>
      <c r="R4290">
        <v>104.5</v>
      </c>
      <c r="S4290">
        <v>76.52</v>
      </c>
      <c r="T4290" t="str">
        <f>VLOOKUP(E4290,zamiana!A:B,2,0)</f>
        <v>ALSTOM (ex. BT) CZL</v>
      </c>
    </row>
    <row r="4291" spans="1:20" x14ac:dyDescent="0.3">
      <c r="A4291" t="s">
        <v>6338</v>
      </c>
      <c r="B4291" s="2">
        <v>45253</v>
      </c>
      <c r="C4291" s="2">
        <v>45252</v>
      </c>
      <c r="D4291" s="2"/>
      <c r="E4291" t="s">
        <v>951</v>
      </c>
      <c r="F4291" t="s">
        <v>952</v>
      </c>
      <c r="G4291" t="s">
        <v>942</v>
      </c>
      <c r="H4291" t="s">
        <v>951</v>
      </c>
      <c r="I4291" t="s">
        <v>1669</v>
      </c>
      <c r="J4291" t="s">
        <v>1670</v>
      </c>
      <c r="K4291" t="s">
        <v>955</v>
      </c>
      <c r="L4291">
        <v>2</v>
      </c>
      <c r="M4291" t="s">
        <v>77</v>
      </c>
      <c r="N4291">
        <v>52.25</v>
      </c>
      <c r="O4291">
        <v>38.26</v>
      </c>
      <c r="P4291" t="s">
        <v>78</v>
      </c>
      <c r="Q4291" s="94">
        <v>45281.657638888886</v>
      </c>
      <c r="R4291">
        <v>104.5</v>
      </c>
      <c r="S4291">
        <v>76.52</v>
      </c>
      <c r="T4291" t="str">
        <f>VLOOKUP(E4291,zamiana!A:B,2,0)</f>
        <v>ALSTOM (ex. BT) CZL</v>
      </c>
    </row>
    <row r="4292" spans="1:20" x14ac:dyDescent="0.3">
      <c r="A4292" t="s">
        <v>6338</v>
      </c>
      <c r="B4292" s="2">
        <v>45253</v>
      </c>
      <c r="C4292" s="2">
        <v>45252</v>
      </c>
      <c r="D4292" s="2"/>
      <c r="E4292" t="s">
        <v>951</v>
      </c>
      <c r="F4292" t="s">
        <v>952</v>
      </c>
      <c r="G4292" t="s">
        <v>942</v>
      </c>
      <c r="H4292" t="s">
        <v>951</v>
      </c>
      <c r="I4292" t="s">
        <v>1669</v>
      </c>
      <c r="J4292" t="s">
        <v>1670</v>
      </c>
      <c r="K4292" t="s">
        <v>955</v>
      </c>
      <c r="L4292">
        <v>2</v>
      </c>
      <c r="M4292" t="s">
        <v>77</v>
      </c>
      <c r="N4292">
        <v>52.25</v>
      </c>
      <c r="O4292">
        <v>38.26</v>
      </c>
      <c r="P4292" t="s">
        <v>78</v>
      </c>
      <c r="Q4292" s="94">
        <v>45281.657638888886</v>
      </c>
      <c r="R4292">
        <v>104.5</v>
      </c>
      <c r="S4292">
        <v>76.52</v>
      </c>
      <c r="T4292" t="str">
        <f>VLOOKUP(E4292,zamiana!A:B,2,0)</f>
        <v>ALSTOM (ex. BT) CZL</v>
      </c>
    </row>
    <row r="4293" spans="1:20" x14ac:dyDescent="0.3">
      <c r="A4293" t="s">
        <v>6338</v>
      </c>
      <c r="B4293" s="2">
        <v>45253</v>
      </c>
      <c r="C4293" s="2">
        <v>45252</v>
      </c>
      <c r="D4293" s="2"/>
      <c r="E4293" t="s">
        <v>951</v>
      </c>
      <c r="F4293" t="s">
        <v>952</v>
      </c>
      <c r="G4293" t="s">
        <v>942</v>
      </c>
      <c r="H4293" t="s">
        <v>951</v>
      </c>
      <c r="I4293" t="s">
        <v>1669</v>
      </c>
      <c r="J4293" t="s">
        <v>1670</v>
      </c>
      <c r="K4293" t="s">
        <v>955</v>
      </c>
      <c r="L4293">
        <v>2</v>
      </c>
      <c r="M4293" t="s">
        <v>77</v>
      </c>
      <c r="N4293">
        <v>52.25</v>
      </c>
      <c r="O4293">
        <v>38.26</v>
      </c>
      <c r="P4293" t="s">
        <v>78</v>
      </c>
      <c r="Q4293" s="94">
        <v>45281.657638888886</v>
      </c>
      <c r="R4293">
        <v>104.5</v>
      </c>
      <c r="S4293">
        <v>76.52</v>
      </c>
      <c r="T4293" t="str">
        <f>VLOOKUP(E4293,zamiana!A:B,2,0)</f>
        <v>ALSTOM (ex. BT) CZL</v>
      </c>
    </row>
    <row r="4294" spans="1:20" x14ac:dyDescent="0.3">
      <c r="A4294" t="s">
        <v>6338</v>
      </c>
      <c r="B4294" s="2">
        <v>45253</v>
      </c>
      <c r="C4294" s="2">
        <v>45252</v>
      </c>
      <c r="D4294" s="2"/>
      <c r="E4294" t="s">
        <v>951</v>
      </c>
      <c r="F4294" t="s">
        <v>952</v>
      </c>
      <c r="G4294" t="s">
        <v>942</v>
      </c>
      <c r="H4294" t="s">
        <v>951</v>
      </c>
      <c r="I4294" t="s">
        <v>1669</v>
      </c>
      <c r="J4294" t="s">
        <v>1670</v>
      </c>
      <c r="K4294" t="s">
        <v>955</v>
      </c>
      <c r="L4294">
        <v>2</v>
      </c>
      <c r="M4294" t="s">
        <v>77</v>
      </c>
      <c r="N4294">
        <v>52.25</v>
      </c>
      <c r="O4294">
        <v>38.26</v>
      </c>
      <c r="P4294" t="s">
        <v>78</v>
      </c>
      <c r="Q4294" s="94">
        <v>45281.657638888886</v>
      </c>
      <c r="R4294">
        <v>104.5</v>
      </c>
      <c r="S4294">
        <v>76.52</v>
      </c>
      <c r="T4294" t="str">
        <f>VLOOKUP(E4294,zamiana!A:B,2,0)</f>
        <v>ALSTOM (ex. BT) CZL</v>
      </c>
    </row>
    <row r="4295" spans="1:20" x14ac:dyDescent="0.3">
      <c r="A4295" t="s">
        <v>6338</v>
      </c>
      <c r="B4295" s="2">
        <v>45253</v>
      </c>
      <c r="C4295" s="2">
        <v>45252</v>
      </c>
      <c r="D4295" s="2"/>
      <c r="E4295" t="s">
        <v>951</v>
      </c>
      <c r="F4295" t="s">
        <v>952</v>
      </c>
      <c r="G4295" t="s">
        <v>942</v>
      </c>
      <c r="H4295" t="s">
        <v>951</v>
      </c>
      <c r="I4295" t="s">
        <v>1669</v>
      </c>
      <c r="J4295" t="s">
        <v>1670</v>
      </c>
      <c r="K4295" t="s">
        <v>955</v>
      </c>
      <c r="L4295">
        <v>2</v>
      </c>
      <c r="M4295" t="s">
        <v>77</v>
      </c>
      <c r="N4295">
        <v>52.25</v>
      </c>
      <c r="O4295">
        <v>38.26</v>
      </c>
      <c r="P4295" t="s">
        <v>78</v>
      </c>
      <c r="Q4295" s="94">
        <v>45281.657638888886</v>
      </c>
      <c r="R4295">
        <v>104.5</v>
      </c>
      <c r="S4295">
        <v>76.52</v>
      </c>
      <c r="T4295" t="str">
        <f>VLOOKUP(E4295,zamiana!A:B,2,0)</f>
        <v>ALSTOM (ex. BT) CZL</v>
      </c>
    </row>
    <row r="4296" spans="1:20" x14ac:dyDescent="0.3">
      <c r="A4296" t="s">
        <v>6338</v>
      </c>
      <c r="B4296" s="2">
        <v>45253</v>
      </c>
      <c r="C4296" s="2">
        <v>45252</v>
      </c>
      <c r="D4296" s="2"/>
      <c r="E4296" t="s">
        <v>951</v>
      </c>
      <c r="F4296" t="s">
        <v>952</v>
      </c>
      <c r="G4296" t="s">
        <v>942</v>
      </c>
      <c r="H4296" t="s">
        <v>951</v>
      </c>
      <c r="I4296" t="s">
        <v>1669</v>
      </c>
      <c r="J4296" t="s">
        <v>1670</v>
      </c>
      <c r="K4296" t="s">
        <v>955</v>
      </c>
      <c r="L4296">
        <v>2</v>
      </c>
      <c r="M4296" t="s">
        <v>77</v>
      </c>
      <c r="N4296">
        <v>52.25</v>
      </c>
      <c r="O4296">
        <v>38.26</v>
      </c>
      <c r="P4296" t="s">
        <v>78</v>
      </c>
      <c r="Q4296" s="94">
        <v>45281.657638888886</v>
      </c>
      <c r="R4296">
        <v>104.5</v>
      </c>
      <c r="S4296">
        <v>76.52</v>
      </c>
      <c r="T4296" t="str">
        <f>VLOOKUP(E4296,zamiana!A:B,2,0)</f>
        <v>ALSTOM (ex. BT) CZL</v>
      </c>
    </row>
    <row r="4297" spans="1:20" x14ac:dyDescent="0.3">
      <c r="A4297" t="s">
        <v>6338</v>
      </c>
      <c r="B4297" s="2">
        <v>45253</v>
      </c>
      <c r="C4297" s="2">
        <v>45252</v>
      </c>
      <c r="D4297" s="2"/>
      <c r="E4297" t="s">
        <v>951</v>
      </c>
      <c r="F4297" t="s">
        <v>952</v>
      </c>
      <c r="G4297" t="s">
        <v>942</v>
      </c>
      <c r="H4297" t="s">
        <v>951</v>
      </c>
      <c r="I4297" t="s">
        <v>1669</v>
      </c>
      <c r="J4297" t="s">
        <v>1670</v>
      </c>
      <c r="K4297" t="s">
        <v>955</v>
      </c>
      <c r="L4297">
        <v>2</v>
      </c>
      <c r="M4297" t="s">
        <v>77</v>
      </c>
      <c r="N4297">
        <v>52.25</v>
      </c>
      <c r="O4297">
        <v>38.26</v>
      </c>
      <c r="P4297" t="s">
        <v>78</v>
      </c>
      <c r="Q4297" s="94">
        <v>45281.657638888886</v>
      </c>
      <c r="R4297">
        <v>104.5</v>
      </c>
      <c r="S4297">
        <v>76.52</v>
      </c>
      <c r="T4297" t="str">
        <f>VLOOKUP(E4297,zamiana!A:B,2,0)</f>
        <v>ALSTOM (ex. BT) CZL</v>
      </c>
    </row>
    <row r="4298" spans="1:20" x14ac:dyDescent="0.3">
      <c r="A4298" t="s">
        <v>6338</v>
      </c>
      <c r="B4298" s="2">
        <v>45253</v>
      </c>
      <c r="C4298" s="2">
        <v>45252</v>
      </c>
      <c r="D4298" s="2"/>
      <c r="E4298" t="s">
        <v>951</v>
      </c>
      <c r="F4298" t="s">
        <v>952</v>
      </c>
      <c r="G4298" t="s">
        <v>942</v>
      </c>
      <c r="H4298" t="s">
        <v>951</v>
      </c>
      <c r="I4298" t="s">
        <v>1669</v>
      </c>
      <c r="J4298" t="s">
        <v>1670</v>
      </c>
      <c r="K4298" t="s">
        <v>955</v>
      </c>
      <c r="L4298">
        <v>2</v>
      </c>
      <c r="M4298" t="s">
        <v>77</v>
      </c>
      <c r="N4298">
        <v>52.25</v>
      </c>
      <c r="O4298">
        <v>38.26</v>
      </c>
      <c r="P4298" t="s">
        <v>78</v>
      </c>
      <c r="Q4298" s="94">
        <v>45281.657638888886</v>
      </c>
      <c r="R4298">
        <v>104.5</v>
      </c>
      <c r="S4298">
        <v>76.52</v>
      </c>
      <c r="T4298" t="str">
        <f>VLOOKUP(E4298,zamiana!A:B,2,0)</f>
        <v>ALSTOM (ex. BT) CZL</v>
      </c>
    </row>
    <row r="4299" spans="1:20" x14ac:dyDescent="0.3">
      <c r="A4299" t="s">
        <v>6338</v>
      </c>
      <c r="B4299" s="2">
        <v>45253</v>
      </c>
      <c r="C4299" s="2">
        <v>45252</v>
      </c>
      <c r="D4299" s="2"/>
      <c r="E4299" t="s">
        <v>951</v>
      </c>
      <c r="F4299" t="s">
        <v>952</v>
      </c>
      <c r="G4299" t="s">
        <v>942</v>
      </c>
      <c r="H4299" t="s">
        <v>951</v>
      </c>
      <c r="I4299" t="s">
        <v>1669</v>
      </c>
      <c r="J4299" t="s">
        <v>1670</v>
      </c>
      <c r="K4299" t="s">
        <v>955</v>
      </c>
      <c r="L4299">
        <v>2</v>
      </c>
      <c r="M4299" t="s">
        <v>77</v>
      </c>
      <c r="N4299">
        <v>52.25</v>
      </c>
      <c r="O4299">
        <v>38.26</v>
      </c>
      <c r="P4299" t="s">
        <v>78</v>
      </c>
      <c r="Q4299" s="94">
        <v>45281.657638888886</v>
      </c>
      <c r="R4299">
        <v>104.5</v>
      </c>
      <c r="S4299">
        <v>76.52</v>
      </c>
      <c r="T4299" t="str">
        <f>VLOOKUP(E4299,zamiana!A:B,2,0)</f>
        <v>ALSTOM (ex. BT) CZL</v>
      </c>
    </row>
    <row r="4300" spans="1:20" x14ac:dyDescent="0.3">
      <c r="A4300" t="s">
        <v>6338</v>
      </c>
      <c r="B4300" s="2">
        <v>45253</v>
      </c>
      <c r="C4300" s="2">
        <v>45252</v>
      </c>
      <c r="D4300" s="2"/>
      <c r="E4300" t="s">
        <v>951</v>
      </c>
      <c r="F4300" t="s">
        <v>952</v>
      </c>
      <c r="G4300" t="s">
        <v>942</v>
      </c>
      <c r="H4300" t="s">
        <v>951</v>
      </c>
      <c r="I4300" t="s">
        <v>1669</v>
      </c>
      <c r="J4300" t="s">
        <v>1670</v>
      </c>
      <c r="K4300" t="s">
        <v>955</v>
      </c>
      <c r="L4300">
        <v>2</v>
      </c>
      <c r="M4300" t="s">
        <v>77</v>
      </c>
      <c r="N4300">
        <v>52.25</v>
      </c>
      <c r="O4300">
        <v>38.26</v>
      </c>
      <c r="P4300" t="s">
        <v>78</v>
      </c>
      <c r="Q4300" s="94">
        <v>45281.657638888886</v>
      </c>
      <c r="R4300">
        <v>104.5</v>
      </c>
      <c r="S4300">
        <v>76.52</v>
      </c>
      <c r="T4300" t="str">
        <f>VLOOKUP(E4300,zamiana!A:B,2,0)</f>
        <v>ALSTOM (ex. BT) CZL</v>
      </c>
    </row>
    <row r="4301" spans="1:20" x14ac:dyDescent="0.3">
      <c r="A4301" t="s">
        <v>6338</v>
      </c>
      <c r="B4301" s="2">
        <v>45253</v>
      </c>
      <c r="C4301" s="2">
        <v>45252</v>
      </c>
      <c r="D4301" s="2"/>
      <c r="E4301" t="s">
        <v>951</v>
      </c>
      <c r="F4301" t="s">
        <v>952</v>
      </c>
      <c r="G4301" t="s">
        <v>942</v>
      </c>
      <c r="H4301" t="s">
        <v>951</v>
      </c>
      <c r="I4301" t="s">
        <v>1669</v>
      </c>
      <c r="J4301" t="s">
        <v>1670</v>
      </c>
      <c r="K4301" t="s">
        <v>955</v>
      </c>
      <c r="L4301">
        <v>2</v>
      </c>
      <c r="M4301" t="s">
        <v>77</v>
      </c>
      <c r="N4301">
        <v>52.25</v>
      </c>
      <c r="O4301">
        <v>38.26</v>
      </c>
      <c r="P4301" t="s">
        <v>78</v>
      </c>
      <c r="Q4301" s="94">
        <v>45281.657638888886</v>
      </c>
      <c r="R4301">
        <v>104.5</v>
      </c>
      <c r="S4301">
        <v>76.52</v>
      </c>
      <c r="T4301" t="str">
        <f>VLOOKUP(E4301,zamiana!A:B,2,0)</f>
        <v>ALSTOM (ex. BT) CZL</v>
      </c>
    </row>
    <row r="4302" spans="1:20" x14ac:dyDescent="0.3">
      <c r="A4302" t="s">
        <v>6338</v>
      </c>
      <c r="B4302" s="2">
        <v>45253</v>
      </c>
      <c r="C4302" s="2">
        <v>45252</v>
      </c>
      <c r="D4302" s="2"/>
      <c r="E4302" t="s">
        <v>951</v>
      </c>
      <c r="F4302" t="s">
        <v>952</v>
      </c>
      <c r="G4302" t="s">
        <v>942</v>
      </c>
      <c r="H4302" t="s">
        <v>951</v>
      </c>
      <c r="I4302" t="s">
        <v>1669</v>
      </c>
      <c r="J4302" t="s">
        <v>1670</v>
      </c>
      <c r="K4302" t="s">
        <v>955</v>
      </c>
      <c r="L4302">
        <v>2</v>
      </c>
      <c r="M4302" t="s">
        <v>77</v>
      </c>
      <c r="N4302">
        <v>52.25</v>
      </c>
      <c r="O4302">
        <v>38.26</v>
      </c>
      <c r="P4302" t="s">
        <v>78</v>
      </c>
      <c r="Q4302" s="94">
        <v>45281.657638888886</v>
      </c>
      <c r="R4302">
        <v>104.5</v>
      </c>
      <c r="S4302">
        <v>76.52</v>
      </c>
      <c r="T4302" t="str">
        <f>VLOOKUP(E4302,zamiana!A:B,2,0)</f>
        <v>ALSTOM (ex. BT) CZL</v>
      </c>
    </row>
    <row r="4303" spans="1:20" x14ac:dyDescent="0.3">
      <c r="A4303" t="s">
        <v>6338</v>
      </c>
      <c r="B4303" s="2">
        <v>45253</v>
      </c>
      <c r="C4303" s="2">
        <v>45252</v>
      </c>
      <c r="D4303" s="2"/>
      <c r="E4303" t="s">
        <v>951</v>
      </c>
      <c r="F4303" t="s">
        <v>952</v>
      </c>
      <c r="G4303" t="s">
        <v>942</v>
      </c>
      <c r="H4303" t="s">
        <v>951</v>
      </c>
      <c r="I4303" t="s">
        <v>1669</v>
      </c>
      <c r="J4303" t="s">
        <v>1670</v>
      </c>
      <c r="K4303" t="s">
        <v>955</v>
      </c>
      <c r="L4303">
        <v>2</v>
      </c>
      <c r="M4303" t="s">
        <v>77</v>
      </c>
      <c r="N4303">
        <v>52.25</v>
      </c>
      <c r="O4303">
        <v>38.26</v>
      </c>
      <c r="P4303" t="s">
        <v>78</v>
      </c>
      <c r="Q4303" s="94">
        <v>45281.657638888886</v>
      </c>
      <c r="R4303">
        <v>104.5</v>
      </c>
      <c r="S4303">
        <v>76.52</v>
      </c>
      <c r="T4303" t="str">
        <f>VLOOKUP(E4303,zamiana!A:B,2,0)</f>
        <v>ALSTOM (ex. BT) CZL</v>
      </c>
    </row>
    <row r="4304" spans="1:20" x14ac:dyDescent="0.3">
      <c r="A4304" t="s">
        <v>6338</v>
      </c>
      <c r="B4304" s="2">
        <v>45253</v>
      </c>
      <c r="C4304" s="2">
        <v>45252</v>
      </c>
      <c r="D4304" s="2"/>
      <c r="E4304" t="s">
        <v>951</v>
      </c>
      <c r="F4304" t="s">
        <v>952</v>
      </c>
      <c r="G4304" t="s">
        <v>942</v>
      </c>
      <c r="H4304" t="s">
        <v>951</v>
      </c>
      <c r="I4304" t="s">
        <v>1669</v>
      </c>
      <c r="J4304" t="s">
        <v>1670</v>
      </c>
      <c r="K4304" t="s">
        <v>955</v>
      </c>
      <c r="L4304">
        <v>2</v>
      </c>
      <c r="M4304" t="s">
        <v>77</v>
      </c>
      <c r="N4304">
        <v>52.25</v>
      </c>
      <c r="O4304">
        <v>38.26</v>
      </c>
      <c r="P4304" t="s">
        <v>78</v>
      </c>
      <c r="Q4304" s="94">
        <v>45281.657638888886</v>
      </c>
      <c r="R4304">
        <v>104.5</v>
      </c>
      <c r="S4304">
        <v>76.52</v>
      </c>
      <c r="T4304" t="str">
        <f>VLOOKUP(E4304,zamiana!A:B,2,0)</f>
        <v>ALSTOM (ex. BT) CZL</v>
      </c>
    </row>
    <row r="4305" spans="1:20" x14ac:dyDescent="0.3">
      <c r="A4305" t="s">
        <v>6338</v>
      </c>
      <c r="B4305" s="2">
        <v>45253</v>
      </c>
      <c r="C4305" s="2">
        <v>45252</v>
      </c>
      <c r="D4305" s="2"/>
      <c r="E4305" t="s">
        <v>951</v>
      </c>
      <c r="F4305" t="s">
        <v>952</v>
      </c>
      <c r="G4305" t="s">
        <v>942</v>
      </c>
      <c r="H4305" t="s">
        <v>951</v>
      </c>
      <c r="I4305" t="s">
        <v>1669</v>
      </c>
      <c r="J4305" t="s">
        <v>1670</v>
      </c>
      <c r="K4305" t="s">
        <v>955</v>
      </c>
      <c r="L4305">
        <v>2</v>
      </c>
      <c r="M4305" t="s">
        <v>77</v>
      </c>
      <c r="N4305">
        <v>52.25</v>
      </c>
      <c r="O4305">
        <v>38.26</v>
      </c>
      <c r="P4305" t="s">
        <v>78</v>
      </c>
      <c r="Q4305" s="94">
        <v>45281.657638888886</v>
      </c>
      <c r="R4305">
        <v>104.5</v>
      </c>
      <c r="S4305">
        <v>76.52</v>
      </c>
      <c r="T4305" t="str">
        <f>VLOOKUP(E4305,zamiana!A:B,2,0)</f>
        <v>ALSTOM (ex. BT) CZL</v>
      </c>
    </row>
    <row r="4306" spans="1:20" x14ac:dyDescent="0.3">
      <c r="A4306" t="s">
        <v>6338</v>
      </c>
      <c r="B4306" s="2">
        <v>45253</v>
      </c>
      <c r="C4306" s="2">
        <v>45252</v>
      </c>
      <c r="D4306" s="2"/>
      <c r="E4306" t="s">
        <v>951</v>
      </c>
      <c r="F4306" t="s">
        <v>952</v>
      </c>
      <c r="G4306" t="s">
        <v>942</v>
      </c>
      <c r="H4306" t="s">
        <v>951</v>
      </c>
      <c r="I4306" t="s">
        <v>1669</v>
      </c>
      <c r="J4306" t="s">
        <v>1670</v>
      </c>
      <c r="K4306" t="s">
        <v>955</v>
      </c>
      <c r="L4306">
        <v>2</v>
      </c>
      <c r="M4306" t="s">
        <v>77</v>
      </c>
      <c r="N4306">
        <v>52.25</v>
      </c>
      <c r="O4306">
        <v>38.26</v>
      </c>
      <c r="P4306" t="s">
        <v>78</v>
      </c>
      <c r="Q4306" s="94">
        <v>45281.657638888886</v>
      </c>
      <c r="R4306">
        <v>104.5</v>
      </c>
      <c r="S4306">
        <v>76.52</v>
      </c>
      <c r="T4306" t="str">
        <f>VLOOKUP(E4306,zamiana!A:B,2,0)</f>
        <v>ALSTOM (ex. BT) CZL</v>
      </c>
    </row>
    <row r="4307" spans="1:20" x14ac:dyDescent="0.3">
      <c r="A4307" t="s">
        <v>6338</v>
      </c>
      <c r="B4307" s="2">
        <v>45253</v>
      </c>
      <c r="C4307" s="2">
        <v>45252</v>
      </c>
      <c r="D4307" s="2"/>
      <c r="E4307" t="s">
        <v>951</v>
      </c>
      <c r="F4307" t="s">
        <v>952</v>
      </c>
      <c r="G4307" t="s">
        <v>942</v>
      </c>
      <c r="H4307" t="s">
        <v>951</v>
      </c>
      <c r="I4307" t="s">
        <v>1669</v>
      </c>
      <c r="J4307" t="s">
        <v>1670</v>
      </c>
      <c r="K4307" t="s">
        <v>955</v>
      </c>
      <c r="L4307">
        <v>2</v>
      </c>
      <c r="M4307" t="s">
        <v>77</v>
      </c>
      <c r="N4307">
        <v>52.25</v>
      </c>
      <c r="O4307">
        <v>38.26</v>
      </c>
      <c r="P4307" t="s">
        <v>78</v>
      </c>
      <c r="Q4307" s="94">
        <v>45281.657638888886</v>
      </c>
      <c r="R4307">
        <v>104.5</v>
      </c>
      <c r="S4307">
        <v>76.52</v>
      </c>
      <c r="T4307" t="str">
        <f>VLOOKUP(E4307,zamiana!A:B,2,0)</f>
        <v>ALSTOM (ex. BT) CZL</v>
      </c>
    </row>
    <row r="4308" spans="1:20" x14ac:dyDescent="0.3">
      <c r="A4308" t="s">
        <v>6338</v>
      </c>
      <c r="B4308" s="2">
        <v>45253</v>
      </c>
      <c r="C4308" s="2">
        <v>45252</v>
      </c>
      <c r="D4308" s="2"/>
      <c r="E4308" t="s">
        <v>951</v>
      </c>
      <c r="F4308" t="s">
        <v>952</v>
      </c>
      <c r="G4308" t="s">
        <v>942</v>
      </c>
      <c r="H4308" t="s">
        <v>951</v>
      </c>
      <c r="I4308" t="s">
        <v>1669</v>
      </c>
      <c r="J4308" t="s">
        <v>1670</v>
      </c>
      <c r="K4308" t="s">
        <v>955</v>
      </c>
      <c r="L4308">
        <v>2</v>
      </c>
      <c r="M4308" t="s">
        <v>77</v>
      </c>
      <c r="N4308">
        <v>52.25</v>
      </c>
      <c r="O4308">
        <v>38.26</v>
      </c>
      <c r="P4308" t="s">
        <v>78</v>
      </c>
      <c r="Q4308" s="94">
        <v>45281.657638888886</v>
      </c>
      <c r="R4308">
        <v>104.5</v>
      </c>
      <c r="S4308">
        <v>76.52</v>
      </c>
      <c r="T4308" t="str">
        <f>VLOOKUP(E4308,zamiana!A:B,2,0)</f>
        <v>ALSTOM (ex. BT) CZL</v>
      </c>
    </row>
    <row r="4309" spans="1:20" x14ac:dyDescent="0.3">
      <c r="A4309" t="s">
        <v>6338</v>
      </c>
      <c r="B4309" s="2">
        <v>45253</v>
      </c>
      <c r="C4309" s="2">
        <v>45252</v>
      </c>
      <c r="D4309" s="2"/>
      <c r="E4309" t="s">
        <v>951</v>
      </c>
      <c r="F4309" t="s">
        <v>952</v>
      </c>
      <c r="G4309" t="s">
        <v>942</v>
      </c>
      <c r="H4309" t="s">
        <v>951</v>
      </c>
      <c r="I4309" t="s">
        <v>1845</v>
      </c>
      <c r="J4309" t="s">
        <v>1846</v>
      </c>
      <c r="K4309" t="s">
        <v>955</v>
      </c>
      <c r="L4309">
        <v>2</v>
      </c>
      <c r="M4309" t="s">
        <v>77</v>
      </c>
      <c r="N4309">
        <v>149.80000000000001</v>
      </c>
      <c r="O4309">
        <v>113</v>
      </c>
      <c r="P4309" t="s">
        <v>78</v>
      </c>
      <c r="Q4309" s="94">
        <v>45281.658333333333</v>
      </c>
      <c r="R4309">
        <v>299.60000000000002</v>
      </c>
      <c r="S4309">
        <v>226</v>
      </c>
      <c r="T4309" t="str">
        <f>VLOOKUP(E4309,zamiana!A:B,2,0)</f>
        <v>ALSTOM (ex. BT) CZL</v>
      </c>
    </row>
    <row r="4310" spans="1:20" x14ac:dyDescent="0.3">
      <c r="A4310" t="s">
        <v>6338</v>
      </c>
      <c r="B4310" s="2">
        <v>45253</v>
      </c>
      <c r="C4310" s="2">
        <v>45252</v>
      </c>
      <c r="D4310" s="2"/>
      <c r="E4310" t="s">
        <v>951</v>
      </c>
      <c r="F4310" t="s">
        <v>952</v>
      </c>
      <c r="G4310" t="s">
        <v>942</v>
      </c>
      <c r="H4310" t="s">
        <v>951</v>
      </c>
      <c r="I4310" t="s">
        <v>1845</v>
      </c>
      <c r="J4310" t="s">
        <v>1846</v>
      </c>
      <c r="K4310" t="s">
        <v>955</v>
      </c>
      <c r="L4310">
        <v>2</v>
      </c>
      <c r="M4310" t="s">
        <v>77</v>
      </c>
      <c r="N4310">
        <v>149.80000000000001</v>
      </c>
      <c r="O4310">
        <v>113</v>
      </c>
      <c r="P4310" t="s">
        <v>78</v>
      </c>
      <c r="Q4310" s="94">
        <v>45281.658333333333</v>
      </c>
      <c r="R4310">
        <v>299.60000000000002</v>
      </c>
      <c r="S4310">
        <v>226</v>
      </c>
      <c r="T4310" t="str">
        <f>VLOOKUP(E4310,zamiana!A:B,2,0)</f>
        <v>ALSTOM (ex. BT) CZL</v>
      </c>
    </row>
    <row r="4311" spans="1:20" x14ac:dyDescent="0.3">
      <c r="A4311" t="s">
        <v>6338</v>
      </c>
      <c r="B4311" s="2">
        <v>45253</v>
      </c>
      <c r="C4311" s="2">
        <v>45252</v>
      </c>
      <c r="D4311" s="2"/>
      <c r="E4311" t="s">
        <v>951</v>
      </c>
      <c r="F4311" t="s">
        <v>952</v>
      </c>
      <c r="G4311" t="s">
        <v>942</v>
      </c>
      <c r="H4311" t="s">
        <v>951</v>
      </c>
      <c r="I4311" t="s">
        <v>1845</v>
      </c>
      <c r="J4311" t="s">
        <v>1846</v>
      </c>
      <c r="K4311" t="s">
        <v>955</v>
      </c>
      <c r="L4311">
        <v>2</v>
      </c>
      <c r="M4311" t="s">
        <v>77</v>
      </c>
      <c r="N4311">
        <v>149.80000000000001</v>
      </c>
      <c r="O4311">
        <v>113</v>
      </c>
      <c r="P4311" t="s">
        <v>78</v>
      </c>
      <c r="Q4311" s="94">
        <v>45281.658333333333</v>
      </c>
      <c r="R4311">
        <v>299.60000000000002</v>
      </c>
      <c r="S4311">
        <v>226</v>
      </c>
      <c r="T4311" t="str">
        <f>VLOOKUP(E4311,zamiana!A:B,2,0)</f>
        <v>ALSTOM (ex. BT) CZL</v>
      </c>
    </row>
    <row r="4312" spans="1:20" x14ac:dyDescent="0.3">
      <c r="A4312" t="s">
        <v>6338</v>
      </c>
      <c r="B4312" s="2">
        <v>45253</v>
      </c>
      <c r="C4312" s="2">
        <v>45252</v>
      </c>
      <c r="D4312" s="2"/>
      <c r="E4312" t="s">
        <v>951</v>
      </c>
      <c r="F4312" t="s">
        <v>952</v>
      </c>
      <c r="G4312" t="s">
        <v>942</v>
      </c>
      <c r="H4312" t="s">
        <v>951</v>
      </c>
      <c r="I4312" t="s">
        <v>1845</v>
      </c>
      <c r="J4312" t="s">
        <v>1846</v>
      </c>
      <c r="K4312" t="s">
        <v>955</v>
      </c>
      <c r="L4312">
        <v>2</v>
      </c>
      <c r="M4312" t="s">
        <v>77</v>
      </c>
      <c r="N4312">
        <v>149.80000000000001</v>
      </c>
      <c r="O4312">
        <v>113</v>
      </c>
      <c r="P4312" t="s">
        <v>78</v>
      </c>
      <c r="Q4312" s="94">
        <v>45281.658333333333</v>
      </c>
      <c r="R4312">
        <v>299.60000000000002</v>
      </c>
      <c r="S4312">
        <v>226</v>
      </c>
      <c r="T4312" t="str">
        <f>VLOOKUP(E4312,zamiana!A:B,2,0)</f>
        <v>ALSTOM (ex. BT) CZL</v>
      </c>
    </row>
    <row r="4313" spans="1:20" x14ac:dyDescent="0.3">
      <c r="A4313" t="s">
        <v>6338</v>
      </c>
      <c r="B4313" s="2">
        <v>45253</v>
      </c>
      <c r="C4313" s="2">
        <v>45252</v>
      </c>
      <c r="D4313" s="2"/>
      <c r="E4313" t="s">
        <v>951</v>
      </c>
      <c r="F4313" t="s">
        <v>952</v>
      </c>
      <c r="G4313" t="s">
        <v>942</v>
      </c>
      <c r="H4313" t="s">
        <v>951</v>
      </c>
      <c r="I4313" t="s">
        <v>1845</v>
      </c>
      <c r="J4313" t="s">
        <v>1846</v>
      </c>
      <c r="K4313" t="s">
        <v>955</v>
      </c>
      <c r="L4313">
        <v>2</v>
      </c>
      <c r="M4313" t="s">
        <v>77</v>
      </c>
      <c r="N4313">
        <v>149.80000000000001</v>
      </c>
      <c r="O4313">
        <v>113</v>
      </c>
      <c r="P4313" t="s">
        <v>78</v>
      </c>
      <c r="Q4313" s="94">
        <v>45281.658333333333</v>
      </c>
      <c r="R4313">
        <v>299.60000000000002</v>
      </c>
      <c r="S4313">
        <v>226</v>
      </c>
      <c r="T4313" t="str">
        <f>VLOOKUP(E4313,zamiana!A:B,2,0)</f>
        <v>ALSTOM (ex. BT) CZL</v>
      </c>
    </row>
    <row r="4314" spans="1:20" x14ac:dyDescent="0.3">
      <c r="A4314" t="s">
        <v>6338</v>
      </c>
      <c r="B4314" s="2">
        <v>45253</v>
      </c>
      <c r="C4314" s="2">
        <v>45252</v>
      </c>
      <c r="D4314" s="2"/>
      <c r="E4314" t="s">
        <v>951</v>
      </c>
      <c r="F4314" t="s">
        <v>952</v>
      </c>
      <c r="G4314" t="s">
        <v>942</v>
      </c>
      <c r="H4314" t="s">
        <v>951</v>
      </c>
      <c r="I4314" t="s">
        <v>1845</v>
      </c>
      <c r="J4314" t="s">
        <v>1846</v>
      </c>
      <c r="K4314" t="s">
        <v>955</v>
      </c>
      <c r="L4314">
        <v>2</v>
      </c>
      <c r="M4314" t="s">
        <v>77</v>
      </c>
      <c r="N4314">
        <v>149.80000000000001</v>
      </c>
      <c r="O4314">
        <v>113</v>
      </c>
      <c r="P4314" t="s">
        <v>78</v>
      </c>
      <c r="Q4314" s="94">
        <v>45281.658333333333</v>
      </c>
      <c r="R4314">
        <v>299.60000000000002</v>
      </c>
      <c r="S4314">
        <v>226</v>
      </c>
      <c r="T4314" t="str">
        <f>VLOOKUP(E4314,zamiana!A:B,2,0)</f>
        <v>ALSTOM (ex. BT) CZL</v>
      </c>
    </row>
    <row r="4315" spans="1:20" x14ac:dyDescent="0.3">
      <c r="A4315" t="s">
        <v>6338</v>
      </c>
      <c r="B4315" s="2">
        <v>45253</v>
      </c>
      <c r="C4315" s="2">
        <v>45252</v>
      </c>
      <c r="D4315" s="2"/>
      <c r="E4315" t="s">
        <v>951</v>
      </c>
      <c r="F4315" t="s">
        <v>952</v>
      </c>
      <c r="G4315" t="s">
        <v>942</v>
      </c>
      <c r="H4315" t="s">
        <v>951</v>
      </c>
      <c r="I4315" t="s">
        <v>1845</v>
      </c>
      <c r="J4315" t="s">
        <v>1846</v>
      </c>
      <c r="K4315" t="s">
        <v>955</v>
      </c>
      <c r="L4315">
        <v>2</v>
      </c>
      <c r="M4315" t="s">
        <v>77</v>
      </c>
      <c r="N4315">
        <v>149.80000000000001</v>
      </c>
      <c r="O4315">
        <v>113</v>
      </c>
      <c r="P4315" t="s">
        <v>78</v>
      </c>
      <c r="Q4315" s="94">
        <v>45281.658333333333</v>
      </c>
      <c r="R4315">
        <v>299.60000000000002</v>
      </c>
      <c r="S4315">
        <v>226</v>
      </c>
      <c r="T4315" t="str">
        <f>VLOOKUP(E4315,zamiana!A:B,2,0)</f>
        <v>ALSTOM (ex. BT) CZL</v>
      </c>
    </row>
    <row r="4316" spans="1:20" x14ac:dyDescent="0.3">
      <c r="A4316" t="s">
        <v>6338</v>
      </c>
      <c r="B4316" s="2">
        <v>45253</v>
      </c>
      <c r="C4316" s="2">
        <v>45252</v>
      </c>
      <c r="D4316" s="2"/>
      <c r="E4316" t="s">
        <v>951</v>
      </c>
      <c r="F4316" t="s">
        <v>952</v>
      </c>
      <c r="G4316" t="s">
        <v>942</v>
      </c>
      <c r="H4316" t="s">
        <v>951</v>
      </c>
      <c r="I4316" t="s">
        <v>1845</v>
      </c>
      <c r="J4316" t="s">
        <v>1846</v>
      </c>
      <c r="K4316" t="s">
        <v>955</v>
      </c>
      <c r="L4316">
        <v>2</v>
      </c>
      <c r="M4316" t="s">
        <v>77</v>
      </c>
      <c r="N4316">
        <v>149.80000000000001</v>
      </c>
      <c r="O4316">
        <v>113</v>
      </c>
      <c r="P4316" t="s">
        <v>78</v>
      </c>
      <c r="Q4316" s="94">
        <v>45281.658333333333</v>
      </c>
      <c r="R4316">
        <v>299.60000000000002</v>
      </c>
      <c r="S4316">
        <v>226</v>
      </c>
      <c r="T4316" t="str">
        <f>VLOOKUP(E4316,zamiana!A:B,2,0)</f>
        <v>ALSTOM (ex. BT) CZL</v>
      </c>
    </row>
    <row r="4317" spans="1:20" x14ac:dyDescent="0.3">
      <c r="A4317" t="s">
        <v>6338</v>
      </c>
      <c r="B4317" s="2">
        <v>45253</v>
      </c>
      <c r="C4317" s="2">
        <v>45252</v>
      </c>
      <c r="D4317" s="2"/>
      <c r="E4317" t="s">
        <v>951</v>
      </c>
      <c r="F4317" t="s">
        <v>952</v>
      </c>
      <c r="G4317" t="s">
        <v>942</v>
      </c>
      <c r="H4317" t="s">
        <v>951</v>
      </c>
      <c r="I4317" t="s">
        <v>1845</v>
      </c>
      <c r="J4317" t="s">
        <v>1846</v>
      </c>
      <c r="K4317" t="s">
        <v>955</v>
      </c>
      <c r="L4317">
        <v>1</v>
      </c>
      <c r="M4317" t="s">
        <v>77</v>
      </c>
      <c r="N4317">
        <v>149.80000000000001</v>
      </c>
      <c r="O4317">
        <v>113</v>
      </c>
      <c r="P4317" t="s">
        <v>78</v>
      </c>
      <c r="Q4317" s="94">
        <v>45281.658333333333</v>
      </c>
      <c r="R4317">
        <v>149.80000000000001</v>
      </c>
      <c r="S4317">
        <v>113</v>
      </c>
      <c r="T4317" t="str">
        <f>VLOOKUP(E4317,zamiana!A:B,2,0)</f>
        <v>ALSTOM (ex. BT) CZL</v>
      </c>
    </row>
    <row r="4318" spans="1:20" x14ac:dyDescent="0.3">
      <c r="A4318" t="s">
        <v>6338</v>
      </c>
      <c r="B4318" s="2">
        <v>45253</v>
      </c>
      <c r="C4318" s="2">
        <v>45252</v>
      </c>
      <c r="D4318" s="2"/>
      <c r="E4318" t="s">
        <v>951</v>
      </c>
      <c r="F4318" t="s">
        <v>952</v>
      </c>
      <c r="G4318" t="s">
        <v>942</v>
      </c>
      <c r="H4318" t="s">
        <v>951</v>
      </c>
      <c r="I4318" t="s">
        <v>1845</v>
      </c>
      <c r="J4318" t="s">
        <v>1846</v>
      </c>
      <c r="K4318" t="s">
        <v>955</v>
      </c>
      <c r="L4318">
        <v>1</v>
      </c>
      <c r="M4318" t="s">
        <v>77</v>
      </c>
      <c r="N4318">
        <v>149.80000000000001</v>
      </c>
      <c r="O4318">
        <v>113</v>
      </c>
      <c r="P4318" t="s">
        <v>78</v>
      </c>
      <c r="Q4318" s="94">
        <v>45281.658333333333</v>
      </c>
      <c r="R4318">
        <v>149.80000000000001</v>
      </c>
      <c r="S4318">
        <v>113</v>
      </c>
      <c r="T4318" t="str">
        <f>VLOOKUP(E4318,zamiana!A:B,2,0)</f>
        <v>ALSTOM (ex. BT) CZL</v>
      </c>
    </row>
    <row r="4319" spans="1:20" x14ac:dyDescent="0.3">
      <c r="A4319" t="s">
        <v>6338</v>
      </c>
      <c r="B4319" s="2">
        <v>45253</v>
      </c>
      <c r="C4319" s="2">
        <v>45252</v>
      </c>
      <c r="D4319" s="2"/>
      <c r="E4319" t="s">
        <v>951</v>
      </c>
      <c r="F4319" t="s">
        <v>952</v>
      </c>
      <c r="G4319" t="s">
        <v>942</v>
      </c>
      <c r="H4319" t="s">
        <v>951</v>
      </c>
      <c r="I4319" t="s">
        <v>1753</v>
      </c>
      <c r="J4319" t="s">
        <v>1754</v>
      </c>
      <c r="K4319" t="s">
        <v>955</v>
      </c>
      <c r="L4319">
        <v>1</v>
      </c>
      <c r="M4319" t="s">
        <v>77</v>
      </c>
      <c r="N4319">
        <v>86.55</v>
      </c>
      <c r="O4319">
        <v>52.05</v>
      </c>
      <c r="P4319" t="s">
        <v>78</v>
      </c>
      <c r="Q4319" s="94">
        <v>45281.627083333333</v>
      </c>
      <c r="R4319">
        <v>86.55</v>
      </c>
      <c r="S4319">
        <v>52.05</v>
      </c>
      <c r="T4319" t="str">
        <f>VLOOKUP(E4319,zamiana!A:B,2,0)</f>
        <v>ALSTOM (ex. BT) CZL</v>
      </c>
    </row>
    <row r="4320" spans="1:20" x14ac:dyDescent="0.3">
      <c r="A4320" t="s">
        <v>6338</v>
      </c>
      <c r="B4320" s="2">
        <v>45253</v>
      </c>
      <c r="C4320" s="2">
        <v>45252</v>
      </c>
      <c r="D4320" s="2"/>
      <c r="E4320" t="s">
        <v>951</v>
      </c>
      <c r="F4320" t="s">
        <v>952</v>
      </c>
      <c r="G4320" t="s">
        <v>942</v>
      </c>
      <c r="H4320" t="s">
        <v>951</v>
      </c>
      <c r="I4320" t="s">
        <v>1757</v>
      </c>
      <c r="J4320" t="s">
        <v>1758</v>
      </c>
      <c r="K4320" t="s">
        <v>955</v>
      </c>
      <c r="L4320">
        <v>1</v>
      </c>
      <c r="M4320" t="s">
        <v>77</v>
      </c>
      <c r="N4320">
        <v>86.55</v>
      </c>
      <c r="O4320">
        <v>53.42</v>
      </c>
      <c r="P4320" t="s">
        <v>78</v>
      </c>
      <c r="Q4320" s="94">
        <v>45281.627083333333</v>
      </c>
      <c r="R4320">
        <v>86.55</v>
      </c>
      <c r="S4320">
        <v>53.42</v>
      </c>
      <c r="T4320" t="str">
        <f>VLOOKUP(E4320,zamiana!A:B,2,0)</f>
        <v>ALSTOM (ex. BT) CZL</v>
      </c>
    </row>
    <row r="4321" spans="1:20" x14ac:dyDescent="0.3">
      <c r="A4321" t="s">
        <v>6338</v>
      </c>
      <c r="B4321" s="2">
        <v>45253</v>
      </c>
      <c r="C4321" s="2">
        <v>45252</v>
      </c>
      <c r="D4321" s="2"/>
      <c r="E4321" t="s">
        <v>951</v>
      </c>
      <c r="F4321" t="s">
        <v>952</v>
      </c>
      <c r="G4321" t="s">
        <v>942</v>
      </c>
      <c r="H4321" t="s">
        <v>951</v>
      </c>
      <c r="I4321" t="s">
        <v>979</v>
      </c>
      <c r="J4321" t="s">
        <v>980</v>
      </c>
      <c r="K4321" t="s">
        <v>955</v>
      </c>
      <c r="L4321">
        <v>50</v>
      </c>
      <c r="M4321" t="s">
        <v>77</v>
      </c>
      <c r="N4321">
        <v>5.15</v>
      </c>
      <c r="O4321">
        <v>4.76</v>
      </c>
      <c r="P4321" t="s">
        <v>78</v>
      </c>
      <c r="Q4321" s="94">
        <v>45281.627083333333</v>
      </c>
      <c r="R4321">
        <v>257.5</v>
      </c>
      <c r="S4321">
        <v>238</v>
      </c>
      <c r="T4321" t="str">
        <f>VLOOKUP(E4321,zamiana!A:B,2,0)</f>
        <v>ALSTOM (ex. BT) CZL</v>
      </c>
    </row>
    <row r="4322" spans="1:20" x14ac:dyDescent="0.3">
      <c r="A4322" t="s">
        <v>6338</v>
      </c>
      <c r="B4322" s="2">
        <v>45253</v>
      </c>
      <c r="C4322" s="2">
        <v>45252</v>
      </c>
      <c r="D4322" s="2"/>
      <c r="E4322" t="s">
        <v>951</v>
      </c>
      <c r="F4322" t="s">
        <v>952</v>
      </c>
      <c r="G4322" t="s">
        <v>942</v>
      </c>
      <c r="H4322" t="s">
        <v>951</v>
      </c>
      <c r="I4322" t="s">
        <v>1429</v>
      </c>
      <c r="J4322" t="s">
        <v>1430</v>
      </c>
      <c r="K4322" t="s">
        <v>955</v>
      </c>
      <c r="L4322">
        <v>4</v>
      </c>
      <c r="M4322" t="s">
        <v>77</v>
      </c>
      <c r="N4322">
        <v>21.74</v>
      </c>
      <c r="O4322">
        <v>17.940000000000001</v>
      </c>
      <c r="P4322" t="s">
        <v>78</v>
      </c>
      <c r="Q4322" s="94">
        <v>45281.627083333333</v>
      </c>
      <c r="R4322">
        <v>86.96</v>
      </c>
      <c r="S4322">
        <v>71.760000000000005</v>
      </c>
      <c r="T4322" t="str">
        <f>VLOOKUP(E4322,zamiana!A:B,2,0)</f>
        <v>ALSTOM (ex. BT) CZL</v>
      </c>
    </row>
    <row r="4323" spans="1:20" x14ac:dyDescent="0.3">
      <c r="A4323" t="s">
        <v>6338</v>
      </c>
      <c r="B4323" s="2">
        <v>45253</v>
      </c>
      <c r="C4323" s="2">
        <v>45252</v>
      </c>
      <c r="D4323" s="2"/>
      <c r="E4323" t="s">
        <v>951</v>
      </c>
      <c r="F4323" t="s">
        <v>952</v>
      </c>
      <c r="G4323" t="s">
        <v>942</v>
      </c>
      <c r="H4323" t="s">
        <v>951</v>
      </c>
      <c r="I4323" t="s">
        <v>1429</v>
      </c>
      <c r="J4323" t="s">
        <v>1430</v>
      </c>
      <c r="K4323" t="s">
        <v>955</v>
      </c>
      <c r="L4323">
        <v>2</v>
      </c>
      <c r="M4323" t="s">
        <v>77</v>
      </c>
      <c r="N4323">
        <v>21.74</v>
      </c>
      <c r="O4323">
        <v>17.940000000000001</v>
      </c>
      <c r="P4323" t="s">
        <v>78</v>
      </c>
      <c r="Q4323" s="94">
        <v>45281.627083333333</v>
      </c>
      <c r="R4323">
        <v>43.48</v>
      </c>
      <c r="S4323">
        <v>35.880000000000003</v>
      </c>
      <c r="T4323" t="str">
        <f>VLOOKUP(E4323,zamiana!A:B,2,0)</f>
        <v>ALSTOM (ex. BT) CZL</v>
      </c>
    </row>
    <row r="4324" spans="1:20" x14ac:dyDescent="0.3">
      <c r="A4324" t="s">
        <v>6338</v>
      </c>
      <c r="B4324" s="2">
        <v>45253</v>
      </c>
      <c r="C4324" s="2">
        <v>45252</v>
      </c>
      <c r="D4324" s="2"/>
      <c r="E4324" t="s">
        <v>951</v>
      </c>
      <c r="F4324" t="s">
        <v>952</v>
      </c>
      <c r="G4324" t="s">
        <v>942</v>
      </c>
      <c r="H4324" t="s">
        <v>951</v>
      </c>
      <c r="I4324" t="s">
        <v>1429</v>
      </c>
      <c r="J4324" t="s">
        <v>1430</v>
      </c>
      <c r="K4324" t="s">
        <v>955</v>
      </c>
      <c r="L4324">
        <v>2</v>
      </c>
      <c r="M4324" t="s">
        <v>77</v>
      </c>
      <c r="N4324">
        <v>21.74</v>
      </c>
      <c r="O4324">
        <v>17.940000000000001</v>
      </c>
      <c r="P4324" t="s">
        <v>78</v>
      </c>
      <c r="Q4324" s="94">
        <v>45281.627083333333</v>
      </c>
      <c r="R4324">
        <v>43.48</v>
      </c>
      <c r="S4324">
        <v>35.880000000000003</v>
      </c>
      <c r="T4324" t="str">
        <f>VLOOKUP(E4324,zamiana!A:B,2,0)</f>
        <v>ALSTOM (ex. BT) CZL</v>
      </c>
    </row>
    <row r="4325" spans="1:20" x14ac:dyDescent="0.3">
      <c r="A4325" t="s">
        <v>6338</v>
      </c>
      <c r="B4325" s="2">
        <v>45253</v>
      </c>
      <c r="C4325" s="2">
        <v>45252</v>
      </c>
      <c r="D4325" s="2"/>
      <c r="E4325" t="s">
        <v>951</v>
      </c>
      <c r="F4325" t="s">
        <v>952</v>
      </c>
      <c r="G4325" t="s">
        <v>942</v>
      </c>
      <c r="H4325" t="s">
        <v>951</v>
      </c>
      <c r="I4325" t="s">
        <v>1429</v>
      </c>
      <c r="J4325" t="s">
        <v>1430</v>
      </c>
      <c r="K4325" t="s">
        <v>955</v>
      </c>
      <c r="L4325">
        <v>4</v>
      </c>
      <c r="M4325" t="s">
        <v>77</v>
      </c>
      <c r="N4325">
        <v>21.74</v>
      </c>
      <c r="O4325">
        <v>17.940000000000001</v>
      </c>
      <c r="P4325" t="s">
        <v>78</v>
      </c>
      <c r="Q4325" s="94">
        <v>45281.627083333333</v>
      </c>
      <c r="R4325">
        <v>86.96</v>
      </c>
      <c r="S4325">
        <v>71.760000000000005</v>
      </c>
      <c r="T4325" t="str">
        <f>VLOOKUP(E4325,zamiana!A:B,2,0)</f>
        <v>ALSTOM (ex. BT) CZL</v>
      </c>
    </row>
    <row r="4326" spans="1:20" x14ac:dyDescent="0.3">
      <c r="A4326" t="s">
        <v>6338</v>
      </c>
      <c r="B4326" s="2">
        <v>45253</v>
      </c>
      <c r="C4326" s="2">
        <v>45252</v>
      </c>
      <c r="D4326" s="2"/>
      <c r="E4326" t="s">
        <v>951</v>
      </c>
      <c r="F4326" t="s">
        <v>952</v>
      </c>
      <c r="G4326" t="s">
        <v>942</v>
      </c>
      <c r="H4326" t="s">
        <v>951</v>
      </c>
      <c r="I4326" t="s">
        <v>1429</v>
      </c>
      <c r="J4326" t="s">
        <v>1430</v>
      </c>
      <c r="K4326" t="s">
        <v>955</v>
      </c>
      <c r="L4326">
        <v>4</v>
      </c>
      <c r="M4326" t="s">
        <v>77</v>
      </c>
      <c r="N4326">
        <v>21.74</v>
      </c>
      <c r="O4326">
        <v>17.940000000000001</v>
      </c>
      <c r="P4326" t="s">
        <v>78</v>
      </c>
      <c r="Q4326" s="94">
        <v>45281.627083333333</v>
      </c>
      <c r="R4326">
        <v>86.96</v>
      </c>
      <c r="S4326">
        <v>71.760000000000005</v>
      </c>
      <c r="T4326" t="str">
        <f>VLOOKUP(E4326,zamiana!A:B,2,0)</f>
        <v>ALSTOM (ex. BT) CZL</v>
      </c>
    </row>
    <row r="4327" spans="1:20" x14ac:dyDescent="0.3">
      <c r="A4327" t="s">
        <v>6338</v>
      </c>
      <c r="B4327" s="2">
        <v>45253</v>
      </c>
      <c r="C4327" s="2">
        <v>45252</v>
      </c>
      <c r="D4327" s="2"/>
      <c r="E4327" t="s">
        <v>951</v>
      </c>
      <c r="F4327" t="s">
        <v>952</v>
      </c>
      <c r="G4327" t="s">
        <v>942</v>
      </c>
      <c r="H4327" t="s">
        <v>951</v>
      </c>
      <c r="I4327" t="s">
        <v>1429</v>
      </c>
      <c r="J4327" t="s">
        <v>1430</v>
      </c>
      <c r="K4327" t="s">
        <v>955</v>
      </c>
      <c r="L4327">
        <v>2</v>
      </c>
      <c r="M4327" t="s">
        <v>77</v>
      </c>
      <c r="N4327">
        <v>21.74</v>
      </c>
      <c r="O4327">
        <v>17.940000000000001</v>
      </c>
      <c r="P4327" t="s">
        <v>78</v>
      </c>
      <c r="Q4327" s="94">
        <v>45281.627083333333</v>
      </c>
      <c r="R4327">
        <v>43.48</v>
      </c>
      <c r="S4327">
        <v>35.880000000000003</v>
      </c>
      <c r="T4327" t="str">
        <f>VLOOKUP(E4327,zamiana!A:B,2,0)</f>
        <v>ALSTOM (ex. BT) CZL</v>
      </c>
    </row>
    <row r="4328" spans="1:20" x14ac:dyDescent="0.3">
      <c r="A4328" t="s">
        <v>6338</v>
      </c>
      <c r="B4328" s="2">
        <v>45253</v>
      </c>
      <c r="C4328" s="2">
        <v>45252</v>
      </c>
      <c r="D4328" s="2"/>
      <c r="E4328" t="s">
        <v>951</v>
      </c>
      <c r="F4328" t="s">
        <v>952</v>
      </c>
      <c r="G4328" t="s">
        <v>942</v>
      </c>
      <c r="H4328" t="s">
        <v>951</v>
      </c>
      <c r="I4328" t="s">
        <v>1429</v>
      </c>
      <c r="J4328" t="s">
        <v>1430</v>
      </c>
      <c r="K4328" t="s">
        <v>955</v>
      </c>
      <c r="L4328">
        <v>1</v>
      </c>
      <c r="M4328" t="s">
        <v>77</v>
      </c>
      <c r="N4328">
        <v>21.74</v>
      </c>
      <c r="O4328">
        <v>17.940000000000001</v>
      </c>
      <c r="P4328" t="s">
        <v>78</v>
      </c>
      <c r="Q4328" s="94">
        <v>45281.627083333333</v>
      </c>
      <c r="R4328">
        <v>21.74</v>
      </c>
      <c r="S4328">
        <v>17.940000000000001</v>
      </c>
      <c r="T4328" t="str">
        <f>VLOOKUP(E4328,zamiana!A:B,2,0)</f>
        <v>ALSTOM (ex. BT) CZL</v>
      </c>
    </row>
    <row r="4329" spans="1:20" x14ac:dyDescent="0.3">
      <c r="A4329" t="s">
        <v>6338</v>
      </c>
      <c r="B4329" s="2">
        <v>45253</v>
      </c>
      <c r="C4329" s="2">
        <v>45252</v>
      </c>
      <c r="D4329" s="2"/>
      <c r="E4329" t="s">
        <v>951</v>
      </c>
      <c r="F4329" t="s">
        <v>952</v>
      </c>
      <c r="G4329" t="s">
        <v>942</v>
      </c>
      <c r="H4329" t="s">
        <v>951</v>
      </c>
      <c r="I4329" t="s">
        <v>1429</v>
      </c>
      <c r="J4329" t="s">
        <v>1430</v>
      </c>
      <c r="K4329" t="s">
        <v>955</v>
      </c>
      <c r="L4329">
        <v>1</v>
      </c>
      <c r="M4329" t="s">
        <v>77</v>
      </c>
      <c r="N4329">
        <v>21.74</v>
      </c>
      <c r="O4329">
        <v>17.940000000000001</v>
      </c>
      <c r="P4329" t="s">
        <v>78</v>
      </c>
      <c r="Q4329" s="94">
        <v>45281.627083333333</v>
      </c>
      <c r="R4329">
        <v>21.74</v>
      </c>
      <c r="S4329">
        <v>17.940000000000001</v>
      </c>
      <c r="T4329" t="str">
        <f>VLOOKUP(E4329,zamiana!A:B,2,0)</f>
        <v>ALSTOM (ex. BT) CZL</v>
      </c>
    </row>
    <row r="4330" spans="1:20" x14ac:dyDescent="0.3">
      <c r="A4330" t="s">
        <v>6338</v>
      </c>
      <c r="B4330" s="2">
        <v>45253</v>
      </c>
      <c r="C4330" s="2">
        <v>45252</v>
      </c>
      <c r="D4330" s="2"/>
      <c r="E4330" t="s">
        <v>951</v>
      </c>
      <c r="F4330" t="s">
        <v>952</v>
      </c>
      <c r="G4330" t="s">
        <v>942</v>
      </c>
      <c r="H4330" t="s">
        <v>951</v>
      </c>
      <c r="I4330" t="s">
        <v>1429</v>
      </c>
      <c r="J4330" t="s">
        <v>1430</v>
      </c>
      <c r="K4330" t="s">
        <v>955</v>
      </c>
      <c r="L4330">
        <v>4</v>
      </c>
      <c r="M4330" t="s">
        <v>77</v>
      </c>
      <c r="N4330">
        <v>21.74</v>
      </c>
      <c r="O4330">
        <v>17.940000000000001</v>
      </c>
      <c r="P4330" t="s">
        <v>78</v>
      </c>
      <c r="Q4330" s="94">
        <v>45281.627083333333</v>
      </c>
      <c r="R4330">
        <v>86.96</v>
      </c>
      <c r="S4330">
        <v>71.760000000000005</v>
      </c>
      <c r="T4330" t="str">
        <f>VLOOKUP(E4330,zamiana!A:B,2,0)</f>
        <v>ALSTOM (ex. BT) CZL</v>
      </c>
    </row>
    <row r="4331" spans="1:20" x14ac:dyDescent="0.3">
      <c r="A4331" t="s">
        <v>6338</v>
      </c>
      <c r="B4331" s="2">
        <v>45253</v>
      </c>
      <c r="C4331" s="2">
        <v>45252</v>
      </c>
      <c r="D4331" s="2"/>
      <c r="E4331" t="s">
        <v>951</v>
      </c>
      <c r="F4331" t="s">
        <v>952</v>
      </c>
      <c r="G4331" t="s">
        <v>942</v>
      </c>
      <c r="H4331" t="s">
        <v>951</v>
      </c>
      <c r="I4331" t="s">
        <v>1429</v>
      </c>
      <c r="J4331" t="s">
        <v>1430</v>
      </c>
      <c r="K4331" t="s">
        <v>955</v>
      </c>
      <c r="L4331">
        <v>4</v>
      </c>
      <c r="M4331" t="s">
        <v>77</v>
      </c>
      <c r="N4331">
        <v>21.74</v>
      </c>
      <c r="O4331">
        <v>17.940000000000001</v>
      </c>
      <c r="P4331" t="s">
        <v>78</v>
      </c>
      <c r="Q4331" s="94">
        <v>45281.627083333333</v>
      </c>
      <c r="R4331">
        <v>86.96</v>
      </c>
      <c r="S4331">
        <v>71.760000000000005</v>
      </c>
      <c r="T4331" t="str">
        <f>VLOOKUP(E4331,zamiana!A:B,2,0)</f>
        <v>ALSTOM (ex. BT) CZL</v>
      </c>
    </row>
    <row r="4332" spans="1:20" x14ac:dyDescent="0.3">
      <c r="A4332" t="s">
        <v>6338</v>
      </c>
      <c r="B4332" s="2">
        <v>45253</v>
      </c>
      <c r="C4332" s="2">
        <v>45252</v>
      </c>
      <c r="D4332" s="2"/>
      <c r="E4332" t="s">
        <v>951</v>
      </c>
      <c r="F4332" t="s">
        <v>952</v>
      </c>
      <c r="G4332" t="s">
        <v>942</v>
      </c>
      <c r="H4332" t="s">
        <v>951</v>
      </c>
      <c r="I4332" t="s">
        <v>1429</v>
      </c>
      <c r="J4332" t="s">
        <v>1430</v>
      </c>
      <c r="K4332" t="s">
        <v>955</v>
      </c>
      <c r="L4332">
        <v>4</v>
      </c>
      <c r="M4332" t="s">
        <v>77</v>
      </c>
      <c r="N4332">
        <v>21.74</v>
      </c>
      <c r="O4332">
        <v>17.940000000000001</v>
      </c>
      <c r="P4332" t="s">
        <v>78</v>
      </c>
      <c r="Q4332" s="94">
        <v>45281.627083333333</v>
      </c>
      <c r="R4332">
        <v>86.96</v>
      </c>
      <c r="S4332">
        <v>71.760000000000005</v>
      </c>
      <c r="T4332" t="str">
        <f>VLOOKUP(E4332,zamiana!A:B,2,0)</f>
        <v>ALSTOM (ex. BT) CZL</v>
      </c>
    </row>
    <row r="4333" spans="1:20" x14ac:dyDescent="0.3">
      <c r="A4333" t="s">
        <v>6338</v>
      </c>
      <c r="B4333" s="2">
        <v>45253</v>
      </c>
      <c r="C4333" s="2">
        <v>45252</v>
      </c>
      <c r="D4333" s="2"/>
      <c r="E4333" t="s">
        <v>951</v>
      </c>
      <c r="F4333" t="s">
        <v>952</v>
      </c>
      <c r="G4333" t="s">
        <v>942</v>
      </c>
      <c r="H4333" t="s">
        <v>951</v>
      </c>
      <c r="I4333" t="s">
        <v>1159</v>
      </c>
      <c r="J4333" t="s">
        <v>1160</v>
      </c>
      <c r="K4333" t="s">
        <v>955</v>
      </c>
      <c r="L4333">
        <v>23</v>
      </c>
      <c r="M4333" t="s">
        <v>77</v>
      </c>
      <c r="N4333">
        <v>6.46</v>
      </c>
      <c r="O4333">
        <v>7.83</v>
      </c>
      <c r="P4333" t="s">
        <v>78</v>
      </c>
      <c r="Q4333" s="94">
        <v>45281.654861111114</v>
      </c>
      <c r="R4333">
        <v>148.58000000000001</v>
      </c>
      <c r="S4333">
        <v>180.09</v>
      </c>
      <c r="T4333" t="str">
        <f>VLOOKUP(E4333,zamiana!A:B,2,0)</f>
        <v>ALSTOM (ex. BT) CZL</v>
      </c>
    </row>
    <row r="4334" spans="1:20" x14ac:dyDescent="0.3">
      <c r="A4334" t="s">
        <v>6338</v>
      </c>
      <c r="B4334" s="2">
        <v>45253</v>
      </c>
      <c r="C4334" s="2">
        <v>45252</v>
      </c>
      <c r="D4334" s="2"/>
      <c r="E4334" t="s">
        <v>951</v>
      </c>
      <c r="F4334" t="s">
        <v>952</v>
      </c>
      <c r="G4334" t="s">
        <v>942</v>
      </c>
      <c r="H4334" t="s">
        <v>951</v>
      </c>
      <c r="I4334" t="s">
        <v>1197</v>
      </c>
      <c r="J4334" t="s">
        <v>1198</v>
      </c>
      <c r="K4334" t="s">
        <v>955</v>
      </c>
      <c r="L4334">
        <v>130</v>
      </c>
      <c r="M4334" t="s">
        <v>77</v>
      </c>
      <c r="N4334">
        <v>5.41</v>
      </c>
      <c r="O4334">
        <v>7.02</v>
      </c>
      <c r="P4334" t="s">
        <v>78</v>
      </c>
      <c r="Q4334" s="94">
        <v>45281.657638888886</v>
      </c>
      <c r="R4334">
        <v>703.3</v>
      </c>
      <c r="S4334">
        <v>912.6</v>
      </c>
      <c r="T4334" t="str">
        <f>VLOOKUP(E4334,zamiana!A:B,2,0)</f>
        <v>ALSTOM (ex. BT) CZL</v>
      </c>
    </row>
    <row r="4335" spans="1:20" x14ac:dyDescent="0.3">
      <c r="A4335" t="s">
        <v>6338</v>
      </c>
      <c r="B4335" s="2">
        <v>45253</v>
      </c>
      <c r="C4335" s="2">
        <v>45252</v>
      </c>
      <c r="D4335" s="2"/>
      <c r="E4335" t="s">
        <v>951</v>
      </c>
      <c r="F4335" t="s">
        <v>952</v>
      </c>
      <c r="G4335" t="s">
        <v>942</v>
      </c>
      <c r="H4335" t="s">
        <v>951</v>
      </c>
      <c r="I4335" t="s">
        <v>1766</v>
      </c>
      <c r="J4335" t="s">
        <v>1767</v>
      </c>
      <c r="K4335" t="s">
        <v>955</v>
      </c>
      <c r="L4335">
        <v>2</v>
      </c>
      <c r="M4335" t="s">
        <v>77</v>
      </c>
      <c r="N4335">
        <v>78.78</v>
      </c>
      <c r="O4335">
        <v>50.8</v>
      </c>
      <c r="P4335" t="s">
        <v>78</v>
      </c>
      <c r="Q4335" s="94">
        <v>45281.627083333333</v>
      </c>
      <c r="R4335">
        <v>157.56</v>
      </c>
      <c r="S4335">
        <v>101.6</v>
      </c>
      <c r="T4335" t="str">
        <f>VLOOKUP(E4335,zamiana!A:B,2,0)</f>
        <v>ALSTOM (ex. BT) CZL</v>
      </c>
    </row>
    <row r="4336" spans="1:20" x14ac:dyDescent="0.3">
      <c r="A4336" t="s">
        <v>6338</v>
      </c>
      <c r="B4336" s="2">
        <v>45253</v>
      </c>
      <c r="C4336" s="2">
        <v>45252</v>
      </c>
      <c r="D4336" s="2"/>
      <c r="E4336" t="s">
        <v>951</v>
      </c>
      <c r="F4336" t="s">
        <v>952</v>
      </c>
      <c r="G4336" t="s">
        <v>942</v>
      </c>
      <c r="H4336" t="s">
        <v>951</v>
      </c>
      <c r="I4336" t="s">
        <v>1766</v>
      </c>
      <c r="J4336" t="s">
        <v>1767</v>
      </c>
      <c r="K4336" t="s">
        <v>955</v>
      </c>
      <c r="L4336">
        <v>2</v>
      </c>
      <c r="M4336" t="s">
        <v>77</v>
      </c>
      <c r="N4336">
        <v>78.78</v>
      </c>
      <c r="O4336">
        <v>50.8</v>
      </c>
      <c r="P4336" t="s">
        <v>78</v>
      </c>
      <c r="Q4336" s="94">
        <v>45281.627083333333</v>
      </c>
      <c r="R4336">
        <v>157.56</v>
      </c>
      <c r="S4336">
        <v>101.6</v>
      </c>
      <c r="T4336" t="str">
        <f>VLOOKUP(E4336,zamiana!A:B,2,0)</f>
        <v>ALSTOM (ex. BT) CZL</v>
      </c>
    </row>
    <row r="4337" spans="1:20" x14ac:dyDescent="0.3">
      <c r="A4337" t="s">
        <v>6338</v>
      </c>
      <c r="B4337" s="2">
        <v>45253</v>
      </c>
      <c r="C4337" s="2">
        <v>45252</v>
      </c>
      <c r="D4337" s="2"/>
      <c r="E4337" t="s">
        <v>951</v>
      </c>
      <c r="F4337" t="s">
        <v>952</v>
      </c>
      <c r="G4337" t="s">
        <v>942</v>
      </c>
      <c r="H4337" t="s">
        <v>951</v>
      </c>
      <c r="I4337" t="s">
        <v>1201</v>
      </c>
      <c r="J4337" t="s">
        <v>1202</v>
      </c>
      <c r="K4337" t="s">
        <v>955</v>
      </c>
      <c r="L4337">
        <v>32</v>
      </c>
      <c r="M4337" t="s">
        <v>77</v>
      </c>
      <c r="N4337">
        <v>5.1100000000000003</v>
      </c>
      <c r="O4337">
        <v>8.0299999999999994</v>
      </c>
      <c r="P4337" t="s">
        <v>78</v>
      </c>
      <c r="Q4337" s="94">
        <v>45281.627083333333</v>
      </c>
      <c r="R4337">
        <v>163.52000000000001</v>
      </c>
      <c r="S4337">
        <v>256.95999999999998</v>
      </c>
      <c r="T4337" t="str">
        <f>VLOOKUP(E4337,zamiana!A:B,2,0)</f>
        <v>ALSTOM (ex. BT) CZL</v>
      </c>
    </row>
    <row r="4338" spans="1:20" x14ac:dyDescent="0.3">
      <c r="A4338" t="s">
        <v>6338</v>
      </c>
      <c r="B4338" s="2">
        <v>45253</v>
      </c>
      <c r="C4338" s="2">
        <v>45252</v>
      </c>
      <c r="D4338" s="2"/>
      <c r="E4338" t="s">
        <v>951</v>
      </c>
      <c r="F4338" t="s">
        <v>952</v>
      </c>
      <c r="G4338" t="s">
        <v>942</v>
      </c>
      <c r="H4338" t="s">
        <v>951</v>
      </c>
      <c r="I4338" t="s">
        <v>1433</v>
      </c>
      <c r="J4338" t="s">
        <v>1434</v>
      </c>
      <c r="K4338" t="s">
        <v>955</v>
      </c>
      <c r="L4338">
        <v>1</v>
      </c>
      <c r="M4338" t="s">
        <v>77</v>
      </c>
      <c r="N4338">
        <v>25.01</v>
      </c>
      <c r="O4338">
        <v>15.84</v>
      </c>
      <c r="P4338" t="s">
        <v>78</v>
      </c>
      <c r="Q4338" s="94">
        <v>45281.627083333333</v>
      </c>
      <c r="R4338">
        <v>25.01</v>
      </c>
      <c r="S4338">
        <v>15.84</v>
      </c>
      <c r="T4338" t="str">
        <f>VLOOKUP(E4338,zamiana!A:B,2,0)</f>
        <v>ALSTOM (ex. BT) CZL</v>
      </c>
    </row>
    <row r="4339" spans="1:20" x14ac:dyDescent="0.3">
      <c r="A4339" t="s">
        <v>6338</v>
      </c>
      <c r="B4339" s="2">
        <v>45253</v>
      </c>
      <c r="C4339" s="2">
        <v>45252</v>
      </c>
      <c r="D4339" s="2"/>
      <c r="E4339" t="s">
        <v>951</v>
      </c>
      <c r="F4339" t="s">
        <v>952</v>
      </c>
      <c r="G4339" t="s">
        <v>942</v>
      </c>
      <c r="H4339" t="s">
        <v>951</v>
      </c>
      <c r="I4339" t="s">
        <v>1433</v>
      </c>
      <c r="J4339" t="s">
        <v>1434</v>
      </c>
      <c r="K4339" t="s">
        <v>955</v>
      </c>
      <c r="L4339">
        <v>3</v>
      </c>
      <c r="M4339" t="s">
        <v>77</v>
      </c>
      <c r="N4339">
        <v>25.01</v>
      </c>
      <c r="O4339">
        <v>15.84</v>
      </c>
      <c r="P4339" t="s">
        <v>78</v>
      </c>
      <c r="Q4339" s="94">
        <v>45281.627083333333</v>
      </c>
      <c r="R4339">
        <v>75.03</v>
      </c>
      <c r="S4339">
        <v>47.52</v>
      </c>
      <c r="T4339" t="str">
        <f>VLOOKUP(E4339,zamiana!A:B,2,0)</f>
        <v>ALSTOM (ex. BT) CZL</v>
      </c>
    </row>
    <row r="4340" spans="1:20" x14ac:dyDescent="0.3">
      <c r="A4340" t="s">
        <v>6338</v>
      </c>
      <c r="B4340" s="2">
        <v>45253</v>
      </c>
      <c r="C4340" s="2">
        <v>45252</v>
      </c>
      <c r="D4340" s="2"/>
      <c r="E4340" t="s">
        <v>951</v>
      </c>
      <c r="F4340" t="s">
        <v>952</v>
      </c>
      <c r="G4340" t="s">
        <v>942</v>
      </c>
      <c r="H4340" t="s">
        <v>951</v>
      </c>
      <c r="I4340" t="s">
        <v>1433</v>
      </c>
      <c r="J4340" t="s">
        <v>1434</v>
      </c>
      <c r="K4340" t="s">
        <v>955</v>
      </c>
      <c r="L4340">
        <v>1</v>
      </c>
      <c r="M4340" t="s">
        <v>77</v>
      </c>
      <c r="N4340">
        <v>25.01</v>
      </c>
      <c r="O4340">
        <v>15.84</v>
      </c>
      <c r="P4340" t="s">
        <v>78</v>
      </c>
      <c r="Q4340" s="94">
        <v>45281.627083333333</v>
      </c>
      <c r="R4340">
        <v>25.01</v>
      </c>
      <c r="S4340">
        <v>15.84</v>
      </c>
      <c r="T4340" t="str">
        <f>VLOOKUP(E4340,zamiana!A:B,2,0)</f>
        <v>ALSTOM (ex. BT) CZL</v>
      </c>
    </row>
    <row r="4341" spans="1:20" x14ac:dyDescent="0.3">
      <c r="A4341" t="s">
        <v>6338</v>
      </c>
      <c r="B4341" s="2">
        <v>45253</v>
      </c>
      <c r="C4341" s="2">
        <v>45252</v>
      </c>
      <c r="D4341" s="2"/>
      <c r="E4341" t="s">
        <v>951</v>
      </c>
      <c r="F4341" t="s">
        <v>952</v>
      </c>
      <c r="G4341" t="s">
        <v>942</v>
      </c>
      <c r="H4341" t="s">
        <v>951</v>
      </c>
      <c r="I4341" t="s">
        <v>1433</v>
      </c>
      <c r="J4341" t="s">
        <v>1434</v>
      </c>
      <c r="K4341" t="s">
        <v>955</v>
      </c>
      <c r="L4341">
        <v>3</v>
      </c>
      <c r="M4341" t="s">
        <v>77</v>
      </c>
      <c r="N4341">
        <v>25.01</v>
      </c>
      <c r="O4341">
        <v>15.84</v>
      </c>
      <c r="P4341" t="s">
        <v>78</v>
      </c>
      <c r="Q4341" s="94">
        <v>45281.627083333333</v>
      </c>
      <c r="R4341">
        <v>75.03</v>
      </c>
      <c r="S4341">
        <v>47.52</v>
      </c>
      <c r="T4341" t="str">
        <f>VLOOKUP(E4341,zamiana!A:B,2,0)</f>
        <v>ALSTOM (ex. BT) CZL</v>
      </c>
    </row>
    <row r="4342" spans="1:20" x14ac:dyDescent="0.3">
      <c r="A4342" t="s">
        <v>6338</v>
      </c>
      <c r="B4342" s="2">
        <v>45253</v>
      </c>
      <c r="C4342" s="2">
        <v>45252</v>
      </c>
      <c r="D4342" s="2"/>
      <c r="E4342" t="s">
        <v>951</v>
      </c>
      <c r="F4342" t="s">
        <v>952</v>
      </c>
      <c r="G4342" t="s">
        <v>942</v>
      </c>
      <c r="H4342" t="s">
        <v>951</v>
      </c>
      <c r="I4342" t="s">
        <v>1722</v>
      </c>
      <c r="J4342" t="s">
        <v>1723</v>
      </c>
      <c r="K4342" t="s">
        <v>955</v>
      </c>
      <c r="L4342">
        <v>1</v>
      </c>
      <c r="M4342" t="s">
        <v>77</v>
      </c>
      <c r="N4342">
        <v>85.24</v>
      </c>
      <c r="O4342">
        <v>51.74</v>
      </c>
      <c r="P4342" t="s">
        <v>78</v>
      </c>
      <c r="Q4342" s="94">
        <v>45281.627083333333</v>
      </c>
      <c r="R4342">
        <v>85.24</v>
      </c>
      <c r="S4342">
        <v>51.74</v>
      </c>
      <c r="T4342" t="str">
        <f>VLOOKUP(E4342,zamiana!A:B,2,0)</f>
        <v>ALSTOM (ex. BT) CZL</v>
      </c>
    </row>
    <row r="4343" spans="1:20" x14ac:dyDescent="0.3">
      <c r="A4343" t="s">
        <v>6338</v>
      </c>
      <c r="B4343" s="2">
        <v>45253</v>
      </c>
      <c r="C4343" s="2">
        <v>45252</v>
      </c>
      <c r="D4343" s="2"/>
      <c r="E4343" t="s">
        <v>951</v>
      </c>
      <c r="F4343" t="s">
        <v>952</v>
      </c>
      <c r="G4343" t="s">
        <v>942</v>
      </c>
      <c r="H4343" t="s">
        <v>951</v>
      </c>
      <c r="I4343" t="s">
        <v>1722</v>
      </c>
      <c r="J4343" t="s">
        <v>1723</v>
      </c>
      <c r="K4343" t="s">
        <v>955</v>
      </c>
      <c r="L4343">
        <v>3</v>
      </c>
      <c r="M4343" t="s">
        <v>77</v>
      </c>
      <c r="N4343">
        <v>85.24</v>
      </c>
      <c r="O4343">
        <v>51.74</v>
      </c>
      <c r="P4343" t="s">
        <v>78</v>
      </c>
      <c r="Q4343" s="94">
        <v>45281.627083333333</v>
      </c>
      <c r="R4343">
        <v>255.72</v>
      </c>
      <c r="S4343">
        <v>155.22</v>
      </c>
      <c r="T4343" t="str">
        <f>VLOOKUP(E4343,zamiana!A:B,2,0)</f>
        <v>ALSTOM (ex. BT) CZL</v>
      </c>
    </row>
    <row r="4344" spans="1:20" x14ac:dyDescent="0.3">
      <c r="A4344" t="s">
        <v>6338</v>
      </c>
      <c r="B4344" s="2">
        <v>45253</v>
      </c>
      <c r="C4344" s="2">
        <v>45252</v>
      </c>
      <c r="D4344" s="2"/>
      <c r="E4344" t="s">
        <v>951</v>
      </c>
      <c r="F4344" t="s">
        <v>952</v>
      </c>
      <c r="G4344" t="s">
        <v>942</v>
      </c>
      <c r="H4344" t="s">
        <v>951</v>
      </c>
      <c r="I4344" t="s">
        <v>1722</v>
      </c>
      <c r="J4344" t="s">
        <v>1723</v>
      </c>
      <c r="K4344" t="s">
        <v>955</v>
      </c>
      <c r="L4344">
        <v>1</v>
      </c>
      <c r="M4344" t="s">
        <v>77</v>
      </c>
      <c r="N4344">
        <v>85.24</v>
      </c>
      <c r="O4344">
        <v>51.74</v>
      </c>
      <c r="P4344" t="s">
        <v>78</v>
      </c>
      <c r="Q4344" s="94">
        <v>45281.627083333333</v>
      </c>
      <c r="R4344">
        <v>85.24</v>
      </c>
      <c r="S4344">
        <v>51.74</v>
      </c>
      <c r="T4344" t="str">
        <f>VLOOKUP(E4344,zamiana!A:B,2,0)</f>
        <v>ALSTOM (ex. BT) CZL</v>
      </c>
    </row>
    <row r="4345" spans="1:20" x14ac:dyDescent="0.3">
      <c r="A4345" t="s">
        <v>6338</v>
      </c>
      <c r="B4345" s="2">
        <v>45253</v>
      </c>
      <c r="C4345" s="2">
        <v>45252</v>
      </c>
      <c r="D4345" s="2"/>
      <c r="E4345" t="s">
        <v>951</v>
      </c>
      <c r="F4345" t="s">
        <v>952</v>
      </c>
      <c r="G4345" t="s">
        <v>942</v>
      </c>
      <c r="H4345" t="s">
        <v>951</v>
      </c>
      <c r="I4345" t="s">
        <v>1722</v>
      </c>
      <c r="J4345" t="s">
        <v>1723</v>
      </c>
      <c r="K4345" t="s">
        <v>955</v>
      </c>
      <c r="L4345">
        <v>1</v>
      </c>
      <c r="M4345" t="s">
        <v>77</v>
      </c>
      <c r="N4345">
        <v>85.24</v>
      </c>
      <c r="O4345">
        <v>51.74</v>
      </c>
      <c r="P4345" t="s">
        <v>78</v>
      </c>
      <c r="Q4345" s="94">
        <v>45281.627083333333</v>
      </c>
      <c r="R4345">
        <v>85.24</v>
      </c>
      <c r="S4345">
        <v>51.74</v>
      </c>
      <c r="T4345" t="str">
        <f>VLOOKUP(E4345,zamiana!A:B,2,0)</f>
        <v>ALSTOM (ex. BT) CZL</v>
      </c>
    </row>
    <row r="4346" spans="1:20" x14ac:dyDescent="0.3">
      <c r="A4346" t="s">
        <v>6338</v>
      </c>
      <c r="B4346" s="2">
        <v>45253</v>
      </c>
      <c r="C4346" s="2">
        <v>45252</v>
      </c>
      <c r="D4346" s="2"/>
      <c r="E4346" t="s">
        <v>951</v>
      </c>
      <c r="F4346" t="s">
        <v>952</v>
      </c>
      <c r="G4346" t="s">
        <v>942</v>
      </c>
      <c r="H4346" t="s">
        <v>951</v>
      </c>
      <c r="I4346" t="s">
        <v>1722</v>
      </c>
      <c r="J4346" t="s">
        <v>1723</v>
      </c>
      <c r="K4346" t="s">
        <v>955</v>
      </c>
      <c r="L4346">
        <v>6</v>
      </c>
      <c r="M4346" t="s">
        <v>77</v>
      </c>
      <c r="N4346">
        <v>85.24</v>
      </c>
      <c r="O4346">
        <v>51.74</v>
      </c>
      <c r="P4346" t="s">
        <v>78</v>
      </c>
      <c r="Q4346" s="94">
        <v>45281.627083333333</v>
      </c>
      <c r="R4346">
        <v>511.44</v>
      </c>
      <c r="S4346">
        <v>310.44</v>
      </c>
      <c r="T4346" t="str">
        <f>VLOOKUP(E4346,zamiana!A:B,2,0)</f>
        <v>ALSTOM (ex. BT) CZL</v>
      </c>
    </row>
    <row r="4347" spans="1:20" x14ac:dyDescent="0.3">
      <c r="A4347" t="s">
        <v>6338</v>
      </c>
      <c r="B4347" s="2">
        <v>45253</v>
      </c>
      <c r="C4347" s="2">
        <v>45252</v>
      </c>
      <c r="D4347" s="2"/>
      <c r="E4347" t="s">
        <v>951</v>
      </c>
      <c r="F4347" t="s">
        <v>952</v>
      </c>
      <c r="G4347" t="s">
        <v>942</v>
      </c>
      <c r="H4347" t="s">
        <v>951</v>
      </c>
      <c r="I4347" t="s">
        <v>1317</v>
      </c>
      <c r="J4347" t="s">
        <v>1318</v>
      </c>
      <c r="K4347" t="s">
        <v>955</v>
      </c>
      <c r="L4347">
        <v>2</v>
      </c>
      <c r="M4347" t="s">
        <v>77</v>
      </c>
      <c r="N4347">
        <v>16.45</v>
      </c>
      <c r="O4347">
        <v>14.84</v>
      </c>
      <c r="P4347" t="s">
        <v>78</v>
      </c>
      <c r="Q4347" s="94">
        <v>45281.627083333333</v>
      </c>
      <c r="R4347">
        <v>32.9</v>
      </c>
      <c r="S4347">
        <v>29.68</v>
      </c>
      <c r="T4347" t="str">
        <f>VLOOKUP(E4347,zamiana!A:B,2,0)</f>
        <v>ALSTOM (ex. BT) CZL</v>
      </c>
    </row>
    <row r="4348" spans="1:20" x14ac:dyDescent="0.3">
      <c r="A4348" t="s">
        <v>6338</v>
      </c>
      <c r="B4348" s="2">
        <v>45253</v>
      </c>
      <c r="C4348" s="2">
        <v>45252</v>
      </c>
      <c r="D4348" s="2"/>
      <c r="E4348" t="s">
        <v>951</v>
      </c>
      <c r="F4348" t="s">
        <v>952</v>
      </c>
      <c r="G4348" t="s">
        <v>942</v>
      </c>
      <c r="H4348" t="s">
        <v>951</v>
      </c>
      <c r="I4348" t="s">
        <v>1317</v>
      </c>
      <c r="J4348" t="s">
        <v>1318</v>
      </c>
      <c r="K4348" t="s">
        <v>955</v>
      </c>
      <c r="L4348">
        <v>2</v>
      </c>
      <c r="M4348" t="s">
        <v>77</v>
      </c>
      <c r="N4348">
        <v>16.45</v>
      </c>
      <c r="O4348">
        <v>14.84</v>
      </c>
      <c r="P4348" t="s">
        <v>78</v>
      </c>
      <c r="Q4348" s="94">
        <v>45281.627083333333</v>
      </c>
      <c r="R4348">
        <v>32.9</v>
      </c>
      <c r="S4348">
        <v>29.68</v>
      </c>
      <c r="T4348" t="str">
        <f>VLOOKUP(E4348,zamiana!A:B,2,0)</f>
        <v>ALSTOM (ex. BT) CZL</v>
      </c>
    </row>
    <row r="4349" spans="1:20" x14ac:dyDescent="0.3">
      <c r="A4349" t="s">
        <v>6338</v>
      </c>
      <c r="B4349" s="2">
        <v>45253</v>
      </c>
      <c r="C4349" s="2">
        <v>45252</v>
      </c>
      <c r="D4349" s="2"/>
      <c r="E4349" t="s">
        <v>951</v>
      </c>
      <c r="F4349" t="s">
        <v>952</v>
      </c>
      <c r="G4349" t="s">
        <v>942</v>
      </c>
      <c r="H4349" t="s">
        <v>951</v>
      </c>
      <c r="I4349" t="s">
        <v>1317</v>
      </c>
      <c r="J4349" t="s">
        <v>1318</v>
      </c>
      <c r="K4349" t="s">
        <v>955</v>
      </c>
      <c r="L4349">
        <v>2</v>
      </c>
      <c r="M4349" t="s">
        <v>77</v>
      </c>
      <c r="N4349">
        <v>16.45</v>
      </c>
      <c r="O4349">
        <v>14.84</v>
      </c>
      <c r="P4349" t="s">
        <v>78</v>
      </c>
      <c r="Q4349" s="94">
        <v>45281.627083333333</v>
      </c>
      <c r="R4349">
        <v>32.9</v>
      </c>
      <c r="S4349">
        <v>29.68</v>
      </c>
      <c r="T4349" t="str">
        <f>VLOOKUP(E4349,zamiana!A:B,2,0)</f>
        <v>ALSTOM (ex. BT) CZL</v>
      </c>
    </row>
    <row r="4350" spans="1:20" x14ac:dyDescent="0.3">
      <c r="A4350" t="s">
        <v>6338</v>
      </c>
      <c r="B4350" s="2">
        <v>45253</v>
      </c>
      <c r="C4350" s="2">
        <v>45252</v>
      </c>
      <c r="D4350" s="2"/>
      <c r="E4350" t="s">
        <v>951</v>
      </c>
      <c r="F4350" t="s">
        <v>952</v>
      </c>
      <c r="G4350" t="s">
        <v>942</v>
      </c>
      <c r="H4350" t="s">
        <v>951</v>
      </c>
      <c r="I4350" t="s">
        <v>1317</v>
      </c>
      <c r="J4350" t="s">
        <v>1318</v>
      </c>
      <c r="K4350" t="s">
        <v>955</v>
      </c>
      <c r="L4350">
        <v>2</v>
      </c>
      <c r="M4350" t="s">
        <v>77</v>
      </c>
      <c r="N4350">
        <v>16.45</v>
      </c>
      <c r="O4350">
        <v>14.84</v>
      </c>
      <c r="P4350" t="s">
        <v>78</v>
      </c>
      <c r="Q4350" s="94">
        <v>45281.627083333333</v>
      </c>
      <c r="R4350">
        <v>32.9</v>
      </c>
      <c r="S4350">
        <v>29.68</v>
      </c>
      <c r="T4350" t="str">
        <f>VLOOKUP(E4350,zamiana!A:B,2,0)</f>
        <v>ALSTOM (ex. BT) CZL</v>
      </c>
    </row>
    <row r="4351" spans="1:20" x14ac:dyDescent="0.3">
      <c r="A4351" t="s">
        <v>6338</v>
      </c>
      <c r="B4351" s="2">
        <v>45253</v>
      </c>
      <c r="C4351" s="2">
        <v>45252</v>
      </c>
      <c r="D4351" s="2"/>
      <c r="E4351" t="s">
        <v>951</v>
      </c>
      <c r="F4351" t="s">
        <v>952</v>
      </c>
      <c r="G4351" t="s">
        <v>942</v>
      </c>
      <c r="H4351" t="s">
        <v>951</v>
      </c>
      <c r="I4351" t="s">
        <v>1317</v>
      </c>
      <c r="J4351" t="s">
        <v>1318</v>
      </c>
      <c r="K4351" t="s">
        <v>955</v>
      </c>
      <c r="L4351">
        <v>2</v>
      </c>
      <c r="M4351" t="s">
        <v>77</v>
      </c>
      <c r="N4351">
        <v>16.45</v>
      </c>
      <c r="O4351">
        <v>14.84</v>
      </c>
      <c r="P4351" t="s">
        <v>78</v>
      </c>
      <c r="Q4351" s="94">
        <v>45281.627083333333</v>
      </c>
      <c r="R4351">
        <v>32.9</v>
      </c>
      <c r="S4351">
        <v>29.68</v>
      </c>
      <c r="T4351" t="str">
        <f>VLOOKUP(E4351,zamiana!A:B,2,0)</f>
        <v>ALSTOM (ex. BT) CZL</v>
      </c>
    </row>
    <row r="4352" spans="1:20" x14ac:dyDescent="0.3">
      <c r="A4352" t="s">
        <v>6338</v>
      </c>
      <c r="B4352" s="2">
        <v>45253</v>
      </c>
      <c r="C4352" s="2">
        <v>45252</v>
      </c>
      <c r="D4352" s="2"/>
      <c r="E4352" t="s">
        <v>951</v>
      </c>
      <c r="F4352" t="s">
        <v>952</v>
      </c>
      <c r="G4352" t="s">
        <v>942</v>
      </c>
      <c r="H4352" t="s">
        <v>951</v>
      </c>
      <c r="I4352" t="s">
        <v>1317</v>
      </c>
      <c r="J4352" t="s">
        <v>1318</v>
      </c>
      <c r="K4352" t="s">
        <v>955</v>
      </c>
      <c r="L4352">
        <v>2</v>
      </c>
      <c r="M4352" t="s">
        <v>77</v>
      </c>
      <c r="N4352">
        <v>16.45</v>
      </c>
      <c r="O4352">
        <v>14.84</v>
      </c>
      <c r="P4352" t="s">
        <v>78</v>
      </c>
      <c r="Q4352" s="94">
        <v>45281.627083333333</v>
      </c>
      <c r="R4352">
        <v>32.9</v>
      </c>
      <c r="S4352">
        <v>29.68</v>
      </c>
      <c r="T4352" t="str">
        <f>VLOOKUP(E4352,zamiana!A:B,2,0)</f>
        <v>ALSTOM (ex. BT) CZL</v>
      </c>
    </row>
    <row r="4353" spans="1:20" x14ac:dyDescent="0.3">
      <c r="A4353" t="s">
        <v>6338</v>
      </c>
      <c r="B4353" s="2">
        <v>45253</v>
      </c>
      <c r="C4353" s="2">
        <v>45252</v>
      </c>
      <c r="D4353" s="2"/>
      <c r="E4353" t="s">
        <v>951</v>
      </c>
      <c r="F4353" t="s">
        <v>952</v>
      </c>
      <c r="G4353" t="s">
        <v>942</v>
      </c>
      <c r="H4353" t="s">
        <v>951</v>
      </c>
      <c r="I4353" t="s">
        <v>1317</v>
      </c>
      <c r="J4353" t="s">
        <v>1318</v>
      </c>
      <c r="K4353" t="s">
        <v>955</v>
      </c>
      <c r="L4353">
        <v>2</v>
      </c>
      <c r="M4353" t="s">
        <v>77</v>
      </c>
      <c r="N4353">
        <v>16.45</v>
      </c>
      <c r="O4353">
        <v>14.84</v>
      </c>
      <c r="P4353" t="s">
        <v>78</v>
      </c>
      <c r="Q4353" s="94">
        <v>45281.627083333333</v>
      </c>
      <c r="R4353">
        <v>32.9</v>
      </c>
      <c r="S4353">
        <v>29.68</v>
      </c>
      <c r="T4353" t="str">
        <f>VLOOKUP(E4353,zamiana!A:B,2,0)</f>
        <v>ALSTOM (ex. BT) CZL</v>
      </c>
    </row>
    <row r="4354" spans="1:20" x14ac:dyDescent="0.3">
      <c r="A4354" t="s">
        <v>6338</v>
      </c>
      <c r="B4354" s="2">
        <v>45253</v>
      </c>
      <c r="C4354" s="2">
        <v>45252</v>
      </c>
      <c r="D4354" s="2"/>
      <c r="E4354" t="s">
        <v>951</v>
      </c>
      <c r="F4354" t="s">
        <v>952</v>
      </c>
      <c r="G4354" t="s">
        <v>942</v>
      </c>
      <c r="H4354" t="s">
        <v>951</v>
      </c>
      <c r="I4354" t="s">
        <v>1317</v>
      </c>
      <c r="J4354" t="s">
        <v>1318</v>
      </c>
      <c r="K4354" t="s">
        <v>955</v>
      </c>
      <c r="L4354">
        <v>2</v>
      </c>
      <c r="M4354" t="s">
        <v>77</v>
      </c>
      <c r="N4354">
        <v>16.45</v>
      </c>
      <c r="O4354">
        <v>14.84</v>
      </c>
      <c r="P4354" t="s">
        <v>78</v>
      </c>
      <c r="Q4354" s="94">
        <v>45281.627083333333</v>
      </c>
      <c r="R4354">
        <v>32.9</v>
      </c>
      <c r="S4354">
        <v>29.68</v>
      </c>
      <c r="T4354" t="str">
        <f>VLOOKUP(E4354,zamiana!A:B,2,0)</f>
        <v>ALSTOM (ex. BT) CZL</v>
      </c>
    </row>
    <row r="4355" spans="1:20" x14ac:dyDescent="0.3">
      <c r="A4355" t="s">
        <v>6338</v>
      </c>
      <c r="B4355" s="2">
        <v>45253</v>
      </c>
      <c r="C4355" s="2">
        <v>45252</v>
      </c>
      <c r="D4355" s="2"/>
      <c r="E4355" t="s">
        <v>951</v>
      </c>
      <c r="F4355" t="s">
        <v>952</v>
      </c>
      <c r="G4355" t="s">
        <v>942</v>
      </c>
      <c r="H4355" t="s">
        <v>951</v>
      </c>
      <c r="I4355" t="s">
        <v>1317</v>
      </c>
      <c r="J4355" t="s">
        <v>1318</v>
      </c>
      <c r="K4355" t="s">
        <v>955</v>
      </c>
      <c r="L4355">
        <v>2</v>
      </c>
      <c r="M4355" t="s">
        <v>77</v>
      </c>
      <c r="N4355">
        <v>16.45</v>
      </c>
      <c r="O4355">
        <v>14.84</v>
      </c>
      <c r="P4355" t="s">
        <v>78</v>
      </c>
      <c r="Q4355" s="94">
        <v>45281.627083333333</v>
      </c>
      <c r="R4355">
        <v>32.9</v>
      </c>
      <c r="S4355">
        <v>29.68</v>
      </c>
      <c r="T4355" t="str">
        <f>VLOOKUP(E4355,zamiana!A:B,2,0)</f>
        <v>ALSTOM (ex. BT) CZL</v>
      </c>
    </row>
    <row r="4356" spans="1:20" x14ac:dyDescent="0.3">
      <c r="A4356" t="s">
        <v>6338</v>
      </c>
      <c r="B4356" s="2">
        <v>45253</v>
      </c>
      <c r="C4356" s="2">
        <v>45252</v>
      </c>
      <c r="D4356" s="2"/>
      <c r="E4356" t="s">
        <v>951</v>
      </c>
      <c r="F4356" t="s">
        <v>952</v>
      </c>
      <c r="G4356" t="s">
        <v>942</v>
      </c>
      <c r="H4356" t="s">
        <v>951</v>
      </c>
      <c r="I4356" t="s">
        <v>1317</v>
      </c>
      <c r="J4356" t="s">
        <v>1318</v>
      </c>
      <c r="K4356" t="s">
        <v>955</v>
      </c>
      <c r="L4356">
        <v>2</v>
      </c>
      <c r="M4356" t="s">
        <v>77</v>
      </c>
      <c r="N4356">
        <v>16.45</v>
      </c>
      <c r="O4356">
        <v>14.84</v>
      </c>
      <c r="P4356" t="s">
        <v>78</v>
      </c>
      <c r="Q4356" s="94">
        <v>45281.627083333333</v>
      </c>
      <c r="R4356">
        <v>32.9</v>
      </c>
      <c r="S4356">
        <v>29.68</v>
      </c>
      <c r="T4356" t="str">
        <f>VLOOKUP(E4356,zamiana!A:B,2,0)</f>
        <v>ALSTOM (ex. BT) CZL</v>
      </c>
    </row>
    <row r="4357" spans="1:20" x14ac:dyDescent="0.3">
      <c r="A4357" t="s">
        <v>6338</v>
      </c>
      <c r="B4357" s="2">
        <v>45253</v>
      </c>
      <c r="C4357" s="2">
        <v>45252</v>
      </c>
      <c r="D4357" s="2"/>
      <c r="E4357" t="s">
        <v>951</v>
      </c>
      <c r="F4357" t="s">
        <v>952</v>
      </c>
      <c r="G4357" t="s">
        <v>942</v>
      </c>
      <c r="H4357" t="s">
        <v>951</v>
      </c>
      <c r="I4357" t="s">
        <v>1317</v>
      </c>
      <c r="J4357" t="s">
        <v>1318</v>
      </c>
      <c r="K4357" t="s">
        <v>955</v>
      </c>
      <c r="L4357">
        <v>2</v>
      </c>
      <c r="M4357" t="s">
        <v>77</v>
      </c>
      <c r="N4357">
        <v>16.45</v>
      </c>
      <c r="O4357">
        <v>14.84</v>
      </c>
      <c r="P4357" t="s">
        <v>78</v>
      </c>
      <c r="Q4357" s="94">
        <v>45281.627083333333</v>
      </c>
      <c r="R4357">
        <v>32.9</v>
      </c>
      <c r="S4357">
        <v>29.68</v>
      </c>
      <c r="T4357" t="str">
        <f>VLOOKUP(E4357,zamiana!A:B,2,0)</f>
        <v>ALSTOM (ex. BT) CZL</v>
      </c>
    </row>
    <row r="4358" spans="1:20" x14ac:dyDescent="0.3">
      <c r="A4358" t="s">
        <v>6338</v>
      </c>
      <c r="B4358" s="2">
        <v>45253</v>
      </c>
      <c r="C4358" s="2">
        <v>45252</v>
      </c>
      <c r="D4358" s="2"/>
      <c r="E4358" t="s">
        <v>951</v>
      </c>
      <c r="F4358" t="s">
        <v>952</v>
      </c>
      <c r="G4358" t="s">
        <v>942</v>
      </c>
      <c r="H4358" t="s">
        <v>951</v>
      </c>
      <c r="I4358" t="s">
        <v>1317</v>
      </c>
      <c r="J4358" t="s">
        <v>1318</v>
      </c>
      <c r="K4358" t="s">
        <v>955</v>
      </c>
      <c r="L4358">
        <v>2</v>
      </c>
      <c r="M4358" t="s">
        <v>77</v>
      </c>
      <c r="N4358">
        <v>16.45</v>
      </c>
      <c r="O4358">
        <v>14.84</v>
      </c>
      <c r="P4358" t="s">
        <v>78</v>
      </c>
      <c r="Q4358" s="94">
        <v>45281.627083333333</v>
      </c>
      <c r="R4358">
        <v>32.9</v>
      </c>
      <c r="S4358">
        <v>29.68</v>
      </c>
      <c r="T4358" t="str">
        <f>VLOOKUP(E4358,zamiana!A:B,2,0)</f>
        <v>ALSTOM (ex. BT) CZL</v>
      </c>
    </row>
    <row r="4359" spans="1:20" x14ac:dyDescent="0.3">
      <c r="A4359" t="s">
        <v>6338</v>
      </c>
      <c r="B4359" s="2">
        <v>45253</v>
      </c>
      <c r="C4359" s="2">
        <v>45252</v>
      </c>
      <c r="D4359" s="2"/>
      <c r="E4359" t="s">
        <v>951</v>
      </c>
      <c r="F4359" t="s">
        <v>952</v>
      </c>
      <c r="G4359" t="s">
        <v>942</v>
      </c>
      <c r="H4359" t="s">
        <v>951</v>
      </c>
      <c r="I4359" t="s">
        <v>1317</v>
      </c>
      <c r="J4359" t="s">
        <v>1318</v>
      </c>
      <c r="K4359" t="s">
        <v>955</v>
      </c>
      <c r="L4359">
        <v>2</v>
      </c>
      <c r="M4359" t="s">
        <v>77</v>
      </c>
      <c r="N4359">
        <v>16.45</v>
      </c>
      <c r="O4359">
        <v>14.84</v>
      </c>
      <c r="P4359" t="s">
        <v>78</v>
      </c>
      <c r="Q4359" s="94">
        <v>45281.627083333333</v>
      </c>
      <c r="R4359">
        <v>32.9</v>
      </c>
      <c r="S4359">
        <v>29.68</v>
      </c>
      <c r="T4359" t="str">
        <f>VLOOKUP(E4359,zamiana!A:B,2,0)</f>
        <v>ALSTOM (ex. BT) CZL</v>
      </c>
    </row>
    <row r="4360" spans="1:20" x14ac:dyDescent="0.3">
      <c r="A4360" t="s">
        <v>6338</v>
      </c>
      <c r="B4360" s="2">
        <v>45253</v>
      </c>
      <c r="C4360" s="2">
        <v>45252</v>
      </c>
      <c r="D4360" s="2"/>
      <c r="E4360" t="s">
        <v>951</v>
      </c>
      <c r="F4360" t="s">
        <v>952</v>
      </c>
      <c r="G4360" t="s">
        <v>942</v>
      </c>
      <c r="H4360" t="s">
        <v>951</v>
      </c>
      <c r="I4360" t="s">
        <v>1317</v>
      </c>
      <c r="J4360" t="s">
        <v>1318</v>
      </c>
      <c r="K4360" t="s">
        <v>955</v>
      </c>
      <c r="L4360">
        <v>2</v>
      </c>
      <c r="M4360" t="s">
        <v>77</v>
      </c>
      <c r="N4360">
        <v>16.45</v>
      </c>
      <c r="O4360">
        <v>14.84</v>
      </c>
      <c r="P4360" t="s">
        <v>78</v>
      </c>
      <c r="Q4360" s="94">
        <v>45281.627083333333</v>
      </c>
      <c r="R4360">
        <v>32.9</v>
      </c>
      <c r="S4360">
        <v>29.68</v>
      </c>
      <c r="T4360" t="str">
        <f>VLOOKUP(E4360,zamiana!A:B,2,0)</f>
        <v>ALSTOM (ex. BT) CZL</v>
      </c>
    </row>
    <row r="4361" spans="1:20" x14ac:dyDescent="0.3">
      <c r="A4361" t="s">
        <v>6338</v>
      </c>
      <c r="B4361" s="2">
        <v>45253</v>
      </c>
      <c r="C4361" s="2">
        <v>45252</v>
      </c>
      <c r="D4361" s="2"/>
      <c r="E4361" t="s">
        <v>951</v>
      </c>
      <c r="F4361" t="s">
        <v>952</v>
      </c>
      <c r="G4361" t="s">
        <v>942</v>
      </c>
      <c r="H4361" t="s">
        <v>951</v>
      </c>
      <c r="I4361" t="s">
        <v>1317</v>
      </c>
      <c r="J4361" t="s">
        <v>1318</v>
      </c>
      <c r="K4361" t="s">
        <v>955</v>
      </c>
      <c r="L4361">
        <v>2</v>
      </c>
      <c r="M4361" t="s">
        <v>77</v>
      </c>
      <c r="N4361">
        <v>16.45</v>
      </c>
      <c r="O4361">
        <v>14.84</v>
      </c>
      <c r="P4361" t="s">
        <v>78</v>
      </c>
      <c r="Q4361" s="94">
        <v>45281.627083333333</v>
      </c>
      <c r="R4361">
        <v>32.9</v>
      </c>
      <c r="S4361">
        <v>29.68</v>
      </c>
      <c r="T4361" t="str">
        <f>VLOOKUP(E4361,zamiana!A:B,2,0)</f>
        <v>ALSTOM (ex. BT) CZL</v>
      </c>
    </row>
    <row r="4362" spans="1:20" x14ac:dyDescent="0.3">
      <c r="A4362" t="s">
        <v>6338</v>
      </c>
      <c r="B4362" s="2">
        <v>45253</v>
      </c>
      <c r="C4362" s="2">
        <v>45252</v>
      </c>
      <c r="D4362" s="2"/>
      <c r="E4362" t="s">
        <v>951</v>
      </c>
      <c r="F4362" t="s">
        <v>952</v>
      </c>
      <c r="G4362" t="s">
        <v>942</v>
      </c>
      <c r="H4362" t="s">
        <v>951</v>
      </c>
      <c r="I4362" t="s">
        <v>1317</v>
      </c>
      <c r="J4362" t="s">
        <v>1318</v>
      </c>
      <c r="K4362" t="s">
        <v>955</v>
      </c>
      <c r="L4362">
        <v>2</v>
      </c>
      <c r="M4362" t="s">
        <v>77</v>
      </c>
      <c r="N4362">
        <v>16.45</v>
      </c>
      <c r="O4362">
        <v>14.84</v>
      </c>
      <c r="P4362" t="s">
        <v>78</v>
      </c>
      <c r="Q4362" s="94">
        <v>45281.627083333333</v>
      </c>
      <c r="R4362">
        <v>32.9</v>
      </c>
      <c r="S4362">
        <v>29.68</v>
      </c>
      <c r="T4362" t="str">
        <f>VLOOKUP(E4362,zamiana!A:B,2,0)</f>
        <v>ALSTOM (ex. BT) CZL</v>
      </c>
    </row>
    <row r="4363" spans="1:20" x14ac:dyDescent="0.3">
      <c r="A4363" t="s">
        <v>6338</v>
      </c>
      <c r="B4363" s="2">
        <v>45253</v>
      </c>
      <c r="C4363" s="2">
        <v>45252</v>
      </c>
      <c r="D4363" s="2"/>
      <c r="E4363" t="s">
        <v>951</v>
      </c>
      <c r="F4363" t="s">
        <v>952</v>
      </c>
      <c r="G4363" t="s">
        <v>942</v>
      </c>
      <c r="H4363" t="s">
        <v>951</v>
      </c>
      <c r="I4363" t="s">
        <v>1317</v>
      </c>
      <c r="J4363" t="s">
        <v>1318</v>
      </c>
      <c r="K4363" t="s">
        <v>955</v>
      </c>
      <c r="L4363">
        <v>2</v>
      </c>
      <c r="M4363" t="s">
        <v>77</v>
      </c>
      <c r="N4363">
        <v>16.45</v>
      </c>
      <c r="O4363">
        <v>14.84</v>
      </c>
      <c r="P4363" t="s">
        <v>78</v>
      </c>
      <c r="Q4363" s="94">
        <v>45281.627083333333</v>
      </c>
      <c r="R4363">
        <v>32.9</v>
      </c>
      <c r="S4363">
        <v>29.68</v>
      </c>
      <c r="T4363" t="str">
        <f>VLOOKUP(E4363,zamiana!A:B,2,0)</f>
        <v>ALSTOM (ex. BT) CZL</v>
      </c>
    </row>
    <row r="4364" spans="1:20" x14ac:dyDescent="0.3">
      <c r="A4364" t="s">
        <v>6338</v>
      </c>
      <c r="B4364" s="2">
        <v>45253</v>
      </c>
      <c r="C4364" s="2">
        <v>45252</v>
      </c>
      <c r="D4364" s="2"/>
      <c r="E4364" t="s">
        <v>951</v>
      </c>
      <c r="F4364" t="s">
        <v>952</v>
      </c>
      <c r="G4364" t="s">
        <v>942</v>
      </c>
      <c r="H4364" t="s">
        <v>951</v>
      </c>
      <c r="I4364" t="s">
        <v>1317</v>
      </c>
      <c r="J4364" t="s">
        <v>1318</v>
      </c>
      <c r="K4364" t="s">
        <v>955</v>
      </c>
      <c r="L4364">
        <v>2</v>
      </c>
      <c r="M4364" t="s">
        <v>77</v>
      </c>
      <c r="N4364">
        <v>16.45</v>
      </c>
      <c r="O4364">
        <v>14.84</v>
      </c>
      <c r="P4364" t="s">
        <v>78</v>
      </c>
      <c r="Q4364" s="94">
        <v>45281.627083333333</v>
      </c>
      <c r="R4364">
        <v>32.9</v>
      </c>
      <c r="S4364">
        <v>29.68</v>
      </c>
      <c r="T4364" t="str">
        <f>VLOOKUP(E4364,zamiana!A:B,2,0)</f>
        <v>ALSTOM (ex. BT) CZL</v>
      </c>
    </row>
    <row r="4365" spans="1:20" x14ac:dyDescent="0.3">
      <c r="A4365" t="s">
        <v>6338</v>
      </c>
      <c r="B4365" s="2">
        <v>45253</v>
      </c>
      <c r="C4365" s="2">
        <v>45252</v>
      </c>
      <c r="D4365" s="2"/>
      <c r="E4365" t="s">
        <v>951</v>
      </c>
      <c r="F4365" t="s">
        <v>952</v>
      </c>
      <c r="G4365" t="s">
        <v>942</v>
      </c>
      <c r="H4365" t="s">
        <v>951</v>
      </c>
      <c r="I4365" t="s">
        <v>1233</v>
      </c>
      <c r="J4365" t="s">
        <v>1234</v>
      </c>
      <c r="K4365" t="s">
        <v>955</v>
      </c>
      <c r="L4365">
        <v>7</v>
      </c>
      <c r="M4365" t="s">
        <v>77</v>
      </c>
      <c r="N4365">
        <v>13.09</v>
      </c>
      <c r="O4365">
        <v>12.08</v>
      </c>
      <c r="P4365" t="s">
        <v>78</v>
      </c>
      <c r="Q4365" s="94">
        <v>45281.627083333333</v>
      </c>
      <c r="R4365">
        <v>91.63</v>
      </c>
      <c r="S4365">
        <v>84.56</v>
      </c>
      <c r="T4365" t="str">
        <f>VLOOKUP(E4365,zamiana!A:B,2,0)</f>
        <v>ALSTOM (ex. BT) CZL</v>
      </c>
    </row>
    <row r="4366" spans="1:20" x14ac:dyDescent="0.3">
      <c r="A4366" t="s">
        <v>6338</v>
      </c>
      <c r="B4366" s="2">
        <v>45253</v>
      </c>
      <c r="C4366" s="2">
        <v>45252</v>
      </c>
      <c r="D4366" s="2"/>
      <c r="E4366" t="s">
        <v>951</v>
      </c>
      <c r="F4366" t="s">
        <v>952</v>
      </c>
      <c r="G4366" t="s">
        <v>942</v>
      </c>
      <c r="H4366" t="s">
        <v>951</v>
      </c>
      <c r="I4366" t="s">
        <v>1392</v>
      </c>
      <c r="J4366" t="s">
        <v>1393</v>
      </c>
      <c r="K4366" t="s">
        <v>955</v>
      </c>
      <c r="L4366">
        <v>4</v>
      </c>
      <c r="M4366" t="s">
        <v>77</v>
      </c>
      <c r="N4366">
        <v>24.31</v>
      </c>
      <c r="O4366">
        <v>15.59</v>
      </c>
      <c r="P4366" t="s">
        <v>78</v>
      </c>
      <c r="Q4366" s="94">
        <v>45281.627083333333</v>
      </c>
      <c r="R4366">
        <v>97.24</v>
      </c>
      <c r="S4366">
        <v>62.36</v>
      </c>
      <c r="T4366" t="str">
        <f>VLOOKUP(E4366,zamiana!A:B,2,0)</f>
        <v>ALSTOM (ex. BT) CZL</v>
      </c>
    </row>
    <row r="4367" spans="1:20" x14ac:dyDescent="0.3">
      <c r="A4367" t="s">
        <v>6338</v>
      </c>
      <c r="B4367" s="2">
        <v>45253</v>
      </c>
      <c r="C4367" s="2">
        <v>45252</v>
      </c>
      <c r="D4367" s="2"/>
      <c r="E4367" t="s">
        <v>951</v>
      </c>
      <c r="F4367" t="s">
        <v>952</v>
      </c>
      <c r="G4367" t="s">
        <v>942</v>
      </c>
      <c r="H4367" t="s">
        <v>951</v>
      </c>
      <c r="I4367" t="s">
        <v>1392</v>
      </c>
      <c r="J4367" t="s">
        <v>1393</v>
      </c>
      <c r="K4367" t="s">
        <v>955</v>
      </c>
      <c r="L4367">
        <v>4</v>
      </c>
      <c r="M4367" t="s">
        <v>77</v>
      </c>
      <c r="N4367">
        <v>24.31</v>
      </c>
      <c r="O4367">
        <v>15.59</v>
      </c>
      <c r="P4367" t="s">
        <v>78</v>
      </c>
      <c r="Q4367" s="94">
        <v>45281.627083333333</v>
      </c>
      <c r="R4367">
        <v>97.24</v>
      </c>
      <c r="S4367">
        <v>62.36</v>
      </c>
      <c r="T4367" t="str">
        <f>VLOOKUP(E4367,zamiana!A:B,2,0)</f>
        <v>ALSTOM (ex. BT) CZL</v>
      </c>
    </row>
    <row r="4368" spans="1:20" x14ac:dyDescent="0.3">
      <c r="A4368" t="s">
        <v>6338</v>
      </c>
      <c r="B4368" s="2">
        <v>45253</v>
      </c>
      <c r="C4368" s="2">
        <v>45252</v>
      </c>
      <c r="D4368" s="2"/>
      <c r="E4368" t="s">
        <v>951</v>
      </c>
      <c r="F4368" t="s">
        <v>952</v>
      </c>
      <c r="G4368" t="s">
        <v>942</v>
      </c>
      <c r="H4368" t="s">
        <v>951</v>
      </c>
      <c r="I4368" t="s">
        <v>1392</v>
      </c>
      <c r="J4368" t="s">
        <v>1393</v>
      </c>
      <c r="K4368" t="s">
        <v>955</v>
      </c>
      <c r="L4368">
        <v>4</v>
      </c>
      <c r="M4368" t="s">
        <v>77</v>
      </c>
      <c r="N4368">
        <v>24.31</v>
      </c>
      <c r="O4368">
        <v>15.59</v>
      </c>
      <c r="P4368" t="s">
        <v>78</v>
      </c>
      <c r="Q4368" s="94">
        <v>45281.627083333333</v>
      </c>
      <c r="R4368">
        <v>97.24</v>
      </c>
      <c r="S4368">
        <v>62.36</v>
      </c>
      <c r="T4368" t="str">
        <f>VLOOKUP(E4368,zamiana!A:B,2,0)</f>
        <v>ALSTOM (ex. BT) CZL</v>
      </c>
    </row>
    <row r="4369" spans="1:20" x14ac:dyDescent="0.3">
      <c r="A4369" t="s">
        <v>6338</v>
      </c>
      <c r="B4369" s="2">
        <v>45253</v>
      </c>
      <c r="C4369" s="2">
        <v>45252</v>
      </c>
      <c r="D4369" s="2"/>
      <c r="E4369" t="s">
        <v>951</v>
      </c>
      <c r="F4369" t="s">
        <v>952</v>
      </c>
      <c r="G4369" t="s">
        <v>942</v>
      </c>
      <c r="H4369" t="s">
        <v>951</v>
      </c>
      <c r="I4369" t="s">
        <v>1392</v>
      </c>
      <c r="J4369" t="s">
        <v>1393</v>
      </c>
      <c r="K4369" t="s">
        <v>955</v>
      </c>
      <c r="L4369">
        <v>4</v>
      </c>
      <c r="M4369" t="s">
        <v>77</v>
      </c>
      <c r="N4369">
        <v>24.31</v>
      </c>
      <c r="O4369">
        <v>15.59</v>
      </c>
      <c r="P4369" t="s">
        <v>78</v>
      </c>
      <c r="Q4369" s="94">
        <v>45281.627083333333</v>
      </c>
      <c r="R4369">
        <v>97.24</v>
      </c>
      <c r="S4369">
        <v>62.36</v>
      </c>
      <c r="T4369" t="str">
        <f>VLOOKUP(E4369,zamiana!A:B,2,0)</f>
        <v>ALSTOM (ex. BT) CZL</v>
      </c>
    </row>
    <row r="4370" spans="1:20" x14ac:dyDescent="0.3">
      <c r="A4370" t="s">
        <v>6338</v>
      </c>
      <c r="B4370" s="2">
        <v>45253</v>
      </c>
      <c r="C4370" s="2">
        <v>45252</v>
      </c>
      <c r="D4370" s="2"/>
      <c r="E4370" t="s">
        <v>951</v>
      </c>
      <c r="F4370" t="s">
        <v>952</v>
      </c>
      <c r="G4370" t="s">
        <v>942</v>
      </c>
      <c r="H4370" t="s">
        <v>951</v>
      </c>
      <c r="I4370" t="s">
        <v>1392</v>
      </c>
      <c r="J4370" t="s">
        <v>1393</v>
      </c>
      <c r="K4370" t="s">
        <v>955</v>
      </c>
      <c r="L4370">
        <v>2</v>
      </c>
      <c r="M4370" t="s">
        <v>77</v>
      </c>
      <c r="N4370">
        <v>24.31</v>
      </c>
      <c r="O4370">
        <v>15.59</v>
      </c>
      <c r="P4370" t="s">
        <v>78</v>
      </c>
      <c r="Q4370" s="94">
        <v>45281.627083333333</v>
      </c>
      <c r="R4370">
        <v>48.62</v>
      </c>
      <c r="S4370">
        <v>31.18</v>
      </c>
      <c r="T4370" t="str">
        <f>VLOOKUP(E4370,zamiana!A:B,2,0)</f>
        <v>ALSTOM (ex. BT) CZL</v>
      </c>
    </row>
    <row r="4371" spans="1:20" x14ac:dyDescent="0.3">
      <c r="A4371" t="s">
        <v>6338</v>
      </c>
      <c r="B4371" s="2">
        <v>45253</v>
      </c>
      <c r="C4371" s="2">
        <v>45252</v>
      </c>
      <c r="D4371" s="2"/>
      <c r="E4371" t="s">
        <v>951</v>
      </c>
      <c r="F4371" t="s">
        <v>952</v>
      </c>
      <c r="G4371" t="s">
        <v>942</v>
      </c>
      <c r="H4371" t="s">
        <v>951</v>
      </c>
      <c r="I4371" t="s">
        <v>1392</v>
      </c>
      <c r="J4371" t="s">
        <v>1393</v>
      </c>
      <c r="K4371" t="s">
        <v>955</v>
      </c>
      <c r="L4371">
        <v>2</v>
      </c>
      <c r="M4371" t="s">
        <v>77</v>
      </c>
      <c r="N4371">
        <v>24.31</v>
      </c>
      <c r="O4371">
        <v>15.59</v>
      </c>
      <c r="P4371" t="s">
        <v>78</v>
      </c>
      <c r="Q4371" s="94">
        <v>45281.627083333333</v>
      </c>
      <c r="R4371">
        <v>48.62</v>
      </c>
      <c r="S4371">
        <v>31.18</v>
      </c>
      <c r="T4371" t="str">
        <f>VLOOKUP(E4371,zamiana!A:B,2,0)</f>
        <v>ALSTOM (ex. BT) CZL</v>
      </c>
    </row>
    <row r="4372" spans="1:20" x14ac:dyDescent="0.3">
      <c r="A4372" t="s">
        <v>6338</v>
      </c>
      <c r="B4372" s="2">
        <v>45253</v>
      </c>
      <c r="C4372" s="2">
        <v>45252</v>
      </c>
      <c r="D4372" s="2"/>
      <c r="E4372" t="s">
        <v>951</v>
      </c>
      <c r="F4372" t="s">
        <v>952</v>
      </c>
      <c r="G4372" t="s">
        <v>942</v>
      </c>
      <c r="H4372" t="s">
        <v>951</v>
      </c>
      <c r="I4372" t="s">
        <v>1392</v>
      </c>
      <c r="J4372" t="s">
        <v>1393</v>
      </c>
      <c r="K4372" t="s">
        <v>955</v>
      </c>
      <c r="L4372">
        <v>2</v>
      </c>
      <c r="M4372" t="s">
        <v>77</v>
      </c>
      <c r="N4372">
        <v>24.31</v>
      </c>
      <c r="O4372">
        <v>15.59</v>
      </c>
      <c r="P4372" t="s">
        <v>78</v>
      </c>
      <c r="Q4372" s="94">
        <v>45281.627083333333</v>
      </c>
      <c r="R4372">
        <v>48.62</v>
      </c>
      <c r="S4372">
        <v>31.18</v>
      </c>
      <c r="T4372" t="str">
        <f>VLOOKUP(E4372,zamiana!A:B,2,0)</f>
        <v>ALSTOM (ex. BT) CZL</v>
      </c>
    </row>
    <row r="4373" spans="1:20" x14ac:dyDescent="0.3">
      <c r="A4373" t="s">
        <v>6338</v>
      </c>
      <c r="B4373" s="2">
        <v>45253</v>
      </c>
      <c r="C4373" s="2">
        <v>45252</v>
      </c>
      <c r="D4373" s="2"/>
      <c r="E4373" t="s">
        <v>951</v>
      </c>
      <c r="F4373" t="s">
        <v>952</v>
      </c>
      <c r="G4373" t="s">
        <v>942</v>
      </c>
      <c r="H4373" t="s">
        <v>951</v>
      </c>
      <c r="I4373" t="s">
        <v>1392</v>
      </c>
      <c r="J4373" t="s">
        <v>1393</v>
      </c>
      <c r="K4373" t="s">
        <v>955</v>
      </c>
      <c r="L4373">
        <v>2</v>
      </c>
      <c r="M4373" t="s">
        <v>77</v>
      </c>
      <c r="N4373">
        <v>24.31</v>
      </c>
      <c r="O4373">
        <v>15.59</v>
      </c>
      <c r="P4373" t="s">
        <v>78</v>
      </c>
      <c r="Q4373" s="94">
        <v>45281.627083333333</v>
      </c>
      <c r="R4373">
        <v>48.62</v>
      </c>
      <c r="S4373">
        <v>31.18</v>
      </c>
      <c r="T4373" t="str">
        <f>VLOOKUP(E4373,zamiana!A:B,2,0)</f>
        <v>ALSTOM (ex. BT) CZL</v>
      </c>
    </row>
    <row r="4374" spans="1:20" x14ac:dyDescent="0.3">
      <c r="A4374" t="s">
        <v>6338</v>
      </c>
      <c r="B4374" s="2">
        <v>45253</v>
      </c>
      <c r="C4374" s="2">
        <v>45252</v>
      </c>
      <c r="D4374" s="2"/>
      <c r="E4374" t="s">
        <v>951</v>
      </c>
      <c r="F4374" t="s">
        <v>952</v>
      </c>
      <c r="G4374" t="s">
        <v>942</v>
      </c>
      <c r="H4374" t="s">
        <v>951</v>
      </c>
      <c r="I4374" t="s">
        <v>1392</v>
      </c>
      <c r="J4374" t="s">
        <v>1393</v>
      </c>
      <c r="K4374" t="s">
        <v>955</v>
      </c>
      <c r="L4374">
        <v>4</v>
      </c>
      <c r="M4374" t="s">
        <v>77</v>
      </c>
      <c r="N4374">
        <v>24.31</v>
      </c>
      <c r="O4374">
        <v>15.59</v>
      </c>
      <c r="P4374" t="s">
        <v>78</v>
      </c>
      <c r="Q4374" s="94">
        <v>45281.627083333333</v>
      </c>
      <c r="R4374">
        <v>97.24</v>
      </c>
      <c r="S4374">
        <v>62.36</v>
      </c>
      <c r="T4374" t="str">
        <f>VLOOKUP(E4374,zamiana!A:B,2,0)</f>
        <v>ALSTOM (ex. BT) CZL</v>
      </c>
    </row>
    <row r="4375" spans="1:20" x14ac:dyDescent="0.3">
      <c r="A4375" t="s">
        <v>6338</v>
      </c>
      <c r="B4375" s="2">
        <v>45253</v>
      </c>
      <c r="C4375" s="2">
        <v>45252</v>
      </c>
      <c r="D4375" s="2"/>
      <c r="E4375" t="s">
        <v>951</v>
      </c>
      <c r="F4375" t="s">
        <v>952</v>
      </c>
      <c r="G4375" t="s">
        <v>942</v>
      </c>
      <c r="H4375" t="s">
        <v>951</v>
      </c>
      <c r="I4375" t="s">
        <v>1392</v>
      </c>
      <c r="J4375" t="s">
        <v>1393</v>
      </c>
      <c r="K4375" t="s">
        <v>955</v>
      </c>
      <c r="L4375">
        <v>4</v>
      </c>
      <c r="M4375" t="s">
        <v>77</v>
      </c>
      <c r="N4375">
        <v>24.31</v>
      </c>
      <c r="O4375">
        <v>15.59</v>
      </c>
      <c r="P4375" t="s">
        <v>78</v>
      </c>
      <c r="Q4375" s="94">
        <v>45281.627083333333</v>
      </c>
      <c r="R4375">
        <v>97.24</v>
      </c>
      <c r="S4375">
        <v>62.36</v>
      </c>
      <c r="T4375" t="str">
        <f>VLOOKUP(E4375,zamiana!A:B,2,0)</f>
        <v>ALSTOM (ex. BT) CZL</v>
      </c>
    </row>
    <row r="4376" spans="1:20" x14ac:dyDescent="0.3">
      <c r="A4376" t="s">
        <v>6338</v>
      </c>
      <c r="B4376" s="2">
        <v>45253</v>
      </c>
      <c r="C4376" s="2">
        <v>45252</v>
      </c>
      <c r="D4376" s="2"/>
      <c r="E4376" t="s">
        <v>951</v>
      </c>
      <c r="F4376" t="s">
        <v>952</v>
      </c>
      <c r="G4376" t="s">
        <v>942</v>
      </c>
      <c r="H4376" t="s">
        <v>951</v>
      </c>
      <c r="I4376" t="s">
        <v>1392</v>
      </c>
      <c r="J4376" t="s">
        <v>1393</v>
      </c>
      <c r="K4376" t="s">
        <v>955</v>
      </c>
      <c r="L4376">
        <v>4</v>
      </c>
      <c r="M4376" t="s">
        <v>77</v>
      </c>
      <c r="N4376">
        <v>24.31</v>
      </c>
      <c r="O4376">
        <v>15.59</v>
      </c>
      <c r="P4376" t="s">
        <v>78</v>
      </c>
      <c r="Q4376" s="94">
        <v>45281.627083333333</v>
      </c>
      <c r="R4376">
        <v>97.24</v>
      </c>
      <c r="S4376">
        <v>62.36</v>
      </c>
      <c r="T4376" t="str">
        <f>VLOOKUP(E4376,zamiana!A:B,2,0)</f>
        <v>ALSTOM (ex. BT) CZL</v>
      </c>
    </row>
    <row r="4377" spans="1:20" x14ac:dyDescent="0.3">
      <c r="A4377" t="s">
        <v>6338</v>
      </c>
      <c r="B4377" s="2">
        <v>45253</v>
      </c>
      <c r="C4377" s="2">
        <v>45252</v>
      </c>
      <c r="D4377" s="2"/>
      <c r="E4377" t="s">
        <v>951</v>
      </c>
      <c r="F4377" t="s">
        <v>952</v>
      </c>
      <c r="G4377" t="s">
        <v>942</v>
      </c>
      <c r="H4377" t="s">
        <v>951</v>
      </c>
      <c r="I4377" t="s">
        <v>1392</v>
      </c>
      <c r="J4377" t="s">
        <v>1393</v>
      </c>
      <c r="K4377" t="s">
        <v>955</v>
      </c>
      <c r="L4377">
        <v>4</v>
      </c>
      <c r="M4377" t="s">
        <v>77</v>
      </c>
      <c r="N4377">
        <v>24.31</v>
      </c>
      <c r="O4377">
        <v>15.59</v>
      </c>
      <c r="P4377" t="s">
        <v>78</v>
      </c>
      <c r="Q4377" s="94">
        <v>45281.627083333333</v>
      </c>
      <c r="R4377">
        <v>97.24</v>
      </c>
      <c r="S4377">
        <v>62.36</v>
      </c>
      <c r="T4377" t="str">
        <f>VLOOKUP(E4377,zamiana!A:B,2,0)</f>
        <v>ALSTOM (ex. BT) CZL</v>
      </c>
    </row>
    <row r="4378" spans="1:20" x14ac:dyDescent="0.3">
      <c r="A4378" t="s">
        <v>6338</v>
      </c>
      <c r="B4378" s="2">
        <v>45253</v>
      </c>
      <c r="C4378" s="2">
        <v>45252</v>
      </c>
      <c r="D4378" s="2"/>
      <c r="E4378" t="s">
        <v>951</v>
      </c>
      <c r="F4378" t="s">
        <v>952</v>
      </c>
      <c r="G4378" t="s">
        <v>942</v>
      </c>
      <c r="H4378" t="s">
        <v>951</v>
      </c>
      <c r="I4378" t="s">
        <v>1392</v>
      </c>
      <c r="J4378" t="s">
        <v>1393</v>
      </c>
      <c r="K4378" t="s">
        <v>955</v>
      </c>
      <c r="L4378">
        <v>2</v>
      </c>
      <c r="M4378" t="s">
        <v>77</v>
      </c>
      <c r="N4378">
        <v>24.31</v>
      </c>
      <c r="O4378">
        <v>15.59</v>
      </c>
      <c r="P4378" t="s">
        <v>78</v>
      </c>
      <c r="Q4378" s="94">
        <v>45281.627083333333</v>
      </c>
      <c r="R4378">
        <v>48.62</v>
      </c>
      <c r="S4378">
        <v>31.18</v>
      </c>
      <c r="T4378" t="str">
        <f>VLOOKUP(E4378,zamiana!A:B,2,0)</f>
        <v>ALSTOM (ex. BT) CZL</v>
      </c>
    </row>
    <row r="4379" spans="1:20" x14ac:dyDescent="0.3">
      <c r="A4379" t="s">
        <v>6338</v>
      </c>
      <c r="B4379" s="2">
        <v>45253</v>
      </c>
      <c r="C4379" s="2">
        <v>45252</v>
      </c>
      <c r="D4379" s="2"/>
      <c r="E4379" t="s">
        <v>951</v>
      </c>
      <c r="F4379" t="s">
        <v>952</v>
      </c>
      <c r="G4379" t="s">
        <v>942</v>
      </c>
      <c r="H4379" t="s">
        <v>951</v>
      </c>
      <c r="I4379" t="s">
        <v>1392</v>
      </c>
      <c r="J4379" t="s">
        <v>1393</v>
      </c>
      <c r="K4379" t="s">
        <v>955</v>
      </c>
      <c r="L4379">
        <v>2</v>
      </c>
      <c r="M4379" t="s">
        <v>77</v>
      </c>
      <c r="N4379">
        <v>24.31</v>
      </c>
      <c r="O4379">
        <v>15.59</v>
      </c>
      <c r="P4379" t="s">
        <v>78</v>
      </c>
      <c r="Q4379" s="94">
        <v>45281.627083333333</v>
      </c>
      <c r="R4379">
        <v>48.62</v>
      </c>
      <c r="S4379">
        <v>31.18</v>
      </c>
      <c r="T4379" t="str">
        <f>VLOOKUP(E4379,zamiana!A:B,2,0)</f>
        <v>ALSTOM (ex. BT) CZL</v>
      </c>
    </row>
    <row r="4380" spans="1:20" x14ac:dyDescent="0.3">
      <c r="A4380" t="s">
        <v>6338</v>
      </c>
      <c r="B4380" s="2">
        <v>45253</v>
      </c>
      <c r="C4380" s="2">
        <v>45252</v>
      </c>
      <c r="D4380" s="2"/>
      <c r="E4380" t="s">
        <v>951</v>
      </c>
      <c r="F4380" t="s">
        <v>952</v>
      </c>
      <c r="G4380" t="s">
        <v>942</v>
      </c>
      <c r="H4380" t="s">
        <v>951</v>
      </c>
      <c r="I4380" t="s">
        <v>1392</v>
      </c>
      <c r="J4380" t="s">
        <v>1393</v>
      </c>
      <c r="K4380" t="s">
        <v>955</v>
      </c>
      <c r="L4380">
        <v>2</v>
      </c>
      <c r="M4380" t="s">
        <v>77</v>
      </c>
      <c r="N4380">
        <v>24.31</v>
      </c>
      <c r="O4380">
        <v>15.59</v>
      </c>
      <c r="P4380" t="s">
        <v>78</v>
      </c>
      <c r="Q4380" s="94">
        <v>45281.627083333333</v>
      </c>
      <c r="R4380">
        <v>48.62</v>
      </c>
      <c r="S4380">
        <v>31.18</v>
      </c>
      <c r="T4380" t="str">
        <f>VLOOKUP(E4380,zamiana!A:B,2,0)</f>
        <v>ALSTOM (ex. BT) CZL</v>
      </c>
    </row>
    <row r="4381" spans="1:20" x14ac:dyDescent="0.3">
      <c r="A4381" t="s">
        <v>6338</v>
      </c>
      <c r="B4381" s="2">
        <v>45253</v>
      </c>
      <c r="C4381" s="2">
        <v>45252</v>
      </c>
      <c r="D4381" s="2"/>
      <c r="E4381" t="s">
        <v>951</v>
      </c>
      <c r="F4381" t="s">
        <v>952</v>
      </c>
      <c r="G4381" t="s">
        <v>942</v>
      </c>
      <c r="H4381" t="s">
        <v>951</v>
      </c>
      <c r="I4381" t="s">
        <v>1392</v>
      </c>
      <c r="J4381" t="s">
        <v>1393</v>
      </c>
      <c r="K4381" t="s">
        <v>955</v>
      </c>
      <c r="L4381">
        <v>2</v>
      </c>
      <c r="M4381" t="s">
        <v>77</v>
      </c>
      <c r="N4381">
        <v>24.31</v>
      </c>
      <c r="O4381">
        <v>15.59</v>
      </c>
      <c r="P4381" t="s">
        <v>78</v>
      </c>
      <c r="Q4381" s="94">
        <v>45281.627083333333</v>
      </c>
      <c r="R4381">
        <v>48.62</v>
      </c>
      <c r="S4381">
        <v>31.18</v>
      </c>
      <c r="T4381" t="str">
        <f>VLOOKUP(E4381,zamiana!A:B,2,0)</f>
        <v>ALSTOM (ex. BT) CZL</v>
      </c>
    </row>
    <row r="4382" spans="1:20" x14ac:dyDescent="0.3">
      <c r="A4382" t="s">
        <v>6338</v>
      </c>
      <c r="B4382" s="2">
        <v>45253</v>
      </c>
      <c r="C4382" s="2">
        <v>45252</v>
      </c>
      <c r="D4382" s="2"/>
      <c r="E4382" t="s">
        <v>951</v>
      </c>
      <c r="F4382" t="s">
        <v>952</v>
      </c>
      <c r="G4382" t="s">
        <v>942</v>
      </c>
      <c r="H4382" t="s">
        <v>951</v>
      </c>
      <c r="I4382" t="s">
        <v>1392</v>
      </c>
      <c r="J4382" t="s">
        <v>1393</v>
      </c>
      <c r="K4382" t="s">
        <v>955</v>
      </c>
      <c r="L4382">
        <v>2</v>
      </c>
      <c r="M4382" t="s">
        <v>77</v>
      </c>
      <c r="N4382">
        <v>24.31</v>
      </c>
      <c r="O4382">
        <v>15.59</v>
      </c>
      <c r="P4382" t="s">
        <v>78</v>
      </c>
      <c r="Q4382" s="94">
        <v>45281.627083333333</v>
      </c>
      <c r="R4382">
        <v>48.62</v>
      </c>
      <c r="S4382">
        <v>31.18</v>
      </c>
      <c r="T4382" t="str">
        <f>VLOOKUP(E4382,zamiana!A:B,2,0)</f>
        <v>ALSTOM (ex. BT) CZL</v>
      </c>
    </row>
    <row r="4383" spans="1:20" x14ac:dyDescent="0.3">
      <c r="A4383" t="s">
        <v>6338</v>
      </c>
      <c r="B4383" s="2">
        <v>45253</v>
      </c>
      <c r="C4383" s="2">
        <v>45252</v>
      </c>
      <c r="D4383" s="2"/>
      <c r="E4383" t="s">
        <v>951</v>
      </c>
      <c r="F4383" t="s">
        <v>952</v>
      </c>
      <c r="G4383" t="s">
        <v>942</v>
      </c>
      <c r="H4383" t="s">
        <v>951</v>
      </c>
      <c r="I4383" t="s">
        <v>1392</v>
      </c>
      <c r="J4383" t="s">
        <v>1393</v>
      </c>
      <c r="K4383" t="s">
        <v>955</v>
      </c>
      <c r="L4383">
        <v>2</v>
      </c>
      <c r="M4383" t="s">
        <v>77</v>
      </c>
      <c r="N4383">
        <v>24.31</v>
      </c>
      <c r="O4383">
        <v>15.59</v>
      </c>
      <c r="P4383" t="s">
        <v>78</v>
      </c>
      <c r="Q4383" s="94">
        <v>45281.627083333333</v>
      </c>
      <c r="R4383">
        <v>48.62</v>
      </c>
      <c r="S4383">
        <v>31.18</v>
      </c>
      <c r="T4383" t="str">
        <f>VLOOKUP(E4383,zamiana!A:B,2,0)</f>
        <v>ALSTOM (ex. BT) CZL</v>
      </c>
    </row>
    <row r="4384" spans="1:20" x14ac:dyDescent="0.3">
      <c r="A4384" t="s">
        <v>6338</v>
      </c>
      <c r="B4384" s="2">
        <v>45253</v>
      </c>
      <c r="C4384" s="2">
        <v>45252</v>
      </c>
      <c r="D4384" s="2"/>
      <c r="E4384" t="s">
        <v>951</v>
      </c>
      <c r="F4384" t="s">
        <v>952</v>
      </c>
      <c r="G4384" t="s">
        <v>942</v>
      </c>
      <c r="H4384" t="s">
        <v>951</v>
      </c>
      <c r="I4384" t="s">
        <v>1392</v>
      </c>
      <c r="J4384" t="s">
        <v>1393</v>
      </c>
      <c r="K4384" t="s">
        <v>955</v>
      </c>
      <c r="L4384">
        <v>2</v>
      </c>
      <c r="M4384" t="s">
        <v>77</v>
      </c>
      <c r="N4384">
        <v>24.31</v>
      </c>
      <c r="O4384">
        <v>15.59</v>
      </c>
      <c r="P4384" t="s">
        <v>78</v>
      </c>
      <c r="Q4384" s="94">
        <v>45281.627083333333</v>
      </c>
      <c r="R4384">
        <v>48.62</v>
      </c>
      <c r="S4384">
        <v>31.18</v>
      </c>
      <c r="T4384" t="str">
        <f>VLOOKUP(E4384,zamiana!A:B,2,0)</f>
        <v>ALSTOM (ex. BT) CZL</v>
      </c>
    </row>
    <row r="4385" spans="1:20" x14ac:dyDescent="0.3">
      <c r="A4385" t="s">
        <v>6338</v>
      </c>
      <c r="B4385" s="2">
        <v>45253</v>
      </c>
      <c r="C4385" s="2">
        <v>45252</v>
      </c>
      <c r="D4385" s="2"/>
      <c r="E4385" t="s">
        <v>951</v>
      </c>
      <c r="F4385" t="s">
        <v>952</v>
      </c>
      <c r="G4385" t="s">
        <v>942</v>
      </c>
      <c r="H4385" t="s">
        <v>951</v>
      </c>
      <c r="I4385" t="s">
        <v>1392</v>
      </c>
      <c r="J4385" t="s">
        <v>1393</v>
      </c>
      <c r="K4385" t="s">
        <v>955</v>
      </c>
      <c r="L4385">
        <v>2</v>
      </c>
      <c r="M4385" t="s">
        <v>77</v>
      </c>
      <c r="N4385">
        <v>24.31</v>
      </c>
      <c r="O4385">
        <v>15.59</v>
      </c>
      <c r="P4385" t="s">
        <v>78</v>
      </c>
      <c r="Q4385" s="94">
        <v>45281.627083333333</v>
      </c>
      <c r="R4385">
        <v>48.62</v>
      </c>
      <c r="S4385">
        <v>31.18</v>
      </c>
      <c r="T4385" t="str">
        <f>VLOOKUP(E4385,zamiana!A:B,2,0)</f>
        <v>ALSTOM (ex. BT) CZL</v>
      </c>
    </row>
    <row r="4386" spans="1:20" x14ac:dyDescent="0.3">
      <c r="A4386" t="s">
        <v>6338</v>
      </c>
      <c r="B4386" s="2">
        <v>45253</v>
      </c>
      <c r="C4386" s="2">
        <v>45252</v>
      </c>
      <c r="D4386" s="2"/>
      <c r="E4386" t="s">
        <v>951</v>
      </c>
      <c r="F4386" t="s">
        <v>952</v>
      </c>
      <c r="G4386" t="s">
        <v>942</v>
      </c>
      <c r="H4386" t="s">
        <v>951</v>
      </c>
      <c r="I4386" t="s">
        <v>1392</v>
      </c>
      <c r="J4386" t="s">
        <v>1393</v>
      </c>
      <c r="K4386" t="s">
        <v>955</v>
      </c>
      <c r="L4386">
        <v>2</v>
      </c>
      <c r="M4386" t="s">
        <v>77</v>
      </c>
      <c r="N4386">
        <v>24.31</v>
      </c>
      <c r="O4386">
        <v>15.59</v>
      </c>
      <c r="P4386" t="s">
        <v>78</v>
      </c>
      <c r="Q4386" s="94">
        <v>45281.627083333333</v>
      </c>
      <c r="R4386">
        <v>48.62</v>
      </c>
      <c r="S4386">
        <v>31.18</v>
      </c>
      <c r="T4386" t="str">
        <f>VLOOKUP(E4386,zamiana!A:B,2,0)</f>
        <v>ALSTOM (ex. BT) CZL</v>
      </c>
    </row>
    <row r="4387" spans="1:20" x14ac:dyDescent="0.3">
      <c r="A4387" t="s">
        <v>6338</v>
      </c>
      <c r="B4387" s="2">
        <v>45253</v>
      </c>
      <c r="C4387" s="2">
        <v>45252</v>
      </c>
      <c r="D4387" s="2"/>
      <c r="E4387" t="s">
        <v>951</v>
      </c>
      <c r="F4387" t="s">
        <v>952</v>
      </c>
      <c r="G4387" t="s">
        <v>942</v>
      </c>
      <c r="H4387" t="s">
        <v>951</v>
      </c>
      <c r="I4387" t="s">
        <v>1392</v>
      </c>
      <c r="J4387" t="s">
        <v>1393</v>
      </c>
      <c r="K4387" t="s">
        <v>955</v>
      </c>
      <c r="L4387">
        <v>2</v>
      </c>
      <c r="M4387" t="s">
        <v>77</v>
      </c>
      <c r="N4387">
        <v>24.31</v>
      </c>
      <c r="O4387">
        <v>15.59</v>
      </c>
      <c r="P4387" t="s">
        <v>78</v>
      </c>
      <c r="Q4387" s="94">
        <v>45281.627083333333</v>
      </c>
      <c r="R4387">
        <v>48.62</v>
      </c>
      <c r="S4387">
        <v>31.18</v>
      </c>
      <c r="T4387" t="str">
        <f>VLOOKUP(E4387,zamiana!A:B,2,0)</f>
        <v>ALSTOM (ex. BT) CZL</v>
      </c>
    </row>
    <row r="4388" spans="1:20" x14ac:dyDescent="0.3">
      <c r="A4388" t="s">
        <v>6338</v>
      </c>
      <c r="B4388" s="2">
        <v>45253</v>
      </c>
      <c r="C4388" s="2">
        <v>45252</v>
      </c>
      <c r="D4388" s="2"/>
      <c r="E4388" t="s">
        <v>951</v>
      </c>
      <c r="F4388" t="s">
        <v>952</v>
      </c>
      <c r="G4388" t="s">
        <v>942</v>
      </c>
      <c r="H4388" t="s">
        <v>951</v>
      </c>
      <c r="I4388" t="s">
        <v>1392</v>
      </c>
      <c r="J4388" t="s">
        <v>1393</v>
      </c>
      <c r="K4388" t="s">
        <v>955</v>
      </c>
      <c r="L4388">
        <v>4</v>
      </c>
      <c r="M4388" t="s">
        <v>77</v>
      </c>
      <c r="N4388">
        <v>24.31</v>
      </c>
      <c r="O4388">
        <v>15.59</v>
      </c>
      <c r="P4388" t="s">
        <v>78</v>
      </c>
      <c r="Q4388" s="94">
        <v>45281.627083333333</v>
      </c>
      <c r="R4388">
        <v>97.24</v>
      </c>
      <c r="S4388">
        <v>62.36</v>
      </c>
      <c r="T4388" t="str">
        <f>VLOOKUP(E4388,zamiana!A:B,2,0)</f>
        <v>ALSTOM (ex. BT) CZL</v>
      </c>
    </row>
    <row r="4389" spans="1:20" x14ac:dyDescent="0.3">
      <c r="A4389" t="s">
        <v>6338</v>
      </c>
      <c r="B4389" s="2">
        <v>45253</v>
      </c>
      <c r="C4389" s="2">
        <v>45252</v>
      </c>
      <c r="D4389" s="2"/>
      <c r="E4389" t="s">
        <v>951</v>
      </c>
      <c r="F4389" t="s">
        <v>952</v>
      </c>
      <c r="G4389" t="s">
        <v>942</v>
      </c>
      <c r="H4389" t="s">
        <v>951</v>
      </c>
      <c r="I4389" t="s">
        <v>1392</v>
      </c>
      <c r="J4389" t="s">
        <v>1393</v>
      </c>
      <c r="K4389" t="s">
        <v>955</v>
      </c>
      <c r="L4389">
        <v>4</v>
      </c>
      <c r="M4389" t="s">
        <v>77</v>
      </c>
      <c r="N4389">
        <v>24.31</v>
      </c>
      <c r="O4389">
        <v>15.59</v>
      </c>
      <c r="P4389" t="s">
        <v>78</v>
      </c>
      <c r="Q4389" s="94">
        <v>45281.627083333333</v>
      </c>
      <c r="R4389">
        <v>97.24</v>
      </c>
      <c r="S4389">
        <v>62.36</v>
      </c>
      <c r="T4389" t="str">
        <f>VLOOKUP(E4389,zamiana!A:B,2,0)</f>
        <v>ALSTOM (ex. BT) CZL</v>
      </c>
    </row>
    <row r="4390" spans="1:20" x14ac:dyDescent="0.3">
      <c r="A4390" t="s">
        <v>6338</v>
      </c>
      <c r="B4390" s="2">
        <v>45253</v>
      </c>
      <c r="C4390" s="2">
        <v>45252</v>
      </c>
      <c r="D4390" s="2"/>
      <c r="E4390" t="s">
        <v>951</v>
      </c>
      <c r="F4390" t="s">
        <v>952</v>
      </c>
      <c r="G4390" t="s">
        <v>942</v>
      </c>
      <c r="H4390" t="s">
        <v>951</v>
      </c>
      <c r="I4390" t="s">
        <v>1392</v>
      </c>
      <c r="J4390" t="s">
        <v>1393</v>
      </c>
      <c r="K4390" t="s">
        <v>955</v>
      </c>
      <c r="L4390">
        <v>4</v>
      </c>
      <c r="M4390" t="s">
        <v>77</v>
      </c>
      <c r="N4390">
        <v>24.31</v>
      </c>
      <c r="O4390">
        <v>15.59</v>
      </c>
      <c r="P4390" t="s">
        <v>78</v>
      </c>
      <c r="Q4390" s="94">
        <v>45281.627083333333</v>
      </c>
      <c r="R4390">
        <v>97.24</v>
      </c>
      <c r="S4390">
        <v>62.36</v>
      </c>
      <c r="T4390" t="str">
        <f>VLOOKUP(E4390,zamiana!A:B,2,0)</f>
        <v>ALSTOM (ex. BT) CZL</v>
      </c>
    </row>
    <row r="4391" spans="1:20" x14ac:dyDescent="0.3">
      <c r="A4391" t="s">
        <v>6338</v>
      </c>
      <c r="B4391" s="2">
        <v>45253</v>
      </c>
      <c r="C4391" s="2">
        <v>45252</v>
      </c>
      <c r="D4391" s="2"/>
      <c r="E4391" t="s">
        <v>951</v>
      </c>
      <c r="F4391" t="s">
        <v>952</v>
      </c>
      <c r="G4391" t="s">
        <v>942</v>
      </c>
      <c r="H4391" t="s">
        <v>951</v>
      </c>
      <c r="I4391" t="s">
        <v>1392</v>
      </c>
      <c r="J4391" t="s">
        <v>1393</v>
      </c>
      <c r="K4391" t="s">
        <v>955</v>
      </c>
      <c r="L4391">
        <v>4</v>
      </c>
      <c r="M4391" t="s">
        <v>77</v>
      </c>
      <c r="N4391">
        <v>24.31</v>
      </c>
      <c r="O4391">
        <v>15.59</v>
      </c>
      <c r="P4391" t="s">
        <v>78</v>
      </c>
      <c r="Q4391" s="94">
        <v>45281.627083333333</v>
      </c>
      <c r="R4391">
        <v>97.24</v>
      </c>
      <c r="S4391">
        <v>62.36</v>
      </c>
      <c r="T4391" t="str">
        <f>VLOOKUP(E4391,zamiana!A:B,2,0)</f>
        <v>ALSTOM (ex. BT) CZL</v>
      </c>
    </row>
    <row r="4392" spans="1:20" x14ac:dyDescent="0.3">
      <c r="A4392" t="s">
        <v>6338</v>
      </c>
      <c r="B4392" s="2">
        <v>45253</v>
      </c>
      <c r="C4392" s="2">
        <v>45252</v>
      </c>
      <c r="D4392" s="2"/>
      <c r="E4392" t="s">
        <v>951</v>
      </c>
      <c r="F4392" t="s">
        <v>952</v>
      </c>
      <c r="G4392" t="s">
        <v>942</v>
      </c>
      <c r="H4392" t="s">
        <v>951</v>
      </c>
      <c r="I4392" t="s">
        <v>1392</v>
      </c>
      <c r="J4392" t="s">
        <v>1393</v>
      </c>
      <c r="K4392" t="s">
        <v>955</v>
      </c>
      <c r="L4392">
        <v>4</v>
      </c>
      <c r="M4392" t="s">
        <v>77</v>
      </c>
      <c r="N4392">
        <v>24.31</v>
      </c>
      <c r="O4392">
        <v>15.59</v>
      </c>
      <c r="P4392" t="s">
        <v>78</v>
      </c>
      <c r="Q4392" s="94">
        <v>45281.627083333333</v>
      </c>
      <c r="R4392">
        <v>97.24</v>
      </c>
      <c r="S4392">
        <v>62.36</v>
      </c>
      <c r="T4392" t="str">
        <f>VLOOKUP(E4392,zamiana!A:B,2,0)</f>
        <v>ALSTOM (ex. BT) CZL</v>
      </c>
    </row>
    <row r="4393" spans="1:20" x14ac:dyDescent="0.3">
      <c r="A4393" t="s">
        <v>6338</v>
      </c>
      <c r="B4393" s="2">
        <v>45253</v>
      </c>
      <c r="C4393" s="2">
        <v>45252</v>
      </c>
      <c r="D4393" s="2"/>
      <c r="E4393" t="s">
        <v>951</v>
      </c>
      <c r="F4393" t="s">
        <v>952</v>
      </c>
      <c r="G4393" t="s">
        <v>942</v>
      </c>
      <c r="H4393" t="s">
        <v>951</v>
      </c>
      <c r="I4393" t="s">
        <v>1392</v>
      </c>
      <c r="J4393" t="s">
        <v>1393</v>
      </c>
      <c r="K4393" t="s">
        <v>955</v>
      </c>
      <c r="L4393">
        <v>4</v>
      </c>
      <c r="M4393" t="s">
        <v>77</v>
      </c>
      <c r="N4393">
        <v>24.31</v>
      </c>
      <c r="O4393">
        <v>15.59</v>
      </c>
      <c r="P4393" t="s">
        <v>78</v>
      </c>
      <c r="Q4393" s="94">
        <v>45281.627083333333</v>
      </c>
      <c r="R4393">
        <v>97.24</v>
      </c>
      <c r="S4393">
        <v>62.36</v>
      </c>
      <c r="T4393" t="str">
        <f>VLOOKUP(E4393,zamiana!A:B,2,0)</f>
        <v>ALSTOM (ex. BT) CZL</v>
      </c>
    </row>
    <row r="4394" spans="1:20" x14ac:dyDescent="0.3">
      <c r="A4394" t="s">
        <v>6338</v>
      </c>
      <c r="B4394" s="2">
        <v>45253</v>
      </c>
      <c r="C4394" s="2">
        <v>45252</v>
      </c>
      <c r="D4394" s="2"/>
      <c r="E4394" t="s">
        <v>951</v>
      </c>
      <c r="F4394" t="s">
        <v>952</v>
      </c>
      <c r="G4394" t="s">
        <v>942</v>
      </c>
      <c r="H4394" t="s">
        <v>951</v>
      </c>
      <c r="I4394" t="s">
        <v>1392</v>
      </c>
      <c r="J4394" t="s">
        <v>1393</v>
      </c>
      <c r="K4394" t="s">
        <v>955</v>
      </c>
      <c r="L4394">
        <v>2</v>
      </c>
      <c r="M4394" t="s">
        <v>77</v>
      </c>
      <c r="N4394">
        <v>24.31</v>
      </c>
      <c r="O4394">
        <v>15.59</v>
      </c>
      <c r="P4394" t="s">
        <v>78</v>
      </c>
      <c r="Q4394" s="94">
        <v>45281.627083333333</v>
      </c>
      <c r="R4394">
        <v>48.62</v>
      </c>
      <c r="S4394">
        <v>31.18</v>
      </c>
      <c r="T4394" t="str">
        <f>VLOOKUP(E4394,zamiana!A:B,2,0)</f>
        <v>ALSTOM (ex. BT) CZL</v>
      </c>
    </row>
    <row r="4395" spans="1:20" x14ac:dyDescent="0.3">
      <c r="A4395" t="s">
        <v>6338</v>
      </c>
      <c r="B4395" s="2">
        <v>45253</v>
      </c>
      <c r="C4395" s="2">
        <v>45252</v>
      </c>
      <c r="D4395" s="2"/>
      <c r="E4395" t="s">
        <v>951</v>
      </c>
      <c r="F4395" t="s">
        <v>952</v>
      </c>
      <c r="G4395" t="s">
        <v>942</v>
      </c>
      <c r="H4395" t="s">
        <v>951</v>
      </c>
      <c r="I4395" t="s">
        <v>1392</v>
      </c>
      <c r="J4395" t="s">
        <v>1393</v>
      </c>
      <c r="K4395" t="s">
        <v>955</v>
      </c>
      <c r="L4395">
        <v>2</v>
      </c>
      <c r="M4395" t="s">
        <v>77</v>
      </c>
      <c r="N4395">
        <v>24.31</v>
      </c>
      <c r="O4395">
        <v>15.59</v>
      </c>
      <c r="P4395" t="s">
        <v>78</v>
      </c>
      <c r="Q4395" s="94">
        <v>45281.627083333333</v>
      </c>
      <c r="R4395">
        <v>48.62</v>
      </c>
      <c r="S4395">
        <v>31.18</v>
      </c>
      <c r="T4395" t="str">
        <f>VLOOKUP(E4395,zamiana!A:B,2,0)</f>
        <v>ALSTOM (ex. BT) CZL</v>
      </c>
    </row>
    <row r="4396" spans="1:20" x14ac:dyDescent="0.3">
      <c r="A4396" t="s">
        <v>6338</v>
      </c>
      <c r="B4396" s="2">
        <v>45253</v>
      </c>
      <c r="C4396" s="2">
        <v>45252</v>
      </c>
      <c r="D4396" s="2"/>
      <c r="E4396" t="s">
        <v>951</v>
      </c>
      <c r="F4396" t="s">
        <v>952</v>
      </c>
      <c r="G4396" t="s">
        <v>942</v>
      </c>
      <c r="H4396" t="s">
        <v>951</v>
      </c>
      <c r="I4396" t="s">
        <v>1392</v>
      </c>
      <c r="J4396" t="s">
        <v>1393</v>
      </c>
      <c r="K4396" t="s">
        <v>955</v>
      </c>
      <c r="L4396">
        <v>2</v>
      </c>
      <c r="M4396" t="s">
        <v>77</v>
      </c>
      <c r="N4396">
        <v>24.31</v>
      </c>
      <c r="O4396">
        <v>15.59</v>
      </c>
      <c r="P4396" t="s">
        <v>78</v>
      </c>
      <c r="Q4396" s="94">
        <v>45281.627083333333</v>
      </c>
      <c r="R4396">
        <v>48.62</v>
      </c>
      <c r="S4396">
        <v>31.18</v>
      </c>
      <c r="T4396" t="str">
        <f>VLOOKUP(E4396,zamiana!A:B,2,0)</f>
        <v>ALSTOM (ex. BT) CZL</v>
      </c>
    </row>
    <row r="4397" spans="1:20" x14ac:dyDescent="0.3">
      <c r="A4397" t="s">
        <v>6338</v>
      </c>
      <c r="B4397" s="2">
        <v>45253</v>
      </c>
      <c r="C4397" s="2">
        <v>45252</v>
      </c>
      <c r="D4397" s="2"/>
      <c r="E4397" t="s">
        <v>951</v>
      </c>
      <c r="F4397" t="s">
        <v>952</v>
      </c>
      <c r="G4397" t="s">
        <v>942</v>
      </c>
      <c r="H4397" t="s">
        <v>951</v>
      </c>
      <c r="I4397" t="s">
        <v>1392</v>
      </c>
      <c r="J4397" t="s">
        <v>1393</v>
      </c>
      <c r="K4397" t="s">
        <v>955</v>
      </c>
      <c r="L4397">
        <v>2</v>
      </c>
      <c r="M4397" t="s">
        <v>77</v>
      </c>
      <c r="N4397">
        <v>24.31</v>
      </c>
      <c r="O4397">
        <v>15.59</v>
      </c>
      <c r="P4397" t="s">
        <v>78</v>
      </c>
      <c r="Q4397" s="94">
        <v>45281.627083333333</v>
      </c>
      <c r="R4397">
        <v>48.62</v>
      </c>
      <c r="S4397">
        <v>31.18</v>
      </c>
      <c r="T4397" t="str">
        <f>VLOOKUP(E4397,zamiana!A:B,2,0)</f>
        <v>ALSTOM (ex. BT) CZL</v>
      </c>
    </row>
    <row r="4398" spans="1:20" x14ac:dyDescent="0.3">
      <c r="A4398" t="s">
        <v>6338</v>
      </c>
      <c r="B4398" s="2">
        <v>45253</v>
      </c>
      <c r="C4398" s="2">
        <v>45252</v>
      </c>
      <c r="D4398" s="2"/>
      <c r="E4398" t="s">
        <v>951</v>
      </c>
      <c r="F4398" t="s">
        <v>952</v>
      </c>
      <c r="G4398" t="s">
        <v>942</v>
      </c>
      <c r="H4398" t="s">
        <v>951</v>
      </c>
      <c r="I4398" t="s">
        <v>1392</v>
      </c>
      <c r="J4398" t="s">
        <v>1393</v>
      </c>
      <c r="K4398" t="s">
        <v>955</v>
      </c>
      <c r="L4398">
        <v>2</v>
      </c>
      <c r="M4398" t="s">
        <v>77</v>
      </c>
      <c r="N4398">
        <v>24.31</v>
      </c>
      <c r="O4398">
        <v>15.59</v>
      </c>
      <c r="P4398" t="s">
        <v>78</v>
      </c>
      <c r="Q4398" s="94">
        <v>45281.627083333333</v>
      </c>
      <c r="R4398">
        <v>48.62</v>
      </c>
      <c r="S4398">
        <v>31.18</v>
      </c>
      <c r="T4398" t="str">
        <f>VLOOKUP(E4398,zamiana!A:B,2,0)</f>
        <v>ALSTOM (ex. BT) CZL</v>
      </c>
    </row>
    <row r="4399" spans="1:20" x14ac:dyDescent="0.3">
      <c r="A4399" t="s">
        <v>6338</v>
      </c>
      <c r="B4399" s="2">
        <v>45253</v>
      </c>
      <c r="C4399" s="2">
        <v>45252</v>
      </c>
      <c r="D4399" s="2"/>
      <c r="E4399" t="s">
        <v>951</v>
      </c>
      <c r="F4399" t="s">
        <v>952</v>
      </c>
      <c r="G4399" t="s">
        <v>942</v>
      </c>
      <c r="H4399" t="s">
        <v>951</v>
      </c>
      <c r="I4399" t="s">
        <v>1392</v>
      </c>
      <c r="J4399" t="s">
        <v>1393</v>
      </c>
      <c r="K4399" t="s">
        <v>955</v>
      </c>
      <c r="L4399">
        <v>2</v>
      </c>
      <c r="M4399" t="s">
        <v>77</v>
      </c>
      <c r="N4399">
        <v>24.31</v>
      </c>
      <c r="O4399">
        <v>15.59</v>
      </c>
      <c r="P4399" t="s">
        <v>78</v>
      </c>
      <c r="Q4399" s="94">
        <v>45281.627083333333</v>
      </c>
      <c r="R4399">
        <v>48.62</v>
      </c>
      <c r="S4399">
        <v>31.18</v>
      </c>
      <c r="T4399" t="str">
        <f>VLOOKUP(E4399,zamiana!A:B,2,0)</f>
        <v>ALSTOM (ex. BT) CZL</v>
      </c>
    </row>
    <row r="4400" spans="1:20" x14ac:dyDescent="0.3">
      <c r="A4400" t="s">
        <v>6338</v>
      </c>
      <c r="B4400" s="2">
        <v>45253</v>
      </c>
      <c r="C4400" s="2">
        <v>45252</v>
      </c>
      <c r="D4400" s="2"/>
      <c r="E4400" t="s">
        <v>951</v>
      </c>
      <c r="F4400" t="s">
        <v>952</v>
      </c>
      <c r="G4400" t="s">
        <v>942</v>
      </c>
      <c r="H4400" t="s">
        <v>951</v>
      </c>
      <c r="I4400" t="s">
        <v>1744</v>
      </c>
      <c r="J4400" t="s">
        <v>1745</v>
      </c>
      <c r="K4400" t="s">
        <v>955</v>
      </c>
      <c r="L4400">
        <v>2</v>
      </c>
      <c r="M4400" t="s">
        <v>77</v>
      </c>
      <c r="N4400">
        <v>82.84</v>
      </c>
      <c r="O4400">
        <v>57.11</v>
      </c>
      <c r="P4400" t="s">
        <v>78</v>
      </c>
      <c r="Q4400" s="94">
        <v>45281.627083333333</v>
      </c>
      <c r="R4400">
        <v>165.68</v>
      </c>
      <c r="S4400">
        <v>114.22</v>
      </c>
      <c r="T4400" t="str">
        <f>VLOOKUP(E4400,zamiana!A:B,2,0)</f>
        <v>ALSTOM (ex. BT) CZL</v>
      </c>
    </row>
    <row r="4401" spans="1:20" x14ac:dyDescent="0.3">
      <c r="A4401" t="s">
        <v>6338</v>
      </c>
      <c r="B4401" s="2">
        <v>45253</v>
      </c>
      <c r="C4401" s="2">
        <v>45252</v>
      </c>
      <c r="D4401" s="2"/>
      <c r="E4401" t="s">
        <v>951</v>
      </c>
      <c r="F4401" t="s">
        <v>952</v>
      </c>
      <c r="G4401" t="s">
        <v>942</v>
      </c>
      <c r="H4401" t="s">
        <v>951</v>
      </c>
      <c r="I4401" t="s">
        <v>1744</v>
      </c>
      <c r="J4401" t="s">
        <v>1745</v>
      </c>
      <c r="K4401" t="s">
        <v>955</v>
      </c>
      <c r="L4401">
        <v>2</v>
      </c>
      <c r="M4401" t="s">
        <v>77</v>
      </c>
      <c r="N4401">
        <v>82.84</v>
      </c>
      <c r="O4401">
        <v>57.11</v>
      </c>
      <c r="P4401" t="s">
        <v>78</v>
      </c>
      <c r="Q4401" s="94">
        <v>45281.627083333333</v>
      </c>
      <c r="R4401">
        <v>165.68</v>
      </c>
      <c r="S4401">
        <v>114.22</v>
      </c>
      <c r="T4401" t="str">
        <f>VLOOKUP(E4401,zamiana!A:B,2,0)</f>
        <v>ALSTOM (ex. BT) CZL</v>
      </c>
    </row>
    <row r="4402" spans="1:20" x14ac:dyDescent="0.3">
      <c r="A4402" t="s">
        <v>6338</v>
      </c>
      <c r="B4402" s="2">
        <v>45253</v>
      </c>
      <c r="C4402" s="2">
        <v>45252</v>
      </c>
      <c r="D4402" s="2"/>
      <c r="E4402" t="s">
        <v>951</v>
      </c>
      <c r="F4402" t="s">
        <v>952</v>
      </c>
      <c r="G4402" t="s">
        <v>942</v>
      </c>
      <c r="H4402" t="s">
        <v>951</v>
      </c>
      <c r="I4402" t="s">
        <v>1744</v>
      </c>
      <c r="J4402" t="s">
        <v>1745</v>
      </c>
      <c r="K4402" t="s">
        <v>955</v>
      </c>
      <c r="L4402">
        <v>1</v>
      </c>
      <c r="M4402" t="s">
        <v>77</v>
      </c>
      <c r="N4402">
        <v>82.84</v>
      </c>
      <c r="O4402">
        <v>57.11</v>
      </c>
      <c r="P4402" t="s">
        <v>78</v>
      </c>
      <c r="Q4402" s="94">
        <v>45281.627083333333</v>
      </c>
      <c r="R4402">
        <v>82.84</v>
      </c>
      <c r="S4402">
        <v>57.11</v>
      </c>
      <c r="T4402" t="str">
        <f>VLOOKUP(E4402,zamiana!A:B,2,0)</f>
        <v>ALSTOM (ex. BT) CZL</v>
      </c>
    </row>
    <row r="4403" spans="1:20" x14ac:dyDescent="0.3">
      <c r="A4403" t="s">
        <v>6338</v>
      </c>
      <c r="B4403" s="2">
        <v>45253</v>
      </c>
      <c r="C4403" s="2">
        <v>45252</v>
      </c>
      <c r="D4403" s="2"/>
      <c r="E4403" t="s">
        <v>951</v>
      </c>
      <c r="F4403" t="s">
        <v>952</v>
      </c>
      <c r="G4403" t="s">
        <v>942</v>
      </c>
      <c r="H4403" t="s">
        <v>951</v>
      </c>
      <c r="I4403" t="s">
        <v>1744</v>
      </c>
      <c r="J4403" t="s">
        <v>1745</v>
      </c>
      <c r="K4403" t="s">
        <v>955</v>
      </c>
      <c r="L4403">
        <v>1</v>
      </c>
      <c r="M4403" t="s">
        <v>77</v>
      </c>
      <c r="N4403">
        <v>82.84</v>
      </c>
      <c r="O4403">
        <v>57.11</v>
      </c>
      <c r="P4403" t="s">
        <v>78</v>
      </c>
      <c r="Q4403" s="94">
        <v>45281.627083333333</v>
      </c>
      <c r="R4403">
        <v>82.84</v>
      </c>
      <c r="S4403">
        <v>57.11</v>
      </c>
      <c r="T4403" t="str">
        <f>VLOOKUP(E4403,zamiana!A:B,2,0)</f>
        <v>ALSTOM (ex. BT) CZL</v>
      </c>
    </row>
    <row r="4404" spans="1:20" x14ac:dyDescent="0.3">
      <c r="A4404" t="s">
        <v>6338</v>
      </c>
      <c r="B4404" s="2">
        <v>45253</v>
      </c>
      <c r="C4404" s="2">
        <v>45252</v>
      </c>
      <c r="D4404" s="2"/>
      <c r="E4404" t="s">
        <v>951</v>
      </c>
      <c r="F4404" t="s">
        <v>952</v>
      </c>
      <c r="G4404" t="s">
        <v>942</v>
      </c>
      <c r="H4404" t="s">
        <v>951</v>
      </c>
      <c r="I4404" t="s">
        <v>1351</v>
      </c>
      <c r="J4404" t="s">
        <v>1352</v>
      </c>
      <c r="K4404" t="s">
        <v>955</v>
      </c>
      <c r="L4404">
        <v>2</v>
      </c>
      <c r="M4404" t="s">
        <v>77</v>
      </c>
      <c r="N4404">
        <v>19.34</v>
      </c>
      <c r="O4404">
        <v>16.79</v>
      </c>
      <c r="P4404" t="s">
        <v>78</v>
      </c>
      <c r="Q4404" s="94">
        <v>45281.627083333333</v>
      </c>
      <c r="R4404">
        <v>38.68</v>
      </c>
      <c r="S4404">
        <v>33.58</v>
      </c>
      <c r="T4404" t="str">
        <f>VLOOKUP(E4404,zamiana!A:B,2,0)</f>
        <v>ALSTOM (ex. BT) CZL</v>
      </c>
    </row>
    <row r="4405" spans="1:20" x14ac:dyDescent="0.3">
      <c r="A4405" t="s">
        <v>6338</v>
      </c>
      <c r="B4405" s="2">
        <v>45253</v>
      </c>
      <c r="C4405" s="2">
        <v>45252</v>
      </c>
      <c r="D4405" s="2"/>
      <c r="E4405" t="s">
        <v>951</v>
      </c>
      <c r="F4405" t="s">
        <v>952</v>
      </c>
      <c r="G4405" t="s">
        <v>942</v>
      </c>
      <c r="H4405" t="s">
        <v>951</v>
      </c>
      <c r="I4405" t="s">
        <v>1351</v>
      </c>
      <c r="J4405" t="s">
        <v>1352</v>
      </c>
      <c r="K4405" t="s">
        <v>955</v>
      </c>
      <c r="L4405">
        <v>2</v>
      </c>
      <c r="M4405" t="s">
        <v>77</v>
      </c>
      <c r="N4405">
        <v>19.34</v>
      </c>
      <c r="O4405">
        <v>16.79</v>
      </c>
      <c r="P4405" t="s">
        <v>78</v>
      </c>
      <c r="Q4405" s="94">
        <v>45281.627083333333</v>
      </c>
      <c r="R4405">
        <v>38.68</v>
      </c>
      <c r="S4405">
        <v>33.58</v>
      </c>
      <c r="T4405" t="str">
        <f>VLOOKUP(E4405,zamiana!A:B,2,0)</f>
        <v>ALSTOM (ex. BT) CZL</v>
      </c>
    </row>
    <row r="4406" spans="1:20" x14ac:dyDescent="0.3">
      <c r="A4406" t="s">
        <v>6338</v>
      </c>
      <c r="B4406" s="2">
        <v>45253</v>
      </c>
      <c r="C4406" s="2">
        <v>45252</v>
      </c>
      <c r="D4406" s="2"/>
      <c r="E4406" t="s">
        <v>951</v>
      </c>
      <c r="F4406" t="s">
        <v>952</v>
      </c>
      <c r="G4406" t="s">
        <v>942</v>
      </c>
      <c r="H4406" t="s">
        <v>951</v>
      </c>
      <c r="I4406" t="s">
        <v>1351</v>
      </c>
      <c r="J4406" t="s">
        <v>1352</v>
      </c>
      <c r="K4406" t="s">
        <v>955</v>
      </c>
      <c r="L4406">
        <v>2</v>
      </c>
      <c r="M4406" t="s">
        <v>77</v>
      </c>
      <c r="N4406">
        <v>19.34</v>
      </c>
      <c r="O4406">
        <v>16.79</v>
      </c>
      <c r="P4406" t="s">
        <v>78</v>
      </c>
      <c r="Q4406" s="94">
        <v>45281.627083333333</v>
      </c>
      <c r="R4406">
        <v>38.68</v>
      </c>
      <c r="S4406">
        <v>33.58</v>
      </c>
      <c r="T4406" t="str">
        <f>VLOOKUP(E4406,zamiana!A:B,2,0)</f>
        <v>ALSTOM (ex. BT) CZL</v>
      </c>
    </row>
    <row r="4407" spans="1:20" x14ac:dyDescent="0.3">
      <c r="A4407" t="s">
        <v>6338</v>
      </c>
      <c r="B4407" s="2">
        <v>45253</v>
      </c>
      <c r="C4407" s="2">
        <v>45252</v>
      </c>
      <c r="D4407" s="2"/>
      <c r="E4407" t="s">
        <v>951</v>
      </c>
      <c r="F4407" t="s">
        <v>952</v>
      </c>
      <c r="G4407" t="s">
        <v>942</v>
      </c>
      <c r="H4407" t="s">
        <v>951</v>
      </c>
      <c r="I4407" t="s">
        <v>1351</v>
      </c>
      <c r="J4407" t="s">
        <v>1352</v>
      </c>
      <c r="K4407" t="s">
        <v>955</v>
      </c>
      <c r="L4407">
        <v>2</v>
      </c>
      <c r="M4407" t="s">
        <v>77</v>
      </c>
      <c r="N4407">
        <v>19.34</v>
      </c>
      <c r="O4407">
        <v>16.79</v>
      </c>
      <c r="P4407" t="s">
        <v>78</v>
      </c>
      <c r="Q4407" s="94">
        <v>45281.627083333333</v>
      </c>
      <c r="R4407">
        <v>38.68</v>
      </c>
      <c r="S4407">
        <v>33.58</v>
      </c>
      <c r="T4407" t="str">
        <f>VLOOKUP(E4407,zamiana!A:B,2,0)</f>
        <v>ALSTOM (ex. BT) CZL</v>
      </c>
    </row>
    <row r="4408" spans="1:20" x14ac:dyDescent="0.3">
      <c r="A4408" t="s">
        <v>6338</v>
      </c>
      <c r="B4408" s="2">
        <v>45253</v>
      </c>
      <c r="C4408" s="2">
        <v>45252</v>
      </c>
      <c r="D4408" s="2"/>
      <c r="E4408" t="s">
        <v>951</v>
      </c>
      <c r="F4408" t="s">
        <v>952</v>
      </c>
      <c r="G4408" t="s">
        <v>942</v>
      </c>
      <c r="H4408" t="s">
        <v>951</v>
      </c>
      <c r="I4408" t="s">
        <v>1351</v>
      </c>
      <c r="J4408" t="s">
        <v>1352</v>
      </c>
      <c r="K4408" t="s">
        <v>955</v>
      </c>
      <c r="L4408">
        <v>2</v>
      </c>
      <c r="M4408" t="s">
        <v>77</v>
      </c>
      <c r="N4408">
        <v>19.34</v>
      </c>
      <c r="O4408">
        <v>16.79</v>
      </c>
      <c r="P4408" t="s">
        <v>78</v>
      </c>
      <c r="Q4408" s="94">
        <v>45281.627083333333</v>
      </c>
      <c r="R4408">
        <v>38.68</v>
      </c>
      <c r="S4408">
        <v>33.58</v>
      </c>
      <c r="T4408" t="str">
        <f>VLOOKUP(E4408,zamiana!A:B,2,0)</f>
        <v>ALSTOM (ex. BT) CZL</v>
      </c>
    </row>
    <row r="4409" spans="1:20" x14ac:dyDescent="0.3">
      <c r="A4409" t="s">
        <v>6338</v>
      </c>
      <c r="B4409" s="2">
        <v>45253</v>
      </c>
      <c r="C4409" s="2">
        <v>45252</v>
      </c>
      <c r="D4409" s="2"/>
      <c r="E4409" t="s">
        <v>951</v>
      </c>
      <c r="F4409" t="s">
        <v>952</v>
      </c>
      <c r="G4409" t="s">
        <v>942</v>
      </c>
      <c r="H4409" t="s">
        <v>951</v>
      </c>
      <c r="I4409" t="s">
        <v>1351</v>
      </c>
      <c r="J4409" t="s">
        <v>1352</v>
      </c>
      <c r="K4409" t="s">
        <v>955</v>
      </c>
      <c r="L4409">
        <v>2</v>
      </c>
      <c r="M4409" t="s">
        <v>77</v>
      </c>
      <c r="N4409">
        <v>19.34</v>
      </c>
      <c r="O4409">
        <v>16.79</v>
      </c>
      <c r="P4409" t="s">
        <v>78</v>
      </c>
      <c r="Q4409" s="94">
        <v>45281.627083333333</v>
      </c>
      <c r="R4409">
        <v>38.68</v>
      </c>
      <c r="S4409">
        <v>33.58</v>
      </c>
      <c r="T4409" t="str">
        <f>VLOOKUP(E4409,zamiana!A:B,2,0)</f>
        <v>ALSTOM (ex. BT) CZL</v>
      </c>
    </row>
    <row r="4410" spans="1:20" x14ac:dyDescent="0.3">
      <c r="A4410" t="s">
        <v>6338</v>
      </c>
      <c r="B4410" s="2">
        <v>45253</v>
      </c>
      <c r="C4410" s="2">
        <v>45252</v>
      </c>
      <c r="D4410" s="2"/>
      <c r="E4410" t="s">
        <v>951</v>
      </c>
      <c r="F4410" t="s">
        <v>952</v>
      </c>
      <c r="G4410" t="s">
        <v>942</v>
      </c>
      <c r="H4410" t="s">
        <v>951</v>
      </c>
      <c r="I4410" t="s">
        <v>1351</v>
      </c>
      <c r="J4410" t="s">
        <v>1352</v>
      </c>
      <c r="K4410" t="s">
        <v>955</v>
      </c>
      <c r="L4410">
        <v>2</v>
      </c>
      <c r="M4410" t="s">
        <v>77</v>
      </c>
      <c r="N4410">
        <v>19.34</v>
      </c>
      <c r="O4410">
        <v>16.79</v>
      </c>
      <c r="P4410" t="s">
        <v>78</v>
      </c>
      <c r="Q4410" s="94">
        <v>45281.627083333333</v>
      </c>
      <c r="R4410">
        <v>38.68</v>
      </c>
      <c r="S4410">
        <v>33.58</v>
      </c>
      <c r="T4410" t="str">
        <f>VLOOKUP(E4410,zamiana!A:B,2,0)</f>
        <v>ALSTOM (ex. BT) CZL</v>
      </c>
    </row>
    <row r="4411" spans="1:20" x14ac:dyDescent="0.3">
      <c r="A4411" t="s">
        <v>6338</v>
      </c>
      <c r="B4411" s="2">
        <v>45253</v>
      </c>
      <c r="C4411" s="2">
        <v>45252</v>
      </c>
      <c r="D4411" s="2"/>
      <c r="E4411" t="s">
        <v>951</v>
      </c>
      <c r="F4411" t="s">
        <v>952</v>
      </c>
      <c r="G4411" t="s">
        <v>942</v>
      </c>
      <c r="H4411" t="s">
        <v>951</v>
      </c>
      <c r="I4411" t="s">
        <v>1351</v>
      </c>
      <c r="J4411" t="s">
        <v>1352</v>
      </c>
      <c r="K4411" t="s">
        <v>955</v>
      </c>
      <c r="L4411">
        <v>2</v>
      </c>
      <c r="M4411" t="s">
        <v>77</v>
      </c>
      <c r="N4411">
        <v>19.34</v>
      </c>
      <c r="O4411">
        <v>16.79</v>
      </c>
      <c r="P4411" t="s">
        <v>78</v>
      </c>
      <c r="Q4411" s="94">
        <v>45281.627083333333</v>
      </c>
      <c r="R4411">
        <v>38.68</v>
      </c>
      <c r="S4411">
        <v>33.58</v>
      </c>
      <c r="T4411" t="str">
        <f>VLOOKUP(E4411,zamiana!A:B,2,0)</f>
        <v>ALSTOM (ex. BT) CZL</v>
      </c>
    </row>
    <row r="4412" spans="1:20" x14ac:dyDescent="0.3">
      <c r="A4412" t="s">
        <v>6338</v>
      </c>
      <c r="B4412" s="2">
        <v>45253</v>
      </c>
      <c r="C4412" s="2">
        <v>45252</v>
      </c>
      <c r="D4412" s="2"/>
      <c r="E4412" t="s">
        <v>951</v>
      </c>
      <c r="F4412" t="s">
        <v>952</v>
      </c>
      <c r="G4412" t="s">
        <v>942</v>
      </c>
      <c r="H4412" t="s">
        <v>951</v>
      </c>
      <c r="I4412" t="s">
        <v>1351</v>
      </c>
      <c r="J4412" t="s">
        <v>1352</v>
      </c>
      <c r="K4412" t="s">
        <v>955</v>
      </c>
      <c r="L4412">
        <v>2</v>
      </c>
      <c r="M4412" t="s">
        <v>77</v>
      </c>
      <c r="N4412">
        <v>19.34</v>
      </c>
      <c r="O4412">
        <v>16.79</v>
      </c>
      <c r="P4412" t="s">
        <v>78</v>
      </c>
      <c r="Q4412" s="94">
        <v>45281.627083333333</v>
      </c>
      <c r="R4412">
        <v>38.68</v>
      </c>
      <c r="S4412">
        <v>33.58</v>
      </c>
      <c r="T4412" t="str">
        <f>VLOOKUP(E4412,zamiana!A:B,2,0)</f>
        <v>ALSTOM (ex. BT) CZL</v>
      </c>
    </row>
    <row r="4413" spans="1:20" x14ac:dyDescent="0.3">
      <c r="A4413" t="s">
        <v>6338</v>
      </c>
      <c r="B4413" s="2">
        <v>45253</v>
      </c>
      <c r="C4413" s="2">
        <v>45252</v>
      </c>
      <c r="D4413" s="2"/>
      <c r="E4413" t="s">
        <v>951</v>
      </c>
      <c r="F4413" t="s">
        <v>952</v>
      </c>
      <c r="G4413" t="s">
        <v>942</v>
      </c>
      <c r="H4413" t="s">
        <v>951</v>
      </c>
      <c r="I4413" t="s">
        <v>1351</v>
      </c>
      <c r="J4413" t="s">
        <v>1352</v>
      </c>
      <c r="K4413" t="s">
        <v>955</v>
      </c>
      <c r="L4413">
        <v>2</v>
      </c>
      <c r="M4413" t="s">
        <v>77</v>
      </c>
      <c r="N4413">
        <v>19.34</v>
      </c>
      <c r="O4413">
        <v>16.79</v>
      </c>
      <c r="P4413" t="s">
        <v>78</v>
      </c>
      <c r="Q4413" s="94">
        <v>45281.627083333333</v>
      </c>
      <c r="R4413">
        <v>38.68</v>
      </c>
      <c r="S4413">
        <v>33.58</v>
      </c>
      <c r="T4413" t="str">
        <f>VLOOKUP(E4413,zamiana!A:B,2,0)</f>
        <v>ALSTOM (ex. BT) CZL</v>
      </c>
    </row>
    <row r="4414" spans="1:20" x14ac:dyDescent="0.3">
      <c r="A4414" t="s">
        <v>6338</v>
      </c>
      <c r="B4414" s="2">
        <v>45253</v>
      </c>
      <c r="C4414" s="2">
        <v>45252</v>
      </c>
      <c r="D4414" s="2"/>
      <c r="E4414" t="s">
        <v>951</v>
      </c>
      <c r="F4414" t="s">
        <v>952</v>
      </c>
      <c r="G4414" t="s">
        <v>942</v>
      </c>
      <c r="H4414" t="s">
        <v>951</v>
      </c>
      <c r="I4414" t="s">
        <v>1351</v>
      </c>
      <c r="J4414" t="s">
        <v>1352</v>
      </c>
      <c r="K4414" t="s">
        <v>955</v>
      </c>
      <c r="L4414">
        <v>2</v>
      </c>
      <c r="M4414" t="s">
        <v>77</v>
      </c>
      <c r="N4414">
        <v>19.34</v>
      </c>
      <c r="O4414">
        <v>16.79</v>
      </c>
      <c r="P4414" t="s">
        <v>78</v>
      </c>
      <c r="Q4414" s="94">
        <v>45281.627083333333</v>
      </c>
      <c r="R4414">
        <v>38.68</v>
      </c>
      <c r="S4414">
        <v>33.58</v>
      </c>
      <c r="T4414" t="str">
        <f>VLOOKUP(E4414,zamiana!A:B,2,0)</f>
        <v>ALSTOM (ex. BT) CZL</v>
      </c>
    </row>
    <row r="4415" spans="1:20" x14ac:dyDescent="0.3">
      <c r="A4415" t="s">
        <v>6338</v>
      </c>
      <c r="B4415" s="2">
        <v>45253</v>
      </c>
      <c r="C4415" s="2">
        <v>45252</v>
      </c>
      <c r="D4415" s="2"/>
      <c r="E4415" t="s">
        <v>951</v>
      </c>
      <c r="F4415" t="s">
        <v>952</v>
      </c>
      <c r="G4415" t="s">
        <v>942</v>
      </c>
      <c r="H4415" t="s">
        <v>951</v>
      </c>
      <c r="I4415" t="s">
        <v>1351</v>
      </c>
      <c r="J4415" t="s">
        <v>1352</v>
      </c>
      <c r="K4415" t="s">
        <v>955</v>
      </c>
      <c r="L4415">
        <v>2</v>
      </c>
      <c r="M4415" t="s">
        <v>77</v>
      </c>
      <c r="N4415">
        <v>19.34</v>
      </c>
      <c r="O4415">
        <v>16.79</v>
      </c>
      <c r="P4415" t="s">
        <v>78</v>
      </c>
      <c r="Q4415" s="94">
        <v>45281.627083333333</v>
      </c>
      <c r="R4415">
        <v>38.68</v>
      </c>
      <c r="S4415">
        <v>33.58</v>
      </c>
      <c r="T4415" t="str">
        <f>VLOOKUP(E4415,zamiana!A:B,2,0)</f>
        <v>ALSTOM (ex. BT) CZL</v>
      </c>
    </row>
    <row r="4416" spans="1:20" x14ac:dyDescent="0.3">
      <c r="A4416" t="s">
        <v>6338</v>
      </c>
      <c r="B4416" s="2">
        <v>45253</v>
      </c>
      <c r="C4416" s="2">
        <v>45252</v>
      </c>
      <c r="D4416" s="2"/>
      <c r="E4416" t="s">
        <v>951</v>
      </c>
      <c r="F4416" t="s">
        <v>952</v>
      </c>
      <c r="G4416" t="s">
        <v>942</v>
      </c>
      <c r="H4416" t="s">
        <v>951</v>
      </c>
      <c r="I4416" t="s">
        <v>1351</v>
      </c>
      <c r="J4416" t="s">
        <v>1352</v>
      </c>
      <c r="K4416" t="s">
        <v>955</v>
      </c>
      <c r="L4416">
        <v>2</v>
      </c>
      <c r="M4416" t="s">
        <v>77</v>
      </c>
      <c r="N4416">
        <v>19.34</v>
      </c>
      <c r="O4416">
        <v>16.79</v>
      </c>
      <c r="P4416" t="s">
        <v>78</v>
      </c>
      <c r="Q4416" s="94">
        <v>45281.627083333333</v>
      </c>
      <c r="R4416">
        <v>38.68</v>
      </c>
      <c r="S4416">
        <v>33.58</v>
      </c>
      <c r="T4416" t="str">
        <f>VLOOKUP(E4416,zamiana!A:B,2,0)</f>
        <v>ALSTOM (ex. BT) CZL</v>
      </c>
    </row>
    <row r="4417" spans="1:20" x14ac:dyDescent="0.3">
      <c r="A4417" t="s">
        <v>6338</v>
      </c>
      <c r="B4417" s="2">
        <v>45253</v>
      </c>
      <c r="C4417" s="2">
        <v>45252</v>
      </c>
      <c r="D4417" s="2"/>
      <c r="E4417" t="s">
        <v>951</v>
      </c>
      <c r="F4417" t="s">
        <v>952</v>
      </c>
      <c r="G4417" t="s">
        <v>942</v>
      </c>
      <c r="H4417" t="s">
        <v>951</v>
      </c>
      <c r="I4417" t="s">
        <v>1717</v>
      </c>
      <c r="J4417" t="s">
        <v>1718</v>
      </c>
      <c r="K4417" t="s">
        <v>955</v>
      </c>
      <c r="L4417">
        <v>1</v>
      </c>
      <c r="M4417" t="s">
        <v>77</v>
      </c>
      <c r="N4417">
        <v>74.459999999999994</v>
      </c>
      <c r="O4417">
        <v>52.39</v>
      </c>
      <c r="P4417" t="s">
        <v>78</v>
      </c>
      <c r="Q4417" s="94">
        <v>45281.657638888886</v>
      </c>
      <c r="R4417">
        <v>74.459999999999994</v>
      </c>
      <c r="S4417">
        <v>52.39</v>
      </c>
      <c r="T4417" t="str">
        <f>VLOOKUP(E4417,zamiana!A:B,2,0)</f>
        <v>ALSTOM (ex. BT) CZL</v>
      </c>
    </row>
    <row r="4418" spans="1:20" x14ac:dyDescent="0.3">
      <c r="A4418" t="s">
        <v>6338</v>
      </c>
      <c r="B4418" s="2">
        <v>45253</v>
      </c>
      <c r="C4418" s="2">
        <v>45252</v>
      </c>
      <c r="D4418" s="2"/>
      <c r="E4418" t="s">
        <v>951</v>
      </c>
      <c r="F4418" t="s">
        <v>952</v>
      </c>
      <c r="G4418" t="s">
        <v>942</v>
      </c>
      <c r="H4418" t="s">
        <v>951</v>
      </c>
      <c r="I4418" t="s">
        <v>1717</v>
      </c>
      <c r="J4418" t="s">
        <v>1718</v>
      </c>
      <c r="K4418" t="s">
        <v>955</v>
      </c>
      <c r="L4418">
        <v>1</v>
      </c>
      <c r="M4418" t="s">
        <v>77</v>
      </c>
      <c r="N4418">
        <v>74.459999999999994</v>
      </c>
      <c r="O4418">
        <v>52.39</v>
      </c>
      <c r="P4418" t="s">
        <v>78</v>
      </c>
      <c r="Q4418" s="94">
        <v>45281.657638888886</v>
      </c>
      <c r="R4418">
        <v>74.459999999999994</v>
      </c>
      <c r="S4418">
        <v>52.39</v>
      </c>
      <c r="T4418" t="str">
        <f>VLOOKUP(E4418,zamiana!A:B,2,0)</f>
        <v>ALSTOM (ex. BT) CZL</v>
      </c>
    </row>
    <row r="4419" spans="1:20" x14ac:dyDescent="0.3">
      <c r="A4419" t="s">
        <v>6338</v>
      </c>
      <c r="B4419" s="2">
        <v>45253</v>
      </c>
      <c r="C4419" s="2">
        <v>45252</v>
      </c>
      <c r="D4419" s="2"/>
      <c r="E4419" t="s">
        <v>951</v>
      </c>
      <c r="F4419" t="s">
        <v>952</v>
      </c>
      <c r="G4419" t="s">
        <v>942</v>
      </c>
      <c r="H4419" t="s">
        <v>951</v>
      </c>
      <c r="I4419" t="s">
        <v>1717</v>
      </c>
      <c r="J4419" t="s">
        <v>1718</v>
      </c>
      <c r="K4419" t="s">
        <v>955</v>
      </c>
      <c r="L4419">
        <v>1</v>
      </c>
      <c r="M4419" t="s">
        <v>77</v>
      </c>
      <c r="N4419">
        <v>74.459999999999994</v>
      </c>
      <c r="O4419">
        <v>52.39</v>
      </c>
      <c r="P4419" t="s">
        <v>78</v>
      </c>
      <c r="Q4419" s="94">
        <v>45281.657638888886</v>
      </c>
      <c r="R4419">
        <v>74.459999999999994</v>
      </c>
      <c r="S4419">
        <v>52.39</v>
      </c>
      <c r="T4419" t="str">
        <f>VLOOKUP(E4419,zamiana!A:B,2,0)</f>
        <v>ALSTOM (ex. BT) CZL</v>
      </c>
    </row>
    <row r="4420" spans="1:20" x14ac:dyDescent="0.3">
      <c r="A4420" t="s">
        <v>6338</v>
      </c>
      <c r="B4420" s="2">
        <v>45253</v>
      </c>
      <c r="C4420" s="2">
        <v>45252</v>
      </c>
      <c r="D4420" s="2"/>
      <c r="E4420" t="s">
        <v>951</v>
      </c>
      <c r="F4420" t="s">
        <v>952</v>
      </c>
      <c r="G4420" t="s">
        <v>942</v>
      </c>
      <c r="H4420" t="s">
        <v>951</v>
      </c>
      <c r="I4420" t="s">
        <v>1717</v>
      </c>
      <c r="J4420" t="s">
        <v>1718</v>
      </c>
      <c r="K4420" t="s">
        <v>955</v>
      </c>
      <c r="L4420">
        <v>1</v>
      </c>
      <c r="M4420" t="s">
        <v>77</v>
      </c>
      <c r="N4420">
        <v>74.459999999999994</v>
      </c>
      <c r="O4420">
        <v>52.39</v>
      </c>
      <c r="P4420" t="s">
        <v>78</v>
      </c>
      <c r="Q4420" s="94">
        <v>45281.657638888886</v>
      </c>
      <c r="R4420">
        <v>74.459999999999994</v>
      </c>
      <c r="S4420">
        <v>52.39</v>
      </c>
      <c r="T4420" t="str">
        <f>VLOOKUP(E4420,zamiana!A:B,2,0)</f>
        <v>ALSTOM (ex. BT) CZL</v>
      </c>
    </row>
    <row r="4421" spans="1:20" x14ac:dyDescent="0.3">
      <c r="A4421" t="s">
        <v>6338</v>
      </c>
      <c r="B4421" s="2">
        <v>45253</v>
      </c>
      <c r="C4421" s="2">
        <v>45252</v>
      </c>
      <c r="D4421" s="2"/>
      <c r="E4421" t="s">
        <v>951</v>
      </c>
      <c r="F4421" t="s">
        <v>952</v>
      </c>
      <c r="G4421" t="s">
        <v>942</v>
      </c>
      <c r="H4421" t="s">
        <v>951</v>
      </c>
      <c r="I4421" t="s">
        <v>1717</v>
      </c>
      <c r="J4421" t="s">
        <v>1718</v>
      </c>
      <c r="K4421" t="s">
        <v>955</v>
      </c>
      <c r="L4421">
        <v>1</v>
      </c>
      <c r="M4421" t="s">
        <v>77</v>
      </c>
      <c r="N4421">
        <v>74.459999999999994</v>
      </c>
      <c r="O4421">
        <v>52.39</v>
      </c>
      <c r="P4421" t="s">
        <v>78</v>
      </c>
      <c r="Q4421" s="94">
        <v>45281.657638888886</v>
      </c>
      <c r="R4421">
        <v>74.459999999999994</v>
      </c>
      <c r="S4421">
        <v>52.39</v>
      </c>
      <c r="T4421" t="str">
        <f>VLOOKUP(E4421,zamiana!A:B,2,0)</f>
        <v>ALSTOM (ex. BT) CZL</v>
      </c>
    </row>
    <row r="4422" spans="1:20" x14ac:dyDescent="0.3">
      <c r="A4422" t="s">
        <v>6338</v>
      </c>
      <c r="B4422" s="2">
        <v>45253</v>
      </c>
      <c r="C4422" s="2">
        <v>45252</v>
      </c>
      <c r="D4422" s="2"/>
      <c r="E4422" t="s">
        <v>951</v>
      </c>
      <c r="F4422" t="s">
        <v>952</v>
      </c>
      <c r="G4422" t="s">
        <v>942</v>
      </c>
      <c r="H4422" t="s">
        <v>951</v>
      </c>
      <c r="I4422" t="s">
        <v>1717</v>
      </c>
      <c r="J4422" t="s">
        <v>1718</v>
      </c>
      <c r="K4422" t="s">
        <v>955</v>
      </c>
      <c r="L4422">
        <v>1</v>
      </c>
      <c r="M4422" t="s">
        <v>77</v>
      </c>
      <c r="N4422">
        <v>74.459999999999994</v>
      </c>
      <c r="O4422">
        <v>52.39</v>
      </c>
      <c r="P4422" t="s">
        <v>78</v>
      </c>
      <c r="Q4422" s="94">
        <v>45281.657638888886</v>
      </c>
      <c r="R4422">
        <v>74.459999999999994</v>
      </c>
      <c r="S4422">
        <v>52.39</v>
      </c>
      <c r="T4422" t="str">
        <f>VLOOKUP(E4422,zamiana!A:B,2,0)</f>
        <v>ALSTOM (ex. BT) CZL</v>
      </c>
    </row>
    <row r="4423" spans="1:20" x14ac:dyDescent="0.3">
      <c r="A4423" t="s">
        <v>6338</v>
      </c>
      <c r="B4423" s="2">
        <v>45253</v>
      </c>
      <c r="C4423" s="2">
        <v>45252</v>
      </c>
      <c r="D4423" s="2"/>
      <c r="E4423" t="s">
        <v>951</v>
      </c>
      <c r="F4423" t="s">
        <v>952</v>
      </c>
      <c r="G4423" t="s">
        <v>942</v>
      </c>
      <c r="H4423" t="s">
        <v>951</v>
      </c>
      <c r="I4423" t="s">
        <v>1717</v>
      </c>
      <c r="J4423" t="s">
        <v>1718</v>
      </c>
      <c r="K4423" t="s">
        <v>955</v>
      </c>
      <c r="L4423">
        <v>1</v>
      </c>
      <c r="M4423" t="s">
        <v>77</v>
      </c>
      <c r="N4423">
        <v>74.459999999999994</v>
      </c>
      <c r="O4423">
        <v>52.39</v>
      </c>
      <c r="P4423" t="s">
        <v>78</v>
      </c>
      <c r="Q4423" s="94">
        <v>45281.657638888886</v>
      </c>
      <c r="R4423">
        <v>74.459999999999994</v>
      </c>
      <c r="S4423">
        <v>52.39</v>
      </c>
      <c r="T4423" t="str">
        <f>VLOOKUP(E4423,zamiana!A:B,2,0)</f>
        <v>ALSTOM (ex. BT) CZL</v>
      </c>
    </row>
    <row r="4424" spans="1:20" x14ac:dyDescent="0.3">
      <c r="A4424" t="s">
        <v>6338</v>
      </c>
      <c r="B4424" s="2">
        <v>45253</v>
      </c>
      <c r="C4424" s="2">
        <v>45252</v>
      </c>
      <c r="D4424" s="2"/>
      <c r="E4424" t="s">
        <v>951</v>
      </c>
      <c r="F4424" t="s">
        <v>952</v>
      </c>
      <c r="G4424" t="s">
        <v>942</v>
      </c>
      <c r="H4424" t="s">
        <v>951</v>
      </c>
      <c r="I4424" t="s">
        <v>1717</v>
      </c>
      <c r="J4424" t="s">
        <v>1718</v>
      </c>
      <c r="K4424" t="s">
        <v>955</v>
      </c>
      <c r="L4424">
        <v>1</v>
      </c>
      <c r="M4424" t="s">
        <v>77</v>
      </c>
      <c r="N4424">
        <v>74.459999999999994</v>
      </c>
      <c r="O4424">
        <v>52.39</v>
      </c>
      <c r="P4424" t="s">
        <v>78</v>
      </c>
      <c r="Q4424" s="94">
        <v>45281.657638888886</v>
      </c>
      <c r="R4424">
        <v>74.459999999999994</v>
      </c>
      <c r="S4424">
        <v>52.39</v>
      </c>
      <c r="T4424" t="str">
        <f>VLOOKUP(E4424,zamiana!A:B,2,0)</f>
        <v>ALSTOM (ex. BT) CZL</v>
      </c>
    </row>
    <row r="4425" spans="1:20" x14ac:dyDescent="0.3">
      <c r="A4425" t="s">
        <v>6338</v>
      </c>
      <c r="B4425" s="2">
        <v>45253</v>
      </c>
      <c r="C4425" s="2">
        <v>45252</v>
      </c>
      <c r="D4425" s="2"/>
      <c r="E4425" t="s">
        <v>951</v>
      </c>
      <c r="F4425" t="s">
        <v>952</v>
      </c>
      <c r="G4425" t="s">
        <v>942</v>
      </c>
      <c r="H4425" t="s">
        <v>951</v>
      </c>
      <c r="I4425" t="s">
        <v>1717</v>
      </c>
      <c r="J4425" t="s">
        <v>1718</v>
      </c>
      <c r="K4425" t="s">
        <v>955</v>
      </c>
      <c r="L4425">
        <v>1</v>
      </c>
      <c r="M4425" t="s">
        <v>77</v>
      </c>
      <c r="N4425">
        <v>74.459999999999994</v>
      </c>
      <c r="O4425">
        <v>52.39</v>
      </c>
      <c r="P4425" t="s">
        <v>78</v>
      </c>
      <c r="Q4425" s="94">
        <v>45281.657638888886</v>
      </c>
      <c r="R4425">
        <v>74.459999999999994</v>
      </c>
      <c r="S4425">
        <v>52.39</v>
      </c>
      <c r="T4425" t="str">
        <f>VLOOKUP(E4425,zamiana!A:B,2,0)</f>
        <v>ALSTOM (ex. BT) CZL</v>
      </c>
    </row>
    <row r="4426" spans="1:20" x14ac:dyDescent="0.3">
      <c r="A4426" t="s">
        <v>6338</v>
      </c>
      <c r="B4426" s="2">
        <v>45253</v>
      </c>
      <c r="C4426" s="2">
        <v>45252</v>
      </c>
      <c r="D4426" s="2"/>
      <c r="E4426" t="s">
        <v>951</v>
      </c>
      <c r="F4426" t="s">
        <v>952</v>
      </c>
      <c r="G4426" t="s">
        <v>942</v>
      </c>
      <c r="H4426" t="s">
        <v>951</v>
      </c>
      <c r="I4426" t="s">
        <v>1717</v>
      </c>
      <c r="J4426" t="s">
        <v>1718</v>
      </c>
      <c r="K4426" t="s">
        <v>955</v>
      </c>
      <c r="L4426">
        <v>1</v>
      </c>
      <c r="M4426" t="s">
        <v>77</v>
      </c>
      <c r="N4426">
        <v>74.459999999999994</v>
      </c>
      <c r="O4426">
        <v>52.39</v>
      </c>
      <c r="P4426" t="s">
        <v>78</v>
      </c>
      <c r="Q4426" s="94">
        <v>45281.657638888886</v>
      </c>
      <c r="R4426">
        <v>74.459999999999994</v>
      </c>
      <c r="S4426">
        <v>52.39</v>
      </c>
      <c r="T4426" t="str">
        <f>VLOOKUP(E4426,zamiana!A:B,2,0)</f>
        <v>ALSTOM (ex. BT) CZL</v>
      </c>
    </row>
    <row r="4427" spans="1:20" x14ac:dyDescent="0.3">
      <c r="A4427" t="s">
        <v>6338</v>
      </c>
      <c r="B4427" s="2">
        <v>45253</v>
      </c>
      <c r="C4427" s="2">
        <v>45252</v>
      </c>
      <c r="D4427" s="2"/>
      <c r="E4427" t="s">
        <v>951</v>
      </c>
      <c r="F4427" t="s">
        <v>952</v>
      </c>
      <c r="G4427" t="s">
        <v>942</v>
      </c>
      <c r="H4427" t="s">
        <v>951</v>
      </c>
      <c r="I4427" t="s">
        <v>1717</v>
      </c>
      <c r="J4427" t="s">
        <v>1718</v>
      </c>
      <c r="K4427" t="s">
        <v>955</v>
      </c>
      <c r="L4427">
        <v>1</v>
      </c>
      <c r="M4427" t="s">
        <v>77</v>
      </c>
      <c r="N4427">
        <v>74.459999999999994</v>
      </c>
      <c r="O4427">
        <v>52.39</v>
      </c>
      <c r="P4427" t="s">
        <v>78</v>
      </c>
      <c r="Q4427" s="94">
        <v>45281.657638888886</v>
      </c>
      <c r="R4427">
        <v>74.459999999999994</v>
      </c>
      <c r="S4427">
        <v>52.39</v>
      </c>
      <c r="T4427" t="str">
        <f>VLOOKUP(E4427,zamiana!A:B,2,0)</f>
        <v>ALSTOM (ex. BT) CZL</v>
      </c>
    </row>
    <row r="4428" spans="1:20" x14ac:dyDescent="0.3">
      <c r="A4428" t="s">
        <v>6338</v>
      </c>
      <c r="B4428" s="2">
        <v>45253</v>
      </c>
      <c r="C4428" s="2">
        <v>45252</v>
      </c>
      <c r="D4428" s="2"/>
      <c r="E4428" t="s">
        <v>951</v>
      </c>
      <c r="F4428" t="s">
        <v>952</v>
      </c>
      <c r="G4428" t="s">
        <v>942</v>
      </c>
      <c r="H4428" t="s">
        <v>951</v>
      </c>
      <c r="I4428" t="s">
        <v>1717</v>
      </c>
      <c r="J4428" t="s">
        <v>1718</v>
      </c>
      <c r="K4428" t="s">
        <v>955</v>
      </c>
      <c r="L4428">
        <v>1</v>
      </c>
      <c r="M4428" t="s">
        <v>77</v>
      </c>
      <c r="N4428">
        <v>74.459999999999994</v>
      </c>
      <c r="O4428">
        <v>52.39</v>
      </c>
      <c r="P4428" t="s">
        <v>78</v>
      </c>
      <c r="Q4428" s="94">
        <v>45281.657638888886</v>
      </c>
      <c r="R4428">
        <v>74.459999999999994</v>
      </c>
      <c r="S4428">
        <v>52.39</v>
      </c>
      <c r="T4428" t="str">
        <f>VLOOKUP(E4428,zamiana!A:B,2,0)</f>
        <v>ALSTOM (ex. BT) CZL</v>
      </c>
    </row>
    <row r="4429" spans="1:20" x14ac:dyDescent="0.3">
      <c r="A4429" t="s">
        <v>6338</v>
      </c>
      <c r="B4429" s="2">
        <v>45253</v>
      </c>
      <c r="C4429" s="2">
        <v>45252</v>
      </c>
      <c r="D4429" s="2"/>
      <c r="E4429" t="s">
        <v>951</v>
      </c>
      <c r="F4429" t="s">
        <v>952</v>
      </c>
      <c r="G4429" t="s">
        <v>942</v>
      </c>
      <c r="H4429" t="s">
        <v>951</v>
      </c>
      <c r="I4429" t="s">
        <v>1717</v>
      </c>
      <c r="J4429" t="s">
        <v>1718</v>
      </c>
      <c r="K4429" t="s">
        <v>955</v>
      </c>
      <c r="L4429">
        <v>1</v>
      </c>
      <c r="M4429" t="s">
        <v>77</v>
      </c>
      <c r="N4429">
        <v>74.459999999999994</v>
      </c>
      <c r="O4429">
        <v>52.39</v>
      </c>
      <c r="P4429" t="s">
        <v>78</v>
      </c>
      <c r="Q4429" s="94">
        <v>45281.657638888886</v>
      </c>
      <c r="R4429">
        <v>74.459999999999994</v>
      </c>
      <c r="S4429">
        <v>52.39</v>
      </c>
      <c r="T4429" t="str">
        <f>VLOOKUP(E4429,zamiana!A:B,2,0)</f>
        <v>ALSTOM (ex. BT) CZL</v>
      </c>
    </row>
    <row r="4430" spans="1:20" x14ac:dyDescent="0.3">
      <c r="A4430" t="s">
        <v>6338</v>
      </c>
      <c r="B4430" s="2">
        <v>45253</v>
      </c>
      <c r="C4430" s="2">
        <v>45252</v>
      </c>
      <c r="D4430" s="2"/>
      <c r="E4430" t="s">
        <v>951</v>
      </c>
      <c r="F4430" t="s">
        <v>952</v>
      </c>
      <c r="G4430" t="s">
        <v>942</v>
      </c>
      <c r="H4430" t="s">
        <v>951</v>
      </c>
      <c r="I4430" t="s">
        <v>1717</v>
      </c>
      <c r="J4430" t="s">
        <v>1718</v>
      </c>
      <c r="K4430" t="s">
        <v>955</v>
      </c>
      <c r="L4430">
        <v>1</v>
      </c>
      <c r="M4430" t="s">
        <v>77</v>
      </c>
      <c r="N4430">
        <v>74.459999999999994</v>
      </c>
      <c r="O4430">
        <v>52.39</v>
      </c>
      <c r="P4430" t="s">
        <v>78</v>
      </c>
      <c r="Q4430" s="94">
        <v>45281.657638888886</v>
      </c>
      <c r="R4430">
        <v>74.459999999999994</v>
      </c>
      <c r="S4430">
        <v>52.39</v>
      </c>
      <c r="T4430" t="str">
        <f>VLOOKUP(E4430,zamiana!A:B,2,0)</f>
        <v>ALSTOM (ex. BT) CZL</v>
      </c>
    </row>
    <row r="4431" spans="1:20" x14ac:dyDescent="0.3">
      <c r="A4431" t="s">
        <v>6338</v>
      </c>
      <c r="B4431" s="2">
        <v>45253</v>
      </c>
      <c r="C4431" s="2">
        <v>45252</v>
      </c>
      <c r="D4431" s="2"/>
      <c r="E4431" t="s">
        <v>951</v>
      </c>
      <c r="F4431" t="s">
        <v>952</v>
      </c>
      <c r="G4431" t="s">
        <v>942</v>
      </c>
      <c r="H4431" t="s">
        <v>951</v>
      </c>
      <c r="I4431" t="s">
        <v>1717</v>
      </c>
      <c r="J4431" t="s">
        <v>1718</v>
      </c>
      <c r="K4431" t="s">
        <v>955</v>
      </c>
      <c r="L4431">
        <v>1</v>
      </c>
      <c r="M4431" t="s">
        <v>77</v>
      </c>
      <c r="N4431">
        <v>74.459999999999994</v>
      </c>
      <c r="O4431">
        <v>52.39</v>
      </c>
      <c r="P4431" t="s">
        <v>78</v>
      </c>
      <c r="Q4431" s="94">
        <v>45281.657638888886</v>
      </c>
      <c r="R4431">
        <v>74.459999999999994</v>
      </c>
      <c r="S4431">
        <v>52.39</v>
      </c>
      <c r="T4431" t="str">
        <f>VLOOKUP(E4431,zamiana!A:B,2,0)</f>
        <v>ALSTOM (ex. BT) CZL</v>
      </c>
    </row>
    <row r="4432" spans="1:20" x14ac:dyDescent="0.3">
      <c r="A4432" t="s">
        <v>6338</v>
      </c>
      <c r="B4432" s="2">
        <v>45253</v>
      </c>
      <c r="C4432" s="2">
        <v>45252</v>
      </c>
      <c r="D4432" s="2"/>
      <c r="E4432" t="s">
        <v>951</v>
      </c>
      <c r="F4432" t="s">
        <v>952</v>
      </c>
      <c r="G4432" t="s">
        <v>942</v>
      </c>
      <c r="H4432" t="s">
        <v>951</v>
      </c>
      <c r="I4432" t="s">
        <v>1717</v>
      </c>
      <c r="J4432" t="s">
        <v>1718</v>
      </c>
      <c r="K4432" t="s">
        <v>955</v>
      </c>
      <c r="L4432">
        <v>1</v>
      </c>
      <c r="M4432" t="s">
        <v>77</v>
      </c>
      <c r="N4432">
        <v>74.459999999999994</v>
      </c>
      <c r="O4432">
        <v>52.39</v>
      </c>
      <c r="P4432" t="s">
        <v>78</v>
      </c>
      <c r="Q4432" s="94">
        <v>45281.657638888886</v>
      </c>
      <c r="R4432">
        <v>74.459999999999994</v>
      </c>
      <c r="S4432">
        <v>52.39</v>
      </c>
      <c r="T4432" t="str">
        <f>VLOOKUP(E4432,zamiana!A:B,2,0)</f>
        <v>ALSTOM (ex. BT) CZL</v>
      </c>
    </row>
    <row r="4433" spans="1:20" x14ac:dyDescent="0.3">
      <c r="A4433" t="s">
        <v>6338</v>
      </c>
      <c r="B4433" s="2">
        <v>45253</v>
      </c>
      <c r="C4433" s="2">
        <v>45252</v>
      </c>
      <c r="D4433" s="2"/>
      <c r="E4433" t="s">
        <v>951</v>
      </c>
      <c r="F4433" t="s">
        <v>952</v>
      </c>
      <c r="G4433" t="s">
        <v>942</v>
      </c>
      <c r="H4433" t="s">
        <v>951</v>
      </c>
      <c r="I4433" t="s">
        <v>1717</v>
      </c>
      <c r="J4433" t="s">
        <v>1718</v>
      </c>
      <c r="K4433" t="s">
        <v>955</v>
      </c>
      <c r="L4433">
        <v>1</v>
      </c>
      <c r="M4433" t="s">
        <v>77</v>
      </c>
      <c r="N4433">
        <v>74.459999999999994</v>
      </c>
      <c r="O4433">
        <v>52.39</v>
      </c>
      <c r="P4433" t="s">
        <v>78</v>
      </c>
      <c r="Q4433" s="94">
        <v>45281.657638888886</v>
      </c>
      <c r="R4433">
        <v>74.459999999999994</v>
      </c>
      <c r="S4433">
        <v>52.39</v>
      </c>
      <c r="T4433" t="str">
        <f>VLOOKUP(E4433,zamiana!A:B,2,0)</f>
        <v>ALSTOM (ex. BT) CZL</v>
      </c>
    </row>
    <row r="4434" spans="1:20" x14ac:dyDescent="0.3">
      <c r="A4434" t="s">
        <v>6338</v>
      </c>
      <c r="B4434" s="2">
        <v>45253</v>
      </c>
      <c r="C4434" s="2">
        <v>45252</v>
      </c>
      <c r="D4434" s="2"/>
      <c r="E4434" t="s">
        <v>951</v>
      </c>
      <c r="F4434" t="s">
        <v>952</v>
      </c>
      <c r="G4434" t="s">
        <v>942</v>
      </c>
      <c r="H4434" t="s">
        <v>951</v>
      </c>
      <c r="I4434" t="s">
        <v>1717</v>
      </c>
      <c r="J4434" t="s">
        <v>1718</v>
      </c>
      <c r="K4434" t="s">
        <v>955</v>
      </c>
      <c r="L4434">
        <v>1</v>
      </c>
      <c r="M4434" t="s">
        <v>77</v>
      </c>
      <c r="N4434">
        <v>74.459999999999994</v>
      </c>
      <c r="O4434">
        <v>52.39</v>
      </c>
      <c r="P4434" t="s">
        <v>78</v>
      </c>
      <c r="Q4434" s="94">
        <v>45281.657638888886</v>
      </c>
      <c r="R4434">
        <v>74.459999999999994</v>
      </c>
      <c r="S4434">
        <v>52.39</v>
      </c>
      <c r="T4434" t="str">
        <f>VLOOKUP(E4434,zamiana!A:B,2,0)</f>
        <v>ALSTOM (ex. BT) CZL</v>
      </c>
    </row>
    <row r="4435" spans="1:20" x14ac:dyDescent="0.3">
      <c r="A4435" t="s">
        <v>6338</v>
      </c>
      <c r="B4435" s="2">
        <v>45253</v>
      </c>
      <c r="C4435" s="2">
        <v>45252</v>
      </c>
      <c r="D4435" s="2"/>
      <c r="E4435" t="s">
        <v>951</v>
      </c>
      <c r="F4435" t="s">
        <v>952</v>
      </c>
      <c r="G4435" t="s">
        <v>942</v>
      </c>
      <c r="H4435" t="s">
        <v>951</v>
      </c>
      <c r="I4435" t="s">
        <v>1717</v>
      </c>
      <c r="J4435" t="s">
        <v>1718</v>
      </c>
      <c r="K4435" t="s">
        <v>955</v>
      </c>
      <c r="L4435">
        <v>1</v>
      </c>
      <c r="M4435" t="s">
        <v>77</v>
      </c>
      <c r="N4435">
        <v>74.459999999999994</v>
      </c>
      <c r="O4435">
        <v>52.39</v>
      </c>
      <c r="P4435" t="s">
        <v>78</v>
      </c>
      <c r="Q4435" s="94">
        <v>45281.657638888886</v>
      </c>
      <c r="R4435">
        <v>74.459999999999994</v>
      </c>
      <c r="S4435">
        <v>52.39</v>
      </c>
      <c r="T4435" t="str">
        <f>VLOOKUP(E4435,zamiana!A:B,2,0)</f>
        <v>ALSTOM (ex. BT) CZL</v>
      </c>
    </row>
    <row r="4436" spans="1:20" x14ac:dyDescent="0.3">
      <c r="A4436" t="s">
        <v>6338</v>
      </c>
      <c r="B4436" s="2">
        <v>45253</v>
      </c>
      <c r="C4436" s="2">
        <v>45252</v>
      </c>
      <c r="D4436" s="2"/>
      <c r="E4436" t="s">
        <v>951</v>
      </c>
      <c r="F4436" t="s">
        <v>952</v>
      </c>
      <c r="G4436" t="s">
        <v>942</v>
      </c>
      <c r="H4436" t="s">
        <v>951</v>
      </c>
      <c r="I4436" t="s">
        <v>1717</v>
      </c>
      <c r="J4436" t="s">
        <v>1718</v>
      </c>
      <c r="K4436" t="s">
        <v>955</v>
      </c>
      <c r="L4436">
        <v>1</v>
      </c>
      <c r="M4436" t="s">
        <v>77</v>
      </c>
      <c r="N4436">
        <v>74.459999999999994</v>
      </c>
      <c r="O4436">
        <v>52.39</v>
      </c>
      <c r="P4436" t="s">
        <v>78</v>
      </c>
      <c r="Q4436" s="94">
        <v>45281.657638888886</v>
      </c>
      <c r="R4436">
        <v>74.459999999999994</v>
      </c>
      <c r="S4436">
        <v>52.39</v>
      </c>
      <c r="T4436" t="str">
        <f>VLOOKUP(E4436,zamiana!A:B,2,0)</f>
        <v>ALSTOM (ex. BT) CZL</v>
      </c>
    </row>
    <row r="4437" spans="1:20" x14ac:dyDescent="0.3">
      <c r="A4437" t="s">
        <v>6338</v>
      </c>
      <c r="B4437" s="2">
        <v>45253</v>
      </c>
      <c r="C4437" s="2">
        <v>45252</v>
      </c>
      <c r="D4437" s="2"/>
      <c r="E4437" t="s">
        <v>951</v>
      </c>
      <c r="F4437" t="s">
        <v>952</v>
      </c>
      <c r="G4437" t="s">
        <v>942</v>
      </c>
      <c r="H4437" t="s">
        <v>951</v>
      </c>
      <c r="I4437" t="s">
        <v>1717</v>
      </c>
      <c r="J4437" t="s">
        <v>1718</v>
      </c>
      <c r="K4437" t="s">
        <v>955</v>
      </c>
      <c r="L4437">
        <v>1</v>
      </c>
      <c r="M4437" t="s">
        <v>77</v>
      </c>
      <c r="N4437">
        <v>74.459999999999994</v>
      </c>
      <c r="O4437">
        <v>52.39</v>
      </c>
      <c r="P4437" t="s">
        <v>78</v>
      </c>
      <c r="Q4437" s="94">
        <v>45281.657638888886</v>
      </c>
      <c r="R4437">
        <v>74.459999999999994</v>
      </c>
      <c r="S4437">
        <v>52.39</v>
      </c>
      <c r="T4437" t="str">
        <f>VLOOKUP(E4437,zamiana!A:B,2,0)</f>
        <v>ALSTOM (ex. BT) CZL</v>
      </c>
    </row>
    <row r="4438" spans="1:20" x14ac:dyDescent="0.3">
      <c r="A4438" t="s">
        <v>6338</v>
      </c>
      <c r="B4438" s="2">
        <v>45253</v>
      </c>
      <c r="C4438" s="2">
        <v>45252</v>
      </c>
      <c r="D4438" s="2"/>
      <c r="E4438" t="s">
        <v>951</v>
      </c>
      <c r="F4438" t="s">
        <v>952</v>
      </c>
      <c r="G4438" t="s">
        <v>942</v>
      </c>
      <c r="H4438" t="s">
        <v>951</v>
      </c>
      <c r="I4438" t="s">
        <v>1717</v>
      </c>
      <c r="J4438" t="s">
        <v>1718</v>
      </c>
      <c r="K4438" t="s">
        <v>955</v>
      </c>
      <c r="L4438">
        <v>1</v>
      </c>
      <c r="M4438" t="s">
        <v>77</v>
      </c>
      <c r="N4438">
        <v>74.459999999999994</v>
      </c>
      <c r="O4438">
        <v>52.39</v>
      </c>
      <c r="P4438" t="s">
        <v>78</v>
      </c>
      <c r="Q4438" s="94">
        <v>45281.657638888886</v>
      </c>
      <c r="R4438">
        <v>74.459999999999994</v>
      </c>
      <c r="S4438">
        <v>52.39</v>
      </c>
      <c r="T4438" t="str">
        <f>VLOOKUP(E4438,zamiana!A:B,2,0)</f>
        <v>ALSTOM (ex. BT) CZL</v>
      </c>
    </row>
    <row r="4439" spans="1:20" x14ac:dyDescent="0.3">
      <c r="A4439" t="s">
        <v>6338</v>
      </c>
      <c r="B4439" s="2">
        <v>45253</v>
      </c>
      <c r="C4439" s="2">
        <v>45252</v>
      </c>
      <c r="D4439" s="2"/>
      <c r="E4439" t="s">
        <v>951</v>
      </c>
      <c r="F4439" t="s">
        <v>952</v>
      </c>
      <c r="G4439" t="s">
        <v>942</v>
      </c>
      <c r="H4439" t="s">
        <v>951</v>
      </c>
      <c r="I4439" t="s">
        <v>1717</v>
      </c>
      <c r="J4439" t="s">
        <v>1718</v>
      </c>
      <c r="K4439" t="s">
        <v>955</v>
      </c>
      <c r="L4439">
        <v>1</v>
      </c>
      <c r="M4439" t="s">
        <v>77</v>
      </c>
      <c r="N4439">
        <v>74.459999999999994</v>
      </c>
      <c r="O4439">
        <v>52.39</v>
      </c>
      <c r="P4439" t="s">
        <v>78</v>
      </c>
      <c r="Q4439" s="94">
        <v>45281.657638888886</v>
      </c>
      <c r="R4439">
        <v>74.459999999999994</v>
      </c>
      <c r="S4439">
        <v>52.39</v>
      </c>
      <c r="T4439" t="str">
        <f>VLOOKUP(E4439,zamiana!A:B,2,0)</f>
        <v>ALSTOM (ex. BT) CZL</v>
      </c>
    </row>
    <row r="4440" spans="1:20" x14ac:dyDescent="0.3">
      <c r="A4440" t="s">
        <v>6338</v>
      </c>
      <c r="B4440" s="2">
        <v>45253</v>
      </c>
      <c r="C4440" s="2">
        <v>45252</v>
      </c>
      <c r="D4440" s="2"/>
      <c r="E4440" t="s">
        <v>951</v>
      </c>
      <c r="F4440" t="s">
        <v>952</v>
      </c>
      <c r="G4440" t="s">
        <v>942</v>
      </c>
      <c r="H4440" t="s">
        <v>951</v>
      </c>
      <c r="I4440" t="s">
        <v>1717</v>
      </c>
      <c r="J4440" t="s">
        <v>1718</v>
      </c>
      <c r="K4440" t="s">
        <v>955</v>
      </c>
      <c r="L4440">
        <v>1</v>
      </c>
      <c r="M4440" t="s">
        <v>77</v>
      </c>
      <c r="N4440">
        <v>74.459999999999994</v>
      </c>
      <c r="O4440">
        <v>52.39</v>
      </c>
      <c r="P4440" t="s">
        <v>78</v>
      </c>
      <c r="Q4440" s="94">
        <v>45281.657638888886</v>
      </c>
      <c r="R4440">
        <v>74.459999999999994</v>
      </c>
      <c r="S4440">
        <v>52.39</v>
      </c>
      <c r="T4440" t="str">
        <f>VLOOKUP(E4440,zamiana!A:B,2,0)</f>
        <v>ALSTOM (ex. BT) CZL</v>
      </c>
    </row>
    <row r="4441" spans="1:20" x14ac:dyDescent="0.3">
      <c r="A4441" t="s">
        <v>6338</v>
      </c>
      <c r="B4441" s="2">
        <v>45253</v>
      </c>
      <c r="C4441" s="2">
        <v>45252</v>
      </c>
      <c r="D4441" s="2"/>
      <c r="E4441" t="s">
        <v>951</v>
      </c>
      <c r="F4441" t="s">
        <v>952</v>
      </c>
      <c r="G4441" t="s">
        <v>942</v>
      </c>
      <c r="H4441" t="s">
        <v>951</v>
      </c>
      <c r="I4441" t="s">
        <v>1717</v>
      </c>
      <c r="J4441" t="s">
        <v>1718</v>
      </c>
      <c r="K4441" t="s">
        <v>955</v>
      </c>
      <c r="L4441">
        <v>1</v>
      </c>
      <c r="M4441" t="s">
        <v>77</v>
      </c>
      <c r="N4441">
        <v>74.459999999999994</v>
      </c>
      <c r="O4441">
        <v>52.39</v>
      </c>
      <c r="P4441" t="s">
        <v>78</v>
      </c>
      <c r="Q4441" s="94">
        <v>45281.657638888886</v>
      </c>
      <c r="R4441">
        <v>74.459999999999994</v>
      </c>
      <c r="S4441">
        <v>52.39</v>
      </c>
      <c r="T4441" t="str">
        <f>VLOOKUP(E4441,zamiana!A:B,2,0)</f>
        <v>ALSTOM (ex. BT) CZL</v>
      </c>
    </row>
    <row r="4442" spans="1:20" x14ac:dyDescent="0.3">
      <c r="A4442" t="s">
        <v>6338</v>
      </c>
      <c r="B4442" s="2">
        <v>45253</v>
      </c>
      <c r="C4442" s="2">
        <v>45252</v>
      </c>
      <c r="D4442" s="2"/>
      <c r="E4442" t="s">
        <v>951</v>
      </c>
      <c r="F4442" t="s">
        <v>952</v>
      </c>
      <c r="G4442" t="s">
        <v>942</v>
      </c>
      <c r="H4442" t="s">
        <v>951</v>
      </c>
      <c r="I4442" t="s">
        <v>1717</v>
      </c>
      <c r="J4442" t="s">
        <v>1718</v>
      </c>
      <c r="K4442" t="s">
        <v>955</v>
      </c>
      <c r="L4442">
        <v>1</v>
      </c>
      <c r="M4442" t="s">
        <v>77</v>
      </c>
      <c r="N4442">
        <v>74.459999999999994</v>
      </c>
      <c r="O4442">
        <v>52.39</v>
      </c>
      <c r="P4442" t="s">
        <v>78</v>
      </c>
      <c r="Q4442" s="94">
        <v>45281.657638888886</v>
      </c>
      <c r="R4442">
        <v>74.459999999999994</v>
      </c>
      <c r="S4442">
        <v>52.39</v>
      </c>
      <c r="T4442" t="str">
        <f>VLOOKUP(E4442,zamiana!A:B,2,0)</f>
        <v>ALSTOM (ex. BT) CZL</v>
      </c>
    </row>
    <row r="4443" spans="1:20" x14ac:dyDescent="0.3">
      <c r="A4443" t="s">
        <v>6338</v>
      </c>
      <c r="B4443" s="2">
        <v>45253</v>
      </c>
      <c r="C4443" s="2">
        <v>45252</v>
      </c>
      <c r="D4443" s="2"/>
      <c r="E4443" t="s">
        <v>951</v>
      </c>
      <c r="F4443" t="s">
        <v>952</v>
      </c>
      <c r="G4443" t="s">
        <v>942</v>
      </c>
      <c r="H4443" t="s">
        <v>951</v>
      </c>
      <c r="I4443" t="s">
        <v>1717</v>
      </c>
      <c r="J4443" t="s">
        <v>1718</v>
      </c>
      <c r="K4443" t="s">
        <v>955</v>
      </c>
      <c r="L4443">
        <v>1</v>
      </c>
      <c r="M4443" t="s">
        <v>77</v>
      </c>
      <c r="N4443">
        <v>74.459999999999994</v>
      </c>
      <c r="O4443">
        <v>52.39</v>
      </c>
      <c r="P4443" t="s">
        <v>78</v>
      </c>
      <c r="Q4443" s="94">
        <v>45281.657638888886</v>
      </c>
      <c r="R4443">
        <v>74.459999999999994</v>
      </c>
      <c r="S4443">
        <v>52.39</v>
      </c>
      <c r="T4443" t="str">
        <f>VLOOKUP(E4443,zamiana!A:B,2,0)</f>
        <v>ALSTOM (ex. BT) CZL</v>
      </c>
    </row>
    <row r="4444" spans="1:20" x14ac:dyDescent="0.3">
      <c r="A4444" t="s">
        <v>6338</v>
      </c>
      <c r="B4444" s="2">
        <v>45253</v>
      </c>
      <c r="C4444" s="2">
        <v>45252</v>
      </c>
      <c r="D4444" s="2"/>
      <c r="E4444" t="s">
        <v>951</v>
      </c>
      <c r="F4444" t="s">
        <v>952</v>
      </c>
      <c r="G4444" t="s">
        <v>942</v>
      </c>
      <c r="H4444" t="s">
        <v>951</v>
      </c>
      <c r="I4444" t="s">
        <v>1717</v>
      </c>
      <c r="J4444" t="s">
        <v>1718</v>
      </c>
      <c r="K4444" t="s">
        <v>955</v>
      </c>
      <c r="L4444">
        <v>1</v>
      </c>
      <c r="M4444" t="s">
        <v>77</v>
      </c>
      <c r="N4444">
        <v>74.459999999999994</v>
      </c>
      <c r="O4444">
        <v>52.39</v>
      </c>
      <c r="P4444" t="s">
        <v>78</v>
      </c>
      <c r="Q4444" s="94">
        <v>45281.657638888886</v>
      </c>
      <c r="R4444">
        <v>74.459999999999994</v>
      </c>
      <c r="S4444">
        <v>52.39</v>
      </c>
      <c r="T4444" t="str">
        <f>VLOOKUP(E4444,zamiana!A:B,2,0)</f>
        <v>ALSTOM (ex. BT) CZL</v>
      </c>
    </row>
    <row r="4445" spans="1:20" x14ac:dyDescent="0.3">
      <c r="A4445" t="s">
        <v>6338</v>
      </c>
      <c r="B4445" s="2">
        <v>45253</v>
      </c>
      <c r="C4445" s="2">
        <v>45252</v>
      </c>
      <c r="D4445" s="2"/>
      <c r="E4445" t="s">
        <v>951</v>
      </c>
      <c r="F4445" t="s">
        <v>952</v>
      </c>
      <c r="G4445" t="s">
        <v>942</v>
      </c>
      <c r="H4445" t="s">
        <v>951</v>
      </c>
      <c r="I4445" t="s">
        <v>1717</v>
      </c>
      <c r="J4445" t="s">
        <v>1718</v>
      </c>
      <c r="K4445" t="s">
        <v>955</v>
      </c>
      <c r="L4445">
        <v>1</v>
      </c>
      <c r="M4445" t="s">
        <v>77</v>
      </c>
      <c r="N4445">
        <v>74.459999999999994</v>
      </c>
      <c r="O4445">
        <v>52.39</v>
      </c>
      <c r="P4445" t="s">
        <v>78</v>
      </c>
      <c r="Q4445" s="94">
        <v>45281.657638888886</v>
      </c>
      <c r="R4445">
        <v>74.459999999999994</v>
      </c>
      <c r="S4445">
        <v>52.39</v>
      </c>
      <c r="T4445" t="str">
        <f>VLOOKUP(E4445,zamiana!A:B,2,0)</f>
        <v>ALSTOM (ex. BT) CZL</v>
      </c>
    </row>
    <row r="4446" spans="1:20" x14ac:dyDescent="0.3">
      <c r="A4446" t="s">
        <v>6338</v>
      </c>
      <c r="B4446" s="2">
        <v>45253</v>
      </c>
      <c r="C4446" s="2">
        <v>45252</v>
      </c>
      <c r="D4446" s="2"/>
      <c r="E4446" t="s">
        <v>951</v>
      </c>
      <c r="F4446" t="s">
        <v>952</v>
      </c>
      <c r="G4446" t="s">
        <v>942</v>
      </c>
      <c r="H4446" t="s">
        <v>951</v>
      </c>
      <c r="I4446" t="s">
        <v>1717</v>
      </c>
      <c r="J4446" t="s">
        <v>1718</v>
      </c>
      <c r="K4446" t="s">
        <v>955</v>
      </c>
      <c r="L4446">
        <v>1</v>
      </c>
      <c r="M4446" t="s">
        <v>77</v>
      </c>
      <c r="N4446">
        <v>74.459999999999994</v>
      </c>
      <c r="O4446">
        <v>52.39</v>
      </c>
      <c r="P4446" t="s">
        <v>78</v>
      </c>
      <c r="Q4446" s="94">
        <v>45281.657638888886</v>
      </c>
      <c r="R4446">
        <v>74.459999999999994</v>
      </c>
      <c r="S4446">
        <v>52.39</v>
      </c>
      <c r="T4446" t="str">
        <f>VLOOKUP(E4446,zamiana!A:B,2,0)</f>
        <v>ALSTOM (ex. BT) CZL</v>
      </c>
    </row>
    <row r="4447" spans="1:20" x14ac:dyDescent="0.3">
      <c r="A4447" t="s">
        <v>6338</v>
      </c>
      <c r="B4447" s="2">
        <v>45253</v>
      </c>
      <c r="C4447" s="2">
        <v>45252</v>
      </c>
      <c r="D4447" s="2"/>
      <c r="E4447" t="s">
        <v>951</v>
      </c>
      <c r="F4447" t="s">
        <v>952</v>
      </c>
      <c r="G4447" t="s">
        <v>942</v>
      </c>
      <c r="H4447" t="s">
        <v>951</v>
      </c>
      <c r="I4447" t="s">
        <v>1717</v>
      </c>
      <c r="J4447" t="s">
        <v>1718</v>
      </c>
      <c r="K4447" t="s">
        <v>955</v>
      </c>
      <c r="L4447">
        <v>1</v>
      </c>
      <c r="M4447" t="s">
        <v>77</v>
      </c>
      <c r="N4447">
        <v>74.459999999999994</v>
      </c>
      <c r="O4447">
        <v>52.39</v>
      </c>
      <c r="P4447" t="s">
        <v>78</v>
      </c>
      <c r="Q4447" s="94">
        <v>45281.657638888886</v>
      </c>
      <c r="R4447">
        <v>74.459999999999994</v>
      </c>
      <c r="S4447">
        <v>52.39</v>
      </c>
      <c r="T4447" t="str">
        <f>VLOOKUP(E4447,zamiana!A:B,2,0)</f>
        <v>ALSTOM (ex. BT) CZL</v>
      </c>
    </row>
    <row r="4448" spans="1:20" x14ac:dyDescent="0.3">
      <c r="A4448" t="s">
        <v>6338</v>
      </c>
      <c r="B4448" s="2">
        <v>45253</v>
      </c>
      <c r="C4448" s="2">
        <v>45252</v>
      </c>
      <c r="D4448" s="2"/>
      <c r="E4448" t="s">
        <v>951</v>
      </c>
      <c r="F4448" t="s">
        <v>952</v>
      </c>
      <c r="G4448" t="s">
        <v>942</v>
      </c>
      <c r="H4448" t="s">
        <v>951</v>
      </c>
      <c r="I4448" t="s">
        <v>1717</v>
      </c>
      <c r="J4448" t="s">
        <v>1718</v>
      </c>
      <c r="K4448" t="s">
        <v>955</v>
      </c>
      <c r="L4448">
        <v>1</v>
      </c>
      <c r="M4448" t="s">
        <v>77</v>
      </c>
      <c r="N4448">
        <v>74.459999999999994</v>
      </c>
      <c r="O4448">
        <v>52.39</v>
      </c>
      <c r="P4448" t="s">
        <v>78</v>
      </c>
      <c r="Q4448" s="94">
        <v>45281.657638888886</v>
      </c>
      <c r="R4448">
        <v>74.459999999999994</v>
      </c>
      <c r="S4448">
        <v>52.39</v>
      </c>
      <c r="T4448" t="str">
        <f>VLOOKUP(E4448,zamiana!A:B,2,0)</f>
        <v>ALSTOM (ex. BT) CZL</v>
      </c>
    </row>
    <row r="4449" spans="1:20" x14ac:dyDescent="0.3">
      <c r="A4449" t="s">
        <v>6338</v>
      </c>
      <c r="B4449" s="2">
        <v>45253</v>
      </c>
      <c r="C4449" s="2">
        <v>45252</v>
      </c>
      <c r="D4449" s="2"/>
      <c r="E4449" t="s">
        <v>951</v>
      </c>
      <c r="F4449" t="s">
        <v>952</v>
      </c>
      <c r="G4449" t="s">
        <v>942</v>
      </c>
      <c r="H4449" t="s">
        <v>951</v>
      </c>
      <c r="I4449" t="s">
        <v>1717</v>
      </c>
      <c r="J4449" t="s">
        <v>1718</v>
      </c>
      <c r="K4449" t="s">
        <v>955</v>
      </c>
      <c r="L4449">
        <v>1</v>
      </c>
      <c r="M4449" t="s">
        <v>77</v>
      </c>
      <c r="N4449">
        <v>74.459999999999994</v>
      </c>
      <c r="O4449">
        <v>52.39</v>
      </c>
      <c r="P4449" t="s">
        <v>78</v>
      </c>
      <c r="Q4449" s="94">
        <v>45281.657638888886</v>
      </c>
      <c r="R4449">
        <v>74.459999999999994</v>
      </c>
      <c r="S4449">
        <v>52.39</v>
      </c>
      <c r="T4449" t="str">
        <f>VLOOKUP(E4449,zamiana!A:B,2,0)</f>
        <v>ALSTOM (ex. BT) CZL</v>
      </c>
    </row>
    <row r="4450" spans="1:20" x14ac:dyDescent="0.3">
      <c r="A4450" t="s">
        <v>6338</v>
      </c>
      <c r="B4450" s="2">
        <v>45253</v>
      </c>
      <c r="C4450" s="2">
        <v>45252</v>
      </c>
      <c r="D4450" s="2"/>
      <c r="E4450" t="s">
        <v>951</v>
      </c>
      <c r="F4450" t="s">
        <v>952</v>
      </c>
      <c r="G4450" t="s">
        <v>942</v>
      </c>
      <c r="H4450" t="s">
        <v>951</v>
      </c>
      <c r="I4450" t="s">
        <v>1717</v>
      </c>
      <c r="J4450" t="s">
        <v>1718</v>
      </c>
      <c r="K4450" t="s">
        <v>955</v>
      </c>
      <c r="L4450">
        <v>1</v>
      </c>
      <c r="M4450" t="s">
        <v>77</v>
      </c>
      <c r="N4450">
        <v>74.459999999999994</v>
      </c>
      <c r="O4450">
        <v>52.39</v>
      </c>
      <c r="P4450" t="s">
        <v>78</v>
      </c>
      <c r="Q4450" s="94">
        <v>45281.657638888886</v>
      </c>
      <c r="R4450">
        <v>74.459999999999994</v>
      </c>
      <c r="S4450">
        <v>52.39</v>
      </c>
      <c r="T4450" t="str">
        <f>VLOOKUP(E4450,zamiana!A:B,2,0)</f>
        <v>ALSTOM (ex. BT) CZL</v>
      </c>
    </row>
    <row r="4451" spans="1:20" x14ac:dyDescent="0.3">
      <c r="A4451" t="s">
        <v>6338</v>
      </c>
      <c r="B4451" s="2">
        <v>45253</v>
      </c>
      <c r="C4451" s="2">
        <v>45252</v>
      </c>
      <c r="D4451" s="2"/>
      <c r="E4451" t="s">
        <v>951</v>
      </c>
      <c r="F4451" t="s">
        <v>952</v>
      </c>
      <c r="G4451" t="s">
        <v>942</v>
      </c>
      <c r="H4451" t="s">
        <v>951</v>
      </c>
      <c r="I4451" t="s">
        <v>1717</v>
      </c>
      <c r="J4451" t="s">
        <v>1718</v>
      </c>
      <c r="K4451" t="s">
        <v>955</v>
      </c>
      <c r="L4451">
        <v>1</v>
      </c>
      <c r="M4451" t="s">
        <v>77</v>
      </c>
      <c r="N4451">
        <v>74.459999999999994</v>
      </c>
      <c r="O4451">
        <v>52.39</v>
      </c>
      <c r="P4451" t="s">
        <v>78</v>
      </c>
      <c r="Q4451" s="94">
        <v>45281.657638888886</v>
      </c>
      <c r="R4451">
        <v>74.459999999999994</v>
      </c>
      <c r="S4451">
        <v>52.39</v>
      </c>
      <c r="T4451" t="str">
        <f>VLOOKUP(E4451,zamiana!A:B,2,0)</f>
        <v>ALSTOM (ex. BT) CZL</v>
      </c>
    </row>
    <row r="4452" spans="1:20" x14ac:dyDescent="0.3">
      <c r="A4452" t="s">
        <v>6338</v>
      </c>
      <c r="B4452" s="2">
        <v>45253</v>
      </c>
      <c r="C4452" s="2">
        <v>45252</v>
      </c>
      <c r="D4452" s="2"/>
      <c r="E4452" t="s">
        <v>951</v>
      </c>
      <c r="F4452" t="s">
        <v>952</v>
      </c>
      <c r="G4452" t="s">
        <v>942</v>
      </c>
      <c r="H4452" t="s">
        <v>951</v>
      </c>
      <c r="I4452" t="s">
        <v>1717</v>
      </c>
      <c r="J4452" t="s">
        <v>1718</v>
      </c>
      <c r="K4452" t="s">
        <v>955</v>
      </c>
      <c r="L4452">
        <v>1</v>
      </c>
      <c r="M4452" t="s">
        <v>77</v>
      </c>
      <c r="N4452">
        <v>74.459999999999994</v>
      </c>
      <c r="O4452">
        <v>52.39</v>
      </c>
      <c r="P4452" t="s">
        <v>78</v>
      </c>
      <c r="Q4452" s="94">
        <v>45281.657638888886</v>
      </c>
      <c r="R4452">
        <v>74.459999999999994</v>
      </c>
      <c r="S4452">
        <v>52.39</v>
      </c>
      <c r="T4452" t="str">
        <f>VLOOKUP(E4452,zamiana!A:B,2,0)</f>
        <v>ALSTOM (ex. BT) CZL</v>
      </c>
    </row>
    <row r="4453" spans="1:20" x14ac:dyDescent="0.3">
      <c r="A4453" t="s">
        <v>6338</v>
      </c>
      <c r="B4453" s="2">
        <v>45253</v>
      </c>
      <c r="C4453" s="2">
        <v>45252</v>
      </c>
      <c r="D4453" s="2"/>
      <c r="E4453" t="s">
        <v>951</v>
      </c>
      <c r="F4453" t="s">
        <v>952</v>
      </c>
      <c r="G4453" t="s">
        <v>942</v>
      </c>
      <c r="H4453" t="s">
        <v>951</v>
      </c>
      <c r="I4453" t="s">
        <v>1717</v>
      </c>
      <c r="J4453" t="s">
        <v>1718</v>
      </c>
      <c r="K4453" t="s">
        <v>955</v>
      </c>
      <c r="L4453">
        <v>1</v>
      </c>
      <c r="M4453" t="s">
        <v>77</v>
      </c>
      <c r="N4453">
        <v>74.459999999999994</v>
      </c>
      <c r="O4453">
        <v>52.39</v>
      </c>
      <c r="P4453" t="s">
        <v>78</v>
      </c>
      <c r="Q4453" s="94">
        <v>45281.657638888886</v>
      </c>
      <c r="R4453">
        <v>74.459999999999994</v>
      </c>
      <c r="S4453">
        <v>52.39</v>
      </c>
      <c r="T4453" t="str">
        <f>VLOOKUP(E4453,zamiana!A:B,2,0)</f>
        <v>ALSTOM (ex. BT) CZL</v>
      </c>
    </row>
    <row r="4454" spans="1:20" x14ac:dyDescent="0.3">
      <c r="A4454" t="s">
        <v>6338</v>
      </c>
      <c r="B4454" s="2">
        <v>45253</v>
      </c>
      <c r="C4454" s="2">
        <v>45252</v>
      </c>
      <c r="D4454" s="2"/>
      <c r="E4454" t="s">
        <v>951</v>
      </c>
      <c r="F4454" t="s">
        <v>952</v>
      </c>
      <c r="G4454" t="s">
        <v>942</v>
      </c>
      <c r="H4454" t="s">
        <v>951</v>
      </c>
      <c r="I4454" t="s">
        <v>1717</v>
      </c>
      <c r="J4454" t="s">
        <v>1718</v>
      </c>
      <c r="K4454" t="s">
        <v>955</v>
      </c>
      <c r="L4454">
        <v>1</v>
      </c>
      <c r="M4454" t="s">
        <v>77</v>
      </c>
      <c r="N4454">
        <v>74.459999999999994</v>
      </c>
      <c r="O4454">
        <v>52.39</v>
      </c>
      <c r="P4454" t="s">
        <v>78</v>
      </c>
      <c r="Q4454" s="94">
        <v>45281.657638888886</v>
      </c>
      <c r="R4454">
        <v>74.459999999999994</v>
      </c>
      <c r="S4454">
        <v>52.39</v>
      </c>
      <c r="T4454" t="str">
        <f>VLOOKUP(E4454,zamiana!A:B,2,0)</f>
        <v>ALSTOM (ex. BT) CZL</v>
      </c>
    </row>
    <row r="4455" spans="1:20" x14ac:dyDescent="0.3">
      <c r="A4455" t="s">
        <v>6338</v>
      </c>
      <c r="B4455" s="2">
        <v>45253</v>
      </c>
      <c r="C4455" s="2">
        <v>45252</v>
      </c>
      <c r="D4455" s="2"/>
      <c r="E4455" t="s">
        <v>951</v>
      </c>
      <c r="F4455" t="s">
        <v>952</v>
      </c>
      <c r="G4455" t="s">
        <v>942</v>
      </c>
      <c r="H4455" t="s">
        <v>951</v>
      </c>
      <c r="I4455" t="s">
        <v>1717</v>
      </c>
      <c r="J4455" t="s">
        <v>1718</v>
      </c>
      <c r="K4455" t="s">
        <v>955</v>
      </c>
      <c r="L4455">
        <v>1</v>
      </c>
      <c r="M4455" t="s">
        <v>77</v>
      </c>
      <c r="N4455">
        <v>74.459999999999994</v>
      </c>
      <c r="O4455">
        <v>52.39</v>
      </c>
      <c r="P4455" t="s">
        <v>78</v>
      </c>
      <c r="Q4455" s="94">
        <v>45281.657638888886</v>
      </c>
      <c r="R4455">
        <v>74.459999999999994</v>
      </c>
      <c r="S4455">
        <v>52.39</v>
      </c>
      <c r="T4455" t="str">
        <f>VLOOKUP(E4455,zamiana!A:B,2,0)</f>
        <v>ALSTOM (ex. BT) CZL</v>
      </c>
    </row>
    <row r="4456" spans="1:20" x14ac:dyDescent="0.3">
      <c r="A4456" t="s">
        <v>6338</v>
      </c>
      <c r="B4456" s="2">
        <v>45253</v>
      </c>
      <c r="C4456" s="2">
        <v>45252</v>
      </c>
      <c r="D4456" s="2"/>
      <c r="E4456" t="s">
        <v>951</v>
      </c>
      <c r="F4456" t="s">
        <v>952</v>
      </c>
      <c r="G4456" t="s">
        <v>942</v>
      </c>
      <c r="H4456" t="s">
        <v>951</v>
      </c>
      <c r="I4456" t="s">
        <v>1494</v>
      </c>
      <c r="J4456" t="s">
        <v>1495</v>
      </c>
      <c r="K4456" t="s">
        <v>955</v>
      </c>
      <c r="L4456">
        <v>1</v>
      </c>
      <c r="M4456" t="s">
        <v>77</v>
      </c>
      <c r="N4456">
        <v>33.65</v>
      </c>
      <c r="O4456">
        <v>24.82</v>
      </c>
      <c r="P4456" t="s">
        <v>78</v>
      </c>
      <c r="Q4456" s="94">
        <v>45281.627083333333</v>
      </c>
      <c r="R4456">
        <v>33.65</v>
      </c>
      <c r="S4456">
        <v>24.82</v>
      </c>
      <c r="T4456" t="str">
        <f>VLOOKUP(E4456,zamiana!A:B,2,0)</f>
        <v>ALSTOM (ex. BT) CZL</v>
      </c>
    </row>
    <row r="4457" spans="1:20" x14ac:dyDescent="0.3">
      <c r="A4457" t="s">
        <v>6338</v>
      </c>
      <c r="B4457" s="2">
        <v>45253</v>
      </c>
      <c r="C4457" s="2">
        <v>45252</v>
      </c>
      <c r="D4457" s="2"/>
      <c r="E4457" t="s">
        <v>951</v>
      </c>
      <c r="F4457" t="s">
        <v>952</v>
      </c>
      <c r="G4457" t="s">
        <v>942</v>
      </c>
      <c r="H4457" t="s">
        <v>951</v>
      </c>
      <c r="I4457" t="s">
        <v>1570</v>
      </c>
      <c r="J4457" t="s">
        <v>1571</v>
      </c>
      <c r="K4457" t="s">
        <v>955</v>
      </c>
      <c r="L4457">
        <v>1</v>
      </c>
      <c r="M4457" t="s">
        <v>77</v>
      </c>
      <c r="N4457">
        <v>39.630000000000003</v>
      </c>
      <c r="O4457">
        <v>26.51</v>
      </c>
      <c r="P4457" t="s">
        <v>78</v>
      </c>
      <c r="Q4457" s="94">
        <v>45281.627083333333</v>
      </c>
      <c r="R4457">
        <v>39.630000000000003</v>
      </c>
      <c r="S4457">
        <v>26.51</v>
      </c>
      <c r="T4457" t="str">
        <f>VLOOKUP(E4457,zamiana!A:B,2,0)</f>
        <v>ALSTOM (ex. BT) CZL</v>
      </c>
    </row>
    <row r="4458" spans="1:20" x14ac:dyDescent="0.3">
      <c r="A4458" t="s">
        <v>6338</v>
      </c>
      <c r="B4458" s="2">
        <v>45253</v>
      </c>
      <c r="C4458" s="2">
        <v>45252</v>
      </c>
      <c r="D4458" s="2"/>
      <c r="E4458" t="s">
        <v>951</v>
      </c>
      <c r="F4458" t="s">
        <v>952</v>
      </c>
      <c r="G4458" t="s">
        <v>942</v>
      </c>
      <c r="H4458" t="s">
        <v>951</v>
      </c>
      <c r="I4458" t="s">
        <v>1777</v>
      </c>
      <c r="J4458" t="s">
        <v>1778</v>
      </c>
      <c r="K4458" t="s">
        <v>955</v>
      </c>
      <c r="L4458">
        <v>1</v>
      </c>
      <c r="M4458" t="s">
        <v>77</v>
      </c>
      <c r="N4458">
        <v>85.77</v>
      </c>
      <c r="O4458">
        <v>50.77</v>
      </c>
      <c r="P4458" t="s">
        <v>78</v>
      </c>
      <c r="Q4458" s="94">
        <v>45281.627083333333</v>
      </c>
      <c r="R4458">
        <v>85.77</v>
      </c>
      <c r="S4458">
        <v>50.77</v>
      </c>
      <c r="T4458" t="str">
        <f>VLOOKUP(E4458,zamiana!A:B,2,0)</f>
        <v>ALSTOM (ex. BT) CZL</v>
      </c>
    </row>
    <row r="4459" spans="1:20" x14ac:dyDescent="0.3">
      <c r="A4459" t="s">
        <v>6338</v>
      </c>
      <c r="B4459" s="2">
        <v>45253</v>
      </c>
      <c r="C4459" s="2">
        <v>45252</v>
      </c>
      <c r="D4459" s="2"/>
      <c r="E4459" t="s">
        <v>951</v>
      </c>
      <c r="F4459" t="s">
        <v>952</v>
      </c>
      <c r="G4459" t="s">
        <v>942</v>
      </c>
      <c r="H4459" t="s">
        <v>951</v>
      </c>
      <c r="I4459" t="s">
        <v>1212</v>
      </c>
      <c r="J4459" t="s">
        <v>1213</v>
      </c>
      <c r="K4459" t="s">
        <v>955</v>
      </c>
      <c r="L4459">
        <v>2</v>
      </c>
      <c r="M4459" t="s">
        <v>77</v>
      </c>
      <c r="N4459">
        <v>18.29</v>
      </c>
      <c r="O4459">
        <v>16.59</v>
      </c>
      <c r="P4459" t="s">
        <v>78</v>
      </c>
      <c r="Q4459" s="94">
        <v>45281.627083333333</v>
      </c>
      <c r="R4459">
        <v>36.58</v>
      </c>
      <c r="S4459">
        <v>33.18</v>
      </c>
      <c r="T4459" t="str">
        <f>VLOOKUP(E4459,zamiana!A:B,2,0)</f>
        <v>ALSTOM (ex. BT) CZL</v>
      </c>
    </row>
    <row r="4460" spans="1:20" x14ac:dyDescent="0.3">
      <c r="A4460" t="s">
        <v>6338</v>
      </c>
      <c r="B4460" s="2">
        <v>45253</v>
      </c>
      <c r="C4460" s="2">
        <v>45252</v>
      </c>
      <c r="D4460" s="2"/>
      <c r="E4460" t="s">
        <v>951</v>
      </c>
      <c r="F4460" t="s">
        <v>952</v>
      </c>
      <c r="G4460" t="s">
        <v>942</v>
      </c>
      <c r="H4460" t="s">
        <v>951</v>
      </c>
      <c r="I4460" t="s">
        <v>1212</v>
      </c>
      <c r="J4460" t="s">
        <v>1213</v>
      </c>
      <c r="K4460" t="s">
        <v>955</v>
      </c>
      <c r="L4460">
        <v>2</v>
      </c>
      <c r="M4460" t="s">
        <v>77</v>
      </c>
      <c r="N4460">
        <v>18.29</v>
      </c>
      <c r="O4460">
        <v>16.59</v>
      </c>
      <c r="P4460" t="s">
        <v>78</v>
      </c>
      <c r="Q4460" s="94">
        <v>45281.627083333333</v>
      </c>
      <c r="R4460">
        <v>36.58</v>
      </c>
      <c r="S4460">
        <v>33.18</v>
      </c>
      <c r="T4460" t="str">
        <f>VLOOKUP(E4460,zamiana!A:B,2,0)</f>
        <v>ALSTOM (ex. BT) CZL</v>
      </c>
    </row>
    <row r="4461" spans="1:20" x14ac:dyDescent="0.3">
      <c r="A4461" t="s">
        <v>6338</v>
      </c>
      <c r="B4461" s="2">
        <v>45253</v>
      </c>
      <c r="C4461" s="2">
        <v>45252</v>
      </c>
      <c r="D4461" s="2"/>
      <c r="E4461" t="s">
        <v>951</v>
      </c>
      <c r="F4461" t="s">
        <v>952</v>
      </c>
      <c r="G4461" t="s">
        <v>942</v>
      </c>
      <c r="H4461" t="s">
        <v>951</v>
      </c>
      <c r="I4461" t="s">
        <v>1500</v>
      </c>
      <c r="J4461" t="s">
        <v>1501</v>
      </c>
      <c r="K4461" t="s">
        <v>955</v>
      </c>
      <c r="L4461">
        <v>2</v>
      </c>
      <c r="M4461" t="s">
        <v>77</v>
      </c>
      <c r="N4461">
        <v>20.25</v>
      </c>
      <c r="O4461">
        <v>21.38</v>
      </c>
      <c r="P4461" t="s">
        <v>78</v>
      </c>
      <c r="Q4461" s="94">
        <v>45281.627083333333</v>
      </c>
      <c r="R4461">
        <v>40.5</v>
      </c>
      <c r="S4461">
        <v>42.76</v>
      </c>
      <c r="T4461" t="str">
        <f>VLOOKUP(E4461,zamiana!A:B,2,0)</f>
        <v>ALSTOM (ex. BT) CZL</v>
      </c>
    </row>
    <row r="4462" spans="1:20" x14ac:dyDescent="0.3">
      <c r="A4462" t="s">
        <v>6338</v>
      </c>
      <c r="B4462" s="2">
        <v>45253</v>
      </c>
      <c r="C4462" s="2">
        <v>45252</v>
      </c>
      <c r="D4462" s="2"/>
      <c r="E4462" t="s">
        <v>951</v>
      </c>
      <c r="F4462" t="s">
        <v>952</v>
      </c>
      <c r="G4462" t="s">
        <v>942</v>
      </c>
      <c r="H4462" t="s">
        <v>951</v>
      </c>
      <c r="I4462" t="s">
        <v>1500</v>
      </c>
      <c r="J4462" t="s">
        <v>1501</v>
      </c>
      <c r="K4462" t="s">
        <v>955</v>
      </c>
      <c r="L4462">
        <v>2</v>
      </c>
      <c r="M4462" t="s">
        <v>77</v>
      </c>
      <c r="N4462">
        <v>20.25</v>
      </c>
      <c r="O4462">
        <v>21.38</v>
      </c>
      <c r="P4462" t="s">
        <v>78</v>
      </c>
      <c r="Q4462" s="94">
        <v>45281.627083333333</v>
      </c>
      <c r="R4462">
        <v>40.5</v>
      </c>
      <c r="S4462">
        <v>42.76</v>
      </c>
      <c r="T4462" t="str">
        <f>VLOOKUP(E4462,zamiana!A:B,2,0)</f>
        <v>ALSTOM (ex. BT) CZL</v>
      </c>
    </row>
    <row r="4463" spans="1:20" x14ac:dyDescent="0.3">
      <c r="A4463" t="s">
        <v>6338</v>
      </c>
      <c r="B4463" s="2">
        <v>45253</v>
      </c>
      <c r="C4463" s="2">
        <v>45252</v>
      </c>
      <c r="D4463" s="2"/>
      <c r="E4463" t="s">
        <v>951</v>
      </c>
      <c r="F4463" t="s">
        <v>952</v>
      </c>
      <c r="G4463" t="s">
        <v>942</v>
      </c>
      <c r="H4463" t="s">
        <v>951</v>
      </c>
      <c r="I4463" t="s">
        <v>1500</v>
      </c>
      <c r="J4463" t="s">
        <v>1501</v>
      </c>
      <c r="K4463" t="s">
        <v>955</v>
      </c>
      <c r="L4463">
        <v>2</v>
      </c>
      <c r="M4463" t="s">
        <v>77</v>
      </c>
      <c r="N4463">
        <v>20.25</v>
      </c>
      <c r="O4463">
        <v>21.38</v>
      </c>
      <c r="P4463" t="s">
        <v>78</v>
      </c>
      <c r="Q4463" s="94">
        <v>45281.627083333333</v>
      </c>
      <c r="R4463">
        <v>40.5</v>
      </c>
      <c r="S4463">
        <v>42.76</v>
      </c>
      <c r="T4463" t="str">
        <f>VLOOKUP(E4463,zamiana!A:B,2,0)</f>
        <v>ALSTOM (ex. BT) CZL</v>
      </c>
    </row>
    <row r="4464" spans="1:20" x14ac:dyDescent="0.3">
      <c r="A4464" t="s">
        <v>6338</v>
      </c>
      <c r="B4464" s="2">
        <v>45253</v>
      </c>
      <c r="C4464" s="2">
        <v>45252</v>
      </c>
      <c r="D4464" s="2"/>
      <c r="E4464" t="s">
        <v>951</v>
      </c>
      <c r="F4464" t="s">
        <v>952</v>
      </c>
      <c r="G4464" t="s">
        <v>942</v>
      </c>
      <c r="H4464" t="s">
        <v>951</v>
      </c>
      <c r="I4464" t="s">
        <v>1500</v>
      </c>
      <c r="J4464" t="s">
        <v>1501</v>
      </c>
      <c r="K4464" t="s">
        <v>955</v>
      </c>
      <c r="L4464">
        <v>2</v>
      </c>
      <c r="M4464" t="s">
        <v>77</v>
      </c>
      <c r="N4464">
        <v>20.25</v>
      </c>
      <c r="O4464">
        <v>21.38</v>
      </c>
      <c r="P4464" t="s">
        <v>78</v>
      </c>
      <c r="Q4464" s="94">
        <v>45281.627083333333</v>
      </c>
      <c r="R4464">
        <v>40.5</v>
      </c>
      <c r="S4464">
        <v>42.76</v>
      </c>
      <c r="T4464" t="str">
        <f>VLOOKUP(E4464,zamiana!A:B,2,0)</f>
        <v>ALSTOM (ex. BT) CZL</v>
      </c>
    </row>
    <row r="4465" spans="1:20" x14ac:dyDescent="0.3">
      <c r="A4465" t="s">
        <v>6338</v>
      </c>
      <c r="B4465" s="2">
        <v>45253</v>
      </c>
      <c r="C4465" s="2">
        <v>45252</v>
      </c>
      <c r="D4465" s="2"/>
      <c r="E4465" t="s">
        <v>951</v>
      </c>
      <c r="F4465" t="s">
        <v>952</v>
      </c>
      <c r="G4465" t="s">
        <v>942</v>
      </c>
      <c r="H4465" t="s">
        <v>951</v>
      </c>
      <c r="I4465" t="s">
        <v>1500</v>
      </c>
      <c r="J4465" t="s">
        <v>1501</v>
      </c>
      <c r="K4465" t="s">
        <v>955</v>
      </c>
      <c r="L4465">
        <v>2</v>
      </c>
      <c r="M4465" t="s">
        <v>77</v>
      </c>
      <c r="N4465">
        <v>20.25</v>
      </c>
      <c r="O4465">
        <v>21.38</v>
      </c>
      <c r="P4465" t="s">
        <v>78</v>
      </c>
      <c r="Q4465" s="94">
        <v>45281.627083333333</v>
      </c>
      <c r="R4465">
        <v>40.5</v>
      </c>
      <c r="S4465">
        <v>42.76</v>
      </c>
      <c r="T4465" t="str">
        <f>VLOOKUP(E4465,zamiana!A:B,2,0)</f>
        <v>ALSTOM (ex. BT) CZL</v>
      </c>
    </row>
    <row r="4466" spans="1:20" x14ac:dyDescent="0.3">
      <c r="A4466" t="s">
        <v>6338</v>
      </c>
      <c r="B4466" s="2">
        <v>45253</v>
      </c>
      <c r="C4466" s="2">
        <v>45252</v>
      </c>
      <c r="D4466" s="2"/>
      <c r="E4466" t="s">
        <v>951</v>
      </c>
      <c r="F4466" t="s">
        <v>952</v>
      </c>
      <c r="G4466" t="s">
        <v>942</v>
      </c>
      <c r="H4466" t="s">
        <v>951</v>
      </c>
      <c r="I4466" t="s">
        <v>1500</v>
      </c>
      <c r="J4466" t="s">
        <v>1501</v>
      </c>
      <c r="K4466" t="s">
        <v>955</v>
      </c>
      <c r="L4466">
        <v>2</v>
      </c>
      <c r="M4466" t="s">
        <v>77</v>
      </c>
      <c r="N4466">
        <v>20.25</v>
      </c>
      <c r="O4466">
        <v>21.38</v>
      </c>
      <c r="P4466" t="s">
        <v>78</v>
      </c>
      <c r="Q4466" s="94">
        <v>45281.627083333333</v>
      </c>
      <c r="R4466">
        <v>40.5</v>
      </c>
      <c r="S4466">
        <v>42.76</v>
      </c>
      <c r="T4466" t="str">
        <f>VLOOKUP(E4466,zamiana!A:B,2,0)</f>
        <v>ALSTOM (ex. BT) CZL</v>
      </c>
    </row>
    <row r="4467" spans="1:20" x14ac:dyDescent="0.3">
      <c r="A4467" t="s">
        <v>6338</v>
      </c>
      <c r="B4467" s="2">
        <v>45253</v>
      </c>
      <c r="C4467" s="2">
        <v>45252</v>
      </c>
      <c r="D4467" s="2"/>
      <c r="E4467" t="s">
        <v>951</v>
      </c>
      <c r="F4467" t="s">
        <v>952</v>
      </c>
      <c r="G4467" t="s">
        <v>942</v>
      </c>
      <c r="H4467" t="s">
        <v>951</v>
      </c>
      <c r="I4467" t="s">
        <v>1500</v>
      </c>
      <c r="J4467" t="s">
        <v>1501</v>
      </c>
      <c r="K4467" t="s">
        <v>955</v>
      </c>
      <c r="L4467">
        <v>2</v>
      </c>
      <c r="M4467" t="s">
        <v>77</v>
      </c>
      <c r="N4467">
        <v>20.25</v>
      </c>
      <c r="O4467">
        <v>21.38</v>
      </c>
      <c r="P4467" t="s">
        <v>78</v>
      </c>
      <c r="Q4467" s="94">
        <v>45281.627083333333</v>
      </c>
      <c r="R4467">
        <v>40.5</v>
      </c>
      <c r="S4467">
        <v>42.76</v>
      </c>
      <c r="T4467" t="str">
        <f>VLOOKUP(E4467,zamiana!A:B,2,0)</f>
        <v>ALSTOM (ex. BT) CZL</v>
      </c>
    </row>
    <row r="4468" spans="1:20" x14ac:dyDescent="0.3">
      <c r="A4468" t="s">
        <v>6338</v>
      </c>
      <c r="B4468" s="2">
        <v>45253</v>
      </c>
      <c r="C4468" s="2">
        <v>45252</v>
      </c>
      <c r="D4468" s="2"/>
      <c r="E4468" t="s">
        <v>951</v>
      </c>
      <c r="F4468" t="s">
        <v>952</v>
      </c>
      <c r="G4468" t="s">
        <v>942</v>
      </c>
      <c r="H4468" t="s">
        <v>951</v>
      </c>
      <c r="I4468" t="s">
        <v>1500</v>
      </c>
      <c r="J4468" t="s">
        <v>1501</v>
      </c>
      <c r="K4468" t="s">
        <v>955</v>
      </c>
      <c r="L4468">
        <v>2</v>
      </c>
      <c r="M4468" t="s">
        <v>77</v>
      </c>
      <c r="N4468">
        <v>20.25</v>
      </c>
      <c r="O4468">
        <v>21.38</v>
      </c>
      <c r="P4468" t="s">
        <v>78</v>
      </c>
      <c r="Q4468" s="94">
        <v>45281.627083333333</v>
      </c>
      <c r="R4468">
        <v>40.5</v>
      </c>
      <c r="S4468">
        <v>42.76</v>
      </c>
      <c r="T4468" t="str">
        <f>VLOOKUP(E4468,zamiana!A:B,2,0)</f>
        <v>ALSTOM (ex. BT) CZL</v>
      </c>
    </row>
    <row r="4469" spans="1:20" x14ac:dyDescent="0.3">
      <c r="A4469" t="s">
        <v>6338</v>
      </c>
      <c r="B4469" s="2">
        <v>45253</v>
      </c>
      <c r="C4469" s="2">
        <v>45252</v>
      </c>
      <c r="D4469" s="2"/>
      <c r="E4469" t="s">
        <v>951</v>
      </c>
      <c r="F4469" t="s">
        <v>952</v>
      </c>
      <c r="G4469" t="s">
        <v>942</v>
      </c>
      <c r="H4469" t="s">
        <v>951</v>
      </c>
      <c r="I4469" t="s">
        <v>1500</v>
      </c>
      <c r="J4469" t="s">
        <v>1501</v>
      </c>
      <c r="K4469" t="s">
        <v>955</v>
      </c>
      <c r="L4469">
        <v>2</v>
      </c>
      <c r="M4469" t="s">
        <v>77</v>
      </c>
      <c r="N4469">
        <v>20.25</v>
      </c>
      <c r="O4469">
        <v>21.38</v>
      </c>
      <c r="P4469" t="s">
        <v>78</v>
      </c>
      <c r="Q4469" s="94">
        <v>45281.627083333333</v>
      </c>
      <c r="R4469">
        <v>40.5</v>
      </c>
      <c r="S4469">
        <v>42.76</v>
      </c>
      <c r="T4469" t="str">
        <f>VLOOKUP(E4469,zamiana!A:B,2,0)</f>
        <v>ALSTOM (ex. BT) CZL</v>
      </c>
    </row>
    <row r="4470" spans="1:20" x14ac:dyDescent="0.3">
      <c r="A4470" t="s">
        <v>6338</v>
      </c>
      <c r="B4470" s="2">
        <v>45253</v>
      </c>
      <c r="C4470" s="2">
        <v>45252</v>
      </c>
      <c r="D4470" s="2"/>
      <c r="E4470" t="s">
        <v>951</v>
      </c>
      <c r="F4470" t="s">
        <v>952</v>
      </c>
      <c r="G4470" t="s">
        <v>942</v>
      </c>
      <c r="H4470" t="s">
        <v>951</v>
      </c>
      <c r="I4470" t="s">
        <v>1500</v>
      </c>
      <c r="J4470" t="s">
        <v>1501</v>
      </c>
      <c r="K4470" t="s">
        <v>955</v>
      </c>
      <c r="L4470">
        <v>2</v>
      </c>
      <c r="M4470" t="s">
        <v>77</v>
      </c>
      <c r="N4470">
        <v>20.25</v>
      </c>
      <c r="O4470">
        <v>21.38</v>
      </c>
      <c r="P4470" t="s">
        <v>78</v>
      </c>
      <c r="Q4470" s="94">
        <v>45281.627083333333</v>
      </c>
      <c r="R4470">
        <v>40.5</v>
      </c>
      <c r="S4470">
        <v>42.76</v>
      </c>
      <c r="T4470" t="str">
        <f>VLOOKUP(E4470,zamiana!A:B,2,0)</f>
        <v>ALSTOM (ex. BT) CZL</v>
      </c>
    </row>
    <row r="4471" spans="1:20" x14ac:dyDescent="0.3">
      <c r="A4471" t="s">
        <v>6338</v>
      </c>
      <c r="B4471" s="2">
        <v>45253</v>
      </c>
      <c r="C4471" s="2">
        <v>45252</v>
      </c>
      <c r="D4471" s="2"/>
      <c r="E4471" t="s">
        <v>951</v>
      </c>
      <c r="F4471" t="s">
        <v>952</v>
      </c>
      <c r="G4471" t="s">
        <v>942</v>
      </c>
      <c r="H4471" t="s">
        <v>951</v>
      </c>
      <c r="I4471" t="s">
        <v>1500</v>
      </c>
      <c r="J4471" t="s">
        <v>1501</v>
      </c>
      <c r="K4471" t="s">
        <v>955</v>
      </c>
      <c r="L4471">
        <v>2</v>
      </c>
      <c r="M4471" t="s">
        <v>77</v>
      </c>
      <c r="N4471">
        <v>20.25</v>
      </c>
      <c r="O4471">
        <v>21.38</v>
      </c>
      <c r="P4471" t="s">
        <v>78</v>
      </c>
      <c r="Q4471" s="94">
        <v>45281.627083333333</v>
      </c>
      <c r="R4471">
        <v>40.5</v>
      </c>
      <c r="S4471">
        <v>42.76</v>
      </c>
      <c r="T4471" t="str">
        <f>VLOOKUP(E4471,zamiana!A:B,2,0)</f>
        <v>ALSTOM (ex. BT) CZL</v>
      </c>
    </row>
    <row r="4472" spans="1:20" x14ac:dyDescent="0.3">
      <c r="A4472" t="s">
        <v>6338</v>
      </c>
      <c r="B4472" s="2">
        <v>45253</v>
      </c>
      <c r="C4472" s="2">
        <v>45252</v>
      </c>
      <c r="D4472" s="2"/>
      <c r="E4472" t="s">
        <v>951</v>
      </c>
      <c r="F4472" t="s">
        <v>952</v>
      </c>
      <c r="G4472" t="s">
        <v>942</v>
      </c>
      <c r="H4472" t="s">
        <v>951</v>
      </c>
      <c r="I4472" t="s">
        <v>1500</v>
      </c>
      <c r="J4472" t="s">
        <v>1501</v>
      </c>
      <c r="K4472" t="s">
        <v>955</v>
      </c>
      <c r="L4472">
        <v>2</v>
      </c>
      <c r="M4472" t="s">
        <v>77</v>
      </c>
      <c r="N4472">
        <v>20.25</v>
      </c>
      <c r="O4472">
        <v>21.38</v>
      </c>
      <c r="P4472" t="s">
        <v>78</v>
      </c>
      <c r="Q4472" s="94">
        <v>45281.627083333333</v>
      </c>
      <c r="R4472">
        <v>40.5</v>
      </c>
      <c r="S4472">
        <v>42.76</v>
      </c>
      <c r="T4472" t="str">
        <f>VLOOKUP(E4472,zamiana!A:B,2,0)</f>
        <v>ALSTOM (ex. BT) CZL</v>
      </c>
    </row>
    <row r="4473" spans="1:20" x14ac:dyDescent="0.3">
      <c r="A4473" t="s">
        <v>6338</v>
      </c>
      <c r="B4473" s="2">
        <v>45253</v>
      </c>
      <c r="C4473" s="2">
        <v>45252</v>
      </c>
      <c r="D4473" s="2"/>
      <c r="E4473" t="s">
        <v>951</v>
      </c>
      <c r="F4473" t="s">
        <v>952</v>
      </c>
      <c r="G4473" t="s">
        <v>942</v>
      </c>
      <c r="H4473" t="s">
        <v>951</v>
      </c>
      <c r="I4473" t="s">
        <v>1500</v>
      </c>
      <c r="J4473" t="s">
        <v>1501</v>
      </c>
      <c r="K4473" t="s">
        <v>955</v>
      </c>
      <c r="L4473">
        <v>2</v>
      </c>
      <c r="M4473" t="s">
        <v>77</v>
      </c>
      <c r="N4473">
        <v>20.25</v>
      </c>
      <c r="O4473">
        <v>21.38</v>
      </c>
      <c r="P4473" t="s">
        <v>78</v>
      </c>
      <c r="Q4473" s="94">
        <v>45281.627083333333</v>
      </c>
      <c r="R4473">
        <v>40.5</v>
      </c>
      <c r="S4473">
        <v>42.76</v>
      </c>
      <c r="T4473" t="str">
        <f>VLOOKUP(E4473,zamiana!A:B,2,0)</f>
        <v>ALSTOM (ex. BT) CZL</v>
      </c>
    </row>
    <row r="4474" spans="1:20" x14ac:dyDescent="0.3">
      <c r="A4474" t="s">
        <v>6338</v>
      </c>
      <c r="B4474" s="2">
        <v>45253</v>
      </c>
      <c r="C4474" s="2">
        <v>45252</v>
      </c>
      <c r="D4474" s="2"/>
      <c r="E4474" t="s">
        <v>951</v>
      </c>
      <c r="F4474" t="s">
        <v>952</v>
      </c>
      <c r="G4474" t="s">
        <v>942</v>
      </c>
      <c r="H4474" t="s">
        <v>951</v>
      </c>
      <c r="I4474" t="s">
        <v>1742</v>
      </c>
      <c r="J4474" t="s">
        <v>1743</v>
      </c>
      <c r="K4474" t="s">
        <v>955</v>
      </c>
      <c r="L4474">
        <v>1</v>
      </c>
      <c r="M4474" t="s">
        <v>77</v>
      </c>
      <c r="N4474">
        <v>78.3</v>
      </c>
      <c r="O4474">
        <v>53</v>
      </c>
      <c r="P4474" t="s">
        <v>78</v>
      </c>
      <c r="Q4474" s="94">
        <v>45281.627083333333</v>
      </c>
      <c r="R4474">
        <v>78.3</v>
      </c>
      <c r="S4474">
        <v>53</v>
      </c>
      <c r="T4474" t="str">
        <f>VLOOKUP(E4474,zamiana!A:B,2,0)</f>
        <v>ALSTOM (ex. BT) CZL</v>
      </c>
    </row>
    <row r="4475" spans="1:20" x14ac:dyDescent="0.3">
      <c r="A4475" t="s">
        <v>6338</v>
      </c>
      <c r="B4475" s="2">
        <v>45253</v>
      </c>
      <c r="C4475" s="2">
        <v>45252</v>
      </c>
      <c r="D4475" s="2"/>
      <c r="E4475" t="s">
        <v>951</v>
      </c>
      <c r="F4475" t="s">
        <v>952</v>
      </c>
      <c r="G4475" t="s">
        <v>942</v>
      </c>
      <c r="H4475" t="s">
        <v>951</v>
      </c>
      <c r="I4475" t="s">
        <v>1742</v>
      </c>
      <c r="J4475" t="s">
        <v>1743</v>
      </c>
      <c r="K4475" t="s">
        <v>955</v>
      </c>
      <c r="L4475">
        <v>1</v>
      </c>
      <c r="M4475" t="s">
        <v>77</v>
      </c>
      <c r="N4475">
        <v>78.3</v>
      </c>
      <c r="O4475">
        <v>53</v>
      </c>
      <c r="P4475" t="s">
        <v>78</v>
      </c>
      <c r="Q4475" s="94">
        <v>45281.627083333333</v>
      </c>
      <c r="R4475">
        <v>78.3</v>
      </c>
      <c r="S4475">
        <v>53</v>
      </c>
      <c r="T4475" t="str">
        <f>VLOOKUP(E4475,zamiana!A:B,2,0)</f>
        <v>ALSTOM (ex. BT) CZL</v>
      </c>
    </row>
    <row r="4476" spans="1:20" x14ac:dyDescent="0.3">
      <c r="A4476" t="s">
        <v>6338</v>
      </c>
      <c r="B4476" s="2">
        <v>45253</v>
      </c>
      <c r="C4476" s="2">
        <v>45252</v>
      </c>
      <c r="D4476" s="2"/>
      <c r="E4476" t="s">
        <v>951</v>
      </c>
      <c r="F4476" t="s">
        <v>952</v>
      </c>
      <c r="G4476" t="s">
        <v>942</v>
      </c>
      <c r="H4476" t="s">
        <v>951</v>
      </c>
      <c r="I4476" t="s">
        <v>1775</v>
      </c>
      <c r="J4476" t="s">
        <v>1776</v>
      </c>
      <c r="K4476" t="s">
        <v>955</v>
      </c>
      <c r="L4476">
        <v>2</v>
      </c>
      <c r="M4476" t="s">
        <v>77</v>
      </c>
      <c r="N4476">
        <v>82.41</v>
      </c>
      <c r="O4476">
        <v>53.29</v>
      </c>
      <c r="P4476" t="s">
        <v>78</v>
      </c>
      <c r="Q4476" s="94">
        <v>45281.627083333333</v>
      </c>
      <c r="R4476">
        <v>164.82</v>
      </c>
      <c r="S4476">
        <v>106.58</v>
      </c>
      <c r="T4476" t="str">
        <f>VLOOKUP(E4476,zamiana!A:B,2,0)</f>
        <v>ALSTOM (ex. BT) CZL</v>
      </c>
    </row>
    <row r="4477" spans="1:20" x14ac:dyDescent="0.3">
      <c r="A4477" t="s">
        <v>6338</v>
      </c>
      <c r="B4477" s="2">
        <v>45253</v>
      </c>
      <c r="C4477" s="2">
        <v>45252</v>
      </c>
      <c r="D4477" s="2"/>
      <c r="E4477" t="s">
        <v>951</v>
      </c>
      <c r="F4477" t="s">
        <v>952</v>
      </c>
      <c r="G4477" t="s">
        <v>942</v>
      </c>
      <c r="H4477" t="s">
        <v>951</v>
      </c>
      <c r="I4477" t="s">
        <v>1067</v>
      </c>
      <c r="J4477" t="s">
        <v>1068</v>
      </c>
      <c r="K4477" t="s">
        <v>955</v>
      </c>
      <c r="L4477">
        <v>10</v>
      </c>
      <c r="M4477" t="s">
        <v>77</v>
      </c>
      <c r="N4477">
        <v>9.4700000000000006</v>
      </c>
      <c r="O4477">
        <v>8.48</v>
      </c>
      <c r="P4477" t="s">
        <v>78</v>
      </c>
      <c r="Q4477" s="94">
        <v>45281.627083333333</v>
      </c>
      <c r="R4477">
        <v>94.7</v>
      </c>
      <c r="S4477">
        <v>84.8</v>
      </c>
      <c r="T4477" t="str">
        <f>VLOOKUP(E4477,zamiana!A:B,2,0)</f>
        <v>ALSTOM (ex. BT) CZL</v>
      </c>
    </row>
    <row r="4478" spans="1:20" x14ac:dyDescent="0.3">
      <c r="A4478" t="s">
        <v>6338</v>
      </c>
      <c r="B4478" s="2">
        <v>45253</v>
      </c>
      <c r="C4478" s="2">
        <v>45252</v>
      </c>
      <c r="D4478" s="2"/>
      <c r="E4478" t="s">
        <v>951</v>
      </c>
      <c r="F4478" t="s">
        <v>952</v>
      </c>
      <c r="G4478" t="s">
        <v>942</v>
      </c>
      <c r="H4478" t="s">
        <v>951</v>
      </c>
      <c r="I4478" t="s">
        <v>1401</v>
      </c>
      <c r="J4478" t="s">
        <v>1402</v>
      </c>
      <c r="K4478" t="s">
        <v>955</v>
      </c>
      <c r="L4478">
        <v>2</v>
      </c>
      <c r="M4478" t="s">
        <v>77</v>
      </c>
      <c r="N4478">
        <v>29.24</v>
      </c>
      <c r="O4478">
        <v>19.440000000000001</v>
      </c>
      <c r="P4478" t="s">
        <v>78</v>
      </c>
      <c r="Q4478" s="94">
        <v>45281.627083333333</v>
      </c>
      <c r="R4478">
        <v>58.48</v>
      </c>
      <c r="S4478">
        <v>38.880000000000003</v>
      </c>
      <c r="T4478" t="str">
        <f>VLOOKUP(E4478,zamiana!A:B,2,0)</f>
        <v>ALSTOM (ex. BT) CZL</v>
      </c>
    </row>
    <row r="4479" spans="1:20" x14ac:dyDescent="0.3">
      <c r="A4479" t="s">
        <v>6338</v>
      </c>
      <c r="B4479" s="2">
        <v>45253</v>
      </c>
      <c r="C4479" s="2">
        <v>45252</v>
      </c>
      <c r="D4479" s="2"/>
      <c r="E4479" t="s">
        <v>951</v>
      </c>
      <c r="F4479" t="s">
        <v>952</v>
      </c>
      <c r="G4479" t="s">
        <v>942</v>
      </c>
      <c r="H4479" t="s">
        <v>951</v>
      </c>
      <c r="I4479" t="s">
        <v>1401</v>
      </c>
      <c r="J4479" t="s">
        <v>1402</v>
      </c>
      <c r="K4479" t="s">
        <v>955</v>
      </c>
      <c r="L4479">
        <v>2</v>
      </c>
      <c r="M4479" t="s">
        <v>77</v>
      </c>
      <c r="N4479">
        <v>29.24</v>
      </c>
      <c r="O4479">
        <v>19.440000000000001</v>
      </c>
      <c r="P4479" t="s">
        <v>78</v>
      </c>
      <c r="Q4479" s="94">
        <v>45281.627083333333</v>
      </c>
      <c r="R4479">
        <v>58.48</v>
      </c>
      <c r="S4479">
        <v>38.880000000000003</v>
      </c>
      <c r="T4479" t="str">
        <f>VLOOKUP(E4479,zamiana!A:B,2,0)</f>
        <v>ALSTOM (ex. BT) CZL</v>
      </c>
    </row>
    <row r="4480" spans="1:20" x14ac:dyDescent="0.3">
      <c r="A4480" t="s">
        <v>6338</v>
      </c>
      <c r="B4480" s="2">
        <v>45253</v>
      </c>
      <c r="C4480" s="2">
        <v>45252</v>
      </c>
      <c r="D4480" s="2"/>
      <c r="E4480" t="s">
        <v>951</v>
      </c>
      <c r="F4480" t="s">
        <v>952</v>
      </c>
      <c r="G4480" t="s">
        <v>942</v>
      </c>
      <c r="H4480" t="s">
        <v>951</v>
      </c>
      <c r="I4480" t="s">
        <v>1401</v>
      </c>
      <c r="J4480" t="s">
        <v>1402</v>
      </c>
      <c r="K4480" t="s">
        <v>955</v>
      </c>
      <c r="L4480">
        <v>1</v>
      </c>
      <c r="M4480" t="s">
        <v>77</v>
      </c>
      <c r="N4480">
        <v>29.24</v>
      </c>
      <c r="O4480">
        <v>19.440000000000001</v>
      </c>
      <c r="P4480" t="s">
        <v>78</v>
      </c>
      <c r="Q4480" s="94">
        <v>45281.627083333333</v>
      </c>
      <c r="R4480">
        <v>29.24</v>
      </c>
      <c r="S4480">
        <v>19.440000000000001</v>
      </c>
      <c r="T4480" t="str">
        <f>VLOOKUP(E4480,zamiana!A:B,2,0)</f>
        <v>ALSTOM (ex. BT) CZL</v>
      </c>
    </row>
    <row r="4481" spans="1:20" x14ac:dyDescent="0.3">
      <c r="A4481" t="s">
        <v>6338</v>
      </c>
      <c r="B4481" s="2">
        <v>45253</v>
      </c>
      <c r="C4481" s="2">
        <v>45252</v>
      </c>
      <c r="D4481" s="2"/>
      <c r="E4481" t="s">
        <v>951</v>
      </c>
      <c r="F4481" t="s">
        <v>952</v>
      </c>
      <c r="G4481" t="s">
        <v>942</v>
      </c>
      <c r="H4481" t="s">
        <v>951</v>
      </c>
      <c r="I4481" t="s">
        <v>1401</v>
      </c>
      <c r="J4481" t="s">
        <v>1402</v>
      </c>
      <c r="K4481" t="s">
        <v>955</v>
      </c>
      <c r="L4481">
        <v>1</v>
      </c>
      <c r="M4481" t="s">
        <v>77</v>
      </c>
      <c r="N4481">
        <v>29.24</v>
      </c>
      <c r="O4481">
        <v>19.440000000000001</v>
      </c>
      <c r="P4481" t="s">
        <v>78</v>
      </c>
      <c r="Q4481" s="94">
        <v>45281.627083333333</v>
      </c>
      <c r="R4481">
        <v>29.24</v>
      </c>
      <c r="S4481">
        <v>19.440000000000001</v>
      </c>
      <c r="T4481" t="str">
        <f>VLOOKUP(E4481,zamiana!A:B,2,0)</f>
        <v>ALSTOM (ex. BT) CZL</v>
      </c>
    </row>
    <row r="4482" spans="1:20" x14ac:dyDescent="0.3">
      <c r="A4482" t="s">
        <v>6338</v>
      </c>
      <c r="B4482" s="2">
        <v>45253</v>
      </c>
      <c r="C4482" s="2">
        <v>45252</v>
      </c>
      <c r="D4482" s="2"/>
      <c r="E4482" t="s">
        <v>951</v>
      </c>
      <c r="F4482" t="s">
        <v>952</v>
      </c>
      <c r="G4482" t="s">
        <v>942</v>
      </c>
      <c r="H4482" t="s">
        <v>951</v>
      </c>
      <c r="I4482" t="s">
        <v>1652</v>
      </c>
      <c r="J4482" t="s">
        <v>1653</v>
      </c>
      <c r="K4482" t="s">
        <v>955</v>
      </c>
      <c r="L4482">
        <v>4</v>
      </c>
      <c r="M4482" t="s">
        <v>77</v>
      </c>
      <c r="N4482">
        <v>63.94</v>
      </c>
      <c r="O4482">
        <v>40.42</v>
      </c>
      <c r="P4482" t="s">
        <v>78</v>
      </c>
      <c r="Q4482" s="94">
        <v>45281.658333333333</v>
      </c>
      <c r="R4482">
        <v>255.76</v>
      </c>
      <c r="S4482">
        <v>161.68</v>
      </c>
      <c r="T4482" t="str">
        <f>VLOOKUP(E4482,zamiana!A:B,2,0)</f>
        <v>ALSTOM (ex. BT) CZL</v>
      </c>
    </row>
    <row r="4483" spans="1:20" x14ac:dyDescent="0.3">
      <c r="A4483" t="s">
        <v>6338</v>
      </c>
      <c r="B4483" s="2">
        <v>45253</v>
      </c>
      <c r="C4483" s="2">
        <v>45252</v>
      </c>
      <c r="D4483" s="2"/>
      <c r="E4483" t="s">
        <v>951</v>
      </c>
      <c r="F4483" t="s">
        <v>952</v>
      </c>
      <c r="G4483" t="s">
        <v>942</v>
      </c>
      <c r="H4483" t="s">
        <v>951</v>
      </c>
      <c r="I4483" t="s">
        <v>1652</v>
      </c>
      <c r="J4483" t="s">
        <v>1653</v>
      </c>
      <c r="K4483" t="s">
        <v>955</v>
      </c>
      <c r="L4483">
        <v>4</v>
      </c>
      <c r="M4483" t="s">
        <v>77</v>
      </c>
      <c r="N4483">
        <v>63.94</v>
      </c>
      <c r="O4483">
        <v>40.42</v>
      </c>
      <c r="P4483" t="s">
        <v>78</v>
      </c>
      <c r="Q4483" s="94">
        <v>45281.658333333333</v>
      </c>
      <c r="R4483">
        <v>255.76</v>
      </c>
      <c r="S4483">
        <v>161.68</v>
      </c>
      <c r="T4483" t="str">
        <f>VLOOKUP(E4483,zamiana!A:B,2,0)</f>
        <v>ALSTOM (ex. BT) CZL</v>
      </c>
    </row>
    <row r="4484" spans="1:20" x14ac:dyDescent="0.3">
      <c r="A4484" t="s">
        <v>6338</v>
      </c>
      <c r="B4484" s="2">
        <v>45253</v>
      </c>
      <c r="C4484" s="2">
        <v>45252</v>
      </c>
      <c r="D4484" s="2"/>
      <c r="E4484" t="s">
        <v>951</v>
      </c>
      <c r="F4484" t="s">
        <v>952</v>
      </c>
      <c r="G4484" t="s">
        <v>942</v>
      </c>
      <c r="H4484" t="s">
        <v>951</v>
      </c>
      <c r="I4484" t="s">
        <v>1652</v>
      </c>
      <c r="J4484" t="s">
        <v>1653</v>
      </c>
      <c r="K4484" t="s">
        <v>955</v>
      </c>
      <c r="L4484">
        <v>4</v>
      </c>
      <c r="M4484" t="s">
        <v>77</v>
      </c>
      <c r="N4484">
        <v>63.94</v>
      </c>
      <c r="O4484">
        <v>40.42</v>
      </c>
      <c r="P4484" t="s">
        <v>78</v>
      </c>
      <c r="Q4484" s="94">
        <v>45281.658333333333</v>
      </c>
      <c r="R4484">
        <v>255.76</v>
      </c>
      <c r="S4484">
        <v>161.68</v>
      </c>
      <c r="T4484" t="str">
        <f>VLOOKUP(E4484,zamiana!A:B,2,0)</f>
        <v>ALSTOM (ex. BT) CZL</v>
      </c>
    </row>
    <row r="4485" spans="1:20" x14ac:dyDescent="0.3">
      <c r="A4485" t="s">
        <v>6338</v>
      </c>
      <c r="B4485" s="2">
        <v>45253</v>
      </c>
      <c r="C4485" s="2">
        <v>45252</v>
      </c>
      <c r="D4485" s="2"/>
      <c r="E4485" t="s">
        <v>951</v>
      </c>
      <c r="F4485" t="s">
        <v>952</v>
      </c>
      <c r="G4485" t="s">
        <v>942</v>
      </c>
      <c r="H4485" t="s">
        <v>951</v>
      </c>
      <c r="I4485" t="s">
        <v>1652</v>
      </c>
      <c r="J4485" t="s">
        <v>1653</v>
      </c>
      <c r="K4485" t="s">
        <v>955</v>
      </c>
      <c r="L4485">
        <v>1</v>
      </c>
      <c r="M4485" t="s">
        <v>77</v>
      </c>
      <c r="N4485">
        <v>63.94</v>
      </c>
      <c r="O4485">
        <v>40.42</v>
      </c>
      <c r="P4485" t="s">
        <v>78</v>
      </c>
      <c r="Q4485" s="94">
        <v>45281.658333333333</v>
      </c>
      <c r="R4485">
        <v>63.94</v>
      </c>
      <c r="S4485">
        <v>40.42</v>
      </c>
      <c r="T4485" t="str">
        <f>VLOOKUP(E4485,zamiana!A:B,2,0)</f>
        <v>ALSTOM (ex. BT) CZL</v>
      </c>
    </row>
    <row r="4486" spans="1:20" x14ac:dyDescent="0.3">
      <c r="A4486" t="s">
        <v>6338</v>
      </c>
      <c r="B4486" s="2">
        <v>45253</v>
      </c>
      <c r="C4486" s="2">
        <v>45252</v>
      </c>
      <c r="D4486" s="2"/>
      <c r="E4486" t="s">
        <v>951</v>
      </c>
      <c r="F4486" t="s">
        <v>952</v>
      </c>
      <c r="G4486" t="s">
        <v>942</v>
      </c>
      <c r="H4486" t="s">
        <v>951</v>
      </c>
      <c r="I4486" t="s">
        <v>1652</v>
      </c>
      <c r="J4486" t="s">
        <v>1653</v>
      </c>
      <c r="K4486" t="s">
        <v>955</v>
      </c>
      <c r="L4486">
        <v>1</v>
      </c>
      <c r="M4486" t="s">
        <v>77</v>
      </c>
      <c r="N4486">
        <v>63.94</v>
      </c>
      <c r="O4486">
        <v>40.42</v>
      </c>
      <c r="P4486" t="s">
        <v>78</v>
      </c>
      <c r="Q4486" s="94">
        <v>45281.658333333333</v>
      </c>
      <c r="R4486">
        <v>63.94</v>
      </c>
      <c r="S4486">
        <v>40.42</v>
      </c>
      <c r="T4486" t="str">
        <f>VLOOKUP(E4486,zamiana!A:B,2,0)</f>
        <v>ALSTOM (ex. BT) CZL</v>
      </c>
    </row>
    <row r="4487" spans="1:20" x14ac:dyDescent="0.3">
      <c r="A4487" t="s">
        <v>6338</v>
      </c>
      <c r="B4487" s="2">
        <v>45253</v>
      </c>
      <c r="C4487" s="2">
        <v>45252</v>
      </c>
      <c r="D4487" s="2"/>
      <c r="E4487" t="s">
        <v>951</v>
      </c>
      <c r="F4487" t="s">
        <v>952</v>
      </c>
      <c r="G4487" t="s">
        <v>942</v>
      </c>
      <c r="H4487" t="s">
        <v>951</v>
      </c>
      <c r="I4487" t="s">
        <v>1652</v>
      </c>
      <c r="J4487" t="s">
        <v>1653</v>
      </c>
      <c r="K4487" t="s">
        <v>955</v>
      </c>
      <c r="L4487">
        <v>1</v>
      </c>
      <c r="M4487" t="s">
        <v>77</v>
      </c>
      <c r="N4487">
        <v>63.94</v>
      </c>
      <c r="O4487">
        <v>40.42</v>
      </c>
      <c r="P4487" t="s">
        <v>78</v>
      </c>
      <c r="Q4487" s="94">
        <v>45281.658333333333</v>
      </c>
      <c r="R4487">
        <v>63.94</v>
      </c>
      <c r="S4487">
        <v>40.42</v>
      </c>
      <c r="T4487" t="str">
        <f>VLOOKUP(E4487,zamiana!A:B,2,0)</f>
        <v>ALSTOM (ex. BT) CZL</v>
      </c>
    </row>
    <row r="4488" spans="1:20" x14ac:dyDescent="0.3">
      <c r="A4488" t="s">
        <v>6338</v>
      </c>
      <c r="B4488" s="2">
        <v>45253</v>
      </c>
      <c r="C4488" s="2">
        <v>45252</v>
      </c>
      <c r="D4488" s="2"/>
      <c r="E4488" t="s">
        <v>951</v>
      </c>
      <c r="F4488" t="s">
        <v>952</v>
      </c>
      <c r="G4488" t="s">
        <v>942</v>
      </c>
      <c r="H4488" t="s">
        <v>951</v>
      </c>
      <c r="I4488" t="s">
        <v>1652</v>
      </c>
      <c r="J4488" t="s">
        <v>1653</v>
      </c>
      <c r="K4488" t="s">
        <v>955</v>
      </c>
      <c r="L4488">
        <v>4</v>
      </c>
      <c r="M4488" t="s">
        <v>77</v>
      </c>
      <c r="N4488">
        <v>63.94</v>
      </c>
      <c r="O4488">
        <v>40.42</v>
      </c>
      <c r="P4488" t="s">
        <v>78</v>
      </c>
      <c r="Q4488" s="94">
        <v>45281.658333333333</v>
      </c>
      <c r="R4488">
        <v>255.76</v>
      </c>
      <c r="S4488">
        <v>161.68</v>
      </c>
      <c r="T4488" t="str">
        <f>VLOOKUP(E4488,zamiana!A:B,2,0)</f>
        <v>ALSTOM (ex. BT) CZL</v>
      </c>
    </row>
    <row r="4489" spans="1:20" x14ac:dyDescent="0.3">
      <c r="A4489" t="s">
        <v>6338</v>
      </c>
      <c r="B4489" s="2">
        <v>45253</v>
      </c>
      <c r="C4489" s="2">
        <v>45252</v>
      </c>
      <c r="D4489" s="2"/>
      <c r="E4489" t="s">
        <v>951</v>
      </c>
      <c r="F4489" t="s">
        <v>952</v>
      </c>
      <c r="G4489" t="s">
        <v>942</v>
      </c>
      <c r="H4489" t="s">
        <v>951</v>
      </c>
      <c r="I4489" t="s">
        <v>1652</v>
      </c>
      <c r="J4489" t="s">
        <v>1653</v>
      </c>
      <c r="K4489" t="s">
        <v>955</v>
      </c>
      <c r="L4489">
        <v>4</v>
      </c>
      <c r="M4489" t="s">
        <v>77</v>
      </c>
      <c r="N4489">
        <v>63.94</v>
      </c>
      <c r="O4489">
        <v>40.42</v>
      </c>
      <c r="P4489" t="s">
        <v>78</v>
      </c>
      <c r="Q4489" s="94">
        <v>45281.658333333333</v>
      </c>
      <c r="R4489">
        <v>255.76</v>
      </c>
      <c r="S4489">
        <v>161.68</v>
      </c>
      <c r="T4489" t="str">
        <f>VLOOKUP(E4489,zamiana!A:B,2,0)</f>
        <v>ALSTOM (ex. BT) CZL</v>
      </c>
    </row>
    <row r="4490" spans="1:20" x14ac:dyDescent="0.3">
      <c r="A4490" t="s">
        <v>6338</v>
      </c>
      <c r="B4490" s="2">
        <v>45253</v>
      </c>
      <c r="C4490" s="2">
        <v>45252</v>
      </c>
      <c r="D4490" s="2"/>
      <c r="E4490" t="s">
        <v>951</v>
      </c>
      <c r="F4490" t="s">
        <v>952</v>
      </c>
      <c r="G4490" t="s">
        <v>942</v>
      </c>
      <c r="H4490" t="s">
        <v>951</v>
      </c>
      <c r="I4490" t="s">
        <v>1652</v>
      </c>
      <c r="J4490" t="s">
        <v>1653</v>
      </c>
      <c r="K4490" t="s">
        <v>955</v>
      </c>
      <c r="L4490">
        <v>4</v>
      </c>
      <c r="M4490" t="s">
        <v>77</v>
      </c>
      <c r="N4490">
        <v>63.94</v>
      </c>
      <c r="O4490">
        <v>40.42</v>
      </c>
      <c r="P4490" t="s">
        <v>78</v>
      </c>
      <c r="Q4490" s="94">
        <v>45281.658333333333</v>
      </c>
      <c r="R4490">
        <v>255.76</v>
      </c>
      <c r="S4490">
        <v>161.68</v>
      </c>
      <c r="T4490" t="str">
        <f>VLOOKUP(E4490,zamiana!A:B,2,0)</f>
        <v>ALSTOM (ex. BT) CZL</v>
      </c>
    </row>
    <row r="4491" spans="1:20" x14ac:dyDescent="0.3">
      <c r="A4491" t="s">
        <v>6338</v>
      </c>
      <c r="B4491" s="2">
        <v>45253</v>
      </c>
      <c r="C4491" s="2">
        <v>45252</v>
      </c>
      <c r="D4491" s="2"/>
      <c r="E4491" t="s">
        <v>951</v>
      </c>
      <c r="F4491" t="s">
        <v>952</v>
      </c>
      <c r="G4491" t="s">
        <v>942</v>
      </c>
      <c r="H4491" t="s">
        <v>951</v>
      </c>
      <c r="I4491" t="s">
        <v>1652</v>
      </c>
      <c r="J4491" t="s">
        <v>1653</v>
      </c>
      <c r="K4491" t="s">
        <v>955</v>
      </c>
      <c r="L4491">
        <v>1</v>
      </c>
      <c r="M4491" t="s">
        <v>77</v>
      </c>
      <c r="N4491">
        <v>63.94</v>
      </c>
      <c r="O4491">
        <v>40.42</v>
      </c>
      <c r="P4491" t="s">
        <v>78</v>
      </c>
      <c r="Q4491" s="94">
        <v>45281.658333333333</v>
      </c>
      <c r="R4491">
        <v>63.94</v>
      </c>
      <c r="S4491">
        <v>40.42</v>
      </c>
      <c r="T4491" t="str">
        <f>VLOOKUP(E4491,zamiana!A:B,2,0)</f>
        <v>ALSTOM (ex. BT) CZL</v>
      </c>
    </row>
    <row r="4492" spans="1:20" x14ac:dyDescent="0.3">
      <c r="A4492" t="s">
        <v>6338</v>
      </c>
      <c r="B4492" s="2">
        <v>45253</v>
      </c>
      <c r="C4492" s="2">
        <v>45252</v>
      </c>
      <c r="D4492" s="2"/>
      <c r="E4492" t="s">
        <v>951</v>
      </c>
      <c r="F4492" t="s">
        <v>952</v>
      </c>
      <c r="G4492" t="s">
        <v>942</v>
      </c>
      <c r="H4492" t="s">
        <v>951</v>
      </c>
      <c r="I4492" t="s">
        <v>1652</v>
      </c>
      <c r="J4492" t="s">
        <v>1653</v>
      </c>
      <c r="K4492" t="s">
        <v>955</v>
      </c>
      <c r="L4492">
        <v>1</v>
      </c>
      <c r="M4492" t="s">
        <v>77</v>
      </c>
      <c r="N4492">
        <v>63.94</v>
      </c>
      <c r="O4492">
        <v>40.42</v>
      </c>
      <c r="P4492" t="s">
        <v>78</v>
      </c>
      <c r="Q4492" s="94">
        <v>45281.658333333333</v>
      </c>
      <c r="R4492">
        <v>63.94</v>
      </c>
      <c r="S4492">
        <v>40.42</v>
      </c>
      <c r="T4492" t="str">
        <f>VLOOKUP(E4492,zamiana!A:B,2,0)</f>
        <v>ALSTOM (ex. BT) CZL</v>
      </c>
    </row>
    <row r="4493" spans="1:20" x14ac:dyDescent="0.3">
      <c r="A4493" t="s">
        <v>6338</v>
      </c>
      <c r="B4493" s="2">
        <v>45253</v>
      </c>
      <c r="C4493" s="2">
        <v>45252</v>
      </c>
      <c r="D4493" s="2"/>
      <c r="E4493" t="s">
        <v>951</v>
      </c>
      <c r="F4493" t="s">
        <v>952</v>
      </c>
      <c r="G4493" t="s">
        <v>942</v>
      </c>
      <c r="H4493" t="s">
        <v>951</v>
      </c>
      <c r="I4493" t="s">
        <v>1652</v>
      </c>
      <c r="J4493" t="s">
        <v>1653</v>
      </c>
      <c r="K4493" t="s">
        <v>955</v>
      </c>
      <c r="L4493">
        <v>1</v>
      </c>
      <c r="M4493" t="s">
        <v>77</v>
      </c>
      <c r="N4493">
        <v>63.94</v>
      </c>
      <c r="O4493">
        <v>40.42</v>
      </c>
      <c r="P4493" t="s">
        <v>78</v>
      </c>
      <c r="Q4493" s="94">
        <v>45281.658333333333</v>
      </c>
      <c r="R4493">
        <v>63.94</v>
      </c>
      <c r="S4493">
        <v>40.42</v>
      </c>
      <c r="T4493" t="str">
        <f>VLOOKUP(E4493,zamiana!A:B,2,0)</f>
        <v>ALSTOM (ex. BT) CZL</v>
      </c>
    </row>
    <row r="4494" spans="1:20" x14ac:dyDescent="0.3">
      <c r="A4494" t="s">
        <v>6338</v>
      </c>
      <c r="B4494" s="2">
        <v>45253</v>
      </c>
      <c r="C4494" s="2">
        <v>45252</v>
      </c>
      <c r="D4494" s="2"/>
      <c r="E4494" t="s">
        <v>951</v>
      </c>
      <c r="F4494" t="s">
        <v>952</v>
      </c>
      <c r="G4494" t="s">
        <v>942</v>
      </c>
      <c r="H4494" t="s">
        <v>951</v>
      </c>
      <c r="I4494" t="s">
        <v>1652</v>
      </c>
      <c r="J4494" t="s">
        <v>1653</v>
      </c>
      <c r="K4494" t="s">
        <v>955</v>
      </c>
      <c r="L4494">
        <v>3</v>
      </c>
      <c r="M4494" t="s">
        <v>77</v>
      </c>
      <c r="N4494">
        <v>63.94</v>
      </c>
      <c r="O4494">
        <v>40.42</v>
      </c>
      <c r="P4494" t="s">
        <v>78</v>
      </c>
      <c r="Q4494" s="94">
        <v>45281.658333333333</v>
      </c>
      <c r="R4494">
        <v>191.82</v>
      </c>
      <c r="S4494">
        <v>121.26</v>
      </c>
      <c r="T4494" t="str">
        <f>VLOOKUP(E4494,zamiana!A:B,2,0)</f>
        <v>ALSTOM (ex. BT) CZL</v>
      </c>
    </row>
    <row r="4495" spans="1:20" x14ac:dyDescent="0.3">
      <c r="A4495" t="s">
        <v>6338</v>
      </c>
      <c r="B4495" s="2">
        <v>45253</v>
      </c>
      <c r="C4495" s="2">
        <v>45252</v>
      </c>
      <c r="D4495" s="2"/>
      <c r="E4495" t="s">
        <v>951</v>
      </c>
      <c r="F4495" t="s">
        <v>952</v>
      </c>
      <c r="G4495" t="s">
        <v>942</v>
      </c>
      <c r="H4495" t="s">
        <v>951</v>
      </c>
      <c r="I4495" t="s">
        <v>1652</v>
      </c>
      <c r="J4495" t="s">
        <v>1653</v>
      </c>
      <c r="K4495" t="s">
        <v>955</v>
      </c>
      <c r="L4495">
        <v>3</v>
      </c>
      <c r="M4495" t="s">
        <v>77</v>
      </c>
      <c r="N4495">
        <v>63.94</v>
      </c>
      <c r="O4495">
        <v>40.42</v>
      </c>
      <c r="P4495" t="s">
        <v>78</v>
      </c>
      <c r="Q4495" s="94">
        <v>45281.658333333333</v>
      </c>
      <c r="R4495">
        <v>191.82</v>
      </c>
      <c r="S4495">
        <v>121.26</v>
      </c>
      <c r="T4495" t="str">
        <f>VLOOKUP(E4495,zamiana!A:B,2,0)</f>
        <v>ALSTOM (ex. BT) CZL</v>
      </c>
    </row>
    <row r="4496" spans="1:20" x14ac:dyDescent="0.3">
      <c r="A4496" t="s">
        <v>6338</v>
      </c>
      <c r="B4496" s="2">
        <v>45253</v>
      </c>
      <c r="C4496" s="2">
        <v>45252</v>
      </c>
      <c r="D4496" s="2"/>
      <c r="E4496" t="s">
        <v>951</v>
      </c>
      <c r="F4496" t="s">
        <v>952</v>
      </c>
      <c r="G4496" t="s">
        <v>942</v>
      </c>
      <c r="H4496" t="s">
        <v>951</v>
      </c>
      <c r="I4496" t="s">
        <v>1652</v>
      </c>
      <c r="J4496" t="s">
        <v>1653</v>
      </c>
      <c r="K4496" t="s">
        <v>955</v>
      </c>
      <c r="L4496">
        <v>4</v>
      </c>
      <c r="M4496" t="s">
        <v>77</v>
      </c>
      <c r="N4496">
        <v>63.94</v>
      </c>
      <c r="O4496">
        <v>40.42</v>
      </c>
      <c r="P4496" t="s">
        <v>78</v>
      </c>
      <c r="Q4496" s="94">
        <v>45281.658333333333</v>
      </c>
      <c r="R4496">
        <v>255.76</v>
      </c>
      <c r="S4496">
        <v>161.68</v>
      </c>
      <c r="T4496" t="str">
        <f>VLOOKUP(E4496,zamiana!A:B,2,0)</f>
        <v>ALSTOM (ex. BT) CZL</v>
      </c>
    </row>
    <row r="4497" spans="1:20" x14ac:dyDescent="0.3">
      <c r="A4497" t="s">
        <v>6338</v>
      </c>
      <c r="B4497" s="2">
        <v>45253</v>
      </c>
      <c r="C4497" s="2">
        <v>45252</v>
      </c>
      <c r="D4497" s="2"/>
      <c r="E4497" t="s">
        <v>951</v>
      </c>
      <c r="F4497" t="s">
        <v>952</v>
      </c>
      <c r="G4497" t="s">
        <v>942</v>
      </c>
      <c r="H4497" t="s">
        <v>951</v>
      </c>
      <c r="I4497" t="s">
        <v>1652</v>
      </c>
      <c r="J4497" t="s">
        <v>1653</v>
      </c>
      <c r="K4497" t="s">
        <v>955</v>
      </c>
      <c r="L4497">
        <v>1</v>
      </c>
      <c r="M4497" t="s">
        <v>77</v>
      </c>
      <c r="N4497">
        <v>63.94</v>
      </c>
      <c r="O4497">
        <v>40.42</v>
      </c>
      <c r="P4497" t="s">
        <v>78</v>
      </c>
      <c r="Q4497" s="94">
        <v>45281.658333333333</v>
      </c>
      <c r="R4497">
        <v>63.94</v>
      </c>
      <c r="S4497">
        <v>40.42</v>
      </c>
      <c r="T4497" t="str">
        <f>VLOOKUP(E4497,zamiana!A:B,2,0)</f>
        <v>ALSTOM (ex. BT) CZL</v>
      </c>
    </row>
    <row r="4498" spans="1:20" x14ac:dyDescent="0.3">
      <c r="A4498" t="s">
        <v>6338</v>
      </c>
      <c r="B4498" s="2">
        <v>45253</v>
      </c>
      <c r="C4498" s="2">
        <v>45252</v>
      </c>
      <c r="D4498" s="2"/>
      <c r="E4498" t="s">
        <v>951</v>
      </c>
      <c r="F4498" t="s">
        <v>952</v>
      </c>
      <c r="G4498" t="s">
        <v>942</v>
      </c>
      <c r="H4498" t="s">
        <v>951</v>
      </c>
      <c r="I4498" t="s">
        <v>1652</v>
      </c>
      <c r="J4498" t="s">
        <v>1653</v>
      </c>
      <c r="K4498" t="s">
        <v>955</v>
      </c>
      <c r="L4498">
        <v>1</v>
      </c>
      <c r="M4498" t="s">
        <v>77</v>
      </c>
      <c r="N4498">
        <v>63.94</v>
      </c>
      <c r="O4498">
        <v>40.42</v>
      </c>
      <c r="P4498" t="s">
        <v>78</v>
      </c>
      <c r="Q4498" s="94">
        <v>45281.658333333333</v>
      </c>
      <c r="R4498">
        <v>63.94</v>
      </c>
      <c r="S4498">
        <v>40.42</v>
      </c>
      <c r="T4498" t="str">
        <f>VLOOKUP(E4498,zamiana!A:B,2,0)</f>
        <v>ALSTOM (ex. BT) CZL</v>
      </c>
    </row>
    <row r="4499" spans="1:20" x14ac:dyDescent="0.3">
      <c r="A4499" t="s">
        <v>6338</v>
      </c>
      <c r="B4499" s="2">
        <v>45253</v>
      </c>
      <c r="C4499" s="2">
        <v>45252</v>
      </c>
      <c r="D4499" s="2"/>
      <c r="E4499" t="s">
        <v>951</v>
      </c>
      <c r="F4499" t="s">
        <v>952</v>
      </c>
      <c r="G4499" t="s">
        <v>942</v>
      </c>
      <c r="H4499" t="s">
        <v>951</v>
      </c>
      <c r="I4499" t="s">
        <v>1652</v>
      </c>
      <c r="J4499" t="s">
        <v>1653</v>
      </c>
      <c r="K4499" t="s">
        <v>955</v>
      </c>
      <c r="L4499">
        <v>4</v>
      </c>
      <c r="M4499" t="s">
        <v>77</v>
      </c>
      <c r="N4499">
        <v>63.94</v>
      </c>
      <c r="O4499">
        <v>40.42</v>
      </c>
      <c r="P4499" t="s">
        <v>78</v>
      </c>
      <c r="Q4499" s="94">
        <v>45281.658333333333</v>
      </c>
      <c r="R4499">
        <v>255.76</v>
      </c>
      <c r="S4499">
        <v>161.68</v>
      </c>
      <c r="T4499" t="str">
        <f>VLOOKUP(E4499,zamiana!A:B,2,0)</f>
        <v>ALSTOM (ex. BT) CZL</v>
      </c>
    </row>
    <row r="4500" spans="1:20" x14ac:dyDescent="0.3">
      <c r="A4500" t="s">
        <v>6338</v>
      </c>
      <c r="B4500" s="2">
        <v>45253</v>
      </c>
      <c r="C4500" s="2">
        <v>45252</v>
      </c>
      <c r="D4500" s="2"/>
      <c r="E4500" t="s">
        <v>951</v>
      </c>
      <c r="F4500" t="s">
        <v>952</v>
      </c>
      <c r="G4500" t="s">
        <v>942</v>
      </c>
      <c r="H4500" t="s">
        <v>951</v>
      </c>
      <c r="I4500" t="s">
        <v>1652</v>
      </c>
      <c r="J4500" t="s">
        <v>1653</v>
      </c>
      <c r="K4500" t="s">
        <v>955</v>
      </c>
      <c r="L4500">
        <v>3</v>
      </c>
      <c r="M4500" t="s">
        <v>77</v>
      </c>
      <c r="N4500">
        <v>63.94</v>
      </c>
      <c r="O4500">
        <v>40.42</v>
      </c>
      <c r="P4500" t="s">
        <v>78</v>
      </c>
      <c r="Q4500" s="94">
        <v>45281.658333333333</v>
      </c>
      <c r="R4500">
        <v>191.82</v>
      </c>
      <c r="S4500">
        <v>121.26</v>
      </c>
      <c r="T4500" t="str">
        <f>VLOOKUP(E4500,zamiana!A:B,2,0)</f>
        <v>ALSTOM (ex. BT) CZL</v>
      </c>
    </row>
    <row r="4501" spans="1:20" x14ac:dyDescent="0.3">
      <c r="A4501" t="s">
        <v>6338</v>
      </c>
      <c r="B4501" s="2">
        <v>45253</v>
      </c>
      <c r="C4501" s="2">
        <v>45252</v>
      </c>
      <c r="D4501" s="2"/>
      <c r="E4501" t="s">
        <v>951</v>
      </c>
      <c r="F4501" t="s">
        <v>952</v>
      </c>
      <c r="G4501" t="s">
        <v>942</v>
      </c>
      <c r="H4501" t="s">
        <v>951</v>
      </c>
      <c r="I4501" t="s">
        <v>1652</v>
      </c>
      <c r="J4501" t="s">
        <v>1653</v>
      </c>
      <c r="K4501" t="s">
        <v>955</v>
      </c>
      <c r="L4501">
        <v>1</v>
      </c>
      <c r="M4501" t="s">
        <v>77</v>
      </c>
      <c r="N4501">
        <v>63.94</v>
      </c>
      <c r="O4501">
        <v>40.42</v>
      </c>
      <c r="P4501" t="s">
        <v>78</v>
      </c>
      <c r="Q4501" s="94">
        <v>45281.658333333333</v>
      </c>
      <c r="R4501">
        <v>63.94</v>
      </c>
      <c r="S4501">
        <v>40.42</v>
      </c>
      <c r="T4501" t="str">
        <f>VLOOKUP(E4501,zamiana!A:B,2,0)</f>
        <v>ALSTOM (ex. BT) CZL</v>
      </c>
    </row>
    <row r="4502" spans="1:20" x14ac:dyDescent="0.3">
      <c r="A4502" t="s">
        <v>6338</v>
      </c>
      <c r="B4502" s="2">
        <v>45253</v>
      </c>
      <c r="C4502" s="2">
        <v>45252</v>
      </c>
      <c r="D4502" s="2"/>
      <c r="E4502" t="s">
        <v>951</v>
      </c>
      <c r="F4502" t="s">
        <v>952</v>
      </c>
      <c r="G4502" t="s">
        <v>942</v>
      </c>
      <c r="H4502" t="s">
        <v>951</v>
      </c>
      <c r="I4502" t="s">
        <v>1652</v>
      </c>
      <c r="J4502" t="s">
        <v>1653</v>
      </c>
      <c r="K4502" t="s">
        <v>955</v>
      </c>
      <c r="L4502">
        <v>3</v>
      </c>
      <c r="M4502" t="s">
        <v>77</v>
      </c>
      <c r="N4502">
        <v>63.94</v>
      </c>
      <c r="O4502">
        <v>40.42</v>
      </c>
      <c r="P4502" t="s">
        <v>78</v>
      </c>
      <c r="Q4502" s="94">
        <v>45281.658333333333</v>
      </c>
      <c r="R4502">
        <v>191.82</v>
      </c>
      <c r="S4502">
        <v>121.26</v>
      </c>
      <c r="T4502" t="str">
        <f>VLOOKUP(E4502,zamiana!A:B,2,0)</f>
        <v>ALSTOM (ex. BT) CZL</v>
      </c>
    </row>
    <row r="4503" spans="1:20" x14ac:dyDescent="0.3">
      <c r="A4503" t="s">
        <v>6338</v>
      </c>
      <c r="B4503" s="2">
        <v>45253</v>
      </c>
      <c r="C4503" s="2">
        <v>45252</v>
      </c>
      <c r="D4503" s="2"/>
      <c r="E4503" t="s">
        <v>951</v>
      </c>
      <c r="F4503" t="s">
        <v>952</v>
      </c>
      <c r="G4503" t="s">
        <v>942</v>
      </c>
      <c r="H4503" t="s">
        <v>951</v>
      </c>
      <c r="I4503" t="s">
        <v>1652</v>
      </c>
      <c r="J4503" t="s">
        <v>1653</v>
      </c>
      <c r="K4503" t="s">
        <v>955</v>
      </c>
      <c r="L4503">
        <v>4</v>
      </c>
      <c r="M4503" t="s">
        <v>77</v>
      </c>
      <c r="N4503">
        <v>63.94</v>
      </c>
      <c r="O4503">
        <v>40.42</v>
      </c>
      <c r="P4503" t="s">
        <v>78</v>
      </c>
      <c r="Q4503" s="94">
        <v>45281.658333333333</v>
      </c>
      <c r="R4503">
        <v>255.76</v>
      </c>
      <c r="S4503">
        <v>161.68</v>
      </c>
      <c r="T4503" t="str">
        <f>VLOOKUP(E4503,zamiana!A:B,2,0)</f>
        <v>ALSTOM (ex. BT) CZL</v>
      </c>
    </row>
    <row r="4504" spans="1:20" x14ac:dyDescent="0.3">
      <c r="A4504" t="s">
        <v>6338</v>
      </c>
      <c r="B4504" s="2">
        <v>45253</v>
      </c>
      <c r="C4504" s="2">
        <v>45252</v>
      </c>
      <c r="D4504" s="2"/>
      <c r="E4504" t="s">
        <v>951</v>
      </c>
      <c r="F4504" t="s">
        <v>952</v>
      </c>
      <c r="G4504" t="s">
        <v>942</v>
      </c>
      <c r="H4504" t="s">
        <v>951</v>
      </c>
      <c r="I4504" t="s">
        <v>1652</v>
      </c>
      <c r="J4504" t="s">
        <v>1653</v>
      </c>
      <c r="K4504" t="s">
        <v>955</v>
      </c>
      <c r="L4504">
        <v>1</v>
      </c>
      <c r="M4504" t="s">
        <v>77</v>
      </c>
      <c r="N4504">
        <v>63.94</v>
      </c>
      <c r="O4504">
        <v>40.42</v>
      </c>
      <c r="P4504" t="s">
        <v>78</v>
      </c>
      <c r="Q4504" s="94">
        <v>45281.658333333333</v>
      </c>
      <c r="R4504">
        <v>63.94</v>
      </c>
      <c r="S4504">
        <v>40.42</v>
      </c>
      <c r="T4504" t="str">
        <f>VLOOKUP(E4504,zamiana!A:B,2,0)</f>
        <v>ALSTOM (ex. BT) CZL</v>
      </c>
    </row>
    <row r="4505" spans="1:20" x14ac:dyDescent="0.3">
      <c r="A4505" t="s">
        <v>6338</v>
      </c>
      <c r="B4505" s="2">
        <v>45253</v>
      </c>
      <c r="C4505" s="2">
        <v>45252</v>
      </c>
      <c r="D4505" s="2"/>
      <c r="E4505" t="s">
        <v>951</v>
      </c>
      <c r="F4505" t="s">
        <v>952</v>
      </c>
      <c r="G4505" t="s">
        <v>942</v>
      </c>
      <c r="H4505" t="s">
        <v>951</v>
      </c>
      <c r="I4505" t="s">
        <v>1652</v>
      </c>
      <c r="J4505" t="s">
        <v>1653</v>
      </c>
      <c r="K4505" t="s">
        <v>955</v>
      </c>
      <c r="L4505">
        <v>1</v>
      </c>
      <c r="M4505" t="s">
        <v>77</v>
      </c>
      <c r="N4505">
        <v>63.94</v>
      </c>
      <c r="O4505">
        <v>40.42</v>
      </c>
      <c r="P4505" t="s">
        <v>78</v>
      </c>
      <c r="Q4505" s="94">
        <v>45281.658333333333</v>
      </c>
      <c r="R4505">
        <v>63.94</v>
      </c>
      <c r="S4505">
        <v>40.42</v>
      </c>
      <c r="T4505" t="str">
        <f>VLOOKUP(E4505,zamiana!A:B,2,0)</f>
        <v>ALSTOM (ex. BT) CZL</v>
      </c>
    </row>
    <row r="4506" spans="1:20" x14ac:dyDescent="0.3">
      <c r="A4506" t="s">
        <v>6338</v>
      </c>
      <c r="B4506" s="2">
        <v>45253</v>
      </c>
      <c r="C4506" s="2">
        <v>45252</v>
      </c>
      <c r="D4506" s="2"/>
      <c r="E4506" t="s">
        <v>951</v>
      </c>
      <c r="F4506" t="s">
        <v>952</v>
      </c>
      <c r="G4506" t="s">
        <v>942</v>
      </c>
      <c r="H4506" t="s">
        <v>951</v>
      </c>
      <c r="I4506" t="s">
        <v>1652</v>
      </c>
      <c r="J4506" t="s">
        <v>1653</v>
      </c>
      <c r="K4506" t="s">
        <v>955</v>
      </c>
      <c r="L4506">
        <v>4</v>
      </c>
      <c r="M4506" t="s">
        <v>77</v>
      </c>
      <c r="N4506">
        <v>63.94</v>
      </c>
      <c r="O4506">
        <v>40.42</v>
      </c>
      <c r="P4506" t="s">
        <v>78</v>
      </c>
      <c r="Q4506" s="94">
        <v>45281.658333333333</v>
      </c>
      <c r="R4506">
        <v>255.76</v>
      </c>
      <c r="S4506">
        <v>161.68</v>
      </c>
      <c r="T4506" t="str">
        <f>VLOOKUP(E4506,zamiana!A:B,2,0)</f>
        <v>ALSTOM (ex. BT) CZL</v>
      </c>
    </row>
    <row r="4507" spans="1:20" x14ac:dyDescent="0.3">
      <c r="A4507" t="s">
        <v>6338</v>
      </c>
      <c r="B4507" s="2">
        <v>45253</v>
      </c>
      <c r="C4507" s="2">
        <v>45252</v>
      </c>
      <c r="D4507" s="2"/>
      <c r="E4507" t="s">
        <v>951</v>
      </c>
      <c r="F4507" t="s">
        <v>952</v>
      </c>
      <c r="G4507" t="s">
        <v>942</v>
      </c>
      <c r="H4507" t="s">
        <v>951</v>
      </c>
      <c r="I4507" t="s">
        <v>1652</v>
      </c>
      <c r="J4507" t="s">
        <v>1653</v>
      </c>
      <c r="K4507" t="s">
        <v>955</v>
      </c>
      <c r="L4507">
        <v>1</v>
      </c>
      <c r="M4507" t="s">
        <v>77</v>
      </c>
      <c r="N4507">
        <v>63.94</v>
      </c>
      <c r="O4507">
        <v>40.42</v>
      </c>
      <c r="P4507" t="s">
        <v>78</v>
      </c>
      <c r="Q4507" s="94">
        <v>45281.658333333333</v>
      </c>
      <c r="R4507">
        <v>63.94</v>
      </c>
      <c r="S4507">
        <v>40.42</v>
      </c>
      <c r="T4507" t="str">
        <f>VLOOKUP(E4507,zamiana!A:B,2,0)</f>
        <v>ALSTOM (ex. BT) CZL</v>
      </c>
    </row>
    <row r="4508" spans="1:20" x14ac:dyDescent="0.3">
      <c r="A4508" t="s">
        <v>6338</v>
      </c>
      <c r="B4508" s="2">
        <v>45253</v>
      </c>
      <c r="C4508" s="2">
        <v>45252</v>
      </c>
      <c r="D4508" s="2"/>
      <c r="E4508" t="s">
        <v>951</v>
      </c>
      <c r="F4508" t="s">
        <v>952</v>
      </c>
      <c r="G4508" t="s">
        <v>942</v>
      </c>
      <c r="H4508" t="s">
        <v>951</v>
      </c>
      <c r="I4508" t="s">
        <v>1738</v>
      </c>
      <c r="J4508" t="s">
        <v>1739</v>
      </c>
      <c r="K4508" t="s">
        <v>955</v>
      </c>
      <c r="L4508">
        <v>5</v>
      </c>
      <c r="M4508" t="s">
        <v>77</v>
      </c>
      <c r="N4508">
        <v>80.14</v>
      </c>
      <c r="O4508">
        <v>49.31</v>
      </c>
      <c r="P4508" t="s">
        <v>78</v>
      </c>
      <c r="Q4508" s="94">
        <v>45281.627083333333</v>
      </c>
      <c r="R4508">
        <v>400.7</v>
      </c>
      <c r="S4508">
        <v>246.55</v>
      </c>
      <c r="T4508" t="str">
        <f>VLOOKUP(E4508,zamiana!A:B,2,0)</f>
        <v>ALSTOM (ex. BT) CZL</v>
      </c>
    </row>
    <row r="4509" spans="1:20" x14ac:dyDescent="0.3">
      <c r="A4509" t="s">
        <v>6338</v>
      </c>
      <c r="B4509" s="2">
        <v>45253</v>
      </c>
      <c r="C4509" s="2">
        <v>45252</v>
      </c>
      <c r="D4509" s="2"/>
      <c r="E4509" t="s">
        <v>951</v>
      </c>
      <c r="F4509" t="s">
        <v>952</v>
      </c>
      <c r="G4509" t="s">
        <v>942</v>
      </c>
      <c r="H4509" t="s">
        <v>951</v>
      </c>
      <c r="I4509" t="s">
        <v>1738</v>
      </c>
      <c r="J4509" t="s">
        <v>1739</v>
      </c>
      <c r="K4509" t="s">
        <v>955</v>
      </c>
      <c r="L4509">
        <v>5</v>
      </c>
      <c r="M4509" t="s">
        <v>77</v>
      </c>
      <c r="N4509">
        <v>80.14</v>
      </c>
      <c r="O4509">
        <v>49.31</v>
      </c>
      <c r="P4509" t="s">
        <v>78</v>
      </c>
      <c r="Q4509" s="94">
        <v>45281.627083333333</v>
      </c>
      <c r="R4509">
        <v>400.7</v>
      </c>
      <c r="S4509">
        <v>246.55</v>
      </c>
      <c r="T4509" t="str">
        <f>VLOOKUP(E4509,zamiana!A:B,2,0)</f>
        <v>ALSTOM (ex. BT) CZL</v>
      </c>
    </row>
    <row r="4510" spans="1:20" x14ac:dyDescent="0.3">
      <c r="A4510" t="s">
        <v>6338</v>
      </c>
      <c r="B4510" s="2">
        <v>45253</v>
      </c>
      <c r="C4510" s="2">
        <v>45252</v>
      </c>
      <c r="D4510" s="2"/>
      <c r="E4510" t="s">
        <v>951</v>
      </c>
      <c r="F4510" t="s">
        <v>952</v>
      </c>
      <c r="G4510" t="s">
        <v>942</v>
      </c>
      <c r="H4510" t="s">
        <v>951</v>
      </c>
      <c r="I4510" t="s">
        <v>1738</v>
      </c>
      <c r="J4510" t="s">
        <v>1739</v>
      </c>
      <c r="K4510" t="s">
        <v>955</v>
      </c>
      <c r="L4510">
        <v>5</v>
      </c>
      <c r="M4510" t="s">
        <v>77</v>
      </c>
      <c r="N4510">
        <v>80.14</v>
      </c>
      <c r="O4510">
        <v>49.31</v>
      </c>
      <c r="P4510" t="s">
        <v>78</v>
      </c>
      <c r="Q4510" s="94">
        <v>45281.627083333333</v>
      </c>
      <c r="R4510">
        <v>400.7</v>
      </c>
      <c r="S4510">
        <v>246.55</v>
      </c>
      <c r="T4510" t="str">
        <f>VLOOKUP(E4510,zamiana!A:B,2,0)</f>
        <v>ALSTOM (ex. BT) CZL</v>
      </c>
    </row>
    <row r="4511" spans="1:20" x14ac:dyDescent="0.3">
      <c r="A4511" t="s">
        <v>6338</v>
      </c>
      <c r="B4511" s="2">
        <v>45253</v>
      </c>
      <c r="C4511" s="2">
        <v>45252</v>
      </c>
      <c r="D4511" s="2"/>
      <c r="E4511" t="s">
        <v>951</v>
      </c>
      <c r="F4511" t="s">
        <v>952</v>
      </c>
      <c r="G4511" t="s">
        <v>942</v>
      </c>
      <c r="H4511" t="s">
        <v>951</v>
      </c>
      <c r="I4511" t="s">
        <v>1738</v>
      </c>
      <c r="J4511" t="s">
        <v>1739</v>
      </c>
      <c r="K4511" t="s">
        <v>955</v>
      </c>
      <c r="L4511">
        <v>5</v>
      </c>
      <c r="M4511" t="s">
        <v>77</v>
      </c>
      <c r="N4511">
        <v>80.14</v>
      </c>
      <c r="O4511">
        <v>49.31</v>
      </c>
      <c r="P4511" t="s">
        <v>78</v>
      </c>
      <c r="Q4511" s="94">
        <v>45281.627083333333</v>
      </c>
      <c r="R4511">
        <v>400.7</v>
      </c>
      <c r="S4511">
        <v>246.55</v>
      </c>
      <c r="T4511" t="str">
        <f>VLOOKUP(E4511,zamiana!A:B,2,0)</f>
        <v>ALSTOM (ex. BT) CZL</v>
      </c>
    </row>
    <row r="4512" spans="1:20" x14ac:dyDescent="0.3">
      <c r="A4512" t="s">
        <v>6338</v>
      </c>
      <c r="B4512" s="2">
        <v>45253</v>
      </c>
      <c r="C4512" s="2">
        <v>45252</v>
      </c>
      <c r="D4512" s="2"/>
      <c r="E4512" t="s">
        <v>951</v>
      </c>
      <c r="F4512" t="s">
        <v>952</v>
      </c>
      <c r="G4512" t="s">
        <v>942</v>
      </c>
      <c r="H4512" t="s">
        <v>951</v>
      </c>
      <c r="I4512" t="s">
        <v>1738</v>
      </c>
      <c r="J4512" t="s">
        <v>1739</v>
      </c>
      <c r="K4512" t="s">
        <v>955</v>
      </c>
      <c r="L4512">
        <v>5</v>
      </c>
      <c r="M4512" t="s">
        <v>77</v>
      </c>
      <c r="N4512">
        <v>80.14</v>
      </c>
      <c r="O4512">
        <v>49.31</v>
      </c>
      <c r="P4512" t="s">
        <v>78</v>
      </c>
      <c r="Q4512" s="94">
        <v>45281.627083333333</v>
      </c>
      <c r="R4512">
        <v>400.7</v>
      </c>
      <c r="S4512">
        <v>246.55</v>
      </c>
      <c r="T4512" t="str">
        <f>VLOOKUP(E4512,zamiana!A:B,2,0)</f>
        <v>ALSTOM (ex. BT) CZL</v>
      </c>
    </row>
    <row r="4513" spans="1:20" x14ac:dyDescent="0.3">
      <c r="A4513" t="s">
        <v>6338</v>
      </c>
      <c r="B4513" s="2">
        <v>45253</v>
      </c>
      <c r="C4513" s="2">
        <v>45252</v>
      </c>
      <c r="D4513" s="2"/>
      <c r="E4513" t="s">
        <v>951</v>
      </c>
      <c r="F4513" t="s">
        <v>952</v>
      </c>
      <c r="G4513" t="s">
        <v>942</v>
      </c>
      <c r="H4513" t="s">
        <v>951</v>
      </c>
      <c r="I4513" t="s">
        <v>1738</v>
      </c>
      <c r="J4513" t="s">
        <v>1739</v>
      </c>
      <c r="K4513" t="s">
        <v>955</v>
      </c>
      <c r="L4513">
        <v>5</v>
      </c>
      <c r="M4513" t="s">
        <v>77</v>
      </c>
      <c r="N4513">
        <v>80.14</v>
      </c>
      <c r="O4513">
        <v>49.31</v>
      </c>
      <c r="P4513" t="s">
        <v>78</v>
      </c>
      <c r="Q4513" s="94">
        <v>45281.627083333333</v>
      </c>
      <c r="R4513">
        <v>400.7</v>
      </c>
      <c r="S4513">
        <v>246.55</v>
      </c>
      <c r="T4513" t="str">
        <f>VLOOKUP(E4513,zamiana!A:B,2,0)</f>
        <v>ALSTOM (ex. BT) CZL</v>
      </c>
    </row>
    <row r="4514" spans="1:20" x14ac:dyDescent="0.3">
      <c r="A4514" t="s">
        <v>6338</v>
      </c>
      <c r="B4514" s="2">
        <v>45253</v>
      </c>
      <c r="C4514" s="2">
        <v>45252</v>
      </c>
      <c r="D4514" s="2"/>
      <c r="E4514" t="s">
        <v>951</v>
      </c>
      <c r="F4514" t="s">
        <v>952</v>
      </c>
      <c r="G4514" t="s">
        <v>942</v>
      </c>
      <c r="H4514" t="s">
        <v>951</v>
      </c>
      <c r="I4514" t="s">
        <v>1738</v>
      </c>
      <c r="J4514" t="s">
        <v>1739</v>
      </c>
      <c r="K4514" t="s">
        <v>955</v>
      </c>
      <c r="L4514">
        <v>3</v>
      </c>
      <c r="M4514" t="s">
        <v>77</v>
      </c>
      <c r="N4514">
        <v>80.14</v>
      </c>
      <c r="O4514">
        <v>49.31</v>
      </c>
      <c r="P4514" t="s">
        <v>78</v>
      </c>
      <c r="Q4514" s="94">
        <v>45281.627083333333</v>
      </c>
      <c r="R4514">
        <v>240.42</v>
      </c>
      <c r="S4514">
        <v>147.93</v>
      </c>
      <c r="T4514" t="str">
        <f>VLOOKUP(E4514,zamiana!A:B,2,0)</f>
        <v>ALSTOM (ex. BT) CZL</v>
      </c>
    </row>
    <row r="4515" spans="1:20" x14ac:dyDescent="0.3">
      <c r="A4515" t="s">
        <v>6338</v>
      </c>
      <c r="B4515" s="2">
        <v>45253</v>
      </c>
      <c r="C4515" s="2">
        <v>45252</v>
      </c>
      <c r="D4515" s="2"/>
      <c r="E4515" t="s">
        <v>951</v>
      </c>
      <c r="F4515" t="s">
        <v>952</v>
      </c>
      <c r="G4515" t="s">
        <v>942</v>
      </c>
      <c r="H4515" t="s">
        <v>951</v>
      </c>
      <c r="I4515" t="s">
        <v>1738</v>
      </c>
      <c r="J4515" t="s">
        <v>1739</v>
      </c>
      <c r="K4515" t="s">
        <v>955</v>
      </c>
      <c r="L4515">
        <v>3</v>
      </c>
      <c r="M4515" t="s">
        <v>77</v>
      </c>
      <c r="N4515">
        <v>80.14</v>
      </c>
      <c r="O4515">
        <v>49.31</v>
      </c>
      <c r="P4515" t="s">
        <v>78</v>
      </c>
      <c r="Q4515" s="94">
        <v>45281.627083333333</v>
      </c>
      <c r="R4515">
        <v>240.42</v>
      </c>
      <c r="S4515">
        <v>147.93</v>
      </c>
      <c r="T4515" t="str">
        <f>VLOOKUP(E4515,zamiana!A:B,2,0)</f>
        <v>ALSTOM (ex. BT) CZL</v>
      </c>
    </row>
    <row r="4516" spans="1:20" x14ac:dyDescent="0.3">
      <c r="A4516" t="s">
        <v>6338</v>
      </c>
      <c r="B4516" s="2">
        <v>45253</v>
      </c>
      <c r="C4516" s="2">
        <v>45252</v>
      </c>
      <c r="D4516" s="2"/>
      <c r="E4516" t="s">
        <v>951</v>
      </c>
      <c r="F4516" t="s">
        <v>952</v>
      </c>
      <c r="G4516" t="s">
        <v>942</v>
      </c>
      <c r="H4516" t="s">
        <v>951</v>
      </c>
      <c r="I4516" t="s">
        <v>1738</v>
      </c>
      <c r="J4516" t="s">
        <v>1739</v>
      </c>
      <c r="K4516" t="s">
        <v>955</v>
      </c>
      <c r="L4516">
        <v>5</v>
      </c>
      <c r="M4516" t="s">
        <v>77</v>
      </c>
      <c r="N4516">
        <v>80.14</v>
      </c>
      <c r="O4516">
        <v>49.31</v>
      </c>
      <c r="P4516" t="s">
        <v>78</v>
      </c>
      <c r="Q4516" s="94">
        <v>45281.627083333333</v>
      </c>
      <c r="R4516">
        <v>400.7</v>
      </c>
      <c r="S4516">
        <v>246.55</v>
      </c>
      <c r="T4516" t="str">
        <f>VLOOKUP(E4516,zamiana!A:B,2,0)</f>
        <v>ALSTOM (ex. BT) CZL</v>
      </c>
    </row>
    <row r="4517" spans="1:20" x14ac:dyDescent="0.3">
      <c r="A4517" t="s">
        <v>6338</v>
      </c>
      <c r="B4517" s="2">
        <v>45253</v>
      </c>
      <c r="C4517" s="2">
        <v>45252</v>
      </c>
      <c r="D4517" s="2"/>
      <c r="E4517" t="s">
        <v>951</v>
      </c>
      <c r="F4517" t="s">
        <v>952</v>
      </c>
      <c r="G4517" t="s">
        <v>942</v>
      </c>
      <c r="H4517" t="s">
        <v>951</v>
      </c>
      <c r="I4517" t="s">
        <v>1738</v>
      </c>
      <c r="J4517" t="s">
        <v>1739</v>
      </c>
      <c r="K4517" t="s">
        <v>955</v>
      </c>
      <c r="L4517">
        <v>5</v>
      </c>
      <c r="M4517" t="s">
        <v>77</v>
      </c>
      <c r="N4517">
        <v>80.14</v>
      </c>
      <c r="O4517">
        <v>49.31</v>
      </c>
      <c r="P4517" t="s">
        <v>78</v>
      </c>
      <c r="Q4517" s="94">
        <v>45281.627083333333</v>
      </c>
      <c r="R4517">
        <v>400.7</v>
      </c>
      <c r="S4517">
        <v>246.55</v>
      </c>
      <c r="T4517" t="str">
        <f>VLOOKUP(E4517,zamiana!A:B,2,0)</f>
        <v>ALSTOM (ex. BT) CZL</v>
      </c>
    </row>
    <row r="4518" spans="1:20" x14ac:dyDescent="0.3">
      <c r="A4518" t="s">
        <v>6338</v>
      </c>
      <c r="B4518" s="2">
        <v>45253</v>
      </c>
      <c r="C4518" s="2">
        <v>45252</v>
      </c>
      <c r="D4518" s="2"/>
      <c r="E4518" t="s">
        <v>951</v>
      </c>
      <c r="F4518" t="s">
        <v>952</v>
      </c>
      <c r="G4518" t="s">
        <v>942</v>
      </c>
      <c r="H4518" t="s">
        <v>951</v>
      </c>
      <c r="I4518" t="s">
        <v>1738</v>
      </c>
      <c r="J4518" t="s">
        <v>1739</v>
      </c>
      <c r="K4518" t="s">
        <v>955</v>
      </c>
      <c r="L4518">
        <v>4</v>
      </c>
      <c r="M4518" t="s">
        <v>77</v>
      </c>
      <c r="N4518">
        <v>80.14</v>
      </c>
      <c r="O4518">
        <v>49.31</v>
      </c>
      <c r="P4518" t="s">
        <v>78</v>
      </c>
      <c r="Q4518" s="94">
        <v>45281.627083333333</v>
      </c>
      <c r="R4518">
        <v>320.56</v>
      </c>
      <c r="S4518">
        <v>197.24</v>
      </c>
      <c r="T4518" t="str">
        <f>VLOOKUP(E4518,zamiana!A:B,2,0)</f>
        <v>ALSTOM (ex. BT) CZL</v>
      </c>
    </row>
    <row r="4519" spans="1:20" x14ac:dyDescent="0.3">
      <c r="A4519" t="s">
        <v>6338</v>
      </c>
      <c r="B4519" s="2">
        <v>45253</v>
      </c>
      <c r="C4519" s="2">
        <v>45252</v>
      </c>
      <c r="D4519" s="2"/>
      <c r="E4519" t="s">
        <v>951</v>
      </c>
      <c r="F4519" t="s">
        <v>952</v>
      </c>
      <c r="G4519" t="s">
        <v>942</v>
      </c>
      <c r="H4519" t="s">
        <v>951</v>
      </c>
      <c r="I4519" t="s">
        <v>1738</v>
      </c>
      <c r="J4519" t="s">
        <v>1739</v>
      </c>
      <c r="K4519" t="s">
        <v>955</v>
      </c>
      <c r="L4519">
        <v>5</v>
      </c>
      <c r="M4519" t="s">
        <v>77</v>
      </c>
      <c r="N4519">
        <v>80.14</v>
      </c>
      <c r="O4519">
        <v>49.31</v>
      </c>
      <c r="P4519" t="s">
        <v>78</v>
      </c>
      <c r="Q4519" s="94">
        <v>45281.627083333333</v>
      </c>
      <c r="R4519">
        <v>400.7</v>
      </c>
      <c r="S4519">
        <v>246.55</v>
      </c>
      <c r="T4519" t="str">
        <f>VLOOKUP(E4519,zamiana!A:B,2,0)</f>
        <v>ALSTOM (ex. BT) CZL</v>
      </c>
    </row>
    <row r="4520" spans="1:20" x14ac:dyDescent="0.3">
      <c r="A4520" t="s">
        <v>6338</v>
      </c>
      <c r="B4520" s="2">
        <v>45253</v>
      </c>
      <c r="C4520" s="2">
        <v>45252</v>
      </c>
      <c r="D4520" s="2"/>
      <c r="E4520" t="s">
        <v>951</v>
      </c>
      <c r="F4520" t="s">
        <v>952</v>
      </c>
      <c r="G4520" t="s">
        <v>942</v>
      </c>
      <c r="H4520" t="s">
        <v>951</v>
      </c>
      <c r="I4520" t="s">
        <v>1738</v>
      </c>
      <c r="J4520" t="s">
        <v>1739</v>
      </c>
      <c r="K4520" t="s">
        <v>955</v>
      </c>
      <c r="L4520">
        <v>4</v>
      </c>
      <c r="M4520" t="s">
        <v>77</v>
      </c>
      <c r="N4520">
        <v>80.14</v>
      </c>
      <c r="O4520">
        <v>49.31</v>
      </c>
      <c r="P4520" t="s">
        <v>78</v>
      </c>
      <c r="Q4520" s="94">
        <v>45281.627083333333</v>
      </c>
      <c r="R4520">
        <v>320.56</v>
      </c>
      <c r="S4520">
        <v>197.24</v>
      </c>
      <c r="T4520" t="str">
        <f>VLOOKUP(E4520,zamiana!A:B,2,0)</f>
        <v>ALSTOM (ex. BT) CZL</v>
      </c>
    </row>
    <row r="4521" spans="1:20" x14ac:dyDescent="0.3">
      <c r="A4521" t="s">
        <v>6338</v>
      </c>
      <c r="B4521" s="2">
        <v>45253</v>
      </c>
      <c r="C4521" s="2">
        <v>45252</v>
      </c>
      <c r="D4521" s="2"/>
      <c r="E4521" t="s">
        <v>951</v>
      </c>
      <c r="F4521" t="s">
        <v>952</v>
      </c>
      <c r="G4521" t="s">
        <v>942</v>
      </c>
      <c r="H4521" t="s">
        <v>951</v>
      </c>
      <c r="I4521" t="s">
        <v>1738</v>
      </c>
      <c r="J4521" t="s">
        <v>1739</v>
      </c>
      <c r="K4521" t="s">
        <v>955</v>
      </c>
      <c r="L4521">
        <v>5</v>
      </c>
      <c r="M4521" t="s">
        <v>77</v>
      </c>
      <c r="N4521">
        <v>80.14</v>
      </c>
      <c r="O4521">
        <v>49.31</v>
      </c>
      <c r="P4521" t="s">
        <v>78</v>
      </c>
      <c r="Q4521" s="94">
        <v>45281.627083333333</v>
      </c>
      <c r="R4521">
        <v>400.7</v>
      </c>
      <c r="S4521">
        <v>246.55</v>
      </c>
      <c r="T4521" t="str">
        <f>VLOOKUP(E4521,zamiana!A:B,2,0)</f>
        <v>ALSTOM (ex. BT) CZL</v>
      </c>
    </row>
    <row r="4522" spans="1:20" x14ac:dyDescent="0.3">
      <c r="A4522" t="s">
        <v>6338</v>
      </c>
      <c r="B4522" s="2">
        <v>45253</v>
      </c>
      <c r="C4522" s="2">
        <v>45252</v>
      </c>
      <c r="D4522" s="2"/>
      <c r="E4522" t="s">
        <v>951</v>
      </c>
      <c r="F4522" t="s">
        <v>952</v>
      </c>
      <c r="G4522" t="s">
        <v>942</v>
      </c>
      <c r="H4522" t="s">
        <v>951</v>
      </c>
      <c r="I4522" t="s">
        <v>1367</v>
      </c>
      <c r="J4522" t="s">
        <v>1368</v>
      </c>
      <c r="K4522" t="s">
        <v>955</v>
      </c>
      <c r="L4522">
        <v>1</v>
      </c>
      <c r="M4522" t="s">
        <v>77</v>
      </c>
      <c r="N4522">
        <v>20.65</v>
      </c>
      <c r="O4522">
        <v>17.149999999999999</v>
      </c>
      <c r="P4522" t="s">
        <v>78</v>
      </c>
      <c r="Q4522" s="94">
        <v>45281.658333333333</v>
      </c>
      <c r="R4522">
        <v>20.65</v>
      </c>
      <c r="S4522">
        <v>17.149999999999999</v>
      </c>
      <c r="T4522" t="str">
        <f>VLOOKUP(E4522,zamiana!A:B,2,0)</f>
        <v>ALSTOM (ex. BT) CZL</v>
      </c>
    </row>
    <row r="4523" spans="1:20" x14ac:dyDescent="0.3">
      <c r="A4523" t="s">
        <v>6338</v>
      </c>
      <c r="B4523" s="2">
        <v>45253</v>
      </c>
      <c r="C4523" s="2">
        <v>45252</v>
      </c>
      <c r="D4523" s="2"/>
      <c r="E4523" t="s">
        <v>951</v>
      </c>
      <c r="F4523" t="s">
        <v>952</v>
      </c>
      <c r="G4523" t="s">
        <v>942</v>
      </c>
      <c r="H4523" t="s">
        <v>951</v>
      </c>
      <c r="I4523" t="s">
        <v>1367</v>
      </c>
      <c r="J4523" t="s">
        <v>1368</v>
      </c>
      <c r="K4523" t="s">
        <v>955</v>
      </c>
      <c r="L4523">
        <v>1</v>
      </c>
      <c r="M4523" t="s">
        <v>77</v>
      </c>
      <c r="N4523">
        <v>20.65</v>
      </c>
      <c r="O4523">
        <v>17.149999999999999</v>
      </c>
      <c r="P4523" t="s">
        <v>78</v>
      </c>
      <c r="Q4523" s="94">
        <v>45281.658333333333</v>
      </c>
      <c r="R4523">
        <v>20.65</v>
      </c>
      <c r="S4523">
        <v>17.149999999999999</v>
      </c>
      <c r="T4523" t="str">
        <f>VLOOKUP(E4523,zamiana!A:B,2,0)</f>
        <v>ALSTOM (ex. BT) CZL</v>
      </c>
    </row>
    <row r="4524" spans="1:20" x14ac:dyDescent="0.3">
      <c r="A4524" t="s">
        <v>6338</v>
      </c>
      <c r="B4524" s="2">
        <v>45253</v>
      </c>
      <c r="C4524" s="2">
        <v>45252</v>
      </c>
      <c r="D4524" s="2"/>
      <c r="E4524" t="s">
        <v>951</v>
      </c>
      <c r="F4524" t="s">
        <v>952</v>
      </c>
      <c r="G4524" t="s">
        <v>942</v>
      </c>
      <c r="H4524" t="s">
        <v>951</v>
      </c>
      <c r="I4524" t="s">
        <v>1367</v>
      </c>
      <c r="J4524" t="s">
        <v>1368</v>
      </c>
      <c r="K4524" t="s">
        <v>955</v>
      </c>
      <c r="L4524">
        <v>1</v>
      </c>
      <c r="M4524" t="s">
        <v>77</v>
      </c>
      <c r="N4524">
        <v>20.65</v>
      </c>
      <c r="O4524">
        <v>17.149999999999999</v>
      </c>
      <c r="P4524" t="s">
        <v>78</v>
      </c>
      <c r="Q4524" s="94">
        <v>45281.658333333333</v>
      </c>
      <c r="R4524">
        <v>20.65</v>
      </c>
      <c r="S4524">
        <v>17.149999999999999</v>
      </c>
      <c r="T4524" t="str">
        <f>VLOOKUP(E4524,zamiana!A:B,2,0)</f>
        <v>ALSTOM (ex. BT) CZL</v>
      </c>
    </row>
    <row r="4525" spans="1:20" x14ac:dyDescent="0.3">
      <c r="A4525" t="s">
        <v>6338</v>
      </c>
      <c r="B4525" s="2">
        <v>45253</v>
      </c>
      <c r="C4525" s="2">
        <v>45252</v>
      </c>
      <c r="D4525" s="2"/>
      <c r="E4525" t="s">
        <v>951</v>
      </c>
      <c r="F4525" t="s">
        <v>952</v>
      </c>
      <c r="G4525" t="s">
        <v>942</v>
      </c>
      <c r="H4525" t="s">
        <v>951</v>
      </c>
      <c r="I4525" t="s">
        <v>1367</v>
      </c>
      <c r="J4525" t="s">
        <v>1368</v>
      </c>
      <c r="K4525" t="s">
        <v>955</v>
      </c>
      <c r="L4525">
        <v>10</v>
      </c>
      <c r="M4525" t="s">
        <v>77</v>
      </c>
      <c r="N4525">
        <v>20.65</v>
      </c>
      <c r="O4525">
        <v>17.149999999999999</v>
      </c>
      <c r="P4525" t="s">
        <v>78</v>
      </c>
      <c r="Q4525" s="94">
        <v>45281.658333333333</v>
      </c>
      <c r="R4525">
        <v>206.5</v>
      </c>
      <c r="S4525">
        <v>171.5</v>
      </c>
      <c r="T4525" t="str">
        <f>VLOOKUP(E4525,zamiana!A:B,2,0)</f>
        <v>ALSTOM (ex. BT) CZL</v>
      </c>
    </row>
    <row r="4526" spans="1:20" x14ac:dyDescent="0.3">
      <c r="A4526" t="s">
        <v>6338</v>
      </c>
      <c r="B4526" s="2">
        <v>45253</v>
      </c>
      <c r="C4526" s="2">
        <v>45252</v>
      </c>
      <c r="D4526" s="2"/>
      <c r="E4526" t="s">
        <v>951</v>
      </c>
      <c r="F4526" t="s">
        <v>952</v>
      </c>
      <c r="G4526" t="s">
        <v>942</v>
      </c>
      <c r="H4526" t="s">
        <v>951</v>
      </c>
      <c r="I4526" t="s">
        <v>1367</v>
      </c>
      <c r="J4526" t="s">
        <v>1368</v>
      </c>
      <c r="K4526" t="s">
        <v>955</v>
      </c>
      <c r="L4526">
        <v>10</v>
      </c>
      <c r="M4526" t="s">
        <v>77</v>
      </c>
      <c r="N4526">
        <v>20.65</v>
      </c>
      <c r="O4526">
        <v>17.149999999999999</v>
      </c>
      <c r="P4526" t="s">
        <v>78</v>
      </c>
      <c r="Q4526" s="94">
        <v>45281.658333333333</v>
      </c>
      <c r="R4526">
        <v>206.5</v>
      </c>
      <c r="S4526">
        <v>171.5</v>
      </c>
      <c r="T4526" t="str">
        <f>VLOOKUP(E4526,zamiana!A:B,2,0)</f>
        <v>ALSTOM (ex. BT) CZL</v>
      </c>
    </row>
    <row r="4527" spans="1:20" x14ac:dyDescent="0.3">
      <c r="A4527" t="s">
        <v>6338</v>
      </c>
      <c r="B4527" s="2">
        <v>45253</v>
      </c>
      <c r="C4527" s="2">
        <v>45252</v>
      </c>
      <c r="D4527" s="2"/>
      <c r="E4527" t="s">
        <v>951</v>
      </c>
      <c r="F4527" t="s">
        <v>952</v>
      </c>
      <c r="G4527" t="s">
        <v>942</v>
      </c>
      <c r="H4527" t="s">
        <v>951</v>
      </c>
      <c r="I4527" t="s">
        <v>1367</v>
      </c>
      <c r="J4527" t="s">
        <v>1368</v>
      </c>
      <c r="K4527" t="s">
        <v>955</v>
      </c>
      <c r="L4527">
        <v>10</v>
      </c>
      <c r="M4527" t="s">
        <v>77</v>
      </c>
      <c r="N4527">
        <v>20.65</v>
      </c>
      <c r="O4527">
        <v>17.149999999999999</v>
      </c>
      <c r="P4527" t="s">
        <v>78</v>
      </c>
      <c r="Q4527" s="94">
        <v>45281.658333333333</v>
      </c>
      <c r="R4527">
        <v>206.5</v>
      </c>
      <c r="S4527">
        <v>171.5</v>
      </c>
      <c r="T4527" t="str">
        <f>VLOOKUP(E4527,zamiana!A:B,2,0)</f>
        <v>ALSTOM (ex. BT) CZL</v>
      </c>
    </row>
    <row r="4528" spans="1:20" x14ac:dyDescent="0.3">
      <c r="A4528" t="s">
        <v>6338</v>
      </c>
      <c r="B4528" s="2">
        <v>45253</v>
      </c>
      <c r="C4528" s="2">
        <v>45252</v>
      </c>
      <c r="D4528" s="2"/>
      <c r="E4528" t="s">
        <v>951</v>
      </c>
      <c r="F4528" t="s">
        <v>952</v>
      </c>
      <c r="G4528" t="s">
        <v>942</v>
      </c>
      <c r="H4528" t="s">
        <v>951</v>
      </c>
      <c r="I4528" t="s">
        <v>1367</v>
      </c>
      <c r="J4528" t="s">
        <v>1368</v>
      </c>
      <c r="K4528" t="s">
        <v>955</v>
      </c>
      <c r="L4528">
        <v>1</v>
      </c>
      <c r="M4528" t="s">
        <v>77</v>
      </c>
      <c r="N4528">
        <v>20.65</v>
      </c>
      <c r="O4528">
        <v>17.149999999999999</v>
      </c>
      <c r="P4528" t="s">
        <v>78</v>
      </c>
      <c r="Q4528" s="94">
        <v>45281.658333333333</v>
      </c>
      <c r="R4528">
        <v>20.65</v>
      </c>
      <c r="S4528">
        <v>17.149999999999999</v>
      </c>
      <c r="T4528" t="str">
        <f>VLOOKUP(E4528,zamiana!A:B,2,0)</f>
        <v>ALSTOM (ex. BT) CZL</v>
      </c>
    </row>
    <row r="4529" spans="1:20" x14ac:dyDescent="0.3">
      <c r="A4529" t="s">
        <v>6338</v>
      </c>
      <c r="B4529" s="2">
        <v>45253</v>
      </c>
      <c r="C4529" s="2">
        <v>45252</v>
      </c>
      <c r="D4529" s="2"/>
      <c r="E4529" t="s">
        <v>951</v>
      </c>
      <c r="F4529" t="s">
        <v>952</v>
      </c>
      <c r="G4529" t="s">
        <v>942</v>
      </c>
      <c r="H4529" t="s">
        <v>951</v>
      </c>
      <c r="I4529" t="s">
        <v>1367</v>
      </c>
      <c r="J4529" t="s">
        <v>1368</v>
      </c>
      <c r="K4529" t="s">
        <v>955</v>
      </c>
      <c r="L4529">
        <v>1</v>
      </c>
      <c r="M4529" t="s">
        <v>77</v>
      </c>
      <c r="N4529">
        <v>20.65</v>
      </c>
      <c r="O4529">
        <v>17.149999999999999</v>
      </c>
      <c r="P4529" t="s">
        <v>78</v>
      </c>
      <c r="Q4529" s="94">
        <v>45281.658333333333</v>
      </c>
      <c r="R4529">
        <v>20.65</v>
      </c>
      <c r="S4529">
        <v>17.149999999999999</v>
      </c>
      <c r="T4529" t="str">
        <f>VLOOKUP(E4529,zamiana!A:B,2,0)</f>
        <v>ALSTOM (ex. BT) CZL</v>
      </c>
    </row>
    <row r="4530" spans="1:20" x14ac:dyDescent="0.3">
      <c r="A4530" t="s">
        <v>6338</v>
      </c>
      <c r="B4530" s="2">
        <v>45253</v>
      </c>
      <c r="C4530" s="2">
        <v>45252</v>
      </c>
      <c r="D4530" s="2"/>
      <c r="E4530" t="s">
        <v>951</v>
      </c>
      <c r="F4530" t="s">
        <v>952</v>
      </c>
      <c r="G4530" t="s">
        <v>942</v>
      </c>
      <c r="H4530" t="s">
        <v>951</v>
      </c>
      <c r="I4530" t="s">
        <v>1367</v>
      </c>
      <c r="J4530" t="s">
        <v>1368</v>
      </c>
      <c r="K4530" t="s">
        <v>955</v>
      </c>
      <c r="L4530">
        <v>1</v>
      </c>
      <c r="M4530" t="s">
        <v>77</v>
      </c>
      <c r="N4530">
        <v>20.65</v>
      </c>
      <c r="O4530">
        <v>17.149999999999999</v>
      </c>
      <c r="P4530" t="s">
        <v>78</v>
      </c>
      <c r="Q4530" s="94">
        <v>45281.658333333333</v>
      </c>
      <c r="R4530">
        <v>20.65</v>
      </c>
      <c r="S4530">
        <v>17.149999999999999</v>
      </c>
      <c r="T4530" t="str">
        <f>VLOOKUP(E4530,zamiana!A:B,2,0)</f>
        <v>ALSTOM (ex. BT) CZL</v>
      </c>
    </row>
    <row r="4531" spans="1:20" x14ac:dyDescent="0.3">
      <c r="A4531" t="s">
        <v>6338</v>
      </c>
      <c r="B4531" s="2">
        <v>45253</v>
      </c>
      <c r="C4531" s="2">
        <v>45252</v>
      </c>
      <c r="D4531" s="2"/>
      <c r="E4531" t="s">
        <v>951</v>
      </c>
      <c r="F4531" t="s">
        <v>952</v>
      </c>
      <c r="G4531" t="s">
        <v>942</v>
      </c>
      <c r="H4531" t="s">
        <v>951</v>
      </c>
      <c r="I4531" t="s">
        <v>1367</v>
      </c>
      <c r="J4531" t="s">
        <v>1368</v>
      </c>
      <c r="K4531" t="s">
        <v>955</v>
      </c>
      <c r="L4531">
        <v>10</v>
      </c>
      <c r="M4531" t="s">
        <v>77</v>
      </c>
      <c r="N4531">
        <v>20.65</v>
      </c>
      <c r="O4531">
        <v>17.149999999999999</v>
      </c>
      <c r="P4531" t="s">
        <v>78</v>
      </c>
      <c r="Q4531" s="94">
        <v>45281.658333333333</v>
      </c>
      <c r="R4531">
        <v>206.5</v>
      </c>
      <c r="S4531">
        <v>171.5</v>
      </c>
      <c r="T4531" t="str">
        <f>VLOOKUP(E4531,zamiana!A:B,2,0)</f>
        <v>ALSTOM (ex. BT) CZL</v>
      </c>
    </row>
    <row r="4532" spans="1:20" x14ac:dyDescent="0.3">
      <c r="A4532" t="s">
        <v>6338</v>
      </c>
      <c r="B4532" s="2">
        <v>45253</v>
      </c>
      <c r="C4532" s="2">
        <v>45252</v>
      </c>
      <c r="D4532" s="2"/>
      <c r="E4532" t="s">
        <v>951</v>
      </c>
      <c r="F4532" t="s">
        <v>952</v>
      </c>
      <c r="G4532" t="s">
        <v>942</v>
      </c>
      <c r="H4532" t="s">
        <v>951</v>
      </c>
      <c r="I4532" t="s">
        <v>1367</v>
      </c>
      <c r="J4532" t="s">
        <v>1368</v>
      </c>
      <c r="K4532" t="s">
        <v>955</v>
      </c>
      <c r="L4532">
        <v>10</v>
      </c>
      <c r="M4532" t="s">
        <v>77</v>
      </c>
      <c r="N4532">
        <v>20.65</v>
      </c>
      <c r="O4532">
        <v>17.149999999999999</v>
      </c>
      <c r="P4532" t="s">
        <v>78</v>
      </c>
      <c r="Q4532" s="94">
        <v>45281.658333333333</v>
      </c>
      <c r="R4532">
        <v>206.5</v>
      </c>
      <c r="S4532">
        <v>171.5</v>
      </c>
      <c r="T4532" t="str">
        <f>VLOOKUP(E4532,zamiana!A:B,2,0)</f>
        <v>ALSTOM (ex. BT) CZL</v>
      </c>
    </row>
    <row r="4533" spans="1:20" x14ac:dyDescent="0.3">
      <c r="A4533" t="s">
        <v>6338</v>
      </c>
      <c r="B4533" s="2">
        <v>45253</v>
      </c>
      <c r="C4533" s="2">
        <v>45252</v>
      </c>
      <c r="D4533" s="2"/>
      <c r="E4533" t="s">
        <v>951</v>
      </c>
      <c r="F4533" t="s">
        <v>952</v>
      </c>
      <c r="G4533" t="s">
        <v>942</v>
      </c>
      <c r="H4533" t="s">
        <v>951</v>
      </c>
      <c r="I4533" t="s">
        <v>1367</v>
      </c>
      <c r="J4533" t="s">
        <v>1368</v>
      </c>
      <c r="K4533" t="s">
        <v>955</v>
      </c>
      <c r="L4533">
        <v>10</v>
      </c>
      <c r="M4533" t="s">
        <v>77</v>
      </c>
      <c r="N4533">
        <v>20.65</v>
      </c>
      <c r="O4533">
        <v>17.149999999999999</v>
      </c>
      <c r="P4533" t="s">
        <v>78</v>
      </c>
      <c r="Q4533" s="94">
        <v>45281.658333333333</v>
      </c>
      <c r="R4533">
        <v>206.5</v>
      </c>
      <c r="S4533">
        <v>171.5</v>
      </c>
      <c r="T4533" t="str">
        <f>VLOOKUP(E4533,zamiana!A:B,2,0)</f>
        <v>ALSTOM (ex. BT) CZL</v>
      </c>
    </row>
    <row r="4534" spans="1:20" x14ac:dyDescent="0.3">
      <c r="A4534" t="s">
        <v>6338</v>
      </c>
      <c r="B4534" s="2">
        <v>45253</v>
      </c>
      <c r="C4534" s="2">
        <v>45252</v>
      </c>
      <c r="D4534" s="2"/>
      <c r="E4534" t="s">
        <v>951</v>
      </c>
      <c r="F4534" t="s">
        <v>952</v>
      </c>
      <c r="G4534" t="s">
        <v>942</v>
      </c>
      <c r="H4534" t="s">
        <v>951</v>
      </c>
      <c r="I4534" t="s">
        <v>1367</v>
      </c>
      <c r="J4534" t="s">
        <v>1368</v>
      </c>
      <c r="K4534" t="s">
        <v>955</v>
      </c>
      <c r="L4534">
        <v>3</v>
      </c>
      <c r="M4534" t="s">
        <v>77</v>
      </c>
      <c r="N4534">
        <v>20.65</v>
      </c>
      <c r="O4534">
        <v>17.149999999999999</v>
      </c>
      <c r="P4534" t="s">
        <v>78</v>
      </c>
      <c r="Q4534" s="94">
        <v>45281.658333333333</v>
      </c>
      <c r="R4534">
        <v>61.95</v>
      </c>
      <c r="S4534">
        <v>51.45</v>
      </c>
      <c r="T4534" t="str">
        <f>VLOOKUP(E4534,zamiana!A:B,2,0)</f>
        <v>ALSTOM (ex. BT) CZL</v>
      </c>
    </row>
    <row r="4535" spans="1:20" x14ac:dyDescent="0.3">
      <c r="A4535" t="s">
        <v>6338</v>
      </c>
      <c r="B4535" s="2">
        <v>45253</v>
      </c>
      <c r="C4535" s="2">
        <v>45252</v>
      </c>
      <c r="D4535" s="2"/>
      <c r="E4535" t="s">
        <v>951</v>
      </c>
      <c r="F4535" t="s">
        <v>952</v>
      </c>
      <c r="G4535" t="s">
        <v>942</v>
      </c>
      <c r="H4535" t="s">
        <v>951</v>
      </c>
      <c r="I4535" t="s">
        <v>1367</v>
      </c>
      <c r="J4535" t="s">
        <v>1368</v>
      </c>
      <c r="K4535" t="s">
        <v>955</v>
      </c>
      <c r="L4535">
        <v>2</v>
      </c>
      <c r="M4535" t="s">
        <v>77</v>
      </c>
      <c r="N4535">
        <v>20.65</v>
      </c>
      <c r="O4535">
        <v>17.149999999999999</v>
      </c>
      <c r="P4535" t="s">
        <v>78</v>
      </c>
      <c r="Q4535" s="94">
        <v>45281.658333333333</v>
      </c>
      <c r="R4535">
        <v>41.3</v>
      </c>
      <c r="S4535">
        <v>34.299999999999997</v>
      </c>
      <c r="T4535" t="str">
        <f>VLOOKUP(E4535,zamiana!A:B,2,0)</f>
        <v>ALSTOM (ex. BT) CZL</v>
      </c>
    </row>
    <row r="4536" spans="1:20" x14ac:dyDescent="0.3">
      <c r="A4536" t="s">
        <v>6338</v>
      </c>
      <c r="B4536" s="2">
        <v>45253</v>
      </c>
      <c r="C4536" s="2">
        <v>45252</v>
      </c>
      <c r="D4536" s="2"/>
      <c r="E4536" t="s">
        <v>951</v>
      </c>
      <c r="F4536" t="s">
        <v>952</v>
      </c>
      <c r="G4536" t="s">
        <v>942</v>
      </c>
      <c r="H4536" t="s">
        <v>951</v>
      </c>
      <c r="I4536" t="s">
        <v>1367</v>
      </c>
      <c r="J4536" t="s">
        <v>1368</v>
      </c>
      <c r="K4536" t="s">
        <v>955</v>
      </c>
      <c r="L4536">
        <v>1</v>
      </c>
      <c r="M4536" t="s">
        <v>77</v>
      </c>
      <c r="N4536">
        <v>20.65</v>
      </c>
      <c r="O4536">
        <v>17.149999999999999</v>
      </c>
      <c r="P4536" t="s">
        <v>78</v>
      </c>
      <c r="Q4536" s="94">
        <v>45281.658333333333</v>
      </c>
      <c r="R4536">
        <v>20.65</v>
      </c>
      <c r="S4536">
        <v>17.149999999999999</v>
      </c>
      <c r="T4536" t="str">
        <f>VLOOKUP(E4536,zamiana!A:B,2,0)</f>
        <v>ALSTOM (ex. BT) CZL</v>
      </c>
    </row>
    <row r="4537" spans="1:20" x14ac:dyDescent="0.3">
      <c r="A4537" t="s">
        <v>6338</v>
      </c>
      <c r="B4537" s="2">
        <v>45253</v>
      </c>
      <c r="C4537" s="2">
        <v>45252</v>
      </c>
      <c r="D4537" s="2"/>
      <c r="E4537" t="s">
        <v>951</v>
      </c>
      <c r="F4537" t="s">
        <v>952</v>
      </c>
      <c r="G4537" t="s">
        <v>942</v>
      </c>
      <c r="H4537" t="s">
        <v>951</v>
      </c>
      <c r="I4537" t="s">
        <v>1367</v>
      </c>
      <c r="J4537" t="s">
        <v>1368</v>
      </c>
      <c r="K4537" t="s">
        <v>955</v>
      </c>
      <c r="L4537">
        <v>6</v>
      </c>
      <c r="M4537" t="s">
        <v>77</v>
      </c>
      <c r="N4537">
        <v>20.65</v>
      </c>
      <c r="O4537">
        <v>17.149999999999999</v>
      </c>
      <c r="P4537" t="s">
        <v>78</v>
      </c>
      <c r="Q4537" s="94">
        <v>45281.658333333333</v>
      </c>
      <c r="R4537">
        <v>123.9</v>
      </c>
      <c r="S4537">
        <v>102.9</v>
      </c>
      <c r="T4537" t="str">
        <f>VLOOKUP(E4537,zamiana!A:B,2,0)</f>
        <v>ALSTOM (ex. BT) CZL</v>
      </c>
    </row>
    <row r="4538" spans="1:20" x14ac:dyDescent="0.3">
      <c r="A4538" t="s">
        <v>6338</v>
      </c>
      <c r="B4538" s="2">
        <v>45253</v>
      </c>
      <c r="C4538" s="2">
        <v>45252</v>
      </c>
      <c r="D4538" s="2"/>
      <c r="E4538" t="s">
        <v>951</v>
      </c>
      <c r="F4538" t="s">
        <v>952</v>
      </c>
      <c r="G4538" t="s">
        <v>942</v>
      </c>
      <c r="H4538" t="s">
        <v>951</v>
      </c>
      <c r="I4538" t="s">
        <v>1367</v>
      </c>
      <c r="J4538" t="s">
        <v>1368</v>
      </c>
      <c r="K4538" t="s">
        <v>955</v>
      </c>
      <c r="L4538">
        <v>6</v>
      </c>
      <c r="M4538" t="s">
        <v>77</v>
      </c>
      <c r="N4538">
        <v>20.65</v>
      </c>
      <c r="O4538">
        <v>17.149999999999999</v>
      </c>
      <c r="P4538" t="s">
        <v>78</v>
      </c>
      <c r="Q4538" s="94">
        <v>45281.658333333333</v>
      </c>
      <c r="R4538">
        <v>123.9</v>
      </c>
      <c r="S4538">
        <v>102.9</v>
      </c>
      <c r="T4538" t="str">
        <f>VLOOKUP(E4538,zamiana!A:B,2,0)</f>
        <v>ALSTOM (ex. BT) CZL</v>
      </c>
    </row>
    <row r="4539" spans="1:20" x14ac:dyDescent="0.3">
      <c r="A4539" t="s">
        <v>6338</v>
      </c>
      <c r="B4539" s="2">
        <v>45253</v>
      </c>
      <c r="C4539" s="2">
        <v>45252</v>
      </c>
      <c r="D4539" s="2"/>
      <c r="E4539" t="s">
        <v>951</v>
      </c>
      <c r="F4539" t="s">
        <v>952</v>
      </c>
      <c r="G4539" t="s">
        <v>942</v>
      </c>
      <c r="H4539" t="s">
        <v>951</v>
      </c>
      <c r="I4539" t="s">
        <v>1367</v>
      </c>
      <c r="J4539" t="s">
        <v>1368</v>
      </c>
      <c r="K4539" t="s">
        <v>955</v>
      </c>
      <c r="L4539">
        <v>1</v>
      </c>
      <c r="M4539" t="s">
        <v>77</v>
      </c>
      <c r="N4539">
        <v>20.65</v>
      </c>
      <c r="O4539">
        <v>17.149999999999999</v>
      </c>
      <c r="P4539" t="s">
        <v>78</v>
      </c>
      <c r="Q4539" s="94">
        <v>45281.658333333333</v>
      </c>
      <c r="R4539">
        <v>20.65</v>
      </c>
      <c r="S4539">
        <v>17.149999999999999</v>
      </c>
      <c r="T4539" t="str">
        <f>VLOOKUP(E4539,zamiana!A:B,2,0)</f>
        <v>ALSTOM (ex. BT) CZL</v>
      </c>
    </row>
    <row r="4540" spans="1:20" x14ac:dyDescent="0.3">
      <c r="A4540" t="s">
        <v>6338</v>
      </c>
      <c r="B4540" s="2">
        <v>45253</v>
      </c>
      <c r="C4540" s="2">
        <v>45252</v>
      </c>
      <c r="D4540" s="2"/>
      <c r="E4540" t="s">
        <v>951</v>
      </c>
      <c r="F4540" t="s">
        <v>952</v>
      </c>
      <c r="G4540" t="s">
        <v>942</v>
      </c>
      <c r="H4540" t="s">
        <v>951</v>
      </c>
      <c r="I4540" t="s">
        <v>1367</v>
      </c>
      <c r="J4540" t="s">
        <v>1368</v>
      </c>
      <c r="K4540" t="s">
        <v>955</v>
      </c>
      <c r="L4540">
        <v>10</v>
      </c>
      <c r="M4540" t="s">
        <v>77</v>
      </c>
      <c r="N4540">
        <v>20.65</v>
      </c>
      <c r="O4540">
        <v>17.149999999999999</v>
      </c>
      <c r="P4540" t="s">
        <v>78</v>
      </c>
      <c r="Q4540" s="94">
        <v>45281.658333333333</v>
      </c>
      <c r="R4540">
        <v>206.5</v>
      </c>
      <c r="S4540">
        <v>171.5</v>
      </c>
      <c r="T4540" t="str">
        <f>VLOOKUP(E4540,zamiana!A:B,2,0)</f>
        <v>ALSTOM (ex. BT) CZL</v>
      </c>
    </row>
    <row r="4541" spans="1:20" x14ac:dyDescent="0.3">
      <c r="A4541" t="s">
        <v>6338</v>
      </c>
      <c r="B4541" s="2">
        <v>45253</v>
      </c>
      <c r="C4541" s="2">
        <v>45252</v>
      </c>
      <c r="D4541" s="2"/>
      <c r="E4541" t="s">
        <v>951</v>
      </c>
      <c r="F4541" t="s">
        <v>952</v>
      </c>
      <c r="G4541" t="s">
        <v>942</v>
      </c>
      <c r="H4541" t="s">
        <v>951</v>
      </c>
      <c r="I4541" t="s">
        <v>1367</v>
      </c>
      <c r="J4541" t="s">
        <v>1368</v>
      </c>
      <c r="K4541" t="s">
        <v>955</v>
      </c>
      <c r="L4541">
        <v>1</v>
      </c>
      <c r="M4541" t="s">
        <v>77</v>
      </c>
      <c r="N4541">
        <v>20.65</v>
      </c>
      <c r="O4541">
        <v>17.149999999999999</v>
      </c>
      <c r="P4541" t="s">
        <v>78</v>
      </c>
      <c r="Q4541" s="94">
        <v>45281.658333333333</v>
      </c>
      <c r="R4541">
        <v>20.65</v>
      </c>
      <c r="S4541">
        <v>17.149999999999999</v>
      </c>
      <c r="T4541" t="str">
        <f>VLOOKUP(E4541,zamiana!A:B,2,0)</f>
        <v>ALSTOM (ex. BT) CZL</v>
      </c>
    </row>
    <row r="4542" spans="1:20" x14ac:dyDescent="0.3">
      <c r="A4542" t="s">
        <v>6338</v>
      </c>
      <c r="B4542" s="2">
        <v>45253</v>
      </c>
      <c r="C4542" s="2">
        <v>45252</v>
      </c>
      <c r="D4542" s="2"/>
      <c r="E4542" t="s">
        <v>951</v>
      </c>
      <c r="F4542" t="s">
        <v>952</v>
      </c>
      <c r="G4542" t="s">
        <v>942</v>
      </c>
      <c r="H4542" t="s">
        <v>951</v>
      </c>
      <c r="I4542" t="s">
        <v>1367</v>
      </c>
      <c r="J4542" t="s">
        <v>1368</v>
      </c>
      <c r="K4542" t="s">
        <v>955</v>
      </c>
      <c r="L4542">
        <v>10</v>
      </c>
      <c r="M4542" t="s">
        <v>77</v>
      </c>
      <c r="N4542">
        <v>20.65</v>
      </c>
      <c r="O4542">
        <v>17.149999999999999</v>
      </c>
      <c r="P4542" t="s">
        <v>78</v>
      </c>
      <c r="Q4542" s="94">
        <v>45281.658333333333</v>
      </c>
      <c r="R4542">
        <v>206.5</v>
      </c>
      <c r="S4542">
        <v>171.5</v>
      </c>
      <c r="T4542" t="str">
        <f>VLOOKUP(E4542,zamiana!A:B,2,0)</f>
        <v>ALSTOM (ex. BT) CZL</v>
      </c>
    </row>
    <row r="4543" spans="1:20" x14ac:dyDescent="0.3">
      <c r="A4543" t="s">
        <v>6338</v>
      </c>
      <c r="B4543" s="2">
        <v>45253</v>
      </c>
      <c r="C4543" s="2">
        <v>45252</v>
      </c>
      <c r="D4543" s="2"/>
      <c r="E4543" t="s">
        <v>951</v>
      </c>
      <c r="F4543" t="s">
        <v>952</v>
      </c>
      <c r="G4543" t="s">
        <v>942</v>
      </c>
      <c r="H4543" t="s">
        <v>951</v>
      </c>
      <c r="I4543" t="s">
        <v>1367</v>
      </c>
      <c r="J4543" t="s">
        <v>1368</v>
      </c>
      <c r="K4543" t="s">
        <v>955</v>
      </c>
      <c r="L4543">
        <v>1</v>
      </c>
      <c r="M4543" t="s">
        <v>77</v>
      </c>
      <c r="N4543">
        <v>20.65</v>
      </c>
      <c r="O4543">
        <v>17.149999999999999</v>
      </c>
      <c r="P4543" t="s">
        <v>78</v>
      </c>
      <c r="Q4543" s="94">
        <v>45281.658333333333</v>
      </c>
      <c r="R4543">
        <v>20.65</v>
      </c>
      <c r="S4543">
        <v>17.149999999999999</v>
      </c>
      <c r="T4543" t="str">
        <f>VLOOKUP(E4543,zamiana!A:B,2,0)</f>
        <v>ALSTOM (ex. BT) CZL</v>
      </c>
    </row>
    <row r="4544" spans="1:20" x14ac:dyDescent="0.3">
      <c r="A4544" t="s">
        <v>6338</v>
      </c>
      <c r="B4544" s="2">
        <v>45253</v>
      </c>
      <c r="C4544" s="2">
        <v>45252</v>
      </c>
      <c r="D4544" s="2"/>
      <c r="E4544" t="s">
        <v>951</v>
      </c>
      <c r="F4544" t="s">
        <v>952</v>
      </c>
      <c r="G4544" t="s">
        <v>942</v>
      </c>
      <c r="H4544" t="s">
        <v>951</v>
      </c>
      <c r="I4544" t="s">
        <v>1367</v>
      </c>
      <c r="J4544" t="s">
        <v>1368</v>
      </c>
      <c r="K4544" t="s">
        <v>955</v>
      </c>
      <c r="L4544">
        <v>8</v>
      </c>
      <c r="M4544" t="s">
        <v>77</v>
      </c>
      <c r="N4544">
        <v>20.65</v>
      </c>
      <c r="O4544">
        <v>17.149999999999999</v>
      </c>
      <c r="P4544" t="s">
        <v>78</v>
      </c>
      <c r="Q4544" s="94">
        <v>45281.658333333333</v>
      </c>
      <c r="R4544">
        <v>165.2</v>
      </c>
      <c r="S4544">
        <v>137.19999999999999</v>
      </c>
      <c r="T4544" t="str">
        <f>VLOOKUP(E4544,zamiana!A:B,2,0)</f>
        <v>ALSTOM (ex. BT) CZL</v>
      </c>
    </row>
    <row r="4545" spans="1:20" x14ac:dyDescent="0.3">
      <c r="A4545" t="s">
        <v>6338</v>
      </c>
      <c r="B4545" s="2">
        <v>45253</v>
      </c>
      <c r="C4545" s="2">
        <v>45252</v>
      </c>
      <c r="D4545" s="2"/>
      <c r="E4545" t="s">
        <v>951</v>
      </c>
      <c r="F4545" t="s">
        <v>952</v>
      </c>
      <c r="G4545" t="s">
        <v>942</v>
      </c>
      <c r="H4545" t="s">
        <v>951</v>
      </c>
      <c r="I4545" t="s">
        <v>1367</v>
      </c>
      <c r="J4545" t="s">
        <v>1368</v>
      </c>
      <c r="K4545" t="s">
        <v>955</v>
      </c>
      <c r="L4545">
        <v>1</v>
      </c>
      <c r="M4545" t="s">
        <v>77</v>
      </c>
      <c r="N4545">
        <v>20.65</v>
      </c>
      <c r="O4545">
        <v>17.149999999999999</v>
      </c>
      <c r="P4545" t="s">
        <v>78</v>
      </c>
      <c r="Q4545" s="94">
        <v>45281.658333333333</v>
      </c>
      <c r="R4545">
        <v>20.65</v>
      </c>
      <c r="S4545">
        <v>17.149999999999999</v>
      </c>
      <c r="T4545" t="str">
        <f>VLOOKUP(E4545,zamiana!A:B,2,0)</f>
        <v>ALSTOM (ex. BT) CZL</v>
      </c>
    </row>
    <row r="4546" spans="1:20" x14ac:dyDescent="0.3">
      <c r="A4546" t="s">
        <v>6338</v>
      </c>
      <c r="B4546" s="2">
        <v>45253</v>
      </c>
      <c r="C4546" s="2">
        <v>45252</v>
      </c>
      <c r="D4546" s="2"/>
      <c r="E4546" t="s">
        <v>951</v>
      </c>
      <c r="F4546" t="s">
        <v>952</v>
      </c>
      <c r="G4546" t="s">
        <v>942</v>
      </c>
      <c r="H4546" t="s">
        <v>951</v>
      </c>
      <c r="I4546" t="s">
        <v>1367</v>
      </c>
      <c r="J4546" t="s">
        <v>1368</v>
      </c>
      <c r="K4546" t="s">
        <v>955</v>
      </c>
      <c r="L4546">
        <v>1</v>
      </c>
      <c r="M4546" t="s">
        <v>77</v>
      </c>
      <c r="N4546">
        <v>20.65</v>
      </c>
      <c r="O4546">
        <v>17.149999999999999</v>
      </c>
      <c r="P4546" t="s">
        <v>78</v>
      </c>
      <c r="Q4546" s="94">
        <v>45281.658333333333</v>
      </c>
      <c r="R4546">
        <v>20.65</v>
      </c>
      <c r="S4546">
        <v>17.149999999999999</v>
      </c>
      <c r="T4546" t="str">
        <f>VLOOKUP(E4546,zamiana!A:B,2,0)</f>
        <v>ALSTOM (ex. BT) CZL</v>
      </c>
    </row>
    <row r="4547" spans="1:20" x14ac:dyDescent="0.3">
      <c r="A4547" t="s">
        <v>6338</v>
      </c>
      <c r="B4547" s="2">
        <v>45253</v>
      </c>
      <c r="C4547" s="2">
        <v>45252</v>
      </c>
      <c r="D4547" s="2"/>
      <c r="E4547" t="s">
        <v>951</v>
      </c>
      <c r="F4547" t="s">
        <v>952</v>
      </c>
      <c r="G4547" t="s">
        <v>942</v>
      </c>
      <c r="H4547" t="s">
        <v>951</v>
      </c>
      <c r="I4547" t="s">
        <v>1367</v>
      </c>
      <c r="J4547" t="s">
        <v>1368</v>
      </c>
      <c r="K4547" t="s">
        <v>955</v>
      </c>
      <c r="L4547">
        <v>8</v>
      </c>
      <c r="M4547" t="s">
        <v>77</v>
      </c>
      <c r="N4547">
        <v>20.65</v>
      </c>
      <c r="O4547">
        <v>17.149999999999999</v>
      </c>
      <c r="P4547" t="s">
        <v>78</v>
      </c>
      <c r="Q4547" s="94">
        <v>45281.658333333333</v>
      </c>
      <c r="R4547">
        <v>165.2</v>
      </c>
      <c r="S4547">
        <v>137.19999999999999</v>
      </c>
      <c r="T4547" t="str">
        <f>VLOOKUP(E4547,zamiana!A:B,2,0)</f>
        <v>ALSTOM (ex. BT) CZL</v>
      </c>
    </row>
    <row r="4548" spans="1:20" x14ac:dyDescent="0.3">
      <c r="A4548" t="s">
        <v>6338</v>
      </c>
      <c r="B4548" s="2">
        <v>45253</v>
      </c>
      <c r="C4548" s="2">
        <v>45252</v>
      </c>
      <c r="D4548" s="2"/>
      <c r="E4548" t="s">
        <v>951</v>
      </c>
      <c r="F4548" t="s">
        <v>952</v>
      </c>
      <c r="G4548" t="s">
        <v>942</v>
      </c>
      <c r="H4548" t="s">
        <v>951</v>
      </c>
      <c r="I4548" t="s">
        <v>1367</v>
      </c>
      <c r="J4548" t="s">
        <v>1368</v>
      </c>
      <c r="K4548" t="s">
        <v>955</v>
      </c>
      <c r="L4548">
        <v>10</v>
      </c>
      <c r="M4548" t="s">
        <v>77</v>
      </c>
      <c r="N4548">
        <v>20.65</v>
      </c>
      <c r="O4548">
        <v>17.149999999999999</v>
      </c>
      <c r="P4548" t="s">
        <v>78</v>
      </c>
      <c r="Q4548" s="94">
        <v>45281.658333333333</v>
      </c>
      <c r="R4548">
        <v>206.5</v>
      </c>
      <c r="S4548">
        <v>171.5</v>
      </c>
      <c r="T4548" t="str">
        <f>VLOOKUP(E4548,zamiana!A:B,2,0)</f>
        <v>ALSTOM (ex. BT) CZL</v>
      </c>
    </row>
    <row r="4549" spans="1:20" x14ac:dyDescent="0.3">
      <c r="A4549" t="s">
        <v>6338</v>
      </c>
      <c r="B4549" s="2">
        <v>45253</v>
      </c>
      <c r="C4549" s="2">
        <v>45252</v>
      </c>
      <c r="D4549" s="2"/>
      <c r="E4549" t="s">
        <v>951</v>
      </c>
      <c r="F4549" t="s">
        <v>952</v>
      </c>
      <c r="G4549" t="s">
        <v>942</v>
      </c>
      <c r="H4549" t="s">
        <v>951</v>
      </c>
      <c r="I4549" t="s">
        <v>1367</v>
      </c>
      <c r="J4549" t="s">
        <v>1368</v>
      </c>
      <c r="K4549" t="s">
        <v>955</v>
      </c>
      <c r="L4549">
        <v>1</v>
      </c>
      <c r="M4549" t="s">
        <v>77</v>
      </c>
      <c r="N4549">
        <v>20.65</v>
      </c>
      <c r="O4549">
        <v>17.149999999999999</v>
      </c>
      <c r="P4549" t="s">
        <v>78</v>
      </c>
      <c r="Q4549" s="94">
        <v>45281.658333333333</v>
      </c>
      <c r="R4549">
        <v>20.65</v>
      </c>
      <c r="S4549">
        <v>17.149999999999999</v>
      </c>
      <c r="T4549" t="str">
        <f>VLOOKUP(E4549,zamiana!A:B,2,0)</f>
        <v>ALSTOM (ex. BT) CZL</v>
      </c>
    </row>
    <row r="4550" spans="1:20" x14ac:dyDescent="0.3">
      <c r="A4550" t="s">
        <v>6338</v>
      </c>
      <c r="B4550" s="2">
        <v>45253</v>
      </c>
      <c r="C4550" s="2">
        <v>45252</v>
      </c>
      <c r="D4550" s="2"/>
      <c r="E4550" t="s">
        <v>951</v>
      </c>
      <c r="F4550" t="s">
        <v>952</v>
      </c>
      <c r="G4550" t="s">
        <v>942</v>
      </c>
      <c r="H4550" t="s">
        <v>951</v>
      </c>
      <c r="I4550" t="s">
        <v>1367</v>
      </c>
      <c r="J4550" t="s">
        <v>1368</v>
      </c>
      <c r="K4550" t="s">
        <v>955</v>
      </c>
      <c r="L4550">
        <v>10</v>
      </c>
      <c r="M4550" t="s">
        <v>77</v>
      </c>
      <c r="N4550">
        <v>20.65</v>
      </c>
      <c r="O4550">
        <v>17.149999999999999</v>
      </c>
      <c r="P4550" t="s">
        <v>78</v>
      </c>
      <c r="Q4550" s="94">
        <v>45281.658333333333</v>
      </c>
      <c r="R4550">
        <v>206.5</v>
      </c>
      <c r="S4550">
        <v>171.5</v>
      </c>
      <c r="T4550" t="str">
        <f>VLOOKUP(E4550,zamiana!A:B,2,0)</f>
        <v>ALSTOM (ex. BT) CZL</v>
      </c>
    </row>
    <row r="4551" spans="1:20" x14ac:dyDescent="0.3">
      <c r="A4551" t="s">
        <v>6338</v>
      </c>
      <c r="B4551" s="2">
        <v>45253</v>
      </c>
      <c r="C4551" s="2">
        <v>45252</v>
      </c>
      <c r="D4551" s="2"/>
      <c r="E4551" t="s">
        <v>951</v>
      </c>
      <c r="F4551" t="s">
        <v>952</v>
      </c>
      <c r="G4551" t="s">
        <v>942</v>
      </c>
      <c r="H4551" t="s">
        <v>951</v>
      </c>
      <c r="I4551" t="s">
        <v>1800</v>
      </c>
      <c r="J4551" t="s">
        <v>1801</v>
      </c>
      <c r="K4551" t="s">
        <v>955</v>
      </c>
      <c r="L4551">
        <v>1</v>
      </c>
      <c r="M4551" t="s">
        <v>77</v>
      </c>
      <c r="N4551">
        <v>108.38</v>
      </c>
      <c r="O4551">
        <v>59.35</v>
      </c>
      <c r="P4551" t="s">
        <v>78</v>
      </c>
      <c r="Q4551" s="94">
        <v>45281.627083333333</v>
      </c>
      <c r="R4551">
        <v>108.38</v>
      </c>
      <c r="S4551">
        <v>59.35</v>
      </c>
      <c r="T4551" t="str">
        <f>VLOOKUP(E4551,zamiana!A:B,2,0)</f>
        <v>ALSTOM (ex. BT) CZL</v>
      </c>
    </row>
    <row r="4552" spans="1:20" x14ac:dyDescent="0.3">
      <c r="A4552" t="s">
        <v>6338</v>
      </c>
      <c r="B4552" s="2">
        <v>45253</v>
      </c>
      <c r="C4552" s="2">
        <v>45252</v>
      </c>
      <c r="D4552" s="2"/>
      <c r="E4552" t="s">
        <v>951</v>
      </c>
      <c r="F4552" t="s">
        <v>952</v>
      </c>
      <c r="G4552" t="s">
        <v>942</v>
      </c>
      <c r="H4552" t="s">
        <v>951</v>
      </c>
      <c r="I4552" t="s">
        <v>1800</v>
      </c>
      <c r="J4552" t="s">
        <v>1801</v>
      </c>
      <c r="K4552" t="s">
        <v>955</v>
      </c>
      <c r="L4552">
        <v>1</v>
      </c>
      <c r="M4552" t="s">
        <v>77</v>
      </c>
      <c r="N4552">
        <v>108.38</v>
      </c>
      <c r="O4552">
        <v>59.35</v>
      </c>
      <c r="P4552" t="s">
        <v>78</v>
      </c>
      <c r="Q4552" s="94">
        <v>45281.627083333333</v>
      </c>
      <c r="R4552">
        <v>108.38</v>
      </c>
      <c r="S4552">
        <v>59.35</v>
      </c>
      <c r="T4552" t="str">
        <f>VLOOKUP(E4552,zamiana!A:B,2,0)</f>
        <v>ALSTOM (ex. BT) CZL</v>
      </c>
    </row>
    <row r="4553" spans="1:20" x14ac:dyDescent="0.3">
      <c r="A4553" t="s">
        <v>6338</v>
      </c>
      <c r="B4553" s="2">
        <v>45253</v>
      </c>
      <c r="C4553" s="2">
        <v>45252</v>
      </c>
      <c r="D4553" s="2"/>
      <c r="E4553" t="s">
        <v>951</v>
      </c>
      <c r="F4553" t="s">
        <v>952</v>
      </c>
      <c r="G4553" t="s">
        <v>942</v>
      </c>
      <c r="H4553" t="s">
        <v>951</v>
      </c>
      <c r="I4553" t="s">
        <v>1768</v>
      </c>
      <c r="J4553" t="s">
        <v>1769</v>
      </c>
      <c r="K4553" t="s">
        <v>955</v>
      </c>
      <c r="L4553">
        <v>1</v>
      </c>
      <c r="M4553" t="s">
        <v>77</v>
      </c>
      <c r="N4553">
        <v>113.39</v>
      </c>
      <c r="O4553">
        <v>62.05</v>
      </c>
      <c r="P4553" t="s">
        <v>78</v>
      </c>
      <c r="Q4553" s="94">
        <v>45281.627083333333</v>
      </c>
      <c r="R4553">
        <v>113.39</v>
      </c>
      <c r="S4553">
        <v>62.05</v>
      </c>
      <c r="T4553" t="str">
        <f>VLOOKUP(E4553,zamiana!A:B,2,0)</f>
        <v>ALSTOM (ex. BT) CZL</v>
      </c>
    </row>
    <row r="4554" spans="1:20" x14ac:dyDescent="0.3">
      <c r="A4554" t="s">
        <v>6338</v>
      </c>
      <c r="B4554" s="2">
        <v>45253</v>
      </c>
      <c r="C4554" s="2">
        <v>45252</v>
      </c>
      <c r="D4554" s="2"/>
      <c r="E4554" t="s">
        <v>951</v>
      </c>
      <c r="F4554" t="s">
        <v>952</v>
      </c>
      <c r="G4554" t="s">
        <v>942</v>
      </c>
      <c r="H4554" t="s">
        <v>951</v>
      </c>
      <c r="I4554" t="s">
        <v>3621</v>
      </c>
      <c r="J4554" t="s">
        <v>3622</v>
      </c>
      <c r="K4554" t="s">
        <v>955</v>
      </c>
      <c r="L4554">
        <v>5</v>
      </c>
      <c r="M4554" t="s">
        <v>77</v>
      </c>
      <c r="N4554">
        <v>27.76</v>
      </c>
      <c r="O4554">
        <v>28.55</v>
      </c>
      <c r="P4554" t="s">
        <v>78</v>
      </c>
      <c r="Q4554" s="94">
        <v>45281.634722222225</v>
      </c>
      <c r="R4554">
        <v>138.80000000000001</v>
      </c>
      <c r="S4554">
        <v>142.75</v>
      </c>
      <c r="T4554" t="str">
        <f>VLOOKUP(E4554,zamiana!A:B,2,0)</f>
        <v>ALSTOM (ex. BT) CZL</v>
      </c>
    </row>
    <row r="4555" spans="1:20" x14ac:dyDescent="0.3">
      <c r="A4555" t="s">
        <v>6338</v>
      </c>
      <c r="B4555" s="2">
        <v>45253</v>
      </c>
      <c r="C4555" s="2">
        <v>45252</v>
      </c>
      <c r="D4555" s="2"/>
      <c r="E4555" t="s">
        <v>951</v>
      </c>
      <c r="F4555" t="s">
        <v>952</v>
      </c>
      <c r="G4555" t="s">
        <v>942</v>
      </c>
      <c r="H4555" t="s">
        <v>951</v>
      </c>
      <c r="I4555" t="s">
        <v>1902</v>
      </c>
      <c r="J4555" t="s">
        <v>1903</v>
      </c>
      <c r="K4555" t="s">
        <v>955</v>
      </c>
      <c r="L4555">
        <v>4</v>
      </c>
      <c r="M4555" t="s">
        <v>77</v>
      </c>
      <c r="N4555">
        <v>235</v>
      </c>
      <c r="O4555">
        <v>226.8</v>
      </c>
      <c r="P4555" t="s">
        <v>78</v>
      </c>
      <c r="Q4555" s="94">
        <v>45281.658333333333</v>
      </c>
      <c r="R4555">
        <v>940</v>
      </c>
      <c r="S4555">
        <v>907.2</v>
      </c>
      <c r="T4555" t="str">
        <f>VLOOKUP(E4555,zamiana!A:B,2,0)</f>
        <v>ALSTOM (ex. BT) CZL</v>
      </c>
    </row>
    <row r="4556" spans="1:20" x14ac:dyDescent="0.3">
      <c r="A4556" t="s">
        <v>6338</v>
      </c>
      <c r="B4556" s="2">
        <v>45253</v>
      </c>
      <c r="C4556" s="2">
        <v>45252</v>
      </c>
      <c r="D4556" s="2"/>
      <c r="E4556" t="s">
        <v>951</v>
      </c>
      <c r="F4556" t="s">
        <v>952</v>
      </c>
      <c r="G4556" t="s">
        <v>942</v>
      </c>
      <c r="H4556" t="s">
        <v>951</v>
      </c>
      <c r="I4556" t="s">
        <v>1902</v>
      </c>
      <c r="J4556" t="s">
        <v>1903</v>
      </c>
      <c r="K4556" t="s">
        <v>955</v>
      </c>
      <c r="L4556">
        <v>3</v>
      </c>
      <c r="M4556" t="s">
        <v>77</v>
      </c>
      <c r="N4556">
        <v>235</v>
      </c>
      <c r="O4556">
        <v>226.8</v>
      </c>
      <c r="P4556" t="s">
        <v>78</v>
      </c>
      <c r="Q4556" s="94">
        <v>45281.658333333333</v>
      </c>
      <c r="R4556">
        <v>705</v>
      </c>
      <c r="S4556">
        <v>680.4</v>
      </c>
      <c r="T4556" t="str">
        <f>VLOOKUP(E4556,zamiana!A:B,2,0)</f>
        <v>ALSTOM (ex. BT) CZL</v>
      </c>
    </row>
    <row r="4557" spans="1:20" x14ac:dyDescent="0.3">
      <c r="A4557" t="s">
        <v>6338</v>
      </c>
      <c r="B4557" s="2">
        <v>45253</v>
      </c>
      <c r="C4557" s="2">
        <v>45252</v>
      </c>
      <c r="D4557" s="2"/>
      <c r="E4557" t="s">
        <v>951</v>
      </c>
      <c r="F4557" t="s">
        <v>952</v>
      </c>
      <c r="G4557" t="s">
        <v>942</v>
      </c>
      <c r="H4557" t="s">
        <v>951</v>
      </c>
      <c r="I4557" t="s">
        <v>1902</v>
      </c>
      <c r="J4557" t="s">
        <v>1903</v>
      </c>
      <c r="K4557" t="s">
        <v>955</v>
      </c>
      <c r="L4557">
        <v>1</v>
      </c>
      <c r="M4557" t="s">
        <v>77</v>
      </c>
      <c r="N4557">
        <v>235</v>
      </c>
      <c r="O4557">
        <v>226.8</v>
      </c>
      <c r="P4557" t="s">
        <v>78</v>
      </c>
      <c r="Q4557" s="94">
        <v>45281.658333333333</v>
      </c>
      <c r="R4557">
        <v>235</v>
      </c>
      <c r="S4557">
        <v>226.8</v>
      </c>
      <c r="T4557" t="str">
        <f>VLOOKUP(E4557,zamiana!A:B,2,0)</f>
        <v>ALSTOM (ex. BT) CZL</v>
      </c>
    </row>
    <row r="4558" spans="1:20" x14ac:dyDescent="0.3">
      <c r="A4558" t="s">
        <v>6338</v>
      </c>
      <c r="B4558" s="2">
        <v>45253</v>
      </c>
      <c r="C4558" s="2">
        <v>45252</v>
      </c>
      <c r="D4558" s="2"/>
      <c r="E4558" t="s">
        <v>951</v>
      </c>
      <c r="F4558" t="s">
        <v>952</v>
      </c>
      <c r="G4558" t="s">
        <v>942</v>
      </c>
      <c r="H4558" t="s">
        <v>951</v>
      </c>
      <c r="I4558" t="s">
        <v>1902</v>
      </c>
      <c r="J4558" t="s">
        <v>1903</v>
      </c>
      <c r="K4558" t="s">
        <v>955</v>
      </c>
      <c r="L4558">
        <v>5</v>
      </c>
      <c r="M4558" t="s">
        <v>77</v>
      </c>
      <c r="N4558">
        <v>235</v>
      </c>
      <c r="O4558">
        <v>226.8</v>
      </c>
      <c r="P4558" t="s">
        <v>78</v>
      </c>
      <c r="Q4558" s="94">
        <v>45281.658333333333</v>
      </c>
      <c r="R4558">
        <v>1175</v>
      </c>
      <c r="S4558">
        <v>1134</v>
      </c>
      <c r="T4558" t="str">
        <f>VLOOKUP(E4558,zamiana!A:B,2,0)</f>
        <v>ALSTOM (ex. BT) CZL</v>
      </c>
    </row>
    <row r="4559" spans="1:20" x14ac:dyDescent="0.3">
      <c r="A4559" t="s">
        <v>6338</v>
      </c>
      <c r="B4559" s="2">
        <v>45253</v>
      </c>
      <c r="C4559" s="2">
        <v>45252</v>
      </c>
      <c r="D4559" s="2"/>
      <c r="E4559" t="s">
        <v>951</v>
      </c>
      <c r="F4559" t="s">
        <v>952</v>
      </c>
      <c r="G4559" t="s">
        <v>942</v>
      </c>
      <c r="H4559" t="s">
        <v>951</v>
      </c>
      <c r="I4559" t="s">
        <v>1902</v>
      </c>
      <c r="J4559" t="s">
        <v>1903</v>
      </c>
      <c r="K4559" t="s">
        <v>955</v>
      </c>
      <c r="L4559">
        <v>5</v>
      </c>
      <c r="M4559" t="s">
        <v>77</v>
      </c>
      <c r="N4559">
        <v>235</v>
      </c>
      <c r="O4559">
        <v>226.8</v>
      </c>
      <c r="P4559" t="s">
        <v>78</v>
      </c>
      <c r="Q4559" s="94">
        <v>45281.658333333333</v>
      </c>
      <c r="R4559">
        <v>1175</v>
      </c>
      <c r="S4559">
        <v>1134</v>
      </c>
      <c r="T4559" t="str">
        <f>VLOOKUP(E4559,zamiana!A:B,2,0)</f>
        <v>ALSTOM (ex. BT) CZL</v>
      </c>
    </row>
    <row r="4560" spans="1:20" x14ac:dyDescent="0.3">
      <c r="A4560" t="s">
        <v>6338</v>
      </c>
      <c r="B4560" s="2">
        <v>45253</v>
      </c>
      <c r="C4560" s="2">
        <v>45252</v>
      </c>
      <c r="D4560" s="2"/>
      <c r="E4560" t="s">
        <v>951</v>
      </c>
      <c r="F4560" t="s">
        <v>952</v>
      </c>
      <c r="G4560" t="s">
        <v>942</v>
      </c>
      <c r="H4560" t="s">
        <v>951</v>
      </c>
      <c r="I4560" t="s">
        <v>1902</v>
      </c>
      <c r="J4560" t="s">
        <v>1903</v>
      </c>
      <c r="K4560" t="s">
        <v>955</v>
      </c>
      <c r="L4560">
        <v>1</v>
      </c>
      <c r="M4560" t="s">
        <v>77</v>
      </c>
      <c r="N4560">
        <v>235</v>
      </c>
      <c r="O4560">
        <v>226.8</v>
      </c>
      <c r="P4560" t="s">
        <v>78</v>
      </c>
      <c r="Q4560" s="94">
        <v>45281.658333333333</v>
      </c>
      <c r="R4560">
        <v>235</v>
      </c>
      <c r="S4560">
        <v>226.8</v>
      </c>
      <c r="T4560" t="str">
        <f>VLOOKUP(E4560,zamiana!A:B,2,0)</f>
        <v>ALSTOM (ex. BT) CZL</v>
      </c>
    </row>
    <row r="4561" spans="1:20" x14ac:dyDescent="0.3">
      <c r="A4561" t="s">
        <v>6338</v>
      </c>
      <c r="B4561" s="2">
        <v>45253</v>
      </c>
      <c r="C4561" s="2">
        <v>45252</v>
      </c>
      <c r="D4561" s="2"/>
      <c r="E4561" t="s">
        <v>951</v>
      </c>
      <c r="F4561" t="s">
        <v>952</v>
      </c>
      <c r="G4561" t="s">
        <v>942</v>
      </c>
      <c r="H4561" t="s">
        <v>951</v>
      </c>
      <c r="I4561" t="s">
        <v>1902</v>
      </c>
      <c r="J4561" t="s">
        <v>1903</v>
      </c>
      <c r="K4561" t="s">
        <v>955</v>
      </c>
      <c r="L4561">
        <v>1</v>
      </c>
      <c r="M4561" t="s">
        <v>77</v>
      </c>
      <c r="N4561">
        <v>235</v>
      </c>
      <c r="O4561">
        <v>226.8</v>
      </c>
      <c r="P4561" t="s">
        <v>78</v>
      </c>
      <c r="Q4561" s="94">
        <v>45281.658333333333</v>
      </c>
      <c r="R4561">
        <v>235</v>
      </c>
      <c r="S4561">
        <v>226.8</v>
      </c>
      <c r="T4561" t="str">
        <f>VLOOKUP(E4561,zamiana!A:B,2,0)</f>
        <v>ALSTOM (ex. BT) CZL</v>
      </c>
    </row>
    <row r="4562" spans="1:20" x14ac:dyDescent="0.3">
      <c r="A4562" t="s">
        <v>6338</v>
      </c>
      <c r="B4562" s="2">
        <v>45253</v>
      </c>
      <c r="C4562" s="2">
        <v>45252</v>
      </c>
      <c r="D4562" s="2"/>
      <c r="E4562" t="s">
        <v>951</v>
      </c>
      <c r="F4562" t="s">
        <v>952</v>
      </c>
      <c r="G4562" t="s">
        <v>942</v>
      </c>
      <c r="H4562" t="s">
        <v>951</v>
      </c>
      <c r="I4562" t="s">
        <v>1902</v>
      </c>
      <c r="J4562" t="s">
        <v>1903</v>
      </c>
      <c r="K4562" t="s">
        <v>955</v>
      </c>
      <c r="L4562">
        <v>5</v>
      </c>
      <c r="M4562" t="s">
        <v>77</v>
      </c>
      <c r="N4562">
        <v>235</v>
      </c>
      <c r="O4562">
        <v>226.8</v>
      </c>
      <c r="P4562" t="s">
        <v>78</v>
      </c>
      <c r="Q4562" s="94">
        <v>45281.658333333333</v>
      </c>
      <c r="R4562">
        <v>1175</v>
      </c>
      <c r="S4562">
        <v>1134</v>
      </c>
      <c r="T4562" t="str">
        <f>VLOOKUP(E4562,zamiana!A:B,2,0)</f>
        <v>ALSTOM (ex. BT) CZL</v>
      </c>
    </row>
    <row r="4563" spans="1:20" x14ac:dyDescent="0.3">
      <c r="A4563" t="s">
        <v>6338</v>
      </c>
      <c r="B4563" s="2">
        <v>45253</v>
      </c>
      <c r="C4563" s="2">
        <v>45252</v>
      </c>
      <c r="D4563" s="2"/>
      <c r="E4563" t="s">
        <v>951</v>
      </c>
      <c r="F4563" t="s">
        <v>952</v>
      </c>
      <c r="G4563" t="s">
        <v>942</v>
      </c>
      <c r="H4563" t="s">
        <v>951</v>
      </c>
      <c r="I4563" t="s">
        <v>1902</v>
      </c>
      <c r="J4563" t="s">
        <v>1903</v>
      </c>
      <c r="K4563" t="s">
        <v>955</v>
      </c>
      <c r="L4563">
        <v>5</v>
      </c>
      <c r="M4563" t="s">
        <v>77</v>
      </c>
      <c r="N4563">
        <v>235</v>
      </c>
      <c r="O4563">
        <v>226.8</v>
      </c>
      <c r="P4563" t="s">
        <v>78</v>
      </c>
      <c r="Q4563" s="94">
        <v>45281.658333333333</v>
      </c>
      <c r="R4563">
        <v>1175</v>
      </c>
      <c r="S4563">
        <v>1134</v>
      </c>
      <c r="T4563" t="str">
        <f>VLOOKUP(E4563,zamiana!A:B,2,0)</f>
        <v>ALSTOM (ex. BT) CZL</v>
      </c>
    </row>
    <row r="4564" spans="1:20" x14ac:dyDescent="0.3">
      <c r="A4564" t="s">
        <v>6338</v>
      </c>
      <c r="B4564" s="2">
        <v>45253</v>
      </c>
      <c r="C4564" s="2">
        <v>45252</v>
      </c>
      <c r="D4564" s="2"/>
      <c r="E4564" t="s">
        <v>951</v>
      </c>
      <c r="F4564" t="s">
        <v>952</v>
      </c>
      <c r="G4564" t="s">
        <v>942</v>
      </c>
      <c r="H4564" t="s">
        <v>951</v>
      </c>
      <c r="I4564" t="s">
        <v>1902</v>
      </c>
      <c r="J4564" t="s">
        <v>1903</v>
      </c>
      <c r="K4564" t="s">
        <v>955</v>
      </c>
      <c r="L4564">
        <v>4</v>
      </c>
      <c r="M4564" t="s">
        <v>77</v>
      </c>
      <c r="N4564">
        <v>235</v>
      </c>
      <c r="O4564">
        <v>226.8</v>
      </c>
      <c r="P4564" t="s">
        <v>78</v>
      </c>
      <c r="Q4564" s="94">
        <v>45281.658333333333</v>
      </c>
      <c r="R4564">
        <v>940</v>
      </c>
      <c r="S4564">
        <v>907.2</v>
      </c>
      <c r="T4564" t="str">
        <f>VLOOKUP(E4564,zamiana!A:B,2,0)</f>
        <v>ALSTOM (ex. BT) CZL</v>
      </c>
    </row>
    <row r="4565" spans="1:20" x14ac:dyDescent="0.3">
      <c r="A4565" t="s">
        <v>6338</v>
      </c>
      <c r="B4565" s="2">
        <v>45253</v>
      </c>
      <c r="C4565" s="2">
        <v>45252</v>
      </c>
      <c r="D4565" s="2"/>
      <c r="E4565" t="s">
        <v>951</v>
      </c>
      <c r="F4565" t="s">
        <v>952</v>
      </c>
      <c r="G4565" t="s">
        <v>942</v>
      </c>
      <c r="H4565" t="s">
        <v>951</v>
      </c>
      <c r="I4565" t="s">
        <v>1902</v>
      </c>
      <c r="J4565" t="s">
        <v>1903</v>
      </c>
      <c r="K4565" t="s">
        <v>955</v>
      </c>
      <c r="L4565">
        <v>4</v>
      </c>
      <c r="M4565" t="s">
        <v>77</v>
      </c>
      <c r="N4565">
        <v>235</v>
      </c>
      <c r="O4565">
        <v>226.8</v>
      </c>
      <c r="P4565" t="s">
        <v>78</v>
      </c>
      <c r="Q4565" s="94">
        <v>45281.658333333333</v>
      </c>
      <c r="R4565">
        <v>940</v>
      </c>
      <c r="S4565">
        <v>907.2</v>
      </c>
      <c r="T4565" t="str">
        <f>VLOOKUP(E4565,zamiana!A:B,2,0)</f>
        <v>ALSTOM (ex. BT) CZL</v>
      </c>
    </row>
    <row r="4566" spans="1:20" x14ac:dyDescent="0.3">
      <c r="A4566" t="s">
        <v>6338</v>
      </c>
      <c r="B4566" s="2">
        <v>45253</v>
      </c>
      <c r="C4566" s="2">
        <v>45252</v>
      </c>
      <c r="D4566" s="2"/>
      <c r="E4566" t="s">
        <v>951</v>
      </c>
      <c r="F4566" t="s">
        <v>952</v>
      </c>
      <c r="G4566" t="s">
        <v>942</v>
      </c>
      <c r="H4566" t="s">
        <v>951</v>
      </c>
      <c r="I4566" t="s">
        <v>1902</v>
      </c>
      <c r="J4566" t="s">
        <v>1903</v>
      </c>
      <c r="K4566" t="s">
        <v>955</v>
      </c>
      <c r="L4566">
        <v>1</v>
      </c>
      <c r="M4566" t="s">
        <v>77</v>
      </c>
      <c r="N4566">
        <v>235</v>
      </c>
      <c r="O4566">
        <v>226.8</v>
      </c>
      <c r="P4566" t="s">
        <v>78</v>
      </c>
      <c r="Q4566" s="94">
        <v>45281.658333333333</v>
      </c>
      <c r="R4566">
        <v>235</v>
      </c>
      <c r="S4566">
        <v>226.8</v>
      </c>
      <c r="T4566" t="str">
        <f>VLOOKUP(E4566,zamiana!A:B,2,0)</f>
        <v>ALSTOM (ex. BT) CZL</v>
      </c>
    </row>
    <row r="4567" spans="1:20" x14ac:dyDescent="0.3">
      <c r="A4567" t="s">
        <v>6338</v>
      </c>
      <c r="B4567" s="2">
        <v>45253</v>
      </c>
      <c r="C4567" s="2">
        <v>45252</v>
      </c>
      <c r="D4567" s="2"/>
      <c r="E4567" t="s">
        <v>951</v>
      </c>
      <c r="F4567" t="s">
        <v>952</v>
      </c>
      <c r="G4567" t="s">
        <v>942</v>
      </c>
      <c r="H4567" t="s">
        <v>951</v>
      </c>
      <c r="I4567" t="s">
        <v>1902</v>
      </c>
      <c r="J4567" t="s">
        <v>1903</v>
      </c>
      <c r="K4567" t="s">
        <v>955</v>
      </c>
      <c r="L4567">
        <v>1</v>
      </c>
      <c r="M4567" t="s">
        <v>77</v>
      </c>
      <c r="N4567">
        <v>235</v>
      </c>
      <c r="O4567">
        <v>226.8</v>
      </c>
      <c r="P4567" t="s">
        <v>78</v>
      </c>
      <c r="Q4567" s="94">
        <v>45281.658333333333</v>
      </c>
      <c r="R4567">
        <v>235</v>
      </c>
      <c r="S4567">
        <v>226.8</v>
      </c>
      <c r="T4567" t="str">
        <f>VLOOKUP(E4567,zamiana!A:B,2,0)</f>
        <v>ALSTOM (ex. BT) CZL</v>
      </c>
    </row>
    <row r="4568" spans="1:20" x14ac:dyDescent="0.3">
      <c r="A4568" t="s">
        <v>6338</v>
      </c>
      <c r="B4568" s="2">
        <v>45253</v>
      </c>
      <c r="C4568" s="2">
        <v>45252</v>
      </c>
      <c r="D4568" s="2"/>
      <c r="E4568" t="s">
        <v>951</v>
      </c>
      <c r="F4568" t="s">
        <v>952</v>
      </c>
      <c r="G4568" t="s">
        <v>942</v>
      </c>
      <c r="H4568" t="s">
        <v>951</v>
      </c>
      <c r="I4568" t="s">
        <v>1902</v>
      </c>
      <c r="J4568" t="s">
        <v>1903</v>
      </c>
      <c r="K4568" t="s">
        <v>955</v>
      </c>
      <c r="L4568">
        <v>1</v>
      </c>
      <c r="M4568" t="s">
        <v>77</v>
      </c>
      <c r="N4568">
        <v>235</v>
      </c>
      <c r="O4568">
        <v>226.8</v>
      </c>
      <c r="P4568" t="s">
        <v>78</v>
      </c>
      <c r="Q4568" s="94">
        <v>45281.658333333333</v>
      </c>
      <c r="R4568">
        <v>235</v>
      </c>
      <c r="S4568">
        <v>226.8</v>
      </c>
      <c r="T4568" t="str">
        <f>VLOOKUP(E4568,zamiana!A:B,2,0)</f>
        <v>ALSTOM (ex. BT) CZL</v>
      </c>
    </row>
    <row r="4569" spans="1:20" x14ac:dyDescent="0.3">
      <c r="A4569" t="s">
        <v>6338</v>
      </c>
      <c r="B4569" s="2">
        <v>45253</v>
      </c>
      <c r="C4569" s="2">
        <v>45252</v>
      </c>
      <c r="D4569" s="2"/>
      <c r="E4569" t="s">
        <v>951</v>
      </c>
      <c r="F4569" t="s">
        <v>952</v>
      </c>
      <c r="G4569" t="s">
        <v>942</v>
      </c>
      <c r="H4569" t="s">
        <v>951</v>
      </c>
      <c r="I4569" t="s">
        <v>1902</v>
      </c>
      <c r="J4569" t="s">
        <v>1903</v>
      </c>
      <c r="K4569" t="s">
        <v>955</v>
      </c>
      <c r="L4569">
        <v>1</v>
      </c>
      <c r="M4569" t="s">
        <v>77</v>
      </c>
      <c r="N4569">
        <v>235</v>
      </c>
      <c r="O4569">
        <v>226.8</v>
      </c>
      <c r="P4569" t="s">
        <v>78</v>
      </c>
      <c r="Q4569" s="94">
        <v>45281.658333333333</v>
      </c>
      <c r="R4569">
        <v>235</v>
      </c>
      <c r="S4569">
        <v>226.8</v>
      </c>
      <c r="T4569" t="str">
        <f>VLOOKUP(E4569,zamiana!A:B,2,0)</f>
        <v>ALSTOM (ex. BT) CZL</v>
      </c>
    </row>
    <row r="4570" spans="1:20" x14ac:dyDescent="0.3">
      <c r="A4570" t="s">
        <v>6338</v>
      </c>
      <c r="B4570" s="2">
        <v>45253</v>
      </c>
      <c r="C4570" s="2">
        <v>45252</v>
      </c>
      <c r="D4570" s="2"/>
      <c r="E4570" t="s">
        <v>951</v>
      </c>
      <c r="F4570" t="s">
        <v>952</v>
      </c>
      <c r="G4570" t="s">
        <v>942</v>
      </c>
      <c r="H4570" t="s">
        <v>951</v>
      </c>
      <c r="I4570" t="s">
        <v>1628</v>
      </c>
      <c r="J4570" t="s">
        <v>1629</v>
      </c>
      <c r="K4570" t="s">
        <v>955</v>
      </c>
      <c r="L4570">
        <v>1</v>
      </c>
      <c r="M4570" t="s">
        <v>77</v>
      </c>
      <c r="N4570">
        <v>52.42</v>
      </c>
      <c r="O4570">
        <v>37.72</v>
      </c>
      <c r="P4570" t="s">
        <v>78</v>
      </c>
      <c r="Q4570" s="94">
        <v>45281.627083333333</v>
      </c>
      <c r="R4570">
        <v>52.42</v>
      </c>
      <c r="S4570">
        <v>37.72</v>
      </c>
      <c r="T4570" t="str">
        <f>VLOOKUP(E4570,zamiana!A:B,2,0)</f>
        <v>ALSTOM (ex. BT) CZL</v>
      </c>
    </row>
    <row r="4571" spans="1:20" x14ac:dyDescent="0.3">
      <c r="A4571" t="s">
        <v>6338</v>
      </c>
      <c r="B4571" s="2">
        <v>45253</v>
      </c>
      <c r="C4571" s="2">
        <v>45252</v>
      </c>
      <c r="D4571" s="2"/>
      <c r="E4571" t="s">
        <v>951</v>
      </c>
      <c r="F4571" t="s">
        <v>952</v>
      </c>
      <c r="G4571" t="s">
        <v>942</v>
      </c>
      <c r="H4571" t="s">
        <v>951</v>
      </c>
      <c r="I4571" t="s">
        <v>1628</v>
      </c>
      <c r="J4571" t="s">
        <v>1629</v>
      </c>
      <c r="K4571" t="s">
        <v>955</v>
      </c>
      <c r="L4571">
        <v>1</v>
      </c>
      <c r="M4571" t="s">
        <v>77</v>
      </c>
      <c r="N4571">
        <v>52.42</v>
      </c>
      <c r="O4571">
        <v>37.72</v>
      </c>
      <c r="P4571" t="s">
        <v>78</v>
      </c>
      <c r="Q4571" s="94">
        <v>45281.627083333333</v>
      </c>
      <c r="R4571">
        <v>52.42</v>
      </c>
      <c r="S4571">
        <v>37.72</v>
      </c>
      <c r="T4571" t="str">
        <f>VLOOKUP(E4571,zamiana!A:B,2,0)</f>
        <v>ALSTOM (ex. BT) CZL</v>
      </c>
    </row>
    <row r="4572" spans="1:20" x14ac:dyDescent="0.3">
      <c r="A4572" t="s">
        <v>6338</v>
      </c>
      <c r="B4572" s="2">
        <v>45253</v>
      </c>
      <c r="C4572" s="2">
        <v>45252</v>
      </c>
      <c r="D4572" s="2"/>
      <c r="E4572" t="s">
        <v>951</v>
      </c>
      <c r="F4572" t="s">
        <v>952</v>
      </c>
      <c r="G4572" t="s">
        <v>942</v>
      </c>
      <c r="H4572" t="s">
        <v>951</v>
      </c>
      <c r="I4572" t="s">
        <v>1628</v>
      </c>
      <c r="J4572" t="s">
        <v>1629</v>
      </c>
      <c r="K4572" t="s">
        <v>955</v>
      </c>
      <c r="L4572">
        <v>1</v>
      </c>
      <c r="M4572" t="s">
        <v>77</v>
      </c>
      <c r="N4572">
        <v>52.42</v>
      </c>
      <c r="O4572">
        <v>37.72</v>
      </c>
      <c r="P4572" t="s">
        <v>78</v>
      </c>
      <c r="Q4572" s="94">
        <v>45281.627083333333</v>
      </c>
      <c r="R4572">
        <v>52.42</v>
      </c>
      <c r="S4572">
        <v>37.72</v>
      </c>
      <c r="T4572" t="str">
        <f>VLOOKUP(E4572,zamiana!A:B,2,0)</f>
        <v>ALSTOM (ex. BT) CZL</v>
      </c>
    </row>
    <row r="4573" spans="1:20" x14ac:dyDescent="0.3">
      <c r="A4573" t="s">
        <v>6338</v>
      </c>
      <c r="B4573" s="2">
        <v>45253</v>
      </c>
      <c r="C4573" s="2">
        <v>45252</v>
      </c>
      <c r="D4573" s="2"/>
      <c r="E4573" t="s">
        <v>951</v>
      </c>
      <c r="F4573" t="s">
        <v>952</v>
      </c>
      <c r="G4573" t="s">
        <v>942</v>
      </c>
      <c r="H4573" t="s">
        <v>951</v>
      </c>
      <c r="I4573" t="s">
        <v>1628</v>
      </c>
      <c r="J4573" t="s">
        <v>1629</v>
      </c>
      <c r="K4573" t="s">
        <v>955</v>
      </c>
      <c r="L4573">
        <v>1</v>
      </c>
      <c r="M4573" t="s">
        <v>77</v>
      </c>
      <c r="N4573">
        <v>52.42</v>
      </c>
      <c r="O4573">
        <v>37.72</v>
      </c>
      <c r="P4573" t="s">
        <v>78</v>
      </c>
      <c r="Q4573" s="94">
        <v>45281.627083333333</v>
      </c>
      <c r="R4573">
        <v>52.42</v>
      </c>
      <c r="S4573">
        <v>37.72</v>
      </c>
      <c r="T4573" t="str">
        <f>VLOOKUP(E4573,zamiana!A:B,2,0)</f>
        <v>ALSTOM (ex. BT) CZL</v>
      </c>
    </row>
    <row r="4574" spans="1:20" x14ac:dyDescent="0.3">
      <c r="A4574" t="s">
        <v>6338</v>
      </c>
      <c r="B4574" s="2">
        <v>45253</v>
      </c>
      <c r="C4574" s="2">
        <v>45252</v>
      </c>
      <c r="D4574" s="2"/>
      <c r="E4574" t="s">
        <v>951</v>
      </c>
      <c r="F4574" t="s">
        <v>952</v>
      </c>
      <c r="G4574" t="s">
        <v>942</v>
      </c>
      <c r="H4574" t="s">
        <v>951</v>
      </c>
      <c r="I4574" t="s">
        <v>1628</v>
      </c>
      <c r="J4574" t="s">
        <v>1629</v>
      </c>
      <c r="K4574" t="s">
        <v>955</v>
      </c>
      <c r="L4574">
        <v>1</v>
      </c>
      <c r="M4574" t="s">
        <v>77</v>
      </c>
      <c r="N4574">
        <v>52.42</v>
      </c>
      <c r="O4574">
        <v>37.72</v>
      </c>
      <c r="P4574" t="s">
        <v>78</v>
      </c>
      <c r="Q4574" s="94">
        <v>45281.627083333333</v>
      </c>
      <c r="R4574">
        <v>52.42</v>
      </c>
      <c r="S4574">
        <v>37.72</v>
      </c>
      <c r="T4574" t="str">
        <f>VLOOKUP(E4574,zamiana!A:B,2,0)</f>
        <v>ALSTOM (ex. BT) CZL</v>
      </c>
    </row>
    <row r="4575" spans="1:20" x14ac:dyDescent="0.3">
      <c r="A4575" t="s">
        <v>6338</v>
      </c>
      <c r="B4575" s="2">
        <v>45253</v>
      </c>
      <c r="C4575" s="2">
        <v>45252</v>
      </c>
      <c r="D4575" s="2"/>
      <c r="E4575" t="s">
        <v>951</v>
      </c>
      <c r="F4575" t="s">
        <v>952</v>
      </c>
      <c r="G4575" t="s">
        <v>942</v>
      </c>
      <c r="H4575" t="s">
        <v>951</v>
      </c>
      <c r="I4575" t="s">
        <v>1628</v>
      </c>
      <c r="J4575" t="s">
        <v>1629</v>
      </c>
      <c r="K4575" t="s">
        <v>955</v>
      </c>
      <c r="L4575">
        <v>1</v>
      </c>
      <c r="M4575" t="s">
        <v>77</v>
      </c>
      <c r="N4575">
        <v>52.42</v>
      </c>
      <c r="O4575">
        <v>37.72</v>
      </c>
      <c r="P4575" t="s">
        <v>78</v>
      </c>
      <c r="Q4575" s="94">
        <v>45281.627083333333</v>
      </c>
      <c r="R4575">
        <v>52.42</v>
      </c>
      <c r="S4575">
        <v>37.72</v>
      </c>
      <c r="T4575" t="str">
        <f>VLOOKUP(E4575,zamiana!A:B,2,0)</f>
        <v>ALSTOM (ex. BT) CZL</v>
      </c>
    </row>
    <row r="4576" spans="1:20" x14ac:dyDescent="0.3">
      <c r="A4576" t="s">
        <v>6338</v>
      </c>
      <c r="B4576" s="2">
        <v>45253</v>
      </c>
      <c r="C4576" s="2">
        <v>45252</v>
      </c>
      <c r="D4576" s="2"/>
      <c r="E4576" t="s">
        <v>951</v>
      </c>
      <c r="F4576" t="s">
        <v>952</v>
      </c>
      <c r="G4576" t="s">
        <v>942</v>
      </c>
      <c r="H4576" t="s">
        <v>951</v>
      </c>
      <c r="I4576" t="s">
        <v>1628</v>
      </c>
      <c r="J4576" t="s">
        <v>1629</v>
      </c>
      <c r="K4576" t="s">
        <v>955</v>
      </c>
      <c r="L4576">
        <v>1</v>
      </c>
      <c r="M4576" t="s">
        <v>77</v>
      </c>
      <c r="N4576">
        <v>52.42</v>
      </c>
      <c r="O4576">
        <v>37.72</v>
      </c>
      <c r="P4576" t="s">
        <v>78</v>
      </c>
      <c r="Q4576" s="94">
        <v>45281.627083333333</v>
      </c>
      <c r="R4576">
        <v>52.42</v>
      </c>
      <c r="S4576">
        <v>37.72</v>
      </c>
      <c r="T4576" t="str">
        <f>VLOOKUP(E4576,zamiana!A:B,2,0)</f>
        <v>ALSTOM (ex. BT) CZL</v>
      </c>
    </row>
    <row r="4577" spans="1:20" x14ac:dyDescent="0.3">
      <c r="A4577" t="s">
        <v>6338</v>
      </c>
      <c r="B4577" s="2">
        <v>45253</v>
      </c>
      <c r="C4577" s="2">
        <v>45252</v>
      </c>
      <c r="D4577" s="2"/>
      <c r="E4577" t="s">
        <v>951</v>
      </c>
      <c r="F4577" t="s">
        <v>952</v>
      </c>
      <c r="G4577" t="s">
        <v>942</v>
      </c>
      <c r="H4577" t="s">
        <v>951</v>
      </c>
      <c r="I4577" t="s">
        <v>1628</v>
      </c>
      <c r="J4577" t="s">
        <v>1629</v>
      </c>
      <c r="K4577" t="s">
        <v>955</v>
      </c>
      <c r="L4577">
        <v>1</v>
      </c>
      <c r="M4577" t="s">
        <v>77</v>
      </c>
      <c r="N4577">
        <v>52.42</v>
      </c>
      <c r="O4577">
        <v>37.72</v>
      </c>
      <c r="P4577" t="s">
        <v>78</v>
      </c>
      <c r="Q4577" s="94">
        <v>45281.627083333333</v>
      </c>
      <c r="R4577">
        <v>52.42</v>
      </c>
      <c r="S4577">
        <v>37.72</v>
      </c>
      <c r="T4577" t="str">
        <f>VLOOKUP(E4577,zamiana!A:B,2,0)</f>
        <v>ALSTOM (ex. BT) CZL</v>
      </c>
    </row>
    <row r="4578" spans="1:20" x14ac:dyDescent="0.3">
      <c r="A4578" t="s">
        <v>6338</v>
      </c>
      <c r="B4578" s="2">
        <v>45253</v>
      </c>
      <c r="C4578" s="2">
        <v>45252</v>
      </c>
      <c r="D4578" s="2"/>
      <c r="E4578" t="s">
        <v>951</v>
      </c>
      <c r="F4578" t="s">
        <v>952</v>
      </c>
      <c r="G4578" t="s">
        <v>942</v>
      </c>
      <c r="H4578" t="s">
        <v>951</v>
      </c>
      <c r="I4578" t="s">
        <v>1628</v>
      </c>
      <c r="J4578" t="s">
        <v>1629</v>
      </c>
      <c r="K4578" t="s">
        <v>955</v>
      </c>
      <c r="L4578">
        <v>1</v>
      </c>
      <c r="M4578" t="s">
        <v>77</v>
      </c>
      <c r="N4578">
        <v>52.42</v>
      </c>
      <c r="O4578">
        <v>37.72</v>
      </c>
      <c r="P4578" t="s">
        <v>78</v>
      </c>
      <c r="Q4578" s="94">
        <v>45281.627083333333</v>
      </c>
      <c r="R4578">
        <v>52.42</v>
      </c>
      <c r="S4578">
        <v>37.72</v>
      </c>
      <c r="T4578" t="str">
        <f>VLOOKUP(E4578,zamiana!A:B,2,0)</f>
        <v>ALSTOM (ex. BT) CZL</v>
      </c>
    </row>
    <row r="4579" spans="1:20" x14ac:dyDescent="0.3">
      <c r="A4579" t="s">
        <v>6338</v>
      </c>
      <c r="B4579" s="2">
        <v>45253</v>
      </c>
      <c r="C4579" s="2">
        <v>45252</v>
      </c>
      <c r="D4579" s="2"/>
      <c r="E4579" t="s">
        <v>951</v>
      </c>
      <c r="F4579" t="s">
        <v>952</v>
      </c>
      <c r="G4579" t="s">
        <v>942</v>
      </c>
      <c r="H4579" t="s">
        <v>951</v>
      </c>
      <c r="I4579" t="s">
        <v>1628</v>
      </c>
      <c r="J4579" t="s">
        <v>1629</v>
      </c>
      <c r="K4579" t="s">
        <v>955</v>
      </c>
      <c r="L4579">
        <v>1</v>
      </c>
      <c r="M4579" t="s">
        <v>77</v>
      </c>
      <c r="N4579">
        <v>52.42</v>
      </c>
      <c r="O4579">
        <v>37.72</v>
      </c>
      <c r="P4579" t="s">
        <v>78</v>
      </c>
      <c r="Q4579" s="94">
        <v>45281.627083333333</v>
      </c>
      <c r="R4579">
        <v>52.42</v>
      </c>
      <c r="S4579">
        <v>37.72</v>
      </c>
      <c r="T4579" t="str">
        <f>VLOOKUP(E4579,zamiana!A:B,2,0)</f>
        <v>ALSTOM (ex. BT) CZL</v>
      </c>
    </row>
    <row r="4580" spans="1:20" x14ac:dyDescent="0.3">
      <c r="A4580" t="s">
        <v>6338</v>
      </c>
      <c r="B4580" s="2">
        <v>45253</v>
      </c>
      <c r="C4580" s="2">
        <v>45252</v>
      </c>
      <c r="D4580" s="2"/>
      <c r="E4580" t="s">
        <v>951</v>
      </c>
      <c r="F4580" t="s">
        <v>952</v>
      </c>
      <c r="G4580" t="s">
        <v>942</v>
      </c>
      <c r="H4580" t="s">
        <v>951</v>
      </c>
      <c r="I4580" t="s">
        <v>1628</v>
      </c>
      <c r="J4580" t="s">
        <v>1629</v>
      </c>
      <c r="K4580" t="s">
        <v>955</v>
      </c>
      <c r="L4580">
        <v>1</v>
      </c>
      <c r="M4580" t="s">
        <v>77</v>
      </c>
      <c r="N4580">
        <v>52.42</v>
      </c>
      <c r="O4580">
        <v>37.72</v>
      </c>
      <c r="P4580" t="s">
        <v>78</v>
      </c>
      <c r="Q4580" s="94">
        <v>45281.627083333333</v>
      </c>
      <c r="R4580">
        <v>52.42</v>
      </c>
      <c r="S4580">
        <v>37.72</v>
      </c>
      <c r="T4580" t="str">
        <f>VLOOKUP(E4580,zamiana!A:B,2,0)</f>
        <v>ALSTOM (ex. BT) CZL</v>
      </c>
    </row>
    <row r="4581" spans="1:20" x14ac:dyDescent="0.3">
      <c r="A4581" t="s">
        <v>6338</v>
      </c>
      <c r="B4581" s="2">
        <v>45253</v>
      </c>
      <c r="C4581" s="2">
        <v>45252</v>
      </c>
      <c r="D4581" s="2"/>
      <c r="E4581" t="s">
        <v>951</v>
      </c>
      <c r="F4581" t="s">
        <v>952</v>
      </c>
      <c r="G4581" t="s">
        <v>942</v>
      </c>
      <c r="H4581" t="s">
        <v>951</v>
      </c>
      <c r="I4581" t="s">
        <v>1628</v>
      </c>
      <c r="J4581" t="s">
        <v>1629</v>
      </c>
      <c r="K4581" t="s">
        <v>955</v>
      </c>
      <c r="L4581">
        <v>1</v>
      </c>
      <c r="M4581" t="s">
        <v>77</v>
      </c>
      <c r="N4581">
        <v>52.42</v>
      </c>
      <c r="O4581">
        <v>37.72</v>
      </c>
      <c r="P4581" t="s">
        <v>78</v>
      </c>
      <c r="Q4581" s="94">
        <v>45281.627083333333</v>
      </c>
      <c r="R4581">
        <v>52.42</v>
      </c>
      <c r="S4581">
        <v>37.72</v>
      </c>
      <c r="T4581" t="str">
        <f>VLOOKUP(E4581,zamiana!A:B,2,0)</f>
        <v>ALSTOM (ex. BT) CZL</v>
      </c>
    </row>
    <row r="4582" spans="1:20" x14ac:dyDescent="0.3">
      <c r="A4582" t="s">
        <v>6338</v>
      </c>
      <c r="B4582" s="2">
        <v>45253</v>
      </c>
      <c r="C4582" s="2">
        <v>45252</v>
      </c>
      <c r="D4582" s="2"/>
      <c r="E4582" t="s">
        <v>951</v>
      </c>
      <c r="F4582" t="s">
        <v>952</v>
      </c>
      <c r="G4582" t="s">
        <v>942</v>
      </c>
      <c r="H4582" t="s">
        <v>951</v>
      </c>
      <c r="I4582" t="s">
        <v>1628</v>
      </c>
      <c r="J4582" t="s">
        <v>1629</v>
      </c>
      <c r="K4582" t="s">
        <v>955</v>
      </c>
      <c r="L4582">
        <v>1</v>
      </c>
      <c r="M4582" t="s">
        <v>77</v>
      </c>
      <c r="N4582">
        <v>52.42</v>
      </c>
      <c r="O4582">
        <v>37.72</v>
      </c>
      <c r="P4582" t="s">
        <v>78</v>
      </c>
      <c r="Q4582" s="94">
        <v>45281.627083333333</v>
      </c>
      <c r="R4582">
        <v>52.42</v>
      </c>
      <c r="S4582">
        <v>37.72</v>
      </c>
      <c r="T4582" t="str">
        <f>VLOOKUP(E4582,zamiana!A:B,2,0)</f>
        <v>ALSTOM (ex. BT) CZL</v>
      </c>
    </row>
    <row r="4583" spans="1:20" x14ac:dyDescent="0.3">
      <c r="A4583" t="s">
        <v>6338</v>
      </c>
      <c r="B4583" s="2">
        <v>45253</v>
      </c>
      <c r="C4583" s="2">
        <v>45252</v>
      </c>
      <c r="D4583" s="2"/>
      <c r="E4583" t="s">
        <v>951</v>
      </c>
      <c r="F4583" t="s">
        <v>952</v>
      </c>
      <c r="G4583" t="s">
        <v>942</v>
      </c>
      <c r="H4583" t="s">
        <v>951</v>
      </c>
      <c r="I4583" t="s">
        <v>1880</v>
      </c>
      <c r="J4583" t="s">
        <v>1881</v>
      </c>
      <c r="K4583" t="s">
        <v>955</v>
      </c>
      <c r="L4583">
        <v>1</v>
      </c>
      <c r="M4583" t="s">
        <v>77</v>
      </c>
      <c r="N4583">
        <v>229.67</v>
      </c>
      <c r="O4583">
        <v>210.16</v>
      </c>
      <c r="P4583" t="s">
        <v>78</v>
      </c>
      <c r="Q4583" s="94">
        <v>45281.634722222225</v>
      </c>
      <c r="R4583">
        <v>229.67</v>
      </c>
      <c r="S4583">
        <v>210.16</v>
      </c>
      <c r="T4583" t="str">
        <f>VLOOKUP(E4583,zamiana!A:B,2,0)</f>
        <v>ALSTOM (ex. BT) CZL</v>
      </c>
    </row>
    <row r="4584" spans="1:20" x14ac:dyDescent="0.3">
      <c r="A4584" t="s">
        <v>6338</v>
      </c>
      <c r="B4584" s="2">
        <v>45253</v>
      </c>
      <c r="C4584" s="2">
        <v>45252</v>
      </c>
      <c r="D4584" s="2"/>
      <c r="E4584" t="s">
        <v>951</v>
      </c>
      <c r="F4584" t="s">
        <v>952</v>
      </c>
      <c r="G4584" t="s">
        <v>942</v>
      </c>
      <c r="H4584" t="s">
        <v>951</v>
      </c>
      <c r="I4584" t="s">
        <v>1878</v>
      </c>
      <c r="J4584" t="s">
        <v>1879</v>
      </c>
      <c r="K4584" t="s">
        <v>955</v>
      </c>
      <c r="L4584">
        <v>1</v>
      </c>
      <c r="M4584" t="s">
        <v>77</v>
      </c>
      <c r="N4584">
        <v>227.79</v>
      </c>
      <c r="O4584">
        <v>212.29</v>
      </c>
      <c r="P4584" t="s">
        <v>78</v>
      </c>
      <c r="Q4584" s="94">
        <v>45281.634722222225</v>
      </c>
      <c r="R4584">
        <v>227.79</v>
      </c>
      <c r="S4584">
        <v>212.29</v>
      </c>
      <c r="T4584" t="str">
        <f>VLOOKUP(E4584,zamiana!A:B,2,0)</f>
        <v>ALSTOM (ex. BT) CZL</v>
      </c>
    </row>
    <row r="4585" spans="1:20" x14ac:dyDescent="0.3">
      <c r="A4585" t="s">
        <v>6338</v>
      </c>
      <c r="B4585" s="2">
        <v>45253</v>
      </c>
      <c r="C4585" s="2">
        <v>45252</v>
      </c>
      <c r="D4585" s="2"/>
      <c r="E4585" t="s">
        <v>951</v>
      </c>
      <c r="F4585" t="s">
        <v>952</v>
      </c>
      <c r="G4585" t="s">
        <v>942</v>
      </c>
      <c r="H4585" t="s">
        <v>951</v>
      </c>
      <c r="I4585" t="s">
        <v>1914</v>
      </c>
      <c r="J4585" t="s">
        <v>1915</v>
      </c>
      <c r="K4585" t="s">
        <v>955</v>
      </c>
      <c r="L4585">
        <v>1</v>
      </c>
      <c r="M4585" t="s">
        <v>77</v>
      </c>
      <c r="N4585">
        <v>295.14</v>
      </c>
      <c r="O4585">
        <v>277.75</v>
      </c>
      <c r="P4585" t="s">
        <v>78</v>
      </c>
      <c r="Q4585" s="94">
        <v>45281.627083333333</v>
      </c>
      <c r="R4585">
        <v>295.14</v>
      </c>
      <c r="S4585">
        <v>277.75</v>
      </c>
      <c r="T4585" t="str">
        <f>VLOOKUP(E4585,zamiana!A:B,2,0)</f>
        <v>ALSTOM (ex. BT) CZL</v>
      </c>
    </row>
    <row r="4586" spans="1:20" x14ac:dyDescent="0.3">
      <c r="A4586" t="s">
        <v>6338</v>
      </c>
      <c r="B4586" s="2">
        <v>45253</v>
      </c>
      <c r="C4586" s="2">
        <v>45252</v>
      </c>
      <c r="D4586" s="2"/>
      <c r="E4586" t="s">
        <v>951</v>
      </c>
      <c r="F4586" t="s">
        <v>952</v>
      </c>
      <c r="G4586" t="s">
        <v>942</v>
      </c>
      <c r="H4586" t="s">
        <v>951</v>
      </c>
      <c r="I4586" t="s">
        <v>1914</v>
      </c>
      <c r="J4586" t="s">
        <v>1915</v>
      </c>
      <c r="K4586" t="s">
        <v>955</v>
      </c>
      <c r="L4586">
        <v>1</v>
      </c>
      <c r="M4586" t="s">
        <v>77</v>
      </c>
      <c r="N4586">
        <v>295.14</v>
      </c>
      <c r="O4586">
        <v>277.75</v>
      </c>
      <c r="P4586" t="s">
        <v>78</v>
      </c>
      <c r="Q4586" s="94">
        <v>45281.627083333333</v>
      </c>
      <c r="R4586">
        <v>295.14</v>
      </c>
      <c r="S4586">
        <v>277.75</v>
      </c>
      <c r="T4586" t="str">
        <f>VLOOKUP(E4586,zamiana!A:B,2,0)</f>
        <v>ALSTOM (ex. BT) CZL</v>
      </c>
    </row>
    <row r="4587" spans="1:20" x14ac:dyDescent="0.3">
      <c r="A4587" t="s">
        <v>6338</v>
      </c>
      <c r="B4587" s="2">
        <v>45253</v>
      </c>
      <c r="C4587" s="2">
        <v>45252</v>
      </c>
      <c r="D4587" s="2"/>
      <c r="E4587" t="s">
        <v>951</v>
      </c>
      <c r="F4587" t="s">
        <v>952</v>
      </c>
      <c r="G4587" t="s">
        <v>942</v>
      </c>
      <c r="H4587" t="s">
        <v>951</v>
      </c>
      <c r="I4587" t="s">
        <v>1914</v>
      </c>
      <c r="J4587" t="s">
        <v>1915</v>
      </c>
      <c r="K4587" t="s">
        <v>955</v>
      </c>
      <c r="L4587">
        <v>1</v>
      </c>
      <c r="M4587" t="s">
        <v>77</v>
      </c>
      <c r="N4587">
        <v>295.14</v>
      </c>
      <c r="O4587">
        <v>277.75</v>
      </c>
      <c r="P4587" t="s">
        <v>78</v>
      </c>
      <c r="Q4587" s="94">
        <v>45281.627083333333</v>
      </c>
      <c r="R4587">
        <v>295.14</v>
      </c>
      <c r="S4587">
        <v>277.75</v>
      </c>
      <c r="T4587" t="str">
        <f>VLOOKUP(E4587,zamiana!A:B,2,0)</f>
        <v>ALSTOM (ex. BT) CZL</v>
      </c>
    </row>
    <row r="4588" spans="1:20" x14ac:dyDescent="0.3">
      <c r="A4588" t="s">
        <v>6338</v>
      </c>
      <c r="B4588" s="2">
        <v>45253</v>
      </c>
      <c r="C4588" s="2">
        <v>45252</v>
      </c>
      <c r="D4588" s="2"/>
      <c r="E4588" t="s">
        <v>951</v>
      </c>
      <c r="F4588" t="s">
        <v>952</v>
      </c>
      <c r="G4588" t="s">
        <v>942</v>
      </c>
      <c r="H4588" t="s">
        <v>951</v>
      </c>
      <c r="I4588" t="s">
        <v>1914</v>
      </c>
      <c r="J4588" t="s">
        <v>1915</v>
      </c>
      <c r="K4588" t="s">
        <v>955</v>
      </c>
      <c r="L4588">
        <v>3</v>
      </c>
      <c r="M4588" t="s">
        <v>77</v>
      </c>
      <c r="N4588">
        <v>295.14</v>
      </c>
      <c r="O4588">
        <v>277.75</v>
      </c>
      <c r="P4588" t="s">
        <v>78</v>
      </c>
      <c r="Q4588" s="94">
        <v>45281.627083333333</v>
      </c>
      <c r="R4588">
        <v>885.42</v>
      </c>
      <c r="S4588">
        <v>833.25</v>
      </c>
      <c r="T4588" t="str">
        <f>VLOOKUP(E4588,zamiana!A:B,2,0)</f>
        <v>ALSTOM (ex. BT) CZL</v>
      </c>
    </row>
    <row r="4589" spans="1:20" x14ac:dyDescent="0.3">
      <c r="A4589" t="s">
        <v>6338</v>
      </c>
      <c r="B4589" s="2">
        <v>45253</v>
      </c>
      <c r="C4589" s="2">
        <v>45252</v>
      </c>
      <c r="D4589" s="2"/>
      <c r="E4589" t="s">
        <v>951</v>
      </c>
      <c r="F4589" t="s">
        <v>952</v>
      </c>
      <c r="G4589" t="s">
        <v>942</v>
      </c>
      <c r="H4589" t="s">
        <v>951</v>
      </c>
      <c r="I4589" t="s">
        <v>1929</v>
      </c>
      <c r="J4589" t="s">
        <v>1930</v>
      </c>
      <c r="K4589" t="s">
        <v>955</v>
      </c>
      <c r="L4589">
        <v>1</v>
      </c>
      <c r="M4589" t="s">
        <v>77</v>
      </c>
      <c r="N4589">
        <v>397.97</v>
      </c>
      <c r="O4589">
        <v>420.81</v>
      </c>
      <c r="P4589" t="s">
        <v>78</v>
      </c>
      <c r="Q4589" s="94">
        <v>45281.627083333333</v>
      </c>
      <c r="R4589">
        <v>397.97</v>
      </c>
      <c r="S4589">
        <v>420.81</v>
      </c>
      <c r="T4589" t="str">
        <f>VLOOKUP(E4589,zamiana!A:B,2,0)</f>
        <v>ALSTOM (ex. BT) CZL</v>
      </c>
    </row>
    <row r="4590" spans="1:20" x14ac:dyDescent="0.3">
      <c r="A4590" t="s">
        <v>6338</v>
      </c>
      <c r="B4590" s="2">
        <v>45253</v>
      </c>
      <c r="C4590" s="2">
        <v>45252</v>
      </c>
      <c r="D4590" s="2"/>
      <c r="E4590" t="s">
        <v>951</v>
      </c>
      <c r="F4590" t="s">
        <v>952</v>
      </c>
      <c r="G4590" t="s">
        <v>942</v>
      </c>
      <c r="H4590" t="s">
        <v>951</v>
      </c>
      <c r="I4590" t="s">
        <v>1929</v>
      </c>
      <c r="J4590" t="s">
        <v>1930</v>
      </c>
      <c r="K4590" t="s">
        <v>955</v>
      </c>
      <c r="L4590">
        <v>1</v>
      </c>
      <c r="M4590" t="s">
        <v>77</v>
      </c>
      <c r="N4590">
        <v>397.97</v>
      </c>
      <c r="O4590">
        <v>420.81</v>
      </c>
      <c r="P4590" t="s">
        <v>78</v>
      </c>
      <c r="Q4590" s="94">
        <v>45281.627083333333</v>
      </c>
      <c r="R4590">
        <v>397.97</v>
      </c>
      <c r="S4590">
        <v>420.81</v>
      </c>
      <c r="T4590" t="str">
        <f>VLOOKUP(E4590,zamiana!A:B,2,0)</f>
        <v>ALSTOM (ex. BT) CZL</v>
      </c>
    </row>
    <row r="4591" spans="1:20" x14ac:dyDescent="0.3">
      <c r="A4591" t="s">
        <v>6338</v>
      </c>
      <c r="B4591" s="2">
        <v>45253</v>
      </c>
      <c r="C4591" s="2">
        <v>45252</v>
      </c>
      <c r="D4591" s="2"/>
      <c r="E4591" t="s">
        <v>951</v>
      </c>
      <c r="F4591" t="s">
        <v>952</v>
      </c>
      <c r="G4591" t="s">
        <v>942</v>
      </c>
      <c r="H4591" t="s">
        <v>951</v>
      </c>
      <c r="I4591" t="s">
        <v>1929</v>
      </c>
      <c r="J4591" t="s">
        <v>1930</v>
      </c>
      <c r="K4591" t="s">
        <v>955</v>
      </c>
      <c r="L4591">
        <v>1</v>
      </c>
      <c r="M4591" t="s">
        <v>77</v>
      </c>
      <c r="N4591">
        <v>397.97</v>
      </c>
      <c r="O4591">
        <v>420.81</v>
      </c>
      <c r="P4591" t="s">
        <v>78</v>
      </c>
      <c r="Q4591" s="94">
        <v>45281.627083333333</v>
      </c>
      <c r="R4591">
        <v>397.97</v>
      </c>
      <c r="S4591">
        <v>420.81</v>
      </c>
      <c r="T4591" t="str">
        <f>VLOOKUP(E4591,zamiana!A:B,2,0)</f>
        <v>ALSTOM (ex. BT) CZL</v>
      </c>
    </row>
    <row r="4592" spans="1:20" x14ac:dyDescent="0.3">
      <c r="A4592" t="s">
        <v>6338</v>
      </c>
      <c r="B4592" s="2">
        <v>45253</v>
      </c>
      <c r="C4592" s="2">
        <v>45252</v>
      </c>
      <c r="D4592" s="2"/>
      <c r="E4592" t="s">
        <v>951</v>
      </c>
      <c r="F4592" t="s">
        <v>952</v>
      </c>
      <c r="G4592" t="s">
        <v>942</v>
      </c>
      <c r="H4592" t="s">
        <v>951</v>
      </c>
      <c r="I4592" t="s">
        <v>1929</v>
      </c>
      <c r="J4592" t="s">
        <v>1930</v>
      </c>
      <c r="K4592" t="s">
        <v>955</v>
      </c>
      <c r="L4592">
        <v>1</v>
      </c>
      <c r="M4592" t="s">
        <v>77</v>
      </c>
      <c r="N4592">
        <v>397.97</v>
      </c>
      <c r="O4592">
        <v>420.81</v>
      </c>
      <c r="P4592" t="s">
        <v>78</v>
      </c>
      <c r="Q4592" s="94">
        <v>45281.627083333333</v>
      </c>
      <c r="R4592">
        <v>397.97</v>
      </c>
      <c r="S4592">
        <v>420.81</v>
      </c>
      <c r="T4592" t="str">
        <f>VLOOKUP(E4592,zamiana!A:B,2,0)</f>
        <v>ALSTOM (ex. BT) CZL</v>
      </c>
    </row>
    <row r="4593" spans="1:20" x14ac:dyDescent="0.3">
      <c r="A4593" t="s">
        <v>6338</v>
      </c>
      <c r="B4593" s="2">
        <v>45253</v>
      </c>
      <c r="C4593" s="2">
        <v>45252</v>
      </c>
      <c r="D4593" s="2"/>
      <c r="E4593" t="s">
        <v>951</v>
      </c>
      <c r="F4593" t="s">
        <v>952</v>
      </c>
      <c r="G4593" t="s">
        <v>942</v>
      </c>
      <c r="H4593" t="s">
        <v>951</v>
      </c>
      <c r="I4593" t="s">
        <v>1929</v>
      </c>
      <c r="J4593" t="s">
        <v>1930</v>
      </c>
      <c r="K4593" t="s">
        <v>955</v>
      </c>
      <c r="L4593">
        <v>1</v>
      </c>
      <c r="M4593" t="s">
        <v>77</v>
      </c>
      <c r="N4593">
        <v>397.97</v>
      </c>
      <c r="O4593">
        <v>420.81</v>
      </c>
      <c r="P4593" t="s">
        <v>78</v>
      </c>
      <c r="Q4593" s="94">
        <v>45281.627083333333</v>
      </c>
      <c r="R4593">
        <v>397.97</v>
      </c>
      <c r="S4593">
        <v>420.81</v>
      </c>
      <c r="T4593" t="str">
        <f>VLOOKUP(E4593,zamiana!A:B,2,0)</f>
        <v>ALSTOM (ex. BT) CZL</v>
      </c>
    </row>
    <row r="4594" spans="1:20" x14ac:dyDescent="0.3">
      <c r="A4594" t="s">
        <v>6338</v>
      </c>
      <c r="B4594" s="2">
        <v>45253</v>
      </c>
      <c r="C4594" s="2">
        <v>45252</v>
      </c>
      <c r="D4594" s="2"/>
      <c r="E4594" t="s">
        <v>951</v>
      </c>
      <c r="F4594" t="s">
        <v>952</v>
      </c>
      <c r="G4594" t="s">
        <v>942</v>
      </c>
      <c r="H4594" t="s">
        <v>951</v>
      </c>
      <c r="I4594" t="s">
        <v>1929</v>
      </c>
      <c r="J4594" t="s">
        <v>1930</v>
      </c>
      <c r="K4594" t="s">
        <v>955</v>
      </c>
      <c r="L4594">
        <v>1</v>
      </c>
      <c r="M4594" t="s">
        <v>77</v>
      </c>
      <c r="N4594">
        <v>397.97</v>
      </c>
      <c r="O4594">
        <v>420.81</v>
      </c>
      <c r="P4594" t="s">
        <v>78</v>
      </c>
      <c r="Q4594" s="94">
        <v>45281.627083333333</v>
      </c>
      <c r="R4594">
        <v>397.97</v>
      </c>
      <c r="S4594">
        <v>420.81</v>
      </c>
      <c r="T4594" t="str">
        <f>VLOOKUP(E4594,zamiana!A:B,2,0)</f>
        <v>ALSTOM (ex. BT) CZL</v>
      </c>
    </row>
    <row r="4595" spans="1:20" x14ac:dyDescent="0.3">
      <c r="A4595" t="s">
        <v>6338</v>
      </c>
      <c r="B4595" s="2">
        <v>45253</v>
      </c>
      <c r="C4595" s="2">
        <v>45252</v>
      </c>
      <c r="D4595" s="2"/>
      <c r="E4595" t="s">
        <v>951</v>
      </c>
      <c r="F4595" t="s">
        <v>952</v>
      </c>
      <c r="G4595" t="s">
        <v>942</v>
      </c>
      <c r="H4595" t="s">
        <v>951</v>
      </c>
      <c r="I4595" t="s">
        <v>1929</v>
      </c>
      <c r="J4595" t="s">
        <v>1930</v>
      </c>
      <c r="K4595" t="s">
        <v>955</v>
      </c>
      <c r="L4595">
        <v>1</v>
      </c>
      <c r="M4595" t="s">
        <v>77</v>
      </c>
      <c r="N4595">
        <v>397.97</v>
      </c>
      <c r="O4595">
        <v>420.81</v>
      </c>
      <c r="P4595" t="s">
        <v>78</v>
      </c>
      <c r="Q4595" s="94">
        <v>45281.627083333333</v>
      </c>
      <c r="R4595">
        <v>397.97</v>
      </c>
      <c r="S4595">
        <v>420.81</v>
      </c>
      <c r="T4595" t="str">
        <f>VLOOKUP(E4595,zamiana!A:B,2,0)</f>
        <v>ALSTOM (ex. BT) CZL</v>
      </c>
    </row>
    <row r="4596" spans="1:20" x14ac:dyDescent="0.3">
      <c r="A4596" t="s">
        <v>6338</v>
      </c>
      <c r="B4596" s="2">
        <v>45253</v>
      </c>
      <c r="C4596" s="2">
        <v>45252</v>
      </c>
      <c r="D4596" s="2"/>
      <c r="E4596" t="s">
        <v>951</v>
      </c>
      <c r="F4596" t="s">
        <v>952</v>
      </c>
      <c r="G4596" t="s">
        <v>942</v>
      </c>
      <c r="H4596" t="s">
        <v>951</v>
      </c>
      <c r="I4596" t="s">
        <v>1929</v>
      </c>
      <c r="J4596" t="s">
        <v>1930</v>
      </c>
      <c r="K4596" t="s">
        <v>955</v>
      </c>
      <c r="L4596">
        <v>1</v>
      </c>
      <c r="M4596" t="s">
        <v>77</v>
      </c>
      <c r="N4596">
        <v>397.97</v>
      </c>
      <c r="O4596">
        <v>420.81</v>
      </c>
      <c r="P4596" t="s">
        <v>78</v>
      </c>
      <c r="Q4596" s="94">
        <v>45281.627083333333</v>
      </c>
      <c r="R4596">
        <v>397.97</v>
      </c>
      <c r="S4596">
        <v>420.81</v>
      </c>
      <c r="T4596" t="str">
        <f>VLOOKUP(E4596,zamiana!A:B,2,0)</f>
        <v>ALSTOM (ex. BT) CZL</v>
      </c>
    </row>
    <row r="4597" spans="1:20" x14ac:dyDescent="0.3">
      <c r="A4597" t="s">
        <v>6338</v>
      </c>
      <c r="B4597" s="2">
        <v>45253</v>
      </c>
      <c r="C4597" s="2">
        <v>45252</v>
      </c>
      <c r="D4597" s="2"/>
      <c r="E4597" t="s">
        <v>951</v>
      </c>
      <c r="F4597" t="s">
        <v>952</v>
      </c>
      <c r="G4597" t="s">
        <v>942</v>
      </c>
      <c r="H4597" t="s">
        <v>951</v>
      </c>
      <c r="I4597" t="s">
        <v>1929</v>
      </c>
      <c r="J4597" t="s">
        <v>1930</v>
      </c>
      <c r="K4597" t="s">
        <v>955</v>
      </c>
      <c r="L4597">
        <v>1</v>
      </c>
      <c r="M4597" t="s">
        <v>77</v>
      </c>
      <c r="N4597">
        <v>397.97</v>
      </c>
      <c r="O4597">
        <v>420.81</v>
      </c>
      <c r="P4597" t="s">
        <v>78</v>
      </c>
      <c r="Q4597" s="94">
        <v>45281.627083333333</v>
      </c>
      <c r="R4597">
        <v>397.97</v>
      </c>
      <c r="S4597">
        <v>420.81</v>
      </c>
      <c r="T4597" t="str">
        <f>VLOOKUP(E4597,zamiana!A:B,2,0)</f>
        <v>ALSTOM (ex. BT) CZL</v>
      </c>
    </row>
    <row r="4598" spans="1:20" x14ac:dyDescent="0.3">
      <c r="A4598" t="s">
        <v>6338</v>
      </c>
      <c r="B4598" s="2">
        <v>45253</v>
      </c>
      <c r="C4598" s="2">
        <v>45252</v>
      </c>
      <c r="D4598" s="2"/>
      <c r="E4598" t="s">
        <v>951</v>
      </c>
      <c r="F4598" t="s">
        <v>952</v>
      </c>
      <c r="G4598" t="s">
        <v>942</v>
      </c>
      <c r="H4598" t="s">
        <v>951</v>
      </c>
      <c r="I4598" t="s">
        <v>1929</v>
      </c>
      <c r="J4598" t="s">
        <v>1930</v>
      </c>
      <c r="K4598" t="s">
        <v>955</v>
      </c>
      <c r="L4598">
        <v>1</v>
      </c>
      <c r="M4598" t="s">
        <v>77</v>
      </c>
      <c r="N4598">
        <v>397.97</v>
      </c>
      <c r="O4598">
        <v>420.81</v>
      </c>
      <c r="P4598" t="s">
        <v>78</v>
      </c>
      <c r="Q4598" s="94">
        <v>45281.627083333333</v>
      </c>
      <c r="R4598">
        <v>397.97</v>
      </c>
      <c r="S4598">
        <v>420.81</v>
      </c>
      <c r="T4598" t="str">
        <f>VLOOKUP(E4598,zamiana!A:B,2,0)</f>
        <v>ALSTOM (ex. BT) CZL</v>
      </c>
    </row>
    <row r="4599" spans="1:20" x14ac:dyDescent="0.3">
      <c r="A4599" t="s">
        <v>6338</v>
      </c>
      <c r="B4599" s="2">
        <v>45253</v>
      </c>
      <c r="C4599" s="2">
        <v>45252</v>
      </c>
      <c r="D4599" s="2"/>
      <c r="E4599" t="s">
        <v>951</v>
      </c>
      <c r="F4599" t="s">
        <v>952</v>
      </c>
      <c r="G4599" t="s">
        <v>942</v>
      </c>
      <c r="H4599" t="s">
        <v>951</v>
      </c>
      <c r="I4599" t="s">
        <v>1929</v>
      </c>
      <c r="J4599" t="s">
        <v>1930</v>
      </c>
      <c r="K4599" t="s">
        <v>955</v>
      </c>
      <c r="L4599">
        <v>1</v>
      </c>
      <c r="M4599" t="s">
        <v>77</v>
      </c>
      <c r="N4599">
        <v>397.97</v>
      </c>
      <c r="O4599">
        <v>420.81</v>
      </c>
      <c r="P4599" t="s">
        <v>78</v>
      </c>
      <c r="Q4599" s="94">
        <v>45281.627083333333</v>
      </c>
      <c r="R4599">
        <v>397.97</v>
      </c>
      <c r="S4599">
        <v>420.81</v>
      </c>
      <c r="T4599" t="str">
        <f>VLOOKUP(E4599,zamiana!A:B,2,0)</f>
        <v>ALSTOM (ex. BT) CZL</v>
      </c>
    </row>
    <row r="4600" spans="1:20" x14ac:dyDescent="0.3">
      <c r="A4600" t="s">
        <v>6341</v>
      </c>
      <c r="B4600" s="2">
        <v>45253</v>
      </c>
      <c r="C4600" s="2">
        <v>45252</v>
      </c>
      <c r="D4600" s="2"/>
      <c r="E4600" t="s">
        <v>951</v>
      </c>
      <c r="F4600" t="s">
        <v>952</v>
      </c>
      <c r="G4600" t="s">
        <v>942</v>
      </c>
      <c r="H4600" t="s">
        <v>951</v>
      </c>
      <c r="I4600" t="s">
        <v>1085</v>
      </c>
      <c r="J4600">
        <v>520137770</v>
      </c>
      <c r="K4600" t="s">
        <v>1028</v>
      </c>
      <c r="L4600">
        <v>4</v>
      </c>
      <c r="M4600" t="s">
        <v>77</v>
      </c>
      <c r="N4600">
        <v>8.99</v>
      </c>
      <c r="O4600">
        <v>8.4</v>
      </c>
      <c r="P4600" t="s">
        <v>78</v>
      </c>
      <c r="Q4600" s="94">
        <v>45281.62777777778</v>
      </c>
      <c r="R4600">
        <v>35.96</v>
      </c>
      <c r="S4600">
        <v>33.6</v>
      </c>
      <c r="T4600" t="str">
        <f>VLOOKUP(E4600,zamiana!A:B,2,0)</f>
        <v>ALSTOM (ex. BT) CZL</v>
      </c>
    </row>
    <row r="4601" spans="1:20" x14ac:dyDescent="0.3">
      <c r="A4601" t="s">
        <v>6341</v>
      </c>
      <c r="B4601" s="2">
        <v>45253</v>
      </c>
      <c r="C4601" s="2">
        <v>45252</v>
      </c>
      <c r="D4601" s="2"/>
      <c r="E4601" t="s">
        <v>951</v>
      </c>
      <c r="F4601" t="s">
        <v>952</v>
      </c>
      <c r="G4601" t="s">
        <v>942</v>
      </c>
      <c r="H4601" t="s">
        <v>951</v>
      </c>
      <c r="I4601" t="s">
        <v>1085</v>
      </c>
      <c r="J4601">
        <v>520137770</v>
      </c>
      <c r="K4601" t="s">
        <v>1028</v>
      </c>
      <c r="L4601">
        <v>4</v>
      </c>
      <c r="M4601" t="s">
        <v>77</v>
      </c>
      <c r="N4601">
        <v>8.99</v>
      </c>
      <c r="O4601">
        <v>8.4</v>
      </c>
      <c r="P4601" t="s">
        <v>78</v>
      </c>
      <c r="Q4601" s="94">
        <v>45281.62777777778</v>
      </c>
      <c r="R4601">
        <v>35.96</v>
      </c>
      <c r="S4601">
        <v>33.6</v>
      </c>
      <c r="T4601" t="str">
        <f>VLOOKUP(E4601,zamiana!A:B,2,0)</f>
        <v>ALSTOM (ex. BT) CZL</v>
      </c>
    </row>
    <row r="4602" spans="1:20" x14ac:dyDescent="0.3">
      <c r="A4602" t="s">
        <v>6341</v>
      </c>
      <c r="B4602" s="2">
        <v>45253</v>
      </c>
      <c r="C4602" s="2">
        <v>45252</v>
      </c>
      <c r="D4602" s="2"/>
      <c r="E4602" t="s">
        <v>951</v>
      </c>
      <c r="F4602" t="s">
        <v>952</v>
      </c>
      <c r="G4602" t="s">
        <v>942</v>
      </c>
      <c r="H4602" t="s">
        <v>951</v>
      </c>
      <c r="I4602" t="s">
        <v>1085</v>
      </c>
      <c r="J4602">
        <v>520137770</v>
      </c>
      <c r="K4602" t="s">
        <v>1028</v>
      </c>
      <c r="L4602">
        <v>4</v>
      </c>
      <c r="M4602" t="s">
        <v>77</v>
      </c>
      <c r="N4602">
        <v>8.99</v>
      </c>
      <c r="O4602">
        <v>8.4</v>
      </c>
      <c r="P4602" t="s">
        <v>78</v>
      </c>
      <c r="Q4602" s="94">
        <v>45281.62777777778</v>
      </c>
      <c r="R4602">
        <v>35.96</v>
      </c>
      <c r="S4602">
        <v>33.6</v>
      </c>
      <c r="T4602" t="str">
        <f>VLOOKUP(E4602,zamiana!A:B,2,0)</f>
        <v>ALSTOM (ex. BT) CZL</v>
      </c>
    </row>
    <row r="4603" spans="1:20" x14ac:dyDescent="0.3">
      <c r="A4603" t="s">
        <v>6341</v>
      </c>
      <c r="B4603" s="2">
        <v>45253</v>
      </c>
      <c r="C4603" s="2">
        <v>45252</v>
      </c>
      <c r="D4603" s="2"/>
      <c r="E4603" t="s">
        <v>951</v>
      </c>
      <c r="F4603" t="s">
        <v>952</v>
      </c>
      <c r="G4603" t="s">
        <v>942</v>
      </c>
      <c r="H4603" t="s">
        <v>951</v>
      </c>
      <c r="I4603" t="s">
        <v>1085</v>
      </c>
      <c r="J4603">
        <v>520137770</v>
      </c>
      <c r="K4603" t="s">
        <v>1028</v>
      </c>
      <c r="L4603">
        <v>4</v>
      </c>
      <c r="M4603" t="s">
        <v>77</v>
      </c>
      <c r="N4603">
        <v>8.99</v>
      </c>
      <c r="O4603">
        <v>8.4</v>
      </c>
      <c r="P4603" t="s">
        <v>78</v>
      </c>
      <c r="Q4603" s="94">
        <v>45281.62777777778</v>
      </c>
      <c r="R4603">
        <v>35.96</v>
      </c>
      <c r="S4603">
        <v>33.6</v>
      </c>
      <c r="T4603" t="str">
        <f>VLOOKUP(E4603,zamiana!A:B,2,0)</f>
        <v>ALSTOM (ex. BT) CZL</v>
      </c>
    </row>
    <row r="4604" spans="1:20" x14ac:dyDescent="0.3">
      <c r="A4604" t="s">
        <v>6341</v>
      </c>
      <c r="B4604" s="2">
        <v>45253</v>
      </c>
      <c r="C4604" s="2">
        <v>45252</v>
      </c>
      <c r="D4604" s="2"/>
      <c r="E4604" t="s">
        <v>951</v>
      </c>
      <c r="F4604" t="s">
        <v>952</v>
      </c>
      <c r="G4604" t="s">
        <v>942</v>
      </c>
      <c r="H4604" t="s">
        <v>951</v>
      </c>
      <c r="I4604" t="s">
        <v>3727</v>
      </c>
      <c r="J4604">
        <v>520131433</v>
      </c>
      <c r="K4604" t="s">
        <v>1028</v>
      </c>
      <c r="L4604">
        <v>5</v>
      </c>
      <c r="M4604" t="s">
        <v>77</v>
      </c>
      <c r="N4604">
        <v>37.75</v>
      </c>
      <c r="O4604">
        <v>18.239999999999998</v>
      </c>
      <c r="P4604" t="s">
        <v>78</v>
      </c>
      <c r="Q4604" s="94">
        <v>45281.676388888889</v>
      </c>
      <c r="R4604">
        <v>188.75</v>
      </c>
      <c r="S4604">
        <v>91.2</v>
      </c>
      <c r="T4604" t="str">
        <f>VLOOKUP(E4604,zamiana!A:B,2,0)</f>
        <v>ALSTOM (ex. BT) CZL</v>
      </c>
    </row>
    <row r="4605" spans="1:20" x14ac:dyDescent="0.3">
      <c r="A4605" t="s">
        <v>6341</v>
      </c>
      <c r="B4605" s="2">
        <v>45253</v>
      </c>
      <c r="C4605" s="2">
        <v>45252</v>
      </c>
      <c r="D4605" s="2"/>
      <c r="E4605" t="s">
        <v>951</v>
      </c>
      <c r="F4605" t="s">
        <v>952</v>
      </c>
      <c r="G4605" t="s">
        <v>942</v>
      </c>
      <c r="H4605" t="s">
        <v>951</v>
      </c>
      <c r="I4605" t="s">
        <v>3727</v>
      </c>
      <c r="J4605">
        <v>520131433</v>
      </c>
      <c r="K4605" t="s">
        <v>1028</v>
      </c>
      <c r="L4605">
        <v>5</v>
      </c>
      <c r="M4605" t="s">
        <v>77</v>
      </c>
      <c r="N4605">
        <v>37.75</v>
      </c>
      <c r="O4605">
        <v>18.239999999999998</v>
      </c>
      <c r="P4605" t="s">
        <v>78</v>
      </c>
      <c r="Q4605" s="94">
        <v>45281.676388888889</v>
      </c>
      <c r="R4605">
        <v>188.75</v>
      </c>
      <c r="S4605">
        <v>91.2</v>
      </c>
      <c r="T4605" t="str">
        <f>VLOOKUP(E4605,zamiana!A:B,2,0)</f>
        <v>ALSTOM (ex. BT) CZL</v>
      </c>
    </row>
    <row r="4606" spans="1:20" x14ac:dyDescent="0.3">
      <c r="A4606" t="s">
        <v>6341</v>
      </c>
      <c r="B4606" s="2">
        <v>45253</v>
      </c>
      <c r="C4606" s="2">
        <v>45252</v>
      </c>
      <c r="D4606" s="2"/>
      <c r="E4606" t="s">
        <v>951</v>
      </c>
      <c r="F4606" t="s">
        <v>952</v>
      </c>
      <c r="G4606" t="s">
        <v>942</v>
      </c>
      <c r="H4606" t="s">
        <v>951</v>
      </c>
      <c r="I4606" t="s">
        <v>3727</v>
      </c>
      <c r="J4606">
        <v>520131433</v>
      </c>
      <c r="K4606" t="s">
        <v>1028</v>
      </c>
      <c r="L4606">
        <v>5</v>
      </c>
      <c r="M4606" t="s">
        <v>77</v>
      </c>
      <c r="N4606">
        <v>37.75</v>
      </c>
      <c r="O4606">
        <v>18.239999999999998</v>
      </c>
      <c r="P4606" t="s">
        <v>78</v>
      </c>
      <c r="Q4606" s="94">
        <v>45281.676388888889</v>
      </c>
      <c r="R4606">
        <v>188.75</v>
      </c>
      <c r="S4606">
        <v>91.2</v>
      </c>
      <c r="T4606" t="str">
        <f>VLOOKUP(E4606,zamiana!A:B,2,0)</f>
        <v>ALSTOM (ex. BT) CZL</v>
      </c>
    </row>
    <row r="4607" spans="1:20" x14ac:dyDescent="0.3">
      <c r="A4607" t="s">
        <v>6341</v>
      </c>
      <c r="B4607" s="2">
        <v>45253</v>
      </c>
      <c r="C4607" s="2">
        <v>45252</v>
      </c>
      <c r="D4607" s="2"/>
      <c r="E4607" t="s">
        <v>951</v>
      </c>
      <c r="F4607" t="s">
        <v>952</v>
      </c>
      <c r="G4607" t="s">
        <v>942</v>
      </c>
      <c r="H4607" t="s">
        <v>951</v>
      </c>
      <c r="I4607" t="s">
        <v>3727</v>
      </c>
      <c r="J4607">
        <v>520131433</v>
      </c>
      <c r="K4607" t="s">
        <v>1028</v>
      </c>
      <c r="L4607">
        <v>5</v>
      </c>
      <c r="M4607" t="s">
        <v>77</v>
      </c>
      <c r="N4607">
        <v>37.75</v>
      </c>
      <c r="O4607">
        <v>18.239999999999998</v>
      </c>
      <c r="P4607" t="s">
        <v>78</v>
      </c>
      <c r="Q4607" s="94">
        <v>45281.676388888889</v>
      </c>
      <c r="R4607">
        <v>188.75</v>
      </c>
      <c r="S4607">
        <v>91.2</v>
      </c>
      <c r="T4607" t="str">
        <f>VLOOKUP(E4607,zamiana!A:B,2,0)</f>
        <v>ALSTOM (ex. BT) CZL</v>
      </c>
    </row>
    <row r="4608" spans="1:20" x14ac:dyDescent="0.3">
      <c r="A4608" t="s">
        <v>6341</v>
      </c>
      <c r="B4608" s="2">
        <v>45253</v>
      </c>
      <c r="C4608" s="2">
        <v>45252</v>
      </c>
      <c r="D4608" s="2"/>
      <c r="E4608" t="s">
        <v>951</v>
      </c>
      <c r="F4608" t="s">
        <v>952</v>
      </c>
      <c r="G4608" t="s">
        <v>942</v>
      </c>
      <c r="H4608" t="s">
        <v>951</v>
      </c>
      <c r="I4608" t="s">
        <v>3728</v>
      </c>
      <c r="J4608">
        <v>520131432</v>
      </c>
      <c r="K4608" t="s">
        <v>1028</v>
      </c>
      <c r="L4608">
        <v>4</v>
      </c>
      <c r="M4608" t="s">
        <v>77</v>
      </c>
      <c r="N4608">
        <v>30.25</v>
      </c>
      <c r="O4608">
        <v>14.85</v>
      </c>
      <c r="P4608" t="s">
        <v>78</v>
      </c>
      <c r="Q4608" s="94">
        <v>45281.676388888889</v>
      </c>
      <c r="R4608">
        <v>121</v>
      </c>
      <c r="S4608">
        <v>59.4</v>
      </c>
      <c r="T4608" t="str">
        <f>VLOOKUP(E4608,zamiana!A:B,2,0)</f>
        <v>ALSTOM (ex. BT) CZL</v>
      </c>
    </row>
    <row r="4609" spans="1:20" x14ac:dyDescent="0.3">
      <c r="A4609" t="s">
        <v>6341</v>
      </c>
      <c r="B4609" s="2">
        <v>45253</v>
      </c>
      <c r="C4609" s="2">
        <v>45252</v>
      </c>
      <c r="D4609" s="2"/>
      <c r="E4609" t="s">
        <v>951</v>
      </c>
      <c r="F4609" t="s">
        <v>952</v>
      </c>
      <c r="G4609" t="s">
        <v>942</v>
      </c>
      <c r="H4609" t="s">
        <v>951</v>
      </c>
      <c r="I4609" t="s">
        <v>3728</v>
      </c>
      <c r="J4609">
        <v>520131432</v>
      </c>
      <c r="K4609" t="s">
        <v>1028</v>
      </c>
      <c r="L4609">
        <v>4</v>
      </c>
      <c r="M4609" t="s">
        <v>77</v>
      </c>
      <c r="N4609">
        <v>30.25</v>
      </c>
      <c r="O4609">
        <v>14.85</v>
      </c>
      <c r="P4609" t="s">
        <v>78</v>
      </c>
      <c r="Q4609" s="94">
        <v>45281.676388888889</v>
      </c>
      <c r="R4609">
        <v>121</v>
      </c>
      <c r="S4609">
        <v>59.4</v>
      </c>
      <c r="T4609" t="str">
        <f>VLOOKUP(E4609,zamiana!A:B,2,0)</f>
        <v>ALSTOM (ex. BT) CZL</v>
      </c>
    </row>
    <row r="4610" spans="1:20" x14ac:dyDescent="0.3">
      <c r="A4610" t="s">
        <v>6341</v>
      </c>
      <c r="B4610" s="2">
        <v>45253</v>
      </c>
      <c r="C4610" s="2">
        <v>45252</v>
      </c>
      <c r="D4610" s="2"/>
      <c r="E4610" t="s">
        <v>951</v>
      </c>
      <c r="F4610" t="s">
        <v>952</v>
      </c>
      <c r="G4610" t="s">
        <v>942</v>
      </c>
      <c r="H4610" t="s">
        <v>951</v>
      </c>
      <c r="I4610" t="s">
        <v>3728</v>
      </c>
      <c r="J4610">
        <v>520131432</v>
      </c>
      <c r="K4610" t="s">
        <v>1028</v>
      </c>
      <c r="L4610">
        <v>4</v>
      </c>
      <c r="M4610" t="s">
        <v>77</v>
      </c>
      <c r="N4610">
        <v>30.25</v>
      </c>
      <c r="O4610">
        <v>14.85</v>
      </c>
      <c r="P4610" t="s">
        <v>78</v>
      </c>
      <c r="Q4610" s="94">
        <v>45281.676388888889</v>
      </c>
      <c r="R4610">
        <v>121</v>
      </c>
      <c r="S4610">
        <v>59.4</v>
      </c>
      <c r="T4610" t="str">
        <f>VLOOKUP(E4610,zamiana!A:B,2,0)</f>
        <v>ALSTOM (ex. BT) CZL</v>
      </c>
    </row>
    <row r="4611" spans="1:20" x14ac:dyDescent="0.3">
      <c r="A4611" t="s">
        <v>6341</v>
      </c>
      <c r="B4611" s="2">
        <v>45253</v>
      </c>
      <c r="C4611" s="2">
        <v>45252</v>
      </c>
      <c r="D4611" s="2"/>
      <c r="E4611" t="s">
        <v>951</v>
      </c>
      <c r="F4611" t="s">
        <v>952</v>
      </c>
      <c r="G4611" t="s">
        <v>942</v>
      </c>
      <c r="H4611" t="s">
        <v>951</v>
      </c>
      <c r="I4611" t="s">
        <v>3728</v>
      </c>
      <c r="J4611">
        <v>520131432</v>
      </c>
      <c r="K4611" t="s">
        <v>1028</v>
      </c>
      <c r="L4611">
        <v>4</v>
      </c>
      <c r="M4611" t="s">
        <v>77</v>
      </c>
      <c r="N4611">
        <v>30.25</v>
      </c>
      <c r="O4611">
        <v>14.85</v>
      </c>
      <c r="P4611" t="s">
        <v>78</v>
      </c>
      <c r="Q4611" s="94">
        <v>45281.676388888889</v>
      </c>
      <c r="R4611">
        <v>121</v>
      </c>
      <c r="S4611">
        <v>59.4</v>
      </c>
      <c r="T4611" t="str">
        <f>VLOOKUP(E4611,zamiana!A:B,2,0)</f>
        <v>ALSTOM (ex. BT) CZL</v>
      </c>
    </row>
    <row r="4612" spans="1:20" x14ac:dyDescent="0.3">
      <c r="A4612" t="s">
        <v>6341</v>
      </c>
      <c r="B4612" s="2">
        <v>45253</v>
      </c>
      <c r="C4612" s="2">
        <v>45252</v>
      </c>
      <c r="D4612" s="2"/>
      <c r="E4612" t="s">
        <v>951</v>
      </c>
      <c r="F4612" t="s">
        <v>952</v>
      </c>
      <c r="G4612" t="s">
        <v>942</v>
      </c>
      <c r="H4612" t="s">
        <v>951</v>
      </c>
      <c r="I4612" t="s">
        <v>3636</v>
      </c>
      <c r="J4612">
        <v>100406523</v>
      </c>
      <c r="K4612" t="s">
        <v>1028</v>
      </c>
      <c r="L4612">
        <v>5</v>
      </c>
      <c r="M4612" t="s">
        <v>77</v>
      </c>
      <c r="N4612">
        <v>17.239999999999998</v>
      </c>
      <c r="O4612">
        <v>8.52</v>
      </c>
      <c r="P4612" t="s">
        <v>78</v>
      </c>
      <c r="Q4612" s="94">
        <v>45281.676388888889</v>
      </c>
      <c r="R4612">
        <v>86.2</v>
      </c>
      <c r="S4612">
        <v>42.6</v>
      </c>
      <c r="T4612" t="str">
        <f>VLOOKUP(E4612,zamiana!A:B,2,0)</f>
        <v>ALSTOM (ex. BT) CZL</v>
      </c>
    </row>
    <row r="4613" spans="1:20" x14ac:dyDescent="0.3">
      <c r="A4613" t="s">
        <v>6341</v>
      </c>
      <c r="B4613" s="2">
        <v>45253</v>
      </c>
      <c r="C4613" s="2">
        <v>45252</v>
      </c>
      <c r="D4613" s="2"/>
      <c r="E4613" t="s">
        <v>951</v>
      </c>
      <c r="F4613" t="s">
        <v>952</v>
      </c>
      <c r="G4613" t="s">
        <v>942</v>
      </c>
      <c r="H4613" t="s">
        <v>951</v>
      </c>
      <c r="I4613" t="s">
        <v>3636</v>
      </c>
      <c r="J4613">
        <v>100406523</v>
      </c>
      <c r="K4613" t="s">
        <v>1028</v>
      </c>
      <c r="L4613">
        <v>1</v>
      </c>
      <c r="M4613" t="s">
        <v>77</v>
      </c>
      <c r="N4613">
        <v>17.239999999999998</v>
      </c>
      <c r="O4613">
        <v>8.52</v>
      </c>
      <c r="P4613" t="s">
        <v>78</v>
      </c>
      <c r="Q4613" s="94">
        <v>45281.676388888889</v>
      </c>
      <c r="R4613">
        <v>17.239999999999998</v>
      </c>
      <c r="S4613">
        <v>8.52</v>
      </c>
      <c r="T4613" t="str">
        <f>VLOOKUP(E4613,zamiana!A:B,2,0)</f>
        <v>ALSTOM (ex. BT) CZL</v>
      </c>
    </row>
    <row r="4614" spans="1:20" x14ac:dyDescent="0.3">
      <c r="A4614" t="s">
        <v>6341</v>
      </c>
      <c r="B4614" s="2">
        <v>45253</v>
      </c>
      <c r="C4614" s="2">
        <v>45252</v>
      </c>
      <c r="D4614" s="2"/>
      <c r="E4614" t="s">
        <v>951</v>
      </c>
      <c r="F4614" t="s">
        <v>952</v>
      </c>
      <c r="G4614" t="s">
        <v>942</v>
      </c>
      <c r="H4614" t="s">
        <v>951</v>
      </c>
      <c r="I4614" t="s">
        <v>3636</v>
      </c>
      <c r="J4614">
        <v>100406523</v>
      </c>
      <c r="K4614" t="s">
        <v>1028</v>
      </c>
      <c r="L4614">
        <v>1</v>
      </c>
      <c r="M4614" t="s">
        <v>77</v>
      </c>
      <c r="N4614">
        <v>17.239999999999998</v>
      </c>
      <c r="O4614">
        <v>8.52</v>
      </c>
      <c r="P4614" t="s">
        <v>78</v>
      </c>
      <c r="Q4614" s="94">
        <v>45281.676388888889</v>
      </c>
      <c r="R4614">
        <v>17.239999999999998</v>
      </c>
      <c r="S4614">
        <v>8.52</v>
      </c>
      <c r="T4614" t="str">
        <f>VLOOKUP(E4614,zamiana!A:B,2,0)</f>
        <v>ALSTOM (ex. BT) CZL</v>
      </c>
    </row>
    <row r="4615" spans="1:20" x14ac:dyDescent="0.3">
      <c r="A4615" t="s">
        <v>6341</v>
      </c>
      <c r="B4615" s="2">
        <v>45253</v>
      </c>
      <c r="C4615" s="2">
        <v>45252</v>
      </c>
      <c r="D4615" s="2"/>
      <c r="E4615" t="s">
        <v>951</v>
      </c>
      <c r="F4615" t="s">
        <v>952</v>
      </c>
      <c r="G4615" t="s">
        <v>942</v>
      </c>
      <c r="H4615" t="s">
        <v>951</v>
      </c>
      <c r="I4615" t="s">
        <v>3636</v>
      </c>
      <c r="J4615">
        <v>100406523</v>
      </c>
      <c r="K4615" t="s">
        <v>1028</v>
      </c>
      <c r="L4615">
        <v>1</v>
      </c>
      <c r="M4615" t="s">
        <v>77</v>
      </c>
      <c r="N4615">
        <v>17.239999999999998</v>
      </c>
      <c r="O4615">
        <v>8.52</v>
      </c>
      <c r="P4615" t="s">
        <v>78</v>
      </c>
      <c r="Q4615" s="94">
        <v>45281.676388888889</v>
      </c>
      <c r="R4615">
        <v>17.239999999999998</v>
      </c>
      <c r="S4615">
        <v>8.52</v>
      </c>
      <c r="T4615" t="str">
        <f>VLOOKUP(E4615,zamiana!A:B,2,0)</f>
        <v>ALSTOM (ex. BT) CZL</v>
      </c>
    </row>
    <row r="4616" spans="1:20" x14ac:dyDescent="0.3">
      <c r="A4616" t="s">
        <v>6341</v>
      </c>
      <c r="B4616" s="2">
        <v>45253</v>
      </c>
      <c r="C4616" s="2">
        <v>45252</v>
      </c>
      <c r="D4616" s="2"/>
      <c r="E4616" t="s">
        <v>951</v>
      </c>
      <c r="F4616" t="s">
        <v>952</v>
      </c>
      <c r="G4616" t="s">
        <v>942</v>
      </c>
      <c r="H4616" t="s">
        <v>951</v>
      </c>
      <c r="I4616" t="s">
        <v>3636</v>
      </c>
      <c r="J4616">
        <v>100406523</v>
      </c>
      <c r="K4616" t="s">
        <v>1028</v>
      </c>
      <c r="L4616">
        <v>1</v>
      </c>
      <c r="M4616" t="s">
        <v>77</v>
      </c>
      <c r="N4616">
        <v>17.239999999999998</v>
      </c>
      <c r="O4616">
        <v>8.52</v>
      </c>
      <c r="P4616" t="s">
        <v>78</v>
      </c>
      <c r="Q4616" s="94">
        <v>45281.676388888889</v>
      </c>
      <c r="R4616">
        <v>17.239999999999998</v>
      </c>
      <c r="S4616">
        <v>8.52</v>
      </c>
      <c r="T4616" t="str">
        <f>VLOOKUP(E4616,zamiana!A:B,2,0)</f>
        <v>ALSTOM (ex. BT) CZL</v>
      </c>
    </row>
    <row r="4617" spans="1:20" x14ac:dyDescent="0.3">
      <c r="A4617" t="s">
        <v>6341</v>
      </c>
      <c r="B4617" s="2">
        <v>45253</v>
      </c>
      <c r="C4617" s="2">
        <v>45252</v>
      </c>
      <c r="D4617" s="2"/>
      <c r="E4617" t="s">
        <v>951</v>
      </c>
      <c r="F4617" t="s">
        <v>952</v>
      </c>
      <c r="G4617" t="s">
        <v>942</v>
      </c>
      <c r="H4617" t="s">
        <v>951</v>
      </c>
      <c r="I4617" t="s">
        <v>3729</v>
      </c>
      <c r="J4617">
        <v>100402351</v>
      </c>
      <c r="K4617" t="s">
        <v>1028</v>
      </c>
      <c r="L4617">
        <v>1</v>
      </c>
      <c r="M4617" t="s">
        <v>77</v>
      </c>
      <c r="N4617">
        <v>16.02</v>
      </c>
      <c r="O4617">
        <v>8.56</v>
      </c>
      <c r="P4617" t="s">
        <v>78</v>
      </c>
      <c r="Q4617" s="94">
        <v>45281.67291666667</v>
      </c>
      <c r="R4617">
        <v>16.02</v>
      </c>
      <c r="S4617">
        <v>8.56</v>
      </c>
      <c r="T4617" t="str">
        <f>VLOOKUP(E4617,zamiana!A:B,2,0)</f>
        <v>ALSTOM (ex. BT) CZL</v>
      </c>
    </row>
    <row r="4618" spans="1:20" x14ac:dyDescent="0.3">
      <c r="A4618" t="s">
        <v>6341</v>
      </c>
      <c r="B4618" s="2">
        <v>45253</v>
      </c>
      <c r="C4618" s="2">
        <v>45252</v>
      </c>
      <c r="D4618" s="2"/>
      <c r="E4618" t="s">
        <v>951</v>
      </c>
      <c r="F4618" t="s">
        <v>952</v>
      </c>
      <c r="G4618" t="s">
        <v>942</v>
      </c>
      <c r="H4618" t="s">
        <v>951</v>
      </c>
      <c r="I4618" t="s">
        <v>3729</v>
      </c>
      <c r="J4618">
        <v>100402351</v>
      </c>
      <c r="K4618" t="s">
        <v>1028</v>
      </c>
      <c r="L4618">
        <v>1</v>
      </c>
      <c r="M4618" t="s">
        <v>77</v>
      </c>
      <c r="N4618">
        <v>16.02</v>
      </c>
      <c r="O4618">
        <v>8.56</v>
      </c>
      <c r="P4618" t="s">
        <v>78</v>
      </c>
      <c r="Q4618" s="94">
        <v>45281.67291666667</v>
      </c>
      <c r="R4618">
        <v>16.02</v>
      </c>
      <c r="S4618">
        <v>8.56</v>
      </c>
      <c r="T4618" t="str">
        <f>VLOOKUP(E4618,zamiana!A:B,2,0)</f>
        <v>ALSTOM (ex. BT) CZL</v>
      </c>
    </row>
    <row r="4619" spans="1:20" x14ac:dyDescent="0.3">
      <c r="A4619" t="s">
        <v>6341</v>
      </c>
      <c r="B4619" s="2">
        <v>45253</v>
      </c>
      <c r="C4619" s="2">
        <v>45252</v>
      </c>
      <c r="D4619" s="2"/>
      <c r="E4619" t="s">
        <v>951</v>
      </c>
      <c r="F4619" t="s">
        <v>952</v>
      </c>
      <c r="G4619" t="s">
        <v>942</v>
      </c>
      <c r="H4619" t="s">
        <v>951</v>
      </c>
      <c r="I4619" t="s">
        <v>3729</v>
      </c>
      <c r="J4619">
        <v>100402351</v>
      </c>
      <c r="K4619" t="s">
        <v>1028</v>
      </c>
      <c r="L4619">
        <v>1</v>
      </c>
      <c r="M4619" t="s">
        <v>77</v>
      </c>
      <c r="N4619">
        <v>16.02</v>
      </c>
      <c r="O4619">
        <v>8.56</v>
      </c>
      <c r="P4619" t="s">
        <v>78</v>
      </c>
      <c r="Q4619" s="94">
        <v>45281.67291666667</v>
      </c>
      <c r="R4619">
        <v>16.02</v>
      </c>
      <c r="S4619">
        <v>8.56</v>
      </c>
      <c r="T4619" t="str">
        <f>VLOOKUP(E4619,zamiana!A:B,2,0)</f>
        <v>ALSTOM (ex. BT) CZL</v>
      </c>
    </row>
    <row r="4620" spans="1:20" x14ac:dyDescent="0.3">
      <c r="A4620" t="s">
        <v>6341</v>
      </c>
      <c r="B4620" s="2">
        <v>45253</v>
      </c>
      <c r="C4620" s="2">
        <v>45252</v>
      </c>
      <c r="D4620" s="2"/>
      <c r="E4620" t="s">
        <v>951</v>
      </c>
      <c r="F4620" t="s">
        <v>952</v>
      </c>
      <c r="G4620" t="s">
        <v>942</v>
      </c>
      <c r="H4620" t="s">
        <v>951</v>
      </c>
      <c r="I4620" t="s">
        <v>3729</v>
      </c>
      <c r="J4620">
        <v>100402351</v>
      </c>
      <c r="K4620" t="s">
        <v>1028</v>
      </c>
      <c r="L4620">
        <v>1</v>
      </c>
      <c r="M4620" t="s">
        <v>77</v>
      </c>
      <c r="N4620">
        <v>16.02</v>
      </c>
      <c r="O4620">
        <v>8.56</v>
      </c>
      <c r="P4620" t="s">
        <v>78</v>
      </c>
      <c r="Q4620" s="94">
        <v>45281.67291666667</v>
      </c>
      <c r="R4620">
        <v>16.02</v>
      </c>
      <c r="S4620">
        <v>8.56</v>
      </c>
      <c r="T4620" t="str">
        <f>VLOOKUP(E4620,zamiana!A:B,2,0)</f>
        <v>ALSTOM (ex. BT) CZL</v>
      </c>
    </row>
    <row r="4621" spans="1:20" x14ac:dyDescent="0.3">
      <c r="A4621" t="s">
        <v>6341</v>
      </c>
      <c r="B4621" s="2">
        <v>45253</v>
      </c>
      <c r="C4621" s="2">
        <v>45252</v>
      </c>
      <c r="D4621" s="2"/>
      <c r="E4621" t="s">
        <v>951</v>
      </c>
      <c r="F4621" t="s">
        <v>952</v>
      </c>
      <c r="G4621" t="s">
        <v>942</v>
      </c>
      <c r="H4621" t="s">
        <v>951</v>
      </c>
      <c r="I4621" t="s">
        <v>3729</v>
      </c>
      <c r="J4621">
        <v>100402351</v>
      </c>
      <c r="K4621" t="s">
        <v>1028</v>
      </c>
      <c r="L4621">
        <v>1</v>
      </c>
      <c r="M4621" t="s">
        <v>77</v>
      </c>
      <c r="N4621">
        <v>16.02</v>
      </c>
      <c r="O4621">
        <v>8.56</v>
      </c>
      <c r="P4621" t="s">
        <v>78</v>
      </c>
      <c r="Q4621" s="94">
        <v>45281.67291666667</v>
      </c>
      <c r="R4621">
        <v>16.02</v>
      </c>
      <c r="S4621">
        <v>8.56</v>
      </c>
      <c r="T4621" t="str">
        <f>VLOOKUP(E4621,zamiana!A:B,2,0)</f>
        <v>ALSTOM (ex. BT) CZL</v>
      </c>
    </row>
    <row r="4622" spans="1:20" x14ac:dyDescent="0.3">
      <c r="A4622" t="s">
        <v>6341</v>
      </c>
      <c r="B4622" s="2">
        <v>45253</v>
      </c>
      <c r="C4622" s="2">
        <v>45252</v>
      </c>
      <c r="D4622" s="2"/>
      <c r="E4622" t="s">
        <v>951</v>
      </c>
      <c r="F4622" t="s">
        <v>952</v>
      </c>
      <c r="G4622" t="s">
        <v>942</v>
      </c>
      <c r="H4622" t="s">
        <v>951</v>
      </c>
      <c r="I4622" t="s">
        <v>3729</v>
      </c>
      <c r="J4622">
        <v>100402351</v>
      </c>
      <c r="K4622" t="s">
        <v>1028</v>
      </c>
      <c r="L4622">
        <v>1</v>
      </c>
      <c r="M4622" t="s">
        <v>77</v>
      </c>
      <c r="N4622">
        <v>16.02</v>
      </c>
      <c r="O4622">
        <v>8.56</v>
      </c>
      <c r="P4622" t="s">
        <v>78</v>
      </c>
      <c r="Q4622" s="94">
        <v>45281.67291666667</v>
      </c>
      <c r="R4622">
        <v>16.02</v>
      </c>
      <c r="S4622">
        <v>8.56</v>
      </c>
      <c r="T4622" t="str">
        <f>VLOOKUP(E4622,zamiana!A:B,2,0)</f>
        <v>ALSTOM (ex. BT) CZL</v>
      </c>
    </row>
    <row r="4623" spans="1:20" x14ac:dyDescent="0.3">
      <c r="A4623" t="s">
        <v>6341</v>
      </c>
      <c r="B4623" s="2">
        <v>45253</v>
      </c>
      <c r="C4623" s="2">
        <v>45252</v>
      </c>
      <c r="D4623" s="2"/>
      <c r="E4623" t="s">
        <v>951</v>
      </c>
      <c r="F4623" t="s">
        <v>952</v>
      </c>
      <c r="G4623" t="s">
        <v>942</v>
      </c>
      <c r="H4623" t="s">
        <v>951</v>
      </c>
      <c r="I4623" t="s">
        <v>3730</v>
      </c>
      <c r="J4623">
        <v>100402350</v>
      </c>
      <c r="K4623" t="s">
        <v>1028</v>
      </c>
      <c r="L4623">
        <v>1</v>
      </c>
      <c r="M4623" t="s">
        <v>77</v>
      </c>
      <c r="N4623">
        <v>16.02</v>
      </c>
      <c r="O4623">
        <v>8.56</v>
      </c>
      <c r="P4623" t="s">
        <v>78</v>
      </c>
      <c r="Q4623" s="94">
        <v>45281.67291666667</v>
      </c>
      <c r="R4623">
        <v>16.02</v>
      </c>
      <c r="S4623">
        <v>8.56</v>
      </c>
      <c r="T4623" t="str">
        <f>VLOOKUP(E4623,zamiana!A:B,2,0)</f>
        <v>ALSTOM (ex. BT) CZL</v>
      </c>
    </row>
    <row r="4624" spans="1:20" x14ac:dyDescent="0.3">
      <c r="A4624" t="s">
        <v>6341</v>
      </c>
      <c r="B4624" s="2">
        <v>45253</v>
      </c>
      <c r="C4624" s="2">
        <v>45252</v>
      </c>
      <c r="D4624" s="2"/>
      <c r="E4624" t="s">
        <v>951</v>
      </c>
      <c r="F4624" t="s">
        <v>952</v>
      </c>
      <c r="G4624" t="s">
        <v>942</v>
      </c>
      <c r="H4624" t="s">
        <v>951</v>
      </c>
      <c r="I4624" t="s">
        <v>3730</v>
      </c>
      <c r="J4624">
        <v>100402350</v>
      </c>
      <c r="K4624" t="s">
        <v>1028</v>
      </c>
      <c r="L4624">
        <v>1</v>
      </c>
      <c r="M4624" t="s">
        <v>77</v>
      </c>
      <c r="N4624">
        <v>16.02</v>
      </c>
      <c r="O4624">
        <v>8.56</v>
      </c>
      <c r="P4624" t="s">
        <v>78</v>
      </c>
      <c r="Q4624" s="94">
        <v>45281.67291666667</v>
      </c>
      <c r="R4624">
        <v>16.02</v>
      </c>
      <c r="S4624">
        <v>8.56</v>
      </c>
      <c r="T4624" t="str">
        <f>VLOOKUP(E4624,zamiana!A:B,2,0)</f>
        <v>ALSTOM (ex. BT) CZL</v>
      </c>
    </row>
    <row r="4625" spans="1:20" x14ac:dyDescent="0.3">
      <c r="A4625" t="s">
        <v>6341</v>
      </c>
      <c r="B4625" s="2">
        <v>45253</v>
      </c>
      <c r="C4625" s="2">
        <v>45252</v>
      </c>
      <c r="D4625" s="2"/>
      <c r="E4625" t="s">
        <v>951</v>
      </c>
      <c r="F4625" t="s">
        <v>952</v>
      </c>
      <c r="G4625" t="s">
        <v>942</v>
      </c>
      <c r="H4625" t="s">
        <v>951</v>
      </c>
      <c r="I4625" t="s">
        <v>3730</v>
      </c>
      <c r="J4625">
        <v>100402350</v>
      </c>
      <c r="K4625" t="s">
        <v>1028</v>
      </c>
      <c r="L4625">
        <v>1</v>
      </c>
      <c r="M4625" t="s">
        <v>77</v>
      </c>
      <c r="N4625">
        <v>16.02</v>
      </c>
      <c r="O4625">
        <v>8.56</v>
      </c>
      <c r="P4625" t="s">
        <v>78</v>
      </c>
      <c r="Q4625" s="94">
        <v>45281.67291666667</v>
      </c>
      <c r="R4625">
        <v>16.02</v>
      </c>
      <c r="S4625">
        <v>8.56</v>
      </c>
      <c r="T4625" t="str">
        <f>VLOOKUP(E4625,zamiana!A:B,2,0)</f>
        <v>ALSTOM (ex. BT) CZL</v>
      </c>
    </row>
    <row r="4626" spans="1:20" x14ac:dyDescent="0.3">
      <c r="A4626" t="s">
        <v>6341</v>
      </c>
      <c r="B4626" s="2">
        <v>45253</v>
      </c>
      <c r="C4626" s="2">
        <v>45252</v>
      </c>
      <c r="D4626" s="2"/>
      <c r="E4626" t="s">
        <v>951</v>
      </c>
      <c r="F4626" t="s">
        <v>952</v>
      </c>
      <c r="G4626" t="s">
        <v>942</v>
      </c>
      <c r="H4626" t="s">
        <v>951</v>
      </c>
      <c r="I4626" t="s">
        <v>3730</v>
      </c>
      <c r="J4626">
        <v>100402350</v>
      </c>
      <c r="K4626" t="s">
        <v>1028</v>
      </c>
      <c r="L4626">
        <v>1</v>
      </c>
      <c r="M4626" t="s">
        <v>77</v>
      </c>
      <c r="N4626">
        <v>16.02</v>
      </c>
      <c r="O4626">
        <v>8.56</v>
      </c>
      <c r="P4626" t="s">
        <v>78</v>
      </c>
      <c r="Q4626" s="94">
        <v>45281.67291666667</v>
      </c>
      <c r="R4626">
        <v>16.02</v>
      </c>
      <c r="S4626">
        <v>8.56</v>
      </c>
      <c r="T4626" t="str">
        <f>VLOOKUP(E4626,zamiana!A:B,2,0)</f>
        <v>ALSTOM (ex. BT) CZL</v>
      </c>
    </row>
    <row r="4627" spans="1:20" x14ac:dyDescent="0.3">
      <c r="A4627" t="s">
        <v>6341</v>
      </c>
      <c r="B4627" s="2">
        <v>45253</v>
      </c>
      <c r="C4627" s="2">
        <v>45252</v>
      </c>
      <c r="D4627" s="2"/>
      <c r="E4627" t="s">
        <v>951</v>
      </c>
      <c r="F4627" t="s">
        <v>952</v>
      </c>
      <c r="G4627" t="s">
        <v>942</v>
      </c>
      <c r="H4627" t="s">
        <v>951</v>
      </c>
      <c r="I4627" t="s">
        <v>3730</v>
      </c>
      <c r="J4627">
        <v>100402350</v>
      </c>
      <c r="K4627" t="s">
        <v>1028</v>
      </c>
      <c r="L4627">
        <v>1</v>
      </c>
      <c r="M4627" t="s">
        <v>77</v>
      </c>
      <c r="N4627">
        <v>16.02</v>
      </c>
      <c r="O4627">
        <v>8.56</v>
      </c>
      <c r="P4627" t="s">
        <v>78</v>
      </c>
      <c r="Q4627" s="94">
        <v>45281.67291666667</v>
      </c>
      <c r="R4627">
        <v>16.02</v>
      </c>
      <c r="S4627">
        <v>8.56</v>
      </c>
      <c r="T4627" t="str">
        <f>VLOOKUP(E4627,zamiana!A:B,2,0)</f>
        <v>ALSTOM (ex. BT) CZL</v>
      </c>
    </row>
    <row r="4628" spans="1:20" x14ac:dyDescent="0.3">
      <c r="A4628" t="s">
        <v>6341</v>
      </c>
      <c r="B4628" s="2">
        <v>45253</v>
      </c>
      <c r="C4628" s="2">
        <v>45252</v>
      </c>
      <c r="D4628" s="2"/>
      <c r="E4628" t="s">
        <v>951</v>
      </c>
      <c r="F4628" t="s">
        <v>952</v>
      </c>
      <c r="G4628" t="s">
        <v>942</v>
      </c>
      <c r="H4628" t="s">
        <v>951</v>
      </c>
      <c r="I4628" t="s">
        <v>3730</v>
      </c>
      <c r="J4628">
        <v>100402350</v>
      </c>
      <c r="K4628" t="s">
        <v>1028</v>
      </c>
      <c r="L4628">
        <v>1</v>
      </c>
      <c r="M4628" t="s">
        <v>77</v>
      </c>
      <c r="N4628">
        <v>16.02</v>
      </c>
      <c r="O4628">
        <v>8.56</v>
      </c>
      <c r="P4628" t="s">
        <v>78</v>
      </c>
      <c r="Q4628" s="94">
        <v>45281.67291666667</v>
      </c>
      <c r="R4628">
        <v>16.02</v>
      </c>
      <c r="S4628">
        <v>8.56</v>
      </c>
      <c r="T4628" t="str">
        <f>VLOOKUP(E4628,zamiana!A:B,2,0)</f>
        <v>ALSTOM (ex. BT) CZL</v>
      </c>
    </row>
    <row r="4629" spans="1:20" x14ac:dyDescent="0.3">
      <c r="A4629" t="s">
        <v>6341</v>
      </c>
      <c r="B4629" s="2">
        <v>45253</v>
      </c>
      <c r="C4629" s="2">
        <v>45252</v>
      </c>
      <c r="D4629" s="2"/>
      <c r="E4629" t="s">
        <v>951</v>
      </c>
      <c r="F4629" t="s">
        <v>952</v>
      </c>
      <c r="G4629" t="s">
        <v>942</v>
      </c>
      <c r="H4629" t="s">
        <v>951</v>
      </c>
      <c r="I4629" t="s">
        <v>1307</v>
      </c>
      <c r="J4629">
        <v>100398691</v>
      </c>
      <c r="K4629" t="s">
        <v>1028</v>
      </c>
      <c r="L4629">
        <v>4</v>
      </c>
      <c r="M4629" t="s">
        <v>77</v>
      </c>
      <c r="N4629">
        <v>20.73</v>
      </c>
      <c r="O4629">
        <v>11.35</v>
      </c>
      <c r="P4629" t="s">
        <v>78</v>
      </c>
      <c r="Q4629" s="94">
        <v>45281.628472222219</v>
      </c>
      <c r="R4629">
        <v>82.92</v>
      </c>
      <c r="S4629">
        <v>45.4</v>
      </c>
      <c r="T4629" t="str">
        <f>VLOOKUP(E4629,zamiana!A:B,2,0)</f>
        <v>ALSTOM (ex. BT) CZL</v>
      </c>
    </row>
    <row r="4630" spans="1:20" x14ac:dyDescent="0.3">
      <c r="A4630" t="s">
        <v>6341</v>
      </c>
      <c r="B4630" s="2">
        <v>45253</v>
      </c>
      <c r="C4630" s="2">
        <v>45252</v>
      </c>
      <c r="D4630" s="2"/>
      <c r="E4630" t="s">
        <v>951</v>
      </c>
      <c r="F4630" t="s">
        <v>952</v>
      </c>
      <c r="G4630" t="s">
        <v>942</v>
      </c>
      <c r="H4630" t="s">
        <v>951</v>
      </c>
      <c r="I4630" t="s">
        <v>1307</v>
      </c>
      <c r="J4630">
        <v>100398691</v>
      </c>
      <c r="K4630" t="s">
        <v>1028</v>
      </c>
      <c r="L4630">
        <v>4</v>
      </c>
      <c r="M4630" t="s">
        <v>77</v>
      </c>
      <c r="N4630">
        <v>20.73</v>
      </c>
      <c r="O4630">
        <v>11.35</v>
      </c>
      <c r="P4630" t="s">
        <v>78</v>
      </c>
      <c r="Q4630" s="94">
        <v>45281.628472222219</v>
      </c>
      <c r="R4630">
        <v>82.92</v>
      </c>
      <c r="S4630">
        <v>45.4</v>
      </c>
      <c r="T4630" t="str">
        <f>VLOOKUP(E4630,zamiana!A:B,2,0)</f>
        <v>ALSTOM (ex. BT) CZL</v>
      </c>
    </row>
    <row r="4631" spans="1:20" x14ac:dyDescent="0.3">
      <c r="A4631" t="s">
        <v>6341</v>
      </c>
      <c r="B4631" s="2">
        <v>45253</v>
      </c>
      <c r="C4631" s="2">
        <v>45252</v>
      </c>
      <c r="D4631" s="2"/>
      <c r="E4631" t="s">
        <v>951</v>
      </c>
      <c r="F4631" t="s">
        <v>952</v>
      </c>
      <c r="G4631" t="s">
        <v>942</v>
      </c>
      <c r="H4631" t="s">
        <v>951</v>
      </c>
      <c r="I4631" t="s">
        <v>3429</v>
      </c>
      <c r="J4631">
        <v>100396023</v>
      </c>
      <c r="K4631" t="s">
        <v>1028</v>
      </c>
      <c r="L4631">
        <v>8</v>
      </c>
      <c r="M4631" t="s">
        <v>77</v>
      </c>
      <c r="N4631">
        <v>13.18</v>
      </c>
      <c r="O4631">
        <v>5.39</v>
      </c>
      <c r="P4631" t="s">
        <v>78</v>
      </c>
      <c r="Q4631" s="94">
        <v>45281.671527777777</v>
      </c>
      <c r="R4631">
        <v>105.44</v>
      </c>
      <c r="S4631">
        <v>43.12</v>
      </c>
      <c r="T4631" t="str">
        <f>VLOOKUP(E4631,zamiana!A:B,2,0)</f>
        <v>ALSTOM (ex. BT) CZL</v>
      </c>
    </row>
    <row r="4632" spans="1:20" x14ac:dyDescent="0.3">
      <c r="A4632" t="s">
        <v>6341</v>
      </c>
      <c r="B4632" s="2">
        <v>45253</v>
      </c>
      <c r="C4632" s="2">
        <v>45252</v>
      </c>
      <c r="D4632" s="2"/>
      <c r="E4632" t="s">
        <v>951</v>
      </c>
      <c r="F4632" t="s">
        <v>952</v>
      </c>
      <c r="G4632" t="s">
        <v>942</v>
      </c>
      <c r="H4632" t="s">
        <v>951</v>
      </c>
      <c r="I4632" t="s">
        <v>3429</v>
      </c>
      <c r="J4632">
        <v>100396023</v>
      </c>
      <c r="K4632" t="s">
        <v>1028</v>
      </c>
      <c r="L4632">
        <v>8</v>
      </c>
      <c r="M4632" t="s">
        <v>77</v>
      </c>
      <c r="N4632">
        <v>13.18</v>
      </c>
      <c r="O4632">
        <v>5.39</v>
      </c>
      <c r="P4632" t="s">
        <v>78</v>
      </c>
      <c r="Q4632" s="94">
        <v>45281.671527777777</v>
      </c>
      <c r="R4632">
        <v>105.44</v>
      </c>
      <c r="S4632">
        <v>43.12</v>
      </c>
      <c r="T4632" t="str">
        <f>VLOOKUP(E4632,zamiana!A:B,2,0)</f>
        <v>ALSTOM (ex. BT) CZL</v>
      </c>
    </row>
    <row r="4633" spans="1:20" x14ac:dyDescent="0.3">
      <c r="A4633" t="s">
        <v>6341</v>
      </c>
      <c r="B4633" s="2">
        <v>45253</v>
      </c>
      <c r="C4633" s="2">
        <v>45252</v>
      </c>
      <c r="D4633" s="2"/>
      <c r="E4633" t="s">
        <v>951</v>
      </c>
      <c r="F4633" t="s">
        <v>952</v>
      </c>
      <c r="G4633" t="s">
        <v>942</v>
      </c>
      <c r="H4633" t="s">
        <v>951</v>
      </c>
      <c r="I4633" t="s">
        <v>3637</v>
      </c>
      <c r="J4633">
        <v>100386425</v>
      </c>
      <c r="K4633" t="s">
        <v>1028</v>
      </c>
      <c r="L4633">
        <v>5</v>
      </c>
      <c r="M4633" t="s">
        <v>77</v>
      </c>
      <c r="N4633">
        <v>15.28</v>
      </c>
      <c r="O4633">
        <v>8.75</v>
      </c>
      <c r="P4633" t="s">
        <v>78</v>
      </c>
      <c r="Q4633" s="94">
        <v>45281.676388888889</v>
      </c>
      <c r="R4633">
        <v>76.400000000000006</v>
      </c>
      <c r="S4633">
        <v>43.75</v>
      </c>
      <c r="T4633" t="str">
        <f>VLOOKUP(E4633,zamiana!A:B,2,0)</f>
        <v>ALSTOM (ex. BT) CZL</v>
      </c>
    </row>
    <row r="4634" spans="1:20" x14ac:dyDescent="0.3">
      <c r="A4634" t="s">
        <v>6341</v>
      </c>
      <c r="B4634" s="2">
        <v>45253</v>
      </c>
      <c r="C4634" s="2">
        <v>45252</v>
      </c>
      <c r="D4634" s="2"/>
      <c r="E4634" t="s">
        <v>951</v>
      </c>
      <c r="F4634" t="s">
        <v>952</v>
      </c>
      <c r="G4634" t="s">
        <v>942</v>
      </c>
      <c r="H4634" t="s">
        <v>951</v>
      </c>
      <c r="I4634" t="s">
        <v>3637</v>
      </c>
      <c r="J4634">
        <v>100386425</v>
      </c>
      <c r="K4634" t="s">
        <v>1028</v>
      </c>
      <c r="L4634">
        <v>5</v>
      </c>
      <c r="M4634" t="s">
        <v>77</v>
      </c>
      <c r="N4634">
        <v>15.28</v>
      </c>
      <c r="O4634">
        <v>8.75</v>
      </c>
      <c r="P4634" t="s">
        <v>78</v>
      </c>
      <c r="Q4634" s="94">
        <v>45281.676388888889</v>
      </c>
      <c r="R4634">
        <v>76.400000000000006</v>
      </c>
      <c r="S4634">
        <v>43.75</v>
      </c>
      <c r="T4634" t="str">
        <f>VLOOKUP(E4634,zamiana!A:B,2,0)</f>
        <v>ALSTOM (ex. BT) CZL</v>
      </c>
    </row>
    <row r="4635" spans="1:20" x14ac:dyDescent="0.3">
      <c r="A4635" t="s">
        <v>6341</v>
      </c>
      <c r="B4635" s="2">
        <v>45253</v>
      </c>
      <c r="C4635" s="2">
        <v>45252</v>
      </c>
      <c r="D4635" s="2"/>
      <c r="E4635" t="s">
        <v>951</v>
      </c>
      <c r="F4635" t="s">
        <v>952</v>
      </c>
      <c r="G4635" t="s">
        <v>942</v>
      </c>
      <c r="H4635" t="s">
        <v>951</v>
      </c>
      <c r="I4635" t="s">
        <v>3637</v>
      </c>
      <c r="J4635">
        <v>100386425</v>
      </c>
      <c r="K4635" t="s">
        <v>1028</v>
      </c>
      <c r="L4635">
        <v>1</v>
      </c>
      <c r="M4635" t="s">
        <v>77</v>
      </c>
      <c r="N4635">
        <v>15.28</v>
      </c>
      <c r="O4635">
        <v>8.75</v>
      </c>
      <c r="P4635" t="s">
        <v>78</v>
      </c>
      <c r="Q4635" s="94">
        <v>45281.676388888889</v>
      </c>
      <c r="R4635">
        <v>15.28</v>
      </c>
      <c r="S4635">
        <v>8.75</v>
      </c>
      <c r="T4635" t="str">
        <f>VLOOKUP(E4635,zamiana!A:B,2,0)</f>
        <v>ALSTOM (ex. BT) CZL</v>
      </c>
    </row>
    <row r="4636" spans="1:20" x14ac:dyDescent="0.3">
      <c r="A4636" t="s">
        <v>6341</v>
      </c>
      <c r="B4636" s="2">
        <v>45253</v>
      </c>
      <c r="C4636" s="2">
        <v>45252</v>
      </c>
      <c r="D4636" s="2"/>
      <c r="E4636" t="s">
        <v>951</v>
      </c>
      <c r="F4636" t="s">
        <v>952</v>
      </c>
      <c r="G4636" t="s">
        <v>942</v>
      </c>
      <c r="H4636" t="s">
        <v>951</v>
      </c>
      <c r="I4636" t="s">
        <v>3637</v>
      </c>
      <c r="J4636">
        <v>100386425</v>
      </c>
      <c r="K4636" t="s">
        <v>1028</v>
      </c>
      <c r="L4636">
        <v>1</v>
      </c>
      <c r="M4636" t="s">
        <v>77</v>
      </c>
      <c r="N4636">
        <v>15.28</v>
      </c>
      <c r="O4636">
        <v>8.75</v>
      </c>
      <c r="P4636" t="s">
        <v>78</v>
      </c>
      <c r="Q4636" s="94">
        <v>45281.676388888889</v>
      </c>
      <c r="R4636">
        <v>15.28</v>
      </c>
      <c r="S4636">
        <v>8.75</v>
      </c>
      <c r="T4636" t="str">
        <f>VLOOKUP(E4636,zamiana!A:B,2,0)</f>
        <v>ALSTOM (ex. BT) CZL</v>
      </c>
    </row>
    <row r="4637" spans="1:20" x14ac:dyDescent="0.3">
      <c r="A4637" t="s">
        <v>6341</v>
      </c>
      <c r="B4637" s="2">
        <v>45253</v>
      </c>
      <c r="C4637" s="2">
        <v>45252</v>
      </c>
      <c r="D4637" s="2"/>
      <c r="E4637" t="s">
        <v>951</v>
      </c>
      <c r="F4637" t="s">
        <v>952</v>
      </c>
      <c r="G4637" t="s">
        <v>942</v>
      </c>
      <c r="H4637" t="s">
        <v>951</v>
      </c>
      <c r="I4637" t="s">
        <v>3637</v>
      </c>
      <c r="J4637">
        <v>100386425</v>
      </c>
      <c r="K4637" t="s">
        <v>1028</v>
      </c>
      <c r="L4637">
        <v>1</v>
      </c>
      <c r="M4637" t="s">
        <v>77</v>
      </c>
      <c r="N4637">
        <v>15.28</v>
      </c>
      <c r="O4637">
        <v>8.75</v>
      </c>
      <c r="P4637" t="s">
        <v>78</v>
      </c>
      <c r="Q4637" s="94">
        <v>45281.676388888889</v>
      </c>
      <c r="R4637">
        <v>15.28</v>
      </c>
      <c r="S4637">
        <v>8.75</v>
      </c>
      <c r="T4637" t="str">
        <f>VLOOKUP(E4637,zamiana!A:B,2,0)</f>
        <v>ALSTOM (ex. BT) CZL</v>
      </c>
    </row>
    <row r="4638" spans="1:20" x14ac:dyDescent="0.3">
      <c r="A4638" t="s">
        <v>6341</v>
      </c>
      <c r="B4638" s="2">
        <v>45253</v>
      </c>
      <c r="C4638" s="2">
        <v>45252</v>
      </c>
      <c r="D4638" s="2"/>
      <c r="E4638" t="s">
        <v>951</v>
      </c>
      <c r="F4638" t="s">
        <v>952</v>
      </c>
      <c r="G4638" t="s">
        <v>942</v>
      </c>
      <c r="H4638" t="s">
        <v>951</v>
      </c>
      <c r="I4638" t="s">
        <v>3637</v>
      </c>
      <c r="J4638">
        <v>100386425</v>
      </c>
      <c r="K4638" t="s">
        <v>1028</v>
      </c>
      <c r="L4638">
        <v>1</v>
      </c>
      <c r="M4638" t="s">
        <v>77</v>
      </c>
      <c r="N4638">
        <v>15.28</v>
      </c>
      <c r="O4638">
        <v>8.75</v>
      </c>
      <c r="P4638" t="s">
        <v>78</v>
      </c>
      <c r="Q4638" s="94">
        <v>45281.676388888889</v>
      </c>
      <c r="R4638">
        <v>15.28</v>
      </c>
      <c r="S4638">
        <v>8.75</v>
      </c>
      <c r="T4638" t="str">
        <f>VLOOKUP(E4638,zamiana!A:B,2,0)</f>
        <v>ALSTOM (ex. BT) CZL</v>
      </c>
    </row>
    <row r="4639" spans="1:20" x14ac:dyDescent="0.3">
      <c r="A4639" t="s">
        <v>6341</v>
      </c>
      <c r="B4639" s="2">
        <v>45253</v>
      </c>
      <c r="C4639" s="2">
        <v>45252</v>
      </c>
      <c r="D4639" s="2"/>
      <c r="E4639" t="s">
        <v>951</v>
      </c>
      <c r="F4639" t="s">
        <v>952</v>
      </c>
      <c r="G4639" t="s">
        <v>942</v>
      </c>
      <c r="H4639" t="s">
        <v>951</v>
      </c>
      <c r="I4639" t="s">
        <v>3112</v>
      </c>
      <c r="J4639">
        <v>100385294</v>
      </c>
      <c r="K4639" t="s">
        <v>1028</v>
      </c>
      <c r="L4639">
        <v>1</v>
      </c>
      <c r="M4639" t="s">
        <v>77</v>
      </c>
      <c r="N4639">
        <v>29.68</v>
      </c>
      <c r="O4639">
        <v>14.98</v>
      </c>
      <c r="P4639" t="s">
        <v>78</v>
      </c>
      <c r="Q4639" s="94">
        <v>45281.671527777777</v>
      </c>
      <c r="R4639">
        <v>29.68</v>
      </c>
      <c r="S4639">
        <v>14.98</v>
      </c>
      <c r="T4639" t="str">
        <f>VLOOKUP(E4639,zamiana!A:B,2,0)</f>
        <v>ALSTOM (ex. BT) CZL</v>
      </c>
    </row>
    <row r="4640" spans="1:20" x14ac:dyDescent="0.3">
      <c r="A4640" t="s">
        <v>6341</v>
      </c>
      <c r="B4640" s="2">
        <v>45253</v>
      </c>
      <c r="C4640" s="2">
        <v>45252</v>
      </c>
      <c r="D4640" s="2"/>
      <c r="E4640" t="s">
        <v>951</v>
      </c>
      <c r="F4640" t="s">
        <v>952</v>
      </c>
      <c r="G4640" t="s">
        <v>942</v>
      </c>
      <c r="H4640" t="s">
        <v>951</v>
      </c>
      <c r="I4640" t="s">
        <v>3112</v>
      </c>
      <c r="J4640">
        <v>100385294</v>
      </c>
      <c r="K4640" t="s">
        <v>1028</v>
      </c>
      <c r="L4640">
        <v>1</v>
      </c>
      <c r="M4640" t="s">
        <v>77</v>
      </c>
      <c r="N4640">
        <v>29.68</v>
      </c>
      <c r="O4640">
        <v>14.98</v>
      </c>
      <c r="P4640" t="s">
        <v>78</v>
      </c>
      <c r="Q4640" s="94">
        <v>45281.671527777777</v>
      </c>
      <c r="R4640">
        <v>29.68</v>
      </c>
      <c r="S4640">
        <v>14.98</v>
      </c>
      <c r="T4640" t="str">
        <f>VLOOKUP(E4640,zamiana!A:B,2,0)</f>
        <v>ALSTOM (ex. BT) CZL</v>
      </c>
    </row>
    <row r="4641" spans="1:20" x14ac:dyDescent="0.3">
      <c r="A4641" t="s">
        <v>6341</v>
      </c>
      <c r="B4641" s="2">
        <v>45253</v>
      </c>
      <c r="C4641" s="2">
        <v>45252</v>
      </c>
      <c r="D4641" s="2"/>
      <c r="E4641" t="s">
        <v>951</v>
      </c>
      <c r="F4641" t="s">
        <v>952</v>
      </c>
      <c r="G4641" t="s">
        <v>942</v>
      </c>
      <c r="H4641" t="s">
        <v>951</v>
      </c>
      <c r="I4641" t="s">
        <v>3112</v>
      </c>
      <c r="J4641">
        <v>100385294</v>
      </c>
      <c r="K4641" t="s">
        <v>1028</v>
      </c>
      <c r="L4641">
        <v>1</v>
      </c>
      <c r="M4641" t="s">
        <v>77</v>
      </c>
      <c r="N4641">
        <v>29.68</v>
      </c>
      <c r="O4641">
        <v>14.98</v>
      </c>
      <c r="P4641" t="s">
        <v>78</v>
      </c>
      <c r="Q4641" s="94">
        <v>45281.671527777777</v>
      </c>
      <c r="R4641">
        <v>29.68</v>
      </c>
      <c r="S4641">
        <v>14.98</v>
      </c>
      <c r="T4641" t="str">
        <f>VLOOKUP(E4641,zamiana!A:B,2,0)</f>
        <v>ALSTOM (ex. BT) CZL</v>
      </c>
    </row>
    <row r="4642" spans="1:20" x14ac:dyDescent="0.3">
      <c r="A4642" t="s">
        <v>6341</v>
      </c>
      <c r="B4642" s="2">
        <v>45253</v>
      </c>
      <c r="C4642" s="2">
        <v>45252</v>
      </c>
      <c r="D4642" s="2"/>
      <c r="E4642" t="s">
        <v>951</v>
      </c>
      <c r="F4642" t="s">
        <v>952</v>
      </c>
      <c r="G4642" t="s">
        <v>942</v>
      </c>
      <c r="H4642" t="s">
        <v>951</v>
      </c>
      <c r="I4642" t="s">
        <v>3112</v>
      </c>
      <c r="J4642">
        <v>100385294</v>
      </c>
      <c r="K4642" t="s">
        <v>1028</v>
      </c>
      <c r="L4642">
        <v>1</v>
      </c>
      <c r="M4642" t="s">
        <v>77</v>
      </c>
      <c r="N4642">
        <v>29.68</v>
      </c>
      <c r="O4642">
        <v>14.98</v>
      </c>
      <c r="P4642" t="s">
        <v>78</v>
      </c>
      <c r="Q4642" s="94">
        <v>45281.671527777777</v>
      </c>
      <c r="R4642">
        <v>29.68</v>
      </c>
      <c r="S4642">
        <v>14.98</v>
      </c>
      <c r="T4642" t="str">
        <f>VLOOKUP(E4642,zamiana!A:B,2,0)</f>
        <v>ALSTOM (ex. BT) CZL</v>
      </c>
    </row>
    <row r="4643" spans="1:20" x14ac:dyDescent="0.3">
      <c r="A4643" t="s">
        <v>6341</v>
      </c>
      <c r="B4643" s="2">
        <v>45253</v>
      </c>
      <c r="C4643" s="2">
        <v>45252</v>
      </c>
      <c r="D4643" s="2"/>
      <c r="E4643" t="s">
        <v>951</v>
      </c>
      <c r="F4643" t="s">
        <v>952</v>
      </c>
      <c r="G4643" t="s">
        <v>942</v>
      </c>
      <c r="H4643" t="s">
        <v>951</v>
      </c>
      <c r="I4643" t="s">
        <v>2857</v>
      </c>
      <c r="J4643">
        <v>100385284</v>
      </c>
      <c r="K4643" t="s">
        <v>1028</v>
      </c>
      <c r="L4643">
        <v>1</v>
      </c>
      <c r="M4643" t="s">
        <v>77</v>
      </c>
      <c r="N4643">
        <v>29.72</v>
      </c>
      <c r="O4643">
        <v>15.39</v>
      </c>
      <c r="P4643" t="s">
        <v>78</v>
      </c>
      <c r="Q4643" s="94">
        <v>45281.668055555558</v>
      </c>
      <c r="R4643">
        <v>29.72</v>
      </c>
      <c r="S4643">
        <v>15.39</v>
      </c>
      <c r="T4643" t="str">
        <f>VLOOKUP(E4643,zamiana!A:B,2,0)</f>
        <v>ALSTOM (ex. BT) CZL</v>
      </c>
    </row>
    <row r="4644" spans="1:20" x14ac:dyDescent="0.3">
      <c r="A4644" t="s">
        <v>6341</v>
      </c>
      <c r="B4644" s="2">
        <v>45253</v>
      </c>
      <c r="C4644" s="2">
        <v>45252</v>
      </c>
      <c r="D4644" s="2"/>
      <c r="E4644" t="s">
        <v>951</v>
      </c>
      <c r="F4644" t="s">
        <v>952</v>
      </c>
      <c r="G4644" t="s">
        <v>942</v>
      </c>
      <c r="H4644" t="s">
        <v>951</v>
      </c>
      <c r="I4644" t="s">
        <v>2857</v>
      </c>
      <c r="J4644">
        <v>100385284</v>
      </c>
      <c r="K4644" t="s">
        <v>1028</v>
      </c>
      <c r="L4644">
        <v>1</v>
      </c>
      <c r="M4644" t="s">
        <v>77</v>
      </c>
      <c r="N4644">
        <v>29.72</v>
      </c>
      <c r="O4644">
        <v>15.39</v>
      </c>
      <c r="P4644" t="s">
        <v>78</v>
      </c>
      <c r="Q4644" s="94">
        <v>45281.668055555558</v>
      </c>
      <c r="R4644">
        <v>29.72</v>
      </c>
      <c r="S4644">
        <v>15.39</v>
      </c>
      <c r="T4644" t="str">
        <f>VLOOKUP(E4644,zamiana!A:B,2,0)</f>
        <v>ALSTOM (ex. BT) CZL</v>
      </c>
    </row>
    <row r="4645" spans="1:20" x14ac:dyDescent="0.3">
      <c r="A4645" t="s">
        <v>6341</v>
      </c>
      <c r="B4645" s="2">
        <v>45253</v>
      </c>
      <c r="C4645" s="2">
        <v>45252</v>
      </c>
      <c r="D4645" s="2"/>
      <c r="E4645" t="s">
        <v>951</v>
      </c>
      <c r="F4645" t="s">
        <v>952</v>
      </c>
      <c r="G4645" t="s">
        <v>942</v>
      </c>
      <c r="H4645" t="s">
        <v>951</v>
      </c>
      <c r="I4645" t="s">
        <v>2857</v>
      </c>
      <c r="J4645">
        <v>100385284</v>
      </c>
      <c r="K4645" t="s">
        <v>1028</v>
      </c>
      <c r="L4645">
        <v>1</v>
      </c>
      <c r="M4645" t="s">
        <v>77</v>
      </c>
      <c r="N4645">
        <v>29.72</v>
      </c>
      <c r="O4645">
        <v>15.39</v>
      </c>
      <c r="P4645" t="s">
        <v>78</v>
      </c>
      <c r="Q4645" s="94">
        <v>45281.668055555558</v>
      </c>
      <c r="R4645">
        <v>29.72</v>
      </c>
      <c r="S4645">
        <v>15.39</v>
      </c>
      <c r="T4645" t="str">
        <f>VLOOKUP(E4645,zamiana!A:B,2,0)</f>
        <v>ALSTOM (ex. BT) CZL</v>
      </c>
    </row>
    <row r="4646" spans="1:20" x14ac:dyDescent="0.3">
      <c r="A4646" t="s">
        <v>6341</v>
      </c>
      <c r="B4646" s="2">
        <v>45253</v>
      </c>
      <c r="C4646" s="2">
        <v>45252</v>
      </c>
      <c r="D4646" s="2"/>
      <c r="E4646" t="s">
        <v>951</v>
      </c>
      <c r="F4646" t="s">
        <v>952</v>
      </c>
      <c r="G4646" t="s">
        <v>942</v>
      </c>
      <c r="H4646" t="s">
        <v>951</v>
      </c>
      <c r="I4646" t="s">
        <v>2857</v>
      </c>
      <c r="J4646">
        <v>100385284</v>
      </c>
      <c r="K4646" t="s">
        <v>1028</v>
      </c>
      <c r="L4646">
        <v>1</v>
      </c>
      <c r="M4646" t="s">
        <v>77</v>
      </c>
      <c r="N4646">
        <v>29.72</v>
      </c>
      <c r="O4646">
        <v>15.39</v>
      </c>
      <c r="P4646" t="s">
        <v>78</v>
      </c>
      <c r="Q4646" s="94">
        <v>45281.668055555558</v>
      </c>
      <c r="R4646">
        <v>29.72</v>
      </c>
      <c r="S4646">
        <v>15.39</v>
      </c>
      <c r="T4646" t="str">
        <f>VLOOKUP(E4646,zamiana!A:B,2,0)</f>
        <v>ALSTOM (ex. BT) CZL</v>
      </c>
    </row>
    <row r="4647" spans="1:20" x14ac:dyDescent="0.3">
      <c r="A4647" t="s">
        <v>6341</v>
      </c>
      <c r="B4647" s="2">
        <v>45253</v>
      </c>
      <c r="C4647" s="2">
        <v>45252</v>
      </c>
      <c r="D4647" s="2"/>
      <c r="E4647" t="s">
        <v>951</v>
      </c>
      <c r="F4647" t="s">
        <v>952</v>
      </c>
      <c r="G4647" t="s">
        <v>942</v>
      </c>
      <c r="H4647" t="s">
        <v>951</v>
      </c>
      <c r="I4647" t="s">
        <v>3707</v>
      </c>
      <c r="J4647">
        <v>100385283</v>
      </c>
      <c r="K4647" t="s">
        <v>1028</v>
      </c>
      <c r="L4647">
        <v>1</v>
      </c>
      <c r="M4647" t="s">
        <v>77</v>
      </c>
      <c r="N4647">
        <v>26.93</v>
      </c>
      <c r="O4647">
        <v>13.26</v>
      </c>
      <c r="P4647" t="s">
        <v>78</v>
      </c>
      <c r="Q4647" s="94">
        <v>45281.676388888889</v>
      </c>
      <c r="R4647">
        <v>26.93</v>
      </c>
      <c r="S4647">
        <v>13.26</v>
      </c>
      <c r="T4647" t="str">
        <f>VLOOKUP(E4647,zamiana!A:B,2,0)</f>
        <v>ALSTOM (ex. BT) CZL</v>
      </c>
    </row>
    <row r="4648" spans="1:20" x14ac:dyDescent="0.3">
      <c r="A4648" t="s">
        <v>6341</v>
      </c>
      <c r="B4648" s="2">
        <v>45253</v>
      </c>
      <c r="C4648" s="2">
        <v>45252</v>
      </c>
      <c r="D4648" s="2"/>
      <c r="E4648" t="s">
        <v>951</v>
      </c>
      <c r="F4648" t="s">
        <v>952</v>
      </c>
      <c r="G4648" t="s">
        <v>942</v>
      </c>
      <c r="H4648" t="s">
        <v>951</v>
      </c>
      <c r="I4648" t="s">
        <v>3707</v>
      </c>
      <c r="J4648">
        <v>100385283</v>
      </c>
      <c r="K4648" t="s">
        <v>1028</v>
      </c>
      <c r="L4648">
        <v>1</v>
      </c>
      <c r="M4648" t="s">
        <v>77</v>
      </c>
      <c r="N4648">
        <v>26.93</v>
      </c>
      <c r="O4648">
        <v>13.26</v>
      </c>
      <c r="P4648" t="s">
        <v>78</v>
      </c>
      <c r="Q4648" s="94">
        <v>45281.676388888889</v>
      </c>
      <c r="R4648">
        <v>26.93</v>
      </c>
      <c r="S4648">
        <v>13.26</v>
      </c>
      <c r="T4648" t="str">
        <f>VLOOKUP(E4648,zamiana!A:B,2,0)</f>
        <v>ALSTOM (ex. BT) CZL</v>
      </c>
    </row>
    <row r="4649" spans="1:20" x14ac:dyDescent="0.3">
      <c r="A4649" t="s">
        <v>6341</v>
      </c>
      <c r="B4649" s="2">
        <v>45253</v>
      </c>
      <c r="C4649" s="2">
        <v>45252</v>
      </c>
      <c r="D4649" s="2"/>
      <c r="E4649" t="s">
        <v>951</v>
      </c>
      <c r="F4649" t="s">
        <v>952</v>
      </c>
      <c r="G4649" t="s">
        <v>942</v>
      </c>
      <c r="H4649" t="s">
        <v>951</v>
      </c>
      <c r="I4649" t="s">
        <v>3707</v>
      </c>
      <c r="J4649">
        <v>100385283</v>
      </c>
      <c r="K4649" t="s">
        <v>1028</v>
      </c>
      <c r="L4649">
        <v>1</v>
      </c>
      <c r="M4649" t="s">
        <v>77</v>
      </c>
      <c r="N4649">
        <v>26.93</v>
      </c>
      <c r="O4649">
        <v>13.26</v>
      </c>
      <c r="P4649" t="s">
        <v>78</v>
      </c>
      <c r="Q4649" s="94">
        <v>45281.676388888889</v>
      </c>
      <c r="R4649">
        <v>26.93</v>
      </c>
      <c r="S4649">
        <v>13.26</v>
      </c>
      <c r="T4649" t="str">
        <f>VLOOKUP(E4649,zamiana!A:B,2,0)</f>
        <v>ALSTOM (ex. BT) CZL</v>
      </c>
    </row>
    <row r="4650" spans="1:20" x14ac:dyDescent="0.3">
      <c r="A4650" t="s">
        <v>6341</v>
      </c>
      <c r="B4650" s="2">
        <v>45253</v>
      </c>
      <c r="C4650" s="2">
        <v>45252</v>
      </c>
      <c r="D4650" s="2"/>
      <c r="E4650" t="s">
        <v>951</v>
      </c>
      <c r="F4650" t="s">
        <v>952</v>
      </c>
      <c r="G4650" t="s">
        <v>942</v>
      </c>
      <c r="H4650" t="s">
        <v>951</v>
      </c>
      <c r="I4650" t="s">
        <v>3707</v>
      </c>
      <c r="J4650">
        <v>100385283</v>
      </c>
      <c r="K4650" t="s">
        <v>1028</v>
      </c>
      <c r="L4650">
        <v>1</v>
      </c>
      <c r="M4650" t="s">
        <v>77</v>
      </c>
      <c r="N4650">
        <v>26.93</v>
      </c>
      <c r="O4650">
        <v>13.26</v>
      </c>
      <c r="P4650" t="s">
        <v>78</v>
      </c>
      <c r="Q4650" s="94">
        <v>45281.676388888889</v>
      </c>
      <c r="R4650">
        <v>26.93</v>
      </c>
      <c r="S4650">
        <v>13.26</v>
      </c>
      <c r="T4650" t="str">
        <f>VLOOKUP(E4650,zamiana!A:B,2,0)</f>
        <v>ALSTOM (ex. BT) CZL</v>
      </c>
    </row>
    <row r="4651" spans="1:20" x14ac:dyDescent="0.3">
      <c r="A4651" t="s">
        <v>6341</v>
      </c>
      <c r="B4651" s="2">
        <v>45253</v>
      </c>
      <c r="C4651" s="2">
        <v>45252</v>
      </c>
      <c r="D4651" s="2"/>
      <c r="E4651" t="s">
        <v>951</v>
      </c>
      <c r="F4651" t="s">
        <v>952</v>
      </c>
      <c r="G4651" t="s">
        <v>942</v>
      </c>
      <c r="H4651" t="s">
        <v>951</v>
      </c>
      <c r="I4651" t="s">
        <v>3444</v>
      </c>
      <c r="J4651">
        <v>100385282</v>
      </c>
      <c r="K4651" t="s">
        <v>1028</v>
      </c>
      <c r="L4651">
        <v>2</v>
      </c>
      <c r="M4651" t="s">
        <v>77</v>
      </c>
      <c r="N4651">
        <v>22.96</v>
      </c>
      <c r="O4651">
        <v>13.25</v>
      </c>
      <c r="P4651" t="s">
        <v>78</v>
      </c>
      <c r="Q4651" s="94">
        <v>45281.676388888889</v>
      </c>
      <c r="R4651">
        <v>45.92</v>
      </c>
      <c r="S4651">
        <v>26.5</v>
      </c>
      <c r="T4651" t="str">
        <f>VLOOKUP(E4651,zamiana!A:B,2,0)</f>
        <v>ALSTOM (ex. BT) CZL</v>
      </c>
    </row>
    <row r="4652" spans="1:20" x14ac:dyDescent="0.3">
      <c r="A4652" t="s">
        <v>6341</v>
      </c>
      <c r="B4652" s="2">
        <v>45253</v>
      </c>
      <c r="C4652" s="2">
        <v>45252</v>
      </c>
      <c r="D4652" s="2"/>
      <c r="E4652" t="s">
        <v>951</v>
      </c>
      <c r="F4652" t="s">
        <v>952</v>
      </c>
      <c r="G4652" t="s">
        <v>942</v>
      </c>
      <c r="H4652" t="s">
        <v>951</v>
      </c>
      <c r="I4652" t="s">
        <v>3444</v>
      </c>
      <c r="J4652">
        <v>100385282</v>
      </c>
      <c r="K4652" t="s">
        <v>1028</v>
      </c>
      <c r="L4652">
        <v>2</v>
      </c>
      <c r="M4652" t="s">
        <v>77</v>
      </c>
      <c r="N4652">
        <v>22.96</v>
      </c>
      <c r="O4652">
        <v>13.25</v>
      </c>
      <c r="P4652" t="s">
        <v>78</v>
      </c>
      <c r="Q4652" s="94">
        <v>45281.676388888889</v>
      </c>
      <c r="R4652">
        <v>45.92</v>
      </c>
      <c r="S4652">
        <v>26.5</v>
      </c>
      <c r="T4652" t="str">
        <f>VLOOKUP(E4652,zamiana!A:B,2,0)</f>
        <v>ALSTOM (ex. BT) CZL</v>
      </c>
    </row>
    <row r="4653" spans="1:20" x14ac:dyDescent="0.3">
      <c r="A4653" t="s">
        <v>6341</v>
      </c>
      <c r="B4653" s="2">
        <v>45253</v>
      </c>
      <c r="C4653" s="2">
        <v>45252</v>
      </c>
      <c r="D4653" s="2"/>
      <c r="E4653" t="s">
        <v>951</v>
      </c>
      <c r="F4653" t="s">
        <v>952</v>
      </c>
      <c r="G4653" t="s">
        <v>942</v>
      </c>
      <c r="H4653" t="s">
        <v>951</v>
      </c>
      <c r="I4653" t="s">
        <v>3444</v>
      </c>
      <c r="J4653">
        <v>100385282</v>
      </c>
      <c r="K4653" t="s">
        <v>1028</v>
      </c>
      <c r="L4653">
        <v>2</v>
      </c>
      <c r="M4653" t="s">
        <v>77</v>
      </c>
      <c r="N4653">
        <v>22.96</v>
      </c>
      <c r="O4653">
        <v>13.25</v>
      </c>
      <c r="P4653" t="s">
        <v>78</v>
      </c>
      <c r="Q4653" s="94">
        <v>45281.676388888889</v>
      </c>
      <c r="R4653">
        <v>45.92</v>
      </c>
      <c r="S4653">
        <v>26.5</v>
      </c>
      <c r="T4653" t="str">
        <f>VLOOKUP(E4653,zamiana!A:B,2,0)</f>
        <v>ALSTOM (ex. BT) CZL</v>
      </c>
    </row>
    <row r="4654" spans="1:20" x14ac:dyDescent="0.3">
      <c r="A4654" t="s">
        <v>6341</v>
      </c>
      <c r="B4654" s="2">
        <v>45253</v>
      </c>
      <c r="C4654" s="2">
        <v>45252</v>
      </c>
      <c r="D4654" s="2"/>
      <c r="E4654" t="s">
        <v>951</v>
      </c>
      <c r="F4654" t="s">
        <v>952</v>
      </c>
      <c r="G4654" t="s">
        <v>942</v>
      </c>
      <c r="H4654" t="s">
        <v>951</v>
      </c>
      <c r="I4654" t="s">
        <v>3444</v>
      </c>
      <c r="J4654">
        <v>100385282</v>
      </c>
      <c r="K4654" t="s">
        <v>1028</v>
      </c>
      <c r="L4654">
        <v>2</v>
      </c>
      <c r="M4654" t="s">
        <v>77</v>
      </c>
      <c r="N4654">
        <v>22.96</v>
      </c>
      <c r="O4654">
        <v>13.25</v>
      </c>
      <c r="P4654" t="s">
        <v>78</v>
      </c>
      <c r="Q4654" s="94">
        <v>45281.676388888889</v>
      </c>
      <c r="R4654">
        <v>45.92</v>
      </c>
      <c r="S4654">
        <v>26.5</v>
      </c>
      <c r="T4654" t="str">
        <f>VLOOKUP(E4654,zamiana!A:B,2,0)</f>
        <v>ALSTOM (ex. BT) CZL</v>
      </c>
    </row>
    <row r="4655" spans="1:20" x14ac:dyDescent="0.3">
      <c r="A4655" t="s">
        <v>6341</v>
      </c>
      <c r="B4655" s="2">
        <v>45253</v>
      </c>
      <c r="C4655" s="2">
        <v>45252</v>
      </c>
      <c r="D4655" s="2"/>
      <c r="E4655" t="s">
        <v>951</v>
      </c>
      <c r="F4655" t="s">
        <v>952</v>
      </c>
      <c r="G4655" t="s">
        <v>942</v>
      </c>
      <c r="H4655" t="s">
        <v>951</v>
      </c>
      <c r="I4655" t="s">
        <v>3708</v>
      </c>
      <c r="J4655">
        <v>100385281</v>
      </c>
      <c r="K4655" t="s">
        <v>1028</v>
      </c>
      <c r="L4655">
        <v>4</v>
      </c>
      <c r="M4655" t="s">
        <v>77</v>
      </c>
      <c r="N4655">
        <v>14.88</v>
      </c>
      <c r="O4655">
        <v>10.96</v>
      </c>
      <c r="P4655" t="s">
        <v>78</v>
      </c>
      <c r="Q4655" s="94">
        <v>45281.676388888889</v>
      </c>
      <c r="R4655">
        <v>59.52</v>
      </c>
      <c r="S4655">
        <v>43.84</v>
      </c>
      <c r="T4655" t="str">
        <f>VLOOKUP(E4655,zamiana!A:B,2,0)</f>
        <v>ALSTOM (ex. BT) CZL</v>
      </c>
    </row>
    <row r="4656" spans="1:20" x14ac:dyDescent="0.3">
      <c r="A4656" t="s">
        <v>6341</v>
      </c>
      <c r="B4656" s="2">
        <v>45253</v>
      </c>
      <c r="C4656" s="2">
        <v>45252</v>
      </c>
      <c r="D4656" s="2"/>
      <c r="E4656" t="s">
        <v>951</v>
      </c>
      <c r="F4656" t="s">
        <v>952</v>
      </c>
      <c r="G4656" t="s">
        <v>942</v>
      </c>
      <c r="H4656" t="s">
        <v>951</v>
      </c>
      <c r="I4656" t="s">
        <v>3708</v>
      </c>
      <c r="J4656">
        <v>100385281</v>
      </c>
      <c r="K4656" t="s">
        <v>1028</v>
      </c>
      <c r="L4656">
        <v>4</v>
      </c>
      <c r="M4656" t="s">
        <v>77</v>
      </c>
      <c r="N4656">
        <v>14.88</v>
      </c>
      <c r="O4656">
        <v>10.96</v>
      </c>
      <c r="P4656" t="s">
        <v>78</v>
      </c>
      <c r="Q4656" s="94">
        <v>45281.676388888889</v>
      </c>
      <c r="R4656">
        <v>59.52</v>
      </c>
      <c r="S4656">
        <v>43.84</v>
      </c>
      <c r="T4656" t="str">
        <f>VLOOKUP(E4656,zamiana!A:B,2,0)</f>
        <v>ALSTOM (ex. BT) CZL</v>
      </c>
    </row>
    <row r="4657" spans="1:20" x14ac:dyDescent="0.3">
      <c r="A4657" t="s">
        <v>6341</v>
      </c>
      <c r="B4657" s="2">
        <v>45253</v>
      </c>
      <c r="C4657" s="2">
        <v>45252</v>
      </c>
      <c r="D4657" s="2"/>
      <c r="E4657" t="s">
        <v>951</v>
      </c>
      <c r="F4657" t="s">
        <v>952</v>
      </c>
      <c r="G4657" t="s">
        <v>942</v>
      </c>
      <c r="H4657" t="s">
        <v>951</v>
      </c>
      <c r="I4657" t="s">
        <v>3708</v>
      </c>
      <c r="J4657">
        <v>100385281</v>
      </c>
      <c r="K4657" t="s">
        <v>1028</v>
      </c>
      <c r="L4657">
        <v>4</v>
      </c>
      <c r="M4657" t="s">
        <v>77</v>
      </c>
      <c r="N4657">
        <v>14.88</v>
      </c>
      <c r="O4657">
        <v>10.96</v>
      </c>
      <c r="P4657" t="s">
        <v>78</v>
      </c>
      <c r="Q4657" s="94">
        <v>45281.676388888889</v>
      </c>
      <c r="R4657">
        <v>59.52</v>
      </c>
      <c r="S4657">
        <v>43.84</v>
      </c>
      <c r="T4657" t="str">
        <f>VLOOKUP(E4657,zamiana!A:B,2,0)</f>
        <v>ALSTOM (ex. BT) CZL</v>
      </c>
    </row>
    <row r="4658" spans="1:20" x14ac:dyDescent="0.3">
      <c r="A4658" t="s">
        <v>6341</v>
      </c>
      <c r="B4658" s="2">
        <v>45253</v>
      </c>
      <c r="C4658" s="2">
        <v>45252</v>
      </c>
      <c r="D4658" s="2"/>
      <c r="E4658" t="s">
        <v>951</v>
      </c>
      <c r="F4658" t="s">
        <v>952</v>
      </c>
      <c r="G4658" t="s">
        <v>942</v>
      </c>
      <c r="H4658" t="s">
        <v>951</v>
      </c>
      <c r="I4658" t="s">
        <v>3708</v>
      </c>
      <c r="J4658">
        <v>100385281</v>
      </c>
      <c r="K4658" t="s">
        <v>1028</v>
      </c>
      <c r="L4658">
        <v>4</v>
      </c>
      <c r="M4658" t="s">
        <v>77</v>
      </c>
      <c r="N4658">
        <v>14.88</v>
      </c>
      <c r="O4658">
        <v>10.96</v>
      </c>
      <c r="P4658" t="s">
        <v>78</v>
      </c>
      <c r="Q4658" s="94">
        <v>45281.676388888889</v>
      </c>
      <c r="R4658">
        <v>59.52</v>
      </c>
      <c r="S4658">
        <v>43.84</v>
      </c>
      <c r="T4658" t="str">
        <f>VLOOKUP(E4658,zamiana!A:B,2,0)</f>
        <v>ALSTOM (ex. BT) CZL</v>
      </c>
    </row>
    <row r="4659" spans="1:20" x14ac:dyDescent="0.3">
      <c r="A4659" t="s">
        <v>6341</v>
      </c>
      <c r="B4659" s="2">
        <v>45253</v>
      </c>
      <c r="C4659" s="2">
        <v>45252</v>
      </c>
      <c r="D4659" s="2"/>
      <c r="E4659" t="s">
        <v>951</v>
      </c>
      <c r="F4659" t="s">
        <v>952</v>
      </c>
      <c r="G4659" t="s">
        <v>942</v>
      </c>
      <c r="H4659" t="s">
        <v>951</v>
      </c>
      <c r="I4659" t="s">
        <v>4067</v>
      </c>
      <c r="J4659">
        <v>100382253</v>
      </c>
      <c r="K4659" t="s">
        <v>1028</v>
      </c>
      <c r="L4659">
        <v>6</v>
      </c>
      <c r="M4659" t="s">
        <v>77</v>
      </c>
      <c r="N4659">
        <v>9.2100000000000009</v>
      </c>
      <c r="O4659">
        <v>4.43</v>
      </c>
      <c r="P4659" t="s">
        <v>78</v>
      </c>
      <c r="Q4659" s="94">
        <v>45281.67291666667</v>
      </c>
      <c r="R4659">
        <v>55.26</v>
      </c>
      <c r="S4659">
        <v>26.58</v>
      </c>
      <c r="T4659" t="str">
        <f>VLOOKUP(E4659,zamiana!A:B,2,0)</f>
        <v>ALSTOM (ex. BT) CZL</v>
      </c>
    </row>
    <row r="4660" spans="1:20" x14ac:dyDescent="0.3">
      <c r="A4660" t="s">
        <v>6341</v>
      </c>
      <c r="B4660" s="2">
        <v>45253</v>
      </c>
      <c r="C4660" s="2">
        <v>45252</v>
      </c>
      <c r="D4660" s="2"/>
      <c r="E4660" t="s">
        <v>951</v>
      </c>
      <c r="F4660" t="s">
        <v>952</v>
      </c>
      <c r="G4660" t="s">
        <v>942</v>
      </c>
      <c r="H4660" t="s">
        <v>951</v>
      </c>
      <c r="I4660" t="s">
        <v>4067</v>
      </c>
      <c r="J4660">
        <v>100382253</v>
      </c>
      <c r="K4660" t="s">
        <v>1028</v>
      </c>
      <c r="L4660">
        <v>6</v>
      </c>
      <c r="M4660" t="s">
        <v>77</v>
      </c>
      <c r="N4660">
        <v>9.2100000000000009</v>
      </c>
      <c r="O4660">
        <v>4.43</v>
      </c>
      <c r="P4660" t="s">
        <v>78</v>
      </c>
      <c r="Q4660" s="94">
        <v>45281.67291666667</v>
      </c>
      <c r="R4660">
        <v>55.26</v>
      </c>
      <c r="S4660">
        <v>26.58</v>
      </c>
      <c r="T4660" t="str">
        <f>VLOOKUP(E4660,zamiana!A:B,2,0)</f>
        <v>ALSTOM (ex. BT) CZL</v>
      </c>
    </row>
    <row r="4661" spans="1:20" x14ac:dyDescent="0.3">
      <c r="A4661" t="s">
        <v>6341</v>
      </c>
      <c r="B4661" s="2">
        <v>45253</v>
      </c>
      <c r="C4661" s="2">
        <v>45252</v>
      </c>
      <c r="D4661" s="2"/>
      <c r="E4661" t="s">
        <v>951</v>
      </c>
      <c r="F4661" t="s">
        <v>952</v>
      </c>
      <c r="G4661" t="s">
        <v>942</v>
      </c>
      <c r="H4661" t="s">
        <v>951</v>
      </c>
      <c r="I4661" t="s">
        <v>1686</v>
      </c>
      <c r="J4661">
        <v>100382165</v>
      </c>
      <c r="K4661" t="s">
        <v>1028</v>
      </c>
      <c r="L4661">
        <v>2</v>
      </c>
      <c r="M4661" t="s">
        <v>77</v>
      </c>
      <c r="N4661">
        <v>61.59</v>
      </c>
      <c r="O4661">
        <v>42.6</v>
      </c>
      <c r="P4661" t="s">
        <v>78</v>
      </c>
      <c r="Q4661" s="94">
        <v>45281.636111111111</v>
      </c>
      <c r="R4661">
        <v>123.18</v>
      </c>
      <c r="S4661">
        <v>85.2</v>
      </c>
      <c r="T4661" t="str">
        <f>VLOOKUP(E4661,zamiana!A:B,2,0)</f>
        <v>ALSTOM (ex. BT) CZL</v>
      </c>
    </row>
    <row r="4662" spans="1:20" x14ac:dyDescent="0.3">
      <c r="A4662" t="s">
        <v>6341</v>
      </c>
      <c r="B4662" s="2">
        <v>45253</v>
      </c>
      <c r="C4662" s="2">
        <v>45252</v>
      </c>
      <c r="D4662" s="2"/>
      <c r="E4662" t="s">
        <v>951</v>
      </c>
      <c r="F4662" t="s">
        <v>952</v>
      </c>
      <c r="G4662" t="s">
        <v>942</v>
      </c>
      <c r="H4662" t="s">
        <v>951</v>
      </c>
      <c r="I4662" t="s">
        <v>1686</v>
      </c>
      <c r="J4662">
        <v>100382165</v>
      </c>
      <c r="K4662" t="s">
        <v>1028</v>
      </c>
      <c r="L4662">
        <v>2</v>
      </c>
      <c r="M4662" t="s">
        <v>77</v>
      </c>
      <c r="N4662">
        <v>61.59</v>
      </c>
      <c r="O4662">
        <v>42.6</v>
      </c>
      <c r="P4662" t="s">
        <v>78</v>
      </c>
      <c r="Q4662" s="94">
        <v>45281.636111111111</v>
      </c>
      <c r="R4662">
        <v>123.18</v>
      </c>
      <c r="S4662">
        <v>85.2</v>
      </c>
      <c r="T4662" t="str">
        <f>VLOOKUP(E4662,zamiana!A:B,2,0)</f>
        <v>ALSTOM (ex. BT) CZL</v>
      </c>
    </row>
    <row r="4663" spans="1:20" x14ac:dyDescent="0.3">
      <c r="A4663" t="s">
        <v>6341</v>
      </c>
      <c r="B4663" s="2">
        <v>45253</v>
      </c>
      <c r="C4663" s="2">
        <v>45252</v>
      </c>
      <c r="D4663" s="2"/>
      <c r="E4663" t="s">
        <v>951</v>
      </c>
      <c r="F4663" t="s">
        <v>952</v>
      </c>
      <c r="G4663" t="s">
        <v>942</v>
      </c>
      <c r="H4663" t="s">
        <v>951</v>
      </c>
      <c r="I4663" t="s">
        <v>3445</v>
      </c>
      <c r="J4663">
        <v>100375002</v>
      </c>
      <c r="K4663" t="s">
        <v>1028</v>
      </c>
      <c r="L4663">
        <v>2</v>
      </c>
      <c r="M4663" t="s">
        <v>77</v>
      </c>
      <c r="N4663">
        <v>12.09</v>
      </c>
      <c r="O4663">
        <v>5.1100000000000003</v>
      </c>
      <c r="P4663" t="s">
        <v>78</v>
      </c>
      <c r="Q4663" s="94">
        <v>45281.67291666667</v>
      </c>
      <c r="R4663">
        <v>24.18</v>
      </c>
      <c r="S4663">
        <v>10.220000000000001</v>
      </c>
      <c r="T4663" t="str">
        <f>VLOOKUP(E4663,zamiana!A:B,2,0)</f>
        <v>ALSTOM (ex. BT) CZL</v>
      </c>
    </row>
    <row r="4664" spans="1:20" x14ac:dyDescent="0.3">
      <c r="A4664" t="s">
        <v>6341</v>
      </c>
      <c r="B4664" s="2">
        <v>45253</v>
      </c>
      <c r="C4664" s="2">
        <v>45252</v>
      </c>
      <c r="D4664" s="2"/>
      <c r="E4664" t="s">
        <v>951</v>
      </c>
      <c r="F4664" t="s">
        <v>952</v>
      </c>
      <c r="G4664" t="s">
        <v>942</v>
      </c>
      <c r="H4664" t="s">
        <v>951</v>
      </c>
      <c r="I4664" t="s">
        <v>3445</v>
      </c>
      <c r="J4664">
        <v>100375002</v>
      </c>
      <c r="K4664" t="s">
        <v>1028</v>
      </c>
      <c r="L4664">
        <v>1</v>
      </c>
      <c r="M4664" t="s">
        <v>77</v>
      </c>
      <c r="N4664">
        <v>12.09</v>
      </c>
      <c r="O4664">
        <v>5.1100000000000003</v>
      </c>
      <c r="P4664" t="s">
        <v>78</v>
      </c>
      <c r="Q4664" s="94">
        <v>45281.67291666667</v>
      </c>
      <c r="R4664">
        <v>12.09</v>
      </c>
      <c r="S4664">
        <v>5.1100000000000003</v>
      </c>
      <c r="T4664" t="str">
        <f>VLOOKUP(E4664,zamiana!A:B,2,0)</f>
        <v>ALSTOM (ex. BT) CZL</v>
      </c>
    </row>
    <row r="4665" spans="1:20" x14ac:dyDescent="0.3">
      <c r="A4665" t="s">
        <v>6341</v>
      </c>
      <c r="B4665" s="2">
        <v>45253</v>
      </c>
      <c r="C4665" s="2">
        <v>45252</v>
      </c>
      <c r="D4665" s="2"/>
      <c r="E4665" t="s">
        <v>951</v>
      </c>
      <c r="F4665" t="s">
        <v>952</v>
      </c>
      <c r="G4665" t="s">
        <v>942</v>
      </c>
      <c r="H4665" t="s">
        <v>951</v>
      </c>
      <c r="I4665" t="s">
        <v>3445</v>
      </c>
      <c r="J4665">
        <v>100375002</v>
      </c>
      <c r="K4665" t="s">
        <v>1028</v>
      </c>
      <c r="L4665">
        <v>1</v>
      </c>
      <c r="M4665" t="s">
        <v>77</v>
      </c>
      <c r="N4665">
        <v>12.09</v>
      </c>
      <c r="O4665">
        <v>5.1100000000000003</v>
      </c>
      <c r="P4665" t="s">
        <v>78</v>
      </c>
      <c r="Q4665" s="94">
        <v>45281.67291666667</v>
      </c>
      <c r="R4665">
        <v>12.09</v>
      </c>
      <c r="S4665">
        <v>5.1100000000000003</v>
      </c>
      <c r="T4665" t="str">
        <f>VLOOKUP(E4665,zamiana!A:B,2,0)</f>
        <v>ALSTOM (ex. BT) CZL</v>
      </c>
    </row>
    <row r="4666" spans="1:20" x14ac:dyDescent="0.3">
      <c r="A4666" t="s">
        <v>6341</v>
      </c>
      <c r="B4666" s="2">
        <v>45253</v>
      </c>
      <c r="C4666" s="2">
        <v>45252</v>
      </c>
      <c r="D4666" s="2"/>
      <c r="E4666" t="s">
        <v>951</v>
      </c>
      <c r="F4666" t="s">
        <v>952</v>
      </c>
      <c r="G4666" t="s">
        <v>942</v>
      </c>
      <c r="H4666" t="s">
        <v>951</v>
      </c>
      <c r="I4666" t="s">
        <v>3639</v>
      </c>
      <c r="J4666">
        <v>100374683</v>
      </c>
      <c r="K4666" t="s">
        <v>1028</v>
      </c>
      <c r="L4666">
        <v>2</v>
      </c>
      <c r="M4666" t="s">
        <v>77</v>
      </c>
      <c r="N4666">
        <v>8.0299999999999994</v>
      </c>
      <c r="O4666">
        <v>20.02</v>
      </c>
      <c r="P4666" t="s">
        <v>78</v>
      </c>
      <c r="Q4666" s="94">
        <v>45281.676388888889</v>
      </c>
      <c r="R4666">
        <v>16.059999999999999</v>
      </c>
      <c r="S4666">
        <v>40.04</v>
      </c>
      <c r="T4666" t="str">
        <f>VLOOKUP(E4666,zamiana!A:B,2,0)</f>
        <v>ALSTOM (ex. BT) CZL</v>
      </c>
    </row>
    <row r="4667" spans="1:20" x14ac:dyDescent="0.3">
      <c r="A4667" t="s">
        <v>6341</v>
      </c>
      <c r="B4667" s="2">
        <v>45253</v>
      </c>
      <c r="C4667" s="2">
        <v>45252</v>
      </c>
      <c r="D4667" s="2"/>
      <c r="E4667" t="s">
        <v>951</v>
      </c>
      <c r="F4667" t="s">
        <v>952</v>
      </c>
      <c r="G4667" t="s">
        <v>942</v>
      </c>
      <c r="H4667" t="s">
        <v>951</v>
      </c>
      <c r="I4667" t="s">
        <v>3639</v>
      </c>
      <c r="J4667">
        <v>100374683</v>
      </c>
      <c r="K4667" t="s">
        <v>1028</v>
      </c>
      <c r="L4667">
        <v>2</v>
      </c>
      <c r="M4667" t="s">
        <v>77</v>
      </c>
      <c r="N4667">
        <v>8.0299999999999994</v>
      </c>
      <c r="O4667">
        <v>20.02</v>
      </c>
      <c r="P4667" t="s">
        <v>78</v>
      </c>
      <c r="Q4667" s="94">
        <v>45281.676388888889</v>
      </c>
      <c r="R4667">
        <v>16.059999999999999</v>
      </c>
      <c r="S4667">
        <v>40.04</v>
      </c>
      <c r="T4667" t="str">
        <f>VLOOKUP(E4667,zamiana!A:B,2,0)</f>
        <v>ALSTOM (ex. BT) CZL</v>
      </c>
    </row>
    <row r="4668" spans="1:20" x14ac:dyDescent="0.3">
      <c r="A4668" t="s">
        <v>6341</v>
      </c>
      <c r="B4668" s="2">
        <v>45253</v>
      </c>
      <c r="C4668" s="2">
        <v>45252</v>
      </c>
      <c r="D4668" s="2"/>
      <c r="E4668" t="s">
        <v>951</v>
      </c>
      <c r="F4668" t="s">
        <v>952</v>
      </c>
      <c r="G4668" t="s">
        <v>942</v>
      </c>
      <c r="H4668" t="s">
        <v>951</v>
      </c>
      <c r="I4668" t="s">
        <v>3639</v>
      </c>
      <c r="J4668">
        <v>100374683</v>
      </c>
      <c r="K4668" t="s">
        <v>1028</v>
      </c>
      <c r="L4668">
        <v>2</v>
      </c>
      <c r="M4668" t="s">
        <v>77</v>
      </c>
      <c r="N4668">
        <v>8.0299999999999994</v>
      </c>
      <c r="O4668">
        <v>20.02</v>
      </c>
      <c r="P4668" t="s">
        <v>78</v>
      </c>
      <c r="Q4668" s="94">
        <v>45281.676388888889</v>
      </c>
      <c r="R4668">
        <v>16.059999999999999</v>
      </c>
      <c r="S4668">
        <v>40.04</v>
      </c>
      <c r="T4668" t="str">
        <f>VLOOKUP(E4668,zamiana!A:B,2,0)</f>
        <v>ALSTOM (ex. BT) CZL</v>
      </c>
    </row>
    <row r="4669" spans="1:20" x14ac:dyDescent="0.3">
      <c r="A4669" t="s">
        <v>6341</v>
      </c>
      <c r="B4669" s="2">
        <v>45253</v>
      </c>
      <c r="C4669" s="2">
        <v>45252</v>
      </c>
      <c r="D4669" s="2"/>
      <c r="E4669" t="s">
        <v>951</v>
      </c>
      <c r="F4669" t="s">
        <v>952</v>
      </c>
      <c r="G4669" t="s">
        <v>942</v>
      </c>
      <c r="H4669" t="s">
        <v>951</v>
      </c>
      <c r="I4669" t="s">
        <v>3639</v>
      </c>
      <c r="J4669">
        <v>100374683</v>
      </c>
      <c r="K4669" t="s">
        <v>1028</v>
      </c>
      <c r="L4669">
        <v>2</v>
      </c>
      <c r="M4669" t="s">
        <v>77</v>
      </c>
      <c r="N4669">
        <v>8.0299999999999994</v>
      </c>
      <c r="O4669">
        <v>20.02</v>
      </c>
      <c r="P4669" t="s">
        <v>78</v>
      </c>
      <c r="Q4669" s="94">
        <v>45281.676388888889</v>
      </c>
      <c r="R4669">
        <v>16.059999999999999</v>
      </c>
      <c r="S4669">
        <v>40.04</v>
      </c>
      <c r="T4669" t="str">
        <f>VLOOKUP(E4669,zamiana!A:B,2,0)</f>
        <v>ALSTOM (ex. BT) CZL</v>
      </c>
    </row>
    <row r="4670" spans="1:20" x14ac:dyDescent="0.3">
      <c r="A4670" t="s">
        <v>6341</v>
      </c>
      <c r="B4670" s="2">
        <v>45253</v>
      </c>
      <c r="C4670" s="2">
        <v>45252</v>
      </c>
      <c r="D4670" s="2"/>
      <c r="E4670" t="s">
        <v>951</v>
      </c>
      <c r="F4670" t="s">
        <v>952</v>
      </c>
      <c r="G4670" t="s">
        <v>942</v>
      </c>
      <c r="H4670" t="s">
        <v>951</v>
      </c>
      <c r="I4670" t="s">
        <v>1306</v>
      </c>
      <c r="J4670" t="s">
        <v>1306</v>
      </c>
      <c r="K4670" t="s">
        <v>1028</v>
      </c>
      <c r="L4670">
        <v>4</v>
      </c>
      <c r="M4670" t="s">
        <v>77</v>
      </c>
      <c r="N4670">
        <v>18.55</v>
      </c>
      <c r="O4670">
        <v>16.93</v>
      </c>
      <c r="P4670" t="s">
        <v>78</v>
      </c>
      <c r="Q4670" s="94">
        <v>45281.629861111112</v>
      </c>
      <c r="R4670">
        <v>74.2</v>
      </c>
      <c r="S4670">
        <v>67.72</v>
      </c>
      <c r="T4670" t="str">
        <f>VLOOKUP(E4670,zamiana!A:B,2,0)</f>
        <v>ALSTOM (ex. BT) CZL</v>
      </c>
    </row>
    <row r="4671" spans="1:20" x14ac:dyDescent="0.3">
      <c r="A4671" t="s">
        <v>6341</v>
      </c>
      <c r="B4671" s="2">
        <v>45253</v>
      </c>
      <c r="C4671" s="2">
        <v>45252</v>
      </c>
      <c r="D4671" s="2"/>
      <c r="E4671" t="s">
        <v>951</v>
      </c>
      <c r="F4671" t="s">
        <v>952</v>
      </c>
      <c r="G4671" t="s">
        <v>942</v>
      </c>
      <c r="H4671" t="s">
        <v>951</v>
      </c>
      <c r="I4671" t="s">
        <v>1306</v>
      </c>
      <c r="J4671" t="s">
        <v>1306</v>
      </c>
      <c r="K4671" t="s">
        <v>1028</v>
      </c>
      <c r="L4671">
        <v>2</v>
      </c>
      <c r="M4671" t="s">
        <v>77</v>
      </c>
      <c r="N4671">
        <v>18.55</v>
      </c>
      <c r="O4671">
        <v>16.93</v>
      </c>
      <c r="P4671" t="s">
        <v>78</v>
      </c>
      <c r="Q4671" s="94">
        <v>45281.629861111112</v>
      </c>
      <c r="R4671">
        <v>37.1</v>
      </c>
      <c r="S4671">
        <v>33.86</v>
      </c>
      <c r="T4671" t="str">
        <f>VLOOKUP(E4671,zamiana!A:B,2,0)</f>
        <v>ALSTOM (ex. BT) CZL</v>
      </c>
    </row>
    <row r="4672" spans="1:20" x14ac:dyDescent="0.3">
      <c r="A4672" t="s">
        <v>6341</v>
      </c>
      <c r="B4672" s="2">
        <v>45253</v>
      </c>
      <c r="C4672" s="2">
        <v>45252</v>
      </c>
      <c r="D4672" s="2"/>
      <c r="E4672" t="s">
        <v>951</v>
      </c>
      <c r="F4672" t="s">
        <v>952</v>
      </c>
      <c r="G4672" t="s">
        <v>942</v>
      </c>
      <c r="H4672" t="s">
        <v>951</v>
      </c>
      <c r="I4672" t="s">
        <v>1306</v>
      </c>
      <c r="J4672" t="s">
        <v>1306</v>
      </c>
      <c r="K4672" t="s">
        <v>1028</v>
      </c>
      <c r="L4672">
        <v>2</v>
      </c>
      <c r="M4672" t="s">
        <v>77</v>
      </c>
      <c r="N4672">
        <v>18.55</v>
      </c>
      <c r="O4672">
        <v>16.93</v>
      </c>
      <c r="P4672" t="s">
        <v>78</v>
      </c>
      <c r="Q4672" s="94">
        <v>45281.629861111112</v>
      </c>
      <c r="R4672">
        <v>37.1</v>
      </c>
      <c r="S4672">
        <v>33.86</v>
      </c>
      <c r="T4672" t="str">
        <f>VLOOKUP(E4672,zamiana!A:B,2,0)</f>
        <v>ALSTOM (ex. BT) CZL</v>
      </c>
    </row>
    <row r="4673" spans="1:20" x14ac:dyDescent="0.3">
      <c r="A4673" t="s">
        <v>6341</v>
      </c>
      <c r="B4673" s="2">
        <v>45253</v>
      </c>
      <c r="C4673" s="2">
        <v>45252</v>
      </c>
      <c r="D4673" s="2"/>
      <c r="E4673" t="s">
        <v>951</v>
      </c>
      <c r="F4673" t="s">
        <v>952</v>
      </c>
      <c r="G4673" t="s">
        <v>942</v>
      </c>
      <c r="H4673" t="s">
        <v>951</v>
      </c>
      <c r="I4673" t="s">
        <v>3446</v>
      </c>
      <c r="J4673">
        <v>100373393</v>
      </c>
      <c r="K4673" t="s">
        <v>1028</v>
      </c>
      <c r="L4673">
        <v>10</v>
      </c>
      <c r="M4673" t="s">
        <v>77</v>
      </c>
      <c r="N4673">
        <v>11.17</v>
      </c>
      <c r="O4673">
        <v>4.62</v>
      </c>
      <c r="P4673" t="s">
        <v>78</v>
      </c>
      <c r="Q4673" s="94">
        <v>45281.671527777777</v>
      </c>
      <c r="R4673">
        <v>111.7</v>
      </c>
      <c r="S4673">
        <v>46.2</v>
      </c>
      <c r="T4673" t="str">
        <f>VLOOKUP(E4673,zamiana!A:B,2,0)</f>
        <v>ALSTOM (ex. BT) CZL</v>
      </c>
    </row>
    <row r="4674" spans="1:20" x14ac:dyDescent="0.3">
      <c r="A4674" t="s">
        <v>6341</v>
      </c>
      <c r="B4674" s="2">
        <v>45253</v>
      </c>
      <c r="C4674" s="2">
        <v>45252</v>
      </c>
      <c r="D4674" s="2"/>
      <c r="E4674" t="s">
        <v>951</v>
      </c>
      <c r="F4674" t="s">
        <v>952</v>
      </c>
      <c r="G4674" t="s">
        <v>942</v>
      </c>
      <c r="H4674" t="s">
        <v>951</v>
      </c>
      <c r="I4674" t="s">
        <v>3446</v>
      </c>
      <c r="J4674">
        <v>100373393</v>
      </c>
      <c r="K4674" t="s">
        <v>1028</v>
      </c>
      <c r="L4674">
        <v>10</v>
      </c>
      <c r="M4674" t="s">
        <v>77</v>
      </c>
      <c r="N4674">
        <v>11.17</v>
      </c>
      <c r="O4674">
        <v>4.62</v>
      </c>
      <c r="P4674" t="s">
        <v>78</v>
      </c>
      <c r="Q4674" s="94">
        <v>45281.671527777777</v>
      </c>
      <c r="R4674">
        <v>111.7</v>
      </c>
      <c r="S4674">
        <v>46.2</v>
      </c>
      <c r="T4674" t="str">
        <f>VLOOKUP(E4674,zamiana!A:B,2,0)</f>
        <v>ALSTOM (ex. BT) CZL</v>
      </c>
    </row>
    <row r="4675" spans="1:20" x14ac:dyDescent="0.3">
      <c r="A4675" t="s">
        <v>6341</v>
      </c>
      <c r="B4675" s="2">
        <v>45253</v>
      </c>
      <c r="C4675" s="2">
        <v>45252</v>
      </c>
      <c r="D4675" s="2"/>
      <c r="E4675" t="s">
        <v>951</v>
      </c>
      <c r="F4675" t="s">
        <v>952</v>
      </c>
      <c r="G4675" t="s">
        <v>942</v>
      </c>
      <c r="H4675" t="s">
        <v>951</v>
      </c>
      <c r="I4675" t="s">
        <v>3612</v>
      </c>
      <c r="J4675">
        <v>100370622</v>
      </c>
      <c r="K4675" t="s">
        <v>1028</v>
      </c>
      <c r="L4675">
        <v>8</v>
      </c>
      <c r="M4675" t="s">
        <v>77</v>
      </c>
      <c r="N4675">
        <v>9.91</v>
      </c>
      <c r="O4675">
        <v>4.6100000000000003</v>
      </c>
      <c r="P4675" t="s">
        <v>78</v>
      </c>
      <c r="Q4675" s="94">
        <v>45281.676388888889</v>
      </c>
      <c r="R4675">
        <v>79.28</v>
      </c>
      <c r="S4675">
        <v>36.880000000000003</v>
      </c>
      <c r="T4675" t="str">
        <f>VLOOKUP(E4675,zamiana!A:B,2,0)</f>
        <v>ALSTOM (ex. BT) CZL</v>
      </c>
    </row>
    <row r="4676" spans="1:20" x14ac:dyDescent="0.3">
      <c r="A4676" t="s">
        <v>6341</v>
      </c>
      <c r="B4676" s="2">
        <v>45253</v>
      </c>
      <c r="C4676" s="2">
        <v>45252</v>
      </c>
      <c r="D4676" s="2"/>
      <c r="E4676" t="s">
        <v>951</v>
      </c>
      <c r="F4676" t="s">
        <v>952</v>
      </c>
      <c r="G4676" t="s">
        <v>942</v>
      </c>
      <c r="H4676" t="s">
        <v>951</v>
      </c>
      <c r="I4676" t="s">
        <v>3612</v>
      </c>
      <c r="J4676">
        <v>100370622</v>
      </c>
      <c r="K4676" t="s">
        <v>1028</v>
      </c>
      <c r="L4676">
        <v>8</v>
      </c>
      <c r="M4676" t="s">
        <v>77</v>
      </c>
      <c r="N4676">
        <v>9.91</v>
      </c>
      <c r="O4676">
        <v>4.6100000000000003</v>
      </c>
      <c r="P4676" t="s">
        <v>78</v>
      </c>
      <c r="Q4676" s="94">
        <v>45281.676388888889</v>
      </c>
      <c r="R4676">
        <v>79.28</v>
      </c>
      <c r="S4676">
        <v>36.880000000000003</v>
      </c>
      <c r="T4676" t="str">
        <f>VLOOKUP(E4676,zamiana!A:B,2,0)</f>
        <v>ALSTOM (ex. BT) CZL</v>
      </c>
    </row>
    <row r="4677" spans="1:20" x14ac:dyDescent="0.3">
      <c r="A4677" t="s">
        <v>6341</v>
      </c>
      <c r="B4677" s="2">
        <v>45253</v>
      </c>
      <c r="C4677" s="2">
        <v>45252</v>
      </c>
      <c r="D4677" s="2"/>
      <c r="E4677" t="s">
        <v>951</v>
      </c>
      <c r="F4677" t="s">
        <v>952</v>
      </c>
      <c r="G4677" t="s">
        <v>942</v>
      </c>
      <c r="H4677" t="s">
        <v>951</v>
      </c>
      <c r="I4677" t="s">
        <v>2001</v>
      </c>
      <c r="J4677">
        <v>100358635</v>
      </c>
      <c r="K4677" t="s">
        <v>1028</v>
      </c>
      <c r="L4677">
        <v>2</v>
      </c>
      <c r="M4677" t="s">
        <v>77</v>
      </c>
      <c r="N4677">
        <v>54.82</v>
      </c>
      <c r="O4677">
        <v>60.94</v>
      </c>
      <c r="P4677" t="s">
        <v>78</v>
      </c>
      <c r="Q4677" s="94">
        <v>45281.655555555553</v>
      </c>
      <c r="R4677">
        <v>109.64</v>
      </c>
      <c r="S4677">
        <v>121.88</v>
      </c>
      <c r="T4677" t="str">
        <f>VLOOKUP(E4677,zamiana!A:B,2,0)</f>
        <v>ALSTOM (ex. BT) CZL</v>
      </c>
    </row>
    <row r="4678" spans="1:20" x14ac:dyDescent="0.3">
      <c r="A4678" t="s">
        <v>6341</v>
      </c>
      <c r="B4678" s="2">
        <v>45253</v>
      </c>
      <c r="C4678" s="2">
        <v>45252</v>
      </c>
      <c r="D4678" s="2"/>
      <c r="E4678" t="s">
        <v>951</v>
      </c>
      <c r="F4678" t="s">
        <v>952</v>
      </c>
      <c r="G4678" t="s">
        <v>942</v>
      </c>
      <c r="H4678" t="s">
        <v>951</v>
      </c>
      <c r="I4678" t="s">
        <v>2001</v>
      </c>
      <c r="J4678">
        <v>100358635</v>
      </c>
      <c r="K4678" t="s">
        <v>1028</v>
      </c>
      <c r="L4678">
        <v>2</v>
      </c>
      <c r="M4678" t="s">
        <v>77</v>
      </c>
      <c r="N4678">
        <v>54.82</v>
      </c>
      <c r="O4678">
        <v>60.94</v>
      </c>
      <c r="P4678" t="s">
        <v>78</v>
      </c>
      <c r="Q4678" s="94">
        <v>45281.655555555553</v>
      </c>
      <c r="R4678">
        <v>109.64</v>
      </c>
      <c r="S4678">
        <v>121.88</v>
      </c>
      <c r="T4678" t="str">
        <f>VLOOKUP(E4678,zamiana!A:B,2,0)</f>
        <v>ALSTOM (ex. BT) CZL</v>
      </c>
    </row>
    <row r="4679" spans="1:20" x14ac:dyDescent="0.3">
      <c r="A4679" t="s">
        <v>6341</v>
      </c>
      <c r="B4679" s="2">
        <v>45253</v>
      </c>
      <c r="C4679" s="2">
        <v>45252</v>
      </c>
      <c r="D4679" s="2"/>
      <c r="E4679" t="s">
        <v>951</v>
      </c>
      <c r="F4679" t="s">
        <v>952</v>
      </c>
      <c r="G4679" t="s">
        <v>942</v>
      </c>
      <c r="H4679" t="s">
        <v>951</v>
      </c>
      <c r="I4679" t="s">
        <v>2000</v>
      </c>
      <c r="J4679">
        <v>100358631</v>
      </c>
      <c r="K4679" t="s">
        <v>1028</v>
      </c>
      <c r="L4679">
        <v>2</v>
      </c>
      <c r="M4679" t="s">
        <v>77</v>
      </c>
      <c r="N4679">
        <v>63.51</v>
      </c>
      <c r="O4679">
        <v>61.21</v>
      </c>
      <c r="P4679" t="s">
        <v>78</v>
      </c>
      <c r="Q4679" s="94">
        <v>45281.655555555553</v>
      </c>
      <c r="R4679">
        <v>127.02</v>
      </c>
      <c r="S4679">
        <v>122.42</v>
      </c>
      <c r="T4679" t="str">
        <f>VLOOKUP(E4679,zamiana!A:B,2,0)</f>
        <v>ALSTOM (ex. BT) CZL</v>
      </c>
    </row>
    <row r="4680" spans="1:20" x14ac:dyDescent="0.3">
      <c r="A4680" t="s">
        <v>6341</v>
      </c>
      <c r="B4680" s="2">
        <v>45253</v>
      </c>
      <c r="C4680" s="2">
        <v>45252</v>
      </c>
      <c r="D4680" s="2"/>
      <c r="E4680" t="s">
        <v>951</v>
      </c>
      <c r="F4680" t="s">
        <v>952</v>
      </c>
      <c r="G4680" t="s">
        <v>942</v>
      </c>
      <c r="H4680" t="s">
        <v>951</v>
      </c>
      <c r="I4680" t="s">
        <v>2000</v>
      </c>
      <c r="J4680">
        <v>100358631</v>
      </c>
      <c r="K4680" t="s">
        <v>1028</v>
      </c>
      <c r="L4680">
        <v>2</v>
      </c>
      <c r="M4680" t="s">
        <v>77</v>
      </c>
      <c r="N4680">
        <v>63.51</v>
      </c>
      <c r="O4680">
        <v>61.21</v>
      </c>
      <c r="P4680" t="s">
        <v>78</v>
      </c>
      <c r="Q4680" s="94">
        <v>45281.655555555553</v>
      </c>
      <c r="R4680">
        <v>127.02</v>
      </c>
      <c r="S4680">
        <v>122.42</v>
      </c>
      <c r="T4680" t="str">
        <f>VLOOKUP(E4680,zamiana!A:B,2,0)</f>
        <v>ALSTOM (ex. BT) CZL</v>
      </c>
    </row>
    <row r="4681" spans="1:20" x14ac:dyDescent="0.3">
      <c r="A4681" t="s">
        <v>6341</v>
      </c>
      <c r="B4681" s="2">
        <v>45253</v>
      </c>
      <c r="C4681" s="2">
        <v>45252</v>
      </c>
      <c r="D4681" s="2"/>
      <c r="E4681" t="s">
        <v>951</v>
      </c>
      <c r="F4681" t="s">
        <v>952</v>
      </c>
      <c r="G4681" t="s">
        <v>942</v>
      </c>
      <c r="H4681" t="s">
        <v>951</v>
      </c>
      <c r="I4681" t="s">
        <v>4066</v>
      </c>
      <c r="J4681">
        <v>100344197</v>
      </c>
      <c r="K4681" t="s">
        <v>1028</v>
      </c>
      <c r="L4681">
        <v>8</v>
      </c>
      <c r="M4681" t="s">
        <v>77</v>
      </c>
      <c r="N4681">
        <v>25.93</v>
      </c>
      <c r="O4681">
        <v>75.53</v>
      </c>
      <c r="P4681" t="s">
        <v>78</v>
      </c>
      <c r="Q4681" s="94">
        <v>45281.676388888889</v>
      </c>
      <c r="R4681">
        <v>207.44</v>
      </c>
      <c r="S4681">
        <v>604.24</v>
      </c>
      <c r="T4681" t="str">
        <f>VLOOKUP(E4681,zamiana!A:B,2,0)</f>
        <v>ALSTOM (ex. BT) CZL</v>
      </c>
    </row>
    <row r="4682" spans="1:20" x14ac:dyDescent="0.3">
      <c r="A4682" t="s">
        <v>6341</v>
      </c>
      <c r="B4682" s="2">
        <v>45253</v>
      </c>
      <c r="C4682" s="2">
        <v>45252</v>
      </c>
      <c r="D4682" s="2"/>
      <c r="E4682" t="s">
        <v>951</v>
      </c>
      <c r="F4682" t="s">
        <v>952</v>
      </c>
      <c r="G4682" t="s">
        <v>942</v>
      </c>
      <c r="H4682" t="s">
        <v>951</v>
      </c>
      <c r="I4682" t="s">
        <v>4066</v>
      </c>
      <c r="J4682">
        <v>100344197</v>
      </c>
      <c r="K4682" t="s">
        <v>1028</v>
      </c>
      <c r="L4682">
        <v>8</v>
      </c>
      <c r="M4682" t="s">
        <v>77</v>
      </c>
      <c r="N4682">
        <v>25.93</v>
      </c>
      <c r="O4682">
        <v>75.53</v>
      </c>
      <c r="P4682" t="s">
        <v>78</v>
      </c>
      <c r="Q4682" s="94">
        <v>45281.676388888889</v>
      </c>
      <c r="R4682">
        <v>207.44</v>
      </c>
      <c r="S4682">
        <v>604.24</v>
      </c>
      <c r="T4682" t="str">
        <f>VLOOKUP(E4682,zamiana!A:B,2,0)</f>
        <v>ALSTOM (ex. BT) CZL</v>
      </c>
    </row>
    <row r="4683" spans="1:20" x14ac:dyDescent="0.3">
      <c r="A4683" t="s">
        <v>6341</v>
      </c>
      <c r="B4683" s="2">
        <v>45253</v>
      </c>
      <c r="C4683" s="2">
        <v>45252</v>
      </c>
      <c r="D4683" s="2"/>
      <c r="E4683" t="s">
        <v>951</v>
      </c>
      <c r="F4683" t="s">
        <v>952</v>
      </c>
      <c r="G4683" t="s">
        <v>942</v>
      </c>
      <c r="H4683" t="s">
        <v>951</v>
      </c>
      <c r="I4683" t="s">
        <v>3709</v>
      </c>
      <c r="J4683">
        <v>100340823</v>
      </c>
      <c r="K4683" t="s">
        <v>1028</v>
      </c>
      <c r="L4683">
        <v>2</v>
      </c>
      <c r="M4683" t="s">
        <v>77</v>
      </c>
      <c r="N4683">
        <v>10.48</v>
      </c>
      <c r="O4683">
        <v>4.17</v>
      </c>
      <c r="P4683" t="s">
        <v>78</v>
      </c>
      <c r="Q4683" s="94">
        <v>45281.667361111111</v>
      </c>
      <c r="R4683">
        <v>20.96</v>
      </c>
      <c r="S4683">
        <v>8.34</v>
      </c>
      <c r="T4683" t="str">
        <f>VLOOKUP(E4683,zamiana!A:B,2,0)</f>
        <v>ALSTOM (ex. BT) CZL</v>
      </c>
    </row>
    <row r="4684" spans="1:20" x14ac:dyDescent="0.3">
      <c r="A4684" t="s">
        <v>6341</v>
      </c>
      <c r="B4684" s="2">
        <v>45253</v>
      </c>
      <c r="C4684" s="2">
        <v>45252</v>
      </c>
      <c r="D4684" s="2"/>
      <c r="E4684" t="s">
        <v>951</v>
      </c>
      <c r="F4684" t="s">
        <v>952</v>
      </c>
      <c r="G4684" t="s">
        <v>942</v>
      </c>
      <c r="H4684" t="s">
        <v>951</v>
      </c>
      <c r="I4684" t="s">
        <v>3709</v>
      </c>
      <c r="J4684">
        <v>100340823</v>
      </c>
      <c r="K4684" t="s">
        <v>1028</v>
      </c>
      <c r="L4684">
        <v>2</v>
      </c>
      <c r="M4684" t="s">
        <v>77</v>
      </c>
      <c r="N4684">
        <v>10.48</v>
      </c>
      <c r="O4684">
        <v>4.17</v>
      </c>
      <c r="P4684" t="s">
        <v>78</v>
      </c>
      <c r="Q4684" s="94">
        <v>45281.667361111111</v>
      </c>
      <c r="R4684">
        <v>20.96</v>
      </c>
      <c r="S4684">
        <v>8.34</v>
      </c>
      <c r="T4684" t="str">
        <f>VLOOKUP(E4684,zamiana!A:B,2,0)</f>
        <v>ALSTOM (ex. BT) CZL</v>
      </c>
    </row>
    <row r="4685" spans="1:20" x14ac:dyDescent="0.3">
      <c r="A4685" t="s">
        <v>6341</v>
      </c>
      <c r="B4685" s="2">
        <v>45253</v>
      </c>
      <c r="C4685" s="2">
        <v>45252</v>
      </c>
      <c r="D4685" s="2"/>
      <c r="E4685" t="s">
        <v>951</v>
      </c>
      <c r="F4685" t="s">
        <v>952</v>
      </c>
      <c r="G4685" t="s">
        <v>942</v>
      </c>
      <c r="H4685" t="s">
        <v>951</v>
      </c>
      <c r="I4685" t="s">
        <v>3709</v>
      </c>
      <c r="J4685">
        <v>100340823</v>
      </c>
      <c r="K4685" t="s">
        <v>1028</v>
      </c>
      <c r="L4685">
        <v>2</v>
      </c>
      <c r="M4685" t="s">
        <v>77</v>
      </c>
      <c r="N4685">
        <v>10.48</v>
      </c>
      <c r="O4685">
        <v>4.17</v>
      </c>
      <c r="P4685" t="s">
        <v>78</v>
      </c>
      <c r="Q4685" s="94">
        <v>45281.667361111111</v>
      </c>
      <c r="R4685">
        <v>20.96</v>
      </c>
      <c r="S4685">
        <v>8.34</v>
      </c>
      <c r="T4685" t="str">
        <f>VLOOKUP(E4685,zamiana!A:B,2,0)</f>
        <v>ALSTOM (ex. BT) CZL</v>
      </c>
    </row>
    <row r="4686" spans="1:20" x14ac:dyDescent="0.3">
      <c r="A4686" t="s">
        <v>6341</v>
      </c>
      <c r="B4686" s="2">
        <v>45253</v>
      </c>
      <c r="C4686" s="2">
        <v>45252</v>
      </c>
      <c r="D4686" s="2"/>
      <c r="E4686" t="s">
        <v>951</v>
      </c>
      <c r="F4686" t="s">
        <v>952</v>
      </c>
      <c r="G4686" t="s">
        <v>942</v>
      </c>
      <c r="H4686" t="s">
        <v>951</v>
      </c>
      <c r="I4686" t="s">
        <v>3709</v>
      </c>
      <c r="J4686">
        <v>100340823</v>
      </c>
      <c r="K4686" t="s">
        <v>1028</v>
      </c>
      <c r="L4686">
        <v>2</v>
      </c>
      <c r="M4686" t="s">
        <v>77</v>
      </c>
      <c r="N4686">
        <v>10.48</v>
      </c>
      <c r="O4686">
        <v>4.17</v>
      </c>
      <c r="P4686" t="s">
        <v>78</v>
      </c>
      <c r="Q4686" s="94">
        <v>45281.667361111111</v>
      </c>
      <c r="R4686">
        <v>20.96</v>
      </c>
      <c r="S4686">
        <v>8.34</v>
      </c>
      <c r="T4686" t="str">
        <f>VLOOKUP(E4686,zamiana!A:B,2,0)</f>
        <v>ALSTOM (ex. BT) CZL</v>
      </c>
    </row>
    <row r="4687" spans="1:20" x14ac:dyDescent="0.3">
      <c r="A4687" t="s">
        <v>6341</v>
      </c>
      <c r="B4687" s="2">
        <v>45253</v>
      </c>
      <c r="C4687" s="2">
        <v>45252</v>
      </c>
      <c r="D4687" s="2"/>
      <c r="E4687" t="s">
        <v>951</v>
      </c>
      <c r="F4687" t="s">
        <v>952</v>
      </c>
      <c r="G4687" t="s">
        <v>942</v>
      </c>
      <c r="H4687" t="s">
        <v>951</v>
      </c>
      <c r="I4687" t="s">
        <v>3710</v>
      </c>
      <c r="J4687">
        <v>100340104</v>
      </c>
      <c r="K4687" t="s">
        <v>1028</v>
      </c>
      <c r="L4687">
        <v>2</v>
      </c>
      <c r="M4687" t="s">
        <v>77</v>
      </c>
      <c r="N4687">
        <v>10.48</v>
      </c>
      <c r="O4687">
        <v>4.17</v>
      </c>
      <c r="P4687" t="s">
        <v>78</v>
      </c>
      <c r="Q4687" s="94">
        <v>45281.676388888889</v>
      </c>
      <c r="R4687">
        <v>20.96</v>
      </c>
      <c r="S4687">
        <v>8.34</v>
      </c>
      <c r="T4687" t="str">
        <f>VLOOKUP(E4687,zamiana!A:B,2,0)</f>
        <v>ALSTOM (ex. BT) CZL</v>
      </c>
    </row>
    <row r="4688" spans="1:20" x14ac:dyDescent="0.3">
      <c r="A4688" t="s">
        <v>6341</v>
      </c>
      <c r="B4688" s="2">
        <v>45253</v>
      </c>
      <c r="C4688" s="2">
        <v>45252</v>
      </c>
      <c r="D4688" s="2"/>
      <c r="E4688" t="s">
        <v>951</v>
      </c>
      <c r="F4688" t="s">
        <v>952</v>
      </c>
      <c r="G4688" t="s">
        <v>942</v>
      </c>
      <c r="H4688" t="s">
        <v>951</v>
      </c>
      <c r="I4688" t="s">
        <v>3710</v>
      </c>
      <c r="J4688">
        <v>100340104</v>
      </c>
      <c r="K4688" t="s">
        <v>1028</v>
      </c>
      <c r="L4688">
        <v>2</v>
      </c>
      <c r="M4688" t="s">
        <v>77</v>
      </c>
      <c r="N4688">
        <v>10.48</v>
      </c>
      <c r="O4688">
        <v>4.17</v>
      </c>
      <c r="P4688" t="s">
        <v>78</v>
      </c>
      <c r="Q4688" s="94">
        <v>45281.676388888889</v>
      </c>
      <c r="R4688">
        <v>20.96</v>
      </c>
      <c r="S4688">
        <v>8.34</v>
      </c>
      <c r="T4688" t="str">
        <f>VLOOKUP(E4688,zamiana!A:B,2,0)</f>
        <v>ALSTOM (ex. BT) CZL</v>
      </c>
    </row>
    <row r="4689" spans="1:20" x14ac:dyDescent="0.3">
      <c r="A4689" t="s">
        <v>6341</v>
      </c>
      <c r="B4689" s="2">
        <v>45253</v>
      </c>
      <c r="C4689" s="2">
        <v>45252</v>
      </c>
      <c r="D4689" s="2"/>
      <c r="E4689" t="s">
        <v>951</v>
      </c>
      <c r="F4689" t="s">
        <v>952</v>
      </c>
      <c r="G4689" t="s">
        <v>942</v>
      </c>
      <c r="H4689" t="s">
        <v>951</v>
      </c>
      <c r="I4689" t="s">
        <v>3710</v>
      </c>
      <c r="J4689">
        <v>100340104</v>
      </c>
      <c r="K4689" t="s">
        <v>1028</v>
      </c>
      <c r="L4689">
        <v>2</v>
      </c>
      <c r="M4689" t="s">
        <v>77</v>
      </c>
      <c r="N4689">
        <v>10.48</v>
      </c>
      <c r="O4689">
        <v>4.17</v>
      </c>
      <c r="P4689" t="s">
        <v>78</v>
      </c>
      <c r="Q4689" s="94">
        <v>45281.676388888889</v>
      </c>
      <c r="R4689">
        <v>20.96</v>
      </c>
      <c r="S4689">
        <v>8.34</v>
      </c>
      <c r="T4689" t="str">
        <f>VLOOKUP(E4689,zamiana!A:B,2,0)</f>
        <v>ALSTOM (ex. BT) CZL</v>
      </c>
    </row>
    <row r="4690" spans="1:20" x14ac:dyDescent="0.3">
      <c r="A4690" t="s">
        <v>6341</v>
      </c>
      <c r="B4690" s="2">
        <v>45253</v>
      </c>
      <c r="C4690" s="2">
        <v>45252</v>
      </c>
      <c r="D4690" s="2"/>
      <c r="E4690" t="s">
        <v>951</v>
      </c>
      <c r="F4690" t="s">
        <v>952</v>
      </c>
      <c r="G4690" t="s">
        <v>942</v>
      </c>
      <c r="H4690" t="s">
        <v>951</v>
      </c>
      <c r="I4690" t="s">
        <v>3710</v>
      </c>
      <c r="J4690">
        <v>100340104</v>
      </c>
      <c r="K4690" t="s">
        <v>1028</v>
      </c>
      <c r="L4690">
        <v>2</v>
      </c>
      <c r="M4690" t="s">
        <v>77</v>
      </c>
      <c r="N4690">
        <v>10.48</v>
      </c>
      <c r="O4690">
        <v>4.17</v>
      </c>
      <c r="P4690" t="s">
        <v>78</v>
      </c>
      <c r="Q4690" s="94">
        <v>45281.676388888889</v>
      </c>
      <c r="R4690">
        <v>20.96</v>
      </c>
      <c r="S4690">
        <v>8.34</v>
      </c>
      <c r="T4690" t="str">
        <f>VLOOKUP(E4690,zamiana!A:B,2,0)</f>
        <v>ALSTOM (ex. BT) CZL</v>
      </c>
    </row>
    <row r="4691" spans="1:20" x14ac:dyDescent="0.3">
      <c r="A4691" t="s">
        <v>6341</v>
      </c>
      <c r="B4691" s="2">
        <v>45253</v>
      </c>
      <c r="C4691" s="2">
        <v>45252</v>
      </c>
      <c r="D4691" s="2"/>
      <c r="E4691" t="s">
        <v>951</v>
      </c>
      <c r="F4691" t="s">
        <v>952</v>
      </c>
      <c r="G4691" t="s">
        <v>942</v>
      </c>
      <c r="H4691" t="s">
        <v>951</v>
      </c>
      <c r="I4691" t="s">
        <v>3711</v>
      </c>
      <c r="J4691">
        <v>100339239</v>
      </c>
      <c r="K4691" t="s">
        <v>1028</v>
      </c>
      <c r="L4691">
        <v>1</v>
      </c>
      <c r="M4691" t="s">
        <v>77</v>
      </c>
      <c r="N4691">
        <v>48.84</v>
      </c>
      <c r="O4691">
        <v>21.79</v>
      </c>
      <c r="P4691" t="s">
        <v>78</v>
      </c>
      <c r="Q4691" s="94">
        <v>45281.676388888889</v>
      </c>
      <c r="R4691">
        <v>48.84</v>
      </c>
      <c r="S4691">
        <v>21.79</v>
      </c>
      <c r="T4691" t="str">
        <f>VLOOKUP(E4691,zamiana!A:B,2,0)</f>
        <v>ALSTOM (ex. BT) CZL</v>
      </c>
    </row>
    <row r="4692" spans="1:20" x14ac:dyDescent="0.3">
      <c r="A4692" t="s">
        <v>6341</v>
      </c>
      <c r="B4692" s="2">
        <v>45253</v>
      </c>
      <c r="C4692" s="2">
        <v>45252</v>
      </c>
      <c r="D4692" s="2"/>
      <c r="E4692" t="s">
        <v>951</v>
      </c>
      <c r="F4692" t="s">
        <v>952</v>
      </c>
      <c r="G4692" t="s">
        <v>942</v>
      </c>
      <c r="H4692" t="s">
        <v>951</v>
      </c>
      <c r="I4692" t="s">
        <v>3711</v>
      </c>
      <c r="J4692">
        <v>100339239</v>
      </c>
      <c r="K4692" t="s">
        <v>1028</v>
      </c>
      <c r="L4692">
        <v>1</v>
      </c>
      <c r="M4692" t="s">
        <v>77</v>
      </c>
      <c r="N4692">
        <v>48.84</v>
      </c>
      <c r="O4692">
        <v>21.79</v>
      </c>
      <c r="P4692" t="s">
        <v>78</v>
      </c>
      <c r="Q4692" s="94">
        <v>45281.676388888889</v>
      </c>
      <c r="R4692">
        <v>48.84</v>
      </c>
      <c r="S4692">
        <v>21.79</v>
      </c>
      <c r="T4692" t="str">
        <f>VLOOKUP(E4692,zamiana!A:B,2,0)</f>
        <v>ALSTOM (ex. BT) CZL</v>
      </c>
    </row>
    <row r="4693" spans="1:20" x14ac:dyDescent="0.3">
      <c r="A4693" t="s">
        <v>6341</v>
      </c>
      <c r="B4693" s="2">
        <v>45253</v>
      </c>
      <c r="C4693" s="2">
        <v>45252</v>
      </c>
      <c r="D4693" s="2"/>
      <c r="E4693" t="s">
        <v>951</v>
      </c>
      <c r="F4693" t="s">
        <v>952</v>
      </c>
      <c r="G4693" t="s">
        <v>942</v>
      </c>
      <c r="H4693" t="s">
        <v>951</v>
      </c>
      <c r="I4693" t="s">
        <v>3711</v>
      </c>
      <c r="J4693">
        <v>100339239</v>
      </c>
      <c r="K4693" t="s">
        <v>1028</v>
      </c>
      <c r="L4693">
        <v>1</v>
      </c>
      <c r="M4693" t="s">
        <v>77</v>
      </c>
      <c r="N4693">
        <v>48.84</v>
      </c>
      <c r="O4693">
        <v>21.79</v>
      </c>
      <c r="P4693" t="s">
        <v>78</v>
      </c>
      <c r="Q4693" s="94">
        <v>45281.676388888889</v>
      </c>
      <c r="R4693">
        <v>48.84</v>
      </c>
      <c r="S4693">
        <v>21.79</v>
      </c>
      <c r="T4693" t="str">
        <f>VLOOKUP(E4693,zamiana!A:B,2,0)</f>
        <v>ALSTOM (ex. BT) CZL</v>
      </c>
    </row>
    <row r="4694" spans="1:20" x14ac:dyDescent="0.3">
      <c r="A4694" t="s">
        <v>6341</v>
      </c>
      <c r="B4694" s="2">
        <v>45253</v>
      </c>
      <c r="C4694" s="2">
        <v>45252</v>
      </c>
      <c r="D4694" s="2"/>
      <c r="E4694" t="s">
        <v>951</v>
      </c>
      <c r="F4694" t="s">
        <v>952</v>
      </c>
      <c r="G4694" t="s">
        <v>942</v>
      </c>
      <c r="H4694" t="s">
        <v>951</v>
      </c>
      <c r="I4694" t="s">
        <v>3711</v>
      </c>
      <c r="J4694">
        <v>100339239</v>
      </c>
      <c r="K4694" t="s">
        <v>1028</v>
      </c>
      <c r="L4694">
        <v>1</v>
      </c>
      <c r="M4694" t="s">
        <v>77</v>
      </c>
      <c r="N4694">
        <v>48.84</v>
      </c>
      <c r="O4694">
        <v>21.79</v>
      </c>
      <c r="P4694" t="s">
        <v>78</v>
      </c>
      <c r="Q4694" s="94">
        <v>45281.676388888889</v>
      </c>
      <c r="R4694">
        <v>48.84</v>
      </c>
      <c r="S4694">
        <v>21.79</v>
      </c>
      <c r="T4694" t="str">
        <f>VLOOKUP(E4694,zamiana!A:B,2,0)</f>
        <v>ALSTOM (ex. BT) CZL</v>
      </c>
    </row>
    <row r="4695" spans="1:20" x14ac:dyDescent="0.3">
      <c r="A4695" t="s">
        <v>6341</v>
      </c>
      <c r="B4695" s="2">
        <v>45253</v>
      </c>
      <c r="C4695" s="2">
        <v>45252</v>
      </c>
      <c r="D4695" s="2"/>
      <c r="E4695" t="s">
        <v>951</v>
      </c>
      <c r="F4695" t="s">
        <v>952</v>
      </c>
      <c r="G4695" t="s">
        <v>942</v>
      </c>
      <c r="H4695" t="s">
        <v>951</v>
      </c>
      <c r="I4695" t="s">
        <v>4064</v>
      </c>
      <c r="J4695" t="s">
        <v>4065</v>
      </c>
      <c r="K4695" t="s">
        <v>1028</v>
      </c>
      <c r="L4695">
        <v>2</v>
      </c>
      <c r="M4695" t="s">
        <v>77</v>
      </c>
      <c r="N4695">
        <v>12.7</v>
      </c>
      <c r="O4695">
        <v>8.84</v>
      </c>
      <c r="P4695" t="s">
        <v>78</v>
      </c>
      <c r="Q4695" s="94">
        <v>45281.674305555556</v>
      </c>
      <c r="R4695">
        <v>25.4</v>
      </c>
      <c r="S4695">
        <v>17.68</v>
      </c>
      <c r="T4695" t="str">
        <f>VLOOKUP(E4695,zamiana!A:B,2,0)</f>
        <v>ALSTOM (ex. BT) CZL</v>
      </c>
    </row>
    <row r="4696" spans="1:20" x14ac:dyDescent="0.3">
      <c r="A4696" t="s">
        <v>6341</v>
      </c>
      <c r="B4696" s="2">
        <v>45253</v>
      </c>
      <c r="C4696" s="2">
        <v>45252</v>
      </c>
      <c r="D4696" s="2"/>
      <c r="E4696" t="s">
        <v>951</v>
      </c>
      <c r="F4696" t="s">
        <v>952</v>
      </c>
      <c r="G4696" t="s">
        <v>942</v>
      </c>
      <c r="H4696" t="s">
        <v>951</v>
      </c>
      <c r="I4696" t="s">
        <v>4064</v>
      </c>
      <c r="J4696" t="s">
        <v>4065</v>
      </c>
      <c r="K4696" t="s">
        <v>1028</v>
      </c>
      <c r="L4696">
        <v>2</v>
      </c>
      <c r="M4696" t="s">
        <v>77</v>
      </c>
      <c r="N4696">
        <v>12.7</v>
      </c>
      <c r="O4696">
        <v>8.84</v>
      </c>
      <c r="P4696" t="s">
        <v>78</v>
      </c>
      <c r="Q4696" s="94">
        <v>45281.674305555556</v>
      </c>
      <c r="R4696">
        <v>25.4</v>
      </c>
      <c r="S4696">
        <v>17.68</v>
      </c>
      <c r="T4696" t="str">
        <f>VLOOKUP(E4696,zamiana!A:B,2,0)</f>
        <v>ALSTOM (ex. BT) CZL</v>
      </c>
    </row>
    <row r="4697" spans="1:20" x14ac:dyDescent="0.3">
      <c r="A4697" t="s">
        <v>6341</v>
      </c>
      <c r="B4697" s="2">
        <v>45253</v>
      </c>
      <c r="C4697" s="2">
        <v>45252</v>
      </c>
      <c r="D4697" s="2"/>
      <c r="E4697" t="s">
        <v>951</v>
      </c>
      <c r="F4697" t="s">
        <v>952</v>
      </c>
      <c r="G4697" t="s">
        <v>942</v>
      </c>
      <c r="H4697" t="s">
        <v>951</v>
      </c>
      <c r="I4697" t="s">
        <v>4064</v>
      </c>
      <c r="J4697" t="s">
        <v>4065</v>
      </c>
      <c r="K4697" t="s">
        <v>1028</v>
      </c>
      <c r="L4697">
        <v>2</v>
      </c>
      <c r="M4697" t="s">
        <v>77</v>
      </c>
      <c r="N4697">
        <v>12.7</v>
      </c>
      <c r="O4697">
        <v>8.84</v>
      </c>
      <c r="P4697" t="s">
        <v>78</v>
      </c>
      <c r="Q4697" s="94">
        <v>45281.674305555556</v>
      </c>
      <c r="R4697">
        <v>25.4</v>
      </c>
      <c r="S4697">
        <v>17.68</v>
      </c>
      <c r="T4697" t="str">
        <f>VLOOKUP(E4697,zamiana!A:B,2,0)</f>
        <v>ALSTOM (ex. BT) CZL</v>
      </c>
    </row>
    <row r="4698" spans="1:20" x14ac:dyDescent="0.3">
      <c r="A4698" t="s">
        <v>6341</v>
      </c>
      <c r="B4698" s="2">
        <v>45253</v>
      </c>
      <c r="C4698" s="2">
        <v>45252</v>
      </c>
      <c r="D4698" s="2"/>
      <c r="E4698" t="s">
        <v>951</v>
      </c>
      <c r="F4698" t="s">
        <v>952</v>
      </c>
      <c r="G4698" t="s">
        <v>942</v>
      </c>
      <c r="H4698" t="s">
        <v>951</v>
      </c>
      <c r="I4698" t="s">
        <v>4064</v>
      </c>
      <c r="J4698" t="s">
        <v>4065</v>
      </c>
      <c r="K4698" t="s">
        <v>1028</v>
      </c>
      <c r="L4698">
        <v>2</v>
      </c>
      <c r="M4698" t="s">
        <v>77</v>
      </c>
      <c r="N4698">
        <v>12.7</v>
      </c>
      <c r="O4698">
        <v>8.84</v>
      </c>
      <c r="P4698" t="s">
        <v>78</v>
      </c>
      <c r="Q4698" s="94">
        <v>45281.674305555556</v>
      </c>
      <c r="R4698">
        <v>25.4</v>
      </c>
      <c r="S4698">
        <v>17.68</v>
      </c>
      <c r="T4698" t="str">
        <f>VLOOKUP(E4698,zamiana!A:B,2,0)</f>
        <v>ALSTOM (ex. BT) CZL</v>
      </c>
    </row>
    <row r="4699" spans="1:20" x14ac:dyDescent="0.3">
      <c r="A4699" t="s">
        <v>6341</v>
      </c>
      <c r="B4699" s="2">
        <v>45253</v>
      </c>
      <c r="C4699" s="2">
        <v>45252</v>
      </c>
      <c r="D4699" s="2"/>
      <c r="E4699" t="s">
        <v>951</v>
      </c>
      <c r="F4699" t="s">
        <v>952</v>
      </c>
      <c r="G4699" t="s">
        <v>942</v>
      </c>
      <c r="H4699" t="s">
        <v>951</v>
      </c>
      <c r="I4699" t="s">
        <v>3613</v>
      </c>
      <c r="J4699">
        <v>100329383</v>
      </c>
      <c r="K4699" t="s">
        <v>1028</v>
      </c>
      <c r="L4699">
        <v>2</v>
      </c>
      <c r="M4699" t="s">
        <v>77</v>
      </c>
      <c r="N4699">
        <v>30.55</v>
      </c>
      <c r="O4699">
        <v>19.27</v>
      </c>
      <c r="P4699" t="s">
        <v>78</v>
      </c>
      <c r="Q4699" s="94">
        <v>45281.67291666667</v>
      </c>
      <c r="R4699">
        <v>61.1</v>
      </c>
      <c r="S4699">
        <v>38.54</v>
      </c>
      <c r="T4699" t="str">
        <f>VLOOKUP(E4699,zamiana!A:B,2,0)</f>
        <v>ALSTOM (ex. BT) CZL</v>
      </c>
    </row>
    <row r="4700" spans="1:20" x14ac:dyDescent="0.3">
      <c r="A4700" t="s">
        <v>6341</v>
      </c>
      <c r="B4700" s="2">
        <v>45253</v>
      </c>
      <c r="C4700" s="2">
        <v>45252</v>
      </c>
      <c r="D4700" s="2"/>
      <c r="E4700" t="s">
        <v>951</v>
      </c>
      <c r="F4700" t="s">
        <v>952</v>
      </c>
      <c r="G4700" t="s">
        <v>942</v>
      </c>
      <c r="H4700" t="s">
        <v>951</v>
      </c>
      <c r="I4700" t="s">
        <v>3613</v>
      </c>
      <c r="J4700">
        <v>100329383</v>
      </c>
      <c r="K4700" t="s">
        <v>1028</v>
      </c>
      <c r="L4700">
        <v>2</v>
      </c>
      <c r="M4700" t="s">
        <v>77</v>
      </c>
      <c r="N4700">
        <v>30.55</v>
      </c>
      <c r="O4700">
        <v>19.27</v>
      </c>
      <c r="P4700" t="s">
        <v>78</v>
      </c>
      <c r="Q4700" s="94">
        <v>45281.67291666667</v>
      </c>
      <c r="R4700">
        <v>61.1</v>
      </c>
      <c r="S4700">
        <v>38.54</v>
      </c>
      <c r="T4700" t="str">
        <f>VLOOKUP(E4700,zamiana!A:B,2,0)</f>
        <v>ALSTOM (ex. BT) CZL</v>
      </c>
    </row>
    <row r="4701" spans="1:20" x14ac:dyDescent="0.3">
      <c r="A4701" t="s">
        <v>6341</v>
      </c>
      <c r="B4701" s="2">
        <v>45253</v>
      </c>
      <c r="C4701" s="2">
        <v>45252</v>
      </c>
      <c r="D4701" s="2"/>
      <c r="E4701" t="s">
        <v>951</v>
      </c>
      <c r="F4701" t="s">
        <v>952</v>
      </c>
      <c r="G4701" t="s">
        <v>942</v>
      </c>
      <c r="H4701" t="s">
        <v>951</v>
      </c>
      <c r="I4701" t="s">
        <v>1462</v>
      </c>
      <c r="J4701">
        <v>100329382</v>
      </c>
      <c r="K4701" t="s">
        <v>1028</v>
      </c>
      <c r="L4701">
        <v>2</v>
      </c>
      <c r="M4701" t="s">
        <v>77</v>
      </c>
      <c r="N4701">
        <v>26.45</v>
      </c>
      <c r="O4701">
        <v>20.51</v>
      </c>
      <c r="P4701" t="s">
        <v>78</v>
      </c>
      <c r="Q4701" s="94">
        <v>45281.629166666666</v>
      </c>
      <c r="R4701">
        <v>52.9</v>
      </c>
      <c r="S4701">
        <v>41.02</v>
      </c>
      <c r="T4701" t="str">
        <f>VLOOKUP(E4701,zamiana!A:B,2,0)</f>
        <v>ALSTOM (ex. BT) CZL</v>
      </c>
    </row>
    <row r="4702" spans="1:20" x14ac:dyDescent="0.3">
      <c r="A4702" t="s">
        <v>6341</v>
      </c>
      <c r="B4702" s="2">
        <v>45253</v>
      </c>
      <c r="C4702" s="2">
        <v>45252</v>
      </c>
      <c r="D4702" s="2"/>
      <c r="E4702" t="s">
        <v>951</v>
      </c>
      <c r="F4702" t="s">
        <v>952</v>
      </c>
      <c r="G4702" t="s">
        <v>942</v>
      </c>
      <c r="H4702" t="s">
        <v>951</v>
      </c>
      <c r="I4702" t="s">
        <v>1462</v>
      </c>
      <c r="J4702">
        <v>100329382</v>
      </c>
      <c r="K4702" t="s">
        <v>1028</v>
      </c>
      <c r="L4702">
        <v>2</v>
      </c>
      <c r="M4702" t="s">
        <v>77</v>
      </c>
      <c r="N4702">
        <v>26.45</v>
      </c>
      <c r="O4702">
        <v>20.51</v>
      </c>
      <c r="P4702" t="s">
        <v>78</v>
      </c>
      <c r="Q4702" s="94">
        <v>45281.629166666666</v>
      </c>
      <c r="R4702">
        <v>52.9</v>
      </c>
      <c r="S4702">
        <v>41.02</v>
      </c>
      <c r="T4702" t="str">
        <f>VLOOKUP(E4702,zamiana!A:B,2,0)</f>
        <v>ALSTOM (ex. BT) CZL</v>
      </c>
    </row>
    <row r="4703" spans="1:20" x14ac:dyDescent="0.3">
      <c r="A4703" t="s">
        <v>6341</v>
      </c>
      <c r="B4703" s="2">
        <v>45253</v>
      </c>
      <c r="C4703" s="2">
        <v>45252</v>
      </c>
      <c r="D4703" s="2"/>
      <c r="E4703" t="s">
        <v>951</v>
      </c>
      <c r="F4703" t="s">
        <v>952</v>
      </c>
      <c r="G4703" t="s">
        <v>942</v>
      </c>
      <c r="H4703" t="s">
        <v>951</v>
      </c>
      <c r="I4703" t="s">
        <v>3614</v>
      </c>
      <c r="J4703">
        <v>100318859</v>
      </c>
      <c r="K4703" t="s">
        <v>1028</v>
      </c>
      <c r="L4703">
        <v>1</v>
      </c>
      <c r="M4703" t="s">
        <v>77</v>
      </c>
      <c r="N4703">
        <v>329.8</v>
      </c>
      <c r="O4703">
        <v>239.89</v>
      </c>
      <c r="P4703" t="s">
        <v>78</v>
      </c>
      <c r="Q4703" s="94">
        <v>45281.642361111109</v>
      </c>
      <c r="R4703">
        <v>329.8</v>
      </c>
      <c r="S4703">
        <v>239.89</v>
      </c>
      <c r="T4703" t="str">
        <f>VLOOKUP(E4703,zamiana!A:B,2,0)</f>
        <v>ALSTOM (ex. BT) CZL</v>
      </c>
    </row>
    <row r="4704" spans="1:20" x14ac:dyDescent="0.3">
      <c r="A4704" t="s">
        <v>6341</v>
      </c>
      <c r="B4704" s="2">
        <v>45253</v>
      </c>
      <c r="C4704" s="2">
        <v>45252</v>
      </c>
      <c r="D4704" s="2"/>
      <c r="E4704" t="s">
        <v>951</v>
      </c>
      <c r="F4704" t="s">
        <v>952</v>
      </c>
      <c r="G4704" t="s">
        <v>942</v>
      </c>
      <c r="H4704" t="s">
        <v>951</v>
      </c>
      <c r="I4704" t="s">
        <v>3614</v>
      </c>
      <c r="J4704">
        <v>100318859</v>
      </c>
      <c r="K4704" t="s">
        <v>1028</v>
      </c>
      <c r="L4704">
        <v>1</v>
      </c>
      <c r="M4704" t="s">
        <v>77</v>
      </c>
      <c r="N4704">
        <v>329.8</v>
      </c>
      <c r="O4704">
        <v>239.89</v>
      </c>
      <c r="P4704" t="s">
        <v>78</v>
      </c>
      <c r="Q4704" s="94">
        <v>45281.642361111109</v>
      </c>
      <c r="R4704">
        <v>329.8</v>
      </c>
      <c r="S4704">
        <v>239.89</v>
      </c>
      <c r="T4704" t="str">
        <f>VLOOKUP(E4704,zamiana!A:B,2,0)</f>
        <v>ALSTOM (ex. BT) CZL</v>
      </c>
    </row>
    <row r="4705" spans="1:20" x14ac:dyDescent="0.3">
      <c r="A4705" t="s">
        <v>6341</v>
      </c>
      <c r="B4705" s="2">
        <v>45253</v>
      </c>
      <c r="C4705" s="2">
        <v>45252</v>
      </c>
      <c r="D4705" s="2"/>
      <c r="E4705" t="s">
        <v>951</v>
      </c>
      <c r="F4705" t="s">
        <v>952</v>
      </c>
      <c r="G4705" t="s">
        <v>942</v>
      </c>
      <c r="H4705" t="s">
        <v>951</v>
      </c>
      <c r="I4705" t="s">
        <v>1595</v>
      </c>
      <c r="J4705">
        <v>100315930</v>
      </c>
      <c r="K4705" t="s">
        <v>1028</v>
      </c>
      <c r="L4705">
        <v>1</v>
      </c>
      <c r="M4705" t="s">
        <v>77</v>
      </c>
      <c r="N4705">
        <v>41.73</v>
      </c>
      <c r="O4705">
        <v>35.46</v>
      </c>
      <c r="P4705" t="s">
        <v>78</v>
      </c>
      <c r="Q4705" s="94">
        <v>45281.635416666664</v>
      </c>
      <c r="R4705">
        <v>41.73</v>
      </c>
      <c r="S4705">
        <v>35.46</v>
      </c>
      <c r="T4705" t="str">
        <f>VLOOKUP(E4705,zamiana!A:B,2,0)</f>
        <v>ALSTOM (ex. BT) CZL</v>
      </c>
    </row>
    <row r="4706" spans="1:20" x14ac:dyDescent="0.3">
      <c r="A4706" t="s">
        <v>6341</v>
      </c>
      <c r="B4706" s="2">
        <v>45253</v>
      </c>
      <c r="C4706" s="2">
        <v>45252</v>
      </c>
      <c r="D4706" s="2"/>
      <c r="E4706" t="s">
        <v>951</v>
      </c>
      <c r="F4706" t="s">
        <v>952</v>
      </c>
      <c r="G4706" t="s">
        <v>942</v>
      </c>
      <c r="H4706" t="s">
        <v>951</v>
      </c>
      <c r="I4706" t="s">
        <v>1595</v>
      </c>
      <c r="J4706">
        <v>100315930</v>
      </c>
      <c r="K4706" t="s">
        <v>1028</v>
      </c>
      <c r="L4706">
        <v>1</v>
      </c>
      <c r="M4706" t="s">
        <v>77</v>
      </c>
      <c r="N4706">
        <v>41.73</v>
      </c>
      <c r="O4706">
        <v>35.46</v>
      </c>
      <c r="P4706" t="s">
        <v>78</v>
      </c>
      <c r="Q4706" s="94">
        <v>45281.635416666664</v>
      </c>
      <c r="R4706">
        <v>41.73</v>
      </c>
      <c r="S4706">
        <v>35.46</v>
      </c>
      <c r="T4706" t="str">
        <f>VLOOKUP(E4706,zamiana!A:B,2,0)</f>
        <v>ALSTOM (ex. BT) CZL</v>
      </c>
    </row>
    <row r="4707" spans="1:20" x14ac:dyDescent="0.3">
      <c r="A4707" t="s">
        <v>6341</v>
      </c>
      <c r="B4707" s="2">
        <v>45253</v>
      </c>
      <c r="C4707" s="2">
        <v>45252</v>
      </c>
      <c r="D4707" s="2"/>
      <c r="E4707" t="s">
        <v>951</v>
      </c>
      <c r="F4707" t="s">
        <v>952</v>
      </c>
      <c r="G4707" t="s">
        <v>942</v>
      </c>
      <c r="H4707" t="s">
        <v>951</v>
      </c>
      <c r="I4707" t="s">
        <v>1595</v>
      </c>
      <c r="J4707">
        <v>100315930</v>
      </c>
      <c r="K4707" t="s">
        <v>1028</v>
      </c>
      <c r="L4707">
        <v>1</v>
      </c>
      <c r="M4707" t="s">
        <v>77</v>
      </c>
      <c r="N4707">
        <v>41.73</v>
      </c>
      <c r="O4707">
        <v>35.46</v>
      </c>
      <c r="P4707" t="s">
        <v>78</v>
      </c>
      <c r="Q4707" s="94">
        <v>45281.635416666664</v>
      </c>
      <c r="R4707">
        <v>41.73</v>
      </c>
      <c r="S4707">
        <v>35.46</v>
      </c>
      <c r="T4707" t="str">
        <f>VLOOKUP(E4707,zamiana!A:B,2,0)</f>
        <v>ALSTOM (ex. BT) CZL</v>
      </c>
    </row>
    <row r="4708" spans="1:20" x14ac:dyDescent="0.3">
      <c r="A4708" t="s">
        <v>6341</v>
      </c>
      <c r="B4708" s="2">
        <v>45253</v>
      </c>
      <c r="C4708" s="2">
        <v>45252</v>
      </c>
      <c r="D4708" s="2"/>
      <c r="E4708" t="s">
        <v>951</v>
      </c>
      <c r="F4708" t="s">
        <v>952</v>
      </c>
      <c r="G4708" t="s">
        <v>942</v>
      </c>
      <c r="H4708" t="s">
        <v>951</v>
      </c>
      <c r="I4708" t="s">
        <v>1595</v>
      </c>
      <c r="J4708">
        <v>100315930</v>
      </c>
      <c r="K4708" t="s">
        <v>1028</v>
      </c>
      <c r="L4708">
        <v>1</v>
      </c>
      <c r="M4708" t="s">
        <v>77</v>
      </c>
      <c r="N4708">
        <v>41.73</v>
      </c>
      <c r="O4708">
        <v>35.46</v>
      </c>
      <c r="P4708" t="s">
        <v>78</v>
      </c>
      <c r="Q4708" s="94">
        <v>45281.635416666664</v>
      </c>
      <c r="R4708">
        <v>41.73</v>
      </c>
      <c r="S4708">
        <v>35.46</v>
      </c>
      <c r="T4708" t="str">
        <f>VLOOKUP(E4708,zamiana!A:B,2,0)</f>
        <v>ALSTOM (ex. BT) CZL</v>
      </c>
    </row>
    <row r="4709" spans="1:20" x14ac:dyDescent="0.3">
      <c r="A4709" t="s">
        <v>6341</v>
      </c>
      <c r="B4709" s="2">
        <v>45253</v>
      </c>
      <c r="C4709" s="2">
        <v>45252</v>
      </c>
      <c r="D4709" s="2"/>
      <c r="E4709" t="s">
        <v>951</v>
      </c>
      <c r="F4709" t="s">
        <v>952</v>
      </c>
      <c r="G4709" t="s">
        <v>942</v>
      </c>
      <c r="H4709" t="s">
        <v>951</v>
      </c>
      <c r="I4709" t="s">
        <v>3712</v>
      </c>
      <c r="J4709">
        <v>100315730</v>
      </c>
      <c r="K4709" t="s">
        <v>1028</v>
      </c>
      <c r="L4709">
        <v>8</v>
      </c>
      <c r="M4709" t="s">
        <v>77</v>
      </c>
      <c r="N4709">
        <v>11.3</v>
      </c>
      <c r="O4709">
        <v>4</v>
      </c>
      <c r="P4709" t="s">
        <v>78</v>
      </c>
      <c r="Q4709" s="94">
        <v>45281.676388888889</v>
      </c>
      <c r="R4709">
        <v>90.4</v>
      </c>
      <c r="S4709">
        <v>32</v>
      </c>
      <c r="T4709" t="str">
        <f>VLOOKUP(E4709,zamiana!A:B,2,0)</f>
        <v>ALSTOM (ex. BT) CZL</v>
      </c>
    </row>
    <row r="4710" spans="1:20" x14ac:dyDescent="0.3">
      <c r="A4710" t="s">
        <v>6341</v>
      </c>
      <c r="B4710" s="2">
        <v>45253</v>
      </c>
      <c r="C4710" s="2">
        <v>45252</v>
      </c>
      <c r="D4710" s="2"/>
      <c r="E4710" t="s">
        <v>951</v>
      </c>
      <c r="F4710" t="s">
        <v>952</v>
      </c>
      <c r="G4710" t="s">
        <v>942</v>
      </c>
      <c r="H4710" t="s">
        <v>951</v>
      </c>
      <c r="I4710" t="s">
        <v>3712</v>
      </c>
      <c r="J4710">
        <v>100315730</v>
      </c>
      <c r="K4710" t="s">
        <v>1028</v>
      </c>
      <c r="L4710">
        <v>8</v>
      </c>
      <c r="M4710" t="s">
        <v>77</v>
      </c>
      <c r="N4710">
        <v>11.3</v>
      </c>
      <c r="O4710">
        <v>4</v>
      </c>
      <c r="P4710" t="s">
        <v>78</v>
      </c>
      <c r="Q4710" s="94">
        <v>45281.676388888889</v>
      </c>
      <c r="R4710">
        <v>90.4</v>
      </c>
      <c r="S4710">
        <v>32</v>
      </c>
      <c r="T4710" t="str">
        <f>VLOOKUP(E4710,zamiana!A:B,2,0)</f>
        <v>ALSTOM (ex. BT) CZL</v>
      </c>
    </row>
    <row r="4711" spans="1:20" x14ac:dyDescent="0.3">
      <c r="A4711" t="s">
        <v>6341</v>
      </c>
      <c r="B4711" s="2">
        <v>45253</v>
      </c>
      <c r="C4711" s="2">
        <v>45252</v>
      </c>
      <c r="D4711" s="2"/>
      <c r="E4711" t="s">
        <v>951</v>
      </c>
      <c r="F4711" t="s">
        <v>952</v>
      </c>
      <c r="G4711" t="s">
        <v>942</v>
      </c>
      <c r="H4711" t="s">
        <v>951</v>
      </c>
      <c r="I4711" t="s">
        <v>3615</v>
      </c>
      <c r="J4711">
        <v>100314798</v>
      </c>
      <c r="K4711" t="s">
        <v>1028</v>
      </c>
      <c r="L4711">
        <v>2</v>
      </c>
      <c r="M4711" t="s">
        <v>77</v>
      </c>
      <c r="N4711">
        <v>89.69</v>
      </c>
      <c r="O4711">
        <v>48.24</v>
      </c>
      <c r="P4711" t="s">
        <v>78</v>
      </c>
      <c r="Q4711" s="94">
        <v>45281.67291666667</v>
      </c>
      <c r="R4711">
        <v>179.38</v>
      </c>
      <c r="S4711">
        <v>96.48</v>
      </c>
      <c r="T4711" t="str">
        <f>VLOOKUP(E4711,zamiana!A:B,2,0)</f>
        <v>ALSTOM (ex. BT) CZL</v>
      </c>
    </row>
    <row r="4712" spans="1:20" x14ac:dyDescent="0.3">
      <c r="A4712" t="s">
        <v>6341</v>
      </c>
      <c r="B4712" s="2">
        <v>45253</v>
      </c>
      <c r="C4712" s="2">
        <v>45252</v>
      </c>
      <c r="D4712" s="2"/>
      <c r="E4712" t="s">
        <v>951</v>
      </c>
      <c r="F4712" t="s">
        <v>952</v>
      </c>
      <c r="G4712" t="s">
        <v>942</v>
      </c>
      <c r="H4712" t="s">
        <v>951</v>
      </c>
      <c r="I4712" t="s">
        <v>3615</v>
      </c>
      <c r="J4712">
        <v>100314798</v>
      </c>
      <c r="K4712" t="s">
        <v>1028</v>
      </c>
      <c r="L4712">
        <v>2</v>
      </c>
      <c r="M4712" t="s">
        <v>77</v>
      </c>
      <c r="N4712">
        <v>89.69</v>
      </c>
      <c r="O4712">
        <v>48.24</v>
      </c>
      <c r="P4712" t="s">
        <v>78</v>
      </c>
      <c r="Q4712" s="94">
        <v>45281.67291666667</v>
      </c>
      <c r="R4712">
        <v>179.38</v>
      </c>
      <c r="S4712">
        <v>96.48</v>
      </c>
      <c r="T4712" t="str">
        <f>VLOOKUP(E4712,zamiana!A:B,2,0)</f>
        <v>ALSTOM (ex. BT) CZL</v>
      </c>
    </row>
    <row r="4713" spans="1:20" x14ac:dyDescent="0.3">
      <c r="A4713" t="s">
        <v>6341</v>
      </c>
      <c r="B4713" s="2">
        <v>45253</v>
      </c>
      <c r="C4713" s="2">
        <v>45252</v>
      </c>
      <c r="D4713" s="2"/>
      <c r="E4713" t="s">
        <v>951</v>
      </c>
      <c r="F4713" t="s">
        <v>952</v>
      </c>
      <c r="G4713" t="s">
        <v>942</v>
      </c>
      <c r="H4713" t="s">
        <v>951</v>
      </c>
      <c r="I4713" t="s">
        <v>1056</v>
      </c>
      <c r="J4713">
        <v>100313338</v>
      </c>
      <c r="K4713" t="s">
        <v>1028</v>
      </c>
      <c r="L4713">
        <v>10</v>
      </c>
      <c r="M4713" t="s">
        <v>77</v>
      </c>
      <c r="N4713">
        <v>8.77</v>
      </c>
      <c r="O4713">
        <v>9.81</v>
      </c>
      <c r="P4713" t="s">
        <v>78</v>
      </c>
      <c r="Q4713" s="94">
        <v>45281.636111111111</v>
      </c>
      <c r="R4713">
        <v>87.7</v>
      </c>
      <c r="S4713">
        <v>98.1</v>
      </c>
      <c r="T4713" t="str">
        <f>VLOOKUP(E4713,zamiana!A:B,2,0)</f>
        <v>ALSTOM (ex. BT) CZL</v>
      </c>
    </row>
    <row r="4714" spans="1:20" x14ac:dyDescent="0.3">
      <c r="A4714" t="s">
        <v>6341</v>
      </c>
      <c r="B4714" s="2">
        <v>45253</v>
      </c>
      <c r="C4714" s="2">
        <v>45252</v>
      </c>
      <c r="D4714" s="2"/>
      <c r="E4714" t="s">
        <v>951</v>
      </c>
      <c r="F4714" t="s">
        <v>952</v>
      </c>
      <c r="G4714" t="s">
        <v>942</v>
      </c>
      <c r="H4714" t="s">
        <v>951</v>
      </c>
      <c r="I4714" t="s">
        <v>4061</v>
      </c>
      <c r="J4714" t="s">
        <v>4062</v>
      </c>
      <c r="K4714" t="s">
        <v>1028</v>
      </c>
      <c r="L4714">
        <v>1</v>
      </c>
      <c r="M4714" t="s">
        <v>77</v>
      </c>
      <c r="N4714">
        <v>69.489999999999995</v>
      </c>
      <c r="O4714">
        <v>47.22</v>
      </c>
      <c r="P4714" t="s">
        <v>78</v>
      </c>
      <c r="Q4714" s="94">
        <v>45281.674305555556</v>
      </c>
      <c r="R4714">
        <v>69.489999999999995</v>
      </c>
      <c r="S4714">
        <v>47.22</v>
      </c>
      <c r="T4714" t="str">
        <f>VLOOKUP(E4714,zamiana!A:B,2,0)</f>
        <v>ALSTOM (ex. BT) CZL</v>
      </c>
    </row>
    <row r="4715" spans="1:20" x14ac:dyDescent="0.3">
      <c r="A4715" t="s">
        <v>6341</v>
      </c>
      <c r="B4715" s="2">
        <v>45253</v>
      </c>
      <c r="C4715" s="2">
        <v>45252</v>
      </c>
      <c r="D4715" s="2"/>
      <c r="E4715" t="s">
        <v>951</v>
      </c>
      <c r="F4715" t="s">
        <v>952</v>
      </c>
      <c r="G4715" t="s">
        <v>942</v>
      </c>
      <c r="H4715" t="s">
        <v>951</v>
      </c>
      <c r="I4715" t="s">
        <v>4061</v>
      </c>
      <c r="J4715" t="s">
        <v>4062</v>
      </c>
      <c r="K4715" t="s">
        <v>1028</v>
      </c>
      <c r="L4715">
        <v>1</v>
      </c>
      <c r="M4715" t="s">
        <v>77</v>
      </c>
      <c r="N4715">
        <v>69.489999999999995</v>
      </c>
      <c r="O4715">
        <v>47.22</v>
      </c>
      <c r="P4715" t="s">
        <v>78</v>
      </c>
      <c r="Q4715" s="94">
        <v>45281.674305555556</v>
      </c>
      <c r="R4715">
        <v>69.489999999999995</v>
      </c>
      <c r="S4715">
        <v>47.22</v>
      </c>
      <c r="T4715" t="str">
        <f>VLOOKUP(E4715,zamiana!A:B,2,0)</f>
        <v>ALSTOM (ex. BT) CZL</v>
      </c>
    </row>
    <row r="4716" spans="1:20" x14ac:dyDescent="0.3">
      <c r="A4716" t="s">
        <v>6341</v>
      </c>
      <c r="B4716" s="2">
        <v>45253</v>
      </c>
      <c r="C4716" s="2">
        <v>45252</v>
      </c>
      <c r="D4716" s="2"/>
      <c r="E4716" t="s">
        <v>951</v>
      </c>
      <c r="F4716" t="s">
        <v>952</v>
      </c>
      <c r="G4716" t="s">
        <v>942</v>
      </c>
      <c r="H4716" t="s">
        <v>951</v>
      </c>
      <c r="I4716" t="s">
        <v>4061</v>
      </c>
      <c r="J4716" t="s">
        <v>4062</v>
      </c>
      <c r="K4716" t="s">
        <v>1028</v>
      </c>
      <c r="L4716">
        <v>1</v>
      </c>
      <c r="M4716" t="s">
        <v>77</v>
      </c>
      <c r="N4716">
        <v>69.489999999999995</v>
      </c>
      <c r="O4716">
        <v>47.22</v>
      </c>
      <c r="P4716" t="s">
        <v>78</v>
      </c>
      <c r="Q4716" s="94">
        <v>45281.674305555556</v>
      </c>
      <c r="R4716">
        <v>69.489999999999995</v>
      </c>
      <c r="S4716">
        <v>47.22</v>
      </c>
      <c r="T4716" t="str">
        <f>VLOOKUP(E4716,zamiana!A:B,2,0)</f>
        <v>ALSTOM (ex. BT) CZL</v>
      </c>
    </row>
    <row r="4717" spans="1:20" x14ac:dyDescent="0.3">
      <c r="A4717" t="s">
        <v>6341</v>
      </c>
      <c r="B4717" s="2">
        <v>45253</v>
      </c>
      <c r="C4717" s="2">
        <v>45252</v>
      </c>
      <c r="D4717" s="2"/>
      <c r="E4717" t="s">
        <v>951</v>
      </c>
      <c r="F4717" t="s">
        <v>952</v>
      </c>
      <c r="G4717" t="s">
        <v>942</v>
      </c>
      <c r="H4717" t="s">
        <v>951</v>
      </c>
      <c r="I4717" t="s">
        <v>4061</v>
      </c>
      <c r="J4717" t="s">
        <v>4062</v>
      </c>
      <c r="K4717" t="s">
        <v>1028</v>
      </c>
      <c r="L4717">
        <v>1</v>
      </c>
      <c r="M4717" t="s">
        <v>77</v>
      </c>
      <c r="N4717">
        <v>69.489999999999995</v>
      </c>
      <c r="O4717">
        <v>47.22</v>
      </c>
      <c r="P4717" t="s">
        <v>78</v>
      </c>
      <c r="Q4717" s="94">
        <v>45281.674305555556</v>
      </c>
      <c r="R4717">
        <v>69.489999999999995</v>
      </c>
      <c r="S4717">
        <v>47.22</v>
      </c>
      <c r="T4717" t="str">
        <f>VLOOKUP(E4717,zamiana!A:B,2,0)</f>
        <v>ALSTOM (ex. BT) CZL</v>
      </c>
    </row>
    <row r="4718" spans="1:20" x14ac:dyDescent="0.3">
      <c r="A4718" t="s">
        <v>6341</v>
      </c>
      <c r="B4718" s="2">
        <v>45253</v>
      </c>
      <c r="C4718" s="2">
        <v>45252</v>
      </c>
      <c r="D4718" s="2"/>
      <c r="E4718" t="s">
        <v>951</v>
      </c>
      <c r="F4718" t="s">
        <v>952</v>
      </c>
      <c r="G4718" t="s">
        <v>942</v>
      </c>
      <c r="H4718" t="s">
        <v>951</v>
      </c>
      <c r="I4718" t="s">
        <v>3434</v>
      </c>
      <c r="J4718" t="s">
        <v>3435</v>
      </c>
      <c r="K4718" t="s">
        <v>1028</v>
      </c>
      <c r="L4718">
        <v>1</v>
      </c>
      <c r="M4718" t="s">
        <v>77</v>
      </c>
      <c r="N4718">
        <v>369.91</v>
      </c>
      <c r="O4718">
        <v>307.58</v>
      </c>
      <c r="P4718" t="s">
        <v>78</v>
      </c>
      <c r="Q4718" s="94">
        <v>45281.674305555556</v>
      </c>
      <c r="R4718">
        <v>369.91</v>
      </c>
      <c r="S4718">
        <v>307.58</v>
      </c>
      <c r="T4718" t="str">
        <f>VLOOKUP(E4718,zamiana!A:B,2,0)</f>
        <v>ALSTOM (ex. BT) CZL</v>
      </c>
    </row>
    <row r="4719" spans="1:20" x14ac:dyDescent="0.3">
      <c r="A4719" t="s">
        <v>6341</v>
      </c>
      <c r="B4719" s="2">
        <v>45253</v>
      </c>
      <c r="C4719" s="2">
        <v>45252</v>
      </c>
      <c r="D4719" s="2"/>
      <c r="E4719" t="s">
        <v>951</v>
      </c>
      <c r="F4719" t="s">
        <v>952</v>
      </c>
      <c r="G4719" t="s">
        <v>942</v>
      </c>
      <c r="H4719" t="s">
        <v>951</v>
      </c>
      <c r="I4719" t="s">
        <v>3434</v>
      </c>
      <c r="J4719" t="s">
        <v>3435</v>
      </c>
      <c r="K4719" t="s">
        <v>1028</v>
      </c>
      <c r="L4719">
        <v>1</v>
      </c>
      <c r="M4719" t="s">
        <v>77</v>
      </c>
      <c r="N4719">
        <v>369.91</v>
      </c>
      <c r="O4719">
        <v>307.58</v>
      </c>
      <c r="P4719" t="s">
        <v>78</v>
      </c>
      <c r="Q4719" s="94">
        <v>45281.674305555556</v>
      </c>
      <c r="R4719">
        <v>369.91</v>
      </c>
      <c r="S4719">
        <v>307.58</v>
      </c>
      <c r="T4719" t="str">
        <f>VLOOKUP(E4719,zamiana!A:B,2,0)</f>
        <v>ALSTOM (ex. BT) CZL</v>
      </c>
    </row>
    <row r="4720" spans="1:20" x14ac:dyDescent="0.3">
      <c r="A4720" t="s">
        <v>6341</v>
      </c>
      <c r="B4720" s="2">
        <v>45253</v>
      </c>
      <c r="C4720" s="2">
        <v>45252</v>
      </c>
      <c r="D4720" s="2"/>
      <c r="E4720" t="s">
        <v>951</v>
      </c>
      <c r="F4720" t="s">
        <v>952</v>
      </c>
      <c r="G4720" t="s">
        <v>942</v>
      </c>
      <c r="H4720" t="s">
        <v>951</v>
      </c>
      <c r="I4720" t="s">
        <v>3713</v>
      </c>
      <c r="J4720">
        <v>100310809</v>
      </c>
      <c r="K4720" t="s">
        <v>1028</v>
      </c>
      <c r="L4720">
        <v>2</v>
      </c>
      <c r="M4720" t="s">
        <v>77</v>
      </c>
      <c r="N4720">
        <v>30.64</v>
      </c>
      <c r="O4720">
        <v>22.22</v>
      </c>
      <c r="P4720" t="s">
        <v>78</v>
      </c>
      <c r="Q4720" s="94">
        <v>45281.676388888889</v>
      </c>
      <c r="R4720">
        <v>61.28</v>
      </c>
      <c r="S4720">
        <v>44.44</v>
      </c>
      <c r="T4720" t="str">
        <f>VLOOKUP(E4720,zamiana!A:B,2,0)</f>
        <v>ALSTOM (ex. BT) CZL</v>
      </c>
    </row>
    <row r="4721" spans="1:20" x14ac:dyDescent="0.3">
      <c r="A4721" t="s">
        <v>6341</v>
      </c>
      <c r="B4721" s="2">
        <v>45253</v>
      </c>
      <c r="C4721" s="2">
        <v>45252</v>
      </c>
      <c r="D4721" s="2"/>
      <c r="E4721" t="s">
        <v>951</v>
      </c>
      <c r="F4721" t="s">
        <v>952</v>
      </c>
      <c r="G4721" t="s">
        <v>942</v>
      </c>
      <c r="H4721" t="s">
        <v>951</v>
      </c>
      <c r="I4721" t="s">
        <v>3713</v>
      </c>
      <c r="J4721">
        <v>100310809</v>
      </c>
      <c r="K4721" t="s">
        <v>1028</v>
      </c>
      <c r="L4721">
        <v>2</v>
      </c>
      <c r="M4721" t="s">
        <v>77</v>
      </c>
      <c r="N4721">
        <v>30.64</v>
      </c>
      <c r="O4721">
        <v>22.22</v>
      </c>
      <c r="P4721" t="s">
        <v>78</v>
      </c>
      <c r="Q4721" s="94">
        <v>45281.676388888889</v>
      </c>
      <c r="R4721">
        <v>61.28</v>
      </c>
      <c r="S4721">
        <v>44.44</v>
      </c>
      <c r="T4721" t="str">
        <f>VLOOKUP(E4721,zamiana!A:B,2,0)</f>
        <v>ALSTOM (ex. BT) CZL</v>
      </c>
    </row>
    <row r="4722" spans="1:20" x14ac:dyDescent="0.3">
      <c r="A4722" t="s">
        <v>6341</v>
      </c>
      <c r="B4722" s="2">
        <v>45253</v>
      </c>
      <c r="C4722" s="2">
        <v>45252</v>
      </c>
      <c r="D4722" s="2"/>
      <c r="E4722" t="s">
        <v>951</v>
      </c>
      <c r="F4722" t="s">
        <v>952</v>
      </c>
      <c r="G4722" t="s">
        <v>942</v>
      </c>
      <c r="H4722" t="s">
        <v>951</v>
      </c>
      <c r="I4722" t="s">
        <v>5263</v>
      </c>
      <c r="J4722" t="s">
        <v>5264</v>
      </c>
      <c r="K4722" t="s">
        <v>1028</v>
      </c>
      <c r="L4722">
        <v>2</v>
      </c>
      <c r="M4722" t="s">
        <v>77</v>
      </c>
      <c r="N4722">
        <v>33</v>
      </c>
      <c r="O4722">
        <v>16.34</v>
      </c>
      <c r="P4722" t="s">
        <v>78</v>
      </c>
      <c r="Q4722" s="94">
        <v>45281.674305555556</v>
      </c>
      <c r="R4722">
        <v>66</v>
      </c>
      <c r="S4722">
        <v>32.68</v>
      </c>
      <c r="T4722" t="str">
        <f>VLOOKUP(E4722,zamiana!A:B,2,0)</f>
        <v>ALSTOM (ex. BT) CZL</v>
      </c>
    </row>
    <row r="4723" spans="1:20" x14ac:dyDescent="0.3">
      <c r="A4723" t="s">
        <v>6341</v>
      </c>
      <c r="B4723" s="2">
        <v>45253</v>
      </c>
      <c r="C4723" s="2">
        <v>45252</v>
      </c>
      <c r="D4723" s="2"/>
      <c r="E4723" t="s">
        <v>951</v>
      </c>
      <c r="F4723" t="s">
        <v>952</v>
      </c>
      <c r="G4723" t="s">
        <v>942</v>
      </c>
      <c r="H4723" t="s">
        <v>951</v>
      </c>
      <c r="I4723" t="s">
        <v>5263</v>
      </c>
      <c r="J4723" t="s">
        <v>5264</v>
      </c>
      <c r="K4723" t="s">
        <v>1028</v>
      </c>
      <c r="L4723">
        <v>2</v>
      </c>
      <c r="M4723" t="s">
        <v>77</v>
      </c>
      <c r="N4723">
        <v>33</v>
      </c>
      <c r="O4723">
        <v>16.34</v>
      </c>
      <c r="P4723" t="s">
        <v>78</v>
      </c>
      <c r="Q4723" s="94">
        <v>45281.674305555556</v>
      </c>
      <c r="R4723">
        <v>66</v>
      </c>
      <c r="S4723">
        <v>32.68</v>
      </c>
      <c r="T4723" t="str">
        <f>VLOOKUP(E4723,zamiana!A:B,2,0)</f>
        <v>ALSTOM (ex. BT) CZL</v>
      </c>
    </row>
    <row r="4724" spans="1:20" x14ac:dyDescent="0.3">
      <c r="A4724" t="s">
        <v>6341</v>
      </c>
      <c r="B4724" s="2">
        <v>45253</v>
      </c>
      <c r="C4724" s="2">
        <v>45252</v>
      </c>
      <c r="D4724" s="2"/>
      <c r="E4724" t="s">
        <v>951</v>
      </c>
      <c r="F4724" t="s">
        <v>952</v>
      </c>
      <c r="G4724" t="s">
        <v>942</v>
      </c>
      <c r="H4724" t="s">
        <v>951</v>
      </c>
      <c r="I4724" t="s">
        <v>5265</v>
      </c>
      <c r="J4724" t="s">
        <v>5266</v>
      </c>
      <c r="K4724" t="s">
        <v>1028</v>
      </c>
      <c r="L4724">
        <v>2</v>
      </c>
      <c r="M4724" t="s">
        <v>77</v>
      </c>
      <c r="N4724">
        <v>33</v>
      </c>
      <c r="O4724">
        <v>16.420000000000002</v>
      </c>
      <c r="P4724" t="s">
        <v>78</v>
      </c>
      <c r="Q4724" s="94">
        <v>45281.674305555556</v>
      </c>
      <c r="R4724">
        <v>66</v>
      </c>
      <c r="S4724">
        <v>32.840000000000003</v>
      </c>
      <c r="T4724" t="str">
        <f>VLOOKUP(E4724,zamiana!A:B,2,0)</f>
        <v>ALSTOM (ex. BT) CZL</v>
      </c>
    </row>
    <row r="4725" spans="1:20" x14ac:dyDescent="0.3">
      <c r="A4725" t="s">
        <v>6341</v>
      </c>
      <c r="B4725" s="2">
        <v>45253</v>
      </c>
      <c r="C4725" s="2">
        <v>45252</v>
      </c>
      <c r="D4725" s="2"/>
      <c r="E4725" t="s">
        <v>951</v>
      </c>
      <c r="F4725" t="s">
        <v>952</v>
      </c>
      <c r="G4725" t="s">
        <v>942</v>
      </c>
      <c r="H4725" t="s">
        <v>951</v>
      </c>
      <c r="I4725" t="s">
        <v>5265</v>
      </c>
      <c r="J4725" t="s">
        <v>5266</v>
      </c>
      <c r="K4725" t="s">
        <v>1028</v>
      </c>
      <c r="L4725">
        <v>2</v>
      </c>
      <c r="M4725" t="s">
        <v>77</v>
      </c>
      <c r="N4725">
        <v>33</v>
      </c>
      <c r="O4725">
        <v>16.420000000000002</v>
      </c>
      <c r="P4725" t="s">
        <v>78</v>
      </c>
      <c r="Q4725" s="94">
        <v>45281.674305555556</v>
      </c>
      <c r="R4725">
        <v>66</v>
      </c>
      <c r="S4725">
        <v>32.840000000000003</v>
      </c>
      <c r="T4725" t="str">
        <f>VLOOKUP(E4725,zamiana!A:B,2,0)</f>
        <v>ALSTOM (ex. BT) CZL</v>
      </c>
    </row>
    <row r="4726" spans="1:20" x14ac:dyDescent="0.3">
      <c r="A4726" t="s">
        <v>6341</v>
      </c>
      <c r="B4726" s="2">
        <v>45253</v>
      </c>
      <c r="C4726" s="2">
        <v>45252</v>
      </c>
      <c r="D4726" s="2"/>
      <c r="E4726" t="s">
        <v>951</v>
      </c>
      <c r="F4726" t="s">
        <v>952</v>
      </c>
      <c r="G4726" t="s">
        <v>942</v>
      </c>
      <c r="H4726" t="s">
        <v>951</v>
      </c>
      <c r="I4726" t="s">
        <v>4059</v>
      </c>
      <c r="J4726" t="s">
        <v>4060</v>
      </c>
      <c r="K4726" t="s">
        <v>1028</v>
      </c>
      <c r="L4726">
        <v>1</v>
      </c>
      <c r="M4726" t="s">
        <v>77</v>
      </c>
      <c r="N4726">
        <v>69.489999999999995</v>
      </c>
      <c r="O4726">
        <v>47.54</v>
      </c>
      <c r="P4726" t="s">
        <v>78</v>
      </c>
      <c r="Q4726" s="94">
        <v>45281.674305555556</v>
      </c>
      <c r="R4726">
        <v>69.489999999999995</v>
      </c>
      <c r="S4726">
        <v>47.54</v>
      </c>
      <c r="T4726" t="str">
        <f>VLOOKUP(E4726,zamiana!A:B,2,0)</f>
        <v>ALSTOM (ex. BT) CZL</v>
      </c>
    </row>
    <row r="4727" spans="1:20" x14ac:dyDescent="0.3">
      <c r="A4727" t="s">
        <v>6341</v>
      </c>
      <c r="B4727" s="2">
        <v>45253</v>
      </c>
      <c r="C4727" s="2">
        <v>45252</v>
      </c>
      <c r="D4727" s="2"/>
      <c r="E4727" t="s">
        <v>951</v>
      </c>
      <c r="F4727" t="s">
        <v>952</v>
      </c>
      <c r="G4727" t="s">
        <v>942</v>
      </c>
      <c r="H4727" t="s">
        <v>951</v>
      </c>
      <c r="I4727" t="s">
        <v>4059</v>
      </c>
      <c r="J4727" t="s">
        <v>4060</v>
      </c>
      <c r="K4727" t="s">
        <v>1028</v>
      </c>
      <c r="L4727">
        <v>1</v>
      </c>
      <c r="M4727" t="s">
        <v>77</v>
      </c>
      <c r="N4727">
        <v>69.489999999999995</v>
      </c>
      <c r="O4727">
        <v>47.54</v>
      </c>
      <c r="P4727" t="s">
        <v>78</v>
      </c>
      <c r="Q4727" s="94">
        <v>45281.674305555556</v>
      </c>
      <c r="R4727">
        <v>69.489999999999995</v>
      </c>
      <c r="S4727">
        <v>47.54</v>
      </c>
      <c r="T4727" t="str">
        <f>VLOOKUP(E4727,zamiana!A:B,2,0)</f>
        <v>ALSTOM (ex. BT) CZL</v>
      </c>
    </row>
    <row r="4728" spans="1:20" x14ac:dyDescent="0.3">
      <c r="A4728" t="s">
        <v>6341</v>
      </c>
      <c r="B4728" s="2">
        <v>45253</v>
      </c>
      <c r="C4728" s="2">
        <v>45252</v>
      </c>
      <c r="D4728" s="2"/>
      <c r="E4728" t="s">
        <v>951</v>
      </c>
      <c r="F4728" t="s">
        <v>952</v>
      </c>
      <c r="G4728" t="s">
        <v>942</v>
      </c>
      <c r="H4728" t="s">
        <v>951</v>
      </c>
      <c r="I4728" t="s">
        <v>4059</v>
      </c>
      <c r="J4728" t="s">
        <v>4060</v>
      </c>
      <c r="K4728" t="s">
        <v>1028</v>
      </c>
      <c r="L4728">
        <v>1</v>
      </c>
      <c r="M4728" t="s">
        <v>77</v>
      </c>
      <c r="N4728">
        <v>69.489999999999995</v>
      </c>
      <c r="O4728">
        <v>47.54</v>
      </c>
      <c r="P4728" t="s">
        <v>78</v>
      </c>
      <c r="Q4728" s="94">
        <v>45281.674305555556</v>
      </c>
      <c r="R4728">
        <v>69.489999999999995</v>
      </c>
      <c r="S4728">
        <v>47.54</v>
      </c>
      <c r="T4728" t="str">
        <f>VLOOKUP(E4728,zamiana!A:B,2,0)</f>
        <v>ALSTOM (ex. BT) CZL</v>
      </c>
    </row>
    <row r="4729" spans="1:20" x14ac:dyDescent="0.3">
      <c r="A4729" t="s">
        <v>6341</v>
      </c>
      <c r="B4729" s="2">
        <v>45253</v>
      </c>
      <c r="C4729" s="2">
        <v>45252</v>
      </c>
      <c r="D4729" s="2"/>
      <c r="E4729" t="s">
        <v>951</v>
      </c>
      <c r="F4729" t="s">
        <v>952</v>
      </c>
      <c r="G4729" t="s">
        <v>942</v>
      </c>
      <c r="H4729" t="s">
        <v>951</v>
      </c>
      <c r="I4729" t="s">
        <v>4059</v>
      </c>
      <c r="J4729" t="s">
        <v>4060</v>
      </c>
      <c r="K4729" t="s">
        <v>1028</v>
      </c>
      <c r="L4729">
        <v>1</v>
      </c>
      <c r="M4729" t="s">
        <v>77</v>
      </c>
      <c r="N4729">
        <v>69.489999999999995</v>
      </c>
      <c r="O4729">
        <v>47.54</v>
      </c>
      <c r="P4729" t="s">
        <v>78</v>
      </c>
      <c r="Q4729" s="94">
        <v>45281.674305555556</v>
      </c>
      <c r="R4729">
        <v>69.489999999999995</v>
      </c>
      <c r="S4729">
        <v>47.54</v>
      </c>
      <c r="T4729" t="str">
        <f>VLOOKUP(E4729,zamiana!A:B,2,0)</f>
        <v>ALSTOM (ex. BT) CZL</v>
      </c>
    </row>
    <row r="4730" spans="1:20" x14ac:dyDescent="0.3">
      <c r="A4730" t="s">
        <v>6341</v>
      </c>
      <c r="B4730" s="2">
        <v>45253</v>
      </c>
      <c r="C4730" s="2">
        <v>45252</v>
      </c>
      <c r="D4730" s="2"/>
      <c r="E4730" t="s">
        <v>951</v>
      </c>
      <c r="F4730" t="s">
        <v>952</v>
      </c>
      <c r="G4730" t="s">
        <v>942</v>
      </c>
      <c r="H4730" t="s">
        <v>951</v>
      </c>
      <c r="I4730" t="s">
        <v>4057</v>
      </c>
      <c r="J4730" t="s">
        <v>4058</v>
      </c>
      <c r="K4730" t="s">
        <v>1028</v>
      </c>
      <c r="L4730">
        <v>2</v>
      </c>
      <c r="M4730" t="s">
        <v>77</v>
      </c>
      <c r="N4730">
        <v>12.74</v>
      </c>
      <c r="O4730">
        <v>8.8699999999999992</v>
      </c>
      <c r="P4730" t="s">
        <v>78</v>
      </c>
      <c r="Q4730" s="94">
        <v>45281.674305555556</v>
      </c>
      <c r="R4730">
        <v>25.48</v>
      </c>
      <c r="S4730">
        <v>17.739999999999998</v>
      </c>
      <c r="T4730" t="str">
        <f>VLOOKUP(E4730,zamiana!A:B,2,0)</f>
        <v>ALSTOM (ex. BT) CZL</v>
      </c>
    </row>
    <row r="4731" spans="1:20" x14ac:dyDescent="0.3">
      <c r="A4731" t="s">
        <v>6341</v>
      </c>
      <c r="B4731" s="2">
        <v>45253</v>
      </c>
      <c r="C4731" s="2">
        <v>45252</v>
      </c>
      <c r="D4731" s="2"/>
      <c r="E4731" t="s">
        <v>951</v>
      </c>
      <c r="F4731" t="s">
        <v>952</v>
      </c>
      <c r="G4731" t="s">
        <v>942</v>
      </c>
      <c r="H4731" t="s">
        <v>951</v>
      </c>
      <c r="I4731" t="s">
        <v>4057</v>
      </c>
      <c r="J4731" t="s">
        <v>4058</v>
      </c>
      <c r="K4731" t="s">
        <v>1028</v>
      </c>
      <c r="L4731">
        <v>2</v>
      </c>
      <c r="M4731" t="s">
        <v>77</v>
      </c>
      <c r="N4731">
        <v>12.74</v>
      </c>
      <c r="O4731">
        <v>8.8699999999999992</v>
      </c>
      <c r="P4731" t="s">
        <v>78</v>
      </c>
      <c r="Q4731" s="94">
        <v>45281.674305555556</v>
      </c>
      <c r="R4731">
        <v>25.48</v>
      </c>
      <c r="S4731">
        <v>17.739999999999998</v>
      </c>
      <c r="T4731" t="str">
        <f>VLOOKUP(E4731,zamiana!A:B,2,0)</f>
        <v>ALSTOM (ex. BT) CZL</v>
      </c>
    </row>
    <row r="4732" spans="1:20" x14ac:dyDescent="0.3">
      <c r="A4732" t="s">
        <v>6341</v>
      </c>
      <c r="B4732" s="2">
        <v>45253</v>
      </c>
      <c r="C4732" s="2">
        <v>45252</v>
      </c>
      <c r="D4732" s="2"/>
      <c r="E4732" t="s">
        <v>951</v>
      </c>
      <c r="F4732" t="s">
        <v>952</v>
      </c>
      <c r="G4732" t="s">
        <v>942</v>
      </c>
      <c r="H4732" t="s">
        <v>951</v>
      </c>
      <c r="I4732" t="s">
        <v>4057</v>
      </c>
      <c r="J4732" t="s">
        <v>4058</v>
      </c>
      <c r="K4732" t="s">
        <v>1028</v>
      </c>
      <c r="L4732">
        <v>2</v>
      </c>
      <c r="M4732" t="s">
        <v>77</v>
      </c>
      <c r="N4732">
        <v>12.74</v>
      </c>
      <c r="O4732">
        <v>8.8699999999999992</v>
      </c>
      <c r="P4732" t="s">
        <v>78</v>
      </c>
      <c r="Q4732" s="94">
        <v>45281.674305555556</v>
      </c>
      <c r="R4732">
        <v>25.48</v>
      </c>
      <c r="S4732">
        <v>17.739999999999998</v>
      </c>
      <c r="T4732" t="str">
        <f>VLOOKUP(E4732,zamiana!A:B,2,0)</f>
        <v>ALSTOM (ex. BT) CZL</v>
      </c>
    </row>
    <row r="4733" spans="1:20" x14ac:dyDescent="0.3">
      <c r="A4733" t="s">
        <v>6341</v>
      </c>
      <c r="B4733" s="2">
        <v>45253</v>
      </c>
      <c r="C4733" s="2">
        <v>45252</v>
      </c>
      <c r="D4733" s="2"/>
      <c r="E4733" t="s">
        <v>951</v>
      </c>
      <c r="F4733" t="s">
        <v>952</v>
      </c>
      <c r="G4733" t="s">
        <v>942</v>
      </c>
      <c r="H4733" t="s">
        <v>951</v>
      </c>
      <c r="I4733" t="s">
        <v>4057</v>
      </c>
      <c r="J4733" t="s">
        <v>4058</v>
      </c>
      <c r="K4733" t="s">
        <v>1028</v>
      </c>
      <c r="L4733">
        <v>2</v>
      </c>
      <c r="M4733" t="s">
        <v>77</v>
      </c>
      <c r="N4733">
        <v>12.74</v>
      </c>
      <c r="O4733">
        <v>8.8699999999999992</v>
      </c>
      <c r="P4733" t="s">
        <v>78</v>
      </c>
      <c r="Q4733" s="94">
        <v>45281.674305555556</v>
      </c>
      <c r="R4733">
        <v>25.48</v>
      </c>
      <c r="S4733">
        <v>17.739999999999998</v>
      </c>
      <c r="T4733" t="str">
        <f>VLOOKUP(E4733,zamiana!A:B,2,0)</f>
        <v>ALSTOM (ex. BT) CZL</v>
      </c>
    </row>
    <row r="4734" spans="1:20" x14ac:dyDescent="0.3">
      <c r="A4734" t="s">
        <v>6341</v>
      </c>
      <c r="B4734" s="2">
        <v>45253</v>
      </c>
      <c r="C4734" s="2">
        <v>45252</v>
      </c>
      <c r="D4734" s="2"/>
      <c r="E4734" t="s">
        <v>951</v>
      </c>
      <c r="F4734" t="s">
        <v>952</v>
      </c>
      <c r="G4734" t="s">
        <v>942</v>
      </c>
      <c r="H4734" t="s">
        <v>951</v>
      </c>
      <c r="I4734" t="s">
        <v>3436</v>
      </c>
      <c r="J4734" t="s">
        <v>3437</v>
      </c>
      <c r="K4734" t="s">
        <v>1028</v>
      </c>
      <c r="L4734">
        <v>1</v>
      </c>
      <c r="M4734" t="s">
        <v>77</v>
      </c>
      <c r="N4734">
        <v>547.77</v>
      </c>
      <c r="O4734">
        <v>349.88</v>
      </c>
      <c r="P4734" t="s">
        <v>78</v>
      </c>
      <c r="Q4734" s="94">
        <v>45281.674305555556</v>
      </c>
      <c r="R4734">
        <v>547.77</v>
      </c>
      <c r="S4734">
        <v>349.88</v>
      </c>
      <c r="T4734" t="str">
        <f>VLOOKUP(E4734,zamiana!A:B,2,0)</f>
        <v>ALSTOM (ex. BT) CZL</v>
      </c>
    </row>
    <row r="4735" spans="1:20" x14ac:dyDescent="0.3">
      <c r="A4735" t="s">
        <v>6341</v>
      </c>
      <c r="B4735" s="2">
        <v>45253</v>
      </c>
      <c r="C4735" s="2">
        <v>45252</v>
      </c>
      <c r="D4735" s="2"/>
      <c r="E4735" t="s">
        <v>951</v>
      </c>
      <c r="F4735" t="s">
        <v>952</v>
      </c>
      <c r="G4735" t="s">
        <v>942</v>
      </c>
      <c r="H4735" t="s">
        <v>951</v>
      </c>
      <c r="I4735" t="s">
        <v>3436</v>
      </c>
      <c r="J4735" t="s">
        <v>3437</v>
      </c>
      <c r="K4735" t="s">
        <v>1028</v>
      </c>
      <c r="L4735">
        <v>1</v>
      </c>
      <c r="M4735" t="s">
        <v>77</v>
      </c>
      <c r="N4735">
        <v>547.77</v>
      </c>
      <c r="O4735">
        <v>349.88</v>
      </c>
      <c r="P4735" t="s">
        <v>78</v>
      </c>
      <c r="Q4735" s="94">
        <v>45281.674305555556</v>
      </c>
      <c r="R4735">
        <v>547.77</v>
      </c>
      <c r="S4735">
        <v>349.88</v>
      </c>
      <c r="T4735" t="str">
        <f>VLOOKUP(E4735,zamiana!A:B,2,0)</f>
        <v>ALSTOM (ex. BT) CZL</v>
      </c>
    </row>
    <row r="4736" spans="1:20" x14ac:dyDescent="0.3">
      <c r="A4736" t="s">
        <v>6341</v>
      </c>
      <c r="B4736" s="2">
        <v>45253</v>
      </c>
      <c r="C4736" s="2">
        <v>45252</v>
      </c>
      <c r="D4736" s="2"/>
      <c r="E4736" t="s">
        <v>951</v>
      </c>
      <c r="F4736" t="s">
        <v>952</v>
      </c>
      <c r="G4736" t="s">
        <v>942</v>
      </c>
      <c r="H4736" t="s">
        <v>951</v>
      </c>
      <c r="I4736" t="s">
        <v>3438</v>
      </c>
      <c r="J4736" t="s">
        <v>3439</v>
      </c>
      <c r="K4736" t="s">
        <v>1028</v>
      </c>
      <c r="L4736">
        <v>1</v>
      </c>
      <c r="M4736" t="s">
        <v>77</v>
      </c>
      <c r="N4736">
        <v>547.77</v>
      </c>
      <c r="O4736">
        <v>350.11</v>
      </c>
      <c r="P4736" t="s">
        <v>78</v>
      </c>
      <c r="Q4736" s="94">
        <v>45281.674305555556</v>
      </c>
      <c r="R4736">
        <v>547.77</v>
      </c>
      <c r="S4736">
        <v>350.11</v>
      </c>
      <c r="T4736" t="str">
        <f>VLOOKUP(E4736,zamiana!A:B,2,0)</f>
        <v>ALSTOM (ex. BT) CZL</v>
      </c>
    </row>
    <row r="4737" spans="1:20" x14ac:dyDescent="0.3">
      <c r="A4737" t="s">
        <v>6341</v>
      </c>
      <c r="B4737" s="2">
        <v>45253</v>
      </c>
      <c r="C4737" s="2">
        <v>45252</v>
      </c>
      <c r="D4737" s="2"/>
      <c r="E4737" t="s">
        <v>951</v>
      </c>
      <c r="F4737" t="s">
        <v>952</v>
      </c>
      <c r="G4737" t="s">
        <v>942</v>
      </c>
      <c r="H4737" t="s">
        <v>951</v>
      </c>
      <c r="I4737" t="s">
        <v>3438</v>
      </c>
      <c r="J4737" t="s">
        <v>3439</v>
      </c>
      <c r="K4737" t="s">
        <v>1028</v>
      </c>
      <c r="L4737">
        <v>1</v>
      </c>
      <c r="M4737" t="s">
        <v>77</v>
      </c>
      <c r="N4737">
        <v>547.77</v>
      </c>
      <c r="O4737">
        <v>350.11</v>
      </c>
      <c r="P4737" t="s">
        <v>78</v>
      </c>
      <c r="Q4737" s="94">
        <v>45281.674305555556</v>
      </c>
      <c r="R4737">
        <v>547.77</v>
      </c>
      <c r="S4737">
        <v>350.11</v>
      </c>
      <c r="T4737" t="str">
        <f>VLOOKUP(E4737,zamiana!A:B,2,0)</f>
        <v>ALSTOM (ex. BT) CZL</v>
      </c>
    </row>
    <row r="4738" spans="1:20" x14ac:dyDescent="0.3">
      <c r="A4738" t="s">
        <v>6341</v>
      </c>
      <c r="B4738" s="2">
        <v>45253</v>
      </c>
      <c r="C4738" s="2">
        <v>45252</v>
      </c>
      <c r="D4738" s="2"/>
      <c r="E4738" t="s">
        <v>951</v>
      </c>
      <c r="F4738" t="s">
        <v>952</v>
      </c>
      <c r="G4738" t="s">
        <v>942</v>
      </c>
      <c r="H4738" t="s">
        <v>951</v>
      </c>
      <c r="I4738" t="s">
        <v>3440</v>
      </c>
      <c r="J4738" t="s">
        <v>3441</v>
      </c>
      <c r="K4738" t="s">
        <v>1028</v>
      </c>
      <c r="L4738">
        <v>1</v>
      </c>
      <c r="M4738" t="s">
        <v>77</v>
      </c>
      <c r="N4738">
        <v>448.87</v>
      </c>
      <c r="O4738">
        <v>332.61</v>
      </c>
      <c r="P4738" t="s">
        <v>78</v>
      </c>
      <c r="Q4738" s="94">
        <v>45281.674305555556</v>
      </c>
      <c r="R4738">
        <v>448.87</v>
      </c>
      <c r="S4738">
        <v>332.61</v>
      </c>
      <c r="T4738" t="str">
        <f>VLOOKUP(E4738,zamiana!A:B,2,0)</f>
        <v>ALSTOM (ex. BT) CZL</v>
      </c>
    </row>
    <row r="4739" spans="1:20" x14ac:dyDescent="0.3">
      <c r="A4739" t="s">
        <v>6341</v>
      </c>
      <c r="B4739" s="2">
        <v>45253</v>
      </c>
      <c r="C4739" s="2">
        <v>45252</v>
      </c>
      <c r="D4739" s="2"/>
      <c r="E4739" t="s">
        <v>951</v>
      </c>
      <c r="F4739" t="s">
        <v>952</v>
      </c>
      <c r="G4739" t="s">
        <v>942</v>
      </c>
      <c r="H4739" t="s">
        <v>951</v>
      </c>
      <c r="I4739" t="s">
        <v>3440</v>
      </c>
      <c r="J4739" t="s">
        <v>3441</v>
      </c>
      <c r="K4739" t="s">
        <v>1028</v>
      </c>
      <c r="L4739">
        <v>1</v>
      </c>
      <c r="M4739" t="s">
        <v>77</v>
      </c>
      <c r="N4739">
        <v>448.87</v>
      </c>
      <c r="O4739">
        <v>332.61</v>
      </c>
      <c r="P4739" t="s">
        <v>78</v>
      </c>
      <c r="Q4739" s="94">
        <v>45281.674305555556</v>
      </c>
      <c r="R4739">
        <v>448.87</v>
      </c>
      <c r="S4739">
        <v>332.61</v>
      </c>
      <c r="T4739" t="str">
        <f>VLOOKUP(E4739,zamiana!A:B,2,0)</f>
        <v>ALSTOM (ex. BT) CZL</v>
      </c>
    </row>
    <row r="4740" spans="1:20" x14ac:dyDescent="0.3">
      <c r="A4740" t="s">
        <v>6341</v>
      </c>
      <c r="B4740" s="2">
        <v>45253</v>
      </c>
      <c r="C4740" s="2">
        <v>45252</v>
      </c>
      <c r="D4740" s="2"/>
      <c r="E4740" t="s">
        <v>951</v>
      </c>
      <c r="F4740" t="s">
        <v>952</v>
      </c>
      <c r="G4740" t="s">
        <v>942</v>
      </c>
      <c r="H4740" t="s">
        <v>951</v>
      </c>
      <c r="I4740" t="s">
        <v>3442</v>
      </c>
      <c r="J4740" t="s">
        <v>3443</v>
      </c>
      <c r="K4740" t="s">
        <v>1028</v>
      </c>
      <c r="L4740">
        <v>1</v>
      </c>
      <c r="M4740" t="s">
        <v>77</v>
      </c>
      <c r="N4740">
        <v>448.87</v>
      </c>
      <c r="O4740">
        <v>332.93</v>
      </c>
      <c r="P4740" t="s">
        <v>78</v>
      </c>
      <c r="Q4740" s="94">
        <v>45281.674305555556</v>
      </c>
      <c r="R4740">
        <v>448.87</v>
      </c>
      <c r="S4740">
        <v>332.93</v>
      </c>
      <c r="T4740" t="str">
        <f>VLOOKUP(E4740,zamiana!A:B,2,0)</f>
        <v>ALSTOM (ex. BT) CZL</v>
      </c>
    </row>
    <row r="4741" spans="1:20" x14ac:dyDescent="0.3">
      <c r="A4741" t="s">
        <v>6341</v>
      </c>
      <c r="B4741" s="2">
        <v>45253</v>
      </c>
      <c r="C4741" s="2">
        <v>45252</v>
      </c>
      <c r="D4741" s="2"/>
      <c r="E4741" t="s">
        <v>951</v>
      </c>
      <c r="F4741" t="s">
        <v>952</v>
      </c>
      <c r="G4741" t="s">
        <v>942</v>
      </c>
      <c r="H4741" t="s">
        <v>951</v>
      </c>
      <c r="I4741" t="s">
        <v>3442</v>
      </c>
      <c r="J4741" t="s">
        <v>3443</v>
      </c>
      <c r="K4741" t="s">
        <v>1028</v>
      </c>
      <c r="L4741">
        <v>1</v>
      </c>
      <c r="M4741" t="s">
        <v>77</v>
      </c>
      <c r="N4741">
        <v>448.87</v>
      </c>
      <c r="O4741">
        <v>332.93</v>
      </c>
      <c r="P4741" t="s">
        <v>78</v>
      </c>
      <c r="Q4741" s="94">
        <v>45281.674305555556</v>
      </c>
      <c r="R4741">
        <v>448.87</v>
      </c>
      <c r="S4741">
        <v>332.93</v>
      </c>
      <c r="T4741" t="str">
        <f>VLOOKUP(E4741,zamiana!A:B,2,0)</f>
        <v>ALSTOM (ex. BT) CZL</v>
      </c>
    </row>
    <row r="4742" spans="1:20" x14ac:dyDescent="0.3">
      <c r="A4742" t="s">
        <v>6341</v>
      </c>
      <c r="B4742" s="2">
        <v>45253</v>
      </c>
      <c r="C4742" s="2">
        <v>45252</v>
      </c>
      <c r="D4742" s="2"/>
      <c r="E4742" t="s">
        <v>951</v>
      </c>
      <c r="F4742" t="s">
        <v>952</v>
      </c>
      <c r="G4742" t="s">
        <v>942</v>
      </c>
      <c r="H4742" t="s">
        <v>951</v>
      </c>
      <c r="I4742" t="s">
        <v>1802</v>
      </c>
      <c r="J4742">
        <v>100307501</v>
      </c>
      <c r="K4742" t="s">
        <v>1028</v>
      </c>
      <c r="L4742">
        <v>4</v>
      </c>
      <c r="M4742" t="s">
        <v>77</v>
      </c>
      <c r="N4742">
        <v>101.65</v>
      </c>
      <c r="O4742">
        <v>69.12</v>
      </c>
      <c r="P4742" t="s">
        <v>78</v>
      </c>
      <c r="Q4742" s="94">
        <v>45281.636111111111</v>
      </c>
      <c r="R4742">
        <v>406.6</v>
      </c>
      <c r="S4742">
        <v>276.48</v>
      </c>
      <c r="T4742" t="str">
        <f>VLOOKUP(E4742,zamiana!A:B,2,0)</f>
        <v>ALSTOM (ex. BT) CZL</v>
      </c>
    </row>
    <row r="4743" spans="1:20" x14ac:dyDescent="0.3">
      <c r="A4743" t="s">
        <v>6341</v>
      </c>
      <c r="B4743" s="2">
        <v>45253</v>
      </c>
      <c r="C4743" s="2">
        <v>45252</v>
      </c>
      <c r="D4743" s="2"/>
      <c r="E4743" t="s">
        <v>951</v>
      </c>
      <c r="F4743" t="s">
        <v>952</v>
      </c>
      <c r="G4743" t="s">
        <v>942</v>
      </c>
      <c r="H4743" t="s">
        <v>951</v>
      </c>
      <c r="I4743" t="s">
        <v>1802</v>
      </c>
      <c r="J4743">
        <v>100307501</v>
      </c>
      <c r="K4743" t="s">
        <v>1028</v>
      </c>
      <c r="L4743">
        <v>4</v>
      </c>
      <c r="M4743" t="s">
        <v>77</v>
      </c>
      <c r="N4743">
        <v>101.65</v>
      </c>
      <c r="O4743">
        <v>69.12</v>
      </c>
      <c r="P4743" t="s">
        <v>78</v>
      </c>
      <c r="Q4743" s="94">
        <v>45281.636111111111</v>
      </c>
      <c r="R4743">
        <v>406.6</v>
      </c>
      <c r="S4743">
        <v>276.48</v>
      </c>
      <c r="T4743" t="str">
        <f>VLOOKUP(E4743,zamiana!A:B,2,0)</f>
        <v>ALSTOM (ex. BT) CZL</v>
      </c>
    </row>
    <row r="4744" spans="1:20" x14ac:dyDescent="0.3">
      <c r="A4744" t="s">
        <v>6341</v>
      </c>
      <c r="B4744" s="2">
        <v>45253</v>
      </c>
      <c r="C4744" s="2">
        <v>45252</v>
      </c>
      <c r="D4744" s="2"/>
      <c r="E4744" t="s">
        <v>951</v>
      </c>
      <c r="F4744" t="s">
        <v>952</v>
      </c>
      <c r="G4744" t="s">
        <v>942</v>
      </c>
      <c r="H4744" t="s">
        <v>951</v>
      </c>
      <c r="I4744" t="s">
        <v>5267</v>
      </c>
      <c r="J4744" t="s">
        <v>5268</v>
      </c>
      <c r="K4744" t="s">
        <v>1028</v>
      </c>
      <c r="L4744">
        <v>2</v>
      </c>
      <c r="M4744" t="s">
        <v>77</v>
      </c>
      <c r="N4744">
        <v>406.14</v>
      </c>
      <c r="O4744">
        <v>231.28</v>
      </c>
      <c r="P4744" t="s">
        <v>78</v>
      </c>
      <c r="Q4744" s="94">
        <v>45281.674305555556</v>
      </c>
      <c r="R4744">
        <v>812.28</v>
      </c>
      <c r="S4744">
        <v>462.56</v>
      </c>
      <c r="T4744" t="str">
        <f>VLOOKUP(E4744,zamiana!A:B,2,0)</f>
        <v>ALSTOM (ex. BT) CZL</v>
      </c>
    </row>
    <row r="4745" spans="1:20" x14ac:dyDescent="0.3">
      <c r="A4745" t="s">
        <v>6341</v>
      </c>
      <c r="B4745" s="2">
        <v>45253</v>
      </c>
      <c r="C4745" s="2">
        <v>45252</v>
      </c>
      <c r="D4745" s="2"/>
      <c r="E4745" t="s">
        <v>951</v>
      </c>
      <c r="F4745" t="s">
        <v>952</v>
      </c>
      <c r="G4745" t="s">
        <v>942</v>
      </c>
      <c r="H4745" t="s">
        <v>951</v>
      </c>
      <c r="I4745" t="s">
        <v>5267</v>
      </c>
      <c r="J4745" t="s">
        <v>5268</v>
      </c>
      <c r="K4745" t="s">
        <v>1028</v>
      </c>
      <c r="L4745">
        <v>2</v>
      </c>
      <c r="M4745" t="s">
        <v>77</v>
      </c>
      <c r="N4745">
        <v>406.14</v>
      </c>
      <c r="O4745">
        <v>231.28</v>
      </c>
      <c r="P4745" t="s">
        <v>78</v>
      </c>
      <c r="Q4745" s="94">
        <v>45281.674305555556</v>
      </c>
      <c r="R4745">
        <v>812.28</v>
      </c>
      <c r="S4745">
        <v>462.56</v>
      </c>
      <c r="T4745" t="str">
        <f>VLOOKUP(E4745,zamiana!A:B,2,0)</f>
        <v>ALSTOM (ex. BT) CZL</v>
      </c>
    </row>
    <row r="4746" spans="1:20" x14ac:dyDescent="0.3">
      <c r="A4746" t="s">
        <v>6341</v>
      </c>
      <c r="B4746" s="2">
        <v>45253</v>
      </c>
      <c r="C4746" s="2">
        <v>45252</v>
      </c>
      <c r="D4746" s="2"/>
      <c r="E4746" t="s">
        <v>951</v>
      </c>
      <c r="F4746" t="s">
        <v>952</v>
      </c>
      <c r="G4746" t="s">
        <v>942</v>
      </c>
      <c r="H4746" t="s">
        <v>951</v>
      </c>
      <c r="I4746" t="s">
        <v>3714</v>
      </c>
      <c r="J4746">
        <v>100307456</v>
      </c>
      <c r="K4746" t="s">
        <v>1028</v>
      </c>
      <c r="L4746">
        <v>1</v>
      </c>
      <c r="M4746" t="s">
        <v>77</v>
      </c>
      <c r="N4746">
        <v>48.84</v>
      </c>
      <c r="O4746">
        <v>25.74</v>
      </c>
      <c r="P4746" t="s">
        <v>78</v>
      </c>
      <c r="Q4746" s="94">
        <v>45281.676388888889</v>
      </c>
      <c r="R4746">
        <v>48.84</v>
      </c>
      <c r="S4746">
        <v>25.74</v>
      </c>
      <c r="T4746" t="str">
        <f>VLOOKUP(E4746,zamiana!A:B,2,0)</f>
        <v>ALSTOM (ex. BT) CZL</v>
      </c>
    </row>
    <row r="4747" spans="1:20" x14ac:dyDescent="0.3">
      <c r="A4747" t="s">
        <v>6341</v>
      </c>
      <c r="B4747" s="2">
        <v>45253</v>
      </c>
      <c r="C4747" s="2">
        <v>45252</v>
      </c>
      <c r="D4747" s="2"/>
      <c r="E4747" t="s">
        <v>951</v>
      </c>
      <c r="F4747" t="s">
        <v>952</v>
      </c>
      <c r="G4747" t="s">
        <v>942</v>
      </c>
      <c r="H4747" t="s">
        <v>951</v>
      </c>
      <c r="I4747" t="s">
        <v>3714</v>
      </c>
      <c r="J4747">
        <v>100307456</v>
      </c>
      <c r="K4747" t="s">
        <v>1028</v>
      </c>
      <c r="L4747">
        <v>1</v>
      </c>
      <c r="M4747" t="s">
        <v>77</v>
      </c>
      <c r="N4747">
        <v>48.84</v>
      </c>
      <c r="O4747">
        <v>25.74</v>
      </c>
      <c r="P4747" t="s">
        <v>78</v>
      </c>
      <c r="Q4747" s="94">
        <v>45281.676388888889</v>
      </c>
      <c r="R4747">
        <v>48.84</v>
      </c>
      <c r="S4747">
        <v>25.74</v>
      </c>
      <c r="T4747" t="str">
        <f>VLOOKUP(E4747,zamiana!A:B,2,0)</f>
        <v>ALSTOM (ex. BT) CZL</v>
      </c>
    </row>
    <row r="4748" spans="1:20" x14ac:dyDescent="0.3">
      <c r="A4748" t="s">
        <v>6341</v>
      </c>
      <c r="B4748" s="2">
        <v>45253</v>
      </c>
      <c r="C4748" s="2">
        <v>45252</v>
      </c>
      <c r="D4748" s="2"/>
      <c r="E4748" t="s">
        <v>951</v>
      </c>
      <c r="F4748" t="s">
        <v>952</v>
      </c>
      <c r="G4748" t="s">
        <v>942</v>
      </c>
      <c r="H4748" t="s">
        <v>951</v>
      </c>
      <c r="I4748" t="s">
        <v>3714</v>
      </c>
      <c r="J4748">
        <v>100307456</v>
      </c>
      <c r="K4748" t="s">
        <v>1028</v>
      </c>
      <c r="L4748">
        <v>1</v>
      </c>
      <c r="M4748" t="s">
        <v>77</v>
      </c>
      <c r="N4748">
        <v>48.84</v>
      </c>
      <c r="O4748">
        <v>25.74</v>
      </c>
      <c r="P4748" t="s">
        <v>78</v>
      </c>
      <c r="Q4748" s="94">
        <v>45281.676388888889</v>
      </c>
      <c r="R4748">
        <v>48.84</v>
      </c>
      <c r="S4748">
        <v>25.74</v>
      </c>
      <c r="T4748" t="str">
        <f>VLOOKUP(E4748,zamiana!A:B,2,0)</f>
        <v>ALSTOM (ex. BT) CZL</v>
      </c>
    </row>
    <row r="4749" spans="1:20" x14ac:dyDescent="0.3">
      <c r="A4749" t="s">
        <v>6341</v>
      </c>
      <c r="B4749" s="2">
        <v>45253</v>
      </c>
      <c r="C4749" s="2">
        <v>45252</v>
      </c>
      <c r="D4749" s="2"/>
      <c r="E4749" t="s">
        <v>951</v>
      </c>
      <c r="F4749" t="s">
        <v>952</v>
      </c>
      <c r="G4749" t="s">
        <v>942</v>
      </c>
      <c r="H4749" t="s">
        <v>951</v>
      </c>
      <c r="I4749" t="s">
        <v>3714</v>
      </c>
      <c r="J4749">
        <v>100307456</v>
      </c>
      <c r="K4749" t="s">
        <v>1028</v>
      </c>
      <c r="L4749">
        <v>1</v>
      </c>
      <c r="M4749" t="s">
        <v>77</v>
      </c>
      <c r="N4749">
        <v>48.84</v>
      </c>
      <c r="O4749">
        <v>25.74</v>
      </c>
      <c r="P4749" t="s">
        <v>78</v>
      </c>
      <c r="Q4749" s="94">
        <v>45281.676388888889</v>
      </c>
      <c r="R4749">
        <v>48.84</v>
      </c>
      <c r="S4749">
        <v>25.74</v>
      </c>
      <c r="T4749" t="str">
        <f>VLOOKUP(E4749,zamiana!A:B,2,0)</f>
        <v>ALSTOM (ex. BT) CZL</v>
      </c>
    </row>
    <row r="4750" spans="1:20" x14ac:dyDescent="0.3">
      <c r="A4750" t="s">
        <v>6341</v>
      </c>
      <c r="B4750" s="2">
        <v>45253</v>
      </c>
      <c r="C4750" s="2">
        <v>45252</v>
      </c>
      <c r="D4750" s="2"/>
      <c r="E4750" t="s">
        <v>951</v>
      </c>
      <c r="F4750" t="s">
        <v>952</v>
      </c>
      <c r="G4750" t="s">
        <v>942</v>
      </c>
      <c r="H4750" t="s">
        <v>951</v>
      </c>
      <c r="I4750" t="s">
        <v>4056</v>
      </c>
      <c r="J4750">
        <v>100307442</v>
      </c>
      <c r="K4750" t="s">
        <v>1028</v>
      </c>
      <c r="L4750">
        <v>2</v>
      </c>
      <c r="M4750" t="s">
        <v>77</v>
      </c>
      <c r="N4750">
        <v>38.630000000000003</v>
      </c>
      <c r="O4750">
        <v>19.829999999999998</v>
      </c>
      <c r="P4750" t="s">
        <v>78</v>
      </c>
      <c r="Q4750" s="94">
        <v>45281.676388888889</v>
      </c>
      <c r="R4750">
        <v>77.260000000000005</v>
      </c>
      <c r="S4750">
        <v>39.659999999999997</v>
      </c>
      <c r="T4750" t="str">
        <f>VLOOKUP(E4750,zamiana!A:B,2,0)</f>
        <v>ALSTOM (ex. BT) CZL</v>
      </c>
    </row>
    <row r="4751" spans="1:20" x14ac:dyDescent="0.3">
      <c r="A4751" t="s">
        <v>6341</v>
      </c>
      <c r="B4751" s="2">
        <v>45253</v>
      </c>
      <c r="C4751" s="2">
        <v>45252</v>
      </c>
      <c r="D4751" s="2"/>
      <c r="E4751" t="s">
        <v>951</v>
      </c>
      <c r="F4751" t="s">
        <v>952</v>
      </c>
      <c r="G4751" t="s">
        <v>942</v>
      </c>
      <c r="H4751" t="s">
        <v>951</v>
      </c>
      <c r="I4751" t="s">
        <v>4056</v>
      </c>
      <c r="J4751">
        <v>100307442</v>
      </c>
      <c r="K4751" t="s">
        <v>1028</v>
      </c>
      <c r="L4751">
        <v>2</v>
      </c>
      <c r="M4751" t="s">
        <v>77</v>
      </c>
      <c r="N4751">
        <v>38.630000000000003</v>
      </c>
      <c r="O4751">
        <v>19.829999999999998</v>
      </c>
      <c r="P4751" t="s">
        <v>78</v>
      </c>
      <c r="Q4751" s="94">
        <v>45281.676388888889</v>
      </c>
      <c r="R4751">
        <v>77.260000000000005</v>
      </c>
      <c r="S4751">
        <v>39.659999999999997</v>
      </c>
      <c r="T4751" t="str">
        <f>VLOOKUP(E4751,zamiana!A:B,2,0)</f>
        <v>ALSTOM (ex. BT) CZL</v>
      </c>
    </row>
    <row r="4752" spans="1:20" x14ac:dyDescent="0.3">
      <c r="A4752" t="s">
        <v>6341</v>
      </c>
      <c r="B4752" s="2">
        <v>45253</v>
      </c>
      <c r="C4752" s="2">
        <v>45252</v>
      </c>
      <c r="D4752" s="2"/>
      <c r="E4752" t="s">
        <v>951</v>
      </c>
      <c r="F4752" t="s">
        <v>952</v>
      </c>
      <c r="G4752" t="s">
        <v>942</v>
      </c>
      <c r="H4752" t="s">
        <v>951</v>
      </c>
      <c r="I4752" t="s">
        <v>4056</v>
      </c>
      <c r="J4752">
        <v>100307442</v>
      </c>
      <c r="K4752" t="s">
        <v>1028</v>
      </c>
      <c r="L4752">
        <v>2</v>
      </c>
      <c r="M4752" t="s">
        <v>77</v>
      </c>
      <c r="N4752">
        <v>38.630000000000003</v>
      </c>
      <c r="O4752">
        <v>19.829999999999998</v>
      </c>
      <c r="P4752" t="s">
        <v>78</v>
      </c>
      <c r="Q4752" s="94">
        <v>45281.676388888889</v>
      </c>
      <c r="R4752">
        <v>77.260000000000005</v>
      </c>
      <c r="S4752">
        <v>39.659999999999997</v>
      </c>
      <c r="T4752" t="str">
        <f>VLOOKUP(E4752,zamiana!A:B,2,0)</f>
        <v>ALSTOM (ex. BT) CZL</v>
      </c>
    </row>
    <row r="4753" spans="1:20" x14ac:dyDescent="0.3">
      <c r="A4753" t="s">
        <v>6341</v>
      </c>
      <c r="B4753" s="2">
        <v>45253</v>
      </c>
      <c r="C4753" s="2">
        <v>45252</v>
      </c>
      <c r="D4753" s="2"/>
      <c r="E4753" t="s">
        <v>951</v>
      </c>
      <c r="F4753" t="s">
        <v>952</v>
      </c>
      <c r="G4753" t="s">
        <v>942</v>
      </c>
      <c r="H4753" t="s">
        <v>951</v>
      </c>
      <c r="I4753" t="s">
        <v>4056</v>
      </c>
      <c r="J4753">
        <v>100307442</v>
      </c>
      <c r="K4753" t="s">
        <v>1028</v>
      </c>
      <c r="L4753">
        <v>2</v>
      </c>
      <c r="M4753" t="s">
        <v>77</v>
      </c>
      <c r="N4753">
        <v>38.630000000000003</v>
      </c>
      <c r="O4753">
        <v>19.829999999999998</v>
      </c>
      <c r="P4753" t="s">
        <v>78</v>
      </c>
      <c r="Q4753" s="94">
        <v>45281.676388888889</v>
      </c>
      <c r="R4753">
        <v>77.260000000000005</v>
      </c>
      <c r="S4753">
        <v>39.659999999999997</v>
      </c>
      <c r="T4753" t="str">
        <f>VLOOKUP(E4753,zamiana!A:B,2,0)</f>
        <v>ALSTOM (ex. BT) CZL</v>
      </c>
    </row>
    <row r="4754" spans="1:20" x14ac:dyDescent="0.3">
      <c r="A4754" t="s">
        <v>6341</v>
      </c>
      <c r="B4754" s="2">
        <v>45253</v>
      </c>
      <c r="C4754" s="2">
        <v>45252</v>
      </c>
      <c r="D4754" s="2"/>
      <c r="E4754" t="s">
        <v>951</v>
      </c>
      <c r="F4754" t="s">
        <v>952</v>
      </c>
      <c r="G4754" t="s">
        <v>942</v>
      </c>
      <c r="H4754" t="s">
        <v>951</v>
      </c>
      <c r="I4754" t="s">
        <v>4055</v>
      </c>
      <c r="J4754">
        <v>100307441</v>
      </c>
      <c r="K4754" t="s">
        <v>1028</v>
      </c>
      <c r="L4754">
        <v>2</v>
      </c>
      <c r="M4754" t="s">
        <v>77</v>
      </c>
      <c r="N4754">
        <v>38.630000000000003</v>
      </c>
      <c r="O4754">
        <v>19.75</v>
      </c>
      <c r="P4754" t="s">
        <v>78</v>
      </c>
      <c r="Q4754" s="94">
        <v>45281.676388888889</v>
      </c>
      <c r="R4754">
        <v>77.260000000000005</v>
      </c>
      <c r="S4754">
        <v>39.5</v>
      </c>
      <c r="T4754" t="str">
        <f>VLOOKUP(E4754,zamiana!A:B,2,0)</f>
        <v>ALSTOM (ex. BT) CZL</v>
      </c>
    </row>
    <row r="4755" spans="1:20" x14ac:dyDescent="0.3">
      <c r="A4755" t="s">
        <v>6341</v>
      </c>
      <c r="B4755" s="2">
        <v>45253</v>
      </c>
      <c r="C4755" s="2">
        <v>45252</v>
      </c>
      <c r="D4755" s="2"/>
      <c r="E4755" t="s">
        <v>951</v>
      </c>
      <c r="F4755" t="s">
        <v>952</v>
      </c>
      <c r="G4755" t="s">
        <v>942</v>
      </c>
      <c r="H4755" t="s">
        <v>951</v>
      </c>
      <c r="I4755" t="s">
        <v>4055</v>
      </c>
      <c r="J4755">
        <v>100307441</v>
      </c>
      <c r="K4755" t="s">
        <v>1028</v>
      </c>
      <c r="L4755">
        <v>2</v>
      </c>
      <c r="M4755" t="s">
        <v>77</v>
      </c>
      <c r="N4755">
        <v>38.630000000000003</v>
      </c>
      <c r="O4755">
        <v>19.75</v>
      </c>
      <c r="P4755" t="s">
        <v>78</v>
      </c>
      <c r="Q4755" s="94">
        <v>45281.676388888889</v>
      </c>
      <c r="R4755">
        <v>77.260000000000005</v>
      </c>
      <c r="S4755">
        <v>39.5</v>
      </c>
      <c r="T4755" t="str">
        <f>VLOOKUP(E4755,zamiana!A:B,2,0)</f>
        <v>ALSTOM (ex. BT) CZL</v>
      </c>
    </row>
    <row r="4756" spans="1:20" x14ac:dyDescent="0.3">
      <c r="A4756" t="s">
        <v>6341</v>
      </c>
      <c r="B4756" s="2">
        <v>45253</v>
      </c>
      <c r="C4756" s="2">
        <v>45252</v>
      </c>
      <c r="D4756" s="2"/>
      <c r="E4756" t="s">
        <v>951</v>
      </c>
      <c r="F4756" t="s">
        <v>952</v>
      </c>
      <c r="G4756" t="s">
        <v>942</v>
      </c>
      <c r="H4756" t="s">
        <v>951</v>
      </c>
      <c r="I4756" t="s">
        <v>4055</v>
      </c>
      <c r="J4756">
        <v>100307441</v>
      </c>
      <c r="K4756" t="s">
        <v>1028</v>
      </c>
      <c r="L4756">
        <v>2</v>
      </c>
      <c r="M4756" t="s">
        <v>77</v>
      </c>
      <c r="N4756">
        <v>38.630000000000003</v>
      </c>
      <c r="O4756">
        <v>19.75</v>
      </c>
      <c r="P4756" t="s">
        <v>78</v>
      </c>
      <c r="Q4756" s="94">
        <v>45281.676388888889</v>
      </c>
      <c r="R4756">
        <v>77.260000000000005</v>
      </c>
      <c r="S4756">
        <v>39.5</v>
      </c>
      <c r="T4756" t="str">
        <f>VLOOKUP(E4756,zamiana!A:B,2,0)</f>
        <v>ALSTOM (ex. BT) CZL</v>
      </c>
    </row>
    <row r="4757" spans="1:20" x14ac:dyDescent="0.3">
      <c r="A4757" t="s">
        <v>6341</v>
      </c>
      <c r="B4757" s="2">
        <v>45253</v>
      </c>
      <c r="C4757" s="2">
        <v>45252</v>
      </c>
      <c r="D4757" s="2"/>
      <c r="E4757" t="s">
        <v>951</v>
      </c>
      <c r="F4757" t="s">
        <v>952</v>
      </c>
      <c r="G4757" t="s">
        <v>942</v>
      </c>
      <c r="H4757" t="s">
        <v>951</v>
      </c>
      <c r="I4757" t="s">
        <v>4055</v>
      </c>
      <c r="J4757">
        <v>100307441</v>
      </c>
      <c r="K4757" t="s">
        <v>1028</v>
      </c>
      <c r="L4757">
        <v>2</v>
      </c>
      <c r="M4757" t="s">
        <v>77</v>
      </c>
      <c r="N4757">
        <v>38.630000000000003</v>
      </c>
      <c r="O4757">
        <v>19.75</v>
      </c>
      <c r="P4757" t="s">
        <v>78</v>
      </c>
      <c r="Q4757" s="94">
        <v>45281.676388888889</v>
      </c>
      <c r="R4757">
        <v>77.260000000000005</v>
      </c>
      <c r="S4757">
        <v>39.5</v>
      </c>
      <c r="T4757" t="str">
        <f>VLOOKUP(E4757,zamiana!A:B,2,0)</f>
        <v>ALSTOM (ex. BT) CZL</v>
      </c>
    </row>
    <row r="4758" spans="1:20" x14ac:dyDescent="0.3">
      <c r="A4758" t="s">
        <v>6341</v>
      </c>
      <c r="B4758" s="2">
        <v>45253</v>
      </c>
      <c r="C4758" s="2">
        <v>45252</v>
      </c>
      <c r="D4758" s="2"/>
      <c r="E4758" t="s">
        <v>951</v>
      </c>
      <c r="F4758" t="s">
        <v>952</v>
      </c>
      <c r="G4758" t="s">
        <v>942</v>
      </c>
      <c r="H4758" t="s">
        <v>951</v>
      </c>
      <c r="I4758" t="s">
        <v>3175</v>
      </c>
      <c r="J4758">
        <v>100307440</v>
      </c>
      <c r="K4758" t="s">
        <v>1028</v>
      </c>
      <c r="L4758">
        <v>2</v>
      </c>
      <c r="M4758" t="s">
        <v>77</v>
      </c>
      <c r="N4758">
        <v>510.63</v>
      </c>
      <c r="O4758">
        <v>368.43</v>
      </c>
      <c r="P4758" t="s">
        <v>78</v>
      </c>
      <c r="Q4758" s="94">
        <v>45281.668055555558</v>
      </c>
      <c r="R4758">
        <v>1021.26</v>
      </c>
      <c r="S4758">
        <v>736.86</v>
      </c>
      <c r="T4758" t="str">
        <f>VLOOKUP(E4758,zamiana!A:B,2,0)</f>
        <v>ALSTOM (ex. BT) CZL</v>
      </c>
    </row>
    <row r="4759" spans="1:20" x14ac:dyDescent="0.3">
      <c r="A4759" t="s">
        <v>6341</v>
      </c>
      <c r="B4759" s="2">
        <v>45253</v>
      </c>
      <c r="C4759" s="2">
        <v>45252</v>
      </c>
      <c r="D4759" s="2"/>
      <c r="E4759" t="s">
        <v>951</v>
      </c>
      <c r="F4759" t="s">
        <v>952</v>
      </c>
      <c r="G4759" t="s">
        <v>942</v>
      </c>
      <c r="H4759" t="s">
        <v>951</v>
      </c>
      <c r="I4759" t="s">
        <v>3175</v>
      </c>
      <c r="J4759">
        <v>100307440</v>
      </c>
      <c r="K4759" t="s">
        <v>1028</v>
      </c>
      <c r="L4759">
        <v>2</v>
      </c>
      <c r="M4759" t="s">
        <v>77</v>
      </c>
      <c r="N4759">
        <v>510.63</v>
      </c>
      <c r="O4759">
        <v>368.43</v>
      </c>
      <c r="P4759" t="s">
        <v>78</v>
      </c>
      <c r="Q4759" s="94">
        <v>45281.668055555558</v>
      </c>
      <c r="R4759">
        <v>1021.26</v>
      </c>
      <c r="S4759">
        <v>736.86</v>
      </c>
      <c r="T4759" t="str">
        <f>VLOOKUP(E4759,zamiana!A:B,2,0)</f>
        <v>ALSTOM (ex. BT) CZL</v>
      </c>
    </row>
    <row r="4760" spans="1:20" x14ac:dyDescent="0.3">
      <c r="A4760" t="s">
        <v>6341</v>
      </c>
      <c r="B4760" s="2">
        <v>45253</v>
      </c>
      <c r="C4760" s="2">
        <v>45252</v>
      </c>
      <c r="D4760" s="2"/>
      <c r="E4760" t="s">
        <v>951</v>
      </c>
      <c r="F4760" t="s">
        <v>952</v>
      </c>
      <c r="G4760" t="s">
        <v>942</v>
      </c>
      <c r="H4760" t="s">
        <v>951</v>
      </c>
      <c r="I4760" t="s">
        <v>3175</v>
      </c>
      <c r="J4760">
        <v>100307440</v>
      </c>
      <c r="K4760" t="s">
        <v>1028</v>
      </c>
      <c r="L4760">
        <v>2</v>
      </c>
      <c r="M4760" t="s">
        <v>77</v>
      </c>
      <c r="N4760">
        <v>510.63</v>
      </c>
      <c r="O4760">
        <v>368.43</v>
      </c>
      <c r="P4760" t="s">
        <v>78</v>
      </c>
      <c r="Q4760" s="94">
        <v>45281.668055555558</v>
      </c>
      <c r="R4760">
        <v>1021.26</v>
      </c>
      <c r="S4760">
        <v>736.86</v>
      </c>
      <c r="T4760" t="str">
        <f>VLOOKUP(E4760,zamiana!A:B,2,0)</f>
        <v>ALSTOM (ex. BT) CZL</v>
      </c>
    </row>
    <row r="4761" spans="1:20" x14ac:dyDescent="0.3">
      <c r="A4761" t="s">
        <v>6341</v>
      </c>
      <c r="B4761" s="2">
        <v>45253</v>
      </c>
      <c r="C4761" s="2">
        <v>45252</v>
      </c>
      <c r="D4761" s="2"/>
      <c r="E4761" t="s">
        <v>951</v>
      </c>
      <c r="F4761" t="s">
        <v>952</v>
      </c>
      <c r="G4761" t="s">
        <v>942</v>
      </c>
      <c r="H4761" t="s">
        <v>951</v>
      </c>
      <c r="I4761" t="s">
        <v>3175</v>
      </c>
      <c r="J4761">
        <v>100307440</v>
      </c>
      <c r="K4761" t="s">
        <v>1028</v>
      </c>
      <c r="L4761">
        <v>2</v>
      </c>
      <c r="M4761" t="s">
        <v>77</v>
      </c>
      <c r="N4761">
        <v>510.63</v>
      </c>
      <c r="O4761">
        <v>368.43</v>
      </c>
      <c r="P4761" t="s">
        <v>78</v>
      </c>
      <c r="Q4761" s="94">
        <v>45281.668055555558</v>
      </c>
      <c r="R4761">
        <v>1021.26</v>
      </c>
      <c r="S4761">
        <v>736.86</v>
      </c>
      <c r="T4761" t="str">
        <f>VLOOKUP(E4761,zamiana!A:B,2,0)</f>
        <v>ALSTOM (ex. BT) CZL</v>
      </c>
    </row>
    <row r="4762" spans="1:20" x14ac:dyDescent="0.3">
      <c r="A4762" t="s">
        <v>6341</v>
      </c>
      <c r="B4762" s="2">
        <v>45253</v>
      </c>
      <c r="C4762" s="2">
        <v>45252</v>
      </c>
      <c r="D4762" s="2"/>
      <c r="E4762" t="s">
        <v>951</v>
      </c>
      <c r="F4762" t="s">
        <v>952</v>
      </c>
      <c r="G4762" t="s">
        <v>942</v>
      </c>
      <c r="H4762" t="s">
        <v>951</v>
      </c>
      <c r="I4762" t="s">
        <v>1027</v>
      </c>
      <c r="J4762">
        <v>100307437</v>
      </c>
      <c r="K4762" t="s">
        <v>1028</v>
      </c>
      <c r="L4762">
        <v>2</v>
      </c>
      <c r="M4762" t="s">
        <v>77</v>
      </c>
      <c r="N4762">
        <v>10</v>
      </c>
      <c r="O4762">
        <v>5.9</v>
      </c>
      <c r="P4762" t="s">
        <v>78</v>
      </c>
      <c r="Q4762" s="94">
        <v>45281.62777777778</v>
      </c>
      <c r="R4762">
        <v>20</v>
      </c>
      <c r="S4762">
        <v>11.8</v>
      </c>
      <c r="T4762" t="str">
        <f>VLOOKUP(E4762,zamiana!A:B,2,0)</f>
        <v>ALSTOM (ex. BT) CZL</v>
      </c>
    </row>
    <row r="4763" spans="1:20" x14ac:dyDescent="0.3">
      <c r="A4763" t="s">
        <v>6341</v>
      </c>
      <c r="B4763" s="2">
        <v>45253</v>
      </c>
      <c r="C4763" s="2">
        <v>45252</v>
      </c>
      <c r="D4763" s="2"/>
      <c r="E4763" t="s">
        <v>951</v>
      </c>
      <c r="F4763" t="s">
        <v>952</v>
      </c>
      <c r="G4763" t="s">
        <v>942</v>
      </c>
      <c r="H4763" t="s">
        <v>951</v>
      </c>
      <c r="I4763" t="s">
        <v>1027</v>
      </c>
      <c r="J4763">
        <v>100307437</v>
      </c>
      <c r="K4763" t="s">
        <v>1028</v>
      </c>
      <c r="L4763">
        <v>2</v>
      </c>
      <c r="M4763" t="s">
        <v>77</v>
      </c>
      <c r="N4763">
        <v>10</v>
      </c>
      <c r="O4763">
        <v>5.9</v>
      </c>
      <c r="P4763" t="s">
        <v>78</v>
      </c>
      <c r="Q4763" s="94">
        <v>45281.62777777778</v>
      </c>
      <c r="R4763">
        <v>20</v>
      </c>
      <c r="S4763">
        <v>11.8</v>
      </c>
      <c r="T4763" t="str">
        <f>VLOOKUP(E4763,zamiana!A:B,2,0)</f>
        <v>ALSTOM (ex. BT) CZL</v>
      </c>
    </row>
    <row r="4764" spans="1:20" x14ac:dyDescent="0.3">
      <c r="A4764" t="s">
        <v>6341</v>
      </c>
      <c r="B4764" s="2">
        <v>45253</v>
      </c>
      <c r="C4764" s="2">
        <v>45252</v>
      </c>
      <c r="D4764" s="2"/>
      <c r="E4764" t="s">
        <v>951</v>
      </c>
      <c r="F4764" t="s">
        <v>952</v>
      </c>
      <c r="G4764" t="s">
        <v>942</v>
      </c>
      <c r="H4764" t="s">
        <v>951</v>
      </c>
      <c r="I4764" t="s">
        <v>1027</v>
      </c>
      <c r="J4764">
        <v>100307437</v>
      </c>
      <c r="K4764" t="s">
        <v>1028</v>
      </c>
      <c r="L4764">
        <v>2</v>
      </c>
      <c r="M4764" t="s">
        <v>77</v>
      </c>
      <c r="N4764">
        <v>10</v>
      </c>
      <c r="O4764">
        <v>5.9</v>
      </c>
      <c r="P4764" t="s">
        <v>78</v>
      </c>
      <c r="Q4764" s="94">
        <v>45281.62777777778</v>
      </c>
      <c r="R4764">
        <v>20</v>
      </c>
      <c r="S4764">
        <v>11.8</v>
      </c>
      <c r="T4764" t="str">
        <f>VLOOKUP(E4764,zamiana!A:B,2,0)</f>
        <v>ALSTOM (ex. BT) CZL</v>
      </c>
    </row>
    <row r="4765" spans="1:20" x14ac:dyDescent="0.3">
      <c r="A4765" t="s">
        <v>6341</v>
      </c>
      <c r="B4765" s="2">
        <v>45253</v>
      </c>
      <c r="C4765" s="2">
        <v>45252</v>
      </c>
      <c r="D4765" s="2"/>
      <c r="E4765" t="s">
        <v>951</v>
      </c>
      <c r="F4765" t="s">
        <v>952</v>
      </c>
      <c r="G4765" t="s">
        <v>942</v>
      </c>
      <c r="H4765" t="s">
        <v>951</v>
      </c>
      <c r="I4765" t="s">
        <v>1027</v>
      </c>
      <c r="J4765">
        <v>100307437</v>
      </c>
      <c r="K4765" t="s">
        <v>1028</v>
      </c>
      <c r="L4765">
        <v>2</v>
      </c>
      <c r="M4765" t="s">
        <v>77</v>
      </c>
      <c r="N4765">
        <v>10</v>
      </c>
      <c r="O4765">
        <v>5.9</v>
      </c>
      <c r="P4765" t="s">
        <v>78</v>
      </c>
      <c r="Q4765" s="94">
        <v>45281.62777777778</v>
      </c>
      <c r="R4765">
        <v>20</v>
      </c>
      <c r="S4765">
        <v>11.8</v>
      </c>
      <c r="T4765" t="str">
        <f>VLOOKUP(E4765,zamiana!A:B,2,0)</f>
        <v>ALSTOM (ex. BT) CZL</v>
      </c>
    </row>
    <row r="4766" spans="1:20" x14ac:dyDescent="0.3">
      <c r="A4766" t="s">
        <v>6341</v>
      </c>
      <c r="B4766" s="2">
        <v>45253</v>
      </c>
      <c r="C4766" s="2">
        <v>45252</v>
      </c>
      <c r="D4766" s="2"/>
      <c r="E4766" t="s">
        <v>951</v>
      </c>
      <c r="F4766" t="s">
        <v>952</v>
      </c>
      <c r="G4766" t="s">
        <v>942</v>
      </c>
      <c r="H4766" t="s">
        <v>951</v>
      </c>
      <c r="I4766" t="s">
        <v>3616</v>
      </c>
      <c r="J4766">
        <v>100307424</v>
      </c>
      <c r="K4766" t="s">
        <v>1028</v>
      </c>
      <c r="L4766">
        <v>1</v>
      </c>
      <c r="M4766" t="s">
        <v>77</v>
      </c>
      <c r="N4766">
        <v>25.4</v>
      </c>
      <c r="O4766">
        <v>12.07</v>
      </c>
      <c r="P4766" t="s">
        <v>78</v>
      </c>
      <c r="Q4766" s="94">
        <v>45281.667361111111</v>
      </c>
      <c r="R4766">
        <v>25.4</v>
      </c>
      <c r="S4766">
        <v>12.07</v>
      </c>
      <c r="T4766" t="str">
        <f>VLOOKUP(E4766,zamiana!A:B,2,0)</f>
        <v>ALSTOM (ex. BT) CZL</v>
      </c>
    </row>
    <row r="4767" spans="1:20" x14ac:dyDescent="0.3">
      <c r="A4767" t="s">
        <v>6341</v>
      </c>
      <c r="B4767" s="2">
        <v>45253</v>
      </c>
      <c r="C4767" s="2">
        <v>45252</v>
      </c>
      <c r="D4767" s="2"/>
      <c r="E4767" t="s">
        <v>951</v>
      </c>
      <c r="F4767" t="s">
        <v>952</v>
      </c>
      <c r="G4767" t="s">
        <v>942</v>
      </c>
      <c r="H4767" t="s">
        <v>951</v>
      </c>
      <c r="I4767" t="s">
        <v>3616</v>
      </c>
      <c r="J4767">
        <v>100307424</v>
      </c>
      <c r="K4767" t="s">
        <v>1028</v>
      </c>
      <c r="L4767">
        <v>1</v>
      </c>
      <c r="M4767" t="s">
        <v>77</v>
      </c>
      <c r="N4767">
        <v>25.4</v>
      </c>
      <c r="O4767">
        <v>12.07</v>
      </c>
      <c r="P4767" t="s">
        <v>78</v>
      </c>
      <c r="Q4767" s="94">
        <v>45281.667361111111</v>
      </c>
      <c r="R4767">
        <v>25.4</v>
      </c>
      <c r="S4767">
        <v>12.07</v>
      </c>
      <c r="T4767" t="str">
        <f>VLOOKUP(E4767,zamiana!A:B,2,0)</f>
        <v>ALSTOM (ex. BT) CZL</v>
      </c>
    </row>
    <row r="4768" spans="1:20" x14ac:dyDescent="0.3">
      <c r="A4768" t="s">
        <v>6341</v>
      </c>
      <c r="B4768" s="2">
        <v>45253</v>
      </c>
      <c r="C4768" s="2">
        <v>45252</v>
      </c>
      <c r="D4768" s="2"/>
      <c r="E4768" t="s">
        <v>951</v>
      </c>
      <c r="F4768" t="s">
        <v>952</v>
      </c>
      <c r="G4768" t="s">
        <v>942</v>
      </c>
      <c r="H4768" t="s">
        <v>951</v>
      </c>
      <c r="I4768" t="s">
        <v>3616</v>
      </c>
      <c r="J4768">
        <v>100307424</v>
      </c>
      <c r="K4768" t="s">
        <v>1028</v>
      </c>
      <c r="L4768">
        <v>1</v>
      </c>
      <c r="M4768" t="s">
        <v>77</v>
      </c>
      <c r="N4768">
        <v>25.4</v>
      </c>
      <c r="O4768">
        <v>12.07</v>
      </c>
      <c r="P4768" t="s">
        <v>78</v>
      </c>
      <c r="Q4768" s="94">
        <v>45281.667361111111</v>
      </c>
      <c r="R4768">
        <v>25.4</v>
      </c>
      <c r="S4768">
        <v>12.07</v>
      </c>
      <c r="T4768" t="str">
        <f>VLOOKUP(E4768,zamiana!A:B,2,0)</f>
        <v>ALSTOM (ex. BT) CZL</v>
      </c>
    </row>
    <row r="4769" spans="1:20" x14ac:dyDescent="0.3">
      <c r="A4769" t="s">
        <v>6341</v>
      </c>
      <c r="B4769" s="2">
        <v>45253</v>
      </c>
      <c r="C4769" s="2">
        <v>45252</v>
      </c>
      <c r="D4769" s="2"/>
      <c r="E4769" t="s">
        <v>951</v>
      </c>
      <c r="F4769" t="s">
        <v>952</v>
      </c>
      <c r="G4769" t="s">
        <v>942</v>
      </c>
      <c r="H4769" t="s">
        <v>951</v>
      </c>
      <c r="I4769" t="s">
        <v>3616</v>
      </c>
      <c r="J4769">
        <v>100307424</v>
      </c>
      <c r="K4769" t="s">
        <v>1028</v>
      </c>
      <c r="L4769">
        <v>1</v>
      </c>
      <c r="M4769" t="s">
        <v>77</v>
      </c>
      <c r="N4769">
        <v>25.4</v>
      </c>
      <c r="O4769">
        <v>12.07</v>
      </c>
      <c r="P4769" t="s">
        <v>78</v>
      </c>
      <c r="Q4769" s="94">
        <v>45281.667361111111</v>
      </c>
      <c r="R4769">
        <v>25.4</v>
      </c>
      <c r="S4769">
        <v>12.07</v>
      </c>
      <c r="T4769" t="str">
        <f>VLOOKUP(E4769,zamiana!A:B,2,0)</f>
        <v>ALSTOM (ex. BT) CZL</v>
      </c>
    </row>
    <row r="4770" spans="1:20" x14ac:dyDescent="0.3">
      <c r="A4770" t="s">
        <v>6341</v>
      </c>
      <c r="B4770" s="2">
        <v>45253</v>
      </c>
      <c r="C4770" s="2">
        <v>45252</v>
      </c>
      <c r="D4770" s="2"/>
      <c r="E4770" t="s">
        <v>951</v>
      </c>
      <c r="F4770" t="s">
        <v>952</v>
      </c>
      <c r="G4770" t="s">
        <v>942</v>
      </c>
      <c r="H4770" t="s">
        <v>951</v>
      </c>
      <c r="I4770" t="s">
        <v>3617</v>
      </c>
      <c r="J4770">
        <v>100307392</v>
      </c>
      <c r="K4770" t="s">
        <v>1028</v>
      </c>
      <c r="L4770">
        <v>2</v>
      </c>
      <c r="M4770" t="s">
        <v>77</v>
      </c>
      <c r="N4770">
        <v>65.91</v>
      </c>
      <c r="O4770">
        <v>30.31</v>
      </c>
      <c r="P4770" t="s">
        <v>78</v>
      </c>
      <c r="Q4770" s="94">
        <v>45281.67291666667</v>
      </c>
      <c r="R4770">
        <v>131.82</v>
      </c>
      <c r="S4770">
        <v>60.62</v>
      </c>
      <c r="T4770" t="str">
        <f>VLOOKUP(E4770,zamiana!A:B,2,0)</f>
        <v>ALSTOM (ex. BT) CZL</v>
      </c>
    </row>
    <row r="4771" spans="1:20" x14ac:dyDescent="0.3">
      <c r="A4771" t="s">
        <v>6341</v>
      </c>
      <c r="B4771" s="2">
        <v>45253</v>
      </c>
      <c r="C4771" s="2">
        <v>45252</v>
      </c>
      <c r="D4771" s="2"/>
      <c r="E4771" t="s">
        <v>951</v>
      </c>
      <c r="F4771" t="s">
        <v>952</v>
      </c>
      <c r="G4771" t="s">
        <v>942</v>
      </c>
      <c r="H4771" t="s">
        <v>951</v>
      </c>
      <c r="I4771" t="s">
        <v>3617</v>
      </c>
      <c r="J4771">
        <v>100307392</v>
      </c>
      <c r="K4771" t="s">
        <v>1028</v>
      </c>
      <c r="L4771">
        <v>2</v>
      </c>
      <c r="M4771" t="s">
        <v>77</v>
      </c>
      <c r="N4771">
        <v>65.91</v>
      </c>
      <c r="O4771">
        <v>30.31</v>
      </c>
      <c r="P4771" t="s">
        <v>78</v>
      </c>
      <c r="Q4771" s="94">
        <v>45281.67291666667</v>
      </c>
      <c r="R4771">
        <v>131.82</v>
      </c>
      <c r="S4771">
        <v>60.62</v>
      </c>
      <c r="T4771" t="str">
        <f>VLOOKUP(E4771,zamiana!A:B,2,0)</f>
        <v>ALSTOM (ex. BT) CZL</v>
      </c>
    </row>
    <row r="4772" spans="1:20" x14ac:dyDescent="0.3">
      <c r="A4772" t="s">
        <v>6341</v>
      </c>
      <c r="B4772" s="2">
        <v>45253</v>
      </c>
      <c r="C4772" s="2">
        <v>45252</v>
      </c>
      <c r="D4772" s="2"/>
      <c r="E4772" t="s">
        <v>951</v>
      </c>
      <c r="F4772" t="s">
        <v>952</v>
      </c>
      <c r="G4772" t="s">
        <v>942</v>
      </c>
      <c r="H4772" t="s">
        <v>951</v>
      </c>
      <c r="I4772" t="s">
        <v>1666</v>
      </c>
      <c r="J4772">
        <v>100307195</v>
      </c>
      <c r="K4772" t="s">
        <v>1028</v>
      </c>
      <c r="L4772">
        <v>2</v>
      </c>
      <c r="M4772" t="s">
        <v>77</v>
      </c>
      <c r="N4772">
        <v>49.71</v>
      </c>
      <c r="O4772">
        <v>47.1</v>
      </c>
      <c r="P4772" t="s">
        <v>78</v>
      </c>
      <c r="Q4772" s="94">
        <v>45281.65347222222</v>
      </c>
      <c r="R4772">
        <v>99.42</v>
      </c>
      <c r="S4772">
        <v>94.2</v>
      </c>
      <c r="T4772" t="str">
        <f>VLOOKUP(E4772,zamiana!A:B,2,0)</f>
        <v>ALSTOM (ex. BT) CZL</v>
      </c>
    </row>
    <row r="4773" spans="1:20" x14ac:dyDescent="0.3">
      <c r="A4773" t="s">
        <v>6341</v>
      </c>
      <c r="B4773" s="2">
        <v>45253</v>
      </c>
      <c r="C4773" s="2">
        <v>45252</v>
      </c>
      <c r="D4773" s="2"/>
      <c r="E4773" t="s">
        <v>951</v>
      </c>
      <c r="F4773" t="s">
        <v>952</v>
      </c>
      <c r="G4773" t="s">
        <v>942</v>
      </c>
      <c r="H4773" t="s">
        <v>951</v>
      </c>
      <c r="I4773" t="s">
        <v>1666</v>
      </c>
      <c r="J4773">
        <v>100307195</v>
      </c>
      <c r="K4773" t="s">
        <v>1028</v>
      </c>
      <c r="L4773">
        <v>2</v>
      </c>
      <c r="M4773" t="s">
        <v>77</v>
      </c>
      <c r="N4773">
        <v>49.71</v>
      </c>
      <c r="O4773">
        <v>47.1</v>
      </c>
      <c r="P4773" t="s">
        <v>78</v>
      </c>
      <c r="Q4773" s="94">
        <v>45281.65347222222</v>
      </c>
      <c r="R4773">
        <v>99.42</v>
      </c>
      <c r="S4773">
        <v>94.2</v>
      </c>
      <c r="T4773" t="str">
        <f>VLOOKUP(E4773,zamiana!A:B,2,0)</f>
        <v>ALSTOM (ex. BT) CZL</v>
      </c>
    </row>
    <row r="4774" spans="1:20" x14ac:dyDescent="0.3">
      <c r="A4774" t="s">
        <v>6341</v>
      </c>
      <c r="B4774" s="2">
        <v>45253</v>
      </c>
      <c r="C4774" s="2">
        <v>45252</v>
      </c>
      <c r="D4774" s="2"/>
      <c r="E4774" t="s">
        <v>951</v>
      </c>
      <c r="F4774" t="s">
        <v>952</v>
      </c>
      <c r="G4774" t="s">
        <v>942</v>
      </c>
      <c r="H4774" t="s">
        <v>951</v>
      </c>
      <c r="I4774" t="s">
        <v>1666</v>
      </c>
      <c r="J4774">
        <v>100307195</v>
      </c>
      <c r="K4774" t="s">
        <v>1028</v>
      </c>
      <c r="L4774">
        <v>2</v>
      </c>
      <c r="M4774" t="s">
        <v>77</v>
      </c>
      <c r="N4774">
        <v>49.71</v>
      </c>
      <c r="O4774">
        <v>47.1</v>
      </c>
      <c r="P4774" t="s">
        <v>78</v>
      </c>
      <c r="Q4774" s="94">
        <v>45281.65347222222</v>
      </c>
      <c r="R4774">
        <v>99.42</v>
      </c>
      <c r="S4774">
        <v>94.2</v>
      </c>
      <c r="T4774" t="str">
        <f>VLOOKUP(E4774,zamiana!A:B,2,0)</f>
        <v>ALSTOM (ex. BT) CZL</v>
      </c>
    </row>
    <row r="4775" spans="1:20" x14ac:dyDescent="0.3">
      <c r="A4775" t="s">
        <v>6341</v>
      </c>
      <c r="B4775" s="2">
        <v>45253</v>
      </c>
      <c r="C4775" s="2">
        <v>45252</v>
      </c>
      <c r="D4775" s="2"/>
      <c r="E4775" t="s">
        <v>951</v>
      </c>
      <c r="F4775" t="s">
        <v>952</v>
      </c>
      <c r="G4775" t="s">
        <v>942</v>
      </c>
      <c r="H4775" t="s">
        <v>951</v>
      </c>
      <c r="I4775" t="s">
        <v>1666</v>
      </c>
      <c r="J4775">
        <v>100307195</v>
      </c>
      <c r="K4775" t="s">
        <v>1028</v>
      </c>
      <c r="L4775">
        <v>2</v>
      </c>
      <c r="M4775" t="s">
        <v>77</v>
      </c>
      <c r="N4775">
        <v>49.71</v>
      </c>
      <c r="O4775">
        <v>47.1</v>
      </c>
      <c r="P4775" t="s">
        <v>78</v>
      </c>
      <c r="Q4775" s="94">
        <v>45281.65347222222</v>
      </c>
      <c r="R4775">
        <v>99.42</v>
      </c>
      <c r="S4775">
        <v>94.2</v>
      </c>
      <c r="T4775" t="str">
        <f>VLOOKUP(E4775,zamiana!A:B,2,0)</f>
        <v>ALSTOM (ex. BT) CZL</v>
      </c>
    </row>
    <row r="4776" spans="1:20" x14ac:dyDescent="0.3">
      <c r="A4776" t="s">
        <v>6341</v>
      </c>
      <c r="B4776" s="2">
        <v>45253</v>
      </c>
      <c r="C4776" s="2">
        <v>45252</v>
      </c>
      <c r="D4776" s="2"/>
      <c r="E4776" t="s">
        <v>951</v>
      </c>
      <c r="F4776" t="s">
        <v>952</v>
      </c>
      <c r="G4776" t="s">
        <v>942</v>
      </c>
      <c r="H4776" t="s">
        <v>951</v>
      </c>
      <c r="I4776" t="s">
        <v>1622</v>
      </c>
      <c r="J4776">
        <v>100307193</v>
      </c>
      <c r="K4776" t="s">
        <v>1028</v>
      </c>
      <c r="L4776">
        <v>2</v>
      </c>
      <c r="M4776" t="s">
        <v>77</v>
      </c>
      <c r="N4776">
        <v>43.21</v>
      </c>
      <c r="O4776">
        <v>40.99</v>
      </c>
      <c r="P4776" t="s">
        <v>78</v>
      </c>
      <c r="Q4776" s="94">
        <v>45281.665972222225</v>
      </c>
      <c r="R4776">
        <v>86.42</v>
      </c>
      <c r="S4776">
        <v>81.98</v>
      </c>
      <c r="T4776" t="str">
        <f>VLOOKUP(E4776,zamiana!A:B,2,0)</f>
        <v>ALSTOM (ex. BT) CZL</v>
      </c>
    </row>
    <row r="4777" spans="1:20" x14ac:dyDescent="0.3">
      <c r="A4777" t="s">
        <v>6341</v>
      </c>
      <c r="B4777" s="2">
        <v>45253</v>
      </c>
      <c r="C4777" s="2">
        <v>45252</v>
      </c>
      <c r="D4777" s="2"/>
      <c r="E4777" t="s">
        <v>951</v>
      </c>
      <c r="F4777" t="s">
        <v>952</v>
      </c>
      <c r="G4777" t="s">
        <v>942</v>
      </c>
      <c r="H4777" t="s">
        <v>951</v>
      </c>
      <c r="I4777" t="s">
        <v>1622</v>
      </c>
      <c r="J4777">
        <v>100307193</v>
      </c>
      <c r="K4777" t="s">
        <v>1028</v>
      </c>
      <c r="L4777">
        <v>2</v>
      </c>
      <c r="M4777" t="s">
        <v>77</v>
      </c>
      <c r="N4777">
        <v>43.21</v>
      </c>
      <c r="O4777">
        <v>40.99</v>
      </c>
      <c r="P4777" t="s">
        <v>78</v>
      </c>
      <c r="Q4777" s="94">
        <v>45281.665972222225</v>
      </c>
      <c r="R4777">
        <v>86.42</v>
      </c>
      <c r="S4777">
        <v>81.98</v>
      </c>
      <c r="T4777" t="str">
        <f>VLOOKUP(E4777,zamiana!A:B,2,0)</f>
        <v>ALSTOM (ex. BT) CZL</v>
      </c>
    </row>
    <row r="4778" spans="1:20" x14ac:dyDescent="0.3">
      <c r="A4778" t="s">
        <v>6341</v>
      </c>
      <c r="B4778" s="2">
        <v>45253</v>
      </c>
      <c r="C4778" s="2">
        <v>45252</v>
      </c>
      <c r="D4778" s="2"/>
      <c r="E4778" t="s">
        <v>951</v>
      </c>
      <c r="F4778" t="s">
        <v>952</v>
      </c>
      <c r="G4778" t="s">
        <v>942</v>
      </c>
      <c r="H4778" t="s">
        <v>951</v>
      </c>
      <c r="I4778" t="s">
        <v>1622</v>
      </c>
      <c r="J4778">
        <v>100307193</v>
      </c>
      <c r="K4778" t="s">
        <v>1028</v>
      </c>
      <c r="L4778">
        <v>2</v>
      </c>
      <c r="M4778" t="s">
        <v>77</v>
      </c>
      <c r="N4778">
        <v>43.21</v>
      </c>
      <c r="O4778">
        <v>40.99</v>
      </c>
      <c r="P4778" t="s">
        <v>78</v>
      </c>
      <c r="Q4778" s="94">
        <v>45281.665972222225</v>
      </c>
      <c r="R4778">
        <v>86.42</v>
      </c>
      <c r="S4778">
        <v>81.98</v>
      </c>
      <c r="T4778" t="str">
        <f>VLOOKUP(E4778,zamiana!A:B,2,0)</f>
        <v>ALSTOM (ex. BT) CZL</v>
      </c>
    </row>
    <row r="4779" spans="1:20" x14ac:dyDescent="0.3">
      <c r="A4779" t="s">
        <v>6341</v>
      </c>
      <c r="B4779" s="2">
        <v>45253</v>
      </c>
      <c r="C4779" s="2">
        <v>45252</v>
      </c>
      <c r="D4779" s="2"/>
      <c r="E4779" t="s">
        <v>951</v>
      </c>
      <c r="F4779" t="s">
        <v>952</v>
      </c>
      <c r="G4779" t="s">
        <v>942</v>
      </c>
      <c r="H4779" t="s">
        <v>951</v>
      </c>
      <c r="I4779" t="s">
        <v>1622</v>
      </c>
      <c r="J4779">
        <v>100307193</v>
      </c>
      <c r="K4779" t="s">
        <v>1028</v>
      </c>
      <c r="L4779">
        <v>2</v>
      </c>
      <c r="M4779" t="s">
        <v>77</v>
      </c>
      <c r="N4779">
        <v>43.21</v>
      </c>
      <c r="O4779">
        <v>40.99</v>
      </c>
      <c r="P4779" t="s">
        <v>78</v>
      </c>
      <c r="Q4779" s="94">
        <v>45281.665972222225</v>
      </c>
      <c r="R4779">
        <v>86.42</v>
      </c>
      <c r="S4779">
        <v>81.98</v>
      </c>
      <c r="T4779" t="str">
        <f>VLOOKUP(E4779,zamiana!A:B,2,0)</f>
        <v>ALSTOM (ex. BT) CZL</v>
      </c>
    </row>
    <row r="4780" spans="1:20" x14ac:dyDescent="0.3">
      <c r="A4780" t="s">
        <v>6341</v>
      </c>
      <c r="B4780" s="2">
        <v>45253</v>
      </c>
      <c r="C4780" s="2">
        <v>45252</v>
      </c>
      <c r="D4780" s="2"/>
      <c r="E4780" t="s">
        <v>951</v>
      </c>
      <c r="F4780" t="s">
        <v>952</v>
      </c>
      <c r="G4780" t="s">
        <v>942</v>
      </c>
      <c r="H4780" t="s">
        <v>951</v>
      </c>
      <c r="I4780" t="s">
        <v>1622</v>
      </c>
      <c r="J4780">
        <v>100307193</v>
      </c>
      <c r="K4780" t="s">
        <v>1028</v>
      </c>
      <c r="L4780">
        <v>2</v>
      </c>
      <c r="M4780" t="s">
        <v>77</v>
      </c>
      <c r="N4780">
        <v>43.21</v>
      </c>
      <c r="O4780">
        <v>40.99</v>
      </c>
      <c r="P4780" t="s">
        <v>78</v>
      </c>
      <c r="Q4780" s="94">
        <v>45281.665972222225</v>
      </c>
      <c r="R4780">
        <v>86.42</v>
      </c>
      <c r="S4780">
        <v>81.98</v>
      </c>
      <c r="T4780" t="str">
        <f>VLOOKUP(E4780,zamiana!A:B,2,0)</f>
        <v>ALSTOM (ex. BT) CZL</v>
      </c>
    </row>
    <row r="4781" spans="1:20" x14ac:dyDescent="0.3">
      <c r="A4781" t="s">
        <v>6341</v>
      </c>
      <c r="B4781" s="2">
        <v>45253</v>
      </c>
      <c r="C4781" s="2">
        <v>45252</v>
      </c>
      <c r="D4781" s="2"/>
      <c r="E4781" t="s">
        <v>951</v>
      </c>
      <c r="F4781" t="s">
        <v>952</v>
      </c>
      <c r="G4781" t="s">
        <v>942</v>
      </c>
      <c r="H4781" t="s">
        <v>951</v>
      </c>
      <c r="I4781" t="s">
        <v>1622</v>
      </c>
      <c r="J4781">
        <v>100307193</v>
      </c>
      <c r="K4781" t="s">
        <v>1028</v>
      </c>
      <c r="L4781">
        <v>2</v>
      </c>
      <c r="M4781" t="s">
        <v>77</v>
      </c>
      <c r="N4781">
        <v>43.21</v>
      </c>
      <c r="O4781">
        <v>40.99</v>
      </c>
      <c r="P4781" t="s">
        <v>78</v>
      </c>
      <c r="Q4781" s="94">
        <v>45281.665972222225</v>
      </c>
      <c r="R4781">
        <v>86.42</v>
      </c>
      <c r="S4781">
        <v>81.98</v>
      </c>
      <c r="T4781" t="str">
        <f>VLOOKUP(E4781,zamiana!A:B,2,0)</f>
        <v>ALSTOM (ex. BT) CZL</v>
      </c>
    </row>
    <row r="4782" spans="1:20" x14ac:dyDescent="0.3">
      <c r="A4782" t="s">
        <v>6341</v>
      </c>
      <c r="B4782" s="2">
        <v>45253</v>
      </c>
      <c r="C4782" s="2">
        <v>45252</v>
      </c>
      <c r="D4782" s="2"/>
      <c r="E4782" t="s">
        <v>951</v>
      </c>
      <c r="F4782" t="s">
        <v>952</v>
      </c>
      <c r="G4782" t="s">
        <v>942</v>
      </c>
      <c r="H4782" t="s">
        <v>951</v>
      </c>
      <c r="I4782" t="s">
        <v>1622</v>
      </c>
      <c r="J4782">
        <v>100307193</v>
      </c>
      <c r="K4782" t="s">
        <v>1028</v>
      </c>
      <c r="L4782">
        <v>2</v>
      </c>
      <c r="M4782" t="s">
        <v>77</v>
      </c>
      <c r="N4782">
        <v>43.21</v>
      </c>
      <c r="O4782">
        <v>40.99</v>
      </c>
      <c r="P4782" t="s">
        <v>78</v>
      </c>
      <c r="Q4782" s="94">
        <v>45281.665972222225</v>
      </c>
      <c r="R4782">
        <v>86.42</v>
      </c>
      <c r="S4782">
        <v>81.98</v>
      </c>
      <c r="T4782" t="str">
        <f>VLOOKUP(E4782,zamiana!A:B,2,0)</f>
        <v>ALSTOM (ex. BT) CZL</v>
      </c>
    </row>
    <row r="4783" spans="1:20" x14ac:dyDescent="0.3">
      <c r="A4783" t="s">
        <v>6341</v>
      </c>
      <c r="B4783" s="2">
        <v>45253</v>
      </c>
      <c r="C4783" s="2">
        <v>45252</v>
      </c>
      <c r="D4783" s="2"/>
      <c r="E4783" t="s">
        <v>951</v>
      </c>
      <c r="F4783" t="s">
        <v>952</v>
      </c>
      <c r="G4783" t="s">
        <v>942</v>
      </c>
      <c r="H4783" t="s">
        <v>951</v>
      </c>
      <c r="I4783" t="s">
        <v>1622</v>
      </c>
      <c r="J4783">
        <v>100307193</v>
      </c>
      <c r="K4783" t="s">
        <v>1028</v>
      </c>
      <c r="L4783">
        <v>2</v>
      </c>
      <c r="M4783" t="s">
        <v>77</v>
      </c>
      <c r="N4783">
        <v>43.21</v>
      </c>
      <c r="O4783">
        <v>40.99</v>
      </c>
      <c r="P4783" t="s">
        <v>78</v>
      </c>
      <c r="Q4783" s="94">
        <v>45281.665972222225</v>
      </c>
      <c r="R4783">
        <v>86.42</v>
      </c>
      <c r="S4783">
        <v>81.98</v>
      </c>
      <c r="T4783" t="str">
        <f>VLOOKUP(E4783,zamiana!A:B,2,0)</f>
        <v>ALSTOM (ex. BT) CZL</v>
      </c>
    </row>
    <row r="4784" spans="1:20" x14ac:dyDescent="0.3">
      <c r="A4784" t="s">
        <v>6341</v>
      </c>
      <c r="B4784" s="2">
        <v>45253</v>
      </c>
      <c r="C4784" s="2">
        <v>45252</v>
      </c>
      <c r="D4784" s="2"/>
      <c r="E4784" t="s">
        <v>951</v>
      </c>
      <c r="F4784" t="s">
        <v>952</v>
      </c>
      <c r="G4784" t="s">
        <v>942</v>
      </c>
      <c r="H4784" t="s">
        <v>951</v>
      </c>
      <c r="I4784" t="s">
        <v>3640</v>
      </c>
      <c r="J4784">
        <v>100307185</v>
      </c>
      <c r="K4784" t="s">
        <v>1028</v>
      </c>
      <c r="L4784">
        <v>16</v>
      </c>
      <c r="M4784" t="s">
        <v>77</v>
      </c>
      <c r="N4784">
        <v>7.29</v>
      </c>
      <c r="O4784">
        <v>6.31</v>
      </c>
      <c r="P4784" t="s">
        <v>78</v>
      </c>
      <c r="Q4784" s="94">
        <v>45281.644444444442</v>
      </c>
      <c r="R4784">
        <v>116.64</v>
      </c>
      <c r="S4784">
        <v>100.96</v>
      </c>
      <c r="T4784" t="str">
        <f>VLOOKUP(E4784,zamiana!A:B,2,0)</f>
        <v>ALSTOM (ex. BT) CZL</v>
      </c>
    </row>
    <row r="4785" spans="1:20" x14ac:dyDescent="0.3">
      <c r="A4785" t="s">
        <v>6341</v>
      </c>
      <c r="B4785" s="2">
        <v>45253</v>
      </c>
      <c r="C4785" s="2">
        <v>45252</v>
      </c>
      <c r="D4785" s="2"/>
      <c r="E4785" t="s">
        <v>951</v>
      </c>
      <c r="F4785" t="s">
        <v>952</v>
      </c>
      <c r="G4785" t="s">
        <v>942</v>
      </c>
      <c r="H4785" t="s">
        <v>951</v>
      </c>
      <c r="I4785" t="s">
        <v>3640</v>
      </c>
      <c r="J4785">
        <v>100307185</v>
      </c>
      <c r="K4785" t="s">
        <v>1028</v>
      </c>
      <c r="L4785">
        <v>16</v>
      </c>
      <c r="M4785" t="s">
        <v>77</v>
      </c>
      <c r="N4785">
        <v>7.29</v>
      </c>
      <c r="O4785">
        <v>6.31</v>
      </c>
      <c r="P4785" t="s">
        <v>78</v>
      </c>
      <c r="Q4785" s="94">
        <v>45281.644444444442</v>
      </c>
      <c r="R4785">
        <v>116.64</v>
      </c>
      <c r="S4785">
        <v>100.96</v>
      </c>
      <c r="T4785" t="str">
        <f>VLOOKUP(E4785,zamiana!A:B,2,0)</f>
        <v>ALSTOM (ex. BT) CZL</v>
      </c>
    </row>
    <row r="4786" spans="1:20" x14ac:dyDescent="0.3">
      <c r="A4786" t="s">
        <v>6341</v>
      </c>
      <c r="B4786" s="2">
        <v>45253</v>
      </c>
      <c r="C4786" s="2">
        <v>45252</v>
      </c>
      <c r="D4786" s="2"/>
      <c r="E4786" t="s">
        <v>951</v>
      </c>
      <c r="F4786" t="s">
        <v>952</v>
      </c>
      <c r="G4786" t="s">
        <v>942</v>
      </c>
      <c r="H4786" t="s">
        <v>951</v>
      </c>
      <c r="I4786" t="s">
        <v>3640</v>
      </c>
      <c r="J4786">
        <v>100307185</v>
      </c>
      <c r="K4786" t="s">
        <v>1028</v>
      </c>
      <c r="L4786">
        <v>16</v>
      </c>
      <c r="M4786" t="s">
        <v>77</v>
      </c>
      <c r="N4786">
        <v>7.29</v>
      </c>
      <c r="O4786">
        <v>6.31</v>
      </c>
      <c r="P4786" t="s">
        <v>78</v>
      </c>
      <c r="Q4786" s="94">
        <v>45281.644444444442</v>
      </c>
      <c r="R4786">
        <v>116.64</v>
      </c>
      <c r="S4786">
        <v>100.96</v>
      </c>
      <c r="T4786" t="str">
        <f>VLOOKUP(E4786,zamiana!A:B,2,0)</f>
        <v>ALSTOM (ex. BT) CZL</v>
      </c>
    </row>
    <row r="4787" spans="1:20" x14ac:dyDescent="0.3">
      <c r="A4787" t="s">
        <v>6341</v>
      </c>
      <c r="B4787" s="2">
        <v>45253</v>
      </c>
      <c r="C4787" s="2">
        <v>45252</v>
      </c>
      <c r="D4787" s="2"/>
      <c r="E4787" t="s">
        <v>951</v>
      </c>
      <c r="F4787" t="s">
        <v>952</v>
      </c>
      <c r="G4787" t="s">
        <v>942</v>
      </c>
      <c r="H4787" t="s">
        <v>951</v>
      </c>
      <c r="I4787" t="s">
        <v>3640</v>
      </c>
      <c r="J4787">
        <v>100307185</v>
      </c>
      <c r="K4787" t="s">
        <v>1028</v>
      </c>
      <c r="L4787">
        <v>16</v>
      </c>
      <c r="M4787" t="s">
        <v>77</v>
      </c>
      <c r="N4787">
        <v>7.29</v>
      </c>
      <c r="O4787">
        <v>6.31</v>
      </c>
      <c r="P4787" t="s">
        <v>78</v>
      </c>
      <c r="Q4787" s="94">
        <v>45281.644444444442</v>
      </c>
      <c r="R4787">
        <v>116.64</v>
      </c>
      <c r="S4787">
        <v>100.96</v>
      </c>
      <c r="T4787" t="str">
        <f>VLOOKUP(E4787,zamiana!A:B,2,0)</f>
        <v>ALSTOM (ex. BT) CZL</v>
      </c>
    </row>
    <row r="4788" spans="1:20" x14ac:dyDescent="0.3">
      <c r="A4788" t="s">
        <v>6341</v>
      </c>
      <c r="B4788" s="2">
        <v>45253</v>
      </c>
      <c r="C4788" s="2">
        <v>45252</v>
      </c>
      <c r="D4788" s="2"/>
      <c r="E4788" t="s">
        <v>951</v>
      </c>
      <c r="F4788" t="s">
        <v>952</v>
      </c>
      <c r="G4788" t="s">
        <v>942</v>
      </c>
      <c r="H4788" t="s">
        <v>951</v>
      </c>
      <c r="I4788" t="s">
        <v>4053</v>
      </c>
      <c r="J4788">
        <v>100307182</v>
      </c>
      <c r="K4788" t="s">
        <v>1028</v>
      </c>
      <c r="L4788">
        <v>11</v>
      </c>
      <c r="M4788" t="s">
        <v>77</v>
      </c>
      <c r="N4788">
        <v>7.73</v>
      </c>
      <c r="O4788">
        <v>3.42</v>
      </c>
      <c r="P4788" t="s">
        <v>78</v>
      </c>
      <c r="Q4788" s="94">
        <v>45281.676388888889</v>
      </c>
      <c r="R4788">
        <v>85.03</v>
      </c>
      <c r="S4788">
        <v>37.619999999999997</v>
      </c>
      <c r="T4788" t="str">
        <f>VLOOKUP(E4788,zamiana!A:B,2,0)</f>
        <v>ALSTOM (ex. BT) CZL</v>
      </c>
    </row>
    <row r="4789" spans="1:20" x14ac:dyDescent="0.3">
      <c r="A4789" t="s">
        <v>6341</v>
      </c>
      <c r="B4789" s="2">
        <v>45253</v>
      </c>
      <c r="C4789" s="2">
        <v>45252</v>
      </c>
      <c r="D4789" s="2"/>
      <c r="E4789" t="s">
        <v>951</v>
      </c>
      <c r="F4789" t="s">
        <v>952</v>
      </c>
      <c r="G4789" t="s">
        <v>942</v>
      </c>
      <c r="H4789" t="s">
        <v>951</v>
      </c>
      <c r="I4789" t="s">
        <v>4053</v>
      </c>
      <c r="J4789">
        <v>100307182</v>
      </c>
      <c r="K4789" t="s">
        <v>1028</v>
      </c>
      <c r="L4789">
        <v>11</v>
      </c>
      <c r="M4789" t="s">
        <v>77</v>
      </c>
      <c r="N4789">
        <v>7.73</v>
      </c>
      <c r="O4789">
        <v>3.42</v>
      </c>
      <c r="P4789" t="s">
        <v>78</v>
      </c>
      <c r="Q4789" s="94">
        <v>45281.676388888889</v>
      </c>
      <c r="R4789">
        <v>85.03</v>
      </c>
      <c r="S4789">
        <v>37.619999999999997</v>
      </c>
      <c r="T4789" t="str">
        <f>VLOOKUP(E4789,zamiana!A:B,2,0)</f>
        <v>ALSTOM (ex. BT) CZL</v>
      </c>
    </row>
    <row r="4790" spans="1:20" x14ac:dyDescent="0.3">
      <c r="A4790" t="s">
        <v>6341</v>
      </c>
      <c r="B4790" s="2">
        <v>45253</v>
      </c>
      <c r="C4790" s="2">
        <v>45252</v>
      </c>
      <c r="D4790" s="2"/>
      <c r="E4790" t="s">
        <v>951</v>
      </c>
      <c r="F4790" t="s">
        <v>952</v>
      </c>
      <c r="G4790" t="s">
        <v>942</v>
      </c>
      <c r="H4790" t="s">
        <v>951</v>
      </c>
      <c r="I4790" t="s">
        <v>4053</v>
      </c>
      <c r="J4790">
        <v>100307182</v>
      </c>
      <c r="K4790" t="s">
        <v>1028</v>
      </c>
      <c r="L4790">
        <v>11</v>
      </c>
      <c r="M4790" t="s">
        <v>77</v>
      </c>
      <c r="N4790">
        <v>7.73</v>
      </c>
      <c r="O4790">
        <v>3.42</v>
      </c>
      <c r="P4790" t="s">
        <v>78</v>
      </c>
      <c r="Q4790" s="94">
        <v>45281.676388888889</v>
      </c>
      <c r="R4790">
        <v>85.03</v>
      </c>
      <c r="S4790">
        <v>37.619999999999997</v>
      </c>
      <c r="T4790" t="str">
        <f>VLOOKUP(E4790,zamiana!A:B,2,0)</f>
        <v>ALSTOM (ex. BT) CZL</v>
      </c>
    </row>
    <row r="4791" spans="1:20" x14ac:dyDescent="0.3">
      <c r="A4791" t="s">
        <v>6341</v>
      </c>
      <c r="B4791" s="2">
        <v>45253</v>
      </c>
      <c r="C4791" s="2">
        <v>45252</v>
      </c>
      <c r="D4791" s="2"/>
      <c r="E4791" t="s">
        <v>951</v>
      </c>
      <c r="F4791" t="s">
        <v>952</v>
      </c>
      <c r="G4791" t="s">
        <v>942</v>
      </c>
      <c r="H4791" t="s">
        <v>951</v>
      </c>
      <c r="I4791" t="s">
        <v>4053</v>
      </c>
      <c r="J4791">
        <v>100307182</v>
      </c>
      <c r="K4791" t="s">
        <v>1028</v>
      </c>
      <c r="L4791">
        <v>11</v>
      </c>
      <c r="M4791" t="s">
        <v>77</v>
      </c>
      <c r="N4791">
        <v>7.73</v>
      </c>
      <c r="O4791">
        <v>3.42</v>
      </c>
      <c r="P4791" t="s">
        <v>78</v>
      </c>
      <c r="Q4791" s="94">
        <v>45281.676388888889</v>
      </c>
      <c r="R4791">
        <v>85.03</v>
      </c>
      <c r="S4791">
        <v>37.619999999999997</v>
      </c>
      <c r="T4791" t="str">
        <f>VLOOKUP(E4791,zamiana!A:B,2,0)</f>
        <v>ALSTOM (ex. BT) CZL</v>
      </c>
    </row>
    <row r="4792" spans="1:20" x14ac:dyDescent="0.3">
      <c r="A4792" t="s">
        <v>6341</v>
      </c>
      <c r="B4792" s="2">
        <v>45253</v>
      </c>
      <c r="C4792" s="2">
        <v>45252</v>
      </c>
      <c r="D4792" s="2"/>
      <c r="E4792" t="s">
        <v>951</v>
      </c>
      <c r="F4792" t="s">
        <v>952</v>
      </c>
      <c r="G4792" t="s">
        <v>942</v>
      </c>
      <c r="H4792" t="s">
        <v>951</v>
      </c>
      <c r="I4792" t="s">
        <v>4053</v>
      </c>
      <c r="J4792">
        <v>100307182</v>
      </c>
      <c r="K4792" t="s">
        <v>1028</v>
      </c>
      <c r="L4792">
        <v>11</v>
      </c>
      <c r="M4792" t="s">
        <v>77</v>
      </c>
      <c r="N4792">
        <v>7.73</v>
      </c>
      <c r="O4792">
        <v>3.42</v>
      </c>
      <c r="P4792" t="s">
        <v>78</v>
      </c>
      <c r="Q4792" s="94">
        <v>45281.676388888889</v>
      </c>
      <c r="R4792">
        <v>85.03</v>
      </c>
      <c r="S4792">
        <v>37.619999999999997</v>
      </c>
      <c r="T4792" t="str">
        <f>VLOOKUP(E4792,zamiana!A:B,2,0)</f>
        <v>ALSTOM (ex. BT) CZL</v>
      </c>
    </row>
    <row r="4793" spans="1:20" x14ac:dyDescent="0.3">
      <c r="A4793" t="s">
        <v>6341</v>
      </c>
      <c r="B4793" s="2">
        <v>45253</v>
      </c>
      <c r="C4793" s="2">
        <v>45252</v>
      </c>
      <c r="D4793" s="2"/>
      <c r="E4793" t="s">
        <v>951</v>
      </c>
      <c r="F4793" t="s">
        <v>952</v>
      </c>
      <c r="G4793" t="s">
        <v>942</v>
      </c>
      <c r="H4793" t="s">
        <v>951</v>
      </c>
      <c r="I4793" t="s">
        <v>4053</v>
      </c>
      <c r="J4793">
        <v>100307182</v>
      </c>
      <c r="K4793" t="s">
        <v>1028</v>
      </c>
      <c r="L4793">
        <v>11</v>
      </c>
      <c r="M4793" t="s">
        <v>77</v>
      </c>
      <c r="N4793">
        <v>7.73</v>
      </c>
      <c r="O4793">
        <v>3.42</v>
      </c>
      <c r="P4793" t="s">
        <v>78</v>
      </c>
      <c r="Q4793" s="94">
        <v>45281.676388888889</v>
      </c>
      <c r="R4793">
        <v>85.03</v>
      </c>
      <c r="S4793">
        <v>37.619999999999997</v>
      </c>
      <c r="T4793" t="str">
        <f>VLOOKUP(E4793,zamiana!A:B,2,0)</f>
        <v>ALSTOM (ex. BT) CZL</v>
      </c>
    </row>
    <row r="4794" spans="1:20" x14ac:dyDescent="0.3">
      <c r="A4794" t="s">
        <v>6341</v>
      </c>
      <c r="B4794" s="2">
        <v>45253</v>
      </c>
      <c r="C4794" s="2">
        <v>45252</v>
      </c>
      <c r="D4794" s="2"/>
      <c r="E4794" t="s">
        <v>951</v>
      </c>
      <c r="F4794" t="s">
        <v>952</v>
      </c>
      <c r="G4794" t="s">
        <v>942</v>
      </c>
      <c r="H4794" t="s">
        <v>951</v>
      </c>
      <c r="I4794" t="s">
        <v>4053</v>
      </c>
      <c r="J4794">
        <v>100307182</v>
      </c>
      <c r="K4794" t="s">
        <v>1028</v>
      </c>
      <c r="L4794">
        <v>11</v>
      </c>
      <c r="M4794" t="s">
        <v>77</v>
      </c>
      <c r="N4794">
        <v>7.73</v>
      </c>
      <c r="O4794">
        <v>3.42</v>
      </c>
      <c r="P4794" t="s">
        <v>78</v>
      </c>
      <c r="Q4794" s="94">
        <v>45281.676388888889</v>
      </c>
      <c r="R4794">
        <v>85.03</v>
      </c>
      <c r="S4794">
        <v>37.619999999999997</v>
      </c>
      <c r="T4794" t="str">
        <f>VLOOKUP(E4794,zamiana!A:B,2,0)</f>
        <v>ALSTOM (ex. BT) CZL</v>
      </c>
    </row>
    <row r="4795" spans="1:20" x14ac:dyDescent="0.3">
      <c r="A4795" t="s">
        <v>6341</v>
      </c>
      <c r="B4795" s="2">
        <v>45253</v>
      </c>
      <c r="C4795" s="2">
        <v>45252</v>
      </c>
      <c r="D4795" s="2"/>
      <c r="E4795" t="s">
        <v>951</v>
      </c>
      <c r="F4795" t="s">
        <v>952</v>
      </c>
      <c r="G4795" t="s">
        <v>942</v>
      </c>
      <c r="H4795" t="s">
        <v>951</v>
      </c>
      <c r="I4795" t="s">
        <v>4053</v>
      </c>
      <c r="J4795">
        <v>100307182</v>
      </c>
      <c r="K4795" t="s">
        <v>1028</v>
      </c>
      <c r="L4795">
        <v>11</v>
      </c>
      <c r="M4795" t="s">
        <v>77</v>
      </c>
      <c r="N4795">
        <v>7.73</v>
      </c>
      <c r="O4795">
        <v>3.42</v>
      </c>
      <c r="P4795" t="s">
        <v>78</v>
      </c>
      <c r="Q4795" s="94">
        <v>45281.676388888889</v>
      </c>
      <c r="R4795">
        <v>85.03</v>
      </c>
      <c r="S4795">
        <v>37.619999999999997</v>
      </c>
      <c r="T4795" t="str">
        <f>VLOOKUP(E4795,zamiana!A:B,2,0)</f>
        <v>ALSTOM (ex. BT) CZL</v>
      </c>
    </row>
    <row r="4796" spans="1:20" x14ac:dyDescent="0.3">
      <c r="A4796" t="s">
        <v>6341</v>
      </c>
      <c r="B4796" s="2">
        <v>45253</v>
      </c>
      <c r="C4796" s="2">
        <v>45252</v>
      </c>
      <c r="D4796" s="2"/>
      <c r="E4796" t="s">
        <v>951</v>
      </c>
      <c r="F4796" t="s">
        <v>952</v>
      </c>
      <c r="G4796" t="s">
        <v>942</v>
      </c>
      <c r="H4796" t="s">
        <v>951</v>
      </c>
      <c r="I4796" t="s">
        <v>3618</v>
      </c>
      <c r="J4796">
        <v>100307165</v>
      </c>
      <c r="K4796" t="s">
        <v>1028</v>
      </c>
      <c r="L4796">
        <v>2</v>
      </c>
      <c r="M4796" t="s">
        <v>77</v>
      </c>
      <c r="N4796">
        <v>64.42</v>
      </c>
      <c r="O4796">
        <v>41.41</v>
      </c>
      <c r="P4796" t="s">
        <v>78</v>
      </c>
      <c r="Q4796" s="94">
        <v>45281.67291666667</v>
      </c>
      <c r="R4796">
        <v>128.84</v>
      </c>
      <c r="S4796">
        <v>82.82</v>
      </c>
      <c r="T4796" t="str">
        <f>VLOOKUP(E4796,zamiana!A:B,2,0)</f>
        <v>ALSTOM (ex. BT) CZL</v>
      </c>
    </row>
    <row r="4797" spans="1:20" x14ac:dyDescent="0.3">
      <c r="A4797" t="s">
        <v>6341</v>
      </c>
      <c r="B4797" s="2">
        <v>45253</v>
      </c>
      <c r="C4797" s="2">
        <v>45252</v>
      </c>
      <c r="D4797" s="2"/>
      <c r="E4797" t="s">
        <v>951</v>
      </c>
      <c r="F4797" t="s">
        <v>952</v>
      </c>
      <c r="G4797" t="s">
        <v>942</v>
      </c>
      <c r="H4797" t="s">
        <v>951</v>
      </c>
      <c r="I4797" t="s">
        <v>3618</v>
      </c>
      <c r="J4797">
        <v>100307165</v>
      </c>
      <c r="K4797" t="s">
        <v>1028</v>
      </c>
      <c r="L4797">
        <v>1</v>
      </c>
      <c r="M4797" t="s">
        <v>77</v>
      </c>
      <c r="N4797">
        <v>64.42</v>
      </c>
      <c r="O4797">
        <v>41.41</v>
      </c>
      <c r="P4797" t="s">
        <v>78</v>
      </c>
      <c r="Q4797" s="94">
        <v>45281.67291666667</v>
      </c>
      <c r="R4797">
        <v>64.42</v>
      </c>
      <c r="S4797">
        <v>41.41</v>
      </c>
      <c r="T4797" t="str">
        <f>VLOOKUP(E4797,zamiana!A:B,2,0)</f>
        <v>ALSTOM (ex. BT) CZL</v>
      </c>
    </row>
    <row r="4798" spans="1:20" x14ac:dyDescent="0.3">
      <c r="A4798" t="s">
        <v>6341</v>
      </c>
      <c r="B4798" s="2">
        <v>45253</v>
      </c>
      <c r="C4798" s="2">
        <v>45252</v>
      </c>
      <c r="D4798" s="2"/>
      <c r="E4798" t="s">
        <v>951</v>
      </c>
      <c r="F4798" t="s">
        <v>952</v>
      </c>
      <c r="G4798" t="s">
        <v>942</v>
      </c>
      <c r="H4798" t="s">
        <v>951</v>
      </c>
      <c r="I4798" t="s">
        <v>3618</v>
      </c>
      <c r="J4798">
        <v>100307165</v>
      </c>
      <c r="K4798" t="s">
        <v>1028</v>
      </c>
      <c r="L4798">
        <v>2</v>
      </c>
      <c r="M4798" t="s">
        <v>77</v>
      </c>
      <c r="N4798">
        <v>64.42</v>
      </c>
      <c r="O4798">
        <v>41.41</v>
      </c>
      <c r="P4798" t="s">
        <v>78</v>
      </c>
      <c r="Q4798" s="94">
        <v>45281.67291666667</v>
      </c>
      <c r="R4798">
        <v>128.84</v>
      </c>
      <c r="S4798">
        <v>82.82</v>
      </c>
      <c r="T4798" t="str">
        <f>VLOOKUP(E4798,zamiana!A:B,2,0)</f>
        <v>ALSTOM (ex. BT) CZL</v>
      </c>
    </row>
    <row r="4799" spans="1:20" x14ac:dyDescent="0.3">
      <c r="A4799" t="s">
        <v>6341</v>
      </c>
      <c r="B4799" s="2">
        <v>45253</v>
      </c>
      <c r="C4799" s="2">
        <v>45252</v>
      </c>
      <c r="D4799" s="2"/>
      <c r="E4799" t="s">
        <v>951</v>
      </c>
      <c r="F4799" t="s">
        <v>952</v>
      </c>
      <c r="G4799" t="s">
        <v>942</v>
      </c>
      <c r="H4799" t="s">
        <v>951</v>
      </c>
      <c r="I4799" t="s">
        <v>3618</v>
      </c>
      <c r="J4799">
        <v>100307165</v>
      </c>
      <c r="K4799" t="s">
        <v>1028</v>
      </c>
      <c r="L4799">
        <v>2</v>
      </c>
      <c r="M4799" t="s">
        <v>77</v>
      </c>
      <c r="N4799">
        <v>64.42</v>
      </c>
      <c r="O4799">
        <v>41.41</v>
      </c>
      <c r="P4799" t="s">
        <v>78</v>
      </c>
      <c r="Q4799" s="94">
        <v>45281.67291666667</v>
      </c>
      <c r="R4799">
        <v>128.84</v>
      </c>
      <c r="S4799">
        <v>82.82</v>
      </c>
      <c r="T4799" t="str">
        <f>VLOOKUP(E4799,zamiana!A:B,2,0)</f>
        <v>ALSTOM (ex. BT) CZL</v>
      </c>
    </row>
    <row r="4800" spans="1:20" x14ac:dyDescent="0.3">
      <c r="A4800" t="s">
        <v>6341</v>
      </c>
      <c r="B4800" s="2">
        <v>45253</v>
      </c>
      <c r="C4800" s="2">
        <v>45252</v>
      </c>
      <c r="D4800" s="2"/>
      <c r="E4800" t="s">
        <v>951</v>
      </c>
      <c r="F4800" t="s">
        <v>952</v>
      </c>
      <c r="G4800" t="s">
        <v>942</v>
      </c>
      <c r="H4800" t="s">
        <v>951</v>
      </c>
      <c r="I4800" t="s">
        <v>3618</v>
      </c>
      <c r="J4800">
        <v>100307165</v>
      </c>
      <c r="K4800" t="s">
        <v>1028</v>
      </c>
      <c r="L4800">
        <v>2</v>
      </c>
      <c r="M4800" t="s">
        <v>77</v>
      </c>
      <c r="N4800">
        <v>64.42</v>
      </c>
      <c r="O4800">
        <v>41.41</v>
      </c>
      <c r="P4800" t="s">
        <v>78</v>
      </c>
      <c r="Q4800" s="94">
        <v>45281.67291666667</v>
      </c>
      <c r="R4800">
        <v>128.84</v>
      </c>
      <c r="S4800">
        <v>82.82</v>
      </c>
      <c r="T4800" t="str">
        <f>VLOOKUP(E4800,zamiana!A:B,2,0)</f>
        <v>ALSTOM (ex. BT) CZL</v>
      </c>
    </row>
    <row r="4801" spans="1:20" x14ac:dyDescent="0.3">
      <c r="A4801" t="s">
        <v>6341</v>
      </c>
      <c r="B4801" s="2">
        <v>45253</v>
      </c>
      <c r="C4801" s="2">
        <v>45252</v>
      </c>
      <c r="D4801" s="2"/>
      <c r="E4801" t="s">
        <v>951</v>
      </c>
      <c r="F4801" t="s">
        <v>952</v>
      </c>
      <c r="G4801" t="s">
        <v>942</v>
      </c>
      <c r="H4801" t="s">
        <v>951</v>
      </c>
      <c r="I4801" t="s">
        <v>3618</v>
      </c>
      <c r="J4801">
        <v>100307165</v>
      </c>
      <c r="K4801" t="s">
        <v>1028</v>
      </c>
      <c r="L4801">
        <v>2</v>
      </c>
      <c r="M4801" t="s">
        <v>77</v>
      </c>
      <c r="N4801">
        <v>64.42</v>
      </c>
      <c r="O4801">
        <v>41.41</v>
      </c>
      <c r="P4801" t="s">
        <v>78</v>
      </c>
      <c r="Q4801" s="94">
        <v>45281.67291666667</v>
      </c>
      <c r="R4801">
        <v>128.84</v>
      </c>
      <c r="S4801">
        <v>82.82</v>
      </c>
      <c r="T4801" t="str">
        <f>VLOOKUP(E4801,zamiana!A:B,2,0)</f>
        <v>ALSTOM (ex. BT) CZL</v>
      </c>
    </row>
    <row r="4802" spans="1:20" x14ac:dyDescent="0.3">
      <c r="A4802" t="s">
        <v>6341</v>
      </c>
      <c r="B4802" s="2">
        <v>45253</v>
      </c>
      <c r="C4802" s="2">
        <v>45252</v>
      </c>
      <c r="D4802" s="2"/>
      <c r="E4802" t="s">
        <v>951</v>
      </c>
      <c r="F4802" t="s">
        <v>952</v>
      </c>
      <c r="G4802" t="s">
        <v>942</v>
      </c>
      <c r="H4802" t="s">
        <v>951</v>
      </c>
      <c r="I4802" t="s">
        <v>3117</v>
      </c>
      <c r="J4802">
        <v>100307163</v>
      </c>
      <c r="K4802" t="s">
        <v>1028</v>
      </c>
      <c r="L4802">
        <v>1</v>
      </c>
      <c r="M4802" t="s">
        <v>77</v>
      </c>
      <c r="N4802">
        <v>32.69</v>
      </c>
      <c r="O4802">
        <v>24.13</v>
      </c>
      <c r="P4802" t="s">
        <v>78</v>
      </c>
      <c r="Q4802" s="94">
        <v>45281.665972222225</v>
      </c>
      <c r="R4802">
        <v>32.69</v>
      </c>
      <c r="S4802">
        <v>24.13</v>
      </c>
      <c r="T4802" t="str">
        <f>VLOOKUP(E4802,zamiana!A:B,2,0)</f>
        <v>ALSTOM (ex. BT) CZL</v>
      </c>
    </row>
    <row r="4803" spans="1:20" x14ac:dyDescent="0.3">
      <c r="A4803" t="s">
        <v>6341</v>
      </c>
      <c r="B4803" s="2">
        <v>45253</v>
      </c>
      <c r="C4803" s="2">
        <v>45252</v>
      </c>
      <c r="D4803" s="2"/>
      <c r="E4803" t="s">
        <v>951</v>
      </c>
      <c r="F4803" t="s">
        <v>952</v>
      </c>
      <c r="G4803" t="s">
        <v>942</v>
      </c>
      <c r="H4803" t="s">
        <v>951</v>
      </c>
      <c r="I4803" t="s">
        <v>3117</v>
      </c>
      <c r="J4803">
        <v>100307163</v>
      </c>
      <c r="K4803" t="s">
        <v>1028</v>
      </c>
      <c r="L4803">
        <v>1</v>
      </c>
      <c r="M4803" t="s">
        <v>77</v>
      </c>
      <c r="N4803">
        <v>32.69</v>
      </c>
      <c r="O4803">
        <v>24.13</v>
      </c>
      <c r="P4803" t="s">
        <v>78</v>
      </c>
      <c r="Q4803" s="94">
        <v>45281.665972222225</v>
      </c>
      <c r="R4803">
        <v>32.69</v>
      </c>
      <c r="S4803">
        <v>24.13</v>
      </c>
      <c r="T4803" t="str">
        <f>VLOOKUP(E4803,zamiana!A:B,2,0)</f>
        <v>ALSTOM (ex. BT) CZL</v>
      </c>
    </row>
    <row r="4804" spans="1:20" x14ac:dyDescent="0.3">
      <c r="A4804" t="s">
        <v>6341</v>
      </c>
      <c r="B4804" s="2">
        <v>45253</v>
      </c>
      <c r="C4804" s="2">
        <v>45252</v>
      </c>
      <c r="D4804" s="2"/>
      <c r="E4804" t="s">
        <v>951</v>
      </c>
      <c r="F4804" t="s">
        <v>952</v>
      </c>
      <c r="G4804" t="s">
        <v>942</v>
      </c>
      <c r="H4804" t="s">
        <v>951</v>
      </c>
      <c r="I4804" t="s">
        <v>3117</v>
      </c>
      <c r="J4804">
        <v>100307163</v>
      </c>
      <c r="K4804" t="s">
        <v>1028</v>
      </c>
      <c r="L4804">
        <v>1</v>
      </c>
      <c r="M4804" t="s">
        <v>77</v>
      </c>
      <c r="N4804">
        <v>32.69</v>
      </c>
      <c r="O4804">
        <v>24.13</v>
      </c>
      <c r="P4804" t="s">
        <v>78</v>
      </c>
      <c r="Q4804" s="94">
        <v>45281.665972222225</v>
      </c>
      <c r="R4804">
        <v>32.69</v>
      </c>
      <c r="S4804">
        <v>24.13</v>
      </c>
      <c r="T4804" t="str">
        <f>VLOOKUP(E4804,zamiana!A:B,2,0)</f>
        <v>ALSTOM (ex. BT) CZL</v>
      </c>
    </row>
    <row r="4805" spans="1:20" x14ac:dyDescent="0.3">
      <c r="A4805" t="s">
        <v>6341</v>
      </c>
      <c r="B4805" s="2">
        <v>45253</v>
      </c>
      <c r="C4805" s="2">
        <v>45252</v>
      </c>
      <c r="D4805" s="2"/>
      <c r="E4805" t="s">
        <v>951</v>
      </c>
      <c r="F4805" t="s">
        <v>952</v>
      </c>
      <c r="G4805" t="s">
        <v>942</v>
      </c>
      <c r="H4805" t="s">
        <v>951</v>
      </c>
      <c r="I4805" t="s">
        <v>3117</v>
      </c>
      <c r="J4805">
        <v>100307163</v>
      </c>
      <c r="K4805" t="s">
        <v>1028</v>
      </c>
      <c r="L4805">
        <v>1</v>
      </c>
      <c r="M4805" t="s">
        <v>77</v>
      </c>
      <c r="N4805">
        <v>32.69</v>
      </c>
      <c r="O4805">
        <v>24.13</v>
      </c>
      <c r="P4805" t="s">
        <v>78</v>
      </c>
      <c r="Q4805" s="94">
        <v>45281.665972222225</v>
      </c>
      <c r="R4805">
        <v>32.69</v>
      </c>
      <c r="S4805">
        <v>24.13</v>
      </c>
      <c r="T4805" t="str">
        <f>VLOOKUP(E4805,zamiana!A:B,2,0)</f>
        <v>ALSTOM (ex. BT) CZL</v>
      </c>
    </row>
    <row r="4806" spans="1:20" x14ac:dyDescent="0.3">
      <c r="A4806" t="s">
        <v>6341</v>
      </c>
      <c r="B4806" s="2">
        <v>45253</v>
      </c>
      <c r="C4806" s="2">
        <v>45252</v>
      </c>
      <c r="D4806" s="2"/>
      <c r="E4806" t="s">
        <v>951</v>
      </c>
      <c r="F4806" t="s">
        <v>952</v>
      </c>
      <c r="G4806" t="s">
        <v>942</v>
      </c>
      <c r="H4806" t="s">
        <v>951</v>
      </c>
      <c r="I4806" t="s">
        <v>3117</v>
      </c>
      <c r="J4806">
        <v>100307163</v>
      </c>
      <c r="K4806" t="s">
        <v>1028</v>
      </c>
      <c r="L4806">
        <v>1</v>
      </c>
      <c r="M4806" t="s">
        <v>77</v>
      </c>
      <c r="N4806">
        <v>32.69</v>
      </c>
      <c r="O4806">
        <v>24.13</v>
      </c>
      <c r="P4806" t="s">
        <v>78</v>
      </c>
      <c r="Q4806" s="94">
        <v>45281.665972222225</v>
      </c>
      <c r="R4806">
        <v>32.69</v>
      </c>
      <c r="S4806">
        <v>24.13</v>
      </c>
      <c r="T4806" t="str">
        <f>VLOOKUP(E4806,zamiana!A:B,2,0)</f>
        <v>ALSTOM (ex. BT) CZL</v>
      </c>
    </row>
    <row r="4807" spans="1:20" x14ac:dyDescent="0.3">
      <c r="A4807" t="s">
        <v>6341</v>
      </c>
      <c r="B4807" s="2">
        <v>45253</v>
      </c>
      <c r="C4807" s="2">
        <v>45252</v>
      </c>
      <c r="D4807" s="2"/>
      <c r="E4807" t="s">
        <v>951</v>
      </c>
      <c r="F4807" t="s">
        <v>952</v>
      </c>
      <c r="G4807" t="s">
        <v>942</v>
      </c>
      <c r="H4807" t="s">
        <v>951</v>
      </c>
      <c r="I4807" t="s">
        <v>3117</v>
      </c>
      <c r="J4807">
        <v>100307163</v>
      </c>
      <c r="K4807" t="s">
        <v>1028</v>
      </c>
      <c r="L4807">
        <v>1</v>
      </c>
      <c r="M4807" t="s">
        <v>77</v>
      </c>
      <c r="N4807">
        <v>32.69</v>
      </c>
      <c r="O4807">
        <v>24.13</v>
      </c>
      <c r="P4807" t="s">
        <v>78</v>
      </c>
      <c r="Q4807" s="94">
        <v>45281.665972222225</v>
      </c>
      <c r="R4807">
        <v>32.69</v>
      </c>
      <c r="S4807">
        <v>24.13</v>
      </c>
      <c r="T4807" t="str">
        <f>VLOOKUP(E4807,zamiana!A:B,2,0)</f>
        <v>ALSTOM (ex. BT) CZL</v>
      </c>
    </row>
    <row r="4808" spans="1:20" x14ac:dyDescent="0.3">
      <c r="A4808" t="s">
        <v>6341</v>
      </c>
      <c r="B4808" s="2">
        <v>45253</v>
      </c>
      <c r="C4808" s="2">
        <v>45252</v>
      </c>
      <c r="D4808" s="2"/>
      <c r="E4808" t="s">
        <v>951</v>
      </c>
      <c r="F4808" t="s">
        <v>952</v>
      </c>
      <c r="G4808" t="s">
        <v>942</v>
      </c>
      <c r="H4808" t="s">
        <v>951</v>
      </c>
      <c r="I4808" t="s">
        <v>3117</v>
      </c>
      <c r="J4808">
        <v>100307163</v>
      </c>
      <c r="K4808" t="s">
        <v>1028</v>
      </c>
      <c r="L4808">
        <v>1</v>
      </c>
      <c r="M4808" t="s">
        <v>77</v>
      </c>
      <c r="N4808">
        <v>32.69</v>
      </c>
      <c r="O4808">
        <v>24.13</v>
      </c>
      <c r="P4808" t="s">
        <v>78</v>
      </c>
      <c r="Q4808" s="94">
        <v>45281.665972222225</v>
      </c>
      <c r="R4808">
        <v>32.69</v>
      </c>
      <c r="S4808">
        <v>24.13</v>
      </c>
      <c r="T4808" t="str">
        <f>VLOOKUP(E4808,zamiana!A:B,2,0)</f>
        <v>ALSTOM (ex. BT) CZL</v>
      </c>
    </row>
    <row r="4809" spans="1:20" x14ac:dyDescent="0.3">
      <c r="A4809" t="s">
        <v>6341</v>
      </c>
      <c r="B4809" s="2">
        <v>45253</v>
      </c>
      <c r="C4809" s="2">
        <v>45252</v>
      </c>
      <c r="D4809" s="2"/>
      <c r="E4809" t="s">
        <v>951</v>
      </c>
      <c r="F4809" t="s">
        <v>952</v>
      </c>
      <c r="G4809" t="s">
        <v>942</v>
      </c>
      <c r="H4809" t="s">
        <v>951</v>
      </c>
      <c r="I4809" t="s">
        <v>3117</v>
      </c>
      <c r="J4809">
        <v>100307163</v>
      </c>
      <c r="K4809" t="s">
        <v>1028</v>
      </c>
      <c r="L4809">
        <v>1</v>
      </c>
      <c r="M4809" t="s">
        <v>77</v>
      </c>
      <c r="N4809">
        <v>32.69</v>
      </c>
      <c r="O4809">
        <v>24.13</v>
      </c>
      <c r="P4809" t="s">
        <v>78</v>
      </c>
      <c r="Q4809" s="94">
        <v>45281.665972222225</v>
      </c>
      <c r="R4809">
        <v>32.69</v>
      </c>
      <c r="S4809">
        <v>24.13</v>
      </c>
      <c r="T4809" t="str">
        <f>VLOOKUP(E4809,zamiana!A:B,2,0)</f>
        <v>ALSTOM (ex. BT) CZL</v>
      </c>
    </row>
    <row r="4810" spans="1:20" x14ac:dyDescent="0.3">
      <c r="A4810" t="s">
        <v>6341</v>
      </c>
      <c r="B4810" s="2">
        <v>45253</v>
      </c>
      <c r="C4810" s="2">
        <v>45252</v>
      </c>
      <c r="D4810" s="2"/>
      <c r="E4810" t="s">
        <v>951</v>
      </c>
      <c r="F4810" t="s">
        <v>952</v>
      </c>
      <c r="G4810" t="s">
        <v>942</v>
      </c>
      <c r="H4810" t="s">
        <v>951</v>
      </c>
      <c r="I4810" t="s">
        <v>3107</v>
      </c>
      <c r="J4810">
        <v>100307162</v>
      </c>
      <c r="K4810" t="s">
        <v>1028</v>
      </c>
      <c r="L4810">
        <v>2</v>
      </c>
      <c r="M4810" t="s">
        <v>77</v>
      </c>
      <c r="N4810">
        <v>27.72</v>
      </c>
      <c r="O4810">
        <v>21.43</v>
      </c>
      <c r="P4810" t="s">
        <v>78</v>
      </c>
      <c r="Q4810" s="94">
        <v>45281.665972222225</v>
      </c>
      <c r="R4810">
        <v>55.44</v>
      </c>
      <c r="S4810">
        <v>42.86</v>
      </c>
      <c r="T4810" t="str">
        <f>VLOOKUP(E4810,zamiana!A:B,2,0)</f>
        <v>ALSTOM (ex. BT) CZL</v>
      </c>
    </row>
    <row r="4811" spans="1:20" x14ac:dyDescent="0.3">
      <c r="A4811" t="s">
        <v>6341</v>
      </c>
      <c r="B4811" s="2">
        <v>45253</v>
      </c>
      <c r="C4811" s="2">
        <v>45252</v>
      </c>
      <c r="D4811" s="2"/>
      <c r="E4811" t="s">
        <v>951</v>
      </c>
      <c r="F4811" t="s">
        <v>952</v>
      </c>
      <c r="G4811" t="s">
        <v>942</v>
      </c>
      <c r="H4811" t="s">
        <v>951</v>
      </c>
      <c r="I4811" t="s">
        <v>3107</v>
      </c>
      <c r="J4811">
        <v>100307162</v>
      </c>
      <c r="K4811" t="s">
        <v>1028</v>
      </c>
      <c r="L4811">
        <v>2</v>
      </c>
      <c r="M4811" t="s">
        <v>77</v>
      </c>
      <c r="N4811">
        <v>27.72</v>
      </c>
      <c r="O4811">
        <v>21.43</v>
      </c>
      <c r="P4811" t="s">
        <v>78</v>
      </c>
      <c r="Q4811" s="94">
        <v>45281.665972222225</v>
      </c>
      <c r="R4811">
        <v>55.44</v>
      </c>
      <c r="S4811">
        <v>42.86</v>
      </c>
      <c r="T4811" t="str">
        <f>VLOOKUP(E4811,zamiana!A:B,2,0)</f>
        <v>ALSTOM (ex. BT) CZL</v>
      </c>
    </row>
    <row r="4812" spans="1:20" x14ac:dyDescent="0.3">
      <c r="A4812" t="s">
        <v>6341</v>
      </c>
      <c r="B4812" s="2">
        <v>45253</v>
      </c>
      <c r="C4812" s="2">
        <v>45252</v>
      </c>
      <c r="D4812" s="2"/>
      <c r="E4812" t="s">
        <v>951</v>
      </c>
      <c r="F4812" t="s">
        <v>952</v>
      </c>
      <c r="G4812" t="s">
        <v>942</v>
      </c>
      <c r="H4812" t="s">
        <v>951</v>
      </c>
      <c r="I4812" t="s">
        <v>3107</v>
      </c>
      <c r="J4812">
        <v>100307162</v>
      </c>
      <c r="K4812" t="s">
        <v>1028</v>
      </c>
      <c r="L4812">
        <v>2</v>
      </c>
      <c r="M4812" t="s">
        <v>77</v>
      </c>
      <c r="N4812">
        <v>27.72</v>
      </c>
      <c r="O4812">
        <v>21.43</v>
      </c>
      <c r="P4812" t="s">
        <v>78</v>
      </c>
      <c r="Q4812" s="94">
        <v>45281.665972222225</v>
      </c>
      <c r="R4812">
        <v>55.44</v>
      </c>
      <c r="S4812">
        <v>42.86</v>
      </c>
      <c r="T4812" t="str">
        <f>VLOOKUP(E4812,zamiana!A:B,2,0)</f>
        <v>ALSTOM (ex. BT) CZL</v>
      </c>
    </row>
    <row r="4813" spans="1:20" x14ac:dyDescent="0.3">
      <c r="A4813" t="s">
        <v>6341</v>
      </c>
      <c r="B4813" s="2">
        <v>45253</v>
      </c>
      <c r="C4813" s="2">
        <v>45252</v>
      </c>
      <c r="D4813" s="2"/>
      <c r="E4813" t="s">
        <v>951</v>
      </c>
      <c r="F4813" t="s">
        <v>952</v>
      </c>
      <c r="G4813" t="s">
        <v>942</v>
      </c>
      <c r="H4813" t="s">
        <v>951</v>
      </c>
      <c r="I4813" t="s">
        <v>3107</v>
      </c>
      <c r="J4813">
        <v>100307162</v>
      </c>
      <c r="K4813" t="s">
        <v>1028</v>
      </c>
      <c r="L4813">
        <v>2</v>
      </c>
      <c r="M4813" t="s">
        <v>77</v>
      </c>
      <c r="N4813">
        <v>27.72</v>
      </c>
      <c r="O4813">
        <v>21.43</v>
      </c>
      <c r="P4813" t="s">
        <v>78</v>
      </c>
      <c r="Q4813" s="94">
        <v>45281.665972222225</v>
      </c>
      <c r="R4813">
        <v>55.44</v>
      </c>
      <c r="S4813">
        <v>42.86</v>
      </c>
      <c r="T4813" t="str">
        <f>VLOOKUP(E4813,zamiana!A:B,2,0)</f>
        <v>ALSTOM (ex. BT) CZL</v>
      </c>
    </row>
    <row r="4814" spans="1:20" x14ac:dyDescent="0.3">
      <c r="A4814" t="s">
        <v>6341</v>
      </c>
      <c r="B4814" s="2">
        <v>45253</v>
      </c>
      <c r="C4814" s="2">
        <v>45252</v>
      </c>
      <c r="D4814" s="2"/>
      <c r="E4814" t="s">
        <v>951</v>
      </c>
      <c r="F4814" t="s">
        <v>952</v>
      </c>
      <c r="G4814" t="s">
        <v>942</v>
      </c>
      <c r="H4814" t="s">
        <v>951</v>
      </c>
      <c r="I4814" t="s">
        <v>3107</v>
      </c>
      <c r="J4814">
        <v>100307162</v>
      </c>
      <c r="K4814" t="s">
        <v>1028</v>
      </c>
      <c r="L4814">
        <v>2</v>
      </c>
      <c r="M4814" t="s">
        <v>77</v>
      </c>
      <c r="N4814">
        <v>27.72</v>
      </c>
      <c r="O4814">
        <v>21.43</v>
      </c>
      <c r="P4814" t="s">
        <v>78</v>
      </c>
      <c r="Q4814" s="94">
        <v>45281.665972222225</v>
      </c>
      <c r="R4814">
        <v>55.44</v>
      </c>
      <c r="S4814">
        <v>42.86</v>
      </c>
      <c r="T4814" t="str">
        <f>VLOOKUP(E4814,zamiana!A:B,2,0)</f>
        <v>ALSTOM (ex. BT) CZL</v>
      </c>
    </row>
    <row r="4815" spans="1:20" x14ac:dyDescent="0.3">
      <c r="A4815" t="s">
        <v>6341</v>
      </c>
      <c r="B4815" s="2">
        <v>45253</v>
      </c>
      <c r="C4815" s="2">
        <v>45252</v>
      </c>
      <c r="D4815" s="2"/>
      <c r="E4815" t="s">
        <v>951</v>
      </c>
      <c r="F4815" t="s">
        <v>952</v>
      </c>
      <c r="G4815" t="s">
        <v>942</v>
      </c>
      <c r="H4815" t="s">
        <v>951</v>
      </c>
      <c r="I4815" t="s">
        <v>3107</v>
      </c>
      <c r="J4815">
        <v>100307162</v>
      </c>
      <c r="K4815" t="s">
        <v>1028</v>
      </c>
      <c r="L4815">
        <v>2</v>
      </c>
      <c r="M4815" t="s">
        <v>77</v>
      </c>
      <c r="N4815">
        <v>27.72</v>
      </c>
      <c r="O4815">
        <v>21.43</v>
      </c>
      <c r="P4815" t="s">
        <v>78</v>
      </c>
      <c r="Q4815" s="94">
        <v>45281.665972222225</v>
      </c>
      <c r="R4815">
        <v>55.44</v>
      </c>
      <c r="S4815">
        <v>42.86</v>
      </c>
      <c r="T4815" t="str">
        <f>VLOOKUP(E4815,zamiana!A:B,2,0)</f>
        <v>ALSTOM (ex. BT) CZL</v>
      </c>
    </row>
    <row r="4816" spans="1:20" x14ac:dyDescent="0.3">
      <c r="A4816" t="s">
        <v>6341</v>
      </c>
      <c r="B4816" s="2">
        <v>45253</v>
      </c>
      <c r="C4816" s="2">
        <v>45252</v>
      </c>
      <c r="D4816" s="2"/>
      <c r="E4816" t="s">
        <v>951</v>
      </c>
      <c r="F4816" t="s">
        <v>952</v>
      </c>
      <c r="G4816" t="s">
        <v>942</v>
      </c>
      <c r="H4816" t="s">
        <v>951</v>
      </c>
      <c r="I4816" t="s">
        <v>3107</v>
      </c>
      <c r="J4816">
        <v>100307162</v>
      </c>
      <c r="K4816" t="s">
        <v>1028</v>
      </c>
      <c r="L4816">
        <v>2</v>
      </c>
      <c r="M4816" t="s">
        <v>77</v>
      </c>
      <c r="N4816">
        <v>27.72</v>
      </c>
      <c r="O4816">
        <v>21.43</v>
      </c>
      <c r="P4816" t="s">
        <v>78</v>
      </c>
      <c r="Q4816" s="94">
        <v>45281.665972222225</v>
      </c>
      <c r="R4816">
        <v>55.44</v>
      </c>
      <c r="S4816">
        <v>42.86</v>
      </c>
      <c r="T4816" t="str">
        <f>VLOOKUP(E4816,zamiana!A:B,2,0)</f>
        <v>ALSTOM (ex. BT) CZL</v>
      </c>
    </row>
    <row r="4817" spans="1:20" x14ac:dyDescent="0.3">
      <c r="A4817" t="s">
        <v>6341</v>
      </c>
      <c r="B4817" s="2">
        <v>45253</v>
      </c>
      <c r="C4817" s="2">
        <v>45252</v>
      </c>
      <c r="D4817" s="2"/>
      <c r="E4817" t="s">
        <v>951</v>
      </c>
      <c r="F4817" t="s">
        <v>952</v>
      </c>
      <c r="G4817" t="s">
        <v>942</v>
      </c>
      <c r="H4817" t="s">
        <v>951</v>
      </c>
      <c r="I4817" t="s">
        <v>3107</v>
      </c>
      <c r="J4817">
        <v>100307162</v>
      </c>
      <c r="K4817" t="s">
        <v>1028</v>
      </c>
      <c r="L4817">
        <v>2</v>
      </c>
      <c r="M4817" t="s">
        <v>77</v>
      </c>
      <c r="N4817">
        <v>27.72</v>
      </c>
      <c r="O4817">
        <v>21.43</v>
      </c>
      <c r="P4817" t="s">
        <v>78</v>
      </c>
      <c r="Q4817" s="94">
        <v>45281.665972222225</v>
      </c>
      <c r="R4817">
        <v>55.44</v>
      </c>
      <c r="S4817">
        <v>42.86</v>
      </c>
      <c r="T4817" t="str">
        <f>VLOOKUP(E4817,zamiana!A:B,2,0)</f>
        <v>ALSTOM (ex. BT) CZL</v>
      </c>
    </row>
    <row r="4818" spans="1:20" x14ac:dyDescent="0.3">
      <c r="A4818" t="s">
        <v>6341</v>
      </c>
      <c r="B4818" s="2">
        <v>45253</v>
      </c>
      <c r="C4818" s="2">
        <v>45252</v>
      </c>
      <c r="D4818" s="2"/>
      <c r="E4818" t="s">
        <v>951</v>
      </c>
      <c r="F4818" t="s">
        <v>952</v>
      </c>
      <c r="G4818" t="s">
        <v>942</v>
      </c>
      <c r="H4818" t="s">
        <v>951</v>
      </c>
      <c r="I4818" t="s">
        <v>3457</v>
      </c>
      <c r="J4818">
        <v>100307161</v>
      </c>
      <c r="K4818" t="s">
        <v>1028</v>
      </c>
      <c r="L4818">
        <v>1</v>
      </c>
      <c r="M4818" t="s">
        <v>77</v>
      </c>
      <c r="N4818">
        <v>90.65</v>
      </c>
      <c r="O4818">
        <v>56.64</v>
      </c>
      <c r="P4818" t="s">
        <v>78</v>
      </c>
      <c r="Q4818" s="94">
        <v>45281.665972222225</v>
      </c>
      <c r="R4818">
        <v>90.65</v>
      </c>
      <c r="S4818">
        <v>56.64</v>
      </c>
      <c r="T4818" t="str">
        <f>VLOOKUP(E4818,zamiana!A:B,2,0)</f>
        <v>ALSTOM (ex. BT) CZL</v>
      </c>
    </row>
    <row r="4819" spans="1:20" x14ac:dyDescent="0.3">
      <c r="A4819" t="s">
        <v>6341</v>
      </c>
      <c r="B4819" s="2">
        <v>45253</v>
      </c>
      <c r="C4819" s="2">
        <v>45252</v>
      </c>
      <c r="D4819" s="2"/>
      <c r="E4819" t="s">
        <v>951</v>
      </c>
      <c r="F4819" t="s">
        <v>952</v>
      </c>
      <c r="G4819" t="s">
        <v>942</v>
      </c>
      <c r="H4819" t="s">
        <v>951</v>
      </c>
      <c r="I4819" t="s">
        <v>3457</v>
      </c>
      <c r="J4819">
        <v>100307161</v>
      </c>
      <c r="K4819" t="s">
        <v>1028</v>
      </c>
      <c r="L4819">
        <v>1</v>
      </c>
      <c r="M4819" t="s">
        <v>77</v>
      </c>
      <c r="N4819">
        <v>90.65</v>
      </c>
      <c r="O4819">
        <v>56.64</v>
      </c>
      <c r="P4819" t="s">
        <v>78</v>
      </c>
      <c r="Q4819" s="94">
        <v>45281.665972222225</v>
      </c>
      <c r="R4819">
        <v>90.65</v>
      </c>
      <c r="S4819">
        <v>56.64</v>
      </c>
      <c r="T4819" t="str">
        <f>VLOOKUP(E4819,zamiana!A:B,2,0)</f>
        <v>ALSTOM (ex. BT) CZL</v>
      </c>
    </row>
    <row r="4820" spans="1:20" x14ac:dyDescent="0.3">
      <c r="A4820" t="s">
        <v>6341</v>
      </c>
      <c r="B4820" s="2">
        <v>45253</v>
      </c>
      <c r="C4820" s="2">
        <v>45252</v>
      </c>
      <c r="D4820" s="2"/>
      <c r="E4820" t="s">
        <v>951</v>
      </c>
      <c r="F4820" t="s">
        <v>952</v>
      </c>
      <c r="G4820" t="s">
        <v>942</v>
      </c>
      <c r="H4820" t="s">
        <v>951</v>
      </c>
      <c r="I4820" t="s">
        <v>3457</v>
      </c>
      <c r="J4820">
        <v>100307161</v>
      </c>
      <c r="K4820" t="s">
        <v>1028</v>
      </c>
      <c r="L4820">
        <v>1</v>
      </c>
      <c r="M4820" t="s">
        <v>77</v>
      </c>
      <c r="N4820">
        <v>90.65</v>
      </c>
      <c r="O4820">
        <v>56.64</v>
      </c>
      <c r="P4820" t="s">
        <v>78</v>
      </c>
      <c r="Q4820" s="94">
        <v>45281.665972222225</v>
      </c>
      <c r="R4820">
        <v>90.65</v>
      </c>
      <c r="S4820">
        <v>56.64</v>
      </c>
      <c r="T4820" t="str">
        <f>VLOOKUP(E4820,zamiana!A:B,2,0)</f>
        <v>ALSTOM (ex. BT) CZL</v>
      </c>
    </row>
    <row r="4821" spans="1:20" x14ac:dyDescent="0.3">
      <c r="A4821" t="s">
        <v>6341</v>
      </c>
      <c r="B4821" s="2">
        <v>45253</v>
      </c>
      <c r="C4821" s="2">
        <v>45252</v>
      </c>
      <c r="D4821" s="2"/>
      <c r="E4821" t="s">
        <v>951</v>
      </c>
      <c r="F4821" t="s">
        <v>952</v>
      </c>
      <c r="G4821" t="s">
        <v>942</v>
      </c>
      <c r="H4821" t="s">
        <v>951</v>
      </c>
      <c r="I4821" t="s">
        <v>3457</v>
      </c>
      <c r="J4821">
        <v>100307161</v>
      </c>
      <c r="K4821" t="s">
        <v>1028</v>
      </c>
      <c r="L4821">
        <v>1</v>
      </c>
      <c r="M4821" t="s">
        <v>77</v>
      </c>
      <c r="N4821">
        <v>90.65</v>
      </c>
      <c r="O4821">
        <v>56.64</v>
      </c>
      <c r="P4821" t="s">
        <v>78</v>
      </c>
      <c r="Q4821" s="94">
        <v>45281.665972222225</v>
      </c>
      <c r="R4821">
        <v>90.65</v>
      </c>
      <c r="S4821">
        <v>56.64</v>
      </c>
      <c r="T4821" t="str">
        <f>VLOOKUP(E4821,zamiana!A:B,2,0)</f>
        <v>ALSTOM (ex. BT) CZL</v>
      </c>
    </row>
    <row r="4822" spans="1:20" x14ac:dyDescent="0.3">
      <c r="A4822" t="s">
        <v>6341</v>
      </c>
      <c r="B4822" s="2">
        <v>45253</v>
      </c>
      <c r="C4822" s="2">
        <v>45252</v>
      </c>
      <c r="D4822" s="2"/>
      <c r="E4822" t="s">
        <v>951</v>
      </c>
      <c r="F4822" t="s">
        <v>952</v>
      </c>
      <c r="G4822" t="s">
        <v>942</v>
      </c>
      <c r="H4822" t="s">
        <v>951</v>
      </c>
      <c r="I4822" t="s">
        <v>3457</v>
      </c>
      <c r="J4822">
        <v>100307161</v>
      </c>
      <c r="K4822" t="s">
        <v>1028</v>
      </c>
      <c r="L4822">
        <v>1</v>
      </c>
      <c r="M4822" t="s">
        <v>77</v>
      </c>
      <c r="N4822">
        <v>90.65</v>
      </c>
      <c r="O4822">
        <v>56.64</v>
      </c>
      <c r="P4822" t="s">
        <v>78</v>
      </c>
      <c r="Q4822" s="94">
        <v>45281.665972222225</v>
      </c>
      <c r="R4822">
        <v>90.65</v>
      </c>
      <c r="S4822">
        <v>56.64</v>
      </c>
      <c r="T4822" t="str">
        <f>VLOOKUP(E4822,zamiana!A:B,2,0)</f>
        <v>ALSTOM (ex. BT) CZL</v>
      </c>
    </row>
    <row r="4823" spans="1:20" x14ac:dyDescent="0.3">
      <c r="A4823" t="s">
        <v>6341</v>
      </c>
      <c r="B4823" s="2">
        <v>45253</v>
      </c>
      <c r="C4823" s="2">
        <v>45252</v>
      </c>
      <c r="D4823" s="2"/>
      <c r="E4823" t="s">
        <v>951</v>
      </c>
      <c r="F4823" t="s">
        <v>952</v>
      </c>
      <c r="G4823" t="s">
        <v>942</v>
      </c>
      <c r="H4823" t="s">
        <v>951</v>
      </c>
      <c r="I4823" t="s">
        <v>3457</v>
      </c>
      <c r="J4823">
        <v>100307161</v>
      </c>
      <c r="K4823" t="s">
        <v>1028</v>
      </c>
      <c r="L4823">
        <v>1</v>
      </c>
      <c r="M4823" t="s">
        <v>77</v>
      </c>
      <c r="N4823">
        <v>90.65</v>
      </c>
      <c r="O4823">
        <v>56.64</v>
      </c>
      <c r="P4823" t="s">
        <v>78</v>
      </c>
      <c r="Q4823" s="94">
        <v>45281.665972222225</v>
      </c>
      <c r="R4823">
        <v>90.65</v>
      </c>
      <c r="S4823">
        <v>56.64</v>
      </c>
      <c r="T4823" t="str">
        <f>VLOOKUP(E4823,zamiana!A:B,2,0)</f>
        <v>ALSTOM (ex. BT) CZL</v>
      </c>
    </row>
    <row r="4824" spans="1:20" x14ac:dyDescent="0.3">
      <c r="A4824" t="s">
        <v>6341</v>
      </c>
      <c r="B4824" s="2">
        <v>45253</v>
      </c>
      <c r="C4824" s="2">
        <v>45252</v>
      </c>
      <c r="D4824" s="2"/>
      <c r="E4824" t="s">
        <v>951</v>
      </c>
      <c r="F4824" t="s">
        <v>952</v>
      </c>
      <c r="G4824" t="s">
        <v>942</v>
      </c>
      <c r="H4824" t="s">
        <v>951</v>
      </c>
      <c r="I4824" t="s">
        <v>3457</v>
      </c>
      <c r="J4824">
        <v>100307161</v>
      </c>
      <c r="K4824" t="s">
        <v>1028</v>
      </c>
      <c r="L4824">
        <v>1</v>
      </c>
      <c r="M4824" t="s">
        <v>77</v>
      </c>
      <c r="N4824">
        <v>90.65</v>
      </c>
      <c r="O4824">
        <v>56.64</v>
      </c>
      <c r="P4824" t="s">
        <v>78</v>
      </c>
      <c r="Q4824" s="94">
        <v>45281.665972222225</v>
      </c>
      <c r="R4824">
        <v>90.65</v>
      </c>
      <c r="S4824">
        <v>56.64</v>
      </c>
      <c r="T4824" t="str">
        <f>VLOOKUP(E4824,zamiana!A:B,2,0)</f>
        <v>ALSTOM (ex. BT) CZL</v>
      </c>
    </row>
    <row r="4825" spans="1:20" x14ac:dyDescent="0.3">
      <c r="A4825" t="s">
        <v>6341</v>
      </c>
      <c r="B4825" s="2">
        <v>45253</v>
      </c>
      <c r="C4825" s="2">
        <v>45252</v>
      </c>
      <c r="D4825" s="2"/>
      <c r="E4825" t="s">
        <v>951</v>
      </c>
      <c r="F4825" t="s">
        <v>952</v>
      </c>
      <c r="G4825" t="s">
        <v>942</v>
      </c>
      <c r="H4825" t="s">
        <v>951</v>
      </c>
      <c r="I4825" t="s">
        <v>3457</v>
      </c>
      <c r="J4825">
        <v>100307161</v>
      </c>
      <c r="K4825" t="s">
        <v>1028</v>
      </c>
      <c r="L4825">
        <v>1</v>
      </c>
      <c r="M4825" t="s">
        <v>77</v>
      </c>
      <c r="N4825">
        <v>90.65</v>
      </c>
      <c r="O4825">
        <v>56.64</v>
      </c>
      <c r="P4825" t="s">
        <v>78</v>
      </c>
      <c r="Q4825" s="94">
        <v>45281.665972222225</v>
      </c>
      <c r="R4825">
        <v>90.65</v>
      </c>
      <c r="S4825">
        <v>56.64</v>
      </c>
      <c r="T4825" t="str">
        <f>VLOOKUP(E4825,zamiana!A:B,2,0)</f>
        <v>ALSTOM (ex. BT) CZL</v>
      </c>
    </row>
    <row r="4826" spans="1:20" x14ac:dyDescent="0.3">
      <c r="A4826" t="s">
        <v>6341</v>
      </c>
      <c r="B4826" s="2">
        <v>45253</v>
      </c>
      <c r="C4826" s="2">
        <v>45252</v>
      </c>
      <c r="D4826" s="2"/>
      <c r="E4826" t="s">
        <v>951</v>
      </c>
      <c r="F4826" t="s">
        <v>952</v>
      </c>
      <c r="G4826" t="s">
        <v>942</v>
      </c>
      <c r="H4826" t="s">
        <v>951</v>
      </c>
      <c r="I4826" t="s">
        <v>1928</v>
      </c>
      <c r="J4826">
        <v>100306830</v>
      </c>
      <c r="K4826" t="s">
        <v>1028</v>
      </c>
      <c r="L4826">
        <v>1</v>
      </c>
      <c r="M4826" t="s">
        <v>77</v>
      </c>
      <c r="N4826">
        <v>927.67</v>
      </c>
      <c r="O4826">
        <v>432.69</v>
      </c>
      <c r="P4826" t="s">
        <v>78</v>
      </c>
      <c r="Q4826" s="94">
        <v>45281.631944444445</v>
      </c>
      <c r="R4826">
        <v>927.67</v>
      </c>
      <c r="S4826">
        <v>432.69</v>
      </c>
      <c r="T4826" t="str">
        <f>VLOOKUP(E4826,zamiana!A:B,2,0)</f>
        <v>ALSTOM (ex. BT) CZL</v>
      </c>
    </row>
    <row r="4827" spans="1:20" x14ac:dyDescent="0.3">
      <c r="A4827" t="s">
        <v>6341</v>
      </c>
      <c r="B4827" s="2">
        <v>45253</v>
      </c>
      <c r="C4827" s="2">
        <v>45252</v>
      </c>
      <c r="D4827" s="2"/>
      <c r="E4827" t="s">
        <v>951</v>
      </c>
      <c r="F4827" t="s">
        <v>952</v>
      </c>
      <c r="G4827" t="s">
        <v>942</v>
      </c>
      <c r="H4827" t="s">
        <v>951</v>
      </c>
      <c r="I4827" t="s">
        <v>1928</v>
      </c>
      <c r="J4827">
        <v>100306830</v>
      </c>
      <c r="K4827" t="s">
        <v>1028</v>
      </c>
      <c r="L4827">
        <v>1</v>
      </c>
      <c r="M4827" t="s">
        <v>77</v>
      </c>
      <c r="N4827">
        <v>927.67</v>
      </c>
      <c r="O4827">
        <v>432.69</v>
      </c>
      <c r="P4827" t="s">
        <v>78</v>
      </c>
      <c r="Q4827" s="94">
        <v>45281.631944444445</v>
      </c>
      <c r="R4827">
        <v>927.67</v>
      </c>
      <c r="S4827">
        <v>432.69</v>
      </c>
      <c r="T4827" t="str">
        <f>VLOOKUP(E4827,zamiana!A:B,2,0)</f>
        <v>ALSTOM (ex. BT) CZL</v>
      </c>
    </row>
    <row r="4828" spans="1:20" x14ac:dyDescent="0.3">
      <c r="A4828" t="s">
        <v>6341</v>
      </c>
      <c r="B4828" s="2">
        <v>45253</v>
      </c>
      <c r="C4828" s="2">
        <v>45252</v>
      </c>
      <c r="D4828" s="2"/>
      <c r="E4828" t="s">
        <v>951</v>
      </c>
      <c r="F4828" t="s">
        <v>952</v>
      </c>
      <c r="G4828" t="s">
        <v>942</v>
      </c>
      <c r="H4828" t="s">
        <v>951</v>
      </c>
      <c r="I4828" t="s">
        <v>1928</v>
      </c>
      <c r="J4828">
        <v>100306830</v>
      </c>
      <c r="K4828" t="s">
        <v>1028</v>
      </c>
      <c r="L4828">
        <v>1</v>
      </c>
      <c r="M4828" t="s">
        <v>77</v>
      </c>
      <c r="N4828">
        <v>927.67</v>
      </c>
      <c r="O4828">
        <v>432.69</v>
      </c>
      <c r="P4828" t="s">
        <v>78</v>
      </c>
      <c r="Q4828" s="94">
        <v>45281.631944444445</v>
      </c>
      <c r="R4828">
        <v>927.67</v>
      </c>
      <c r="S4828">
        <v>432.69</v>
      </c>
      <c r="T4828" t="str">
        <f>VLOOKUP(E4828,zamiana!A:B,2,0)</f>
        <v>ALSTOM (ex. BT) CZL</v>
      </c>
    </row>
    <row r="4829" spans="1:20" x14ac:dyDescent="0.3">
      <c r="A4829" t="s">
        <v>6341</v>
      </c>
      <c r="B4829" s="2">
        <v>45253</v>
      </c>
      <c r="C4829" s="2">
        <v>45252</v>
      </c>
      <c r="D4829" s="2"/>
      <c r="E4829" t="s">
        <v>951</v>
      </c>
      <c r="F4829" t="s">
        <v>952</v>
      </c>
      <c r="G4829" t="s">
        <v>942</v>
      </c>
      <c r="H4829" t="s">
        <v>951</v>
      </c>
      <c r="I4829" t="s">
        <v>1928</v>
      </c>
      <c r="J4829">
        <v>100306830</v>
      </c>
      <c r="K4829" t="s">
        <v>1028</v>
      </c>
      <c r="L4829">
        <v>1</v>
      </c>
      <c r="M4829" t="s">
        <v>77</v>
      </c>
      <c r="N4829">
        <v>927.67</v>
      </c>
      <c r="O4829">
        <v>432.69</v>
      </c>
      <c r="P4829" t="s">
        <v>78</v>
      </c>
      <c r="Q4829" s="94">
        <v>45281.631944444445</v>
      </c>
      <c r="R4829">
        <v>927.67</v>
      </c>
      <c r="S4829">
        <v>432.69</v>
      </c>
      <c r="T4829" t="str">
        <f>VLOOKUP(E4829,zamiana!A:B,2,0)</f>
        <v>ALSTOM (ex. BT) CZL</v>
      </c>
    </row>
    <row r="4830" spans="1:20" x14ac:dyDescent="0.3">
      <c r="A4830" t="s">
        <v>6341</v>
      </c>
      <c r="B4830" s="2">
        <v>45253</v>
      </c>
      <c r="C4830" s="2">
        <v>45252</v>
      </c>
      <c r="D4830" s="2"/>
      <c r="E4830" t="s">
        <v>951</v>
      </c>
      <c r="F4830" t="s">
        <v>952</v>
      </c>
      <c r="G4830" t="s">
        <v>942</v>
      </c>
      <c r="H4830" t="s">
        <v>951</v>
      </c>
      <c r="I4830" t="s">
        <v>1933</v>
      </c>
      <c r="J4830">
        <v>100306814</v>
      </c>
      <c r="K4830" t="s">
        <v>1028</v>
      </c>
      <c r="L4830">
        <v>1</v>
      </c>
      <c r="M4830" t="s">
        <v>77</v>
      </c>
      <c r="N4830">
        <v>932.52</v>
      </c>
      <c r="O4830">
        <v>473.91</v>
      </c>
      <c r="P4830" t="s">
        <v>78</v>
      </c>
      <c r="Q4830" s="94">
        <v>45281.631944444445</v>
      </c>
      <c r="R4830">
        <v>932.52</v>
      </c>
      <c r="S4830">
        <v>473.91</v>
      </c>
      <c r="T4830" t="str">
        <f>VLOOKUP(E4830,zamiana!A:B,2,0)</f>
        <v>ALSTOM (ex. BT) CZL</v>
      </c>
    </row>
    <row r="4831" spans="1:20" x14ac:dyDescent="0.3">
      <c r="A4831" t="s">
        <v>6341</v>
      </c>
      <c r="B4831" s="2">
        <v>45253</v>
      </c>
      <c r="C4831" s="2">
        <v>45252</v>
      </c>
      <c r="D4831" s="2"/>
      <c r="E4831" t="s">
        <v>951</v>
      </c>
      <c r="F4831" t="s">
        <v>952</v>
      </c>
      <c r="G4831" t="s">
        <v>942</v>
      </c>
      <c r="H4831" t="s">
        <v>951</v>
      </c>
      <c r="I4831" t="s">
        <v>1933</v>
      </c>
      <c r="J4831">
        <v>100306814</v>
      </c>
      <c r="K4831" t="s">
        <v>1028</v>
      </c>
      <c r="L4831">
        <v>1</v>
      </c>
      <c r="M4831" t="s">
        <v>77</v>
      </c>
      <c r="N4831">
        <v>932.52</v>
      </c>
      <c r="O4831">
        <v>473.91</v>
      </c>
      <c r="P4831" t="s">
        <v>78</v>
      </c>
      <c r="Q4831" s="94">
        <v>45281.631944444445</v>
      </c>
      <c r="R4831">
        <v>932.52</v>
      </c>
      <c r="S4831">
        <v>473.91</v>
      </c>
      <c r="T4831" t="str">
        <f>VLOOKUP(E4831,zamiana!A:B,2,0)</f>
        <v>ALSTOM (ex. BT) CZL</v>
      </c>
    </row>
    <row r="4832" spans="1:20" x14ac:dyDescent="0.3">
      <c r="A4832" t="s">
        <v>6341</v>
      </c>
      <c r="B4832" s="2">
        <v>45253</v>
      </c>
      <c r="C4832" s="2">
        <v>45252</v>
      </c>
      <c r="D4832" s="2"/>
      <c r="E4832" t="s">
        <v>951</v>
      </c>
      <c r="F4832" t="s">
        <v>952</v>
      </c>
      <c r="G4832" t="s">
        <v>942</v>
      </c>
      <c r="H4832" t="s">
        <v>951</v>
      </c>
      <c r="I4832" t="s">
        <v>1933</v>
      </c>
      <c r="J4832">
        <v>100306814</v>
      </c>
      <c r="K4832" t="s">
        <v>1028</v>
      </c>
      <c r="L4832">
        <v>1</v>
      </c>
      <c r="M4832" t="s">
        <v>77</v>
      </c>
      <c r="N4832">
        <v>932.52</v>
      </c>
      <c r="O4832">
        <v>473.91</v>
      </c>
      <c r="P4832" t="s">
        <v>78</v>
      </c>
      <c r="Q4832" s="94">
        <v>45281.631944444445</v>
      </c>
      <c r="R4832">
        <v>932.52</v>
      </c>
      <c r="S4832">
        <v>473.91</v>
      </c>
      <c r="T4832" t="str">
        <f>VLOOKUP(E4832,zamiana!A:B,2,0)</f>
        <v>ALSTOM (ex. BT) CZL</v>
      </c>
    </row>
    <row r="4833" spans="1:20" x14ac:dyDescent="0.3">
      <c r="A4833" t="s">
        <v>6341</v>
      </c>
      <c r="B4833" s="2">
        <v>45253</v>
      </c>
      <c r="C4833" s="2">
        <v>45252</v>
      </c>
      <c r="D4833" s="2"/>
      <c r="E4833" t="s">
        <v>951</v>
      </c>
      <c r="F4833" t="s">
        <v>952</v>
      </c>
      <c r="G4833" t="s">
        <v>942</v>
      </c>
      <c r="H4833" t="s">
        <v>951</v>
      </c>
      <c r="I4833" t="s">
        <v>1933</v>
      </c>
      <c r="J4833">
        <v>100306814</v>
      </c>
      <c r="K4833" t="s">
        <v>1028</v>
      </c>
      <c r="L4833">
        <v>1</v>
      </c>
      <c r="M4833" t="s">
        <v>77</v>
      </c>
      <c r="N4833">
        <v>932.52</v>
      </c>
      <c r="O4833">
        <v>473.91</v>
      </c>
      <c r="P4833" t="s">
        <v>78</v>
      </c>
      <c r="Q4833" s="94">
        <v>45281.631944444445</v>
      </c>
      <c r="R4833">
        <v>932.52</v>
      </c>
      <c r="S4833">
        <v>473.91</v>
      </c>
      <c r="T4833" t="str">
        <f>VLOOKUP(E4833,zamiana!A:B,2,0)</f>
        <v>ALSTOM (ex. BT) CZL</v>
      </c>
    </row>
    <row r="4834" spans="1:20" x14ac:dyDescent="0.3">
      <c r="A4834" t="s">
        <v>6341</v>
      </c>
      <c r="B4834" s="2">
        <v>45253</v>
      </c>
      <c r="C4834" s="2">
        <v>45252</v>
      </c>
      <c r="D4834" s="2"/>
      <c r="E4834" t="s">
        <v>951</v>
      </c>
      <c r="F4834" t="s">
        <v>952</v>
      </c>
      <c r="G4834" t="s">
        <v>942</v>
      </c>
      <c r="H4834" t="s">
        <v>951</v>
      </c>
      <c r="I4834" t="s">
        <v>1925</v>
      </c>
      <c r="J4834">
        <v>100306802</v>
      </c>
      <c r="K4834" t="s">
        <v>1028</v>
      </c>
      <c r="L4834">
        <v>2</v>
      </c>
      <c r="M4834" t="s">
        <v>77</v>
      </c>
      <c r="N4834">
        <v>948.54</v>
      </c>
      <c r="O4834">
        <v>397.51</v>
      </c>
      <c r="P4834" t="s">
        <v>78</v>
      </c>
      <c r="Q4834" s="94">
        <v>45281.655555555553</v>
      </c>
      <c r="R4834">
        <v>1897.08</v>
      </c>
      <c r="S4834">
        <v>795.02</v>
      </c>
      <c r="T4834" t="str">
        <f>VLOOKUP(E4834,zamiana!A:B,2,0)</f>
        <v>ALSTOM (ex. BT) CZL</v>
      </c>
    </row>
    <row r="4835" spans="1:20" x14ac:dyDescent="0.3">
      <c r="A4835" t="s">
        <v>6341</v>
      </c>
      <c r="B4835" s="2">
        <v>45253</v>
      </c>
      <c r="C4835" s="2">
        <v>45252</v>
      </c>
      <c r="D4835" s="2"/>
      <c r="E4835" t="s">
        <v>951</v>
      </c>
      <c r="F4835" t="s">
        <v>952</v>
      </c>
      <c r="G4835" t="s">
        <v>942</v>
      </c>
      <c r="H4835" t="s">
        <v>951</v>
      </c>
      <c r="I4835" t="s">
        <v>1925</v>
      </c>
      <c r="J4835">
        <v>100306802</v>
      </c>
      <c r="K4835" t="s">
        <v>1028</v>
      </c>
      <c r="L4835">
        <v>2</v>
      </c>
      <c r="M4835" t="s">
        <v>77</v>
      </c>
      <c r="N4835">
        <v>948.54</v>
      </c>
      <c r="O4835">
        <v>397.51</v>
      </c>
      <c r="P4835" t="s">
        <v>78</v>
      </c>
      <c r="Q4835" s="94">
        <v>45281.655555555553</v>
      </c>
      <c r="R4835">
        <v>1897.08</v>
      </c>
      <c r="S4835">
        <v>795.02</v>
      </c>
      <c r="T4835" t="str">
        <f>VLOOKUP(E4835,zamiana!A:B,2,0)</f>
        <v>ALSTOM (ex. BT) CZL</v>
      </c>
    </row>
    <row r="4836" spans="1:20" x14ac:dyDescent="0.3">
      <c r="A4836" t="s">
        <v>6342</v>
      </c>
      <c r="B4836" s="2">
        <v>45253</v>
      </c>
      <c r="C4836" s="2">
        <v>45252</v>
      </c>
      <c r="D4836" s="2"/>
      <c r="E4836" t="s">
        <v>951</v>
      </c>
      <c r="F4836" t="s">
        <v>952</v>
      </c>
      <c r="G4836" t="s">
        <v>942</v>
      </c>
      <c r="H4836" t="s">
        <v>951</v>
      </c>
      <c r="I4836" t="s">
        <v>5289</v>
      </c>
      <c r="J4836" t="s">
        <v>5289</v>
      </c>
      <c r="K4836" t="s">
        <v>2694</v>
      </c>
      <c r="L4836">
        <v>1</v>
      </c>
      <c r="M4836" t="s">
        <v>77</v>
      </c>
      <c r="N4836">
        <v>147.44</v>
      </c>
      <c r="O4836">
        <v>91.85</v>
      </c>
      <c r="P4836" t="s">
        <v>78</v>
      </c>
      <c r="Q4836" s="94">
        <v>45281.663888888892</v>
      </c>
      <c r="R4836">
        <v>147.44</v>
      </c>
      <c r="S4836">
        <v>91.85</v>
      </c>
      <c r="T4836" t="str">
        <f>VLOOKUP(E4836,zamiana!A:B,2,0)</f>
        <v>ALSTOM (ex. BT) CZL</v>
      </c>
    </row>
    <row r="4837" spans="1:20" x14ac:dyDescent="0.3">
      <c r="A4837" t="s">
        <v>6342</v>
      </c>
      <c r="B4837" s="2">
        <v>45253</v>
      </c>
      <c r="C4837" s="2">
        <v>45252</v>
      </c>
      <c r="D4837" s="2"/>
      <c r="E4837" t="s">
        <v>951</v>
      </c>
      <c r="F4837" t="s">
        <v>952</v>
      </c>
      <c r="G4837" t="s">
        <v>942</v>
      </c>
      <c r="H4837" t="s">
        <v>951</v>
      </c>
      <c r="I4837" t="s">
        <v>5289</v>
      </c>
      <c r="J4837" t="s">
        <v>5289</v>
      </c>
      <c r="K4837" t="s">
        <v>2694</v>
      </c>
      <c r="L4837">
        <v>1</v>
      </c>
      <c r="M4837" t="s">
        <v>77</v>
      </c>
      <c r="N4837">
        <v>147.44</v>
      </c>
      <c r="O4837">
        <v>91.85</v>
      </c>
      <c r="P4837" t="s">
        <v>78</v>
      </c>
      <c r="Q4837" s="94">
        <v>45281.663888888892</v>
      </c>
      <c r="R4837">
        <v>147.44</v>
      </c>
      <c r="S4837">
        <v>91.85</v>
      </c>
      <c r="T4837" t="str">
        <f>VLOOKUP(E4837,zamiana!A:B,2,0)</f>
        <v>ALSTOM (ex. BT) CZL</v>
      </c>
    </row>
    <row r="4838" spans="1:20" x14ac:dyDescent="0.3">
      <c r="A4838" t="s">
        <v>6342</v>
      </c>
      <c r="B4838" s="2">
        <v>45253</v>
      </c>
      <c r="C4838" s="2">
        <v>45252</v>
      </c>
      <c r="D4838" s="2"/>
      <c r="E4838" t="s">
        <v>951</v>
      </c>
      <c r="F4838" t="s">
        <v>952</v>
      </c>
      <c r="G4838" t="s">
        <v>942</v>
      </c>
      <c r="H4838" t="s">
        <v>951</v>
      </c>
      <c r="I4838" t="s">
        <v>5290</v>
      </c>
      <c r="J4838" t="s">
        <v>5290</v>
      </c>
      <c r="K4838" t="s">
        <v>2694</v>
      </c>
      <c r="L4838">
        <v>1</v>
      </c>
      <c r="M4838" t="s">
        <v>77</v>
      </c>
      <c r="N4838">
        <v>146.35</v>
      </c>
      <c r="O4838">
        <v>91.98</v>
      </c>
      <c r="P4838" t="s">
        <v>78</v>
      </c>
      <c r="Q4838" s="94">
        <v>45281.663888888892</v>
      </c>
      <c r="R4838">
        <v>146.35</v>
      </c>
      <c r="S4838">
        <v>91.98</v>
      </c>
      <c r="T4838" t="str">
        <f>VLOOKUP(E4838,zamiana!A:B,2,0)</f>
        <v>ALSTOM (ex. BT) CZL</v>
      </c>
    </row>
    <row r="4839" spans="1:20" x14ac:dyDescent="0.3">
      <c r="A4839" t="s">
        <v>6342</v>
      </c>
      <c r="B4839" s="2">
        <v>45253</v>
      </c>
      <c r="C4839" s="2">
        <v>45252</v>
      </c>
      <c r="D4839" s="2"/>
      <c r="E4839" t="s">
        <v>951</v>
      </c>
      <c r="F4839" t="s">
        <v>952</v>
      </c>
      <c r="G4839" t="s">
        <v>942</v>
      </c>
      <c r="H4839" t="s">
        <v>951</v>
      </c>
      <c r="I4839" t="s">
        <v>5290</v>
      </c>
      <c r="J4839" t="s">
        <v>5290</v>
      </c>
      <c r="K4839" t="s">
        <v>2694</v>
      </c>
      <c r="L4839">
        <v>1</v>
      </c>
      <c r="M4839" t="s">
        <v>77</v>
      </c>
      <c r="N4839">
        <v>146.35</v>
      </c>
      <c r="O4839">
        <v>91.98</v>
      </c>
      <c r="P4839" t="s">
        <v>78</v>
      </c>
      <c r="Q4839" s="94">
        <v>45281.663888888892</v>
      </c>
      <c r="R4839">
        <v>146.35</v>
      </c>
      <c r="S4839">
        <v>91.98</v>
      </c>
      <c r="T4839" t="str">
        <f>VLOOKUP(E4839,zamiana!A:B,2,0)</f>
        <v>ALSTOM (ex. BT) CZL</v>
      </c>
    </row>
    <row r="4840" spans="1:20" x14ac:dyDescent="0.3">
      <c r="A4840" t="s">
        <v>6342</v>
      </c>
      <c r="B4840" s="2">
        <v>45253</v>
      </c>
      <c r="C4840" s="2">
        <v>45252</v>
      </c>
      <c r="D4840" s="2"/>
      <c r="E4840" t="s">
        <v>951</v>
      </c>
      <c r="F4840" t="s">
        <v>952</v>
      </c>
      <c r="G4840" t="s">
        <v>942</v>
      </c>
      <c r="H4840" t="s">
        <v>951</v>
      </c>
      <c r="I4840" t="s">
        <v>2695</v>
      </c>
      <c r="J4840" t="s">
        <v>2695</v>
      </c>
      <c r="K4840" t="s">
        <v>2694</v>
      </c>
      <c r="L4840">
        <v>1</v>
      </c>
      <c r="M4840" t="s">
        <v>77</v>
      </c>
      <c r="N4840">
        <v>87.86</v>
      </c>
      <c r="O4840">
        <v>47.47</v>
      </c>
      <c r="P4840" t="s">
        <v>78</v>
      </c>
      <c r="Q4840" s="94">
        <v>45281.663888888892</v>
      </c>
      <c r="R4840">
        <v>87.86</v>
      </c>
      <c r="S4840">
        <v>47.47</v>
      </c>
      <c r="T4840" t="str">
        <f>VLOOKUP(E4840,zamiana!A:B,2,0)</f>
        <v>ALSTOM (ex. BT) CZL</v>
      </c>
    </row>
    <row r="4841" spans="1:20" x14ac:dyDescent="0.3">
      <c r="A4841" t="s">
        <v>6342</v>
      </c>
      <c r="B4841" s="2">
        <v>45253</v>
      </c>
      <c r="C4841" s="2">
        <v>45252</v>
      </c>
      <c r="D4841" s="2"/>
      <c r="E4841" t="s">
        <v>951</v>
      </c>
      <c r="F4841" t="s">
        <v>952</v>
      </c>
      <c r="G4841" t="s">
        <v>942</v>
      </c>
      <c r="H4841" t="s">
        <v>951</v>
      </c>
      <c r="I4841" t="s">
        <v>2695</v>
      </c>
      <c r="J4841" t="s">
        <v>2695</v>
      </c>
      <c r="K4841" t="s">
        <v>2694</v>
      </c>
      <c r="L4841">
        <v>1</v>
      </c>
      <c r="M4841" t="s">
        <v>77</v>
      </c>
      <c r="N4841">
        <v>87.86</v>
      </c>
      <c r="O4841">
        <v>47.47</v>
      </c>
      <c r="P4841" t="s">
        <v>78</v>
      </c>
      <c r="Q4841" s="94">
        <v>45281.663888888892</v>
      </c>
      <c r="R4841">
        <v>87.86</v>
      </c>
      <c r="S4841">
        <v>47.47</v>
      </c>
      <c r="T4841" t="str">
        <f>VLOOKUP(E4841,zamiana!A:B,2,0)</f>
        <v>ALSTOM (ex. BT) CZL</v>
      </c>
    </row>
    <row r="4842" spans="1:20" x14ac:dyDescent="0.3">
      <c r="A4842" t="s">
        <v>6342</v>
      </c>
      <c r="B4842" s="2">
        <v>45253</v>
      </c>
      <c r="C4842" s="2">
        <v>45252</v>
      </c>
      <c r="D4842" s="2"/>
      <c r="E4842" t="s">
        <v>951</v>
      </c>
      <c r="F4842" t="s">
        <v>952</v>
      </c>
      <c r="G4842" t="s">
        <v>942</v>
      </c>
      <c r="H4842" t="s">
        <v>951</v>
      </c>
      <c r="I4842" t="s">
        <v>2696</v>
      </c>
      <c r="J4842" t="s">
        <v>2696</v>
      </c>
      <c r="K4842" t="s">
        <v>2694</v>
      </c>
      <c r="L4842">
        <v>1</v>
      </c>
      <c r="M4842" t="s">
        <v>77</v>
      </c>
      <c r="N4842">
        <v>87.86</v>
      </c>
      <c r="O4842">
        <v>46.61</v>
      </c>
      <c r="P4842" t="s">
        <v>78</v>
      </c>
      <c r="Q4842" s="94">
        <v>45281.663888888892</v>
      </c>
      <c r="R4842">
        <v>87.86</v>
      </c>
      <c r="S4842">
        <v>46.61</v>
      </c>
      <c r="T4842" t="str">
        <f>VLOOKUP(E4842,zamiana!A:B,2,0)</f>
        <v>ALSTOM (ex. BT) CZL</v>
      </c>
    </row>
    <row r="4843" spans="1:20" x14ac:dyDescent="0.3">
      <c r="A4843" t="s">
        <v>6342</v>
      </c>
      <c r="B4843" s="2">
        <v>45253</v>
      </c>
      <c r="C4843" s="2">
        <v>45252</v>
      </c>
      <c r="D4843" s="2"/>
      <c r="E4843" t="s">
        <v>951</v>
      </c>
      <c r="F4843" t="s">
        <v>952</v>
      </c>
      <c r="G4843" t="s">
        <v>942</v>
      </c>
      <c r="H4843" t="s">
        <v>951</v>
      </c>
      <c r="I4843" t="s">
        <v>2696</v>
      </c>
      <c r="J4843" t="s">
        <v>2696</v>
      </c>
      <c r="K4843" t="s">
        <v>2694</v>
      </c>
      <c r="L4843">
        <v>1</v>
      </c>
      <c r="M4843" t="s">
        <v>77</v>
      </c>
      <c r="N4843">
        <v>87.86</v>
      </c>
      <c r="O4843">
        <v>46.61</v>
      </c>
      <c r="P4843" t="s">
        <v>78</v>
      </c>
      <c r="Q4843" s="94">
        <v>45281.663888888892</v>
      </c>
      <c r="R4843">
        <v>87.86</v>
      </c>
      <c r="S4843">
        <v>46.61</v>
      </c>
      <c r="T4843" t="str">
        <f>VLOOKUP(E4843,zamiana!A:B,2,0)</f>
        <v>ALSTOM (ex. BT) CZL</v>
      </c>
    </row>
    <row r="4844" spans="1:20" x14ac:dyDescent="0.3">
      <c r="A4844" t="s">
        <v>6343</v>
      </c>
      <c r="B4844" s="2">
        <v>45253</v>
      </c>
      <c r="C4844" s="2">
        <v>45252</v>
      </c>
      <c r="D4844" s="2"/>
      <c r="E4844" t="s">
        <v>951</v>
      </c>
      <c r="F4844" t="s">
        <v>952</v>
      </c>
      <c r="G4844" t="s">
        <v>942</v>
      </c>
      <c r="H4844" t="s">
        <v>951</v>
      </c>
      <c r="I4844" t="s">
        <v>3098</v>
      </c>
      <c r="J4844" t="s">
        <v>3099</v>
      </c>
      <c r="K4844" t="s">
        <v>955</v>
      </c>
      <c r="L4844">
        <v>2</v>
      </c>
      <c r="M4844" t="s">
        <v>77</v>
      </c>
      <c r="N4844">
        <v>9.08</v>
      </c>
      <c r="O4844">
        <v>4.97</v>
      </c>
      <c r="P4844" t="s">
        <v>78</v>
      </c>
      <c r="Q4844" s="94">
        <v>45281.668055555558</v>
      </c>
      <c r="R4844">
        <v>18.16</v>
      </c>
      <c r="S4844">
        <v>9.94</v>
      </c>
      <c r="T4844" t="str">
        <f>VLOOKUP(E4844,zamiana!A:B,2,0)</f>
        <v>ALSTOM (ex. BT) CZL</v>
      </c>
    </row>
    <row r="4845" spans="1:20" x14ac:dyDescent="0.3">
      <c r="A4845" t="s">
        <v>6343</v>
      </c>
      <c r="B4845" s="2">
        <v>45253</v>
      </c>
      <c r="C4845" s="2">
        <v>45252</v>
      </c>
      <c r="D4845" s="2"/>
      <c r="E4845" t="s">
        <v>951</v>
      </c>
      <c r="F4845" t="s">
        <v>952</v>
      </c>
      <c r="G4845" t="s">
        <v>942</v>
      </c>
      <c r="H4845" t="s">
        <v>951</v>
      </c>
      <c r="I4845" t="s">
        <v>3098</v>
      </c>
      <c r="J4845" t="s">
        <v>3099</v>
      </c>
      <c r="K4845" t="s">
        <v>955</v>
      </c>
      <c r="L4845">
        <v>2</v>
      </c>
      <c r="M4845" t="s">
        <v>77</v>
      </c>
      <c r="N4845">
        <v>9.08</v>
      </c>
      <c r="O4845">
        <v>4.97</v>
      </c>
      <c r="P4845" t="s">
        <v>78</v>
      </c>
      <c r="Q4845" s="94">
        <v>45281.668055555558</v>
      </c>
      <c r="R4845">
        <v>18.16</v>
      </c>
      <c r="S4845">
        <v>9.94</v>
      </c>
      <c r="T4845" t="str">
        <f>VLOOKUP(E4845,zamiana!A:B,2,0)</f>
        <v>ALSTOM (ex. BT) CZL</v>
      </c>
    </row>
    <row r="4846" spans="1:20" x14ac:dyDescent="0.3">
      <c r="A4846" t="s">
        <v>6343</v>
      </c>
      <c r="B4846" s="2">
        <v>45253</v>
      </c>
      <c r="C4846" s="2">
        <v>45252</v>
      </c>
      <c r="D4846" s="2"/>
      <c r="E4846" t="s">
        <v>951</v>
      </c>
      <c r="F4846" t="s">
        <v>952</v>
      </c>
      <c r="G4846" t="s">
        <v>942</v>
      </c>
      <c r="H4846" t="s">
        <v>951</v>
      </c>
      <c r="I4846" t="s">
        <v>3098</v>
      </c>
      <c r="J4846" t="s">
        <v>3099</v>
      </c>
      <c r="K4846" t="s">
        <v>955</v>
      </c>
      <c r="L4846">
        <v>2</v>
      </c>
      <c r="M4846" t="s">
        <v>77</v>
      </c>
      <c r="N4846">
        <v>9.08</v>
      </c>
      <c r="O4846">
        <v>4.97</v>
      </c>
      <c r="P4846" t="s">
        <v>78</v>
      </c>
      <c r="Q4846" s="94">
        <v>45281.668055555558</v>
      </c>
      <c r="R4846">
        <v>18.16</v>
      </c>
      <c r="S4846">
        <v>9.94</v>
      </c>
      <c r="T4846" t="str">
        <f>VLOOKUP(E4846,zamiana!A:B,2,0)</f>
        <v>ALSTOM (ex. BT) CZL</v>
      </c>
    </row>
    <row r="4847" spans="1:20" x14ac:dyDescent="0.3">
      <c r="A4847" t="s">
        <v>6343</v>
      </c>
      <c r="B4847" s="2">
        <v>45253</v>
      </c>
      <c r="C4847" s="2">
        <v>45252</v>
      </c>
      <c r="D4847" s="2"/>
      <c r="E4847" t="s">
        <v>951</v>
      </c>
      <c r="F4847" t="s">
        <v>952</v>
      </c>
      <c r="G4847" t="s">
        <v>942</v>
      </c>
      <c r="H4847" t="s">
        <v>951</v>
      </c>
      <c r="I4847" t="s">
        <v>3098</v>
      </c>
      <c r="J4847" t="s">
        <v>3099</v>
      </c>
      <c r="K4847" t="s">
        <v>955</v>
      </c>
      <c r="L4847">
        <v>1</v>
      </c>
      <c r="M4847" t="s">
        <v>77</v>
      </c>
      <c r="N4847">
        <v>9.08</v>
      </c>
      <c r="O4847">
        <v>4.97</v>
      </c>
      <c r="P4847" t="s">
        <v>78</v>
      </c>
      <c r="Q4847" s="94">
        <v>45281.668055555558</v>
      </c>
      <c r="R4847">
        <v>9.08</v>
      </c>
      <c r="S4847">
        <v>4.97</v>
      </c>
      <c r="T4847" t="str">
        <f>VLOOKUP(E4847,zamiana!A:B,2,0)</f>
        <v>ALSTOM (ex. BT) CZL</v>
      </c>
    </row>
    <row r="4848" spans="1:20" x14ac:dyDescent="0.3">
      <c r="A4848" t="s">
        <v>6343</v>
      </c>
      <c r="B4848" s="2">
        <v>45253</v>
      </c>
      <c r="C4848" s="2">
        <v>45252</v>
      </c>
      <c r="D4848" s="2"/>
      <c r="E4848" t="s">
        <v>951</v>
      </c>
      <c r="F4848" t="s">
        <v>952</v>
      </c>
      <c r="G4848" t="s">
        <v>942</v>
      </c>
      <c r="H4848" t="s">
        <v>951</v>
      </c>
      <c r="I4848" t="s">
        <v>3619</v>
      </c>
      <c r="J4848" t="s">
        <v>3620</v>
      </c>
      <c r="K4848" t="s">
        <v>955</v>
      </c>
      <c r="L4848">
        <v>7</v>
      </c>
      <c r="M4848" t="s">
        <v>77</v>
      </c>
      <c r="N4848">
        <v>10.39</v>
      </c>
      <c r="O4848">
        <v>4.37</v>
      </c>
      <c r="P4848" t="s">
        <v>78</v>
      </c>
      <c r="Q4848" s="94">
        <v>45281.668055555558</v>
      </c>
      <c r="R4848">
        <v>72.73</v>
      </c>
      <c r="S4848">
        <v>30.59</v>
      </c>
      <c r="T4848" t="str">
        <f>VLOOKUP(E4848,zamiana!A:B,2,0)</f>
        <v>ALSTOM (ex. BT) CZL</v>
      </c>
    </row>
    <row r="4849" spans="1:20" x14ac:dyDescent="0.3">
      <c r="A4849" t="s">
        <v>6343</v>
      </c>
      <c r="B4849" s="2">
        <v>45253</v>
      </c>
      <c r="C4849" s="2">
        <v>45252</v>
      </c>
      <c r="D4849" s="2"/>
      <c r="E4849" t="s">
        <v>951</v>
      </c>
      <c r="F4849" t="s">
        <v>952</v>
      </c>
      <c r="G4849" t="s">
        <v>942</v>
      </c>
      <c r="H4849" t="s">
        <v>951</v>
      </c>
      <c r="I4849" t="s">
        <v>2841</v>
      </c>
      <c r="J4849" t="s">
        <v>2842</v>
      </c>
      <c r="K4849" t="s">
        <v>955</v>
      </c>
      <c r="L4849">
        <v>2</v>
      </c>
      <c r="M4849" t="s">
        <v>77</v>
      </c>
      <c r="N4849">
        <v>56.87</v>
      </c>
      <c r="O4849">
        <v>32.39</v>
      </c>
      <c r="P4849" t="s">
        <v>78</v>
      </c>
      <c r="Q4849" s="94">
        <v>45281.668055555558</v>
      </c>
      <c r="R4849">
        <v>113.74</v>
      </c>
      <c r="S4849">
        <v>64.78</v>
      </c>
      <c r="T4849" t="str">
        <f>VLOOKUP(E4849,zamiana!A:B,2,0)</f>
        <v>ALSTOM (ex. BT) CZL</v>
      </c>
    </row>
    <row r="4850" spans="1:20" x14ac:dyDescent="0.3">
      <c r="A4850" t="s">
        <v>6343</v>
      </c>
      <c r="B4850" s="2">
        <v>45253</v>
      </c>
      <c r="C4850" s="2">
        <v>45252</v>
      </c>
      <c r="D4850" s="2"/>
      <c r="E4850" t="s">
        <v>951</v>
      </c>
      <c r="F4850" t="s">
        <v>952</v>
      </c>
      <c r="G4850" t="s">
        <v>942</v>
      </c>
      <c r="H4850" t="s">
        <v>951</v>
      </c>
      <c r="I4850" t="s">
        <v>2841</v>
      </c>
      <c r="J4850" t="s">
        <v>2842</v>
      </c>
      <c r="K4850" t="s">
        <v>955</v>
      </c>
      <c r="L4850">
        <v>3</v>
      </c>
      <c r="M4850" t="s">
        <v>77</v>
      </c>
      <c r="N4850">
        <v>56.87</v>
      </c>
      <c r="O4850">
        <v>32.39</v>
      </c>
      <c r="P4850" t="s">
        <v>78</v>
      </c>
      <c r="Q4850" s="94">
        <v>45281.668055555558</v>
      </c>
      <c r="R4850">
        <v>170.61</v>
      </c>
      <c r="S4850">
        <v>97.17</v>
      </c>
      <c r="T4850" t="str">
        <f>VLOOKUP(E4850,zamiana!A:B,2,0)</f>
        <v>ALSTOM (ex. BT) CZL</v>
      </c>
    </row>
    <row r="4851" spans="1:20" x14ac:dyDescent="0.3">
      <c r="A4851" t="s">
        <v>6343</v>
      </c>
      <c r="B4851" s="2">
        <v>45253</v>
      </c>
      <c r="C4851" s="2">
        <v>45252</v>
      </c>
      <c r="D4851" s="2"/>
      <c r="E4851" t="s">
        <v>951</v>
      </c>
      <c r="F4851" t="s">
        <v>952</v>
      </c>
      <c r="G4851" t="s">
        <v>942</v>
      </c>
      <c r="H4851" t="s">
        <v>951</v>
      </c>
      <c r="I4851" t="s">
        <v>2841</v>
      </c>
      <c r="J4851" t="s">
        <v>2842</v>
      </c>
      <c r="K4851" t="s">
        <v>955</v>
      </c>
      <c r="L4851">
        <v>3</v>
      </c>
      <c r="M4851" t="s">
        <v>77</v>
      </c>
      <c r="N4851">
        <v>56.87</v>
      </c>
      <c r="O4851">
        <v>32.39</v>
      </c>
      <c r="P4851" t="s">
        <v>78</v>
      </c>
      <c r="Q4851" s="94">
        <v>45281.668055555558</v>
      </c>
      <c r="R4851">
        <v>170.61</v>
      </c>
      <c r="S4851">
        <v>97.17</v>
      </c>
      <c r="T4851" t="str">
        <f>VLOOKUP(E4851,zamiana!A:B,2,0)</f>
        <v>ALSTOM (ex. BT) CZL</v>
      </c>
    </row>
    <row r="4852" spans="1:20" x14ac:dyDescent="0.3">
      <c r="A4852" t="s">
        <v>6343</v>
      </c>
      <c r="B4852" s="2">
        <v>45253</v>
      </c>
      <c r="C4852" s="2">
        <v>45252</v>
      </c>
      <c r="D4852" s="2"/>
      <c r="E4852" t="s">
        <v>951</v>
      </c>
      <c r="F4852" t="s">
        <v>952</v>
      </c>
      <c r="G4852" t="s">
        <v>942</v>
      </c>
      <c r="H4852" t="s">
        <v>951</v>
      </c>
      <c r="I4852" t="s">
        <v>2841</v>
      </c>
      <c r="J4852" t="s">
        <v>2842</v>
      </c>
      <c r="K4852" t="s">
        <v>955</v>
      </c>
      <c r="L4852">
        <v>1</v>
      </c>
      <c r="M4852" t="s">
        <v>77</v>
      </c>
      <c r="N4852">
        <v>56.87</v>
      </c>
      <c r="O4852">
        <v>32.39</v>
      </c>
      <c r="P4852" t="s">
        <v>78</v>
      </c>
      <c r="Q4852" s="94">
        <v>45281.668055555558</v>
      </c>
      <c r="R4852">
        <v>56.87</v>
      </c>
      <c r="S4852">
        <v>32.39</v>
      </c>
      <c r="T4852" t="str">
        <f>VLOOKUP(E4852,zamiana!A:B,2,0)</f>
        <v>ALSTOM (ex. BT) CZL</v>
      </c>
    </row>
    <row r="4853" spans="1:20" x14ac:dyDescent="0.3">
      <c r="A4853" t="s">
        <v>6343</v>
      </c>
      <c r="B4853" s="2">
        <v>45253</v>
      </c>
      <c r="C4853" s="2">
        <v>45252</v>
      </c>
      <c r="D4853" s="2"/>
      <c r="E4853" t="s">
        <v>951</v>
      </c>
      <c r="F4853" t="s">
        <v>952</v>
      </c>
      <c r="G4853" t="s">
        <v>942</v>
      </c>
      <c r="H4853" t="s">
        <v>951</v>
      </c>
      <c r="I4853" t="s">
        <v>3447</v>
      </c>
      <c r="J4853" t="s">
        <v>3448</v>
      </c>
      <c r="K4853" t="s">
        <v>955</v>
      </c>
      <c r="L4853">
        <v>2</v>
      </c>
      <c r="M4853" t="s">
        <v>77</v>
      </c>
      <c r="N4853">
        <v>54.65</v>
      </c>
      <c r="O4853">
        <v>27.49</v>
      </c>
      <c r="P4853" t="s">
        <v>78</v>
      </c>
      <c r="Q4853" s="94">
        <v>45281.67291666667</v>
      </c>
      <c r="R4853">
        <v>109.3</v>
      </c>
      <c r="S4853">
        <v>54.98</v>
      </c>
      <c r="T4853" t="str">
        <f>VLOOKUP(E4853,zamiana!A:B,2,0)</f>
        <v>ALSTOM (ex. BT) CZL</v>
      </c>
    </row>
    <row r="4854" spans="1:20" x14ac:dyDescent="0.3">
      <c r="A4854" t="s">
        <v>6343</v>
      </c>
      <c r="B4854" s="2">
        <v>45253</v>
      </c>
      <c r="C4854" s="2">
        <v>45252</v>
      </c>
      <c r="D4854" s="2"/>
      <c r="E4854" t="s">
        <v>951</v>
      </c>
      <c r="F4854" t="s">
        <v>952</v>
      </c>
      <c r="G4854" t="s">
        <v>942</v>
      </c>
      <c r="H4854" t="s">
        <v>951</v>
      </c>
      <c r="I4854" t="s">
        <v>3447</v>
      </c>
      <c r="J4854" t="s">
        <v>3448</v>
      </c>
      <c r="K4854" t="s">
        <v>955</v>
      </c>
      <c r="L4854">
        <v>3</v>
      </c>
      <c r="M4854" t="s">
        <v>77</v>
      </c>
      <c r="N4854">
        <v>54.65</v>
      </c>
      <c r="O4854">
        <v>27.49</v>
      </c>
      <c r="P4854" t="s">
        <v>78</v>
      </c>
      <c r="Q4854" s="94">
        <v>45281.67291666667</v>
      </c>
      <c r="R4854">
        <v>163.95</v>
      </c>
      <c r="S4854">
        <v>82.47</v>
      </c>
      <c r="T4854" t="str">
        <f>VLOOKUP(E4854,zamiana!A:B,2,0)</f>
        <v>ALSTOM (ex. BT) CZL</v>
      </c>
    </row>
    <row r="4855" spans="1:20" x14ac:dyDescent="0.3">
      <c r="A4855" t="s">
        <v>6343</v>
      </c>
      <c r="B4855" s="2">
        <v>45253</v>
      </c>
      <c r="C4855" s="2">
        <v>45252</v>
      </c>
      <c r="D4855" s="2"/>
      <c r="E4855" t="s">
        <v>951</v>
      </c>
      <c r="F4855" t="s">
        <v>952</v>
      </c>
      <c r="G4855" t="s">
        <v>942</v>
      </c>
      <c r="H4855" t="s">
        <v>951</v>
      </c>
      <c r="I4855" t="s">
        <v>3447</v>
      </c>
      <c r="J4855" t="s">
        <v>3448</v>
      </c>
      <c r="K4855" t="s">
        <v>955</v>
      </c>
      <c r="L4855">
        <v>3</v>
      </c>
      <c r="M4855" t="s">
        <v>77</v>
      </c>
      <c r="N4855">
        <v>54.65</v>
      </c>
      <c r="O4855">
        <v>27.49</v>
      </c>
      <c r="P4855" t="s">
        <v>78</v>
      </c>
      <c r="Q4855" s="94">
        <v>45281.67291666667</v>
      </c>
      <c r="R4855">
        <v>163.95</v>
      </c>
      <c r="S4855">
        <v>82.47</v>
      </c>
      <c r="T4855" t="str">
        <f>VLOOKUP(E4855,zamiana!A:B,2,0)</f>
        <v>ALSTOM (ex. BT) CZL</v>
      </c>
    </row>
    <row r="4856" spans="1:20" x14ac:dyDescent="0.3">
      <c r="A4856" t="s">
        <v>6343</v>
      </c>
      <c r="B4856" s="2">
        <v>45253</v>
      </c>
      <c r="C4856" s="2">
        <v>45252</v>
      </c>
      <c r="D4856" s="2"/>
      <c r="E4856" t="s">
        <v>951</v>
      </c>
      <c r="F4856" t="s">
        <v>952</v>
      </c>
      <c r="G4856" t="s">
        <v>942</v>
      </c>
      <c r="H4856" t="s">
        <v>951</v>
      </c>
      <c r="I4856" t="s">
        <v>2849</v>
      </c>
      <c r="J4856" t="s">
        <v>2850</v>
      </c>
      <c r="K4856" t="s">
        <v>955</v>
      </c>
      <c r="L4856">
        <v>1</v>
      </c>
      <c r="M4856" t="s">
        <v>77</v>
      </c>
      <c r="N4856">
        <v>135</v>
      </c>
      <c r="O4856">
        <v>87.19</v>
      </c>
      <c r="P4856" t="s">
        <v>78</v>
      </c>
      <c r="Q4856" s="94">
        <v>45281.668055555558</v>
      </c>
      <c r="R4856">
        <v>135</v>
      </c>
      <c r="S4856">
        <v>87.19</v>
      </c>
      <c r="T4856" t="str">
        <f>VLOOKUP(E4856,zamiana!A:B,2,0)</f>
        <v>ALSTOM (ex. BT) CZL</v>
      </c>
    </row>
    <row r="4857" spans="1:20" x14ac:dyDescent="0.3">
      <c r="A4857" t="s">
        <v>6343</v>
      </c>
      <c r="B4857" s="2">
        <v>45253</v>
      </c>
      <c r="C4857" s="2">
        <v>45252</v>
      </c>
      <c r="D4857" s="2"/>
      <c r="E4857" t="s">
        <v>951</v>
      </c>
      <c r="F4857" t="s">
        <v>952</v>
      </c>
      <c r="G4857" t="s">
        <v>942</v>
      </c>
      <c r="H4857" t="s">
        <v>951</v>
      </c>
      <c r="I4857" t="s">
        <v>2849</v>
      </c>
      <c r="J4857" t="s">
        <v>2850</v>
      </c>
      <c r="K4857" t="s">
        <v>955</v>
      </c>
      <c r="L4857">
        <v>1</v>
      </c>
      <c r="M4857" t="s">
        <v>77</v>
      </c>
      <c r="N4857">
        <v>135</v>
      </c>
      <c r="O4857">
        <v>87.19</v>
      </c>
      <c r="P4857" t="s">
        <v>78</v>
      </c>
      <c r="Q4857" s="94">
        <v>45281.668055555558</v>
      </c>
      <c r="R4857">
        <v>135</v>
      </c>
      <c r="S4857">
        <v>87.19</v>
      </c>
      <c r="T4857" t="str">
        <f>VLOOKUP(E4857,zamiana!A:B,2,0)</f>
        <v>ALSTOM (ex. BT) CZL</v>
      </c>
    </row>
    <row r="4858" spans="1:20" x14ac:dyDescent="0.3">
      <c r="A4858" t="s">
        <v>6343</v>
      </c>
      <c r="B4858" s="2">
        <v>45253</v>
      </c>
      <c r="C4858" s="2">
        <v>45252</v>
      </c>
      <c r="D4858" s="2"/>
      <c r="E4858" t="s">
        <v>951</v>
      </c>
      <c r="F4858" t="s">
        <v>952</v>
      </c>
      <c r="G4858" t="s">
        <v>942</v>
      </c>
      <c r="H4858" t="s">
        <v>951</v>
      </c>
      <c r="I4858" t="s">
        <v>2849</v>
      </c>
      <c r="J4858" t="s">
        <v>2850</v>
      </c>
      <c r="K4858" t="s">
        <v>955</v>
      </c>
      <c r="L4858">
        <v>1</v>
      </c>
      <c r="M4858" t="s">
        <v>77</v>
      </c>
      <c r="N4858">
        <v>135</v>
      </c>
      <c r="O4858">
        <v>87.19</v>
      </c>
      <c r="P4858" t="s">
        <v>78</v>
      </c>
      <c r="Q4858" s="94">
        <v>45281.668055555558</v>
      </c>
      <c r="R4858">
        <v>135</v>
      </c>
      <c r="S4858">
        <v>87.19</v>
      </c>
      <c r="T4858" t="str">
        <f>VLOOKUP(E4858,zamiana!A:B,2,0)</f>
        <v>ALSTOM (ex. BT) CZL</v>
      </c>
    </row>
    <row r="4859" spans="1:20" x14ac:dyDescent="0.3">
      <c r="A4859" t="s">
        <v>6343</v>
      </c>
      <c r="B4859" s="2">
        <v>45253</v>
      </c>
      <c r="C4859" s="2">
        <v>45252</v>
      </c>
      <c r="D4859" s="2"/>
      <c r="E4859" t="s">
        <v>951</v>
      </c>
      <c r="F4859" t="s">
        <v>952</v>
      </c>
      <c r="G4859" t="s">
        <v>942</v>
      </c>
      <c r="H4859" t="s">
        <v>951</v>
      </c>
      <c r="I4859" t="s">
        <v>3115</v>
      </c>
      <c r="J4859" t="s">
        <v>3116</v>
      </c>
      <c r="K4859" t="s">
        <v>955</v>
      </c>
      <c r="L4859">
        <v>5</v>
      </c>
      <c r="M4859" t="s">
        <v>77</v>
      </c>
      <c r="N4859">
        <v>31.38</v>
      </c>
      <c r="O4859">
        <v>15.85</v>
      </c>
      <c r="P4859" t="s">
        <v>78</v>
      </c>
      <c r="Q4859" s="94">
        <v>45281.668055555558</v>
      </c>
      <c r="R4859">
        <v>156.9</v>
      </c>
      <c r="S4859">
        <v>79.25</v>
      </c>
      <c r="T4859" t="str">
        <f>VLOOKUP(E4859,zamiana!A:B,2,0)</f>
        <v>ALSTOM (ex. BT) CZL</v>
      </c>
    </row>
    <row r="4860" spans="1:20" x14ac:dyDescent="0.3">
      <c r="A4860" t="s">
        <v>6343</v>
      </c>
      <c r="B4860" s="2">
        <v>45253</v>
      </c>
      <c r="C4860" s="2">
        <v>45252</v>
      </c>
      <c r="D4860" s="2"/>
      <c r="E4860" t="s">
        <v>951</v>
      </c>
      <c r="F4860" t="s">
        <v>952</v>
      </c>
      <c r="G4860" t="s">
        <v>942</v>
      </c>
      <c r="H4860" t="s">
        <v>951</v>
      </c>
      <c r="I4860" t="s">
        <v>3115</v>
      </c>
      <c r="J4860" t="s">
        <v>3116</v>
      </c>
      <c r="K4860" t="s">
        <v>955</v>
      </c>
      <c r="L4860">
        <v>6</v>
      </c>
      <c r="M4860" t="s">
        <v>77</v>
      </c>
      <c r="N4860">
        <v>31.38</v>
      </c>
      <c r="O4860">
        <v>15.85</v>
      </c>
      <c r="P4860" t="s">
        <v>78</v>
      </c>
      <c r="Q4860" s="94">
        <v>45281.668055555558</v>
      </c>
      <c r="R4860">
        <v>188.28</v>
      </c>
      <c r="S4860">
        <v>95.1</v>
      </c>
      <c r="T4860" t="str">
        <f>VLOOKUP(E4860,zamiana!A:B,2,0)</f>
        <v>ALSTOM (ex. BT) CZL</v>
      </c>
    </row>
    <row r="4861" spans="1:20" x14ac:dyDescent="0.3">
      <c r="A4861" t="s">
        <v>6343</v>
      </c>
      <c r="B4861" s="2">
        <v>45253</v>
      </c>
      <c r="C4861" s="2">
        <v>45252</v>
      </c>
      <c r="D4861" s="2"/>
      <c r="E4861" t="s">
        <v>951</v>
      </c>
      <c r="F4861" t="s">
        <v>952</v>
      </c>
      <c r="G4861" t="s">
        <v>942</v>
      </c>
      <c r="H4861" t="s">
        <v>951</v>
      </c>
      <c r="I4861" t="s">
        <v>3115</v>
      </c>
      <c r="J4861" t="s">
        <v>3116</v>
      </c>
      <c r="K4861" t="s">
        <v>955</v>
      </c>
      <c r="L4861">
        <v>12</v>
      </c>
      <c r="M4861" t="s">
        <v>77</v>
      </c>
      <c r="N4861">
        <v>31.38</v>
      </c>
      <c r="O4861">
        <v>15.85</v>
      </c>
      <c r="P4861" t="s">
        <v>78</v>
      </c>
      <c r="Q4861" s="94">
        <v>45281.668055555558</v>
      </c>
      <c r="R4861">
        <v>376.56</v>
      </c>
      <c r="S4861">
        <v>190.2</v>
      </c>
      <c r="T4861" t="str">
        <f>VLOOKUP(E4861,zamiana!A:B,2,0)</f>
        <v>ALSTOM (ex. BT) CZL</v>
      </c>
    </row>
    <row r="4862" spans="1:20" x14ac:dyDescent="0.3">
      <c r="A4862" t="s">
        <v>6343</v>
      </c>
      <c r="B4862" s="2">
        <v>45253</v>
      </c>
      <c r="C4862" s="2">
        <v>45252</v>
      </c>
      <c r="D4862" s="2"/>
      <c r="E4862" t="s">
        <v>951</v>
      </c>
      <c r="F4862" t="s">
        <v>952</v>
      </c>
      <c r="G4862" t="s">
        <v>942</v>
      </c>
      <c r="H4862" t="s">
        <v>951</v>
      </c>
      <c r="I4862" t="s">
        <v>3115</v>
      </c>
      <c r="J4862" t="s">
        <v>3116</v>
      </c>
      <c r="K4862" t="s">
        <v>955</v>
      </c>
      <c r="L4862">
        <v>6</v>
      </c>
      <c r="M4862" t="s">
        <v>77</v>
      </c>
      <c r="N4862">
        <v>31.38</v>
      </c>
      <c r="O4862">
        <v>15.85</v>
      </c>
      <c r="P4862" t="s">
        <v>78</v>
      </c>
      <c r="Q4862" s="94">
        <v>45281.668055555558</v>
      </c>
      <c r="R4862">
        <v>188.28</v>
      </c>
      <c r="S4862">
        <v>95.1</v>
      </c>
      <c r="T4862" t="str">
        <f>VLOOKUP(E4862,zamiana!A:B,2,0)</f>
        <v>ALSTOM (ex. BT) CZL</v>
      </c>
    </row>
    <row r="4863" spans="1:20" x14ac:dyDescent="0.3">
      <c r="A4863" t="s">
        <v>6343</v>
      </c>
      <c r="B4863" s="2">
        <v>45253</v>
      </c>
      <c r="C4863" s="2">
        <v>45252</v>
      </c>
      <c r="D4863" s="2"/>
      <c r="E4863" t="s">
        <v>951</v>
      </c>
      <c r="F4863" t="s">
        <v>952</v>
      </c>
      <c r="G4863" t="s">
        <v>942</v>
      </c>
      <c r="H4863" t="s">
        <v>951</v>
      </c>
      <c r="I4863" t="s">
        <v>3115</v>
      </c>
      <c r="J4863" t="s">
        <v>3116</v>
      </c>
      <c r="K4863" t="s">
        <v>955</v>
      </c>
      <c r="L4863">
        <v>6</v>
      </c>
      <c r="M4863" t="s">
        <v>77</v>
      </c>
      <c r="N4863">
        <v>31.38</v>
      </c>
      <c r="O4863">
        <v>15.85</v>
      </c>
      <c r="P4863" t="s">
        <v>78</v>
      </c>
      <c r="Q4863" s="94">
        <v>45281.668055555558</v>
      </c>
      <c r="R4863">
        <v>188.28</v>
      </c>
      <c r="S4863">
        <v>95.1</v>
      </c>
      <c r="T4863" t="str">
        <f>VLOOKUP(E4863,zamiana!A:B,2,0)</f>
        <v>ALSTOM (ex. BT) CZL</v>
      </c>
    </row>
    <row r="4864" spans="1:20" x14ac:dyDescent="0.3">
      <c r="A4864" t="s">
        <v>6343</v>
      </c>
      <c r="B4864" s="2">
        <v>45253</v>
      </c>
      <c r="C4864" s="2">
        <v>45252</v>
      </c>
      <c r="D4864" s="2"/>
      <c r="E4864" t="s">
        <v>951</v>
      </c>
      <c r="F4864" t="s">
        <v>952</v>
      </c>
      <c r="G4864" t="s">
        <v>942</v>
      </c>
      <c r="H4864" t="s">
        <v>951</v>
      </c>
      <c r="I4864" t="s">
        <v>3115</v>
      </c>
      <c r="J4864" t="s">
        <v>3116</v>
      </c>
      <c r="K4864" t="s">
        <v>955</v>
      </c>
      <c r="L4864">
        <v>6</v>
      </c>
      <c r="M4864" t="s">
        <v>77</v>
      </c>
      <c r="N4864">
        <v>31.38</v>
      </c>
      <c r="O4864">
        <v>15.85</v>
      </c>
      <c r="P4864" t="s">
        <v>78</v>
      </c>
      <c r="Q4864" s="94">
        <v>45281.668055555558</v>
      </c>
      <c r="R4864">
        <v>188.28</v>
      </c>
      <c r="S4864">
        <v>95.1</v>
      </c>
      <c r="T4864" t="str">
        <f>VLOOKUP(E4864,zamiana!A:B,2,0)</f>
        <v>ALSTOM (ex. BT) CZL</v>
      </c>
    </row>
    <row r="4865" spans="1:20" x14ac:dyDescent="0.3">
      <c r="A4865" t="s">
        <v>6343</v>
      </c>
      <c r="B4865" s="2">
        <v>45253</v>
      </c>
      <c r="C4865" s="2">
        <v>45252</v>
      </c>
      <c r="D4865" s="2"/>
      <c r="E4865" t="s">
        <v>951</v>
      </c>
      <c r="F4865" t="s">
        <v>952</v>
      </c>
      <c r="G4865" t="s">
        <v>942</v>
      </c>
      <c r="H4865" t="s">
        <v>951</v>
      </c>
      <c r="I4865" t="s">
        <v>3115</v>
      </c>
      <c r="J4865" t="s">
        <v>3116</v>
      </c>
      <c r="K4865" t="s">
        <v>955</v>
      </c>
      <c r="L4865">
        <v>6</v>
      </c>
      <c r="M4865" t="s">
        <v>77</v>
      </c>
      <c r="N4865">
        <v>31.38</v>
      </c>
      <c r="O4865">
        <v>15.85</v>
      </c>
      <c r="P4865" t="s">
        <v>78</v>
      </c>
      <c r="Q4865" s="94">
        <v>45281.668055555558</v>
      </c>
      <c r="R4865">
        <v>188.28</v>
      </c>
      <c r="S4865">
        <v>95.1</v>
      </c>
      <c r="T4865" t="str">
        <f>VLOOKUP(E4865,zamiana!A:B,2,0)</f>
        <v>ALSTOM (ex. BT) CZL</v>
      </c>
    </row>
    <row r="4866" spans="1:20" x14ac:dyDescent="0.3">
      <c r="A4866" t="s">
        <v>6343</v>
      </c>
      <c r="B4866" s="2">
        <v>45253</v>
      </c>
      <c r="C4866" s="2">
        <v>45252</v>
      </c>
      <c r="D4866" s="2"/>
      <c r="E4866" t="s">
        <v>951</v>
      </c>
      <c r="F4866" t="s">
        <v>952</v>
      </c>
      <c r="G4866" t="s">
        <v>942</v>
      </c>
      <c r="H4866" t="s">
        <v>951</v>
      </c>
      <c r="I4866" t="s">
        <v>3148</v>
      </c>
      <c r="J4866" t="s">
        <v>3149</v>
      </c>
      <c r="K4866" t="s">
        <v>955</v>
      </c>
      <c r="L4866">
        <v>1</v>
      </c>
      <c r="M4866" t="s">
        <v>77</v>
      </c>
      <c r="N4866">
        <v>32.69</v>
      </c>
      <c r="O4866">
        <v>17.68</v>
      </c>
      <c r="P4866" t="s">
        <v>78</v>
      </c>
      <c r="Q4866" s="94">
        <v>45281.666666666664</v>
      </c>
      <c r="R4866">
        <v>32.69</v>
      </c>
      <c r="S4866">
        <v>17.68</v>
      </c>
      <c r="T4866" t="str">
        <f>VLOOKUP(E4866,zamiana!A:B,2,0)</f>
        <v>ALSTOM (ex. BT) CZL</v>
      </c>
    </row>
    <row r="4867" spans="1:20" x14ac:dyDescent="0.3">
      <c r="A4867" t="s">
        <v>6343</v>
      </c>
      <c r="B4867" s="2">
        <v>45253</v>
      </c>
      <c r="C4867" s="2">
        <v>45252</v>
      </c>
      <c r="D4867" s="2"/>
      <c r="E4867" t="s">
        <v>951</v>
      </c>
      <c r="F4867" t="s">
        <v>952</v>
      </c>
      <c r="G4867" t="s">
        <v>942</v>
      </c>
      <c r="H4867" t="s">
        <v>951</v>
      </c>
      <c r="I4867" t="s">
        <v>3148</v>
      </c>
      <c r="J4867" t="s">
        <v>3149</v>
      </c>
      <c r="K4867" t="s">
        <v>955</v>
      </c>
      <c r="L4867">
        <v>1</v>
      </c>
      <c r="M4867" t="s">
        <v>77</v>
      </c>
      <c r="N4867">
        <v>32.69</v>
      </c>
      <c r="O4867">
        <v>17.68</v>
      </c>
      <c r="P4867" t="s">
        <v>78</v>
      </c>
      <c r="Q4867" s="94">
        <v>45281.666666666664</v>
      </c>
      <c r="R4867">
        <v>32.69</v>
      </c>
      <c r="S4867">
        <v>17.68</v>
      </c>
      <c r="T4867" t="str">
        <f>VLOOKUP(E4867,zamiana!A:B,2,0)</f>
        <v>ALSTOM (ex. BT) CZL</v>
      </c>
    </row>
    <row r="4868" spans="1:20" x14ac:dyDescent="0.3">
      <c r="A4868" t="s">
        <v>6343</v>
      </c>
      <c r="B4868" s="2">
        <v>45253</v>
      </c>
      <c r="C4868" s="2">
        <v>45252</v>
      </c>
      <c r="D4868" s="2"/>
      <c r="E4868" t="s">
        <v>951</v>
      </c>
      <c r="F4868" t="s">
        <v>952</v>
      </c>
      <c r="G4868" t="s">
        <v>942</v>
      </c>
      <c r="H4868" t="s">
        <v>951</v>
      </c>
      <c r="I4868" t="s">
        <v>3148</v>
      </c>
      <c r="J4868" t="s">
        <v>3149</v>
      </c>
      <c r="K4868" t="s">
        <v>955</v>
      </c>
      <c r="L4868">
        <v>1</v>
      </c>
      <c r="M4868" t="s">
        <v>77</v>
      </c>
      <c r="N4868">
        <v>32.69</v>
      </c>
      <c r="O4868">
        <v>17.68</v>
      </c>
      <c r="P4868" t="s">
        <v>78</v>
      </c>
      <c r="Q4868" s="94">
        <v>45281.666666666664</v>
      </c>
      <c r="R4868">
        <v>32.69</v>
      </c>
      <c r="S4868">
        <v>17.68</v>
      </c>
      <c r="T4868" t="str">
        <f>VLOOKUP(E4868,zamiana!A:B,2,0)</f>
        <v>ALSTOM (ex. BT) CZL</v>
      </c>
    </row>
    <row r="4869" spans="1:20" x14ac:dyDescent="0.3">
      <c r="A4869" t="s">
        <v>6343</v>
      </c>
      <c r="B4869" s="2">
        <v>45253</v>
      </c>
      <c r="C4869" s="2">
        <v>45252</v>
      </c>
      <c r="D4869" s="2"/>
      <c r="E4869" t="s">
        <v>951</v>
      </c>
      <c r="F4869" t="s">
        <v>952</v>
      </c>
      <c r="G4869" t="s">
        <v>942</v>
      </c>
      <c r="H4869" t="s">
        <v>951</v>
      </c>
      <c r="I4869" t="s">
        <v>3110</v>
      </c>
      <c r="J4869" t="s">
        <v>3111</v>
      </c>
      <c r="K4869" t="s">
        <v>955</v>
      </c>
      <c r="L4869">
        <v>4</v>
      </c>
      <c r="M4869" t="s">
        <v>77</v>
      </c>
      <c r="N4869">
        <v>28.5</v>
      </c>
      <c r="O4869">
        <v>14.26</v>
      </c>
      <c r="P4869" t="s">
        <v>78</v>
      </c>
      <c r="Q4869" s="94">
        <v>45281.668055555558</v>
      </c>
      <c r="R4869">
        <v>114</v>
      </c>
      <c r="S4869">
        <v>57.04</v>
      </c>
      <c r="T4869" t="str">
        <f>VLOOKUP(E4869,zamiana!A:B,2,0)</f>
        <v>ALSTOM (ex. BT) CZL</v>
      </c>
    </row>
    <row r="4870" spans="1:20" x14ac:dyDescent="0.3">
      <c r="A4870" t="s">
        <v>6343</v>
      </c>
      <c r="B4870" s="2">
        <v>45253</v>
      </c>
      <c r="C4870" s="2">
        <v>45252</v>
      </c>
      <c r="D4870" s="2"/>
      <c r="E4870" t="s">
        <v>951</v>
      </c>
      <c r="F4870" t="s">
        <v>952</v>
      </c>
      <c r="G4870" t="s">
        <v>942</v>
      </c>
      <c r="H4870" t="s">
        <v>951</v>
      </c>
      <c r="I4870" t="s">
        <v>3110</v>
      </c>
      <c r="J4870" t="s">
        <v>3111</v>
      </c>
      <c r="K4870" t="s">
        <v>955</v>
      </c>
      <c r="L4870">
        <v>2</v>
      </c>
      <c r="M4870" t="s">
        <v>77</v>
      </c>
      <c r="N4870">
        <v>28.5</v>
      </c>
      <c r="O4870">
        <v>14.26</v>
      </c>
      <c r="P4870" t="s">
        <v>78</v>
      </c>
      <c r="Q4870" s="94">
        <v>45281.668055555558</v>
      </c>
      <c r="R4870">
        <v>57</v>
      </c>
      <c r="S4870">
        <v>28.52</v>
      </c>
      <c r="T4870" t="str">
        <f>VLOOKUP(E4870,zamiana!A:B,2,0)</f>
        <v>ALSTOM (ex. BT) CZL</v>
      </c>
    </row>
    <row r="4871" spans="1:20" x14ac:dyDescent="0.3">
      <c r="A4871" t="s">
        <v>6343</v>
      </c>
      <c r="B4871" s="2">
        <v>45253</v>
      </c>
      <c r="C4871" s="2">
        <v>45252</v>
      </c>
      <c r="D4871" s="2"/>
      <c r="E4871" t="s">
        <v>951</v>
      </c>
      <c r="F4871" t="s">
        <v>952</v>
      </c>
      <c r="G4871" t="s">
        <v>942</v>
      </c>
      <c r="H4871" t="s">
        <v>951</v>
      </c>
      <c r="I4871" t="s">
        <v>3110</v>
      </c>
      <c r="J4871" t="s">
        <v>3111</v>
      </c>
      <c r="K4871" t="s">
        <v>955</v>
      </c>
      <c r="L4871">
        <v>2</v>
      </c>
      <c r="M4871" t="s">
        <v>77</v>
      </c>
      <c r="N4871">
        <v>28.5</v>
      </c>
      <c r="O4871">
        <v>14.26</v>
      </c>
      <c r="P4871" t="s">
        <v>78</v>
      </c>
      <c r="Q4871" s="94">
        <v>45281.668055555558</v>
      </c>
      <c r="R4871">
        <v>57</v>
      </c>
      <c r="S4871">
        <v>28.52</v>
      </c>
      <c r="T4871" t="str">
        <f>VLOOKUP(E4871,zamiana!A:B,2,0)</f>
        <v>ALSTOM (ex. BT) CZL</v>
      </c>
    </row>
    <row r="4872" spans="1:20" x14ac:dyDescent="0.3">
      <c r="A4872" t="s">
        <v>6343</v>
      </c>
      <c r="B4872" s="2">
        <v>45253</v>
      </c>
      <c r="C4872" s="2">
        <v>45252</v>
      </c>
      <c r="D4872" s="2"/>
      <c r="E4872" t="s">
        <v>951</v>
      </c>
      <c r="F4872" t="s">
        <v>952</v>
      </c>
      <c r="G4872" t="s">
        <v>942</v>
      </c>
      <c r="H4872" t="s">
        <v>951</v>
      </c>
      <c r="I4872" t="s">
        <v>3110</v>
      </c>
      <c r="J4872" t="s">
        <v>3111</v>
      </c>
      <c r="K4872" t="s">
        <v>955</v>
      </c>
      <c r="L4872">
        <v>2</v>
      </c>
      <c r="M4872" t="s">
        <v>77</v>
      </c>
      <c r="N4872">
        <v>28.5</v>
      </c>
      <c r="O4872">
        <v>14.26</v>
      </c>
      <c r="P4872" t="s">
        <v>78</v>
      </c>
      <c r="Q4872" s="94">
        <v>45281.668055555558</v>
      </c>
      <c r="R4872">
        <v>57</v>
      </c>
      <c r="S4872">
        <v>28.52</v>
      </c>
      <c r="T4872" t="str">
        <f>VLOOKUP(E4872,zamiana!A:B,2,0)</f>
        <v>ALSTOM (ex. BT) CZL</v>
      </c>
    </row>
    <row r="4873" spans="1:20" x14ac:dyDescent="0.3">
      <c r="A4873" t="s">
        <v>6343</v>
      </c>
      <c r="B4873" s="2">
        <v>45253</v>
      </c>
      <c r="C4873" s="2">
        <v>45252</v>
      </c>
      <c r="D4873" s="2"/>
      <c r="E4873" t="s">
        <v>951</v>
      </c>
      <c r="F4873" t="s">
        <v>952</v>
      </c>
      <c r="G4873" t="s">
        <v>942</v>
      </c>
      <c r="H4873" t="s">
        <v>951</v>
      </c>
      <c r="I4873" t="s">
        <v>3110</v>
      </c>
      <c r="J4873" t="s">
        <v>3111</v>
      </c>
      <c r="K4873" t="s">
        <v>955</v>
      </c>
      <c r="L4873">
        <v>2</v>
      </c>
      <c r="M4873" t="s">
        <v>77</v>
      </c>
      <c r="N4873">
        <v>28.5</v>
      </c>
      <c r="O4873">
        <v>14.26</v>
      </c>
      <c r="P4873" t="s">
        <v>78</v>
      </c>
      <c r="Q4873" s="94">
        <v>45281.668055555558</v>
      </c>
      <c r="R4873">
        <v>57</v>
      </c>
      <c r="S4873">
        <v>28.52</v>
      </c>
      <c r="T4873" t="str">
        <f>VLOOKUP(E4873,zamiana!A:B,2,0)</f>
        <v>ALSTOM (ex. BT) CZL</v>
      </c>
    </row>
    <row r="4874" spans="1:20" x14ac:dyDescent="0.3">
      <c r="A4874" t="s">
        <v>6343</v>
      </c>
      <c r="B4874" s="2">
        <v>45253</v>
      </c>
      <c r="C4874" s="2">
        <v>45252</v>
      </c>
      <c r="D4874" s="2"/>
      <c r="E4874" t="s">
        <v>951</v>
      </c>
      <c r="F4874" t="s">
        <v>952</v>
      </c>
      <c r="G4874" t="s">
        <v>942</v>
      </c>
      <c r="H4874" t="s">
        <v>951</v>
      </c>
      <c r="I4874" t="s">
        <v>3110</v>
      </c>
      <c r="J4874" t="s">
        <v>3111</v>
      </c>
      <c r="K4874" t="s">
        <v>955</v>
      </c>
      <c r="L4874">
        <v>2</v>
      </c>
      <c r="M4874" t="s">
        <v>77</v>
      </c>
      <c r="N4874">
        <v>28.5</v>
      </c>
      <c r="O4874">
        <v>14.26</v>
      </c>
      <c r="P4874" t="s">
        <v>78</v>
      </c>
      <c r="Q4874" s="94">
        <v>45281.668055555558</v>
      </c>
      <c r="R4874">
        <v>57</v>
      </c>
      <c r="S4874">
        <v>28.52</v>
      </c>
      <c r="T4874" t="str">
        <f>VLOOKUP(E4874,zamiana!A:B,2,0)</f>
        <v>ALSTOM (ex. BT) CZL</v>
      </c>
    </row>
    <row r="4875" spans="1:20" x14ac:dyDescent="0.3">
      <c r="A4875" t="s">
        <v>6343</v>
      </c>
      <c r="B4875" s="2">
        <v>45253</v>
      </c>
      <c r="C4875" s="2">
        <v>45252</v>
      </c>
      <c r="D4875" s="2"/>
      <c r="E4875" t="s">
        <v>951</v>
      </c>
      <c r="F4875" t="s">
        <v>952</v>
      </c>
      <c r="G4875" t="s">
        <v>942</v>
      </c>
      <c r="H4875" t="s">
        <v>951</v>
      </c>
      <c r="I4875" t="s">
        <v>3737</v>
      </c>
      <c r="J4875" t="s">
        <v>3738</v>
      </c>
      <c r="K4875" t="s">
        <v>955</v>
      </c>
      <c r="L4875">
        <v>7</v>
      </c>
      <c r="M4875" t="s">
        <v>77</v>
      </c>
      <c r="N4875">
        <v>19.12</v>
      </c>
      <c r="O4875">
        <v>9.6199999999999992</v>
      </c>
      <c r="P4875" t="s">
        <v>78</v>
      </c>
      <c r="Q4875" s="94">
        <v>45281.666666666664</v>
      </c>
      <c r="R4875">
        <v>133.84</v>
      </c>
      <c r="S4875">
        <v>67.34</v>
      </c>
      <c r="T4875" t="str">
        <f>VLOOKUP(E4875,zamiana!A:B,2,0)</f>
        <v>ALSTOM (ex. BT) CZL</v>
      </c>
    </row>
    <row r="4876" spans="1:20" x14ac:dyDescent="0.3">
      <c r="A4876" t="s">
        <v>6343</v>
      </c>
      <c r="B4876" s="2">
        <v>45253</v>
      </c>
      <c r="C4876" s="2">
        <v>45252</v>
      </c>
      <c r="D4876" s="2"/>
      <c r="E4876" t="s">
        <v>951</v>
      </c>
      <c r="F4876" t="s">
        <v>952</v>
      </c>
      <c r="G4876" t="s">
        <v>942</v>
      </c>
      <c r="H4876" t="s">
        <v>951</v>
      </c>
      <c r="I4876" t="s">
        <v>2843</v>
      </c>
      <c r="J4876" t="s">
        <v>2844</v>
      </c>
      <c r="K4876" t="s">
        <v>955</v>
      </c>
      <c r="L4876">
        <v>1</v>
      </c>
      <c r="M4876" t="s">
        <v>77</v>
      </c>
      <c r="N4876">
        <v>7.64</v>
      </c>
      <c r="O4876">
        <v>3.68</v>
      </c>
      <c r="P4876" t="s">
        <v>78</v>
      </c>
      <c r="Q4876" s="94">
        <v>45281.667361111111</v>
      </c>
      <c r="R4876">
        <v>7.64</v>
      </c>
      <c r="S4876">
        <v>3.68</v>
      </c>
      <c r="T4876" t="str">
        <f>VLOOKUP(E4876,zamiana!A:B,2,0)</f>
        <v>ALSTOM (ex. BT) CZL</v>
      </c>
    </row>
    <row r="4877" spans="1:20" x14ac:dyDescent="0.3">
      <c r="A4877" t="s">
        <v>6343</v>
      </c>
      <c r="B4877" s="2">
        <v>45253</v>
      </c>
      <c r="C4877" s="2">
        <v>45252</v>
      </c>
      <c r="D4877" s="2"/>
      <c r="E4877" t="s">
        <v>951</v>
      </c>
      <c r="F4877" t="s">
        <v>952</v>
      </c>
      <c r="G4877" t="s">
        <v>942</v>
      </c>
      <c r="H4877" t="s">
        <v>951</v>
      </c>
      <c r="I4877" t="s">
        <v>2843</v>
      </c>
      <c r="J4877" t="s">
        <v>2844</v>
      </c>
      <c r="K4877" t="s">
        <v>955</v>
      </c>
      <c r="L4877">
        <v>1</v>
      </c>
      <c r="M4877" t="s">
        <v>77</v>
      </c>
      <c r="N4877">
        <v>7.64</v>
      </c>
      <c r="O4877">
        <v>3.68</v>
      </c>
      <c r="P4877" t="s">
        <v>78</v>
      </c>
      <c r="Q4877" s="94">
        <v>45281.667361111111</v>
      </c>
      <c r="R4877">
        <v>7.64</v>
      </c>
      <c r="S4877">
        <v>3.68</v>
      </c>
      <c r="T4877" t="str">
        <f>VLOOKUP(E4877,zamiana!A:B,2,0)</f>
        <v>ALSTOM (ex. BT) CZL</v>
      </c>
    </row>
    <row r="4878" spans="1:20" x14ac:dyDescent="0.3">
      <c r="A4878" t="s">
        <v>6343</v>
      </c>
      <c r="B4878" s="2">
        <v>45253</v>
      </c>
      <c r="C4878" s="2">
        <v>45252</v>
      </c>
      <c r="D4878" s="2"/>
      <c r="E4878" t="s">
        <v>951</v>
      </c>
      <c r="F4878" t="s">
        <v>952</v>
      </c>
      <c r="G4878" t="s">
        <v>942</v>
      </c>
      <c r="H4878" t="s">
        <v>951</v>
      </c>
      <c r="I4878" t="s">
        <v>2843</v>
      </c>
      <c r="J4878" t="s">
        <v>2844</v>
      </c>
      <c r="K4878" t="s">
        <v>955</v>
      </c>
      <c r="L4878">
        <v>1</v>
      </c>
      <c r="M4878" t="s">
        <v>77</v>
      </c>
      <c r="N4878">
        <v>7.64</v>
      </c>
      <c r="O4878">
        <v>3.68</v>
      </c>
      <c r="P4878" t="s">
        <v>78</v>
      </c>
      <c r="Q4878" s="94">
        <v>45281.667361111111</v>
      </c>
      <c r="R4878">
        <v>7.64</v>
      </c>
      <c r="S4878">
        <v>3.68</v>
      </c>
      <c r="T4878" t="str">
        <f>VLOOKUP(E4878,zamiana!A:B,2,0)</f>
        <v>ALSTOM (ex. BT) CZL</v>
      </c>
    </row>
    <row r="4879" spans="1:20" x14ac:dyDescent="0.3">
      <c r="A4879" t="s">
        <v>6343</v>
      </c>
      <c r="B4879" s="2">
        <v>45253</v>
      </c>
      <c r="C4879" s="2">
        <v>45252</v>
      </c>
      <c r="D4879" s="2"/>
      <c r="E4879" t="s">
        <v>951</v>
      </c>
      <c r="F4879" t="s">
        <v>952</v>
      </c>
      <c r="G4879" t="s">
        <v>942</v>
      </c>
      <c r="H4879" t="s">
        <v>951</v>
      </c>
      <c r="I4879" t="s">
        <v>2843</v>
      </c>
      <c r="J4879" t="s">
        <v>2844</v>
      </c>
      <c r="K4879" t="s">
        <v>955</v>
      </c>
      <c r="L4879">
        <v>1</v>
      </c>
      <c r="M4879" t="s">
        <v>77</v>
      </c>
      <c r="N4879">
        <v>7.64</v>
      </c>
      <c r="O4879">
        <v>3.68</v>
      </c>
      <c r="P4879" t="s">
        <v>78</v>
      </c>
      <c r="Q4879" s="94">
        <v>45281.667361111111</v>
      </c>
      <c r="R4879">
        <v>7.64</v>
      </c>
      <c r="S4879">
        <v>3.68</v>
      </c>
      <c r="T4879" t="str">
        <f>VLOOKUP(E4879,zamiana!A:B,2,0)</f>
        <v>ALSTOM (ex. BT) CZL</v>
      </c>
    </row>
    <row r="4880" spans="1:20" x14ac:dyDescent="0.3">
      <c r="A4880" t="s">
        <v>6343</v>
      </c>
      <c r="B4880" s="2">
        <v>45253</v>
      </c>
      <c r="C4880" s="2">
        <v>45252</v>
      </c>
      <c r="D4880" s="2"/>
      <c r="E4880" t="s">
        <v>951</v>
      </c>
      <c r="F4880" t="s">
        <v>952</v>
      </c>
      <c r="G4880" t="s">
        <v>942</v>
      </c>
      <c r="H4880" t="s">
        <v>951</v>
      </c>
      <c r="I4880" t="s">
        <v>2843</v>
      </c>
      <c r="J4880" t="s">
        <v>2844</v>
      </c>
      <c r="K4880" t="s">
        <v>955</v>
      </c>
      <c r="L4880">
        <v>1</v>
      </c>
      <c r="M4880" t="s">
        <v>77</v>
      </c>
      <c r="N4880">
        <v>7.64</v>
      </c>
      <c r="O4880">
        <v>3.68</v>
      </c>
      <c r="P4880" t="s">
        <v>78</v>
      </c>
      <c r="Q4880" s="94">
        <v>45281.667361111111</v>
      </c>
      <c r="R4880">
        <v>7.64</v>
      </c>
      <c r="S4880">
        <v>3.68</v>
      </c>
      <c r="T4880" t="str">
        <f>VLOOKUP(E4880,zamiana!A:B,2,0)</f>
        <v>ALSTOM (ex. BT) CZL</v>
      </c>
    </row>
    <row r="4881" spans="1:20" x14ac:dyDescent="0.3">
      <c r="A4881" t="s">
        <v>6343</v>
      </c>
      <c r="B4881" s="2">
        <v>45253</v>
      </c>
      <c r="C4881" s="2">
        <v>45252</v>
      </c>
      <c r="D4881" s="2"/>
      <c r="E4881" t="s">
        <v>951</v>
      </c>
      <c r="F4881" t="s">
        <v>952</v>
      </c>
      <c r="G4881" t="s">
        <v>942</v>
      </c>
      <c r="H4881" t="s">
        <v>951</v>
      </c>
      <c r="I4881" t="s">
        <v>2843</v>
      </c>
      <c r="J4881" t="s">
        <v>2844</v>
      </c>
      <c r="K4881" t="s">
        <v>955</v>
      </c>
      <c r="L4881">
        <v>1</v>
      </c>
      <c r="M4881" t="s">
        <v>77</v>
      </c>
      <c r="N4881">
        <v>7.64</v>
      </c>
      <c r="O4881">
        <v>3.68</v>
      </c>
      <c r="P4881" t="s">
        <v>78</v>
      </c>
      <c r="Q4881" s="94">
        <v>45281.667361111111</v>
      </c>
      <c r="R4881">
        <v>7.64</v>
      </c>
      <c r="S4881">
        <v>3.68</v>
      </c>
      <c r="T4881" t="str">
        <f>VLOOKUP(E4881,zamiana!A:B,2,0)</f>
        <v>ALSTOM (ex. BT) CZL</v>
      </c>
    </row>
    <row r="4882" spans="1:20" x14ac:dyDescent="0.3">
      <c r="A4882" t="s">
        <v>6343</v>
      </c>
      <c r="B4882" s="2">
        <v>45253</v>
      </c>
      <c r="C4882" s="2">
        <v>45252</v>
      </c>
      <c r="D4882" s="2"/>
      <c r="E4882" t="s">
        <v>951</v>
      </c>
      <c r="F4882" t="s">
        <v>952</v>
      </c>
      <c r="G4882" t="s">
        <v>942</v>
      </c>
      <c r="H4882" t="s">
        <v>951</v>
      </c>
      <c r="I4882" t="s">
        <v>2843</v>
      </c>
      <c r="J4882" t="s">
        <v>2844</v>
      </c>
      <c r="K4882" t="s">
        <v>955</v>
      </c>
      <c r="L4882">
        <v>1</v>
      </c>
      <c r="M4882" t="s">
        <v>77</v>
      </c>
      <c r="N4882">
        <v>7.64</v>
      </c>
      <c r="O4882">
        <v>3.68</v>
      </c>
      <c r="P4882" t="s">
        <v>78</v>
      </c>
      <c r="Q4882" s="94">
        <v>45281.667361111111</v>
      </c>
      <c r="R4882">
        <v>7.64</v>
      </c>
      <c r="S4882">
        <v>3.68</v>
      </c>
      <c r="T4882" t="str">
        <f>VLOOKUP(E4882,zamiana!A:B,2,0)</f>
        <v>ALSTOM (ex. BT) CZL</v>
      </c>
    </row>
    <row r="4883" spans="1:20" x14ac:dyDescent="0.3">
      <c r="A4883" t="s">
        <v>6343</v>
      </c>
      <c r="B4883" s="2">
        <v>45253</v>
      </c>
      <c r="C4883" s="2">
        <v>45252</v>
      </c>
      <c r="D4883" s="2"/>
      <c r="E4883" t="s">
        <v>951</v>
      </c>
      <c r="F4883" t="s">
        <v>952</v>
      </c>
      <c r="G4883" t="s">
        <v>942</v>
      </c>
      <c r="H4883" t="s">
        <v>951</v>
      </c>
      <c r="I4883" t="s">
        <v>2843</v>
      </c>
      <c r="J4883" t="s">
        <v>2844</v>
      </c>
      <c r="K4883" t="s">
        <v>955</v>
      </c>
      <c r="L4883">
        <v>1</v>
      </c>
      <c r="M4883" t="s">
        <v>77</v>
      </c>
      <c r="N4883">
        <v>7.64</v>
      </c>
      <c r="O4883">
        <v>3.68</v>
      </c>
      <c r="P4883" t="s">
        <v>78</v>
      </c>
      <c r="Q4883" s="94">
        <v>45281.667361111111</v>
      </c>
      <c r="R4883">
        <v>7.64</v>
      </c>
      <c r="S4883">
        <v>3.68</v>
      </c>
      <c r="T4883" t="str">
        <f>VLOOKUP(E4883,zamiana!A:B,2,0)</f>
        <v>ALSTOM (ex. BT) CZL</v>
      </c>
    </row>
    <row r="4884" spans="1:20" x14ac:dyDescent="0.3">
      <c r="A4884" t="s">
        <v>6343</v>
      </c>
      <c r="B4884" s="2">
        <v>45253</v>
      </c>
      <c r="C4884" s="2">
        <v>45252</v>
      </c>
      <c r="D4884" s="2"/>
      <c r="E4884" t="s">
        <v>951</v>
      </c>
      <c r="F4884" t="s">
        <v>952</v>
      </c>
      <c r="G4884" t="s">
        <v>942</v>
      </c>
      <c r="H4884" t="s">
        <v>951</v>
      </c>
      <c r="I4884" t="s">
        <v>2843</v>
      </c>
      <c r="J4884" t="s">
        <v>2844</v>
      </c>
      <c r="K4884" t="s">
        <v>955</v>
      </c>
      <c r="L4884">
        <v>1</v>
      </c>
      <c r="M4884" t="s">
        <v>77</v>
      </c>
      <c r="N4884">
        <v>7.64</v>
      </c>
      <c r="O4884">
        <v>3.68</v>
      </c>
      <c r="P4884" t="s">
        <v>78</v>
      </c>
      <c r="Q4884" s="94">
        <v>45281.667361111111</v>
      </c>
      <c r="R4884">
        <v>7.64</v>
      </c>
      <c r="S4884">
        <v>3.68</v>
      </c>
      <c r="T4884" t="str">
        <f>VLOOKUP(E4884,zamiana!A:B,2,0)</f>
        <v>ALSTOM (ex. BT) CZL</v>
      </c>
    </row>
    <row r="4885" spans="1:20" x14ac:dyDescent="0.3">
      <c r="A4885" t="s">
        <v>6343</v>
      </c>
      <c r="B4885" s="2">
        <v>45253</v>
      </c>
      <c r="C4885" s="2">
        <v>45252</v>
      </c>
      <c r="D4885" s="2"/>
      <c r="E4885" t="s">
        <v>951</v>
      </c>
      <c r="F4885" t="s">
        <v>952</v>
      </c>
      <c r="G4885" t="s">
        <v>942</v>
      </c>
      <c r="H4885" t="s">
        <v>951</v>
      </c>
      <c r="I4885" t="s">
        <v>2843</v>
      </c>
      <c r="J4885" t="s">
        <v>2844</v>
      </c>
      <c r="K4885" t="s">
        <v>955</v>
      </c>
      <c r="L4885">
        <v>1</v>
      </c>
      <c r="M4885" t="s">
        <v>77</v>
      </c>
      <c r="N4885">
        <v>7.64</v>
      </c>
      <c r="O4885">
        <v>3.68</v>
      </c>
      <c r="P4885" t="s">
        <v>78</v>
      </c>
      <c r="Q4885" s="94">
        <v>45281.667361111111</v>
      </c>
      <c r="R4885">
        <v>7.64</v>
      </c>
      <c r="S4885">
        <v>3.68</v>
      </c>
      <c r="T4885" t="str">
        <f>VLOOKUP(E4885,zamiana!A:B,2,0)</f>
        <v>ALSTOM (ex. BT) CZL</v>
      </c>
    </row>
    <row r="4886" spans="1:20" x14ac:dyDescent="0.3">
      <c r="A4886" t="s">
        <v>6343</v>
      </c>
      <c r="B4886" s="2">
        <v>45253</v>
      </c>
      <c r="C4886" s="2">
        <v>45252</v>
      </c>
      <c r="D4886" s="2"/>
      <c r="E4886" t="s">
        <v>951</v>
      </c>
      <c r="F4886" t="s">
        <v>952</v>
      </c>
      <c r="G4886" t="s">
        <v>942</v>
      </c>
      <c r="H4886" t="s">
        <v>951</v>
      </c>
      <c r="I4886" t="s">
        <v>2843</v>
      </c>
      <c r="J4886" t="s">
        <v>2844</v>
      </c>
      <c r="K4886" t="s">
        <v>955</v>
      </c>
      <c r="L4886">
        <v>1</v>
      </c>
      <c r="M4886" t="s">
        <v>77</v>
      </c>
      <c r="N4886">
        <v>7.64</v>
      </c>
      <c r="O4886">
        <v>3.68</v>
      </c>
      <c r="P4886" t="s">
        <v>78</v>
      </c>
      <c r="Q4886" s="94">
        <v>45281.667361111111</v>
      </c>
      <c r="R4886">
        <v>7.64</v>
      </c>
      <c r="S4886">
        <v>3.68</v>
      </c>
      <c r="T4886" t="str">
        <f>VLOOKUP(E4886,zamiana!A:B,2,0)</f>
        <v>ALSTOM (ex. BT) CZL</v>
      </c>
    </row>
    <row r="4887" spans="1:20" x14ac:dyDescent="0.3">
      <c r="A4887" t="s">
        <v>6343</v>
      </c>
      <c r="B4887" s="2">
        <v>45253</v>
      </c>
      <c r="C4887" s="2">
        <v>45252</v>
      </c>
      <c r="D4887" s="2"/>
      <c r="E4887" t="s">
        <v>951</v>
      </c>
      <c r="F4887" t="s">
        <v>952</v>
      </c>
      <c r="G4887" t="s">
        <v>942</v>
      </c>
      <c r="H4887" t="s">
        <v>951</v>
      </c>
      <c r="I4887" t="s">
        <v>2843</v>
      </c>
      <c r="J4887" t="s">
        <v>2844</v>
      </c>
      <c r="K4887" t="s">
        <v>955</v>
      </c>
      <c r="L4887">
        <v>1</v>
      </c>
      <c r="M4887" t="s">
        <v>77</v>
      </c>
      <c r="N4887">
        <v>7.64</v>
      </c>
      <c r="O4887">
        <v>3.68</v>
      </c>
      <c r="P4887" t="s">
        <v>78</v>
      </c>
      <c r="Q4887" s="94">
        <v>45281.667361111111</v>
      </c>
      <c r="R4887">
        <v>7.64</v>
      </c>
      <c r="S4887">
        <v>3.68</v>
      </c>
      <c r="T4887" t="str">
        <f>VLOOKUP(E4887,zamiana!A:B,2,0)</f>
        <v>ALSTOM (ex. BT) CZL</v>
      </c>
    </row>
    <row r="4888" spans="1:20" x14ac:dyDescent="0.3">
      <c r="A4888" t="s">
        <v>6343</v>
      </c>
      <c r="B4888" s="2">
        <v>45253</v>
      </c>
      <c r="C4888" s="2">
        <v>45252</v>
      </c>
      <c r="D4888" s="2"/>
      <c r="E4888" t="s">
        <v>951</v>
      </c>
      <c r="F4888" t="s">
        <v>952</v>
      </c>
      <c r="G4888" t="s">
        <v>942</v>
      </c>
      <c r="H4888" t="s">
        <v>951</v>
      </c>
      <c r="I4888" t="s">
        <v>2851</v>
      </c>
      <c r="J4888" t="s">
        <v>2852</v>
      </c>
      <c r="K4888" t="s">
        <v>955</v>
      </c>
      <c r="L4888">
        <v>1</v>
      </c>
      <c r="M4888" t="s">
        <v>77</v>
      </c>
      <c r="N4888">
        <v>11.83</v>
      </c>
      <c r="O4888">
        <v>6.27</v>
      </c>
      <c r="P4888" t="s">
        <v>78</v>
      </c>
      <c r="Q4888" s="94">
        <v>45281.667361111111</v>
      </c>
      <c r="R4888">
        <v>11.83</v>
      </c>
      <c r="S4888">
        <v>6.27</v>
      </c>
      <c r="T4888" t="str">
        <f>VLOOKUP(E4888,zamiana!A:B,2,0)</f>
        <v>ALSTOM (ex. BT) CZL</v>
      </c>
    </row>
    <row r="4889" spans="1:20" x14ac:dyDescent="0.3">
      <c r="A4889" t="s">
        <v>6343</v>
      </c>
      <c r="B4889" s="2">
        <v>45253</v>
      </c>
      <c r="C4889" s="2">
        <v>45252</v>
      </c>
      <c r="D4889" s="2"/>
      <c r="E4889" t="s">
        <v>951</v>
      </c>
      <c r="F4889" t="s">
        <v>952</v>
      </c>
      <c r="G4889" t="s">
        <v>942</v>
      </c>
      <c r="H4889" t="s">
        <v>951</v>
      </c>
      <c r="I4889" t="s">
        <v>2851</v>
      </c>
      <c r="J4889" t="s">
        <v>2852</v>
      </c>
      <c r="K4889" t="s">
        <v>955</v>
      </c>
      <c r="L4889">
        <v>1</v>
      </c>
      <c r="M4889" t="s">
        <v>77</v>
      </c>
      <c r="N4889">
        <v>11.83</v>
      </c>
      <c r="O4889">
        <v>6.27</v>
      </c>
      <c r="P4889" t="s">
        <v>78</v>
      </c>
      <c r="Q4889" s="94">
        <v>45281.667361111111</v>
      </c>
      <c r="R4889">
        <v>11.83</v>
      </c>
      <c r="S4889">
        <v>6.27</v>
      </c>
      <c r="T4889" t="str">
        <f>VLOOKUP(E4889,zamiana!A:B,2,0)</f>
        <v>ALSTOM (ex. BT) CZL</v>
      </c>
    </row>
    <row r="4890" spans="1:20" x14ac:dyDescent="0.3">
      <c r="A4890" t="s">
        <v>6343</v>
      </c>
      <c r="B4890" s="2">
        <v>45253</v>
      </c>
      <c r="C4890" s="2">
        <v>45252</v>
      </c>
      <c r="D4890" s="2"/>
      <c r="E4890" t="s">
        <v>951</v>
      </c>
      <c r="F4890" t="s">
        <v>952</v>
      </c>
      <c r="G4890" t="s">
        <v>942</v>
      </c>
      <c r="H4890" t="s">
        <v>951</v>
      </c>
      <c r="I4890" t="s">
        <v>2851</v>
      </c>
      <c r="J4890" t="s">
        <v>2852</v>
      </c>
      <c r="K4890" t="s">
        <v>955</v>
      </c>
      <c r="L4890">
        <v>1</v>
      </c>
      <c r="M4890" t="s">
        <v>77</v>
      </c>
      <c r="N4890">
        <v>11.83</v>
      </c>
      <c r="O4890">
        <v>6.27</v>
      </c>
      <c r="P4890" t="s">
        <v>78</v>
      </c>
      <c r="Q4890" s="94">
        <v>45281.667361111111</v>
      </c>
      <c r="R4890">
        <v>11.83</v>
      </c>
      <c r="S4890">
        <v>6.27</v>
      </c>
      <c r="T4890" t="str">
        <f>VLOOKUP(E4890,zamiana!A:B,2,0)</f>
        <v>ALSTOM (ex. BT) CZL</v>
      </c>
    </row>
    <row r="4891" spans="1:20" x14ac:dyDescent="0.3">
      <c r="A4891" t="s">
        <v>6343</v>
      </c>
      <c r="B4891" s="2">
        <v>45253</v>
      </c>
      <c r="C4891" s="2">
        <v>45252</v>
      </c>
      <c r="D4891" s="2"/>
      <c r="E4891" t="s">
        <v>951</v>
      </c>
      <c r="F4891" t="s">
        <v>952</v>
      </c>
      <c r="G4891" t="s">
        <v>942</v>
      </c>
      <c r="H4891" t="s">
        <v>951</v>
      </c>
      <c r="I4891" t="s">
        <v>2851</v>
      </c>
      <c r="J4891" t="s">
        <v>2852</v>
      </c>
      <c r="K4891" t="s">
        <v>955</v>
      </c>
      <c r="L4891">
        <v>1</v>
      </c>
      <c r="M4891" t="s">
        <v>77</v>
      </c>
      <c r="N4891">
        <v>11.83</v>
      </c>
      <c r="O4891">
        <v>6.27</v>
      </c>
      <c r="P4891" t="s">
        <v>78</v>
      </c>
      <c r="Q4891" s="94">
        <v>45281.667361111111</v>
      </c>
      <c r="R4891">
        <v>11.83</v>
      </c>
      <c r="S4891">
        <v>6.27</v>
      </c>
      <c r="T4891" t="str">
        <f>VLOOKUP(E4891,zamiana!A:B,2,0)</f>
        <v>ALSTOM (ex. BT) CZL</v>
      </c>
    </row>
    <row r="4892" spans="1:20" x14ac:dyDescent="0.3">
      <c r="A4892" t="s">
        <v>6343</v>
      </c>
      <c r="B4892" s="2">
        <v>45253</v>
      </c>
      <c r="C4892" s="2">
        <v>45252</v>
      </c>
      <c r="D4892" s="2"/>
      <c r="E4892" t="s">
        <v>951</v>
      </c>
      <c r="F4892" t="s">
        <v>952</v>
      </c>
      <c r="G4892" t="s">
        <v>942</v>
      </c>
      <c r="H4892" t="s">
        <v>951</v>
      </c>
      <c r="I4892" t="s">
        <v>2851</v>
      </c>
      <c r="J4892" t="s">
        <v>2852</v>
      </c>
      <c r="K4892" t="s">
        <v>955</v>
      </c>
      <c r="L4892">
        <v>1</v>
      </c>
      <c r="M4892" t="s">
        <v>77</v>
      </c>
      <c r="N4892">
        <v>11.83</v>
      </c>
      <c r="O4892">
        <v>6.27</v>
      </c>
      <c r="P4892" t="s">
        <v>78</v>
      </c>
      <c r="Q4892" s="94">
        <v>45281.667361111111</v>
      </c>
      <c r="R4892">
        <v>11.83</v>
      </c>
      <c r="S4892">
        <v>6.27</v>
      </c>
      <c r="T4892" t="str">
        <f>VLOOKUP(E4892,zamiana!A:B,2,0)</f>
        <v>ALSTOM (ex. BT) CZL</v>
      </c>
    </row>
    <row r="4893" spans="1:20" x14ac:dyDescent="0.3">
      <c r="A4893" t="s">
        <v>6343</v>
      </c>
      <c r="B4893" s="2">
        <v>45253</v>
      </c>
      <c r="C4893" s="2">
        <v>45252</v>
      </c>
      <c r="D4893" s="2"/>
      <c r="E4893" t="s">
        <v>951</v>
      </c>
      <c r="F4893" t="s">
        <v>952</v>
      </c>
      <c r="G4893" t="s">
        <v>942</v>
      </c>
      <c r="H4893" t="s">
        <v>951</v>
      </c>
      <c r="I4893" t="s">
        <v>2851</v>
      </c>
      <c r="J4893" t="s">
        <v>2852</v>
      </c>
      <c r="K4893" t="s">
        <v>955</v>
      </c>
      <c r="L4893">
        <v>1</v>
      </c>
      <c r="M4893" t="s">
        <v>77</v>
      </c>
      <c r="N4893">
        <v>11.83</v>
      </c>
      <c r="O4893">
        <v>6.27</v>
      </c>
      <c r="P4893" t="s">
        <v>78</v>
      </c>
      <c r="Q4893" s="94">
        <v>45281.667361111111</v>
      </c>
      <c r="R4893">
        <v>11.83</v>
      </c>
      <c r="S4893">
        <v>6.27</v>
      </c>
      <c r="T4893" t="str">
        <f>VLOOKUP(E4893,zamiana!A:B,2,0)</f>
        <v>ALSTOM (ex. BT) CZL</v>
      </c>
    </row>
    <row r="4894" spans="1:20" x14ac:dyDescent="0.3">
      <c r="A4894" t="s">
        <v>6343</v>
      </c>
      <c r="B4894" s="2">
        <v>45253</v>
      </c>
      <c r="C4894" s="2">
        <v>45252</v>
      </c>
      <c r="D4894" s="2"/>
      <c r="E4894" t="s">
        <v>951</v>
      </c>
      <c r="F4894" t="s">
        <v>952</v>
      </c>
      <c r="G4894" t="s">
        <v>942</v>
      </c>
      <c r="H4894" t="s">
        <v>951</v>
      </c>
      <c r="I4894" t="s">
        <v>2851</v>
      </c>
      <c r="J4894" t="s">
        <v>2852</v>
      </c>
      <c r="K4894" t="s">
        <v>955</v>
      </c>
      <c r="L4894">
        <v>1</v>
      </c>
      <c r="M4894" t="s">
        <v>77</v>
      </c>
      <c r="N4894">
        <v>11.83</v>
      </c>
      <c r="O4894">
        <v>6.27</v>
      </c>
      <c r="P4894" t="s">
        <v>78</v>
      </c>
      <c r="Q4894" s="94">
        <v>45281.667361111111</v>
      </c>
      <c r="R4894">
        <v>11.83</v>
      </c>
      <c r="S4894">
        <v>6.27</v>
      </c>
      <c r="T4894" t="str">
        <f>VLOOKUP(E4894,zamiana!A:B,2,0)</f>
        <v>ALSTOM (ex. BT) CZL</v>
      </c>
    </row>
    <row r="4895" spans="1:20" x14ac:dyDescent="0.3">
      <c r="A4895" t="s">
        <v>6343</v>
      </c>
      <c r="B4895" s="2">
        <v>45253</v>
      </c>
      <c r="C4895" s="2">
        <v>45252</v>
      </c>
      <c r="D4895" s="2"/>
      <c r="E4895" t="s">
        <v>951</v>
      </c>
      <c r="F4895" t="s">
        <v>952</v>
      </c>
      <c r="G4895" t="s">
        <v>942</v>
      </c>
      <c r="H4895" t="s">
        <v>951</v>
      </c>
      <c r="I4895" t="s">
        <v>2851</v>
      </c>
      <c r="J4895" t="s">
        <v>2852</v>
      </c>
      <c r="K4895" t="s">
        <v>955</v>
      </c>
      <c r="L4895">
        <v>1</v>
      </c>
      <c r="M4895" t="s">
        <v>77</v>
      </c>
      <c r="N4895">
        <v>11.83</v>
      </c>
      <c r="O4895">
        <v>6.27</v>
      </c>
      <c r="P4895" t="s">
        <v>78</v>
      </c>
      <c r="Q4895" s="94">
        <v>45281.667361111111</v>
      </c>
      <c r="R4895">
        <v>11.83</v>
      </c>
      <c r="S4895">
        <v>6.27</v>
      </c>
      <c r="T4895" t="str">
        <f>VLOOKUP(E4895,zamiana!A:B,2,0)</f>
        <v>ALSTOM (ex. BT) CZL</v>
      </c>
    </row>
    <row r="4896" spans="1:20" x14ac:dyDescent="0.3">
      <c r="A4896" t="s">
        <v>6343</v>
      </c>
      <c r="B4896" s="2">
        <v>45253</v>
      </c>
      <c r="C4896" s="2">
        <v>45252</v>
      </c>
      <c r="D4896" s="2"/>
      <c r="E4896" t="s">
        <v>951</v>
      </c>
      <c r="F4896" t="s">
        <v>952</v>
      </c>
      <c r="G4896" t="s">
        <v>942</v>
      </c>
      <c r="H4896" t="s">
        <v>951</v>
      </c>
      <c r="I4896" t="s">
        <v>2851</v>
      </c>
      <c r="J4896" t="s">
        <v>2852</v>
      </c>
      <c r="K4896" t="s">
        <v>955</v>
      </c>
      <c r="L4896">
        <v>1</v>
      </c>
      <c r="M4896" t="s">
        <v>77</v>
      </c>
      <c r="N4896">
        <v>11.83</v>
      </c>
      <c r="O4896">
        <v>6.27</v>
      </c>
      <c r="P4896" t="s">
        <v>78</v>
      </c>
      <c r="Q4896" s="94">
        <v>45281.667361111111</v>
      </c>
      <c r="R4896">
        <v>11.83</v>
      </c>
      <c r="S4896">
        <v>6.27</v>
      </c>
      <c r="T4896" t="str">
        <f>VLOOKUP(E4896,zamiana!A:B,2,0)</f>
        <v>ALSTOM (ex. BT) CZL</v>
      </c>
    </row>
    <row r="4897" spans="1:20" x14ac:dyDescent="0.3">
      <c r="A4897" t="s">
        <v>6343</v>
      </c>
      <c r="B4897" s="2">
        <v>45253</v>
      </c>
      <c r="C4897" s="2">
        <v>45252</v>
      </c>
      <c r="D4897" s="2"/>
      <c r="E4897" t="s">
        <v>951</v>
      </c>
      <c r="F4897" t="s">
        <v>952</v>
      </c>
      <c r="G4897" t="s">
        <v>942</v>
      </c>
      <c r="H4897" t="s">
        <v>951</v>
      </c>
      <c r="I4897" t="s">
        <v>2851</v>
      </c>
      <c r="J4897" t="s">
        <v>2852</v>
      </c>
      <c r="K4897" t="s">
        <v>955</v>
      </c>
      <c r="L4897">
        <v>1</v>
      </c>
      <c r="M4897" t="s">
        <v>77</v>
      </c>
      <c r="N4897">
        <v>11.83</v>
      </c>
      <c r="O4897">
        <v>6.27</v>
      </c>
      <c r="P4897" t="s">
        <v>78</v>
      </c>
      <c r="Q4897" s="94">
        <v>45281.667361111111</v>
      </c>
      <c r="R4897">
        <v>11.83</v>
      </c>
      <c r="S4897">
        <v>6.27</v>
      </c>
      <c r="T4897" t="str">
        <f>VLOOKUP(E4897,zamiana!A:B,2,0)</f>
        <v>ALSTOM (ex. BT) CZL</v>
      </c>
    </row>
    <row r="4898" spans="1:20" x14ac:dyDescent="0.3">
      <c r="A4898" t="s">
        <v>6343</v>
      </c>
      <c r="B4898" s="2">
        <v>45253</v>
      </c>
      <c r="C4898" s="2">
        <v>45252</v>
      </c>
      <c r="D4898" s="2"/>
      <c r="E4898" t="s">
        <v>951</v>
      </c>
      <c r="F4898" t="s">
        <v>952</v>
      </c>
      <c r="G4898" t="s">
        <v>942</v>
      </c>
      <c r="H4898" t="s">
        <v>951</v>
      </c>
      <c r="I4898" t="s">
        <v>2851</v>
      </c>
      <c r="J4898" t="s">
        <v>2852</v>
      </c>
      <c r="K4898" t="s">
        <v>955</v>
      </c>
      <c r="L4898">
        <v>1</v>
      </c>
      <c r="M4898" t="s">
        <v>77</v>
      </c>
      <c r="N4898">
        <v>11.83</v>
      </c>
      <c r="O4898">
        <v>6.27</v>
      </c>
      <c r="P4898" t="s">
        <v>78</v>
      </c>
      <c r="Q4898" s="94">
        <v>45281.667361111111</v>
      </c>
      <c r="R4898">
        <v>11.83</v>
      </c>
      <c r="S4898">
        <v>6.27</v>
      </c>
      <c r="T4898" t="str">
        <f>VLOOKUP(E4898,zamiana!A:B,2,0)</f>
        <v>ALSTOM (ex. BT) CZL</v>
      </c>
    </row>
    <row r="4899" spans="1:20" x14ac:dyDescent="0.3">
      <c r="A4899" t="s">
        <v>6343</v>
      </c>
      <c r="B4899" s="2">
        <v>45253</v>
      </c>
      <c r="C4899" s="2">
        <v>45252</v>
      </c>
      <c r="D4899" s="2"/>
      <c r="E4899" t="s">
        <v>951</v>
      </c>
      <c r="F4899" t="s">
        <v>952</v>
      </c>
      <c r="G4899" t="s">
        <v>942</v>
      </c>
      <c r="H4899" t="s">
        <v>951</v>
      </c>
      <c r="I4899" t="s">
        <v>2847</v>
      </c>
      <c r="J4899" t="s">
        <v>2848</v>
      </c>
      <c r="K4899" t="s">
        <v>955</v>
      </c>
      <c r="L4899">
        <v>1</v>
      </c>
      <c r="M4899" t="s">
        <v>77</v>
      </c>
      <c r="N4899">
        <v>80.05</v>
      </c>
      <c r="O4899">
        <v>40.4</v>
      </c>
      <c r="P4899" t="s">
        <v>78</v>
      </c>
      <c r="Q4899" s="94">
        <v>45281.666666666664</v>
      </c>
      <c r="R4899">
        <v>80.05</v>
      </c>
      <c r="S4899">
        <v>40.4</v>
      </c>
      <c r="T4899" t="str">
        <f>VLOOKUP(E4899,zamiana!A:B,2,0)</f>
        <v>ALSTOM (ex. BT) CZL</v>
      </c>
    </row>
    <row r="4900" spans="1:20" x14ac:dyDescent="0.3">
      <c r="A4900" t="s">
        <v>6343</v>
      </c>
      <c r="B4900" s="2">
        <v>45253</v>
      </c>
      <c r="C4900" s="2">
        <v>45252</v>
      </c>
      <c r="D4900" s="2"/>
      <c r="E4900" t="s">
        <v>951</v>
      </c>
      <c r="F4900" t="s">
        <v>952</v>
      </c>
      <c r="G4900" t="s">
        <v>942</v>
      </c>
      <c r="H4900" t="s">
        <v>951</v>
      </c>
      <c r="I4900" t="s">
        <v>2847</v>
      </c>
      <c r="J4900" t="s">
        <v>2848</v>
      </c>
      <c r="K4900" t="s">
        <v>955</v>
      </c>
      <c r="L4900">
        <v>2</v>
      </c>
      <c r="M4900" t="s">
        <v>77</v>
      </c>
      <c r="N4900">
        <v>80.05</v>
      </c>
      <c r="O4900">
        <v>40.4</v>
      </c>
      <c r="P4900" t="s">
        <v>78</v>
      </c>
      <c r="Q4900" s="94">
        <v>45281.666666666664</v>
      </c>
      <c r="R4900">
        <v>160.1</v>
      </c>
      <c r="S4900">
        <v>80.8</v>
      </c>
      <c r="T4900" t="str">
        <f>VLOOKUP(E4900,zamiana!A:B,2,0)</f>
        <v>ALSTOM (ex. BT) CZL</v>
      </c>
    </row>
    <row r="4901" spans="1:20" x14ac:dyDescent="0.3">
      <c r="A4901" t="s">
        <v>6343</v>
      </c>
      <c r="B4901" s="2">
        <v>45253</v>
      </c>
      <c r="C4901" s="2">
        <v>45252</v>
      </c>
      <c r="D4901" s="2"/>
      <c r="E4901" t="s">
        <v>951</v>
      </c>
      <c r="F4901" t="s">
        <v>952</v>
      </c>
      <c r="G4901" t="s">
        <v>942</v>
      </c>
      <c r="H4901" t="s">
        <v>951</v>
      </c>
      <c r="I4901" t="s">
        <v>2847</v>
      </c>
      <c r="J4901" t="s">
        <v>2848</v>
      </c>
      <c r="K4901" t="s">
        <v>955</v>
      </c>
      <c r="L4901">
        <v>2</v>
      </c>
      <c r="M4901" t="s">
        <v>77</v>
      </c>
      <c r="N4901">
        <v>80.05</v>
      </c>
      <c r="O4901">
        <v>40.4</v>
      </c>
      <c r="P4901" t="s">
        <v>78</v>
      </c>
      <c r="Q4901" s="94">
        <v>45281.666666666664</v>
      </c>
      <c r="R4901">
        <v>160.1</v>
      </c>
      <c r="S4901">
        <v>80.8</v>
      </c>
      <c r="T4901" t="str">
        <f>VLOOKUP(E4901,zamiana!A:B,2,0)</f>
        <v>ALSTOM (ex. BT) CZL</v>
      </c>
    </row>
    <row r="4902" spans="1:20" x14ac:dyDescent="0.3">
      <c r="A4902" t="s">
        <v>6343</v>
      </c>
      <c r="B4902" s="2">
        <v>45253</v>
      </c>
      <c r="C4902" s="2">
        <v>45252</v>
      </c>
      <c r="D4902" s="2"/>
      <c r="E4902" t="s">
        <v>951</v>
      </c>
      <c r="F4902" t="s">
        <v>952</v>
      </c>
      <c r="G4902" t="s">
        <v>942</v>
      </c>
      <c r="H4902" t="s">
        <v>951</v>
      </c>
      <c r="I4902" t="s">
        <v>3122</v>
      </c>
      <c r="J4902" t="s">
        <v>3123</v>
      </c>
      <c r="K4902" t="s">
        <v>955</v>
      </c>
      <c r="L4902">
        <v>10</v>
      </c>
      <c r="M4902" t="s">
        <v>77</v>
      </c>
      <c r="N4902">
        <v>19.82</v>
      </c>
      <c r="O4902">
        <v>16.149999999999999</v>
      </c>
      <c r="P4902" t="s">
        <v>78</v>
      </c>
      <c r="Q4902" s="94">
        <v>45281.668055555558</v>
      </c>
      <c r="R4902">
        <v>198.2</v>
      </c>
      <c r="S4902">
        <v>161.5</v>
      </c>
      <c r="T4902" t="str">
        <f>VLOOKUP(E4902,zamiana!A:B,2,0)</f>
        <v>ALSTOM (ex. BT) CZL</v>
      </c>
    </row>
    <row r="4903" spans="1:20" x14ac:dyDescent="0.3">
      <c r="A4903" t="s">
        <v>6343</v>
      </c>
      <c r="B4903" s="2">
        <v>45253</v>
      </c>
      <c r="C4903" s="2">
        <v>45252</v>
      </c>
      <c r="D4903" s="2"/>
      <c r="E4903" t="s">
        <v>951</v>
      </c>
      <c r="F4903" t="s">
        <v>952</v>
      </c>
      <c r="G4903" t="s">
        <v>942</v>
      </c>
      <c r="H4903" t="s">
        <v>951</v>
      </c>
      <c r="I4903" t="s">
        <v>3142</v>
      </c>
      <c r="J4903" t="s">
        <v>3143</v>
      </c>
      <c r="K4903" t="s">
        <v>955</v>
      </c>
      <c r="L4903">
        <v>23</v>
      </c>
      <c r="M4903" t="s">
        <v>77</v>
      </c>
      <c r="N4903">
        <v>8.9</v>
      </c>
      <c r="O4903">
        <v>4.1399999999999997</v>
      </c>
      <c r="P4903" t="s">
        <v>78</v>
      </c>
      <c r="Q4903" s="94">
        <v>45281.668055555558</v>
      </c>
      <c r="R4903">
        <v>204.7</v>
      </c>
      <c r="S4903">
        <v>95.22</v>
      </c>
      <c r="T4903" t="str">
        <f>VLOOKUP(E4903,zamiana!A:B,2,0)</f>
        <v>ALSTOM (ex. BT) CZL</v>
      </c>
    </row>
    <row r="4904" spans="1:20" x14ac:dyDescent="0.3">
      <c r="A4904" t="s">
        <v>6343</v>
      </c>
      <c r="B4904" s="2">
        <v>45253</v>
      </c>
      <c r="C4904" s="2">
        <v>45252</v>
      </c>
      <c r="D4904" s="2"/>
      <c r="E4904" t="s">
        <v>951</v>
      </c>
      <c r="F4904" t="s">
        <v>952</v>
      </c>
      <c r="G4904" t="s">
        <v>942</v>
      </c>
      <c r="H4904" t="s">
        <v>951</v>
      </c>
      <c r="I4904" t="s">
        <v>3142</v>
      </c>
      <c r="J4904" t="s">
        <v>3143</v>
      </c>
      <c r="K4904" t="s">
        <v>955</v>
      </c>
      <c r="L4904">
        <v>23</v>
      </c>
      <c r="M4904" t="s">
        <v>77</v>
      </c>
      <c r="N4904">
        <v>8.9</v>
      </c>
      <c r="O4904">
        <v>4.1399999999999997</v>
      </c>
      <c r="P4904" t="s">
        <v>78</v>
      </c>
      <c r="Q4904" s="94">
        <v>45281.668055555558</v>
      </c>
      <c r="R4904">
        <v>204.7</v>
      </c>
      <c r="S4904">
        <v>95.22</v>
      </c>
      <c r="T4904" t="str">
        <f>VLOOKUP(E4904,zamiana!A:B,2,0)</f>
        <v>ALSTOM (ex. BT) CZL</v>
      </c>
    </row>
    <row r="4905" spans="1:20" x14ac:dyDescent="0.3">
      <c r="A4905" t="s">
        <v>6343</v>
      </c>
      <c r="B4905" s="2">
        <v>45253</v>
      </c>
      <c r="C4905" s="2">
        <v>45252</v>
      </c>
      <c r="D4905" s="2"/>
      <c r="E4905" t="s">
        <v>951</v>
      </c>
      <c r="F4905" t="s">
        <v>952</v>
      </c>
      <c r="G4905" t="s">
        <v>942</v>
      </c>
      <c r="H4905" t="s">
        <v>951</v>
      </c>
      <c r="I4905" t="s">
        <v>2855</v>
      </c>
      <c r="J4905" t="s">
        <v>2856</v>
      </c>
      <c r="K4905" t="s">
        <v>955</v>
      </c>
      <c r="L4905">
        <v>2</v>
      </c>
      <c r="M4905" t="s">
        <v>77</v>
      </c>
      <c r="N4905">
        <v>9.82</v>
      </c>
      <c r="O4905">
        <v>4.4000000000000004</v>
      </c>
      <c r="P4905" t="s">
        <v>78</v>
      </c>
      <c r="Q4905" s="94">
        <v>45281.668055555558</v>
      </c>
      <c r="R4905">
        <v>19.64</v>
      </c>
      <c r="S4905">
        <v>8.8000000000000007</v>
      </c>
      <c r="T4905" t="str">
        <f>VLOOKUP(E4905,zamiana!A:B,2,0)</f>
        <v>ALSTOM (ex. BT) CZL</v>
      </c>
    </row>
    <row r="4906" spans="1:20" x14ac:dyDescent="0.3">
      <c r="A4906" t="s">
        <v>6343</v>
      </c>
      <c r="B4906" s="2">
        <v>45253</v>
      </c>
      <c r="C4906" s="2">
        <v>45252</v>
      </c>
      <c r="D4906" s="2"/>
      <c r="E4906" t="s">
        <v>951</v>
      </c>
      <c r="F4906" t="s">
        <v>952</v>
      </c>
      <c r="G4906" t="s">
        <v>942</v>
      </c>
      <c r="H4906" t="s">
        <v>951</v>
      </c>
      <c r="I4906" t="s">
        <v>2855</v>
      </c>
      <c r="J4906" t="s">
        <v>2856</v>
      </c>
      <c r="K4906" t="s">
        <v>955</v>
      </c>
      <c r="L4906">
        <v>4</v>
      </c>
      <c r="M4906" t="s">
        <v>77</v>
      </c>
      <c r="N4906">
        <v>9.82</v>
      </c>
      <c r="O4906">
        <v>4.4000000000000004</v>
      </c>
      <c r="P4906" t="s">
        <v>78</v>
      </c>
      <c r="Q4906" s="94">
        <v>45281.668055555558</v>
      </c>
      <c r="R4906">
        <v>39.28</v>
      </c>
      <c r="S4906">
        <v>17.600000000000001</v>
      </c>
      <c r="T4906" t="str">
        <f>VLOOKUP(E4906,zamiana!A:B,2,0)</f>
        <v>ALSTOM (ex. BT) CZL</v>
      </c>
    </row>
    <row r="4907" spans="1:20" x14ac:dyDescent="0.3">
      <c r="A4907" t="s">
        <v>6343</v>
      </c>
      <c r="B4907" s="2">
        <v>45253</v>
      </c>
      <c r="C4907" s="2">
        <v>45252</v>
      </c>
      <c r="D4907" s="2"/>
      <c r="E4907" t="s">
        <v>951</v>
      </c>
      <c r="F4907" t="s">
        <v>952</v>
      </c>
      <c r="G4907" t="s">
        <v>942</v>
      </c>
      <c r="H4907" t="s">
        <v>951</v>
      </c>
      <c r="I4907" t="s">
        <v>2855</v>
      </c>
      <c r="J4907" t="s">
        <v>2856</v>
      </c>
      <c r="K4907" t="s">
        <v>955</v>
      </c>
      <c r="L4907">
        <v>4</v>
      </c>
      <c r="M4907" t="s">
        <v>77</v>
      </c>
      <c r="N4907">
        <v>9.82</v>
      </c>
      <c r="O4907">
        <v>4.4000000000000004</v>
      </c>
      <c r="P4907" t="s">
        <v>78</v>
      </c>
      <c r="Q4907" s="94">
        <v>45281.668055555558</v>
      </c>
      <c r="R4907">
        <v>39.28</v>
      </c>
      <c r="S4907">
        <v>17.600000000000001</v>
      </c>
      <c r="T4907" t="str">
        <f>VLOOKUP(E4907,zamiana!A:B,2,0)</f>
        <v>ALSTOM (ex. BT) CZL</v>
      </c>
    </row>
    <row r="4908" spans="1:20" x14ac:dyDescent="0.3">
      <c r="A4908" t="s">
        <v>6343</v>
      </c>
      <c r="B4908" s="2">
        <v>45253</v>
      </c>
      <c r="C4908" s="2">
        <v>45252</v>
      </c>
      <c r="D4908" s="2"/>
      <c r="E4908" t="s">
        <v>951</v>
      </c>
      <c r="F4908" t="s">
        <v>952</v>
      </c>
      <c r="G4908" t="s">
        <v>942</v>
      </c>
      <c r="H4908" t="s">
        <v>951</v>
      </c>
      <c r="I4908" t="s">
        <v>2855</v>
      </c>
      <c r="J4908" t="s">
        <v>2856</v>
      </c>
      <c r="K4908" t="s">
        <v>955</v>
      </c>
      <c r="L4908">
        <v>1</v>
      </c>
      <c r="M4908" t="s">
        <v>77</v>
      </c>
      <c r="N4908">
        <v>9.82</v>
      </c>
      <c r="O4908">
        <v>4.4000000000000004</v>
      </c>
      <c r="P4908" t="s">
        <v>78</v>
      </c>
      <c r="Q4908" s="94">
        <v>45281.668055555558</v>
      </c>
      <c r="R4908">
        <v>9.82</v>
      </c>
      <c r="S4908">
        <v>4.4000000000000004</v>
      </c>
      <c r="T4908" t="str">
        <f>VLOOKUP(E4908,zamiana!A:B,2,0)</f>
        <v>ALSTOM (ex. BT) CZL</v>
      </c>
    </row>
    <row r="4909" spans="1:20" x14ac:dyDescent="0.3">
      <c r="A4909" t="s">
        <v>6343</v>
      </c>
      <c r="B4909" s="2">
        <v>45253</v>
      </c>
      <c r="C4909" s="2">
        <v>45252</v>
      </c>
      <c r="D4909" s="2"/>
      <c r="E4909" t="s">
        <v>951</v>
      </c>
      <c r="F4909" t="s">
        <v>952</v>
      </c>
      <c r="G4909" t="s">
        <v>942</v>
      </c>
      <c r="H4909" t="s">
        <v>951</v>
      </c>
      <c r="I4909" t="s">
        <v>2855</v>
      </c>
      <c r="J4909" t="s">
        <v>2856</v>
      </c>
      <c r="K4909" t="s">
        <v>955</v>
      </c>
      <c r="L4909">
        <v>1</v>
      </c>
      <c r="M4909" t="s">
        <v>77</v>
      </c>
      <c r="N4909">
        <v>9.82</v>
      </c>
      <c r="O4909">
        <v>4.4000000000000004</v>
      </c>
      <c r="P4909" t="s">
        <v>78</v>
      </c>
      <c r="Q4909" s="94">
        <v>45281.668055555558</v>
      </c>
      <c r="R4909">
        <v>9.82</v>
      </c>
      <c r="S4909">
        <v>4.4000000000000004</v>
      </c>
      <c r="T4909" t="str">
        <f>VLOOKUP(E4909,zamiana!A:B,2,0)</f>
        <v>ALSTOM (ex. BT) CZL</v>
      </c>
    </row>
    <row r="4910" spans="1:20" x14ac:dyDescent="0.3">
      <c r="A4910" t="s">
        <v>6343</v>
      </c>
      <c r="B4910" s="2">
        <v>45253</v>
      </c>
      <c r="C4910" s="2">
        <v>45252</v>
      </c>
      <c r="D4910" s="2"/>
      <c r="E4910" t="s">
        <v>951</v>
      </c>
      <c r="F4910" t="s">
        <v>952</v>
      </c>
      <c r="G4910" t="s">
        <v>942</v>
      </c>
      <c r="H4910" t="s">
        <v>951</v>
      </c>
      <c r="I4910" t="s">
        <v>2855</v>
      </c>
      <c r="J4910" t="s">
        <v>2856</v>
      </c>
      <c r="K4910" t="s">
        <v>955</v>
      </c>
      <c r="L4910">
        <v>1</v>
      </c>
      <c r="M4910" t="s">
        <v>77</v>
      </c>
      <c r="N4910">
        <v>9.82</v>
      </c>
      <c r="O4910">
        <v>4.4000000000000004</v>
      </c>
      <c r="P4910" t="s">
        <v>78</v>
      </c>
      <c r="Q4910" s="94">
        <v>45281.668055555558</v>
      </c>
      <c r="R4910">
        <v>9.82</v>
      </c>
      <c r="S4910">
        <v>4.4000000000000004</v>
      </c>
      <c r="T4910" t="str">
        <f>VLOOKUP(E4910,zamiana!A:B,2,0)</f>
        <v>ALSTOM (ex. BT) CZL</v>
      </c>
    </row>
    <row r="4911" spans="1:20" x14ac:dyDescent="0.3">
      <c r="A4911" t="s">
        <v>6343</v>
      </c>
      <c r="B4911" s="2">
        <v>45253</v>
      </c>
      <c r="C4911" s="2">
        <v>45252</v>
      </c>
      <c r="D4911" s="2"/>
      <c r="E4911" t="s">
        <v>951</v>
      </c>
      <c r="F4911" t="s">
        <v>952</v>
      </c>
      <c r="G4911" t="s">
        <v>942</v>
      </c>
      <c r="H4911" t="s">
        <v>951</v>
      </c>
      <c r="I4911" t="s">
        <v>2855</v>
      </c>
      <c r="J4911" t="s">
        <v>2856</v>
      </c>
      <c r="K4911" t="s">
        <v>955</v>
      </c>
      <c r="L4911">
        <v>1</v>
      </c>
      <c r="M4911" t="s">
        <v>77</v>
      </c>
      <c r="N4911">
        <v>9.82</v>
      </c>
      <c r="O4911">
        <v>4.4000000000000004</v>
      </c>
      <c r="P4911" t="s">
        <v>78</v>
      </c>
      <c r="Q4911" s="94">
        <v>45281.668055555558</v>
      </c>
      <c r="R4911">
        <v>9.82</v>
      </c>
      <c r="S4911">
        <v>4.4000000000000004</v>
      </c>
      <c r="T4911" t="str">
        <f>VLOOKUP(E4911,zamiana!A:B,2,0)</f>
        <v>ALSTOM (ex. BT) CZL</v>
      </c>
    </row>
    <row r="4912" spans="1:20" x14ac:dyDescent="0.3">
      <c r="A4912" t="s">
        <v>6343</v>
      </c>
      <c r="B4912" s="2">
        <v>45253</v>
      </c>
      <c r="C4912" s="2">
        <v>45252</v>
      </c>
      <c r="D4912" s="2"/>
      <c r="E4912" t="s">
        <v>951</v>
      </c>
      <c r="F4912" t="s">
        <v>952</v>
      </c>
      <c r="G4912" t="s">
        <v>942</v>
      </c>
      <c r="H4912" t="s">
        <v>951</v>
      </c>
      <c r="I4912" t="s">
        <v>2855</v>
      </c>
      <c r="J4912" t="s">
        <v>2856</v>
      </c>
      <c r="K4912" t="s">
        <v>955</v>
      </c>
      <c r="L4912">
        <v>1</v>
      </c>
      <c r="M4912" t="s">
        <v>77</v>
      </c>
      <c r="N4912">
        <v>9.82</v>
      </c>
      <c r="O4912">
        <v>4.4000000000000004</v>
      </c>
      <c r="P4912" t="s">
        <v>78</v>
      </c>
      <c r="Q4912" s="94">
        <v>45281.668055555558</v>
      </c>
      <c r="R4912">
        <v>9.82</v>
      </c>
      <c r="S4912">
        <v>4.4000000000000004</v>
      </c>
      <c r="T4912" t="str">
        <f>VLOOKUP(E4912,zamiana!A:B,2,0)</f>
        <v>ALSTOM (ex. BT) CZL</v>
      </c>
    </row>
    <row r="4913" spans="1:20" x14ac:dyDescent="0.3">
      <c r="A4913" t="s">
        <v>6343</v>
      </c>
      <c r="B4913" s="2">
        <v>45253</v>
      </c>
      <c r="C4913" s="2">
        <v>45252</v>
      </c>
      <c r="D4913" s="2"/>
      <c r="E4913" t="s">
        <v>951</v>
      </c>
      <c r="F4913" t="s">
        <v>952</v>
      </c>
      <c r="G4913" t="s">
        <v>942</v>
      </c>
      <c r="H4913" t="s">
        <v>951</v>
      </c>
      <c r="I4913" t="s">
        <v>2855</v>
      </c>
      <c r="J4913" t="s">
        <v>2856</v>
      </c>
      <c r="K4913" t="s">
        <v>955</v>
      </c>
      <c r="L4913">
        <v>4</v>
      </c>
      <c r="M4913" t="s">
        <v>77</v>
      </c>
      <c r="N4913">
        <v>9.82</v>
      </c>
      <c r="O4913">
        <v>4.4000000000000004</v>
      </c>
      <c r="P4913" t="s">
        <v>78</v>
      </c>
      <c r="Q4913" s="94">
        <v>45281.668055555558</v>
      </c>
      <c r="R4913">
        <v>39.28</v>
      </c>
      <c r="S4913">
        <v>17.600000000000001</v>
      </c>
      <c r="T4913" t="str">
        <f>VLOOKUP(E4913,zamiana!A:B,2,0)</f>
        <v>ALSTOM (ex. BT) CZL</v>
      </c>
    </row>
    <row r="4914" spans="1:20" x14ac:dyDescent="0.3">
      <c r="A4914" t="s">
        <v>6343</v>
      </c>
      <c r="B4914" s="2">
        <v>45253</v>
      </c>
      <c r="C4914" s="2">
        <v>45252</v>
      </c>
      <c r="D4914" s="2"/>
      <c r="E4914" t="s">
        <v>951</v>
      </c>
      <c r="F4914" t="s">
        <v>952</v>
      </c>
      <c r="G4914" t="s">
        <v>942</v>
      </c>
      <c r="H4914" t="s">
        <v>951</v>
      </c>
      <c r="I4914" t="s">
        <v>2855</v>
      </c>
      <c r="J4914" t="s">
        <v>2856</v>
      </c>
      <c r="K4914" t="s">
        <v>955</v>
      </c>
      <c r="L4914">
        <v>4</v>
      </c>
      <c r="M4914" t="s">
        <v>77</v>
      </c>
      <c r="N4914">
        <v>9.82</v>
      </c>
      <c r="O4914">
        <v>4.4000000000000004</v>
      </c>
      <c r="P4914" t="s">
        <v>78</v>
      </c>
      <c r="Q4914" s="94">
        <v>45281.668055555558</v>
      </c>
      <c r="R4914">
        <v>39.28</v>
      </c>
      <c r="S4914">
        <v>17.600000000000001</v>
      </c>
      <c r="T4914" t="str">
        <f>VLOOKUP(E4914,zamiana!A:B,2,0)</f>
        <v>ALSTOM (ex. BT) CZL</v>
      </c>
    </row>
    <row r="4915" spans="1:20" x14ac:dyDescent="0.3">
      <c r="A4915" t="s">
        <v>6343</v>
      </c>
      <c r="B4915" s="2">
        <v>45253</v>
      </c>
      <c r="C4915" s="2">
        <v>45252</v>
      </c>
      <c r="D4915" s="2"/>
      <c r="E4915" t="s">
        <v>951</v>
      </c>
      <c r="F4915" t="s">
        <v>952</v>
      </c>
      <c r="G4915" t="s">
        <v>942</v>
      </c>
      <c r="H4915" t="s">
        <v>951</v>
      </c>
      <c r="I4915" t="s">
        <v>2855</v>
      </c>
      <c r="J4915" t="s">
        <v>2856</v>
      </c>
      <c r="K4915" t="s">
        <v>955</v>
      </c>
      <c r="L4915">
        <v>4</v>
      </c>
      <c r="M4915" t="s">
        <v>77</v>
      </c>
      <c r="N4915">
        <v>9.82</v>
      </c>
      <c r="O4915">
        <v>4.4000000000000004</v>
      </c>
      <c r="P4915" t="s">
        <v>78</v>
      </c>
      <c r="Q4915" s="94">
        <v>45281.668055555558</v>
      </c>
      <c r="R4915">
        <v>39.28</v>
      </c>
      <c r="S4915">
        <v>17.600000000000001</v>
      </c>
      <c r="T4915" t="str">
        <f>VLOOKUP(E4915,zamiana!A:B,2,0)</f>
        <v>ALSTOM (ex. BT) CZL</v>
      </c>
    </row>
    <row r="4916" spans="1:20" x14ac:dyDescent="0.3">
      <c r="A4916" t="s">
        <v>6343</v>
      </c>
      <c r="B4916" s="2">
        <v>45253</v>
      </c>
      <c r="C4916" s="2">
        <v>45252</v>
      </c>
      <c r="D4916" s="2"/>
      <c r="E4916" t="s">
        <v>951</v>
      </c>
      <c r="F4916" t="s">
        <v>952</v>
      </c>
      <c r="G4916" t="s">
        <v>942</v>
      </c>
      <c r="H4916" t="s">
        <v>951</v>
      </c>
      <c r="I4916" t="s">
        <v>2855</v>
      </c>
      <c r="J4916" t="s">
        <v>2856</v>
      </c>
      <c r="K4916" t="s">
        <v>955</v>
      </c>
      <c r="L4916">
        <v>1</v>
      </c>
      <c r="M4916" t="s">
        <v>77</v>
      </c>
      <c r="N4916">
        <v>9.82</v>
      </c>
      <c r="O4916">
        <v>4.4000000000000004</v>
      </c>
      <c r="P4916" t="s">
        <v>78</v>
      </c>
      <c r="Q4916" s="94">
        <v>45281.668055555558</v>
      </c>
      <c r="R4916">
        <v>9.82</v>
      </c>
      <c r="S4916">
        <v>4.4000000000000004</v>
      </c>
      <c r="T4916" t="str">
        <f>VLOOKUP(E4916,zamiana!A:B,2,0)</f>
        <v>ALSTOM (ex. BT) CZL</v>
      </c>
    </row>
    <row r="4917" spans="1:20" x14ac:dyDescent="0.3">
      <c r="A4917" t="s">
        <v>6343</v>
      </c>
      <c r="B4917" s="2">
        <v>45253</v>
      </c>
      <c r="C4917" s="2">
        <v>45252</v>
      </c>
      <c r="D4917" s="2"/>
      <c r="E4917" t="s">
        <v>951</v>
      </c>
      <c r="F4917" t="s">
        <v>952</v>
      </c>
      <c r="G4917" t="s">
        <v>942</v>
      </c>
      <c r="H4917" t="s">
        <v>951</v>
      </c>
      <c r="I4917" t="s">
        <v>2855</v>
      </c>
      <c r="J4917" t="s">
        <v>2856</v>
      </c>
      <c r="K4917" t="s">
        <v>955</v>
      </c>
      <c r="L4917">
        <v>1</v>
      </c>
      <c r="M4917" t="s">
        <v>77</v>
      </c>
      <c r="N4917">
        <v>9.82</v>
      </c>
      <c r="O4917">
        <v>4.4000000000000004</v>
      </c>
      <c r="P4917" t="s">
        <v>78</v>
      </c>
      <c r="Q4917" s="94">
        <v>45281.668055555558</v>
      </c>
      <c r="R4917">
        <v>9.82</v>
      </c>
      <c r="S4917">
        <v>4.4000000000000004</v>
      </c>
      <c r="T4917" t="str">
        <f>VLOOKUP(E4917,zamiana!A:B,2,0)</f>
        <v>ALSTOM (ex. BT) CZL</v>
      </c>
    </row>
    <row r="4918" spans="1:20" x14ac:dyDescent="0.3">
      <c r="A4918" t="s">
        <v>6343</v>
      </c>
      <c r="B4918" s="2">
        <v>45253</v>
      </c>
      <c r="C4918" s="2">
        <v>45252</v>
      </c>
      <c r="D4918" s="2"/>
      <c r="E4918" t="s">
        <v>951</v>
      </c>
      <c r="F4918" t="s">
        <v>952</v>
      </c>
      <c r="G4918" t="s">
        <v>942</v>
      </c>
      <c r="H4918" t="s">
        <v>951</v>
      </c>
      <c r="I4918" t="s">
        <v>2855</v>
      </c>
      <c r="J4918" t="s">
        <v>2856</v>
      </c>
      <c r="K4918" t="s">
        <v>955</v>
      </c>
      <c r="L4918">
        <v>1</v>
      </c>
      <c r="M4918" t="s">
        <v>77</v>
      </c>
      <c r="N4918">
        <v>9.82</v>
      </c>
      <c r="O4918">
        <v>4.4000000000000004</v>
      </c>
      <c r="P4918" t="s">
        <v>78</v>
      </c>
      <c r="Q4918" s="94">
        <v>45281.668055555558</v>
      </c>
      <c r="R4918">
        <v>9.82</v>
      </c>
      <c r="S4918">
        <v>4.4000000000000004</v>
      </c>
      <c r="T4918" t="str">
        <f>VLOOKUP(E4918,zamiana!A:B,2,0)</f>
        <v>ALSTOM (ex. BT) CZL</v>
      </c>
    </row>
    <row r="4919" spans="1:20" x14ac:dyDescent="0.3">
      <c r="A4919" t="s">
        <v>6343</v>
      </c>
      <c r="B4919" s="2">
        <v>45253</v>
      </c>
      <c r="C4919" s="2">
        <v>45252</v>
      </c>
      <c r="D4919" s="2"/>
      <c r="E4919" t="s">
        <v>951</v>
      </c>
      <c r="F4919" t="s">
        <v>952</v>
      </c>
      <c r="G4919" t="s">
        <v>942</v>
      </c>
      <c r="H4919" t="s">
        <v>951</v>
      </c>
      <c r="I4919" t="s">
        <v>2855</v>
      </c>
      <c r="J4919" t="s">
        <v>2856</v>
      </c>
      <c r="K4919" t="s">
        <v>955</v>
      </c>
      <c r="L4919">
        <v>1</v>
      </c>
      <c r="M4919" t="s">
        <v>77</v>
      </c>
      <c r="N4919">
        <v>9.82</v>
      </c>
      <c r="O4919">
        <v>4.4000000000000004</v>
      </c>
      <c r="P4919" t="s">
        <v>78</v>
      </c>
      <c r="Q4919" s="94">
        <v>45281.668055555558</v>
      </c>
      <c r="R4919">
        <v>9.82</v>
      </c>
      <c r="S4919">
        <v>4.4000000000000004</v>
      </c>
      <c r="T4919" t="str">
        <f>VLOOKUP(E4919,zamiana!A:B,2,0)</f>
        <v>ALSTOM (ex. BT) CZL</v>
      </c>
    </row>
    <row r="4920" spans="1:20" x14ac:dyDescent="0.3">
      <c r="A4920" t="s">
        <v>6343</v>
      </c>
      <c r="B4920" s="2">
        <v>45253</v>
      </c>
      <c r="C4920" s="2">
        <v>45252</v>
      </c>
      <c r="D4920" s="2"/>
      <c r="E4920" t="s">
        <v>951</v>
      </c>
      <c r="F4920" t="s">
        <v>952</v>
      </c>
      <c r="G4920" t="s">
        <v>942</v>
      </c>
      <c r="H4920" t="s">
        <v>951</v>
      </c>
      <c r="I4920" t="s">
        <v>2855</v>
      </c>
      <c r="J4920" t="s">
        <v>2856</v>
      </c>
      <c r="K4920" t="s">
        <v>955</v>
      </c>
      <c r="L4920">
        <v>2</v>
      </c>
      <c r="M4920" t="s">
        <v>77</v>
      </c>
      <c r="N4920">
        <v>9.82</v>
      </c>
      <c r="O4920">
        <v>4.4000000000000004</v>
      </c>
      <c r="P4920" t="s">
        <v>78</v>
      </c>
      <c r="Q4920" s="94">
        <v>45281.668055555558</v>
      </c>
      <c r="R4920">
        <v>19.64</v>
      </c>
      <c r="S4920">
        <v>8.8000000000000007</v>
      </c>
      <c r="T4920" t="str">
        <f>VLOOKUP(E4920,zamiana!A:B,2,0)</f>
        <v>ALSTOM (ex. BT) CZL</v>
      </c>
    </row>
    <row r="4921" spans="1:20" x14ac:dyDescent="0.3">
      <c r="A4921" t="s">
        <v>6343</v>
      </c>
      <c r="B4921" s="2">
        <v>45253</v>
      </c>
      <c r="C4921" s="2">
        <v>45252</v>
      </c>
      <c r="D4921" s="2"/>
      <c r="E4921" t="s">
        <v>951</v>
      </c>
      <c r="F4921" t="s">
        <v>952</v>
      </c>
      <c r="G4921" t="s">
        <v>942</v>
      </c>
      <c r="H4921" t="s">
        <v>951</v>
      </c>
      <c r="I4921" t="s">
        <v>2855</v>
      </c>
      <c r="J4921" t="s">
        <v>2856</v>
      </c>
      <c r="K4921" t="s">
        <v>955</v>
      </c>
      <c r="L4921">
        <v>4</v>
      </c>
      <c r="M4921" t="s">
        <v>77</v>
      </c>
      <c r="N4921">
        <v>9.82</v>
      </c>
      <c r="O4921">
        <v>4.4000000000000004</v>
      </c>
      <c r="P4921" t="s">
        <v>78</v>
      </c>
      <c r="Q4921" s="94">
        <v>45281.668055555558</v>
      </c>
      <c r="R4921">
        <v>39.28</v>
      </c>
      <c r="S4921">
        <v>17.600000000000001</v>
      </c>
      <c r="T4921" t="str">
        <f>VLOOKUP(E4921,zamiana!A:B,2,0)</f>
        <v>ALSTOM (ex. BT) CZL</v>
      </c>
    </row>
    <row r="4922" spans="1:20" x14ac:dyDescent="0.3">
      <c r="A4922" t="s">
        <v>6343</v>
      </c>
      <c r="B4922" s="2">
        <v>45253</v>
      </c>
      <c r="C4922" s="2">
        <v>45252</v>
      </c>
      <c r="D4922" s="2"/>
      <c r="E4922" t="s">
        <v>951</v>
      </c>
      <c r="F4922" t="s">
        <v>952</v>
      </c>
      <c r="G4922" t="s">
        <v>942</v>
      </c>
      <c r="H4922" t="s">
        <v>951</v>
      </c>
      <c r="I4922" t="s">
        <v>2855</v>
      </c>
      <c r="J4922" t="s">
        <v>2856</v>
      </c>
      <c r="K4922" t="s">
        <v>955</v>
      </c>
      <c r="L4922">
        <v>4</v>
      </c>
      <c r="M4922" t="s">
        <v>77</v>
      </c>
      <c r="N4922">
        <v>9.82</v>
      </c>
      <c r="O4922">
        <v>4.4000000000000004</v>
      </c>
      <c r="P4922" t="s">
        <v>78</v>
      </c>
      <c r="Q4922" s="94">
        <v>45281.668055555558</v>
      </c>
      <c r="R4922">
        <v>39.28</v>
      </c>
      <c r="S4922">
        <v>17.600000000000001</v>
      </c>
      <c r="T4922" t="str">
        <f>VLOOKUP(E4922,zamiana!A:B,2,0)</f>
        <v>ALSTOM (ex. BT) CZL</v>
      </c>
    </row>
    <row r="4923" spans="1:20" x14ac:dyDescent="0.3">
      <c r="A4923" t="s">
        <v>6343</v>
      </c>
      <c r="B4923" s="2">
        <v>45253</v>
      </c>
      <c r="C4923" s="2">
        <v>45252</v>
      </c>
      <c r="D4923" s="2"/>
      <c r="E4923" t="s">
        <v>951</v>
      </c>
      <c r="F4923" t="s">
        <v>952</v>
      </c>
      <c r="G4923" t="s">
        <v>942</v>
      </c>
      <c r="H4923" t="s">
        <v>951</v>
      </c>
      <c r="I4923" t="s">
        <v>2855</v>
      </c>
      <c r="J4923" t="s">
        <v>2856</v>
      </c>
      <c r="K4923" t="s">
        <v>955</v>
      </c>
      <c r="L4923">
        <v>4</v>
      </c>
      <c r="M4923" t="s">
        <v>77</v>
      </c>
      <c r="N4923">
        <v>9.82</v>
      </c>
      <c r="O4923">
        <v>4.4000000000000004</v>
      </c>
      <c r="P4923" t="s">
        <v>78</v>
      </c>
      <c r="Q4923" s="94">
        <v>45281.668055555558</v>
      </c>
      <c r="R4923">
        <v>39.28</v>
      </c>
      <c r="S4923">
        <v>17.600000000000001</v>
      </c>
      <c r="T4923" t="str">
        <f>VLOOKUP(E4923,zamiana!A:B,2,0)</f>
        <v>ALSTOM (ex. BT) CZL</v>
      </c>
    </row>
    <row r="4924" spans="1:20" x14ac:dyDescent="0.3">
      <c r="A4924" t="s">
        <v>6343</v>
      </c>
      <c r="B4924" s="2">
        <v>45253</v>
      </c>
      <c r="C4924" s="2">
        <v>45252</v>
      </c>
      <c r="D4924" s="2"/>
      <c r="E4924" t="s">
        <v>951</v>
      </c>
      <c r="F4924" t="s">
        <v>952</v>
      </c>
      <c r="G4924" t="s">
        <v>942</v>
      </c>
      <c r="H4924" t="s">
        <v>951</v>
      </c>
      <c r="I4924" t="s">
        <v>2855</v>
      </c>
      <c r="J4924" t="s">
        <v>2856</v>
      </c>
      <c r="K4924" t="s">
        <v>955</v>
      </c>
      <c r="L4924">
        <v>4</v>
      </c>
      <c r="M4924" t="s">
        <v>77</v>
      </c>
      <c r="N4924">
        <v>9.82</v>
      </c>
      <c r="O4924">
        <v>4.4000000000000004</v>
      </c>
      <c r="P4924" t="s">
        <v>78</v>
      </c>
      <c r="Q4924" s="94">
        <v>45281.668055555558</v>
      </c>
      <c r="R4924">
        <v>39.28</v>
      </c>
      <c r="S4924">
        <v>17.600000000000001</v>
      </c>
      <c r="T4924" t="str">
        <f>VLOOKUP(E4924,zamiana!A:B,2,0)</f>
        <v>ALSTOM (ex. BT) CZL</v>
      </c>
    </row>
    <row r="4925" spans="1:20" x14ac:dyDescent="0.3">
      <c r="A4925" t="s">
        <v>6343</v>
      </c>
      <c r="B4925" s="2">
        <v>45253</v>
      </c>
      <c r="C4925" s="2">
        <v>45252</v>
      </c>
      <c r="D4925" s="2"/>
      <c r="E4925" t="s">
        <v>951</v>
      </c>
      <c r="F4925" t="s">
        <v>952</v>
      </c>
      <c r="G4925" t="s">
        <v>942</v>
      </c>
      <c r="H4925" t="s">
        <v>951</v>
      </c>
      <c r="I4925" t="s">
        <v>2855</v>
      </c>
      <c r="J4925" t="s">
        <v>2856</v>
      </c>
      <c r="K4925" t="s">
        <v>955</v>
      </c>
      <c r="L4925">
        <v>1</v>
      </c>
      <c r="M4925" t="s">
        <v>77</v>
      </c>
      <c r="N4925">
        <v>9.82</v>
      </c>
      <c r="O4925">
        <v>4.4000000000000004</v>
      </c>
      <c r="P4925" t="s">
        <v>78</v>
      </c>
      <c r="Q4925" s="94">
        <v>45281.668055555558</v>
      </c>
      <c r="R4925">
        <v>9.82</v>
      </c>
      <c r="S4925">
        <v>4.4000000000000004</v>
      </c>
      <c r="T4925" t="str">
        <f>VLOOKUP(E4925,zamiana!A:B,2,0)</f>
        <v>ALSTOM (ex. BT) CZL</v>
      </c>
    </row>
    <row r="4926" spans="1:20" x14ac:dyDescent="0.3">
      <c r="A4926" t="s">
        <v>6343</v>
      </c>
      <c r="B4926" s="2">
        <v>45253</v>
      </c>
      <c r="C4926" s="2">
        <v>45252</v>
      </c>
      <c r="D4926" s="2"/>
      <c r="E4926" t="s">
        <v>951</v>
      </c>
      <c r="F4926" t="s">
        <v>952</v>
      </c>
      <c r="G4926" t="s">
        <v>942</v>
      </c>
      <c r="H4926" t="s">
        <v>951</v>
      </c>
      <c r="I4926" t="s">
        <v>2855</v>
      </c>
      <c r="J4926" t="s">
        <v>2856</v>
      </c>
      <c r="K4926" t="s">
        <v>955</v>
      </c>
      <c r="L4926">
        <v>1</v>
      </c>
      <c r="M4926" t="s">
        <v>77</v>
      </c>
      <c r="N4926">
        <v>9.82</v>
      </c>
      <c r="O4926">
        <v>4.4000000000000004</v>
      </c>
      <c r="P4926" t="s">
        <v>78</v>
      </c>
      <c r="Q4926" s="94">
        <v>45281.668055555558</v>
      </c>
      <c r="R4926">
        <v>9.82</v>
      </c>
      <c r="S4926">
        <v>4.4000000000000004</v>
      </c>
      <c r="T4926" t="str">
        <f>VLOOKUP(E4926,zamiana!A:B,2,0)</f>
        <v>ALSTOM (ex. BT) CZL</v>
      </c>
    </row>
    <row r="4927" spans="1:20" x14ac:dyDescent="0.3">
      <c r="A4927" t="s">
        <v>6343</v>
      </c>
      <c r="B4927" s="2">
        <v>45253</v>
      </c>
      <c r="C4927" s="2">
        <v>45252</v>
      </c>
      <c r="D4927" s="2"/>
      <c r="E4927" t="s">
        <v>951</v>
      </c>
      <c r="F4927" t="s">
        <v>952</v>
      </c>
      <c r="G4927" t="s">
        <v>942</v>
      </c>
      <c r="H4927" t="s">
        <v>951</v>
      </c>
      <c r="I4927" t="s">
        <v>2855</v>
      </c>
      <c r="J4927" t="s">
        <v>2856</v>
      </c>
      <c r="K4927" t="s">
        <v>955</v>
      </c>
      <c r="L4927">
        <v>1</v>
      </c>
      <c r="M4927" t="s">
        <v>77</v>
      </c>
      <c r="N4927">
        <v>9.82</v>
      </c>
      <c r="O4927">
        <v>4.4000000000000004</v>
      </c>
      <c r="P4927" t="s">
        <v>78</v>
      </c>
      <c r="Q4927" s="94">
        <v>45281.668055555558</v>
      </c>
      <c r="R4927">
        <v>9.82</v>
      </c>
      <c r="S4927">
        <v>4.4000000000000004</v>
      </c>
      <c r="T4927" t="str">
        <f>VLOOKUP(E4927,zamiana!A:B,2,0)</f>
        <v>ALSTOM (ex. BT) CZL</v>
      </c>
    </row>
    <row r="4928" spans="1:20" x14ac:dyDescent="0.3">
      <c r="A4928" t="s">
        <v>6343</v>
      </c>
      <c r="B4928" s="2">
        <v>45253</v>
      </c>
      <c r="C4928" s="2">
        <v>45252</v>
      </c>
      <c r="D4928" s="2"/>
      <c r="E4928" t="s">
        <v>951</v>
      </c>
      <c r="F4928" t="s">
        <v>952</v>
      </c>
      <c r="G4928" t="s">
        <v>942</v>
      </c>
      <c r="H4928" t="s">
        <v>951</v>
      </c>
      <c r="I4928" t="s">
        <v>2855</v>
      </c>
      <c r="J4928" t="s">
        <v>2856</v>
      </c>
      <c r="K4928" t="s">
        <v>955</v>
      </c>
      <c r="L4928">
        <v>1</v>
      </c>
      <c r="M4928" t="s">
        <v>77</v>
      </c>
      <c r="N4928">
        <v>9.82</v>
      </c>
      <c r="O4928">
        <v>4.4000000000000004</v>
      </c>
      <c r="P4928" t="s">
        <v>78</v>
      </c>
      <c r="Q4928" s="94">
        <v>45281.668055555558</v>
      </c>
      <c r="R4928">
        <v>9.82</v>
      </c>
      <c r="S4928">
        <v>4.4000000000000004</v>
      </c>
      <c r="T4928" t="str">
        <f>VLOOKUP(E4928,zamiana!A:B,2,0)</f>
        <v>ALSTOM (ex. BT) CZL</v>
      </c>
    </row>
    <row r="4929" spans="1:20" x14ac:dyDescent="0.3">
      <c r="A4929" t="s">
        <v>6343</v>
      </c>
      <c r="B4929" s="2">
        <v>45253</v>
      </c>
      <c r="C4929" s="2">
        <v>45252</v>
      </c>
      <c r="D4929" s="2"/>
      <c r="E4929" t="s">
        <v>951</v>
      </c>
      <c r="F4929" t="s">
        <v>952</v>
      </c>
      <c r="G4929" t="s">
        <v>942</v>
      </c>
      <c r="H4929" t="s">
        <v>951</v>
      </c>
      <c r="I4929" t="s">
        <v>2855</v>
      </c>
      <c r="J4929" t="s">
        <v>2856</v>
      </c>
      <c r="K4929" t="s">
        <v>955</v>
      </c>
      <c r="L4929">
        <v>1</v>
      </c>
      <c r="M4929" t="s">
        <v>77</v>
      </c>
      <c r="N4929">
        <v>9.82</v>
      </c>
      <c r="O4929">
        <v>4.4000000000000004</v>
      </c>
      <c r="P4929" t="s">
        <v>78</v>
      </c>
      <c r="Q4929" s="94">
        <v>45281.668055555558</v>
      </c>
      <c r="R4929">
        <v>9.82</v>
      </c>
      <c r="S4929">
        <v>4.4000000000000004</v>
      </c>
      <c r="T4929" t="str">
        <f>VLOOKUP(E4929,zamiana!A:B,2,0)</f>
        <v>ALSTOM (ex. BT) CZL</v>
      </c>
    </row>
    <row r="4930" spans="1:20" x14ac:dyDescent="0.3">
      <c r="A4930" t="s">
        <v>6343</v>
      </c>
      <c r="B4930" s="2">
        <v>45253</v>
      </c>
      <c r="C4930" s="2">
        <v>45252</v>
      </c>
      <c r="D4930" s="2"/>
      <c r="E4930" t="s">
        <v>951</v>
      </c>
      <c r="F4930" t="s">
        <v>952</v>
      </c>
      <c r="G4930" t="s">
        <v>942</v>
      </c>
      <c r="H4930" t="s">
        <v>951</v>
      </c>
      <c r="I4930" t="s">
        <v>2855</v>
      </c>
      <c r="J4930" t="s">
        <v>2856</v>
      </c>
      <c r="K4930" t="s">
        <v>955</v>
      </c>
      <c r="L4930">
        <v>1</v>
      </c>
      <c r="M4930" t="s">
        <v>77</v>
      </c>
      <c r="N4930">
        <v>9.82</v>
      </c>
      <c r="O4930">
        <v>4.4000000000000004</v>
      </c>
      <c r="P4930" t="s">
        <v>78</v>
      </c>
      <c r="Q4930" s="94">
        <v>45281.668055555558</v>
      </c>
      <c r="R4930">
        <v>9.82</v>
      </c>
      <c r="S4930">
        <v>4.4000000000000004</v>
      </c>
      <c r="T4930" t="str">
        <f>VLOOKUP(E4930,zamiana!A:B,2,0)</f>
        <v>ALSTOM (ex. BT) CZL</v>
      </c>
    </row>
    <row r="4931" spans="1:20" x14ac:dyDescent="0.3">
      <c r="A4931" t="s">
        <v>6343</v>
      </c>
      <c r="B4931" s="2">
        <v>45253</v>
      </c>
      <c r="C4931" s="2">
        <v>45252</v>
      </c>
      <c r="D4931" s="2"/>
      <c r="E4931" t="s">
        <v>951</v>
      </c>
      <c r="F4931" t="s">
        <v>952</v>
      </c>
      <c r="G4931" t="s">
        <v>942</v>
      </c>
      <c r="H4931" t="s">
        <v>951</v>
      </c>
      <c r="I4931" t="s">
        <v>2855</v>
      </c>
      <c r="J4931" t="s">
        <v>2856</v>
      </c>
      <c r="K4931" t="s">
        <v>955</v>
      </c>
      <c r="L4931">
        <v>2</v>
      </c>
      <c r="M4931" t="s">
        <v>77</v>
      </c>
      <c r="N4931">
        <v>9.82</v>
      </c>
      <c r="O4931">
        <v>4.4000000000000004</v>
      </c>
      <c r="P4931" t="s">
        <v>78</v>
      </c>
      <c r="Q4931" s="94">
        <v>45281.668055555558</v>
      </c>
      <c r="R4931">
        <v>19.64</v>
      </c>
      <c r="S4931">
        <v>8.8000000000000007</v>
      </c>
      <c r="T4931" t="str">
        <f>VLOOKUP(E4931,zamiana!A:B,2,0)</f>
        <v>ALSTOM (ex. BT) CZL</v>
      </c>
    </row>
    <row r="4932" spans="1:20" x14ac:dyDescent="0.3">
      <c r="A4932" t="s">
        <v>6343</v>
      </c>
      <c r="B4932" s="2">
        <v>45253</v>
      </c>
      <c r="C4932" s="2">
        <v>45252</v>
      </c>
      <c r="D4932" s="2"/>
      <c r="E4932" t="s">
        <v>951</v>
      </c>
      <c r="F4932" t="s">
        <v>952</v>
      </c>
      <c r="G4932" t="s">
        <v>942</v>
      </c>
      <c r="H4932" t="s">
        <v>951</v>
      </c>
      <c r="I4932" t="s">
        <v>2839</v>
      </c>
      <c r="J4932" t="s">
        <v>2840</v>
      </c>
      <c r="K4932" t="s">
        <v>955</v>
      </c>
      <c r="L4932">
        <v>4</v>
      </c>
      <c r="M4932" t="s">
        <v>77</v>
      </c>
      <c r="N4932">
        <v>9.86</v>
      </c>
      <c r="O4932">
        <v>23.85</v>
      </c>
      <c r="P4932" t="s">
        <v>78</v>
      </c>
      <c r="Q4932" s="94">
        <v>45281.668055555558</v>
      </c>
      <c r="R4932">
        <v>39.44</v>
      </c>
      <c r="S4932">
        <v>95.4</v>
      </c>
      <c r="T4932" t="str">
        <f>VLOOKUP(E4932,zamiana!A:B,2,0)</f>
        <v>ALSTOM (ex. BT) CZL</v>
      </c>
    </row>
    <row r="4933" spans="1:20" x14ac:dyDescent="0.3">
      <c r="A4933" t="s">
        <v>6343</v>
      </c>
      <c r="B4933" s="2">
        <v>45253</v>
      </c>
      <c r="C4933" s="2">
        <v>45252</v>
      </c>
      <c r="D4933" s="2"/>
      <c r="E4933" t="s">
        <v>951</v>
      </c>
      <c r="F4933" t="s">
        <v>952</v>
      </c>
      <c r="G4933" t="s">
        <v>942</v>
      </c>
      <c r="H4933" t="s">
        <v>951</v>
      </c>
      <c r="I4933" t="s">
        <v>2839</v>
      </c>
      <c r="J4933" t="s">
        <v>2840</v>
      </c>
      <c r="K4933" t="s">
        <v>955</v>
      </c>
      <c r="L4933">
        <v>2</v>
      </c>
      <c r="M4933" t="s">
        <v>77</v>
      </c>
      <c r="N4933">
        <v>9.86</v>
      </c>
      <c r="O4933">
        <v>23.85</v>
      </c>
      <c r="P4933" t="s">
        <v>78</v>
      </c>
      <c r="Q4933" s="94">
        <v>45281.668055555558</v>
      </c>
      <c r="R4933">
        <v>19.72</v>
      </c>
      <c r="S4933">
        <v>47.7</v>
      </c>
      <c r="T4933" t="str">
        <f>VLOOKUP(E4933,zamiana!A:B,2,0)</f>
        <v>ALSTOM (ex. BT) CZL</v>
      </c>
    </row>
    <row r="4934" spans="1:20" x14ac:dyDescent="0.3">
      <c r="A4934" t="s">
        <v>6343</v>
      </c>
      <c r="B4934" s="2">
        <v>45253</v>
      </c>
      <c r="C4934" s="2">
        <v>45252</v>
      </c>
      <c r="D4934" s="2"/>
      <c r="E4934" t="s">
        <v>951</v>
      </c>
      <c r="F4934" t="s">
        <v>952</v>
      </c>
      <c r="G4934" t="s">
        <v>942</v>
      </c>
      <c r="H4934" t="s">
        <v>951</v>
      </c>
      <c r="I4934" t="s">
        <v>2839</v>
      </c>
      <c r="J4934" t="s">
        <v>2840</v>
      </c>
      <c r="K4934" t="s">
        <v>955</v>
      </c>
      <c r="L4934">
        <v>4</v>
      </c>
      <c r="M4934" t="s">
        <v>77</v>
      </c>
      <c r="N4934">
        <v>9.86</v>
      </c>
      <c r="O4934">
        <v>23.85</v>
      </c>
      <c r="P4934" t="s">
        <v>78</v>
      </c>
      <c r="Q4934" s="94">
        <v>45281.668055555558</v>
      </c>
      <c r="R4934">
        <v>39.44</v>
      </c>
      <c r="S4934">
        <v>95.4</v>
      </c>
      <c r="T4934" t="str">
        <f>VLOOKUP(E4934,zamiana!A:B,2,0)</f>
        <v>ALSTOM (ex. BT) CZL</v>
      </c>
    </row>
    <row r="4935" spans="1:20" x14ac:dyDescent="0.3">
      <c r="A4935" t="s">
        <v>6343</v>
      </c>
      <c r="B4935" s="2">
        <v>45253</v>
      </c>
      <c r="C4935" s="2">
        <v>45252</v>
      </c>
      <c r="D4935" s="2"/>
      <c r="E4935" t="s">
        <v>951</v>
      </c>
      <c r="F4935" t="s">
        <v>952</v>
      </c>
      <c r="G4935" t="s">
        <v>942</v>
      </c>
      <c r="H4935" t="s">
        <v>951</v>
      </c>
      <c r="I4935" t="s">
        <v>2839</v>
      </c>
      <c r="J4935" t="s">
        <v>2840</v>
      </c>
      <c r="K4935" t="s">
        <v>955</v>
      </c>
      <c r="L4935">
        <v>4</v>
      </c>
      <c r="M4935" t="s">
        <v>77</v>
      </c>
      <c r="N4935">
        <v>9.86</v>
      </c>
      <c r="O4935">
        <v>23.85</v>
      </c>
      <c r="P4935" t="s">
        <v>78</v>
      </c>
      <c r="Q4935" s="94">
        <v>45281.668055555558</v>
      </c>
      <c r="R4935">
        <v>39.44</v>
      </c>
      <c r="S4935">
        <v>95.4</v>
      </c>
      <c r="T4935" t="str">
        <f>VLOOKUP(E4935,zamiana!A:B,2,0)</f>
        <v>ALSTOM (ex. BT) CZL</v>
      </c>
    </row>
    <row r="4936" spans="1:20" x14ac:dyDescent="0.3">
      <c r="A4936" t="s">
        <v>6343</v>
      </c>
      <c r="B4936" s="2">
        <v>45253</v>
      </c>
      <c r="C4936" s="2">
        <v>45252</v>
      </c>
      <c r="D4936" s="2"/>
      <c r="E4936" t="s">
        <v>951</v>
      </c>
      <c r="F4936" t="s">
        <v>952</v>
      </c>
      <c r="G4936" t="s">
        <v>942</v>
      </c>
      <c r="H4936" t="s">
        <v>951</v>
      </c>
      <c r="I4936" t="s">
        <v>2839</v>
      </c>
      <c r="J4936" t="s">
        <v>2840</v>
      </c>
      <c r="K4936" t="s">
        <v>955</v>
      </c>
      <c r="L4936">
        <v>4</v>
      </c>
      <c r="M4936" t="s">
        <v>77</v>
      </c>
      <c r="N4936">
        <v>9.86</v>
      </c>
      <c r="O4936">
        <v>23.85</v>
      </c>
      <c r="P4936" t="s">
        <v>78</v>
      </c>
      <c r="Q4936" s="94">
        <v>45281.668055555558</v>
      </c>
      <c r="R4936">
        <v>39.44</v>
      </c>
      <c r="S4936">
        <v>95.4</v>
      </c>
      <c r="T4936" t="str">
        <f>VLOOKUP(E4936,zamiana!A:B,2,0)</f>
        <v>ALSTOM (ex. BT) CZL</v>
      </c>
    </row>
    <row r="4937" spans="1:20" x14ac:dyDescent="0.3">
      <c r="A4937" t="s">
        <v>6343</v>
      </c>
      <c r="B4937" s="2">
        <v>45253</v>
      </c>
      <c r="C4937" s="2">
        <v>45252</v>
      </c>
      <c r="D4937" s="2"/>
      <c r="E4937" t="s">
        <v>951</v>
      </c>
      <c r="F4937" t="s">
        <v>952</v>
      </c>
      <c r="G4937" t="s">
        <v>942</v>
      </c>
      <c r="H4937" t="s">
        <v>951</v>
      </c>
      <c r="I4937" t="s">
        <v>2839</v>
      </c>
      <c r="J4937" t="s">
        <v>2840</v>
      </c>
      <c r="K4937" t="s">
        <v>955</v>
      </c>
      <c r="L4937">
        <v>4</v>
      </c>
      <c r="M4937" t="s">
        <v>77</v>
      </c>
      <c r="N4937">
        <v>9.86</v>
      </c>
      <c r="O4937">
        <v>23.85</v>
      </c>
      <c r="P4937" t="s">
        <v>78</v>
      </c>
      <c r="Q4937" s="94">
        <v>45281.668055555558</v>
      </c>
      <c r="R4937">
        <v>39.44</v>
      </c>
      <c r="S4937">
        <v>95.4</v>
      </c>
      <c r="T4937" t="str">
        <f>VLOOKUP(E4937,zamiana!A:B,2,0)</f>
        <v>ALSTOM (ex. BT) CZL</v>
      </c>
    </row>
    <row r="4938" spans="1:20" x14ac:dyDescent="0.3">
      <c r="A4938" t="s">
        <v>6343</v>
      </c>
      <c r="B4938" s="2">
        <v>45253</v>
      </c>
      <c r="C4938" s="2">
        <v>45252</v>
      </c>
      <c r="D4938" s="2"/>
      <c r="E4938" t="s">
        <v>951</v>
      </c>
      <c r="F4938" t="s">
        <v>952</v>
      </c>
      <c r="G4938" t="s">
        <v>942</v>
      </c>
      <c r="H4938" t="s">
        <v>951</v>
      </c>
      <c r="I4938" t="s">
        <v>2839</v>
      </c>
      <c r="J4938" t="s">
        <v>2840</v>
      </c>
      <c r="K4938" t="s">
        <v>955</v>
      </c>
      <c r="L4938">
        <v>4</v>
      </c>
      <c r="M4938" t="s">
        <v>77</v>
      </c>
      <c r="N4938">
        <v>9.86</v>
      </c>
      <c r="O4938">
        <v>23.85</v>
      </c>
      <c r="P4938" t="s">
        <v>78</v>
      </c>
      <c r="Q4938" s="94">
        <v>45281.668055555558</v>
      </c>
      <c r="R4938">
        <v>39.44</v>
      </c>
      <c r="S4938">
        <v>95.4</v>
      </c>
      <c r="T4938" t="str">
        <f>VLOOKUP(E4938,zamiana!A:B,2,0)</f>
        <v>ALSTOM (ex. BT) CZL</v>
      </c>
    </row>
    <row r="4939" spans="1:20" x14ac:dyDescent="0.3">
      <c r="A4939" t="s">
        <v>6343</v>
      </c>
      <c r="B4939" s="2">
        <v>45253</v>
      </c>
      <c r="C4939" s="2">
        <v>45252</v>
      </c>
      <c r="D4939" s="2"/>
      <c r="E4939" t="s">
        <v>951</v>
      </c>
      <c r="F4939" t="s">
        <v>952</v>
      </c>
      <c r="G4939" t="s">
        <v>942</v>
      </c>
      <c r="H4939" t="s">
        <v>951</v>
      </c>
      <c r="I4939" t="s">
        <v>2839</v>
      </c>
      <c r="J4939" t="s">
        <v>2840</v>
      </c>
      <c r="K4939" t="s">
        <v>955</v>
      </c>
      <c r="L4939">
        <v>4</v>
      </c>
      <c r="M4939" t="s">
        <v>77</v>
      </c>
      <c r="N4939">
        <v>9.86</v>
      </c>
      <c r="O4939">
        <v>23.85</v>
      </c>
      <c r="P4939" t="s">
        <v>78</v>
      </c>
      <c r="Q4939" s="94">
        <v>45281.668055555558</v>
      </c>
      <c r="R4939">
        <v>39.44</v>
      </c>
      <c r="S4939">
        <v>95.4</v>
      </c>
      <c r="T4939" t="str">
        <f>VLOOKUP(E4939,zamiana!A:B,2,0)</f>
        <v>ALSTOM (ex. BT) CZL</v>
      </c>
    </row>
    <row r="4940" spans="1:20" x14ac:dyDescent="0.3">
      <c r="A4940" t="s">
        <v>6343</v>
      </c>
      <c r="B4940" s="2">
        <v>45253</v>
      </c>
      <c r="C4940" s="2">
        <v>45252</v>
      </c>
      <c r="D4940" s="2"/>
      <c r="E4940" t="s">
        <v>951</v>
      </c>
      <c r="F4940" t="s">
        <v>952</v>
      </c>
      <c r="G4940" t="s">
        <v>942</v>
      </c>
      <c r="H4940" t="s">
        <v>951</v>
      </c>
      <c r="I4940" t="s">
        <v>2839</v>
      </c>
      <c r="J4940" t="s">
        <v>2840</v>
      </c>
      <c r="K4940" t="s">
        <v>955</v>
      </c>
      <c r="L4940">
        <v>4</v>
      </c>
      <c r="M4940" t="s">
        <v>77</v>
      </c>
      <c r="N4940">
        <v>9.86</v>
      </c>
      <c r="O4940">
        <v>23.85</v>
      </c>
      <c r="P4940" t="s">
        <v>78</v>
      </c>
      <c r="Q4940" s="94">
        <v>45281.668055555558</v>
      </c>
      <c r="R4940">
        <v>39.44</v>
      </c>
      <c r="S4940">
        <v>95.4</v>
      </c>
      <c r="T4940" t="str">
        <f>VLOOKUP(E4940,zamiana!A:B,2,0)</f>
        <v>ALSTOM (ex. BT) CZL</v>
      </c>
    </row>
    <row r="4941" spans="1:20" x14ac:dyDescent="0.3">
      <c r="A4941" t="s">
        <v>6343</v>
      </c>
      <c r="B4941" s="2">
        <v>45253</v>
      </c>
      <c r="C4941" s="2">
        <v>45252</v>
      </c>
      <c r="D4941" s="2"/>
      <c r="E4941" t="s">
        <v>951</v>
      </c>
      <c r="F4941" t="s">
        <v>952</v>
      </c>
      <c r="G4941" t="s">
        <v>942</v>
      </c>
      <c r="H4941" t="s">
        <v>951</v>
      </c>
      <c r="I4941" t="s">
        <v>2839</v>
      </c>
      <c r="J4941" t="s">
        <v>2840</v>
      </c>
      <c r="K4941" t="s">
        <v>955</v>
      </c>
      <c r="L4941">
        <v>4</v>
      </c>
      <c r="M4941" t="s">
        <v>77</v>
      </c>
      <c r="N4941">
        <v>9.86</v>
      </c>
      <c r="O4941">
        <v>23.85</v>
      </c>
      <c r="P4941" t="s">
        <v>78</v>
      </c>
      <c r="Q4941" s="94">
        <v>45281.668055555558</v>
      </c>
      <c r="R4941">
        <v>39.44</v>
      </c>
      <c r="S4941">
        <v>95.4</v>
      </c>
      <c r="T4941" t="str">
        <f>VLOOKUP(E4941,zamiana!A:B,2,0)</f>
        <v>ALSTOM (ex. BT) CZL</v>
      </c>
    </row>
    <row r="4942" spans="1:20" x14ac:dyDescent="0.3">
      <c r="A4942" t="s">
        <v>6343</v>
      </c>
      <c r="B4942" s="2">
        <v>45253</v>
      </c>
      <c r="C4942" s="2">
        <v>45252</v>
      </c>
      <c r="D4942" s="2"/>
      <c r="E4942" t="s">
        <v>951</v>
      </c>
      <c r="F4942" t="s">
        <v>952</v>
      </c>
      <c r="G4942" t="s">
        <v>942</v>
      </c>
      <c r="H4942" t="s">
        <v>951</v>
      </c>
      <c r="I4942" t="s">
        <v>2697</v>
      </c>
      <c r="J4942" t="s">
        <v>2698</v>
      </c>
      <c r="K4942" t="s">
        <v>955</v>
      </c>
      <c r="L4942">
        <v>8</v>
      </c>
      <c r="M4942" t="s">
        <v>77</v>
      </c>
      <c r="N4942">
        <v>23.53</v>
      </c>
      <c r="O4942">
        <v>23.48</v>
      </c>
      <c r="P4942" t="s">
        <v>78</v>
      </c>
      <c r="Q4942" s="94">
        <v>45281.667361111111</v>
      </c>
      <c r="R4942">
        <v>188.24</v>
      </c>
      <c r="S4942">
        <v>187.84</v>
      </c>
      <c r="T4942" t="str">
        <f>VLOOKUP(E4942,zamiana!A:B,2,0)</f>
        <v>ALSTOM (ex. BT) CZL</v>
      </c>
    </row>
    <row r="4943" spans="1:20" x14ac:dyDescent="0.3">
      <c r="A4943" t="s">
        <v>6343</v>
      </c>
      <c r="B4943" s="2">
        <v>45253</v>
      </c>
      <c r="C4943" s="2">
        <v>45252</v>
      </c>
      <c r="D4943" s="2"/>
      <c r="E4943" t="s">
        <v>951</v>
      </c>
      <c r="F4943" t="s">
        <v>952</v>
      </c>
      <c r="G4943" t="s">
        <v>942</v>
      </c>
      <c r="H4943" t="s">
        <v>951</v>
      </c>
      <c r="I4943" t="s">
        <v>2697</v>
      </c>
      <c r="J4943" t="s">
        <v>2698</v>
      </c>
      <c r="K4943" t="s">
        <v>955</v>
      </c>
      <c r="L4943">
        <v>8</v>
      </c>
      <c r="M4943" t="s">
        <v>77</v>
      </c>
      <c r="N4943">
        <v>23.53</v>
      </c>
      <c r="O4943">
        <v>23.48</v>
      </c>
      <c r="P4943" t="s">
        <v>78</v>
      </c>
      <c r="Q4943" s="94">
        <v>45281.667361111111</v>
      </c>
      <c r="R4943">
        <v>188.24</v>
      </c>
      <c r="S4943">
        <v>187.84</v>
      </c>
      <c r="T4943" t="str">
        <f>VLOOKUP(E4943,zamiana!A:B,2,0)</f>
        <v>ALSTOM (ex. BT) CZL</v>
      </c>
    </row>
    <row r="4944" spans="1:20" x14ac:dyDescent="0.3">
      <c r="A4944" t="s">
        <v>6343</v>
      </c>
      <c r="B4944" s="2">
        <v>45253</v>
      </c>
      <c r="C4944" s="2">
        <v>45252</v>
      </c>
      <c r="D4944" s="2"/>
      <c r="E4944" t="s">
        <v>951</v>
      </c>
      <c r="F4944" t="s">
        <v>952</v>
      </c>
      <c r="G4944" t="s">
        <v>942</v>
      </c>
      <c r="H4944" t="s">
        <v>951</v>
      </c>
      <c r="I4944" t="s">
        <v>2697</v>
      </c>
      <c r="J4944" t="s">
        <v>2698</v>
      </c>
      <c r="K4944" t="s">
        <v>955</v>
      </c>
      <c r="L4944">
        <v>10</v>
      </c>
      <c r="M4944" t="s">
        <v>77</v>
      </c>
      <c r="N4944">
        <v>23.53</v>
      </c>
      <c r="O4944">
        <v>23.48</v>
      </c>
      <c r="P4944" t="s">
        <v>78</v>
      </c>
      <c r="Q4944" s="94">
        <v>45281.667361111111</v>
      </c>
      <c r="R4944">
        <v>235.3</v>
      </c>
      <c r="S4944">
        <v>234.8</v>
      </c>
      <c r="T4944" t="str">
        <f>VLOOKUP(E4944,zamiana!A:B,2,0)</f>
        <v>ALSTOM (ex. BT) CZL</v>
      </c>
    </row>
    <row r="4945" spans="1:20" x14ac:dyDescent="0.3">
      <c r="A4945" t="s">
        <v>6343</v>
      </c>
      <c r="B4945" s="2">
        <v>45253</v>
      </c>
      <c r="C4945" s="2">
        <v>45252</v>
      </c>
      <c r="D4945" s="2"/>
      <c r="E4945" t="s">
        <v>951</v>
      </c>
      <c r="F4945" t="s">
        <v>952</v>
      </c>
      <c r="G4945" t="s">
        <v>942</v>
      </c>
      <c r="H4945" t="s">
        <v>951</v>
      </c>
      <c r="I4945" t="s">
        <v>2697</v>
      </c>
      <c r="J4945" t="s">
        <v>2698</v>
      </c>
      <c r="K4945" t="s">
        <v>955</v>
      </c>
      <c r="L4945">
        <v>8</v>
      </c>
      <c r="M4945" t="s">
        <v>77</v>
      </c>
      <c r="N4945">
        <v>23.53</v>
      </c>
      <c r="O4945">
        <v>23.48</v>
      </c>
      <c r="P4945" t="s">
        <v>78</v>
      </c>
      <c r="Q4945" s="94">
        <v>45281.667361111111</v>
      </c>
      <c r="R4945">
        <v>188.24</v>
      </c>
      <c r="S4945">
        <v>187.84</v>
      </c>
      <c r="T4945" t="str">
        <f>VLOOKUP(E4945,zamiana!A:B,2,0)</f>
        <v>ALSTOM (ex. BT) CZL</v>
      </c>
    </row>
    <row r="4946" spans="1:20" x14ac:dyDescent="0.3">
      <c r="A4946" t="s">
        <v>6343</v>
      </c>
      <c r="B4946" s="2">
        <v>45253</v>
      </c>
      <c r="C4946" s="2">
        <v>45252</v>
      </c>
      <c r="D4946" s="2"/>
      <c r="E4946" t="s">
        <v>951</v>
      </c>
      <c r="F4946" t="s">
        <v>952</v>
      </c>
      <c r="G4946" t="s">
        <v>942</v>
      </c>
      <c r="H4946" t="s">
        <v>951</v>
      </c>
      <c r="I4946" t="s">
        <v>2860</v>
      </c>
      <c r="J4946" t="s">
        <v>2861</v>
      </c>
      <c r="K4946" t="s">
        <v>955</v>
      </c>
      <c r="L4946">
        <v>1</v>
      </c>
      <c r="M4946" t="s">
        <v>77</v>
      </c>
      <c r="N4946">
        <v>118.89</v>
      </c>
      <c r="O4946">
        <v>76.89</v>
      </c>
      <c r="P4946" t="s">
        <v>78</v>
      </c>
      <c r="Q4946" s="94">
        <v>45281.666666666664</v>
      </c>
      <c r="R4946">
        <v>118.89</v>
      </c>
      <c r="S4946">
        <v>76.89</v>
      </c>
      <c r="T4946" t="str">
        <f>VLOOKUP(E4946,zamiana!A:B,2,0)</f>
        <v>ALSTOM (ex. BT) CZL</v>
      </c>
    </row>
    <row r="4947" spans="1:20" x14ac:dyDescent="0.3">
      <c r="A4947" t="s">
        <v>6343</v>
      </c>
      <c r="B4947" s="2">
        <v>45253</v>
      </c>
      <c r="C4947" s="2">
        <v>45252</v>
      </c>
      <c r="D4947" s="2"/>
      <c r="E4947" t="s">
        <v>951</v>
      </c>
      <c r="F4947" t="s">
        <v>952</v>
      </c>
      <c r="G4947" t="s">
        <v>942</v>
      </c>
      <c r="H4947" t="s">
        <v>951</v>
      </c>
      <c r="I4947" t="s">
        <v>2860</v>
      </c>
      <c r="J4947" t="s">
        <v>2861</v>
      </c>
      <c r="K4947" t="s">
        <v>955</v>
      </c>
      <c r="L4947">
        <v>1</v>
      </c>
      <c r="M4947" t="s">
        <v>77</v>
      </c>
      <c r="N4947">
        <v>118.89</v>
      </c>
      <c r="O4947">
        <v>76.89</v>
      </c>
      <c r="P4947" t="s">
        <v>78</v>
      </c>
      <c r="Q4947" s="94">
        <v>45281.666666666664</v>
      </c>
      <c r="R4947">
        <v>118.89</v>
      </c>
      <c r="S4947">
        <v>76.89</v>
      </c>
      <c r="T4947" t="str">
        <f>VLOOKUP(E4947,zamiana!A:B,2,0)</f>
        <v>ALSTOM (ex. BT) CZL</v>
      </c>
    </row>
    <row r="4948" spans="1:20" x14ac:dyDescent="0.3">
      <c r="A4948" t="s">
        <v>6343</v>
      </c>
      <c r="B4948" s="2">
        <v>45253</v>
      </c>
      <c r="C4948" s="2">
        <v>45252</v>
      </c>
      <c r="D4948" s="2"/>
      <c r="E4948" t="s">
        <v>951</v>
      </c>
      <c r="F4948" t="s">
        <v>952</v>
      </c>
      <c r="G4948" t="s">
        <v>942</v>
      </c>
      <c r="H4948" t="s">
        <v>951</v>
      </c>
      <c r="I4948" t="s">
        <v>2860</v>
      </c>
      <c r="J4948" t="s">
        <v>2861</v>
      </c>
      <c r="K4948" t="s">
        <v>955</v>
      </c>
      <c r="L4948">
        <v>4</v>
      </c>
      <c r="M4948" t="s">
        <v>77</v>
      </c>
      <c r="N4948">
        <v>118.89</v>
      </c>
      <c r="O4948">
        <v>76.89</v>
      </c>
      <c r="P4948" t="s">
        <v>78</v>
      </c>
      <c r="Q4948" s="94">
        <v>45281.666666666664</v>
      </c>
      <c r="R4948">
        <v>475.56</v>
      </c>
      <c r="S4948">
        <v>307.56</v>
      </c>
      <c r="T4948" t="str">
        <f>VLOOKUP(E4948,zamiana!A:B,2,0)</f>
        <v>ALSTOM (ex. BT) CZL</v>
      </c>
    </row>
    <row r="4949" spans="1:20" x14ac:dyDescent="0.3">
      <c r="A4949" t="s">
        <v>6343</v>
      </c>
      <c r="B4949" s="2">
        <v>45253</v>
      </c>
      <c r="C4949" s="2">
        <v>45252</v>
      </c>
      <c r="D4949" s="2"/>
      <c r="E4949" t="s">
        <v>951</v>
      </c>
      <c r="F4949" t="s">
        <v>952</v>
      </c>
      <c r="G4949" t="s">
        <v>942</v>
      </c>
      <c r="H4949" t="s">
        <v>951</v>
      </c>
      <c r="I4949" t="s">
        <v>2860</v>
      </c>
      <c r="J4949" t="s">
        <v>2861</v>
      </c>
      <c r="K4949" t="s">
        <v>955</v>
      </c>
      <c r="L4949">
        <v>4</v>
      </c>
      <c r="M4949" t="s">
        <v>77</v>
      </c>
      <c r="N4949">
        <v>118.89</v>
      </c>
      <c r="O4949">
        <v>76.89</v>
      </c>
      <c r="P4949" t="s">
        <v>78</v>
      </c>
      <c r="Q4949" s="94">
        <v>45281.666666666664</v>
      </c>
      <c r="R4949">
        <v>475.56</v>
      </c>
      <c r="S4949">
        <v>307.56</v>
      </c>
      <c r="T4949" t="str">
        <f>VLOOKUP(E4949,zamiana!A:B,2,0)</f>
        <v>ALSTOM (ex. BT) CZL</v>
      </c>
    </row>
    <row r="4950" spans="1:20" x14ac:dyDescent="0.3">
      <c r="A4950" t="s">
        <v>6343</v>
      </c>
      <c r="B4950" s="2">
        <v>45253</v>
      </c>
      <c r="C4950" s="2">
        <v>45252</v>
      </c>
      <c r="D4950" s="2"/>
      <c r="E4950" t="s">
        <v>951</v>
      </c>
      <c r="F4950" t="s">
        <v>952</v>
      </c>
      <c r="G4950" t="s">
        <v>942</v>
      </c>
      <c r="H4950" t="s">
        <v>951</v>
      </c>
      <c r="I4950" t="s">
        <v>2860</v>
      </c>
      <c r="J4950" t="s">
        <v>2861</v>
      </c>
      <c r="K4950" t="s">
        <v>955</v>
      </c>
      <c r="L4950">
        <v>4</v>
      </c>
      <c r="M4950" t="s">
        <v>77</v>
      </c>
      <c r="N4950">
        <v>118.89</v>
      </c>
      <c r="O4950">
        <v>76.89</v>
      </c>
      <c r="P4950" t="s">
        <v>78</v>
      </c>
      <c r="Q4950" s="94">
        <v>45281.666666666664</v>
      </c>
      <c r="R4950">
        <v>475.56</v>
      </c>
      <c r="S4950">
        <v>307.56</v>
      </c>
      <c r="T4950" t="str">
        <f>VLOOKUP(E4950,zamiana!A:B,2,0)</f>
        <v>ALSTOM (ex. BT) CZL</v>
      </c>
    </row>
    <row r="4951" spans="1:20" x14ac:dyDescent="0.3">
      <c r="A4951" t="s">
        <v>6343</v>
      </c>
      <c r="B4951" s="2">
        <v>45253</v>
      </c>
      <c r="C4951" s="2">
        <v>45252</v>
      </c>
      <c r="D4951" s="2"/>
      <c r="E4951" t="s">
        <v>951</v>
      </c>
      <c r="F4951" t="s">
        <v>952</v>
      </c>
      <c r="G4951" t="s">
        <v>942</v>
      </c>
      <c r="H4951" t="s">
        <v>951</v>
      </c>
      <c r="I4951" t="s">
        <v>2860</v>
      </c>
      <c r="J4951" t="s">
        <v>2861</v>
      </c>
      <c r="K4951" t="s">
        <v>955</v>
      </c>
      <c r="L4951">
        <v>2</v>
      </c>
      <c r="M4951" t="s">
        <v>77</v>
      </c>
      <c r="N4951">
        <v>118.89</v>
      </c>
      <c r="O4951">
        <v>76.89</v>
      </c>
      <c r="P4951" t="s">
        <v>78</v>
      </c>
      <c r="Q4951" s="94">
        <v>45281.666666666664</v>
      </c>
      <c r="R4951">
        <v>237.78</v>
      </c>
      <c r="S4951">
        <v>153.78</v>
      </c>
      <c r="T4951" t="str">
        <f>VLOOKUP(E4951,zamiana!A:B,2,0)</f>
        <v>ALSTOM (ex. BT) CZL</v>
      </c>
    </row>
    <row r="4952" spans="1:20" x14ac:dyDescent="0.3">
      <c r="A4952" t="s">
        <v>6343</v>
      </c>
      <c r="B4952" s="2">
        <v>45253</v>
      </c>
      <c r="C4952" s="2">
        <v>45252</v>
      </c>
      <c r="D4952" s="2"/>
      <c r="E4952" t="s">
        <v>951</v>
      </c>
      <c r="F4952" t="s">
        <v>952</v>
      </c>
      <c r="G4952" t="s">
        <v>942</v>
      </c>
      <c r="H4952" t="s">
        <v>951</v>
      </c>
      <c r="I4952" t="s">
        <v>2699</v>
      </c>
      <c r="J4952" t="s">
        <v>2700</v>
      </c>
      <c r="K4952" t="s">
        <v>955</v>
      </c>
      <c r="L4952">
        <v>1</v>
      </c>
      <c r="M4952" t="s">
        <v>77</v>
      </c>
      <c r="N4952">
        <v>402.43</v>
      </c>
      <c r="O4952">
        <v>326.06</v>
      </c>
      <c r="P4952" t="s">
        <v>78</v>
      </c>
      <c r="Q4952" s="94">
        <v>45281.665972222225</v>
      </c>
      <c r="R4952">
        <v>402.43</v>
      </c>
      <c r="S4952">
        <v>326.06</v>
      </c>
      <c r="T4952" t="str">
        <f>VLOOKUP(E4952,zamiana!A:B,2,0)</f>
        <v>ALSTOM (ex. BT) CZL</v>
      </c>
    </row>
    <row r="4953" spans="1:20" x14ac:dyDescent="0.3">
      <c r="A4953" t="s">
        <v>6343</v>
      </c>
      <c r="B4953" s="2">
        <v>45253</v>
      </c>
      <c r="C4953" s="2">
        <v>45252</v>
      </c>
      <c r="D4953" s="2"/>
      <c r="E4953" t="s">
        <v>951</v>
      </c>
      <c r="F4953" t="s">
        <v>952</v>
      </c>
      <c r="G4953" t="s">
        <v>942</v>
      </c>
      <c r="H4953" t="s">
        <v>951</v>
      </c>
      <c r="I4953" t="s">
        <v>2699</v>
      </c>
      <c r="J4953" t="s">
        <v>2700</v>
      </c>
      <c r="K4953" t="s">
        <v>955</v>
      </c>
      <c r="L4953">
        <v>1</v>
      </c>
      <c r="M4953" t="s">
        <v>77</v>
      </c>
      <c r="N4953">
        <v>402.43</v>
      </c>
      <c r="O4953">
        <v>326.06</v>
      </c>
      <c r="P4953" t="s">
        <v>78</v>
      </c>
      <c r="Q4953" s="94">
        <v>45281.665972222225</v>
      </c>
      <c r="R4953">
        <v>402.43</v>
      </c>
      <c r="S4953">
        <v>326.06</v>
      </c>
      <c r="T4953" t="str">
        <f>VLOOKUP(E4953,zamiana!A:B,2,0)</f>
        <v>ALSTOM (ex. BT) CZL</v>
      </c>
    </row>
    <row r="4954" spans="1:20" x14ac:dyDescent="0.3">
      <c r="A4954" t="s">
        <v>6343</v>
      </c>
      <c r="B4954" s="2">
        <v>45253</v>
      </c>
      <c r="C4954" s="2">
        <v>45252</v>
      </c>
      <c r="D4954" s="2"/>
      <c r="E4954" t="s">
        <v>951</v>
      </c>
      <c r="F4954" t="s">
        <v>952</v>
      </c>
      <c r="G4954" t="s">
        <v>942</v>
      </c>
      <c r="H4954" t="s">
        <v>951</v>
      </c>
      <c r="I4954" t="s">
        <v>2699</v>
      </c>
      <c r="J4954" t="s">
        <v>2700</v>
      </c>
      <c r="K4954" t="s">
        <v>955</v>
      </c>
      <c r="L4954">
        <v>1</v>
      </c>
      <c r="M4954" t="s">
        <v>77</v>
      </c>
      <c r="N4954">
        <v>402.43</v>
      </c>
      <c r="O4954">
        <v>326.06</v>
      </c>
      <c r="P4954" t="s">
        <v>78</v>
      </c>
      <c r="Q4954" s="94">
        <v>45281.665972222225</v>
      </c>
      <c r="R4954">
        <v>402.43</v>
      </c>
      <c r="S4954">
        <v>326.06</v>
      </c>
      <c r="T4954" t="str">
        <f>VLOOKUP(E4954,zamiana!A:B,2,0)</f>
        <v>ALSTOM (ex. BT) CZL</v>
      </c>
    </row>
    <row r="4955" spans="1:20" x14ac:dyDescent="0.3">
      <c r="A4955" t="s">
        <v>6343</v>
      </c>
      <c r="B4955" s="2">
        <v>45253</v>
      </c>
      <c r="C4955" s="2">
        <v>45252</v>
      </c>
      <c r="D4955" s="2"/>
      <c r="E4955" t="s">
        <v>951</v>
      </c>
      <c r="F4955" t="s">
        <v>952</v>
      </c>
      <c r="G4955" t="s">
        <v>942</v>
      </c>
      <c r="H4955" t="s">
        <v>951</v>
      </c>
      <c r="I4955" t="s">
        <v>2699</v>
      </c>
      <c r="J4955" t="s">
        <v>2700</v>
      </c>
      <c r="K4955" t="s">
        <v>955</v>
      </c>
      <c r="L4955">
        <v>1</v>
      </c>
      <c r="M4955" t="s">
        <v>77</v>
      </c>
      <c r="N4955">
        <v>402.43</v>
      </c>
      <c r="O4955">
        <v>326.06</v>
      </c>
      <c r="P4955" t="s">
        <v>78</v>
      </c>
      <c r="Q4955" s="94">
        <v>45281.665972222225</v>
      </c>
      <c r="R4955">
        <v>402.43</v>
      </c>
      <c r="S4955">
        <v>326.06</v>
      </c>
      <c r="T4955" t="str">
        <f>VLOOKUP(E4955,zamiana!A:B,2,0)</f>
        <v>ALSTOM (ex. BT) CZL</v>
      </c>
    </row>
    <row r="4956" spans="1:20" x14ac:dyDescent="0.3">
      <c r="A4956" t="s">
        <v>6343</v>
      </c>
      <c r="B4956" s="2">
        <v>45253</v>
      </c>
      <c r="C4956" s="2">
        <v>45252</v>
      </c>
      <c r="D4956" s="2"/>
      <c r="E4956" t="s">
        <v>951</v>
      </c>
      <c r="F4956" t="s">
        <v>952</v>
      </c>
      <c r="G4956" t="s">
        <v>942</v>
      </c>
      <c r="H4956" t="s">
        <v>951</v>
      </c>
      <c r="I4956" t="s">
        <v>2699</v>
      </c>
      <c r="J4956" t="s">
        <v>2700</v>
      </c>
      <c r="K4956" t="s">
        <v>955</v>
      </c>
      <c r="L4956">
        <v>1</v>
      </c>
      <c r="M4956" t="s">
        <v>77</v>
      </c>
      <c r="N4956">
        <v>402.43</v>
      </c>
      <c r="O4956">
        <v>326.06</v>
      </c>
      <c r="P4956" t="s">
        <v>78</v>
      </c>
      <c r="Q4956" s="94">
        <v>45281.665972222225</v>
      </c>
      <c r="R4956">
        <v>402.43</v>
      </c>
      <c r="S4956">
        <v>326.06</v>
      </c>
      <c r="T4956" t="str">
        <f>VLOOKUP(E4956,zamiana!A:B,2,0)</f>
        <v>ALSTOM (ex. BT) CZL</v>
      </c>
    </row>
    <row r="4957" spans="1:20" x14ac:dyDescent="0.3">
      <c r="A4957" t="s">
        <v>6344</v>
      </c>
      <c r="B4957" s="2">
        <v>45253</v>
      </c>
      <c r="C4957" s="2">
        <v>45253</v>
      </c>
      <c r="D4957" s="2">
        <v>45265</v>
      </c>
      <c r="E4957" t="s">
        <v>40</v>
      </c>
      <c r="F4957" t="s">
        <v>6345</v>
      </c>
      <c r="G4957" t="s">
        <v>942</v>
      </c>
      <c r="H4957" t="s">
        <v>40</v>
      </c>
      <c r="I4957">
        <v>1180304</v>
      </c>
      <c r="J4957" t="s">
        <v>5173</v>
      </c>
      <c r="K4957" t="s">
        <v>40</v>
      </c>
      <c r="L4957">
        <v>500</v>
      </c>
      <c r="M4957" t="s">
        <v>77</v>
      </c>
      <c r="N4957">
        <v>13.62</v>
      </c>
      <c r="O4957">
        <v>5.41</v>
      </c>
      <c r="P4957" t="s">
        <v>78</v>
      </c>
      <c r="Q4957" s="94">
        <v>45281.654861111114</v>
      </c>
      <c r="R4957">
        <v>6810</v>
      </c>
      <c r="S4957">
        <v>2705</v>
      </c>
      <c r="T4957" t="str">
        <f>VLOOKUP(E4957,zamiana!A:B,2,0)</f>
        <v>INNE</v>
      </c>
    </row>
    <row r="4958" spans="1:20" x14ac:dyDescent="0.3">
      <c r="A4958" t="s">
        <v>6346</v>
      </c>
      <c r="B4958" s="2">
        <v>45253</v>
      </c>
      <c r="C4958" s="2">
        <v>45253</v>
      </c>
      <c r="D4958" s="2">
        <v>45281</v>
      </c>
      <c r="E4958" t="s">
        <v>940</v>
      </c>
      <c r="F4958" t="s">
        <v>3867</v>
      </c>
      <c r="G4958" t="s">
        <v>942</v>
      </c>
      <c r="H4958" t="s">
        <v>999</v>
      </c>
      <c r="I4958" t="s">
        <v>1724</v>
      </c>
      <c r="J4958" t="s">
        <v>1724</v>
      </c>
      <c r="K4958" t="s">
        <v>821</v>
      </c>
      <c r="L4958">
        <v>32</v>
      </c>
      <c r="M4958" t="s">
        <v>77</v>
      </c>
      <c r="N4958">
        <v>107.55</v>
      </c>
      <c r="O4958">
        <v>46.37</v>
      </c>
      <c r="P4958" t="s">
        <v>78</v>
      </c>
      <c r="Q4958" s="94">
        <v>45281.683333333334</v>
      </c>
      <c r="R4958">
        <v>3441.6</v>
      </c>
      <c r="S4958">
        <v>1483.84</v>
      </c>
      <c r="T4958" t="str">
        <f>VLOOKUP(E4958,zamiana!A:B,2,0)</f>
        <v>ALSTOM KTW</v>
      </c>
    </row>
    <row r="4959" spans="1:20" x14ac:dyDescent="0.3">
      <c r="A4959" t="s">
        <v>6347</v>
      </c>
      <c r="B4959" s="2">
        <v>45253</v>
      </c>
      <c r="C4959" s="2">
        <v>45253</v>
      </c>
      <c r="D4959" s="2">
        <v>45281</v>
      </c>
      <c r="E4959" t="s">
        <v>940</v>
      </c>
      <c r="F4959" t="s">
        <v>3867</v>
      </c>
      <c r="G4959" t="s">
        <v>942</v>
      </c>
      <c r="H4959" t="s">
        <v>999</v>
      </c>
      <c r="I4959" t="s">
        <v>1788</v>
      </c>
      <c r="J4959" t="s">
        <v>1788</v>
      </c>
      <c r="K4959" t="s">
        <v>821</v>
      </c>
      <c r="L4959">
        <v>3</v>
      </c>
      <c r="M4959" t="s">
        <v>77</v>
      </c>
      <c r="N4959">
        <v>90.63</v>
      </c>
      <c r="O4959">
        <v>61.69</v>
      </c>
      <c r="P4959" t="s">
        <v>78</v>
      </c>
      <c r="Q4959" s="94">
        <v>45281.651388888888</v>
      </c>
      <c r="R4959">
        <v>271.89</v>
      </c>
      <c r="S4959">
        <v>185.07</v>
      </c>
      <c r="T4959" t="str">
        <f>VLOOKUP(E4959,zamiana!A:B,2,0)</f>
        <v>ALSTOM KTW</v>
      </c>
    </row>
    <row r="4960" spans="1:20" x14ac:dyDescent="0.3">
      <c r="A4960" t="s">
        <v>6348</v>
      </c>
      <c r="B4960" s="2">
        <v>45253</v>
      </c>
      <c r="C4960" s="2">
        <v>45253</v>
      </c>
      <c r="D4960" s="2">
        <v>45281</v>
      </c>
      <c r="E4960" t="s">
        <v>940</v>
      </c>
      <c r="F4960" t="s">
        <v>3867</v>
      </c>
      <c r="G4960" t="s">
        <v>942</v>
      </c>
      <c r="H4960" t="s">
        <v>999</v>
      </c>
      <c r="I4960" t="s">
        <v>1788</v>
      </c>
      <c r="J4960" t="s">
        <v>1788</v>
      </c>
      <c r="K4960" t="s">
        <v>821</v>
      </c>
      <c r="L4960">
        <v>3</v>
      </c>
      <c r="M4960" t="s">
        <v>77</v>
      </c>
      <c r="N4960">
        <v>90.63</v>
      </c>
      <c r="O4960">
        <v>61.69</v>
      </c>
      <c r="P4960" t="s">
        <v>78</v>
      </c>
      <c r="Q4960" s="94">
        <v>45281.651388888888</v>
      </c>
      <c r="R4960">
        <v>271.89</v>
      </c>
      <c r="S4960">
        <v>185.07</v>
      </c>
      <c r="T4960" t="str">
        <f>VLOOKUP(E4960,zamiana!A:B,2,0)</f>
        <v>ALSTOM KTW</v>
      </c>
    </row>
    <row r="4961" spans="1:20" x14ac:dyDescent="0.3">
      <c r="A4961" t="s">
        <v>6349</v>
      </c>
      <c r="B4961" s="2">
        <v>45253</v>
      </c>
      <c r="C4961" s="2">
        <v>45253</v>
      </c>
      <c r="D4961" s="2">
        <v>45281</v>
      </c>
      <c r="E4961" t="s">
        <v>940</v>
      </c>
      <c r="F4961" t="s">
        <v>3867</v>
      </c>
      <c r="G4961" t="s">
        <v>942</v>
      </c>
      <c r="H4961" t="s">
        <v>999</v>
      </c>
      <c r="I4961" t="s">
        <v>1537</v>
      </c>
      <c r="J4961" t="s">
        <v>1537</v>
      </c>
      <c r="K4961" t="s">
        <v>770</v>
      </c>
      <c r="L4961">
        <v>27</v>
      </c>
      <c r="M4961" t="s">
        <v>77</v>
      </c>
      <c r="N4961">
        <v>52.37</v>
      </c>
      <c r="O4961">
        <v>20.010000000000002</v>
      </c>
      <c r="P4961" t="s">
        <v>78</v>
      </c>
      <c r="Q4961" s="94">
        <v>45281.64166666667</v>
      </c>
      <c r="R4961">
        <v>1413.99</v>
      </c>
      <c r="S4961">
        <v>540.27</v>
      </c>
      <c r="T4961" t="str">
        <f>VLOOKUP(E4961,zamiana!A:B,2,0)</f>
        <v>ALSTOM KTW</v>
      </c>
    </row>
    <row r="4962" spans="1:20" x14ac:dyDescent="0.3">
      <c r="A4962" t="s">
        <v>6350</v>
      </c>
      <c r="B4962" s="2">
        <v>45253</v>
      </c>
      <c r="C4962" s="2">
        <v>45253</v>
      </c>
      <c r="D4962" s="2">
        <v>45281</v>
      </c>
      <c r="E4962" t="s">
        <v>940</v>
      </c>
      <c r="F4962" t="s">
        <v>3867</v>
      </c>
      <c r="G4962" t="s">
        <v>942</v>
      </c>
      <c r="H4962" t="s">
        <v>999</v>
      </c>
      <c r="I4962" t="s">
        <v>5378</v>
      </c>
      <c r="J4962" t="s">
        <v>6351</v>
      </c>
      <c r="K4962" t="s">
        <v>102</v>
      </c>
      <c r="L4962">
        <v>98</v>
      </c>
      <c r="M4962" t="s">
        <v>77</v>
      </c>
      <c r="N4962">
        <v>37.92</v>
      </c>
      <c r="O4962">
        <v>16.64</v>
      </c>
      <c r="P4962" t="s">
        <v>78</v>
      </c>
      <c r="Q4962" s="94">
        <v>45281.681250000001</v>
      </c>
      <c r="R4962">
        <v>3716.16</v>
      </c>
      <c r="S4962">
        <v>1630.72</v>
      </c>
      <c r="T4962" t="str">
        <f>VLOOKUP(E4962,zamiana!A:B,2,0)</f>
        <v>ALSTOM KTW</v>
      </c>
    </row>
    <row r="4963" spans="1:20" x14ac:dyDescent="0.3">
      <c r="A4963" t="s">
        <v>6352</v>
      </c>
      <c r="B4963" s="2">
        <v>45253</v>
      </c>
      <c r="C4963" s="2">
        <v>45253</v>
      </c>
      <c r="D4963" s="2">
        <v>45281</v>
      </c>
      <c r="E4963" t="s">
        <v>940</v>
      </c>
      <c r="F4963" t="s">
        <v>3867</v>
      </c>
      <c r="G4963" t="s">
        <v>942</v>
      </c>
      <c r="H4963" t="s">
        <v>999</v>
      </c>
      <c r="I4963" t="s">
        <v>3749</v>
      </c>
      <c r="J4963" t="s">
        <v>3749</v>
      </c>
      <c r="K4963" t="s">
        <v>2008</v>
      </c>
      <c r="L4963">
        <v>26</v>
      </c>
      <c r="M4963" t="s">
        <v>77</v>
      </c>
      <c r="N4963">
        <v>80.67</v>
      </c>
      <c r="O4963">
        <v>138.85</v>
      </c>
      <c r="P4963" t="s">
        <v>78</v>
      </c>
      <c r="Q4963" s="94">
        <v>45281.619444444441</v>
      </c>
      <c r="R4963">
        <v>2097.42</v>
      </c>
      <c r="S4963">
        <v>3610.1</v>
      </c>
      <c r="T4963" t="str">
        <f>VLOOKUP(E4963,zamiana!A:B,2,0)</f>
        <v>ALSTOM KTW</v>
      </c>
    </row>
    <row r="4964" spans="1:20" x14ac:dyDescent="0.3">
      <c r="A4964" t="s">
        <v>6353</v>
      </c>
      <c r="B4964" s="2">
        <v>45253</v>
      </c>
      <c r="C4964" s="2">
        <v>45253</v>
      </c>
      <c r="D4964" s="2">
        <v>45281</v>
      </c>
      <c r="E4964" t="s">
        <v>940</v>
      </c>
      <c r="F4964" t="s">
        <v>3867</v>
      </c>
      <c r="G4964" t="s">
        <v>942</v>
      </c>
      <c r="H4964" t="s">
        <v>999</v>
      </c>
      <c r="I4964" t="s">
        <v>1798</v>
      </c>
      <c r="J4964" t="s">
        <v>1799</v>
      </c>
      <c r="K4964" t="s">
        <v>821</v>
      </c>
      <c r="L4964">
        <v>24</v>
      </c>
      <c r="M4964" t="s">
        <v>77</v>
      </c>
      <c r="N4964">
        <v>131.47</v>
      </c>
      <c r="O4964">
        <v>64.89</v>
      </c>
      <c r="P4964" t="s">
        <v>78</v>
      </c>
      <c r="Q4964" s="94">
        <v>45281.651388888888</v>
      </c>
      <c r="R4964">
        <v>3155.28</v>
      </c>
      <c r="S4964">
        <v>1557.36</v>
      </c>
      <c r="T4964" t="str">
        <f>VLOOKUP(E4964,zamiana!A:B,2,0)</f>
        <v>ALSTOM KTW</v>
      </c>
    </row>
    <row r="4965" spans="1:20" x14ac:dyDescent="0.3">
      <c r="A4965" t="s">
        <v>6354</v>
      </c>
      <c r="B4965" s="2">
        <v>45253</v>
      </c>
      <c r="C4965" s="2">
        <v>45253</v>
      </c>
      <c r="D4965" s="2">
        <v>45281</v>
      </c>
      <c r="E4965" t="s">
        <v>940</v>
      </c>
      <c r="F4965" t="s">
        <v>3867</v>
      </c>
      <c r="G4965" t="s">
        <v>942</v>
      </c>
      <c r="H4965" t="s">
        <v>999</v>
      </c>
      <c r="I4965" t="s">
        <v>5409</v>
      </c>
      <c r="J4965" t="s">
        <v>6355</v>
      </c>
      <c r="K4965" t="s">
        <v>102</v>
      </c>
      <c r="L4965">
        <v>4</v>
      </c>
      <c r="M4965" t="s">
        <v>77</v>
      </c>
      <c r="N4965">
        <v>34.590000000000003</v>
      </c>
      <c r="O4965">
        <v>48.59</v>
      </c>
      <c r="P4965" t="s">
        <v>78</v>
      </c>
      <c r="Q4965" s="94">
        <v>45281.682638888888</v>
      </c>
      <c r="R4965">
        <v>138.36000000000001</v>
      </c>
      <c r="S4965">
        <v>194.36</v>
      </c>
      <c r="T4965" t="str">
        <f>VLOOKUP(E4965,zamiana!A:B,2,0)</f>
        <v>ALSTOM KTW</v>
      </c>
    </row>
    <row r="4966" spans="1:20" x14ac:dyDescent="0.3">
      <c r="A4966" t="s">
        <v>6356</v>
      </c>
      <c r="B4966" s="2">
        <v>45253</v>
      </c>
      <c r="C4966" s="2">
        <v>45253</v>
      </c>
      <c r="D4966" s="2">
        <v>45281</v>
      </c>
      <c r="E4966" t="s">
        <v>940</v>
      </c>
      <c r="F4966" t="s">
        <v>3867</v>
      </c>
      <c r="G4966" t="s">
        <v>942</v>
      </c>
      <c r="H4966" t="s">
        <v>999</v>
      </c>
      <c r="I4966" t="s">
        <v>1859</v>
      </c>
      <c r="J4966" t="s">
        <v>1859</v>
      </c>
      <c r="K4966" t="s">
        <v>770</v>
      </c>
      <c r="L4966">
        <v>4</v>
      </c>
      <c r="M4966" t="s">
        <v>77</v>
      </c>
      <c r="N4966">
        <v>253.78</v>
      </c>
      <c r="O4966">
        <v>81.94</v>
      </c>
      <c r="P4966" t="s">
        <v>78</v>
      </c>
      <c r="Q4966" s="94">
        <v>45281.640277777777</v>
      </c>
      <c r="R4966">
        <v>1015.12</v>
      </c>
      <c r="S4966">
        <v>327.76</v>
      </c>
      <c r="T4966" t="str">
        <f>VLOOKUP(E4966,zamiana!A:B,2,0)</f>
        <v>ALSTOM KTW</v>
      </c>
    </row>
    <row r="4967" spans="1:20" x14ac:dyDescent="0.3">
      <c r="A4967" t="s">
        <v>6357</v>
      </c>
      <c r="B4967" s="2">
        <v>45253</v>
      </c>
      <c r="C4967" s="2">
        <v>45253</v>
      </c>
      <c r="D4967" s="2">
        <v>45281</v>
      </c>
      <c r="E4967" t="s">
        <v>940</v>
      </c>
      <c r="F4967" t="s">
        <v>3867</v>
      </c>
      <c r="G4967" t="s">
        <v>942</v>
      </c>
      <c r="H4967" t="s">
        <v>999</v>
      </c>
      <c r="I4967" t="s">
        <v>5390</v>
      </c>
      <c r="J4967" t="s">
        <v>5916</v>
      </c>
      <c r="K4967" t="s">
        <v>102</v>
      </c>
      <c r="L4967">
        <v>4</v>
      </c>
      <c r="M4967" t="s">
        <v>77</v>
      </c>
      <c r="N4967">
        <v>35.380000000000003</v>
      </c>
      <c r="O4967">
        <v>15.49</v>
      </c>
      <c r="P4967" t="s">
        <v>78</v>
      </c>
      <c r="Q4967" s="94">
        <v>45281.681944444441</v>
      </c>
      <c r="R4967">
        <v>141.52000000000001</v>
      </c>
      <c r="S4967">
        <v>61.96</v>
      </c>
      <c r="T4967" t="str">
        <f>VLOOKUP(E4967,zamiana!A:B,2,0)</f>
        <v>ALSTOM KTW</v>
      </c>
    </row>
    <row r="4968" spans="1:20" x14ac:dyDescent="0.3">
      <c r="A4968" t="s">
        <v>6357</v>
      </c>
      <c r="B4968" s="2">
        <v>45253</v>
      </c>
      <c r="C4968" s="2">
        <v>45253</v>
      </c>
      <c r="D4968" s="2">
        <v>45281</v>
      </c>
      <c r="E4968" t="s">
        <v>940</v>
      </c>
      <c r="F4968" t="s">
        <v>3867</v>
      </c>
      <c r="G4968" t="s">
        <v>942</v>
      </c>
      <c r="H4968" t="s">
        <v>999</v>
      </c>
      <c r="I4968" t="s">
        <v>4601</v>
      </c>
      <c r="J4968" t="s">
        <v>4602</v>
      </c>
      <c r="K4968" t="s">
        <v>102</v>
      </c>
      <c r="L4968">
        <v>26</v>
      </c>
      <c r="M4968" t="s">
        <v>77</v>
      </c>
      <c r="N4968">
        <v>32.58</v>
      </c>
      <c r="O4968">
        <v>25.97</v>
      </c>
      <c r="P4968" t="s">
        <v>78</v>
      </c>
      <c r="Q4968" s="94">
        <v>45281.679166666669</v>
      </c>
      <c r="R4968">
        <v>847.08</v>
      </c>
      <c r="S4968">
        <v>675.22</v>
      </c>
      <c r="T4968" t="str">
        <f>VLOOKUP(E4968,zamiana!A:B,2,0)</f>
        <v>ALSTOM KTW</v>
      </c>
    </row>
    <row r="4969" spans="1:20" x14ac:dyDescent="0.3">
      <c r="A4969" t="s">
        <v>6357</v>
      </c>
      <c r="B4969" s="2">
        <v>45253</v>
      </c>
      <c r="C4969" s="2">
        <v>45253</v>
      </c>
      <c r="D4969" s="2">
        <v>45281</v>
      </c>
      <c r="E4969" t="s">
        <v>940</v>
      </c>
      <c r="F4969" t="s">
        <v>3867</v>
      </c>
      <c r="G4969" t="s">
        <v>942</v>
      </c>
      <c r="H4969" t="s">
        <v>999</v>
      </c>
      <c r="I4969" t="s">
        <v>4598</v>
      </c>
      <c r="J4969" t="s">
        <v>4599</v>
      </c>
      <c r="K4969" t="s">
        <v>102</v>
      </c>
      <c r="L4969">
        <v>50</v>
      </c>
      <c r="M4969" t="s">
        <v>77</v>
      </c>
      <c r="N4969">
        <v>32.450000000000003</v>
      </c>
      <c r="O4969">
        <v>27.17</v>
      </c>
      <c r="P4969" t="s">
        <v>78</v>
      </c>
      <c r="Q4969" s="94">
        <v>45281.681250000001</v>
      </c>
      <c r="R4969">
        <v>1622.5</v>
      </c>
      <c r="S4969">
        <v>1358.5</v>
      </c>
      <c r="T4969" t="str">
        <f>VLOOKUP(E4969,zamiana!A:B,2,0)</f>
        <v>ALSTOM KTW</v>
      </c>
    </row>
    <row r="4970" spans="1:20" x14ac:dyDescent="0.3">
      <c r="A4970" t="s">
        <v>6358</v>
      </c>
      <c r="B4970" s="2">
        <v>45253</v>
      </c>
      <c r="C4970" s="2">
        <v>45253</v>
      </c>
      <c r="D4970" s="2">
        <v>45281</v>
      </c>
      <c r="E4970" t="s">
        <v>940</v>
      </c>
      <c r="F4970" t="s">
        <v>3867</v>
      </c>
      <c r="G4970" t="s">
        <v>942</v>
      </c>
      <c r="H4970" t="s">
        <v>999</v>
      </c>
      <c r="I4970" t="s">
        <v>5402</v>
      </c>
      <c r="J4970" t="s">
        <v>6359</v>
      </c>
      <c r="K4970" t="s">
        <v>863</v>
      </c>
      <c r="L4970">
        <v>56</v>
      </c>
      <c r="M4970" t="s">
        <v>77</v>
      </c>
      <c r="N4970">
        <v>81.48</v>
      </c>
      <c r="O4970">
        <v>205.21</v>
      </c>
      <c r="P4970" t="s">
        <v>78</v>
      </c>
      <c r="Q4970" s="94">
        <v>45281.629166666666</v>
      </c>
      <c r="R4970">
        <v>4562.88</v>
      </c>
      <c r="S4970">
        <v>11491.76</v>
      </c>
      <c r="T4970" t="str">
        <f>VLOOKUP(E4970,zamiana!A:B,2,0)</f>
        <v>ALSTOM KTW</v>
      </c>
    </row>
    <row r="4971" spans="1:20" x14ac:dyDescent="0.3">
      <c r="A4971" t="s">
        <v>6360</v>
      </c>
      <c r="B4971" s="2">
        <v>45253</v>
      </c>
      <c r="C4971" s="2">
        <v>45253</v>
      </c>
      <c r="D4971" s="2">
        <v>45281</v>
      </c>
      <c r="E4971" t="s">
        <v>940</v>
      </c>
      <c r="F4971" t="s">
        <v>3867</v>
      </c>
      <c r="G4971" t="s">
        <v>942</v>
      </c>
      <c r="H4971" t="s">
        <v>999</v>
      </c>
      <c r="I4971" t="s">
        <v>1794</v>
      </c>
      <c r="J4971" t="s">
        <v>1794</v>
      </c>
      <c r="K4971" t="s">
        <v>821</v>
      </c>
      <c r="L4971">
        <v>2</v>
      </c>
      <c r="M4971" t="s">
        <v>77</v>
      </c>
      <c r="N4971">
        <v>152.19999999999999</v>
      </c>
      <c r="O4971">
        <v>107.8</v>
      </c>
      <c r="P4971" t="s">
        <v>78</v>
      </c>
      <c r="Q4971" s="94">
        <v>45281.625</v>
      </c>
      <c r="R4971">
        <v>304.39999999999998</v>
      </c>
      <c r="S4971">
        <v>215.6</v>
      </c>
      <c r="T4971" t="str">
        <f>VLOOKUP(E4971,zamiana!A:B,2,0)</f>
        <v>ALSTOM KTW</v>
      </c>
    </row>
    <row r="4972" spans="1:20" x14ac:dyDescent="0.3">
      <c r="A4972" t="s">
        <v>6361</v>
      </c>
      <c r="B4972" s="2">
        <v>45253</v>
      </c>
      <c r="C4972" s="2">
        <v>45253</v>
      </c>
      <c r="D4972" s="2">
        <v>45281</v>
      </c>
      <c r="E4972" t="s">
        <v>940</v>
      </c>
      <c r="F4972" t="s">
        <v>3867</v>
      </c>
      <c r="G4972" t="s">
        <v>942</v>
      </c>
      <c r="H4972" t="s">
        <v>999</v>
      </c>
      <c r="I4972" t="s">
        <v>1793</v>
      </c>
      <c r="J4972" t="s">
        <v>1793</v>
      </c>
      <c r="K4972" t="s">
        <v>821</v>
      </c>
      <c r="L4972">
        <v>2</v>
      </c>
      <c r="M4972" t="s">
        <v>77</v>
      </c>
      <c r="N4972">
        <v>152.29</v>
      </c>
      <c r="O4972">
        <v>107.8</v>
      </c>
      <c r="P4972" t="s">
        <v>78</v>
      </c>
      <c r="Q4972" s="94">
        <v>45281.625</v>
      </c>
      <c r="R4972">
        <v>304.58</v>
      </c>
      <c r="S4972">
        <v>215.6</v>
      </c>
      <c r="T4972" t="str">
        <f>VLOOKUP(E4972,zamiana!A:B,2,0)</f>
        <v>ALSTOM KTW</v>
      </c>
    </row>
    <row r="4973" spans="1:20" x14ac:dyDescent="0.3">
      <c r="A4973" t="s">
        <v>6361</v>
      </c>
      <c r="B4973" s="2">
        <v>45253</v>
      </c>
      <c r="C4973" s="2">
        <v>45253</v>
      </c>
      <c r="D4973" s="2">
        <v>45281</v>
      </c>
      <c r="E4973" t="s">
        <v>940</v>
      </c>
      <c r="F4973" t="s">
        <v>3867</v>
      </c>
      <c r="G4973" t="s">
        <v>942</v>
      </c>
      <c r="H4973" t="s">
        <v>999</v>
      </c>
      <c r="I4973" t="s">
        <v>1794</v>
      </c>
      <c r="J4973" t="s">
        <v>1794</v>
      </c>
      <c r="K4973" t="s">
        <v>821</v>
      </c>
      <c r="L4973">
        <v>6</v>
      </c>
      <c r="M4973" t="s">
        <v>77</v>
      </c>
      <c r="N4973">
        <v>152.19999999999999</v>
      </c>
      <c r="O4973">
        <v>107.8</v>
      </c>
      <c r="P4973" t="s">
        <v>78</v>
      </c>
      <c r="Q4973" s="94">
        <v>45281.625</v>
      </c>
      <c r="R4973">
        <v>913.2</v>
      </c>
      <c r="S4973">
        <v>646.79999999999995</v>
      </c>
      <c r="T4973" t="str">
        <f>VLOOKUP(E4973,zamiana!A:B,2,0)</f>
        <v>ALSTOM KTW</v>
      </c>
    </row>
    <row r="4974" spans="1:20" x14ac:dyDescent="0.3">
      <c r="A4974" t="s">
        <v>6362</v>
      </c>
      <c r="B4974" s="2">
        <v>45253</v>
      </c>
      <c r="C4974" s="2">
        <v>45253</v>
      </c>
      <c r="D4974" s="2">
        <v>45281</v>
      </c>
      <c r="E4974" t="s">
        <v>940</v>
      </c>
      <c r="F4974" t="s">
        <v>3867</v>
      </c>
      <c r="G4974" t="s">
        <v>942</v>
      </c>
      <c r="H4974" t="s">
        <v>999</v>
      </c>
      <c r="I4974" t="s">
        <v>1918</v>
      </c>
      <c r="J4974" t="s">
        <v>1918</v>
      </c>
      <c r="K4974" t="s">
        <v>770</v>
      </c>
      <c r="L4974">
        <v>2</v>
      </c>
      <c r="M4974" t="s">
        <v>77</v>
      </c>
      <c r="N4974">
        <v>707.31</v>
      </c>
      <c r="O4974">
        <v>332.55</v>
      </c>
      <c r="P4974" t="s">
        <v>78</v>
      </c>
      <c r="Q4974" s="94">
        <v>45281.63958333333</v>
      </c>
      <c r="R4974">
        <v>1414.62</v>
      </c>
      <c r="S4974">
        <v>665.1</v>
      </c>
      <c r="T4974" t="str">
        <f>VLOOKUP(E4974,zamiana!A:B,2,0)</f>
        <v>ALSTOM KTW</v>
      </c>
    </row>
    <row r="4975" spans="1:20" x14ac:dyDescent="0.3">
      <c r="A4975" t="s">
        <v>6362</v>
      </c>
      <c r="B4975" s="2">
        <v>45253</v>
      </c>
      <c r="C4975" s="2">
        <v>45253</v>
      </c>
      <c r="D4975" s="2">
        <v>45281</v>
      </c>
      <c r="E4975" t="s">
        <v>940</v>
      </c>
      <c r="F4975" t="s">
        <v>3867</v>
      </c>
      <c r="G4975" t="s">
        <v>942</v>
      </c>
      <c r="H4975" t="s">
        <v>999</v>
      </c>
      <c r="I4975" t="s">
        <v>1698</v>
      </c>
      <c r="J4975" t="s">
        <v>1698</v>
      </c>
      <c r="K4975" t="s">
        <v>821</v>
      </c>
      <c r="L4975">
        <v>2</v>
      </c>
      <c r="M4975" t="s">
        <v>77</v>
      </c>
      <c r="N4975">
        <v>53.37</v>
      </c>
      <c r="O4975">
        <v>41.22</v>
      </c>
      <c r="P4975" t="s">
        <v>78</v>
      </c>
      <c r="Q4975" s="94">
        <v>45281.622916666667</v>
      </c>
      <c r="R4975">
        <v>106.74</v>
      </c>
      <c r="S4975">
        <v>82.44</v>
      </c>
      <c r="T4975" t="str">
        <f>VLOOKUP(E4975,zamiana!A:B,2,0)</f>
        <v>ALSTOM KTW</v>
      </c>
    </row>
    <row r="4976" spans="1:20" x14ac:dyDescent="0.3">
      <c r="A4976" t="s">
        <v>6363</v>
      </c>
      <c r="B4976" s="2">
        <v>45253</v>
      </c>
      <c r="C4976" s="2">
        <v>45253</v>
      </c>
      <c r="D4976" s="2">
        <v>45281</v>
      </c>
      <c r="E4976" t="s">
        <v>940</v>
      </c>
      <c r="F4976" t="s">
        <v>3867</v>
      </c>
      <c r="G4976" t="s">
        <v>942</v>
      </c>
      <c r="H4976" t="s">
        <v>999</v>
      </c>
      <c r="I4976" t="s">
        <v>5413</v>
      </c>
      <c r="J4976" t="s">
        <v>5413</v>
      </c>
      <c r="K4976" t="s">
        <v>821</v>
      </c>
      <c r="L4976">
        <v>2</v>
      </c>
      <c r="M4976" t="s">
        <v>77</v>
      </c>
      <c r="N4976">
        <v>23.08</v>
      </c>
      <c r="O4976">
        <v>11.36</v>
      </c>
      <c r="P4976" t="s">
        <v>78</v>
      </c>
      <c r="Q4976" s="94">
        <v>45281.615972222222</v>
      </c>
      <c r="R4976">
        <v>46.16</v>
      </c>
      <c r="S4976">
        <v>22.72</v>
      </c>
      <c r="T4976" t="str">
        <f>VLOOKUP(E4976,zamiana!A:B,2,0)</f>
        <v>ALSTOM KTW</v>
      </c>
    </row>
    <row r="4977" spans="1:20" x14ac:dyDescent="0.3">
      <c r="A4977" t="s">
        <v>6363</v>
      </c>
      <c r="B4977" s="2">
        <v>45253</v>
      </c>
      <c r="C4977" s="2">
        <v>45253</v>
      </c>
      <c r="D4977" s="2">
        <v>45281</v>
      </c>
      <c r="E4977" t="s">
        <v>940</v>
      </c>
      <c r="F4977" t="s">
        <v>3867</v>
      </c>
      <c r="G4977" t="s">
        <v>942</v>
      </c>
      <c r="H4977" t="s">
        <v>999</v>
      </c>
      <c r="I4977" t="s">
        <v>3725</v>
      </c>
      <c r="J4977" t="s">
        <v>3725</v>
      </c>
      <c r="K4977" t="s">
        <v>821</v>
      </c>
      <c r="L4977">
        <v>2</v>
      </c>
      <c r="M4977" t="s">
        <v>77</v>
      </c>
      <c r="N4977">
        <v>36.81</v>
      </c>
      <c r="O4977">
        <v>31.92</v>
      </c>
      <c r="P4977" t="s">
        <v>78</v>
      </c>
      <c r="Q4977" s="94">
        <v>45281.615277777775</v>
      </c>
      <c r="R4977">
        <v>73.62</v>
      </c>
      <c r="S4977">
        <v>63.84</v>
      </c>
      <c r="T4977" t="str">
        <f>VLOOKUP(E4977,zamiana!A:B,2,0)</f>
        <v>ALSTOM KTW</v>
      </c>
    </row>
    <row r="4978" spans="1:20" x14ac:dyDescent="0.3">
      <c r="A4978" t="s">
        <v>6363</v>
      </c>
      <c r="B4978" s="2">
        <v>45253</v>
      </c>
      <c r="C4978" s="2">
        <v>45253</v>
      </c>
      <c r="D4978" s="2">
        <v>45281</v>
      </c>
      <c r="E4978" t="s">
        <v>940</v>
      </c>
      <c r="F4978" t="s">
        <v>3867</v>
      </c>
      <c r="G4978" t="s">
        <v>942</v>
      </c>
      <c r="H4978" t="s">
        <v>999</v>
      </c>
      <c r="I4978" t="s">
        <v>3951</v>
      </c>
      <c r="J4978" t="s">
        <v>3951</v>
      </c>
      <c r="K4978" t="s">
        <v>821</v>
      </c>
      <c r="L4978">
        <v>10</v>
      </c>
      <c r="M4978" t="s">
        <v>77</v>
      </c>
      <c r="N4978">
        <v>51.98</v>
      </c>
      <c r="O4978">
        <v>26.79</v>
      </c>
      <c r="P4978" t="s">
        <v>78</v>
      </c>
      <c r="Q4978" s="94">
        <v>45281.651388888888</v>
      </c>
      <c r="R4978">
        <v>519.79999999999995</v>
      </c>
      <c r="S4978">
        <v>267.89999999999998</v>
      </c>
      <c r="T4978" t="str">
        <f>VLOOKUP(E4978,zamiana!A:B,2,0)</f>
        <v>ALSTOM KTW</v>
      </c>
    </row>
    <row r="4979" spans="1:20" x14ac:dyDescent="0.3">
      <c r="A4979" t="s">
        <v>6363</v>
      </c>
      <c r="B4979" s="2">
        <v>45253</v>
      </c>
      <c r="C4979" s="2">
        <v>45253</v>
      </c>
      <c r="D4979" s="2">
        <v>45281</v>
      </c>
      <c r="E4979" t="s">
        <v>940</v>
      </c>
      <c r="F4979" t="s">
        <v>3867</v>
      </c>
      <c r="G4979" t="s">
        <v>942</v>
      </c>
      <c r="H4979" t="s">
        <v>999</v>
      </c>
      <c r="I4979" t="s">
        <v>1254</v>
      </c>
      <c r="J4979" t="s">
        <v>1255</v>
      </c>
      <c r="K4979" t="s">
        <v>821</v>
      </c>
      <c r="L4979">
        <v>2</v>
      </c>
      <c r="M4979" t="s">
        <v>77</v>
      </c>
      <c r="N4979">
        <v>19.05</v>
      </c>
      <c r="O4979">
        <v>14.79</v>
      </c>
      <c r="P4979" t="s">
        <v>78</v>
      </c>
      <c r="Q4979" s="94">
        <v>45281.668749999997</v>
      </c>
      <c r="R4979">
        <v>38.1</v>
      </c>
      <c r="S4979">
        <v>29.58</v>
      </c>
      <c r="T4979" t="str">
        <f>VLOOKUP(E4979,zamiana!A:B,2,0)</f>
        <v>ALSTOM KTW</v>
      </c>
    </row>
    <row r="4980" spans="1:20" x14ac:dyDescent="0.3">
      <c r="A4980" t="s">
        <v>6363</v>
      </c>
      <c r="B4980" s="2">
        <v>45253</v>
      </c>
      <c r="C4980" s="2">
        <v>45253</v>
      </c>
      <c r="D4980" s="2">
        <v>45281</v>
      </c>
      <c r="E4980" t="s">
        <v>940</v>
      </c>
      <c r="F4980" t="s">
        <v>3867</v>
      </c>
      <c r="G4980" t="s">
        <v>942</v>
      </c>
      <c r="H4980" t="s">
        <v>999</v>
      </c>
      <c r="I4980" t="s">
        <v>1029</v>
      </c>
      <c r="J4980" t="s">
        <v>1029</v>
      </c>
      <c r="K4980" t="s">
        <v>821</v>
      </c>
      <c r="L4980">
        <v>8</v>
      </c>
      <c r="M4980" t="s">
        <v>77</v>
      </c>
      <c r="N4980">
        <v>7.25</v>
      </c>
      <c r="O4980">
        <v>5.31</v>
      </c>
      <c r="P4980" t="s">
        <v>78</v>
      </c>
      <c r="Q4980" s="94">
        <v>45281.651388888888</v>
      </c>
      <c r="R4980">
        <v>58</v>
      </c>
      <c r="S4980">
        <v>42.48</v>
      </c>
      <c r="T4980" t="str">
        <f>VLOOKUP(E4980,zamiana!A:B,2,0)</f>
        <v>ALSTOM KTW</v>
      </c>
    </row>
    <row r="4981" spans="1:20" x14ac:dyDescent="0.3">
      <c r="A4981" t="s">
        <v>6364</v>
      </c>
      <c r="B4981" s="2">
        <v>45253</v>
      </c>
      <c r="C4981" s="2">
        <v>45253</v>
      </c>
      <c r="D4981" s="2">
        <v>45281</v>
      </c>
      <c r="E4981" t="s">
        <v>940</v>
      </c>
      <c r="F4981" t="s">
        <v>3867</v>
      </c>
      <c r="G4981" t="s">
        <v>942</v>
      </c>
      <c r="H4981" t="s">
        <v>999</v>
      </c>
      <c r="I4981" t="s">
        <v>1808</v>
      </c>
      <c r="J4981" t="s">
        <v>1809</v>
      </c>
      <c r="K4981" t="s">
        <v>821</v>
      </c>
      <c r="L4981">
        <v>10</v>
      </c>
      <c r="M4981" t="s">
        <v>77</v>
      </c>
      <c r="N4981">
        <v>86.92</v>
      </c>
      <c r="O4981">
        <v>75.8</v>
      </c>
      <c r="P4981" t="s">
        <v>78</v>
      </c>
      <c r="Q4981" s="94">
        <v>45281.683333333334</v>
      </c>
      <c r="R4981">
        <v>869.2</v>
      </c>
      <c r="S4981">
        <v>758</v>
      </c>
      <c r="T4981" t="str">
        <f>VLOOKUP(E4981,zamiana!A:B,2,0)</f>
        <v>ALSTOM KTW</v>
      </c>
    </row>
    <row r="4982" spans="1:20" x14ac:dyDescent="0.3">
      <c r="A4982" t="s">
        <v>6365</v>
      </c>
      <c r="B4982" s="2">
        <v>45253</v>
      </c>
      <c r="C4982" s="2">
        <v>45253</v>
      </c>
      <c r="D4982" s="2">
        <v>45281</v>
      </c>
      <c r="E4982" t="s">
        <v>940</v>
      </c>
      <c r="F4982" t="s">
        <v>3867</v>
      </c>
      <c r="G4982" t="s">
        <v>942</v>
      </c>
      <c r="H4982" t="s">
        <v>999</v>
      </c>
      <c r="I4982" t="s">
        <v>1808</v>
      </c>
      <c r="J4982" t="s">
        <v>1809</v>
      </c>
      <c r="K4982" t="s">
        <v>821</v>
      </c>
      <c r="L4982">
        <v>13</v>
      </c>
      <c r="M4982" t="s">
        <v>77</v>
      </c>
      <c r="N4982">
        <v>86.92</v>
      </c>
      <c r="O4982">
        <v>75.8</v>
      </c>
      <c r="P4982" t="s">
        <v>78</v>
      </c>
      <c r="Q4982" s="94">
        <v>45281.683333333334</v>
      </c>
      <c r="R4982">
        <v>1129.96</v>
      </c>
      <c r="S4982">
        <v>985.4</v>
      </c>
      <c r="T4982" t="str">
        <f>VLOOKUP(E4982,zamiana!A:B,2,0)</f>
        <v>ALSTOM KTW</v>
      </c>
    </row>
    <row r="4983" spans="1:20" x14ac:dyDescent="0.3">
      <c r="A4983" t="s">
        <v>6366</v>
      </c>
      <c r="B4983" s="2">
        <v>45253</v>
      </c>
      <c r="C4983" s="2">
        <v>45253</v>
      </c>
      <c r="D4983" s="2">
        <v>45281</v>
      </c>
      <c r="E4983" t="s">
        <v>940</v>
      </c>
      <c r="F4983" t="s">
        <v>3867</v>
      </c>
      <c r="G4983" t="s">
        <v>942</v>
      </c>
      <c r="H4983" t="s">
        <v>999</v>
      </c>
      <c r="I4983" t="s">
        <v>4746</v>
      </c>
      <c r="J4983" t="s">
        <v>4746</v>
      </c>
      <c r="K4983" t="s">
        <v>770</v>
      </c>
      <c r="L4983">
        <v>7</v>
      </c>
      <c r="M4983" t="s">
        <v>77</v>
      </c>
      <c r="N4983">
        <v>14.58</v>
      </c>
      <c r="O4983">
        <v>10.89</v>
      </c>
      <c r="P4983" t="s">
        <v>78</v>
      </c>
      <c r="Q4983" s="94">
        <v>45281.64166666667</v>
      </c>
      <c r="R4983">
        <v>102.06</v>
      </c>
      <c r="S4983">
        <v>76.23</v>
      </c>
      <c r="T4983" t="str">
        <f>VLOOKUP(E4983,zamiana!A:B,2,0)</f>
        <v>ALSTOM KTW</v>
      </c>
    </row>
    <row r="4984" spans="1:20" x14ac:dyDescent="0.3">
      <c r="A4984" t="s">
        <v>6367</v>
      </c>
      <c r="B4984" s="2">
        <v>45253</v>
      </c>
      <c r="C4984" s="2">
        <v>45253</v>
      </c>
      <c r="D4984" s="2">
        <v>45281</v>
      </c>
      <c r="E4984" t="s">
        <v>940</v>
      </c>
      <c r="F4984" t="s">
        <v>3867</v>
      </c>
      <c r="G4984" t="s">
        <v>942</v>
      </c>
      <c r="H4984" t="s">
        <v>999</v>
      </c>
      <c r="I4984" t="s">
        <v>1188</v>
      </c>
      <c r="J4984" t="s">
        <v>1188</v>
      </c>
      <c r="K4984" t="s">
        <v>821</v>
      </c>
      <c r="L4984">
        <v>2</v>
      </c>
      <c r="M4984" t="s">
        <v>77</v>
      </c>
      <c r="N4984">
        <v>22.09</v>
      </c>
      <c r="O4984">
        <v>10.63</v>
      </c>
      <c r="P4984" t="s">
        <v>78</v>
      </c>
      <c r="Q4984" s="94">
        <v>45281.628472222219</v>
      </c>
      <c r="R4984">
        <v>44.18</v>
      </c>
      <c r="S4984">
        <v>21.26</v>
      </c>
      <c r="T4984" t="str">
        <f>VLOOKUP(E4984,zamiana!A:B,2,0)</f>
        <v>ALSTOM KTW</v>
      </c>
    </row>
    <row r="4985" spans="1:20" x14ac:dyDescent="0.3">
      <c r="A4985" t="s">
        <v>6367</v>
      </c>
      <c r="B4985" s="2">
        <v>45253</v>
      </c>
      <c r="C4985" s="2">
        <v>45253</v>
      </c>
      <c r="D4985" s="2">
        <v>45281</v>
      </c>
      <c r="E4985" t="s">
        <v>940</v>
      </c>
      <c r="F4985" t="s">
        <v>3867</v>
      </c>
      <c r="G4985" t="s">
        <v>942</v>
      </c>
      <c r="H4985" t="s">
        <v>999</v>
      </c>
      <c r="I4985" t="s">
        <v>1760</v>
      </c>
      <c r="J4985" t="s">
        <v>1760</v>
      </c>
      <c r="K4985" t="s">
        <v>852</v>
      </c>
      <c r="L4985">
        <v>2</v>
      </c>
      <c r="M4985" t="s">
        <v>77</v>
      </c>
      <c r="N4985">
        <v>94.1</v>
      </c>
      <c r="O4985">
        <v>50.25</v>
      </c>
      <c r="P4985" t="s">
        <v>78</v>
      </c>
      <c r="Q4985" s="94">
        <v>45281.620138888888</v>
      </c>
      <c r="R4985">
        <v>188.2</v>
      </c>
      <c r="S4985">
        <v>100.5</v>
      </c>
      <c r="T4985" t="str">
        <f>VLOOKUP(E4985,zamiana!A:B,2,0)</f>
        <v>ALSTOM KTW</v>
      </c>
    </row>
    <row r="4986" spans="1:20" x14ac:dyDescent="0.3">
      <c r="A4986" t="s">
        <v>6367</v>
      </c>
      <c r="B4986" s="2">
        <v>45253</v>
      </c>
      <c r="C4986" s="2">
        <v>45253</v>
      </c>
      <c r="D4986" s="2">
        <v>45281</v>
      </c>
      <c r="E4986" t="s">
        <v>940</v>
      </c>
      <c r="F4986" t="s">
        <v>3867</v>
      </c>
      <c r="G4986" t="s">
        <v>942</v>
      </c>
      <c r="H4986" t="s">
        <v>999</v>
      </c>
      <c r="I4986" t="s">
        <v>1842</v>
      </c>
      <c r="J4986" t="s">
        <v>1842</v>
      </c>
      <c r="K4986" t="s">
        <v>821</v>
      </c>
      <c r="L4986">
        <v>5</v>
      </c>
      <c r="M4986" t="s">
        <v>77</v>
      </c>
      <c r="N4986">
        <v>226.06</v>
      </c>
      <c r="O4986">
        <v>109.74</v>
      </c>
      <c r="P4986" t="s">
        <v>78</v>
      </c>
      <c r="Q4986" s="94">
        <v>45281.651388888888</v>
      </c>
      <c r="R4986">
        <v>1130.3</v>
      </c>
      <c r="S4986">
        <v>548.70000000000005</v>
      </c>
      <c r="T4986" t="str">
        <f>VLOOKUP(E4986,zamiana!A:B,2,0)</f>
        <v>ALSTOM KTW</v>
      </c>
    </row>
    <row r="4987" spans="1:20" x14ac:dyDescent="0.3">
      <c r="A4987" t="s">
        <v>6367</v>
      </c>
      <c r="B4987" s="2">
        <v>45253</v>
      </c>
      <c r="C4987" s="2">
        <v>45253</v>
      </c>
      <c r="D4987" s="2">
        <v>45281</v>
      </c>
      <c r="E4987" t="s">
        <v>940</v>
      </c>
      <c r="F4987" t="s">
        <v>3867</v>
      </c>
      <c r="G4987" t="s">
        <v>942</v>
      </c>
      <c r="H4987" t="s">
        <v>999</v>
      </c>
      <c r="I4987" t="s">
        <v>1818</v>
      </c>
      <c r="J4987" t="s">
        <v>1818</v>
      </c>
      <c r="K4987" t="s">
        <v>821</v>
      </c>
      <c r="L4987">
        <v>3</v>
      </c>
      <c r="M4987" t="s">
        <v>77</v>
      </c>
      <c r="N4987">
        <v>128.69999999999999</v>
      </c>
      <c r="O4987">
        <v>89.91</v>
      </c>
      <c r="P4987" t="s">
        <v>78</v>
      </c>
      <c r="Q4987" s="94">
        <v>45281.651388888888</v>
      </c>
      <c r="R4987">
        <v>386.1</v>
      </c>
      <c r="S4987">
        <v>269.73</v>
      </c>
      <c r="T4987" t="str">
        <f>VLOOKUP(E4987,zamiana!A:B,2,0)</f>
        <v>ALSTOM KTW</v>
      </c>
    </row>
    <row r="4988" spans="1:20" x14ac:dyDescent="0.3">
      <c r="A4988" t="s">
        <v>6368</v>
      </c>
      <c r="B4988" s="2">
        <v>45253</v>
      </c>
      <c r="C4988" s="2">
        <v>45253</v>
      </c>
      <c r="D4988" s="2">
        <v>45281</v>
      </c>
      <c r="E4988" t="s">
        <v>940</v>
      </c>
      <c r="F4988" t="s">
        <v>3867</v>
      </c>
      <c r="G4988" t="s">
        <v>942</v>
      </c>
      <c r="H4988" t="s">
        <v>999</v>
      </c>
      <c r="I4988" t="s">
        <v>3373</v>
      </c>
      <c r="J4988" t="s">
        <v>3373</v>
      </c>
      <c r="K4988" t="s">
        <v>821</v>
      </c>
      <c r="L4988">
        <v>4</v>
      </c>
      <c r="M4988" t="s">
        <v>77</v>
      </c>
      <c r="N4988">
        <v>6.94</v>
      </c>
      <c r="O4988">
        <v>4.28</v>
      </c>
      <c r="P4988" t="s">
        <v>78</v>
      </c>
      <c r="Q4988" s="94">
        <v>45281.652083333334</v>
      </c>
      <c r="R4988">
        <v>27.76</v>
      </c>
      <c r="S4988">
        <v>17.12</v>
      </c>
      <c r="T4988" t="str">
        <f>VLOOKUP(E4988,zamiana!A:B,2,0)</f>
        <v>ALSTOM KTW</v>
      </c>
    </row>
    <row r="4989" spans="1:20" x14ac:dyDescent="0.3">
      <c r="A4989" t="s">
        <v>6368</v>
      </c>
      <c r="B4989" s="2">
        <v>45253</v>
      </c>
      <c r="C4989" s="2">
        <v>45253</v>
      </c>
      <c r="D4989" s="2">
        <v>45281</v>
      </c>
      <c r="E4989" t="s">
        <v>940</v>
      </c>
      <c r="F4989" t="s">
        <v>3867</v>
      </c>
      <c r="G4989" t="s">
        <v>942</v>
      </c>
      <c r="H4989" t="s">
        <v>999</v>
      </c>
      <c r="I4989" t="s">
        <v>1715</v>
      </c>
      <c r="J4989" t="s">
        <v>1715</v>
      </c>
      <c r="K4989" t="s">
        <v>821</v>
      </c>
      <c r="L4989">
        <v>1</v>
      </c>
      <c r="M4989" t="s">
        <v>77</v>
      </c>
      <c r="N4989">
        <v>59.82</v>
      </c>
      <c r="O4989">
        <v>34.770000000000003</v>
      </c>
      <c r="P4989" t="s">
        <v>78</v>
      </c>
      <c r="Q4989" s="94">
        <v>45281.613888888889</v>
      </c>
      <c r="R4989">
        <v>59.82</v>
      </c>
      <c r="S4989">
        <v>34.770000000000003</v>
      </c>
      <c r="T4989" t="str">
        <f>VLOOKUP(E4989,zamiana!A:B,2,0)</f>
        <v>ALSTOM KTW</v>
      </c>
    </row>
    <row r="4990" spans="1:20" x14ac:dyDescent="0.3">
      <c r="A4990" t="s">
        <v>6368</v>
      </c>
      <c r="B4990" s="2">
        <v>45253</v>
      </c>
      <c r="C4990" s="2">
        <v>45253</v>
      </c>
      <c r="D4990" s="2">
        <v>45281</v>
      </c>
      <c r="E4990" t="s">
        <v>940</v>
      </c>
      <c r="F4990" t="s">
        <v>3867</v>
      </c>
      <c r="G4990" t="s">
        <v>942</v>
      </c>
      <c r="H4990" t="s">
        <v>999</v>
      </c>
      <c r="I4990" t="s">
        <v>1699</v>
      </c>
      <c r="J4990" t="s">
        <v>1699</v>
      </c>
      <c r="K4990" t="s">
        <v>770</v>
      </c>
      <c r="L4990">
        <v>2</v>
      </c>
      <c r="M4990" t="s">
        <v>77</v>
      </c>
      <c r="N4990">
        <v>61.31</v>
      </c>
      <c r="O4990">
        <v>40.85</v>
      </c>
      <c r="P4990" t="s">
        <v>78</v>
      </c>
      <c r="Q4990" s="94">
        <v>45281.63958333333</v>
      </c>
      <c r="R4990">
        <v>122.62</v>
      </c>
      <c r="S4990">
        <v>81.7</v>
      </c>
      <c r="T4990" t="str">
        <f>VLOOKUP(E4990,zamiana!A:B,2,0)</f>
        <v>ALSTOM KTW</v>
      </c>
    </row>
    <row r="4991" spans="1:20" x14ac:dyDescent="0.3">
      <c r="A4991" t="s">
        <v>6369</v>
      </c>
      <c r="B4991" s="2">
        <v>45254</v>
      </c>
      <c r="C4991" s="2">
        <v>45253</v>
      </c>
      <c r="D4991" s="2"/>
      <c r="E4991" t="s">
        <v>937</v>
      </c>
      <c r="F4991" t="s">
        <v>938</v>
      </c>
      <c r="G4991" t="s">
        <v>942</v>
      </c>
      <c r="H4991" t="s">
        <v>939</v>
      </c>
      <c r="I4991">
        <v>12624979</v>
      </c>
      <c r="J4991" t="s">
        <v>6370</v>
      </c>
      <c r="K4991" t="s">
        <v>880</v>
      </c>
      <c r="L4991">
        <v>140</v>
      </c>
      <c r="M4991" t="s">
        <v>77</v>
      </c>
      <c r="N4991">
        <v>9.07</v>
      </c>
      <c r="O4991">
        <v>3.02</v>
      </c>
      <c r="P4991" t="s">
        <v>78</v>
      </c>
      <c r="Q4991" s="94">
        <v>45281.682638888888</v>
      </c>
      <c r="R4991">
        <v>1269.8</v>
      </c>
      <c r="S4991">
        <v>422.8</v>
      </c>
      <c r="T4991" t="str">
        <f>VLOOKUP(E4991,zamiana!A:B,2,0)</f>
        <v>STADLER BUSSNANG</v>
      </c>
    </row>
    <row r="4992" spans="1:20" x14ac:dyDescent="0.3">
      <c r="A4992" t="s">
        <v>6369</v>
      </c>
      <c r="B4992" s="2">
        <v>45254</v>
      </c>
      <c r="C4992" s="2">
        <v>45253</v>
      </c>
      <c r="D4992" s="2"/>
      <c r="E4992" t="s">
        <v>937</v>
      </c>
      <c r="F4992" t="s">
        <v>938</v>
      </c>
      <c r="G4992" t="s">
        <v>942</v>
      </c>
      <c r="H4992" t="s">
        <v>939</v>
      </c>
      <c r="I4992">
        <v>12232037</v>
      </c>
      <c r="J4992" t="s">
        <v>6371</v>
      </c>
      <c r="K4992" t="s">
        <v>880</v>
      </c>
      <c r="L4992">
        <v>30</v>
      </c>
      <c r="M4992" t="s">
        <v>77</v>
      </c>
      <c r="N4992">
        <v>5.26</v>
      </c>
      <c r="O4992">
        <v>1.83</v>
      </c>
      <c r="P4992" t="s">
        <v>78</v>
      </c>
      <c r="Q4992" s="94">
        <v>45281.682638888888</v>
      </c>
      <c r="R4992">
        <v>157.80000000000001</v>
      </c>
      <c r="S4992">
        <v>54.9</v>
      </c>
      <c r="T4992" t="str">
        <f>VLOOKUP(E4992,zamiana!A:B,2,0)</f>
        <v>STADLER BUSSNANG</v>
      </c>
    </row>
    <row r="4993" spans="1:20" x14ac:dyDescent="0.3">
      <c r="A4993" t="s">
        <v>6369</v>
      </c>
      <c r="B4993" s="2">
        <v>45254</v>
      </c>
      <c r="C4993" s="2">
        <v>45253</v>
      </c>
      <c r="D4993" s="2"/>
      <c r="E4993" t="s">
        <v>937</v>
      </c>
      <c r="F4993" t="s">
        <v>938</v>
      </c>
      <c r="G4993" t="s">
        <v>942</v>
      </c>
      <c r="H4993" t="s">
        <v>939</v>
      </c>
      <c r="I4993">
        <v>12232036</v>
      </c>
      <c r="J4993" t="s">
        <v>6372</v>
      </c>
      <c r="K4993" t="s">
        <v>880</v>
      </c>
      <c r="L4993">
        <v>30</v>
      </c>
      <c r="M4993" t="s">
        <v>77</v>
      </c>
      <c r="N4993">
        <v>5.61</v>
      </c>
      <c r="O4993">
        <v>2</v>
      </c>
      <c r="P4993" t="s">
        <v>78</v>
      </c>
      <c r="Q4993" s="94">
        <v>45281.682638888888</v>
      </c>
      <c r="R4993">
        <v>168.3</v>
      </c>
      <c r="S4993">
        <v>60</v>
      </c>
      <c r="T4993" t="str">
        <f>VLOOKUP(E4993,zamiana!A:B,2,0)</f>
        <v>STADLER BUSSNANG</v>
      </c>
    </row>
    <row r="4994" spans="1:20" x14ac:dyDescent="0.3">
      <c r="A4994" t="s">
        <v>6373</v>
      </c>
      <c r="B4994" s="2">
        <v>45253</v>
      </c>
      <c r="C4994" s="2">
        <v>45253</v>
      </c>
      <c r="D4994" s="2"/>
      <c r="E4994" t="s">
        <v>940</v>
      </c>
      <c r="F4994" t="s">
        <v>3867</v>
      </c>
      <c r="G4994" t="s">
        <v>942</v>
      </c>
      <c r="H4994" t="s">
        <v>948</v>
      </c>
      <c r="I4994" t="s">
        <v>3580</v>
      </c>
      <c r="J4994" t="s">
        <v>3580</v>
      </c>
      <c r="K4994" t="s">
        <v>770</v>
      </c>
      <c r="L4994">
        <v>8</v>
      </c>
      <c r="M4994" t="s">
        <v>77</v>
      </c>
      <c r="N4994">
        <v>234.07</v>
      </c>
      <c r="O4994">
        <v>121.15</v>
      </c>
      <c r="P4994" t="s">
        <v>78</v>
      </c>
      <c r="Q4994" s="94">
        <v>45281.640277777777</v>
      </c>
      <c r="R4994">
        <v>1872.56</v>
      </c>
      <c r="S4994">
        <v>969.2</v>
      </c>
      <c r="T4994" t="str">
        <f>VLOOKUP(E4994,zamiana!A:B,2,0)</f>
        <v>ALSTOM KTW</v>
      </c>
    </row>
    <row r="4995" spans="1:20" x14ac:dyDescent="0.3">
      <c r="A4995" t="s">
        <v>6373</v>
      </c>
      <c r="B4995" s="2">
        <v>45253</v>
      </c>
      <c r="C4995" s="2">
        <v>45253</v>
      </c>
      <c r="D4995" s="2"/>
      <c r="E4995" t="s">
        <v>940</v>
      </c>
      <c r="F4995" t="s">
        <v>3867</v>
      </c>
      <c r="G4995" t="s">
        <v>942</v>
      </c>
      <c r="H4995" t="s">
        <v>948</v>
      </c>
      <c r="I4995" t="s">
        <v>3580</v>
      </c>
      <c r="J4995" t="s">
        <v>3580</v>
      </c>
      <c r="K4995" t="s">
        <v>770</v>
      </c>
      <c r="L4995">
        <v>12</v>
      </c>
      <c r="M4995" t="s">
        <v>77</v>
      </c>
      <c r="N4995">
        <v>234.07</v>
      </c>
      <c r="O4995">
        <v>121.15</v>
      </c>
      <c r="P4995" t="s">
        <v>78</v>
      </c>
      <c r="Q4995" s="94">
        <v>45281.640277777777</v>
      </c>
      <c r="R4995">
        <v>2808.84</v>
      </c>
      <c r="S4995">
        <v>1453.8</v>
      </c>
      <c r="T4995" t="str">
        <f>VLOOKUP(E4995,zamiana!A:B,2,0)</f>
        <v>ALSTOM KTW</v>
      </c>
    </row>
    <row r="4996" spans="1:20" x14ac:dyDescent="0.3">
      <c r="A4996" t="s">
        <v>6374</v>
      </c>
      <c r="B4996" s="2">
        <v>45253</v>
      </c>
      <c r="C4996" s="2">
        <v>45253</v>
      </c>
      <c r="D4996" s="2"/>
      <c r="E4996" t="s">
        <v>940</v>
      </c>
      <c r="F4996" t="s">
        <v>3867</v>
      </c>
      <c r="G4996" t="s">
        <v>942</v>
      </c>
      <c r="H4996" t="s">
        <v>999</v>
      </c>
      <c r="I4996" t="s">
        <v>3582</v>
      </c>
      <c r="J4996" t="s">
        <v>3582</v>
      </c>
      <c r="K4996" t="s">
        <v>821</v>
      </c>
      <c r="L4996">
        <v>2</v>
      </c>
      <c r="M4996" t="s">
        <v>77</v>
      </c>
      <c r="N4996">
        <v>20.13</v>
      </c>
      <c r="O4996">
        <v>9.64</v>
      </c>
      <c r="P4996" t="s">
        <v>78</v>
      </c>
      <c r="Q4996" s="94">
        <v>45281.625</v>
      </c>
      <c r="R4996">
        <v>40.26</v>
      </c>
      <c r="S4996">
        <v>19.28</v>
      </c>
      <c r="T4996" t="str">
        <f>VLOOKUP(E4996,zamiana!A:B,2,0)</f>
        <v>ALSTOM KTW</v>
      </c>
    </row>
    <row r="4997" spans="1:20" x14ac:dyDescent="0.3">
      <c r="A4997" t="s">
        <v>6375</v>
      </c>
      <c r="B4997" s="2">
        <v>45253</v>
      </c>
      <c r="C4997" s="2">
        <v>45253</v>
      </c>
      <c r="D4997" s="2"/>
      <c r="E4997" t="s">
        <v>940</v>
      </c>
      <c r="F4997" t="s">
        <v>3867</v>
      </c>
      <c r="G4997" t="s">
        <v>942</v>
      </c>
      <c r="H4997" t="s">
        <v>493</v>
      </c>
      <c r="I4997" t="s">
        <v>2284</v>
      </c>
      <c r="J4997" t="s">
        <v>2285</v>
      </c>
      <c r="K4997" t="s">
        <v>493</v>
      </c>
      <c r="L4997">
        <v>4</v>
      </c>
      <c r="M4997" t="s">
        <v>77</v>
      </c>
      <c r="N4997">
        <v>70.31</v>
      </c>
      <c r="O4997">
        <v>58.52</v>
      </c>
      <c r="P4997" t="s">
        <v>78</v>
      </c>
      <c r="Q4997" s="94">
        <v>45281.628472222219</v>
      </c>
      <c r="R4997">
        <v>281.24</v>
      </c>
      <c r="S4997">
        <v>234.08</v>
      </c>
      <c r="T4997" t="str">
        <f>VLOOKUP(E4997,zamiana!A:B,2,0)</f>
        <v>ALSTOM KTW</v>
      </c>
    </row>
    <row r="4998" spans="1:20" x14ac:dyDescent="0.3">
      <c r="A4998" t="s">
        <v>6375</v>
      </c>
      <c r="B4998" s="2">
        <v>45253</v>
      </c>
      <c r="C4998" s="2">
        <v>45253</v>
      </c>
      <c r="D4998" s="2"/>
      <c r="E4998" t="s">
        <v>940</v>
      </c>
      <c r="F4998" t="s">
        <v>3867</v>
      </c>
      <c r="G4998" t="s">
        <v>942</v>
      </c>
      <c r="H4998" t="s">
        <v>493</v>
      </c>
      <c r="I4998" t="s">
        <v>2686</v>
      </c>
      <c r="J4998" t="s">
        <v>2687</v>
      </c>
      <c r="K4998" t="s">
        <v>493</v>
      </c>
      <c r="L4998">
        <v>2</v>
      </c>
      <c r="M4998" t="s">
        <v>77</v>
      </c>
      <c r="N4998">
        <v>357.1</v>
      </c>
      <c r="O4998">
        <v>226.45</v>
      </c>
      <c r="P4998" t="s">
        <v>78</v>
      </c>
      <c r="Q4998" s="94">
        <v>45281.629861111112</v>
      </c>
      <c r="R4998">
        <v>714.2</v>
      </c>
      <c r="S4998">
        <v>452.9</v>
      </c>
      <c r="T4998" t="str">
        <f>VLOOKUP(E4998,zamiana!A:B,2,0)</f>
        <v>ALSTOM KTW</v>
      </c>
    </row>
    <row r="4999" spans="1:20" x14ac:dyDescent="0.3">
      <c r="A4999" t="s">
        <v>6375</v>
      </c>
      <c r="B4999" s="2">
        <v>45253</v>
      </c>
      <c r="C4999" s="2">
        <v>45253</v>
      </c>
      <c r="D4999" s="2"/>
      <c r="E4999" t="s">
        <v>940</v>
      </c>
      <c r="F4999" t="s">
        <v>3867</v>
      </c>
      <c r="G4999" t="s">
        <v>942</v>
      </c>
      <c r="H4999" t="s">
        <v>493</v>
      </c>
      <c r="I4999" t="s">
        <v>2686</v>
      </c>
      <c r="J4999" t="s">
        <v>2687</v>
      </c>
      <c r="K4999" t="s">
        <v>493</v>
      </c>
      <c r="L4999">
        <v>2</v>
      </c>
      <c r="M4999" t="s">
        <v>77</v>
      </c>
      <c r="N4999">
        <v>357.1</v>
      </c>
      <c r="O4999">
        <v>226.45</v>
      </c>
      <c r="P4999" t="s">
        <v>78</v>
      </c>
      <c r="Q4999" s="94">
        <v>45281.629861111112</v>
      </c>
      <c r="R4999">
        <v>714.2</v>
      </c>
      <c r="S4999">
        <v>452.9</v>
      </c>
      <c r="T4999" t="str">
        <f>VLOOKUP(E4999,zamiana!A:B,2,0)</f>
        <v>ALSTOM KTW</v>
      </c>
    </row>
    <row r="5000" spans="1:20" x14ac:dyDescent="0.3">
      <c r="A5000" t="s">
        <v>6375</v>
      </c>
      <c r="B5000" s="2">
        <v>45253</v>
      </c>
      <c r="C5000" s="2">
        <v>45253</v>
      </c>
      <c r="D5000" s="2"/>
      <c r="E5000" t="s">
        <v>940</v>
      </c>
      <c r="F5000" t="s">
        <v>3867</v>
      </c>
      <c r="G5000" t="s">
        <v>942</v>
      </c>
      <c r="H5000" t="s">
        <v>493</v>
      </c>
      <c r="I5000" t="s">
        <v>2553</v>
      </c>
      <c r="J5000" t="s">
        <v>2553</v>
      </c>
      <c r="K5000" t="s">
        <v>493</v>
      </c>
      <c r="L5000">
        <v>4</v>
      </c>
      <c r="M5000" t="s">
        <v>77</v>
      </c>
      <c r="N5000">
        <v>426.32</v>
      </c>
      <c r="O5000">
        <v>233.37</v>
      </c>
      <c r="P5000" t="s">
        <v>78</v>
      </c>
      <c r="Q5000" s="94">
        <v>45281.628472222219</v>
      </c>
      <c r="R5000">
        <v>1705.28</v>
      </c>
      <c r="S5000">
        <v>933.48</v>
      </c>
      <c r="T5000" t="str">
        <f>VLOOKUP(E5000,zamiana!A:B,2,0)</f>
        <v>ALSTOM KTW</v>
      </c>
    </row>
    <row r="5001" spans="1:20" x14ac:dyDescent="0.3">
      <c r="A5001" t="s">
        <v>6375</v>
      </c>
      <c r="B5001" s="2">
        <v>45253</v>
      </c>
      <c r="C5001" s="2">
        <v>45253</v>
      </c>
      <c r="D5001" s="2"/>
      <c r="E5001" t="s">
        <v>940</v>
      </c>
      <c r="F5001" t="s">
        <v>3867</v>
      </c>
      <c r="G5001" t="s">
        <v>942</v>
      </c>
      <c r="H5001" t="s">
        <v>493</v>
      </c>
      <c r="I5001" t="s">
        <v>2557</v>
      </c>
      <c r="J5001" t="s">
        <v>2557</v>
      </c>
      <c r="K5001" t="s">
        <v>493</v>
      </c>
      <c r="L5001">
        <v>2</v>
      </c>
      <c r="M5001" t="s">
        <v>77</v>
      </c>
      <c r="N5001">
        <v>524.92999999999995</v>
      </c>
      <c r="O5001">
        <v>302.05</v>
      </c>
      <c r="P5001" t="s">
        <v>78</v>
      </c>
      <c r="Q5001" s="94">
        <v>45281.628472222219</v>
      </c>
      <c r="R5001">
        <v>1049.8599999999999</v>
      </c>
      <c r="S5001">
        <v>604.1</v>
      </c>
      <c r="T5001" t="str">
        <f>VLOOKUP(E5001,zamiana!A:B,2,0)</f>
        <v>ALSTOM KTW</v>
      </c>
    </row>
    <row r="5002" spans="1:20" x14ac:dyDescent="0.3">
      <c r="A5002" t="s">
        <v>6375</v>
      </c>
      <c r="B5002" s="2">
        <v>45253</v>
      </c>
      <c r="C5002" s="2">
        <v>45253</v>
      </c>
      <c r="D5002" s="2"/>
      <c r="E5002" t="s">
        <v>940</v>
      </c>
      <c r="F5002" t="s">
        <v>3867</v>
      </c>
      <c r="G5002" t="s">
        <v>942</v>
      </c>
      <c r="H5002" t="s">
        <v>493</v>
      </c>
      <c r="I5002" t="s">
        <v>2557</v>
      </c>
      <c r="J5002" t="s">
        <v>2557</v>
      </c>
      <c r="K5002" t="s">
        <v>493</v>
      </c>
      <c r="L5002">
        <v>2</v>
      </c>
      <c r="M5002" t="s">
        <v>77</v>
      </c>
      <c r="N5002">
        <v>524.92999999999995</v>
      </c>
      <c r="O5002">
        <v>302.05</v>
      </c>
      <c r="P5002" t="s">
        <v>78</v>
      </c>
      <c r="Q5002" s="94">
        <v>45281.628472222219</v>
      </c>
      <c r="R5002">
        <v>1049.8599999999999</v>
      </c>
      <c r="S5002">
        <v>604.1</v>
      </c>
      <c r="T5002" t="str">
        <f>VLOOKUP(E5002,zamiana!A:B,2,0)</f>
        <v>ALSTOM KTW</v>
      </c>
    </row>
    <row r="5003" spans="1:20" x14ac:dyDescent="0.3">
      <c r="A5003" t="s">
        <v>6375</v>
      </c>
      <c r="B5003" s="2">
        <v>45253</v>
      </c>
      <c r="C5003" s="2">
        <v>45253</v>
      </c>
      <c r="D5003" s="2"/>
      <c r="E5003" t="s">
        <v>940</v>
      </c>
      <c r="F5003" t="s">
        <v>3867</v>
      </c>
      <c r="G5003" t="s">
        <v>942</v>
      </c>
      <c r="H5003" t="s">
        <v>493</v>
      </c>
      <c r="I5003" t="s">
        <v>2556</v>
      </c>
      <c r="J5003" t="s">
        <v>2556</v>
      </c>
      <c r="K5003" t="s">
        <v>493</v>
      </c>
      <c r="L5003">
        <v>2</v>
      </c>
      <c r="M5003" t="s">
        <v>77</v>
      </c>
      <c r="N5003">
        <v>156.63999999999999</v>
      </c>
      <c r="O5003">
        <v>82.19</v>
      </c>
      <c r="P5003" t="s">
        <v>78</v>
      </c>
      <c r="Q5003" s="94">
        <v>45281.628472222219</v>
      </c>
      <c r="R5003">
        <v>313.27999999999997</v>
      </c>
      <c r="S5003">
        <v>164.38</v>
      </c>
      <c r="T5003" t="str">
        <f>VLOOKUP(E5003,zamiana!A:B,2,0)</f>
        <v>ALSTOM KTW</v>
      </c>
    </row>
    <row r="5004" spans="1:20" x14ac:dyDescent="0.3">
      <c r="A5004" t="s">
        <v>6375</v>
      </c>
      <c r="B5004" s="2">
        <v>45253</v>
      </c>
      <c r="C5004" s="2">
        <v>45253</v>
      </c>
      <c r="D5004" s="2"/>
      <c r="E5004" t="s">
        <v>940</v>
      </c>
      <c r="F5004" t="s">
        <v>3867</v>
      </c>
      <c r="G5004" t="s">
        <v>942</v>
      </c>
      <c r="H5004" t="s">
        <v>493</v>
      </c>
      <c r="I5004" t="s">
        <v>2556</v>
      </c>
      <c r="J5004" t="s">
        <v>2556</v>
      </c>
      <c r="K5004" t="s">
        <v>493</v>
      </c>
      <c r="L5004">
        <v>2</v>
      </c>
      <c r="M5004" t="s">
        <v>77</v>
      </c>
      <c r="N5004">
        <v>156.63999999999999</v>
      </c>
      <c r="O5004">
        <v>82.19</v>
      </c>
      <c r="P5004" t="s">
        <v>78</v>
      </c>
      <c r="Q5004" s="94">
        <v>45281.628472222219</v>
      </c>
      <c r="R5004">
        <v>313.27999999999997</v>
      </c>
      <c r="S5004">
        <v>164.38</v>
      </c>
      <c r="T5004" t="str">
        <f>VLOOKUP(E5004,zamiana!A:B,2,0)</f>
        <v>ALSTOM KTW</v>
      </c>
    </row>
    <row r="5005" spans="1:20" x14ac:dyDescent="0.3">
      <c r="A5005" t="s">
        <v>6375</v>
      </c>
      <c r="B5005" s="2">
        <v>45253</v>
      </c>
      <c r="C5005" s="2">
        <v>45253</v>
      </c>
      <c r="D5005" s="2"/>
      <c r="E5005" t="s">
        <v>940</v>
      </c>
      <c r="F5005" t="s">
        <v>3867</v>
      </c>
      <c r="G5005" t="s">
        <v>942</v>
      </c>
      <c r="H5005" t="s">
        <v>493</v>
      </c>
      <c r="I5005" t="s">
        <v>2807</v>
      </c>
      <c r="J5005" t="s">
        <v>2808</v>
      </c>
      <c r="K5005" t="s">
        <v>493</v>
      </c>
      <c r="L5005">
        <v>2</v>
      </c>
      <c r="M5005" t="s">
        <v>77</v>
      </c>
      <c r="N5005">
        <v>625.04</v>
      </c>
      <c r="O5005">
        <v>410</v>
      </c>
      <c r="P5005" t="s">
        <v>78</v>
      </c>
      <c r="Q5005" s="94">
        <v>45281.629861111112</v>
      </c>
      <c r="R5005">
        <v>1250.08</v>
      </c>
      <c r="S5005">
        <v>820</v>
      </c>
      <c r="T5005" t="str">
        <f>VLOOKUP(E5005,zamiana!A:B,2,0)</f>
        <v>ALSTOM KTW</v>
      </c>
    </row>
    <row r="5006" spans="1:20" x14ac:dyDescent="0.3">
      <c r="A5006" t="s">
        <v>6376</v>
      </c>
      <c r="B5006" s="2">
        <v>45253</v>
      </c>
      <c r="C5006" s="2">
        <v>45253</v>
      </c>
      <c r="D5006" s="2"/>
      <c r="E5006" t="s">
        <v>940</v>
      </c>
      <c r="F5006" t="s">
        <v>3867</v>
      </c>
      <c r="G5006" t="s">
        <v>942</v>
      </c>
      <c r="H5006" t="s">
        <v>493</v>
      </c>
      <c r="I5006" t="s">
        <v>2557</v>
      </c>
      <c r="J5006" t="s">
        <v>2557</v>
      </c>
      <c r="K5006" t="s">
        <v>493</v>
      </c>
      <c r="L5006">
        <v>12</v>
      </c>
      <c r="M5006" t="s">
        <v>77</v>
      </c>
      <c r="N5006">
        <v>524.92999999999995</v>
      </c>
      <c r="O5006">
        <v>302.05</v>
      </c>
      <c r="P5006" t="s">
        <v>78</v>
      </c>
      <c r="Q5006" s="94">
        <v>45281.628472222219</v>
      </c>
      <c r="R5006">
        <v>6299.16</v>
      </c>
      <c r="S5006">
        <v>3624.6</v>
      </c>
      <c r="T5006" t="str">
        <f>VLOOKUP(E5006,zamiana!A:B,2,0)</f>
        <v>ALSTOM KTW</v>
      </c>
    </row>
    <row r="5007" spans="1:20" x14ac:dyDescent="0.3">
      <c r="A5007" t="s">
        <v>6376</v>
      </c>
      <c r="B5007" s="2">
        <v>45253</v>
      </c>
      <c r="C5007" s="2">
        <v>45253</v>
      </c>
      <c r="D5007" s="2"/>
      <c r="E5007" t="s">
        <v>940</v>
      </c>
      <c r="F5007" t="s">
        <v>3867</v>
      </c>
      <c r="G5007" t="s">
        <v>942</v>
      </c>
      <c r="H5007" t="s">
        <v>493</v>
      </c>
      <c r="I5007" t="s">
        <v>2556</v>
      </c>
      <c r="J5007" t="s">
        <v>2556</v>
      </c>
      <c r="K5007" t="s">
        <v>493</v>
      </c>
      <c r="L5007">
        <v>12</v>
      </c>
      <c r="M5007" t="s">
        <v>77</v>
      </c>
      <c r="N5007">
        <v>156.63999999999999</v>
      </c>
      <c r="O5007">
        <v>82.19</v>
      </c>
      <c r="P5007" t="s">
        <v>78</v>
      </c>
      <c r="Q5007" s="94">
        <v>45281.628472222219</v>
      </c>
      <c r="R5007">
        <v>1879.68</v>
      </c>
      <c r="S5007">
        <v>986.28</v>
      </c>
      <c r="T5007" t="str">
        <f>VLOOKUP(E5007,zamiana!A:B,2,0)</f>
        <v>ALSTOM KTW</v>
      </c>
    </row>
    <row r="5008" spans="1:20" x14ac:dyDescent="0.3">
      <c r="A5008" t="s">
        <v>6377</v>
      </c>
      <c r="B5008" s="2">
        <v>45253</v>
      </c>
      <c r="C5008" s="2">
        <v>45253</v>
      </c>
      <c r="D5008" s="2"/>
      <c r="E5008" t="s">
        <v>940</v>
      </c>
      <c r="F5008" t="s">
        <v>3867</v>
      </c>
      <c r="G5008" t="s">
        <v>942</v>
      </c>
      <c r="H5008" t="s">
        <v>493</v>
      </c>
      <c r="I5008" t="s">
        <v>3171</v>
      </c>
      <c r="J5008" t="s">
        <v>3172</v>
      </c>
      <c r="K5008" t="s">
        <v>1143</v>
      </c>
      <c r="L5008">
        <v>10</v>
      </c>
      <c r="M5008" t="s">
        <v>77</v>
      </c>
      <c r="N5008">
        <v>173.69</v>
      </c>
      <c r="O5008">
        <v>122.54</v>
      </c>
      <c r="P5008" t="s">
        <v>78</v>
      </c>
      <c r="Q5008" s="94">
        <v>45281.683333333334</v>
      </c>
      <c r="R5008">
        <v>1736.9</v>
      </c>
      <c r="S5008">
        <v>1225.4000000000001</v>
      </c>
      <c r="T5008" t="str">
        <f>VLOOKUP(E5008,zamiana!A:B,2,0)</f>
        <v>ALSTOM KTW</v>
      </c>
    </row>
    <row r="5009" spans="1:20" x14ac:dyDescent="0.3">
      <c r="A5009" t="s">
        <v>6377</v>
      </c>
      <c r="B5009" s="2">
        <v>45253</v>
      </c>
      <c r="C5009" s="2">
        <v>45253</v>
      </c>
      <c r="D5009" s="2"/>
      <c r="E5009" t="s">
        <v>940</v>
      </c>
      <c r="F5009" t="s">
        <v>3867</v>
      </c>
      <c r="G5009" t="s">
        <v>942</v>
      </c>
      <c r="H5009" t="s">
        <v>493</v>
      </c>
      <c r="I5009" t="s">
        <v>3171</v>
      </c>
      <c r="J5009" t="s">
        <v>3172</v>
      </c>
      <c r="K5009" t="s">
        <v>1143</v>
      </c>
      <c r="L5009">
        <v>5</v>
      </c>
      <c r="M5009" t="s">
        <v>77</v>
      </c>
      <c r="N5009">
        <v>173.69</v>
      </c>
      <c r="O5009">
        <v>122.54</v>
      </c>
      <c r="P5009" t="s">
        <v>78</v>
      </c>
      <c r="Q5009" s="94">
        <v>45281.683333333334</v>
      </c>
      <c r="R5009">
        <v>868.45</v>
      </c>
      <c r="S5009">
        <v>612.70000000000005</v>
      </c>
      <c r="T5009" t="str">
        <f>VLOOKUP(E5009,zamiana!A:B,2,0)</f>
        <v>ALSTOM KTW</v>
      </c>
    </row>
    <row r="5010" spans="1:20" x14ac:dyDescent="0.3">
      <c r="A5010" t="s">
        <v>6378</v>
      </c>
      <c r="B5010" s="2">
        <v>45253</v>
      </c>
      <c r="C5010" s="2">
        <v>45253</v>
      </c>
      <c r="D5010" s="2"/>
      <c r="E5010" t="s">
        <v>940</v>
      </c>
      <c r="F5010" t="s">
        <v>3867</v>
      </c>
      <c r="G5010" t="s">
        <v>942</v>
      </c>
      <c r="H5010" t="s">
        <v>493</v>
      </c>
      <c r="I5010" t="s">
        <v>3171</v>
      </c>
      <c r="J5010" t="s">
        <v>3172</v>
      </c>
      <c r="K5010" t="s">
        <v>1143</v>
      </c>
      <c r="L5010">
        <v>2</v>
      </c>
      <c r="M5010" t="s">
        <v>77</v>
      </c>
      <c r="N5010">
        <v>173.69</v>
      </c>
      <c r="O5010">
        <v>122.54</v>
      </c>
      <c r="P5010" t="s">
        <v>78</v>
      </c>
      <c r="Q5010" s="94">
        <v>45281.683333333334</v>
      </c>
      <c r="R5010">
        <v>347.38</v>
      </c>
      <c r="S5010">
        <v>245.08</v>
      </c>
      <c r="T5010" t="str">
        <f>VLOOKUP(E5010,zamiana!A:B,2,0)</f>
        <v>ALSTOM KTW</v>
      </c>
    </row>
    <row r="5011" spans="1:20" x14ac:dyDescent="0.3">
      <c r="A5011" t="s">
        <v>6378</v>
      </c>
      <c r="B5011" s="2">
        <v>45253</v>
      </c>
      <c r="C5011" s="2">
        <v>45253</v>
      </c>
      <c r="D5011" s="2"/>
      <c r="E5011" t="s">
        <v>940</v>
      </c>
      <c r="F5011" t="s">
        <v>3867</v>
      </c>
      <c r="G5011" t="s">
        <v>942</v>
      </c>
      <c r="H5011" t="s">
        <v>493</v>
      </c>
      <c r="I5011" t="s">
        <v>3171</v>
      </c>
      <c r="J5011" t="s">
        <v>3172</v>
      </c>
      <c r="K5011" t="s">
        <v>1143</v>
      </c>
      <c r="L5011">
        <v>2</v>
      </c>
      <c r="M5011" t="s">
        <v>77</v>
      </c>
      <c r="N5011">
        <v>173.69</v>
      </c>
      <c r="O5011">
        <v>122.54</v>
      </c>
      <c r="P5011" t="s">
        <v>78</v>
      </c>
      <c r="Q5011" s="94">
        <v>45281.683333333334</v>
      </c>
      <c r="R5011">
        <v>347.38</v>
      </c>
      <c r="S5011">
        <v>245.08</v>
      </c>
      <c r="T5011" t="str">
        <f>VLOOKUP(E5011,zamiana!A:B,2,0)</f>
        <v>ALSTOM KTW</v>
      </c>
    </row>
    <row r="5012" spans="1:20" x14ac:dyDescent="0.3">
      <c r="A5012" t="s">
        <v>6378</v>
      </c>
      <c r="B5012" s="2">
        <v>45253</v>
      </c>
      <c r="C5012" s="2">
        <v>45253</v>
      </c>
      <c r="D5012" s="2"/>
      <c r="E5012" t="s">
        <v>940</v>
      </c>
      <c r="F5012" t="s">
        <v>3867</v>
      </c>
      <c r="G5012" t="s">
        <v>942</v>
      </c>
      <c r="H5012" t="s">
        <v>493</v>
      </c>
      <c r="I5012" t="s">
        <v>3171</v>
      </c>
      <c r="J5012" t="s">
        <v>3172</v>
      </c>
      <c r="K5012" t="s">
        <v>1143</v>
      </c>
      <c r="L5012">
        <v>2</v>
      </c>
      <c r="M5012" t="s">
        <v>77</v>
      </c>
      <c r="N5012">
        <v>173.69</v>
      </c>
      <c r="O5012">
        <v>122.54</v>
      </c>
      <c r="P5012" t="s">
        <v>78</v>
      </c>
      <c r="Q5012" s="94">
        <v>45281.683333333334</v>
      </c>
      <c r="R5012">
        <v>347.38</v>
      </c>
      <c r="S5012">
        <v>245.08</v>
      </c>
      <c r="T5012" t="str">
        <f>VLOOKUP(E5012,zamiana!A:B,2,0)</f>
        <v>ALSTOM KTW</v>
      </c>
    </row>
    <row r="5013" spans="1:20" x14ac:dyDescent="0.3">
      <c r="A5013" t="s">
        <v>6378</v>
      </c>
      <c r="B5013" s="2">
        <v>45253</v>
      </c>
      <c r="C5013" s="2">
        <v>45253</v>
      </c>
      <c r="D5013" s="2"/>
      <c r="E5013" t="s">
        <v>940</v>
      </c>
      <c r="F5013" t="s">
        <v>3867</v>
      </c>
      <c r="G5013" t="s">
        <v>942</v>
      </c>
      <c r="H5013" t="s">
        <v>493</v>
      </c>
      <c r="I5013" t="s">
        <v>3171</v>
      </c>
      <c r="J5013" t="s">
        <v>3172</v>
      </c>
      <c r="K5013" t="s">
        <v>1143</v>
      </c>
      <c r="L5013">
        <v>2</v>
      </c>
      <c r="M5013" t="s">
        <v>77</v>
      </c>
      <c r="N5013">
        <v>173.69</v>
      </c>
      <c r="O5013">
        <v>122.54</v>
      </c>
      <c r="P5013" t="s">
        <v>78</v>
      </c>
      <c r="Q5013" s="94">
        <v>45281.683333333334</v>
      </c>
      <c r="R5013">
        <v>347.38</v>
      </c>
      <c r="S5013">
        <v>245.08</v>
      </c>
      <c r="T5013" t="str">
        <f>VLOOKUP(E5013,zamiana!A:B,2,0)</f>
        <v>ALSTOM KTW</v>
      </c>
    </row>
    <row r="5014" spans="1:20" x14ac:dyDescent="0.3">
      <c r="A5014" t="s">
        <v>6378</v>
      </c>
      <c r="B5014" s="2">
        <v>45253</v>
      </c>
      <c r="C5014" s="2">
        <v>45253</v>
      </c>
      <c r="D5014" s="2"/>
      <c r="E5014" t="s">
        <v>940</v>
      </c>
      <c r="F5014" t="s">
        <v>3867</v>
      </c>
      <c r="G5014" t="s">
        <v>942</v>
      </c>
      <c r="H5014" t="s">
        <v>493</v>
      </c>
      <c r="I5014" t="s">
        <v>3171</v>
      </c>
      <c r="J5014" t="s">
        <v>3172</v>
      </c>
      <c r="K5014" t="s">
        <v>1143</v>
      </c>
      <c r="L5014">
        <v>2</v>
      </c>
      <c r="M5014" t="s">
        <v>77</v>
      </c>
      <c r="N5014">
        <v>173.69</v>
      </c>
      <c r="O5014">
        <v>122.54</v>
      </c>
      <c r="P5014" t="s">
        <v>78</v>
      </c>
      <c r="Q5014" s="94">
        <v>45281.683333333334</v>
      </c>
      <c r="R5014">
        <v>347.38</v>
      </c>
      <c r="S5014">
        <v>245.08</v>
      </c>
      <c r="T5014" t="str">
        <f>VLOOKUP(E5014,zamiana!A:B,2,0)</f>
        <v>ALSTOM KTW</v>
      </c>
    </row>
    <row r="5015" spans="1:20" x14ac:dyDescent="0.3">
      <c r="A5015" t="s">
        <v>6378</v>
      </c>
      <c r="B5015" s="2">
        <v>45253</v>
      </c>
      <c r="C5015" s="2">
        <v>45253</v>
      </c>
      <c r="D5015" s="2"/>
      <c r="E5015" t="s">
        <v>940</v>
      </c>
      <c r="F5015" t="s">
        <v>3867</v>
      </c>
      <c r="G5015" t="s">
        <v>942</v>
      </c>
      <c r="H5015" t="s">
        <v>493</v>
      </c>
      <c r="I5015" t="s">
        <v>3178</v>
      </c>
      <c r="J5015" t="s">
        <v>3179</v>
      </c>
      <c r="K5015" t="s">
        <v>1143</v>
      </c>
      <c r="L5015">
        <v>2</v>
      </c>
      <c r="M5015" t="s">
        <v>77</v>
      </c>
      <c r="N5015">
        <v>173.69</v>
      </c>
      <c r="O5015">
        <v>122.54</v>
      </c>
      <c r="P5015" t="s">
        <v>78</v>
      </c>
      <c r="Q5015" s="94">
        <v>45281.683333333334</v>
      </c>
      <c r="R5015">
        <v>347.38</v>
      </c>
      <c r="S5015">
        <v>245.08</v>
      </c>
      <c r="T5015" t="str">
        <f>VLOOKUP(E5015,zamiana!A:B,2,0)</f>
        <v>ALSTOM KTW</v>
      </c>
    </row>
    <row r="5016" spans="1:20" x14ac:dyDescent="0.3">
      <c r="A5016" t="s">
        <v>6378</v>
      </c>
      <c r="B5016" s="2">
        <v>45253</v>
      </c>
      <c r="C5016" s="2">
        <v>45253</v>
      </c>
      <c r="D5016" s="2"/>
      <c r="E5016" t="s">
        <v>940</v>
      </c>
      <c r="F5016" t="s">
        <v>3867</v>
      </c>
      <c r="G5016" t="s">
        <v>942</v>
      </c>
      <c r="H5016" t="s">
        <v>493</v>
      </c>
      <c r="I5016" t="s">
        <v>3178</v>
      </c>
      <c r="J5016" t="s">
        <v>3179</v>
      </c>
      <c r="K5016" t="s">
        <v>1143</v>
      </c>
      <c r="L5016">
        <v>2</v>
      </c>
      <c r="M5016" t="s">
        <v>77</v>
      </c>
      <c r="N5016">
        <v>173.69</v>
      </c>
      <c r="O5016">
        <v>122.54</v>
      </c>
      <c r="P5016" t="s">
        <v>78</v>
      </c>
      <c r="Q5016" s="94">
        <v>45281.683333333334</v>
      </c>
      <c r="R5016">
        <v>347.38</v>
      </c>
      <c r="S5016">
        <v>245.08</v>
      </c>
      <c r="T5016" t="str">
        <f>VLOOKUP(E5016,zamiana!A:B,2,0)</f>
        <v>ALSTOM KTW</v>
      </c>
    </row>
    <row r="5017" spans="1:20" x14ac:dyDescent="0.3">
      <c r="A5017" t="s">
        <v>6378</v>
      </c>
      <c r="B5017" s="2">
        <v>45253</v>
      </c>
      <c r="C5017" s="2">
        <v>45253</v>
      </c>
      <c r="D5017" s="2"/>
      <c r="E5017" t="s">
        <v>940</v>
      </c>
      <c r="F5017" t="s">
        <v>3867</v>
      </c>
      <c r="G5017" t="s">
        <v>942</v>
      </c>
      <c r="H5017" t="s">
        <v>493</v>
      </c>
      <c r="I5017" t="s">
        <v>3178</v>
      </c>
      <c r="J5017" t="s">
        <v>3179</v>
      </c>
      <c r="K5017" t="s">
        <v>1143</v>
      </c>
      <c r="L5017">
        <v>2</v>
      </c>
      <c r="M5017" t="s">
        <v>77</v>
      </c>
      <c r="N5017">
        <v>173.69</v>
      </c>
      <c r="O5017">
        <v>122.54</v>
      </c>
      <c r="P5017" t="s">
        <v>78</v>
      </c>
      <c r="Q5017" s="94">
        <v>45281.683333333334</v>
      </c>
      <c r="R5017">
        <v>347.38</v>
      </c>
      <c r="S5017">
        <v>245.08</v>
      </c>
      <c r="T5017" t="str">
        <f>VLOOKUP(E5017,zamiana!A:B,2,0)</f>
        <v>ALSTOM KTW</v>
      </c>
    </row>
    <row r="5018" spans="1:20" x14ac:dyDescent="0.3">
      <c r="A5018" t="s">
        <v>6378</v>
      </c>
      <c r="B5018" s="2">
        <v>45253</v>
      </c>
      <c r="C5018" s="2">
        <v>45253</v>
      </c>
      <c r="D5018" s="2"/>
      <c r="E5018" t="s">
        <v>940</v>
      </c>
      <c r="F5018" t="s">
        <v>3867</v>
      </c>
      <c r="G5018" t="s">
        <v>942</v>
      </c>
      <c r="H5018" t="s">
        <v>493</v>
      </c>
      <c r="I5018" t="s">
        <v>3178</v>
      </c>
      <c r="J5018" t="s">
        <v>3179</v>
      </c>
      <c r="K5018" t="s">
        <v>1143</v>
      </c>
      <c r="L5018">
        <v>2</v>
      </c>
      <c r="M5018" t="s">
        <v>77</v>
      </c>
      <c r="N5018">
        <v>173.69</v>
      </c>
      <c r="O5018">
        <v>122.54</v>
      </c>
      <c r="P5018" t="s">
        <v>78</v>
      </c>
      <c r="Q5018" s="94">
        <v>45281.683333333334</v>
      </c>
      <c r="R5018">
        <v>347.38</v>
      </c>
      <c r="S5018">
        <v>245.08</v>
      </c>
      <c r="T5018" t="str">
        <f>VLOOKUP(E5018,zamiana!A:B,2,0)</f>
        <v>ALSTOM KTW</v>
      </c>
    </row>
    <row r="5019" spans="1:20" x14ac:dyDescent="0.3">
      <c r="A5019" t="s">
        <v>6379</v>
      </c>
      <c r="B5019" s="2">
        <v>45253</v>
      </c>
      <c r="C5019" s="2">
        <v>45253</v>
      </c>
      <c r="D5019" s="2"/>
      <c r="E5019" t="s">
        <v>940</v>
      </c>
      <c r="F5019" t="s">
        <v>3867</v>
      </c>
      <c r="G5019" t="s">
        <v>942</v>
      </c>
      <c r="H5019" t="s">
        <v>493</v>
      </c>
      <c r="I5019" t="s">
        <v>3171</v>
      </c>
      <c r="J5019" t="s">
        <v>3172</v>
      </c>
      <c r="K5019" t="s">
        <v>1143</v>
      </c>
      <c r="L5019">
        <v>2</v>
      </c>
      <c r="M5019" t="s">
        <v>77</v>
      </c>
      <c r="N5019">
        <v>173.69</v>
      </c>
      <c r="O5019">
        <v>122.54</v>
      </c>
      <c r="P5019" t="s">
        <v>78</v>
      </c>
      <c r="Q5019" s="94">
        <v>45281.683333333334</v>
      </c>
      <c r="R5019">
        <v>347.38</v>
      </c>
      <c r="S5019">
        <v>245.08</v>
      </c>
      <c r="T5019" t="str">
        <f>VLOOKUP(E5019,zamiana!A:B,2,0)</f>
        <v>ALSTOM KTW</v>
      </c>
    </row>
    <row r="5020" spans="1:20" x14ac:dyDescent="0.3">
      <c r="A5020" t="s">
        <v>6379</v>
      </c>
      <c r="B5020" s="2">
        <v>45253</v>
      </c>
      <c r="C5020" s="2">
        <v>45253</v>
      </c>
      <c r="D5020" s="2"/>
      <c r="E5020" t="s">
        <v>940</v>
      </c>
      <c r="F5020" t="s">
        <v>3867</v>
      </c>
      <c r="G5020" t="s">
        <v>942</v>
      </c>
      <c r="H5020" t="s">
        <v>493</v>
      </c>
      <c r="I5020" t="s">
        <v>3171</v>
      </c>
      <c r="J5020" t="s">
        <v>3172</v>
      </c>
      <c r="K5020" t="s">
        <v>1143</v>
      </c>
      <c r="L5020">
        <v>2</v>
      </c>
      <c r="M5020" t="s">
        <v>77</v>
      </c>
      <c r="N5020">
        <v>173.69</v>
      </c>
      <c r="O5020">
        <v>122.54</v>
      </c>
      <c r="P5020" t="s">
        <v>78</v>
      </c>
      <c r="Q5020" s="94">
        <v>45281.683333333334</v>
      </c>
      <c r="R5020">
        <v>347.38</v>
      </c>
      <c r="S5020">
        <v>245.08</v>
      </c>
      <c r="T5020" t="str">
        <f>VLOOKUP(E5020,zamiana!A:B,2,0)</f>
        <v>ALSTOM KTW</v>
      </c>
    </row>
    <row r="5021" spans="1:20" x14ac:dyDescent="0.3">
      <c r="A5021" t="s">
        <v>6379</v>
      </c>
      <c r="B5021" s="2">
        <v>45253</v>
      </c>
      <c r="C5021" s="2">
        <v>45253</v>
      </c>
      <c r="D5021" s="2"/>
      <c r="E5021" t="s">
        <v>940</v>
      </c>
      <c r="F5021" t="s">
        <v>3867</v>
      </c>
      <c r="G5021" t="s">
        <v>942</v>
      </c>
      <c r="H5021" t="s">
        <v>493</v>
      </c>
      <c r="I5021" t="s">
        <v>3171</v>
      </c>
      <c r="J5021" t="s">
        <v>3172</v>
      </c>
      <c r="K5021" t="s">
        <v>1143</v>
      </c>
      <c r="L5021">
        <v>2</v>
      </c>
      <c r="M5021" t="s">
        <v>77</v>
      </c>
      <c r="N5021">
        <v>173.69</v>
      </c>
      <c r="O5021">
        <v>122.54</v>
      </c>
      <c r="P5021" t="s">
        <v>78</v>
      </c>
      <c r="Q5021" s="94">
        <v>45281.683333333334</v>
      </c>
      <c r="R5021">
        <v>347.38</v>
      </c>
      <c r="S5021">
        <v>245.08</v>
      </c>
      <c r="T5021" t="str">
        <f>VLOOKUP(E5021,zamiana!A:B,2,0)</f>
        <v>ALSTOM KTW</v>
      </c>
    </row>
    <row r="5022" spans="1:20" x14ac:dyDescent="0.3">
      <c r="A5022" t="s">
        <v>6379</v>
      </c>
      <c r="B5022" s="2">
        <v>45253</v>
      </c>
      <c r="C5022" s="2">
        <v>45253</v>
      </c>
      <c r="D5022" s="2"/>
      <c r="E5022" t="s">
        <v>940</v>
      </c>
      <c r="F5022" t="s">
        <v>3867</v>
      </c>
      <c r="G5022" t="s">
        <v>942</v>
      </c>
      <c r="H5022" t="s">
        <v>493</v>
      </c>
      <c r="I5022" t="s">
        <v>3178</v>
      </c>
      <c r="J5022" t="s">
        <v>3179</v>
      </c>
      <c r="K5022" t="s">
        <v>1143</v>
      </c>
      <c r="L5022">
        <v>2</v>
      </c>
      <c r="M5022" t="s">
        <v>77</v>
      </c>
      <c r="N5022">
        <v>173.69</v>
      </c>
      <c r="O5022">
        <v>122.54</v>
      </c>
      <c r="P5022" t="s">
        <v>78</v>
      </c>
      <c r="Q5022" s="94">
        <v>45281.683333333334</v>
      </c>
      <c r="R5022">
        <v>347.38</v>
      </c>
      <c r="S5022">
        <v>245.08</v>
      </c>
      <c r="T5022" t="str">
        <f>VLOOKUP(E5022,zamiana!A:B,2,0)</f>
        <v>ALSTOM KTW</v>
      </c>
    </row>
    <row r="5023" spans="1:20" x14ac:dyDescent="0.3">
      <c r="A5023" t="s">
        <v>6379</v>
      </c>
      <c r="B5023" s="2">
        <v>45253</v>
      </c>
      <c r="C5023" s="2">
        <v>45253</v>
      </c>
      <c r="D5023" s="2"/>
      <c r="E5023" t="s">
        <v>940</v>
      </c>
      <c r="F5023" t="s">
        <v>3867</v>
      </c>
      <c r="G5023" t="s">
        <v>942</v>
      </c>
      <c r="H5023" t="s">
        <v>493</v>
      </c>
      <c r="I5023" t="s">
        <v>3178</v>
      </c>
      <c r="J5023" t="s">
        <v>3179</v>
      </c>
      <c r="K5023" t="s">
        <v>1143</v>
      </c>
      <c r="L5023">
        <v>2</v>
      </c>
      <c r="M5023" t="s">
        <v>77</v>
      </c>
      <c r="N5023">
        <v>173.69</v>
      </c>
      <c r="O5023">
        <v>122.54</v>
      </c>
      <c r="P5023" t="s">
        <v>78</v>
      </c>
      <c r="Q5023" s="94">
        <v>45281.683333333334</v>
      </c>
      <c r="R5023">
        <v>347.38</v>
      </c>
      <c r="S5023">
        <v>245.08</v>
      </c>
      <c r="T5023" t="str">
        <f>VLOOKUP(E5023,zamiana!A:B,2,0)</f>
        <v>ALSTOM KTW</v>
      </c>
    </row>
    <row r="5024" spans="1:20" x14ac:dyDescent="0.3">
      <c r="A5024" t="s">
        <v>6379</v>
      </c>
      <c r="B5024" s="2">
        <v>45253</v>
      </c>
      <c r="C5024" s="2">
        <v>45253</v>
      </c>
      <c r="D5024" s="2"/>
      <c r="E5024" t="s">
        <v>940</v>
      </c>
      <c r="F5024" t="s">
        <v>3867</v>
      </c>
      <c r="G5024" t="s">
        <v>942</v>
      </c>
      <c r="H5024" t="s">
        <v>493</v>
      </c>
      <c r="I5024" t="s">
        <v>3178</v>
      </c>
      <c r="J5024" t="s">
        <v>3179</v>
      </c>
      <c r="K5024" t="s">
        <v>1143</v>
      </c>
      <c r="L5024">
        <v>2</v>
      </c>
      <c r="M5024" t="s">
        <v>77</v>
      </c>
      <c r="N5024">
        <v>173.69</v>
      </c>
      <c r="O5024">
        <v>122.54</v>
      </c>
      <c r="P5024" t="s">
        <v>78</v>
      </c>
      <c r="Q5024" s="94">
        <v>45281.683333333334</v>
      </c>
      <c r="R5024">
        <v>347.38</v>
      </c>
      <c r="S5024">
        <v>245.08</v>
      </c>
      <c r="T5024" t="str">
        <f>VLOOKUP(E5024,zamiana!A:B,2,0)</f>
        <v>ALSTOM KTW</v>
      </c>
    </row>
    <row r="5025" spans="1:20" x14ac:dyDescent="0.3">
      <c r="A5025" t="s">
        <v>6380</v>
      </c>
      <c r="B5025" s="2">
        <v>45254</v>
      </c>
      <c r="C5025" s="2">
        <v>45254</v>
      </c>
      <c r="D5025" s="2">
        <v>45281</v>
      </c>
      <c r="E5025" t="s">
        <v>940</v>
      </c>
      <c r="F5025" t="s">
        <v>3867</v>
      </c>
      <c r="G5025" t="s">
        <v>942</v>
      </c>
      <c r="H5025" t="s">
        <v>999</v>
      </c>
      <c r="I5025" t="s">
        <v>4395</v>
      </c>
      <c r="J5025" t="s">
        <v>87</v>
      </c>
      <c r="K5025" t="s">
        <v>102</v>
      </c>
      <c r="L5025">
        <v>2</v>
      </c>
      <c r="M5025" t="s">
        <v>77</v>
      </c>
      <c r="N5025">
        <v>18.899999999999999</v>
      </c>
      <c r="O5025">
        <v>10.36</v>
      </c>
      <c r="P5025" t="s">
        <v>78</v>
      </c>
      <c r="Q5025" s="94">
        <v>45281.681250000001</v>
      </c>
      <c r="R5025">
        <v>37.799999999999997</v>
      </c>
      <c r="S5025">
        <v>20.72</v>
      </c>
      <c r="T5025" t="str">
        <f>VLOOKUP(E5025,zamiana!A:B,2,0)</f>
        <v>ALSTOM KTW</v>
      </c>
    </row>
    <row r="5026" spans="1:20" x14ac:dyDescent="0.3">
      <c r="A5026" t="s">
        <v>6380</v>
      </c>
      <c r="B5026" s="2">
        <v>45254</v>
      </c>
      <c r="C5026" s="2">
        <v>45254</v>
      </c>
      <c r="D5026" s="2">
        <v>45281</v>
      </c>
      <c r="E5026" t="s">
        <v>940</v>
      </c>
      <c r="F5026" t="s">
        <v>3867</v>
      </c>
      <c r="G5026" t="s">
        <v>942</v>
      </c>
      <c r="H5026" t="s">
        <v>999</v>
      </c>
      <c r="I5026" t="s">
        <v>4393</v>
      </c>
      <c r="J5026" t="s">
        <v>87</v>
      </c>
      <c r="K5026" t="s">
        <v>102</v>
      </c>
      <c r="L5026">
        <v>2</v>
      </c>
      <c r="M5026" t="s">
        <v>77</v>
      </c>
      <c r="N5026">
        <v>14.75</v>
      </c>
      <c r="O5026">
        <v>7.25</v>
      </c>
      <c r="P5026" t="s">
        <v>78</v>
      </c>
      <c r="Q5026" s="94">
        <v>45281.681250000001</v>
      </c>
      <c r="R5026">
        <v>29.5</v>
      </c>
      <c r="S5026">
        <v>14.5</v>
      </c>
      <c r="T5026" t="str">
        <f>VLOOKUP(E5026,zamiana!A:B,2,0)</f>
        <v>ALSTOM KTW</v>
      </c>
    </row>
    <row r="5027" spans="1:20" x14ac:dyDescent="0.3">
      <c r="A5027" t="s">
        <v>6380</v>
      </c>
      <c r="B5027" s="2">
        <v>45254</v>
      </c>
      <c r="C5027" s="2">
        <v>45254</v>
      </c>
      <c r="D5027" s="2">
        <v>45281</v>
      </c>
      <c r="E5027" t="s">
        <v>940</v>
      </c>
      <c r="F5027" t="s">
        <v>3867</v>
      </c>
      <c r="G5027" t="s">
        <v>942</v>
      </c>
      <c r="H5027" t="s">
        <v>999</v>
      </c>
      <c r="I5027" t="s">
        <v>4390</v>
      </c>
      <c r="J5027" t="s">
        <v>87</v>
      </c>
      <c r="K5027" t="s">
        <v>102</v>
      </c>
      <c r="L5027">
        <v>2</v>
      </c>
      <c r="M5027" t="s">
        <v>77</v>
      </c>
      <c r="N5027">
        <v>41.75</v>
      </c>
      <c r="O5027">
        <v>42.56</v>
      </c>
      <c r="P5027" t="s">
        <v>78</v>
      </c>
      <c r="Q5027" s="94">
        <v>45281.681250000001</v>
      </c>
      <c r="R5027">
        <v>83.5</v>
      </c>
      <c r="S5027">
        <v>85.12</v>
      </c>
      <c r="T5027" t="str">
        <f>VLOOKUP(E5027,zamiana!A:B,2,0)</f>
        <v>ALSTOM KTW</v>
      </c>
    </row>
    <row r="5028" spans="1:20" x14ac:dyDescent="0.3">
      <c r="A5028" t="s">
        <v>6381</v>
      </c>
      <c r="B5028" s="2">
        <v>45254</v>
      </c>
      <c r="C5028" s="2">
        <v>45254</v>
      </c>
      <c r="D5028" s="2">
        <v>45281</v>
      </c>
      <c r="E5028" t="s">
        <v>940</v>
      </c>
      <c r="F5028" t="s">
        <v>3867</v>
      </c>
      <c r="G5028" t="s">
        <v>942</v>
      </c>
      <c r="H5028" t="s">
        <v>999</v>
      </c>
      <c r="I5028" t="s">
        <v>5410</v>
      </c>
      <c r="J5028" t="s">
        <v>6382</v>
      </c>
      <c r="K5028" t="s">
        <v>102</v>
      </c>
      <c r="L5028">
        <v>4</v>
      </c>
      <c r="M5028" t="s">
        <v>77</v>
      </c>
      <c r="N5028">
        <v>52.45</v>
      </c>
      <c r="O5028">
        <v>47.85</v>
      </c>
      <c r="P5028" t="s">
        <v>78</v>
      </c>
      <c r="Q5028" s="94">
        <v>45281.682638888888</v>
      </c>
      <c r="R5028">
        <v>209.8</v>
      </c>
      <c r="S5028">
        <v>191.4</v>
      </c>
      <c r="T5028" t="str">
        <f>VLOOKUP(E5028,zamiana!A:B,2,0)</f>
        <v>ALSTOM KTW</v>
      </c>
    </row>
    <row r="5029" spans="1:20" x14ac:dyDescent="0.3">
      <c r="A5029" t="s">
        <v>6381</v>
      </c>
      <c r="B5029" s="2">
        <v>45254</v>
      </c>
      <c r="C5029" s="2">
        <v>45254</v>
      </c>
      <c r="D5029" s="2">
        <v>45281</v>
      </c>
      <c r="E5029" t="s">
        <v>940</v>
      </c>
      <c r="F5029" t="s">
        <v>3867</v>
      </c>
      <c r="G5029" t="s">
        <v>942</v>
      </c>
      <c r="H5029" t="s">
        <v>999</v>
      </c>
      <c r="I5029" t="s">
        <v>5412</v>
      </c>
      <c r="J5029" t="s">
        <v>87</v>
      </c>
      <c r="K5029" t="s">
        <v>102</v>
      </c>
      <c r="L5029">
        <v>2</v>
      </c>
      <c r="M5029" t="s">
        <v>77</v>
      </c>
      <c r="N5029">
        <v>48.33</v>
      </c>
      <c r="O5029">
        <v>63.85</v>
      </c>
      <c r="P5029" t="s">
        <v>78</v>
      </c>
      <c r="Q5029" s="94">
        <v>45281.682638888888</v>
      </c>
      <c r="R5029">
        <v>96.66</v>
      </c>
      <c r="S5029">
        <v>127.7</v>
      </c>
      <c r="T5029" t="str">
        <f>VLOOKUP(E5029,zamiana!A:B,2,0)</f>
        <v>ALSTOM KTW</v>
      </c>
    </row>
    <row r="5030" spans="1:20" x14ac:dyDescent="0.3">
      <c r="A5030" t="s">
        <v>6381</v>
      </c>
      <c r="B5030" s="2">
        <v>45254</v>
      </c>
      <c r="C5030" s="2">
        <v>45254</v>
      </c>
      <c r="D5030" s="2">
        <v>45281</v>
      </c>
      <c r="E5030" t="s">
        <v>940</v>
      </c>
      <c r="F5030" t="s">
        <v>3867</v>
      </c>
      <c r="G5030" t="s">
        <v>942</v>
      </c>
      <c r="H5030" t="s">
        <v>999</v>
      </c>
      <c r="I5030" t="s">
        <v>5385</v>
      </c>
      <c r="J5030" t="s">
        <v>6105</v>
      </c>
      <c r="K5030" t="s">
        <v>102</v>
      </c>
      <c r="L5030">
        <v>32</v>
      </c>
      <c r="M5030" t="s">
        <v>77</v>
      </c>
      <c r="N5030">
        <v>12.27</v>
      </c>
      <c r="O5030">
        <v>4.25</v>
      </c>
      <c r="P5030" t="s">
        <v>78</v>
      </c>
      <c r="Q5030" s="94">
        <v>45281.681944444441</v>
      </c>
      <c r="R5030">
        <v>392.64</v>
      </c>
      <c r="S5030">
        <v>136</v>
      </c>
      <c r="T5030" t="str">
        <f>VLOOKUP(E5030,zamiana!A:B,2,0)</f>
        <v>ALSTOM KTW</v>
      </c>
    </row>
    <row r="5031" spans="1:20" x14ac:dyDescent="0.3">
      <c r="A5031" t="s">
        <v>6381</v>
      </c>
      <c r="B5031" s="2">
        <v>45254</v>
      </c>
      <c r="C5031" s="2">
        <v>45254</v>
      </c>
      <c r="D5031" s="2">
        <v>45281</v>
      </c>
      <c r="E5031" t="s">
        <v>940</v>
      </c>
      <c r="F5031" t="s">
        <v>3867</v>
      </c>
      <c r="G5031" t="s">
        <v>942</v>
      </c>
      <c r="H5031" t="s">
        <v>999</v>
      </c>
      <c r="I5031" t="s">
        <v>5414</v>
      </c>
      <c r="J5031" t="s">
        <v>6383</v>
      </c>
      <c r="K5031" t="s">
        <v>102</v>
      </c>
      <c r="L5031">
        <v>58</v>
      </c>
      <c r="M5031" t="s">
        <v>77</v>
      </c>
      <c r="N5031">
        <v>15.42</v>
      </c>
      <c r="O5031">
        <v>8.25</v>
      </c>
      <c r="P5031" t="s">
        <v>78</v>
      </c>
      <c r="Q5031" s="94">
        <v>45281.680555555555</v>
      </c>
      <c r="R5031">
        <v>894.36</v>
      </c>
      <c r="S5031">
        <v>478.5</v>
      </c>
      <c r="T5031" t="str">
        <f>VLOOKUP(E5031,zamiana!A:B,2,0)</f>
        <v>ALSTOM KTW</v>
      </c>
    </row>
    <row r="5032" spans="1:20" x14ac:dyDescent="0.3">
      <c r="A5032" t="s">
        <v>6381</v>
      </c>
      <c r="B5032" s="2">
        <v>45254</v>
      </c>
      <c r="C5032" s="2">
        <v>45254</v>
      </c>
      <c r="D5032" s="2">
        <v>45281</v>
      </c>
      <c r="E5032" t="s">
        <v>940</v>
      </c>
      <c r="F5032" t="s">
        <v>3867</v>
      </c>
      <c r="G5032" t="s">
        <v>942</v>
      </c>
      <c r="H5032" t="s">
        <v>999</v>
      </c>
      <c r="I5032" t="s">
        <v>5389</v>
      </c>
      <c r="J5032" t="s">
        <v>5916</v>
      </c>
      <c r="K5032" t="s">
        <v>102</v>
      </c>
      <c r="L5032">
        <v>2</v>
      </c>
      <c r="M5032" t="s">
        <v>77</v>
      </c>
      <c r="N5032">
        <v>63.3</v>
      </c>
      <c r="O5032">
        <v>30.23</v>
      </c>
      <c r="P5032" t="s">
        <v>78</v>
      </c>
      <c r="Q5032" s="94">
        <v>45281.681944444441</v>
      </c>
      <c r="R5032">
        <v>126.6</v>
      </c>
      <c r="S5032">
        <v>60.46</v>
      </c>
      <c r="T5032" t="str">
        <f>VLOOKUP(E5032,zamiana!A:B,2,0)</f>
        <v>ALSTOM KTW</v>
      </c>
    </row>
    <row r="5033" spans="1:20" x14ac:dyDescent="0.3">
      <c r="A5033" t="s">
        <v>6381</v>
      </c>
      <c r="B5033" s="2">
        <v>45254</v>
      </c>
      <c r="C5033" s="2">
        <v>45254</v>
      </c>
      <c r="D5033" s="2">
        <v>45281</v>
      </c>
      <c r="E5033" t="s">
        <v>940</v>
      </c>
      <c r="F5033" t="s">
        <v>3867</v>
      </c>
      <c r="G5033" t="s">
        <v>942</v>
      </c>
      <c r="H5033" t="s">
        <v>999</v>
      </c>
      <c r="I5033" t="s">
        <v>5423</v>
      </c>
      <c r="J5033" t="s">
        <v>5777</v>
      </c>
      <c r="K5033" t="s">
        <v>102</v>
      </c>
      <c r="L5033">
        <v>5</v>
      </c>
      <c r="M5033" t="s">
        <v>77</v>
      </c>
      <c r="N5033">
        <v>24</v>
      </c>
      <c r="O5033">
        <v>12.2</v>
      </c>
      <c r="P5033" t="s">
        <v>78</v>
      </c>
      <c r="Q5033" s="94">
        <v>45281.680555555555</v>
      </c>
      <c r="R5033">
        <v>120</v>
      </c>
      <c r="S5033">
        <v>61</v>
      </c>
      <c r="T5033" t="str">
        <f>VLOOKUP(E5033,zamiana!A:B,2,0)</f>
        <v>ALSTOM KTW</v>
      </c>
    </row>
    <row r="5034" spans="1:20" x14ac:dyDescent="0.3">
      <c r="A5034" t="s">
        <v>6381</v>
      </c>
      <c r="B5034" s="2">
        <v>45254</v>
      </c>
      <c r="C5034" s="2">
        <v>45254</v>
      </c>
      <c r="D5034" s="2">
        <v>45281</v>
      </c>
      <c r="E5034" t="s">
        <v>940</v>
      </c>
      <c r="F5034" t="s">
        <v>3867</v>
      </c>
      <c r="G5034" t="s">
        <v>942</v>
      </c>
      <c r="H5034" t="s">
        <v>999</v>
      </c>
      <c r="I5034" t="s">
        <v>5422</v>
      </c>
      <c r="J5034" t="s">
        <v>5777</v>
      </c>
      <c r="K5034" t="s">
        <v>102</v>
      </c>
      <c r="L5034">
        <v>1</v>
      </c>
      <c r="M5034" t="s">
        <v>77</v>
      </c>
      <c r="N5034">
        <v>28.38</v>
      </c>
      <c r="O5034">
        <v>15.42</v>
      </c>
      <c r="P5034" t="s">
        <v>78</v>
      </c>
      <c r="Q5034" s="94">
        <v>45281.680555555555</v>
      </c>
      <c r="R5034">
        <v>28.38</v>
      </c>
      <c r="S5034">
        <v>15.42</v>
      </c>
      <c r="T5034" t="str">
        <f>VLOOKUP(E5034,zamiana!A:B,2,0)</f>
        <v>ALSTOM KTW</v>
      </c>
    </row>
    <row r="5035" spans="1:20" x14ac:dyDescent="0.3">
      <c r="A5035" t="s">
        <v>6381</v>
      </c>
      <c r="B5035" s="2">
        <v>45254</v>
      </c>
      <c r="C5035" s="2">
        <v>45254</v>
      </c>
      <c r="D5035" s="2">
        <v>45281</v>
      </c>
      <c r="E5035" t="s">
        <v>940</v>
      </c>
      <c r="F5035" t="s">
        <v>3867</v>
      </c>
      <c r="G5035" t="s">
        <v>942</v>
      </c>
      <c r="H5035" t="s">
        <v>999</v>
      </c>
      <c r="I5035" t="s">
        <v>5420</v>
      </c>
      <c r="J5035" t="s">
        <v>5777</v>
      </c>
      <c r="K5035" t="s">
        <v>102</v>
      </c>
      <c r="L5035">
        <v>2</v>
      </c>
      <c r="M5035" t="s">
        <v>77</v>
      </c>
      <c r="N5035">
        <v>29.39</v>
      </c>
      <c r="O5035">
        <v>13.12</v>
      </c>
      <c r="P5035" t="s">
        <v>78</v>
      </c>
      <c r="Q5035" s="94">
        <v>45281.681250000001</v>
      </c>
      <c r="R5035">
        <v>58.78</v>
      </c>
      <c r="S5035">
        <v>26.24</v>
      </c>
      <c r="T5035" t="str">
        <f>VLOOKUP(E5035,zamiana!A:B,2,0)</f>
        <v>ALSTOM KTW</v>
      </c>
    </row>
    <row r="5036" spans="1:20" x14ac:dyDescent="0.3">
      <c r="A5036" t="s">
        <v>6381</v>
      </c>
      <c r="B5036" s="2">
        <v>45254</v>
      </c>
      <c r="C5036" s="2">
        <v>45254</v>
      </c>
      <c r="D5036" s="2">
        <v>45281</v>
      </c>
      <c r="E5036" t="s">
        <v>940</v>
      </c>
      <c r="F5036" t="s">
        <v>3867</v>
      </c>
      <c r="G5036" t="s">
        <v>942</v>
      </c>
      <c r="H5036" t="s">
        <v>999</v>
      </c>
      <c r="I5036" t="s">
        <v>5418</v>
      </c>
      <c r="J5036" t="s">
        <v>5777</v>
      </c>
      <c r="K5036" t="s">
        <v>102</v>
      </c>
      <c r="L5036">
        <v>4</v>
      </c>
      <c r="M5036" t="s">
        <v>77</v>
      </c>
      <c r="N5036">
        <v>13.48</v>
      </c>
      <c r="O5036">
        <v>8.34</v>
      </c>
      <c r="P5036" t="s">
        <v>78</v>
      </c>
      <c r="Q5036" s="94">
        <v>45281.680555555555</v>
      </c>
      <c r="R5036">
        <v>53.92</v>
      </c>
      <c r="S5036">
        <v>33.36</v>
      </c>
      <c r="T5036" t="str">
        <f>VLOOKUP(E5036,zamiana!A:B,2,0)</f>
        <v>ALSTOM KTW</v>
      </c>
    </row>
    <row r="5037" spans="1:20" x14ac:dyDescent="0.3">
      <c r="A5037" t="s">
        <v>6381</v>
      </c>
      <c r="B5037" s="2">
        <v>45254</v>
      </c>
      <c r="C5037" s="2">
        <v>45254</v>
      </c>
      <c r="D5037" s="2">
        <v>45281</v>
      </c>
      <c r="E5037" t="s">
        <v>940</v>
      </c>
      <c r="F5037" t="s">
        <v>3867</v>
      </c>
      <c r="G5037" t="s">
        <v>942</v>
      </c>
      <c r="H5037" t="s">
        <v>999</v>
      </c>
      <c r="I5037" t="s">
        <v>5416</v>
      </c>
      <c r="J5037" t="s">
        <v>5777</v>
      </c>
      <c r="K5037" t="s">
        <v>102</v>
      </c>
      <c r="L5037">
        <v>2</v>
      </c>
      <c r="M5037" t="s">
        <v>77</v>
      </c>
      <c r="N5037">
        <v>22.68</v>
      </c>
      <c r="O5037">
        <v>9.4499999999999993</v>
      </c>
      <c r="P5037" t="s">
        <v>78</v>
      </c>
      <c r="Q5037" s="94">
        <v>45281.681250000001</v>
      </c>
      <c r="R5037">
        <v>45.36</v>
      </c>
      <c r="S5037">
        <v>18.899999999999999</v>
      </c>
      <c r="T5037" t="str">
        <f>VLOOKUP(E5037,zamiana!A:B,2,0)</f>
        <v>ALSTOM KTW</v>
      </c>
    </row>
    <row r="5038" spans="1:20" x14ac:dyDescent="0.3">
      <c r="A5038" t="s">
        <v>6384</v>
      </c>
      <c r="B5038" s="2">
        <v>45254</v>
      </c>
      <c r="C5038" s="2">
        <v>45254</v>
      </c>
      <c r="D5038" s="2">
        <v>45281</v>
      </c>
      <c r="E5038" t="s">
        <v>940</v>
      </c>
      <c r="F5038" t="s">
        <v>3867</v>
      </c>
      <c r="G5038" t="s">
        <v>942</v>
      </c>
      <c r="H5038" t="s">
        <v>999</v>
      </c>
      <c r="I5038" t="s">
        <v>3401</v>
      </c>
      <c r="J5038" t="s">
        <v>3402</v>
      </c>
      <c r="K5038" t="s">
        <v>102</v>
      </c>
      <c r="L5038">
        <v>2</v>
      </c>
      <c r="M5038" t="s">
        <v>77</v>
      </c>
      <c r="N5038">
        <v>18.61</v>
      </c>
      <c r="O5038">
        <v>5.71</v>
      </c>
      <c r="P5038" t="s">
        <v>78</v>
      </c>
      <c r="Q5038" s="94">
        <v>45281.675000000003</v>
      </c>
      <c r="R5038">
        <v>37.22</v>
      </c>
      <c r="S5038">
        <v>11.42</v>
      </c>
      <c r="T5038" t="str">
        <f>VLOOKUP(E5038,zamiana!A:B,2,0)</f>
        <v>ALSTOM KTW</v>
      </c>
    </row>
    <row r="5039" spans="1:20" x14ac:dyDescent="0.3">
      <c r="A5039" t="s">
        <v>6384</v>
      </c>
      <c r="B5039" s="2">
        <v>45254</v>
      </c>
      <c r="C5039" s="2">
        <v>45254</v>
      </c>
      <c r="D5039" s="2">
        <v>45281</v>
      </c>
      <c r="E5039" t="s">
        <v>940</v>
      </c>
      <c r="F5039" t="s">
        <v>3867</v>
      </c>
      <c r="G5039" t="s">
        <v>942</v>
      </c>
      <c r="H5039" t="s">
        <v>999</v>
      </c>
      <c r="I5039" t="s">
        <v>3405</v>
      </c>
      <c r="J5039" t="s">
        <v>3406</v>
      </c>
      <c r="K5039" t="s">
        <v>102</v>
      </c>
      <c r="L5039">
        <v>2</v>
      </c>
      <c r="M5039" t="s">
        <v>77</v>
      </c>
      <c r="N5039">
        <v>28.13</v>
      </c>
      <c r="O5039">
        <v>8.31</v>
      </c>
      <c r="P5039" t="s">
        <v>78</v>
      </c>
      <c r="Q5039" s="94">
        <v>45281.675000000003</v>
      </c>
      <c r="R5039">
        <v>56.26</v>
      </c>
      <c r="S5039">
        <v>16.62</v>
      </c>
      <c r="T5039" t="str">
        <f>VLOOKUP(E5039,zamiana!A:B,2,0)</f>
        <v>ALSTOM KTW</v>
      </c>
    </row>
    <row r="5040" spans="1:20" x14ac:dyDescent="0.3">
      <c r="A5040" t="s">
        <v>6384</v>
      </c>
      <c r="B5040" s="2">
        <v>45254</v>
      </c>
      <c r="C5040" s="2">
        <v>45254</v>
      </c>
      <c r="D5040" s="2">
        <v>45281</v>
      </c>
      <c r="E5040" t="s">
        <v>940</v>
      </c>
      <c r="F5040" t="s">
        <v>3867</v>
      </c>
      <c r="G5040" t="s">
        <v>942</v>
      </c>
      <c r="H5040" t="s">
        <v>999</v>
      </c>
      <c r="I5040" t="s">
        <v>3407</v>
      </c>
      <c r="J5040" t="s">
        <v>3408</v>
      </c>
      <c r="K5040" t="s">
        <v>102</v>
      </c>
      <c r="L5040">
        <v>2</v>
      </c>
      <c r="M5040" t="s">
        <v>77</v>
      </c>
      <c r="N5040">
        <v>29.47</v>
      </c>
      <c r="O5040">
        <v>8.7799999999999994</v>
      </c>
      <c r="P5040" t="s">
        <v>78</v>
      </c>
      <c r="Q5040" s="94">
        <v>45281.675000000003</v>
      </c>
      <c r="R5040">
        <v>58.94</v>
      </c>
      <c r="S5040">
        <v>17.559999999999999</v>
      </c>
      <c r="T5040" t="str">
        <f>VLOOKUP(E5040,zamiana!A:B,2,0)</f>
        <v>ALSTOM KTW</v>
      </c>
    </row>
    <row r="5041" spans="1:20" x14ac:dyDescent="0.3">
      <c r="A5041" t="s">
        <v>6385</v>
      </c>
      <c r="B5041" s="2">
        <v>45254</v>
      </c>
      <c r="C5041" s="2">
        <v>45254</v>
      </c>
      <c r="D5041" s="2">
        <v>45281</v>
      </c>
      <c r="E5041" t="s">
        <v>940</v>
      </c>
      <c r="F5041" t="s">
        <v>3867</v>
      </c>
      <c r="G5041" t="s">
        <v>942</v>
      </c>
      <c r="H5041" t="s">
        <v>999</v>
      </c>
      <c r="I5041" t="s">
        <v>3593</v>
      </c>
      <c r="J5041" t="s">
        <v>3594</v>
      </c>
      <c r="K5041" t="s">
        <v>821</v>
      </c>
      <c r="L5041">
        <v>1</v>
      </c>
      <c r="M5041" t="s">
        <v>77</v>
      </c>
      <c r="N5041">
        <v>31.19</v>
      </c>
      <c r="O5041">
        <v>15</v>
      </c>
      <c r="P5041" t="s">
        <v>78</v>
      </c>
      <c r="Q5041" s="94">
        <v>45281.613888888889</v>
      </c>
      <c r="R5041">
        <v>31.19</v>
      </c>
      <c r="S5041">
        <v>15</v>
      </c>
      <c r="T5041" t="str">
        <f>VLOOKUP(E5041,zamiana!A:B,2,0)</f>
        <v>ALSTOM KTW</v>
      </c>
    </row>
    <row r="5042" spans="1:20" x14ac:dyDescent="0.3">
      <c r="A5042" t="s">
        <v>6386</v>
      </c>
      <c r="B5042" s="2">
        <v>45254</v>
      </c>
      <c r="C5042" s="2">
        <v>45254</v>
      </c>
      <c r="D5042" s="2">
        <v>45281</v>
      </c>
      <c r="E5042" t="s">
        <v>940</v>
      </c>
      <c r="F5042" t="s">
        <v>3867</v>
      </c>
      <c r="G5042" t="s">
        <v>942</v>
      </c>
      <c r="H5042" t="s">
        <v>999</v>
      </c>
      <c r="I5042" t="s">
        <v>1618</v>
      </c>
      <c r="J5042" t="s">
        <v>1618</v>
      </c>
      <c r="K5042" t="s">
        <v>102</v>
      </c>
      <c r="L5042">
        <v>2</v>
      </c>
      <c r="M5042" t="s">
        <v>77</v>
      </c>
      <c r="N5042">
        <v>50.2</v>
      </c>
      <c r="O5042">
        <v>33.409999999999997</v>
      </c>
      <c r="P5042" t="s">
        <v>78</v>
      </c>
      <c r="Q5042" s="94">
        <v>45281.625</v>
      </c>
      <c r="R5042">
        <v>100.4</v>
      </c>
      <c r="S5042">
        <v>66.819999999999993</v>
      </c>
      <c r="T5042" t="str">
        <f>VLOOKUP(E5042,zamiana!A:B,2,0)</f>
        <v>ALSTOM KTW</v>
      </c>
    </row>
    <row r="5043" spans="1:20" x14ac:dyDescent="0.3">
      <c r="A5043" t="s">
        <v>6387</v>
      </c>
      <c r="B5043" s="2">
        <v>45254</v>
      </c>
      <c r="C5043" s="2">
        <v>45254</v>
      </c>
      <c r="D5043" s="2">
        <v>45281</v>
      </c>
      <c r="E5043" t="s">
        <v>940</v>
      </c>
      <c r="F5043" t="s">
        <v>3867</v>
      </c>
      <c r="G5043" t="s">
        <v>942</v>
      </c>
      <c r="H5043" t="s">
        <v>999</v>
      </c>
      <c r="I5043" t="s">
        <v>3970</v>
      </c>
      <c r="J5043" t="s">
        <v>3970</v>
      </c>
      <c r="K5043" t="s">
        <v>863</v>
      </c>
      <c r="L5043">
        <v>2</v>
      </c>
      <c r="M5043" t="s">
        <v>77</v>
      </c>
      <c r="N5043">
        <v>259.58999999999997</v>
      </c>
      <c r="O5043">
        <v>133.77000000000001</v>
      </c>
      <c r="P5043" t="s">
        <v>78</v>
      </c>
      <c r="Q5043" s="94">
        <v>45281.652083333334</v>
      </c>
      <c r="R5043">
        <v>519.17999999999995</v>
      </c>
      <c r="S5043">
        <v>267.54000000000002</v>
      </c>
      <c r="T5043" t="str">
        <f>VLOOKUP(E5043,zamiana!A:B,2,0)</f>
        <v>ALSTOM KTW</v>
      </c>
    </row>
    <row r="5044" spans="1:20" x14ac:dyDescent="0.3">
      <c r="A5044" t="s">
        <v>6388</v>
      </c>
      <c r="B5044" s="2">
        <v>45254</v>
      </c>
      <c r="C5044" s="2">
        <v>45254</v>
      </c>
      <c r="D5044" s="2">
        <v>45281</v>
      </c>
      <c r="E5044" t="s">
        <v>940</v>
      </c>
      <c r="F5044" t="s">
        <v>3867</v>
      </c>
      <c r="G5044" t="s">
        <v>942</v>
      </c>
      <c r="H5044" t="s">
        <v>999</v>
      </c>
      <c r="I5044" t="s">
        <v>1186</v>
      </c>
      <c r="J5044" t="s">
        <v>1186</v>
      </c>
      <c r="K5044" t="s">
        <v>770</v>
      </c>
      <c r="L5044">
        <v>2</v>
      </c>
      <c r="M5044" t="s">
        <v>77</v>
      </c>
      <c r="N5044">
        <v>12.16</v>
      </c>
      <c r="O5044">
        <v>9.1</v>
      </c>
      <c r="P5044" t="s">
        <v>78</v>
      </c>
      <c r="Q5044" s="94">
        <v>45281.63958333333</v>
      </c>
      <c r="R5044">
        <v>24.32</v>
      </c>
      <c r="S5044">
        <v>18.2</v>
      </c>
      <c r="T5044" t="str">
        <f>VLOOKUP(E5044,zamiana!A:B,2,0)</f>
        <v>ALSTOM KTW</v>
      </c>
    </row>
    <row r="5045" spans="1:20" x14ac:dyDescent="0.3">
      <c r="A5045" t="s">
        <v>6389</v>
      </c>
      <c r="B5045" s="2">
        <v>45254</v>
      </c>
      <c r="C5045" s="2">
        <v>45254</v>
      </c>
      <c r="D5045" s="2">
        <v>45281</v>
      </c>
      <c r="E5045" t="s">
        <v>940</v>
      </c>
      <c r="F5045" t="s">
        <v>3867</v>
      </c>
      <c r="G5045" t="s">
        <v>942</v>
      </c>
      <c r="H5045" t="s">
        <v>999</v>
      </c>
      <c r="I5045" t="s">
        <v>3680</v>
      </c>
      <c r="J5045" t="s">
        <v>3680</v>
      </c>
      <c r="K5045" t="s">
        <v>821</v>
      </c>
      <c r="L5045">
        <v>2</v>
      </c>
      <c r="M5045" t="s">
        <v>77</v>
      </c>
      <c r="N5045">
        <v>318.52</v>
      </c>
      <c r="O5045">
        <v>99.67</v>
      </c>
      <c r="P5045" t="s">
        <v>78</v>
      </c>
      <c r="Q5045" s="94">
        <v>45281.632638888892</v>
      </c>
      <c r="R5045">
        <v>637.04</v>
      </c>
      <c r="S5045">
        <v>199.34</v>
      </c>
      <c r="T5045" t="str">
        <f>VLOOKUP(E5045,zamiana!A:B,2,0)</f>
        <v>ALSTOM KTW</v>
      </c>
    </row>
    <row r="5046" spans="1:20" x14ac:dyDescent="0.3">
      <c r="A5046" t="s">
        <v>6389</v>
      </c>
      <c r="B5046" s="2">
        <v>45254</v>
      </c>
      <c r="C5046" s="2">
        <v>45254</v>
      </c>
      <c r="D5046" s="2">
        <v>45281</v>
      </c>
      <c r="E5046" t="s">
        <v>940</v>
      </c>
      <c r="F5046" t="s">
        <v>3867</v>
      </c>
      <c r="G5046" t="s">
        <v>942</v>
      </c>
      <c r="H5046" t="s">
        <v>999</v>
      </c>
      <c r="I5046" t="s">
        <v>2070</v>
      </c>
      <c r="J5046" t="s">
        <v>2070</v>
      </c>
      <c r="K5046" t="s">
        <v>821</v>
      </c>
      <c r="L5046">
        <v>14</v>
      </c>
      <c r="M5046" t="s">
        <v>77</v>
      </c>
      <c r="N5046">
        <v>134.25</v>
      </c>
      <c r="O5046">
        <v>60.61</v>
      </c>
      <c r="P5046" t="s">
        <v>78</v>
      </c>
      <c r="Q5046" s="94">
        <v>45281.632638888892</v>
      </c>
      <c r="R5046">
        <v>1879.5</v>
      </c>
      <c r="S5046">
        <v>848.54</v>
      </c>
      <c r="T5046" t="str">
        <f>VLOOKUP(E5046,zamiana!A:B,2,0)</f>
        <v>ALSTOM KTW</v>
      </c>
    </row>
    <row r="5047" spans="1:20" x14ac:dyDescent="0.3">
      <c r="A5047" t="s">
        <v>6389</v>
      </c>
      <c r="B5047" s="2">
        <v>45254</v>
      </c>
      <c r="C5047" s="2">
        <v>45254</v>
      </c>
      <c r="D5047" s="2">
        <v>45281</v>
      </c>
      <c r="E5047" t="s">
        <v>940</v>
      </c>
      <c r="F5047" t="s">
        <v>3867</v>
      </c>
      <c r="G5047" t="s">
        <v>942</v>
      </c>
      <c r="H5047" t="s">
        <v>999</v>
      </c>
      <c r="I5047" t="s">
        <v>1763</v>
      </c>
      <c r="J5047" t="s">
        <v>1763</v>
      </c>
      <c r="K5047" t="s">
        <v>770</v>
      </c>
      <c r="L5047">
        <v>12</v>
      </c>
      <c r="M5047" t="s">
        <v>77</v>
      </c>
      <c r="N5047">
        <v>62.66</v>
      </c>
      <c r="O5047">
        <v>43.74</v>
      </c>
      <c r="P5047" t="s">
        <v>78</v>
      </c>
      <c r="Q5047" s="94">
        <v>45281.642361111109</v>
      </c>
      <c r="R5047">
        <v>751.92</v>
      </c>
      <c r="S5047">
        <v>524.88</v>
      </c>
      <c r="T5047" t="str">
        <f>VLOOKUP(E5047,zamiana!A:B,2,0)</f>
        <v>ALSTOM KTW</v>
      </c>
    </row>
    <row r="5048" spans="1:20" x14ac:dyDescent="0.3">
      <c r="A5048" t="s">
        <v>6390</v>
      </c>
      <c r="B5048" s="2">
        <v>45254</v>
      </c>
      <c r="C5048" s="2">
        <v>45254</v>
      </c>
      <c r="D5048" s="2">
        <v>45281</v>
      </c>
      <c r="E5048" t="s">
        <v>940</v>
      </c>
      <c r="F5048" t="s">
        <v>3867</v>
      </c>
      <c r="G5048" t="s">
        <v>942</v>
      </c>
      <c r="H5048" t="s">
        <v>999</v>
      </c>
      <c r="I5048" t="s">
        <v>3411</v>
      </c>
      <c r="J5048" t="s">
        <v>3411</v>
      </c>
      <c r="K5048" t="s">
        <v>770</v>
      </c>
      <c r="L5048">
        <v>45</v>
      </c>
      <c r="M5048" t="s">
        <v>77</v>
      </c>
      <c r="N5048">
        <v>231.59</v>
      </c>
      <c r="O5048">
        <v>121.15</v>
      </c>
      <c r="P5048" t="s">
        <v>78</v>
      </c>
      <c r="Q5048" s="94">
        <v>45281.640277777777</v>
      </c>
      <c r="R5048">
        <v>10421.549999999999</v>
      </c>
      <c r="S5048">
        <v>5451.75</v>
      </c>
      <c r="T5048" t="str">
        <f>VLOOKUP(E5048,zamiana!A:B,2,0)</f>
        <v>ALSTOM KTW</v>
      </c>
    </row>
    <row r="5049" spans="1:20" x14ac:dyDescent="0.3">
      <c r="A5049" t="s">
        <v>6390</v>
      </c>
      <c r="B5049" s="2">
        <v>45254</v>
      </c>
      <c r="C5049" s="2">
        <v>45254</v>
      </c>
      <c r="D5049" s="2">
        <v>45281</v>
      </c>
      <c r="E5049" t="s">
        <v>940</v>
      </c>
      <c r="F5049" t="s">
        <v>3867</v>
      </c>
      <c r="G5049" t="s">
        <v>942</v>
      </c>
      <c r="H5049" t="s">
        <v>999</v>
      </c>
      <c r="I5049" t="s">
        <v>1862</v>
      </c>
      <c r="J5049" t="s">
        <v>1862</v>
      </c>
      <c r="K5049" t="s">
        <v>821</v>
      </c>
      <c r="L5049">
        <v>2</v>
      </c>
      <c r="M5049" t="s">
        <v>77</v>
      </c>
      <c r="N5049">
        <v>681.87</v>
      </c>
      <c r="O5049">
        <v>197.44</v>
      </c>
      <c r="P5049" t="s">
        <v>78</v>
      </c>
      <c r="Q5049" s="94">
        <v>45281.613194444442</v>
      </c>
      <c r="R5049">
        <v>1363.74</v>
      </c>
      <c r="S5049">
        <v>394.88</v>
      </c>
      <c r="T5049" t="str">
        <f>VLOOKUP(E5049,zamiana!A:B,2,0)</f>
        <v>ALSTOM KTW</v>
      </c>
    </row>
    <row r="5050" spans="1:20" x14ac:dyDescent="0.3">
      <c r="A5050" t="s">
        <v>6390</v>
      </c>
      <c r="B5050" s="2">
        <v>45254</v>
      </c>
      <c r="C5050" s="2">
        <v>45254</v>
      </c>
      <c r="D5050" s="2">
        <v>45281</v>
      </c>
      <c r="E5050" t="s">
        <v>940</v>
      </c>
      <c r="F5050" t="s">
        <v>3867</v>
      </c>
      <c r="G5050" t="s">
        <v>942</v>
      </c>
      <c r="H5050" t="s">
        <v>999</v>
      </c>
      <c r="I5050" t="s">
        <v>1116</v>
      </c>
      <c r="J5050" t="s">
        <v>1116</v>
      </c>
      <c r="K5050" t="s">
        <v>821</v>
      </c>
      <c r="L5050">
        <v>2</v>
      </c>
      <c r="M5050" t="s">
        <v>77</v>
      </c>
      <c r="N5050">
        <v>9.85</v>
      </c>
      <c r="O5050">
        <v>6.94</v>
      </c>
      <c r="P5050" t="s">
        <v>78</v>
      </c>
      <c r="Q5050" s="94">
        <v>45281.651388888888</v>
      </c>
      <c r="R5050">
        <v>19.7</v>
      </c>
      <c r="S5050">
        <v>13.88</v>
      </c>
      <c r="T5050" t="str">
        <f>VLOOKUP(E5050,zamiana!A:B,2,0)</f>
        <v>ALSTOM KTW</v>
      </c>
    </row>
    <row r="5051" spans="1:20" x14ac:dyDescent="0.3">
      <c r="A5051" t="s">
        <v>6390</v>
      </c>
      <c r="B5051" s="2">
        <v>45254</v>
      </c>
      <c r="C5051" s="2">
        <v>45254</v>
      </c>
      <c r="D5051" s="2">
        <v>45281</v>
      </c>
      <c r="E5051" t="s">
        <v>940</v>
      </c>
      <c r="F5051" t="s">
        <v>3867</v>
      </c>
      <c r="G5051" t="s">
        <v>942</v>
      </c>
      <c r="H5051" t="s">
        <v>999</v>
      </c>
      <c r="I5051" t="s">
        <v>1283</v>
      </c>
      <c r="J5051" t="s">
        <v>1283</v>
      </c>
      <c r="K5051" t="s">
        <v>821</v>
      </c>
      <c r="L5051">
        <v>3</v>
      </c>
      <c r="M5051" t="s">
        <v>77</v>
      </c>
      <c r="N5051">
        <v>16.809999999999999</v>
      </c>
      <c r="O5051">
        <v>12.57</v>
      </c>
      <c r="P5051" t="s">
        <v>78</v>
      </c>
      <c r="Q5051" s="94">
        <v>45281.651388888888</v>
      </c>
      <c r="R5051">
        <v>50.43</v>
      </c>
      <c r="S5051">
        <v>37.71</v>
      </c>
      <c r="T5051" t="str">
        <f>VLOOKUP(E5051,zamiana!A:B,2,0)</f>
        <v>ALSTOM KTW</v>
      </c>
    </row>
    <row r="5052" spans="1:20" x14ac:dyDescent="0.3">
      <c r="A5052" t="s">
        <v>6390</v>
      </c>
      <c r="B5052" s="2">
        <v>45254</v>
      </c>
      <c r="C5052" s="2">
        <v>45254</v>
      </c>
      <c r="D5052" s="2">
        <v>45281</v>
      </c>
      <c r="E5052" t="s">
        <v>940</v>
      </c>
      <c r="F5052" t="s">
        <v>3867</v>
      </c>
      <c r="G5052" t="s">
        <v>942</v>
      </c>
      <c r="H5052" t="s">
        <v>999</v>
      </c>
      <c r="I5052" t="s">
        <v>1282</v>
      </c>
      <c r="J5052" t="s">
        <v>1282</v>
      </c>
      <c r="K5052" t="s">
        <v>821</v>
      </c>
      <c r="L5052">
        <v>2</v>
      </c>
      <c r="M5052" t="s">
        <v>77</v>
      </c>
      <c r="N5052">
        <v>17.07</v>
      </c>
      <c r="O5052">
        <v>12.57</v>
      </c>
      <c r="P5052" t="s">
        <v>78</v>
      </c>
      <c r="Q5052" s="94">
        <v>45281.651388888888</v>
      </c>
      <c r="R5052">
        <v>34.14</v>
      </c>
      <c r="S5052">
        <v>25.14</v>
      </c>
      <c r="T5052" t="str">
        <f>VLOOKUP(E5052,zamiana!A:B,2,0)</f>
        <v>ALSTOM KTW</v>
      </c>
    </row>
    <row r="5053" spans="1:20" x14ac:dyDescent="0.3">
      <c r="A5053" t="s">
        <v>6391</v>
      </c>
      <c r="B5053" s="2">
        <v>45254</v>
      </c>
      <c r="C5053" s="2">
        <v>45254</v>
      </c>
      <c r="D5053" s="2">
        <v>45281</v>
      </c>
      <c r="E5053" t="s">
        <v>940</v>
      </c>
      <c r="F5053" t="s">
        <v>3867</v>
      </c>
      <c r="G5053" t="s">
        <v>942</v>
      </c>
      <c r="H5053" t="s">
        <v>999</v>
      </c>
      <c r="I5053" t="s">
        <v>1188</v>
      </c>
      <c r="J5053" t="s">
        <v>1188</v>
      </c>
      <c r="K5053" t="s">
        <v>821</v>
      </c>
      <c r="L5053">
        <v>2</v>
      </c>
      <c r="M5053" t="s">
        <v>77</v>
      </c>
      <c r="N5053">
        <v>22.09</v>
      </c>
      <c r="O5053">
        <v>10.63</v>
      </c>
      <c r="P5053" t="s">
        <v>78</v>
      </c>
      <c r="Q5053" s="94">
        <v>45281.628472222219</v>
      </c>
      <c r="R5053">
        <v>44.18</v>
      </c>
      <c r="S5053">
        <v>21.26</v>
      </c>
      <c r="T5053" t="str">
        <f>VLOOKUP(E5053,zamiana!A:B,2,0)</f>
        <v>ALSTOM KTW</v>
      </c>
    </row>
    <row r="5054" spans="1:20" x14ac:dyDescent="0.3">
      <c r="A5054" t="s">
        <v>6391</v>
      </c>
      <c r="B5054" s="2">
        <v>45254</v>
      </c>
      <c r="C5054" s="2">
        <v>45254</v>
      </c>
      <c r="D5054" s="2">
        <v>45281</v>
      </c>
      <c r="E5054" t="s">
        <v>940</v>
      </c>
      <c r="F5054" t="s">
        <v>3867</v>
      </c>
      <c r="G5054" t="s">
        <v>942</v>
      </c>
      <c r="H5054" t="s">
        <v>999</v>
      </c>
      <c r="I5054" t="s">
        <v>1511</v>
      </c>
      <c r="J5054" t="s">
        <v>1511</v>
      </c>
      <c r="K5054" t="s">
        <v>863</v>
      </c>
      <c r="L5054">
        <v>2</v>
      </c>
      <c r="M5054" t="s">
        <v>77</v>
      </c>
      <c r="N5054">
        <v>27.88</v>
      </c>
      <c r="O5054">
        <v>26</v>
      </c>
      <c r="P5054" t="s">
        <v>78</v>
      </c>
      <c r="Q5054" s="94">
        <v>45281.652083333334</v>
      </c>
      <c r="R5054">
        <v>55.76</v>
      </c>
      <c r="S5054">
        <v>52</v>
      </c>
      <c r="T5054" t="str">
        <f>VLOOKUP(E5054,zamiana!A:B,2,0)</f>
        <v>ALSTOM KTW</v>
      </c>
    </row>
    <row r="5055" spans="1:20" x14ac:dyDescent="0.3">
      <c r="A5055" t="s">
        <v>6391</v>
      </c>
      <c r="B5055" s="2">
        <v>45254</v>
      </c>
      <c r="C5055" s="2">
        <v>45254</v>
      </c>
      <c r="D5055" s="2">
        <v>45281</v>
      </c>
      <c r="E5055" t="s">
        <v>940</v>
      </c>
      <c r="F5055" t="s">
        <v>3867</v>
      </c>
      <c r="G5055" t="s">
        <v>942</v>
      </c>
      <c r="H5055" t="s">
        <v>999</v>
      </c>
      <c r="I5055" t="s">
        <v>1418</v>
      </c>
      <c r="J5055" t="s">
        <v>1418</v>
      </c>
      <c r="K5055" t="s">
        <v>102</v>
      </c>
      <c r="L5055">
        <v>8</v>
      </c>
      <c r="M5055" t="s">
        <v>77</v>
      </c>
      <c r="N5055">
        <v>30.51</v>
      </c>
      <c r="O5055">
        <v>20.85</v>
      </c>
      <c r="P5055" t="s">
        <v>78</v>
      </c>
      <c r="Q5055" s="94">
        <v>45281.655555555553</v>
      </c>
      <c r="R5055">
        <v>244.08</v>
      </c>
      <c r="S5055">
        <v>166.8</v>
      </c>
      <c r="T5055" t="str">
        <f>VLOOKUP(E5055,zamiana!A:B,2,0)</f>
        <v>ALSTOM KTW</v>
      </c>
    </row>
    <row r="5056" spans="1:20" x14ac:dyDescent="0.3">
      <c r="A5056" t="s">
        <v>6392</v>
      </c>
      <c r="B5056" s="2">
        <v>45254</v>
      </c>
      <c r="C5056" s="2">
        <v>45254</v>
      </c>
      <c r="D5056" s="2">
        <v>45281</v>
      </c>
      <c r="E5056" t="s">
        <v>940</v>
      </c>
      <c r="F5056" t="s">
        <v>3867</v>
      </c>
      <c r="G5056" t="s">
        <v>942</v>
      </c>
      <c r="H5056" t="s">
        <v>999</v>
      </c>
      <c r="I5056" t="s">
        <v>5381</v>
      </c>
      <c r="J5056" t="s">
        <v>6393</v>
      </c>
      <c r="K5056" t="s">
        <v>102</v>
      </c>
      <c r="L5056">
        <v>11</v>
      </c>
      <c r="M5056" t="s">
        <v>77</v>
      </c>
      <c r="N5056">
        <v>60.38</v>
      </c>
      <c r="O5056">
        <v>27.76</v>
      </c>
      <c r="P5056" t="s">
        <v>78</v>
      </c>
      <c r="Q5056" s="94">
        <v>45281.681944444441</v>
      </c>
      <c r="R5056">
        <v>664.18</v>
      </c>
      <c r="S5056">
        <v>305.36</v>
      </c>
      <c r="T5056" t="str">
        <f>VLOOKUP(E5056,zamiana!A:B,2,0)</f>
        <v>ALSTOM KTW</v>
      </c>
    </row>
    <row r="5057" spans="1:20" x14ac:dyDescent="0.3">
      <c r="A5057" t="s">
        <v>6394</v>
      </c>
      <c r="B5057" s="2">
        <v>45254</v>
      </c>
      <c r="C5057" s="2">
        <v>45254</v>
      </c>
      <c r="D5057" s="2">
        <v>45281</v>
      </c>
      <c r="E5057" t="s">
        <v>940</v>
      </c>
      <c r="F5057" t="s">
        <v>3867</v>
      </c>
      <c r="G5057" t="s">
        <v>942</v>
      </c>
      <c r="H5057" t="s">
        <v>999</v>
      </c>
      <c r="I5057" t="s">
        <v>5395</v>
      </c>
      <c r="J5057" t="s">
        <v>81</v>
      </c>
      <c r="K5057" t="s">
        <v>102</v>
      </c>
      <c r="L5057">
        <v>2</v>
      </c>
      <c r="M5057" t="s">
        <v>77</v>
      </c>
      <c r="N5057">
        <v>25.26</v>
      </c>
      <c r="O5057">
        <v>7.59</v>
      </c>
      <c r="P5057" t="s">
        <v>78</v>
      </c>
      <c r="Q5057" s="94">
        <v>45281.681944444441</v>
      </c>
      <c r="R5057">
        <v>50.52</v>
      </c>
      <c r="S5057">
        <v>15.18</v>
      </c>
      <c r="T5057" t="str">
        <f>VLOOKUP(E5057,zamiana!A:B,2,0)</f>
        <v>ALSTOM KTW</v>
      </c>
    </row>
    <row r="5058" spans="1:20" x14ac:dyDescent="0.3">
      <c r="A5058" t="s">
        <v>6395</v>
      </c>
      <c r="B5058" s="2">
        <v>45254</v>
      </c>
      <c r="C5058" s="2">
        <v>45254</v>
      </c>
      <c r="D5058" s="2">
        <v>45281</v>
      </c>
      <c r="E5058" t="s">
        <v>940</v>
      </c>
      <c r="F5058" t="s">
        <v>3867</v>
      </c>
      <c r="G5058" t="s">
        <v>942</v>
      </c>
      <c r="H5058" t="s">
        <v>999</v>
      </c>
      <c r="I5058" t="s">
        <v>4598</v>
      </c>
      <c r="J5058" t="s">
        <v>4599</v>
      </c>
      <c r="K5058" t="s">
        <v>102</v>
      </c>
      <c r="L5058">
        <v>1</v>
      </c>
      <c r="M5058" t="s">
        <v>77</v>
      </c>
      <c r="N5058">
        <v>32.450000000000003</v>
      </c>
      <c r="O5058">
        <v>27.17</v>
      </c>
      <c r="P5058" t="s">
        <v>78</v>
      </c>
      <c r="Q5058" s="94">
        <v>45281.681250000001</v>
      </c>
      <c r="R5058">
        <v>32.450000000000003</v>
      </c>
      <c r="S5058">
        <v>27.17</v>
      </c>
      <c r="T5058" t="str">
        <f>VLOOKUP(E5058,zamiana!A:B,2,0)</f>
        <v>ALSTOM KTW</v>
      </c>
    </row>
    <row r="5059" spans="1:20" x14ac:dyDescent="0.3">
      <c r="A5059" t="s">
        <v>6396</v>
      </c>
      <c r="B5059" s="2">
        <v>45254</v>
      </c>
      <c r="C5059" s="2">
        <v>45254</v>
      </c>
      <c r="D5059" s="2">
        <v>45281</v>
      </c>
      <c r="E5059" t="s">
        <v>940</v>
      </c>
      <c r="F5059" t="s">
        <v>3867</v>
      </c>
      <c r="G5059" t="s">
        <v>942</v>
      </c>
      <c r="H5059" t="s">
        <v>999</v>
      </c>
      <c r="I5059" t="s">
        <v>1794</v>
      </c>
      <c r="J5059" t="s">
        <v>1794</v>
      </c>
      <c r="K5059" t="s">
        <v>821</v>
      </c>
      <c r="L5059">
        <v>3</v>
      </c>
      <c r="M5059" t="s">
        <v>77</v>
      </c>
      <c r="N5059">
        <v>152.19999999999999</v>
      </c>
      <c r="O5059">
        <v>107.8</v>
      </c>
      <c r="P5059" t="s">
        <v>78</v>
      </c>
      <c r="Q5059" s="94">
        <v>45281.625</v>
      </c>
      <c r="R5059">
        <v>456.6</v>
      </c>
      <c r="S5059">
        <v>323.39999999999998</v>
      </c>
      <c r="T5059" t="str">
        <f>VLOOKUP(E5059,zamiana!A:B,2,0)</f>
        <v>ALSTOM KTW</v>
      </c>
    </row>
    <row r="5060" spans="1:20" x14ac:dyDescent="0.3">
      <c r="A5060" t="s">
        <v>6397</v>
      </c>
      <c r="B5060" s="2">
        <v>45254</v>
      </c>
      <c r="C5060" s="2">
        <v>45254</v>
      </c>
      <c r="D5060" s="2">
        <v>45281</v>
      </c>
      <c r="E5060" t="s">
        <v>940</v>
      </c>
      <c r="F5060" t="s">
        <v>3867</v>
      </c>
      <c r="G5060" t="s">
        <v>942</v>
      </c>
      <c r="H5060" t="s">
        <v>999</v>
      </c>
      <c r="I5060" t="s">
        <v>1029</v>
      </c>
      <c r="J5060" t="s">
        <v>1029</v>
      </c>
      <c r="K5060" t="s">
        <v>821</v>
      </c>
      <c r="L5060">
        <v>22</v>
      </c>
      <c r="M5060" t="s">
        <v>77</v>
      </c>
      <c r="N5060">
        <v>7.25</v>
      </c>
      <c r="O5060">
        <v>5.31</v>
      </c>
      <c r="P5060" t="s">
        <v>78</v>
      </c>
      <c r="Q5060" s="94">
        <v>45281.651388888888</v>
      </c>
      <c r="R5060">
        <v>159.5</v>
      </c>
      <c r="S5060">
        <v>116.82</v>
      </c>
      <c r="T5060" t="str">
        <f>VLOOKUP(E5060,zamiana!A:B,2,0)</f>
        <v>ALSTOM KTW</v>
      </c>
    </row>
    <row r="5061" spans="1:20" x14ac:dyDescent="0.3">
      <c r="A5061" t="s">
        <v>6398</v>
      </c>
      <c r="B5061" s="2">
        <v>45254</v>
      </c>
      <c r="C5061" s="2">
        <v>45254</v>
      </c>
      <c r="D5061" s="2">
        <v>45281</v>
      </c>
      <c r="E5061" t="s">
        <v>35</v>
      </c>
      <c r="F5061" t="s">
        <v>1128</v>
      </c>
      <c r="G5061" t="s">
        <v>942</v>
      </c>
      <c r="H5061" t="s">
        <v>1129</v>
      </c>
      <c r="I5061" t="s">
        <v>3695</v>
      </c>
      <c r="J5061" t="s">
        <v>3696</v>
      </c>
      <c r="K5061" t="s">
        <v>35</v>
      </c>
      <c r="L5061">
        <v>12</v>
      </c>
      <c r="M5061" t="s">
        <v>77</v>
      </c>
      <c r="N5061">
        <v>115.57</v>
      </c>
      <c r="O5061">
        <v>166.94</v>
      </c>
      <c r="P5061" t="s">
        <v>78</v>
      </c>
      <c r="Q5061" s="94">
        <v>45281.666666666664</v>
      </c>
      <c r="R5061">
        <v>1386.84</v>
      </c>
      <c r="S5061">
        <v>2003.28</v>
      </c>
      <c r="T5061" t="str">
        <f>VLOOKUP(E5061,zamiana!A:B,2,0)</f>
        <v>WAMTECHNIK</v>
      </c>
    </row>
    <row r="5062" spans="1:20" x14ac:dyDescent="0.3">
      <c r="A5062" t="s">
        <v>6398</v>
      </c>
      <c r="B5062" s="2">
        <v>45254</v>
      </c>
      <c r="C5062" s="2">
        <v>45254</v>
      </c>
      <c r="D5062" s="2">
        <v>45281</v>
      </c>
      <c r="E5062" t="s">
        <v>35</v>
      </c>
      <c r="F5062" t="s">
        <v>1128</v>
      </c>
      <c r="G5062" t="s">
        <v>942</v>
      </c>
      <c r="H5062" t="s">
        <v>1129</v>
      </c>
      <c r="I5062" t="s">
        <v>3697</v>
      </c>
      <c r="J5062" t="s">
        <v>3698</v>
      </c>
      <c r="K5062" t="s">
        <v>35</v>
      </c>
      <c r="L5062">
        <v>3</v>
      </c>
      <c r="M5062" t="s">
        <v>77</v>
      </c>
      <c r="N5062">
        <v>175.52</v>
      </c>
      <c r="O5062">
        <v>298.48</v>
      </c>
      <c r="P5062" t="s">
        <v>78</v>
      </c>
      <c r="Q5062" s="94">
        <v>45281.658333333333</v>
      </c>
      <c r="R5062">
        <v>526.55999999999995</v>
      </c>
      <c r="S5062">
        <v>895.44</v>
      </c>
      <c r="T5062" t="str">
        <f>VLOOKUP(E5062,zamiana!A:B,2,0)</f>
        <v>WAMTECHNIK</v>
      </c>
    </row>
    <row r="5063" spans="1:20" x14ac:dyDescent="0.3">
      <c r="A5063" t="s">
        <v>6398</v>
      </c>
      <c r="B5063" s="2">
        <v>45254</v>
      </c>
      <c r="C5063" s="2">
        <v>45254</v>
      </c>
      <c r="D5063" s="2">
        <v>45281</v>
      </c>
      <c r="E5063" t="s">
        <v>35</v>
      </c>
      <c r="F5063" t="s">
        <v>1128</v>
      </c>
      <c r="G5063" t="s">
        <v>942</v>
      </c>
      <c r="H5063" t="s">
        <v>1129</v>
      </c>
      <c r="I5063" t="s">
        <v>3699</v>
      </c>
      <c r="J5063" t="s">
        <v>3700</v>
      </c>
      <c r="K5063" t="s">
        <v>35</v>
      </c>
      <c r="L5063">
        <v>3</v>
      </c>
      <c r="M5063" t="s">
        <v>77</v>
      </c>
      <c r="N5063">
        <v>691.9</v>
      </c>
      <c r="O5063">
        <v>607.72</v>
      </c>
      <c r="P5063" t="s">
        <v>78</v>
      </c>
      <c r="Q5063" s="94">
        <v>45281.679166666669</v>
      </c>
      <c r="R5063">
        <v>2075.6999999999998</v>
      </c>
      <c r="S5063">
        <v>1823.16</v>
      </c>
      <c r="T5063" t="str">
        <f>VLOOKUP(E5063,zamiana!A:B,2,0)</f>
        <v>WAMTECHNIK</v>
      </c>
    </row>
    <row r="5064" spans="1:20" x14ac:dyDescent="0.3">
      <c r="A5064" t="s">
        <v>6398</v>
      </c>
      <c r="B5064" s="2">
        <v>45254</v>
      </c>
      <c r="C5064" s="2">
        <v>45254</v>
      </c>
      <c r="D5064" s="2">
        <v>45281</v>
      </c>
      <c r="E5064" t="s">
        <v>35</v>
      </c>
      <c r="F5064" t="s">
        <v>1128</v>
      </c>
      <c r="G5064" t="s">
        <v>942</v>
      </c>
      <c r="H5064" t="s">
        <v>1129</v>
      </c>
      <c r="I5064" t="s">
        <v>3701</v>
      </c>
      <c r="J5064" t="s">
        <v>3702</v>
      </c>
      <c r="K5064" t="s">
        <v>35</v>
      </c>
      <c r="L5064">
        <v>3</v>
      </c>
      <c r="M5064" t="s">
        <v>77</v>
      </c>
      <c r="N5064">
        <v>1149.81</v>
      </c>
      <c r="O5064">
        <v>376.42</v>
      </c>
      <c r="P5064" t="s">
        <v>78</v>
      </c>
      <c r="Q5064" s="94">
        <v>45281.665277777778</v>
      </c>
      <c r="R5064">
        <v>3449.43</v>
      </c>
      <c r="S5064">
        <v>1129.26</v>
      </c>
      <c r="T5064" t="str">
        <f>VLOOKUP(E5064,zamiana!A:B,2,0)</f>
        <v>WAMTECHNIK</v>
      </c>
    </row>
    <row r="5065" spans="1:20" x14ac:dyDescent="0.3">
      <c r="A5065" t="s">
        <v>6398</v>
      </c>
      <c r="B5065" s="2">
        <v>45254</v>
      </c>
      <c r="C5065" s="2">
        <v>45254</v>
      </c>
      <c r="D5065" s="2">
        <v>45281</v>
      </c>
      <c r="E5065" t="s">
        <v>35</v>
      </c>
      <c r="F5065" t="s">
        <v>1128</v>
      </c>
      <c r="G5065" t="s">
        <v>942</v>
      </c>
      <c r="H5065" t="s">
        <v>1129</v>
      </c>
      <c r="I5065" t="s">
        <v>3703</v>
      </c>
      <c r="J5065" t="s">
        <v>3704</v>
      </c>
      <c r="K5065" t="s">
        <v>35</v>
      </c>
      <c r="L5065">
        <v>3</v>
      </c>
      <c r="M5065" t="s">
        <v>77</v>
      </c>
      <c r="N5065">
        <v>412.66</v>
      </c>
      <c r="O5065">
        <v>189.07</v>
      </c>
      <c r="P5065" t="s">
        <v>78</v>
      </c>
      <c r="Q5065" s="94">
        <v>45281.665972222225</v>
      </c>
      <c r="R5065">
        <v>1237.98</v>
      </c>
      <c r="S5065">
        <v>567.21</v>
      </c>
      <c r="T5065" t="str">
        <f>VLOOKUP(E5065,zamiana!A:B,2,0)</f>
        <v>WAMTECHNIK</v>
      </c>
    </row>
    <row r="5066" spans="1:20" x14ac:dyDescent="0.3">
      <c r="A5066" t="s">
        <v>6398</v>
      </c>
      <c r="B5066" s="2">
        <v>45254</v>
      </c>
      <c r="C5066" s="2">
        <v>45254</v>
      </c>
      <c r="D5066" s="2">
        <v>45281</v>
      </c>
      <c r="E5066" t="s">
        <v>35</v>
      </c>
      <c r="F5066" t="s">
        <v>1128</v>
      </c>
      <c r="G5066" t="s">
        <v>942</v>
      </c>
      <c r="H5066" t="s">
        <v>1129</v>
      </c>
      <c r="I5066" t="s">
        <v>3705</v>
      </c>
      <c r="J5066" t="s">
        <v>3706</v>
      </c>
      <c r="K5066" t="s">
        <v>35</v>
      </c>
      <c r="L5066">
        <v>3</v>
      </c>
      <c r="M5066" t="s">
        <v>77</v>
      </c>
      <c r="N5066">
        <v>4455.4799999999996</v>
      </c>
      <c r="O5066">
        <v>3404.76</v>
      </c>
      <c r="P5066" t="s">
        <v>78</v>
      </c>
      <c r="Q5066" s="94">
        <v>45281.677777777775</v>
      </c>
      <c r="R5066">
        <v>13366.44</v>
      </c>
      <c r="S5066">
        <v>10214.280000000001</v>
      </c>
      <c r="T5066" t="str">
        <f>VLOOKUP(E5066,zamiana!A:B,2,0)</f>
        <v>WAMTECHNIK</v>
      </c>
    </row>
    <row r="5067" spans="1:20" x14ac:dyDescent="0.3">
      <c r="A5067" t="s">
        <v>6398</v>
      </c>
      <c r="B5067" s="2">
        <v>45254</v>
      </c>
      <c r="C5067" s="2">
        <v>45254</v>
      </c>
      <c r="D5067" s="2">
        <v>45281</v>
      </c>
      <c r="E5067" t="s">
        <v>35</v>
      </c>
      <c r="F5067" t="s">
        <v>1128</v>
      </c>
      <c r="G5067" t="s">
        <v>942</v>
      </c>
      <c r="H5067" t="s">
        <v>1129</v>
      </c>
      <c r="I5067" t="s">
        <v>3163</v>
      </c>
      <c r="J5067" t="s">
        <v>3164</v>
      </c>
      <c r="K5067" t="s">
        <v>35</v>
      </c>
      <c r="L5067">
        <v>3</v>
      </c>
      <c r="M5067" t="s">
        <v>77</v>
      </c>
      <c r="N5067">
        <v>177.13</v>
      </c>
      <c r="O5067">
        <v>160.74</v>
      </c>
      <c r="P5067" t="s">
        <v>78</v>
      </c>
      <c r="Q5067" s="94">
        <v>45281.672222222223</v>
      </c>
      <c r="R5067">
        <v>531.39</v>
      </c>
      <c r="S5067">
        <v>482.22</v>
      </c>
      <c r="T5067" t="str">
        <f>VLOOKUP(E5067,zamiana!A:B,2,0)</f>
        <v>WAMTECHNIK</v>
      </c>
    </row>
    <row r="5068" spans="1:20" x14ac:dyDescent="0.3">
      <c r="A5068" t="s">
        <v>6398</v>
      </c>
      <c r="B5068" s="2">
        <v>45254</v>
      </c>
      <c r="C5068" s="2">
        <v>45254</v>
      </c>
      <c r="D5068" s="2">
        <v>45281</v>
      </c>
      <c r="E5068" t="s">
        <v>35</v>
      </c>
      <c r="F5068" t="s">
        <v>1128</v>
      </c>
      <c r="G5068" t="s">
        <v>942</v>
      </c>
      <c r="H5068" t="s">
        <v>1129</v>
      </c>
      <c r="I5068" t="s">
        <v>3108</v>
      </c>
      <c r="J5068" t="s">
        <v>3109</v>
      </c>
      <c r="K5068" t="s">
        <v>35</v>
      </c>
      <c r="L5068">
        <v>3</v>
      </c>
      <c r="M5068" t="s">
        <v>77</v>
      </c>
      <c r="N5068">
        <v>15.26</v>
      </c>
      <c r="O5068">
        <v>18.23</v>
      </c>
      <c r="P5068" t="s">
        <v>78</v>
      </c>
      <c r="Q5068" s="94">
        <v>45281.658333333333</v>
      </c>
      <c r="R5068">
        <v>45.78</v>
      </c>
      <c r="S5068">
        <v>54.69</v>
      </c>
      <c r="T5068" t="str">
        <f>VLOOKUP(E5068,zamiana!A:B,2,0)</f>
        <v>WAMTECHNIK</v>
      </c>
    </row>
    <row r="5069" spans="1:20" x14ac:dyDescent="0.3">
      <c r="A5069" t="s">
        <v>6398</v>
      </c>
      <c r="B5069" s="2">
        <v>45254</v>
      </c>
      <c r="C5069" s="2">
        <v>45254</v>
      </c>
      <c r="D5069" s="2">
        <v>45281</v>
      </c>
      <c r="E5069" t="s">
        <v>35</v>
      </c>
      <c r="F5069" t="s">
        <v>1128</v>
      </c>
      <c r="G5069" t="s">
        <v>942</v>
      </c>
      <c r="H5069" t="s">
        <v>1129</v>
      </c>
      <c r="I5069" t="s">
        <v>3136</v>
      </c>
      <c r="J5069" t="s">
        <v>2973</v>
      </c>
      <c r="K5069" t="s">
        <v>35</v>
      </c>
      <c r="L5069">
        <v>3</v>
      </c>
      <c r="M5069" t="s">
        <v>77</v>
      </c>
      <c r="N5069">
        <v>57.3</v>
      </c>
      <c r="O5069">
        <v>30.7</v>
      </c>
      <c r="P5069" t="s">
        <v>78</v>
      </c>
      <c r="Q5069" s="94">
        <v>45281.672222222223</v>
      </c>
      <c r="R5069">
        <v>171.9</v>
      </c>
      <c r="S5069">
        <v>92.1</v>
      </c>
      <c r="T5069" t="str">
        <f>VLOOKUP(E5069,zamiana!A:B,2,0)</f>
        <v>WAMTECHNIK</v>
      </c>
    </row>
    <row r="5070" spans="1:20" x14ac:dyDescent="0.3">
      <c r="A5070" t="s">
        <v>6398</v>
      </c>
      <c r="B5070" s="2">
        <v>45254</v>
      </c>
      <c r="C5070" s="2">
        <v>45254</v>
      </c>
      <c r="D5070" s="2">
        <v>45281</v>
      </c>
      <c r="E5070" t="s">
        <v>35</v>
      </c>
      <c r="F5070" t="s">
        <v>1128</v>
      </c>
      <c r="G5070" t="s">
        <v>942</v>
      </c>
      <c r="H5070" t="s">
        <v>1129</v>
      </c>
      <c r="I5070" t="s">
        <v>2962</v>
      </c>
      <c r="J5070" t="s">
        <v>2963</v>
      </c>
      <c r="K5070" t="s">
        <v>35</v>
      </c>
      <c r="L5070">
        <v>6</v>
      </c>
      <c r="M5070" t="s">
        <v>77</v>
      </c>
      <c r="N5070">
        <v>61.78</v>
      </c>
      <c r="O5070">
        <v>118.07</v>
      </c>
      <c r="P5070" t="s">
        <v>78</v>
      </c>
      <c r="Q5070" s="94">
        <v>45281.658333333333</v>
      </c>
      <c r="R5070">
        <v>370.68</v>
      </c>
      <c r="S5070">
        <v>708.42</v>
      </c>
      <c r="T5070" t="str">
        <f>VLOOKUP(E5070,zamiana!A:B,2,0)</f>
        <v>WAMTECHNIK</v>
      </c>
    </row>
    <row r="5071" spans="1:20" x14ac:dyDescent="0.3">
      <c r="A5071" t="s">
        <v>6398</v>
      </c>
      <c r="B5071" s="2">
        <v>45254</v>
      </c>
      <c r="C5071" s="2">
        <v>45254</v>
      </c>
      <c r="D5071" s="2">
        <v>45281</v>
      </c>
      <c r="E5071" t="s">
        <v>35</v>
      </c>
      <c r="F5071" t="s">
        <v>1128</v>
      </c>
      <c r="G5071" t="s">
        <v>942</v>
      </c>
      <c r="H5071" t="s">
        <v>1129</v>
      </c>
      <c r="I5071" t="s">
        <v>3158</v>
      </c>
      <c r="J5071" t="s">
        <v>3159</v>
      </c>
      <c r="K5071" t="s">
        <v>35</v>
      </c>
      <c r="L5071">
        <v>3</v>
      </c>
      <c r="M5071" t="s">
        <v>77</v>
      </c>
      <c r="N5071">
        <v>169.54</v>
      </c>
      <c r="O5071">
        <v>126.07</v>
      </c>
      <c r="P5071" t="s">
        <v>78</v>
      </c>
      <c r="Q5071" s="94">
        <v>45281.665277777778</v>
      </c>
      <c r="R5071">
        <v>508.62</v>
      </c>
      <c r="S5071">
        <v>378.21</v>
      </c>
      <c r="T5071" t="str">
        <f>VLOOKUP(E5071,zamiana!A:B,2,0)</f>
        <v>WAMTECHNIK</v>
      </c>
    </row>
    <row r="5072" spans="1:20" x14ac:dyDescent="0.3">
      <c r="A5072" t="s">
        <v>6398</v>
      </c>
      <c r="B5072" s="2">
        <v>45254</v>
      </c>
      <c r="C5072" s="2">
        <v>45254</v>
      </c>
      <c r="D5072" s="2">
        <v>45281</v>
      </c>
      <c r="E5072" t="s">
        <v>35</v>
      </c>
      <c r="F5072" t="s">
        <v>1128</v>
      </c>
      <c r="G5072" t="s">
        <v>942</v>
      </c>
      <c r="H5072" t="s">
        <v>1129</v>
      </c>
      <c r="I5072" t="s">
        <v>3165</v>
      </c>
      <c r="J5072" t="s">
        <v>3166</v>
      </c>
      <c r="K5072" t="s">
        <v>35</v>
      </c>
      <c r="L5072">
        <v>3</v>
      </c>
      <c r="M5072" t="s">
        <v>77</v>
      </c>
      <c r="N5072">
        <v>183.57</v>
      </c>
      <c r="O5072">
        <v>133.19999999999999</v>
      </c>
      <c r="P5072" t="s">
        <v>78</v>
      </c>
      <c r="Q5072" s="94">
        <v>45281.678472222222</v>
      </c>
      <c r="R5072">
        <v>550.71</v>
      </c>
      <c r="S5072">
        <v>399.6</v>
      </c>
      <c r="T5072" t="str">
        <f>VLOOKUP(E5072,zamiana!A:B,2,0)</f>
        <v>WAMTECHNIK</v>
      </c>
    </row>
    <row r="5073" spans="1:20" x14ac:dyDescent="0.3">
      <c r="A5073" t="s">
        <v>6399</v>
      </c>
      <c r="B5073" s="2">
        <v>45260</v>
      </c>
      <c r="C5073" s="2">
        <v>45254</v>
      </c>
      <c r="D5073" s="2"/>
      <c r="E5073" t="s">
        <v>2262</v>
      </c>
      <c r="F5073" t="s">
        <v>3124</v>
      </c>
      <c r="G5073" t="s">
        <v>942</v>
      </c>
      <c r="H5073" t="s">
        <v>3125</v>
      </c>
      <c r="I5073" t="s">
        <v>6400</v>
      </c>
      <c r="J5073" t="s">
        <v>6401</v>
      </c>
      <c r="K5073" t="s">
        <v>2281</v>
      </c>
      <c r="L5073">
        <v>4</v>
      </c>
      <c r="M5073" t="s">
        <v>77</v>
      </c>
      <c r="N5073">
        <v>31.99</v>
      </c>
      <c r="O5073">
        <v>27.36</v>
      </c>
      <c r="P5073" t="s">
        <v>78</v>
      </c>
      <c r="Q5073" s="94">
        <v>45281.676388888889</v>
      </c>
      <c r="R5073">
        <v>127.96</v>
      </c>
      <c r="S5073">
        <v>109.44</v>
      </c>
      <c r="T5073" t="str">
        <f>VLOOKUP(E5073,zamiana!A:B,2,0)</f>
        <v>STRATIFORME</v>
      </c>
    </row>
    <row r="5074" spans="1:20" x14ac:dyDescent="0.3">
      <c r="A5074" t="s">
        <v>6399</v>
      </c>
      <c r="B5074" s="2">
        <v>45260</v>
      </c>
      <c r="C5074" s="2">
        <v>45254</v>
      </c>
      <c r="D5074" s="2"/>
      <c r="E5074" t="s">
        <v>2262</v>
      </c>
      <c r="F5074" t="s">
        <v>3124</v>
      </c>
      <c r="G5074" t="s">
        <v>942</v>
      </c>
      <c r="H5074" t="s">
        <v>3125</v>
      </c>
      <c r="I5074" t="s">
        <v>6402</v>
      </c>
      <c r="J5074" t="s">
        <v>6403</v>
      </c>
      <c r="K5074" t="s">
        <v>2281</v>
      </c>
      <c r="L5074">
        <v>16</v>
      </c>
      <c r="M5074" t="s">
        <v>77</v>
      </c>
      <c r="N5074">
        <v>17.8</v>
      </c>
      <c r="O5074">
        <v>9.9499999999999993</v>
      </c>
      <c r="P5074" t="s">
        <v>78</v>
      </c>
      <c r="Q5074" s="94">
        <v>45281.676388888889</v>
      </c>
      <c r="R5074">
        <v>284.8</v>
      </c>
      <c r="S5074">
        <v>159.19999999999999</v>
      </c>
      <c r="T5074" t="str">
        <f>VLOOKUP(E5074,zamiana!A:B,2,0)</f>
        <v>STRATIFORME</v>
      </c>
    </row>
    <row r="5075" spans="1:20" x14ac:dyDescent="0.3">
      <c r="A5075" t="s">
        <v>6399</v>
      </c>
      <c r="B5075" s="2">
        <v>45260</v>
      </c>
      <c r="C5075" s="2">
        <v>45254</v>
      </c>
      <c r="D5075" s="2"/>
      <c r="E5075" t="s">
        <v>2262</v>
      </c>
      <c r="F5075" t="s">
        <v>3124</v>
      </c>
      <c r="G5075" t="s">
        <v>942</v>
      </c>
      <c r="H5075" t="s">
        <v>3125</v>
      </c>
      <c r="I5075" t="s">
        <v>6404</v>
      </c>
      <c r="J5075" t="s">
        <v>6405</v>
      </c>
      <c r="K5075" t="s">
        <v>2281</v>
      </c>
      <c r="L5075">
        <v>2</v>
      </c>
      <c r="M5075" t="s">
        <v>77</v>
      </c>
      <c r="N5075">
        <v>26.43</v>
      </c>
      <c r="O5075">
        <v>27.33</v>
      </c>
      <c r="P5075" t="s">
        <v>78</v>
      </c>
      <c r="Q5075" s="94">
        <v>45242.958333333336</v>
      </c>
      <c r="R5075">
        <v>52.86</v>
      </c>
      <c r="S5075">
        <v>54.66</v>
      </c>
      <c r="T5075" t="str">
        <f>VLOOKUP(E5075,zamiana!A:B,2,0)</f>
        <v>STRATIFORME</v>
      </c>
    </row>
    <row r="5076" spans="1:20" x14ac:dyDescent="0.3">
      <c r="A5076" t="s">
        <v>6399</v>
      </c>
      <c r="B5076" s="2">
        <v>45260</v>
      </c>
      <c r="C5076" s="2">
        <v>45254</v>
      </c>
      <c r="D5076" s="2"/>
      <c r="E5076" t="s">
        <v>2262</v>
      </c>
      <c r="F5076" t="s">
        <v>3124</v>
      </c>
      <c r="G5076" t="s">
        <v>942</v>
      </c>
      <c r="H5076" t="s">
        <v>3125</v>
      </c>
      <c r="I5076" t="s">
        <v>6406</v>
      </c>
      <c r="J5076" t="s">
        <v>6407</v>
      </c>
      <c r="K5076" t="s">
        <v>2281</v>
      </c>
      <c r="L5076">
        <v>40</v>
      </c>
      <c r="M5076" t="s">
        <v>77</v>
      </c>
      <c r="N5076">
        <v>20.399999999999999</v>
      </c>
      <c r="O5076">
        <v>10.15</v>
      </c>
      <c r="P5076" t="s">
        <v>78</v>
      </c>
      <c r="Q5076" s="94">
        <v>45281.673611111109</v>
      </c>
      <c r="R5076">
        <v>816</v>
      </c>
      <c r="S5076">
        <v>406</v>
      </c>
      <c r="T5076" t="str">
        <f>VLOOKUP(E5076,zamiana!A:B,2,0)</f>
        <v>STRATIFORME</v>
      </c>
    </row>
    <row r="5077" spans="1:20" x14ac:dyDescent="0.3">
      <c r="A5077" t="s">
        <v>6408</v>
      </c>
      <c r="B5077" s="2">
        <v>45260</v>
      </c>
      <c r="C5077" s="2">
        <v>45254</v>
      </c>
      <c r="D5077" s="2"/>
      <c r="E5077" t="s">
        <v>2262</v>
      </c>
      <c r="F5077" t="s">
        <v>3124</v>
      </c>
      <c r="G5077" t="s">
        <v>942</v>
      </c>
      <c r="H5077" t="s">
        <v>3125</v>
      </c>
      <c r="I5077" t="s">
        <v>6400</v>
      </c>
      <c r="J5077" t="s">
        <v>6401</v>
      </c>
      <c r="K5077" t="s">
        <v>2281</v>
      </c>
      <c r="L5077">
        <v>4</v>
      </c>
      <c r="M5077" t="s">
        <v>77</v>
      </c>
      <c r="N5077">
        <v>31.99</v>
      </c>
      <c r="O5077">
        <v>27.36</v>
      </c>
      <c r="P5077" t="s">
        <v>78</v>
      </c>
      <c r="Q5077" s="94">
        <v>45281.676388888889</v>
      </c>
      <c r="R5077">
        <v>127.96</v>
      </c>
      <c r="S5077">
        <v>109.44</v>
      </c>
      <c r="T5077" t="str">
        <f>VLOOKUP(E5077,zamiana!A:B,2,0)</f>
        <v>STRATIFORME</v>
      </c>
    </row>
    <row r="5078" spans="1:20" x14ac:dyDescent="0.3">
      <c r="A5078" t="s">
        <v>6408</v>
      </c>
      <c r="B5078" s="2">
        <v>45260</v>
      </c>
      <c r="C5078" s="2">
        <v>45254</v>
      </c>
      <c r="D5078" s="2"/>
      <c r="E5078" t="s">
        <v>2262</v>
      </c>
      <c r="F5078" t="s">
        <v>3124</v>
      </c>
      <c r="G5078" t="s">
        <v>942</v>
      </c>
      <c r="H5078" t="s">
        <v>3125</v>
      </c>
      <c r="I5078" t="s">
        <v>6402</v>
      </c>
      <c r="J5078" t="s">
        <v>6403</v>
      </c>
      <c r="K5078" t="s">
        <v>2281</v>
      </c>
      <c r="L5078">
        <v>16</v>
      </c>
      <c r="M5078" t="s">
        <v>77</v>
      </c>
      <c r="N5078">
        <v>17.8</v>
      </c>
      <c r="O5078">
        <v>9.9499999999999993</v>
      </c>
      <c r="P5078" t="s">
        <v>78</v>
      </c>
      <c r="Q5078" s="94">
        <v>45281.676388888889</v>
      </c>
      <c r="R5078">
        <v>284.8</v>
      </c>
      <c r="S5078">
        <v>159.19999999999999</v>
      </c>
      <c r="T5078" t="str">
        <f>VLOOKUP(E5078,zamiana!A:B,2,0)</f>
        <v>STRATIFORME</v>
      </c>
    </row>
    <row r="5079" spans="1:20" x14ac:dyDescent="0.3">
      <c r="A5079" t="s">
        <v>6409</v>
      </c>
      <c r="B5079" s="2">
        <v>45260</v>
      </c>
      <c r="C5079" s="2">
        <v>45254</v>
      </c>
      <c r="D5079" s="2"/>
      <c r="E5079" t="s">
        <v>2262</v>
      </c>
      <c r="F5079" t="s">
        <v>3124</v>
      </c>
      <c r="G5079" t="s">
        <v>942</v>
      </c>
      <c r="H5079" t="s">
        <v>3125</v>
      </c>
      <c r="I5079" t="s">
        <v>6402</v>
      </c>
      <c r="J5079" t="s">
        <v>6403</v>
      </c>
      <c r="K5079" t="s">
        <v>2281</v>
      </c>
      <c r="L5079">
        <v>16</v>
      </c>
      <c r="M5079" t="s">
        <v>77</v>
      </c>
      <c r="N5079">
        <v>17.8</v>
      </c>
      <c r="O5079">
        <v>9.9499999999999993</v>
      </c>
      <c r="P5079" t="s">
        <v>78</v>
      </c>
      <c r="Q5079" s="94">
        <v>45281.676388888889</v>
      </c>
      <c r="R5079">
        <v>284.8</v>
      </c>
      <c r="S5079">
        <v>159.19999999999999</v>
      </c>
      <c r="T5079" t="str">
        <f>VLOOKUP(E5079,zamiana!A:B,2,0)</f>
        <v>STRATIFORME</v>
      </c>
    </row>
    <row r="5080" spans="1:20" x14ac:dyDescent="0.3">
      <c r="A5080" t="s">
        <v>6410</v>
      </c>
      <c r="B5080" s="2">
        <v>45260</v>
      </c>
      <c r="C5080" s="2">
        <v>45254</v>
      </c>
      <c r="D5080" s="2"/>
      <c r="E5080" t="s">
        <v>2262</v>
      </c>
      <c r="F5080" t="s">
        <v>3124</v>
      </c>
      <c r="G5080" t="s">
        <v>942</v>
      </c>
      <c r="H5080" t="s">
        <v>3125</v>
      </c>
      <c r="I5080" t="s">
        <v>4161</v>
      </c>
      <c r="J5080" t="s">
        <v>4162</v>
      </c>
      <c r="K5080" t="s">
        <v>2281</v>
      </c>
      <c r="L5080">
        <v>106</v>
      </c>
      <c r="M5080" t="s">
        <v>77</v>
      </c>
      <c r="N5080">
        <v>74.5</v>
      </c>
      <c r="O5080">
        <v>42.58</v>
      </c>
      <c r="P5080" t="s">
        <v>78</v>
      </c>
      <c r="Q5080" s="94">
        <v>45281.665277777778</v>
      </c>
      <c r="R5080">
        <v>7897</v>
      </c>
      <c r="S5080">
        <v>4513.4799999999996</v>
      </c>
      <c r="T5080" t="str">
        <f>VLOOKUP(E5080,zamiana!A:B,2,0)</f>
        <v>STRATIFORME</v>
      </c>
    </row>
    <row r="5081" spans="1:20" x14ac:dyDescent="0.3">
      <c r="A5081" t="s">
        <v>6410</v>
      </c>
      <c r="B5081" s="2">
        <v>45260</v>
      </c>
      <c r="C5081" s="2">
        <v>45254</v>
      </c>
      <c r="D5081" s="2"/>
      <c r="E5081" t="s">
        <v>2262</v>
      </c>
      <c r="F5081" t="s">
        <v>3124</v>
      </c>
      <c r="G5081" t="s">
        <v>942</v>
      </c>
      <c r="H5081" t="s">
        <v>3125</v>
      </c>
      <c r="I5081" t="s">
        <v>4157</v>
      </c>
      <c r="J5081" t="s">
        <v>4158</v>
      </c>
      <c r="K5081" t="s">
        <v>2281</v>
      </c>
      <c r="L5081">
        <v>358</v>
      </c>
      <c r="M5081" t="s">
        <v>77</v>
      </c>
      <c r="N5081">
        <v>16.47</v>
      </c>
      <c r="O5081">
        <v>3.59</v>
      </c>
      <c r="P5081" t="s">
        <v>78</v>
      </c>
      <c r="Q5081" s="94">
        <v>45281.675000000003</v>
      </c>
      <c r="R5081">
        <v>5896.26</v>
      </c>
      <c r="S5081">
        <v>1285.22</v>
      </c>
      <c r="T5081" t="str">
        <f>VLOOKUP(E5081,zamiana!A:B,2,0)</f>
        <v>STRATIFORME</v>
      </c>
    </row>
    <row r="5082" spans="1:20" x14ac:dyDescent="0.3">
      <c r="A5082" t="s">
        <v>6411</v>
      </c>
      <c r="B5082" s="2">
        <v>45259</v>
      </c>
      <c r="C5082" s="2">
        <v>45254</v>
      </c>
      <c r="D5082" s="2"/>
      <c r="E5082" t="s">
        <v>529</v>
      </c>
      <c r="F5082" t="s">
        <v>2261</v>
      </c>
      <c r="G5082" t="s">
        <v>942</v>
      </c>
      <c r="H5082" t="s">
        <v>529</v>
      </c>
      <c r="I5082" t="s">
        <v>4050</v>
      </c>
      <c r="J5082" t="s">
        <v>4050</v>
      </c>
      <c r="K5082" t="s">
        <v>1966</v>
      </c>
      <c r="L5082">
        <v>1</v>
      </c>
      <c r="M5082" t="s">
        <v>77</v>
      </c>
      <c r="N5082">
        <v>3306.09</v>
      </c>
      <c r="O5082">
        <v>3369.74</v>
      </c>
      <c r="P5082" t="s">
        <v>78</v>
      </c>
      <c r="Q5082" s="94">
        <v>45281.640277777777</v>
      </c>
      <c r="R5082">
        <v>3306.09</v>
      </c>
      <c r="S5082">
        <v>3369.74</v>
      </c>
      <c r="T5082" t="str">
        <f>VLOOKUP(E5082,zamiana!A:B,2,0)</f>
        <v>ALSTOM (ex. BT) GOE</v>
      </c>
    </row>
    <row r="5083" spans="1:20" x14ac:dyDescent="0.3">
      <c r="A5083" t="s">
        <v>6411</v>
      </c>
      <c r="B5083" s="2">
        <v>45259</v>
      </c>
      <c r="C5083" s="2">
        <v>45254</v>
      </c>
      <c r="D5083" s="2"/>
      <c r="E5083" t="s">
        <v>529</v>
      </c>
      <c r="F5083" t="s">
        <v>2261</v>
      </c>
      <c r="G5083" t="s">
        <v>942</v>
      </c>
      <c r="H5083" t="s">
        <v>529</v>
      </c>
      <c r="I5083" t="s">
        <v>4050</v>
      </c>
      <c r="J5083" t="s">
        <v>4050</v>
      </c>
      <c r="K5083" t="s">
        <v>1966</v>
      </c>
      <c r="L5083">
        <v>-1</v>
      </c>
      <c r="M5083" t="s">
        <v>77</v>
      </c>
      <c r="N5083">
        <v>2735.22</v>
      </c>
      <c r="O5083">
        <v>3369.74</v>
      </c>
      <c r="P5083" t="s">
        <v>78</v>
      </c>
      <c r="Q5083" s="94">
        <v>45281.640277777777</v>
      </c>
      <c r="R5083">
        <v>-2735.22</v>
      </c>
      <c r="S5083">
        <v>-3369.74</v>
      </c>
      <c r="T5083" t="str">
        <f>VLOOKUP(E5083,zamiana!A:B,2,0)</f>
        <v>ALSTOM (ex. BT) GOE</v>
      </c>
    </row>
    <row r="5084" spans="1:20" x14ac:dyDescent="0.3">
      <c r="A5084" t="s">
        <v>6412</v>
      </c>
      <c r="B5084" s="2">
        <v>45259</v>
      </c>
      <c r="C5084" s="2">
        <v>45254</v>
      </c>
      <c r="D5084" s="2"/>
      <c r="E5084" t="s">
        <v>529</v>
      </c>
      <c r="F5084" t="s">
        <v>2261</v>
      </c>
      <c r="G5084" t="s">
        <v>942</v>
      </c>
      <c r="H5084" t="s">
        <v>529</v>
      </c>
      <c r="I5084" t="s">
        <v>4050</v>
      </c>
      <c r="J5084" t="s">
        <v>4050</v>
      </c>
      <c r="K5084" t="s">
        <v>1966</v>
      </c>
      <c r="L5084">
        <v>2</v>
      </c>
      <c r="M5084" t="s">
        <v>77</v>
      </c>
      <c r="N5084">
        <v>3306.09</v>
      </c>
      <c r="O5084">
        <v>3369.74</v>
      </c>
      <c r="P5084" t="s">
        <v>78</v>
      </c>
      <c r="Q5084" s="94">
        <v>45281.640277777777</v>
      </c>
      <c r="R5084">
        <v>6612.18</v>
      </c>
      <c r="S5084">
        <v>6739.48</v>
      </c>
      <c r="T5084" t="str">
        <f>VLOOKUP(E5084,zamiana!A:B,2,0)</f>
        <v>ALSTOM (ex. BT) GOE</v>
      </c>
    </row>
    <row r="5085" spans="1:20" x14ac:dyDescent="0.3">
      <c r="A5085" t="s">
        <v>6412</v>
      </c>
      <c r="B5085" s="2">
        <v>45259</v>
      </c>
      <c r="C5085" s="2">
        <v>45254</v>
      </c>
      <c r="D5085" s="2"/>
      <c r="E5085" t="s">
        <v>529</v>
      </c>
      <c r="F5085" t="s">
        <v>2261</v>
      </c>
      <c r="G5085" t="s">
        <v>942</v>
      </c>
      <c r="H5085" t="s">
        <v>529</v>
      </c>
      <c r="I5085" t="s">
        <v>4050</v>
      </c>
      <c r="J5085" t="s">
        <v>4050</v>
      </c>
      <c r="K5085" t="s">
        <v>1966</v>
      </c>
      <c r="L5085">
        <v>-2</v>
      </c>
      <c r="M5085" t="s">
        <v>77</v>
      </c>
      <c r="N5085">
        <v>3829.99</v>
      </c>
      <c r="O5085">
        <v>3369.74</v>
      </c>
      <c r="P5085" t="s">
        <v>78</v>
      </c>
      <c r="Q5085" s="94">
        <v>45281.640277777777</v>
      </c>
      <c r="R5085">
        <v>-7659.98</v>
      </c>
      <c r="S5085">
        <v>-6739.48</v>
      </c>
      <c r="T5085" t="str">
        <f>VLOOKUP(E5085,zamiana!A:B,2,0)</f>
        <v>ALSTOM (ex. BT) GOE</v>
      </c>
    </row>
    <row r="5086" spans="1:20" x14ac:dyDescent="0.3">
      <c r="A5086" t="s">
        <v>6412</v>
      </c>
      <c r="B5086" s="2">
        <v>45259</v>
      </c>
      <c r="C5086" s="2">
        <v>45254</v>
      </c>
      <c r="D5086" s="2"/>
      <c r="E5086" t="s">
        <v>529</v>
      </c>
      <c r="F5086" t="s">
        <v>2261</v>
      </c>
      <c r="G5086" t="s">
        <v>942</v>
      </c>
      <c r="H5086" t="s">
        <v>529</v>
      </c>
      <c r="I5086" t="s">
        <v>1958</v>
      </c>
      <c r="J5086" t="s">
        <v>1958</v>
      </c>
      <c r="K5086" t="s">
        <v>102</v>
      </c>
      <c r="L5086">
        <v>1</v>
      </c>
      <c r="M5086" t="s">
        <v>77</v>
      </c>
      <c r="N5086">
        <v>3814.62</v>
      </c>
      <c r="O5086">
        <v>2421.4699999999998</v>
      </c>
      <c r="P5086" t="s">
        <v>78</v>
      </c>
      <c r="Q5086" s="94">
        <v>45281.655555555553</v>
      </c>
      <c r="R5086">
        <v>3814.62</v>
      </c>
      <c r="S5086">
        <v>2421.4699999999998</v>
      </c>
      <c r="T5086" t="str">
        <f>VLOOKUP(E5086,zamiana!A:B,2,0)</f>
        <v>ALSTOM (ex. BT) GOE</v>
      </c>
    </row>
    <row r="5087" spans="1:20" x14ac:dyDescent="0.3">
      <c r="A5087" t="s">
        <v>6412</v>
      </c>
      <c r="B5087" s="2">
        <v>45259</v>
      </c>
      <c r="C5087" s="2">
        <v>45254</v>
      </c>
      <c r="D5087" s="2"/>
      <c r="E5087" t="s">
        <v>529</v>
      </c>
      <c r="F5087" t="s">
        <v>2261</v>
      </c>
      <c r="G5087" t="s">
        <v>942</v>
      </c>
      <c r="H5087" t="s">
        <v>529</v>
      </c>
      <c r="I5087" t="s">
        <v>1958</v>
      </c>
      <c r="J5087" t="s">
        <v>1958</v>
      </c>
      <c r="K5087" t="s">
        <v>102</v>
      </c>
      <c r="L5087">
        <v>-1</v>
      </c>
      <c r="M5087" t="s">
        <v>77</v>
      </c>
      <c r="N5087">
        <v>4338.51</v>
      </c>
      <c r="O5087">
        <v>2421.4699999999998</v>
      </c>
      <c r="P5087" t="s">
        <v>78</v>
      </c>
      <c r="Q5087" s="94">
        <v>45281.655555555553</v>
      </c>
      <c r="R5087">
        <v>-4338.51</v>
      </c>
      <c r="S5087">
        <v>-2421.4699999999998</v>
      </c>
      <c r="T5087" t="str">
        <f>VLOOKUP(E5087,zamiana!A:B,2,0)</f>
        <v>ALSTOM (ex. BT) GOE</v>
      </c>
    </row>
    <row r="5088" spans="1:20" x14ac:dyDescent="0.3">
      <c r="A5088" t="s">
        <v>6413</v>
      </c>
      <c r="B5088" s="2">
        <v>45254</v>
      </c>
      <c r="C5088" s="2">
        <v>45254</v>
      </c>
      <c r="D5088" s="2"/>
      <c r="E5088" t="s">
        <v>937</v>
      </c>
      <c r="F5088" t="s">
        <v>938</v>
      </c>
      <c r="G5088" t="s">
        <v>942</v>
      </c>
      <c r="H5088" t="s">
        <v>939</v>
      </c>
      <c r="I5088">
        <v>12545605</v>
      </c>
      <c r="J5088" t="s">
        <v>6414</v>
      </c>
      <c r="K5088" t="s">
        <v>880</v>
      </c>
      <c r="L5088">
        <v>17</v>
      </c>
      <c r="M5088" t="s">
        <v>77</v>
      </c>
      <c r="N5088">
        <v>112.94</v>
      </c>
      <c r="O5088">
        <v>56.32</v>
      </c>
      <c r="P5088" t="s">
        <v>78</v>
      </c>
      <c r="Q5088" s="94">
        <v>45281.681944444441</v>
      </c>
      <c r="R5088">
        <v>1919.98</v>
      </c>
      <c r="S5088">
        <v>957.44</v>
      </c>
      <c r="T5088" t="str">
        <f>VLOOKUP(E5088,zamiana!A:B,2,0)</f>
        <v>STADLER BUSSNANG</v>
      </c>
    </row>
    <row r="5089" spans="1:20" x14ac:dyDescent="0.3">
      <c r="A5089" t="s">
        <v>6415</v>
      </c>
      <c r="B5089" s="2">
        <v>45254</v>
      </c>
      <c r="C5089" s="2">
        <v>45254</v>
      </c>
      <c r="D5089" s="2"/>
      <c r="E5089" t="s">
        <v>940</v>
      </c>
      <c r="F5089" t="s">
        <v>3867</v>
      </c>
      <c r="G5089" t="s">
        <v>942</v>
      </c>
      <c r="H5089" t="s">
        <v>999</v>
      </c>
      <c r="I5089" t="s">
        <v>1821</v>
      </c>
      <c r="J5089" t="s">
        <v>1821</v>
      </c>
      <c r="K5089" t="s">
        <v>770</v>
      </c>
      <c r="L5089">
        <v>3</v>
      </c>
      <c r="M5089" t="s">
        <v>77</v>
      </c>
      <c r="N5089">
        <v>64.540000000000006</v>
      </c>
      <c r="O5089">
        <v>112.53</v>
      </c>
      <c r="P5089" t="s">
        <v>78</v>
      </c>
      <c r="Q5089" s="94">
        <v>45281.642361111109</v>
      </c>
      <c r="R5089">
        <v>193.62</v>
      </c>
      <c r="S5089">
        <v>337.59</v>
      </c>
      <c r="T5089" t="str">
        <f>VLOOKUP(E5089,zamiana!A:B,2,0)</f>
        <v>ALSTOM KTW</v>
      </c>
    </row>
    <row r="5090" spans="1:20" x14ac:dyDescent="0.3">
      <c r="A5090" t="s">
        <v>6416</v>
      </c>
      <c r="B5090" s="2">
        <v>45254</v>
      </c>
      <c r="C5090" s="2">
        <v>45254</v>
      </c>
      <c r="D5090" s="2"/>
      <c r="E5090" t="s">
        <v>529</v>
      </c>
      <c r="F5090" t="s">
        <v>2261</v>
      </c>
      <c r="G5090" t="s">
        <v>942</v>
      </c>
      <c r="H5090" t="s">
        <v>529</v>
      </c>
      <c r="I5090" t="s">
        <v>4050</v>
      </c>
      <c r="J5090" t="s">
        <v>4050</v>
      </c>
      <c r="K5090" t="s">
        <v>1966</v>
      </c>
      <c r="L5090">
        <v>1</v>
      </c>
      <c r="M5090" t="s">
        <v>77</v>
      </c>
      <c r="N5090">
        <v>2735.22</v>
      </c>
      <c r="O5090">
        <v>3369.74</v>
      </c>
      <c r="P5090" t="s">
        <v>78</v>
      </c>
      <c r="Q5090" s="94">
        <v>45281.640277777777</v>
      </c>
      <c r="R5090">
        <v>2735.22</v>
      </c>
      <c r="S5090">
        <v>3369.74</v>
      </c>
      <c r="T5090" t="str">
        <f>VLOOKUP(E5090,zamiana!A:B,2,0)</f>
        <v>ALSTOM (ex. BT) GOE</v>
      </c>
    </row>
    <row r="5091" spans="1:20" x14ac:dyDescent="0.3">
      <c r="A5091" t="s">
        <v>6417</v>
      </c>
      <c r="B5091" s="2">
        <v>45254</v>
      </c>
      <c r="C5091" s="2">
        <v>45254</v>
      </c>
      <c r="D5091" s="2"/>
      <c r="E5091" t="s">
        <v>529</v>
      </c>
      <c r="F5091" t="s">
        <v>2261</v>
      </c>
      <c r="G5091" t="s">
        <v>942</v>
      </c>
      <c r="H5091" t="s">
        <v>529</v>
      </c>
      <c r="I5091">
        <v>500490420</v>
      </c>
      <c r="J5091">
        <v>500490420</v>
      </c>
      <c r="K5091" t="s">
        <v>529</v>
      </c>
      <c r="L5091">
        <v>2</v>
      </c>
      <c r="M5091" t="s">
        <v>77</v>
      </c>
      <c r="N5091">
        <v>432.52</v>
      </c>
      <c r="O5091">
        <v>350.78</v>
      </c>
      <c r="P5091" t="s">
        <v>78</v>
      </c>
      <c r="Q5091" s="94">
        <v>45281.669444444444</v>
      </c>
      <c r="R5091">
        <v>865.04</v>
      </c>
      <c r="S5091">
        <v>701.56</v>
      </c>
      <c r="T5091" t="str">
        <f>VLOOKUP(E5091,zamiana!A:B,2,0)</f>
        <v>ALSTOM (ex. BT) GOE</v>
      </c>
    </row>
    <row r="5092" spans="1:20" x14ac:dyDescent="0.3">
      <c r="A5092" t="s">
        <v>6418</v>
      </c>
      <c r="B5092" s="2">
        <v>45254</v>
      </c>
      <c r="C5092" s="2">
        <v>45254</v>
      </c>
      <c r="D5092" s="2"/>
      <c r="E5092" t="s">
        <v>529</v>
      </c>
      <c r="F5092" t="s">
        <v>2261</v>
      </c>
      <c r="G5092" t="s">
        <v>942</v>
      </c>
      <c r="H5092" t="s">
        <v>529</v>
      </c>
      <c r="I5092">
        <v>500490420</v>
      </c>
      <c r="J5092">
        <v>500490420</v>
      </c>
      <c r="K5092" t="s">
        <v>529</v>
      </c>
      <c r="L5092">
        <v>10</v>
      </c>
      <c r="M5092" t="s">
        <v>77</v>
      </c>
      <c r="N5092">
        <v>432.52</v>
      </c>
      <c r="O5092">
        <v>350.78</v>
      </c>
      <c r="P5092" t="s">
        <v>78</v>
      </c>
      <c r="Q5092" s="94">
        <v>45281.669444444444</v>
      </c>
      <c r="R5092">
        <v>4325.2</v>
      </c>
      <c r="S5092">
        <v>3507.8</v>
      </c>
      <c r="T5092" t="str">
        <f>VLOOKUP(E5092,zamiana!A:B,2,0)</f>
        <v>ALSTOM (ex. BT) GOE</v>
      </c>
    </row>
    <row r="5093" spans="1:20" x14ac:dyDescent="0.3">
      <c r="A5093" t="s">
        <v>6419</v>
      </c>
      <c r="B5093" s="2">
        <v>45254</v>
      </c>
      <c r="C5093" s="2">
        <v>45254</v>
      </c>
      <c r="D5093" s="2"/>
      <c r="E5093" t="s">
        <v>529</v>
      </c>
      <c r="F5093" t="s">
        <v>2261</v>
      </c>
      <c r="G5093" t="s">
        <v>942</v>
      </c>
      <c r="H5093" t="s">
        <v>529</v>
      </c>
      <c r="I5093" t="s">
        <v>4050</v>
      </c>
      <c r="J5093" t="s">
        <v>4050</v>
      </c>
      <c r="K5093" t="s">
        <v>1966</v>
      </c>
      <c r="L5093">
        <v>2</v>
      </c>
      <c r="M5093" t="s">
        <v>77</v>
      </c>
      <c r="N5093">
        <v>3829.99</v>
      </c>
      <c r="O5093">
        <v>3369.74</v>
      </c>
      <c r="P5093" t="s">
        <v>78</v>
      </c>
      <c r="Q5093" s="94">
        <v>45281.640277777777</v>
      </c>
      <c r="R5093">
        <v>7659.98</v>
      </c>
      <c r="S5093">
        <v>6739.48</v>
      </c>
      <c r="T5093" t="str">
        <f>VLOOKUP(E5093,zamiana!A:B,2,0)</f>
        <v>ALSTOM (ex. BT) GOE</v>
      </c>
    </row>
    <row r="5094" spans="1:20" x14ac:dyDescent="0.3">
      <c r="A5094" t="s">
        <v>6419</v>
      </c>
      <c r="B5094" s="2">
        <v>45254</v>
      </c>
      <c r="C5094" s="2">
        <v>45254</v>
      </c>
      <c r="D5094" s="2"/>
      <c r="E5094" t="s">
        <v>529</v>
      </c>
      <c r="F5094" t="s">
        <v>2261</v>
      </c>
      <c r="G5094" t="s">
        <v>942</v>
      </c>
      <c r="H5094" t="s">
        <v>529</v>
      </c>
      <c r="I5094" t="s">
        <v>1958</v>
      </c>
      <c r="J5094" t="s">
        <v>1958</v>
      </c>
      <c r="K5094" t="s">
        <v>102</v>
      </c>
      <c r="L5094">
        <v>1</v>
      </c>
      <c r="M5094" t="s">
        <v>77</v>
      </c>
      <c r="N5094">
        <v>4338.51</v>
      </c>
      <c r="O5094">
        <v>2421.4699999999998</v>
      </c>
      <c r="P5094" t="s">
        <v>78</v>
      </c>
      <c r="Q5094" s="94">
        <v>45281.655555555553</v>
      </c>
      <c r="R5094">
        <v>4338.51</v>
      </c>
      <c r="S5094">
        <v>2421.4699999999998</v>
      </c>
      <c r="T5094" t="str">
        <f>VLOOKUP(E5094,zamiana!A:B,2,0)</f>
        <v>ALSTOM (ex. BT) GOE</v>
      </c>
    </row>
    <row r="5095" spans="1:20" x14ac:dyDescent="0.3">
      <c r="A5095" t="s">
        <v>6420</v>
      </c>
      <c r="B5095" s="2">
        <v>45254</v>
      </c>
      <c r="C5095" s="2">
        <v>45254</v>
      </c>
      <c r="D5095" s="2"/>
      <c r="E5095" t="s">
        <v>529</v>
      </c>
      <c r="F5095" t="s">
        <v>2261</v>
      </c>
      <c r="G5095" t="s">
        <v>942</v>
      </c>
      <c r="H5095" t="s">
        <v>529</v>
      </c>
      <c r="I5095">
        <v>500497577</v>
      </c>
      <c r="J5095" t="s">
        <v>2561</v>
      </c>
      <c r="K5095" t="s">
        <v>529</v>
      </c>
      <c r="L5095">
        <v>30</v>
      </c>
      <c r="M5095" t="s">
        <v>77</v>
      </c>
      <c r="N5095">
        <v>10.26</v>
      </c>
      <c r="O5095">
        <v>3.88</v>
      </c>
      <c r="P5095" t="s">
        <v>78</v>
      </c>
      <c r="Q5095" s="94">
        <v>45281.661111111112</v>
      </c>
      <c r="R5095">
        <v>307.8</v>
      </c>
      <c r="S5095">
        <v>116.4</v>
      </c>
      <c r="T5095" t="str">
        <f>VLOOKUP(E5095,zamiana!A:B,2,0)</f>
        <v>ALSTOM (ex. BT) GOE</v>
      </c>
    </row>
    <row r="5096" spans="1:20" x14ac:dyDescent="0.3">
      <c r="A5096" t="s">
        <v>6421</v>
      </c>
      <c r="B5096" s="2">
        <v>45255</v>
      </c>
      <c r="C5096" s="2">
        <v>45255</v>
      </c>
      <c r="D5096" s="2"/>
      <c r="E5096" t="s">
        <v>529</v>
      </c>
      <c r="F5096" t="s">
        <v>2261</v>
      </c>
      <c r="G5096" t="s">
        <v>942</v>
      </c>
      <c r="H5096" t="s">
        <v>529</v>
      </c>
      <c r="I5096">
        <v>500460593</v>
      </c>
      <c r="J5096">
        <v>599001800</v>
      </c>
      <c r="K5096" t="s">
        <v>529</v>
      </c>
      <c r="L5096">
        <v>5</v>
      </c>
      <c r="M5096" t="s">
        <v>77</v>
      </c>
      <c r="N5096">
        <v>89.5</v>
      </c>
      <c r="O5096">
        <v>76.11</v>
      </c>
      <c r="P5096" t="s">
        <v>78</v>
      </c>
      <c r="Q5096" s="94">
        <v>45281.669444444444</v>
      </c>
      <c r="R5096">
        <v>447.5</v>
      </c>
      <c r="S5096">
        <v>380.55</v>
      </c>
      <c r="T5096" t="str">
        <f>VLOOKUP(E5096,zamiana!A:B,2,0)</f>
        <v>ALSTOM (ex. BT) GOE</v>
      </c>
    </row>
    <row r="5097" spans="1:20" x14ac:dyDescent="0.3">
      <c r="A5097" t="s">
        <v>6422</v>
      </c>
      <c r="B5097" s="2">
        <v>45257</v>
      </c>
      <c r="C5097" s="2">
        <v>45257</v>
      </c>
      <c r="D5097" s="2">
        <v>45272</v>
      </c>
      <c r="E5097" t="s">
        <v>937</v>
      </c>
      <c r="F5097" t="s">
        <v>938</v>
      </c>
      <c r="G5097" t="s">
        <v>5303</v>
      </c>
      <c r="H5097" t="s">
        <v>937</v>
      </c>
      <c r="I5097">
        <v>12051719</v>
      </c>
      <c r="J5097" t="s">
        <v>6423</v>
      </c>
      <c r="K5097" t="s">
        <v>5303</v>
      </c>
      <c r="L5097">
        <v>1</v>
      </c>
      <c r="M5097" t="s">
        <v>77</v>
      </c>
      <c r="N5097">
        <v>25279.8</v>
      </c>
      <c r="Q5097" s="94"/>
      <c r="R5097">
        <v>25279.8</v>
      </c>
      <c r="T5097" t="str">
        <f>VLOOKUP(E5097,zamiana!A:B,2,0)</f>
        <v>STADLER BUSSNANG</v>
      </c>
    </row>
    <row r="5098" spans="1:20" x14ac:dyDescent="0.3">
      <c r="A5098" t="s">
        <v>6424</v>
      </c>
      <c r="B5098" s="2">
        <v>45257</v>
      </c>
      <c r="C5098" s="2">
        <v>45257</v>
      </c>
      <c r="D5098" s="2">
        <v>45272</v>
      </c>
      <c r="E5098" t="s">
        <v>937</v>
      </c>
      <c r="F5098" t="s">
        <v>938</v>
      </c>
      <c r="G5098" t="s">
        <v>942</v>
      </c>
      <c r="H5098" t="s">
        <v>939</v>
      </c>
      <c r="I5098" t="s">
        <v>2326</v>
      </c>
      <c r="J5098" t="s">
        <v>2327</v>
      </c>
      <c r="K5098" t="s">
        <v>880</v>
      </c>
      <c r="L5098">
        <v>1</v>
      </c>
      <c r="M5098" t="s">
        <v>77</v>
      </c>
      <c r="N5098">
        <v>424.1</v>
      </c>
      <c r="O5098">
        <v>495.68</v>
      </c>
      <c r="P5098" t="s">
        <v>78</v>
      </c>
      <c r="Q5098" s="94">
        <v>45281.660416666666</v>
      </c>
      <c r="R5098">
        <v>424.1</v>
      </c>
      <c r="S5098">
        <v>495.68</v>
      </c>
      <c r="T5098" t="str">
        <f>VLOOKUP(E5098,zamiana!A:B,2,0)</f>
        <v>STADLER BUSSNANG</v>
      </c>
    </row>
    <row r="5099" spans="1:20" x14ac:dyDescent="0.3">
      <c r="A5099" t="s">
        <v>6424</v>
      </c>
      <c r="B5099" s="2">
        <v>45257</v>
      </c>
      <c r="C5099" s="2">
        <v>45257</v>
      </c>
      <c r="D5099" s="2">
        <v>45272</v>
      </c>
      <c r="E5099" t="s">
        <v>937</v>
      </c>
      <c r="F5099" t="s">
        <v>938</v>
      </c>
      <c r="G5099" t="s">
        <v>942</v>
      </c>
      <c r="H5099" t="s">
        <v>939</v>
      </c>
      <c r="I5099" t="s">
        <v>2444</v>
      </c>
      <c r="J5099" t="s">
        <v>2445</v>
      </c>
      <c r="K5099" t="s">
        <v>880</v>
      </c>
      <c r="L5099">
        <v>2</v>
      </c>
      <c r="M5099" t="s">
        <v>77</v>
      </c>
      <c r="N5099">
        <v>424.1</v>
      </c>
      <c r="O5099">
        <v>392.02</v>
      </c>
      <c r="P5099" t="s">
        <v>78</v>
      </c>
      <c r="Q5099" s="94">
        <v>45281.660416666666</v>
      </c>
      <c r="R5099">
        <v>848.2</v>
      </c>
      <c r="S5099">
        <v>784.04</v>
      </c>
      <c r="T5099" t="str">
        <f>VLOOKUP(E5099,zamiana!A:B,2,0)</f>
        <v>STADLER BUSSNANG</v>
      </c>
    </row>
    <row r="5100" spans="1:20" x14ac:dyDescent="0.3">
      <c r="A5100" t="s">
        <v>6424</v>
      </c>
      <c r="B5100" s="2">
        <v>45257</v>
      </c>
      <c r="C5100" s="2">
        <v>45257</v>
      </c>
      <c r="D5100" s="2">
        <v>45272</v>
      </c>
      <c r="E5100" t="s">
        <v>937</v>
      </c>
      <c r="F5100" t="s">
        <v>938</v>
      </c>
      <c r="G5100" t="s">
        <v>942</v>
      </c>
      <c r="H5100" t="s">
        <v>939</v>
      </c>
      <c r="I5100" t="s">
        <v>2127</v>
      </c>
      <c r="J5100" t="s">
        <v>2128</v>
      </c>
      <c r="K5100" t="s">
        <v>880</v>
      </c>
      <c r="L5100">
        <v>2</v>
      </c>
      <c r="M5100" t="s">
        <v>77</v>
      </c>
      <c r="N5100">
        <v>2544.62</v>
      </c>
      <c r="O5100">
        <v>1889.31</v>
      </c>
      <c r="P5100" t="s">
        <v>78</v>
      </c>
      <c r="Q5100" s="94">
        <v>45281.660416666666</v>
      </c>
      <c r="R5100">
        <v>5089.24</v>
      </c>
      <c r="S5100">
        <v>3778.62</v>
      </c>
      <c r="T5100" t="str">
        <f>VLOOKUP(E5100,zamiana!A:B,2,0)</f>
        <v>STADLER BUSSNANG</v>
      </c>
    </row>
    <row r="5101" spans="1:20" x14ac:dyDescent="0.3">
      <c r="A5101" t="s">
        <v>6424</v>
      </c>
      <c r="B5101" s="2">
        <v>45257</v>
      </c>
      <c r="C5101" s="2">
        <v>45257</v>
      </c>
      <c r="D5101" s="2">
        <v>45272</v>
      </c>
      <c r="E5101" t="s">
        <v>937</v>
      </c>
      <c r="F5101" t="s">
        <v>938</v>
      </c>
      <c r="G5101" t="s">
        <v>942</v>
      </c>
      <c r="H5101" t="s">
        <v>939</v>
      </c>
      <c r="I5101" t="s">
        <v>2127</v>
      </c>
      <c r="J5101" t="s">
        <v>2128</v>
      </c>
      <c r="K5101" t="s">
        <v>880</v>
      </c>
      <c r="L5101">
        <v>2</v>
      </c>
      <c r="M5101" t="s">
        <v>77</v>
      </c>
      <c r="N5101">
        <v>2544.62</v>
      </c>
      <c r="O5101">
        <v>1889.31</v>
      </c>
      <c r="P5101" t="s">
        <v>78</v>
      </c>
      <c r="Q5101" s="94">
        <v>45281.660416666666</v>
      </c>
      <c r="R5101">
        <v>5089.24</v>
      </c>
      <c r="S5101">
        <v>3778.62</v>
      </c>
      <c r="T5101" t="str">
        <f>VLOOKUP(E5101,zamiana!A:B,2,0)</f>
        <v>STADLER BUSSNANG</v>
      </c>
    </row>
    <row r="5102" spans="1:20" x14ac:dyDescent="0.3">
      <c r="A5102" t="s">
        <v>6424</v>
      </c>
      <c r="B5102" s="2">
        <v>45257</v>
      </c>
      <c r="C5102" s="2">
        <v>45257</v>
      </c>
      <c r="D5102" s="2">
        <v>45272</v>
      </c>
      <c r="E5102" t="s">
        <v>937</v>
      </c>
      <c r="F5102" t="s">
        <v>938</v>
      </c>
      <c r="G5102" t="s">
        <v>942</v>
      </c>
      <c r="H5102" t="s">
        <v>939</v>
      </c>
      <c r="I5102">
        <v>12302961</v>
      </c>
      <c r="J5102" t="s">
        <v>6425</v>
      </c>
      <c r="K5102" t="s">
        <v>880</v>
      </c>
      <c r="L5102">
        <v>2</v>
      </c>
      <c r="M5102" t="s">
        <v>77</v>
      </c>
      <c r="N5102">
        <v>127.23</v>
      </c>
      <c r="O5102">
        <v>72.88</v>
      </c>
      <c r="P5102" t="s">
        <v>78</v>
      </c>
      <c r="Q5102" s="94">
        <v>45281.660416666666</v>
      </c>
      <c r="R5102">
        <v>254.46</v>
      </c>
      <c r="S5102">
        <v>145.76</v>
      </c>
      <c r="T5102" t="str">
        <f>VLOOKUP(E5102,zamiana!A:B,2,0)</f>
        <v>STADLER BUSSNANG</v>
      </c>
    </row>
    <row r="5103" spans="1:20" x14ac:dyDescent="0.3">
      <c r="A5103" t="s">
        <v>6426</v>
      </c>
      <c r="B5103" s="2">
        <v>45257</v>
      </c>
      <c r="C5103" s="2">
        <v>45257</v>
      </c>
      <c r="D5103" s="2">
        <v>45272</v>
      </c>
      <c r="E5103" t="s">
        <v>937</v>
      </c>
      <c r="F5103" t="s">
        <v>938</v>
      </c>
      <c r="G5103" t="s">
        <v>942</v>
      </c>
      <c r="H5103" t="s">
        <v>939</v>
      </c>
      <c r="I5103" t="s">
        <v>4282</v>
      </c>
      <c r="J5103" t="s">
        <v>4283</v>
      </c>
      <c r="K5103" t="s">
        <v>880</v>
      </c>
      <c r="L5103">
        <v>1</v>
      </c>
      <c r="M5103" t="s">
        <v>77</v>
      </c>
      <c r="N5103">
        <v>424.1</v>
      </c>
      <c r="O5103">
        <v>577.79999999999995</v>
      </c>
      <c r="P5103" t="s">
        <v>78</v>
      </c>
      <c r="Q5103" s="94">
        <v>45281.660416666666</v>
      </c>
      <c r="R5103">
        <v>424.1</v>
      </c>
      <c r="S5103">
        <v>577.79999999999995</v>
      </c>
      <c r="T5103" t="str">
        <f>VLOOKUP(E5103,zamiana!A:B,2,0)</f>
        <v>STADLER BUSSNANG</v>
      </c>
    </row>
    <row r="5104" spans="1:20" x14ac:dyDescent="0.3">
      <c r="A5104" t="s">
        <v>6426</v>
      </c>
      <c r="B5104" s="2">
        <v>45257</v>
      </c>
      <c r="C5104" s="2">
        <v>45257</v>
      </c>
      <c r="D5104" s="2">
        <v>45272</v>
      </c>
      <c r="E5104" t="s">
        <v>937</v>
      </c>
      <c r="F5104" t="s">
        <v>938</v>
      </c>
      <c r="G5104" t="s">
        <v>942</v>
      </c>
      <c r="H5104" t="s">
        <v>939</v>
      </c>
      <c r="I5104" t="s">
        <v>2326</v>
      </c>
      <c r="J5104" t="s">
        <v>2327</v>
      </c>
      <c r="K5104" t="s">
        <v>880</v>
      </c>
      <c r="L5104">
        <v>1</v>
      </c>
      <c r="M5104" t="s">
        <v>77</v>
      </c>
      <c r="N5104">
        <v>424.1</v>
      </c>
      <c r="O5104">
        <v>495.68</v>
      </c>
      <c r="P5104" t="s">
        <v>78</v>
      </c>
      <c r="Q5104" s="94">
        <v>45281.660416666666</v>
      </c>
      <c r="R5104">
        <v>424.1</v>
      </c>
      <c r="S5104">
        <v>495.68</v>
      </c>
      <c r="T5104" t="str">
        <f>VLOOKUP(E5104,zamiana!A:B,2,0)</f>
        <v>STADLER BUSSNANG</v>
      </c>
    </row>
    <row r="5105" spans="1:20" x14ac:dyDescent="0.3">
      <c r="A5105" t="s">
        <v>6426</v>
      </c>
      <c r="B5105" s="2">
        <v>45257</v>
      </c>
      <c r="C5105" s="2">
        <v>45257</v>
      </c>
      <c r="D5105" s="2">
        <v>45272</v>
      </c>
      <c r="E5105" t="s">
        <v>937</v>
      </c>
      <c r="F5105" t="s">
        <v>938</v>
      </c>
      <c r="G5105" t="s">
        <v>942</v>
      </c>
      <c r="H5105" t="s">
        <v>939</v>
      </c>
      <c r="I5105" t="s">
        <v>2444</v>
      </c>
      <c r="J5105" t="s">
        <v>2445</v>
      </c>
      <c r="K5105" t="s">
        <v>880</v>
      </c>
      <c r="L5105">
        <v>2</v>
      </c>
      <c r="M5105" t="s">
        <v>77</v>
      </c>
      <c r="N5105">
        <v>424.1</v>
      </c>
      <c r="O5105">
        <v>392.02</v>
      </c>
      <c r="P5105" t="s">
        <v>78</v>
      </c>
      <c r="Q5105" s="94">
        <v>45281.660416666666</v>
      </c>
      <c r="R5105">
        <v>848.2</v>
      </c>
      <c r="S5105">
        <v>784.04</v>
      </c>
      <c r="T5105" t="str">
        <f>VLOOKUP(E5105,zamiana!A:B,2,0)</f>
        <v>STADLER BUSSNANG</v>
      </c>
    </row>
    <row r="5106" spans="1:20" x14ac:dyDescent="0.3">
      <c r="A5106" t="s">
        <v>6426</v>
      </c>
      <c r="B5106" s="2">
        <v>45257</v>
      </c>
      <c r="C5106" s="2">
        <v>45257</v>
      </c>
      <c r="D5106" s="2">
        <v>45272</v>
      </c>
      <c r="E5106" t="s">
        <v>937</v>
      </c>
      <c r="F5106" t="s">
        <v>938</v>
      </c>
      <c r="G5106" t="s">
        <v>942</v>
      </c>
      <c r="H5106" t="s">
        <v>939</v>
      </c>
      <c r="I5106">
        <v>12302961</v>
      </c>
      <c r="J5106" t="s">
        <v>6425</v>
      </c>
      <c r="K5106" t="s">
        <v>880</v>
      </c>
      <c r="L5106">
        <v>2</v>
      </c>
      <c r="M5106" t="s">
        <v>77</v>
      </c>
      <c r="N5106">
        <v>127.23</v>
      </c>
      <c r="O5106">
        <v>72.88</v>
      </c>
      <c r="P5106" t="s">
        <v>78</v>
      </c>
      <c r="Q5106" s="94">
        <v>45281.660416666666</v>
      </c>
      <c r="R5106">
        <v>254.46</v>
      </c>
      <c r="S5106">
        <v>145.76</v>
      </c>
      <c r="T5106" t="str">
        <f>VLOOKUP(E5106,zamiana!A:B,2,0)</f>
        <v>STADLER BUSSNANG</v>
      </c>
    </row>
    <row r="5107" spans="1:20" x14ac:dyDescent="0.3">
      <c r="A5107" t="s">
        <v>6426</v>
      </c>
      <c r="B5107" s="2">
        <v>45257</v>
      </c>
      <c r="C5107" s="2">
        <v>45257</v>
      </c>
      <c r="D5107" s="2">
        <v>45272</v>
      </c>
      <c r="E5107" t="s">
        <v>937</v>
      </c>
      <c r="F5107" t="s">
        <v>938</v>
      </c>
      <c r="G5107" t="s">
        <v>942</v>
      </c>
      <c r="H5107" t="s">
        <v>939</v>
      </c>
      <c r="I5107" t="s">
        <v>2448</v>
      </c>
      <c r="J5107" t="s">
        <v>2449</v>
      </c>
      <c r="K5107" t="s">
        <v>880</v>
      </c>
      <c r="L5107">
        <v>2</v>
      </c>
      <c r="M5107" t="s">
        <v>77</v>
      </c>
      <c r="N5107">
        <v>127.23</v>
      </c>
      <c r="O5107">
        <v>93.97</v>
      </c>
      <c r="P5107" t="s">
        <v>78</v>
      </c>
      <c r="Q5107" s="94">
        <v>45281.660416666666</v>
      </c>
      <c r="R5107">
        <v>254.46</v>
      </c>
      <c r="S5107">
        <v>187.94</v>
      </c>
      <c r="T5107" t="str">
        <f>VLOOKUP(E5107,zamiana!A:B,2,0)</f>
        <v>STADLER BUSSNANG</v>
      </c>
    </row>
    <row r="5108" spans="1:20" x14ac:dyDescent="0.3">
      <c r="A5108" t="s">
        <v>6426</v>
      </c>
      <c r="B5108" s="2">
        <v>45257</v>
      </c>
      <c r="C5108" s="2">
        <v>45257</v>
      </c>
      <c r="D5108" s="2">
        <v>45272</v>
      </c>
      <c r="E5108" t="s">
        <v>937</v>
      </c>
      <c r="F5108" t="s">
        <v>938</v>
      </c>
      <c r="G5108" t="s">
        <v>942</v>
      </c>
      <c r="H5108" t="s">
        <v>939</v>
      </c>
      <c r="I5108" t="s">
        <v>2450</v>
      </c>
      <c r="J5108" t="s">
        <v>2451</v>
      </c>
      <c r="K5108" t="s">
        <v>880</v>
      </c>
      <c r="L5108">
        <v>2</v>
      </c>
      <c r="M5108" t="s">
        <v>77</v>
      </c>
      <c r="N5108">
        <v>127.23</v>
      </c>
      <c r="O5108">
        <v>93.97</v>
      </c>
      <c r="P5108" t="s">
        <v>78</v>
      </c>
      <c r="Q5108" s="94">
        <v>45281.660416666666</v>
      </c>
      <c r="R5108">
        <v>254.46</v>
      </c>
      <c r="S5108">
        <v>187.94</v>
      </c>
      <c r="T5108" t="str">
        <f>VLOOKUP(E5108,zamiana!A:B,2,0)</f>
        <v>STADLER BUSSNANG</v>
      </c>
    </row>
    <row r="5109" spans="1:20" x14ac:dyDescent="0.3">
      <c r="A5109" t="s">
        <v>6427</v>
      </c>
      <c r="B5109" s="2">
        <v>45257</v>
      </c>
      <c r="C5109" s="2">
        <v>45257</v>
      </c>
      <c r="D5109" s="2">
        <v>45272</v>
      </c>
      <c r="E5109" t="s">
        <v>937</v>
      </c>
      <c r="F5109" t="s">
        <v>938</v>
      </c>
      <c r="G5109" t="s">
        <v>942</v>
      </c>
      <c r="H5109" t="s">
        <v>939</v>
      </c>
      <c r="I5109" t="s">
        <v>3630</v>
      </c>
      <c r="J5109" t="s">
        <v>3631</v>
      </c>
      <c r="K5109" t="s">
        <v>880</v>
      </c>
      <c r="L5109">
        <v>1</v>
      </c>
      <c r="M5109" t="s">
        <v>77</v>
      </c>
      <c r="N5109">
        <v>2273.54</v>
      </c>
      <c r="O5109">
        <v>2379.9</v>
      </c>
      <c r="P5109" t="s">
        <v>78</v>
      </c>
      <c r="Q5109" s="94">
        <v>45281.676388888889</v>
      </c>
      <c r="R5109">
        <v>2273.54</v>
      </c>
      <c r="S5109">
        <v>2379.9</v>
      </c>
      <c r="T5109" t="str">
        <f>VLOOKUP(E5109,zamiana!A:B,2,0)</f>
        <v>STADLER BUSSNANG</v>
      </c>
    </row>
    <row r="5110" spans="1:20" x14ac:dyDescent="0.3">
      <c r="A5110" t="s">
        <v>6427</v>
      </c>
      <c r="B5110" s="2">
        <v>45257</v>
      </c>
      <c r="C5110" s="2">
        <v>45257</v>
      </c>
      <c r="D5110" s="2">
        <v>45272</v>
      </c>
      <c r="E5110" t="s">
        <v>937</v>
      </c>
      <c r="F5110" t="s">
        <v>938</v>
      </c>
      <c r="G5110" t="s">
        <v>942</v>
      </c>
      <c r="H5110" t="s">
        <v>939</v>
      </c>
      <c r="I5110">
        <v>12693110</v>
      </c>
      <c r="J5110" t="s">
        <v>6428</v>
      </c>
      <c r="K5110" t="s">
        <v>880</v>
      </c>
      <c r="L5110">
        <v>1</v>
      </c>
      <c r="M5110" t="s">
        <v>77</v>
      </c>
      <c r="N5110">
        <v>393.5</v>
      </c>
      <c r="O5110">
        <v>409.72</v>
      </c>
      <c r="P5110" t="s">
        <v>78</v>
      </c>
      <c r="Q5110" s="94">
        <v>45281.676388888889</v>
      </c>
      <c r="R5110">
        <v>393.5</v>
      </c>
      <c r="S5110">
        <v>409.72</v>
      </c>
      <c r="T5110" t="str">
        <f>VLOOKUP(E5110,zamiana!A:B,2,0)</f>
        <v>STADLER BUSSNANG</v>
      </c>
    </row>
    <row r="5111" spans="1:20" x14ac:dyDescent="0.3">
      <c r="A5111" t="s">
        <v>6427</v>
      </c>
      <c r="B5111" s="2">
        <v>45257</v>
      </c>
      <c r="C5111" s="2">
        <v>45257</v>
      </c>
      <c r="D5111" s="2">
        <v>45272</v>
      </c>
      <c r="E5111" t="s">
        <v>937</v>
      </c>
      <c r="F5111" t="s">
        <v>938</v>
      </c>
      <c r="G5111" t="s">
        <v>942</v>
      </c>
      <c r="H5111" t="s">
        <v>939</v>
      </c>
      <c r="I5111">
        <v>12693110</v>
      </c>
      <c r="J5111" t="s">
        <v>6428</v>
      </c>
      <c r="K5111" t="s">
        <v>880</v>
      </c>
      <c r="L5111">
        <v>2</v>
      </c>
      <c r="M5111" t="s">
        <v>77</v>
      </c>
      <c r="N5111">
        <v>393.5</v>
      </c>
      <c r="O5111">
        <v>409.72</v>
      </c>
      <c r="P5111" t="s">
        <v>78</v>
      </c>
      <c r="Q5111" s="94">
        <v>45281.676388888889</v>
      </c>
      <c r="R5111">
        <v>787</v>
      </c>
      <c r="S5111">
        <v>819.44</v>
      </c>
      <c r="T5111" t="str">
        <f>VLOOKUP(E5111,zamiana!A:B,2,0)</f>
        <v>STADLER BUSSNANG</v>
      </c>
    </row>
    <row r="5112" spans="1:20" x14ac:dyDescent="0.3">
      <c r="A5112" t="s">
        <v>6429</v>
      </c>
      <c r="B5112" s="2">
        <v>45257</v>
      </c>
      <c r="C5112" s="2">
        <v>45257</v>
      </c>
      <c r="D5112" s="2">
        <v>45272</v>
      </c>
      <c r="E5112" t="s">
        <v>937</v>
      </c>
      <c r="F5112" t="s">
        <v>938</v>
      </c>
      <c r="G5112" t="s">
        <v>942</v>
      </c>
      <c r="H5112" t="s">
        <v>939</v>
      </c>
      <c r="I5112" t="s">
        <v>3883</v>
      </c>
      <c r="J5112" t="s">
        <v>3884</v>
      </c>
      <c r="K5112" t="s">
        <v>880</v>
      </c>
      <c r="L5112">
        <v>5</v>
      </c>
      <c r="M5112" t="s">
        <v>77</v>
      </c>
      <c r="N5112">
        <v>55.96</v>
      </c>
      <c r="O5112">
        <v>21.45</v>
      </c>
      <c r="P5112" t="s">
        <v>78</v>
      </c>
      <c r="Q5112" s="94">
        <v>45281.679861111108</v>
      </c>
      <c r="R5112">
        <v>279.8</v>
      </c>
      <c r="S5112">
        <v>107.25</v>
      </c>
      <c r="T5112" t="str">
        <f>VLOOKUP(E5112,zamiana!A:B,2,0)</f>
        <v>STADLER BUSSNANG</v>
      </c>
    </row>
    <row r="5113" spans="1:20" x14ac:dyDescent="0.3">
      <c r="A5113" t="s">
        <v>6429</v>
      </c>
      <c r="B5113" s="2">
        <v>45257</v>
      </c>
      <c r="C5113" s="2">
        <v>45257</v>
      </c>
      <c r="D5113" s="2">
        <v>45272</v>
      </c>
      <c r="E5113" t="s">
        <v>937</v>
      </c>
      <c r="F5113" t="s">
        <v>938</v>
      </c>
      <c r="G5113" t="s">
        <v>942</v>
      </c>
      <c r="H5113" t="s">
        <v>939</v>
      </c>
      <c r="I5113" t="s">
        <v>3879</v>
      </c>
      <c r="J5113" t="s">
        <v>3880</v>
      </c>
      <c r="K5113" t="s">
        <v>880</v>
      </c>
      <c r="L5113">
        <v>5</v>
      </c>
      <c r="M5113" t="s">
        <v>77</v>
      </c>
      <c r="N5113">
        <v>67.680000000000007</v>
      </c>
      <c r="O5113">
        <v>27.38</v>
      </c>
      <c r="P5113" t="s">
        <v>78</v>
      </c>
      <c r="Q5113" s="94">
        <v>45281.679861111108</v>
      </c>
      <c r="R5113">
        <v>338.4</v>
      </c>
      <c r="S5113">
        <v>136.9</v>
      </c>
      <c r="T5113" t="str">
        <f>VLOOKUP(E5113,zamiana!A:B,2,0)</f>
        <v>STADLER BUSSNANG</v>
      </c>
    </row>
    <row r="5114" spans="1:20" x14ac:dyDescent="0.3">
      <c r="A5114" t="s">
        <v>6429</v>
      </c>
      <c r="B5114" s="2">
        <v>45257</v>
      </c>
      <c r="C5114" s="2">
        <v>45257</v>
      </c>
      <c r="D5114" s="2">
        <v>45272</v>
      </c>
      <c r="E5114" t="s">
        <v>937</v>
      </c>
      <c r="F5114" t="s">
        <v>938</v>
      </c>
      <c r="G5114" t="s">
        <v>942</v>
      </c>
      <c r="H5114" t="s">
        <v>939</v>
      </c>
      <c r="I5114" t="s">
        <v>3878</v>
      </c>
      <c r="J5114" t="s">
        <v>6430</v>
      </c>
      <c r="K5114" t="s">
        <v>880</v>
      </c>
      <c r="L5114">
        <v>5</v>
      </c>
      <c r="M5114" t="s">
        <v>77</v>
      </c>
      <c r="N5114">
        <v>48.27</v>
      </c>
      <c r="O5114">
        <v>21.09</v>
      </c>
      <c r="P5114" t="s">
        <v>78</v>
      </c>
      <c r="Q5114" s="94">
        <v>45281.679861111108</v>
      </c>
      <c r="R5114">
        <v>241.35</v>
      </c>
      <c r="S5114">
        <v>105.45</v>
      </c>
      <c r="T5114" t="str">
        <f>VLOOKUP(E5114,zamiana!A:B,2,0)</f>
        <v>STADLER BUSSNANG</v>
      </c>
    </row>
    <row r="5115" spans="1:20" x14ac:dyDescent="0.3">
      <c r="A5115" t="s">
        <v>6429</v>
      </c>
      <c r="B5115" s="2">
        <v>45257</v>
      </c>
      <c r="C5115" s="2">
        <v>45257</v>
      </c>
      <c r="D5115" s="2">
        <v>45272</v>
      </c>
      <c r="E5115" t="s">
        <v>937</v>
      </c>
      <c r="F5115" t="s">
        <v>938</v>
      </c>
      <c r="G5115" t="s">
        <v>942</v>
      </c>
      <c r="H5115" t="s">
        <v>939</v>
      </c>
      <c r="I5115">
        <v>12696613</v>
      </c>
      <c r="J5115" t="s">
        <v>6431</v>
      </c>
      <c r="K5115" t="s">
        <v>880</v>
      </c>
      <c r="L5115">
        <v>5</v>
      </c>
      <c r="M5115" t="s">
        <v>77</v>
      </c>
      <c r="N5115">
        <v>42.5</v>
      </c>
      <c r="O5115">
        <v>19.11</v>
      </c>
      <c r="P5115" t="s">
        <v>78</v>
      </c>
      <c r="Q5115" s="94">
        <v>45281.677777777775</v>
      </c>
      <c r="R5115">
        <v>212.5</v>
      </c>
      <c r="S5115">
        <v>95.55</v>
      </c>
      <c r="T5115" t="str">
        <f>VLOOKUP(E5115,zamiana!A:B,2,0)</f>
        <v>STADLER BUSSNANG</v>
      </c>
    </row>
    <row r="5116" spans="1:20" x14ac:dyDescent="0.3">
      <c r="A5116" t="s">
        <v>6429</v>
      </c>
      <c r="B5116" s="2">
        <v>45257</v>
      </c>
      <c r="C5116" s="2">
        <v>45257</v>
      </c>
      <c r="D5116" s="2">
        <v>45272</v>
      </c>
      <c r="E5116" t="s">
        <v>937</v>
      </c>
      <c r="F5116" t="s">
        <v>938</v>
      </c>
      <c r="G5116" t="s">
        <v>942</v>
      </c>
      <c r="H5116" t="s">
        <v>939</v>
      </c>
      <c r="I5116" t="s">
        <v>6432</v>
      </c>
      <c r="J5116" t="s">
        <v>6433</v>
      </c>
      <c r="K5116" t="s">
        <v>880</v>
      </c>
      <c r="L5116">
        <v>80</v>
      </c>
      <c r="M5116" t="s">
        <v>77</v>
      </c>
      <c r="N5116">
        <v>61.87</v>
      </c>
      <c r="O5116">
        <v>40.409999999999997</v>
      </c>
      <c r="P5116" t="s">
        <v>78</v>
      </c>
      <c r="Q5116" s="94">
        <v>45281.630555555559</v>
      </c>
      <c r="R5116">
        <v>4949.6000000000004</v>
      </c>
      <c r="S5116">
        <v>3232.8</v>
      </c>
      <c r="T5116" t="str">
        <f>VLOOKUP(E5116,zamiana!A:B,2,0)</f>
        <v>STADLER BUSSNANG</v>
      </c>
    </row>
    <row r="5117" spans="1:20" x14ac:dyDescent="0.3">
      <c r="A5117" t="s">
        <v>6434</v>
      </c>
      <c r="B5117" s="2">
        <v>45257</v>
      </c>
      <c r="C5117" s="2">
        <v>45257</v>
      </c>
      <c r="D5117" s="2">
        <v>45272</v>
      </c>
      <c r="E5117" t="s">
        <v>937</v>
      </c>
      <c r="F5117" t="s">
        <v>938</v>
      </c>
      <c r="G5117" t="s">
        <v>942</v>
      </c>
      <c r="H5117" t="s">
        <v>939</v>
      </c>
      <c r="I5117">
        <v>12409955</v>
      </c>
      <c r="J5117" t="s">
        <v>3602</v>
      </c>
      <c r="K5117" t="s">
        <v>880</v>
      </c>
      <c r="L5117">
        <v>6</v>
      </c>
      <c r="M5117" t="s">
        <v>77</v>
      </c>
      <c r="N5117">
        <v>59.07</v>
      </c>
      <c r="O5117">
        <v>31.48</v>
      </c>
      <c r="P5117" t="s">
        <v>78</v>
      </c>
      <c r="Q5117" s="94">
        <v>45281.660416666666</v>
      </c>
      <c r="R5117">
        <v>354.42</v>
      </c>
      <c r="S5117">
        <v>188.88</v>
      </c>
      <c r="T5117" t="str">
        <f>VLOOKUP(E5117,zamiana!A:B,2,0)</f>
        <v>STADLER BUSSNANG</v>
      </c>
    </row>
    <row r="5118" spans="1:20" x14ac:dyDescent="0.3">
      <c r="A5118" t="s">
        <v>6435</v>
      </c>
      <c r="B5118" s="2">
        <v>45257</v>
      </c>
      <c r="C5118" s="2">
        <v>45257</v>
      </c>
      <c r="D5118" s="2">
        <v>45272</v>
      </c>
      <c r="E5118" t="s">
        <v>937</v>
      </c>
      <c r="F5118" t="s">
        <v>938</v>
      </c>
      <c r="G5118" t="s">
        <v>942</v>
      </c>
      <c r="H5118" t="s">
        <v>939</v>
      </c>
      <c r="I5118">
        <v>12231866</v>
      </c>
      <c r="J5118" t="s">
        <v>6436</v>
      </c>
      <c r="K5118" t="s">
        <v>880</v>
      </c>
      <c r="L5118">
        <v>10</v>
      </c>
      <c r="M5118" t="s">
        <v>77</v>
      </c>
      <c r="N5118">
        <v>125.88</v>
      </c>
      <c r="O5118">
        <v>84.21</v>
      </c>
      <c r="P5118" t="s">
        <v>78</v>
      </c>
      <c r="Q5118" s="94">
        <v>45281.630555555559</v>
      </c>
      <c r="R5118">
        <v>1258.8</v>
      </c>
      <c r="S5118">
        <v>842.1</v>
      </c>
      <c r="T5118" t="str">
        <f>VLOOKUP(E5118,zamiana!A:B,2,0)</f>
        <v>STADLER BUSSNANG</v>
      </c>
    </row>
    <row r="5119" spans="1:20" x14ac:dyDescent="0.3">
      <c r="A5119" t="s">
        <v>6435</v>
      </c>
      <c r="B5119" s="2">
        <v>45257</v>
      </c>
      <c r="C5119" s="2">
        <v>45257</v>
      </c>
      <c r="D5119" s="2">
        <v>45272</v>
      </c>
      <c r="E5119" t="s">
        <v>937</v>
      </c>
      <c r="F5119" t="s">
        <v>938</v>
      </c>
      <c r="G5119" t="s">
        <v>942</v>
      </c>
      <c r="H5119" t="s">
        <v>939</v>
      </c>
      <c r="I5119">
        <v>12231833</v>
      </c>
      <c r="J5119" t="s">
        <v>6437</v>
      </c>
      <c r="K5119" t="s">
        <v>880</v>
      </c>
      <c r="L5119">
        <v>10</v>
      </c>
      <c r="M5119" t="s">
        <v>77</v>
      </c>
      <c r="N5119">
        <v>125.88</v>
      </c>
      <c r="O5119">
        <v>84.21</v>
      </c>
      <c r="P5119" t="s">
        <v>78</v>
      </c>
      <c r="Q5119" s="94">
        <v>45281.630555555559</v>
      </c>
      <c r="R5119">
        <v>1258.8</v>
      </c>
      <c r="S5119">
        <v>842.1</v>
      </c>
      <c r="T5119" t="str">
        <f>VLOOKUP(E5119,zamiana!A:B,2,0)</f>
        <v>STADLER BUSSNANG</v>
      </c>
    </row>
    <row r="5120" spans="1:20" x14ac:dyDescent="0.3">
      <c r="A5120" t="s">
        <v>6435</v>
      </c>
      <c r="B5120" s="2">
        <v>45257</v>
      </c>
      <c r="C5120" s="2">
        <v>45257</v>
      </c>
      <c r="D5120" s="2">
        <v>45272</v>
      </c>
      <c r="E5120" t="s">
        <v>937</v>
      </c>
      <c r="F5120" t="s">
        <v>938</v>
      </c>
      <c r="G5120" t="s">
        <v>942</v>
      </c>
      <c r="H5120" t="s">
        <v>939</v>
      </c>
      <c r="I5120">
        <v>10213012</v>
      </c>
      <c r="J5120" t="s">
        <v>6438</v>
      </c>
      <c r="K5120" t="s">
        <v>880</v>
      </c>
      <c r="L5120">
        <v>10</v>
      </c>
      <c r="M5120" t="s">
        <v>77</v>
      </c>
      <c r="N5120">
        <v>62.57</v>
      </c>
      <c r="O5120">
        <v>57.1</v>
      </c>
      <c r="P5120" t="s">
        <v>78</v>
      </c>
      <c r="Q5120" s="94">
        <v>45281.631944444445</v>
      </c>
      <c r="R5120">
        <v>625.70000000000005</v>
      </c>
      <c r="S5120">
        <v>571</v>
      </c>
      <c r="T5120" t="str">
        <f>VLOOKUP(E5120,zamiana!A:B,2,0)</f>
        <v>STADLER BUSSNANG</v>
      </c>
    </row>
    <row r="5121" spans="1:20" x14ac:dyDescent="0.3">
      <c r="A5121" t="s">
        <v>6439</v>
      </c>
      <c r="B5121" s="2">
        <v>45257</v>
      </c>
      <c r="C5121" s="2">
        <v>45257</v>
      </c>
      <c r="D5121" s="2">
        <v>45272</v>
      </c>
      <c r="E5121" t="s">
        <v>937</v>
      </c>
      <c r="F5121" t="s">
        <v>938</v>
      </c>
      <c r="G5121" t="s">
        <v>942</v>
      </c>
      <c r="H5121" t="s">
        <v>939</v>
      </c>
      <c r="I5121" t="s">
        <v>6440</v>
      </c>
      <c r="J5121" t="s">
        <v>6441</v>
      </c>
      <c r="K5121" t="s">
        <v>880</v>
      </c>
      <c r="L5121">
        <v>10</v>
      </c>
      <c r="M5121" t="s">
        <v>77</v>
      </c>
      <c r="N5121">
        <v>571.49</v>
      </c>
      <c r="O5121">
        <v>473.83</v>
      </c>
      <c r="P5121" t="s">
        <v>78</v>
      </c>
      <c r="Q5121" s="94">
        <v>45281.674305555556</v>
      </c>
      <c r="R5121">
        <v>5714.9</v>
      </c>
      <c r="S5121">
        <v>4738.3</v>
      </c>
      <c r="T5121" t="str">
        <f>VLOOKUP(E5121,zamiana!A:B,2,0)</f>
        <v>STADLER BUSSNANG</v>
      </c>
    </row>
    <row r="5122" spans="1:20" x14ac:dyDescent="0.3">
      <c r="A5122" t="s">
        <v>6439</v>
      </c>
      <c r="B5122" s="2">
        <v>45257</v>
      </c>
      <c r="C5122" s="2">
        <v>45257</v>
      </c>
      <c r="D5122" s="2">
        <v>45272</v>
      </c>
      <c r="E5122" t="s">
        <v>937</v>
      </c>
      <c r="F5122" t="s">
        <v>938</v>
      </c>
      <c r="G5122" t="s">
        <v>942</v>
      </c>
      <c r="H5122" t="s">
        <v>939</v>
      </c>
      <c r="I5122" t="s">
        <v>6440</v>
      </c>
      <c r="J5122" t="s">
        <v>6441</v>
      </c>
      <c r="K5122" t="s">
        <v>880</v>
      </c>
      <c r="L5122">
        <v>8</v>
      </c>
      <c r="M5122" t="s">
        <v>77</v>
      </c>
      <c r="N5122">
        <v>571.49</v>
      </c>
      <c r="O5122">
        <v>473.83</v>
      </c>
      <c r="P5122" t="s">
        <v>78</v>
      </c>
      <c r="Q5122" s="94">
        <v>45281.674305555556</v>
      </c>
      <c r="R5122">
        <v>4571.92</v>
      </c>
      <c r="S5122">
        <v>3790.64</v>
      </c>
      <c r="T5122" t="str">
        <f>VLOOKUP(E5122,zamiana!A:B,2,0)</f>
        <v>STADLER BUSSNANG</v>
      </c>
    </row>
    <row r="5123" spans="1:20" x14ac:dyDescent="0.3">
      <c r="A5123" t="s">
        <v>6439</v>
      </c>
      <c r="B5123" s="2">
        <v>45257</v>
      </c>
      <c r="C5123" s="2">
        <v>45257</v>
      </c>
      <c r="D5123" s="2">
        <v>45272</v>
      </c>
      <c r="E5123" t="s">
        <v>937</v>
      </c>
      <c r="F5123" t="s">
        <v>938</v>
      </c>
      <c r="G5123" t="s">
        <v>942</v>
      </c>
      <c r="H5123" t="s">
        <v>939</v>
      </c>
      <c r="I5123" t="s">
        <v>6442</v>
      </c>
      <c r="J5123" t="s">
        <v>6443</v>
      </c>
      <c r="K5123" t="s">
        <v>880</v>
      </c>
      <c r="L5123">
        <v>18</v>
      </c>
      <c r="M5123" t="s">
        <v>77</v>
      </c>
      <c r="N5123">
        <v>571.49</v>
      </c>
      <c r="O5123">
        <v>468.74</v>
      </c>
      <c r="P5123" t="s">
        <v>78</v>
      </c>
      <c r="Q5123" s="94">
        <v>45281.674305555556</v>
      </c>
      <c r="R5123">
        <v>10286.82</v>
      </c>
      <c r="S5123">
        <v>8437.32</v>
      </c>
      <c r="T5123" t="str">
        <f>VLOOKUP(E5123,zamiana!A:B,2,0)</f>
        <v>STADLER BUSSNANG</v>
      </c>
    </row>
    <row r="5124" spans="1:20" x14ac:dyDescent="0.3">
      <c r="A5124" t="s">
        <v>6444</v>
      </c>
      <c r="B5124" s="2">
        <v>45257</v>
      </c>
      <c r="C5124" s="2">
        <v>45257</v>
      </c>
      <c r="D5124" s="2">
        <v>45272</v>
      </c>
      <c r="E5124" t="s">
        <v>937</v>
      </c>
      <c r="F5124" t="s">
        <v>938</v>
      </c>
      <c r="G5124" t="s">
        <v>942</v>
      </c>
      <c r="H5124" t="s">
        <v>939</v>
      </c>
      <c r="I5124">
        <v>12520769</v>
      </c>
      <c r="J5124" t="s">
        <v>2087</v>
      </c>
      <c r="K5124" t="s">
        <v>880</v>
      </c>
      <c r="L5124">
        <v>4</v>
      </c>
      <c r="M5124">
        <v>16</v>
      </c>
      <c r="N5124">
        <v>176.86</v>
      </c>
      <c r="O5124">
        <v>238.36</v>
      </c>
      <c r="P5124" t="s">
        <v>78</v>
      </c>
      <c r="Q5124" s="94">
        <v>45281.654861111114</v>
      </c>
      <c r="R5124">
        <v>707.44</v>
      </c>
      <c r="S5124">
        <v>953.44</v>
      </c>
      <c r="T5124" t="str">
        <f>VLOOKUP(E5124,zamiana!A:B,2,0)</f>
        <v>STADLER BUSSNANG</v>
      </c>
    </row>
    <row r="5125" spans="1:20" x14ac:dyDescent="0.3">
      <c r="A5125" t="s">
        <v>6445</v>
      </c>
      <c r="B5125" s="2">
        <v>45257</v>
      </c>
      <c r="C5125" s="2">
        <v>45257</v>
      </c>
      <c r="D5125" s="2">
        <v>45281</v>
      </c>
      <c r="E5125" t="s">
        <v>940</v>
      </c>
      <c r="F5125" t="s">
        <v>3867</v>
      </c>
      <c r="G5125" t="s">
        <v>942</v>
      </c>
      <c r="H5125" t="s">
        <v>999</v>
      </c>
      <c r="I5125" t="s">
        <v>1724</v>
      </c>
      <c r="J5125" t="s">
        <v>1724</v>
      </c>
      <c r="K5125" t="s">
        <v>821</v>
      </c>
      <c r="L5125">
        <v>4</v>
      </c>
      <c r="M5125" t="s">
        <v>77</v>
      </c>
      <c r="N5125">
        <v>107.55</v>
      </c>
      <c r="O5125">
        <v>46.37</v>
      </c>
      <c r="P5125" t="s">
        <v>78</v>
      </c>
      <c r="Q5125" s="94">
        <v>45281.683333333334</v>
      </c>
      <c r="R5125">
        <v>430.2</v>
      </c>
      <c r="S5125">
        <v>185.48</v>
      </c>
      <c r="T5125" t="str">
        <f>VLOOKUP(E5125,zamiana!A:B,2,0)</f>
        <v>ALSTOM KTW</v>
      </c>
    </row>
    <row r="5126" spans="1:20" x14ac:dyDescent="0.3">
      <c r="A5126" t="s">
        <v>6446</v>
      </c>
      <c r="B5126" s="2">
        <v>45257</v>
      </c>
      <c r="C5126" s="2">
        <v>45257</v>
      </c>
      <c r="D5126" s="2">
        <v>45281</v>
      </c>
      <c r="E5126" t="s">
        <v>940</v>
      </c>
      <c r="F5126" t="s">
        <v>3867</v>
      </c>
      <c r="G5126" t="s">
        <v>942</v>
      </c>
      <c r="H5126" t="s">
        <v>999</v>
      </c>
      <c r="I5126" t="s">
        <v>1724</v>
      </c>
      <c r="J5126" t="s">
        <v>1724</v>
      </c>
      <c r="K5126" t="s">
        <v>821</v>
      </c>
      <c r="L5126">
        <v>12</v>
      </c>
      <c r="M5126" t="s">
        <v>77</v>
      </c>
      <c r="N5126">
        <v>107.55</v>
      </c>
      <c r="O5126">
        <v>46.37</v>
      </c>
      <c r="P5126" t="s">
        <v>78</v>
      </c>
      <c r="Q5126" s="94">
        <v>45281.683333333334</v>
      </c>
      <c r="R5126">
        <v>1290.5999999999999</v>
      </c>
      <c r="S5126">
        <v>556.44000000000005</v>
      </c>
      <c r="T5126" t="str">
        <f>VLOOKUP(E5126,zamiana!A:B,2,0)</f>
        <v>ALSTOM KTW</v>
      </c>
    </row>
    <row r="5127" spans="1:20" x14ac:dyDescent="0.3">
      <c r="A5127" t="s">
        <v>6447</v>
      </c>
      <c r="B5127" s="2">
        <v>45257</v>
      </c>
      <c r="C5127" s="2">
        <v>45257</v>
      </c>
      <c r="D5127" s="2">
        <v>45281</v>
      </c>
      <c r="E5127" t="s">
        <v>940</v>
      </c>
      <c r="F5127" t="s">
        <v>3867</v>
      </c>
      <c r="G5127" t="s">
        <v>942</v>
      </c>
      <c r="H5127" t="s">
        <v>999</v>
      </c>
      <c r="I5127" t="s">
        <v>3378</v>
      </c>
      <c r="J5127" t="s">
        <v>3378</v>
      </c>
      <c r="K5127" t="s">
        <v>770</v>
      </c>
      <c r="L5127">
        <v>6</v>
      </c>
      <c r="M5127" t="s">
        <v>77</v>
      </c>
      <c r="N5127">
        <v>225.24</v>
      </c>
      <c r="O5127">
        <v>113.46</v>
      </c>
      <c r="P5127" t="s">
        <v>78</v>
      </c>
      <c r="Q5127" s="94">
        <v>45281.63958333333</v>
      </c>
      <c r="R5127">
        <v>1351.44</v>
      </c>
      <c r="S5127">
        <v>680.76</v>
      </c>
      <c r="T5127" t="str">
        <f>VLOOKUP(E5127,zamiana!A:B,2,0)</f>
        <v>ALSTOM KTW</v>
      </c>
    </row>
    <row r="5128" spans="1:20" x14ac:dyDescent="0.3">
      <c r="A5128" t="s">
        <v>6448</v>
      </c>
      <c r="B5128" s="2">
        <v>45257</v>
      </c>
      <c r="C5128" s="2">
        <v>45257</v>
      </c>
      <c r="D5128" s="2">
        <v>45281</v>
      </c>
      <c r="E5128" t="s">
        <v>940</v>
      </c>
      <c r="F5128" t="s">
        <v>3867</v>
      </c>
      <c r="G5128" t="s">
        <v>942</v>
      </c>
      <c r="H5128" t="s">
        <v>999</v>
      </c>
      <c r="I5128" t="s">
        <v>5052</v>
      </c>
      <c r="J5128" t="s">
        <v>5052</v>
      </c>
      <c r="K5128" t="s">
        <v>821</v>
      </c>
      <c r="L5128">
        <v>18</v>
      </c>
      <c r="M5128" t="s">
        <v>77</v>
      </c>
      <c r="N5128">
        <v>59.51</v>
      </c>
      <c r="O5128">
        <v>37.69</v>
      </c>
      <c r="P5128" t="s">
        <v>78</v>
      </c>
      <c r="Q5128" s="94">
        <v>45281.615972222222</v>
      </c>
      <c r="R5128">
        <v>1071.18</v>
      </c>
      <c r="S5128">
        <v>678.42</v>
      </c>
      <c r="T5128" t="str">
        <f>VLOOKUP(E5128,zamiana!A:B,2,0)</f>
        <v>ALSTOM KTW</v>
      </c>
    </row>
    <row r="5129" spans="1:20" x14ac:dyDescent="0.3">
      <c r="A5129" t="s">
        <v>6449</v>
      </c>
      <c r="B5129" s="2">
        <v>45257</v>
      </c>
      <c r="C5129" s="2">
        <v>45257</v>
      </c>
      <c r="D5129" s="2">
        <v>45281</v>
      </c>
      <c r="E5129" t="s">
        <v>940</v>
      </c>
      <c r="F5129" t="s">
        <v>3867</v>
      </c>
      <c r="G5129" t="s">
        <v>942</v>
      </c>
      <c r="H5129" t="s">
        <v>999</v>
      </c>
      <c r="I5129" t="s">
        <v>4683</v>
      </c>
      <c r="J5129" t="s">
        <v>4683</v>
      </c>
      <c r="K5129" t="s">
        <v>821</v>
      </c>
      <c r="L5129">
        <v>2</v>
      </c>
      <c r="M5129" t="s">
        <v>77</v>
      </c>
      <c r="N5129">
        <v>62.16</v>
      </c>
      <c r="O5129">
        <v>43.04</v>
      </c>
      <c r="P5129" t="s">
        <v>78</v>
      </c>
      <c r="Q5129" s="94">
        <v>45281.615277777775</v>
      </c>
      <c r="R5129">
        <v>124.32</v>
      </c>
      <c r="S5129">
        <v>86.08</v>
      </c>
      <c r="T5129" t="str">
        <f>VLOOKUP(E5129,zamiana!A:B,2,0)</f>
        <v>ALSTOM KTW</v>
      </c>
    </row>
    <row r="5130" spans="1:20" x14ac:dyDescent="0.3">
      <c r="A5130" t="s">
        <v>6450</v>
      </c>
      <c r="B5130" s="2">
        <v>45257</v>
      </c>
      <c r="C5130" s="2">
        <v>45257</v>
      </c>
      <c r="D5130" s="2">
        <v>45281</v>
      </c>
      <c r="E5130" t="s">
        <v>940</v>
      </c>
      <c r="F5130" t="s">
        <v>3867</v>
      </c>
      <c r="G5130" t="s">
        <v>942</v>
      </c>
      <c r="H5130" t="s">
        <v>999</v>
      </c>
      <c r="I5130" t="s">
        <v>1896</v>
      </c>
      <c r="J5130" t="s">
        <v>1896</v>
      </c>
      <c r="K5130" t="s">
        <v>821</v>
      </c>
      <c r="L5130">
        <v>1</v>
      </c>
      <c r="M5130" t="s">
        <v>77</v>
      </c>
      <c r="N5130">
        <v>283.83</v>
      </c>
      <c r="O5130">
        <v>223.96</v>
      </c>
      <c r="P5130" t="s">
        <v>78</v>
      </c>
      <c r="Q5130" s="94">
        <v>45281.618055555555</v>
      </c>
      <c r="R5130">
        <v>283.83</v>
      </c>
      <c r="S5130">
        <v>223.96</v>
      </c>
      <c r="T5130" t="str">
        <f>VLOOKUP(E5130,zamiana!A:B,2,0)</f>
        <v>ALSTOM KTW</v>
      </c>
    </row>
    <row r="5131" spans="1:20" x14ac:dyDescent="0.3">
      <c r="A5131" t="s">
        <v>6451</v>
      </c>
      <c r="B5131" s="2">
        <v>45257</v>
      </c>
      <c r="C5131" s="2">
        <v>45257</v>
      </c>
      <c r="D5131" s="2">
        <v>45281</v>
      </c>
      <c r="E5131" t="s">
        <v>940</v>
      </c>
      <c r="F5131" t="s">
        <v>3867</v>
      </c>
      <c r="G5131" t="s">
        <v>942</v>
      </c>
      <c r="H5131" t="s">
        <v>999</v>
      </c>
      <c r="I5131" t="s">
        <v>4686</v>
      </c>
      <c r="J5131" t="s">
        <v>4686</v>
      </c>
      <c r="K5131" t="s">
        <v>821</v>
      </c>
      <c r="L5131">
        <v>1</v>
      </c>
      <c r="M5131" t="s">
        <v>77</v>
      </c>
      <c r="N5131">
        <v>32.409999999999997</v>
      </c>
      <c r="O5131">
        <v>33.04</v>
      </c>
      <c r="P5131" t="s">
        <v>78</v>
      </c>
      <c r="Q5131" s="94">
        <v>45281.651388888888</v>
      </c>
      <c r="R5131">
        <v>32.409999999999997</v>
      </c>
      <c r="S5131">
        <v>33.04</v>
      </c>
      <c r="T5131" t="str">
        <f>VLOOKUP(E5131,zamiana!A:B,2,0)</f>
        <v>ALSTOM KTW</v>
      </c>
    </row>
    <row r="5132" spans="1:20" x14ac:dyDescent="0.3">
      <c r="A5132" t="s">
        <v>6452</v>
      </c>
      <c r="B5132" s="2">
        <v>45257</v>
      </c>
      <c r="C5132" s="2">
        <v>45257</v>
      </c>
      <c r="D5132" s="2">
        <v>45281</v>
      </c>
      <c r="E5132" t="s">
        <v>940</v>
      </c>
      <c r="F5132" t="s">
        <v>3867</v>
      </c>
      <c r="G5132" t="s">
        <v>942</v>
      </c>
      <c r="H5132" t="s">
        <v>999</v>
      </c>
      <c r="I5132" t="s">
        <v>1116</v>
      </c>
      <c r="J5132" t="s">
        <v>1116</v>
      </c>
      <c r="K5132" t="s">
        <v>821</v>
      </c>
      <c r="L5132">
        <v>14</v>
      </c>
      <c r="M5132" t="s">
        <v>77</v>
      </c>
      <c r="N5132">
        <v>9.85</v>
      </c>
      <c r="O5132">
        <v>6.94</v>
      </c>
      <c r="P5132" t="s">
        <v>78</v>
      </c>
      <c r="Q5132" s="94">
        <v>45281.651388888888</v>
      </c>
      <c r="R5132">
        <v>137.9</v>
      </c>
      <c r="S5132">
        <v>97.16</v>
      </c>
      <c r="T5132" t="str">
        <f>VLOOKUP(E5132,zamiana!A:B,2,0)</f>
        <v>ALSTOM KTW</v>
      </c>
    </row>
    <row r="5133" spans="1:20" x14ac:dyDescent="0.3">
      <c r="A5133" t="s">
        <v>6453</v>
      </c>
      <c r="B5133" s="2">
        <v>45257</v>
      </c>
      <c r="C5133" s="2">
        <v>45257</v>
      </c>
      <c r="D5133" s="2">
        <v>45281</v>
      </c>
      <c r="E5133" t="s">
        <v>940</v>
      </c>
      <c r="F5133" t="s">
        <v>3867</v>
      </c>
      <c r="G5133" t="s">
        <v>942</v>
      </c>
      <c r="H5133" t="s">
        <v>999</v>
      </c>
      <c r="I5133" t="s">
        <v>3949</v>
      </c>
      <c r="J5133" t="s">
        <v>3950</v>
      </c>
      <c r="K5133" t="s">
        <v>863</v>
      </c>
      <c r="L5133">
        <v>1</v>
      </c>
      <c r="M5133" t="s">
        <v>77</v>
      </c>
      <c r="N5133">
        <v>144.88</v>
      </c>
      <c r="O5133">
        <v>153.46</v>
      </c>
      <c r="P5133" t="s">
        <v>78</v>
      </c>
      <c r="Q5133" s="94">
        <v>45281.613194444442</v>
      </c>
      <c r="R5133">
        <v>144.88</v>
      </c>
      <c r="S5133">
        <v>153.46</v>
      </c>
      <c r="T5133" t="str">
        <f>VLOOKUP(E5133,zamiana!A:B,2,0)</f>
        <v>ALSTOM KTW</v>
      </c>
    </row>
    <row r="5134" spans="1:20" x14ac:dyDescent="0.3">
      <c r="A5134" t="s">
        <v>6454</v>
      </c>
      <c r="B5134" s="2">
        <v>45257</v>
      </c>
      <c r="C5134" s="2">
        <v>45257</v>
      </c>
      <c r="D5134" s="2">
        <v>45281</v>
      </c>
      <c r="E5134" t="s">
        <v>940</v>
      </c>
      <c r="F5134" t="s">
        <v>3867</v>
      </c>
      <c r="G5134" t="s">
        <v>942</v>
      </c>
      <c r="H5134" t="s">
        <v>999</v>
      </c>
      <c r="I5134" t="s">
        <v>3949</v>
      </c>
      <c r="J5134" t="s">
        <v>3950</v>
      </c>
      <c r="K5134" t="s">
        <v>863</v>
      </c>
      <c r="L5134">
        <v>3</v>
      </c>
      <c r="M5134" t="s">
        <v>77</v>
      </c>
      <c r="N5134">
        <v>322.68</v>
      </c>
      <c r="O5134">
        <v>153.46</v>
      </c>
      <c r="P5134" t="s">
        <v>78</v>
      </c>
      <c r="Q5134" s="94">
        <v>45281.613194444442</v>
      </c>
      <c r="R5134">
        <v>968.04</v>
      </c>
      <c r="S5134">
        <v>460.38</v>
      </c>
      <c r="T5134" t="str">
        <f>VLOOKUP(E5134,zamiana!A:B,2,0)</f>
        <v>ALSTOM KTW</v>
      </c>
    </row>
    <row r="5135" spans="1:20" x14ac:dyDescent="0.3">
      <c r="A5135" t="s">
        <v>6455</v>
      </c>
      <c r="B5135" s="2">
        <v>45257</v>
      </c>
      <c r="C5135" s="2">
        <v>45257</v>
      </c>
      <c r="D5135" s="2">
        <v>45281</v>
      </c>
      <c r="E5135" t="s">
        <v>940</v>
      </c>
      <c r="F5135" t="s">
        <v>3867</v>
      </c>
      <c r="G5135" t="s">
        <v>942</v>
      </c>
      <c r="H5135" t="s">
        <v>999</v>
      </c>
      <c r="I5135" t="s">
        <v>5379</v>
      </c>
      <c r="J5135" t="s">
        <v>6456</v>
      </c>
      <c r="K5135" t="s">
        <v>102</v>
      </c>
      <c r="L5135">
        <v>8</v>
      </c>
      <c r="M5135" t="s">
        <v>77</v>
      </c>
      <c r="N5135">
        <v>78.819999999999993</v>
      </c>
      <c r="O5135">
        <v>41.2</v>
      </c>
      <c r="P5135" t="s">
        <v>78</v>
      </c>
      <c r="Q5135" s="94">
        <v>45281.681944444441</v>
      </c>
      <c r="R5135">
        <v>630.55999999999995</v>
      </c>
      <c r="S5135">
        <v>329.6</v>
      </c>
      <c r="T5135" t="str">
        <f>VLOOKUP(E5135,zamiana!A:B,2,0)</f>
        <v>ALSTOM KTW</v>
      </c>
    </row>
    <row r="5136" spans="1:20" x14ac:dyDescent="0.3">
      <c r="A5136" t="s">
        <v>6455</v>
      </c>
      <c r="B5136" s="2">
        <v>45257</v>
      </c>
      <c r="C5136" s="2">
        <v>45257</v>
      </c>
      <c r="D5136" s="2">
        <v>45281</v>
      </c>
      <c r="E5136" t="s">
        <v>940</v>
      </c>
      <c r="F5136" t="s">
        <v>3867</v>
      </c>
      <c r="G5136" t="s">
        <v>942</v>
      </c>
      <c r="H5136" t="s">
        <v>999</v>
      </c>
      <c r="I5136" t="s">
        <v>5398</v>
      </c>
      <c r="J5136" t="s">
        <v>6457</v>
      </c>
      <c r="K5136" t="s">
        <v>102</v>
      </c>
      <c r="L5136">
        <v>8</v>
      </c>
      <c r="M5136" t="s">
        <v>77</v>
      </c>
      <c r="N5136">
        <v>103.45</v>
      </c>
      <c r="O5136">
        <v>46.25</v>
      </c>
      <c r="P5136" t="s">
        <v>78</v>
      </c>
      <c r="Q5136" s="94">
        <v>45281.681944444441</v>
      </c>
      <c r="R5136">
        <v>827.6</v>
      </c>
      <c r="S5136">
        <v>370</v>
      </c>
      <c r="T5136" t="str">
        <f>VLOOKUP(E5136,zamiana!A:B,2,0)</f>
        <v>ALSTOM KTW</v>
      </c>
    </row>
    <row r="5137" spans="1:20" x14ac:dyDescent="0.3">
      <c r="A5137" t="s">
        <v>6458</v>
      </c>
      <c r="B5137" s="2">
        <v>45257</v>
      </c>
      <c r="C5137" s="2">
        <v>45257</v>
      </c>
      <c r="D5137" s="2">
        <v>45281</v>
      </c>
      <c r="E5137" t="s">
        <v>940</v>
      </c>
      <c r="F5137" t="s">
        <v>3867</v>
      </c>
      <c r="G5137" t="s">
        <v>942</v>
      </c>
      <c r="H5137" t="s">
        <v>999</v>
      </c>
      <c r="I5137" t="s">
        <v>5384</v>
      </c>
      <c r="J5137" t="s">
        <v>6459</v>
      </c>
      <c r="K5137" t="s">
        <v>102</v>
      </c>
      <c r="L5137">
        <v>2</v>
      </c>
      <c r="M5137" t="s">
        <v>77</v>
      </c>
      <c r="N5137">
        <v>169.91</v>
      </c>
      <c r="O5137">
        <v>62.23</v>
      </c>
      <c r="P5137" t="s">
        <v>78</v>
      </c>
      <c r="Q5137" s="94">
        <v>45281.671527777777</v>
      </c>
      <c r="R5137">
        <v>339.82</v>
      </c>
      <c r="S5137">
        <v>124.46</v>
      </c>
      <c r="T5137" t="str">
        <f>VLOOKUP(E5137,zamiana!A:B,2,0)</f>
        <v>ALSTOM KTW</v>
      </c>
    </row>
    <row r="5138" spans="1:20" x14ac:dyDescent="0.3">
      <c r="A5138" t="s">
        <v>6460</v>
      </c>
      <c r="B5138" s="2">
        <v>45257</v>
      </c>
      <c r="C5138" s="2">
        <v>45257</v>
      </c>
      <c r="D5138" s="2">
        <v>45281</v>
      </c>
      <c r="E5138" t="s">
        <v>940</v>
      </c>
      <c r="F5138" t="s">
        <v>3867</v>
      </c>
      <c r="G5138" t="s">
        <v>942</v>
      </c>
      <c r="H5138" t="s">
        <v>999</v>
      </c>
      <c r="I5138" t="s">
        <v>1651</v>
      </c>
      <c r="J5138" t="s">
        <v>1651</v>
      </c>
      <c r="K5138" t="s">
        <v>852</v>
      </c>
      <c r="L5138">
        <v>24</v>
      </c>
      <c r="M5138" t="s">
        <v>77</v>
      </c>
      <c r="N5138">
        <v>45.84</v>
      </c>
      <c r="O5138">
        <v>36.03</v>
      </c>
      <c r="P5138" t="s">
        <v>78</v>
      </c>
      <c r="Q5138" s="94">
        <v>45281.62222222222</v>
      </c>
      <c r="R5138">
        <v>1100.1600000000001</v>
      </c>
      <c r="S5138">
        <v>864.72</v>
      </c>
      <c r="T5138" t="str">
        <f>VLOOKUP(E5138,zamiana!A:B,2,0)</f>
        <v>ALSTOM KTW</v>
      </c>
    </row>
    <row r="5139" spans="1:20" x14ac:dyDescent="0.3">
      <c r="A5139" t="s">
        <v>6461</v>
      </c>
      <c r="B5139" s="2">
        <v>45257</v>
      </c>
      <c r="C5139" s="2">
        <v>45257</v>
      </c>
      <c r="D5139" s="2">
        <v>45287</v>
      </c>
      <c r="E5139" t="s">
        <v>1654</v>
      </c>
      <c r="F5139" t="s">
        <v>1655</v>
      </c>
      <c r="G5139" t="s">
        <v>942</v>
      </c>
      <c r="H5139" t="s">
        <v>1656</v>
      </c>
      <c r="I5139">
        <v>18102447</v>
      </c>
      <c r="J5139" t="s">
        <v>2435</v>
      </c>
      <c r="K5139" t="s">
        <v>37</v>
      </c>
      <c r="L5139">
        <v>5</v>
      </c>
      <c r="M5139" t="s">
        <v>77</v>
      </c>
      <c r="N5139">
        <v>2521</v>
      </c>
      <c r="O5139">
        <v>1764.24</v>
      </c>
      <c r="P5139" t="s">
        <v>78</v>
      </c>
      <c r="Q5139" s="94">
        <v>45281.665277777778</v>
      </c>
      <c r="R5139">
        <v>12605</v>
      </c>
      <c r="S5139">
        <v>8821.2000000000007</v>
      </c>
      <c r="T5139" t="str">
        <f>VLOOKUP(E5139,zamiana!A:B,2,0)</f>
        <v>STADLER SIEDLCE</v>
      </c>
    </row>
    <row r="5140" spans="1:20" x14ac:dyDescent="0.3">
      <c r="A5140" t="s">
        <v>6462</v>
      </c>
      <c r="B5140" s="2">
        <v>45257</v>
      </c>
      <c r="C5140" s="2">
        <v>45257</v>
      </c>
      <c r="D5140" s="2">
        <v>45287</v>
      </c>
      <c r="E5140" t="s">
        <v>1654</v>
      </c>
      <c r="F5140" t="s">
        <v>1655</v>
      </c>
      <c r="G5140" t="s">
        <v>942</v>
      </c>
      <c r="H5140" t="s">
        <v>1656</v>
      </c>
      <c r="I5140">
        <v>12640536</v>
      </c>
      <c r="J5140" t="s">
        <v>2434</v>
      </c>
      <c r="K5140" t="s">
        <v>37</v>
      </c>
      <c r="L5140">
        <v>5</v>
      </c>
      <c r="M5140" t="s">
        <v>77</v>
      </c>
      <c r="N5140">
        <v>1665</v>
      </c>
      <c r="O5140">
        <v>1101.1199999999999</v>
      </c>
      <c r="P5140" t="s">
        <v>78</v>
      </c>
      <c r="Q5140" s="94">
        <v>45281.665972222225</v>
      </c>
      <c r="R5140">
        <v>8325</v>
      </c>
      <c r="S5140">
        <v>5505.6</v>
      </c>
      <c r="T5140" t="str">
        <f>VLOOKUP(E5140,zamiana!A:B,2,0)</f>
        <v>STADLER SIEDLCE</v>
      </c>
    </row>
    <row r="5141" spans="1:20" x14ac:dyDescent="0.3">
      <c r="A5141" t="s">
        <v>6463</v>
      </c>
      <c r="B5141" s="2">
        <v>45257</v>
      </c>
      <c r="C5141" s="2">
        <v>45257</v>
      </c>
      <c r="D5141" s="2"/>
      <c r="E5141" t="s">
        <v>964</v>
      </c>
      <c r="F5141" t="s">
        <v>2830</v>
      </c>
      <c r="G5141" t="s">
        <v>942</v>
      </c>
      <c r="H5141" t="s">
        <v>964</v>
      </c>
      <c r="I5141" t="s">
        <v>5952</v>
      </c>
      <c r="J5141" t="s">
        <v>5953</v>
      </c>
      <c r="K5141" t="s">
        <v>964</v>
      </c>
      <c r="L5141">
        <v>127</v>
      </c>
      <c r="M5141" t="s">
        <v>77</v>
      </c>
      <c r="N5141">
        <v>5.07</v>
      </c>
      <c r="O5141">
        <v>0</v>
      </c>
      <c r="P5141" t="s">
        <v>78</v>
      </c>
      <c r="Q5141" s="94">
        <v>45208.73333333333</v>
      </c>
      <c r="R5141">
        <v>643.89</v>
      </c>
      <c r="S5141">
        <v>0</v>
      </c>
      <c r="T5141" t="str">
        <f>VLOOKUP(E5141,zamiana!A:B,2,0)</f>
        <v>ALSTOM SLZ</v>
      </c>
    </row>
    <row r="5142" spans="1:20" x14ac:dyDescent="0.3">
      <c r="A5142" t="s">
        <v>6464</v>
      </c>
      <c r="B5142" s="2">
        <v>45257</v>
      </c>
      <c r="C5142" s="2">
        <v>45257</v>
      </c>
      <c r="D5142" s="2"/>
      <c r="E5142" t="s">
        <v>964</v>
      </c>
      <c r="F5142" t="s">
        <v>2830</v>
      </c>
      <c r="G5142" t="s">
        <v>942</v>
      </c>
      <c r="H5142" t="s">
        <v>964</v>
      </c>
      <c r="I5142" t="s">
        <v>5969</v>
      </c>
      <c r="J5142" t="s">
        <v>5970</v>
      </c>
      <c r="K5142" t="s">
        <v>964</v>
      </c>
      <c r="L5142">
        <v>7</v>
      </c>
      <c r="M5142" t="s">
        <v>77</v>
      </c>
      <c r="N5142">
        <v>31.22</v>
      </c>
      <c r="O5142">
        <v>43.68</v>
      </c>
      <c r="P5142" t="s">
        <v>78</v>
      </c>
      <c r="Q5142" s="94">
        <v>45281.681944444441</v>
      </c>
      <c r="R5142">
        <v>218.54</v>
      </c>
      <c r="S5142">
        <v>305.76</v>
      </c>
      <c r="T5142" t="str">
        <f>VLOOKUP(E5142,zamiana!A:B,2,0)</f>
        <v>ALSTOM SLZ</v>
      </c>
    </row>
    <row r="5143" spans="1:20" x14ac:dyDescent="0.3">
      <c r="A5143" t="s">
        <v>6465</v>
      </c>
      <c r="B5143" s="2">
        <v>45257</v>
      </c>
      <c r="C5143" s="2">
        <v>45257</v>
      </c>
      <c r="D5143" s="2"/>
      <c r="E5143" t="s">
        <v>964</v>
      </c>
      <c r="F5143" t="s">
        <v>2830</v>
      </c>
      <c r="G5143" t="s">
        <v>942</v>
      </c>
      <c r="H5143" t="s">
        <v>964</v>
      </c>
      <c r="I5143" t="s">
        <v>6145</v>
      </c>
      <c r="J5143" t="s">
        <v>6146</v>
      </c>
      <c r="K5143" t="s">
        <v>964</v>
      </c>
      <c r="L5143">
        <v>6</v>
      </c>
      <c r="M5143" t="s">
        <v>77</v>
      </c>
      <c r="N5143">
        <v>17.010000000000002</v>
      </c>
      <c r="O5143">
        <v>5.93</v>
      </c>
      <c r="P5143" t="s">
        <v>78</v>
      </c>
      <c r="Q5143" s="94">
        <v>45281.681944444441</v>
      </c>
      <c r="R5143">
        <v>102.06</v>
      </c>
      <c r="S5143">
        <v>35.58</v>
      </c>
      <c r="T5143" t="str">
        <f>VLOOKUP(E5143,zamiana!A:B,2,0)</f>
        <v>ALSTOM SLZ</v>
      </c>
    </row>
    <row r="5144" spans="1:20" x14ac:dyDescent="0.3">
      <c r="A5144" t="s">
        <v>6466</v>
      </c>
      <c r="B5144" s="2">
        <v>45257</v>
      </c>
      <c r="C5144" s="2">
        <v>45257</v>
      </c>
      <c r="D5144" s="2"/>
      <c r="E5144" t="s">
        <v>964</v>
      </c>
      <c r="F5144" t="s">
        <v>2830</v>
      </c>
      <c r="G5144" t="s">
        <v>942</v>
      </c>
      <c r="H5144" t="s">
        <v>964</v>
      </c>
      <c r="I5144" t="s">
        <v>6467</v>
      </c>
      <c r="J5144" t="s">
        <v>81</v>
      </c>
      <c r="K5144" t="s">
        <v>964</v>
      </c>
      <c r="L5144">
        <v>25</v>
      </c>
      <c r="M5144" t="s">
        <v>77</v>
      </c>
      <c r="N5144">
        <v>36.33</v>
      </c>
      <c r="O5144">
        <v>17.62</v>
      </c>
      <c r="P5144" t="s">
        <v>78</v>
      </c>
      <c r="Q5144" s="94">
        <v>45281.668749999997</v>
      </c>
      <c r="R5144">
        <v>908.25</v>
      </c>
      <c r="S5144">
        <v>440.5</v>
      </c>
      <c r="T5144" t="str">
        <f>VLOOKUP(E5144,zamiana!A:B,2,0)</f>
        <v>ALSTOM SLZ</v>
      </c>
    </row>
    <row r="5145" spans="1:20" x14ac:dyDescent="0.3">
      <c r="A5145" t="s">
        <v>6468</v>
      </c>
      <c r="B5145" s="2">
        <v>45257</v>
      </c>
      <c r="C5145" s="2">
        <v>45257</v>
      </c>
      <c r="D5145" s="2"/>
      <c r="E5145" t="s">
        <v>964</v>
      </c>
      <c r="F5145" t="s">
        <v>2830</v>
      </c>
      <c r="G5145" t="s">
        <v>942</v>
      </c>
      <c r="H5145" t="s">
        <v>964</v>
      </c>
      <c r="I5145" t="s">
        <v>4822</v>
      </c>
      <c r="J5145" t="s">
        <v>4823</v>
      </c>
      <c r="K5145" t="s">
        <v>964</v>
      </c>
      <c r="L5145">
        <v>86</v>
      </c>
      <c r="M5145" t="s">
        <v>77</v>
      </c>
      <c r="N5145">
        <v>3.45</v>
      </c>
      <c r="O5145">
        <v>1.43</v>
      </c>
      <c r="P5145" t="s">
        <v>78</v>
      </c>
      <c r="Q5145" s="94">
        <v>45281.680555555555</v>
      </c>
      <c r="R5145">
        <v>296.7</v>
      </c>
      <c r="S5145">
        <v>122.98</v>
      </c>
      <c r="T5145" t="str">
        <f>VLOOKUP(E5145,zamiana!A:B,2,0)</f>
        <v>ALSTOM SLZ</v>
      </c>
    </row>
    <row r="5146" spans="1:20" x14ac:dyDescent="0.3">
      <c r="A5146" t="s">
        <v>6469</v>
      </c>
      <c r="B5146" s="2">
        <v>45257</v>
      </c>
      <c r="C5146" s="2">
        <v>45257</v>
      </c>
      <c r="D5146" s="2"/>
      <c r="E5146" t="s">
        <v>35</v>
      </c>
      <c r="F5146" t="s">
        <v>1128</v>
      </c>
      <c r="G5146" t="s">
        <v>942</v>
      </c>
      <c r="H5146" t="s">
        <v>1129</v>
      </c>
      <c r="I5146" t="s">
        <v>3695</v>
      </c>
      <c r="J5146" t="s">
        <v>3696</v>
      </c>
      <c r="K5146" t="s">
        <v>35</v>
      </c>
      <c r="L5146">
        <v>36</v>
      </c>
      <c r="M5146" t="s">
        <v>77</v>
      </c>
      <c r="N5146">
        <v>115.57</v>
      </c>
      <c r="O5146">
        <v>166.94</v>
      </c>
      <c r="P5146" t="s">
        <v>78</v>
      </c>
      <c r="Q5146" s="94">
        <v>45281.666666666664</v>
      </c>
      <c r="R5146">
        <v>4160.5200000000004</v>
      </c>
      <c r="S5146">
        <v>6009.84</v>
      </c>
      <c r="T5146" t="str">
        <f>VLOOKUP(E5146,zamiana!A:B,2,0)</f>
        <v>WAMTECHNIK</v>
      </c>
    </row>
    <row r="5147" spans="1:20" x14ac:dyDescent="0.3">
      <c r="A5147" t="s">
        <v>6469</v>
      </c>
      <c r="B5147" s="2">
        <v>45257</v>
      </c>
      <c r="C5147" s="2">
        <v>45257</v>
      </c>
      <c r="D5147" s="2"/>
      <c r="E5147" t="s">
        <v>35</v>
      </c>
      <c r="F5147" t="s">
        <v>1128</v>
      </c>
      <c r="G5147" t="s">
        <v>942</v>
      </c>
      <c r="H5147" t="s">
        <v>1129</v>
      </c>
      <c r="I5147" t="s">
        <v>3697</v>
      </c>
      <c r="J5147" t="s">
        <v>3698</v>
      </c>
      <c r="K5147" t="s">
        <v>35</v>
      </c>
      <c r="L5147">
        <v>9</v>
      </c>
      <c r="M5147" t="s">
        <v>77</v>
      </c>
      <c r="N5147">
        <v>175.52</v>
      </c>
      <c r="O5147">
        <v>298.48</v>
      </c>
      <c r="P5147" t="s">
        <v>78</v>
      </c>
      <c r="Q5147" s="94">
        <v>45281.658333333333</v>
      </c>
      <c r="R5147">
        <v>1579.68</v>
      </c>
      <c r="S5147">
        <v>2686.32</v>
      </c>
      <c r="T5147" t="str">
        <f>VLOOKUP(E5147,zamiana!A:B,2,0)</f>
        <v>WAMTECHNIK</v>
      </c>
    </row>
    <row r="5148" spans="1:20" x14ac:dyDescent="0.3">
      <c r="A5148" t="s">
        <v>6469</v>
      </c>
      <c r="B5148" s="2">
        <v>45257</v>
      </c>
      <c r="C5148" s="2">
        <v>45257</v>
      </c>
      <c r="D5148" s="2"/>
      <c r="E5148" t="s">
        <v>35</v>
      </c>
      <c r="F5148" t="s">
        <v>1128</v>
      </c>
      <c r="G5148" t="s">
        <v>942</v>
      </c>
      <c r="H5148" t="s">
        <v>1129</v>
      </c>
      <c r="I5148" t="s">
        <v>3699</v>
      </c>
      <c r="J5148" t="s">
        <v>3700</v>
      </c>
      <c r="K5148" t="s">
        <v>35</v>
      </c>
      <c r="L5148">
        <v>9</v>
      </c>
      <c r="M5148" t="s">
        <v>77</v>
      </c>
      <c r="N5148">
        <v>691.9</v>
      </c>
      <c r="O5148">
        <v>607.72</v>
      </c>
      <c r="P5148" t="s">
        <v>78</v>
      </c>
      <c r="Q5148" s="94">
        <v>45281.679166666669</v>
      </c>
      <c r="R5148">
        <v>6227.1</v>
      </c>
      <c r="S5148">
        <v>5469.48</v>
      </c>
      <c r="T5148" t="str">
        <f>VLOOKUP(E5148,zamiana!A:B,2,0)</f>
        <v>WAMTECHNIK</v>
      </c>
    </row>
    <row r="5149" spans="1:20" x14ac:dyDescent="0.3">
      <c r="A5149" t="s">
        <v>6469</v>
      </c>
      <c r="B5149" s="2">
        <v>45257</v>
      </c>
      <c r="C5149" s="2">
        <v>45257</v>
      </c>
      <c r="D5149" s="2"/>
      <c r="E5149" t="s">
        <v>35</v>
      </c>
      <c r="F5149" t="s">
        <v>1128</v>
      </c>
      <c r="G5149" t="s">
        <v>942</v>
      </c>
      <c r="H5149" t="s">
        <v>1129</v>
      </c>
      <c r="I5149" t="s">
        <v>3701</v>
      </c>
      <c r="J5149" t="s">
        <v>3702</v>
      </c>
      <c r="K5149" t="s">
        <v>35</v>
      </c>
      <c r="L5149">
        <v>9</v>
      </c>
      <c r="M5149" t="s">
        <v>77</v>
      </c>
      <c r="N5149">
        <v>1149.81</v>
      </c>
      <c r="O5149">
        <v>376.42</v>
      </c>
      <c r="P5149" t="s">
        <v>78</v>
      </c>
      <c r="Q5149" s="94">
        <v>45281.665277777778</v>
      </c>
      <c r="R5149">
        <v>10348.290000000001</v>
      </c>
      <c r="S5149">
        <v>3387.78</v>
      </c>
      <c r="T5149" t="str">
        <f>VLOOKUP(E5149,zamiana!A:B,2,0)</f>
        <v>WAMTECHNIK</v>
      </c>
    </row>
    <row r="5150" spans="1:20" x14ac:dyDescent="0.3">
      <c r="A5150" t="s">
        <v>6469</v>
      </c>
      <c r="B5150" s="2">
        <v>45257</v>
      </c>
      <c r="C5150" s="2">
        <v>45257</v>
      </c>
      <c r="D5150" s="2"/>
      <c r="E5150" t="s">
        <v>35</v>
      </c>
      <c r="F5150" t="s">
        <v>1128</v>
      </c>
      <c r="G5150" t="s">
        <v>942</v>
      </c>
      <c r="H5150" t="s">
        <v>1129</v>
      </c>
      <c r="I5150" t="s">
        <v>3703</v>
      </c>
      <c r="J5150" t="s">
        <v>3704</v>
      </c>
      <c r="K5150" t="s">
        <v>35</v>
      </c>
      <c r="L5150">
        <v>9</v>
      </c>
      <c r="M5150" t="s">
        <v>77</v>
      </c>
      <c r="N5150">
        <v>412.66</v>
      </c>
      <c r="O5150">
        <v>189.07</v>
      </c>
      <c r="P5150" t="s">
        <v>78</v>
      </c>
      <c r="Q5150" s="94">
        <v>45281.665972222225</v>
      </c>
      <c r="R5150">
        <v>3713.94</v>
      </c>
      <c r="S5150">
        <v>1701.63</v>
      </c>
      <c r="T5150" t="str">
        <f>VLOOKUP(E5150,zamiana!A:B,2,0)</f>
        <v>WAMTECHNIK</v>
      </c>
    </row>
    <row r="5151" spans="1:20" x14ac:dyDescent="0.3">
      <c r="A5151" t="s">
        <v>6469</v>
      </c>
      <c r="B5151" s="2">
        <v>45257</v>
      </c>
      <c r="C5151" s="2">
        <v>45257</v>
      </c>
      <c r="D5151" s="2"/>
      <c r="E5151" t="s">
        <v>35</v>
      </c>
      <c r="F5151" t="s">
        <v>1128</v>
      </c>
      <c r="G5151" t="s">
        <v>942</v>
      </c>
      <c r="H5151" t="s">
        <v>1129</v>
      </c>
      <c r="I5151" t="s">
        <v>3705</v>
      </c>
      <c r="J5151" t="s">
        <v>3706</v>
      </c>
      <c r="K5151" t="s">
        <v>35</v>
      </c>
      <c r="L5151">
        <v>1</v>
      </c>
      <c r="M5151" t="s">
        <v>77</v>
      </c>
      <c r="N5151">
        <v>4455.4799999999996</v>
      </c>
      <c r="O5151">
        <v>3404.76</v>
      </c>
      <c r="P5151" t="s">
        <v>78</v>
      </c>
      <c r="Q5151" s="94">
        <v>45281.677777777775</v>
      </c>
      <c r="R5151">
        <v>4455.4799999999996</v>
      </c>
      <c r="S5151">
        <v>3404.76</v>
      </c>
      <c r="T5151" t="str">
        <f>VLOOKUP(E5151,zamiana!A:B,2,0)</f>
        <v>WAMTECHNIK</v>
      </c>
    </row>
    <row r="5152" spans="1:20" x14ac:dyDescent="0.3">
      <c r="A5152" t="s">
        <v>6469</v>
      </c>
      <c r="B5152" s="2">
        <v>45257</v>
      </c>
      <c r="C5152" s="2">
        <v>45257</v>
      </c>
      <c r="D5152" s="2"/>
      <c r="E5152" t="s">
        <v>35</v>
      </c>
      <c r="F5152" t="s">
        <v>1128</v>
      </c>
      <c r="G5152" t="s">
        <v>942</v>
      </c>
      <c r="H5152" t="s">
        <v>1129</v>
      </c>
      <c r="I5152" t="s">
        <v>3705</v>
      </c>
      <c r="J5152" t="s">
        <v>3706</v>
      </c>
      <c r="K5152" t="s">
        <v>35</v>
      </c>
      <c r="L5152">
        <v>8</v>
      </c>
      <c r="M5152" t="s">
        <v>77</v>
      </c>
      <c r="N5152">
        <v>4455.4799999999996</v>
      </c>
      <c r="O5152">
        <v>3404.76</v>
      </c>
      <c r="P5152" t="s">
        <v>78</v>
      </c>
      <c r="Q5152" s="94">
        <v>45281.677777777775</v>
      </c>
      <c r="R5152">
        <v>35643.839999999997</v>
      </c>
      <c r="S5152">
        <v>27238.080000000002</v>
      </c>
      <c r="T5152" t="str">
        <f>VLOOKUP(E5152,zamiana!A:B,2,0)</f>
        <v>WAMTECHNIK</v>
      </c>
    </row>
    <row r="5153" spans="1:20" x14ac:dyDescent="0.3">
      <c r="A5153" t="s">
        <v>6469</v>
      </c>
      <c r="B5153" s="2">
        <v>45257</v>
      </c>
      <c r="C5153" s="2">
        <v>45257</v>
      </c>
      <c r="D5153" s="2"/>
      <c r="E5153" t="s">
        <v>35</v>
      </c>
      <c r="F5153" t="s">
        <v>1128</v>
      </c>
      <c r="G5153" t="s">
        <v>942</v>
      </c>
      <c r="H5153" t="s">
        <v>1129</v>
      </c>
      <c r="I5153" t="s">
        <v>3163</v>
      </c>
      <c r="J5153" t="s">
        <v>3164</v>
      </c>
      <c r="K5153" t="s">
        <v>35</v>
      </c>
      <c r="L5153">
        <v>9</v>
      </c>
      <c r="M5153" t="s">
        <v>77</v>
      </c>
      <c r="N5153">
        <v>177.13</v>
      </c>
      <c r="O5153">
        <v>160.74</v>
      </c>
      <c r="P5153" t="s">
        <v>78</v>
      </c>
      <c r="Q5153" s="94">
        <v>45281.672222222223</v>
      </c>
      <c r="R5153">
        <v>1594.17</v>
      </c>
      <c r="S5153">
        <v>1446.66</v>
      </c>
      <c r="T5153" t="str">
        <f>VLOOKUP(E5153,zamiana!A:B,2,0)</f>
        <v>WAMTECHNIK</v>
      </c>
    </row>
    <row r="5154" spans="1:20" x14ac:dyDescent="0.3">
      <c r="A5154" t="s">
        <v>6469</v>
      </c>
      <c r="B5154" s="2">
        <v>45257</v>
      </c>
      <c r="C5154" s="2">
        <v>45257</v>
      </c>
      <c r="D5154" s="2"/>
      <c r="E5154" t="s">
        <v>35</v>
      </c>
      <c r="F5154" t="s">
        <v>1128</v>
      </c>
      <c r="G5154" t="s">
        <v>942</v>
      </c>
      <c r="H5154" t="s">
        <v>1129</v>
      </c>
      <c r="I5154" t="s">
        <v>3108</v>
      </c>
      <c r="J5154" t="s">
        <v>3109</v>
      </c>
      <c r="K5154" t="s">
        <v>35</v>
      </c>
      <c r="L5154">
        <v>9</v>
      </c>
      <c r="M5154" t="s">
        <v>77</v>
      </c>
      <c r="N5154">
        <v>15.26</v>
      </c>
      <c r="O5154">
        <v>18.23</v>
      </c>
      <c r="P5154" t="s">
        <v>78</v>
      </c>
      <c r="Q5154" s="94">
        <v>45281.658333333333</v>
      </c>
      <c r="R5154">
        <v>137.34</v>
      </c>
      <c r="S5154">
        <v>164.07</v>
      </c>
      <c r="T5154" t="str">
        <f>VLOOKUP(E5154,zamiana!A:B,2,0)</f>
        <v>WAMTECHNIK</v>
      </c>
    </row>
    <row r="5155" spans="1:20" x14ac:dyDescent="0.3">
      <c r="A5155" t="s">
        <v>6469</v>
      </c>
      <c r="B5155" s="2">
        <v>45257</v>
      </c>
      <c r="C5155" s="2">
        <v>45257</v>
      </c>
      <c r="D5155" s="2"/>
      <c r="E5155" t="s">
        <v>35</v>
      </c>
      <c r="F5155" t="s">
        <v>1128</v>
      </c>
      <c r="G5155" t="s">
        <v>942</v>
      </c>
      <c r="H5155" t="s">
        <v>1129</v>
      </c>
      <c r="I5155" t="s">
        <v>3136</v>
      </c>
      <c r="J5155" t="s">
        <v>2973</v>
      </c>
      <c r="K5155" t="s">
        <v>35</v>
      </c>
      <c r="L5155">
        <v>9</v>
      </c>
      <c r="M5155" t="s">
        <v>77</v>
      </c>
      <c r="N5155">
        <v>57.3</v>
      </c>
      <c r="O5155">
        <v>30.7</v>
      </c>
      <c r="P5155" t="s">
        <v>78</v>
      </c>
      <c r="Q5155" s="94">
        <v>45281.672222222223</v>
      </c>
      <c r="R5155">
        <v>515.70000000000005</v>
      </c>
      <c r="S5155">
        <v>276.3</v>
      </c>
      <c r="T5155" t="str">
        <f>VLOOKUP(E5155,zamiana!A:B,2,0)</f>
        <v>WAMTECHNIK</v>
      </c>
    </row>
    <row r="5156" spans="1:20" x14ac:dyDescent="0.3">
      <c r="A5156" t="s">
        <v>6469</v>
      </c>
      <c r="B5156" s="2">
        <v>45257</v>
      </c>
      <c r="C5156" s="2">
        <v>45257</v>
      </c>
      <c r="D5156" s="2"/>
      <c r="E5156" t="s">
        <v>35</v>
      </c>
      <c r="F5156" t="s">
        <v>1128</v>
      </c>
      <c r="G5156" t="s">
        <v>942</v>
      </c>
      <c r="H5156" t="s">
        <v>1129</v>
      </c>
      <c r="I5156" t="s">
        <v>2962</v>
      </c>
      <c r="J5156" t="s">
        <v>2963</v>
      </c>
      <c r="K5156" t="s">
        <v>35</v>
      </c>
      <c r="L5156">
        <v>18</v>
      </c>
      <c r="M5156" t="s">
        <v>77</v>
      </c>
      <c r="N5156">
        <v>61.78</v>
      </c>
      <c r="O5156">
        <v>118.07</v>
      </c>
      <c r="P5156" t="s">
        <v>78</v>
      </c>
      <c r="Q5156" s="94">
        <v>45281.658333333333</v>
      </c>
      <c r="R5156">
        <v>1112.04</v>
      </c>
      <c r="S5156">
        <v>2125.2600000000002</v>
      </c>
      <c r="T5156" t="str">
        <f>VLOOKUP(E5156,zamiana!A:B,2,0)</f>
        <v>WAMTECHNIK</v>
      </c>
    </row>
    <row r="5157" spans="1:20" x14ac:dyDescent="0.3">
      <c r="A5157" t="s">
        <v>6469</v>
      </c>
      <c r="B5157" s="2">
        <v>45257</v>
      </c>
      <c r="C5157" s="2">
        <v>45257</v>
      </c>
      <c r="D5157" s="2"/>
      <c r="E5157" t="s">
        <v>35</v>
      </c>
      <c r="F5157" t="s">
        <v>1128</v>
      </c>
      <c r="G5157" t="s">
        <v>942</v>
      </c>
      <c r="H5157" t="s">
        <v>1129</v>
      </c>
      <c r="I5157" t="s">
        <v>3158</v>
      </c>
      <c r="J5157" t="s">
        <v>3159</v>
      </c>
      <c r="K5157" t="s">
        <v>35</v>
      </c>
      <c r="L5157">
        <v>9</v>
      </c>
      <c r="M5157" t="s">
        <v>77</v>
      </c>
      <c r="N5157">
        <v>169.54</v>
      </c>
      <c r="O5157">
        <v>126.07</v>
      </c>
      <c r="P5157" t="s">
        <v>78</v>
      </c>
      <c r="Q5157" s="94">
        <v>45281.665277777778</v>
      </c>
      <c r="R5157">
        <v>1525.86</v>
      </c>
      <c r="S5157">
        <v>1134.6300000000001</v>
      </c>
      <c r="T5157" t="str">
        <f>VLOOKUP(E5157,zamiana!A:B,2,0)</f>
        <v>WAMTECHNIK</v>
      </c>
    </row>
    <row r="5158" spans="1:20" x14ac:dyDescent="0.3">
      <c r="A5158" t="s">
        <v>6469</v>
      </c>
      <c r="B5158" s="2">
        <v>45257</v>
      </c>
      <c r="C5158" s="2">
        <v>45257</v>
      </c>
      <c r="D5158" s="2"/>
      <c r="E5158" t="s">
        <v>35</v>
      </c>
      <c r="F5158" t="s">
        <v>1128</v>
      </c>
      <c r="G5158" t="s">
        <v>942</v>
      </c>
      <c r="H5158" t="s">
        <v>1129</v>
      </c>
      <c r="I5158" t="s">
        <v>3165</v>
      </c>
      <c r="J5158" t="s">
        <v>3166</v>
      </c>
      <c r="K5158" t="s">
        <v>35</v>
      </c>
      <c r="L5158">
        <v>9</v>
      </c>
      <c r="M5158" t="s">
        <v>77</v>
      </c>
      <c r="N5158">
        <v>183.57</v>
      </c>
      <c r="O5158">
        <v>133.19999999999999</v>
      </c>
      <c r="P5158" t="s">
        <v>78</v>
      </c>
      <c r="Q5158" s="94">
        <v>45281.678472222222</v>
      </c>
      <c r="R5158">
        <v>1652.13</v>
      </c>
      <c r="S5158">
        <v>1198.8</v>
      </c>
      <c r="T5158" t="str">
        <f>VLOOKUP(E5158,zamiana!A:B,2,0)</f>
        <v>WAMTECHNIK</v>
      </c>
    </row>
    <row r="5159" spans="1:20" x14ac:dyDescent="0.3">
      <c r="A5159" t="s">
        <v>6470</v>
      </c>
      <c r="B5159" s="2">
        <v>45257</v>
      </c>
      <c r="C5159" s="2">
        <v>45257</v>
      </c>
      <c r="D5159" s="2"/>
      <c r="E5159" t="s">
        <v>937</v>
      </c>
      <c r="F5159" t="s">
        <v>938</v>
      </c>
      <c r="G5159" t="s">
        <v>942</v>
      </c>
      <c r="H5159" t="s">
        <v>939</v>
      </c>
      <c r="I5159" t="s">
        <v>4282</v>
      </c>
      <c r="J5159" t="s">
        <v>4283</v>
      </c>
      <c r="K5159" t="s">
        <v>880</v>
      </c>
      <c r="L5159">
        <v>1</v>
      </c>
      <c r="M5159" t="s">
        <v>77</v>
      </c>
      <c r="N5159">
        <v>424.1</v>
      </c>
      <c r="O5159">
        <v>577.79999999999995</v>
      </c>
      <c r="P5159" t="s">
        <v>78</v>
      </c>
      <c r="Q5159" s="94">
        <v>45281.660416666666</v>
      </c>
      <c r="R5159">
        <v>424.1</v>
      </c>
      <c r="S5159">
        <v>577.79999999999995</v>
      </c>
      <c r="T5159" t="str">
        <f>VLOOKUP(E5159,zamiana!A:B,2,0)</f>
        <v>STADLER BUSSNANG</v>
      </c>
    </row>
    <row r="5160" spans="1:20" x14ac:dyDescent="0.3">
      <c r="A5160" t="s">
        <v>6471</v>
      </c>
      <c r="B5160" s="2">
        <v>45257</v>
      </c>
      <c r="C5160" s="2">
        <v>45257</v>
      </c>
      <c r="D5160" s="2"/>
      <c r="E5160" t="s">
        <v>940</v>
      </c>
      <c r="F5160" t="s">
        <v>3867</v>
      </c>
      <c r="G5160" t="s">
        <v>942</v>
      </c>
      <c r="H5160" t="s">
        <v>999</v>
      </c>
      <c r="I5160" t="s">
        <v>1724</v>
      </c>
      <c r="J5160" t="s">
        <v>1724</v>
      </c>
      <c r="K5160" t="s">
        <v>821</v>
      </c>
      <c r="L5160">
        <v>6</v>
      </c>
      <c r="M5160" t="s">
        <v>77</v>
      </c>
      <c r="N5160">
        <v>107.55</v>
      </c>
      <c r="O5160">
        <v>46.37</v>
      </c>
      <c r="P5160" t="s">
        <v>78</v>
      </c>
      <c r="Q5160" s="94">
        <v>45281.683333333334</v>
      </c>
      <c r="R5160">
        <v>645.29999999999995</v>
      </c>
      <c r="S5160">
        <v>278.22000000000003</v>
      </c>
      <c r="T5160" t="str">
        <f>VLOOKUP(E5160,zamiana!A:B,2,0)</f>
        <v>ALSTOM KTW</v>
      </c>
    </row>
    <row r="5161" spans="1:20" x14ac:dyDescent="0.3">
      <c r="A5161" t="s">
        <v>6472</v>
      </c>
      <c r="B5161" s="2">
        <v>45257</v>
      </c>
      <c r="C5161" s="2">
        <v>45257</v>
      </c>
      <c r="D5161" s="2"/>
      <c r="E5161" t="s">
        <v>940</v>
      </c>
      <c r="F5161" t="s">
        <v>3867</v>
      </c>
      <c r="G5161" t="s">
        <v>942</v>
      </c>
      <c r="H5161" t="s">
        <v>999</v>
      </c>
      <c r="I5161" t="s">
        <v>1388</v>
      </c>
      <c r="J5161" t="s">
        <v>1388</v>
      </c>
      <c r="K5161" t="s">
        <v>852</v>
      </c>
      <c r="L5161">
        <v>8</v>
      </c>
      <c r="M5161" t="s">
        <v>77</v>
      </c>
      <c r="N5161">
        <v>29.9</v>
      </c>
      <c r="O5161">
        <v>15.34</v>
      </c>
      <c r="P5161" t="s">
        <v>78</v>
      </c>
      <c r="Q5161" s="94">
        <v>45281.652083333334</v>
      </c>
      <c r="R5161">
        <v>239.2</v>
      </c>
      <c r="S5161">
        <v>122.72</v>
      </c>
      <c r="T5161" t="str">
        <f>VLOOKUP(E5161,zamiana!A:B,2,0)</f>
        <v>ALSTOM KTW</v>
      </c>
    </row>
    <row r="5162" spans="1:20" x14ac:dyDescent="0.3">
      <c r="A5162" t="s">
        <v>6472</v>
      </c>
      <c r="B5162" s="2">
        <v>45257</v>
      </c>
      <c r="C5162" s="2">
        <v>45257</v>
      </c>
      <c r="D5162" s="2"/>
      <c r="E5162" t="s">
        <v>940</v>
      </c>
      <c r="F5162" t="s">
        <v>3867</v>
      </c>
      <c r="G5162" t="s">
        <v>942</v>
      </c>
      <c r="H5162" t="s">
        <v>999</v>
      </c>
      <c r="I5162" t="s">
        <v>1388</v>
      </c>
      <c r="J5162" t="s">
        <v>1388</v>
      </c>
      <c r="K5162" t="s">
        <v>852</v>
      </c>
      <c r="L5162">
        <v>18</v>
      </c>
      <c r="M5162" t="s">
        <v>77</v>
      </c>
      <c r="N5162">
        <v>29.9</v>
      </c>
      <c r="O5162">
        <v>15.34</v>
      </c>
      <c r="P5162" t="s">
        <v>78</v>
      </c>
      <c r="Q5162" s="94">
        <v>45281.652083333334</v>
      </c>
      <c r="R5162">
        <v>538.20000000000005</v>
      </c>
      <c r="S5162">
        <v>276.12</v>
      </c>
      <c r="T5162" t="str">
        <f>VLOOKUP(E5162,zamiana!A:B,2,0)</f>
        <v>ALSTOM KTW</v>
      </c>
    </row>
    <row r="5163" spans="1:20" x14ac:dyDescent="0.3">
      <c r="A5163" t="s">
        <v>6473</v>
      </c>
      <c r="B5163" s="2">
        <v>45257</v>
      </c>
      <c r="C5163" s="2">
        <v>45257</v>
      </c>
      <c r="D5163" s="2"/>
      <c r="E5163" t="s">
        <v>940</v>
      </c>
      <c r="F5163" t="s">
        <v>3867</v>
      </c>
      <c r="G5163" t="s">
        <v>942</v>
      </c>
      <c r="H5163" t="s">
        <v>1143</v>
      </c>
      <c r="I5163" t="s">
        <v>5203</v>
      </c>
      <c r="J5163" t="s">
        <v>497</v>
      </c>
      <c r="K5163" t="s">
        <v>493</v>
      </c>
      <c r="L5163">
        <v>200</v>
      </c>
      <c r="M5163" t="s">
        <v>77</v>
      </c>
      <c r="N5163">
        <v>3.59</v>
      </c>
      <c r="O5163">
        <v>4.6900000000000004</v>
      </c>
      <c r="P5163" t="s">
        <v>78</v>
      </c>
      <c r="Q5163" s="94">
        <v>45281.640277777777</v>
      </c>
      <c r="R5163">
        <v>718</v>
      </c>
      <c r="S5163">
        <v>938</v>
      </c>
      <c r="T5163" t="str">
        <f>VLOOKUP(E5163,zamiana!A:B,2,0)</f>
        <v>ALSTOM KTW</v>
      </c>
    </row>
    <row r="5164" spans="1:20" x14ac:dyDescent="0.3">
      <c r="A5164" t="s">
        <v>6473</v>
      </c>
      <c r="B5164" s="2">
        <v>45257</v>
      </c>
      <c r="C5164" s="2">
        <v>45257</v>
      </c>
      <c r="D5164" s="2"/>
      <c r="E5164" t="s">
        <v>940</v>
      </c>
      <c r="F5164" t="s">
        <v>3867</v>
      </c>
      <c r="G5164" t="s">
        <v>942</v>
      </c>
      <c r="H5164" t="s">
        <v>1143</v>
      </c>
      <c r="I5164" t="s">
        <v>6474</v>
      </c>
      <c r="J5164" t="s">
        <v>6474</v>
      </c>
      <c r="K5164" t="s">
        <v>493</v>
      </c>
      <c r="L5164">
        <v>197</v>
      </c>
      <c r="M5164" t="s">
        <v>77</v>
      </c>
      <c r="N5164">
        <v>19.11</v>
      </c>
      <c r="O5164">
        <v>24.83</v>
      </c>
      <c r="P5164" t="s">
        <v>78</v>
      </c>
      <c r="Q5164" s="94">
        <v>45281.638888888891</v>
      </c>
      <c r="R5164">
        <v>3764.67</v>
      </c>
      <c r="S5164">
        <v>4891.51</v>
      </c>
      <c r="T5164" t="str">
        <f>VLOOKUP(E5164,zamiana!A:B,2,0)</f>
        <v>ALSTOM KTW</v>
      </c>
    </row>
    <row r="5165" spans="1:20" x14ac:dyDescent="0.3">
      <c r="A5165" t="s">
        <v>6475</v>
      </c>
      <c r="B5165" s="2">
        <v>45257</v>
      </c>
      <c r="C5165" s="2">
        <v>45257</v>
      </c>
      <c r="D5165" s="2"/>
      <c r="E5165" t="s">
        <v>1981</v>
      </c>
      <c r="F5165" t="s">
        <v>2027</v>
      </c>
      <c r="G5165" t="s">
        <v>942</v>
      </c>
      <c r="H5165" t="s">
        <v>2028</v>
      </c>
      <c r="I5165">
        <v>5973101</v>
      </c>
      <c r="J5165" t="s">
        <v>5180</v>
      </c>
      <c r="K5165" t="s">
        <v>39</v>
      </c>
      <c r="L5165">
        <v>370</v>
      </c>
      <c r="M5165" t="s">
        <v>77</v>
      </c>
      <c r="N5165">
        <v>6.73</v>
      </c>
      <c r="O5165">
        <v>2.2599999999999998</v>
      </c>
      <c r="P5165" t="s">
        <v>78</v>
      </c>
      <c r="Q5165" s="94">
        <v>45173.664583333331</v>
      </c>
      <c r="R5165">
        <v>2490.1</v>
      </c>
      <c r="S5165">
        <v>836.2</v>
      </c>
      <c r="T5165" t="str">
        <f>VLOOKUP(E5165,zamiana!A:B,2,0)</f>
        <v>STADLER PANKOW</v>
      </c>
    </row>
    <row r="5166" spans="1:20" x14ac:dyDescent="0.3">
      <c r="A5166" t="s">
        <v>6475</v>
      </c>
      <c r="B5166" s="2">
        <v>45257</v>
      </c>
      <c r="C5166" s="2">
        <v>45257</v>
      </c>
      <c r="D5166" s="2"/>
      <c r="E5166" t="s">
        <v>1981</v>
      </c>
      <c r="F5166" t="s">
        <v>2027</v>
      </c>
      <c r="G5166" t="s">
        <v>942</v>
      </c>
      <c r="H5166" t="s">
        <v>2028</v>
      </c>
      <c r="I5166">
        <v>12545672</v>
      </c>
      <c r="J5166" t="s">
        <v>6476</v>
      </c>
      <c r="K5166" t="s">
        <v>1981</v>
      </c>
      <c r="L5166">
        <v>90</v>
      </c>
      <c r="M5166" t="s">
        <v>77</v>
      </c>
      <c r="N5166">
        <v>64.099999999999994</v>
      </c>
      <c r="O5166">
        <v>51.15</v>
      </c>
      <c r="P5166" t="s">
        <v>78</v>
      </c>
      <c r="Q5166" s="94">
        <v>45281.666666666664</v>
      </c>
      <c r="R5166">
        <v>5769</v>
      </c>
      <c r="S5166">
        <v>4603.5</v>
      </c>
      <c r="T5166" t="str">
        <f>VLOOKUP(E5166,zamiana!A:B,2,0)</f>
        <v>STADLER PANKOW</v>
      </c>
    </row>
    <row r="5167" spans="1:20" x14ac:dyDescent="0.3">
      <c r="A5167" t="s">
        <v>6475</v>
      </c>
      <c r="B5167" s="2">
        <v>45257</v>
      </c>
      <c r="C5167" s="2">
        <v>45257</v>
      </c>
      <c r="D5167" s="2"/>
      <c r="E5167" t="s">
        <v>1981</v>
      </c>
      <c r="F5167" t="s">
        <v>2027</v>
      </c>
      <c r="G5167" t="s">
        <v>942</v>
      </c>
      <c r="H5167" t="s">
        <v>2028</v>
      </c>
      <c r="I5167">
        <v>12520314</v>
      </c>
      <c r="J5167" t="s">
        <v>6477</v>
      </c>
      <c r="K5167" t="s">
        <v>39</v>
      </c>
      <c r="L5167">
        <v>26</v>
      </c>
      <c r="M5167" t="s">
        <v>77</v>
      </c>
      <c r="N5167">
        <v>50.32</v>
      </c>
      <c r="O5167">
        <v>21.93</v>
      </c>
      <c r="P5167" t="s">
        <v>78</v>
      </c>
      <c r="Q5167" s="94">
        <v>45281.664583333331</v>
      </c>
      <c r="R5167">
        <v>1308.32</v>
      </c>
      <c r="S5167">
        <v>570.17999999999995</v>
      </c>
      <c r="T5167" t="str">
        <f>VLOOKUP(E5167,zamiana!A:B,2,0)</f>
        <v>STADLER PANKOW</v>
      </c>
    </row>
    <row r="5168" spans="1:20" x14ac:dyDescent="0.3">
      <c r="A5168" t="s">
        <v>6478</v>
      </c>
      <c r="B5168" s="2">
        <v>45257</v>
      </c>
      <c r="C5168" s="2">
        <v>45257</v>
      </c>
      <c r="D5168" s="2"/>
      <c r="E5168" t="s">
        <v>1981</v>
      </c>
      <c r="F5168" t="s">
        <v>2027</v>
      </c>
      <c r="G5168" t="s">
        <v>942</v>
      </c>
      <c r="H5168" t="s">
        <v>2028</v>
      </c>
      <c r="I5168">
        <v>12535640</v>
      </c>
      <c r="J5168" t="s">
        <v>2226</v>
      </c>
      <c r="K5168" t="s">
        <v>39</v>
      </c>
      <c r="L5168">
        <v>26</v>
      </c>
      <c r="M5168" t="s">
        <v>77</v>
      </c>
      <c r="N5168">
        <v>22.87</v>
      </c>
      <c r="O5168">
        <v>6.96</v>
      </c>
      <c r="P5168" t="s">
        <v>78</v>
      </c>
      <c r="Q5168" s="94">
        <v>45281.663888888892</v>
      </c>
      <c r="R5168">
        <v>594.62</v>
      </c>
      <c r="S5168">
        <v>180.96</v>
      </c>
      <c r="T5168" t="str">
        <f>VLOOKUP(E5168,zamiana!A:B,2,0)</f>
        <v>STADLER PANKOW</v>
      </c>
    </row>
    <row r="5169" spans="1:20" x14ac:dyDescent="0.3">
      <c r="A5169" t="s">
        <v>6479</v>
      </c>
      <c r="B5169" s="2">
        <v>45257</v>
      </c>
      <c r="C5169" s="2">
        <v>45257</v>
      </c>
      <c r="D5169" s="2"/>
      <c r="E5169" t="s">
        <v>1981</v>
      </c>
      <c r="F5169" t="s">
        <v>2027</v>
      </c>
      <c r="G5169" t="s">
        <v>942</v>
      </c>
      <c r="H5169" t="s">
        <v>2028</v>
      </c>
      <c r="I5169" t="s">
        <v>5724</v>
      </c>
      <c r="J5169" t="s">
        <v>5725</v>
      </c>
      <c r="K5169" t="s">
        <v>39</v>
      </c>
      <c r="L5169">
        <v>563</v>
      </c>
      <c r="M5169" t="s">
        <v>77</v>
      </c>
      <c r="N5169">
        <v>8.66</v>
      </c>
      <c r="O5169">
        <v>4.18</v>
      </c>
      <c r="P5169" t="s">
        <v>78</v>
      </c>
      <c r="Q5169" s="94">
        <v>45173.67083333333</v>
      </c>
      <c r="R5169">
        <v>4875.58</v>
      </c>
      <c r="S5169">
        <v>2353.34</v>
      </c>
      <c r="T5169" t="str">
        <f>VLOOKUP(E5169,zamiana!A:B,2,0)</f>
        <v>STADLER PANKOW</v>
      </c>
    </row>
    <row r="5170" spans="1:20" x14ac:dyDescent="0.3">
      <c r="A5170" t="s">
        <v>6480</v>
      </c>
      <c r="B5170" s="2">
        <v>45257</v>
      </c>
      <c r="C5170" s="2">
        <v>45257</v>
      </c>
      <c r="D5170" s="2"/>
      <c r="E5170" t="s">
        <v>1981</v>
      </c>
      <c r="F5170" t="s">
        <v>2027</v>
      </c>
      <c r="G5170" t="s">
        <v>942</v>
      </c>
      <c r="H5170" t="s">
        <v>2028</v>
      </c>
      <c r="I5170" t="s">
        <v>6481</v>
      </c>
      <c r="J5170" t="s">
        <v>6482</v>
      </c>
      <c r="K5170" t="s">
        <v>1981</v>
      </c>
      <c r="L5170">
        <v>1</v>
      </c>
      <c r="M5170" t="s">
        <v>77</v>
      </c>
      <c r="N5170">
        <v>9457.86</v>
      </c>
      <c r="O5170">
        <v>2713.62</v>
      </c>
      <c r="P5170" t="s">
        <v>78</v>
      </c>
      <c r="Q5170" s="94">
        <v>45281.672222222223</v>
      </c>
      <c r="R5170">
        <v>9457.86</v>
      </c>
      <c r="S5170">
        <v>2713.62</v>
      </c>
      <c r="T5170" t="str">
        <f>VLOOKUP(E5170,zamiana!A:B,2,0)</f>
        <v>STADLER PANKOW</v>
      </c>
    </row>
    <row r="5171" spans="1:20" x14ac:dyDescent="0.3">
      <c r="A5171" t="s">
        <v>6480</v>
      </c>
      <c r="B5171" s="2">
        <v>45257</v>
      </c>
      <c r="C5171" s="2">
        <v>45257</v>
      </c>
      <c r="D5171" s="2"/>
      <c r="E5171" t="s">
        <v>1981</v>
      </c>
      <c r="F5171" t="s">
        <v>2027</v>
      </c>
      <c r="G5171" t="s">
        <v>942</v>
      </c>
      <c r="H5171" t="s">
        <v>2028</v>
      </c>
      <c r="I5171" t="s">
        <v>6481</v>
      </c>
      <c r="J5171" t="s">
        <v>6482</v>
      </c>
      <c r="K5171" t="s">
        <v>1981</v>
      </c>
      <c r="L5171">
        <v>2</v>
      </c>
      <c r="M5171" t="s">
        <v>77</v>
      </c>
      <c r="N5171">
        <v>9457.86</v>
      </c>
      <c r="O5171">
        <v>2713.62</v>
      </c>
      <c r="P5171" t="s">
        <v>78</v>
      </c>
      <c r="Q5171" s="94">
        <v>45281.672222222223</v>
      </c>
      <c r="R5171">
        <v>18915.72</v>
      </c>
      <c r="S5171">
        <v>5427.24</v>
      </c>
      <c r="T5171" t="str">
        <f>VLOOKUP(E5171,zamiana!A:B,2,0)</f>
        <v>STADLER PANKOW</v>
      </c>
    </row>
    <row r="5172" spans="1:20" x14ac:dyDescent="0.3">
      <c r="A5172" t="s">
        <v>6480</v>
      </c>
      <c r="B5172" s="2">
        <v>45257</v>
      </c>
      <c r="C5172" s="2">
        <v>45257</v>
      </c>
      <c r="D5172" s="2"/>
      <c r="E5172" t="s">
        <v>1981</v>
      </c>
      <c r="F5172" t="s">
        <v>2027</v>
      </c>
      <c r="G5172" t="s">
        <v>942</v>
      </c>
      <c r="H5172" t="s">
        <v>2028</v>
      </c>
      <c r="I5172" t="s">
        <v>6481</v>
      </c>
      <c r="J5172" t="s">
        <v>6482</v>
      </c>
      <c r="K5172" t="s">
        <v>1981</v>
      </c>
      <c r="L5172">
        <v>1</v>
      </c>
      <c r="M5172" t="s">
        <v>77</v>
      </c>
      <c r="N5172">
        <v>9457.86</v>
      </c>
      <c r="O5172">
        <v>2713.62</v>
      </c>
      <c r="P5172" t="s">
        <v>78</v>
      </c>
      <c r="Q5172" s="94">
        <v>45281.672222222223</v>
      </c>
      <c r="R5172">
        <v>9457.86</v>
      </c>
      <c r="S5172">
        <v>2713.62</v>
      </c>
      <c r="T5172" t="str">
        <f>VLOOKUP(E5172,zamiana!A:B,2,0)</f>
        <v>STADLER PANKOW</v>
      </c>
    </row>
    <row r="5173" spans="1:20" x14ac:dyDescent="0.3">
      <c r="A5173" t="s">
        <v>6480</v>
      </c>
      <c r="B5173" s="2">
        <v>45257</v>
      </c>
      <c r="C5173" s="2">
        <v>45257</v>
      </c>
      <c r="D5173" s="2"/>
      <c r="E5173" t="s">
        <v>1981</v>
      </c>
      <c r="F5173" t="s">
        <v>2027</v>
      </c>
      <c r="G5173" t="s">
        <v>942</v>
      </c>
      <c r="H5173" t="s">
        <v>2028</v>
      </c>
      <c r="I5173" t="s">
        <v>4365</v>
      </c>
      <c r="J5173" t="s">
        <v>4366</v>
      </c>
      <c r="K5173" t="s">
        <v>1981</v>
      </c>
      <c r="L5173">
        <v>1</v>
      </c>
      <c r="M5173" t="s">
        <v>77</v>
      </c>
      <c r="N5173">
        <v>14155.61</v>
      </c>
      <c r="O5173">
        <v>4807.18</v>
      </c>
      <c r="P5173" t="s">
        <v>78</v>
      </c>
      <c r="Q5173" s="94">
        <v>45281.672222222223</v>
      </c>
      <c r="R5173">
        <v>14155.61</v>
      </c>
      <c r="S5173">
        <v>4807.18</v>
      </c>
      <c r="T5173" t="str">
        <f>VLOOKUP(E5173,zamiana!A:B,2,0)</f>
        <v>STADLER PANKOW</v>
      </c>
    </row>
    <row r="5174" spans="1:20" x14ac:dyDescent="0.3">
      <c r="A5174" t="s">
        <v>6480</v>
      </c>
      <c r="B5174" s="2">
        <v>45257</v>
      </c>
      <c r="C5174" s="2">
        <v>45257</v>
      </c>
      <c r="D5174" s="2"/>
      <c r="E5174" t="s">
        <v>1981</v>
      </c>
      <c r="F5174" t="s">
        <v>2027</v>
      </c>
      <c r="G5174" t="s">
        <v>942</v>
      </c>
      <c r="H5174" t="s">
        <v>2028</v>
      </c>
      <c r="I5174" t="s">
        <v>4365</v>
      </c>
      <c r="J5174" t="s">
        <v>4366</v>
      </c>
      <c r="K5174" t="s">
        <v>1981</v>
      </c>
      <c r="L5174">
        <v>1</v>
      </c>
      <c r="M5174" t="s">
        <v>77</v>
      </c>
      <c r="N5174">
        <v>14155.61</v>
      </c>
      <c r="O5174">
        <v>4807.18</v>
      </c>
      <c r="P5174" t="s">
        <v>78</v>
      </c>
      <c r="Q5174" s="94">
        <v>45281.672222222223</v>
      </c>
      <c r="R5174">
        <v>14155.61</v>
      </c>
      <c r="S5174">
        <v>4807.18</v>
      </c>
      <c r="T5174" t="str">
        <f>VLOOKUP(E5174,zamiana!A:B,2,0)</f>
        <v>STADLER PANKOW</v>
      </c>
    </row>
    <row r="5175" spans="1:20" x14ac:dyDescent="0.3">
      <c r="A5175" t="s">
        <v>6480</v>
      </c>
      <c r="B5175" s="2">
        <v>45257</v>
      </c>
      <c r="C5175" s="2">
        <v>45257</v>
      </c>
      <c r="D5175" s="2"/>
      <c r="E5175" t="s">
        <v>1981</v>
      </c>
      <c r="F5175" t="s">
        <v>2027</v>
      </c>
      <c r="G5175" t="s">
        <v>942</v>
      </c>
      <c r="H5175" t="s">
        <v>2028</v>
      </c>
      <c r="I5175" t="s">
        <v>4365</v>
      </c>
      <c r="J5175" t="s">
        <v>4366</v>
      </c>
      <c r="K5175" t="s">
        <v>1981</v>
      </c>
      <c r="L5175">
        <v>1</v>
      </c>
      <c r="M5175" t="s">
        <v>77</v>
      </c>
      <c r="N5175">
        <v>14155.61</v>
      </c>
      <c r="O5175">
        <v>4807.18</v>
      </c>
      <c r="P5175" t="s">
        <v>78</v>
      </c>
      <c r="Q5175" s="94">
        <v>45281.672222222223</v>
      </c>
      <c r="R5175">
        <v>14155.61</v>
      </c>
      <c r="S5175">
        <v>4807.18</v>
      </c>
      <c r="T5175" t="str">
        <f>VLOOKUP(E5175,zamiana!A:B,2,0)</f>
        <v>STADLER PANKOW</v>
      </c>
    </row>
    <row r="5176" spans="1:20" x14ac:dyDescent="0.3">
      <c r="A5176" t="s">
        <v>6483</v>
      </c>
      <c r="B5176" s="2">
        <v>45257</v>
      </c>
      <c r="C5176" s="2">
        <v>45257</v>
      </c>
      <c r="D5176" s="2"/>
      <c r="E5176" t="s">
        <v>1981</v>
      </c>
      <c r="F5176" t="s">
        <v>2027</v>
      </c>
      <c r="G5176" t="s">
        <v>942</v>
      </c>
      <c r="H5176" t="s">
        <v>2028</v>
      </c>
      <c r="I5176" t="s">
        <v>5724</v>
      </c>
      <c r="J5176" t="s">
        <v>5725</v>
      </c>
      <c r="K5176" t="s">
        <v>39</v>
      </c>
      <c r="L5176">
        <v>106</v>
      </c>
      <c r="M5176" t="s">
        <v>77</v>
      </c>
      <c r="N5176">
        <v>8.66</v>
      </c>
      <c r="O5176">
        <v>4.18</v>
      </c>
      <c r="P5176" t="s">
        <v>78</v>
      </c>
      <c r="Q5176" s="94">
        <v>45173.67083333333</v>
      </c>
      <c r="R5176">
        <v>917.96</v>
      </c>
      <c r="S5176">
        <v>443.08</v>
      </c>
      <c r="T5176" t="str">
        <f>VLOOKUP(E5176,zamiana!A:B,2,0)</f>
        <v>STADLER PANKOW</v>
      </c>
    </row>
    <row r="5177" spans="1:20" x14ac:dyDescent="0.3">
      <c r="A5177" t="s">
        <v>6484</v>
      </c>
      <c r="B5177" s="2">
        <v>45257</v>
      </c>
      <c r="C5177" s="2">
        <v>45257</v>
      </c>
      <c r="D5177" s="2"/>
      <c r="E5177" t="s">
        <v>1981</v>
      </c>
      <c r="F5177" t="s">
        <v>2027</v>
      </c>
      <c r="G5177" t="s">
        <v>942</v>
      </c>
      <c r="H5177" t="s">
        <v>2028</v>
      </c>
      <c r="I5177">
        <v>70002381</v>
      </c>
      <c r="J5177" t="s">
        <v>4367</v>
      </c>
      <c r="K5177" t="s">
        <v>1981</v>
      </c>
      <c r="L5177">
        <v>1</v>
      </c>
      <c r="M5177" t="s">
        <v>77</v>
      </c>
      <c r="N5177">
        <v>2464.04</v>
      </c>
      <c r="O5177">
        <v>1784</v>
      </c>
      <c r="P5177" t="s">
        <v>78</v>
      </c>
      <c r="Q5177" s="94">
        <v>45281.672222222223</v>
      </c>
      <c r="R5177">
        <v>2464.04</v>
      </c>
      <c r="S5177">
        <v>1784</v>
      </c>
      <c r="T5177" t="str">
        <f>VLOOKUP(E5177,zamiana!A:B,2,0)</f>
        <v>STADLER PANKOW</v>
      </c>
    </row>
    <row r="5178" spans="1:20" x14ac:dyDescent="0.3">
      <c r="A5178" t="s">
        <v>6484</v>
      </c>
      <c r="B5178" s="2">
        <v>45257</v>
      </c>
      <c r="C5178" s="2">
        <v>45257</v>
      </c>
      <c r="D5178" s="2"/>
      <c r="E5178" t="s">
        <v>1981</v>
      </c>
      <c r="F5178" t="s">
        <v>2027</v>
      </c>
      <c r="G5178" t="s">
        <v>942</v>
      </c>
      <c r="H5178" t="s">
        <v>2028</v>
      </c>
      <c r="I5178">
        <v>70002381</v>
      </c>
      <c r="J5178" t="s">
        <v>4367</v>
      </c>
      <c r="K5178" t="s">
        <v>1981</v>
      </c>
      <c r="L5178">
        <v>1</v>
      </c>
      <c r="M5178" t="s">
        <v>77</v>
      </c>
      <c r="N5178">
        <v>2464.04</v>
      </c>
      <c r="O5178">
        <v>1784</v>
      </c>
      <c r="P5178" t="s">
        <v>78</v>
      </c>
      <c r="Q5178" s="94">
        <v>45281.672222222223</v>
      </c>
      <c r="R5178">
        <v>2464.04</v>
      </c>
      <c r="S5178">
        <v>1784</v>
      </c>
      <c r="T5178" t="str">
        <f>VLOOKUP(E5178,zamiana!A:B,2,0)</f>
        <v>STADLER PANKOW</v>
      </c>
    </row>
    <row r="5179" spans="1:20" x14ac:dyDescent="0.3">
      <c r="A5179" t="s">
        <v>6484</v>
      </c>
      <c r="B5179" s="2">
        <v>45257</v>
      </c>
      <c r="C5179" s="2">
        <v>45257</v>
      </c>
      <c r="D5179" s="2"/>
      <c r="E5179" t="s">
        <v>1981</v>
      </c>
      <c r="F5179" t="s">
        <v>2027</v>
      </c>
      <c r="G5179" t="s">
        <v>942</v>
      </c>
      <c r="H5179" t="s">
        <v>2028</v>
      </c>
      <c r="I5179">
        <v>70002381</v>
      </c>
      <c r="J5179" t="s">
        <v>4367</v>
      </c>
      <c r="K5179" t="s">
        <v>1981</v>
      </c>
      <c r="L5179">
        <v>1</v>
      </c>
      <c r="M5179" t="s">
        <v>77</v>
      </c>
      <c r="N5179">
        <v>2464.04</v>
      </c>
      <c r="O5179">
        <v>1784</v>
      </c>
      <c r="P5179" t="s">
        <v>78</v>
      </c>
      <c r="Q5179" s="94">
        <v>45281.672222222223</v>
      </c>
      <c r="R5179">
        <v>2464.04</v>
      </c>
      <c r="S5179">
        <v>1784</v>
      </c>
      <c r="T5179" t="str">
        <f>VLOOKUP(E5179,zamiana!A:B,2,0)</f>
        <v>STADLER PANKOW</v>
      </c>
    </row>
    <row r="5180" spans="1:20" x14ac:dyDescent="0.3">
      <c r="A5180" t="s">
        <v>6484</v>
      </c>
      <c r="B5180" s="2">
        <v>45257</v>
      </c>
      <c r="C5180" s="2">
        <v>45257</v>
      </c>
      <c r="D5180" s="2"/>
      <c r="E5180" t="s">
        <v>1981</v>
      </c>
      <c r="F5180" t="s">
        <v>2027</v>
      </c>
      <c r="G5180" t="s">
        <v>942</v>
      </c>
      <c r="H5180" t="s">
        <v>2028</v>
      </c>
      <c r="I5180">
        <v>70002381</v>
      </c>
      <c r="J5180" t="s">
        <v>4367</v>
      </c>
      <c r="K5180" t="s">
        <v>1981</v>
      </c>
      <c r="L5180">
        <v>2</v>
      </c>
      <c r="M5180" t="s">
        <v>77</v>
      </c>
      <c r="N5180">
        <v>2464.04</v>
      </c>
      <c r="O5180">
        <v>1784</v>
      </c>
      <c r="P5180" t="s">
        <v>78</v>
      </c>
      <c r="Q5180" s="94">
        <v>45281.672222222223</v>
      </c>
      <c r="R5180">
        <v>4928.08</v>
      </c>
      <c r="S5180">
        <v>3568</v>
      </c>
      <c r="T5180" t="str">
        <f>VLOOKUP(E5180,zamiana!A:B,2,0)</f>
        <v>STADLER PANKOW</v>
      </c>
    </row>
    <row r="5181" spans="1:20" x14ac:dyDescent="0.3">
      <c r="A5181" t="s">
        <v>6484</v>
      </c>
      <c r="B5181" s="2">
        <v>45257</v>
      </c>
      <c r="C5181" s="2">
        <v>45257</v>
      </c>
      <c r="D5181" s="2"/>
      <c r="E5181" t="s">
        <v>1981</v>
      </c>
      <c r="F5181" t="s">
        <v>2027</v>
      </c>
      <c r="G5181" t="s">
        <v>942</v>
      </c>
      <c r="H5181" t="s">
        <v>2028</v>
      </c>
      <c r="I5181">
        <v>70002381</v>
      </c>
      <c r="J5181" t="s">
        <v>4367</v>
      </c>
      <c r="K5181" t="s">
        <v>1981</v>
      </c>
      <c r="L5181">
        <v>2</v>
      </c>
      <c r="M5181" t="s">
        <v>77</v>
      </c>
      <c r="N5181">
        <v>2464.04</v>
      </c>
      <c r="O5181">
        <v>1784</v>
      </c>
      <c r="P5181" t="s">
        <v>78</v>
      </c>
      <c r="Q5181" s="94">
        <v>45281.672222222223</v>
      </c>
      <c r="R5181">
        <v>4928.08</v>
      </c>
      <c r="S5181">
        <v>3568</v>
      </c>
      <c r="T5181" t="str">
        <f>VLOOKUP(E5181,zamiana!A:B,2,0)</f>
        <v>STADLER PANKOW</v>
      </c>
    </row>
    <row r="5182" spans="1:20" x14ac:dyDescent="0.3">
      <c r="A5182" t="s">
        <v>6484</v>
      </c>
      <c r="B5182" s="2">
        <v>45257</v>
      </c>
      <c r="C5182" s="2">
        <v>45257</v>
      </c>
      <c r="D5182" s="2"/>
      <c r="E5182" t="s">
        <v>1981</v>
      </c>
      <c r="F5182" t="s">
        <v>2027</v>
      </c>
      <c r="G5182" t="s">
        <v>942</v>
      </c>
      <c r="H5182" t="s">
        <v>2028</v>
      </c>
      <c r="I5182">
        <v>70002381</v>
      </c>
      <c r="J5182" t="s">
        <v>4367</v>
      </c>
      <c r="K5182" t="s">
        <v>1981</v>
      </c>
      <c r="L5182">
        <v>2</v>
      </c>
      <c r="M5182" t="s">
        <v>77</v>
      </c>
      <c r="N5182">
        <v>2464.04</v>
      </c>
      <c r="O5182">
        <v>1784</v>
      </c>
      <c r="P5182" t="s">
        <v>78</v>
      </c>
      <c r="Q5182" s="94">
        <v>45281.672222222223</v>
      </c>
      <c r="R5182">
        <v>4928.08</v>
      </c>
      <c r="S5182">
        <v>3568</v>
      </c>
      <c r="T5182" t="str">
        <f>VLOOKUP(E5182,zamiana!A:B,2,0)</f>
        <v>STADLER PANKOW</v>
      </c>
    </row>
    <row r="5183" spans="1:20" x14ac:dyDescent="0.3">
      <c r="A5183" t="s">
        <v>6484</v>
      </c>
      <c r="B5183" s="2">
        <v>45257</v>
      </c>
      <c r="C5183" s="2">
        <v>45257</v>
      </c>
      <c r="D5183" s="2"/>
      <c r="E5183" t="s">
        <v>1981</v>
      </c>
      <c r="F5183" t="s">
        <v>2027</v>
      </c>
      <c r="G5183" t="s">
        <v>942</v>
      </c>
      <c r="H5183" t="s">
        <v>2028</v>
      </c>
      <c r="I5183">
        <v>70002381</v>
      </c>
      <c r="J5183" t="s">
        <v>4367</v>
      </c>
      <c r="K5183" t="s">
        <v>1981</v>
      </c>
      <c r="L5183">
        <v>1</v>
      </c>
      <c r="M5183" t="s">
        <v>77</v>
      </c>
      <c r="N5183">
        <v>2464.04</v>
      </c>
      <c r="O5183">
        <v>1784</v>
      </c>
      <c r="P5183" t="s">
        <v>78</v>
      </c>
      <c r="Q5183" s="94">
        <v>45281.672222222223</v>
      </c>
      <c r="R5183">
        <v>2464.04</v>
      </c>
      <c r="S5183">
        <v>1784</v>
      </c>
      <c r="T5183" t="str">
        <f>VLOOKUP(E5183,zamiana!A:B,2,0)</f>
        <v>STADLER PANKOW</v>
      </c>
    </row>
    <row r="5184" spans="1:20" x14ac:dyDescent="0.3">
      <c r="A5184" t="s">
        <v>6484</v>
      </c>
      <c r="B5184" s="2">
        <v>45257</v>
      </c>
      <c r="C5184" s="2">
        <v>45257</v>
      </c>
      <c r="D5184" s="2"/>
      <c r="E5184" t="s">
        <v>1981</v>
      </c>
      <c r="F5184" t="s">
        <v>2027</v>
      </c>
      <c r="G5184" t="s">
        <v>942</v>
      </c>
      <c r="H5184" t="s">
        <v>2028</v>
      </c>
      <c r="I5184" t="s">
        <v>4365</v>
      </c>
      <c r="J5184" t="s">
        <v>4366</v>
      </c>
      <c r="K5184" t="s">
        <v>1981</v>
      </c>
      <c r="L5184">
        <v>1</v>
      </c>
      <c r="M5184" t="s">
        <v>77</v>
      </c>
      <c r="N5184">
        <v>14155.61</v>
      </c>
      <c r="O5184">
        <v>4807.18</v>
      </c>
      <c r="P5184" t="s">
        <v>78</v>
      </c>
      <c r="Q5184" s="94">
        <v>45281.672222222223</v>
      </c>
      <c r="R5184">
        <v>14155.61</v>
      </c>
      <c r="S5184">
        <v>4807.18</v>
      </c>
      <c r="T5184" t="str">
        <f>VLOOKUP(E5184,zamiana!A:B,2,0)</f>
        <v>STADLER PANKOW</v>
      </c>
    </row>
    <row r="5185" spans="1:20" x14ac:dyDescent="0.3">
      <c r="A5185" t="s">
        <v>6484</v>
      </c>
      <c r="B5185" s="2">
        <v>45257</v>
      </c>
      <c r="C5185" s="2">
        <v>45257</v>
      </c>
      <c r="D5185" s="2"/>
      <c r="E5185" t="s">
        <v>1981</v>
      </c>
      <c r="F5185" t="s">
        <v>2027</v>
      </c>
      <c r="G5185" t="s">
        <v>942</v>
      </c>
      <c r="H5185" t="s">
        <v>2028</v>
      </c>
      <c r="I5185" t="s">
        <v>4365</v>
      </c>
      <c r="J5185" t="s">
        <v>4366</v>
      </c>
      <c r="K5185" t="s">
        <v>1981</v>
      </c>
      <c r="L5185">
        <v>1</v>
      </c>
      <c r="M5185" t="s">
        <v>77</v>
      </c>
      <c r="N5185">
        <v>14155.61</v>
      </c>
      <c r="O5185">
        <v>4807.18</v>
      </c>
      <c r="P5185" t="s">
        <v>78</v>
      </c>
      <c r="Q5185" s="94">
        <v>45281.672222222223</v>
      </c>
      <c r="R5185">
        <v>14155.61</v>
      </c>
      <c r="S5185">
        <v>4807.18</v>
      </c>
      <c r="T5185" t="str">
        <f>VLOOKUP(E5185,zamiana!A:B,2,0)</f>
        <v>STADLER PANKOW</v>
      </c>
    </row>
    <row r="5186" spans="1:20" x14ac:dyDescent="0.3">
      <c r="A5186" t="s">
        <v>6484</v>
      </c>
      <c r="B5186" s="2">
        <v>45257</v>
      </c>
      <c r="C5186" s="2">
        <v>45257</v>
      </c>
      <c r="D5186" s="2"/>
      <c r="E5186" t="s">
        <v>1981</v>
      </c>
      <c r="F5186" t="s">
        <v>2027</v>
      </c>
      <c r="G5186" t="s">
        <v>942</v>
      </c>
      <c r="H5186" t="s">
        <v>2028</v>
      </c>
      <c r="I5186" t="s">
        <v>4365</v>
      </c>
      <c r="J5186" t="s">
        <v>4366</v>
      </c>
      <c r="K5186" t="s">
        <v>1981</v>
      </c>
      <c r="L5186">
        <v>1</v>
      </c>
      <c r="M5186" t="s">
        <v>77</v>
      </c>
      <c r="N5186">
        <v>14155.61</v>
      </c>
      <c r="O5186">
        <v>4807.18</v>
      </c>
      <c r="P5186" t="s">
        <v>78</v>
      </c>
      <c r="Q5186" s="94">
        <v>45281.672222222223</v>
      </c>
      <c r="R5186">
        <v>14155.61</v>
      </c>
      <c r="S5186">
        <v>4807.18</v>
      </c>
      <c r="T5186" t="str">
        <f>VLOOKUP(E5186,zamiana!A:B,2,0)</f>
        <v>STADLER PANKOW</v>
      </c>
    </row>
    <row r="5187" spans="1:20" x14ac:dyDescent="0.3">
      <c r="A5187" t="s">
        <v>6485</v>
      </c>
      <c r="B5187" s="2">
        <v>45257</v>
      </c>
      <c r="C5187" s="2">
        <v>45257</v>
      </c>
      <c r="D5187" s="2"/>
      <c r="E5187" t="s">
        <v>1981</v>
      </c>
      <c r="F5187" t="s">
        <v>2027</v>
      </c>
      <c r="G5187" t="s">
        <v>942</v>
      </c>
      <c r="H5187" t="s">
        <v>2028</v>
      </c>
      <c r="I5187">
        <v>70002406</v>
      </c>
      <c r="J5187" t="s">
        <v>4368</v>
      </c>
      <c r="K5187" t="s">
        <v>1981</v>
      </c>
      <c r="L5187">
        <v>1</v>
      </c>
      <c r="M5187" t="s">
        <v>77</v>
      </c>
      <c r="N5187">
        <v>4293.37</v>
      </c>
      <c r="O5187">
        <v>2186.27</v>
      </c>
      <c r="P5187" t="s">
        <v>78</v>
      </c>
      <c r="Q5187" s="94">
        <v>45281.672222222223</v>
      </c>
      <c r="R5187">
        <v>4293.37</v>
      </c>
      <c r="S5187">
        <v>2186.27</v>
      </c>
      <c r="T5187" t="str">
        <f>VLOOKUP(E5187,zamiana!A:B,2,0)</f>
        <v>STADLER PANKOW</v>
      </c>
    </row>
    <row r="5188" spans="1:20" x14ac:dyDescent="0.3">
      <c r="A5188" t="s">
        <v>6485</v>
      </c>
      <c r="B5188" s="2">
        <v>45257</v>
      </c>
      <c r="C5188" s="2">
        <v>45257</v>
      </c>
      <c r="D5188" s="2"/>
      <c r="E5188" t="s">
        <v>1981</v>
      </c>
      <c r="F5188" t="s">
        <v>2027</v>
      </c>
      <c r="G5188" t="s">
        <v>942</v>
      </c>
      <c r="H5188" t="s">
        <v>2028</v>
      </c>
      <c r="I5188">
        <v>70002406</v>
      </c>
      <c r="J5188" t="s">
        <v>4368</v>
      </c>
      <c r="K5188" t="s">
        <v>1981</v>
      </c>
      <c r="L5188">
        <v>2</v>
      </c>
      <c r="M5188" t="s">
        <v>77</v>
      </c>
      <c r="N5188">
        <v>4293.37</v>
      </c>
      <c r="O5188">
        <v>2186.27</v>
      </c>
      <c r="P5188" t="s">
        <v>78</v>
      </c>
      <c r="Q5188" s="94">
        <v>45281.672222222223</v>
      </c>
      <c r="R5188">
        <v>8586.74</v>
      </c>
      <c r="S5188">
        <v>4372.54</v>
      </c>
      <c r="T5188" t="str">
        <f>VLOOKUP(E5188,zamiana!A:B,2,0)</f>
        <v>STADLER PANKOW</v>
      </c>
    </row>
    <row r="5189" spans="1:20" x14ac:dyDescent="0.3">
      <c r="A5189" t="s">
        <v>6485</v>
      </c>
      <c r="B5189" s="2">
        <v>45257</v>
      </c>
      <c r="C5189" s="2">
        <v>45257</v>
      </c>
      <c r="D5189" s="2"/>
      <c r="E5189" t="s">
        <v>1981</v>
      </c>
      <c r="F5189" t="s">
        <v>2027</v>
      </c>
      <c r="G5189" t="s">
        <v>942</v>
      </c>
      <c r="H5189" t="s">
        <v>2028</v>
      </c>
      <c r="I5189">
        <v>70002406</v>
      </c>
      <c r="J5189" t="s">
        <v>4368</v>
      </c>
      <c r="K5189" t="s">
        <v>1981</v>
      </c>
      <c r="L5189">
        <v>2</v>
      </c>
      <c r="M5189" t="s">
        <v>77</v>
      </c>
      <c r="N5189">
        <v>4293.37</v>
      </c>
      <c r="O5189">
        <v>2186.27</v>
      </c>
      <c r="P5189" t="s">
        <v>78</v>
      </c>
      <c r="Q5189" s="94">
        <v>45281.672222222223</v>
      </c>
      <c r="R5189">
        <v>8586.74</v>
      </c>
      <c r="S5189">
        <v>4372.54</v>
      </c>
      <c r="T5189" t="str">
        <f>VLOOKUP(E5189,zamiana!A:B,2,0)</f>
        <v>STADLER PANKOW</v>
      </c>
    </row>
    <row r="5190" spans="1:20" x14ac:dyDescent="0.3">
      <c r="A5190" t="s">
        <v>6485</v>
      </c>
      <c r="B5190" s="2">
        <v>45257</v>
      </c>
      <c r="C5190" s="2">
        <v>45257</v>
      </c>
      <c r="D5190" s="2"/>
      <c r="E5190" t="s">
        <v>1981</v>
      </c>
      <c r="F5190" t="s">
        <v>2027</v>
      </c>
      <c r="G5190" t="s">
        <v>942</v>
      </c>
      <c r="H5190" t="s">
        <v>2028</v>
      </c>
      <c r="I5190">
        <v>70002406</v>
      </c>
      <c r="J5190" t="s">
        <v>4368</v>
      </c>
      <c r="K5190" t="s">
        <v>1981</v>
      </c>
      <c r="L5190">
        <v>2</v>
      </c>
      <c r="M5190" t="s">
        <v>77</v>
      </c>
      <c r="N5190">
        <v>4293.37</v>
      </c>
      <c r="O5190">
        <v>2186.27</v>
      </c>
      <c r="P5190" t="s">
        <v>78</v>
      </c>
      <c r="Q5190" s="94">
        <v>45281.672222222223</v>
      </c>
      <c r="R5190">
        <v>8586.74</v>
      </c>
      <c r="S5190">
        <v>4372.54</v>
      </c>
      <c r="T5190" t="str">
        <f>VLOOKUP(E5190,zamiana!A:B,2,0)</f>
        <v>STADLER PANKOW</v>
      </c>
    </row>
    <row r="5191" spans="1:20" x14ac:dyDescent="0.3">
      <c r="A5191" t="s">
        <v>6485</v>
      </c>
      <c r="B5191" s="2">
        <v>45257</v>
      </c>
      <c r="C5191" s="2">
        <v>45257</v>
      </c>
      <c r="D5191" s="2"/>
      <c r="E5191" t="s">
        <v>1981</v>
      </c>
      <c r="F5191" t="s">
        <v>2027</v>
      </c>
      <c r="G5191" t="s">
        <v>942</v>
      </c>
      <c r="H5191" t="s">
        <v>2028</v>
      </c>
      <c r="I5191">
        <v>70002406</v>
      </c>
      <c r="J5191" t="s">
        <v>4368</v>
      </c>
      <c r="K5191" t="s">
        <v>1981</v>
      </c>
      <c r="L5191">
        <v>2</v>
      </c>
      <c r="M5191" t="s">
        <v>77</v>
      </c>
      <c r="N5191">
        <v>4293.37</v>
      </c>
      <c r="O5191">
        <v>2186.27</v>
      </c>
      <c r="P5191" t="s">
        <v>78</v>
      </c>
      <c r="Q5191" s="94">
        <v>45281.672222222223</v>
      </c>
      <c r="R5191">
        <v>8586.74</v>
      </c>
      <c r="S5191">
        <v>4372.54</v>
      </c>
      <c r="T5191" t="str">
        <f>VLOOKUP(E5191,zamiana!A:B,2,0)</f>
        <v>STADLER PANKOW</v>
      </c>
    </row>
    <row r="5192" spans="1:20" x14ac:dyDescent="0.3">
      <c r="A5192" t="s">
        <v>6485</v>
      </c>
      <c r="B5192" s="2">
        <v>45257</v>
      </c>
      <c r="C5192" s="2">
        <v>45257</v>
      </c>
      <c r="D5192" s="2"/>
      <c r="E5192" t="s">
        <v>1981</v>
      </c>
      <c r="F5192" t="s">
        <v>2027</v>
      </c>
      <c r="G5192" t="s">
        <v>942</v>
      </c>
      <c r="H5192" t="s">
        <v>2028</v>
      </c>
      <c r="I5192">
        <v>70002406</v>
      </c>
      <c r="J5192" t="s">
        <v>4368</v>
      </c>
      <c r="K5192" t="s">
        <v>1981</v>
      </c>
      <c r="L5192">
        <v>1</v>
      </c>
      <c r="M5192" t="s">
        <v>77</v>
      </c>
      <c r="N5192">
        <v>4293.37</v>
      </c>
      <c r="O5192">
        <v>2186.27</v>
      </c>
      <c r="P5192" t="s">
        <v>78</v>
      </c>
      <c r="Q5192" s="94">
        <v>45281.672222222223</v>
      </c>
      <c r="R5192">
        <v>4293.37</v>
      </c>
      <c r="S5192">
        <v>2186.27</v>
      </c>
      <c r="T5192" t="str">
        <f>VLOOKUP(E5192,zamiana!A:B,2,0)</f>
        <v>STADLER PANKOW</v>
      </c>
    </row>
    <row r="5193" spans="1:20" x14ac:dyDescent="0.3">
      <c r="A5193" t="s">
        <v>6486</v>
      </c>
      <c r="B5193" s="2">
        <v>45258</v>
      </c>
      <c r="C5193" s="2">
        <v>45258</v>
      </c>
      <c r="D5193" s="2">
        <v>45272</v>
      </c>
      <c r="E5193" t="s">
        <v>937</v>
      </c>
      <c r="F5193" t="s">
        <v>938</v>
      </c>
      <c r="G5193" t="s">
        <v>5304</v>
      </c>
      <c r="H5193" t="s">
        <v>939</v>
      </c>
      <c r="I5193" t="s">
        <v>5305</v>
      </c>
      <c r="J5193" t="s">
        <v>5306</v>
      </c>
      <c r="K5193" t="s">
        <v>5303</v>
      </c>
      <c r="L5193">
        <v>1</v>
      </c>
      <c r="M5193" t="s">
        <v>77</v>
      </c>
      <c r="N5193">
        <v>304.8</v>
      </c>
      <c r="Q5193" s="94"/>
      <c r="R5193">
        <v>304.8</v>
      </c>
      <c r="T5193" t="str">
        <f>VLOOKUP(E5193,zamiana!A:B,2,0)</f>
        <v>STADLER BUSSNANG</v>
      </c>
    </row>
    <row r="5194" spans="1:20" x14ac:dyDescent="0.3">
      <c r="A5194" t="s">
        <v>6486</v>
      </c>
      <c r="B5194" s="2">
        <v>45258</v>
      </c>
      <c r="C5194" s="2">
        <v>45258</v>
      </c>
      <c r="D5194" s="2">
        <v>45272</v>
      </c>
      <c r="E5194" t="s">
        <v>937</v>
      </c>
      <c r="F5194" t="s">
        <v>938</v>
      </c>
      <c r="G5194" t="s">
        <v>942</v>
      </c>
      <c r="H5194" t="s">
        <v>939</v>
      </c>
      <c r="I5194">
        <v>12390457</v>
      </c>
      <c r="J5194" t="s">
        <v>6487</v>
      </c>
      <c r="K5194" t="s">
        <v>880</v>
      </c>
      <c r="L5194">
        <v>10</v>
      </c>
      <c r="M5194" t="s">
        <v>77</v>
      </c>
      <c r="N5194">
        <v>24.47</v>
      </c>
      <c r="O5194">
        <v>9.3699999999999992</v>
      </c>
      <c r="P5194" t="s">
        <v>78</v>
      </c>
      <c r="Q5194" s="94">
        <v>45281.631249999999</v>
      </c>
      <c r="R5194">
        <v>244.7</v>
      </c>
      <c r="S5194">
        <v>93.7</v>
      </c>
      <c r="T5194" t="str">
        <f>VLOOKUP(E5194,zamiana!A:B,2,0)</f>
        <v>STADLER BUSSNANG</v>
      </c>
    </row>
    <row r="5195" spans="1:20" x14ac:dyDescent="0.3">
      <c r="A5195" t="s">
        <v>6486</v>
      </c>
      <c r="B5195" s="2">
        <v>45258</v>
      </c>
      <c r="C5195" s="2">
        <v>45258</v>
      </c>
      <c r="D5195" s="2">
        <v>45272</v>
      </c>
      <c r="E5195" t="s">
        <v>937</v>
      </c>
      <c r="F5195" t="s">
        <v>938</v>
      </c>
      <c r="G5195" t="s">
        <v>942</v>
      </c>
      <c r="H5195" t="s">
        <v>939</v>
      </c>
      <c r="I5195">
        <v>12390441</v>
      </c>
      <c r="J5195" t="s">
        <v>6488</v>
      </c>
      <c r="K5195" t="s">
        <v>880</v>
      </c>
      <c r="L5195">
        <v>10</v>
      </c>
      <c r="M5195" t="s">
        <v>77</v>
      </c>
      <c r="N5195">
        <v>25.04</v>
      </c>
      <c r="O5195">
        <v>10.93</v>
      </c>
      <c r="P5195" t="s">
        <v>78</v>
      </c>
      <c r="Q5195" s="94">
        <v>45281.631249999999</v>
      </c>
      <c r="R5195">
        <v>250.4</v>
      </c>
      <c r="S5195">
        <v>109.3</v>
      </c>
      <c r="T5195" t="str">
        <f>VLOOKUP(E5195,zamiana!A:B,2,0)</f>
        <v>STADLER BUSSNANG</v>
      </c>
    </row>
    <row r="5196" spans="1:20" x14ac:dyDescent="0.3">
      <c r="A5196" t="s">
        <v>6489</v>
      </c>
      <c r="B5196" s="2">
        <v>45266</v>
      </c>
      <c r="C5196" s="2">
        <v>45258</v>
      </c>
      <c r="D5196" s="2"/>
      <c r="E5196" t="s">
        <v>994</v>
      </c>
      <c r="F5196" t="s">
        <v>995</v>
      </c>
      <c r="G5196" t="s">
        <v>942</v>
      </c>
      <c r="H5196" t="s">
        <v>996</v>
      </c>
      <c r="I5196" t="s">
        <v>3661</v>
      </c>
      <c r="J5196" t="s">
        <v>3662</v>
      </c>
      <c r="K5196" t="s">
        <v>12</v>
      </c>
      <c r="L5196">
        <v>16</v>
      </c>
      <c r="M5196" t="s">
        <v>77</v>
      </c>
      <c r="N5196">
        <v>62.01</v>
      </c>
      <c r="O5196">
        <v>50.79</v>
      </c>
      <c r="P5196" t="s">
        <v>78</v>
      </c>
      <c r="Q5196" s="94">
        <v>45281.663194444445</v>
      </c>
      <c r="R5196">
        <v>992.16</v>
      </c>
      <c r="S5196">
        <v>812.64</v>
      </c>
      <c r="T5196" t="str">
        <f>VLOOKUP(E5196,zamiana!A:B,2,0)</f>
        <v>ALSTOM LRH</v>
      </c>
    </row>
    <row r="5197" spans="1:20" x14ac:dyDescent="0.3">
      <c r="A5197" t="s">
        <v>6489</v>
      </c>
      <c r="B5197" s="2">
        <v>45266</v>
      </c>
      <c r="C5197" s="2">
        <v>45258</v>
      </c>
      <c r="D5197" s="2"/>
      <c r="E5197" t="s">
        <v>994</v>
      </c>
      <c r="F5197" t="s">
        <v>995</v>
      </c>
      <c r="G5197" t="s">
        <v>942</v>
      </c>
      <c r="H5197" t="s">
        <v>996</v>
      </c>
      <c r="I5197" t="s">
        <v>3661</v>
      </c>
      <c r="J5197" t="s">
        <v>3662</v>
      </c>
      <c r="K5197" t="s">
        <v>12</v>
      </c>
      <c r="L5197">
        <v>-18</v>
      </c>
      <c r="M5197" t="s">
        <v>77</v>
      </c>
      <c r="N5197">
        <v>62.01</v>
      </c>
      <c r="O5197">
        <v>50.79</v>
      </c>
      <c r="P5197" t="s">
        <v>78</v>
      </c>
      <c r="Q5197" s="94">
        <v>45281.663194444445</v>
      </c>
      <c r="R5197">
        <v>-1116.18</v>
      </c>
      <c r="S5197">
        <v>-914.22</v>
      </c>
      <c r="T5197" t="str">
        <f>VLOOKUP(E5197,zamiana!A:B,2,0)</f>
        <v>ALSTOM LRH</v>
      </c>
    </row>
    <row r="5198" spans="1:20" x14ac:dyDescent="0.3">
      <c r="A5198" t="s">
        <v>6490</v>
      </c>
      <c r="B5198" s="2">
        <v>45259</v>
      </c>
      <c r="C5198" s="2">
        <v>45258</v>
      </c>
      <c r="D5198" s="2"/>
      <c r="E5198" t="s">
        <v>994</v>
      </c>
      <c r="F5198" t="s">
        <v>995</v>
      </c>
      <c r="G5198" t="s">
        <v>942</v>
      </c>
      <c r="H5198" t="s">
        <v>996</v>
      </c>
      <c r="I5198" t="s">
        <v>6336</v>
      </c>
      <c r="J5198" t="s">
        <v>844</v>
      </c>
      <c r="K5198" t="s">
        <v>12</v>
      </c>
      <c r="L5198">
        <v>4</v>
      </c>
      <c r="M5198" t="s">
        <v>77</v>
      </c>
      <c r="N5198">
        <v>99.54</v>
      </c>
      <c r="O5198">
        <v>592.24</v>
      </c>
      <c r="P5198" t="s">
        <v>78</v>
      </c>
      <c r="Q5198" s="94">
        <v>45281.682638888888</v>
      </c>
      <c r="R5198">
        <v>398.16</v>
      </c>
      <c r="S5198">
        <v>2368.96</v>
      </c>
      <c r="T5198" t="str">
        <f>VLOOKUP(E5198,zamiana!A:B,2,0)</f>
        <v>ALSTOM LRH</v>
      </c>
    </row>
    <row r="5199" spans="1:20" x14ac:dyDescent="0.3">
      <c r="A5199" t="s">
        <v>6491</v>
      </c>
      <c r="B5199" s="2">
        <v>45259</v>
      </c>
      <c r="C5199" s="2">
        <v>45258</v>
      </c>
      <c r="D5199" s="2"/>
      <c r="E5199" t="s">
        <v>994</v>
      </c>
      <c r="F5199" t="s">
        <v>995</v>
      </c>
      <c r="G5199" t="s">
        <v>942</v>
      </c>
      <c r="H5199" t="s">
        <v>996</v>
      </c>
      <c r="I5199" t="s">
        <v>4376</v>
      </c>
      <c r="J5199" t="s">
        <v>4376</v>
      </c>
      <c r="K5199" t="s">
        <v>12</v>
      </c>
      <c r="L5199">
        <v>3</v>
      </c>
      <c r="M5199" t="s">
        <v>77</v>
      </c>
      <c r="N5199">
        <v>1688.38</v>
      </c>
      <c r="O5199">
        <v>754.88</v>
      </c>
      <c r="P5199" t="s">
        <v>78</v>
      </c>
      <c r="Q5199" s="94">
        <v>45281.663888888892</v>
      </c>
      <c r="R5199">
        <v>5065.1400000000003</v>
      </c>
      <c r="S5199">
        <v>2264.64</v>
      </c>
      <c r="T5199" t="str">
        <f>VLOOKUP(E5199,zamiana!A:B,2,0)</f>
        <v>ALSTOM LRH</v>
      </c>
    </row>
    <row r="5200" spans="1:20" x14ac:dyDescent="0.3">
      <c r="A5200" t="s">
        <v>6492</v>
      </c>
      <c r="B5200" s="2">
        <v>45259</v>
      </c>
      <c r="C5200" s="2">
        <v>45258</v>
      </c>
      <c r="D5200" s="2"/>
      <c r="E5200" t="s">
        <v>994</v>
      </c>
      <c r="F5200" t="s">
        <v>995</v>
      </c>
      <c r="G5200" t="s">
        <v>942</v>
      </c>
      <c r="H5200" t="s">
        <v>996</v>
      </c>
      <c r="I5200" t="s">
        <v>3239</v>
      </c>
      <c r="J5200" t="s">
        <v>1917</v>
      </c>
      <c r="K5200" t="s">
        <v>1334</v>
      </c>
      <c r="L5200">
        <v>3</v>
      </c>
      <c r="M5200" t="s">
        <v>77</v>
      </c>
      <c r="N5200">
        <v>647.83000000000004</v>
      </c>
      <c r="O5200">
        <v>431.88</v>
      </c>
      <c r="P5200" t="s">
        <v>78</v>
      </c>
      <c r="Q5200" s="94">
        <v>45281.661111111112</v>
      </c>
      <c r="R5200">
        <v>1943.49</v>
      </c>
      <c r="S5200">
        <v>1295.6400000000001</v>
      </c>
      <c r="T5200" t="str">
        <f>VLOOKUP(E5200,zamiana!A:B,2,0)</f>
        <v>ALSTOM LRH</v>
      </c>
    </row>
    <row r="5201" spans="1:20" x14ac:dyDescent="0.3">
      <c r="A5201" t="s">
        <v>6492</v>
      </c>
      <c r="B5201" s="2">
        <v>45259</v>
      </c>
      <c r="C5201" s="2">
        <v>45258</v>
      </c>
      <c r="D5201" s="2"/>
      <c r="E5201" t="s">
        <v>994</v>
      </c>
      <c r="F5201" t="s">
        <v>995</v>
      </c>
      <c r="G5201" t="s">
        <v>942</v>
      </c>
      <c r="H5201" t="s">
        <v>996</v>
      </c>
      <c r="I5201" t="s">
        <v>3657</v>
      </c>
      <c r="J5201" t="s">
        <v>1917</v>
      </c>
      <c r="K5201" t="s">
        <v>1334</v>
      </c>
      <c r="L5201">
        <v>4</v>
      </c>
      <c r="M5201" t="s">
        <v>77</v>
      </c>
      <c r="N5201">
        <v>855.05</v>
      </c>
      <c r="O5201">
        <v>505.12</v>
      </c>
      <c r="P5201" t="s">
        <v>78</v>
      </c>
      <c r="Q5201" s="94">
        <v>45281.661111111112</v>
      </c>
      <c r="R5201">
        <v>3420.2</v>
      </c>
      <c r="S5201">
        <v>2020.48</v>
      </c>
      <c r="T5201" t="str">
        <f>VLOOKUP(E5201,zamiana!A:B,2,0)</f>
        <v>ALSTOM LRH</v>
      </c>
    </row>
    <row r="5202" spans="1:20" x14ac:dyDescent="0.3">
      <c r="A5202" t="s">
        <v>6493</v>
      </c>
      <c r="B5202" s="2">
        <v>45259</v>
      </c>
      <c r="C5202" s="2">
        <v>45258</v>
      </c>
      <c r="D5202" s="2"/>
      <c r="E5202" t="s">
        <v>994</v>
      </c>
      <c r="F5202" t="s">
        <v>995</v>
      </c>
      <c r="G5202" t="s">
        <v>942</v>
      </c>
      <c r="H5202" t="s">
        <v>996</v>
      </c>
      <c r="I5202" t="s">
        <v>4042</v>
      </c>
      <c r="J5202" t="s">
        <v>2430</v>
      </c>
      <c r="K5202" t="s">
        <v>12</v>
      </c>
      <c r="L5202">
        <v>169</v>
      </c>
      <c r="M5202" t="s">
        <v>77</v>
      </c>
      <c r="N5202">
        <v>78.290000000000006</v>
      </c>
      <c r="O5202">
        <v>43.6</v>
      </c>
      <c r="P5202" t="s">
        <v>78</v>
      </c>
      <c r="Q5202" s="94">
        <v>45281.667361111111</v>
      </c>
      <c r="R5202">
        <v>13231.01</v>
      </c>
      <c r="S5202">
        <v>7368.4</v>
      </c>
      <c r="T5202" t="str">
        <f>VLOOKUP(E5202,zamiana!A:B,2,0)</f>
        <v>ALSTOM LRH</v>
      </c>
    </row>
    <row r="5203" spans="1:20" x14ac:dyDescent="0.3">
      <c r="A5203" t="s">
        <v>6494</v>
      </c>
      <c r="B5203" s="2">
        <v>45259</v>
      </c>
      <c r="C5203" s="2">
        <v>45258</v>
      </c>
      <c r="D5203" s="2"/>
      <c r="E5203" t="s">
        <v>994</v>
      </c>
      <c r="F5203" t="s">
        <v>995</v>
      </c>
      <c r="G5203" t="s">
        <v>942</v>
      </c>
      <c r="H5203" t="s">
        <v>996</v>
      </c>
      <c r="I5203" t="s">
        <v>2425</v>
      </c>
      <c r="J5203" t="s">
        <v>2426</v>
      </c>
      <c r="K5203" t="s">
        <v>12</v>
      </c>
      <c r="L5203">
        <v>1</v>
      </c>
      <c r="M5203" t="s">
        <v>77</v>
      </c>
      <c r="N5203">
        <v>188.58</v>
      </c>
      <c r="O5203">
        <v>184.68</v>
      </c>
      <c r="P5203" t="s">
        <v>78</v>
      </c>
      <c r="Q5203" s="94">
        <v>45281.662499999999</v>
      </c>
      <c r="R5203">
        <v>188.58</v>
      </c>
      <c r="S5203">
        <v>184.68</v>
      </c>
      <c r="T5203" t="str">
        <f>VLOOKUP(E5203,zamiana!A:B,2,0)</f>
        <v>ALSTOM LRH</v>
      </c>
    </row>
    <row r="5204" spans="1:20" x14ac:dyDescent="0.3">
      <c r="A5204" t="s">
        <v>6494</v>
      </c>
      <c r="B5204" s="2">
        <v>45259</v>
      </c>
      <c r="C5204" s="2">
        <v>45258</v>
      </c>
      <c r="D5204" s="2"/>
      <c r="E5204" t="s">
        <v>994</v>
      </c>
      <c r="F5204" t="s">
        <v>995</v>
      </c>
      <c r="G5204" t="s">
        <v>942</v>
      </c>
      <c r="H5204" t="s">
        <v>996</v>
      </c>
      <c r="I5204" t="s">
        <v>3661</v>
      </c>
      <c r="J5204" t="s">
        <v>3662</v>
      </c>
      <c r="K5204" t="s">
        <v>12</v>
      </c>
      <c r="L5204">
        <v>18</v>
      </c>
      <c r="M5204" t="s">
        <v>77</v>
      </c>
      <c r="N5204">
        <v>62.01</v>
      </c>
      <c r="O5204">
        <v>50.79</v>
      </c>
      <c r="P5204" t="s">
        <v>78</v>
      </c>
      <c r="Q5204" s="94">
        <v>45281.663194444445</v>
      </c>
      <c r="R5204">
        <v>1116.18</v>
      </c>
      <c r="S5204">
        <v>914.22</v>
      </c>
      <c r="T5204" t="str">
        <f>VLOOKUP(E5204,zamiana!A:B,2,0)</f>
        <v>ALSTOM LRH</v>
      </c>
    </row>
    <row r="5205" spans="1:20" x14ac:dyDescent="0.3">
      <c r="A5205" t="s">
        <v>6494</v>
      </c>
      <c r="B5205" s="2">
        <v>45259</v>
      </c>
      <c r="C5205" s="2">
        <v>45258</v>
      </c>
      <c r="D5205" s="2"/>
      <c r="E5205" t="s">
        <v>994</v>
      </c>
      <c r="F5205" t="s">
        <v>995</v>
      </c>
      <c r="G5205" t="s">
        <v>942</v>
      </c>
      <c r="H5205" t="s">
        <v>996</v>
      </c>
      <c r="I5205" t="s">
        <v>3661</v>
      </c>
      <c r="J5205" t="s">
        <v>3662</v>
      </c>
      <c r="K5205" t="s">
        <v>12</v>
      </c>
      <c r="L5205">
        <v>16</v>
      </c>
      <c r="M5205" t="s">
        <v>77</v>
      </c>
      <c r="N5205">
        <v>62.01</v>
      </c>
      <c r="O5205">
        <v>50.79</v>
      </c>
      <c r="P5205" t="s">
        <v>78</v>
      </c>
      <c r="Q5205" s="94">
        <v>45281.663194444445</v>
      </c>
      <c r="R5205">
        <v>992.16</v>
      </c>
      <c r="S5205">
        <v>812.64</v>
      </c>
      <c r="T5205" t="str">
        <f>VLOOKUP(E5205,zamiana!A:B,2,0)</f>
        <v>ALSTOM LRH</v>
      </c>
    </row>
    <row r="5206" spans="1:20" x14ac:dyDescent="0.3">
      <c r="A5206" t="s">
        <v>6495</v>
      </c>
      <c r="B5206" s="2">
        <v>45259</v>
      </c>
      <c r="C5206" s="2">
        <v>45258</v>
      </c>
      <c r="D5206" s="2"/>
      <c r="E5206" t="s">
        <v>994</v>
      </c>
      <c r="F5206" t="s">
        <v>995</v>
      </c>
      <c r="G5206" t="s">
        <v>942</v>
      </c>
      <c r="H5206" t="s">
        <v>996</v>
      </c>
      <c r="I5206" t="s">
        <v>6496</v>
      </c>
      <c r="J5206" t="s">
        <v>1333</v>
      </c>
      <c r="K5206" t="s">
        <v>12</v>
      </c>
      <c r="L5206">
        <v>36</v>
      </c>
      <c r="M5206" t="s">
        <v>77</v>
      </c>
      <c r="N5206">
        <v>40.06</v>
      </c>
      <c r="O5206">
        <v>21.1</v>
      </c>
      <c r="P5206" t="s">
        <v>78</v>
      </c>
      <c r="Q5206" s="94">
        <v>45281.681944444441</v>
      </c>
      <c r="R5206">
        <v>1442.16</v>
      </c>
      <c r="S5206">
        <v>759.6</v>
      </c>
      <c r="T5206" t="str">
        <f>VLOOKUP(E5206,zamiana!A:B,2,0)</f>
        <v>ALSTOM LRH</v>
      </c>
    </row>
    <row r="5207" spans="1:20" x14ac:dyDescent="0.3">
      <c r="A5207" t="s">
        <v>6495</v>
      </c>
      <c r="B5207" s="2">
        <v>45259</v>
      </c>
      <c r="C5207" s="2">
        <v>45258</v>
      </c>
      <c r="D5207" s="2"/>
      <c r="E5207" t="s">
        <v>994</v>
      </c>
      <c r="F5207" t="s">
        <v>995</v>
      </c>
      <c r="G5207" t="s">
        <v>942</v>
      </c>
      <c r="H5207" t="s">
        <v>996</v>
      </c>
      <c r="I5207" t="s">
        <v>6497</v>
      </c>
      <c r="J5207" t="s">
        <v>6329</v>
      </c>
      <c r="K5207" t="s">
        <v>12</v>
      </c>
      <c r="L5207">
        <v>4</v>
      </c>
      <c r="M5207" t="s">
        <v>77</v>
      </c>
      <c r="N5207">
        <v>163.81</v>
      </c>
      <c r="O5207">
        <v>65.55</v>
      </c>
      <c r="P5207" t="s">
        <v>78</v>
      </c>
      <c r="Q5207" s="94">
        <v>45281.682638888888</v>
      </c>
      <c r="R5207">
        <v>655.24</v>
      </c>
      <c r="S5207">
        <v>262.2</v>
      </c>
      <c r="T5207" t="str">
        <f>VLOOKUP(E5207,zamiana!A:B,2,0)</f>
        <v>ALSTOM LRH</v>
      </c>
    </row>
    <row r="5208" spans="1:20" x14ac:dyDescent="0.3">
      <c r="A5208" t="s">
        <v>6498</v>
      </c>
      <c r="B5208" s="2">
        <v>45258</v>
      </c>
      <c r="C5208" s="2">
        <v>45258</v>
      </c>
      <c r="D5208" s="2"/>
      <c r="E5208" t="s">
        <v>940</v>
      </c>
      <c r="F5208" t="s">
        <v>3867</v>
      </c>
      <c r="G5208" t="s">
        <v>942</v>
      </c>
      <c r="H5208" t="s">
        <v>948</v>
      </c>
      <c r="I5208" t="s">
        <v>4719</v>
      </c>
      <c r="J5208" t="s">
        <v>4720</v>
      </c>
      <c r="K5208" t="s">
        <v>102</v>
      </c>
      <c r="L5208">
        <v>1</v>
      </c>
      <c r="M5208" t="s">
        <v>77</v>
      </c>
      <c r="N5208">
        <v>195.1</v>
      </c>
      <c r="O5208">
        <v>297.8</v>
      </c>
      <c r="P5208" t="s">
        <v>78</v>
      </c>
      <c r="Q5208" s="94">
        <v>45281.663194444445</v>
      </c>
      <c r="R5208">
        <v>195.1</v>
      </c>
      <c r="S5208">
        <v>297.8</v>
      </c>
      <c r="T5208" t="str">
        <f>VLOOKUP(E5208,zamiana!A:B,2,0)</f>
        <v>ALSTOM KTW</v>
      </c>
    </row>
    <row r="5209" spans="1:20" x14ac:dyDescent="0.3">
      <c r="A5209" t="s">
        <v>6498</v>
      </c>
      <c r="B5209" s="2">
        <v>45258</v>
      </c>
      <c r="C5209" s="2">
        <v>45258</v>
      </c>
      <c r="D5209" s="2"/>
      <c r="E5209" t="s">
        <v>940</v>
      </c>
      <c r="F5209" t="s">
        <v>3867</v>
      </c>
      <c r="G5209" t="s">
        <v>942</v>
      </c>
      <c r="H5209" t="s">
        <v>948</v>
      </c>
      <c r="I5209" t="s">
        <v>4718</v>
      </c>
      <c r="J5209" t="s">
        <v>88</v>
      </c>
      <c r="K5209" t="s">
        <v>102</v>
      </c>
      <c r="L5209">
        <v>1</v>
      </c>
      <c r="M5209" t="s">
        <v>77</v>
      </c>
      <c r="N5209">
        <v>190.67</v>
      </c>
      <c r="O5209">
        <v>296.20999999999998</v>
      </c>
      <c r="P5209" t="s">
        <v>78</v>
      </c>
      <c r="Q5209" s="94">
        <v>45281.663194444445</v>
      </c>
      <c r="R5209">
        <v>190.67</v>
      </c>
      <c r="S5209">
        <v>296.20999999999998</v>
      </c>
      <c r="T5209" t="str">
        <f>VLOOKUP(E5209,zamiana!A:B,2,0)</f>
        <v>ALSTOM KTW</v>
      </c>
    </row>
    <row r="5210" spans="1:20" x14ac:dyDescent="0.3">
      <c r="A5210" t="s">
        <v>6498</v>
      </c>
      <c r="B5210" s="2">
        <v>45258</v>
      </c>
      <c r="C5210" s="2">
        <v>45258</v>
      </c>
      <c r="D5210" s="2"/>
      <c r="E5210" t="s">
        <v>940</v>
      </c>
      <c r="F5210" t="s">
        <v>3867</v>
      </c>
      <c r="G5210" t="s">
        <v>942</v>
      </c>
      <c r="H5210" t="s">
        <v>948</v>
      </c>
      <c r="I5210" t="s">
        <v>4716</v>
      </c>
      <c r="J5210" t="s">
        <v>4717</v>
      </c>
      <c r="K5210" t="s">
        <v>102</v>
      </c>
      <c r="L5210">
        <v>2</v>
      </c>
      <c r="M5210" t="s">
        <v>77</v>
      </c>
      <c r="N5210">
        <v>148.81</v>
      </c>
      <c r="O5210">
        <v>119.56</v>
      </c>
      <c r="P5210" t="s">
        <v>78</v>
      </c>
      <c r="Q5210" s="94">
        <v>45281.663194444445</v>
      </c>
      <c r="R5210">
        <v>297.62</v>
      </c>
      <c r="S5210">
        <v>239.12</v>
      </c>
      <c r="T5210" t="str">
        <f>VLOOKUP(E5210,zamiana!A:B,2,0)</f>
        <v>ALSTOM KTW</v>
      </c>
    </row>
    <row r="5211" spans="1:20" x14ac:dyDescent="0.3">
      <c r="A5211" t="s">
        <v>6498</v>
      </c>
      <c r="B5211" s="2">
        <v>45258</v>
      </c>
      <c r="C5211" s="2">
        <v>45258</v>
      </c>
      <c r="D5211" s="2"/>
      <c r="E5211" t="s">
        <v>940</v>
      </c>
      <c r="F5211" t="s">
        <v>3867</v>
      </c>
      <c r="G5211" t="s">
        <v>942</v>
      </c>
      <c r="H5211" t="s">
        <v>948</v>
      </c>
      <c r="I5211" t="s">
        <v>4715</v>
      </c>
      <c r="J5211" t="s">
        <v>844</v>
      </c>
      <c r="K5211" t="s">
        <v>102</v>
      </c>
      <c r="L5211">
        <v>2</v>
      </c>
      <c r="M5211" t="s">
        <v>77</v>
      </c>
      <c r="N5211">
        <v>148.94999999999999</v>
      </c>
      <c r="O5211">
        <v>119.77</v>
      </c>
      <c r="P5211" t="s">
        <v>78</v>
      </c>
      <c r="Q5211" s="94">
        <v>45281.663194444445</v>
      </c>
      <c r="R5211">
        <v>297.89999999999998</v>
      </c>
      <c r="S5211">
        <v>239.54</v>
      </c>
      <c r="T5211" t="str">
        <f>VLOOKUP(E5211,zamiana!A:B,2,0)</f>
        <v>ALSTOM KTW</v>
      </c>
    </row>
    <row r="5212" spans="1:20" x14ac:dyDescent="0.3">
      <c r="A5212" t="s">
        <v>6498</v>
      </c>
      <c r="B5212" s="2">
        <v>45258</v>
      </c>
      <c r="C5212" s="2">
        <v>45258</v>
      </c>
      <c r="D5212" s="2"/>
      <c r="E5212" t="s">
        <v>940</v>
      </c>
      <c r="F5212" t="s">
        <v>3867</v>
      </c>
      <c r="G5212" t="s">
        <v>942</v>
      </c>
      <c r="H5212" t="s">
        <v>948</v>
      </c>
      <c r="I5212" t="s">
        <v>5432</v>
      </c>
      <c r="J5212" t="s">
        <v>5579</v>
      </c>
      <c r="K5212" t="s">
        <v>102</v>
      </c>
      <c r="L5212">
        <v>2</v>
      </c>
      <c r="M5212" t="s">
        <v>77</v>
      </c>
      <c r="N5212">
        <v>171.18</v>
      </c>
      <c r="O5212">
        <v>79.2</v>
      </c>
      <c r="P5212" t="s">
        <v>78</v>
      </c>
      <c r="Q5212" s="94">
        <v>45281.663194444445</v>
      </c>
      <c r="R5212">
        <v>342.36</v>
      </c>
      <c r="S5212">
        <v>158.4</v>
      </c>
      <c r="T5212" t="str">
        <f>VLOOKUP(E5212,zamiana!A:B,2,0)</f>
        <v>ALSTOM KTW</v>
      </c>
    </row>
    <row r="5213" spans="1:20" x14ac:dyDescent="0.3">
      <c r="A5213" t="s">
        <v>6498</v>
      </c>
      <c r="B5213" s="2">
        <v>45258</v>
      </c>
      <c r="C5213" s="2">
        <v>45258</v>
      </c>
      <c r="D5213" s="2"/>
      <c r="E5213" t="s">
        <v>940</v>
      </c>
      <c r="F5213" t="s">
        <v>3867</v>
      </c>
      <c r="G5213" t="s">
        <v>942</v>
      </c>
      <c r="H5213" t="s">
        <v>948</v>
      </c>
      <c r="I5213" t="s">
        <v>4694</v>
      </c>
      <c r="J5213" t="s">
        <v>4694</v>
      </c>
      <c r="K5213" t="s">
        <v>102</v>
      </c>
      <c r="L5213">
        <v>14</v>
      </c>
      <c r="M5213" t="s">
        <v>77</v>
      </c>
      <c r="N5213">
        <v>14.71</v>
      </c>
      <c r="O5213">
        <v>7.66</v>
      </c>
      <c r="P5213" t="s">
        <v>78</v>
      </c>
      <c r="Q5213" s="94">
        <v>45281.663194444445</v>
      </c>
      <c r="R5213">
        <v>205.94</v>
      </c>
      <c r="S5213">
        <v>107.24</v>
      </c>
      <c r="T5213" t="str">
        <f>VLOOKUP(E5213,zamiana!A:B,2,0)</f>
        <v>ALSTOM KTW</v>
      </c>
    </row>
    <row r="5214" spans="1:20" x14ac:dyDescent="0.3">
      <c r="A5214" t="s">
        <v>6499</v>
      </c>
      <c r="B5214" s="2">
        <v>45258</v>
      </c>
      <c r="C5214" s="2">
        <v>45258</v>
      </c>
      <c r="D5214" s="2"/>
      <c r="E5214" t="s">
        <v>940</v>
      </c>
      <c r="F5214" t="s">
        <v>3867</v>
      </c>
      <c r="G5214" t="s">
        <v>942</v>
      </c>
      <c r="H5214" t="s">
        <v>948</v>
      </c>
      <c r="I5214" t="s">
        <v>4465</v>
      </c>
      <c r="J5214" t="s">
        <v>4463</v>
      </c>
      <c r="K5214" t="s">
        <v>543</v>
      </c>
      <c r="L5214">
        <v>4</v>
      </c>
      <c r="M5214" t="s">
        <v>77</v>
      </c>
      <c r="N5214">
        <v>38.04</v>
      </c>
      <c r="O5214">
        <v>32.75</v>
      </c>
      <c r="P5214" t="s">
        <v>78</v>
      </c>
      <c r="Q5214" s="94">
        <v>45281.680555555555</v>
      </c>
      <c r="R5214">
        <v>152.16</v>
      </c>
      <c r="S5214">
        <v>131</v>
      </c>
      <c r="T5214" t="str">
        <f>VLOOKUP(E5214,zamiana!A:B,2,0)</f>
        <v>ALSTOM KTW</v>
      </c>
    </row>
    <row r="5215" spans="1:20" x14ac:dyDescent="0.3">
      <c r="A5215" t="s">
        <v>6499</v>
      </c>
      <c r="B5215" s="2">
        <v>45258</v>
      </c>
      <c r="C5215" s="2">
        <v>45258</v>
      </c>
      <c r="D5215" s="2"/>
      <c r="E5215" t="s">
        <v>940</v>
      </c>
      <c r="F5215" t="s">
        <v>3867</v>
      </c>
      <c r="G5215" t="s">
        <v>942</v>
      </c>
      <c r="H5215" t="s">
        <v>948</v>
      </c>
      <c r="I5215" t="s">
        <v>4465</v>
      </c>
      <c r="J5215" t="s">
        <v>4463</v>
      </c>
      <c r="K5215" t="s">
        <v>543</v>
      </c>
      <c r="L5215">
        <v>4</v>
      </c>
      <c r="M5215" t="s">
        <v>77</v>
      </c>
      <c r="N5215">
        <v>38.04</v>
      </c>
      <c r="O5215">
        <v>32.75</v>
      </c>
      <c r="P5215" t="s">
        <v>78</v>
      </c>
      <c r="Q5215" s="94">
        <v>45281.680555555555</v>
      </c>
      <c r="R5215">
        <v>152.16</v>
      </c>
      <c r="S5215">
        <v>131</v>
      </c>
      <c r="T5215" t="str">
        <f>VLOOKUP(E5215,zamiana!A:B,2,0)</f>
        <v>ALSTOM KTW</v>
      </c>
    </row>
    <row r="5216" spans="1:20" x14ac:dyDescent="0.3">
      <c r="A5216" t="s">
        <v>6500</v>
      </c>
      <c r="B5216" s="2">
        <v>45258</v>
      </c>
      <c r="C5216" s="2">
        <v>45258</v>
      </c>
      <c r="D5216" s="2"/>
      <c r="E5216" t="s">
        <v>940</v>
      </c>
      <c r="F5216" t="s">
        <v>3867</v>
      </c>
      <c r="G5216" t="s">
        <v>942</v>
      </c>
      <c r="H5216" t="s">
        <v>948</v>
      </c>
      <c r="I5216" t="s">
        <v>6501</v>
      </c>
      <c r="J5216" t="s">
        <v>4926</v>
      </c>
      <c r="K5216" t="s">
        <v>543</v>
      </c>
      <c r="L5216">
        <v>1</v>
      </c>
      <c r="M5216" t="s">
        <v>77</v>
      </c>
      <c r="N5216">
        <v>51.98</v>
      </c>
      <c r="O5216">
        <v>43.6</v>
      </c>
      <c r="P5216" t="s">
        <v>78</v>
      </c>
      <c r="Q5216" s="94">
        <v>45281.681250000001</v>
      </c>
      <c r="R5216">
        <v>51.98</v>
      </c>
      <c r="S5216">
        <v>43.6</v>
      </c>
      <c r="T5216" t="str">
        <f>VLOOKUP(E5216,zamiana!A:B,2,0)</f>
        <v>ALSTOM KTW</v>
      </c>
    </row>
    <row r="5217" spans="1:20" x14ac:dyDescent="0.3">
      <c r="A5217" t="s">
        <v>6502</v>
      </c>
      <c r="B5217" s="2">
        <v>45258</v>
      </c>
      <c r="C5217" s="2">
        <v>45258</v>
      </c>
      <c r="D5217" s="2"/>
      <c r="E5217" t="s">
        <v>940</v>
      </c>
      <c r="F5217" t="s">
        <v>3867</v>
      </c>
      <c r="G5217" t="s">
        <v>942</v>
      </c>
      <c r="H5217" t="s">
        <v>948</v>
      </c>
      <c r="I5217" t="s">
        <v>4672</v>
      </c>
      <c r="J5217" t="s">
        <v>4672</v>
      </c>
      <c r="K5217" t="s">
        <v>821</v>
      </c>
      <c r="L5217">
        <v>8</v>
      </c>
      <c r="M5217" t="s">
        <v>77</v>
      </c>
      <c r="N5217">
        <v>41.55</v>
      </c>
      <c r="O5217">
        <v>30.98</v>
      </c>
      <c r="P5217" t="s">
        <v>78</v>
      </c>
      <c r="Q5217" s="94">
        <v>45281.651388888888</v>
      </c>
      <c r="R5217">
        <v>332.4</v>
      </c>
      <c r="S5217">
        <v>247.84</v>
      </c>
      <c r="T5217" t="str">
        <f>VLOOKUP(E5217,zamiana!A:B,2,0)</f>
        <v>ALSTOM KTW</v>
      </c>
    </row>
    <row r="5218" spans="1:20" x14ac:dyDescent="0.3">
      <c r="A5218" t="s">
        <v>6503</v>
      </c>
      <c r="B5218" s="2">
        <v>45258</v>
      </c>
      <c r="C5218" s="2">
        <v>45258</v>
      </c>
      <c r="D5218" s="2"/>
      <c r="E5218" t="s">
        <v>940</v>
      </c>
      <c r="F5218" t="s">
        <v>3867</v>
      </c>
      <c r="G5218" t="s">
        <v>942</v>
      </c>
      <c r="H5218" t="s">
        <v>948</v>
      </c>
      <c r="I5218" t="s">
        <v>4718</v>
      </c>
      <c r="J5218" t="s">
        <v>88</v>
      </c>
      <c r="K5218" t="s">
        <v>102</v>
      </c>
      <c r="L5218">
        <v>1</v>
      </c>
      <c r="M5218" t="s">
        <v>77</v>
      </c>
      <c r="N5218">
        <v>190.67</v>
      </c>
      <c r="O5218">
        <v>296.20999999999998</v>
      </c>
      <c r="P5218" t="s">
        <v>78</v>
      </c>
      <c r="Q5218" s="94">
        <v>45281.663194444445</v>
      </c>
      <c r="R5218">
        <v>190.67</v>
      </c>
      <c r="S5218">
        <v>296.20999999999998</v>
      </c>
      <c r="T5218" t="str">
        <f>VLOOKUP(E5218,zamiana!A:B,2,0)</f>
        <v>ALSTOM KTW</v>
      </c>
    </row>
    <row r="5219" spans="1:20" x14ac:dyDescent="0.3">
      <c r="A5219" t="s">
        <v>6503</v>
      </c>
      <c r="B5219" s="2">
        <v>45258</v>
      </c>
      <c r="C5219" s="2">
        <v>45258</v>
      </c>
      <c r="D5219" s="2"/>
      <c r="E5219" t="s">
        <v>940</v>
      </c>
      <c r="F5219" t="s">
        <v>3867</v>
      </c>
      <c r="G5219" t="s">
        <v>942</v>
      </c>
      <c r="H5219" t="s">
        <v>948</v>
      </c>
      <c r="I5219" t="s">
        <v>4716</v>
      </c>
      <c r="J5219" t="s">
        <v>4717</v>
      </c>
      <c r="K5219" t="s">
        <v>102</v>
      </c>
      <c r="L5219">
        <v>2</v>
      </c>
      <c r="M5219" t="s">
        <v>77</v>
      </c>
      <c r="N5219">
        <v>148.81</v>
      </c>
      <c r="O5219">
        <v>119.56</v>
      </c>
      <c r="P5219" t="s">
        <v>78</v>
      </c>
      <c r="Q5219" s="94">
        <v>45281.663194444445</v>
      </c>
      <c r="R5219">
        <v>297.62</v>
      </c>
      <c r="S5219">
        <v>239.12</v>
      </c>
      <c r="T5219" t="str">
        <f>VLOOKUP(E5219,zamiana!A:B,2,0)</f>
        <v>ALSTOM KTW</v>
      </c>
    </row>
    <row r="5220" spans="1:20" x14ac:dyDescent="0.3">
      <c r="A5220" t="s">
        <v>6503</v>
      </c>
      <c r="B5220" s="2">
        <v>45258</v>
      </c>
      <c r="C5220" s="2">
        <v>45258</v>
      </c>
      <c r="D5220" s="2"/>
      <c r="E5220" t="s">
        <v>940</v>
      </c>
      <c r="F5220" t="s">
        <v>3867</v>
      </c>
      <c r="G5220" t="s">
        <v>942</v>
      </c>
      <c r="H5220" t="s">
        <v>948</v>
      </c>
      <c r="I5220" t="s">
        <v>4715</v>
      </c>
      <c r="J5220" t="s">
        <v>844</v>
      </c>
      <c r="K5220" t="s">
        <v>102</v>
      </c>
      <c r="L5220">
        <v>2</v>
      </c>
      <c r="M5220" t="s">
        <v>77</v>
      </c>
      <c r="N5220">
        <v>148.94999999999999</v>
      </c>
      <c r="O5220">
        <v>119.77</v>
      </c>
      <c r="P5220" t="s">
        <v>78</v>
      </c>
      <c r="Q5220" s="94">
        <v>45281.663194444445</v>
      </c>
      <c r="R5220">
        <v>297.89999999999998</v>
      </c>
      <c r="S5220">
        <v>239.54</v>
      </c>
      <c r="T5220" t="str">
        <f>VLOOKUP(E5220,zamiana!A:B,2,0)</f>
        <v>ALSTOM KTW</v>
      </c>
    </row>
    <row r="5221" spans="1:20" x14ac:dyDescent="0.3">
      <c r="A5221" t="s">
        <v>6503</v>
      </c>
      <c r="B5221" s="2">
        <v>45258</v>
      </c>
      <c r="C5221" s="2">
        <v>45258</v>
      </c>
      <c r="D5221" s="2"/>
      <c r="E5221" t="s">
        <v>940</v>
      </c>
      <c r="F5221" t="s">
        <v>3867</v>
      </c>
      <c r="G5221" t="s">
        <v>942</v>
      </c>
      <c r="H5221" t="s">
        <v>948</v>
      </c>
      <c r="I5221" t="s">
        <v>5432</v>
      </c>
      <c r="J5221" t="s">
        <v>5579</v>
      </c>
      <c r="K5221" t="s">
        <v>102</v>
      </c>
      <c r="L5221">
        <v>2</v>
      </c>
      <c r="M5221" t="s">
        <v>77</v>
      </c>
      <c r="N5221">
        <v>171.18</v>
      </c>
      <c r="O5221">
        <v>79.2</v>
      </c>
      <c r="P5221" t="s">
        <v>78</v>
      </c>
      <c r="Q5221" s="94">
        <v>45281.663194444445</v>
      </c>
      <c r="R5221">
        <v>342.36</v>
      </c>
      <c r="S5221">
        <v>158.4</v>
      </c>
      <c r="T5221" t="str">
        <f>VLOOKUP(E5221,zamiana!A:B,2,0)</f>
        <v>ALSTOM KTW</v>
      </c>
    </row>
    <row r="5222" spans="1:20" x14ac:dyDescent="0.3">
      <c r="A5222" t="s">
        <v>6504</v>
      </c>
      <c r="B5222" s="2">
        <v>45258</v>
      </c>
      <c r="C5222" s="2">
        <v>45258</v>
      </c>
      <c r="D5222" s="2"/>
      <c r="E5222" t="s">
        <v>940</v>
      </c>
      <c r="F5222" t="s">
        <v>3867</v>
      </c>
      <c r="G5222" t="s">
        <v>942</v>
      </c>
      <c r="H5222" t="s">
        <v>948</v>
      </c>
      <c r="I5222" t="s">
        <v>6505</v>
      </c>
      <c r="J5222" t="s">
        <v>3220</v>
      </c>
      <c r="K5222" t="s">
        <v>543</v>
      </c>
      <c r="L5222">
        <v>1</v>
      </c>
      <c r="M5222" t="s">
        <v>77</v>
      </c>
      <c r="N5222">
        <v>40.71</v>
      </c>
      <c r="O5222">
        <v>25.43</v>
      </c>
      <c r="P5222" t="s">
        <v>78</v>
      </c>
      <c r="Q5222" s="94">
        <v>45281.678472222222</v>
      </c>
      <c r="R5222">
        <v>40.71</v>
      </c>
      <c r="S5222">
        <v>25.43</v>
      </c>
      <c r="T5222" t="str">
        <f>VLOOKUP(E5222,zamiana!A:B,2,0)</f>
        <v>ALSTOM KTW</v>
      </c>
    </row>
    <row r="5223" spans="1:20" x14ac:dyDescent="0.3">
      <c r="A5223" t="s">
        <v>6506</v>
      </c>
      <c r="B5223" s="2">
        <v>45258</v>
      </c>
      <c r="C5223" s="2">
        <v>45258</v>
      </c>
      <c r="D5223" s="2"/>
      <c r="E5223" t="s">
        <v>940</v>
      </c>
      <c r="F5223" t="s">
        <v>3867</v>
      </c>
      <c r="G5223" t="s">
        <v>942</v>
      </c>
      <c r="H5223" t="s">
        <v>948</v>
      </c>
      <c r="I5223" t="s">
        <v>6507</v>
      </c>
      <c r="J5223" t="s">
        <v>4926</v>
      </c>
      <c r="K5223" t="s">
        <v>543</v>
      </c>
      <c r="L5223">
        <v>1</v>
      </c>
      <c r="M5223" t="s">
        <v>77</v>
      </c>
      <c r="N5223">
        <v>26.77</v>
      </c>
      <c r="O5223">
        <v>20.440000000000001</v>
      </c>
      <c r="P5223" t="s">
        <v>78</v>
      </c>
      <c r="Q5223" s="94">
        <v>45281.682638888888</v>
      </c>
      <c r="R5223">
        <v>26.77</v>
      </c>
      <c r="S5223">
        <v>20.440000000000001</v>
      </c>
      <c r="T5223" t="str">
        <f>VLOOKUP(E5223,zamiana!A:B,2,0)</f>
        <v>ALSTOM KTW</v>
      </c>
    </row>
    <row r="5224" spans="1:20" x14ac:dyDescent="0.3">
      <c r="A5224" t="s">
        <v>6508</v>
      </c>
      <c r="B5224" s="2">
        <v>45258</v>
      </c>
      <c r="C5224" s="2">
        <v>45258</v>
      </c>
      <c r="D5224" s="2"/>
      <c r="E5224" t="s">
        <v>940</v>
      </c>
      <c r="F5224" t="s">
        <v>3867</v>
      </c>
      <c r="G5224" t="s">
        <v>942</v>
      </c>
      <c r="H5224" t="s">
        <v>948</v>
      </c>
      <c r="I5224" t="s">
        <v>6509</v>
      </c>
      <c r="J5224" t="s">
        <v>4926</v>
      </c>
      <c r="K5224" t="s">
        <v>543</v>
      </c>
      <c r="L5224">
        <v>2</v>
      </c>
      <c r="M5224" t="s">
        <v>77</v>
      </c>
      <c r="N5224">
        <v>25.7</v>
      </c>
      <c r="O5224">
        <v>20.9</v>
      </c>
      <c r="P5224" t="s">
        <v>78</v>
      </c>
      <c r="Q5224" s="94">
        <v>45281.682638888888</v>
      </c>
      <c r="R5224">
        <v>51.4</v>
      </c>
      <c r="S5224">
        <v>41.8</v>
      </c>
      <c r="T5224" t="str">
        <f>VLOOKUP(E5224,zamiana!A:B,2,0)</f>
        <v>ALSTOM KTW</v>
      </c>
    </row>
    <row r="5225" spans="1:20" x14ac:dyDescent="0.3">
      <c r="A5225" t="s">
        <v>6508</v>
      </c>
      <c r="B5225" s="2">
        <v>45258</v>
      </c>
      <c r="C5225" s="2">
        <v>45258</v>
      </c>
      <c r="D5225" s="2"/>
      <c r="E5225" t="s">
        <v>940</v>
      </c>
      <c r="F5225" t="s">
        <v>3867</v>
      </c>
      <c r="G5225" t="s">
        <v>942</v>
      </c>
      <c r="H5225" t="s">
        <v>948</v>
      </c>
      <c r="I5225" t="s">
        <v>5731</v>
      </c>
      <c r="J5225" t="s">
        <v>4926</v>
      </c>
      <c r="K5225" t="s">
        <v>543</v>
      </c>
      <c r="L5225">
        <v>2</v>
      </c>
      <c r="M5225" t="s">
        <v>77</v>
      </c>
      <c r="N5225">
        <v>19.71</v>
      </c>
      <c r="O5225">
        <v>16.84</v>
      </c>
      <c r="P5225" t="s">
        <v>78</v>
      </c>
      <c r="Q5225" s="94">
        <v>45281.681250000001</v>
      </c>
      <c r="R5225">
        <v>39.42</v>
      </c>
      <c r="S5225">
        <v>33.68</v>
      </c>
      <c r="T5225" t="str">
        <f>VLOOKUP(E5225,zamiana!A:B,2,0)</f>
        <v>ALSTOM KTW</v>
      </c>
    </row>
    <row r="5226" spans="1:20" x14ac:dyDescent="0.3">
      <c r="A5226" t="s">
        <v>6508</v>
      </c>
      <c r="B5226" s="2">
        <v>45258</v>
      </c>
      <c r="C5226" s="2">
        <v>45258</v>
      </c>
      <c r="D5226" s="2"/>
      <c r="E5226" t="s">
        <v>940</v>
      </c>
      <c r="F5226" t="s">
        <v>3867</v>
      </c>
      <c r="G5226" t="s">
        <v>942</v>
      </c>
      <c r="H5226" t="s">
        <v>948</v>
      </c>
      <c r="I5226" t="s">
        <v>5733</v>
      </c>
      <c r="J5226" t="s">
        <v>4926</v>
      </c>
      <c r="K5226" t="s">
        <v>543</v>
      </c>
      <c r="L5226">
        <v>1</v>
      </c>
      <c r="M5226" t="s">
        <v>77</v>
      </c>
      <c r="N5226">
        <v>22.48</v>
      </c>
      <c r="O5226">
        <v>20.28</v>
      </c>
      <c r="P5226" t="s">
        <v>78</v>
      </c>
      <c r="Q5226" s="94">
        <v>45281.681250000001</v>
      </c>
      <c r="R5226">
        <v>22.48</v>
      </c>
      <c r="S5226">
        <v>20.28</v>
      </c>
      <c r="T5226" t="str">
        <f>VLOOKUP(E5226,zamiana!A:B,2,0)</f>
        <v>ALSTOM KTW</v>
      </c>
    </row>
    <row r="5227" spans="1:20" x14ac:dyDescent="0.3">
      <c r="A5227" t="s">
        <v>6510</v>
      </c>
      <c r="B5227" s="2">
        <v>45258</v>
      </c>
      <c r="C5227" s="2">
        <v>45258</v>
      </c>
      <c r="D5227" s="2"/>
      <c r="E5227" t="s">
        <v>940</v>
      </c>
      <c r="F5227" t="s">
        <v>3867</v>
      </c>
      <c r="G5227" t="s">
        <v>942</v>
      </c>
      <c r="H5227" t="s">
        <v>948</v>
      </c>
      <c r="I5227" t="s">
        <v>6509</v>
      </c>
      <c r="J5227" t="s">
        <v>4926</v>
      </c>
      <c r="K5227" t="s">
        <v>543</v>
      </c>
      <c r="L5227">
        <v>2</v>
      </c>
      <c r="M5227" t="s">
        <v>77</v>
      </c>
      <c r="N5227">
        <v>25.7</v>
      </c>
      <c r="O5227">
        <v>20.9</v>
      </c>
      <c r="P5227" t="s">
        <v>78</v>
      </c>
      <c r="Q5227" s="94">
        <v>45281.682638888888</v>
      </c>
      <c r="R5227">
        <v>51.4</v>
      </c>
      <c r="S5227">
        <v>41.8</v>
      </c>
      <c r="T5227" t="str">
        <f>VLOOKUP(E5227,zamiana!A:B,2,0)</f>
        <v>ALSTOM KTW</v>
      </c>
    </row>
    <row r="5228" spans="1:20" x14ac:dyDescent="0.3">
      <c r="A5228" t="s">
        <v>6510</v>
      </c>
      <c r="B5228" s="2">
        <v>45258</v>
      </c>
      <c r="C5228" s="2">
        <v>45258</v>
      </c>
      <c r="D5228" s="2"/>
      <c r="E5228" t="s">
        <v>940</v>
      </c>
      <c r="F5228" t="s">
        <v>3867</v>
      </c>
      <c r="G5228" t="s">
        <v>942</v>
      </c>
      <c r="H5228" t="s">
        <v>948</v>
      </c>
      <c r="I5228" t="s">
        <v>5731</v>
      </c>
      <c r="J5228" t="s">
        <v>4926</v>
      </c>
      <c r="K5228" t="s">
        <v>543</v>
      </c>
      <c r="L5228">
        <v>2</v>
      </c>
      <c r="M5228" t="s">
        <v>77</v>
      </c>
      <c r="N5228">
        <v>19.71</v>
      </c>
      <c r="O5228">
        <v>16.84</v>
      </c>
      <c r="P5228" t="s">
        <v>78</v>
      </c>
      <c r="Q5228" s="94">
        <v>45281.681250000001</v>
      </c>
      <c r="R5228">
        <v>39.42</v>
      </c>
      <c r="S5228">
        <v>33.68</v>
      </c>
      <c r="T5228" t="str">
        <f>VLOOKUP(E5228,zamiana!A:B,2,0)</f>
        <v>ALSTOM KTW</v>
      </c>
    </row>
    <row r="5229" spans="1:20" x14ac:dyDescent="0.3">
      <c r="A5229" t="s">
        <v>6510</v>
      </c>
      <c r="B5229" s="2">
        <v>45258</v>
      </c>
      <c r="C5229" s="2">
        <v>45258</v>
      </c>
      <c r="D5229" s="2"/>
      <c r="E5229" t="s">
        <v>940</v>
      </c>
      <c r="F5229" t="s">
        <v>3867</v>
      </c>
      <c r="G5229" t="s">
        <v>942</v>
      </c>
      <c r="H5229" t="s">
        <v>948</v>
      </c>
      <c r="I5229" t="s">
        <v>6511</v>
      </c>
      <c r="J5229" t="s">
        <v>4926</v>
      </c>
      <c r="K5229" t="s">
        <v>543</v>
      </c>
      <c r="L5229">
        <v>1</v>
      </c>
      <c r="M5229" t="s">
        <v>77</v>
      </c>
      <c r="N5229">
        <v>14.55</v>
      </c>
      <c r="O5229">
        <v>13.44</v>
      </c>
      <c r="P5229" t="s">
        <v>78</v>
      </c>
      <c r="Q5229" s="94">
        <v>45281.681250000001</v>
      </c>
      <c r="R5229">
        <v>14.55</v>
      </c>
      <c r="S5229">
        <v>13.44</v>
      </c>
      <c r="T5229" t="str">
        <f>VLOOKUP(E5229,zamiana!A:B,2,0)</f>
        <v>ALSTOM KTW</v>
      </c>
    </row>
    <row r="5230" spans="1:20" x14ac:dyDescent="0.3">
      <c r="A5230" t="s">
        <v>6512</v>
      </c>
      <c r="B5230" s="2">
        <v>45258</v>
      </c>
      <c r="C5230" s="2">
        <v>45258</v>
      </c>
      <c r="D5230" s="2"/>
      <c r="E5230" t="s">
        <v>940</v>
      </c>
      <c r="F5230" t="s">
        <v>3867</v>
      </c>
      <c r="G5230" t="s">
        <v>942</v>
      </c>
      <c r="H5230" t="s">
        <v>948</v>
      </c>
      <c r="I5230" t="s">
        <v>6509</v>
      </c>
      <c r="J5230" t="s">
        <v>4926</v>
      </c>
      <c r="K5230" t="s">
        <v>543</v>
      </c>
      <c r="L5230">
        <v>2</v>
      </c>
      <c r="M5230" t="s">
        <v>77</v>
      </c>
      <c r="N5230">
        <v>25.7</v>
      </c>
      <c r="O5230">
        <v>20.9</v>
      </c>
      <c r="P5230" t="s">
        <v>78</v>
      </c>
      <c r="Q5230" s="94">
        <v>45281.682638888888</v>
      </c>
      <c r="R5230">
        <v>51.4</v>
      </c>
      <c r="S5230">
        <v>41.8</v>
      </c>
      <c r="T5230" t="str">
        <f>VLOOKUP(E5230,zamiana!A:B,2,0)</f>
        <v>ALSTOM KTW</v>
      </c>
    </row>
    <row r="5231" spans="1:20" x14ac:dyDescent="0.3">
      <c r="A5231" t="s">
        <v>6512</v>
      </c>
      <c r="B5231" s="2">
        <v>45258</v>
      </c>
      <c r="C5231" s="2">
        <v>45258</v>
      </c>
      <c r="D5231" s="2"/>
      <c r="E5231" t="s">
        <v>940</v>
      </c>
      <c r="F5231" t="s">
        <v>3867</v>
      </c>
      <c r="G5231" t="s">
        <v>942</v>
      </c>
      <c r="H5231" t="s">
        <v>948</v>
      </c>
      <c r="I5231" t="s">
        <v>5731</v>
      </c>
      <c r="J5231" t="s">
        <v>4926</v>
      </c>
      <c r="K5231" t="s">
        <v>543</v>
      </c>
      <c r="L5231">
        <v>4</v>
      </c>
      <c r="M5231" t="s">
        <v>77</v>
      </c>
      <c r="N5231">
        <v>19.71</v>
      </c>
      <c r="O5231">
        <v>16.84</v>
      </c>
      <c r="P5231" t="s">
        <v>78</v>
      </c>
      <c r="Q5231" s="94">
        <v>45281.681250000001</v>
      </c>
      <c r="R5231">
        <v>78.84</v>
      </c>
      <c r="S5231">
        <v>67.36</v>
      </c>
      <c r="T5231" t="str">
        <f>VLOOKUP(E5231,zamiana!A:B,2,0)</f>
        <v>ALSTOM KTW</v>
      </c>
    </row>
    <row r="5232" spans="1:20" x14ac:dyDescent="0.3">
      <c r="A5232" t="s">
        <v>6512</v>
      </c>
      <c r="B5232" s="2">
        <v>45258</v>
      </c>
      <c r="C5232" s="2">
        <v>45258</v>
      </c>
      <c r="D5232" s="2"/>
      <c r="E5232" t="s">
        <v>940</v>
      </c>
      <c r="F5232" t="s">
        <v>3867</v>
      </c>
      <c r="G5232" t="s">
        <v>942</v>
      </c>
      <c r="H5232" t="s">
        <v>948</v>
      </c>
      <c r="I5232" t="s">
        <v>5733</v>
      </c>
      <c r="J5232" t="s">
        <v>4926</v>
      </c>
      <c r="K5232" t="s">
        <v>543</v>
      </c>
      <c r="L5232">
        <v>1</v>
      </c>
      <c r="M5232" t="s">
        <v>77</v>
      </c>
      <c r="N5232">
        <v>22.48</v>
      </c>
      <c r="O5232">
        <v>20.28</v>
      </c>
      <c r="P5232" t="s">
        <v>78</v>
      </c>
      <c r="Q5232" s="94">
        <v>45281.681250000001</v>
      </c>
      <c r="R5232">
        <v>22.48</v>
      </c>
      <c r="S5232">
        <v>20.28</v>
      </c>
      <c r="T5232" t="str">
        <f>VLOOKUP(E5232,zamiana!A:B,2,0)</f>
        <v>ALSTOM KTW</v>
      </c>
    </row>
    <row r="5233" spans="1:20" x14ac:dyDescent="0.3">
      <c r="A5233" t="s">
        <v>6512</v>
      </c>
      <c r="B5233" s="2">
        <v>45258</v>
      </c>
      <c r="C5233" s="2">
        <v>45258</v>
      </c>
      <c r="D5233" s="2"/>
      <c r="E5233" t="s">
        <v>940</v>
      </c>
      <c r="F5233" t="s">
        <v>3867</v>
      </c>
      <c r="G5233" t="s">
        <v>942</v>
      </c>
      <c r="H5233" t="s">
        <v>948</v>
      </c>
      <c r="I5233" t="s">
        <v>6513</v>
      </c>
      <c r="J5233" t="s">
        <v>4926</v>
      </c>
      <c r="K5233" t="s">
        <v>543</v>
      </c>
      <c r="L5233">
        <v>1</v>
      </c>
      <c r="M5233" t="s">
        <v>77</v>
      </c>
      <c r="N5233">
        <v>19.03</v>
      </c>
      <c r="O5233">
        <v>14.94</v>
      </c>
      <c r="P5233" t="s">
        <v>78</v>
      </c>
      <c r="Q5233" s="94">
        <v>45281.682638888888</v>
      </c>
      <c r="R5233">
        <v>19.03</v>
      </c>
      <c r="S5233">
        <v>14.94</v>
      </c>
      <c r="T5233" t="str">
        <f>VLOOKUP(E5233,zamiana!A:B,2,0)</f>
        <v>ALSTOM KTW</v>
      </c>
    </row>
    <row r="5234" spans="1:20" x14ac:dyDescent="0.3">
      <c r="A5234" t="s">
        <v>6512</v>
      </c>
      <c r="B5234" s="2">
        <v>45258</v>
      </c>
      <c r="C5234" s="2">
        <v>45258</v>
      </c>
      <c r="D5234" s="2"/>
      <c r="E5234" t="s">
        <v>940</v>
      </c>
      <c r="F5234" t="s">
        <v>3867</v>
      </c>
      <c r="G5234" t="s">
        <v>942</v>
      </c>
      <c r="H5234" t="s">
        <v>948</v>
      </c>
      <c r="I5234" t="s">
        <v>6511</v>
      </c>
      <c r="J5234" t="s">
        <v>4926</v>
      </c>
      <c r="K5234" t="s">
        <v>543</v>
      </c>
      <c r="L5234">
        <v>1</v>
      </c>
      <c r="M5234" t="s">
        <v>77</v>
      </c>
      <c r="N5234">
        <v>14.55</v>
      </c>
      <c r="O5234">
        <v>13.44</v>
      </c>
      <c r="P5234" t="s">
        <v>78</v>
      </c>
      <c r="Q5234" s="94">
        <v>45281.681250000001</v>
      </c>
      <c r="R5234">
        <v>14.55</v>
      </c>
      <c r="S5234">
        <v>13.44</v>
      </c>
      <c r="T5234" t="str">
        <f>VLOOKUP(E5234,zamiana!A:B,2,0)</f>
        <v>ALSTOM KTW</v>
      </c>
    </row>
    <row r="5235" spans="1:20" x14ac:dyDescent="0.3">
      <c r="A5235" t="s">
        <v>6514</v>
      </c>
      <c r="B5235" s="2">
        <v>45258</v>
      </c>
      <c r="C5235" s="2">
        <v>45258</v>
      </c>
      <c r="D5235" s="2"/>
      <c r="E5235" t="s">
        <v>940</v>
      </c>
      <c r="F5235" t="s">
        <v>3867</v>
      </c>
      <c r="G5235" t="s">
        <v>942</v>
      </c>
      <c r="H5235" t="s">
        <v>948</v>
      </c>
      <c r="I5235" t="s">
        <v>6511</v>
      </c>
      <c r="J5235" t="s">
        <v>4926</v>
      </c>
      <c r="K5235" t="s">
        <v>543</v>
      </c>
      <c r="L5235">
        <v>1</v>
      </c>
      <c r="M5235" t="s">
        <v>77</v>
      </c>
      <c r="N5235">
        <v>14.55</v>
      </c>
      <c r="O5235">
        <v>13.44</v>
      </c>
      <c r="P5235" t="s">
        <v>78</v>
      </c>
      <c r="Q5235" s="94">
        <v>45281.681250000001</v>
      </c>
      <c r="R5235">
        <v>14.55</v>
      </c>
      <c r="S5235">
        <v>13.44</v>
      </c>
      <c r="T5235" t="str">
        <f>VLOOKUP(E5235,zamiana!A:B,2,0)</f>
        <v>ALSTOM KTW</v>
      </c>
    </row>
    <row r="5236" spans="1:20" x14ac:dyDescent="0.3">
      <c r="A5236" t="s">
        <v>6515</v>
      </c>
      <c r="B5236" s="2">
        <v>45258</v>
      </c>
      <c r="C5236" s="2">
        <v>45258</v>
      </c>
      <c r="D5236" s="2"/>
      <c r="E5236" t="s">
        <v>1313</v>
      </c>
      <c r="F5236" t="s">
        <v>1314</v>
      </c>
      <c r="G5236" t="s">
        <v>942</v>
      </c>
      <c r="H5236" t="s">
        <v>1315</v>
      </c>
      <c r="I5236" t="s">
        <v>2053</v>
      </c>
      <c r="J5236" t="s">
        <v>2054</v>
      </c>
      <c r="K5236" t="s">
        <v>15</v>
      </c>
      <c r="L5236">
        <v>4</v>
      </c>
      <c r="M5236" t="s">
        <v>77</v>
      </c>
      <c r="N5236">
        <v>1163.77</v>
      </c>
      <c r="O5236">
        <v>1835.82</v>
      </c>
      <c r="P5236" t="s">
        <v>78</v>
      </c>
      <c r="Q5236" s="94">
        <v>45281.662499999999</v>
      </c>
      <c r="R5236">
        <v>4655.08</v>
      </c>
      <c r="S5236">
        <v>7343.28</v>
      </c>
      <c r="T5236" t="str">
        <f>VLOOKUP(E5236,zamiana!A:B,2,0)</f>
        <v>ZRE</v>
      </c>
    </row>
    <row r="5237" spans="1:20" x14ac:dyDescent="0.3">
      <c r="A5237" t="s">
        <v>6515</v>
      </c>
      <c r="B5237" s="2">
        <v>45258</v>
      </c>
      <c r="C5237" s="2">
        <v>45258</v>
      </c>
      <c r="D5237" s="2"/>
      <c r="E5237" t="s">
        <v>1313</v>
      </c>
      <c r="F5237" t="s">
        <v>1314</v>
      </c>
      <c r="G5237" t="s">
        <v>942</v>
      </c>
      <c r="H5237" t="s">
        <v>1315</v>
      </c>
      <c r="I5237" t="s">
        <v>2056</v>
      </c>
      <c r="J5237" t="s">
        <v>2057</v>
      </c>
      <c r="K5237" t="s">
        <v>15</v>
      </c>
      <c r="L5237">
        <v>8</v>
      </c>
      <c r="M5237" t="s">
        <v>77</v>
      </c>
      <c r="N5237">
        <v>3305.07</v>
      </c>
      <c r="O5237">
        <v>3106.96</v>
      </c>
      <c r="P5237" t="s">
        <v>78</v>
      </c>
      <c r="Q5237" s="94">
        <v>45281.662499999999</v>
      </c>
      <c r="R5237">
        <v>26440.560000000001</v>
      </c>
      <c r="S5237">
        <v>24855.68</v>
      </c>
      <c r="T5237" t="str">
        <f>VLOOKUP(E5237,zamiana!A:B,2,0)</f>
        <v>ZRE</v>
      </c>
    </row>
    <row r="5238" spans="1:20" x14ac:dyDescent="0.3">
      <c r="A5238" t="s">
        <v>6515</v>
      </c>
      <c r="B5238" s="2">
        <v>45258</v>
      </c>
      <c r="C5238" s="2">
        <v>45258</v>
      </c>
      <c r="D5238" s="2"/>
      <c r="E5238" t="s">
        <v>1313</v>
      </c>
      <c r="F5238" t="s">
        <v>1314</v>
      </c>
      <c r="G5238" t="s">
        <v>942</v>
      </c>
      <c r="H5238" t="s">
        <v>1315</v>
      </c>
      <c r="I5238" t="s">
        <v>2058</v>
      </c>
      <c r="J5238" t="s">
        <v>2059</v>
      </c>
      <c r="K5238" t="s">
        <v>15</v>
      </c>
      <c r="L5238">
        <v>4</v>
      </c>
      <c r="M5238" t="s">
        <v>77</v>
      </c>
      <c r="N5238">
        <v>3950.62</v>
      </c>
      <c r="O5238">
        <v>4290.22</v>
      </c>
      <c r="P5238" t="s">
        <v>78</v>
      </c>
      <c r="Q5238" s="94">
        <v>45281.662499999999</v>
      </c>
      <c r="R5238">
        <v>15802.48</v>
      </c>
      <c r="S5238">
        <v>17160.88</v>
      </c>
      <c r="T5238" t="str">
        <f>VLOOKUP(E5238,zamiana!A:B,2,0)</f>
        <v>ZRE</v>
      </c>
    </row>
    <row r="5239" spans="1:20" x14ac:dyDescent="0.3">
      <c r="A5239" t="s">
        <v>6515</v>
      </c>
      <c r="B5239" s="2">
        <v>45258</v>
      </c>
      <c r="C5239" s="2">
        <v>45258</v>
      </c>
      <c r="D5239" s="2"/>
      <c r="E5239" t="s">
        <v>1313</v>
      </c>
      <c r="F5239" t="s">
        <v>1314</v>
      </c>
      <c r="G5239" t="s">
        <v>942</v>
      </c>
      <c r="H5239" t="s">
        <v>1315</v>
      </c>
      <c r="I5239" t="s">
        <v>2060</v>
      </c>
      <c r="J5239" t="s">
        <v>2061</v>
      </c>
      <c r="K5239" t="s">
        <v>15</v>
      </c>
      <c r="L5239">
        <v>4</v>
      </c>
      <c r="M5239" t="s">
        <v>77</v>
      </c>
      <c r="N5239">
        <v>6077.37</v>
      </c>
      <c r="O5239">
        <v>6392.59</v>
      </c>
      <c r="P5239" t="s">
        <v>78</v>
      </c>
      <c r="Q5239" s="94">
        <v>45281.662499999999</v>
      </c>
      <c r="R5239">
        <v>24309.48</v>
      </c>
      <c r="S5239">
        <v>25570.36</v>
      </c>
      <c r="T5239" t="str">
        <f>VLOOKUP(E5239,zamiana!A:B,2,0)</f>
        <v>ZRE</v>
      </c>
    </row>
    <row r="5240" spans="1:20" x14ac:dyDescent="0.3">
      <c r="A5240" t="s">
        <v>6515</v>
      </c>
      <c r="B5240" s="2">
        <v>45258</v>
      </c>
      <c r="C5240" s="2">
        <v>45258</v>
      </c>
      <c r="D5240" s="2"/>
      <c r="E5240" t="s">
        <v>1313</v>
      </c>
      <c r="F5240" t="s">
        <v>1314</v>
      </c>
      <c r="G5240" t="s">
        <v>942</v>
      </c>
      <c r="H5240" t="s">
        <v>1315</v>
      </c>
      <c r="I5240" t="s">
        <v>2062</v>
      </c>
      <c r="J5240" t="s">
        <v>2063</v>
      </c>
      <c r="K5240" t="s">
        <v>15</v>
      </c>
      <c r="L5240">
        <v>4</v>
      </c>
      <c r="M5240" t="s">
        <v>77</v>
      </c>
      <c r="N5240">
        <v>7627.33</v>
      </c>
      <c r="O5240">
        <v>5590.53</v>
      </c>
      <c r="P5240" t="s">
        <v>78</v>
      </c>
      <c r="Q5240" s="94">
        <v>45281.662499999999</v>
      </c>
      <c r="R5240">
        <v>30509.32</v>
      </c>
      <c r="S5240">
        <v>22362.12</v>
      </c>
      <c r="T5240" t="str">
        <f>VLOOKUP(E5240,zamiana!A:B,2,0)</f>
        <v>ZRE</v>
      </c>
    </row>
    <row r="5241" spans="1:20" x14ac:dyDescent="0.3">
      <c r="A5241" t="s">
        <v>6516</v>
      </c>
      <c r="B5241" s="2">
        <v>45258</v>
      </c>
      <c r="C5241" s="2">
        <v>45258</v>
      </c>
      <c r="D5241" s="2"/>
      <c r="E5241" t="s">
        <v>964</v>
      </c>
      <c r="F5241" t="s">
        <v>2830</v>
      </c>
      <c r="G5241" t="s">
        <v>942</v>
      </c>
      <c r="H5241" t="s">
        <v>964</v>
      </c>
      <c r="I5241" t="s">
        <v>5088</v>
      </c>
      <c r="J5241" t="s">
        <v>5089</v>
      </c>
      <c r="K5241" t="s">
        <v>964</v>
      </c>
      <c r="L5241">
        <v>60</v>
      </c>
      <c r="M5241" t="s">
        <v>77</v>
      </c>
      <c r="N5241">
        <v>17.329999999999998</v>
      </c>
      <c r="O5241">
        <v>5.73</v>
      </c>
      <c r="P5241" t="s">
        <v>78</v>
      </c>
      <c r="Q5241" s="94">
        <v>45281.670138888891</v>
      </c>
      <c r="R5241">
        <v>1039.8</v>
      </c>
      <c r="S5241">
        <v>343.8</v>
      </c>
      <c r="T5241" t="str">
        <f>VLOOKUP(E5241,zamiana!A:B,2,0)</f>
        <v>ALSTOM SLZ</v>
      </c>
    </row>
    <row r="5242" spans="1:20" x14ac:dyDescent="0.3">
      <c r="A5242" t="s">
        <v>6517</v>
      </c>
      <c r="B5242" s="2">
        <v>45258</v>
      </c>
      <c r="C5242" s="2">
        <v>45258</v>
      </c>
      <c r="D5242" s="2"/>
      <c r="E5242" t="s">
        <v>964</v>
      </c>
      <c r="F5242" t="s">
        <v>2830</v>
      </c>
      <c r="G5242" t="s">
        <v>942</v>
      </c>
      <c r="H5242" t="s">
        <v>964</v>
      </c>
      <c r="I5242" t="s">
        <v>6518</v>
      </c>
      <c r="J5242" t="s">
        <v>6519</v>
      </c>
      <c r="K5242" t="s">
        <v>964</v>
      </c>
      <c r="L5242">
        <v>10</v>
      </c>
      <c r="M5242" t="s">
        <v>77</v>
      </c>
      <c r="N5242">
        <v>57.35</v>
      </c>
      <c r="O5242">
        <v>23.5</v>
      </c>
      <c r="P5242" t="s">
        <v>78</v>
      </c>
      <c r="Q5242" s="94">
        <v>45281.681250000001</v>
      </c>
      <c r="R5242">
        <v>573.5</v>
      </c>
      <c r="S5242">
        <v>235</v>
      </c>
      <c r="T5242" t="str">
        <f>VLOOKUP(E5242,zamiana!A:B,2,0)</f>
        <v>ALSTOM SLZ</v>
      </c>
    </row>
    <row r="5243" spans="1:20" x14ac:dyDescent="0.3">
      <c r="A5243" t="s">
        <v>6520</v>
      </c>
      <c r="B5243" s="2">
        <v>45258</v>
      </c>
      <c r="C5243" s="2">
        <v>45258</v>
      </c>
      <c r="D5243" s="2"/>
      <c r="E5243" t="s">
        <v>984</v>
      </c>
      <c r="F5243" t="s">
        <v>984</v>
      </c>
      <c r="G5243" t="s">
        <v>942</v>
      </c>
      <c r="H5243" t="s">
        <v>985</v>
      </c>
      <c r="I5243" t="s">
        <v>1975</v>
      </c>
      <c r="J5243" t="s">
        <v>1976</v>
      </c>
      <c r="K5243" t="s">
        <v>1708</v>
      </c>
      <c r="L5243">
        <v>2</v>
      </c>
      <c r="M5243" t="s">
        <v>77</v>
      </c>
      <c r="N5243">
        <v>10820.74</v>
      </c>
      <c r="O5243">
        <v>9990.89</v>
      </c>
      <c r="P5243" t="s">
        <v>78</v>
      </c>
      <c r="Q5243" s="94">
        <v>45281.636111111111</v>
      </c>
      <c r="R5243">
        <v>21641.48</v>
      </c>
      <c r="S5243">
        <v>19981.78</v>
      </c>
      <c r="T5243" t="str">
        <f>VLOOKUP(E5243,zamiana!A:B,2,0)</f>
        <v>CAF REICHSHOFFEN</v>
      </c>
    </row>
    <row r="5244" spans="1:20" x14ac:dyDescent="0.3">
      <c r="A5244" t="s">
        <v>6520</v>
      </c>
      <c r="B5244" s="2">
        <v>45258</v>
      </c>
      <c r="C5244" s="2">
        <v>45258</v>
      </c>
      <c r="D5244" s="2"/>
      <c r="E5244" t="s">
        <v>984</v>
      </c>
      <c r="F5244" t="s">
        <v>984</v>
      </c>
      <c r="G5244" t="s">
        <v>942</v>
      </c>
      <c r="H5244" t="s">
        <v>985</v>
      </c>
      <c r="I5244" t="s">
        <v>1977</v>
      </c>
      <c r="J5244" t="s">
        <v>1978</v>
      </c>
      <c r="K5244" t="s">
        <v>1708</v>
      </c>
      <c r="L5244">
        <v>3</v>
      </c>
      <c r="M5244" t="s">
        <v>77</v>
      </c>
      <c r="N5244">
        <v>11160.55</v>
      </c>
      <c r="O5244">
        <v>10658.49</v>
      </c>
      <c r="P5244" t="s">
        <v>78</v>
      </c>
      <c r="Q5244" s="94">
        <v>45281.636111111111</v>
      </c>
      <c r="R5244">
        <v>33481.65</v>
      </c>
      <c r="S5244">
        <v>31975.47</v>
      </c>
      <c r="T5244" t="str">
        <f>VLOOKUP(E5244,zamiana!A:B,2,0)</f>
        <v>CAF REICHSHOFFEN</v>
      </c>
    </row>
    <row r="5245" spans="1:20" x14ac:dyDescent="0.3">
      <c r="A5245" t="s">
        <v>6521</v>
      </c>
      <c r="B5245" s="2">
        <v>45258</v>
      </c>
      <c r="C5245" s="2">
        <v>45258</v>
      </c>
      <c r="D5245" s="2"/>
      <c r="E5245" t="s">
        <v>984</v>
      </c>
      <c r="F5245" t="s">
        <v>984</v>
      </c>
      <c r="G5245" t="s">
        <v>942</v>
      </c>
      <c r="H5245" t="s">
        <v>985</v>
      </c>
      <c r="I5245" t="s">
        <v>5966</v>
      </c>
      <c r="J5245" t="s">
        <v>5967</v>
      </c>
      <c r="K5245" t="s">
        <v>5709</v>
      </c>
      <c r="L5245">
        <v>1</v>
      </c>
      <c r="M5245" t="s">
        <v>77</v>
      </c>
      <c r="N5245">
        <v>4681.6099999999997</v>
      </c>
      <c r="O5245">
        <v>4716.0600000000004</v>
      </c>
      <c r="P5245" t="s">
        <v>78</v>
      </c>
      <c r="Q5245" s="94">
        <v>45281.677777777775</v>
      </c>
      <c r="R5245">
        <v>4681.6099999999997</v>
      </c>
      <c r="S5245">
        <v>4716.0600000000004</v>
      </c>
      <c r="T5245" t="str">
        <f>VLOOKUP(E5245,zamiana!A:B,2,0)</f>
        <v>CAF REICHSHOFFEN</v>
      </c>
    </row>
    <row r="5246" spans="1:20" x14ac:dyDescent="0.3">
      <c r="A5246" t="s">
        <v>6521</v>
      </c>
      <c r="B5246" s="2">
        <v>45258</v>
      </c>
      <c r="C5246" s="2">
        <v>45258</v>
      </c>
      <c r="D5246" s="2"/>
      <c r="E5246" t="s">
        <v>984</v>
      </c>
      <c r="F5246" t="s">
        <v>984</v>
      </c>
      <c r="G5246" t="s">
        <v>942</v>
      </c>
      <c r="H5246" t="s">
        <v>985</v>
      </c>
      <c r="I5246" t="s">
        <v>1960</v>
      </c>
      <c r="J5246" t="s">
        <v>1961</v>
      </c>
      <c r="K5246" t="s">
        <v>1708</v>
      </c>
      <c r="L5246">
        <v>3</v>
      </c>
      <c r="M5246" t="s">
        <v>77</v>
      </c>
      <c r="N5246">
        <v>2262.67</v>
      </c>
      <c r="O5246">
        <v>2158.5</v>
      </c>
      <c r="P5246" t="s">
        <v>78</v>
      </c>
      <c r="Q5246" s="94">
        <v>45281.636111111111</v>
      </c>
      <c r="R5246">
        <v>6788.01</v>
      </c>
      <c r="S5246">
        <v>6475.5</v>
      </c>
      <c r="T5246" t="str">
        <f>VLOOKUP(E5246,zamiana!A:B,2,0)</f>
        <v>CAF REICHSHOFFEN</v>
      </c>
    </row>
    <row r="5247" spans="1:20" x14ac:dyDescent="0.3">
      <c r="A5247" t="s">
        <v>6521</v>
      </c>
      <c r="B5247" s="2">
        <v>45258</v>
      </c>
      <c r="C5247" s="2">
        <v>45258</v>
      </c>
      <c r="D5247" s="2"/>
      <c r="E5247" t="s">
        <v>984</v>
      </c>
      <c r="F5247" t="s">
        <v>984</v>
      </c>
      <c r="G5247" t="s">
        <v>942</v>
      </c>
      <c r="H5247" t="s">
        <v>985</v>
      </c>
      <c r="I5247" t="s">
        <v>1973</v>
      </c>
      <c r="J5247" t="s">
        <v>1974</v>
      </c>
      <c r="K5247" t="s">
        <v>1708</v>
      </c>
      <c r="L5247">
        <v>2</v>
      </c>
      <c r="M5247" t="s">
        <v>77</v>
      </c>
      <c r="N5247">
        <v>8685</v>
      </c>
      <c r="O5247">
        <v>6343.54</v>
      </c>
      <c r="P5247" t="s">
        <v>78</v>
      </c>
      <c r="Q5247" s="94">
        <v>45281.661111111112</v>
      </c>
      <c r="R5247">
        <v>17370</v>
      </c>
      <c r="S5247">
        <v>12687.08</v>
      </c>
      <c r="T5247" t="str">
        <f>VLOOKUP(E5247,zamiana!A:B,2,0)</f>
        <v>CAF REICHSHOFFEN</v>
      </c>
    </row>
    <row r="5248" spans="1:20" x14ac:dyDescent="0.3">
      <c r="A5248" t="s">
        <v>6521</v>
      </c>
      <c r="B5248" s="2">
        <v>45258</v>
      </c>
      <c r="C5248" s="2">
        <v>45258</v>
      </c>
      <c r="D5248" s="2"/>
      <c r="E5248" t="s">
        <v>984</v>
      </c>
      <c r="F5248" t="s">
        <v>984</v>
      </c>
      <c r="G5248" t="s">
        <v>942</v>
      </c>
      <c r="H5248" t="s">
        <v>985</v>
      </c>
      <c r="I5248" t="s">
        <v>1944</v>
      </c>
      <c r="J5248" t="s">
        <v>1945</v>
      </c>
      <c r="K5248" t="s">
        <v>1708</v>
      </c>
      <c r="L5248">
        <v>1</v>
      </c>
      <c r="M5248" t="s">
        <v>77</v>
      </c>
      <c r="N5248">
        <v>1130.72</v>
      </c>
      <c r="O5248">
        <v>839.95</v>
      </c>
      <c r="P5248" t="s">
        <v>78</v>
      </c>
      <c r="Q5248" s="94">
        <v>45281.631944444445</v>
      </c>
      <c r="R5248">
        <v>1130.72</v>
      </c>
      <c r="S5248">
        <v>839.95</v>
      </c>
      <c r="T5248" t="str">
        <f>VLOOKUP(E5248,zamiana!A:B,2,0)</f>
        <v>CAF REICHSHOFFEN</v>
      </c>
    </row>
    <row r="5249" spans="1:20" x14ac:dyDescent="0.3">
      <c r="A5249" t="s">
        <v>6521</v>
      </c>
      <c r="B5249" s="2">
        <v>45258</v>
      </c>
      <c r="C5249" s="2">
        <v>45258</v>
      </c>
      <c r="D5249" s="2"/>
      <c r="E5249" t="s">
        <v>984</v>
      </c>
      <c r="F5249" t="s">
        <v>984</v>
      </c>
      <c r="G5249" t="s">
        <v>942</v>
      </c>
      <c r="H5249" t="s">
        <v>985</v>
      </c>
      <c r="I5249" t="s">
        <v>1975</v>
      </c>
      <c r="J5249" t="s">
        <v>1976</v>
      </c>
      <c r="K5249" t="s">
        <v>1708</v>
      </c>
      <c r="L5249">
        <v>3</v>
      </c>
      <c r="M5249" t="s">
        <v>77</v>
      </c>
      <c r="N5249">
        <v>10820.74</v>
      </c>
      <c r="O5249">
        <v>9990.89</v>
      </c>
      <c r="P5249" t="s">
        <v>78</v>
      </c>
      <c r="Q5249" s="94">
        <v>45281.636111111111</v>
      </c>
      <c r="R5249">
        <v>32462.22</v>
      </c>
      <c r="S5249">
        <v>29972.67</v>
      </c>
      <c r="T5249" t="str">
        <f>VLOOKUP(E5249,zamiana!A:B,2,0)</f>
        <v>CAF REICHSHOFFEN</v>
      </c>
    </row>
    <row r="5250" spans="1:20" x14ac:dyDescent="0.3">
      <c r="A5250" t="s">
        <v>6521</v>
      </c>
      <c r="B5250" s="2">
        <v>45258</v>
      </c>
      <c r="C5250" s="2">
        <v>45258</v>
      </c>
      <c r="D5250" s="2"/>
      <c r="E5250" t="s">
        <v>984</v>
      </c>
      <c r="F5250" t="s">
        <v>984</v>
      </c>
      <c r="G5250" t="s">
        <v>942</v>
      </c>
      <c r="H5250" t="s">
        <v>985</v>
      </c>
      <c r="I5250" t="s">
        <v>1962</v>
      </c>
      <c r="J5250" t="s">
        <v>1963</v>
      </c>
      <c r="K5250" t="s">
        <v>1708</v>
      </c>
      <c r="L5250">
        <v>2</v>
      </c>
      <c r="M5250" t="s">
        <v>77</v>
      </c>
      <c r="N5250">
        <v>2357.33</v>
      </c>
      <c r="O5250">
        <v>2458.8000000000002</v>
      </c>
      <c r="P5250" t="s">
        <v>78</v>
      </c>
      <c r="Q5250" s="94">
        <v>45281.636111111111</v>
      </c>
      <c r="R5250">
        <v>4714.66</v>
      </c>
      <c r="S5250">
        <v>4917.6000000000004</v>
      </c>
      <c r="T5250" t="str">
        <f>VLOOKUP(E5250,zamiana!A:B,2,0)</f>
        <v>CAF REICHSHOFFEN</v>
      </c>
    </row>
    <row r="5251" spans="1:20" x14ac:dyDescent="0.3">
      <c r="A5251" t="s">
        <v>6521</v>
      </c>
      <c r="B5251" s="2">
        <v>45258</v>
      </c>
      <c r="C5251" s="2">
        <v>45258</v>
      </c>
      <c r="D5251" s="2"/>
      <c r="E5251" t="s">
        <v>984</v>
      </c>
      <c r="F5251" t="s">
        <v>984</v>
      </c>
      <c r="G5251" t="s">
        <v>942</v>
      </c>
      <c r="H5251" t="s">
        <v>985</v>
      </c>
      <c r="I5251" t="s">
        <v>1977</v>
      </c>
      <c r="J5251" t="s">
        <v>1978</v>
      </c>
      <c r="K5251" t="s">
        <v>1708</v>
      </c>
      <c r="L5251">
        <v>2</v>
      </c>
      <c r="M5251" t="s">
        <v>77</v>
      </c>
      <c r="N5251">
        <v>11160.55</v>
      </c>
      <c r="O5251">
        <v>10658.49</v>
      </c>
      <c r="P5251" t="s">
        <v>78</v>
      </c>
      <c r="Q5251" s="94">
        <v>45281.636111111111</v>
      </c>
      <c r="R5251">
        <v>22321.1</v>
      </c>
      <c r="S5251">
        <v>21316.98</v>
      </c>
      <c r="T5251" t="str">
        <f>VLOOKUP(E5251,zamiana!A:B,2,0)</f>
        <v>CAF REICHSHOFFEN</v>
      </c>
    </row>
    <row r="5252" spans="1:20" x14ac:dyDescent="0.3">
      <c r="A5252" t="s">
        <v>6521</v>
      </c>
      <c r="B5252" s="2">
        <v>45258</v>
      </c>
      <c r="C5252" s="2">
        <v>45258</v>
      </c>
      <c r="D5252" s="2"/>
      <c r="E5252" t="s">
        <v>984</v>
      </c>
      <c r="F5252" t="s">
        <v>984</v>
      </c>
      <c r="G5252" t="s">
        <v>942</v>
      </c>
      <c r="H5252" t="s">
        <v>985</v>
      </c>
      <c r="I5252" t="s">
        <v>1946</v>
      </c>
      <c r="J5252" t="s">
        <v>1947</v>
      </c>
      <c r="K5252" t="s">
        <v>1708</v>
      </c>
      <c r="L5252">
        <v>2</v>
      </c>
      <c r="M5252" t="s">
        <v>77</v>
      </c>
      <c r="N5252">
        <v>1257</v>
      </c>
      <c r="O5252">
        <v>889.66</v>
      </c>
      <c r="P5252" t="s">
        <v>78</v>
      </c>
      <c r="Q5252" s="94">
        <v>45281.631944444445</v>
      </c>
      <c r="R5252">
        <v>2514</v>
      </c>
      <c r="S5252">
        <v>1779.32</v>
      </c>
      <c r="T5252" t="str">
        <f>VLOOKUP(E5252,zamiana!A:B,2,0)</f>
        <v>CAF REICHSHOFFEN</v>
      </c>
    </row>
    <row r="5253" spans="1:20" x14ac:dyDescent="0.3">
      <c r="A5253" t="s">
        <v>6521</v>
      </c>
      <c r="B5253" s="2">
        <v>45258</v>
      </c>
      <c r="C5253" s="2">
        <v>45258</v>
      </c>
      <c r="D5253" s="2"/>
      <c r="E5253" t="s">
        <v>984</v>
      </c>
      <c r="F5253" t="s">
        <v>984</v>
      </c>
      <c r="G5253" t="s">
        <v>942</v>
      </c>
      <c r="H5253" t="s">
        <v>985</v>
      </c>
      <c r="I5253" t="s">
        <v>1865</v>
      </c>
      <c r="J5253" t="s">
        <v>1866</v>
      </c>
      <c r="K5253" t="s">
        <v>1708</v>
      </c>
      <c r="L5253">
        <v>2</v>
      </c>
      <c r="M5253" t="s">
        <v>77</v>
      </c>
      <c r="N5253">
        <v>252.64</v>
      </c>
      <c r="O5253">
        <v>202.33</v>
      </c>
      <c r="P5253" t="s">
        <v>78</v>
      </c>
      <c r="Q5253" s="94">
        <v>45281.667361111111</v>
      </c>
      <c r="R5253">
        <v>505.28</v>
      </c>
      <c r="S5253">
        <v>404.66</v>
      </c>
      <c r="T5253" t="str">
        <f>VLOOKUP(E5253,zamiana!A:B,2,0)</f>
        <v>CAF REICHSHOFFEN</v>
      </c>
    </row>
    <row r="5254" spans="1:20" x14ac:dyDescent="0.3">
      <c r="A5254" t="s">
        <v>6521</v>
      </c>
      <c r="B5254" s="2">
        <v>45258</v>
      </c>
      <c r="C5254" s="2">
        <v>45258</v>
      </c>
      <c r="D5254" s="2"/>
      <c r="E5254" t="s">
        <v>984</v>
      </c>
      <c r="F5254" t="s">
        <v>984</v>
      </c>
      <c r="G5254" t="s">
        <v>942</v>
      </c>
      <c r="H5254" t="s">
        <v>985</v>
      </c>
      <c r="I5254" t="s">
        <v>1967</v>
      </c>
      <c r="J5254" t="s">
        <v>1968</v>
      </c>
      <c r="K5254" t="s">
        <v>1708</v>
      </c>
      <c r="L5254">
        <v>2</v>
      </c>
      <c r="M5254" t="s">
        <v>77</v>
      </c>
      <c r="N5254">
        <v>3749.05</v>
      </c>
      <c r="O5254">
        <v>2803.29</v>
      </c>
      <c r="P5254" t="s">
        <v>78</v>
      </c>
      <c r="Q5254" s="94">
        <v>45281.632638888892</v>
      </c>
      <c r="R5254">
        <v>7498.1</v>
      </c>
      <c r="S5254">
        <v>5606.58</v>
      </c>
      <c r="T5254" t="str">
        <f>VLOOKUP(E5254,zamiana!A:B,2,0)</f>
        <v>CAF REICHSHOFFEN</v>
      </c>
    </row>
    <row r="5255" spans="1:20" x14ac:dyDescent="0.3">
      <c r="A5255" t="s">
        <v>6521</v>
      </c>
      <c r="B5255" s="2">
        <v>45258</v>
      </c>
      <c r="C5255" s="2">
        <v>45258</v>
      </c>
      <c r="D5255" s="2"/>
      <c r="E5255" t="s">
        <v>984</v>
      </c>
      <c r="F5255" t="s">
        <v>984</v>
      </c>
      <c r="G5255" t="s">
        <v>942</v>
      </c>
      <c r="H5255" t="s">
        <v>985</v>
      </c>
      <c r="I5255" t="s">
        <v>1969</v>
      </c>
      <c r="J5255" t="s">
        <v>1970</v>
      </c>
      <c r="K5255" t="s">
        <v>1708</v>
      </c>
      <c r="L5255">
        <v>1</v>
      </c>
      <c r="M5255" t="s">
        <v>77</v>
      </c>
      <c r="N5255">
        <v>3950.53</v>
      </c>
      <c r="O5255">
        <v>3542.02</v>
      </c>
      <c r="P5255" t="s">
        <v>78</v>
      </c>
      <c r="Q5255" s="94">
        <v>45281.632638888892</v>
      </c>
      <c r="R5255">
        <v>3950.53</v>
      </c>
      <c r="S5255">
        <v>3542.02</v>
      </c>
      <c r="T5255" t="str">
        <f>VLOOKUP(E5255,zamiana!A:B,2,0)</f>
        <v>CAF REICHSHOFFEN</v>
      </c>
    </row>
    <row r="5256" spans="1:20" x14ac:dyDescent="0.3">
      <c r="A5256" t="s">
        <v>6521</v>
      </c>
      <c r="B5256" s="2">
        <v>45258</v>
      </c>
      <c r="C5256" s="2">
        <v>45258</v>
      </c>
      <c r="D5256" s="2"/>
      <c r="E5256" t="s">
        <v>984</v>
      </c>
      <c r="F5256" t="s">
        <v>984</v>
      </c>
      <c r="G5256" t="s">
        <v>942</v>
      </c>
      <c r="H5256" t="s">
        <v>985</v>
      </c>
      <c r="I5256" t="s">
        <v>1804</v>
      </c>
      <c r="J5256" t="s">
        <v>1805</v>
      </c>
      <c r="K5256" t="s">
        <v>1708</v>
      </c>
      <c r="L5256">
        <v>1</v>
      </c>
      <c r="M5256" t="s">
        <v>77</v>
      </c>
      <c r="N5256">
        <v>140.51</v>
      </c>
      <c r="O5256">
        <v>89.04</v>
      </c>
      <c r="P5256" t="s">
        <v>78</v>
      </c>
      <c r="Q5256" s="94">
        <v>45281.633333333331</v>
      </c>
      <c r="R5256">
        <v>140.51</v>
      </c>
      <c r="S5256">
        <v>89.04</v>
      </c>
      <c r="T5256" t="str">
        <f>VLOOKUP(E5256,zamiana!A:B,2,0)</f>
        <v>CAF REICHSHOFFEN</v>
      </c>
    </row>
    <row r="5257" spans="1:20" x14ac:dyDescent="0.3">
      <c r="A5257" t="s">
        <v>6521</v>
      </c>
      <c r="B5257" s="2">
        <v>45258</v>
      </c>
      <c r="C5257" s="2">
        <v>45258</v>
      </c>
      <c r="D5257" s="2"/>
      <c r="E5257" t="s">
        <v>984</v>
      </c>
      <c r="F5257" t="s">
        <v>984</v>
      </c>
      <c r="G5257" t="s">
        <v>942</v>
      </c>
      <c r="H5257" t="s">
        <v>985</v>
      </c>
      <c r="I5257" t="s">
        <v>1706</v>
      </c>
      <c r="J5257" t="s">
        <v>1707</v>
      </c>
      <c r="K5257" t="s">
        <v>1708</v>
      </c>
      <c r="L5257">
        <v>1</v>
      </c>
      <c r="M5257" t="s">
        <v>77</v>
      </c>
      <c r="N5257">
        <v>41.15</v>
      </c>
      <c r="O5257">
        <v>43.73</v>
      </c>
      <c r="P5257" t="s">
        <v>78</v>
      </c>
      <c r="Q5257" s="94">
        <v>45281.65625</v>
      </c>
      <c r="R5257">
        <v>41.15</v>
      </c>
      <c r="S5257">
        <v>43.73</v>
      </c>
      <c r="T5257" t="str">
        <f>VLOOKUP(E5257,zamiana!A:B,2,0)</f>
        <v>CAF REICHSHOFFEN</v>
      </c>
    </row>
    <row r="5258" spans="1:20" x14ac:dyDescent="0.3">
      <c r="A5258" t="s">
        <v>6521</v>
      </c>
      <c r="B5258" s="2">
        <v>45258</v>
      </c>
      <c r="C5258" s="2">
        <v>45258</v>
      </c>
      <c r="D5258" s="2"/>
      <c r="E5258" t="s">
        <v>984</v>
      </c>
      <c r="F5258" t="s">
        <v>984</v>
      </c>
      <c r="G5258" t="s">
        <v>942</v>
      </c>
      <c r="H5258" t="s">
        <v>985</v>
      </c>
      <c r="I5258" t="s">
        <v>1956</v>
      </c>
      <c r="J5258" t="s">
        <v>1957</v>
      </c>
      <c r="K5258" t="s">
        <v>1708</v>
      </c>
      <c r="L5258">
        <v>2</v>
      </c>
      <c r="M5258" t="s">
        <v>77</v>
      </c>
      <c r="N5258">
        <v>2052.62</v>
      </c>
      <c r="O5258">
        <v>1747.63</v>
      </c>
      <c r="P5258" t="s">
        <v>78</v>
      </c>
      <c r="Q5258" s="94">
        <v>45281.631944444445</v>
      </c>
      <c r="R5258">
        <v>4105.24</v>
      </c>
      <c r="S5258">
        <v>3495.26</v>
      </c>
      <c r="T5258" t="str">
        <f>VLOOKUP(E5258,zamiana!A:B,2,0)</f>
        <v>CAF REICHSHOFFEN</v>
      </c>
    </row>
    <row r="5259" spans="1:20" x14ac:dyDescent="0.3">
      <c r="A5259" t="s">
        <v>6521</v>
      </c>
      <c r="B5259" s="2">
        <v>45258</v>
      </c>
      <c r="C5259" s="2">
        <v>45258</v>
      </c>
      <c r="D5259" s="2"/>
      <c r="E5259" t="s">
        <v>984</v>
      </c>
      <c r="F5259" t="s">
        <v>984</v>
      </c>
      <c r="G5259" t="s">
        <v>942</v>
      </c>
      <c r="H5259" t="s">
        <v>985</v>
      </c>
      <c r="I5259" t="s">
        <v>1954</v>
      </c>
      <c r="J5259" t="s">
        <v>1955</v>
      </c>
      <c r="K5259" t="s">
        <v>1708</v>
      </c>
      <c r="L5259">
        <v>3</v>
      </c>
      <c r="M5259" t="s">
        <v>77</v>
      </c>
      <c r="N5259">
        <v>2329.38</v>
      </c>
      <c r="O5259">
        <v>1763.68</v>
      </c>
      <c r="P5259" t="s">
        <v>78</v>
      </c>
      <c r="Q5259" s="94">
        <v>45281.632638888892</v>
      </c>
      <c r="R5259">
        <v>6988.14</v>
      </c>
      <c r="S5259">
        <v>5291.04</v>
      </c>
      <c r="T5259" t="str">
        <f>VLOOKUP(E5259,zamiana!A:B,2,0)</f>
        <v>CAF REICHSHOFFEN</v>
      </c>
    </row>
    <row r="5260" spans="1:20" x14ac:dyDescent="0.3">
      <c r="A5260" t="s">
        <v>6521</v>
      </c>
      <c r="B5260" s="2">
        <v>45258</v>
      </c>
      <c r="C5260" s="2">
        <v>45258</v>
      </c>
      <c r="D5260" s="2"/>
      <c r="E5260" t="s">
        <v>984</v>
      </c>
      <c r="F5260" t="s">
        <v>984</v>
      </c>
      <c r="G5260" t="s">
        <v>942</v>
      </c>
      <c r="H5260" t="s">
        <v>985</v>
      </c>
      <c r="I5260" t="s">
        <v>1979</v>
      </c>
      <c r="J5260" t="s">
        <v>1980</v>
      </c>
      <c r="K5260" t="s">
        <v>1708</v>
      </c>
      <c r="L5260">
        <v>1</v>
      </c>
      <c r="M5260" t="s">
        <v>77</v>
      </c>
      <c r="N5260">
        <v>13566.17</v>
      </c>
      <c r="O5260">
        <v>11757.57</v>
      </c>
      <c r="P5260" t="s">
        <v>78</v>
      </c>
      <c r="Q5260" s="94">
        <v>45281.632638888892</v>
      </c>
      <c r="R5260">
        <v>13566.17</v>
      </c>
      <c r="S5260">
        <v>11757.57</v>
      </c>
      <c r="T5260" t="str">
        <f>VLOOKUP(E5260,zamiana!A:B,2,0)</f>
        <v>CAF REICHSHOFFEN</v>
      </c>
    </row>
    <row r="5261" spans="1:20" x14ac:dyDescent="0.3">
      <c r="A5261" t="s">
        <v>6521</v>
      </c>
      <c r="B5261" s="2">
        <v>45258</v>
      </c>
      <c r="C5261" s="2">
        <v>45258</v>
      </c>
      <c r="D5261" s="2"/>
      <c r="E5261" t="s">
        <v>984</v>
      </c>
      <c r="F5261" t="s">
        <v>984</v>
      </c>
      <c r="G5261" t="s">
        <v>942</v>
      </c>
      <c r="H5261" t="s">
        <v>985</v>
      </c>
      <c r="I5261" t="s">
        <v>1964</v>
      </c>
      <c r="J5261" t="s">
        <v>1965</v>
      </c>
      <c r="K5261" t="s">
        <v>1708</v>
      </c>
      <c r="L5261">
        <v>1</v>
      </c>
      <c r="M5261" t="s">
        <v>77</v>
      </c>
      <c r="N5261">
        <v>3385.21</v>
      </c>
      <c r="O5261">
        <v>2499.14</v>
      </c>
      <c r="P5261" t="s">
        <v>78</v>
      </c>
      <c r="Q5261" s="94">
        <v>45281.632638888892</v>
      </c>
      <c r="R5261">
        <v>3385.21</v>
      </c>
      <c r="S5261">
        <v>2499.14</v>
      </c>
      <c r="T5261" t="str">
        <f>VLOOKUP(E5261,zamiana!A:B,2,0)</f>
        <v>CAF REICHSHOFFEN</v>
      </c>
    </row>
    <row r="5262" spans="1:20" x14ac:dyDescent="0.3">
      <c r="A5262" t="s">
        <v>6521</v>
      </c>
      <c r="B5262" s="2">
        <v>45258</v>
      </c>
      <c r="C5262" s="2">
        <v>45258</v>
      </c>
      <c r="D5262" s="2"/>
      <c r="E5262" t="s">
        <v>984</v>
      </c>
      <c r="F5262" t="s">
        <v>984</v>
      </c>
      <c r="G5262" t="s">
        <v>942</v>
      </c>
      <c r="H5262" t="s">
        <v>985</v>
      </c>
      <c r="I5262" t="s">
        <v>1874</v>
      </c>
      <c r="J5262" t="s">
        <v>1875</v>
      </c>
      <c r="K5262" t="s">
        <v>1708</v>
      </c>
      <c r="L5262">
        <v>1</v>
      </c>
      <c r="M5262" t="s">
        <v>77</v>
      </c>
      <c r="N5262">
        <v>201.56</v>
      </c>
      <c r="O5262">
        <v>246.39</v>
      </c>
      <c r="P5262" t="s">
        <v>78</v>
      </c>
      <c r="Q5262" s="94">
        <v>45281.631944444445</v>
      </c>
      <c r="R5262">
        <v>201.56</v>
      </c>
      <c r="S5262">
        <v>246.39</v>
      </c>
      <c r="T5262" t="str">
        <f>VLOOKUP(E5262,zamiana!A:B,2,0)</f>
        <v>CAF REICHSHOFFEN</v>
      </c>
    </row>
    <row r="5263" spans="1:20" x14ac:dyDescent="0.3">
      <c r="A5263" t="s">
        <v>6521</v>
      </c>
      <c r="B5263" s="2">
        <v>45258</v>
      </c>
      <c r="C5263" s="2">
        <v>45258</v>
      </c>
      <c r="D5263" s="2"/>
      <c r="E5263" t="s">
        <v>984</v>
      </c>
      <c r="F5263" t="s">
        <v>984</v>
      </c>
      <c r="G5263" t="s">
        <v>942</v>
      </c>
      <c r="H5263" t="s">
        <v>985</v>
      </c>
      <c r="I5263" t="s">
        <v>1854</v>
      </c>
      <c r="J5263" t="s">
        <v>1855</v>
      </c>
      <c r="K5263" t="s">
        <v>1708</v>
      </c>
      <c r="L5263">
        <v>1</v>
      </c>
      <c r="M5263" t="s">
        <v>77</v>
      </c>
      <c r="N5263">
        <v>160.19</v>
      </c>
      <c r="O5263">
        <v>133.47999999999999</v>
      </c>
      <c r="P5263" t="s">
        <v>78</v>
      </c>
      <c r="Q5263" s="94">
        <v>45281.631944444445</v>
      </c>
      <c r="R5263">
        <v>160.19</v>
      </c>
      <c r="S5263">
        <v>133.47999999999999</v>
      </c>
      <c r="T5263" t="str">
        <f>VLOOKUP(E5263,zamiana!A:B,2,0)</f>
        <v>CAF REICHSHOFFEN</v>
      </c>
    </row>
    <row r="5264" spans="1:20" x14ac:dyDescent="0.3">
      <c r="A5264" t="s">
        <v>6521</v>
      </c>
      <c r="B5264" s="2">
        <v>45258</v>
      </c>
      <c r="C5264" s="2">
        <v>45258</v>
      </c>
      <c r="D5264" s="2"/>
      <c r="E5264" t="s">
        <v>984</v>
      </c>
      <c r="F5264" t="s">
        <v>984</v>
      </c>
      <c r="G5264" t="s">
        <v>942</v>
      </c>
      <c r="H5264" t="s">
        <v>985</v>
      </c>
      <c r="I5264" t="s">
        <v>1770</v>
      </c>
      <c r="J5264" t="s">
        <v>1771</v>
      </c>
      <c r="K5264" t="s">
        <v>1708</v>
      </c>
      <c r="L5264">
        <v>2</v>
      </c>
      <c r="M5264" t="s">
        <v>77</v>
      </c>
      <c r="N5264">
        <v>59.09</v>
      </c>
      <c r="O5264">
        <v>56.26</v>
      </c>
      <c r="P5264" t="s">
        <v>78</v>
      </c>
      <c r="Q5264" s="94">
        <v>45281.631944444445</v>
      </c>
      <c r="R5264">
        <v>118.18</v>
      </c>
      <c r="S5264">
        <v>112.52</v>
      </c>
      <c r="T5264" t="str">
        <f>VLOOKUP(E5264,zamiana!A:B,2,0)</f>
        <v>CAF REICHSHOFFEN</v>
      </c>
    </row>
    <row r="5265" spans="1:20" x14ac:dyDescent="0.3">
      <c r="A5265" t="s">
        <v>6521</v>
      </c>
      <c r="B5265" s="2">
        <v>45258</v>
      </c>
      <c r="C5265" s="2">
        <v>45258</v>
      </c>
      <c r="D5265" s="2"/>
      <c r="E5265" t="s">
        <v>984</v>
      </c>
      <c r="F5265" t="s">
        <v>984</v>
      </c>
      <c r="G5265" t="s">
        <v>942</v>
      </c>
      <c r="H5265" t="s">
        <v>985</v>
      </c>
      <c r="I5265" t="s">
        <v>6305</v>
      </c>
      <c r="J5265" t="s">
        <v>6306</v>
      </c>
      <c r="K5265" t="s">
        <v>5709</v>
      </c>
      <c r="L5265">
        <v>1</v>
      </c>
      <c r="M5265" t="s">
        <v>77</v>
      </c>
      <c r="N5265">
        <v>4268.3500000000004</v>
      </c>
      <c r="O5265">
        <v>6280.94</v>
      </c>
      <c r="P5265" t="s">
        <v>78</v>
      </c>
      <c r="Q5265" s="94">
        <v>45281.677777777775</v>
      </c>
      <c r="R5265">
        <v>4268.3500000000004</v>
      </c>
      <c r="S5265">
        <v>6280.94</v>
      </c>
      <c r="T5265" t="str">
        <f>VLOOKUP(E5265,zamiana!A:B,2,0)</f>
        <v>CAF REICHSHOFFEN</v>
      </c>
    </row>
    <row r="5266" spans="1:20" x14ac:dyDescent="0.3">
      <c r="A5266" t="s">
        <v>6521</v>
      </c>
      <c r="B5266" s="2">
        <v>45258</v>
      </c>
      <c r="C5266" s="2">
        <v>45258</v>
      </c>
      <c r="D5266" s="2"/>
      <c r="E5266" t="s">
        <v>984</v>
      </c>
      <c r="F5266" t="s">
        <v>984</v>
      </c>
      <c r="G5266" t="s">
        <v>942</v>
      </c>
      <c r="H5266" t="s">
        <v>985</v>
      </c>
      <c r="I5266" t="s">
        <v>6307</v>
      </c>
      <c r="J5266" t="s">
        <v>6308</v>
      </c>
      <c r="K5266" t="s">
        <v>5709</v>
      </c>
      <c r="L5266">
        <v>2</v>
      </c>
      <c r="M5266" t="s">
        <v>77</v>
      </c>
      <c r="N5266">
        <v>4926.76</v>
      </c>
      <c r="O5266">
        <v>7216.09</v>
      </c>
      <c r="P5266" t="s">
        <v>78</v>
      </c>
      <c r="Q5266" s="94">
        <v>45281.677777777775</v>
      </c>
      <c r="R5266">
        <v>9853.52</v>
      </c>
      <c r="S5266">
        <v>14432.18</v>
      </c>
      <c r="T5266" t="str">
        <f>VLOOKUP(E5266,zamiana!A:B,2,0)</f>
        <v>CAF REICHSHOFFEN</v>
      </c>
    </row>
    <row r="5267" spans="1:20" x14ac:dyDescent="0.3">
      <c r="A5267" t="s">
        <v>6522</v>
      </c>
      <c r="B5267" s="2">
        <v>45258</v>
      </c>
      <c r="C5267" s="2">
        <v>45258</v>
      </c>
      <c r="D5267" s="2"/>
      <c r="E5267" t="s">
        <v>2119</v>
      </c>
      <c r="F5267" t="s">
        <v>2458</v>
      </c>
      <c r="G5267" t="s">
        <v>942</v>
      </c>
      <c r="H5267" t="s">
        <v>2459</v>
      </c>
      <c r="I5267" t="s">
        <v>4387</v>
      </c>
      <c r="J5267" t="s">
        <v>4388</v>
      </c>
      <c r="K5267" t="s">
        <v>30</v>
      </c>
      <c r="L5267">
        <v>50</v>
      </c>
      <c r="M5267" t="s">
        <v>77</v>
      </c>
      <c r="N5267">
        <v>105.81</v>
      </c>
      <c r="O5267">
        <v>70.459999999999994</v>
      </c>
      <c r="P5267" t="s">
        <v>78</v>
      </c>
      <c r="Q5267" s="94">
        <v>45281.658333333333</v>
      </c>
      <c r="R5267">
        <v>5290.5</v>
      </c>
      <c r="S5267">
        <v>3523</v>
      </c>
      <c r="T5267" t="str">
        <f>VLOOKUP(E5267,zamiana!A:B,2,0)</f>
        <v>ALSTOM VPF</v>
      </c>
    </row>
    <row r="5268" spans="1:20" x14ac:dyDescent="0.3">
      <c r="A5268" t="s">
        <v>6523</v>
      </c>
      <c r="B5268" s="2">
        <v>45258</v>
      </c>
      <c r="C5268" s="2">
        <v>45258</v>
      </c>
      <c r="D5268" s="2"/>
      <c r="E5268" t="s">
        <v>2119</v>
      </c>
      <c r="F5268" t="s">
        <v>2458</v>
      </c>
      <c r="G5268" t="s">
        <v>942</v>
      </c>
      <c r="H5268" t="s">
        <v>2459</v>
      </c>
      <c r="I5268" t="s">
        <v>3957</v>
      </c>
      <c r="J5268" t="s">
        <v>3958</v>
      </c>
      <c r="K5268" t="s">
        <v>30</v>
      </c>
      <c r="L5268">
        <v>10</v>
      </c>
      <c r="M5268" t="s">
        <v>77</v>
      </c>
      <c r="N5268">
        <v>696.08</v>
      </c>
      <c r="O5268">
        <v>387.56</v>
      </c>
      <c r="P5268" t="s">
        <v>78</v>
      </c>
      <c r="Q5268" s="94">
        <v>45281.663194444445</v>
      </c>
      <c r="R5268">
        <v>6960.8</v>
      </c>
      <c r="S5268">
        <v>3875.6</v>
      </c>
      <c r="T5268" t="str">
        <f>VLOOKUP(E5268,zamiana!A:B,2,0)</f>
        <v>ALSTOM VPF</v>
      </c>
    </row>
    <row r="5269" spans="1:20" x14ac:dyDescent="0.3">
      <c r="A5269" t="s">
        <v>6524</v>
      </c>
      <c r="B5269" s="2">
        <v>45258</v>
      </c>
      <c r="C5269" s="2">
        <v>45258</v>
      </c>
      <c r="D5269" s="2"/>
      <c r="E5269" t="s">
        <v>972</v>
      </c>
      <c r="F5269" t="s">
        <v>973</v>
      </c>
      <c r="G5269" t="s">
        <v>942</v>
      </c>
      <c r="H5269" t="s">
        <v>2806</v>
      </c>
      <c r="I5269" t="s">
        <v>6525</v>
      </c>
      <c r="J5269" t="s">
        <v>6525</v>
      </c>
      <c r="K5269" t="s">
        <v>10</v>
      </c>
      <c r="L5269">
        <v>4</v>
      </c>
      <c r="M5269" t="s">
        <v>77</v>
      </c>
      <c r="N5269">
        <v>45.55</v>
      </c>
      <c r="O5269">
        <v>23.68</v>
      </c>
      <c r="P5269" t="s">
        <v>78</v>
      </c>
      <c r="Q5269" s="94">
        <v>45281.681944444441</v>
      </c>
      <c r="R5269">
        <v>182.2</v>
      </c>
      <c r="S5269">
        <v>94.72</v>
      </c>
      <c r="T5269" t="str">
        <f>VLOOKUP(E5269,zamiana!A:B,2,0)</f>
        <v>ALSTOM BCN</v>
      </c>
    </row>
    <row r="5270" spans="1:20" x14ac:dyDescent="0.3">
      <c r="A5270" t="s">
        <v>6526</v>
      </c>
      <c r="B5270" s="2">
        <v>45258</v>
      </c>
      <c r="C5270" s="2">
        <v>45258</v>
      </c>
      <c r="D5270" s="2"/>
      <c r="E5270" t="s">
        <v>972</v>
      </c>
      <c r="F5270" t="s">
        <v>973</v>
      </c>
      <c r="G5270" t="s">
        <v>942</v>
      </c>
      <c r="H5270" t="s">
        <v>2806</v>
      </c>
      <c r="I5270" t="s">
        <v>6527</v>
      </c>
      <c r="J5270" t="s">
        <v>6527</v>
      </c>
      <c r="K5270" t="s">
        <v>10</v>
      </c>
      <c r="L5270">
        <v>4</v>
      </c>
      <c r="M5270" t="s">
        <v>77</v>
      </c>
      <c r="N5270">
        <v>45.55</v>
      </c>
      <c r="O5270">
        <v>23.68</v>
      </c>
      <c r="P5270" t="s">
        <v>78</v>
      </c>
      <c r="Q5270" s="94">
        <v>45281.681944444441</v>
      </c>
      <c r="R5270">
        <v>182.2</v>
      </c>
      <c r="S5270">
        <v>94.72</v>
      </c>
      <c r="T5270" t="str">
        <f>VLOOKUP(E5270,zamiana!A:B,2,0)</f>
        <v>ALSTOM BCN</v>
      </c>
    </row>
    <row r="5271" spans="1:20" x14ac:dyDescent="0.3">
      <c r="A5271" t="s">
        <v>6528</v>
      </c>
      <c r="B5271" s="2">
        <v>45258</v>
      </c>
      <c r="C5271" s="2">
        <v>45258</v>
      </c>
      <c r="D5271" s="2"/>
      <c r="E5271" t="s">
        <v>972</v>
      </c>
      <c r="F5271" t="s">
        <v>973</v>
      </c>
      <c r="G5271" t="s">
        <v>942</v>
      </c>
      <c r="H5271" t="s">
        <v>2806</v>
      </c>
      <c r="I5271" t="s">
        <v>6527</v>
      </c>
      <c r="J5271" t="s">
        <v>6527</v>
      </c>
      <c r="K5271" t="s">
        <v>10</v>
      </c>
      <c r="L5271">
        <v>4</v>
      </c>
      <c r="M5271" t="s">
        <v>77</v>
      </c>
      <c r="N5271">
        <v>45.55</v>
      </c>
      <c r="O5271">
        <v>23.68</v>
      </c>
      <c r="P5271" t="s">
        <v>78</v>
      </c>
      <c r="Q5271" s="94">
        <v>45281.681944444441</v>
      </c>
      <c r="R5271">
        <v>182.2</v>
      </c>
      <c r="S5271">
        <v>94.72</v>
      </c>
      <c r="T5271" t="str">
        <f>VLOOKUP(E5271,zamiana!A:B,2,0)</f>
        <v>ALSTOM BCN</v>
      </c>
    </row>
    <row r="5272" spans="1:20" x14ac:dyDescent="0.3">
      <c r="A5272" t="s">
        <v>6529</v>
      </c>
      <c r="B5272" s="2">
        <v>45258</v>
      </c>
      <c r="C5272" s="2">
        <v>45258</v>
      </c>
      <c r="D5272" s="2"/>
      <c r="E5272" t="s">
        <v>972</v>
      </c>
      <c r="F5272" t="s">
        <v>973</v>
      </c>
      <c r="G5272" t="s">
        <v>942</v>
      </c>
      <c r="H5272" t="s">
        <v>2806</v>
      </c>
      <c r="I5272" t="s">
        <v>6530</v>
      </c>
      <c r="J5272" t="s">
        <v>6530</v>
      </c>
      <c r="K5272" t="s">
        <v>10</v>
      </c>
      <c r="L5272">
        <v>1</v>
      </c>
      <c r="M5272" t="s">
        <v>77</v>
      </c>
      <c r="N5272">
        <v>751.64</v>
      </c>
      <c r="O5272">
        <v>440.27</v>
      </c>
      <c r="P5272" t="s">
        <v>78</v>
      </c>
      <c r="Q5272" s="94">
        <v>45281.681944444441</v>
      </c>
      <c r="R5272">
        <v>751.64</v>
      </c>
      <c r="S5272">
        <v>440.27</v>
      </c>
      <c r="T5272" t="str">
        <f>VLOOKUP(E5272,zamiana!A:B,2,0)</f>
        <v>ALSTOM BCN</v>
      </c>
    </row>
    <row r="5273" spans="1:20" x14ac:dyDescent="0.3">
      <c r="A5273" t="s">
        <v>6531</v>
      </c>
      <c r="B5273" s="2">
        <v>45258</v>
      </c>
      <c r="C5273" s="2">
        <v>45258</v>
      </c>
      <c r="D5273" s="2"/>
      <c r="E5273" t="s">
        <v>972</v>
      </c>
      <c r="F5273" t="s">
        <v>973</v>
      </c>
      <c r="G5273" t="s">
        <v>942</v>
      </c>
      <c r="H5273" t="s">
        <v>2806</v>
      </c>
      <c r="I5273" t="s">
        <v>5094</v>
      </c>
      <c r="J5273" t="s">
        <v>5094</v>
      </c>
      <c r="K5273" t="s">
        <v>10</v>
      </c>
      <c r="L5273">
        <v>4</v>
      </c>
      <c r="M5273" t="s">
        <v>77</v>
      </c>
      <c r="N5273">
        <v>340.77</v>
      </c>
      <c r="O5273">
        <v>117.05</v>
      </c>
      <c r="P5273" t="s">
        <v>78</v>
      </c>
      <c r="Q5273" s="94">
        <v>45281.678472222222</v>
      </c>
      <c r="R5273">
        <v>1363.08</v>
      </c>
      <c r="S5273">
        <v>468.2</v>
      </c>
      <c r="T5273" t="str">
        <f>VLOOKUP(E5273,zamiana!A:B,2,0)</f>
        <v>ALSTOM BCN</v>
      </c>
    </row>
    <row r="5274" spans="1:20" x14ac:dyDescent="0.3">
      <c r="A5274" t="s">
        <v>6532</v>
      </c>
      <c r="B5274" s="2">
        <v>45258</v>
      </c>
      <c r="C5274" s="2">
        <v>45258</v>
      </c>
      <c r="D5274" s="2"/>
      <c r="E5274" t="s">
        <v>2119</v>
      </c>
      <c r="F5274" t="s">
        <v>2458</v>
      </c>
      <c r="G5274" t="s">
        <v>942</v>
      </c>
      <c r="H5274" t="s">
        <v>2459</v>
      </c>
      <c r="I5274" t="s">
        <v>4380</v>
      </c>
      <c r="J5274" t="s">
        <v>4381</v>
      </c>
      <c r="K5274" t="s">
        <v>30</v>
      </c>
      <c r="L5274">
        <v>8</v>
      </c>
      <c r="M5274" t="s">
        <v>77</v>
      </c>
      <c r="N5274">
        <v>171.17</v>
      </c>
      <c r="O5274">
        <v>72.7</v>
      </c>
      <c r="P5274" t="s">
        <v>78</v>
      </c>
      <c r="Q5274" s="94">
        <v>45281.666666666664</v>
      </c>
      <c r="R5274">
        <v>1369.36</v>
      </c>
      <c r="S5274">
        <v>581.6</v>
      </c>
      <c r="T5274" t="str">
        <f>VLOOKUP(E5274,zamiana!A:B,2,0)</f>
        <v>ALSTOM VPF</v>
      </c>
    </row>
    <row r="5275" spans="1:20" x14ac:dyDescent="0.3">
      <c r="A5275" t="s">
        <v>6532</v>
      </c>
      <c r="B5275" s="2">
        <v>45258</v>
      </c>
      <c r="C5275" s="2">
        <v>45258</v>
      </c>
      <c r="D5275" s="2"/>
      <c r="E5275" t="s">
        <v>2119</v>
      </c>
      <c r="F5275" t="s">
        <v>2458</v>
      </c>
      <c r="G5275" t="s">
        <v>942</v>
      </c>
      <c r="H5275" t="s">
        <v>2459</v>
      </c>
      <c r="I5275" t="s">
        <v>4379</v>
      </c>
      <c r="J5275" t="s">
        <v>103</v>
      </c>
      <c r="K5275" t="s">
        <v>30</v>
      </c>
      <c r="L5275">
        <v>8</v>
      </c>
      <c r="M5275" t="s">
        <v>77</v>
      </c>
      <c r="N5275">
        <v>171.17</v>
      </c>
      <c r="O5275">
        <v>72.7</v>
      </c>
      <c r="P5275" t="s">
        <v>78</v>
      </c>
      <c r="Q5275" s="94">
        <v>45281.666666666664</v>
      </c>
      <c r="R5275">
        <v>1369.36</v>
      </c>
      <c r="S5275">
        <v>581.6</v>
      </c>
      <c r="T5275" t="str">
        <f>VLOOKUP(E5275,zamiana!A:B,2,0)</f>
        <v>ALSTOM VPF</v>
      </c>
    </row>
    <row r="5276" spans="1:20" x14ac:dyDescent="0.3">
      <c r="A5276" t="s">
        <v>6533</v>
      </c>
      <c r="B5276" s="2">
        <v>45258</v>
      </c>
      <c r="C5276" s="2">
        <v>45258</v>
      </c>
      <c r="D5276" s="2"/>
      <c r="E5276" t="s">
        <v>58</v>
      </c>
      <c r="F5276" t="s">
        <v>1381</v>
      </c>
      <c r="G5276" t="s">
        <v>942</v>
      </c>
      <c r="H5276" t="s">
        <v>1382</v>
      </c>
      <c r="I5276">
        <v>18512</v>
      </c>
      <c r="J5276" t="s">
        <v>3887</v>
      </c>
      <c r="K5276" t="s">
        <v>58</v>
      </c>
      <c r="L5276">
        <v>7</v>
      </c>
      <c r="M5276" t="s">
        <v>77</v>
      </c>
      <c r="N5276">
        <v>2291.65</v>
      </c>
      <c r="O5276">
        <v>2084.98</v>
      </c>
      <c r="P5276" t="s">
        <v>78</v>
      </c>
      <c r="Q5276" s="94">
        <v>45281.681250000001</v>
      </c>
      <c r="R5276">
        <v>16041.55</v>
      </c>
      <c r="S5276">
        <v>14594.86</v>
      </c>
      <c r="T5276" t="str">
        <f>VLOOKUP(E5276,zamiana!A:B,2,0)</f>
        <v>Impact</v>
      </c>
    </row>
    <row r="5277" spans="1:20" x14ac:dyDescent="0.3">
      <c r="A5277" t="s">
        <v>6533</v>
      </c>
      <c r="B5277" s="2">
        <v>45258</v>
      </c>
      <c r="C5277" s="2">
        <v>45258</v>
      </c>
      <c r="D5277" s="2"/>
      <c r="E5277" t="s">
        <v>58</v>
      </c>
      <c r="F5277" t="s">
        <v>1381</v>
      </c>
      <c r="G5277" t="s">
        <v>942</v>
      </c>
      <c r="H5277" t="s">
        <v>1382</v>
      </c>
      <c r="I5277">
        <v>18264</v>
      </c>
      <c r="J5277" t="s">
        <v>4324</v>
      </c>
      <c r="K5277" t="s">
        <v>58</v>
      </c>
      <c r="L5277">
        <v>7</v>
      </c>
      <c r="M5277" t="s">
        <v>77</v>
      </c>
      <c r="N5277">
        <v>3784.75</v>
      </c>
      <c r="O5277">
        <v>3626.36</v>
      </c>
      <c r="P5277" t="s">
        <v>78</v>
      </c>
      <c r="Q5277" s="94">
        <v>45281.680555555555</v>
      </c>
      <c r="R5277">
        <v>26493.25</v>
      </c>
      <c r="S5277">
        <v>25384.52</v>
      </c>
      <c r="T5277" t="str">
        <f>VLOOKUP(E5277,zamiana!A:B,2,0)</f>
        <v>Impact</v>
      </c>
    </row>
    <row r="5278" spans="1:20" x14ac:dyDescent="0.3">
      <c r="A5278" t="s">
        <v>6533</v>
      </c>
      <c r="B5278" s="2">
        <v>45258</v>
      </c>
      <c r="C5278" s="2">
        <v>45258</v>
      </c>
      <c r="D5278" s="2"/>
      <c r="E5278" t="s">
        <v>58</v>
      </c>
      <c r="F5278" t="s">
        <v>1381</v>
      </c>
      <c r="G5278" t="s">
        <v>942</v>
      </c>
      <c r="H5278" t="s">
        <v>1382</v>
      </c>
      <c r="I5278">
        <v>18080</v>
      </c>
      <c r="J5278" t="s">
        <v>4322</v>
      </c>
      <c r="K5278" t="s">
        <v>58</v>
      </c>
      <c r="L5278">
        <v>3</v>
      </c>
      <c r="M5278" t="s">
        <v>77</v>
      </c>
      <c r="N5278">
        <v>648.6</v>
      </c>
      <c r="O5278">
        <v>1315.54</v>
      </c>
      <c r="P5278" t="s">
        <v>78</v>
      </c>
      <c r="Q5278" s="94">
        <v>45281.674305555556</v>
      </c>
      <c r="R5278">
        <v>1945.8</v>
      </c>
      <c r="S5278">
        <v>3946.62</v>
      </c>
      <c r="T5278" t="str">
        <f>VLOOKUP(E5278,zamiana!A:B,2,0)</f>
        <v>Impact</v>
      </c>
    </row>
    <row r="5279" spans="1:20" x14ac:dyDescent="0.3">
      <c r="A5279" t="s">
        <v>6533</v>
      </c>
      <c r="B5279" s="2">
        <v>45258</v>
      </c>
      <c r="C5279" s="2">
        <v>45258</v>
      </c>
      <c r="D5279" s="2"/>
      <c r="E5279" t="s">
        <v>58</v>
      </c>
      <c r="F5279" t="s">
        <v>1381</v>
      </c>
      <c r="G5279" t="s">
        <v>942</v>
      </c>
      <c r="H5279" t="s">
        <v>1382</v>
      </c>
      <c r="I5279">
        <v>18079</v>
      </c>
      <c r="J5279" t="s">
        <v>4321</v>
      </c>
      <c r="K5279" t="s">
        <v>58</v>
      </c>
      <c r="L5279">
        <v>4</v>
      </c>
      <c r="M5279" t="s">
        <v>77</v>
      </c>
      <c r="N5279">
        <v>648.6</v>
      </c>
      <c r="O5279">
        <v>754.65</v>
      </c>
      <c r="P5279" t="s">
        <v>78</v>
      </c>
      <c r="Q5279" s="94">
        <v>45281.674305555556</v>
      </c>
      <c r="R5279">
        <v>2594.4</v>
      </c>
      <c r="S5279">
        <v>3018.6</v>
      </c>
      <c r="T5279" t="str">
        <f>VLOOKUP(E5279,zamiana!A:B,2,0)</f>
        <v>Impact</v>
      </c>
    </row>
    <row r="5280" spans="1:20" x14ac:dyDescent="0.3">
      <c r="A5280" t="s">
        <v>6533</v>
      </c>
      <c r="B5280" s="2">
        <v>45258</v>
      </c>
      <c r="C5280" s="2">
        <v>45258</v>
      </c>
      <c r="D5280" s="2"/>
      <c r="E5280" t="s">
        <v>58</v>
      </c>
      <c r="F5280" t="s">
        <v>1381</v>
      </c>
      <c r="G5280" t="s">
        <v>942</v>
      </c>
      <c r="H5280" t="s">
        <v>1382</v>
      </c>
      <c r="I5280">
        <v>17456</v>
      </c>
      <c r="J5280" t="s">
        <v>3625</v>
      </c>
      <c r="K5280" t="s">
        <v>58</v>
      </c>
      <c r="L5280">
        <v>7</v>
      </c>
      <c r="M5280" t="s">
        <v>77</v>
      </c>
      <c r="N5280">
        <v>275</v>
      </c>
      <c r="O5280">
        <v>228.44</v>
      </c>
      <c r="P5280" t="s">
        <v>78</v>
      </c>
      <c r="Q5280" s="94">
        <v>45281.666666666664</v>
      </c>
      <c r="R5280">
        <v>1925</v>
      </c>
      <c r="S5280">
        <v>1599.08</v>
      </c>
      <c r="T5280" t="str">
        <f>VLOOKUP(E5280,zamiana!A:B,2,0)</f>
        <v>Impact</v>
      </c>
    </row>
    <row r="5281" spans="1:20" x14ac:dyDescent="0.3">
      <c r="A5281" t="s">
        <v>6534</v>
      </c>
      <c r="B5281" s="2">
        <v>45258</v>
      </c>
      <c r="C5281" s="2">
        <v>45258</v>
      </c>
      <c r="D5281" s="2"/>
      <c r="E5281" t="s">
        <v>58</v>
      </c>
      <c r="F5281" t="s">
        <v>1381</v>
      </c>
      <c r="G5281" t="s">
        <v>942</v>
      </c>
      <c r="H5281" t="s">
        <v>1382</v>
      </c>
      <c r="I5281">
        <v>18515</v>
      </c>
      <c r="J5281" t="s">
        <v>3888</v>
      </c>
      <c r="K5281" t="s">
        <v>58</v>
      </c>
      <c r="L5281">
        <v>8</v>
      </c>
      <c r="M5281" t="s">
        <v>77</v>
      </c>
      <c r="N5281">
        <v>2180</v>
      </c>
      <c r="O5281">
        <v>1854.58</v>
      </c>
      <c r="P5281" t="s">
        <v>78</v>
      </c>
      <c r="Q5281" s="94">
        <v>45281.681250000001</v>
      </c>
      <c r="R5281">
        <v>17440</v>
      </c>
      <c r="S5281">
        <v>14836.64</v>
      </c>
      <c r="T5281" t="str">
        <f>VLOOKUP(E5281,zamiana!A:B,2,0)</f>
        <v>Impact</v>
      </c>
    </row>
    <row r="5282" spans="1:20" x14ac:dyDescent="0.3">
      <c r="A5282" t="s">
        <v>6534</v>
      </c>
      <c r="B5282" s="2">
        <v>45258</v>
      </c>
      <c r="C5282" s="2">
        <v>45258</v>
      </c>
      <c r="D5282" s="2"/>
      <c r="E5282" t="s">
        <v>58</v>
      </c>
      <c r="F5282" t="s">
        <v>1381</v>
      </c>
      <c r="G5282" t="s">
        <v>942</v>
      </c>
      <c r="H5282" t="s">
        <v>1382</v>
      </c>
      <c r="I5282">
        <v>18515</v>
      </c>
      <c r="J5282" t="s">
        <v>3888</v>
      </c>
      <c r="K5282" t="s">
        <v>58</v>
      </c>
      <c r="L5282">
        <v>4</v>
      </c>
      <c r="M5282" t="s">
        <v>77</v>
      </c>
      <c r="N5282">
        <v>2180</v>
      </c>
      <c r="O5282">
        <v>1854.58</v>
      </c>
      <c r="P5282" t="s">
        <v>78</v>
      </c>
      <c r="Q5282" s="94">
        <v>45281.681250000001</v>
      </c>
      <c r="R5282">
        <v>8720</v>
      </c>
      <c r="S5282">
        <v>7418.32</v>
      </c>
      <c r="T5282" t="str">
        <f>VLOOKUP(E5282,zamiana!A:B,2,0)</f>
        <v>Impact</v>
      </c>
    </row>
    <row r="5283" spans="1:20" x14ac:dyDescent="0.3">
      <c r="A5283" t="s">
        <v>6534</v>
      </c>
      <c r="B5283" s="2">
        <v>45258</v>
      </c>
      <c r="C5283" s="2">
        <v>45258</v>
      </c>
      <c r="D5283" s="2"/>
      <c r="E5283" t="s">
        <v>58</v>
      </c>
      <c r="F5283" t="s">
        <v>1381</v>
      </c>
      <c r="G5283" t="s">
        <v>942</v>
      </c>
      <c r="H5283" t="s">
        <v>1382</v>
      </c>
      <c r="I5283">
        <v>18266</v>
      </c>
      <c r="J5283" t="s">
        <v>4325</v>
      </c>
      <c r="K5283" t="s">
        <v>58</v>
      </c>
      <c r="L5283">
        <v>8</v>
      </c>
      <c r="M5283" t="s">
        <v>77</v>
      </c>
      <c r="N5283">
        <v>3390</v>
      </c>
      <c r="O5283">
        <v>3076.27</v>
      </c>
      <c r="P5283" t="s">
        <v>78</v>
      </c>
      <c r="Q5283" s="94">
        <v>45281.680555555555</v>
      </c>
      <c r="R5283">
        <v>27120</v>
      </c>
      <c r="S5283">
        <v>24610.16</v>
      </c>
      <c r="T5283" t="str">
        <f>VLOOKUP(E5283,zamiana!A:B,2,0)</f>
        <v>Impact</v>
      </c>
    </row>
    <row r="5284" spans="1:20" x14ac:dyDescent="0.3">
      <c r="A5284" t="s">
        <v>6534</v>
      </c>
      <c r="B5284" s="2">
        <v>45258</v>
      </c>
      <c r="C5284" s="2">
        <v>45258</v>
      </c>
      <c r="D5284" s="2"/>
      <c r="E5284" t="s">
        <v>58</v>
      </c>
      <c r="F5284" t="s">
        <v>1381</v>
      </c>
      <c r="G5284" t="s">
        <v>942</v>
      </c>
      <c r="H5284" t="s">
        <v>1382</v>
      </c>
      <c r="I5284">
        <v>18266</v>
      </c>
      <c r="J5284" t="s">
        <v>4325</v>
      </c>
      <c r="K5284" t="s">
        <v>58</v>
      </c>
      <c r="L5284">
        <v>4</v>
      </c>
      <c r="M5284" t="s">
        <v>77</v>
      </c>
      <c r="N5284">
        <v>3390</v>
      </c>
      <c r="O5284">
        <v>3076.27</v>
      </c>
      <c r="P5284" t="s">
        <v>78</v>
      </c>
      <c r="Q5284" s="94">
        <v>45281.680555555555</v>
      </c>
      <c r="R5284">
        <v>13560</v>
      </c>
      <c r="S5284">
        <v>12305.08</v>
      </c>
      <c r="T5284" t="str">
        <f>VLOOKUP(E5284,zamiana!A:B,2,0)</f>
        <v>Impact</v>
      </c>
    </row>
    <row r="5285" spans="1:20" x14ac:dyDescent="0.3">
      <c r="A5285" t="s">
        <v>6534</v>
      </c>
      <c r="B5285" s="2">
        <v>45258</v>
      </c>
      <c r="C5285" s="2">
        <v>45258</v>
      </c>
      <c r="D5285" s="2"/>
      <c r="E5285" t="s">
        <v>58</v>
      </c>
      <c r="F5285" t="s">
        <v>1381</v>
      </c>
      <c r="G5285" t="s">
        <v>942</v>
      </c>
      <c r="H5285" t="s">
        <v>1382</v>
      </c>
      <c r="I5285">
        <v>18042</v>
      </c>
      <c r="J5285" t="s">
        <v>4320</v>
      </c>
      <c r="K5285" t="s">
        <v>58</v>
      </c>
      <c r="L5285">
        <v>6</v>
      </c>
      <c r="M5285" t="s">
        <v>77</v>
      </c>
      <c r="N5285">
        <v>1330</v>
      </c>
      <c r="O5285">
        <v>1372.97</v>
      </c>
      <c r="P5285" t="s">
        <v>78</v>
      </c>
      <c r="Q5285" s="94">
        <v>45281.673611111109</v>
      </c>
      <c r="R5285">
        <v>7980</v>
      </c>
      <c r="S5285">
        <v>8237.82</v>
      </c>
      <c r="T5285" t="str">
        <f>VLOOKUP(E5285,zamiana!A:B,2,0)</f>
        <v>Impact</v>
      </c>
    </row>
    <row r="5286" spans="1:20" x14ac:dyDescent="0.3">
      <c r="A5286" t="s">
        <v>6534</v>
      </c>
      <c r="B5286" s="2">
        <v>45258</v>
      </c>
      <c r="C5286" s="2">
        <v>45258</v>
      </c>
      <c r="D5286" s="2"/>
      <c r="E5286" t="s">
        <v>58</v>
      </c>
      <c r="F5286" t="s">
        <v>1381</v>
      </c>
      <c r="G5286" t="s">
        <v>942</v>
      </c>
      <c r="H5286" t="s">
        <v>1382</v>
      </c>
      <c r="I5286">
        <v>18041</v>
      </c>
      <c r="J5286" t="s">
        <v>4319</v>
      </c>
      <c r="K5286" t="s">
        <v>58</v>
      </c>
      <c r="L5286">
        <v>4</v>
      </c>
      <c r="M5286" t="s">
        <v>77</v>
      </c>
      <c r="N5286">
        <v>1330</v>
      </c>
      <c r="O5286">
        <v>927.29</v>
      </c>
      <c r="P5286" t="s">
        <v>78</v>
      </c>
      <c r="Q5286" s="94">
        <v>45281.673611111109</v>
      </c>
      <c r="R5286">
        <v>5320</v>
      </c>
      <c r="S5286">
        <v>3709.16</v>
      </c>
      <c r="T5286" t="str">
        <f>VLOOKUP(E5286,zamiana!A:B,2,0)</f>
        <v>Impact</v>
      </c>
    </row>
    <row r="5287" spans="1:20" x14ac:dyDescent="0.3">
      <c r="A5287" t="s">
        <v>6535</v>
      </c>
      <c r="B5287" s="2">
        <v>45258</v>
      </c>
      <c r="C5287" s="2">
        <v>45258</v>
      </c>
      <c r="D5287" s="2"/>
      <c r="E5287" t="s">
        <v>58</v>
      </c>
      <c r="F5287" t="s">
        <v>1381</v>
      </c>
      <c r="G5287" t="s">
        <v>942</v>
      </c>
      <c r="H5287" t="s">
        <v>1382</v>
      </c>
      <c r="I5287">
        <v>18042</v>
      </c>
      <c r="J5287" t="s">
        <v>4320</v>
      </c>
      <c r="K5287" t="s">
        <v>58</v>
      </c>
      <c r="L5287">
        <v>2</v>
      </c>
      <c r="M5287" t="s">
        <v>77</v>
      </c>
      <c r="N5287">
        <v>1330</v>
      </c>
      <c r="O5287">
        <v>1372.97</v>
      </c>
      <c r="P5287" t="s">
        <v>78</v>
      </c>
      <c r="Q5287" s="94">
        <v>45281.673611111109</v>
      </c>
      <c r="R5287">
        <v>2660</v>
      </c>
      <c r="S5287">
        <v>2745.94</v>
      </c>
      <c r="T5287" t="str">
        <f>VLOOKUP(E5287,zamiana!A:B,2,0)</f>
        <v>Impact</v>
      </c>
    </row>
    <row r="5288" spans="1:20" x14ac:dyDescent="0.3">
      <c r="A5288" t="s">
        <v>6536</v>
      </c>
      <c r="B5288" s="2">
        <v>45259</v>
      </c>
      <c r="C5288" s="2">
        <v>45259</v>
      </c>
      <c r="D5288" s="2"/>
      <c r="E5288" t="s">
        <v>994</v>
      </c>
      <c r="F5288" t="s">
        <v>995</v>
      </c>
      <c r="G5288" t="s">
        <v>942</v>
      </c>
      <c r="H5288" t="s">
        <v>996</v>
      </c>
      <c r="I5288" t="s">
        <v>6537</v>
      </c>
      <c r="J5288" t="s">
        <v>5099</v>
      </c>
      <c r="K5288" t="s">
        <v>12</v>
      </c>
      <c r="L5288">
        <v>16</v>
      </c>
      <c r="M5288" t="s">
        <v>77</v>
      </c>
      <c r="N5288">
        <v>23.99</v>
      </c>
      <c r="O5288">
        <v>26.47</v>
      </c>
      <c r="P5288" t="s">
        <v>78</v>
      </c>
      <c r="Q5288" s="94">
        <v>45281.682638888888</v>
      </c>
      <c r="R5288">
        <v>383.84</v>
      </c>
      <c r="S5288">
        <v>423.52</v>
      </c>
      <c r="T5288" t="str">
        <f>VLOOKUP(E5288,zamiana!A:B,2,0)</f>
        <v>ALSTOM LRH</v>
      </c>
    </row>
    <row r="5289" spans="1:20" x14ac:dyDescent="0.3">
      <c r="A5289" t="s">
        <v>6538</v>
      </c>
      <c r="B5289" s="2">
        <v>45259</v>
      </c>
      <c r="C5289" s="2">
        <v>45259</v>
      </c>
      <c r="D5289" s="2"/>
      <c r="E5289" t="s">
        <v>994</v>
      </c>
      <c r="F5289" t="s">
        <v>995</v>
      </c>
      <c r="G5289" t="s">
        <v>942</v>
      </c>
      <c r="H5289" t="s">
        <v>996</v>
      </c>
      <c r="I5289" t="s">
        <v>5978</v>
      </c>
      <c r="J5289" t="s">
        <v>844</v>
      </c>
      <c r="K5289" t="s">
        <v>104</v>
      </c>
      <c r="L5289">
        <v>1</v>
      </c>
      <c r="M5289" t="s">
        <v>77</v>
      </c>
      <c r="N5289">
        <v>182.35</v>
      </c>
      <c r="O5289">
        <v>111.7</v>
      </c>
      <c r="P5289" t="s">
        <v>78</v>
      </c>
      <c r="Q5289" s="94">
        <v>45281.65347222222</v>
      </c>
      <c r="R5289">
        <v>182.35</v>
      </c>
      <c r="S5289">
        <v>111.7</v>
      </c>
      <c r="T5289" t="str">
        <f>VLOOKUP(E5289,zamiana!A:B,2,0)</f>
        <v>ALSTOM LRH</v>
      </c>
    </row>
    <row r="5290" spans="1:20" x14ac:dyDescent="0.3">
      <c r="A5290" t="s">
        <v>6539</v>
      </c>
      <c r="B5290" s="2">
        <v>45259</v>
      </c>
      <c r="C5290" s="2">
        <v>45259</v>
      </c>
      <c r="D5290" s="2"/>
      <c r="E5290" t="s">
        <v>951</v>
      </c>
      <c r="F5290" t="s">
        <v>952</v>
      </c>
      <c r="G5290" t="s">
        <v>942</v>
      </c>
      <c r="H5290" t="s">
        <v>951</v>
      </c>
      <c r="I5290" t="s">
        <v>3098</v>
      </c>
      <c r="J5290" t="s">
        <v>3099</v>
      </c>
      <c r="K5290" t="s">
        <v>955</v>
      </c>
      <c r="L5290">
        <v>2</v>
      </c>
      <c r="M5290" t="s">
        <v>77</v>
      </c>
      <c r="N5290">
        <v>9.06</v>
      </c>
      <c r="O5290">
        <v>4.97</v>
      </c>
      <c r="P5290" t="s">
        <v>78</v>
      </c>
      <c r="Q5290" s="94">
        <v>45281.668055555558</v>
      </c>
      <c r="R5290">
        <v>18.12</v>
      </c>
      <c r="S5290">
        <v>9.94</v>
      </c>
      <c r="T5290" t="str">
        <f>VLOOKUP(E5290,zamiana!A:B,2,0)</f>
        <v>ALSTOM (ex. BT) CZL</v>
      </c>
    </row>
    <row r="5291" spans="1:20" x14ac:dyDescent="0.3">
      <c r="A5291" t="s">
        <v>6539</v>
      </c>
      <c r="B5291" s="2">
        <v>45259</v>
      </c>
      <c r="C5291" s="2">
        <v>45259</v>
      </c>
      <c r="D5291" s="2"/>
      <c r="E5291" t="s">
        <v>951</v>
      </c>
      <c r="F5291" t="s">
        <v>952</v>
      </c>
      <c r="G5291" t="s">
        <v>942</v>
      </c>
      <c r="H5291" t="s">
        <v>951</v>
      </c>
      <c r="I5291" t="s">
        <v>3098</v>
      </c>
      <c r="J5291" t="s">
        <v>3099</v>
      </c>
      <c r="K5291" t="s">
        <v>955</v>
      </c>
      <c r="L5291">
        <v>2</v>
      </c>
      <c r="M5291" t="s">
        <v>77</v>
      </c>
      <c r="N5291">
        <v>9.06</v>
      </c>
      <c r="O5291">
        <v>4.97</v>
      </c>
      <c r="P5291" t="s">
        <v>78</v>
      </c>
      <c r="Q5291" s="94">
        <v>45281.668055555558</v>
      </c>
      <c r="R5291">
        <v>18.12</v>
      </c>
      <c r="S5291">
        <v>9.94</v>
      </c>
      <c r="T5291" t="str">
        <f>VLOOKUP(E5291,zamiana!A:B,2,0)</f>
        <v>ALSTOM (ex. BT) CZL</v>
      </c>
    </row>
    <row r="5292" spans="1:20" x14ac:dyDescent="0.3">
      <c r="A5292" t="s">
        <v>6539</v>
      </c>
      <c r="B5292" s="2">
        <v>45259</v>
      </c>
      <c r="C5292" s="2">
        <v>45259</v>
      </c>
      <c r="D5292" s="2"/>
      <c r="E5292" t="s">
        <v>951</v>
      </c>
      <c r="F5292" t="s">
        <v>952</v>
      </c>
      <c r="G5292" t="s">
        <v>942</v>
      </c>
      <c r="H5292" t="s">
        <v>951</v>
      </c>
      <c r="I5292" t="s">
        <v>3098</v>
      </c>
      <c r="J5292" t="s">
        <v>3099</v>
      </c>
      <c r="K5292" t="s">
        <v>955</v>
      </c>
      <c r="L5292">
        <v>2</v>
      </c>
      <c r="M5292" t="s">
        <v>77</v>
      </c>
      <c r="N5292">
        <v>9.06</v>
      </c>
      <c r="O5292">
        <v>4.97</v>
      </c>
      <c r="P5292" t="s">
        <v>78</v>
      </c>
      <c r="Q5292" s="94">
        <v>45281.668055555558</v>
      </c>
      <c r="R5292">
        <v>18.12</v>
      </c>
      <c r="S5292">
        <v>9.94</v>
      </c>
      <c r="T5292" t="str">
        <f>VLOOKUP(E5292,zamiana!A:B,2,0)</f>
        <v>ALSTOM (ex. BT) CZL</v>
      </c>
    </row>
    <row r="5293" spans="1:20" x14ac:dyDescent="0.3">
      <c r="A5293" t="s">
        <v>6539</v>
      </c>
      <c r="B5293" s="2">
        <v>45259</v>
      </c>
      <c r="C5293" s="2">
        <v>45259</v>
      </c>
      <c r="D5293" s="2"/>
      <c r="E5293" t="s">
        <v>951</v>
      </c>
      <c r="F5293" t="s">
        <v>952</v>
      </c>
      <c r="G5293" t="s">
        <v>942</v>
      </c>
      <c r="H5293" t="s">
        <v>951</v>
      </c>
      <c r="I5293" t="s">
        <v>3098</v>
      </c>
      <c r="J5293" t="s">
        <v>3099</v>
      </c>
      <c r="K5293" t="s">
        <v>955</v>
      </c>
      <c r="L5293">
        <v>2</v>
      </c>
      <c r="M5293" t="s">
        <v>77</v>
      </c>
      <c r="N5293">
        <v>9.06</v>
      </c>
      <c r="O5293">
        <v>4.97</v>
      </c>
      <c r="P5293" t="s">
        <v>78</v>
      </c>
      <c r="Q5293" s="94">
        <v>45281.668055555558</v>
      </c>
      <c r="R5293">
        <v>18.12</v>
      </c>
      <c r="S5293">
        <v>9.94</v>
      </c>
      <c r="T5293" t="str">
        <f>VLOOKUP(E5293,zamiana!A:B,2,0)</f>
        <v>ALSTOM (ex. BT) CZL</v>
      </c>
    </row>
    <row r="5294" spans="1:20" x14ac:dyDescent="0.3">
      <c r="A5294" t="s">
        <v>6539</v>
      </c>
      <c r="B5294" s="2">
        <v>45259</v>
      </c>
      <c r="C5294" s="2">
        <v>45259</v>
      </c>
      <c r="D5294" s="2"/>
      <c r="E5294" t="s">
        <v>951</v>
      </c>
      <c r="F5294" t="s">
        <v>952</v>
      </c>
      <c r="G5294" t="s">
        <v>942</v>
      </c>
      <c r="H5294" t="s">
        <v>951</v>
      </c>
      <c r="I5294" t="s">
        <v>3098</v>
      </c>
      <c r="J5294" t="s">
        <v>3099</v>
      </c>
      <c r="K5294" t="s">
        <v>955</v>
      </c>
      <c r="L5294">
        <v>1</v>
      </c>
      <c r="M5294" t="s">
        <v>77</v>
      </c>
      <c r="N5294">
        <v>9.06</v>
      </c>
      <c r="O5294">
        <v>4.97</v>
      </c>
      <c r="P5294" t="s">
        <v>78</v>
      </c>
      <c r="Q5294" s="94">
        <v>45281.668055555558</v>
      </c>
      <c r="R5294">
        <v>9.06</v>
      </c>
      <c r="S5294">
        <v>4.97</v>
      </c>
      <c r="T5294" t="str">
        <f>VLOOKUP(E5294,zamiana!A:B,2,0)</f>
        <v>ALSTOM (ex. BT) CZL</v>
      </c>
    </row>
    <row r="5295" spans="1:20" x14ac:dyDescent="0.3">
      <c r="A5295" t="s">
        <v>6539</v>
      </c>
      <c r="B5295" s="2">
        <v>45259</v>
      </c>
      <c r="C5295" s="2">
        <v>45259</v>
      </c>
      <c r="D5295" s="2"/>
      <c r="E5295" t="s">
        <v>951</v>
      </c>
      <c r="F5295" t="s">
        <v>952</v>
      </c>
      <c r="G5295" t="s">
        <v>942</v>
      </c>
      <c r="H5295" t="s">
        <v>951</v>
      </c>
      <c r="I5295" t="s">
        <v>3100</v>
      </c>
      <c r="J5295" t="s">
        <v>3101</v>
      </c>
      <c r="K5295" t="s">
        <v>955</v>
      </c>
      <c r="L5295">
        <v>30</v>
      </c>
      <c r="M5295" t="s">
        <v>77</v>
      </c>
      <c r="N5295">
        <v>9.01</v>
      </c>
      <c r="O5295">
        <v>5.57</v>
      </c>
      <c r="P5295" t="s">
        <v>78</v>
      </c>
      <c r="Q5295" s="94">
        <v>45281.670138888891</v>
      </c>
      <c r="R5295">
        <v>270.3</v>
      </c>
      <c r="S5295">
        <v>167.1</v>
      </c>
      <c r="T5295" t="str">
        <f>VLOOKUP(E5295,zamiana!A:B,2,0)</f>
        <v>ALSTOM (ex. BT) CZL</v>
      </c>
    </row>
    <row r="5296" spans="1:20" x14ac:dyDescent="0.3">
      <c r="A5296" t="s">
        <v>6539</v>
      </c>
      <c r="B5296" s="2">
        <v>45259</v>
      </c>
      <c r="C5296" s="2">
        <v>45259</v>
      </c>
      <c r="D5296" s="2"/>
      <c r="E5296" t="s">
        <v>951</v>
      </c>
      <c r="F5296" t="s">
        <v>952</v>
      </c>
      <c r="G5296" t="s">
        <v>942</v>
      </c>
      <c r="H5296" t="s">
        <v>951</v>
      </c>
      <c r="I5296" t="s">
        <v>2841</v>
      </c>
      <c r="J5296" t="s">
        <v>2842</v>
      </c>
      <c r="K5296" t="s">
        <v>955</v>
      </c>
      <c r="L5296">
        <v>3</v>
      </c>
      <c r="M5296" t="s">
        <v>77</v>
      </c>
      <c r="N5296">
        <v>56.74</v>
      </c>
      <c r="O5296">
        <v>32.39</v>
      </c>
      <c r="P5296" t="s">
        <v>78</v>
      </c>
      <c r="Q5296" s="94">
        <v>45281.668055555558</v>
      </c>
      <c r="R5296">
        <v>170.22</v>
      </c>
      <c r="S5296">
        <v>97.17</v>
      </c>
      <c r="T5296" t="str">
        <f>VLOOKUP(E5296,zamiana!A:B,2,0)</f>
        <v>ALSTOM (ex. BT) CZL</v>
      </c>
    </row>
    <row r="5297" spans="1:20" x14ac:dyDescent="0.3">
      <c r="A5297" t="s">
        <v>6539</v>
      </c>
      <c r="B5297" s="2">
        <v>45259</v>
      </c>
      <c r="C5297" s="2">
        <v>45259</v>
      </c>
      <c r="D5297" s="2"/>
      <c r="E5297" t="s">
        <v>951</v>
      </c>
      <c r="F5297" t="s">
        <v>952</v>
      </c>
      <c r="G5297" t="s">
        <v>942</v>
      </c>
      <c r="H5297" t="s">
        <v>951</v>
      </c>
      <c r="I5297" t="s">
        <v>2841</v>
      </c>
      <c r="J5297" t="s">
        <v>2842</v>
      </c>
      <c r="K5297" t="s">
        <v>955</v>
      </c>
      <c r="L5297">
        <v>1</v>
      </c>
      <c r="M5297" t="s">
        <v>77</v>
      </c>
      <c r="N5297">
        <v>56.74</v>
      </c>
      <c r="O5297">
        <v>32.39</v>
      </c>
      <c r="P5297" t="s">
        <v>78</v>
      </c>
      <c r="Q5297" s="94">
        <v>45281.668055555558</v>
      </c>
      <c r="R5297">
        <v>56.74</v>
      </c>
      <c r="S5297">
        <v>32.39</v>
      </c>
      <c r="T5297" t="str">
        <f>VLOOKUP(E5297,zamiana!A:B,2,0)</f>
        <v>ALSTOM (ex. BT) CZL</v>
      </c>
    </row>
    <row r="5298" spans="1:20" x14ac:dyDescent="0.3">
      <c r="A5298" t="s">
        <v>6539</v>
      </c>
      <c r="B5298" s="2">
        <v>45259</v>
      </c>
      <c r="C5298" s="2">
        <v>45259</v>
      </c>
      <c r="D5298" s="2"/>
      <c r="E5298" t="s">
        <v>951</v>
      </c>
      <c r="F5298" t="s">
        <v>952</v>
      </c>
      <c r="G5298" t="s">
        <v>942</v>
      </c>
      <c r="H5298" t="s">
        <v>951</v>
      </c>
      <c r="I5298" t="s">
        <v>3447</v>
      </c>
      <c r="J5298" t="s">
        <v>3448</v>
      </c>
      <c r="K5298" t="s">
        <v>955</v>
      </c>
      <c r="L5298">
        <v>3</v>
      </c>
      <c r="M5298" t="s">
        <v>77</v>
      </c>
      <c r="N5298">
        <v>54.51</v>
      </c>
      <c r="O5298">
        <v>27.49</v>
      </c>
      <c r="P5298" t="s">
        <v>78</v>
      </c>
      <c r="Q5298" s="94">
        <v>45281.67291666667</v>
      </c>
      <c r="R5298">
        <v>163.53</v>
      </c>
      <c r="S5298">
        <v>82.47</v>
      </c>
      <c r="T5298" t="str">
        <f>VLOOKUP(E5298,zamiana!A:B,2,0)</f>
        <v>ALSTOM (ex. BT) CZL</v>
      </c>
    </row>
    <row r="5299" spans="1:20" x14ac:dyDescent="0.3">
      <c r="A5299" t="s">
        <v>6539</v>
      </c>
      <c r="B5299" s="2">
        <v>45259</v>
      </c>
      <c r="C5299" s="2">
        <v>45259</v>
      </c>
      <c r="D5299" s="2"/>
      <c r="E5299" t="s">
        <v>951</v>
      </c>
      <c r="F5299" t="s">
        <v>952</v>
      </c>
      <c r="G5299" t="s">
        <v>942</v>
      </c>
      <c r="H5299" t="s">
        <v>951</v>
      </c>
      <c r="I5299" t="s">
        <v>3447</v>
      </c>
      <c r="J5299" t="s">
        <v>3448</v>
      </c>
      <c r="K5299" t="s">
        <v>955</v>
      </c>
      <c r="L5299">
        <v>2</v>
      </c>
      <c r="M5299" t="s">
        <v>77</v>
      </c>
      <c r="N5299">
        <v>54.51</v>
      </c>
      <c r="O5299">
        <v>27.49</v>
      </c>
      <c r="P5299" t="s">
        <v>78</v>
      </c>
      <c r="Q5299" s="94">
        <v>45281.67291666667</v>
      </c>
      <c r="R5299">
        <v>109.02</v>
      </c>
      <c r="S5299">
        <v>54.98</v>
      </c>
      <c r="T5299" t="str">
        <f>VLOOKUP(E5299,zamiana!A:B,2,0)</f>
        <v>ALSTOM (ex. BT) CZL</v>
      </c>
    </row>
    <row r="5300" spans="1:20" x14ac:dyDescent="0.3">
      <c r="A5300" t="s">
        <v>6539</v>
      </c>
      <c r="B5300" s="2">
        <v>45259</v>
      </c>
      <c r="C5300" s="2">
        <v>45259</v>
      </c>
      <c r="D5300" s="2"/>
      <c r="E5300" t="s">
        <v>951</v>
      </c>
      <c r="F5300" t="s">
        <v>952</v>
      </c>
      <c r="G5300" t="s">
        <v>942</v>
      </c>
      <c r="H5300" t="s">
        <v>951</v>
      </c>
      <c r="I5300" t="s">
        <v>3447</v>
      </c>
      <c r="J5300" t="s">
        <v>3448</v>
      </c>
      <c r="K5300" t="s">
        <v>955</v>
      </c>
      <c r="L5300">
        <v>2</v>
      </c>
      <c r="M5300" t="s">
        <v>77</v>
      </c>
      <c r="N5300">
        <v>54.51</v>
      </c>
      <c r="O5300">
        <v>27.49</v>
      </c>
      <c r="P5300" t="s">
        <v>78</v>
      </c>
      <c r="Q5300" s="94">
        <v>45281.67291666667</v>
      </c>
      <c r="R5300">
        <v>109.02</v>
      </c>
      <c r="S5300">
        <v>54.98</v>
      </c>
      <c r="T5300" t="str">
        <f>VLOOKUP(E5300,zamiana!A:B,2,0)</f>
        <v>ALSTOM (ex. BT) CZL</v>
      </c>
    </row>
    <row r="5301" spans="1:20" x14ac:dyDescent="0.3">
      <c r="A5301" t="s">
        <v>6539</v>
      </c>
      <c r="B5301" s="2">
        <v>45259</v>
      </c>
      <c r="C5301" s="2">
        <v>45259</v>
      </c>
      <c r="D5301" s="2"/>
      <c r="E5301" t="s">
        <v>951</v>
      </c>
      <c r="F5301" t="s">
        <v>952</v>
      </c>
      <c r="G5301" t="s">
        <v>942</v>
      </c>
      <c r="H5301" t="s">
        <v>951</v>
      </c>
      <c r="I5301" t="s">
        <v>2849</v>
      </c>
      <c r="J5301" t="s">
        <v>2850</v>
      </c>
      <c r="K5301" t="s">
        <v>955</v>
      </c>
      <c r="L5301">
        <v>1</v>
      </c>
      <c r="M5301" t="s">
        <v>77</v>
      </c>
      <c r="N5301">
        <v>134.68</v>
      </c>
      <c r="O5301">
        <v>87.19</v>
      </c>
      <c r="P5301" t="s">
        <v>78</v>
      </c>
      <c r="Q5301" s="94">
        <v>45281.668055555558</v>
      </c>
      <c r="R5301">
        <v>134.68</v>
      </c>
      <c r="S5301">
        <v>87.19</v>
      </c>
      <c r="T5301" t="str">
        <f>VLOOKUP(E5301,zamiana!A:B,2,0)</f>
        <v>ALSTOM (ex. BT) CZL</v>
      </c>
    </row>
    <row r="5302" spans="1:20" x14ac:dyDescent="0.3">
      <c r="A5302" t="s">
        <v>6539</v>
      </c>
      <c r="B5302" s="2">
        <v>45259</v>
      </c>
      <c r="C5302" s="2">
        <v>45259</v>
      </c>
      <c r="D5302" s="2"/>
      <c r="E5302" t="s">
        <v>951</v>
      </c>
      <c r="F5302" t="s">
        <v>952</v>
      </c>
      <c r="G5302" t="s">
        <v>942</v>
      </c>
      <c r="H5302" t="s">
        <v>951</v>
      </c>
      <c r="I5302" t="s">
        <v>3110</v>
      </c>
      <c r="J5302" t="s">
        <v>3111</v>
      </c>
      <c r="K5302" t="s">
        <v>955</v>
      </c>
      <c r="L5302">
        <v>2</v>
      </c>
      <c r="M5302" t="s">
        <v>77</v>
      </c>
      <c r="N5302">
        <v>28.43</v>
      </c>
      <c r="O5302">
        <v>14.26</v>
      </c>
      <c r="P5302" t="s">
        <v>78</v>
      </c>
      <c r="Q5302" s="94">
        <v>45281.668055555558</v>
      </c>
      <c r="R5302">
        <v>56.86</v>
      </c>
      <c r="S5302">
        <v>28.52</v>
      </c>
      <c r="T5302" t="str">
        <f>VLOOKUP(E5302,zamiana!A:B,2,0)</f>
        <v>ALSTOM (ex. BT) CZL</v>
      </c>
    </row>
    <row r="5303" spans="1:20" x14ac:dyDescent="0.3">
      <c r="A5303" t="s">
        <v>6539</v>
      </c>
      <c r="B5303" s="2">
        <v>45259</v>
      </c>
      <c r="C5303" s="2">
        <v>45259</v>
      </c>
      <c r="D5303" s="2"/>
      <c r="E5303" t="s">
        <v>951</v>
      </c>
      <c r="F5303" t="s">
        <v>952</v>
      </c>
      <c r="G5303" t="s">
        <v>942</v>
      </c>
      <c r="H5303" t="s">
        <v>951</v>
      </c>
      <c r="I5303" t="s">
        <v>2843</v>
      </c>
      <c r="J5303" t="s">
        <v>2844</v>
      </c>
      <c r="K5303" t="s">
        <v>955</v>
      </c>
      <c r="L5303">
        <v>1</v>
      </c>
      <c r="M5303" t="s">
        <v>77</v>
      </c>
      <c r="N5303">
        <v>7.62</v>
      </c>
      <c r="O5303">
        <v>3.68</v>
      </c>
      <c r="P5303" t="s">
        <v>78</v>
      </c>
      <c r="Q5303" s="94">
        <v>45281.667361111111</v>
      </c>
      <c r="R5303">
        <v>7.62</v>
      </c>
      <c r="S5303">
        <v>3.68</v>
      </c>
      <c r="T5303" t="str">
        <f>VLOOKUP(E5303,zamiana!A:B,2,0)</f>
        <v>ALSTOM (ex. BT) CZL</v>
      </c>
    </row>
    <row r="5304" spans="1:20" x14ac:dyDescent="0.3">
      <c r="A5304" t="s">
        <v>6539</v>
      </c>
      <c r="B5304" s="2">
        <v>45259</v>
      </c>
      <c r="C5304" s="2">
        <v>45259</v>
      </c>
      <c r="D5304" s="2"/>
      <c r="E5304" t="s">
        <v>951</v>
      </c>
      <c r="F5304" t="s">
        <v>952</v>
      </c>
      <c r="G5304" t="s">
        <v>942</v>
      </c>
      <c r="H5304" t="s">
        <v>951</v>
      </c>
      <c r="I5304" t="s">
        <v>2843</v>
      </c>
      <c r="J5304" t="s">
        <v>2844</v>
      </c>
      <c r="K5304" t="s">
        <v>955</v>
      </c>
      <c r="L5304">
        <v>1</v>
      </c>
      <c r="M5304" t="s">
        <v>77</v>
      </c>
      <c r="N5304">
        <v>7.62</v>
      </c>
      <c r="O5304">
        <v>3.68</v>
      </c>
      <c r="P5304" t="s">
        <v>78</v>
      </c>
      <c r="Q5304" s="94">
        <v>45281.667361111111</v>
      </c>
      <c r="R5304">
        <v>7.62</v>
      </c>
      <c r="S5304">
        <v>3.68</v>
      </c>
      <c r="T5304" t="str">
        <f>VLOOKUP(E5304,zamiana!A:B,2,0)</f>
        <v>ALSTOM (ex. BT) CZL</v>
      </c>
    </row>
    <row r="5305" spans="1:20" x14ac:dyDescent="0.3">
      <c r="A5305" t="s">
        <v>6539</v>
      </c>
      <c r="B5305" s="2">
        <v>45259</v>
      </c>
      <c r="C5305" s="2">
        <v>45259</v>
      </c>
      <c r="D5305" s="2"/>
      <c r="E5305" t="s">
        <v>951</v>
      </c>
      <c r="F5305" t="s">
        <v>952</v>
      </c>
      <c r="G5305" t="s">
        <v>942</v>
      </c>
      <c r="H5305" t="s">
        <v>951</v>
      </c>
      <c r="I5305" t="s">
        <v>2843</v>
      </c>
      <c r="J5305" t="s">
        <v>2844</v>
      </c>
      <c r="K5305" t="s">
        <v>955</v>
      </c>
      <c r="L5305">
        <v>1</v>
      </c>
      <c r="M5305" t="s">
        <v>77</v>
      </c>
      <c r="N5305">
        <v>7.62</v>
      </c>
      <c r="O5305">
        <v>3.68</v>
      </c>
      <c r="P5305" t="s">
        <v>78</v>
      </c>
      <c r="Q5305" s="94">
        <v>45281.667361111111</v>
      </c>
      <c r="R5305">
        <v>7.62</v>
      </c>
      <c r="S5305">
        <v>3.68</v>
      </c>
      <c r="T5305" t="str">
        <f>VLOOKUP(E5305,zamiana!A:B,2,0)</f>
        <v>ALSTOM (ex. BT) CZL</v>
      </c>
    </row>
    <row r="5306" spans="1:20" x14ac:dyDescent="0.3">
      <c r="A5306" t="s">
        <v>6539</v>
      </c>
      <c r="B5306" s="2">
        <v>45259</v>
      </c>
      <c r="C5306" s="2">
        <v>45259</v>
      </c>
      <c r="D5306" s="2"/>
      <c r="E5306" t="s">
        <v>951</v>
      </c>
      <c r="F5306" t="s">
        <v>952</v>
      </c>
      <c r="G5306" t="s">
        <v>942</v>
      </c>
      <c r="H5306" t="s">
        <v>951</v>
      </c>
      <c r="I5306" t="s">
        <v>2843</v>
      </c>
      <c r="J5306" t="s">
        <v>2844</v>
      </c>
      <c r="K5306" t="s">
        <v>955</v>
      </c>
      <c r="L5306">
        <v>1</v>
      </c>
      <c r="M5306" t="s">
        <v>77</v>
      </c>
      <c r="N5306">
        <v>7.62</v>
      </c>
      <c r="O5306">
        <v>3.68</v>
      </c>
      <c r="P5306" t="s">
        <v>78</v>
      </c>
      <c r="Q5306" s="94">
        <v>45281.667361111111</v>
      </c>
      <c r="R5306">
        <v>7.62</v>
      </c>
      <c r="S5306">
        <v>3.68</v>
      </c>
      <c r="T5306" t="str">
        <f>VLOOKUP(E5306,zamiana!A:B,2,0)</f>
        <v>ALSTOM (ex. BT) CZL</v>
      </c>
    </row>
    <row r="5307" spans="1:20" x14ac:dyDescent="0.3">
      <c r="A5307" t="s">
        <v>6539</v>
      </c>
      <c r="B5307" s="2">
        <v>45259</v>
      </c>
      <c r="C5307" s="2">
        <v>45259</v>
      </c>
      <c r="D5307" s="2"/>
      <c r="E5307" t="s">
        <v>951</v>
      </c>
      <c r="F5307" t="s">
        <v>952</v>
      </c>
      <c r="G5307" t="s">
        <v>942</v>
      </c>
      <c r="H5307" t="s">
        <v>951</v>
      </c>
      <c r="I5307" t="s">
        <v>2843</v>
      </c>
      <c r="J5307" t="s">
        <v>2844</v>
      </c>
      <c r="K5307" t="s">
        <v>955</v>
      </c>
      <c r="L5307">
        <v>1</v>
      </c>
      <c r="M5307" t="s">
        <v>77</v>
      </c>
      <c r="N5307">
        <v>7.62</v>
      </c>
      <c r="O5307">
        <v>3.68</v>
      </c>
      <c r="P5307" t="s">
        <v>78</v>
      </c>
      <c r="Q5307" s="94">
        <v>45281.667361111111</v>
      </c>
      <c r="R5307">
        <v>7.62</v>
      </c>
      <c r="S5307">
        <v>3.68</v>
      </c>
      <c r="T5307" t="str">
        <f>VLOOKUP(E5307,zamiana!A:B,2,0)</f>
        <v>ALSTOM (ex. BT) CZL</v>
      </c>
    </row>
    <row r="5308" spans="1:20" x14ac:dyDescent="0.3">
      <c r="A5308" t="s">
        <v>6539</v>
      </c>
      <c r="B5308" s="2">
        <v>45259</v>
      </c>
      <c r="C5308" s="2">
        <v>45259</v>
      </c>
      <c r="D5308" s="2"/>
      <c r="E5308" t="s">
        <v>951</v>
      </c>
      <c r="F5308" t="s">
        <v>952</v>
      </c>
      <c r="G5308" t="s">
        <v>942</v>
      </c>
      <c r="H5308" t="s">
        <v>951</v>
      </c>
      <c r="I5308" t="s">
        <v>2843</v>
      </c>
      <c r="J5308" t="s">
        <v>2844</v>
      </c>
      <c r="K5308" t="s">
        <v>955</v>
      </c>
      <c r="L5308">
        <v>1</v>
      </c>
      <c r="M5308" t="s">
        <v>77</v>
      </c>
      <c r="N5308">
        <v>7.62</v>
      </c>
      <c r="O5308">
        <v>3.68</v>
      </c>
      <c r="P5308" t="s">
        <v>78</v>
      </c>
      <c r="Q5308" s="94">
        <v>45281.667361111111</v>
      </c>
      <c r="R5308">
        <v>7.62</v>
      </c>
      <c r="S5308">
        <v>3.68</v>
      </c>
      <c r="T5308" t="str">
        <f>VLOOKUP(E5308,zamiana!A:B,2,0)</f>
        <v>ALSTOM (ex. BT) CZL</v>
      </c>
    </row>
    <row r="5309" spans="1:20" x14ac:dyDescent="0.3">
      <c r="A5309" t="s">
        <v>6539</v>
      </c>
      <c r="B5309" s="2">
        <v>45259</v>
      </c>
      <c r="C5309" s="2">
        <v>45259</v>
      </c>
      <c r="D5309" s="2"/>
      <c r="E5309" t="s">
        <v>951</v>
      </c>
      <c r="F5309" t="s">
        <v>952</v>
      </c>
      <c r="G5309" t="s">
        <v>942</v>
      </c>
      <c r="H5309" t="s">
        <v>951</v>
      </c>
      <c r="I5309" t="s">
        <v>2843</v>
      </c>
      <c r="J5309" t="s">
        <v>2844</v>
      </c>
      <c r="K5309" t="s">
        <v>955</v>
      </c>
      <c r="L5309">
        <v>1</v>
      </c>
      <c r="M5309" t="s">
        <v>77</v>
      </c>
      <c r="N5309">
        <v>7.62</v>
      </c>
      <c r="O5309">
        <v>3.68</v>
      </c>
      <c r="P5309" t="s">
        <v>78</v>
      </c>
      <c r="Q5309" s="94">
        <v>45281.667361111111</v>
      </c>
      <c r="R5309">
        <v>7.62</v>
      </c>
      <c r="S5309">
        <v>3.68</v>
      </c>
      <c r="T5309" t="str">
        <f>VLOOKUP(E5309,zamiana!A:B,2,0)</f>
        <v>ALSTOM (ex. BT) CZL</v>
      </c>
    </row>
    <row r="5310" spans="1:20" x14ac:dyDescent="0.3">
      <c r="A5310" t="s">
        <v>6539</v>
      </c>
      <c r="B5310" s="2">
        <v>45259</v>
      </c>
      <c r="C5310" s="2">
        <v>45259</v>
      </c>
      <c r="D5310" s="2"/>
      <c r="E5310" t="s">
        <v>951</v>
      </c>
      <c r="F5310" t="s">
        <v>952</v>
      </c>
      <c r="G5310" t="s">
        <v>942</v>
      </c>
      <c r="H5310" t="s">
        <v>951</v>
      </c>
      <c r="I5310" t="s">
        <v>2843</v>
      </c>
      <c r="J5310" t="s">
        <v>2844</v>
      </c>
      <c r="K5310" t="s">
        <v>955</v>
      </c>
      <c r="L5310">
        <v>1</v>
      </c>
      <c r="M5310" t="s">
        <v>77</v>
      </c>
      <c r="N5310">
        <v>7.62</v>
      </c>
      <c r="O5310">
        <v>3.68</v>
      </c>
      <c r="P5310" t="s">
        <v>78</v>
      </c>
      <c r="Q5310" s="94">
        <v>45281.667361111111</v>
      </c>
      <c r="R5310">
        <v>7.62</v>
      </c>
      <c r="S5310">
        <v>3.68</v>
      </c>
      <c r="T5310" t="str">
        <f>VLOOKUP(E5310,zamiana!A:B,2,0)</f>
        <v>ALSTOM (ex. BT) CZL</v>
      </c>
    </row>
    <row r="5311" spans="1:20" x14ac:dyDescent="0.3">
      <c r="A5311" t="s">
        <v>6539</v>
      </c>
      <c r="B5311" s="2">
        <v>45259</v>
      </c>
      <c r="C5311" s="2">
        <v>45259</v>
      </c>
      <c r="D5311" s="2"/>
      <c r="E5311" t="s">
        <v>951</v>
      </c>
      <c r="F5311" t="s">
        <v>952</v>
      </c>
      <c r="G5311" t="s">
        <v>942</v>
      </c>
      <c r="H5311" t="s">
        <v>951</v>
      </c>
      <c r="I5311" t="s">
        <v>2851</v>
      </c>
      <c r="J5311" t="s">
        <v>2852</v>
      </c>
      <c r="K5311" t="s">
        <v>955</v>
      </c>
      <c r="L5311">
        <v>1</v>
      </c>
      <c r="M5311" t="s">
        <v>77</v>
      </c>
      <c r="N5311">
        <v>11.8</v>
      </c>
      <c r="O5311">
        <v>6.27</v>
      </c>
      <c r="P5311" t="s">
        <v>78</v>
      </c>
      <c r="Q5311" s="94">
        <v>45281.667361111111</v>
      </c>
      <c r="R5311">
        <v>11.8</v>
      </c>
      <c r="S5311">
        <v>6.27</v>
      </c>
      <c r="T5311" t="str">
        <f>VLOOKUP(E5311,zamiana!A:B,2,0)</f>
        <v>ALSTOM (ex. BT) CZL</v>
      </c>
    </row>
    <row r="5312" spans="1:20" x14ac:dyDescent="0.3">
      <c r="A5312" t="s">
        <v>6539</v>
      </c>
      <c r="B5312" s="2">
        <v>45259</v>
      </c>
      <c r="C5312" s="2">
        <v>45259</v>
      </c>
      <c r="D5312" s="2"/>
      <c r="E5312" t="s">
        <v>951</v>
      </c>
      <c r="F5312" t="s">
        <v>952</v>
      </c>
      <c r="G5312" t="s">
        <v>942</v>
      </c>
      <c r="H5312" t="s">
        <v>951</v>
      </c>
      <c r="I5312" t="s">
        <v>2851</v>
      </c>
      <c r="J5312" t="s">
        <v>2852</v>
      </c>
      <c r="K5312" t="s">
        <v>955</v>
      </c>
      <c r="L5312">
        <v>1</v>
      </c>
      <c r="M5312" t="s">
        <v>77</v>
      </c>
      <c r="N5312">
        <v>11.8</v>
      </c>
      <c r="O5312">
        <v>6.27</v>
      </c>
      <c r="P5312" t="s">
        <v>78</v>
      </c>
      <c r="Q5312" s="94">
        <v>45281.667361111111</v>
      </c>
      <c r="R5312">
        <v>11.8</v>
      </c>
      <c r="S5312">
        <v>6.27</v>
      </c>
      <c r="T5312" t="str">
        <f>VLOOKUP(E5312,zamiana!A:B,2,0)</f>
        <v>ALSTOM (ex. BT) CZL</v>
      </c>
    </row>
    <row r="5313" spans="1:20" x14ac:dyDescent="0.3">
      <c r="A5313" t="s">
        <v>6539</v>
      </c>
      <c r="B5313" s="2">
        <v>45259</v>
      </c>
      <c r="C5313" s="2">
        <v>45259</v>
      </c>
      <c r="D5313" s="2"/>
      <c r="E5313" t="s">
        <v>951</v>
      </c>
      <c r="F5313" t="s">
        <v>952</v>
      </c>
      <c r="G5313" t="s">
        <v>942</v>
      </c>
      <c r="H5313" t="s">
        <v>951</v>
      </c>
      <c r="I5313" t="s">
        <v>2851</v>
      </c>
      <c r="J5313" t="s">
        <v>2852</v>
      </c>
      <c r="K5313" t="s">
        <v>955</v>
      </c>
      <c r="L5313">
        <v>1</v>
      </c>
      <c r="M5313" t="s">
        <v>77</v>
      </c>
      <c r="N5313">
        <v>11.8</v>
      </c>
      <c r="O5313">
        <v>6.27</v>
      </c>
      <c r="P5313" t="s">
        <v>78</v>
      </c>
      <c r="Q5313" s="94">
        <v>45281.667361111111</v>
      </c>
      <c r="R5313">
        <v>11.8</v>
      </c>
      <c r="S5313">
        <v>6.27</v>
      </c>
      <c r="T5313" t="str">
        <f>VLOOKUP(E5313,zamiana!A:B,2,0)</f>
        <v>ALSTOM (ex. BT) CZL</v>
      </c>
    </row>
    <row r="5314" spans="1:20" x14ac:dyDescent="0.3">
      <c r="A5314" t="s">
        <v>6539</v>
      </c>
      <c r="B5314" s="2">
        <v>45259</v>
      </c>
      <c r="C5314" s="2">
        <v>45259</v>
      </c>
      <c r="D5314" s="2"/>
      <c r="E5314" t="s">
        <v>951</v>
      </c>
      <c r="F5314" t="s">
        <v>952</v>
      </c>
      <c r="G5314" t="s">
        <v>942</v>
      </c>
      <c r="H5314" t="s">
        <v>951</v>
      </c>
      <c r="I5314" t="s">
        <v>2851</v>
      </c>
      <c r="J5314" t="s">
        <v>2852</v>
      </c>
      <c r="K5314" t="s">
        <v>955</v>
      </c>
      <c r="L5314">
        <v>1</v>
      </c>
      <c r="M5314" t="s">
        <v>77</v>
      </c>
      <c r="N5314">
        <v>11.8</v>
      </c>
      <c r="O5314">
        <v>6.27</v>
      </c>
      <c r="P5314" t="s">
        <v>78</v>
      </c>
      <c r="Q5314" s="94">
        <v>45281.667361111111</v>
      </c>
      <c r="R5314">
        <v>11.8</v>
      </c>
      <c r="S5314">
        <v>6.27</v>
      </c>
      <c r="T5314" t="str">
        <f>VLOOKUP(E5314,zamiana!A:B,2,0)</f>
        <v>ALSTOM (ex. BT) CZL</v>
      </c>
    </row>
    <row r="5315" spans="1:20" x14ac:dyDescent="0.3">
      <c r="A5315" t="s">
        <v>6539</v>
      </c>
      <c r="B5315" s="2">
        <v>45259</v>
      </c>
      <c r="C5315" s="2">
        <v>45259</v>
      </c>
      <c r="D5315" s="2"/>
      <c r="E5315" t="s">
        <v>951</v>
      </c>
      <c r="F5315" t="s">
        <v>952</v>
      </c>
      <c r="G5315" t="s">
        <v>942</v>
      </c>
      <c r="H5315" t="s">
        <v>951</v>
      </c>
      <c r="I5315" t="s">
        <v>2851</v>
      </c>
      <c r="J5315" t="s">
        <v>2852</v>
      </c>
      <c r="K5315" t="s">
        <v>955</v>
      </c>
      <c r="L5315">
        <v>1</v>
      </c>
      <c r="M5315" t="s">
        <v>77</v>
      </c>
      <c r="N5315">
        <v>11.8</v>
      </c>
      <c r="O5315">
        <v>6.27</v>
      </c>
      <c r="P5315" t="s">
        <v>78</v>
      </c>
      <c r="Q5315" s="94">
        <v>45281.667361111111</v>
      </c>
      <c r="R5315">
        <v>11.8</v>
      </c>
      <c r="S5315">
        <v>6.27</v>
      </c>
      <c r="T5315" t="str">
        <f>VLOOKUP(E5315,zamiana!A:B,2,0)</f>
        <v>ALSTOM (ex. BT) CZL</v>
      </c>
    </row>
    <row r="5316" spans="1:20" x14ac:dyDescent="0.3">
      <c r="A5316" t="s">
        <v>6539</v>
      </c>
      <c r="B5316" s="2">
        <v>45259</v>
      </c>
      <c r="C5316" s="2">
        <v>45259</v>
      </c>
      <c r="D5316" s="2"/>
      <c r="E5316" t="s">
        <v>951</v>
      </c>
      <c r="F5316" t="s">
        <v>952</v>
      </c>
      <c r="G5316" t="s">
        <v>942</v>
      </c>
      <c r="H5316" t="s">
        <v>951</v>
      </c>
      <c r="I5316" t="s">
        <v>2851</v>
      </c>
      <c r="J5316" t="s">
        <v>2852</v>
      </c>
      <c r="K5316" t="s">
        <v>955</v>
      </c>
      <c r="L5316">
        <v>1</v>
      </c>
      <c r="M5316" t="s">
        <v>77</v>
      </c>
      <c r="N5316">
        <v>11.8</v>
      </c>
      <c r="O5316">
        <v>6.27</v>
      </c>
      <c r="P5316" t="s">
        <v>78</v>
      </c>
      <c r="Q5316" s="94">
        <v>45281.667361111111</v>
      </c>
      <c r="R5316">
        <v>11.8</v>
      </c>
      <c r="S5316">
        <v>6.27</v>
      </c>
      <c r="T5316" t="str">
        <f>VLOOKUP(E5316,zamiana!A:B,2,0)</f>
        <v>ALSTOM (ex. BT) CZL</v>
      </c>
    </row>
    <row r="5317" spans="1:20" x14ac:dyDescent="0.3">
      <c r="A5317" t="s">
        <v>6539</v>
      </c>
      <c r="B5317" s="2">
        <v>45259</v>
      </c>
      <c r="C5317" s="2">
        <v>45259</v>
      </c>
      <c r="D5317" s="2"/>
      <c r="E5317" t="s">
        <v>951</v>
      </c>
      <c r="F5317" t="s">
        <v>952</v>
      </c>
      <c r="G5317" t="s">
        <v>942</v>
      </c>
      <c r="H5317" t="s">
        <v>951</v>
      </c>
      <c r="I5317" t="s">
        <v>2851</v>
      </c>
      <c r="J5317" t="s">
        <v>2852</v>
      </c>
      <c r="K5317" t="s">
        <v>955</v>
      </c>
      <c r="L5317">
        <v>1</v>
      </c>
      <c r="M5317" t="s">
        <v>77</v>
      </c>
      <c r="N5317">
        <v>11.8</v>
      </c>
      <c r="O5317">
        <v>6.27</v>
      </c>
      <c r="P5317" t="s">
        <v>78</v>
      </c>
      <c r="Q5317" s="94">
        <v>45281.667361111111</v>
      </c>
      <c r="R5317">
        <v>11.8</v>
      </c>
      <c r="S5317">
        <v>6.27</v>
      </c>
      <c r="T5317" t="str">
        <f>VLOOKUP(E5317,zamiana!A:B,2,0)</f>
        <v>ALSTOM (ex. BT) CZL</v>
      </c>
    </row>
    <row r="5318" spans="1:20" x14ac:dyDescent="0.3">
      <c r="A5318" t="s">
        <v>6539</v>
      </c>
      <c r="B5318" s="2">
        <v>45259</v>
      </c>
      <c r="C5318" s="2">
        <v>45259</v>
      </c>
      <c r="D5318" s="2"/>
      <c r="E5318" t="s">
        <v>951</v>
      </c>
      <c r="F5318" t="s">
        <v>952</v>
      </c>
      <c r="G5318" t="s">
        <v>942</v>
      </c>
      <c r="H5318" t="s">
        <v>951</v>
      </c>
      <c r="I5318" t="s">
        <v>2847</v>
      </c>
      <c r="J5318" t="s">
        <v>2848</v>
      </c>
      <c r="K5318" t="s">
        <v>955</v>
      </c>
      <c r="L5318">
        <v>2</v>
      </c>
      <c r="M5318" t="s">
        <v>77</v>
      </c>
      <c r="N5318">
        <v>79.86</v>
      </c>
      <c r="O5318">
        <v>40.4</v>
      </c>
      <c r="P5318" t="s">
        <v>78</v>
      </c>
      <c r="Q5318" s="94">
        <v>45281.666666666664</v>
      </c>
      <c r="R5318">
        <v>159.72</v>
      </c>
      <c r="S5318">
        <v>80.8</v>
      </c>
      <c r="T5318" t="str">
        <f>VLOOKUP(E5318,zamiana!A:B,2,0)</f>
        <v>ALSTOM (ex. BT) CZL</v>
      </c>
    </row>
    <row r="5319" spans="1:20" x14ac:dyDescent="0.3">
      <c r="A5319" t="s">
        <v>6539</v>
      </c>
      <c r="B5319" s="2">
        <v>45259</v>
      </c>
      <c r="C5319" s="2">
        <v>45259</v>
      </c>
      <c r="D5319" s="2"/>
      <c r="E5319" t="s">
        <v>951</v>
      </c>
      <c r="F5319" t="s">
        <v>952</v>
      </c>
      <c r="G5319" t="s">
        <v>942</v>
      </c>
      <c r="H5319" t="s">
        <v>951</v>
      </c>
      <c r="I5319" t="s">
        <v>2847</v>
      </c>
      <c r="J5319" t="s">
        <v>2848</v>
      </c>
      <c r="K5319" t="s">
        <v>955</v>
      </c>
      <c r="L5319">
        <v>2</v>
      </c>
      <c r="M5319" t="s">
        <v>77</v>
      </c>
      <c r="N5319">
        <v>79.86</v>
      </c>
      <c r="O5319">
        <v>40.4</v>
      </c>
      <c r="P5319" t="s">
        <v>78</v>
      </c>
      <c r="Q5319" s="94">
        <v>45281.666666666664</v>
      </c>
      <c r="R5319">
        <v>159.72</v>
      </c>
      <c r="S5319">
        <v>80.8</v>
      </c>
      <c r="T5319" t="str">
        <f>VLOOKUP(E5319,zamiana!A:B,2,0)</f>
        <v>ALSTOM (ex. BT) CZL</v>
      </c>
    </row>
    <row r="5320" spans="1:20" x14ac:dyDescent="0.3">
      <c r="A5320" t="s">
        <v>6539</v>
      </c>
      <c r="B5320" s="2">
        <v>45259</v>
      </c>
      <c r="C5320" s="2">
        <v>45259</v>
      </c>
      <c r="D5320" s="2"/>
      <c r="E5320" t="s">
        <v>951</v>
      </c>
      <c r="F5320" t="s">
        <v>952</v>
      </c>
      <c r="G5320" t="s">
        <v>942</v>
      </c>
      <c r="H5320" t="s">
        <v>951</v>
      </c>
      <c r="I5320" t="s">
        <v>3105</v>
      </c>
      <c r="J5320" t="s">
        <v>3106</v>
      </c>
      <c r="K5320" t="s">
        <v>955</v>
      </c>
      <c r="L5320">
        <v>10</v>
      </c>
      <c r="M5320" t="s">
        <v>77</v>
      </c>
      <c r="N5320">
        <v>12.93</v>
      </c>
      <c r="O5320">
        <v>7.86</v>
      </c>
      <c r="P5320" t="s">
        <v>78</v>
      </c>
      <c r="Q5320" s="94">
        <v>45281.668055555558</v>
      </c>
      <c r="R5320">
        <v>129.30000000000001</v>
      </c>
      <c r="S5320">
        <v>78.599999999999994</v>
      </c>
      <c r="T5320" t="str">
        <f>VLOOKUP(E5320,zamiana!A:B,2,0)</f>
        <v>ALSTOM (ex. BT) CZL</v>
      </c>
    </row>
    <row r="5321" spans="1:20" x14ac:dyDescent="0.3">
      <c r="A5321" t="s">
        <v>6539</v>
      </c>
      <c r="B5321" s="2">
        <v>45259</v>
      </c>
      <c r="C5321" s="2">
        <v>45259</v>
      </c>
      <c r="D5321" s="2"/>
      <c r="E5321" t="s">
        <v>951</v>
      </c>
      <c r="F5321" t="s">
        <v>952</v>
      </c>
      <c r="G5321" t="s">
        <v>942</v>
      </c>
      <c r="H5321" t="s">
        <v>951</v>
      </c>
      <c r="I5321" t="s">
        <v>3105</v>
      </c>
      <c r="J5321" t="s">
        <v>3106</v>
      </c>
      <c r="K5321" t="s">
        <v>955</v>
      </c>
      <c r="L5321">
        <v>10</v>
      </c>
      <c r="M5321" t="s">
        <v>77</v>
      </c>
      <c r="N5321">
        <v>12.93</v>
      </c>
      <c r="O5321">
        <v>7.86</v>
      </c>
      <c r="P5321" t="s">
        <v>78</v>
      </c>
      <c r="Q5321" s="94">
        <v>45281.668055555558</v>
      </c>
      <c r="R5321">
        <v>129.30000000000001</v>
      </c>
      <c r="S5321">
        <v>78.599999999999994</v>
      </c>
      <c r="T5321" t="str">
        <f>VLOOKUP(E5321,zamiana!A:B,2,0)</f>
        <v>ALSTOM (ex. BT) CZL</v>
      </c>
    </row>
    <row r="5322" spans="1:20" x14ac:dyDescent="0.3">
      <c r="A5322" t="s">
        <v>6539</v>
      </c>
      <c r="B5322" s="2">
        <v>45259</v>
      </c>
      <c r="C5322" s="2">
        <v>45259</v>
      </c>
      <c r="D5322" s="2"/>
      <c r="E5322" t="s">
        <v>951</v>
      </c>
      <c r="F5322" t="s">
        <v>952</v>
      </c>
      <c r="G5322" t="s">
        <v>942</v>
      </c>
      <c r="H5322" t="s">
        <v>951</v>
      </c>
      <c r="I5322" t="s">
        <v>2853</v>
      </c>
      <c r="J5322" t="s">
        <v>2854</v>
      </c>
      <c r="K5322" t="s">
        <v>955</v>
      </c>
      <c r="L5322">
        <v>12</v>
      </c>
      <c r="M5322" t="s">
        <v>77</v>
      </c>
      <c r="N5322">
        <v>11.36</v>
      </c>
      <c r="O5322">
        <v>5.59</v>
      </c>
      <c r="P5322" t="s">
        <v>78</v>
      </c>
      <c r="Q5322" s="94">
        <v>45281.666666666664</v>
      </c>
      <c r="R5322">
        <v>136.32</v>
      </c>
      <c r="S5322">
        <v>67.08</v>
      </c>
      <c r="T5322" t="str">
        <f>VLOOKUP(E5322,zamiana!A:B,2,0)</f>
        <v>ALSTOM (ex. BT) CZL</v>
      </c>
    </row>
    <row r="5323" spans="1:20" x14ac:dyDescent="0.3">
      <c r="A5323" t="s">
        <v>6539</v>
      </c>
      <c r="B5323" s="2">
        <v>45259</v>
      </c>
      <c r="C5323" s="2">
        <v>45259</v>
      </c>
      <c r="D5323" s="2"/>
      <c r="E5323" t="s">
        <v>951</v>
      </c>
      <c r="F5323" t="s">
        <v>952</v>
      </c>
      <c r="G5323" t="s">
        <v>942</v>
      </c>
      <c r="H5323" t="s">
        <v>951</v>
      </c>
      <c r="I5323" t="s">
        <v>3449</v>
      </c>
      <c r="J5323" t="s">
        <v>3450</v>
      </c>
      <c r="K5323" t="s">
        <v>955</v>
      </c>
      <c r="L5323">
        <v>7</v>
      </c>
      <c r="M5323" t="s">
        <v>77</v>
      </c>
      <c r="N5323">
        <v>20.77</v>
      </c>
      <c r="O5323">
        <v>10.69</v>
      </c>
      <c r="P5323" t="s">
        <v>78</v>
      </c>
      <c r="Q5323" s="94">
        <v>45281.67291666667</v>
      </c>
      <c r="R5323">
        <v>145.38999999999999</v>
      </c>
      <c r="S5323">
        <v>74.83</v>
      </c>
      <c r="T5323" t="str">
        <f>VLOOKUP(E5323,zamiana!A:B,2,0)</f>
        <v>ALSTOM (ex. BT) CZL</v>
      </c>
    </row>
    <row r="5324" spans="1:20" x14ac:dyDescent="0.3">
      <c r="A5324" t="s">
        <v>6539</v>
      </c>
      <c r="B5324" s="2">
        <v>45259</v>
      </c>
      <c r="C5324" s="2">
        <v>45259</v>
      </c>
      <c r="D5324" s="2"/>
      <c r="E5324" t="s">
        <v>951</v>
      </c>
      <c r="F5324" t="s">
        <v>952</v>
      </c>
      <c r="G5324" t="s">
        <v>942</v>
      </c>
      <c r="H5324" t="s">
        <v>951</v>
      </c>
      <c r="I5324" t="s">
        <v>3122</v>
      </c>
      <c r="J5324" t="s">
        <v>3123</v>
      </c>
      <c r="K5324" t="s">
        <v>955</v>
      </c>
      <c r="L5324">
        <v>10</v>
      </c>
      <c r="M5324" t="s">
        <v>77</v>
      </c>
      <c r="N5324">
        <v>19.77</v>
      </c>
      <c r="O5324">
        <v>16.149999999999999</v>
      </c>
      <c r="P5324" t="s">
        <v>78</v>
      </c>
      <c r="Q5324" s="94">
        <v>45281.668055555558</v>
      </c>
      <c r="R5324">
        <v>197.7</v>
      </c>
      <c r="S5324">
        <v>161.5</v>
      </c>
      <c r="T5324" t="str">
        <f>VLOOKUP(E5324,zamiana!A:B,2,0)</f>
        <v>ALSTOM (ex. BT) CZL</v>
      </c>
    </row>
    <row r="5325" spans="1:20" x14ac:dyDescent="0.3">
      <c r="A5325" t="s">
        <v>6539</v>
      </c>
      <c r="B5325" s="2">
        <v>45259</v>
      </c>
      <c r="C5325" s="2">
        <v>45259</v>
      </c>
      <c r="D5325" s="2"/>
      <c r="E5325" t="s">
        <v>951</v>
      </c>
      <c r="F5325" t="s">
        <v>952</v>
      </c>
      <c r="G5325" t="s">
        <v>942</v>
      </c>
      <c r="H5325" t="s">
        <v>951</v>
      </c>
      <c r="I5325" t="s">
        <v>3142</v>
      </c>
      <c r="J5325" t="s">
        <v>3143</v>
      </c>
      <c r="K5325" t="s">
        <v>955</v>
      </c>
      <c r="L5325">
        <v>23</v>
      </c>
      <c r="M5325" t="s">
        <v>77</v>
      </c>
      <c r="N5325">
        <v>8.8800000000000008</v>
      </c>
      <c r="O5325">
        <v>4.1399999999999997</v>
      </c>
      <c r="P5325" t="s">
        <v>78</v>
      </c>
      <c r="Q5325" s="94">
        <v>45281.668055555558</v>
      </c>
      <c r="R5325">
        <v>204.24</v>
      </c>
      <c r="S5325">
        <v>95.22</v>
      </c>
      <c r="T5325" t="str">
        <f>VLOOKUP(E5325,zamiana!A:B,2,0)</f>
        <v>ALSTOM (ex. BT) CZL</v>
      </c>
    </row>
    <row r="5326" spans="1:20" x14ac:dyDescent="0.3">
      <c r="A5326" t="s">
        <v>6539</v>
      </c>
      <c r="B5326" s="2">
        <v>45259</v>
      </c>
      <c r="C5326" s="2">
        <v>45259</v>
      </c>
      <c r="D5326" s="2"/>
      <c r="E5326" t="s">
        <v>951</v>
      </c>
      <c r="F5326" t="s">
        <v>952</v>
      </c>
      <c r="G5326" t="s">
        <v>942</v>
      </c>
      <c r="H5326" t="s">
        <v>951</v>
      </c>
      <c r="I5326" t="s">
        <v>2855</v>
      </c>
      <c r="J5326" t="s">
        <v>2856</v>
      </c>
      <c r="K5326" t="s">
        <v>955</v>
      </c>
      <c r="L5326">
        <v>4</v>
      </c>
      <c r="M5326" t="s">
        <v>77</v>
      </c>
      <c r="N5326">
        <v>9.8000000000000007</v>
      </c>
      <c r="O5326">
        <v>4.4000000000000004</v>
      </c>
      <c r="P5326" t="s">
        <v>78</v>
      </c>
      <c r="Q5326" s="94">
        <v>45281.668055555558</v>
      </c>
      <c r="R5326">
        <v>39.200000000000003</v>
      </c>
      <c r="S5326">
        <v>17.600000000000001</v>
      </c>
      <c r="T5326" t="str">
        <f>VLOOKUP(E5326,zamiana!A:B,2,0)</f>
        <v>ALSTOM (ex. BT) CZL</v>
      </c>
    </row>
    <row r="5327" spans="1:20" x14ac:dyDescent="0.3">
      <c r="A5327" t="s">
        <v>6539</v>
      </c>
      <c r="B5327" s="2">
        <v>45259</v>
      </c>
      <c r="C5327" s="2">
        <v>45259</v>
      </c>
      <c r="D5327" s="2"/>
      <c r="E5327" t="s">
        <v>951</v>
      </c>
      <c r="F5327" t="s">
        <v>952</v>
      </c>
      <c r="G5327" t="s">
        <v>942</v>
      </c>
      <c r="H5327" t="s">
        <v>951</v>
      </c>
      <c r="I5327" t="s">
        <v>2855</v>
      </c>
      <c r="J5327" t="s">
        <v>2856</v>
      </c>
      <c r="K5327" t="s">
        <v>955</v>
      </c>
      <c r="L5327">
        <v>2</v>
      </c>
      <c r="M5327" t="s">
        <v>77</v>
      </c>
      <c r="N5327">
        <v>9.8000000000000007</v>
      </c>
      <c r="O5327">
        <v>4.4000000000000004</v>
      </c>
      <c r="P5327" t="s">
        <v>78</v>
      </c>
      <c r="Q5327" s="94">
        <v>45281.668055555558</v>
      </c>
      <c r="R5327">
        <v>19.600000000000001</v>
      </c>
      <c r="S5327">
        <v>8.8000000000000007</v>
      </c>
      <c r="T5327" t="str">
        <f>VLOOKUP(E5327,zamiana!A:B,2,0)</f>
        <v>ALSTOM (ex. BT) CZL</v>
      </c>
    </row>
    <row r="5328" spans="1:20" x14ac:dyDescent="0.3">
      <c r="A5328" t="s">
        <v>6539</v>
      </c>
      <c r="B5328" s="2">
        <v>45259</v>
      </c>
      <c r="C5328" s="2">
        <v>45259</v>
      </c>
      <c r="D5328" s="2"/>
      <c r="E5328" t="s">
        <v>951</v>
      </c>
      <c r="F5328" t="s">
        <v>952</v>
      </c>
      <c r="G5328" t="s">
        <v>942</v>
      </c>
      <c r="H5328" t="s">
        <v>951</v>
      </c>
      <c r="I5328" t="s">
        <v>2855</v>
      </c>
      <c r="J5328" t="s">
        <v>2856</v>
      </c>
      <c r="K5328" t="s">
        <v>955</v>
      </c>
      <c r="L5328">
        <v>2</v>
      </c>
      <c r="M5328" t="s">
        <v>77</v>
      </c>
      <c r="N5328">
        <v>9.8000000000000007</v>
      </c>
      <c r="O5328">
        <v>4.4000000000000004</v>
      </c>
      <c r="P5328" t="s">
        <v>78</v>
      </c>
      <c r="Q5328" s="94">
        <v>45281.668055555558</v>
      </c>
      <c r="R5328">
        <v>19.600000000000001</v>
      </c>
      <c r="S5328">
        <v>8.8000000000000007</v>
      </c>
      <c r="T5328" t="str">
        <f>VLOOKUP(E5328,zamiana!A:B,2,0)</f>
        <v>ALSTOM (ex. BT) CZL</v>
      </c>
    </row>
    <row r="5329" spans="1:20" x14ac:dyDescent="0.3">
      <c r="A5329" t="s">
        <v>6539</v>
      </c>
      <c r="B5329" s="2">
        <v>45259</v>
      </c>
      <c r="C5329" s="2">
        <v>45259</v>
      </c>
      <c r="D5329" s="2"/>
      <c r="E5329" t="s">
        <v>951</v>
      </c>
      <c r="F5329" t="s">
        <v>952</v>
      </c>
      <c r="G5329" t="s">
        <v>942</v>
      </c>
      <c r="H5329" t="s">
        <v>951</v>
      </c>
      <c r="I5329" t="s">
        <v>2855</v>
      </c>
      <c r="J5329" t="s">
        <v>2856</v>
      </c>
      <c r="K5329" t="s">
        <v>955</v>
      </c>
      <c r="L5329">
        <v>4</v>
      </c>
      <c r="M5329" t="s">
        <v>77</v>
      </c>
      <c r="N5329">
        <v>9.8000000000000007</v>
      </c>
      <c r="O5329">
        <v>4.4000000000000004</v>
      </c>
      <c r="P5329" t="s">
        <v>78</v>
      </c>
      <c r="Q5329" s="94">
        <v>45281.668055555558</v>
      </c>
      <c r="R5329">
        <v>39.200000000000003</v>
      </c>
      <c r="S5329">
        <v>17.600000000000001</v>
      </c>
      <c r="T5329" t="str">
        <f>VLOOKUP(E5329,zamiana!A:B,2,0)</f>
        <v>ALSTOM (ex. BT) CZL</v>
      </c>
    </row>
    <row r="5330" spans="1:20" x14ac:dyDescent="0.3">
      <c r="A5330" t="s">
        <v>6539</v>
      </c>
      <c r="B5330" s="2">
        <v>45259</v>
      </c>
      <c r="C5330" s="2">
        <v>45259</v>
      </c>
      <c r="D5330" s="2"/>
      <c r="E5330" t="s">
        <v>951</v>
      </c>
      <c r="F5330" t="s">
        <v>952</v>
      </c>
      <c r="G5330" t="s">
        <v>942</v>
      </c>
      <c r="H5330" t="s">
        <v>951</v>
      </c>
      <c r="I5330" t="s">
        <v>2855</v>
      </c>
      <c r="J5330" t="s">
        <v>2856</v>
      </c>
      <c r="K5330" t="s">
        <v>955</v>
      </c>
      <c r="L5330">
        <v>4</v>
      </c>
      <c r="M5330" t="s">
        <v>77</v>
      </c>
      <c r="N5330">
        <v>9.8000000000000007</v>
      </c>
      <c r="O5330">
        <v>4.4000000000000004</v>
      </c>
      <c r="P5330" t="s">
        <v>78</v>
      </c>
      <c r="Q5330" s="94">
        <v>45281.668055555558</v>
      </c>
      <c r="R5330">
        <v>39.200000000000003</v>
      </c>
      <c r="S5330">
        <v>17.600000000000001</v>
      </c>
      <c r="T5330" t="str">
        <f>VLOOKUP(E5330,zamiana!A:B,2,0)</f>
        <v>ALSTOM (ex. BT) CZL</v>
      </c>
    </row>
    <row r="5331" spans="1:20" x14ac:dyDescent="0.3">
      <c r="A5331" t="s">
        <v>6539</v>
      </c>
      <c r="B5331" s="2">
        <v>45259</v>
      </c>
      <c r="C5331" s="2">
        <v>45259</v>
      </c>
      <c r="D5331" s="2"/>
      <c r="E5331" t="s">
        <v>951</v>
      </c>
      <c r="F5331" t="s">
        <v>952</v>
      </c>
      <c r="G5331" t="s">
        <v>942</v>
      </c>
      <c r="H5331" t="s">
        <v>951</v>
      </c>
      <c r="I5331" t="s">
        <v>2855</v>
      </c>
      <c r="J5331" t="s">
        <v>2856</v>
      </c>
      <c r="K5331" t="s">
        <v>955</v>
      </c>
      <c r="L5331">
        <v>1</v>
      </c>
      <c r="M5331" t="s">
        <v>77</v>
      </c>
      <c r="N5331">
        <v>9.8000000000000007</v>
      </c>
      <c r="O5331">
        <v>4.4000000000000004</v>
      </c>
      <c r="P5331" t="s">
        <v>78</v>
      </c>
      <c r="Q5331" s="94">
        <v>45281.668055555558</v>
      </c>
      <c r="R5331">
        <v>9.8000000000000007</v>
      </c>
      <c r="S5331">
        <v>4.4000000000000004</v>
      </c>
      <c r="T5331" t="str">
        <f>VLOOKUP(E5331,zamiana!A:B,2,0)</f>
        <v>ALSTOM (ex. BT) CZL</v>
      </c>
    </row>
    <row r="5332" spans="1:20" x14ac:dyDescent="0.3">
      <c r="A5332" t="s">
        <v>6539</v>
      </c>
      <c r="B5332" s="2">
        <v>45259</v>
      </c>
      <c r="C5332" s="2">
        <v>45259</v>
      </c>
      <c r="D5332" s="2"/>
      <c r="E5332" t="s">
        <v>951</v>
      </c>
      <c r="F5332" t="s">
        <v>952</v>
      </c>
      <c r="G5332" t="s">
        <v>942</v>
      </c>
      <c r="H5332" t="s">
        <v>951</v>
      </c>
      <c r="I5332" t="s">
        <v>2855</v>
      </c>
      <c r="J5332" t="s">
        <v>2856</v>
      </c>
      <c r="K5332" t="s">
        <v>955</v>
      </c>
      <c r="L5332">
        <v>1</v>
      </c>
      <c r="M5332" t="s">
        <v>77</v>
      </c>
      <c r="N5332">
        <v>9.8000000000000007</v>
      </c>
      <c r="O5332">
        <v>4.4000000000000004</v>
      </c>
      <c r="P5332" t="s">
        <v>78</v>
      </c>
      <c r="Q5332" s="94">
        <v>45281.668055555558</v>
      </c>
      <c r="R5332">
        <v>9.8000000000000007</v>
      </c>
      <c r="S5332">
        <v>4.4000000000000004</v>
      </c>
      <c r="T5332" t="str">
        <f>VLOOKUP(E5332,zamiana!A:B,2,0)</f>
        <v>ALSTOM (ex. BT) CZL</v>
      </c>
    </row>
    <row r="5333" spans="1:20" x14ac:dyDescent="0.3">
      <c r="A5333" t="s">
        <v>6539</v>
      </c>
      <c r="B5333" s="2">
        <v>45259</v>
      </c>
      <c r="C5333" s="2">
        <v>45259</v>
      </c>
      <c r="D5333" s="2"/>
      <c r="E5333" t="s">
        <v>951</v>
      </c>
      <c r="F5333" t="s">
        <v>952</v>
      </c>
      <c r="G5333" t="s">
        <v>942</v>
      </c>
      <c r="H5333" t="s">
        <v>951</v>
      </c>
      <c r="I5333" t="s">
        <v>2855</v>
      </c>
      <c r="J5333" t="s">
        <v>2856</v>
      </c>
      <c r="K5333" t="s">
        <v>955</v>
      </c>
      <c r="L5333">
        <v>1</v>
      </c>
      <c r="M5333" t="s">
        <v>77</v>
      </c>
      <c r="N5333">
        <v>9.8000000000000007</v>
      </c>
      <c r="O5333">
        <v>4.4000000000000004</v>
      </c>
      <c r="P5333" t="s">
        <v>78</v>
      </c>
      <c r="Q5333" s="94">
        <v>45281.668055555558</v>
      </c>
      <c r="R5333">
        <v>9.8000000000000007</v>
      </c>
      <c r="S5333">
        <v>4.4000000000000004</v>
      </c>
      <c r="T5333" t="str">
        <f>VLOOKUP(E5333,zamiana!A:B,2,0)</f>
        <v>ALSTOM (ex. BT) CZL</v>
      </c>
    </row>
    <row r="5334" spans="1:20" x14ac:dyDescent="0.3">
      <c r="A5334" t="s">
        <v>6539</v>
      </c>
      <c r="B5334" s="2">
        <v>45259</v>
      </c>
      <c r="C5334" s="2">
        <v>45259</v>
      </c>
      <c r="D5334" s="2"/>
      <c r="E5334" t="s">
        <v>951</v>
      </c>
      <c r="F5334" t="s">
        <v>952</v>
      </c>
      <c r="G5334" t="s">
        <v>942</v>
      </c>
      <c r="H5334" t="s">
        <v>951</v>
      </c>
      <c r="I5334" t="s">
        <v>2855</v>
      </c>
      <c r="J5334" t="s">
        <v>2856</v>
      </c>
      <c r="K5334" t="s">
        <v>955</v>
      </c>
      <c r="L5334">
        <v>1</v>
      </c>
      <c r="M5334" t="s">
        <v>77</v>
      </c>
      <c r="N5334">
        <v>9.8000000000000007</v>
      </c>
      <c r="O5334">
        <v>4.4000000000000004</v>
      </c>
      <c r="P5334" t="s">
        <v>78</v>
      </c>
      <c r="Q5334" s="94">
        <v>45281.668055555558</v>
      </c>
      <c r="R5334">
        <v>9.8000000000000007</v>
      </c>
      <c r="S5334">
        <v>4.4000000000000004</v>
      </c>
      <c r="T5334" t="str">
        <f>VLOOKUP(E5334,zamiana!A:B,2,0)</f>
        <v>ALSTOM (ex. BT) CZL</v>
      </c>
    </row>
    <row r="5335" spans="1:20" x14ac:dyDescent="0.3">
      <c r="A5335" t="s">
        <v>6539</v>
      </c>
      <c r="B5335" s="2">
        <v>45259</v>
      </c>
      <c r="C5335" s="2">
        <v>45259</v>
      </c>
      <c r="D5335" s="2"/>
      <c r="E5335" t="s">
        <v>951</v>
      </c>
      <c r="F5335" t="s">
        <v>952</v>
      </c>
      <c r="G5335" t="s">
        <v>942</v>
      </c>
      <c r="H5335" t="s">
        <v>951</v>
      </c>
      <c r="I5335" t="s">
        <v>2839</v>
      </c>
      <c r="J5335" t="s">
        <v>2840</v>
      </c>
      <c r="K5335" t="s">
        <v>955</v>
      </c>
      <c r="L5335">
        <v>4</v>
      </c>
      <c r="M5335" t="s">
        <v>77</v>
      </c>
      <c r="N5335">
        <v>9.84</v>
      </c>
      <c r="O5335">
        <v>23.85</v>
      </c>
      <c r="P5335" t="s">
        <v>78</v>
      </c>
      <c r="Q5335" s="94">
        <v>45281.668055555558</v>
      </c>
      <c r="R5335">
        <v>39.36</v>
      </c>
      <c r="S5335">
        <v>95.4</v>
      </c>
      <c r="T5335" t="str">
        <f>VLOOKUP(E5335,zamiana!A:B,2,0)</f>
        <v>ALSTOM (ex. BT) CZL</v>
      </c>
    </row>
    <row r="5336" spans="1:20" x14ac:dyDescent="0.3">
      <c r="A5336" t="s">
        <v>6539</v>
      </c>
      <c r="B5336" s="2">
        <v>45259</v>
      </c>
      <c r="C5336" s="2">
        <v>45259</v>
      </c>
      <c r="D5336" s="2"/>
      <c r="E5336" t="s">
        <v>951</v>
      </c>
      <c r="F5336" t="s">
        <v>952</v>
      </c>
      <c r="G5336" t="s">
        <v>942</v>
      </c>
      <c r="H5336" t="s">
        <v>951</v>
      </c>
      <c r="I5336" t="s">
        <v>2839</v>
      </c>
      <c r="J5336" t="s">
        <v>2840</v>
      </c>
      <c r="K5336" t="s">
        <v>955</v>
      </c>
      <c r="L5336">
        <v>2</v>
      </c>
      <c r="M5336" t="s">
        <v>77</v>
      </c>
      <c r="N5336">
        <v>9.84</v>
      </c>
      <c r="O5336">
        <v>23.85</v>
      </c>
      <c r="P5336" t="s">
        <v>78</v>
      </c>
      <c r="Q5336" s="94">
        <v>45281.668055555558</v>
      </c>
      <c r="R5336">
        <v>19.68</v>
      </c>
      <c r="S5336">
        <v>47.7</v>
      </c>
      <c r="T5336" t="str">
        <f>VLOOKUP(E5336,zamiana!A:B,2,0)</f>
        <v>ALSTOM (ex. BT) CZL</v>
      </c>
    </row>
    <row r="5337" spans="1:20" x14ac:dyDescent="0.3">
      <c r="A5337" t="s">
        <v>6539</v>
      </c>
      <c r="B5337" s="2">
        <v>45259</v>
      </c>
      <c r="C5337" s="2">
        <v>45259</v>
      </c>
      <c r="D5337" s="2"/>
      <c r="E5337" t="s">
        <v>951</v>
      </c>
      <c r="F5337" t="s">
        <v>952</v>
      </c>
      <c r="G5337" t="s">
        <v>942</v>
      </c>
      <c r="H5337" t="s">
        <v>951</v>
      </c>
      <c r="I5337" t="s">
        <v>2839</v>
      </c>
      <c r="J5337" t="s">
        <v>2840</v>
      </c>
      <c r="K5337" t="s">
        <v>955</v>
      </c>
      <c r="L5337">
        <v>4</v>
      </c>
      <c r="M5337" t="s">
        <v>77</v>
      </c>
      <c r="N5337">
        <v>9.84</v>
      </c>
      <c r="O5337">
        <v>23.85</v>
      </c>
      <c r="P5337" t="s">
        <v>78</v>
      </c>
      <c r="Q5337" s="94">
        <v>45281.668055555558</v>
      </c>
      <c r="R5337">
        <v>39.36</v>
      </c>
      <c r="S5337">
        <v>95.4</v>
      </c>
      <c r="T5337" t="str">
        <f>VLOOKUP(E5337,zamiana!A:B,2,0)</f>
        <v>ALSTOM (ex. BT) CZL</v>
      </c>
    </row>
    <row r="5338" spans="1:20" x14ac:dyDescent="0.3">
      <c r="A5338" t="s">
        <v>6539</v>
      </c>
      <c r="B5338" s="2">
        <v>45259</v>
      </c>
      <c r="C5338" s="2">
        <v>45259</v>
      </c>
      <c r="D5338" s="2"/>
      <c r="E5338" t="s">
        <v>951</v>
      </c>
      <c r="F5338" t="s">
        <v>952</v>
      </c>
      <c r="G5338" t="s">
        <v>942</v>
      </c>
      <c r="H5338" t="s">
        <v>951</v>
      </c>
      <c r="I5338" t="s">
        <v>2839</v>
      </c>
      <c r="J5338" t="s">
        <v>2840</v>
      </c>
      <c r="K5338" t="s">
        <v>955</v>
      </c>
      <c r="L5338">
        <v>2</v>
      </c>
      <c r="M5338" t="s">
        <v>77</v>
      </c>
      <c r="N5338">
        <v>9.84</v>
      </c>
      <c r="O5338">
        <v>23.85</v>
      </c>
      <c r="P5338" t="s">
        <v>78</v>
      </c>
      <c r="Q5338" s="94">
        <v>45281.668055555558</v>
      </c>
      <c r="R5338">
        <v>19.68</v>
      </c>
      <c r="S5338">
        <v>47.7</v>
      </c>
      <c r="T5338" t="str">
        <f>VLOOKUP(E5338,zamiana!A:B,2,0)</f>
        <v>ALSTOM (ex. BT) CZL</v>
      </c>
    </row>
    <row r="5339" spans="1:20" x14ac:dyDescent="0.3">
      <c r="A5339" t="s">
        <v>6539</v>
      </c>
      <c r="B5339" s="2">
        <v>45259</v>
      </c>
      <c r="C5339" s="2">
        <v>45259</v>
      </c>
      <c r="D5339" s="2"/>
      <c r="E5339" t="s">
        <v>951</v>
      </c>
      <c r="F5339" t="s">
        <v>952</v>
      </c>
      <c r="G5339" t="s">
        <v>942</v>
      </c>
      <c r="H5339" t="s">
        <v>951</v>
      </c>
      <c r="I5339" t="s">
        <v>2839</v>
      </c>
      <c r="J5339" t="s">
        <v>2840</v>
      </c>
      <c r="K5339" t="s">
        <v>955</v>
      </c>
      <c r="L5339">
        <v>4</v>
      </c>
      <c r="M5339" t="s">
        <v>77</v>
      </c>
      <c r="N5339">
        <v>9.84</v>
      </c>
      <c r="O5339">
        <v>23.85</v>
      </c>
      <c r="P5339" t="s">
        <v>78</v>
      </c>
      <c r="Q5339" s="94">
        <v>45281.668055555558</v>
      </c>
      <c r="R5339">
        <v>39.36</v>
      </c>
      <c r="S5339">
        <v>95.4</v>
      </c>
      <c r="T5339" t="str">
        <f>VLOOKUP(E5339,zamiana!A:B,2,0)</f>
        <v>ALSTOM (ex. BT) CZL</v>
      </c>
    </row>
    <row r="5340" spans="1:20" x14ac:dyDescent="0.3">
      <c r="A5340" t="s">
        <v>6539</v>
      </c>
      <c r="B5340" s="2">
        <v>45259</v>
      </c>
      <c r="C5340" s="2">
        <v>45259</v>
      </c>
      <c r="D5340" s="2"/>
      <c r="E5340" t="s">
        <v>951</v>
      </c>
      <c r="F5340" t="s">
        <v>952</v>
      </c>
      <c r="G5340" t="s">
        <v>942</v>
      </c>
      <c r="H5340" t="s">
        <v>951</v>
      </c>
      <c r="I5340" t="s">
        <v>2860</v>
      </c>
      <c r="J5340" t="s">
        <v>2861</v>
      </c>
      <c r="K5340" t="s">
        <v>955</v>
      </c>
      <c r="L5340">
        <v>1</v>
      </c>
      <c r="M5340" t="s">
        <v>77</v>
      </c>
      <c r="N5340">
        <v>118.61</v>
      </c>
      <c r="O5340">
        <v>76.89</v>
      </c>
      <c r="P5340" t="s">
        <v>78</v>
      </c>
      <c r="Q5340" s="94">
        <v>45281.666666666664</v>
      </c>
      <c r="R5340">
        <v>118.61</v>
      </c>
      <c r="S5340">
        <v>76.89</v>
      </c>
      <c r="T5340" t="str">
        <f>VLOOKUP(E5340,zamiana!A:B,2,0)</f>
        <v>ALSTOM (ex. BT) CZL</v>
      </c>
    </row>
    <row r="5341" spans="1:20" x14ac:dyDescent="0.3">
      <c r="A5341" t="s">
        <v>6539</v>
      </c>
      <c r="B5341" s="2">
        <v>45259</v>
      </c>
      <c r="C5341" s="2">
        <v>45259</v>
      </c>
      <c r="D5341" s="2"/>
      <c r="E5341" t="s">
        <v>951</v>
      </c>
      <c r="F5341" t="s">
        <v>952</v>
      </c>
      <c r="G5341" t="s">
        <v>942</v>
      </c>
      <c r="H5341" t="s">
        <v>951</v>
      </c>
      <c r="I5341" t="s">
        <v>2699</v>
      </c>
      <c r="J5341" t="s">
        <v>2700</v>
      </c>
      <c r="K5341" t="s">
        <v>955</v>
      </c>
      <c r="L5341">
        <v>1</v>
      </c>
      <c r="M5341" t="s">
        <v>77</v>
      </c>
      <c r="N5341">
        <v>401.46</v>
      </c>
      <c r="O5341">
        <v>326.06</v>
      </c>
      <c r="P5341" t="s">
        <v>78</v>
      </c>
      <c r="Q5341" s="94">
        <v>45281.665972222225</v>
      </c>
      <c r="R5341">
        <v>401.46</v>
      </c>
      <c r="S5341">
        <v>326.06</v>
      </c>
      <c r="T5341" t="str">
        <f>VLOOKUP(E5341,zamiana!A:B,2,0)</f>
        <v>ALSTOM (ex. BT) CZL</v>
      </c>
    </row>
    <row r="5342" spans="1:20" x14ac:dyDescent="0.3">
      <c r="A5342" t="s">
        <v>6539</v>
      </c>
      <c r="B5342" s="2">
        <v>45259</v>
      </c>
      <c r="C5342" s="2">
        <v>45259</v>
      </c>
      <c r="D5342" s="2"/>
      <c r="E5342" t="s">
        <v>951</v>
      </c>
      <c r="F5342" t="s">
        <v>952</v>
      </c>
      <c r="G5342" t="s">
        <v>942</v>
      </c>
      <c r="H5342" t="s">
        <v>951</v>
      </c>
      <c r="I5342" t="s">
        <v>2699</v>
      </c>
      <c r="J5342" t="s">
        <v>2700</v>
      </c>
      <c r="K5342" t="s">
        <v>955</v>
      </c>
      <c r="L5342">
        <v>1</v>
      </c>
      <c r="M5342" t="s">
        <v>77</v>
      </c>
      <c r="N5342">
        <v>401.46</v>
      </c>
      <c r="O5342">
        <v>326.06</v>
      </c>
      <c r="P5342" t="s">
        <v>78</v>
      </c>
      <c r="Q5342" s="94">
        <v>45281.665972222225</v>
      </c>
      <c r="R5342">
        <v>401.46</v>
      </c>
      <c r="S5342">
        <v>326.06</v>
      </c>
      <c r="T5342" t="str">
        <f>VLOOKUP(E5342,zamiana!A:B,2,0)</f>
        <v>ALSTOM (ex. BT) CZL</v>
      </c>
    </row>
    <row r="5343" spans="1:20" x14ac:dyDescent="0.3">
      <c r="A5343" t="s">
        <v>6539</v>
      </c>
      <c r="B5343" s="2">
        <v>45259</v>
      </c>
      <c r="C5343" s="2">
        <v>45259</v>
      </c>
      <c r="D5343" s="2"/>
      <c r="E5343" t="s">
        <v>951</v>
      </c>
      <c r="F5343" t="s">
        <v>952</v>
      </c>
      <c r="G5343" t="s">
        <v>942</v>
      </c>
      <c r="H5343" t="s">
        <v>951</v>
      </c>
      <c r="I5343" t="s">
        <v>2699</v>
      </c>
      <c r="J5343" t="s">
        <v>2700</v>
      </c>
      <c r="K5343" t="s">
        <v>955</v>
      </c>
      <c r="L5343">
        <v>1</v>
      </c>
      <c r="M5343" t="s">
        <v>77</v>
      </c>
      <c r="N5343">
        <v>401.46</v>
      </c>
      <c r="O5343">
        <v>326.06</v>
      </c>
      <c r="P5343" t="s">
        <v>78</v>
      </c>
      <c r="Q5343" s="94">
        <v>45281.665972222225</v>
      </c>
      <c r="R5343">
        <v>401.46</v>
      </c>
      <c r="S5343">
        <v>326.06</v>
      </c>
      <c r="T5343" t="str">
        <f>VLOOKUP(E5343,zamiana!A:B,2,0)</f>
        <v>ALSTOM (ex. BT) CZL</v>
      </c>
    </row>
    <row r="5344" spans="1:20" x14ac:dyDescent="0.3">
      <c r="A5344" t="s">
        <v>6539</v>
      </c>
      <c r="B5344" s="2">
        <v>45259</v>
      </c>
      <c r="C5344" s="2">
        <v>45259</v>
      </c>
      <c r="D5344" s="2"/>
      <c r="E5344" t="s">
        <v>951</v>
      </c>
      <c r="F5344" t="s">
        <v>952</v>
      </c>
      <c r="G5344" t="s">
        <v>942</v>
      </c>
      <c r="H5344" t="s">
        <v>951</v>
      </c>
      <c r="I5344" t="s">
        <v>2699</v>
      </c>
      <c r="J5344" t="s">
        <v>2700</v>
      </c>
      <c r="K5344" t="s">
        <v>955</v>
      </c>
      <c r="L5344">
        <v>1</v>
      </c>
      <c r="M5344" t="s">
        <v>77</v>
      </c>
      <c r="N5344">
        <v>401.46</v>
      </c>
      <c r="O5344">
        <v>326.06</v>
      </c>
      <c r="P5344" t="s">
        <v>78</v>
      </c>
      <c r="Q5344" s="94">
        <v>45281.665972222225</v>
      </c>
      <c r="R5344">
        <v>401.46</v>
      </c>
      <c r="S5344">
        <v>326.06</v>
      </c>
      <c r="T5344" t="str">
        <f>VLOOKUP(E5344,zamiana!A:B,2,0)</f>
        <v>ALSTOM (ex. BT) CZL</v>
      </c>
    </row>
    <row r="5345" spans="1:20" x14ac:dyDescent="0.3">
      <c r="A5345" t="s">
        <v>6540</v>
      </c>
      <c r="B5345" s="2">
        <v>45259</v>
      </c>
      <c r="C5345" s="2">
        <v>45259</v>
      </c>
      <c r="D5345" s="2"/>
      <c r="E5345" t="s">
        <v>951</v>
      </c>
      <c r="F5345" t="s">
        <v>952</v>
      </c>
      <c r="G5345" t="s">
        <v>942</v>
      </c>
      <c r="H5345" t="s">
        <v>951</v>
      </c>
      <c r="I5345" t="s">
        <v>5289</v>
      </c>
      <c r="J5345" t="s">
        <v>5289</v>
      </c>
      <c r="K5345" t="s">
        <v>2694</v>
      </c>
      <c r="L5345">
        <v>1</v>
      </c>
      <c r="M5345" t="s">
        <v>77</v>
      </c>
      <c r="N5345">
        <v>147.08000000000001</v>
      </c>
      <c r="O5345">
        <v>91.85</v>
      </c>
      <c r="P5345" t="s">
        <v>78</v>
      </c>
      <c r="Q5345" s="94">
        <v>45281.663888888892</v>
      </c>
      <c r="R5345">
        <v>147.08000000000001</v>
      </c>
      <c r="S5345">
        <v>91.85</v>
      </c>
      <c r="T5345" t="str">
        <f>VLOOKUP(E5345,zamiana!A:B,2,0)</f>
        <v>ALSTOM (ex. BT) CZL</v>
      </c>
    </row>
    <row r="5346" spans="1:20" x14ac:dyDescent="0.3">
      <c r="A5346" t="s">
        <v>6540</v>
      </c>
      <c r="B5346" s="2">
        <v>45259</v>
      </c>
      <c r="C5346" s="2">
        <v>45259</v>
      </c>
      <c r="D5346" s="2"/>
      <c r="E5346" t="s">
        <v>951</v>
      </c>
      <c r="F5346" t="s">
        <v>952</v>
      </c>
      <c r="G5346" t="s">
        <v>942</v>
      </c>
      <c r="H5346" t="s">
        <v>951</v>
      </c>
      <c r="I5346" t="s">
        <v>5290</v>
      </c>
      <c r="J5346" t="s">
        <v>5290</v>
      </c>
      <c r="K5346" t="s">
        <v>2694</v>
      </c>
      <c r="L5346">
        <v>1</v>
      </c>
      <c r="M5346" t="s">
        <v>77</v>
      </c>
      <c r="N5346">
        <v>146</v>
      </c>
      <c r="O5346">
        <v>91.98</v>
      </c>
      <c r="P5346" t="s">
        <v>78</v>
      </c>
      <c r="Q5346" s="94">
        <v>45281.663888888892</v>
      </c>
      <c r="R5346">
        <v>146</v>
      </c>
      <c r="S5346">
        <v>91.98</v>
      </c>
      <c r="T5346" t="str">
        <f>VLOOKUP(E5346,zamiana!A:B,2,0)</f>
        <v>ALSTOM (ex. BT) CZL</v>
      </c>
    </row>
    <row r="5347" spans="1:20" x14ac:dyDescent="0.3">
      <c r="A5347" t="s">
        <v>6540</v>
      </c>
      <c r="B5347" s="2">
        <v>45259</v>
      </c>
      <c r="C5347" s="2">
        <v>45259</v>
      </c>
      <c r="D5347" s="2"/>
      <c r="E5347" t="s">
        <v>951</v>
      </c>
      <c r="F5347" t="s">
        <v>952</v>
      </c>
      <c r="G5347" t="s">
        <v>942</v>
      </c>
      <c r="H5347" t="s">
        <v>951</v>
      </c>
      <c r="I5347" t="s">
        <v>3161</v>
      </c>
      <c r="J5347" t="s">
        <v>3161</v>
      </c>
      <c r="K5347" t="s">
        <v>2694</v>
      </c>
      <c r="L5347">
        <v>1</v>
      </c>
      <c r="M5347" t="s">
        <v>77</v>
      </c>
      <c r="N5347">
        <v>322.33999999999997</v>
      </c>
      <c r="O5347">
        <v>256.33999999999997</v>
      </c>
      <c r="P5347" t="s">
        <v>78</v>
      </c>
      <c r="Q5347" s="94">
        <v>45281.663888888892</v>
      </c>
      <c r="R5347">
        <v>322.33999999999997</v>
      </c>
      <c r="S5347">
        <v>256.33999999999997</v>
      </c>
      <c r="T5347" t="str">
        <f>VLOOKUP(E5347,zamiana!A:B,2,0)</f>
        <v>ALSTOM (ex. BT) CZL</v>
      </c>
    </row>
    <row r="5348" spans="1:20" x14ac:dyDescent="0.3">
      <c r="A5348" t="s">
        <v>6540</v>
      </c>
      <c r="B5348" s="2">
        <v>45259</v>
      </c>
      <c r="C5348" s="2">
        <v>45259</v>
      </c>
      <c r="D5348" s="2"/>
      <c r="E5348" t="s">
        <v>951</v>
      </c>
      <c r="F5348" t="s">
        <v>952</v>
      </c>
      <c r="G5348" t="s">
        <v>942</v>
      </c>
      <c r="H5348" t="s">
        <v>951</v>
      </c>
      <c r="I5348" t="s">
        <v>3162</v>
      </c>
      <c r="J5348" t="s">
        <v>3162</v>
      </c>
      <c r="K5348" t="s">
        <v>2694</v>
      </c>
      <c r="L5348">
        <v>1</v>
      </c>
      <c r="M5348" t="s">
        <v>77</v>
      </c>
      <c r="N5348">
        <v>322.33999999999997</v>
      </c>
      <c r="O5348">
        <v>251.26</v>
      </c>
      <c r="P5348" t="s">
        <v>78</v>
      </c>
      <c r="Q5348" s="94">
        <v>45281.663888888892</v>
      </c>
      <c r="R5348">
        <v>322.33999999999997</v>
      </c>
      <c r="S5348">
        <v>251.26</v>
      </c>
      <c r="T5348" t="str">
        <f>VLOOKUP(E5348,zamiana!A:B,2,0)</f>
        <v>ALSTOM (ex. BT) CZL</v>
      </c>
    </row>
    <row r="5349" spans="1:20" x14ac:dyDescent="0.3">
      <c r="A5349" t="s">
        <v>6540</v>
      </c>
      <c r="B5349" s="2">
        <v>45259</v>
      </c>
      <c r="C5349" s="2">
        <v>45259</v>
      </c>
      <c r="D5349" s="2"/>
      <c r="E5349" t="s">
        <v>951</v>
      </c>
      <c r="F5349" t="s">
        <v>952</v>
      </c>
      <c r="G5349" t="s">
        <v>942</v>
      </c>
      <c r="H5349" t="s">
        <v>951</v>
      </c>
      <c r="I5349" t="s">
        <v>2695</v>
      </c>
      <c r="J5349" t="s">
        <v>2695</v>
      </c>
      <c r="K5349" t="s">
        <v>2694</v>
      </c>
      <c r="L5349">
        <v>1</v>
      </c>
      <c r="M5349" t="s">
        <v>77</v>
      </c>
      <c r="N5349">
        <v>87.65</v>
      </c>
      <c r="O5349">
        <v>47.47</v>
      </c>
      <c r="P5349" t="s">
        <v>78</v>
      </c>
      <c r="Q5349" s="94">
        <v>45281.663888888892</v>
      </c>
      <c r="R5349">
        <v>87.65</v>
      </c>
      <c r="S5349">
        <v>47.47</v>
      </c>
      <c r="T5349" t="str">
        <f>VLOOKUP(E5349,zamiana!A:B,2,0)</f>
        <v>ALSTOM (ex. BT) CZL</v>
      </c>
    </row>
    <row r="5350" spans="1:20" x14ac:dyDescent="0.3">
      <c r="A5350" t="s">
        <v>6540</v>
      </c>
      <c r="B5350" s="2">
        <v>45259</v>
      </c>
      <c r="C5350" s="2">
        <v>45259</v>
      </c>
      <c r="D5350" s="2"/>
      <c r="E5350" t="s">
        <v>951</v>
      </c>
      <c r="F5350" t="s">
        <v>952</v>
      </c>
      <c r="G5350" t="s">
        <v>942</v>
      </c>
      <c r="H5350" t="s">
        <v>951</v>
      </c>
      <c r="I5350" t="s">
        <v>2695</v>
      </c>
      <c r="J5350" t="s">
        <v>2695</v>
      </c>
      <c r="K5350" t="s">
        <v>2694</v>
      </c>
      <c r="L5350">
        <v>1</v>
      </c>
      <c r="M5350" t="s">
        <v>77</v>
      </c>
      <c r="N5350">
        <v>87.65</v>
      </c>
      <c r="O5350">
        <v>47.47</v>
      </c>
      <c r="P5350" t="s">
        <v>78</v>
      </c>
      <c r="Q5350" s="94">
        <v>45281.663888888892</v>
      </c>
      <c r="R5350">
        <v>87.65</v>
      </c>
      <c r="S5350">
        <v>47.47</v>
      </c>
      <c r="T5350" t="str">
        <f>VLOOKUP(E5350,zamiana!A:B,2,0)</f>
        <v>ALSTOM (ex. BT) CZL</v>
      </c>
    </row>
    <row r="5351" spans="1:20" x14ac:dyDescent="0.3">
      <c r="A5351" t="s">
        <v>6540</v>
      </c>
      <c r="B5351" s="2">
        <v>45259</v>
      </c>
      <c r="C5351" s="2">
        <v>45259</v>
      </c>
      <c r="D5351" s="2"/>
      <c r="E5351" t="s">
        <v>951</v>
      </c>
      <c r="F5351" t="s">
        <v>952</v>
      </c>
      <c r="G5351" t="s">
        <v>942</v>
      </c>
      <c r="H5351" t="s">
        <v>951</v>
      </c>
      <c r="I5351" t="s">
        <v>2696</v>
      </c>
      <c r="J5351" t="s">
        <v>2696</v>
      </c>
      <c r="K5351" t="s">
        <v>2694</v>
      </c>
      <c r="L5351">
        <v>1</v>
      </c>
      <c r="M5351" t="s">
        <v>77</v>
      </c>
      <c r="N5351">
        <v>87.65</v>
      </c>
      <c r="O5351">
        <v>46.61</v>
      </c>
      <c r="P5351" t="s">
        <v>78</v>
      </c>
      <c r="Q5351" s="94">
        <v>45281.663888888892</v>
      </c>
      <c r="R5351">
        <v>87.65</v>
      </c>
      <c r="S5351">
        <v>46.61</v>
      </c>
      <c r="T5351" t="str">
        <f>VLOOKUP(E5351,zamiana!A:B,2,0)</f>
        <v>ALSTOM (ex. BT) CZL</v>
      </c>
    </row>
    <row r="5352" spans="1:20" x14ac:dyDescent="0.3">
      <c r="A5352" t="s">
        <v>6540</v>
      </c>
      <c r="B5352" s="2">
        <v>45259</v>
      </c>
      <c r="C5352" s="2">
        <v>45259</v>
      </c>
      <c r="D5352" s="2"/>
      <c r="E5352" t="s">
        <v>951</v>
      </c>
      <c r="F5352" t="s">
        <v>952</v>
      </c>
      <c r="G5352" t="s">
        <v>942</v>
      </c>
      <c r="H5352" t="s">
        <v>951</v>
      </c>
      <c r="I5352" t="s">
        <v>2696</v>
      </c>
      <c r="J5352" t="s">
        <v>2696</v>
      </c>
      <c r="K5352" t="s">
        <v>2694</v>
      </c>
      <c r="L5352">
        <v>1</v>
      </c>
      <c r="M5352" t="s">
        <v>77</v>
      </c>
      <c r="N5352">
        <v>87.65</v>
      </c>
      <c r="O5352">
        <v>46.61</v>
      </c>
      <c r="P5352" t="s">
        <v>78</v>
      </c>
      <c r="Q5352" s="94">
        <v>45281.663888888892</v>
      </c>
      <c r="R5352">
        <v>87.65</v>
      </c>
      <c r="S5352">
        <v>46.61</v>
      </c>
      <c r="T5352" t="str">
        <f>VLOOKUP(E5352,zamiana!A:B,2,0)</f>
        <v>ALSTOM (ex. BT) CZL</v>
      </c>
    </row>
    <row r="5353" spans="1:20" x14ac:dyDescent="0.3">
      <c r="A5353" t="s">
        <v>6541</v>
      </c>
      <c r="B5353" s="2">
        <v>45259</v>
      </c>
      <c r="C5353" s="2">
        <v>45259</v>
      </c>
      <c r="D5353" s="2"/>
      <c r="E5353" t="s">
        <v>951</v>
      </c>
      <c r="F5353" t="s">
        <v>952</v>
      </c>
      <c r="G5353" t="s">
        <v>942</v>
      </c>
      <c r="H5353" t="s">
        <v>951</v>
      </c>
      <c r="I5353" t="s">
        <v>3727</v>
      </c>
      <c r="J5353">
        <v>520131433</v>
      </c>
      <c r="K5353" t="s">
        <v>1028</v>
      </c>
      <c r="L5353">
        <v>5</v>
      </c>
      <c r="M5353" t="s">
        <v>77</v>
      </c>
      <c r="N5353">
        <v>37.659999999999997</v>
      </c>
      <c r="O5353">
        <v>18.239999999999998</v>
      </c>
      <c r="P5353" t="s">
        <v>78</v>
      </c>
      <c r="Q5353" s="94">
        <v>45281.676388888889</v>
      </c>
      <c r="R5353">
        <v>188.3</v>
      </c>
      <c r="S5353">
        <v>91.2</v>
      </c>
      <c r="T5353" t="str">
        <f>VLOOKUP(E5353,zamiana!A:B,2,0)</f>
        <v>ALSTOM (ex. BT) CZL</v>
      </c>
    </row>
    <row r="5354" spans="1:20" x14ac:dyDescent="0.3">
      <c r="A5354" t="s">
        <v>6541</v>
      </c>
      <c r="B5354" s="2">
        <v>45259</v>
      </c>
      <c r="C5354" s="2">
        <v>45259</v>
      </c>
      <c r="D5354" s="2"/>
      <c r="E5354" t="s">
        <v>951</v>
      </c>
      <c r="F5354" t="s">
        <v>952</v>
      </c>
      <c r="G5354" t="s">
        <v>942</v>
      </c>
      <c r="H5354" t="s">
        <v>951</v>
      </c>
      <c r="I5354" t="s">
        <v>3727</v>
      </c>
      <c r="J5354">
        <v>520131433</v>
      </c>
      <c r="K5354" t="s">
        <v>1028</v>
      </c>
      <c r="L5354">
        <v>5</v>
      </c>
      <c r="M5354" t="s">
        <v>77</v>
      </c>
      <c r="N5354">
        <v>37.659999999999997</v>
      </c>
      <c r="O5354">
        <v>18.239999999999998</v>
      </c>
      <c r="P5354" t="s">
        <v>78</v>
      </c>
      <c r="Q5354" s="94">
        <v>45281.676388888889</v>
      </c>
      <c r="R5354">
        <v>188.3</v>
      </c>
      <c r="S5354">
        <v>91.2</v>
      </c>
      <c r="T5354" t="str">
        <f>VLOOKUP(E5354,zamiana!A:B,2,0)</f>
        <v>ALSTOM (ex. BT) CZL</v>
      </c>
    </row>
    <row r="5355" spans="1:20" x14ac:dyDescent="0.3">
      <c r="A5355" t="s">
        <v>6541</v>
      </c>
      <c r="B5355" s="2">
        <v>45259</v>
      </c>
      <c r="C5355" s="2">
        <v>45259</v>
      </c>
      <c r="D5355" s="2"/>
      <c r="E5355" t="s">
        <v>951</v>
      </c>
      <c r="F5355" t="s">
        <v>952</v>
      </c>
      <c r="G5355" t="s">
        <v>942</v>
      </c>
      <c r="H5355" t="s">
        <v>951</v>
      </c>
      <c r="I5355" t="s">
        <v>3727</v>
      </c>
      <c r="J5355">
        <v>520131433</v>
      </c>
      <c r="K5355" t="s">
        <v>1028</v>
      </c>
      <c r="L5355">
        <v>5</v>
      </c>
      <c r="M5355" t="s">
        <v>77</v>
      </c>
      <c r="N5355">
        <v>37.659999999999997</v>
      </c>
      <c r="O5355">
        <v>18.239999999999998</v>
      </c>
      <c r="P5355" t="s">
        <v>78</v>
      </c>
      <c r="Q5355" s="94">
        <v>45281.676388888889</v>
      </c>
      <c r="R5355">
        <v>188.3</v>
      </c>
      <c r="S5355">
        <v>91.2</v>
      </c>
      <c r="T5355" t="str">
        <f>VLOOKUP(E5355,zamiana!A:B,2,0)</f>
        <v>ALSTOM (ex. BT) CZL</v>
      </c>
    </row>
    <row r="5356" spans="1:20" x14ac:dyDescent="0.3">
      <c r="A5356" t="s">
        <v>6541</v>
      </c>
      <c r="B5356" s="2">
        <v>45259</v>
      </c>
      <c r="C5356" s="2">
        <v>45259</v>
      </c>
      <c r="D5356" s="2"/>
      <c r="E5356" t="s">
        <v>951</v>
      </c>
      <c r="F5356" t="s">
        <v>952</v>
      </c>
      <c r="G5356" t="s">
        <v>942</v>
      </c>
      <c r="H5356" t="s">
        <v>951</v>
      </c>
      <c r="I5356" t="s">
        <v>3727</v>
      </c>
      <c r="J5356">
        <v>520131433</v>
      </c>
      <c r="K5356" t="s">
        <v>1028</v>
      </c>
      <c r="L5356">
        <v>5</v>
      </c>
      <c r="M5356" t="s">
        <v>77</v>
      </c>
      <c r="N5356">
        <v>37.659999999999997</v>
      </c>
      <c r="O5356">
        <v>18.239999999999998</v>
      </c>
      <c r="P5356" t="s">
        <v>78</v>
      </c>
      <c r="Q5356" s="94">
        <v>45281.676388888889</v>
      </c>
      <c r="R5356">
        <v>188.3</v>
      </c>
      <c r="S5356">
        <v>91.2</v>
      </c>
      <c r="T5356" t="str">
        <f>VLOOKUP(E5356,zamiana!A:B,2,0)</f>
        <v>ALSTOM (ex. BT) CZL</v>
      </c>
    </row>
    <row r="5357" spans="1:20" x14ac:dyDescent="0.3">
      <c r="A5357" t="s">
        <v>6541</v>
      </c>
      <c r="B5357" s="2">
        <v>45259</v>
      </c>
      <c r="C5357" s="2">
        <v>45259</v>
      </c>
      <c r="D5357" s="2"/>
      <c r="E5357" t="s">
        <v>951</v>
      </c>
      <c r="F5357" t="s">
        <v>952</v>
      </c>
      <c r="G5357" t="s">
        <v>942</v>
      </c>
      <c r="H5357" t="s">
        <v>951</v>
      </c>
      <c r="I5357" t="s">
        <v>3728</v>
      </c>
      <c r="J5357">
        <v>520131432</v>
      </c>
      <c r="K5357" t="s">
        <v>1028</v>
      </c>
      <c r="L5357">
        <v>4</v>
      </c>
      <c r="M5357" t="s">
        <v>77</v>
      </c>
      <c r="N5357">
        <v>30.17</v>
      </c>
      <c r="O5357">
        <v>14.85</v>
      </c>
      <c r="P5357" t="s">
        <v>78</v>
      </c>
      <c r="Q5357" s="94">
        <v>45281.676388888889</v>
      </c>
      <c r="R5357">
        <v>120.68</v>
      </c>
      <c r="S5357">
        <v>59.4</v>
      </c>
      <c r="T5357" t="str">
        <f>VLOOKUP(E5357,zamiana!A:B,2,0)</f>
        <v>ALSTOM (ex. BT) CZL</v>
      </c>
    </row>
    <row r="5358" spans="1:20" x14ac:dyDescent="0.3">
      <c r="A5358" t="s">
        <v>6541</v>
      </c>
      <c r="B5358" s="2">
        <v>45259</v>
      </c>
      <c r="C5358" s="2">
        <v>45259</v>
      </c>
      <c r="D5358" s="2"/>
      <c r="E5358" t="s">
        <v>951</v>
      </c>
      <c r="F5358" t="s">
        <v>952</v>
      </c>
      <c r="G5358" t="s">
        <v>942</v>
      </c>
      <c r="H5358" t="s">
        <v>951</v>
      </c>
      <c r="I5358" t="s">
        <v>3728</v>
      </c>
      <c r="J5358">
        <v>520131432</v>
      </c>
      <c r="K5358" t="s">
        <v>1028</v>
      </c>
      <c r="L5358">
        <v>4</v>
      </c>
      <c r="M5358" t="s">
        <v>77</v>
      </c>
      <c r="N5358">
        <v>30.17</v>
      </c>
      <c r="O5358">
        <v>14.85</v>
      </c>
      <c r="P5358" t="s">
        <v>78</v>
      </c>
      <c r="Q5358" s="94">
        <v>45281.676388888889</v>
      </c>
      <c r="R5358">
        <v>120.68</v>
      </c>
      <c r="S5358">
        <v>59.4</v>
      </c>
      <c r="T5358" t="str">
        <f>VLOOKUP(E5358,zamiana!A:B,2,0)</f>
        <v>ALSTOM (ex. BT) CZL</v>
      </c>
    </row>
    <row r="5359" spans="1:20" x14ac:dyDescent="0.3">
      <c r="A5359" t="s">
        <v>6541</v>
      </c>
      <c r="B5359" s="2">
        <v>45259</v>
      </c>
      <c r="C5359" s="2">
        <v>45259</v>
      </c>
      <c r="D5359" s="2"/>
      <c r="E5359" t="s">
        <v>951</v>
      </c>
      <c r="F5359" t="s">
        <v>952</v>
      </c>
      <c r="G5359" t="s">
        <v>942</v>
      </c>
      <c r="H5359" t="s">
        <v>951</v>
      </c>
      <c r="I5359" t="s">
        <v>3728</v>
      </c>
      <c r="J5359">
        <v>520131432</v>
      </c>
      <c r="K5359" t="s">
        <v>1028</v>
      </c>
      <c r="L5359">
        <v>4</v>
      </c>
      <c r="M5359" t="s">
        <v>77</v>
      </c>
      <c r="N5359">
        <v>30.17</v>
      </c>
      <c r="O5359">
        <v>14.85</v>
      </c>
      <c r="P5359" t="s">
        <v>78</v>
      </c>
      <c r="Q5359" s="94">
        <v>45281.676388888889</v>
      </c>
      <c r="R5359">
        <v>120.68</v>
      </c>
      <c r="S5359">
        <v>59.4</v>
      </c>
      <c r="T5359" t="str">
        <f>VLOOKUP(E5359,zamiana!A:B,2,0)</f>
        <v>ALSTOM (ex. BT) CZL</v>
      </c>
    </row>
    <row r="5360" spans="1:20" x14ac:dyDescent="0.3">
      <c r="A5360" t="s">
        <v>6541</v>
      </c>
      <c r="B5360" s="2">
        <v>45259</v>
      </c>
      <c r="C5360" s="2">
        <v>45259</v>
      </c>
      <c r="D5360" s="2"/>
      <c r="E5360" t="s">
        <v>951</v>
      </c>
      <c r="F5360" t="s">
        <v>952</v>
      </c>
      <c r="G5360" t="s">
        <v>942</v>
      </c>
      <c r="H5360" t="s">
        <v>951</v>
      </c>
      <c r="I5360" t="s">
        <v>3728</v>
      </c>
      <c r="J5360">
        <v>520131432</v>
      </c>
      <c r="K5360" t="s">
        <v>1028</v>
      </c>
      <c r="L5360">
        <v>4</v>
      </c>
      <c r="M5360" t="s">
        <v>77</v>
      </c>
      <c r="N5360">
        <v>30.17</v>
      </c>
      <c r="O5360">
        <v>14.85</v>
      </c>
      <c r="P5360" t="s">
        <v>78</v>
      </c>
      <c r="Q5360" s="94">
        <v>45281.676388888889</v>
      </c>
      <c r="R5360">
        <v>120.68</v>
      </c>
      <c r="S5360">
        <v>59.4</v>
      </c>
      <c r="T5360" t="str">
        <f>VLOOKUP(E5360,zamiana!A:B,2,0)</f>
        <v>ALSTOM (ex. BT) CZL</v>
      </c>
    </row>
    <row r="5361" spans="1:20" x14ac:dyDescent="0.3">
      <c r="A5361" t="s">
        <v>6541</v>
      </c>
      <c r="B5361" s="2">
        <v>45259</v>
      </c>
      <c r="C5361" s="2">
        <v>45259</v>
      </c>
      <c r="D5361" s="2"/>
      <c r="E5361" t="s">
        <v>951</v>
      </c>
      <c r="F5361" t="s">
        <v>952</v>
      </c>
      <c r="G5361" t="s">
        <v>942</v>
      </c>
      <c r="H5361" t="s">
        <v>951</v>
      </c>
      <c r="I5361" t="s">
        <v>4068</v>
      </c>
      <c r="J5361" t="s">
        <v>4069</v>
      </c>
      <c r="K5361" t="s">
        <v>1028</v>
      </c>
      <c r="L5361">
        <v>1</v>
      </c>
      <c r="M5361" t="s">
        <v>77</v>
      </c>
      <c r="N5361">
        <v>27.56</v>
      </c>
      <c r="O5361">
        <v>19.14</v>
      </c>
      <c r="P5361" t="s">
        <v>78</v>
      </c>
      <c r="Q5361" s="94">
        <v>45281.67291666667</v>
      </c>
      <c r="R5361">
        <v>27.56</v>
      </c>
      <c r="S5361">
        <v>19.14</v>
      </c>
      <c r="T5361" t="str">
        <f>VLOOKUP(E5361,zamiana!A:B,2,0)</f>
        <v>ALSTOM (ex. BT) CZL</v>
      </c>
    </row>
    <row r="5362" spans="1:20" x14ac:dyDescent="0.3">
      <c r="A5362" t="s">
        <v>6541</v>
      </c>
      <c r="B5362" s="2">
        <v>45259</v>
      </c>
      <c r="C5362" s="2">
        <v>45259</v>
      </c>
      <c r="D5362" s="2"/>
      <c r="E5362" t="s">
        <v>951</v>
      </c>
      <c r="F5362" t="s">
        <v>952</v>
      </c>
      <c r="G5362" t="s">
        <v>942</v>
      </c>
      <c r="H5362" t="s">
        <v>951</v>
      </c>
      <c r="I5362" t="s">
        <v>3636</v>
      </c>
      <c r="J5362">
        <v>100406523</v>
      </c>
      <c r="K5362" t="s">
        <v>1028</v>
      </c>
      <c r="L5362">
        <v>1</v>
      </c>
      <c r="M5362" t="s">
        <v>77</v>
      </c>
      <c r="N5362">
        <v>17.2</v>
      </c>
      <c r="O5362">
        <v>8.52</v>
      </c>
      <c r="P5362" t="s">
        <v>78</v>
      </c>
      <c r="Q5362" s="94">
        <v>45281.676388888889</v>
      </c>
      <c r="R5362">
        <v>17.2</v>
      </c>
      <c r="S5362">
        <v>8.52</v>
      </c>
      <c r="T5362" t="str">
        <f>VLOOKUP(E5362,zamiana!A:B,2,0)</f>
        <v>ALSTOM (ex. BT) CZL</v>
      </c>
    </row>
    <row r="5363" spans="1:20" x14ac:dyDescent="0.3">
      <c r="A5363" t="s">
        <v>6541</v>
      </c>
      <c r="B5363" s="2">
        <v>45259</v>
      </c>
      <c r="C5363" s="2">
        <v>45259</v>
      </c>
      <c r="D5363" s="2"/>
      <c r="E5363" t="s">
        <v>951</v>
      </c>
      <c r="F5363" t="s">
        <v>952</v>
      </c>
      <c r="G5363" t="s">
        <v>942</v>
      </c>
      <c r="H5363" t="s">
        <v>951</v>
      </c>
      <c r="I5363" t="s">
        <v>3636</v>
      </c>
      <c r="J5363">
        <v>100406523</v>
      </c>
      <c r="K5363" t="s">
        <v>1028</v>
      </c>
      <c r="L5363">
        <v>1</v>
      </c>
      <c r="M5363" t="s">
        <v>77</v>
      </c>
      <c r="N5363">
        <v>17.2</v>
      </c>
      <c r="O5363">
        <v>8.52</v>
      </c>
      <c r="P5363" t="s">
        <v>78</v>
      </c>
      <c r="Q5363" s="94">
        <v>45281.676388888889</v>
      </c>
      <c r="R5363">
        <v>17.2</v>
      </c>
      <c r="S5363">
        <v>8.52</v>
      </c>
      <c r="T5363" t="str">
        <f>VLOOKUP(E5363,zamiana!A:B,2,0)</f>
        <v>ALSTOM (ex. BT) CZL</v>
      </c>
    </row>
    <row r="5364" spans="1:20" x14ac:dyDescent="0.3">
      <c r="A5364" t="s">
        <v>6541</v>
      </c>
      <c r="B5364" s="2">
        <v>45259</v>
      </c>
      <c r="C5364" s="2">
        <v>45259</v>
      </c>
      <c r="D5364" s="2"/>
      <c r="E5364" t="s">
        <v>951</v>
      </c>
      <c r="F5364" t="s">
        <v>952</v>
      </c>
      <c r="G5364" t="s">
        <v>942</v>
      </c>
      <c r="H5364" t="s">
        <v>951</v>
      </c>
      <c r="I5364" t="s">
        <v>3636</v>
      </c>
      <c r="J5364">
        <v>100406523</v>
      </c>
      <c r="K5364" t="s">
        <v>1028</v>
      </c>
      <c r="L5364">
        <v>1</v>
      </c>
      <c r="M5364" t="s">
        <v>77</v>
      </c>
      <c r="N5364">
        <v>17.2</v>
      </c>
      <c r="O5364">
        <v>8.52</v>
      </c>
      <c r="P5364" t="s">
        <v>78</v>
      </c>
      <c r="Q5364" s="94">
        <v>45281.676388888889</v>
      </c>
      <c r="R5364">
        <v>17.2</v>
      </c>
      <c r="S5364">
        <v>8.52</v>
      </c>
      <c r="T5364" t="str">
        <f>VLOOKUP(E5364,zamiana!A:B,2,0)</f>
        <v>ALSTOM (ex. BT) CZL</v>
      </c>
    </row>
    <row r="5365" spans="1:20" x14ac:dyDescent="0.3">
      <c r="A5365" t="s">
        <v>6541</v>
      </c>
      <c r="B5365" s="2">
        <v>45259</v>
      </c>
      <c r="C5365" s="2">
        <v>45259</v>
      </c>
      <c r="D5365" s="2"/>
      <c r="E5365" t="s">
        <v>951</v>
      </c>
      <c r="F5365" t="s">
        <v>952</v>
      </c>
      <c r="G5365" t="s">
        <v>942</v>
      </c>
      <c r="H5365" t="s">
        <v>951</v>
      </c>
      <c r="I5365" t="s">
        <v>3636</v>
      </c>
      <c r="J5365">
        <v>100406523</v>
      </c>
      <c r="K5365" t="s">
        <v>1028</v>
      </c>
      <c r="L5365">
        <v>1</v>
      </c>
      <c r="M5365" t="s">
        <v>77</v>
      </c>
      <c r="N5365">
        <v>17.2</v>
      </c>
      <c r="O5365">
        <v>8.52</v>
      </c>
      <c r="P5365" t="s">
        <v>78</v>
      </c>
      <c r="Q5365" s="94">
        <v>45281.676388888889</v>
      </c>
      <c r="R5365">
        <v>17.2</v>
      </c>
      <c r="S5365">
        <v>8.52</v>
      </c>
      <c r="T5365" t="str">
        <f>VLOOKUP(E5365,zamiana!A:B,2,0)</f>
        <v>ALSTOM (ex. BT) CZL</v>
      </c>
    </row>
    <row r="5366" spans="1:20" x14ac:dyDescent="0.3">
      <c r="A5366" t="s">
        <v>6541</v>
      </c>
      <c r="B5366" s="2">
        <v>45259</v>
      </c>
      <c r="C5366" s="2">
        <v>45259</v>
      </c>
      <c r="D5366" s="2"/>
      <c r="E5366" t="s">
        <v>951</v>
      </c>
      <c r="F5366" t="s">
        <v>952</v>
      </c>
      <c r="G5366" t="s">
        <v>942</v>
      </c>
      <c r="H5366" t="s">
        <v>951</v>
      </c>
      <c r="I5366" t="s">
        <v>3729</v>
      </c>
      <c r="J5366">
        <v>100402351</v>
      </c>
      <c r="K5366" t="s">
        <v>1028</v>
      </c>
      <c r="L5366">
        <v>1</v>
      </c>
      <c r="M5366" t="s">
        <v>77</v>
      </c>
      <c r="N5366">
        <v>15.98</v>
      </c>
      <c r="O5366">
        <v>8.56</v>
      </c>
      <c r="P5366" t="s">
        <v>78</v>
      </c>
      <c r="Q5366" s="94">
        <v>45281.67291666667</v>
      </c>
      <c r="R5366">
        <v>15.98</v>
      </c>
      <c r="S5366">
        <v>8.56</v>
      </c>
      <c r="T5366" t="str">
        <f>VLOOKUP(E5366,zamiana!A:B,2,0)</f>
        <v>ALSTOM (ex. BT) CZL</v>
      </c>
    </row>
    <row r="5367" spans="1:20" x14ac:dyDescent="0.3">
      <c r="A5367" t="s">
        <v>6541</v>
      </c>
      <c r="B5367" s="2">
        <v>45259</v>
      </c>
      <c r="C5367" s="2">
        <v>45259</v>
      </c>
      <c r="D5367" s="2"/>
      <c r="E5367" t="s">
        <v>951</v>
      </c>
      <c r="F5367" t="s">
        <v>952</v>
      </c>
      <c r="G5367" t="s">
        <v>942</v>
      </c>
      <c r="H5367" t="s">
        <v>951</v>
      </c>
      <c r="I5367" t="s">
        <v>3729</v>
      </c>
      <c r="J5367">
        <v>100402351</v>
      </c>
      <c r="K5367" t="s">
        <v>1028</v>
      </c>
      <c r="L5367">
        <v>1</v>
      </c>
      <c r="M5367" t="s">
        <v>77</v>
      </c>
      <c r="N5367">
        <v>15.98</v>
      </c>
      <c r="O5367">
        <v>8.56</v>
      </c>
      <c r="P5367" t="s">
        <v>78</v>
      </c>
      <c r="Q5367" s="94">
        <v>45281.67291666667</v>
      </c>
      <c r="R5367">
        <v>15.98</v>
      </c>
      <c r="S5367">
        <v>8.56</v>
      </c>
      <c r="T5367" t="str">
        <f>VLOOKUP(E5367,zamiana!A:B,2,0)</f>
        <v>ALSTOM (ex. BT) CZL</v>
      </c>
    </row>
    <row r="5368" spans="1:20" x14ac:dyDescent="0.3">
      <c r="A5368" t="s">
        <v>6541</v>
      </c>
      <c r="B5368" s="2">
        <v>45259</v>
      </c>
      <c r="C5368" s="2">
        <v>45259</v>
      </c>
      <c r="D5368" s="2"/>
      <c r="E5368" t="s">
        <v>951</v>
      </c>
      <c r="F5368" t="s">
        <v>952</v>
      </c>
      <c r="G5368" t="s">
        <v>942</v>
      </c>
      <c r="H5368" t="s">
        <v>951</v>
      </c>
      <c r="I5368" t="s">
        <v>3729</v>
      </c>
      <c r="J5368">
        <v>100402351</v>
      </c>
      <c r="K5368" t="s">
        <v>1028</v>
      </c>
      <c r="L5368">
        <v>1</v>
      </c>
      <c r="M5368" t="s">
        <v>77</v>
      </c>
      <c r="N5368">
        <v>15.98</v>
      </c>
      <c r="O5368">
        <v>8.56</v>
      </c>
      <c r="P5368" t="s">
        <v>78</v>
      </c>
      <c r="Q5368" s="94">
        <v>45281.67291666667</v>
      </c>
      <c r="R5368">
        <v>15.98</v>
      </c>
      <c r="S5368">
        <v>8.56</v>
      </c>
      <c r="T5368" t="str">
        <f>VLOOKUP(E5368,zamiana!A:B,2,0)</f>
        <v>ALSTOM (ex. BT) CZL</v>
      </c>
    </row>
    <row r="5369" spans="1:20" x14ac:dyDescent="0.3">
      <c r="A5369" t="s">
        <v>6541</v>
      </c>
      <c r="B5369" s="2">
        <v>45259</v>
      </c>
      <c r="C5369" s="2">
        <v>45259</v>
      </c>
      <c r="D5369" s="2"/>
      <c r="E5369" t="s">
        <v>951</v>
      </c>
      <c r="F5369" t="s">
        <v>952</v>
      </c>
      <c r="G5369" t="s">
        <v>942</v>
      </c>
      <c r="H5369" t="s">
        <v>951</v>
      </c>
      <c r="I5369" t="s">
        <v>3729</v>
      </c>
      <c r="J5369">
        <v>100402351</v>
      </c>
      <c r="K5369" t="s">
        <v>1028</v>
      </c>
      <c r="L5369">
        <v>1</v>
      </c>
      <c r="M5369" t="s">
        <v>77</v>
      </c>
      <c r="N5369">
        <v>15.98</v>
      </c>
      <c r="O5369">
        <v>8.56</v>
      </c>
      <c r="P5369" t="s">
        <v>78</v>
      </c>
      <c r="Q5369" s="94">
        <v>45281.67291666667</v>
      </c>
      <c r="R5369">
        <v>15.98</v>
      </c>
      <c r="S5369">
        <v>8.56</v>
      </c>
      <c r="T5369" t="str">
        <f>VLOOKUP(E5369,zamiana!A:B,2,0)</f>
        <v>ALSTOM (ex. BT) CZL</v>
      </c>
    </row>
    <row r="5370" spans="1:20" x14ac:dyDescent="0.3">
      <c r="A5370" t="s">
        <v>6541</v>
      </c>
      <c r="B5370" s="2">
        <v>45259</v>
      </c>
      <c r="C5370" s="2">
        <v>45259</v>
      </c>
      <c r="D5370" s="2"/>
      <c r="E5370" t="s">
        <v>951</v>
      </c>
      <c r="F5370" t="s">
        <v>952</v>
      </c>
      <c r="G5370" t="s">
        <v>942</v>
      </c>
      <c r="H5370" t="s">
        <v>951</v>
      </c>
      <c r="I5370" t="s">
        <v>3730</v>
      </c>
      <c r="J5370">
        <v>100402350</v>
      </c>
      <c r="K5370" t="s">
        <v>1028</v>
      </c>
      <c r="L5370">
        <v>1</v>
      </c>
      <c r="M5370" t="s">
        <v>77</v>
      </c>
      <c r="N5370">
        <v>15.98</v>
      </c>
      <c r="O5370">
        <v>8.56</v>
      </c>
      <c r="P5370" t="s">
        <v>78</v>
      </c>
      <c r="Q5370" s="94">
        <v>45281.67291666667</v>
      </c>
      <c r="R5370">
        <v>15.98</v>
      </c>
      <c r="S5370">
        <v>8.56</v>
      </c>
      <c r="T5370" t="str">
        <f>VLOOKUP(E5370,zamiana!A:B,2,0)</f>
        <v>ALSTOM (ex. BT) CZL</v>
      </c>
    </row>
    <row r="5371" spans="1:20" x14ac:dyDescent="0.3">
      <c r="A5371" t="s">
        <v>6541</v>
      </c>
      <c r="B5371" s="2">
        <v>45259</v>
      </c>
      <c r="C5371" s="2">
        <v>45259</v>
      </c>
      <c r="D5371" s="2"/>
      <c r="E5371" t="s">
        <v>951</v>
      </c>
      <c r="F5371" t="s">
        <v>952</v>
      </c>
      <c r="G5371" t="s">
        <v>942</v>
      </c>
      <c r="H5371" t="s">
        <v>951</v>
      </c>
      <c r="I5371" t="s">
        <v>3730</v>
      </c>
      <c r="J5371">
        <v>100402350</v>
      </c>
      <c r="K5371" t="s">
        <v>1028</v>
      </c>
      <c r="L5371">
        <v>1</v>
      </c>
      <c r="M5371" t="s">
        <v>77</v>
      </c>
      <c r="N5371">
        <v>15.98</v>
      </c>
      <c r="O5371">
        <v>8.56</v>
      </c>
      <c r="P5371" t="s">
        <v>78</v>
      </c>
      <c r="Q5371" s="94">
        <v>45281.67291666667</v>
      </c>
      <c r="R5371">
        <v>15.98</v>
      </c>
      <c r="S5371">
        <v>8.56</v>
      </c>
      <c r="T5371" t="str">
        <f>VLOOKUP(E5371,zamiana!A:B,2,0)</f>
        <v>ALSTOM (ex. BT) CZL</v>
      </c>
    </row>
    <row r="5372" spans="1:20" x14ac:dyDescent="0.3">
      <c r="A5372" t="s">
        <v>6541</v>
      </c>
      <c r="B5372" s="2">
        <v>45259</v>
      </c>
      <c r="C5372" s="2">
        <v>45259</v>
      </c>
      <c r="D5372" s="2"/>
      <c r="E5372" t="s">
        <v>951</v>
      </c>
      <c r="F5372" t="s">
        <v>952</v>
      </c>
      <c r="G5372" t="s">
        <v>942</v>
      </c>
      <c r="H5372" t="s">
        <v>951</v>
      </c>
      <c r="I5372" t="s">
        <v>3730</v>
      </c>
      <c r="J5372">
        <v>100402350</v>
      </c>
      <c r="K5372" t="s">
        <v>1028</v>
      </c>
      <c r="L5372">
        <v>1</v>
      </c>
      <c r="M5372" t="s">
        <v>77</v>
      </c>
      <c r="N5372">
        <v>15.98</v>
      </c>
      <c r="O5372">
        <v>8.56</v>
      </c>
      <c r="P5372" t="s">
        <v>78</v>
      </c>
      <c r="Q5372" s="94">
        <v>45281.67291666667</v>
      </c>
      <c r="R5372">
        <v>15.98</v>
      </c>
      <c r="S5372">
        <v>8.56</v>
      </c>
      <c r="T5372" t="str">
        <f>VLOOKUP(E5372,zamiana!A:B,2,0)</f>
        <v>ALSTOM (ex. BT) CZL</v>
      </c>
    </row>
    <row r="5373" spans="1:20" x14ac:dyDescent="0.3">
      <c r="A5373" t="s">
        <v>6541</v>
      </c>
      <c r="B5373" s="2">
        <v>45259</v>
      </c>
      <c r="C5373" s="2">
        <v>45259</v>
      </c>
      <c r="D5373" s="2"/>
      <c r="E5373" t="s">
        <v>951</v>
      </c>
      <c r="F5373" t="s">
        <v>952</v>
      </c>
      <c r="G5373" t="s">
        <v>942</v>
      </c>
      <c r="H5373" t="s">
        <v>951</v>
      </c>
      <c r="I5373" t="s">
        <v>3730</v>
      </c>
      <c r="J5373">
        <v>100402350</v>
      </c>
      <c r="K5373" t="s">
        <v>1028</v>
      </c>
      <c r="L5373">
        <v>1</v>
      </c>
      <c r="M5373" t="s">
        <v>77</v>
      </c>
      <c r="N5373">
        <v>15.98</v>
      </c>
      <c r="O5373">
        <v>8.56</v>
      </c>
      <c r="P5373" t="s">
        <v>78</v>
      </c>
      <c r="Q5373" s="94">
        <v>45281.67291666667</v>
      </c>
      <c r="R5373">
        <v>15.98</v>
      </c>
      <c r="S5373">
        <v>8.56</v>
      </c>
      <c r="T5373" t="str">
        <f>VLOOKUP(E5373,zamiana!A:B,2,0)</f>
        <v>ALSTOM (ex. BT) CZL</v>
      </c>
    </row>
    <row r="5374" spans="1:20" x14ac:dyDescent="0.3">
      <c r="A5374" t="s">
        <v>6541</v>
      </c>
      <c r="B5374" s="2">
        <v>45259</v>
      </c>
      <c r="C5374" s="2">
        <v>45259</v>
      </c>
      <c r="D5374" s="2"/>
      <c r="E5374" t="s">
        <v>951</v>
      </c>
      <c r="F5374" t="s">
        <v>952</v>
      </c>
      <c r="G5374" t="s">
        <v>942</v>
      </c>
      <c r="H5374" t="s">
        <v>951</v>
      </c>
      <c r="I5374" t="s">
        <v>3429</v>
      </c>
      <c r="J5374">
        <v>100396023</v>
      </c>
      <c r="K5374" t="s">
        <v>1028</v>
      </c>
      <c r="L5374">
        <v>1</v>
      </c>
      <c r="M5374" t="s">
        <v>77</v>
      </c>
      <c r="N5374">
        <v>13.15</v>
      </c>
      <c r="O5374">
        <v>5.39</v>
      </c>
      <c r="P5374" t="s">
        <v>78</v>
      </c>
      <c r="Q5374" s="94">
        <v>45281.671527777777</v>
      </c>
      <c r="R5374">
        <v>13.15</v>
      </c>
      <c r="S5374">
        <v>5.39</v>
      </c>
      <c r="T5374" t="str">
        <f>VLOOKUP(E5374,zamiana!A:B,2,0)</f>
        <v>ALSTOM (ex. BT) CZL</v>
      </c>
    </row>
    <row r="5375" spans="1:20" x14ac:dyDescent="0.3">
      <c r="A5375" t="s">
        <v>6541</v>
      </c>
      <c r="B5375" s="2">
        <v>45259</v>
      </c>
      <c r="C5375" s="2">
        <v>45259</v>
      </c>
      <c r="D5375" s="2"/>
      <c r="E5375" t="s">
        <v>951</v>
      </c>
      <c r="F5375" t="s">
        <v>952</v>
      </c>
      <c r="G5375" t="s">
        <v>942</v>
      </c>
      <c r="H5375" t="s">
        <v>951</v>
      </c>
      <c r="I5375" t="s">
        <v>3637</v>
      </c>
      <c r="J5375">
        <v>100386425</v>
      </c>
      <c r="K5375" t="s">
        <v>1028</v>
      </c>
      <c r="L5375">
        <v>1</v>
      </c>
      <c r="M5375" t="s">
        <v>77</v>
      </c>
      <c r="N5375">
        <v>15.24</v>
      </c>
      <c r="O5375">
        <v>8.75</v>
      </c>
      <c r="P5375" t="s">
        <v>78</v>
      </c>
      <c r="Q5375" s="94">
        <v>45281.676388888889</v>
      </c>
      <c r="R5375">
        <v>15.24</v>
      </c>
      <c r="S5375">
        <v>8.75</v>
      </c>
      <c r="T5375" t="str">
        <f>VLOOKUP(E5375,zamiana!A:B,2,0)</f>
        <v>ALSTOM (ex. BT) CZL</v>
      </c>
    </row>
    <row r="5376" spans="1:20" x14ac:dyDescent="0.3">
      <c r="A5376" t="s">
        <v>6541</v>
      </c>
      <c r="B5376" s="2">
        <v>45259</v>
      </c>
      <c r="C5376" s="2">
        <v>45259</v>
      </c>
      <c r="D5376" s="2"/>
      <c r="E5376" t="s">
        <v>951</v>
      </c>
      <c r="F5376" t="s">
        <v>952</v>
      </c>
      <c r="G5376" t="s">
        <v>942</v>
      </c>
      <c r="H5376" t="s">
        <v>951</v>
      </c>
      <c r="I5376" t="s">
        <v>3637</v>
      </c>
      <c r="J5376">
        <v>100386425</v>
      </c>
      <c r="K5376" t="s">
        <v>1028</v>
      </c>
      <c r="L5376">
        <v>1</v>
      </c>
      <c r="M5376" t="s">
        <v>77</v>
      </c>
      <c r="N5376">
        <v>15.24</v>
      </c>
      <c r="O5376">
        <v>8.75</v>
      </c>
      <c r="P5376" t="s">
        <v>78</v>
      </c>
      <c r="Q5376" s="94">
        <v>45281.676388888889</v>
      </c>
      <c r="R5376">
        <v>15.24</v>
      </c>
      <c r="S5376">
        <v>8.75</v>
      </c>
      <c r="T5376" t="str">
        <f>VLOOKUP(E5376,zamiana!A:B,2,0)</f>
        <v>ALSTOM (ex. BT) CZL</v>
      </c>
    </row>
    <row r="5377" spans="1:20" x14ac:dyDescent="0.3">
      <c r="A5377" t="s">
        <v>6541</v>
      </c>
      <c r="B5377" s="2">
        <v>45259</v>
      </c>
      <c r="C5377" s="2">
        <v>45259</v>
      </c>
      <c r="D5377" s="2"/>
      <c r="E5377" t="s">
        <v>951</v>
      </c>
      <c r="F5377" t="s">
        <v>952</v>
      </c>
      <c r="G5377" t="s">
        <v>942</v>
      </c>
      <c r="H5377" t="s">
        <v>951</v>
      </c>
      <c r="I5377" t="s">
        <v>3637</v>
      </c>
      <c r="J5377">
        <v>100386425</v>
      </c>
      <c r="K5377" t="s">
        <v>1028</v>
      </c>
      <c r="L5377">
        <v>1</v>
      </c>
      <c r="M5377" t="s">
        <v>77</v>
      </c>
      <c r="N5377">
        <v>15.24</v>
      </c>
      <c r="O5377">
        <v>8.75</v>
      </c>
      <c r="P5377" t="s">
        <v>78</v>
      </c>
      <c r="Q5377" s="94">
        <v>45281.676388888889</v>
      </c>
      <c r="R5377">
        <v>15.24</v>
      </c>
      <c r="S5377">
        <v>8.75</v>
      </c>
      <c r="T5377" t="str">
        <f>VLOOKUP(E5377,zamiana!A:B,2,0)</f>
        <v>ALSTOM (ex. BT) CZL</v>
      </c>
    </row>
    <row r="5378" spans="1:20" x14ac:dyDescent="0.3">
      <c r="A5378" t="s">
        <v>6541</v>
      </c>
      <c r="B5378" s="2">
        <v>45259</v>
      </c>
      <c r="C5378" s="2">
        <v>45259</v>
      </c>
      <c r="D5378" s="2"/>
      <c r="E5378" t="s">
        <v>951</v>
      </c>
      <c r="F5378" t="s">
        <v>952</v>
      </c>
      <c r="G5378" t="s">
        <v>942</v>
      </c>
      <c r="H5378" t="s">
        <v>951</v>
      </c>
      <c r="I5378" t="s">
        <v>3637</v>
      </c>
      <c r="J5378">
        <v>100386425</v>
      </c>
      <c r="K5378" t="s">
        <v>1028</v>
      </c>
      <c r="L5378">
        <v>1</v>
      </c>
      <c r="M5378" t="s">
        <v>77</v>
      </c>
      <c r="N5378">
        <v>15.24</v>
      </c>
      <c r="O5378">
        <v>8.75</v>
      </c>
      <c r="P5378" t="s">
        <v>78</v>
      </c>
      <c r="Q5378" s="94">
        <v>45281.676388888889</v>
      </c>
      <c r="R5378">
        <v>15.24</v>
      </c>
      <c r="S5378">
        <v>8.75</v>
      </c>
      <c r="T5378" t="str">
        <f>VLOOKUP(E5378,zamiana!A:B,2,0)</f>
        <v>ALSTOM (ex. BT) CZL</v>
      </c>
    </row>
    <row r="5379" spans="1:20" x14ac:dyDescent="0.3">
      <c r="A5379" t="s">
        <v>6541</v>
      </c>
      <c r="B5379" s="2">
        <v>45259</v>
      </c>
      <c r="C5379" s="2">
        <v>45259</v>
      </c>
      <c r="D5379" s="2"/>
      <c r="E5379" t="s">
        <v>951</v>
      </c>
      <c r="F5379" t="s">
        <v>952</v>
      </c>
      <c r="G5379" t="s">
        <v>942</v>
      </c>
      <c r="H5379" t="s">
        <v>951</v>
      </c>
      <c r="I5379" t="s">
        <v>3112</v>
      </c>
      <c r="J5379">
        <v>100385294</v>
      </c>
      <c r="K5379" t="s">
        <v>1028</v>
      </c>
      <c r="L5379">
        <v>1</v>
      </c>
      <c r="M5379" t="s">
        <v>77</v>
      </c>
      <c r="N5379">
        <v>29.61</v>
      </c>
      <c r="O5379">
        <v>14.98</v>
      </c>
      <c r="P5379" t="s">
        <v>78</v>
      </c>
      <c r="Q5379" s="94">
        <v>45281.671527777777</v>
      </c>
      <c r="R5379">
        <v>29.61</v>
      </c>
      <c r="S5379">
        <v>14.98</v>
      </c>
      <c r="T5379" t="str">
        <f>VLOOKUP(E5379,zamiana!A:B,2,0)</f>
        <v>ALSTOM (ex. BT) CZL</v>
      </c>
    </row>
    <row r="5380" spans="1:20" x14ac:dyDescent="0.3">
      <c r="A5380" t="s">
        <v>6541</v>
      </c>
      <c r="B5380" s="2">
        <v>45259</v>
      </c>
      <c r="C5380" s="2">
        <v>45259</v>
      </c>
      <c r="D5380" s="2"/>
      <c r="E5380" t="s">
        <v>951</v>
      </c>
      <c r="F5380" t="s">
        <v>952</v>
      </c>
      <c r="G5380" t="s">
        <v>942</v>
      </c>
      <c r="H5380" t="s">
        <v>951</v>
      </c>
      <c r="I5380" t="s">
        <v>3112</v>
      </c>
      <c r="J5380">
        <v>100385294</v>
      </c>
      <c r="K5380" t="s">
        <v>1028</v>
      </c>
      <c r="L5380">
        <v>1</v>
      </c>
      <c r="M5380" t="s">
        <v>77</v>
      </c>
      <c r="N5380">
        <v>29.61</v>
      </c>
      <c r="O5380">
        <v>14.98</v>
      </c>
      <c r="P5380" t="s">
        <v>78</v>
      </c>
      <c r="Q5380" s="94">
        <v>45281.671527777777</v>
      </c>
      <c r="R5380">
        <v>29.61</v>
      </c>
      <c r="S5380">
        <v>14.98</v>
      </c>
      <c r="T5380" t="str">
        <f>VLOOKUP(E5380,zamiana!A:B,2,0)</f>
        <v>ALSTOM (ex. BT) CZL</v>
      </c>
    </row>
    <row r="5381" spans="1:20" x14ac:dyDescent="0.3">
      <c r="A5381" t="s">
        <v>6541</v>
      </c>
      <c r="B5381" s="2">
        <v>45259</v>
      </c>
      <c r="C5381" s="2">
        <v>45259</v>
      </c>
      <c r="D5381" s="2"/>
      <c r="E5381" t="s">
        <v>951</v>
      </c>
      <c r="F5381" t="s">
        <v>952</v>
      </c>
      <c r="G5381" t="s">
        <v>942</v>
      </c>
      <c r="H5381" t="s">
        <v>951</v>
      </c>
      <c r="I5381" t="s">
        <v>3112</v>
      </c>
      <c r="J5381">
        <v>100385294</v>
      </c>
      <c r="K5381" t="s">
        <v>1028</v>
      </c>
      <c r="L5381">
        <v>1</v>
      </c>
      <c r="M5381" t="s">
        <v>77</v>
      </c>
      <c r="N5381">
        <v>29.61</v>
      </c>
      <c r="O5381">
        <v>14.98</v>
      </c>
      <c r="P5381" t="s">
        <v>78</v>
      </c>
      <c r="Q5381" s="94">
        <v>45281.671527777777</v>
      </c>
      <c r="R5381">
        <v>29.61</v>
      </c>
      <c r="S5381">
        <v>14.98</v>
      </c>
      <c r="T5381" t="str">
        <f>VLOOKUP(E5381,zamiana!A:B,2,0)</f>
        <v>ALSTOM (ex. BT) CZL</v>
      </c>
    </row>
    <row r="5382" spans="1:20" x14ac:dyDescent="0.3">
      <c r="A5382" t="s">
        <v>6541</v>
      </c>
      <c r="B5382" s="2">
        <v>45259</v>
      </c>
      <c r="C5382" s="2">
        <v>45259</v>
      </c>
      <c r="D5382" s="2"/>
      <c r="E5382" t="s">
        <v>951</v>
      </c>
      <c r="F5382" t="s">
        <v>952</v>
      </c>
      <c r="G5382" t="s">
        <v>942</v>
      </c>
      <c r="H5382" t="s">
        <v>951</v>
      </c>
      <c r="I5382" t="s">
        <v>3112</v>
      </c>
      <c r="J5382">
        <v>100385294</v>
      </c>
      <c r="K5382" t="s">
        <v>1028</v>
      </c>
      <c r="L5382">
        <v>1</v>
      </c>
      <c r="M5382" t="s">
        <v>77</v>
      </c>
      <c r="N5382">
        <v>29.61</v>
      </c>
      <c r="O5382">
        <v>14.98</v>
      </c>
      <c r="P5382" t="s">
        <v>78</v>
      </c>
      <c r="Q5382" s="94">
        <v>45281.671527777777</v>
      </c>
      <c r="R5382">
        <v>29.61</v>
      </c>
      <c r="S5382">
        <v>14.98</v>
      </c>
      <c r="T5382" t="str">
        <f>VLOOKUP(E5382,zamiana!A:B,2,0)</f>
        <v>ALSTOM (ex. BT) CZL</v>
      </c>
    </row>
    <row r="5383" spans="1:20" x14ac:dyDescent="0.3">
      <c r="A5383" t="s">
        <v>6541</v>
      </c>
      <c r="B5383" s="2">
        <v>45259</v>
      </c>
      <c r="C5383" s="2">
        <v>45259</v>
      </c>
      <c r="D5383" s="2"/>
      <c r="E5383" t="s">
        <v>951</v>
      </c>
      <c r="F5383" t="s">
        <v>952</v>
      </c>
      <c r="G5383" t="s">
        <v>942</v>
      </c>
      <c r="H5383" t="s">
        <v>951</v>
      </c>
      <c r="I5383" t="s">
        <v>2857</v>
      </c>
      <c r="J5383">
        <v>100385284</v>
      </c>
      <c r="K5383" t="s">
        <v>1028</v>
      </c>
      <c r="L5383">
        <v>1</v>
      </c>
      <c r="M5383" t="s">
        <v>77</v>
      </c>
      <c r="N5383">
        <v>29.65</v>
      </c>
      <c r="O5383">
        <v>15.39</v>
      </c>
      <c r="P5383" t="s">
        <v>78</v>
      </c>
      <c r="Q5383" s="94">
        <v>45281.668055555558</v>
      </c>
      <c r="R5383">
        <v>29.65</v>
      </c>
      <c r="S5383">
        <v>15.39</v>
      </c>
      <c r="T5383" t="str">
        <f>VLOOKUP(E5383,zamiana!A:B,2,0)</f>
        <v>ALSTOM (ex. BT) CZL</v>
      </c>
    </row>
    <row r="5384" spans="1:20" x14ac:dyDescent="0.3">
      <c r="A5384" t="s">
        <v>6541</v>
      </c>
      <c r="B5384" s="2">
        <v>45259</v>
      </c>
      <c r="C5384" s="2">
        <v>45259</v>
      </c>
      <c r="D5384" s="2"/>
      <c r="E5384" t="s">
        <v>951</v>
      </c>
      <c r="F5384" t="s">
        <v>952</v>
      </c>
      <c r="G5384" t="s">
        <v>942</v>
      </c>
      <c r="H5384" t="s">
        <v>951</v>
      </c>
      <c r="I5384" t="s">
        <v>2857</v>
      </c>
      <c r="J5384">
        <v>100385284</v>
      </c>
      <c r="K5384" t="s">
        <v>1028</v>
      </c>
      <c r="L5384">
        <v>1</v>
      </c>
      <c r="M5384" t="s">
        <v>77</v>
      </c>
      <c r="N5384">
        <v>29.65</v>
      </c>
      <c r="O5384">
        <v>15.39</v>
      </c>
      <c r="P5384" t="s">
        <v>78</v>
      </c>
      <c r="Q5384" s="94">
        <v>45281.668055555558</v>
      </c>
      <c r="R5384">
        <v>29.65</v>
      </c>
      <c r="S5384">
        <v>15.39</v>
      </c>
      <c r="T5384" t="str">
        <f>VLOOKUP(E5384,zamiana!A:B,2,0)</f>
        <v>ALSTOM (ex. BT) CZL</v>
      </c>
    </row>
    <row r="5385" spans="1:20" x14ac:dyDescent="0.3">
      <c r="A5385" t="s">
        <v>6541</v>
      </c>
      <c r="B5385" s="2">
        <v>45259</v>
      </c>
      <c r="C5385" s="2">
        <v>45259</v>
      </c>
      <c r="D5385" s="2"/>
      <c r="E5385" t="s">
        <v>951</v>
      </c>
      <c r="F5385" t="s">
        <v>952</v>
      </c>
      <c r="G5385" t="s">
        <v>942</v>
      </c>
      <c r="H5385" t="s">
        <v>951</v>
      </c>
      <c r="I5385" t="s">
        <v>2857</v>
      </c>
      <c r="J5385">
        <v>100385284</v>
      </c>
      <c r="K5385" t="s">
        <v>1028</v>
      </c>
      <c r="L5385">
        <v>1</v>
      </c>
      <c r="M5385" t="s">
        <v>77</v>
      </c>
      <c r="N5385">
        <v>29.65</v>
      </c>
      <c r="O5385">
        <v>15.39</v>
      </c>
      <c r="P5385" t="s">
        <v>78</v>
      </c>
      <c r="Q5385" s="94">
        <v>45281.668055555558</v>
      </c>
      <c r="R5385">
        <v>29.65</v>
      </c>
      <c r="S5385">
        <v>15.39</v>
      </c>
      <c r="T5385" t="str">
        <f>VLOOKUP(E5385,zamiana!A:B,2,0)</f>
        <v>ALSTOM (ex. BT) CZL</v>
      </c>
    </row>
    <row r="5386" spans="1:20" x14ac:dyDescent="0.3">
      <c r="A5386" t="s">
        <v>6541</v>
      </c>
      <c r="B5386" s="2">
        <v>45259</v>
      </c>
      <c r="C5386" s="2">
        <v>45259</v>
      </c>
      <c r="D5386" s="2"/>
      <c r="E5386" t="s">
        <v>951</v>
      </c>
      <c r="F5386" t="s">
        <v>952</v>
      </c>
      <c r="G5386" t="s">
        <v>942</v>
      </c>
      <c r="H5386" t="s">
        <v>951</v>
      </c>
      <c r="I5386" t="s">
        <v>2857</v>
      </c>
      <c r="J5386">
        <v>100385284</v>
      </c>
      <c r="K5386" t="s">
        <v>1028</v>
      </c>
      <c r="L5386">
        <v>1</v>
      </c>
      <c r="M5386" t="s">
        <v>77</v>
      </c>
      <c r="N5386">
        <v>29.65</v>
      </c>
      <c r="O5386">
        <v>15.39</v>
      </c>
      <c r="P5386" t="s">
        <v>78</v>
      </c>
      <c r="Q5386" s="94">
        <v>45281.668055555558</v>
      </c>
      <c r="R5386">
        <v>29.65</v>
      </c>
      <c r="S5386">
        <v>15.39</v>
      </c>
      <c r="T5386" t="str">
        <f>VLOOKUP(E5386,zamiana!A:B,2,0)</f>
        <v>ALSTOM (ex. BT) CZL</v>
      </c>
    </row>
    <row r="5387" spans="1:20" x14ac:dyDescent="0.3">
      <c r="A5387" t="s">
        <v>6541</v>
      </c>
      <c r="B5387" s="2">
        <v>45259</v>
      </c>
      <c r="C5387" s="2">
        <v>45259</v>
      </c>
      <c r="D5387" s="2"/>
      <c r="E5387" t="s">
        <v>951</v>
      </c>
      <c r="F5387" t="s">
        <v>952</v>
      </c>
      <c r="G5387" t="s">
        <v>942</v>
      </c>
      <c r="H5387" t="s">
        <v>951</v>
      </c>
      <c r="I5387" t="s">
        <v>3707</v>
      </c>
      <c r="J5387">
        <v>100385283</v>
      </c>
      <c r="K5387" t="s">
        <v>1028</v>
      </c>
      <c r="L5387">
        <v>1</v>
      </c>
      <c r="M5387" t="s">
        <v>77</v>
      </c>
      <c r="N5387">
        <v>26.87</v>
      </c>
      <c r="O5387">
        <v>13.26</v>
      </c>
      <c r="P5387" t="s">
        <v>78</v>
      </c>
      <c r="Q5387" s="94">
        <v>45281.676388888889</v>
      </c>
      <c r="R5387">
        <v>26.87</v>
      </c>
      <c r="S5387">
        <v>13.26</v>
      </c>
      <c r="T5387" t="str">
        <f>VLOOKUP(E5387,zamiana!A:B,2,0)</f>
        <v>ALSTOM (ex. BT) CZL</v>
      </c>
    </row>
    <row r="5388" spans="1:20" x14ac:dyDescent="0.3">
      <c r="A5388" t="s">
        <v>6541</v>
      </c>
      <c r="B5388" s="2">
        <v>45259</v>
      </c>
      <c r="C5388" s="2">
        <v>45259</v>
      </c>
      <c r="D5388" s="2"/>
      <c r="E5388" t="s">
        <v>951</v>
      </c>
      <c r="F5388" t="s">
        <v>952</v>
      </c>
      <c r="G5388" t="s">
        <v>942</v>
      </c>
      <c r="H5388" t="s">
        <v>951</v>
      </c>
      <c r="I5388" t="s">
        <v>3707</v>
      </c>
      <c r="J5388">
        <v>100385283</v>
      </c>
      <c r="K5388" t="s">
        <v>1028</v>
      </c>
      <c r="L5388">
        <v>1</v>
      </c>
      <c r="M5388" t="s">
        <v>77</v>
      </c>
      <c r="N5388">
        <v>26.87</v>
      </c>
      <c r="O5388">
        <v>13.26</v>
      </c>
      <c r="P5388" t="s">
        <v>78</v>
      </c>
      <c r="Q5388" s="94">
        <v>45281.676388888889</v>
      </c>
      <c r="R5388">
        <v>26.87</v>
      </c>
      <c r="S5388">
        <v>13.26</v>
      </c>
      <c r="T5388" t="str">
        <f>VLOOKUP(E5388,zamiana!A:B,2,0)</f>
        <v>ALSTOM (ex. BT) CZL</v>
      </c>
    </row>
    <row r="5389" spans="1:20" x14ac:dyDescent="0.3">
      <c r="A5389" t="s">
        <v>6541</v>
      </c>
      <c r="B5389" s="2">
        <v>45259</v>
      </c>
      <c r="C5389" s="2">
        <v>45259</v>
      </c>
      <c r="D5389" s="2"/>
      <c r="E5389" t="s">
        <v>951</v>
      </c>
      <c r="F5389" t="s">
        <v>952</v>
      </c>
      <c r="G5389" t="s">
        <v>942</v>
      </c>
      <c r="H5389" t="s">
        <v>951</v>
      </c>
      <c r="I5389" t="s">
        <v>3707</v>
      </c>
      <c r="J5389">
        <v>100385283</v>
      </c>
      <c r="K5389" t="s">
        <v>1028</v>
      </c>
      <c r="L5389">
        <v>1</v>
      </c>
      <c r="M5389" t="s">
        <v>77</v>
      </c>
      <c r="N5389">
        <v>26.87</v>
      </c>
      <c r="O5389">
        <v>13.26</v>
      </c>
      <c r="P5389" t="s">
        <v>78</v>
      </c>
      <c r="Q5389" s="94">
        <v>45281.676388888889</v>
      </c>
      <c r="R5389">
        <v>26.87</v>
      </c>
      <c r="S5389">
        <v>13.26</v>
      </c>
      <c r="T5389" t="str">
        <f>VLOOKUP(E5389,zamiana!A:B,2,0)</f>
        <v>ALSTOM (ex. BT) CZL</v>
      </c>
    </row>
    <row r="5390" spans="1:20" x14ac:dyDescent="0.3">
      <c r="A5390" t="s">
        <v>6541</v>
      </c>
      <c r="B5390" s="2">
        <v>45259</v>
      </c>
      <c r="C5390" s="2">
        <v>45259</v>
      </c>
      <c r="D5390" s="2"/>
      <c r="E5390" t="s">
        <v>951</v>
      </c>
      <c r="F5390" t="s">
        <v>952</v>
      </c>
      <c r="G5390" t="s">
        <v>942</v>
      </c>
      <c r="H5390" t="s">
        <v>951</v>
      </c>
      <c r="I5390" t="s">
        <v>3707</v>
      </c>
      <c r="J5390">
        <v>100385283</v>
      </c>
      <c r="K5390" t="s">
        <v>1028</v>
      </c>
      <c r="L5390">
        <v>1</v>
      </c>
      <c r="M5390" t="s">
        <v>77</v>
      </c>
      <c r="N5390">
        <v>26.87</v>
      </c>
      <c r="O5390">
        <v>13.26</v>
      </c>
      <c r="P5390" t="s">
        <v>78</v>
      </c>
      <c r="Q5390" s="94">
        <v>45281.676388888889</v>
      </c>
      <c r="R5390">
        <v>26.87</v>
      </c>
      <c r="S5390">
        <v>13.26</v>
      </c>
      <c r="T5390" t="str">
        <f>VLOOKUP(E5390,zamiana!A:B,2,0)</f>
        <v>ALSTOM (ex. BT) CZL</v>
      </c>
    </row>
    <row r="5391" spans="1:20" x14ac:dyDescent="0.3">
      <c r="A5391" t="s">
        <v>6541</v>
      </c>
      <c r="B5391" s="2">
        <v>45259</v>
      </c>
      <c r="C5391" s="2">
        <v>45259</v>
      </c>
      <c r="D5391" s="2"/>
      <c r="E5391" t="s">
        <v>951</v>
      </c>
      <c r="F5391" t="s">
        <v>952</v>
      </c>
      <c r="G5391" t="s">
        <v>942</v>
      </c>
      <c r="H5391" t="s">
        <v>951</v>
      </c>
      <c r="I5391" t="s">
        <v>3444</v>
      </c>
      <c r="J5391">
        <v>100385282</v>
      </c>
      <c r="K5391" t="s">
        <v>1028</v>
      </c>
      <c r="L5391">
        <v>2</v>
      </c>
      <c r="M5391" t="s">
        <v>77</v>
      </c>
      <c r="N5391">
        <v>22.9</v>
      </c>
      <c r="O5391">
        <v>13.25</v>
      </c>
      <c r="P5391" t="s">
        <v>78</v>
      </c>
      <c r="Q5391" s="94">
        <v>45281.676388888889</v>
      </c>
      <c r="R5391">
        <v>45.8</v>
      </c>
      <c r="S5391">
        <v>26.5</v>
      </c>
      <c r="T5391" t="str">
        <f>VLOOKUP(E5391,zamiana!A:B,2,0)</f>
        <v>ALSTOM (ex. BT) CZL</v>
      </c>
    </row>
    <row r="5392" spans="1:20" x14ac:dyDescent="0.3">
      <c r="A5392" t="s">
        <v>6541</v>
      </c>
      <c r="B5392" s="2">
        <v>45259</v>
      </c>
      <c r="C5392" s="2">
        <v>45259</v>
      </c>
      <c r="D5392" s="2"/>
      <c r="E5392" t="s">
        <v>951</v>
      </c>
      <c r="F5392" t="s">
        <v>952</v>
      </c>
      <c r="G5392" t="s">
        <v>942</v>
      </c>
      <c r="H5392" t="s">
        <v>951</v>
      </c>
      <c r="I5392" t="s">
        <v>3444</v>
      </c>
      <c r="J5392">
        <v>100385282</v>
      </c>
      <c r="K5392" t="s">
        <v>1028</v>
      </c>
      <c r="L5392">
        <v>2</v>
      </c>
      <c r="M5392" t="s">
        <v>77</v>
      </c>
      <c r="N5392">
        <v>22.9</v>
      </c>
      <c r="O5392">
        <v>13.25</v>
      </c>
      <c r="P5392" t="s">
        <v>78</v>
      </c>
      <c r="Q5392" s="94">
        <v>45281.676388888889</v>
      </c>
      <c r="R5392">
        <v>45.8</v>
      </c>
      <c r="S5392">
        <v>26.5</v>
      </c>
      <c r="T5392" t="str">
        <f>VLOOKUP(E5392,zamiana!A:B,2,0)</f>
        <v>ALSTOM (ex. BT) CZL</v>
      </c>
    </row>
    <row r="5393" spans="1:20" x14ac:dyDescent="0.3">
      <c r="A5393" t="s">
        <v>6541</v>
      </c>
      <c r="B5393" s="2">
        <v>45259</v>
      </c>
      <c r="C5393" s="2">
        <v>45259</v>
      </c>
      <c r="D5393" s="2"/>
      <c r="E5393" t="s">
        <v>951</v>
      </c>
      <c r="F5393" t="s">
        <v>952</v>
      </c>
      <c r="G5393" t="s">
        <v>942</v>
      </c>
      <c r="H5393" t="s">
        <v>951</v>
      </c>
      <c r="I5393" t="s">
        <v>3444</v>
      </c>
      <c r="J5393">
        <v>100385282</v>
      </c>
      <c r="K5393" t="s">
        <v>1028</v>
      </c>
      <c r="L5393">
        <v>2</v>
      </c>
      <c r="M5393" t="s">
        <v>77</v>
      </c>
      <c r="N5393">
        <v>22.9</v>
      </c>
      <c r="O5393">
        <v>13.25</v>
      </c>
      <c r="P5393" t="s">
        <v>78</v>
      </c>
      <c r="Q5393" s="94">
        <v>45281.676388888889</v>
      </c>
      <c r="R5393">
        <v>45.8</v>
      </c>
      <c r="S5393">
        <v>26.5</v>
      </c>
      <c r="T5393" t="str">
        <f>VLOOKUP(E5393,zamiana!A:B,2,0)</f>
        <v>ALSTOM (ex. BT) CZL</v>
      </c>
    </row>
    <row r="5394" spans="1:20" x14ac:dyDescent="0.3">
      <c r="A5394" t="s">
        <v>6541</v>
      </c>
      <c r="B5394" s="2">
        <v>45259</v>
      </c>
      <c r="C5394" s="2">
        <v>45259</v>
      </c>
      <c r="D5394" s="2"/>
      <c r="E5394" t="s">
        <v>951</v>
      </c>
      <c r="F5394" t="s">
        <v>952</v>
      </c>
      <c r="G5394" t="s">
        <v>942</v>
      </c>
      <c r="H5394" t="s">
        <v>951</v>
      </c>
      <c r="I5394" t="s">
        <v>3444</v>
      </c>
      <c r="J5394">
        <v>100385282</v>
      </c>
      <c r="K5394" t="s">
        <v>1028</v>
      </c>
      <c r="L5394">
        <v>2</v>
      </c>
      <c r="M5394" t="s">
        <v>77</v>
      </c>
      <c r="N5394">
        <v>22.9</v>
      </c>
      <c r="O5394">
        <v>13.25</v>
      </c>
      <c r="P5394" t="s">
        <v>78</v>
      </c>
      <c r="Q5394" s="94">
        <v>45281.676388888889</v>
      </c>
      <c r="R5394">
        <v>45.8</v>
      </c>
      <c r="S5394">
        <v>26.5</v>
      </c>
      <c r="T5394" t="str">
        <f>VLOOKUP(E5394,zamiana!A:B,2,0)</f>
        <v>ALSTOM (ex. BT) CZL</v>
      </c>
    </row>
    <row r="5395" spans="1:20" x14ac:dyDescent="0.3">
      <c r="A5395" t="s">
        <v>6541</v>
      </c>
      <c r="B5395" s="2">
        <v>45259</v>
      </c>
      <c r="C5395" s="2">
        <v>45259</v>
      </c>
      <c r="D5395" s="2"/>
      <c r="E5395" t="s">
        <v>951</v>
      </c>
      <c r="F5395" t="s">
        <v>952</v>
      </c>
      <c r="G5395" t="s">
        <v>942</v>
      </c>
      <c r="H5395" t="s">
        <v>951</v>
      </c>
      <c r="I5395" t="s">
        <v>3444</v>
      </c>
      <c r="J5395">
        <v>100385282</v>
      </c>
      <c r="K5395" t="s">
        <v>1028</v>
      </c>
      <c r="L5395">
        <v>1</v>
      </c>
      <c r="M5395" t="s">
        <v>77</v>
      </c>
      <c r="N5395">
        <v>22.9</v>
      </c>
      <c r="O5395">
        <v>13.25</v>
      </c>
      <c r="P5395" t="s">
        <v>78</v>
      </c>
      <c r="Q5395" s="94">
        <v>45281.676388888889</v>
      </c>
      <c r="R5395">
        <v>22.9</v>
      </c>
      <c r="S5395">
        <v>13.25</v>
      </c>
      <c r="T5395" t="str">
        <f>VLOOKUP(E5395,zamiana!A:B,2,0)</f>
        <v>ALSTOM (ex. BT) CZL</v>
      </c>
    </row>
    <row r="5396" spans="1:20" x14ac:dyDescent="0.3">
      <c r="A5396" t="s">
        <v>6541</v>
      </c>
      <c r="B5396" s="2">
        <v>45259</v>
      </c>
      <c r="C5396" s="2">
        <v>45259</v>
      </c>
      <c r="D5396" s="2"/>
      <c r="E5396" t="s">
        <v>951</v>
      </c>
      <c r="F5396" t="s">
        <v>952</v>
      </c>
      <c r="G5396" t="s">
        <v>942</v>
      </c>
      <c r="H5396" t="s">
        <v>951</v>
      </c>
      <c r="I5396" t="s">
        <v>3708</v>
      </c>
      <c r="J5396">
        <v>100385281</v>
      </c>
      <c r="K5396" t="s">
        <v>1028</v>
      </c>
      <c r="L5396">
        <v>4</v>
      </c>
      <c r="M5396" t="s">
        <v>77</v>
      </c>
      <c r="N5396">
        <v>14.85</v>
      </c>
      <c r="O5396">
        <v>10.96</v>
      </c>
      <c r="P5396" t="s">
        <v>78</v>
      </c>
      <c r="Q5396" s="94">
        <v>45281.676388888889</v>
      </c>
      <c r="R5396">
        <v>59.4</v>
      </c>
      <c r="S5396">
        <v>43.84</v>
      </c>
      <c r="T5396" t="str">
        <f>VLOOKUP(E5396,zamiana!A:B,2,0)</f>
        <v>ALSTOM (ex. BT) CZL</v>
      </c>
    </row>
    <row r="5397" spans="1:20" x14ac:dyDescent="0.3">
      <c r="A5397" t="s">
        <v>6541</v>
      </c>
      <c r="B5397" s="2">
        <v>45259</v>
      </c>
      <c r="C5397" s="2">
        <v>45259</v>
      </c>
      <c r="D5397" s="2"/>
      <c r="E5397" t="s">
        <v>951</v>
      </c>
      <c r="F5397" t="s">
        <v>952</v>
      </c>
      <c r="G5397" t="s">
        <v>942</v>
      </c>
      <c r="H5397" t="s">
        <v>951</v>
      </c>
      <c r="I5397" t="s">
        <v>3708</v>
      </c>
      <c r="J5397">
        <v>100385281</v>
      </c>
      <c r="K5397" t="s">
        <v>1028</v>
      </c>
      <c r="L5397">
        <v>4</v>
      </c>
      <c r="M5397" t="s">
        <v>77</v>
      </c>
      <c r="N5397">
        <v>14.85</v>
      </c>
      <c r="O5397">
        <v>10.96</v>
      </c>
      <c r="P5397" t="s">
        <v>78</v>
      </c>
      <c r="Q5397" s="94">
        <v>45281.676388888889</v>
      </c>
      <c r="R5397">
        <v>59.4</v>
      </c>
      <c r="S5397">
        <v>43.84</v>
      </c>
      <c r="T5397" t="str">
        <f>VLOOKUP(E5397,zamiana!A:B,2,0)</f>
        <v>ALSTOM (ex. BT) CZL</v>
      </c>
    </row>
    <row r="5398" spans="1:20" x14ac:dyDescent="0.3">
      <c r="A5398" t="s">
        <v>6541</v>
      </c>
      <c r="B5398" s="2">
        <v>45259</v>
      </c>
      <c r="C5398" s="2">
        <v>45259</v>
      </c>
      <c r="D5398" s="2"/>
      <c r="E5398" t="s">
        <v>951</v>
      </c>
      <c r="F5398" t="s">
        <v>952</v>
      </c>
      <c r="G5398" t="s">
        <v>942</v>
      </c>
      <c r="H5398" t="s">
        <v>951</v>
      </c>
      <c r="I5398" t="s">
        <v>3708</v>
      </c>
      <c r="J5398">
        <v>100385281</v>
      </c>
      <c r="K5398" t="s">
        <v>1028</v>
      </c>
      <c r="L5398">
        <v>4</v>
      </c>
      <c r="M5398" t="s">
        <v>77</v>
      </c>
      <c r="N5398">
        <v>14.85</v>
      </c>
      <c r="O5398">
        <v>10.96</v>
      </c>
      <c r="P5398" t="s">
        <v>78</v>
      </c>
      <c r="Q5398" s="94">
        <v>45281.676388888889</v>
      </c>
      <c r="R5398">
        <v>59.4</v>
      </c>
      <c r="S5398">
        <v>43.84</v>
      </c>
      <c r="T5398" t="str">
        <f>VLOOKUP(E5398,zamiana!A:B,2,0)</f>
        <v>ALSTOM (ex. BT) CZL</v>
      </c>
    </row>
    <row r="5399" spans="1:20" x14ac:dyDescent="0.3">
      <c r="A5399" t="s">
        <v>6541</v>
      </c>
      <c r="B5399" s="2">
        <v>45259</v>
      </c>
      <c r="C5399" s="2">
        <v>45259</v>
      </c>
      <c r="D5399" s="2"/>
      <c r="E5399" t="s">
        <v>951</v>
      </c>
      <c r="F5399" t="s">
        <v>952</v>
      </c>
      <c r="G5399" t="s">
        <v>942</v>
      </c>
      <c r="H5399" t="s">
        <v>951</v>
      </c>
      <c r="I5399" t="s">
        <v>3708</v>
      </c>
      <c r="J5399">
        <v>100385281</v>
      </c>
      <c r="K5399" t="s">
        <v>1028</v>
      </c>
      <c r="L5399">
        <v>4</v>
      </c>
      <c r="M5399" t="s">
        <v>77</v>
      </c>
      <c r="N5399">
        <v>14.85</v>
      </c>
      <c r="O5399">
        <v>10.96</v>
      </c>
      <c r="P5399" t="s">
        <v>78</v>
      </c>
      <c r="Q5399" s="94">
        <v>45281.676388888889</v>
      </c>
      <c r="R5399">
        <v>59.4</v>
      </c>
      <c r="S5399">
        <v>43.84</v>
      </c>
      <c r="T5399" t="str">
        <f>VLOOKUP(E5399,zamiana!A:B,2,0)</f>
        <v>ALSTOM (ex. BT) CZL</v>
      </c>
    </row>
    <row r="5400" spans="1:20" x14ac:dyDescent="0.3">
      <c r="A5400" t="s">
        <v>6541</v>
      </c>
      <c r="B5400" s="2">
        <v>45259</v>
      </c>
      <c r="C5400" s="2">
        <v>45259</v>
      </c>
      <c r="D5400" s="2"/>
      <c r="E5400" t="s">
        <v>951</v>
      </c>
      <c r="F5400" t="s">
        <v>952</v>
      </c>
      <c r="G5400" t="s">
        <v>942</v>
      </c>
      <c r="H5400" t="s">
        <v>951</v>
      </c>
      <c r="I5400" t="s">
        <v>3708</v>
      </c>
      <c r="J5400">
        <v>100385281</v>
      </c>
      <c r="K5400" t="s">
        <v>1028</v>
      </c>
      <c r="L5400">
        <v>2</v>
      </c>
      <c r="M5400" t="s">
        <v>77</v>
      </c>
      <c r="N5400">
        <v>14.85</v>
      </c>
      <c r="O5400">
        <v>10.96</v>
      </c>
      <c r="P5400" t="s">
        <v>78</v>
      </c>
      <c r="Q5400" s="94">
        <v>45281.676388888889</v>
      </c>
      <c r="R5400">
        <v>29.7</v>
      </c>
      <c r="S5400">
        <v>21.92</v>
      </c>
      <c r="T5400" t="str">
        <f>VLOOKUP(E5400,zamiana!A:B,2,0)</f>
        <v>ALSTOM (ex. BT) CZL</v>
      </c>
    </row>
    <row r="5401" spans="1:20" x14ac:dyDescent="0.3">
      <c r="A5401" t="s">
        <v>6541</v>
      </c>
      <c r="B5401" s="2">
        <v>45259</v>
      </c>
      <c r="C5401" s="2">
        <v>45259</v>
      </c>
      <c r="D5401" s="2"/>
      <c r="E5401" t="s">
        <v>951</v>
      </c>
      <c r="F5401" t="s">
        <v>952</v>
      </c>
      <c r="G5401" t="s">
        <v>942</v>
      </c>
      <c r="H5401" t="s">
        <v>951</v>
      </c>
      <c r="I5401" t="s">
        <v>3639</v>
      </c>
      <c r="J5401">
        <v>100374683</v>
      </c>
      <c r="K5401" t="s">
        <v>1028</v>
      </c>
      <c r="L5401">
        <v>2</v>
      </c>
      <c r="M5401" t="s">
        <v>77</v>
      </c>
      <c r="N5401">
        <v>8.01</v>
      </c>
      <c r="O5401">
        <v>20.02</v>
      </c>
      <c r="P5401" t="s">
        <v>78</v>
      </c>
      <c r="Q5401" s="94">
        <v>45281.676388888889</v>
      </c>
      <c r="R5401">
        <v>16.02</v>
      </c>
      <c r="S5401">
        <v>40.04</v>
      </c>
      <c r="T5401" t="str">
        <f>VLOOKUP(E5401,zamiana!A:B,2,0)</f>
        <v>ALSTOM (ex. BT) CZL</v>
      </c>
    </row>
    <row r="5402" spans="1:20" x14ac:dyDescent="0.3">
      <c r="A5402" t="s">
        <v>6541</v>
      </c>
      <c r="B5402" s="2">
        <v>45259</v>
      </c>
      <c r="C5402" s="2">
        <v>45259</v>
      </c>
      <c r="D5402" s="2"/>
      <c r="E5402" t="s">
        <v>951</v>
      </c>
      <c r="F5402" t="s">
        <v>952</v>
      </c>
      <c r="G5402" t="s">
        <v>942</v>
      </c>
      <c r="H5402" t="s">
        <v>951</v>
      </c>
      <c r="I5402" t="s">
        <v>3639</v>
      </c>
      <c r="J5402">
        <v>100374683</v>
      </c>
      <c r="K5402" t="s">
        <v>1028</v>
      </c>
      <c r="L5402">
        <v>2</v>
      </c>
      <c r="M5402" t="s">
        <v>77</v>
      </c>
      <c r="N5402">
        <v>8.01</v>
      </c>
      <c r="O5402">
        <v>20.02</v>
      </c>
      <c r="P5402" t="s">
        <v>78</v>
      </c>
      <c r="Q5402" s="94">
        <v>45281.676388888889</v>
      </c>
      <c r="R5402">
        <v>16.02</v>
      </c>
      <c r="S5402">
        <v>40.04</v>
      </c>
      <c r="T5402" t="str">
        <f>VLOOKUP(E5402,zamiana!A:B,2,0)</f>
        <v>ALSTOM (ex. BT) CZL</v>
      </c>
    </row>
    <row r="5403" spans="1:20" x14ac:dyDescent="0.3">
      <c r="A5403" t="s">
        <v>6541</v>
      </c>
      <c r="B5403" s="2">
        <v>45259</v>
      </c>
      <c r="C5403" s="2">
        <v>45259</v>
      </c>
      <c r="D5403" s="2"/>
      <c r="E5403" t="s">
        <v>951</v>
      </c>
      <c r="F5403" t="s">
        <v>952</v>
      </c>
      <c r="G5403" t="s">
        <v>942</v>
      </c>
      <c r="H5403" t="s">
        <v>951</v>
      </c>
      <c r="I5403" t="s">
        <v>3639</v>
      </c>
      <c r="J5403">
        <v>100374683</v>
      </c>
      <c r="K5403" t="s">
        <v>1028</v>
      </c>
      <c r="L5403">
        <v>2</v>
      </c>
      <c r="M5403" t="s">
        <v>77</v>
      </c>
      <c r="N5403">
        <v>8.01</v>
      </c>
      <c r="O5403">
        <v>20.02</v>
      </c>
      <c r="P5403" t="s">
        <v>78</v>
      </c>
      <c r="Q5403" s="94">
        <v>45281.676388888889</v>
      </c>
      <c r="R5403">
        <v>16.02</v>
      </c>
      <c r="S5403">
        <v>40.04</v>
      </c>
      <c r="T5403" t="str">
        <f>VLOOKUP(E5403,zamiana!A:B,2,0)</f>
        <v>ALSTOM (ex. BT) CZL</v>
      </c>
    </row>
    <row r="5404" spans="1:20" x14ac:dyDescent="0.3">
      <c r="A5404" t="s">
        <v>6541</v>
      </c>
      <c r="B5404" s="2">
        <v>45259</v>
      </c>
      <c r="C5404" s="2">
        <v>45259</v>
      </c>
      <c r="D5404" s="2"/>
      <c r="E5404" t="s">
        <v>951</v>
      </c>
      <c r="F5404" t="s">
        <v>952</v>
      </c>
      <c r="G5404" t="s">
        <v>942</v>
      </c>
      <c r="H5404" t="s">
        <v>951</v>
      </c>
      <c r="I5404" t="s">
        <v>3639</v>
      </c>
      <c r="J5404">
        <v>100374683</v>
      </c>
      <c r="K5404" t="s">
        <v>1028</v>
      </c>
      <c r="L5404">
        <v>2</v>
      </c>
      <c r="M5404" t="s">
        <v>77</v>
      </c>
      <c r="N5404">
        <v>8.01</v>
      </c>
      <c r="O5404">
        <v>20.02</v>
      </c>
      <c r="P5404" t="s">
        <v>78</v>
      </c>
      <c r="Q5404" s="94">
        <v>45281.676388888889</v>
      </c>
      <c r="R5404">
        <v>16.02</v>
      </c>
      <c r="S5404">
        <v>40.04</v>
      </c>
      <c r="T5404" t="str">
        <f>VLOOKUP(E5404,zamiana!A:B,2,0)</f>
        <v>ALSTOM (ex. BT) CZL</v>
      </c>
    </row>
    <row r="5405" spans="1:20" x14ac:dyDescent="0.3">
      <c r="A5405" t="s">
        <v>6541</v>
      </c>
      <c r="B5405" s="2">
        <v>45259</v>
      </c>
      <c r="C5405" s="2">
        <v>45259</v>
      </c>
      <c r="D5405" s="2"/>
      <c r="E5405" t="s">
        <v>951</v>
      </c>
      <c r="F5405" t="s">
        <v>952</v>
      </c>
      <c r="G5405" t="s">
        <v>942</v>
      </c>
      <c r="H5405" t="s">
        <v>951</v>
      </c>
      <c r="I5405" t="s">
        <v>3430</v>
      </c>
      <c r="J5405" t="s">
        <v>3431</v>
      </c>
      <c r="K5405" t="s">
        <v>1028</v>
      </c>
      <c r="L5405">
        <v>1</v>
      </c>
      <c r="M5405" t="s">
        <v>77</v>
      </c>
      <c r="N5405">
        <v>15.11</v>
      </c>
      <c r="O5405">
        <v>6.55</v>
      </c>
      <c r="P5405" t="s">
        <v>78</v>
      </c>
      <c r="Q5405" s="94">
        <v>45281.674305555556</v>
      </c>
      <c r="R5405">
        <v>15.11</v>
      </c>
      <c r="S5405">
        <v>6.55</v>
      </c>
      <c r="T5405" t="str">
        <f>VLOOKUP(E5405,zamiana!A:B,2,0)</f>
        <v>ALSTOM (ex. BT) CZL</v>
      </c>
    </row>
    <row r="5406" spans="1:20" x14ac:dyDescent="0.3">
      <c r="A5406" t="s">
        <v>6541</v>
      </c>
      <c r="B5406" s="2">
        <v>45259</v>
      </c>
      <c r="C5406" s="2">
        <v>45259</v>
      </c>
      <c r="D5406" s="2"/>
      <c r="E5406" t="s">
        <v>951</v>
      </c>
      <c r="F5406" t="s">
        <v>952</v>
      </c>
      <c r="G5406" t="s">
        <v>942</v>
      </c>
      <c r="H5406" t="s">
        <v>951</v>
      </c>
      <c r="I5406" t="s">
        <v>3430</v>
      </c>
      <c r="J5406" t="s">
        <v>3431</v>
      </c>
      <c r="K5406" t="s">
        <v>1028</v>
      </c>
      <c r="L5406">
        <v>1</v>
      </c>
      <c r="M5406" t="s">
        <v>77</v>
      </c>
      <c r="N5406">
        <v>15.11</v>
      </c>
      <c r="O5406">
        <v>6.55</v>
      </c>
      <c r="P5406" t="s">
        <v>78</v>
      </c>
      <c r="Q5406" s="94">
        <v>45281.674305555556</v>
      </c>
      <c r="R5406">
        <v>15.11</v>
      </c>
      <c r="S5406">
        <v>6.55</v>
      </c>
      <c r="T5406" t="str">
        <f>VLOOKUP(E5406,zamiana!A:B,2,0)</f>
        <v>ALSTOM (ex. BT) CZL</v>
      </c>
    </row>
    <row r="5407" spans="1:20" x14ac:dyDescent="0.3">
      <c r="A5407" t="s">
        <v>6541</v>
      </c>
      <c r="B5407" s="2">
        <v>45259</v>
      </c>
      <c r="C5407" s="2">
        <v>45259</v>
      </c>
      <c r="D5407" s="2"/>
      <c r="E5407" t="s">
        <v>951</v>
      </c>
      <c r="F5407" t="s">
        <v>952</v>
      </c>
      <c r="G5407" t="s">
        <v>942</v>
      </c>
      <c r="H5407" t="s">
        <v>951</v>
      </c>
      <c r="I5407" t="s">
        <v>3430</v>
      </c>
      <c r="J5407" t="s">
        <v>3431</v>
      </c>
      <c r="K5407" t="s">
        <v>1028</v>
      </c>
      <c r="L5407">
        <v>1</v>
      </c>
      <c r="M5407" t="s">
        <v>77</v>
      </c>
      <c r="N5407">
        <v>15.11</v>
      </c>
      <c r="O5407">
        <v>6.55</v>
      </c>
      <c r="P5407" t="s">
        <v>78</v>
      </c>
      <c r="Q5407" s="94">
        <v>45281.674305555556</v>
      </c>
      <c r="R5407">
        <v>15.11</v>
      </c>
      <c r="S5407">
        <v>6.55</v>
      </c>
      <c r="T5407" t="str">
        <f>VLOOKUP(E5407,zamiana!A:B,2,0)</f>
        <v>ALSTOM (ex. BT) CZL</v>
      </c>
    </row>
    <row r="5408" spans="1:20" x14ac:dyDescent="0.3">
      <c r="A5408" t="s">
        <v>6541</v>
      </c>
      <c r="B5408" s="2">
        <v>45259</v>
      </c>
      <c r="C5408" s="2">
        <v>45259</v>
      </c>
      <c r="D5408" s="2"/>
      <c r="E5408" t="s">
        <v>951</v>
      </c>
      <c r="F5408" t="s">
        <v>952</v>
      </c>
      <c r="G5408" t="s">
        <v>942</v>
      </c>
      <c r="H5408" t="s">
        <v>951</v>
      </c>
      <c r="I5408" t="s">
        <v>3430</v>
      </c>
      <c r="J5408" t="s">
        <v>3431</v>
      </c>
      <c r="K5408" t="s">
        <v>1028</v>
      </c>
      <c r="L5408">
        <v>1</v>
      </c>
      <c r="M5408" t="s">
        <v>77</v>
      </c>
      <c r="N5408">
        <v>15.11</v>
      </c>
      <c r="O5408">
        <v>6.55</v>
      </c>
      <c r="P5408" t="s">
        <v>78</v>
      </c>
      <c r="Q5408" s="94">
        <v>45281.674305555556</v>
      </c>
      <c r="R5408">
        <v>15.11</v>
      </c>
      <c r="S5408">
        <v>6.55</v>
      </c>
      <c r="T5408" t="str">
        <f>VLOOKUP(E5408,zamiana!A:B,2,0)</f>
        <v>ALSTOM (ex. BT) CZL</v>
      </c>
    </row>
    <row r="5409" spans="1:20" x14ac:dyDescent="0.3">
      <c r="A5409" t="s">
        <v>6541</v>
      </c>
      <c r="B5409" s="2">
        <v>45259</v>
      </c>
      <c r="C5409" s="2">
        <v>45259</v>
      </c>
      <c r="D5409" s="2"/>
      <c r="E5409" t="s">
        <v>951</v>
      </c>
      <c r="F5409" t="s">
        <v>952</v>
      </c>
      <c r="G5409" t="s">
        <v>942</v>
      </c>
      <c r="H5409" t="s">
        <v>951</v>
      </c>
      <c r="I5409" t="s">
        <v>3432</v>
      </c>
      <c r="J5409" t="s">
        <v>3433</v>
      </c>
      <c r="K5409" t="s">
        <v>1028</v>
      </c>
      <c r="L5409">
        <v>1</v>
      </c>
      <c r="M5409" t="s">
        <v>77</v>
      </c>
      <c r="N5409">
        <v>15.11</v>
      </c>
      <c r="O5409">
        <v>6.57</v>
      </c>
      <c r="P5409" t="s">
        <v>78</v>
      </c>
      <c r="Q5409" s="94">
        <v>45281.674305555556</v>
      </c>
      <c r="R5409">
        <v>15.11</v>
      </c>
      <c r="S5409">
        <v>6.57</v>
      </c>
      <c r="T5409" t="str">
        <f>VLOOKUP(E5409,zamiana!A:B,2,0)</f>
        <v>ALSTOM (ex. BT) CZL</v>
      </c>
    </row>
    <row r="5410" spans="1:20" x14ac:dyDescent="0.3">
      <c r="A5410" t="s">
        <v>6541</v>
      </c>
      <c r="B5410" s="2">
        <v>45259</v>
      </c>
      <c r="C5410" s="2">
        <v>45259</v>
      </c>
      <c r="D5410" s="2"/>
      <c r="E5410" t="s">
        <v>951</v>
      </c>
      <c r="F5410" t="s">
        <v>952</v>
      </c>
      <c r="G5410" t="s">
        <v>942</v>
      </c>
      <c r="H5410" t="s">
        <v>951</v>
      </c>
      <c r="I5410" t="s">
        <v>3432</v>
      </c>
      <c r="J5410" t="s">
        <v>3433</v>
      </c>
      <c r="K5410" t="s">
        <v>1028</v>
      </c>
      <c r="L5410">
        <v>1</v>
      </c>
      <c r="M5410" t="s">
        <v>77</v>
      </c>
      <c r="N5410">
        <v>15.11</v>
      </c>
      <c r="O5410">
        <v>6.57</v>
      </c>
      <c r="P5410" t="s">
        <v>78</v>
      </c>
      <c r="Q5410" s="94">
        <v>45281.674305555556</v>
      </c>
      <c r="R5410">
        <v>15.11</v>
      </c>
      <c r="S5410">
        <v>6.57</v>
      </c>
      <c r="T5410" t="str">
        <f>VLOOKUP(E5410,zamiana!A:B,2,0)</f>
        <v>ALSTOM (ex. BT) CZL</v>
      </c>
    </row>
    <row r="5411" spans="1:20" x14ac:dyDescent="0.3">
      <c r="A5411" t="s">
        <v>6541</v>
      </c>
      <c r="B5411" s="2">
        <v>45259</v>
      </c>
      <c r="C5411" s="2">
        <v>45259</v>
      </c>
      <c r="D5411" s="2"/>
      <c r="E5411" t="s">
        <v>951</v>
      </c>
      <c r="F5411" t="s">
        <v>952</v>
      </c>
      <c r="G5411" t="s">
        <v>942</v>
      </c>
      <c r="H5411" t="s">
        <v>951</v>
      </c>
      <c r="I5411" t="s">
        <v>3432</v>
      </c>
      <c r="J5411" t="s">
        <v>3433</v>
      </c>
      <c r="K5411" t="s">
        <v>1028</v>
      </c>
      <c r="L5411">
        <v>1</v>
      </c>
      <c r="M5411" t="s">
        <v>77</v>
      </c>
      <c r="N5411">
        <v>15.11</v>
      </c>
      <c r="O5411">
        <v>6.57</v>
      </c>
      <c r="P5411" t="s">
        <v>78</v>
      </c>
      <c r="Q5411" s="94">
        <v>45281.674305555556</v>
      </c>
      <c r="R5411">
        <v>15.11</v>
      </c>
      <c r="S5411">
        <v>6.57</v>
      </c>
      <c r="T5411" t="str">
        <f>VLOOKUP(E5411,zamiana!A:B,2,0)</f>
        <v>ALSTOM (ex. BT) CZL</v>
      </c>
    </row>
    <row r="5412" spans="1:20" x14ac:dyDescent="0.3">
      <c r="A5412" t="s">
        <v>6541</v>
      </c>
      <c r="B5412" s="2">
        <v>45259</v>
      </c>
      <c r="C5412" s="2">
        <v>45259</v>
      </c>
      <c r="D5412" s="2"/>
      <c r="E5412" t="s">
        <v>951</v>
      </c>
      <c r="F5412" t="s">
        <v>952</v>
      </c>
      <c r="G5412" t="s">
        <v>942</v>
      </c>
      <c r="H5412" t="s">
        <v>951</v>
      </c>
      <c r="I5412" t="s">
        <v>3432</v>
      </c>
      <c r="J5412" t="s">
        <v>3433</v>
      </c>
      <c r="K5412" t="s">
        <v>1028</v>
      </c>
      <c r="L5412">
        <v>1</v>
      </c>
      <c r="M5412" t="s">
        <v>77</v>
      </c>
      <c r="N5412">
        <v>15.11</v>
      </c>
      <c r="O5412">
        <v>6.57</v>
      </c>
      <c r="P5412" t="s">
        <v>78</v>
      </c>
      <c r="Q5412" s="94">
        <v>45281.674305555556</v>
      </c>
      <c r="R5412">
        <v>15.11</v>
      </c>
      <c r="S5412">
        <v>6.57</v>
      </c>
      <c r="T5412" t="str">
        <f>VLOOKUP(E5412,zamiana!A:B,2,0)</f>
        <v>ALSTOM (ex. BT) CZL</v>
      </c>
    </row>
    <row r="5413" spans="1:20" x14ac:dyDescent="0.3">
      <c r="A5413" t="s">
        <v>6541</v>
      </c>
      <c r="B5413" s="2">
        <v>45259</v>
      </c>
      <c r="C5413" s="2">
        <v>45259</v>
      </c>
      <c r="D5413" s="2"/>
      <c r="E5413" t="s">
        <v>951</v>
      </c>
      <c r="F5413" t="s">
        <v>952</v>
      </c>
      <c r="G5413" t="s">
        <v>942</v>
      </c>
      <c r="H5413" t="s">
        <v>951</v>
      </c>
      <c r="I5413" t="s">
        <v>3446</v>
      </c>
      <c r="J5413">
        <v>100373393</v>
      </c>
      <c r="K5413" t="s">
        <v>1028</v>
      </c>
      <c r="L5413">
        <v>10</v>
      </c>
      <c r="M5413" t="s">
        <v>77</v>
      </c>
      <c r="N5413">
        <v>11.15</v>
      </c>
      <c r="O5413">
        <v>4.62</v>
      </c>
      <c r="P5413" t="s">
        <v>78</v>
      </c>
      <c r="Q5413" s="94">
        <v>45281.671527777777</v>
      </c>
      <c r="R5413">
        <v>111.5</v>
      </c>
      <c r="S5413">
        <v>46.2</v>
      </c>
      <c r="T5413" t="str">
        <f>VLOOKUP(E5413,zamiana!A:B,2,0)</f>
        <v>ALSTOM (ex. BT) CZL</v>
      </c>
    </row>
    <row r="5414" spans="1:20" x14ac:dyDescent="0.3">
      <c r="A5414" t="s">
        <v>6541</v>
      </c>
      <c r="B5414" s="2">
        <v>45259</v>
      </c>
      <c r="C5414" s="2">
        <v>45259</v>
      </c>
      <c r="D5414" s="2"/>
      <c r="E5414" t="s">
        <v>951</v>
      </c>
      <c r="F5414" t="s">
        <v>952</v>
      </c>
      <c r="G5414" t="s">
        <v>942</v>
      </c>
      <c r="H5414" t="s">
        <v>951</v>
      </c>
      <c r="I5414" t="s">
        <v>3446</v>
      </c>
      <c r="J5414">
        <v>100373393</v>
      </c>
      <c r="K5414" t="s">
        <v>1028</v>
      </c>
      <c r="L5414">
        <v>10</v>
      </c>
      <c r="M5414" t="s">
        <v>77</v>
      </c>
      <c r="N5414">
        <v>11.15</v>
      </c>
      <c r="O5414">
        <v>4.62</v>
      </c>
      <c r="P5414" t="s">
        <v>78</v>
      </c>
      <c r="Q5414" s="94">
        <v>45281.671527777777</v>
      </c>
      <c r="R5414">
        <v>111.5</v>
      </c>
      <c r="S5414">
        <v>46.2</v>
      </c>
      <c r="T5414" t="str">
        <f>VLOOKUP(E5414,zamiana!A:B,2,0)</f>
        <v>ALSTOM (ex. BT) CZL</v>
      </c>
    </row>
    <row r="5415" spans="1:20" x14ac:dyDescent="0.3">
      <c r="A5415" t="s">
        <v>6541</v>
      </c>
      <c r="B5415" s="2">
        <v>45259</v>
      </c>
      <c r="C5415" s="2">
        <v>45259</v>
      </c>
      <c r="D5415" s="2"/>
      <c r="E5415" t="s">
        <v>951</v>
      </c>
      <c r="F5415" t="s">
        <v>952</v>
      </c>
      <c r="G5415" t="s">
        <v>942</v>
      </c>
      <c r="H5415" t="s">
        <v>951</v>
      </c>
      <c r="I5415" t="s">
        <v>3711</v>
      </c>
      <c r="J5415">
        <v>100339239</v>
      </c>
      <c r="K5415" t="s">
        <v>1028</v>
      </c>
      <c r="L5415">
        <v>1</v>
      </c>
      <c r="M5415" t="s">
        <v>77</v>
      </c>
      <c r="N5415">
        <v>48.72</v>
      </c>
      <c r="O5415">
        <v>21.79</v>
      </c>
      <c r="P5415" t="s">
        <v>78</v>
      </c>
      <c r="Q5415" s="94">
        <v>45281.676388888889</v>
      </c>
      <c r="R5415">
        <v>48.72</v>
      </c>
      <c r="S5415">
        <v>21.79</v>
      </c>
      <c r="T5415" t="str">
        <f>VLOOKUP(E5415,zamiana!A:B,2,0)</f>
        <v>ALSTOM (ex. BT) CZL</v>
      </c>
    </row>
    <row r="5416" spans="1:20" x14ac:dyDescent="0.3">
      <c r="A5416" t="s">
        <v>6541</v>
      </c>
      <c r="B5416" s="2">
        <v>45259</v>
      </c>
      <c r="C5416" s="2">
        <v>45259</v>
      </c>
      <c r="D5416" s="2"/>
      <c r="E5416" t="s">
        <v>951</v>
      </c>
      <c r="F5416" t="s">
        <v>952</v>
      </c>
      <c r="G5416" t="s">
        <v>942</v>
      </c>
      <c r="H5416" t="s">
        <v>951</v>
      </c>
      <c r="I5416" t="s">
        <v>3711</v>
      </c>
      <c r="J5416">
        <v>100339239</v>
      </c>
      <c r="K5416" t="s">
        <v>1028</v>
      </c>
      <c r="L5416">
        <v>1</v>
      </c>
      <c r="M5416" t="s">
        <v>77</v>
      </c>
      <c r="N5416">
        <v>48.72</v>
      </c>
      <c r="O5416">
        <v>21.79</v>
      </c>
      <c r="P5416" t="s">
        <v>78</v>
      </c>
      <c r="Q5416" s="94">
        <v>45281.676388888889</v>
      </c>
      <c r="R5416">
        <v>48.72</v>
      </c>
      <c r="S5416">
        <v>21.79</v>
      </c>
      <c r="T5416" t="str">
        <f>VLOOKUP(E5416,zamiana!A:B,2,0)</f>
        <v>ALSTOM (ex. BT) CZL</v>
      </c>
    </row>
    <row r="5417" spans="1:20" x14ac:dyDescent="0.3">
      <c r="A5417" t="s">
        <v>6541</v>
      </c>
      <c r="B5417" s="2">
        <v>45259</v>
      </c>
      <c r="C5417" s="2">
        <v>45259</v>
      </c>
      <c r="D5417" s="2"/>
      <c r="E5417" t="s">
        <v>951</v>
      </c>
      <c r="F5417" t="s">
        <v>952</v>
      </c>
      <c r="G5417" t="s">
        <v>942</v>
      </c>
      <c r="H5417" t="s">
        <v>951</v>
      </c>
      <c r="I5417" t="s">
        <v>3711</v>
      </c>
      <c r="J5417">
        <v>100339239</v>
      </c>
      <c r="K5417" t="s">
        <v>1028</v>
      </c>
      <c r="L5417">
        <v>1</v>
      </c>
      <c r="M5417" t="s">
        <v>77</v>
      </c>
      <c r="N5417">
        <v>48.72</v>
      </c>
      <c r="O5417">
        <v>21.79</v>
      </c>
      <c r="P5417" t="s">
        <v>78</v>
      </c>
      <c r="Q5417" s="94">
        <v>45281.676388888889</v>
      </c>
      <c r="R5417">
        <v>48.72</v>
      </c>
      <c r="S5417">
        <v>21.79</v>
      </c>
      <c r="T5417" t="str">
        <f>VLOOKUP(E5417,zamiana!A:B,2,0)</f>
        <v>ALSTOM (ex. BT) CZL</v>
      </c>
    </row>
    <row r="5418" spans="1:20" x14ac:dyDescent="0.3">
      <c r="A5418" t="s">
        <v>6541</v>
      </c>
      <c r="B5418" s="2">
        <v>45259</v>
      </c>
      <c r="C5418" s="2">
        <v>45259</v>
      </c>
      <c r="D5418" s="2"/>
      <c r="E5418" t="s">
        <v>951</v>
      </c>
      <c r="F5418" t="s">
        <v>952</v>
      </c>
      <c r="G5418" t="s">
        <v>942</v>
      </c>
      <c r="H5418" t="s">
        <v>951</v>
      </c>
      <c r="I5418" t="s">
        <v>3711</v>
      </c>
      <c r="J5418">
        <v>100339239</v>
      </c>
      <c r="K5418" t="s">
        <v>1028</v>
      </c>
      <c r="L5418">
        <v>1</v>
      </c>
      <c r="M5418" t="s">
        <v>77</v>
      </c>
      <c r="N5418">
        <v>48.72</v>
      </c>
      <c r="O5418">
        <v>21.79</v>
      </c>
      <c r="P5418" t="s">
        <v>78</v>
      </c>
      <c r="Q5418" s="94">
        <v>45281.676388888889</v>
      </c>
      <c r="R5418">
        <v>48.72</v>
      </c>
      <c r="S5418">
        <v>21.79</v>
      </c>
      <c r="T5418" t="str">
        <f>VLOOKUP(E5418,zamiana!A:B,2,0)</f>
        <v>ALSTOM (ex. BT) CZL</v>
      </c>
    </row>
    <row r="5419" spans="1:20" x14ac:dyDescent="0.3">
      <c r="A5419" t="s">
        <v>6541</v>
      </c>
      <c r="B5419" s="2">
        <v>45259</v>
      </c>
      <c r="C5419" s="2">
        <v>45259</v>
      </c>
      <c r="D5419" s="2"/>
      <c r="E5419" t="s">
        <v>951</v>
      </c>
      <c r="F5419" t="s">
        <v>952</v>
      </c>
      <c r="G5419" t="s">
        <v>942</v>
      </c>
      <c r="H5419" t="s">
        <v>951</v>
      </c>
      <c r="I5419" t="s">
        <v>3120</v>
      </c>
      <c r="J5419">
        <v>100331681</v>
      </c>
      <c r="K5419" t="s">
        <v>1028</v>
      </c>
      <c r="L5419">
        <v>7</v>
      </c>
      <c r="M5419" t="s">
        <v>77</v>
      </c>
      <c r="N5419">
        <v>33.92</v>
      </c>
      <c r="O5419">
        <v>18.079999999999998</v>
      </c>
      <c r="P5419" t="s">
        <v>78</v>
      </c>
      <c r="Q5419" s="94">
        <v>45281.671527777777</v>
      </c>
      <c r="R5419">
        <v>237.44</v>
      </c>
      <c r="S5419">
        <v>126.56</v>
      </c>
      <c r="T5419" t="str">
        <f>VLOOKUP(E5419,zamiana!A:B,2,0)</f>
        <v>ALSTOM (ex. BT) CZL</v>
      </c>
    </row>
    <row r="5420" spans="1:20" x14ac:dyDescent="0.3">
      <c r="A5420" t="s">
        <v>6541</v>
      </c>
      <c r="B5420" s="2">
        <v>45259</v>
      </c>
      <c r="C5420" s="2">
        <v>45259</v>
      </c>
      <c r="D5420" s="2"/>
      <c r="E5420" t="s">
        <v>951</v>
      </c>
      <c r="F5420" t="s">
        <v>952</v>
      </c>
      <c r="G5420" t="s">
        <v>942</v>
      </c>
      <c r="H5420" t="s">
        <v>951</v>
      </c>
      <c r="I5420" t="s">
        <v>3613</v>
      </c>
      <c r="J5420">
        <v>100329383</v>
      </c>
      <c r="K5420" t="s">
        <v>1028</v>
      </c>
      <c r="L5420">
        <v>2</v>
      </c>
      <c r="M5420" t="s">
        <v>77</v>
      </c>
      <c r="N5420">
        <v>30.48</v>
      </c>
      <c r="O5420">
        <v>19.27</v>
      </c>
      <c r="P5420" t="s">
        <v>78</v>
      </c>
      <c r="Q5420" s="94">
        <v>45281.67291666667</v>
      </c>
      <c r="R5420">
        <v>60.96</v>
      </c>
      <c r="S5420">
        <v>38.54</v>
      </c>
      <c r="T5420" t="str">
        <f>VLOOKUP(E5420,zamiana!A:B,2,0)</f>
        <v>ALSTOM (ex. BT) CZL</v>
      </c>
    </row>
    <row r="5421" spans="1:20" x14ac:dyDescent="0.3">
      <c r="A5421" t="s">
        <v>6541</v>
      </c>
      <c r="B5421" s="2">
        <v>45259</v>
      </c>
      <c r="C5421" s="2">
        <v>45259</v>
      </c>
      <c r="D5421" s="2"/>
      <c r="E5421" t="s">
        <v>951</v>
      </c>
      <c r="F5421" t="s">
        <v>952</v>
      </c>
      <c r="G5421" t="s">
        <v>942</v>
      </c>
      <c r="H5421" t="s">
        <v>951</v>
      </c>
      <c r="I5421" t="s">
        <v>3613</v>
      </c>
      <c r="J5421">
        <v>100329383</v>
      </c>
      <c r="K5421" t="s">
        <v>1028</v>
      </c>
      <c r="L5421">
        <v>2</v>
      </c>
      <c r="M5421" t="s">
        <v>77</v>
      </c>
      <c r="N5421">
        <v>30.48</v>
      </c>
      <c r="O5421">
        <v>19.27</v>
      </c>
      <c r="P5421" t="s">
        <v>78</v>
      </c>
      <c r="Q5421" s="94">
        <v>45281.67291666667</v>
      </c>
      <c r="R5421">
        <v>60.96</v>
      </c>
      <c r="S5421">
        <v>38.54</v>
      </c>
      <c r="T5421" t="str">
        <f>VLOOKUP(E5421,zamiana!A:B,2,0)</f>
        <v>ALSTOM (ex. BT) CZL</v>
      </c>
    </row>
    <row r="5422" spans="1:20" x14ac:dyDescent="0.3">
      <c r="A5422" t="s">
        <v>6541</v>
      </c>
      <c r="B5422" s="2">
        <v>45259</v>
      </c>
      <c r="C5422" s="2">
        <v>45259</v>
      </c>
      <c r="D5422" s="2"/>
      <c r="E5422" t="s">
        <v>951</v>
      </c>
      <c r="F5422" t="s">
        <v>952</v>
      </c>
      <c r="G5422" t="s">
        <v>942</v>
      </c>
      <c r="H5422" t="s">
        <v>951</v>
      </c>
      <c r="I5422" t="s">
        <v>1462</v>
      </c>
      <c r="J5422">
        <v>100329382</v>
      </c>
      <c r="K5422" t="s">
        <v>1028</v>
      </c>
      <c r="L5422">
        <v>2</v>
      </c>
      <c r="M5422" t="s">
        <v>77</v>
      </c>
      <c r="N5422">
        <v>26.39</v>
      </c>
      <c r="O5422">
        <v>20.51</v>
      </c>
      <c r="P5422" t="s">
        <v>78</v>
      </c>
      <c r="Q5422" s="94">
        <v>45281.629166666666</v>
      </c>
      <c r="R5422">
        <v>52.78</v>
      </c>
      <c r="S5422">
        <v>41.02</v>
      </c>
      <c r="T5422" t="str">
        <f>VLOOKUP(E5422,zamiana!A:B,2,0)</f>
        <v>ALSTOM (ex. BT) CZL</v>
      </c>
    </row>
    <row r="5423" spans="1:20" x14ac:dyDescent="0.3">
      <c r="A5423" t="s">
        <v>6541</v>
      </c>
      <c r="B5423" s="2">
        <v>45259</v>
      </c>
      <c r="C5423" s="2">
        <v>45259</v>
      </c>
      <c r="D5423" s="2"/>
      <c r="E5423" t="s">
        <v>951</v>
      </c>
      <c r="F5423" t="s">
        <v>952</v>
      </c>
      <c r="G5423" t="s">
        <v>942</v>
      </c>
      <c r="H5423" t="s">
        <v>951</v>
      </c>
      <c r="I5423" t="s">
        <v>1462</v>
      </c>
      <c r="J5423">
        <v>100329382</v>
      </c>
      <c r="K5423" t="s">
        <v>1028</v>
      </c>
      <c r="L5423">
        <v>2</v>
      </c>
      <c r="M5423" t="s">
        <v>77</v>
      </c>
      <c r="N5423">
        <v>26.39</v>
      </c>
      <c r="O5423">
        <v>20.51</v>
      </c>
      <c r="P5423" t="s">
        <v>78</v>
      </c>
      <c r="Q5423" s="94">
        <v>45281.629166666666</v>
      </c>
      <c r="R5423">
        <v>52.78</v>
      </c>
      <c r="S5423">
        <v>41.02</v>
      </c>
      <c r="T5423" t="str">
        <f>VLOOKUP(E5423,zamiana!A:B,2,0)</f>
        <v>ALSTOM (ex. BT) CZL</v>
      </c>
    </row>
    <row r="5424" spans="1:20" x14ac:dyDescent="0.3">
      <c r="A5424" t="s">
        <v>6541</v>
      </c>
      <c r="B5424" s="2">
        <v>45259</v>
      </c>
      <c r="C5424" s="2">
        <v>45259</v>
      </c>
      <c r="D5424" s="2"/>
      <c r="E5424" t="s">
        <v>951</v>
      </c>
      <c r="F5424" t="s">
        <v>952</v>
      </c>
      <c r="G5424" t="s">
        <v>942</v>
      </c>
      <c r="H5424" t="s">
        <v>951</v>
      </c>
      <c r="I5424" t="s">
        <v>1507</v>
      </c>
      <c r="J5424">
        <v>100320699</v>
      </c>
      <c r="K5424" t="s">
        <v>1028</v>
      </c>
      <c r="L5424">
        <v>1</v>
      </c>
      <c r="M5424" t="s">
        <v>77</v>
      </c>
      <c r="N5424">
        <v>26.82</v>
      </c>
      <c r="O5424">
        <v>22.55</v>
      </c>
      <c r="P5424" t="s">
        <v>78</v>
      </c>
      <c r="Q5424" s="94">
        <v>45281.636111111111</v>
      </c>
      <c r="R5424">
        <v>26.82</v>
      </c>
      <c r="S5424">
        <v>22.55</v>
      </c>
      <c r="T5424" t="str">
        <f>VLOOKUP(E5424,zamiana!A:B,2,0)</f>
        <v>ALSTOM (ex. BT) CZL</v>
      </c>
    </row>
    <row r="5425" spans="1:20" x14ac:dyDescent="0.3">
      <c r="A5425" t="s">
        <v>6541</v>
      </c>
      <c r="B5425" s="2">
        <v>45259</v>
      </c>
      <c r="C5425" s="2">
        <v>45259</v>
      </c>
      <c r="D5425" s="2"/>
      <c r="E5425" t="s">
        <v>951</v>
      </c>
      <c r="F5425" t="s">
        <v>952</v>
      </c>
      <c r="G5425" t="s">
        <v>942</v>
      </c>
      <c r="H5425" t="s">
        <v>951</v>
      </c>
      <c r="I5425" t="s">
        <v>1507</v>
      </c>
      <c r="J5425">
        <v>100320699</v>
      </c>
      <c r="K5425" t="s">
        <v>1028</v>
      </c>
      <c r="L5425">
        <v>1</v>
      </c>
      <c r="M5425" t="s">
        <v>77</v>
      </c>
      <c r="N5425">
        <v>26.82</v>
      </c>
      <c r="O5425">
        <v>22.55</v>
      </c>
      <c r="P5425" t="s">
        <v>78</v>
      </c>
      <c r="Q5425" s="94">
        <v>45281.636111111111</v>
      </c>
      <c r="R5425">
        <v>26.82</v>
      </c>
      <c r="S5425">
        <v>22.55</v>
      </c>
      <c r="T5425" t="str">
        <f>VLOOKUP(E5425,zamiana!A:B,2,0)</f>
        <v>ALSTOM (ex. BT) CZL</v>
      </c>
    </row>
    <row r="5426" spans="1:20" x14ac:dyDescent="0.3">
      <c r="A5426" t="s">
        <v>6541</v>
      </c>
      <c r="B5426" s="2">
        <v>45259</v>
      </c>
      <c r="C5426" s="2">
        <v>45259</v>
      </c>
      <c r="D5426" s="2"/>
      <c r="E5426" t="s">
        <v>951</v>
      </c>
      <c r="F5426" t="s">
        <v>952</v>
      </c>
      <c r="G5426" t="s">
        <v>942</v>
      </c>
      <c r="H5426" t="s">
        <v>951</v>
      </c>
      <c r="I5426" t="s">
        <v>1502</v>
      </c>
      <c r="J5426">
        <v>100320686</v>
      </c>
      <c r="K5426" t="s">
        <v>1028</v>
      </c>
      <c r="L5426">
        <v>1</v>
      </c>
      <c r="M5426" t="s">
        <v>77</v>
      </c>
      <c r="N5426">
        <v>25.6</v>
      </c>
      <c r="O5426">
        <v>22.22</v>
      </c>
      <c r="P5426" t="s">
        <v>78</v>
      </c>
      <c r="Q5426" s="94">
        <v>45281.631249999999</v>
      </c>
      <c r="R5426">
        <v>25.6</v>
      </c>
      <c r="S5426">
        <v>22.22</v>
      </c>
      <c r="T5426" t="str">
        <f>VLOOKUP(E5426,zamiana!A:B,2,0)</f>
        <v>ALSTOM (ex. BT) CZL</v>
      </c>
    </row>
    <row r="5427" spans="1:20" x14ac:dyDescent="0.3">
      <c r="A5427" t="s">
        <v>6541</v>
      </c>
      <c r="B5427" s="2">
        <v>45259</v>
      </c>
      <c r="C5427" s="2">
        <v>45259</v>
      </c>
      <c r="D5427" s="2"/>
      <c r="E5427" t="s">
        <v>951</v>
      </c>
      <c r="F5427" t="s">
        <v>952</v>
      </c>
      <c r="G5427" t="s">
        <v>942</v>
      </c>
      <c r="H5427" t="s">
        <v>951</v>
      </c>
      <c r="I5427" t="s">
        <v>1502</v>
      </c>
      <c r="J5427">
        <v>100320686</v>
      </c>
      <c r="K5427" t="s">
        <v>1028</v>
      </c>
      <c r="L5427">
        <v>1</v>
      </c>
      <c r="M5427" t="s">
        <v>77</v>
      </c>
      <c r="N5427">
        <v>25.6</v>
      </c>
      <c r="O5427">
        <v>22.22</v>
      </c>
      <c r="P5427" t="s">
        <v>78</v>
      </c>
      <c r="Q5427" s="94">
        <v>45281.631249999999</v>
      </c>
      <c r="R5427">
        <v>25.6</v>
      </c>
      <c r="S5427">
        <v>22.22</v>
      </c>
      <c r="T5427" t="str">
        <f>VLOOKUP(E5427,zamiana!A:B,2,0)</f>
        <v>ALSTOM (ex. BT) CZL</v>
      </c>
    </row>
    <row r="5428" spans="1:20" x14ac:dyDescent="0.3">
      <c r="A5428" t="s">
        <v>6541</v>
      </c>
      <c r="B5428" s="2">
        <v>45259</v>
      </c>
      <c r="C5428" s="2">
        <v>45259</v>
      </c>
      <c r="D5428" s="2"/>
      <c r="E5428" t="s">
        <v>951</v>
      </c>
      <c r="F5428" t="s">
        <v>952</v>
      </c>
      <c r="G5428" t="s">
        <v>942</v>
      </c>
      <c r="H5428" t="s">
        <v>951</v>
      </c>
      <c r="I5428" t="s">
        <v>3614</v>
      </c>
      <c r="J5428">
        <v>100318859</v>
      </c>
      <c r="K5428" t="s">
        <v>1028</v>
      </c>
      <c r="L5428">
        <v>1</v>
      </c>
      <c r="M5428" t="s">
        <v>77</v>
      </c>
      <c r="N5428">
        <v>329</v>
      </c>
      <c r="O5428">
        <v>239.89</v>
      </c>
      <c r="P5428" t="s">
        <v>78</v>
      </c>
      <c r="Q5428" s="94">
        <v>45281.642361111109</v>
      </c>
      <c r="R5428">
        <v>329</v>
      </c>
      <c r="S5428">
        <v>239.89</v>
      </c>
      <c r="T5428" t="str">
        <f>VLOOKUP(E5428,zamiana!A:B,2,0)</f>
        <v>ALSTOM (ex. BT) CZL</v>
      </c>
    </row>
    <row r="5429" spans="1:20" x14ac:dyDescent="0.3">
      <c r="A5429" t="s">
        <v>6541</v>
      </c>
      <c r="B5429" s="2">
        <v>45259</v>
      </c>
      <c r="C5429" s="2">
        <v>45259</v>
      </c>
      <c r="D5429" s="2"/>
      <c r="E5429" t="s">
        <v>951</v>
      </c>
      <c r="F5429" t="s">
        <v>952</v>
      </c>
      <c r="G5429" t="s">
        <v>942</v>
      </c>
      <c r="H5429" t="s">
        <v>951</v>
      </c>
      <c r="I5429" t="s">
        <v>3614</v>
      </c>
      <c r="J5429">
        <v>100318859</v>
      </c>
      <c r="K5429" t="s">
        <v>1028</v>
      </c>
      <c r="L5429">
        <v>1</v>
      </c>
      <c r="M5429" t="s">
        <v>77</v>
      </c>
      <c r="N5429">
        <v>329</v>
      </c>
      <c r="O5429">
        <v>239.89</v>
      </c>
      <c r="P5429" t="s">
        <v>78</v>
      </c>
      <c r="Q5429" s="94">
        <v>45281.642361111109</v>
      </c>
      <c r="R5429">
        <v>329</v>
      </c>
      <c r="S5429">
        <v>239.89</v>
      </c>
      <c r="T5429" t="str">
        <f>VLOOKUP(E5429,zamiana!A:B,2,0)</f>
        <v>ALSTOM (ex. BT) CZL</v>
      </c>
    </row>
    <row r="5430" spans="1:20" x14ac:dyDescent="0.3">
      <c r="A5430" t="s">
        <v>6541</v>
      </c>
      <c r="B5430" s="2">
        <v>45259</v>
      </c>
      <c r="C5430" s="2">
        <v>45259</v>
      </c>
      <c r="D5430" s="2"/>
      <c r="E5430" t="s">
        <v>951</v>
      </c>
      <c r="F5430" t="s">
        <v>952</v>
      </c>
      <c r="G5430" t="s">
        <v>942</v>
      </c>
      <c r="H5430" t="s">
        <v>951</v>
      </c>
      <c r="I5430" t="s">
        <v>3712</v>
      </c>
      <c r="J5430">
        <v>100315730</v>
      </c>
      <c r="K5430" t="s">
        <v>1028</v>
      </c>
      <c r="L5430">
        <v>8</v>
      </c>
      <c r="M5430" t="s">
        <v>77</v>
      </c>
      <c r="N5430">
        <v>11.28</v>
      </c>
      <c r="O5430">
        <v>4</v>
      </c>
      <c r="P5430" t="s">
        <v>78</v>
      </c>
      <c r="Q5430" s="94">
        <v>45281.676388888889</v>
      </c>
      <c r="R5430">
        <v>90.24</v>
      </c>
      <c r="S5430">
        <v>32</v>
      </c>
      <c r="T5430" t="str">
        <f>VLOOKUP(E5430,zamiana!A:B,2,0)</f>
        <v>ALSTOM (ex. BT) CZL</v>
      </c>
    </row>
    <row r="5431" spans="1:20" x14ac:dyDescent="0.3">
      <c r="A5431" t="s">
        <v>6541</v>
      </c>
      <c r="B5431" s="2">
        <v>45259</v>
      </c>
      <c r="C5431" s="2">
        <v>45259</v>
      </c>
      <c r="D5431" s="2"/>
      <c r="E5431" t="s">
        <v>951</v>
      </c>
      <c r="F5431" t="s">
        <v>952</v>
      </c>
      <c r="G5431" t="s">
        <v>942</v>
      </c>
      <c r="H5431" t="s">
        <v>951</v>
      </c>
      <c r="I5431" t="s">
        <v>3712</v>
      </c>
      <c r="J5431">
        <v>100315730</v>
      </c>
      <c r="K5431" t="s">
        <v>1028</v>
      </c>
      <c r="L5431">
        <v>8</v>
      </c>
      <c r="M5431" t="s">
        <v>77</v>
      </c>
      <c r="N5431">
        <v>11.28</v>
      </c>
      <c r="O5431">
        <v>4</v>
      </c>
      <c r="P5431" t="s">
        <v>78</v>
      </c>
      <c r="Q5431" s="94">
        <v>45281.676388888889</v>
      </c>
      <c r="R5431">
        <v>90.24</v>
      </c>
      <c r="S5431">
        <v>32</v>
      </c>
      <c r="T5431" t="str">
        <f>VLOOKUP(E5431,zamiana!A:B,2,0)</f>
        <v>ALSTOM (ex. BT) CZL</v>
      </c>
    </row>
    <row r="5432" spans="1:20" x14ac:dyDescent="0.3">
      <c r="A5432" t="s">
        <v>6541</v>
      </c>
      <c r="B5432" s="2">
        <v>45259</v>
      </c>
      <c r="C5432" s="2">
        <v>45259</v>
      </c>
      <c r="D5432" s="2"/>
      <c r="E5432" t="s">
        <v>951</v>
      </c>
      <c r="F5432" t="s">
        <v>952</v>
      </c>
      <c r="G5432" t="s">
        <v>942</v>
      </c>
      <c r="H5432" t="s">
        <v>951</v>
      </c>
      <c r="I5432" t="s">
        <v>3615</v>
      </c>
      <c r="J5432">
        <v>100314798</v>
      </c>
      <c r="K5432" t="s">
        <v>1028</v>
      </c>
      <c r="L5432">
        <v>2</v>
      </c>
      <c r="M5432" t="s">
        <v>77</v>
      </c>
      <c r="N5432">
        <v>89.48</v>
      </c>
      <c r="O5432">
        <v>48.24</v>
      </c>
      <c r="P5432" t="s">
        <v>78</v>
      </c>
      <c r="Q5432" s="94">
        <v>45281.67291666667</v>
      </c>
      <c r="R5432">
        <v>178.96</v>
      </c>
      <c r="S5432">
        <v>96.48</v>
      </c>
      <c r="T5432" t="str">
        <f>VLOOKUP(E5432,zamiana!A:B,2,0)</f>
        <v>ALSTOM (ex. BT) CZL</v>
      </c>
    </row>
    <row r="5433" spans="1:20" x14ac:dyDescent="0.3">
      <c r="A5433" t="s">
        <v>6541</v>
      </c>
      <c r="B5433" s="2">
        <v>45259</v>
      </c>
      <c r="C5433" s="2">
        <v>45259</v>
      </c>
      <c r="D5433" s="2"/>
      <c r="E5433" t="s">
        <v>951</v>
      </c>
      <c r="F5433" t="s">
        <v>952</v>
      </c>
      <c r="G5433" t="s">
        <v>942</v>
      </c>
      <c r="H5433" t="s">
        <v>951</v>
      </c>
      <c r="I5433" t="s">
        <v>1420</v>
      </c>
      <c r="J5433">
        <v>100314793</v>
      </c>
      <c r="K5433" t="s">
        <v>1028</v>
      </c>
      <c r="L5433">
        <v>1</v>
      </c>
      <c r="M5433" t="s">
        <v>77</v>
      </c>
      <c r="N5433">
        <v>21.55</v>
      </c>
      <c r="O5433">
        <v>21.03</v>
      </c>
      <c r="P5433" t="s">
        <v>78</v>
      </c>
      <c r="Q5433" s="94">
        <v>45281.636111111111</v>
      </c>
      <c r="R5433">
        <v>21.55</v>
      </c>
      <c r="S5433">
        <v>21.03</v>
      </c>
      <c r="T5433" t="str">
        <f>VLOOKUP(E5433,zamiana!A:B,2,0)</f>
        <v>ALSTOM (ex. BT) CZL</v>
      </c>
    </row>
    <row r="5434" spans="1:20" x14ac:dyDescent="0.3">
      <c r="A5434" t="s">
        <v>6541</v>
      </c>
      <c r="B5434" s="2">
        <v>45259</v>
      </c>
      <c r="C5434" s="2">
        <v>45259</v>
      </c>
      <c r="D5434" s="2"/>
      <c r="E5434" t="s">
        <v>951</v>
      </c>
      <c r="F5434" t="s">
        <v>952</v>
      </c>
      <c r="G5434" t="s">
        <v>942</v>
      </c>
      <c r="H5434" t="s">
        <v>951</v>
      </c>
      <c r="I5434" t="s">
        <v>1420</v>
      </c>
      <c r="J5434">
        <v>100314793</v>
      </c>
      <c r="K5434" t="s">
        <v>1028</v>
      </c>
      <c r="L5434">
        <v>1</v>
      </c>
      <c r="M5434" t="s">
        <v>77</v>
      </c>
      <c r="N5434">
        <v>21.55</v>
      </c>
      <c r="O5434">
        <v>21.03</v>
      </c>
      <c r="P5434" t="s">
        <v>78</v>
      </c>
      <c r="Q5434" s="94">
        <v>45281.636111111111</v>
      </c>
      <c r="R5434">
        <v>21.55</v>
      </c>
      <c r="S5434">
        <v>21.03</v>
      </c>
      <c r="T5434" t="str">
        <f>VLOOKUP(E5434,zamiana!A:B,2,0)</f>
        <v>ALSTOM (ex. BT) CZL</v>
      </c>
    </row>
    <row r="5435" spans="1:20" x14ac:dyDescent="0.3">
      <c r="A5435" t="s">
        <v>6541</v>
      </c>
      <c r="B5435" s="2">
        <v>45259</v>
      </c>
      <c r="C5435" s="2">
        <v>45259</v>
      </c>
      <c r="D5435" s="2"/>
      <c r="E5435" t="s">
        <v>951</v>
      </c>
      <c r="F5435" t="s">
        <v>952</v>
      </c>
      <c r="G5435" t="s">
        <v>942</v>
      </c>
      <c r="H5435" t="s">
        <v>951</v>
      </c>
      <c r="I5435" t="s">
        <v>1420</v>
      </c>
      <c r="J5435">
        <v>100314793</v>
      </c>
      <c r="K5435" t="s">
        <v>1028</v>
      </c>
      <c r="L5435">
        <v>1</v>
      </c>
      <c r="M5435" t="s">
        <v>77</v>
      </c>
      <c r="N5435">
        <v>21.55</v>
      </c>
      <c r="O5435">
        <v>21.03</v>
      </c>
      <c r="P5435" t="s">
        <v>78</v>
      </c>
      <c r="Q5435" s="94">
        <v>45281.636111111111</v>
      </c>
      <c r="R5435">
        <v>21.55</v>
      </c>
      <c r="S5435">
        <v>21.03</v>
      </c>
      <c r="T5435" t="str">
        <f>VLOOKUP(E5435,zamiana!A:B,2,0)</f>
        <v>ALSTOM (ex. BT) CZL</v>
      </c>
    </row>
    <row r="5436" spans="1:20" x14ac:dyDescent="0.3">
      <c r="A5436" t="s">
        <v>6541</v>
      </c>
      <c r="B5436" s="2">
        <v>45259</v>
      </c>
      <c r="C5436" s="2">
        <v>45259</v>
      </c>
      <c r="D5436" s="2"/>
      <c r="E5436" t="s">
        <v>951</v>
      </c>
      <c r="F5436" t="s">
        <v>952</v>
      </c>
      <c r="G5436" t="s">
        <v>942</v>
      </c>
      <c r="H5436" t="s">
        <v>951</v>
      </c>
      <c r="I5436" t="s">
        <v>1420</v>
      </c>
      <c r="J5436">
        <v>100314793</v>
      </c>
      <c r="K5436" t="s">
        <v>1028</v>
      </c>
      <c r="L5436">
        <v>1</v>
      </c>
      <c r="M5436" t="s">
        <v>77</v>
      </c>
      <c r="N5436">
        <v>21.55</v>
      </c>
      <c r="O5436">
        <v>21.03</v>
      </c>
      <c r="P5436" t="s">
        <v>78</v>
      </c>
      <c r="Q5436" s="94">
        <v>45281.636111111111</v>
      </c>
      <c r="R5436">
        <v>21.55</v>
      </c>
      <c r="S5436">
        <v>21.03</v>
      </c>
      <c r="T5436" t="str">
        <f>VLOOKUP(E5436,zamiana!A:B,2,0)</f>
        <v>ALSTOM (ex. BT) CZL</v>
      </c>
    </row>
    <row r="5437" spans="1:20" x14ac:dyDescent="0.3">
      <c r="A5437" t="s">
        <v>6541</v>
      </c>
      <c r="B5437" s="2">
        <v>45259</v>
      </c>
      <c r="C5437" s="2">
        <v>45259</v>
      </c>
      <c r="D5437" s="2"/>
      <c r="E5437" t="s">
        <v>951</v>
      </c>
      <c r="F5437" t="s">
        <v>952</v>
      </c>
      <c r="G5437" t="s">
        <v>942</v>
      </c>
      <c r="H5437" t="s">
        <v>951</v>
      </c>
      <c r="I5437" t="s">
        <v>4063</v>
      </c>
      <c r="J5437">
        <v>100314735</v>
      </c>
      <c r="K5437" t="s">
        <v>1028</v>
      </c>
      <c r="L5437">
        <v>1</v>
      </c>
      <c r="M5437" t="s">
        <v>77</v>
      </c>
      <c r="N5437">
        <v>32.44</v>
      </c>
      <c r="O5437">
        <v>18.14</v>
      </c>
      <c r="P5437" t="s">
        <v>78</v>
      </c>
      <c r="Q5437" s="94">
        <v>45281.667361111111</v>
      </c>
      <c r="R5437">
        <v>32.44</v>
      </c>
      <c r="S5437">
        <v>18.14</v>
      </c>
      <c r="T5437" t="str">
        <f>VLOOKUP(E5437,zamiana!A:B,2,0)</f>
        <v>ALSTOM (ex. BT) CZL</v>
      </c>
    </row>
    <row r="5438" spans="1:20" x14ac:dyDescent="0.3">
      <c r="A5438" t="s">
        <v>6541</v>
      </c>
      <c r="B5438" s="2">
        <v>45259</v>
      </c>
      <c r="C5438" s="2">
        <v>45259</v>
      </c>
      <c r="D5438" s="2"/>
      <c r="E5438" t="s">
        <v>951</v>
      </c>
      <c r="F5438" t="s">
        <v>952</v>
      </c>
      <c r="G5438" t="s">
        <v>942</v>
      </c>
      <c r="H5438" t="s">
        <v>951</v>
      </c>
      <c r="I5438" t="s">
        <v>4063</v>
      </c>
      <c r="J5438">
        <v>100314735</v>
      </c>
      <c r="K5438" t="s">
        <v>1028</v>
      </c>
      <c r="L5438">
        <v>1</v>
      </c>
      <c r="M5438" t="s">
        <v>77</v>
      </c>
      <c r="N5438">
        <v>32.44</v>
      </c>
      <c r="O5438">
        <v>18.14</v>
      </c>
      <c r="P5438" t="s">
        <v>78</v>
      </c>
      <c r="Q5438" s="94">
        <v>45281.667361111111</v>
      </c>
      <c r="R5438">
        <v>32.44</v>
      </c>
      <c r="S5438">
        <v>18.14</v>
      </c>
      <c r="T5438" t="str">
        <f>VLOOKUP(E5438,zamiana!A:B,2,0)</f>
        <v>ALSTOM (ex. BT) CZL</v>
      </c>
    </row>
    <row r="5439" spans="1:20" x14ac:dyDescent="0.3">
      <c r="A5439" t="s">
        <v>6541</v>
      </c>
      <c r="B5439" s="2">
        <v>45259</v>
      </c>
      <c r="C5439" s="2">
        <v>45259</v>
      </c>
      <c r="D5439" s="2"/>
      <c r="E5439" t="s">
        <v>951</v>
      </c>
      <c r="F5439" t="s">
        <v>952</v>
      </c>
      <c r="G5439" t="s">
        <v>942</v>
      </c>
      <c r="H5439" t="s">
        <v>951</v>
      </c>
      <c r="I5439" t="s">
        <v>4063</v>
      </c>
      <c r="J5439">
        <v>100314735</v>
      </c>
      <c r="K5439" t="s">
        <v>1028</v>
      </c>
      <c r="L5439">
        <v>1</v>
      </c>
      <c r="M5439" t="s">
        <v>77</v>
      </c>
      <c r="N5439">
        <v>32.44</v>
      </c>
      <c r="O5439">
        <v>18.14</v>
      </c>
      <c r="P5439" t="s">
        <v>78</v>
      </c>
      <c r="Q5439" s="94">
        <v>45281.667361111111</v>
      </c>
      <c r="R5439">
        <v>32.44</v>
      </c>
      <c r="S5439">
        <v>18.14</v>
      </c>
      <c r="T5439" t="str">
        <f>VLOOKUP(E5439,zamiana!A:B,2,0)</f>
        <v>ALSTOM (ex. BT) CZL</v>
      </c>
    </row>
    <row r="5440" spans="1:20" x14ac:dyDescent="0.3">
      <c r="A5440" t="s">
        <v>6541</v>
      </c>
      <c r="B5440" s="2">
        <v>45259</v>
      </c>
      <c r="C5440" s="2">
        <v>45259</v>
      </c>
      <c r="D5440" s="2"/>
      <c r="E5440" t="s">
        <v>951</v>
      </c>
      <c r="F5440" t="s">
        <v>952</v>
      </c>
      <c r="G5440" t="s">
        <v>942</v>
      </c>
      <c r="H5440" t="s">
        <v>951</v>
      </c>
      <c r="I5440" t="s">
        <v>4063</v>
      </c>
      <c r="J5440">
        <v>100314735</v>
      </c>
      <c r="K5440" t="s">
        <v>1028</v>
      </c>
      <c r="L5440">
        <v>1</v>
      </c>
      <c r="M5440" t="s">
        <v>77</v>
      </c>
      <c r="N5440">
        <v>32.44</v>
      </c>
      <c r="O5440">
        <v>18.14</v>
      </c>
      <c r="P5440" t="s">
        <v>78</v>
      </c>
      <c r="Q5440" s="94">
        <v>45281.667361111111</v>
      </c>
      <c r="R5440">
        <v>32.44</v>
      </c>
      <c r="S5440">
        <v>18.14</v>
      </c>
      <c r="T5440" t="str">
        <f>VLOOKUP(E5440,zamiana!A:B,2,0)</f>
        <v>ALSTOM (ex. BT) CZL</v>
      </c>
    </row>
    <row r="5441" spans="1:20" x14ac:dyDescent="0.3">
      <c r="A5441" t="s">
        <v>6541</v>
      </c>
      <c r="B5441" s="2">
        <v>45259</v>
      </c>
      <c r="C5441" s="2">
        <v>45259</v>
      </c>
      <c r="D5441" s="2"/>
      <c r="E5441" t="s">
        <v>951</v>
      </c>
      <c r="F5441" t="s">
        <v>952</v>
      </c>
      <c r="G5441" t="s">
        <v>942</v>
      </c>
      <c r="H5441" t="s">
        <v>951</v>
      </c>
      <c r="I5441" t="s">
        <v>1889</v>
      </c>
      <c r="J5441">
        <v>100314733</v>
      </c>
      <c r="K5441" t="s">
        <v>1028</v>
      </c>
      <c r="L5441">
        <v>1</v>
      </c>
      <c r="M5441" t="s">
        <v>77</v>
      </c>
      <c r="N5441">
        <v>249.93</v>
      </c>
      <c r="O5441">
        <v>187.75</v>
      </c>
      <c r="P5441" t="s">
        <v>78</v>
      </c>
      <c r="Q5441" s="94">
        <v>45281.62777777778</v>
      </c>
      <c r="R5441">
        <v>249.93</v>
      </c>
      <c r="S5441">
        <v>187.75</v>
      </c>
      <c r="T5441" t="str">
        <f>VLOOKUP(E5441,zamiana!A:B,2,0)</f>
        <v>ALSTOM (ex. BT) CZL</v>
      </c>
    </row>
    <row r="5442" spans="1:20" x14ac:dyDescent="0.3">
      <c r="A5442" t="s">
        <v>6541</v>
      </c>
      <c r="B5442" s="2">
        <v>45259</v>
      </c>
      <c r="C5442" s="2">
        <v>45259</v>
      </c>
      <c r="D5442" s="2"/>
      <c r="E5442" t="s">
        <v>951</v>
      </c>
      <c r="F5442" t="s">
        <v>952</v>
      </c>
      <c r="G5442" t="s">
        <v>942</v>
      </c>
      <c r="H5442" t="s">
        <v>951</v>
      </c>
      <c r="I5442" t="s">
        <v>1889</v>
      </c>
      <c r="J5442">
        <v>100314733</v>
      </c>
      <c r="K5442" t="s">
        <v>1028</v>
      </c>
      <c r="L5442">
        <v>1</v>
      </c>
      <c r="M5442" t="s">
        <v>77</v>
      </c>
      <c r="N5442">
        <v>249.93</v>
      </c>
      <c r="O5442">
        <v>187.75</v>
      </c>
      <c r="P5442" t="s">
        <v>78</v>
      </c>
      <c r="Q5442" s="94">
        <v>45281.62777777778</v>
      </c>
      <c r="R5442">
        <v>249.93</v>
      </c>
      <c r="S5442">
        <v>187.75</v>
      </c>
      <c r="T5442" t="str">
        <f>VLOOKUP(E5442,zamiana!A:B,2,0)</f>
        <v>ALSTOM (ex. BT) CZL</v>
      </c>
    </row>
    <row r="5443" spans="1:20" x14ac:dyDescent="0.3">
      <c r="A5443" t="s">
        <v>6541</v>
      </c>
      <c r="B5443" s="2">
        <v>45259</v>
      </c>
      <c r="C5443" s="2">
        <v>45259</v>
      </c>
      <c r="D5443" s="2"/>
      <c r="E5443" t="s">
        <v>951</v>
      </c>
      <c r="F5443" t="s">
        <v>952</v>
      </c>
      <c r="G5443" t="s">
        <v>942</v>
      </c>
      <c r="H5443" t="s">
        <v>951</v>
      </c>
      <c r="I5443" t="s">
        <v>1889</v>
      </c>
      <c r="J5443">
        <v>100314733</v>
      </c>
      <c r="K5443" t="s">
        <v>1028</v>
      </c>
      <c r="L5443">
        <v>1</v>
      </c>
      <c r="M5443" t="s">
        <v>77</v>
      </c>
      <c r="N5443">
        <v>249.93</v>
      </c>
      <c r="O5443">
        <v>187.75</v>
      </c>
      <c r="P5443" t="s">
        <v>78</v>
      </c>
      <c r="Q5443" s="94">
        <v>45281.62777777778</v>
      </c>
      <c r="R5443">
        <v>249.93</v>
      </c>
      <c r="S5443">
        <v>187.75</v>
      </c>
      <c r="T5443" t="str">
        <f>VLOOKUP(E5443,zamiana!A:B,2,0)</f>
        <v>ALSTOM (ex. BT) CZL</v>
      </c>
    </row>
    <row r="5444" spans="1:20" x14ac:dyDescent="0.3">
      <c r="A5444" t="s">
        <v>6541</v>
      </c>
      <c r="B5444" s="2">
        <v>45259</v>
      </c>
      <c r="C5444" s="2">
        <v>45259</v>
      </c>
      <c r="D5444" s="2"/>
      <c r="E5444" t="s">
        <v>951</v>
      </c>
      <c r="F5444" t="s">
        <v>952</v>
      </c>
      <c r="G5444" t="s">
        <v>942</v>
      </c>
      <c r="H5444" t="s">
        <v>951</v>
      </c>
      <c r="I5444" t="s">
        <v>1889</v>
      </c>
      <c r="J5444">
        <v>100314733</v>
      </c>
      <c r="K5444" t="s">
        <v>1028</v>
      </c>
      <c r="L5444">
        <v>1</v>
      </c>
      <c r="M5444" t="s">
        <v>77</v>
      </c>
      <c r="N5444">
        <v>249.93</v>
      </c>
      <c r="O5444">
        <v>187.75</v>
      </c>
      <c r="P5444" t="s">
        <v>78</v>
      </c>
      <c r="Q5444" s="94">
        <v>45281.62777777778</v>
      </c>
      <c r="R5444">
        <v>249.93</v>
      </c>
      <c r="S5444">
        <v>187.75</v>
      </c>
      <c r="T5444" t="str">
        <f>VLOOKUP(E5444,zamiana!A:B,2,0)</f>
        <v>ALSTOM (ex. BT) CZL</v>
      </c>
    </row>
    <row r="5445" spans="1:20" x14ac:dyDescent="0.3">
      <c r="A5445" t="s">
        <v>6541</v>
      </c>
      <c r="B5445" s="2">
        <v>45259</v>
      </c>
      <c r="C5445" s="2">
        <v>45259</v>
      </c>
      <c r="D5445" s="2"/>
      <c r="E5445" t="s">
        <v>951</v>
      </c>
      <c r="F5445" t="s">
        <v>952</v>
      </c>
      <c r="G5445" t="s">
        <v>942</v>
      </c>
      <c r="H5445" t="s">
        <v>951</v>
      </c>
      <c r="I5445" t="s">
        <v>3713</v>
      </c>
      <c r="J5445">
        <v>100310809</v>
      </c>
      <c r="K5445" t="s">
        <v>1028</v>
      </c>
      <c r="L5445">
        <v>2</v>
      </c>
      <c r="M5445" t="s">
        <v>77</v>
      </c>
      <c r="N5445">
        <v>30.57</v>
      </c>
      <c r="O5445">
        <v>22.22</v>
      </c>
      <c r="P5445" t="s">
        <v>78</v>
      </c>
      <c r="Q5445" s="94">
        <v>45281.676388888889</v>
      </c>
      <c r="R5445">
        <v>61.14</v>
      </c>
      <c r="S5445">
        <v>44.44</v>
      </c>
      <c r="T5445" t="str">
        <f>VLOOKUP(E5445,zamiana!A:B,2,0)</f>
        <v>ALSTOM (ex. BT) CZL</v>
      </c>
    </row>
    <row r="5446" spans="1:20" x14ac:dyDescent="0.3">
      <c r="A5446" t="s">
        <v>6541</v>
      </c>
      <c r="B5446" s="2">
        <v>45259</v>
      </c>
      <c r="C5446" s="2">
        <v>45259</v>
      </c>
      <c r="D5446" s="2"/>
      <c r="E5446" t="s">
        <v>951</v>
      </c>
      <c r="F5446" t="s">
        <v>952</v>
      </c>
      <c r="G5446" t="s">
        <v>942</v>
      </c>
      <c r="H5446" t="s">
        <v>951</v>
      </c>
      <c r="I5446" t="s">
        <v>3713</v>
      </c>
      <c r="J5446">
        <v>100310809</v>
      </c>
      <c r="K5446" t="s">
        <v>1028</v>
      </c>
      <c r="L5446">
        <v>2</v>
      </c>
      <c r="M5446" t="s">
        <v>77</v>
      </c>
      <c r="N5446">
        <v>30.57</v>
      </c>
      <c r="O5446">
        <v>22.22</v>
      </c>
      <c r="P5446" t="s">
        <v>78</v>
      </c>
      <c r="Q5446" s="94">
        <v>45281.676388888889</v>
      </c>
      <c r="R5446">
        <v>61.14</v>
      </c>
      <c r="S5446">
        <v>44.44</v>
      </c>
      <c r="T5446" t="str">
        <f>VLOOKUP(E5446,zamiana!A:B,2,0)</f>
        <v>ALSTOM (ex. BT) CZL</v>
      </c>
    </row>
    <row r="5447" spans="1:20" x14ac:dyDescent="0.3">
      <c r="A5447" t="s">
        <v>6541</v>
      </c>
      <c r="B5447" s="2">
        <v>45259</v>
      </c>
      <c r="C5447" s="2">
        <v>45259</v>
      </c>
      <c r="D5447" s="2"/>
      <c r="E5447" t="s">
        <v>951</v>
      </c>
      <c r="F5447" t="s">
        <v>952</v>
      </c>
      <c r="G5447" t="s">
        <v>942</v>
      </c>
      <c r="H5447" t="s">
        <v>951</v>
      </c>
      <c r="I5447" t="s">
        <v>5263</v>
      </c>
      <c r="J5447" t="s">
        <v>5264</v>
      </c>
      <c r="K5447" t="s">
        <v>1028</v>
      </c>
      <c r="L5447">
        <v>2</v>
      </c>
      <c r="M5447" t="s">
        <v>77</v>
      </c>
      <c r="N5447">
        <v>32.92</v>
      </c>
      <c r="O5447">
        <v>16.34</v>
      </c>
      <c r="P5447" t="s">
        <v>78</v>
      </c>
      <c r="Q5447" s="94">
        <v>45281.674305555556</v>
      </c>
      <c r="R5447">
        <v>65.84</v>
      </c>
      <c r="S5447">
        <v>32.68</v>
      </c>
      <c r="T5447" t="str">
        <f>VLOOKUP(E5447,zamiana!A:B,2,0)</f>
        <v>ALSTOM (ex. BT) CZL</v>
      </c>
    </row>
    <row r="5448" spans="1:20" x14ac:dyDescent="0.3">
      <c r="A5448" t="s">
        <v>6541</v>
      </c>
      <c r="B5448" s="2">
        <v>45259</v>
      </c>
      <c r="C5448" s="2">
        <v>45259</v>
      </c>
      <c r="D5448" s="2"/>
      <c r="E5448" t="s">
        <v>951</v>
      </c>
      <c r="F5448" t="s">
        <v>952</v>
      </c>
      <c r="G5448" t="s">
        <v>942</v>
      </c>
      <c r="H5448" t="s">
        <v>951</v>
      </c>
      <c r="I5448" t="s">
        <v>5263</v>
      </c>
      <c r="J5448" t="s">
        <v>5264</v>
      </c>
      <c r="K5448" t="s">
        <v>1028</v>
      </c>
      <c r="L5448">
        <v>2</v>
      </c>
      <c r="M5448" t="s">
        <v>77</v>
      </c>
      <c r="N5448">
        <v>32.92</v>
      </c>
      <c r="O5448">
        <v>16.34</v>
      </c>
      <c r="P5448" t="s">
        <v>78</v>
      </c>
      <c r="Q5448" s="94">
        <v>45281.674305555556</v>
      </c>
      <c r="R5448">
        <v>65.84</v>
      </c>
      <c r="S5448">
        <v>32.68</v>
      </c>
      <c r="T5448" t="str">
        <f>VLOOKUP(E5448,zamiana!A:B,2,0)</f>
        <v>ALSTOM (ex. BT) CZL</v>
      </c>
    </row>
    <row r="5449" spans="1:20" x14ac:dyDescent="0.3">
      <c r="A5449" t="s">
        <v>6541</v>
      </c>
      <c r="B5449" s="2">
        <v>45259</v>
      </c>
      <c r="C5449" s="2">
        <v>45259</v>
      </c>
      <c r="D5449" s="2"/>
      <c r="E5449" t="s">
        <v>951</v>
      </c>
      <c r="F5449" t="s">
        <v>952</v>
      </c>
      <c r="G5449" t="s">
        <v>942</v>
      </c>
      <c r="H5449" t="s">
        <v>951</v>
      </c>
      <c r="I5449" t="s">
        <v>5265</v>
      </c>
      <c r="J5449" t="s">
        <v>5266</v>
      </c>
      <c r="K5449" t="s">
        <v>1028</v>
      </c>
      <c r="L5449">
        <v>2</v>
      </c>
      <c r="M5449" t="s">
        <v>77</v>
      </c>
      <c r="N5449">
        <v>32.92</v>
      </c>
      <c r="O5449">
        <v>16.420000000000002</v>
      </c>
      <c r="P5449" t="s">
        <v>78</v>
      </c>
      <c r="Q5449" s="94">
        <v>45281.674305555556</v>
      </c>
      <c r="R5449">
        <v>65.84</v>
      </c>
      <c r="S5449">
        <v>32.840000000000003</v>
      </c>
      <c r="T5449" t="str">
        <f>VLOOKUP(E5449,zamiana!A:B,2,0)</f>
        <v>ALSTOM (ex. BT) CZL</v>
      </c>
    </row>
    <row r="5450" spans="1:20" x14ac:dyDescent="0.3">
      <c r="A5450" t="s">
        <v>6541</v>
      </c>
      <c r="B5450" s="2">
        <v>45259</v>
      </c>
      <c r="C5450" s="2">
        <v>45259</v>
      </c>
      <c r="D5450" s="2"/>
      <c r="E5450" t="s">
        <v>951</v>
      </c>
      <c r="F5450" t="s">
        <v>952</v>
      </c>
      <c r="G5450" t="s">
        <v>942</v>
      </c>
      <c r="H5450" t="s">
        <v>951</v>
      </c>
      <c r="I5450" t="s">
        <v>5265</v>
      </c>
      <c r="J5450" t="s">
        <v>5266</v>
      </c>
      <c r="K5450" t="s">
        <v>1028</v>
      </c>
      <c r="L5450">
        <v>2</v>
      </c>
      <c r="M5450" t="s">
        <v>77</v>
      </c>
      <c r="N5450">
        <v>32.92</v>
      </c>
      <c r="O5450">
        <v>16.420000000000002</v>
      </c>
      <c r="P5450" t="s">
        <v>78</v>
      </c>
      <c r="Q5450" s="94">
        <v>45281.674305555556</v>
      </c>
      <c r="R5450">
        <v>65.84</v>
      </c>
      <c r="S5450">
        <v>32.840000000000003</v>
      </c>
      <c r="T5450" t="str">
        <f>VLOOKUP(E5450,zamiana!A:B,2,0)</f>
        <v>ALSTOM (ex. BT) CZL</v>
      </c>
    </row>
    <row r="5451" spans="1:20" x14ac:dyDescent="0.3">
      <c r="A5451" t="s">
        <v>6541</v>
      </c>
      <c r="B5451" s="2">
        <v>45259</v>
      </c>
      <c r="C5451" s="2">
        <v>45259</v>
      </c>
      <c r="D5451" s="2"/>
      <c r="E5451" t="s">
        <v>951</v>
      </c>
      <c r="F5451" t="s">
        <v>952</v>
      </c>
      <c r="G5451" t="s">
        <v>942</v>
      </c>
      <c r="H5451" t="s">
        <v>951</v>
      </c>
      <c r="I5451" t="s">
        <v>1512</v>
      </c>
      <c r="J5451">
        <v>100307966</v>
      </c>
      <c r="K5451" t="s">
        <v>1028</v>
      </c>
      <c r="L5451">
        <v>1</v>
      </c>
      <c r="M5451" t="s">
        <v>77</v>
      </c>
      <c r="N5451">
        <v>25.65</v>
      </c>
      <c r="O5451">
        <v>23.01</v>
      </c>
      <c r="P5451" t="s">
        <v>78</v>
      </c>
      <c r="Q5451" s="94">
        <v>45281.636111111111</v>
      </c>
      <c r="R5451">
        <v>25.65</v>
      </c>
      <c r="S5451">
        <v>23.01</v>
      </c>
      <c r="T5451" t="str">
        <f>VLOOKUP(E5451,zamiana!A:B,2,0)</f>
        <v>ALSTOM (ex. BT) CZL</v>
      </c>
    </row>
    <row r="5452" spans="1:20" x14ac:dyDescent="0.3">
      <c r="A5452" t="s">
        <v>6541</v>
      </c>
      <c r="B5452" s="2">
        <v>45259</v>
      </c>
      <c r="C5452" s="2">
        <v>45259</v>
      </c>
      <c r="D5452" s="2"/>
      <c r="E5452" t="s">
        <v>951</v>
      </c>
      <c r="F5452" t="s">
        <v>952</v>
      </c>
      <c r="G5452" t="s">
        <v>942</v>
      </c>
      <c r="H5452" t="s">
        <v>951</v>
      </c>
      <c r="I5452" t="s">
        <v>1512</v>
      </c>
      <c r="J5452">
        <v>100307966</v>
      </c>
      <c r="K5452" t="s">
        <v>1028</v>
      </c>
      <c r="L5452">
        <v>1</v>
      </c>
      <c r="M5452" t="s">
        <v>77</v>
      </c>
      <c r="N5452">
        <v>25.65</v>
      </c>
      <c r="O5452">
        <v>23.01</v>
      </c>
      <c r="P5452" t="s">
        <v>78</v>
      </c>
      <c r="Q5452" s="94">
        <v>45281.636111111111</v>
      </c>
      <c r="R5452">
        <v>25.65</v>
      </c>
      <c r="S5452">
        <v>23.01</v>
      </c>
      <c r="T5452" t="str">
        <f>VLOOKUP(E5452,zamiana!A:B,2,0)</f>
        <v>ALSTOM (ex. BT) CZL</v>
      </c>
    </row>
    <row r="5453" spans="1:20" x14ac:dyDescent="0.3">
      <c r="A5453" t="s">
        <v>6541</v>
      </c>
      <c r="B5453" s="2">
        <v>45259</v>
      </c>
      <c r="C5453" s="2">
        <v>45259</v>
      </c>
      <c r="D5453" s="2"/>
      <c r="E5453" t="s">
        <v>951</v>
      </c>
      <c r="F5453" t="s">
        <v>952</v>
      </c>
      <c r="G5453" t="s">
        <v>942</v>
      </c>
      <c r="H5453" t="s">
        <v>951</v>
      </c>
      <c r="I5453" t="s">
        <v>1513</v>
      </c>
      <c r="J5453">
        <v>100307964</v>
      </c>
      <c r="K5453" t="s">
        <v>1028</v>
      </c>
      <c r="L5453">
        <v>1</v>
      </c>
      <c r="M5453" t="s">
        <v>77</v>
      </c>
      <c r="N5453">
        <v>26.78</v>
      </c>
      <c r="O5453">
        <v>22.88</v>
      </c>
      <c r="P5453" t="s">
        <v>78</v>
      </c>
      <c r="Q5453" s="94">
        <v>45281.636111111111</v>
      </c>
      <c r="R5453">
        <v>26.78</v>
      </c>
      <c r="S5453">
        <v>22.88</v>
      </c>
      <c r="T5453" t="str">
        <f>VLOOKUP(E5453,zamiana!A:B,2,0)</f>
        <v>ALSTOM (ex. BT) CZL</v>
      </c>
    </row>
    <row r="5454" spans="1:20" x14ac:dyDescent="0.3">
      <c r="A5454" t="s">
        <v>6541</v>
      </c>
      <c r="B5454" s="2">
        <v>45259</v>
      </c>
      <c r="C5454" s="2">
        <v>45259</v>
      </c>
      <c r="D5454" s="2"/>
      <c r="E5454" t="s">
        <v>951</v>
      </c>
      <c r="F5454" t="s">
        <v>952</v>
      </c>
      <c r="G5454" t="s">
        <v>942</v>
      </c>
      <c r="H5454" t="s">
        <v>951</v>
      </c>
      <c r="I5454" t="s">
        <v>1513</v>
      </c>
      <c r="J5454">
        <v>100307964</v>
      </c>
      <c r="K5454" t="s">
        <v>1028</v>
      </c>
      <c r="L5454">
        <v>1</v>
      </c>
      <c r="M5454" t="s">
        <v>77</v>
      </c>
      <c r="N5454">
        <v>26.78</v>
      </c>
      <c r="O5454">
        <v>22.88</v>
      </c>
      <c r="P5454" t="s">
        <v>78</v>
      </c>
      <c r="Q5454" s="94">
        <v>45281.636111111111</v>
      </c>
      <c r="R5454">
        <v>26.78</v>
      </c>
      <c r="S5454">
        <v>22.88</v>
      </c>
      <c r="T5454" t="str">
        <f>VLOOKUP(E5454,zamiana!A:B,2,0)</f>
        <v>ALSTOM (ex. BT) CZL</v>
      </c>
    </row>
    <row r="5455" spans="1:20" x14ac:dyDescent="0.3">
      <c r="A5455" t="s">
        <v>6541</v>
      </c>
      <c r="B5455" s="2">
        <v>45259</v>
      </c>
      <c r="C5455" s="2">
        <v>45259</v>
      </c>
      <c r="D5455" s="2"/>
      <c r="E5455" t="s">
        <v>951</v>
      </c>
      <c r="F5455" t="s">
        <v>952</v>
      </c>
      <c r="G5455" t="s">
        <v>942</v>
      </c>
      <c r="H5455" t="s">
        <v>951</v>
      </c>
      <c r="I5455" t="s">
        <v>1888</v>
      </c>
      <c r="J5455">
        <v>100307944</v>
      </c>
      <c r="K5455" t="s">
        <v>1028</v>
      </c>
      <c r="L5455">
        <v>1</v>
      </c>
      <c r="M5455" t="s">
        <v>77</v>
      </c>
      <c r="N5455">
        <v>241.7</v>
      </c>
      <c r="O5455">
        <v>216.29</v>
      </c>
      <c r="P5455" t="s">
        <v>78</v>
      </c>
      <c r="Q5455" s="94">
        <v>45281.660416666666</v>
      </c>
      <c r="R5455">
        <v>241.7</v>
      </c>
      <c r="S5455">
        <v>216.29</v>
      </c>
      <c r="T5455" t="str">
        <f>VLOOKUP(E5455,zamiana!A:B,2,0)</f>
        <v>ALSTOM (ex. BT) CZL</v>
      </c>
    </row>
    <row r="5456" spans="1:20" x14ac:dyDescent="0.3">
      <c r="A5456" t="s">
        <v>6541</v>
      </c>
      <c r="B5456" s="2">
        <v>45259</v>
      </c>
      <c r="C5456" s="2">
        <v>45259</v>
      </c>
      <c r="D5456" s="2"/>
      <c r="E5456" t="s">
        <v>951</v>
      </c>
      <c r="F5456" t="s">
        <v>952</v>
      </c>
      <c r="G5456" t="s">
        <v>942</v>
      </c>
      <c r="H5456" t="s">
        <v>951</v>
      </c>
      <c r="I5456" t="s">
        <v>1888</v>
      </c>
      <c r="J5456">
        <v>100307944</v>
      </c>
      <c r="K5456" t="s">
        <v>1028</v>
      </c>
      <c r="L5456">
        <v>1</v>
      </c>
      <c r="M5456" t="s">
        <v>77</v>
      </c>
      <c r="N5456">
        <v>241.7</v>
      </c>
      <c r="O5456">
        <v>216.29</v>
      </c>
      <c r="P5456" t="s">
        <v>78</v>
      </c>
      <c r="Q5456" s="94">
        <v>45281.660416666666</v>
      </c>
      <c r="R5456">
        <v>241.7</v>
      </c>
      <c r="S5456">
        <v>216.29</v>
      </c>
      <c r="T5456" t="str">
        <f>VLOOKUP(E5456,zamiana!A:B,2,0)</f>
        <v>ALSTOM (ex. BT) CZL</v>
      </c>
    </row>
    <row r="5457" spans="1:20" x14ac:dyDescent="0.3">
      <c r="A5457" t="s">
        <v>6541</v>
      </c>
      <c r="B5457" s="2">
        <v>45259</v>
      </c>
      <c r="C5457" s="2">
        <v>45259</v>
      </c>
      <c r="D5457" s="2"/>
      <c r="E5457" t="s">
        <v>951</v>
      </c>
      <c r="F5457" t="s">
        <v>952</v>
      </c>
      <c r="G5457" t="s">
        <v>942</v>
      </c>
      <c r="H5457" t="s">
        <v>951</v>
      </c>
      <c r="I5457" t="s">
        <v>1888</v>
      </c>
      <c r="J5457">
        <v>100307944</v>
      </c>
      <c r="K5457" t="s">
        <v>1028</v>
      </c>
      <c r="L5457">
        <v>1</v>
      </c>
      <c r="M5457" t="s">
        <v>77</v>
      </c>
      <c r="N5457">
        <v>241.7</v>
      </c>
      <c r="O5457">
        <v>216.29</v>
      </c>
      <c r="P5457" t="s">
        <v>78</v>
      </c>
      <c r="Q5457" s="94">
        <v>45281.660416666666</v>
      </c>
      <c r="R5457">
        <v>241.7</v>
      </c>
      <c r="S5457">
        <v>216.29</v>
      </c>
      <c r="T5457" t="str">
        <f>VLOOKUP(E5457,zamiana!A:B,2,0)</f>
        <v>ALSTOM (ex. BT) CZL</v>
      </c>
    </row>
    <row r="5458" spans="1:20" x14ac:dyDescent="0.3">
      <c r="A5458" t="s">
        <v>6541</v>
      </c>
      <c r="B5458" s="2">
        <v>45259</v>
      </c>
      <c r="C5458" s="2">
        <v>45259</v>
      </c>
      <c r="D5458" s="2"/>
      <c r="E5458" t="s">
        <v>951</v>
      </c>
      <c r="F5458" t="s">
        <v>952</v>
      </c>
      <c r="G5458" t="s">
        <v>942</v>
      </c>
      <c r="H5458" t="s">
        <v>951</v>
      </c>
      <c r="I5458" t="s">
        <v>1888</v>
      </c>
      <c r="J5458">
        <v>100307944</v>
      </c>
      <c r="K5458" t="s">
        <v>1028</v>
      </c>
      <c r="L5458">
        <v>1</v>
      </c>
      <c r="M5458" t="s">
        <v>77</v>
      </c>
      <c r="N5458">
        <v>241.7</v>
      </c>
      <c r="O5458">
        <v>216.29</v>
      </c>
      <c r="P5458" t="s">
        <v>78</v>
      </c>
      <c r="Q5458" s="94">
        <v>45281.660416666666</v>
      </c>
      <c r="R5458">
        <v>241.7</v>
      </c>
      <c r="S5458">
        <v>216.29</v>
      </c>
      <c r="T5458" t="str">
        <f>VLOOKUP(E5458,zamiana!A:B,2,0)</f>
        <v>ALSTOM (ex. BT) CZL</v>
      </c>
    </row>
    <row r="5459" spans="1:20" x14ac:dyDescent="0.3">
      <c r="A5459" t="s">
        <v>6541</v>
      </c>
      <c r="B5459" s="2">
        <v>45259</v>
      </c>
      <c r="C5459" s="2">
        <v>45259</v>
      </c>
      <c r="D5459" s="2"/>
      <c r="E5459" t="s">
        <v>951</v>
      </c>
      <c r="F5459" t="s">
        <v>952</v>
      </c>
      <c r="G5459" t="s">
        <v>942</v>
      </c>
      <c r="H5459" t="s">
        <v>951</v>
      </c>
      <c r="I5459" t="s">
        <v>1890</v>
      </c>
      <c r="J5459">
        <v>100307943</v>
      </c>
      <c r="K5459" t="s">
        <v>1028</v>
      </c>
      <c r="L5459">
        <v>1</v>
      </c>
      <c r="M5459" t="s">
        <v>77</v>
      </c>
      <c r="N5459">
        <v>223.85</v>
      </c>
      <c r="O5459">
        <v>228.16</v>
      </c>
      <c r="P5459" t="s">
        <v>78</v>
      </c>
      <c r="Q5459" s="94">
        <v>45281.658333333333</v>
      </c>
      <c r="R5459">
        <v>223.85</v>
      </c>
      <c r="S5459">
        <v>228.16</v>
      </c>
      <c r="T5459" t="str">
        <f>VLOOKUP(E5459,zamiana!A:B,2,0)</f>
        <v>ALSTOM (ex. BT) CZL</v>
      </c>
    </row>
    <row r="5460" spans="1:20" x14ac:dyDescent="0.3">
      <c r="A5460" t="s">
        <v>6541</v>
      </c>
      <c r="B5460" s="2">
        <v>45259</v>
      </c>
      <c r="C5460" s="2">
        <v>45259</v>
      </c>
      <c r="D5460" s="2"/>
      <c r="E5460" t="s">
        <v>951</v>
      </c>
      <c r="F5460" t="s">
        <v>952</v>
      </c>
      <c r="G5460" t="s">
        <v>942</v>
      </c>
      <c r="H5460" t="s">
        <v>951</v>
      </c>
      <c r="I5460" t="s">
        <v>1890</v>
      </c>
      <c r="J5460">
        <v>100307943</v>
      </c>
      <c r="K5460" t="s">
        <v>1028</v>
      </c>
      <c r="L5460">
        <v>1</v>
      </c>
      <c r="M5460" t="s">
        <v>77</v>
      </c>
      <c r="N5460">
        <v>223.85</v>
      </c>
      <c r="O5460">
        <v>228.16</v>
      </c>
      <c r="P5460" t="s">
        <v>78</v>
      </c>
      <c r="Q5460" s="94">
        <v>45281.658333333333</v>
      </c>
      <c r="R5460">
        <v>223.85</v>
      </c>
      <c r="S5460">
        <v>228.16</v>
      </c>
      <c r="T5460" t="str">
        <f>VLOOKUP(E5460,zamiana!A:B,2,0)</f>
        <v>ALSTOM (ex. BT) CZL</v>
      </c>
    </row>
    <row r="5461" spans="1:20" x14ac:dyDescent="0.3">
      <c r="A5461" t="s">
        <v>6541</v>
      </c>
      <c r="B5461" s="2">
        <v>45259</v>
      </c>
      <c r="C5461" s="2">
        <v>45259</v>
      </c>
      <c r="D5461" s="2"/>
      <c r="E5461" t="s">
        <v>951</v>
      </c>
      <c r="F5461" t="s">
        <v>952</v>
      </c>
      <c r="G5461" t="s">
        <v>942</v>
      </c>
      <c r="H5461" t="s">
        <v>951</v>
      </c>
      <c r="I5461" t="s">
        <v>1890</v>
      </c>
      <c r="J5461">
        <v>100307943</v>
      </c>
      <c r="K5461" t="s">
        <v>1028</v>
      </c>
      <c r="L5461">
        <v>1</v>
      </c>
      <c r="M5461" t="s">
        <v>77</v>
      </c>
      <c r="N5461">
        <v>223.85</v>
      </c>
      <c r="O5461">
        <v>228.16</v>
      </c>
      <c r="P5461" t="s">
        <v>78</v>
      </c>
      <c r="Q5461" s="94">
        <v>45281.658333333333</v>
      </c>
      <c r="R5461">
        <v>223.85</v>
      </c>
      <c r="S5461">
        <v>228.16</v>
      </c>
      <c r="T5461" t="str">
        <f>VLOOKUP(E5461,zamiana!A:B,2,0)</f>
        <v>ALSTOM (ex. BT) CZL</v>
      </c>
    </row>
    <row r="5462" spans="1:20" x14ac:dyDescent="0.3">
      <c r="A5462" t="s">
        <v>6541</v>
      </c>
      <c r="B5462" s="2">
        <v>45259</v>
      </c>
      <c r="C5462" s="2">
        <v>45259</v>
      </c>
      <c r="D5462" s="2"/>
      <c r="E5462" t="s">
        <v>951</v>
      </c>
      <c r="F5462" t="s">
        <v>952</v>
      </c>
      <c r="G5462" t="s">
        <v>942</v>
      </c>
      <c r="H5462" t="s">
        <v>951</v>
      </c>
      <c r="I5462" t="s">
        <v>1890</v>
      </c>
      <c r="J5462">
        <v>100307943</v>
      </c>
      <c r="K5462" t="s">
        <v>1028</v>
      </c>
      <c r="L5462">
        <v>1</v>
      </c>
      <c r="M5462" t="s">
        <v>77</v>
      </c>
      <c r="N5462">
        <v>223.85</v>
      </c>
      <c r="O5462">
        <v>228.16</v>
      </c>
      <c r="P5462" t="s">
        <v>78</v>
      </c>
      <c r="Q5462" s="94">
        <v>45281.658333333333</v>
      </c>
      <c r="R5462">
        <v>223.85</v>
      </c>
      <c r="S5462">
        <v>228.16</v>
      </c>
      <c r="T5462" t="str">
        <f>VLOOKUP(E5462,zamiana!A:B,2,0)</f>
        <v>ALSTOM (ex. BT) CZL</v>
      </c>
    </row>
    <row r="5463" spans="1:20" x14ac:dyDescent="0.3">
      <c r="A5463" t="s">
        <v>6541</v>
      </c>
      <c r="B5463" s="2">
        <v>45259</v>
      </c>
      <c r="C5463" s="2">
        <v>45259</v>
      </c>
      <c r="D5463" s="2"/>
      <c r="E5463" t="s">
        <v>951</v>
      </c>
      <c r="F5463" t="s">
        <v>952</v>
      </c>
      <c r="G5463" t="s">
        <v>942</v>
      </c>
      <c r="H5463" t="s">
        <v>951</v>
      </c>
      <c r="I5463" t="s">
        <v>1936</v>
      </c>
      <c r="J5463">
        <v>100307942</v>
      </c>
      <c r="K5463" t="s">
        <v>1028</v>
      </c>
      <c r="L5463">
        <v>1</v>
      </c>
      <c r="M5463" t="s">
        <v>77</v>
      </c>
      <c r="N5463">
        <v>675.42</v>
      </c>
      <c r="O5463">
        <v>614.79999999999995</v>
      </c>
      <c r="P5463" t="s">
        <v>78</v>
      </c>
      <c r="Q5463" s="94">
        <v>45281.665277777778</v>
      </c>
      <c r="R5463">
        <v>675.42</v>
      </c>
      <c r="S5463">
        <v>614.79999999999995</v>
      </c>
      <c r="T5463" t="str">
        <f>VLOOKUP(E5463,zamiana!A:B,2,0)</f>
        <v>ALSTOM (ex. BT) CZL</v>
      </c>
    </row>
    <row r="5464" spans="1:20" x14ac:dyDescent="0.3">
      <c r="A5464" t="s">
        <v>6541</v>
      </c>
      <c r="B5464" s="2">
        <v>45259</v>
      </c>
      <c r="C5464" s="2">
        <v>45259</v>
      </c>
      <c r="D5464" s="2"/>
      <c r="E5464" t="s">
        <v>951</v>
      </c>
      <c r="F5464" t="s">
        <v>952</v>
      </c>
      <c r="G5464" t="s">
        <v>942</v>
      </c>
      <c r="H5464" t="s">
        <v>951</v>
      </c>
      <c r="I5464" t="s">
        <v>1802</v>
      </c>
      <c r="J5464">
        <v>100307501</v>
      </c>
      <c r="K5464" t="s">
        <v>1028</v>
      </c>
      <c r="L5464">
        <v>4</v>
      </c>
      <c r="M5464" t="s">
        <v>77</v>
      </c>
      <c r="N5464">
        <v>101.41</v>
      </c>
      <c r="O5464">
        <v>69.12</v>
      </c>
      <c r="P5464" t="s">
        <v>78</v>
      </c>
      <c r="Q5464" s="94">
        <v>45281.636111111111</v>
      </c>
      <c r="R5464">
        <v>405.64</v>
      </c>
      <c r="S5464">
        <v>276.48</v>
      </c>
      <c r="T5464" t="str">
        <f>VLOOKUP(E5464,zamiana!A:B,2,0)</f>
        <v>ALSTOM (ex. BT) CZL</v>
      </c>
    </row>
    <row r="5465" spans="1:20" x14ac:dyDescent="0.3">
      <c r="A5465" t="s">
        <v>6541</v>
      </c>
      <c r="B5465" s="2">
        <v>45259</v>
      </c>
      <c r="C5465" s="2">
        <v>45259</v>
      </c>
      <c r="D5465" s="2"/>
      <c r="E5465" t="s">
        <v>951</v>
      </c>
      <c r="F5465" t="s">
        <v>952</v>
      </c>
      <c r="G5465" t="s">
        <v>942</v>
      </c>
      <c r="H5465" t="s">
        <v>951</v>
      </c>
      <c r="I5465" t="s">
        <v>1802</v>
      </c>
      <c r="J5465">
        <v>100307501</v>
      </c>
      <c r="K5465" t="s">
        <v>1028</v>
      </c>
      <c r="L5465">
        <v>4</v>
      </c>
      <c r="M5465" t="s">
        <v>77</v>
      </c>
      <c r="N5465">
        <v>101.41</v>
      </c>
      <c r="O5465">
        <v>69.12</v>
      </c>
      <c r="P5465" t="s">
        <v>78</v>
      </c>
      <c r="Q5465" s="94">
        <v>45281.636111111111</v>
      </c>
      <c r="R5465">
        <v>405.64</v>
      </c>
      <c r="S5465">
        <v>276.48</v>
      </c>
      <c r="T5465" t="str">
        <f>VLOOKUP(E5465,zamiana!A:B,2,0)</f>
        <v>ALSTOM (ex. BT) CZL</v>
      </c>
    </row>
    <row r="5466" spans="1:20" x14ac:dyDescent="0.3">
      <c r="A5466" t="s">
        <v>6541</v>
      </c>
      <c r="B5466" s="2">
        <v>45259</v>
      </c>
      <c r="C5466" s="2">
        <v>45259</v>
      </c>
      <c r="D5466" s="2"/>
      <c r="E5466" t="s">
        <v>951</v>
      </c>
      <c r="F5466" t="s">
        <v>952</v>
      </c>
      <c r="G5466" t="s">
        <v>942</v>
      </c>
      <c r="H5466" t="s">
        <v>951</v>
      </c>
      <c r="I5466" t="s">
        <v>1356</v>
      </c>
      <c r="J5466">
        <v>100307487</v>
      </c>
      <c r="K5466" t="s">
        <v>1028</v>
      </c>
      <c r="L5466">
        <v>1</v>
      </c>
      <c r="M5466" t="s">
        <v>77</v>
      </c>
      <c r="N5466">
        <v>21.6</v>
      </c>
      <c r="O5466">
        <v>18.98</v>
      </c>
      <c r="P5466" t="s">
        <v>78</v>
      </c>
      <c r="Q5466" s="94">
        <v>45281.636111111111</v>
      </c>
      <c r="R5466">
        <v>21.6</v>
      </c>
      <c r="S5466">
        <v>18.98</v>
      </c>
      <c r="T5466" t="str">
        <f>VLOOKUP(E5466,zamiana!A:B,2,0)</f>
        <v>ALSTOM (ex. BT) CZL</v>
      </c>
    </row>
    <row r="5467" spans="1:20" x14ac:dyDescent="0.3">
      <c r="A5467" t="s">
        <v>6541</v>
      </c>
      <c r="B5467" s="2">
        <v>45259</v>
      </c>
      <c r="C5467" s="2">
        <v>45259</v>
      </c>
      <c r="D5467" s="2"/>
      <c r="E5467" t="s">
        <v>951</v>
      </c>
      <c r="F5467" t="s">
        <v>952</v>
      </c>
      <c r="G5467" t="s">
        <v>942</v>
      </c>
      <c r="H5467" t="s">
        <v>951</v>
      </c>
      <c r="I5467" t="s">
        <v>1356</v>
      </c>
      <c r="J5467">
        <v>100307487</v>
      </c>
      <c r="K5467" t="s">
        <v>1028</v>
      </c>
      <c r="L5467">
        <v>1</v>
      </c>
      <c r="M5467" t="s">
        <v>77</v>
      </c>
      <c r="N5467">
        <v>21.6</v>
      </c>
      <c r="O5467">
        <v>18.98</v>
      </c>
      <c r="P5467" t="s">
        <v>78</v>
      </c>
      <c r="Q5467" s="94">
        <v>45281.636111111111</v>
      </c>
      <c r="R5467">
        <v>21.6</v>
      </c>
      <c r="S5467">
        <v>18.98</v>
      </c>
      <c r="T5467" t="str">
        <f>VLOOKUP(E5467,zamiana!A:B,2,0)</f>
        <v>ALSTOM (ex. BT) CZL</v>
      </c>
    </row>
    <row r="5468" spans="1:20" x14ac:dyDescent="0.3">
      <c r="A5468" t="s">
        <v>6541</v>
      </c>
      <c r="B5468" s="2">
        <v>45259</v>
      </c>
      <c r="C5468" s="2">
        <v>45259</v>
      </c>
      <c r="D5468" s="2"/>
      <c r="E5468" t="s">
        <v>951</v>
      </c>
      <c r="F5468" t="s">
        <v>952</v>
      </c>
      <c r="G5468" t="s">
        <v>942</v>
      </c>
      <c r="H5468" t="s">
        <v>951</v>
      </c>
      <c r="I5468" t="s">
        <v>1356</v>
      </c>
      <c r="J5468">
        <v>100307487</v>
      </c>
      <c r="K5468" t="s">
        <v>1028</v>
      </c>
      <c r="L5468">
        <v>1</v>
      </c>
      <c r="M5468" t="s">
        <v>77</v>
      </c>
      <c r="N5468">
        <v>21.6</v>
      </c>
      <c r="O5468">
        <v>18.98</v>
      </c>
      <c r="P5468" t="s">
        <v>78</v>
      </c>
      <c r="Q5468" s="94">
        <v>45281.636111111111</v>
      </c>
      <c r="R5468">
        <v>21.6</v>
      </c>
      <c r="S5468">
        <v>18.98</v>
      </c>
      <c r="T5468" t="str">
        <f>VLOOKUP(E5468,zamiana!A:B,2,0)</f>
        <v>ALSTOM (ex. BT) CZL</v>
      </c>
    </row>
    <row r="5469" spans="1:20" x14ac:dyDescent="0.3">
      <c r="A5469" t="s">
        <v>6541</v>
      </c>
      <c r="B5469" s="2">
        <v>45259</v>
      </c>
      <c r="C5469" s="2">
        <v>45259</v>
      </c>
      <c r="D5469" s="2"/>
      <c r="E5469" t="s">
        <v>951</v>
      </c>
      <c r="F5469" t="s">
        <v>952</v>
      </c>
      <c r="G5469" t="s">
        <v>942</v>
      </c>
      <c r="H5469" t="s">
        <v>951</v>
      </c>
      <c r="I5469" t="s">
        <v>1356</v>
      </c>
      <c r="J5469">
        <v>100307487</v>
      </c>
      <c r="K5469" t="s">
        <v>1028</v>
      </c>
      <c r="L5469">
        <v>1</v>
      </c>
      <c r="M5469" t="s">
        <v>77</v>
      </c>
      <c r="N5469">
        <v>21.6</v>
      </c>
      <c r="O5469">
        <v>18.98</v>
      </c>
      <c r="P5469" t="s">
        <v>78</v>
      </c>
      <c r="Q5469" s="94">
        <v>45281.636111111111</v>
      </c>
      <c r="R5469">
        <v>21.6</v>
      </c>
      <c r="S5469">
        <v>18.98</v>
      </c>
      <c r="T5469" t="str">
        <f>VLOOKUP(E5469,zamiana!A:B,2,0)</f>
        <v>ALSTOM (ex. BT) CZL</v>
      </c>
    </row>
    <row r="5470" spans="1:20" x14ac:dyDescent="0.3">
      <c r="A5470" t="s">
        <v>6541</v>
      </c>
      <c r="B5470" s="2">
        <v>45259</v>
      </c>
      <c r="C5470" s="2">
        <v>45259</v>
      </c>
      <c r="D5470" s="2"/>
      <c r="E5470" t="s">
        <v>951</v>
      </c>
      <c r="F5470" t="s">
        <v>952</v>
      </c>
      <c r="G5470" t="s">
        <v>942</v>
      </c>
      <c r="H5470" t="s">
        <v>951</v>
      </c>
      <c r="I5470" t="s">
        <v>5267</v>
      </c>
      <c r="J5470" t="s">
        <v>5268</v>
      </c>
      <c r="K5470" t="s">
        <v>1028</v>
      </c>
      <c r="L5470">
        <v>2</v>
      </c>
      <c r="M5470" t="s">
        <v>77</v>
      </c>
      <c r="N5470">
        <v>405.16</v>
      </c>
      <c r="O5470">
        <v>231.28</v>
      </c>
      <c r="P5470" t="s">
        <v>78</v>
      </c>
      <c r="Q5470" s="94">
        <v>45281.674305555556</v>
      </c>
      <c r="R5470">
        <v>810.32</v>
      </c>
      <c r="S5470">
        <v>462.56</v>
      </c>
      <c r="T5470" t="str">
        <f>VLOOKUP(E5470,zamiana!A:B,2,0)</f>
        <v>ALSTOM (ex. BT) CZL</v>
      </c>
    </row>
    <row r="5471" spans="1:20" x14ac:dyDescent="0.3">
      <c r="A5471" t="s">
        <v>6541</v>
      </c>
      <c r="B5471" s="2">
        <v>45259</v>
      </c>
      <c r="C5471" s="2">
        <v>45259</v>
      </c>
      <c r="D5471" s="2"/>
      <c r="E5471" t="s">
        <v>951</v>
      </c>
      <c r="F5471" t="s">
        <v>952</v>
      </c>
      <c r="G5471" t="s">
        <v>942</v>
      </c>
      <c r="H5471" t="s">
        <v>951</v>
      </c>
      <c r="I5471" t="s">
        <v>5267</v>
      </c>
      <c r="J5471" t="s">
        <v>5268</v>
      </c>
      <c r="K5471" t="s">
        <v>1028</v>
      </c>
      <c r="L5471">
        <v>2</v>
      </c>
      <c r="M5471" t="s">
        <v>77</v>
      </c>
      <c r="N5471">
        <v>405.16</v>
      </c>
      <c r="O5471">
        <v>231.28</v>
      </c>
      <c r="P5471" t="s">
        <v>78</v>
      </c>
      <c r="Q5471" s="94">
        <v>45281.674305555556</v>
      </c>
      <c r="R5471">
        <v>810.32</v>
      </c>
      <c r="S5471">
        <v>462.56</v>
      </c>
      <c r="T5471" t="str">
        <f>VLOOKUP(E5471,zamiana!A:B,2,0)</f>
        <v>ALSTOM (ex. BT) CZL</v>
      </c>
    </row>
    <row r="5472" spans="1:20" x14ac:dyDescent="0.3">
      <c r="A5472" t="s">
        <v>6541</v>
      </c>
      <c r="B5472" s="2">
        <v>45259</v>
      </c>
      <c r="C5472" s="2">
        <v>45259</v>
      </c>
      <c r="D5472" s="2"/>
      <c r="E5472" t="s">
        <v>951</v>
      </c>
      <c r="F5472" t="s">
        <v>952</v>
      </c>
      <c r="G5472" t="s">
        <v>942</v>
      </c>
      <c r="H5472" t="s">
        <v>951</v>
      </c>
      <c r="I5472" t="s">
        <v>3714</v>
      </c>
      <c r="J5472">
        <v>100307456</v>
      </c>
      <c r="K5472" t="s">
        <v>1028</v>
      </c>
      <c r="L5472">
        <v>1</v>
      </c>
      <c r="M5472" t="s">
        <v>77</v>
      </c>
      <c r="N5472">
        <v>48.72</v>
      </c>
      <c r="O5472">
        <v>25.74</v>
      </c>
      <c r="P5472" t="s">
        <v>78</v>
      </c>
      <c r="Q5472" s="94">
        <v>45281.676388888889</v>
      </c>
      <c r="R5472">
        <v>48.72</v>
      </c>
      <c r="S5472">
        <v>25.74</v>
      </c>
      <c r="T5472" t="str">
        <f>VLOOKUP(E5472,zamiana!A:B,2,0)</f>
        <v>ALSTOM (ex. BT) CZL</v>
      </c>
    </row>
    <row r="5473" spans="1:20" x14ac:dyDescent="0.3">
      <c r="A5473" t="s">
        <v>6541</v>
      </c>
      <c r="B5473" s="2">
        <v>45259</v>
      </c>
      <c r="C5473" s="2">
        <v>45259</v>
      </c>
      <c r="D5473" s="2"/>
      <c r="E5473" t="s">
        <v>951</v>
      </c>
      <c r="F5473" t="s">
        <v>952</v>
      </c>
      <c r="G5473" t="s">
        <v>942</v>
      </c>
      <c r="H5473" t="s">
        <v>951</v>
      </c>
      <c r="I5473" t="s">
        <v>3714</v>
      </c>
      <c r="J5473">
        <v>100307456</v>
      </c>
      <c r="K5473" t="s">
        <v>1028</v>
      </c>
      <c r="L5473">
        <v>1</v>
      </c>
      <c r="M5473" t="s">
        <v>77</v>
      </c>
      <c r="N5473">
        <v>48.72</v>
      </c>
      <c r="O5473">
        <v>25.74</v>
      </c>
      <c r="P5473" t="s">
        <v>78</v>
      </c>
      <c r="Q5473" s="94">
        <v>45281.676388888889</v>
      </c>
      <c r="R5473">
        <v>48.72</v>
      </c>
      <c r="S5473">
        <v>25.74</v>
      </c>
      <c r="T5473" t="str">
        <f>VLOOKUP(E5473,zamiana!A:B,2,0)</f>
        <v>ALSTOM (ex. BT) CZL</v>
      </c>
    </row>
    <row r="5474" spans="1:20" x14ac:dyDescent="0.3">
      <c r="A5474" t="s">
        <v>6541</v>
      </c>
      <c r="B5474" s="2">
        <v>45259</v>
      </c>
      <c r="C5474" s="2">
        <v>45259</v>
      </c>
      <c r="D5474" s="2"/>
      <c r="E5474" t="s">
        <v>951</v>
      </c>
      <c r="F5474" t="s">
        <v>952</v>
      </c>
      <c r="G5474" t="s">
        <v>942</v>
      </c>
      <c r="H5474" t="s">
        <v>951</v>
      </c>
      <c r="I5474" t="s">
        <v>3714</v>
      </c>
      <c r="J5474">
        <v>100307456</v>
      </c>
      <c r="K5474" t="s">
        <v>1028</v>
      </c>
      <c r="L5474">
        <v>1</v>
      </c>
      <c r="M5474" t="s">
        <v>77</v>
      </c>
      <c r="N5474">
        <v>48.72</v>
      </c>
      <c r="O5474">
        <v>25.74</v>
      </c>
      <c r="P5474" t="s">
        <v>78</v>
      </c>
      <c r="Q5474" s="94">
        <v>45281.676388888889</v>
      </c>
      <c r="R5474">
        <v>48.72</v>
      </c>
      <c r="S5474">
        <v>25.74</v>
      </c>
      <c r="T5474" t="str">
        <f>VLOOKUP(E5474,zamiana!A:B,2,0)</f>
        <v>ALSTOM (ex. BT) CZL</v>
      </c>
    </row>
    <row r="5475" spans="1:20" x14ac:dyDescent="0.3">
      <c r="A5475" t="s">
        <v>6541</v>
      </c>
      <c r="B5475" s="2">
        <v>45259</v>
      </c>
      <c r="C5475" s="2">
        <v>45259</v>
      </c>
      <c r="D5475" s="2"/>
      <c r="E5475" t="s">
        <v>951</v>
      </c>
      <c r="F5475" t="s">
        <v>952</v>
      </c>
      <c r="G5475" t="s">
        <v>942</v>
      </c>
      <c r="H5475" t="s">
        <v>951</v>
      </c>
      <c r="I5475" t="s">
        <v>3714</v>
      </c>
      <c r="J5475">
        <v>100307456</v>
      </c>
      <c r="K5475" t="s">
        <v>1028</v>
      </c>
      <c r="L5475">
        <v>1</v>
      </c>
      <c r="M5475" t="s">
        <v>77</v>
      </c>
      <c r="N5475">
        <v>48.72</v>
      </c>
      <c r="O5475">
        <v>25.74</v>
      </c>
      <c r="P5475" t="s">
        <v>78</v>
      </c>
      <c r="Q5475" s="94">
        <v>45281.676388888889</v>
      </c>
      <c r="R5475">
        <v>48.72</v>
      </c>
      <c r="S5475">
        <v>25.74</v>
      </c>
      <c r="T5475" t="str">
        <f>VLOOKUP(E5475,zamiana!A:B,2,0)</f>
        <v>ALSTOM (ex. BT) CZL</v>
      </c>
    </row>
    <row r="5476" spans="1:20" x14ac:dyDescent="0.3">
      <c r="A5476" t="s">
        <v>6541</v>
      </c>
      <c r="B5476" s="2">
        <v>45259</v>
      </c>
      <c r="C5476" s="2">
        <v>45259</v>
      </c>
      <c r="D5476" s="2"/>
      <c r="E5476" t="s">
        <v>951</v>
      </c>
      <c r="F5476" t="s">
        <v>952</v>
      </c>
      <c r="G5476" t="s">
        <v>942</v>
      </c>
      <c r="H5476" t="s">
        <v>951</v>
      </c>
      <c r="I5476" t="s">
        <v>4054</v>
      </c>
      <c r="J5476">
        <v>100307435</v>
      </c>
      <c r="K5476" t="s">
        <v>1028</v>
      </c>
      <c r="L5476">
        <v>1</v>
      </c>
      <c r="M5476" t="s">
        <v>77</v>
      </c>
      <c r="N5476">
        <v>26.87</v>
      </c>
      <c r="O5476">
        <v>14.71</v>
      </c>
      <c r="P5476" t="s">
        <v>78</v>
      </c>
      <c r="Q5476" s="94">
        <v>45281.667361111111</v>
      </c>
      <c r="R5476">
        <v>26.87</v>
      </c>
      <c r="S5476">
        <v>14.71</v>
      </c>
      <c r="T5476" t="str">
        <f>VLOOKUP(E5476,zamiana!A:B,2,0)</f>
        <v>ALSTOM (ex. BT) CZL</v>
      </c>
    </row>
    <row r="5477" spans="1:20" x14ac:dyDescent="0.3">
      <c r="A5477" t="s">
        <v>6541</v>
      </c>
      <c r="B5477" s="2">
        <v>45259</v>
      </c>
      <c r="C5477" s="2">
        <v>45259</v>
      </c>
      <c r="D5477" s="2"/>
      <c r="E5477" t="s">
        <v>951</v>
      </c>
      <c r="F5477" t="s">
        <v>952</v>
      </c>
      <c r="G5477" t="s">
        <v>942</v>
      </c>
      <c r="H5477" t="s">
        <v>951</v>
      </c>
      <c r="I5477" t="s">
        <v>4054</v>
      </c>
      <c r="J5477">
        <v>100307435</v>
      </c>
      <c r="K5477" t="s">
        <v>1028</v>
      </c>
      <c r="L5477">
        <v>1</v>
      </c>
      <c r="M5477" t="s">
        <v>77</v>
      </c>
      <c r="N5477">
        <v>26.87</v>
      </c>
      <c r="O5477">
        <v>14.71</v>
      </c>
      <c r="P5477" t="s">
        <v>78</v>
      </c>
      <c r="Q5477" s="94">
        <v>45281.667361111111</v>
      </c>
      <c r="R5477">
        <v>26.87</v>
      </c>
      <c r="S5477">
        <v>14.71</v>
      </c>
      <c r="T5477" t="str">
        <f>VLOOKUP(E5477,zamiana!A:B,2,0)</f>
        <v>ALSTOM (ex. BT) CZL</v>
      </c>
    </row>
    <row r="5478" spans="1:20" x14ac:dyDescent="0.3">
      <c r="A5478" t="s">
        <v>6541</v>
      </c>
      <c r="B5478" s="2">
        <v>45259</v>
      </c>
      <c r="C5478" s="2">
        <v>45259</v>
      </c>
      <c r="D5478" s="2"/>
      <c r="E5478" t="s">
        <v>951</v>
      </c>
      <c r="F5478" t="s">
        <v>952</v>
      </c>
      <c r="G5478" t="s">
        <v>942</v>
      </c>
      <c r="H5478" t="s">
        <v>951</v>
      </c>
      <c r="I5478" t="s">
        <v>4054</v>
      </c>
      <c r="J5478">
        <v>100307435</v>
      </c>
      <c r="K5478" t="s">
        <v>1028</v>
      </c>
      <c r="L5478">
        <v>1</v>
      </c>
      <c r="M5478" t="s">
        <v>77</v>
      </c>
      <c r="N5478">
        <v>26.87</v>
      </c>
      <c r="O5478">
        <v>14.71</v>
      </c>
      <c r="P5478" t="s">
        <v>78</v>
      </c>
      <c r="Q5478" s="94">
        <v>45281.667361111111</v>
      </c>
      <c r="R5478">
        <v>26.87</v>
      </c>
      <c r="S5478">
        <v>14.71</v>
      </c>
      <c r="T5478" t="str">
        <f>VLOOKUP(E5478,zamiana!A:B,2,0)</f>
        <v>ALSTOM (ex. BT) CZL</v>
      </c>
    </row>
    <row r="5479" spans="1:20" x14ac:dyDescent="0.3">
      <c r="A5479" t="s">
        <v>6541</v>
      </c>
      <c r="B5479" s="2">
        <v>45259</v>
      </c>
      <c r="C5479" s="2">
        <v>45259</v>
      </c>
      <c r="D5479" s="2"/>
      <c r="E5479" t="s">
        <v>951</v>
      </c>
      <c r="F5479" t="s">
        <v>952</v>
      </c>
      <c r="G5479" t="s">
        <v>942</v>
      </c>
      <c r="H5479" t="s">
        <v>951</v>
      </c>
      <c r="I5479" t="s">
        <v>4054</v>
      </c>
      <c r="J5479">
        <v>100307435</v>
      </c>
      <c r="K5479" t="s">
        <v>1028</v>
      </c>
      <c r="L5479">
        <v>1</v>
      </c>
      <c r="M5479" t="s">
        <v>77</v>
      </c>
      <c r="N5479">
        <v>26.87</v>
      </c>
      <c r="O5479">
        <v>14.71</v>
      </c>
      <c r="P5479" t="s">
        <v>78</v>
      </c>
      <c r="Q5479" s="94">
        <v>45281.667361111111</v>
      </c>
      <c r="R5479">
        <v>26.87</v>
      </c>
      <c r="S5479">
        <v>14.71</v>
      </c>
      <c r="T5479" t="str">
        <f>VLOOKUP(E5479,zamiana!A:B,2,0)</f>
        <v>ALSTOM (ex. BT) CZL</v>
      </c>
    </row>
    <row r="5480" spans="1:20" x14ac:dyDescent="0.3">
      <c r="A5480" t="s">
        <v>6541</v>
      </c>
      <c r="B5480" s="2">
        <v>45259</v>
      </c>
      <c r="C5480" s="2">
        <v>45259</v>
      </c>
      <c r="D5480" s="2"/>
      <c r="E5480" t="s">
        <v>951</v>
      </c>
      <c r="F5480" t="s">
        <v>952</v>
      </c>
      <c r="G5480" t="s">
        <v>942</v>
      </c>
      <c r="H5480" t="s">
        <v>951</v>
      </c>
      <c r="I5480" t="s">
        <v>1891</v>
      </c>
      <c r="J5480">
        <v>100307432</v>
      </c>
      <c r="K5480" t="s">
        <v>1028</v>
      </c>
      <c r="L5480">
        <v>3</v>
      </c>
      <c r="M5480" t="s">
        <v>77</v>
      </c>
      <c r="N5480">
        <v>251.59</v>
      </c>
      <c r="O5480">
        <v>191.7</v>
      </c>
      <c r="P5480" t="s">
        <v>78</v>
      </c>
      <c r="Q5480" s="94">
        <v>45281.62777777778</v>
      </c>
      <c r="R5480">
        <v>754.77</v>
      </c>
      <c r="S5480">
        <v>575.1</v>
      </c>
      <c r="T5480" t="str">
        <f>VLOOKUP(E5480,zamiana!A:B,2,0)</f>
        <v>ALSTOM (ex. BT) CZL</v>
      </c>
    </row>
    <row r="5481" spans="1:20" x14ac:dyDescent="0.3">
      <c r="A5481" t="s">
        <v>6541</v>
      </c>
      <c r="B5481" s="2">
        <v>45259</v>
      </c>
      <c r="C5481" s="2">
        <v>45259</v>
      </c>
      <c r="D5481" s="2"/>
      <c r="E5481" t="s">
        <v>951</v>
      </c>
      <c r="F5481" t="s">
        <v>952</v>
      </c>
      <c r="G5481" t="s">
        <v>942</v>
      </c>
      <c r="H5481" t="s">
        <v>951</v>
      </c>
      <c r="I5481" t="s">
        <v>1891</v>
      </c>
      <c r="J5481">
        <v>100307432</v>
      </c>
      <c r="K5481" t="s">
        <v>1028</v>
      </c>
      <c r="L5481">
        <v>1</v>
      </c>
      <c r="M5481" t="s">
        <v>77</v>
      </c>
      <c r="N5481">
        <v>251.59</v>
      </c>
      <c r="O5481">
        <v>191.7</v>
      </c>
      <c r="P5481" t="s">
        <v>78</v>
      </c>
      <c r="Q5481" s="94">
        <v>45281.62777777778</v>
      </c>
      <c r="R5481">
        <v>251.59</v>
      </c>
      <c r="S5481">
        <v>191.7</v>
      </c>
      <c r="T5481" t="str">
        <f>VLOOKUP(E5481,zamiana!A:B,2,0)</f>
        <v>ALSTOM (ex. BT) CZL</v>
      </c>
    </row>
    <row r="5482" spans="1:20" x14ac:dyDescent="0.3">
      <c r="A5482" t="s">
        <v>6541</v>
      </c>
      <c r="B5482" s="2">
        <v>45259</v>
      </c>
      <c r="C5482" s="2">
        <v>45259</v>
      </c>
      <c r="D5482" s="2"/>
      <c r="E5482" t="s">
        <v>951</v>
      </c>
      <c r="F5482" t="s">
        <v>952</v>
      </c>
      <c r="G5482" t="s">
        <v>942</v>
      </c>
      <c r="H5482" t="s">
        <v>951</v>
      </c>
      <c r="I5482" t="s">
        <v>1891</v>
      </c>
      <c r="J5482">
        <v>100307432</v>
      </c>
      <c r="K5482" t="s">
        <v>1028</v>
      </c>
      <c r="L5482">
        <v>1</v>
      </c>
      <c r="M5482" t="s">
        <v>77</v>
      </c>
      <c r="N5482">
        <v>251.59</v>
      </c>
      <c r="O5482">
        <v>191.7</v>
      </c>
      <c r="P5482" t="s">
        <v>78</v>
      </c>
      <c r="Q5482" s="94">
        <v>45281.62777777778</v>
      </c>
      <c r="R5482">
        <v>251.59</v>
      </c>
      <c r="S5482">
        <v>191.7</v>
      </c>
      <c r="T5482" t="str">
        <f>VLOOKUP(E5482,zamiana!A:B,2,0)</f>
        <v>ALSTOM (ex. BT) CZL</v>
      </c>
    </row>
    <row r="5483" spans="1:20" x14ac:dyDescent="0.3">
      <c r="A5483" t="s">
        <v>6541</v>
      </c>
      <c r="B5483" s="2">
        <v>45259</v>
      </c>
      <c r="C5483" s="2">
        <v>45259</v>
      </c>
      <c r="D5483" s="2"/>
      <c r="E5483" t="s">
        <v>951</v>
      </c>
      <c r="F5483" t="s">
        <v>952</v>
      </c>
      <c r="G5483" t="s">
        <v>942</v>
      </c>
      <c r="H5483" t="s">
        <v>951</v>
      </c>
      <c r="I5483" t="s">
        <v>1891</v>
      </c>
      <c r="J5483">
        <v>100307432</v>
      </c>
      <c r="K5483" t="s">
        <v>1028</v>
      </c>
      <c r="L5483">
        <v>1</v>
      </c>
      <c r="M5483" t="s">
        <v>77</v>
      </c>
      <c r="N5483">
        <v>251.59</v>
      </c>
      <c r="O5483">
        <v>191.7</v>
      </c>
      <c r="P5483" t="s">
        <v>78</v>
      </c>
      <c r="Q5483" s="94">
        <v>45281.62777777778</v>
      </c>
      <c r="R5483">
        <v>251.59</v>
      </c>
      <c r="S5483">
        <v>191.7</v>
      </c>
      <c r="T5483" t="str">
        <f>VLOOKUP(E5483,zamiana!A:B,2,0)</f>
        <v>ALSTOM (ex. BT) CZL</v>
      </c>
    </row>
    <row r="5484" spans="1:20" x14ac:dyDescent="0.3">
      <c r="A5484" t="s">
        <v>6541</v>
      </c>
      <c r="B5484" s="2">
        <v>45259</v>
      </c>
      <c r="C5484" s="2">
        <v>45259</v>
      </c>
      <c r="D5484" s="2"/>
      <c r="E5484" t="s">
        <v>951</v>
      </c>
      <c r="F5484" t="s">
        <v>952</v>
      </c>
      <c r="G5484" t="s">
        <v>942</v>
      </c>
      <c r="H5484" t="s">
        <v>951</v>
      </c>
      <c r="I5484" t="s">
        <v>1891</v>
      </c>
      <c r="J5484">
        <v>100307432</v>
      </c>
      <c r="K5484" t="s">
        <v>1028</v>
      </c>
      <c r="L5484">
        <v>1</v>
      </c>
      <c r="M5484" t="s">
        <v>77</v>
      </c>
      <c r="N5484">
        <v>251.59</v>
      </c>
      <c r="O5484">
        <v>191.7</v>
      </c>
      <c r="P5484" t="s">
        <v>78</v>
      </c>
      <c r="Q5484" s="94">
        <v>45281.62777777778</v>
      </c>
      <c r="R5484">
        <v>251.59</v>
      </c>
      <c r="S5484">
        <v>191.7</v>
      </c>
      <c r="T5484" t="str">
        <f>VLOOKUP(E5484,zamiana!A:B,2,0)</f>
        <v>ALSTOM (ex. BT) CZL</v>
      </c>
    </row>
    <row r="5485" spans="1:20" x14ac:dyDescent="0.3">
      <c r="A5485" t="s">
        <v>6541</v>
      </c>
      <c r="B5485" s="2">
        <v>45259</v>
      </c>
      <c r="C5485" s="2">
        <v>45259</v>
      </c>
      <c r="D5485" s="2"/>
      <c r="E5485" t="s">
        <v>951</v>
      </c>
      <c r="F5485" t="s">
        <v>952</v>
      </c>
      <c r="G5485" t="s">
        <v>942</v>
      </c>
      <c r="H5485" t="s">
        <v>951</v>
      </c>
      <c r="I5485" t="s">
        <v>1938</v>
      </c>
      <c r="J5485">
        <v>100307426</v>
      </c>
      <c r="K5485" t="s">
        <v>1028</v>
      </c>
      <c r="L5485">
        <v>1</v>
      </c>
      <c r="M5485" t="s">
        <v>77</v>
      </c>
      <c r="N5485">
        <v>703.2</v>
      </c>
      <c r="O5485">
        <v>544.88</v>
      </c>
      <c r="P5485" t="s">
        <v>78</v>
      </c>
      <c r="Q5485" s="94">
        <v>45281.62777777778</v>
      </c>
      <c r="R5485">
        <v>703.2</v>
      </c>
      <c r="S5485">
        <v>544.88</v>
      </c>
      <c r="T5485" t="str">
        <f>VLOOKUP(E5485,zamiana!A:B,2,0)</f>
        <v>ALSTOM (ex. BT) CZL</v>
      </c>
    </row>
    <row r="5486" spans="1:20" x14ac:dyDescent="0.3">
      <c r="A5486" t="s">
        <v>6541</v>
      </c>
      <c r="B5486" s="2">
        <v>45259</v>
      </c>
      <c r="C5486" s="2">
        <v>45259</v>
      </c>
      <c r="D5486" s="2"/>
      <c r="E5486" t="s">
        <v>951</v>
      </c>
      <c r="F5486" t="s">
        <v>952</v>
      </c>
      <c r="G5486" t="s">
        <v>942</v>
      </c>
      <c r="H5486" t="s">
        <v>951</v>
      </c>
      <c r="I5486" t="s">
        <v>1938</v>
      </c>
      <c r="J5486">
        <v>100307426</v>
      </c>
      <c r="K5486" t="s">
        <v>1028</v>
      </c>
      <c r="L5486">
        <v>1</v>
      </c>
      <c r="M5486" t="s">
        <v>77</v>
      </c>
      <c r="N5486">
        <v>703.2</v>
      </c>
      <c r="O5486">
        <v>544.88</v>
      </c>
      <c r="P5486" t="s">
        <v>78</v>
      </c>
      <c r="Q5486" s="94">
        <v>45281.62777777778</v>
      </c>
      <c r="R5486">
        <v>703.2</v>
      </c>
      <c r="S5486">
        <v>544.88</v>
      </c>
      <c r="T5486" t="str">
        <f>VLOOKUP(E5486,zamiana!A:B,2,0)</f>
        <v>ALSTOM (ex. BT) CZL</v>
      </c>
    </row>
    <row r="5487" spans="1:20" x14ac:dyDescent="0.3">
      <c r="A5487" t="s">
        <v>6541</v>
      </c>
      <c r="B5487" s="2">
        <v>45259</v>
      </c>
      <c r="C5487" s="2">
        <v>45259</v>
      </c>
      <c r="D5487" s="2"/>
      <c r="E5487" t="s">
        <v>951</v>
      </c>
      <c r="F5487" t="s">
        <v>952</v>
      </c>
      <c r="G5487" t="s">
        <v>942</v>
      </c>
      <c r="H5487" t="s">
        <v>951</v>
      </c>
      <c r="I5487" t="s">
        <v>1938</v>
      </c>
      <c r="J5487">
        <v>100307426</v>
      </c>
      <c r="K5487" t="s">
        <v>1028</v>
      </c>
      <c r="L5487">
        <v>1</v>
      </c>
      <c r="M5487" t="s">
        <v>77</v>
      </c>
      <c r="N5487">
        <v>703.2</v>
      </c>
      <c r="O5487">
        <v>544.88</v>
      </c>
      <c r="P5487" t="s">
        <v>78</v>
      </c>
      <c r="Q5487" s="94">
        <v>45281.62777777778</v>
      </c>
      <c r="R5487">
        <v>703.2</v>
      </c>
      <c r="S5487">
        <v>544.88</v>
      </c>
      <c r="T5487" t="str">
        <f>VLOOKUP(E5487,zamiana!A:B,2,0)</f>
        <v>ALSTOM (ex. BT) CZL</v>
      </c>
    </row>
    <row r="5488" spans="1:20" x14ac:dyDescent="0.3">
      <c r="A5488" t="s">
        <v>6541</v>
      </c>
      <c r="B5488" s="2">
        <v>45259</v>
      </c>
      <c r="C5488" s="2">
        <v>45259</v>
      </c>
      <c r="D5488" s="2"/>
      <c r="E5488" t="s">
        <v>951</v>
      </c>
      <c r="F5488" t="s">
        <v>952</v>
      </c>
      <c r="G5488" t="s">
        <v>942</v>
      </c>
      <c r="H5488" t="s">
        <v>951</v>
      </c>
      <c r="I5488" t="s">
        <v>1938</v>
      </c>
      <c r="J5488">
        <v>100307426</v>
      </c>
      <c r="K5488" t="s">
        <v>1028</v>
      </c>
      <c r="L5488">
        <v>1</v>
      </c>
      <c r="M5488" t="s">
        <v>77</v>
      </c>
      <c r="N5488">
        <v>703.2</v>
      </c>
      <c r="O5488">
        <v>544.88</v>
      </c>
      <c r="P5488" t="s">
        <v>78</v>
      </c>
      <c r="Q5488" s="94">
        <v>45281.62777777778</v>
      </c>
      <c r="R5488">
        <v>703.2</v>
      </c>
      <c r="S5488">
        <v>544.88</v>
      </c>
      <c r="T5488" t="str">
        <f>VLOOKUP(E5488,zamiana!A:B,2,0)</f>
        <v>ALSTOM (ex. BT) CZL</v>
      </c>
    </row>
    <row r="5489" spans="1:20" x14ac:dyDescent="0.3">
      <c r="A5489" t="s">
        <v>6541</v>
      </c>
      <c r="B5489" s="2">
        <v>45259</v>
      </c>
      <c r="C5489" s="2">
        <v>45259</v>
      </c>
      <c r="D5489" s="2"/>
      <c r="E5489" t="s">
        <v>951</v>
      </c>
      <c r="F5489" t="s">
        <v>952</v>
      </c>
      <c r="G5489" t="s">
        <v>942</v>
      </c>
      <c r="H5489" t="s">
        <v>951</v>
      </c>
      <c r="I5489" t="s">
        <v>1899</v>
      </c>
      <c r="J5489">
        <v>100307425</v>
      </c>
      <c r="K5489" t="s">
        <v>1028</v>
      </c>
      <c r="L5489">
        <v>1</v>
      </c>
      <c r="M5489" t="s">
        <v>77</v>
      </c>
      <c r="N5489">
        <v>285.81</v>
      </c>
      <c r="O5489">
        <v>207.04</v>
      </c>
      <c r="P5489" t="s">
        <v>78</v>
      </c>
      <c r="Q5489" s="94">
        <v>45281.644444444442</v>
      </c>
      <c r="R5489">
        <v>285.81</v>
      </c>
      <c r="S5489">
        <v>207.04</v>
      </c>
      <c r="T5489" t="str">
        <f>VLOOKUP(E5489,zamiana!A:B,2,0)</f>
        <v>ALSTOM (ex. BT) CZL</v>
      </c>
    </row>
    <row r="5490" spans="1:20" x14ac:dyDescent="0.3">
      <c r="A5490" t="s">
        <v>6541</v>
      </c>
      <c r="B5490" s="2">
        <v>45259</v>
      </c>
      <c r="C5490" s="2">
        <v>45259</v>
      </c>
      <c r="D5490" s="2"/>
      <c r="E5490" t="s">
        <v>951</v>
      </c>
      <c r="F5490" t="s">
        <v>952</v>
      </c>
      <c r="G5490" t="s">
        <v>942</v>
      </c>
      <c r="H5490" t="s">
        <v>951</v>
      </c>
      <c r="I5490" t="s">
        <v>1899</v>
      </c>
      <c r="J5490">
        <v>100307425</v>
      </c>
      <c r="K5490" t="s">
        <v>1028</v>
      </c>
      <c r="L5490">
        <v>1</v>
      </c>
      <c r="M5490" t="s">
        <v>77</v>
      </c>
      <c r="N5490">
        <v>285.81</v>
      </c>
      <c r="O5490">
        <v>207.04</v>
      </c>
      <c r="P5490" t="s">
        <v>78</v>
      </c>
      <c r="Q5490" s="94">
        <v>45281.644444444442</v>
      </c>
      <c r="R5490">
        <v>285.81</v>
      </c>
      <c r="S5490">
        <v>207.04</v>
      </c>
      <c r="T5490" t="str">
        <f>VLOOKUP(E5490,zamiana!A:B,2,0)</f>
        <v>ALSTOM (ex. BT) CZL</v>
      </c>
    </row>
    <row r="5491" spans="1:20" x14ac:dyDescent="0.3">
      <c r="A5491" t="s">
        <v>6541</v>
      </c>
      <c r="B5491" s="2">
        <v>45259</v>
      </c>
      <c r="C5491" s="2">
        <v>45259</v>
      </c>
      <c r="D5491" s="2"/>
      <c r="E5491" t="s">
        <v>951</v>
      </c>
      <c r="F5491" t="s">
        <v>952</v>
      </c>
      <c r="G5491" t="s">
        <v>942</v>
      </c>
      <c r="H5491" t="s">
        <v>951</v>
      </c>
      <c r="I5491" t="s">
        <v>1899</v>
      </c>
      <c r="J5491">
        <v>100307425</v>
      </c>
      <c r="K5491" t="s">
        <v>1028</v>
      </c>
      <c r="L5491">
        <v>1</v>
      </c>
      <c r="M5491" t="s">
        <v>77</v>
      </c>
      <c r="N5491">
        <v>285.81</v>
      </c>
      <c r="O5491">
        <v>207.04</v>
      </c>
      <c r="P5491" t="s">
        <v>78</v>
      </c>
      <c r="Q5491" s="94">
        <v>45281.644444444442</v>
      </c>
      <c r="R5491">
        <v>285.81</v>
      </c>
      <c r="S5491">
        <v>207.04</v>
      </c>
      <c r="T5491" t="str">
        <f>VLOOKUP(E5491,zamiana!A:B,2,0)</f>
        <v>ALSTOM (ex. BT) CZL</v>
      </c>
    </row>
    <row r="5492" spans="1:20" x14ac:dyDescent="0.3">
      <c r="A5492" t="s">
        <v>6541</v>
      </c>
      <c r="B5492" s="2">
        <v>45259</v>
      </c>
      <c r="C5492" s="2">
        <v>45259</v>
      </c>
      <c r="D5492" s="2"/>
      <c r="E5492" t="s">
        <v>951</v>
      </c>
      <c r="F5492" t="s">
        <v>952</v>
      </c>
      <c r="G5492" t="s">
        <v>942</v>
      </c>
      <c r="H5492" t="s">
        <v>951</v>
      </c>
      <c r="I5492" t="s">
        <v>1899</v>
      </c>
      <c r="J5492">
        <v>100307425</v>
      </c>
      <c r="K5492" t="s">
        <v>1028</v>
      </c>
      <c r="L5492">
        <v>1</v>
      </c>
      <c r="M5492" t="s">
        <v>77</v>
      </c>
      <c r="N5492">
        <v>285.81</v>
      </c>
      <c r="O5492">
        <v>207.04</v>
      </c>
      <c r="P5492" t="s">
        <v>78</v>
      </c>
      <c r="Q5492" s="94">
        <v>45281.644444444442</v>
      </c>
      <c r="R5492">
        <v>285.81</v>
      </c>
      <c r="S5492">
        <v>207.04</v>
      </c>
      <c r="T5492" t="str">
        <f>VLOOKUP(E5492,zamiana!A:B,2,0)</f>
        <v>ALSTOM (ex. BT) CZL</v>
      </c>
    </row>
    <row r="5493" spans="1:20" x14ac:dyDescent="0.3">
      <c r="A5493" t="s">
        <v>6541</v>
      </c>
      <c r="B5493" s="2">
        <v>45259</v>
      </c>
      <c r="C5493" s="2">
        <v>45259</v>
      </c>
      <c r="D5493" s="2"/>
      <c r="E5493" t="s">
        <v>951</v>
      </c>
      <c r="F5493" t="s">
        <v>952</v>
      </c>
      <c r="G5493" t="s">
        <v>942</v>
      </c>
      <c r="H5493" t="s">
        <v>951</v>
      </c>
      <c r="I5493" t="s">
        <v>1810</v>
      </c>
      <c r="J5493">
        <v>100307418</v>
      </c>
      <c r="K5493" t="s">
        <v>1028</v>
      </c>
      <c r="L5493">
        <v>2</v>
      </c>
      <c r="M5493" t="s">
        <v>77</v>
      </c>
      <c r="N5493">
        <v>80.42</v>
      </c>
      <c r="O5493">
        <v>59.91</v>
      </c>
      <c r="P5493" t="s">
        <v>78</v>
      </c>
      <c r="Q5493" s="94">
        <v>45281.62777777778</v>
      </c>
      <c r="R5493">
        <v>160.84</v>
      </c>
      <c r="S5493">
        <v>119.82</v>
      </c>
      <c r="T5493" t="str">
        <f>VLOOKUP(E5493,zamiana!A:B,2,0)</f>
        <v>ALSTOM (ex. BT) CZL</v>
      </c>
    </row>
    <row r="5494" spans="1:20" x14ac:dyDescent="0.3">
      <c r="A5494" t="s">
        <v>6541</v>
      </c>
      <c r="B5494" s="2">
        <v>45259</v>
      </c>
      <c r="C5494" s="2">
        <v>45259</v>
      </c>
      <c r="D5494" s="2"/>
      <c r="E5494" t="s">
        <v>951</v>
      </c>
      <c r="F5494" t="s">
        <v>952</v>
      </c>
      <c r="G5494" t="s">
        <v>942</v>
      </c>
      <c r="H5494" t="s">
        <v>951</v>
      </c>
      <c r="I5494" t="s">
        <v>1810</v>
      </c>
      <c r="J5494">
        <v>100307418</v>
      </c>
      <c r="K5494" t="s">
        <v>1028</v>
      </c>
      <c r="L5494">
        <v>2</v>
      </c>
      <c r="M5494" t="s">
        <v>77</v>
      </c>
      <c r="N5494">
        <v>80.42</v>
      </c>
      <c r="O5494">
        <v>59.91</v>
      </c>
      <c r="P5494" t="s">
        <v>78</v>
      </c>
      <c r="Q5494" s="94">
        <v>45281.62777777778</v>
      </c>
      <c r="R5494">
        <v>160.84</v>
      </c>
      <c r="S5494">
        <v>119.82</v>
      </c>
      <c r="T5494" t="str">
        <f>VLOOKUP(E5494,zamiana!A:B,2,0)</f>
        <v>ALSTOM (ex. BT) CZL</v>
      </c>
    </row>
    <row r="5495" spans="1:20" x14ac:dyDescent="0.3">
      <c r="A5495" t="s">
        <v>6541</v>
      </c>
      <c r="B5495" s="2">
        <v>45259</v>
      </c>
      <c r="C5495" s="2">
        <v>45259</v>
      </c>
      <c r="D5495" s="2"/>
      <c r="E5495" t="s">
        <v>951</v>
      </c>
      <c r="F5495" t="s">
        <v>952</v>
      </c>
      <c r="G5495" t="s">
        <v>942</v>
      </c>
      <c r="H5495" t="s">
        <v>951</v>
      </c>
      <c r="I5495" t="s">
        <v>1810</v>
      </c>
      <c r="J5495">
        <v>100307418</v>
      </c>
      <c r="K5495" t="s">
        <v>1028</v>
      </c>
      <c r="L5495">
        <v>2</v>
      </c>
      <c r="M5495" t="s">
        <v>77</v>
      </c>
      <c r="N5495">
        <v>80.42</v>
      </c>
      <c r="O5495">
        <v>59.91</v>
      </c>
      <c r="P5495" t="s">
        <v>78</v>
      </c>
      <c r="Q5495" s="94">
        <v>45281.62777777778</v>
      </c>
      <c r="R5495">
        <v>160.84</v>
      </c>
      <c r="S5495">
        <v>119.82</v>
      </c>
      <c r="T5495" t="str">
        <f>VLOOKUP(E5495,zamiana!A:B,2,0)</f>
        <v>ALSTOM (ex. BT) CZL</v>
      </c>
    </row>
    <row r="5496" spans="1:20" x14ac:dyDescent="0.3">
      <c r="A5496" t="s">
        <v>6541</v>
      </c>
      <c r="B5496" s="2">
        <v>45259</v>
      </c>
      <c r="C5496" s="2">
        <v>45259</v>
      </c>
      <c r="D5496" s="2"/>
      <c r="E5496" t="s">
        <v>951</v>
      </c>
      <c r="F5496" t="s">
        <v>952</v>
      </c>
      <c r="G5496" t="s">
        <v>942</v>
      </c>
      <c r="H5496" t="s">
        <v>951</v>
      </c>
      <c r="I5496" t="s">
        <v>1810</v>
      </c>
      <c r="J5496">
        <v>100307418</v>
      </c>
      <c r="K5496" t="s">
        <v>1028</v>
      </c>
      <c r="L5496">
        <v>2</v>
      </c>
      <c r="M5496" t="s">
        <v>77</v>
      </c>
      <c r="N5496">
        <v>80.42</v>
      </c>
      <c r="O5496">
        <v>59.91</v>
      </c>
      <c r="P5496" t="s">
        <v>78</v>
      </c>
      <c r="Q5496" s="94">
        <v>45281.62777777778</v>
      </c>
      <c r="R5496">
        <v>160.84</v>
      </c>
      <c r="S5496">
        <v>119.82</v>
      </c>
      <c r="T5496" t="str">
        <f>VLOOKUP(E5496,zamiana!A:B,2,0)</f>
        <v>ALSTOM (ex. BT) CZL</v>
      </c>
    </row>
    <row r="5497" spans="1:20" x14ac:dyDescent="0.3">
      <c r="A5497" t="s">
        <v>6541</v>
      </c>
      <c r="B5497" s="2">
        <v>45259</v>
      </c>
      <c r="C5497" s="2">
        <v>45259</v>
      </c>
      <c r="D5497" s="2"/>
      <c r="E5497" t="s">
        <v>951</v>
      </c>
      <c r="F5497" t="s">
        <v>952</v>
      </c>
      <c r="G5497" t="s">
        <v>942</v>
      </c>
      <c r="H5497" t="s">
        <v>951</v>
      </c>
      <c r="I5497" t="s">
        <v>3617</v>
      </c>
      <c r="J5497">
        <v>100307392</v>
      </c>
      <c r="K5497" t="s">
        <v>1028</v>
      </c>
      <c r="L5497">
        <v>2</v>
      </c>
      <c r="M5497" t="s">
        <v>77</v>
      </c>
      <c r="N5497">
        <v>65.75</v>
      </c>
      <c r="O5497">
        <v>30.31</v>
      </c>
      <c r="P5497" t="s">
        <v>78</v>
      </c>
      <c r="Q5497" s="94">
        <v>45281.67291666667</v>
      </c>
      <c r="R5497">
        <v>131.5</v>
      </c>
      <c r="S5497">
        <v>60.62</v>
      </c>
      <c r="T5497" t="str">
        <f>VLOOKUP(E5497,zamiana!A:B,2,0)</f>
        <v>ALSTOM (ex. BT) CZL</v>
      </c>
    </row>
    <row r="5498" spans="1:20" x14ac:dyDescent="0.3">
      <c r="A5498" t="s">
        <v>6541</v>
      </c>
      <c r="B5498" s="2">
        <v>45259</v>
      </c>
      <c r="C5498" s="2">
        <v>45259</v>
      </c>
      <c r="D5498" s="2"/>
      <c r="E5498" t="s">
        <v>951</v>
      </c>
      <c r="F5498" t="s">
        <v>952</v>
      </c>
      <c r="G5498" t="s">
        <v>942</v>
      </c>
      <c r="H5498" t="s">
        <v>951</v>
      </c>
      <c r="I5498" t="s">
        <v>3617</v>
      </c>
      <c r="J5498">
        <v>100307392</v>
      </c>
      <c r="K5498" t="s">
        <v>1028</v>
      </c>
      <c r="L5498">
        <v>1</v>
      </c>
      <c r="M5498" t="s">
        <v>77</v>
      </c>
      <c r="N5498">
        <v>65.75</v>
      </c>
      <c r="O5498">
        <v>30.31</v>
      </c>
      <c r="P5498" t="s">
        <v>78</v>
      </c>
      <c r="Q5498" s="94">
        <v>45281.67291666667</v>
      </c>
      <c r="R5498">
        <v>65.75</v>
      </c>
      <c r="S5498">
        <v>30.31</v>
      </c>
      <c r="T5498" t="str">
        <f>VLOOKUP(E5498,zamiana!A:B,2,0)</f>
        <v>ALSTOM (ex. BT) CZL</v>
      </c>
    </row>
    <row r="5499" spans="1:20" x14ac:dyDescent="0.3">
      <c r="A5499" t="s">
        <v>6541</v>
      </c>
      <c r="B5499" s="2">
        <v>45259</v>
      </c>
      <c r="C5499" s="2">
        <v>45259</v>
      </c>
      <c r="D5499" s="2"/>
      <c r="E5499" t="s">
        <v>951</v>
      </c>
      <c r="F5499" t="s">
        <v>952</v>
      </c>
      <c r="G5499" t="s">
        <v>942</v>
      </c>
      <c r="H5499" t="s">
        <v>951</v>
      </c>
      <c r="I5499" t="s">
        <v>1666</v>
      </c>
      <c r="J5499">
        <v>100307195</v>
      </c>
      <c r="K5499" t="s">
        <v>1028</v>
      </c>
      <c r="L5499">
        <v>2</v>
      </c>
      <c r="M5499" t="s">
        <v>77</v>
      </c>
      <c r="N5499">
        <v>49.59</v>
      </c>
      <c r="O5499">
        <v>47.1</v>
      </c>
      <c r="P5499" t="s">
        <v>78</v>
      </c>
      <c r="Q5499" s="94">
        <v>45281.65347222222</v>
      </c>
      <c r="R5499">
        <v>99.18</v>
      </c>
      <c r="S5499">
        <v>94.2</v>
      </c>
      <c r="T5499" t="str">
        <f>VLOOKUP(E5499,zamiana!A:B,2,0)</f>
        <v>ALSTOM (ex. BT) CZL</v>
      </c>
    </row>
    <row r="5500" spans="1:20" x14ac:dyDescent="0.3">
      <c r="A5500" t="s">
        <v>6541</v>
      </c>
      <c r="B5500" s="2">
        <v>45259</v>
      </c>
      <c r="C5500" s="2">
        <v>45259</v>
      </c>
      <c r="D5500" s="2"/>
      <c r="E5500" t="s">
        <v>951</v>
      </c>
      <c r="F5500" t="s">
        <v>952</v>
      </c>
      <c r="G5500" t="s">
        <v>942</v>
      </c>
      <c r="H5500" t="s">
        <v>951</v>
      </c>
      <c r="I5500" t="s">
        <v>1666</v>
      </c>
      <c r="J5500">
        <v>100307195</v>
      </c>
      <c r="K5500" t="s">
        <v>1028</v>
      </c>
      <c r="L5500">
        <v>2</v>
      </c>
      <c r="M5500" t="s">
        <v>77</v>
      </c>
      <c r="N5500">
        <v>49.59</v>
      </c>
      <c r="O5500">
        <v>47.1</v>
      </c>
      <c r="P5500" t="s">
        <v>78</v>
      </c>
      <c r="Q5500" s="94">
        <v>45281.65347222222</v>
      </c>
      <c r="R5500">
        <v>99.18</v>
      </c>
      <c r="S5500">
        <v>94.2</v>
      </c>
      <c r="T5500" t="str">
        <f>VLOOKUP(E5500,zamiana!A:B,2,0)</f>
        <v>ALSTOM (ex. BT) CZL</v>
      </c>
    </row>
    <row r="5501" spans="1:20" x14ac:dyDescent="0.3">
      <c r="A5501" t="s">
        <v>6541</v>
      </c>
      <c r="B5501" s="2">
        <v>45259</v>
      </c>
      <c r="C5501" s="2">
        <v>45259</v>
      </c>
      <c r="D5501" s="2"/>
      <c r="E5501" t="s">
        <v>951</v>
      </c>
      <c r="F5501" t="s">
        <v>952</v>
      </c>
      <c r="G5501" t="s">
        <v>942</v>
      </c>
      <c r="H5501" t="s">
        <v>951</v>
      </c>
      <c r="I5501" t="s">
        <v>1666</v>
      </c>
      <c r="J5501">
        <v>100307195</v>
      </c>
      <c r="K5501" t="s">
        <v>1028</v>
      </c>
      <c r="L5501">
        <v>2</v>
      </c>
      <c r="M5501" t="s">
        <v>77</v>
      </c>
      <c r="N5501">
        <v>49.59</v>
      </c>
      <c r="O5501">
        <v>47.1</v>
      </c>
      <c r="P5501" t="s">
        <v>78</v>
      </c>
      <c r="Q5501" s="94">
        <v>45281.65347222222</v>
      </c>
      <c r="R5501">
        <v>99.18</v>
      </c>
      <c r="S5501">
        <v>94.2</v>
      </c>
      <c r="T5501" t="str">
        <f>VLOOKUP(E5501,zamiana!A:B,2,0)</f>
        <v>ALSTOM (ex. BT) CZL</v>
      </c>
    </row>
    <row r="5502" spans="1:20" x14ac:dyDescent="0.3">
      <c r="A5502" t="s">
        <v>6541</v>
      </c>
      <c r="B5502" s="2">
        <v>45259</v>
      </c>
      <c r="C5502" s="2">
        <v>45259</v>
      </c>
      <c r="D5502" s="2"/>
      <c r="E5502" t="s">
        <v>951</v>
      </c>
      <c r="F5502" t="s">
        <v>952</v>
      </c>
      <c r="G5502" t="s">
        <v>942</v>
      </c>
      <c r="H5502" t="s">
        <v>951</v>
      </c>
      <c r="I5502" t="s">
        <v>1666</v>
      </c>
      <c r="J5502">
        <v>100307195</v>
      </c>
      <c r="K5502" t="s">
        <v>1028</v>
      </c>
      <c r="L5502">
        <v>2</v>
      </c>
      <c r="M5502" t="s">
        <v>77</v>
      </c>
      <c r="N5502">
        <v>49.59</v>
      </c>
      <c r="O5502">
        <v>47.1</v>
      </c>
      <c r="P5502" t="s">
        <v>78</v>
      </c>
      <c r="Q5502" s="94">
        <v>45281.65347222222</v>
      </c>
      <c r="R5502">
        <v>99.18</v>
      </c>
      <c r="S5502">
        <v>94.2</v>
      </c>
      <c r="T5502" t="str">
        <f>VLOOKUP(E5502,zamiana!A:B,2,0)</f>
        <v>ALSTOM (ex. BT) CZL</v>
      </c>
    </row>
    <row r="5503" spans="1:20" x14ac:dyDescent="0.3">
      <c r="A5503" t="s">
        <v>6541</v>
      </c>
      <c r="B5503" s="2">
        <v>45259</v>
      </c>
      <c r="C5503" s="2">
        <v>45259</v>
      </c>
      <c r="D5503" s="2"/>
      <c r="E5503" t="s">
        <v>951</v>
      </c>
      <c r="F5503" t="s">
        <v>952</v>
      </c>
      <c r="G5503" t="s">
        <v>942</v>
      </c>
      <c r="H5503" t="s">
        <v>951</v>
      </c>
      <c r="I5503" t="s">
        <v>1622</v>
      </c>
      <c r="J5503">
        <v>100307193</v>
      </c>
      <c r="K5503" t="s">
        <v>1028</v>
      </c>
      <c r="L5503">
        <v>2</v>
      </c>
      <c r="M5503" t="s">
        <v>77</v>
      </c>
      <c r="N5503">
        <v>43.11</v>
      </c>
      <c r="O5503">
        <v>40.99</v>
      </c>
      <c r="P5503" t="s">
        <v>78</v>
      </c>
      <c r="Q5503" s="94">
        <v>45281.665972222225</v>
      </c>
      <c r="R5503">
        <v>86.22</v>
      </c>
      <c r="S5503">
        <v>81.98</v>
      </c>
      <c r="T5503" t="str">
        <f>VLOOKUP(E5503,zamiana!A:B,2,0)</f>
        <v>ALSTOM (ex. BT) CZL</v>
      </c>
    </row>
    <row r="5504" spans="1:20" x14ac:dyDescent="0.3">
      <c r="A5504" t="s">
        <v>6541</v>
      </c>
      <c r="B5504" s="2">
        <v>45259</v>
      </c>
      <c r="C5504" s="2">
        <v>45259</v>
      </c>
      <c r="D5504" s="2"/>
      <c r="E5504" t="s">
        <v>951</v>
      </c>
      <c r="F5504" t="s">
        <v>952</v>
      </c>
      <c r="G5504" t="s">
        <v>942</v>
      </c>
      <c r="H5504" t="s">
        <v>951</v>
      </c>
      <c r="I5504" t="s">
        <v>1622</v>
      </c>
      <c r="J5504">
        <v>100307193</v>
      </c>
      <c r="K5504" t="s">
        <v>1028</v>
      </c>
      <c r="L5504">
        <v>2</v>
      </c>
      <c r="M5504" t="s">
        <v>77</v>
      </c>
      <c r="N5504">
        <v>43.11</v>
      </c>
      <c r="O5504">
        <v>40.99</v>
      </c>
      <c r="P5504" t="s">
        <v>78</v>
      </c>
      <c r="Q5504" s="94">
        <v>45281.665972222225</v>
      </c>
      <c r="R5504">
        <v>86.22</v>
      </c>
      <c r="S5504">
        <v>81.98</v>
      </c>
      <c r="T5504" t="str">
        <f>VLOOKUP(E5504,zamiana!A:B,2,0)</f>
        <v>ALSTOM (ex. BT) CZL</v>
      </c>
    </row>
    <row r="5505" spans="1:20" x14ac:dyDescent="0.3">
      <c r="A5505" t="s">
        <v>6541</v>
      </c>
      <c r="B5505" s="2">
        <v>45259</v>
      </c>
      <c r="C5505" s="2">
        <v>45259</v>
      </c>
      <c r="D5505" s="2"/>
      <c r="E5505" t="s">
        <v>951</v>
      </c>
      <c r="F5505" t="s">
        <v>952</v>
      </c>
      <c r="G5505" t="s">
        <v>942</v>
      </c>
      <c r="H5505" t="s">
        <v>951</v>
      </c>
      <c r="I5505" t="s">
        <v>1622</v>
      </c>
      <c r="J5505">
        <v>100307193</v>
      </c>
      <c r="K5505" t="s">
        <v>1028</v>
      </c>
      <c r="L5505">
        <v>2</v>
      </c>
      <c r="M5505" t="s">
        <v>77</v>
      </c>
      <c r="N5505">
        <v>43.11</v>
      </c>
      <c r="O5505">
        <v>40.99</v>
      </c>
      <c r="P5505" t="s">
        <v>78</v>
      </c>
      <c r="Q5505" s="94">
        <v>45281.665972222225</v>
      </c>
      <c r="R5505">
        <v>86.22</v>
      </c>
      <c r="S5505">
        <v>81.98</v>
      </c>
      <c r="T5505" t="str">
        <f>VLOOKUP(E5505,zamiana!A:B,2,0)</f>
        <v>ALSTOM (ex. BT) CZL</v>
      </c>
    </row>
    <row r="5506" spans="1:20" x14ac:dyDescent="0.3">
      <c r="A5506" t="s">
        <v>6541</v>
      </c>
      <c r="B5506" s="2">
        <v>45259</v>
      </c>
      <c r="C5506" s="2">
        <v>45259</v>
      </c>
      <c r="D5506" s="2"/>
      <c r="E5506" t="s">
        <v>951</v>
      </c>
      <c r="F5506" t="s">
        <v>952</v>
      </c>
      <c r="G5506" t="s">
        <v>942</v>
      </c>
      <c r="H5506" t="s">
        <v>951</v>
      </c>
      <c r="I5506" t="s">
        <v>1622</v>
      </c>
      <c r="J5506">
        <v>100307193</v>
      </c>
      <c r="K5506" t="s">
        <v>1028</v>
      </c>
      <c r="L5506">
        <v>2</v>
      </c>
      <c r="M5506" t="s">
        <v>77</v>
      </c>
      <c r="N5506">
        <v>43.11</v>
      </c>
      <c r="O5506">
        <v>40.99</v>
      </c>
      <c r="P5506" t="s">
        <v>78</v>
      </c>
      <c r="Q5506" s="94">
        <v>45281.665972222225</v>
      </c>
      <c r="R5506">
        <v>86.22</v>
      </c>
      <c r="S5506">
        <v>81.98</v>
      </c>
      <c r="T5506" t="str">
        <f>VLOOKUP(E5506,zamiana!A:B,2,0)</f>
        <v>ALSTOM (ex. BT) CZL</v>
      </c>
    </row>
    <row r="5507" spans="1:20" x14ac:dyDescent="0.3">
      <c r="A5507" t="s">
        <v>6541</v>
      </c>
      <c r="B5507" s="2">
        <v>45259</v>
      </c>
      <c r="C5507" s="2">
        <v>45259</v>
      </c>
      <c r="D5507" s="2"/>
      <c r="E5507" t="s">
        <v>951</v>
      </c>
      <c r="F5507" t="s">
        <v>952</v>
      </c>
      <c r="G5507" t="s">
        <v>942</v>
      </c>
      <c r="H5507" t="s">
        <v>951</v>
      </c>
      <c r="I5507" t="s">
        <v>1622</v>
      </c>
      <c r="J5507">
        <v>100307193</v>
      </c>
      <c r="K5507" t="s">
        <v>1028</v>
      </c>
      <c r="L5507">
        <v>2</v>
      </c>
      <c r="M5507" t="s">
        <v>77</v>
      </c>
      <c r="N5507">
        <v>43.11</v>
      </c>
      <c r="O5507">
        <v>40.99</v>
      </c>
      <c r="P5507" t="s">
        <v>78</v>
      </c>
      <c r="Q5507" s="94">
        <v>45281.665972222225</v>
      </c>
      <c r="R5507">
        <v>86.22</v>
      </c>
      <c r="S5507">
        <v>81.98</v>
      </c>
      <c r="T5507" t="str">
        <f>VLOOKUP(E5507,zamiana!A:B,2,0)</f>
        <v>ALSTOM (ex. BT) CZL</v>
      </c>
    </row>
    <row r="5508" spans="1:20" x14ac:dyDescent="0.3">
      <c r="A5508" t="s">
        <v>6541</v>
      </c>
      <c r="B5508" s="2">
        <v>45259</v>
      </c>
      <c r="C5508" s="2">
        <v>45259</v>
      </c>
      <c r="D5508" s="2"/>
      <c r="E5508" t="s">
        <v>951</v>
      </c>
      <c r="F5508" t="s">
        <v>952</v>
      </c>
      <c r="G5508" t="s">
        <v>942</v>
      </c>
      <c r="H5508" t="s">
        <v>951</v>
      </c>
      <c r="I5508" t="s">
        <v>1622</v>
      </c>
      <c r="J5508">
        <v>100307193</v>
      </c>
      <c r="K5508" t="s">
        <v>1028</v>
      </c>
      <c r="L5508">
        <v>2</v>
      </c>
      <c r="M5508" t="s">
        <v>77</v>
      </c>
      <c r="N5508">
        <v>43.11</v>
      </c>
      <c r="O5508">
        <v>40.99</v>
      </c>
      <c r="P5508" t="s">
        <v>78</v>
      </c>
      <c r="Q5508" s="94">
        <v>45281.665972222225</v>
      </c>
      <c r="R5508">
        <v>86.22</v>
      </c>
      <c r="S5508">
        <v>81.98</v>
      </c>
      <c r="T5508" t="str">
        <f>VLOOKUP(E5508,zamiana!A:B,2,0)</f>
        <v>ALSTOM (ex. BT) CZL</v>
      </c>
    </row>
    <row r="5509" spans="1:20" x14ac:dyDescent="0.3">
      <c r="A5509" t="s">
        <v>6541</v>
      </c>
      <c r="B5509" s="2">
        <v>45259</v>
      </c>
      <c r="C5509" s="2">
        <v>45259</v>
      </c>
      <c r="D5509" s="2"/>
      <c r="E5509" t="s">
        <v>951</v>
      </c>
      <c r="F5509" t="s">
        <v>952</v>
      </c>
      <c r="G5509" t="s">
        <v>942</v>
      </c>
      <c r="H5509" t="s">
        <v>951</v>
      </c>
      <c r="I5509" t="s">
        <v>1622</v>
      </c>
      <c r="J5509">
        <v>100307193</v>
      </c>
      <c r="K5509" t="s">
        <v>1028</v>
      </c>
      <c r="L5509">
        <v>2</v>
      </c>
      <c r="M5509" t="s">
        <v>77</v>
      </c>
      <c r="N5509">
        <v>43.11</v>
      </c>
      <c r="O5509">
        <v>40.99</v>
      </c>
      <c r="P5509" t="s">
        <v>78</v>
      </c>
      <c r="Q5509" s="94">
        <v>45281.665972222225</v>
      </c>
      <c r="R5509">
        <v>86.22</v>
      </c>
      <c r="S5509">
        <v>81.98</v>
      </c>
      <c r="T5509" t="str">
        <f>VLOOKUP(E5509,zamiana!A:B,2,0)</f>
        <v>ALSTOM (ex. BT) CZL</v>
      </c>
    </row>
    <row r="5510" spans="1:20" x14ac:dyDescent="0.3">
      <c r="A5510" t="s">
        <v>6541</v>
      </c>
      <c r="B5510" s="2">
        <v>45259</v>
      </c>
      <c r="C5510" s="2">
        <v>45259</v>
      </c>
      <c r="D5510" s="2"/>
      <c r="E5510" t="s">
        <v>951</v>
      </c>
      <c r="F5510" t="s">
        <v>952</v>
      </c>
      <c r="G5510" t="s">
        <v>942</v>
      </c>
      <c r="H5510" t="s">
        <v>951</v>
      </c>
      <c r="I5510" t="s">
        <v>1622</v>
      </c>
      <c r="J5510">
        <v>100307193</v>
      </c>
      <c r="K5510" t="s">
        <v>1028</v>
      </c>
      <c r="L5510">
        <v>2</v>
      </c>
      <c r="M5510" t="s">
        <v>77</v>
      </c>
      <c r="N5510">
        <v>43.11</v>
      </c>
      <c r="O5510">
        <v>40.99</v>
      </c>
      <c r="P5510" t="s">
        <v>78</v>
      </c>
      <c r="Q5510" s="94">
        <v>45281.665972222225</v>
      </c>
      <c r="R5510">
        <v>86.22</v>
      </c>
      <c r="S5510">
        <v>81.98</v>
      </c>
      <c r="T5510" t="str">
        <f>VLOOKUP(E5510,zamiana!A:B,2,0)</f>
        <v>ALSTOM (ex. BT) CZL</v>
      </c>
    </row>
    <row r="5511" spans="1:20" x14ac:dyDescent="0.3">
      <c r="A5511" t="s">
        <v>6541</v>
      </c>
      <c r="B5511" s="2">
        <v>45259</v>
      </c>
      <c r="C5511" s="2">
        <v>45259</v>
      </c>
      <c r="D5511" s="2"/>
      <c r="E5511" t="s">
        <v>951</v>
      </c>
      <c r="F5511" t="s">
        <v>952</v>
      </c>
      <c r="G5511" t="s">
        <v>942</v>
      </c>
      <c r="H5511" t="s">
        <v>951</v>
      </c>
      <c r="I5511" t="s">
        <v>3618</v>
      </c>
      <c r="J5511">
        <v>100307165</v>
      </c>
      <c r="K5511" t="s">
        <v>1028</v>
      </c>
      <c r="L5511">
        <v>2</v>
      </c>
      <c r="M5511" t="s">
        <v>77</v>
      </c>
      <c r="N5511">
        <v>64.27</v>
      </c>
      <c r="O5511">
        <v>41.41</v>
      </c>
      <c r="P5511" t="s">
        <v>78</v>
      </c>
      <c r="Q5511" s="94">
        <v>45281.67291666667</v>
      </c>
      <c r="R5511">
        <v>128.54</v>
      </c>
      <c r="S5511">
        <v>82.82</v>
      </c>
      <c r="T5511" t="str">
        <f>VLOOKUP(E5511,zamiana!A:B,2,0)</f>
        <v>ALSTOM (ex. BT) CZL</v>
      </c>
    </row>
    <row r="5512" spans="1:20" x14ac:dyDescent="0.3">
      <c r="A5512" t="s">
        <v>6541</v>
      </c>
      <c r="B5512" s="2">
        <v>45259</v>
      </c>
      <c r="C5512" s="2">
        <v>45259</v>
      </c>
      <c r="D5512" s="2"/>
      <c r="E5512" t="s">
        <v>951</v>
      </c>
      <c r="F5512" t="s">
        <v>952</v>
      </c>
      <c r="G5512" t="s">
        <v>942</v>
      </c>
      <c r="H5512" t="s">
        <v>951</v>
      </c>
      <c r="I5512" t="s">
        <v>3618</v>
      </c>
      <c r="J5512">
        <v>100307165</v>
      </c>
      <c r="K5512" t="s">
        <v>1028</v>
      </c>
      <c r="L5512">
        <v>2</v>
      </c>
      <c r="M5512" t="s">
        <v>77</v>
      </c>
      <c r="N5512">
        <v>64.27</v>
      </c>
      <c r="O5512">
        <v>41.41</v>
      </c>
      <c r="P5512" t="s">
        <v>78</v>
      </c>
      <c r="Q5512" s="94">
        <v>45281.67291666667</v>
      </c>
      <c r="R5512">
        <v>128.54</v>
      </c>
      <c r="S5512">
        <v>82.82</v>
      </c>
      <c r="T5512" t="str">
        <f>VLOOKUP(E5512,zamiana!A:B,2,0)</f>
        <v>ALSTOM (ex. BT) CZL</v>
      </c>
    </row>
    <row r="5513" spans="1:20" x14ac:dyDescent="0.3">
      <c r="A5513" t="s">
        <v>6541</v>
      </c>
      <c r="B5513" s="2">
        <v>45259</v>
      </c>
      <c r="C5513" s="2">
        <v>45259</v>
      </c>
      <c r="D5513" s="2"/>
      <c r="E5513" t="s">
        <v>951</v>
      </c>
      <c r="F5513" t="s">
        <v>952</v>
      </c>
      <c r="G5513" t="s">
        <v>942</v>
      </c>
      <c r="H5513" t="s">
        <v>951</v>
      </c>
      <c r="I5513" t="s">
        <v>3618</v>
      </c>
      <c r="J5513">
        <v>100307165</v>
      </c>
      <c r="K5513" t="s">
        <v>1028</v>
      </c>
      <c r="L5513">
        <v>2</v>
      </c>
      <c r="M5513" t="s">
        <v>77</v>
      </c>
      <c r="N5513">
        <v>64.27</v>
      </c>
      <c r="O5513">
        <v>41.41</v>
      </c>
      <c r="P5513" t="s">
        <v>78</v>
      </c>
      <c r="Q5513" s="94">
        <v>45281.67291666667</v>
      </c>
      <c r="R5513">
        <v>128.54</v>
      </c>
      <c r="S5513">
        <v>82.82</v>
      </c>
      <c r="T5513" t="str">
        <f>VLOOKUP(E5513,zamiana!A:B,2,0)</f>
        <v>ALSTOM (ex. BT) CZL</v>
      </c>
    </row>
    <row r="5514" spans="1:20" x14ac:dyDescent="0.3">
      <c r="A5514" t="s">
        <v>6541</v>
      </c>
      <c r="B5514" s="2">
        <v>45259</v>
      </c>
      <c r="C5514" s="2">
        <v>45259</v>
      </c>
      <c r="D5514" s="2"/>
      <c r="E5514" t="s">
        <v>951</v>
      </c>
      <c r="F5514" t="s">
        <v>952</v>
      </c>
      <c r="G5514" t="s">
        <v>942</v>
      </c>
      <c r="H5514" t="s">
        <v>951</v>
      </c>
      <c r="I5514" t="s">
        <v>3618</v>
      </c>
      <c r="J5514">
        <v>100307165</v>
      </c>
      <c r="K5514" t="s">
        <v>1028</v>
      </c>
      <c r="L5514">
        <v>2</v>
      </c>
      <c r="M5514" t="s">
        <v>77</v>
      </c>
      <c r="N5514">
        <v>64.27</v>
      </c>
      <c r="O5514">
        <v>41.41</v>
      </c>
      <c r="P5514" t="s">
        <v>78</v>
      </c>
      <c r="Q5514" s="94">
        <v>45281.67291666667</v>
      </c>
      <c r="R5514">
        <v>128.54</v>
      </c>
      <c r="S5514">
        <v>82.82</v>
      </c>
      <c r="T5514" t="str">
        <f>VLOOKUP(E5514,zamiana!A:B,2,0)</f>
        <v>ALSTOM (ex. BT) CZL</v>
      </c>
    </row>
    <row r="5515" spans="1:20" x14ac:dyDescent="0.3">
      <c r="A5515" t="s">
        <v>6541</v>
      </c>
      <c r="B5515" s="2">
        <v>45259</v>
      </c>
      <c r="C5515" s="2">
        <v>45259</v>
      </c>
      <c r="D5515" s="2"/>
      <c r="E5515" t="s">
        <v>951</v>
      </c>
      <c r="F5515" t="s">
        <v>952</v>
      </c>
      <c r="G5515" t="s">
        <v>942</v>
      </c>
      <c r="H5515" t="s">
        <v>951</v>
      </c>
      <c r="I5515" t="s">
        <v>1928</v>
      </c>
      <c r="J5515">
        <v>100306830</v>
      </c>
      <c r="K5515" t="s">
        <v>1028</v>
      </c>
      <c r="L5515">
        <v>1</v>
      </c>
      <c r="M5515" t="s">
        <v>77</v>
      </c>
      <c r="N5515">
        <v>925.44</v>
      </c>
      <c r="O5515">
        <v>432.69</v>
      </c>
      <c r="P5515" t="s">
        <v>78</v>
      </c>
      <c r="Q5515" s="94">
        <v>45281.631944444445</v>
      </c>
      <c r="R5515">
        <v>925.44</v>
      </c>
      <c r="S5515">
        <v>432.69</v>
      </c>
      <c r="T5515" t="str">
        <f>VLOOKUP(E5515,zamiana!A:B,2,0)</f>
        <v>ALSTOM (ex. BT) CZL</v>
      </c>
    </row>
    <row r="5516" spans="1:20" x14ac:dyDescent="0.3">
      <c r="A5516" t="s">
        <v>6542</v>
      </c>
      <c r="B5516" s="2">
        <v>45259</v>
      </c>
      <c r="C5516" s="2">
        <v>45259</v>
      </c>
      <c r="D5516" s="2"/>
      <c r="E5516" t="s">
        <v>951</v>
      </c>
      <c r="F5516" t="s">
        <v>952</v>
      </c>
      <c r="G5516" t="s">
        <v>942</v>
      </c>
      <c r="H5516" t="s">
        <v>951</v>
      </c>
      <c r="I5516" t="s">
        <v>1641</v>
      </c>
      <c r="J5516" t="s">
        <v>1641</v>
      </c>
      <c r="K5516" t="s">
        <v>955</v>
      </c>
      <c r="L5516">
        <v>1</v>
      </c>
      <c r="M5516" t="s">
        <v>77</v>
      </c>
      <c r="N5516">
        <v>125.05</v>
      </c>
      <c r="O5516">
        <v>39.68</v>
      </c>
      <c r="P5516" t="s">
        <v>78</v>
      </c>
      <c r="Q5516" s="94">
        <v>45281.652777777781</v>
      </c>
      <c r="R5516">
        <v>125.05</v>
      </c>
      <c r="S5516">
        <v>39.68</v>
      </c>
      <c r="T5516" t="str">
        <f>VLOOKUP(E5516,zamiana!A:B,2,0)</f>
        <v>ALSTOM (ex. BT) CZL</v>
      </c>
    </row>
    <row r="5517" spans="1:20" x14ac:dyDescent="0.3">
      <c r="A5517" t="s">
        <v>6542</v>
      </c>
      <c r="B5517" s="2">
        <v>45259</v>
      </c>
      <c r="C5517" s="2">
        <v>45259</v>
      </c>
      <c r="D5517" s="2"/>
      <c r="E5517" t="s">
        <v>951</v>
      </c>
      <c r="F5517" t="s">
        <v>952</v>
      </c>
      <c r="G5517" t="s">
        <v>942</v>
      </c>
      <c r="H5517" t="s">
        <v>951</v>
      </c>
      <c r="I5517" t="s">
        <v>1642</v>
      </c>
      <c r="J5517" t="s">
        <v>1642</v>
      </c>
      <c r="K5517" t="s">
        <v>955</v>
      </c>
      <c r="L5517">
        <v>1</v>
      </c>
      <c r="M5517" t="s">
        <v>77</v>
      </c>
      <c r="N5517">
        <v>125.05</v>
      </c>
      <c r="O5517">
        <v>39.68</v>
      </c>
      <c r="P5517" t="s">
        <v>78</v>
      </c>
      <c r="Q5517" s="94">
        <v>45281.652777777781</v>
      </c>
      <c r="R5517">
        <v>125.05</v>
      </c>
      <c r="S5517">
        <v>39.68</v>
      </c>
      <c r="T5517" t="str">
        <f>VLOOKUP(E5517,zamiana!A:B,2,0)</f>
        <v>ALSTOM (ex. BT) CZL</v>
      </c>
    </row>
    <row r="5518" spans="1:20" x14ac:dyDescent="0.3">
      <c r="A5518" t="s">
        <v>6542</v>
      </c>
      <c r="B5518" s="2">
        <v>45259</v>
      </c>
      <c r="C5518" s="2">
        <v>45259</v>
      </c>
      <c r="D5518" s="2"/>
      <c r="E5518" t="s">
        <v>951</v>
      </c>
      <c r="F5518" t="s">
        <v>952</v>
      </c>
      <c r="G5518" t="s">
        <v>942</v>
      </c>
      <c r="H5518" t="s">
        <v>951</v>
      </c>
      <c r="I5518" t="s">
        <v>3096</v>
      </c>
      <c r="J5518" t="s">
        <v>3097</v>
      </c>
      <c r="K5518" t="s">
        <v>955</v>
      </c>
      <c r="L5518">
        <v>4</v>
      </c>
      <c r="M5518" t="s">
        <v>77</v>
      </c>
      <c r="N5518">
        <v>9.01</v>
      </c>
      <c r="O5518">
        <v>4.16</v>
      </c>
      <c r="P5518" t="s">
        <v>78</v>
      </c>
      <c r="Q5518" s="94">
        <v>45281.670138888891</v>
      </c>
      <c r="R5518">
        <v>36.04</v>
      </c>
      <c r="S5518">
        <v>16.64</v>
      </c>
      <c r="T5518" t="str">
        <f>VLOOKUP(E5518,zamiana!A:B,2,0)</f>
        <v>ALSTOM (ex. BT) CZL</v>
      </c>
    </row>
    <row r="5519" spans="1:20" x14ac:dyDescent="0.3">
      <c r="A5519" t="s">
        <v>6542</v>
      </c>
      <c r="B5519" s="2">
        <v>45259</v>
      </c>
      <c r="C5519" s="2">
        <v>45259</v>
      </c>
      <c r="D5519" s="2"/>
      <c r="E5519" t="s">
        <v>951</v>
      </c>
      <c r="F5519" t="s">
        <v>952</v>
      </c>
      <c r="G5519" t="s">
        <v>942</v>
      </c>
      <c r="H5519" t="s">
        <v>951</v>
      </c>
      <c r="I5519" t="s">
        <v>5242</v>
      </c>
      <c r="J5519" t="s">
        <v>5242</v>
      </c>
      <c r="K5519" t="s">
        <v>955</v>
      </c>
      <c r="L5519">
        <v>1</v>
      </c>
      <c r="M5519" t="s">
        <v>77</v>
      </c>
      <c r="N5519">
        <v>102.76</v>
      </c>
      <c r="O5519">
        <v>38.51</v>
      </c>
      <c r="P5519" t="s">
        <v>78</v>
      </c>
      <c r="Q5519" s="94">
        <v>45281.63958333333</v>
      </c>
      <c r="R5519">
        <v>102.76</v>
      </c>
      <c r="S5519">
        <v>38.51</v>
      </c>
      <c r="T5519" t="str">
        <f>VLOOKUP(E5519,zamiana!A:B,2,0)</f>
        <v>ALSTOM (ex. BT) CZL</v>
      </c>
    </row>
    <row r="5520" spans="1:20" x14ac:dyDescent="0.3">
      <c r="A5520" t="s">
        <v>6542</v>
      </c>
      <c r="B5520" s="2">
        <v>45259</v>
      </c>
      <c r="C5520" s="2">
        <v>45259</v>
      </c>
      <c r="D5520" s="2"/>
      <c r="E5520" t="s">
        <v>951</v>
      </c>
      <c r="F5520" t="s">
        <v>952</v>
      </c>
      <c r="G5520" t="s">
        <v>942</v>
      </c>
      <c r="H5520" t="s">
        <v>951</v>
      </c>
      <c r="I5520" t="s">
        <v>953</v>
      </c>
      <c r="J5520" t="s">
        <v>954</v>
      </c>
      <c r="K5520" t="s">
        <v>955</v>
      </c>
      <c r="L5520">
        <v>111</v>
      </c>
      <c r="M5520" t="s">
        <v>77</v>
      </c>
      <c r="N5520">
        <v>4.01</v>
      </c>
      <c r="O5520">
        <v>3.27</v>
      </c>
      <c r="P5520" t="s">
        <v>78</v>
      </c>
      <c r="Q5520" s="94">
        <v>45281.645833333336</v>
      </c>
      <c r="R5520">
        <v>445.11</v>
      </c>
      <c r="S5520">
        <v>362.97</v>
      </c>
      <c r="T5520" t="str">
        <f>VLOOKUP(E5520,zamiana!A:B,2,0)</f>
        <v>ALSTOM (ex. BT) CZL</v>
      </c>
    </row>
    <row r="5521" spans="1:20" x14ac:dyDescent="0.3">
      <c r="A5521" t="s">
        <v>6542</v>
      </c>
      <c r="B5521" s="2">
        <v>45259</v>
      </c>
      <c r="C5521" s="2">
        <v>45259</v>
      </c>
      <c r="D5521" s="2"/>
      <c r="E5521" t="s">
        <v>951</v>
      </c>
      <c r="F5521" t="s">
        <v>952</v>
      </c>
      <c r="G5521" t="s">
        <v>942</v>
      </c>
      <c r="H5521" t="s">
        <v>951</v>
      </c>
      <c r="I5521" t="s">
        <v>953</v>
      </c>
      <c r="J5521" t="s">
        <v>954</v>
      </c>
      <c r="K5521" t="s">
        <v>955</v>
      </c>
      <c r="L5521">
        <v>37</v>
      </c>
      <c r="M5521" t="s">
        <v>77</v>
      </c>
      <c r="N5521">
        <v>4.01</v>
      </c>
      <c r="O5521">
        <v>3.27</v>
      </c>
      <c r="P5521" t="s">
        <v>78</v>
      </c>
      <c r="Q5521" s="94">
        <v>45281.645833333336</v>
      </c>
      <c r="R5521">
        <v>148.37</v>
      </c>
      <c r="S5521">
        <v>120.99</v>
      </c>
      <c r="T5521" t="str">
        <f>VLOOKUP(E5521,zamiana!A:B,2,0)</f>
        <v>ALSTOM (ex. BT) CZL</v>
      </c>
    </row>
    <row r="5522" spans="1:20" x14ac:dyDescent="0.3">
      <c r="A5522" t="s">
        <v>6542</v>
      </c>
      <c r="B5522" s="2">
        <v>45259</v>
      </c>
      <c r="C5522" s="2">
        <v>45259</v>
      </c>
      <c r="D5522" s="2"/>
      <c r="E5522" t="s">
        <v>951</v>
      </c>
      <c r="F5522" t="s">
        <v>952</v>
      </c>
      <c r="G5522" t="s">
        <v>942</v>
      </c>
      <c r="H5522" t="s">
        <v>951</v>
      </c>
      <c r="I5522" t="s">
        <v>987</v>
      </c>
      <c r="J5522" t="s">
        <v>988</v>
      </c>
      <c r="K5522" t="s">
        <v>955</v>
      </c>
      <c r="L5522">
        <v>28</v>
      </c>
      <c r="M5522" t="s">
        <v>77</v>
      </c>
      <c r="N5522">
        <v>6.88</v>
      </c>
      <c r="O5522">
        <v>4.21</v>
      </c>
      <c r="P5522" t="s">
        <v>78</v>
      </c>
      <c r="Q5522" s="94">
        <v>45281.62777777778</v>
      </c>
      <c r="R5522">
        <v>192.64</v>
      </c>
      <c r="S5522">
        <v>117.88</v>
      </c>
      <c r="T5522" t="str">
        <f>VLOOKUP(E5522,zamiana!A:B,2,0)</f>
        <v>ALSTOM (ex. BT) CZL</v>
      </c>
    </row>
    <row r="5523" spans="1:20" x14ac:dyDescent="0.3">
      <c r="A5523" t="s">
        <v>6542</v>
      </c>
      <c r="B5523" s="2">
        <v>45259</v>
      </c>
      <c r="C5523" s="2">
        <v>45259</v>
      </c>
      <c r="D5523" s="2"/>
      <c r="E5523" t="s">
        <v>951</v>
      </c>
      <c r="F5523" t="s">
        <v>952</v>
      </c>
      <c r="G5523" t="s">
        <v>942</v>
      </c>
      <c r="H5523" t="s">
        <v>951</v>
      </c>
      <c r="I5523" t="s">
        <v>987</v>
      </c>
      <c r="J5523" t="s">
        <v>988</v>
      </c>
      <c r="K5523" t="s">
        <v>955</v>
      </c>
      <c r="L5523">
        <v>7</v>
      </c>
      <c r="M5523" t="s">
        <v>77</v>
      </c>
      <c r="N5523">
        <v>6.88</v>
      </c>
      <c r="O5523">
        <v>4.21</v>
      </c>
      <c r="P5523" t="s">
        <v>78</v>
      </c>
      <c r="Q5523" s="94">
        <v>45281.62777777778</v>
      </c>
      <c r="R5523">
        <v>48.16</v>
      </c>
      <c r="S5523">
        <v>29.47</v>
      </c>
      <c r="T5523" t="str">
        <f>VLOOKUP(E5523,zamiana!A:B,2,0)</f>
        <v>ALSTOM (ex. BT) CZL</v>
      </c>
    </row>
    <row r="5524" spans="1:20" x14ac:dyDescent="0.3">
      <c r="A5524" t="s">
        <v>6542</v>
      </c>
      <c r="B5524" s="2">
        <v>45259</v>
      </c>
      <c r="C5524" s="2">
        <v>45259</v>
      </c>
      <c r="D5524" s="2"/>
      <c r="E5524" t="s">
        <v>951</v>
      </c>
      <c r="F5524" t="s">
        <v>952</v>
      </c>
      <c r="G5524" t="s">
        <v>942</v>
      </c>
      <c r="H5524" t="s">
        <v>951</v>
      </c>
      <c r="I5524" t="s">
        <v>959</v>
      </c>
      <c r="J5524" t="s">
        <v>960</v>
      </c>
      <c r="K5524" t="s">
        <v>955</v>
      </c>
      <c r="L5524">
        <v>2</v>
      </c>
      <c r="M5524" t="s">
        <v>77</v>
      </c>
      <c r="N5524">
        <v>5.88</v>
      </c>
      <c r="O5524">
        <v>4.24</v>
      </c>
      <c r="P5524" t="s">
        <v>78</v>
      </c>
      <c r="Q5524" s="94">
        <v>45281.62777777778</v>
      </c>
      <c r="R5524">
        <v>11.76</v>
      </c>
      <c r="S5524">
        <v>8.48</v>
      </c>
      <c r="T5524" t="str">
        <f>VLOOKUP(E5524,zamiana!A:B,2,0)</f>
        <v>ALSTOM (ex. BT) CZL</v>
      </c>
    </row>
    <row r="5525" spans="1:20" x14ac:dyDescent="0.3">
      <c r="A5525" t="s">
        <v>6542</v>
      </c>
      <c r="B5525" s="2">
        <v>45259</v>
      </c>
      <c r="C5525" s="2">
        <v>45259</v>
      </c>
      <c r="D5525" s="2"/>
      <c r="E5525" t="s">
        <v>951</v>
      </c>
      <c r="F5525" t="s">
        <v>952</v>
      </c>
      <c r="G5525" t="s">
        <v>942</v>
      </c>
      <c r="H5525" t="s">
        <v>951</v>
      </c>
      <c r="I5525" t="s">
        <v>959</v>
      </c>
      <c r="J5525" t="s">
        <v>960</v>
      </c>
      <c r="K5525" t="s">
        <v>955</v>
      </c>
      <c r="L5525">
        <v>2</v>
      </c>
      <c r="M5525" t="s">
        <v>77</v>
      </c>
      <c r="N5525">
        <v>5.88</v>
      </c>
      <c r="O5525">
        <v>4.24</v>
      </c>
      <c r="P5525" t="s">
        <v>78</v>
      </c>
      <c r="Q5525" s="94">
        <v>45281.62777777778</v>
      </c>
      <c r="R5525">
        <v>11.76</v>
      </c>
      <c r="S5525">
        <v>8.48</v>
      </c>
      <c r="T5525" t="str">
        <f>VLOOKUP(E5525,zamiana!A:B,2,0)</f>
        <v>ALSTOM (ex. BT) CZL</v>
      </c>
    </row>
    <row r="5526" spans="1:20" x14ac:dyDescent="0.3">
      <c r="A5526" t="s">
        <v>6542</v>
      </c>
      <c r="B5526" s="2">
        <v>45259</v>
      </c>
      <c r="C5526" s="2">
        <v>45259</v>
      </c>
      <c r="D5526" s="2"/>
      <c r="E5526" t="s">
        <v>951</v>
      </c>
      <c r="F5526" t="s">
        <v>952</v>
      </c>
      <c r="G5526" t="s">
        <v>942</v>
      </c>
      <c r="H5526" t="s">
        <v>951</v>
      </c>
      <c r="I5526" t="s">
        <v>977</v>
      </c>
      <c r="J5526" t="s">
        <v>978</v>
      </c>
      <c r="K5526" t="s">
        <v>955</v>
      </c>
      <c r="L5526">
        <v>4</v>
      </c>
      <c r="M5526" t="s">
        <v>77</v>
      </c>
      <c r="N5526">
        <v>7.32</v>
      </c>
      <c r="O5526">
        <v>4.93</v>
      </c>
      <c r="P5526" t="s">
        <v>78</v>
      </c>
      <c r="Q5526" s="94">
        <v>45281.62777777778</v>
      </c>
      <c r="R5526">
        <v>29.28</v>
      </c>
      <c r="S5526">
        <v>19.72</v>
      </c>
      <c r="T5526" t="str">
        <f>VLOOKUP(E5526,zamiana!A:B,2,0)</f>
        <v>ALSTOM (ex. BT) CZL</v>
      </c>
    </row>
    <row r="5527" spans="1:20" x14ac:dyDescent="0.3">
      <c r="A5527" t="s">
        <v>6542</v>
      </c>
      <c r="B5527" s="2">
        <v>45259</v>
      </c>
      <c r="C5527" s="2">
        <v>45259</v>
      </c>
      <c r="D5527" s="2"/>
      <c r="E5527" t="s">
        <v>951</v>
      </c>
      <c r="F5527" t="s">
        <v>952</v>
      </c>
      <c r="G5527" t="s">
        <v>942</v>
      </c>
      <c r="H5527" t="s">
        <v>951</v>
      </c>
      <c r="I5527" t="s">
        <v>977</v>
      </c>
      <c r="J5527" t="s">
        <v>978</v>
      </c>
      <c r="K5527" t="s">
        <v>955</v>
      </c>
      <c r="L5527">
        <v>4</v>
      </c>
      <c r="M5527" t="s">
        <v>77</v>
      </c>
      <c r="N5527">
        <v>7.32</v>
      </c>
      <c r="O5527">
        <v>4.93</v>
      </c>
      <c r="P5527" t="s">
        <v>78</v>
      </c>
      <c r="Q5527" s="94">
        <v>45281.62777777778</v>
      </c>
      <c r="R5527">
        <v>29.28</v>
      </c>
      <c r="S5527">
        <v>19.72</v>
      </c>
      <c r="T5527" t="str">
        <f>VLOOKUP(E5527,zamiana!A:B,2,0)</f>
        <v>ALSTOM (ex. BT) CZL</v>
      </c>
    </row>
    <row r="5528" spans="1:20" x14ac:dyDescent="0.3">
      <c r="A5528" t="s">
        <v>6542</v>
      </c>
      <c r="B5528" s="2">
        <v>45259</v>
      </c>
      <c r="C5528" s="2">
        <v>45259</v>
      </c>
      <c r="D5528" s="2"/>
      <c r="E5528" t="s">
        <v>951</v>
      </c>
      <c r="F5528" t="s">
        <v>952</v>
      </c>
      <c r="G5528" t="s">
        <v>942</v>
      </c>
      <c r="H5528" t="s">
        <v>951</v>
      </c>
      <c r="I5528" t="s">
        <v>977</v>
      </c>
      <c r="J5528" t="s">
        <v>978</v>
      </c>
      <c r="K5528" t="s">
        <v>955</v>
      </c>
      <c r="L5528">
        <v>4</v>
      </c>
      <c r="M5528" t="s">
        <v>77</v>
      </c>
      <c r="N5528">
        <v>7.32</v>
      </c>
      <c r="O5528">
        <v>4.93</v>
      </c>
      <c r="P5528" t="s">
        <v>78</v>
      </c>
      <c r="Q5528" s="94">
        <v>45281.62777777778</v>
      </c>
      <c r="R5528">
        <v>29.28</v>
      </c>
      <c r="S5528">
        <v>19.72</v>
      </c>
      <c r="T5528" t="str">
        <f>VLOOKUP(E5528,zamiana!A:B,2,0)</f>
        <v>ALSTOM (ex. BT) CZL</v>
      </c>
    </row>
    <row r="5529" spans="1:20" x14ac:dyDescent="0.3">
      <c r="A5529" t="s">
        <v>6542</v>
      </c>
      <c r="B5529" s="2">
        <v>45259</v>
      </c>
      <c r="C5529" s="2">
        <v>45259</v>
      </c>
      <c r="D5529" s="2"/>
      <c r="E5529" t="s">
        <v>951</v>
      </c>
      <c r="F5529" t="s">
        <v>952</v>
      </c>
      <c r="G5529" t="s">
        <v>942</v>
      </c>
      <c r="H5529" t="s">
        <v>951</v>
      </c>
      <c r="I5529" t="s">
        <v>977</v>
      </c>
      <c r="J5529" t="s">
        <v>978</v>
      </c>
      <c r="K5529" t="s">
        <v>955</v>
      </c>
      <c r="L5529">
        <v>4</v>
      </c>
      <c r="M5529" t="s">
        <v>77</v>
      </c>
      <c r="N5529">
        <v>7.32</v>
      </c>
      <c r="O5529">
        <v>4.93</v>
      </c>
      <c r="P5529" t="s">
        <v>78</v>
      </c>
      <c r="Q5529" s="94">
        <v>45281.62777777778</v>
      </c>
      <c r="R5529">
        <v>29.28</v>
      </c>
      <c r="S5529">
        <v>19.72</v>
      </c>
      <c r="T5529" t="str">
        <f>VLOOKUP(E5529,zamiana!A:B,2,0)</f>
        <v>ALSTOM (ex. BT) CZL</v>
      </c>
    </row>
    <row r="5530" spans="1:20" x14ac:dyDescent="0.3">
      <c r="A5530" t="s">
        <v>6542</v>
      </c>
      <c r="B5530" s="2">
        <v>45259</v>
      </c>
      <c r="C5530" s="2">
        <v>45259</v>
      </c>
      <c r="D5530" s="2"/>
      <c r="E5530" t="s">
        <v>951</v>
      </c>
      <c r="F5530" t="s">
        <v>952</v>
      </c>
      <c r="G5530" t="s">
        <v>942</v>
      </c>
      <c r="H5530" t="s">
        <v>951</v>
      </c>
      <c r="I5530" t="s">
        <v>977</v>
      </c>
      <c r="J5530" t="s">
        <v>978</v>
      </c>
      <c r="K5530" t="s">
        <v>955</v>
      </c>
      <c r="L5530">
        <v>4</v>
      </c>
      <c r="M5530" t="s">
        <v>77</v>
      </c>
      <c r="N5530">
        <v>7.32</v>
      </c>
      <c r="O5530">
        <v>4.93</v>
      </c>
      <c r="P5530" t="s">
        <v>78</v>
      </c>
      <c r="Q5530" s="94">
        <v>45281.62777777778</v>
      </c>
      <c r="R5530">
        <v>29.28</v>
      </c>
      <c r="S5530">
        <v>19.72</v>
      </c>
      <c r="T5530" t="str">
        <f>VLOOKUP(E5530,zamiana!A:B,2,0)</f>
        <v>ALSTOM (ex. BT) CZL</v>
      </c>
    </row>
    <row r="5531" spans="1:20" x14ac:dyDescent="0.3">
      <c r="A5531" t="s">
        <v>6542</v>
      </c>
      <c r="B5531" s="2">
        <v>45259</v>
      </c>
      <c r="C5531" s="2">
        <v>45259</v>
      </c>
      <c r="D5531" s="2"/>
      <c r="E5531" t="s">
        <v>951</v>
      </c>
      <c r="F5531" t="s">
        <v>952</v>
      </c>
      <c r="G5531" t="s">
        <v>942</v>
      </c>
      <c r="H5531" t="s">
        <v>951</v>
      </c>
      <c r="I5531" t="s">
        <v>977</v>
      </c>
      <c r="J5531" t="s">
        <v>978</v>
      </c>
      <c r="K5531" t="s">
        <v>955</v>
      </c>
      <c r="L5531">
        <v>4</v>
      </c>
      <c r="M5531" t="s">
        <v>77</v>
      </c>
      <c r="N5531">
        <v>7.32</v>
      </c>
      <c r="O5531">
        <v>4.93</v>
      </c>
      <c r="P5531" t="s">
        <v>78</v>
      </c>
      <c r="Q5531" s="94">
        <v>45281.62777777778</v>
      </c>
      <c r="R5531">
        <v>29.28</v>
      </c>
      <c r="S5531">
        <v>19.72</v>
      </c>
      <c r="T5531" t="str">
        <f>VLOOKUP(E5531,zamiana!A:B,2,0)</f>
        <v>ALSTOM (ex. BT) CZL</v>
      </c>
    </row>
    <row r="5532" spans="1:20" x14ac:dyDescent="0.3">
      <c r="A5532" t="s">
        <v>6542</v>
      </c>
      <c r="B5532" s="2">
        <v>45259</v>
      </c>
      <c r="C5532" s="2">
        <v>45259</v>
      </c>
      <c r="D5532" s="2"/>
      <c r="E5532" t="s">
        <v>951</v>
      </c>
      <c r="F5532" t="s">
        <v>952</v>
      </c>
      <c r="G5532" t="s">
        <v>942</v>
      </c>
      <c r="H5532" t="s">
        <v>951</v>
      </c>
      <c r="I5532" t="s">
        <v>977</v>
      </c>
      <c r="J5532" t="s">
        <v>978</v>
      </c>
      <c r="K5532" t="s">
        <v>955</v>
      </c>
      <c r="L5532">
        <v>4</v>
      </c>
      <c r="M5532" t="s">
        <v>77</v>
      </c>
      <c r="N5532">
        <v>7.32</v>
      </c>
      <c r="O5532">
        <v>4.93</v>
      </c>
      <c r="P5532" t="s">
        <v>78</v>
      </c>
      <c r="Q5532" s="94">
        <v>45281.62777777778</v>
      </c>
      <c r="R5532">
        <v>29.28</v>
      </c>
      <c r="S5532">
        <v>19.72</v>
      </c>
      <c r="T5532" t="str">
        <f>VLOOKUP(E5532,zamiana!A:B,2,0)</f>
        <v>ALSTOM (ex. BT) CZL</v>
      </c>
    </row>
    <row r="5533" spans="1:20" x14ac:dyDescent="0.3">
      <c r="A5533" t="s">
        <v>6542</v>
      </c>
      <c r="B5533" s="2">
        <v>45259</v>
      </c>
      <c r="C5533" s="2">
        <v>45259</v>
      </c>
      <c r="D5533" s="2"/>
      <c r="E5533" t="s">
        <v>951</v>
      </c>
      <c r="F5533" t="s">
        <v>952</v>
      </c>
      <c r="G5533" t="s">
        <v>942</v>
      </c>
      <c r="H5533" t="s">
        <v>951</v>
      </c>
      <c r="I5533" t="s">
        <v>977</v>
      </c>
      <c r="J5533" t="s">
        <v>978</v>
      </c>
      <c r="K5533" t="s">
        <v>955</v>
      </c>
      <c r="L5533">
        <v>4</v>
      </c>
      <c r="M5533" t="s">
        <v>77</v>
      </c>
      <c r="N5533">
        <v>7.32</v>
      </c>
      <c r="O5533">
        <v>4.93</v>
      </c>
      <c r="P5533" t="s">
        <v>78</v>
      </c>
      <c r="Q5533" s="94">
        <v>45281.62777777778</v>
      </c>
      <c r="R5533">
        <v>29.28</v>
      </c>
      <c r="S5533">
        <v>19.72</v>
      </c>
      <c r="T5533" t="str">
        <f>VLOOKUP(E5533,zamiana!A:B,2,0)</f>
        <v>ALSTOM (ex. BT) CZL</v>
      </c>
    </row>
    <row r="5534" spans="1:20" x14ac:dyDescent="0.3">
      <c r="A5534" t="s">
        <v>6542</v>
      </c>
      <c r="B5534" s="2">
        <v>45259</v>
      </c>
      <c r="C5534" s="2">
        <v>45259</v>
      </c>
      <c r="D5534" s="2"/>
      <c r="E5534" t="s">
        <v>951</v>
      </c>
      <c r="F5534" t="s">
        <v>952</v>
      </c>
      <c r="G5534" t="s">
        <v>942</v>
      </c>
      <c r="H5534" t="s">
        <v>951</v>
      </c>
      <c r="I5534" t="s">
        <v>1132</v>
      </c>
      <c r="J5534" t="s">
        <v>1133</v>
      </c>
      <c r="K5534" t="s">
        <v>955</v>
      </c>
      <c r="L5534">
        <v>36</v>
      </c>
      <c r="M5534" t="s">
        <v>77</v>
      </c>
      <c r="N5534">
        <v>8.27</v>
      </c>
      <c r="O5534">
        <v>8.0299999999999994</v>
      </c>
      <c r="P5534" t="s">
        <v>78</v>
      </c>
      <c r="Q5534" s="94">
        <v>45281.62777777778</v>
      </c>
      <c r="R5534">
        <v>297.72000000000003</v>
      </c>
      <c r="S5534">
        <v>289.08</v>
      </c>
      <c r="T5534" t="str">
        <f>VLOOKUP(E5534,zamiana!A:B,2,0)</f>
        <v>ALSTOM (ex. BT) CZL</v>
      </c>
    </row>
    <row r="5535" spans="1:20" x14ac:dyDescent="0.3">
      <c r="A5535" t="s">
        <v>6542</v>
      </c>
      <c r="B5535" s="2">
        <v>45259</v>
      </c>
      <c r="C5535" s="2">
        <v>45259</v>
      </c>
      <c r="D5535" s="2"/>
      <c r="E5535" t="s">
        <v>951</v>
      </c>
      <c r="F5535" t="s">
        <v>952</v>
      </c>
      <c r="G5535" t="s">
        <v>942</v>
      </c>
      <c r="H5535" t="s">
        <v>951</v>
      </c>
      <c r="I5535" t="s">
        <v>5243</v>
      </c>
      <c r="J5535" t="s">
        <v>5244</v>
      </c>
      <c r="K5535" t="s">
        <v>955</v>
      </c>
      <c r="L5535">
        <v>2</v>
      </c>
      <c r="M5535" t="s">
        <v>77</v>
      </c>
      <c r="N5535">
        <v>197.81</v>
      </c>
      <c r="O5535">
        <v>132.57</v>
      </c>
      <c r="P5535" t="s">
        <v>78</v>
      </c>
      <c r="Q5535" s="94">
        <v>45281.629861111112</v>
      </c>
      <c r="R5535">
        <v>395.62</v>
      </c>
      <c r="S5535">
        <v>265.14</v>
      </c>
      <c r="T5535" t="str">
        <f>VLOOKUP(E5535,zamiana!A:B,2,0)</f>
        <v>ALSTOM (ex. BT) CZL</v>
      </c>
    </row>
    <row r="5536" spans="1:20" x14ac:dyDescent="0.3">
      <c r="A5536" t="s">
        <v>6542</v>
      </c>
      <c r="B5536" s="2">
        <v>45259</v>
      </c>
      <c r="C5536" s="2">
        <v>45259</v>
      </c>
      <c r="D5536" s="2"/>
      <c r="E5536" t="s">
        <v>951</v>
      </c>
      <c r="F5536" t="s">
        <v>952</v>
      </c>
      <c r="G5536" t="s">
        <v>942</v>
      </c>
      <c r="H5536" t="s">
        <v>951</v>
      </c>
      <c r="I5536" t="s">
        <v>5243</v>
      </c>
      <c r="J5536" t="s">
        <v>5244</v>
      </c>
      <c r="K5536" t="s">
        <v>955</v>
      </c>
      <c r="L5536">
        <v>2</v>
      </c>
      <c r="M5536" t="s">
        <v>77</v>
      </c>
      <c r="N5536">
        <v>197.81</v>
      </c>
      <c r="O5536">
        <v>132.57</v>
      </c>
      <c r="P5536" t="s">
        <v>78</v>
      </c>
      <c r="Q5536" s="94">
        <v>45281.629861111112</v>
      </c>
      <c r="R5536">
        <v>395.62</v>
      </c>
      <c r="S5536">
        <v>265.14</v>
      </c>
      <c r="T5536" t="str">
        <f>VLOOKUP(E5536,zamiana!A:B,2,0)</f>
        <v>ALSTOM (ex. BT) CZL</v>
      </c>
    </row>
    <row r="5537" spans="1:20" x14ac:dyDescent="0.3">
      <c r="A5537" t="s">
        <v>6542</v>
      </c>
      <c r="B5537" s="2">
        <v>45259</v>
      </c>
      <c r="C5537" s="2">
        <v>45259</v>
      </c>
      <c r="D5537" s="2"/>
      <c r="E5537" t="s">
        <v>951</v>
      </c>
      <c r="F5537" t="s">
        <v>952</v>
      </c>
      <c r="G5537" t="s">
        <v>942</v>
      </c>
      <c r="H5537" t="s">
        <v>951</v>
      </c>
      <c r="I5537" t="s">
        <v>5243</v>
      </c>
      <c r="J5537" t="s">
        <v>5244</v>
      </c>
      <c r="K5537" t="s">
        <v>955</v>
      </c>
      <c r="L5537">
        <v>2</v>
      </c>
      <c r="M5537" t="s">
        <v>77</v>
      </c>
      <c r="N5537">
        <v>197.81</v>
      </c>
      <c r="O5537">
        <v>132.57</v>
      </c>
      <c r="P5537" t="s">
        <v>78</v>
      </c>
      <c r="Q5537" s="94">
        <v>45281.629861111112</v>
      </c>
      <c r="R5537">
        <v>395.62</v>
      </c>
      <c r="S5537">
        <v>265.14</v>
      </c>
      <c r="T5537" t="str">
        <f>VLOOKUP(E5537,zamiana!A:B,2,0)</f>
        <v>ALSTOM (ex. BT) CZL</v>
      </c>
    </row>
    <row r="5538" spans="1:20" x14ac:dyDescent="0.3">
      <c r="A5538" t="s">
        <v>6542</v>
      </c>
      <c r="B5538" s="2">
        <v>45259</v>
      </c>
      <c r="C5538" s="2">
        <v>45259</v>
      </c>
      <c r="D5538" s="2"/>
      <c r="E5538" t="s">
        <v>951</v>
      </c>
      <c r="F5538" t="s">
        <v>952</v>
      </c>
      <c r="G5538" t="s">
        <v>942</v>
      </c>
      <c r="H5538" t="s">
        <v>951</v>
      </c>
      <c r="I5538" t="s">
        <v>1276</v>
      </c>
      <c r="J5538" t="s">
        <v>1277</v>
      </c>
      <c r="K5538" t="s">
        <v>955</v>
      </c>
      <c r="L5538">
        <v>1</v>
      </c>
      <c r="M5538" t="s">
        <v>77</v>
      </c>
      <c r="N5538">
        <v>20.46</v>
      </c>
      <c r="O5538">
        <v>14.5</v>
      </c>
      <c r="P5538" t="s">
        <v>78</v>
      </c>
      <c r="Q5538" s="94">
        <v>45281.62777777778</v>
      </c>
      <c r="R5538">
        <v>20.46</v>
      </c>
      <c r="S5538">
        <v>14.5</v>
      </c>
      <c r="T5538" t="str">
        <f>VLOOKUP(E5538,zamiana!A:B,2,0)</f>
        <v>ALSTOM (ex. BT) CZL</v>
      </c>
    </row>
    <row r="5539" spans="1:20" x14ac:dyDescent="0.3">
      <c r="A5539" t="s">
        <v>6542</v>
      </c>
      <c r="B5539" s="2">
        <v>45259</v>
      </c>
      <c r="C5539" s="2">
        <v>45259</v>
      </c>
      <c r="D5539" s="2"/>
      <c r="E5539" t="s">
        <v>951</v>
      </c>
      <c r="F5539" t="s">
        <v>952</v>
      </c>
      <c r="G5539" t="s">
        <v>942</v>
      </c>
      <c r="H5539" t="s">
        <v>951</v>
      </c>
      <c r="I5539" t="s">
        <v>5271</v>
      </c>
      <c r="J5539" t="s">
        <v>5272</v>
      </c>
      <c r="K5539" t="s">
        <v>955</v>
      </c>
      <c r="L5539">
        <v>2</v>
      </c>
      <c r="M5539" t="s">
        <v>77</v>
      </c>
      <c r="N5539">
        <v>23.29</v>
      </c>
      <c r="O5539">
        <v>17.649999999999999</v>
      </c>
      <c r="P5539" t="s">
        <v>78</v>
      </c>
      <c r="Q5539" s="94">
        <v>45281.62777777778</v>
      </c>
      <c r="R5539">
        <v>46.58</v>
      </c>
      <c r="S5539">
        <v>35.299999999999997</v>
      </c>
      <c r="T5539" t="str">
        <f>VLOOKUP(E5539,zamiana!A:B,2,0)</f>
        <v>ALSTOM (ex. BT) CZL</v>
      </c>
    </row>
    <row r="5540" spans="1:20" x14ac:dyDescent="0.3">
      <c r="A5540" t="s">
        <v>6542</v>
      </c>
      <c r="B5540" s="2">
        <v>45259</v>
      </c>
      <c r="C5540" s="2">
        <v>45259</v>
      </c>
      <c r="D5540" s="2"/>
      <c r="E5540" t="s">
        <v>951</v>
      </c>
      <c r="F5540" t="s">
        <v>952</v>
      </c>
      <c r="G5540" t="s">
        <v>942</v>
      </c>
      <c r="H5540" t="s">
        <v>951</v>
      </c>
      <c r="I5540" t="s">
        <v>1676</v>
      </c>
      <c r="J5540" t="s">
        <v>1677</v>
      </c>
      <c r="K5540" t="s">
        <v>955</v>
      </c>
      <c r="L5540">
        <v>1</v>
      </c>
      <c r="M5540" t="s">
        <v>77</v>
      </c>
      <c r="N5540">
        <v>199.73</v>
      </c>
      <c r="O5540">
        <v>37.659999999999997</v>
      </c>
      <c r="P5540" t="s">
        <v>78</v>
      </c>
      <c r="Q5540" s="94">
        <v>45281.629861111112</v>
      </c>
      <c r="R5540">
        <v>199.73</v>
      </c>
      <c r="S5540">
        <v>37.659999999999997</v>
      </c>
      <c r="T5540" t="str">
        <f>VLOOKUP(E5540,zamiana!A:B,2,0)</f>
        <v>ALSTOM (ex. BT) CZL</v>
      </c>
    </row>
    <row r="5541" spans="1:20" x14ac:dyDescent="0.3">
      <c r="A5541" t="s">
        <v>6542</v>
      </c>
      <c r="B5541" s="2">
        <v>45259</v>
      </c>
      <c r="C5541" s="2">
        <v>45259</v>
      </c>
      <c r="D5541" s="2"/>
      <c r="E5541" t="s">
        <v>951</v>
      </c>
      <c r="F5541" t="s">
        <v>952</v>
      </c>
      <c r="G5541" t="s">
        <v>942</v>
      </c>
      <c r="H5541" t="s">
        <v>951</v>
      </c>
      <c r="I5541" t="s">
        <v>1144</v>
      </c>
      <c r="J5541" t="s">
        <v>1145</v>
      </c>
      <c r="K5541" t="s">
        <v>955</v>
      </c>
      <c r="L5541">
        <v>1</v>
      </c>
      <c r="M5541" t="s">
        <v>77</v>
      </c>
      <c r="N5541">
        <v>78.16</v>
      </c>
      <c r="O5541">
        <v>9.16</v>
      </c>
      <c r="P5541" t="s">
        <v>78</v>
      </c>
      <c r="Q5541" s="94">
        <v>45281.62777777778</v>
      </c>
      <c r="R5541">
        <v>78.16</v>
      </c>
      <c r="S5541">
        <v>9.16</v>
      </c>
      <c r="T5541" t="str">
        <f>VLOOKUP(E5541,zamiana!A:B,2,0)</f>
        <v>ALSTOM (ex. BT) CZL</v>
      </c>
    </row>
    <row r="5542" spans="1:20" x14ac:dyDescent="0.3">
      <c r="A5542" t="s">
        <v>6542</v>
      </c>
      <c r="B5542" s="2">
        <v>45259</v>
      </c>
      <c r="C5542" s="2">
        <v>45259</v>
      </c>
      <c r="D5542" s="2"/>
      <c r="E5542" t="s">
        <v>951</v>
      </c>
      <c r="F5542" t="s">
        <v>952</v>
      </c>
      <c r="G5542" t="s">
        <v>942</v>
      </c>
      <c r="H5542" t="s">
        <v>951</v>
      </c>
      <c r="I5542" t="s">
        <v>1535</v>
      </c>
      <c r="J5542" t="s">
        <v>1536</v>
      </c>
      <c r="K5542" t="s">
        <v>955</v>
      </c>
      <c r="L5542">
        <v>1</v>
      </c>
      <c r="M5542" t="s">
        <v>77</v>
      </c>
      <c r="N5542">
        <v>125.79</v>
      </c>
      <c r="O5542">
        <v>21.45</v>
      </c>
      <c r="P5542" t="s">
        <v>78</v>
      </c>
      <c r="Q5542" s="94">
        <v>45281.62777777778</v>
      </c>
      <c r="R5542">
        <v>125.79</v>
      </c>
      <c r="S5542">
        <v>21.45</v>
      </c>
      <c r="T5542" t="str">
        <f>VLOOKUP(E5542,zamiana!A:B,2,0)</f>
        <v>ALSTOM (ex. BT) CZL</v>
      </c>
    </row>
    <row r="5543" spans="1:20" x14ac:dyDescent="0.3">
      <c r="A5543" t="s">
        <v>6542</v>
      </c>
      <c r="B5543" s="2">
        <v>45259</v>
      </c>
      <c r="C5543" s="2">
        <v>45259</v>
      </c>
      <c r="D5543" s="2"/>
      <c r="E5543" t="s">
        <v>951</v>
      </c>
      <c r="F5543" t="s">
        <v>952</v>
      </c>
      <c r="G5543" t="s">
        <v>942</v>
      </c>
      <c r="H5543" t="s">
        <v>951</v>
      </c>
      <c r="I5543" t="s">
        <v>1168</v>
      </c>
      <c r="J5543" t="s">
        <v>1169</v>
      </c>
      <c r="K5543" t="s">
        <v>955</v>
      </c>
      <c r="L5543">
        <v>1</v>
      </c>
      <c r="M5543" t="s">
        <v>77</v>
      </c>
      <c r="N5543">
        <v>79.2</v>
      </c>
      <c r="O5543">
        <v>9.69</v>
      </c>
      <c r="P5543" t="s">
        <v>78</v>
      </c>
      <c r="Q5543" s="94">
        <v>45281.62777777778</v>
      </c>
      <c r="R5543">
        <v>79.2</v>
      </c>
      <c r="S5543">
        <v>9.69</v>
      </c>
      <c r="T5543" t="str">
        <f>VLOOKUP(E5543,zamiana!A:B,2,0)</f>
        <v>ALSTOM (ex. BT) CZL</v>
      </c>
    </row>
    <row r="5544" spans="1:20" x14ac:dyDescent="0.3">
      <c r="A5544" t="s">
        <v>6542</v>
      </c>
      <c r="B5544" s="2">
        <v>45259</v>
      </c>
      <c r="C5544" s="2">
        <v>45259</v>
      </c>
      <c r="D5544" s="2"/>
      <c r="E5544" t="s">
        <v>951</v>
      </c>
      <c r="F5544" t="s">
        <v>952</v>
      </c>
      <c r="G5544" t="s">
        <v>942</v>
      </c>
      <c r="H5544" t="s">
        <v>951</v>
      </c>
      <c r="I5544" t="s">
        <v>1508</v>
      </c>
      <c r="J5544" t="s">
        <v>1509</v>
      </c>
      <c r="K5544" t="s">
        <v>955</v>
      </c>
      <c r="L5544">
        <v>1</v>
      </c>
      <c r="M5544" t="s">
        <v>77</v>
      </c>
      <c r="N5544">
        <v>93.83</v>
      </c>
      <c r="O5544">
        <v>20.45</v>
      </c>
      <c r="P5544" t="s">
        <v>78</v>
      </c>
      <c r="Q5544" s="94">
        <v>45281.62777777778</v>
      </c>
      <c r="R5544">
        <v>93.83</v>
      </c>
      <c r="S5544">
        <v>20.45</v>
      </c>
      <c r="T5544" t="str">
        <f>VLOOKUP(E5544,zamiana!A:B,2,0)</f>
        <v>ALSTOM (ex. BT) CZL</v>
      </c>
    </row>
    <row r="5545" spans="1:20" x14ac:dyDescent="0.3">
      <c r="A5545" t="s">
        <v>6542</v>
      </c>
      <c r="B5545" s="2">
        <v>45259</v>
      </c>
      <c r="C5545" s="2">
        <v>45259</v>
      </c>
      <c r="D5545" s="2"/>
      <c r="E5545" t="s">
        <v>951</v>
      </c>
      <c r="F5545" t="s">
        <v>952</v>
      </c>
      <c r="G5545" t="s">
        <v>942</v>
      </c>
      <c r="H5545" t="s">
        <v>951</v>
      </c>
      <c r="I5545" t="s">
        <v>1130</v>
      </c>
      <c r="J5545" t="s">
        <v>1131</v>
      </c>
      <c r="K5545" t="s">
        <v>955</v>
      </c>
      <c r="L5545">
        <v>1</v>
      </c>
      <c r="M5545" t="s">
        <v>77</v>
      </c>
      <c r="N5545">
        <v>75.98</v>
      </c>
      <c r="O5545">
        <v>9.61</v>
      </c>
      <c r="P5545" t="s">
        <v>78</v>
      </c>
      <c r="Q5545" s="94">
        <v>45281.62777777778</v>
      </c>
      <c r="R5545">
        <v>75.98</v>
      </c>
      <c r="S5545">
        <v>9.61</v>
      </c>
      <c r="T5545" t="str">
        <f>VLOOKUP(E5545,zamiana!A:B,2,0)</f>
        <v>ALSTOM (ex. BT) CZL</v>
      </c>
    </row>
    <row r="5546" spans="1:20" x14ac:dyDescent="0.3">
      <c r="A5546" t="s">
        <v>6542</v>
      </c>
      <c r="B5546" s="2">
        <v>45259</v>
      </c>
      <c r="C5546" s="2">
        <v>45259</v>
      </c>
      <c r="D5546" s="2"/>
      <c r="E5546" t="s">
        <v>951</v>
      </c>
      <c r="F5546" t="s">
        <v>952</v>
      </c>
      <c r="G5546" t="s">
        <v>942</v>
      </c>
      <c r="H5546" t="s">
        <v>951</v>
      </c>
      <c r="I5546" t="s">
        <v>1093</v>
      </c>
      <c r="J5546" t="s">
        <v>1094</v>
      </c>
      <c r="K5546" t="s">
        <v>955</v>
      </c>
      <c r="L5546">
        <v>1</v>
      </c>
      <c r="M5546" t="s">
        <v>77</v>
      </c>
      <c r="N5546">
        <v>79.73</v>
      </c>
      <c r="O5546">
        <v>7.83</v>
      </c>
      <c r="P5546" t="s">
        <v>78</v>
      </c>
      <c r="Q5546" s="94">
        <v>45281.62777777778</v>
      </c>
      <c r="R5546">
        <v>79.73</v>
      </c>
      <c r="S5546">
        <v>7.83</v>
      </c>
      <c r="T5546" t="str">
        <f>VLOOKUP(E5546,zamiana!A:B,2,0)</f>
        <v>ALSTOM (ex. BT) CZL</v>
      </c>
    </row>
    <row r="5547" spans="1:20" x14ac:dyDescent="0.3">
      <c r="A5547" t="s">
        <v>6542</v>
      </c>
      <c r="B5547" s="2">
        <v>45259</v>
      </c>
      <c r="C5547" s="2">
        <v>45259</v>
      </c>
      <c r="D5547" s="2"/>
      <c r="E5547" t="s">
        <v>951</v>
      </c>
      <c r="F5547" t="s">
        <v>952</v>
      </c>
      <c r="G5547" t="s">
        <v>942</v>
      </c>
      <c r="H5547" t="s">
        <v>951</v>
      </c>
      <c r="I5547" t="s">
        <v>1528</v>
      </c>
      <c r="J5547" t="s">
        <v>1529</v>
      </c>
      <c r="K5547" t="s">
        <v>955</v>
      </c>
      <c r="L5547">
        <v>1</v>
      </c>
      <c r="M5547" t="s">
        <v>77</v>
      </c>
      <c r="N5547">
        <v>13.93</v>
      </c>
      <c r="O5547">
        <v>18.11</v>
      </c>
      <c r="P5547" t="s">
        <v>78</v>
      </c>
      <c r="Q5547" s="94">
        <v>45281.62777777778</v>
      </c>
      <c r="R5547">
        <v>13.93</v>
      </c>
      <c r="S5547">
        <v>18.11</v>
      </c>
      <c r="T5547" t="str">
        <f>VLOOKUP(E5547,zamiana!A:B,2,0)</f>
        <v>ALSTOM (ex. BT) CZL</v>
      </c>
    </row>
    <row r="5548" spans="1:20" x14ac:dyDescent="0.3">
      <c r="A5548" t="s">
        <v>6542</v>
      </c>
      <c r="B5548" s="2">
        <v>45259</v>
      </c>
      <c r="C5548" s="2">
        <v>45259</v>
      </c>
      <c r="D5548" s="2"/>
      <c r="E5548" t="s">
        <v>951</v>
      </c>
      <c r="F5548" t="s">
        <v>952</v>
      </c>
      <c r="G5548" t="s">
        <v>942</v>
      </c>
      <c r="H5548" t="s">
        <v>951</v>
      </c>
      <c r="I5548" t="s">
        <v>1528</v>
      </c>
      <c r="J5548" t="s">
        <v>1529</v>
      </c>
      <c r="K5548" t="s">
        <v>955</v>
      </c>
      <c r="L5548">
        <v>1</v>
      </c>
      <c r="M5548" t="s">
        <v>77</v>
      </c>
      <c r="N5548">
        <v>13.93</v>
      </c>
      <c r="O5548">
        <v>18.11</v>
      </c>
      <c r="P5548" t="s">
        <v>78</v>
      </c>
      <c r="Q5548" s="94">
        <v>45281.62777777778</v>
      </c>
      <c r="R5548">
        <v>13.93</v>
      </c>
      <c r="S5548">
        <v>18.11</v>
      </c>
      <c r="T5548" t="str">
        <f>VLOOKUP(E5548,zamiana!A:B,2,0)</f>
        <v>ALSTOM (ex. BT) CZL</v>
      </c>
    </row>
    <row r="5549" spans="1:20" x14ac:dyDescent="0.3">
      <c r="A5549" t="s">
        <v>6542</v>
      </c>
      <c r="B5549" s="2">
        <v>45259</v>
      </c>
      <c r="C5549" s="2">
        <v>45259</v>
      </c>
      <c r="D5549" s="2"/>
      <c r="E5549" t="s">
        <v>951</v>
      </c>
      <c r="F5549" t="s">
        <v>952</v>
      </c>
      <c r="G5549" t="s">
        <v>942</v>
      </c>
      <c r="H5549" t="s">
        <v>951</v>
      </c>
      <c r="I5549" t="s">
        <v>1528</v>
      </c>
      <c r="J5549" t="s">
        <v>1529</v>
      </c>
      <c r="K5549" t="s">
        <v>955</v>
      </c>
      <c r="L5549">
        <v>1</v>
      </c>
      <c r="M5549" t="s">
        <v>77</v>
      </c>
      <c r="N5549">
        <v>13.93</v>
      </c>
      <c r="O5549">
        <v>18.11</v>
      </c>
      <c r="P5549" t="s">
        <v>78</v>
      </c>
      <c r="Q5549" s="94">
        <v>45281.62777777778</v>
      </c>
      <c r="R5549">
        <v>13.93</v>
      </c>
      <c r="S5549">
        <v>18.11</v>
      </c>
      <c r="T5549" t="str">
        <f>VLOOKUP(E5549,zamiana!A:B,2,0)</f>
        <v>ALSTOM (ex. BT) CZL</v>
      </c>
    </row>
    <row r="5550" spans="1:20" x14ac:dyDescent="0.3">
      <c r="A5550" t="s">
        <v>6542</v>
      </c>
      <c r="B5550" s="2">
        <v>45259</v>
      </c>
      <c r="C5550" s="2">
        <v>45259</v>
      </c>
      <c r="D5550" s="2"/>
      <c r="E5550" t="s">
        <v>951</v>
      </c>
      <c r="F5550" t="s">
        <v>952</v>
      </c>
      <c r="G5550" t="s">
        <v>942</v>
      </c>
      <c r="H5550" t="s">
        <v>951</v>
      </c>
      <c r="I5550" t="s">
        <v>1528</v>
      </c>
      <c r="J5550" t="s">
        <v>1529</v>
      </c>
      <c r="K5550" t="s">
        <v>955</v>
      </c>
      <c r="L5550">
        <v>1</v>
      </c>
      <c r="M5550" t="s">
        <v>77</v>
      </c>
      <c r="N5550">
        <v>13.93</v>
      </c>
      <c r="O5550">
        <v>18.11</v>
      </c>
      <c r="P5550" t="s">
        <v>78</v>
      </c>
      <c r="Q5550" s="94">
        <v>45281.62777777778</v>
      </c>
      <c r="R5550">
        <v>13.93</v>
      </c>
      <c r="S5550">
        <v>18.11</v>
      </c>
      <c r="T5550" t="str">
        <f>VLOOKUP(E5550,zamiana!A:B,2,0)</f>
        <v>ALSTOM (ex. BT) CZL</v>
      </c>
    </row>
    <row r="5551" spans="1:20" x14ac:dyDescent="0.3">
      <c r="A5551" t="s">
        <v>6542</v>
      </c>
      <c r="B5551" s="2">
        <v>45259</v>
      </c>
      <c r="C5551" s="2">
        <v>45259</v>
      </c>
      <c r="D5551" s="2"/>
      <c r="E5551" t="s">
        <v>951</v>
      </c>
      <c r="F5551" t="s">
        <v>952</v>
      </c>
      <c r="G5551" t="s">
        <v>942</v>
      </c>
      <c r="H5551" t="s">
        <v>951</v>
      </c>
      <c r="I5551" t="s">
        <v>1528</v>
      </c>
      <c r="J5551" t="s">
        <v>1529</v>
      </c>
      <c r="K5551" t="s">
        <v>955</v>
      </c>
      <c r="L5551">
        <v>1</v>
      </c>
      <c r="M5551" t="s">
        <v>77</v>
      </c>
      <c r="N5551">
        <v>13.93</v>
      </c>
      <c r="O5551">
        <v>18.11</v>
      </c>
      <c r="P5551" t="s">
        <v>78</v>
      </c>
      <c r="Q5551" s="94">
        <v>45281.62777777778</v>
      </c>
      <c r="R5551">
        <v>13.93</v>
      </c>
      <c r="S5551">
        <v>18.11</v>
      </c>
      <c r="T5551" t="str">
        <f>VLOOKUP(E5551,zamiana!A:B,2,0)</f>
        <v>ALSTOM (ex. BT) CZL</v>
      </c>
    </row>
    <row r="5552" spans="1:20" x14ac:dyDescent="0.3">
      <c r="A5552" t="s">
        <v>6542</v>
      </c>
      <c r="B5552" s="2">
        <v>45259</v>
      </c>
      <c r="C5552" s="2">
        <v>45259</v>
      </c>
      <c r="D5552" s="2"/>
      <c r="E5552" t="s">
        <v>951</v>
      </c>
      <c r="F5552" t="s">
        <v>952</v>
      </c>
      <c r="G5552" t="s">
        <v>942</v>
      </c>
      <c r="H5552" t="s">
        <v>951</v>
      </c>
      <c r="I5552" t="s">
        <v>1528</v>
      </c>
      <c r="J5552" t="s">
        <v>1529</v>
      </c>
      <c r="K5552" t="s">
        <v>955</v>
      </c>
      <c r="L5552">
        <v>1</v>
      </c>
      <c r="M5552" t="s">
        <v>77</v>
      </c>
      <c r="N5552">
        <v>13.93</v>
      </c>
      <c r="O5552">
        <v>18.11</v>
      </c>
      <c r="P5552" t="s">
        <v>78</v>
      </c>
      <c r="Q5552" s="94">
        <v>45281.62777777778</v>
      </c>
      <c r="R5552">
        <v>13.93</v>
      </c>
      <c r="S5552">
        <v>18.11</v>
      </c>
      <c r="T5552" t="str">
        <f>VLOOKUP(E5552,zamiana!A:B,2,0)</f>
        <v>ALSTOM (ex. BT) CZL</v>
      </c>
    </row>
    <row r="5553" spans="1:20" x14ac:dyDescent="0.3">
      <c r="A5553" t="s">
        <v>6542</v>
      </c>
      <c r="B5553" s="2">
        <v>45259</v>
      </c>
      <c r="C5553" s="2">
        <v>45259</v>
      </c>
      <c r="D5553" s="2"/>
      <c r="E5553" t="s">
        <v>951</v>
      </c>
      <c r="F5553" t="s">
        <v>952</v>
      </c>
      <c r="G5553" t="s">
        <v>942</v>
      </c>
      <c r="H5553" t="s">
        <v>951</v>
      </c>
      <c r="I5553" t="s">
        <v>1528</v>
      </c>
      <c r="J5553" t="s">
        <v>1529</v>
      </c>
      <c r="K5553" t="s">
        <v>955</v>
      </c>
      <c r="L5553">
        <v>1</v>
      </c>
      <c r="M5553" t="s">
        <v>77</v>
      </c>
      <c r="N5553">
        <v>13.93</v>
      </c>
      <c r="O5553">
        <v>18.11</v>
      </c>
      <c r="P5553" t="s">
        <v>78</v>
      </c>
      <c r="Q5553" s="94">
        <v>45281.62777777778</v>
      </c>
      <c r="R5553">
        <v>13.93</v>
      </c>
      <c r="S5553">
        <v>18.11</v>
      </c>
      <c r="T5553" t="str">
        <f>VLOOKUP(E5553,zamiana!A:B,2,0)</f>
        <v>ALSTOM (ex. BT) CZL</v>
      </c>
    </row>
    <row r="5554" spans="1:20" x14ac:dyDescent="0.3">
      <c r="A5554" t="s">
        <v>6542</v>
      </c>
      <c r="B5554" s="2">
        <v>45259</v>
      </c>
      <c r="C5554" s="2">
        <v>45259</v>
      </c>
      <c r="D5554" s="2"/>
      <c r="E5554" t="s">
        <v>951</v>
      </c>
      <c r="F5554" t="s">
        <v>952</v>
      </c>
      <c r="G5554" t="s">
        <v>942</v>
      </c>
      <c r="H5554" t="s">
        <v>951</v>
      </c>
      <c r="I5554" t="s">
        <v>1552</v>
      </c>
      <c r="J5554" t="s">
        <v>1553</v>
      </c>
      <c r="K5554" t="s">
        <v>955</v>
      </c>
      <c r="L5554">
        <v>4</v>
      </c>
      <c r="M5554" t="s">
        <v>77</v>
      </c>
      <c r="N5554">
        <v>21.99</v>
      </c>
      <c r="O5554">
        <v>26.09</v>
      </c>
      <c r="P5554" t="s">
        <v>78</v>
      </c>
      <c r="Q5554" s="94">
        <v>45281.628472222219</v>
      </c>
      <c r="R5554">
        <v>87.96</v>
      </c>
      <c r="S5554">
        <v>104.36</v>
      </c>
      <c r="T5554" t="str">
        <f>VLOOKUP(E5554,zamiana!A:B,2,0)</f>
        <v>ALSTOM (ex. BT) CZL</v>
      </c>
    </row>
    <row r="5555" spans="1:20" x14ac:dyDescent="0.3">
      <c r="A5555" t="s">
        <v>6542</v>
      </c>
      <c r="B5555" s="2">
        <v>45259</v>
      </c>
      <c r="C5555" s="2">
        <v>45259</v>
      </c>
      <c r="D5555" s="2"/>
      <c r="E5555" t="s">
        <v>951</v>
      </c>
      <c r="F5555" t="s">
        <v>952</v>
      </c>
      <c r="G5555" t="s">
        <v>942</v>
      </c>
      <c r="H5555" t="s">
        <v>951</v>
      </c>
      <c r="I5555" t="s">
        <v>1552</v>
      </c>
      <c r="J5555" t="s">
        <v>1553</v>
      </c>
      <c r="K5555" t="s">
        <v>955</v>
      </c>
      <c r="L5555">
        <v>4</v>
      </c>
      <c r="M5555" t="s">
        <v>77</v>
      </c>
      <c r="N5555">
        <v>21.99</v>
      </c>
      <c r="O5555">
        <v>26.09</v>
      </c>
      <c r="P5555" t="s">
        <v>78</v>
      </c>
      <c r="Q5555" s="94">
        <v>45281.628472222219</v>
      </c>
      <c r="R5555">
        <v>87.96</v>
      </c>
      <c r="S5555">
        <v>104.36</v>
      </c>
      <c r="T5555" t="str">
        <f>VLOOKUP(E5555,zamiana!A:B,2,0)</f>
        <v>ALSTOM (ex. BT) CZL</v>
      </c>
    </row>
    <row r="5556" spans="1:20" x14ac:dyDescent="0.3">
      <c r="A5556" t="s">
        <v>6542</v>
      </c>
      <c r="B5556" s="2">
        <v>45259</v>
      </c>
      <c r="C5556" s="2">
        <v>45259</v>
      </c>
      <c r="D5556" s="2"/>
      <c r="E5556" t="s">
        <v>951</v>
      </c>
      <c r="F5556" t="s">
        <v>952</v>
      </c>
      <c r="G5556" t="s">
        <v>942</v>
      </c>
      <c r="H5556" t="s">
        <v>951</v>
      </c>
      <c r="I5556" t="s">
        <v>1552</v>
      </c>
      <c r="J5556" t="s">
        <v>1553</v>
      </c>
      <c r="K5556" t="s">
        <v>955</v>
      </c>
      <c r="L5556">
        <v>4</v>
      </c>
      <c r="M5556" t="s">
        <v>77</v>
      </c>
      <c r="N5556">
        <v>21.99</v>
      </c>
      <c r="O5556">
        <v>26.09</v>
      </c>
      <c r="P5556" t="s">
        <v>78</v>
      </c>
      <c r="Q5556" s="94">
        <v>45281.628472222219</v>
      </c>
      <c r="R5556">
        <v>87.96</v>
      </c>
      <c r="S5556">
        <v>104.36</v>
      </c>
      <c r="T5556" t="str">
        <f>VLOOKUP(E5556,zamiana!A:B,2,0)</f>
        <v>ALSTOM (ex. BT) CZL</v>
      </c>
    </row>
    <row r="5557" spans="1:20" x14ac:dyDescent="0.3">
      <c r="A5557" t="s">
        <v>6542</v>
      </c>
      <c r="B5557" s="2">
        <v>45259</v>
      </c>
      <c r="C5557" s="2">
        <v>45259</v>
      </c>
      <c r="D5557" s="2"/>
      <c r="E5557" t="s">
        <v>951</v>
      </c>
      <c r="F5557" t="s">
        <v>952</v>
      </c>
      <c r="G5557" t="s">
        <v>942</v>
      </c>
      <c r="H5557" t="s">
        <v>951</v>
      </c>
      <c r="I5557" t="s">
        <v>3453</v>
      </c>
      <c r="J5557" t="s">
        <v>3454</v>
      </c>
      <c r="K5557" t="s">
        <v>955</v>
      </c>
      <c r="L5557">
        <v>18</v>
      </c>
      <c r="M5557" t="s">
        <v>77</v>
      </c>
      <c r="N5557">
        <v>15.41</v>
      </c>
      <c r="O5557">
        <v>36.31</v>
      </c>
      <c r="P5557" t="s">
        <v>78</v>
      </c>
      <c r="Q5557" s="94">
        <v>45281.62777777778</v>
      </c>
      <c r="R5557">
        <v>277.38</v>
      </c>
      <c r="S5557">
        <v>653.58000000000004</v>
      </c>
      <c r="T5557" t="str">
        <f>VLOOKUP(E5557,zamiana!A:B,2,0)</f>
        <v>ALSTOM (ex. BT) CZL</v>
      </c>
    </row>
    <row r="5558" spans="1:20" x14ac:dyDescent="0.3">
      <c r="A5558" t="s">
        <v>6542</v>
      </c>
      <c r="B5558" s="2">
        <v>45259</v>
      </c>
      <c r="C5558" s="2">
        <v>45259</v>
      </c>
      <c r="D5558" s="2"/>
      <c r="E5558" t="s">
        <v>951</v>
      </c>
      <c r="F5558" t="s">
        <v>952</v>
      </c>
      <c r="G5558" t="s">
        <v>942</v>
      </c>
      <c r="H5558" t="s">
        <v>951</v>
      </c>
      <c r="I5558" t="s">
        <v>1728</v>
      </c>
      <c r="J5558" t="s">
        <v>1729</v>
      </c>
      <c r="K5558" t="s">
        <v>955</v>
      </c>
      <c r="L5558">
        <v>1</v>
      </c>
      <c r="M5558" t="s">
        <v>77</v>
      </c>
      <c r="N5558">
        <v>27.39</v>
      </c>
      <c r="O5558">
        <v>45.51</v>
      </c>
      <c r="P5558" t="s">
        <v>78</v>
      </c>
      <c r="Q5558" s="94">
        <v>45281.62777777778</v>
      </c>
      <c r="R5558">
        <v>27.39</v>
      </c>
      <c r="S5558">
        <v>45.51</v>
      </c>
      <c r="T5558" t="str">
        <f>VLOOKUP(E5558,zamiana!A:B,2,0)</f>
        <v>ALSTOM (ex. BT) CZL</v>
      </c>
    </row>
    <row r="5559" spans="1:20" x14ac:dyDescent="0.3">
      <c r="A5559" t="s">
        <v>6542</v>
      </c>
      <c r="B5559" s="2">
        <v>45259</v>
      </c>
      <c r="C5559" s="2">
        <v>45259</v>
      </c>
      <c r="D5559" s="2"/>
      <c r="E5559" t="s">
        <v>951</v>
      </c>
      <c r="F5559" t="s">
        <v>952</v>
      </c>
      <c r="G5559" t="s">
        <v>942</v>
      </c>
      <c r="H5559" t="s">
        <v>951</v>
      </c>
      <c r="I5559" t="s">
        <v>1728</v>
      </c>
      <c r="J5559" t="s">
        <v>1729</v>
      </c>
      <c r="K5559" t="s">
        <v>955</v>
      </c>
      <c r="L5559">
        <v>1</v>
      </c>
      <c r="M5559" t="s">
        <v>77</v>
      </c>
      <c r="N5559">
        <v>27.39</v>
      </c>
      <c r="O5559">
        <v>45.51</v>
      </c>
      <c r="P5559" t="s">
        <v>78</v>
      </c>
      <c r="Q5559" s="94">
        <v>45281.62777777778</v>
      </c>
      <c r="R5559">
        <v>27.39</v>
      </c>
      <c r="S5559">
        <v>45.51</v>
      </c>
      <c r="T5559" t="str">
        <f>VLOOKUP(E5559,zamiana!A:B,2,0)</f>
        <v>ALSTOM (ex. BT) CZL</v>
      </c>
    </row>
    <row r="5560" spans="1:20" x14ac:dyDescent="0.3">
      <c r="A5560" t="s">
        <v>6542</v>
      </c>
      <c r="B5560" s="2">
        <v>45259</v>
      </c>
      <c r="C5560" s="2">
        <v>45259</v>
      </c>
      <c r="D5560" s="2"/>
      <c r="E5560" t="s">
        <v>951</v>
      </c>
      <c r="F5560" t="s">
        <v>952</v>
      </c>
      <c r="G5560" t="s">
        <v>942</v>
      </c>
      <c r="H5560" t="s">
        <v>951</v>
      </c>
      <c r="I5560" t="s">
        <v>1728</v>
      </c>
      <c r="J5560" t="s">
        <v>1729</v>
      </c>
      <c r="K5560" t="s">
        <v>955</v>
      </c>
      <c r="L5560">
        <v>1</v>
      </c>
      <c r="M5560" t="s">
        <v>77</v>
      </c>
      <c r="N5560">
        <v>27.39</v>
      </c>
      <c r="O5560">
        <v>45.51</v>
      </c>
      <c r="P5560" t="s">
        <v>78</v>
      </c>
      <c r="Q5560" s="94">
        <v>45281.62777777778</v>
      </c>
      <c r="R5560">
        <v>27.39</v>
      </c>
      <c r="S5560">
        <v>45.51</v>
      </c>
      <c r="T5560" t="str">
        <f>VLOOKUP(E5560,zamiana!A:B,2,0)</f>
        <v>ALSTOM (ex. BT) CZL</v>
      </c>
    </row>
    <row r="5561" spans="1:20" x14ac:dyDescent="0.3">
      <c r="A5561" t="s">
        <v>6542</v>
      </c>
      <c r="B5561" s="2">
        <v>45259</v>
      </c>
      <c r="C5561" s="2">
        <v>45259</v>
      </c>
      <c r="D5561" s="2"/>
      <c r="E5561" t="s">
        <v>951</v>
      </c>
      <c r="F5561" t="s">
        <v>952</v>
      </c>
      <c r="G5561" t="s">
        <v>942</v>
      </c>
      <c r="H5561" t="s">
        <v>951</v>
      </c>
      <c r="I5561" t="s">
        <v>1728</v>
      </c>
      <c r="J5561" t="s">
        <v>1729</v>
      </c>
      <c r="K5561" t="s">
        <v>955</v>
      </c>
      <c r="L5561">
        <v>1</v>
      </c>
      <c r="M5561" t="s">
        <v>77</v>
      </c>
      <c r="N5561">
        <v>27.39</v>
      </c>
      <c r="O5561">
        <v>45.51</v>
      </c>
      <c r="P5561" t="s">
        <v>78</v>
      </c>
      <c r="Q5561" s="94">
        <v>45281.62777777778</v>
      </c>
      <c r="R5561">
        <v>27.39</v>
      </c>
      <c r="S5561">
        <v>45.51</v>
      </c>
      <c r="T5561" t="str">
        <f>VLOOKUP(E5561,zamiana!A:B,2,0)</f>
        <v>ALSTOM (ex. BT) CZL</v>
      </c>
    </row>
    <row r="5562" spans="1:20" x14ac:dyDescent="0.3">
      <c r="A5562" t="s">
        <v>6542</v>
      </c>
      <c r="B5562" s="2">
        <v>45259</v>
      </c>
      <c r="C5562" s="2">
        <v>45259</v>
      </c>
      <c r="D5562" s="2"/>
      <c r="E5562" t="s">
        <v>951</v>
      </c>
      <c r="F5562" t="s">
        <v>952</v>
      </c>
      <c r="G5562" t="s">
        <v>942</v>
      </c>
      <c r="H5562" t="s">
        <v>951</v>
      </c>
      <c r="I5562" t="s">
        <v>1728</v>
      </c>
      <c r="J5562" t="s">
        <v>1729</v>
      </c>
      <c r="K5562" t="s">
        <v>955</v>
      </c>
      <c r="L5562">
        <v>1</v>
      </c>
      <c r="M5562" t="s">
        <v>77</v>
      </c>
      <c r="N5562">
        <v>27.39</v>
      </c>
      <c r="O5562">
        <v>45.51</v>
      </c>
      <c r="P5562" t="s">
        <v>78</v>
      </c>
      <c r="Q5562" s="94">
        <v>45281.62777777778</v>
      </c>
      <c r="R5562">
        <v>27.39</v>
      </c>
      <c r="S5562">
        <v>45.51</v>
      </c>
      <c r="T5562" t="str">
        <f>VLOOKUP(E5562,zamiana!A:B,2,0)</f>
        <v>ALSTOM (ex. BT) CZL</v>
      </c>
    </row>
    <row r="5563" spans="1:20" x14ac:dyDescent="0.3">
      <c r="A5563" t="s">
        <v>6542</v>
      </c>
      <c r="B5563" s="2">
        <v>45259</v>
      </c>
      <c r="C5563" s="2">
        <v>45259</v>
      </c>
      <c r="D5563" s="2"/>
      <c r="E5563" t="s">
        <v>951</v>
      </c>
      <c r="F5563" t="s">
        <v>952</v>
      </c>
      <c r="G5563" t="s">
        <v>942</v>
      </c>
      <c r="H5563" t="s">
        <v>951</v>
      </c>
      <c r="I5563" t="s">
        <v>1728</v>
      </c>
      <c r="J5563" t="s">
        <v>1729</v>
      </c>
      <c r="K5563" t="s">
        <v>955</v>
      </c>
      <c r="L5563">
        <v>1</v>
      </c>
      <c r="M5563" t="s">
        <v>77</v>
      </c>
      <c r="N5563">
        <v>27.39</v>
      </c>
      <c r="O5563">
        <v>45.51</v>
      </c>
      <c r="P5563" t="s">
        <v>78</v>
      </c>
      <c r="Q5563" s="94">
        <v>45281.62777777778</v>
      </c>
      <c r="R5563">
        <v>27.39</v>
      </c>
      <c r="S5563">
        <v>45.51</v>
      </c>
      <c r="T5563" t="str">
        <f>VLOOKUP(E5563,zamiana!A:B,2,0)</f>
        <v>ALSTOM (ex. BT) CZL</v>
      </c>
    </row>
    <row r="5564" spans="1:20" x14ac:dyDescent="0.3">
      <c r="A5564" t="s">
        <v>6542</v>
      </c>
      <c r="B5564" s="2">
        <v>45259</v>
      </c>
      <c r="C5564" s="2">
        <v>45259</v>
      </c>
      <c r="D5564" s="2"/>
      <c r="E5564" t="s">
        <v>951</v>
      </c>
      <c r="F5564" t="s">
        <v>952</v>
      </c>
      <c r="G5564" t="s">
        <v>942</v>
      </c>
      <c r="H5564" t="s">
        <v>951</v>
      </c>
      <c r="I5564" t="s">
        <v>1728</v>
      </c>
      <c r="J5564" t="s">
        <v>1729</v>
      </c>
      <c r="K5564" t="s">
        <v>955</v>
      </c>
      <c r="L5564">
        <v>1</v>
      </c>
      <c r="M5564" t="s">
        <v>77</v>
      </c>
      <c r="N5564">
        <v>27.39</v>
      </c>
      <c r="O5564">
        <v>45.51</v>
      </c>
      <c r="P5564" t="s">
        <v>78</v>
      </c>
      <c r="Q5564" s="94">
        <v>45281.62777777778</v>
      </c>
      <c r="R5564">
        <v>27.39</v>
      </c>
      <c r="S5564">
        <v>45.51</v>
      </c>
      <c r="T5564" t="str">
        <f>VLOOKUP(E5564,zamiana!A:B,2,0)</f>
        <v>ALSTOM (ex. BT) CZL</v>
      </c>
    </row>
    <row r="5565" spans="1:20" x14ac:dyDescent="0.3">
      <c r="A5565" t="s">
        <v>6542</v>
      </c>
      <c r="B5565" s="2">
        <v>45259</v>
      </c>
      <c r="C5565" s="2">
        <v>45259</v>
      </c>
      <c r="D5565" s="2"/>
      <c r="E5565" t="s">
        <v>951</v>
      </c>
      <c r="F5565" t="s">
        <v>952</v>
      </c>
      <c r="G5565" t="s">
        <v>942</v>
      </c>
      <c r="H5565" t="s">
        <v>951</v>
      </c>
      <c r="I5565" t="s">
        <v>5291</v>
      </c>
      <c r="J5565" t="s">
        <v>5292</v>
      </c>
      <c r="K5565" t="s">
        <v>955</v>
      </c>
      <c r="L5565">
        <v>2</v>
      </c>
      <c r="M5565" t="s">
        <v>77</v>
      </c>
      <c r="N5565">
        <v>46.89</v>
      </c>
      <c r="O5565">
        <v>34.58</v>
      </c>
      <c r="P5565" t="s">
        <v>78</v>
      </c>
      <c r="Q5565" s="94">
        <v>45281.62777777778</v>
      </c>
      <c r="R5565">
        <v>93.78</v>
      </c>
      <c r="S5565">
        <v>69.16</v>
      </c>
      <c r="T5565" t="str">
        <f>VLOOKUP(E5565,zamiana!A:B,2,0)</f>
        <v>ALSTOM (ex. BT) CZL</v>
      </c>
    </row>
    <row r="5566" spans="1:20" x14ac:dyDescent="0.3">
      <c r="A5566" t="s">
        <v>6542</v>
      </c>
      <c r="B5566" s="2">
        <v>45259</v>
      </c>
      <c r="C5566" s="2">
        <v>45259</v>
      </c>
      <c r="D5566" s="2"/>
      <c r="E5566" t="s">
        <v>951</v>
      </c>
      <c r="F5566" t="s">
        <v>952</v>
      </c>
      <c r="G5566" t="s">
        <v>942</v>
      </c>
      <c r="H5566" t="s">
        <v>951</v>
      </c>
      <c r="I5566" t="s">
        <v>1069</v>
      </c>
      <c r="J5566" t="s">
        <v>1070</v>
      </c>
      <c r="K5566" t="s">
        <v>955</v>
      </c>
      <c r="L5566">
        <v>16</v>
      </c>
      <c r="M5566" t="s">
        <v>77</v>
      </c>
      <c r="N5566">
        <v>8.4</v>
      </c>
      <c r="O5566">
        <v>6.14</v>
      </c>
      <c r="P5566" t="s">
        <v>78</v>
      </c>
      <c r="Q5566" s="94">
        <v>45281.647916666669</v>
      </c>
      <c r="R5566">
        <v>134.4</v>
      </c>
      <c r="S5566">
        <v>98.24</v>
      </c>
      <c r="T5566" t="str">
        <f>VLOOKUP(E5566,zamiana!A:B,2,0)</f>
        <v>ALSTOM (ex. BT) CZL</v>
      </c>
    </row>
    <row r="5567" spans="1:20" x14ac:dyDescent="0.3">
      <c r="A5567" t="s">
        <v>6542</v>
      </c>
      <c r="B5567" s="2">
        <v>45259</v>
      </c>
      <c r="C5567" s="2">
        <v>45259</v>
      </c>
      <c r="D5567" s="2"/>
      <c r="E5567" t="s">
        <v>951</v>
      </c>
      <c r="F5567" t="s">
        <v>952</v>
      </c>
      <c r="G5567" t="s">
        <v>942</v>
      </c>
      <c r="H5567" t="s">
        <v>951</v>
      </c>
      <c r="I5567" t="s">
        <v>1069</v>
      </c>
      <c r="J5567" t="s">
        <v>1070</v>
      </c>
      <c r="K5567" t="s">
        <v>955</v>
      </c>
      <c r="L5567">
        <v>8</v>
      </c>
      <c r="M5567" t="s">
        <v>77</v>
      </c>
      <c r="N5567">
        <v>8.4</v>
      </c>
      <c r="O5567">
        <v>6.14</v>
      </c>
      <c r="P5567" t="s">
        <v>78</v>
      </c>
      <c r="Q5567" s="94">
        <v>45281.647916666669</v>
      </c>
      <c r="R5567">
        <v>67.2</v>
      </c>
      <c r="S5567">
        <v>49.12</v>
      </c>
      <c r="T5567" t="str">
        <f>VLOOKUP(E5567,zamiana!A:B,2,0)</f>
        <v>ALSTOM (ex. BT) CZL</v>
      </c>
    </row>
    <row r="5568" spans="1:20" x14ac:dyDescent="0.3">
      <c r="A5568" t="s">
        <v>6542</v>
      </c>
      <c r="B5568" s="2">
        <v>45259</v>
      </c>
      <c r="C5568" s="2">
        <v>45259</v>
      </c>
      <c r="D5568" s="2"/>
      <c r="E5568" t="s">
        <v>951</v>
      </c>
      <c r="F5568" t="s">
        <v>952</v>
      </c>
      <c r="G5568" t="s">
        <v>942</v>
      </c>
      <c r="H5568" t="s">
        <v>951</v>
      </c>
      <c r="I5568" t="s">
        <v>1069</v>
      </c>
      <c r="J5568" t="s">
        <v>1070</v>
      </c>
      <c r="K5568" t="s">
        <v>955</v>
      </c>
      <c r="L5568">
        <v>8</v>
      </c>
      <c r="M5568" t="s">
        <v>77</v>
      </c>
      <c r="N5568">
        <v>8.4</v>
      </c>
      <c r="O5568">
        <v>6.14</v>
      </c>
      <c r="P5568" t="s">
        <v>78</v>
      </c>
      <c r="Q5568" s="94">
        <v>45281.647916666669</v>
      </c>
      <c r="R5568">
        <v>67.2</v>
      </c>
      <c r="S5568">
        <v>49.12</v>
      </c>
      <c r="T5568" t="str">
        <f>VLOOKUP(E5568,zamiana!A:B,2,0)</f>
        <v>ALSTOM (ex. BT) CZL</v>
      </c>
    </row>
    <row r="5569" spans="1:20" x14ac:dyDescent="0.3">
      <c r="A5569" t="s">
        <v>6542</v>
      </c>
      <c r="B5569" s="2">
        <v>45259</v>
      </c>
      <c r="C5569" s="2">
        <v>45259</v>
      </c>
      <c r="D5569" s="2"/>
      <c r="E5569" t="s">
        <v>951</v>
      </c>
      <c r="F5569" t="s">
        <v>952</v>
      </c>
      <c r="G5569" t="s">
        <v>942</v>
      </c>
      <c r="H5569" t="s">
        <v>951</v>
      </c>
      <c r="I5569" t="s">
        <v>1080</v>
      </c>
      <c r="J5569" t="s">
        <v>1081</v>
      </c>
      <c r="K5569" t="s">
        <v>955</v>
      </c>
      <c r="L5569">
        <v>20</v>
      </c>
      <c r="M5569" t="s">
        <v>77</v>
      </c>
      <c r="N5569">
        <v>6.1</v>
      </c>
      <c r="O5569">
        <v>6.94</v>
      </c>
      <c r="P5569" t="s">
        <v>78</v>
      </c>
      <c r="Q5569" s="94">
        <v>45281.62777777778</v>
      </c>
      <c r="R5569">
        <v>122</v>
      </c>
      <c r="S5569">
        <v>138.80000000000001</v>
      </c>
      <c r="T5569" t="str">
        <f>VLOOKUP(E5569,zamiana!A:B,2,0)</f>
        <v>ALSTOM (ex. BT) CZL</v>
      </c>
    </row>
    <row r="5570" spans="1:20" x14ac:dyDescent="0.3">
      <c r="A5570" t="s">
        <v>6542</v>
      </c>
      <c r="B5570" s="2">
        <v>45259</v>
      </c>
      <c r="C5570" s="2">
        <v>45259</v>
      </c>
      <c r="D5570" s="2"/>
      <c r="E5570" t="s">
        <v>951</v>
      </c>
      <c r="F5570" t="s">
        <v>952</v>
      </c>
      <c r="G5570" t="s">
        <v>942</v>
      </c>
      <c r="H5570" t="s">
        <v>951</v>
      </c>
      <c r="I5570" t="s">
        <v>1080</v>
      </c>
      <c r="J5570" t="s">
        <v>1081</v>
      </c>
      <c r="K5570" t="s">
        <v>955</v>
      </c>
      <c r="L5570">
        <v>74</v>
      </c>
      <c r="M5570" t="s">
        <v>77</v>
      </c>
      <c r="N5570">
        <v>6.1</v>
      </c>
      <c r="O5570">
        <v>6.94</v>
      </c>
      <c r="P5570" t="s">
        <v>78</v>
      </c>
      <c r="Q5570" s="94">
        <v>45281.62777777778</v>
      </c>
      <c r="R5570">
        <v>451.4</v>
      </c>
      <c r="S5570">
        <v>513.55999999999995</v>
      </c>
      <c r="T5570" t="str">
        <f>VLOOKUP(E5570,zamiana!A:B,2,0)</f>
        <v>ALSTOM (ex. BT) CZL</v>
      </c>
    </row>
    <row r="5571" spans="1:20" x14ac:dyDescent="0.3">
      <c r="A5571" t="s">
        <v>6542</v>
      </c>
      <c r="B5571" s="2">
        <v>45259</v>
      </c>
      <c r="C5571" s="2">
        <v>45259</v>
      </c>
      <c r="D5571" s="2"/>
      <c r="E5571" t="s">
        <v>951</v>
      </c>
      <c r="F5571" t="s">
        <v>952</v>
      </c>
      <c r="G5571" t="s">
        <v>942</v>
      </c>
      <c r="H5571" t="s">
        <v>951</v>
      </c>
      <c r="I5571" t="s">
        <v>1153</v>
      </c>
      <c r="J5571" t="s">
        <v>1154</v>
      </c>
      <c r="K5571" t="s">
        <v>955</v>
      </c>
      <c r="L5571">
        <v>1</v>
      </c>
      <c r="M5571" t="s">
        <v>77</v>
      </c>
      <c r="N5571">
        <v>8.93</v>
      </c>
      <c r="O5571">
        <v>8.4499999999999993</v>
      </c>
      <c r="P5571" t="s">
        <v>78</v>
      </c>
      <c r="Q5571" s="94">
        <v>45281.62777777778</v>
      </c>
      <c r="R5571">
        <v>8.93</v>
      </c>
      <c r="S5571">
        <v>8.4499999999999993</v>
      </c>
      <c r="T5571" t="str">
        <f>VLOOKUP(E5571,zamiana!A:B,2,0)</f>
        <v>ALSTOM (ex. BT) CZL</v>
      </c>
    </row>
    <row r="5572" spans="1:20" x14ac:dyDescent="0.3">
      <c r="A5572" t="s">
        <v>6542</v>
      </c>
      <c r="B5572" s="2">
        <v>45259</v>
      </c>
      <c r="C5572" s="2">
        <v>45259</v>
      </c>
      <c r="D5572" s="2"/>
      <c r="E5572" t="s">
        <v>951</v>
      </c>
      <c r="F5572" t="s">
        <v>952</v>
      </c>
      <c r="G5572" t="s">
        <v>942</v>
      </c>
      <c r="H5572" t="s">
        <v>951</v>
      </c>
      <c r="I5572" t="s">
        <v>1153</v>
      </c>
      <c r="J5572" t="s">
        <v>1154</v>
      </c>
      <c r="K5572" t="s">
        <v>955</v>
      </c>
      <c r="L5572">
        <v>1</v>
      </c>
      <c r="M5572" t="s">
        <v>77</v>
      </c>
      <c r="N5572">
        <v>8.93</v>
      </c>
      <c r="O5572">
        <v>8.4499999999999993</v>
      </c>
      <c r="P5572" t="s">
        <v>78</v>
      </c>
      <c r="Q5572" s="94">
        <v>45281.62777777778</v>
      </c>
      <c r="R5572">
        <v>8.93</v>
      </c>
      <c r="S5572">
        <v>8.4499999999999993</v>
      </c>
      <c r="T5572" t="str">
        <f>VLOOKUP(E5572,zamiana!A:B,2,0)</f>
        <v>ALSTOM (ex. BT) CZL</v>
      </c>
    </row>
    <row r="5573" spans="1:20" x14ac:dyDescent="0.3">
      <c r="A5573" t="s">
        <v>6542</v>
      </c>
      <c r="B5573" s="2">
        <v>45259</v>
      </c>
      <c r="C5573" s="2">
        <v>45259</v>
      </c>
      <c r="D5573" s="2"/>
      <c r="E5573" t="s">
        <v>951</v>
      </c>
      <c r="F5573" t="s">
        <v>952</v>
      </c>
      <c r="G5573" t="s">
        <v>942</v>
      </c>
      <c r="H5573" t="s">
        <v>951</v>
      </c>
      <c r="I5573" t="s">
        <v>1153</v>
      </c>
      <c r="J5573" t="s">
        <v>1154</v>
      </c>
      <c r="K5573" t="s">
        <v>955</v>
      </c>
      <c r="L5573">
        <v>1</v>
      </c>
      <c r="M5573" t="s">
        <v>77</v>
      </c>
      <c r="N5573">
        <v>8.93</v>
      </c>
      <c r="O5573">
        <v>8.4499999999999993</v>
      </c>
      <c r="P5573" t="s">
        <v>78</v>
      </c>
      <c r="Q5573" s="94">
        <v>45281.62777777778</v>
      </c>
      <c r="R5573">
        <v>8.93</v>
      </c>
      <c r="S5573">
        <v>8.4499999999999993</v>
      </c>
      <c r="T5573" t="str">
        <f>VLOOKUP(E5573,zamiana!A:B,2,0)</f>
        <v>ALSTOM (ex. BT) CZL</v>
      </c>
    </row>
    <row r="5574" spans="1:20" x14ac:dyDescent="0.3">
      <c r="A5574" t="s">
        <v>6542</v>
      </c>
      <c r="B5574" s="2">
        <v>45259</v>
      </c>
      <c r="C5574" s="2">
        <v>45259</v>
      </c>
      <c r="D5574" s="2"/>
      <c r="E5574" t="s">
        <v>951</v>
      </c>
      <c r="F5574" t="s">
        <v>952</v>
      </c>
      <c r="G5574" t="s">
        <v>942</v>
      </c>
      <c r="H5574" t="s">
        <v>951</v>
      </c>
      <c r="I5574" t="s">
        <v>1153</v>
      </c>
      <c r="J5574" t="s">
        <v>1154</v>
      </c>
      <c r="K5574" t="s">
        <v>955</v>
      </c>
      <c r="L5574">
        <v>1</v>
      </c>
      <c r="M5574" t="s">
        <v>77</v>
      </c>
      <c r="N5574">
        <v>8.93</v>
      </c>
      <c r="O5574">
        <v>8.4499999999999993</v>
      </c>
      <c r="P5574" t="s">
        <v>78</v>
      </c>
      <c r="Q5574" s="94">
        <v>45281.62777777778</v>
      </c>
      <c r="R5574">
        <v>8.93</v>
      </c>
      <c r="S5574">
        <v>8.4499999999999993</v>
      </c>
      <c r="T5574" t="str">
        <f>VLOOKUP(E5574,zamiana!A:B,2,0)</f>
        <v>ALSTOM (ex. BT) CZL</v>
      </c>
    </row>
    <row r="5575" spans="1:20" x14ac:dyDescent="0.3">
      <c r="A5575" t="s">
        <v>6542</v>
      </c>
      <c r="B5575" s="2">
        <v>45259</v>
      </c>
      <c r="C5575" s="2">
        <v>45259</v>
      </c>
      <c r="D5575" s="2"/>
      <c r="E5575" t="s">
        <v>951</v>
      </c>
      <c r="F5575" t="s">
        <v>952</v>
      </c>
      <c r="G5575" t="s">
        <v>942</v>
      </c>
      <c r="H5575" t="s">
        <v>951</v>
      </c>
      <c r="I5575" t="s">
        <v>1125</v>
      </c>
      <c r="J5575" t="s">
        <v>1126</v>
      </c>
      <c r="K5575" t="s">
        <v>955</v>
      </c>
      <c r="L5575">
        <v>1</v>
      </c>
      <c r="M5575" t="s">
        <v>77</v>
      </c>
      <c r="N5575">
        <v>6.75</v>
      </c>
      <c r="O5575">
        <v>8.43</v>
      </c>
      <c r="P5575" t="s">
        <v>78</v>
      </c>
      <c r="Q5575" s="94">
        <v>45281.62777777778</v>
      </c>
      <c r="R5575">
        <v>6.75</v>
      </c>
      <c r="S5575">
        <v>8.43</v>
      </c>
      <c r="T5575" t="str">
        <f>VLOOKUP(E5575,zamiana!A:B,2,0)</f>
        <v>ALSTOM (ex. BT) CZL</v>
      </c>
    </row>
    <row r="5576" spans="1:20" x14ac:dyDescent="0.3">
      <c r="A5576" t="s">
        <v>6542</v>
      </c>
      <c r="B5576" s="2">
        <v>45259</v>
      </c>
      <c r="C5576" s="2">
        <v>45259</v>
      </c>
      <c r="D5576" s="2"/>
      <c r="E5576" t="s">
        <v>951</v>
      </c>
      <c r="F5576" t="s">
        <v>952</v>
      </c>
      <c r="G5576" t="s">
        <v>942</v>
      </c>
      <c r="H5576" t="s">
        <v>951</v>
      </c>
      <c r="I5576" t="s">
        <v>1125</v>
      </c>
      <c r="J5576" t="s">
        <v>1126</v>
      </c>
      <c r="K5576" t="s">
        <v>955</v>
      </c>
      <c r="L5576">
        <v>1</v>
      </c>
      <c r="M5576" t="s">
        <v>77</v>
      </c>
      <c r="N5576">
        <v>6.75</v>
      </c>
      <c r="O5576">
        <v>8.43</v>
      </c>
      <c r="P5576" t="s">
        <v>78</v>
      </c>
      <c r="Q5576" s="94">
        <v>45281.62777777778</v>
      </c>
      <c r="R5576">
        <v>6.75</v>
      </c>
      <c r="S5576">
        <v>8.43</v>
      </c>
      <c r="T5576" t="str">
        <f>VLOOKUP(E5576,zamiana!A:B,2,0)</f>
        <v>ALSTOM (ex. BT) CZL</v>
      </c>
    </row>
    <row r="5577" spans="1:20" x14ac:dyDescent="0.3">
      <c r="A5577" t="s">
        <v>6542</v>
      </c>
      <c r="B5577" s="2">
        <v>45259</v>
      </c>
      <c r="C5577" s="2">
        <v>45259</v>
      </c>
      <c r="D5577" s="2"/>
      <c r="E5577" t="s">
        <v>951</v>
      </c>
      <c r="F5577" t="s">
        <v>952</v>
      </c>
      <c r="G5577" t="s">
        <v>942</v>
      </c>
      <c r="H5577" t="s">
        <v>951</v>
      </c>
      <c r="I5577" t="s">
        <v>1372</v>
      </c>
      <c r="J5577" t="s">
        <v>1373</v>
      </c>
      <c r="K5577" t="s">
        <v>955</v>
      </c>
      <c r="L5577">
        <v>1</v>
      </c>
      <c r="M5577" t="s">
        <v>77</v>
      </c>
      <c r="N5577">
        <v>14.41</v>
      </c>
      <c r="O5577">
        <v>16.079999999999998</v>
      </c>
      <c r="P5577" t="s">
        <v>78</v>
      </c>
      <c r="Q5577" s="94">
        <v>45281.63958333333</v>
      </c>
      <c r="R5577">
        <v>14.41</v>
      </c>
      <c r="S5577">
        <v>16.079999999999998</v>
      </c>
      <c r="T5577" t="str">
        <f>VLOOKUP(E5577,zamiana!A:B,2,0)</f>
        <v>ALSTOM (ex. BT) CZL</v>
      </c>
    </row>
    <row r="5578" spans="1:20" x14ac:dyDescent="0.3">
      <c r="A5578" t="s">
        <v>6542</v>
      </c>
      <c r="B5578" s="2">
        <v>45259</v>
      </c>
      <c r="C5578" s="2">
        <v>45259</v>
      </c>
      <c r="D5578" s="2"/>
      <c r="E5578" t="s">
        <v>951</v>
      </c>
      <c r="F5578" t="s">
        <v>952</v>
      </c>
      <c r="G5578" t="s">
        <v>942</v>
      </c>
      <c r="H5578" t="s">
        <v>951</v>
      </c>
      <c r="I5578" t="s">
        <v>1372</v>
      </c>
      <c r="J5578" t="s">
        <v>1373</v>
      </c>
      <c r="K5578" t="s">
        <v>955</v>
      </c>
      <c r="L5578">
        <v>1</v>
      </c>
      <c r="M5578" t="s">
        <v>77</v>
      </c>
      <c r="N5578">
        <v>14.41</v>
      </c>
      <c r="O5578">
        <v>16.079999999999998</v>
      </c>
      <c r="P5578" t="s">
        <v>78</v>
      </c>
      <c r="Q5578" s="94">
        <v>45281.63958333333</v>
      </c>
      <c r="R5578">
        <v>14.41</v>
      </c>
      <c r="S5578">
        <v>16.079999999999998</v>
      </c>
      <c r="T5578" t="str">
        <f>VLOOKUP(E5578,zamiana!A:B,2,0)</f>
        <v>ALSTOM (ex. BT) CZL</v>
      </c>
    </row>
    <row r="5579" spans="1:20" x14ac:dyDescent="0.3">
      <c r="A5579" t="s">
        <v>6542</v>
      </c>
      <c r="B5579" s="2">
        <v>45259</v>
      </c>
      <c r="C5579" s="2">
        <v>45259</v>
      </c>
      <c r="D5579" s="2"/>
      <c r="E5579" t="s">
        <v>951</v>
      </c>
      <c r="F5579" t="s">
        <v>952</v>
      </c>
      <c r="G5579" t="s">
        <v>942</v>
      </c>
      <c r="H5579" t="s">
        <v>951</v>
      </c>
      <c r="I5579" t="s">
        <v>1372</v>
      </c>
      <c r="J5579" t="s">
        <v>1373</v>
      </c>
      <c r="K5579" t="s">
        <v>955</v>
      </c>
      <c r="L5579">
        <v>1</v>
      </c>
      <c r="M5579" t="s">
        <v>77</v>
      </c>
      <c r="N5579">
        <v>14.41</v>
      </c>
      <c r="O5579">
        <v>16.079999999999998</v>
      </c>
      <c r="P5579" t="s">
        <v>78</v>
      </c>
      <c r="Q5579" s="94">
        <v>45281.63958333333</v>
      </c>
      <c r="R5579">
        <v>14.41</v>
      </c>
      <c r="S5579">
        <v>16.079999999999998</v>
      </c>
      <c r="T5579" t="str">
        <f>VLOOKUP(E5579,zamiana!A:B,2,0)</f>
        <v>ALSTOM (ex. BT) CZL</v>
      </c>
    </row>
    <row r="5580" spans="1:20" x14ac:dyDescent="0.3">
      <c r="A5580" t="s">
        <v>6542</v>
      </c>
      <c r="B5580" s="2">
        <v>45259</v>
      </c>
      <c r="C5580" s="2">
        <v>45259</v>
      </c>
      <c r="D5580" s="2"/>
      <c r="E5580" t="s">
        <v>951</v>
      </c>
      <c r="F5580" t="s">
        <v>952</v>
      </c>
      <c r="G5580" t="s">
        <v>942</v>
      </c>
      <c r="H5580" t="s">
        <v>951</v>
      </c>
      <c r="I5580" t="s">
        <v>1372</v>
      </c>
      <c r="J5580" t="s">
        <v>1373</v>
      </c>
      <c r="K5580" t="s">
        <v>955</v>
      </c>
      <c r="L5580">
        <v>1</v>
      </c>
      <c r="M5580" t="s">
        <v>77</v>
      </c>
      <c r="N5580">
        <v>14.41</v>
      </c>
      <c r="O5580">
        <v>16.079999999999998</v>
      </c>
      <c r="P5580" t="s">
        <v>78</v>
      </c>
      <c r="Q5580" s="94">
        <v>45281.63958333333</v>
      </c>
      <c r="R5580">
        <v>14.41</v>
      </c>
      <c r="S5580">
        <v>16.079999999999998</v>
      </c>
      <c r="T5580" t="str">
        <f>VLOOKUP(E5580,zamiana!A:B,2,0)</f>
        <v>ALSTOM (ex. BT) CZL</v>
      </c>
    </row>
    <row r="5581" spans="1:20" x14ac:dyDescent="0.3">
      <c r="A5581" t="s">
        <v>6542</v>
      </c>
      <c r="B5581" s="2">
        <v>45259</v>
      </c>
      <c r="C5581" s="2">
        <v>45259</v>
      </c>
      <c r="D5581" s="2"/>
      <c r="E5581" t="s">
        <v>951</v>
      </c>
      <c r="F5581" t="s">
        <v>952</v>
      </c>
      <c r="G5581" t="s">
        <v>942</v>
      </c>
      <c r="H5581" t="s">
        <v>951</v>
      </c>
      <c r="I5581" t="s">
        <v>1112</v>
      </c>
      <c r="J5581" t="s">
        <v>1113</v>
      </c>
      <c r="K5581" t="s">
        <v>955</v>
      </c>
      <c r="L5581">
        <v>18</v>
      </c>
      <c r="M5581" t="s">
        <v>77</v>
      </c>
      <c r="N5581">
        <v>8.01</v>
      </c>
      <c r="O5581">
        <v>8.15</v>
      </c>
      <c r="P5581" t="s">
        <v>78</v>
      </c>
      <c r="Q5581" s="94">
        <v>45281.62777777778</v>
      </c>
      <c r="R5581">
        <v>144.18</v>
      </c>
      <c r="S5581">
        <v>146.69999999999999</v>
      </c>
      <c r="T5581" t="str">
        <f>VLOOKUP(E5581,zamiana!A:B,2,0)</f>
        <v>ALSTOM (ex. BT) CZL</v>
      </c>
    </row>
    <row r="5582" spans="1:20" x14ac:dyDescent="0.3">
      <c r="A5582" t="s">
        <v>6542</v>
      </c>
      <c r="B5582" s="2">
        <v>45259</v>
      </c>
      <c r="C5582" s="2">
        <v>45259</v>
      </c>
      <c r="D5582" s="2"/>
      <c r="E5582" t="s">
        <v>951</v>
      </c>
      <c r="F5582" t="s">
        <v>952</v>
      </c>
      <c r="G5582" t="s">
        <v>942</v>
      </c>
      <c r="H5582" t="s">
        <v>951</v>
      </c>
      <c r="I5582" t="s">
        <v>6339</v>
      </c>
      <c r="J5582" t="s">
        <v>6340</v>
      </c>
      <c r="K5582" t="s">
        <v>955</v>
      </c>
      <c r="L5582">
        <v>4</v>
      </c>
      <c r="M5582" t="s">
        <v>77</v>
      </c>
      <c r="N5582">
        <v>14.02</v>
      </c>
      <c r="O5582">
        <v>10.29</v>
      </c>
      <c r="P5582" t="s">
        <v>78</v>
      </c>
      <c r="Q5582" s="94">
        <v>45281.62777777778</v>
      </c>
      <c r="R5582">
        <v>56.08</v>
      </c>
      <c r="S5582">
        <v>41.16</v>
      </c>
      <c r="T5582" t="str">
        <f>VLOOKUP(E5582,zamiana!A:B,2,0)</f>
        <v>ALSTOM (ex. BT) CZL</v>
      </c>
    </row>
    <row r="5583" spans="1:20" x14ac:dyDescent="0.3">
      <c r="A5583" t="s">
        <v>6542</v>
      </c>
      <c r="B5583" s="2">
        <v>45259</v>
      </c>
      <c r="C5583" s="2">
        <v>45259</v>
      </c>
      <c r="D5583" s="2"/>
      <c r="E5583" t="s">
        <v>951</v>
      </c>
      <c r="F5583" t="s">
        <v>952</v>
      </c>
      <c r="G5583" t="s">
        <v>942</v>
      </c>
      <c r="H5583" t="s">
        <v>951</v>
      </c>
      <c r="I5583" t="s">
        <v>6339</v>
      </c>
      <c r="J5583" t="s">
        <v>6340</v>
      </c>
      <c r="K5583" t="s">
        <v>955</v>
      </c>
      <c r="L5583">
        <v>4</v>
      </c>
      <c r="M5583" t="s">
        <v>77</v>
      </c>
      <c r="N5583">
        <v>14.02</v>
      </c>
      <c r="O5583">
        <v>10.29</v>
      </c>
      <c r="P5583" t="s">
        <v>78</v>
      </c>
      <c r="Q5583" s="94">
        <v>45281.62777777778</v>
      </c>
      <c r="R5583">
        <v>56.08</v>
      </c>
      <c r="S5583">
        <v>41.16</v>
      </c>
      <c r="T5583" t="str">
        <f>VLOOKUP(E5583,zamiana!A:B,2,0)</f>
        <v>ALSTOM (ex. BT) CZL</v>
      </c>
    </row>
    <row r="5584" spans="1:20" x14ac:dyDescent="0.3">
      <c r="A5584" t="s">
        <v>6542</v>
      </c>
      <c r="B5584" s="2">
        <v>45259</v>
      </c>
      <c r="C5584" s="2">
        <v>45259</v>
      </c>
      <c r="D5584" s="2"/>
      <c r="E5584" t="s">
        <v>951</v>
      </c>
      <c r="F5584" t="s">
        <v>952</v>
      </c>
      <c r="G5584" t="s">
        <v>942</v>
      </c>
      <c r="H5584" t="s">
        <v>951</v>
      </c>
      <c r="I5584" t="s">
        <v>2631</v>
      </c>
      <c r="J5584" t="s">
        <v>2632</v>
      </c>
      <c r="K5584" t="s">
        <v>955</v>
      </c>
      <c r="L5584">
        <v>2</v>
      </c>
      <c r="M5584" t="s">
        <v>77</v>
      </c>
      <c r="N5584">
        <v>17.850000000000001</v>
      </c>
      <c r="O5584">
        <v>16.489999999999998</v>
      </c>
      <c r="P5584" t="s">
        <v>78</v>
      </c>
      <c r="Q5584" s="94">
        <v>45281.62777777778</v>
      </c>
      <c r="R5584">
        <v>35.700000000000003</v>
      </c>
      <c r="S5584">
        <v>32.979999999999997</v>
      </c>
      <c r="T5584" t="str">
        <f>VLOOKUP(E5584,zamiana!A:B,2,0)</f>
        <v>ALSTOM (ex. BT) CZL</v>
      </c>
    </row>
    <row r="5585" spans="1:20" x14ac:dyDescent="0.3">
      <c r="A5585" t="s">
        <v>6542</v>
      </c>
      <c r="B5585" s="2">
        <v>45259</v>
      </c>
      <c r="C5585" s="2">
        <v>45259</v>
      </c>
      <c r="D5585" s="2"/>
      <c r="E5585" t="s">
        <v>951</v>
      </c>
      <c r="F5585" t="s">
        <v>952</v>
      </c>
      <c r="G5585" t="s">
        <v>942</v>
      </c>
      <c r="H5585" t="s">
        <v>951</v>
      </c>
      <c r="I5585" t="s">
        <v>1907</v>
      </c>
      <c r="J5585" t="s">
        <v>1908</v>
      </c>
      <c r="K5585" t="s">
        <v>955</v>
      </c>
      <c r="L5585">
        <v>1</v>
      </c>
      <c r="M5585" t="s">
        <v>77</v>
      </c>
      <c r="N5585">
        <v>395.71</v>
      </c>
      <c r="O5585">
        <v>233.44</v>
      </c>
      <c r="P5585" t="s">
        <v>78</v>
      </c>
      <c r="Q5585" s="94">
        <v>45281.632638888892</v>
      </c>
      <c r="R5585">
        <v>395.71</v>
      </c>
      <c r="S5585">
        <v>233.44</v>
      </c>
      <c r="T5585" t="str">
        <f>VLOOKUP(E5585,zamiana!A:B,2,0)</f>
        <v>ALSTOM (ex. BT) CZL</v>
      </c>
    </row>
    <row r="5586" spans="1:20" x14ac:dyDescent="0.3">
      <c r="A5586" t="s">
        <v>6542</v>
      </c>
      <c r="B5586" s="2">
        <v>45259</v>
      </c>
      <c r="C5586" s="2">
        <v>45259</v>
      </c>
      <c r="D5586" s="2"/>
      <c r="E5586" t="s">
        <v>951</v>
      </c>
      <c r="F5586" t="s">
        <v>952</v>
      </c>
      <c r="G5586" t="s">
        <v>942</v>
      </c>
      <c r="H5586" t="s">
        <v>951</v>
      </c>
      <c r="I5586" t="s">
        <v>1907</v>
      </c>
      <c r="J5586" t="s">
        <v>1908</v>
      </c>
      <c r="K5586" t="s">
        <v>955</v>
      </c>
      <c r="L5586">
        <v>1</v>
      </c>
      <c r="M5586" t="s">
        <v>77</v>
      </c>
      <c r="N5586">
        <v>395.71</v>
      </c>
      <c r="O5586">
        <v>233.44</v>
      </c>
      <c r="P5586" t="s">
        <v>78</v>
      </c>
      <c r="Q5586" s="94">
        <v>45281.632638888892</v>
      </c>
      <c r="R5586">
        <v>395.71</v>
      </c>
      <c r="S5586">
        <v>233.44</v>
      </c>
      <c r="T5586" t="str">
        <f>VLOOKUP(E5586,zamiana!A:B,2,0)</f>
        <v>ALSTOM (ex. BT) CZL</v>
      </c>
    </row>
    <row r="5587" spans="1:20" x14ac:dyDescent="0.3">
      <c r="A5587" t="s">
        <v>6542</v>
      </c>
      <c r="B5587" s="2">
        <v>45259</v>
      </c>
      <c r="C5587" s="2">
        <v>45259</v>
      </c>
      <c r="D5587" s="2"/>
      <c r="E5587" t="s">
        <v>951</v>
      </c>
      <c r="F5587" t="s">
        <v>952</v>
      </c>
      <c r="G5587" t="s">
        <v>942</v>
      </c>
      <c r="H5587" t="s">
        <v>951</v>
      </c>
      <c r="I5587" t="s">
        <v>1907</v>
      </c>
      <c r="J5587" t="s">
        <v>1908</v>
      </c>
      <c r="K5587" t="s">
        <v>955</v>
      </c>
      <c r="L5587">
        <v>1</v>
      </c>
      <c r="M5587" t="s">
        <v>77</v>
      </c>
      <c r="N5587">
        <v>395.71</v>
      </c>
      <c r="O5587">
        <v>233.44</v>
      </c>
      <c r="P5587" t="s">
        <v>78</v>
      </c>
      <c r="Q5587" s="94">
        <v>45281.632638888892</v>
      </c>
      <c r="R5587">
        <v>395.71</v>
      </c>
      <c r="S5587">
        <v>233.44</v>
      </c>
      <c r="T5587" t="str">
        <f>VLOOKUP(E5587,zamiana!A:B,2,0)</f>
        <v>ALSTOM (ex. BT) CZL</v>
      </c>
    </row>
    <row r="5588" spans="1:20" x14ac:dyDescent="0.3">
      <c r="A5588" t="s">
        <v>6542</v>
      </c>
      <c r="B5588" s="2">
        <v>45259</v>
      </c>
      <c r="C5588" s="2">
        <v>45259</v>
      </c>
      <c r="D5588" s="2"/>
      <c r="E5588" t="s">
        <v>951</v>
      </c>
      <c r="F5588" t="s">
        <v>952</v>
      </c>
      <c r="G5588" t="s">
        <v>942</v>
      </c>
      <c r="H5588" t="s">
        <v>951</v>
      </c>
      <c r="I5588" t="s">
        <v>1907</v>
      </c>
      <c r="J5588" t="s">
        <v>1908</v>
      </c>
      <c r="K5588" t="s">
        <v>955</v>
      </c>
      <c r="L5588">
        <v>1</v>
      </c>
      <c r="M5588" t="s">
        <v>77</v>
      </c>
      <c r="N5588">
        <v>395.71</v>
      </c>
      <c r="O5588">
        <v>233.44</v>
      </c>
      <c r="P5588" t="s">
        <v>78</v>
      </c>
      <c r="Q5588" s="94">
        <v>45281.632638888892</v>
      </c>
      <c r="R5588">
        <v>395.71</v>
      </c>
      <c r="S5588">
        <v>233.44</v>
      </c>
      <c r="T5588" t="str">
        <f>VLOOKUP(E5588,zamiana!A:B,2,0)</f>
        <v>ALSTOM (ex. BT) CZL</v>
      </c>
    </row>
    <row r="5589" spans="1:20" x14ac:dyDescent="0.3">
      <c r="A5589" t="s">
        <v>6542</v>
      </c>
      <c r="B5589" s="2">
        <v>45259</v>
      </c>
      <c r="C5589" s="2">
        <v>45259</v>
      </c>
      <c r="D5589" s="2"/>
      <c r="E5589" t="s">
        <v>951</v>
      </c>
      <c r="F5589" t="s">
        <v>952</v>
      </c>
      <c r="G5589" t="s">
        <v>942</v>
      </c>
      <c r="H5589" t="s">
        <v>951</v>
      </c>
      <c r="I5589" t="s">
        <v>1405</v>
      </c>
      <c r="J5589" t="s">
        <v>1406</v>
      </c>
      <c r="K5589" t="s">
        <v>955</v>
      </c>
      <c r="L5589">
        <v>2</v>
      </c>
      <c r="M5589" t="s">
        <v>77</v>
      </c>
      <c r="N5589">
        <v>20.38</v>
      </c>
      <c r="O5589">
        <v>21.78</v>
      </c>
      <c r="P5589" t="s">
        <v>78</v>
      </c>
      <c r="Q5589" s="94">
        <v>45281.62777777778</v>
      </c>
      <c r="R5589">
        <v>40.76</v>
      </c>
      <c r="S5589">
        <v>43.56</v>
      </c>
      <c r="T5589" t="str">
        <f>VLOOKUP(E5589,zamiana!A:B,2,0)</f>
        <v>ALSTOM (ex. BT) CZL</v>
      </c>
    </row>
    <row r="5590" spans="1:20" x14ac:dyDescent="0.3">
      <c r="A5590" t="s">
        <v>6542</v>
      </c>
      <c r="B5590" s="2">
        <v>45259</v>
      </c>
      <c r="C5590" s="2">
        <v>45259</v>
      </c>
      <c r="D5590" s="2"/>
      <c r="E5590" t="s">
        <v>951</v>
      </c>
      <c r="F5590" t="s">
        <v>952</v>
      </c>
      <c r="G5590" t="s">
        <v>942</v>
      </c>
      <c r="H5590" t="s">
        <v>951</v>
      </c>
      <c r="I5590" t="s">
        <v>1405</v>
      </c>
      <c r="J5590" t="s">
        <v>1406</v>
      </c>
      <c r="K5590" t="s">
        <v>955</v>
      </c>
      <c r="L5590">
        <v>2</v>
      </c>
      <c r="M5590" t="s">
        <v>77</v>
      </c>
      <c r="N5590">
        <v>20.38</v>
      </c>
      <c r="O5590">
        <v>21.78</v>
      </c>
      <c r="P5590" t="s">
        <v>78</v>
      </c>
      <c r="Q5590" s="94">
        <v>45281.62777777778</v>
      </c>
      <c r="R5590">
        <v>40.76</v>
      </c>
      <c r="S5590">
        <v>43.56</v>
      </c>
      <c r="T5590" t="str">
        <f>VLOOKUP(E5590,zamiana!A:B,2,0)</f>
        <v>ALSTOM (ex. BT) CZL</v>
      </c>
    </row>
    <row r="5591" spans="1:20" x14ac:dyDescent="0.3">
      <c r="A5591" t="s">
        <v>6542</v>
      </c>
      <c r="B5591" s="2">
        <v>45259</v>
      </c>
      <c r="C5591" s="2">
        <v>45259</v>
      </c>
      <c r="D5591" s="2"/>
      <c r="E5591" t="s">
        <v>951</v>
      </c>
      <c r="F5591" t="s">
        <v>952</v>
      </c>
      <c r="G5591" t="s">
        <v>942</v>
      </c>
      <c r="H5591" t="s">
        <v>951</v>
      </c>
      <c r="I5591" t="s">
        <v>1405</v>
      </c>
      <c r="J5591" t="s">
        <v>1406</v>
      </c>
      <c r="K5591" t="s">
        <v>955</v>
      </c>
      <c r="L5591">
        <v>2</v>
      </c>
      <c r="M5591" t="s">
        <v>77</v>
      </c>
      <c r="N5591">
        <v>20.38</v>
      </c>
      <c r="O5591">
        <v>21.78</v>
      </c>
      <c r="P5591" t="s">
        <v>78</v>
      </c>
      <c r="Q5591" s="94">
        <v>45281.62777777778</v>
      </c>
      <c r="R5591">
        <v>40.76</v>
      </c>
      <c r="S5591">
        <v>43.56</v>
      </c>
      <c r="T5591" t="str">
        <f>VLOOKUP(E5591,zamiana!A:B,2,0)</f>
        <v>ALSTOM (ex. BT) CZL</v>
      </c>
    </row>
    <row r="5592" spans="1:20" x14ac:dyDescent="0.3">
      <c r="A5592" t="s">
        <v>6542</v>
      </c>
      <c r="B5592" s="2">
        <v>45259</v>
      </c>
      <c r="C5592" s="2">
        <v>45259</v>
      </c>
      <c r="D5592" s="2"/>
      <c r="E5592" t="s">
        <v>951</v>
      </c>
      <c r="F5592" t="s">
        <v>952</v>
      </c>
      <c r="G5592" t="s">
        <v>942</v>
      </c>
      <c r="H5592" t="s">
        <v>951</v>
      </c>
      <c r="I5592" t="s">
        <v>1405</v>
      </c>
      <c r="J5592" t="s">
        <v>1406</v>
      </c>
      <c r="K5592" t="s">
        <v>955</v>
      </c>
      <c r="L5592">
        <v>2</v>
      </c>
      <c r="M5592" t="s">
        <v>77</v>
      </c>
      <c r="N5592">
        <v>20.38</v>
      </c>
      <c r="O5592">
        <v>21.78</v>
      </c>
      <c r="P5592" t="s">
        <v>78</v>
      </c>
      <c r="Q5592" s="94">
        <v>45281.62777777778</v>
      </c>
      <c r="R5592">
        <v>40.76</v>
      </c>
      <c r="S5592">
        <v>43.56</v>
      </c>
      <c r="T5592" t="str">
        <f>VLOOKUP(E5592,zamiana!A:B,2,0)</f>
        <v>ALSTOM (ex. BT) CZL</v>
      </c>
    </row>
    <row r="5593" spans="1:20" x14ac:dyDescent="0.3">
      <c r="A5593" t="s">
        <v>6542</v>
      </c>
      <c r="B5593" s="2">
        <v>45259</v>
      </c>
      <c r="C5593" s="2">
        <v>45259</v>
      </c>
      <c r="D5593" s="2"/>
      <c r="E5593" t="s">
        <v>951</v>
      </c>
      <c r="F5593" t="s">
        <v>952</v>
      </c>
      <c r="G5593" t="s">
        <v>942</v>
      </c>
      <c r="H5593" t="s">
        <v>951</v>
      </c>
      <c r="I5593" t="s">
        <v>1394</v>
      </c>
      <c r="J5593" t="s">
        <v>1395</v>
      </c>
      <c r="K5593" t="s">
        <v>955</v>
      </c>
      <c r="L5593">
        <v>2</v>
      </c>
      <c r="M5593" t="s">
        <v>77</v>
      </c>
      <c r="N5593">
        <v>20.12</v>
      </c>
      <c r="O5593">
        <v>17.39</v>
      </c>
      <c r="P5593" t="s">
        <v>78</v>
      </c>
      <c r="Q5593" s="94">
        <v>45281.658333333333</v>
      </c>
      <c r="R5593">
        <v>40.24</v>
      </c>
      <c r="S5593">
        <v>34.78</v>
      </c>
      <c r="T5593" t="str">
        <f>VLOOKUP(E5593,zamiana!A:B,2,0)</f>
        <v>ALSTOM (ex. BT) CZL</v>
      </c>
    </row>
    <row r="5594" spans="1:20" x14ac:dyDescent="0.3">
      <c r="A5594" t="s">
        <v>6542</v>
      </c>
      <c r="B5594" s="2">
        <v>45259</v>
      </c>
      <c r="C5594" s="2">
        <v>45259</v>
      </c>
      <c r="D5594" s="2"/>
      <c r="E5594" t="s">
        <v>951</v>
      </c>
      <c r="F5594" t="s">
        <v>952</v>
      </c>
      <c r="G5594" t="s">
        <v>942</v>
      </c>
      <c r="H5594" t="s">
        <v>951</v>
      </c>
      <c r="I5594" t="s">
        <v>1394</v>
      </c>
      <c r="J5594" t="s">
        <v>1395</v>
      </c>
      <c r="K5594" t="s">
        <v>955</v>
      </c>
      <c r="L5594">
        <v>4</v>
      </c>
      <c r="M5594" t="s">
        <v>77</v>
      </c>
      <c r="N5594">
        <v>20.12</v>
      </c>
      <c r="O5594">
        <v>17.39</v>
      </c>
      <c r="P5594" t="s">
        <v>78</v>
      </c>
      <c r="Q5594" s="94">
        <v>45281.658333333333</v>
      </c>
      <c r="R5594">
        <v>80.48</v>
      </c>
      <c r="S5594">
        <v>69.56</v>
      </c>
      <c r="T5594" t="str">
        <f>VLOOKUP(E5594,zamiana!A:B,2,0)</f>
        <v>ALSTOM (ex. BT) CZL</v>
      </c>
    </row>
    <row r="5595" spans="1:20" x14ac:dyDescent="0.3">
      <c r="A5595" t="s">
        <v>6542</v>
      </c>
      <c r="B5595" s="2">
        <v>45259</v>
      </c>
      <c r="C5595" s="2">
        <v>45259</v>
      </c>
      <c r="D5595" s="2"/>
      <c r="E5595" t="s">
        <v>951</v>
      </c>
      <c r="F5595" t="s">
        <v>952</v>
      </c>
      <c r="G5595" t="s">
        <v>942</v>
      </c>
      <c r="H5595" t="s">
        <v>951</v>
      </c>
      <c r="I5595" t="s">
        <v>1394</v>
      </c>
      <c r="J5595" t="s">
        <v>1395</v>
      </c>
      <c r="K5595" t="s">
        <v>955</v>
      </c>
      <c r="L5595">
        <v>4</v>
      </c>
      <c r="M5595" t="s">
        <v>77</v>
      </c>
      <c r="N5595">
        <v>20.12</v>
      </c>
      <c r="O5595">
        <v>17.39</v>
      </c>
      <c r="P5595" t="s">
        <v>78</v>
      </c>
      <c r="Q5595" s="94">
        <v>45281.658333333333</v>
      </c>
      <c r="R5595">
        <v>80.48</v>
      </c>
      <c r="S5595">
        <v>69.56</v>
      </c>
      <c r="T5595" t="str">
        <f>VLOOKUP(E5595,zamiana!A:B,2,0)</f>
        <v>ALSTOM (ex. BT) CZL</v>
      </c>
    </row>
    <row r="5596" spans="1:20" x14ac:dyDescent="0.3">
      <c r="A5596" t="s">
        <v>6542</v>
      </c>
      <c r="B5596" s="2">
        <v>45259</v>
      </c>
      <c r="C5596" s="2">
        <v>45259</v>
      </c>
      <c r="D5596" s="2"/>
      <c r="E5596" t="s">
        <v>951</v>
      </c>
      <c r="F5596" t="s">
        <v>952</v>
      </c>
      <c r="G5596" t="s">
        <v>942</v>
      </c>
      <c r="H5596" t="s">
        <v>951</v>
      </c>
      <c r="I5596" t="s">
        <v>1394</v>
      </c>
      <c r="J5596" t="s">
        <v>1395</v>
      </c>
      <c r="K5596" t="s">
        <v>955</v>
      </c>
      <c r="L5596">
        <v>4</v>
      </c>
      <c r="M5596" t="s">
        <v>77</v>
      </c>
      <c r="N5596">
        <v>20.12</v>
      </c>
      <c r="O5596">
        <v>17.39</v>
      </c>
      <c r="P5596" t="s">
        <v>78</v>
      </c>
      <c r="Q5596" s="94">
        <v>45281.658333333333</v>
      </c>
      <c r="R5596">
        <v>80.48</v>
      </c>
      <c r="S5596">
        <v>69.56</v>
      </c>
      <c r="T5596" t="str">
        <f>VLOOKUP(E5596,zamiana!A:B,2,0)</f>
        <v>ALSTOM (ex. BT) CZL</v>
      </c>
    </row>
    <row r="5597" spans="1:20" x14ac:dyDescent="0.3">
      <c r="A5597" t="s">
        <v>6542</v>
      </c>
      <c r="B5597" s="2">
        <v>45259</v>
      </c>
      <c r="C5597" s="2">
        <v>45259</v>
      </c>
      <c r="D5597" s="2"/>
      <c r="E5597" t="s">
        <v>951</v>
      </c>
      <c r="F5597" t="s">
        <v>952</v>
      </c>
      <c r="G5597" t="s">
        <v>942</v>
      </c>
      <c r="H5597" t="s">
        <v>951</v>
      </c>
      <c r="I5597" t="s">
        <v>1394</v>
      </c>
      <c r="J5597" t="s">
        <v>1395</v>
      </c>
      <c r="K5597" t="s">
        <v>955</v>
      </c>
      <c r="L5597">
        <v>4</v>
      </c>
      <c r="M5597" t="s">
        <v>77</v>
      </c>
      <c r="N5597">
        <v>20.12</v>
      </c>
      <c r="O5597">
        <v>17.39</v>
      </c>
      <c r="P5597" t="s">
        <v>78</v>
      </c>
      <c r="Q5597" s="94">
        <v>45281.658333333333</v>
      </c>
      <c r="R5597">
        <v>80.48</v>
      </c>
      <c r="S5597">
        <v>69.56</v>
      </c>
      <c r="T5597" t="str">
        <f>VLOOKUP(E5597,zamiana!A:B,2,0)</f>
        <v>ALSTOM (ex. BT) CZL</v>
      </c>
    </row>
    <row r="5598" spans="1:20" x14ac:dyDescent="0.3">
      <c r="A5598" t="s">
        <v>6542</v>
      </c>
      <c r="B5598" s="2">
        <v>45259</v>
      </c>
      <c r="C5598" s="2">
        <v>45259</v>
      </c>
      <c r="D5598" s="2"/>
      <c r="E5598" t="s">
        <v>951</v>
      </c>
      <c r="F5598" t="s">
        <v>952</v>
      </c>
      <c r="G5598" t="s">
        <v>942</v>
      </c>
      <c r="H5598" t="s">
        <v>951</v>
      </c>
      <c r="I5598" t="s">
        <v>1394</v>
      </c>
      <c r="J5598" t="s">
        <v>1395</v>
      </c>
      <c r="K5598" t="s">
        <v>955</v>
      </c>
      <c r="L5598">
        <v>4</v>
      </c>
      <c r="M5598" t="s">
        <v>77</v>
      </c>
      <c r="N5598">
        <v>20.12</v>
      </c>
      <c r="O5598">
        <v>17.39</v>
      </c>
      <c r="P5598" t="s">
        <v>78</v>
      </c>
      <c r="Q5598" s="94">
        <v>45281.658333333333</v>
      </c>
      <c r="R5598">
        <v>80.48</v>
      </c>
      <c r="S5598">
        <v>69.56</v>
      </c>
      <c r="T5598" t="str">
        <f>VLOOKUP(E5598,zamiana!A:B,2,0)</f>
        <v>ALSTOM (ex. BT) CZL</v>
      </c>
    </row>
    <row r="5599" spans="1:20" x14ac:dyDescent="0.3">
      <c r="A5599" t="s">
        <v>6542</v>
      </c>
      <c r="B5599" s="2">
        <v>45259</v>
      </c>
      <c r="C5599" s="2">
        <v>45259</v>
      </c>
      <c r="D5599" s="2"/>
      <c r="E5599" t="s">
        <v>951</v>
      </c>
      <c r="F5599" t="s">
        <v>952</v>
      </c>
      <c r="G5599" t="s">
        <v>942</v>
      </c>
      <c r="H5599" t="s">
        <v>951</v>
      </c>
      <c r="I5599" t="s">
        <v>1394</v>
      </c>
      <c r="J5599" t="s">
        <v>1395</v>
      </c>
      <c r="K5599" t="s">
        <v>955</v>
      </c>
      <c r="L5599">
        <v>4</v>
      </c>
      <c r="M5599" t="s">
        <v>77</v>
      </c>
      <c r="N5599">
        <v>20.12</v>
      </c>
      <c r="O5599">
        <v>17.39</v>
      </c>
      <c r="P5599" t="s">
        <v>78</v>
      </c>
      <c r="Q5599" s="94">
        <v>45281.658333333333</v>
      </c>
      <c r="R5599">
        <v>80.48</v>
      </c>
      <c r="S5599">
        <v>69.56</v>
      </c>
      <c r="T5599" t="str">
        <f>VLOOKUP(E5599,zamiana!A:B,2,0)</f>
        <v>ALSTOM (ex. BT) CZL</v>
      </c>
    </row>
    <row r="5600" spans="1:20" x14ac:dyDescent="0.3">
      <c r="A5600" t="s">
        <v>6542</v>
      </c>
      <c r="B5600" s="2">
        <v>45259</v>
      </c>
      <c r="C5600" s="2">
        <v>45259</v>
      </c>
      <c r="D5600" s="2"/>
      <c r="E5600" t="s">
        <v>951</v>
      </c>
      <c r="F5600" t="s">
        <v>952</v>
      </c>
      <c r="G5600" t="s">
        <v>942</v>
      </c>
      <c r="H5600" t="s">
        <v>951</v>
      </c>
      <c r="I5600" t="s">
        <v>1394</v>
      </c>
      <c r="J5600" t="s">
        <v>1395</v>
      </c>
      <c r="K5600" t="s">
        <v>955</v>
      </c>
      <c r="L5600">
        <v>4</v>
      </c>
      <c r="M5600" t="s">
        <v>77</v>
      </c>
      <c r="N5600">
        <v>20.12</v>
      </c>
      <c r="O5600">
        <v>17.39</v>
      </c>
      <c r="P5600" t="s">
        <v>78</v>
      </c>
      <c r="Q5600" s="94">
        <v>45281.658333333333</v>
      </c>
      <c r="R5600">
        <v>80.48</v>
      </c>
      <c r="S5600">
        <v>69.56</v>
      </c>
      <c r="T5600" t="str">
        <f>VLOOKUP(E5600,zamiana!A:B,2,0)</f>
        <v>ALSTOM (ex. BT) CZL</v>
      </c>
    </row>
    <row r="5601" spans="1:20" x14ac:dyDescent="0.3">
      <c r="A5601" t="s">
        <v>6542</v>
      </c>
      <c r="B5601" s="2">
        <v>45259</v>
      </c>
      <c r="C5601" s="2">
        <v>45259</v>
      </c>
      <c r="D5601" s="2"/>
      <c r="E5601" t="s">
        <v>951</v>
      </c>
      <c r="F5601" t="s">
        <v>952</v>
      </c>
      <c r="G5601" t="s">
        <v>942</v>
      </c>
      <c r="H5601" t="s">
        <v>951</v>
      </c>
      <c r="I5601" t="s">
        <v>1394</v>
      </c>
      <c r="J5601" t="s">
        <v>1395</v>
      </c>
      <c r="K5601" t="s">
        <v>955</v>
      </c>
      <c r="L5601">
        <v>2</v>
      </c>
      <c r="M5601" t="s">
        <v>77</v>
      </c>
      <c r="N5601">
        <v>20.12</v>
      </c>
      <c r="O5601">
        <v>17.39</v>
      </c>
      <c r="P5601" t="s">
        <v>78</v>
      </c>
      <c r="Q5601" s="94">
        <v>45281.658333333333</v>
      </c>
      <c r="R5601">
        <v>40.24</v>
      </c>
      <c r="S5601">
        <v>34.78</v>
      </c>
      <c r="T5601" t="str">
        <f>VLOOKUP(E5601,zamiana!A:B,2,0)</f>
        <v>ALSTOM (ex. BT) CZL</v>
      </c>
    </row>
    <row r="5602" spans="1:20" x14ac:dyDescent="0.3">
      <c r="A5602" t="s">
        <v>6542</v>
      </c>
      <c r="B5602" s="2">
        <v>45259</v>
      </c>
      <c r="C5602" s="2">
        <v>45259</v>
      </c>
      <c r="D5602" s="2"/>
      <c r="E5602" t="s">
        <v>951</v>
      </c>
      <c r="F5602" t="s">
        <v>952</v>
      </c>
      <c r="G5602" t="s">
        <v>942</v>
      </c>
      <c r="H5602" t="s">
        <v>951</v>
      </c>
      <c r="I5602" t="s">
        <v>1394</v>
      </c>
      <c r="J5602" t="s">
        <v>1395</v>
      </c>
      <c r="K5602" t="s">
        <v>955</v>
      </c>
      <c r="L5602">
        <v>4</v>
      </c>
      <c r="M5602" t="s">
        <v>77</v>
      </c>
      <c r="N5602">
        <v>20.12</v>
      </c>
      <c r="O5602">
        <v>17.39</v>
      </c>
      <c r="P5602" t="s">
        <v>78</v>
      </c>
      <c r="Q5602" s="94">
        <v>45281.658333333333</v>
      </c>
      <c r="R5602">
        <v>80.48</v>
      </c>
      <c r="S5602">
        <v>69.56</v>
      </c>
      <c r="T5602" t="str">
        <f>VLOOKUP(E5602,zamiana!A:B,2,0)</f>
        <v>ALSTOM (ex. BT) CZL</v>
      </c>
    </row>
    <row r="5603" spans="1:20" x14ac:dyDescent="0.3">
      <c r="A5603" t="s">
        <v>6542</v>
      </c>
      <c r="B5603" s="2">
        <v>45259</v>
      </c>
      <c r="C5603" s="2">
        <v>45259</v>
      </c>
      <c r="D5603" s="2"/>
      <c r="E5603" t="s">
        <v>951</v>
      </c>
      <c r="F5603" t="s">
        <v>952</v>
      </c>
      <c r="G5603" t="s">
        <v>942</v>
      </c>
      <c r="H5603" t="s">
        <v>951</v>
      </c>
      <c r="I5603" t="s">
        <v>1413</v>
      </c>
      <c r="J5603" t="s">
        <v>1414</v>
      </c>
      <c r="K5603" t="s">
        <v>955</v>
      </c>
      <c r="L5603">
        <v>2</v>
      </c>
      <c r="M5603" t="s">
        <v>77</v>
      </c>
      <c r="N5603">
        <v>15.15</v>
      </c>
      <c r="O5603">
        <v>14.77</v>
      </c>
      <c r="P5603" t="s">
        <v>78</v>
      </c>
      <c r="Q5603" s="94">
        <v>45281.62777777778</v>
      </c>
      <c r="R5603">
        <v>30.3</v>
      </c>
      <c r="S5603">
        <v>29.54</v>
      </c>
      <c r="T5603" t="str">
        <f>VLOOKUP(E5603,zamiana!A:B,2,0)</f>
        <v>ALSTOM (ex. BT) CZL</v>
      </c>
    </row>
    <row r="5604" spans="1:20" x14ac:dyDescent="0.3">
      <c r="A5604" t="s">
        <v>6542</v>
      </c>
      <c r="B5604" s="2">
        <v>45259</v>
      </c>
      <c r="C5604" s="2">
        <v>45259</v>
      </c>
      <c r="D5604" s="2"/>
      <c r="E5604" t="s">
        <v>951</v>
      </c>
      <c r="F5604" t="s">
        <v>952</v>
      </c>
      <c r="G5604" t="s">
        <v>942</v>
      </c>
      <c r="H5604" t="s">
        <v>951</v>
      </c>
      <c r="I5604" t="s">
        <v>1413</v>
      </c>
      <c r="J5604" t="s">
        <v>1414</v>
      </c>
      <c r="K5604" t="s">
        <v>955</v>
      </c>
      <c r="L5604">
        <v>2</v>
      </c>
      <c r="M5604" t="s">
        <v>77</v>
      </c>
      <c r="N5604">
        <v>15.15</v>
      </c>
      <c r="O5604">
        <v>14.77</v>
      </c>
      <c r="P5604" t="s">
        <v>78</v>
      </c>
      <c r="Q5604" s="94">
        <v>45281.62777777778</v>
      </c>
      <c r="R5604">
        <v>30.3</v>
      </c>
      <c r="S5604">
        <v>29.54</v>
      </c>
      <c r="T5604" t="str">
        <f>VLOOKUP(E5604,zamiana!A:B,2,0)</f>
        <v>ALSTOM (ex. BT) CZL</v>
      </c>
    </row>
    <row r="5605" spans="1:20" x14ac:dyDescent="0.3">
      <c r="A5605" t="s">
        <v>6542</v>
      </c>
      <c r="B5605" s="2">
        <v>45259</v>
      </c>
      <c r="C5605" s="2">
        <v>45259</v>
      </c>
      <c r="D5605" s="2"/>
      <c r="E5605" t="s">
        <v>951</v>
      </c>
      <c r="F5605" t="s">
        <v>952</v>
      </c>
      <c r="G5605" t="s">
        <v>942</v>
      </c>
      <c r="H5605" t="s">
        <v>951</v>
      </c>
      <c r="I5605" t="s">
        <v>1386</v>
      </c>
      <c r="J5605" t="s">
        <v>1387</v>
      </c>
      <c r="K5605" t="s">
        <v>955</v>
      </c>
      <c r="L5605">
        <v>2</v>
      </c>
      <c r="M5605" t="s">
        <v>77</v>
      </c>
      <c r="N5605">
        <v>21.55</v>
      </c>
      <c r="O5605">
        <v>21.54</v>
      </c>
      <c r="P5605" t="s">
        <v>78</v>
      </c>
      <c r="Q5605" s="94">
        <v>45281.62777777778</v>
      </c>
      <c r="R5605">
        <v>43.1</v>
      </c>
      <c r="S5605">
        <v>43.08</v>
      </c>
      <c r="T5605" t="str">
        <f>VLOOKUP(E5605,zamiana!A:B,2,0)</f>
        <v>ALSTOM (ex. BT) CZL</v>
      </c>
    </row>
    <row r="5606" spans="1:20" x14ac:dyDescent="0.3">
      <c r="A5606" t="s">
        <v>6542</v>
      </c>
      <c r="B5606" s="2">
        <v>45259</v>
      </c>
      <c r="C5606" s="2">
        <v>45259</v>
      </c>
      <c r="D5606" s="2"/>
      <c r="E5606" t="s">
        <v>951</v>
      </c>
      <c r="F5606" t="s">
        <v>952</v>
      </c>
      <c r="G5606" t="s">
        <v>942</v>
      </c>
      <c r="H5606" t="s">
        <v>951</v>
      </c>
      <c r="I5606" t="s">
        <v>1386</v>
      </c>
      <c r="J5606" t="s">
        <v>1387</v>
      </c>
      <c r="K5606" t="s">
        <v>955</v>
      </c>
      <c r="L5606">
        <v>2</v>
      </c>
      <c r="M5606" t="s">
        <v>77</v>
      </c>
      <c r="N5606">
        <v>21.55</v>
      </c>
      <c r="O5606">
        <v>21.54</v>
      </c>
      <c r="P5606" t="s">
        <v>78</v>
      </c>
      <c r="Q5606" s="94">
        <v>45281.62777777778</v>
      </c>
      <c r="R5606">
        <v>43.1</v>
      </c>
      <c r="S5606">
        <v>43.08</v>
      </c>
      <c r="T5606" t="str">
        <f>VLOOKUP(E5606,zamiana!A:B,2,0)</f>
        <v>ALSTOM (ex. BT) CZL</v>
      </c>
    </row>
    <row r="5607" spans="1:20" x14ac:dyDescent="0.3">
      <c r="A5607" t="s">
        <v>6542</v>
      </c>
      <c r="B5607" s="2">
        <v>45259</v>
      </c>
      <c r="C5607" s="2">
        <v>45259</v>
      </c>
      <c r="D5607" s="2"/>
      <c r="E5607" t="s">
        <v>951</v>
      </c>
      <c r="F5607" t="s">
        <v>952</v>
      </c>
      <c r="G5607" t="s">
        <v>942</v>
      </c>
      <c r="H5607" t="s">
        <v>951</v>
      </c>
      <c r="I5607" t="s">
        <v>1104</v>
      </c>
      <c r="J5607" t="s">
        <v>1105</v>
      </c>
      <c r="K5607" t="s">
        <v>955</v>
      </c>
      <c r="L5607">
        <v>2</v>
      </c>
      <c r="M5607" t="s">
        <v>77</v>
      </c>
      <c r="N5607">
        <v>9.36</v>
      </c>
      <c r="O5607">
        <v>6.57</v>
      </c>
      <c r="P5607" t="s">
        <v>78</v>
      </c>
      <c r="Q5607" s="94">
        <v>45281.62777777778</v>
      </c>
      <c r="R5607">
        <v>18.72</v>
      </c>
      <c r="S5607">
        <v>13.14</v>
      </c>
      <c r="T5607" t="str">
        <f>VLOOKUP(E5607,zamiana!A:B,2,0)</f>
        <v>ALSTOM (ex. BT) CZL</v>
      </c>
    </row>
    <row r="5608" spans="1:20" x14ac:dyDescent="0.3">
      <c r="A5608" t="s">
        <v>6542</v>
      </c>
      <c r="B5608" s="2">
        <v>45259</v>
      </c>
      <c r="C5608" s="2">
        <v>45259</v>
      </c>
      <c r="D5608" s="2"/>
      <c r="E5608" t="s">
        <v>951</v>
      </c>
      <c r="F5608" t="s">
        <v>952</v>
      </c>
      <c r="G5608" t="s">
        <v>942</v>
      </c>
      <c r="H5608" t="s">
        <v>951</v>
      </c>
      <c r="I5608" t="s">
        <v>1104</v>
      </c>
      <c r="J5608" t="s">
        <v>1105</v>
      </c>
      <c r="K5608" t="s">
        <v>955</v>
      </c>
      <c r="L5608">
        <v>2</v>
      </c>
      <c r="M5608" t="s">
        <v>77</v>
      </c>
      <c r="N5608">
        <v>9.36</v>
      </c>
      <c r="O5608">
        <v>6.57</v>
      </c>
      <c r="P5608" t="s">
        <v>78</v>
      </c>
      <c r="Q5608" s="94">
        <v>45281.62777777778</v>
      </c>
      <c r="R5608">
        <v>18.72</v>
      </c>
      <c r="S5608">
        <v>13.14</v>
      </c>
      <c r="T5608" t="str">
        <f>VLOOKUP(E5608,zamiana!A:B,2,0)</f>
        <v>ALSTOM (ex. BT) CZL</v>
      </c>
    </row>
    <row r="5609" spans="1:20" x14ac:dyDescent="0.3">
      <c r="A5609" t="s">
        <v>6542</v>
      </c>
      <c r="B5609" s="2">
        <v>45259</v>
      </c>
      <c r="C5609" s="2">
        <v>45259</v>
      </c>
      <c r="D5609" s="2"/>
      <c r="E5609" t="s">
        <v>951</v>
      </c>
      <c r="F5609" t="s">
        <v>952</v>
      </c>
      <c r="G5609" t="s">
        <v>942</v>
      </c>
      <c r="H5609" t="s">
        <v>951</v>
      </c>
      <c r="I5609" t="s">
        <v>1104</v>
      </c>
      <c r="J5609" t="s">
        <v>1105</v>
      </c>
      <c r="K5609" t="s">
        <v>955</v>
      </c>
      <c r="L5609">
        <v>2</v>
      </c>
      <c r="M5609" t="s">
        <v>77</v>
      </c>
      <c r="N5609">
        <v>9.36</v>
      </c>
      <c r="O5609">
        <v>6.57</v>
      </c>
      <c r="P5609" t="s">
        <v>78</v>
      </c>
      <c r="Q5609" s="94">
        <v>45281.62777777778</v>
      </c>
      <c r="R5609">
        <v>18.72</v>
      </c>
      <c r="S5609">
        <v>13.14</v>
      </c>
      <c r="T5609" t="str">
        <f>VLOOKUP(E5609,zamiana!A:B,2,0)</f>
        <v>ALSTOM (ex. BT) CZL</v>
      </c>
    </row>
    <row r="5610" spans="1:20" x14ac:dyDescent="0.3">
      <c r="A5610" t="s">
        <v>6542</v>
      </c>
      <c r="B5610" s="2">
        <v>45259</v>
      </c>
      <c r="C5610" s="2">
        <v>45259</v>
      </c>
      <c r="D5610" s="2"/>
      <c r="E5610" t="s">
        <v>951</v>
      </c>
      <c r="F5610" t="s">
        <v>952</v>
      </c>
      <c r="G5610" t="s">
        <v>942</v>
      </c>
      <c r="H5610" t="s">
        <v>951</v>
      </c>
      <c r="I5610" t="s">
        <v>1104</v>
      </c>
      <c r="J5610" t="s">
        <v>1105</v>
      </c>
      <c r="K5610" t="s">
        <v>955</v>
      </c>
      <c r="L5610">
        <v>2</v>
      </c>
      <c r="M5610" t="s">
        <v>77</v>
      </c>
      <c r="N5610">
        <v>9.36</v>
      </c>
      <c r="O5610">
        <v>6.57</v>
      </c>
      <c r="P5610" t="s">
        <v>78</v>
      </c>
      <c r="Q5610" s="94">
        <v>45281.62777777778</v>
      </c>
      <c r="R5610">
        <v>18.72</v>
      </c>
      <c r="S5610">
        <v>13.14</v>
      </c>
      <c r="T5610" t="str">
        <f>VLOOKUP(E5610,zamiana!A:B,2,0)</f>
        <v>ALSTOM (ex. BT) CZL</v>
      </c>
    </row>
    <row r="5611" spans="1:20" x14ac:dyDescent="0.3">
      <c r="A5611" t="s">
        <v>6542</v>
      </c>
      <c r="B5611" s="2">
        <v>45259</v>
      </c>
      <c r="C5611" s="2">
        <v>45259</v>
      </c>
      <c r="D5611" s="2"/>
      <c r="E5611" t="s">
        <v>951</v>
      </c>
      <c r="F5611" t="s">
        <v>952</v>
      </c>
      <c r="G5611" t="s">
        <v>942</v>
      </c>
      <c r="H5611" t="s">
        <v>951</v>
      </c>
      <c r="I5611" t="s">
        <v>1104</v>
      </c>
      <c r="J5611" t="s">
        <v>1105</v>
      </c>
      <c r="K5611" t="s">
        <v>955</v>
      </c>
      <c r="L5611">
        <v>2</v>
      </c>
      <c r="M5611" t="s">
        <v>77</v>
      </c>
      <c r="N5611">
        <v>9.36</v>
      </c>
      <c r="O5611">
        <v>6.57</v>
      </c>
      <c r="P5611" t="s">
        <v>78</v>
      </c>
      <c r="Q5611" s="94">
        <v>45281.62777777778</v>
      </c>
      <c r="R5611">
        <v>18.72</v>
      </c>
      <c r="S5611">
        <v>13.14</v>
      </c>
      <c r="T5611" t="str">
        <f>VLOOKUP(E5611,zamiana!A:B,2,0)</f>
        <v>ALSTOM (ex. BT) CZL</v>
      </c>
    </row>
    <row r="5612" spans="1:20" x14ac:dyDescent="0.3">
      <c r="A5612" t="s">
        <v>6542</v>
      </c>
      <c r="B5612" s="2">
        <v>45259</v>
      </c>
      <c r="C5612" s="2">
        <v>45259</v>
      </c>
      <c r="D5612" s="2"/>
      <c r="E5612" t="s">
        <v>951</v>
      </c>
      <c r="F5612" t="s">
        <v>952</v>
      </c>
      <c r="G5612" t="s">
        <v>942</v>
      </c>
      <c r="H5612" t="s">
        <v>951</v>
      </c>
      <c r="I5612" t="s">
        <v>1104</v>
      </c>
      <c r="J5612" t="s">
        <v>1105</v>
      </c>
      <c r="K5612" t="s">
        <v>955</v>
      </c>
      <c r="L5612">
        <v>2</v>
      </c>
      <c r="M5612" t="s">
        <v>77</v>
      </c>
      <c r="N5612">
        <v>9.36</v>
      </c>
      <c r="O5612">
        <v>6.57</v>
      </c>
      <c r="P5612" t="s">
        <v>78</v>
      </c>
      <c r="Q5612" s="94">
        <v>45281.62777777778</v>
      </c>
      <c r="R5612">
        <v>18.72</v>
      </c>
      <c r="S5612">
        <v>13.14</v>
      </c>
      <c r="T5612" t="str">
        <f>VLOOKUP(E5612,zamiana!A:B,2,0)</f>
        <v>ALSTOM (ex. BT) CZL</v>
      </c>
    </row>
    <row r="5613" spans="1:20" x14ac:dyDescent="0.3">
      <c r="A5613" t="s">
        <v>6542</v>
      </c>
      <c r="B5613" s="2">
        <v>45259</v>
      </c>
      <c r="C5613" s="2">
        <v>45259</v>
      </c>
      <c r="D5613" s="2"/>
      <c r="E5613" t="s">
        <v>951</v>
      </c>
      <c r="F5613" t="s">
        <v>952</v>
      </c>
      <c r="G5613" t="s">
        <v>942</v>
      </c>
      <c r="H5613" t="s">
        <v>951</v>
      </c>
      <c r="I5613" t="s">
        <v>1104</v>
      </c>
      <c r="J5613" t="s">
        <v>1105</v>
      </c>
      <c r="K5613" t="s">
        <v>955</v>
      </c>
      <c r="L5613">
        <v>2</v>
      </c>
      <c r="M5613" t="s">
        <v>77</v>
      </c>
      <c r="N5613">
        <v>9.36</v>
      </c>
      <c r="O5613">
        <v>6.57</v>
      </c>
      <c r="P5613" t="s">
        <v>78</v>
      </c>
      <c r="Q5613" s="94">
        <v>45281.62777777778</v>
      </c>
      <c r="R5613">
        <v>18.72</v>
      </c>
      <c r="S5613">
        <v>13.14</v>
      </c>
      <c r="T5613" t="str">
        <f>VLOOKUP(E5613,zamiana!A:B,2,0)</f>
        <v>ALSTOM (ex. BT) CZL</v>
      </c>
    </row>
    <row r="5614" spans="1:20" x14ac:dyDescent="0.3">
      <c r="A5614" t="s">
        <v>6542</v>
      </c>
      <c r="B5614" s="2">
        <v>45259</v>
      </c>
      <c r="C5614" s="2">
        <v>45259</v>
      </c>
      <c r="D5614" s="2"/>
      <c r="E5614" t="s">
        <v>951</v>
      </c>
      <c r="F5614" t="s">
        <v>952</v>
      </c>
      <c r="G5614" t="s">
        <v>942</v>
      </c>
      <c r="H5614" t="s">
        <v>951</v>
      </c>
      <c r="I5614" t="s">
        <v>1347</v>
      </c>
      <c r="J5614" t="s">
        <v>1348</v>
      </c>
      <c r="K5614" t="s">
        <v>955</v>
      </c>
      <c r="L5614">
        <v>40</v>
      </c>
      <c r="M5614" t="s">
        <v>77</v>
      </c>
      <c r="N5614">
        <v>11.45</v>
      </c>
      <c r="O5614">
        <v>12.48</v>
      </c>
      <c r="P5614" t="s">
        <v>78</v>
      </c>
      <c r="Q5614" s="94">
        <v>45281.62777777778</v>
      </c>
      <c r="R5614">
        <v>458</v>
      </c>
      <c r="S5614">
        <v>499.2</v>
      </c>
      <c r="T5614" t="str">
        <f>VLOOKUP(E5614,zamiana!A:B,2,0)</f>
        <v>ALSTOM (ex. BT) CZL</v>
      </c>
    </row>
    <row r="5615" spans="1:20" x14ac:dyDescent="0.3">
      <c r="A5615" t="s">
        <v>6542</v>
      </c>
      <c r="B5615" s="2">
        <v>45259</v>
      </c>
      <c r="C5615" s="2">
        <v>45259</v>
      </c>
      <c r="D5615" s="2"/>
      <c r="E5615" t="s">
        <v>951</v>
      </c>
      <c r="F5615" t="s">
        <v>952</v>
      </c>
      <c r="G5615" t="s">
        <v>942</v>
      </c>
      <c r="H5615" t="s">
        <v>951</v>
      </c>
      <c r="I5615" t="s">
        <v>1347</v>
      </c>
      <c r="J5615" t="s">
        <v>1348</v>
      </c>
      <c r="K5615" t="s">
        <v>955</v>
      </c>
      <c r="L5615">
        <v>20</v>
      </c>
      <c r="M5615" t="s">
        <v>77</v>
      </c>
      <c r="N5615">
        <v>11.45</v>
      </c>
      <c r="O5615">
        <v>12.48</v>
      </c>
      <c r="P5615" t="s">
        <v>78</v>
      </c>
      <c r="Q5615" s="94">
        <v>45281.62777777778</v>
      </c>
      <c r="R5615">
        <v>229</v>
      </c>
      <c r="S5615">
        <v>249.6</v>
      </c>
      <c r="T5615" t="str">
        <f>VLOOKUP(E5615,zamiana!A:B,2,0)</f>
        <v>ALSTOM (ex. BT) CZL</v>
      </c>
    </row>
    <row r="5616" spans="1:20" x14ac:dyDescent="0.3">
      <c r="A5616" t="s">
        <v>6542</v>
      </c>
      <c r="B5616" s="2">
        <v>45259</v>
      </c>
      <c r="C5616" s="2">
        <v>45259</v>
      </c>
      <c r="D5616" s="2"/>
      <c r="E5616" t="s">
        <v>951</v>
      </c>
      <c r="F5616" t="s">
        <v>952</v>
      </c>
      <c r="G5616" t="s">
        <v>942</v>
      </c>
      <c r="H5616" t="s">
        <v>951</v>
      </c>
      <c r="I5616" t="s">
        <v>1347</v>
      </c>
      <c r="J5616" t="s">
        <v>1348</v>
      </c>
      <c r="K5616" t="s">
        <v>955</v>
      </c>
      <c r="L5616">
        <v>20</v>
      </c>
      <c r="M5616" t="s">
        <v>77</v>
      </c>
      <c r="N5616">
        <v>11.45</v>
      </c>
      <c r="O5616">
        <v>12.48</v>
      </c>
      <c r="P5616" t="s">
        <v>78</v>
      </c>
      <c r="Q5616" s="94">
        <v>45281.62777777778</v>
      </c>
      <c r="R5616">
        <v>229</v>
      </c>
      <c r="S5616">
        <v>249.6</v>
      </c>
      <c r="T5616" t="str">
        <f>VLOOKUP(E5616,zamiana!A:B,2,0)</f>
        <v>ALSTOM (ex. BT) CZL</v>
      </c>
    </row>
    <row r="5617" spans="1:20" x14ac:dyDescent="0.3">
      <c r="A5617" t="s">
        <v>6542</v>
      </c>
      <c r="B5617" s="2">
        <v>45259</v>
      </c>
      <c r="C5617" s="2">
        <v>45259</v>
      </c>
      <c r="D5617" s="2"/>
      <c r="E5617" t="s">
        <v>951</v>
      </c>
      <c r="F5617" t="s">
        <v>952</v>
      </c>
      <c r="G5617" t="s">
        <v>942</v>
      </c>
      <c r="H5617" t="s">
        <v>951</v>
      </c>
      <c r="I5617" t="s">
        <v>1558</v>
      </c>
      <c r="J5617" t="s">
        <v>1559</v>
      </c>
      <c r="K5617" t="s">
        <v>955</v>
      </c>
      <c r="L5617">
        <v>6</v>
      </c>
      <c r="M5617" t="s">
        <v>77</v>
      </c>
      <c r="N5617">
        <v>23.47</v>
      </c>
      <c r="O5617">
        <v>24.76</v>
      </c>
      <c r="P5617" t="s">
        <v>78</v>
      </c>
      <c r="Q5617" s="94">
        <v>45281.62777777778</v>
      </c>
      <c r="R5617">
        <v>140.82</v>
      </c>
      <c r="S5617">
        <v>148.56</v>
      </c>
      <c r="T5617" t="str">
        <f>VLOOKUP(E5617,zamiana!A:B,2,0)</f>
        <v>ALSTOM (ex. BT) CZL</v>
      </c>
    </row>
    <row r="5618" spans="1:20" x14ac:dyDescent="0.3">
      <c r="A5618" t="s">
        <v>6542</v>
      </c>
      <c r="B5618" s="2">
        <v>45259</v>
      </c>
      <c r="C5618" s="2">
        <v>45259</v>
      </c>
      <c r="D5618" s="2"/>
      <c r="E5618" t="s">
        <v>951</v>
      </c>
      <c r="F5618" t="s">
        <v>952</v>
      </c>
      <c r="G5618" t="s">
        <v>942</v>
      </c>
      <c r="H5618" t="s">
        <v>951</v>
      </c>
      <c r="I5618" t="s">
        <v>1558</v>
      </c>
      <c r="J5618" t="s">
        <v>1559</v>
      </c>
      <c r="K5618" t="s">
        <v>955</v>
      </c>
      <c r="L5618">
        <v>8</v>
      </c>
      <c r="M5618" t="s">
        <v>77</v>
      </c>
      <c r="N5618">
        <v>23.47</v>
      </c>
      <c r="O5618">
        <v>24.76</v>
      </c>
      <c r="P5618" t="s">
        <v>78</v>
      </c>
      <c r="Q5618" s="94">
        <v>45281.62777777778</v>
      </c>
      <c r="R5618">
        <v>187.76</v>
      </c>
      <c r="S5618">
        <v>198.08</v>
      </c>
      <c r="T5618" t="str">
        <f>VLOOKUP(E5618,zamiana!A:B,2,0)</f>
        <v>ALSTOM (ex. BT) CZL</v>
      </c>
    </row>
    <row r="5619" spans="1:20" x14ac:dyDescent="0.3">
      <c r="A5619" t="s">
        <v>6542</v>
      </c>
      <c r="B5619" s="2">
        <v>45259</v>
      </c>
      <c r="C5619" s="2">
        <v>45259</v>
      </c>
      <c r="D5619" s="2"/>
      <c r="E5619" t="s">
        <v>951</v>
      </c>
      <c r="F5619" t="s">
        <v>952</v>
      </c>
      <c r="G5619" t="s">
        <v>942</v>
      </c>
      <c r="H5619" t="s">
        <v>951</v>
      </c>
      <c r="I5619" t="s">
        <v>1558</v>
      </c>
      <c r="J5619" t="s">
        <v>1559</v>
      </c>
      <c r="K5619" t="s">
        <v>955</v>
      </c>
      <c r="L5619">
        <v>7</v>
      </c>
      <c r="M5619" t="s">
        <v>77</v>
      </c>
      <c r="N5619">
        <v>23.47</v>
      </c>
      <c r="O5619">
        <v>24.76</v>
      </c>
      <c r="P5619" t="s">
        <v>78</v>
      </c>
      <c r="Q5619" s="94">
        <v>45281.62777777778</v>
      </c>
      <c r="R5619">
        <v>164.29</v>
      </c>
      <c r="S5619">
        <v>173.32</v>
      </c>
      <c r="T5619" t="str">
        <f>VLOOKUP(E5619,zamiana!A:B,2,0)</f>
        <v>ALSTOM (ex. BT) CZL</v>
      </c>
    </row>
    <row r="5620" spans="1:20" x14ac:dyDescent="0.3">
      <c r="A5620" t="s">
        <v>6542</v>
      </c>
      <c r="B5620" s="2">
        <v>45259</v>
      </c>
      <c r="C5620" s="2">
        <v>45259</v>
      </c>
      <c r="D5620" s="2"/>
      <c r="E5620" t="s">
        <v>951</v>
      </c>
      <c r="F5620" t="s">
        <v>952</v>
      </c>
      <c r="G5620" t="s">
        <v>942</v>
      </c>
      <c r="H5620" t="s">
        <v>951</v>
      </c>
      <c r="I5620" t="s">
        <v>1558</v>
      </c>
      <c r="J5620" t="s">
        <v>1559</v>
      </c>
      <c r="K5620" t="s">
        <v>955</v>
      </c>
      <c r="L5620">
        <v>11</v>
      </c>
      <c r="M5620" t="s">
        <v>77</v>
      </c>
      <c r="N5620">
        <v>23.47</v>
      </c>
      <c r="O5620">
        <v>24.76</v>
      </c>
      <c r="P5620" t="s">
        <v>78</v>
      </c>
      <c r="Q5620" s="94">
        <v>45281.62777777778</v>
      </c>
      <c r="R5620">
        <v>258.17</v>
      </c>
      <c r="S5620">
        <v>272.36</v>
      </c>
      <c r="T5620" t="str">
        <f>VLOOKUP(E5620,zamiana!A:B,2,0)</f>
        <v>ALSTOM (ex. BT) CZL</v>
      </c>
    </row>
    <row r="5621" spans="1:20" x14ac:dyDescent="0.3">
      <c r="A5621" t="s">
        <v>6542</v>
      </c>
      <c r="B5621" s="2">
        <v>45259</v>
      </c>
      <c r="C5621" s="2">
        <v>45259</v>
      </c>
      <c r="D5621" s="2"/>
      <c r="E5621" t="s">
        <v>951</v>
      </c>
      <c r="F5621" t="s">
        <v>952</v>
      </c>
      <c r="G5621" t="s">
        <v>942</v>
      </c>
      <c r="H5621" t="s">
        <v>951</v>
      </c>
      <c r="I5621" t="s">
        <v>1558</v>
      </c>
      <c r="J5621" t="s">
        <v>1559</v>
      </c>
      <c r="K5621" t="s">
        <v>955</v>
      </c>
      <c r="L5621">
        <v>11</v>
      </c>
      <c r="M5621" t="s">
        <v>77</v>
      </c>
      <c r="N5621">
        <v>23.47</v>
      </c>
      <c r="O5621">
        <v>24.76</v>
      </c>
      <c r="P5621" t="s">
        <v>78</v>
      </c>
      <c r="Q5621" s="94">
        <v>45281.62777777778</v>
      </c>
      <c r="R5621">
        <v>258.17</v>
      </c>
      <c r="S5621">
        <v>272.36</v>
      </c>
      <c r="T5621" t="str">
        <f>VLOOKUP(E5621,zamiana!A:B,2,0)</f>
        <v>ALSTOM (ex. BT) CZL</v>
      </c>
    </row>
    <row r="5622" spans="1:20" x14ac:dyDescent="0.3">
      <c r="A5622" t="s">
        <v>6542</v>
      </c>
      <c r="B5622" s="2">
        <v>45259</v>
      </c>
      <c r="C5622" s="2">
        <v>45259</v>
      </c>
      <c r="D5622" s="2"/>
      <c r="E5622" t="s">
        <v>951</v>
      </c>
      <c r="F5622" t="s">
        <v>952</v>
      </c>
      <c r="G5622" t="s">
        <v>942</v>
      </c>
      <c r="H5622" t="s">
        <v>951</v>
      </c>
      <c r="I5622" t="s">
        <v>1558</v>
      </c>
      <c r="J5622" t="s">
        <v>1559</v>
      </c>
      <c r="K5622" t="s">
        <v>955</v>
      </c>
      <c r="L5622">
        <v>2</v>
      </c>
      <c r="M5622" t="s">
        <v>77</v>
      </c>
      <c r="N5622">
        <v>23.47</v>
      </c>
      <c r="O5622">
        <v>24.76</v>
      </c>
      <c r="P5622" t="s">
        <v>78</v>
      </c>
      <c r="Q5622" s="94">
        <v>45281.62777777778</v>
      </c>
      <c r="R5622">
        <v>46.94</v>
      </c>
      <c r="S5622">
        <v>49.52</v>
      </c>
      <c r="T5622" t="str">
        <f>VLOOKUP(E5622,zamiana!A:B,2,0)</f>
        <v>ALSTOM (ex. BT) CZL</v>
      </c>
    </row>
    <row r="5623" spans="1:20" x14ac:dyDescent="0.3">
      <c r="A5623" t="s">
        <v>6542</v>
      </c>
      <c r="B5623" s="2">
        <v>45259</v>
      </c>
      <c r="C5623" s="2">
        <v>45259</v>
      </c>
      <c r="D5623" s="2"/>
      <c r="E5623" t="s">
        <v>951</v>
      </c>
      <c r="F5623" t="s">
        <v>952</v>
      </c>
      <c r="G5623" t="s">
        <v>942</v>
      </c>
      <c r="H5623" t="s">
        <v>951</v>
      </c>
      <c r="I5623" t="s">
        <v>1558</v>
      </c>
      <c r="J5623" t="s">
        <v>1559</v>
      </c>
      <c r="K5623" t="s">
        <v>955</v>
      </c>
      <c r="L5623">
        <v>11</v>
      </c>
      <c r="M5623" t="s">
        <v>77</v>
      </c>
      <c r="N5623">
        <v>23.47</v>
      </c>
      <c r="O5623">
        <v>24.76</v>
      </c>
      <c r="P5623" t="s">
        <v>78</v>
      </c>
      <c r="Q5623" s="94">
        <v>45281.62777777778</v>
      </c>
      <c r="R5623">
        <v>258.17</v>
      </c>
      <c r="S5623">
        <v>272.36</v>
      </c>
      <c r="T5623" t="str">
        <f>VLOOKUP(E5623,zamiana!A:B,2,0)</f>
        <v>ALSTOM (ex. BT) CZL</v>
      </c>
    </row>
    <row r="5624" spans="1:20" x14ac:dyDescent="0.3">
      <c r="A5624" t="s">
        <v>6542</v>
      </c>
      <c r="B5624" s="2">
        <v>45259</v>
      </c>
      <c r="C5624" s="2">
        <v>45259</v>
      </c>
      <c r="D5624" s="2"/>
      <c r="E5624" t="s">
        <v>951</v>
      </c>
      <c r="F5624" t="s">
        <v>952</v>
      </c>
      <c r="G5624" t="s">
        <v>942</v>
      </c>
      <c r="H5624" t="s">
        <v>951</v>
      </c>
      <c r="I5624" t="s">
        <v>1558</v>
      </c>
      <c r="J5624" t="s">
        <v>1559</v>
      </c>
      <c r="K5624" t="s">
        <v>955</v>
      </c>
      <c r="L5624">
        <v>11</v>
      </c>
      <c r="M5624" t="s">
        <v>77</v>
      </c>
      <c r="N5624">
        <v>23.47</v>
      </c>
      <c r="O5624">
        <v>24.76</v>
      </c>
      <c r="P5624" t="s">
        <v>78</v>
      </c>
      <c r="Q5624" s="94">
        <v>45281.62777777778</v>
      </c>
      <c r="R5624">
        <v>258.17</v>
      </c>
      <c r="S5624">
        <v>272.36</v>
      </c>
      <c r="T5624" t="str">
        <f>VLOOKUP(E5624,zamiana!A:B,2,0)</f>
        <v>ALSTOM (ex. BT) CZL</v>
      </c>
    </row>
    <row r="5625" spans="1:20" x14ac:dyDescent="0.3">
      <c r="A5625" t="s">
        <v>6542</v>
      </c>
      <c r="B5625" s="2">
        <v>45259</v>
      </c>
      <c r="C5625" s="2">
        <v>45259</v>
      </c>
      <c r="D5625" s="2"/>
      <c r="E5625" t="s">
        <v>951</v>
      </c>
      <c r="F5625" t="s">
        <v>952</v>
      </c>
      <c r="G5625" t="s">
        <v>942</v>
      </c>
      <c r="H5625" t="s">
        <v>951</v>
      </c>
      <c r="I5625" t="s">
        <v>1558</v>
      </c>
      <c r="J5625" t="s">
        <v>1559</v>
      </c>
      <c r="K5625" t="s">
        <v>955</v>
      </c>
      <c r="L5625">
        <v>11</v>
      </c>
      <c r="M5625" t="s">
        <v>77</v>
      </c>
      <c r="N5625">
        <v>23.47</v>
      </c>
      <c r="O5625">
        <v>24.76</v>
      </c>
      <c r="P5625" t="s">
        <v>78</v>
      </c>
      <c r="Q5625" s="94">
        <v>45281.62777777778</v>
      </c>
      <c r="R5625">
        <v>258.17</v>
      </c>
      <c r="S5625">
        <v>272.36</v>
      </c>
      <c r="T5625" t="str">
        <f>VLOOKUP(E5625,zamiana!A:B,2,0)</f>
        <v>ALSTOM (ex. BT) CZL</v>
      </c>
    </row>
    <row r="5626" spans="1:20" x14ac:dyDescent="0.3">
      <c r="A5626" t="s">
        <v>6542</v>
      </c>
      <c r="B5626" s="2">
        <v>45259</v>
      </c>
      <c r="C5626" s="2">
        <v>45259</v>
      </c>
      <c r="D5626" s="2"/>
      <c r="E5626" t="s">
        <v>951</v>
      </c>
      <c r="F5626" t="s">
        <v>952</v>
      </c>
      <c r="G5626" t="s">
        <v>942</v>
      </c>
      <c r="H5626" t="s">
        <v>951</v>
      </c>
      <c r="I5626" t="s">
        <v>1558</v>
      </c>
      <c r="J5626" t="s">
        <v>1559</v>
      </c>
      <c r="K5626" t="s">
        <v>955</v>
      </c>
      <c r="L5626">
        <v>11</v>
      </c>
      <c r="M5626" t="s">
        <v>77</v>
      </c>
      <c r="N5626">
        <v>23.47</v>
      </c>
      <c r="O5626">
        <v>24.76</v>
      </c>
      <c r="P5626" t="s">
        <v>78</v>
      </c>
      <c r="Q5626" s="94">
        <v>45281.62777777778</v>
      </c>
      <c r="R5626">
        <v>258.17</v>
      </c>
      <c r="S5626">
        <v>272.36</v>
      </c>
      <c r="T5626" t="str">
        <f>VLOOKUP(E5626,zamiana!A:B,2,0)</f>
        <v>ALSTOM (ex. BT) CZL</v>
      </c>
    </row>
    <row r="5627" spans="1:20" x14ac:dyDescent="0.3">
      <c r="A5627" t="s">
        <v>6542</v>
      </c>
      <c r="B5627" s="2">
        <v>45259</v>
      </c>
      <c r="C5627" s="2">
        <v>45259</v>
      </c>
      <c r="D5627" s="2"/>
      <c r="E5627" t="s">
        <v>951</v>
      </c>
      <c r="F5627" t="s">
        <v>952</v>
      </c>
      <c r="G5627" t="s">
        <v>942</v>
      </c>
      <c r="H5627" t="s">
        <v>951</v>
      </c>
      <c r="I5627" t="s">
        <v>1403</v>
      </c>
      <c r="J5627" t="s">
        <v>1404</v>
      </c>
      <c r="K5627" t="s">
        <v>955</v>
      </c>
      <c r="L5627">
        <v>6</v>
      </c>
      <c r="M5627" t="s">
        <v>77</v>
      </c>
      <c r="N5627">
        <v>17.420000000000002</v>
      </c>
      <c r="O5627">
        <v>16.260000000000002</v>
      </c>
      <c r="P5627" t="s">
        <v>78</v>
      </c>
      <c r="Q5627" s="94">
        <v>45281.645138888889</v>
      </c>
      <c r="R5627">
        <v>104.52</v>
      </c>
      <c r="S5627">
        <v>97.56</v>
      </c>
      <c r="T5627" t="str">
        <f>VLOOKUP(E5627,zamiana!A:B,2,0)</f>
        <v>ALSTOM (ex. BT) CZL</v>
      </c>
    </row>
    <row r="5628" spans="1:20" x14ac:dyDescent="0.3">
      <c r="A5628" t="s">
        <v>6542</v>
      </c>
      <c r="B5628" s="2">
        <v>45259</v>
      </c>
      <c r="C5628" s="2">
        <v>45259</v>
      </c>
      <c r="D5628" s="2"/>
      <c r="E5628" t="s">
        <v>951</v>
      </c>
      <c r="F5628" t="s">
        <v>952</v>
      </c>
      <c r="G5628" t="s">
        <v>942</v>
      </c>
      <c r="H5628" t="s">
        <v>951</v>
      </c>
      <c r="I5628" t="s">
        <v>1403</v>
      </c>
      <c r="J5628" t="s">
        <v>1404</v>
      </c>
      <c r="K5628" t="s">
        <v>955</v>
      </c>
      <c r="L5628">
        <v>8</v>
      </c>
      <c r="M5628" t="s">
        <v>77</v>
      </c>
      <c r="N5628">
        <v>17.420000000000002</v>
      </c>
      <c r="O5628">
        <v>16.260000000000002</v>
      </c>
      <c r="P5628" t="s">
        <v>78</v>
      </c>
      <c r="Q5628" s="94">
        <v>45281.645138888889</v>
      </c>
      <c r="R5628">
        <v>139.36000000000001</v>
      </c>
      <c r="S5628">
        <v>130.08000000000001</v>
      </c>
      <c r="T5628" t="str">
        <f>VLOOKUP(E5628,zamiana!A:B,2,0)</f>
        <v>ALSTOM (ex. BT) CZL</v>
      </c>
    </row>
    <row r="5629" spans="1:20" x14ac:dyDescent="0.3">
      <c r="A5629" t="s">
        <v>6542</v>
      </c>
      <c r="B5629" s="2">
        <v>45259</v>
      </c>
      <c r="C5629" s="2">
        <v>45259</v>
      </c>
      <c r="D5629" s="2"/>
      <c r="E5629" t="s">
        <v>951</v>
      </c>
      <c r="F5629" t="s">
        <v>952</v>
      </c>
      <c r="G5629" t="s">
        <v>942</v>
      </c>
      <c r="H5629" t="s">
        <v>951</v>
      </c>
      <c r="I5629" t="s">
        <v>1403</v>
      </c>
      <c r="J5629" t="s">
        <v>1404</v>
      </c>
      <c r="K5629" t="s">
        <v>955</v>
      </c>
      <c r="L5629">
        <v>7</v>
      </c>
      <c r="M5629" t="s">
        <v>77</v>
      </c>
      <c r="N5629">
        <v>17.420000000000002</v>
      </c>
      <c r="O5629">
        <v>16.260000000000002</v>
      </c>
      <c r="P5629" t="s">
        <v>78</v>
      </c>
      <c r="Q5629" s="94">
        <v>45281.645138888889</v>
      </c>
      <c r="R5629">
        <v>121.94</v>
      </c>
      <c r="S5629">
        <v>113.82</v>
      </c>
      <c r="T5629" t="str">
        <f>VLOOKUP(E5629,zamiana!A:B,2,0)</f>
        <v>ALSTOM (ex. BT) CZL</v>
      </c>
    </row>
    <row r="5630" spans="1:20" x14ac:dyDescent="0.3">
      <c r="A5630" t="s">
        <v>6542</v>
      </c>
      <c r="B5630" s="2">
        <v>45259</v>
      </c>
      <c r="C5630" s="2">
        <v>45259</v>
      </c>
      <c r="D5630" s="2"/>
      <c r="E5630" t="s">
        <v>951</v>
      </c>
      <c r="F5630" t="s">
        <v>952</v>
      </c>
      <c r="G5630" t="s">
        <v>942</v>
      </c>
      <c r="H5630" t="s">
        <v>951</v>
      </c>
      <c r="I5630" t="s">
        <v>1403</v>
      </c>
      <c r="J5630" t="s">
        <v>1404</v>
      </c>
      <c r="K5630" t="s">
        <v>955</v>
      </c>
      <c r="L5630">
        <v>11</v>
      </c>
      <c r="M5630" t="s">
        <v>77</v>
      </c>
      <c r="N5630">
        <v>17.420000000000002</v>
      </c>
      <c r="O5630">
        <v>16.260000000000002</v>
      </c>
      <c r="P5630" t="s">
        <v>78</v>
      </c>
      <c r="Q5630" s="94">
        <v>45281.645138888889</v>
      </c>
      <c r="R5630">
        <v>191.62</v>
      </c>
      <c r="S5630">
        <v>178.86</v>
      </c>
      <c r="T5630" t="str">
        <f>VLOOKUP(E5630,zamiana!A:B,2,0)</f>
        <v>ALSTOM (ex. BT) CZL</v>
      </c>
    </row>
    <row r="5631" spans="1:20" x14ac:dyDescent="0.3">
      <c r="A5631" t="s">
        <v>6542</v>
      </c>
      <c r="B5631" s="2">
        <v>45259</v>
      </c>
      <c r="C5631" s="2">
        <v>45259</v>
      </c>
      <c r="D5631" s="2"/>
      <c r="E5631" t="s">
        <v>951</v>
      </c>
      <c r="F5631" t="s">
        <v>952</v>
      </c>
      <c r="G5631" t="s">
        <v>942</v>
      </c>
      <c r="H5631" t="s">
        <v>951</v>
      </c>
      <c r="I5631" t="s">
        <v>1403</v>
      </c>
      <c r="J5631" t="s">
        <v>1404</v>
      </c>
      <c r="K5631" t="s">
        <v>955</v>
      </c>
      <c r="L5631">
        <v>11</v>
      </c>
      <c r="M5631" t="s">
        <v>77</v>
      </c>
      <c r="N5631">
        <v>17.420000000000002</v>
      </c>
      <c r="O5631">
        <v>16.260000000000002</v>
      </c>
      <c r="P5631" t="s">
        <v>78</v>
      </c>
      <c r="Q5631" s="94">
        <v>45281.645138888889</v>
      </c>
      <c r="R5631">
        <v>191.62</v>
      </c>
      <c r="S5631">
        <v>178.86</v>
      </c>
      <c r="T5631" t="str">
        <f>VLOOKUP(E5631,zamiana!A:B,2,0)</f>
        <v>ALSTOM (ex. BT) CZL</v>
      </c>
    </row>
    <row r="5632" spans="1:20" x14ac:dyDescent="0.3">
      <c r="A5632" t="s">
        <v>6542</v>
      </c>
      <c r="B5632" s="2">
        <v>45259</v>
      </c>
      <c r="C5632" s="2">
        <v>45259</v>
      </c>
      <c r="D5632" s="2"/>
      <c r="E5632" t="s">
        <v>951</v>
      </c>
      <c r="F5632" t="s">
        <v>952</v>
      </c>
      <c r="G5632" t="s">
        <v>942</v>
      </c>
      <c r="H5632" t="s">
        <v>951</v>
      </c>
      <c r="I5632" t="s">
        <v>1403</v>
      </c>
      <c r="J5632" t="s">
        <v>1404</v>
      </c>
      <c r="K5632" t="s">
        <v>955</v>
      </c>
      <c r="L5632">
        <v>6</v>
      </c>
      <c r="M5632" t="s">
        <v>77</v>
      </c>
      <c r="N5632">
        <v>17.420000000000002</v>
      </c>
      <c r="O5632">
        <v>16.260000000000002</v>
      </c>
      <c r="P5632" t="s">
        <v>78</v>
      </c>
      <c r="Q5632" s="94">
        <v>45281.645138888889</v>
      </c>
      <c r="R5632">
        <v>104.52</v>
      </c>
      <c r="S5632">
        <v>97.56</v>
      </c>
      <c r="T5632" t="str">
        <f>VLOOKUP(E5632,zamiana!A:B,2,0)</f>
        <v>ALSTOM (ex. BT) CZL</v>
      </c>
    </row>
    <row r="5633" spans="1:20" x14ac:dyDescent="0.3">
      <c r="A5633" t="s">
        <v>6542</v>
      </c>
      <c r="B5633" s="2">
        <v>45259</v>
      </c>
      <c r="C5633" s="2">
        <v>45259</v>
      </c>
      <c r="D5633" s="2"/>
      <c r="E5633" t="s">
        <v>951</v>
      </c>
      <c r="F5633" t="s">
        <v>952</v>
      </c>
      <c r="G5633" t="s">
        <v>942</v>
      </c>
      <c r="H5633" t="s">
        <v>951</v>
      </c>
      <c r="I5633" t="s">
        <v>1403</v>
      </c>
      <c r="J5633" t="s">
        <v>1404</v>
      </c>
      <c r="K5633" t="s">
        <v>955</v>
      </c>
      <c r="L5633">
        <v>4</v>
      </c>
      <c r="M5633" t="s">
        <v>77</v>
      </c>
      <c r="N5633">
        <v>17.420000000000002</v>
      </c>
      <c r="O5633">
        <v>16.260000000000002</v>
      </c>
      <c r="P5633" t="s">
        <v>78</v>
      </c>
      <c r="Q5633" s="94">
        <v>45281.645138888889</v>
      </c>
      <c r="R5633">
        <v>69.680000000000007</v>
      </c>
      <c r="S5633">
        <v>65.040000000000006</v>
      </c>
      <c r="T5633" t="str">
        <f>VLOOKUP(E5633,zamiana!A:B,2,0)</f>
        <v>ALSTOM (ex. BT) CZL</v>
      </c>
    </row>
    <row r="5634" spans="1:20" x14ac:dyDescent="0.3">
      <c r="A5634" t="s">
        <v>6542</v>
      </c>
      <c r="B5634" s="2">
        <v>45259</v>
      </c>
      <c r="C5634" s="2">
        <v>45259</v>
      </c>
      <c r="D5634" s="2"/>
      <c r="E5634" t="s">
        <v>951</v>
      </c>
      <c r="F5634" t="s">
        <v>952</v>
      </c>
      <c r="G5634" t="s">
        <v>942</v>
      </c>
      <c r="H5634" t="s">
        <v>951</v>
      </c>
      <c r="I5634" t="s">
        <v>1403</v>
      </c>
      <c r="J5634" t="s">
        <v>1404</v>
      </c>
      <c r="K5634" t="s">
        <v>955</v>
      </c>
      <c r="L5634">
        <v>11</v>
      </c>
      <c r="M5634" t="s">
        <v>77</v>
      </c>
      <c r="N5634">
        <v>17.420000000000002</v>
      </c>
      <c r="O5634">
        <v>16.260000000000002</v>
      </c>
      <c r="P5634" t="s">
        <v>78</v>
      </c>
      <c r="Q5634" s="94">
        <v>45281.645138888889</v>
      </c>
      <c r="R5634">
        <v>191.62</v>
      </c>
      <c r="S5634">
        <v>178.86</v>
      </c>
      <c r="T5634" t="str">
        <f>VLOOKUP(E5634,zamiana!A:B,2,0)</f>
        <v>ALSTOM (ex. BT) CZL</v>
      </c>
    </row>
    <row r="5635" spans="1:20" x14ac:dyDescent="0.3">
      <c r="A5635" t="s">
        <v>6542</v>
      </c>
      <c r="B5635" s="2">
        <v>45259</v>
      </c>
      <c r="C5635" s="2">
        <v>45259</v>
      </c>
      <c r="D5635" s="2"/>
      <c r="E5635" t="s">
        <v>951</v>
      </c>
      <c r="F5635" t="s">
        <v>952</v>
      </c>
      <c r="G5635" t="s">
        <v>942</v>
      </c>
      <c r="H5635" t="s">
        <v>951</v>
      </c>
      <c r="I5635" t="s">
        <v>1403</v>
      </c>
      <c r="J5635" t="s">
        <v>1404</v>
      </c>
      <c r="K5635" t="s">
        <v>955</v>
      </c>
      <c r="L5635">
        <v>11</v>
      </c>
      <c r="M5635" t="s">
        <v>77</v>
      </c>
      <c r="N5635">
        <v>17.420000000000002</v>
      </c>
      <c r="O5635">
        <v>16.260000000000002</v>
      </c>
      <c r="P5635" t="s">
        <v>78</v>
      </c>
      <c r="Q5635" s="94">
        <v>45281.645138888889</v>
      </c>
      <c r="R5635">
        <v>191.62</v>
      </c>
      <c r="S5635">
        <v>178.86</v>
      </c>
      <c r="T5635" t="str">
        <f>VLOOKUP(E5635,zamiana!A:B,2,0)</f>
        <v>ALSTOM (ex. BT) CZL</v>
      </c>
    </row>
    <row r="5636" spans="1:20" x14ac:dyDescent="0.3">
      <c r="A5636" t="s">
        <v>6542</v>
      </c>
      <c r="B5636" s="2">
        <v>45259</v>
      </c>
      <c r="C5636" s="2">
        <v>45259</v>
      </c>
      <c r="D5636" s="2"/>
      <c r="E5636" t="s">
        <v>951</v>
      </c>
      <c r="F5636" t="s">
        <v>952</v>
      </c>
      <c r="G5636" t="s">
        <v>942</v>
      </c>
      <c r="H5636" t="s">
        <v>951</v>
      </c>
      <c r="I5636" t="s">
        <v>1403</v>
      </c>
      <c r="J5636" t="s">
        <v>1404</v>
      </c>
      <c r="K5636" t="s">
        <v>955</v>
      </c>
      <c r="L5636">
        <v>11</v>
      </c>
      <c r="M5636" t="s">
        <v>77</v>
      </c>
      <c r="N5636">
        <v>17.420000000000002</v>
      </c>
      <c r="O5636">
        <v>16.260000000000002</v>
      </c>
      <c r="P5636" t="s">
        <v>78</v>
      </c>
      <c r="Q5636" s="94">
        <v>45281.645138888889</v>
      </c>
      <c r="R5636">
        <v>191.62</v>
      </c>
      <c r="S5636">
        <v>178.86</v>
      </c>
      <c r="T5636" t="str">
        <f>VLOOKUP(E5636,zamiana!A:B,2,0)</f>
        <v>ALSTOM (ex. BT) CZL</v>
      </c>
    </row>
    <row r="5637" spans="1:20" x14ac:dyDescent="0.3">
      <c r="A5637" t="s">
        <v>6542</v>
      </c>
      <c r="B5637" s="2">
        <v>45259</v>
      </c>
      <c r="C5637" s="2">
        <v>45259</v>
      </c>
      <c r="D5637" s="2"/>
      <c r="E5637" t="s">
        <v>951</v>
      </c>
      <c r="F5637" t="s">
        <v>952</v>
      </c>
      <c r="G5637" t="s">
        <v>942</v>
      </c>
      <c r="H5637" t="s">
        <v>951</v>
      </c>
      <c r="I5637" t="s">
        <v>1403</v>
      </c>
      <c r="J5637" t="s">
        <v>1404</v>
      </c>
      <c r="K5637" t="s">
        <v>955</v>
      </c>
      <c r="L5637">
        <v>11</v>
      </c>
      <c r="M5637" t="s">
        <v>77</v>
      </c>
      <c r="N5637">
        <v>17.420000000000002</v>
      </c>
      <c r="O5637">
        <v>16.260000000000002</v>
      </c>
      <c r="P5637" t="s">
        <v>78</v>
      </c>
      <c r="Q5637" s="94">
        <v>45281.645138888889</v>
      </c>
      <c r="R5637">
        <v>191.62</v>
      </c>
      <c r="S5637">
        <v>178.86</v>
      </c>
      <c r="T5637" t="str">
        <f>VLOOKUP(E5637,zamiana!A:B,2,0)</f>
        <v>ALSTOM (ex. BT) CZL</v>
      </c>
    </row>
    <row r="5638" spans="1:20" x14ac:dyDescent="0.3">
      <c r="A5638" t="s">
        <v>6542</v>
      </c>
      <c r="B5638" s="2">
        <v>45259</v>
      </c>
      <c r="C5638" s="2">
        <v>45259</v>
      </c>
      <c r="D5638" s="2"/>
      <c r="E5638" t="s">
        <v>951</v>
      </c>
      <c r="F5638" t="s">
        <v>952</v>
      </c>
      <c r="G5638" t="s">
        <v>942</v>
      </c>
      <c r="H5638" t="s">
        <v>951</v>
      </c>
      <c r="I5638" t="s">
        <v>1454</v>
      </c>
      <c r="J5638" t="s">
        <v>1455</v>
      </c>
      <c r="K5638" t="s">
        <v>955</v>
      </c>
      <c r="L5638">
        <v>4</v>
      </c>
      <c r="M5638" t="s">
        <v>77</v>
      </c>
      <c r="N5638">
        <v>33.880000000000003</v>
      </c>
      <c r="O5638">
        <v>22.83</v>
      </c>
      <c r="P5638" t="s">
        <v>78</v>
      </c>
      <c r="Q5638" s="94">
        <v>45281.63958333333</v>
      </c>
      <c r="R5638">
        <v>135.52000000000001</v>
      </c>
      <c r="S5638">
        <v>91.32</v>
      </c>
      <c r="T5638" t="str">
        <f>VLOOKUP(E5638,zamiana!A:B,2,0)</f>
        <v>ALSTOM (ex. BT) CZL</v>
      </c>
    </row>
    <row r="5639" spans="1:20" x14ac:dyDescent="0.3">
      <c r="A5639" t="s">
        <v>6542</v>
      </c>
      <c r="B5639" s="2">
        <v>45259</v>
      </c>
      <c r="C5639" s="2">
        <v>45259</v>
      </c>
      <c r="D5639" s="2"/>
      <c r="E5639" t="s">
        <v>951</v>
      </c>
      <c r="F5639" t="s">
        <v>952</v>
      </c>
      <c r="G5639" t="s">
        <v>942</v>
      </c>
      <c r="H5639" t="s">
        <v>951</v>
      </c>
      <c r="I5639" t="s">
        <v>1443</v>
      </c>
      <c r="J5639" t="s">
        <v>1444</v>
      </c>
      <c r="K5639" t="s">
        <v>955</v>
      </c>
      <c r="L5639">
        <v>2</v>
      </c>
      <c r="M5639" t="s">
        <v>77</v>
      </c>
      <c r="N5639">
        <v>33.880000000000003</v>
      </c>
      <c r="O5639">
        <v>20.8</v>
      </c>
      <c r="P5639" t="s">
        <v>78</v>
      </c>
      <c r="Q5639" s="94">
        <v>45281.62777777778</v>
      </c>
      <c r="R5639">
        <v>67.760000000000005</v>
      </c>
      <c r="S5639">
        <v>41.6</v>
      </c>
      <c r="T5639" t="str">
        <f>VLOOKUP(E5639,zamiana!A:B,2,0)</f>
        <v>ALSTOM (ex. BT) CZL</v>
      </c>
    </row>
    <row r="5640" spans="1:20" x14ac:dyDescent="0.3">
      <c r="A5640" t="s">
        <v>6542</v>
      </c>
      <c r="B5640" s="2">
        <v>45259</v>
      </c>
      <c r="C5640" s="2">
        <v>45259</v>
      </c>
      <c r="D5640" s="2"/>
      <c r="E5640" t="s">
        <v>951</v>
      </c>
      <c r="F5640" t="s">
        <v>952</v>
      </c>
      <c r="G5640" t="s">
        <v>942</v>
      </c>
      <c r="H5640" t="s">
        <v>951</v>
      </c>
      <c r="I5640" t="s">
        <v>1600</v>
      </c>
      <c r="J5640" t="s">
        <v>1601</v>
      </c>
      <c r="K5640" t="s">
        <v>955</v>
      </c>
      <c r="L5640">
        <v>2</v>
      </c>
      <c r="M5640" t="s">
        <v>77</v>
      </c>
      <c r="N5640">
        <v>82.21</v>
      </c>
      <c r="O5640">
        <v>41.22</v>
      </c>
      <c r="P5640" t="s">
        <v>78</v>
      </c>
      <c r="Q5640" s="94">
        <v>45281.630555555559</v>
      </c>
      <c r="R5640">
        <v>164.42</v>
      </c>
      <c r="S5640">
        <v>82.44</v>
      </c>
      <c r="T5640" t="str">
        <f>VLOOKUP(E5640,zamiana!A:B,2,0)</f>
        <v>ALSTOM (ex. BT) CZL</v>
      </c>
    </row>
    <row r="5641" spans="1:20" x14ac:dyDescent="0.3">
      <c r="A5641" t="s">
        <v>6542</v>
      </c>
      <c r="B5641" s="2">
        <v>45259</v>
      </c>
      <c r="C5641" s="2">
        <v>45259</v>
      </c>
      <c r="D5641" s="2"/>
      <c r="E5641" t="s">
        <v>951</v>
      </c>
      <c r="F5641" t="s">
        <v>952</v>
      </c>
      <c r="G5641" t="s">
        <v>942</v>
      </c>
      <c r="H5641" t="s">
        <v>951</v>
      </c>
      <c r="I5641" t="s">
        <v>1321</v>
      </c>
      <c r="J5641" t="s">
        <v>1322</v>
      </c>
      <c r="K5641" t="s">
        <v>955</v>
      </c>
      <c r="L5641">
        <v>1</v>
      </c>
      <c r="M5641" t="s">
        <v>77</v>
      </c>
      <c r="N5641">
        <v>11.36</v>
      </c>
      <c r="O5641">
        <v>13.69</v>
      </c>
      <c r="P5641" t="s">
        <v>78</v>
      </c>
      <c r="Q5641" s="94">
        <v>45281.62777777778</v>
      </c>
      <c r="R5641">
        <v>11.36</v>
      </c>
      <c r="S5641">
        <v>13.69</v>
      </c>
      <c r="T5641" t="str">
        <f>VLOOKUP(E5641,zamiana!A:B,2,0)</f>
        <v>ALSTOM (ex. BT) CZL</v>
      </c>
    </row>
    <row r="5642" spans="1:20" x14ac:dyDescent="0.3">
      <c r="A5642" t="s">
        <v>6542</v>
      </c>
      <c r="B5642" s="2">
        <v>45259</v>
      </c>
      <c r="C5642" s="2">
        <v>45259</v>
      </c>
      <c r="D5642" s="2"/>
      <c r="E5642" t="s">
        <v>951</v>
      </c>
      <c r="F5642" t="s">
        <v>952</v>
      </c>
      <c r="G5642" t="s">
        <v>942</v>
      </c>
      <c r="H5642" t="s">
        <v>951</v>
      </c>
      <c r="I5642" t="s">
        <v>1321</v>
      </c>
      <c r="J5642" t="s">
        <v>1322</v>
      </c>
      <c r="K5642" t="s">
        <v>955</v>
      </c>
      <c r="L5642">
        <v>1</v>
      </c>
      <c r="M5642" t="s">
        <v>77</v>
      </c>
      <c r="N5642">
        <v>11.36</v>
      </c>
      <c r="O5642">
        <v>13.69</v>
      </c>
      <c r="P5642" t="s">
        <v>78</v>
      </c>
      <c r="Q5642" s="94">
        <v>45281.62777777778</v>
      </c>
      <c r="R5642">
        <v>11.36</v>
      </c>
      <c r="S5642">
        <v>13.69</v>
      </c>
      <c r="T5642" t="str">
        <f>VLOOKUP(E5642,zamiana!A:B,2,0)</f>
        <v>ALSTOM (ex. BT) CZL</v>
      </c>
    </row>
    <row r="5643" spans="1:20" x14ac:dyDescent="0.3">
      <c r="A5643" t="s">
        <v>6542</v>
      </c>
      <c r="B5643" s="2">
        <v>45259</v>
      </c>
      <c r="C5643" s="2">
        <v>45259</v>
      </c>
      <c r="D5643" s="2"/>
      <c r="E5643" t="s">
        <v>951</v>
      </c>
      <c r="F5643" t="s">
        <v>952</v>
      </c>
      <c r="G5643" t="s">
        <v>942</v>
      </c>
      <c r="H5643" t="s">
        <v>951</v>
      </c>
      <c r="I5643" t="s">
        <v>1321</v>
      </c>
      <c r="J5643" t="s">
        <v>1322</v>
      </c>
      <c r="K5643" t="s">
        <v>955</v>
      </c>
      <c r="L5643">
        <v>1</v>
      </c>
      <c r="M5643" t="s">
        <v>77</v>
      </c>
      <c r="N5643">
        <v>11.36</v>
      </c>
      <c r="O5643">
        <v>13.69</v>
      </c>
      <c r="P5643" t="s">
        <v>78</v>
      </c>
      <c r="Q5643" s="94">
        <v>45281.62777777778</v>
      </c>
      <c r="R5643">
        <v>11.36</v>
      </c>
      <c r="S5643">
        <v>13.69</v>
      </c>
      <c r="T5643" t="str">
        <f>VLOOKUP(E5643,zamiana!A:B,2,0)</f>
        <v>ALSTOM (ex. BT) CZL</v>
      </c>
    </row>
    <row r="5644" spans="1:20" x14ac:dyDescent="0.3">
      <c r="A5644" t="s">
        <v>6542</v>
      </c>
      <c r="B5644" s="2">
        <v>45259</v>
      </c>
      <c r="C5644" s="2">
        <v>45259</v>
      </c>
      <c r="D5644" s="2"/>
      <c r="E5644" t="s">
        <v>951</v>
      </c>
      <c r="F5644" t="s">
        <v>952</v>
      </c>
      <c r="G5644" t="s">
        <v>942</v>
      </c>
      <c r="H5644" t="s">
        <v>951</v>
      </c>
      <c r="I5644" t="s">
        <v>1321</v>
      </c>
      <c r="J5644" t="s">
        <v>1322</v>
      </c>
      <c r="K5644" t="s">
        <v>955</v>
      </c>
      <c r="L5644">
        <v>1</v>
      </c>
      <c r="M5644" t="s">
        <v>77</v>
      </c>
      <c r="N5644">
        <v>11.36</v>
      </c>
      <c r="O5644">
        <v>13.69</v>
      </c>
      <c r="P5644" t="s">
        <v>78</v>
      </c>
      <c r="Q5644" s="94">
        <v>45281.62777777778</v>
      </c>
      <c r="R5644">
        <v>11.36</v>
      </c>
      <c r="S5644">
        <v>13.69</v>
      </c>
      <c r="T5644" t="str">
        <f>VLOOKUP(E5644,zamiana!A:B,2,0)</f>
        <v>ALSTOM (ex. BT) CZL</v>
      </c>
    </row>
    <row r="5645" spans="1:20" x14ac:dyDescent="0.3">
      <c r="A5645" t="s">
        <v>6542</v>
      </c>
      <c r="B5645" s="2">
        <v>45259</v>
      </c>
      <c r="C5645" s="2">
        <v>45259</v>
      </c>
      <c r="D5645" s="2"/>
      <c r="E5645" t="s">
        <v>951</v>
      </c>
      <c r="F5645" t="s">
        <v>952</v>
      </c>
      <c r="G5645" t="s">
        <v>942</v>
      </c>
      <c r="H5645" t="s">
        <v>951</v>
      </c>
      <c r="I5645" t="s">
        <v>1025</v>
      </c>
      <c r="J5645" t="s">
        <v>1026</v>
      </c>
      <c r="K5645" t="s">
        <v>955</v>
      </c>
      <c r="L5645">
        <v>15</v>
      </c>
      <c r="M5645" t="s">
        <v>77</v>
      </c>
      <c r="N5645">
        <v>9.6199999999999992</v>
      </c>
      <c r="O5645">
        <v>5.03</v>
      </c>
      <c r="P5645" t="s">
        <v>78</v>
      </c>
      <c r="Q5645" s="94">
        <v>45281.647916666669</v>
      </c>
      <c r="R5645">
        <v>144.30000000000001</v>
      </c>
      <c r="S5645">
        <v>75.45</v>
      </c>
      <c r="T5645" t="str">
        <f>VLOOKUP(E5645,zamiana!A:B,2,0)</f>
        <v>ALSTOM (ex. BT) CZL</v>
      </c>
    </row>
    <row r="5646" spans="1:20" x14ac:dyDescent="0.3">
      <c r="A5646" t="s">
        <v>6542</v>
      </c>
      <c r="B5646" s="2">
        <v>45259</v>
      </c>
      <c r="C5646" s="2">
        <v>45259</v>
      </c>
      <c r="D5646" s="2"/>
      <c r="E5646" t="s">
        <v>951</v>
      </c>
      <c r="F5646" t="s">
        <v>952</v>
      </c>
      <c r="G5646" t="s">
        <v>942</v>
      </c>
      <c r="H5646" t="s">
        <v>951</v>
      </c>
      <c r="I5646" t="s">
        <v>1025</v>
      </c>
      <c r="J5646" t="s">
        <v>1026</v>
      </c>
      <c r="K5646" t="s">
        <v>955</v>
      </c>
      <c r="L5646">
        <v>15</v>
      </c>
      <c r="M5646" t="s">
        <v>77</v>
      </c>
      <c r="N5646">
        <v>9.6199999999999992</v>
      </c>
      <c r="O5646">
        <v>5.03</v>
      </c>
      <c r="P5646" t="s">
        <v>78</v>
      </c>
      <c r="Q5646" s="94">
        <v>45281.647916666669</v>
      </c>
      <c r="R5646">
        <v>144.30000000000001</v>
      </c>
      <c r="S5646">
        <v>75.45</v>
      </c>
      <c r="T5646" t="str">
        <f>VLOOKUP(E5646,zamiana!A:B,2,0)</f>
        <v>ALSTOM (ex. BT) CZL</v>
      </c>
    </row>
    <row r="5647" spans="1:20" x14ac:dyDescent="0.3">
      <c r="A5647" t="s">
        <v>6542</v>
      </c>
      <c r="B5647" s="2">
        <v>45259</v>
      </c>
      <c r="C5647" s="2">
        <v>45259</v>
      </c>
      <c r="D5647" s="2"/>
      <c r="E5647" t="s">
        <v>951</v>
      </c>
      <c r="F5647" t="s">
        <v>952</v>
      </c>
      <c r="G5647" t="s">
        <v>942</v>
      </c>
      <c r="H5647" t="s">
        <v>951</v>
      </c>
      <c r="I5647" t="s">
        <v>2046</v>
      </c>
      <c r="J5647" t="s">
        <v>2047</v>
      </c>
      <c r="K5647" t="s">
        <v>955</v>
      </c>
      <c r="L5647">
        <v>30</v>
      </c>
      <c r="M5647" t="s">
        <v>77</v>
      </c>
      <c r="N5647">
        <v>10.8</v>
      </c>
      <c r="O5647">
        <v>6.89</v>
      </c>
      <c r="P5647" t="s">
        <v>78</v>
      </c>
      <c r="Q5647" s="94">
        <v>45281.62777777778</v>
      </c>
      <c r="R5647">
        <v>324</v>
      </c>
      <c r="S5647">
        <v>206.7</v>
      </c>
      <c r="T5647" t="str">
        <f>VLOOKUP(E5647,zamiana!A:B,2,0)</f>
        <v>ALSTOM (ex. BT) CZL</v>
      </c>
    </row>
    <row r="5648" spans="1:20" x14ac:dyDescent="0.3">
      <c r="A5648" t="s">
        <v>6542</v>
      </c>
      <c r="B5648" s="2">
        <v>45259</v>
      </c>
      <c r="C5648" s="2">
        <v>45259</v>
      </c>
      <c r="D5648" s="2"/>
      <c r="E5648" t="s">
        <v>951</v>
      </c>
      <c r="F5648" t="s">
        <v>952</v>
      </c>
      <c r="G5648" t="s">
        <v>942</v>
      </c>
      <c r="H5648" t="s">
        <v>951</v>
      </c>
      <c r="I5648" t="s">
        <v>1286</v>
      </c>
      <c r="J5648" t="s">
        <v>1287</v>
      </c>
      <c r="K5648" t="s">
        <v>955</v>
      </c>
      <c r="L5648">
        <v>13</v>
      </c>
      <c r="M5648" t="s">
        <v>77</v>
      </c>
      <c r="N5648">
        <v>15.28</v>
      </c>
      <c r="O5648">
        <v>11.66</v>
      </c>
      <c r="P5648" t="s">
        <v>78</v>
      </c>
      <c r="Q5648" s="94">
        <v>45281.62777777778</v>
      </c>
      <c r="R5648">
        <v>198.64</v>
      </c>
      <c r="S5648">
        <v>151.58000000000001</v>
      </c>
      <c r="T5648" t="str">
        <f>VLOOKUP(E5648,zamiana!A:B,2,0)</f>
        <v>ALSTOM (ex. BT) CZL</v>
      </c>
    </row>
    <row r="5649" spans="1:20" x14ac:dyDescent="0.3">
      <c r="A5649" t="s">
        <v>6542</v>
      </c>
      <c r="B5649" s="2">
        <v>45259</v>
      </c>
      <c r="C5649" s="2">
        <v>45259</v>
      </c>
      <c r="D5649" s="2"/>
      <c r="E5649" t="s">
        <v>951</v>
      </c>
      <c r="F5649" t="s">
        <v>952</v>
      </c>
      <c r="G5649" t="s">
        <v>942</v>
      </c>
      <c r="H5649" t="s">
        <v>951</v>
      </c>
      <c r="I5649" t="s">
        <v>1290</v>
      </c>
      <c r="J5649" t="s">
        <v>1291</v>
      </c>
      <c r="K5649" t="s">
        <v>955</v>
      </c>
      <c r="L5649">
        <v>10</v>
      </c>
      <c r="M5649" t="s">
        <v>77</v>
      </c>
      <c r="N5649">
        <v>53.56</v>
      </c>
      <c r="O5649">
        <v>10.67</v>
      </c>
      <c r="P5649" t="s">
        <v>78</v>
      </c>
      <c r="Q5649" s="94">
        <v>45281.62777777778</v>
      </c>
      <c r="R5649">
        <v>535.6</v>
      </c>
      <c r="S5649">
        <v>106.7</v>
      </c>
      <c r="T5649" t="str">
        <f>VLOOKUP(E5649,zamiana!A:B,2,0)</f>
        <v>ALSTOM (ex. BT) CZL</v>
      </c>
    </row>
    <row r="5650" spans="1:20" x14ac:dyDescent="0.3">
      <c r="A5650" t="s">
        <v>6542</v>
      </c>
      <c r="B5650" s="2">
        <v>45259</v>
      </c>
      <c r="C5650" s="2">
        <v>45259</v>
      </c>
      <c r="D5650" s="2"/>
      <c r="E5650" t="s">
        <v>951</v>
      </c>
      <c r="F5650" t="s">
        <v>952</v>
      </c>
      <c r="G5650" t="s">
        <v>942</v>
      </c>
      <c r="H5650" t="s">
        <v>951</v>
      </c>
      <c r="I5650" t="s">
        <v>1166</v>
      </c>
      <c r="J5650" t="s">
        <v>1167</v>
      </c>
      <c r="K5650" t="s">
        <v>955</v>
      </c>
      <c r="L5650">
        <v>5</v>
      </c>
      <c r="M5650" t="s">
        <v>77</v>
      </c>
      <c r="N5650">
        <v>11.19</v>
      </c>
      <c r="O5650">
        <v>9.66</v>
      </c>
      <c r="P5650" t="s">
        <v>78</v>
      </c>
      <c r="Q5650" s="94">
        <v>45281.62777777778</v>
      </c>
      <c r="R5650">
        <v>55.95</v>
      </c>
      <c r="S5650">
        <v>48.3</v>
      </c>
      <c r="T5650" t="str">
        <f>VLOOKUP(E5650,zamiana!A:B,2,0)</f>
        <v>ALSTOM (ex. BT) CZL</v>
      </c>
    </row>
    <row r="5651" spans="1:20" x14ac:dyDescent="0.3">
      <c r="A5651" t="s">
        <v>6542</v>
      </c>
      <c r="B5651" s="2">
        <v>45259</v>
      </c>
      <c r="C5651" s="2">
        <v>45259</v>
      </c>
      <c r="D5651" s="2"/>
      <c r="E5651" t="s">
        <v>951</v>
      </c>
      <c r="F5651" t="s">
        <v>952</v>
      </c>
      <c r="G5651" t="s">
        <v>942</v>
      </c>
      <c r="H5651" t="s">
        <v>951</v>
      </c>
      <c r="I5651" t="s">
        <v>1166</v>
      </c>
      <c r="J5651" t="s">
        <v>1167</v>
      </c>
      <c r="K5651" t="s">
        <v>955</v>
      </c>
      <c r="L5651">
        <v>5</v>
      </c>
      <c r="M5651" t="s">
        <v>77</v>
      </c>
      <c r="N5651">
        <v>11.19</v>
      </c>
      <c r="O5651">
        <v>9.66</v>
      </c>
      <c r="P5651" t="s">
        <v>78</v>
      </c>
      <c r="Q5651" s="94">
        <v>45281.62777777778</v>
      </c>
      <c r="R5651">
        <v>55.95</v>
      </c>
      <c r="S5651">
        <v>48.3</v>
      </c>
      <c r="T5651" t="str">
        <f>VLOOKUP(E5651,zamiana!A:B,2,0)</f>
        <v>ALSTOM (ex. BT) CZL</v>
      </c>
    </row>
    <row r="5652" spans="1:20" x14ac:dyDescent="0.3">
      <c r="A5652" t="s">
        <v>6542</v>
      </c>
      <c r="B5652" s="2">
        <v>45259</v>
      </c>
      <c r="C5652" s="2">
        <v>45259</v>
      </c>
      <c r="D5652" s="2"/>
      <c r="E5652" t="s">
        <v>951</v>
      </c>
      <c r="F5652" t="s">
        <v>952</v>
      </c>
      <c r="G5652" t="s">
        <v>942</v>
      </c>
      <c r="H5652" t="s">
        <v>951</v>
      </c>
      <c r="I5652" t="s">
        <v>1149</v>
      </c>
      <c r="J5652" t="s">
        <v>1150</v>
      </c>
      <c r="K5652" t="s">
        <v>955</v>
      </c>
      <c r="L5652">
        <v>25</v>
      </c>
      <c r="M5652" t="s">
        <v>77</v>
      </c>
      <c r="N5652">
        <v>12.45</v>
      </c>
      <c r="O5652">
        <v>9.5500000000000007</v>
      </c>
      <c r="P5652" t="s">
        <v>78</v>
      </c>
      <c r="Q5652" s="94">
        <v>45281.647916666669</v>
      </c>
      <c r="R5652">
        <v>311.25</v>
      </c>
      <c r="S5652">
        <v>238.75</v>
      </c>
      <c r="T5652" t="str">
        <f>VLOOKUP(E5652,zamiana!A:B,2,0)</f>
        <v>ALSTOM (ex. BT) CZL</v>
      </c>
    </row>
    <row r="5653" spans="1:20" x14ac:dyDescent="0.3">
      <c r="A5653" t="s">
        <v>6542</v>
      </c>
      <c r="B5653" s="2">
        <v>45259</v>
      </c>
      <c r="C5653" s="2">
        <v>45259</v>
      </c>
      <c r="D5653" s="2"/>
      <c r="E5653" t="s">
        <v>951</v>
      </c>
      <c r="F5653" t="s">
        <v>952</v>
      </c>
      <c r="G5653" t="s">
        <v>942</v>
      </c>
      <c r="H5653" t="s">
        <v>951</v>
      </c>
      <c r="I5653" t="s">
        <v>1220</v>
      </c>
      <c r="J5653" t="s">
        <v>1221</v>
      </c>
      <c r="K5653" t="s">
        <v>955</v>
      </c>
      <c r="L5653">
        <v>11</v>
      </c>
      <c r="M5653" t="s">
        <v>77</v>
      </c>
      <c r="N5653">
        <v>9.93</v>
      </c>
      <c r="O5653">
        <v>11.07</v>
      </c>
      <c r="P5653" t="s">
        <v>78</v>
      </c>
      <c r="Q5653" s="94">
        <v>45281.62777777778</v>
      </c>
      <c r="R5653">
        <v>109.23</v>
      </c>
      <c r="S5653">
        <v>121.77</v>
      </c>
      <c r="T5653" t="str">
        <f>VLOOKUP(E5653,zamiana!A:B,2,0)</f>
        <v>ALSTOM (ex. BT) CZL</v>
      </c>
    </row>
    <row r="5654" spans="1:20" x14ac:dyDescent="0.3">
      <c r="A5654" t="s">
        <v>6542</v>
      </c>
      <c r="B5654" s="2">
        <v>45259</v>
      </c>
      <c r="C5654" s="2">
        <v>45259</v>
      </c>
      <c r="D5654" s="2"/>
      <c r="E5654" t="s">
        <v>951</v>
      </c>
      <c r="F5654" t="s">
        <v>952</v>
      </c>
      <c r="G5654" t="s">
        <v>942</v>
      </c>
      <c r="H5654" t="s">
        <v>951</v>
      </c>
      <c r="I5654" t="s">
        <v>1415</v>
      </c>
      <c r="J5654" t="s">
        <v>1416</v>
      </c>
      <c r="K5654" t="s">
        <v>955</v>
      </c>
      <c r="L5654">
        <v>2</v>
      </c>
      <c r="M5654" t="s">
        <v>77</v>
      </c>
      <c r="N5654">
        <v>19.989999999999998</v>
      </c>
      <c r="O5654">
        <v>18.66</v>
      </c>
      <c r="P5654" t="s">
        <v>78</v>
      </c>
      <c r="Q5654" s="94">
        <v>45281.62777777778</v>
      </c>
      <c r="R5654">
        <v>39.979999999999997</v>
      </c>
      <c r="S5654">
        <v>37.32</v>
      </c>
      <c r="T5654" t="str">
        <f>VLOOKUP(E5654,zamiana!A:B,2,0)</f>
        <v>ALSTOM (ex. BT) CZL</v>
      </c>
    </row>
    <row r="5655" spans="1:20" x14ac:dyDescent="0.3">
      <c r="A5655" t="s">
        <v>6542</v>
      </c>
      <c r="B5655" s="2">
        <v>45259</v>
      </c>
      <c r="C5655" s="2">
        <v>45259</v>
      </c>
      <c r="D5655" s="2"/>
      <c r="E5655" t="s">
        <v>951</v>
      </c>
      <c r="F5655" t="s">
        <v>952</v>
      </c>
      <c r="G5655" t="s">
        <v>942</v>
      </c>
      <c r="H5655" t="s">
        <v>951</v>
      </c>
      <c r="I5655" t="s">
        <v>1117</v>
      </c>
      <c r="J5655" t="s">
        <v>1118</v>
      </c>
      <c r="K5655" t="s">
        <v>955</v>
      </c>
      <c r="L5655">
        <v>4</v>
      </c>
      <c r="M5655" t="s">
        <v>77</v>
      </c>
      <c r="N5655">
        <v>7.23</v>
      </c>
      <c r="O5655">
        <v>8.0500000000000007</v>
      </c>
      <c r="P5655" t="s">
        <v>78</v>
      </c>
      <c r="Q5655" s="94">
        <v>45281.62777777778</v>
      </c>
      <c r="R5655">
        <v>28.92</v>
      </c>
      <c r="S5655">
        <v>32.200000000000003</v>
      </c>
      <c r="T5655" t="str">
        <f>VLOOKUP(E5655,zamiana!A:B,2,0)</f>
        <v>ALSTOM (ex. BT) CZL</v>
      </c>
    </row>
    <row r="5656" spans="1:20" x14ac:dyDescent="0.3">
      <c r="A5656" t="s">
        <v>6542</v>
      </c>
      <c r="B5656" s="2">
        <v>45259</v>
      </c>
      <c r="C5656" s="2">
        <v>45259</v>
      </c>
      <c r="D5656" s="2"/>
      <c r="E5656" t="s">
        <v>951</v>
      </c>
      <c r="F5656" t="s">
        <v>952</v>
      </c>
      <c r="G5656" t="s">
        <v>942</v>
      </c>
      <c r="H5656" t="s">
        <v>951</v>
      </c>
      <c r="I5656" t="s">
        <v>1117</v>
      </c>
      <c r="J5656" t="s">
        <v>1118</v>
      </c>
      <c r="K5656" t="s">
        <v>955</v>
      </c>
      <c r="L5656">
        <v>4</v>
      </c>
      <c r="M5656" t="s">
        <v>77</v>
      </c>
      <c r="N5656">
        <v>7.23</v>
      </c>
      <c r="O5656">
        <v>8.0500000000000007</v>
      </c>
      <c r="P5656" t="s">
        <v>78</v>
      </c>
      <c r="Q5656" s="94">
        <v>45281.62777777778</v>
      </c>
      <c r="R5656">
        <v>28.92</v>
      </c>
      <c r="S5656">
        <v>32.200000000000003</v>
      </c>
      <c r="T5656" t="str">
        <f>VLOOKUP(E5656,zamiana!A:B,2,0)</f>
        <v>ALSTOM (ex. BT) CZL</v>
      </c>
    </row>
    <row r="5657" spans="1:20" x14ac:dyDescent="0.3">
      <c r="A5657" t="s">
        <v>6542</v>
      </c>
      <c r="B5657" s="2">
        <v>45259</v>
      </c>
      <c r="C5657" s="2">
        <v>45259</v>
      </c>
      <c r="D5657" s="2"/>
      <c r="E5657" t="s">
        <v>951</v>
      </c>
      <c r="F5657" t="s">
        <v>952</v>
      </c>
      <c r="G5657" t="s">
        <v>942</v>
      </c>
      <c r="H5657" t="s">
        <v>951</v>
      </c>
      <c r="I5657" t="s">
        <v>5273</v>
      </c>
      <c r="J5657" t="s">
        <v>5274</v>
      </c>
      <c r="K5657" t="s">
        <v>955</v>
      </c>
      <c r="L5657">
        <v>9</v>
      </c>
      <c r="M5657" t="s">
        <v>77</v>
      </c>
      <c r="N5657">
        <v>16.37</v>
      </c>
      <c r="O5657">
        <v>12.21</v>
      </c>
      <c r="P5657" t="s">
        <v>78</v>
      </c>
      <c r="Q5657" s="94">
        <v>45281.658333333333</v>
      </c>
      <c r="R5657">
        <v>147.33000000000001</v>
      </c>
      <c r="S5657">
        <v>109.89</v>
      </c>
      <c r="T5657" t="str">
        <f>VLOOKUP(E5657,zamiana!A:B,2,0)</f>
        <v>ALSTOM (ex. BT) CZL</v>
      </c>
    </row>
    <row r="5658" spans="1:20" x14ac:dyDescent="0.3">
      <c r="A5658" t="s">
        <v>6542</v>
      </c>
      <c r="B5658" s="2">
        <v>45259</v>
      </c>
      <c r="C5658" s="2">
        <v>45259</v>
      </c>
      <c r="D5658" s="2"/>
      <c r="E5658" t="s">
        <v>951</v>
      </c>
      <c r="F5658" t="s">
        <v>952</v>
      </c>
      <c r="G5658" t="s">
        <v>942</v>
      </c>
      <c r="H5658" t="s">
        <v>951</v>
      </c>
      <c r="I5658" t="s">
        <v>4072</v>
      </c>
      <c r="J5658" t="s">
        <v>4073</v>
      </c>
      <c r="K5658" t="s">
        <v>955</v>
      </c>
      <c r="L5658">
        <v>3</v>
      </c>
      <c r="M5658" t="s">
        <v>77</v>
      </c>
      <c r="N5658">
        <v>28.39</v>
      </c>
      <c r="O5658">
        <v>19.25</v>
      </c>
      <c r="P5658" t="s">
        <v>78</v>
      </c>
      <c r="Q5658" s="94">
        <v>45281.62777777778</v>
      </c>
      <c r="R5658">
        <v>85.17</v>
      </c>
      <c r="S5658">
        <v>57.75</v>
      </c>
      <c r="T5658" t="str">
        <f>VLOOKUP(E5658,zamiana!A:B,2,0)</f>
        <v>ALSTOM (ex. BT) CZL</v>
      </c>
    </row>
    <row r="5659" spans="1:20" x14ac:dyDescent="0.3">
      <c r="A5659" t="s">
        <v>6542</v>
      </c>
      <c r="B5659" s="2">
        <v>45259</v>
      </c>
      <c r="C5659" s="2">
        <v>45259</v>
      </c>
      <c r="D5659" s="2"/>
      <c r="E5659" t="s">
        <v>951</v>
      </c>
      <c r="F5659" t="s">
        <v>952</v>
      </c>
      <c r="G5659" t="s">
        <v>942</v>
      </c>
      <c r="H5659" t="s">
        <v>951</v>
      </c>
      <c r="I5659" t="s">
        <v>1452</v>
      </c>
      <c r="J5659" t="s">
        <v>1453</v>
      </c>
      <c r="K5659" t="s">
        <v>955</v>
      </c>
      <c r="L5659">
        <v>6</v>
      </c>
      <c r="M5659" t="s">
        <v>77</v>
      </c>
      <c r="N5659">
        <v>25.6</v>
      </c>
      <c r="O5659">
        <v>19.04</v>
      </c>
      <c r="P5659" t="s">
        <v>78</v>
      </c>
      <c r="Q5659" s="94">
        <v>45281.640277777777</v>
      </c>
      <c r="R5659">
        <v>153.6</v>
      </c>
      <c r="S5659">
        <v>114.24</v>
      </c>
      <c r="T5659" t="str">
        <f>VLOOKUP(E5659,zamiana!A:B,2,0)</f>
        <v>ALSTOM (ex. BT) CZL</v>
      </c>
    </row>
    <row r="5660" spans="1:20" x14ac:dyDescent="0.3">
      <c r="A5660" t="s">
        <v>6542</v>
      </c>
      <c r="B5660" s="2">
        <v>45259</v>
      </c>
      <c r="C5660" s="2">
        <v>45259</v>
      </c>
      <c r="D5660" s="2"/>
      <c r="E5660" t="s">
        <v>951</v>
      </c>
      <c r="F5660" t="s">
        <v>952</v>
      </c>
      <c r="G5660" t="s">
        <v>942</v>
      </c>
      <c r="H5660" t="s">
        <v>951</v>
      </c>
      <c r="I5660" t="s">
        <v>1256</v>
      </c>
      <c r="J5660" t="s">
        <v>1257</v>
      </c>
      <c r="K5660" t="s">
        <v>955</v>
      </c>
      <c r="L5660">
        <v>9</v>
      </c>
      <c r="M5660" t="s">
        <v>77</v>
      </c>
      <c r="N5660">
        <v>11.71</v>
      </c>
      <c r="O5660">
        <v>12.07</v>
      </c>
      <c r="P5660" t="s">
        <v>78</v>
      </c>
      <c r="Q5660" s="94">
        <v>45281.62777777778</v>
      </c>
      <c r="R5660">
        <v>105.39</v>
      </c>
      <c r="S5660">
        <v>108.63</v>
      </c>
      <c r="T5660" t="str">
        <f>VLOOKUP(E5660,zamiana!A:B,2,0)</f>
        <v>ALSTOM (ex. BT) CZL</v>
      </c>
    </row>
    <row r="5661" spans="1:20" x14ac:dyDescent="0.3">
      <c r="A5661" t="s">
        <v>6542</v>
      </c>
      <c r="B5661" s="2">
        <v>45259</v>
      </c>
      <c r="C5661" s="2">
        <v>45259</v>
      </c>
      <c r="D5661" s="2"/>
      <c r="E5661" t="s">
        <v>951</v>
      </c>
      <c r="F5661" t="s">
        <v>952</v>
      </c>
      <c r="G5661" t="s">
        <v>942</v>
      </c>
      <c r="H5661" t="s">
        <v>951</v>
      </c>
      <c r="I5661" t="s">
        <v>1256</v>
      </c>
      <c r="J5661" t="s">
        <v>1257</v>
      </c>
      <c r="K5661" t="s">
        <v>955</v>
      </c>
      <c r="L5661">
        <v>9</v>
      </c>
      <c r="M5661" t="s">
        <v>77</v>
      </c>
      <c r="N5661">
        <v>11.71</v>
      </c>
      <c r="O5661">
        <v>12.07</v>
      </c>
      <c r="P5661" t="s">
        <v>78</v>
      </c>
      <c r="Q5661" s="94">
        <v>45281.62777777778</v>
      </c>
      <c r="R5661">
        <v>105.39</v>
      </c>
      <c r="S5661">
        <v>108.63</v>
      </c>
      <c r="T5661" t="str">
        <f>VLOOKUP(E5661,zamiana!A:B,2,0)</f>
        <v>ALSTOM (ex. BT) CZL</v>
      </c>
    </row>
    <row r="5662" spans="1:20" x14ac:dyDescent="0.3">
      <c r="A5662" t="s">
        <v>6542</v>
      </c>
      <c r="B5662" s="2">
        <v>45259</v>
      </c>
      <c r="C5662" s="2">
        <v>45259</v>
      </c>
      <c r="D5662" s="2"/>
      <c r="E5662" t="s">
        <v>951</v>
      </c>
      <c r="F5662" t="s">
        <v>952</v>
      </c>
      <c r="G5662" t="s">
        <v>942</v>
      </c>
      <c r="H5662" t="s">
        <v>951</v>
      </c>
      <c r="I5662" t="s">
        <v>1311</v>
      </c>
      <c r="J5662" t="s">
        <v>1312</v>
      </c>
      <c r="K5662" t="s">
        <v>955</v>
      </c>
      <c r="L5662">
        <v>18</v>
      </c>
      <c r="M5662" t="s">
        <v>77</v>
      </c>
      <c r="N5662">
        <v>13.98</v>
      </c>
      <c r="O5662">
        <v>13.77</v>
      </c>
      <c r="P5662" t="s">
        <v>78</v>
      </c>
      <c r="Q5662" s="94">
        <v>45281.62777777778</v>
      </c>
      <c r="R5662">
        <v>251.64</v>
      </c>
      <c r="S5662">
        <v>247.86</v>
      </c>
      <c r="T5662" t="str">
        <f>VLOOKUP(E5662,zamiana!A:B,2,0)</f>
        <v>ALSTOM (ex. BT) CZL</v>
      </c>
    </row>
    <row r="5663" spans="1:20" x14ac:dyDescent="0.3">
      <c r="A5663" t="s">
        <v>6542</v>
      </c>
      <c r="B5663" s="2">
        <v>45259</v>
      </c>
      <c r="C5663" s="2">
        <v>45259</v>
      </c>
      <c r="D5663" s="2"/>
      <c r="E5663" t="s">
        <v>951</v>
      </c>
      <c r="F5663" t="s">
        <v>952</v>
      </c>
      <c r="G5663" t="s">
        <v>942</v>
      </c>
      <c r="H5663" t="s">
        <v>951</v>
      </c>
      <c r="I5663" t="s">
        <v>1345</v>
      </c>
      <c r="J5663" t="s">
        <v>1346</v>
      </c>
      <c r="K5663" t="s">
        <v>955</v>
      </c>
      <c r="L5663">
        <v>2</v>
      </c>
      <c r="M5663" t="s">
        <v>77</v>
      </c>
      <c r="N5663">
        <v>19.420000000000002</v>
      </c>
      <c r="O5663">
        <v>15.38</v>
      </c>
      <c r="P5663" t="s">
        <v>78</v>
      </c>
      <c r="Q5663" s="94">
        <v>45281.62777777778</v>
      </c>
      <c r="R5663">
        <v>38.840000000000003</v>
      </c>
      <c r="S5663">
        <v>30.76</v>
      </c>
      <c r="T5663" t="str">
        <f>VLOOKUP(E5663,zamiana!A:B,2,0)</f>
        <v>ALSTOM (ex. BT) CZL</v>
      </c>
    </row>
    <row r="5664" spans="1:20" x14ac:dyDescent="0.3">
      <c r="A5664" t="s">
        <v>6542</v>
      </c>
      <c r="B5664" s="2">
        <v>45259</v>
      </c>
      <c r="C5664" s="2">
        <v>45259</v>
      </c>
      <c r="D5664" s="2"/>
      <c r="E5664" t="s">
        <v>951</v>
      </c>
      <c r="F5664" t="s">
        <v>952</v>
      </c>
      <c r="G5664" t="s">
        <v>942</v>
      </c>
      <c r="H5664" t="s">
        <v>951</v>
      </c>
      <c r="I5664" t="s">
        <v>1280</v>
      </c>
      <c r="J5664" t="s">
        <v>1281</v>
      </c>
      <c r="K5664" t="s">
        <v>955</v>
      </c>
      <c r="L5664">
        <v>7</v>
      </c>
      <c r="M5664" t="s">
        <v>77</v>
      </c>
      <c r="N5664">
        <v>16.2</v>
      </c>
      <c r="O5664">
        <v>13.87</v>
      </c>
      <c r="P5664" t="s">
        <v>78</v>
      </c>
      <c r="Q5664" s="94">
        <v>45281.62777777778</v>
      </c>
      <c r="R5664">
        <v>113.4</v>
      </c>
      <c r="S5664">
        <v>97.09</v>
      </c>
      <c r="T5664" t="str">
        <f>VLOOKUP(E5664,zamiana!A:B,2,0)</f>
        <v>ALSTOM (ex. BT) CZL</v>
      </c>
    </row>
    <row r="5665" spans="1:20" x14ac:dyDescent="0.3">
      <c r="A5665" t="s">
        <v>6542</v>
      </c>
      <c r="B5665" s="2">
        <v>45259</v>
      </c>
      <c r="C5665" s="2">
        <v>45259</v>
      </c>
      <c r="D5665" s="2"/>
      <c r="E5665" t="s">
        <v>951</v>
      </c>
      <c r="F5665" t="s">
        <v>952</v>
      </c>
      <c r="G5665" t="s">
        <v>942</v>
      </c>
      <c r="H5665" t="s">
        <v>951</v>
      </c>
      <c r="I5665" t="s">
        <v>1288</v>
      </c>
      <c r="J5665" t="s">
        <v>1289</v>
      </c>
      <c r="K5665" t="s">
        <v>955</v>
      </c>
      <c r="L5665">
        <v>16</v>
      </c>
      <c r="M5665" t="s">
        <v>77</v>
      </c>
      <c r="N5665">
        <v>16.329999999999998</v>
      </c>
      <c r="O5665">
        <v>14.89</v>
      </c>
      <c r="P5665" t="s">
        <v>78</v>
      </c>
      <c r="Q5665" s="94">
        <v>45281.62777777778</v>
      </c>
      <c r="R5665">
        <v>261.27999999999997</v>
      </c>
      <c r="S5665">
        <v>238.24</v>
      </c>
      <c r="T5665" t="str">
        <f>VLOOKUP(E5665,zamiana!A:B,2,0)</f>
        <v>ALSTOM (ex. BT) CZL</v>
      </c>
    </row>
    <row r="5666" spans="1:20" x14ac:dyDescent="0.3">
      <c r="A5666" t="s">
        <v>6542</v>
      </c>
      <c r="B5666" s="2">
        <v>45259</v>
      </c>
      <c r="C5666" s="2">
        <v>45259</v>
      </c>
      <c r="D5666" s="2"/>
      <c r="E5666" t="s">
        <v>951</v>
      </c>
      <c r="F5666" t="s">
        <v>952</v>
      </c>
      <c r="G5666" t="s">
        <v>942</v>
      </c>
      <c r="H5666" t="s">
        <v>951</v>
      </c>
      <c r="I5666" t="s">
        <v>1288</v>
      </c>
      <c r="J5666" t="s">
        <v>1289</v>
      </c>
      <c r="K5666" t="s">
        <v>955</v>
      </c>
      <c r="L5666">
        <v>20</v>
      </c>
      <c r="M5666" t="s">
        <v>77</v>
      </c>
      <c r="N5666">
        <v>16.329999999999998</v>
      </c>
      <c r="O5666">
        <v>14.89</v>
      </c>
      <c r="P5666" t="s">
        <v>78</v>
      </c>
      <c r="Q5666" s="94">
        <v>45281.62777777778</v>
      </c>
      <c r="R5666">
        <v>326.60000000000002</v>
      </c>
      <c r="S5666">
        <v>297.8</v>
      </c>
      <c r="T5666" t="str">
        <f>VLOOKUP(E5666,zamiana!A:B,2,0)</f>
        <v>ALSTOM (ex. BT) CZL</v>
      </c>
    </row>
    <row r="5667" spans="1:20" x14ac:dyDescent="0.3">
      <c r="A5667" t="s">
        <v>6542</v>
      </c>
      <c r="B5667" s="2">
        <v>45259</v>
      </c>
      <c r="C5667" s="2">
        <v>45259</v>
      </c>
      <c r="D5667" s="2"/>
      <c r="E5667" t="s">
        <v>951</v>
      </c>
      <c r="F5667" t="s">
        <v>952</v>
      </c>
      <c r="G5667" t="s">
        <v>942</v>
      </c>
      <c r="H5667" t="s">
        <v>951</v>
      </c>
      <c r="I5667" t="s">
        <v>1288</v>
      </c>
      <c r="J5667" t="s">
        <v>1289</v>
      </c>
      <c r="K5667" t="s">
        <v>955</v>
      </c>
      <c r="L5667">
        <v>16</v>
      </c>
      <c r="M5667" t="s">
        <v>77</v>
      </c>
      <c r="N5667">
        <v>16.329999999999998</v>
      </c>
      <c r="O5667">
        <v>14.89</v>
      </c>
      <c r="P5667" t="s">
        <v>78</v>
      </c>
      <c r="Q5667" s="94">
        <v>45281.62777777778</v>
      </c>
      <c r="R5667">
        <v>261.27999999999997</v>
      </c>
      <c r="S5667">
        <v>238.24</v>
      </c>
      <c r="T5667" t="str">
        <f>VLOOKUP(E5667,zamiana!A:B,2,0)</f>
        <v>ALSTOM (ex. BT) CZL</v>
      </c>
    </row>
    <row r="5668" spans="1:20" x14ac:dyDescent="0.3">
      <c r="A5668" t="s">
        <v>6542</v>
      </c>
      <c r="B5668" s="2">
        <v>45259</v>
      </c>
      <c r="C5668" s="2">
        <v>45259</v>
      </c>
      <c r="D5668" s="2"/>
      <c r="E5668" t="s">
        <v>951</v>
      </c>
      <c r="F5668" t="s">
        <v>952</v>
      </c>
      <c r="G5668" t="s">
        <v>942</v>
      </c>
      <c r="H5668" t="s">
        <v>951</v>
      </c>
      <c r="I5668" t="s">
        <v>1288</v>
      </c>
      <c r="J5668" t="s">
        <v>1289</v>
      </c>
      <c r="K5668" t="s">
        <v>955</v>
      </c>
      <c r="L5668">
        <v>20</v>
      </c>
      <c r="M5668" t="s">
        <v>77</v>
      </c>
      <c r="N5668">
        <v>16.329999999999998</v>
      </c>
      <c r="O5668">
        <v>14.89</v>
      </c>
      <c r="P5668" t="s">
        <v>78</v>
      </c>
      <c r="Q5668" s="94">
        <v>45281.62777777778</v>
      </c>
      <c r="R5668">
        <v>326.60000000000002</v>
      </c>
      <c r="S5668">
        <v>297.8</v>
      </c>
      <c r="T5668" t="str">
        <f>VLOOKUP(E5668,zamiana!A:B,2,0)</f>
        <v>ALSTOM (ex. BT) CZL</v>
      </c>
    </row>
    <row r="5669" spans="1:20" x14ac:dyDescent="0.3">
      <c r="A5669" t="s">
        <v>6542</v>
      </c>
      <c r="B5669" s="2">
        <v>45259</v>
      </c>
      <c r="C5669" s="2">
        <v>45259</v>
      </c>
      <c r="D5669" s="2"/>
      <c r="E5669" t="s">
        <v>951</v>
      </c>
      <c r="F5669" t="s">
        <v>952</v>
      </c>
      <c r="G5669" t="s">
        <v>942</v>
      </c>
      <c r="H5669" t="s">
        <v>951</v>
      </c>
      <c r="I5669" t="s">
        <v>1288</v>
      </c>
      <c r="J5669" t="s">
        <v>1289</v>
      </c>
      <c r="K5669" t="s">
        <v>955</v>
      </c>
      <c r="L5669">
        <v>12</v>
      </c>
      <c r="M5669" t="s">
        <v>77</v>
      </c>
      <c r="N5669">
        <v>16.329999999999998</v>
      </c>
      <c r="O5669">
        <v>14.89</v>
      </c>
      <c r="P5669" t="s">
        <v>78</v>
      </c>
      <c r="Q5669" s="94">
        <v>45281.62777777778</v>
      </c>
      <c r="R5669">
        <v>195.96</v>
      </c>
      <c r="S5669">
        <v>178.68</v>
      </c>
      <c r="T5669" t="str">
        <f>VLOOKUP(E5669,zamiana!A:B,2,0)</f>
        <v>ALSTOM (ex. BT) CZL</v>
      </c>
    </row>
    <row r="5670" spans="1:20" x14ac:dyDescent="0.3">
      <c r="A5670" t="s">
        <v>6542</v>
      </c>
      <c r="B5670" s="2">
        <v>45259</v>
      </c>
      <c r="C5670" s="2">
        <v>45259</v>
      </c>
      <c r="D5670" s="2"/>
      <c r="E5670" t="s">
        <v>951</v>
      </c>
      <c r="F5670" t="s">
        <v>952</v>
      </c>
      <c r="G5670" t="s">
        <v>942</v>
      </c>
      <c r="H5670" t="s">
        <v>951</v>
      </c>
      <c r="I5670" t="s">
        <v>1338</v>
      </c>
      <c r="J5670" t="s">
        <v>1339</v>
      </c>
      <c r="K5670" t="s">
        <v>955</v>
      </c>
      <c r="L5670">
        <v>10</v>
      </c>
      <c r="M5670" t="s">
        <v>77</v>
      </c>
      <c r="N5670">
        <v>15.54</v>
      </c>
      <c r="O5670">
        <v>15.9</v>
      </c>
      <c r="P5670" t="s">
        <v>78</v>
      </c>
      <c r="Q5670" s="94">
        <v>45281.62777777778</v>
      </c>
      <c r="R5670">
        <v>155.4</v>
      </c>
      <c r="S5670">
        <v>159</v>
      </c>
      <c r="T5670" t="str">
        <f>VLOOKUP(E5670,zamiana!A:B,2,0)</f>
        <v>ALSTOM (ex. BT) CZL</v>
      </c>
    </row>
    <row r="5671" spans="1:20" x14ac:dyDescent="0.3">
      <c r="A5671" t="s">
        <v>6542</v>
      </c>
      <c r="B5671" s="2">
        <v>45259</v>
      </c>
      <c r="C5671" s="2">
        <v>45259</v>
      </c>
      <c r="D5671" s="2"/>
      <c r="E5671" t="s">
        <v>951</v>
      </c>
      <c r="F5671" t="s">
        <v>952</v>
      </c>
      <c r="G5671" t="s">
        <v>942</v>
      </c>
      <c r="H5671" t="s">
        <v>951</v>
      </c>
      <c r="I5671" t="s">
        <v>3451</v>
      </c>
      <c r="J5671" t="s">
        <v>3452</v>
      </c>
      <c r="K5671" t="s">
        <v>955</v>
      </c>
      <c r="L5671">
        <v>5</v>
      </c>
      <c r="M5671" t="s">
        <v>77</v>
      </c>
      <c r="N5671">
        <v>20.420000000000002</v>
      </c>
      <c r="O5671">
        <v>16.52</v>
      </c>
      <c r="P5671" t="s">
        <v>78</v>
      </c>
      <c r="Q5671" s="94">
        <v>45281.62777777778</v>
      </c>
      <c r="R5671">
        <v>102.1</v>
      </c>
      <c r="S5671">
        <v>82.6</v>
      </c>
      <c r="T5671" t="str">
        <f>VLOOKUP(E5671,zamiana!A:B,2,0)</f>
        <v>ALSTOM (ex. BT) CZL</v>
      </c>
    </row>
    <row r="5672" spans="1:20" x14ac:dyDescent="0.3">
      <c r="A5672" t="s">
        <v>6542</v>
      </c>
      <c r="B5672" s="2">
        <v>45259</v>
      </c>
      <c r="C5672" s="2">
        <v>45259</v>
      </c>
      <c r="D5672" s="2"/>
      <c r="E5672" t="s">
        <v>951</v>
      </c>
      <c r="F5672" t="s">
        <v>952</v>
      </c>
      <c r="G5672" t="s">
        <v>942</v>
      </c>
      <c r="H5672" t="s">
        <v>951</v>
      </c>
      <c r="I5672" t="s">
        <v>2633</v>
      </c>
      <c r="J5672" t="s">
        <v>2634</v>
      </c>
      <c r="K5672" t="s">
        <v>955</v>
      </c>
      <c r="L5672">
        <v>3</v>
      </c>
      <c r="M5672" t="s">
        <v>77</v>
      </c>
      <c r="N5672">
        <v>27.82</v>
      </c>
      <c r="O5672">
        <v>46.88</v>
      </c>
      <c r="P5672" t="s">
        <v>78</v>
      </c>
      <c r="Q5672" s="94">
        <v>45281.62777777778</v>
      </c>
      <c r="R5672">
        <v>83.46</v>
      </c>
      <c r="S5672">
        <v>140.63999999999999</v>
      </c>
      <c r="T5672" t="str">
        <f>VLOOKUP(E5672,zamiana!A:B,2,0)</f>
        <v>ALSTOM (ex. BT) CZL</v>
      </c>
    </row>
    <row r="5673" spans="1:20" x14ac:dyDescent="0.3">
      <c r="A5673" t="s">
        <v>6542</v>
      </c>
      <c r="B5673" s="2">
        <v>45259</v>
      </c>
      <c r="C5673" s="2">
        <v>45259</v>
      </c>
      <c r="D5673" s="2"/>
      <c r="E5673" t="s">
        <v>951</v>
      </c>
      <c r="F5673" t="s">
        <v>952</v>
      </c>
      <c r="G5673" t="s">
        <v>942</v>
      </c>
      <c r="H5673" t="s">
        <v>951</v>
      </c>
      <c r="I5673" t="s">
        <v>3733</v>
      </c>
      <c r="J5673" t="s">
        <v>3734</v>
      </c>
      <c r="K5673" t="s">
        <v>955</v>
      </c>
      <c r="L5673">
        <v>3</v>
      </c>
      <c r="M5673" t="s">
        <v>77</v>
      </c>
      <c r="N5673">
        <v>80.290000000000006</v>
      </c>
      <c r="O5673">
        <v>53.82</v>
      </c>
      <c r="P5673" t="s">
        <v>78</v>
      </c>
      <c r="Q5673" s="94">
        <v>45281.632638888892</v>
      </c>
      <c r="R5673">
        <v>240.87</v>
      </c>
      <c r="S5673">
        <v>161.46</v>
      </c>
      <c r="T5673" t="str">
        <f>VLOOKUP(E5673,zamiana!A:B,2,0)</f>
        <v>ALSTOM (ex. BT) CZL</v>
      </c>
    </row>
    <row r="5674" spans="1:20" x14ac:dyDescent="0.3">
      <c r="A5674" t="s">
        <v>6542</v>
      </c>
      <c r="B5674" s="2">
        <v>45259</v>
      </c>
      <c r="C5674" s="2">
        <v>45259</v>
      </c>
      <c r="D5674" s="2"/>
      <c r="E5674" t="s">
        <v>951</v>
      </c>
      <c r="F5674" t="s">
        <v>952</v>
      </c>
      <c r="G5674" t="s">
        <v>942</v>
      </c>
      <c r="H5674" t="s">
        <v>951</v>
      </c>
      <c r="I5674" t="s">
        <v>1830</v>
      </c>
      <c r="J5674" t="s">
        <v>1831</v>
      </c>
      <c r="K5674" t="s">
        <v>955</v>
      </c>
      <c r="L5674">
        <v>2</v>
      </c>
      <c r="M5674" t="s">
        <v>77</v>
      </c>
      <c r="N5674">
        <v>116.61</v>
      </c>
      <c r="O5674">
        <v>101.7</v>
      </c>
      <c r="P5674" t="s">
        <v>78</v>
      </c>
      <c r="Q5674" s="94">
        <v>45281.62777777778</v>
      </c>
      <c r="R5674">
        <v>233.22</v>
      </c>
      <c r="S5674">
        <v>203.4</v>
      </c>
      <c r="T5674" t="str">
        <f>VLOOKUP(E5674,zamiana!A:B,2,0)</f>
        <v>ALSTOM (ex. BT) CZL</v>
      </c>
    </row>
    <row r="5675" spans="1:20" x14ac:dyDescent="0.3">
      <c r="A5675" t="s">
        <v>6542</v>
      </c>
      <c r="B5675" s="2">
        <v>45259</v>
      </c>
      <c r="C5675" s="2">
        <v>45259</v>
      </c>
      <c r="D5675" s="2"/>
      <c r="E5675" t="s">
        <v>951</v>
      </c>
      <c r="F5675" t="s">
        <v>952</v>
      </c>
      <c r="G5675" t="s">
        <v>942</v>
      </c>
      <c r="H5675" t="s">
        <v>951</v>
      </c>
      <c r="I5675" t="s">
        <v>1830</v>
      </c>
      <c r="J5675" t="s">
        <v>1831</v>
      </c>
      <c r="K5675" t="s">
        <v>955</v>
      </c>
      <c r="L5675">
        <v>2</v>
      </c>
      <c r="M5675" t="s">
        <v>77</v>
      </c>
      <c r="N5675">
        <v>116.61</v>
      </c>
      <c r="O5675">
        <v>101.7</v>
      </c>
      <c r="P5675" t="s">
        <v>78</v>
      </c>
      <c r="Q5675" s="94">
        <v>45281.62777777778</v>
      </c>
      <c r="R5675">
        <v>233.22</v>
      </c>
      <c r="S5675">
        <v>203.4</v>
      </c>
      <c r="T5675" t="str">
        <f>VLOOKUP(E5675,zamiana!A:B,2,0)</f>
        <v>ALSTOM (ex. BT) CZL</v>
      </c>
    </row>
    <row r="5676" spans="1:20" x14ac:dyDescent="0.3">
      <c r="A5676" t="s">
        <v>6542</v>
      </c>
      <c r="B5676" s="2">
        <v>45259</v>
      </c>
      <c r="C5676" s="2">
        <v>45259</v>
      </c>
      <c r="D5676" s="2"/>
      <c r="E5676" t="s">
        <v>951</v>
      </c>
      <c r="F5676" t="s">
        <v>952</v>
      </c>
      <c r="G5676" t="s">
        <v>942</v>
      </c>
      <c r="H5676" t="s">
        <v>951</v>
      </c>
      <c r="I5676" t="s">
        <v>1830</v>
      </c>
      <c r="J5676" t="s">
        <v>1831</v>
      </c>
      <c r="K5676" t="s">
        <v>955</v>
      </c>
      <c r="L5676">
        <v>2</v>
      </c>
      <c r="M5676" t="s">
        <v>77</v>
      </c>
      <c r="N5676">
        <v>116.61</v>
      </c>
      <c r="O5676">
        <v>101.7</v>
      </c>
      <c r="P5676" t="s">
        <v>78</v>
      </c>
      <c r="Q5676" s="94">
        <v>45281.62777777778</v>
      </c>
      <c r="R5676">
        <v>233.22</v>
      </c>
      <c r="S5676">
        <v>203.4</v>
      </c>
      <c r="T5676" t="str">
        <f>VLOOKUP(E5676,zamiana!A:B,2,0)</f>
        <v>ALSTOM (ex. BT) CZL</v>
      </c>
    </row>
    <row r="5677" spans="1:20" x14ac:dyDescent="0.3">
      <c r="A5677" t="s">
        <v>6542</v>
      </c>
      <c r="B5677" s="2">
        <v>45259</v>
      </c>
      <c r="C5677" s="2">
        <v>45259</v>
      </c>
      <c r="D5677" s="2"/>
      <c r="E5677" t="s">
        <v>951</v>
      </c>
      <c r="F5677" t="s">
        <v>952</v>
      </c>
      <c r="G5677" t="s">
        <v>942</v>
      </c>
      <c r="H5677" t="s">
        <v>951</v>
      </c>
      <c r="I5677" t="s">
        <v>1830</v>
      </c>
      <c r="J5677" t="s">
        <v>1831</v>
      </c>
      <c r="K5677" t="s">
        <v>955</v>
      </c>
      <c r="L5677">
        <v>2</v>
      </c>
      <c r="M5677" t="s">
        <v>77</v>
      </c>
      <c r="N5677">
        <v>116.61</v>
      </c>
      <c r="O5677">
        <v>101.7</v>
      </c>
      <c r="P5677" t="s">
        <v>78</v>
      </c>
      <c r="Q5677" s="94">
        <v>45281.62777777778</v>
      </c>
      <c r="R5677">
        <v>233.22</v>
      </c>
      <c r="S5677">
        <v>203.4</v>
      </c>
      <c r="T5677" t="str">
        <f>VLOOKUP(E5677,zamiana!A:B,2,0)</f>
        <v>ALSTOM (ex. BT) CZL</v>
      </c>
    </row>
    <row r="5678" spans="1:20" x14ac:dyDescent="0.3">
      <c r="A5678" t="s">
        <v>6542</v>
      </c>
      <c r="B5678" s="2">
        <v>45259</v>
      </c>
      <c r="C5678" s="2">
        <v>45259</v>
      </c>
      <c r="D5678" s="2"/>
      <c r="E5678" t="s">
        <v>951</v>
      </c>
      <c r="F5678" t="s">
        <v>952</v>
      </c>
      <c r="G5678" t="s">
        <v>942</v>
      </c>
      <c r="H5678" t="s">
        <v>951</v>
      </c>
      <c r="I5678" t="s">
        <v>1341</v>
      </c>
      <c r="J5678" t="s">
        <v>1342</v>
      </c>
      <c r="K5678" t="s">
        <v>955</v>
      </c>
      <c r="L5678">
        <v>1</v>
      </c>
      <c r="M5678" t="s">
        <v>77</v>
      </c>
      <c r="N5678">
        <v>21.29</v>
      </c>
      <c r="O5678">
        <v>17.309999999999999</v>
      </c>
      <c r="P5678" t="s">
        <v>78</v>
      </c>
      <c r="Q5678" s="94">
        <v>45281.62777777778</v>
      </c>
      <c r="R5678">
        <v>21.29</v>
      </c>
      <c r="S5678">
        <v>17.309999999999999</v>
      </c>
      <c r="T5678" t="str">
        <f>VLOOKUP(E5678,zamiana!A:B,2,0)</f>
        <v>ALSTOM (ex. BT) CZL</v>
      </c>
    </row>
    <row r="5679" spans="1:20" x14ac:dyDescent="0.3">
      <c r="A5679" t="s">
        <v>6542</v>
      </c>
      <c r="B5679" s="2">
        <v>45259</v>
      </c>
      <c r="C5679" s="2">
        <v>45259</v>
      </c>
      <c r="D5679" s="2"/>
      <c r="E5679" t="s">
        <v>951</v>
      </c>
      <c r="F5679" t="s">
        <v>952</v>
      </c>
      <c r="G5679" t="s">
        <v>942</v>
      </c>
      <c r="H5679" t="s">
        <v>951</v>
      </c>
      <c r="I5679" t="s">
        <v>1364</v>
      </c>
      <c r="J5679" t="s">
        <v>1365</v>
      </c>
      <c r="K5679" t="s">
        <v>955</v>
      </c>
      <c r="L5679">
        <v>9</v>
      </c>
      <c r="M5679" t="s">
        <v>77</v>
      </c>
      <c r="N5679">
        <v>14.67</v>
      </c>
      <c r="O5679">
        <v>9.14</v>
      </c>
      <c r="P5679" t="s">
        <v>78</v>
      </c>
      <c r="Q5679" s="94">
        <v>45281.62777777778</v>
      </c>
      <c r="R5679">
        <v>132.03</v>
      </c>
      <c r="S5679">
        <v>82.26</v>
      </c>
      <c r="T5679" t="str">
        <f>VLOOKUP(E5679,zamiana!A:B,2,0)</f>
        <v>ALSTOM (ex. BT) CZL</v>
      </c>
    </row>
    <row r="5680" spans="1:20" x14ac:dyDescent="0.3">
      <c r="A5680" t="s">
        <v>6542</v>
      </c>
      <c r="B5680" s="2">
        <v>45259</v>
      </c>
      <c r="C5680" s="2">
        <v>45259</v>
      </c>
      <c r="D5680" s="2"/>
      <c r="E5680" t="s">
        <v>951</v>
      </c>
      <c r="F5680" t="s">
        <v>952</v>
      </c>
      <c r="G5680" t="s">
        <v>942</v>
      </c>
      <c r="H5680" t="s">
        <v>951</v>
      </c>
      <c r="I5680" t="s">
        <v>1327</v>
      </c>
      <c r="J5680" t="s">
        <v>1328</v>
      </c>
      <c r="K5680" t="s">
        <v>955</v>
      </c>
      <c r="L5680">
        <v>7</v>
      </c>
      <c r="M5680" t="s">
        <v>77</v>
      </c>
      <c r="N5680">
        <v>12.76</v>
      </c>
      <c r="O5680">
        <v>15.23</v>
      </c>
      <c r="P5680" t="s">
        <v>78</v>
      </c>
      <c r="Q5680" s="94">
        <v>45281.62777777778</v>
      </c>
      <c r="R5680">
        <v>89.32</v>
      </c>
      <c r="S5680">
        <v>106.61</v>
      </c>
      <c r="T5680" t="str">
        <f>VLOOKUP(E5680,zamiana!A:B,2,0)</f>
        <v>ALSTOM (ex. BT) CZL</v>
      </c>
    </row>
    <row r="5681" spans="1:20" x14ac:dyDescent="0.3">
      <c r="A5681" t="s">
        <v>6542</v>
      </c>
      <c r="B5681" s="2">
        <v>45259</v>
      </c>
      <c r="C5681" s="2">
        <v>45259</v>
      </c>
      <c r="D5681" s="2"/>
      <c r="E5681" t="s">
        <v>951</v>
      </c>
      <c r="F5681" t="s">
        <v>952</v>
      </c>
      <c r="G5681" t="s">
        <v>942</v>
      </c>
      <c r="H5681" t="s">
        <v>951</v>
      </c>
      <c r="I5681" t="s">
        <v>1329</v>
      </c>
      <c r="J5681" t="s">
        <v>1330</v>
      </c>
      <c r="K5681" t="s">
        <v>955</v>
      </c>
      <c r="L5681">
        <v>7</v>
      </c>
      <c r="M5681" t="s">
        <v>77</v>
      </c>
      <c r="N5681">
        <v>12.8</v>
      </c>
      <c r="O5681">
        <v>15.36</v>
      </c>
      <c r="P5681" t="s">
        <v>78</v>
      </c>
      <c r="Q5681" s="94">
        <v>45281.62777777778</v>
      </c>
      <c r="R5681">
        <v>89.6</v>
      </c>
      <c r="S5681">
        <v>107.52</v>
      </c>
      <c r="T5681" t="str">
        <f>VLOOKUP(E5681,zamiana!A:B,2,0)</f>
        <v>ALSTOM (ex. BT) CZL</v>
      </c>
    </row>
    <row r="5682" spans="1:20" x14ac:dyDescent="0.3">
      <c r="A5682" t="s">
        <v>6542</v>
      </c>
      <c r="B5682" s="2">
        <v>45259</v>
      </c>
      <c r="C5682" s="2">
        <v>45259</v>
      </c>
      <c r="D5682" s="2"/>
      <c r="E5682" t="s">
        <v>951</v>
      </c>
      <c r="F5682" t="s">
        <v>952</v>
      </c>
      <c r="G5682" t="s">
        <v>942</v>
      </c>
      <c r="H5682" t="s">
        <v>951</v>
      </c>
      <c r="I5682" t="s">
        <v>1806</v>
      </c>
      <c r="J5682" t="s">
        <v>1807</v>
      </c>
      <c r="K5682" t="s">
        <v>955</v>
      </c>
      <c r="L5682">
        <v>12</v>
      </c>
      <c r="M5682" t="s">
        <v>77</v>
      </c>
      <c r="N5682">
        <v>102.11</v>
      </c>
      <c r="O5682">
        <v>85.71</v>
      </c>
      <c r="P5682" t="s">
        <v>78</v>
      </c>
      <c r="Q5682" s="94">
        <v>45281.62777777778</v>
      </c>
      <c r="R5682">
        <v>1225.32</v>
      </c>
      <c r="S5682">
        <v>1028.52</v>
      </c>
      <c r="T5682" t="str">
        <f>VLOOKUP(E5682,zamiana!A:B,2,0)</f>
        <v>ALSTOM (ex. BT) CZL</v>
      </c>
    </row>
    <row r="5683" spans="1:20" x14ac:dyDescent="0.3">
      <c r="A5683" t="s">
        <v>6542</v>
      </c>
      <c r="B5683" s="2">
        <v>45259</v>
      </c>
      <c r="C5683" s="2">
        <v>45259</v>
      </c>
      <c r="D5683" s="2"/>
      <c r="E5683" t="s">
        <v>951</v>
      </c>
      <c r="F5683" t="s">
        <v>952</v>
      </c>
      <c r="G5683" t="s">
        <v>942</v>
      </c>
      <c r="H5683" t="s">
        <v>951</v>
      </c>
      <c r="I5683" t="s">
        <v>1806</v>
      </c>
      <c r="J5683" t="s">
        <v>1807</v>
      </c>
      <c r="K5683" t="s">
        <v>955</v>
      </c>
      <c r="L5683">
        <v>6</v>
      </c>
      <c r="M5683" t="s">
        <v>77</v>
      </c>
      <c r="N5683">
        <v>102.11</v>
      </c>
      <c r="O5683">
        <v>85.71</v>
      </c>
      <c r="P5683" t="s">
        <v>78</v>
      </c>
      <c r="Q5683" s="94">
        <v>45281.62777777778</v>
      </c>
      <c r="R5683">
        <v>612.66</v>
      </c>
      <c r="S5683">
        <v>514.26</v>
      </c>
      <c r="T5683" t="str">
        <f>VLOOKUP(E5683,zamiana!A:B,2,0)</f>
        <v>ALSTOM (ex. BT) CZL</v>
      </c>
    </row>
    <row r="5684" spans="1:20" x14ac:dyDescent="0.3">
      <c r="A5684" t="s">
        <v>6542</v>
      </c>
      <c r="B5684" s="2">
        <v>45259</v>
      </c>
      <c r="C5684" s="2">
        <v>45259</v>
      </c>
      <c r="D5684" s="2"/>
      <c r="E5684" t="s">
        <v>951</v>
      </c>
      <c r="F5684" t="s">
        <v>952</v>
      </c>
      <c r="G5684" t="s">
        <v>942</v>
      </c>
      <c r="H5684" t="s">
        <v>951</v>
      </c>
      <c r="I5684" t="s">
        <v>1806</v>
      </c>
      <c r="J5684" t="s">
        <v>1807</v>
      </c>
      <c r="K5684" t="s">
        <v>955</v>
      </c>
      <c r="L5684">
        <v>8</v>
      </c>
      <c r="M5684" t="s">
        <v>77</v>
      </c>
      <c r="N5684">
        <v>102.11</v>
      </c>
      <c r="O5684">
        <v>85.71</v>
      </c>
      <c r="P5684" t="s">
        <v>78</v>
      </c>
      <c r="Q5684" s="94">
        <v>45281.62777777778</v>
      </c>
      <c r="R5684">
        <v>816.88</v>
      </c>
      <c r="S5684">
        <v>685.68</v>
      </c>
      <c r="T5684" t="str">
        <f>VLOOKUP(E5684,zamiana!A:B,2,0)</f>
        <v>ALSTOM (ex. BT) CZL</v>
      </c>
    </row>
    <row r="5685" spans="1:20" x14ac:dyDescent="0.3">
      <c r="A5685" t="s">
        <v>6542</v>
      </c>
      <c r="B5685" s="2">
        <v>45259</v>
      </c>
      <c r="C5685" s="2">
        <v>45259</v>
      </c>
      <c r="D5685" s="2"/>
      <c r="E5685" t="s">
        <v>951</v>
      </c>
      <c r="F5685" t="s">
        <v>952</v>
      </c>
      <c r="G5685" t="s">
        <v>942</v>
      </c>
      <c r="H5685" t="s">
        <v>951</v>
      </c>
      <c r="I5685" t="s">
        <v>1806</v>
      </c>
      <c r="J5685" t="s">
        <v>1807</v>
      </c>
      <c r="K5685" t="s">
        <v>955</v>
      </c>
      <c r="L5685">
        <v>3</v>
      </c>
      <c r="M5685" t="s">
        <v>77</v>
      </c>
      <c r="N5685">
        <v>102.11</v>
      </c>
      <c r="O5685">
        <v>85.71</v>
      </c>
      <c r="P5685" t="s">
        <v>78</v>
      </c>
      <c r="Q5685" s="94">
        <v>45281.62777777778</v>
      </c>
      <c r="R5685">
        <v>306.33</v>
      </c>
      <c r="S5685">
        <v>257.13</v>
      </c>
      <c r="T5685" t="str">
        <f>VLOOKUP(E5685,zamiana!A:B,2,0)</f>
        <v>ALSTOM (ex. BT) CZL</v>
      </c>
    </row>
    <row r="5686" spans="1:20" x14ac:dyDescent="0.3">
      <c r="A5686" t="s">
        <v>6542</v>
      </c>
      <c r="B5686" s="2">
        <v>45259</v>
      </c>
      <c r="C5686" s="2">
        <v>45259</v>
      </c>
      <c r="D5686" s="2"/>
      <c r="E5686" t="s">
        <v>951</v>
      </c>
      <c r="F5686" t="s">
        <v>952</v>
      </c>
      <c r="G5686" t="s">
        <v>942</v>
      </c>
      <c r="H5686" t="s">
        <v>951</v>
      </c>
      <c r="I5686" t="s">
        <v>1806</v>
      </c>
      <c r="J5686" t="s">
        <v>1807</v>
      </c>
      <c r="K5686" t="s">
        <v>955</v>
      </c>
      <c r="L5686">
        <v>3</v>
      </c>
      <c r="M5686" t="s">
        <v>77</v>
      </c>
      <c r="N5686">
        <v>102.11</v>
      </c>
      <c r="O5686">
        <v>85.71</v>
      </c>
      <c r="P5686" t="s">
        <v>78</v>
      </c>
      <c r="Q5686" s="94">
        <v>45281.62777777778</v>
      </c>
      <c r="R5686">
        <v>306.33</v>
      </c>
      <c r="S5686">
        <v>257.13</v>
      </c>
      <c r="T5686" t="str">
        <f>VLOOKUP(E5686,zamiana!A:B,2,0)</f>
        <v>ALSTOM (ex. BT) CZL</v>
      </c>
    </row>
    <row r="5687" spans="1:20" x14ac:dyDescent="0.3">
      <c r="A5687" t="s">
        <v>6542</v>
      </c>
      <c r="B5687" s="2">
        <v>45259</v>
      </c>
      <c r="C5687" s="2">
        <v>45259</v>
      </c>
      <c r="D5687" s="2"/>
      <c r="E5687" t="s">
        <v>951</v>
      </c>
      <c r="F5687" t="s">
        <v>952</v>
      </c>
      <c r="G5687" t="s">
        <v>942</v>
      </c>
      <c r="H5687" t="s">
        <v>951</v>
      </c>
      <c r="I5687" t="s">
        <v>1806</v>
      </c>
      <c r="J5687" t="s">
        <v>1807</v>
      </c>
      <c r="K5687" t="s">
        <v>955</v>
      </c>
      <c r="L5687">
        <v>12</v>
      </c>
      <c r="M5687" t="s">
        <v>77</v>
      </c>
      <c r="N5687">
        <v>102.11</v>
      </c>
      <c r="O5687">
        <v>85.71</v>
      </c>
      <c r="P5687" t="s">
        <v>78</v>
      </c>
      <c r="Q5687" s="94">
        <v>45281.62777777778</v>
      </c>
      <c r="R5687">
        <v>1225.32</v>
      </c>
      <c r="S5687">
        <v>1028.52</v>
      </c>
      <c r="T5687" t="str">
        <f>VLOOKUP(E5687,zamiana!A:B,2,0)</f>
        <v>ALSTOM (ex. BT) CZL</v>
      </c>
    </row>
    <row r="5688" spans="1:20" x14ac:dyDescent="0.3">
      <c r="A5688" t="s">
        <v>6542</v>
      </c>
      <c r="B5688" s="2">
        <v>45259</v>
      </c>
      <c r="C5688" s="2">
        <v>45259</v>
      </c>
      <c r="D5688" s="2"/>
      <c r="E5688" t="s">
        <v>951</v>
      </c>
      <c r="F5688" t="s">
        <v>952</v>
      </c>
      <c r="G5688" t="s">
        <v>942</v>
      </c>
      <c r="H5688" t="s">
        <v>951</v>
      </c>
      <c r="I5688" t="s">
        <v>5249</v>
      </c>
      <c r="J5688" t="s">
        <v>5250</v>
      </c>
      <c r="K5688" t="s">
        <v>955</v>
      </c>
      <c r="L5688">
        <v>2</v>
      </c>
      <c r="M5688" t="s">
        <v>77</v>
      </c>
      <c r="N5688">
        <v>4.96</v>
      </c>
      <c r="O5688">
        <v>33.119999999999997</v>
      </c>
      <c r="P5688" t="s">
        <v>78</v>
      </c>
      <c r="Q5688" s="94">
        <v>45281.630555555559</v>
      </c>
      <c r="R5688">
        <v>9.92</v>
      </c>
      <c r="S5688">
        <v>66.239999999999995</v>
      </c>
      <c r="T5688" t="str">
        <f>VLOOKUP(E5688,zamiana!A:B,2,0)</f>
        <v>ALSTOM (ex. BT) CZL</v>
      </c>
    </row>
    <row r="5689" spans="1:20" x14ac:dyDescent="0.3">
      <c r="A5689" t="s">
        <v>6542</v>
      </c>
      <c r="B5689" s="2">
        <v>45259</v>
      </c>
      <c r="C5689" s="2">
        <v>45259</v>
      </c>
      <c r="D5689" s="2"/>
      <c r="E5689" t="s">
        <v>951</v>
      </c>
      <c r="F5689" t="s">
        <v>952</v>
      </c>
      <c r="G5689" t="s">
        <v>942</v>
      </c>
      <c r="H5689" t="s">
        <v>951</v>
      </c>
      <c r="I5689" t="s">
        <v>1083</v>
      </c>
      <c r="J5689" t="s">
        <v>1084</v>
      </c>
      <c r="K5689" t="s">
        <v>955</v>
      </c>
      <c r="L5689">
        <v>5</v>
      </c>
      <c r="M5689" t="s">
        <v>77</v>
      </c>
      <c r="N5689">
        <v>8.27</v>
      </c>
      <c r="O5689">
        <v>7.93</v>
      </c>
      <c r="P5689" t="s">
        <v>78</v>
      </c>
      <c r="Q5689" s="94">
        <v>45281.62777777778</v>
      </c>
      <c r="R5689">
        <v>41.35</v>
      </c>
      <c r="S5689">
        <v>39.65</v>
      </c>
      <c r="T5689" t="str">
        <f>VLOOKUP(E5689,zamiana!A:B,2,0)</f>
        <v>ALSTOM (ex. BT) CZL</v>
      </c>
    </row>
    <row r="5690" spans="1:20" x14ac:dyDescent="0.3">
      <c r="A5690" t="s">
        <v>6542</v>
      </c>
      <c r="B5690" s="2">
        <v>45259</v>
      </c>
      <c r="C5690" s="2">
        <v>45259</v>
      </c>
      <c r="D5690" s="2"/>
      <c r="E5690" t="s">
        <v>951</v>
      </c>
      <c r="F5690" t="s">
        <v>952</v>
      </c>
      <c r="G5690" t="s">
        <v>942</v>
      </c>
      <c r="H5690" t="s">
        <v>951</v>
      </c>
      <c r="I5690" t="s">
        <v>1567</v>
      </c>
      <c r="J5690" t="s">
        <v>1568</v>
      </c>
      <c r="K5690" t="s">
        <v>955</v>
      </c>
      <c r="L5690">
        <v>1</v>
      </c>
      <c r="M5690" t="s">
        <v>77</v>
      </c>
      <c r="N5690">
        <v>8.23</v>
      </c>
      <c r="O5690">
        <v>35.32</v>
      </c>
      <c r="P5690" t="s">
        <v>78</v>
      </c>
      <c r="Q5690" s="94">
        <v>45281.630555555559</v>
      </c>
      <c r="R5690">
        <v>8.23</v>
      </c>
      <c r="S5690">
        <v>35.32</v>
      </c>
      <c r="T5690" t="str">
        <f>VLOOKUP(E5690,zamiana!A:B,2,0)</f>
        <v>ALSTOM (ex. BT) CZL</v>
      </c>
    </row>
    <row r="5691" spans="1:20" x14ac:dyDescent="0.3">
      <c r="A5691" t="s">
        <v>6542</v>
      </c>
      <c r="B5691" s="2">
        <v>45259</v>
      </c>
      <c r="C5691" s="2">
        <v>45259</v>
      </c>
      <c r="D5691" s="2"/>
      <c r="E5691" t="s">
        <v>951</v>
      </c>
      <c r="F5691" t="s">
        <v>952</v>
      </c>
      <c r="G5691" t="s">
        <v>942</v>
      </c>
      <c r="H5691" t="s">
        <v>951</v>
      </c>
      <c r="I5691" t="s">
        <v>1567</v>
      </c>
      <c r="J5691" t="s">
        <v>1568</v>
      </c>
      <c r="K5691" t="s">
        <v>955</v>
      </c>
      <c r="L5691">
        <v>1</v>
      </c>
      <c r="M5691" t="s">
        <v>77</v>
      </c>
      <c r="N5691">
        <v>8.23</v>
      </c>
      <c r="O5691">
        <v>35.32</v>
      </c>
      <c r="P5691" t="s">
        <v>78</v>
      </c>
      <c r="Q5691" s="94">
        <v>45281.630555555559</v>
      </c>
      <c r="R5691">
        <v>8.23</v>
      </c>
      <c r="S5691">
        <v>35.32</v>
      </c>
      <c r="T5691" t="str">
        <f>VLOOKUP(E5691,zamiana!A:B,2,0)</f>
        <v>ALSTOM (ex. BT) CZL</v>
      </c>
    </row>
    <row r="5692" spans="1:20" x14ac:dyDescent="0.3">
      <c r="A5692" t="s">
        <v>6542</v>
      </c>
      <c r="B5692" s="2">
        <v>45259</v>
      </c>
      <c r="C5692" s="2">
        <v>45259</v>
      </c>
      <c r="D5692" s="2"/>
      <c r="E5692" t="s">
        <v>951</v>
      </c>
      <c r="F5692" t="s">
        <v>952</v>
      </c>
      <c r="G5692" t="s">
        <v>942</v>
      </c>
      <c r="H5692" t="s">
        <v>951</v>
      </c>
      <c r="I5692" t="s">
        <v>1562</v>
      </c>
      <c r="J5692" t="s">
        <v>1563</v>
      </c>
      <c r="K5692" t="s">
        <v>955</v>
      </c>
      <c r="L5692">
        <v>1</v>
      </c>
      <c r="M5692" t="s">
        <v>77</v>
      </c>
      <c r="N5692">
        <v>7.36</v>
      </c>
      <c r="O5692">
        <v>34.72</v>
      </c>
      <c r="P5692" t="s">
        <v>78</v>
      </c>
      <c r="Q5692" s="94">
        <v>45281.630555555559</v>
      </c>
      <c r="R5692">
        <v>7.36</v>
      </c>
      <c r="S5692">
        <v>34.72</v>
      </c>
      <c r="T5692" t="str">
        <f>VLOOKUP(E5692,zamiana!A:B,2,0)</f>
        <v>ALSTOM (ex. BT) CZL</v>
      </c>
    </row>
    <row r="5693" spans="1:20" x14ac:dyDescent="0.3">
      <c r="A5693" t="s">
        <v>6542</v>
      </c>
      <c r="B5693" s="2">
        <v>45259</v>
      </c>
      <c r="C5693" s="2">
        <v>45259</v>
      </c>
      <c r="D5693" s="2"/>
      <c r="E5693" t="s">
        <v>951</v>
      </c>
      <c r="F5693" t="s">
        <v>952</v>
      </c>
      <c r="G5693" t="s">
        <v>942</v>
      </c>
      <c r="H5693" t="s">
        <v>951</v>
      </c>
      <c r="I5693" t="s">
        <v>1562</v>
      </c>
      <c r="J5693" t="s">
        <v>1563</v>
      </c>
      <c r="K5693" t="s">
        <v>955</v>
      </c>
      <c r="L5693">
        <v>1</v>
      </c>
      <c r="M5693" t="s">
        <v>77</v>
      </c>
      <c r="N5693">
        <v>7.36</v>
      </c>
      <c r="O5693">
        <v>34.72</v>
      </c>
      <c r="P5693" t="s">
        <v>78</v>
      </c>
      <c r="Q5693" s="94">
        <v>45281.630555555559</v>
      </c>
      <c r="R5693">
        <v>7.36</v>
      </c>
      <c r="S5693">
        <v>34.72</v>
      </c>
      <c r="T5693" t="str">
        <f>VLOOKUP(E5693,zamiana!A:B,2,0)</f>
        <v>ALSTOM (ex. BT) CZL</v>
      </c>
    </row>
    <row r="5694" spans="1:20" x14ac:dyDescent="0.3">
      <c r="A5694" t="s">
        <v>6542</v>
      </c>
      <c r="B5694" s="2">
        <v>45259</v>
      </c>
      <c r="C5694" s="2">
        <v>45259</v>
      </c>
      <c r="D5694" s="2"/>
      <c r="E5694" t="s">
        <v>951</v>
      </c>
      <c r="F5694" t="s">
        <v>952</v>
      </c>
      <c r="G5694" t="s">
        <v>942</v>
      </c>
      <c r="H5694" t="s">
        <v>951</v>
      </c>
      <c r="I5694" t="s">
        <v>1013</v>
      </c>
      <c r="J5694" t="s">
        <v>1014</v>
      </c>
      <c r="K5694" t="s">
        <v>955</v>
      </c>
      <c r="L5694">
        <v>20</v>
      </c>
      <c r="M5694" t="s">
        <v>77</v>
      </c>
      <c r="N5694">
        <v>4.4400000000000004</v>
      </c>
      <c r="O5694">
        <v>4.2</v>
      </c>
      <c r="P5694" t="s">
        <v>78</v>
      </c>
      <c r="Q5694" s="94">
        <v>45281.62777777778</v>
      </c>
      <c r="R5694">
        <v>88.8</v>
      </c>
      <c r="S5694">
        <v>84</v>
      </c>
      <c r="T5694" t="str">
        <f>VLOOKUP(E5694,zamiana!A:B,2,0)</f>
        <v>ALSTOM (ex. BT) CZL</v>
      </c>
    </row>
    <row r="5695" spans="1:20" x14ac:dyDescent="0.3">
      <c r="A5695" t="s">
        <v>6542</v>
      </c>
      <c r="B5695" s="2">
        <v>45259</v>
      </c>
      <c r="C5695" s="2">
        <v>45259</v>
      </c>
      <c r="D5695" s="2"/>
      <c r="E5695" t="s">
        <v>951</v>
      </c>
      <c r="F5695" t="s">
        <v>952</v>
      </c>
      <c r="G5695" t="s">
        <v>942</v>
      </c>
      <c r="H5695" t="s">
        <v>951</v>
      </c>
      <c r="I5695" t="s">
        <v>1205</v>
      </c>
      <c r="J5695" t="s">
        <v>1206</v>
      </c>
      <c r="K5695" t="s">
        <v>955</v>
      </c>
      <c r="L5695">
        <v>35</v>
      </c>
      <c r="M5695" t="s">
        <v>77</v>
      </c>
      <c r="N5695">
        <v>9.1</v>
      </c>
      <c r="O5695">
        <v>10.91</v>
      </c>
      <c r="P5695" t="s">
        <v>78</v>
      </c>
      <c r="Q5695" s="94">
        <v>45281.62777777778</v>
      </c>
      <c r="R5695">
        <v>318.5</v>
      </c>
      <c r="S5695">
        <v>381.85</v>
      </c>
      <c r="T5695" t="str">
        <f>VLOOKUP(E5695,zamiana!A:B,2,0)</f>
        <v>ALSTOM (ex. BT) CZL</v>
      </c>
    </row>
    <row r="5696" spans="1:20" x14ac:dyDescent="0.3">
      <c r="A5696" t="s">
        <v>6542</v>
      </c>
      <c r="B5696" s="2">
        <v>45259</v>
      </c>
      <c r="C5696" s="2">
        <v>45259</v>
      </c>
      <c r="D5696" s="2"/>
      <c r="E5696" t="s">
        <v>951</v>
      </c>
      <c r="F5696" t="s">
        <v>952</v>
      </c>
      <c r="G5696" t="s">
        <v>942</v>
      </c>
      <c r="H5696" t="s">
        <v>951</v>
      </c>
      <c r="I5696" t="s">
        <v>1435</v>
      </c>
      <c r="J5696" t="s">
        <v>1436</v>
      </c>
      <c r="K5696" t="s">
        <v>955</v>
      </c>
      <c r="L5696">
        <v>2</v>
      </c>
      <c r="M5696" t="s">
        <v>77</v>
      </c>
      <c r="N5696">
        <v>21.99</v>
      </c>
      <c r="O5696">
        <v>19.100000000000001</v>
      </c>
      <c r="P5696" t="s">
        <v>78</v>
      </c>
      <c r="Q5696" s="94">
        <v>45281.62777777778</v>
      </c>
      <c r="R5696">
        <v>43.98</v>
      </c>
      <c r="S5696">
        <v>38.200000000000003</v>
      </c>
      <c r="T5696" t="str">
        <f>VLOOKUP(E5696,zamiana!A:B,2,0)</f>
        <v>ALSTOM (ex. BT) CZL</v>
      </c>
    </row>
    <row r="5697" spans="1:20" x14ac:dyDescent="0.3">
      <c r="A5697" t="s">
        <v>6542</v>
      </c>
      <c r="B5697" s="2">
        <v>45259</v>
      </c>
      <c r="C5697" s="2">
        <v>45259</v>
      </c>
      <c r="D5697" s="2"/>
      <c r="E5697" t="s">
        <v>951</v>
      </c>
      <c r="F5697" t="s">
        <v>952</v>
      </c>
      <c r="G5697" t="s">
        <v>942</v>
      </c>
      <c r="H5697" t="s">
        <v>951</v>
      </c>
      <c r="I5697" t="s">
        <v>1435</v>
      </c>
      <c r="J5697" t="s">
        <v>1436</v>
      </c>
      <c r="K5697" t="s">
        <v>955</v>
      </c>
      <c r="L5697">
        <v>2</v>
      </c>
      <c r="M5697" t="s">
        <v>77</v>
      </c>
      <c r="N5697">
        <v>21.99</v>
      </c>
      <c r="O5697">
        <v>19.100000000000001</v>
      </c>
      <c r="P5697" t="s">
        <v>78</v>
      </c>
      <c r="Q5697" s="94">
        <v>45281.62777777778</v>
      </c>
      <c r="R5697">
        <v>43.98</v>
      </c>
      <c r="S5697">
        <v>38.200000000000003</v>
      </c>
      <c r="T5697" t="str">
        <f>VLOOKUP(E5697,zamiana!A:B,2,0)</f>
        <v>ALSTOM (ex. BT) CZL</v>
      </c>
    </row>
    <row r="5698" spans="1:20" x14ac:dyDescent="0.3">
      <c r="A5698" t="s">
        <v>6542</v>
      </c>
      <c r="B5698" s="2">
        <v>45259</v>
      </c>
      <c r="C5698" s="2">
        <v>45259</v>
      </c>
      <c r="D5698" s="2"/>
      <c r="E5698" t="s">
        <v>951</v>
      </c>
      <c r="F5698" t="s">
        <v>952</v>
      </c>
      <c r="G5698" t="s">
        <v>942</v>
      </c>
      <c r="H5698" t="s">
        <v>951</v>
      </c>
      <c r="I5698" t="s">
        <v>1435</v>
      </c>
      <c r="J5698" t="s">
        <v>1436</v>
      </c>
      <c r="K5698" t="s">
        <v>955</v>
      </c>
      <c r="L5698">
        <v>2</v>
      </c>
      <c r="M5698" t="s">
        <v>77</v>
      </c>
      <c r="N5698">
        <v>21.99</v>
      </c>
      <c r="O5698">
        <v>19.100000000000001</v>
      </c>
      <c r="P5698" t="s">
        <v>78</v>
      </c>
      <c r="Q5698" s="94">
        <v>45281.62777777778</v>
      </c>
      <c r="R5698">
        <v>43.98</v>
      </c>
      <c r="S5698">
        <v>38.200000000000003</v>
      </c>
      <c r="T5698" t="str">
        <f>VLOOKUP(E5698,zamiana!A:B,2,0)</f>
        <v>ALSTOM (ex. BT) CZL</v>
      </c>
    </row>
    <row r="5699" spans="1:20" x14ac:dyDescent="0.3">
      <c r="A5699" t="s">
        <v>6542</v>
      </c>
      <c r="B5699" s="2">
        <v>45259</v>
      </c>
      <c r="C5699" s="2">
        <v>45259</v>
      </c>
      <c r="D5699" s="2"/>
      <c r="E5699" t="s">
        <v>951</v>
      </c>
      <c r="F5699" t="s">
        <v>952</v>
      </c>
      <c r="G5699" t="s">
        <v>942</v>
      </c>
      <c r="H5699" t="s">
        <v>951</v>
      </c>
      <c r="I5699" t="s">
        <v>1435</v>
      </c>
      <c r="J5699" t="s">
        <v>1436</v>
      </c>
      <c r="K5699" t="s">
        <v>955</v>
      </c>
      <c r="L5699">
        <v>2</v>
      </c>
      <c r="M5699" t="s">
        <v>77</v>
      </c>
      <c r="N5699">
        <v>21.99</v>
      </c>
      <c r="O5699">
        <v>19.100000000000001</v>
      </c>
      <c r="P5699" t="s">
        <v>78</v>
      </c>
      <c r="Q5699" s="94">
        <v>45281.62777777778</v>
      </c>
      <c r="R5699">
        <v>43.98</v>
      </c>
      <c r="S5699">
        <v>38.200000000000003</v>
      </c>
      <c r="T5699" t="str">
        <f>VLOOKUP(E5699,zamiana!A:B,2,0)</f>
        <v>ALSTOM (ex. BT) CZL</v>
      </c>
    </row>
    <row r="5700" spans="1:20" x14ac:dyDescent="0.3">
      <c r="A5700" t="s">
        <v>6542</v>
      </c>
      <c r="B5700" s="2">
        <v>45259</v>
      </c>
      <c r="C5700" s="2">
        <v>45259</v>
      </c>
      <c r="D5700" s="2"/>
      <c r="E5700" t="s">
        <v>951</v>
      </c>
      <c r="F5700" t="s">
        <v>952</v>
      </c>
      <c r="G5700" t="s">
        <v>942</v>
      </c>
      <c r="H5700" t="s">
        <v>951</v>
      </c>
      <c r="I5700" t="s">
        <v>1435</v>
      </c>
      <c r="J5700" t="s">
        <v>1436</v>
      </c>
      <c r="K5700" t="s">
        <v>955</v>
      </c>
      <c r="L5700">
        <v>2</v>
      </c>
      <c r="M5700" t="s">
        <v>77</v>
      </c>
      <c r="N5700">
        <v>21.99</v>
      </c>
      <c r="O5700">
        <v>19.100000000000001</v>
      </c>
      <c r="P5700" t="s">
        <v>78</v>
      </c>
      <c r="Q5700" s="94">
        <v>45281.62777777778</v>
      </c>
      <c r="R5700">
        <v>43.98</v>
      </c>
      <c r="S5700">
        <v>38.200000000000003</v>
      </c>
      <c r="T5700" t="str">
        <f>VLOOKUP(E5700,zamiana!A:B,2,0)</f>
        <v>ALSTOM (ex. BT) CZL</v>
      </c>
    </row>
    <row r="5701" spans="1:20" x14ac:dyDescent="0.3">
      <c r="A5701" t="s">
        <v>6542</v>
      </c>
      <c r="B5701" s="2">
        <v>45259</v>
      </c>
      <c r="C5701" s="2">
        <v>45259</v>
      </c>
      <c r="D5701" s="2"/>
      <c r="E5701" t="s">
        <v>951</v>
      </c>
      <c r="F5701" t="s">
        <v>952</v>
      </c>
      <c r="G5701" t="s">
        <v>942</v>
      </c>
      <c r="H5701" t="s">
        <v>951</v>
      </c>
      <c r="I5701" t="s">
        <v>1435</v>
      </c>
      <c r="J5701" t="s">
        <v>1436</v>
      </c>
      <c r="K5701" t="s">
        <v>955</v>
      </c>
      <c r="L5701">
        <v>2</v>
      </c>
      <c r="M5701" t="s">
        <v>77</v>
      </c>
      <c r="N5701">
        <v>21.99</v>
      </c>
      <c r="O5701">
        <v>19.100000000000001</v>
      </c>
      <c r="P5701" t="s">
        <v>78</v>
      </c>
      <c r="Q5701" s="94">
        <v>45281.62777777778</v>
      </c>
      <c r="R5701">
        <v>43.98</v>
      </c>
      <c r="S5701">
        <v>38.200000000000003</v>
      </c>
      <c r="T5701" t="str">
        <f>VLOOKUP(E5701,zamiana!A:B,2,0)</f>
        <v>ALSTOM (ex. BT) CZL</v>
      </c>
    </row>
    <row r="5702" spans="1:20" x14ac:dyDescent="0.3">
      <c r="A5702" t="s">
        <v>6542</v>
      </c>
      <c r="B5702" s="2">
        <v>45259</v>
      </c>
      <c r="C5702" s="2">
        <v>45259</v>
      </c>
      <c r="D5702" s="2"/>
      <c r="E5702" t="s">
        <v>951</v>
      </c>
      <c r="F5702" t="s">
        <v>952</v>
      </c>
      <c r="G5702" t="s">
        <v>942</v>
      </c>
      <c r="H5702" t="s">
        <v>951</v>
      </c>
      <c r="I5702" t="s">
        <v>1435</v>
      </c>
      <c r="J5702" t="s">
        <v>1436</v>
      </c>
      <c r="K5702" t="s">
        <v>955</v>
      </c>
      <c r="L5702">
        <v>2</v>
      </c>
      <c r="M5702" t="s">
        <v>77</v>
      </c>
      <c r="N5702">
        <v>21.99</v>
      </c>
      <c r="O5702">
        <v>19.100000000000001</v>
      </c>
      <c r="P5702" t="s">
        <v>78</v>
      </c>
      <c r="Q5702" s="94">
        <v>45281.62777777778</v>
      </c>
      <c r="R5702">
        <v>43.98</v>
      </c>
      <c r="S5702">
        <v>38.200000000000003</v>
      </c>
      <c r="T5702" t="str">
        <f>VLOOKUP(E5702,zamiana!A:B,2,0)</f>
        <v>ALSTOM (ex. BT) CZL</v>
      </c>
    </row>
    <row r="5703" spans="1:20" x14ac:dyDescent="0.3">
      <c r="A5703" t="s">
        <v>6542</v>
      </c>
      <c r="B5703" s="2">
        <v>45259</v>
      </c>
      <c r="C5703" s="2">
        <v>45259</v>
      </c>
      <c r="D5703" s="2"/>
      <c r="E5703" t="s">
        <v>951</v>
      </c>
      <c r="F5703" t="s">
        <v>952</v>
      </c>
      <c r="G5703" t="s">
        <v>942</v>
      </c>
      <c r="H5703" t="s">
        <v>951</v>
      </c>
      <c r="I5703" t="s">
        <v>4070</v>
      </c>
      <c r="J5703" t="s">
        <v>4071</v>
      </c>
      <c r="K5703" t="s">
        <v>955</v>
      </c>
      <c r="L5703">
        <v>55</v>
      </c>
      <c r="M5703" t="s">
        <v>77</v>
      </c>
      <c r="N5703">
        <v>2.66</v>
      </c>
      <c r="O5703">
        <v>3.1</v>
      </c>
      <c r="P5703" t="s">
        <v>78</v>
      </c>
      <c r="Q5703" s="94">
        <v>45281.62777777778</v>
      </c>
      <c r="R5703">
        <v>146.30000000000001</v>
      </c>
      <c r="S5703">
        <v>170.5</v>
      </c>
      <c r="T5703" t="str">
        <f>VLOOKUP(E5703,zamiana!A:B,2,0)</f>
        <v>ALSTOM (ex. BT) CZL</v>
      </c>
    </row>
    <row r="5704" spans="1:20" x14ac:dyDescent="0.3">
      <c r="A5704" t="s">
        <v>6542</v>
      </c>
      <c r="B5704" s="2">
        <v>45259</v>
      </c>
      <c r="C5704" s="2">
        <v>45259</v>
      </c>
      <c r="D5704" s="2"/>
      <c r="E5704" t="s">
        <v>951</v>
      </c>
      <c r="F5704" t="s">
        <v>952</v>
      </c>
      <c r="G5704" t="s">
        <v>942</v>
      </c>
      <c r="H5704" t="s">
        <v>951</v>
      </c>
      <c r="I5704" t="s">
        <v>6543</v>
      </c>
      <c r="J5704" t="s">
        <v>6544</v>
      </c>
      <c r="K5704" t="s">
        <v>955</v>
      </c>
      <c r="L5704">
        <v>1</v>
      </c>
      <c r="M5704" t="s">
        <v>77</v>
      </c>
      <c r="N5704">
        <v>6.75</v>
      </c>
      <c r="O5704">
        <v>3.07</v>
      </c>
      <c r="P5704" t="s">
        <v>78</v>
      </c>
      <c r="Q5704" s="94">
        <v>45281.661805555559</v>
      </c>
      <c r="R5704">
        <v>6.75</v>
      </c>
      <c r="S5704">
        <v>3.07</v>
      </c>
      <c r="T5704" t="str">
        <f>VLOOKUP(E5704,zamiana!A:B,2,0)</f>
        <v>ALSTOM (ex. BT) CZL</v>
      </c>
    </row>
    <row r="5705" spans="1:20" x14ac:dyDescent="0.3">
      <c r="A5705" t="s">
        <v>6542</v>
      </c>
      <c r="B5705" s="2">
        <v>45259</v>
      </c>
      <c r="C5705" s="2">
        <v>45259</v>
      </c>
      <c r="D5705" s="2"/>
      <c r="E5705" t="s">
        <v>951</v>
      </c>
      <c r="F5705" t="s">
        <v>952</v>
      </c>
      <c r="G5705" t="s">
        <v>942</v>
      </c>
      <c r="H5705" t="s">
        <v>951</v>
      </c>
      <c r="I5705" t="s">
        <v>6543</v>
      </c>
      <c r="J5705" t="s">
        <v>6544</v>
      </c>
      <c r="K5705" t="s">
        <v>955</v>
      </c>
      <c r="L5705">
        <v>1</v>
      </c>
      <c r="M5705" t="s">
        <v>77</v>
      </c>
      <c r="N5705">
        <v>6.75</v>
      </c>
      <c r="O5705">
        <v>3.07</v>
      </c>
      <c r="P5705" t="s">
        <v>78</v>
      </c>
      <c r="Q5705" s="94">
        <v>45281.661805555559</v>
      </c>
      <c r="R5705">
        <v>6.75</v>
      </c>
      <c r="S5705">
        <v>3.07</v>
      </c>
      <c r="T5705" t="str">
        <f>VLOOKUP(E5705,zamiana!A:B,2,0)</f>
        <v>ALSTOM (ex. BT) CZL</v>
      </c>
    </row>
    <row r="5706" spans="1:20" x14ac:dyDescent="0.3">
      <c r="A5706" t="s">
        <v>6542</v>
      </c>
      <c r="B5706" s="2">
        <v>45259</v>
      </c>
      <c r="C5706" s="2">
        <v>45259</v>
      </c>
      <c r="D5706" s="2"/>
      <c r="E5706" t="s">
        <v>951</v>
      </c>
      <c r="F5706" t="s">
        <v>952</v>
      </c>
      <c r="G5706" t="s">
        <v>942</v>
      </c>
      <c r="H5706" t="s">
        <v>951</v>
      </c>
      <c r="I5706" t="s">
        <v>1139</v>
      </c>
      <c r="J5706" t="s">
        <v>1140</v>
      </c>
      <c r="K5706" t="s">
        <v>955</v>
      </c>
      <c r="L5706">
        <v>35</v>
      </c>
      <c r="M5706" t="s">
        <v>77</v>
      </c>
      <c r="N5706">
        <v>10.49</v>
      </c>
      <c r="O5706">
        <v>8.1199999999999992</v>
      </c>
      <c r="P5706" t="s">
        <v>78</v>
      </c>
      <c r="Q5706" s="94">
        <v>45281.658333333333</v>
      </c>
      <c r="R5706">
        <v>367.15</v>
      </c>
      <c r="S5706">
        <v>284.2</v>
      </c>
      <c r="T5706" t="str">
        <f>VLOOKUP(E5706,zamiana!A:B,2,0)</f>
        <v>ALSTOM (ex. BT) CZL</v>
      </c>
    </row>
    <row r="5707" spans="1:20" x14ac:dyDescent="0.3">
      <c r="A5707" t="s">
        <v>6542</v>
      </c>
      <c r="B5707" s="2">
        <v>45259</v>
      </c>
      <c r="C5707" s="2">
        <v>45259</v>
      </c>
      <c r="D5707" s="2"/>
      <c r="E5707" t="s">
        <v>951</v>
      </c>
      <c r="F5707" t="s">
        <v>952</v>
      </c>
      <c r="G5707" t="s">
        <v>942</v>
      </c>
      <c r="H5707" t="s">
        <v>951</v>
      </c>
      <c r="I5707" t="s">
        <v>5253</v>
      </c>
      <c r="J5707" t="s">
        <v>5254</v>
      </c>
      <c r="K5707" t="s">
        <v>955</v>
      </c>
      <c r="L5707">
        <v>1</v>
      </c>
      <c r="M5707" t="s">
        <v>77</v>
      </c>
      <c r="N5707">
        <v>21.42</v>
      </c>
      <c r="O5707">
        <v>14.81</v>
      </c>
      <c r="P5707" t="s">
        <v>78</v>
      </c>
      <c r="Q5707" s="94">
        <v>45281.629861111112</v>
      </c>
      <c r="R5707">
        <v>21.42</v>
      </c>
      <c r="S5707">
        <v>14.81</v>
      </c>
      <c r="T5707" t="str">
        <f>VLOOKUP(E5707,zamiana!A:B,2,0)</f>
        <v>ALSTOM (ex. BT) CZL</v>
      </c>
    </row>
    <row r="5708" spans="1:20" x14ac:dyDescent="0.3">
      <c r="A5708" t="s">
        <v>6542</v>
      </c>
      <c r="B5708" s="2">
        <v>45259</v>
      </c>
      <c r="C5708" s="2">
        <v>45259</v>
      </c>
      <c r="D5708" s="2"/>
      <c r="E5708" t="s">
        <v>951</v>
      </c>
      <c r="F5708" t="s">
        <v>952</v>
      </c>
      <c r="G5708" t="s">
        <v>942</v>
      </c>
      <c r="H5708" t="s">
        <v>951</v>
      </c>
      <c r="I5708" t="s">
        <v>5253</v>
      </c>
      <c r="J5708" t="s">
        <v>5254</v>
      </c>
      <c r="K5708" t="s">
        <v>955</v>
      </c>
      <c r="L5708">
        <v>1</v>
      </c>
      <c r="M5708" t="s">
        <v>77</v>
      </c>
      <c r="N5708">
        <v>21.42</v>
      </c>
      <c r="O5708">
        <v>14.81</v>
      </c>
      <c r="P5708" t="s">
        <v>78</v>
      </c>
      <c r="Q5708" s="94">
        <v>45281.629861111112</v>
      </c>
      <c r="R5708">
        <v>21.42</v>
      </c>
      <c r="S5708">
        <v>14.81</v>
      </c>
      <c r="T5708" t="str">
        <f>VLOOKUP(E5708,zamiana!A:B,2,0)</f>
        <v>ALSTOM (ex. BT) CZL</v>
      </c>
    </row>
    <row r="5709" spans="1:20" x14ac:dyDescent="0.3">
      <c r="A5709" t="s">
        <v>6542</v>
      </c>
      <c r="B5709" s="2">
        <v>45259</v>
      </c>
      <c r="C5709" s="2">
        <v>45259</v>
      </c>
      <c r="D5709" s="2"/>
      <c r="E5709" t="s">
        <v>951</v>
      </c>
      <c r="F5709" t="s">
        <v>952</v>
      </c>
      <c r="G5709" t="s">
        <v>942</v>
      </c>
      <c r="H5709" t="s">
        <v>951</v>
      </c>
      <c r="I5709" t="s">
        <v>5253</v>
      </c>
      <c r="J5709" t="s">
        <v>5254</v>
      </c>
      <c r="K5709" t="s">
        <v>955</v>
      </c>
      <c r="L5709">
        <v>1</v>
      </c>
      <c r="M5709" t="s">
        <v>77</v>
      </c>
      <c r="N5709">
        <v>21.42</v>
      </c>
      <c r="O5709">
        <v>14.81</v>
      </c>
      <c r="P5709" t="s">
        <v>78</v>
      </c>
      <c r="Q5709" s="94">
        <v>45281.629861111112</v>
      </c>
      <c r="R5709">
        <v>21.42</v>
      </c>
      <c r="S5709">
        <v>14.81</v>
      </c>
      <c r="T5709" t="str">
        <f>VLOOKUP(E5709,zamiana!A:B,2,0)</f>
        <v>ALSTOM (ex. BT) CZL</v>
      </c>
    </row>
    <row r="5710" spans="1:20" x14ac:dyDescent="0.3">
      <c r="A5710" t="s">
        <v>6542</v>
      </c>
      <c r="B5710" s="2">
        <v>45259</v>
      </c>
      <c r="C5710" s="2">
        <v>45259</v>
      </c>
      <c r="D5710" s="2"/>
      <c r="E5710" t="s">
        <v>951</v>
      </c>
      <c r="F5710" t="s">
        <v>952</v>
      </c>
      <c r="G5710" t="s">
        <v>942</v>
      </c>
      <c r="H5710" t="s">
        <v>951</v>
      </c>
      <c r="I5710" t="s">
        <v>5255</v>
      </c>
      <c r="J5710" t="s">
        <v>5256</v>
      </c>
      <c r="K5710" t="s">
        <v>955</v>
      </c>
      <c r="L5710">
        <v>6</v>
      </c>
      <c r="M5710" t="s">
        <v>77</v>
      </c>
      <c r="N5710">
        <v>10.28</v>
      </c>
      <c r="O5710">
        <v>11.43</v>
      </c>
      <c r="P5710" t="s">
        <v>78</v>
      </c>
      <c r="Q5710" s="94">
        <v>45281.62777777778</v>
      </c>
      <c r="R5710">
        <v>61.68</v>
      </c>
      <c r="S5710">
        <v>68.58</v>
      </c>
      <c r="T5710" t="str">
        <f>VLOOKUP(E5710,zamiana!A:B,2,0)</f>
        <v>ALSTOM (ex. BT) CZL</v>
      </c>
    </row>
    <row r="5711" spans="1:20" x14ac:dyDescent="0.3">
      <c r="A5711" t="s">
        <v>6542</v>
      </c>
      <c r="B5711" s="2">
        <v>45259</v>
      </c>
      <c r="C5711" s="2">
        <v>45259</v>
      </c>
      <c r="D5711" s="2"/>
      <c r="E5711" t="s">
        <v>951</v>
      </c>
      <c r="F5711" t="s">
        <v>952</v>
      </c>
      <c r="G5711" t="s">
        <v>942</v>
      </c>
      <c r="H5711" t="s">
        <v>951</v>
      </c>
      <c r="I5711" t="s">
        <v>5257</v>
      </c>
      <c r="J5711" t="s">
        <v>5258</v>
      </c>
      <c r="K5711" t="s">
        <v>955</v>
      </c>
      <c r="L5711">
        <v>1</v>
      </c>
      <c r="M5711" t="s">
        <v>77</v>
      </c>
      <c r="N5711">
        <v>24.3</v>
      </c>
      <c r="O5711">
        <v>19.64</v>
      </c>
      <c r="P5711" t="s">
        <v>78</v>
      </c>
      <c r="Q5711" s="94">
        <v>45281.62777777778</v>
      </c>
      <c r="R5711">
        <v>24.3</v>
      </c>
      <c r="S5711">
        <v>19.64</v>
      </c>
      <c r="T5711" t="str">
        <f>VLOOKUP(E5711,zamiana!A:B,2,0)</f>
        <v>ALSTOM (ex. BT) CZL</v>
      </c>
    </row>
    <row r="5712" spans="1:20" x14ac:dyDescent="0.3">
      <c r="A5712" t="s">
        <v>6542</v>
      </c>
      <c r="B5712" s="2">
        <v>45259</v>
      </c>
      <c r="C5712" s="2">
        <v>45259</v>
      </c>
      <c r="D5712" s="2"/>
      <c r="E5712" t="s">
        <v>951</v>
      </c>
      <c r="F5712" t="s">
        <v>952</v>
      </c>
      <c r="G5712" t="s">
        <v>942</v>
      </c>
      <c r="H5712" t="s">
        <v>951</v>
      </c>
      <c r="I5712" t="s">
        <v>5257</v>
      </c>
      <c r="J5712" t="s">
        <v>5258</v>
      </c>
      <c r="K5712" t="s">
        <v>955</v>
      </c>
      <c r="L5712">
        <v>1</v>
      </c>
      <c r="M5712" t="s">
        <v>77</v>
      </c>
      <c r="N5712">
        <v>24.3</v>
      </c>
      <c r="O5712">
        <v>19.64</v>
      </c>
      <c r="P5712" t="s">
        <v>78</v>
      </c>
      <c r="Q5712" s="94">
        <v>45281.62777777778</v>
      </c>
      <c r="R5712">
        <v>24.3</v>
      </c>
      <c r="S5712">
        <v>19.64</v>
      </c>
      <c r="T5712" t="str">
        <f>VLOOKUP(E5712,zamiana!A:B,2,0)</f>
        <v>ALSTOM (ex. BT) CZL</v>
      </c>
    </row>
    <row r="5713" spans="1:20" x14ac:dyDescent="0.3">
      <c r="A5713" t="s">
        <v>6542</v>
      </c>
      <c r="B5713" s="2">
        <v>45259</v>
      </c>
      <c r="C5713" s="2">
        <v>45259</v>
      </c>
      <c r="D5713" s="2"/>
      <c r="E5713" t="s">
        <v>951</v>
      </c>
      <c r="F5713" t="s">
        <v>952</v>
      </c>
      <c r="G5713" t="s">
        <v>942</v>
      </c>
      <c r="H5713" t="s">
        <v>951</v>
      </c>
      <c r="I5713" t="s">
        <v>5257</v>
      </c>
      <c r="J5713" t="s">
        <v>5258</v>
      </c>
      <c r="K5713" t="s">
        <v>955</v>
      </c>
      <c r="L5713">
        <v>1</v>
      </c>
      <c r="M5713" t="s">
        <v>77</v>
      </c>
      <c r="N5713">
        <v>24.3</v>
      </c>
      <c r="O5713">
        <v>19.64</v>
      </c>
      <c r="P5713" t="s">
        <v>78</v>
      </c>
      <c r="Q5713" s="94">
        <v>45281.62777777778</v>
      </c>
      <c r="R5713">
        <v>24.3</v>
      </c>
      <c r="S5713">
        <v>19.64</v>
      </c>
      <c r="T5713" t="str">
        <f>VLOOKUP(E5713,zamiana!A:B,2,0)</f>
        <v>ALSTOM (ex. BT) CZL</v>
      </c>
    </row>
    <row r="5714" spans="1:20" x14ac:dyDescent="0.3">
      <c r="A5714" t="s">
        <v>6542</v>
      </c>
      <c r="B5714" s="2">
        <v>45259</v>
      </c>
      <c r="C5714" s="2">
        <v>45259</v>
      </c>
      <c r="D5714" s="2"/>
      <c r="E5714" t="s">
        <v>951</v>
      </c>
      <c r="F5714" t="s">
        <v>952</v>
      </c>
      <c r="G5714" t="s">
        <v>942</v>
      </c>
      <c r="H5714" t="s">
        <v>951</v>
      </c>
      <c r="I5714" t="s">
        <v>1554</v>
      </c>
      <c r="J5714" t="s">
        <v>1555</v>
      </c>
      <c r="K5714" t="s">
        <v>955</v>
      </c>
      <c r="L5714">
        <v>1</v>
      </c>
      <c r="M5714" t="s">
        <v>77</v>
      </c>
      <c r="N5714">
        <v>34.75</v>
      </c>
      <c r="O5714">
        <v>28.3</v>
      </c>
      <c r="P5714" t="s">
        <v>78</v>
      </c>
      <c r="Q5714" s="94">
        <v>45281.62777777778</v>
      </c>
      <c r="R5714">
        <v>34.75</v>
      </c>
      <c r="S5714">
        <v>28.3</v>
      </c>
      <c r="T5714" t="str">
        <f>VLOOKUP(E5714,zamiana!A:B,2,0)</f>
        <v>ALSTOM (ex. BT) CZL</v>
      </c>
    </row>
    <row r="5715" spans="1:20" x14ac:dyDescent="0.3">
      <c r="A5715" t="s">
        <v>6542</v>
      </c>
      <c r="B5715" s="2">
        <v>45259</v>
      </c>
      <c r="C5715" s="2">
        <v>45259</v>
      </c>
      <c r="D5715" s="2"/>
      <c r="E5715" t="s">
        <v>951</v>
      </c>
      <c r="F5715" t="s">
        <v>952</v>
      </c>
      <c r="G5715" t="s">
        <v>942</v>
      </c>
      <c r="H5715" t="s">
        <v>951</v>
      </c>
      <c r="I5715" t="s">
        <v>1816</v>
      </c>
      <c r="J5715" t="s">
        <v>1817</v>
      </c>
      <c r="K5715" t="s">
        <v>955</v>
      </c>
      <c r="L5715">
        <v>2</v>
      </c>
      <c r="M5715" t="s">
        <v>77</v>
      </c>
      <c r="N5715">
        <v>94.7</v>
      </c>
      <c r="O5715">
        <v>73.77</v>
      </c>
      <c r="P5715" t="s">
        <v>78</v>
      </c>
      <c r="Q5715" s="94">
        <v>45281.62777777778</v>
      </c>
      <c r="R5715">
        <v>189.4</v>
      </c>
      <c r="S5715">
        <v>147.54</v>
      </c>
      <c r="T5715" t="str">
        <f>VLOOKUP(E5715,zamiana!A:B,2,0)</f>
        <v>ALSTOM (ex. BT) CZL</v>
      </c>
    </row>
    <row r="5716" spans="1:20" x14ac:dyDescent="0.3">
      <c r="A5716" t="s">
        <v>6542</v>
      </c>
      <c r="B5716" s="2">
        <v>45259</v>
      </c>
      <c r="C5716" s="2">
        <v>45259</v>
      </c>
      <c r="D5716" s="2"/>
      <c r="E5716" t="s">
        <v>951</v>
      </c>
      <c r="F5716" t="s">
        <v>952</v>
      </c>
      <c r="G5716" t="s">
        <v>942</v>
      </c>
      <c r="H5716" t="s">
        <v>951</v>
      </c>
      <c r="I5716" t="s">
        <v>1816</v>
      </c>
      <c r="J5716" t="s">
        <v>1817</v>
      </c>
      <c r="K5716" t="s">
        <v>955</v>
      </c>
      <c r="L5716">
        <v>2</v>
      </c>
      <c r="M5716" t="s">
        <v>77</v>
      </c>
      <c r="N5716">
        <v>94.7</v>
      </c>
      <c r="O5716">
        <v>73.77</v>
      </c>
      <c r="P5716" t="s">
        <v>78</v>
      </c>
      <c r="Q5716" s="94">
        <v>45281.62777777778</v>
      </c>
      <c r="R5716">
        <v>189.4</v>
      </c>
      <c r="S5716">
        <v>147.54</v>
      </c>
      <c r="T5716" t="str">
        <f>VLOOKUP(E5716,zamiana!A:B,2,0)</f>
        <v>ALSTOM (ex. BT) CZL</v>
      </c>
    </row>
    <row r="5717" spans="1:20" x14ac:dyDescent="0.3">
      <c r="A5717" t="s">
        <v>6542</v>
      </c>
      <c r="B5717" s="2">
        <v>45259</v>
      </c>
      <c r="C5717" s="2">
        <v>45259</v>
      </c>
      <c r="D5717" s="2"/>
      <c r="E5717" t="s">
        <v>951</v>
      </c>
      <c r="F5717" t="s">
        <v>952</v>
      </c>
      <c r="G5717" t="s">
        <v>942</v>
      </c>
      <c r="H5717" t="s">
        <v>951</v>
      </c>
      <c r="I5717" t="s">
        <v>1816</v>
      </c>
      <c r="J5717" t="s">
        <v>1817</v>
      </c>
      <c r="K5717" t="s">
        <v>955</v>
      </c>
      <c r="L5717">
        <v>2</v>
      </c>
      <c r="M5717" t="s">
        <v>77</v>
      </c>
      <c r="N5717">
        <v>94.7</v>
      </c>
      <c r="O5717">
        <v>73.77</v>
      </c>
      <c r="P5717" t="s">
        <v>78</v>
      </c>
      <c r="Q5717" s="94">
        <v>45281.62777777778</v>
      </c>
      <c r="R5717">
        <v>189.4</v>
      </c>
      <c r="S5717">
        <v>147.54</v>
      </c>
      <c r="T5717" t="str">
        <f>VLOOKUP(E5717,zamiana!A:B,2,0)</f>
        <v>ALSTOM (ex. BT) CZL</v>
      </c>
    </row>
    <row r="5718" spans="1:20" x14ac:dyDescent="0.3">
      <c r="A5718" t="s">
        <v>6542</v>
      </c>
      <c r="B5718" s="2">
        <v>45259</v>
      </c>
      <c r="C5718" s="2">
        <v>45259</v>
      </c>
      <c r="D5718" s="2"/>
      <c r="E5718" t="s">
        <v>951</v>
      </c>
      <c r="F5718" t="s">
        <v>952</v>
      </c>
      <c r="G5718" t="s">
        <v>942</v>
      </c>
      <c r="H5718" t="s">
        <v>951</v>
      </c>
      <c r="I5718" t="s">
        <v>1816</v>
      </c>
      <c r="J5718" t="s">
        <v>1817</v>
      </c>
      <c r="K5718" t="s">
        <v>955</v>
      </c>
      <c r="L5718">
        <v>1</v>
      </c>
      <c r="M5718" t="s">
        <v>77</v>
      </c>
      <c r="N5718">
        <v>94.7</v>
      </c>
      <c r="O5718">
        <v>73.77</v>
      </c>
      <c r="P5718" t="s">
        <v>78</v>
      </c>
      <c r="Q5718" s="94">
        <v>45281.62777777778</v>
      </c>
      <c r="R5718">
        <v>94.7</v>
      </c>
      <c r="S5718">
        <v>73.77</v>
      </c>
      <c r="T5718" t="str">
        <f>VLOOKUP(E5718,zamiana!A:B,2,0)</f>
        <v>ALSTOM (ex. BT) CZL</v>
      </c>
    </row>
    <row r="5719" spans="1:20" x14ac:dyDescent="0.3">
      <c r="A5719" t="s">
        <v>6542</v>
      </c>
      <c r="B5719" s="2">
        <v>45259</v>
      </c>
      <c r="C5719" s="2">
        <v>45259</v>
      </c>
      <c r="D5719" s="2"/>
      <c r="E5719" t="s">
        <v>951</v>
      </c>
      <c r="F5719" t="s">
        <v>952</v>
      </c>
      <c r="G5719" t="s">
        <v>942</v>
      </c>
      <c r="H5719" t="s">
        <v>951</v>
      </c>
      <c r="I5719" t="s">
        <v>1900</v>
      </c>
      <c r="J5719" t="s">
        <v>1901</v>
      </c>
      <c r="K5719" t="s">
        <v>955</v>
      </c>
      <c r="L5719">
        <v>1</v>
      </c>
      <c r="M5719" t="s">
        <v>77</v>
      </c>
      <c r="N5719">
        <v>265.04000000000002</v>
      </c>
      <c r="O5719">
        <v>271.95999999999998</v>
      </c>
      <c r="P5719" t="s">
        <v>78</v>
      </c>
      <c r="Q5719" s="94">
        <v>45281.65347222222</v>
      </c>
      <c r="R5719">
        <v>265.04000000000002</v>
      </c>
      <c r="S5719">
        <v>271.95999999999998</v>
      </c>
      <c r="T5719" t="str">
        <f>VLOOKUP(E5719,zamiana!A:B,2,0)</f>
        <v>ALSTOM (ex. BT) CZL</v>
      </c>
    </row>
    <row r="5720" spans="1:20" x14ac:dyDescent="0.3">
      <c r="A5720" t="s">
        <v>6542</v>
      </c>
      <c r="B5720" s="2">
        <v>45259</v>
      </c>
      <c r="C5720" s="2">
        <v>45259</v>
      </c>
      <c r="D5720" s="2"/>
      <c r="E5720" t="s">
        <v>951</v>
      </c>
      <c r="F5720" t="s">
        <v>952</v>
      </c>
      <c r="G5720" t="s">
        <v>942</v>
      </c>
      <c r="H5720" t="s">
        <v>951</v>
      </c>
      <c r="I5720" t="s">
        <v>1900</v>
      </c>
      <c r="J5720" t="s">
        <v>1901</v>
      </c>
      <c r="K5720" t="s">
        <v>955</v>
      </c>
      <c r="L5720">
        <v>1</v>
      </c>
      <c r="M5720" t="s">
        <v>77</v>
      </c>
      <c r="N5720">
        <v>265.04000000000002</v>
      </c>
      <c r="O5720">
        <v>271.95999999999998</v>
      </c>
      <c r="P5720" t="s">
        <v>78</v>
      </c>
      <c r="Q5720" s="94">
        <v>45281.65347222222</v>
      </c>
      <c r="R5720">
        <v>265.04000000000002</v>
      </c>
      <c r="S5720">
        <v>271.95999999999998</v>
      </c>
      <c r="T5720" t="str">
        <f>VLOOKUP(E5720,zamiana!A:B,2,0)</f>
        <v>ALSTOM (ex. BT) CZL</v>
      </c>
    </row>
    <row r="5721" spans="1:20" x14ac:dyDescent="0.3">
      <c r="A5721" t="s">
        <v>6542</v>
      </c>
      <c r="B5721" s="2">
        <v>45259</v>
      </c>
      <c r="C5721" s="2">
        <v>45259</v>
      </c>
      <c r="D5721" s="2"/>
      <c r="E5721" t="s">
        <v>951</v>
      </c>
      <c r="F5721" t="s">
        <v>952</v>
      </c>
      <c r="G5721" t="s">
        <v>942</v>
      </c>
      <c r="H5721" t="s">
        <v>951</v>
      </c>
      <c r="I5721" t="s">
        <v>1900</v>
      </c>
      <c r="J5721" t="s">
        <v>1901</v>
      </c>
      <c r="K5721" t="s">
        <v>955</v>
      </c>
      <c r="L5721">
        <v>1</v>
      </c>
      <c r="M5721" t="s">
        <v>77</v>
      </c>
      <c r="N5721">
        <v>265.04000000000002</v>
      </c>
      <c r="O5721">
        <v>271.95999999999998</v>
      </c>
      <c r="P5721" t="s">
        <v>78</v>
      </c>
      <c r="Q5721" s="94">
        <v>45281.65347222222</v>
      </c>
      <c r="R5721">
        <v>265.04000000000002</v>
      </c>
      <c r="S5721">
        <v>271.95999999999998</v>
      </c>
      <c r="T5721" t="str">
        <f>VLOOKUP(E5721,zamiana!A:B,2,0)</f>
        <v>ALSTOM (ex. BT) CZL</v>
      </c>
    </row>
    <row r="5722" spans="1:20" x14ac:dyDescent="0.3">
      <c r="A5722" t="s">
        <v>6542</v>
      </c>
      <c r="B5722" s="2">
        <v>45259</v>
      </c>
      <c r="C5722" s="2">
        <v>45259</v>
      </c>
      <c r="D5722" s="2"/>
      <c r="E5722" t="s">
        <v>951</v>
      </c>
      <c r="F5722" t="s">
        <v>952</v>
      </c>
      <c r="G5722" t="s">
        <v>942</v>
      </c>
      <c r="H5722" t="s">
        <v>951</v>
      </c>
      <c r="I5722" t="s">
        <v>1407</v>
      </c>
      <c r="J5722" t="s">
        <v>1408</v>
      </c>
      <c r="K5722" t="s">
        <v>955</v>
      </c>
      <c r="L5722">
        <v>2</v>
      </c>
      <c r="M5722" t="s">
        <v>77</v>
      </c>
      <c r="N5722">
        <v>22.9</v>
      </c>
      <c r="O5722">
        <v>18.55</v>
      </c>
      <c r="P5722" t="s">
        <v>78</v>
      </c>
      <c r="Q5722" s="94">
        <v>45281.62777777778</v>
      </c>
      <c r="R5722">
        <v>45.8</v>
      </c>
      <c r="S5722">
        <v>37.1</v>
      </c>
      <c r="T5722" t="str">
        <f>VLOOKUP(E5722,zamiana!A:B,2,0)</f>
        <v>ALSTOM (ex. BT) CZL</v>
      </c>
    </row>
    <row r="5723" spans="1:20" x14ac:dyDescent="0.3">
      <c r="A5723" t="s">
        <v>6542</v>
      </c>
      <c r="B5723" s="2">
        <v>45259</v>
      </c>
      <c r="C5723" s="2">
        <v>45259</v>
      </c>
      <c r="D5723" s="2"/>
      <c r="E5723" t="s">
        <v>951</v>
      </c>
      <c r="F5723" t="s">
        <v>952</v>
      </c>
      <c r="G5723" t="s">
        <v>942</v>
      </c>
      <c r="H5723" t="s">
        <v>951</v>
      </c>
      <c r="I5723" t="s">
        <v>1427</v>
      </c>
      <c r="J5723" t="s">
        <v>1428</v>
      </c>
      <c r="K5723" t="s">
        <v>955</v>
      </c>
      <c r="L5723">
        <v>2</v>
      </c>
      <c r="M5723" t="s">
        <v>77</v>
      </c>
      <c r="N5723">
        <v>19.809999999999999</v>
      </c>
      <c r="O5723">
        <v>19.440000000000001</v>
      </c>
      <c r="P5723" t="s">
        <v>78</v>
      </c>
      <c r="Q5723" s="94">
        <v>45281.62777777778</v>
      </c>
      <c r="R5723">
        <v>39.619999999999997</v>
      </c>
      <c r="S5723">
        <v>38.880000000000003</v>
      </c>
      <c r="T5723" t="str">
        <f>VLOOKUP(E5723,zamiana!A:B,2,0)</f>
        <v>ALSTOM (ex. BT) CZL</v>
      </c>
    </row>
    <row r="5724" spans="1:20" x14ac:dyDescent="0.3">
      <c r="A5724" t="s">
        <v>6542</v>
      </c>
      <c r="B5724" s="2">
        <v>45259</v>
      </c>
      <c r="C5724" s="2">
        <v>45259</v>
      </c>
      <c r="D5724" s="2"/>
      <c r="E5724" t="s">
        <v>951</v>
      </c>
      <c r="F5724" t="s">
        <v>952</v>
      </c>
      <c r="G5724" t="s">
        <v>942</v>
      </c>
      <c r="H5724" t="s">
        <v>951</v>
      </c>
      <c r="I5724" t="s">
        <v>1610</v>
      </c>
      <c r="J5724" t="s">
        <v>1611</v>
      </c>
      <c r="K5724" t="s">
        <v>955</v>
      </c>
      <c r="L5724">
        <v>1</v>
      </c>
      <c r="M5724" t="s">
        <v>77</v>
      </c>
      <c r="N5724">
        <v>50.64</v>
      </c>
      <c r="O5724">
        <v>36.450000000000003</v>
      </c>
      <c r="P5724" t="s">
        <v>78</v>
      </c>
      <c r="Q5724" s="94">
        <v>45281.62777777778</v>
      </c>
      <c r="R5724">
        <v>50.64</v>
      </c>
      <c r="S5724">
        <v>36.450000000000003</v>
      </c>
      <c r="T5724" t="str">
        <f>VLOOKUP(E5724,zamiana!A:B,2,0)</f>
        <v>ALSTOM (ex. BT) CZL</v>
      </c>
    </row>
    <row r="5725" spans="1:20" x14ac:dyDescent="0.3">
      <c r="A5725" t="s">
        <v>6542</v>
      </c>
      <c r="B5725" s="2">
        <v>45259</v>
      </c>
      <c r="C5725" s="2">
        <v>45259</v>
      </c>
      <c r="D5725" s="2"/>
      <c r="E5725" t="s">
        <v>951</v>
      </c>
      <c r="F5725" t="s">
        <v>952</v>
      </c>
      <c r="G5725" t="s">
        <v>942</v>
      </c>
      <c r="H5725" t="s">
        <v>951</v>
      </c>
      <c r="I5725" t="s">
        <v>1231</v>
      </c>
      <c r="J5725" t="s">
        <v>1232</v>
      </c>
      <c r="K5725" t="s">
        <v>955</v>
      </c>
      <c r="L5725">
        <v>7</v>
      </c>
      <c r="M5725" t="s">
        <v>77</v>
      </c>
      <c r="N5725">
        <v>11.93</v>
      </c>
      <c r="O5725">
        <v>11.8</v>
      </c>
      <c r="P5725" t="s">
        <v>78</v>
      </c>
      <c r="Q5725" s="94">
        <v>45281.62777777778</v>
      </c>
      <c r="R5725">
        <v>83.51</v>
      </c>
      <c r="S5725">
        <v>82.6</v>
      </c>
      <c r="T5725" t="str">
        <f>VLOOKUP(E5725,zamiana!A:B,2,0)</f>
        <v>ALSTOM (ex. BT) CZL</v>
      </c>
    </row>
    <row r="5726" spans="1:20" x14ac:dyDescent="0.3">
      <c r="A5726" t="s">
        <v>6542</v>
      </c>
      <c r="B5726" s="2">
        <v>45259</v>
      </c>
      <c r="C5726" s="2">
        <v>45259</v>
      </c>
      <c r="D5726" s="2"/>
      <c r="E5726" t="s">
        <v>951</v>
      </c>
      <c r="F5726" t="s">
        <v>952</v>
      </c>
      <c r="G5726" t="s">
        <v>942</v>
      </c>
      <c r="H5726" t="s">
        <v>951</v>
      </c>
      <c r="I5726" t="s">
        <v>1519</v>
      </c>
      <c r="J5726" t="s">
        <v>1520</v>
      </c>
      <c r="K5726" t="s">
        <v>955</v>
      </c>
      <c r="L5726">
        <v>1</v>
      </c>
      <c r="M5726" t="s">
        <v>77</v>
      </c>
      <c r="N5726">
        <v>13.59</v>
      </c>
      <c r="O5726">
        <v>17.84</v>
      </c>
      <c r="P5726" t="s">
        <v>78</v>
      </c>
      <c r="Q5726" s="94">
        <v>45281.62777777778</v>
      </c>
      <c r="R5726">
        <v>13.59</v>
      </c>
      <c r="S5726">
        <v>17.84</v>
      </c>
      <c r="T5726" t="str">
        <f>VLOOKUP(E5726,zamiana!A:B,2,0)</f>
        <v>ALSTOM (ex. BT) CZL</v>
      </c>
    </row>
    <row r="5727" spans="1:20" x14ac:dyDescent="0.3">
      <c r="A5727" t="s">
        <v>6542</v>
      </c>
      <c r="B5727" s="2">
        <v>45259</v>
      </c>
      <c r="C5727" s="2">
        <v>45259</v>
      </c>
      <c r="D5727" s="2"/>
      <c r="E5727" t="s">
        <v>951</v>
      </c>
      <c r="F5727" t="s">
        <v>952</v>
      </c>
      <c r="G5727" t="s">
        <v>942</v>
      </c>
      <c r="H5727" t="s">
        <v>951</v>
      </c>
      <c r="I5727" t="s">
        <v>1519</v>
      </c>
      <c r="J5727" t="s">
        <v>1520</v>
      </c>
      <c r="K5727" t="s">
        <v>955</v>
      </c>
      <c r="L5727">
        <v>1</v>
      </c>
      <c r="M5727" t="s">
        <v>77</v>
      </c>
      <c r="N5727">
        <v>13.59</v>
      </c>
      <c r="O5727">
        <v>17.84</v>
      </c>
      <c r="P5727" t="s">
        <v>78</v>
      </c>
      <c r="Q5727" s="94">
        <v>45281.62777777778</v>
      </c>
      <c r="R5727">
        <v>13.59</v>
      </c>
      <c r="S5727">
        <v>17.84</v>
      </c>
      <c r="T5727" t="str">
        <f>VLOOKUP(E5727,zamiana!A:B,2,0)</f>
        <v>ALSTOM (ex. BT) CZL</v>
      </c>
    </row>
    <row r="5728" spans="1:20" x14ac:dyDescent="0.3">
      <c r="A5728" t="s">
        <v>6542</v>
      </c>
      <c r="B5728" s="2">
        <v>45259</v>
      </c>
      <c r="C5728" s="2">
        <v>45259</v>
      </c>
      <c r="D5728" s="2"/>
      <c r="E5728" t="s">
        <v>951</v>
      </c>
      <c r="F5728" t="s">
        <v>952</v>
      </c>
      <c r="G5728" t="s">
        <v>942</v>
      </c>
      <c r="H5728" t="s">
        <v>951</v>
      </c>
      <c r="I5728" t="s">
        <v>1519</v>
      </c>
      <c r="J5728" t="s">
        <v>1520</v>
      </c>
      <c r="K5728" t="s">
        <v>955</v>
      </c>
      <c r="L5728">
        <v>1</v>
      </c>
      <c r="M5728" t="s">
        <v>77</v>
      </c>
      <c r="N5728">
        <v>13.59</v>
      </c>
      <c r="O5728">
        <v>17.84</v>
      </c>
      <c r="P5728" t="s">
        <v>78</v>
      </c>
      <c r="Q5728" s="94">
        <v>45281.62777777778</v>
      </c>
      <c r="R5728">
        <v>13.59</v>
      </c>
      <c r="S5728">
        <v>17.84</v>
      </c>
      <c r="T5728" t="str">
        <f>VLOOKUP(E5728,zamiana!A:B,2,0)</f>
        <v>ALSTOM (ex. BT) CZL</v>
      </c>
    </row>
    <row r="5729" spans="1:20" x14ac:dyDescent="0.3">
      <c r="A5729" t="s">
        <v>6542</v>
      </c>
      <c r="B5729" s="2">
        <v>45259</v>
      </c>
      <c r="C5729" s="2">
        <v>45259</v>
      </c>
      <c r="D5729" s="2"/>
      <c r="E5729" t="s">
        <v>951</v>
      </c>
      <c r="F5729" t="s">
        <v>952</v>
      </c>
      <c r="G5729" t="s">
        <v>942</v>
      </c>
      <c r="H5729" t="s">
        <v>951</v>
      </c>
      <c r="I5729" t="s">
        <v>1519</v>
      </c>
      <c r="J5729" t="s">
        <v>1520</v>
      </c>
      <c r="K5729" t="s">
        <v>955</v>
      </c>
      <c r="L5729">
        <v>1</v>
      </c>
      <c r="M5729" t="s">
        <v>77</v>
      </c>
      <c r="N5729">
        <v>13.59</v>
      </c>
      <c r="O5729">
        <v>17.84</v>
      </c>
      <c r="P5729" t="s">
        <v>78</v>
      </c>
      <c r="Q5729" s="94">
        <v>45281.62777777778</v>
      </c>
      <c r="R5729">
        <v>13.59</v>
      </c>
      <c r="S5729">
        <v>17.84</v>
      </c>
      <c r="T5729" t="str">
        <f>VLOOKUP(E5729,zamiana!A:B,2,0)</f>
        <v>ALSTOM (ex. BT) CZL</v>
      </c>
    </row>
    <row r="5730" spans="1:20" x14ac:dyDescent="0.3">
      <c r="A5730" t="s">
        <v>6542</v>
      </c>
      <c r="B5730" s="2">
        <v>45259</v>
      </c>
      <c r="C5730" s="2">
        <v>45259</v>
      </c>
      <c r="D5730" s="2"/>
      <c r="E5730" t="s">
        <v>951</v>
      </c>
      <c r="F5730" t="s">
        <v>952</v>
      </c>
      <c r="G5730" t="s">
        <v>942</v>
      </c>
      <c r="H5730" t="s">
        <v>951</v>
      </c>
      <c r="I5730" t="s">
        <v>1519</v>
      </c>
      <c r="J5730" t="s">
        <v>1520</v>
      </c>
      <c r="K5730" t="s">
        <v>955</v>
      </c>
      <c r="L5730">
        <v>1</v>
      </c>
      <c r="M5730" t="s">
        <v>77</v>
      </c>
      <c r="N5730">
        <v>13.59</v>
      </c>
      <c r="O5730">
        <v>17.84</v>
      </c>
      <c r="P5730" t="s">
        <v>78</v>
      </c>
      <c r="Q5730" s="94">
        <v>45281.62777777778</v>
      </c>
      <c r="R5730">
        <v>13.59</v>
      </c>
      <c r="S5730">
        <v>17.84</v>
      </c>
      <c r="T5730" t="str">
        <f>VLOOKUP(E5730,zamiana!A:B,2,0)</f>
        <v>ALSTOM (ex. BT) CZL</v>
      </c>
    </row>
    <row r="5731" spans="1:20" x14ac:dyDescent="0.3">
      <c r="A5731" t="s">
        <v>6542</v>
      </c>
      <c r="B5731" s="2">
        <v>45259</v>
      </c>
      <c r="C5731" s="2">
        <v>45259</v>
      </c>
      <c r="D5731" s="2"/>
      <c r="E5731" t="s">
        <v>951</v>
      </c>
      <c r="F5731" t="s">
        <v>952</v>
      </c>
      <c r="G5731" t="s">
        <v>942</v>
      </c>
      <c r="H5731" t="s">
        <v>951</v>
      </c>
      <c r="I5731" t="s">
        <v>1519</v>
      </c>
      <c r="J5731" t="s">
        <v>1520</v>
      </c>
      <c r="K5731" t="s">
        <v>955</v>
      </c>
      <c r="L5731">
        <v>1</v>
      </c>
      <c r="M5731" t="s">
        <v>77</v>
      </c>
      <c r="N5731">
        <v>13.59</v>
      </c>
      <c r="O5731">
        <v>17.84</v>
      </c>
      <c r="P5731" t="s">
        <v>78</v>
      </c>
      <c r="Q5731" s="94">
        <v>45281.62777777778</v>
      </c>
      <c r="R5731">
        <v>13.59</v>
      </c>
      <c r="S5731">
        <v>17.84</v>
      </c>
      <c r="T5731" t="str">
        <f>VLOOKUP(E5731,zamiana!A:B,2,0)</f>
        <v>ALSTOM (ex. BT) CZL</v>
      </c>
    </row>
    <row r="5732" spans="1:20" x14ac:dyDescent="0.3">
      <c r="A5732" t="s">
        <v>6542</v>
      </c>
      <c r="B5732" s="2">
        <v>45259</v>
      </c>
      <c r="C5732" s="2">
        <v>45259</v>
      </c>
      <c r="D5732" s="2"/>
      <c r="E5732" t="s">
        <v>951</v>
      </c>
      <c r="F5732" t="s">
        <v>952</v>
      </c>
      <c r="G5732" t="s">
        <v>942</v>
      </c>
      <c r="H5732" t="s">
        <v>951</v>
      </c>
      <c r="I5732" t="s">
        <v>1519</v>
      </c>
      <c r="J5732" t="s">
        <v>1520</v>
      </c>
      <c r="K5732" t="s">
        <v>955</v>
      </c>
      <c r="L5732">
        <v>1</v>
      </c>
      <c r="M5732" t="s">
        <v>77</v>
      </c>
      <c r="N5732">
        <v>13.59</v>
      </c>
      <c r="O5732">
        <v>17.84</v>
      </c>
      <c r="P5732" t="s">
        <v>78</v>
      </c>
      <c r="Q5732" s="94">
        <v>45281.62777777778</v>
      </c>
      <c r="R5732">
        <v>13.59</v>
      </c>
      <c r="S5732">
        <v>17.84</v>
      </c>
      <c r="T5732" t="str">
        <f>VLOOKUP(E5732,zamiana!A:B,2,0)</f>
        <v>ALSTOM (ex. BT) CZL</v>
      </c>
    </row>
    <row r="5733" spans="1:20" x14ac:dyDescent="0.3">
      <c r="A5733" t="s">
        <v>6542</v>
      </c>
      <c r="B5733" s="2">
        <v>45259</v>
      </c>
      <c r="C5733" s="2">
        <v>45259</v>
      </c>
      <c r="D5733" s="2"/>
      <c r="E5733" t="s">
        <v>951</v>
      </c>
      <c r="F5733" t="s">
        <v>952</v>
      </c>
      <c r="G5733" t="s">
        <v>942</v>
      </c>
      <c r="H5733" t="s">
        <v>951</v>
      </c>
      <c r="I5733" t="s">
        <v>1614</v>
      </c>
      <c r="J5733" t="s">
        <v>1615</v>
      </c>
      <c r="K5733" t="s">
        <v>955</v>
      </c>
      <c r="L5733">
        <v>2</v>
      </c>
      <c r="M5733" t="s">
        <v>77</v>
      </c>
      <c r="N5733">
        <v>20.55</v>
      </c>
      <c r="O5733">
        <v>27.13</v>
      </c>
      <c r="P5733" t="s">
        <v>78</v>
      </c>
      <c r="Q5733" s="94">
        <v>45281.62777777778</v>
      </c>
      <c r="R5733">
        <v>41.1</v>
      </c>
      <c r="S5733">
        <v>54.26</v>
      </c>
      <c r="T5733" t="str">
        <f>VLOOKUP(E5733,zamiana!A:B,2,0)</f>
        <v>ALSTOM (ex. BT) CZL</v>
      </c>
    </row>
    <row r="5734" spans="1:20" x14ac:dyDescent="0.3">
      <c r="A5734" t="s">
        <v>6542</v>
      </c>
      <c r="B5734" s="2">
        <v>45259</v>
      </c>
      <c r="C5734" s="2">
        <v>45259</v>
      </c>
      <c r="D5734" s="2"/>
      <c r="E5734" t="s">
        <v>951</v>
      </c>
      <c r="F5734" t="s">
        <v>952</v>
      </c>
      <c r="G5734" t="s">
        <v>942</v>
      </c>
      <c r="H5734" t="s">
        <v>951</v>
      </c>
      <c r="I5734" t="s">
        <v>1614</v>
      </c>
      <c r="J5734" t="s">
        <v>1615</v>
      </c>
      <c r="K5734" t="s">
        <v>955</v>
      </c>
      <c r="L5734">
        <v>2</v>
      </c>
      <c r="M5734" t="s">
        <v>77</v>
      </c>
      <c r="N5734">
        <v>20.55</v>
      </c>
      <c r="O5734">
        <v>27.13</v>
      </c>
      <c r="P5734" t="s">
        <v>78</v>
      </c>
      <c r="Q5734" s="94">
        <v>45281.62777777778</v>
      </c>
      <c r="R5734">
        <v>41.1</v>
      </c>
      <c r="S5734">
        <v>54.26</v>
      </c>
      <c r="T5734" t="str">
        <f>VLOOKUP(E5734,zamiana!A:B,2,0)</f>
        <v>ALSTOM (ex. BT) CZL</v>
      </c>
    </row>
    <row r="5735" spans="1:20" x14ac:dyDescent="0.3">
      <c r="A5735" t="s">
        <v>6542</v>
      </c>
      <c r="B5735" s="2">
        <v>45259</v>
      </c>
      <c r="C5735" s="2">
        <v>45259</v>
      </c>
      <c r="D5735" s="2"/>
      <c r="E5735" t="s">
        <v>951</v>
      </c>
      <c r="F5735" t="s">
        <v>952</v>
      </c>
      <c r="G5735" t="s">
        <v>942</v>
      </c>
      <c r="H5735" t="s">
        <v>951</v>
      </c>
      <c r="I5735" t="s">
        <v>1614</v>
      </c>
      <c r="J5735" t="s">
        <v>1615</v>
      </c>
      <c r="K5735" t="s">
        <v>955</v>
      </c>
      <c r="L5735">
        <v>2</v>
      </c>
      <c r="M5735" t="s">
        <v>77</v>
      </c>
      <c r="N5735">
        <v>20.55</v>
      </c>
      <c r="O5735">
        <v>27.13</v>
      </c>
      <c r="P5735" t="s">
        <v>78</v>
      </c>
      <c r="Q5735" s="94">
        <v>45281.62777777778</v>
      </c>
      <c r="R5735">
        <v>41.1</v>
      </c>
      <c r="S5735">
        <v>54.26</v>
      </c>
      <c r="T5735" t="str">
        <f>VLOOKUP(E5735,zamiana!A:B,2,0)</f>
        <v>ALSTOM (ex. BT) CZL</v>
      </c>
    </row>
    <row r="5736" spans="1:20" x14ac:dyDescent="0.3">
      <c r="A5736" t="s">
        <v>6542</v>
      </c>
      <c r="B5736" s="2">
        <v>45259</v>
      </c>
      <c r="C5736" s="2">
        <v>45259</v>
      </c>
      <c r="D5736" s="2"/>
      <c r="E5736" t="s">
        <v>951</v>
      </c>
      <c r="F5736" t="s">
        <v>952</v>
      </c>
      <c r="G5736" t="s">
        <v>942</v>
      </c>
      <c r="H5736" t="s">
        <v>951</v>
      </c>
      <c r="I5736" t="s">
        <v>1614</v>
      </c>
      <c r="J5736" t="s">
        <v>1615</v>
      </c>
      <c r="K5736" t="s">
        <v>955</v>
      </c>
      <c r="L5736">
        <v>2</v>
      </c>
      <c r="M5736" t="s">
        <v>77</v>
      </c>
      <c r="N5736">
        <v>20.55</v>
      </c>
      <c r="O5736">
        <v>27.13</v>
      </c>
      <c r="P5736" t="s">
        <v>78</v>
      </c>
      <c r="Q5736" s="94">
        <v>45281.62777777778</v>
      </c>
      <c r="R5736">
        <v>41.1</v>
      </c>
      <c r="S5736">
        <v>54.26</v>
      </c>
      <c r="T5736" t="str">
        <f>VLOOKUP(E5736,zamiana!A:B,2,0)</f>
        <v>ALSTOM (ex. BT) CZL</v>
      </c>
    </row>
    <row r="5737" spans="1:20" x14ac:dyDescent="0.3">
      <c r="A5737" t="s">
        <v>6542</v>
      </c>
      <c r="B5737" s="2">
        <v>45259</v>
      </c>
      <c r="C5737" s="2">
        <v>45259</v>
      </c>
      <c r="D5737" s="2"/>
      <c r="E5737" t="s">
        <v>951</v>
      </c>
      <c r="F5737" t="s">
        <v>952</v>
      </c>
      <c r="G5737" t="s">
        <v>942</v>
      </c>
      <c r="H5737" t="s">
        <v>951</v>
      </c>
      <c r="I5737" t="s">
        <v>1614</v>
      </c>
      <c r="J5737" t="s">
        <v>1615</v>
      </c>
      <c r="K5737" t="s">
        <v>955</v>
      </c>
      <c r="L5737">
        <v>2</v>
      </c>
      <c r="M5737" t="s">
        <v>77</v>
      </c>
      <c r="N5737">
        <v>20.55</v>
      </c>
      <c r="O5737">
        <v>27.13</v>
      </c>
      <c r="P5737" t="s">
        <v>78</v>
      </c>
      <c r="Q5737" s="94">
        <v>45281.62777777778</v>
      </c>
      <c r="R5737">
        <v>41.1</v>
      </c>
      <c r="S5737">
        <v>54.26</v>
      </c>
      <c r="T5737" t="str">
        <f>VLOOKUP(E5737,zamiana!A:B,2,0)</f>
        <v>ALSTOM (ex. BT) CZL</v>
      </c>
    </row>
    <row r="5738" spans="1:20" x14ac:dyDescent="0.3">
      <c r="A5738" t="s">
        <v>6542</v>
      </c>
      <c r="B5738" s="2">
        <v>45259</v>
      </c>
      <c r="C5738" s="2">
        <v>45259</v>
      </c>
      <c r="D5738" s="2"/>
      <c r="E5738" t="s">
        <v>951</v>
      </c>
      <c r="F5738" t="s">
        <v>952</v>
      </c>
      <c r="G5738" t="s">
        <v>942</v>
      </c>
      <c r="H5738" t="s">
        <v>951</v>
      </c>
      <c r="I5738" t="s">
        <v>1614</v>
      </c>
      <c r="J5738" t="s">
        <v>1615</v>
      </c>
      <c r="K5738" t="s">
        <v>955</v>
      </c>
      <c r="L5738">
        <v>2</v>
      </c>
      <c r="M5738" t="s">
        <v>77</v>
      </c>
      <c r="N5738">
        <v>20.55</v>
      </c>
      <c r="O5738">
        <v>27.13</v>
      </c>
      <c r="P5738" t="s">
        <v>78</v>
      </c>
      <c r="Q5738" s="94">
        <v>45281.62777777778</v>
      </c>
      <c r="R5738">
        <v>41.1</v>
      </c>
      <c r="S5738">
        <v>54.26</v>
      </c>
      <c r="T5738" t="str">
        <f>VLOOKUP(E5738,zamiana!A:B,2,0)</f>
        <v>ALSTOM (ex. BT) CZL</v>
      </c>
    </row>
    <row r="5739" spans="1:20" x14ac:dyDescent="0.3">
      <c r="A5739" t="s">
        <v>6542</v>
      </c>
      <c r="B5739" s="2">
        <v>45259</v>
      </c>
      <c r="C5739" s="2">
        <v>45259</v>
      </c>
      <c r="D5739" s="2"/>
      <c r="E5739" t="s">
        <v>951</v>
      </c>
      <c r="F5739" t="s">
        <v>952</v>
      </c>
      <c r="G5739" t="s">
        <v>942</v>
      </c>
      <c r="H5739" t="s">
        <v>951</v>
      </c>
      <c r="I5739" t="s">
        <v>1614</v>
      </c>
      <c r="J5739" t="s">
        <v>1615</v>
      </c>
      <c r="K5739" t="s">
        <v>955</v>
      </c>
      <c r="L5739">
        <v>2</v>
      </c>
      <c r="M5739" t="s">
        <v>77</v>
      </c>
      <c r="N5739">
        <v>20.55</v>
      </c>
      <c r="O5739">
        <v>27.13</v>
      </c>
      <c r="P5739" t="s">
        <v>78</v>
      </c>
      <c r="Q5739" s="94">
        <v>45281.62777777778</v>
      </c>
      <c r="R5739">
        <v>41.1</v>
      </c>
      <c r="S5739">
        <v>54.26</v>
      </c>
      <c r="T5739" t="str">
        <f>VLOOKUP(E5739,zamiana!A:B,2,0)</f>
        <v>ALSTOM (ex. BT) CZL</v>
      </c>
    </row>
    <row r="5740" spans="1:20" x14ac:dyDescent="0.3">
      <c r="A5740" t="s">
        <v>6542</v>
      </c>
      <c r="B5740" s="2">
        <v>45259</v>
      </c>
      <c r="C5740" s="2">
        <v>45259</v>
      </c>
      <c r="D5740" s="2"/>
      <c r="E5740" t="s">
        <v>951</v>
      </c>
      <c r="F5740" t="s">
        <v>952</v>
      </c>
      <c r="G5740" t="s">
        <v>942</v>
      </c>
      <c r="H5740" t="s">
        <v>951</v>
      </c>
      <c r="I5740" t="s">
        <v>1091</v>
      </c>
      <c r="J5740" t="s">
        <v>1092</v>
      </c>
      <c r="K5740" t="s">
        <v>955</v>
      </c>
      <c r="L5740">
        <v>10</v>
      </c>
      <c r="M5740" t="s">
        <v>77</v>
      </c>
      <c r="N5740">
        <v>6.88</v>
      </c>
      <c r="O5740">
        <v>7.67</v>
      </c>
      <c r="P5740" t="s">
        <v>78</v>
      </c>
      <c r="Q5740" s="94">
        <v>45281.62777777778</v>
      </c>
      <c r="R5740">
        <v>68.8</v>
      </c>
      <c r="S5740">
        <v>76.7</v>
      </c>
      <c r="T5740" t="str">
        <f>VLOOKUP(E5740,zamiana!A:B,2,0)</f>
        <v>ALSTOM (ex. BT) CZL</v>
      </c>
    </row>
    <row r="5741" spans="1:20" x14ac:dyDescent="0.3">
      <c r="A5741" t="s">
        <v>6542</v>
      </c>
      <c r="B5741" s="2">
        <v>45259</v>
      </c>
      <c r="C5741" s="2">
        <v>45259</v>
      </c>
      <c r="D5741" s="2"/>
      <c r="E5741" t="s">
        <v>951</v>
      </c>
      <c r="F5741" t="s">
        <v>952</v>
      </c>
      <c r="G5741" t="s">
        <v>942</v>
      </c>
      <c r="H5741" t="s">
        <v>951</v>
      </c>
      <c r="I5741" t="s">
        <v>5740</v>
      </c>
      <c r="J5741" t="s">
        <v>5741</v>
      </c>
      <c r="K5741" t="s">
        <v>955</v>
      </c>
      <c r="L5741">
        <v>5</v>
      </c>
      <c r="M5741" t="s">
        <v>77</v>
      </c>
      <c r="N5741">
        <v>6.27</v>
      </c>
      <c r="O5741">
        <v>5.94</v>
      </c>
      <c r="P5741" t="s">
        <v>78</v>
      </c>
      <c r="Q5741" s="94">
        <v>45281.62777777778</v>
      </c>
      <c r="R5741">
        <v>31.35</v>
      </c>
      <c r="S5741">
        <v>29.7</v>
      </c>
      <c r="T5741" t="str">
        <f>VLOOKUP(E5741,zamiana!A:B,2,0)</f>
        <v>ALSTOM (ex. BT) CZL</v>
      </c>
    </row>
    <row r="5742" spans="1:20" x14ac:dyDescent="0.3">
      <c r="A5742" t="s">
        <v>6542</v>
      </c>
      <c r="B5742" s="2">
        <v>45259</v>
      </c>
      <c r="C5742" s="2">
        <v>45259</v>
      </c>
      <c r="D5742" s="2"/>
      <c r="E5742" t="s">
        <v>951</v>
      </c>
      <c r="F5742" t="s">
        <v>952</v>
      </c>
      <c r="G5742" t="s">
        <v>942</v>
      </c>
      <c r="H5742" t="s">
        <v>951</v>
      </c>
      <c r="I5742" t="s">
        <v>992</v>
      </c>
      <c r="J5742" t="s">
        <v>993</v>
      </c>
      <c r="K5742" t="s">
        <v>955</v>
      </c>
      <c r="L5742">
        <v>3</v>
      </c>
      <c r="M5742" t="s">
        <v>77</v>
      </c>
      <c r="N5742">
        <v>5.44</v>
      </c>
      <c r="O5742">
        <v>4.8</v>
      </c>
      <c r="P5742" t="s">
        <v>78</v>
      </c>
      <c r="Q5742" s="94">
        <v>45281.62777777778</v>
      </c>
      <c r="R5742">
        <v>16.32</v>
      </c>
      <c r="S5742">
        <v>14.4</v>
      </c>
      <c r="T5742" t="str">
        <f>VLOOKUP(E5742,zamiana!A:B,2,0)</f>
        <v>ALSTOM (ex. BT) CZL</v>
      </c>
    </row>
    <row r="5743" spans="1:20" x14ac:dyDescent="0.3">
      <c r="A5743" t="s">
        <v>6542</v>
      </c>
      <c r="B5743" s="2">
        <v>45259</v>
      </c>
      <c r="C5743" s="2">
        <v>45259</v>
      </c>
      <c r="D5743" s="2"/>
      <c r="E5743" t="s">
        <v>951</v>
      </c>
      <c r="F5743" t="s">
        <v>952</v>
      </c>
      <c r="G5743" t="s">
        <v>942</v>
      </c>
      <c r="H5743" t="s">
        <v>951</v>
      </c>
      <c r="I5743" t="s">
        <v>992</v>
      </c>
      <c r="J5743" t="s">
        <v>993</v>
      </c>
      <c r="K5743" t="s">
        <v>955</v>
      </c>
      <c r="L5743">
        <v>3</v>
      </c>
      <c r="M5743" t="s">
        <v>77</v>
      </c>
      <c r="N5743">
        <v>5.44</v>
      </c>
      <c r="O5743">
        <v>4.8</v>
      </c>
      <c r="P5743" t="s">
        <v>78</v>
      </c>
      <c r="Q5743" s="94">
        <v>45281.62777777778</v>
      </c>
      <c r="R5743">
        <v>16.32</v>
      </c>
      <c r="S5743">
        <v>14.4</v>
      </c>
      <c r="T5743" t="str">
        <f>VLOOKUP(E5743,zamiana!A:B,2,0)</f>
        <v>ALSTOM (ex. BT) CZL</v>
      </c>
    </row>
    <row r="5744" spans="1:20" x14ac:dyDescent="0.3">
      <c r="A5744" t="s">
        <v>6542</v>
      </c>
      <c r="B5744" s="2">
        <v>45259</v>
      </c>
      <c r="C5744" s="2">
        <v>45259</v>
      </c>
      <c r="D5744" s="2"/>
      <c r="E5744" t="s">
        <v>951</v>
      </c>
      <c r="F5744" t="s">
        <v>952</v>
      </c>
      <c r="G5744" t="s">
        <v>942</v>
      </c>
      <c r="H5744" t="s">
        <v>951</v>
      </c>
      <c r="I5744" t="s">
        <v>992</v>
      </c>
      <c r="J5744" t="s">
        <v>993</v>
      </c>
      <c r="K5744" t="s">
        <v>955</v>
      </c>
      <c r="L5744">
        <v>6</v>
      </c>
      <c r="M5744" t="s">
        <v>77</v>
      </c>
      <c r="N5744">
        <v>5.44</v>
      </c>
      <c r="O5744">
        <v>4.8</v>
      </c>
      <c r="P5744" t="s">
        <v>78</v>
      </c>
      <c r="Q5744" s="94">
        <v>45281.62777777778</v>
      </c>
      <c r="R5744">
        <v>32.64</v>
      </c>
      <c r="S5744">
        <v>28.8</v>
      </c>
      <c r="T5744" t="str">
        <f>VLOOKUP(E5744,zamiana!A:B,2,0)</f>
        <v>ALSTOM (ex. BT) CZL</v>
      </c>
    </row>
    <row r="5745" spans="1:20" x14ac:dyDescent="0.3">
      <c r="A5745" t="s">
        <v>6542</v>
      </c>
      <c r="B5745" s="2">
        <v>45259</v>
      </c>
      <c r="C5745" s="2">
        <v>45259</v>
      </c>
      <c r="D5745" s="2"/>
      <c r="E5745" t="s">
        <v>951</v>
      </c>
      <c r="F5745" t="s">
        <v>952</v>
      </c>
      <c r="G5745" t="s">
        <v>942</v>
      </c>
      <c r="H5745" t="s">
        <v>951</v>
      </c>
      <c r="I5745" t="s">
        <v>968</v>
      </c>
      <c r="J5745" t="s">
        <v>969</v>
      </c>
      <c r="K5745" t="s">
        <v>955</v>
      </c>
      <c r="L5745">
        <v>1</v>
      </c>
      <c r="M5745" t="s">
        <v>77</v>
      </c>
      <c r="N5745">
        <v>4.18</v>
      </c>
      <c r="O5745">
        <v>3.36</v>
      </c>
      <c r="P5745" t="s">
        <v>78</v>
      </c>
      <c r="Q5745" s="94">
        <v>45281.62777777778</v>
      </c>
      <c r="R5745">
        <v>4.18</v>
      </c>
      <c r="S5745">
        <v>3.36</v>
      </c>
      <c r="T5745" t="str">
        <f>VLOOKUP(E5745,zamiana!A:B,2,0)</f>
        <v>ALSTOM (ex. BT) CZL</v>
      </c>
    </row>
    <row r="5746" spans="1:20" x14ac:dyDescent="0.3">
      <c r="A5746" t="s">
        <v>6542</v>
      </c>
      <c r="B5746" s="2">
        <v>45259</v>
      </c>
      <c r="C5746" s="2">
        <v>45259</v>
      </c>
      <c r="D5746" s="2"/>
      <c r="E5746" t="s">
        <v>951</v>
      </c>
      <c r="F5746" t="s">
        <v>952</v>
      </c>
      <c r="G5746" t="s">
        <v>942</v>
      </c>
      <c r="H5746" t="s">
        <v>951</v>
      </c>
      <c r="I5746" t="s">
        <v>968</v>
      </c>
      <c r="J5746" t="s">
        <v>969</v>
      </c>
      <c r="K5746" t="s">
        <v>955</v>
      </c>
      <c r="L5746">
        <v>1</v>
      </c>
      <c r="M5746" t="s">
        <v>77</v>
      </c>
      <c r="N5746">
        <v>4.18</v>
      </c>
      <c r="O5746">
        <v>3.36</v>
      </c>
      <c r="P5746" t="s">
        <v>78</v>
      </c>
      <c r="Q5746" s="94">
        <v>45281.62777777778</v>
      </c>
      <c r="R5746">
        <v>4.18</v>
      </c>
      <c r="S5746">
        <v>3.36</v>
      </c>
      <c r="T5746" t="str">
        <f>VLOOKUP(E5746,zamiana!A:B,2,0)</f>
        <v>ALSTOM (ex. BT) CZL</v>
      </c>
    </row>
    <row r="5747" spans="1:20" x14ac:dyDescent="0.3">
      <c r="A5747" t="s">
        <v>6542</v>
      </c>
      <c r="B5747" s="2">
        <v>45259</v>
      </c>
      <c r="C5747" s="2">
        <v>45259</v>
      </c>
      <c r="D5747" s="2"/>
      <c r="E5747" t="s">
        <v>951</v>
      </c>
      <c r="F5747" t="s">
        <v>952</v>
      </c>
      <c r="G5747" t="s">
        <v>942</v>
      </c>
      <c r="H5747" t="s">
        <v>951</v>
      </c>
      <c r="I5747" t="s">
        <v>968</v>
      </c>
      <c r="J5747" t="s">
        <v>969</v>
      </c>
      <c r="K5747" t="s">
        <v>955</v>
      </c>
      <c r="L5747">
        <v>1</v>
      </c>
      <c r="M5747" t="s">
        <v>77</v>
      </c>
      <c r="N5747">
        <v>4.18</v>
      </c>
      <c r="O5747">
        <v>3.36</v>
      </c>
      <c r="P5747" t="s">
        <v>78</v>
      </c>
      <c r="Q5747" s="94">
        <v>45281.62777777778</v>
      </c>
      <c r="R5747">
        <v>4.18</v>
      </c>
      <c r="S5747">
        <v>3.36</v>
      </c>
      <c r="T5747" t="str">
        <f>VLOOKUP(E5747,zamiana!A:B,2,0)</f>
        <v>ALSTOM (ex. BT) CZL</v>
      </c>
    </row>
    <row r="5748" spans="1:20" x14ac:dyDescent="0.3">
      <c r="A5748" t="s">
        <v>6542</v>
      </c>
      <c r="B5748" s="2">
        <v>45259</v>
      </c>
      <c r="C5748" s="2">
        <v>45259</v>
      </c>
      <c r="D5748" s="2"/>
      <c r="E5748" t="s">
        <v>951</v>
      </c>
      <c r="F5748" t="s">
        <v>952</v>
      </c>
      <c r="G5748" t="s">
        <v>942</v>
      </c>
      <c r="H5748" t="s">
        <v>951</v>
      </c>
      <c r="I5748" t="s">
        <v>968</v>
      </c>
      <c r="J5748" t="s">
        <v>969</v>
      </c>
      <c r="K5748" t="s">
        <v>955</v>
      </c>
      <c r="L5748">
        <v>1</v>
      </c>
      <c r="M5748" t="s">
        <v>77</v>
      </c>
      <c r="N5748">
        <v>4.18</v>
      </c>
      <c r="O5748">
        <v>3.36</v>
      </c>
      <c r="P5748" t="s">
        <v>78</v>
      </c>
      <c r="Q5748" s="94">
        <v>45281.62777777778</v>
      </c>
      <c r="R5748">
        <v>4.18</v>
      </c>
      <c r="S5748">
        <v>3.36</v>
      </c>
      <c r="T5748" t="str">
        <f>VLOOKUP(E5748,zamiana!A:B,2,0)</f>
        <v>ALSTOM (ex. BT) CZL</v>
      </c>
    </row>
    <row r="5749" spans="1:20" x14ac:dyDescent="0.3">
      <c r="A5749" t="s">
        <v>6542</v>
      </c>
      <c r="B5749" s="2">
        <v>45259</v>
      </c>
      <c r="C5749" s="2">
        <v>45259</v>
      </c>
      <c r="D5749" s="2"/>
      <c r="E5749" t="s">
        <v>951</v>
      </c>
      <c r="F5749" t="s">
        <v>952</v>
      </c>
      <c r="G5749" t="s">
        <v>942</v>
      </c>
      <c r="H5749" t="s">
        <v>951</v>
      </c>
      <c r="I5749" t="s">
        <v>968</v>
      </c>
      <c r="J5749" t="s">
        <v>969</v>
      </c>
      <c r="K5749" t="s">
        <v>955</v>
      </c>
      <c r="L5749">
        <v>1</v>
      </c>
      <c r="M5749" t="s">
        <v>77</v>
      </c>
      <c r="N5749">
        <v>4.18</v>
      </c>
      <c r="O5749">
        <v>3.36</v>
      </c>
      <c r="P5749" t="s">
        <v>78</v>
      </c>
      <c r="Q5749" s="94">
        <v>45281.62777777778</v>
      </c>
      <c r="R5749">
        <v>4.18</v>
      </c>
      <c r="S5749">
        <v>3.36</v>
      </c>
      <c r="T5749" t="str">
        <f>VLOOKUP(E5749,zamiana!A:B,2,0)</f>
        <v>ALSTOM (ex. BT) CZL</v>
      </c>
    </row>
    <row r="5750" spans="1:20" x14ac:dyDescent="0.3">
      <c r="A5750" t="s">
        <v>6542</v>
      </c>
      <c r="B5750" s="2">
        <v>45259</v>
      </c>
      <c r="C5750" s="2">
        <v>45259</v>
      </c>
      <c r="D5750" s="2"/>
      <c r="E5750" t="s">
        <v>951</v>
      </c>
      <c r="F5750" t="s">
        <v>952</v>
      </c>
      <c r="G5750" t="s">
        <v>942</v>
      </c>
      <c r="H5750" t="s">
        <v>951</v>
      </c>
      <c r="I5750" t="s">
        <v>968</v>
      </c>
      <c r="J5750" t="s">
        <v>969</v>
      </c>
      <c r="K5750" t="s">
        <v>955</v>
      </c>
      <c r="L5750">
        <v>1</v>
      </c>
      <c r="M5750" t="s">
        <v>77</v>
      </c>
      <c r="N5750">
        <v>4.18</v>
      </c>
      <c r="O5750">
        <v>3.36</v>
      </c>
      <c r="P5750" t="s">
        <v>78</v>
      </c>
      <c r="Q5750" s="94">
        <v>45281.62777777778</v>
      </c>
      <c r="R5750">
        <v>4.18</v>
      </c>
      <c r="S5750">
        <v>3.36</v>
      </c>
      <c r="T5750" t="str">
        <f>VLOOKUP(E5750,zamiana!A:B,2,0)</f>
        <v>ALSTOM (ex. BT) CZL</v>
      </c>
    </row>
    <row r="5751" spans="1:20" x14ac:dyDescent="0.3">
      <c r="A5751" t="s">
        <v>6542</v>
      </c>
      <c r="B5751" s="2">
        <v>45259</v>
      </c>
      <c r="C5751" s="2">
        <v>45259</v>
      </c>
      <c r="D5751" s="2"/>
      <c r="E5751" t="s">
        <v>951</v>
      </c>
      <c r="F5751" t="s">
        <v>952</v>
      </c>
      <c r="G5751" t="s">
        <v>942</v>
      </c>
      <c r="H5751" t="s">
        <v>951</v>
      </c>
      <c r="I5751" t="s">
        <v>968</v>
      </c>
      <c r="J5751" t="s">
        <v>969</v>
      </c>
      <c r="K5751" t="s">
        <v>955</v>
      </c>
      <c r="L5751">
        <v>2</v>
      </c>
      <c r="M5751" t="s">
        <v>77</v>
      </c>
      <c r="N5751">
        <v>4.18</v>
      </c>
      <c r="O5751">
        <v>3.36</v>
      </c>
      <c r="P5751" t="s">
        <v>78</v>
      </c>
      <c r="Q5751" s="94">
        <v>45281.62777777778</v>
      </c>
      <c r="R5751">
        <v>8.36</v>
      </c>
      <c r="S5751">
        <v>6.72</v>
      </c>
      <c r="T5751" t="str">
        <f>VLOOKUP(E5751,zamiana!A:B,2,0)</f>
        <v>ALSTOM (ex. BT) CZL</v>
      </c>
    </row>
    <row r="5752" spans="1:20" x14ac:dyDescent="0.3">
      <c r="A5752" t="s">
        <v>6542</v>
      </c>
      <c r="B5752" s="2">
        <v>45259</v>
      </c>
      <c r="C5752" s="2">
        <v>45259</v>
      </c>
      <c r="D5752" s="2"/>
      <c r="E5752" t="s">
        <v>951</v>
      </c>
      <c r="F5752" t="s">
        <v>952</v>
      </c>
      <c r="G5752" t="s">
        <v>942</v>
      </c>
      <c r="H5752" t="s">
        <v>951</v>
      </c>
      <c r="I5752" t="s">
        <v>968</v>
      </c>
      <c r="J5752" t="s">
        <v>969</v>
      </c>
      <c r="K5752" t="s">
        <v>955</v>
      </c>
      <c r="L5752">
        <v>1</v>
      </c>
      <c r="M5752" t="s">
        <v>77</v>
      </c>
      <c r="N5752">
        <v>4.18</v>
      </c>
      <c r="O5752">
        <v>3.36</v>
      </c>
      <c r="P5752" t="s">
        <v>78</v>
      </c>
      <c r="Q5752" s="94">
        <v>45281.62777777778</v>
      </c>
      <c r="R5752">
        <v>4.18</v>
      </c>
      <c r="S5752">
        <v>3.36</v>
      </c>
      <c r="T5752" t="str">
        <f>VLOOKUP(E5752,zamiana!A:B,2,0)</f>
        <v>ALSTOM (ex. BT) CZL</v>
      </c>
    </row>
    <row r="5753" spans="1:20" x14ac:dyDescent="0.3">
      <c r="A5753" t="s">
        <v>6542</v>
      </c>
      <c r="B5753" s="2">
        <v>45259</v>
      </c>
      <c r="C5753" s="2">
        <v>45259</v>
      </c>
      <c r="D5753" s="2"/>
      <c r="E5753" t="s">
        <v>951</v>
      </c>
      <c r="F5753" t="s">
        <v>952</v>
      </c>
      <c r="G5753" t="s">
        <v>942</v>
      </c>
      <c r="H5753" t="s">
        <v>951</v>
      </c>
      <c r="I5753" t="s">
        <v>968</v>
      </c>
      <c r="J5753" t="s">
        <v>969</v>
      </c>
      <c r="K5753" t="s">
        <v>955</v>
      </c>
      <c r="L5753">
        <v>2</v>
      </c>
      <c r="M5753" t="s">
        <v>77</v>
      </c>
      <c r="N5753">
        <v>4.18</v>
      </c>
      <c r="O5753">
        <v>3.36</v>
      </c>
      <c r="P5753" t="s">
        <v>78</v>
      </c>
      <c r="Q5753" s="94">
        <v>45281.62777777778</v>
      </c>
      <c r="R5753">
        <v>8.36</v>
      </c>
      <c r="S5753">
        <v>6.72</v>
      </c>
      <c r="T5753" t="str">
        <f>VLOOKUP(E5753,zamiana!A:B,2,0)</f>
        <v>ALSTOM (ex. BT) CZL</v>
      </c>
    </row>
    <row r="5754" spans="1:20" x14ac:dyDescent="0.3">
      <c r="A5754" t="s">
        <v>6542</v>
      </c>
      <c r="B5754" s="2">
        <v>45259</v>
      </c>
      <c r="C5754" s="2">
        <v>45259</v>
      </c>
      <c r="D5754" s="2"/>
      <c r="E5754" t="s">
        <v>951</v>
      </c>
      <c r="F5754" t="s">
        <v>952</v>
      </c>
      <c r="G5754" t="s">
        <v>942</v>
      </c>
      <c r="H5754" t="s">
        <v>951</v>
      </c>
      <c r="I5754" t="s">
        <v>968</v>
      </c>
      <c r="J5754" t="s">
        <v>969</v>
      </c>
      <c r="K5754" t="s">
        <v>955</v>
      </c>
      <c r="L5754">
        <v>1</v>
      </c>
      <c r="M5754" t="s">
        <v>77</v>
      </c>
      <c r="N5754">
        <v>4.18</v>
      </c>
      <c r="O5754">
        <v>3.36</v>
      </c>
      <c r="P5754" t="s">
        <v>78</v>
      </c>
      <c r="Q5754" s="94">
        <v>45281.62777777778</v>
      </c>
      <c r="R5754">
        <v>4.18</v>
      </c>
      <c r="S5754">
        <v>3.36</v>
      </c>
      <c r="T5754" t="str">
        <f>VLOOKUP(E5754,zamiana!A:B,2,0)</f>
        <v>ALSTOM (ex. BT) CZL</v>
      </c>
    </row>
    <row r="5755" spans="1:20" x14ac:dyDescent="0.3">
      <c r="A5755" t="s">
        <v>6542</v>
      </c>
      <c r="B5755" s="2">
        <v>45259</v>
      </c>
      <c r="C5755" s="2">
        <v>45259</v>
      </c>
      <c r="D5755" s="2"/>
      <c r="E5755" t="s">
        <v>951</v>
      </c>
      <c r="F5755" t="s">
        <v>952</v>
      </c>
      <c r="G5755" t="s">
        <v>942</v>
      </c>
      <c r="H5755" t="s">
        <v>951</v>
      </c>
      <c r="I5755" t="s">
        <v>968</v>
      </c>
      <c r="J5755" t="s">
        <v>969</v>
      </c>
      <c r="K5755" t="s">
        <v>955</v>
      </c>
      <c r="L5755">
        <v>2</v>
      </c>
      <c r="M5755" t="s">
        <v>77</v>
      </c>
      <c r="N5755">
        <v>4.18</v>
      </c>
      <c r="O5755">
        <v>3.36</v>
      </c>
      <c r="P5755" t="s">
        <v>78</v>
      </c>
      <c r="Q5755" s="94">
        <v>45281.62777777778</v>
      </c>
      <c r="R5755">
        <v>8.36</v>
      </c>
      <c r="S5755">
        <v>6.72</v>
      </c>
      <c r="T5755" t="str">
        <f>VLOOKUP(E5755,zamiana!A:B,2,0)</f>
        <v>ALSTOM (ex. BT) CZL</v>
      </c>
    </row>
    <row r="5756" spans="1:20" x14ac:dyDescent="0.3">
      <c r="A5756" t="s">
        <v>6542</v>
      </c>
      <c r="B5756" s="2">
        <v>45259</v>
      </c>
      <c r="C5756" s="2">
        <v>45259</v>
      </c>
      <c r="D5756" s="2"/>
      <c r="E5756" t="s">
        <v>951</v>
      </c>
      <c r="F5756" t="s">
        <v>952</v>
      </c>
      <c r="G5756" t="s">
        <v>942</v>
      </c>
      <c r="H5756" t="s">
        <v>951</v>
      </c>
      <c r="I5756" t="s">
        <v>968</v>
      </c>
      <c r="J5756" t="s">
        <v>969</v>
      </c>
      <c r="K5756" t="s">
        <v>955</v>
      </c>
      <c r="L5756">
        <v>2</v>
      </c>
      <c r="M5756" t="s">
        <v>77</v>
      </c>
      <c r="N5756">
        <v>4.18</v>
      </c>
      <c r="O5756">
        <v>3.36</v>
      </c>
      <c r="P5756" t="s">
        <v>78</v>
      </c>
      <c r="Q5756" s="94">
        <v>45281.62777777778</v>
      </c>
      <c r="R5756">
        <v>8.36</v>
      </c>
      <c r="S5756">
        <v>6.72</v>
      </c>
      <c r="T5756" t="str">
        <f>VLOOKUP(E5756,zamiana!A:B,2,0)</f>
        <v>ALSTOM (ex. BT) CZL</v>
      </c>
    </row>
    <row r="5757" spans="1:20" x14ac:dyDescent="0.3">
      <c r="A5757" t="s">
        <v>6542</v>
      </c>
      <c r="B5757" s="2">
        <v>45259</v>
      </c>
      <c r="C5757" s="2">
        <v>45259</v>
      </c>
      <c r="D5757" s="2"/>
      <c r="E5757" t="s">
        <v>951</v>
      </c>
      <c r="F5757" t="s">
        <v>952</v>
      </c>
      <c r="G5757" t="s">
        <v>942</v>
      </c>
      <c r="H5757" t="s">
        <v>951</v>
      </c>
      <c r="I5757" t="s">
        <v>968</v>
      </c>
      <c r="J5757" t="s">
        <v>969</v>
      </c>
      <c r="K5757" t="s">
        <v>955</v>
      </c>
      <c r="L5757">
        <v>2</v>
      </c>
      <c r="M5757" t="s">
        <v>77</v>
      </c>
      <c r="N5757">
        <v>4.18</v>
      </c>
      <c r="O5757">
        <v>3.36</v>
      </c>
      <c r="P5757" t="s">
        <v>78</v>
      </c>
      <c r="Q5757" s="94">
        <v>45281.62777777778</v>
      </c>
      <c r="R5757">
        <v>8.36</v>
      </c>
      <c r="S5757">
        <v>6.72</v>
      </c>
      <c r="T5757" t="str">
        <f>VLOOKUP(E5757,zamiana!A:B,2,0)</f>
        <v>ALSTOM (ex. BT) CZL</v>
      </c>
    </row>
    <row r="5758" spans="1:20" x14ac:dyDescent="0.3">
      <c r="A5758" t="s">
        <v>6542</v>
      </c>
      <c r="B5758" s="2">
        <v>45259</v>
      </c>
      <c r="C5758" s="2">
        <v>45259</v>
      </c>
      <c r="D5758" s="2"/>
      <c r="E5758" t="s">
        <v>951</v>
      </c>
      <c r="F5758" t="s">
        <v>952</v>
      </c>
      <c r="G5758" t="s">
        <v>942</v>
      </c>
      <c r="H5758" t="s">
        <v>951</v>
      </c>
      <c r="I5758" t="s">
        <v>968</v>
      </c>
      <c r="J5758" t="s">
        <v>969</v>
      </c>
      <c r="K5758" t="s">
        <v>955</v>
      </c>
      <c r="L5758">
        <v>2</v>
      </c>
      <c r="M5758" t="s">
        <v>77</v>
      </c>
      <c r="N5758">
        <v>4.18</v>
      </c>
      <c r="O5758">
        <v>3.36</v>
      </c>
      <c r="P5758" t="s">
        <v>78</v>
      </c>
      <c r="Q5758" s="94">
        <v>45281.62777777778</v>
      </c>
      <c r="R5758">
        <v>8.36</v>
      </c>
      <c r="S5758">
        <v>6.72</v>
      </c>
      <c r="T5758" t="str">
        <f>VLOOKUP(E5758,zamiana!A:B,2,0)</f>
        <v>ALSTOM (ex. BT) CZL</v>
      </c>
    </row>
    <row r="5759" spans="1:20" x14ac:dyDescent="0.3">
      <c r="A5759" t="s">
        <v>6542</v>
      </c>
      <c r="B5759" s="2">
        <v>45259</v>
      </c>
      <c r="C5759" s="2">
        <v>45259</v>
      </c>
      <c r="D5759" s="2"/>
      <c r="E5759" t="s">
        <v>951</v>
      </c>
      <c r="F5759" t="s">
        <v>952</v>
      </c>
      <c r="G5759" t="s">
        <v>942</v>
      </c>
      <c r="H5759" t="s">
        <v>951</v>
      </c>
      <c r="I5759" t="s">
        <v>1702</v>
      </c>
      <c r="J5759" t="s">
        <v>1703</v>
      </c>
      <c r="K5759" t="s">
        <v>955</v>
      </c>
      <c r="L5759">
        <v>1</v>
      </c>
      <c r="M5759" t="s">
        <v>77</v>
      </c>
      <c r="N5759">
        <v>44.15</v>
      </c>
      <c r="O5759">
        <v>47.17</v>
      </c>
      <c r="P5759" t="s">
        <v>78</v>
      </c>
      <c r="Q5759" s="94">
        <v>45281.62777777778</v>
      </c>
      <c r="R5759">
        <v>44.15</v>
      </c>
      <c r="S5759">
        <v>47.17</v>
      </c>
      <c r="T5759" t="str">
        <f>VLOOKUP(E5759,zamiana!A:B,2,0)</f>
        <v>ALSTOM (ex. BT) CZL</v>
      </c>
    </row>
    <row r="5760" spans="1:20" x14ac:dyDescent="0.3">
      <c r="A5760" t="s">
        <v>6542</v>
      </c>
      <c r="B5760" s="2">
        <v>45259</v>
      </c>
      <c r="C5760" s="2">
        <v>45259</v>
      </c>
      <c r="D5760" s="2"/>
      <c r="E5760" t="s">
        <v>951</v>
      </c>
      <c r="F5760" t="s">
        <v>952</v>
      </c>
      <c r="G5760" t="s">
        <v>942</v>
      </c>
      <c r="H5760" t="s">
        <v>951</v>
      </c>
      <c r="I5760" t="s">
        <v>1702</v>
      </c>
      <c r="J5760" t="s">
        <v>1703</v>
      </c>
      <c r="K5760" t="s">
        <v>955</v>
      </c>
      <c r="L5760">
        <v>1</v>
      </c>
      <c r="M5760" t="s">
        <v>77</v>
      </c>
      <c r="N5760">
        <v>44.15</v>
      </c>
      <c r="O5760">
        <v>47.17</v>
      </c>
      <c r="P5760" t="s">
        <v>78</v>
      </c>
      <c r="Q5760" s="94">
        <v>45281.62777777778</v>
      </c>
      <c r="R5760">
        <v>44.15</v>
      </c>
      <c r="S5760">
        <v>47.17</v>
      </c>
      <c r="T5760" t="str">
        <f>VLOOKUP(E5760,zamiana!A:B,2,0)</f>
        <v>ALSTOM (ex. BT) CZL</v>
      </c>
    </row>
    <row r="5761" spans="1:20" x14ac:dyDescent="0.3">
      <c r="A5761" t="s">
        <v>6542</v>
      </c>
      <c r="B5761" s="2">
        <v>45259</v>
      </c>
      <c r="C5761" s="2">
        <v>45259</v>
      </c>
      <c r="D5761" s="2"/>
      <c r="E5761" t="s">
        <v>951</v>
      </c>
      <c r="F5761" t="s">
        <v>952</v>
      </c>
      <c r="G5761" t="s">
        <v>942</v>
      </c>
      <c r="H5761" t="s">
        <v>951</v>
      </c>
      <c r="I5761" t="s">
        <v>1702</v>
      </c>
      <c r="J5761" t="s">
        <v>1703</v>
      </c>
      <c r="K5761" t="s">
        <v>955</v>
      </c>
      <c r="L5761">
        <v>1</v>
      </c>
      <c r="M5761" t="s">
        <v>77</v>
      </c>
      <c r="N5761">
        <v>44.15</v>
      </c>
      <c r="O5761">
        <v>47.17</v>
      </c>
      <c r="P5761" t="s">
        <v>78</v>
      </c>
      <c r="Q5761" s="94">
        <v>45281.62777777778</v>
      </c>
      <c r="R5761">
        <v>44.15</v>
      </c>
      <c r="S5761">
        <v>47.17</v>
      </c>
      <c r="T5761" t="str">
        <f>VLOOKUP(E5761,zamiana!A:B,2,0)</f>
        <v>ALSTOM (ex. BT) CZL</v>
      </c>
    </row>
    <row r="5762" spans="1:20" x14ac:dyDescent="0.3">
      <c r="A5762" t="s">
        <v>6542</v>
      </c>
      <c r="B5762" s="2">
        <v>45259</v>
      </c>
      <c r="C5762" s="2">
        <v>45259</v>
      </c>
      <c r="D5762" s="2"/>
      <c r="E5762" t="s">
        <v>951</v>
      </c>
      <c r="F5762" t="s">
        <v>952</v>
      </c>
      <c r="G5762" t="s">
        <v>942</v>
      </c>
      <c r="H5762" t="s">
        <v>951</v>
      </c>
      <c r="I5762" t="s">
        <v>1702</v>
      </c>
      <c r="J5762" t="s">
        <v>1703</v>
      </c>
      <c r="K5762" t="s">
        <v>955</v>
      </c>
      <c r="L5762">
        <v>1</v>
      </c>
      <c r="M5762" t="s">
        <v>77</v>
      </c>
      <c r="N5762">
        <v>44.15</v>
      </c>
      <c r="O5762">
        <v>47.17</v>
      </c>
      <c r="P5762" t="s">
        <v>78</v>
      </c>
      <c r="Q5762" s="94">
        <v>45281.62777777778</v>
      </c>
      <c r="R5762">
        <v>44.15</v>
      </c>
      <c r="S5762">
        <v>47.17</v>
      </c>
      <c r="T5762" t="str">
        <f>VLOOKUP(E5762,zamiana!A:B,2,0)</f>
        <v>ALSTOM (ex. BT) CZL</v>
      </c>
    </row>
    <row r="5763" spans="1:20" x14ac:dyDescent="0.3">
      <c r="A5763" t="s">
        <v>6542</v>
      </c>
      <c r="B5763" s="2">
        <v>45259</v>
      </c>
      <c r="C5763" s="2">
        <v>45259</v>
      </c>
      <c r="D5763" s="2"/>
      <c r="E5763" t="s">
        <v>951</v>
      </c>
      <c r="F5763" t="s">
        <v>952</v>
      </c>
      <c r="G5763" t="s">
        <v>942</v>
      </c>
      <c r="H5763" t="s">
        <v>951</v>
      </c>
      <c r="I5763" t="s">
        <v>5259</v>
      </c>
      <c r="J5763" t="s">
        <v>5260</v>
      </c>
      <c r="K5763" t="s">
        <v>955</v>
      </c>
      <c r="L5763">
        <v>5</v>
      </c>
      <c r="M5763" t="s">
        <v>77</v>
      </c>
      <c r="N5763">
        <v>16.760000000000002</v>
      </c>
      <c r="O5763">
        <v>13.78</v>
      </c>
      <c r="P5763" t="s">
        <v>78</v>
      </c>
      <c r="Q5763" s="94">
        <v>45281.62777777778</v>
      </c>
      <c r="R5763">
        <v>83.8</v>
      </c>
      <c r="S5763">
        <v>68.900000000000006</v>
      </c>
      <c r="T5763" t="str">
        <f>VLOOKUP(E5763,zamiana!A:B,2,0)</f>
        <v>ALSTOM (ex. BT) CZL</v>
      </c>
    </row>
    <row r="5764" spans="1:20" x14ac:dyDescent="0.3">
      <c r="A5764" t="s">
        <v>6542</v>
      </c>
      <c r="B5764" s="2">
        <v>45259</v>
      </c>
      <c r="C5764" s="2">
        <v>45259</v>
      </c>
      <c r="D5764" s="2"/>
      <c r="E5764" t="s">
        <v>951</v>
      </c>
      <c r="F5764" t="s">
        <v>952</v>
      </c>
      <c r="G5764" t="s">
        <v>942</v>
      </c>
      <c r="H5764" t="s">
        <v>951</v>
      </c>
      <c r="I5764" t="s">
        <v>5261</v>
      </c>
      <c r="J5764" t="s">
        <v>5262</v>
      </c>
      <c r="K5764" t="s">
        <v>955</v>
      </c>
      <c r="L5764">
        <v>5</v>
      </c>
      <c r="M5764" t="s">
        <v>77</v>
      </c>
      <c r="N5764">
        <v>23.29</v>
      </c>
      <c r="O5764">
        <v>17.53</v>
      </c>
      <c r="P5764" t="s">
        <v>78</v>
      </c>
      <c r="Q5764" s="94">
        <v>45281.627083333333</v>
      </c>
      <c r="R5764">
        <v>116.45</v>
      </c>
      <c r="S5764">
        <v>87.65</v>
      </c>
      <c r="T5764" t="str">
        <f>VLOOKUP(E5764,zamiana!A:B,2,0)</f>
        <v>ALSTOM (ex. BT) CZL</v>
      </c>
    </row>
    <row r="5765" spans="1:20" x14ac:dyDescent="0.3">
      <c r="A5765" t="s">
        <v>6542</v>
      </c>
      <c r="B5765" s="2">
        <v>45259</v>
      </c>
      <c r="C5765" s="2">
        <v>45259</v>
      </c>
      <c r="D5765" s="2"/>
      <c r="E5765" t="s">
        <v>951</v>
      </c>
      <c r="F5765" t="s">
        <v>952</v>
      </c>
      <c r="G5765" t="s">
        <v>942</v>
      </c>
      <c r="H5765" t="s">
        <v>951</v>
      </c>
      <c r="I5765" t="s">
        <v>1556</v>
      </c>
      <c r="J5765" t="s">
        <v>1557</v>
      </c>
      <c r="K5765" t="s">
        <v>955</v>
      </c>
      <c r="L5765">
        <v>1</v>
      </c>
      <c r="M5765" t="s">
        <v>77</v>
      </c>
      <c r="N5765">
        <v>27.87</v>
      </c>
      <c r="O5765">
        <v>30.47</v>
      </c>
      <c r="P5765" t="s">
        <v>78</v>
      </c>
      <c r="Q5765" s="94">
        <v>45281.629861111112</v>
      </c>
      <c r="R5765">
        <v>27.87</v>
      </c>
      <c r="S5765">
        <v>30.47</v>
      </c>
      <c r="T5765" t="str">
        <f>VLOOKUP(E5765,zamiana!A:B,2,0)</f>
        <v>ALSTOM (ex. BT) CZL</v>
      </c>
    </row>
    <row r="5766" spans="1:20" x14ac:dyDescent="0.3">
      <c r="A5766" t="s">
        <v>6542</v>
      </c>
      <c r="B5766" s="2">
        <v>45259</v>
      </c>
      <c r="C5766" s="2">
        <v>45259</v>
      </c>
      <c r="D5766" s="2"/>
      <c r="E5766" t="s">
        <v>951</v>
      </c>
      <c r="F5766" t="s">
        <v>952</v>
      </c>
      <c r="G5766" t="s">
        <v>942</v>
      </c>
      <c r="H5766" t="s">
        <v>951</v>
      </c>
      <c r="I5766" t="s">
        <v>1349</v>
      </c>
      <c r="J5766" t="s">
        <v>1350</v>
      </c>
      <c r="K5766" t="s">
        <v>955</v>
      </c>
      <c r="L5766">
        <v>1</v>
      </c>
      <c r="M5766" t="s">
        <v>77</v>
      </c>
      <c r="N5766">
        <v>31.39</v>
      </c>
      <c r="O5766">
        <v>15.64</v>
      </c>
      <c r="P5766" t="s">
        <v>78</v>
      </c>
      <c r="Q5766" s="94">
        <v>45281.627083333333</v>
      </c>
      <c r="R5766">
        <v>31.39</v>
      </c>
      <c r="S5766">
        <v>15.64</v>
      </c>
      <c r="T5766" t="str">
        <f>VLOOKUP(E5766,zamiana!A:B,2,0)</f>
        <v>ALSTOM (ex. BT) CZL</v>
      </c>
    </row>
    <row r="5767" spans="1:20" x14ac:dyDescent="0.3">
      <c r="A5767" t="s">
        <v>6542</v>
      </c>
      <c r="B5767" s="2">
        <v>45259</v>
      </c>
      <c r="C5767" s="2">
        <v>45259</v>
      </c>
      <c r="D5767" s="2"/>
      <c r="E5767" t="s">
        <v>951</v>
      </c>
      <c r="F5767" t="s">
        <v>952</v>
      </c>
      <c r="G5767" t="s">
        <v>942</v>
      </c>
      <c r="H5767" t="s">
        <v>951</v>
      </c>
      <c r="I5767" t="s">
        <v>1095</v>
      </c>
      <c r="J5767" t="s">
        <v>1096</v>
      </c>
      <c r="K5767" t="s">
        <v>955</v>
      </c>
      <c r="L5767">
        <v>5</v>
      </c>
      <c r="M5767" t="s">
        <v>77</v>
      </c>
      <c r="N5767">
        <v>56</v>
      </c>
      <c r="O5767">
        <v>7.94</v>
      </c>
      <c r="P5767" t="s">
        <v>78</v>
      </c>
      <c r="Q5767" s="94">
        <v>45281.647916666669</v>
      </c>
      <c r="R5767">
        <v>280</v>
      </c>
      <c r="S5767">
        <v>39.700000000000003</v>
      </c>
      <c r="T5767" t="str">
        <f>VLOOKUP(E5767,zamiana!A:B,2,0)</f>
        <v>ALSTOM (ex. BT) CZL</v>
      </c>
    </row>
    <row r="5768" spans="1:20" x14ac:dyDescent="0.3">
      <c r="A5768" t="s">
        <v>6542</v>
      </c>
      <c r="B5768" s="2">
        <v>45259</v>
      </c>
      <c r="C5768" s="2">
        <v>45259</v>
      </c>
      <c r="D5768" s="2"/>
      <c r="E5768" t="s">
        <v>951</v>
      </c>
      <c r="F5768" t="s">
        <v>952</v>
      </c>
      <c r="G5768" t="s">
        <v>942</v>
      </c>
      <c r="H5768" t="s">
        <v>951</v>
      </c>
      <c r="I5768" t="s">
        <v>1516</v>
      </c>
      <c r="J5768" t="s">
        <v>1517</v>
      </c>
      <c r="K5768" t="s">
        <v>955</v>
      </c>
      <c r="L5768">
        <v>1</v>
      </c>
      <c r="M5768" t="s">
        <v>77</v>
      </c>
      <c r="N5768">
        <v>49.33</v>
      </c>
      <c r="O5768">
        <v>24.46</v>
      </c>
      <c r="P5768" t="s">
        <v>78</v>
      </c>
      <c r="Q5768" s="94">
        <v>45281.629166666666</v>
      </c>
      <c r="R5768">
        <v>49.33</v>
      </c>
      <c r="S5768">
        <v>24.46</v>
      </c>
      <c r="T5768" t="str">
        <f>VLOOKUP(E5768,zamiana!A:B,2,0)</f>
        <v>ALSTOM (ex. BT) CZL</v>
      </c>
    </row>
    <row r="5769" spans="1:20" x14ac:dyDescent="0.3">
      <c r="A5769" t="s">
        <v>6542</v>
      </c>
      <c r="B5769" s="2">
        <v>45259</v>
      </c>
      <c r="C5769" s="2">
        <v>45259</v>
      </c>
      <c r="D5769" s="2"/>
      <c r="E5769" t="s">
        <v>951</v>
      </c>
      <c r="F5769" t="s">
        <v>952</v>
      </c>
      <c r="G5769" t="s">
        <v>942</v>
      </c>
      <c r="H5769" t="s">
        <v>951</v>
      </c>
      <c r="I5769" t="s">
        <v>1516</v>
      </c>
      <c r="J5769" t="s">
        <v>1517</v>
      </c>
      <c r="K5769" t="s">
        <v>955</v>
      </c>
      <c r="L5769">
        <v>2</v>
      </c>
      <c r="M5769" t="s">
        <v>77</v>
      </c>
      <c r="N5769">
        <v>49.33</v>
      </c>
      <c r="O5769">
        <v>24.46</v>
      </c>
      <c r="P5769" t="s">
        <v>78</v>
      </c>
      <c r="Q5769" s="94">
        <v>45281.629166666666</v>
      </c>
      <c r="R5769">
        <v>98.66</v>
      </c>
      <c r="S5769">
        <v>48.92</v>
      </c>
      <c r="T5769" t="str">
        <f>VLOOKUP(E5769,zamiana!A:B,2,0)</f>
        <v>ALSTOM (ex. BT) CZL</v>
      </c>
    </row>
    <row r="5770" spans="1:20" x14ac:dyDescent="0.3">
      <c r="A5770" t="s">
        <v>6542</v>
      </c>
      <c r="B5770" s="2">
        <v>45259</v>
      </c>
      <c r="C5770" s="2">
        <v>45259</v>
      </c>
      <c r="D5770" s="2"/>
      <c r="E5770" t="s">
        <v>951</v>
      </c>
      <c r="F5770" t="s">
        <v>952</v>
      </c>
      <c r="G5770" t="s">
        <v>942</v>
      </c>
      <c r="H5770" t="s">
        <v>951</v>
      </c>
      <c r="I5770" t="s">
        <v>1516</v>
      </c>
      <c r="J5770" t="s">
        <v>1517</v>
      </c>
      <c r="K5770" t="s">
        <v>955</v>
      </c>
      <c r="L5770">
        <v>2</v>
      </c>
      <c r="M5770" t="s">
        <v>77</v>
      </c>
      <c r="N5770">
        <v>49.33</v>
      </c>
      <c r="O5770">
        <v>24.46</v>
      </c>
      <c r="P5770" t="s">
        <v>78</v>
      </c>
      <c r="Q5770" s="94">
        <v>45281.629166666666</v>
      </c>
      <c r="R5770">
        <v>98.66</v>
      </c>
      <c r="S5770">
        <v>48.92</v>
      </c>
      <c r="T5770" t="str">
        <f>VLOOKUP(E5770,zamiana!A:B,2,0)</f>
        <v>ALSTOM (ex. BT) CZL</v>
      </c>
    </row>
    <row r="5771" spans="1:20" x14ac:dyDescent="0.3">
      <c r="A5771" t="s">
        <v>6542</v>
      </c>
      <c r="B5771" s="2">
        <v>45259</v>
      </c>
      <c r="C5771" s="2">
        <v>45259</v>
      </c>
      <c r="D5771" s="2"/>
      <c r="E5771" t="s">
        <v>951</v>
      </c>
      <c r="F5771" t="s">
        <v>952</v>
      </c>
      <c r="G5771" t="s">
        <v>942</v>
      </c>
      <c r="H5771" t="s">
        <v>951</v>
      </c>
      <c r="I5771" t="s">
        <v>1516</v>
      </c>
      <c r="J5771" t="s">
        <v>1517</v>
      </c>
      <c r="K5771" t="s">
        <v>955</v>
      </c>
      <c r="L5771">
        <v>1</v>
      </c>
      <c r="M5771" t="s">
        <v>77</v>
      </c>
      <c r="N5771">
        <v>49.33</v>
      </c>
      <c r="O5771">
        <v>24.46</v>
      </c>
      <c r="P5771" t="s">
        <v>78</v>
      </c>
      <c r="Q5771" s="94">
        <v>45281.629166666666</v>
      </c>
      <c r="R5771">
        <v>49.33</v>
      </c>
      <c r="S5771">
        <v>24.46</v>
      </c>
      <c r="T5771" t="str">
        <f>VLOOKUP(E5771,zamiana!A:B,2,0)</f>
        <v>ALSTOM (ex. BT) CZL</v>
      </c>
    </row>
    <row r="5772" spans="1:20" x14ac:dyDescent="0.3">
      <c r="A5772" t="s">
        <v>6542</v>
      </c>
      <c r="B5772" s="2">
        <v>45259</v>
      </c>
      <c r="C5772" s="2">
        <v>45259</v>
      </c>
      <c r="D5772" s="2"/>
      <c r="E5772" t="s">
        <v>951</v>
      </c>
      <c r="F5772" t="s">
        <v>952</v>
      </c>
      <c r="G5772" t="s">
        <v>942</v>
      </c>
      <c r="H5772" t="s">
        <v>951</v>
      </c>
      <c r="I5772" t="s">
        <v>1516</v>
      </c>
      <c r="J5772" t="s">
        <v>1517</v>
      </c>
      <c r="K5772" t="s">
        <v>955</v>
      </c>
      <c r="L5772">
        <v>2</v>
      </c>
      <c r="M5772" t="s">
        <v>77</v>
      </c>
      <c r="N5772">
        <v>49.33</v>
      </c>
      <c r="O5772">
        <v>24.46</v>
      </c>
      <c r="P5772" t="s">
        <v>78</v>
      </c>
      <c r="Q5772" s="94">
        <v>45281.629166666666</v>
      </c>
      <c r="R5772">
        <v>98.66</v>
      </c>
      <c r="S5772">
        <v>48.92</v>
      </c>
      <c r="T5772" t="str">
        <f>VLOOKUP(E5772,zamiana!A:B,2,0)</f>
        <v>ALSTOM (ex. BT) CZL</v>
      </c>
    </row>
    <row r="5773" spans="1:20" x14ac:dyDescent="0.3">
      <c r="A5773" t="s">
        <v>6542</v>
      </c>
      <c r="B5773" s="2">
        <v>45259</v>
      </c>
      <c r="C5773" s="2">
        <v>45259</v>
      </c>
      <c r="D5773" s="2"/>
      <c r="E5773" t="s">
        <v>951</v>
      </c>
      <c r="F5773" t="s">
        <v>952</v>
      </c>
      <c r="G5773" t="s">
        <v>942</v>
      </c>
      <c r="H5773" t="s">
        <v>951</v>
      </c>
      <c r="I5773" t="s">
        <v>1448</v>
      </c>
      <c r="J5773" t="s">
        <v>1449</v>
      </c>
      <c r="K5773" t="s">
        <v>955</v>
      </c>
      <c r="L5773">
        <v>22</v>
      </c>
      <c r="M5773" t="s">
        <v>77</v>
      </c>
      <c r="N5773">
        <v>55.47</v>
      </c>
      <c r="O5773">
        <v>19.72</v>
      </c>
      <c r="P5773" t="s">
        <v>78</v>
      </c>
      <c r="Q5773" s="94">
        <v>45281.627083333333</v>
      </c>
      <c r="R5773">
        <v>1220.3399999999999</v>
      </c>
      <c r="S5773">
        <v>433.84</v>
      </c>
      <c r="T5773" t="str">
        <f>VLOOKUP(E5773,zamiana!A:B,2,0)</f>
        <v>ALSTOM (ex. BT) CZL</v>
      </c>
    </row>
    <row r="5774" spans="1:20" x14ac:dyDescent="0.3">
      <c r="A5774" t="s">
        <v>6542</v>
      </c>
      <c r="B5774" s="2">
        <v>45259</v>
      </c>
      <c r="C5774" s="2">
        <v>45259</v>
      </c>
      <c r="D5774" s="2"/>
      <c r="E5774" t="s">
        <v>951</v>
      </c>
      <c r="F5774" t="s">
        <v>952</v>
      </c>
      <c r="G5774" t="s">
        <v>942</v>
      </c>
      <c r="H5774" t="s">
        <v>951</v>
      </c>
      <c r="I5774" t="s">
        <v>1378</v>
      </c>
      <c r="J5774" t="s">
        <v>1379</v>
      </c>
      <c r="K5774" t="s">
        <v>955</v>
      </c>
      <c r="L5774">
        <v>2</v>
      </c>
      <c r="M5774" t="s">
        <v>77</v>
      </c>
      <c r="N5774">
        <v>22.9</v>
      </c>
      <c r="O5774">
        <v>18.27</v>
      </c>
      <c r="P5774" t="s">
        <v>78</v>
      </c>
      <c r="Q5774" s="94">
        <v>45281.627083333333</v>
      </c>
      <c r="R5774">
        <v>45.8</v>
      </c>
      <c r="S5774">
        <v>36.54</v>
      </c>
      <c r="T5774" t="str">
        <f>VLOOKUP(E5774,zamiana!A:B,2,0)</f>
        <v>ALSTOM (ex. BT) CZL</v>
      </c>
    </row>
    <row r="5775" spans="1:20" x14ac:dyDescent="0.3">
      <c r="A5775" t="s">
        <v>6542</v>
      </c>
      <c r="B5775" s="2">
        <v>45259</v>
      </c>
      <c r="C5775" s="2">
        <v>45259</v>
      </c>
      <c r="D5775" s="2"/>
      <c r="E5775" t="s">
        <v>951</v>
      </c>
      <c r="F5775" t="s">
        <v>952</v>
      </c>
      <c r="G5775" t="s">
        <v>942</v>
      </c>
      <c r="H5775" t="s">
        <v>951</v>
      </c>
      <c r="I5775" t="s">
        <v>2635</v>
      </c>
      <c r="J5775" t="s">
        <v>2636</v>
      </c>
      <c r="K5775" t="s">
        <v>955</v>
      </c>
      <c r="L5775">
        <v>2</v>
      </c>
      <c r="M5775" t="s">
        <v>77</v>
      </c>
      <c r="N5775">
        <v>13.41</v>
      </c>
      <c r="O5775">
        <v>9.5299999999999994</v>
      </c>
      <c r="P5775" t="s">
        <v>78</v>
      </c>
      <c r="Q5775" s="94">
        <v>45281.627083333333</v>
      </c>
      <c r="R5775">
        <v>26.82</v>
      </c>
      <c r="S5775">
        <v>19.059999999999999</v>
      </c>
      <c r="T5775" t="str">
        <f>VLOOKUP(E5775,zamiana!A:B,2,0)</f>
        <v>ALSTOM (ex. BT) CZL</v>
      </c>
    </row>
    <row r="5776" spans="1:20" x14ac:dyDescent="0.3">
      <c r="A5776" t="s">
        <v>6542</v>
      </c>
      <c r="B5776" s="2">
        <v>45259</v>
      </c>
      <c r="C5776" s="2">
        <v>45259</v>
      </c>
      <c r="D5776" s="2"/>
      <c r="E5776" t="s">
        <v>951</v>
      </c>
      <c r="F5776" t="s">
        <v>952</v>
      </c>
      <c r="G5776" t="s">
        <v>942</v>
      </c>
      <c r="H5776" t="s">
        <v>951</v>
      </c>
      <c r="I5776" t="s">
        <v>1659</v>
      </c>
      <c r="J5776" t="s">
        <v>1660</v>
      </c>
      <c r="K5776" t="s">
        <v>955</v>
      </c>
      <c r="L5776">
        <v>2</v>
      </c>
      <c r="M5776" t="s">
        <v>77</v>
      </c>
      <c r="N5776">
        <v>39.71</v>
      </c>
      <c r="O5776">
        <v>40.799999999999997</v>
      </c>
      <c r="P5776" t="s">
        <v>78</v>
      </c>
      <c r="Q5776" s="94">
        <v>45281.627083333333</v>
      </c>
      <c r="R5776">
        <v>79.42</v>
      </c>
      <c r="S5776">
        <v>81.599999999999994</v>
      </c>
      <c r="T5776" t="str">
        <f>VLOOKUP(E5776,zamiana!A:B,2,0)</f>
        <v>ALSTOM (ex. BT) CZL</v>
      </c>
    </row>
    <row r="5777" spans="1:20" x14ac:dyDescent="0.3">
      <c r="A5777" t="s">
        <v>6542</v>
      </c>
      <c r="B5777" s="2">
        <v>45259</v>
      </c>
      <c r="C5777" s="2">
        <v>45259</v>
      </c>
      <c r="D5777" s="2"/>
      <c r="E5777" t="s">
        <v>951</v>
      </c>
      <c r="F5777" t="s">
        <v>952</v>
      </c>
      <c r="G5777" t="s">
        <v>942</v>
      </c>
      <c r="H5777" t="s">
        <v>951</v>
      </c>
      <c r="I5777" t="s">
        <v>1659</v>
      </c>
      <c r="J5777" t="s">
        <v>1660</v>
      </c>
      <c r="K5777" t="s">
        <v>955</v>
      </c>
      <c r="L5777">
        <v>4</v>
      </c>
      <c r="M5777" t="s">
        <v>77</v>
      </c>
      <c r="N5777">
        <v>39.71</v>
      </c>
      <c r="O5777">
        <v>40.799999999999997</v>
      </c>
      <c r="P5777" t="s">
        <v>78</v>
      </c>
      <c r="Q5777" s="94">
        <v>45281.627083333333</v>
      </c>
      <c r="R5777">
        <v>158.84</v>
      </c>
      <c r="S5777">
        <v>163.19999999999999</v>
      </c>
      <c r="T5777" t="str">
        <f>VLOOKUP(E5777,zamiana!A:B,2,0)</f>
        <v>ALSTOM (ex. BT) CZL</v>
      </c>
    </row>
    <row r="5778" spans="1:20" x14ac:dyDescent="0.3">
      <c r="A5778" t="s">
        <v>6542</v>
      </c>
      <c r="B5778" s="2">
        <v>45259</v>
      </c>
      <c r="C5778" s="2">
        <v>45259</v>
      </c>
      <c r="D5778" s="2"/>
      <c r="E5778" t="s">
        <v>951</v>
      </c>
      <c r="F5778" t="s">
        <v>952</v>
      </c>
      <c r="G5778" t="s">
        <v>942</v>
      </c>
      <c r="H5778" t="s">
        <v>951</v>
      </c>
      <c r="I5778" t="s">
        <v>1060</v>
      </c>
      <c r="J5778" t="s">
        <v>1061</v>
      </c>
      <c r="K5778" t="s">
        <v>955</v>
      </c>
      <c r="L5778">
        <v>1</v>
      </c>
      <c r="M5778" t="s">
        <v>77</v>
      </c>
      <c r="N5778">
        <v>59</v>
      </c>
      <c r="O5778">
        <v>6.12</v>
      </c>
      <c r="P5778" t="s">
        <v>78</v>
      </c>
      <c r="Q5778" s="94">
        <v>45281.627083333333</v>
      </c>
      <c r="R5778">
        <v>59</v>
      </c>
      <c r="S5778">
        <v>6.12</v>
      </c>
      <c r="T5778" t="str">
        <f>VLOOKUP(E5778,zamiana!A:B,2,0)</f>
        <v>ALSTOM (ex. BT) CZL</v>
      </c>
    </row>
    <row r="5779" spans="1:20" x14ac:dyDescent="0.3">
      <c r="A5779" t="s">
        <v>6542</v>
      </c>
      <c r="B5779" s="2">
        <v>45259</v>
      </c>
      <c r="C5779" s="2">
        <v>45259</v>
      </c>
      <c r="D5779" s="2"/>
      <c r="E5779" t="s">
        <v>951</v>
      </c>
      <c r="F5779" t="s">
        <v>952</v>
      </c>
      <c r="G5779" t="s">
        <v>942</v>
      </c>
      <c r="H5779" t="s">
        <v>951</v>
      </c>
      <c r="I5779" t="s">
        <v>1060</v>
      </c>
      <c r="J5779" t="s">
        <v>1061</v>
      </c>
      <c r="K5779" t="s">
        <v>955</v>
      </c>
      <c r="L5779">
        <v>1</v>
      </c>
      <c r="M5779" t="s">
        <v>77</v>
      </c>
      <c r="N5779">
        <v>59</v>
      </c>
      <c r="O5779">
        <v>6.12</v>
      </c>
      <c r="P5779" t="s">
        <v>78</v>
      </c>
      <c r="Q5779" s="94">
        <v>45281.627083333333</v>
      </c>
      <c r="R5779">
        <v>59</v>
      </c>
      <c r="S5779">
        <v>6.12</v>
      </c>
      <c r="T5779" t="str">
        <f>VLOOKUP(E5779,zamiana!A:B,2,0)</f>
        <v>ALSTOM (ex. BT) CZL</v>
      </c>
    </row>
    <row r="5780" spans="1:20" x14ac:dyDescent="0.3">
      <c r="A5780" t="s">
        <v>6542</v>
      </c>
      <c r="B5780" s="2">
        <v>45259</v>
      </c>
      <c r="C5780" s="2">
        <v>45259</v>
      </c>
      <c r="D5780" s="2"/>
      <c r="E5780" t="s">
        <v>951</v>
      </c>
      <c r="F5780" t="s">
        <v>952</v>
      </c>
      <c r="G5780" t="s">
        <v>942</v>
      </c>
      <c r="H5780" t="s">
        <v>951</v>
      </c>
      <c r="I5780" t="s">
        <v>1060</v>
      </c>
      <c r="J5780" t="s">
        <v>1061</v>
      </c>
      <c r="K5780" t="s">
        <v>955</v>
      </c>
      <c r="L5780">
        <v>1</v>
      </c>
      <c r="M5780" t="s">
        <v>77</v>
      </c>
      <c r="N5780">
        <v>59</v>
      </c>
      <c r="O5780">
        <v>6.12</v>
      </c>
      <c r="P5780" t="s">
        <v>78</v>
      </c>
      <c r="Q5780" s="94">
        <v>45281.627083333333</v>
      </c>
      <c r="R5780">
        <v>59</v>
      </c>
      <c r="S5780">
        <v>6.12</v>
      </c>
      <c r="T5780" t="str">
        <f>VLOOKUP(E5780,zamiana!A:B,2,0)</f>
        <v>ALSTOM (ex. BT) CZL</v>
      </c>
    </row>
    <row r="5781" spans="1:20" x14ac:dyDescent="0.3">
      <c r="A5781" t="s">
        <v>6542</v>
      </c>
      <c r="B5781" s="2">
        <v>45259</v>
      </c>
      <c r="C5781" s="2">
        <v>45259</v>
      </c>
      <c r="D5781" s="2"/>
      <c r="E5781" t="s">
        <v>951</v>
      </c>
      <c r="F5781" t="s">
        <v>952</v>
      </c>
      <c r="G5781" t="s">
        <v>942</v>
      </c>
      <c r="H5781" t="s">
        <v>951</v>
      </c>
      <c r="I5781" t="s">
        <v>1108</v>
      </c>
      <c r="J5781" t="s">
        <v>1109</v>
      </c>
      <c r="K5781" t="s">
        <v>955</v>
      </c>
      <c r="L5781">
        <v>60</v>
      </c>
      <c r="M5781" t="s">
        <v>77</v>
      </c>
      <c r="N5781">
        <v>5.83</v>
      </c>
      <c r="O5781">
        <v>7.59</v>
      </c>
      <c r="P5781" t="s">
        <v>78</v>
      </c>
      <c r="Q5781" s="94">
        <v>45281.627083333333</v>
      </c>
      <c r="R5781">
        <v>349.8</v>
      </c>
      <c r="S5781">
        <v>455.4</v>
      </c>
      <c r="T5781" t="str">
        <f>VLOOKUP(E5781,zamiana!A:B,2,0)</f>
        <v>ALSTOM (ex. BT) CZL</v>
      </c>
    </row>
    <row r="5782" spans="1:20" x14ac:dyDescent="0.3">
      <c r="A5782" t="s">
        <v>6542</v>
      </c>
      <c r="B5782" s="2">
        <v>45259</v>
      </c>
      <c r="C5782" s="2">
        <v>45259</v>
      </c>
      <c r="D5782" s="2"/>
      <c r="E5782" t="s">
        <v>951</v>
      </c>
      <c r="F5782" t="s">
        <v>952</v>
      </c>
      <c r="G5782" t="s">
        <v>942</v>
      </c>
      <c r="H5782" t="s">
        <v>951</v>
      </c>
      <c r="I5782" t="s">
        <v>1604</v>
      </c>
      <c r="J5782" t="s">
        <v>1605</v>
      </c>
      <c r="K5782" t="s">
        <v>955</v>
      </c>
      <c r="L5782">
        <v>2</v>
      </c>
      <c r="M5782" t="s">
        <v>77</v>
      </c>
      <c r="N5782">
        <v>40.28</v>
      </c>
      <c r="O5782">
        <v>28.49</v>
      </c>
      <c r="P5782" t="s">
        <v>78</v>
      </c>
      <c r="Q5782" s="94">
        <v>45281.63958333333</v>
      </c>
      <c r="R5782">
        <v>80.56</v>
      </c>
      <c r="S5782">
        <v>56.98</v>
      </c>
      <c r="T5782" t="str">
        <f>VLOOKUP(E5782,zamiana!A:B,2,0)</f>
        <v>ALSTOM (ex. BT) CZL</v>
      </c>
    </row>
    <row r="5783" spans="1:20" x14ac:dyDescent="0.3">
      <c r="A5783" t="s">
        <v>6542</v>
      </c>
      <c r="B5783" s="2">
        <v>45259</v>
      </c>
      <c r="C5783" s="2">
        <v>45259</v>
      </c>
      <c r="D5783" s="2"/>
      <c r="E5783" t="s">
        <v>951</v>
      </c>
      <c r="F5783" t="s">
        <v>952</v>
      </c>
      <c r="G5783" t="s">
        <v>942</v>
      </c>
      <c r="H5783" t="s">
        <v>951</v>
      </c>
      <c r="I5783" t="s">
        <v>1604</v>
      </c>
      <c r="J5783" t="s">
        <v>1605</v>
      </c>
      <c r="K5783" t="s">
        <v>955</v>
      </c>
      <c r="L5783">
        <v>2</v>
      </c>
      <c r="M5783" t="s">
        <v>77</v>
      </c>
      <c r="N5783">
        <v>40.28</v>
      </c>
      <c r="O5783">
        <v>28.49</v>
      </c>
      <c r="P5783" t="s">
        <v>78</v>
      </c>
      <c r="Q5783" s="94">
        <v>45281.63958333333</v>
      </c>
      <c r="R5783">
        <v>80.56</v>
      </c>
      <c r="S5783">
        <v>56.98</v>
      </c>
      <c r="T5783" t="str">
        <f>VLOOKUP(E5783,zamiana!A:B,2,0)</f>
        <v>ALSTOM (ex. BT) CZL</v>
      </c>
    </row>
    <row r="5784" spans="1:20" x14ac:dyDescent="0.3">
      <c r="A5784" t="s">
        <v>6542</v>
      </c>
      <c r="B5784" s="2">
        <v>45259</v>
      </c>
      <c r="C5784" s="2">
        <v>45259</v>
      </c>
      <c r="D5784" s="2"/>
      <c r="E5784" t="s">
        <v>951</v>
      </c>
      <c r="F5784" t="s">
        <v>952</v>
      </c>
      <c r="G5784" t="s">
        <v>942</v>
      </c>
      <c r="H5784" t="s">
        <v>951</v>
      </c>
      <c r="I5784" t="s">
        <v>2050</v>
      </c>
      <c r="J5784" t="s">
        <v>2051</v>
      </c>
      <c r="K5784" t="s">
        <v>955</v>
      </c>
      <c r="L5784">
        <v>4</v>
      </c>
      <c r="M5784" t="s">
        <v>77</v>
      </c>
      <c r="N5784">
        <v>243.14</v>
      </c>
      <c r="O5784">
        <v>109.67</v>
      </c>
      <c r="P5784" t="s">
        <v>78</v>
      </c>
      <c r="Q5784" s="94">
        <v>45281.627083333333</v>
      </c>
      <c r="R5784">
        <v>972.56</v>
      </c>
      <c r="S5784">
        <v>438.68</v>
      </c>
      <c r="T5784" t="str">
        <f>VLOOKUP(E5784,zamiana!A:B,2,0)</f>
        <v>ALSTOM (ex. BT) CZL</v>
      </c>
    </row>
    <row r="5785" spans="1:20" x14ac:dyDescent="0.3">
      <c r="A5785" t="s">
        <v>6542</v>
      </c>
      <c r="B5785" s="2">
        <v>45259</v>
      </c>
      <c r="C5785" s="2">
        <v>45259</v>
      </c>
      <c r="D5785" s="2"/>
      <c r="E5785" t="s">
        <v>951</v>
      </c>
      <c r="F5785" t="s">
        <v>952</v>
      </c>
      <c r="G5785" t="s">
        <v>942</v>
      </c>
      <c r="H5785" t="s">
        <v>951</v>
      </c>
      <c r="I5785" t="s">
        <v>1620</v>
      </c>
      <c r="J5785" t="s">
        <v>1621</v>
      </c>
      <c r="K5785" t="s">
        <v>955</v>
      </c>
      <c r="L5785">
        <v>1</v>
      </c>
      <c r="M5785" t="s">
        <v>77</v>
      </c>
      <c r="N5785">
        <v>51.55</v>
      </c>
      <c r="O5785">
        <v>40.049999999999997</v>
      </c>
      <c r="P5785" t="s">
        <v>78</v>
      </c>
      <c r="Q5785" s="94">
        <v>45281.627083333333</v>
      </c>
      <c r="R5785">
        <v>51.55</v>
      </c>
      <c r="S5785">
        <v>40.049999999999997</v>
      </c>
      <c r="T5785" t="str">
        <f>VLOOKUP(E5785,zamiana!A:B,2,0)</f>
        <v>ALSTOM (ex. BT) CZL</v>
      </c>
    </row>
    <row r="5786" spans="1:20" x14ac:dyDescent="0.3">
      <c r="A5786" t="s">
        <v>6542</v>
      </c>
      <c r="B5786" s="2">
        <v>45259</v>
      </c>
      <c r="C5786" s="2">
        <v>45259</v>
      </c>
      <c r="D5786" s="2"/>
      <c r="E5786" t="s">
        <v>951</v>
      </c>
      <c r="F5786" t="s">
        <v>952</v>
      </c>
      <c r="G5786" t="s">
        <v>942</v>
      </c>
      <c r="H5786" t="s">
        <v>951</v>
      </c>
      <c r="I5786" t="s">
        <v>1422</v>
      </c>
      <c r="J5786" t="s">
        <v>1423</v>
      </c>
      <c r="K5786" t="s">
        <v>955</v>
      </c>
      <c r="L5786">
        <v>2</v>
      </c>
      <c r="M5786" t="s">
        <v>77</v>
      </c>
      <c r="N5786">
        <v>26.56</v>
      </c>
      <c r="O5786">
        <v>20.02</v>
      </c>
      <c r="P5786" t="s">
        <v>78</v>
      </c>
      <c r="Q5786" s="94">
        <v>45281.627083333333</v>
      </c>
      <c r="R5786">
        <v>53.12</v>
      </c>
      <c r="S5786">
        <v>40.04</v>
      </c>
      <c r="T5786" t="str">
        <f>VLOOKUP(E5786,zamiana!A:B,2,0)</f>
        <v>ALSTOM (ex. BT) CZL</v>
      </c>
    </row>
    <row r="5787" spans="1:20" x14ac:dyDescent="0.3">
      <c r="A5787" t="s">
        <v>6542</v>
      </c>
      <c r="B5787" s="2">
        <v>45259</v>
      </c>
      <c r="C5787" s="2">
        <v>45259</v>
      </c>
      <c r="D5787" s="2"/>
      <c r="E5787" t="s">
        <v>951</v>
      </c>
      <c r="F5787" t="s">
        <v>952</v>
      </c>
      <c r="G5787" t="s">
        <v>942</v>
      </c>
      <c r="H5787" t="s">
        <v>951</v>
      </c>
      <c r="I5787" t="s">
        <v>1422</v>
      </c>
      <c r="J5787" t="s">
        <v>1423</v>
      </c>
      <c r="K5787" t="s">
        <v>955</v>
      </c>
      <c r="L5787">
        <v>2</v>
      </c>
      <c r="M5787" t="s">
        <v>77</v>
      </c>
      <c r="N5787">
        <v>26.56</v>
      </c>
      <c r="O5787">
        <v>20.02</v>
      </c>
      <c r="P5787" t="s">
        <v>78</v>
      </c>
      <c r="Q5787" s="94">
        <v>45281.627083333333</v>
      </c>
      <c r="R5787">
        <v>53.12</v>
      </c>
      <c r="S5787">
        <v>40.04</v>
      </c>
      <c r="T5787" t="str">
        <f>VLOOKUP(E5787,zamiana!A:B,2,0)</f>
        <v>ALSTOM (ex. BT) CZL</v>
      </c>
    </row>
    <row r="5788" spans="1:20" x14ac:dyDescent="0.3">
      <c r="A5788" t="s">
        <v>6542</v>
      </c>
      <c r="B5788" s="2">
        <v>45259</v>
      </c>
      <c r="C5788" s="2">
        <v>45259</v>
      </c>
      <c r="D5788" s="2"/>
      <c r="E5788" t="s">
        <v>951</v>
      </c>
      <c r="F5788" t="s">
        <v>952</v>
      </c>
      <c r="G5788" t="s">
        <v>942</v>
      </c>
      <c r="H5788" t="s">
        <v>951</v>
      </c>
      <c r="I5788" t="s">
        <v>1732</v>
      </c>
      <c r="J5788" t="s">
        <v>1733</v>
      </c>
      <c r="K5788" t="s">
        <v>955</v>
      </c>
      <c r="L5788">
        <v>2</v>
      </c>
      <c r="M5788" t="s">
        <v>77</v>
      </c>
      <c r="N5788">
        <v>63.4</v>
      </c>
      <c r="O5788">
        <v>48.35</v>
      </c>
      <c r="P5788" t="s">
        <v>78</v>
      </c>
      <c r="Q5788" s="94">
        <v>45281.627083333333</v>
      </c>
      <c r="R5788">
        <v>126.8</v>
      </c>
      <c r="S5788">
        <v>96.7</v>
      </c>
      <c r="T5788" t="str">
        <f>VLOOKUP(E5788,zamiana!A:B,2,0)</f>
        <v>ALSTOM (ex. BT) CZL</v>
      </c>
    </row>
    <row r="5789" spans="1:20" x14ac:dyDescent="0.3">
      <c r="A5789" t="s">
        <v>6542</v>
      </c>
      <c r="B5789" s="2">
        <v>45259</v>
      </c>
      <c r="C5789" s="2">
        <v>45259</v>
      </c>
      <c r="D5789" s="2"/>
      <c r="E5789" t="s">
        <v>951</v>
      </c>
      <c r="F5789" t="s">
        <v>952</v>
      </c>
      <c r="G5789" t="s">
        <v>942</v>
      </c>
      <c r="H5789" t="s">
        <v>951</v>
      </c>
      <c r="I5789" t="s">
        <v>1732</v>
      </c>
      <c r="J5789" t="s">
        <v>1733</v>
      </c>
      <c r="K5789" t="s">
        <v>955</v>
      </c>
      <c r="L5789">
        <v>2</v>
      </c>
      <c r="M5789" t="s">
        <v>77</v>
      </c>
      <c r="N5789">
        <v>63.4</v>
      </c>
      <c r="O5789">
        <v>48.35</v>
      </c>
      <c r="P5789" t="s">
        <v>78</v>
      </c>
      <c r="Q5789" s="94">
        <v>45281.627083333333</v>
      </c>
      <c r="R5789">
        <v>126.8</v>
      </c>
      <c r="S5789">
        <v>96.7</v>
      </c>
      <c r="T5789" t="str">
        <f>VLOOKUP(E5789,zamiana!A:B,2,0)</f>
        <v>ALSTOM (ex. BT) CZL</v>
      </c>
    </row>
    <row r="5790" spans="1:20" x14ac:dyDescent="0.3">
      <c r="A5790" t="s">
        <v>6542</v>
      </c>
      <c r="B5790" s="2">
        <v>45259</v>
      </c>
      <c r="C5790" s="2">
        <v>45259</v>
      </c>
      <c r="D5790" s="2"/>
      <c r="E5790" t="s">
        <v>951</v>
      </c>
      <c r="F5790" t="s">
        <v>952</v>
      </c>
      <c r="G5790" t="s">
        <v>942</v>
      </c>
      <c r="H5790" t="s">
        <v>951</v>
      </c>
      <c r="I5790" t="s">
        <v>1262</v>
      </c>
      <c r="J5790" t="s">
        <v>1263</v>
      </c>
      <c r="K5790" t="s">
        <v>955</v>
      </c>
      <c r="L5790">
        <v>6</v>
      </c>
      <c r="M5790" t="s">
        <v>77</v>
      </c>
      <c r="N5790">
        <v>13.85</v>
      </c>
      <c r="O5790">
        <v>14.31</v>
      </c>
      <c r="P5790" t="s">
        <v>78</v>
      </c>
      <c r="Q5790" s="94">
        <v>45281.627083333333</v>
      </c>
      <c r="R5790">
        <v>83.1</v>
      </c>
      <c r="S5790">
        <v>85.86</v>
      </c>
      <c r="T5790" t="str">
        <f>VLOOKUP(E5790,zamiana!A:B,2,0)</f>
        <v>ALSTOM (ex. BT) CZL</v>
      </c>
    </row>
    <row r="5791" spans="1:20" x14ac:dyDescent="0.3">
      <c r="A5791" t="s">
        <v>6542</v>
      </c>
      <c r="B5791" s="2">
        <v>45259</v>
      </c>
      <c r="C5791" s="2">
        <v>45259</v>
      </c>
      <c r="D5791" s="2"/>
      <c r="E5791" t="s">
        <v>951</v>
      </c>
      <c r="F5791" t="s">
        <v>952</v>
      </c>
      <c r="G5791" t="s">
        <v>942</v>
      </c>
      <c r="H5791" t="s">
        <v>951</v>
      </c>
      <c r="I5791" t="s">
        <v>1123</v>
      </c>
      <c r="J5791" t="s">
        <v>1124</v>
      </c>
      <c r="K5791" t="s">
        <v>955</v>
      </c>
      <c r="L5791">
        <v>1</v>
      </c>
      <c r="M5791" t="s">
        <v>77</v>
      </c>
      <c r="N5791">
        <v>14.67</v>
      </c>
      <c r="O5791">
        <v>10.64</v>
      </c>
      <c r="P5791" t="s">
        <v>78</v>
      </c>
      <c r="Q5791" s="94">
        <v>45281.663888888892</v>
      </c>
      <c r="R5791">
        <v>14.67</v>
      </c>
      <c r="S5791">
        <v>10.64</v>
      </c>
      <c r="T5791" t="str">
        <f>VLOOKUP(E5791,zamiana!A:B,2,0)</f>
        <v>ALSTOM (ex. BT) CZL</v>
      </c>
    </row>
    <row r="5792" spans="1:20" x14ac:dyDescent="0.3">
      <c r="A5792" t="s">
        <v>6542</v>
      </c>
      <c r="B5792" s="2">
        <v>45259</v>
      </c>
      <c r="C5792" s="2">
        <v>45259</v>
      </c>
      <c r="D5792" s="2"/>
      <c r="E5792" t="s">
        <v>951</v>
      </c>
      <c r="F5792" t="s">
        <v>952</v>
      </c>
      <c r="G5792" t="s">
        <v>942</v>
      </c>
      <c r="H5792" t="s">
        <v>951</v>
      </c>
      <c r="I5792" t="s">
        <v>1123</v>
      </c>
      <c r="J5792" t="s">
        <v>1124</v>
      </c>
      <c r="K5792" t="s">
        <v>955</v>
      </c>
      <c r="L5792">
        <v>1</v>
      </c>
      <c r="M5792" t="s">
        <v>77</v>
      </c>
      <c r="N5792">
        <v>14.67</v>
      </c>
      <c r="O5792">
        <v>10.64</v>
      </c>
      <c r="P5792" t="s">
        <v>78</v>
      </c>
      <c r="Q5792" s="94">
        <v>45281.663888888892</v>
      </c>
      <c r="R5792">
        <v>14.67</v>
      </c>
      <c r="S5792">
        <v>10.64</v>
      </c>
      <c r="T5792" t="str">
        <f>VLOOKUP(E5792,zamiana!A:B,2,0)</f>
        <v>ALSTOM (ex. BT) CZL</v>
      </c>
    </row>
    <row r="5793" spans="1:20" x14ac:dyDescent="0.3">
      <c r="A5793" t="s">
        <v>6542</v>
      </c>
      <c r="B5793" s="2">
        <v>45259</v>
      </c>
      <c r="C5793" s="2">
        <v>45259</v>
      </c>
      <c r="D5793" s="2"/>
      <c r="E5793" t="s">
        <v>951</v>
      </c>
      <c r="F5793" t="s">
        <v>952</v>
      </c>
      <c r="G5793" t="s">
        <v>942</v>
      </c>
      <c r="H5793" t="s">
        <v>951</v>
      </c>
      <c r="I5793" t="s">
        <v>1123</v>
      </c>
      <c r="J5793" t="s">
        <v>1124</v>
      </c>
      <c r="K5793" t="s">
        <v>955</v>
      </c>
      <c r="L5793">
        <v>1</v>
      </c>
      <c r="M5793" t="s">
        <v>77</v>
      </c>
      <c r="N5793">
        <v>14.67</v>
      </c>
      <c r="O5793">
        <v>10.64</v>
      </c>
      <c r="P5793" t="s">
        <v>78</v>
      </c>
      <c r="Q5793" s="94">
        <v>45281.663888888892</v>
      </c>
      <c r="R5793">
        <v>14.67</v>
      </c>
      <c r="S5793">
        <v>10.64</v>
      </c>
      <c r="T5793" t="str">
        <f>VLOOKUP(E5793,zamiana!A:B,2,0)</f>
        <v>ALSTOM (ex. BT) CZL</v>
      </c>
    </row>
    <row r="5794" spans="1:20" x14ac:dyDescent="0.3">
      <c r="A5794" t="s">
        <v>6542</v>
      </c>
      <c r="B5794" s="2">
        <v>45259</v>
      </c>
      <c r="C5794" s="2">
        <v>45259</v>
      </c>
      <c r="D5794" s="2"/>
      <c r="E5794" t="s">
        <v>951</v>
      </c>
      <c r="F5794" t="s">
        <v>952</v>
      </c>
      <c r="G5794" t="s">
        <v>942</v>
      </c>
      <c r="H5794" t="s">
        <v>951</v>
      </c>
      <c r="I5794" t="s">
        <v>1123</v>
      </c>
      <c r="J5794" t="s">
        <v>1124</v>
      </c>
      <c r="K5794" t="s">
        <v>955</v>
      </c>
      <c r="L5794">
        <v>1</v>
      </c>
      <c r="M5794" t="s">
        <v>77</v>
      </c>
      <c r="N5794">
        <v>14.67</v>
      </c>
      <c r="O5794">
        <v>10.64</v>
      </c>
      <c r="P5794" t="s">
        <v>78</v>
      </c>
      <c r="Q5794" s="94">
        <v>45281.663888888892</v>
      </c>
      <c r="R5794">
        <v>14.67</v>
      </c>
      <c r="S5794">
        <v>10.64</v>
      </c>
      <c r="T5794" t="str">
        <f>VLOOKUP(E5794,zamiana!A:B,2,0)</f>
        <v>ALSTOM (ex. BT) CZL</v>
      </c>
    </row>
    <row r="5795" spans="1:20" x14ac:dyDescent="0.3">
      <c r="A5795" t="s">
        <v>6542</v>
      </c>
      <c r="B5795" s="2">
        <v>45259</v>
      </c>
      <c r="C5795" s="2">
        <v>45259</v>
      </c>
      <c r="D5795" s="2"/>
      <c r="E5795" t="s">
        <v>951</v>
      </c>
      <c r="F5795" t="s">
        <v>952</v>
      </c>
      <c r="G5795" t="s">
        <v>942</v>
      </c>
      <c r="H5795" t="s">
        <v>951</v>
      </c>
      <c r="I5795" t="s">
        <v>1123</v>
      </c>
      <c r="J5795" t="s">
        <v>1124</v>
      </c>
      <c r="K5795" t="s">
        <v>955</v>
      </c>
      <c r="L5795">
        <v>1</v>
      </c>
      <c r="M5795" t="s">
        <v>77</v>
      </c>
      <c r="N5795">
        <v>14.67</v>
      </c>
      <c r="O5795">
        <v>10.64</v>
      </c>
      <c r="P5795" t="s">
        <v>78</v>
      </c>
      <c r="Q5795" s="94">
        <v>45281.663888888892</v>
      </c>
      <c r="R5795">
        <v>14.67</v>
      </c>
      <c r="S5795">
        <v>10.64</v>
      </c>
      <c r="T5795" t="str">
        <f>VLOOKUP(E5795,zamiana!A:B,2,0)</f>
        <v>ALSTOM (ex. BT) CZL</v>
      </c>
    </row>
    <row r="5796" spans="1:20" x14ac:dyDescent="0.3">
      <c r="A5796" t="s">
        <v>6542</v>
      </c>
      <c r="B5796" s="2">
        <v>45259</v>
      </c>
      <c r="C5796" s="2">
        <v>45259</v>
      </c>
      <c r="D5796" s="2"/>
      <c r="E5796" t="s">
        <v>951</v>
      </c>
      <c r="F5796" t="s">
        <v>952</v>
      </c>
      <c r="G5796" t="s">
        <v>942</v>
      </c>
      <c r="H5796" t="s">
        <v>951</v>
      </c>
      <c r="I5796" t="s">
        <v>1123</v>
      </c>
      <c r="J5796" t="s">
        <v>1124</v>
      </c>
      <c r="K5796" t="s">
        <v>955</v>
      </c>
      <c r="L5796">
        <v>1</v>
      </c>
      <c r="M5796" t="s">
        <v>77</v>
      </c>
      <c r="N5796">
        <v>14.67</v>
      </c>
      <c r="O5796">
        <v>10.64</v>
      </c>
      <c r="P5796" t="s">
        <v>78</v>
      </c>
      <c r="Q5796" s="94">
        <v>45281.663888888892</v>
      </c>
      <c r="R5796">
        <v>14.67</v>
      </c>
      <c r="S5796">
        <v>10.64</v>
      </c>
      <c r="T5796" t="str">
        <f>VLOOKUP(E5796,zamiana!A:B,2,0)</f>
        <v>ALSTOM (ex. BT) CZL</v>
      </c>
    </row>
    <row r="5797" spans="1:20" x14ac:dyDescent="0.3">
      <c r="A5797" t="s">
        <v>6542</v>
      </c>
      <c r="B5797" s="2">
        <v>45259</v>
      </c>
      <c r="C5797" s="2">
        <v>45259</v>
      </c>
      <c r="D5797" s="2"/>
      <c r="E5797" t="s">
        <v>951</v>
      </c>
      <c r="F5797" t="s">
        <v>952</v>
      </c>
      <c r="G5797" t="s">
        <v>942</v>
      </c>
      <c r="H5797" t="s">
        <v>951</v>
      </c>
      <c r="I5797" t="s">
        <v>1123</v>
      </c>
      <c r="J5797" t="s">
        <v>1124</v>
      </c>
      <c r="K5797" t="s">
        <v>955</v>
      </c>
      <c r="L5797">
        <v>1</v>
      </c>
      <c r="M5797" t="s">
        <v>77</v>
      </c>
      <c r="N5797">
        <v>14.67</v>
      </c>
      <c r="O5797">
        <v>10.64</v>
      </c>
      <c r="P5797" t="s">
        <v>78</v>
      </c>
      <c r="Q5797" s="94">
        <v>45281.663888888892</v>
      </c>
      <c r="R5797">
        <v>14.67</v>
      </c>
      <c r="S5797">
        <v>10.64</v>
      </c>
      <c r="T5797" t="str">
        <f>VLOOKUP(E5797,zamiana!A:B,2,0)</f>
        <v>ALSTOM (ex. BT) CZL</v>
      </c>
    </row>
    <row r="5798" spans="1:20" x14ac:dyDescent="0.3">
      <c r="A5798" t="s">
        <v>6542</v>
      </c>
      <c r="B5798" s="2">
        <v>45259</v>
      </c>
      <c r="C5798" s="2">
        <v>45259</v>
      </c>
      <c r="D5798" s="2"/>
      <c r="E5798" t="s">
        <v>951</v>
      </c>
      <c r="F5798" t="s">
        <v>952</v>
      </c>
      <c r="G5798" t="s">
        <v>942</v>
      </c>
      <c r="H5798" t="s">
        <v>951</v>
      </c>
      <c r="I5798" t="s">
        <v>1123</v>
      </c>
      <c r="J5798" t="s">
        <v>1124</v>
      </c>
      <c r="K5798" t="s">
        <v>955</v>
      </c>
      <c r="L5798">
        <v>1</v>
      </c>
      <c r="M5798" t="s">
        <v>77</v>
      </c>
      <c r="N5798">
        <v>14.67</v>
      </c>
      <c r="O5798">
        <v>10.64</v>
      </c>
      <c r="P5798" t="s">
        <v>78</v>
      </c>
      <c r="Q5798" s="94">
        <v>45281.663888888892</v>
      </c>
      <c r="R5798">
        <v>14.67</v>
      </c>
      <c r="S5798">
        <v>10.64</v>
      </c>
      <c r="T5798" t="str">
        <f>VLOOKUP(E5798,zamiana!A:B,2,0)</f>
        <v>ALSTOM (ex. BT) CZL</v>
      </c>
    </row>
    <row r="5799" spans="1:20" x14ac:dyDescent="0.3">
      <c r="A5799" t="s">
        <v>6542</v>
      </c>
      <c r="B5799" s="2">
        <v>45259</v>
      </c>
      <c r="C5799" s="2">
        <v>45259</v>
      </c>
      <c r="D5799" s="2"/>
      <c r="E5799" t="s">
        <v>951</v>
      </c>
      <c r="F5799" t="s">
        <v>952</v>
      </c>
      <c r="G5799" t="s">
        <v>942</v>
      </c>
      <c r="H5799" t="s">
        <v>951</v>
      </c>
      <c r="I5799" t="s">
        <v>975</v>
      </c>
      <c r="J5799" t="s">
        <v>976</v>
      </c>
      <c r="K5799" t="s">
        <v>955</v>
      </c>
      <c r="L5799">
        <v>51</v>
      </c>
      <c r="M5799" t="s">
        <v>77</v>
      </c>
      <c r="N5799">
        <v>2.74</v>
      </c>
      <c r="O5799">
        <v>3.34</v>
      </c>
      <c r="P5799" t="s">
        <v>78</v>
      </c>
      <c r="Q5799" s="94">
        <v>45281.627083333333</v>
      </c>
      <c r="R5799">
        <v>139.74</v>
      </c>
      <c r="S5799">
        <v>170.34</v>
      </c>
      <c r="T5799" t="str">
        <f>VLOOKUP(E5799,zamiana!A:B,2,0)</f>
        <v>ALSTOM (ex. BT) CZL</v>
      </c>
    </row>
    <row r="5800" spans="1:20" x14ac:dyDescent="0.3">
      <c r="A5800" t="s">
        <v>6542</v>
      </c>
      <c r="B5800" s="2">
        <v>45259</v>
      </c>
      <c r="C5800" s="2">
        <v>45259</v>
      </c>
      <c r="D5800" s="2"/>
      <c r="E5800" t="s">
        <v>951</v>
      </c>
      <c r="F5800" t="s">
        <v>952</v>
      </c>
      <c r="G5800" t="s">
        <v>942</v>
      </c>
      <c r="H5800" t="s">
        <v>951</v>
      </c>
      <c r="I5800" t="s">
        <v>5299</v>
      </c>
      <c r="J5800" t="s">
        <v>5300</v>
      </c>
      <c r="K5800" t="s">
        <v>955</v>
      </c>
      <c r="L5800">
        <v>5</v>
      </c>
      <c r="M5800" t="s">
        <v>77</v>
      </c>
      <c r="N5800">
        <v>6.44</v>
      </c>
      <c r="O5800">
        <v>6.29</v>
      </c>
      <c r="P5800" t="s">
        <v>78</v>
      </c>
      <c r="Q5800" s="94">
        <v>45281.643750000003</v>
      </c>
      <c r="R5800">
        <v>32.200000000000003</v>
      </c>
      <c r="S5800">
        <v>31.45</v>
      </c>
      <c r="T5800" t="str">
        <f>VLOOKUP(E5800,zamiana!A:B,2,0)</f>
        <v>ALSTOM (ex. BT) CZL</v>
      </c>
    </row>
    <row r="5801" spans="1:20" x14ac:dyDescent="0.3">
      <c r="A5801" t="s">
        <v>6542</v>
      </c>
      <c r="B5801" s="2">
        <v>45259</v>
      </c>
      <c r="C5801" s="2">
        <v>45259</v>
      </c>
      <c r="D5801" s="2"/>
      <c r="E5801" t="s">
        <v>951</v>
      </c>
      <c r="F5801" t="s">
        <v>952</v>
      </c>
      <c r="G5801" t="s">
        <v>942</v>
      </c>
      <c r="H5801" t="s">
        <v>951</v>
      </c>
      <c r="I5801" t="s">
        <v>1445</v>
      </c>
      <c r="J5801" t="s">
        <v>1446</v>
      </c>
      <c r="K5801" t="s">
        <v>955</v>
      </c>
      <c r="L5801">
        <v>12</v>
      </c>
      <c r="M5801" t="s">
        <v>77</v>
      </c>
      <c r="N5801">
        <v>29.61</v>
      </c>
      <c r="O5801">
        <v>17.07</v>
      </c>
      <c r="P5801" t="s">
        <v>78</v>
      </c>
      <c r="Q5801" s="94">
        <v>45281.627083333333</v>
      </c>
      <c r="R5801">
        <v>355.32</v>
      </c>
      <c r="S5801">
        <v>204.84</v>
      </c>
      <c r="T5801" t="str">
        <f>VLOOKUP(E5801,zamiana!A:B,2,0)</f>
        <v>ALSTOM (ex. BT) CZL</v>
      </c>
    </row>
    <row r="5802" spans="1:20" x14ac:dyDescent="0.3">
      <c r="A5802" t="s">
        <v>6542</v>
      </c>
      <c r="B5802" s="2">
        <v>45259</v>
      </c>
      <c r="C5802" s="2">
        <v>45259</v>
      </c>
      <c r="D5802" s="2"/>
      <c r="E5802" t="s">
        <v>951</v>
      </c>
      <c r="F5802" t="s">
        <v>952</v>
      </c>
      <c r="G5802" t="s">
        <v>942</v>
      </c>
      <c r="H5802" t="s">
        <v>951</v>
      </c>
      <c r="I5802" t="s">
        <v>1445</v>
      </c>
      <c r="J5802" t="s">
        <v>1446</v>
      </c>
      <c r="K5802" t="s">
        <v>955</v>
      </c>
      <c r="L5802">
        <v>12</v>
      </c>
      <c r="M5802" t="s">
        <v>77</v>
      </c>
      <c r="N5802">
        <v>29.61</v>
      </c>
      <c r="O5802">
        <v>17.07</v>
      </c>
      <c r="P5802" t="s">
        <v>78</v>
      </c>
      <c r="Q5802" s="94">
        <v>45281.627083333333</v>
      </c>
      <c r="R5802">
        <v>355.32</v>
      </c>
      <c r="S5802">
        <v>204.84</v>
      </c>
      <c r="T5802" t="str">
        <f>VLOOKUP(E5802,zamiana!A:B,2,0)</f>
        <v>ALSTOM (ex. BT) CZL</v>
      </c>
    </row>
    <row r="5803" spans="1:20" x14ac:dyDescent="0.3">
      <c r="A5803" t="s">
        <v>6542</v>
      </c>
      <c r="B5803" s="2">
        <v>45259</v>
      </c>
      <c r="C5803" s="2">
        <v>45259</v>
      </c>
      <c r="D5803" s="2"/>
      <c r="E5803" t="s">
        <v>951</v>
      </c>
      <c r="F5803" t="s">
        <v>952</v>
      </c>
      <c r="G5803" t="s">
        <v>942</v>
      </c>
      <c r="H5803" t="s">
        <v>951</v>
      </c>
      <c r="I5803" t="s">
        <v>1523</v>
      </c>
      <c r="J5803" t="s">
        <v>1524</v>
      </c>
      <c r="K5803" t="s">
        <v>955</v>
      </c>
      <c r="L5803">
        <v>2</v>
      </c>
      <c r="M5803" t="s">
        <v>77</v>
      </c>
      <c r="N5803">
        <v>29.83</v>
      </c>
      <c r="O5803">
        <v>23.15</v>
      </c>
      <c r="P5803" t="s">
        <v>78</v>
      </c>
      <c r="Q5803" s="94">
        <v>45281.628472222219</v>
      </c>
      <c r="R5803">
        <v>59.66</v>
      </c>
      <c r="S5803">
        <v>46.3</v>
      </c>
      <c r="T5803" t="str">
        <f>VLOOKUP(E5803,zamiana!A:B,2,0)</f>
        <v>ALSTOM (ex. BT) CZL</v>
      </c>
    </row>
    <row r="5804" spans="1:20" x14ac:dyDescent="0.3">
      <c r="A5804" t="s">
        <v>6542</v>
      </c>
      <c r="B5804" s="2">
        <v>45259</v>
      </c>
      <c r="C5804" s="2">
        <v>45259</v>
      </c>
      <c r="D5804" s="2"/>
      <c r="E5804" t="s">
        <v>951</v>
      </c>
      <c r="F5804" t="s">
        <v>952</v>
      </c>
      <c r="G5804" t="s">
        <v>942</v>
      </c>
      <c r="H5804" t="s">
        <v>951</v>
      </c>
      <c r="I5804" t="s">
        <v>1523</v>
      </c>
      <c r="J5804" t="s">
        <v>1524</v>
      </c>
      <c r="K5804" t="s">
        <v>955</v>
      </c>
      <c r="L5804">
        <v>1</v>
      </c>
      <c r="M5804" t="s">
        <v>77</v>
      </c>
      <c r="N5804">
        <v>29.83</v>
      </c>
      <c r="O5804">
        <v>23.15</v>
      </c>
      <c r="P5804" t="s">
        <v>78</v>
      </c>
      <c r="Q5804" s="94">
        <v>45281.628472222219</v>
      </c>
      <c r="R5804">
        <v>29.83</v>
      </c>
      <c r="S5804">
        <v>23.15</v>
      </c>
      <c r="T5804" t="str">
        <f>VLOOKUP(E5804,zamiana!A:B,2,0)</f>
        <v>ALSTOM (ex. BT) CZL</v>
      </c>
    </row>
    <row r="5805" spans="1:20" x14ac:dyDescent="0.3">
      <c r="A5805" t="s">
        <v>6542</v>
      </c>
      <c r="B5805" s="2">
        <v>45259</v>
      </c>
      <c r="C5805" s="2">
        <v>45259</v>
      </c>
      <c r="D5805" s="2"/>
      <c r="E5805" t="s">
        <v>951</v>
      </c>
      <c r="F5805" t="s">
        <v>952</v>
      </c>
      <c r="G5805" t="s">
        <v>942</v>
      </c>
      <c r="H5805" t="s">
        <v>951</v>
      </c>
      <c r="I5805" t="s">
        <v>1523</v>
      </c>
      <c r="J5805" t="s">
        <v>1524</v>
      </c>
      <c r="K5805" t="s">
        <v>955</v>
      </c>
      <c r="L5805">
        <v>2</v>
      </c>
      <c r="M5805" t="s">
        <v>77</v>
      </c>
      <c r="N5805">
        <v>29.83</v>
      </c>
      <c r="O5805">
        <v>23.15</v>
      </c>
      <c r="P5805" t="s">
        <v>78</v>
      </c>
      <c r="Q5805" s="94">
        <v>45281.628472222219</v>
      </c>
      <c r="R5805">
        <v>59.66</v>
      </c>
      <c r="S5805">
        <v>46.3</v>
      </c>
      <c r="T5805" t="str">
        <f>VLOOKUP(E5805,zamiana!A:B,2,0)</f>
        <v>ALSTOM (ex. BT) CZL</v>
      </c>
    </row>
    <row r="5806" spans="1:20" x14ac:dyDescent="0.3">
      <c r="A5806" t="s">
        <v>6542</v>
      </c>
      <c r="B5806" s="2">
        <v>45259</v>
      </c>
      <c r="C5806" s="2">
        <v>45259</v>
      </c>
      <c r="D5806" s="2"/>
      <c r="E5806" t="s">
        <v>951</v>
      </c>
      <c r="F5806" t="s">
        <v>952</v>
      </c>
      <c r="G5806" t="s">
        <v>942</v>
      </c>
      <c r="H5806" t="s">
        <v>951</v>
      </c>
      <c r="I5806" t="s">
        <v>1523</v>
      </c>
      <c r="J5806" t="s">
        <v>1524</v>
      </c>
      <c r="K5806" t="s">
        <v>955</v>
      </c>
      <c r="L5806">
        <v>1</v>
      </c>
      <c r="M5806" t="s">
        <v>77</v>
      </c>
      <c r="N5806">
        <v>29.83</v>
      </c>
      <c r="O5806">
        <v>23.15</v>
      </c>
      <c r="P5806" t="s">
        <v>78</v>
      </c>
      <c r="Q5806" s="94">
        <v>45281.628472222219</v>
      </c>
      <c r="R5806">
        <v>29.83</v>
      </c>
      <c r="S5806">
        <v>23.15</v>
      </c>
      <c r="T5806" t="str">
        <f>VLOOKUP(E5806,zamiana!A:B,2,0)</f>
        <v>ALSTOM (ex. BT) CZL</v>
      </c>
    </row>
    <row r="5807" spans="1:20" x14ac:dyDescent="0.3">
      <c r="A5807" t="s">
        <v>6542</v>
      </c>
      <c r="B5807" s="2">
        <v>45259</v>
      </c>
      <c r="C5807" s="2">
        <v>45259</v>
      </c>
      <c r="D5807" s="2"/>
      <c r="E5807" t="s">
        <v>951</v>
      </c>
      <c r="F5807" t="s">
        <v>952</v>
      </c>
      <c r="G5807" t="s">
        <v>942</v>
      </c>
      <c r="H5807" t="s">
        <v>951</v>
      </c>
      <c r="I5807" t="s">
        <v>1523</v>
      </c>
      <c r="J5807" t="s">
        <v>1524</v>
      </c>
      <c r="K5807" t="s">
        <v>955</v>
      </c>
      <c r="L5807">
        <v>2</v>
      </c>
      <c r="M5807" t="s">
        <v>77</v>
      </c>
      <c r="N5807">
        <v>29.83</v>
      </c>
      <c r="O5807">
        <v>23.15</v>
      </c>
      <c r="P5807" t="s">
        <v>78</v>
      </c>
      <c r="Q5807" s="94">
        <v>45281.628472222219</v>
      </c>
      <c r="R5807">
        <v>59.66</v>
      </c>
      <c r="S5807">
        <v>46.3</v>
      </c>
      <c r="T5807" t="str">
        <f>VLOOKUP(E5807,zamiana!A:B,2,0)</f>
        <v>ALSTOM (ex. BT) CZL</v>
      </c>
    </row>
    <row r="5808" spans="1:20" x14ac:dyDescent="0.3">
      <c r="A5808" t="s">
        <v>6542</v>
      </c>
      <c r="B5808" s="2">
        <v>45259</v>
      </c>
      <c r="C5808" s="2">
        <v>45259</v>
      </c>
      <c r="D5808" s="2"/>
      <c r="E5808" t="s">
        <v>951</v>
      </c>
      <c r="F5808" t="s">
        <v>952</v>
      </c>
      <c r="G5808" t="s">
        <v>942</v>
      </c>
      <c r="H5808" t="s">
        <v>951</v>
      </c>
      <c r="I5808" t="s">
        <v>1530</v>
      </c>
      <c r="J5808" t="s">
        <v>1531</v>
      </c>
      <c r="K5808" t="s">
        <v>955</v>
      </c>
      <c r="L5808">
        <v>2</v>
      </c>
      <c r="M5808" t="s">
        <v>77</v>
      </c>
      <c r="N5808">
        <v>20.420000000000002</v>
      </c>
      <c r="O5808">
        <v>21.98</v>
      </c>
      <c r="P5808" t="s">
        <v>78</v>
      </c>
      <c r="Q5808" s="94">
        <v>45281.627083333333</v>
      </c>
      <c r="R5808">
        <v>40.840000000000003</v>
      </c>
      <c r="S5808">
        <v>43.96</v>
      </c>
      <c r="T5808" t="str">
        <f>VLOOKUP(E5808,zamiana!A:B,2,0)</f>
        <v>ALSTOM (ex. BT) CZL</v>
      </c>
    </row>
    <row r="5809" spans="1:20" x14ac:dyDescent="0.3">
      <c r="A5809" t="s">
        <v>6542</v>
      </c>
      <c r="B5809" s="2">
        <v>45259</v>
      </c>
      <c r="C5809" s="2">
        <v>45259</v>
      </c>
      <c r="D5809" s="2"/>
      <c r="E5809" t="s">
        <v>951</v>
      </c>
      <c r="F5809" t="s">
        <v>952</v>
      </c>
      <c r="G5809" t="s">
        <v>942</v>
      </c>
      <c r="H5809" t="s">
        <v>951</v>
      </c>
      <c r="I5809" t="s">
        <v>1530</v>
      </c>
      <c r="J5809" t="s">
        <v>1531</v>
      </c>
      <c r="K5809" t="s">
        <v>955</v>
      </c>
      <c r="L5809">
        <v>1</v>
      </c>
      <c r="M5809" t="s">
        <v>77</v>
      </c>
      <c r="N5809">
        <v>20.420000000000002</v>
      </c>
      <c r="O5809">
        <v>21.98</v>
      </c>
      <c r="P5809" t="s">
        <v>78</v>
      </c>
      <c r="Q5809" s="94">
        <v>45281.627083333333</v>
      </c>
      <c r="R5809">
        <v>20.420000000000002</v>
      </c>
      <c r="S5809">
        <v>21.98</v>
      </c>
      <c r="T5809" t="str">
        <f>VLOOKUP(E5809,zamiana!A:B,2,0)</f>
        <v>ALSTOM (ex. BT) CZL</v>
      </c>
    </row>
    <row r="5810" spans="1:20" x14ac:dyDescent="0.3">
      <c r="A5810" t="s">
        <v>6542</v>
      </c>
      <c r="B5810" s="2">
        <v>45259</v>
      </c>
      <c r="C5810" s="2">
        <v>45259</v>
      </c>
      <c r="D5810" s="2"/>
      <c r="E5810" t="s">
        <v>951</v>
      </c>
      <c r="F5810" t="s">
        <v>952</v>
      </c>
      <c r="G5810" t="s">
        <v>942</v>
      </c>
      <c r="H5810" t="s">
        <v>951</v>
      </c>
      <c r="I5810" t="s">
        <v>1530</v>
      </c>
      <c r="J5810" t="s">
        <v>1531</v>
      </c>
      <c r="K5810" t="s">
        <v>955</v>
      </c>
      <c r="L5810">
        <v>2</v>
      </c>
      <c r="M5810" t="s">
        <v>77</v>
      </c>
      <c r="N5810">
        <v>20.420000000000002</v>
      </c>
      <c r="O5810">
        <v>21.98</v>
      </c>
      <c r="P5810" t="s">
        <v>78</v>
      </c>
      <c r="Q5810" s="94">
        <v>45281.627083333333</v>
      </c>
      <c r="R5810">
        <v>40.840000000000003</v>
      </c>
      <c r="S5810">
        <v>43.96</v>
      </c>
      <c r="T5810" t="str">
        <f>VLOOKUP(E5810,zamiana!A:B,2,0)</f>
        <v>ALSTOM (ex. BT) CZL</v>
      </c>
    </row>
    <row r="5811" spans="1:20" x14ac:dyDescent="0.3">
      <c r="A5811" t="s">
        <v>6542</v>
      </c>
      <c r="B5811" s="2">
        <v>45259</v>
      </c>
      <c r="C5811" s="2">
        <v>45259</v>
      </c>
      <c r="D5811" s="2"/>
      <c r="E5811" t="s">
        <v>951</v>
      </c>
      <c r="F5811" t="s">
        <v>952</v>
      </c>
      <c r="G5811" t="s">
        <v>942</v>
      </c>
      <c r="H5811" t="s">
        <v>951</v>
      </c>
      <c r="I5811" t="s">
        <v>1530</v>
      </c>
      <c r="J5811" t="s">
        <v>1531</v>
      </c>
      <c r="K5811" t="s">
        <v>955</v>
      </c>
      <c r="L5811">
        <v>1</v>
      </c>
      <c r="M5811" t="s">
        <v>77</v>
      </c>
      <c r="N5811">
        <v>20.420000000000002</v>
      </c>
      <c r="O5811">
        <v>21.98</v>
      </c>
      <c r="P5811" t="s">
        <v>78</v>
      </c>
      <c r="Q5811" s="94">
        <v>45281.627083333333</v>
      </c>
      <c r="R5811">
        <v>20.420000000000002</v>
      </c>
      <c r="S5811">
        <v>21.98</v>
      </c>
      <c r="T5811" t="str">
        <f>VLOOKUP(E5811,zamiana!A:B,2,0)</f>
        <v>ALSTOM (ex. BT) CZL</v>
      </c>
    </row>
    <row r="5812" spans="1:20" x14ac:dyDescent="0.3">
      <c r="A5812" t="s">
        <v>6542</v>
      </c>
      <c r="B5812" s="2">
        <v>45259</v>
      </c>
      <c r="C5812" s="2">
        <v>45259</v>
      </c>
      <c r="D5812" s="2"/>
      <c r="E5812" t="s">
        <v>951</v>
      </c>
      <c r="F5812" t="s">
        <v>952</v>
      </c>
      <c r="G5812" t="s">
        <v>942</v>
      </c>
      <c r="H5812" t="s">
        <v>951</v>
      </c>
      <c r="I5812" t="s">
        <v>1530</v>
      </c>
      <c r="J5812" t="s">
        <v>1531</v>
      </c>
      <c r="K5812" t="s">
        <v>955</v>
      </c>
      <c r="L5812">
        <v>2</v>
      </c>
      <c r="M5812" t="s">
        <v>77</v>
      </c>
      <c r="N5812">
        <v>20.420000000000002</v>
      </c>
      <c r="O5812">
        <v>21.98</v>
      </c>
      <c r="P5812" t="s">
        <v>78</v>
      </c>
      <c r="Q5812" s="94">
        <v>45281.627083333333</v>
      </c>
      <c r="R5812">
        <v>40.840000000000003</v>
      </c>
      <c r="S5812">
        <v>43.96</v>
      </c>
      <c r="T5812" t="str">
        <f>VLOOKUP(E5812,zamiana!A:B,2,0)</f>
        <v>ALSTOM (ex. BT) CZL</v>
      </c>
    </row>
    <row r="5813" spans="1:20" x14ac:dyDescent="0.3">
      <c r="A5813" t="s">
        <v>6542</v>
      </c>
      <c r="B5813" s="2">
        <v>45259</v>
      </c>
      <c r="C5813" s="2">
        <v>45259</v>
      </c>
      <c r="D5813" s="2"/>
      <c r="E5813" t="s">
        <v>951</v>
      </c>
      <c r="F5813" t="s">
        <v>952</v>
      </c>
      <c r="G5813" t="s">
        <v>942</v>
      </c>
      <c r="H5813" t="s">
        <v>951</v>
      </c>
      <c r="I5813" t="s">
        <v>1041</v>
      </c>
      <c r="J5813" t="s">
        <v>1042</v>
      </c>
      <c r="K5813" t="s">
        <v>955</v>
      </c>
      <c r="L5813">
        <v>41</v>
      </c>
      <c r="M5813" t="s">
        <v>77</v>
      </c>
      <c r="N5813">
        <v>3.66</v>
      </c>
      <c r="O5813">
        <v>5.49</v>
      </c>
      <c r="P5813" t="s">
        <v>78</v>
      </c>
      <c r="Q5813" s="94">
        <v>45281.627083333333</v>
      </c>
      <c r="R5813">
        <v>150.06</v>
      </c>
      <c r="S5813">
        <v>225.09</v>
      </c>
      <c r="T5813" t="str">
        <f>VLOOKUP(E5813,zamiana!A:B,2,0)</f>
        <v>ALSTOM (ex. BT) CZL</v>
      </c>
    </row>
    <row r="5814" spans="1:20" x14ac:dyDescent="0.3">
      <c r="A5814" t="s">
        <v>6542</v>
      </c>
      <c r="B5814" s="2">
        <v>45259</v>
      </c>
      <c r="C5814" s="2">
        <v>45259</v>
      </c>
      <c r="D5814" s="2"/>
      <c r="E5814" t="s">
        <v>951</v>
      </c>
      <c r="F5814" t="s">
        <v>952</v>
      </c>
      <c r="G5814" t="s">
        <v>942</v>
      </c>
      <c r="H5814" t="s">
        <v>951</v>
      </c>
      <c r="I5814" t="s">
        <v>1773</v>
      </c>
      <c r="J5814" t="s">
        <v>1774</v>
      </c>
      <c r="K5814" t="s">
        <v>955</v>
      </c>
      <c r="L5814">
        <v>1</v>
      </c>
      <c r="M5814" t="s">
        <v>77</v>
      </c>
      <c r="N5814">
        <v>83.03</v>
      </c>
      <c r="O5814">
        <v>62.11</v>
      </c>
      <c r="P5814" t="s">
        <v>78</v>
      </c>
      <c r="Q5814" s="94">
        <v>45281.658333333333</v>
      </c>
      <c r="R5814">
        <v>83.03</v>
      </c>
      <c r="S5814">
        <v>62.11</v>
      </c>
      <c r="T5814" t="str">
        <f>VLOOKUP(E5814,zamiana!A:B,2,0)</f>
        <v>ALSTOM (ex. BT) CZL</v>
      </c>
    </row>
    <row r="5815" spans="1:20" x14ac:dyDescent="0.3">
      <c r="A5815" t="s">
        <v>6542</v>
      </c>
      <c r="B5815" s="2">
        <v>45259</v>
      </c>
      <c r="C5815" s="2">
        <v>45259</v>
      </c>
      <c r="D5815" s="2"/>
      <c r="E5815" t="s">
        <v>951</v>
      </c>
      <c r="F5815" t="s">
        <v>952</v>
      </c>
      <c r="G5815" t="s">
        <v>942</v>
      </c>
      <c r="H5815" t="s">
        <v>951</v>
      </c>
      <c r="I5815" t="s">
        <v>1773</v>
      </c>
      <c r="J5815" t="s">
        <v>1774</v>
      </c>
      <c r="K5815" t="s">
        <v>955</v>
      </c>
      <c r="L5815">
        <v>1</v>
      </c>
      <c r="M5815" t="s">
        <v>77</v>
      </c>
      <c r="N5815">
        <v>83.03</v>
      </c>
      <c r="O5815">
        <v>62.11</v>
      </c>
      <c r="P5815" t="s">
        <v>78</v>
      </c>
      <c r="Q5815" s="94">
        <v>45281.658333333333</v>
      </c>
      <c r="R5815">
        <v>83.03</v>
      </c>
      <c r="S5815">
        <v>62.11</v>
      </c>
      <c r="T5815" t="str">
        <f>VLOOKUP(E5815,zamiana!A:B,2,0)</f>
        <v>ALSTOM (ex. BT) CZL</v>
      </c>
    </row>
    <row r="5816" spans="1:20" x14ac:dyDescent="0.3">
      <c r="A5816" t="s">
        <v>6542</v>
      </c>
      <c r="B5816" s="2">
        <v>45259</v>
      </c>
      <c r="C5816" s="2">
        <v>45259</v>
      </c>
      <c r="D5816" s="2"/>
      <c r="E5816" t="s">
        <v>951</v>
      </c>
      <c r="F5816" t="s">
        <v>952</v>
      </c>
      <c r="G5816" t="s">
        <v>942</v>
      </c>
      <c r="H5816" t="s">
        <v>951</v>
      </c>
      <c r="I5816" t="s">
        <v>1773</v>
      </c>
      <c r="J5816" t="s">
        <v>1774</v>
      </c>
      <c r="K5816" t="s">
        <v>955</v>
      </c>
      <c r="L5816">
        <v>2</v>
      </c>
      <c r="M5816" t="s">
        <v>77</v>
      </c>
      <c r="N5816">
        <v>83.03</v>
      </c>
      <c r="O5816">
        <v>62.11</v>
      </c>
      <c r="P5816" t="s">
        <v>78</v>
      </c>
      <c r="Q5816" s="94">
        <v>45281.658333333333</v>
      </c>
      <c r="R5816">
        <v>166.06</v>
      </c>
      <c r="S5816">
        <v>124.22</v>
      </c>
      <c r="T5816" t="str">
        <f>VLOOKUP(E5816,zamiana!A:B,2,0)</f>
        <v>ALSTOM (ex. BT) CZL</v>
      </c>
    </row>
    <row r="5817" spans="1:20" x14ac:dyDescent="0.3">
      <c r="A5817" t="s">
        <v>6542</v>
      </c>
      <c r="B5817" s="2">
        <v>45259</v>
      </c>
      <c r="C5817" s="2">
        <v>45259</v>
      </c>
      <c r="D5817" s="2"/>
      <c r="E5817" t="s">
        <v>951</v>
      </c>
      <c r="F5817" t="s">
        <v>952</v>
      </c>
      <c r="G5817" t="s">
        <v>942</v>
      </c>
      <c r="H5817" t="s">
        <v>951</v>
      </c>
      <c r="I5817" t="s">
        <v>1773</v>
      </c>
      <c r="J5817" t="s">
        <v>1774</v>
      </c>
      <c r="K5817" t="s">
        <v>955</v>
      </c>
      <c r="L5817">
        <v>2</v>
      </c>
      <c r="M5817" t="s">
        <v>77</v>
      </c>
      <c r="N5817">
        <v>83.03</v>
      </c>
      <c r="O5817">
        <v>62.11</v>
      </c>
      <c r="P5817" t="s">
        <v>78</v>
      </c>
      <c r="Q5817" s="94">
        <v>45281.658333333333</v>
      </c>
      <c r="R5817">
        <v>166.06</v>
      </c>
      <c r="S5817">
        <v>124.22</v>
      </c>
      <c r="T5817" t="str">
        <f>VLOOKUP(E5817,zamiana!A:B,2,0)</f>
        <v>ALSTOM (ex. BT) CZL</v>
      </c>
    </row>
    <row r="5818" spans="1:20" x14ac:dyDescent="0.3">
      <c r="A5818" t="s">
        <v>6542</v>
      </c>
      <c r="B5818" s="2">
        <v>45259</v>
      </c>
      <c r="C5818" s="2">
        <v>45259</v>
      </c>
      <c r="D5818" s="2"/>
      <c r="E5818" t="s">
        <v>951</v>
      </c>
      <c r="F5818" t="s">
        <v>952</v>
      </c>
      <c r="G5818" t="s">
        <v>942</v>
      </c>
      <c r="H5818" t="s">
        <v>951</v>
      </c>
      <c r="I5818" t="s">
        <v>1773</v>
      </c>
      <c r="J5818" t="s">
        <v>1774</v>
      </c>
      <c r="K5818" t="s">
        <v>955</v>
      </c>
      <c r="L5818">
        <v>2</v>
      </c>
      <c r="M5818" t="s">
        <v>77</v>
      </c>
      <c r="N5818">
        <v>83.03</v>
      </c>
      <c r="O5818">
        <v>62.11</v>
      </c>
      <c r="P5818" t="s">
        <v>78</v>
      </c>
      <c r="Q5818" s="94">
        <v>45281.658333333333</v>
      </c>
      <c r="R5818">
        <v>166.06</v>
      </c>
      <c r="S5818">
        <v>124.22</v>
      </c>
      <c r="T5818" t="str">
        <f>VLOOKUP(E5818,zamiana!A:B,2,0)</f>
        <v>ALSTOM (ex. BT) CZL</v>
      </c>
    </row>
    <row r="5819" spans="1:20" x14ac:dyDescent="0.3">
      <c r="A5819" t="s">
        <v>6542</v>
      </c>
      <c r="B5819" s="2">
        <v>45259</v>
      </c>
      <c r="C5819" s="2">
        <v>45259</v>
      </c>
      <c r="D5819" s="2"/>
      <c r="E5819" t="s">
        <v>951</v>
      </c>
      <c r="F5819" t="s">
        <v>952</v>
      </c>
      <c r="G5819" t="s">
        <v>942</v>
      </c>
      <c r="H5819" t="s">
        <v>951</v>
      </c>
      <c r="I5819" t="s">
        <v>1773</v>
      </c>
      <c r="J5819" t="s">
        <v>1774</v>
      </c>
      <c r="K5819" t="s">
        <v>955</v>
      </c>
      <c r="L5819">
        <v>2</v>
      </c>
      <c r="M5819" t="s">
        <v>77</v>
      </c>
      <c r="N5819">
        <v>83.03</v>
      </c>
      <c r="O5819">
        <v>62.11</v>
      </c>
      <c r="P5819" t="s">
        <v>78</v>
      </c>
      <c r="Q5819" s="94">
        <v>45281.658333333333</v>
      </c>
      <c r="R5819">
        <v>166.06</v>
      </c>
      <c r="S5819">
        <v>124.22</v>
      </c>
      <c r="T5819" t="str">
        <f>VLOOKUP(E5819,zamiana!A:B,2,0)</f>
        <v>ALSTOM (ex. BT) CZL</v>
      </c>
    </row>
    <row r="5820" spans="1:20" x14ac:dyDescent="0.3">
      <c r="A5820" t="s">
        <v>6542</v>
      </c>
      <c r="B5820" s="2">
        <v>45259</v>
      </c>
      <c r="C5820" s="2">
        <v>45259</v>
      </c>
      <c r="D5820" s="2"/>
      <c r="E5820" t="s">
        <v>951</v>
      </c>
      <c r="F5820" t="s">
        <v>952</v>
      </c>
      <c r="G5820" t="s">
        <v>942</v>
      </c>
      <c r="H5820" t="s">
        <v>951</v>
      </c>
      <c r="I5820" t="s">
        <v>1834</v>
      </c>
      <c r="J5820" t="s">
        <v>1835</v>
      </c>
      <c r="K5820" t="s">
        <v>955</v>
      </c>
      <c r="L5820">
        <v>1</v>
      </c>
      <c r="M5820" t="s">
        <v>77</v>
      </c>
      <c r="N5820">
        <v>151.05000000000001</v>
      </c>
      <c r="O5820">
        <v>89.29</v>
      </c>
      <c r="P5820" t="s">
        <v>78</v>
      </c>
      <c r="Q5820" s="94">
        <v>45281.627083333333</v>
      </c>
      <c r="R5820">
        <v>151.05000000000001</v>
      </c>
      <c r="S5820">
        <v>89.29</v>
      </c>
      <c r="T5820" t="str">
        <f>VLOOKUP(E5820,zamiana!A:B,2,0)</f>
        <v>ALSTOM (ex. BT) CZL</v>
      </c>
    </row>
    <row r="5821" spans="1:20" x14ac:dyDescent="0.3">
      <c r="A5821" t="s">
        <v>6542</v>
      </c>
      <c r="B5821" s="2">
        <v>45259</v>
      </c>
      <c r="C5821" s="2">
        <v>45259</v>
      </c>
      <c r="D5821" s="2"/>
      <c r="E5821" t="s">
        <v>951</v>
      </c>
      <c r="F5821" t="s">
        <v>952</v>
      </c>
      <c r="G5821" t="s">
        <v>942</v>
      </c>
      <c r="H5821" t="s">
        <v>951</v>
      </c>
      <c r="I5821" t="s">
        <v>1834</v>
      </c>
      <c r="J5821" t="s">
        <v>1835</v>
      </c>
      <c r="K5821" t="s">
        <v>955</v>
      </c>
      <c r="L5821">
        <v>1</v>
      </c>
      <c r="M5821" t="s">
        <v>77</v>
      </c>
      <c r="N5821">
        <v>151.05000000000001</v>
      </c>
      <c r="O5821">
        <v>89.29</v>
      </c>
      <c r="P5821" t="s">
        <v>78</v>
      </c>
      <c r="Q5821" s="94">
        <v>45281.627083333333</v>
      </c>
      <c r="R5821">
        <v>151.05000000000001</v>
      </c>
      <c r="S5821">
        <v>89.29</v>
      </c>
      <c r="T5821" t="str">
        <f>VLOOKUP(E5821,zamiana!A:B,2,0)</f>
        <v>ALSTOM (ex. BT) CZL</v>
      </c>
    </row>
    <row r="5822" spans="1:20" x14ac:dyDescent="0.3">
      <c r="A5822" t="s">
        <v>6542</v>
      </c>
      <c r="B5822" s="2">
        <v>45259</v>
      </c>
      <c r="C5822" s="2">
        <v>45259</v>
      </c>
      <c r="D5822" s="2"/>
      <c r="E5822" t="s">
        <v>951</v>
      </c>
      <c r="F5822" t="s">
        <v>952</v>
      </c>
      <c r="G5822" t="s">
        <v>942</v>
      </c>
      <c r="H5822" t="s">
        <v>951</v>
      </c>
      <c r="I5822" t="s">
        <v>1834</v>
      </c>
      <c r="J5822" t="s">
        <v>1835</v>
      </c>
      <c r="K5822" t="s">
        <v>955</v>
      </c>
      <c r="L5822">
        <v>2</v>
      </c>
      <c r="M5822" t="s">
        <v>77</v>
      </c>
      <c r="N5822">
        <v>151.05000000000001</v>
      </c>
      <c r="O5822">
        <v>89.29</v>
      </c>
      <c r="P5822" t="s">
        <v>78</v>
      </c>
      <c r="Q5822" s="94">
        <v>45281.627083333333</v>
      </c>
      <c r="R5822">
        <v>302.10000000000002</v>
      </c>
      <c r="S5822">
        <v>178.58</v>
      </c>
      <c r="T5822" t="str">
        <f>VLOOKUP(E5822,zamiana!A:B,2,0)</f>
        <v>ALSTOM (ex. BT) CZL</v>
      </c>
    </row>
    <row r="5823" spans="1:20" x14ac:dyDescent="0.3">
      <c r="A5823" t="s">
        <v>6542</v>
      </c>
      <c r="B5823" s="2">
        <v>45259</v>
      </c>
      <c r="C5823" s="2">
        <v>45259</v>
      </c>
      <c r="D5823" s="2"/>
      <c r="E5823" t="s">
        <v>951</v>
      </c>
      <c r="F5823" t="s">
        <v>952</v>
      </c>
      <c r="G5823" t="s">
        <v>942</v>
      </c>
      <c r="H5823" t="s">
        <v>951</v>
      </c>
      <c r="I5823" t="s">
        <v>1834</v>
      </c>
      <c r="J5823" t="s">
        <v>1835</v>
      </c>
      <c r="K5823" t="s">
        <v>955</v>
      </c>
      <c r="L5823">
        <v>2</v>
      </c>
      <c r="M5823" t="s">
        <v>77</v>
      </c>
      <c r="N5823">
        <v>151.05000000000001</v>
      </c>
      <c r="O5823">
        <v>89.29</v>
      </c>
      <c r="P5823" t="s">
        <v>78</v>
      </c>
      <c r="Q5823" s="94">
        <v>45281.627083333333</v>
      </c>
      <c r="R5823">
        <v>302.10000000000002</v>
      </c>
      <c r="S5823">
        <v>178.58</v>
      </c>
      <c r="T5823" t="str">
        <f>VLOOKUP(E5823,zamiana!A:B,2,0)</f>
        <v>ALSTOM (ex. BT) CZL</v>
      </c>
    </row>
    <row r="5824" spans="1:20" x14ac:dyDescent="0.3">
      <c r="A5824" t="s">
        <v>6542</v>
      </c>
      <c r="B5824" s="2">
        <v>45259</v>
      </c>
      <c r="C5824" s="2">
        <v>45259</v>
      </c>
      <c r="D5824" s="2"/>
      <c r="E5824" t="s">
        <v>951</v>
      </c>
      <c r="F5824" t="s">
        <v>952</v>
      </c>
      <c r="G5824" t="s">
        <v>942</v>
      </c>
      <c r="H5824" t="s">
        <v>951</v>
      </c>
      <c r="I5824" t="s">
        <v>1834</v>
      </c>
      <c r="J5824" t="s">
        <v>1835</v>
      </c>
      <c r="K5824" t="s">
        <v>955</v>
      </c>
      <c r="L5824">
        <v>2</v>
      </c>
      <c r="M5824" t="s">
        <v>77</v>
      </c>
      <c r="N5824">
        <v>151.05000000000001</v>
      </c>
      <c r="O5824">
        <v>89.29</v>
      </c>
      <c r="P5824" t="s">
        <v>78</v>
      </c>
      <c r="Q5824" s="94">
        <v>45281.627083333333</v>
      </c>
      <c r="R5824">
        <v>302.10000000000002</v>
      </c>
      <c r="S5824">
        <v>178.58</v>
      </c>
      <c r="T5824" t="str">
        <f>VLOOKUP(E5824,zamiana!A:B,2,0)</f>
        <v>ALSTOM (ex. BT) CZL</v>
      </c>
    </row>
    <row r="5825" spans="1:20" x14ac:dyDescent="0.3">
      <c r="A5825" t="s">
        <v>6542</v>
      </c>
      <c r="B5825" s="2">
        <v>45259</v>
      </c>
      <c r="C5825" s="2">
        <v>45259</v>
      </c>
      <c r="D5825" s="2"/>
      <c r="E5825" t="s">
        <v>951</v>
      </c>
      <c r="F5825" t="s">
        <v>952</v>
      </c>
      <c r="G5825" t="s">
        <v>942</v>
      </c>
      <c r="H5825" t="s">
        <v>951</v>
      </c>
      <c r="I5825" t="s">
        <v>1834</v>
      </c>
      <c r="J5825" t="s">
        <v>1835</v>
      </c>
      <c r="K5825" t="s">
        <v>955</v>
      </c>
      <c r="L5825">
        <v>2</v>
      </c>
      <c r="M5825" t="s">
        <v>77</v>
      </c>
      <c r="N5825">
        <v>151.05000000000001</v>
      </c>
      <c r="O5825">
        <v>89.29</v>
      </c>
      <c r="P5825" t="s">
        <v>78</v>
      </c>
      <c r="Q5825" s="94">
        <v>45281.627083333333</v>
      </c>
      <c r="R5825">
        <v>302.10000000000002</v>
      </c>
      <c r="S5825">
        <v>178.58</v>
      </c>
      <c r="T5825" t="str">
        <f>VLOOKUP(E5825,zamiana!A:B,2,0)</f>
        <v>ALSTOM (ex. BT) CZL</v>
      </c>
    </row>
    <row r="5826" spans="1:20" x14ac:dyDescent="0.3">
      <c r="A5826" t="s">
        <v>6542</v>
      </c>
      <c r="B5826" s="2">
        <v>45259</v>
      </c>
      <c r="C5826" s="2">
        <v>45259</v>
      </c>
      <c r="D5826" s="2"/>
      <c r="E5826" t="s">
        <v>951</v>
      </c>
      <c r="F5826" t="s">
        <v>952</v>
      </c>
      <c r="G5826" t="s">
        <v>942</v>
      </c>
      <c r="H5826" t="s">
        <v>951</v>
      </c>
      <c r="I5826" t="s">
        <v>1834</v>
      </c>
      <c r="J5826" t="s">
        <v>1835</v>
      </c>
      <c r="K5826" t="s">
        <v>955</v>
      </c>
      <c r="L5826">
        <v>2</v>
      </c>
      <c r="M5826" t="s">
        <v>77</v>
      </c>
      <c r="N5826">
        <v>151.05000000000001</v>
      </c>
      <c r="O5826">
        <v>89.29</v>
      </c>
      <c r="P5826" t="s">
        <v>78</v>
      </c>
      <c r="Q5826" s="94">
        <v>45281.627083333333</v>
      </c>
      <c r="R5826">
        <v>302.10000000000002</v>
      </c>
      <c r="S5826">
        <v>178.58</v>
      </c>
      <c r="T5826" t="str">
        <f>VLOOKUP(E5826,zamiana!A:B,2,0)</f>
        <v>ALSTOM (ex. BT) CZL</v>
      </c>
    </row>
    <row r="5827" spans="1:20" x14ac:dyDescent="0.3">
      <c r="A5827" t="s">
        <v>6542</v>
      </c>
      <c r="B5827" s="2">
        <v>45259</v>
      </c>
      <c r="C5827" s="2">
        <v>45259</v>
      </c>
      <c r="D5827" s="2"/>
      <c r="E5827" t="s">
        <v>951</v>
      </c>
      <c r="F5827" t="s">
        <v>952</v>
      </c>
      <c r="G5827" t="s">
        <v>942</v>
      </c>
      <c r="H5827" t="s">
        <v>951</v>
      </c>
      <c r="I5827" t="s">
        <v>1834</v>
      </c>
      <c r="J5827" t="s">
        <v>1835</v>
      </c>
      <c r="K5827" t="s">
        <v>955</v>
      </c>
      <c r="L5827">
        <v>2</v>
      </c>
      <c r="M5827" t="s">
        <v>77</v>
      </c>
      <c r="N5827">
        <v>151.05000000000001</v>
      </c>
      <c r="O5827">
        <v>89.29</v>
      </c>
      <c r="P5827" t="s">
        <v>78</v>
      </c>
      <c r="Q5827" s="94">
        <v>45281.627083333333</v>
      </c>
      <c r="R5827">
        <v>302.10000000000002</v>
      </c>
      <c r="S5827">
        <v>178.58</v>
      </c>
      <c r="T5827" t="str">
        <f>VLOOKUP(E5827,zamiana!A:B,2,0)</f>
        <v>ALSTOM (ex. BT) CZL</v>
      </c>
    </row>
    <row r="5828" spans="1:20" x14ac:dyDescent="0.3">
      <c r="A5828" t="s">
        <v>6542</v>
      </c>
      <c r="B5828" s="2">
        <v>45259</v>
      </c>
      <c r="C5828" s="2">
        <v>45259</v>
      </c>
      <c r="D5828" s="2"/>
      <c r="E5828" t="s">
        <v>951</v>
      </c>
      <c r="F5828" t="s">
        <v>952</v>
      </c>
      <c r="G5828" t="s">
        <v>942</v>
      </c>
      <c r="H5828" t="s">
        <v>951</v>
      </c>
      <c r="I5828" t="s">
        <v>1662</v>
      </c>
      <c r="J5828" t="s">
        <v>1663</v>
      </c>
      <c r="K5828" t="s">
        <v>955</v>
      </c>
      <c r="L5828">
        <v>2</v>
      </c>
      <c r="M5828" t="s">
        <v>77</v>
      </c>
      <c r="N5828">
        <v>29.04</v>
      </c>
      <c r="O5828">
        <v>33.020000000000003</v>
      </c>
      <c r="P5828" t="s">
        <v>78</v>
      </c>
      <c r="Q5828" s="94">
        <v>45281.62777777778</v>
      </c>
      <c r="R5828">
        <v>58.08</v>
      </c>
      <c r="S5828">
        <v>66.040000000000006</v>
      </c>
      <c r="T5828" t="str">
        <f>VLOOKUP(E5828,zamiana!A:B,2,0)</f>
        <v>ALSTOM (ex. BT) CZL</v>
      </c>
    </row>
    <row r="5829" spans="1:20" x14ac:dyDescent="0.3">
      <c r="A5829" t="s">
        <v>6542</v>
      </c>
      <c r="B5829" s="2">
        <v>45259</v>
      </c>
      <c r="C5829" s="2">
        <v>45259</v>
      </c>
      <c r="D5829" s="2"/>
      <c r="E5829" t="s">
        <v>951</v>
      </c>
      <c r="F5829" t="s">
        <v>952</v>
      </c>
      <c r="G5829" t="s">
        <v>942</v>
      </c>
      <c r="H5829" t="s">
        <v>951</v>
      </c>
      <c r="I5829" t="s">
        <v>1662</v>
      </c>
      <c r="J5829" t="s">
        <v>1663</v>
      </c>
      <c r="K5829" t="s">
        <v>955</v>
      </c>
      <c r="L5829">
        <v>1</v>
      </c>
      <c r="M5829" t="s">
        <v>77</v>
      </c>
      <c r="N5829">
        <v>29.04</v>
      </c>
      <c r="O5829">
        <v>33.020000000000003</v>
      </c>
      <c r="P5829" t="s">
        <v>78</v>
      </c>
      <c r="Q5829" s="94">
        <v>45281.62777777778</v>
      </c>
      <c r="R5829">
        <v>29.04</v>
      </c>
      <c r="S5829">
        <v>33.020000000000003</v>
      </c>
      <c r="T5829" t="str">
        <f>VLOOKUP(E5829,zamiana!A:B,2,0)</f>
        <v>ALSTOM (ex. BT) CZL</v>
      </c>
    </row>
    <row r="5830" spans="1:20" x14ac:dyDescent="0.3">
      <c r="A5830" t="s">
        <v>6542</v>
      </c>
      <c r="B5830" s="2">
        <v>45259</v>
      </c>
      <c r="C5830" s="2">
        <v>45259</v>
      </c>
      <c r="D5830" s="2"/>
      <c r="E5830" t="s">
        <v>951</v>
      </c>
      <c r="F5830" t="s">
        <v>952</v>
      </c>
      <c r="G5830" t="s">
        <v>942</v>
      </c>
      <c r="H5830" t="s">
        <v>951</v>
      </c>
      <c r="I5830" t="s">
        <v>1662</v>
      </c>
      <c r="J5830" t="s">
        <v>1663</v>
      </c>
      <c r="K5830" t="s">
        <v>955</v>
      </c>
      <c r="L5830">
        <v>2</v>
      </c>
      <c r="M5830" t="s">
        <v>77</v>
      </c>
      <c r="N5830">
        <v>29.04</v>
      </c>
      <c r="O5830">
        <v>33.020000000000003</v>
      </c>
      <c r="P5830" t="s">
        <v>78</v>
      </c>
      <c r="Q5830" s="94">
        <v>45281.62777777778</v>
      </c>
      <c r="R5830">
        <v>58.08</v>
      </c>
      <c r="S5830">
        <v>66.040000000000006</v>
      </c>
      <c r="T5830" t="str">
        <f>VLOOKUP(E5830,zamiana!A:B,2,0)</f>
        <v>ALSTOM (ex. BT) CZL</v>
      </c>
    </row>
    <row r="5831" spans="1:20" x14ac:dyDescent="0.3">
      <c r="A5831" t="s">
        <v>6542</v>
      </c>
      <c r="B5831" s="2">
        <v>45259</v>
      </c>
      <c r="C5831" s="2">
        <v>45259</v>
      </c>
      <c r="D5831" s="2"/>
      <c r="E5831" t="s">
        <v>951</v>
      </c>
      <c r="F5831" t="s">
        <v>952</v>
      </c>
      <c r="G5831" t="s">
        <v>942</v>
      </c>
      <c r="H5831" t="s">
        <v>951</v>
      </c>
      <c r="I5831" t="s">
        <v>1662</v>
      </c>
      <c r="J5831" t="s">
        <v>1663</v>
      </c>
      <c r="K5831" t="s">
        <v>955</v>
      </c>
      <c r="L5831">
        <v>1</v>
      </c>
      <c r="M5831" t="s">
        <v>77</v>
      </c>
      <c r="N5831">
        <v>29.04</v>
      </c>
      <c r="O5831">
        <v>33.020000000000003</v>
      </c>
      <c r="P5831" t="s">
        <v>78</v>
      </c>
      <c r="Q5831" s="94">
        <v>45281.62777777778</v>
      </c>
      <c r="R5831">
        <v>29.04</v>
      </c>
      <c r="S5831">
        <v>33.020000000000003</v>
      </c>
      <c r="T5831" t="str">
        <f>VLOOKUP(E5831,zamiana!A:B,2,0)</f>
        <v>ALSTOM (ex. BT) CZL</v>
      </c>
    </row>
    <row r="5832" spans="1:20" x14ac:dyDescent="0.3">
      <c r="A5832" t="s">
        <v>6542</v>
      </c>
      <c r="B5832" s="2">
        <v>45259</v>
      </c>
      <c r="C5832" s="2">
        <v>45259</v>
      </c>
      <c r="D5832" s="2"/>
      <c r="E5832" t="s">
        <v>951</v>
      </c>
      <c r="F5832" t="s">
        <v>952</v>
      </c>
      <c r="G5832" t="s">
        <v>942</v>
      </c>
      <c r="H5832" t="s">
        <v>951</v>
      </c>
      <c r="I5832" t="s">
        <v>1662</v>
      </c>
      <c r="J5832" t="s">
        <v>1663</v>
      </c>
      <c r="K5832" t="s">
        <v>955</v>
      </c>
      <c r="L5832">
        <v>2</v>
      </c>
      <c r="M5832" t="s">
        <v>77</v>
      </c>
      <c r="N5832">
        <v>29.04</v>
      </c>
      <c r="O5832">
        <v>33.020000000000003</v>
      </c>
      <c r="P5832" t="s">
        <v>78</v>
      </c>
      <c r="Q5832" s="94">
        <v>45281.62777777778</v>
      </c>
      <c r="R5832">
        <v>58.08</v>
      </c>
      <c r="S5832">
        <v>66.040000000000006</v>
      </c>
      <c r="T5832" t="str">
        <f>VLOOKUP(E5832,zamiana!A:B,2,0)</f>
        <v>ALSTOM (ex. BT) CZL</v>
      </c>
    </row>
    <row r="5833" spans="1:20" x14ac:dyDescent="0.3">
      <c r="A5833" t="s">
        <v>6542</v>
      </c>
      <c r="B5833" s="2">
        <v>45259</v>
      </c>
      <c r="C5833" s="2">
        <v>45259</v>
      </c>
      <c r="D5833" s="2"/>
      <c r="E5833" t="s">
        <v>951</v>
      </c>
      <c r="F5833" t="s">
        <v>952</v>
      </c>
      <c r="G5833" t="s">
        <v>942</v>
      </c>
      <c r="H5833" t="s">
        <v>951</v>
      </c>
      <c r="I5833" t="s">
        <v>1657</v>
      </c>
      <c r="J5833" t="s">
        <v>1658</v>
      </c>
      <c r="K5833" t="s">
        <v>955</v>
      </c>
      <c r="L5833">
        <v>2</v>
      </c>
      <c r="M5833" t="s">
        <v>77</v>
      </c>
      <c r="N5833">
        <v>32.35</v>
      </c>
      <c r="O5833">
        <v>31.03</v>
      </c>
      <c r="P5833" t="s">
        <v>78</v>
      </c>
      <c r="Q5833" s="94">
        <v>45281.656944444447</v>
      </c>
      <c r="R5833">
        <v>64.7</v>
      </c>
      <c r="S5833">
        <v>62.06</v>
      </c>
      <c r="T5833" t="str">
        <f>VLOOKUP(E5833,zamiana!A:B,2,0)</f>
        <v>ALSTOM (ex. BT) CZL</v>
      </c>
    </row>
    <row r="5834" spans="1:20" x14ac:dyDescent="0.3">
      <c r="A5834" t="s">
        <v>6542</v>
      </c>
      <c r="B5834" s="2">
        <v>45259</v>
      </c>
      <c r="C5834" s="2">
        <v>45259</v>
      </c>
      <c r="D5834" s="2"/>
      <c r="E5834" t="s">
        <v>951</v>
      </c>
      <c r="F5834" t="s">
        <v>952</v>
      </c>
      <c r="G5834" t="s">
        <v>942</v>
      </c>
      <c r="H5834" t="s">
        <v>951</v>
      </c>
      <c r="I5834" t="s">
        <v>1657</v>
      </c>
      <c r="J5834" t="s">
        <v>1658</v>
      </c>
      <c r="K5834" t="s">
        <v>955</v>
      </c>
      <c r="L5834">
        <v>1</v>
      </c>
      <c r="M5834" t="s">
        <v>77</v>
      </c>
      <c r="N5834">
        <v>32.35</v>
      </c>
      <c r="O5834">
        <v>31.03</v>
      </c>
      <c r="P5834" t="s">
        <v>78</v>
      </c>
      <c r="Q5834" s="94">
        <v>45281.656944444447</v>
      </c>
      <c r="R5834">
        <v>32.35</v>
      </c>
      <c r="S5834">
        <v>31.03</v>
      </c>
      <c r="T5834" t="str">
        <f>VLOOKUP(E5834,zamiana!A:B,2,0)</f>
        <v>ALSTOM (ex. BT) CZL</v>
      </c>
    </row>
    <row r="5835" spans="1:20" x14ac:dyDescent="0.3">
      <c r="A5835" t="s">
        <v>6542</v>
      </c>
      <c r="B5835" s="2">
        <v>45259</v>
      </c>
      <c r="C5835" s="2">
        <v>45259</v>
      </c>
      <c r="D5835" s="2"/>
      <c r="E5835" t="s">
        <v>951</v>
      </c>
      <c r="F5835" t="s">
        <v>952</v>
      </c>
      <c r="G5835" t="s">
        <v>942</v>
      </c>
      <c r="H5835" t="s">
        <v>951</v>
      </c>
      <c r="I5835" t="s">
        <v>1657</v>
      </c>
      <c r="J5835" t="s">
        <v>1658</v>
      </c>
      <c r="K5835" t="s">
        <v>955</v>
      </c>
      <c r="L5835">
        <v>2</v>
      </c>
      <c r="M5835" t="s">
        <v>77</v>
      </c>
      <c r="N5835">
        <v>32.35</v>
      </c>
      <c r="O5835">
        <v>31.03</v>
      </c>
      <c r="P5835" t="s">
        <v>78</v>
      </c>
      <c r="Q5835" s="94">
        <v>45281.656944444447</v>
      </c>
      <c r="R5835">
        <v>64.7</v>
      </c>
      <c r="S5835">
        <v>62.06</v>
      </c>
      <c r="T5835" t="str">
        <f>VLOOKUP(E5835,zamiana!A:B,2,0)</f>
        <v>ALSTOM (ex. BT) CZL</v>
      </c>
    </row>
    <row r="5836" spans="1:20" x14ac:dyDescent="0.3">
      <c r="A5836" t="s">
        <v>6542</v>
      </c>
      <c r="B5836" s="2">
        <v>45259</v>
      </c>
      <c r="C5836" s="2">
        <v>45259</v>
      </c>
      <c r="D5836" s="2"/>
      <c r="E5836" t="s">
        <v>951</v>
      </c>
      <c r="F5836" t="s">
        <v>952</v>
      </c>
      <c r="G5836" t="s">
        <v>942</v>
      </c>
      <c r="H5836" t="s">
        <v>951</v>
      </c>
      <c r="I5836" t="s">
        <v>1657</v>
      </c>
      <c r="J5836" t="s">
        <v>1658</v>
      </c>
      <c r="K5836" t="s">
        <v>955</v>
      </c>
      <c r="L5836">
        <v>1</v>
      </c>
      <c r="M5836" t="s">
        <v>77</v>
      </c>
      <c r="N5836">
        <v>32.35</v>
      </c>
      <c r="O5836">
        <v>31.03</v>
      </c>
      <c r="P5836" t="s">
        <v>78</v>
      </c>
      <c r="Q5836" s="94">
        <v>45281.656944444447</v>
      </c>
      <c r="R5836">
        <v>32.35</v>
      </c>
      <c r="S5836">
        <v>31.03</v>
      </c>
      <c r="T5836" t="str">
        <f>VLOOKUP(E5836,zamiana!A:B,2,0)</f>
        <v>ALSTOM (ex. BT) CZL</v>
      </c>
    </row>
    <row r="5837" spans="1:20" x14ac:dyDescent="0.3">
      <c r="A5837" t="s">
        <v>6542</v>
      </c>
      <c r="B5837" s="2">
        <v>45259</v>
      </c>
      <c r="C5837" s="2">
        <v>45259</v>
      </c>
      <c r="D5837" s="2"/>
      <c r="E5837" t="s">
        <v>951</v>
      </c>
      <c r="F5837" t="s">
        <v>952</v>
      </c>
      <c r="G5837" t="s">
        <v>942</v>
      </c>
      <c r="H5837" t="s">
        <v>951</v>
      </c>
      <c r="I5837" t="s">
        <v>1657</v>
      </c>
      <c r="J5837" t="s">
        <v>1658</v>
      </c>
      <c r="K5837" t="s">
        <v>955</v>
      </c>
      <c r="L5837">
        <v>2</v>
      </c>
      <c r="M5837" t="s">
        <v>77</v>
      </c>
      <c r="N5837">
        <v>32.35</v>
      </c>
      <c r="O5837">
        <v>31.03</v>
      </c>
      <c r="P5837" t="s">
        <v>78</v>
      </c>
      <c r="Q5837" s="94">
        <v>45281.656944444447</v>
      </c>
      <c r="R5837">
        <v>64.7</v>
      </c>
      <c r="S5837">
        <v>62.06</v>
      </c>
      <c r="T5837" t="str">
        <f>VLOOKUP(E5837,zamiana!A:B,2,0)</f>
        <v>ALSTOM (ex. BT) CZL</v>
      </c>
    </row>
    <row r="5838" spans="1:20" x14ac:dyDescent="0.3">
      <c r="A5838" t="s">
        <v>6542</v>
      </c>
      <c r="B5838" s="2">
        <v>45259</v>
      </c>
      <c r="C5838" s="2">
        <v>45259</v>
      </c>
      <c r="D5838" s="2"/>
      <c r="E5838" t="s">
        <v>951</v>
      </c>
      <c r="F5838" t="s">
        <v>952</v>
      </c>
      <c r="G5838" t="s">
        <v>942</v>
      </c>
      <c r="H5838" t="s">
        <v>951</v>
      </c>
      <c r="I5838" t="s">
        <v>1296</v>
      </c>
      <c r="J5838" t="s">
        <v>1297</v>
      </c>
      <c r="K5838" t="s">
        <v>955</v>
      </c>
      <c r="L5838">
        <v>1</v>
      </c>
      <c r="M5838" t="s">
        <v>77</v>
      </c>
      <c r="N5838">
        <v>13.02</v>
      </c>
      <c r="O5838">
        <v>14.94</v>
      </c>
      <c r="P5838" t="s">
        <v>78</v>
      </c>
      <c r="Q5838" s="94">
        <v>45281.627083333333</v>
      </c>
      <c r="R5838">
        <v>13.02</v>
      </c>
      <c r="S5838">
        <v>14.94</v>
      </c>
      <c r="T5838" t="str">
        <f>VLOOKUP(E5838,zamiana!A:B,2,0)</f>
        <v>ALSTOM (ex. BT) CZL</v>
      </c>
    </row>
    <row r="5839" spans="1:20" x14ac:dyDescent="0.3">
      <c r="A5839" t="s">
        <v>6542</v>
      </c>
      <c r="B5839" s="2">
        <v>45259</v>
      </c>
      <c r="C5839" s="2">
        <v>45259</v>
      </c>
      <c r="D5839" s="2"/>
      <c r="E5839" t="s">
        <v>951</v>
      </c>
      <c r="F5839" t="s">
        <v>952</v>
      </c>
      <c r="G5839" t="s">
        <v>942</v>
      </c>
      <c r="H5839" t="s">
        <v>951</v>
      </c>
      <c r="I5839" t="s">
        <v>1296</v>
      </c>
      <c r="J5839" t="s">
        <v>1297</v>
      </c>
      <c r="K5839" t="s">
        <v>955</v>
      </c>
      <c r="L5839">
        <v>2</v>
      </c>
      <c r="M5839" t="s">
        <v>77</v>
      </c>
      <c r="N5839">
        <v>13.02</v>
      </c>
      <c r="O5839">
        <v>14.94</v>
      </c>
      <c r="P5839" t="s">
        <v>78</v>
      </c>
      <c r="Q5839" s="94">
        <v>45281.627083333333</v>
      </c>
      <c r="R5839">
        <v>26.04</v>
      </c>
      <c r="S5839">
        <v>29.88</v>
      </c>
      <c r="T5839" t="str">
        <f>VLOOKUP(E5839,zamiana!A:B,2,0)</f>
        <v>ALSTOM (ex. BT) CZL</v>
      </c>
    </row>
    <row r="5840" spans="1:20" x14ac:dyDescent="0.3">
      <c r="A5840" t="s">
        <v>6542</v>
      </c>
      <c r="B5840" s="2">
        <v>45259</v>
      </c>
      <c r="C5840" s="2">
        <v>45259</v>
      </c>
      <c r="D5840" s="2"/>
      <c r="E5840" t="s">
        <v>951</v>
      </c>
      <c r="F5840" t="s">
        <v>952</v>
      </c>
      <c r="G5840" t="s">
        <v>942</v>
      </c>
      <c r="H5840" t="s">
        <v>951</v>
      </c>
      <c r="I5840" t="s">
        <v>1296</v>
      </c>
      <c r="J5840" t="s">
        <v>1297</v>
      </c>
      <c r="K5840" t="s">
        <v>955</v>
      </c>
      <c r="L5840">
        <v>2</v>
      </c>
      <c r="M5840" t="s">
        <v>77</v>
      </c>
      <c r="N5840">
        <v>13.02</v>
      </c>
      <c r="O5840">
        <v>14.94</v>
      </c>
      <c r="P5840" t="s">
        <v>78</v>
      </c>
      <c r="Q5840" s="94">
        <v>45281.627083333333</v>
      </c>
      <c r="R5840">
        <v>26.04</v>
      </c>
      <c r="S5840">
        <v>29.88</v>
      </c>
      <c r="T5840" t="str">
        <f>VLOOKUP(E5840,zamiana!A:B,2,0)</f>
        <v>ALSTOM (ex. BT) CZL</v>
      </c>
    </row>
    <row r="5841" spans="1:20" x14ac:dyDescent="0.3">
      <c r="A5841" t="s">
        <v>6542</v>
      </c>
      <c r="B5841" s="2">
        <v>45259</v>
      </c>
      <c r="C5841" s="2">
        <v>45259</v>
      </c>
      <c r="D5841" s="2"/>
      <c r="E5841" t="s">
        <v>951</v>
      </c>
      <c r="F5841" t="s">
        <v>952</v>
      </c>
      <c r="G5841" t="s">
        <v>942</v>
      </c>
      <c r="H5841" t="s">
        <v>951</v>
      </c>
      <c r="I5841" t="s">
        <v>1296</v>
      </c>
      <c r="J5841" t="s">
        <v>1297</v>
      </c>
      <c r="K5841" t="s">
        <v>955</v>
      </c>
      <c r="L5841">
        <v>1</v>
      </c>
      <c r="M5841" t="s">
        <v>77</v>
      </c>
      <c r="N5841">
        <v>13.02</v>
      </c>
      <c r="O5841">
        <v>14.94</v>
      </c>
      <c r="P5841" t="s">
        <v>78</v>
      </c>
      <c r="Q5841" s="94">
        <v>45281.627083333333</v>
      </c>
      <c r="R5841">
        <v>13.02</v>
      </c>
      <c r="S5841">
        <v>14.94</v>
      </c>
      <c r="T5841" t="str">
        <f>VLOOKUP(E5841,zamiana!A:B,2,0)</f>
        <v>ALSTOM (ex. BT) CZL</v>
      </c>
    </row>
    <row r="5842" spans="1:20" x14ac:dyDescent="0.3">
      <c r="A5842" t="s">
        <v>6542</v>
      </c>
      <c r="B5842" s="2">
        <v>45259</v>
      </c>
      <c r="C5842" s="2">
        <v>45259</v>
      </c>
      <c r="D5842" s="2"/>
      <c r="E5842" t="s">
        <v>951</v>
      </c>
      <c r="F5842" t="s">
        <v>952</v>
      </c>
      <c r="G5842" t="s">
        <v>942</v>
      </c>
      <c r="H5842" t="s">
        <v>951</v>
      </c>
      <c r="I5842" t="s">
        <v>1296</v>
      </c>
      <c r="J5842" t="s">
        <v>1297</v>
      </c>
      <c r="K5842" t="s">
        <v>955</v>
      </c>
      <c r="L5842">
        <v>2</v>
      </c>
      <c r="M5842" t="s">
        <v>77</v>
      </c>
      <c r="N5842">
        <v>13.02</v>
      </c>
      <c r="O5842">
        <v>14.94</v>
      </c>
      <c r="P5842" t="s">
        <v>78</v>
      </c>
      <c r="Q5842" s="94">
        <v>45281.627083333333</v>
      </c>
      <c r="R5842">
        <v>26.04</v>
      </c>
      <c r="S5842">
        <v>29.88</v>
      </c>
      <c r="T5842" t="str">
        <f>VLOOKUP(E5842,zamiana!A:B,2,0)</f>
        <v>ALSTOM (ex. BT) CZL</v>
      </c>
    </row>
    <row r="5843" spans="1:20" x14ac:dyDescent="0.3">
      <c r="A5843" t="s">
        <v>6542</v>
      </c>
      <c r="B5843" s="2">
        <v>45259</v>
      </c>
      <c r="C5843" s="2">
        <v>45259</v>
      </c>
      <c r="D5843" s="2"/>
      <c r="E5843" t="s">
        <v>951</v>
      </c>
      <c r="F5843" t="s">
        <v>952</v>
      </c>
      <c r="G5843" t="s">
        <v>942</v>
      </c>
      <c r="H5843" t="s">
        <v>951</v>
      </c>
      <c r="I5843" t="s">
        <v>1331</v>
      </c>
      <c r="J5843" t="s">
        <v>1332</v>
      </c>
      <c r="K5843" t="s">
        <v>955</v>
      </c>
      <c r="L5843">
        <v>2</v>
      </c>
      <c r="M5843" t="s">
        <v>77</v>
      </c>
      <c r="N5843">
        <v>18.809999999999999</v>
      </c>
      <c r="O5843">
        <v>17.260000000000002</v>
      </c>
      <c r="P5843" t="s">
        <v>78</v>
      </c>
      <c r="Q5843" s="94">
        <v>45281.658333333333</v>
      </c>
      <c r="R5843">
        <v>37.619999999999997</v>
      </c>
      <c r="S5843">
        <v>34.520000000000003</v>
      </c>
      <c r="T5843" t="str">
        <f>VLOOKUP(E5843,zamiana!A:B,2,0)</f>
        <v>ALSTOM (ex. BT) CZL</v>
      </c>
    </row>
    <row r="5844" spans="1:20" x14ac:dyDescent="0.3">
      <c r="A5844" t="s">
        <v>6542</v>
      </c>
      <c r="B5844" s="2">
        <v>45259</v>
      </c>
      <c r="C5844" s="2">
        <v>45259</v>
      </c>
      <c r="D5844" s="2"/>
      <c r="E5844" t="s">
        <v>951</v>
      </c>
      <c r="F5844" t="s">
        <v>952</v>
      </c>
      <c r="G5844" t="s">
        <v>942</v>
      </c>
      <c r="H5844" t="s">
        <v>951</v>
      </c>
      <c r="I5844" t="s">
        <v>1331</v>
      </c>
      <c r="J5844" t="s">
        <v>1332</v>
      </c>
      <c r="K5844" t="s">
        <v>955</v>
      </c>
      <c r="L5844">
        <v>1</v>
      </c>
      <c r="M5844" t="s">
        <v>77</v>
      </c>
      <c r="N5844">
        <v>18.809999999999999</v>
      </c>
      <c r="O5844">
        <v>17.260000000000002</v>
      </c>
      <c r="P5844" t="s">
        <v>78</v>
      </c>
      <c r="Q5844" s="94">
        <v>45281.658333333333</v>
      </c>
      <c r="R5844">
        <v>18.809999999999999</v>
      </c>
      <c r="S5844">
        <v>17.260000000000002</v>
      </c>
      <c r="T5844" t="str">
        <f>VLOOKUP(E5844,zamiana!A:B,2,0)</f>
        <v>ALSTOM (ex. BT) CZL</v>
      </c>
    </row>
    <row r="5845" spans="1:20" x14ac:dyDescent="0.3">
      <c r="A5845" t="s">
        <v>6542</v>
      </c>
      <c r="B5845" s="2">
        <v>45259</v>
      </c>
      <c r="C5845" s="2">
        <v>45259</v>
      </c>
      <c r="D5845" s="2"/>
      <c r="E5845" t="s">
        <v>951</v>
      </c>
      <c r="F5845" t="s">
        <v>952</v>
      </c>
      <c r="G5845" t="s">
        <v>942</v>
      </c>
      <c r="H5845" t="s">
        <v>951</v>
      </c>
      <c r="I5845" t="s">
        <v>1331</v>
      </c>
      <c r="J5845" t="s">
        <v>1332</v>
      </c>
      <c r="K5845" t="s">
        <v>955</v>
      </c>
      <c r="L5845">
        <v>2</v>
      </c>
      <c r="M5845" t="s">
        <v>77</v>
      </c>
      <c r="N5845">
        <v>18.809999999999999</v>
      </c>
      <c r="O5845">
        <v>17.260000000000002</v>
      </c>
      <c r="P5845" t="s">
        <v>78</v>
      </c>
      <c r="Q5845" s="94">
        <v>45281.658333333333</v>
      </c>
      <c r="R5845">
        <v>37.619999999999997</v>
      </c>
      <c r="S5845">
        <v>34.520000000000003</v>
      </c>
      <c r="T5845" t="str">
        <f>VLOOKUP(E5845,zamiana!A:B,2,0)</f>
        <v>ALSTOM (ex. BT) CZL</v>
      </c>
    </row>
    <row r="5846" spans="1:20" x14ac:dyDescent="0.3">
      <c r="A5846" t="s">
        <v>6542</v>
      </c>
      <c r="B5846" s="2">
        <v>45259</v>
      </c>
      <c r="C5846" s="2">
        <v>45259</v>
      </c>
      <c r="D5846" s="2"/>
      <c r="E5846" t="s">
        <v>951</v>
      </c>
      <c r="F5846" t="s">
        <v>952</v>
      </c>
      <c r="G5846" t="s">
        <v>942</v>
      </c>
      <c r="H5846" t="s">
        <v>951</v>
      </c>
      <c r="I5846" t="s">
        <v>1331</v>
      </c>
      <c r="J5846" t="s">
        <v>1332</v>
      </c>
      <c r="K5846" t="s">
        <v>955</v>
      </c>
      <c r="L5846">
        <v>1</v>
      </c>
      <c r="M5846" t="s">
        <v>77</v>
      </c>
      <c r="N5846">
        <v>18.809999999999999</v>
      </c>
      <c r="O5846">
        <v>17.260000000000002</v>
      </c>
      <c r="P5846" t="s">
        <v>78</v>
      </c>
      <c r="Q5846" s="94">
        <v>45281.658333333333</v>
      </c>
      <c r="R5846">
        <v>18.809999999999999</v>
      </c>
      <c r="S5846">
        <v>17.260000000000002</v>
      </c>
      <c r="T5846" t="str">
        <f>VLOOKUP(E5846,zamiana!A:B,2,0)</f>
        <v>ALSTOM (ex. BT) CZL</v>
      </c>
    </row>
    <row r="5847" spans="1:20" x14ac:dyDescent="0.3">
      <c r="A5847" t="s">
        <v>6542</v>
      </c>
      <c r="B5847" s="2">
        <v>45259</v>
      </c>
      <c r="C5847" s="2">
        <v>45259</v>
      </c>
      <c r="D5847" s="2"/>
      <c r="E5847" t="s">
        <v>951</v>
      </c>
      <c r="F5847" t="s">
        <v>952</v>
      </c>
      <c r="G5847" t="s">
        <v>942</v>
      </c>
      <c r="H5847" t="s">
        <v>951</v>
      </c>
      <c r="I5847" t="s">
        <v>1331</v>
      </c>
      <c r="J5847" t="s">
        <v>1332</v>
      </c>
      <c r="K5847" t="s">
        <v>955</v>
      </c>
      <c r="L5847">
        <v>2</v>
      </c>
      <c r="M5847" t="s">
        <v>77</v>
      </c>
      <c r="N5847">
        <v>18.809999999999999</v>
      </c>
      <c r="O5847">
        <v>17.260000000000002</v>
      </c>
      <c r="P5847" t="s">
        <v>78</v>
      </c>
      <c r="Q5847" s="94">
        <v>45281.658333333333</v>
      </c>
      <c r="R5847">
        <v>37.619999999999997</v>
      </c>
      <c r="S5847">
        <v>34.520000000000003</v>
      </c>
      <c r="T5847" t="str">
        <f>VLOOKUP(E5847,zamiana!A:B,2,0)</f>
        <v>ALSTOM (ex. BT) CZL</v>
      </c>
    </row>
    <row r="5848" spans="1:20" x14ac:dyDescent="0.3">
      <c r="A5848" t="s">
        <v>6542</v>
      </c>
      <c r="B5848" s="2">
        <v>45259</v>
      </c>
      <c r="C5848" s="2">
        <v>45259</v>
      </c>
      <c r="D5848" s="2"/>
      <c r="E5848" t="s">
        <v>951</v>
      </c>
      <c r="F5848" t="s">
        <v>952</v>
      </c>
      <c r="G5848" t="s">
        <v>942</v>
      </c>
      <c r="H5848" t="s">
        <v>951</v>
      </c>
      <c r="I5848" t="s">
        <v>1886</v>
      </c>
      <c r="J5848" t="s">
        <v>1887</v>
      </c>
      <c r="K5848" t="s">
        <v>955</v>
      </c>
      <c r="L5848">
        <v>1</v>
      </c>
      <c r="M5848" t="s">
        <v>77</v>
      </c>
      <c r="N5848">
        <v>319.99</v>
      </c>
      <c r="O5848">
        <v>182.52</v>
      </c>
      <c r="P5848" t="s">
        <v>78</v>
      </c>
      <c r="Q5848" s="94">
        <v>45281.642361111109</v>
      </c>
      <c r="R5848">
        <v>319.99</v>
      </c>
      <c r="S5848">
        <v>182.52</v>
      </c>
      <c r="T5848" t="str">
        <f>VLOOKUP(E5848,zamiana!A:B,2,0)</f>
        <v>ALSTOM (ex. BT) CZL</v>
      </c>
    </row>
    <row r="5849" spans="1:20" x14ac:dyDescent="0.3">
      <c r="A5849" t="s">
        <v>6542</v>
      </c>
      <c r="B5849" s="2">
        <v>45259</v>
      </c>
      <c r="C5849" s="2">
        <v>45259</v>
      </c>
      <c r="D5849" s="2"/>
      <c r="E5849" t="s">
        <v>951</v>
      </c>
      <c r="F5849" t="s">
        <v>952</v>
      </c>
      <c r="G5849" t="s">
        <v>942</v>
      </c>
      <c r="H5849" t="s">
        <v>951</v>
      </c>
      <c r="I5849" t="s">
        <v>1886</v>
      </c>
      <c r="J5849" t="s">
        <v>1887</v>
      </c>
      <c r="K5849" t="s">
        <v>955</v>
      </c>
      <c r="L5849">
        <v>1</v>
      </c>
      <c r="M5849" t="s">
        <v>77</v>
      </c>
      <c r="N5849">
        <v>319.99</v>
      </c>
      <c r="O5849">
        <v>182.52</v>
      </c>
      <c r="P5849" t="s">
        <v>78</v>
      </c>
      <c r="Q5849" s="94">
        <v>45281.642361111109</v>
      </c>
      <c r="R5849">
        <v>319.99</v>
      </c>
      <c r="S5849">
        <v>182.52</v>
      </c>
      <c r="T5849" t="str">
        <f>VLOOKUP(E5849,zamiana!A:B,2,0)</f>
        <v>ALSTOM (ex. BT) CZL</v>
      </c>
    </row>
    <row r="5850" spans="1:20" x14ac:dyDescent="0.3">
      <c r="A5850" t="s">
        <v>6542</v>
      </c>
      <c r="B5850" s="2">
        <v>45259</v>
      </c>
      <c r="C5850" s="2">
        <v>45259</v>
      </c>
      <c r="D5850" s="2"/>
      <c r="E5850" t="s">
        <v>951</v>
      </c>
      <c r="F5850" t="s">
        <v>952</v>
      </c>
      <c r="G5850" t="s">
        <v>942</v>
      </c>
      <c r="H5850" t="s">
        <v>951</v>
      </c>
      <c r="I5850" t="s">
        <v>1886</v>
      </c>
      <c r="J5850" t="s">
        <v>1887</v>
      </c>
      <c r="K5850" t="s">
        <v>955</v>
      </c>
      <c r="L5850">
        <v>1</v>
      </c>
      <c r="M5850" t="s">
        <v>77</v>
      </c>
      <c r="N5850">
        <v>319.99</v>
      </c>
      <c r="O5850">
        <v>182.52</v>
      </c>
      <c r="P5850" t="s">
        <v>78</v>
      </c>
      <c r="Q5850" s="94">
        <v>45281.642361111109</v>
      </c>
      <c r="R5850">
        <v>319.99</v>
      </c>
      <c r="S5850">
        <v>182.52</v>
      </c>
      <c r="T5850" t="str">
        <f>VLOOKUP(E5850,zamiana!A:B,2,0)</f>
        <v>ALSTOM (ex. BT) CZL</v>
      </c>
    </row>
    <row r="5851" spans="1:20" x14ac:dyDescent="0.3">
      <c r="A5851" t="s">
        <v>6542</v>
      </c>
      <c r="B5851" s="2">
        <v>45259</v>
      </c>
      <c r="C5851" s="2">
        <v>45259</v>
      </c>
      <c r="D5851" s="2"/>
      <c r="E5851" t="s">
        <v>951</v>
      </c>
      <c r="F5851" t="s">
        <v>952</v>
      </c>
      <c r="G5851" t="s">
        <v>942</v>
      </c>
      <c r="H5851" t="s">
        <v>951</v>
      </c>
      <c r="I5851" t="s">
        <v>1886</v>
      </c>
      <c r="J5851" t="s">
        <v>1887</v>
      </c>
      <c r="K5851" t="s">
        <v>955</v>
      </c>
      <c r="L5851">
        <v>1</v>
      </c>
      <c r="M5851" t="s">
        <v>77</v>
      </c>
      <c r="N5851">
        <v>319.99</v>
      </c>
      <c r="O5851">
        <v>182.52</v>
      </c>
      <c r="P5851" t="s">
        <v>78</v>
      </c>
      <c r="Q5851" s="94">
        <v>45281.642361111109</v>
      </c>
      <c r="R5851">
        <v>319.99</v>
      </c>
      <c r="S5851">
        <v>182.52</v>
      </c>
      <c r="T5851" t="str">
        <f>VLOOKUP(E5851,zamiana!A:B,2,0)</f>
        <v>ALSTOM (ex. BT) CZL</v>
      </c>
    </row>
    <row r="5852" spans="1:20" x14ac:dyDescent="0.3">
      <c r="A5852" t="s">
        <v>6542</v>
      </c>
      <c r="B5852" s="2">
        <v>45259</v>
      </c>
      <c r="C5852" s="2">
        <v>45259</v>
      </c>
      <c r="D5852" s="2"/>
      <c r="E5852" t="s">
        <v>951</v>
      </c>
      <c r="F5852" t="s">
        <v>952</v>
      </c>
      <c r="G5852" t="s">
        <v>942</v>
      </c>
      <c r="H5852" t="s">
        <v>951</v>
      </c>
      <c r="I5852" t="s">
        <v>1884</v>
      </c>
      <c r="J5852" t="s">
        <v>1885</v>
      </c>
      <c r="K5852" t="s">
        <v>955</v>
      </c>
      <c r="L5852">
        <v>1</v>
      </c>
      <c r="M5852" t="s">
        <v>77</v>
      </c>
      <c r="N5852">
        <v>320.16000000000003</v>
      </c>
      <c r="O5852">
        <v>200.87</v>
      </c>
      <c r="P5852" t="s">
        <v>78</v>
      </c>
      <c r="Q5852" s="94">
        <v>45281.64166666667</v>
      </c>
      <c r="R5852">
        <v>320.16000000000003</v>
      </c>
      <c r="S5852">
        <v>200.87</v>
      </c>
      <c r="T5852" t="str">
        <f>VLOOKUP(E5852,zamiana!A:B,2,0)</f>
        <v>ALSTOM (ex. BT) CZL</v>
      </c>
    </row>
    <row r="5853" spans="1:20" x14ac:dyDescent="0.3">
      <c r="A5853" t="s">
        <v>6542</v>
      </c>
      <c r="B5853" s="2">
        <v>45259</v>
      </c>
      <c r="C5853" s="2">
        <v>45259</v>
      </c>
      <c r="D5853" s="2"/>
      <c r="E5853" t="s">
        <v>951</v>
      </c>
      <c r="F5853" t="s">
        <v>952</v>
      </c>
      <c r="G5853" t="s">
        <v>942</v>
      </c>
      <c r="H5853" t="s">
        <v>951</v>
      </c>
      <c r="I5853" t="s">
        <v>1884</v>
      </c>
      <c r="J5853" t="s">
        <v>1885</v>
      </c>
      <c r="K5853" t="s">
        <v>955</v>
      </c>
      <c r="L5853">
        <v>1</v>
      </c>
      <c r="M5853" t="s">
        <v>77</v>
      </c>
      <c r="N5853">
        <v>320.16000000000003</v>
      </c>
      <c r="O5853">
        <v>200.87</v>
      </c>
      <c r="P5853" t="s">
        <v>78</v>
      </c>
      <c r="Q5853" s="94">
        <v>45281.64166666667</v>
      </c>
      <c r="R5853">
        <v>320.16000000000003</v>
      </c>
      <c r="S5853">
        <v>200.87</v>
      </c>
      <c r="T5853" t="str">
        <f>VLOOKUP(E5853,zamiana!A:B,2,0)</f>
        <v>ALSTOM (ex. BT) CZL</v>
      </c>
    </row>
    <row r="5854" spans="1:20" x14ac:dyDescent="0.3">
      <c r="A5854" t="s">
        <v>6542</v>
      </c>
      <c r="B5854" s="2">
        <v>45259</v>
      </c>
      <c r="C5854" s="2">
        <v>45259</v>
      </c>
      <c r="D5854" s="2"/>
      <c r="E5854" t="s">
        <v>951</v>
      </c>
      <c r="F5854" t="s">
        <v>952</v>
      </c>
      <c r="G5854" t="s">
        <v>942</v>
      </c>
      <c r="H5854" t="s">
        <v>951</v>
      </c>
      <c r="I5854" t="s">
        <v>1884</v>
      </c>
      <c r="J5854" t="s">
        <v>1885</v>
      </c>
      <c r="K5854" t="s">
        <v>955</v>
      </c>
      <c r="L5854">
        <v>1</v>
      </c>
      <c r="M5854" t="s">
        <v>77</v>
      </c>
      <c r="N5854">
        <v>320.16000000000003</v>
      </c>
      <c r="O5854">
        <v>200.87</v>
      </c>
      <c r="P5854" t="s">
        <v>78</v>
      </c>
      <c r="Q5854" s="94">
        <v>45281.64166666667</v>
      </c>
      <c r="R5854">
        <v>320.16000000000003</v>
      </c>
      <c r="S5854">
        <v>200.87</v>
      </c>
      <c r="T5854" t="str">
        <f>VLOOKUP(E5854,zamiana!A:B,2,0)</f>
        <v>ALSTOM (ex. BT) CZL</v>
      </c>
    </row>
    <row r="5855" spans="1:20" x14ac:dyDescent="0.3">
      <c r="A5855" t="s">
        <v>6542</v>
      </c>
      <c r="B5855" s="2">
        <v>45259</v>
      </c>
      <c r="C5855" s="2">
        <v>45259</v>
      </c>
      <c r="D5855" s="2"/>
      <c r="E5855" t="s">
        <v>951</v>
      </c>
      <c r="F5855" t="s">
        <v>952</v>
      </c>
      <c r="G5855" t="s">
        <v>942</v>
      </c>
      <c r="H5855" t="s">
        <v>951</v>
      </c>
      <c r="I5855" t="s">
        <v>1884</v>
      </c>
      <c r="J5855" t="s">
        <v>1885</v>
      </c>
      <c r="K5855" t="s">
        <v>955</v>
      </c>
      <c r="L5855">
        <v>1</v>
      </c>
      <c r="M5855" t="s">
        <v>77</v>
      </c>
      <c r="N5855">
        <v>320.16000000000003</v>
      </c>
      <c r="O5855">
        <v>200.87</v>
      </c>
      <c r="P5855" t="s">
        <v>78</v>
      </c>
      <c r="Q5855" s="94">
        <v>45281.64166666667</v>
      </c>
      <c r="R5855">
        <v>320.16000000000003</v>
      </c>
      <c r="S5855">
        <v>200.87</v>
      </c>
      <c r="T5855" t="str">
        <f>VLOOKUP(E5855,zamiana!A:B,2,0)</f>
        <v>ALSTOM (ex. BT) CZL</v>
      </c>
    </row>
    <row r="5856" spans="1:20" x14ac:dyDescent="0.3">
      <c r="A5856" t="s">
        <v>6542</v>
      </c>
      <c r="B5856" s="2">
        <v>45259</v>
      </c>
      <c r="C5856" s="2">
        <v>45259</v>
      </c>
      <c r="D5856" s="2"/>
      <c r="E5856" t="s">
        <v>951</v>
      </c>
      <c r="F5856" t="s">
        <v>952</v>
      </c>
      <c r="G5856" t="s">
        <v>942</v>
      </c>
      <c r="H5856" t="s">
        <v>951</v>
      </c>
      <c r="I5856" t="s">
        <v>1521</v>
      </c>
      <c r="J5856" t="s">
        <v>1522</v>
      </c>
      <c r="K5856" t="s">
        <v>955</v>
      </c>
      <c r="L5856">
        <v>1</v>
      </c>
      <c r="M5856" t="s">
        <v>77</v>
      </c>
      <c r="N5856">
        <v>50.86</v>
      </c>
      <c r="O5856">
        <v>29.32</v>
      </c>
      <c r="P5856" t="s">
        <v>78</v>
      </c>
      <c r="Q5856" s="94">
        <v>45281.627083333333</v>
      </c>
      <c r="R5856">
        <v>50.86</v>
      </c>
      <c r="S5856">
        <v>29.32</v>
      </c>
      <c r="T5856" t="str">
        <f>VLOOKUP(E5856,zamiana!A:B,2,0)</f>
        <v>ALSTOM (ex. BT) CZL</v>
      </c>
    </row>
    <row r="5857" spans="1:20" x14ac:dyDescent="0.3">
      <c r="A5857" t="s">
        <v>6542</v>
      </c>
      <c r="B5857" s="2">
        <v>45259</v>
      </c>
      <c r="C5857" s="2">
        <v>45259</v>
      </c>
      <c r="D5857" s="2"/>
      <c r="E5857" t="s">
        <v>951</v>
      </c>
      <c r="F5857" t="s">
        <v>952</v>
      </c>
      <c r="G5857" t="s">
        <v>942</v>
      </c>
      <c r="H5857" t="s">
        <v>951</v>
      </c>
      <c r="I5857" t="s">
        <v>1612</v>
      </c>
      <c r="J5857" t="s">
        <v>1613</v>
      </c>
      <c r="K5857" t="s">
        <v>955</v>
      </c>
      <c r="L5857">
        <v>5</v>
      </c>
      <c r="M5857" t="s">
        <v>77</v>
      </c>
      <c r="N5857">
        <v>13.85</v>
      </c>
      <c r="O5857">
        <v>37.18</v>
      </c>
      <c r="P5857" t="s">
        <v>78</v>
      </c>
      <c r="Q5857" s="94">
        <v>45281.627083333333</v>
      </c>
      <c r="R5857">
        <v>69.25</v>
      </c>
      <c r="S5857">
        <v>185.9</v>
      </c>
      <c r="T5857" t="str">
        <f>VLOOKUP(E5857,zamiana!A:B,2,0)</f>
        <v>ALSTOM (ex. BT) CZL</v>
      </c>
    </row>
    <row r="5858" spans="1:20" x14ac:dyDescent="0.3">
      <c r="A5858" t="s">
        <v>6542</v>
      </c>
      <c r="B5858" s="2">
        <v>45259</v>
      </c>
      <c r="C5858" s="2">
        <v>45259</v>
      </c>
      <c r="D5858" s="2"/>
      <c r="E5858" t="s">
        <v>951</v>
      </c>
      <c r="F5858" t="s">
        <v>952</v>
      </c>
      <c r="G5858" t="s">
        <v>942</v>
      </c>
      <c r="H5858" t="s">
        <v>951</v>
      </c>
      <c r="I5858" t="s">
        <v>2044</v>
      </c>
      <c r="J5858" t="s">
        <v>2045</v>
      </c>
      <c r="K5858" t="s">
        <v>955</v>
      </c>
      <c r="L5858">
        <v>200</v>
      </c>
      <c r="M5858" t="s">
        <v>77</v>
      </c>
      <c r="N5858">
        <v>2.7</v>
      </c>
      <c r="O5858">
        <v>4.46</v>
      </c>
      <c r="P5858" t="s">
        <v>78</v>
      </c>
      <c r="Q5858" s="94">
        <v>45281.627083333333</v>
      </c>
      <c r="R5858">
        <v>540</v>
      </c>
      <c r="S5858">
        <v>892</v>
      </c>
      <c r="T5858" t="str">
        <f>VLOOKUP(E5858,zamiana!A:B,2,0)</f>
        <v>ALSTOM (ex. BT) CZL</v>
      </c>
    </row>
    <row r="5859" spans="1:20" x14ac:dyDescent="0.3">
      <c r="A5859" t="s">
        <v>6542</v>
      </c>
      <c r="B5859" s="2">
        <v>45259</v>
      </c>
      <c r="C5859" s="2">
        <v>45259</v>
      </c>
      <c r="D5859" s="2"/>
      <c r="E5859" t="s">
        <v>951</v>
      </c>
      <c r="F5859" t="s">
        <v>952</v>
      </c>
      <c r="G5859" t="s">
        <v>942</v>
      </c>
      <c r="H5859" t="s">
        <v>951</v>
      </c>
      <c r="I5859" t="s">
        <v>5742</v>
      </c>
      <c r="J5859" t="s">
        <v>5743</v>
      </c>
      <c r="K5859" t="s">
        <v>955</v>
      </c>
      <c r="L5859">
        <v>5</v>
      </c>
      <c r="M5859" t="s">
        <v>77</v>
      </c>
      <c r="N5859">
        <v>7.88</v>
      </c>
      <c r="O5859">
        <v>5.44</v>
      </c>
      <c r="P5859" t="s">
        <v>78</v>
      </c>
      <c r="Q5859" s="94">
        <v>45281.627083333333</v>
      </c>
      <c r="R5859">
        <v>39.4</v>
      </c>
      <c r="S5859">
        <v>27.2</v>
      </c>
      <c r="T5859" t="str">
        <f>VLOOKUP(E5859,zamiana!A:B,2,0)</f>
        <v>ALSTOM (ex. BT) CZL</v>
      </c>
    </row>
    <row r="5860" spans="1:20" x14ac:dyDescent="0.3">
      <c r="A5860" t="s">
        <v>6542</v>
      </c>
      <c r="B5860" s="2">
        <v>45259</v>
      </c>
      <c r="C5860" s="2">
        <v>45259</v>
      </c>
      <c r="D5860" s="2"/>
      <c r="E5860" t="s">
        <v>951</v>
      </c>
      <c r="F5860" t="s">
        <v>952</v>
      </c>
      <c r="G5860" t="s">
        <v>942</v>
      </c>
      <c r="H5860" t="s">
        <v>951</v>
      </c>
      <c r="I5860" t="s">
        <v>5742</v>
      </c>
      <c r="J5860" t="s">
        <v>5743</v>
      </c>
      <c r="K5860" t="s">
        <v>955</v>
      </c>
      <c r="L5860">
        <v>5</v>
      </c>
      <c r="M5860" t="s">
        <v>77</v>
      </c>
      <c r="N5860">
        <v>7.88</v>
      </c>
      <c r="O5860">
        <v>5.44</v>
      </c>
      <c r="P5860" t="s">
        <v>78</v>
      </c>
      <c r="Q5860" s="94">
        <v>45281.627083333333</v>
      </c>
      <c r="R5860">
        <v>39.4</v>
      </c>
      <c r="S5860">
        <v>27.2</v>
      </c>
      <c r="T5860" t="str">
        <f>VLOOKUP(E5860,zamiana!A:B,2,0)</f>
        <v>ALSTOM (ex. BT) CZL</v>
      </c>
    </row>
    <row r="5861" spans="1:20" x14ac:dyDescent="0.3">
      <c r="A5861" t="s">
        <v>6542</v>
      </c>
      <c r="B5861" s="2">
        <v>45259</v>
      </c>
      <c r="C5861" s="2">
        <v>45259</v>
      </c>
      <c r="D5861" s="2"/>
      <c r="E5861" t="s">
        <v>951</v>
      </c>
      <c r="F5861" t="s">
        <v>952</v>
      </c>
      <c r="G5861" t="s">
        <v>942</v>
      </c>
      <c r="H5861" t="s">
        <v>951</v>
      </c>
      <c r="I5861" t="s">
        <v>1633</v>
      </c>
      <c r="J5861" t="s">
        <v>1634</v>
      </c>
      <c r="K5861" t="s">
        <v>955</v>
      </c>
      <c r="L5861">
        <v>2</v>
      </c>
      <c r="M5861" t="s">
        <v>77</v>
      </c>
      <c r="N5861">
        <v>48.46</v>
      </c>
      <c r="O5861">
        <v>32.08</v>
      </c>
      <c r="P5861" t="s">
        <v>78</v>
      </c>
      <c r="Q5861" s="94">
        <v>45281.627083333333</v>
      </c>
      <c r="R5861">
        <v>96.92</v>
      </c>
      <c r="S5861">
        <v>64.16</v>
      </c>
      <c r="T5861" t="str">
        <f>VLOOKUP(E5861,zamiana!A:B,2,0)</f>
        <v>ALSTOM (ex. BT) CZL</v>
      </c>
    </row>
    <row r="5862" spans="1:20" x14ac:dyDescent="0.3">
      <c r="A5862" t="s">
        <v>6542</v>
      </c>
      <c r="B5862" s="2">
        <v>45259</v>
      </c>
      <c r="C5862" s="2">
        <v>45259</v>
      </c>
      <c r="D5862" s="2"/>
      <c r="E5862" t="s">
        <v>951</v>
      </c>
      <c r="F5862" t="s">
        <v>952</v>
      </c>
      <c r="G5862" t="s">
        <v>942</v>
      </c>
      <c r="H5862" t="s">
        <v>951</v>
      </c>
      <c r="I5862" t="s">
        <v>1633</v>
      </c>
      <c r="J5862" t="s">
        <v>1634</v>
      </c>
      <c r="K5862" t="s">
        <v>955</v>
      </c>
      <c r="L5862">
        <v>2</v>
      </c>
      <c r="M5862" t="s">
        <v>77</v>
      </c>
      <c r="N5862">
        <v>48.46</v>
      </c>
      <c r="O5862">
        <v>32.08</v>
      </c>
      <c r="P5862" t="s">
        <v>78</v>
      </c>
      <c r="Q5862" s="94">
        <v>45281.627083333333</v>
      </c>
      <c r="R5862">
        <v>96.92</v>
      </c>
      <c r="S5862">
        <v>64.16</v>
      </c>
      <c r="T5862" t="str">
        <f>VLOOKUP(E5862,zamiana!A:B,2,0)</f>
        <v>ALSTOM (ex. BT) CZL</v>
      </c>
    </row>
    <row r="5863" spans="1:20" x14ac:dyDescent="0.3">
      <c r="A5863" t="s">
        <v>6542</v>
      </c>
      <c r="B5863" s="2">
        <v>45259</v>
      </c>
      <c r="C5863" s="2">
        <v>45259</v>
      </c>
      <c r="D5863" s="2"/>
      <c r="E5863" t="s">
        <v>951</v>
      </c>
      <c r="F5863" t="s">
        <v>952</v>
      </c>
      <c r="G5863" t="s">
        <v>942</v>
      </c>
      <c r="H5863" t="s">
        <v>951</v>
      </c>
      <c r="I5863" t="s">
        <v>1633</v>
      </c>
      <c r="J5863" t="s">
        <v>1634</v>
      </c>
      <c r="K5863" t="s">
        <v>955</v>
      </c>
      <c r="L5863">
        <v>1</v>
      </c>
      <c r="M5863" t="s">
        <v>77</v>
      </c>
      <c r="N5863">
        <v>48.46</v>
      </c>
      <c r="O5863">
        <v>32.08</v>
      </c>
      <c r="P5863" t="s">
        <v>78</v>
      </c>
      <c r="Q5863" s="94">
        <v>45281.627083333333</v>
      </c>
      <c r="R5863">
        <v>48.46</v>
      </c>
      <c r="S5863">
        <v>32.08</v>
      </c>
      <c r="T5863" t="str">
        <f>VLOOKUP(E5863,zamiana!A:B,2,0)</f>
        <v>ALSTOM (ex. BT) CZL</v>
      </c>
    </row>
    <row r="5864" spans="1:20" x14ac:dyDescent="0.3">
      <c r="A5864" t="s">
        <v>6542</v>
      </c>
      <c r="B5864" s="2">
        <v>45259</v>
      </c>
      <c r="C5864" s="2">
        <v>45259</v>
      </c>
      <c r="D5864" s="2"/>
      <c r="E5864" t="s">
        <v>951</v>
      </c>
      <c r="F5864" t="s">
        <v>952</v>
      </c>
      <c r="G5864" t="s">
        <v>942</v>
      </c>
      <c r="H5864" t="s">
        <v>951</v>
      </c>
      <c r="I5864" t="s">
        <v>1362</v>
      </c>
      <c r="J5864" t="s">
        <v>1363</v>
      </c>
      <c r="K5864" t="s">
        <v>955</v>
      </c>
      <c r="L5864">
        <v>2</v>
      </c>
      <c r="M5864" t="s">
        <v>77</v>
      </c>
      <c r="N5864">
        <v>19.329999999999998</v>
      </c>
      <c r="O5864">
        <v>15.69</v>
      </c>
      <c r="P5864" t="s">
        <v>78</v>
      </c>
      <c r="Q5864" s="94">
        <v>45281.627083333333</v>
      </c>
      <c r="R5864">
        <v>38.659999999999997</v>
      </c>
      <c r="S5864">
        <v>31.38</v>
      </c>
      <c r="T5864" t="str">
        <f>VLOOKUP(E5864,zamiana!A:B,2,0)</f>
        <v>ALSTOM (ex. BT) CZL</v>
      </c>
    </row>
    <row r="5865" spans="1:20" x14ac:dyDescent="0.3">
      <c r="A5865" t="s">
        <v>6542</v>
      </c>
      <c r="B5865" s="2">
        <v>45259</v>
      </c>
      <c r="C5865" s="2">
        <v>45259</v>
      </c>
      <c r="D5865" s="2"/>
      <c r="E5865" t="s">
        <v>951</v>
      </c>
      <c r="F5865" t="s">
        <v>952</v>
      </c>
      <c r="G5865" t="s">
        <v>942</v>
      </c>
      <c r="H5865" t="s">
        <v>951</v>
      </c>
      <c r="I5865" t="s">
        <v>1362</v>
      </c>
      <c r="J5865" t="s">
        <v>1363</v>
      </c>
      <c r="K5865" t="s">
        <v>955</v>
      </c>
      <c r="L5865">
        <v>2</v>
      </c>
      <c r="M5865" t="s">
        <v>77</v>
      </c>
      <c r="N5865">
        <v>19.329999999999998</v>
      </c>
      <c r="O5865">
        <v>15.69</v>
      </c>
      <c r="P5865" t="s">
        <v>78</v>
      </c>
      <c r="Q5865" s="94">
        <v>45281.627083333333</v>
      </c>
      <c r="R5865">
        <v>38.659999999999997</v>
      </c>
      <c r="S5865">
        <v>31.38</v>
      </c>
      <c r="T5865" t="str">
        <f>VLOOKUP(E5865,zamiana!A:B,2,0)</f>
        <v>ALSTOM (ex. BT) CZL</v>
      </c>
    </row>
    <row r="5866" spans="1:20" x14ac:dyDescent="0.3">
      <c r="A5866" t="s">
        <v>6542</v>
      </c>
      <c r="B5866" s="2">
        <v>45259</v>
      </c>
      <c r="C5866" s="2">
        <v>45259</v>
      </c>
      <c r="D5866" s="2"/>
      <c r="E5866" t="s">
        <v>951</v>
      </c>
      <c r="F5866" t="s">
        <v>952</v>
      </c>
      <c r="G5866" t="s">
        <v>942</v>
      </c>
      <c r="H5866" t="s">
        <v>951</v>
      </c>
      <c r="I5866" t="s">
        <v>1362</v>
      </c>
      <c r="J5866" t="s">
        <v>1363</v>
      </c>
      <c r="K5866" t="s">
        <v>955</v>
      </c>
      <c r="L5866">
        <v>1</v>
      </c>
      <c r="M5866" t="s">
        <v>77</v>
      </c>
      <c r="N5866">
        <v>19.329999999999998</v>
      </c>
      <c r="O5866">
        <v>15.69</v>
      </c>
      <c r="P5866" t="s">
        <v>78</v>
      </c>
      <c r="Q5866" s="94">
        <v>45281.627083333333</v>
      </c>
      <c r="R5866">
        <v>19.329999999999998</v>
      </c>
      <c r="S5866">
        <v>15.69</v>
      </c>
      <c r="T5866" t="str">
        <f>VLOOKUP(E5866,zamiana!A:B,2,0)</f>
        <v>ALSTOM (ex. BT) CZL</v>
      </c>
    </row>
    <row r="5867" spans="1:20" x14ac:dyDescent="0.3">
      <c r="A5867" t="s">
        <v>6542</v>
      </c>
      <c r="B5867" s="2">
        <v>45259</v>
      </c>
      <c r="C5867" s="2">
        <v>45259</v>
      </c>
      <c r="D5867" s="2"/>
      <c r="E5867" t="s">
        <v>951</v>
      </c>
      <c r="F5867" t="s">
        <v>952</v>
      </c>
      <c r="G5867" t="s">
        <v>942</v>
      </c>
      <c r="H5867" t="s">
        <v>951</v>
      </c>
      <c r="I5867" t="s">
        <v>1073</v>
      </c>
      <c r="J5867" t="s">
        <v>1074</v>
      </c>
      <c r="K5867" t="s">
        <v>955</v>
      </c>
      <c r="L5867">
        <v>5</v>
      </c>
      <c r="M5867" t="s">
        <v>77</v>
      </c>
      <c r="N5867">
        <v>6.36</v>
      </c>
      <c r="O5867">
        <v>8.56</v>
      </c>
      <c r="P5867" t="s">
        <v>78</v>
      </c>
      <c r="Q5867" s="94">
        <v>45281.627083333333</v>
      </c>
      <c r="R5867">
        <v>31.8</v>
      </c>
      <c r="S5867">
        <v>42.8</v>
      </c>
      <c r="T5867" t="str">
        <f>VLOOKUP(E5867,zamiana!A:B,2,0)</f>
        <v>ALSTOM (ex. BT) CZL</v>
      </c>
    </row>
    <row r="5868" spans="1:20" x14ac:dyDescent="0.3">
      <c r="A5868" t="s">
        <v>6542</v>
      </c>
      <c r="B5868" s="2">
        <v>45259</v>
      </c>
      <c r="C5868" s="2">
        <v>45259</v>
      </c>
      <c r="D5868" s="2"/>
      <c r="E5868" t="s">
        <v>951</v>
      </c>
      <c r="F5868" t="s">
        <v>952</v>
      </c>
      <c r="G5868" t="s">
        <v>942</v>
      </c>
      <c r="H5868" t="s">
        <v>951</v>
      </c>
      <c r="I5868" t="s">
        <v>1161</v>
      </c>
      <c r="J5868" t="s">
        <v>1162</v>
      </c>
      <c r="K5868" t="s">
        <v>955</v>
      </c>
      <c r="L5868">
        <v>1</v>
      </c>
      <c r="M5868" t="s">
        <v>77</v>
      </c>
      <c r="N5868">
        <v>7.05</v>
      </c>
      <c r="O5868">
        <v>9.18</v>
      </c>
      <c r="P5868" t="s">
        <v>78</v>
      </c>
      <c r="Q5868" s="94">
        <v>45281.627083333333</v>
      </c>
      <c r="R5868">
        <v>7.05</v>
      </c>
      <c r="S5868">
        <v>9.18</v>
      </c>
      <c r="T5868" t="str">
        <f>VLOOKUP(E5868,zamiana!A:B,2,0)</f>
        <v>ALSTOM (ex. BT) CZL</v>
      </c>
    </row>
    <row r="5869" spans="1:20" x14ac:dyDescent="0.3">
      <c r="A5869" t="s">
        <v>6542</v>
      </c>
      <c r="B5869" s="2">
        <v>45259</v>
      </c>
      <c r="C5869" s="2">
        <v>45259</v>
      </c>
      <c r="D5869" s="2"/>
      <c r="E5869" t="s">
        <v>951</v>
      </c>
      <c r="F5869" t="s">
        <v>952</v>
      </c>
      <c r="G5869" t="s">
        <v>942</v>
      </c>
      <c r="H5869" t="s">
        <v>951</v>
      </c>
      <c r="I5869" t="s">
        <v>1088</v>
      </c>
      <c r="J5869" t="s">
        <v>1089</v>
      </c>
      <c r="K5869" t="s">
        <v>955</v>
      </c>
      <c r="L5869">
        <v>5</v>
      </c>
      <c r="M5869" t="s">
        <v>77</v>
      </c>
      <c r="N5869">
        <v>8.32</v>
      </c>
      <c r="O5869">
        <v>7.41</v>
      </c>
      <c r="P5869" t="s">
        <v>78</v>
      </c>
      <c r="Q5869" s="94">
        <v>45281.627083333333</v>
      </c>
      <c r="R5869">
        <v>41.6</v>
      </c>
      <c r="S5869">
        <v>37.049999999999997</v>
      </c>
      <c r="T5869" t="str">
        <f>VLOOKUP(E5869,zamiana!A:B,2,0)</f>
        <v>ALSTOM (ex. BT) CZL</v>
      </c>
    </row>
    <row r="5870" spans="1:20" x14ac:dyDescent="0.3">
      <c r="A5870" t="s">
        <v>6542</v>
      </c>
      <c r="B5870" s="2">
        <v>45259</v>
      </c>
      <c r="C5870" s="2">
        <v>45259</v>
      </c>
      <c r="D5870" s="2"/>
      <c r="E5870" t="s">
        <v>951</v>
      </c>
      <c r="F5870" t="s">
        <v>952</v>
      </c>
      <c r="G5870" t="s">
        <v>942</v>
      </c>
      <c r="H5870" t="s">
        <v>951</v>
      </c>
      <c r="I5870" t="s">
        <v>1250</v>
      </c>
      <c r="J5870" t="s">
        <v>1251</v>
      </c>
      <c r="K5870" t="s">
        <v>955</v>
      </c>
      <c r="L5870">
        <v>2</v>
      </c>
      <c r="M5870" t="s">
        <v>77</v>
      </c>
      <c r="N5870">
        <v>17.63</v>
      </c>
      <c r="O5870">
        <v>13.45</v>
      </c>
      <c r="P5870" t="s">
        <v>78</v>
      </c>
      <c r="Q5870" s="94">
        <v>45281.627083333333</v>
      </c>
      <c r="R5870">
        <v>35.26</v>
      </c>
      <c r="S5870">
        <v>26.9</v>
      </c>
      <c r="T5870" t="str">
        <f>VLOOKUP(E5870,zamiana!A:B,2,0)</f>
        <v>ALSTOM (ex. BT) CZL</v>
      </c>
    </row>
    <row r="5871" spans="1:20" x14ac:dyDescent="0.3">
      <c r="A5871" t="s">
        <v>6542</v>
      </c>
      <c r="B5871" s="2">
        <v>45259</v>
      </c>
      <c r="C5871" s="2">
        <v>45259</v>
      </c>
      <c r="D5871" s="2"/>
      <c r="E5871" t="s">
        <v>951</v>
      </c>
      <c r="F5871" t="s">
        <v>952</v>
      </c>
      <c r="G5871" t="s">
        <v>942</v>
      </c>
      <c r="H5871" t="s">
        <v>951</v>
      </c>
      <c r="I5871" t="s">
        <v>1750</v>
      </c>
      <c r="J5871" t="s">
        <v>1751</v>
      </c>
      <c r="K5871" t="s">
        <v>955</v>
      </c>
      <c r="L5871">
        <v>1</v>
      </c>
      <c r="M5871" t="s">
        <v>77</v>
      </c>
      <c r="N5871">
        <v>75.02</v>
      </c>
      <c r="O5871">
        <v>52.63</v>
      </c>
      <c r="P5871" t="s">
        <v>78</v>
      </c>
      <c r="Q5871" s="94">
        <v>45281.627083333333</v>
      </c>
      <c r="R5871">
        <v>75.02</v>
      </c>
      <c r="S5871">
        <v>52.63</v>
      </c>
      <c r="T5871" t="str">
        <f>VLOOKUP(E5871,zamiana!A:B,2,0)</f>
        <v>ALSTOM (ex. BT) CZL</v>
      </c>
    </row>
    <row r="5872" spans="1:20" x14ac:dyDescent="0.3">
      <c r="A5872" t="s">
        <v>6542</v>
      </c>
      <c r="B5872" s="2">
        <v>45259</v>
      </c>
      <c r="C5872" s="2">
        <v>45259</v>
      </c>
      <c r="D5872" s="2"/>
      <c r="E5872" t="s">
        <v>951</v>
      </c>
      <c r="F5872" t="s">
        <v>952</v>
      </c>
      <c r="G5872" t="s">
        <v>942</v>
      </c>
      <c r="H5872" t="s">
        <v>951</v>
      </c>
      <c r="I5872" t="s">
        <v>1750</v>
      </c>
      <c r="J5872" t="s">
        <v>1751</v>
      </c>
      <c r="K5872" t="s">
        <v>955</v>
      </c>
      <c r="L5872">
        <v>1</v>
      </c>
      <c r="M5872" t="s">
        <v>77</v>
      </c>
      <c r="N5872">
        <v>75.02</v>
      </c>
      <c r="O5872">
        <v>52.63</v>
      </c>
      <c r="P5872" t="s">
        <v>78</v>
      </c>
      <c r="Q5872" s="94">
        <v>45281.627083333333</v>
      </c>
      <c r="R5872">
        <v>75.02</v>
      </c>
      <c r="S5872">
        <v>52.63</v>
      </c>
      <c r="T5872" t="str">
        <f>VLOOKUP(E5872,zamiana!A:B,2,0)</f>
        <v>ALSTOM (ex. BT) CZL</v>
      </c>
    </row>
    <row r="5873" spans="1:20" x14ac:dyDescent="0.3">
      <c r="A5873" t="s">
        <v>6542</v>
      </c>
      <c r="B5873" s="2">
        <v>45259</v>
      </c>
      <c r="C5873" s="2">
        <v>45259</v>
      </c>
      <c r="D5873" s="2"/>
      <c r="E5873" t="s">
        <v>951</v>
      </c>
      <c r="F5873" t="s">
        <v>952</v>
      </c>
      <c r="G5873" t="s">
        <v>942</v>
      </c>
      <c r="H5873" t="s">
        <v>951</v>
      </c>
      <c r="I5873" t="s">
        <v>1750</v>
      </c>
      <c r="J5873" t="s">
        <v>1751</v>
      </c>
      <c r="K5873" t="s">
        <v>955</v>
      </c>
      <c r="L5873">
        <v>1</v>
      </c>
      <c r="M5873" t="s">
        <v>77</v>
      </c>
      <c r="N5873">
        <v>75.02</v>
      </c>
      <c r="O5873">
        <v>52.63</v>
      </c>
      <c r="P5873" t="s">
        <v>78</v>
      </c>
      <c r="Q5873" s="94">
        <v>45281.627083333333</v>
      </c>
      <c r="R5873">
        <v>75.02</v>
      </c>
      <c r="S5873">
        <v>52.63</v>
      </c>
      <c r="T5873" t="str">
        <f>VLOOKUP(E5873,zamiana!A:B,2,0)</f>
        <v>ALSTOM (ex. BT) CZL</v>
      </c>
    </row>
    <row r="5874" spans="1:20" x14ac:dyDescent="0.3">
      <c r="A5874" t="s">
        <v>6542</v>
      </c>
      <c r="B5874" s="2">
        <v>45259</v>
      </c>
      <c r="C5874" s="2">
        <v>45259</v>
      </c>
      <c r="D5874" s="2"/>
      <c r="E5874" t="s">
        <v>951</v>
      </c>
      <c r="F5874" t="s">
        <v>952</v>
      </c>
      <c r="G5874" t="s">
        <v>942</v>
      </c>
      <c r="H5874" t="s">
        <v>951</v>
      </c>
      <c r="I5874" t="s">
        <v>1750</v>
      </c>
      <c r="J5874" t="s">
        <v>1751</v>
      </c>
      <c r="K5874" t="s">
        <v>955</v>
      </c>
      <c r="L5874">
        <v>1</v>
      </c>
      <c r="M5874" t="s">
        <v>77</v>
      </c>
      <c r="N5874">
        <v>75.02</v>
      </c>
      <c r="O5874">
        <v>52.63</v>
      </c>
      <c r="P5874" t="s">
        <v>78</v>
      </c>
      <c r="Q5874" s="94">
        <v>45281.627083333333</v>
      </c>
      <c r="R5874">
        <v>75.02</v>
      </c>
      <c r="S5874">
        <v>52.63</v>
      </c>
      <c r="T5874" t="str">
        <f>VLOOKUP(E5874,zamiana!A:B,2,0)</f>
        <v>ALSTOM (ex. BT) CZL</v>
      </c>
    </row>
    <row r="5875" spans="1:20" x14ac:dyDescent="0.3">
      <c r="A5875" t="s">
        <v>6542</v>
      </c>
      <c r="B5875" s="2">
        <v>45259</v>
      </c>
      <c r="C5875" s="2">
        <v>45259</v>
      </c>
      <c r="D5875" s="2"/>
      <c r="E5875" t="s">
        <v>951</v>
      </c>
      <c r="F5875" t="s">
        <v>952</v>
      </c>
      <c r="G5875" t="s">
        <v>942</v>
      </c>
      <c r="H5875" t="s">
        <v>951</v>
      </c>
      <c r="I5875" t="s">
        <v>1740</v>
      </c>
      <c r="J5875" t="s">
        <v>1741</v>
      </c>
      <c r="K5875" t="s">
        <v>955</v>
      </c>
      <c r="L5875">
        <v>2</v>
      </c>
      <c r="M5875" t="s">
        <v>77</v>
      </c>
      <c r="N5875">
        <v>62.61</v>
      </c>
      <c r="O5875">
        <v>45.44</v>
      </c>
      <c r="P5875" t="s">
        <v>78</v>
      </c>
      <c r="Q5875" s="94">
        <v>45281.627083333333</v>
      </c>
      <c r="R5875">
        <v>125.22</v>
      </c>
      <c r="S5875">
        <v>90.88</v>
      </c>
      <c r="T5875" t="str">
        <f>VLOOKUP(E5875,zamiana!A:B,2,0)</f>
        <v>ALSTOM (ex. BT) CZL</v>
      </c>
    </row>
    <row r="5876" spans="1:20" x14ac:dyDescent="0.3">
      <c r="A5876" t="s">
        <v>6542</v>
      </c>
      <c r="B5876" s="2">
        <v>45259</v>
      </c>
      <c r="C5876" s="2">
        <v>45259</v>
      </c>
      <c r="D5876" s="2"/>
      <c r="E5876" t="s">
        <v>951</v>
      </c>
      <c r="F5876" t="s">
        <v>952</v>
      </c>
      <c r="G5876" t="s">
        <v>942</v>
      </c>
      <c r="H5876" t="s">
        <v>951</v>
      </c>
      <c r="I5876" t="s">
        <v>1740</v>
      </c>
      <c r="J5876" t="s">
        <v>1741</v>
      </c>
      <c r="K5876" t="s">
        <v>955</v>
      </c>
      <c r="L5876">
        <v>2</v>
      </c>
      <c r="M5876" t="s">
        <v>77</v>
      </c>
      <c r="N5876">
        <v>62.61</v>
      </c>
      <c r="O5876">
        <v>45.44</v>
      </c>
      <c r="P5876" t="s">
        <v>78</v>
      </c>
      <c r="Q5876" s="94">
        <v>45281.627083333333</v>
      </c>
      <c r="R5876">
        <v>125.22</v>
      </c>
      <c r="S5876">
        <v>90.88</v>
      </c>
      <c r="T5876" t="str">
        <f>VLOOKUP(E5876,zamiana!A:B,2,0)</f>
        <v>ALSTOM (ex. BT) CZL</v>
      </c>
    </row>
    <row r="5877" spans="1:20" x14ac:dyDescent="0.3">
      <c r="A5877" t="s">
        <v>6542</v>
      </c>
      <c r="B5877" s="2">
        <v>45259</v>
      </c>
      <c r="C5877" s="2">
        <v>45259</v>
      </c>
      <c r="D5877" s="2"/>
      <c r="E5877" t="s">
        <v>951</v>
      </c>
      <c r="F5877" t="s">
        <v>952</v>
      </c>
      <c r="G5877" t="s">
        <v>942</v>
      </c>
      <c r="H5877" t="s">
        <v>951</v>
      </c>
      <c r="I5877" t="s">
        <v>1740</v>
      </c>
      <c r="J5877" t="s">
        <v>1741</v>
      </c>
      <c r="K5877" t="s">
        <v>955</v>
      </c>
      <c r="L5877">
        <v>2</v>
      </c>
      <c r="M5877" t="s">
        <v>77</v>
      </c>
      <c r="N5877">
        <v>62.61</v>
      </c>
      <c r="O5877">
        <v>45.44</v>
      </c>
      <c r="P5877" t="s">
        <v>78</v>
      </c>
      <c r="Q5877" s="94">
        <v>45281.627083333333</v>
      </c>
      <c r="R5877">
        <v>125.22</v>
      </c>
      <c r="S5877">
        <v>90.88</v>
      </c>
      <c r="T5877" t="str">
        <f>VLOOKUP(E5877,zamiana!A:B,2,0)</f>
        <v>ALSTOM (ex. BT) CZL</v>
      </c>
    </row>
    <row r="5878" spans="1:20" x14ac:dyDescent="0.3">
      <c r="A5878" t="s">
        <v>6542</v>
      </c>
      <c r="B5878" s="2">
        <v>45259</v>
      </c>
      <c r="C5878" s="2">
        <v>45259</v>
      </c>
      <c r="D5878" s="2"/>
      <c r="E5878" t="s">
        <v>951</v>
      </c>
      <c r="F5878" t="s">
        <v>952</v>
      </c>
      <c r="G5878" t="s">
        <v>942</v>
      </c>
      <c r="H5878" t="s">
        <v>951</v>
      </c>
      <c r="I5878" t="s">
        <v>1740</v>
      </c>
      <c r="J5878" t="s">
        <v>1741</v>
      </c>
      <c r="K5878" t="s">
        <v>955</v>
      </c>
      <c r="L5878">
        <v>2</v>
      </c>
      <c r="M5878" t="s">
        <v>77</v>
      </c>
      <c r="N5878">
        <v>62.61</v>
      </c>
      <c r="O5878">
        <v>45.44</v>
      </c>
      <c r="P5878" t="s">
        <v>78</v>
      </c>
      <c r="Q5878" s="94">
        <v>45281.627083333333</v>
      </c>
      <c r="R5878">
        <v>125.22</v>
      </c>
      <c r="S5878">
        <v>90.88</v>
      </c>
      <c r="T5878" t="str">
        <f>VLOOKUP(E5878,zamiana!A:B,2,0)</f>
        <v>ALSTOM (ex. BT) CZL</v>
      </c>
    </row>
    <row r="5879" spans="1:20" x14ac:dyDescent="0.3">
      <c r="A5879" t="s">
        <v>6542</v>
      </c>
      <c r="B5879" s="2">
        <v>45259</v>
      </c>
      <c r="C5879" s="2">
        <v>45259</v>
      </c>
      <c r="D5879" s="2"/>
      <c r="E5879" t="s">
        <v>951</v>
      </c>
      <c r="F5879" t="s">
        <v>952</v>
      </c>
      <c r="G5879" t="s">
        <v>942</v>
      </c>
      <c r="H5879" t="s">
        <v>951</v>
      </c>
      <c r="I5879" t="s">
        <v>1740</v>
      </c>
      <c r="J5879" t="s">
        <v>1741</v>
      </c>
      <c r="K5879" t="s">
        <v>955</v>
      </c>
      <c r="L5879">
        <v>1</v>
      </c>
      <c r="M5879" t="s">
        <v>77</v>
      </c>
      <c r="N5879">
        <v>62.61</v>
      </c>
      <c r="O5879">
        <v>45.44</v>
      </c>
      <c r="P5879" t="s">
        <v>78</v>
      </c>
      <c r="Q5879" s="94">
        <v>45281.627083333333</v>
      </c>
      <c r="R5879">
        <v>62.61</v>
      </c>
      <c r="S5879">
        <v>45.44</v>
      </c>
      <c r="T5879" t="str">
        <f>VLOOKUP(E5879,zamiana!A:B,2,0)</f>
        <v>ALSTOM (ex. BT) CZL</v>
      </c>
    </row>
    <row r="5880" spans="1:20" x14ac:dyDescent="0.3">
      <c r="A5880" t="s">
        <v>6542</v>
      </c>
      <c r="B5880" s="2">
        <v>45259</v>
      </c>
      <c r="C5880" s="2">
        <v>45259</v>
      </c>
      <c r="D5880" s="2"/>
      <c r="E5880" t="s">
        <v>951</v>
      </c>
      <c r="F5880" t="s">
        <v>952</v>
      </c>
      <c r="G5880" t="s">
        <v>942</v>
      </c>
      <c r="H5880" t="s">
        <v>951</v>
      </c>
      <c r="I5880" t="s">
        <v>1691</v>
      </c>
      <c r="J5880" t="s">
        <v>1692</v>
      </c>
      <c r="K5880" t="s">
        <v>955</v>
      </c>
      <c r="L5880">
        <v>1</v>
      </c>
      <c r="M5880" t="s">
        <v>77</v>
      </c>
      <c r="N5880">
        <v>61.22</v>
      </c>
      <c r="O5880">
        <v>39.03</v>
      </c>
      <c r="P5880" t="s">
        <v>78</v>
      </c>
      <c r="Q5880" s="94">
        <v>45281.627083333333</v>
      </c>
      <c r="R5880">
        <v>61.22</v>
      </c>
      <c r="S5880">
        <v>39.03</v>
      </c>
      <c r="T5880" t="str">
        <f>VLOOKUP(E5880,zamiana!A:B,2,0)</f>
        <v>ALSTOM (ex. BT) CZL</v>
      </c>
    </row>
    <row r="5881" spans="1:20" x14ac:dyDescent="0.3">
      <c r="A5881" t="s">
        <v>6542</v>
      </c>
      <c r="B5881" s="2">
        <v>45259</v>
      </c>
      <c r="C5881" s="2">
        <v>45259</v>
      </c>
      <c r="D5881" s="2"/>
      <c r="E5881" t="s">
        <v>951</v>
      </c>
      <c r="F5881" t="s">
        <v>952</v>
      </c>
      <c r="G5881" t="s">
        <v>942</v>
      </c>
      <c r="H5881" t="s">
        <v>951</v>
      </c>
      <c r="I5881" t="s">
        <v>1135</v>
      </c>
      <c r="J5881" t="s">
        <v>1136</v>
      </c>
      <c r="K5881" t="s">
        <v>955</v>
      </c>
      <c r="L5881">
        <v>10</v>
      </c>
      <c r="M5881" t="s">
        <v>77</v>
      </c>
      <c r="N5881">
        <v>5.79</v>
      </c>
      <c r="O5881">
        <v>6.92</v>
      </c>
      <c r="P5881" t="s">
        <v>78</v>
      </c>
      <c r="Q5881" s="94">
        <v>45281.657638888886</v>
      </c>
      <c r="R5881">
        <v>57.9</v>
      </c>
      <c r="S5881">
        <v>69.2</v>
      </c>
      <c r="T5881" t="str">
        <f>VLOOKUP(E5881,zamiana!A:B,2,0)</f>
        <v>ALSTOM (ex. BT) CZL</v>
      </c>
    </row>
    <row r="5882" spans="1:20" x14ac:dyDescent="0.3">
      <c r="A5882" t="s">
        <v>6542</v>
      </c>
      <c r="B5882" s="2">
        <v>45259</v>
      </c>
      <c r="C5882" s="2">
        <v>45259</v>
      </c>
      <c r="D5882" s="2"/>
      <c r="E5882" t="s">
        <v>951</v>
      </c>
      <c r="F5882" t="s">
        <v>952</v>
      </c>
      <c r="G5882" t="s">
        <v>942</v>
      </c>
      <c r="H5882" t="s">
        <v>951</v>
      </c>
      <c r="I5882" t="s">
        <v>1135</v>
      </c>
      <c r="J5882" t="s">
        <v>1136</v>
      </c>
      <c r="K5882" t="s">
        <v>955</v>
      </c>
      <c r="L5882">
        <v>10</v>
      </c>
      <c r="M5882" t="s">
        <v>77</v>
      </c>
      <c r="N5882">
        <v>5.79</v>
      </c>
      <c r="O5882">
        <v>6.92</v>
      </c>
      <c r="P5882" t="s">
        <v>78</v>
      </c>
      <c r="Q5882" s="94">
        <v>45281.657638888886</v>
      </c>
      <c r="R5882">
        <v>57.9</v>
      </c>
      <c r="S5882">
        <v>69.2</v>
      </c>
      <c r="T5882" t="str">
        <f>VLOOKUP(E5882,zamiana!A:B,2,0)</f>
        <v>ALSTOM (ex. BT) CZL</v>
      </c>
    </row>
    <row r="5883" spans="1:20" x14ac:dyDescent="0.3">
      <c r="A5883" t="s">
        <v>6542</v>
      </c>
      <c r="B5883" s="2">
        <v>45259</v>
      </c>
      <c r="C5883" s="2">
        <v>45259</v>
      </c>
      <c r="D5883" s="2"/>
      <c r="E5883" t="s">
        <v>951</v>
      </c>
      <c r="F5883" t="s">
        <v>952</v>
      </c>
      <c r="G5883" t="s">
        <v>942</v>
      </c>
      <c r="H5883" t="s">
        <v>951</v>
      </c>
      <c r="I5883" t="s">
        <v>1135</v>
      </c>
      <c r="J5883" t="s">
        <v>1136</v>
      </c>
      <c r="K5883" t="s">
        <v>955</v>
      </c>
      <c r="L5883">
        <v>10</v>
      </c>
      <c r="M5883" t="s">
        <v>77</v>
      </c>
      <c r="N5883">
        <v>5.79</v>
      </c>
      <c r="O5883">
        <v>6.92</v>
      </c>
      <c r="P5883" t="s">
        <v>78</v>
      </c>
      <c r="Q5883" s="94">
        <v>45281.657638888886</v>
      </c>
      <c r="R5883">
        <v>57.9</v>
      </c>
      <c r="S5883">
        <v>69.2</v>
      </c>
      <c r="T5883" t="str">
        <f>VLOOKUP(E5883,zamiana!A:B,2,0)</f>
        <v>ALSTOM (ex. BT) CZL</v>
      </c>
    </row>
    <row r="5884" spans="1:20" x14ac:dyDescent="0.3">
      <c r="A5884" t="s">
        <v>6542</v>
      </c>
      <c r="B5884" s="2">
        <v>45259</v>
      </c>
      <c r="C5884" s="2">
        <v>45259</v>
      </c>
      <c r="D5884" s="2"/>
      <c r="E5884" t="s">
        <v>951</v>
      </c>
      <c r="F5884" t="s">
        <v>952</v>
      </c>
      <c r="G5884" t="s">
        <v>942</v>
      </c>
      <c r="H5884" t="s">
        <v>951</v>
      </c>
      <c r="I5884" t="s">
        <v>1135</v>
      </c>
      <c r="J5884" t="s">
        <v>1136</v>
      </c>
      <c r="K5884" t="s">
        <v>955</v>
      </c>
      <c r="L5884">
        <v>10</v>
      </c>
      <c r="M5884" t="s">
        <v>77</v>
      </c>
      <c r="N5884">
        <v>5.79</v>
      </c>
      <c r="O5884">
        <v>6.92</v>
      </c>
      <c r="P5884" t="s">
        <v>78</v>
      </c>
      <c r="Q5884" s="94">
        <v>45281.657638888886</v>
      </c>
      <c r="R5884">
        <v>57.9</v>
      </c>
      <c r="S5884">
        <v>69.2</v>
      </c>
      <c r="T5884" t="str">
        <f>VLOOKUP(E5884,zamiana!A:B,2,0)</f>
        <v>ALSTOM (ex. BT) CZL</v>
      </c>
    </row>
    <row r="5885" spans="1:20" x14ac:dyDescent="0.3">
      <c r="A5885" t="s">
        <v>6542</v>
      </c>
      <c r="B5885" s="2">
        <v>45259</v>
      </c>
      <c r="C5885" s="2">
        <v>45259</v>
      </c>
      <c r="D5885" s="2"/>
      <c r="E5885" t="s">
        <v>951</v>
      </c>
      <c r="F5885" t="s">
        <v>952</v>
      </c>
      <c r="G5885" t="s">
        <v>942</v>
      </c>
      <c r="H5885" t="s">
        <v>951</v>
      </c>
      <c r="I5885" t="s">
        <v>1135</v>
      </c>
      <c r="J5885" t="s">
        <v>1136</v>
      </c>
      <c r="K5885" t="s">
        <v>955</v>
      </c>
      <c r="L5885">
        <v>5</v>
      </c>
      <c r="M5885" t="s">
        <v>77</v>
      </c>
      <c r="N5885">
        <v>5.79</v>
      </c>
      <c r="O5885">
        <v>6.92</v>
      </c>
      <c r="P5885" t="s">
        <v>78</v>
      </c>
      <c r="Q5885" s="94">
        <v>45281.657638888886</v>
      </c>
      <c r="R5885">
        <v>28.95</v>
      </c>
      <c r="S5885">
        <v>34.6</v>
      </c>
      <c r="T5885" t="str">
        <f>VLOOKUP(E5885,zamiana!A:B,2,0)</f>
        <v>ALSTOM (ex. BT) CZL</v>
      </c>
    </row>
    <row r="5886" spans="1:20" x14ac:dyDescent="0.3">
      <c r="A5886" t="s">
        <v>6542</v>
      </c>
      <c r="B5886" s="2">
        <v>45259</v>
      </c>
      <c r="C5886" s="2">
        <v>45259</v>
      </c>
      <c r="D5886" s="2"/>
      <c r="E5886" t="s">
        <v>951</v>
      </c>
      <c r="F5886" t="s">
        <v>952</v>
      </c>
      <c r="G5886" t="s">
        <v>942</v>
      </c>
      <c r="H5886" t="s">
        <v>951</v>
      </c>
      <c r="I5886" t="s">
        <v>1135</v>
      </c>
      <c r="J5886" t="s">
        <v>1136</v>
      </c>
      <c r="K5886" t="s">
        <v>955</v>
      </c>
      <c r="L5886">
        <v>5</v>
      </c>
      <c r="M5886" t="s">
        <v>77</v>
      </c>
      <c r="N5886">
        <v>5.79</v>
      </c>
      <c r="O5886">
        <v>6.92</v>
      </c>
      <c r="P5886" t="s">
        <v>78</v>
      </c>
      <c r="Q5886" s="94">
        <v>45281.657638888886</v>
      </c>
      <c r="R5886">
        <v>28.95</v>
      </c>
      <c r="S5886">
        <v>34.6</v>
      </c>
      <c r="T5886" t="str">
        <f>VLOOKUP(E5886,zamiana!A:B,2,0)</f>
        <v>ALSTOM (ex. BT) CZL</v>
      </c>
    </row>
    <row r="5887" spans="1:20" x14ac:dyDescent="0.3">
      <c r="A5887" t="s">
        <v>6542</v>
      </c>
      <c r="B5887" s="2">
        <v>45259</v>
      </c>
      <c r="C5887" s="2">
        <v>45259</v>
      </c>
      <c r="D5887" s="2"/>
      <c r="E5887" t="s">
        <v>951</v>
      </c>
      <c r="F5887" t="s">
        <v>952</v>
      </c>
      <c r="G5887" t="s">
        <v>942</v>
      </c>
      <c r="H5887" t="s">
        <v>951</v>
      </c>
      <c r="I5887" t="s">
        <v>1343</v>
      </c>
      <c r="J5887" t="s">
        <v>1344</v>
      </c>
      <c r="K5887" t="s">
        <v>955</v>
      </c>
      <c r="L5887">
        <v>2</v>
      </c>
      <c r="M5887" t="s">
        <v>77</v>
      </c>
      <c r="N5887">
        <v>22.64</v>
      </c>
      <c r="O5887">
        <v>16.91</v>
      </c>
      <c r="P5887" t="s">
        <v>78</v>
      </c>
      <c r="Q5887" s="94">
        <v>45281.627083333333</v>
      </c>
      <c r="R5887">
        <v>45.28</v>
      </c>
      <c r="S5887">
        <v>33.82</v>
      </c>
      <c r="T5887" t="str">
        <f>VLOOKUP(E5887,zamiana!A:B,2,0)</f>
        <v>ALSTOM (ex. BT) CZL</v>
      </c>
    </row>
    <row r="5888" spans="1:20" x14ac:dyDescent="0.3">
      <c r="A5888" t="s">
        <v>6542</v>
      </c>
      <c r="B5888" s="2">
        <v>45259</v>
      </c>
      <c r="C5888" s="2">
        <v>45259</v>
      </c>
      <c r="D5888" s="2"/>
      <c r="E5888" t="s">
        <v>951</v>
      </c>
      <c r="F5888" t="s">
        <v>952</v>
      </c>
      <c r="G5888" t="s">
        <v>942</v>
      </c>
      <c r="H5888" t="s">
        <v>951</v>
      </c>
      <c r="I5888" t="s">
        <v>1343</v>
      </c>
      <c r="J5888" t="s">
        <v>1344</v>
      </c>
      <c r="K5888" t="s">
        <v>955</v>
      </c>
      <c r="L5888">
        <v>2</v>
      </c>
      <c r="M5888" t="s">
        <v>77</v>
      </c>
      <c r="N5888">
        <v>22.64</v>
      </c>
      <c r="O5888">
        <v>16.91</v>
      </c>
      <c r="P5888" t="s">
        <v>78</v>
      </c>
      <c r="Q5888" s="94">
        <v>45281.627083333333</v>
      </c>
      <c r="R5888">
        <v>45.28</v>
      </c>
      <c r="S5888">
        <v>33.82</v>
      </c>
      <c r="T5888" t="str">
        <f>VLOOKUP(E5888,zamiana!A:B,2,0)</f>
        <v>ALSTOM (ex. BT) CZL</v>
      </c>
    </row>
    <row r="5889" spans="1:20" x14ac:dyDescent="0.3">
      <c r="A5889" t="s">
        <v>6542</v>
      </c>
      <c r="B5889" s="2">
        <v>45259</v>
      </c>
      <c r="C5889" s="2">
        <v>45259</v>
      </c>
      <c r="D5889" s="2"/>
      <c r="E5889" t="s">
        <v>951</v>
      </c>
      <c r="F5889" t="s">
        <v>952</v>
      </c>
      <c r="G5889" t="s">
        <v>942</v>
      </c>
      <c r="H5889" t="s">
        <v>951</v>
      </c>
      <c r="I5889" t="s">
        <v>1343</v>
      </c>
      <c r="J5889" t="s">
        <v>1344</v>
      </c>
      <c r="K5889" t="s">
        <v>955</v>
      </c>
      <c r="L5889">
        <v>2</v>
      </c>
      <c r="M5889" t="s">
        <v>77</v>
      </c>
      <c r="N5889">
        <v>22.64</v>
      </c>
      <c r="O5889">
        <v>16.91</v>
      </c>
      <c r="P5889" t="s">
        <v>78</v>
      </c>
      <c r="Q5889" s="94">
        <v>45281.627083333333</v>
      </c>
      <c r="R5889">
        <v>45.28</v>
      </c>
      <c r="S5889">
        <v>33.82</v>
      </c>
      <c r="T5889" t="str">
        <f>VLOOKUP(E5889,zamiana!A:B,2,0)</f>
        <v>ALSTOM (ex. BT) CZL</v>
      </c>
    </row>
    <row r="5890" spans="1:20" x14ac:dyDescent="0.3">
      <c r="A5890" t="s">
        <v>6542</v>
      </c>
      <c r="B5890" s="2">
        <v>45259</v>
      </c>
      <c r="C5890" s="2">
        <v>45259</v>
      </c>
      <c r="D5890" s="2"/>
      <c r="E5890" t="s">
        <v>951</v>
      </c>
      <c r="F5890" t="s">
        <v>952</v>
      </c>
      <c r="G5890" t="s">
        <v>942</v>
      </c>
      <c r="H5890" t="s">
        <v>951</v>
      </c>
      <c r="I5890" t="s">
        <v>1343</v>
      </c>
      <c r="J5890" t="s">
        <v>1344</v>
      </c>
      <c r="K5890" t="s">
        <v>955</v>
      </c>
      <c r="L5890">
        <v>2</v>
      </c>
      <c r="M5890" t="s">
        <v>77</v>
      </c>
      <c r="N5890">
        <v>22.64</v>
      </c>
      <c r="O5890">
        <v>16.91</v>
      </c>
      <c r="P5890" t="s">
        <v>78</v>
      </c>
      <c r="Q5890" s="94">
        <v>45281.627083333333</v>
      </c>
      <c r="R5890">
        <v>45.28</v>
      </c>
      <c r="S5890">
        <v>33.82</v>
      </c>
      <c r="T5890" t="str">
        <f>VLOOKUP(E5890,zamiana!A:B,2,0)</f>
        <v>ALSTOM (ex. BT) CZL</v>
      </c>
    </row>
    <row r="5891" spans="1:20" x14ac:dyDescent="0.3">
      <c r="A5891" t="s">
        <v>6542</v>
      </c>
      <c r="B5891" s="2">
        <v>45259</v>
      </c>
      <c r="C5891" s="2">
        <v>45259</v>
      </c>
      <c r="D5891" s="2"/>
      <c r="E5891" t="s">
        <v>951</v>
      </c>
      <c r="F5891" t="s">
        <v>952</v>
      </c>
      <c r="G5891" t="s">
        <v>942</v>
      </c>
      <c r="H5891" t="s">
        <v>951</v>
      </c>
      <c r="I5891" t="s">
        <v>1102</v>
      </c>
      <c r="J5891" t="s">
        <v>1103</v>
      </c>
      <c r="K5891" t="s">
        <v>955</v>
      </c>
      <c r="L5891">
        <v>5</v>
      </c>
      <c r="M5891" t="s">
        <v>77</v>
      </c>
      <c r="N5891">
        <v>9.67</v>
      </c>
      <c r="O5891">
        <v>7.01</v>
      </c>
      <c r="P5891" t="s">
        <v>78</v>
      </c>
      <c r="Q5891" s="94">
        <v>45281.627083333333</v>
      </c>
      <c r="R5891">
        <v>48.35</v>
      </c>
      <c r="S5891">
        <v>35.049999999999997</v>
      </c>
      <c r="T5891" t="str">
        <f>VLOOKUP(E5891,zamiana!A:B,2,0)</f>
        <v>ALSTOM (ex. BT) CZL</v>
      </c>
    </row>
    <row r="5892" spans="1:20" x14ac:dyDescent="0.3">
      <c r="A5892" t="s">
        <v>6542</v>
      </c>
      <c r="B5892" s="2">
        <v>45259</v>
      </c>
      <c r="C5892" s="2">
        <v>45259</v>
      </c>
      <c r="D5892" s="2"/>
      <c r="E5892" t="s">
        <v>951</v>
      </c>
      <c r="F5892" t="s">
        <v>952</v>
      </c>
      <c r="G5892" t="s">
        <v>942</v>
      </c>
      <c r="H5892" t="s">
        <v>951</v>
      </c>
      <c r="I5892" t="s">
        <v>1272</v>
      </c>
      <c r="J5892" t="s">
        <v>1273</v>
      </c>
      <c r="K5892" t="s">
        <v>955</v>
      </c>
      <c r="L5892">
        <v>5</v>
      </c>
      <c r="M5892" t="s">
        <v>77</v>
      </c>
      <c r="N5892">
        <v>13.89</v>
      </c>
      <c r="O5892">
        <v>13.96</v>
      </c>
      <c r="P5892" t="s">
        <v>78</v>
      </c>
      <c r="Q5892" s="94">
        <v>45281.627083333333</v>
      </c>
      <c r="R5892">
        <v>69.45</v>
      </c>
      <c r="S5892">
        <v>69.8</v>
      </c>
      <c r="T5892" t="str">
        <f>VLOOKUP(E5892,zamiana!A:B,2,0)</f>
        <v>ALSTOM (ex. BT) CZL</v>
      </c>
    </row>
    <row r="5893" spans="1:20" x14ac:dyDescent="0.3">
      <c r="A5893" t="s">
        <v>6542</v>
      </c>
      <c r="B5893" s="2">
        <v>45259</v>
      </c>
      <c r="C5893" s="2">
        <v>45259</v>
      </c>
      <c r="D5893" s="2"/>
      <c r="E5893" t="s">
        <v>951</v>
      </c>
      <c r="F5893" t="s">
        <v>952</v>
      </c>
      <c r="G5893" t="s">
        <v>942</v>
      </c>
      <c r="H5893" t="s">
        <v>951</v>
      </c>
      <c r="I5893" t="s">
        <v>1785</v>
      </c>
      <c r="J5893" t="s">
        <v>1786</v>
      </c>
      <c r="K5893" t="s">
        <v>955</v>
      </c>
      <c r="L5893">
        <v>1</v>
      </c>
      <c r="M5893" t="s">
        <v>77</v>
      </c>
      <c r="N5893">
        <v>85.52</v>
      </c>
      <c r="O5893">
        <v>84.97</v>
      </c>
      <c r="P5893" t="s">
        <v>78</v>
      </c>
      <c r="Q5893" s="94">
        <v>45281.628472222219</v>
      </c>
      <c r="R5893">
        <v>85.52</v>
      </c>
      <c r="S5893">
        <v>84.97</v>
      </c>
      <c r="T5893" t="str">
        <f>VLOOKUP(E5893,zamiana!A:B,2,0)</f>
        <v>ALSTOM (ex. BT) CZL</v>
      </c>
    </row>
    <row r="5894" spans="1:20" x14ac:dyDescent="0.3">
      <c r="A5894" t="s">
        <v>6542</v>
      </c>
      <c r="B5894" s="2">
        <v>45259</v>
      </c>
      <c r="C5894" s="2">
        <v>45259</v>
      </c>
      <c r="D5894" s="2"/>
      <c r="E5894" t="s">
        <v>951</v>
      </c>
      <c r="F5894" t="s">
        <v>952</v>
      </c>
      <c r="G5894" t="s">
        <v>942</v>
      </c>
      <c r="H5894" t="s">
        <v>951</v>
      </c>
      <c r="I5894" t="s">
        <v>1785</v>
      </c>
      <c r="J5894" t="s">
        <v>1786</v>
      </c>
      <c r="K5894" t="s">
        <v>955</v>
      </c>
      <c r="L5894">
        <v>1</v>
      </c>
      <c r="M5894" t="s">
        <v>77</v>
      </c>
      <c r="N5894">
        <v>85.52</v>
      </c>
      <c r="O5894">
        <v>84.97</v>
      </c>
      <c r="P5894" t="s">
        <v>78</v>
      </c>
      <c r="Q5894" s="94">
        <v>45281.628472222219</v>
      </c>
      <c r="R5894">
        <v>85.52</v>
      </c>
      <c r="S5894">
        <v>84.97</v>
      </c>
      <c r="T5894" t="str">
        <f>VLOOKUP(E5894,zamiana!A:B,2,0)</f>
        <v>ALSTOM (ex. BT) CZL</v>
      </c>
    </row>
    <row r="5895" spans="1:20" x14ac:dyDescent="0.3">
      <c r="A5895" t="s">
        <v>6542</v>
      </c>
      <c r="B5895" s="2">
        <v>45259</v>
      </c>
      <c r="C5895" s="2">
        <v>45259</v>
      </c>
      <c r="D5895" s="2"/>
      <c r="E5895" t="s">
        <v>951</v>
      </c>
      <c r="F5895" t="s">
        <v>952</v>
      </c>
      <c r="G5895" t="s">
        <v>942</v>
      </c>
      <c r="H5895" t="s">
        <v>951</v>
      </c>
      <c r="I5895" t="s">
        <v>2273</v>
      </c>
      <c r="J5895" t="s">
        <v>2274</v>
      </c>
      <c r="K5895" t="s">
        <v>955</v>
      </c>
      <c r="L5895">
        <v>1</v>
      </c>
      <c r="M5895" t="s">
        <v>77</v>
      </c>
      <c r="N5895">
        <v>39.450000000000003</v>
      </c>
      <c r="O5895">
        <v>37.93</v>
      </c>
      <c r="P5895" t="s">
        <v>78</v>
      </c>
      <c r="Q5895" s="94">
        <v>45281.627083333333</v>
      </c>
      <c r="R5895">
        <v>39.450000000000003</v>
      </c>
      <c r="S5895">
        <v>37.93</v>
      </c>
      <c r="T5895" t="str">
        <f>VLOOKUP(E5895,zamiana!A:B,2,0)</f>
        <v>ALSTOM (ex. BT) CZL</v>
      </c>
    </row>
    <row r="5896" spans="1:20" x14ac:dyDescent="0.3">
      <c r="A5896" t="s">
        <v>6542</v>
      </c>
      <c r="B5896" s="2">
        <v>45259</v>
      </c>
      <c r="C5896" s="2">
        <v>45259</v>
      </c>
      <c r="D5896" s="2"/>
      <c r="E5896" t="s">
        <v>951</v>
      </c>
      <c r="F5896" t="s">
        <v>952</v>
      </c>
      <c r="G5896" t="s">
        <v>942</v>
      </c>
      <c r="H5896" t="s">
        <v>951</v>
      </c>
      <c r="I5896" t="s">
        <v>2273</v>
      </c>
      <c r="J5896" t="s">
        <v>2274</v>
      </c>
      <c r="K5896" t="s">
        <v>955</v>
      </c>
      <c r="L5896">
        <v>1</v>
      </c>
      <c r="M5896" t="s">
        <v>77</v>
      </c>
      <c r="N5896">
        <v>39.450000000000003</v>
      </c>
      <c r="O5896">
        <v>37.93</v>
      </c>
      <c r="P5896" t="s">
        <v>78</v>
      </c>
      <c r="Q5896" s="94">
        <v>45281.627083333333</v>
      </c>
      <c r="R5896">
        <v>39.450000000000003</v>
      </c>
      <c r="S5896">
        <v>37.93</v>
      </c>
      <c r="T5896" t="str">
        <f>VLOOKUP(E5896,zamiana!A:B,2,0)</f>
        <v>ALSTOM (ex. BT) CZL</v>
      </c>
    </row>
    <row r="5897" spans="1:20" x14ac:dyDescent="0.3">
      <c r="A5897" t="s">
        <v>6542</v>
      </c>
      <c r="B5897" s="2">
        <v>45259</v>
      </c>
      <c r="C5897" s="2">
        <v>45259</v>
      </c>
      <c r="D5897" s="2"/>
      <c r="E5897" t="s">
        <v>951</v>
      </c>
      <c r="F5897" t="s">
        <v>952</v>
      </c>
      <c r="G5897" t="s">
        <v>942</v>
      </c>
      <c r="H5897" t="s">
        <v>951</v>
      </c>
      <c r="I5897" t="s">
        <v>1424</v>
      </c>
      <c r="J5897" t="s">
        <v>1425</v>
      </c>
      <c r="K5897" t="s">
        <v>955</v>
      </c>
      <c r="L5897">
        <v>4</v>
      </c>
      <c r="M5897" t="s">
        <v>77</v>
      </c>
      <c r="N5897">
        <v>12.98</v>
      </c>
      <c r="O5897">
        <v>17</v>
      </c>
      <c r="P5897" t="s">
        <v>78</v>
      </c>
      <c r="Q5897" s="94">
        <v>45281.627083333333</v>
      </c>
      <c r="R5897">
        <v>51.92</v>
      </c>
      <c r="S5897">
        <v>68</v>
      </c>
      <c r="T5897" t="str">
        <f>VLOOKUP(E5897,zamiana!A:B,2,0)</f>
        <v>ALSTOM (ex. BT) CZL</v>
      </c>
    </row>
    <row r="5898" spans="1:20" x14ac:dyDescent="0.3">
      <c r="A5898" t="s">
        <v>6542</v>
      </c>
      <c r="B5898" s="2">
        <v>45259</v>
      </c>
      <c r="C5898" s="2">
        <v>45259</v>
      </c>
      <c r="D5898" s="2"/>
      <c r="E5898" t="s">
        <v>951</v>
      </c>
      <c r="F5898" t="s">
        <v>952</v>
      </c>
      <c r="G5898" t="s">
        <v>942</v>
      </c>
      <c r="H5898" t="s">
        <v>951</v>
      </c>
      <c r="I5898" t="s">
        <v>1424</v>
      </c>
      <c r="J5898" t="s">
        <v>1425</v>
      </c>
      <c r="K5898" t="s">
        <v>955</v>
      </c>
      <c r="L5898">
        <v>4</v>
      </c>
      <c r="M5898" t="s">
        <v>77</v>
      </c>
      <c r="N5898">
        <v>12.98</v>
      </c>
      <c r="O5898">
        <v>17</v>
      </c>
      <c r="P5898" t="s">
        <v>78</v>
      </c>
      <c r="Q5898" s="94">
        <v>45281.627083333333</v>
      </c>
      <c r="R5898">
        <v>51.92</v>
      </c>
      <c r="S5898">
        <v>68</v>
      </c>
      <c r="T5898" t="str">
        <f>VLOOKUP(E5898,zamiana!A:B,2,0)</f>
        <v>ALSTOM (ex. BT) CZL</v>
      </c>
    </row>
    <row r="5899" spans="1:20" x14ac:dyDescent="0.3">
      <c r="A5899" t="s">
        <v>6542</v>
      </c>
      <c r="B5899" s="2">
        <v>45259</v>
      </c>
      <c r="C5899" s="2">
        <v>45259</v>
      </c>
      <c r="D5899" s="2"/>
      <c r="E5899" t="s">
        <v>951</v>
      </c>
      <c r="F5899" t="s">
        <v>952</v>
      </c>
      <c r="G5899" t="s">
        <v>942</v>
      </c>
      <c r="H5899" t="s">
        <v>951</v>
      </c>
      <c r="I5899" t="s">
        <v>1424</v>
      </c>
      <c r="J5899" t="s">
        <v>1425</v>
      </c>
      <c r="K5899" t="s">
        <v>955</v>
      </c>
      <c r="L5899">
        <v>4</v>
      </c>
      <c r="M5899" t="s">
        <v>77</v>
      </c>
      <c r="N5899">
        <v>12.98</v>
      </c>
      <c r="O5899">
        <v>17</v>
      </c>
      <c r="P5899" t="s">
        <v>78</v>
      </c>
      <c r="Q5899" s="94">
        <v>45281.627083333333</v>
      </c>
      <c r="R5899">
        <v>51.92</v>
      </c>
      <c r="S5899">
        <v>68</v>
      </c>
      <c r="T5899" t="str">
        <f>VLOOKUP(E5899,zamiana!A:B,2,0)</f>
        <v>ALSTOM (ex. BT) CZL</v>
      </c>
    </row>
    <row r="5900" spans="1:20" x14ac:dyDescent="0.3">
      <c r="A5900" t="s">
        <v>6542</v>
      </c>
      <c r="B5900" s="2">
        <v>45259</v>
      </c>
      <c r="C5900" s="2">
        <v>45259</v>
      </c>
      <c r="D5900" s="2"/>
      <c r="E5900" t="s">
        <v>951</v>
      </c>
      <c r="F5900" t="s">
        <v>952</v>
      </c>
      <c r="G5900" t="s">
        <v>942</v>
      </c>
      <c r="H5900" t="s">
        <v>951</v>
      </c>
      <c r="I5900" t="s">
        <v>1424</v>
      </c>
      <c r="J5900" t="s">
        <v>1425</v>
      </c>
      <c r="K5900" t="s">
        <v>955</v>
      </c>
      <c r="L5900">
        <v>2</v>
      </c>
      <c r="M5900" t="s">
        <v>77</v>
      </c>
      <c r="N5900">
        <v>12.98</v>
      </c>
      <c r="O5900">
        <v>17</v>
      </c>
      <c r="P5900" t="s">
        <v>78</v>
      </c>
      <c r="Q5900" s="94">
        <v>45281.627083333333</v>
      </c>
      <c r="R5900">
        <v>25.96</v>
      </c>
      <c r="S5900">
        <v>34</v>
      </c>
      <c r="T5900" t="str">
        <f>VLOOKUP(E5900,zamiana!A:B,2,0)</f>
        <v>ALSTOM (ex. BT) CZL</v>
      </c>
    </row>
    <row r="5901" spans="1:20" x14ac:dyDescent="0.3">
      <c r="A5901" t="s">
        <v>6542</v>
      </c>
      <c r="B5901" s="2">
        <v>45259</v>
      </c>
      <c r="C5901" s="2">
        <v>45259</v>
      </c>
      <c r="D5901" s="2"/>
      <c r="E5901" t="s">
        <v>951</v>
      </c>
      <c r="F5901" t="s">
        <v>952</v>
      </c>
      <c r="G5901" t="s">
        <v>942</v>
      </c>
      <c r="H5901" t="s">
        <v>951</v>
      </c>
      <c r="I5901" t="s">
        <v>1223</v>
      </c>
      <c r="J5901" t="s">
        <v>1224</v>
      </c>
      <c r="K5901" t="s">
        <v>955</v>
      </c>
      <c r="L5901">
        <v>5</v>
      </c>
      <c r="M5901" t="s">
        <v>77</v>
      </c>
      <c r="N5901">
        <v>5.79</v>
      </c>
      <c r="O5901">
        <v>9.25</v>
      </c>
      <c r="P5901" t="s">
        <v>78</v>
      </c>
      <c r="Q5901" s="94">
        <v>45281.627083333333</v>
      </c>
      <c r="R5901">
        <v>28.95</v>
      </c>
      <c r="S5901">
        <v>46.25</v>
      </c>
      <c r="T5901" t="str">
        <f>VLOOKUP(E5901,zamiana!A:B,2,0)</f>
        <v>ALSTOM (ex. BT) CZL</v>
      </c>
    </row>
    <row r="5902" spans="1:20" x14ac:dyDescent="0.3">
      <c r="A5902" t="s">
        <v>6542</v>
      </c>
      <c r="B5902" s="2">
        <v>45259</v>
      </c>
      <c r="C5902" s="2">
        <v>45259</v>
      </c>
      <c r="D5902" s="2"/>
      <c r="E5902" t="s">
        <v>951</v>
      </c>
      <c r="F5902" t="s">
        <v>952</v>
      </c>
      <c r="G5902" t="s">
        <v>942</v>
      </c>
      <c r="H5902" t="s">
        <v>951</v>
      </c>
      <c r="I5902" t="s">
        <v>1223</v>
      </c>
      <c r="J5902" t="s">
        <v>1224</v>
      </c>
      <c r="K5902" t="s">
        <v>955</v>
      </c>
      <c r="L5902">
        <v>5</v>
      </c>
      <c r="M5902" t="s">
        <v>77</v>
      </c>
      <c r="N5902">
        <v>5.79</v>
      </c>
      <c r="O5902">
        <v>9.25</v>
      </c>
      <c r="P5902" t="s">
        <v>78</v>
      </c>
      <c r="Q5902" s="94">
        <v>45281.627083333333</v>
      </c>
      <c r="R5902">
        <v>28.95</v>
      </c>
      <c r="S5902">
        <v>46.25</v>
      </c>
      <c r="T5902" t="str">
        <f>VLOOKUP(E5902,zamiana!A:B,2,0)</f>
        <v>ALSTOM (ex. BT) CZL</v>
      </c>
    </row>
    <row r="5903" spans="1:20" x14ac:dyDescent="0.3">
      <c r="A5903" t="s">
        <v>6542</v>
      </c>
      <c r="B5903" s="2">
        <v>45259</v>
      </c>
      <c r="C5903" s="2">
        <v>45259</v>
      </c>
      <c r="D5903" s="2"/>
      <c r="E5903" t="s">
        <v>951</v>
      </c>
      <c r="F5903" t="s">
        <v>952</v>
      </c>
      <c r="G5903" t="s">
        <v>942</v>
      </c>
      <c r="H5903" t="s">
        <v>951</v>
      </c>
      <c r="I5903" t="s">
        <v>1223</v>
      </c>
      <c r="J5903" t="s">
        <v>1224</v>
      </c>
      <c r="K5903" t="s">
        <v>955</v>
      </c>
      <c r="L5903">
        <v>10</v>
      </c>
      <c r="M5903" t="s">
        <v>77</v>
      </c>
      <c r="N5903">
        <v>5.79</v>
      </c>
      <c r="O5903">
        <v>9.25</v>
      </c>
      <c r="P5903" t="s">
        <v>78</v>
      </c>
      <c r="Q5903" s="94">
        <v>45281.627083333333</v>
      </c>
      <c r="R5903">
        <v>57.9</v>
      </c>
      <c r="S5903">
        <v>92.5</v>
      </c>
      <c r="T5903" t="str">
        <f>VLOOKUP(E5903,zamiana!A:B,2,0)</f>
        <v>ALSTOM (ex. BT) CZL</v>
      </c>
    </row>
    <row r="5904" spans="1:20" x14ac:dyDescent="0.3">
      <c r="A5904" t="s">
        <v>6542</v>
      </c>
      <c r="B5904" s="2">
        <v>45259</v>
      </c>
      <c r="C5904" s="2">
        <v>45259</v>
      </c>
      <c r="D5904" s="2"/>
      <c r="E5904" t="s">
        <v>951</v>
      </c>
      <c r="F5904" t="s">
        <v>952</v>
      </c>
      <c r="G5904" t="s">
        <v>942</v>
      </c>
      <c r="H5904" t="s">
        <v>951</v>
      </c>
      <c r="I5904" t="s">
        <v>1223</v>
      </c>
      <c r="J5904" t="s">
        <v>1224</v>
      </c>
      <c r="K5904" t="s">
        <v>955</v>
      </c>
      <c r="L5904">
        <v>12</v>
      </c>
      <c r="M5904" t="s">
        <v>77</v>
      </c>
      <c r="N5904">
        <v>5.79</v>
      </c>
      <c r="O5904">
        <v>9.25</v>
      </c>
      <c r="P5904" t="s">
        <v>78</v>
      </c>
      <c r="Q5904" s="94">
        <v>45281.627083333333</v>
      </c>
      <c r="R5904">
        <v>69.48</v>
      </c>
      <c r="S5904">
        <v>111</v>
      </c>
      <c r="T5904" t="str">
        <f>VLOOKUP(E5904,zamiana!A:B,2,0)</f>
        <v>ALSTOM (ex. BT) CZL</v>
      </c>
    </row>
    <row r="5905" spans="1:20" x14ac:dyDescent="0.3">
      <c r="A5905" t="s">
        <v>6542</v>
      </c>
      <c r="B5905" s="2">
        <v>45259</v>
      </c>
      <c r="C5905" s="2">
        <v>45259</v>
      </c>
      <c r="D5905" s="2"/>
      <c r="E5905" t="s">
        <v>951</v>
      </c>
      <c r="F5905" t="s">
        <v>952</v>
      </c>
      <c r="G5905" t="s">
        <v>942</v>
      </c>
      <c r="H5905" t="s">
        <v>951</v>
      </c>
      <c r="I5905" t="s">
        <v>1223</v>
      </c>
      <c r="J5905" t="s">
        <v>1224</v>
      </c>
      <c r="K5905" t="s">
        <v>955</v>
      </c>
      <c r="L5905">
        <v>10</v>
      </c>
      <c r="M5905" t="s">
        <v>77</v>
      </c>
      <c r="N5905">
        <v>5.79</v>
      </c>
      <c r="O5905">
        <v>9.25</v>
      </c>
      <c r="P5905" t="s">
        <v>78</v>
      </c>
      <c r="Q5905" s="94">
        <v>45281.627083333333</v>
      </c>
      <c r="R5905">
        <v>57.9</v>
      </c>
      <c r="S5905">
        <v>92.5</v>
      </c>
      <c r="T5905" t="str">
        <f>VLOOKUP(E5905,zamiana!A:B,2,0)</f>
        <v>ALSTOM (ex. BT) CZL</v>
      </c>
    </row>
    <row r="5906" spans="1:20" x14ac:dyDescent="0.3">
      <c r="A5906" t="s">
        <v>6542</v>
      </c>
      <c r="B5906" s="2">
        <v>45259</v>
      </c>
      <c r="C5906" s="2">
        <v>45259</v>
      </c>
      <c r="D5906" s="2"/>
      <c r="E5906" t="s">
        <v>951</v>
      </c>
      <c r="F5906" t="s">
        <v>952</v>
      </c>
      <c r="G5906" t="s">
        <v>942</v>
      </c>
      <c r="H5906" t="s">
        <v>951</v>
      </c>
      <c r="I5906" t="s">
        <v>1223</v>
      </c>
      <c r="J5906" t="s">
        <v>1224</v>
      </c>
      <c r="K5906" t="s">
        <v>955</v>
      </c>
      <c r="L5906">
        <v>12</v>
      </c>
      <c r="M5906" t="s">
        <v>77</v>
      </c>
      <c r="N5906">
        <v>5.79</v>
      </c>
      <c r="O5906">
        <v>9.25</v>
      </c>
      <c r="P5906" t="s">
        <v>78</v>
      </c>
      <c r="Q5906" s="94">
        <v>45281.627083333333</v>
      </c>
      <c r="R5906">
        <v>69.48</v>
      </c>
      <c r="S5906">
        <v>111</v>
      </c>
      <c r="T5906" t="str">
        <f>VLOOKUP(E5906,zamiana!A:B,2,0)</f>
        <v>ALSTOM (ex. BT) CZL</v>
      </c>
    </row>
    <row r="5907" spans="1:20" x14ac:dyDescent="0.3">
      <c r="A5907" t="s">
        <v>6542</v>
      </c>
      <c r="B5907" s="2">
        <v>45259</v>
      </c>
      <c r="C5907" s="2">
        <v>45259</v>
      </c>
      <c r="D5907" s="2"/>
      <c r="E5907" t="s">
        <v>951</v>
      </c>
      <c r="F5907" t="s">
        <v>952</v>
      </c>
      <c r="G5907" t="s">
        <v>942</v>
      </c>
      <c r="H5907" t="s">
        <v>951</v>
      </c>
      <c r="I5907" t="s">
        <v>1245</v>
      </c>
      <c r="J5907" t="s">
        <v>1246</v>
      </c>
      <c r="K5907" t="s">
        <v>955</v>
      </c>
      <c r="L5907">
        <v>4</v>
      </c>
      <c r="M5907" t="s">
        <v>77</v>
      </c>
      <c r="N5907">
        <v>14.15</v>
      </c>
      <c r="O5907">
        <v>12.32</v>
      </c>
      <c r="P5907" t="s">
        <v>78</v>
      </c>
      <c r="Q5907" s="94">
        <v>45281.627083333333</v>
      </c>
      <c r="R5907">
        <v>56.6</v>
      </c>
      <c r="S5907">
        <v>49.28</v>
      </c>
      <c r="T5907" t="str">
        <f>VLOOKUP(E5907,zamiana!A:B,2,0)</f>
        <v>ALSTOM (ex. BT) CZL</v>
      </c>
    </row>
    <row r="5908" spans="1:20" x14ac:dyDescent="0.3">
      <c r="A5908" t="s">
        <v>6542</v>
      </c>
      <c r="B5908" s="2">
        <v>45259</v>
      </c>
      <c r="C5908" s="2">
        <v>45259</v>
      </c>
      <c r="D5908" s="2"/>
      <c r="E5908" t="s">
        <v>951</v>
      </c>
      <c r="F5908" t="s">
        <v>952</v>
      </c>
      <c r="G5908" t="s">
        <v>942</v>
      </c>
      <c r="H5908" t="s">
        <v>951</v>
      </c>
      <c r="I5908" t="s">
        <v>1245</v>
      </c>
      <c r="J5908" t="s">
        <v>1246</v>
      </c>
      <c r="K5908" t="s">
        <v>955</v>
      </c>
      <c r="L5908">
        <v>4</v>
      </c>
      <c r="M5908" t="s">
        <v>77</v>
      </c>
      <c r="N5908">
        <v>14.15</v>
      </c>
      <c r="O5908">
        <v>12.32</v>
      </c>
      <c r="P5908" t="s">
        <v>78</v>
      </c>
      <c r="Q5908" s="94">
        <v>45281.627083333333</v>
      </c>
      <c r="R5908">
        <v>56.6</v>
      </c>
      <c r="S5908">
        <v>49.28</v>
      </c>
      <c r="T5908" t="str">
        <f>VLOOKUP(E5908,zamiana!A:B,2,0)</f>
        <v>ALSTOM (ex. BT) CZL</v>
      </c>
    </row>
    <row r="5909" spans="1:20" x14ac:dyDescent="0.3">
      <c r="A5909" t="s">
        <v>6542</v>
      </c>
      <c r="B5909" s="2">
        <v>45259</v>
      </c>
      <c r="C5909" s="2">
        <v>45259</v>
      </c>
      <c r="D5909" s="2"/>
      <c r="E5909" t="s">
        <v>951</v>
      </c>
      <c r="F5909" t="s">
        <v>952</v>
      </c>
      <c r="G5909" t="s">
        <v>942</v>
      </c>
      <c r="H5909" t="s">
        <v>951</v>
      </c>
      <c r="I5909" t="s">
        <v>1245</v>
      </c>
      <c r="J5909" t="s">
        <v>1246</v>
      </c>
      <c r="K5909" t="s">
        <v>955</v>
      </c>
      <c r="L5909">
        <v>1</v>
      </c>
      <c r="M5909" t="s">
        <v>77</v>
      </c>
      <c r="N5909">
        <v>14.15</v>
      </c>
      <c r="O5909">
        <v>12.32</v>
      </c>
      <c r="P5909" t="s">
        <v>78</v>
      </c>
      <c r="Q5909" s="94">
        <v>45281.627083333333</v>
      </c>
      <c r="R5909">
        <v>14.15</v>
      </c>
      <c r="S5909">
        <v>12.32</v>
      </c>
      <c r="T5909" t="str">
        <f>VLOOKUP(E5909,zamiana!A:B,2,0)</f>
        <v>ALSTOM (ex. BT) CZL</v>
      </c>
    </row>
    <row r="5910" spans="1:20" x14ac:dyDescent="0.3">
      <c r="A5910" t="s">
        <v>6542</v>
      </c>
      <c r="B5910" s="2">
        <v>45259</v>
      </c>
      <c r="C5910" s="2">
        <v>45259</v>
      </c>
      <c r="D5910" s="2"/>
      <c r="E5910" t="s">
        <v>951</v>
      </c>
      <c r="F5910" t="s">
        <v>952</v>
      </c>
      <c r="G5910" t="s">
        <v>942</v>
      </c>
      <c r="H5910" t="s">
        <v>951</v>
      </c>
      <c r="I5910" t="s">
        <v>1245</v>
      </c>
      <c r="J5910" t="s">
        <v>1246</v>
      </c>
      <c r="K5910" t="s">
        <v>955</v>
      </c>
      <c r="L5910">
        <v>1</v>
      </c>
      <c r="M5910" t="s">
        <v>77</v>
      </c>
      <c r="N5910">
        <v>14.15</v>
      </c>
      <c r="O5910">
        <v>12.32</v>
      </c>
      <c r="P5910" t="s">
        <v>78</v>
      </c>
      <c r="Q5910" s="94">
        <v>45281.627083333333</v>
      </c>
      <c r="R5910">
        <v>14.15</v>
      </c>
      <c r="S5910">
        <v>12.32</v>
      </c>
      <c r="T5910" t="str">
        <f>VLOOKUP(E5910,zamiana!A:B,2,0)</f>
        <v>ALSTOM (ex. BT) CZL</v>
      </c>
    </row>
    <row r="5911" spans="1:20" x14ac:dyDescent="0.3">
      <c r="A5911" t="s">
        <v>6542</v>
      </c>
      <c r="B5911" s="2">
        <v>45259</v>
      </c>
      <c r="C5911" s="2">
        <v>45259</v>
      </c>
      <c r="D5911" s="2"/>
      <c r="E5911" t="s">
        <v>951</v>
      </c>
      <c r="F5911" t="s">
        <v>952</v>
      </c>
      <c r="G5911" t="s">
        <v>942</v>
      </c>
      <c r="H5911" t="s">
        <v>951</v>
      </c>
      <c r="I5911" t="s">
        <v>1245</v>
      </c>
      <c r="J5911" t="s">
        <v>1246</v>
      </c>
      <c r="K5911" t="s">
        <v>955</v>
      </c>
      <c r="L5911">
        <v>2</v>
      </c>
      <c r="M5911" t="s">
        <v>77</v>
      </c>
      <c r="N5911">
        <v>14.15</v>
      </c>
      <c r="O5911">
        <v>12.32</v>
      </c>
      <c r="P5911" t="s">
        <v>78</v>
      </c>
      <c r="Q5911" s="94">
        <v>45281.627083333333</v>
      </c>
      <c r="R5911">
        <v>28.3</v>
      </c>
      <c r="S5911">
        <v>24.64</v>
      </c>
      <c r="T5911" t="str">
        <f>VLOOKUP(E5911,zamiana!A:B,2,0)</f>
        <v>ALSTOM (ex. BT) CZL</v>
      </c>
    </row>
    <row r="5912" spans="1:20" x14ac:dyDescent="0.3">
      <c r="A5912" t="s">
        <v>6542</v>
      </c>
      <c r="B5912" s="2">
        <v>45259</v>
      </c>
      <c r="C5912" s="2">
        <v>45259</v>
      </c>
      <c r="D5912" s="2"/>
      <c r="E5912" t="s">
        <v>951</v>
      </c>
      <c r="F5912" t="s">
        <v>952</v>
      </c>
      <c r="G5912" t="s">
        <v>942</v>
      </c>
      <c r="H5912" t="s">
        <v>951</v>
      </c>
      <c r="I5912" t="s">
        <v>1245</v>
      </c>
      <c r="J5912" t="s">
        <v>1246</v>
      </c>
      <c r="K5912" t="s">
        <v>955</v>
      </c>
      <c r="L5912">
        <v>2</v>
      </c>
      <c r="M5912" t="s">
        <v>77</v>
      </c>
      <c r="N5912">
        <v>14.15</v>
      </c>
      <c r="O5912">
        <v>12.32</v>
      </c>
      <c r="P5912" t="s">
        <v>78</v>
      </c>
      <c r="Q5912" s="94">
        <v>45281.627083333333</v>
      </c>
      <c r="R5912">
        <v>28.3</v>
      </c>
      <c r="S5912">
        <v>24.64</v>
      </c>
      <c r="T5912" t="str">
        <f>VLOOKUP(E5912,zamiana!A:B,2,0)</f>
        <v>ALSTOM (ex. BT) CZL</v>
      </c>
    </row>
    <row r="5913" spans="1:20" x14ac:dyDescent="0.3">
      <c r="A5913" t="s">
        <v>6542</v>
      </c>
      <c r="B5913" s="2">
        <v>45259</v>
      </c>
      <c r="C5913" s="2">
        <v>45259</v>
      </c>
      <c r="D5913" s="2"/>
      <c r="E5913" t="s">
        <v>951</v>
      </c>
      <c r="F5913" t="s">
        <v>952</v>
      </c>
      <c r="G5913" t="s">
        <v>942</v>
      </c>
      <c r="H5913" t="s">
        <v>951</v>
      </c>
      <c r="I5913" t="s">
        <v>1155</v>
      </c>
      <c r="J5913" t="s">
        <v>1156</v>
      </c>
      <c r="K5913" t="s">
        <v>955</v>
      </c>
      <c r="L5913">
        <v>4</v>
      </c>
      <c r="M5913" t="s">
        <v>77</v>
      </c>
      <c r="N5913">
        <v>11.63</v>
      </c>
      <c r="O5913">
        <v>10.48</v>
      </c>
      <c r="P5913" t="s">
        <v>78</v>
      </c>
      <c r="Q5913" s="94">
        <v>45281.654166666667</v>
      </c>
      <c r="R5913">
        <v>46.52</v>
      </c>
      <c r="S5913">
        <v>41.92</v>
      </c>
      <c r="T5913" t="str">
        <f>VLOOKUP(E5913,zamiana!A:B,2,0)</f>
        <v>ALSTOM (ex. BT) CZL</v>
      </c>
    </row>
    <row r="5914" spans="1:20" x14ac:dyDescent="0.3">
      <c r="A5914" t="s">
        <v>6542</v>
      </c>
      <c r="B5914" s="2">
        <v>45259</v>
      </c>
      <c r="C5914" s="2">
        <v>45259</v>
      </c>
      <c r="D5914" s="2"/>
      <c r="E5914" t="s">
        <v>951</v>
      </c>
      <c r="F5914" t="s">
        <v>952</v>
      </c>
      <c r="G5914" t="s">
        <v>942</v>
      </c>
      <c r="H5914" t="s">
        <v>951</v>
      </c>
      <c r="I5914" t="s">
        <v>1155</v>
      </c>
      <c r="J5914" t="s">
        <v>1156</v>
      </c>
      <c r="K5914" t="s">
        <v>955</v>
      </c>
      <c r="L5914">
        <v>4</v>
      </c>
      <c r="M5914" t="s">
        <v>77</v>
      </c>
      <c r="N5914">
        <v>11.63</v>
      </c>
      <c r="O5914">
        <v>10.48</v>
      </c>
      <c r="P5914" t="s">
        <v>78</v>
      </c>
      <c r="Q5914" s="94">
        <v>45281.654166666667</v>
      </c>
      <c r="R5914">
        <v>46.52</v>
      </c>
      <c r="S5914">
        <v>41.92</v>
      </c>
      <c r="T5914" t="str">
        <f>VLOOKUP(E5914,zamiana!A:B,2,0)</f>
        <v>ALSTOM (ex. BT) CZL</v>
      </c>
    </row>
    <row r="5915" spans="1:20" x14ac:dyDescent="0.3">
      <c r="A5915" t="s">
        <v>6542</v>
      </c>
      <c r="B5915" s="2">
        <v>45259</v>
      </c>
      <c r="C5915" s="2">
        <v>45259</v>
      </c>
      <c r="D5915" s="2"/>
      <c r="E5915" t="s">
        <v>951</v>
      </c>
      <c r="F5915" t="s">
        <v>952</v>
      </c>
      <c r="G5915" t="s">
        <v>942</v>
      </c>
      <c r="H5915" t="s">
        <v>951</v>
      </c>
      <c r="I5915" t="s">
        <v>1155</v>
      </c>
      <c r="J5915" t="s">
        <v>1156</v>
      </c>
      <c r="K5915" t="s">
        <v>955</v>
      </c>
      <c r="L5915">
        <v>2</v>
      </c>
      <c r="M5915" t="s">
        <v>77</v>
      </c>
      <c r="N5915">
        <v>11.63</v>
      </c>
      <c r="O5915">
        <v>10.48</v>
      </c>
      <c r="P5915" t="s">
        <v>78</v>
      </c>
      <c r="Q5915" s="94">
        <v>45281.654166666667</v>
      </c>
      <c r="R5915">
        <v>23.26</v>
      </c>
      <c r="S5915">
        <v>20.96</v>
      </c>
      <c r="T5915" t="str">
        <f>VLOOKUP(E5915,zamiana!A:B,2,0)</f>
        <v>ALSTOM (ex. BT) CZL</v>
      </c>
    </row>
    <row r="5916" spans="1:20" x14ac:dyDescent="0.3">
      <c r="A5916" t="s">
        <v>6542</v>
      </c>
      <c r="B5916" s="2">
        <v>45259</v>
      </c>
      <c r="C5916" s="2">
        <v>45259</v>
      </c>
      <c r="D5916" s="2"/>
      <c r="E5916" t="s">
        <v>951</v>
      </c>
      <c r="F5916" t="s">
        <v>952</v>
      </c>
      <c r="G5916" t="s">
        <v>942</v>
      </c>
      <c r="H5916" t="s">
        <v>951</v>
      </c>
      <c r="I5916" t="s">
        <v>1155</v>
      </c>
      <c r="J5916" t="s">
        <v>1156</v>
      </c>
      <c r="K5916" t="s">
        <v>955</v>
      </c>
      <c r="L5916">
        <v>2</v>
      </c>
      <c r="M5916" t="s">
        <v>77</v>
      </c>
      <c r="N5916">
        <v>11.63</v>
      </c>
      <c r="O5916">
        <v>10.48</v>
      </c>
      <c r="P5916" t="s">
        <v>78</v>
      </c>
      <c r="Q5916" s="94">
        <v>45281.654166666667</v>
      </c>
      <c r="R5916">
        <v>23.26</v>
      </c>
      <c r="S5916">
        <v>20.96</v>
      </c>
      <c r="T5916" t="str">
        <f>VLOOKUP(E5916,zamiana!A:B,2,0)</f>
        <v>ALSTOM (ex. BT) CZL</v>
      </c>
    </row>
    <row r="5917" spans="1:20" x14ac:dyDescent="0.3">
      <c r="A5917" t="s">
        <v>6542</v>
      </c>
      <c r="B5917" s="2">
        <v>45259</v>
      </c>
      <c r="C5917" s="2">
        <v>45259</v>
      </c>
      <c r="D5917" s="2"/>
      <c r="E5917" t="s">
        <v>951</v>
      </c>
      <c r="F5917" t="s">
        <v>952</v>
      </c>
      <c r="G5917" t="s">
        <v>942</v>
      </c>
      <c r="H5917" t="s">
        <v>951</v>
      </c>
      <c r="I5917" t="s">
        <v>1155</v>
      </c>
      <c r="J5917" t="s">
        <v>1156</v>
      </c>
      <c r="K5917" t="s">
        <v>955</v>
      </c>
      <c r="L5917">
        <v>4</v>
      </c>
      <c r="M5917" t="s">
        <v>77</v>
      </c>
      <c r="N5917">
        <v>11.63</v>
      </c>
      <c r="O5917">
        <v>10.48</v>
      </c>
      <c r="P5917" t="s">
        <v>78</v>
      </c>
      <c r="Q5917" s="94">
        <v>45281.654166666667</v>
      </c>
      <c r="R5917">
        <v>46.52</v>
      </c>
      <c r="S5917">
        <v>41.92</v>
      </c>
      <c r="T5917" t="str">
        <f>VLOOKUP(E5917,zamiana!A:B,2,0)</f>
        <v>ALSTOM (ex. BT) CZL</v>
      </c>
    </row>
    <row r="5918" spans="1:20" x14ac:dyDescent="0.3">
      <c r="A5918" t="s">
        <v>6542</v>
      </c>
      <c r="B5918" s="2">
        <v>45259</v>
      </c>
      <c r="C5918" s="2">
        <v>45259</v>
      </c>
      <c r="D5918" s="2"/>
      <c r="E5918" t="s">
        <v>951</v>
      </c>
      <c r="F5918" t="s">
        <v>952</v>
      </c>
      <c r="G5918" t="s">
        <v>942</v>
      </c>
      <c r="H5918" t="s">
        <v>951</v>
      </c>
      <c r="I5918" t="s">
        <v>1155</v>
      </c>
      <c r="J5918" t="s">
        <v>1156</v>
      </c>
      <c r="K5918" t="s">
        <v>955</v>
      </c>
      <c r="L5918">
        <v>4</v>
      </c>
      <c r="M5918" t="s">
        <v>77</v>
      </c>
      <c r="N5918">
        <v>11.63</v>
      </c>
      <c r="O5918">
        <v>10.48</v>
      </c>
      <c r="P5918" t="s">
        <v>78</v>
      </c>
      <c r="Q5918" s="94">
        <v>45281.654166666667</v>
      </c>
      <c r="R5918">
        <v>46.52</v>
      </c>
      <c r="S5918">
        <v>41.92</v>
      </c>
      <c r="T5918" t="str">
        <f>VLOOKUP(E5918,zamiana!A:B,2,0)</f>
        <v>ALSTOM (ex. BT) CZL</v>
      </c>
    </row>
    <row r="5919" spans="1:20" x14ac:dyDescent="0.3">
      <c r="A5919" t="s">
        <v>6542</v>
      </c>
      <c r="B5919" s="2">
        <v>45259</v>
      </c>
      <c r="C5919" s="2">
        <v>45259</v>
      </c>
      <c r="D5919" s="2"/>
      <c r="E5919" t="s">
        <v>951</v>
      </c>
      <c r="F5919" t="s">
        <v>952</v>
      </c>
      <c r="G5919" t="s">
        <v>942</v>
      </c>
      <c r="H5919" t="s">
        <v>951</v>
      </c>
      <c r="I5919" t="s">
        <v>1719</v>
      </c>
      <c r="J5919" t="s">
        <v>1720</v>
      </c>
      <c r="K5919" t="s">
        <v>955</v>
      </c>
      <c r="L5919">
        <v>1</v>
      </c>
      <c r="M5919" t="s">
        <v>77</v>
      </c>
      <c r="N5919">
        <v>81.25</v>
      </c>
      <c r="O5919">
        <v>49.56</v>
      </c>
      <c r="P5919" t="s">
        <v>78</v>
      </c>
      <c r="Q5919" s="94">
        <v>45281.627083333333</v>
      </c>
      <c r="R5919">
        <v>81.25</v>
      </c>
      <c r="S5919">
        <v>49.56</v>
      </c>
      <c r="T5919" t="str">
        <f>VLOOKUP(E5919,zamiana!A:B,2,0)</f>
        <v>ALSTOM (ex. BT) CZL</v>
      </c>
    </row>
    <row r="5920" spans="1:20" x14ac:dyDescent="0.3">
      <c r="A5920" t="s">
        <v>6542</v>
      </c>
      <c r="B5920" s="2">
        <v>45259</v>
      </c>
      <c r="C5920" s="2">
        <v>45259</v>
      </c>
      <c r="D5920" s="2"/>
      <c r="E5920" t="s">
        <v>951</v>
      </c>
      <c r="F5920" t="s">
        <v>952</v>
      </c>
      <c r="G5920" t="s">
        <v>942</v>
      </c>
      <c r="H5920" t="s">
        <v>951</v>
      </c>
      <c r="I5920" t="s">
        <v>1616</v>
      </c>
      <c r="J5920" t="s">
        <v>1617</v>
      </c>
      <c r="K5920" t="s">
        <v>955</v>
      </c>
      <c r="L5920">
        <v>2</v>
      </c>
      <c r="M5920" t="s">
        <v>77</v>
      </c>
      <c r="N5920">
        <v>45.59</v>
      </c>
      <c r="O5920">
        <v>33.01</v>
      </c>
      <c r="P5920" t="s">
        <v>78</v>
      </c>
      <c r="Q5920" s="94">
        <v>45281.627083333333</v>
      </c>
      <c r="R5920">
        <v>91.18</v>
      </c>
      <c r="S5920">
        <v>66.02</v>
      </c>
      <c r="T5920" t="str">
        <f>VLOOKUP(E5920,zamiana!A:B,2,0)</f>
        <v>ALSTOM (ex. BT) CZL</v>
      </c>
    </row>
    <row r="5921" spans="1:20" x14ac:dyDescent="0.3">
      <c r="A5921" t="s">
        <v>6542</v>
      </c>
      <c r="B5921" s="2">
        <v>45259</v>
      </c>
      <c r="C5921" s="2">
        <v>45259</v>
      </c>
      <c r="D5921" s="2"/>
      <c r="E5921" t="s">
        <v>951</v>
      </c>
      <c r="F5921" t="s">
        <v>952</v>
      </c>
      <c r="G5921" t="s">
        <v>942</v>
      </c>
      <c r="H5921" t="s">
        <v>951</v>
      </c>
      <c r="I5921" t="s">
        <v>1616</v>
      </c>
      <c r="J5921" t="s">
        <v>1617</v>
      </c>
      <c r="K5921" t="s">
        <v>955</v>
      </c>
      <c r="L5921">
        <v>2</v>
      </c>
      <c r="M5921" t="s">
        <v>77</v>
      </c>
      <c r="N5921">
        <v>45.59</v>
      </c>
      <c r="O5921">
        <v>33.01</v>
      </c>
      <c r="P5921" t="s">
        <v>78</v>
      </c>
      <c r="Q5921" s="94">
        <v>45281.627083333333</v>
      </c>
      <c r="R5921">
        <v>91.18</v>
      </c>
      <c r="S5921">
        <v>66.02</v>
      </c>
      <c r="T5921" t="str">
        <f>VLOOKUP(E5921,zamiana!A:B,2,0)</f>
        <v>ALSTOM (ex. BT) CZL</v>
      </c>
    </row>
    <row r="5922" spans="1:20" x14ac:dyDescent="0.3">
      <c r="A5922" t="s">
        <v>6542</v>
      </c>
      <c r="B5922" s="2">
        <v>45259</v>
      </c>
      <c r="C5922" s="2">
        <v>45259</v>
      </c>
      <c r="D5922" s="2"/>
      <c r="E5922" t="s">
        <v>951</v>
      </c>
      <c r="F5922" t="s">
        <v>952</v>
      </c>
      <c r="G5922" t="s">
        <v>942</v>
      </c>
      <c r="H5922" t="s">
        <v>951</v>
      </c>
      <c r="I5922" t="s">
        <v>1616</v>
      </c>
      <c r="J5922" t="s">
        <v>1617</v>
      </c>
      <c r="K5922" t="s">
        <v>955</v>
      </c>
      <c r="L5922">
        <v>2</v>
      </c>
      <c r="M5922" t="s">
        <v>77</v>
      </c>
      <c r="N5922">
        <v>45.59</v>
      </c>
      <c r="O5922">
        <v>33.01</v>
      </c>
      <c r="P5922" t="s">
        <v>78</v>
      </c>
      <c r="Q5922" s="94">
        <v>45281.627083333333</v>
      </c>
      <c r="R5922">
        <v>91.18</v>
      </c>
      <c r="S5922">
        <v>66.02</v>
      </c>
      <c r="T5922" t="str">
        <f>VLOOKUP(E5922,zamiana!A:B,2,0)</f>
        <v>ALSTOM (ex. BT) CZL</v>
      </c>
    </row>
    <row r="5923" spans="1:20" x14ac:dyDescent="0.3">
      <c r="A5923" t="s">
        <v>6542</v>
      </c>
      <c r="B5923" s="2">
        <v>45259</v>
      </c>
      <c r="C5923" s="2">
        <v>45259</v>
      </c>
      <c r="D5923" s="2"/>
      <c r="E5923" t="s">
        <v>951</v>
      </c>
      <c r="F5923" t="s">
        <v>952</v>
      </c>
      <c r="G5923" t="s">
        <v>942</v>
      </c>
      <c r="H5923" t="s">
        <v>951</v>
      </c>
      <c r="I5923" t="s">
        <v>1616</v>
      </c>
      <c r="J5923" t="s">
        <v>1617</v>
      </c>
      <c r="K5923" t="s">
        <v>955</v>
      </c>
      <c r="L5923">
        <v>2</v>
      </c>
      <c r="M5923" t="s">
        <v>77</v>
      </c>
      <c r="N5923">
        <v>45.59</v>
      </c>
      <c r="O5923">
        <v>33.01</v>
      </c>
      <c r="P5923" t="s">
        <v>78</v>
      </c>
      <c r="Q5923" s="94">
        <v>45281.627083333333</v>
      </c>
      <c r="R5923">
        <v>91.18</v>
      </c>
      <c r="S5923">
        <v>66.02</v>
      </c>
      <c r="T5923" t="str">
        <f>VLOOKUP(E5923,zamiana!A:B,2,0)</f>
        <v>ALSTOM (ex. BT) CZL</v>
      </c>
    </row>
    <row r="5924" spans="1:20" x14ac:dyDescent="0.3">
      <c r="A5924" t="s">
        <v>6542</v>
      </c>
      <c r="B5924" s="2">
        <v>45259</v>
      </c>
      <c r="C5924" s="2">
        <v>45259</v>
      </c>
      <c r="D5924" s="2"/>
      <c r="E5924" t="s">
        <v>951</v>
      </c>
      <c r="F5924" t="s">
        <v>952</v>
      </c>
      <c r="G5924" t="s">
        <v>942</v>
      </c>
      <c r="H5924" t="s">
        <v>951</v>
      </c>
      <c r="I5924" t="s">
        <v>1616</v>
      </c>
      <c r="J5924" t="s">
        <v>1617</v>
      </c>
      <c r="K5924" t="s">
        <v>955</v>
      </c>
      <c r="L5924">
        <v>1</v>
      </c>
      <c r="M5924" t="s">
        <v>77</v>
      </c>
      <c r="N5924">
        <v>45.59</v>
      </c>
      <c r="O5924">
        <v>33.01</v>
      </c>
      <c r="P5924" t="s">
        <v>78</v>
      </c>
      <c r="Q5924" s="94">
        <v>45281.627083333333</v>
      </c>
      <c r="R5924">
        <v>45.59</v>
      </c>
      <c r="S5924">
        <v>33.01</v>
      </c>
      <c r="T5924" t="str">
        <f>VLOOKUP(E5924,zamiana!A:B,2,0)</f>
        <v>ALSTOM (ex. BT) CZL</v>
      </c>
    </row>
    <row r="5925" spans="1:20" x14ac:dyDescent="0.3">
      <c r="A5925" t="s">
        <v>6542</v>
      </c>
      <c r="B5925" s="2">
        <v>45259</v>
      </c>
      <c r="C5925" s="2">
        <v>45259</v>
      </c>
      <c r="D5925" s="2"/>
      <c r="E5925" t="s">
        <v>951</v>
      </c>
      <c r="F5925" t="s">
        <v>952</v>
      </c>
      <c r="G5925" t="s">
        <v>942</v>
      </c>
      <c r="H5925" t="s">
        <v>951</v>
      </c>
      <c r="I5925" t="s">
        <v>1616</v>
      </c>
      <c r="J5925" t="s">
        <v>1617</v>
      </c>
      <c r="K5925" t="s">
        <v>955</v>
      </c>
      <c r="L5925">
        <v>1</v>
      </c>
      <c r="M5925" t="s">
        <v>77</v>
      </c>
      <c r="N5925">
        <v>45.59</v>
      </c>
      <c r="O5925">
        <v>33.01</v>
      </c>
      <c r="P5925" t="s">
        <v>78</v>
      </c>
      <c r="Q5925" s="94">
        <v>45281.627083333333</v>
      </c>
      <c r="R5925">
        <v>45.59</v>
      </c>
      <c r="S5925">
        <v>33.01</v>
      </c>
      <c r="T5925" t="str">
        <f>VLOOKUP(E5925,zamiana!A:B,2,0)</f>
        <v>ALSTOM (ex. BT) CZL</v>
      </c>
    </row>
    <row r="5926" spans="1:20" x14ac:dyDescent="0.3">
      <c r="A5926" t="s">
        <v>6542</v>
      </c>
      <c r="B5926" s="2">
        <v>45259</v>
      </c>
      <c r="C5926" s="2">
        <v>45259</v>
      </c>
      <c r="D5926" s="2"/>
      <c r="E5926" t="s">
        <v>951</v>
      </c>
      <c r="F5926" t="s">
        <v>952</v>
      </c>
      <c r="G5926" t="s">
        <v>942</v>
      </c>
      <c r="H5926" t="s">
        <v>951</v>
      </c>
      <c r="I5926" t="s">
        <v>1630</v>
      </c>
      <c r="J5926" t="s">
        <v>1631</v>
      </c>
      <c r="K5926" t="s">
        <v>955</v>
      </c>
      <c r="L5926">
        <v>2</v>
      </c>
      <c r="M5926" t="s">
        <v>77</v>
      </c>
      <c r="N5926">
        <v>62.48</v>
      </c>
      <c r="O5926">
        <v>31.41</v>
      </c>
      <c r="P5926" t="s">
        <v>78</v>
      </c>
      <c r="Q5926" s="94">
        <v>45281.657638888886</v>
      </c>
      <c r="R5926">
        <v>124.96</v>
      </c>
      <c r="S5926">
        <v>62.82</v>
      </c>
      <c r="T5926" t="str">
        <f>VLOOKUP(E5926,zamiana!A:B,2,0)</f>
        <v>ALSTOM (ex. BT) CZL</v>
      </c>
    </row>
    <row r="5927" spans="1:20" x14ac:dyDescent="0.3">
      <c r="A5927" t="s">
        <v>6542</v>
      </c>
      <c r="B5927" s="2">
        <v>45259</v>
      </c>
      <c r="C5927" s="2">
        <v>45259</v>
      </c>
      <c r="D5927" s="2"/>
      <c r="E5927" t="s">
        <v>951</v>
      </c>
      <c r="F5927" t="s">
        <v>952</v>
      </c>
      <c r="G5927" t="s">
        <v>942</v>
      </c>
      <c r="H5927" t="s">
        <v>951</v>
      </c>
      <c r="I5927" t="s">
        <v>1669</v>
      </c>
      <c r="J5927" t="s">
        <v>1670</v>
      </c>
      <c r="K5927" t="s">
        <v>955</v>
      </c>
      <c r="L5927">
        <v>2</v>
      </c>
      <c r="M5927" t="s">
        <v>77</v>
      </c>
      <c r="N5927">
        <v>52.12</v>
      </c>
      <c r="O5927">
        <v>38.26</v>
      </c>
      <c r="P5927" t="s">
        <v>78</v>
      </c>
      <c r="Q5927" s="94">
        <v>45281.657638888886</v>
      </c>
      <c r="R5927">
        <v>104.24</v>
      </c>
      <c r="S5927">
        <v>76.52</v>
      </c>
      <c r="T5927" t="str">
        <f>VLOOKUP(E5927,zamiana!A:B,2,0)</f>
        <v>ALSTOM (ex. BT) CZL</v>
      </c>
    </row>
    <row r="5928" spans="1:20" x14ac:dyDescent="0.3">
      <c r="A5928" t="s">
        <v>6542</v>
      </c>
      <c r="B5928" s="2">
        <v>45259</v>
      </c>
      <c r="C5928" s="2">
        <v>45259</v>
      </c>
      <c r="D5928" s="2"/>
      <c r="E5928" t="s">
        <v>951</v>
      </c>
      <c r="F5928" t="s">
        <v>952</v>
      </c>
      <c r="G5928" t="s">
        <v>942</v>
      </c>
      <c r="H5928" t="s">
        <v>951</v>
      </c>
      <c r="I5928" t="s">
        <v>1669</v>
      </c>
      <c r="J5928" t="s">
        <v>1670</v>
      </c>
      <c r="K5928" t="s">
        <v>955</v>
      </c>
      <c r="L5928">
        <v>1</v>
      </c>
      <c r="M5928" t="s">
        <v>77</v>
      </c>
      <c r="N5928">
        <v>52.12</v>
      </c>
      <c r="O5928">
        <v>38.26</v>
      </c>
      <c r="P5928" t="s">
        <v>78</v>
      </c>
      <c r="Q5928" s="94">
        <v>45281.657638888886</v>
      </c>
      <c r="R5928">
        <v>52.12</v>
      </c>
      <c r="S5928">
        <v>38.26</v>
      </c>
      <c r="T5928" t="str">
        <f>VLOOKUP(E5928,zamiana!A:B,2,0)</f>
        <v>ALSTOM (ex. BT) CZL</v>
      </c>
    </row>
    <row r="5929" spans="1:20" x14ac:dyDescent="0.3">
      <c r="A5929" t="s">
        <v>6542</v>
      </c>
      <c r="B5929" s="2">
        <v>45259</v>
      </c>
      <c r="C5929" s="2">
        <v>45259</v>
      </c>
      <c r="D5929" s="2"/>
      <c r="E5929" t="s">
        <v>951</v>
      </c>
      <c r="F5929" t="s">
        <v>952</v>
      </c>
      <c r="G5929" t="s">
        <v>942</v>
      </c>
      <c r="H5929" t="s">
        <v>951</v>
      </c>
      <c r="I5929" t="s">
        <v>1669</v>
      </c>
      <c r="J5929" t="s">
        <v>1670</v>
      </c>
      <c r="K5929" t="s">
        <v>955</v>
      </c>
      <c r="L5929">
        <v>1</v>
      </c>
      <c r="M5929" t="s">
        <v>77</v>
      </c>
      <c r="N5929">
        <v>52.12</v>
      </c>
      <c r="O5929">
        <v>38.26</v>
      </c>
      <c r="P5929" t="s">
        <v>78</v>
      </c>
      <c r="Q5929" s="94">
        <v>45281.657638888886</v>
      </c>
      <c r="R5929">
        <v>52.12</v>
      </c>
      <c r="S5929">
        <v>38.26</v>
      </c>
      <c r="T5929" t="str">
        <f>VLOOKUP(E5929,zamiana!A:B,2,0)</f>
        <v>ALSTOM (ex. BT) CZL</v>
      </c>
    </row>
    <row r="5930" spans="1:20" x14ac:dyDescent="0.3">
      <c r="A5930" t="s">
        <v>6542</v>
      </c>
      <c r="B5930" s="2">
        <v>45259</v>
      </c>
      <c r="C5930" s="2">
        <v>45259</v>
      </c>
      <c r="D5930" s="2"/>
      <c r="E5930" t="s">
        <v>951</v>
      </c>
      <c r="F5930" t="s">
        <v>952</v>
      </c>
      <c r="G5930" t="s">
        <v>942</v>
      </c>
      <c r="H5930" t="s">
        <v>951</v>
      </c>
      <c r="I5930" t="s">
        <v>1669</v>
      </c>
      <c r="J5930" t="s">
        <v>1670</v>
      </c>
      <c r="K5930" t="s">
        <v>955</v>
      </c>
      <c r="L5930">
        <v>2</v>
      </c>
      <c r="M5930" t="s">
        <v>77</v>
      </c>
      <c r="N5930">
        <v>52.12</v>
      </c>
      <c r="O5930">
        <v>38.26</v>
      </c>
      <c r="P5930" t="s">
        <v>78</v>
      </c>
      <c r="Q5930" s="94">
        <v>45281.657638888886</v>
      </c>
      <c r="R5930">
        <v>104.24</v>
      </c>
      <c r="S5930">
        <v>76.52</v>
      </c>
      <c r="T5930" t="str">
        <f>VLOOKUP(E5930,zamiana!A:B,2,0)</f>
        <v>ALSTOM (ex. BT) CZL</v>
      </c>
    </row>
    <row r="5931" spans="1:20" x14ac:dyDescent="0.3">
      <c r="A5931" t="s">
        <v>6542</v>
      </c>
      <c r="B5931" s="2">
        <v>45259</v>
      </c>
      <c r="C5931" s="2">
        <v>45259</v>
      </c>
      <c r="D5931" s="2"/>
      <c r="E5931" t="s">
        <v>951</v>
      </c>
      <c r="F5931" t="s">
        <v>952</v>
      </c>
      <c r="G5931" t="s">
        <v>942</v>
      </c>
      <c r="H5931" t="s">
        <v>951</v>
      </c>
      <c r="I5931" t="s">
        <v>1669</v>
      </c>
      <c r="J5931" t="s">
        <v>1670</v>
      </c>
      <c r="K5931" t="s">
        <v>955</v>
      </c>
      <c r="L5931">
        <v>2</v>
      </c>
      <c r="M5931" t="s">
        <v>77</v>
      </c>
      <c r="N5931">
        <v>52.12</v>
      </c>
      <c r="O5931">
        <v>38.26</v>
      </c>
      <c r="P5931" t="s">
        <v>78</v>
      </c>
      <c r="Q5931" s="94">
        <v>45281.657638888886</v>
      </c>
      <c r="R5931">
        <v>104.24</v>
      </c>
      <c r="S5931">
        <v>76.52</v>
      </c>
      <c r="T5931" t="str">
        <f>VLOOKUP(E5931,zamiana!A:B,2,0)</f>
        <v>ALSTOM (ex. BT) CZL</v>
      </c>
    </row>
    <row r="5932" spans="1:20" x14ac:dyDescent="0.3">
      <c r="A5932" t="s">
        <v>6542</v>
      </c>
      <c r="B5932" s="2">
        <v>45259</v>
      </c>
      <c r="C5932" s="2">
        <v>45259</v>
      </c>
      <c r="D5932" s="2"/>
      <c r="E5932" t="s">
        <v>951</v>
      </c>
      <c r="F5932" t="s">
        <v>952</v>
      </c>
      <c r="G5932" t="s">
        <v>942</v>
      </c>
      <c r="H5932" t="s">
        <v>951</v>
      </c>
      <c r="I5932" t="s">
        <v>1669</v>
      </c>
      <c r="J5932" t="s">
        <v>1670</v>
      </c>
      <c r="K5932" t="s">
        <v>955</v>
      </c>
      <c r="L5932">
        <v>2</v>
      </c>
      <c r="M5932" t="s">
        <v>77</v>
      </c>
      <c r="N5932">
        <v>52.12</v>
      </c>
      <c r="O5932">
        <v>38.26</v>
      </c>
      <c r="P5932" t="s">
        <v>78</v>
      </c>
      <c r="Q5932" s="94">
        <v>45281.657638888886</v>
      </c>
      <c r="R5932">
        <v>104.24</v>
      </c>
      <c r="S5932">
        <v>76.52</v>
      </c>
      <c r="T5932" t="str">
        <f>VLOOKUP(E5932,zamiana!A:B,2,0)</f>
        <v>ALSTOM (ex. BT) CZL</v>
      </c>
    </row>
    <row r="5933" spans="1:20" x14ac:dyDescent="0.3">
      <c r="A5933" t="s">
        <v>6542</v>
      </c>
      <c r="B5933" s="2">
        <v>45259</v>
      </c>
      <c r="C5933" s="2">
        <v>45259</v>
      </c>
      <c r="D5933" s="2"/>
      <c r="E5933" t="s">
        <v>951</v>
      </c>
      <c r="F5933" t="s">
        <v>952</v>
      </c>
      <c r="G5933" t="s">
        <v>942</v>
      </c>
      <c r="H5933" t="s">
        <v>951</v>
      </c>
      <c r="I5933" t="s">
        <v>1669</v>
      </c>
      <c r="J5933" t="s">
        <v>1670</v>
      </c>
      <c r="K5933" t="s">
        <v>955</v>
      </c>
      <c r="L5933">
        <v>2</v>
      </c>
      <c r="M5933" t="s">
        <v>77</v>
      </c>
      <c r="N5933">
        <v>52.12</v>
      </c>
      <c r="O5933">
        <v>38.26</v>
      </c>
      <c r="P5933" t="s">
        <v>78</v>
      </c>
      <c r="Q5933" s="94">
        <v>45281.657638888886</v>
      </c>
      <c r="R5933">
        <v>104.24</v>
      </c>
      <c r="S5933">
        <v>76.52</v>
      </c>
      <c r="T5933" t="str">
        <f>VLOOKUP(E5933,zamiana!A:B,2,0)</f>
        <v>ALSTOM (ex. BT) CZL</v>
      </c>
    </row>
    <row r="5934" spans="1:20" x14ac:dyDescent="0.3">
      <c r="A5934" t="s">
        <v>6542</v>
      </c>
      <c r="B5934" s="2">
        <v>45259</v>
      </c>
      <c r="C5934" s="2">
        <v>45259</v>
      </c>
      <c r="D5934" s="2"/>
      <c r="E5934" t="s">
        <v>951</v>
      </c>
      <c r="F5934" t="s">
        <v>952</v>
      </c>
      <c r="G5934" t="s">
        <v>942</v>
      </c>
      <c r="H5934" t="s">
        <v>951</v>
      </c>
      <c r="I5934" t="s">
        <v>1845</v>
      </c>
      <c r="J5934" t="s">
        <v>1846</v>
      </c>
      <c r="K5934" t="s">
        <v>955</v>
      </c>
      <c r="L5934">
        <v>2</v>
      </c>
      <c r="M5934" t="s">
        <v>77</v>
      </c>
      <c r="N5934">
        <v>149.44</v>
      </c>
      <c r="O5934">
        <v>113</v>
      </c>
      <c r="P5934" t="s">
        <v>78</v>
      </c>
      <c r="Q5934" s="94">
        <v>45281.658333333333</v>
      </c>
      <c r="R5934">
        <v>298.88</v>
      </c>
      <c r="S5934">
        <v>226</v>
      </c>
      <c r="T5934" t="str">
        <f>VLOOKUP(E5934,zamiana!A:B,2,0)</f>
        <v>ALSTOM (ex. BT) CZL</v>
      </c>
    </row>
    <row r="5935" spans="1:20" x14ac:dyDescent="0.3">
      <c r="A5935" t="s">
        <v>6542</v>
      </c>
      <c r="B5935" s="2">
        <v>45259</v>
      </c>
      <c r="C5935" s="2">
        <v>45259</v>
      </c>
      <c r="D5935" s="2"/>
      <c r="E5935" t="s">
        <v>951</v>
      </c>
      <c r="F5935" t="s">
        <v>952</v>
      </c>
      <c r="G5935" t="s">
        <v>942</v>
      </c>
      <c r="H5935" t="s">
        <v>951</v>
      </c>
      <c r="I5935" t="s">
        <v>1845</v>
      </c>
      <c r="J5935" t="s">
        <v>1846</v>
      </c>
      <c r="K5935" t="s">
        <v>955</v>
      </c>
      <c r="L5935">
        <v>2</v>
      </c>
      <c r="M5935" t="s">
        <v>77</v>
      </c>
      <c r="N5935">
        <v>149.44</v>
      </c>
      <c r="O5935">
        <v>113</v>
      </c>
      <c r="P5935" t="s">
        <v>78</v>
      </c>
      <c r="Q5935" s="94">
        <v>45281.658333333333</v>
      </c>
      <c r="R5935">
        <v>298.88</v>
      </c>
      <c r="S5935">
        <v>226</v>
      </c>
      <c r="T5935" t="str">
        <f>VLOOKUP(E5935,zamiana!A:B,2,0)</f>
        <v>ALSTOM (ex. BT) CZL</v>
      </c>
    </row>
    <row r="5936" spans="1:20" x14ac:dyDescent="0.3">
      <c r="A5936" t="s">
        <v>6542</v>
      </c>
      <c r="B5936" s="2">
        <v>45259</v>
      </c>
      <c r="C5936" s="2">
        <v>45259</v>
      </c>
      <c r="D5936" s="2"/>
      <c r="E5936" t="s">
        <v>951</v>
      </c>
      <c r="F5936" t="s">
        <v>952</v>
      </c>
      <c r="G5936" t="s">
        <v>942</v>
      </c>
      <c r="H5936" t="s">
        <v>951</v>
      </c>
      <c r="I5936" t="s">
        <v>1845</v>
      </c>
      <c r="J5936" t="s">
        <v>1846</v>
      </c>
      <c r="K5936" t="s">
        <v>955</v>
      </c>
      <c r="L5936">
        <v>2</v>
      </c>
      <c r="M5936" t="s">
        <v>77</v>
      </c>
      <c r="N5936">
        <v>149.44</v>
      </c>
      <c r="O5936">
        <v>113</v>
      </c>
      <c r="P5936" t="s">
        <v>78</v>
      </c>
      <c r="Q5936" s="94">
        <v>45281.658333333333</v>
      </c>
      <c r="R5936">
        <v>298.88</v>
      </c>
      <c r="S5936">
        <v>226</v>
      </c>
      <c r="T5936" t="str">
        <f>VLOOKUP(E5936,zamiana!A:B,2,0)</f>
        <v>ALSTOM (ex. BT) CZL</v>
      </c>
    </row>
    <row r="5937" spans="1:20" x14ac:dyDescent="0.3">
      <c r="A5937" t="s">
        <v>6542</v>
      </c>
      <c r="B5937" s="2">
        <v>45259</v>
      </c>
      <c r="C5937" s="2">
        <v>45259</v>
      </c>
      <c r="D5937" s="2"/>
      <c r="E5937" t="s">
        <v>951</v>
      </c>
      <c r="F5937" t="s">
        <v>952</v>
      </c>
      <c r="G5937" t="s">
        <v>942</v>
      </c>
      <c r="H5937" t="s">
        <v>951</v>
      </c>
      <c r="I5937" t="s">
        <v>1845</v>
      </c>
      <c r="J5937" t="s">
        <v>1846</v>
      </c>
      <c r="K5937" t="s">
        <v>955</v>
      </c>
      <c r="L5937">
        <v>2</v>
      </c>
      <c r="M5937" t="s">
        <v>77</v>
      </c>
      <c r="N5937">
        <v>149.44</v>
      </c>
      <c r="O5937">
        <v>113</v>
      </c>
      <c r="P5937" t="s">
        <v>78</v>
      </c>
      <c r="Q5937" s="94">
        <v>45281.658333333333</v>
      </c>
      <c r="R5937">
        <v>298.88</v>
      </c>
      <c r="S5937">
        <v>226</v>
      </c>
      <c r="T5937" t="str">
        <f>VLOOKUP(E5937,zamiana!A:B,2,0)</f>
        <v>ALSTOM (ex. BT) CZL</v>
      </c>
    </row>
    <row r="5938" spans="1:20" x14ac:dyDescent="0.3">
      <c r="A5938" t="s">
        <v>6542</v>
      </c>
      <c r="B5938" s="2">
        <v>45259</v>
      </c>
      <c r="C5938" s="2">
        <v>45259</v>
      </c>
      <c r="D5938" s="2"/>
      <c r="E5938" t="s">
        <v>951</v>
      </c>
      <c r="F5938" t="s">
        <v>952</v>
      </c>
      <c r="G5938" t="s">
        <v>942</v>
      </c>
      <c r="H5938" t="s">
        <v>951</v>
      </c>
      <c r="I5938" t="s">
        <v>1845</v>
      </c>
      <c r="J5938" t="s">
        <v>1846</v>
      </c>
      <c r="K5938" t="s">
        <v>955</v>
      </c>
      <c r="L5938">
        <v>2</v>
      </c>
      <c r="M5938" t="s">
        <v>77</v>
      </c>
      <c r="N5938">
        <v>149.44</v>
      </c>
      <c r="O5938">
        <v>113</v>
      </c>
      <c r="P5938" t="s">
        <v>78</v>
      </c>
      <c r="Q5938" s="94">
        <v>45281.658333333333</v>
      </c>
      <c r="R5938">
        <v>298.88</v>
      </c>
      <c r="S5938">
        <v>226</v>
      </c>
      <c r="T5938" t="str">
        <f>VLOOKUP(E5938,zamiana!A:B,2,0)</f>
        <v>ALSTOM (ex. BT) CZL</v>
      </c>
    </row>
    <row r="5939" spans="1:20" x14ac:dyDescent="0.3">
      <c r="A5939" t="s">
        <v>6542</v>
      </c>
      <c r="B5939" s="2">
        <v>45259</v>
      </c>
      <c r="C5939" s="2">
        <v>45259</v>
      </c>
      <c r="D5939" s="2"/>
      <c r="E5939" t="s">
        <v>951</v>
      </c>
      <c r="F5939" t="s">
        <v>952</v>
      </c>
      <c r="G5939" t="s">
        <v>942</v>
      </c>
      <c r="H5939" t="s">
        <v>951</v>
      </c>
      <c r="I5939" t="s">
        <v>1845</v>
      </c>
      <c r="J5939" t="s">
        <v>1846</v>
      </c>
      <c r="K5939" t="s">
        <v>955</v>
      </c>
      <c r="L5939">
        <v>2</v>
      </c>
      <c r="M5939" t="s">
        <v>77</v>
      </c>
      <c r="N5939">
        <v>149.44</v>
      </c>
      <c r="O5939">
        <v>113</v>
      </c>
      <c r="P5939" t="s">
        <v>78</v>
      </c>
      <c r="Q5939" s="94">
        <v>45281.658333333333</v>
      </c>
      <c r="R5939">
        <v>298.88</v>
      </c>
      <c r="S5939">
        <v>226</v>
      </c>
      <c r="T5939" t="str">
        <f>VLOOKUP(E5939,zamiana!A:B,2,0)</f>
        <v>ALSTOM (ex. BT) CZL</v>
      </c>
    </row>
    <row r="5940" spans="1:20" x14ac:dyDescent="0.3">
      <c r="A5940" t="s">
        <v>6542</v>
      </c>
      <c r="B5940" s="2">
        <v>45259</v>
      </c>
      <c r="C5940" s="2">
        <v>45259</v>
      </c>
      <c r="D5940" s="2"/>
      <c r="E5940" t="s">
        <v>951</v>
      </c>
      <c r="F5940" t="s">
        <v>952</v>
      </c>
      <c r="G5940" t="s">
        <v>942</v>
      </c>
      <c r="H5940" t="s">
        <v>951</v>
      </c>
      <c r="I5940" t="s">
        <v>1845</v>
      </c>
      <c r="J5940" t="s">
        <v>1846</v>
      </c>
      <c r="K5940" t="s">
        <v>955</v>
      </c>
      <c r="L5940">
        <v>1</v>
      </c>
      <c r="M5940" t="s">
        <v>77</v>
      </c>
      <c r="N5940">
        <v>149.44</v>
      </c>
      <c r="O5940">
        <v>113</v>
      </c>
      <c r="P5940" t="s">
        <v>78</v>
      </c>
      <c r="Q5940" s="94">
        <v>45281.658333333333</v>
      </c>
      <c r="R5940">
        <v>149.44</v>
      </c>
      <c r="S5940">
        <v>113</v>
      </c>
      <c r="T5940" t="str">
        <f>VLOOKUP(E5940,zamiana!A:B,2,0)</f>
        <v>ALSTOM (ex. BT) CZL</v>
      </c>
    </row>
    <row r="5941" spans="1:20" x14ac:dyDescent="0.3">
      <c r="A5941" t="s">
        <v>6542</v>
      </c>
      <c r="B5941" s="2">
        <v>45259</v>
      </c>
      <c r="C5941" s="2">
        <v>45259</v>
      </c>
      <c r="D5941" s="2"/>
      <c r="E5941" t="s">
        <v>951</v>
      </c>
      <c r="F5941" t="s">
        <v>952</v>
      </c>
      <c r="G5941" t="s">
        <v>942</v>
      </c>
      <c r="H5941" t="s">
        <v>951</v>
      </c>
      <c r="I5941" t="s">
        <v>1845</v>
      </c>
      <c r="J5941" t="s">
        <v>1846</v>
      </c>
      <c r="K5941" t="s">
        <v>955</v>
      </c>
      <c r="L5941">
        <v>2</v>
      </c>
      <c r="M5941" t="s">
        <v>77</v>
      </c>
      <c r="N5941">
        <v>149.44</v>
      </c>
      <c r="O5941">
        <v>113</v>
      </c>
      <c r="P5941" t="s">
        <v>78</v>
      </c>
      <c r="Q5941" s="94">
        <v>45281.658333333333</v>
      </c>
      <c r="R5941">
        <v>298.88</v>
      </c>
      <c r="S5941">
        <v>226</v>
      </c>
      <c r="T5941" t="str">
        <f>VLOOKUP(E5941,zamiana!A:B,2,0)</f>
        <v>ALSTOM (ex. BT) CZL</v>
      </c>
    </row>
    <row r="5942" spans="1:20" x14ac:dyDescent="0.3">
      <c r="A5942" t="s">
        <v>6542</v>
      </c>
      <c r="B5942" s="2">
        <v>45259</v>
      </c>
      <c r="C5942" s="2">
        <v>45259</v>
      </c>
      <c r="D5942" s="2"/>
      <c r="E5942" t="s">
        <v>951</v>
      </c>
      <c r="F5942" t="s">
        <v>952</v>
      </c>
      <c r="G5942" t="s">
        <v>942</v>
      </c>
      <c r="H5942" t="s">
        <v>951</v>
      </c>
      <c r="I5942" t="s">
        <v>1845</v>
      </c>
      <c r="J5942" t="s">
        <v>1846</v>
      </c>
      <c r="K5942" t="s">
        <v>955</v>
      </c>
      <c r="L5942">
        <v>2</v>
      </c>
      <c r="M5942" t="s">
        <v>77</v>
      </c>
      <c r="N5942">
        <v>149.44</v>
      </c>
      <c r="O5942">
        <v>113</v>
      </c>
      <c r="P5942" t="s">
        <v>78</v>
      </c>
      <c r="Q5942" s="94">
        <v>45281.658333333333</v>
      </c>
      <c r="R5942">
        <v>298.88</v>
      </c>
      <c r="S5942">
        <v>226</v>
      </c>
      <c r="T5942" t="str">
        <f>VLOOKUP(E5942,zamiana!A:B,2,0)</f>
        <v>ALSTOM (ex. BT) CZL</v>
      </c>
    </row>
    <row r="5943" spans="1:20" x14ac:dyDescent="0.3">
      <c r="A5943" t="s">
        <v>6542</v>
      </c>
      <c r="B5943" s="2">
        <v>45259</v>
      </c>
      <c r="C5943" s="2">
        <v>45259</v>
      </c>
      <c r="D5943" s="2"/>
      <c r="E5943" t="s">
        <v>951</v>
      </c>
      <c r="F5943" t="s">
        <v>952</v>
      </c>
      <c r="G5943" t="s">
        <v>942</v>
      </c>
      <c r="H5943" t="s">
        <v>951</v>
      </c>
      <c r="I5943" t="s">
        <v>1845</v>
      </c>
      <c r="J5943" t="s">
        <v>1846</v>
      </c>
      <c r="K5943" t="s">
        <v>955</v>
      </c>
      <c r="L5943">
        <v>1</v>
      </c>
      <c r="M5943" t="s">
        <v>77</v>
      </c>
      <c r="N5943">
        <v>149.44</v>
      </c>
      <c r="O5943">
        <v>113</v>
      </c>
      <c r="P5943" t="s">
        <v>78</v>
      </c>
      <c r="Q5943" s="94">
        <v>45281.658333333333</v>
      </c>
      <c r="R5943">
        <v>149.44</v>
      </c>
      <c r="S5943">
        <v>113</v>
      </c>
      <c r="T5943" t="str">
        <f>VLOOKUP(E5943,zamiana!A:B,2,0)</f>
        <v>ALSTOM (ex. BT) CZL</v>
      </c>
    </row>
    <row r="5944" spans="1:20" x14ac:dyDescent="0.3">
      <c r="A5944" t="s">
        <v>6542</v>
      </c>
      <c r="B5944" s="2">
        <v>45259</v>
      </c>
      <c r="C5944" s="2">
        <v>45259</v>
      </c>
      <c r="D5944" s="2"/>
      <c r="E5944" t="s">
        <v>951</v>
      </c>
      <c r="F5944" t="s">
        <v>952</v>
      </c>
      <c r="G5944" t="s">
        <v>942</v>
      </c>
      <c r="H5944" t="s">
        <v>951</v>
      </c>
      <c r="I5944" t="s">
        <v>1098</v>
      </c>
      <c r="J5944" t="s">
        <v>1099</v>
      </c>
      <c r="K5944" t="s">
        <v>955</v>
      </c>
      <c r="L5944">
        <v>5</v>
      </c>
      <c r="M5944" t="s">
        <v>77</v>
      </c>
      <c r="N5944">
        <v>7.45</v>
      </c>
      <c r="O5944">
        <v>8.65</v>
      </c>
      <c r="P5944" t="s">
        <v>78</v>
      </c>
      <c r="Q5944" s="94">
        <v>45281.627083333333</v>
      </c>
      <c r="R5944">
        <v>37.25</v>
      </c>
      <c r="S5944">
        <v>43.25</v>
      </c>
      <c r="T5944" t="str">
        <f>VLOOKUP(E5944,zamiana!A:B,2,0)</f>
        <v>ALSTOM (ex. BT) CZL</v>
      </c>
    </row>
    <row r="5945" spans="1:20" x14ac:dyDescent="0.3">
      <c r="A5945" t="s">
        <v>6542</v>
      </c>
      <c r="B5945" s="2">
        <v>45259</v>
      </c>
      <c r="C5945" s="2">
        <v>45259</v>
      </c>
      <c r="D5945" s="2"/>
      <c r="E5945" t="s">
        <v>951</v>
      </c>
      <c r="F5945" t="s">
        <v>952</v>
      </c>
      <c r="G5945" t="s">
        <v>942</v>
      </c>
      <c r="H5945" t="s">
        <v>951</v>
      </c>
      <c r="I5945" t="s">
        <v>1753</v>
      </c>
      <c r="J5945" t="s">
        <v>1754</v>
      </c>
      <c r="K5945" t="s">
        <v>955</v>
      </c>
      <c r="L5945">
        <v>1</v>
      </c>
      <c r="M5945" t="s">
        <v>77</v>
      </c>
      <c r="N5945">
        <v>86.34</v>
      </c>
      <c r="O5945">
        <v>52.05</v>
      </c>
      <c r="P5945" t="s">
        <v>78</v>
      </c>
      <c r="Q5945" s="94">
        <v>45281.627083333333</v>
      </c>
      <c r="R5945">
        <v>86.34</v>
      </c>
      <c r="S5945">
        <v>52.05</v>
      </c>
      <c r="T5945" t="str">
        <f>VLOOKUP(E5945,zamiana!A:B,2,0)</f>
        <v>ALSTOM (ex. BT) CZL</v>
      </c>
    </row>
    <row r="5946" spans="1:20" x14ac:dyDescent="0.3">
      <c r="A5946" t="s">
        <v>6542</v>
      </c>
      <c r="B5946" s="2">
        <v>45259</v>
      </c>
      <c r="C5946" s="2">
        <v>45259</v>
      </c>
      <c r="D5946" s="2"/>
      <c r="E5946" t="s">
        <v>951</v>
      </c>
      <c r="F5946" t="s">
        <v>952</v>
      </c>
      <c r="G5946" t="s">
        <v>942</v>
      </c>
      <c r="H5946" t="s">
        <v>951</v>
      </c>
      <c r="I5946" t="s">
        <v>1648</v>
      </c>
      <c r="J5946" t="s">
        <v>1649</v>
      </c>
      <c r="K5946" t="s">
        <v>955</v>
      </c>
      <c r="L5946">
        <v>2</v>
      </c>
      <c r="M5946" t="s">
        <v>77</v>
      </c>
      <c r="N5946">
        <v>110.77</v>
      </c>
      <c r="O5946">
        <v>50.27</v>
      </c>
      <c r="P5946" t="s">
        <v>78</v>
      </c>
      <c r="Q5946" s="94">
        <v>45281.630555555559</v>
      </c>
      <c r="R5946">
        <v>221.54</v>
      </c>
      <c r="S5946">
        <v>100.54</v>
      </c>
      <c r="T5946" t="str">
        <f>VLOOKUP(E5946,zamiana!A:B,2,0)</f>
        <v>ALSTOM (ex. BT) CZL</v>
      </c>
    </row>
    <row r="5947" spans="1:20" x14ac:dyDescent="0.3">
      <c r="A5947" t="s">
        <v>6542</v>
      </c>
      <c r="B5947" s="2">
        <v>45259</v>
      </c>
      <c r="C5947" s="2">
        <v>45259</v>
      </c>
      <c r="D5947" s="2"/>
      <c r="E5947" t="s">
        <v>951</v>
      </c>
      <c r="F5947" t="s">
        <v>952</v>
      </c>
      <c r="G5947" t="s">
        <v>942</v>
      </c>
      <c r="H5947" t="s">
        <v>951</v>
      </c>
      <c r="I5947" t="s">
        <v>1648</v>
      </c>
      <c r="J5947" t="s">
        <v>1649</v>
      </c>
      <c r="K5947" t="s">
        <v>955</v>
      </c>
      <c r="L5947">
        <v>2</v>
      </c>
      <c r="M5947" t="s">
        <v>77</v>
      </c>
      <c r="N5947">
        <v>110.77</v>
      </c>
      <c r="O5947">
        <v>50.27</v>
      </c>
      <c r="P5947" t="s">
        <v>78</v>
      </c>
      <c r="Q5947" s="94">
        <v>45281.630555555559</v>
      </c>
      <c r="R5947">
        <v>221.54</v>
      </c>
      <c r="S5947">
        <v>100.54</v>
      </c>
      <c r="T5947" t="str">
        <f>VLOOKUP(E5947,zamiana!A:B,2,0)</f>
        <v>ALSTOM (ex. BT) CZL</v>
      </c>
    </row>
    <row r="5948" spans="1:20" x14ac:dyDescent="0.3">
      <c r="A5948" t="s">
        <v>6542</v>
      </c>
      <c r="B5948" s="2">
        <v>45259</v>
      </c>
      <c r="C5948" s="2">
        <v>45259</v>
      </c>
      <c r="D5948" s="2"/>
      <c r="E5948" t="s">
        <v>951</v>
      </c>
      <c r="F5948" t="s">
        <v>952</v>
      </c>
      <c r="G5948" t="s">
        <v>942</v>
      </c>
      <c r="H5948" t="s">
        <v>951</v>
      </c>
      <c r="I5948" t="s">
        <v>1757</v>
      </c>
      <c r="J5948" t="s">
        <v>1758</v>
      </c>
      <c r="K5948" t="s">
        <v>955</v>
      </c>
      <c r="L5948">
        <v>1</v>
      </c>
      <c r="M5948" t="s">
        <v>77</v>
      </c>
      <c r="N5948">
        <v>86.34</v>
      </c>
      <c r="O5948">
        <v>53.42</v>
      </c>
      <c r="P5948" t="s">
        <v>78</v>
      </c>
      <c r="Q5948" s="94">
        <v>45281.627083333333</v>
      </c>
      <c r="R5948">
        <v>86.34</v>
      </c>
      <c r="S5948">
        <v>53.42</v>
      </c>
      <c r="T5948" t="str">
        <f>VLOOKUP(E5948,zamiana!A:B,2,0)</f>
        <v>ALSTOM (ex. BT) CZL</v>
      </c>
    </row>
    <row r="5949" spans="1:20" x14ac:dyDescent="0.3">
      <c r="A5949" t="s">
        <v>6542</v>
      </c>
      <c r="B5949" s="2">
        <v>45259</v>
      </c>
      <c r="C5949" s="2">
        <v>45259</v>
      </c>
      <c r="D5949" s="2"/>
      <c r="E5949" t="s">
        <v>951</v>
      </c>
      <c r="F5949" t="s">
        <v>952</v>
      </c>
      <c r="G5949" t="s">
        <v>942</v>
      </c>
      <c r="H5949" t="s">
        <v>951</v>
      </c>
      <c r="I5949" t="s">
        <v>979</v>
      </c>
      <c r="J5949" t="s">
        <v>980</v>
      </c>
      <c r="K5949" t="s">
        <v>955</v>
      </c>
      <c r="L5949">
        <v>25</v>
      </c>
      <c r="M5949" t="s">
        <v>77</v>
      </c>
      <c r="N5949">
        <v>5.14</v>
      </c>
      <c r="O5949">
        <v>4.76</v>
      </c>
      <c r="P5949" t="s">
        <v>78</v>
      </c>
      <c r="Q5949" s="94">
        <v>45281.627083333333</v>
      </c>
      <c r="R5949">
        <v>128.5</v>
      </c>
      <c r="S5949">
        <v>119</v>
      </c>
      <c r="T5949" t="str">
        <f>VLOOKUP(E5949,zamiana!A:B,2,0)</f>
        <v>ALSTOM (ex. BT) CZL</v>
      </c>
    </row>
    <row r="5950" spans="1:20" x14ac:dyDescent="0.3">
      <c r="A5950" t="s">
        <v>6542</v>
      </c>
      <c r="B5950" s="2">
        <v>45259</v>
      </c>
      <c r="C5950" s="2">
        <v>45259</v>
      </c>
      <c r="D5950" s="2"/>
      <c r="E5950" t="s">
        <v>951</v>
      </c>
      <c r="F5950" t="s">
        <v>952</v>
      </c>
      <c r="G5950" t="s">
        <v>942</v>
      </c>
      <c r="H5950" t="s">
        <v>951</v>
      </c>
      <c r="I5950" t="s">
        <v>1235</v>
      </c>
      <c r="J5950" t="s">
        <v>1236</v>
      </c>
      <c r="K5950" t="s">
        <v>955</v>
      </c>
      <c r="L5950">
        <v>9</v>
      </c>
      <c r="M5950" t="s">
        <v>77</v>
      </c>
      <c r="N5950">
        <v>11.41</v>
      </c>
      <c r="O5950">
        <v>12</v>
      </c>
      <c r="P5950" t="s">
        <v>78</v>
      </c>
      <c r="Q5950" s="94">
        <v>45281.627083333333</v>
      </c>
      <c r="R5950">
        <v>102.69</v>
      </c>
      <c r="S5950">
        <v>108</v>
      </c>
      <c r="T5950" t="str">
        <f>VLOOKUP(E5950,zamiana!A:B,2,0)</f>
        <v>ALSTOM (ex. BT) CZL</v>
      </c>
    </row>
    <row r="5951" spans="1:20" x14ac:dyDescent="0.3">
      <c r="A5951" t="s">
        <v>6542</v>
      </c>
      <c r="B5951" s="2">
        <v>45259</v>
      </c>
      <c r="C5951" s="2">
        <v>45259</v>
      </c>
      <c r="D5951" s="2"/>
      <c r="E5951" t="s">
        <v>951</v>
      </c>
      <c r="F5951" t="s">
        <v>952</v>
      </c>
      <c r="G5951" t="s">
        <v>942</v>
      </c>
      <c r="H5951" t="s">
        <v>951</v>
      </c>
      <c r="I5951" t="s">
        <v>1235</v>
      </c>
      <c r="J5951" t="s">
        <v>1236</v>
      </c>
      <c r="K5951" t="s">
        <v>955</v>
      </c>
      <c r="L5951">
        <v>9</v>
      </c>
      <c r="M5951" t="s">
        <v>77</v>
      </c>
      <c r="N5951">
        <v>11.41</v>
      </c>
      <c r="O5951">
        <v>12</v>
      </c>
      <c r="P5951" t="s">
        <v>78</v>
      </c>
      <c r="Q5951" s="94">
        <v>45281.627083333333</v>
      </c>
      <c r="R5951">
        <v>102.69</v>
      </c>
      <c r="S5951">
        <v>108</v>
      </c>
      <c r="T5951" t="str">
        <f>VLOOKUP(E5951,zamiana!A:B,2,0)</f>
        <v>ALSTOM (ex. BT) CZL</v>
      </c>
    </row>
    <row r="5952" spans="1:20" x14ac:dyDescent="0.3">
      <c r="A5952" t="s">
        <v>6542</v>
      </c>
      <c r="B5952" s="2">
        <v>45259</v>
      </c>
      <c r="C5952" s="2">
        <v>45259</v>
      </c>
      <c r="D5952" s="2"/>
      <c r="E5952" t="s">
        <v>951</v>
      </c>
      <c r="F5952" t="s">
        <v>952</v>
      </c>
      <c r="G5952" t="s">
        <v>942</v>
      </c>
      <c r="H5952" t="s">
        <v>951</v>
      </c>
      <c r="I5952" t="s">
        <v>1496</v>
      </c>
      <c r="J5952" t="s">
        <v>1497</v>
      </c>
      <c r="K5952" t="s">
        <v>955</v>
      </c>
      <c r="L5952">
        <v>9</v>
      </c>
      <c r="M5952" t="s">
        <v>77</v>
      </c>
      <c r="N5952">
        <v>24.73</v>
      </c>
      <c r="O5952">
        <v>22.64</v>
      </c>
      <c r="P5952" t="s">
        <v>78</v>
      </c>
      <c r="Q5952" s="94">
        <v>45281.627083333333</v>
      </c>
      <c r="R5952">
        <v>222.57</v>
      </c>
      <c r="S5952">
        <v>203.76</v>
      </c>
      <c r="T5952" t="str">
        <f>VLOOKUP(E5952,zamiana!A:B,2,0)</f>
        <v>ALSTOM (ex. BT) CZL</v>
      </c>
    </row>
    <row r="5953" spans="1:20" x14ac:dyDescent="0.3">
      <c r="A5953" t="s">
        <v>6542</v>
      </c>
      <c r="B5953" s="2">
        <v>45259</v>
      </c>
      <c r="C5953" s="2">
        <v>45259</v>
      </c>
      <c r="D5953" s="2"/>
      <c r="E5953" t="s">
        <v>951</v>
      </c>
      <c r="F5953" t="s">
        <v>952</v>
      </c>
      <c r="G5953" t="s">
        <v>942</v>
      </c>
      <c r="H5953" t="s">
        <v>951</v>
      </c>
      <c r="I5953" t="s">
        <v>1429</v>
      </c>
      <c r="J5953" t="s">
        <v>1430</v>
      </c>
      <c r="K5953" t="s">
        <v>955</v>
      </c>
      <c r="L5953">
        <v>4</v>
      </c>
      <c r="M5953" t="s">
        <v>77</v>
      </c>
      <c r="N5953">
        <v>21.68</v>
      </c>
      <c r="O5953">
        <v>17.940000000000001</v>
      </c>
      <c r="P5953" t="s">
        <v>78</v>
      </c>
      <c r="Q5953" s="94">
        <v>45281.627083333333</v>
      </c>
      <c r="R5953">
        <v>86.72</v>
      </c>
      <c r="S5953">
        <v>71.760000000000005</v>
      </c>
      <c r="T5953" t="str">
        <f>VLOOKUP(E5953,zamiana!A:B,2,0)</f>
        <v>ALSTOM (ex. BT) CZL</v>
      </c>
    </row>
    <row r="5954" spans="1:20" x14ac:dyDescent="0.3">
      <c r="A5954" t="s">
        <v>6542</v>
      </c>
      <c r="B5954" s="2">
        <v>45259</v>
      </c>
      <c r="C5954" s="2">
        <v>45259</v>
      </c>
      <c r="D5954" s="2"/>
      <c r="E5954" t="s">
        <v>951</v>
      </c>
      <c r="F5954" t="s">
        <v>952</v>
      </c>
      <c r="G5954" t="s">
        <v>942</v>
      </c>
      <c r="H5954" t="s">
        <v>951</v>
      </c>
      <c r="I5954" t="s">
        <v>1429</v>
      </c>
      <c r="J5954" t="s">
        <v>1430</v>
      </c>
      <c r="K5954" t="s">
        <v>955</v>
      </c>
      <c r="L5954">
        <v>2</v>
      </c>
      <c r="M5954" t="s">
        <v>77</v>
      </c>
      <c r="N5954">
        <v>21.68</v>
      </c>
      <c r="O5954">
        <v>17.940000000000001</v>
      </c>
      <c r="P5954" t="s">
        <v>78</v>
      </c>
      <c r="Q5954" s="94">
        <v>45281.627083333333</v>
      </c>
      <c r="R5954">
        <v>43.36</v>
      </c>
      <c r="S5954">
        <v>35.880000000000003</v>
      </c>
      <c r="T5954" t="str">
        <f>VLOOKUP(E5954,zamiana!A:B,2,0)</f>
        <v>ALSTOM (ex. BT) CZL</v>
      </c>
    </row>
    <row r="5955" spans="1:20" x14ac:dyDescent="0.3">
      <c r="A5955" t="s">
        <v>6542</v>
      </c>
      <c r="B5955" s="2">
        <v>45259</v>
      </c>
      <c r="C5955" s="2">
        <v>45259</v>
      </c>
      <c r="D5955" s="2"/>
      <c r="E5955" t="s">
        <v>951</v>
      </c>
      <c r="F5955" t="s">
        <v>952</v>
      </c>
      <c r="G5955" t="s">
        <v>942</v>
      </c>
      <c r="H5955" t="s">
        <v>951</v>
      </c>
      <c r="I5955" t="s">
        <v>1429</v>
      </c>
      <c r="J5955" t="s">
        <v>1430</v>
      </c>
      <c r="K5955" t="s">
        <v>955</v>
      </c>
      <c r="L5955">
        <v>2</v>
      </c>
      <c r="M5955" t="s">
        <v>77</v>
      </c>
      <c r="N5955">
        <v>21.68</v>
      </c>
      <c r="O5955">
        <v>17.940000000000001</v>
      </c>
      <c r="P5955" t="s">
        <v>78</v>
      </c>
      <c r="Q5955" s="94">
        <v>45281.627083333333</v>
      </c>
      <c r="R5955">
        <v>43.36</v>
      </c>
      <c r="S5955">
        <v>35.880000000000003</v>
      </c>
      <c r="T5955" t="str">
        <f>VLOOKUP(E5955,zamiana!A:B,2,0)</f>
        <v>ALSTOM (ex. BT) CZL</v>
      </c>
    </row>
    <row r="5956" spans="1:20" x14ac:dyDescent="0.3">
      <c r="A5956" t="s">
        <v>6542</v>
      </c>
      <c r="B5956" s="2">
        <v>45259</v>
      </c>
      <c r="C5956" s="2">
        <v>45259</v>
      </c>
      <c r="D5956" s="2"/>
      <c r="E5956" t="s">
        <v>951</v>
      </c>
      <c r="F5956" t="s">
        <v>952</v>
      </c>
      <c r="G5956" t="s">
        <v>942</v>
      </c>
      <c r="H5956" t="s">
        <v>951</v>
      </c>
      <c r="I5956" t="s">
        <v>1429</v>
      </c>
      <c r="J5956" t="s">
        <v>1430</v>
      </c>
      <c r="K5956" t="s">
        <v>955</v>
      </c>
      <c r="L5956">
        <v>2</v>
      </c>
      <c r="M5956" t="s">
        <v>77</v>
      </c>
      <c r="N5956">
        <v>21.68</v>
      </c>
      <c r="O5956">
        <v>17.940000000000001</v>
      </c>
      <c r="P5956" t="s">
        <v>78</v>
      </c>
      <c r="Q5956" s="94">
        <v>45281.627083333333</v>
      </c>
      <c r="R5956">
        <v>43.36</v>
      </c>
      <c r="S5956">
        <v>35.880000000000003</v>
      </c>
      <c r="T5956" t="str">
        <f>VLOOKUP(E5956,zamiana!A:B,2,0)</f>
        <v>ALSTOM (ex. BT) CZL</v>
      </c>
    </row>
    <row r="5957" spans="1:20" x14ac:dyDescent="0.3">
      <c r="A5957" t="s">
        <v>6542</v>
      </c>
      <c r="B5957" s="2">
        <v>45259</v>
      </c>
      <c r="C5957" s="2">
        <v>45259</v>
      </c>
      <c r="D5957" s="2"/>
      <c r="E5957" t="s">
        <v>951</v>
      </c>
      <c r="F5957" t="s">
        <v>952</v>
      </c>
      <c r="G5957" t="s">
        <v>942</v>
      </c>
      <c r="H5957" t="s">
        <v>951</v>
      </c>
      <c r="I5957" t="s">
        <v>1429</v>
      </c>
      <c r="J5957" t="s">
        <v>1430</v>
      </c>
      <c r="K5957" t="s">
        <v>955</v>
      </c>
      <c r="L5957">
        <v>1</v>
      </c>
      <c r="M5957" t="s">
        <v>77</v>
      </c>
      <c r="N5957">
        <v>21.68</v>
      </c>
      <c r="O5957">
        <v>17.940000000000001</v>
      </c>
      <c r="P5957" t="s">
        <v>78</v>
      </c>
      <c r="Q5957" s="94">
        <v>45281.627083333333</v>
      </c>
      <c r="R5957">
        <v>21.68</v>
      </c>
      <c r="S5957">
        <v>17.940000000000001</v>
      </c>
      <c r="T5957" t="str">
        <f>VLOOKUP(E5957,zamiana!A:B,2,0)</f>
        <v>ALSTOM (ex. BT) CZL</v>
      </c>
    </row>
    <row r="5958" spans="1:20" x14ac:dyDescent="0.3">
      <c r="A5958" t="s">
        <v>6542</v>
      </c>
      <c r="B5958" s="2">
        <v>45259</v>
      </c>
      <c r="C5958" s="2">
        <v>45259</v>
      </c>
      <c r="D5958" s="2"/>
      <c r="E5958" t="s">
        <v>951</v>
      </c>
      <c r="F5958" t="s">
        <v>952</v>
      </c>
      <c r="G5958" t="s">
        <v>942</v>
      </c>
      <c r="H5958" t="s">
        <v>951</v>
      </c>
      <c r="I5958" t="s">
        <v>1429</v>
      </c>
      <c r="J5958" t="s">
        <v>1430</v>
      </c>
      <c r="K5958" t="s">
        <v>955</v>
      </c>
      <c r="L5958">
        <v>1</v>
      </c>
      <c r="M5958" t="s">
        <v>77</v>
      </c>
      <c r="N5958">
        <v>21.68</v>
      </c>
      <c r="O5958">
        <v>17.940000000000001</v>
      </c>
      <c r="P5958" t="s">
        <v>78</v>
      </c>
      <c r="Q5958" s="94">
        <v>45281.627083333333</v>
      </c>
      <c r="R5958">
        <v>21.68</v>
      </c>
      <c r="S5958">
        <v>17.940000000000001</v>
      </c>
      <c r="T5958" t="str">
        <f>VLOOKUP(E5958,zamiana!A:B,2,0)</f>
        <v>ALSTOM (ex. BT) CZL</v>
      </c>
    </row>
    <row r="5959" spans="1:20" x14ac:dyDescent="0.3">
      <c r="A5959" t="s">
        <v>6542</v>
      </c>
      <c r="B5959" s="2">
        <v>45259</v>
      </c>
      <c r="C5959" s="2">
        <v>45259</v>
      </c>
      <c r="D5959" s="2"/>
      <c r="E5959" t="s">
        <v>951</v>
      </c>
      <c r="F5959" t="s">
        <v>952</v>
      </c>
      <c r="G5959" t="s">
        <v>942</v>
      </c>
      <c r="H5959" t="s">
        <v>951</v>
      </c>
      <c r="I5959" t="s">
        <v>1159</v>
      </c>
      <c r="J5959" t="s">
        <v>1160</v>
      </c>
      <c r="K5959" t="s">
        <v>955</v>
      </c>
      <c r="L5959">
        <v>57</v>
      </c>
      <c r="M5959" t="s">
        <v>77</v>
      </c>
      <c r="N5959">
        <v>6.44</v>
      </c>
      <c r="O5959">
        <v>7.83</v>
      </c>
      <c r="P5959" t="s">
        <v>78</v>
      </c>
      <c r="Q5959" s="94">
        <v>45281.654861111114</v>
      </c>
      <c r="R5959">
        <v>367.08</v>
      </c>
      <c r="S5959">
        <v>446.31</v>
      </c>
      <c r="T5959" t="str">
        <f>VLOOKUP(E5959,zamiana!A:B,2,0)</f>
        <v>ALSTOM (ex. BT) CZL</v>
      </c>
    </row>
    <row r="5960" spans="1:20" x14ac:dyDescent="0.3">
      <c r="A5960" t="s">
        <v>6542</v>
      </c>
      <c r="B5960" s="2">
        <v>45259</v>
      </c>
      <c r="C5960" s="2">
        <v>45259</v>
      </c>
      <c r="D5960" s="2"/>
      <c r="E5960" t="s">
        <v>951</v>
      </c>
      <c r="F5960" t="s">
        <v>952</v>
      </c>
      <c r="G5960" t="s">
        <v>942</v>
      </c>
      <c r="H5960" t="s">
        <v>951</v>
      </c>
      <c r="I5960" t="s">
        <v>1766</v>
      </c>
      <c r="J5960" t="s">
        <v>1767</v>
      </c>
      <c r="K5960" t="s">
        <v>955</v>
      </c>
      <c r="L5960">
        <v>2</v>
      </c>
      <c r="M5960" t="s">
        <v>77</v>
      </c>
      <c r="N5960">
        <v>78.59</v>
      </c>
      <c r="O5960">
        <v>50.8</v>
      </c>
      <c r="P5960" t="s">
        <v>78</v>
      </c>
      <c r="Q5960" s="94">
        <v>45281.627083333333</v>
      </c>
      <c r="R5960">
        <v>157.18</v>
      </c>
      <c r="S5960">
        <v>101.6</v>
      </c>
      <c r="T5960" t="str">
        <f>VLOOKUP(E5960,zamiana!A:B,2,0)</f>
        <v>ALSTOM (ex. BT) CZL</v>
      </c>
    </row>
    <row r="5961" spans="1:20" x14ac:dyDescent="0.3">
      <c r="A5961" t="s">
        <v>6542</v>
      </c>
      <c r="B5961" s="2">
        <v>45259</v>
      </c>
      <c r="C5961" s="2">
        <v>45259</v>
      </c>
      <c r="D5961" s="2"/>
      <c r="E5961" t="s">
        <v>951</v>
      </c>
      <c r="F5961" t="s">
        <v>952</v>
      </c>
      <c r="G5961" t="s">
        <v>942</v>
      </c>
      <c r="H5961" t="s">
        <v>951</v>
      </c>
      <c r="I5961" t="s">
        <v>1766</v>
      </c>
      <c r="J5961" t="s">
        <v>1767</v>
      </c>
      <c r="K5961" t="s">
        <v>955</v>
      </c>
      <c r="L5961">
        <v>2</v>
      </c>
      <c r="M5961" t="s">
        <v>77</v>
      </c>
      <c r="N5961">
        <v>78.59</v>
      </c>
      <c r="O5961">
        <v>50.8</v>
      </c>
      <c r="P5961" t="s">
        <v>78</v>
      </c>
      <c r="Q5961" s="94">
        <v>45281.627083333333</v>
      </c>
      <c r="R5961">
        <v>157.18</v>
      </c>
      <c r="S5961">
        <v>101.6</v>
      </c>
      <c r="T5961" t="str">
        <f>VLOOKUP(E5961,zamiana!A:B,2,0)</f>
        <v>ALSTOM (ex. BT) CZL</v>
      </c>
    </row>
    <row r="5962" spans="1:20" x14ac:dyDescent="0.3">
      <c r="A5962" t="s">
        <v>6542</v>
      </c>
      <c r="B5962" s="2">
        <v>45259</v>
      </c>
      <c r="C5962" s="2">
        <v>45259</v>
      </c>
      <c r="D5962" s="2"/>
      <c r="E5962" t="s">
        <v>951</v>
      </c>
      <c r="F5962" t="s">
        <v>952</v>
      </c>
      <c r="G5962" t="s">
        <v>942</v>
      </c>
      <c r="H5962" t="s">
        <v>951</v>
      </c>
      <c r="I5962" t="s">
        <v>1201</v>
      </c>
      <c r="J5962" t="s">
        <v>1202</v>
      </c>
      <c r="K5962" t="s">
        <v>955</v>
      </c>
      <c r="L5962">
        <v>32</v>
      </c>
      <c r="M5962" t="s">
        <v>77</v>
      </c>
      <c r="N5962">
        <v>5.09</v>
      </c>
      <c r="O5962">
        <v>8.0299999999999994</v>
      </c>
      <c r="P5962" t="s">
        <v>78</v>
      </c>
      <c r="Q5962" s="94">
        <v>45281.627083333333</v>
      </c>
      <c r="R5962">
        <v>162.88</v>
      </c>
      <c r="S5962">
        <v>256.95999999999998</v>
      </c>
      <c r="T5962" t="str">
        <f>VLOOKUP(E5962,zamiana!A:B,2,0)</f>
        <v>ALSTOM (ex. BT) CZL</v>
      </c>
    </row>
    <row r="5963" spans="1:20" x14ac:dyDescent="0.3">
      <c r="A5963" t="s">
        <v>6542</v>
      </c>
      <c r="B5963" s="2">
        <v>45259</v>
      </c>
      <c r="C5963" s="2">
        <v>45259</v>
      </c>
      <c r="D5963" s="2"/>
      <c r="E5963" t="s">
        <v>951</v>
      </c>
      <c r="F5963" t="s">
        <v>952</v>
      </c>
      <c r="G5963" t="s">
        <v>942</v>
      </c>
      <c r="H5963" t="s">
        <v>951</v>
      </c>
      <c r="I5963" t="s">
        <v>1503</v>
      </c>
      <c r="J5963" t="s">
        <v>1504</v>
      </c>
      <c r="K5963" t="s">
        <v>955</v>
      </c>
      <c r="L5963">
        <v>9</v>
      </c>
      <c r="M5963" t="s">
        <v>77</v>
      </c>
      <c r="N5963">
        <v>26.52</v>
      </c>
      <c r="O5963">
        <v>21.47</v>
      </c>
      <c r="P5963" t="s">
        <v>78</v>
      </c>
      <c r="Q5963" s="94">
        <v>45281.627083333333</v>
      </c>
      <c r="R5963">
        <v>238.68</v>
      </c>
      <c r="S5963">
        <v>193.23</v>
      </c>
      <c r="T5963" t="str">
        <f>VLOOKUP(E5963,zamiana!A:B,2,0)</f>
        <v>ALSTOM (ex. BT) CZL</v>
      </c>
    </row>
    <row r="5964" spans="1:20" x14ac:dyDescent="0.3">
      <c r="A5964" t="s">
        <v>6542</v>
      </c>
      <c r="B5964" s="2">
        <v>45259</v>
      </c>
      <c r="C5964" s="2">
        <v>45259</v>
      </c>
      <c r="D5964" s="2"/>
      <c r="E5964" t="s">
        <v>951</v>
      </c>
      <c r="F5964" t="s">
        <v>952</v>
      </c>
      <c r="G5964" t="s">
        <v>942</v>
      </c>
      <c r="H5964" t="s">
        <v>951</v>
      </c>
      <c r="I5964" t="s">
        <v>1503</v>
      </c>
      <c r="J5964" t="s">
        <v>1504</v>
      </c>
      <c r="K5964" t="s">
        <v>955</v>
      </c>
      <c r="L5964">
        <v>9</v>
      </c>
      <c r="M5964" t="s">
        <v>77</v>
      </c>
      <c r="N5964">
        <v>26.52</v>
      </c>
      <c r="O5964">
        <v>21.47</v>
      </c>
      <c r="P5964" t="s">
        <v>78</v>
      </c>
      <c r="Q5964" s="94">
        <v>45281.627083333333</v>
      </c>
      <c r="R5964">
        <v>238.68</v>
      </c>
      <c r="S5964">
        <v>193.23</v>
      </c>
      <c r="T5964" t="str">
        <f>VLOOKUP(E5964,zamiana!A:B,2,0)</f>
        <v>ALSTOM (ex. BT) CZL</v>
      </c>
    </row>
    <row r="5965" spans="1:20" x14ac:dyDescent="0.3">
      <c r="A5965" t="s">
        <v>6542</v>
      </c>
      <c r="B5965" s="2">
        <v>45259</v>
      </c>
      <c r="C5965" s="2">
        <v>45259</v>
      </c>
      <c r="D5965" s="2"/>
      <c r="E5965" t="s">
        <v>951</v>
      </c>
      <c r="F5965" t="s">
        <v>952</v>
      </c>
      <c r="G5965" t="s">
        <v>942</v>
      </c>
      <c r="H5965" t="s">
        <v>951</v>
      </c>
      <c r="I5965" t="s">
        <v>1433</v>
      </c>
      <c r="J5965" t="s">
        <v>1434</v>
      </c>
      <c r="K5965" t="s">
        <v>955</v>
      </c>
      <c r="L5965">
        <v>1</v>
      </c>
      <c r="M5965" t="s">
        <v>77</v>
      </c>
      <c r="N5965">
        <v>24.95</v>
      </c>
      <c r="O5965">
        <v>15.84</v>
      </c>
      <c r="P5965" t="s">
        <v>78</v>
      </c>
      <c r="Q5965" s="94">
        <v>45281.627083333333</v>
      </c>
      <c r="R5965">
        <v>24.95</v>
      </c>
      <c r="S5965">
        <v>15.84</v>
      </c>
      <c r="T5965" t="str">
        <f>VLOOKUP(E5965,zamiana!A:B,2,0)</f>
        <v>ALSTOM (ex. BT) CZL</v>
      </c>
    </row>
    <row r="5966" spans="1:20" x14ac:dyDescent="0.3">
      <c r="A5966" t="s">
        <v>6542</v>
      </c>
      <c r="B5966" s="2">
        <v>45259</v>
      </c>
      <c r="C5966" s="2">
        <v>45259</v>
      </c>
      <c r="D5966" s="2"/>
      <c r="E5966" t="s">
        <v>951</v>
      </c>
      <c r="F5966" t="s">
        <v>952</v>
      </c>
      <c r="G5966" t="s">
        <v>942</v>
      </c>
      <c r="H5966" t="s">
        <v>951</v>
      </c>
      <c r="I5966" t="s">
        <v>1433</v>
      </c>
      <c r="J5966" t="s">
        <v>1434</v>
      </c>
      <c r="K5966" t="s">
        <v>955</v>
      </c>
      <c r="L5966">
        <v>3</v>
      </c>
      <c r="M5966" t="s">
        <v>77</v>
      </c>
      <c r="N5966">
        <v>24.95</v>
      </c>
      <c r="O5966">
        <v>15.84</v>
      </c>
      <c r="P5966" t="s">
        <v>78</v>
      </c>
      <c r="Q5966" s="94">
        <v>45281.627083333333</v>
      </c>
      <c r="R5966">
        <v>74.849999999999994</v>
      </c>
      <c r="S5966">
        <v>47.52</v>
      </c>
      <c r="T5966" t="str">
        <f>VLOOKUP(E5966,zamiana!A:B,2,0)</f>
        <v>ALSTOM (ex. BT) CZL</v>
      </c>
    </row>
    <row r="5967" spans="1:20" x14ac:dyDescent="0.3">
      <c r="A5967" t="s">
        <v>6542</v>
      </c>
      <c r="B5967" s="2">
        <v>45259</v>
      </c>
      <c r="C5967" s="2">
        <v>45259</v>
      </c>
      <c r="D5967" s="2"/>
      <c r="E5967" t="s">
        <v>951</v>
      </c>
      <c r="F5967" t="s">
        <v>952</v>
      </c>
      <c r="G5967" t="s">
        <v>942</v>
      </c>
      <c r="H5967" t="s">
        <v>951</v>
      </c>
      <c r="I5967" t="s">
        <v>1433</v>
      </c>
      <c r="J5967" t="s">
        <v>1434</v>
      </c>
      <c r="K5967" t="s">
        <v>955</v>
      </c>
      <c r="L5967">
        <v>1</v>
      </c>
      <c r="M5967" t="s">
        <v>77</v>
      </c>
      <c r="N5967">
        <v>24.95</v>
      </c>
      <c r="O5967">
        <v>15.84</v>
      </c>
      <c r="P5967" t="s">
        <v>78</v>
      </c>
      <c r="Q5967" s="94">
        <v>45281.627083333333</v>
      </c>
      <c r="R5967">
        <v>24.95</v>
      </c>
      <c r="S5967">
        <v>15.84</v>
      </c>
      <c r="T5967" t="str">
        <f>VLOOKUP(E5967,zamiana!A:B,2,0)</f>
        <v>ALSTOM (ex. BT) CZL</v>
      </c>
    </row>
    <row r="5968" spans="1:20" x14ac:dyDescent="0.3">
      <c r="A5968" t="s">
        <v>6542</v>
      </c>
      <c r="B5968" s="2">
        <v>45259</v>
      </c>
      <c r="C5968" s="2">
        <v>45259</v>
      </c>
      <c r="D5968" s="2"/>
      <c r="E5968" t="s">
        <v>951</v>
      </c>
      <c r="F5968" t="s">
        <v>952</v>
      </c>
      <c r="G5968" t="s">
        <v>942</v>
      </c>
      <c r="H5968" t="s">
        <v>951</v>
      </c>
      <c r="I5968" t="s">
        <v>1433</v>
      </c>
      <c r="J5968" t="s">
        <v>1434</v>
      </c>
      <c r="K5968" t="s">
        <v>955</v>
      </c>
      <c r="L5968">
        <v>3</v>
      </c>
      <c r="M5968" t="s">
        <v>77</v>
      </c>
      <c r="N5968">
        <v>24.95</v>
      </c>
      <c r="O5968">
        <v>15.84</v>
      </c>
      <c r="P5968" t="s">
        <v>78</v>
      </c>
      <c r="Q5968" s="94">
        <v>45281.627083333333</v>
      </c>
      <c r="R5968">
        <v>74.849999999999994</v>
      </c>
      <c r="S5968">
        <v>47.52</v>
      </c>
      <c r="T5968" t="str">
        <f>VLOOKUP(E5968,zamiana!A:B,2,0)</f>
        <v>ALSTOM (ex. BT) CZL</v>
      </c>
    </row>
    <row r="5969" spans="1:20" x14ac:dyDescent="0.3">
      <c r="A5969" t="s">
        <v>6542</v>
      </c>
      <c r="B5969" s="2">
        <v>45259</v>
      </c>
      <c r="C5969" s="2">
        <v>45259</v>
      </c>
      <c r="D5969" s="2"/>
      <c r="E5969" t="s">
        <v>951</v>
      </c>
      <c r="F5969" t="s">
        <v>952</v>
      </c>
      <c r="G5969" t="s">
        <v>942</v>
      </c>
      <c r="H5969" t="s">
        <v>951</v>
      </c>
      <c r="I5969" t="s">
        <v>1722</v>
      </c>
      <c r="J5969" t="s">
        <v>1723</v>
      </c>
      <c r="K5969" t="s">
        <v>955</v>
      </c>
      <c r="L5969">
        <v>1</v>
      </c>
      <c r="M5969" t="s">
        <v>77</v>
      </c>
      <c r="N5969">
        <v>85.04</v>
      </c>
      <c r="O5969">
        <v>51.74</v>
      </c>
      <c r="P5969" t="s">
        <v>78</v>
      </c>
      <c r="Q5969" s="94">
        <v>45281.627083333333</v>
      </c>
      <c r="R5969">
        <v>85.04</v>
      </c>
      <c r="S5969">
        <v>51.74</v>
      </c>
      <c r="T5969" t="str">
        <f>VLOOKUP(E5969,zamiana!A:B,2,0)</f>
        <v>ALSTOM (ex. BT) CZL</v>
      </c>
    </row>
    <row r="5970" spans="1:20" x14ac:dyDescent="0.3">
      <c r="A5970" t="s">
        <v>6542</v>
      </c>
      <c r="B5970" s="2">
        <v>45259</v>
      </c>
      <c r="C5970" s="2">
        <v>45259</v>
      </c>
      <c r="D5970" s="2"/>
      <c r="E5970" t="s">
        <v>951</v>
      </c>
      <c r="F5970" t="s">
        <v>952</v>
      </c>
      <c r="G5970" t="s">
        <v>942</v>
      </c>
      <c r="H5970" t="s">
        <v>951</v>
      </c>
      <c r="I5970" t="s">
        <v>1722</v>
      </c>
      <c r="J5970" t="s">
        <v>1723</v>
      </c>
      <c r="K5970" t="s">
        <v>955</v>
      </c>
      <c r="L5970">
        <v>3</v>
      </c>
      <c r="M5970" t="s">
        <v>77</v>
      </c>
      <c r="N5970">
        <v>85.04</v>
      </c>
      <c r="O5970">
        <v>51.74</v>
      </c>
      <c r="P5970" t="s">
        <v>78</v>
      </c>
      <c r="Q5970" s="94">
        <v>45281.627083333333</v>
      </c>
      <c r="R5970">
        <v>255.12</v>
      </c>
      <c r="S5970">
        <v>155.22</v>
      </c>
      <c r="T5970" t="str">
        <f>VLOOKUP(E5970,zamiana!A:B,2,0)</f>
        <v>ALSTOM (ex. BT) CZL</v>
      </c>
    </row>
    <row r="5971" spans="1:20" x14ac:dyDescent="0.3">
      <c r="A5971" t="s">
        <v>6542</v>
      </c>
      <c r="B5971" s="2">
        <v>45259</v>
      </c>
      <c r="C5971" s="2">
        <v>45259</v>
      </c>
      <c r="D5971" s="2"/>
      <c r="E5971" t="s">
        <v>951</v>
      </c>
      <c r="F5971" t="s">
        <v>952</v>
      </c>
      <c r="G5971" t="s">
        <v>942</v>
      </c>
      <c r="H5971" t="s">
        <v>951</v>
      </c>
      <c r="I5971" t="s">
        <v>1722</v>
      </c>
      <c r="J5971" t="s">
        <v>1723</v>
      </c>
      <c r="K5971" t="s">
        <v>955</v>
      </c>
      <c r="L5971">
        <v>1</v>
      </c>
      <c r="M5971" t="s">
        <v>77</v>
      </c>
      <c r="N5971">
        <v>85.04</v>
      </c>
      <c r="O5971">
        <v>51.74</v>
      </c>
      <c r="P5971" t="s">
        <v>78</v>
      </c>
      <c r="Q5971" s="94">
        <v>45281.627083333333</v>
      </c>
      <c r="R5971">
        <v>85.04</v>
      </c>
      <c r="S5971">
        <v>51.74</v>
      </c>
      <c r="T5971" t="str">
        <f>VLOOKUP(E5971,zamiana!A:B,2,0)</f>
        <v>ALSTOM (ex. BT) CZL</v>
      </c>
    </row>
    <row r="5972" spans="1:20" x14ac:dyDescent="0.3">
      <c r="A5972" t="s">
        <v>6542</v>
      </c>
      <c r="B5972" s="2">
        <v>45259</v>
      </c>
      <c r="C5972" s="2">
        <v>45259</v>
      </c>
      <c r="D5972" s="2"/>
      <c r="E5972" t="s">
        <v>951</v>
      </c>
      <c r="F5972" t="s">
        <v>952</v>
      </c>
      <c r="G5972" t="s">
        <v>942</v>
      </c>
      <c r="H5972" t="s">
        <v>951</v>
      </c>
      <c r="I5972" t="s">
        <v>1722</v>
      </c>
      <c r="J5972" t="s">
        <v>1723</v>
      </c>
      <c r="K5972" t="s">
        <v>955</v>
      </c>
      <c r="L5972">
        <v>1</v>
      </c>
      <c r="M5972" t="s">
        <v>77</v>
      </c>
      <c r="N5972">
        <v>85.04</v>
      </c>
      <c r="O5972">
        <v>51.74</v>
      </c>
      <c r="P5972" t="s">
        <v>78</v>
      </c>
      <c r="Q5972" s="94">
        <v>45281.627083333333</v>
      </c>
      <c r="R5972">
        <v>85.04</v>
      </c>
      <c r="S5972">
        <v>51.74</v>
      </c>
      <c r="T5972" t="str">
        <f>VLOOKUP(E5972,zamiana!A:B,2,0)</f>
        <v>ALSTOM (ex. BT) CZL</v>
      </c>
    </row>
    <row r="5973" spans="1:20" x14ac:dyDescent="0.3">
      <c r="A5973" t="s">
        <v>6542</v>
      </c>
      <c r="B5973" s="2">
        <v>45259</v>
      </c>
      <c r="C5973" s="2">
        <v>45259</v>
      </c>
      <c r="D5973" s="2"/>
      <c r="E5973" t="s">
        <v>951</v>
      </c>
      <c r="F5973" t="s">
        <v>952</v>
      </c>
      <c r="G5973" t="s">
        <v>942</v>
      </c>
      <c r="H5973" t="s">
        <v>951</v>
      </c>
      <c r="I5973" t="s">
        <v>1317</v>
      </c>
      <c r="J5973" t="s">
        <v>1318</v>
      </c>
      <c r="K5973" t="s">
        <v>955</v>
      </c>
      <c r="L5973">
        <v>2</v>
      </c>
      <c r="M5973" t="s">
        <v>77</v>
      </c>
      <c r="N5973">
        <v>16.420000000000002</v>
      </c>
      <c r="O5973">
        <v>14.84</v>
      </c>
      <c r="P5973" t="s">
        <v>78</v>
      </c>
      <c r="Q5973" s="94">
        <v>45281.627083333333</v>
      </c>
      <c r="R5973">
        <v>32.840000000000003</v>
      </c>
      <c r="S5973">
        <v>29.68</v>
      </c>
      <c r="T5973" t="str">
        <f>VLOOKUP(E5973,zamiana!A:B,2,0)</f>
        <v>ALSTOM (ex. BT) CZL</v>
      </c>
    </row>
    <row r="5974" spans="1:20" x14ac:dyDescent="0.3">
      <c r="A5974" t="s">
        <v>6542</v>
      </c>
      <c r="B5974" s="2">
        <v>45259</v>
      </c>
      <c r="C5974" s="2">
        <v>45259</v>
      </c>
      <c r="D5974" s="2"/>
      <c r="E5974" t="s">
        <v>951</v>
      </c>
      <c r="F5974" t="s">
        <v>952</v>
      </c>
      <c r="G5974" t="s">
        <v>942</v>
      </c>
      <c r="H5974" t="s">
        <v>951</v>
      </c>
      <c r="I5974" t="s">
        <v>1317</v>
      </c>
      <c r="J5974" t="s">
        <v>1318</v>
      </c>
      <c r="K5974" t="s">
        <v>955</v>
      </c>
      <c r="L5974">
        <v>2</v>
      </c>
      <c r="M5974" t="s">
        <v>77</v>
      </c>
      <c r="N5974">
        <v>16.420000000000002</v>
      </c>
      <c r="O5974">
        <v>14.84</v>
      </c>
      <c r="P5974" t="s">
        <v>78</v>
      </c>
      <c r="Q5974" s="94">
        <v>45281.627083333333</v>
      </c>
      <c r="R5974">
        <v>32.840000000000003</v>
      </c>
      <c r="S5974">
        <v>29.68</v>
      </c>
      <c r="T5974" t="str">
        <f>VLOOKUP(E5974,zamiana!A:B,2,0)</f>
        <v>ALSTOM (ex. BT) CZL</v>
      </c>
    </row>
    <row r="5975" spans="1:20" x14ac:dyDescent="0.3">
      <c r="A5975" t="s">
        <v>6542</v>
      </c>
      <c r="B5975" s="2">
        <v>45259</v>
      </c>
      <c r="C5975" s="2">
        <v>45259</v>
      </c>
      <c r="D5975" s="2"/>
      <c r="E5975" t="s">
        <v>951</v>
      </c>
      <c r="F5975" t="s">
        <v>952</v>
      </c>
      <c r="G5975" t="s">
        <v>942</v>
      </c>
      <c r="H5975" t="s">
        <v>951</v>
      </c>
      <c r="I5975" t="s">
        <v>1317</v>
      </c>
      <c r="J5975" t="s">
        <v>1318</v>
      </c>
      <c r="K5975" t="s">
        <v>955</v>
      </c>
      <c r="L5975">
        <v>2</v>
      </c>
      <c r="M5975" t="s">
        <v>77</v>
      </c>
      <c r="N5975">
        <v>16.420000000000002</v>
      </c>
      <c r="O5975">
        <v>14.84</v>
      </c>
      <c r="P5975" t="s">
        <v>78</v>
      </c>
      <c r="Q5975" s="94">
        <v>45281.627083333333</v>
      </c>
      <c r="R5975">
        <v>32.840000000000003</v>
      </c>
      <c r="S5975">
        <v>29.68</v>
      </c>
      <c r="T5975" t="str">
        <f>VLOOKUP(E5975,zamiana!A:B,2,0)</f>
        <v>ALSTOM (ex. BT) CZL</v>
      </c>
    </row>
    <row r="5976" spans="1:20" x14ac:dyDescent="0.3">
      <c r="A5976" t="s">
        <v>6542</v>
      </c>
      <c r="B5976" s="2">
        <v>45259</v>
      </c>
      <c r="C5976" s="2">
        <v>45259</v>
      </c>
      <c r="D5976" s="2"/>
      <c r="E5976" t="s">
        <v>951</v>
      </c>
      <c r="F5976" t="s">
        <v>952</v>
      </c>
      <c r="G5976" t="s">
        <v>942</v>
      </c>
      <c r="H5976" t="s">
        <v>951</v>
      </c>
      <c r="I5976" t="s">
        <v>1317</v>
      </c>
      <c r="J5976" t="s">
        <v>1318</v>
      </c>
      <c r="K5976" t="s">
        <v>955</v>
      </c>
      <c r="L5976">
        <v>2</v>
      </c>
      <c r="M5976" t="s">
        <v>77</v>
      </c>
      <c r="N5976">
        <v>16.420000000000002</v>
      </c>
      <c r="O5976">
        <v>14.84</v>
      </c>
      <c r="P5976" t="s">
        <v>78</v>
      </c>
      <c r="Q5976" s="94">
        <v>45281.627083333333</v>
      </c>
      <c r="R5976">
        <v>32.840000000000003</v>
      </c>
      <c r="S5976">
        <v>29.68</v>
      </c>
      <c r="T5976" t="str">
        <f>VLOOKUP(E5976,zamiana!A:B,2,0)</f>
        <v>ALSTOM (ex. BT) CZL</v>
      </c>
    </row>
    <row r="5977" spans="1:20" x14ac:dyDescent="0.3">
      <c r="A5977" t="s">
        <v>6542</v>
      </c>
      <c r="B5977" s="2">
        <v>45259</v>
      </c>
      <c r="C5977" s="2">
        <v>45259</v>
      </c>
      <c r="D5977" s="2"/>
      <c r="E5977" t="s">
        <v>951</v>
      </c>
      <c r="F5977" t="s">
        <v>952</v>
      </c>
      <c r="G5977" t="s">
        <v>942</v>
      </c>
      <c r="H5977" t="s">
        <v>951</v>
      </c>
      <c r="I5977" t="s">
        <v>1317</v>
      </c>
      <c r="J5977" t="s">
        <v>1318</v>
      </c>
      <c r="K5977" t="s">
        <v>955</v>
      </c>
      <c r="L5977">
        <v>2</v>
      </c>
      <c r="M5977" t="s">
        <v>77</v>
      </c>
      <c r="N5977">
        <v>16.420000000000002</v>
      </c>
      <c r="O5977">
        <v>14.84</v>
      </c>
      <c r="P5977" t="s">
        <v>78</v>
      </c>
      <c r="Q5977" s="94">
        <v>45281.627083333333</v>
      </c>
      <c r="R5977">
        <v>32.840000000000003</v>
      </c>
      <c r="S5977">
        <v>29.68</v>
      </c>
      <c r="T5977" t="str">
        <f>VLOOKUP(E5977,zamiana!A:B,2,0)</f>
        <v>ALSTOM (ex. BT) CZL</v>
      </c>
    </row>
    <row r="5978" spans="1:20" x14ac:dyDescent="0.3">
      <c r="A5978" t="s">
        <v>6542</v>
      </c>
      <c r="B5978" s="2">
        <v>45259</v>
      </c>
      <c r="C5978" s="2">
        <v>45259</v>
      </c>
      <c r="D5978" s="2"/>
      <c r="E5978" t="s">
        <v>951</v>
      </c>
      <c r="F5978" t="s">
        <v>952</v>
      </c>
      <c r="G5978" t="s">
        <v>942</v>
      </c>
      <c r="H5978" t="s">
        <v>951</v>
      </c>
      <c r="I5978" t="s">
        <v>1317</v>
      </c>
      <c r="J5978" t="s">
        <v>1318</v>
      </c>
      <c r="K5978" t="s">
        <v>955</v>
      </c>
      <c r="L5978">
        <v>2</v>
      </c>
      <c r="M5978" t="s">
        <v>77</v>
      </c>
      <c r="N5978">
        <v>16.420000000000002</v>
      </c>
      <c r="O5978">
        <v>14.84</v>
      </c>
      <c r="P5978" t="s">
        <v>78</v>
      </c>
      <c r="Q5978" s="94">
        <v>45281.627083333333</v>
      </c>
      <c r="R5978">
        <v>32.840000000000003</v>
      </c>
      <c r="S5978">
        <v>29.68</v>
      </c>
      <c r="T5978" t="str">
        <f>VLOOKUP(E5978,zamiana!A:B,2,0)</f>
        <v>ALSTOM (ex. BT) CZL</v>
      </c>
    </row>
    <row r="5979" spans="1:20" x14ac:dyDescent="0.3">
      <c r="A5979" t="s">
        <v>6542</v>
      </c>
      <c r="B5979" s="2">
        <v>45259</v>
      </c>
      <c r="C5979" s="2">
        <v>45259</v>
      </c>
      <c r="D5979" s="2"/>
      <c r="E5979" t="s">
        <v>951</v>
      </c>
      <c r="F5979" t="s">
        <v>952</v>
      </c>
      <c r="G5979" t="s">
        <v>942</v>
      </c>
      <c r="H5979" t="s">
        <v>951</v>
      </c>
      <c r="I5979" t="s">
        <v>1317</v>
      </c>
      <c r="J5979" t="s">
        <v>1318</v>
      </c>
      <c r="K5979" t="s">
        <v>955</v>
      </c>
      <c r="L5979">
        <v>2</v>
      </c>
      <c r="M5979" t="s">
        <v>77</v>
      </c>
      <c r="N5979">
        <v>16.420000000000002</v>
      </c>
      <c r="O5979">
        <v>14.84</v>
      </c>
      <c r="P5979" t="s">
        <v>78</v>
      </c>
      <c r="Q5979" s="94">
        <v>45281.627083333333</v>
      </c>
      <c r="R5979">
        <v>32.840000000000003</v>
      </c>
      <c r="S5979">
        <v>29.68</v>
      </c>
      <c r="T5979" t="str">
        <f>VLOOKUP(E5979,zamiana!A:B,2,0)</f>
        <v>ALSTOM (ex. BT) CZL</v>
      </c>
    </row>
    <row r="5980" spans="1:20" x14ac:dyDescent="0.3">
      <c r="A5980" t="s">
        <v>6542</v>
      </c>
      <c r="B5980" s="2">
        <v>45259</v>
      </c>
      <c r="C5980" s="2">
        <v>45259</v>
      </c>
      <c r="D5980" s="2"/>
      <c r="E5980" t="s">
        <v>951</v>
      </c>
      <c r="F5980" t="s">
        <v>952</v>
      </c>
      <c r="G5980" t="s">
        <v>942</v>
      </c>
      <c r="H5980" t="s">
        <v>951</v>
      </c>
      <c r="I5980" t="s">
        <v>1317</v>
      </c>
      <c r="J5980" t="s">
        <v>1318</v>
      </c>
      <c r="K5980" t="s">
        <v>955</v>
      </c>
      <c r="L5980">
        <v>2</v>
      </c>
      <c r="M5980" t="s">
        <v>77</v>
      </c>
      <c r="N5980">
        <v>16.420000000000002</v>
      </c>
      <c r="O5980">
        <v>14.84</v>
      </c>
      <c r="P5980" t="s">
        <v>78</v>
      </c>
      <c r="Q5980" s="94">
        <v>45281.627083333333</v>
      </c>
      <c r="R5980">
        <v>32.840000000000003</v>
      </c>
      <c r="S5980">
        <v>29.68</v>
      </c>
      <c r="T5980" t="str">
        <f>VLOOKUP(E5980,zamiana!A:B,2,0)</f>
        <v>ALSTOM (ex. BT) CZL</v>
      </c>
    </row>
    <row r="5981" spans="1:20" x14ac:dyDescent="0.3">
      <c r="A5981" t="s">
        <v>6542</v>
      </c>
      <c r="B5981" s="2">
        <v>45259</v>
      </c>
      <c r="C5981" s="2">
        <v>45259</v>
      </c>
      <c r="D5981" s="2"/>
      <c r="E5981" t="s">
        <v>951</v>
      </c>
      <c r="F5981" t="s">
        <v>952</v>
      </c>
      <c r="G5981" t="s">
        <v>942</v>
      </c>
      <c r="H5981" t="s">
        <v>951</v>
      </c>
      <c r="I5981" t="s">
        <v>1392</v>
      </c>
      <c r="J5981" t="s">
        <v>1393</v>
      </c>
      <c r="K5981" t="s">
        <v>955</v>
      </c>
      <c r="L5981">
        <v>4</v>
      </c>
      <c r="M5981" t="s">
        <v>77</v>
      </c>
      <c r="N5981">
        <v>24.25</v>
      </c>
      <c r="O5981">
        <v>15.59</v>
      </c>
      <c r="P5981" t="s">
        <v>78</v>
      </c>
      <c r="Q5981" s="94">
        <v>45281.627083333333</v>
      </c>
      <c r="R5981">
        <v>97</v>
      </c>
      <c r="S5981">
        <v>62.36</v>
      </c>
      <c r="T5981" t="str">
        <f>VLOOKUP(E5981,zamiana!A:B,2,0)</f>
        <v>ALSTOM (ex. BT) CZL</v>
      </c>
    </row>
    <row r="5982" spans="1:20" x14ac:dyDescent="0.3">
      <c r="A5982" t="s">
        <v>6542</v>
      </c>
      <c r="B5982" s="2">
        <v>45259</v>
      </c>
      <c r="C5982" s="2">
        <v>45259</v>
      </c>
      <c r="D5982" s="2"/>
      <c r="E5982" t="s">
        <v>951</v>
      </c>
      <c r="F5982" t="s">
        <v>952</v>
      </c>
      <c r="G5982" t="s">
        <v>942</v>
      </c>
      <c r="H5982" t="s">
        <v>951</v>
      </c>
      <c r="I5982" t="s">
        <v>1392</v>
      </c>
      <c r="J5982" t="s">
        <v>1393</v>
      </c>
      <c r="K5982" t="s">
        <v>955</v>
      </c>
      <c r="L5982">
        <v>4</v>
      </c>
      <c r="M5982" t="s">
        <v>77</v>
      </c>
      <c r="N5982">
        <v>24.25</v>
      </c>
      <c r="O5982">
        <v>15.59</v>
      </c>
      <c r="P5982" t="s">
        <v>78</v>
      </c>
      <c r="Q5982" s="94">
        <v>45281.627083333333</v>
      </c>
      <c r="R5982">
        <v>97</v>
      </c>
      <c r="S5982">
        <v>62.36</v>
      </c>
      <c r="T5982" t="str">
        <f>VLOOKUP(E5982,zamiana!A:B,2,0)</f>
        <v>ALSTOM (ex. BT) CZL</v>
      </c>
    </row>
    <row r="5983" spans="1:20" x14ac:dyDescent="0.3">
      <c r="A5983" t="s">
        <v>6542</v>
      </c>
      <c r="B5983" s="2">
        <v>45259</v>
      </c>
      <c r="C5983" s="2">
        <v>45259</v>
      </c>
      <c r="D5983" s="2"/>
      <c r="E5983" t="s">
        <v>951</v>
      </c>
      <c r="F5983" t="s">
        <v>952</v>
      </c>
      <c r="G5983" t="s">
        <v>942</v>
      </c>
      <c r="H5983" t="s">
        <v>951</v>
      </c>
      <c r="I5983" t="s">
        <v>1392</v>
      </c>
      <c r="J5983" t="s">
        <v>1393</v>
      </c>
      <c r="K5983" t="s">
        <v>955</v>
      </c>
      <c r="L5983">
        <v>4</v>
      </c>
      <c r="M5983" t="s">
        <v>77</v>
      </c>
      <c r="N5983">
        <v>24.25</v>
      </c>
      <c r="O5983">
        <v>15.59</v>
      </c>
      <c r="P5983" t="s">
        <v>78</v>
      </c>
      <c r="Q5983" s="94">
        <v>45281.627083333333</v>
      </c>
      <c r="R5983">
        <v>97</v>
      </c>
      <c r="S5983">
        <v>62.36</v>
      </c>
      <c r="T5983" t="str">
        <f>VLOOKUP(E5983,zamiana!A:B,2,0)</f>
        <v>ALSTOM (ex. BT) CZL</v>
      </c>
    </row>
    <row r="5984" spans="1:20" x14ac:dyDescent="0.3">
      <c r="A5984" t="s">
        <v>6542</v>
      </c>
      <c r="B5984" s="2">
        <v>45259</v>
      </c>
      <c r="C5984" s="2">
        <v>45259</v>
      </c>
      <c r="D5984" s="2"/>
      <c r="E5984" t="s">
        <v>951</v>
      </c>
      <c r="F5984" t="s">
        <v>952</v>
      </c>
      <c r="G5984" t="s">
        <v>942</v>
      </c>
      <c r="H5984" t="s">
        <v>951</v>
      </c>
      <c r="I5984" t="s">
        <v>1392</v>
      </c>
      <c r="J5984" t="s">
        <v>1393</v>
      </c>
      <c r="K5984" t="s">
        <v>955</v>
      </c>
      <c r="L5984">
        <v>4</v>
      </c>
      <c r="M5984" t="s">
        <v>77</v>
      </c>
      <c r="N5984">
        <v>24.25</v>
      </c>
      <c r="O5984">
        <v>15.59</v>
      </c>
      <c r="P5984" t="s">
        <v>78</v>
      </c>
      <c r="Q5984" s="94">
        <v>45281.627083333333</v>
      </c>
      <c r="R5984">
        <v>97</v>
      </c>
      <c r="S5984">
        <v>62.36</v>
      </c>
      <c r="T5984" t="str">
        <f>VLOOKUP(E5984,zamiana!A:B,2,0)</f>
        <v>ALSTOM (ex. BT) CZL</v>
      </c>
    </row>
    <row r="5985" spans="1:20" x14ac:dyDescent="0.3">
      <c r="A5985" t="s">
        <v>6542</v>
      </c>
      <c r="B5985" s="2">
        <v>45259</v>
      </c>
      <c r="C5985" s="2">
        <v>45259</v>
      </c>
      <c r="D5985" s="2"/>
      <c r="E5985" t="s">
        <v>951</v>
      </c>
      <c r="F5985" t="s">
        <v>952</v>
      </c>
      <c r="G5985" t="s">
        <v>942</v>
      </c>
      <c r="H5985" t="s">
        <v>951</v>
      </c>
      <c r="I5985" t="s">
        <v>1392</v>
      </c>
      <c r="J5985" t="s">
        <v>1393</v>
      </c>
      <c r="K5985" t="s">
        <v>955</v>
      </c>
      <c r="L5985">
        <v>2</v>
      </c>
      <c r="M5985" t="s">
        <v>77</v>
      </c>
      <c r="N5985">
        <v>24.25</v>
      </c>
      <c r="O5985">
        <v>15.59</v>
      </c>
      <c r="P5985" t="s">
        <v>78</v>
      </c>
      <c r="Q5985" s="94">
        <v>45281.627083333333</v>
      </c>
      <c r="R5985">
        <v>48.5</v>
      </c>
      <c r="S5985">
        <v>31.18</v>
      </c>
      <c r="T5985" t="str">
        <f>VLOOKUP(E5985,zamiana!A:B,2,0)</f>
        <v>ALSTOM (ex. BT) CZL</v>
      </c>
    </row>
    <row r="5986" spans="1:20" x14ac:dyDescent="0.3">
      <c r="A5986" t="s">
        <v>6542</v>
      </c>
      <c r="B5986" s="2">
        <v>45259</v>
      </c>
      <c r="C5986" s="2">
        <v>45259</v>
      </c>
      <c r="D5986" s="2"/>
      <c r="E5986" t="s">
        <v>951</v>
      </c>
      <c r="F5986" t="s">
        <v>952</v>
      </c>
      <c r="G5986" t="s">
        <v>942</v>
      </c>
      <c r="H5986" t="s">
        <v>951</v>
      </c>
      <c r="I5986" t="s">
        <v>1392</v>
      </c>
      <c r="J5986" t="s">
        <v>1393</v>
      </c>
      <c r="K5986" t="s">
        <v>955</v>
      </c>
      <c r="L5986">
        <v>2</v>
      </c>
      <c r="M5986" t="s">
        <v>77</v>
      </c>
      <c r="N5986">
        <v>24.25</v>
      </c>
      <c r="O5986">
        <v>15.59</v>
      </c>
      <c r="P5986" t="s">
        <v>78</v>
      </c>
      <c r="Q5986" s="94">
        <v>45281.627083333333</v>
      </c>
      <c r="R5986">
        <v>48.5</v>
      </c>
      <c r="S5986">
        <v>31.18</v>
      </c>
      <c r="T5986" t="str">
        <f>VLOOKUP(E5986,zamiana!A:B,2,0)</f>
        <v>ALSTOM (ex. BT) CZL</v>
      </c>
    </row>
    <row r="5987" spans="1:20" x14ac:dyDescent="0.3">
      <c r="A5987" t="s">
        <v>6542</v>
      </c>
      <c r="B5987" s="2">
        <v>45259</v>
      </c>
      <c r="C5987" s="2">
        <v>45259</v>
      </c>
      <c r="D5987" s="2"/>
      <c r="E5987" t="s">
        <v>951</v>
      </c>
      <c r="F5987" t="s">
        <v>952</v>
      </c>
      <c r="G5987" t="s">
        <v>942</v>
      </c>
      <c r="H5987" t="s">
        <v>951</v>
      </c>
      <c r="I5987" t="s">
        <v>1392</v>
      </c>
      <c r="J5987" t="s">
        <v>1393</v>
      </c>
      <c r="K5987" t="s">
        <v>955</v>
      </c>
      <c r="L5987">
        <v>2</v>
      </c>
      <c r="M5987" t="s">
        <v>77</v>
      </c>
      <c r="N5987">
        <v>24.25</v>
      </c>
      <c r="O5987">
        <v>15.59</v>
      </c>
      <c r="P5987" t="s">
        <v>78</v>
      </c>
      <c r="Q5987" s="94">
        <v>45281.627083333333</v>
      </c>
      <c r="R5987">
        <v>48.5</v>
      </c>
      <c r="S5987">
        <v>31.18</v>
      </c>
      <c r="T5987" t="str">
        <f>VLOOKUP(E5987,zamiana!A:B,2,0)</f>
        <v>ALSTOM (ex. BT) CZL</v>
      </c>
    </row>
    <row r="5988" spans="1:20" x14ac:dyDescent="0.3">
      <c r="A5988" t="s">
        <v>6542</v>
      </c>
      <c r="B5988" s="2">
        <v>45259</v>
      </c>
      <c r="C5988" s="2">
        <v>45259</v>
      </c>
      <c r="D5988" s="2"/>
      <c r="E5988" t="s">
        <v>951</v>
      </c>
      <c r="F5988" t="s">
        <v>952</v>
      </c>
      <c r="G5988" t="s">
        <v>942</v>
      </c>
      <c r="H5988" t="s">
        <v>951</v>
      </c>
      <c r="I5988" t="s">
        <v>1392</v>
      </c>
      <c r="J5988" t="s">
        <v>1393</v>
      </c>
      <c r="K5988" t="s">
        <v>955</v>
      </c>
      <c r="L5988">
        <v>2</v>
      </c>
      <c r="M5988" t="s">
        <v>77</v>
      </c>
      <c r="N5988">
        <v>24.25</v>
      </c>
      <c r="O5988">
        <v>15.59</v>
      </c>
      <c r="P5988" t="s">
        <v>78</v>
      </c>
      <c r="Q5988" s="94">
        <v>45281.627083333333</v>
      </c>
      <c r="R5988">
        <v>48.5</v>
      </c>
      <c r="S5988">
        <v>31.18</v>
      </c>
      <c r="T5988" t="str">
        <f>VLOOKUP(E5988,zamiana!A:B,2,0)</f>
        <v>ALSTOM (ex. BT) CZL</v>
      </c>
    </row>
    <row r="5989" spans="1:20" x14ac:dyDescent="0.3">
      <c r="A5989" t="s">
        <v>6542</v>
      </c>
      <c r="B5989" s="2">
        <v>45259</v>
      </c>
      <c r="C5989" s="2">
        <v>45259</v>
      </c>
      <c r="D5989" s="2"/>
      <c r="E5989" t="s">
        <v>951</v>
      </c>
      <c r="F5989" t="s">
        <v>952</v>
      </c>
      <c r="G5989" t="s">
        <v>942</v>
      </c>
      <c r="H5989" t="s">
        <v>951</v>
      </c>
      <c r="I5989" t="s">
        <v>1392</v>
      </c>
      <c r="J5989" t="s">
        <v>1393</v>
      </c>
      <c r="K5989" t="s">
        <v>955</v>
      </c>
      <c r="L5989">
        <v>2</v>
      </c>
      <c r="M5989" t="s">
        <v>77</v>
      </c>
      <c r="N5989">
        <v>24.25</v>
      </c>
      <c r="O5989">
        <v>15.59</v>
      </c>
      <c r="P5989" t="s">
        <v>78</v>
      </c>
      <c r="Q5989" s="94">
        <v>45281.627083333333</v>
      </c>
      <c r="R5989">
        <v>48.5</v>
      </c>
      <c r="S5989">
        <v>31.18</v>
      </c>
      <c r="T5989" t="str">
        <f>VLOOKUP(E5989,zamiana!A:B,2,0)</f>
        <v>ALSTOM (ex. BT) CZL</v>
      </c>
    </row>
    <row r="5990" spans="1:20" x14ac:dyDescent="0.3">
      <c r="A5990" t="s">
        <v>6542</v>
      </c>
      <c r="B5990" s="2">
        <v>45259</v>
      </c>
      <c r="C5990" s="2">
        <v>45259</v>
      </c>
      <c r="D5990" s="2"/>
      <c r="E5990" t="s">
        <v>951</v>
      </c>
      <c r="F5990" t="s">
        <v>952</v>
      </c>
      <c r="G5990" t="s">
        <v>942</v>
      </c>
      <c r="H5990" t="s">
        <v>951</v>
      </c>
      <c r="I5990" t="s">
        <v>1392</v>
      </c>
      <c r="J5990" t="s">
        <v>1393</v>
      </c>
      <c r="K5990" t="s">
        <v>955</v>
      </c>
      <c r="L5990">
        <v>2</v>
      </c>
      <c r="M5990" t="s">
        <v>77</v>
      </c>
      <c r="N5990">
        <v>24.25</v>
      </c>
      <c r="O5990">
        <v>15.59</v>
      </c>
      <c r="P5990" t="s">
        <v>78</v>
      </c>
      <c r="Q5990" s="94">
        <v>45281.627083333333</v>
      </c>
      <c r="R5990">
        <v>48.5</v>
      </c>
      <c r="S5990">
        <v>31.18</v>
      </c>
      <c r="T5990" t="str">
        <f>VLOOKUP(E5990,zamiana!A:B,2,0)</f>
        <v>ALSTOM (ex. BT) CZL</v>
      </c>
    </row>
    <row r="5991" spans="1:20" x14ac:dyDescent="0.3">
      <c r="A5991" t="s">
        <v>6542</v>
      </c>
      <c r="B5991" s="2">
        <v>45259</v>
      </c>
      <c r="C5991" s="2">
        <v>45259</v>
      </c>
      <c r="D5991" s="2"/>
      <c r="E5991" t="s">
        <v>951</v>
      </c>
      <c r="F5991" t="s">
        <v>952</v>
      </c>
      <c r="G5991" t="s">
        <v>942</v>
      </c>
      <c r="H5991" t="s">
        <v>951</v>
      </c>
      <c r="I5991" t="s">
        <v>1392</v>
      </c>
      <c r="J5991" t="s">
        <v>1393</v>
      </c>
      <c r="K5991" t="s">
        <v>955</v>
      </c>
      <c r="L5991">
        <v>2</v>
      </c>
      <c r="M5991" t="s">
        <v>77</v>
      </c>
      <c r="N5991">
        <v>24.25</v>
      </c>
      <c r="O5991">
        <v>15.59</v>
      </c>
      <c r="P5991" t="s">
        <v>78</v>
      </c>
      <c r="Q5991" s="94">
        <v>45281.627083333333</v>
      </c>
      <c r="R5991">
        <v>48.5</v>
      </c>
      <c r="S5991">
        <v>31.18</v>
      </c>
      <c r="T5991" t="str">
        <f>VLOOKUP(E5991,zamiana!A:B,2,0)</f>
        <v>ALSTOM (ex. BT) CZL</v>
      </c>
    </row>
    <row r="5992" spans="1:20" x14ac:dyDescent="0.3">
      <c r="A5992" t="s">
        <v>6542</v>
      </c>
      <c r="B5992" s="2">
        <v>45259</v>
      </c>
      <c r="C5992" s="2">
        <v>45259</v>
      </c>
      <c r="D5992" s="2"/>
      <c r="E5992" t="s">
        <v>951</v>
      </c>
      <c r="F5992" t="s">
        <v>952</v>
      </c>
      <c r="G5992" t="s">
        <v>942</v>
      </c>
      <c r="H5992" t="s">
        <v>951</v>
      </c>
      <c r="I5992" t="s">
        <v>1392</v>
      </c>
      <c r="J5992" t="s">
        <v>1393</v>
      </c>
      <c r="K5992" t="s">
        <v>955</v>
      </c>
      <c r="L5992">
        <v>2</v>
      </c>
      <c r="M5992" t="s">
        <v>77</v>
      </c>
      <c r="N5992">
        <v>24.25</v>
      </c>
      <c r="O5992">
        <v>15.59</v>
      </c>
      <c r="P5992" t="s">
        <v>78</v>
      </c>
      <c r="Q5992" s="94">
        <v>45281.627083333333</v>
      </c>
      <c r="R5992">
        <v>48.5</v>
      </c>
      <c r="S5992">
        <v>31.18</v>
      </c>
      <c r="T5992" t="str">
        <f>VLOOKUP(E5992,zamiana!A:B,2,0)</f>
        <v>ALSTOM (ex. BT) CZL</v>
      </c>
    </row>
    <row r="5993" spans="1:20" x14ac:dyDescent="0.3">
      <c r="A5993" t="s">
        <v>6542</v>
      </c>
      <c r="B5993" s="2">
        <v>45259</v>
      </c>
      <c r="C5993" s="2">
        <v>45259</v>
      </c>
      <c r="D5993" s="2"/>
      <c r="E5993" t="s">
        <v>951</v>
      </c>
      <c r="F5993" t="s">
        <v>952</v>
      </c>
      <c r="G5993" t="s">
        <v>942</v>
      </c>
      <c r="H5993" t="s">
        <v>951</v>
      </c>
      <c r="I5993" t="s">
        <v>1392</v>
      </c>
      <c r="J5993" t="s">
        <v>1393</v>
      </c>
      <c r="K5993" t="s">
        <v>955</v>
      </c>
      <c r="L5993">
        <v>2</v>
      </c>
      <c r="M5993" t="s">
        <v>77</v>
      </c>
      <c r="N5993">
        <v>24.25</v>
      </c>
      <c r="O5993">
        <v>15.59</v>
      </c>
      <c r="P5993" t="s">
        <v>78</v>
      </c>
      <c r="Q5993" s="94">
        <v>45281.627083333333</v>
      </c>
      <c r="R5993">
        <v>48.5</v>
      </c>
      <c r="S5993">
        <v>31.18</v>
      </c>
      <c r="T5993" t="str">
        <f>VLOOKUP(E5993,zamiana!A:B,2,0)</f>
        <v>ALSTOM (ex. BT) CZL</v>
      </c>
    </row>
    <row r="5994" spans="1:20" x14ac:dyDescent="0.3">
      <c r="A5994" t="s">
        <v>6542</v>
      </c>
      <c r="B5994" s="2">
        <v>45259</v>
      </c>
      <c r="C5994" s="2">
        <v>45259</v>
      </c>
      <c r="D5994" s="2"/>
      <c r="E5994" t="s">
        <v>951</v>
      </c>
      <c r="F5994" t="s">
        <v>952</v>
      </c>
      <c r="G5994" t="s">
        <v>942</v>
      </c>
      <c r="H5994" t="s">
        <v>951</v>
      </c>
      <c r="I5994" t="s">
        <v>1392</v>
      </c>
      <c r="J5994" t="s">
        <v>1393</v>
      </c>
      <c r="K5994" t="s">
        <v>955</v>
      </c>
      <c r="L5994">
        <v>2</v>
      </c>
      <c r="M5994" t="s">
        <v>77</v>
      </c>
      <c r="N5994">
        <v>24.25</v>
      </c>
      <c r="O5994">
        <v>15.59</v>
      </c>
      <c r="P5994" t="s">
        <v>78</v>
      </c>
      <c r="Q5994" s="94">
        <v>45281.627083333333</v>
      </c>
      <c r="R5994">
        <v>48.5</v>
      </c>
      <c r="S5994">
        <v>31.18</v>
      </c>
      <c r="T5994" t="str">
        <f>VLOOKUP(E5994,zamiana!A:B,2,0)</f>
        <v>ALSTOM (ex. BT) CZL</v>
      </c>
    </row>
    <row r="5995" spans="1:20" x14ac:dyDescent="0.3">
      <c r="A5995" t="s">
        <v>6542</v>
      </c>
      <c r="B5995" s="2">
        <v>45259</v>
      </c>
      <c r="C5995" s="2">
        <v>45259</v>
      </c>
      <c r="D5995" s="2"/>
      <c r="E5995" t="s">
        <v>951</v>
      </c>
      <c r="F5995" t="s">
        <v>952</v>
      </c>
      <c r="G5995" t="s">
        <v>942</v>
      </c>
      <c r="H5995" t="s">
        <v>951</v>
      </c>
      <c r="I5995" t="s">
        <v>1744</v>
      </c>
      <c r="J5995" t="s">
        <v>1745</v>
      </c>
      <c r="K5995" t="s">
        <v>955</v>
      </c>
      <c r="L5995">
        <v>2</v>
      </c>
      <c r="M5995" t="s">
        <v>77</v>
      </c>
      <c r="N5995">
        <v>82.64</v>
      </c>
      <c r="O5995">
        <v>57.11</v>
      </c>
      <c r="P5995" t="s">
        <v>78</v>
      </c>
      <c r="Q5995" s="94">
        <v>45281.627083333333</v>
      </c>
      <c r="R5995">
        <v>165.28</v>
      </c>
      <c r="S5995">
        <v>114.22</v>
      </c>
      <c r="T5995" t="str">
        <f>VLOOKUP(E5995,zamiana!A:B,2,0)</f>
        <v>ALSTOM (ex. BT) CZL</v>
      </c>
    </row>
    <row r="5996" spans="1:20" x14ac:dyDescent="0.3">
      <c r="A5996" t="s">
        <v>6542</v>
      </c>
      <c r="B5996" s="2">
        <v>45259</v>
      </c>
      <c r="C5996" s="2">
        <v>45259</v>
      </c>
      <c r="D5996" s="2"/>
      <c r="E5996" t="s">
        <v>951</v>
      </c>
      <c r="F5996" t="s">
        <v>952</v>
      </c>
      <c r="G5996" t="s">
        <v>942</v>
      </c>
      <c r="H5996" t="s">
        <v>951</v>
      </c>
      <c r="I5996" t="s">
        <v>1744</v>
      </c>
      <c r="J5996" t="s">
        <v>1745</v>
      </c>
      <c r="K5996" t="s">
        <v>955</v>
      </c>
      <c r="L5996">
        <v>1</v>
      </c>
      <c r="M5996" t="s">
        <v>77</v>
      </c>
      <c r="N5996">
        <v>82.64</v>
      </c>
      <c r="O5996">
        <v>57.11</v>
      </c>
      <c r="P5996" t="s">
        <v>78</v>
      </c>
      <c r="Q5996" s="94">
        <v>45281.627083333333</v>
      </c>
      <c r="R5996">
        <v>82.64</v>
      </c>
      <c r="S5996">
        <v>57.11</v>
      </c>
      <c r="T5996" t="str">
        <f>VLOOKUP(E5996,zamiana!A:B,2,0)</f>
        <v>ALSTOM (ex. BT) CZL</v>
      </c>
    </row>
    <row r="5997" spans="1:20" x14ac:dyDescent="0.3">
      <c r="A5997" t="s">
        <v>6542</v>
      </c>
      <c r="B5997" s="2">
        <v>45259</v>
      </c>
      <c r="C5997" s="2">
        <v>45259</v>
      </c>
      <c r="D5997" s="2"/>
      <c r="E5997" t="s">
        <v>951</v>
      </c>
      <c r="F5997" t="s">
        <v>952</v>
      </c>
      <c r="G5997" t="s">
        <v>942</v>
      </c>
      <c r="H5997" t="s">
        <v>951</v>
      </c>
      <c r="I5997" t="s">
        <v>1744</v>
      </c>
      <c r="J5997" t="s">
        <v>1745</v>
      </c>
      <c r="K5997" t="s">
        <v>955</v>
      </c>
      <c r="L5997">
        <v>2</v>
      </c>
      <c r="M5997" t="s">
        <v>77</v>
      </c>
      <c r="N5997">
        <v>82.64</v>
      </c>
      <c r="O5997">
        <v>57.11</v>
      </c>
      <c r="P5997" t="s">
        <v>78</v>
      </c>
      <c r="Q5997" s="94">
        <v>45281.627083333333</v>
      </c>
      <c r="R5997">
        <v>165.28</v>
      </c>
      <c r="S5997">
        <v>114.22</v>
      </c>
      <c r="T5997" t="str">
        <f>VLOOKUP(E5997,zamiana!A:B,2,0)</f>
        <v>ALSTOM (ex. BT) CZL</v>
      </c>
    </row>
    <row r="5998" spans="1:20" x14ac:dyDescent="0.3">
      <c r="A5998" t="s">
        <v>6542</v>
      </c>
      <c r="B5998" s="2">
        <v>45259</v>
      </c>
      <c r="C5998" s="2">
        <v>45259</v>
      </c>
      <c r="D5998" s="2"/>
      <c r="E5998" t="s">
        <v>951</v>
      </c>
      <c r="F5998" t="s">
        <v>952</v>
      </c>
      <c r="G5998" t="s">
        <v>942</v>
      </c>
      <c r="H5998" t="s">
        <v>951</v>
      </c>
      <c r="I5998" t="s">
        <v>1744</v>
      </c>
      <c r="J5998" t="s">
        <v>1745</v>
      </c>
      <c r="K5998" t="s">
        <v>955</v>
      </c>
      <c r="L5998">
        <v>1</v>
      </c>
      <c r="M5998" t="s">
        <v>77</v>
      </c>
      <c r="N5998">
        <v>82.64</v>
      </c>
      <c r="O5998">
        <v>57.11</v>
      </c>
      <c r="P5998" t="s">
        <v>78</v>
      </c>
      <c r="Q5998" s="94">
        <v>45281.627083333333</v>
      </c>
      <c r="R5998">
        <v>82.64</v>
      </c>
      <c r="S5998">
        <v>57.11</v>
      </c>
      <c r="T5998" t="str">
        <f>VLOOKUP(E5998,zamiana!A:B,2,0)</f>
        <v>ALSTOM (ex. BT) CZL</v>
      </c>
    </row>
    <row r="5999" spans="1:20" x14ac:dyDescent="0.3">
      <c r="A5999" t="s">
        <v>6542</v>
      </c>
      <c r="B5999" s="2">
        <v>45259</v>
      </c>
      <c r="C5999" s="2">
        <v>45259</v>
      </c>
      <c r="D5999" s="2"/>
      <c r="E5999" t="s">
        <v>951</v>
      </c>
      <c r="F5999" t="s">
        <v>952</v>
      </c>
      <c r="G5999" t="s">
        <v>942</v>
      </c>
      <c r="H5999" t="s">
        <v>951</v>
      </c>
      <c r="I5999" t="s">
        <v>1351</v>
      </c>
      <c r="J5999" t="s">
        <v>1352</v>
      </c>
      <c r="K5999" t="s">
        <v>955</v>
      </c>
      <c r="L5999">
        <v>2</v>
      </c>
      <c r="M5999" t="s">
        <v>77</v>
      </c>
      <c r="N5999">
        <v>19.29</v>
      </c>
      <c r="O5999">
        <v>16.79</v>
      </c>
      <c r="P5999" t="s">
        <v>78</v>
      </c>
      <c r="Q5999" s="94">
        <v>45281.627083333333</v>
      </c>
      <c r="R5999">
        <v>38.58</v>
      </c>
      <c r="S5999">
        <v>33.58</v>
      </c>
      <c r="T5999" t="str">
        <f>VLOOKUP(E5999,zamiana!A:B,2,0)</f>
        <v>ALSTOM (ex. BT) CZL</v>
      </c>
    </row>
    <row r="6000" spans="1:20" x14ac:dyDescent="0.3">
      <c r="A6000" t="s">
        <v>6542</v>
      </c>
      <c r="B6000" s="2">
        <v>45259</v>
      </c>
      <c r="C6000" s="2">
        <v>45259</v>
      </c>
      <c r="D6000" s="2"/>
      <c r="E6000" t="s">
        <v>951</v>
      </c>
      <c r="F6000" t="s">
        <v>952</v>
      </c>
      <c r="G6000" t="s">
        <v>942</v>
      </c>
      <c r="H6000" t="s">
        <v>951</v>
      </c>
      <c r="I6000" t="s">
        <v>1351</v>
      </c>
      <c r="J6000" t="s">
        <v>1352</v>
      </c>
      <c r="K6000" t="s">
        <v>955</v>
      </c>
      <c r="L6000">
        <v>2</v>
      </c>
      <c r="M6000" t="s">
        <v>77</v>
      </c>
      <c r="N6000">
        <v>19.29</v>
      </c>
      <c r="O6000">
        <v>16.79</v>
      </c>
      <c r="P6000" t="s">
        <v>78</v>
      </c>
      <c r="Q6000" s="94">
        <v>45281.627083333333</v>
      </c>
      <c r="R6000">
        <v>38.58</v>
      </c>
      <c r="S6000">
        <v>33.58</v>
      </c>
      <c r="T6000" t="str">
        <f>VLOOKUP(E6000,zamiana!A:B,2,0)</f>
        <v>ALSTOM (ex. BT) CZL</v>
      </c>
    </row>
    <row r="6001" spans="1:20" x14ac:dyDescent="0.3">
      <c r="A6001" t="s">
        <v>6542</v>
      </c>
      <c r="B6001" s="2">
        <v>45259</v>
      </c>
      <c r="C6001" s="2">
        <v>45259</v>
      </c>
      <c r="D6001" s="2"/>
      <c r="E6001" t="s">
        <v>951</v>
      </c>
      <c r="F6001" t="s">
        <v>952</v>
      </c>
      <c r="G6001" t="s">
        <v>942</v>
      </c>
      <c r="H6001" t="s">
        <v>951</v>
      </c>
      <c r="I6001" t="s">
        <v>1351</v>
      </c>
      <c r="J6001" t="s">
        <v>1352</v>
      </c>
      <c r="K6001" t="s">
        <v>955</v>
      </c>
      <c r="L6001">
        <v>2</v>
      </c>
      <c r="M6001" t="s">
        <v>77</v>
      </c>
      <c r="N6001">
        <v>19.29</v>
      </c>
      <c r="O6001">
        <v>16.79</v>
      </c>
      <c r="P6001" t="s">
        <v>78</v>
      </c>
      <c r="Q6001" s="94">
        <v>45281.627083333333</v>
      </c>
      <c r="R6001">
        <v>38.58</v>
      </c>
      <c r="S6001">
        <v>33.58</v>
      </c>
      <c r="T6001" t="str">
        <f>VLOOKUP(E6001,zamiana!A:B,2,0)</f>
        <v>ALSTOM (ex. BT) CZL</v>
      </c>
    </row>
    <row r="6002" spans="1:20" x14ac:dyDescent="0.3">
      <c r="A6002" t="s">
        <v>6542</v>
      </c>
      <c r="B6002" s="2">
        <v>45259</v>
      </c>
      <c r="C6002" s="2">
        <v>45259</v>
      </c>
      <c r="D6002" s="2"/>
      <c r="E6002" t="s">
        <v>951</v>
      </c>
      <c r="F6002" t="s">
        <v>952</v>
      </c>
      <c r="G6002" t="s">
        <v>942</v>
      </c>
      <c r="H6002" t="s">
        <v>951</v>
      </c>
      <c r="I6002" t="s">
        <v>1351</v>
      </c>
      <c r="J6002" t="s">
        <v>1352</v>
      </c>
      <c r="K6002" t="s">
        <v>955</v>
      </c>
      <c r="L6002">
        <v>2</v>
      </c>
      <c r="M6002" t="s">
        <v>77</v>
      </c>
      <c r="N6002">
        <v>19.29</v>
      </c>
      <c r="O6002">
        <v>16.79</v>
      </c>
      <c r="P6002" t="s">
        <v>78</v>
      </c>
      <c r="Q6002" s="94">
        <v>45281.627083333333</v>
      </c>
      <c r="R6002">
        <v>38.58</v>
      </c>
      <c r="S6002">
        <v>33.58</v>
      </c>
      <c r="T6002" t="str">
        <f>VLOOKUP(E6002,zamiana!A:B,2,0)</f>
        <v>ALSTOM (ex. BT) CZL</v>
      </c>
    </row>
    <row r="6003" spans="1:20" x14ac:dyDescent="0.3">
      <c r="A6003" t="s">
        <v>6542</v>
      </c>
      <c r="B6003" s="2">
        <v>45259</v>
      </c>
      <c r="C6003" s="2">
        <v>45259</v>
      </c>
      <c r="D6003" s="2"/>
      <c r="E6003" t="s">
        <v>951</v>
      </c>
      <c r="F6003" t="s">
        <v>952</v>
      </c>
      <c r="G6003" t="s">
        <v>942</v>
      </c>
      <c r="H6003" t="s">
        <v>951</v>
      </c>
      <c r="I6003" t="s">
        <v>1717</v>
      </c>
      <c r="J6003" t="s">
        <v>1718</v>
      </c>
      <c r="K6003" t="s">
        <v>955</v>
      </c>
      <c r="L6003">
        <v>1</v>
      </c>
      <c r="M6003" t="s">
        <v>77</v>
      </c>
      <c r="N6003">
        <v>74.28</v>
      </c>
      <c r="O6003">
        <v>52.39</v>
      </c>
      <c r="P6003" t="s">
        <v>78</v>
      </c>
      <c r="Q6003" s="94">
        <v>45281.657638888886</v>
      </c>
      <c r="R6003">
        <v>74.28</v>
      </c>
      <c r="S6003">
        <v>52.39</v>
      </c>
      <c r="T6003" t="str">
        <f>VLOOKUP(E6003,zamiana!A:B,2,0)</f>
        <v>ALSTOM (ex. BT) CZL</v>
      </c>
    </row>
    <row r="6004" spans="1:20" x14ac:dyDescent="0.3">
      <c r="A6004" t="s">
        <v>6542</v>
      </c>
      <c r="B6004" s="2">
        <v>45259</v>
      </c>
      <c r="C6004" s="2">
        <v>45259</v>
      </c>
      <c r="D6004" s="2"/>
      <c r="E6004" t="s">
        <v>951</v>
      </c>
      <c r="F6004" t="s">
        <v>952</v>
      </c>
      <c r="G6004" t="s">
        <v>942</v>
      </c>
      <c r="H6004" t="s">
        <v>951</v>
      </c>
      <c r="I6004" t="s">
        <v>1717</v>
      </c>
      <c r="J6004" t="s">
        <v>1718</v>
      </c>
      <c r="K6004" t="s">
        <v>955</v>
      </c>
      <c r="L6004">
        <v>1</v>
      </c>
      <c r="M6004" t="s">
        <v>77</v>
      </c>
      <c r="N6004">
        <v>74.28</v>
      </c>
      <c r="O6004">
        <v>52.39</v>
      </c>
      <c r="P6004" t="s">
        <v>78</v>
      </c>
      <c r="Q6004" s="94">
        <v>45281.657638888886</v>
      </c>
      <c r="R6004">
        <v>74.28</v>
      </c>
      <c r="S6004">
        <v>52.39</v>
      </c>
      <c r="T6004" t="str">
        <f>VLOOKUP(E6004,zamiana!A:B,2,0)</f>
        <v>ALSTOM (ex. BT) CZL</v>
      </c>
    </row>
    <row r="6005" spans="1:20" x14ac:dyDescent="0.3">
      <c r="A6005" t="s">
        <v>6542</v>
      </c>
      <c r="B6005" s="2">
        <v>45259</v>
      </c>
      <c r="C6005" s="2">
        <v>45259</v>
      </c>
      <c r="D6005" s="2"/>
      <c r="E6005" t="s">
        <v>951</v>
      </c>
      <c r="F6005" t="s">
        <v>952</v>
      </c>
      <c r="G6005" t="s">
        <v>942</v>
      </c>
      <c r="H6005" t="s">
        <v>951</v>
      </c>
      <c r="I6005" t="s">
        <v>1717</v>
      </c>
      <c r="J6005" t="s">
        <v>1718</v>
      </c>
      <c r="K6005" t="s">
        <v>955</v>
      </c>
      <c r="L6005">
        <v>1</v>
      </c>
      <c r="M6005" t="s">
        <v>77</v>
      </c>
      <c r="N6005">
        <v>74.28</v>
      </c>
      <c r="O6005">
        <v>52.39</v>
      </c>
      <c r="P6005" t="s">
        <v>78</v>
      </c>
      <c r="Q6005" s="94">
        <v>45281.657638888886</v>
      </c>
      <c r="R6005">
        <v>74.28</v>
      </c>
      <c r="S6005">
        <v>52.39</v>
      </c>
      <c r="T6005" t="str">
        <f>VLOOKUP(E6005,zamiana!A:B,2,0)</f>
        <v>ALSTOM (ex. BT) CZL</v>
      </c>
    </row>
    <row r="6006" spans="1:20" x14ac:dyDescent="0.3">
      <c r="A6006" t="s">
        <v>6542</v>
      </c>
      <c r="B6006" s="2">
        <v>45259</v>
      </c>
      <c r="C6006" s="2">
        <v>45259</v>
      </c>
      <c r="D6006" s="2"/>
      <c r="E6006" t="s">
        <v>951</v>
      </c>
      <c r="F6006" t="s">
        <v>952</v>
      </c>
      <c r="G6006" t="s">
        <v>942</v>
      </c>
      <c r="H6006" t="s">
        <v>951</v>
      </c>
      <c r="I6006" t="s">
        <v>1717</v>
      </c>
      <c r="J6006" t="s">
        <v>1718</v>
      </c>
      <c r="K6006" t="s">
        <v>955</v>
      </c>
      <c r="L6006">
        <v>1</v>
      </c>
      <c r="M6006" t="s">
        <v>77</v>
      </c>
      <c r="N6006">
        <v>74.28</v>
      </c>
      <c r="O6006">
        <v>52.39</v>
      </c>
      <c r="P6006" t="s">
        <v>78</v>
      </c>
      <c r="Q6006" s="94">
        <v>45281.657638888886</v>
      </c>
      <c r="R6006">
        <v>74.28</v>
      </c>
      <c r="S6006">
        <v>52.39</v>
      </c>
      <c r="T6006" t="str">
        <f>VLOOKUP(E6006,zamiana!A:B,2,0)</f>
        <v>ALSTOM (ex. BT) CZL</v>
      </c>
    </row>
    <row r="6007" spans="1:20" x14ac:dyDescent="0.3">
      <c r="A6007" t="s">
        <v>6542</v>
      </c>
      <c r="B6007" s="2">
        <v>45259</v>
      </c>
      <c r="C6007" s="2">
        <v>45259</v>
      </c>
      <c r="D6007" s="2"/>
      <c r="E6007" t="s">
        <v>951</v>
      </c>
      <c r="F6007" t="s">
        <v>952</v>
      </c>
      <c r="G6007" t="s">
        <v>942</v>
      </c>
      <c r="H6007" t="s">
        <v>951</v>
      </c>
      <c r="I6007" t="s">
        <v>1717</v>
      </c>
      <c r="J6007" t="s">
        <v>1718</v>
      </c>
      <c r="K6007" t="s">
        <v>955</v>
      </c>
      <c r="L6007">
        <v>1</v>
      </c>
      <c r="M6007" t="s">
        <v>77</v>
      </c>
      <c r="N6007">
        <v>74.28</v>
      </c>
      <c r="O6007">
        <v>52.39</v>
      </c>
      <c r="P6007" t="s">
        <v>78</v>
      </c>
      <c r="Q6007" s="94">
        <v>45281.657638888886</v>
      </c>
      <c r="R6007">
        <v>74.28</v>
      </c>
      <c r="S6007">
        <v>52.39</v>
      </c>
      <c r="T6007" t="str">
        <f>VLOOKUP(E6007,zamiana!A:B,2,0)</f>
        <v>ALSTOM (ex. BT) CZL</v>
      </c>
    </row>
    <row r="6008" spans="1:20" x14ac:dyDescent="0.3">
      <c r="A6008" t="s">
        <v>6542</v>
      </c>
      <c r="B6008" s="2">
        <v>45259</v>
      </c>
      <c r="C6008" s="2">
        <v>45259</v>
      </c>
      <c r="D6008" s="2"/>
      <c r="E6008" t="s">
        <v>951</v>
      </c>
      <c r="F6008" t="s">
        <v>952</v>
      </c>
      <c r="G6008" t="s">
        <v>942</v>
      </c>
      <c r="H6008" t="s">
        <v>951</v>
      </c>
      <c r="I6008" t="s">
        <v>1717</v>
      </c>
      <c r="J6008" t="s">
        <v>1718</v>
      </c>
      <c r="K6008" t="s">
        <v>955</v>
      </c>
      <c r="L6008">
        <v>1</v>
      </c>
      <c r="M6008" t="s">
        <v>77</v>
      </c>
      <c r="N6008">
        <v>74.28</v>
      </c>
      <c r="O6008">
        <v>52.39</v>
      </c>
      <c r="P6008" t="s">
        <v>78</v>
      </c>
      <c r="Q6008" s="94">
        <v>45281.657638888886</v>
      </c>
      <c r="R6008">
        <v>74.28</v>
      </c>
      <c r="S6008">
        <v>52.39</v>
      </c>
      <c r="T6008" t="str">
        <f>VLOOKUP(E6008,zamiana!A:B,2,0)</f>
        <v>ALSTOM (ex. BT) CZL</v>
      </c>
    </row>
    <row r="6009" spans="1:20" x14ac:dyDescent="0.3">
      <c r="A6009" t="s">
        <v>6542</v>
      </c>
      <c r="B6009" s="2">
        <v>45259</v>
      </c>
      <c r="C6009" s="2">
        <v>45259</v>
      </c>
      <c r="D6009" s="2"/>
      <c r="E6009" t="s">
        <v>951</v>
      </c>
      <c r="F6009" t="s">
        <v>952</v>
      </c>
      <c r="G6009" t="s">
        <v>942</v>
      </c>
      <c r="H6009" t="s">
        <v>951</v>
      </c>
      <c r="I6009" t="s">
        <v>1717</v>
      </c>
      <c r="J6009" t="s">
        <v>1718</v>
      </c>
      <c r="K6009" t="s">
        <v>955</v>
      </c>
      <c r="L6009">
        <v>1</v>
      </c>
      <c r="M6009" t="s">
        <v>77</v>
      </c>
      <c r="N6009">
        <v>74.28</v>
      </c>
      <c r="O6009">
        <v>52.39</v>
      </c>
      <c r="P6009" t="s">
        <v>78</v>
      </c>
      <c r="Q6009" s="94">
        <v>45281.657638888886</v>
      </c>
      <c r="R6009">
        <v>74.28</v>
      </c>
      <c r="S6009">
        <v>52.39</v>
      </c>
      <c r="T6009" t="str">
        <f>VLOOKUP(E6009,zamiana!A:B,2,0)</f>
        <v>ALSTOM (ex. BT) CZL</v>
      </c>
    </row>
    <row r="6010" spans="1:20" x14ac:dyDescent="0.3">
      <c r="A6010" t="s">
        <v>6542</v>
      </c>
      <c r="B6010" s="2">
        <v>45259</v>
      </c>
      <c r="C6010" s="2">
        <v>45259</v>
      </c>
      <c r="D6010" s="2"/>
      <c r="E6010" t="s">
        <v>951</v>
      </c>
      <c r="F6010" t="s">
        <v>952</v>
      </c>
      <c r="G6010" t="s">
        <v>942</v>
      </c>
      <c r="H6010" t="s">
        <v>951</v>
      </c>
      <c r="I6010" t="s">
        <v>1717</v>
      </c>
      <c r="J6010" t="s">
        <v>1718</v>
      </c>
      <c r="K6010" t="s">
        <v>955</v>
      </c>
      <c r="L6010">
        <v>1</v>
      </c>
      <c r="M6010" t="s">
        <v>77</v>
      </c>
      <c r="N6010">
        <v>74.28</v>
      </c>
      <c r="O6010">
        <v>52.39</v>
      </c>
      <c r="P6010" t="s">
        <v>78</v>
      </c>
      <c r="Q6010" s="94">
        <v>45281.657638888886</v>
      </c>
      <c r="R6010">
        <v>74.28</v>
      </c>
      <c r="S6010">
        <v>52.39</v>
      </c>
      <c r="T6010" t="str">
        <f>VLOOKUP(E6010,zamiana!A:B,2,0)</f>
        <v>ALSTOM (ex. BT) CZL</v>
      </c>
    </row>
    <row r="6011" spans="1:20" x14ac:dyDescent="0.3">
      <c r="A6011" t="s">
        <v>6542</v>
      </c>
      <c r="B6011" s="2">
        <v>45259</v>
      </c>
      <c r="C6011" s="2">
        <v>45259</v>
      </c>
      <c r="D6011" s="2"/>
      <c r="E6011" t="s">
        <v>951</v>
      </c>
      <c r="F6011" t="s">
        <v>952</v>
      </c>
      <c r="G6011" t="s">
        <v>942</v>
      </c>
      <c r="H6011" t="s">
        <v>951</v>
      </c>
      <c r="I6011" t="s">
        <v>1717</v>
      </c>
      <c r="J6011" t="s">
        <v>1718</v>
      </c>
      <c r="K6011" t="s">
        <v>955</v>
      </c>
      <c r="L6011">
        <v>1</v>
      </c>
      <c r="M6011" t="s">
        <v>77</v>
      </c>
      <c r="N6011">
        <v>74.28</v>
      </c>
      <c r="O6011">
        <v>52.39</v>
      </c>
      <c r="P6011" t="s">
        <v>78</v>
      </c>
      <c r="Q6011" s="94">
        <v>45281.657638888886</v>
      </c>
      <c r="R6011">
        <v>74.28</v>
      </c>
      <c r="S6011">
        <v>52.39</v>
      </c>
      <c r="T6011" t="str">
        <f>VLOOKUP(E6011,zamiana!A:B,2,0)</f>
        <v>ALSTOM (ex. BT) CZL</v>
      </c>
    </row>
    <row r="6012" spans="1:20" x14ac:dyDescent="0.3">
      <c r="A6012" t="s">
        <v>6542</v>
      </c>
      <c r="B6012" s="2">
        <v>45259</v>
      </c>
      <c r="C6012" s="2">
        <v>45259</v>
      </c>
      <c r="D6012" s="2"/>
      <c r="E6012" t="s">
        <v>951</v>
      </c>
      <c r="F6012" t="s">
        <v>952</v>
      </c>
      <c r="G6012" t="s">
        <v>942</v>
      </c>
      <c r="H6012" t="s">
        <v>951</v>
      </c>
      <c r="I6012" t="s">
        <v>1717</v>
      </c>
      <c r="J6012" t="s">
        <v>1718</v>
      </c>
      <c r="K6012" t="s">
        <v>955</v>
      </c>
      <c r="L6012">
        <v>1</v>
      </c>
      <c r="M6012" t="s">
        <v>77</v>
      </c>
      <c r="N6012">
        <v>74.28</v>
      </c>
      <c r="O6012">
        <v>52.39</v>
      </c>
      <c r="P6012" t="s">
        <v>78</v>
      </c>
      <c r="Q6012" s="94">
        <v>45281.657638888886</v>
      </c>
      <c r="R6012">
        <v>74.28</v>
      </c>
      <c r="S6012">
        <v>52.39</v>
      </c>
      <c r="T6012" t="str">
        <f>VLOOKUP(E6012,zamiana!A:B,2,0)</f>
        <v>ALSTOM (ex. BT) CZL</v>
      </c>
    </row>
    <row r="6013" spans="1:20" x14ac:dyDescent="0.3">
      <c r="A6013" t="s">
        <v>6542</v>
      </c>
      <c r="B6013" s="2">
        <v>45259</v>
      </c>
      <c r="C6013" s="2">
        <v>45259</v>
      </c>
      <c r="D6013" s="2"/>
      <c r="E6013" t="s">
        <v>951</v>
      </c>
      <c r="F6013" t="s">
        <v>952</v>
      </c>
      <c r="G6013" t="s">
        <v>942</v>
      </c>
      <c r="H6013" t="s">
        <v>951</v>
      </c>
      <c r="I6013" t="s">
        <v>1717</v>
      </c>
      <c r="J6013" t="s">
        <v>1718</v>
      </c>
      <c r="K6013" t="s">
        <v>955</v>
      </c>
      <c r="L6013">
        <v>1</v>
      </c>
      <c r="M6013" t="s">
        <v>77</v>
      </c>
      <c r="N6013">
        <v>74.28</v>
      </c>
      <c r="O6013">
        <v>52.39</v>
      </c>
      <c r="P6013" t="s">
        <v>78</v>
      </c>
      <c r="Q6013" s="94">
        <v>45281.657638888886</v>
      </c>
      <c r="R6013">
        <v>74.28</v>
      </c>
      <c r="S6013">
        <v>52.39</v>
      </c>
      <c r="T6013" t="str">
        <f>VLOOKUP(E6013,zamiana!A:B,2,0)</f>
        <v>ALSTOM (ex. BT) CZL</v>
      </c>
    </row>
    <row r="6014" spans="1:20" x14ac:dyDescent="0.3">
      <c r="A6014" t="s">
        <v>6542</v>
      </c>
      <c r="B6014" s="2">
        <v>45259</v>
      </c>
      <c r="C6014" s="2">
        <v>45259</v>
      </c>
      <c r="D6014" s="2"/>
      <c r="E6014" t="s">
        <v>951</v>
      </c>
      <c r="F6014" t="s">
        <v>952</v>
      </c>
      <c r="G6014" t="s">
        <v>942</v>
      </c>
      <c r="H6014" t="s">
        <v>951</v>
      </c>
      <c r="I6014" t="s">
        <v>1717</v>
      </c>
      <c r="J6014" t="s">
        <v>1718</v>
      </c>
      <c r="K6014" t="s">
        <v>955</v>
      </c>
      <c r="L6014">
        <v>1</v>
      </c>
      <c r="M6014" t="s">
        <v>77</v>
      </c>
      <c r="N6014">
        <v>74.28</v>
      </c>
      <c r="O6014">
        <v>52.39</v>
      </c>
      <c r="P6014" t="s">
        <v>78</v>
      </c>
      <c r="Q6014" s="94">
        <v>45281.657638888886</v>
      </c>
      <c r="R6014">
        <v>74.28</v>
      </c>
      <c r="S6014">
        <v>52.39</v>
      </c>
      <c r="T6014" t="str">
        <f>VLOOKUP(E6014,zamiana!A:B,2,0)</f>
        <v>ALSTOM (ex. BT) CZL</v>
      </c>
    </row>
    <row r="6015" spans="1:20" x14ac:dyDescent="0.3">
      <c r="A6015" t="s">
        <v>6542</v>
      </c>
      <c r="B6015" s="2">
        <v>45259</v>
      </c>
      <c r="C6015" s="2">
        <v>45259</v>
      </c>
      <c r="D6015" s="2"/>
      <c r="E6015" t="s">
        <v>951</v>
      </c>
      <c r="F6015" t="s">
        <v>952</v>
      </c>
      <c r="G6015" t="s">
        <v>942</v>
      </c>
      <c r="H6015" t="s">
        <v>951</v>
      </c>
      <c r="I6015" t="s">
        <v>1500</v>
      </c>
      <c r="J6015" t="s">
        <v>1501</v>
      </c>
      <c r="K6015" t="s">
        <v>955</v>
      </c>
      <c r="L6015">
        <v>2</v>
      </c>
      <c r="M6015" t="s">
        <v>77</v>
      </c>
      <c r="N6015">
        <v>20.2</v>
      </c>
      <c r="O6015">
        <v>21.38</v>
      </c>
      <c r="P6015" t="s">
        <v>78</v>
      </c>
      <c r="Q6015" s="94">
        <v>45281.627083333333</v>
      </c>
      <c r="R6015">
        <v>40.4</v>
      </c>
      <c r="S6015">
        <v>42.76</v>
      </c>
      <c r="T6015" t="str">
        <f>VLOOKUP(E6015,zamiana!A:B,2,0)</f>
        <v>ALSTOM (ex. BT) CZL</v>
      </c>
    </row>
    <row r="6016" spans="1:20" x14ac:dyDescent="0.3">
      <c r="A6016" t="s">
        <v>6542</v>
      </c>
      <c r="B6016" s="2">
        <v>45259</v>
      </c>
      <c r="C6016" s="2">
        <v>45259</v>
      </c>
      <c r="D6016" s="2"/>
      <c r="E6016" t="s">
        <v>951</v>
      </c>
      <c r="F6016" t="s">
        <v>952</v>
      </c>
      <c r="G6016" t="s">
        <v>942</v>
      </c>
      <c r="H6016" t="s">
        <v>951</v>
      </c>
      <c r="I6016" t="s">
        <v>1500</v>
      </c>
      <c r="J6016" t="s">
        <v>1501</v>
      </c>
      <c r="K6016" t="s">
        <v>955</v>
      </c>
      <c r="L6016">
        <v>2</v>
      </c>
      <c r="M6016" t="s">
        <v>77</v>
      </c>
      <c r="N6016">
        <v>20.2</v>
      </c>
      <c r="O6016">
        <v>21.38</v>
      </c>
      <c r="P6016" t="s">
        <v>78</v>
      </c>
      <c r="Q6016" s="94">
        <v>45281.627083333333</v>
      </c>
      <c r="R6016">
        <v>40.4</v>
      </c>
      <c r="S6016">
        <v>42.76</v>
      </c>
      <c r="T6016" t="str">
        <f>VLOOKUP(E6016,zamiana!A:B,2,0)</f>
        <v>ALSTOM (ex. BT) CZL</v>
      </c>
    </row>
    <row r="6017" spans="1:20" x14ac:dyDescent="0.3">
      <c r="A6017" t="s">
        <v>6542</v>
      </c>
      <c r="B6017" s="2">
        <v>45259</v>
      </c>
      <c r="C6017" s="2">
        <v>45259</v>
      </c>
      <c r="D6017" s="2"/>
      <c r="E6017" t="s">
        <v>951</v>
      </c>
      <c r="F6017" t="s">
        <v>952</v>
      </c>
      <c r="G6017" t="s">
        <v>942</v>
      </c>
      <c r="H6017" t="s">
        <v>951</v>
      </c>
      <c r="I6017" t="s">
        <v>1500</v>
      </c>
      <c r="J6017" t="s">
        <v>1501</v>
      </c>
      <c r="K6017" t="s">
        <v>955</v>
      </c>
      <c r="L6017">
        <v>2</v>
      </c>
      <c r="M6017" t="s">
        <v>77</v>
      </c>
      <c r="N6017">
        <v>20.2</v>
      </c>
      <c r="O6017">
        <v>21.38</v>
      </c>
      <c r="P6017" t="s">
        <v>78</v>
      </c>
      <c r="Q6017" s="94">
        <v>45281.627083333333</v>
      </c>
      <c r="R6017">
        <v>40.4</v>
      </c>
      <c r="S6017">
        <v>42.76</v>
      </c>
      <c r="T6017" t="str">
        <f>VLOOKUP(E6017,zamiana!A:B,2,0)</f>
        <v>ALSTOM (ex. BT) CZL</v>
      </c>
    </row>
    <row r="6018" spans="1:20" x14ac:dyDescent="0.3">
      <c r="A6018" t="s">
        <v>6542</v>
      </c>
      <c r="B6018" s="2">
        <v>45259</v>
      </c>
      <c r="C6018" s="2">
        <v>45259</v>
      </c>
      <c r="D6018" s="2"/>
      <c r="E6018" t="s">
        <v>951</v>
      </c>
      <c r="F6018" t="s">
        <v>952</v>
      </c>
      <c r="G6018" t="s">
        <v>942</v>
      </c>
      <c r="H6018" t="s">
        <v>951</v>
      </c>
      <c r="I6018" t="s">
        <v>1500</v>
      </c>
      <c r="J6018" t="s">
        <v>1501</v>
      </c>
      <c r="K6018" t="s">
        <v>955</v>
      </c>
      <c r="L6018">
        <v>2</v>
      </c>
      <c r="M6018" t="s">
        <v>77</v>
      </c>
      <c r="N6018">
        <v>20.2</v>
      </c>
      <c r="O6018">
        <v>21.38</v>
      </c>
      <c r="P6018" t="s">
        <v>78</v>
      </c>
      <c r="Q6018" s="94">
        <v>45281.627083333333</v>
      </c>
      <c r="R6018">
        <v>40.4</v>
      </c>
      <c r="S6018">
        <v>42.76</v>
      </c>
      <c r="T6018" t="str">
        <f>VLOOKUP(E6018,zamiana!A:B,2,0)</f>
        <v>ALSTOM (ex. BT) CZL</v>
      </c>
    </row>
    <row r="6019" spans="1:20" x14ac:dyDescent="0.3">
      <c r="A6019" t="s">
        <v>6542</v>
      </c>
      <c r="B6019" s="2">
        <v>45259</v>
      </c>
      <c r="C6019" s="2">
        <v>45259</v>
      </c>
      <c r="D6019" s="2"/>
      <c r="E6019" t="s">
        <v>951</v>
      </c>
      <c r="F6019" t="s">
        <v>952</v>
      </c>
      <c r="G6019" t="s">
        <v>942</v>
      </c>
      <c r="H6019" t="s">
        <v>951</v>
      </c>
      <c r="I6019" t="s">
        <v>1067</v>
      </c>
      <c r="J6019" t="s">
        <v>1068</v>
      </c>
      <c r="K6019" t="s">
        <v>955</v>
      </c>
      <c r="L6019">
        <v>10</v>
      </c>
      <c r="M6019" t="s">
        <v>77</v>
      </c>
      <c r="N6019">
        <v>9.4499999999999993</v>
      </c>
      <c r="O6019">
        <v>8.48</v>
      </c>
      <c r="P6019" t="s">
        <v>78</v>
      </c>
      <c r="Q6019" s="94">
        <v>45281.627083333333</v>
      </c>
      <c r="R6019">
        <v>94.5</v>
      </c>
      <c r="S6019">
        <v>84.8</v>
      </c>
      <c r="T6019" t="str">
        <f>VLOOKUP(E6019,zamiana!A:B,2,0)</f>
        <v>ALSTOM (ex. BT) CZL</v>
      </c>
    </row>
    <row r="6020" spans="1:20" x14ac:dyDescent="0.3">
      <c r="A6020" t="s">
        <v>6542</v>
      </c>
      <c r="B6020" s="2">
        <v>45259</v>
      </c>
      <c r="C6020" s="2">
        <v>45259</v>
      </c>
      <c r="D6020" s="2"/>
      <c r="E6020" t="s">
        <v>951</v>
      </c>
      <c r="F6020" t="s">
        <v>952</v>
      </c>
      <c r="G6020" t="s">
        <v>942</v>
      </c>
      <c r="H6020" t="s">
        <v>951</v>
      </c>
      <c r="I6020" t="s">
        <v>1309</v>
      </c>
      <c r="J6020" t="s">
        <v>1310</v>
      </c>
      <c r="K6020" t="s">
        <v>955</v>
      </c>
      <c r="L6020">
        <v>2</v>
      </c>
      <c r="M6020" t="s">
        <v>77</v>
      </c>
      <c r="N6020">
        <v>16.46</v>
      </c>
      <c r="O6020">
        <v>15.23</v>
      </c>
      <c r="P6020" t="s">
        <v>78</v>
      </c>
      <c r="Q6020" s="94">
        <v>45281.627083333333</v>
      </c>
      <c r="R6020">
        <v>32.92</v>
      </c>
      <c r="S6020">
        <v>30.46</v>
      </c>
      <c r="T6020" t="str">
        <f>VLOOKUP(E6020,zamiana!A:B,2,0)</f>
        <v>ALSTOM (ex. BT) CZL</v>
      </c>
    </row>
    <row r="6021" spans="1:20" x14ac:dyDescent="0.3">
      <c r="A6021" t="s">
        <v>6542</v>
      </c>
      <c r="B6021" s="2">
        <v>45259</v>
      </c>
      <c r="C6021" s="2">
        <v>45259</v>
      </c>
      <c r="D6021" s="2"/>
      <c r="E6021" t="s">
        <v>951</v>
      </c>
      <c r="F6021" t="s">
        <v>952</v>
      </c>
      <c r="G6021" t="s">
        <v>942</v>
      </c>
      <c r="H6021" t="s">
        <v>951</v>
      </c>
      <c r="I6021" t="s">
        <v>1652</v>
      </c>
      <c r="J6021" t="s">
        <v>1653</v>
      </c>
      <c r="K6021" t="s">
        <v>955</v>
      </c>
      <c r="L6021">
        <v>3</v>
      </c>
      <c r="M6021" t="s">
        <v>77</v>
      </c>
      <c r="N6021">
        <v>63.79</v>
      </c>
      <c r="O6021">
        <v>40.42</v>
      </c>
      <c r="P6021" t="s">
        <v>78</v>
      </c>
      <c r="Q6021" s="94">
        <v>45281.658333333333</v>
      </c>
      <c r="R6021">
        <v>191.37</v>
      </c>
      <c r="S6021">
        <v>121.26</v>
      </c>
      <c r="T6021" t="str">
        <f>VLOOKUP(E6021,zamiana!A:B,2,0)</f>
        <v>ALSTOM (ex. BT) CZL</v>
      </c>
    </row>
    <row r="6022" spans="1:20" x14ac:dyDescent="0.3">
      <c r="A6022" t="s">
        <v>6542</v>
      </c>
      <c r="B6022" s="2">
        <v>45259</v>
      </c>
      <c r="C6022" s="2">
        <v>45259</v>
      </c>
      <c r="D6022" s="2"/>
      <c r="E6022" t="s">
        <v>951</v>
      </c>
      <c r="F6022" t="s">
        <v>952</v>
      </c>
      <c r="G6022" t="s">
        <v>942</v>
      </c>
      <c r="H6022" t="s">
        <v>951</v>
      </c>
      <c r="I6022" t="s">
        <v>1652</v>
      </c>
      <c r="J6022" t="s">
        <v>1653</v>
      </c>
      <c r="K6022" t="s">
        <v>955</v>
      </c>
      <c r="L6022">
        <v>4</v>
      </c>
      <c r="M6022" t="s">
        <v>77</v>
      </c>
      <c r="N6022">
        <v>63.79</v>
      </c>
      <c r="O6022">
        <v>40.42</v>
      </c>
      <c r="P6022" t="s">
        <v>78</v>
      </c>
      <c r="Q6022" s="94">
        <v>45281.658333333333</v>
      </c>
      <c r="R6022">
        <v>255.16</v>
      </c>
      <c r="S6022">
        <v>161.68</v>
      </c>
      <c r="T6022" t="str">
        <f>VLOOKUP(E6022,zamiana!A:B,2,0)</f>
        <v>ALSTOM (ex. BT) CZL</v>
      </c>
    </row>
    <row r="6023" spans="1:20" x14ac:dyDescent="0.3">
      <c r="A6023" t="s">
        <v>6542</v>
      </c>
      <c r="B6023" s="2">
        <v>45259</v>
      </c>
      <c r="C6023" s="2">
        <v>45259</v>
      </c>
      <c r="D6023" s="2"/>
      <c r="E6023" t="s">
        <v>951</v>
      </c>
      <c r="F6023" t="s">
        <v>952</v>
      </c>
      <c r="G6023" t="s">
        <v>942</v>
      </c>
      <c r="H6023" t="s">
        <v>951</v>
      </c>
      <c r="I6023" t="s">
        <v>1652</v>
      </c>
      <c r="J6023" t="s">
        <v>1653</v>
      </c>
      <c r="K6023" t="s">
        <v>955</v>
      </c>
      <c r="L6023">
        <v>1</v>
      </c>
      <c r="M6023" t="s">
        <v>77</v>
      </c>
      <c r="N6023">
        <v>63.79</v>
      </c>
      <c r="O6023">
        <v>40.42</v>
      </c>
      <c r="P6023" t="s">
        <v>78</v>
      </c>
      <c r="Q6023" s="94">
        <v>45281.658333333333</v>
      </c>
      <c r="R6023">
        <v>63.79</v>
      </c>
      <c r="S6023">
        <v>40.42</v>
      </c>
      <c r="T6023" t="str">
        <f>VLOOKUP(E6023,zamiana!A:B,2,0)</f>
        <v>ALSTOM (ex. BT) CZL</v>
      </c>
    </row>
    <row r="6024" spans="1:20" x14ac:dyDescent="0.3">
      <c r="A6024" t="s">
        <v>6542</v>
      </c>
      <c r="B6024" s="2">
        <v>45259</v>
      </c>
      <c r="C6024" s="2">
        <v>45259</v>
      </c>
      <c r="D6024" s="2"/>
      <c r="E6024" t="s">
        <v>951</v>
      </c>
      <c r="F6024" t="s">
        <v>952</v>
      </c>
      <c r="G6024" t="s">
        <v>942</v>
      </c>
      <c r="H6024" t="s">
        <v>951</v>
      </c>
      <c r="I6024" t="s">
        <v>1652</v>
      </c>
      <c r="J6024" t="s">
        <v>1653</v>
      </c>
      <c r="K6024" t="s">
        <v>955</v>
      </c>
      <c r="L6024">
        <v>3</v>
      </c>
      <c r="M6024" t="s">
        <v>77</v>
      </c>
      <c r="N6024">
        <v>63.79</v>
      </c>
      <c r="O6024">
        <v>40.42</v>
      </c>
      <c r="P6024" t="s">
        <v>78</v>
      </c>
      <c r="Q6024" s="94">
        <v>45281.658333333333</v>
      </c>
      <c r="R6024">
        <v>191.37</v>
      </c>
      <c r="S6024">
        <v>121.26</v>
      </c>
      <c r="T6024" t="str">
        <f>VLOOKUP(E6024,zamiana!A:B,2,0)</f>
        <v>ALSTOM (ex. BT) CZL</v>
      </c>
    </row>
    <row r="6025" spans="1:20" x14ac:dyDescent="0.3">
      <c r="A6025" t="s">
        <v>6542</v>
      </c>
      <c r="B6025" s="2">
        <v>45259</v>
      </c>
      <c r="C6025" s="2">
        <v>45259</v>
      </c>
      <c r="D6025" s="2"/>
      <c r="E6025" t="s">
        <v>951</v>
      </c>
      <c r="F6025" t="s">
        <v>952</v>
      </c>
      <c r="G6025" t="s">
        <v>942</v>
      </c>
      <c r="H6025" t="s">
        <v>951</v>
      </c>
      <c r="I6025" t="s">
        <v>1652</v>
      </c>
      <c r="J6025" t="s">
        <v>1653</v>
      </c>
      <c r="K6025" t="s">
        <v>955</v>
      </c>
      <c r="L6025">
        <v>1</v>
      </c>
      <c r="M6025" t="s">
        <v>77</v>
      </c>
      <c r="N6025">
        <v>63.79</v>
      </c>
      <c r="O6025">
        <v>40.42</v>
      </c>
      <c r="P6025" t="s">
        <v>78</v>
      </c>
      <c r="Q6025" s="94">
        <v>45281.658333333333</v>
      </c>
      <c r="R6025">
        <v>63.79</v>
      </c>
      <c r="S6025">
        <v>40.42</v>
      </c>
      <c r="T6025" t="str">
        <f>VLOOKUP(E6025,zamiana!A:B,2,0)</f>
        <v>ALSTOM (ex. BT) CZL</v>
      </c>
    </row>
    <row r="6026" spans="1:20" x14ac:dyDescent="0.3">
      <c r="A6026" t="s">
        <v>6542</v>
      </c>
      <c r="B6026" s="2">
        <v>45259</v>
      </c>
      <c r="C6026" s="2">
        <v>45259</v>
      </c>
      <c r="D6026" s="2"/>
      <c r="E6026" t="s">
        <v>951</v>
      </c>
      <c r="F6026" t="s">
        <v>952</v>
      </c>
      <c r="G6026" t="s">
        <v>942</v>
      </c>
      <c r="H6026" t="s">
        <v>951</v>
      </c>
      <c r="I6026" t="s">
        <v>1652</v>
      </c>
      <c r="J6026" t="s">
        <v>1653</v>
      </c>
      <c r="K6026" t="s">
        <v>955</v>
      </c>
      <c r="L6026">
        <v>1</v>
      </c>
      <c r="M6026" t="s">
        <v>77</v>
      </c>
      <c r="N6026">
        <v>63.79</v>
      </c>
      <c r="O6026">
        <v>40.42</v>
      </c>
      <c r="P6026" t="s">
        <v>78</v>
      </c>
      <c r="Q6026" s="94">
        <v>45281.658333333333</v>
      </c>
      <c r="R6026">
        <v>63.79</v>
      </c>
      <c r="S6026">
        <v>40.42</v>
      </c>
      <c r="T6026" t="str">
        <f>VLOOKUP(E6026,zamiana!A:B,2,0)</f>
        <v>ALSTOM (ex. BT) CZL</v>
      </c>
    </row>
    <row r="6027" spans="1:20" x14ac:dyDescent="0.3">
      <c r="A6027" t="s">
        <v>6542</v>
      </c>
      <c r="B6027" s="2">
        <v>45259</v>
      </c>
      <c r="C6027" s="2">
        <v>45259</v>
      </c>
      <c r="D6027" s="2"/>
      <c r="E6027" t="s">
        <v>951</v>
      </c>
      <c r="F6027" t="s">
        <v>952</v>
      </c>
      <c r="G6027" t="s">
        <v>942</v>
      </c>
      <c r="H6027" t="s">
        <v>951</v>
      </c>
      <c r="I6027" t="s">
        <v>1652</v>
      </c>
      <c r="J6027" t="s">
        <v>1653</v>
      </c>
      <c r="K6027" t="s">
        <v>955</v>
      </c>
      <c r="L6027">
        <v>4</v>
      </c>
      <c r="M6027" t="s">
        <v>77</v>
      </c>
      <c r="N6027">
        <v>63.79</v>
      </c>
      <c r="O6027">
        <v>40.42</v>
      </c>
      <c r="P6027" t="s">
        <v>78</v>
      </c>
      <c r="Q6027" s="94">
        <v>45281.658333333333</v>
      </c>
      <c r="R6027">
        <v>255.16</v>
      </c>
      <c r="S6027">
        <v>161.68</v>
      </c>
      <c r="T6027" t="str">
        <f>VLOOKUP(E6027,zamiana!A:B,2,0)</f>
        <v>ALSTOM (ex. BT) CZL</v>
      </c>
    </row>
    <row r="6028" spans="1:20" x14ac:dyDescent="0.3">
      <c r="A6028" t="s">
        <v>6542</v>
      </c>
      <c r="B6028" s="2">
        <v>45259</v>
      </c>
      <c r="C6028" s="2">
        <v>45259</v>
      </c>
      <c r="D6028" s="2"/>
      <c r="E6028" t="s">
        <v>951</v>
      </c>
      <c r="F6028" t="s">
        <v>952</v>
      </c>
      <c r="G6028" t="s">
        <v>942</v>
      </c>
      <c r="H6028" t="s">
        <v>951</v>
      </c>
      <c r="I6028" t="s">
        <v>1652</v>
      </c>
      <c r="J6028" t="s">
        <v>1653</v>
      </c>
      <c r="K6028" t="s">
        <v>955</v>
      </c>
      <c r="L6028">
        <v>1</v>
      </c>
      <c r="M6028" t="s">
        <v>77</v>
      </c>
      <c r="N6028">
        <v>63.79</v>
      </c>
      <c r="O6028">
        <v>40.42</v>
      </c>
      <c r="P6028" t="s">
        <v>78</v>
      </c>
      <c r="Q6028" s="94">
        <v>45281.658333333333</v>
      </c>
      <c r="R6028">
        <v>63.79</v>
      </c>
      <c r="S6028">
        <v>40.42</v>
      </c>
      <c r="T6028" t="str">
        <f>VLOOKUP(E6028,zamiana!A:B,2,0)</f>
        <v>ALSTOM (ex. BT) CZL</v>
      </c>
    </row>
    <row r="6029" spans="1:20" x14ac:dyDescent="0.3">
      <c r="A6029" t="s">
        <v>6542</v>
      </c>
      <c r="B6029" s="2">
        <v>45259</v>
      </c>
      <c r="C6029" s="2">
        <v>45259</v>
      </c>
      <c r="D6029" s="2"/>
      <c r="E6029" t="s">
        <v>951</v>
      </c>
      <c r="F6029" t="s">
        <v>952</v>
      </c>
      <c r="G6029" t="s">
        <v>942</v>
      </c>
      <c r="H6029" t="s">
        <v>951</v>
      </c>
      <c r="I6029" t="s">
        <v>1738</v>
      </c>
      <c r="J6029" t="s">
        <v>1739</v>
      </c>
      <c r="K6029" t="s">
        <v>955</v>
      </c>
      <c r="L6029">
        <v>4</v>
      </c>
      <c r="M6029" t="s">
        <v>77</v>
      </c>
      <c r="N6029">
        <v>79.94</v>
      </c>
      <c r="O6029">
        <v>49.31</v>
      </c>
      <c r="P6029" t="s">
        <v>78</v>
      </c>
      <c r="Q6029" s="94">
        <v>45281.627083333333</v>
      </c>
      <c r="R6029">
        <v>319.76</v>
      </c>
      <c r="S6029">
        <v>197.24</v>
      </c>
      <c r="T6029" t="str">
        <f>VLOOKUP(E6029,zamiana!A:B,2,0)</f>
        <v>ALSTOM (ex. BT) CZL</v>
      </c>
    </row>
    <row r="6030" spans="1:20" x14ac:dyDescent="0.3">
      <c r="A6030" t="s">
        <v>6542</v>
      </c>
      <c r="B6030" s="2">
        <v>45259</v>
      </c>
      <c r="C6030" s="2">
        <v>45259</v>
      </c>
      <c r="D6030" s="2"/>
      <c r="E6030" t="s">
        <v>951</v>
      </c>
      <c r="F6030" t="s">
        <v>952</v>
      </c>
      <c r="G6030" t="s">
        <v>942</v>
      </c>
      <c r="H6030" t="s">
        <v>951</v>
      </c>
      <c r="I6030" t="s">
        <v>1738</v>
      </c>
      <c r="J6030" t="s">
        <v>1739</v>
      </c>
      <c r="K6030" t="s">
        <v>955</v>
      </c>
      <c r="L6030">
        <v>5</v>
      </c>
      <c r="M6030" t="s">
        <v>77</v>
      </c>
      <c r="N6030">
        <v>79.94</v>
      </c>
      <c r="O6030">
        <v>49.31</v>
      </c>
      <c r="P6030" t="s">
        <v>78</v>
      </c>
      <c r="Q6030" s="94">
        <v>45281.627083333333</v>
      </c>
      <c r="R6030">
        <v>399.7</v>
      </c>
      <c r="S6030">
        <v>246.55</v>
      </c>
      <c r="T6030" t="str">
        <f>VLOOKUP(E6030,zamiana!A:B,2,0)</f>
        <v>ALSTOM (ex. BT) CZL</v>
      </c>
    </row>
    <row r="6031" spans="1:20" x14ac:dyDescent="0.3">
      <c r="A6031" t="s">
        <v>6542</v>
      </c>
      <c r="B6031" s="2">
        <v>45259</v>
      </c>
      <c r="C6031" s="2">
        <v>45259</v>
      </c>
      <c r="D6031" s="2"/>
      <c r="E6031" t="s">
        <v>951</v>
      </c>
      <c r="F6031" t="s">
        <v>952</v>
      </c>
      <c r="G6031" t="s">
        <v>942</v>
      </c>
      <c r="H6031" t="s">
        <v>951</v>
      </c>
      <c r="I6031" t="s">
        <v>1738</v>
      </c>
      <c r="J6031" t="s">
        <v>1739</v>
      </c>
      <c r="K6031" t="s">
        <v>955</v>
      </c>
      <c r="L6031">
        <v>4</v>
      </c>
      <c r="M6031" t="s">
        <v>77</v>
      </c>
      <c r="N6031">
        <v>79.94</v>
      </c>
      <c r="O6031">
        <v>49.31</v>
      </c>
      <c r="P6031" t="s">
        <v>78</v>
      </c>
      <c r="Q6031" s="94">
        <v>45281.627083333333</v>
      </c>
      <c r="R6031">
        <v>319.76</v>
      </c>
      <c r="S6031">
        <v>197.24</v>
      </c>
      <c r="T6031" t="str">
        <f>VLOOKUP(E6031,zamiana!A:B,2,0)</f>
        <v>ALSTOM (ex. BT) CZL</v>
      </c>
    </row>
    <row r="6032" spans="1:20" x14ac:dyDescent="0.3">
      <c r="A6032" t="s">
        <v>6542</v>
      </c>
      <c r="B6032" s="2">
        <v>45259</v>
      </c>
      <c r="C6032" s="2">
        <v>45259</v>
      </c>
      <c r="D6032" s="2"/>
      <c r="E6032" t="s">
        <v>951</v>
      </c>
      <c r="F6032" t="s">
        <v>952</v>
      </c>
      <c r="G6032" t="s">
        <v>942</v>
      </c>
      <c r="H6032" t="s">
        <v>951</v>
      </c>
      <c r="I6032" t="s">
        <v>1738</v>
      </c>
      <c r="J6032" t="s">
        <v>1739</v>
      </c>
      <c r="K6032" t="s">
        <v>955</v>
      </c>
      <c r="L6032">
        <v>5</v>
      </c>
      <c r="M6032" t="s">
        <v>77</v>
      </c>
      <c r="N6032">
        <v>79.94</v>
      </c>
      <c r="O6032">
        <v>49.31</v>
      </c>
      <c r="P6032" t="s">
        <v>78</v>
      </c>
      <c r="Q6032" s="94">
        <v>45281.627083333333</v>
      </c>
      <c r="R6032">
        <v>399.7</v>
      </c>
      <c r="S6032">
        <v>246.55</v>
      </c>
      <c r="T6032" t="str">
        <f>VLOOKUP(E6032,zamiana!A:B,2,0)</f>
        <v>ALSTOM (ex. BT) CZL</v>
      </c>
    </row>
    <row r="6033" spans="1:20" x14ac:dyDescent="0.3">
      <c r="A6033" t="s">
        <v>6542</v>
      </c>
      <c r="B6033" s="2">
        <v>45259</v>
      </c>
      <c r="C6033" s="2">
        <v>45259</v>
      </c>
      <c r="D6033" s="2"/>
      <c r="E6033" t="s">
        <v>951</v>
      </c>
      <c r="F6033" t="s">
        <v>952</v>
      </c>
      <c r="G6033" t="s">
        <v>942</v>
      </c>
      <c r="H6033" t="s">
        <v>951</v>
      </c>
      <c r="I6033" t="s">
        <v>1367</v>
      </c>
      <c r="J6033" t="s">
        <v>1368</v>
      </c>
      <c r="K6033" t="s">
        <v>955</v>
      </c>
      <c r="L6033">
        <v>1</v>
      </c>
      <c r="M6033" t="s">
        <v>77</v>
      </c>
      <c r="N6033">
        <v>20.6</v>
      </c>
      <c r="O6033">
        <v>17.149999999999999</v>
      </c>
      <c r="P6033" t="s">
        <v>78</v>
      </c>
      <c r="Q6033" s="94">
        <v>45281.658333333333</v>
      </c>
      <c r="R6033">
        <v>20.6</v>
      </c>
      <c r="S6033">
        <v>17.149999999999999</v>
      </c>
      <c r="T6033" t="str">
        <f>VLOOKUP(E6033,zamiana!A:B,2,0)</f>
        <v>ALSTOM (ex. BT) CZL</v>
      </c>
    </row>
    <row r="6034" spans="1:20" x14ac:dyDescent="0.3">
      <c r="A6034" t="s">
        <v>6542</v>
      </c>
      <c r="B6034" s="2">
        <v>45259</v>
      </c>
      <c r="C6034" s="2">
        <v>45259</v>
      </c>
      <c r="D6034" s="2"/>
      <c r="E6034" t="s">
        <v>951</v>
      </c>
      <c r="F6034" t="s">
        <v>952</v>
      </c>
      <c r="G6034" t="s">
        <v>942</v>
      </c>
      <c r="H6034" t="s">
        <v>951</v>
      </c>
      <c r="I6034" t="s">
        <v>1367</v>
      </c>
      <c r="J6034" t="s">
        <v>1368</v>
      </c>
      <c r="K6034" t="s">
        <v>955</v>
      </c>
      <c r="L6034">
        <v>8</v>
      </c>
      <c r="M6034" t="s">
        <v>77</v>
      </c>
      <c r="N6034">
        <v>20.6</v>
      </c>
      <c r="O6034">
        <v>17.149999999999999</v>
      </c>
      <c r="P6034" t="s">
        <v>78</v>
      </c>
      <c r="Q6034" s="94">
        <v>45281.658333333333</v>
      </c>
      <c r="R6034">
        <v>164.8</v>
      </c>
      <c r="S6034">
        <v>137.19999999999999</v>
      </c>
      <c r="T6034" t="str">
        <f>VLOOKUP(E6034,zamiana!A:B,2,0)</f>
        <v>ALSTOM (ex. BT) CZL</v>
      </c>
    </row>
    <row r="6035" spans="1:20" x14ac:dyDescent="0.3">
      <c r="A6035" t="s">
        <v>6542</v>
      </c>
      <c r="B6035" s="2">
        <v>45259</v>
      </c>
      <c r="C6035" s="2">
        <v>45259</v>
      </c>
      <c r="D6035" s="2"/>
      <c r="E6035" t="s">
        <v>951</v>
      </c>
      <c r="F6035" t="s">
        <v>952</v>
      </c>
      <c r="G6035" t="s">
        <v>942</v>
      </c>
      <c r="H6035" t="s">
        <v>951</v>
      </c>
      <c r="I6035" t="s">
        <v>1367</v>
      </c>
      <c r="J6035" t="s">
        <v>1368</v>
      </c>
      <c r="K6035" t="s">
        <v>955</v>
      </c>
      <c r="L6035">
        <v>1</v>
      </c>
      <c r="M6035" t="s">
        <v>77</v>
      </c>
      <c r="N6035">
        <v>20.6</v>
      </c>
      <c r="O6035">
        <v>17.149999999999999</v>
      </c>
      <c r="P6035" t="s">
        <v>78</v>
      </c>
      <c r="Q6035" s="94">
        <v>45281.658333333333</v>
      </c>
      <c r="R6035">
        <v>20.6</v>
      </c>
      <c r="S6035">
        <v>17.149999999999999</v>
      </c>
      <c r="T6035" t="str">
        <f>VLOOKUP(E6035,zamiana!A:B,2,0)</f>
        <v>ALSTOM (ex. BT) CZL</v>
      </c>
    </row>
    <row r="6036" spans="1:20" x14ac:dyDescent="0.3">
      <c r="A6036" t="s">
        <v>6542</v>
      </c>
      <c r="B6036" s="2">
        <v>45259</v>
      </c>
      <c r="C6036" s="2">
        <v>45259</v>
      </c>
      <c r="D6036" s="2"/>
      <c r="E6036" t="s">
        <v>951</v>
      </c>
      <c r="F6036" t="s">
        <v>952</v>
      </c>
      <c r="G6036" t="s">
        <v>942</v>
      </c>
      <c r="H6036" t="s">
        <v>951</v>
      </c>
      <c r="I6036" t="s">
        <v>1367</v>
      </c>
      <c r="J6036" t="s">
        <v>1368</v>
      </c>
      <c r="K6036" t="s">
        <v>955</v>
      </c>
      <c r="L6036">
        <v>1</v>
      </c>
      <c r="M6036" t="s">
        <v>77</v>
      </c>
      <c r="N6036">
        <v>20.6</v>
      </c>
      <c r="O6036">
        <v>17.149999999999999</v>
      </c>
      <c r="P6036" t="s">
        <v>78</v>
      </c>
      <c r="Q6036" s="94">
        <v>45281.658333333333</v>
      </c>
      <c r="R6036">
        <v>20.6</v>
      </c>
      <c r="S6036">
        <v>17.149999999999999</v>
      </c>
      <c r="T6036" t="str">
        <f>VLOOKUP(E6036,zamiana!A:B,2,0)</f>
        <v>ALSTOM (ex. BT) CZL</v>
      </c>
    </row>
    <row r="6037" spans="1:20" x14ac:dyDescent="0.3">
      <c r="A6037" t="s">
        <v>6542</v>
      </c>
      <c r="B6037" s="2">
        <v>45259</v>
      </c>
      <c r="C6037" s="2">
        <v>45259</v>
      </c>
      <c r="D6037" s="2"/>
      <c r="E6037" t="s">
        <v>951</v>
      </c>
      <c r="F6037" t="s">
        <v>952</v>
      </c>
      <c r="G6037" t="s">
        <v>942</v>
      </c>
      <c r="H6037" t="s">
        <v>951</v>
      </c>
      <c r="I6037" t="s">
        <v>1367</v>
      </c>
      <c r="J6037" t="s">
        <v>1368</v>
      </c>
      <c r="K6037" t="s">
        <v>955</v>
      </c>
      <c r="L6037">
        <v>10</v>
      </c>
      <c r="M6037" t="s">
        <v>77</v>
      </c>
      <c r="N6037">
        <v>20.6</v>
      </c>
      <c r="O6037">
        <v>17.149999999999999</v>
      </c>
      <c r="P6037" t="s">
        <v>78</v>
      </c>
      <c r="Q6037" s="94">
        <v>45281.658333333333</v>
      </c>
      <c r="R6037">
        <v>206</v>
      </c>
      <c r="S6037">
        <v>171.5</v>
      </c>
      <c r="T6037" t="str">
        <f>VLOOKUP(E6037,zamiana!A:B,2,0)</f>
        <v>ALSTOM (ex. BT) CZL</v>
      </c>
    </row>
    <row r="6038" spans="1:20" x14ac:dyDescent="0.3">
      <c r="A6038" t="s">
        <v>6542</v>
      </c>
      <c r="B6038" s="2">
        <v>45259</v>
      </c>
      <c r="C6038" s="2">
        <v>45259</v>
      </c>
      <c r="D6038" s="2"/>
      <c r="E6038" t="s">
        <v>951</v>
      </c>
      <c r="F6038" t="s">
        <v>952</v>
      </c>
      <c r="G6038" t="s">
        <v>942</v>
      </c>
      <c r="H6038" t="s">
        <v>951</v>
      </c>
      <c r="I6038" t="s">
        <v>1367</v>
      </c>
      <c r="J6038" t="s">
        <v>1368</v>
      </c>
      <c r="K6038" t="s">
        <v>955</v>
      </c>
      <c r="L6038">
        <v>8</v>
      </c>
      <c r="M6038" t="s">
        <v>77</v>
      </c>
      <c r="N6038">
        <v>20.6</v>
      </c>
      <c r="O6038">
        <v>17.149999999999999</v>
      </c>
      <c r="P6038" t="s">
        <v>78</v>
      </c>
      <c r="Q6038" s="94">
        <v>45281.658333333333</v>
      </c>
      <c r="R6038">
        <v>164.8</v>
      </c>
      <c r="S6038">
        <v>137.19999999999999</v>
      </c>
      <c r="T6038" t="str">
        <f>VLOOKUP(E6038,zamiana!A:B,2,0)</f>
        <v>ALSTOM (ex. BT) CZL</v>
      </c>
    </row>
    <row r="6039" spans="1:20" x14ac:dyDescent="0.3">
      <c r="A6039" t="s">
        <v>6542</v>
      </c>
      <c r="B6039" s="2">
        <v>45259</v>
      </c>
      <c r="C6039" s="2">
        <v>45259</v>
      </c>
      <c r="D6039" s="2"/>
      <c r="E6039" t="s">
        <v>951</v>
      </c>
      <c r="F6039" t="s">
        <v>952</v>
      </c>
      <c r="G6039" t="s">
        <v>942</v>
      </c>
      <c r="H6039" t="s">
        <v>951</v>
      </c>
      <c r="I6039" t="s">
        <v>1367</v>
      </c>
      <c r="J6039" t="s">
        <v>1368</v>
      </c>
      <c r="K6039" t="s">
        <v>955</v>
      </c>
      <c r="L6039">
        <v>1</v>
      </c>
      <c r="M6039" t="s">
        <v>77</v>
      </c>
      <c r="N6039">
        <v>20.6</v>
      </c>
      <c r="O6039">
        <v>17.149999999999999</v>
      </c>
      <c r="P6039" t="s">
        <v>78</v>
      </c>
      <c r="Q6039" s="94">
        <v>45281.658333333333</v>
      </c>
      <c r="R6039">
        <v>20.6</v>
      </c>
      <c r="S6039">
        <v>17.149999999999999</v>
      </c>
      <c r="T6039" t="str">
        <f>VLOOKUP(E6039,zamiana!A:B,2,0)</f>
        <v>ALSTOM (ex. BT) CZL</v>
      </c>
    </row>
    <row r="6040" spans="1:20" x14ac:dyDescent="0.3">
      <c r="A6040" t="s">
        <v>6542</v>
      </c>
      <c r="B6040" s="2">
        <v>45259</v>
      </c>
      <c r="C6040" s="2">
        <v>45259</v>
      </c>
      <c r="D6040" s="2"/>
      <c r="E6040" t="s">
        <v>951</v>
      </c>
      <c r="F6040" t="s">
        <v>952</v>
      </c>
      <c r="G6040" t="s">
        <v>942</v>
      </c>
      <c r="H6040" t="s">
        <v>951</v>
      </c>
      <c r="I6040" t="s">
        <v>1367</v>
      </c>
      <c r="J6040" t="s">
        <v>1368</v>
      </c>
      <c r="K6040" t="s">
        <v>955</v>
      </c>
      <c r="L6040">
        <v>10</v>
      </c>
      <c r="M6040" t="s">
        <v>77</v>
      </c>
      <c r="N6040">
        <v>20.6</v>
      </c>
      <c r="O6040">
        <v>17.149999999999999</v>
      </c>
      <c r="P6040" t="s">
        <v>78</v>
      </c>
      <c r="Q6040" s="94">
        <v>45281.658333333333</v>
      </c>
      <c r="R6040">
        <v>206</v>
      </c>
      <c r="S6040">
        <v>171.5</v>
      </c>
      <c r="T6040" t="str">
        <f>VLOOKUP(E6040,zamiana!A:B,2,0)</f>
        <v>ALSTOM (ex. BT) CZL</v>
      </c>
    </row>
    <row r="6041" spans="1:20" x14ac:dyDescent="0.3">
      <c r="A6041" t="s">
        <v>6542</v>
      </c>
      <c r="B6041" s="2">
        <v>45259</v>
      </c>
      <c r="C6041" s="2">
        <v>45259</v>
      </c>
      <c r="D6041" s="2"/>
      <c r="E6041" t="s">
        <v>951</v>
      </c>
      <c r="F6041" t="s">
        <v>952</v>
      </c>
      <c r="G6041" t="s">
        <v>942</v>
      </c>
      <c r="H6041" t="s">
        <v>951</v>
      </c>
      <c r="I6041" t="s">
        <v>3621</v>
      </c>
      <c r="J6041" t="s">
        <v>3622</v>
      </c>
      <c r="K6041" t="s">
        <v>955</v>
      </c>
      <c r="L6041">
        <v>5</v>
      </c>
      <c r="M6041" t="s">
        <v>77</v>
      </c>
      <c r="N6041">
        <v>27.69</v>
      </c>
      <c r="O6041">
        <v>28.55</v>
      </c>
      <c r="P6041" t="s">
        <v>78</v>
      </c>
      <c r="Q6041" s="94">
        <v>45281.634722222225</v>
      </c>
      <c r="R6041">
        <v>138.44999999999999</v>
      </c>
      <c r="S6041">
        <v>142.75</v>
      </c>
      <c r="T6041" t="str">
        <f>VLOOKUP(E6041,zamiana!A:B,2,0)</f>
        <v>ALSTOM (ex. BT) CZL</v>
      </c>
    </row>
    <row r="6042" spans="1:20" x14ac:dyDescent="0.3">
      <c r="A6042" t="s">
        <v>6542</v>
      </c>
      <c r="B6042" s="2">
        <v>45259</v>
      </c>
      <c r="C6042" s="2">
        <v>45259</v>
      </c>
      <c r="D6042" s="2"/>
      <c r="E6042" t="s">
        <v>951</v>
      </c>
      <c r="F6042" t="s">
        <v>952</v>
      </c>
      <c r="G6042" t="s">
        <v>942</v>
      </c>
      <c r="H6042" t="s">
        <v>951</v>
      </c>
      <c r="I6042" t="s">
        <v>1902</v>
      </c>
      <c r="J6042" t="s">
        <v>1903</v>
      </c>
      <c r="K6042" t="s">
        <v>955</v>
      </c>
      <c r="L6042">
        <v>4</v>
      </c>
      <c r="M6042" t="s">
        <v>77</v>
      </c>
      <c r="N6042">
        <v>234.43</v>
      </c>
      <c r="O6042">
        <v>226.8</v>
      </c>
      <c r="P6042" t="s">
        <v>78</v>
      </c>
      <c r="Q6042" s="94">
        <v>45281.658333333333</v>
      </c>
      <c r="R6042">
        <v>937.72</v>
      </c>
      <c r="S6042">
        <v>907.2</v>
      </c>
      <c r="T6042" t="str">
        <f>VLOOKUP(E6042,zamiana!A:B,2,0)</f>
        <v>ALSTOM (ex. BT) CZL</v>
      </c>
    </row>
    <row r="6043" spans="1:20" x14ac:dyDescent="0.3">
      <c r="A6043" t="s">
        <v>6542</v>
      </c>
      <c r="B6043" s="2">
        <v>45259</v>
      </c>
      <c r="C6043" s="2">
        <v>45259</v>
      </c>
      <c r="D6043" s="2"/>
      <c r="E6043" t="s">
        <v>951</v>
      </c>
      <c r="F6043" t="s">
        <v>952</v>
      </c>
      <c r="G6043" t="s">
        <v>942</v>
      </c>
      <c r="H6043" t="s">
        <v>951</v>
      </c>
      <c r="I6043" t="s">
        <v>1902</v>
      </c>
      <c r="J6043" t="s">
        <v>1903</v>
      </c>
      <c r="K6043" t="s">
        <v>955</v>
      </c>
      <c r="L6043">
        <v>4</v>
      </c>
      <c r="M6043" t="s">
        <v>77</v>
      </c>
      <c r="N6043">
        <v>234.43</v>
      </c>
      <c r="O6043">
        <v>226.8</v>
      </c>
      <c r="P6043" t="s">
        <v>78</v>
      </c>
      <c r="Q6043" s="94">
        <v>45281.658333333333</v>
      </c>
      <c r="R6043">
        <v>937.72</v>
      </c>
      <c r="S6043">
        <v>907.2</v>
      </c>
      <c r="T6043" t="str">
        <f>VLOOKUP(E6043,zamiana!A:B,2,0)</f>
        <v>ALSTOM (ex. BT) CZL</v>
      </c>
    </row>
    <row r="6044" spans="1:20" x14ac:dyDescent="0.3">
      <c r="A6044" t="s">
        <v>6542</v>
      </c>
      <c r="B6044" s="2">
        <v>45259</v>
      </c>
      <c r="C6044" s="2">
        <v>45259</v>
      </c>
      <c r="D6044" s="2"/>
      <c r="E6044" t="s">
        <v>951</v>
      </c>
      <c r="F6044" t="s">
        <v>952</v>
      </c>
      <c r="G6044" t="s">
        <v>942</v>
      </c>
      <c r="H6044" t="s">
        <v>951</v>
      </c>
      <c r="I6044" t="s">
        <v>1902</v>
      </c>
      <c r="J6044" t="s">
        <v>1903</v>
      </c>
      <c r="K6044" t="s">
        <v>955</v>
      </c>
      <c r="L6044">
        <v>5</v>
      </c>
      <c r="M6044" t="s">
        <v>77</v>
      </c>
      <c r="N6044">
        <v>234.43</v>
      </c>
      <c r="O6044">
        <v>226.8</v>
      </c>
      <c r="P6044" t="s">
        <v>78</v>
      </c>
      <c r="Q6044" s="94">
        <v>45281.658333333333</v>
      </c>
      <c r="R6044">
        <v>1172.1500000000001</v>
      </c>
      <c r="S6044">
        <v>1134</v>
      </c>
      <c r="T6044" t="str">
        <f>VLOOKUP(E6044,zamiana!A:B,2,0)</f>
        <v>ALSTOM (ex. BT) CZL</v>
      </c>
    </row>
    <row r="6045" spans="1:20" x14ac:dyDescent="0.3">
      <c r="A6045" t="s">
        <v>6542</v>
      </c>
      <c r="B6045" s="2">
        <v>45259</v>
      </c>
      <c r="C6045" s="2">
        <v>45259</v>
      </c>
      <c r="D6045" s="2"/>
      <c r="E6045" t="s">
        <v>951</v>
      </c>
      <c r="F6045" t="s">
        <v>952</v>
      </c>
      <c r="G6045" t="s">
        <v>942</v>
      </c>
      <c r="H6045" t="s">
        <v>951</v>
      </c>
      <c r="I6045" t="s">
        <v>1902</v>
      </c>
      <c r="J6045" t="s">
        <v>1903</v>
      </c>
      <c r="K6045" t="s">
        <v>955</v>
      </c>
      <c r="L6045">
        <v>5</v>
      </c>
      <c r="M6045" t="s">
        <v>77</v>
      </c>
      <c r="N6045">
        <v>234.43</v>
      </c>
      <c r="O6045">
        <v>226.8</v>
      </c>
      <c r="P6045" t="s">
        <v>78</v>
      </c>
      <c r="Q6045" s="94">
        <v>45281.658333333333</v>
      </c>
      <c r="R6045">
        <v>1172.1500000000001</v>
      </c>
      <c r="S6045">
        <v>1134</v>
      </c>
      <c r="T6045" t="str">
        <f>VLOOKUP(E6045,zamiana!A:B,2,0)</f>
        <v>ALSTOM (ex. BT) CZL</v>
      </c>
    </row>
    <row r="6046" spans="1:20" x14ac:dyDescent="0.3">
      <c r="A6046" t="s">
        <v>6542</v>
      </c>
      <c r="B6046" s="2">
        <v>45259</v>
      </c>
      <c r="C6046" s="2">
        <v>45259</v>
      </c>
      <c r="D6046" s="2"/>
      <c r="E6046" t="s">
        <v>951</v>
      </c>
      <c r="F6046" t="s">
        <v>952</v>
      </c>
      <c r="G6046" t="s">
        <v>942</v>
      </c>
      <c r="H6046" t="s">
        <v>951</v>
      </c>
      <c r="I6046" t="s">
        <v>1902</v>
      </c>
      <c r="J6046" t="s">
        <v>1903</v>
      </c>
      <c r="K6046" t="s">
        <v>955</v>
      </c>
      <c r="L6046">
        <v>1</v>
      </c>
      <c r="M6046" t="s">
        <v>77</v>
      </c>
      <c r="N6046">
        <v>234.43</v>
      </c>
      <c r="O6046">
        <v>226.8</v>
      </c>
      <c r="P6046" t="s">
        <v>78</v>
      </c>
      <c r="Q6046" s="94">
        <v>45281.658333333333</v>
      </c>
      <c r="R6046">
        <v>234.43</v>
      </c>
      <c r="S6046">
        <v>226.8</v>
      </c>
      <c r="T6046" t="str">
        <f>VLOOKUP(E6046,zamiana!A:B,2,0)</f>
        <v>ALSTOM (ex. BT) CZL</v>
      </c>
    </row>
    <row r="6047" spans="1:20" x14ac:dyDescent="0.3">
      <c r="A6047" t="s">
        <v>6542</v>
      </c>
      <c r="B6047" s="2">
        <v>45259</v>
      </c>
      <c r="C6047" s="2">
        <v>45259</v>
      </c>
      <c r="D6047" s="2"/>
      <c r="E6047" t="s">
        <v>951</v>
      </c>
      <c r="F6047" t="s">
        <v>952</v>
      </c>
      <c r="G6047" t="s">
        <v>942</v>
      </c>
      <c r="H6047" t="s">
        <v>951</v>
      </c>
      <c r="I6047" t="s">
        <v>1902</v>
      </c>
      <c r="J6047" t="s">
        <v>1903</v>
      </c>
      <c r="K6047" t="s">
        <v>955</v>
      </c>
      <c r="L6047">
        <v>1</v>
      </c>
      <c r="M6047" t="s">
        <v>77</v>
      </c>
      <c r="N6047">
        <v>234.43</v>
      </c>
      <c r="O6047">
        <v>226.8</v>
      </c>
      <c r="P6047" t="s">
        <v>78</v>
      </c>
      <c r="Q6047" s="94">
        <v>45281.658333333333</v>
      </c>
      <c r="R6047">
        <v>234.43</v>
      </c>
      <c r="S6047">
        <v>226.8</v>
      </c>
      <c r="T6047" t="str">
        <f>VLOOKUP(E6047,zamiana!A:B,2,0)</f>
        <v>ALSTOM (ex. BT) CZL</v>
      </c>
    </row>
    <row r="6048" spans="1:20" x14ac:dyDescent="0.3">
      <c r="A6048" t="s">
        <v>6542</v>
      </c>
      <c r="B6048" s="2">
        <v>45259</v>
      </c>
      <c r="C6048" s="2">
        <v>45259</v>
      </c>
      <c r="D6048" s="2"/>
      <c r="E6048" t="s">
        <v>951</v>
      </c>
      <c r="F6048" t="s">
        <v>952</v>
      </c>
      <c r="G6048" t="s">
        <v>942</v>
      </c>
      <c r="H6048" t="s">
        <v>951</v>
      </c>
      <c r="I6048" t="s">
        <v>1902</v>
      </c>
      <c r="J6048" t="s">
        <v>1903</v>
      </c>
      <c r="K6048" t="s">
        <v>955</v>
      </c>
      <c r="L6048">
        <v>1</v>
      </c>
      <c r="M6048" t="s">
        <v>77</v>
      </c>
      <c r="N6048">
        <v>234.43</v>
      </c>
      <c r="O6048">
        <v>226.8</v>
      </c>
      <c r="P6048" t="s">
        <v>78</v>
      </c>
      <c r="Q6048" s="94">
        <v>45281.658333333333</v>
      </c>
      <c r="R6048">
        <v>234.43</v>
      </c>
      <c r="S6048">
        <v>226.8</v>
      </c>
      <c r="T6048" t="str">
        <f>VLOOKUP(E6048,zamiana!A:B,2,0)</f>
        <v>ALSTOM (ex. BT) CZL</v>
      </c>
    </row>
    <row r="6049" spans="1:20" x14ac:dyDescent="0.3">
      <c r="A6049" t="s">
        <v>6542</v>
      </c>
      <c r="B6049" s="2">
        <v>45259</v>
      </c>
      <c r="C6049" s="2">
        <v>45259</v>
      </c>
      <c r="D6049" s="2"/>
      <c r="E6049" t="s">
        <v>951</v>
      </c>
      <c r="F6049" t="s">
        <v>952</v>
      </c>
      <c r="G6049" t="s">
        <v>942</v>
      </c>
      <c r="H6049" t="s">
        <v>951</v>
      </c>
      <c r="I6049" t="s">
        <v>1902</v>
      </c>
      <c r="J6049" t="s">
        <v>1903</v>
      </c>
      <c r="K6049" t="s">
        <v>955</v>
      </c>
      <c r="L6049">
        <v>1</v>
      </c>
      <c r="M6049" t="s">
        <v>77</v>
      </c>
      <c r="N6049">
        <v>234.43</v>
      </c>
      <c r="O6049">
        <v>226.8</v>
      </c>
      <c r="P6049" t="s">
        <v>78</v>
      </c>
      <c r="Q6049" s="94">
        <v>45281.658333333333</v>
      </c>
      <c r="R6049">
        <v>234.43</v>
      </c>
      <c r="S6049">
        <v>226.8</v>
      </c>
      <c r="T6049" t="str">
        <f>VLOOKUP(E6049,zamiana!A:B,2,0)</f>
        <v>ALSTOM (ex. BT) CZL</v>
      </c>
    </row>
    <row r="6050" spans="1:20" x14ac:dyDescent="0.3">
      <c r="A6050" t="s">
        <v>6542</v>
      </c>
      <c r="B6050" s="2">
        <v>45259</v>
      </c>
      <c r="C6050" s="2">
        <v>45259</v>
      </c>
      <c r="D6050" s="2"/>
      <c r="E6050" t="s">
        <v>951</v>
      </c>
      <c r="F6050" t="s">
        <v>952</v>
      </c>
      <c r="G6050" t="s">
        <v>942</v>
      </c>
      <c r="H6050" t="s">
        <v>951</v>
      </c>
      <c r="I6050" t="s">
        <v>1628</v>
      </c>
      <c r="J6050" t="s">
        <v>1629</v>
      </c>
      <c r="K6050" t="s">
        <v>955</v>
      </c>
      <c r="L6050">
        <v>1</v>
      </c>
      <c r="M6050" t="s">
        <v>77</v>
      </c>
      <c r="N6050">
        <v>52.29</v>
      </c>
      <c r="O6050">
        <v>37.72</v>
      </c>
      <c r="P6050" t="s">
        <v>78</v>
      </c>
      <c r="Q6050" s="94">
        <v>45281.627083333333</v>
      </c>
      <c r="R6050">
        <v>52.29</v>
      </c>
      <c r="S6050">
        <v>37.72</v>
      </c>
      <c r="T6050" t="str">
        <f>VLOOKUP(E6050,zamiana!A:B,2,0)</f>
        <v>ALSTOM (ex. BT) CZL</v>
      </c>
    </row>
    <row r="6051" spans="1:20" x14ac:dyDescent="0.3">
      <c r="A6051" t="s">
        <v>6542</v>
      </c>
      <c r="B6051" s="2">
        <v>45259</v>
      </c>
      <c r="C6051" s="2">
        <v>45259</v>
      </c>
      <c r="D6051" s="2"/>
      <c r="E6051" t="s">
        <v>951</v>
      </c>
      <c r="F6051" t="s">
        <v>952</v>
      </c>
      <c r="G6051" t="s">
        <v>942</v>
      </c>
      <c r="H6051" t="s">
        <v>951</v>
      </c>
      <c r="I6051" t="s">
        <v>1628</v>
      </c>
      <c r="J6051" t="s">
        <v>1629</v>
      </c>
      <c r="K6051" t="s">
        <v>955</v>
      </c>
      <c r="L6051">
        <v>1</v>
      </c>
      <c r="M6051" t="s">
        <v>77</v>
      </c>
      <c r="N6051">
        <v>52.29</v>
      </c>
      <c r="O6051">
        <v>37.72</v>
      </c>
      <c r="P6051" t="s">
        <v>78</v>
      </c>
      <c r="Q6051" s="94">
        <v>45281.627083333333</v>
      </c>
      <c r="R6051">
        <v>52.29</v>
      </c>
      <c r="S6051">
        <v>37.72</v>
      </c>
      <c r="T6051" t="str">
        <f>VLOOKUP(E6051,zamiana!A:B,2,0)</f>
        <v>ALSTOM (ex. BT) CZL</v>
      </c>
    </row>
    <row r="6052" spans="1:20" x14ac:dyDescent="0.3">
      <c r="A6052" t="s">
        <v>6542</v>
      </c>
      <c r="B6052" s="2">
        <v>45259</v>
      </c>
      <c r="C6052" s="2">
        <v>45259</v>
      </c>
      <c r="D6052" s="2"/>
      <c r="E6052" t="s">
        <v>951</v>
      </c>
      <c r="F6052" t="s">
        <v>952</v>
      </c>
      <c r="G6052" t="s">
        <v>942</v>
      </c>
      <c r="H6052" t="s">
        <v>951</v>
      </c>
      <c r="I6052" t="s">
        <v>1628</v>
      </c>
      <c r="J6052" t="s">
        <v>1629</v>
      </c>
      <c r="K6052" t="s">
        <v>955</v>
      </c>
      <c r="L6052">
        <v>1</v>
      </c>
      <c r="M6052" t="s">
        <v>77</v>
      </c>
      <c r="N6052">
        <v>52.29</v>
      </c>
      <c r="O6052">
        <v>37.72</v>
      </c>
      <c r="P6052" t="s">
        <v>78</v>
      </c>
      <c r="Q6052" s="94">
        <v>45281.627083333333</v>
      </c>
      <c r="R6052">
        <v>52.29</v>
      </c>
      <c r="S6052">
        <v>37.72</v>
      </c>
      <c r="T6052" t="str">
        <f>VLOOKUP(E6052,zamiana!A:B,2,0)</f>
        <v>ALSTOM (ex. BT) CZL</v>
      </c>
    </row>
    <row r="6053" spans="1:20" x14ac:dyDescent="0.3">
      <c r="A6053" t="s">
        <v>6542</v>
      </c>
      <c r="B6053" s="2">
        <v>45259</v>
      </c>
      <c r="C6053" s="2">
        <v>45259</v>
      </c>
      <c r="D6053" s="2"/>
      <c r="E6053" t="s">
        <v>951</v>
      </c>
      <c r="F6053" t="s">
        <v>952</v>
      </c>
      <c r="G6053" t="s">
        <v>942</v>
      </c>
      <c r="H6053" t="s">
        <v>951</v>
      </c>
      <c r="I6053" t="s">
        <v>1628</v>
      </c>
      <c r="J6053" t="s">
        <v>1629</v>
      </c>
      <c r="K6053" t="s">
        <v>955</v>
      </c>
      <c r="L6053">
        <v>1</v>
      </c>
      <c r="M6053" t="s">
        <v>77</v>
      </c>
      <c r="N6053">
        <v>52.29</v>
      </c>
      <c r="O6053">
        <v>37.72</v>
      </c>
      <c r="P6053" t="s">
        <v>78</v>
      </c>
      <c r="Q6053" s="94">
        <v>45281.627083333333</v>
      </c>
      <c r="R6053">
        <v>52.29</v>
      </c>
      <c r="S6053">
        <v>37.72</v>
      </c>
      <c r="T6053" t="str">
        <f>VLOOKUP(E6053,zamiana!A:B,2,0)</f>
        <v>ALSTOM (ex. BT) CZL</v>
      </c>
    </row>
    <row r="6054" spans="1:20" x14ac:dyDescent="0.3">
      <c r="A6054" t="s">
        <v>6542</v>
      </c>
      <c r="B6054" s="2">
        <v>45259</v>
      </c>
      <c r="C6054" s="2">
        <v>45259</v>
      </c>
      <c r="D6054" s="2"/>
      <c r="E6054" t="s">
        <v>951</v>
      </c>
      <c r="F6054" t="s">
        <v>952</v>
      </c>
      <c r="G6054" t="s">
        <v>942</v>
      </c>
      <c r="H6054" t="s">
        <v>951</v>
      </c>
      <c r="I6054" t="s">
        <v>1914</v>
      </c>
      <c r="J6054" t="s">
        <v>1915</v>
      </c>
      <c r="K6054" t="s">
        <v>955</v>
      </c>
      <c r="L6054">
        <v>1</v>
      </c>
      <c r="M6054" t="s">
        <v>77</v>
      </c>
      <c r="N6054">
        <v>294.43</v>
      </c>
      <c r="O6054">
        <v>277.75</v>
      </c>
      <c r="P6054" t="s">
        <v>78</v>
      </c>
      <c r="Q6054" s="94">
        <v>45281.627083333333</v>
      </c>
      <c r="R6054">
        <v>294.43</v>
      </c>
      <c r="S6054">
        <v>277.75</v>
      </c>
      <c r="T6054" t="str">
        <f>VLOOKUP(E6054,zamiana!A:B,2,0)</f>
        <v>ALSTOM (ex. BT) CZL</v>
      </c>
    </row>
    <row r="6055" spans="1:20" x14ac:dyDescent="0.3">
      <c r="A6055" t="s">
        <v>6542</v>
      </c>
      <c r="B6055" s="2">
        <v>45259</v>
      </c>
      <c r="C6055" s="2">
        <v>45259</v>
      </c>
      <c r="D6055" s="2"/>
      <c r="E6055" t="s">
        <v>951</v>
      </c>
      <c r="F6055" t="s">
        <v>952</v>
      </c>
      <c r="G6055" t="s">
        <v>942</v>
      </c>
      <c r="H6055" t="s">
        <v>951</v>
      </c>
      <c r="I6055" t="s">
        <v>1914</v>
      </c>
      <c r="J6055" t="s">
        <v>1915</v>
      </c>
      <c r="K6055" t="s">
        <v>955</v>
      </c>
      <c r="L6055">
        <v>1</v>
      </c>
      <c r="M6055" t="s">
        <v>77</v>
      </c>
      <c r="N6055">
        <v>294.43</v>
      </c>
      <c r="O6055">
        <v>277.75</v>
      </c>
      <c r="P6055" t="s">
        <v>78</v>
      </c>
      <c r="Q6055" s="94">
        <v>45281.627083333333</v>
      </c>
      <c r="R6055">
        <v>294.43</v>
      </c>
      <c r="S6055">
        <v>277.75</v>
      </c>
      <c r="T6055" t="str">
        <f>VLOOKUP(E6055,zamiana!A:B,2,0)</f>
        <v>ALSTOM (ex. BT) CZL</v>
      </c>
    </row>
    <row r="6056" spans="1:20" x14ac:dyDescent="0.3">
      <c r="A6056" t="s">
        <v>6542</v>
      </c>
      <c r="B6056" s="2">
        <v>45259</v>
      </c>
      <c r="C6056" s="2">
        <v>45259</v>
      </c>
      <c r="D6056" s="2"/>
      <c r="E6056" t="s">
        <v>951</v>
      </c>
      <c r="F6056" t="s">
        <v>952</v>
      </c>
      <c r="G6056" t="s">
        <v>942</v>
      </c>
      <c r="H6056" t="s">
        <v>951</v>
      </c>
      <c r="I6056" t="s">
        <v>1914</v>
      </c>
      <c r="J6056" t="s">
        <v>1915</v>
      </c>
      <c r="K6056" t="s">
        <v>955</v>
      </c>
      <c r="L6056">
        <v>1</v>
      </c>
      <c r="M6056" t="s">
        <v>77</v>
      </c>
      <c r="N6056">
        <v>294.43</v>
      </c>
      <c r="O6056">
        <v>277.75</v>
      </c>
      <c r="P6056" t="s">
        <v>78</v>
      </c>
      <c r="Q6056" s="94">
        <v>45281.627083333333</v>
      </c>
      <c r="R6056">
        <v>294.43</v>
      </c>
      <c r="S6056">
        <v>277.75</v>
      </c>
      <c r="T6056" t="str">
        <f>VLOOKUP(E6056,zamiana!A:B,2,0)</f>
        <v>ALSTOM (ex. BT) CZL</v>
      </c>
    </row>
    <row r="6057" spans="1:20" x14ac:dyDescent="0.3">
      <c r="A6057" t="s">
        <v>6542</v>
      </c>
      <c r="B6057" s="2">
        <v>45259</v>
      </c>
      <c r="C6057" s="2">
        <v>45259</v>
      </c>
      <c r="D6057" s="2"/>
      <c r="E6057" t="s">
        <v>951</v>
      </c>
      <c r="F6057" t="s">
        <v>952</v>
      </c>
      <c r="G6057" t="s">
        <v>942</v>
      </c>
      <c r="H6057" t="s">
        <v>951</v>
      </c>
      <c r="I6057" t="s">
        <v>1914</v>
      </c>
      <c r="J6057" t="s">
        <v>1915</v>
      </c>
      <c r="K6057" t="s">
        <v>955</v>
      </c>
      <c r="L6057">
        <v>3</v>
      </c>
      <c r="M6057" t="s">
        <v>77</v>
      </c>
      <c r="N6057">
        <v>294.43</v>
      </c>
      <c r="O6057">
        <v>277.75</v>
      </c>
      <c r="P6057" t="s">
        <v>78</v>
      </c>
      <c r="Q6057" s="94">
        <v>45281.627083333333</v>
      </c>
      <c r="R6057">
        <v>883.29</v>
      </c>
      <c r="S6057">
        <v>833.25</v>
      </c>
      <c r="T6057" t="str">
        <f>VLOOKUP(E6057,zamiana!A:B,2,0)</f>
        <v>ALSTOM (ex. BT) CZL</v>
      </c>
    </row>
    <row r="6058" spans="1:20" x14ac:dyDescent="0.3">
      <c r="A6058" t="s">
        <v>6542</v>
      </c>
      <c r="B6058" s="2">
        <v>45259</v>
      </c>
      <c r="C6058" s="2">
        <v>45259</v>
      </c>
      <c r="D6058" s="2"/>
      <c r="E6058" t="s">
        <v>951</v>
      </c>
      <c r="F6058" t="s">
        <v>952</v>
      </c>
      <c r="G6058" t="s">
        <v>942</v>
      </c>
      <c r="H6058" t="s">
        <v>951</v>
      </c>
      <c r="I6058" t="s">
        <v>1929</v>
      </c>
      <c r="J6058" t="s">
        <v>1930</v>
      </c>
      <c r="K6058" t="s">
        <v>955</v>
      </c>
      <c r="L6058">
        <v>1</v>
      </c>
      <c r="M6058" t="s">
        <v>77</v>
      </c>
      <c r="N6058">
        <v>397.02</v>
      </c>
      <c r="O6058">
        <v>420.81</v>
      </c>
      <c r="P6058" t="s">
        <v>78</v>
      </c>
      <c r="Q6058" s="94">
        <v>45281.627083333333</v>
      </c>
      <c r="R6058">
        <v>397.02</v>
      </c>
      <c r="S6058">
        <v>420.81</v>
      </c>
      <c r="T6058" t="str">
        <f>VLOOKUP(E6058,zamiana!A:B,2,0)</f>
        <v>ALSTOM (ex. BT) CZL</v>
      </c>
    </row>
    <row r="6059" spans="1:20" x14ac:dyDescent="0.3">
      <c r="A6059" t="s">
        <v>6542</v>
      </c>
      <c r="B6059" s="2">
        <v>45259</v>
      </c>
      <c r="C6059" s="2">
        <v>45259</v>
      </c>
      <c r="D6059" s="2"/>
      <c r="E6059" t="s">
        <v>951</v>
      </c>
      <c r="F6059" t="s">
        <v>952</v>
      </c>
      <c r="G6059" t="s">
        <v>942</v>
      </c>
      <c r="H6059" t="s">
        <v>951</v>
      </c>
      <c r="I6059" t="s">
        <v>1929</v>
      </c>
      <c r="J6059" t="s">
        <v>1930</v>
      </c>
      <c r="K6059" t="s">
        <v>955</v>
      </c>
      <c r="L6059">
        <v>1</v>
      </c>
      <c r="M6059" t="s">
        <v>77</v>
      </c>
      <c r="N6059">
        <v>397.02</v>
      </c>
      <c r="O6059">
        <v>420.81</v>
      </c>
      <c r="P6059" t="s">
        <v>78</v>
      </c>
      <c r="Q6059" s="94">
        <v>45281.627083333333</v>
      </c>
      <c r="R6059">
        <v>397.02</v>
      </c>
      <c r="S6059">
        <v>420.81</v>
      </c>
      <c r="T6059" t="str">
        <f>VLOOKUP(E6059,zamiana!A:B,2,0)</f>
        <v>ALSTOM (ex. BT) CZL</v>
      </c>
    </row>
    <row r="6060" spans="1:20" x14ac:dyDescent="0.3">
      <c r="A6060" t="s">
        <v>6542</v>
      </c>
      <c r="B6060" s="2">
        <v>45259</v>
      </c>
      <c r="C6060" s="2">
        <v>45259</v>
      </c>
      <c r="D6060" s="2"/>
      <c r="E6060" t="s">
        <v>951</v>
      </c>
      <c r="F6060" t="s">
        <v>952</v>
      </c>
      <c r="G6060" t="s">
        <v>942</v>
      </c>
      <c r="H6060" t="s">
        <v>951</v>
      </c>
      <c r="I6060" t="s">
        <v>1929</v>
      </c>
      <c r="J6060" t="s">
        <v>1930</v>
      </c>
      <c r="K6060" t="s">
        <v>955</v>
      </c>
      <c r="L6060">
        <v>1</v>
      </c>
      <c r="M6060" t="s">
        <v>77</v>
      </c>
      <c r="N6060">
        <v>397.02</v>
      </c>
      <c r="O6060">
        <v>420.81</v>
      </c>
      <c r="P6060" t="s">
        <v>78</v>
      </c>
      <c r="Q6060" s="94">
        <v>45281.627083333333</v>
      </c>
      <c r="R6060">
        <v>397.02</v>
      </c>
      <c r="S6060">
        <v>420.81</v>
      </c>
      <c r="T6060" t="str">
        <f>VLOOKUP(E6060,zamiana!A:B,2,0)</f>
        <v>ALSTOM (ex. BT) CZL</v>
      </c>
    </row>
    <row r="6061" spans="1:20" x14ac:dyDescent="0.3">
      <c r="A6061" t="s">
        <v>6542</v>
      </c>
      <c r="B6061" s="2">
        <v>45259</v>
      </c>
      <c r="C6061" s="2">
        <v>45259</v>
      </c>
      <c r="D6061" s="2"/>
      <c r="E6061" t="s">
        <v>951</v>
      </c>
      <c r="F6061" t="s">
        <v>952</v>
      </c>
      <c r="G6061" t="s">
        <v>942</v>
      </c>
      <c r="H6061" t="s">
        <v>951</v>
      </c>
      <c r="I6061" t="s">
        <v>1929</v>
      </c>
      <c r="J6061" t="s">
        <v>1930</v>
      </c>
      <c r="K6061" t="s">
        <v>955</v>
      </c>
      <c r="L6061">
        <v>1</v>
      </c>
      <c r="M6061" t="s">
        <v>77</v>
      </c>
      <c r="N6061">
        <v>397.02</v>
      </c>
      <c r="O6061">
        <v>420.81</v>
      </c>
      <c r="P6061" t="s">
        <v>78</v>
      </c>
      <c r="Q6061" s="94">
        <v>45281.627083333333</v>
      </c>
      <c r="R6061">
        <v>397.02</v>
      </c>
      <c r="S6061">
        <v>420.81</v>
      </c>
      <c r="T6061" t="str">
        <f>VLOOKUP(E6061,zamiana!A:B,2,0)</f>
        <v>ALSTOM (ex. BT) CZL</v>
      </c>
    </row>
    <row r="6062" spans="1:20" x14ac:dyDescent="0.3">
      <c r="A6062" t="s">
        <v>6542</v>
      </c>
      <c r="B6062" s="2">
        <v>45259</v>
      </c>
      <c r="C6062" s="2">
        <v>45259</v>
      </c>
      <c r="D6062" s="2"/>
      <c r="E6062" t="s">
        <v>951</v>
      </c>
      <c r="F6062" t="s">
        <v>952</v>
      </c>
      <c r="G6062" t="s">
        <v>942</v>
      </c>
      <c r="H6062" t="s">
        <v>951</v>
      </c>
      <c r="I6062" t="s">
        <v>1929</v>
      </c>
      <c r="J6062" t="s">
        <v>1930</v>
      </c>
      <c r="K6062" t="s">
        <v>955</v>
      </c>
      <c r="L6062">
        <v>1</v>
      </c>
      <c r="M6062" t="s">
        <v>77</v>
      </c>
      <c r="N6062">
        <v>397.02</v>
      </c>
      <c r="O6062">
        <v>420.81</v>
      </c>
      <c r="P6062" t="s">
        <v>78</v>
      </c>
      <c r="Q6062" s="94">
        <v>45281.627083333333</v>
      </c>
      <c r="R6062">
        <v>397.02</v>
      </c>
      <c r="S6062">
        <v>420.81</v>
      </c>
      <c r="T6062" t="str">
        <f>VLOOKUP(E6062,zamiana!A:B,2,0)</f>
        <v>ALSTOM (ex. BT) CZL</v>
      </c>
    </row>
    <row r="6063" spans="1:20" x14ac:dyDescent="0.3">
      <c r="A6063" t="s">
        <v>6542</v>
      </c>
      <c r="B6063" s="2">
        <v>45259</v>
      </c>
      <c r="C6063" s="2">
        <v>45259</v>
      </c>
      <c r="D6063" s="2"/>
      <c r="E6063" t="s">
        <v>951</v>
      </c>
      <c r="F6063" t="s">
        <v>952</v>
      </c>
      <c r="G6063" t="s">
        <v>942</v>
      </c>
      <c r="H6063" t="s">
        <v>951</v>
      </c>
      <c r="I6063" t="s">
        <v>1929</v>
      </c>
      <c r="J6063" t="s">
        <v>1930</v>
      </c>
      <c r="K6063" t="s">
        <v>955</v>
      </c>
      <c r="L6063">
        <v>1</v>
      </c>
      <c r="M6063" t="s">
        <v>77</v>
      </c>
      <c r="N6063">
        <v>397.02</v>
      </c>
      <c r="O6063">
        <v>420.81</v>
      </c>
      <c r="P6063" t="s">
        <v>78</v>
      </c>
      <c r="Q6063" s="94">
        <v>45281.627083333333</v>
      </c>
      <c r="R6063">
        <v>397.02</v>
      </c>
      <c r="S6063">
        <v>420.81</v>
      </c>
      <c r="T6063" t="str">
        <f>VLOOKUP(E6063,zamiana!A:B,2,0)</f>
        <v>ALSTOM (ex. BT) CZL</v>
      </c>
    </row>
    <row r="6064" spans="1:20" x14ac:dyDescent="0.3">
      <c r="A6064" t="s">
        <v>6542</v>
      </c>
      <c r="B6064" s="2">
        <v>45259</v>
      </c>
      <c r="C6064" s="2">
        <v>45259</v>
      </c>
      <c r="D6064" s="2"/>
      <c r="E6064" t="s">
        <v>951</v>
      </c>
      <c r="F6064" t="s">
        <v>952</v>
      </c>
      <c r="G6064" t="s">
        <v>942</v>
      </c>
      <c r="H6064" t="s">
        <v>951</v>
      </c>
      <c r="I6064" t="s">
        <v>1929</v>
      </c>
      <c r="J6064" t="s">
        <v>1930</v>
      </c>
      <c r="K6064" t="s">
        <v>955</v>
      </c>
      <c r="L6064">
        <v>1</v>
      </c>
      <c r="M6064" t="s">
        <v>77</v>
      </c>
      <c r="N6064">
        <v>397.02</v>
      </c>
      <c r="O6064">
        <v>420.81</v>
      </c>
      <c r="P6064" t="s">
        <v>78</v>
      </c>
      <c r="Q6064" s="94">
        <v>45281.627083333333</v>
      </c>
      <c r="R6064">
        <v>397.02</v>
      </c>
      <c r="S6064">
        <v>420.81</v>
      </c>
      <c r="T6064" t="str">
        <f>VLOOKUP(E6064,zamiana!A:B,2,0)</f>
        <v>ALSTOM (ex. BT) CZL</v>
      </c>
    </row>
    <row r="6065" spans="1:20" x14ac:dyDescent="0.3">
      <c r="A6065" t="s">
        <v>6542</v>
      </c>
      <c r="B6065" s="2">
        <v>45259</v>
      </c>
      <c r="C6065" s="2">
        <v>45259</v>
      </c>
      <c r="D6065" s="2"/>
      <c r="E6065" t="s">
        <v>951</v>
      </c>
      <c r="F6065" t="s">
        <v>952</v>
      </c>
      <c r="G6065" t="s">
        <v>942</v>
      </c>
      <c r="H6065" t="s">
        <v>951</v>
      </c>
      <c r="I6065" t="s">
        <v>1929</v>
      </c>
      <c r="J6065" t="s">
        <v>1930</v>
      </c>
      <c r="K6065" t="s">
        <v>955</v>
      </c>
      <c r="L6065">
        <v>1</v>
      </c>
      <c r="M6065" t="s">
        <v>77</v>
      </c>
      <c r="N6065">
        <v>397.02</v>
      </c>
      <c r="O6065">
        <v>420.81</v>
      </c>
      <c r="P6065" t="s">
        <v>78</v>
      </c>
      <c r="Q6065" s="94">
        <v>45281.627083333333</v>
      </c>
      <c r="R6065">
        <v>397.02</v>
      </c>
      <c r="S6065">
        <v>420.81</v>
      </c>
      <c r="T6065" t="str">
        <f>VLOOKUP(E6065,zamiana!A:B,2,0)</f>
        <v>ALSTOM (ex. BT) CZL</v>
      </c>
    </row>
    <row r="6066" spans="1:20" x14ac:dyDescent="0.3">
      <c r="A6066" t="s">
        <v>6542</v>
      </c>
      <c r="B6066" s="2">
        <v>45259</v>
      </c>
      <c r="C6066" s="2">
        <v>45259</v>
      </c>
      <c r="D6066" s="2"/>
      <c r="E6066" t="s">
        <v>951</v>
      </c>
      <c r="F6066" t="s">
        <v>952</v>
      </c>
      <c r="G6066" t="s">
        <v>942</v>
      </c>
      <c r="H6066" t="s">
        <v>951</v>
      </c>
      <c r="I6066" t="s">
        <v>1929</v>
      </c>
      <c r="J6066" t="s">
        <v>1930</v>
      </c>
      <c r="K6066" t="s">
        <v>955</v>
      </c>
      <c r="L6066">
        <v>1</v>
      </c>
      <c r="M6066" t="s">
        <v>77</v>
      </c>
      <c r="N6066">
        <v>397.02</v>
      </c>
      <c r="O6066">
        <v>420.81</v>
      </c>
      <c r="P6066" t="s">
        <v>78</v>
      </c>
      <c r="Q6066" s="94">
        <v>45281.627083333333</v>
      </c>
      <c r="R6066">
        <v>397.02</v>
      </c>
      <c r="S6066">
        <v>420.81</v>
      </c>
      <c r="T6066" t="str">
        <f>VLOOKUP(E6066,zamiana!A:B,2,0)</f>
        <v>ALSTOM (ex. BT) CZL</v>
      </c>
    </row>
    <row r="6067" spans="1:20" x14ac:dyDescent="0.3">
      <c r="A6067" t="s">
        <v>6542</v>
      </c>
      <c r="B6067" s="2">
        <v>45259</v>
      </c>
      <c r="C6067" s="2">
        <v>45259</v>
      </c>
      <c r="D6067" s="2"/>
      <c r="E6067" t="s">
        <v>951</v>
      </c>
      <c r="F6067" t="s">
        <v>952</v>
      </c>
      <c r="G6067" t="s">
        <v>942</v>
      </c>
      <c r="H6067" t="s">
        <v>951</v>
      </c>
      <c r="I6067" t="s">
        <v>1929</v>
      </c>
      <c r="J6067" t="s">
        <v>1930</v>
      </c>
      <c r="K6067" t="s">
        <v>955</v>
      </c>
      <c r="L6067">
        <v>1</v>
      </c>
      <c r="M6067" t="s">
        <v>77</v>
      </c>
      <c r="N6067">
        <v>397.02</v>
      </c>
      <c r="O6067">
        <v>420.81</v>
      </c>
      <c r="P6067" t="s">
        <v>78</v>
      </c>
      <c r="Q6067" s="94">
        <v>45281.627083333333</v>
      </c>
      <c r="R6067">
        <v>397.02</v>
      </c>
      <c r="S6067">
        <v>420.81</v>
      </c>
      <c r="T6067" t="str">
        <f>VLOOKUP(E6067,zamiana!A:B,2,0)</f>
        <v>ALSTOM (ex. BT) CZL</v>
      </c>
    </row>
    <row r="6068" spans="1:20" x14ac:dyDescent="0.3">
      <c r="A6068" t="s">
        <v>6545</v>
      </c>
      <c r="B6068" s="2">
        <v>45259</v>
      </c>
      <c r="C6068" s="2">
        <v>45259</v>
      </c>
      <c r="D6068" s="2"/>
      <c r="E6068" t="s">
        <v>951</v>
      </c>
      <c r="F6068" t="s">
        <v>952</v>
      </c>
      <c r="G6068" t="s">
        <v>942</v>
      </c>
      <c r="H6068" t="s">
        <v>951</v>
      </c>
      <c r="I6068">
        <v>520122047</v>
      </c>
      <c r="J6068" t="s">
        <v>1359</v>
      </c>
      <c r="K6068" t="s">
        <v>593</v>
      </c>
      <c r="L6068">
        <v>5</v>
      </c>
      <c r="M6068" t="s">
        <v>77</v>
      </c>
      <c r="N6068">
        <v>12.06</v>
      </c>
      <c r="O6068">
        <v>5.2</v>
      </c>
      <c r="P6068" t="s">
        <v>78</v>
      </c>
      <c r="Q6068" s="94">
        <v>45173.665277777778</v>
      </c>
      <c r="R6068">
        <v>60.3</v>
      </c>
      <c r="S6068">
        <v>26</v>
      </c>
      <c r="T6068" t="str">
        <f>VLOOKUP(E6068,zamiana!A:B,2,0)</f>
        <v>ALSTOM (ex. BT) CZL</v>
      </c>
    </row>
    <row r="6069" spans="1:20" x14ac:dyDescent="0.3">
      <c r="A6069" t="s">
        <v>6545</v>
      </c>
      <c r="B6069" s="2">
        <v>45259</v>
      </c>
      <c r="C6069" s="2">
        <v>45259</v>
      </c>
      <c r="D6069" s="2"/>
      <c r="E6069" t="s">
        <v>951</v>
      </c>
      <c r="F6069" t="s">
        <v>952</v>
      </c>
      <c r="G6069" t="s">
        <v>942</v>
      </c>
      <c r="H6069" t="s">
        <v>951</v>
      </c>
      <c r="I6069">
        <v>520122047</v>
      </c>
      <c r="J6069" t="s">
        <v>1359</v>
      </c>
      <c r="K6069" t="s">
        <v>593</v>
      </c>
      <c r="L6069">
        <v>2</v>
      </c>
      <c r="M6069" t="s">
        <v>77</v>
      </c>
      <c r="N6069">
        <v>12.06</v>
      </c>
      <c r="O6069">
        <v>5.2</v>
      </c>
      <c r="P6069" t="s">
        <v>78</v>
      </c>
      <c r="Q6069" s="94">
        <v>45173.665277777778</v>
      </c>
      <c r="R6069">
        <v>24.12</v>
      </c>
      <c r="S6069">
        <v>10.4</v>
      </c>
      <c r="T6069" t="str">
        <f>VLOOKUP(E6069,zamiana!A:B,2,0)</f>
        <v>ALSTOM (ex. BT) CZL</v>
      </c>
    </row>
    <row r="6070" spans="1:20" x14ac:dyDescent="0.3">
      <c r="A6070" t="s">
        <v>6545</v>
      </c>
      <c r="B6070" s="2">
        <v>45259</v>
      </c>
      <c r="C6070" s="2">
        <v>45259</v>
      </c>
      <c r="D6070" s="2"/>
      <c r="E6070" t="s">
        <v>951</v>
      </c>
      <c r="F6070" t="s">
        <v>952</v>
      </c>
      <c r="G6070" t="s">
        <v>942</v>
      </c>
      <c r="H6070" t="s">
        <v>951</v>
      </c>
      <c r="I6070">
        <v>520122047</v>
      </c>
      <c r="J6070" t="s">
        <v>1359</v>
      </c>
      <c r="K6070" t="s">
        <v>593</v>
      </c>
      <c r="L6070">
        <v>1</v>
      </c>
      <c r="M6070" t="s">
        <v>77</v>
      </c>
      <c r="N6070">
        <v>12.06</v>
      </c>
      <c r="O6070">
        <v>5.2</v>
      </c>
      <c r="P6070" t="s">
        <v>78</v>
      </c>
      <c r="Q6070" s="94">
        <v>45173.665277777778</v>
      </c>
      <c r="R6070">
        <v>12.06</v>
      </c>
      <c r="S6070">
        <v>5.2</v>
      </c>
      <c r="T6070" t="str">
        <f>VLOOKUP(E6070,zamiana!A:B,2,0)</f>
        <v>ALSTOM (ex. BT) CZL</v>
      </c>
    </row>
    <row r="6071" spans="1:20" x14ac:dyDescent="0.3">
      <c r="A6071" t="s">
        <v>6545</v>
      </c>
      <c r="B6071" s="2">
        <v>45259</v>
      </c>
      <c r="C6071" s="2">
        <v>45259</v>
      </c>
      <c r="D6071" s="2"/>
      <c r="E6071" t="s">
        <v>951</v>
      </c>
      <c r="F6071" t="s">
        <v>952</v>
      </c>
      <c r="G6071" t="s">
        <v>942</v>
      </c>
      <c r="H6071" t="s">
        <v>951</v>
      </c>
      <c r="I6071">
        <v>520122047</v>
      </c>
      <c r="J6071" t="s">
        <v>1359</v>
      </c>
      <c r="K6071" t="s">
        <v>593</v>
      </c>
      <c r="L6071">
        <v>4</v>
      </c>
      <c r="M6071" t="s">
        <v>77</v>
      </c>
      <c r="N6071">
        <v>12.06</v>
      </c>
      <c r="O6071">
        <v>5.2</v>
      </c>
      <c r="P6071" t="s">
        <v>78</v>
      </c>
      <c r="Q6071" s="94">
        <v>45173.665277777778</v>
      </c>
      <c r="R6071">
        <v>48.24</v>
      </c>
      <c r="S6071">
        <v>20.8</v>
      </c>
      <c r="T6071" t="str">
        <f>VLOOKUP(E6071,zamiana!A:B,2,0)</f>
        <v>ALSTOM (ex. BT) CZL</v>
      </c>
    </row>
    <row r="6072" spans="1:20" x14ac:dyDescent="0.3">
      <c r="A6072" t="s">
        <v>6545</v>
      </c>
      <c r="B6072" s="2">
        <v>45259</v>
      </c>
      <c r="C6072" s="2">
        <v>45259</v>
      </c>
      <c r="D6072" s="2"/>
      <c r="E6072" t="s">
        <v>951</v>
      </c>
      <c r="F6072" t="s">
        <v>952</v>
      </c>
      <c r="G6072" t="s">
        <v>942</v>
      </c>
      <c r="H6072" t="s">
        <v>951</v>
      </c>
      <c r="I6072">
        <v>520122047</v>
      </c>
      <c r="J6072" t="s">
        <v>1359</v>
      </c>
      <c r="K6072" t="s">
        <v>593</v>
      </c>
      <c r="L6072">
        <v>5</v>
      </c>
      <c r="M6072" t="s">
        <v>77</v>
      </c>
      <c r="N6072">
        <v>12.06</v>
      </c>
      <c r="O6072">
        <v>5.2</v>
      </c>
      <c r="P6072" t="s">
        <v>78</v>
      </c>
      <c r="Q6072" s="94">
        <v>45173.665277777778</v>
      </c>
      <c r="R6072">
        <v>60.3</v>
      </c>
      <c r="S6072">
        <v>26</v>
      </c>
      <c r="T6072" t="str">
        <f>VLOOKUP(E6072,zamiana!A:B,2,0)</f>
        <v>ALSTOM (ex. BT) CZL</v>
      </c>
    </row>
    <row r="6073" spans="1:20" x14ac:dyDescent="0.3">
      <c r="A6073" t="s">
        <v>6545</v>
      </c>
      <c r="B6073" s="2">
        <v>45259</v>
      </c>
      <c r="C6073" s="2">
        <v>45259</v>
      </c>
      <c r="D6073" s="2"/>
      <c r="E6073" t="s">
        <v>951</v>
      </c>
      <c r="F6073" t="s">
        <v>952</v>
      </c>
      <c r="G6073" t="s">
        <v>942</v>
      </c>
      <c r="H6073" t="s">
        <v>951</v>
      </c>
      <c r="I6073">
        <v>520122047</v>
      </c>
      <c r="J6073" t="s">
        <v>1359</v>
      </c>
      <c r="K6073" t="s">
        <v>593</v>
      </c>
      <c r="L6073">
        <v>3</v>
      </c>
      <c r="M6073" t="s">
        <v>77</v>
      </c>
      <c r="N6073">
        <v>12.06</v>
      </c>
      <c r="O6073">
        <v>5.2</v>
      </c>
      <c r="P6073" t="s">
        <v>78</v>
      </c>
      <c r="Q6073" s="94">
        <v>45173.665277777778</v>
      </c>
      <c r="R6073">
        <v>36.18</v>
      </c>
      <c r="S6073">
        <v>15.6</v>
      </c>
      <c r="T6073" t="str">
        <f>VLOOKUP(E6073,zamiana!A:B,2,0)</f>
        <v>ALSTOM (ex. BT) CZL</v>
      </c>
    </row>
    <row r="6074" spans="1:20" x14ac:dyDescent="0.3">
      <c r="A6074" t="s">
        <v>6545</v>
      </c>
      <c r="B6074" s="2">
        <v>45259</v>
      </c>
      <c r="C6074" s="2">
        <v>45259</v>
      </c>
      <c r="D6074" s="2"/>
      <c r="E6074" t="s">
        <v>951</v>
      </c>
      <c r="F6074" t="s">
        <v>952</v>
      </c>
      <c r="G6074" t="s">
        <v>942</v>
      </c>
      <c r="H6074" t="s">
        <v>951</v>
      </c>
      <c r="I6074">
        <v>520117165</v>
      </c>
      <c r="J6074" t="s">
        <v>1360</v>
      </c>
      <c r="K6074" t="s">
        <v>593</v>
      </c>
      <c r="L6074">
        <v>11</v>
      </c>
      <c r="M6074" t="s">
        <v>77</v>
      </c>
      <c r="N6074">
        <v>13.63</v>
      </c>
      <c r="O6074">
        <v>12</v>
      </c>
      <c r="P6074" t="s">
        <v>78</v>
      </c>
      <c r="Q6074" s="94">
        <v>45173.665277777778</v>
      </c>
      <c r="R6074">
        <v>149.93</v>
      </c>
      <c r="S6074">
        <v>132</v>
      </c>
      <c r="T6074" t="str">
        <f>VLOOKUP(E6074,zamiana!A:B,2,0)</f>
        <v>ALSTOM (ex. BT) CZL</v>
      </c>
    </row>
    <row r="6075" spans="1:20" x14ac:dyDescent="0.3">
      <c r="A6075" t="s">
        <v>6545</v>
      </c>
      <c r="B6075" s="2">
        <v>45259</v>
      </c>
      <c r="C6075" s="2">
        <v>45259</v>
      </c>
      <c r="D6075" s="2"/>
      <c r="E6075" t="s">
        <v>951</v>
      </c>
      <c r="F6075" t="s">
        <v>952</v>
      </c>
      <c r="G6075" t="s">
        <v>942</v>
      </c>
      <c r="H6075" t="s">
        <v>951</v>
      </c>
      <c r="I6075">
        <v>520117165</v>
      </c>
      <c r="J6075" t="s">
        <v>1360</v>
      </c>
      <c r="K6075" t="s">
        <v>593</v>
      </c>
      <c r="L6075">
        <v>11</v>
      </c>
      <c r="M6075" t="s">
        <v>77</v>
      </c>
      <c r="N6075">
        <v>13.63</v>
      </c>
      <c r="O6075">
        <v>12</v>
      </c>
      <c r="P6075" t="s">
        <v>78</v>
      </c>
      <c r="Q6075" s="94">
        <v>45173.665277777778</v>
      </c>
      <c r="R6075">
        <v>149.93</v>
      </c>
      <c r="S6075">
        <v>132</v>
      </c>
      <c r="T6075" t="str">
        <f>VLOOKUP(E6075,zamiana!A:B,2,0)</f>
        <v>ALSTOM (ex. BT) CZL</v>
      </c>
    </row>
    <row r="6076" spans="1:20" x14ac:dyDescent="0.3">
      <c r="A6076" t="s">
        <v>6545</v>
      </c>
      <c r="B6076" s="2">
        <v>45259</v>
      </c>
      <c r="C6076" s="2">
        <v>45259</v>
      </c>
      <c r="D6076" s="2"/>
      <c r="E6076" t="s">
        <v>951</v>
      </c>
      <c r="F6076" t="s">
        <v>952</v>
      </c>
      <c r="G6076" t="s">
        <v>942</v>
      </c>
      <c r="H6076" t="s">
        <v>951</v>
      </c>
      <c r="I6076">
        <v>520113698</v>
      </c>
      <c r="J6076">
        <v>520113698</v>
      </c>
      <c r="K6076" t="s">
        <v>1229</v>
      </c>
      <c r="L6076">
        <v>3</v>
      </c>
      <c r="M6076" t="s">
        <v>77</v>
      </c>
      <c r="N6076">
        <v>15.63</v>
      </c>
      <c r="O6076">
        <v>9</v>
      </c>
      <c r="P6076" t="s">
        <v>78</v>
      </c>
      <c r="Q6076" s="94">
        <v>45173.665277777778</v>
      </c>
      <c r="R6076">
        <v>46.89</v>
      </c>
      <c r="S6076">
        <v>27</v>
      </c>
      <c r="T6076" t="str">
        <f>VLOOKUP(E6076,zamiana!A:B,2,0)</f>
        <v>ALSTOM (ex. BT) CZL</v>
      </c>
    </row>
    <row r="6077" spans="1:20" x14ac:dyDescent="0.3">
      <c r="A6077" t="s">
        <v>6545</v>
      </c>
      <c r="B6077" s="2">
        <v>45259</v>
      </c>
      <c r="C6077" s="2">
        <v>45259</v>
      </c>
      <c r="D6077" s="2"/>
      <c r="E6077" t="s">
        <v>951</v>
      </c>
      <c r="F6077" t="s">
        <v>952</v>
      </c>
      <c r="G6077" t="s">
        <v>942</v>
      </c>
      <c r="H6077" t="s">
        <v>951</v>
      </c>
      <c r="I6077">
        <v>520113698</v>
      </c>
      <c r="J6077">
        <v>520113698</v>
      </c>
      <c r="K6077" t="s">
        <v>1229</v>
      </c>
      <c r="L6077">
        <v>7</v>
      </c>
      <c r="M6077" t="s">
        <v>77</v>
      </c>
      <c r="N6077">
        <v>15.63</v>
      </c>
      <c r="O6077">
        <v>9</v>
      </c>
      <c r="P6077" t="s">
        <v>78</v>
      </c>
      <c r="Q6077" s="94">
        <v>45173.665277777778</v>
      </c>
      <c r="R6077">
        <v>109.41</v>
      </c>
      <c r="S6077">
        <v>63</v>
      </c>
      <c r="T6077" t="str">
        <f>VLOOKUP(E6077,zamiana!A:B,2,0)</f>
        <v>ALSTOM (ex. BT) CZL</v>
      </c>
    </row>
    <row r="6078" spans="1:20" x14ac:dyDescent="0.3">
      <c r="A6078" t="s">
        <v>6545</v>
      </c>
      <c r="B6078" s="2">
        <v>45259</v>
      </c>
      <c r="C6078" s="2">
        <v>45259</v>
      </c>
      <c r="D6078" s="2"/>
      <c r="E6078" t="s">
        <v>951</v>
      </c>
      <c r="F6078" t="s">
        <v>952</v>
      </c>
      <c r="G6078" t="s">
        <v>942</v>
      </c>
      <c r="H6078" t="s">
        <v>951</v>
      </c>
      <c r="I6078">
        <v>520113698</v>
      </c>
      <c r="J6078">
        <v>520113698</v>
      </c>
      <c r="K6078" t="s">
        <v>1229</v>
      </c>
      <c r="L6078">
        <v>1</v>
      </c>
      <c r="M6078" t="s">
        <v>77</v>
      </c>
      <c r="N6078">
        <v>15.63</v>
      </c>
      <c r="O6078">
        <v>9</v>
      </c>
      <c r="P6078" t="s">
        <v>78</v>
      </c>
      <c r="Q6078" s="94">
        <v>45173.665277777778</v>
      </c>
      <c r="R6078">
        <v>15.63</v>
      </c>
      <c r="S6078">
        <v>9</v>
      </c>
      <c r="T6078" t="str">
        <f>VLOOKUP(E6078,zamiana!A:B,2,0)</f>
        <v>ALSTOM (ex. BT) CZL</v>
      </c>
    </row>
    <row r="6079" spans="1:20" x14ac:dyDescent="0.3">
      <c r="A6079" t="s">
        <v>6545</v>
      </c>
      <c r="B6079" s="2">
        <v>45259</v>
      </c>
      <c r="C6079" s="2">
        <v>45259</v>
      </c>
      <c r="D6079" s="2"/>
      <c r="E6079" t="s">
        <v>951</v>
      </c>
      <c r="F6079" t="s">
        <v>952</v>
      </c>
      <c r="G6079" t="s">
        <v>942</v>
      </c>
      <c r="H6079" t="s">
        <v>951</v>
      </c>
      <c r="I6079">
        <v>520113698</v>
      </c>
      <c r="J6079">
        <v>520113698</v>
      </c>
      <c r="K6079" t="s">
        <v>1229</v>
      </c>
      <c r="L6079">
        <v>14</v>
      </c>
      <c r="M6079" t="s">
        <v>77</v>
      </c>
      <c r="N6079">
        <v>15.63</v>
      </c>
      <c r="O6079">
        <v>9</v>
      </c>
      <c r="P6079" t="s">
        <v>78</v>
      </c>
      <c r="Q6079" s="94">
        <v>45173.665277777778</v>
      </c>
      <c r="R6079">
        <v>218.82</v>
      </c>
      <c r="S6079">
        <v>126</v>
      </c>
      <c r="T6079" t="str">
        <f>VLOOKUP(E6079,zamiana!A:B,2,0)</f>
        <v>ALSTOM (ex. BT) CZL</v>
      </c>
    </row>
    <row r="6080" spans="1:20" x14ac:dyDescent="0.3">
      <c r="A6080" t="s">
        <v>6545</v>
      </c>
      <c r="B6080" s="2">
        <v>45259</v>
      </c>
      <c r="C6080" s="2">
        <v>45259</v>
      </c>
      <c r="D6080" s="2"/>
      <c r="E6080" t="s">
        <v>951</v>
      </c>
      <c r="F6080" t="s">
        <v>952</v>
      </c>
      <c r="G6080" t="s">
        <v>942</v>
      </c>
      <c r="H6080" t="s">
        <v>951</v>
      </c>
      <c r="I6080">
        <v>520113698</v>
      </c>
      <c r="J6080">
        <v>520113698</v>
      </c>
      <c r="K6080" t="s">
        <v>1229</v>
      </c>
      <c r="L6080">
        <v>3</v>
      </c>
      <c r="M6080" t="s">
        <v>77</v>
      </c>
      <c r="N6080">
        <v>15.63</v>
      </c>
      <c r="O6080">
        <v>9</v>
      </c>
      <c r="P6080" t="s">
        <v>78</v>
      </c>
      <c r="Q6080" s="94">
        <v>45173.665277777778</v>
      </c>
      <c r="R6080">
        <v>46.89</v>
      </c>
      <c r="S6080">
        <v>27</v>
      </c>
      <c r="T6080" t="str">
        <f>VLOOKUP(E6080,zamiana!A:B,2,0)</f>
        <v>ALSTOM (ex. BT) CZL</v>
      </c>
    </row>
    <row r="6081" spans="1:20" x14ac:dyDescent="0.3">
      <c r="A6081" t="s">
        <v>6545</v>
      </c>
      <c r="B6081" s="2">
        <v>45259</v>
      </c>
      <c r="C6081" s="2">
        <v>45259</v>
      </c>
      <c r="D6081" s="2"/>
      <c r="E6081" t="s">
        <v>951</v>
      </c>
      <c r="F6081" t="s">
        <v>952</v>
      </c>
      <c r="G6081" t="s">
        <v>942</v>
      </c>
      <c r="H6081" t="s">
        <v>951</v>
      </c>
      <c r="I6081">
        <v>520113698</v>
      </c>
      <c r="J6081">
        <v>520113698</v>
      </c>
      <c r="K6081" t="s">
        <v>1229</v>
      </c>
      <c r="L6081">
        <v>8</v>
      </c>
      <c r="M6081" t="s">
        <v>77</v>
      </c>
      <c r="N6081">
        <v>15.63</v>
      </c>
      <c r="O6081">
        <v>9</v>
      </c>
      <c r="P6081" t="s">
        <v>78</v>
      </c>
      <c r="Q6081" s="94">
        <v>45173.665277777778</v>
      </c>
      <c r="R6081">
        <v>125.04</v>
      </c>
      <c r="S6081">
        <v>72</v>
      </c>
      <c r="T6081" t="str">
        <f>VLOOKUP(E6081,zamiana!A:B,2,0)</f>
        <v>ALSTOM (ex. BT) CZL</v>
      </c>
    </row>
    <row r="6082" spans="1:20" x14ac:dyDescent="0.3">
      <c r="A6082" t="s">
        <v>6545</v>
      </c>
      <c r="B6082" s="2">
        <v>45259</v>
      </c>
      <c r="C6082" s="2">
        <v>45259</v>
      </c>
      <c r="D6082" s="2"/>
      <c r="E6082" t="s">
        <v>951</v>
      </c>
      <c r="F6082" t="s">
        <v>952</v>
      </c>
      <c r="G6082" t="s">
        <v>942</v>
      </c>
      <c r="H6082" t="s">
        <v>951</v>
      </c>
      <c r="I6082" t="s">
        <v>1438</v>
      </c>
      <c r="J6082" t="s">
        <v>1438</v>
      </c>
      <c r="K6082" t="s">
        <v>1028</v>
      </c>
      <c r="L6082">
        <v>4</v>
      </c>
      <c r="M6082" t="s">
        <v>77</v>
      </c>
      <c r="N6082">
        <v>20.77</v>
      </c>
      <c r="O6082">
        <v>14</v>
      </c>
      <c r="P6082" t="s">
        <v>78</v>
      </c>
      <c r="Q6082" s="94">
        <v>45173.673611111109</v>
      </c>
      <c r="R6082">
        <v>83.08</v>
      </c>
      <c r="S6082">
        <v>56</v>
      </c>
      <c r="T6082" t="str">
        <f>VLOOKUP(E6082,zamiana!A:B,2,0)</f>
        <v>ALSTOM (ex. BT) CZL</v>
      </c>
    </row>
    <row r="6083" spans="1:20" x14ac:dyDescent="0.3">
      <c r="A6083" t="s">
        <v>6545</v>
      </c>
      <c r="B6083" s="2">
        <v>45259</v>
      </c>
      <c r="C6083" s="2">
        <v>45259</v>
      </c>
      <c r="D6083" s="2"/>
      <c r="E6083" t="s">
        <v>951</v>
      </c>
      <c r="F6083" t="s">
        <v>952</v>
      </c>
      <c r="G6083" t="s">
        <v>942</v>
      </c>
      <c r="H6083" t="s">
        <v>951</v>
      </c>
      <c r="I6083" t="s">
        <v>1438</v>
      </c>
      <c r="J6083" t="s">
        <v>1438</v>
      </c>
      <c r="K6083" t="s">
        <v>1028</v>
      </c>
      <c r="L6083">
        <v>4</v>
      </c>
      <c r="M6083" t="s">
        <v>77</v>
      </c>
      <c r="N6083">
        <v>20.77</v>
      </c>
      <c r="O6083">
        <v>14</v>
      </c>
      <c r="P6083" t="s">
        <v>78</v>
      </c>
      <c r="Q6083" s="94">
        <v>45173.673611111109</v>
      </c>
      <c r="R6083">
        <v>83.08</v>
      </c>
      <c r="S6083">
        <v>56</v>
      </c>
      <c r="T6083" t="str">
        <f>VLOOKUP(E6083,zamiana!A:B,2,0)</f>
        <v>ALSTOM (ex. BT) CZL</v>
      </c>
    </row>
    <row r="6084" spans="1:20" x14ac:dyDescent="0.3">
      <c r="A6084" t="s">
        <v>6545</v>
      </c>
      <c r="B6084" s="2">
        <v>45259</v>
      </c>
      <c r="C6084" s="2">
        <v>45259</v>
      </c>
      <c r="D6084" s="2"/>
      <c r="E6084" t="s">
        <v>951</v>
      </c>
      <c r="F6084" t="s">
        <v>952</v>
      </c>
      <c r="G6084" t="s">
        <v>942</v>
      </c>
      <c r="H6084" t="s">
        <v>951</v>
      </c>
      <c r="I6084" t="s">
        <v>1671</v>
      </c>
      <c r="J6084" t="s">
        <v>1671</v>
      </c>
      <c r="K6084" t="s">
        <v>1028</v>
      </c>
      <c r="L6084">
        <v>2</v>
      </c>
      <c r="M6084" t="s">
        <v>77</v>
      </c>
      <c r="N6084">
        <v>28.96</v>
      </c>
      <c r="O6084">
        <v>33</v>
      </c>
      <c r="P6084" t="s">
        <v>78</v>
      </c>
      <c r="Q6084" s="94">
        <v>45173.674305555556</v>
      </c>
      <c r="R6084">
        <v>57.92</v>
      </c>
      <c r="S6084">
        <v>66</v>
      </c>
      <c r="T6084" t="str">
        <f>VLOOKUP(E6084,zamiana!A:B,2,0)</f>
        <v>ALSTOM (ex. BT) CZL</v>
      </c>
    </row>
    <row r="6085" spans="1:20" x14ac:dyDescent="0.3">
      <c r="A6085" t="s">
        <v>6545</v>
      </c>
      <c r="B6085" s="2">
        <v>45259</v>
      </c>
      <c r="C6085" s="2">
        <v>45259</v>
      </c>
      <c r="D6085" s="2"/>
      <c r="E6085" t="s">
        <v>951</v>
      </c>
      <c r="F6085" t="s">
        <v>952</v>
      </c>
      <c r="G6085" t="s">
        <v>942</v>
      </c>
      <c r="H6085" t="s">
        <v>951</v>
      </c>
      <c r="I6085" t="s">
        <v>1671</v>
      </c>
      <c r="J6085" t="s">
        <v>1671</v>
      </c>
      <c r="K6085" t="s">
        <v>1028</v>
      </c>
      <c r="L6085">
        <v>2</v>
      </c>
      <c r="M6085" t="s">
        <v>77</v>
      </c>
      <c r="N6085">
        <v>28.96</v>
      </c>
      <c r="O6085">
        <v>33</v>
      </c>
      <c r="P6085" t="s">
        <v>78</v>
      </c>
      <c r="Q6085" s="94">
        <v>45173.674305555556</v>
      </c>
      <c r="R6085">
        <v>57.92</v>
      </c>
      <c r="S6085">
        <v>66</v>
      </c>
      <c r="T6085" t="str">
        <f>VLOOKUP(E6085,zamiana!A:B,2,0)</f>
        <v>ALSTOM (ex. BT) CZL</v>
      </c>
    </row>
    <row r="6086" spans="1:20" x14ac:dyDescent="0.3">
      <c r="A6086" t="s">
        <v>6546</v>
      </c>
      <c r="B6086" s="2">
        <v>45260</v>
      </c>
      <c r="C6086" s="2">
        <v>45260</v>
      </c>
      <c r="D6086" s="2">
        <v>45281</v>
      </c>
      <c r="E6086" t="s">
        <v>940</v>
      </c>
      <c r="F6086" t="s">
        <v>3867</v>
      </c>
      <c r="G6086" t="s">
        <v>942</v>
      </c>
      <c r="H6086" t="s">
        <v>999</v>
      </c>
      <c r="I6086" t="s">
        <v>1862</v>
      </c>
      <c r="J6086" t="s">
        <v>1862</v>
      </c>
      <c r="K6086" t="s">
        <v>821</v>
      </c>
      <c r="L6086">
        <v>2</v>
      </c>
      <c r="M6086" t="s">
        <v>77</v>
      </c>
      <c r="N6086">
        <v>681.87</v>
      </c>
      <c r="O6086">
        <v>197.44</v>
      </c>
      <c r="P6086" t="s">
        <v>78</v>
      </c>
      <c r="Q6086" s="94">
        <v>45281.613194444442</v>
      </c>
      <c r="R6086">
        <v>1363.74</v>
      </c>
      <c r="S6086">
        <v>394.88</v>
      </c>
      <c r="T6086" t="str">
        <f>VLOOKUP(E6086,zamiana!A:B,2,0)</f>
        <v>ALSTOM KTW</v>
      </c>
    </row>
    <row r="6087" spans="1:20" x14ac:dyDescent="0.3">
      <c r="A6087" t="s">
        <v>6547</v>
      </c>
      <c r="B6087" s="2">
        <v>45260</v>
      </c>
      <c r="C6087" s="2">
        <v>45260</v>
      </c>
      <c r="D6087" s="2">
        <v>45281</v>
      </c>
      <c r="E6087" t="s">
        <v>940</v>
      </c>
      <c r="F6087" t="s">
        <v>3867</v>
      </c>
      <c r="G6087" t="s">
        <v>942</v>
      </c>
      <c r="H6087" t="s">
        <v>999</v>
      </c>
      <c r="I6087" t="s">
        <v>1862</v>
      </c>
      <c r="J6087" t="s">
        <v>1862</v>
      </c>
      <c r="K6087" t="s">
        <v>821</v>
      </c>
      <c r="L6087">
        <v>8</v>
      </c>
      <c r="M6087" t="s">
        <v>77</v>
      </c>
      <c r="N6087">
        <v>681.87</v>
      </c>
      <c r="O6087">
        <v>197.44</v>
      </c>
      <c r="P6087" t="s">
        <v>78</v>
      </c>
      <c r="Q6087" s="94">
        <v>45281.613194444442</v>
      </c>
      <c r="R6087">
        <v>5454.96</v>
      </c>
      <c r="S6087">
        <v>1579.52</v>
      </c>
      <c r="T6087" t="str">
        <f>VLOOKUP(E6087,zamiana!A:B,2,0)</f>
        <v>ALSTOM KTW</v>
      </c>
    </row>
    <row r="6088" spans="1:20" x14ac:dyDescent="0.3">
      <c r="A6088" t="s">
        <v>6548</v>
      </c>
      <c r="B6088" s="2">
        <v>45260</v>
      </c>
      <c r="C6088" s="2">
        <v>45260</v>
      </c>
      <c r="D6088" s="2">
        <v>45281</v>
      </c>
      <c r="E6088" t="s">
        <v>940</v>
      </c>
      <c r="F6088" t="s">
        <v>3867</v>
      </c>
      <c r="G6088" t="s">
        <v>942</v>
      </c>
      <c r="H6088" t="s">
        <v>999</v>
      </c>
      <c r="I6088" t="s">
        <v>1651</v>
      </c>
      <c r="J6088" t="s">
        <v>1651</v>
      </c>
      <c r="K6088" t="s">
        <v>852</v>
      </c>
      <c r="L6088">
        <v>6</v>
      </c>
      <c r="M6088" t="s">
        <v>77</v>
      </c>
      <c r="N6088">
        <v>45.84</v>
      </c>
      <c r="O6088">
        <v>36.03</v>
      </c>
      <c r="P6088" t="s">
        <v>78</v>
      </c>
      <c r="Q6088" s="94">
        <v>45281.62222222222</v>
      </c>
      <c r="R6088">
        <v>275.04000000000002</v>
      </c>
      <c r="S6088">
        <v>216.18</v>
      </c>
      <c r="T6088" t="str">
        <f>VLOOKUP(E6088,zamiana!A:B,2,0)</f>
        <v>ALSTOM KTW</v>
      </c>
    </row>
    <row r="6089" spans="1:20" x14ac:dyDescent="0.3">
      <c r="A6089" t="s">
        <v>6548</v>
      </c>
      <c r="B6089" s="2">
        <v>45260</v>
      </c>
      <c r="C6089" s="2">
        <v>45260</v>
      </c>
      <c r="D6089" s="2">
        <v>45281</v>
      </c>
      <c r="E6089" t="s">
        <v>940</v>
      </c>
      <c r="F6089" t="s">
        <v>3867</v>
      </c>
      <c r="G6089" t="s">
        <v>942</v>
      </c>
      <c r="H6089" t="s">
        <v>999</v>
      </c>
      <c r="I6089" t="s">
        <v>1763</v>
      </c>
      <c r="J6089" t="s">
        <v>1763</v>
      </c>
      <c r="K6089" t="s">
        <v>770</v>
      </c>
      <c r="L6089">
        <v>8</v>
      </c>
      <c r="M6089" t="s">
        <v>77</v>
      </c>
      <c r="N6089">
        <v>62.66</v>
      </c>
      <c r="O6089">
        <v>43.74</v>
      </c>
      <c r="P6089" t="s">
        <v>78</v>
      </c>
      <c r="Q6089" s="94">
        <v>45281.642361111109</v>
      </c>
      <c r="R6089">
        <v>501.28</v>
      </c>
      <c r="S6089">
        <v>349.92</v>
      </c>
      <c r="T6089" t="str">
        <f>VLOOKUP(E6089,zamiana!A:B,2,0)</f>
        <v>ALSTOM KTW</v>
      </c>
    </row>
    <row r="6090" spans="1:20" x14ac:dyDescent="0.3">
      <c r="A6090" t="s">
        <v>6548</v>
      </c>
      <c r="B6090" s="2">
        <v>45260</v>
      </c>
      <c r="C6090" s="2">
        <v>45260</v>
      </c>
      <c r="D6090" s="2">
        <v>45281</v>
      </c>
      <c r="E6090" t="s">
        <v>940</v>
      </c>
      <c r="F6090" t="s">
        <v>3867</v>
      </c>
      <c r="G6090" t="s">
        <v>942</v>
      </c>
      <c r="H6090" t="s">
        <v>999</v>
      </c>
      <c r="I6090" t="s">
        <v>2818</v>
      </c>
      <c r="J6090" t="s">
        <v>2819</v>
      </c>
      <c r="K6090" t="s">
        <v>821</v>
      </c>
      <c r="L6090">
        <v>2</v>
      </c>
      <c r="M6090" t="s">
        <v>77</v>
      </c>
      <c r="N6090">
        <v>44.82</v>
      </c>
      <c r="O6090">
        <v>46.84</v>
      </c>
      <c r="P6090" t="s">
        <v>78</v>
      </c>
      <c r="Q6090" s="94">
        <v>45281.651388888888</v>
      </c>
      <c r="R6090">
        <v>89.64</v>
      </c>
      <c r="S6090">
        <v>93.68</v>
      </c>
      <c r="T6090" t="str">
        <f>VLOOKUP(E6090,zamiana!A:B,2,0)</f>
        <v>ALSTOM KTW</v>
      </c>
    </row>
    <row r="6091" spans="1:20" x14ac:dyDescent="0.3">
      <c r="A6091" t="s">
        <v>6549</v>
      </c>
      <c r="B6091" s="2">
        <v>45260</v>
      </c>
      <c r="C6091" s="2">
        <v>45260</v>
      </c>
      <c r="D6091" s="2">
        <v>45281</v>
      </c>
      <c r="E6091" t="s">
        <v>940</v>
      </c>
      <c r="F6091" t="s">
        <v>3867</v>
      </c>
      <c r="G6091" t="s">
        <v>942</v>
      </c>
      <c r="H6091" t="s">
        <v>999</v>
      </c>
      <c r="I6091" t="s">
        <v>3369</v>
      </c>
      <c r="J6091" t="s">
        <v>3369</v>
      </c>
      <c r="K6091" t="s">
        <v>770</v>
      </c>
      <c r="L6091">
        <v>1</v>
      </c>
      <c r="M6091" t="s">
        <v>77</v>
      </c>
      <c r="N6091">
        <v>45.13</v>
      </c>
      <c r="O6091">
        <v>29.49</v>
      </c>
      <c r="P6091" t="s">
        <v>78</v>
      </c>
      <c r="Q6091" s="94">
        <v>45281.63958333333</v>
      </c>
      <c r="R6091">
        <v>45.13</v>
      </c>
      <c r="S6091">
        <v>29.49</v>
      </c>
      <c r="T6091" t="str">
        <f>VLOOKUP(E6091,zamiana!A:B,2,0)</f>
        <v>ALSTOM KTW</v>
      </c>
    </row>
    <row r="6092" spans="1:20" x14ac:dyDescent="0.3">
      <c r="A6092" t="s">
        <v>6550</v>
      </c>
      <c r="B6092" s="2">
        <v>45260</v>
      </c>
      <c r="C6092" s="2">
        <v>45260</v>
      </c>
      <c r="D6092" s="2">
        <v>45281</v>
      </c>
      <c r="E6092" t="s">
        <v>940</v>
      </c>
      <c r="F6092" t="s">
        <v>3867</v>
      </c>
      <c r="G6092" t="s">
        <v>942</v>
      </c>
      <c r="H6092" t="s">
        <v>999</v>
      </c>
      <c r="I6092" t="s">
        <v>1608</v>
      </c>
      <c r="J6092" t="s">
        <v>1608</v>
      </c>
      <c r="K6092" t="s">
        <v>821</v>
      </c>
      <c r="L6092">
        <v>6</v>
      </c>
      <c r="M6092" t="s">
        <v>77</v>
      </c>
      <c r="N6092">
        <v>37.67</v>
      </c>
      <c r="O6092">
        <v>32.36</v>
      </c>
      <c r="P6092" t="s">
        <v>78</v>
      </c>
      <c r="Q6092" s="94">
        <v>45281.624305555553</v>
      </c>
      <c r="R6092">
        <v>226.02</v>
      </c>
      <c r="S6092">
        <v>194.16</v>
      </c>
      <c r="T6092" t="str">
        <f>VLOOKUP(E6092,zamiana!A:B,2,0)</f>
        <v>ALSTOM KTW</v>
      </c>
    </row>
    <row r="6093" spans="1:20" x14ac:dyDescent="0.3">
      <c r="A6093" t="s">
        <v>6551</v>
      </c>
      <c r="B6093" s="2">
        <v>45260</v>
      </c>
      <c r="C6093" s="2">
        <v>45260</v>
      </c>
      <c r="D6093" s="2">
        <v>45281</v>
      </c>
      <c r="E6093" t="s">
        <v>940</v>
      </c>
      <c r="F6093" t="s">
        <v>3867</v>
      </c>
      <c r="G6093" t="s">
        <v>942</v>
      </c>
      <c r="H6093" t="s">
        <v>999</v>
      </c>
      <c r="I6093" t="s">
        <v>1510</v>
      </c>
      <c r="J6093" t="s">
        <v>1510</v>
      </c>
      <c r="K6093" t="s">
        <v>821</v>
      </c>
      <c r="L6093">
        <v>6</v>
      </c>
      <c r="M6093" t="s">
        <v>77</v>
      </c>
      <c r="N6093">
        <v>30.48</v>
      </c>
      <c r="O6093">
        <v>27.93</v>
      </c>
      <c r="P6093" t="s">
        <v>78</v>
      </c>
      <c r="Q6093" s="94">
        <v>45281.651388888888</v>
      </c>
      <c r="R6093">
        <v>182.88</v>
      </c>
      <c r="S6093">
        <v>167.58</v>
      </c>
      <c r="T6093" t="str">
        <f>VLOOKUP(E6093,zamiana!A:B,2,0)</f>
        <v>ALSTOM KTW</v>
      </c>
    </row>
    <row r="6094" spans="1:20" x14ac:dyDescent="0.3">
      <c r="A6094" t="s">
        <v>6552</v>
      </c>
      <c r="B6094" s="2">
        <v>45260</v>
      </c>
      <c r="C6094" s="2">
        <v>45260</v>
      </c>
      <c r="D6094" s="2">
        <v>45281</v>
      </c>
      <c r="E6094" t="s">
        <v>940</v>
      </c>
      <c r="F6094" t="s">
        <v>3867</v>
      </c>
      <c r="G6094" t="s">
        <v>942</v>
      </c>
      <c r="H6094" t="s">
        <v>999</v>
      </c>
      <c r="I6094" t="s">
        <v>1188</v>
      </c>
      <c r="J6094" t="s">
        <v>1188</v>
      </c>
      <c r="K6094" t="s">
        <v>821</v>
      </c>
      <c r="L6094">
        <v>1</v>
      </c>
      <c r="M6094" t="s">
        <v>77</v>
      </c>
      <c r="N6094">
        <v>22.09</v>
      </c>
      <c r="O6094">
        <v>10.63</v>
      </c>
      <c r="P6094" t="s">
        <v>78</v>
      </c>
      <c r="Q6094" s="94">
        <v>45281.628472222219</v>
      </c>
      <c r="R6094">
        <v>22.09</v>
      </c>
      <c r="S6094">
        <v>10.63</v>
      </c>
      <c r="T6094" t="str">
        <f>VLOOKUP(E6094,zamiana!A:B,2,0)</f>
        <v>ALSTOM KTW</v>
      </c>
    </row>
    <row r="6095" spans="1:20" x14ac:dyDescent="0.3">
      <c r="A6095" t="s">
        <v>6552</v>
      </c>
      <c r="B6095" s="2">
        <v>45260</v>
      </c>
      <c r="C6095" s="2">
        <v>45260</v>
      </c>
      <c r="D6095" s="2">
        <v>45281</v>
      </c>
      <c r="E6095" t="s">
        <v>940</v>
      </c>
      <c r="F6095" t="s">
        <v>3867</v>
      </c>
      <c r="G6095" t="s">
        <v>942</v>
      </c>
      <c r="H6095" t="s">
        <v>999</v>
      </c>
      <c r="I6095" t="s">
        <v>4754</v>
      </c>
      <c r="J6095" t="s">
        <v>4755</v>
      </c>
      <c r="K6095" t="s">
        <v>852</v>
      </c>
      <c r="L6095">
        <v>3</v>
      </c>
      <c r="M6095" t="s">
        <v>77</v>
      </c>
      <c r="N6095">
        <v>374.17</v>
      </c>
      <c r="O6095">
        <v>134.81</v>
      </c>
      <c r="P6095" t="s">
        <v>78</v>
      </c>
      <c r="Q6095" s="94">
        <v>45281.618750000001</v>
      </c>
      <c r="R6095">
        <v>1122.51</v>
      </c>
      <c r="S6095">
        <v>404.43</v>
      </c>
      <c r="T6095" t="str">
        <f>VLOOKUP(E6095,zamiana!A:B,2,0)</f>
        <v>ALSTOM KTW</v>
      </c>
    </row>
    <row r="6096" spans="1:20" x14ac:dyDescent="0.3">
      <c r="A6096" t="s">
        <v>6553</v>
      </c>
      <c r="B6096" s="2">
        <v>45260</v>
      </c>
      <c r="C6096" s="2">
        <v>45260</v>
      </c>
      <c r="D6096" s="2">
        <v>45281</v>
      </c>
      <c r="E6096" t="s">
        <v>940</v>
      </c>
      <c r="F6096" t="s">
        <v>3867</v>
      </c>
      <c r="G6096" t="s">
        <v>942</v>
      </c>
      <c r="H6096" t="s">
        <v>999</v>
      </c>
      <c r="I6096" t="s">
        <v>3952</v>
      </c>
      <c r="J6096" t="s">
        <v>3952</v>
      </c>
      <c r="K6096" t="s">
        <v>852</v>
      </c>
      <c r="L6096">
        <v>2</v>
      </c>
      <c r="M6096" t="s">
        <v>77</v>
      </c>
      <c r="N6096">
        <v>35.07</v>
      </c>
      <c r="O6096">
        <v>16.75</v>
      </c>
      <c r="P6096" t="s">
        <v>78</v>
      </c>
      <c r="Q6096" s="94">
        <v>45281.620138888888</v>
      </c>
      <c r="R6096">
        <v>70.14</v>
      </c>
      <c r="S6096">
        <v>33.5</v>
      </c>
      <c r="T6096" t="str">
        <f>VLOOKUP(E6096,zamiana!A:B,2,0)</f>
        <v>ALSTOM KTW</v>
      </c>
    </row>
    <row r="6097" spans="1:20" x14ac:dyDescent="0.3">
      <c r="A6097" t="s">
        <v>6553</v>
      </c>
      <c r="B6097" s="2">
        <v>45260</v>
      </c>
      <c r="C6097" s="2">
        <v>45260</v>
      </c>
      <c r="D6097" s="2">
        <v>45281</v>
      </c>
      <c r="E6097" t="s">
        <v>940</v>
      </c>
      <c r="F6097" t="s">
        <v>3867</v>
      </c>
      <c r="G6097" t="s">
        <v>942</v>
      </c>
      <c r="H6097" t="s">
        <v>999</v>
      </c>
      <c r="I6097" t="s">
        <v>1788</v>
      </c>
      <c r="J6097" t="s">
        <v>1788</v>
      </c>
      <c r="K6097" t="s">
        <v>821</v>
      </c>
      <c r="L6097">
        <v>3</v>
      </c>
      <c r="M6097" t="s">
        <v>77</v>
      </c>
      <c r="N6097">
        <v>90.63</v>
      </c>
      <c r="O6097">
        <v>61.69</v>
      </c>
      <c r="P6097" t="s">
        <v>78</v>
      </c>
      <c r="Q6097" s="94">
        <v>45281.651388888888</v>
      </c>
      <c r="R6097">
        <v>271.89</v>
      </c>
      <c r="S6097">
        <v>185.07</v>
      </c>
      <c r="T6097" t="str">
        <f>VLOOKUP(E6097,zamiana!A:B,2,0)</f>
        <v>ALSTOM KTW</v>
      </c>
    </row>
    <row r="6098" spans="1:20" x14ac:dyDescent="0.3">
      <c r="A6098" t="s">
        <v>6554</v>
      </c>
      <c r="B6098" s="2">
        <v>45260</v>
      </c>
      <c r="C6098" s="2">
        <v>45260</v>
      </c>
      <c r="D6098" s="2">
        <v>45281</v>
      </c>
      <c r="E6098" t="s">
        <v>940</v>
      </c>
      <c r="F6098" t="s">
        <v>3867</v>
      </c>
      <c r="G6098" t="s">
        <v>942</v>
      </c>
      <c r="H6098" t="s">
        <v>999</v>
      </c>
      <c r="I6098" t="s">
        <v>1869</v>
      </c>
      <c r="J6098" t="s">
        <v>1869</v>
      </c>
      <c r="K6098" t="s">
        <v>770</v>
      </c>
      <c r="L6098">
        <v>15</v>
      </c>
      <c r="M6098" t="s">
        <v>77</v>
      </c>
      <c r="N6098">
        <v>410.05</v>
      </c>
      <c r="O6098">
        <v>182.41</v>
      </c>
      <c r="P6098" t="s">
        <v>78</v>
      </c>
      <c r="Q6098" s="94">
        <v>45281.640277777777</v>
      </c>
      <c r="R6098">
        <v>6150.75</v>
      </c>
      <c r="S6098">
        <v>2736.15</v>
      </c>
      <c r="T6098" t="str">
        <f>VLOOKUP(E6098,zamiana!A:B,2,0)</f>
        <v>ALSTOM KTW</v>
      </c>
    </row>
    <row r="6099" spans="1:20" x14ac:dyDescent="0.3">
      <c r="A6099" t="s">
        <v>6555</v>
      </c>
      <c r="B6099" s="2">
        <v>45260</v>
      </c>
      <c r="C6099" s="2">
        <v>45260</v>
      </c>
      <c r="D6099" s="2">
        <v>45281</v>
      </c>
      <c r="E6099" t="s">
        <v>940</v>
      </c>
      <c r="F6099" t="s">
        <v>3867</v>
      </c>
      <c r="G6099" t="s">
        <v>942</v>
      </c>
      <c r="H6099" t="s">
        <v>999</v>
      </c>
      <c r="I6099" t="s">
        <v>1772</v>
      </c>
      <c r="J6099" t="s">
        <v>1772</v>
      </c>
      <c r="K6099" t="s">
        <v>770</v>
      </c>
      <c r="L6099">
        <v>22</v>
      </c>
      <c r="M6099" t="s">
        <v>77</v>
      </c>
      <c r="N6099">
        <v>102.35</v>
      </c>
      <c r="O6099">
        <v>62.6</v>
      </c>
      <c r="P6099" t="s">
        <v>78</v>
      </c>
      <c r="Q6099" s="94">
        <v>45281.640277777777</v>
      </c>
      <c r="R6099">
        <v>2251.6999999999998</v>
      </c>
      <c r="S6099">
        <v>1377.2</v>
      </c>
      <c r="T6099" t="str">
        <f>VLOOKUP(E6099,zamiana!A:B,2,0)</f>
        <v>ALSTOM KTW</v>
      </c>
    </row>
    <row r="6100" spans="1:20" x14ac:dyDescent="0.3">
      <c r="A6100" t="s">
        <v>6556</v>
      </c>
      <c r="B6100" s="2">
        <v>45260</v>
      </c>
      <c r="C6100" s="2">
        <v>45260</v>
      </c>
      <c r="D6100" s="2">
        <v>45281</v>
      </c>
      <c r="E6100" t="s">
        <v>940</v>
      </c>
      <c r="F6100" t="s">
        <v>3867</v>
      </c>
      <c r="G6100" t="s">
        <v>942</v>
      </c>
      <c r="H6100" t="s">
        <v>999</v>
      </c>
      <c r="I6100" t="s">
        <v>4760</v>
      </c>
      <c r="J6100" t="s">
        <v>4760</v>
      </c>
      <c r="K6100" t="s">
        <v>852</v>
      </c>
      <c r="L6100">
        <v>3</v>
      </c>
      <c r="M6100" t="s">
        <v>77</v>
      </c>
      <c r="N6100">
        <v>64.38</v>
      </c>
      <c r="O6100">
        <v>43.35</v>
      </c>
      <c r="P6100" t="s">
        <v>78</v>
      </c>
      <c r="Q6100" s="94">
        <v>45281.625694444447</v>
      </c>
      <c r="R6100">
        <v>193.14</v>
      </c>
      <c r="S6100">
        <v>130.05000000000001</v>
      </c>
      <c r="T6100" t="str">
        <f>VLOOKUP(E6100,zamiana!A:B,2,0)</f>
        <v>ALSTOM KTW</v>
      </c>
    </row>
    <row r="6101" spans="1:20" x14ac:dyDescent="0.3">
      <c r="A6101" t="s">
        <v>6556</v>
      </c>
      <c r="B6101" s="2">
        <v>45260</v>
      </c>
      <c r="C6101" s="2">
        <v>45260</v>
      </c>
      <c r="D6101" s="2">
        <v>45281</v>
      </c>
      <c r="E6101" t="s">
        <v>940</v>
      </c>
      <c r="F6101" t="s">
        <v>3867</v>
      </c>
      <c r="G6101" t="s">
        <v>942</v>
      </c>
      <c r="H6101" t="s">
        <v>999</v>
      </c>
      <c r="I6101" t="s">
        <v>1760</v>
      </c>
      <c r="J6101" t="s">
        <v>1760</v>
      </c>
      <c r="K6101" t="s">
        <v>852</v>
      </c>
      <c r="L6101">
        <v>2</v>
      </c>
      <c r="M6101" t="s">
        <v>77</v>
      </c>
      <c r="N6101">
        <v>94.1</v>
      </c>
      <c r="O6101">
        <v>50.25</v>
      </c>
      <c r="P6101" t="s">
        <v>78</v>
      </c>
      <c r="Q6101" s="94">
        <v>45281.620138888888</v>
      </c>
      <c r="R6101">
        <v>188.2</v>
      </c>
      <c r="S6101">
        <v>100.5</v>
      </c>
      <c r="T6101" t="str">
        <f>VLOOKUP(E6101,zamiana!A:B,2,0)</f>
        <v>ALSTOM KTW</v>
      </c>
    </row>
    <row r="6102" spans="1:20" x14ac:dyDescent="0.3">
      <c r="A6102" t="s">
        <v>6557</v>
      </c>
      <c r="B6102" s="2">
        <v>45260</v>
      </c>
      <c r="C6102" s="2">
        <v>45260</v>
      </c>
      <c r="D6102" s="2">
        <v>45281</v>
      </c>
      <c r="E6102" t="s">
        <v>940</v>
      </c>
      <c r="F6102" t="s">
        <v>3867</v>
      </c>
      <c r="G6102" t="s">
        <v>942</v>
      </c>
      <c r="H6102" t="s">
        <v>999</v>
      </c>
      <c r="I6102" t="s">
        <v>5382</v>
      </c>
      <c r="J6102" t="s">
        <v>6558</v>
      </c>
      <c r="K6102" t="s">
        <v>102</v>
      </c>
      <c r="L6102">
        <v>16</v>
      </c>
      <c r="M6102" t="s">
        <v>77</v>
      </c>
      <c r="N6102">
        <v>116.5</v>
      </c>
      <c r="O6102">
        <v>59.32</v>
      </c>
      <c r="P6102" t="s">
        <v>78</v>
      </c>
      <c r="Q6102" s="94">
        <v>45281.681944444441</v>
      </c>
      <c r="R6102">
        <v>1864</v>
      </c>
      <c r="S6102">
        <v>949.12</v>
      </c>
      <c r="T6102" t="str">
        <f>VLOOKUP(E6102,zamiana!A:B,2,0)</f>
        <v>ALSTOM KTW</v>
      </c>
    </row>
    <row r="6103" spans="1:20" x14ac:dyDescent="0.3">
      <c r="A6103" t="s">
        <v>6557</v>
      </c>
      <c r="B6103" s="2">
        <v>45260</v>
      </c>
      <c r="C6103" s="2">
        <v>45260</v>
      </c>
      <c r="D6103" s="2">
        <v>45281</v>
      </c>
      <c r="E6103" t="s">
        <v>940</v>
      </c>
      <c r="F6103" t="s">
        <v>3867</v>
      </c>
      <c r="G6103" t="s">
        <v>942</v>
      </c>
      <c r="H6103" t="s">
        <v>999</v>
      </c>
      <c r="I6103" t="s">
        <v>5376</v>
      </c>
      <c r="J6103" t="s">
        <v>6559</v>
      </c>
      <c r="K6103" t="s">
        <v>102</v>
      </c>
      <c r="L6103">
        <v>8</v>
      </c>
      <c r="M6103" t="s">
        <v>77</v>
      </c>
      <c r="N6103">
        <v>119.45</v>
      </c>
      <c r="O6103">
        <v>71.5</v>
      </c>
      <c r="P6103" t="s">
        <v>78</v>
      </c>
      <c r="Q6103" s="94">
        <v>45281.681944444441</v>
      </c>
      <c r="R6103">
        <v>955.6</v>
      </c>
      <c r="S6103">
        <v>572</v>
      </c>
      <c r="T6103" t="str">
        <f>VLOOKUP(E6103,zamiana!A:B,2,0)</f>
        <v>ALSTOM KTW</v>
      </c>
    </row>
    <row r="6104" spans="1:20" x14ac:dyDescent="0.3">
      <c r="A6104" t="s">
        <v>6560</v>
      </c>
      <c r="B6104" s="2">
        <v>45260</v>
      </c>
      <c r="C6104" s="2">
        <v>45260</v>
      </c>
      <c r="D6104" s="2">
        <v>45281</v>
      </c>
      <c r="E6104" t="s">
        <v>940</v>
      </c>
      <c r="F6104" t="s">
        <v>3867</v>
      </c>
      <c r="G6104" t="s">
        <v>942</v>
      </c>
      <c r="H6104" t="s">
        <v>999</v>
      </c>
      <c r="I6104" t="s">
        <v>3976</v>
      </c>
      <c r="J6104" t="s">
        <v>3976</v>
      </c>
      <c r="K6104" t="s">
        <v>852</v>
      </c>
      <c r="L6104">
        <v>8</v>
      </c>
      <c r="M6104" t="s">
        <v>77</v>
      </c>
      <c r="N6104">
        <v>75.239999999999995</v>
      </c>
      <c r="O6104">
        <v>40.51</v>
      </c>
      <c r="P6104" t="s">
        <v>78</v>
      </c>
      <c r="Q6104" s="94">
        <v>45281.62222222222</v>
      </c>
      <c r="R6104">
        <v>601.91999999999996</v>
      </c>
      <c r="S6104">
        <v>324.08</v>
      </c>
      <c r="T6104" t="str">
        <f>VLOOKUP(E6104,zamiana!A:B,2,0)</f>
        <v>ALSTOM KTW</v>
      </c>
    </row>
    <row r="6105" spans="1:20" x14ac:dyDescent="0.3">
      <c r="A6105" t="s">
        <v>6561</v>
      </c>
      <c r="B6105" s="2">
        <v>45260</v>
      </c>
      <c r="C6105" s="2">
        <v>45260</v>
      </c>
      <c r="D6105" s="2">
        <v>45281</v>
      </c>
      <c r="E6105" t="s">
        <v>940</v>
      </c>
      <c r="F6105" t="s">
        <v>3867</v>
      </c>
      <c r="G6105" t="s">
        <v>942</v>
      </c>
      <c r="H6105" t="s">
        <v>999</v>
      </c>
      <c r="I6105" t="s">
        <v>2415</v>
      </c>
      <c r="J6105" t="s">
        <v>2415</v>
      </c>
      <c r="K6105" t="s">
        <v>852</v>
      </c>
      <c r="L6105">
        <v>4</v>
      </c>
      <c r="M6105" t="s">
        <v>77</v>
      </c>
      <c r="N6105">
        <v>65.239999999999995</v>
      </c>
      <c r="O6105">
        <v>42.06</v>
      </c>
      <c r="P6105" t="s">
        <v>78</v>
      </c>
      <c r="Q6105" s="94">
        <v>45281.620138888888</v>
      </c>
      <c r="R6105">
        <v>260.95999999999998</v>
      </c>
      <c r="S6105">
        <v>168.24</v>
      </c>
      <c r="T6105" t="str">
        <f>VLOOKUP(E6105,zamiana!A:B,2,0)</f>
        <v>ALSTOM KTW</v>
      </c>
    </row>
    <row r="6106" spans="1:20" x14ac:dyDescent="0.3">
      <c r="A6106" t="s">
        <v>6561</v>
      </c>
      <c r="B6106" s="2">
        <v>45260</v>
      </c>
      <c r="C6106" s="2">
        <v>45260</v>
      </c>
      <c r="D6106" s="2">
        <v>45281</v>
      </c>
      <c r="E6106" t="s">
        <v>940</v>
      </c>
      <c r="F6106" t="s">
        <v>3867</v>
      </c>
      <c r="G6106" t="s">
        <v>942</v>
      </c>
      <c r="H6106" t="s">
        <v>999</v>
      </c>
      <c r="I6106" t="s">
        <v>1618</v>
      </c>
      <c r="J6106" t="s">
        <v>1618</v>
      </c>
      <c r="K6106" t="s">
        <v>102</v>
      </c>
      <c r="L6106">
        <v>5</v>
      </c>
      <c r="M6106" t="s">
        <v>77</v>
      </c>
      <c r="N6106">
        <v>50.2</v>
      </c>
      <c r="O6106">
        <v>33.409999999999997</v>
      </c>
      <c r="P6106" t="s">
        <v>78</v>
      </c>
      <c r="Q6106" s="94">
        <v>45281.625</v>
      </c>
      <c r="R6106">
        <v>251</v>
      </c>
      <c r="S6106">
        <v>167.05</v>
      </c>
      <c r="T6106" t="str">
        <f>VLOOKUP(E6106,zamiana!A:B,2,0)</f>
        <v>ALSTOM KTW</v>
      </c>
    </row>
    <row r="6107" spans="1:20" x14ac:dyDescent="0.3">
      <c r="A6107" t="s">
        <v>6562</v>
      </c>
      <c r="B6107" s="2">
        <v>45260</v>
      </c>
      <c r="C6107" s="2">
        <v>45260</v>
      </c>
      <c r="D6107" s="2">
        <v>45281</v>
      </c>
      <c r="E6107" t="s">
        <v>940</v>
      </c>
      <c r="F6107" t="s">
        <v>3867</v>
      </c>
      <c r="G6107" t="s">
        <v>942</v>
      </c>
      <c r="H6107" t="s">
        <v>999</v>
      </c>
      <c r="I6107" t="s">
        <v>3154</v>
      </c>
      <c r="J6107" t="s">
        <v>3154</v>
      </c>
      <c r="K6107" t="s">
        <v>821</v>
      </c>
      <c r="L6107">
        <v>8</v>
      </c>
      <c r="M6107" t="s">
        <v>77</v>
      </c>
      <c r="N6107">
        <v>28.59</v>
      </c>
      <c r="O6107">
        <v>16.809999999999999</v>
      </c>
      <c r="P6107" t="s">
        <v>78</v>
      </c>
      <c r="Q6107" s="94">
        <v>45281.616666666669</v>
      </c>
      <c r="R6107">
        <v>228.72</v>
      </c>
      <c r="S6107">
        <v>134.47999999999999</v>
      </c>
      <c r="T6107" t="str">
        <f>VLOOKUP(E6107,zamiana!A:B,2,0)</f>
        <v>ALSTOM KTW</v>
      </c>
    </row>
    <row r="6108" spans="1:20" x14ac:dyDescent="0.3">
      <c r="A6108" t="s">
        <v>6563</v>
      </c>
      <c r="B6108" s="2">
        <v>45260</v>
      </c>
      <c r="C6108" s="2">
        <v>45260</v>
      </c>
      <c r="D6108" s="2">
        <v>45281</v>
      </c>
      <c r="E6108" t="s">
        <v>940</v>
      </c>
      <c r="F6108" t="s">
        <v>3867</v>
      </c>
      <c r="G6108" t="s">
        <v>942</v>
      </c>
      <c r="H6108" t="s">
        <v>999</v>
      </c>
      <c r="I6108" t="s">
        <v>3608</v>
      </c>
      <c r="J6108" t="s">
        <v>3608</v>
      </c>
      <c r="K6108" t="s">
        <v>863</v>
      </c>
      <c r="L6108">
        <v>3</v>
      </c>
      <c r="M6108" t="s">
        <v>77</v>
      </c>
      <c r="N6108">
        <v>306.52</v>
      </c>
      <c r="O6108">
        <v>175.44</v>
      </c>
      <c r="P6108" t="s">
        <v>78</v>
      </c>
      <c r="Q6108" s="94">
        <v>45281.615972222222</v>
      </c>
      <c r="R6108">
        <v>919.56</v>
      </c>
      <c r="S6108">
        <v>526.32000000000005</v>
      </c>
      <c r="T6108" t="str">
        <f>VLOOKUP(E6108,zamiana!A:B,2,0)</f>
        <v>ALSTOM KTW</v>
      </c>
    </row>
    <row r="6109" spans="1:20" x14ac:dyDescent="0.3">
      <c r="A6109" t="s">
        <v>6563</v>
      </c>
      <c r="B6109" s="2">
        <v>45260</v>
      </c>
      <c r="C6109" s="2">
        <v>45260</v>
      </c>
      <c r="D6109" s="2">
        <v>45281</v>
      </c>
      <c r="E6109" t="s">
        <v>940</v>
      </c>
      <c r="F6109" t="s">
        <v>3867</v>
      </c>
      <c r="G6109" t="s">
        <v>942</v>
      </c>
      <c r="H6109" t="s">
        <v>999</v>
      </c>
      <c r="I6109" t="s">
        <v>4114</v>
      </c>
      <c r="J6109" t="s">
        <v>4114</v>
      </c>
      <c r="K6109" t="s">
        <v>863</v>
      </c>
      <c r="L6109">
        <v>2</v>
      </c>
      <c r="M6109" t="s">
        <v>77</v>
      </c>
      <c r="N6109">
        <v>306.52</v>
      </c>
      <c r="O6109">
        <v>175.44</v>
      </c>
      <c r="P6109" t="s">
        <v>78</v>
      </c>
      <c r="Q6109" s="94">
        <v>45281.615972222222</v>
      </c>
      <c r="R6109">
        <v>613.04</v>
      </c>
      <c r="S6109">
        <v>350.88</v>
      </c>
      <c r="T6109" t="str">
        <f>VLOOKUP(E6109,zamiana!A:B,2,0)</f>
        <v>ALSTOM KTW</v>
      </c>
    </row>
    <row r="6110" spans="1:20" x14ac:dyDescent="0.3">
      <c r="A6110" t="s">
        <v>6564</v>
      </c>
      <c r="B6110" s="2">
        <v>45260</v>
      </c>
      <c r="C6110" s="2">
        <v>45260</v>
      </c>
      <c r="D6110" s="2">
        <v>45281</v>
      </c>
      <c r="E6110" t="s">
        <v>940</v>
      </c>
      <c r="F6110" t="s">
        <v>3867</v>
      </c>
      <c r="G6110" t="s">
        <v>942</v>
      </c>
      <c r="H6110" t="s">
        <v>999</v>
      </c>
      <c r="I6110" t="s">
        <v>2415</v>
      </c>
      <c r="J6110" t="s">
        <v>2415</v>
      </c>
      <c r="K6110" t="s">
        <v>852</v>
      </c>
      <c r="L6110">
        <v>2</v>
      </c>
      <c r="M6110" t="s">
        <v>77</v>
      </c>
      <c r="N6110">
        <v>65.239999999999995</v>
      </c>
      <c r="O6110">
        <v>42.06</v>
      </c>
      <c r="P6110" t="s">
        <v>78</v>
      </c>
      <c r="Q6110" s="94">
        <v>45281.620138888888</v>
      </c>
      <c r="R6110">
        <v>130.47999999999999</v>
      </c>
      <c r="S6110">
        <v>84.12</v>
      </c>
      <c r="T6110" t="str">
        <f>VLOOKUP(E6110,zamiana!A:B,2,0)</f>
        <v>ALSTOM KTW</v>
      </c>
    </row>
    <row r="6111" spans="1:20" x14ac:dyDescent="0.3">
      <c r="A6111" t="s">
        <v>6565</v>
      </c>
      <c r="B6111" s="2">
        <v>45260</v>
      </c>
      <c r="C6111" s="2">
        <v>45260</v>
      </c>
      <c r="D6111" s="2">
        <v>45281</v>
      </c>
      <c r="E6111" t="s">
        <v>940</v>
      </c>
      <c r="F6111" t="s">
        <v>3867</v>
      </c>
      <c r="G6111" t="s">
        <v>942</v>
      </c>
      <c r="H6111" t="s">
        <v>999</v>
      </c>
      <c r="I6111" t="s">
        <v>4114</v>
      </c>
      <c r="J6111" t="s">
        <v>4114</v>
      </c>
      <c r="K6111" t="s">
        <v>863</v>
      </c>
      <c r="L6111">
        <v>1</v>
      </c>
      <c r="M6111" t="s">
        <v>77</v>
      </c>
      <c r="N6111">
        <v>306.52</v>
      </c>
      <c r="O6111">
        <v>175.44</v>
      </c>
      <c r="P6111" t="s">
        <v>78</v>
      </c>
      <c r="Q6111" s="94">
        <v>45281.615972222222</v>
      </c>
      <c r="R6111">
        <v>306.52</v>
      </c>
      <c r="S6111">
        <v>175.44</v>
      </c>
      <c r="T6111" t="str">
        <f>VLOOKUP(E6111,zamiana!A:B,2,0)</f>
        <v>ALSTOM KTW</v>
      </c>
    </row>
    <row r="6112" spans="1:20" x14ac:dyDescent="0.3">
      <c r="A6112" t="s">
        <v>6566</v>
      </c>
      <c r="B6112" s="2">
        <v>45260</v>
      </c>
      <c r="C6112" s="2">
        <v>45260</v>
      </c>
      <c r="D6112" s="2">
        <v>45281</v>
      </c>
      <c r="E6112" t="s">
        <v>940</v>
      </c>
      <c r="F6112" t="s">
        <v>3867</v>
      </c>
      <c r="G6112" t="s">
        <v>942</v>
      </c>
      <c r="H6112" t="s">
        <v>999</v>
      </c>
      <c r="I6112" t="s">
        <v>5397</v>
      </c>
      <c r="J6112" t="s">
        <v>6567</v>
      </c>
      <c r="K6112" t="s">
        <v>102</v>
      </c>
      <c r="L6112">
        <v>8</v>
      </c>
      <c r="M6112" t="s">
        <v>77</v>
      </c>
      <c r="N6112">
        <v>66.739999999999995</v>
      </c>
      <c r="O6112">
        <v>28.86</v>
      </c>
      <c r="P6112" t="s">
        <v>78</v>
      </c>
      <c r="Q6112" s="94">
        <v>45281.681944444441</v>
      </c>
      <c r="R6112">
        <v>533.91999999999996</v>
      </c>
      <c r="S6112">
        <v>230.88</v>
      </c>
      <c r="T6112" t="str">
        <f>VLOOKUP(E6112,zamiana!A:B,2,0)</f>
        <v>ALSTOM KTW</v>
      </c>
    </row>
    <row r="6113" spans="1:20" x14ac:dyDescent="0.3">
      <c r="A6113" t="s">
        <v>6566</v>
      </c>
      <c r="B6113" s="2">
        <v>45260</v>
      </c>
      <c r="C6113" s="2">
        <v>45260</v>
      </c>
      <c r="D6113" s="2">
        <v>45281</v>
      </c>
      <c r="E6113" t="s">
        <v>940</v>
      </c>
      <c r="F6113" t="s">
        <v>3867</v>
      </c>
      <c r="G6113" t="s">
        <v>942</v>
      </c>
      <c r="H6113" t="s">
        <v>999</v>
      </c>
      <c r="I6113" t="s">
        <v>5380</v>
      </c>
      <c r="J6113" t="s">
        <v>6568</v>
      </c>
      <c r="K6113" t="s">
        <v>102</v>
      </c>
      <c r="L6113">
        <v>16</v>
      </c>
      <c r="M6113" t="s">
        <v>77</v>
      </c>
      <c r="N6113">
        <v>68.81</v>
      </c>
      <c r="O6113">
        <v>33.83</v>
      </c>
      <c r="P6113" t="s">
        <v>78</v>
      </c>
      <c r="Q6113" s="94">
        <v>45281.681944444441</v>
      </c>
      <c r="R6113">
        <v>1100.96</v>
      </c>
      <c r="S6113">
        <v>541.28</v>
      </c>
      <c r="T6113" t="str">
        <f>VLOOKUP(E6113,zamiana!A:B,2,0)</f>
        <v>ALSTOM KTW</v>
      </c>
    </row>
    <row r="6114" spans="1:20" x14ac:dyDescent="0.3">
      <c r="A6114" t="s">
        <v>6566</v>
      </c>
      <c r="B6114" s="2">
        <v>45260</v>
      </c>
      <c r="C6114" s="2">
        <v>45260</v>
      </c>
      <c r="D6114" s="2">
        <v>45281</v>
      </c>
      <c r="E6114" t="s">
        <v>940</v>
      </c>
      <c r="F6114" t="s">
        <v>3867</v>
      </c>
      <c r="G6114" t="s">
        <v>942</v>
      </c>
      <c r="H6114" t="s">
        <v>999</v>
      </c>
      <c r="I6114" t="s">
        <v>5375</v>
      </c>
      <c r="J6114" t="s">
        <v>6096</v>
      </c>
      <c r="K6114" t="s">
        <v>102</v>
      </c>
      <c r="L6114">
        <v>4</v>
      </c>
      <c r="M6114" t="s">
        <v>77</v>
      </c>
      <c r="N6114">
        <v>57.23</v>
      </c>
      <c r="O6114">
        <v>27.86</v>
      </c>
      <c r="P6114" t="s">
        <v>78</v>
      </c>
      <c r="Q6114" s="94">
        <v>45281.681944444441</v>
      </c>
      <c r="R6114">
        <v>228.92</v>
      </c>
      <c r="S6114">
        <v>111.44</v>
      </c>
      <c r="T6114" t="str">
        <f>VLOOKUP(E6114,zamiana!A:B,2,0)</f>
        <v>ALSTOM KTW</v>
      </c>
    </row>
    <row r="6115" spans="1:20" x14ac:dyDescent="0.3">
      <c r="A6115" t="s">
        <v>6569</v>
      </c>
      <c r="B6115" s="2">
        <v>45260</v>
      </c>
      <c r="C6115" s="2">
        <v>45260</v>
      </c>
      <c r="D6115" s="2">
        <v>45288</v>
      </c>
      <c r="E6115" t="s">
        <v>35</v>
      </c>
      <c r="F6115" t="s">
        <v>1128</v>
      </c>
      <c r="G6115" t="s">
        <v>942</v>
      </c>
      <c r="H6115" t="s">
        <v>1129</v>
      </c>
      <c r="I6115" t="s">
        <v>3187</v>
      </c>
      <c r="J6115" t="s">
        <v>3188</v>
      </c>
      <c r="K6115" t="s">
        <v>35</v>
      </c>
      <c r="L6115">
        <v>3</v>
      </c>
      <c r="M6115" t="s">
        <v>77</v>
      </c>
      <c r="N6115">
        <v>596.23</v>
      </c>
      <c r="O6115">
        <v>467.68</v>
      </c>
      <c r="P6115" t="s">
        <v>78</v>
      </c>
      <c r="Q6115" s="94">
        <v>45281.679166666669</v>
      </c>
      <c r="R6115">
        <v>1788.69</v>
      </c>
      <c r="S6115">
        <v>1403.04</v>
      </c>
      <c r="T6115" t="str">
        <f>VLOOKUP(E6115,zamiana!A:B,2,0)</f>
        <v>WAMTECHNIK</v>
      </c>
    </row>
    <row r="6116" spans="1:20" x14ac:dyDescent="0.3">
      <c r="A6116" t="s">
        <v>6569</v>
      </c>
      <c r="B6116" s="2">
        <v>45260</v>
      </c>
      <c r="C6116" s="2">
        <v>45260</v>
      </c>
      <c r="D6116" s="2">
        <v>45288</v>
      </c>
      <c r="E6116" t="s">
        <v>35</v>
      </c>
      <c r="F6116" t="s">
        <v>1128</v>
      </c>
      <c r="G6116" t="s">
        <v>942</v>
      </c>
      <c r="H6116" t="s">
        <v>1129</v>
      </c>
      <c r="I6116" t="s">
        <v>3163</v>
      </c>
      <c r="J6116" t="s">
        <v>3164</v>
      </c>
      <c r="K6116" t="s">
        <v>35</v>
      </c>
      <c r="L6116">
        <v>3</v>
      </c>
      <c r="M6116" t="s">
        <v>77</v>
      </c>
      <c r="N6116">
        <v>177.13</v>
      </c>
      <c r="O6116">
        <v>160.74</v>
      </c>
      <c r="P6116" t="s">
        <v>78</v>
      </c>
      <c r="Q6116" s="94">
        <v>45281.672222222223</v>
      </c>
      <c r="R6116">
        <v>531.39</v>
      </c>
      <c r="S6116">
        <v>482.22</v>
      </c>
      <c r="T6116" t="str">
        <f>VLOOKUP(E6116,zamiana!A:B,2,0)</f>
        <v>WAMTECHNIK</v>
      </c>
    </row>
    <row r="6117" spans="1:20" x14ac:dyDescent="0.3">
      <c r="A6117" t="s">
        <v>6569</v>
      </c>
      <c r="B6117" s="2">
        <v>45260</v>
      </c>
      <c r="C6117" s="2">
        <v>45260</v>
      </c>
      <c r="D6117" s="2">
        <v>45288</v>
      </c>
      <c r="E6117" t="s">
        <v>35</v>
      </c>
      <c r="F6117" t="s">
        <v>1128</v>
      </c>
      <c r="G6117" t="s">
        <v>942</v>
      </c>
      <c r="H6117" t="s">
        <v>1129</v>
      </c>
      <c r="I6117" t="s">
        <v>3108</v>
      </c>
      <c r="J6117" t="s">
        <v>3109</v>
      </c>
      <c r="K6117" t="s">
        <v>35</v>
      </c>
      <c r="L6117">
        <v>3</v>
      </c>
      <c r="M6117" t="s">
        <v>77</v>
      </c>
      <c r="N6117">
        <v>15.26</v>
      </c>
      <c r="O6117">
        <v>18.23</v>
      </c>
      <c r="P6117" t="s">
        <v>78</v>
      </c>
      <c r="Q6117" s="94">
        <v>45281.658333333333</v>
      </c>
      <c r="R6117">
        <v>45.78</v>
      </c>
      <c r="S6117">
        <v>54.69</v>
      </c>
      <c r="T6117" t="str">
        <f>VLOOKUP(E6117,zamiana!A:B,2,0)</f>
        <v>WAMTECHNIK</v>
      </c>
    </row>
    <row r="6118" spans="1:20" x14ac:dyDescent="0.3">
      <c r="A6118" t="s">
        <v>6569</v>
      </c>
      <c r="B6118" s="2">
        <v>45260</v>
      </c>
      <c r="C6118" s="2">
        <v>45260</v>
      </c>
      <c r="D6118" s="2">
        <v>45288</v>
      </c>
      <c r="E6118" t="s">
        <v>35</v>
      </c>
      <c r="F6118" t="s">
        <v>1128</v>
      </c>
      <c r="G6118" t="s">
        <v>942</v>
      </c>
      <c r="H6118" t="s">
        <v>1129</v>
      </c>
      <c r="I6118" t="s">
        <v>3176</v>
      </c>
      <c r="J6118" t="s">
        <v>2443</v>
      </c>
      <c r="K6118" t="s">
        <v>35</v>
      </c>
      <c r="L6118">
        <v>12</v>
      </c>
      <c r="M6118" t="s">
        <v>77</v>
      </c>
      <c r="N6118">
        <v>69.680000000000007</v>
      </c>
      <c r="O6118">
        <v>185.27</v>
      </c>
      <c r="P6118" t="s">
        <v>78</v>
      </c>
      <c r="Q6118" s="94">
        <v>45281.672222222223</v>
      </c>
      <c r="R6118">
        <v>836.16</v>
      </c>
      <c r="S6118">
        <v>2223.2399999999998</v>
      </c>
      <c r="T6118" t="str">
        <f>VLOOKUP(E6118,zamiana!A:B,2,0)</f>
        <v>WAMTECHNIK</v>
      </c>
    </row>
    <row r="6119" spans="1:20" x14ac:dyDescent="0.3">
      <c r="A6119" t="s">
        <v>6569</v>
      </c>
      <c r="B6119" s="2">
        <v>45260</v>
      </c>
      <c r="C6119" s="2">
        <v>45260</v>
      </c>
      <c r="D6119" s="2">
        <v>45288</v>
      </c>
      <c r="E6119" t="s">
        <v>35</v>
      </c>
      <c r="F6119" t="s">
        <v>1128</v>
      </c>
      <c r="G6119" t="s">
        <v>942</v>
      </c>
      <c r="H6119" t="s">
        <v>1129</v>
      </c>
      <c r="I6119" t="s">
        <v>3136</v>
      </c>
      <c r="J6119" t="s">
        <v>2973</v>
      </c>
      <c r="K6119" t="s">
        <v>35</v>
      </c>
      <c r="L6119">
        <v>3</v>
      </c>
      <c r="M6119" t="s">
        <v>77</v>
      </c>
      <c r="N6119">
        <v>57.3</v>
      </c>
      <c r="O6119">
        <v>30.7</v>
      </c>
      <c r="P6119" t="s">
        <v>78</v>
      </c>
      <c r="Q6119" s="94">
        <v>45281.672222222223</v>
      </c>
      <c r="R6119">
        <v>171.9</v>
      </c>
      <c r="S6119">
        <v>92.1</v>
      </c>
      <c r="T6119" t="str">
        <f>VLOOKUP(E6119,zamiana!A:B,2,0)</f>
        <v>WAMTECHNIK</v>
      </c>
    </row>
    <row r="6120" spans="1:20" x14ac:dyDescent="0.3">
      <c r="A6120" t="s">
        <v>6569</v>
      </c>
      <c r="B6120" s="2">
        <v>45260</v>
      </c>
      <c r="C6120" s="2">
        <v>45260</v>
      </c>
      <c r="D6120" s="2">
        <v>45288</v>
      </c>
      <c r="E6120" t="s">
        <v>35</v>
      </c>
      <c r="F6120" t="s">
        <v>1128</v>
      </c>
      <c r="G6120" t="s">
        <v>942</v>
      </c>
      <c r="H6120" t="s">
        <v>1129</v>
      </c>
      <c r="I6120" t="s">
        <v>2962</v>
      </c>
      <c r="J6120" t="s">
        <v>2963</v>
      </c>
      <c r="K6120" t="s">
        <v>35</v>
      </c>
      <c r="L6120">
        <v>6</v>
      </c>
      <c r="M6120" t="s">
        <v>77</v>
      </c>
      <c r="N6120">
        <v>61.78</v>
      </c>
      <c r="O6120">
        <v>118.07</v>
      </c>
      <c r="P6120" t="s">
        <v>78</v>
      </c>
      <c r="Q6120" s="94">
        <v>45281.658333333333</v>
      </c>
      <c r="R6120">
        <v>370.68</v>
      </c>
      <c r="S6120">
        <v>708.42</v>
      </c>
      <c r="T6120" t="str">
        <f>VLOOKUP(E6120,zamiana!A:B,2,0)</f>
        <v>WAMTECHNIK</v>
      </c>
    </row>
    <row r="6121" spans="1:20" x14ac:dyDescent="0.3">
      <c r="A6121" t="s">
        <v>6569</v>
      </c>
      <c r="B6121" s="2">
        <v>45260</v>
      </c>
      <c r="C6121" s="2">
        <v>45260</v>
      </c>
      <c r="D6121" s="2">
        <v>45288</v>
      </c>
      <c r="E6121" t="s">
        <v>35</v>
      </c>
      <c r="F6121" t="s">
        <v>1128</v>
      </c>
      <c r="G6121" t="s">
        <v>942</v>
      </c>
      <c r="H6121" t="s">
        <v>1129</v>
      </c>
      <c r="I6121" t="s">
        <v>3155</v>
      </c>
      <c r="J6121" t="s">
        <v>3156</v>
      </c>
      <c r="K6121" t="s">
        <v>35</v>
      </c>
      <c r="L6121">
        <v>3</v>
      </c>
      <c r="M6121" t="s">
        <v>77</v>
      </c>
      <c r="N6121">
        <v>155.72999999999999</v>
      </c>
      <c r="O6121">
        <v>338.68</v>
      </c>
      <c r="P6121" t="s">
        <v>78</v>
      </c>
      <c r="Q6121" s="94">
        <v>45281.658333333333</v>
      </c>
      <c r="R6121">
        <v>467.19</v>
      </c>
      <c r="S6121">
        <v>1016.04</v>
      </c>
      <c r="T6121" t="str">
        <f>VLOOKUP(E6121,zamiana!A:B,2,0)</f>
        <v>WAMTECHNIK</v>
      </c>
    </row>
    <row r="6122" spans="1:20" x14ac:dyDescent="0.3">
      <c r="A6122" t="s">
        <v>6569</v>
      </c>
      <c r="B6122" s="2">
        <v>45260</v>
      </c>
      <c r="C6122" s="2">
        <v>45260</v>
      </c>
      <c r="D6122" s="2">
        <v>45288</v>
      </c>
      <c r="E6122" t="s">
        <v>35</v>
      </c>
      <c r="F6122" t="s">
        <v>1128</v>
      </c>
      <c r="G6122" t="s">
        <v>942</v>
      </c>
      <c r="H6122" t="s">
        <v>1129</v>
      </c>
      <c r="I6122" t="s">
        <v>3158</v>
      </c>
      <c r="J6122" t="s">
        <v>3159</v>
      </c>
      <c r="K6122" t="s">
        <v>35</v>
      </c>
      <c r="L6122">
        <v>3</v>
      </c>
      <c r="M6122" t="s">
        <v>77</v>
      </c>
      <c r="N6122">
        <v>169.54</v>
      </c>
      <c r="O6122">
        <v>126.07</v>
      </c>
      <c r="P6122" t="s">
        <v>78</v>
      </c>
      <c r="Q6122" s="94">
        <v>45281.665277777778</v>
      </c>
      <c r="R6122">
        <v>508.62</v>
      </c>
      <c r="S6122">
        <v>378.21</v>
      </c>
      <c r="T6122" t="str">
        <f>VLOOKUP(E6122,zamiana!A:B,2,0)</f>
        <v>WAMTECHNIK</v>
      </c>
    </row>
    <row r="6123" spans="1:20" x14ac:dyDescent="0.3">
      <c r="A6123" t="s">
        <v>6569</v>
      </c>
      <c r="B6123" s="2">
        <v>45260</v>
      </c>
      <c r="C6123" s="2">
        <v>45260</v>
      </c>
      <c r="D6123" s="2">
        <v>45288</v>
      </c>
      <c r="E6123" t="s">
        <v>35</v>
      </c>
      <c r="F6123" t="s">
        <v>1128</v>
      </c>
      <c r="G6123" t="s">
        <v>942</v>
      </c>
      <c r="H6123" t="s">
        <v>1129</v>
      </c>
      <c r="I6123" t="s">
        <v>3165</v>
      </c>
      <c r="J6123" t="s">
        <v>3166</v>
      </c>
      <c r="K6123" t="s">
        <v>35</v>
      </c>
      <c r="L6123">
        <v>3</v>
      </c>
      <c r="M6123" t="s">
        <v>77</v>
      </c>
      <c r="N6123">
        <v>183.57</v>
      </c>
      <c r="O6123">
        <v>133.19999999999999</v>
      </c>
      <c r="P6123" t="s">
        <v>78</v>
      </c>
      <c r="Q6123" s="94">
        <v>45281.678472222222</v>
      </c>
      <c r="R6123">
        <v>550.71</v>
      </c>
      <c r="S6123">
        <v>399.6</v>
      </c>
      <c r="T6123" t="str">
        <f>VLOOKUP(E6123,zamiana!A:B,2,0)</f>
        <v>WAMTECHNIK</v>
      </c>
    </row>
    <row r="6124" spans="1:20" x14ac:dyDescent="0.3">
      <c r="A6124" t="s">
        <v>6569</v>
      </c>
      <c r="B6124" s="2">
        <v>45260</v>
      </c>
      <c r="C6124" s="2">
        <v>45260</v>
      </c>
      <c r="D6124" s="2">
        <v>45288</v>
      </c>
      <c r="E6124" t="s">
        <v>35</v>
      </c>
      <c r="F6124" t="s">
        <v>1128</v>
      </c>
      <c r="G6124" t="s">
        <v>942</v>
      </c>
      <c r="H6124" t="s">
        <v>1129</v>
      </c>
      <c r="I6124" t="s">
        <v>3185</v>
      </c>
      <c r="J6124" t="s">
        <v>3186</v>
      </c>
      <c r="K6124" t="s">
        <v>35</v>
      </c>
      <c r="L6124">
        <v>3</v>
      </c>
      <c r="M6124" t="s">
        <v>77</v>
      </c>
      <c r="N6124">
        <v>1102.6400000000001</v>
      </c>
      <c r="O6124">
        <v>515.92999999999995</v>
      </c>
      <c r="P6124" t="s">
        <v>78</v>
      </c>
      <c r="Q6124" s="94">
        <v>45281.665277777778</v>
      </c>
      <c r="R6124">
        <v>3307.92</v>
      </c>
      <c r="S6124">
        <v>1547.79</v>
      </c>
      <c r="T6124" t="str">
        <f>VLOOKUP(E6124,zamiana!A:B,2,0)</f>
        <v>WAMTECHNIK</v>
      </c>
    </row>
    <row r="6125" spans="1:20" x14ac:dyDescent="0.3">
      <c r="A6125" t="s">
        <v>6569</v>
      </c>
      <c r="B6125" s="2">
        <v>45260</v>
      </c>
      <c r="C6125" s="2">
        <v>45260</v>
      </c>
      <c r="D6125" s="2">
        <v>45288</v>
      </c>
      <c r="E6125" t="s">
        <v>35</v>
      </c>
      <c r="F6125" t="s">
        <v>1128</v>
      </c>
      <c r="G6125" t="s">
        <v>942</v>
      </c>
      <c r="H6125" t="s">
        <v>1129</v>
      </c>
      <c r="I6125" t="s">
        <v>2901</v>
      </c>
      <c r="J6125" t="s">
        <v>2902</v>
      </c>
      <c r="K6125" t="s">
        <v>35</v>
      </c>
      <c r="L6125">
        <v>3</v>
      </c>
      <c r="M6125" t="s">
        <v>77</v>
      </c>
      <c r="N6125">
        <v>321.27999999999997</v>
      </c>
      <c r="O6125">
        <v>163.16999999999999</v>
      </c>
      <c r="P6125" t="s">
        <v>78</v>
      </c>
      <c r="Q6125" s="94">
        <v>45281.678472222222</v>
      </c>
      <c r="R6125">
        <v>963.84</v>
      </c>
      <c r="S6125">
        <v>489.51</v>
      </c>
      <c r="T6125" t="str">
        <f>VLOOKUP(E6125,zamiana!A:B,2,0)</f>
        <v>WAMTECHNIK</v>
      </c>
    </row>
    <row r="6126" spans="1:20" x14ac:dyDescent="0.3">
      <c r="A6126" t="s">
        <v>6569</v>
      </c>
      <c r="B6126" s="2">
        <v>45260</v>
      </c>
      <c r="C6126" s="2">
        <v>45260</v>
      </c>
      <c r="D6126" s="2">
        <v>45288</v>
      </c>
      <c r="E6126" t="s">
        <v>35</v>
      </c>
      <c r="F6126" t="s">
        <v>1128</v>
      </c>
      <c r="G6126" t="s">
        <v>942</v>
      </c>
      <c r="H6126" t="s">
        <v>1129</v>
      </c>
      <c r="I6126" t="s">
        <v>3201</v>
      </c>
      <c r="J6126" t="s">
        <v>3202</v>
      </c>
      <c r="K6126" t="s">
        <v>35</v>
      </c>
      <c r="L6126">
        <v>3</v>
      </c>
      <c r="M6126" t="s">
        <v>77</v>
      </c>
      <c r="N6126">
        <v>4053</v>
      </c>
      <c r="O6126">
        <v>3085.45</v>
      </c>
      <c r="P6126" t="s">
        <v>78</v>
      </c>
      <c r="Q6126" s="94">
        <v>45281.677777777775</v>
      </c>
      <c r="R6126">
        <v>12159</v>
      </c>
      <c r="S6126">
        <v>9256.35</v>
      </c>
      <c r="T6126" t="str">
        <f>VLOOKUP(E6126,zamiana!A:B,2,0)</f>
        <v>WAMTECHNIK</v>
      </c>
    </row>
    <row r="6127" spans="1:20" x14ac:dyDescent="0.3">
      <c r="A6127" t="s">
        <v>6570</v>
      </c>
      <c r="B6127" s="2">
        <v>45260</v>
      </c>
      <c r="C6127" s="2">
        <v>45260</v>
      </c>
      <c r="D6127" s="2"/>
      <c r="E6127" t="s">
        <v>937</v>
      </c>
      <c r="F6127" t="s">
        <v>938</v>
      </c>
      <c r="G6127" t="s">
        <v>942</v>
      </c>
      <c r="H6127" t="s">
        <v>939</v>
      </c>
      <c r="I6127" t="s">
        <v>4264</v>
      </c>
      <c r="J6127" t="s">
        <v>4265</v>
      </c>
      <c r="K6127" t="s">
        <v>880</v>
      </c>
      <c r="L6127">
        <v>1</v>
      </c>
      <c r="M6127" t="s">
        <v>77</v>
      </c>
      <c r="N6127">
        <v>11308.48</v>
      </c>
      <c r="O6127">
        <v>8133.37</v>
      </c>
      <c r="P6127" t="s">
        <v>78</v>
      </c>
      <c r="Q6127" s="94">
        <v>45281.629861111112</v>
      </c>
      <c r="R6127">
        <v>11308.48</v>
      </c>
      <c r="S6127">
        <v>8133.37</v>
      </c>
      <c r="T6127" t="str">
        <f>VLOOKUP(E6127,zamiana!A:B,2,0)</f>
        <v>STADLER BUSSNANG</v>
      </c>
    </row>
    <row r="6128" spans="1:20" x14ac:dyDescent="0.3">
      <c r="A6128" t="s">
        <v>6570</v>
      </c>
      <c r="B6128" s="2">
        <v>45260</v>
      </c>
      <c r="C6128" s="2">
        <v>45260</v>
      </c>
      <c r="D6128" s="2"/>
      <c r="E6128" t="s">
        <v>937</v>
      </c>
      <c r="F6128" t="s">
        <v>938</v>
      </c>
      <c r="G6128" t="s">
        <v>942</v>
      </c>
      <c r="H6128" t="s">
        <v>939</v>
      </c>
      <c r="I6128" t="s">
        <v>4264</v>
      </c>
      <c r="J6128" t="s">
        <v>4265</v>
      </c>
      <c r="K6128" t="s">
        <v>880</v>
      </c>
      <c r="L6128">
        <v>1</v>
      </c>
      <c r="M6128" t="s">
        <v>77</v>
      </c>
      <c r="N6128">
        <v>11308.48</v>
      </c>
      <c r="O6128">
        <v>8133.37</v>
      </c>
      <c r="P6128" t="s">
        <v>78</v>
      </c>
      <c r="Q6128" s="94">
        <v>45281.629861111112</v>
      </c>
      <c r="R6128">
        <v>11308.48</v>
      </c>
      <c r="S6128">
        <v>8133.37</v>
      </c>
      <c r="T6128" t="str">
        <f>VLOOKUP(E6128,zamiana!A:B,2,0)</f>
        <v>STADLER BUSSNANG</v>
      </c>
    </row>
    <row r="6129" spans="1:20" x14ac:dyDescent="0.3">
      <c r="A6129" t="s">
        <v>6570</v>
      </c>
      <c r="B6129" s="2">
        <v>45260</v>
      </c>
      <c r="C6129" s="2">
        <v>45260</v>
      </c>
      <c r="D6129" s="2"/>
      <c r="E6129" t="s">
        <v>937</v>
      </c>
      <c r="F6129" t="s">
        <v>938</v>
      </c>
      <c r="G6129" t="s">
        <v>942</v>
      </c>
      <c r="H6129" t="s">
        <v>939</v>
      </c>
      <c r="I6129" t="s">
        <v>4264</v>
      </c>
      <c r="J6129" t="s">
        <v>4265</v>
      </c>
      <c r="K6129" t="s">
        <v>880</v>
      </c>
      <c r="L6129">
        <v>1</v>
      </c>
      <c r="M6129" t="s">
        <v>77</v>
      </c>
      <c r="N6129">
        <v>11308.48</v>
      </c>
      <c r="O6129">
        <v>8133.37</v>
      </c>
      <c r="P6129" t="s">
        <v>78</v>
      </c>
      <c r="Q6129" s="94">
        <v>45281.629861111112</v>
      </c>
      <c r="R6129">
        <v>11308.48</v>
      </c>
      <c r="S6129">
        <v>8133.37</v>
      </c>
      <c r="T6129" t="str">
        <f>VLOOKUP(E6129,zamiana!A:B,2,0)</f>
        <v>STADLER BUSSNANG</v>
      </c>
    </row>
    <row r="6130" spans="1:20" x14ac:dyDescent="0.3">
      <c r="A6130" t="s">
        <v>6571</v>
      </c>
      <c r="B6130" s="2">
        <v>45260</v>
      </c>
      <c r="C6130" s="2">
        <v>45260</v>
      </c>
      <c r="D6130" s="2"/>
      <c r="E6130" t="s">
        <v>937</v>
      </c>
      <c r="F6130" t="s">
        <v>938</v>
      </c>
      <c r="G6130" t="s">
        <v>942</v>
      </c>
      <c r="H6130" t="s">
        <v>939</v>
      </c>
      <c r="I6130">
        <v>12328448</v>
      </c>
      <c r="J6130" t="s">
        <v>6572</v>
      </c>
      <c r="K6130" t="s">
        <v>880</v>
      </c>
      <c r="L6130">
        <v>20</v>
      </c>
      <c r="M6130" t="s">
        <v>77</v>
      </c>
      <c r="N6130">
        <v>62.09</v>
      </c>
      <c r="O6130">
        <v>47.75</v>
      </c>
      <c r="P6130" t="s">
        <v>78</v>
      </c>
      <c r="Q6130" s="94">
        <v>45266.428472222222</v>
      </c>
      <c r="R6130">
        <v>1241.8</v>
      </c>
      <c r="S6130">
        <v>955</v>
      </c>
      <c r="T6130" t="str">
        <f>VLOOKUP(E6130,zamiana!A:B,2,0)</f>
        <v>STADLER BUSSNANG</v>
      </c>
    </row>
    <row r="6131" spans="1:20" x14ac:dyDescent="0.3">
      <c r="A6131" t="s">
        <v>6573</v>
      </c>
      <c r="B6131" s="2">
        <v>45260</v>
      </c>
      <c r="C6131" s="2">
        <v>45260</v>
      </c>
      <c r="D6131" s="2"/>
      <c r="E6131" t="s">
        <v>937</v>
      </c>
      <c r="F6131" t="s">
        <v>938</v>
      </c>
      <c r="G6131" t="s">
        <v>942</v>
      </c>
      <c r="H6131" t="s">
        <v>939</v>
      </c>
      <c r="I6131" t="s">
        <v>3672</v>
      </c>
      <c r="J6131" t="s">
        <v>3673</v>
      </c>
      <c r="K6131" t="s">
        <v>880</v>
      </c>
      <c r="L6131">
        <v>1</v>
      </c>
      <c r="M6131" t="s">
        <v>77</v>
      </c>
      <c r="N6131">
        <v>126.08</v>
      </c>
      <c r="O6131">
        <v>110.16</v>
      </c>
      <c r="P6131" t="s">
        <v>78</v>
      </c>
      <c r="Q6131" s="94">
        <v>45281.660416666666</v>
      </c>
      <c r="R6131">
        <v>126.08</v>
      </c>
      <c r="S6131">
        <v>110.16</v>
      </c>
      <c r="T6131" t="str">
        <f>VLOOKUP(E6131,zamiana!A:B,2,0)</f>
        <v>STADLER BUSSNANG</v>
      </c>
    </row>
    <row r="6132" spans="1:20" x14ac:dyDescent="0.3">
      <c r="A6132" t="s">
        <v>6574</v>
      </c>
      <c r="B6132" s="2">
        <v>45260</v>
      </c>
      <c r="C6132" s="2">
        <v>45260</v>
      </c>
      <c r="D6132" s="2"/>
      <c r="E6132" t="s">
        <v>937</v>
      </c>
      <c r="F6132" t="s">
        <v>938</v>
      </c>
      <c r="G6132" t="s">
        <v>942</v>
      </c>
      <c r="H6132" t="s">
        <v>939</v>
      </c>
      <c r="I6132" t="s">
        <v>6432</v>
      </c>
      <c r="J6132" t="s">
        <v>6575</v>
      </c>
      <c r="K6132" t="s">
        <v>880</v>
      </c>
      <c r="L6132">
        <v>240</v>
      </c>
      <c r="M6132" t="s">
        <v>77</v>
      </c>
      <c r="N6132">
        <v>50.39</v>
      </c>
      <c r="O6132">
        <v>40.409999999999997</v>
      </c>
      <c r="P6132" t="s">
        <v>78</v>
      </c>
      <c r="Q6132" s="94">
        <v>45281.630555555559</v>
      </c>
      <c r="R6132">
        <v>12093.6</v>
      </c>
      <c r="S6132">
        <v>9698.4</v>
      </c>
      <c r="T6132" t="str">
        <f>VLOOKUP(E6132,zamiana!A:B,2,0)</f>
        <v>STADLER BUSSNANG</v>
      </c>
    </row>
    <row r="6133" spans="1:20" x14ac:dyDescent="0.3">
      <c r="A6133" t="s">
        <v>6576</v>
      </c>
      <c r="B6133" s="2">
        <v>45260</v>
      </c>
      <c r="C6133" s="2">
        <v>45260</v>
      </c>
      <c r="D6133" s="2"/>
      <c r="E6133" t="s">
        <v>937</v>
      </c>
      <c r="F6133" t="s">
        <v>938</v>
      </c>
      <c r="G6133" t="s">
        <v>942</v>
      </c>
      <c r="H6133" t="s">
        <v>939</v>
      </c>
      <c r="I6133" t="s">
        <v>4294</v>
      </c>
      <c r="J6133" t="s">
        <v>4295</v>
      </c>
      <c r="K6133" t="s">
        <v>880</v>
      </c>
      <c r="L6133">
        <v>1</v>
      </c>
      <c r="M6133" t="s">
        <v>77</v>
      </c>
      <c r="N6133">
        <v>394.67</v>
      </c>
      <c r="O6133">
        <v>224.99</v>
      </c>
      <c r="P6133" t="s">
        <v>78</v>
      </c>
      <c r="Q6133" s="94">
        <v>45281.667361111111</v>
      </c>
      <c r="R6133">
        <v>394.67</v>
      </c>
      <c r="S6133">
        <v>224.99</v>
      </c>
      <c r="T6133" t="str">
        <f>VLOOKUP(E6133,zamiana!A:B,2,0)</f>
        <v>STADLER BUSSNANG</v>
      </c>
    </row>
    <row r="6134" spans="1:20" x14ac:dyDescent="0.3">
      <c r="A6134" t="s">
        <v>6577</v>
      </c>
      <c r="B6134" s="2">
        <v>45260</v>
      </c>
      <c r="C6134" s="2">
        <v>45260</v>
      </c>
      <c r="D6134" s="2"/>
      <c r="E6134" t="s">
        <v>937</v>
      </c>
      <c r="F6134" t="s">
        <v>938</v>
      </c>
      <c r="G6134" t="s">
        <v>942</v>
      </c>
      <c r="H6134" t="s">
        <v>939</v>
      </c>
      <c r="I6134" t="s">
        <v>2676</v>
      </c>
      <c r="J6134" t="s">
        <v>2677</v>
      </c>
      <c r="K6134" t="s">
        <v>880</v>
      </c>
      <c r="L6134">
        <v>2</v>
      </c>
      <c r="M6134" t="s">
        <v>77</v>
      </c>
      <c r="N6134">
        <v>985.34</v>
      </c>
      <c r="O6134">
        <v>648.16</v>
      </c>
      <c r="P6134" t="s">
        <v>78</v>
      </c>
      <c r="Q6134" s="94">
        <v>45281.668749999997</v>
      </c>
      <c r="R6134">
        <v>1970.68</v>
      </c>
      <c r="S6134">
        <v>1296.32</v>
      </c>
      <c r="T6134" t="str">
        <f>VLOOKUP(E6134,zamiana!A:B,2,0)</f>
        <v>STADLER BUSSNANG</v>
      </c>
    </row>
    <row r="6135" spans="1:20" x14ac:dyDescent="0.3">
      <c r="A6135" t="s">
        <v>6578</v>
      </c>
      <c r="B6135" s="2">
        <v>45260</v>
      </c>
      <c r="C6135" s="2">
        <v>45260</v>
      </c>
      <c r="D6135" s="2"/>
      <c r="E6135" t="s">
        <v>937</v>
      </c>
      <c r="F6135" t="s">
        <v>938</v>
      </c>
      <c r="G6135" t="s">
        <v>942</v>
      </c>
      <c r="H6135" t="s">
        <v>939</v>
      </c>
      <c r="I6135" t="s">
        <v>6579</v>
      </c>
      <c r="J6135" t="s">
        <v>6580</v>
      </c>
      <c r="K6135" t="s">
        <v>880</v>
      </c>
      <c r="L6135">
        <v>10</v>
      </c>
      <c r="M6135" t="s">
        <v>77</v>
      </c>
      <c r="N6135">
        <v>29.81</v>
      </c>
      <c r="O6135">
        <v>9.16</v>
      </c>
      <c r="P6135" t="s">
        <v>78</v>
      </c>
      <c r="Q6135" s="94">
        <v>45281.662499999999</v>
      </c>
      <c r="R6135">
        <v>298.10000000000002</v>
      </c>
      <c r="S6135">
        <v>91.6</v>
      </c>
      <c r="T6135" t="str">
        <f>VLOOKUP(E6135,zamiana!A:B,2,0)</f>
        <v>STADLER BUSSNANG</v>
      </c>
    </row>
    <row r="6136" spans="1:20" x14ac:dyDescent="0.3">
      <c r="A6136" t="s">
        <v>6581</v>
      </c>
      <c r="B6136" s="2">
        <v>45260</v>
      </c>
      <c r="C6136" s="2">
        <v>45260</v>
      </c>
      <c r="D6136" s="2"/>
      <c r="E6136" t="s">
        <v>937</v>
      </c>
      <c r="F6136" t="s">
        <v>938</v>
      </c>
      <c r="G6136" t="s">
        <v>942</v>
      </c>
      <c r="H6136" t="s">
        <v>939</v>
      </c>
      <c r="I6136" t="s">
        <v>2676</v>
      </c>
      <c r="J6136" t="s">
        <v>2677</v>
      </c>
      <c r="K6136" t="s">
        <v>880</v>
      </c>
      <c r="L6136">
        <v>2</v>
      </c>
      <c r="M6136" t="s">
        <v>77</v>
      </c>
      <c r="N6136">
        <v>985.34</v>
      </c>
      <c r="O6136">
        <v>648.16</v>
      </c>
      <c r="P6136" t="s">
        <v>78</v>
      </c>
      <c r="Q6136" s="94">
        <v>45281.668749999997</v>
      </c>
      <c r="R6136">
        <v>1970.68</v>
      </c>
      <c r="S6136">
        <v>1296.32</v>
      </c>
      <c r="T6136" t="str">
        <f>VLOOKUP(E6136,zamiana!A:B,2,0)</f>
        <v>STADLER BUSSNANG</v>
      </c>
    </row>
    <row r="6137" spans="1:20" x14ac:dyDescent="0.3">
      <c r="A6137" t="s">
        <v>6582</v>
      </c>
      <c r="B6137" s="2">
        <v>45260</v>
      </c>
      <c r="C6137" s="2">
        <v>45260</v>
      </c>
      <c r="D6137" s="2"/>
      <c r="E6137" t="s">
        <v>937</v>
      </c>
      <c r="F6137" t="s">
        <v>938</v>
      </c>
      <c r="G6137" t="s">
        <v>942</v>
      </c>
      <c r="H6137" t="s">
        <v>939</v>
      </c>
      <c r="I6137" t="s">
        <v>6583</v>
      </c>
      <c r="J6137" t="s">
        <v>6584</v>
      </c>
      <c r="K6137" t="s">
        <v>880</v>
      </c>
      <c r="L6137">
        <v>10</v>
      </c>
      <c r="M6137" t="s">
        <v>77</v>
      </c>
      <c r="N6137">
        <v>307.75</v>
      </c>
      <c r="O6137">
        <v>237.1</v>
      </c>
      <c r="P6137" t="s">
        <v>78</v>
      </c>
      <c r="Q6137" s="94">
        <v>45281.631944444445</v>
      </c>
      <c r="R6137">
        <v>3077.5</v>
      </c>
      <c r="S6137">
        <v>2371</v>
      </c>
      <c r="T6137" t="str">
        <f>VLOOKUP(E6137,zamiana!A:B,2,0)</f>
        <v>STADLER BUSSNANG</v>
      </c>
    </row>
    <row r="6138" spans="1:20" x14ac:dyDescent="0.3">
      <c r="A6138" t="s">
        <v>6582</v>
      </c>
      <c r="B6138" s="2">
        <v>45260</v>
      </c>
      <c r="C6138" s="2">
        <v>45260</v>
      </c>
      <c r="D6138" s="2"/>
      <c r="E6138" t="s">
        <v>937</v>
      </c>
      <c r="F6138" t="s">
        <v>938</v>
      </c>
      <c r="G6138" t="s">
        <v>942</v>
      </c>
      <c r="H6138" t="s">
        <v>939</v>
      </c>
      <c r="I6138">
        <v>10209045</v>
      </c>
      <c r="J6138" t="s">
        <v>6585</v>
      </c>
      <c r="K6138" t="s">
        <v>880</v>
      </c>
      <c r="L6138">
        <v>60</v>
      </c>
      <c r="M6138" t="s">
        <v>77</v>
      </c>
      <c r="N6138">
        <v>101.17</v>
      </c>
      <c r="O6138">
        <v>74.14</v>
      </c>
      <c r="P6138" t="s">
        <v>78</v>
      </c>
      <c r="Q6138" s="94">
        <v>45281.630555555559</v>
      </c>
      <c r="R6138">
        <v>6070.2</v>
      </c>
      <c r="S6138">
        <v>4448.3999999999996</v>
      </c>
      <c r="T6138" t="str">
        <f>VLOOKUP(E6138,zamiana!A:B,2,0)</f>
        <v>STADLER BUSSNANG</v>
      </c>
    </row>
    <row r="6139" spans="1:20" x14ac:dyDescent="0.3">
      <c r="A6139" t="s">
        <v>6586</v>
      </c>
      <c r="B6139" s="2">
        <v>45260</v>
      </c>
      <c r="C6139" s="2">
        <v>45260</v>
      </c>
      <c r="D6139" s="2"/>
      <c r="E6139" t="s">
        <v>937</v>
      </c>
      <c r="F6139" t="s">
        <v>938</v>
      </c>
      <c r="G6139" t="s">
        <v>942</v>
      </c>
      <c r="H6139" t="s">
        <v>939</v>
      </c>
      <c r="I6139">
        <v>12337724</v>
      </c>
      <c r="J6139" t="s">
        <v>6587</v>
      </c>
      <c r="K6139" t="s">
        <v>880</v>
      </c>
      <c r="L6139">
        <v>10</v>
      </c>
      <c r="M6139" t="s">
        <v>77</v>
      </c>
      <c r="N6139">
        <v>123.31</v>
      </c>
      <c r="O6139">
        <v>64.209999999999994</v>
      </c>
      <c r="P6139" t="s">
        <v>78</v>
      </c>
      <c r="Q6139" s="94">
        <v>45281.631249999999</v>
      </c>
      <c r="R6139">
        <v>1233.0999999999999</v>
      </c>
      <c r="S6139">
        <v>642.1</v>
      </c>
      <c r="T6139" t="str">
        <f>VLOOKUP(E6139,zamiana!A:B,2,0)</f>
        <v>STADLER BUSSNANG</v>
      </c>
    </row>
    <row r="6140" spans="1:20" x14ac:dyDescent="0.3">
      <c r="A6140" t="s">
        <v>6586</v>
      </c>
      <c r="B6140" s="2">
        <v>45260</v>
      </c>
      <c r="C6140" s="2">
        <v>45260</v>
      </c>
      <c r="D6140" s="2"/>
      <c r="E6140" t="s">
        <v>937</v>
      </c>
      <c r="F6140" t="s">
        <v>938</v>
      </c>
      <c r="G6140" t="s">
        <v>942</v>
      </c>
      <c r="H6140" t="s">
        <v>939</v>
      </c>
      <c r="I6140" t="s">
        <v>6588</v>
      </c>
      <c r="J6140" t="s">
        <v>6589</v>
      </c>
      <c r="K6140" t="s">
        <v>880</v>
      </c>
      <c r="L6140">
        <v>360</v>
      </c>
      <c r="M6140" t="s">
        <v>77</v>
      </c>
      <c r="N6140">
        <v>25.61</v>
      </c>
      <c r="O6140">
        <v>18.63</v>
      </c>
      <c r="P6140" t="s">
        <v>78</v>
      </c>
      <c r="Q6140" s="94">
        <v>45281.633333333331</v>
      </c>
      <c r="R6140">
        <v>9219.6</v>
      </c>
      <c r="S6140">
        <v>6706.8</v>
      </c>
      <c r="T6140" t="str">
        <f>VLOOKUP(E6140,zamiana!A:B,2,0)</f>
        <v>STADLER BUSSNANG</v>
      </c>
    </row>
    <row r="6141" spans="1:20" x14ac:dyDescent="0.3">
      <c r="A6141" t="s">
        <v>6586</v>
      </c>
      <c r="B6141" s="2">
        <v>45260</v>
      </c>
      <c r="C6141" s="2">
        <v>45260</v>
      </c>
      <c r="D6141" s="2"/>
      <c r="E6141" t="s">
        <v>937</v>
      </c>
      <c r="F6141" t="s">
        <v>938</v>
      </c>
      <c r="G6141" t="s">
        <v>942</v>
      </c>
      <c r="H6141" t="s">
        <v>939</v>
      </c>
      <c r="I6141" t="s">
        <v>6590</v>
      </c>
      <c r="J6141" t="s">
        <v>6591</v>
      </c>
      <c r="K6141" t="s">
        <v>880</v>
      </c>
      <c r="L6141">
        <v>240</v>
      </c>
      <c r="M6141" t="s">
        <v>77</v>
      </c>
      <c r="N6141">
        <v>16.03</v>
      </c>
      <c r="O6141">
        <v>13.86</v>
      </c>
      <c r="P6141" t="s">
        <v>78</v>
      </c>
      <c r="Q6141" s="94">
        <v>45281.629166666666</v>
      </c>
      <c r="R6141">
        <v>3847.2</v>
      </c>
      <c r="S6141">
        <v>3326.4</v>
      </c>
      <c r="T6141" t="str">
        <f>VLOOKUP(E6141,zamiana!A:B,2,0)</f>
        <v>STADLER BUSSNANG</v>
      </c>
    </row>
    <row r="6142" spans="1:20" x14ac:dyDescent="0.3">
      <c r="A6142" t="s">
        <v>6592</v>
      </c>
      <c r="B6142" s="2">
        <v>45260</v>
      </c>
      <c r="C6142" s="2">
        <v>45260</v>
      </c>
      <c r="D6142" s="2"/>
      <c r="E6142" t="s">
        <v>1981</v>
      </c>
      <c r="F6142" t="s">
        <v>2027</v>
      </c>
      <c r="G6142" t="s">
        <v>942</v>
      </c>
      <c r="H6142" t="s">
        <v>2028</v>
      </c>
      <c r="I6142" t="s">
        <v>5748</v>
      </c>
      <c r="J6142" t="s">
        <v>5749</v>
      </c>
      <c r="K6142" t="s">
        <v>1981</v>
      </c>
      <c r="L6142">
        <v>2</v>
      </c>
      <c r="M6142" t="s">
        <v>77</v>
      </c>
      <c r="N6142">
        <v>2460.2800000000002</v>
      </c>
      <c r="O6142">
        <v>1184.79</v>
      </c>
      <c r="P6142" t="s">
        <v>78</v>
      </c>
      <c r="Q6142" s="94">
        <v>45281.672222222223</v>
      </c>
      <c r="R6142">
        <v>4920.5600000000004</v>
      </c>
      <c r="S6142">
        <v>2369.58</v>
      </c>
      <c r="T6142" t="str">
        <f>VLOOKUP(E6142,zamiana!A:B,2,0)</f>
        <v>STADLER PANKOW</v>
      </c>
    </row>
    <row r="6143" spans="1:20" x14ac:dyDescent="0.3">
      <c r="A6143" t="s">
        <v>6592</v>
      </c>
      <c r="B6143" s="2">
        <v>45260</v>
      </c>
      <c r="C6143" s="2">
        <v>45260</v>
      </c>
      <c r="D6143" s="2"/>
      <c r="E6143" t="s">
        <v>1981</v>
      </c>
      <c r="F6143" t="s">
        <v>2027</v>
      </c>
      <c r="G6143" t="s">
        <v>942</v>
      </c>
      <c r="H6143" t="s">
        <v>2028</v>
      </c>
      <c r="I6143" t="s">
        <v>5748</v>
      </c>
      <c r="J6143" t="s">
        <v>5749</v>
      </c>
      <c r="K6143" t="s">
        <v>1981</v>
      </c>
      <c r="L6143">
        <v>2</v>
      </c>
      <c r="M6143" t="s">
        <v>77</v>
      </c>
      <c r="N6143">
        <v>2460.2800000000002</v>
      </c>
      <c r="O6143">
        <v>1184.79</v>
      </c>
      <c r="P6143" t="s">
        <v>78</v>
      </c>
      <c r="Q6143" s="94">
        <v>45281.672222222223</v>
      </c>
      <c r="R6143">
        <v>4920.5600000000004</v>
      </c>
      <c r="S6143">
        <v>2369.58</v>
      </c>
      <c r="T6143" t="str">
        <f>VLOOKUP(E6143,zamiana!A:B,2,0)</f>
        <v>STADLER PANKOW</v>
      </c>
    </row>
    <row r="6144" spans="1:20" x14ac:dyDescent="0.3">
      <c r="A6144" t="s">
        <v>6592</v>
      </c>
      <c r="B6144" s="2">
        <v>45260</v>
      </c>
      <c r="C6144" s="2">
        <v>45260</v>
      </c>
      <c r="D6144" s="2"/>
      <c r="E6144" t="s">
        <v>1981</v>
      </c>
      <c r="F6144" t="s">
        <v>2027</v>
      </c>
      <c r="G6144" t="s">
        <v>942</v>
      </c>
      <c r="H6144" t="s">
        <v>2028</v>
      </c>
      <c r="I6144" t="s">
        <v>5748</v>
      </c>
      <c r="J6144" t="s">
        <v>5749</v>
      </c>
      <c r="K6144" t="s">
        <v>1981</v>
      </c>
      <c r="L6144">
        <v>2</v>
      </c>
      <c r="M6144" t="s">
        <v>77</v>
      </c>
      <c r="N6144">
        <v>2460.2800000000002</v>
      </c>
      <c r="O6144">
        <v>1184.79</v>
      </c>
      <c r="P6144" t="s">
        <v>78</v>
      </c>
      <c r="Q6144" s="94">
        <v>45281.672222222223</v>
      </c>
      <c r="R6144">
        <v>4920.5600000000004</v>
      </c>
      <c r="S6144">
        <v>2369.58</v>
      </c>
      <c r="T6144" t="str">
        <f>VLOOKUP(E6144,zamiana!A:B,2,0)</f>
        <v>STADLER PANKOW</v>
      </c>
    </row>
    <row r="6145" spans="1:20" x14ac:dyDescent="0.3">
      <c r="A6145" t="s">
        <v>6592</v>
      </c>
      <c r="B6145" s="2">
        <v>45260</v>
      </c>
      <c r="C6145" s="2">
        <v>45260</v>
      </c>
      <c r="D6145" s="2"/>
      <c r="E6145" t="s">
        <v>1981</v>
      </c>
      <c r="F6145" t="s">
        <v>2027</v>
      </c>
      <c r="G6145" t="s">
        <v>942</v>
      </c>
      <c r="H6145" t="s">
        <v>2028</v>
      </c>
      <c r="I6145" t="s">
        <v>5748</v>
      </c>
      <c r="J6145" t="s">
        <v>5749</v>
      </c>
      <c r="K6145" t="s">
        <v>1981</v>
      </c>
      <c r="L6145">
        <v>2</v>
      </c>
      <c r="M6145" t="s">
        <v>77</v>
      </c>
      <c r="N6145">
        <v>2460.2800000000002</v>
      </c>
      <c r="O6145">
        <v>1184.79</v>
      </c>
      <c r="P6145" t="s">
        <v>78</v>
      </c>
      <c r="Q6145" s="94">
        <v>45281.672222222223</v>
      </c>
      <c r="R6145">
        <v>4920.5600000000004</v>
      </c>
      <c r="S6145">
        <v>2369.58</v>
      </c>
      <c r="T6145" t="str">
        <f>VLOOKUP(E6145,zamiana!A:B,2,0)</f>
        <v>STADLER PANKOW</v>
      </c>
    </row>
    <row r="6146" spans="1:20" x14ac:dyDescent="0.3">
      <c r="A6146" t="s">
        <v>6592</v>
      </c>
      <c r="B6146" s="2">
        <v>45260</v>
      </c>
      <c r="C6146" s="2">
        <v>45260</v>
      </c>
      <c r="D6146" s="2"/>
      <c r="E6146" t="s">
        <v>1981</v>
      </c>
      <c r="F6146" t="s">
        <v>2027</v>
      </c>
      <c r="G6146" t="s">
        <v>942</v>
      </c>
      <c r="H6146" t="s">
        <v>2028</v>
      </c>
      <c r="I6146" t="s">
        <v>5748</v>
      </c>
      <c r="J6146" t="s">
        <v>5749</v>
      </c>
      <c r="K6146" t="s">
        <v>1981</v>
      </c>
      <c r="L6146">
        <v>2</v>
      </c>
      <c r="M6146" t="s">
        <v>77</v>
      </c>
      <c r="N6146">
        <v>2460.2800000000002</v>
      </c>
      <c r="O6146">
        <v>1184.79</v>
      </c>
      <c r="P6146" t="s">
        <v>78</v>
      </c>
      <c r="Q6146" s="94">
        <v>45281.672222222223</v>
      </c>
      <c r="R6146">
        <v>4920.5600000000004</v>
      </c>
      <c r="S6146">
        <v>2369.58</v>
      </c>
      <c r="T6146" t="str">
        <f>VLOOKUP(E6146,zamiana!A:B,2,0)</f>
        <v>STADLER PANKOW</v>
      </c>
    </row>
    <row r="6147" spans="1:20" x14ac:dyDescent="0.3">
      <c r="A6147" t="s">
        <v>6592</v>
      </c>
      <c r="B6147" s="2">
        <v>45260</v>
      </c>
      <c r="C6147" s="2">
        <v>45260</v>
      </c>
      <c r="D6147" s="2"/>
      <c r="E6147" t="s">
        <v>1981</v>
      </c>
      <c r="F6147" t="s">
        <v>2027</v>
      </c>
      <c r="G6147" t="s">
        <v>942</v>
      </c>
      <c r="H6147" t="s">
        <v>2028</v>
      </c>
      <c r="I6147" t="s">
        <v>5748</v>
      </c>
      <c r="J6147" t="s">
        <v>5749</v>
      </c>
      <c r="K6147" t="s">
        <v>1981</v>
      </c>
      <c r="L6147">
        <v>2</v>
      </c>
      <c r="M6147" t="s">
        <v>77</v>
      </c>
      <c r="N6147">
        <v>2460.2800000000002</v>
      </c>
      <c r="O6147">
        <v>1184.79</v>
      </c>
      <c r="P6147" t="s">
        <v>78</v>
      </c>
      <c r="Q6147" s="94">
        <v>45281.672222222223</v>
      </c>
      <c r="R6147">
        <v>4920.5600000000004</v>
      </c>
      <c r="S6147">
        <v>2369.58</v>
      </c>
      <c r="T6147" t="str">
        <f>VLOOKUP(E6147,zamiana!A:B,2,0)</f>
        <v>STADLER PANKOW</v>
      </c>
    </row>
    <row r="6148" spans="1:20" x14ac:dyDescent="0.3">
      <c r="A6148" t="s">
        <v>6592</v>
      </c>
      <c r="B6148" s="2">
        <v>45260</v>
      </c>
      <c r="C6148" s="2">
        <v>45260</v>
      </c>
      <c r="D6148" s="2"/>
      <c r="E6148" t="s">
        <v>1981</v>
      </c>
      <c r="F6148" t="s">
        <v>2027</v>
      </c>
      <c r="G6148" t="s">
        <v>942</v>
      </c>
      <c r="H6148" t="s">
        <v>2028</v>
      </c>
      <c r="I6148" t="s">
        <v>4363</v>
      </c>
      <c r="J6148" t="s">
        <v>4364</v>
      </c>
      <c r="K6148" t="s">
        <v>1981</v>
      </c>
      <c r="L6148">
        <v>4</v>
      </c>
      <c r="M6148" t="s">
        <v>77</v>
      </c>
      <c r="N6148">
        <v>2697.67</v>
      </c>
      <c r="O6148">
        <v>1624.07</v>
      </c>
      <c r="P6148" t="s">
        <v>78</v>
      </c>
      <c r="Q6148" s="94">
        <v>45281.672222222223</v>
      </c>
      <c r="R6148">
        <v>10790.68</v>
      </c>
      <c r="S6148">
        <v>6496.28</v>
      </c>
      <c r="T6148" t="str">
        <f>VLOOKUP(E6148,zamiana!A:B,2,0)</f>
        <v>STADLER PANKOW</v>
      </c>
    </row>
    <row r="6149" spans="1:20" x14ac:dyDescent="0.3">
      <c r="A6149" t="s">
        <v>6592</v>
      </c>
      <c r="B6149" s="2">
        <v>45260</v>
      </c>
      <c r="C6149" s="2">
        <v>45260</v>
      </c>
      <c r="D6149" s="2"/>
      <c r="E6149" t="s">
        <v>1981</v>
      </c>
      <c r="F6149" t="s">
        <v>2027</v>
      </c>
      <c r="G6149" t="s">
        <v>942</v>
      </c>
      <c r="H6149" t="s">
        <v>2028</v>
      </c>
      <c r="I6149" t="s">
        <v>4363</v>
      </c>
      <c r="J6149" t="s">
        <v>4364</v>
      </c>
      <c r="K6149" t="s">
        <v>1981</v>
      </c>
      <c r="L6149">
        <v>4</v>
      </c>
      <c r="M6149" t="s">
        <v>77</v>
      </c>
      <c r="N6149">
        <v>2697.67</v>
      </c>
      <c r="O6149">
        <v>1624.07</v>
      </c>
      <c r="P6149" t="s">
        <v>78</v>
      </c>
      <c r="Q6149" s="94">
        <v>45281.672222222223</v>
      </c>
      <c r="R6149">
        <v>10790.68</v>
      </c>
      <c r="S6149">
        <v>6496.28</v>
      </c>
      <c r="T6149" t="str">
        <f>VLOOKUP(E6149,zamiana!A:B,2,0)</f>
        <v>STADLER PANKOW</v>
      </c>
    </row>
    <row r="6150" spans="1:20" x14ac:dyDescent="0.3">
      <c r="A6150" t="s">
        <v>6592</v>
      </c>
      <c r="B6150" s="2">
        <v>45260</v>
      </c>
      <c r="C6150" s="2">
        <v>45260</v>
      </c>
      <c r="D6150" s="2"/>
      <c r="E6150" t="s">
        <v>1981</v>
      </c>
      <c r="F6150" t="s">
        <v>2027</v>
      </c>
      <c r="G6150" t="s">
        <v>942</v>
      </c>
      <c r="H6150" t="s">
        <v>2028</v>
      </c>
      <c r="I6150" t="s">
        <v>4363</v>
      </c>
      <c r="J6150" t="s">
        <v>4364</v>
      </c>
      <c r="K6150" t="s">
        <v>1981</v>
      </c>
      <c r="L6150">
        <v>4</v>
      </c>
      <c r="M6150" t="s">
        <v>77</v>
      </c>
      <c r="N6150">
        <v>2697.67</v>
      </c>
      <c r="O6150">
        <v>1624.07</v>
      </c>
      <c r="P6150" t="s">
        <v>78</v>
      </c>
      <c r="Q6150" s="94">
        <v>45281.672222222223</v>
      </c>
      <c r="R6150">
        <v>10790.68</v>
      </c>
      <c r="S6150">
        <v>6496.28</v>
      </c>
      <c r="T6150" t="str">
        <f>VLOOKUP(E6150,zamiana!A:B,2,0)</f>
        <v>STADLER PANKOW</v>
      </c>
    </row>
    <row r="6151" spans="1:20" x14ac:dyDescent="0.3">
      <c r="A6151" t="s">
        <v>6592</v>
      </c>
      <c r="B6151" s="2">
        <v>45260</v>
      </c>
      <c r="C6151" s="2">
        <v>45260</v>
      </c>
      <c r="D6151" s="2"/>
      <c r="E6151" t="s">
        <v>1981</v>
      </c>
      <c r="F6151" t="s">
        <v>2027</v>
      </c>
      <c r="G6151" t="s">
        <v>942</v>
      </c>
      <c r="H6151" t="s">
        <v>2028</v>
      </c>
      <c r="I6151" t="s">
        <v>4363</v>
      </c>
      <c r="J6151" t="s">
        <v>4364</v>
      </c>
      <c r="K6151" t="s">
        <v>1981</v>
      </c>
      <c r="L6151">
        <v>4</v>
      </c>
      <c r="M6151" t="s">
        <v>77</v>
      </c>
      <c r="N6151">
        <v>2697.67</v>
      </c>
      <c r="O6151">
        <v>1624.07</v>
      </c>
      <c r="P6151" t="s">
        <v>78</v>
      </c>
      <c r="Q6151" s="94">
        <v>45281.672222222223</v>
      </c>
      <c r="R6151">
        <v>10790.68</v>
      </c>
      <c r="S6151">
        <v>6496.28</v>
      </c>
      <c r="T6151" t="str">
        <f>VLOOKUP(E6151,zamiana!A:B,2,0)</f>
        <v>STADLER PANKOW</v>
      </c>
    </row>
    <row r="6152" spans="1:20" x14ac:dyDescent="0.3">
      <c r="A6152" t="s">
        <v>6593</v>
      </c>
      <c r="B6152" s="2">
        <v>45260</v>
      </c>
      <c r="C6152" s="2">
        <v>45260</v>
      </c>
      <c r="D6152" s="2"/>
      <c r="E6152" t="s">
        <v>1981</v>
      </c>
      <c r="F6152" t="s">
        <v>2027</v>
      </c>
      <c r="G6152" t="s">
        <v>942</v>
      </c>
      <c r="H6152" t="s">
        <v>2028</v>
      </c>
      <c r="I6152">
        <v>12546709</v>
      </c>
      <c r="J6152" t="s">
        <v>6594</v>
      </c>
      <c r="K6152" t="s">
        <v>1981</v>
      </c>
      <c r="L6152">
        <v>161</v>
      </c>
      <c r="M6152" t="s">
        <v>77</v>
      </c>
      <c r="N6152">
        <v>10.14</v>
      </c>
      <c r="O6152">
        <v>5.85</v>
      </c>
      <c r="P6152" t="s">
        <v>78</v>
      </c>
      <c r="Q6152" s="94">
        <v>45281.668749999997</v>
      </c>
      <c r="R6152">
        <v>1632.54</v>
      </c>
      <c r="S6152">
        <v>941.85</v>
      </c>
      <c r="T6152" t="str">
        <f>VLOOKUP(E6152,zamiana!A:B,2,0)</f>
        <v>STADLER PANKOW</v>
      </c>
    </row>
    <row r="6153" spans="1:20" x14ac:dyDescent="0.3">
      <c r="A6153" t="s">
        <v>6595</v>
      </c>
      <c r="B6153" s="2">
        <v>45260</v>
      </c>
      <c r="C6153" s="2">
        <v>45260</v>
      </c>
      <c r="D6153" s="2"/>
      <c r="E6153" t="s">
        <v>1981</v>
      </c>
      <c r="F6153" t="s">
        <v>2027</v>
      </c>
      <c r="G6153" t="s">
        <v>942</v>
      </c>
      <c r="H6153" t="s">
        <v>2028</v>
      </c>
      <c r="I6153" t="s">
        <v>4361</v>
      </c>
      <c r="J6153" t="s">
        <v>4362</v>
      </c>
      <c r="K6153" t="s">
        <v>1981</v>
      </c>
      <c r="L6153">
        <v>1</v>
      </c>
      <c r="M6153" t="s">
        <v>77</v>
      </c>
      <c r="N6153">
        <v>13071.97</v>
      </c>
      <c r="O6153">
        <v>4575.4799999999996</v>
      </c>
      <c r="P6153" t="s">
        <v>78</v>
      </c>
      <c r="Q6153" s="94">
        <v>45281.672222222223</v>
      </c>
      <c r="R6153">
        <v>13071.97</v>
      </c>
      <c r="S6153">
        <v>4575.4799999999996</v>
      </c>
      <c r="T6153" t="str">
        <f>VLOOKUP(E6153,zamiana!A:B,2,0)</f>
        <v>STADLER PANKOW</v>
      </c>
    </row>
    <row r="6154" spans="1:20" x14ac:dyDescent="0.3">
      <c r="A6154" t="s">
        <v>6595</v>
      </c>
      <c r="B6154" s="2">
        <v>45260</v>
      </c>
      <c r="C6154" s="2">
        <v>45260</v>
      </c>
      <c r="D6154" s="2"/>
      <c r="E6154" t="s">
        <v>1981</v>
      </c>
      <c r="F6154" t="s">
        <v>2027</v>
      </c>
      <c r="G6154" t="s">
        <v>942</v>
      </c>
      <c r="H6154" t="s">
        <v>2028</v>
      </c>
      <c r="I6154" t="s">
        <v>4361</v>
      </c>
      <c r="J6154" t="s">
        <v>4362</v>
      </c>
      <c r="K6154" t="s">
        <v>1981</v>
      </c>
      <c r="L6154">
        <v>1</v>
      </c>
      <c r="M6154" t="s">
        <v>77</v>
      </c>
      <c r="N6154">
        <v>13071.97</v>
      </c>
      <c r="O6154">
        <v>4575.4799999999996</v>
      </c>
      <c r="P6154" t="s">
        <v>78</v>
      </c>
      <c r="Q6154" s="94">
        <v>45281.672222222223</v>
      </c>
      <c r="R6154">
        <v>13071.97</v>
      </c>
      <c r="S6154">
        <v>4575.4799999999996</v>
      </c>
      <c r="T6154" t="str">
        <f>VLOOKUP(E6154,zamiana!A:B,2,0)</f>
        <v>STADLER PANKOW</v>
      </c>
    </row>
    <row r="6155" spans="1:20" x14ac:dyDescent="0.3">
      <c r="A6155" t="s">
        <v>6595</v>
      </c>
      <c r="B6155" s="2">
        <v>45260</v>
      </c>
      <c r="C6155" s="2">
        <v>45260</v>
      </c>
      <c r="D6155" s="2"/>
      <c r="E6155" t="s">
        <v>1981</v>
      </c>
      <c r="F6155" t="s">
        <v>2027</v>
      </c>
      <c r="G6155" t="s">
        <v>942</v>
      </c>
      <c r="H6155" t="s">
        <v>2028</v>
      </c>
      <c r="I6155" t="s">
        <v>4361</v>
      </c>
      <c r="J6155" t="s">
        <v>4362</v>
      </c>
      <c r="K6155" t="s">
        <v>1981</v>
      </c>
      <c r="L6155">
        <v>1</v>
      </c>
      <c r="M6155" t="s">
        <v>77</v>
      </c>
      <c r="N6155">
        <v>13071.97</v>
      </c>
      <c r="O6155">
        <v>4575.4799999999996</v>
      </c>
      <c r="P6155" t="s">
        <v>78</v>
      </c>
      <c r="Q6155" s="94">
        <v>45281.672222222223</v>
      </c>
      <c r="R6155">
        <v>13071.97</v>
      </c>
      <c r="S6155">
        <v>4575.4799999999996</v>
      </c>
      <c r="T6155" t="str">
        <f>VLOOKUP(E6155,zamiana!A:B,2,0)</f>
        <v>STADLER PANKOW</v>
      </c>
    </row>
    <row r="6156" spans="1:20" x14ac:dyDescent="0.3">
      <c r="A6156" t="s">
        <v>6595</v>
      </c>
      <c r="B6156" s="2">
        <v>45260</v>
      </c>
      <c r="C6156" s="2">
        <v>45260</v>
      </c>
      <c r="D6156" s="2"/>
      <c r="E6156" t="s">
        <v>1981</v>
      </c>
      <c r="F6156" t="s">
        <v>2027</v>
      </c>
      <c r="G6156" t="s">
        <v>942</v>
      </c>
      <c r="H6156" t="s">
        <v>2028</v>
      </c>
      <c r="I6156" t="s">
        <v>4361</v>
      </c>
      <c r="J6156" t="s">
        <v>4362</v>
      </c>
      <c r="K6156" t="s">
        <v>1981</v>
      </c>
      <c r="L6156">
        <v>1</v>
      </c>
      <c r="M6156" t="s">
        <v>77</v>
      </c>
      <c r="N6156">
        <v>13071.97</v>
      </c>
      <c r="O6156">
        <v>4575.4799999999996</v>
      </c>
      <c r="P6156" t="s">
        <v>78</v>
      </c>
      <c r="Q6156" s="94">
        <v>45281.672222222223</v>
      </c>
      <c r="R6156">
        <v>13071.97</v>
      </c>
      <c r="S6156">
        <v>4575.4799999999996</v>
      </c>
      <c r="T6156" t="str">
        <f>VLOOKUP(E6156,zamiana!A:B,2,0)</f>
        <v>STADLER PANKOW</v>
      </c>
    </row>
    <row r="6157" spans="1:20" x14ac:dyDescent="0.3">
      <c r="A6157" t="s">
        <v>6596</v>
      </c>
      <c r="B6157" s="2">
        <v>45260</v>
      </c>
      <c r="C6157" s="2">
        <v>45260</v>
      </c>
      <c r="D6157" s="2"/>
      <c r="E6157" t="s">
        <v>1981</v>
      </c>
      <c r="F6157" t="s">
        <v>2027</v>
      </c>
      <c r="G6157" t="s">
        <v>942</v>
      </c>
      <c r="H6157" t="s">
        <v>2028</v>
      </c>
      <c r="I6157">
        <v>12545983</v>
      </c>
      <c r="J6157" t="s">
        <v>6597</v>
      </c>
      <c r="K6157" t="s">
        <v>39</v>
      </c>
      <c r="L6157">
        <v>90</v>
      </c>
      <c r="M6157" t="s">
        <v>77</v>
      </c>
      <c r="N6157">
        <v>137.69</v>
      </c>
      <c r="O6157">
        <v>87.47</v>
      </c>
      <c r="P6157" t="s">
        <v>78</v>
      </c>
      <c r="Q6157" s="94">
        <v>45281.665277777778</v>
      </c>
      <c r="R6157">
        <v>12392.1</v>
      </c>
      <c r="S6157">
        <v>7872.3</v>
      </c>
      <c r="T6157" t="str">
        <f>VLOOKUP(E6157,zamiana!A:B,2,0)</f>
        <v>STADLER PANKOW</v>
      </c>
    </row>
    <row r="6158" spans="1:20" x14ac:dyDescent="0.3">
      <c r="A6158" t="s">
        <v>6598</v>
      </c>
      <c r="B6158" s="2">
        <v>45260</v>
      </c>
      <c r="C6158" s="2">
        <v>45260</v>
      </c>
      <c r="D6158" s="2"/>
      <c r="E6158" t="s">
        <v>35</v>
      </c>
      <c r="F6158" t="s">
        <v>1128</v>
      </c>
      <c r="G6158" t="s">
        <v>942</v>
      </c>
      <c r="H6158" t="s">
        <v>1129</v>
      </c>
      <c r="I6158" t="s">
        <v>3187</v>
      </c>
      <c r="J6158" t="s">
        <v>3188</v>
      </c>
      <c r="K6158" t="s">
        <v>35</v>
      </c>
      <c r="L6158">
        <v>10</v>
      </c>
      <c r="M6158" t="s">
        <v>77</v>
      </c>
      <c r="N6158">
        <v>596.23</v>
      </c>
      <c r="O6158">
        <v>467.68</v>
      </c>
      <c r="P6158" t="s">
        <v>78</v>
      </c>
      <c r="Q6158" s="94">
        <v>45281.679166666669</v>
      </c>
      <c r="R6158">
        <v>5962.3</v>
      </c>
      <c r="S6158">
        <v>4676.8</v>
      </c>
      <c r="T6158" t="str">
        <f>VLOOKUP(E6158,zamiana!A:B,2,0)</f>
        <v>WAMTECHNIK</v>
      </c>
    </row>
    <row r="6159" spans="1:20" x14ac:dyDescent="0.3">
      <c r="A6159" t="s">
        <v>6598</v>
      </c>
      <c r="B6159" s="2">
        <v>45260</v>
      </c>
      <c r="C6159" s="2">
        <v>45260</v>
      </c>
      <c r="D6159" s="2"/>
      <c r="E6159" t="s">
        <v>35</v>
      </c>
      <c r="F6159" t="s">
        <v>1128</v>
      </c>
      <c r="G6159" t="s">
        <v>942</v>
      </c>
      <c r="H6159" t="s">
        <v>1129</v>
      </c>
      <c r="I6159" t="s">
        <v>3163</v>
      </c>
      <c r="J6159" t="s">
        <v>3164</v>
      </c>
      <c r="K6159" t="s">
        <v>35</v>
      </c>
      <c r="L6159">
        <v>8</v>
      </c>
      <c r="M6159" t="s">
        <v>77</v>
      </c>
      <c r="N6159">
        <v>177.13</v>
      </c>
      <c r="O6159">
        <v>160.74</v>
      </c>
      <c r="P6159" t="s">
        <v>78</v>
      </c>
      <c r="Q6159" s="94">
        <v>45281.672222222223</v>
      </c>
      <c r="R6159">
        <v>1417.04</v>
      </c>
      <c r="S6159">
        <v>1285.92</v>
      </c>
      <c r="T6159" t="str">
        <f>VLOOKUP(E6159,zamiana!A:B,2,0)</f>
        <v>WAMTECHNIK</v>
      </c>
    </row>
    <row r="6160" spans="1:20" x14ac:dyDescent="0.3">
      <c r="A6160" t="s">
        <v>6598</v>
      </c>
      <c r="B6160" s="2">
        <v>45260</v>
      </c>
      <c r="C6160" s="2">
        <v>45260</v>
      </c>
      <c r="D6160" s="2"/>
      <c r="E6160" t="s">
        <v>35</v>
      </c>
      <c r="F6160" t="s">
        <v>1128</v>
      </c>
      <c r="G6160" t="s">
        <v>942</v>
      </c>
      <c r="H6160" t="s">
        <v>1129</v>
      </c>
      <c r="I6160" t="s">
        <v>3108</v>
      </c>
      <c r="J6160" t="s">
        <v>3109</v>
      </c>
      <c r="K6160" t="s">
        <v>35</v>
      </c>
      <c r="L6160">
        <v>10</v>
      </c>
      <c r="M6160" t="s">
        <v>77</v>
      </c>
      <c r="N6160">
        <v>15.26</v>
      </c>
      <c r="O6160">
        <v>18.23</v>
      </c>
      <c r="P6160" t="s">
        <v>78</v>
      </c>
      <c r="Q6160" s="94">
        <v>45281.658333333333</v>
      </c>
      <c r="R6160">
        <v>152.6</v>
      </c>
      <c r="S6160">
        <v>182.3</v>
      </c>
      <c r="T6160" t="str">
        <f>VLOOKUP(E6160,zamiana!A:B,2,0)</f>
        <v>WAMTECHNIK</v>
      </c>
    </row>
    <row r="6161" spans="1:20" x14ac:dyDescent="0.3">
      <c r="A6161" t="s">
        <v>6598</v>
      </c>
      <c r="B6161" s="2">
        <v>45260</v>
      </c>
      <c r="C6161" s="2">
        <v>45260</v>
      </c>
      <c r="D6161" s="2"/>
      <c r="E6161" t="s">
        <v>35</v>
      </c>
      <c r="F6161" t="s">
        <v>1128</v>
      </c>
      <c r="G6161" t="s">
        <v>942</v>
      </c>
      <c r="H6161" t="s">
        <v>1129</v>
      </c>
      <c r="I6161" t="s">
        <v>3176</v>
      </c>
      <c r="J6161" t="s">
        <v>2443</v>
      </c>
      <c r="K6161" t="s">
        <v>35</v>
      </c>
      <c r="L6161">
        <v>40</v>
      </c>
      <c r="M6161" t="s">
        <v>77</v>
      </c>
      <c r="N6161">
        <v>69.680000000000007</v>
      </c>
      <c r="O6161">
        <v>185.27</v>
      </c>
      <c r="P6161" t="s">
        <v>78</v>
      </c>
      <c r="Q6161" s="94">
        <v>45281.672222222223</v>
      </c>
      <c r="R6161">
        <v>2787.2</v>
      </c>
      <c r="S6161">
        <v>7410.8</v>
      </c>
      <c r="T6161" t="str">
        <f>VLOOKUP(E6161,zamiana!A:B,2,0)</f>
        <v>WAMTECHNIK</v>
      </c>
    </row>
    <row r="6162" spans="1:20" x14ac:dyDescent="0.3">
      <c r="A6162" t="s">
        <v>6598</v>
      </c>
      <c r="B6162" s="2">
        <v>45260</v>
      </c>
      <c r="C6162" s="2">
        <v>45260</v>
      </c>
      <c r="D6162" s="2"/>
      <c r="E6162" t="s">
        <v>35</v>
      </c>
      <c r="F6162" t="s">
        <v>1128</v>
      </c>
      <c r="G6162" t="s">
        <v>942</v>
      </c>
      <c r="H6162" t="s">
        <v>1129</v>
      </c>
      <c r="I6162" t="s">
        <v>3136</v>
      </c>
      <c r="J6162" t="s">
        <v>2973</v>
      </c>
      <c r="K6162" t="s">
        <v>35</v>
      </c>
      <c r="L6162">
        <v>10</v>
      </c>
      <c r="M6162" t="s">
        <v>77</v>
      </c>
      <c r="N6162">
        <v>57.3</v>
      </c>
      <c r="O6162">
        <v>30.7</v>
      </c>
      <c r="P6162" t="s">
        <v>78</v>
      </c>
      <c r="Q6162" s="94">
        <v>45281.672222222223</v>
      </c>
      <c r="R6162">
        <v>573</v>
      </c>
      <c r="S6162">
        <v>307</v>
      </c>
      <c r="T6162" t="str">
        <f>VLOOKUP(E6162,zamiana!A:B,2,0)</f>
        <v>WAMTECHNIK</v>
      </c>
    </row>
    <row r="6163" spans="1:20" x14ac:dyDescent="0.3">
      <c r="A6163" t="s">
        <v>6598</v>
      </c>
      <c r="B6163" s="2">
        <v>45260</v>
      </c>
      <c r="C6163" s="2">
        <v>45260</v>
      </c>
      <c r="D6163" s="2"/>
      <c r="E6163" t="s">
        <v>35</v>
      </c>
      <c r="F6163" t="s">
        <v>1128</v>
      </c>
      <c r="G6163" t="s">
        <v>942</v>
      </c>
      <c r="H6163" t="s">
        <v>1129</v>
      </c>
      <c r="I6163" t="s">
        <v>2962</v>
      </c>
      <c r="J6163" t="s">
        <v>2963</v>
      </c>
      <c r="K6163" t="s">
        <v>35</v>
      </c>
      <c r="L6163">
        <v>20</v>
      </c>
      <c r="M6163" t="s">
        <v>77</v>
      </c>
      <c r="N6163">
        <v>61.78</v>
      </c>
      <c r="O6163">
        <v>118.07</v>
      </c>
      <c r="P6163" t="s">
        <v>78</v>
      </c>
      <c r="Q6163" s="94">
        <v>45281.658333333333</v>
      </c>
      <c r="R6163">
        <v>1235.5999999999999</v>
      </c>
      <c r="S6163">
        <v>2361.4</v>
      </c>
      <c r="T6163" t="str">
        <f>VLOOKUP(E6163,zamiana!A:B,2,0)</f>
        <v>WAMTECHNIK</v>
      </c>
    </row>
    <row r="6164" spans="1:20" x14ac:dyDescent="0.3">
      <c r="A6164" t="s">
        <v>6598</v>
      </c>
      <c r="B6164" s="2">
        <v>45260</v>
      </c>
      <c r="C6164" s="2">
        <v>45260</v>
      </c>
      <c r="D6164" s="2"/>
      <c r="E6164" t="s">
        <v>35</v>
      </c>
      <c r="F6164" t="s">
        <v>1128</v>
      </c>
      <c r="G6164" t="s">
        <v>942</v>
      </c>
      <c r="H6164" t="s">
        <v>1129</v>
      </c>
      <c r="I6164" t="s">
        <v>3155</v>
      </c>
      <c r="J6164" t="s">
        <v>3156</v>
      </c>
      <c r="K6164" t="s">
        <v>35</v>
      </c>
      <c r="L6164">
        <v>10</v>
      </c>
      <c r="M6164" t="s">
        <v>77</v>
      </c>
      <c r="N6164">
        <v>155.72999999999999</v>
      </c>
      <c r="O6164">
        <v>338.68</v>
      </c>
      <c r="P6164" t="s">
        <v>78</v>
      </c>
      <c r="Q6164" s="94">
        <v>45281.658333333333</v>
      </c>
      <c r="R6164">
        <v>1557.3</v>
      </c>
      <c r="S6164">
        <v>3386.8</v>
      </c>
      <c r="T6164" t="str">
        <f>VLOOKUP(E6164,zamiana!A:B,2,0)</f>
        <v>WAMTECHNIK</v>
      </c>
    </row>
    <row r="6165" spans="1:20" x14ac:dyDescent="0.3">
      <c r="A6165" t="s">
        <v>6598</v>
      </c>
      <c r="B6165" s="2">
        <v>45260</v>
      </c>
      <c r="C6165" s="2">
        <v>45260</v>
      </c>
      <c r="D6165" s="2"/>
      <c r="E6165" t="s">
        <v>35</v>
      </c>
      <c r="F6165" t="s">
        <v>1128</v>
      </c>
      <c r="G6165" t="s">
        <v>942</v>
      </c>
      <c r="H6165" t="s">
        <v>1129</v>
      </c>
      <c r="I6165" t="s">
        <v>3158</v>
      </c>
      <c r="J6165" t="s">
        <v>3159</v>
      </c>
      <c r="K6165" t="s">
        <v>35</v>
      </c>
      <c r="L6165">
        <v>10</v>
      </c>
      <c r="M6165" t="s">
        <v>77</v>
      </c>
      <c r="N6165">
        <v>169.54</v>
      </c>
      <c r="O6165">
        <v>126.07</v>
      </c>
      <c r="P6165" t="s">
        <v>78</v>
      </c>
      <c r="Q6165" s="94">
        <v>45281.665277777778</v>
      </c>
      <c r="R6165">
        <v>1695.4</v>
      </c>
      <c r="S6165">
        <v>1260.7</v>
      </c>
      <c r="T6165" t="str">
        <f>VLOOKUP(E6165,zamiana!A:B,2,0)</f>
        <v>WAMTECHNIK</v>
      </c>
    </row>
    <row r="6166" spans="1:20" x14ac:dyDescent="0.3">
      <c r="A6166" t="s">
        <v>6598</v>
      </c>
      <c r="B6166" s="2">
        <v>45260</v>
      </c>
      <c r="C6166" s="2">
        <v>45260</v>
      </c>
      <c r="D6166" s="2"/>
      <c r="E6166" t="s">
        <v>35</v>
      </c>
      <c r="F6166" t="s">
        <v>1128</v>
      </c>
      <c r="G6166" t="s">
        <v>942</v>
      </c>
      <c r="H6166" t="s">
        <v>1129</v>
      </c>
      <c r="I6166" t="s">
        <v>3185</v>
      </c>
      <c r="J6166" t="s">
        <v>3186</v>
      </c>
      <c r="K6166" t="s">
        <v>35</v>
      </c>
      <c r="L6166">
        <v>7</v>
      </c>
      <c r="M6166" t="s">
        <v>77</v>
      </c>
      <c r="N6166">
        <v>1102.6400000000001</v>
      </c>
      <c r="O6166">
        <v>515.92999999999995</v>
      </c>
      <c r="P6166" t="s">
        <v>78</v>
      </c>
      <c r="Q6166" s="94">
        <v>45281.665277777778</v>
      </c>
      <c r="R6166">
        <v>7718.48</v>
      </c>
      <c r="S6166">
        <v>3611.51</v>
      </c>
      <c r="T6166" t="str">
        <f>VLOOKUP(E6166,zamiana!A:B,2,0)</f>
        <v>WAMTECHNIK</v>
      </c>
    </row>
    <row r="6167" spans="1:20" x14ac:dyDescent="0.3">
      <c r="A6167" t="s">
        <v>6598</v>
      </c>
      <c r="B6167" s="2">
        <v>45260</v>
      </c>
      <c r="C6167" s="2">
        <v>45260</v>
      </c>
      <c r="D6167" s="2"/>
      <c r="E6167" t="s">
        <v>35</v>
      </c>
      <c r="F6167" t="s">
        <v>1128</v>
      </c>
      <c r="G6167" t="s">
        <v>942</v>
      </c>
      <c r="H6167" t="s">
        <v>1129</v>
      </c>
      <c r="I6167" t="s">
        <v>2901</v>
      </c>
      <c r="J6167" t="s">
        <v>2902</v>
      </c>
      <c r="K6167" t="s">
        <v>35</v>
      </c>
      <c r="L6167">
        <v>10</v>
      </c>
      <c r="M6167" t="s">
        <v>77</v>
      </c>
      <c r="N6167">
        <v>321.27999999999997</v>
      </c>
      <c r="O6167">
        <v>163.16999999999999</v>
      </c>
      <c r="P6167" t="s">
        <v>78</v>
      </c>
      <c r="Q6167" s="94">
        <v>45281.678472222222</v>
      </c>
      <c r="R6167">
        <v>3212.8</v>
      </c>
      <c r="S6167">
        <v>1631.7</v>
      </c>
      <c r="T6167" t="str">
        <f>VLOOKUP(E6167,zamiana!A:B,2,0)</f>
        <v>WAMTECHNIK</v>
      </c>
    </row>
    <row r="6168" spans="1:20" x14ac:dyDescent="0.3">
      <c r="A6168" t="s">
        <v>6598</v>
      </c>
      <c r="B6168" s="2">
        <v>45260</v>
      </c>
      <c r="C6168" s="2">
        <v>45260</v>
      </c>
      <c r="D6168" s="2"/>
      <c r="E6168" t="s">
        <v>35</v>
      </c>
      <c r="F6168" t="s">
        <v>1128</v>
      </c>
      <c r="G6168" t="s">
        <v>942</v>
      </c>
      <c r="H6168" t="s">
        <v>1129</v>
      </c>
      <c r="I6168" t="s">
        <v>3201</v>
      </c>
      <c r="J6168" t="s">
        <v>3202</v>
      </c>
      <c r="K6168" t="s">
        <v>35</v>
      </c>
      <c r="L6168">
        <v>3</v>
      </c>
      <c r="M6168" t="s">
        <v>77</v>
      </c>
      <c r="N6168">
        <v>4053</v>
      </c>
      <c r="O6168">
        <v>3085.45</v>
      </c>
      <c r="P6168" t="s">
        <v>78</v>
      </c>
      <c r="Q6168" s="94">
        <v>45281.677777777775</v>
      </c>
      <c r="R6168">
        <v>12159</v>
      </c>
      <c r="S6168">
        <v>9256.35</v>
      </c>
      <c r="T6168" t="str">
        <f>VLOOKUP(E6168,zamiana!A:B,2,0)</f>
        <v>WAMTECHNIK</v>
      </c>
    </row>
    <row r="6169" spans="1:20" x14ac:dyDescent="0.3">
      <c r="A6169" t="s">
        <v>6598</v>
      </c>
      <c r="B6169" s="2">
        <v>45260</v>
      </c>
      <c r="C6169" s="2">
        <v>45260</v>
      </c>
      <c r="D6169" s="2"/>
      <c r="E6169" t="s">
        <v>35</v>
      </c>
      <c r="F6169" t="s">
        <v>1128</v>
      </c>
      <c r="G6169" t="s">
        <v>942</v>
      </c>
      <c r="H6169" t="s">
        <v>1129</v>
      </c>
      <c r="I6169" t="s">
        <v>3201</v>
      </c>
      <c r="J6169" t="s">
        <v>3202</v>
      </c>
      <c r="K6169" t="s">
        <v>35</v>
      </c>
      <c r="L6169">
        <v>3</v>
      </c>
      <c r="M6169" t="s">
        <v>77</v>
      </c>
      <c r="N6169">
        <v>4053</v>
      </c>
      <c r="O6169">
        <v>3085.45</v>
      </c>
      <c r="P6169" t="s">
        <v>78</v>
      </c>
      <c r="Q6169" s="94">
        <v>45281.677777777775</v>
      </c>
      <c r="R6169">
        <v>12159</v>
      </c>
      <c r="S6169">
        <v>9256.35</v>
      </c>
      <c r="T6169" t="str">
        <f>VLOOKUP(E6169,zamiana!A:B,2,0)</f>
        <v>WAMTECHNIK</v>
      </c>
    </row>
    <row r="6170" spans="1:20" x14ac:dyDescent="0.3">
      <c r="A6170" t="s">
        <v>6599</v>
      </c>
      <c r="B6170" s="2">
        <v>45260</v>
      </c>
      <c r="C6170" s="2">
        <v>45260</v>
      </c>
      <c r="D6170" s="2"/>
      <c r="E6170" t="s">
        <v>951</v>
      </c>
      <c r="F6170" t="s">
        <v>952</v>
      </c>
      <c r="G6170" t="s">
        <v>942</v>
      </c>
      <c r="H6170" t="s">
        <v>951</v>
      </c>
      <c r="I6170">
        <v>520122047</v>
      </c>
      <c r="J6170" t="s">
        <v>1359</v>
      </c>
      <c r="K6170" t="s">
        <v>593</v>
      </c>
      <c r="L6170">
        <v>5</v>
      </c>
      <c r="M6170" t="s">
        <v>77</v>
      </c>
      <c r="N6170">
        <v>12</v>
      </c>
      <c r="O6170">
        <v>5.2</v>
      </c>
      <c r="P6170" t="s">
        <v>78</v>
      </c>
      <c r="Q6170" s="94">
        <v>45173.665277777778</v>
      </c>
      <c r="R6170">
        <v>60</v>
      </c>
      <c r="S6170">
        <v>26</v>
      </c>
      <c r="T6170" t="str">
        <f>VLOOKUP(E6170,zamiana!A:B,2,0)</f>
        <v>ALSTOM (ex. BT) CZL</v>
      </c>
    </row>
    <row r="6171" spans="1:20" x14ac:dyDescent="0.3">
      <c r="A6171" t="s">
        <v>6599</v>
      </c>
      <c r="B6171" s="2">
        <v>45260</v>
      </c>
      <c r="C6171" s="2">
        <v>45260</v>
      </c>
      <c r="D6171" s="2"/>
      <c r="E6171" t="s">
        <v>951</v>
      </c>
      <c r="F6171" t="s">
        <v>952</v>
      </c>
      <c r="G6171" t="s">
        <v>942</v>
      </c>
      <c r="H6171" t="s">
        <v>951</v>
      </c>
      <c r="I6171">
        <v>520122047</v>
      </c>
      <c r="J6171" t="s">
        <v>1359</v>
      </c>
      <c r="K6171" t="s">
        <v>593</v>
      </c>
      <c r="L6171">
        <v>2</v>
      </c>
      <c r="M6171" t="s">
        <v>77</v>
      </c>
      <c r="N6171">
        <v>12</v>
      </c>
      <c r="O6171">
        <v>5.2</v>
      </c>
      <c r="P6171" t="s">
        <v>78</v>
      </c>
      <c r="Q6171" s="94">
        <v>45173.665277777778</v>
      </c>
      <c r="R6171">
        <v>24</v>
      </c>
      <c r="S6171">
        <v>10.4</v>
      </c>
      <c r="T6171" t="str">
        <f>VLOOKUP(E6171,zamiana!A:B,2,0)</f>
        <v>ALSTOM (ex. BT) CZL</v>
      </c>
    </row>
    <row r="6172" spans="1:20" x14ac:dyDescent="0.3">
      <c r="A6172" t="s">
        <v>6599</v>
      </c>
      <c r="B6172" s="2">
        <v>45260</v>
      </c>
      <c r="C6172" s="2">
        <v>45260</v>
      </c>
      <c r="D6172" s="2"/>
      <c r="E6172" t="s">
        <v>951</v>
      </c>
      <c r="F6172" t="s">
        <v>952</v>
      </c>
      <c r="G6172" t="s">
        <v>942</v>
      </c>
      <c r="H6172" t="s">
        <v>951</v>
      </c>
      <c r="I6172">
        <v>520122047</v>
      </c>
      <c r="J6172" t="s">
        <v>1359</v>
      </c>
      <c r="K6172" t="s">
        <v>593</v>
      </c>
      <c r="L6172">
        <v>1</v>
      </c>
      <c r="M6172" t="s">
        <v>77</v>
      </c>
      <c r="N6172">
        <v>12</v>
      </c>
      <c r="O6172">
        <v>5.2</v>
      </c>
      <c r="P6172" t="s">
        <v>78</v>
      </c>
      <c r="Q6172" s="94">
        <v>45173.665277777778</v>
      </c>
      <c r="R6172">
        <v>12</v>
      </c>
      <c r="S6172">
        <v>5.2</v>
      </c>
      <c r="T6172" t="str">
        <f>VLOOKUP(E6172,zamiana!A:B,2,0)</f>
        <v>ALSTOM (ex. BT) CZL</v>
      </c>
    </row>
    <row r="6173" spans="1:20" x14ac:dyDescent="0.3">
      <c r="A6173" t="s">
        <v>6599</v>
      </c>
      <c r="B6173" s="2">
        <v>45260</v>
      </c>
      <c r="C6173" s="2">
        <v>45260</v>
      </c>
      <c r="D6173" s="2"/>
      <c r="E6173" t="s">
        <v>951</v>
      </c>
      <c r="F6173" t="s">
        <v>952</v>
      </c>
      <c r="G6173" t="s">
        <v>942</v>
      </c>
      <c r="H6173" t="s">
        <v>951</v>
      </c>
      <c r="I6173">
        <v>520117165</v>
      </c>
      <c r="J6173" t="s">
        <v>1360</v>
      </c>
      <c r="K6173" t="s">
        <v>593</v>
      </c>
      <c r="L6173">
        <v>11</v>
      </c>
      <c r="M6173" t="s">
        <v>77</v>
      </c>
      <c r="N6173">
        <v>13.56</v>
      </c>
      <c r="O6173">
        <v>12</v>
      </c>
      <c r="P6173" t="s">
        <v>78</v>
      </c>
      <c r="Q6173" s="94">
        <v>45173.665277777778</v>
      </c>
      <c r="R6173">
        <v>149.16</v>
      </c>
      <c r="S6173">
        <v>132</v>
      </c>
      <c r="T6173" t="str">
        <f>VLOOKUP(E6173,zamiana!A:B,2,0)</f>
        <v>ALSTOM (ex. BT) CZL</v>
      </c>
    </row>
    <row r="6174" spans="1:20" x14ac:dyDescent="0.3">
      <c r="A6174" t="s">
        <v>6599</v>
      </c>
      <c r="B6174" s="2">
        <v>45260</v>
      </c>
      <c r="C6174" s="2">
        <v>45260</v>
      </c>
      <c r="D6174" s="2"/>
      <c r="E6174" t="s">
        <v>951</v>
      </c>
      <c r="F6174" t="s">
        <v>952</v>
      </c>
      <c r="G6174" t="s">
        <v>942</v>
      </c>
      <c r="H6174" t="s">
        <v>951</v>
      </c>
      <c r="I6174">
        <v>520113698</v>
      </c>
      <c r="J6174">
        <v>520113698</v>
      </c>
      <c r="K6174" t="s">
        <v>1229</v>
      </c>
      <c r="L6174">
        <v>3</v>
      </c>
      <c r="M6174" t="s">
        <v>77</v>
      </c>
      <c r="N6174">
        <v>15.55</v>
      </c>
      <c r="O6174">
        <v>9</v>
      </c>
      <c r="P6174" t="s">
        <v>78</v>
      </c>
      <c r="Q6174" s="94">
        <v>45173.665277777778</v>
      </c>
      <c r="R6174">
        <v>46.65</v>
      </c>
      <c r="S6174">
        <v>27</v>
      </c>
      <c r="T6174" t="str">
        <f>VLOOKUP(E6174,zamiana!A:B,2,0)</f>
        <v>ALSTOM (ex. BT) CZL</v>
      </c>
    </row>
    <row r="6175" spans="1:20" x14ac:dyDescent="0.3">
      <c r="A6175" t="s">
        <v>6599</v>
      </c>
      <c r="B6175" s="2">
        <v>45260</v>
      </c>
      <c r="C6175" s="2">
        <v>45260</v>
      </c>
      <c r="D6175" s="2"/>
      <c r="E6175" t="s">
        <v>951</v>
      </c>
      <c r="F6175" t="s">
        <v>952</v>
      </c>
      <c r="G6175" t="s">
        <v>942</v>
      </c>
      <c r="H6175" t="s">
        <v>951</v>
      </c>
      <c r="I6175">
        <v>520113698</v>
      </c>
      <c r="J6175">
        <v>520113698</v>
      </c>
      <c r="K6175" t="s">
        <v>1229</v>
      </c>
      <c r="L6175">
        <v>7</v>
      </c>
      <c r="M6175" t="s">
        <v>77</v>
      </c>
      <c r="N6175">
        <v>15.55</v>
      </c>
      <c r="O6175">
        <v>9</v>
      </c>
      <c r="P6175" t="s">
        <v>78</v>
      </c>
      <c r="Q6175" s="94">
        <v>45173.665277777778</v>
      </c>
      <c r="R6175">
        <v>108.85</v>
      </c>
      <c r="S6175">
        <v>63</v>
      </c>
      <c r="T6175" t="str">
        <f>VLOOKUP(E6175,zamiana!A:B,2,0)</f>
        <v>ALSTOM (ex. BT) CZL</v>
      </c>
    </row>
    <row r="6176" spans="1:20" x14ac:dyDescent="0.3">
      <c r="A6176" t="s">
        <v>6599</v>
      </c>
      <c r="B6176" s="2">
        <v>45260</v>
      </c>
      <c r="C6176" s="2">
        <v>45260</v>
      </c>
      <c r="D6176" s="2"/>
      <c r="E6176" t="s">
        <v>951</v>
      </c>
      <c r="F6176" t="s">
        <v>952</v>
      </c>
      <c r="G6176" t="s">
        <v>942</v>
      </c>
      <c r="H6176" t="s">
        <v>951</v>
      </c>
      <c r="I6176">
        <v>520113698</v>
      </c>
      <c r="J6176">
        <v>520113698</v>
      </c>
      <c r="K6176" t="s">
        <v>1229</v>
      </c>
      <c r="L6176">
        <v>1</v>
      </c>
      <c r="M6176" t="s">
        <v>77</v>
      </c>
      <c r="N6176">
        <v>15.55</v>
      </c>
      <c r="O6176">
        <v>9</v>
      </c>
      <c r="P6176" t="s">
        <v>78</v>
      </c>
      <c r="Q6176" s="94">
        <v>45173.665277777778</v>
      </c>
      <c r="R6176">
        <v>15.55</v>
      </c>
      <c r="S6176">
        <v>9</v>
      </c>
      <c r="T6176" t="str">
        <f>VLOOKUP(E6176,zamiana!A:B,2,0)</f>
        <v>ALSTOM (ex. BT) CZL</v>
      </c>
    </row>
    <row r="6177" spans="1:20" x14ac:dyDescent="0.3">
      <c r="A6177" t="s">
        <v>6600</v>
      </c>
      <c r="B6177" s="2">
        <v>45260</v>
      </c>
      <c r="C6177" s="2">
        <v>45260</v>
      </c>
      <c r="D6177" s="2"/>
      <c r="E6177" t="s">
        <v>951</v>
      </c>
      <c r="F6177" t="s">
        <v>952</v>
      </c>
      <c r="G6177" t="s">
        <v>942</v>
      </c>
      <c r="H6177" t="s">
        <v>951</v>
      </c>
      <c r="I6177" t="s">
        <v>3096</v>
      </c>
      <c r="J6177" t="s">
        <v>3097</v>
      </c>
      <c r="K6177" t="s">
        <v>955</v>
      </c>
      <c r="L6177">
        <v>4</v>
      </c>
      <c r="M6177" t="s">
        <v>77</v>
      </c>
      <c r="N6177">
        <v>8.9700000000000006</v>
      </c>
      <c r="O6177">
        <v>4.16</v>
      </c>
      <c r="P6177" t="s">
        <v>78</v>
      </c>
      <c r="Q6177" s="94">
        <v>45281.670138888891</v>
      </c>
      <c r="R6177">
        <v>35.880000000000003</v>
      </c>
      <c r="S6177">
        <v>16.64</v>
      </c>
      <c r="T6177" t="str">
        <f>VLOOKUP(E6177,zamiana!A:B,2,0)</f>
        <v>ALSTOM (ex. BT) CZL</v>
      </c>
    </row>
    <row r="6178" spans="1:20" x14ac:dyDescent="0.3">
      <c r="A6178" t="s">
        <v>6600</v>
      </c>
      <c r="B6178" s="2">
        <v>45260</v>
      </c>
      <c r="C6178" s="2">
        <v>45260</v>
      </c>
      <c r="D6178" s="2"/>
      <c r="E6178" t="s">
        <v>951</v>
      </c>
      <c r="F6178" t="s">
        <v>952</v>
      </c>
      <c r="G6178" t="s">
        <v>942</v>
      </c>
      <c r="H6178" t="s">
        <v>951</v>
      </c>
      <c r="I6178" t="s">
        <v>3096</v>
      </c>
      <c r="J6178" t="s">
        <v>3097</v>
      </c>
      <c r="K6178" t="s">
        <v>955</v>
      </c>
      <c r="L6178">
        <v>4</v>
      </c>
      <c r="M6178" t="s">
        <v>77</v>
      </c>
      <c r="N6178">
        <v>8.9700000000000006</v>
      </c>
      <c r="O6178">
        <v>4.16</v>
      </c>
      <c r="P6178" t="s">
        <v>78</v>
      </c>
      <c r="Q6178" s="94">
        <v>45281.670138888891</v>
      </c>
      <c r="R6178">
        <v>35.880000000000003</v>
      </c>
      <c r="S6178">
        <v>16.64</v>
      </c>
      <c r="T6178" t="str">
        <f>VLOOKUP(E6178,zamiana!A:B,2,0)</f>
        <v>ALSTOM (ex. BT) CZL</v>
      </c>
    </row>
    <row r="6179" spans="1:20" x14ac:dyDescent="0.3">
      <c r="A6179" t="s">
        <v>6600</v>
      </c>
      <c r="B6179" s="2">
        <v>45260</v>
      </c>
      <c r="C6179" s="2">
        <v>45260</v>
      </c>
      <c r="D6179" s="2"/>
      <c r="E6179" t="s">
        <v>951</v>
      </c>
      <c r="F6179" t="s">
        <v>952</v>
      </c>
      <c r="G6179" t="s">
        <v>942</v>
      </c>
      <c r="H6179" t="s">
        <v>951</v>
      </c>
      <c r="I6179" t="s">
        <v>3096</v>
      </c>
      <c r="J6179" t="s">
        <v>3097</v>
      </c>
      <c r="K6179" t="s">
        <v>955</v>
      </c>
      <c r="L6179">
        <v>4</v>
      </c>
      <c r="M6179" t="s">
        <v>77</v>
      </c>
      <c r="N6179">
        <v>8.9700000000000006</v>
      </c>
      <c r="O6179">
        <v>4.16</v>
      </c>
      <c r="P6179" t="s">
        <v>78</v>
      </c>
      <c r="Q6179" s="94">
        <v>45281.670138888891</v>
      </c>
      <c r="R6179">
        <v>35.880000000000003</v>
      </c>
      <c r="S6179">
        <v>16.64</v>
      </c>
      <c r="T6179" t="str">
        <f>VLOOKUP(E6179,zamiana!A:B,2,0)</f>
        <v>ALSTOM (ex. BT) CZL</v>
      </c>
    </row>
    <row r="6180" spans="1:20" x14ac:dyDescent="0.3">
      <c r="A6180" t="s">
        <v>6600</v>
      </c>
      <c r="B6180" s="2">
        <v>45260</v>
      </c>
      <c r="C6180" s="2">
        <v>45260</v>
      </c>
      <c r="D6180" s="2"/>
      <c r="E6180" t="s">
        <v>951</v>
      </c>
      <c r="F6180" t="s">
        <v>952</v>
      </c>
      <c r="G6180" t="s">
        <v>942</v>
      </c>
      <c r="H6180" t="s">
        <v>951</v>
      </c>
      <c r="I6180" t="s">
        <v>3096</v>
      </c>
      <c r="J6180" t="s">
        <v>3097</v>
      </c>
      <c r="K6180" t="s">
        <v>955</v>
      </c>
      <c r="L6180">
        <v>4</v>
      </c>
      <c r="M6180" t="s">
        <v>77</v>
      </c>
      <c r="N6180">
        <v>8.9700000000000006</v>
      </c>
      <c r="O6180">
        <v>4.16</v>
      </c>
      <c r="P6180" t="s">
        <v>78</v>
      </c>
      <c r="Q6180" s="94">
        <v>45281.670138888891</v>
      </c>
      <c r="R6180">
        <v>35.880000000000003</v>
      </c>
      <c r="S6180">
        <v>16.64</v>
      </c>
      <c r="T6180" t="str">
        <f>VLOOKUP(E6180,zamiana!A:B,2,0)</f>
        <v>ALSTOM (ex. BT) CZL</v>
      </c>
    </row>
    <row r="6181" spans="1:20" x14ac:dyDescent="0.3">
      <c r="A6181" t="s">
        <v>6600</v>
      </c>
      <c r="B6181" s="2">
        <v>45260</v>
      </c>
      <c r="C6181" s="2">
        <v>45260</v>
      </c>
      <c r="D6181" s="2"/>
      <c r="E6181" t="s">
        <v>951</v>
      </c>
      <c r="F6181" t="s">
        <v>952</v>
      </c>
      <c r="G6181" t="s">
        <v>942</v>
      </c>
      <c r="H6181" t="s">
        <v>951</v>
      </c>
      <c r="I6181" t="s">
        <v>3096</v>
      </c>
      <c r="J6181" t="s">
        <v>3097</v>
      </c>
      <c r="K6181" t="s">
        <v>955</v>
      </c>
      <c r="L6181">
        <v>12</v>
      </c>
      <c r="M6181" t="s">
        <v>77</v>
      </c>
      <c r="N6181">
        <v>8.9700000000000006</v>
      </c>
      <c r="O6181">
        <v>4.16</v>
      </c>
      <c r="P6181" t="s">
        <v>78</v>
      </c>
      <c r="Q6181" s="94">
        <v>45281.670138888891</v>
      </c>
      <c r="R6181">
        <v>107.64</v>
      </c>
      <c r="S6181">
        <v>49.92</v>
      </c>
      <c r="T6181" t="str">
        <f>VLOOKUP(E6181,zamiana!A:B,2,0)</f>
        <v>ALSTOM (ex. BT) CZL</v>
      </c>
    </row>
    <row r="6182" spans="1:20" x14ac:dyDescent="0.3">
      <c r="A6182" t="s">
        <v>6600</v>
      </c>
      <c r="B6182" s="2">
        <v>45260</v>
      </c>
      <c r="C6182" s="2">
        <v>45260</v>
      </c>
      <c r="D6182" s="2"/>
      <c r="E6182" t="s">
        <v>951</v>
      </c>
      <c r="F6182" t="s">
        <v>952</v>
      </c>
      <c r="G6182" t="s">
        <v>942</v>
      </c>
      <c r="H6182" t="s">
        <v>951</v>
      </c>
      <c r="I6182" t="s">
        <v>3096</v>
      </c>
      <c r="J6182" t="s">
        <v>3097</v>
      </c>
      <c r="K6182" t="s">
        <v>955</v>
      </c>
      <c r="L6182">
        <v>2</v>
      </c>
      <c r="M6182" t="s">
        <v>77</v>
      </c>
      <c r="N6182">
        <v>8.9700000000000006</v>
      </c>
      <c r="O6182">
        <v>4.16</v>
      </c>
      <c r="P6182" t="s">
        <v>78</v>
      </c>
      <c r="Q6182" s="94">
        <v>45281.670138888891</v>
      </c>
      <c r="R6182">
        <v>17.940000000000001</v>
      </c>
      <c r="S6182">
        <v>8.32</v>
      </c>
      <c r="T6182" t="str">
        <f>VLOOKUP(E6182,zamiana!A:B,2,0)</f>
        <v>ALSTOM (ex. BT) CZL</v>
      </c>
    </row>
    <row r="6183" spans="1:20" x14ac:dyDescent="0.3">
      <c r="A6183" t="s">
        <v>6600</v>
      </c>
      <c r="B6183" s="2">
        <v>45260</v>
      </c>
      <c r="C6183" s="2">
        <v>45260</v>
      </c>
      <c r="D6183" s="2"/>
      <c r="E6183" t="s">
        <v>951</v>
      </c>
      <c r="F6183" t="s">
        <v>952</v>
      </c>
      <c r="G6183" t="s">
        <v>942</v>
      </c>
      <c r="H6183" t="s">
        <v>951</v>
      </c>
      <c r="I6183" t="s">
        <v>3096</v>
      </c>
      <c r="J6183" t="s">
        <v>3097</v>
      </c>
      <c r="K6183" t="s">
        <v>955</v>
      </c>
      <c r="L6183">
        <v>4</v>
      </c>
      <c r="M6183" t="s">
        <v>77</v>
      </c>
      <c r="N6183">
        <v>8.9700000000000006</v>
      </c>
      <c r="O6183">
        <v>4.16</v>
      </c>
      <c r="P6183" t="s">
        <v>78</v>
      </c>
      <c r="Q6183" s="94">
        <v>45281.670138888891</v>
      </c>
      <c r="R6183">
        <v>35.880000000000003</v>
      </c>
      <c r="S6183">
        <v>16.64</v>
      </c>
      <c r="T6183" t="str">
        <f>VLOOKUP(E6183,zamiana!A:B,2,0)</f>
        <v>ALSTOM (ex. BT) CZL</v>
      </c>
    </row>
    <row r="6184" spans="1:20" x14ac:dyDescent="0.3">
      <c r="A6184" t="s">
        <v>6600</v>
      </c>
      <c r="B6184" s="2">
        <v>45260</v>
      </c>
      <c r="C6184" s="2">
        <v>45260</v>
      </c>
      <c r="D6184" s="2"/>
      <c r="E6184" t="s">
        <v>951</v>
      </c>
      <c r="F6184" t="s">
        <v>952</v>
      </c>
      <c r="G6184" t="s">
        <v>942</v>
      </c>
      <c r="H6184" t="s">
        <v>951</v>
      </c>
      <c r="I6184" t="s">
        <v>3096</v>
      </c>
      <c r="J6184" t="s">
        <v>3097</v>
      </c>
      <c r="K6184" t="s">
        <v>955</v>
      </c>
      <c r="L6184">
        <v>2</v>
      </c>
      <c r="M6184" t="s">
        <v>77</v>
      </c>
      <c r="N6184">
        <v>8.9700000000000006</v>
      </c>
      <c r="O6184">
        <v>4.16</v>
      </c>
      <c r="P6184" t="s">
        <v>78</v>
      </c>
      <c r="Q6184" s="94">
        <v>45281.670138888891</v>
      </c>
      <c r="R6184">
        <v>17.940000000000001</v>
      </c>
      <c r="S6184">
        <v>8.32</v>
      </c>
      <c r="T6184" t="str">
        <f>VLOOKUP(E6184,zamiana!A:B,2,0)</f>
        <v>ALSTOM (ex. BT) CZL</v>
      </c>
    </row>
    <row r="6185" spans="1:20" x14ac:dyDescent="0.3">
      <c r="A6185" t="s">
        <v>6600</v>
      </c>
      <c r="B6185" s="2">
        <v>45260</v>
      </c>
      <c r="C6185" s="2">
        <v>45260</v>
      </c>
      <c r="D6185" s="2"/>
      <c r="E6185" t="s">
        <v>951</v>
      </c>
      <c r="F6185" t="s">
        <v>952</v>
      </c>
      <c r="G6185" t="s">
        <v>942</v>
      </c>
      <c r="H6185" t="s">
        <v>951</v>
      </c>
      <c r="I6185" t="s">
        <v>3096</v>
      </c>
      <c r="J6185" t="s">
        <v>3097</v>
      </c>
      <c r="K6185" t="s">
        <v>955</v>
      </c>
      <c r="L6185">
        <v>2</v>
      </c>
      <c r="M6185" t="s">
        <v>77</v>
      </c>
      <c r="N6185">
        <v>8.9700000000000006</v>
      </c>
      <c r="O6185">
        <v>4.16</v>
      </c>
      <c r="P6185" t="s">
        <v>78</v>
      </c>
      <c r="Q6185" s="94">
        <v>45281.670138888891</v>
      </c>
      <c r="R6185">
        <v>17.940000000000001</v>
      </c>
      <c r="S6185">
        <v>8.32</v>
      </c>
      <c r="T6185" t="str">
        <f>VLOOKUP(E6185,zamiana!A:B,2,0)</f>
        <v>ALSTOM (ex. BT) CZL</v>
      </c>
    </row>
    <row r="6186" spans="1:20" x14ac:dyDescent="0.3">
      <c r="A6186" t="s">
        <v>6600</v>
      </c>
      <c r="B6186" s="2">
        <v>45260</v>
      </c>
      <c r="C6186" s="2">
        <v>45260</v>
      </c>
      <c r="D6186" s="2"/>
      <c r="E6186" t="s">
        <v>951</v>
      </c>
      <c r="F6186" t="s">
        <v>952</v>
      </c>
      <c r="G6186" t="s">
        <v>942</v>
      </c>
      <c r="H6186" t="s">
        <v>951</v>
      </c>
      <c r="I6186" t="s">
        <v>3096</v>
      </c>
      <c r="J6186" t="s">
        <v>3097</v>
      </c>
      <c r="K6186" t="s">
        <v>955</v>
      </c>
      <c r="L6186">
        <v>2</v>
      </c>
      <c r="M6186" t="s">
        <v>77</v>
      </c>
      <c r="N6186">
        <v>8.9700000000000006</v>
      </c>
      <c r="O6186">
        <v>4.16</v>
      </c>
      <c r="P6186" t="s">
        <v>78</v>
      </c>
      <c r="Q6186" s="94">
        <v>45281.670138888891</v>
      </c>
      <c r="R6186">
        <v>17.940000000000001</v>
      </c>
      <c r="S6186">
        <v>8.32</v>
      </c>
      <c r="T6186" t="str">
        <f>VLOOKUP(E6186,zamiana!A:B,2,0)</f>
        <v>ALSTOM (ex. BT) CZL</v>
      </c>
    </row>
    <row r="6187" spans="1:20" x14ac:dyDescent="0.3">
      <c r="A6187" t="s">
        <v>6600</v>
      </c>
      <c r="B6187" s="2">
        <v>45260</v>
      </c>
      <c r="C6187" s="2">
        <v>45260</v>
      </c>
      <c r="D6187" s="2"/>
      <c r="E6187" t="s">
        <v>951</v>
      </c>
      <c r="F6187" t="s">
        <v>952</v>
      </c>
      <c r="G6187" t="s">
        <v>942</v>
      </c>
      <c r="H6187" t="s">
        <v>951</v>
      </c>
      <c r="I6187" t="s">
        <v>3096</v>
      </c>
      <c r="J6187" t="s">
        <v>3097</v>
      </c>
      <c r="K6187" t="s">
        <v>955</v>
      </c>
      <c r="L6187">
        <v>2</v>
      </c>
      <c r="M6187" t="s">
        <v>77</v>
      </c>
      <c r="N6187">
        <v>8.9700000000000006</v>
      </c>
      <c r="O6187">
        <v>4.16</v>
      </c>
      <c r="P6187" t="s">
        <v>78</v>
      </c>
      <c r="Q6187" s="94">
        <v>45281.670138888891</v>
      </c>
      <c r="R6187">
        <v>17.940000000000001</v>
      </c>
      <c r="S6187">
        <v>8.32</v>
      </c>
      <c r="T6187" t="str">
        <f>VLOOKUP(E6187,zamiana!A:B,2,0)</f>
        <v>ALSTOM (ex. BT) CZL</v>
      </c>
    </row>
    <row r="6188" spans="1:20" x14ac:dyDescent="0.3">
      <c r="A6188" t="s">
        <v>6600</v>
      </c>
      <c r="B6188" s="2">
        <v>45260</v>
      </c>
      <c r="C6188" s="2">
        <v>45260</v>
      </c>
      <c r="D6188" s="2"/>
      <c r="E6188" t="s">
        <v>951</v>
      </c>
      <c r="F6188" t="s">
        <v>952</v>
      </c>
      <c r="G6188" t="s">
        <v>942</v>
      </c>
      <c r="H6188" t="s">
        <v>951</v>
      </c>
      <c r="I6188" t="s">
        <v>3096</v>
      </c>
      <c r="J6188" t="s">
        <v>3097</v>
      </c>
      <c r="K6188" t="s">
        <v>955</v>
      </c>
      <c r="L6188">
        <v>4</v>
      </c>
      <c r="M6188" t="s">
        <v>77</v>
      </c>
      <c r="N6188">
        <v>8.9700000000000006</v>
      </c>
      <c r="O6188">
        <v>4.16</v>
      </c>
      <c r="P6188" t="s">
        <v>78</v>
      </c>
      <c r="Q6188" s="94">
        <v>45281.670138888891</v>
      </c>
      <c r="R6188">
        <v>35.880000000000003</v>
      </c>
      <c r="S6188">
        <v>16.64</v>
      </c>
      <c r="T6188" t="str">
        <f>VLOOKUP(E6188,zamiana!A:B,2,0)</f>
        <v>ALSTOM (ex. BT) CZL</v>
      </c>
    </row>
    <row r="6189" spans="1:20" x14ac:dyDescent="0.3">
      <c r="A6189" t="s">
        <v>6600</v>
      </c>
      <c r="B6189" s="2">
        <v>45260</v>
      </c>
      <c r="C6189" s="2">
        <v>45260</v>
      </c>
      <c r="D6189" s="2"/>
      <c r="E6189" t="s">
        <v>951</v>
      </c>
      <c r="F6189" t="s">
        <v>952</v>
      </c>
      <c r="G6189" t="s">
        <v>942</v>
      </c>
      <c r="H6189" t="s">
        <v>951</v>
      </c>
      <c r="I6189" t="s">
        <v>3096</v>
      </c>
      <c r="J6189" t="s">
        <v>3097</v>
      </c>
      <c r="K6189" t="s">
        <v>955</v>
      </c>
      <c r="L6189">
        <v>4</v>
      </c>
      <c r="M6189" t="s">
        <v>77</v>
      </c>
      <c r="N6189">
        <v>8.9700000000000006</v>
      </c>
      <c r="O6189">
        <v>4.16</v>
      </c>
      <c r="P6189" t="s">
        <v>78</v>
      </c>
      <c r="Q6189" s="94">
        <v>45281.670138888891</v>
      </c>
      <c r="R6189">
        <v>35.880000000000003</v>
      </c>
      <c r="S6189">
        <v>16.64</v>
      </c>
      <c r="T6189" t="str">
        <f>VLOOKUP(E6189,zamiana!A:B,2,0)</f>
        <v>ALSTOM (ex. BT) CZL</v>
      </c>
    </row>
    <row r="6190" spans="1:20" x14ac:dyDescent="0.3">
      <c r="A6190" t="s">
        <v>6600</v>
      </c>
      <c r="B6190" s="2">
        <v>45260</v>
      </c>
      <c r="C6190" s="2">
        <v>45260</v>
      </c>
      <c r="D6190" s="2"/>
      <c r="E6190" t="s">
        <v>951</v>
      </c>
      <c r="F6190" t="s">
        <v>952</v>
      </c>
      <c r="G6190" t="s">
        <v>942</v>
      </c>
      <c r="H6190" t="s">
        <v>951</v>
      </c>
      <c r="I6190" t="s">
        <v>3096</v>
      </c>
      <c r="J6190" t="s">
        <v>3097</v>
      </c>
      <c r="K6190" t="s">
        <v>955</v>
      </c>
      <c r="L6190">
        <v>4</v>
      </c>
      <c r="M6190" t="s">
        <v>77</v>
      </c>
      <c r="N6190">
        <v>8.9700000000000006</v>
      </c>
      <c r="O6190">
        <v>4.16</v>
      </c>
      <c r="P6190" t="s">
        <v>78</v>
      </c>
      <c r="Q6190" s="94">
        <v>45281.670138888891</v>
      </c>
      <c r="R6190">
        <v>35.880000000000003</v>
      </c>
      <c r="S6190">
        <v>16.64</v>
      </c>
      <c r="T6190" t="str">
        <f>VLOOKUP(E6190,zamiana!A:B,2,0)</f>
        <v>ALSTOM (ex. BT) CZL</v>
      </c>
    </row>
    <row r="6191" spans="1:20" x14ac:dyDescent="0.3">
      <c r="A6191" t="s">
        <v>6600</v>
      </c>
      <c r="B6191" s="2">
        <v>45260</v>
      </c>
      <c r="C6191" s="2">
        <v>45260</v>
      </c>
      <c r="D6191" s="2"/>
      <c r="E6191" t="s">
        <v>951</v>
      </c>
      <c r="F6191" t="s">
        <v>952</v>
      </c>
      <c r="G6191" t="s">
        <v>942</v>
      </c>
      <c r="H6191" t="s">
        <v>951</v>
      </c>
      <c r="I6191" t="s">
        <v>3096</v>
      </c>
      <c r="J6191" t="s">
        <v>3097</v>
      </c>
      <c r="K6191" t="s">
        <v>955</v>
      </c>
      <c r="L6191">
        <v>12</v>
      </c>
      <c r="M6191" t="s">
        <v>77</v>
      </c>
      <c r="N6191">
        <v>8.9700000000000006</v>
      </c>
      <c r="O6191">
        <v>4.16</v>
      </c>
      <c r="P6191" t="s">
        <v>78</v>
      </c>
      <c r="Q6191" s="94">
        <v>45281.670138888891</v>
      </c>
      <c r="R6191">
        <v>107.64</v>
      </c>
      <c r="S6191">
        <v>49.92</v>
      </c>
      <c r="T6191" t="str">
        <f>VLOOKUP(E6191,zamiana!A:B,2,0)</f>
        <v>ALSTOM (ex. BT) CZL</v>
      </c>
    </row>
    <row r="6192" spans="1:20" x14ac:dyDescent="0.3">
      <c r="A6192" t="s">
        <v>6600</v>
      </c>
      <c r="B6192" s="2">
        <v>45260</v>
      </c>
      <c r="C6192" s="2">
        <v>45260</v>
      </c>
      <c r="D6192" s="2"/>
      <c r="E6192" t="s">
        <v>951</v>
      </c>
      <c r="F6192" t="s">
        <v>952</v>
      </c>
      <c r="G6192" t="s">
        <v>942</v>
      </c>
      <c r="H6192" t="s">
        <v>951</v>
      </c>
      <c r="I6192" t="s">
        <v>3096</v>
      </c>
      <c r="J6192" t="s">
        <v>3097</v>
      </c>
      <c r="K6192" t="s">
        <v>955</v>
      </c>
      <c r="L6192">
        <v>2</v>
      </c>
      <c r="M6192" t="s">
        <v>77</v>
      </c>
      <c r="N6192">
        <v>8.9700000000000006</v>
      </c>
      <c r="O6192">
        <v>4.16</v>
      </c>
      <c r="P6192" t="s">
        <v>78</v>
      </c>
      <c r="Q6192" s="94">
        <v>45281.670138888891</v>
      </c>
      <c r="R6192">
        <v>17.940000000000001</v>
      </c>
      <c r="S6192">
        <v>8.32</v>
      </c>
      <c r="T6192" t="str">
        <f>VLOOKUP(E6192,zamiana!A:B,2,0)</f>
        <v>ALSTOM (ex. BT) CZL</v>
      </c>
    </row>
    <row r="6193" spans="1:20" x14ac:dyDescent="0.3">
      <c r="A6193" t="s">
        <v>6600</v>
      </c>
      <c r="B6193" s="2">
        <v>45260</v>
      </c>
      <c r="C6193" s="2">
        <v>45260</v>
      </c>
      <c r="D6193" s="2"/>
      <c r="E6193" t="s">
        <v>951</v>
      </c>
      <c r="F6193" t="s">
        <v>952</v>
      </c>
      <c r="G6193" t="s">
        <v>942</v>
      </c>
      <c r="H6193" t="s">
        <v>951</v>
      </c>
      <c r="I6193" t="s">
        <v>3096</v>
      </c>
      <c r="J6193" t="s">
        <v>3097</v>
      </c>
      <c r="K6193" t="s">
        <v>955</v>
      </c>
      <c r="L6193">
        <v>4</v>
      </c>
      <c r="M6193" t="s">
        <v>77</v>
      </c>
      <c r="N6193">
        <v>8.9700000000000006</v>
      </c>
      <c r="O6193">
        <v>4.16</v>
      </c>
      <c r="P6193" t="s">
        <v>78</v>
      </c>
      <c r="Q6193" s="94">
        <v>45281.670138888891</v>
      </c>
      <c r="R6193">
        <v>35.880000000000003</v>
      </c>
      <c r="S6193">
        <v>16.64</v>
      </c>
      <c r="T6193" t="str">
        <f>VLOOKUP(E6193,zamiana!A:B,2,0)</f>
        <v>ALSTOM (ex. BT) CZL</v>
      </c>
    </row>
    <row r="6194" spans="1:20" x14ac:dyDescent="0.3">
      <c r="A6194" t="s">
        <v>6600</v>
      </c>
      <c r="B6194" s="2">
        <v>45260</v>
      </c>
      <c r="C6194" s="2">
        <v>45260</v>
      </c>
      <c r="D6194" s="2"/>
      <c r="E6194" t="s">
        <v>951</v>
      </c>
      <c r="F6194" t="s">
        <v>952</v>
      </c>
      <c r="G6194" t="s">
        <v>942</v>
      </c>
      <c r="H6194" t="s">
        <v>951</v>
      </c>
      <c r="I6194" t="s">
        <v>3096</v>
      </c>
      <c r="J6194" t="s">
        <v>3097</v>
      </c>
      <c r="K6194" t="s">
        <v>955</v>
      </c>
      <c r="L6194">
        <v>4</v>
      </c>
      <c r="M6194" t="s">
        <v>77</v>
      </c>
      <c r="N6194">
        <v>8.9700000000000006</v>
      </c>
      <c r="O6194">
        <v>4.16</v>
      </c>
      <c r="P6194" t="s">
        <v>78</v>
      </c>
      <c r="Q6194" s="94">
        <v>45281.670138888891</v>
      </c>
      <c r="R6194">
        <v>35.880000000000003</v>
      </c>
      <c r="S6194">
        <v>16.64</v>
      </c>
      <c r="T6194" t="str">
        <f>VLOOKUP(E6194,zamiana!A:B,2,0)</f>
        <v>ALSTOM (ex. BT) CZL</v>
      </c>
    </row>
    <row r="6195" spans="1:20" x14ac:dyDescent="0.3">
      <c r="A6195" t="s">
        <v>6600</v>
      </c>
      <c r="B6195" s="2">
        <v>45260</v>
      </c>
      <c r="C6195" s="2">
        <v>45260</v>
      </c>
      <c r="D6195" s="2"/>
      <c r="E6195" t="s">
        <v>951</v>
      </c>
      <c r="F6195" t="s">
        <v>952</v>
      </c>
      <c r="G6195" t="s">
        <v>942</v>
      </c>
      <c r="H6195" t="s">
        <v>951</v>
      </c>
      <c r="I6195" t="s">
        <v>3096</v>
      </c>
      <c r="J6195" t="s">
        <v>3097</v>
      </c>
      <c r="K6195" t="s">
        <v>955</v>
      </c>
      <c r="L6195">
        <v>4</v>
      </c>
      <c r="M6195" t="s">
        <v>77</v>
      </c>
      <c r="N6195">
        <v>8.9700000000000006</v>
      </c>
      <c r="O6195">
        <v>4.16</v>
      </c>
      <c r="P6195" t="s">
        <v>78</v>
      </c>
      <c r="Q6195" s="94">
        <v>45281.670138888891</v>
      </c>
      <c r="R6195">
        <v>35.880000000000003</v>
      </c>
      <c r="S6195">
        <v>16.64</v>
      </c>
      <c r="T6195" t="str">
        <f>VLOOKUP(E6195,zamiana!A:B,2,0)</f>
        <v>ALSTOM (ex. BT) CZL</v>
      </c>
    </row>
    <row r="6196" spans="1:20" x14ac:dyDescent="0.3">
      <c r="A6196" t="s">
        <v>6600</v>
      </c>
      <c r="B6196" s="2">
        <v>45260</v>
      </c>
      <c r="C6196" s="2">
        <v>45260</v>
      </c>
      <c r="D6196" s="2"/>
      <c r="E6196" t="s">
        <v>951</v>
      </c>
      <c r="F6196" t="s">
        <v>952</v>
      </c>
      <c r="G6196" t="s">
        <v>942</v>
      </c>
      <c r="H6196" t="s">
        <v>951</v>
      </c>
      <c r="I6196" t="s">
        <v>3096</v>
      </c>
      <c r="J6196" t="s">
        <v>3097</v>
      </c>
      <c r="K6196" t="s">
        <v>955</v>
      </c>
      <c r="L6196">
        <v>4</v>
      </c>
      <c r="M6196" t="s">
        <v>77</v>
      </c>
      <c r="N6196">
        <v>8.9700000000000006</v>
      </c>
      <c r="O6196">
        <v>4.16</v>
      </c>
      <c r="P6196" t="s">
        <v>78</v>
      </c>
      <c r="Q6196" s="94">
        <v>45281.670138888891</v>
      </c>
      <c r="R6196">
        <v>35.880000000000003</v>
      </c>
      <c r="S6196">
        <v>16.64</v>
      </c>
      <c r="T6196" t="str">
        <f>VLOOKUP(E6196,zamiana!A:B,2,0)</f>
        <v>ALSTOM (ex. BT) CZL</v>
      </c>
    </row>
    <row r="6197" spans="1:20" x14ac:dyDescent="0.3">
      <c r="A6197" t="s">
        <v>6600</v>
      </c>
      <c r="B6197" s="2">
        <v>45260</v>
      </c>
      <c r="C6197" s="2">
        <v>45260</v>
      </c>
      <c r="D6197" s="2"/>
      <c r="E6197" t="s">
        <v>951</v>
      </c>
      <c r="F6197" t="s">
        <v>952</v>
      </c>
      <c r="G6197" t="s">
        <v>942</v>
      </c>
      <c r="H6197" t="s">
        <v>951</v>
      </c>
      <c r="I6197" t="s">
        <v>3096</v>
      </c>
      <c r="J6197" t="s">
        <v>3097</v>
      </c>
      <c r="K6197" t="s">
        <v>955</v>
      </c>
      <c r="L6197">
        <v>12</v>
      </c>
      <c r="M6197" t="s">
        <v>77</v>
      </c>
      <c r="N6197">
        <v>8.9700000000000006</v>
      </c>
      <c r="O6197">
        <v>4.16</v>
      </c>
      <c r="P6197" t="s">
        <v>78</v>
      </c>
      <c r="Q6197" s="94">
        <v>45281.670138888891</v>
      </c>
      <c r="R6197">
        <v>107.64</v>
      </c>
      <c r="S6197">
        <v>49.92</v>
      </c>
      <c r="T6197" t="str">
        <f>VLOOKUP(E6197,zamiana!A:B,2,0)</f>
        <v>ALSTOM (ex. BT) CZL</v>
      </c>
    </row>
    <row r="6198" spans="1:20" x14ac:dyDescent="0.3">
      <c r="A6198" t="s">
        <v>6600</v>
      </c>
      <c r="B6198" s="2">
        <v>45260</v>
      </c>
      <c r="C6198" s="2">
        <v>45260</v>
      </c>
      <c r="D6198" s="2"/>
      <c r="E6198" t="s">
        <v>951</v>
      </c>
      <c r="F6198" t="s">
        <v>952</v>
      </c>
      <c r="G6198" t="s">
        <v>942</v>
      </c>
      <c r="H6198" t="s">
        <v>951</v>
      </c>
      <c r="I6198" t="s">
        <v>3096</v>
      </c>
      <c r="J6198" t="s">
        <v>3097</v>
      </c>
      <c r="K6198" t="s">
        <v>955</v>
      </c>
      <c r="L6198">
        <v>2</v>
      </c>
      <c r="M6198" t="s">
        <v>77</v>
      </c>
      <c r="N6198">
        <v>8.9700000000000006</v>
      </c>
      <c r="O6198">
        <v>4.16</v>
      </c>
      <c r="P6198" t="s">
        <v>78</v>
      </c>
      <c r="Q6198" s="94">
        <v>45281.670138888891</v>
      </c>
      <c r="R6198">
        <v>17.940000000000001</v>
      </c>
      <c r="S6198">
        <v>8.32</v>
      </c>
      <c r="T6198" t="str">
        <f>VLOOKUP(E6198,zamiana!A:B,2,0)</f>
        <v>ALSTOM (ex. BT) CZL</v>
      </c>
    </row>
    <row r="6199" spans="1:20" x14ac:dyDescent="0.3">
      <c r="A6199" t="s">
        <v>6600</v>
      </c>
      <c r="B6199" s="2">
        <v>45260</v>
      </c>
      <c r="C6199" s="2">
        <v>45260</v>
      </c>
      <c r="D6199" s="2"/>
      <c r="E6199" t="s">
        <v>951</v>
      </c>
      <c r="F6199" t="s">
        <v>952</v>
      </c>
      <c r="G6199" t="s">
        <v>942</v>
      </c>
      <c r="H6199" t="s">
        <v>951</v>
      </c>
      <c r="I6199" t="s">
        <v>3096</v>
      </c>
      <c r="J6199" t="s">
        <v>3097</v>
      </c>
      <c r="K6199" t="s">
        <v>955</v>
      </c>
      <c r="L6199">
        <v>4</v>
      </c>
      <c r="M6199" t="s">
        <v>77</v>
      </c>
      <c r="N6199">
        <v>8.9700000000000006</v>
      </c>
      <c r="O6199">
        <v>4.16</v>
      </c>
      <c r="P6199" t="s">
        <v>78</v>
      </c>
      <c r="Q6199" s="94">
        <v>45281.670138888891</v>
      </c>
      <c r="R6199">
        <v>35.880000000000003</v>
      </c>
      <c r="S6199">
        <v>16.64</v>
      </c>
      <c r="T6199" t="str">
        <f>VLOOKUP(E6199,zamiana!A:B,2,0)</f>
        <v>ALSTOM (ex. BT) CZL</v>
      </c>
    </row>
    <row r="6200" spans="1:20" x14ac:dyDescent="0.3">
      <c r="A6200" t="s">
        <v>6600</v>
      </c>
      <c r="B6200" s="2">
        <v>45260</v>
      </c>
      <c r="C6200" s="2">
        <v>45260</v>
      </c>
      <c r="D6200" s="2"/>
      <c r="E6200" t="s">
        <v>951</v>
      </c>
      <c r="F6200" t="s">
        <v>952</v>
      </c>
      <c r="G6200" t="s">
        <v>942</v>
      </c>
      <c r="H6200" t="s">
        <v>951</v>
      </c>
      <c r="I6200" t="s">
        <v>3096</v>
      </c>
      <c r="J6200" t="s">
        <v>3097</v>
      </c>
      <c r="K6200" t="s">
        <v>955</v>
      </c>
      <c r="L6200">
        <v>4</v>
      </c>
      <c r="M6200" t="s">
        <v>77</v>
      </c>
      <c r="N6200">
        <v>8.9700000000000006</v>
      </c>
      <c r="O6200">
        <v>4.16</v>
      </c>
      <c r="P6200" t="s">
        <v>78</v>
      </c>
      <c r="Q6200" s="94">
        <v>45281.670138888891</v>
      </c>
      <c r="R6200">
        <v>35.880000000000003</v>
      </c>
      <c r="S6200">
        <v>16.64</v>
      </c>
      <c r="T6200" t="str">
        <f>VLOOKUP(E6200,zamiana!A:B,2,0)</f>
        <v>ALSTOM (ex. BT) CZL</v>
      </c>
    </row>
    <row r="6201" spans="1:20" x14ac:dyDescent="0.3">
      <c r="A6201" t="s">
        <v>6600</v>
      </c>
      <c r="B6201" s="2">
        <v>45260</v>
      </c>
      <c r="C6201" s="2">
        <v>45260</v>
      </c>
      <c r="D6201" s="2"/>
      <c r="E6201" t="s">
        <v>951</v>
      </c>
      <c r="F6201" t="s">
        <v>952</v>
      </c>
      <c r="G6201" t="s">
        <v>942</v>
      </c>
      <c r="H6201" t="s">
        <v>951</v>
      </c>
      <c r="I6201" t="s">
        <v>3096</v>
      </c>
      <c r="J6201" t="s">
        <v>3097</v>
      </c>
      <c r="K6201" t="s">
        <v>955</v>
      </c>
      <c r="L6201">
        <v>4</v>
      </c>
      <c r="M6201" t="s">
        <v>77</v>
      </c>
      <c r="N6201">
        <v>8.9700000000000006</v>
      </c>
      <c r="O6201">
        <v>4.16</v>
      </c>
      <c r="P6201" t="s">
        <v>78</v>
      </c>
      <c r="Q6201" s="94">
        <v>45281.670138888891</v>
      </c>
      <c r="R6201">
        <v>35.880000000000003</v>
      </c>
      <c r="S6201">
        <v>16.64</v>
      </c>
      <c r="T6201" t="str">
        <f>VLOOKUP(E6201,zamiana!A:B,2,0)</f>
        <v>ALSTOM (ex. BT) CZL</v>
      </c>
    </row>
    <row r="6202" spans="1:20" x14ac:dyDescent="0.3">
      <c r="A6202" t="s">
        <v>6600</v>
      </c>
      <c r="B6202" s="2">
        <v>45260</v>
      </c>
      <c r="C6202" s="2">
        <v>45260</v>
      </c>
      <c r="D6202" s="2"/>
      <c r="E6202" t="s">
        <v>951</v>
      </c>
      <c r="F6202" t="s">
        <v>952</v>
      </c>
      <c r="G6202" t="s">
        <v>942</v>
      </c>
      <c r="H6202" t="s">
        <v>951</v>
      </c>
      <c r="I6202" t="s">
        <v>3096</v>
      </c>
      <c r="J6202" t="s">
        <v>3097</v>
      </c>
      <c r="K6202" t="s">
        <v>955</v>
      </c>
      <c r="L6202">
        <v>4</v>
      </c>
      <c r="M6202" t="s">
        <v>77</v>
      </c>
      <c r="N6202">
        <v>8.9700000000000006</v>
      </c>
      <c r="O6202">
        <v>4.16</v>
      </c>
      <c r="P6202" t="s">
        <v>78</v>
      </c>
      <c r="Q6202" s="94">
        <v>45281.670138888891</v>
      </c>
      <c r="R6202">
        <v>35.880000000000003</v>
      </c>
      <c r="S6202">
        <v>16.64</v>
      </c>
      <c r="T6202" t="str">
        <f>VLOOKUP(E6202,zamiana!A:B,2,0)</f>
        <v>ALSTOM (ex. BT) CZL</v>
      </c>
    </row>
    <row r="6203" spans="1:20" x14ac:dyDescent="0.3">
      <c r="A6203" t="s">
        <v>6600</v>
      </c>
      <c r="B6203" s="2">
        <v>45260</v>
      </c>
      <c r="C6203" s="2">
        <v>45260</v>
      </c>
      <c r="D6203" s="2"/>
      <c r="E6203" t="s">
        <v>951</v>
      </c>
      <c r="F6203" t="s">
        <v>952</v>
      </c>
      <c r="G6203" t="s">
        <v>942</v>
      </c>
      <c r="H6203" t="s">
        <v>951</v>
      </c>
      <c r="I6203" t="s">
        <v>3096</v>
      </c>
      <c r="J6203" t="s">
        <v>3097</v>
      </c>
      <c r="K6203" t="s">
        <v>955</v>
      </c>
      <c r="L6203">
        <v>12</v>
      </c>
      <c r="M6203" t="s">
        <v>77</v>
      </c>
      <c r="N6203">
        <v>8.9700000000000006</v>
      </c>
      <c r="O6203">
        <v>4.16</v>
      </c>
      <c r="P6203" t="s">
        <v>78</v>
      </c>
      <c r="Q6203" s="94">
        <v>45281.670138888891</v>
      </c>
      <c r="R6203">
        <v>107.64</v>
      </c>
      <c r="S6203">
        <v>49.92</v>
      </c>
      <c r="T6203" t="str">
        <f>VLOOKUP(E6203,zamiana!A:B,2,0)</f>
        <v>ALSTOM (ex. BT) CZL</v>
      </c>
    </row>
    <row r="6204" spans="1:20" x14ac:dyDescent="0.3">
      <c r="A6204" t="s">
        <v>6600</v>
      </c>
      <c r="B6204" s="2">
        <v>45260</v>
      </c>
      <c r="C6204" s="2">
        <v>45260</v>
      </c>
      <c r="D6204" s="2"/>
      <c r="E6204" t="s">
        <v>951</v>
      </c>
      <c r="F6204" t="s">
        <v>952</v>
      </c>
      <c r="G6204" t="s">
        <v>942</v>
      </c>
      <c r="H6204" t="s">
        <v>951</v>
      </c>
      <c r="I6204" t="s">
        <v>3096</v>
      </c>
      <c r="J6204" t="s">
        <v>3097</v>
      </c>
      <c r="K6204" t="s">
        <v>955</v>
      </c>
      <c r="L6204">
        <v>2</v>
      </c>
      <c r="M6204" t="s">
        <v>77</v>
      </c>
      <c r="N6204">
        <v>8.9700000000000006</v>
      </c>
      <c r="O6204">
        <v>4.16</v>
      </c>
      <c r="P6204" t="s">
        <v>78</v>
      </c>
      <c r="Q6204" s="94">
        <v>45281.670138888891</v>
      </c>
      <c r="R6204">
        <v>17.940000000000001</v>
      </c>
      <c r="S6204">
        <v>8.32</v>
      </c>
      <c r="T6204" t="str">
        <f>VLOOKUP(E6204,zamiana!A:B,2,0)</f>
        <v>ALSTOM (ex. BT) CZL</v>
      </c>
    </row>
    <row r="6205" spans="1:20" x14ac:dyDescent="0.3">
      <c r="A6205" t="s">
        <v>6600</v>
      </c>
      <c r="B6205" s="2">
        <v>45260</v>
      </c>
      <c r="C6205" s="2">
        <v>45260</v>
      </c>
      <c r="D6205" s="2"/>
      <c r="E6205" t="s">
        <v>951</v>
      </c>
      <c r="F6205" t="s">
        <v>952</v>
      </c>
      <c r="G6205" t="s">
        <v>942</v>
      </c>
      <c r="H6205" t="s">
        <v>951</v>
      </c>
      <c r="I6205" t="s">
        <v>3096</v>
      </c>
      <c r="J6205" t="s">
        <v>3097</v>
      </c>
      <c r="K6205" t="s">
        <v>955</v>
      </c>
      <c r="L6205">
        <v>4</v>
      </c>
      <c r="M6205" t="s">
        <v>77</v>
      </c>
      <c r="N6205">
        <v>8.9700000000000006</v>
      </c>
      <c r="O6205">
        <v>4.16</v>
      </c>
      <c r="P6205" t="s">
        <v>78</v>
      </c>
      <c r="Q6205" s="94">
        <v>45281.670138888891</v>
      </c>
      <c r="R6205">
        <v>35.880000000000003</v>
      </c>
      <c r="S6205">
        <v>16.64</v>
      </c>
      <c r="T6205" t="str">
        <f>VLOOKUP(E6205,zamiana!A:B,2,0)</f>
        <v>ALSTOM (ex. BT) CZL</v>
      </c>
    </row>
    <row r="6206" spans="1:20" x14ac:dyDescent="0.3">
      <c r="A6206" t="s">
        <v>6600</v>
      </c>
      <c r="B6206" s="2">
        <v>45260</v>
      </c>
      <c r="C6206" s="2">
        <v>45260</v>
      </c>
      <c r="D6206" s="2"/>
      <c r="E6206" t="s">
        <v>951</v>
      </c>
      <c r="F6206" t="s">
        <v>952</v>
      </c>
      <c r="G6206" t="s">
        <v>942</v>
      </c>
      <c r="H6206" t="s">
        <v>951</v>
      </c>
      <c r="I6206" t="s">
        <v>3096</v>
      </c>
      <c r="J6206" t="s">
        <v>3097</v>
      </c>
      <c r="K6206" t="s">
        <v>955</v>
      </c>
      <c r="L6206">
        <v>4</v>
      </c>
      <c r="M6206" t="s">
        <v>77</v>
      </c>
      <c r="N6206">
        <v>8.9700000000000006</v>
      </c>
      <c r="O6206">
        <v>4.16</v>
      </c>
      <c r="P6206" t="s">
        <v>78</v>
      </c>
      <c r="Q6206" s="94">
        <v>45281.670138888891</v>
      </c>
      <c r="R6206">
        <v>35.880000000000003</v>
      </c>
      <c r="S6206">
        <v>16.64</v>
      </c>
      <c r="T6206" t="str">
        <f>VLOOKUP(E6206,zamiana!A:B,2,0)</f>
        <v>ALSTOM (ex. BT) CZL</v>
      </c>
    </row>
    <row r="6207" spans="1:20" x14ac:dyDescent="0.3">
      <c r="A6207" t="s">
        <v>6600</v>
      </c>
      <c r="B6207" s="2">
        <v>45260</v>
      </c>
      <c r="C6207" s="2">
        <v>45260</v>
      </c>
      <c r="D6207" s="2"/>
      <c r="E6207" t="s">
        <v>951</v>
      </c>
      <c r="F6207" t="s">
        <v>952</v>
      </c>
      <c r="G6207" t="s">
        <v>942</v>
      </c>
      <c r="H6207" t="s">
        <v>951</v>
      </c>
      <c r="I6207" t="s">
        <v>953</v>
      </c>
      <c r="J6207" t="s">
        <v>954</v>
      </c>
      <c r="K6207" t="s">
        <v>955</v>
      </c>
      <c r="L6207">
        <v>37</v>
      </c>
      <c r="M6207" t="s">
        <v>77</v>
      </c>
      <c r="N6207">
        <v>3.99</v>
      </c>
      <c r="O6207">
        <v>3.27</v>
      </c>
      <c r="P6207" t="s">
        <v>78</v>
      </c>
      <c r="Q6207" s="94">
        <v>45281.645833333336</v>
      </c>
      <c r="R6207">
        <v>147.63</v>
      </c>
      <c r="S6207">
        <v>120.99</v>
      </c>
      <c r="T6207" t="str">
        <f>VLOOKUP(E6207,zamiana!A:B,2,0)</f>
        <v>ALSTOM (ex. BT) CZL</v>
      </c>
    </row>
    <row r="6208" spans="1:20" x14ac:dyDescent="0.3">
      <c r="A6208" t="s">
        <v>6600</v>
      </c>
      <c r="B6208" s="2">
        <v>45260</v>
      </c>
      <c r="C6208" s="2">
        <v>45260</v>
      </c>
      <c r="D6208" s="2"/>
      <c r="E6208" t="s">
        <v>951</v>
      </c>
      <c r="F6208" t="s">
        <v>952</v>
      </c>
      <c r="G6208" t="s">
        <v>942</v>
      </c>
      <c r="H6208" t="s">
        <v>951</v>
      </c>
      <c r="I6208" t="s">
        <v>987</v>
      </c>
      <c r="J6208" t="s">
        <v>988</v>
      </c>
      <c r="K6208" t="s">
        <v>955</v>
      </c>
      <c r="L6208">
        <v>7</v>
      </c>
      <c r="M6208" t="s">
        <v>77</v>
      </c>
      <c r="N6208">
        <v>6.85</v>
      </c>
      <c r="O6208">
        <v>4.21</v>
      </c>
      <c r="P6208" t="s">
        <v>78</v>
      </c>
      <c r="Q6208" s="94">
        <v>45281.62777777778</v>
      </c>
      <c r="R6208">
        <v>47.95</v>
      </c>
      <c r="S6208">
        <v>29.47</v>
      </c>
      <c r="T6208" t="str">
        <f>VLOOKUP(E6208,zamiana!A:B,2,0)</f>
        <v>ALSTOM (ex. BT) CZL</v>
      </c>
    </row>
    <row r="6209" spans="1:20" x14ac:dyDescent="0.3">
      <c r="A6209" t="s">
        <v>6600</v>
      </c>
      <c r="B6209" s="2">
        <v>45260</v>
      </c>
      <c r="C6209" s="2">
        <v>45260</v>
      </c>
      <c r="D6209" s="2"/>
      <c r="E6209" t="s">
        <v>951</v>
      </c>
      <c r="F6209" t="s">
        <v>952</v>
      </c>
      <c r="G6209" t="s">
        <v>942</v>
      </c>
      <c r="H6209" t="s">
        <v>951</v>
      </c>
      <c r="I6209" t="s">
        <v>1483</v>
      </c>
      <c r="J6209" t="s">
        <v>1484</v>
      </c>
      <c r="K6209" t="s">
        <v>955</v>
      </c>
      <c r="L6209">
        <v>2</v>
      </c>
      <c r="M6209" t="s">
        <v>77</v>
      </c>
      <c r="N6209">
        <v>26</v>
      </c>
      <c r="O6209">
        <v>20.72</v>
      </c>
      <c r="P6209" t="s">
        <v>78</v>
      </c>
      <c r="Q6209" s="94">
        <v>45281.62777777778</v>
      </c>
      <c r="R6209">
        <v>52</v>
      </c>
      <c r="S6209">
        <v>41.44</v>
      </c>
      <c r="T6209" t="str">
        <f>VLOOKUP(E6209,zamiana!A:B,2,0)</f>
        <v>ALSTOM (ex. BT) CZL</v>
      </c>
    </row>
    <row r="6210" spans="1:20" x14ac:dyDescent="0.3">
      <c r="A6210" t="s">
        <v>6600</v>
      </c>
      <c r="B6210" s="2">
        <v>45260</v>
      </c>
      <c r="C6210" s="2">
        <v>45260</v>
      </c>
      <c r="D6210" s="2"/>
      <c r="E6210" t="s">
        <v>951</v>
      </c>
      <c r="F6210" t="s">
        <v>952</v>
      </c>
      <c r="G6210" t="s">
        <v>942</v>
      </c>
      <c r="H6210" t="s">
        <v>951</v>
      </c>
      <c r="I6210" t="s">
        <v>959</v>
      </c>
      <c r="J6210" t="s">
        <v>960</v>
      </c>
      <c r="K6210" t="s">
        <v>955</v>
      </c>
      <c r="L6210">
        <v>2</v>
      </c>
      <c r="M6210" t="s">
        <v>77</v>
      </c>
      <c r="N6210">
        <v>5.85</v>
      </c>
      <c r="O6210">
        <v>4.24</v>
      </c>
      <c r="P6210" t="s">
        <v>78</v>
      </c>
      <c r="Q6210" s="94">
        <v>45281.62777777778</v>
      </c>
      <c r="R6210">
        <v>11.7</v>
      </c>
      <c r="S6210">
        <v>8.48</v>
      </c>
      <c r="T6210" t="str">
        <f>VLOOKUP(E6210,zamiana!A:B,2,0)</f>
        <v>ALSTOM (ex. BT) CZL</v>
      </c>
    </row>
    <row r="6211" spans="1:20" x14ac:dyDescent="0.3">
      <c r="A6211" t="s">
        <v>6600</v>
      </c>
      <c r="B6211" s="2">
        <v>45260</v>
      </c>
      <c r="C6211" s="2">
        <v>45260</v>
      </c>
      <c r="D6211" s="2"/>
      <c r="E6211" t="s">
        <v>951</v>
      </c>
      <c r="F6211" t="s">
        <v>952</v>
      </c>
      <c r="G6211" t="s">
        <v>942</v>
      </c>
      <c r="H6211" t="s">
        <v>951</v>
      </c>
      <c r="I6211" t="s">
        <v>959</v>
      </c>
      <c r="J6211" t="s">
        <v>960</v>
      </c>
      <c r="K6211" t="s">
        <v>955</v>
      </c>
      <c r="L6211">
        <v>2</v>
      </c>
      <c r="M6211" t="s">
        <v>77</v>
      </c>
      <c r="N6211">
        <v>5.85</v>
      </c>
      <c r="O6211">
        <v>4.24</v>
      </c>
      <c r="P6211" t="s">
        <v>78</v>
      </c>
      <c r="Q6211" s="94">
        <v>45281.62777777778</v>
      </c>
      <c r="R6211">
        <v>11.7</v>
      </c>
      <c r="S6211">
        <v>8.48</v>
      </c>
      <c r="T6211" t="str">
        <f>VLOOKUP(E6211,zamiana!A:B,2,0)</f>
        <v>ALSTOM (ex. BT) CZL</v>
      </c>
    </row>
    <row r="6212" spans="1:20" x14ac:dyDescent="0.3">
      <c r="A6212" t="s">
        <v>6600</v>
      </c>
      <c r="B6212" s="2">
        <v>45260</v>
      </c>
      <c r="C6212" s="2">
        <v>45260</v>
      </c>
      <c r="D6212" s="2"/>
      <c r="E6212" t="s">
        <v>951</v>
      </c>
      <c r="F6212" t="s">
        <v>952</v>
      </c>
      <c r="G6212" t="s">
        <v>942</v>
      </c>
      <c r="H6212" t="s">
        <v>951</v>
      </c>
      <c r="I6212" t="s">
        <v>977</v>
      </c>
      <c r="J6212" t="s">
        <v>978</v>
      </c>
      <c r="K6212" t="s">
        <v>955</v>
      </c>
      <c r="L6212">
        <v>4</v>
      </c>
      <c r="M6212" t="s">
        <v>77</v>
      </c>
      <c r="N6212">
        <v>7.28</v>
      </c>
      <c r="O6212">
        <v>4.93</v>
      </c>
      <c r="P6212" t="s">
        <v>78</v>
      </c>
      <c r="Q6212" s="94">
        <v>45281.62777777778</v>
      </c>
      <c r="R6212">
        <v>29.12</v>
      </c>
      <c r="S6212">
        <v>19.72</v>
      </c>
      <c r="T6212" t="str">
        <f>VLOOKUP(E6212,zamiana!A:B,2,0)</f>
        <v>ALSTOM (ex. BT) CZL</v>
      </c>
    </row>
    <row r="6213" spans="1:20" x14ac:dyDescent="0.3">
      <c r="A6213" t="s">
        <v>6600</v>
      </c>
      <c r="B6213" s="2">
        <v>45260</v>
      </c>
      <c r="C6213" s="2">
        <v>45260</v>
      </c>
      <c r="D6213" s="2"/>
      <c r="E6213" t="s">
        <v>951</v>
      </c>
      <c r="F6213" t="s">
        <v>952</v>
      </c>
      <c r="G6213" t="s">
        <v>942</v>
      </c>
      <c r="H6213" t="s">
        <v>951</v>
      </c>
      <c r="I6213" t="s">
        <v>977</v>
      </c>
      <c r="J6213" t="s">
        <v>978</v>
      </c>
      <c r="K6213" t="s">
        <v>955</v>
      </c>
      <c r="L6213">
        <v>4</v>
      </c>
      <c r="M6213" t="s">
        <v>77</v>
      </c>
      <c r="N6213">
        <v>7.28</v>
      </c>
      <c r="O6213">
        <v>4.93</v>
      </c>
      <c r="P6213" t="s">
        <v>78</v>
      </c>
      <c r="Q6213" s="94">
        <v>45281.62777777778</v>
      </c>
      <c r="R6213">
        <v>29.12</v>
      </c>
      <c r="S6213">
        <v>19.72</v>
      </c>
      <c r="T6213" t="str">
        <f>VLOOKUP(E6213,zamiana!A:B,2,0)</f>
        <v>ALSTOM (ex. BT) CZL</v>
      </c>
    </row>
    <row r="6214" spans="1:20" x14ac:dyDescent="0.3">
      <c r="A6214" t="s">
        <v>6600</v>
      </c>
      <c r="B6214" s="2">
        <v>45260</v>
      </c>
      <c r="C6214" s="2">
        <v>45260</v>
      </c>
      <c r="D6214" s="2"/>
      <c r="E6214" t="s">
        <v>951</v>
      </c>
      <c r="F6214" t="s">
        <v>952</v>
      </c>
      <c r="G6214" t="s">
        <v>942</v>
      </c>
      <c r="H6214" t="s">
        <v>951</v>
      </c>
      <c r="I6214" t="s">
        <v>977</v>
      </c>
      <c r="J6214" t="s">
        <v>978</v>
      </c>
      <c r="K6214" t="s">
        <v>955</v>
      </c>
      <c r="L6214">
        <v>4</v>
      </c>
      <c r="M6214" t="s">
        <v>77</v>
      </c>
      <c r="N6214">
        <v>7.28</v>
      </c>
      <c r="O6214">
        <v>4.93</v>
      </c>
      <c r="P6214" t="s">
        <v>78</v>
      </c>
      <c r="Q6214" s="94">
        <v>45281.62777777778</v>
      </c>
      <c r="R6214">
        <v>29.12</v>
      </c>
      <c r="S6214">
        <v>19.72</v>
      </c>
      <c r="T6214" t="str">
        <f>VLOOKUP(E6214,zamiana!A:B,2,0)</f>
        <v>ALSTOM (ex. BT) CZL</v>
      </c>
    </row>
    <row r="6215" spans="1:20" x14ac:dyDescent="0.3">
      <c r="A6215" t="s">
        <v>6600</v>
      </c>
      <c r="B6215" s="2">
        <v>45260</v>
      </c>
      <c r="C6215" s="2">
        <v>45260</v>
      </c>
      <c r="D6215" s="2"/>
      <c r="E6215" t="s">
        <v>951</v>
      </c>
      <c r="F6215" t="s">
        <v>952</v>
      </c>
      <c r="G6215" t="s">
        <v>942</v>
      </c>
      <c r="H6215" t="s">
        <v>951</v>
      </c>
      <c r="I6215" t="s">
        <v>977</v>
      </c>
      <c r="J6215" t="s">
        <v>978</v>
      </c>
      <c r="K6215" t="s">
        <v>955</v>
      </c>
      <c r="L6215">
        <v>4</v>
      </c>
      <c r="M6215" t="s">
        <v>77</v>
      </c>
      <c r="N6215">
        <v>7.28</v>
      </c>
      <c r="O6215">
        <v>4.93</v>
      </c>
      <c r="P6215" t="s">
        <v>78</v>
      </c>
      <c r="Q6215" s="94">
        <v>45281.62777777778</v>
      </c>
      <c r="R6215">
        <v>29.12</v>
      </c>
      <c r="S6215">
        <v>19.72</v>
      </c>
      <c r="T6215" t="str">
        <f>VLOOKUP(E6215,zamiana!A:B,2,0)</f>
        <v>ALSTOM (ex. BT) CZL</v>
      </c>
    </row>
    <row r="6216" spans="1:20" x14ac:dyDescent="0.3">
      <c r="A6216" t="s">
        <v>6600</v>
      </c>
      <c r="B6216" s="2">
        <v>45260</v>
      </c>
      <c r="C6216" s="2">
        <v>45260</v>
      </c>
      <c r="D6216" s="2"/>
      <c r="E6216" t="s">
        <v>951</v>
      </c>
      <c r="F6216" t="s">
        <v>952</v>
      </c>
      <c r="G6216" t="s">
        <v>942</v>
      </c>
      <c r="H6216" t="s">
        <v>951</v>
      </c>
      <c r="I6216" t="s">
        <v>977</v>
      </c>
      <c r="J6216" t="s">
        <v>978</v>
      </c>
      <c r="K6216" t="s">
        <v>955</v>
      </c>
      <c r="L6216">
        <v>4</v>
      </c>
      <c r="M6216" t="s">
        <v>77</v>
      </c>
      <c r="N6216">
        <v>7.28</v>
      </c>
      <c r="O6216">
        <v>4.93</v>
      </c>
      <c r="P6216" t="s">
        <v>78</v>
      </c>
      <c r="Q6216" s="94">
        <v>45281.62777777778</v>
      </c>
      <c r="R6216">
        <v>29.12</v>
      </c>
      <c r="S6216">
        <v>19.72</v>
      </c>
      <c r="T6216" t="str">
        <f>VLOOKUP(E6216,zamiana!A:B,2,0)</f>
        <v>ALSTOM (ex. BT) CZL</v>
      </c>
    </row>
    <row r="6217" spans="1:20" x14ac:dyDescent="0.3">
      <c r="A6217" t="s">
        <v>6600</v>
      </c>
      <c r="B6217" s="2">
        <v>45260</v>
      </c>
      <c r="C6217" s="2">
        <v>45260</v>
      </c>
      <c r="D6217" s="2"/>
      <c r="E6217" t="s">
        <v>951</v>
      </c>
      <c r="F6217" t="s">
        <v>952</v>
      </c>
      <c r="G6217" t="s">
        <v>942</v>
      </c>
      <c r="H6217" t="s">
        <v>951</v>
      </c>
      <c r="I6217" t="s">
        <v>977</v>
      </c>
      <c r="J6217" t="s">
        <v>978</v>
      </c>
      <c r="K6217" t="s">
        <v>955</v>
      </c>
      <c r="L6217">
        <v>4</v>
      </c>
      <c r="M6217" t="s">
        <v>77</v>
      </c>
      <c r="N6217">
        <v>7.28</v>
      </c>
      <c r="O6217">
        <v>4.93</v>
      </c>
      <c r="P6217" t="s">
        <v>78</v>
      </c>
      <c r="Q6217" s="94">
        <v>45281.62777777778</v>
      </c>
      <c r="R6217">
        <v>29.12</v>
      </c>
      <c r="S6217">
        <v>19.72</v>
      </c>
      <c r="T6217" t="str">
        <f>VLOOKUP(E6217,zamiana!A:B,2,0)</f>
        <v>ALSTOM (ex. BT) CZL</v>
      </c>
    </row>
    <row r="6218" spans="1:20" x14ac:dyDescent="0.3">
      <c r="A6218" t="s">
        <v>6600</v>
      </c>
      <c r="B6218" s="2">
        <v>45260</v>
      </c>
      <c r="C6218" s="2">
        <v>45260</v>
      </c>
      <c r="D6218" s="2"/>
      <c r="E6218" t="s">
        <v>951</v>
      </c>
      <c r="F6218" t="s">
        <v>952</v>
      </c>
      <c r="G6218" t="s">
        <v>942</v>
      </c>
      <c r="H6218" t="s">
        <v>951</v>
      </c>
      <c r="I6218" t="s">
        <v>977</v>
      </c>
      <c r="J6218" t="s">
        <v>978</v>
      </c>
      <c r="K6218" t="s">
        <v>955</v>
      </c>
      <c r="L6218">
        <v>4</v>
      </c>
      <c r="M6218" t="s">
        <v>77</v>
      </c>
      <c r="N6218">
        <v>7.28</v>
      </c>
      <c r="O6218">
        <v>4.93</v>
      </c>
      <c r="P6218" t="s">
        <v>78</v>
      </c>
      <c r="Q6218" s="94">
        <v>45281.62777777778</v>
      </c>
      <c r="R6218">
        <v>29.12</v>
      </c>
      <c r="S6218">
        <v>19.72</v>
      </c>
      <c r="T6218" t="str">
        <f>VLOOKUP(E6218,zamiana!A:B,2,0)</f>
        <v>ALSTOM (ex. BT) CZL</v>
      </c>
    </row>
    <row r="6219" spans="1:20" x14ac:dyDescent="0.3">
      <c r="A6219" t="s">
        <v>6600</v>
      </c>
      <c r="B6219" s="2">
        <v>45260</v>
      </c>
      <c r="C6219" s="2">
        <v>45260</v>
      </c>
      <c r="D6219" s="2"/>
      <c r="E6219" t="s">
        <v>951</v>
      </c>
      <c r="F6219" t="s">
        <v>952</v>
      </c>
      <c r="G6219" t="s">
        <v>942</v>
      </c>
      <c r="H6219" t="s">
        <v>951</v>
      </c>
      <c r="I6219" t="s">
        <v>977</v>
      </c>
      <c r="J6219" t="s">
        <v>978</v>
      </c>
      <c r="K6219" t="s">
        <v>955</v>
      </c>
      <c r="L6219">
        <v>4</v>
      </c>
      <c r="M6219" t="s">
        <v>77</v>
      </c>
      <c r="N6219">
        <v>7.28</v>
      </c>
      <c r="O6219">
        <v>4.93</v>
      </c>
      <c r="P6219" t="s">
        <v>78</v>
      </c>
      <c r="Q6219" s="94">
        <v>45281.62777777778</v>
      </c>
      <c r="R6219">
        <v>29.12</v>
      </c>
      <c r="S6219">
        <v>19.72</v>
      </c>
      <c r="T6219" t="str">
        <f>VLOOKUP(E6219,zamiana!A:B,2,0)</f>
        <v>ALSTOM (ex. BT) CZL</v>
      </c>
    </row>
    <row r="6220" spans="1:20" x14ac:dyDescent="0.3">
      <c r="A6220" t="s">
        <v>6600</v>
      </c>
      <c r="B6220" s="2">
        <v>45260</v>
      </c>
      <c r="C6220" s="2">
        <v>45260</v>
      </c>
      <c r="D6220" s="2"/>
      <c r="E6220" t="s">
        <v>951</v>
      </c>
      <c r="F6220" t="s">
        <v>952</v>
      </c>
      <c r="G6220" t="s">
        <v>942</v>
      </c>
      <c r="H6220" t="s">
        <v>951</v>
      </c>
      <c r="I6220" t="s">
        <v>1106</v>
      </c>
      <c r="J6220" t="s">
        <v>1107</v>
      </c>
      <c r="K6220" t="s">
        <v>955</v>
      </c>
      <c r="L6220">
        <v>29</v>
      </c>
      <c r="M6220" t="s">
        <v>77</v>
      </c>
      <c r="N6220">
        <v>6.85</v>
      </c>
      <c r="O6220">
        <v>6.9</v>
      </c>
      <c r="P6220" t="s">
        <v>78</v>
      </c>
      <c r="Q6220" s="94">
        <v>45281.62777777778</v>
      </c>
      <c r="R6220">
        <v>198.65</v>
      </c>
      <c r="S6220">
        <v>200.1</v>
      </c>
      <c r="T6220" t="str">
        <f>VLOOKUP(E6220,zamiana!A:B,2,0)</f>
        <v>ALSTOM (ex. BT) CZL</v>
      </c>
    </row>
    <row r="6221" spans="1:20" x14ac:dyDescent="0.3">
      <c r="A6221" t="s">
        <v>6600</v>
      </c>
      <c r="B6221" s="2">
        <v>45260</v>
      </c>
      <c r="C6221" s="2">
        <v>45260</v>
      </c>
      <c r="D6221" s="2"/>
      <c r="E6221" t="s">
        <v>951</v>
      </c>
      <c r="F6221" t="s">
        <v>952</v>
      </c>
      <c r="G6221" t="s">
        <v>942</v>
      </c>
      <c r="H6221" t="s">
        <v>951</v>
      </c>
      <c r="I6221" t="s">
        <v>5271</v>
      </c>
      <c r="J6221" t="s">
        <v>5272</v>
      </c>
      <c r="K6221" t="s">
        <v>955</v>
      </c>
      <c r="L6221">
        <v>2</v>
      </c>
      <c r="M6221" t="s">
        <v>77</v>
      </c>
      <c r="N6221">
        <v>23.18</v>
      </c>
      <c r="O6221">
        <v>17.649999999999999</v>
      </c>
      <c r="P6221" t="s">
        <v>78</v>
      </c>
      <c r="Q6221" s="94">
        <v>45281.62777777778</v>
      </c>
      <c r="R6221">
        <v>46.36</v>
      </c>
      <c r="S6221">
        <v>35.299999999999997</v>
      </c>
      <c r="T6221" t="str">
        <f>VLOOKUP(E6221,zamiana!A:B,2,0)</f>
        <v>ALSTOM (ex. BT) CZL</v>
      </c>
    </row>
    <row r="6222" spans="1:20" x14ac:dyDescent="0.3">
      <c r="A6222" t="s">
        <v>6600</v>
      </c>
      <c r="B6222" s="2">
        <v>45260</v>
      </c>
      <c r="C6222" s="2">
        <v>45260</v>
      </c>
      <c r="D6222" s="2"/>
      <c r="E6222" t="s">
        <v>951</v>
      </c>
      <c r="F6222" t="s">
        <v>952</v>
      </c>
      <c r="G6222" t="s">
        <v>942</v>
      </c>
      <c r="H6222" t="s">
        <v>951</v>
      </c>
      <c r="I6222" t="s">
        <v>1528</v>
      </c>
      <c r="J6222" t="s">
        <v>1529</v>
      </c>
      <c r="K6222" t="s">
        <v>955</v>
      </c>
      <c r="L6222">
        <v>1</v>
      </c>
      <c r="M6222" t="s">
        <v>77</v>
      </c>
      <c r="N6222">
        <v>13.86</v>
      </c>
      <c r="O6222">
        <v>18.11</v>
      </c>
      <c r="P6222" t="s">
        <v>78</v>
      </c>
      <c r="Q6222" s="94">
        <v>45281.62777777778</v>
      </c>
      <c r="R6222">
        <v>13.86</v>
      </c>
      <c r="S6222">
        <v>18.11</v>
      </c>
      <c r="T6222" t="str">
        <f>VLOOKUP(E6222,zamiana!A:B,2,0)</f>
        <v>ALSTOM (ex. BT) CZL</v>
      </c>
    </row>
    <row r="6223" spans="1:20" x14ac:dyDescent="0.3">
      <c r="A6223" t="s">
        <v>6600</v>
      </c>
      <c r="B6223" s="2">
        <v>45260</v>
      </c>
      <c r="C6223" s="2">
        <v>45260</v>
      </c>
      <c r="D6223" s="2"/>
      <c r="E6223" t="s">
        <v>951</v>
      </c>
      <c r="F6223" t="s">
        <v>952</v>
      </c>
      <c r="G6223" t="s">
        <v>942</v>
      </c>
      <c r="H6223" t="s">
        <v>951</v>
      </c>
      <c r="I6223" t="s">
        <v>1528</v>
      </c>
      <c r="J6223" t="s">
        <v>1529</v>
      </c>
      <c r="K6223" t="s">
        <v>955</v>
      </c>
      <c r="L6223">
        <v>1</v>
      </c>
      <c r="M6223" t="s">
        <v>77</v>
      </c>
      <c r="N6223">
        <v>13.86</v>
      </c>
      <c r="O6223">
        <v>18.11</v>
      </c>
      <c r="P6223" t="s">
        <v>78</v>
      </c>
      <c r="Q6223" s="94">
        <v>45281.62777777778</v>
      </c>
      <c r="R6223">
        <v>13.86</v>
      </c>
      <c r="S6223">
        <v>18.11</v>
      </c>
      <c r="T6223" t="str">
        <f>VLOOKUP(E6223,zamiana!A:B,2,0)</f>
        <v>ALSTOM (ex. BT) CZL</v>
      </c>
    </row>
    <row r="6224" spans="1:20" x14ac:dyDescent="0.3">
      <c r="A6224" t="s">
        <v>6600</v>
      </c>
      <c r="B6224" s="2">
        <v>45260</v>
      </c>
      <c r="C6224" s="2">
        <v>45260</v>
      </c>
      <c r="D6224" s="2"/>
      <c r="E6224" t="s">
        <v>951</v>
      </c>
      <c r="F6224" t="s">
        <v>952</v>
      </c>
      <c r="G6224" t="s">
        <v>942</v>
      </c>
      <c r="H6224" t="s">
        <v>951</v>
      </c>
      <c r="I6224" t="s">
        <v>1528</v>
      </c>
      <c r="J6224" t="s">
        <v>1529</v>
      </c>
      <c r="K6224" t="s">
        <v>955</v>
      </c>
      <c r="L6224">
        <v>1</v>
      </c>
      <c r="M6224" t="s">
        <v>77</v>
      </c>
      <c r="N6224">
        <v>13.86</v>
      </c>
      <c r="O6224">
        <v>18.11</v>
      </c>
      <c r="P6224" t="s">
        <v>78</v>
      </c>
      <c r="Q6224" s="94">
        <v>45281.62777777778</v>
      </c>
      <c r="R6224">
        <v>13.86</v>
      </c>
      <c r="S6224">
        <v>18.11</v>
      </c>
      <c r="T6224" t="str">
        <f>VLOOKUP(E6224,zamiana!A:B,2,0)</f>
        <v>ALSTOM (ex. BT) CZL</v>
      </c>
    </row>
    <row r="6225" spans="1:20" x14ac:dyDescent="0.3">
      <c r="A6225" t="s">
        <v>6600</v>
      </c>
      <c r="B6225" s="2">
        <v>45260</v>
      </c>
      <c r="C6225" s="2">
        <v>45260</v>
      </c>
      <c r="D6225" s="2"/>
      <c r="E6225" t="s">
        <v>951</v>
      </c>
      <c r="F6225" t="s">
        <v>952</v>
      </c>
      <c r="G6225" t="s">
        <v>942</v>
      </c>
      <c r="H6225" t="s">
        <v>951</v>
      </c>
      <c r="I6225" t="s">
        <v>1528</v>
      </c>
      <c r="J6225" t="s">
        <v>1529</v>
      </c>
      <c r="K6225" t="s">
        <v>955</v>
      </c>
      <c r="L6225">
        <v>1</v>
      </c>
      <c r="M6225" t="s">
        <v>77</v>
      </c>
      <c r="N6225">
        <v>13.86</v>
      </c>
      <c r="O6225">
        <v>18.11</v>
      </c>
      <c r="P6225" t="s">
        <v>78</v>
      </c>
      <c r="Q6225" s="94">
        <v>45281.62777777778</v>
      </c>
      <c r="R6225">
        <v>13.86</v>
      </c>
      <c r="S6225">
        <v>18.11</v>
      </c>
      <c r="T6225" t="str">
        <f>VLOOKUP(E6225,zamiana!A:B,2,0)</f>
        <v>ALSTOM (ex. BT) CZL</v>
      </c>
    </row>
    <row r="6226" spans="1:20" x14ac:dyDescent="0.3">
      <c r="A6226" t="s">
        <v>6600</v>
      </c>
      <c r="B6226" s="2">
        <v>45260</v>
      </c>
      <c r="C6226" s="2">
        <v>45260</v>
      </c>
      <c r="D6226" s="2"/>
      <c r="E6226" t="s">
        <v>951</v>
      </c>
      <c r="F6226" t="s">
        <v>952</v>
      </c>
      <c r="G6226" t="s">
        <v>942</v>
      </c>
      <c r="H6226" t="s">
        <v>951</v>
      </c>
      <c r="I6226" t="s">
        <v>1528</v>
      </c>
      <c r="J6226" t="s">
        <v>1529</v>
      </c>
      <c r="K6226" t="s">
        <v>955</v>
      </c>
      <c r="L6226">
        <v>1</v>
      </c>
      <c r="M6226" t="s">
        <v>77</v>
      </c>
      <c r="N6226">
        <v>13.86</v>
      </c>
      <c r="O6226">
        <v>18.11</v>
      </c>
      <c r="P6226" t="s">
        <v>78</v>
      </c>
      <c r="Q6226" s="94">
        <v>45281.62777777778</v>
      </c>
      <c r="R6226">
        <v>13.86</v>
      </c>
      <c r="S6226">
        <v>18.11</v>
      </c>
      <c r="T6226" t="str">
        <f>VLOOKUP(E6226,zamiana!A:B,2,0)</f>
        <v>ALSTOM (ex. BT) CZL</v>
      </c>
    </row>
    <row r="6227" spans="1:20" x14ac:dyDescent="0.3">
      <c r="A6227" t="s">
        <v>6600</v>
      </c>
      <c r="B6227" s="2">
        <v>45260</v>
      </c>
      <c r="C6227" s="2">
        <v>45260</v>
      </c>
      <c r="D6227" s="2"/>
      <c r="E6227" t="s">
        <v>951</v>
      </c>
      <c r="F6227" t="s">
        <v>952</v>
      </c>
      <c r="G6227" t="s">
        <v>942</v>
      </c>
      <c r="H6227" t="s">
        <v>951</v>
      </c>
      <c r="I6227" t="s">
        <v>1528</v>
      </c>
      <c r="J6227" t="s">
        <v>1529</v>
      </c>
      <c r="K6227" t="s">
        <v>955</v>
      </c>
      <c r="L6227">
        <v>1</v>
      </c>
      <c r="M6227" t="s">
        <v>77</v>
      </c>
      <c r="N6227">
        <v>13.86</v>
      </c>
      <c r="O6227">
        <v>18.11</v>
      </c>
      <c r="P6227" t="s">
        <v>78</v>
      </c>
      <c r="Q6227" s="94">
        <v>45281.62777777778</v>
      </c>
      <c r="R6227">
        <v>13.86</v>
      </c>
      <c r="S6227">
        <v>18.11</v>
      </c>
      <c r="T6227" t="str">
        <f>VLOOKUP(E6227,zamiana!A:B,2,0)</f>
        <v>ALSTOM (ex. BT) CZL</v>
      </c>
    </row>
    <row r="6228" spans="1:20" x14ac:dyDescent="0.3">
      <c r="A6228" t="s">
        <v>6600</v>
      </c>
      <c r="B6228" s="2">
        <v>45260</v>
      </c>
      <c r="C6228" s="2">
        <v>45260</v>
      </c>
      <c r="D6228" s="2"/>
      <c r="E6228" t="s">
        <v>951</v>
      </c>
      <c r="F6228" t="s">
        <v>952</v>
      </c>
      <c r="G6228" t="s">
        <v>942</v>
      </c>
      <c r="H6228" t="s">
        <v>951</v>
      </c>
      <c r="I6228" t="s">
        <v>1528</v>
      </c>
      <c r="J6228" t="s">
        <v>1529</v>
      </c>
      <c r="K6228" t="s">
        <v>955</v>
      </c>
      <c r="L6228">
        <v>1</v>
      </c>
      <c r="M6228" t="s">
        <v>77</v>
      </c>
      <c r="N6228">
        <v>13.86</v>
      </c>
      <c r="O6228">
        <v>18.11</v>
      </c>
      <c r="P6228" t="s">
        <v>78</v>
      </c>
      <c r="Q6228" s="94">
        <v>45281.62777777778</v>
      </c>
      <c r="R6228">
        <v>13.86</v>
      </c>
      <c r="S6228">
        <v>18.11</v>
      </c>
      <c r="T6228" t="str">
        <f>VLOOKUP(E6228,zamiana!A:B,2,0)</f>
        <v>ALSTOM (ex. BT) CZL</v>
      </c>
    </row>
    <row r="6229" spans="1:20" x14ac:dyDescent="0.3">
      <c r="A6229" t="s">
        <v>6600</v>
      </c>
      <c r="B6229" s="2">
        <v>45260</v>
      </c>
      <c r="C6229" s="2">
        <v>45260</v>
      </c>
      <c r="D6229" s="2"/>
      <c r="E6229" t="s">
        <v>951</v>
      </c>
      <c r="F6229" t="s">
        <v>952</v>
      </c>
      <c r="G6229" t="s">
        <v>942</v>
      </c>
      <c r="H6229" t="s">
        <v>951</v>
      </c>
      <c r="I6229" t="s">
        <v>3453</v>
      </c>
      <c r="J6229" t="s">
        <v>3454</v>
      </c>
      <c r="K6229" t="s">
        <v>955</v>
      </c>
      <c r="L6229">
        <v>7</v>
      </c>
      <c r="M6229" t="s">
        <v>77</v>
      </c>
      <c r="N6229">
        <v>15.34</v>
      </c>
      <c r="O6229">
        <v>36.31</v>
      </c>
      <c r="P6229" t="s">
        <v>78</v>
      </c>
      <c r="Q6229" s="94">
        <v>45281.62777777778</v>
      </c>
      <c r="R6229">
        <v>107.38</v>
      </c>
      <c r="S6229">
        <v>254.17</v>
      </c>
      <c r="T6229" t="str">
        <f>VLOOKUP(E6229,zamiana!A:B,2,0)</f>
        <v>ALSTOM (ex. BT) CZL</v>
      </c>
    </row>
    <row r="6230" spans="1:20" x14ac:dyDescent="0.3">
      <c r="A6230" t="s">
        <v>6600</v>
      </c>
      <c r="B6230" s="2">
        <v>45260</v>
      </c>
      <c r="C6230" s="2">
        <v>45260</v>
      </c>
      <c r="D6230" s="2"/>
      <c r="E6230" t="s">
        <v>951</v>
      </c>
      <c r="F6230" t="s">
        <v>952</v>
      </c>
      <c r="G6230" t="s">
        <v>942</v>
      </c>
      <c r="H6230" t="s">
        <v>951</v>
      </c>
      <c r="I6230" t="s">
        <v>1472</v>
      </c>
      <c r="J6230" t="s">
        <v>1473</v>
      </c>
      <c r="K6230" t="s">
        <v>955</v>
      </c>
      <c r="L6230">
        <v>2</v>
      </c>
      <c r="M6230" t="s">
        <v>77</v>
      </c>
      <c r="N6230">
        <v>32.71</v>
      </c>
      <c r="O6230">
        <v>28.24</v>
      </c>
      <c r="P6230" t="s">
        <v>78</v>
      </c>
      <c r="Q6230" s="94">
        <v>45281.62777777778</v>
      </c>
      <c r="R6230">
        <v>65.42</v>
      </c>
      <c r="S6230">
        <v>56.48</v>
      </c>
      <c r="T6230" t="str">
        <f>VLOOKUP(E6230,zamiana!A:B,2,0)</f>
        <v>ALSTOM (ex. BT) CZL</v>
      </c>
    </row>
    <row r="6231" spans="1:20" x14ac:dyDescent="0.3">
      <c r="A6231" t="s">
        <v>6600</v>
      </c>
      <c r="B6231" s="2">
        <v>45260</v>
      </c>
      <c r="C6231" s="2">
        <v>45260</v>
      </c>
      <c r="D6231" s="2"/>
      <c r="E6231" t="s">
        <v>951</v>
      </c>
      <c r="F6231" t="s">
        <v>952</v>
      </c>
      <c r="G6231" t="s">
        <v>942</v>
      </c>
      <c r="H6231" t="s">
        <v>951</v>
      </c>
      <c r="I6231" t="s">
        <v>1728</v>
      </c>
      <c r="J6231" t="s">
        <v>1729</v>
      </c>
      <c r="K6231" t="s">
        <v>955</v>
      </c>
      <c r="L6231">
        <v>1</v>
      </c>
      <c r="M6231" t="s">
        <v>77</v>
      </c>
      <c r="N6231">
        <v>27.25</v>
      </c>
      <c r="O6231">
        <v>45.51</v>
      </c>
      <c r="P6231" t="s">
        <v>78</v>
      </c>
      <c r="Q6231" s="94">
        <v>45281.62777777778</v>
      </c>
      <c r="R6231">
        <v>27.25</v>
      </c>
      <c r="S6231">
        <v>45.51</v>
      </c>
      <c r="T6231" t="str">
        <f>VLOOKUP(E6231,zamiana!A:B,2,0)</f>
        <v>ALSTOM (ex. BT) CZL</v>
      </c>
    </row>
    <row r="6232" spans="1:20" x14ac:dyDescent="0.3">
      <c r="A6232" t="s">
        <v>6600</v>
      </c>
      <c r="B6232" s="2">
        <v>45260</v>
      </c>
      <c r="C6232" s="2">
        <v>45260</v>
      </c>
      <c r="D6232" s="2"/>
      <c r="E6232" t="s">
        <v>951</v>
      </c>
      <c r="F6232" t="s">
        <v>952</v>
      </c>
      <c r="G6232" t="s">
        <v>942</v>
      </c>
      <c r="H6232" t="s">
        <v>951</v>
      </c>
      <c r="I6232" t="s">
        <v>1728</v>
      </c>
      <c r="J6232" t="s">
        <v>1729</v>
      </c>
      <c r="K6232" t="s">
        <v>955</v>
      </c>
      <c r="L6232">
        <v>1</v>
      </c>
      <c r="M6232" t="s">
        <v>77</v>
      </c>
      <c r="N6232">
        <v>27.25</v>
      </c>
      <c r="O6232">
        <v>45.51</v>
      </c>
      <c r="P6232" t="s">
        <v>78</v>
      </c>
      <c r="Q6232" s="94">
        <v>45281.62777777778</v>
      </c>
      <c r="R6232">
        <v>27.25</v>
      </c>
      <c r="S6232">
        <v>45.51</v>
      </c>
      <c r="T6232" t="str">
        <f>VLOOKUP(E6232,zamiana!A:B,2,0)</f>
        <v>ALSTOM (ex. BT) CZL</v>
      </c>
    </row>
    <row r="6233" spans="1:20" x14ac:dyDescent="0.3">
      <c r="A6233" t="s">
        <v>6600</v>
      </c>
      <c r="B6233" s="2">
        <v>45260</v>
      </c>
      <c r="C6233" s="2">
        <v>45260</v>
      </c>
      <c r="D6233" s="2"/>
      <c r="E6233" t="s">
        <v>951</v>
      </c>
      <c r="F6233" t="s">
        <v>952</v>
      </c>
      <c r="G6233" t="s">
        <v>942</v>
      </c>
      <c r="H6233" t="s">
        <v>951</v>
      </c>
      <c r="I6233" t="s">
        <v>1728</v>
      </c>
      <c r="J6233" t="s">
        <v>1729</v>
      </c>
      <c r="K6233" t="s">
        <v>955</v>
      </c>
      <c r="L6233">
        <v>1</v>
      </c>
      <c r="M6233" t="s">
        <v>77</v>
      </c>
      <c r="N6233">
        <v>27.25</v>
      </c>
      <c r="O6233">
        <v>45.51</v>
      </c>
      <c r="P6233" t="s">
        <v>78</v>
      </c>
      <c r="Q6233" s="94">
        <v>45281.62777777778</v>
      </c>
      <c r="R6233">
        <v>27.25</v>
      </c>
      <c r="S6233">
        <v>45.51</v>
      </c>
      <c r="T6233" t="str">
        <f>VLOOKUP(E6233,zamiana!A:B,2,0)</f>
        <v>ALSTOM (ex. BT) CZL</v>
      </c>
    </row>
    <row r="6234" spans="1:20" x14ac:dyDescent="0.3">
      <c r="A6234" t="s">
        <v>6600</v>
      </c>
      <c r="B6234" s="2">
        <v>45260</v>
      </c>
      <c r="C6234" s="2">
        <v>45260</v>
      </c>
      <c r="D6234" s="2"/>
      <c r="E6234" t="s">
        <v>951</v>
      </c>
      <c r="F6234" t="s">
        <v>952</v>
      </c>
      <c r="G6234" t="s">
        <v>942</v>
      </c>
      <c r="H6234" t="s">
        <v>951</v>
      </c>
      <c r="I6234" t="s">
        <v>1728</v>
      </c>
      <c r="J6234" t="s">
        <v>1729</v>
      </c>
      <c r="K6234" t="s">
        <v>955</v>
      </c>
      <c r="L6234">
        <v>1</v>
      </c>
      <c r="M6234" t="s">
        <v>77</v>
      </c>
      <c r="N6234">
        <v>27.25</v>
      </c>
      <c r="O6234">
        <v>45.51</v>
      </c>
      <c r="P6234" t="s">
        <v>78</v>
      </c>
      <c r="Q6234" s="94">
        <v>45281.62777777778</v>
      </c>
      <c r="R6234">
        <v>27.25</v>
      </c>
      <c r="S6234">
        <v>45.51</v>
      </c>
      <c r="T6234" t="str">
        <f>VLOOKUP(E6234,zamiana!A:B,2,0)</f>
        <v>ALSTOM (ex. BT) CZL</v>
      </c>
    </row>
    <row r="6235" spans="1:20" x14ac:dyDescent="0.3">
      <c r="A6235" t="s">
        <v>6600</v>
      </c>
      <c r="B6235" s="2">
        <v>45260</v>
      </c>
      <c r="C6235" s="2">
        <v>45260</v>
      </c>
      <c r="D6235" s="2"/>
      <c r="E6235" t="s">
        <v>951</v>
      </c>
      <c r="F6235" t="s">
        <v>952</v>
      </c>
      <c r="G6235" t="s">
        <v>942</v>
      </c>
      <c r="H6235" t="s">
        <v>951</v>
      </c>
      <c r="I6235" t="s">
        <v>1728</v>
      </c>
      <c r="J6235" t="s">
        <v>1729</v>
      </c>
      <c r="K6235" t="s">
        <v>955</v>
      </c>
      <c r="L6235">
        <v>1</v>
      </c>
      <c r="M6235" t="s">
        <v>77</v>
      </c>
      <c r="N6235">
        <v>27.25</v>
      </c>
      <c r="O6235">
        <v>45.51</v>
      </c>
      <c r="P6235" t="s">
        <v>78</v>
      </c>
      <c r="Q6235" s="94">
        <v>45281.62777777778</v>
      </c>
      <c r="R6235">
        <v>27.25</v>
      </c>
      <c r="S6235">
        <v>45.51</v>
      </c>
      <c r="T6235" t="str">
        <f>VLOOKUP(E6235,zamiana!A:B,2,0)</f>
        <v>ALSTOM (ex. BT) CZL</v>
      </c>
    </row>
    <row r="6236" spans="1:20" x14ac:dyDescent="0.3">
      <c r="A6236" t="s">
        <v>6600</v>
      </c>
      <c r="B6236" s="2">
        <v>45260</v>
      </c>
      <c r="C6236" s="2">
        <v>45260</v>
      </c>
      <c r="D6236" s="2"/>
      <c r="E6236" t="s">
        <v>951</v>
      </c>
      <c r="F6236" t="s">
        <v>952</v>
      </c>
      <c r="G6236" t="s">
        <v>942</v>
      </c>
      <c r="H6236" t="s">
        <v>951</v>
      </c>
      <c r="I6236" t="s">
        <v>1728</v>
      </c>
      <c r="J6236" t="s">
        <v>1729</v>
      </c>
      <c r="K6236" t="s">
        <v>955</v>
      </c>
      <c r="L6236">
        <v>1</v>
      </c>
      <c r="M6236" t="s">
        <v>77</v>
      </c>
      <c r="N6236">
        <v>27.25</v>
      </c>
      <c r="O6236">
        <v>45.51</v>
      </c>
      <c r="P6236" t="s">
        <v>78</v>
      </c>
      <c r="Q6236" s="94">
        <v>45281.62777777778</v>
      </c>
      <c r="R6236">
        <v>27.25</v>
      </c>
      <c r="S6236">
        <v>45.51</v>
      </c>
      <c r="T6236" t="str">
        <f>VLOOKUP(E6236,zamiana!A:B,2,0)</f>
        <v>ALSTOM (ex. BT) CZL</v>
      </c>
    </row>
    <row r="6237" spans="1:20" x14ac:dyDescent="0.3">
      <c r="A6237" t="s">
        <v>6600</v>
      </c>
      <c r="B6237" s="2">
        <v>45260</v>
      </c>
      <c r="C6237" s="2">
        <v>45260</v>
      </c>
      <c r="D6237" s="2"/>
      <c r="E6237" t="s">
        <v>951</v>
      </c>
      <c r="F6237" t="s">
        <v>952</v>
      </c>
      <c r="G6237" t="s">
        <v>942</v>
      </c>
      <c r="H6237" t="s">
        <v>951</v>
      </c>
      <c r="I6237" t="s">
        <v>1728</v>
      </c>
      <c r="J6237" t="s">
        <v>1729</v>
      </c>
      <c r="K6237" t="s">
        <v>955</v>
      </c>
      <c r="L6237">
        <v>1</v>
      </c>
      <c r="M6237" t="s">
        <v>77</v>
      </c>
      <c r="N6237">
        <v>27.25</v>
      </c>
      <c r="O6237">
        <v>45.51</v>
      </c>
      <c r="P6237" t="s">
        <v>78</v>
      </c>
      <c r="Q6237" s="94">
        <v>45281.62777777778</v>
      </c>
      <c r="R6237">
        <v>27.25</v>
      </c>
      <c r="S6237">
        <v>45.51</v>
      </c>
      <c r="T6237" t="str">
        <f>VLOOKUP(E6237,zamiana!A:B,2,0)</f>
        <v>ALSTOM (ex. BT) CZL</v>
      </c>
    </row>
    <row r="6238" spans="1:20" x14ac:dyDescent="0.3">
      <c r="A6238" t="s">
        <v>6600</v>
      </c>
      <c r="B6238" s="2">
        <v>45260</v>
      </c>
      <c r="C6238" s="2">
        <v>45260</v>
      </c>
      <c r="D6238" s="2"/>
      <c r="E6238" t="s">
        <v>951</v>
      </c>
      <c r="F6238" t="s">
        <v>952</v>
      </c>
      <c r="G6238" t="s">
        <v>942</v>
      </c>
      <c r="H6238" t="s">
        <v>951</v>
      </c>
      <c r="I6238" t="s">
        <v>5291</v>
      </c>
      <c r="J6238" t="s">
        <v>5292</v>
      </c>
      <c r="K6238" t="s">
        <v>955</v>
      </c>
      <c r="L6238">
        <v>2</v>
      </c>
      <c r="M6238" t="s">
        <v>77</v>
      </c>
      <c r="N6238">
        <v>46.66</v>
      </c>
      <c r="O6238">
        <v>34.58</v>
      </c>
      <c r="P6238" t="s">
        <v>78</v>
      </c>
      <c r="Q6238" s="94">
        <v>45281.62777777778</v>
      </c>
      <c r="R6238">
        <v>93.32</v>
      </c>
      <c r="S6238">
        <v>69.16</v>
      </c>
      <c r="T6238" t="str">
        <f>VLOOKUP(E6238,zamiana!A:B,2,0)</f>
        <v>ALSTOM (ex. BT) CZL</v>
      </c>
    </row>
    <row r="6239" spans="1:20" x14ac:dyDescent="0.3">
      <c r="A6239" t="s">
        <v>6600</v>
      </c>
      <c r="B6239" s="2">
        <v>45260</v>
      </c>
      <c r="C6239" s="2">
        <v>45260</v>
      </c>
      <c r="D6239" s="2"/>
      <c r="E6239" t="s">
        <v>951</v>
      </c>
      <c r="F6239" t="s">
        <v>952</v>
      </c>
      <c r="G6239" t="s">
        <v>942</v>
      </c>
      <c r="H6239" t="s">
        <v>951</v>
      </c>
      <c r="I6239" t="s">
        <v>1058</v>
      </c>
      <c r="J6239" t="s">
        <v>1059</v>
      </c>
      <c r="K6239" t="s">
        <v>955</v>
      </c>
      <c r="L6239">
        <v>10</v>
      </c>
      <c r="M6239" t="s">
        <v>77</v>
      </c>
      <c r="N6239">
        <v>10.92</v>
      </c>
      <c r="O6239">
        <v>6.1</v>
      </c>
      <c r="P6239" t="s">
        <v>78</v>
      </c>
      <c r="Q6239" s="94">
        <v>45281.62777777778</v>
      </c>
      <c r="R6239">
        <v>109.2</v>
      </c>
      <c r="S6239">
        <v>61</v>
      </c>
      <c r="T6239" t="str">
        <f>VLOOKUP(E6239,zamiana!A:B,2,0)</f>
        <v>ALSTOM (ex. BT) CZL</v>
      </c>
    </row>
    <row r="6240" spans="1:20" x14ac:dyDescent="0.3">
      <c r="A6240" t="s">
        <v>6600</v>
      </c>
      <c r="B6240" s="2">
        <v>45260</v>
      </c>
      <c r="C6240" s="2">
        <v>45260</v>
      </c>
      <c r="D6240" s="2"/>
      <c r="E6240" t="s">
        <v>951</v>
      </c>
      <c r="F6240" t="s">
        <v>952</v>
      </c>
      <c r="G6240" t="s">
        <v>942</v>
      </c>
      <c r="H6240" t="s">
        <v>951</v>
      </c>
      <c r="I6240" t="s">
        <v>1069</v>
      </c>
      <c r="J6240" t="s">
        <v>1070</v>
      </c>
      <c r="K6240" t="s">
        <v>955</v>
      </c>
      <c r="L6240">
        <v>8</v>
      </c>
      <c r="M6240" t="s">
        <v>77</v>
      </c>
      <c r="N6240">
        <v>8.36</v>
      </c>
      <c r="O6240">
        <v>6.14</v>
      </c>
      <c r="P6240" t="s">
        <v>78</v>
      </c>
      <c r="Q6240" s="94">
        <v>45281.647916666669</v>
      </c>
      <c r="R6240">
        <v>66.88</v>
      </c>
      <c r="S6240">
        <v>49.12</v>
      </c>
      <c r="T6240" t="str">
        <f>VLOOKUP(E6240,zamiana!A:B,2,0)</f>
        <v>ALSTOM (ex. BT) CZL</v>
      </c>
    </row>
    <row r="6241" spans="1:20" x14ac:dyDescent="0.3">
      <c r="A6241" t="s">
        <v>6600</v>
      </c>
      <c r="B6241" s="2">
        <v>45260</v>
      </c>
      <c r="C6241" s="2">
        <v>45260</v>
      </c>
      <c r="D6241" s="2"/>
      <c r="E6241" t="s">
        <v>951</v>
      </c>
      <c r="F6241" t="s">
        <v>952</v>
      </c>
      <c r="G6241" t="s">
        <v>942</v>
      </c>
      <c r="H6241" t="s">
        <v>951</v>
      </c>
      <c r="I6241" t="s">
        <v>2701</v>
      </c>
      <c r="J6241" t="s">
        <v>2702</v>
      </c>
      <c r="K6241" t="s">
        <v>955</v>
      </c>
      <c r="L6241">
        <v>28</v>
      </c>
      <c r="M6241" t="s">
        <v>77</v>
      </c>
      <c r="N6241">
        <v>9.49</v>
      </c>
      <c r="O6241">
        <v>8.58</v>
      </c>
      <c r="P6241" t="s">
        <v>78</v>
      </c>
      <c r="Q6241" s="94">
        <v>45281.62777777778</v>
      </c>
      <c r="R6241">
        <v>265.72000000000003</v>
      </c>
      <c r="S6241">
        <v>240.24</v>
      </c>
      <c r="T6241" t="str">
        <f>VLOOKUP(E6241,zamiana!A:B,2,0)</f>
        <v>ALSTOM (ex. BT) CZL</v>
      </c>
    </row>
    <row r="6242" spans="1:20" x14ac:dyDescent="0.3">
      <c r="A6242" t="s">
        <v>6600</v>
      </c>
      <c r="B6242" s="2">
        <v>45260</v>
      </c>
      <c r="C6242" s="2">
        <v>45260</v>
      </c>
      <c r="D6242" s="2"/>
      <c r="E6242" t="s">
        <v>951</v>
      </c>
      <c r="F6242" t="s">
        <v>952</v>
      </c>
      <c r="G6242" t="s">
        <v>942</v>
      </c>
      <c r="H6242" t="s">
        <v>951</v>
      </c>
      <c r="I6242" t="s">
        <v>1580</v>
      </c>
      <c r="J6242" t="s">
        <v>1581</v>
      </c>
      <c r="K6242" t="s">
        <v>955</v>
      </c>
      <c r="L6242">
        <v>5</v>
      </c>
      <c r="M6242" t="s">
        <v>77</v>
      </c>
      <c r="N6242">
        <v>30.55</v>
      </c>
      <c r="O6242">
        <v>27.25</v>
      </c>
      <c r="P6242" t="s">
        <v>78</v>
      </c>
      <c r="Q6242" s="94">
        <v>45281.62777777778</v>
      </c>
      <c r="R6242">
        <v>152.75</v>
      </c>
      <c r="S6242">
        <v>136.25</v>
      </c>
      <c r="T6242" t="str">
        <f>VLOOKUP(E6242,zamiana!A:B,2,0)</f>
        <v>ALSTOM (ex. BT) CZL</v>
      </c>
    </row>
    <row r="6243" spans="1:20" x14ac:dyDescent="0.3">
      <c r="A6243" t="s">
        <v>6600</v>
      </c>
      <c r="B6243" s="2">
        <v>45260</v>
      </c>
      <c r="C6243" s="2">
        <v>45260</v>
      </c>
      <c r="D6243" s="2"/>
      <c r="E6243" t="s">
        <v>951</v>
      </c>
      <c r="F6243" t="s">
        <v>952</v>
      </c>
      <c r="G6243" t="s">
        <v>942</v>
      </c>
      <c r="H6243" t="s">
        <v>951</v>
      </c>
      <c r="I6243" t="s">
        <v>1153</v>
      </c>
      <c r="J6243" t="s">
        <v>1154</v>
      </c>
      <c r="K6243" t="s">
        <v>955</v>
      </c>
      <c r="L6243">
        <v>1</v>
      </c>
      <c r="M6243" t="s">
        <v>77</v>
      </c>
      <c r="N6243">
        <v>8.8800000000000008</v>
      </c>
      <c r="O6243">
        <v>8.4499999999999993</v>
      </c>
      <c r="P6243" t="s">
        <v>78</v>
      </c>
      <c r="Q6243" s="94">
        <v>45281.62777777778</v>
      </c>
      <c r="R6243">
        <v>8.8800000000000008</v>
      </c>
      <c r="S6243">
        <v>8.4499999999999993</v>
      </c>
      <c r="T6243" t="str">
        <f>VLOOKUP(E6243,zamiana!A:B,2,0)</f>
        <v>ALSTOM (ex. BT) CZL</v>
      </c>
    </row>
    <row r="6244" spans="1:20" x14ac:dyDescent="0.3">
      <c r="A6244" t="s">
        <v>6600</v>
      </c>
      <c r="B6244" s="2">
        <v>45260</v>
      </c>
      <c r="C6244" s="2">
        <v>45260</v>
      </c>
      <c r="D6244" s="2"/>
      <c r="E6244" t="s">
        <v>951</v>
      </c>
      <c r="F6244" t="s">
        <v>952</v>
      </c>
      <c r="G6244" t="s">
        <v>942</v>
      </c>
      <c r="H6244" t="s">
        <v>951</v>
      </c>
      <c r="I6244" t="s">
        <v>1153</v>
      </c>
      <c r="J6244" t="s">
        <v>1154</v>
      </c>
      <c r="K6244" t="s">
        <v>955</v>
      </c>
      <c r="L6244">
        <v>1</v>
      </c>
      <c r="M6244" t="s">
        <v>77</v>
      </c>
      <c r="N6244">
        <v>8.8800000000000008</v>
      </c>
      <c r="O6244">
        <v>8.4499999999999993</v>
      </c>
      <c r="P6244" t="s">
        <v>78</v>
      </c>
      <c r="Q6244" s="94">
        <v>45281.62777777778</v>
      </c>
      <c r="R6244">
        <v>8.8800000000000008</v>
      </c>
      <c r="S6244">
        <v>8.4499999999999993</v>
      </c>
      <c r="T6244" t="str">
        <f>VLOOKUP(E6244,zamiana!A:B,2,0)</f>
        <v>ALSTOM (ex. BT) CZL</v>
      </c>
    </row>
    <row r="6245" spans="1:20" x14ac:dyDescent="0.3">
      <c r="A6245" t="s">
        <v>6600</v>
      </c>
      <c r="B6245" s="2">
        <v>45260</v>
      </c>
      <c r="C6245" s="2">
        <v>45260</v>
      </c>
      <c r="D6245" s="2"/>
      <c r="E6245" t="s">
        <v>951</v>
      </c>
      <c r="F6245" t="s">
        <v>952</v>
      </c>
      <c r="G6245" t="s">
        <v>942</v>
      </c>
      <c r="H6245" t="s">
        <v>951</v>
      </c>
      <c r="I6245" t="s">
        <v>1153</v>
      </c>
      <c r="J6245" t="s">
        <v>1154</v>
      </c>
      <c r="K6245" t="s">
        <v>955</v>
      </c>
      <c r="L6245">
        <v>1</v>
      </c>
      <c r="M6245" t="s">
        <v>77</v>
      </c>
      <c r="N6245">
        <v>8.8800000000000008</v>
      </c>
      <c r="O6245">
        <v>8.4499999999999993</v>
      </c>
      <c r="P6245" t="s">
        <v>78</v>
      </c>
      <c r="Q6245" s="94">
        <v>45281.62777777778</v>
      </c>
      <c r="R6245">
        <v>8.8800000000000008</v>
      </c>
      <c r="S6245">
        <v>8.4499999999999993</v>
      </c>
      <c r="T6245" t="str">
        <f>VLOOKUP(E6245,zamiana!A:B,2,0)</f>
        <v>ALSTOM (ex. BT) CZL</v>
      </c>
    </row>
    <row r="6246" spans="1:20" x14ac:dyDescent="0.3">
      <c r="A6246" t="s">
        <v>6600</v>
      </c>
      <c r="B6246" s="2">
        <v>45260</v>
      </c>
      <c r="C6246" s="2">
        <v>45260</v>
      </c>
      <c r="D6246" s="2"/>
      <c r="E6246" t="s">
        <v>951</v>
      </c>
      <c r="F6246" t="s">
        <v>952</v>
      </c>
      <c r="G6246" t="s">
        <v>942</v>
      </c>
      <c r="H6246" t="s">
        <v>951</v>
      </c>
      <c r="I6246" t="s">
        <v>1153</v>
      </c>
      <c r="J6246" t="s">
        <v>1154</v>
      </c>
      <c r="K6246" t="s">
        <v>955</v>
      </c>
      <c r="L6246">
        <v>1</v>
      </c>
      <c r="M6246" t="s">
        <v>77</v>
      </c>
      <c r="N6246">
        <v>8.8800000000000008</v>
      </c>
      <c r="O6246">
        <v>8.4499999999999993</v>
      </c>
      <c r="P6246" t="s">
        <v>78</v>
      </c>
      <c r="Q6246" s="94">
        <v>45281.62777777778</v>
      </c>
      <c r="R6246">
        <v>8.8800000000000008</v>
      </c>
      <c r="S6246">
        <v>8.4499999999999993</v>
      </c>
      <c r="T6246" t="str">
        <f>VLOOKUP(E6246,zamiana!A:B,2,0)</f>
        <v>ALSTOM (ex. BT) CZL</v>
      </c>
    </row>
    <row r="6247" spans="1:20" x14ac:dyDescent="0.3">
      <c r="A6247" t="s">
        <v>6600</v>
      </c>
      <c r="B6247" s="2">
        <v>45260</v>
      </c>
      <c r="C6247" s="2">
        <v>45260</v>
      </c>
      <c r="D6247" s="2"/>
      <c r="E6247" t="s">
        <v>951</v>
      </c>
      <c r="F6247" t="s">
        <v>952</v>
      </c>
      <c r="G6247" t="s">
        <v>942</v>
      </c>
      <c r="H6247" t="s">
        <v>951</v>
      </c>
      <c r="I6247" t="s">
        <v>1153</v>
      </c>
      <c r="J6247" t="s">
        <v>1154</v>
      </c>
      <c r="K6247" t="s">
        <v>955</v>
      </c>
      <c r="L6247">
        <v>1</v>
      </c>
      <c r="M6247" t="s">
        <v>77</v>
      </c>
      <c r="N6247">
        <v>8.8800000000000008</v>
      </c>
      <c r="O6247">
        <v>8.4499999999999993</v>
      </c>
      <c r="P6247" t="s">
        <v>78</v>
      </c>
      <c r="Q6247" s="94">
        <v>45281.62777777778</v>
      </c>
      <c r="R6247">
        <v>8.8800000000000008</v>
      </c>
      <c r="S6247">
        <v>8.4499999999999993</v>
      </c>
      <c r="T6247" t="str">
        <f>VLOOKUP(E6247,zamiana!A:B,2,0)</f>
        <v>ALSTOM (ex. BT) CZL</v>
      </c>
    </row>
    <row r="6248" spans="1:20" x14ac:dyDescent="0.3">
      <c r="A6248" t="s">
        <v>6600</v>
      </c>
      <c r="B6248" s="2">
        <v>45260</v>
      </c>
      <c r="C6248" s="2">
        <v>45260</v>
      </c>
      <c r="D6248" s="2"/>
      <c r="E6248" t="s">
        <v>951</v>
      </c>
      <c r="F6248" t="s">
        <v>952</v>
      </c>
      <c r="G6248" t="s">
        <v>942</v>
      </c>
      <c r="H6248" t="s">
        <v>951</v>
      </c>
      <c r="I6248" t="s">
        <v>1153</v>
      </c>
      <c r="J6248" t="s">
        <v>1154</v>
      </c>
      <c r="K6248" t="s">
        <v>955</v>
      </c>
      <c r="L6248">
        <v>1</v>
      </c>
      <c r="M6248" t="s">
        <v>77</v>
      </c>
      <c r="N6248">
        <v>8.8800000000000008</v>
      </c>
      <c r="O6248">
        <v>8.4499999999999993</v>
      </c>
      <c r="P6248" t="s">
        <v>78</v>
      </c>
      <c r="Q6248" s="94">
        <v>45281.62777777778</v>
      </c>
      <c r="R6248">
        <v>8.8800000000000008</v>
      </c>
      <c r="S6248">
        <v>8.4499999999999993</v>
      </c>
      <c r="T6248" t="str">
        <f>VLOOKUP(E6248,zamiana!A:B,2,0)</f>
        <v>ALSTOM (ex. BT) CZL</v>
      </c>
    </row>
    <row r="6249" spans="1:20" x14ac:dyDescent="0.3">
      <c r="A6249" t="s">
        <v>6600</v>
      </c>
      <c r="B6249" s="2">
        <v>45260</v>
      </c>
      <c r="C6249" s="2">
        <v>45260</v>
      </c>
      <c r="D6249" s="2"/>
      <c r="E6249" t="s">
        <v>951</v>
      </c>
      <c r="F6249" t="s">
        <v>952</v>
      </c>
      <c r="G6249" t="s">
        <v>942</v>
      </c>
      <c r="H6249" t="s">
        <v>951</v>
      </c>
      <c r="I6249" t="s">
        <v>1153</v>
      </c>
      <c r="J6249" t="s">
        <v>1154</v>
      </c>
      <c r="K6249" t="s">
        <v>955</v>
      </c>
      <c r="L6249">
        <v>1</v>
      </c>
      <c r="M6249" t="s">
        <v>77</v>
      </c>
      <c r="N6249">
        <v>8.8800000000000008</v>
      </c>
      <c r="O6249">
        <v>8.4499999999999993</v>
      </c>
      <c r="P6249" t="s">
        <v>78</v>
      </c>
      <c r="Q6249" s="94">
        <v>45281.62777777778</v>
      </c>
      <c r="R6249">
        <v>8.8800000000000008</v>
      </c>
      <c r="S6249">
        <v>8.4499999999999993</v>
      </c>
      <c r="T6249" t="str">
        <f>VLOOKUP(E6249,zamiana!A:B,2,0)</f>
        <v>ALSTOM (ex. BT) CZL</v>
      </c>
    </row>
    <row r="6250" spans="1:20" x14ac:dyDescent="0.3">
      <c r="A6250" t="s">
        <v>6600</v>
      </c>
      <c r="B6250" s="2">
        <v>45260</v>
      </c>
      <c r="C6250" s="2">
        <v>45260</v>
      </c>
      <c r="D6250" s="2"/>
      <c r="E6250" t="s">
        <v>951</v>
      </c>
      <c r="F6250" t="s">
        <v>952</v>
      </c>
      <c r="G6250" t="s">
        <v>942</v>
      </c>
      <c r="H6250" t="s">
        <v>951</v>
      </c>
      <c r="I6250" t="s">
        <v>1153</v>
      </c>
      <c r="J6250" t="s">
        <v>1154</v>
      </c>
      <c r="K6250" t="s">
        <v>955</v>
      </c>
      <c r="L6250">
        <v>1</v>
      </c>
      <c r="M6250" t="s">
        <v>77</v>
      </c>
      <c r="N6250">
        <v>8.8800000000000008</v>
      </c>
      <c r="O6250">
        <v>8.4499999999999993</v>
      </c>
      <c r="P6250" t="s">
        <v>78</v>
      </c>
      <c r="Q6250" s="94">
        <v>45281.62777777778</v>
      </c>
      <c r="R6250">
        <v>8.8800000000000008</v>
      </c>
      <c r="S6250">
        <v>8.4499999999999993</v>
      </c>
      <c r="T6250" t="str">
        <f>VLOOKUP(E6250,zamiana!A:B,2,0)</f>
        <v>ALSTOM (ex. BT) CZL</v>
      </c>
    </row>
    <row r="6251" spans="1:20" x14ac:dyDescent="0.3">
      <c r="A6251" t="s">
        <v>6600</v>
      </c>
      <c r="B6251" s="2">
        <v>45260</v>
      </c>
      <c r="C6251" s="2">
        <v>45260</v>
      </c>
      <c r="D6251" s="2"/>
      <c r="E6251" t="s">
        <v>951</v>
      </c>
      <c r="F6251" t="s">
        <v>952</v>
      </c>
      <c r="G6251" t="s">
        <v>942</v>
      </c>
      <c r="H6251" t="s">
        <v>951</v>
      </c>
      <c r="I6251" t="s">
        <v>1153</v>
      </c>
      <c r="J6251" t="s">
        <v>1154</v>
      </c>
      <c r="K6251" t="s">
        <v>955</v>
      </c>
      <c r="L6251">
        <v>1</v>
      </c>
      <c r="M6251" t="s">
        <v>77</v>
      </c>
      <c r="N6251">
        <v>8.8800000000000008</v>
      </c>
      <c r="O6251">
        <v>8.4499999999999993</v>
      </c>
      <c r="P6251" t="s">
        <v>78</v>
      </c>
      <c r="Q6251" s="94">
        <v>45281.62777777778</v>
      </c>
      <c r="R6251">
        <v>8.8800000000000008</v>
      </c>
      <c r="S6251">
        <v>8.4499999999999993</v>
      </c>
      <c r="T6251" t="str">
        <f>VLOOKUP(E6251,zamiana!A:B,2,0)</f>
        <v>ALSTOM (ex. BT) CZL</v>
      </c>
    </row>
    <row r="6252" spans="1:20" x14ac:dyDescent="0.3">
      <c r="A6252" t="s">
        <v>6600</v>
      </c>
      <c r="B6252" s="2">
        <v>45260</v>
      </c>
      <c r="C6252" s="2">
        <v>45260</v>
      </c>
      <c r="D6252" s="2"/>
      <c r="E6252" t="s">
        <v>951</v>
      </c>
      <c r="F6252" t="s">
        <v>952</v>
      </c>
      <c r="G6252" t="s">
        <v>942</v>
      </c>
      <c r="H6252" t="s">
        <v>951</v>
      </c>
      <c r="I6252" t="s">
        <v>1153</v>
      </c>
      <c r="J6252" t="s">
        <v>1154</v>
      </c>
      <c r="K6252" t="s">
        <v>955</v>
      </c>
      <c r="L6252">
        <v>1</v>
      </c>
      <c r="M6252" t="s">
        <v>77</v>
      </c>
      <c r="N6252">
        <v>8.8800000000000008</v>
      </c>
      <c r="O6252">
        <v>8.4499999999999993</v>
      </c>
      <c r="P6252" t="s">
        <v>78</v>
      </c>
      <c r="Q6252" s="94">
        <v>45281.62777777778</v>
      </c>
      <c r="R6252">
        <v>8.8800000000000008</v>
      </c>
      <c r="S6252">
        <v>8.4499999999999993</v>
      </c>
      <c r="T6252" t="str">
        <f>VLOOKUP(E6252,zamiana!A:B,2,0)</f>
        <v>ALSTOM (ex. BT) CZL</v>
      </c>
    </row>
    <row r="6253" spans="1:20" x14ac:dyDescent="0.3">
      <c r="A6253" t="s">
        <v>6600</v>
      </c>
      <c r="B6253" s="2">
        <v>45260</v>
      </c>
      <c r="C6253" s="2">
        <v>45260</v>
      </c>
      <c r="D6253" s="2"/>
      <c r="E6253" t="s">
        <v>951</v>
      </c>
      <c r="F6253" t="s">
        <v>952</v>
      </c>
      <c r="G6253" t="s">
        <v>942</v>
      </c>
      <c r="H6253" t="s">
        <v>951</v>
      </c>
      <c r="I6253" t="s">
        <v>1153</v>
      </c>
      <c r="J6253" t="s">
        <v>1154</v>
      </c>
      <c r="K6253" t="s">
        <v>955</v>
      </c>
      <c r="L6253">
        <v>1</v>
      </c>
      <c r="M6253" t="s">
        <v>77</v>
      </c>
      <c r="N6253">
        <v>8.8800000000000008</v>
      </c>
      <c r="O6253">
        <v>8.4499999999999993</v>
      </c>
      <c r="P6253" t="s">
        <v>78</v>
      </c>
      <c r="Q6253" s="94">
        <v>45281.62777777778</v>
      </c>
      <c r="R6253">
        <v>8.8800000000000008</v>
      </c>
      <c r="S6253">
        <v>8.4499999999999993</v>
      </c>
      <c r="T6253" t="str">
        <f>VLOOKUP(E6253,zamiana!A:B,2,0)</f>
        <v>ALSTOM (ex. BT) CZL</v>
      </c>
    </row>
    <row r="6254" spans="1:20" x14ac:dyDescent="0.3">
      <c r="A6254" t="s">
        <v>6600</v>
      </c>
      <c r="B6254" s="2">
        <v>45260</v>
      </c>
      <c r="C6254" s="2">
        <v>45260</v>
      </c>
      <c r="D6254" s="2"/>
      <c r="E6254" t="s">
        <v>951</v>
      </c>
      <c r="F6254" t="s">
        <v>952</v>
      </c>
      <c r="G6254" t="s">
        <v>942</v>
      </c>
      <c r="H6254" t="s">
        <v>951</v>
      </c>
      <c r="I6254" t="s">
        <v>1153</v>
      </c>
      <c r="J6254" t="s">
        <v>1154</v>
      </c>
      <c r="K6254" t="s">
        <v>955</v>
      </c>
      <c r="L6254">
        <v>1</v>
      </c>
      <c r="M6254" t="s">
        <v>77</v>
      </c>
      <c r="N6254">
        <v>8.8800000000000008</v>
      </c>
      <c r="O6254">
        <v>8.4499999999999993</v>
      </c>
      <c r="P6254" t="s">
        <v>78</v>
      </c>
      <c r="Q6254" s="94">
        <v>45281.62777777778</v>
      </c>
      <c r="R6254">
        <v>8.8800000000000008</v>
      </c>
      <c r="S6254">
        <v>8.4499999999999993</v>
      </c>
      <c r="T6254" t="str">
        <f>VLOOKUP(E6254,zamiana!A:B,2,0)</f>
        <v>ALSTOM (ex. BT) CZL</v>
      </c>
    </row>
    <row r="6255" spans="1:20" x14ac:dyDescent="0.3">
      <c r="A6255" t="s">
        <v>6600</v>
      </c>
      <c r="B6255" s="2">
        <v>45260</v>
      </c>
      <c r="C6255" s="2">
        <v>45260</v>
      </c>
      <c r="D6255" s="2"/>
      <c r="E6255" t="s">
        <v>951</v>
      </c>
      <c r="F6255" t="s">
        <v>952</v>
      </c>
      <c r="G6255" t="s">
        <v>942</v>
      </c>
      <c r="H6255" t="s">
        <v>951</v>
      </c>
      <c r="I6255" t="s">
        <v>1153</v>
      </c>
      <c r="J6255" t="s">
        <v>1154</v>
      </c>
      <c r="K6255" t="s">
        <v>955</v>
      </c>
      <c r="L6255">
        <v>1</v>
      </c>
      <c r="M6255" t="s">
        <v>77</v>
      </c>
      <c r="N6255">
        <v>8.8800000000000008</v>
      </c>
      <c r="O6255">
        <v>8.4499999999999993</v>
      </c>
      <c r="P6255" t="s">
        <v>78</v>
      </c>
      <c r="Q6255" s="94">
        <v>45281.62777777778</v>
      </c>
      <c r="R6255">
        <v>8.8800000000000008</v>
      </c>
      <c r="S6255">
        <v>8.4499999999999993</v>
      </c>
      <c r="T6255" t="str">
        <f>VLOOKUP(E6255,zamiana!A:B,2,0)</f>
        <v>ALSTOM (ex. BT) CZL</v>
      </c>
    </row>
    <row r="6256" spans="1:20" x14ac:dyDescent="0.3">
      <c r="A6256" t="s">
        <v>6600</v>
      </c>
      <c r="B6256" s="2">
        <v>45260</v>
      </c>
      <c r="C6256" s="2">
        <v>45260</v>
      </c>
      <c r="D6256" s="2"/>
      <c r="E6256" t="s">
        <v>951</v>
      </c>
      <c r="F6256" t="s">
        <v>952</v>
      </c>
      <c r="G6256" t="s">
        <v>942</v>
      </c>
      <c r="H6256" t="s">
        <v>951</v>
      </c>
      <c r="I6256" t="s">
        <v>1153</v>
      </c>
      <c r="J6256" t="s">
        <v>1154</v>
      </c>
      <c r="K6256" t="s">
        <v>955</v>
      </c>
      <c r="L6256">
        <v>1</v>
      </c>
      <c r="M6256" t="s">
        <v>77</v>
      </c>
      <c r="N6256">
        <v>8.8800000000000008</v>
      </c>
      <c r="O6256">
        <v>8.4499999999999993</v>
      </c>
      <c r="P6256" t="s">
        <v>78</v>
      </c>
      <c r="Q6256" s="94">
        <v>45281.62777777778</v>
      </c>
      <c r="R6256">
        <v>8.8800000000000008</v>
      </c>
      <c r="S6256">
        <v>8.4499999999999993</v>
      </c>
      <c r="T6256" t="str">
        <f>VLOOKUP(E6256,zamiana!A:B,2,0)</f>
        <v>ALSTOM (ex. BT) CZL</v>
      </c>
    </row>
    <row r="6257" spans="1:20" x14ac:dyDescent="0.3">
      <c r="A6257" t="s">
        <v>6600</v>
      </c>
      <c r="B6257" s="2">
        <v>45260</v>
      </c>
      <c r="C6257" s="2">
        <v>45260</v>
      </c>
      <c r="D6257" s="2"/>
      <c r="E6257" t="s">
        <v>951</v>
      </c>
      <c r="F6257" t="s">
        <v>952</v>
      </c>
      <c r="G6257" t="s">
        <v>942</v>
      </c>
      <c r="H6257" t="s">
        <v>951</v>
      </c>
      <c r="I6257" t="s">
        <v>1125</v>
      </c>
      <c r="J6257" t="s">
        <v>1126</v>
      </c>
      <c r="K6257" t="s">
        <v>955</v>
      </c>
      <c r="L6257">
        <v>1</v>
      </c>
      <c r="M6257" t="s">
        <v>77</v>
      </c>
      <c r="N6257">
        <v>6.72</v>
      </c>
      <c r="O6257">
        <v>8.43</v>
      </c>
      <c r="P6257" t="s">
        <v>78</v>
      </c>
      <c r="Q6257" s="94">
        <v>45281.62777777778</v>
      </c>
      <c r="R6257">
        <v>6.72</v>
      </c>
      <c r="S6257">
        <v>8.43</v>
      </c>
      <c r="T6257" t="str">
        <f>VLOOKUP(E6257,zamiana!A:B,2,0)</f>
        <v>ALSTOM (ex. BT) CZL</v>
      </c>
    </row>
    <row r="6258" spans="1:20" x14ac:dyDescent="0.3">
      <c r="A6258" t="s">
        <v>6600</v>
      </c>
      <c r="B6258" s="2">
        <v>45260</v>
      </c>
      <c r="C6258" s="2">
        <v>45260</v>
      </c>
      <c r="D6258" s="2"/>
      <c r="E6258" t="s">
        <v>951</v>
      </c>
      <c r="F6258" t="s">
        <v>952</v>
      </c>
      <c r="G6258" t="s">
        <v>942</v>
      </c>
      <c r="H6258" t="s">
        <v>951</v>
      </c>
      <c r="I6258" t="s">
        <v>1125</v>
      </c>
      <c r="J6258" t="s">
        <v>1126</v>
      </c>
      <c r="K6258" t="s">
        <v>955</v>
      </c>
      <c r="L6258">
        <v>1</v>
      </c>
      <c r="M6258" t="s">
        <v>77</v>
      </c>
      <c r="N6258">
        <v>6.72</v>
      </c>
      <c r="O6258">
        <v>8.43</v>
      </c>
      <c r="P6258" t="s">
        <v>78</v>
      </c>
      <c r="Q6258" s="94">
        <v>45281.62777777778</v>
      </c>
      <c r="R6258">
        <v>6.72</v>
      </c>
      <c r="S6258">
        <v>8.43</v>
      </c>
      <c r="T6258" t="str">
        <f>VLOOKUP(E6258,zamiana!A:B,2,0)</f>
        <v>ALSTOM (ex. BT) CZL</v>
      </c>
    </row>
    <row r="6259" spans="1:20" x14ac:dyDescent="0.3">
      <c r="A6259" t="s">
        <v>6600</v>
      </c>
      <c r="B6259" s="2">
        <v>45260</v>
      </c>
      <c r="C6259" s="2">
        <v>45260</v>
      </c>
      <c r="D6259" s="2"/>
      <c r="E6259" t="s">
        <v>951</v>
      </c>
      <c r="F6259" t="s">
        <v>952</v>
      </c>
      <c r="G6259" t="s">
        <v>942</v>
      </c>
      <c r="H6259" t="s">
        <v>951</v>
      </c>
      <c r="I6259" t="s">
        <v>1372</v>
      </c>
      <c r="J6259" t="s">
        <v>1373</v>
      </c>
      <c r="K6259" t="s">
        <v>955</v>
      </c>
      <c r="L6259">
        <v>1</v>
      </c>
      <c r="M6259" t="s">
        <v>77</v>
      </c>
      <c r="N6259">
        <v>14.34</v>
      </c>
      <c r="O6259">
        <v>16.079999999999998</v>
      </c>
      <c r="P6259" t="s">
        <v>78</v>
      </c>
      <c r="Q6259" s="94">
        <v>45281.63958333333</v>
      </c>
      <c r="R6259">
        <v>14.34</v>
      </c>
      <c r="S6259">
        <v>16.079999999999998</v>
      </c>
      <c r="T6259" t="str">
        <f>VLOOKUP(E6259,zamiana!A:B,2,0)</f>
        <v>ALSTOM (ex. BT) CZL</v>
      </c>
    </row>
    <row r="6260" spans="1:20" x14ac:dyDescent="0.3">
      <c r="A6260" t="s">
        <v>6600</v>
      </c>
      <c r="B6260" s="2">
        <v>45260</v>
      </c>
      <c r="C6260" s="2">
        <v>45260</v>
      </c>
      <c r="D6260" s="2"/>
      <c r="E6260" t="s">
        <v>951</v>
      </c>
      <c r="F6260" t="s">
        <v>952</v>
      </c>
      <c r="G6260" t="s">
        <v>942</v>
      </c>
      <c r="H6260" t="s">
        <v>951</v>
      </c>
      <c r="I6260" t="s">
        <v>1372</v>
      </c>
      <c r="J6260" t="s">
        <v>1373</v>
      </c>
      <c r="K6260" t="s">
        <v>955</v>
      </c>
      <c r="L6260">
        <v>1</v>
      </c>
      <c r="M6260" t="s">
        <v>77</v>
      </c>
      <c r="N6260">
        <v>14.34</v>
      </c>
      <c r="O6260">
        <v>16.079999999999998</v>
      </c>
      <c r="P6260" t="s">
        <v>78</v>
      </c>
      <c r="Q6260" s="94">
        <v>45281.63958333333</v>
      </c>
      <c r="R6260">
        <v>14.34</v>
      </c>
      <c r="S6260">
        <v>16.079999999999998</v>
      </c>
      <c r="T6260" t="str">
        <f>VLOOKUP(E6260,zamiana!A:B,2,0)</f>
        <v>ALSTOM (ex. BT) CZL</v>
      </c>
    </row>
    <row r="6261" spans="1:20" x14ac:dyDescent="0.3">
      <c r="A6261" t="s">
        <v>6600</v>
      </c>
      <c r="B6261" s="2">
        <v>45260</v>
      </c>
      <c r="C6261" s="2">
        <v>45260</v>
      </c>
      <c r="D6261" s="2"/>
      <c r="E6261" t="s">
        <v>951</v>
      </c>
      <c r="F6261" t="s">
        <v>952</v>
      </c>
      <c r="G6261" t="s">
        <v>942</v>
      </c>
      <c r="H6261" t="s">
        <v>951</v>
      </c>
      <c r="I6261" t="s">
        <v>1372</v>
      </c>
      <c r="J6261" t="s">
        <v>1373</v>
      </c>
      <c r="K6261" t="s">
        <v>955</v>
      </c>
      <c r="L6261">
        <v>1</v>
      </c>
      <c r="M6261" t="s">
        <v>77</v>
      </c>
      <c r="N6261">
        <v>14.34</v>
      </c>
      <c r="O6261">
        <v>16.079999999999998</v>
      </c>
      <c r="P6261" t="s">
        <v>78</v>
      </c>
      <c r="Q6261" s="94">
        <v>45281.63958333333</v>
      </c>
      <c r="R6261">
        <v>14.34</v>
      </c>
      <c r="S6261">
        <v>16.079999999999998</v>
      </c>
      <c r="T6261" t="str">
        <f>VLOOKUP(E6261,zamiana!A:B,2,0)</f>
        <v>ALSTOM (ex. BT) CZL</v>
      </c>
    </row>
    <row r="6262" spans="1:20" x14ac:dyDescent="0.3">
      <c r="A6262" t="s">
        <v>6600</v>
      </c>
      <c r="B6262" s="2">
        <v>45260</v>
      </c>
      <c r="C6262" s="2">
        <v>45260</v>
      </c>
      <c r="D6262" s="2"/>
      <c r="E6262" t="s">
        <v>951</v>
      </c>
      <c r="F6262" t="s">
        <v>952</v>
      </c>
      <c r="G6262" t="s">
        <v>942</v>
      </c>
      <c r="H6262" t="s">
        <v>951</v>
      </c>
      <c r="I6262" t="s">
        <v>1372</v>
      </c>
      <c r="J6262" t="s">
        <v>1373</v>
      </c>
      <c r="K6262" t="s">
        <v>955</v>
      </c>
      <c r="L6262">
        <v>1</v>
      </c>
      <c r="M6262" t="s">
        <v>77</v>
      </c>
      <c r="N6262">
        <v>14.34</v>
      </c>
      <c r="O6262">
        <v>16.079999999999998</v>
      </c>
      <c r="P6262" t="s">
        <v>78</v>
      </c>
      <c r="Q6262" s="94">
        <v>45281.63958333333</v>
      </c>
      <c r="R6262">
        <v>14.34</v>
      </c>
      <c r="S6262">
        <v>16.079999999999998</v>
      </c>
      <c r="T6262" t="str">
        <f>VLOOKUP(E6262,zamiana!A:B,2,0)</f>
        <v>ALSTOM (ex. BT) CZL</v>
      </c>
    </row>
    <row r="6263" spans="1:20" x14ac:dyDescent="0.3">
      <c r="A6263" t="s">
        <v>6600</v>
      </c>
      <c r="B6263" s="2">
        <v>45260</v>
      </c>
      <c r="C6263" s="2">
        <v>45260</v>
      </c>
      <c r="D6263" s="2"/>
      <c r="E6263" t="s">
        <v>951</v>
      </c>
      <c r="F6263" t="s">
        <v>952</v>
      </c>
      <c r="G6263" t="s">
        <v>942</v>
      </c>
      <c r="H6263" t="s">
        <v>951</v>
      </c>
      <c r="I6263" t="s">
        <v>1783</v>
      </c>
      <c r="J6263" t="s">
        <v>1784</v>
      </c>
      <c r="K6263" t="s">
        <v>955</v>
      </c>
      <c r="L6263">
        <v>1</v>
      </c>
      <c r="M6263" t="s">
        <v>77</v>
      </c>
      <c r="N6263">
        <v>79.94</v>
      </c>
      <c r="O6263">
        <v>60.58</v>
      </c>
      <c r="P6263" t="s">
        <v>78</v>
      </c>
      <c r="Q6263" s="94">
        <v>45281.62777777778</v>
      </c>
      <c r="R6263">
        <v>79.94</v>
      </c>
      <c r="S6263">
        <v>60.58</v>
      </c>
      <c r="T6263" t="str">
        <f>VLOOKUP(E6263,zamiana!A:B,2,0)</f>
        <v>ALSTOM (ex. BT) CZL</v>
      </c>
    </row>
    <row r="6264" spans="1:20" x14ac:dyDescent="0.3">
      <c r="A6264" t="s">
        <v>6600</v>
      </c>
      <c r="B6264" s="2">
        <v>45260</v>
      </c>
      <c r="C6264" s="2">
        <v>45260</v>
      </c>
      <c r="D6264" s="2"/>
      <c r="E6264" t="s">
        <v>951</v>
      </c>
      <c r="F6264" t="s">
        <v>952</v>
      </c>
      <c r="G6264" t="s">
        <v>942</v>
      </c>
      <c r="H6264" t="s">
        <v>951</v>
      </c>
      <c r="I6264" t="s">
        <v>1783</v>
      </c>
      <c r="J6264" t="s">
        <v>1784</v>
      </c>
      <c r="K6264" t="s">
        <v>955</v>
      </c>
      <c r="L6264">
        <v>1</v>
      </c>
      <c r="M6264" t="s">
        <v>77</v>
      </c>
      <c r="N6264">
        <v>79.94</v>
      </c>
      <c r="O6264">
        <v>60.58</v>
      </c>
      <c r="P6264" t="s">
        <v>78</v>
      </c>
      <c r="Q6264" s="94">
        <v>45281.62777777778</v>
      </c>
      <c r="R6264">
        <v>79.94</v>
      </c>
      <c r="S6264">
        <v>60.58</v>
      </c>
      <c r="T6264" t="str">
        <f>VLOOKUP(E6264,zamiana!A:B,2,0)</f>
        <v>ALSTOM (ex. BT) CZL</v>
      </c>
    </row>
    <row r="6265" spans="1:20" x14ac:dyDescent="0.3">
      <c r="A6265" t="s">
        <v>6600</v>
      </c>
      <c r="B6265" s="2">
        <v>45260</v>
      </c>
      <c r="C6265" s="2">
        <v>45260</v>
      </c>
      <c r="D6265" s="2"/>
      <c r="E6265" t="s">
        <v>951</v>
      </c>
      <c r="F6265" t="s">
        <v>952</v>
      </c>
      <c r="G6265" t="s">
        <v>942</v>
      </c>
      <c r="H6265" t="s">
        <v>951</v>
      </c>
      <c r="I6265" t="s">
        <v>1783</v>
      </c>
      <c r="J6265" t="s">
        <v>1784</v>
      </c>
      <c r="K6265" t="s">
        <v>955</v>
      </c>
      <c r="L6265">
        <v>1</v>
      </c>
      <c r="M6265" t="s">
        <v>77</v>
      </c>
      <c r="N6265">
        <v>79.94</v>
      </c>
      <c r="O6265">
        <v>60.58</v>
      </c>
      <c r="P6265" t="s">
        <v>78</v>
      </c>
      <c r="Q6265" s="94">
        <v>45281.62777777778</v>
      </c>
      <c r="R6265">
        <v>79.94</v>
      </c>
      <c r="S6265">
        <v>60.58</v>
      </c>
      <c r="T6265" t="str">
        <f>VLOOKUP(E6265,zamiana!A:B,2,0)</f>
        <v>ALSTOM (ex. BT) CZL</v>
      </c>
    </row>
    <row r="6266" spans="1:20" x14ac:dyDescent="0.3">
      <c r="A6266" t="s">
        <v>6600</v>
      </c>
      <c r="B6266" s="2">
        <v>45260</v>
      </c>
      <c r="C6266" s="2">
        <v>45260</v>
      </c>
      <c r="D6266" s="2"/>
      <c r="E6266" t="s">
        <v>951</v>
      </c>
      <c r="F6266" t="s">
        <v>952</v>
      </c>
      <c r="G6266" t="s">
        <v>942</v>
      </c>
      <c r="H6266" t="s">
        <v>951</v>
      </c>
      <c r="I6266" t="s">
        <v>1748</v>
      </c>
      <c r="J6266" t="s">
        <v>1749</v>
      </c>
      <c r="K6266" t="s">
        <v>955</v>
      </c>
      <c r="L6266">
        <v>1</v>
      </c>
      <c r="M6266" t="s">
        <v>77</v>
      </c>
      <c r="N6266">
        <v>79.2</v>
      </c>
      <c r="O6266">
        <v>48.59</v>
      </c>
      <c r="P6266" t="s">
        <v>78</v>
      </c>
      <c r="Q6266" s="94">
        <v>45281.62777777778</v>
      </c>
      <c r="R6266">
        <v>79.2</v>
      </c>
      <c r="S6266">
        <v>48.59</v>
      </c>
      <c r="T6266" t="str">
        <f>VLOOKUP(E6266,zamiana!A:B,2,0)</f>
        <v>ALSTOM (ex. BT) CZL</v>
      </c>
    </row>
    <row r="6267" spans="1:20" x14ac:dyDescent="0.3">
      <c r="A6267" t="s">
        <v>6600</v>
      </c>
      <c r="B6267" s="2">
        <v>45260</v>
      </c>
      <c r="C6267" s="2">
        <v>45260</v>
      </c>
      <c r="D6267" s="2"/>
      <c r="E6267" t="s">
        <v>951</v>
      </c>
      <c r="F6267" t="s">
        <v>952</v>
      </c>
      <c r="G6267" t="s">
        <v>942</v>
      </c>
      <c r="H6267" t="s">
        <v>951</v>
      </c>
      <c r="I6267" t="s">
        <v>1748</v>
      </c>
      <c r="J6267" t="s">
        <v>1749</v>
      </c>
      <c r="K6267" t="s">
        <v>955</v>
      </c>
      <c r="L6267">
        <v>1</v>
      </c>
      <c r="M6267" t="s">
        <v>77</v>
      </c>
      <c r="N6267">
        <v>79.2</v>
      </c>
      <c r="O6267">
        <v>48.59</v>
      </c>
      <c r="P6267" t="s">
        <v>78</v>
      </c>
      <c r="Q6267" s="94">
        <v>45281.62777777778</v>
      </c>
      <c r="R6267">
        <v>79.2</v>
      </c>
      <c r="S6267">
        <v>48.59</v>
      </c>
      <c r="T6267" t="str">
        <f>VLOOKUP(E6267,zamiana!A:B,2,0)</f>
        <v>ALSTOM (ex. BT) CZL</v>
      </c>
    </row>
    <row r="6268" spans="1:20" x14ac:dyDescent="0.3">
      <c r="A6268" t="s">
        <v>6600</v>
      </c>
      <c r="B6268" s="2">
        <v>45260</v>
      </c>
      <c r="C6268" s="2">
        <v>45260</v>
      </c>
      <c r="D6268" s="2"/>
      <c r="E6268" t="s">
        <v>951</v>
      </c>
      <c r="F6268" t="s">
        <v>952</v>
      </c>
      <c r="G6268" t="s">
        <v>942</v>
      </c>
      <c r="H6268" t="s">
        <v>951</v>
      </c>
      <c r="I6268" t="s">
        <v>1748</v>
      </c>
      <c r="J6268" t="s">
        <v>1749</v>
      </c>
      <c r="K6268" t="s">
        <v>955</v>
      </c>
      <c r="L6268">
        <v>1</v>
      </c>
      <c r="M6268" t="s">
        <v>77</v>
      </c>
      <c r="N6268">
        <v>79.2</v>
      </c>
      <c r="O6268">
        <v>48.59</v>
      </c>
      <c r="P6268" t="s">
        <v>78</v>
      </c>
      <c r="Q6268" s="94">
        <v>45281.62777777778</v>
      </c>
      <c r="R6268">
        <v>79.2</v>
      </c>
      <c r="S6268">
        <v>48.59</v>
      </c>
      <c r="T6268" t="str">
        <f>VLOOKUP(E6268,zamiana!A:B,2,0)</f>
        <v>ALSTOM (ex. BT) CZL</v>
      </c>
    </row>
    <row r="6269" spans="1:20" x14ac:dyDescent="0.3">
      <c r="A6269" t="s">
        <v>6600</v>
      </c>
      <c r="B6269" s="2">
        <v>45260</v>
      </c>
      <c r="C6269" s="2">
        <v>45260</v>
      </c>
      <c r="D6269" s="2"/>
      <c r="E6269" t="s">
        <v>951</v>
      </c>
      <c r="F6269" t="s">
        <v>952</v>
      </c>
      <c r="G6269" t="s">
        <v>942</v>
      </c>
      <c r="H6269" t="s">
        <v>951</v>
      </c>
      <c r="I6269" t="s">
        <v>6339</v>
      </c>
      <c r="J6269" t="s">
        <v>6340</v>
      </c>
      <c r="K6269" t="s">
        <v>955</v>
      </c>
      <c r="L6269">
        <v>2</v>
      </c>
      <c r="M6269" t="s">
        <v>77</v>
      </c>
      <c r="N6269">
        <v>13.95</v>
      </c>
      <c r="O6269">
        <v>10.29</v>
      </c>
      <c r="P6269" t="s">
        <v>78</v>
      </c>
      <c r="Q6269" s="94">
        <v>45281.62777777778</v>
      </c>
      <c r="R6269">
        <v>27.9</v>
      </c>
      <c r="S6269">
        <v>20.58</v>
      </c>
      <c r="T6269" t="str">
        <f>VLOOKUP(E6269,zamiana!A:B,2,0)</f>
        <v>ALSTOM (ex. BT) CZL</v>
      </c>
    </row>
    <row r="6270" spans="1:20" x14ac:dyDescent="0.3">
      <c r="A6270" t="s">
        <v>6600</v>
      </c>
      <c r="B6270" s="2">
        <v>45260</v>
      </c>
      <c r="C6270" s="2">
        <v>45260</v>
      </c>
      <c r="D6270" s="2"/>
      <c r="E6270" t="s">
        <v>951</v>
      </c>
      <c r="F6270" t="s">
        <v>952</v>
      </c>
      <c r="G6270" t="s">
        <v>942</v>
      </c>
      <c r="H6270" t="s">
        <v>951</v>
      </c>
      <c r="I6270" t="s">
        <v>2631</v>
      </c>
      <c r="J6270" t="s">
        <v>2632</v>
      </c>
      <c r="K6270" t="s">
        <v>955</v>
      </c>
      <c r="L6270">
        <v>2</v>
      </c>
      <c r="M6270" t="s">
        <v>77</v>
      </c>
      <c r="N6270">
        <v>17.760000000000002</v>
      </c>
      <c r="O6270">
        <v>16.489999999999998</v>
      </c>
      <c r="P6270" t="s">
        <v>78</v>
      </c>
      <c r="Q6270" s="94">
        <v>45281.62777777778</v>
      </c>
      <c r="R6270">
        <v>35.520000000000003</v>
      </c>
      <c r="S6270">
        <v>32.979999999999997</v>
      </c>
      <c r="T6270" t="str">
        <f>VLOOKUP(E6270,zamiana!A:B,2,0)</f>
        <v>ALSTOM (ex. BT) CZL</v>
      </c>
    </row>
    <row r="6271" spans="1:20" x14ac:dyDescent="0.3">
      <c r="A6271" t="s">
        <v>6600</v>
      </c>
      <c r="B6271" s="2">
        <v>45260</v>
      </c>
      <c r="C6271" s="2">
        <v>45260</v>
      </c>
      <c r="D6271" s="2"/>
      <c r="E6271" t="s">
        <v>951</v>
      </c>
      <c r="F6271" t="s">
        <v>952</v>
      </c>
      <c r="G6271" t="s">
        <v>942</v>
      </c>
      <c r="H6271" t="s">
        <v>951</v>
      </c>
      <c r="I6271" t="s">
        <v>1907</v>
      </c>
      <c r="J6271" t="s">
        <v>1908</v>
      </c>
      <c r="K6271" t="s">
        <v>955</v>
      </c>
      <c r="L6271">
        <v>1</v>
      </c>
      <c r="M6271" t="s">
        <v>77</v>
      </c>
      <c r="N6271">
        <v>393.76</v>
      </c>
      <c r="O6271">
        <v>233.44</v>
      </c>
      <c r="P6271" t="s">
        <v>78</v>
      </c>
      <c r="Q6271" s="94">
        <v>45281.632638888892</v>
      </c>
      <c r="R6271">
        <v>393.76</v>
      </c>
      <c r="S6271">
        <v>233.44</v>
      </c>
      <c r="T6271" t="str">
        <f>VLOOKUP(E6271,zamiana!A:B,2,0)</f>
        <v>ALSTOM (ex. BT) CZL</v>
      </c>
    </row>
    <row r="6272" spans="1:20" x14ac:dyDescent="0.3">
      <c r="A6272" t="s">
        <v>6600</v>
      </c>
      <c r="B6272" s="2">
        <v>45260</v>
      </c>
      <c r="C6272" s="2">
        <v>45260</v>
      </c>
      <c r="D6272" s="2"/>
      <c r="E6272" t="s">
        <v>951</v>
      </c>
      <c r="F6272" t="s">
        <v>952</v>
      </c>
      <c r="G6272" t="s">
        <v>942</v>
      </c>
      <c r="H6272" t="s">
        <v>951</v>
      </c>
      <c r="I6272" t="s">
        <v>1907</v>
      </c>
      <c r="J6272" t="s">
        <v>1908</v>
      </c>
      <c r="K6272" t="s">
        <v>955</v>
      </c>
      <c r="L6272">
        <v>1</v>
      </c>
      <c r="M6272" t="s">
        <v>77</v>
      </c>
      <c r="N6272">
        <v>393.76</v>
      </c>
      <c r="O6272">
        <v>233.44</v>
      </c>
      <c r="P6272" t="s">
        <v>78</v>
      </c>
      <c r="Q6272" s="94">
        <v>45281.632638888892</v>
      </c>
      <c r="R6272">
        <v>393.76</v>
      </c>
      <c r="S6272">
        <v>233.44</v>
      </c>
      <c r="T6272" t="str">
        <f>VLOOKUP(E6272,zamiana!A:B,2,0)</f>
        <v>ALSTOM (ex. BT) CZL</v>
      </c>
    </row>
    <row r="6273" spans="1:20" x14ac:dyDescent="0.3">
      <c r="A6273" t="s">
        <v>6600</v>
      </c>
      <c r="B6273" s="2">
        <v>45260</v>
      </c>
      <c r="C6273" s="2">
        <v>45260</v>
      </c>
      <c r="D6273" s="2"/>
      <c r="E6273" t="s">
        <v>951</v>
      </c>
      <c r="F6273" t="s">
        <v>952</v>
      </c>
      <c r="G6273" t="s">
        <v>942</v>
      </c>
      <c r="H6273" t="s">
        <v>951</v>
      </c>
      <c r="I6273" t="s">
        <v>1907</v>
      </c>
      <c r="J6273" t="s">
        <v>1908</v>
      </c>
      <c r="K6273" t="s">
        <v>955</v>
      </c>
      <c r="L6273">
        <v>1</v>
      </c>
      <c r="M6273" t="s">
        <v>77</v>
      </c>
      <c r="N6273">
        <v>393.76</v>
      </c>
      <c r="O6273">
        <v>233.44</v>
      </c>
      <c r="P6273" t="s">
        <v>78</v>
      </c>
      <c r="Q6273" s="94">
        <v>45281.632638888892</v>
      </c>
      <c r="R6273">
        <v>393.76</v>
      </c>
      <c r="S6273">
        <v>233.44</v>
      </c>
      <c r="T6273" t="str">
        <f>VLOOKUP(E6273,zamiana!A:B,2,0)</f>
        <v>ALSTOM (ex. BT) CZL</v>
      </c>
    </row>
    <row r="6274" spans="1:20" x14ac:dyDescent="0.3">
      <c r="A6274" t="s">
        <v>6600</v>
      </c>
      <c r="B6274" s="2">
        <v>45260</v>
      </c>
      <c r="C6274" s="2">
        <v>45260</v>
      </c>
      <c r="D6274" s="2"/>
      <c r="E6274" t="s">
        <v>951</v>
      </c>
      <c r="F6274" t="s">
        <v>952</v>
      </c>
      <c r="G6274" t="s">
        <v>942</v>
      </c>
      <c r="H6274" t="s">
        <v>951</v>
      </c>
      <c r="I6274" t="s">
        <v>1907</v>
      </c>
      <c r="J6274" t="s">
        <v>1908</v>
      </c>
      <c r="K6274" t="s">
        <v>955</v>
      </c>
      <c r="L6274">
        <v>1</v>
      </c>
      <c r="M6274" t="s">
        <v>77</v>
      </c>
      <c r="N6274">
        <v>393.76</v>
      </c>
      <c r="O6274">
        <v>233.44</v>
      </c>
      <c r="P6274" t="s">
        <v>78</v>
      </c>
      <c r="Q6274" s="94">
        <v>45281.632638888892</v>
      </c>
      <c r="R6274">
        <v>393.76</v>
      </c>
      <c r="S6274">
        <v>233.44</v>
      </c>
      <c r="T6274" t="str">
        <f>VLOOKUP(E6274,zamiana!A:B,2,0)</f>
        <v>ALSTOM (ex. BT) CZL</v>
      </c>
    </row>
    <row r="6275" spans="1:20" x14ac:dyDescent="0.3">
      <c r="A6275" t="s">
        <v>6600</v>
      </c>
      <c r="B6275" s="2">
        <v>45260</v>
      </c>
      <c r="C6275" s="2">
        <v>45260</v>
      </c>
      <c r="D6275" s="2"/>
      <c r="E6275" t="s">
        <v>951</v>
      </c>
      <c r="F6275" t="s">
        <v>952</v>
      </c>
      <c r="G6275" t="s">
        <v>942</v>
      </c>
      <c r="H6275" t="s">
        <v>951</v>
      </c>
      <c r="I6275" t="s">
        <v>1907</v>
      </c>
      <c r="J6275" t="s">
        <v>1908</v>
      </c>
      <c r="K6275" t="s">
        <v>955</v>
      </c>
      <c r="L6275">
        <v>1</v>
      </c>
      <c r="M6275" t="s">
        <v>77</v>
      </c>
      <c r="N6275">
        <v>393.76</v>
      </c>
      <c r="O6275">
        <v>233.44</v>
      </c>
      <c r="P6275" t="s">
        <v>78</v>
      </c>
      <c r="Q6275" s="94">
        <v>45281.632638888892</v>
      </c>
      <c r="R6275">
        <v>393.76</v>
      </c>
      <c r="S6275">
        <v>233.44</v>
      </c>
      <c r="T6275" t="str">
        <f>VLOOKUP(E6275,zamiana!A:B,2,0)</f>
        <v>ALSTOM (ex. BT) CZL</v>
      </c>
    </row>
    <row r="6276" spans="1:20" x14ac:dyDescent="0.3">
      <c r="A6276" t="s">
        <v>6600</v>
      </c>
      <c r="B6276" s="2">
        <v>45260</v>
      </c>
      <c r="C6276" s="2">
        <v>45260</v>
      </c>
      <c r="D6276" s="2"/>
      <c r="E6276" t="s">
        <v>951</v>
      </c>
      <c r="F6276" t="s">
        <v>952</v>
      </c>
      <c r="G6276" t="s">
        <v>942</v>
      </c>
      <c r="H6276" t="s">
        <v>951</v>
      </c>
      <c r="I6276" t="s">
        <v>1907</v>
      </c>
      <c r="J6276" t="s">
        <v>1908</v>
      </c>
      <c r="K6276" t="s">
        <v>955</v>
      </c>
      <c r="L6276">
        <v>1</v>
      </c>
      <c r="M6276" t="s">
        <v>77</v>
      </c>
      <c r="N6276">
        <v>393.76</v>
      </c>
      <c r="O6276">
        <v>233.44</v>
      </c>
      <c r="P6276" t="s">
        <v>78</v>
      </c>
      <c r="Q6276" s="94">
        <v>45281.632638888892</v>
      </c>
      <c r="R6276">
        <v>393.76</v>
      </c>
      <c r="S6276">
        <v>233.44</v>
      </c>
      <c r="T6276" t="str">
        <f>VLOOKUP(E6276,zamiana!A:B,2,0)</f>
        <v>ALSTOM (ex. BT) CZL</v>
      </c>
    </row>
    <row r="6277" spans="1:20" x14ac:dyDescent="0.3">
      <c r="A6277" t="s">
        <v>6600</v>
      </c>
      <c r="B6277" s="2">
        <v>45260</v>
      </c>
      <c r="C6277" s="2">
        <v>45260</v>
      </c>
      <c r="D6277" s="2"/>
      <c r="E6277" t="s">
        <v>951</v>
      </c>
      <c r="F6277" t="s">
        <v>952</v>
      </c>
      <c r="G6277" t="s">
        <v>942</v>
      </c>
      <c r="H6277" t="s">
        <v>951</v>
      </c>
      <c r="I6277" t="s">
        <v>1907</v>
      </c>
      <c r="J6277" t="s">
        <v>1908</v>
      </c>
      <c r="K6277" t="s">
        <v>955</v>
      </c>
      <c r="L6277">
        <v>1</v>
      </c>
      <c r="M6277" t="s">
        <v>77</v>
      </c>
      <c r="N6277">
        <v>393.76</v>
      </c>
      <c r="O6277">
        <v>233.44</v>
      </c>
      <c r="P6277" t="s">
        <v>78</v>
      </c>
      <c r="Q6277" s="94">
        <v>45281.632638888892</v>
      </c>
      <c r="R6277">
        <v>393.76</v>
      </c>
      <c r="S6277">
        <v>233.44</v>
      </c>
      <c r="T6277" t="str">
        <f>VLOOKUP(E6277,zamiana!A:B,2,0)</f>
        <v>ALSTOM (ex. BT) CZL</v>
      </c>
    </row>
    <row r="6278" spans="1:20" x14ac:dyDescent="0.3">
      <c r="A6278" t="s">
        <v>6600</v>
      </c>
      <c r="B6278" s="2">
        <v>45260</v>
      </c>
      <c r="C6278" s="2">
        <v>45260</v>
      </c>
      <c r="D6278" s="2"/>
      <c r="E6278" t="s">
        <v>951</v>
      </c>
      <c r="F6278" t="s">
        <v>952</v>
      </c>
      <c r="G6278" t="s">
        <v>942</v>
      </c>
      <c r="H6278" t="s">
        <v>951</v>
      </c>
      <c r="I6278" t="s">
        <v>1907</v>
      </c>
      <c r="J6278" t="s">
        <v>1908</v>
      </c>
      <c r="K6278" t="s">
        <v>955</v>
      </c>
      <c r="L6278">
        <v>1</v>
      </c>
      <c r="M6278" t="s">
        <v>77</v>
      </c>
      <c r="N6278">
        <v>393.76</v>
      </c>
      <c r="O6278">
        <v>233.44</v>
      </c>
      <c r="P6278" t="s">
        <v>78</v>
      </c>
      <c r="Q6278" s="94">
        <v>45281.632638888892</v>
      </c>
      <c r="R6278">
        <v>393.76</v>
      </c>
      <c r="S6278">
        <v>233.44</v>
      </c>
      <c r="T6278" t="str">
        <f>VLOOKUP(E6278,zamiana!A:B,2,0)</f>
        <v>ALSTOM (ex. BT) CZL</v>
      </c>
    </row>
    <row r="6279" spans="1:20" x14ac:dyDescent="0.3">
      <c r="A6279" t="s">
        <v>6600</v>
      </c>
      <c r="B6279" s="2">
        <v>45260</v>
      </c>
      <c r="C6279" s="2">
        <v>45260</v>
      </c>
      <c r="D6279" s="2"/>
      <c r="E6279" t="s">
        <v>951</v>
      </c>
      <c r="F6279" t="s">
        <v>952</v>
      </c>
      <c r="G6279" t="s">
        <v>942</v>
      </c>
      <c r="H6279" t="s">
        <v>951</v>
      </c>
      <c r="I6279" t="s">
        <v>1413</v>
      </c>
      <c r="J6279" t="s">
        <v>1414</v>
      </c>
      <c r="K6279" t="s">
        <v>955</v>
      </c>
      <c r="L6279">
        <v>2</v>
      </c>
      <c r="M6279" t="s">
        <v>77</v>
      </c>
      <c r="N6279">
        <v>15.08</v>
      </c>
      <c r="O6279">
        <v>14.77</v>
      </c>
      <c r="P6279" t="s">
        <v>78</v>
      </c>
      <c r="Q6279" s="94">
        <v>45281.62777777778</v>
      </c>
      <c r="R6279">
        <v>30.16</v>
      </c>
      <c r="S6279">
        <v>29.54</v>
      </c>
      <c r="T6279" t="str">
        <f>VLOOKUP(E6279,zamiana!A:B,2,0)</f>
        <v>ALSTOM (ex. BT) CZL</v>
      </c>
    </row>
    <row r="6280" spans="1:20" x14ac:dyDescent="0.3">
      <c r="A6280" t="s">
        <v>6600</v>
      </c>
      <c r="B6280" s="2">
        <v>45260</v>
      </c>
      <c r="C6280" s="2">
        <v>45260</v>
      </c>
      <c r="D6280" s="2"/>
      <c r="E6280" t="s">
        <v>951</v>
      </c>
      <c r="F6280" t="s">
        <v>952</v>
      </c>
      <c r="G6280" t="s">
        <v>942</v>
      </c>
      <c r="H6280" t="s">
        <v>951</v>
      </c>
      <c r="I6280" t="s">
        <v>1413</v>
      </c>
      <c r="J6280" t="s">
        <v>1414</v>
      </c>
      <c r="K6280" t="s">
        <v>955</v>
      </c>
      <c r="L6280">
        <v>2</v>
      </c>
      <c r="M6280" t="s">
        <v>77</v>
      </c>
      <c r="N6280">
        <v>15.08</v>
      </c>
      <c r="O6280">
        <v>14.77</v>
      </c>
      <c r="P6280" t="s">
        <v>78</v>
      </c>
      <c r="Q6280" s="94">
        <v>45281.62777777778</v>
      </c>
      <c r="R6280">
        <v>30.16</v>
      </c>
      <c r="S6280">
        <v>29.54</v>
      </c>
      <c r="T6280" t="str">
        <f>VLOOKUP(E6280,zamiana!A:B,2,0)</f>
        <v>ALSTOM (ex. BT) CZL</v>
      </c>
    </row>
    <row r="6281" spans="1:20" x14ac:dyDescent="0.3">
      <c r="A6281" t="s">
        <v>6600</v>
      </c>
      <c r="B6281" s="2">
        <v>45260</v>
      </c>
      <c r="C6281" s="2">
        <v>45260</v>
      </c>
      <c r="D6281" s="2"/>
      <c r="E6281" t="s">
        <v>951</v>
      </c>
      <c r="F6281" t="s">
        <v>952</v>
      </c>
      <c r="G6281" t="s">
        <v>942</v>
      </c>
      <c r="H6281" t="s">
        <v>951</v>
      </c>
      <c r="I6281" t="s">
        <v>1386</v>
      </c>
      <c r="J6281" t="s">
        <v>1387</v>
      </c>
      <c r="K6281" t="s">
        <v>955</v>
      </c>
      <c r="L6281">
        <v>2</v>
      </c>
      <c r="M6281" t="s">
        <v>77</v>
      </c>
      <c r="N6281">
        <v>21.45</v>
      </c>
      <c r="O6281">
        <v>21.54</v>
      </c>
      <c r="P6281" t="s">
        <v>78</v>
      </c>
      <c r="Q6281" s="94">
        <v>45281.62777777778</v>
      </c>
      <c r="R6281">
        <v>42.9</v>
      </c>
      <c r="S6281">
        <v>43.08</v>
      </c>
      <c r="T6281" t="str">
        <f>VLOOKUP(E6281,zamiana!A:B,2,0)</f>
        <v>ALSTOM (ex. BT) CZL</v>
      </c>
    </row>
    <row r="6282" spans="1:20" x14ac:dyDescent="0.3">
      <c r="A6282" t="s">
        <v>6600</v>
      </c>
      <c r="B6282" s="2">
        <v>45260</v>
      </c>
      <c r="C6282" s="2">
        <v>45260</v>
      </c>
      <c r="D6282" s="2"/>
      <c r="E6282" t="s">
        <v>951</v>
      </c>
      <c r="F6282" t="s">
        <v>952</v>
      </c>
      <c r="G6282" t="s">
        <v>942</v>
      </c>
      <c r="H6282" t="s">
        <v>951</v>
      </c>
      <c r="I6282" t="s">
        <v>1386</v>
      </c>
      <c r="J6282" t="s">
        <v>1387</v>
      </c>
      <c r="K6282" t="s">
        <v>955</v>
      </c>
      <c r="L6282">
        <v>2</v>
      </c>
      <c r="M6282" t="s">
        <v>77</v>
      </c>
      <c r="N6282">
        <v>21.45</v>
      </c>
      <c r="O6282">
        <v>21.54</v>
      </c>
      <c r="P6282" t="s">
        <v>78</v>
      </c>
      <c r="Q6282" s="94">
        <v>45281.62777777778</v>
      </c>
      <c r="R6282">
        <v>42.9</v>
      </c>
      <c r="S6282">
        <v>43.08</v>
      </c>
      <c r="T6282" t="str">
        <f>VLOOKUP(E6282,zamiana!A:B,2,0)</f>
        <v>ALSTOM (ex. BT) CZL</v>
      </c>
    </row>
    <row r="6283" spans="1:20" x14ac:dyDescent="0.3">
      <c r="A6283" t="s">
        <v>6600</v>
      </c>
      <c r="B6283" s="2">
        <v>45260</v>
      </c>
      <c r="C6283" s="2">
        <v>45260</v>
      </c>
      <c r="D6283" s="2"/>
      <c r="E6283" t="s">
        <v>951</v>
      </c>
      <c r="F6283" t="s">
        <v>952</v>
      </c>
      <c r="G6283" t="s">
        <v>942</v>
      </c>
      <c r="H6283" t="s">
        <v>951</v>
      </c>
      <c r="I6283" t="s">
        <v>1104</v>
      </c>
      <c r="J6283" t="s">
        <v>1105</v>
      </c>
      <c r="K6283" t="s">
        <v>955</v>
      </c>
      <c r="L6283">
        <v>2</v>
      </c>
      <c r="M6283" t="s">
        <v>77</v>
      </c>
      <c r="N6283">
        <v>9.32</v>
      </c>
      <c r="O6283">
        <v>6.57</v>
      </c>
      <c r="P6283" t="s">
        <v>78</v>
      </c>
      <c r="Q6283" s="94">
        <v>45281.62777777778</v>
      </c>
      <c r="R6283">
        <v>18.64</v>
      </c>
      <c r="S6283">
        <v>13.14</v>
      </c>
      <c r="T6283" t="str">
        <f>VLOOKUP(E6283,zamiana!A:B,2,0)</f>
        <v>ALSTOM (ex. BT) CZL</v>
      </c>
    </row>
    <row r="6284" spans="1:20" x14ac:dyDescent="0.3">
      <c r="A6284" t="s">
        <v>6600</v>
      </c>
      <c r="B6284" s="2">
        <v>45260</v>
      </c>
      <c r="C6284" s="2">
        <v>45260</v>
      </c>
      <c r="D6284" s="2"/>
      <c r="E6284" t="s">
        <v>951</v>
      </c>
      <c r="F6284" t="s">
        <v>952</v>
      </c>
      <c r="G6284" t="s">
        <v>942</v>
      </c>
      <c r="H6284" t="s">
        <v>951</v>
      </c>
      <c r="I6284" t="s">
        <v>1104</v>
      </c>
      <c r="J6284" t="s">
        <v>1105</v>
      </c>
      <c r="K6284" t="s">
        <v>955</v>
      </c>
      <c r="L6284">
        <v>2</v>
      </c>
      <c r="M6284" t="s">
        <v>77</v>
      </c>
      <c r="N6284">
        <v>9.32</v>
      </c>
      <c r="O6284">
        <v>6.57</v>
      </c>
      <c r="P6284" t="s">
        <v>78</v>
      </c>
      <c r="Q6284" s="94">
        <v>45281.62777777778</v>
      </c>
      <c r="R6284">
        <v>18.64</v>
      </c>
      <c r="S6284">
        <v>13.14</v>
      </c>
      <c r="T6284" t="str">
        <f>VLOOKUP(E6284,zamiana!A:B,2,0)</f>
        <v>ALSTOM (ex. BT) CZL</v>
      </c>
    </row>
    <row r="6285" spans="1:20" x14ac:dyDescent="0.3">
      <c r="A6285" t="s">
        <v>6600</v>
      </c>
      <c r="B6285" s="2">
        <v>45260</v>
      </c>
      <c r="C6285" s="2">
        <v>45260</v>
      </c>
      <c r="D6285" s="2"/>
      <c r="E6285" t="s">
        <v>951</v>
      </c>
      <c r="F6285" t="s">
        <v>952</v>
      </c>
      <c r="G6285" t="s">
        <v>942</v>
      </c>
      <c r="H6285" t="s">
        <v>951</v>
      </c>
      <c r="I6285" t="s">
        <v>1104</v>
      </c>
      <c r="J6285" t="s">
        <v>1105</v>
      </c>
      <c r="K6285" t="s">
        <v>955</v>
      </c>
      <c r="L6285">
        <v>2</v>
      </c>
      <c r="M6285" t="s">
        <v>77</v>
      </c>
      <c r="N6285">
        <v>9.32</v>
      </c>
      <c r="O6285">
        <v>6.57</v>
      </c>
      <c r="P6285" t="s">
        <v>78</v>
      </c>
      <c r="Q6285" s="94">
        <v>45281.62777777778</v>
      </c>
      <c r="R6285">
        <v>18.64</v>
      </c>
      <c r="S6285">
        <v>13.14</v>
      </c>
      <c r="T6285" t="str">
        <f>VLOOKUP(E6285,zamiana!A:B,2,0)</f>
        <v>ALSTOM (ex. BT) CZL</v>
      </c>
    </row>
    <row r="6286" spans="1:20" x14ac:dyDescent="0.3">
      <c r="A6286" t="s">
        <v>6600</v>
      </c>
      <c r="B6286" s="2">
        <v>45260</v>
      </c>
      <c r="C6286" s="2">
        <v>45260</v>
      </c>
      <c r="D6286" s="2"/>
      <c r="E6286" t="s">
        <v>951</v>
      </c>
      <c r="F6286" t="s">
        <v>952</v>
      </c>
      <c r="G6286" t="s">
        <v>942</v>
      </c>
      <c r="H6286" t="s">
        <v>951</v>
      </c>
      <c r="I6286" t="s">
        <v>1104</v>
      </c>
      <c r="J6286" t="s">
        <v>1105</v>
      </c>
      <c r="K6286" t="s">
        <v>955</v>
      </c>
      <c r="L6286">
        <v>2</v>
      </c>
      <c r="M6286" t="s">
        <v>77</v>
      </c>
      <c r="N6286">
        <v>9.32</v>
      </c>
      <c r="O6286">
        <v>6.57</v>
      </c>
      <c r="P6286" t="s">
        <v>78</v>
      </c>
      <c r="Q6286" s="94">
        <v>45281.62777777778</v>
      </c>
      <c r="R6286">
        <v>18.64</v>
      </c>
      <c r="S6286">
        <v>13.14</v>
      </c>
      <c r="T6286" t="str">
        <f>VLOOKUP(E6286,zamiana!A:B,2,0)</f>
        <v>ALSTOM (ex. BT) CZL</v>
      </c>
    </row>
    <row r="6287" spans="1:20" x14ac:dyDescent="0.3">
      <c r="A6287" t="s">
        <v>6600</v>
      </c>
      <c r="B6287" s="2">
        <v>45260</v>
      </c>
      <c r="C6287" s="2">
        <v>45260</v>
      </c>
      <c r="D6287" s="2"/>
      <c r="E6287" t="s">
        <v>951</v>
      </c>
      <c r="F6287" t="s">
        <v>952</v>
      </c>
      <c r="G6287" t="s">
        <v>942</v>
      </c>
      <c r="H6287" t="s">
        <v>951</v>
      </c>
      <c r="I6287" t="s">
        <v>1104</v>
      </c>
      <c r="J6287" t="s">
        <v>1105</v>
      </c>
      <c r="K6287" t="s">
        <v>955</v>
      </c>
      <c r="L6287">
        <v>2</v>
      </c>
      <c r="M6287" t="s">
        <v>77</v>
      </c>
      <c r="N6287">
        <v>9.32</v>
      </c>
      <c r="O6287">
        <v>6.57</v>
      </c>
      <c r="P6287" t="s">
        <v>78</v>
      </c>
      <c r="Q6287" s="94">
        <v>45281.62777777778</v>
      </c>
      <c r="R6287">
        <v>18.64</v>
      </c>
      <c r="S6287">
        <v>13.14</v>
      </c>
      <c r="T6287" t="str">
        <f>VLOOKUP(E6287,zamiana!A:B,2,0)</f>
        <v>ALSTOM (ex. BT) CZL</v>
      </c>
    </row>
    <row r="6288" spans="1:20" x14ac:dyDescent="0.3">
      <c r="A6288" t="s">
        <v>6600</v>
      </c>
      <c r="B6288" s="2">
        <v>45260</v>
      </c>
      <c r="C6288" s="2">
        <v>45260</v>
      </c>
      <c r="D6288" s="2"/>
      <c r="E6288" t="s">
        <v>951</v>
      </c>
      <c r="F6288" t="s">
        <v>952</v>
      </c>
      <c r="G6288" t="s">
        <v>942</v>
      </c>
      <c r="H6288" t="s">
        <v>951</v>
      </c>
      <c r="I6288" t="s">
        <v>1104</v>
      </c>
      <c r="J6288" t="s">
        <v>1105</v>
      </c>
      <c r="K6288" t="s">
        <v>955</v>
      </c>
      <c r="L6288">
        <v>2</v>
      </c>
      <c r="M6288" t="s">
        <v>77</v>
      </c>
      <c r="N6288">
        <v>9.32</v>
      </c>
      <c r="O6288">
        <v>6.57</v>
      </c>
      <c r="P6288" t="s">
        <v>78</v>
      </c>
      <c r="Q6288" s="94">
        <v>45281.62777777778</v>
      </c>
      <c r="R6288">
        <v>18.64</v>
      </c>
      <c r="S6288">
        <v>13.14</v>
      </c>
      <c r="T6288" t="str">
        <f>VLOOKUP(E6288,zamiana!A:B,2,0)</f>
        <v>ALSTOM (ex. BT) CZL</v>
      </c>
    </row>
    <row r="6289" spans="1:20" x14ac:dyDescent="0.3">
      <c r="A6289" t="s">
        <v>6600</v>
      </c>
      <c r="B6289" s="2">
        <v>45260</v>
      </c>
      <c r="C6289" s="2">
        <v>45260</v>
      </c>
      <c r="D6289" s="2"/>
      <c r="E6289" t="s">
        <v>951</v>
      </c>
      <c r="F6289" t="s">
        <v>952</v>
      </c>
      <c r="G6289" t="s">
        <v>942</v>
      </c>
      <c r="H6289" t="s">
        <v>951</v>
      </c>
      <c r="I6289" t="s">
        <v>1104</v>
      </c>
      <c r="J6289" t="s">
        <v>1105</v>
      </c>
      <c r="K6289" t="s">
        <v>955</v>
      </c>
      <c r="L6289">
        <v>2</v>
      </c>
      <c r="M6289" t="s">
        <v>77</v>
      </c>
      <c r="N6289">
        <v>9.32</v>
      </c>
      <c r="O6289">
        <v>6.57</v>
      </c>
      <c r="P6289" t="s">
        <v>78</v>
      </c>
      <c r="Q6289" s="94">
        <v>45281.62777777778</v>
      </c>
      <c r="R6289">
        <v>18.64</v>
      </c>
      <c r="S6289">
        <v>13.14</v>
      </c>
      <c r="T6289" t="str">
        <f>VLOOKUP(E6289,zamiana!A:B,2,0)</f>
        <v>ALSTOM (ex. BT) CZL</v>
      </c>
    </row>
    <row r="6290" spans="1:20" x14ac:dyDescent="0.3">
      <c r="A6290" t="s">
        <v>6600</v>
      </c>
      <c r="B6290" s="2">
        <v>45260</v>
      </c>
      <c r="C6290" s="2">
        <v>45260</v>
      </c>
      <c r="D6290" s="2"/>
      <c r="E6290" t="s">
        <v>951</v>
      </c>
      <c r="F6290" t="s">
        <v>952</v>
      </c>
      <c r="G6290" t="s">
        <v>942</v>
      </c>
      <c r="H6290" t="s">
        <v>951</v>
      </c>
      <c r="I6290" t="s">
        <v>1558</v>
      </c>
      <c r="J6290" t="s">
        <v>1559</v>
      </c>
      <c r="K6290" t="s">
        <v>955</v>
      </c>
      <c r="L6290">
        <v>2</v>
      </c>
      <c r="M6290" t="s">
        <v>77</v>
      </c>
      <c r="N6290">
        <v>23.35</v>
      </c>
      <c r="O6290">
        <v>24.76</v>
      </c>
      <c r="P6290" t="s">
        <v>78</v>
      </c>
      <c r="Q6290" s="94">
        <v>45281.62777777778</v>
      </c>
      <c r="R6290">
        <v>46.7</v>
      </c>
      <c r="S6290">
        <v>49.52</v>
      </c>
      <c r="T6290" t="str">
        <f>VLOOKUP(E6290,zamiana!A:B,2,0)</f>
        <v>ALSTOM (ex. BT) CZL</v>
      </c>
    </row>
    <row r="6291" spans="1:20" x14ac:dyDescent="0.3">
      <c r="A6291" t="s">
        <v>6600</v>
      </c>
      <c r="B6291" s="2">
        <v>45260</v>
      </c>
      <c r="C6291" s="2">
        <v>45260</v>
      </c>
      <c r="D6291" s="2"/>
      <c r="E6291" t="s">
        <v>951</v>
      </c>
      <c r="F6291" t="s">
        <v>952</v>
      </c>
      <c r="G6291" t="s">
        <v>942</v>
      </c>
      <c r="H6291" t="s">
        <v>951</v>
      </c>
      <c r="I6291" t="s">
        <v>1558</v>
      </c>
      <c r="J6291" t="s">
        <v>1559</v>
      </c>
      <c r="K6291" t="s">
        <v>955</v>
      </c>
      <c r="L6291">
        <v>8</v>
      </c>
      <c r="M6291" t="s">
        <v>77</v>
      </c>
      <c r="N6291">
        <v>23.35</v>
      </c>
      <c r="O6291">
        <v>24.76</v>
      </c>
      <c r="P6291" t="s">
        <v>78</v>
      </c>
      <c r="Q6291" s="94">
        <v>45281.62777777778</v>
      </c>
      <c r="R6291">
        <v>186.8</v>
      </c>
      <c r="S6291">
        <v>198.08</v>
      </c>
      <c r="T6291" t="str">
        <f>VLOOKUP(E6291,zamiana!A:B,2,0)</f>
        <v>ALSTOM (ex. BT) CZL</v>
      </c>
    </row>
    <row r="6292" spans="1:20" x14ac:dyDescent="0.3">
      <c r="A6292" t="s">
        <v>6600</v>
      </c>
      <c r="B6292" s="2">
        <v>45260</v>
      </c>
      <c r="C6292" s="2">
        <v>45260</v>
      </c>
      <c r="D6292" s="2"/>
      <c r="E6292" t="s">
        <v>951</v>
      </c>
      <c r="F6292" t="s">
        <v>952</v>
      </c>
      <c r="G6292" t="s">
        <v>942</v>
      </c>
      <c r="H6292" t="s">
        <v>951</v>
      </c>
      <c r="I6292" t="s">
        <v>1558</v>
      </c>
      <c r="J6292" t="s">
        <v>1559</v>
      </c>
      <c r="K6292" t="s">
        <v>955</v>
      </c>
      <c r="L6292">
        <v>7</v>
      </c>
      <c r="M6292" t="s">
        <v>77</v>
      </c>
      <c r="N6292">
        <v>23.35</v>
      </c>
      <c r="O6292">
        <v>24.76</v>
      </c>
      <c r="P6292" t="s">
        <v>78</v>
      </c>
      <c r="Q6292" s="94">
        <v>45281.62777777778</v>
      </c>
      <c r="R6292">
        <v>163.44999999999999</v>
      </c>
      <c r="S6292">
        <v>173.32</v>
      </c>
      <c r="T6292" t="str">
        <f>VLOOKUP(E6292,zamiana!A:B,2,0)</f>
        <v>ALSTOM (ex. BT) CZL</v>
      </c>
    </row>
    <row r="6293" spans="1:20" x14ac:dyDescent="0.3">
      <c r="A6293" t="s">
        <v>6600</v>
      </c>
      <c r="B6293" s="2">
        <v>45260</v>
      </c>
      <c r="C6293" s="2">
        <v>45260</v>
      </c>
      <c r="D6293" s="2"/>
      <c r="E6293" t="s">
        <v>951</v>
      </c>
      <c r="F6293" t="s">
        <v>952</v>
      </c>
      <c r="G6293" t="s">
        <v>942</v>
      </c>
      <c r="H6293" t="s">
        <v>951</v>
      </c>
      <c r="I6293" t="s">
        <v>1558</v>
      </c>
      <c r="J6293" t="s">
        <v>1559</v>
      </c>
      <c r="K6293" t="s">
        <v>955</v>
      </c>
      <c r="L6293">
        <v>11</v>
      </c>
      <c r="M6293" t="s">
        <v>77</v>
      </c>
      <c r="N6293">
        <v>23.35</v>
      </c>
      <c r="O6293">
        <v>24.76</v>
      </c>
      <c r="P6293" t="s">
        <v>78</v>
      </c>
      <c r="Q6293" s="94">
        <v>45281.62777777778</v>
      </c>
      <c r="R6293">
        <v>256.85000000000002</v>
      </c>
      <c r="S6293">
        <v>272.36</v>
      </c>
      <c r="T6293" t="str">
        <f>VLOOKUP(E6293,zamiana!A:B,2,0)</f>
        <v>ALSTOM (ex. BT) CZL</v>
      </c>
    </row>
    <row r="6294" spans="1:20" x14ac:dyDescent="0.3">
      <c r="A6294" t="s">
        <v>6600</v>
      </c>
      <c r="B6294" s="2">
        <v>45260</v>
      </c>
      <c r="C6294" s="2">
        <v>45260</v>
      </c>
      <c r="D6294" s="2"/>
      <c r="E6294" t="s">
        <v>951</v>
      </c>
      <c r="F6294" t="s">
        <v>952</v>
      </c>
      <c r="G6294" t="s">
        <v>942</v>
      </c>
      <c r="H6294" t="s">
        <v>951</v>
      </c>
      <c r="I6294" t="s">
        <v>1558</v>
      </c>
      <c r="J6294" t="s">
        <v>1559</v>
      </c>
      <c r="K6294" t="s">
        <v>955</v>
      </c>
      <c r="L6294">
        <v>11</v>
      </c>
      <c r="M6294" t="s">
        <v>77</v>
      </c>
      <c r="N6294">
        <v>23.35</v>
      </c>
      <c r="O6294">
        <v>24.76</v>
      </c>
      <c r="P6294" t="s">
        <v>78</v>
      </c>
      <c r="Q6294" s="94">
        <v>45281.62777777778</v>
      </c>
      <c r="R6294">
        <v>256.85000000000002</v>
      </c>
      <c r="S6294">
        <v>272.36</v>
      </c>
      <c r="T6294" t="str">
        <f>VLOOKUP(E6294,zamiana!A:B,2,0)</f>
        <v>ALSTOM (ex. BT) CZL</v>
      </c>
    </row>
    <row r="6295" spans="1:20" x14ac:dyDescent="0.3">
      <c r="A6295" t="s">
        <v>6600</v>
      </c>
      <c r="B6295" s="2">
        <v>45260</v>
      </c>
      <c r="C6295" s="2">
        <v>45260</v>
      </c>
      <c r="D6295" s="2"/>
      <c r="E6295" t="s">
        <v>951</v>
      </c>
      <c r="F6295" t="s">
        <v>952</v>
      </c>
      <c r="G6295" t="s">
        <v>942</v>
      </c>
      <c r="H6295" t="s">
        <v>951</v>
      </c>
      <c r="I6295" t="s">
        <v>1403</v>
      </c>
      <c r="J6295" t="s">
        <v>1404</v>
      </c>
      <c r="K6295" t="s">
        <v>955</v>
      </c>
      <c r="L6295">
        <v>6</v>
      </c>
      <c r="M6295" t="s">
        <v>77</v>
      </c>
      <c r="N6295">
        <v>17.329999999999998</v>
      </c>
      <c r="O6295">
        <v>16.260000000000002</v>
      </c>
      <c r="P6295" t="s">
        <v>78</v>
      </c>
      <c r="Q6295" s="94">
        <v>45281.645138888889</v>
      </c>
      <c r="R6295">
        <v>103.98</v>
      </c>
      <c r="S6295">
        <v>97.56</v>
      </c>
      <c r="T6295" t="str">
        <f>VLOOKUP(E6295,zamiana!A:B,2,0)</f>
        <v>ALSTOM (ex. BT) CZL</v>
      </c>
    </row>
    <row r="6296" spans="1:20" x14ac:dyDescent="0.3">
      <c r="A6296" t="s">
        <v>6600</v>
      </c>
      <c r="B6296" s="2">
        <v>45260</v>
      </c>
      <c r="C6296" s="2">
        <v>45260</v>
      </c>
      <c r="D6296" s="2"/>
      <c r="E6296" t="s">
        <v>951</v>
      </c>
      <c r="F6296" t="s">
        <v>952</v>
      </c>
      <c r="G6296" t="s">
        <v>942</v>
      </c>
      <c r="H6296" t="s">
        <v>951</v>
      </c>
      <c r="I6296" t="s">
        <v>1403</v>
      </c>
      <c r="J6296" t="s">
        <v>1404</v>
      </c>
      <c r="K6296" t="s">
        <v>955</v>
      </c>
      <c r="L6296">
        <v>4</v>
      </c>
      <c r="M6296" t="s">
        <v>77</v>
      </c>
      <c r="N6296">
        <v>17.329999999999998</v>
      </c>
      <c r="O6296">
        <v>16.260000000000002</v>
      </c>
      <c r="P6296" t="s">
        <v>78</v>
      </c>
      <c r="Q6296" s="94">
        <v>45281.645138888889</v>
      </c>
      <c r="R6296">
        <v>69.319999999999993</v>
      </c>
      <c r="S6296">
        <v>65.040000000000006</v>
      </c>
      <c r="T6296" t="str">
        <f>VLOOKUP(E6296,zamiana!A:B,2,0)</f>
        <v>ALSTOM (ex. BT) CZL</v>
      </c>
    </row>
    <row r="6297" spans="1:20" x14ac:dyDescent="0.3">
      <c r="A6297" t="s">
        <v>6600</v>
      </c>
      <c r="B6297" s="2">
        <v>45260</v>
      </c>
      <c r="C6297" s="2">
        <v>45260</v>
      </c>
      <c r="D6297" s="2"/>
      <c r="E6297" t="s">
        <v>951</v>
      </c>
      <c r="F6297" t="s">
        <v>952</v>
      </c>
      <c r="G6297" t="s">
        <v>942</v>
      </c>
      <c r="H6297" t="s">
        <v>951</v>
      </c>
      <c r="I6297" t="s">
        <v>1403</v>
      </c>
      <c r="J6297" t="s">
        <v>1404</v>
      </c>
      <c r="K6297" t="s">
        <v>955</v>
      </c>
      <c r="L6297">
        <v>8</v>
      </c>
      <c r="M6297" t="s">
        <v>77</v>
      </c>
      <c r="N6297">
        <v>17.329999999999998</v>
      </c>
      <c r="O6297">
        <v>16.260000000000002</v>
      </c>
      <c r="P6297" t="s">
        <v>78</v>
      </c>
      <c r="Q6297" s="94">
        <v>45281.645138888889</v>
      </c>
      <c r="R6297">
        <v>138.63999999999999</v>
      </c>
      <c r="S6297">
        <v>130.08000000000001</v>
      </c>
      <c r="T6297" t="str">
        <f>VLOOKUP(E6297,zamiana!A:B,2,0)</f>
        <v>ALSTOM (ex. BT) CZL</v>
      </c>
    </row>
    <row r="6298" spans="1:20" x14ac:dyDescent="0.3">
      <c r="A6298" t="s">
        <v>6600</v>
      </c>
      <c r="B6298" s="2">
        <v>45260</v>
      </c>
      <c r="C6298" s="2">
        <v>45260</v>
      </c>
      <c r="D6298" s="2"/>
      <c r="E6298" t="s">
        <v>951</v>
      </c>
      <c r="F6298" t="s">
        <v>952</v>
      </c>
      <c r="G6298" t="s">
        <v>942</v>
      </c>
      <c r="H6298" t="s">
        <v>951</v>
      </c>
      <c r="I6298" t="s">
        <v>1403</v>
      </c>
      <c r="J6298" t="s">
        <v>1404</v>
      </c>
      <c r="K6298" t="s">
        <v>955</v>
      </c>
      <c r="L6298">
        <v>7</v>
      </c>
      <c r="M6298" t="s">
        <v>77</v>
      </c>
      <c r="N6298">
        <v>17.329999999999998</v>
      </c>
      <c r="O6298">
        <v>16.260000000000002</v>
      </c>
      <c r="P6298" t="s">
        <v>78</v>
      </c>
      <c r="Q6298" s="94">
        <v>45281.645138888889</v>
      </c>
      <c r="R6298">
        <v>121.31</v>
      </c>
      <c r="S6298">
        <v>113.82</v>
      </c>
      <c r="T6298" t="str">
        <f>VLOOKUP(E6298,zamiana!A:B,2,0)</f>
        <v>ALSTOM (ex. BT) CZL</v>
      </c>
    </row>
    <row r="6299" spans="1:20" x14ac:dyDescent="0.3">
      <c r="A6299" t="s">
        <v>6600</v>
      </c>
      <c r="B6299" s="2">
        <v>45260</v>
      </c>
      <c r="C6299" s="2">
        <v>45260</v>
      </c>
      <c r="D6299" s="2"/>
      <c r="E6299" t="s">
        <v>951</v>
      </c>
      <c r="F6299" t="s">
        <v>952</v>
      </c>
      <c r="G6299" t="s">
        <v>942</v>
      </c>
      <c r="H6299" t="s">
        <v>951</v>
      </c>
      <c r="I6299" t="s">
        <v>1403</v>
      </c>
      <c r="J6299" t="s">
        <v>1404</v>
      </c>
      <c r="K6299" t="s">
        <v>955</v>
      </c>
      <c r="L6299">
        <v>11</v>
      </c>
      <c r="M6299" t="s">
        <v>77</v>
      </c>
      <c r="N6299">
        <v>17.329999999999998</v>
      </c>
      <c r="O6299">
        <v>16.260000000000002</v>
      </c>
      <c r="P6299" t="s">
        <v>78</v>
      </c>
      <c r="Q6299" s="94">
        <v>45281.645138888889</v>
      </c>
      <c r="R6299">
        <v>190.63</v>
      </c>
      <c r="S6299">
        <v>178.86</v>
      </c>
      <c r="T6299" t="str">
        <f>VLOOKUP(E6299,zamiana!A:B,2,0)</f>
        <v>ALSTOM (ex. BT) CZL</v>
      </c>
    </row>
    <row r="6300" spans="1:20" x14ac:dyDescent="0.3">
      <c r="A6300" t="s">
        <v>6600</v>
      </c>
      <c r="B6300" s="2">
        <v>45260</v>
      </c>
      <c r="C6300" s="2">
        <v>45260</v>
      </c>
      <c r="D6300" s="2"/>
      <c r="E6300" t="s">
        <v>951</v>
      </c>
      <c r="F6300" t="s">
        <v>952</v>
      </c>
      <c r="G6300" t="s">
        <v>942</v>
      </c>
      <c r="H6300" t="s">
        <v>951</v>
      </c>
      <c r="I6300" t="s">
        <v>1403</v>
      </c>
      <c r="J6300" t="s">
        <v>1404</v>
      </c>
      <c r="K6300" t="s">
        <v>955</v>
      </c>
      <c r="L6300">
        <v>11</v>
      </c>
      <c r="M6300" t="s">
        <v>77</v>
      </c>
      <c r="N6300">
        <v>17.329999999999998</v>
      </c>
      <c r="O6300">
        <v>16.260000000000002</v>
      </c>
      <c r="P6300" t="s">
        <v>78</v>
      </c>
      <c r="Q6300" s="94">
        <v>45281.645138888889</v>
      </c>
      <c r="R6300">
        <v>190.63</v>
      </c>
      <c r="S6300">
        <v>178.86</v>
      </c>
      <c r="T6300" t="str">
        <f>VLOOKUP(E6300,zamiana!A:B,2,0)</f>
        <v>ALSTOM (ex. BT) CZL</v>
      </c>
    </row>
    <row r="6301" spans="1:20" x14ac:dyDescent="0.3">
      <c r="A6301" t="s">
        <v>6600</v>
      </c>
      <c r="B6301" s="2">
        <v>45260</v>
      </c>
      <c r="C6301" s="2">
        <v>45260</v>
      </c>
      <c r="D6301" s="2"/>
      <c r="E6301" t="s">
        <v>951</v>
      </c>
      <c r="F6301" t="s">
        <v>952</v>
      </c>
      <c r="G6301" t="s">
        <v>942</v>
      </c>
      <c r="H6301" t="s">
        <v>951</v>
      </c>
      <c r="I6301" t="s">
        <v>1600</v>
      </c>
      <c r="J6301" t="s">
        <v>1601</v>
      </c>
      <c r="K6301" t="s">
        <v>955</v>
      </c>
      <c r="L6301">
        <v>2</v>
      </c>
      <c r="M6301" t="s">
        <v>77</v>
      </c>
      <c r="N6301">
        <v>81.8</v>
      </c>
      <c r="O6301">
        <v>41.22</v>
      </c>
      <c r="P6301" t="s">
        <v>78</v>
      </c>
      <c r="Q6301" s="94">
        <v>45281.630555555559</v>
      </c>
      <c r="R6301">
        <v>163.6</v>
      </c>
      <c r="S6301">
        <v>82.44</v>
      </c>
      <c r="T6301" t="str">
        <f>VLOOKUP(E6301,zamiana!A:B,2,0)</f>
        <v>ALSTOM (ex. BT) CZL</v>
      </c>
    </row>
    <row r="6302" spans="1:20" x14ac:dyDescent="0.3">
      <c r="A6302" t="s">
        <v>6600</v>
      </c>
      <c r="B6302" s="2">
        <v>45260</v>
      </c>
      <c r="C6302" s="2">
        <v>45260</v>
      </c>
      <c r="D6302" s="2"/>
      <c r="E6302" t="s">
        <v>951</v>
      </c>
      <c r="F6302" t="s">
        <v>952</v>
      </c>
      <c r="G6302" t="s">
        <v>942</v>
      </c>
      <c r="H6302" t="s">
        <v>951</v>
      </c>
      <c r="I6302" t="s">
        <v>1321</v>
      </c>
      <c r="J6302" t="s">
        <v>1322</v>
      </c>
      <c r="K6302" t="s">
        <v>955</v>
      </c>
      <c r="L6302">
        <v>1</v>
      </c>
      <c r="M6302" t="s">
        <v>77</v>
      </c>
      <c r="N6302">
        <v>11.31</v>
      </c>
      <c r="O6302">
        <v>13.69</v>
      </c>
      <c r="P6302" t="s">
        <v>78</v>
      </c>
      <c r="Q6302" s="94">
        <v>45281.62777777778</v>
      </c>
      <c r="R6302">
        <v>11.31</v>
      </c>
      <c r="S6302">
        <v>13.69</v>
      </c>
      <c r="T6302" t="str">
        <f>VLOOKUP(E6302,zamiana!A:B,2,0)</f>
        <v>ALSTOM (ex. BT) CZL</v>
      </c>
    </row>
    <row r="6303" spans="1:20" x14ac:dyDescent="0.3">
      <c r="A6303" t="s">
        <v>6600</v>
      </c>
      <c r="B6303" s="2">
        <v>45260</v>
      </c>
      <c r="C6303" s="2">
        <v>45260</v>
      </c>
      <c r="D6303" s="2"/>
      <c r="E6303" t="s">
        <v>951</v>
      </c>
      <c r="F6303" t="s">
        <v>952</v>
      </c>
      <c r="G6303" t="s">
        <v>942</v>
      </c>
      <c r="H6303" t="s">
        <v>951</v>
      </c>
      <c r="I6303" t="s">
        <v>1321</v>
      </c>
      <c r="J6303" t="s">
        <v>1322</v>
      </c>
      <c r="K6303" t="s">
        <v>955</v>
      </c>
      <c r="L6303">
        <v>1</v>
      </c>
      <c r="M6303" t="s">
        <v>77</v>
      </c>
      <c r="N6303">
        <v>11.31</v>
      </c>
      <c r="O6303">
        <v>13.69</v>
      </c>
      <c r="P6303" t="s">
        <v>78</v>
      </c>
      <c r="Q6303" s="94">
        <v>45281.62777777778</v>
      </c>
      <c r="R6303">
        <v>11.31</v>
      </c>
      <c r="S6303">
        <v>13.69</v>
      </c>
      <c r="T6303" t="str">
        <f>VLOOKUP(E6303,zamiana!A:B,2,0)</f>
        <v>ALSTOM (ex. BT) CZL</v>
      </c>
    </row>
    <row r="6304" spans="1:20" x14ac:dyDescent="0.3">
      <c r="A6304" t="s">
        <v>6600</v>
      </c>
      <c r="B6304" s="2">
        <v>45260</v>
      </c>
      <c r="C6304" s="2">
        <v>45260</v>
      </c>
      <c r="D6304" s="2"/>
      <c r="E6304" t="s">
        <v>951</v>
      </c>
      <c r="F6304" t="s">
        <v>952</v>
      </c>
      <c r="G6304" t="s">
        <v>942</v>
      </c>
      <c r="H6304" t="s">
        <v>951</v>
      </c>
      <c r="I6304" t="s">
        <v>1321</v>
      </c>
      <c r="J6304" t="s">
        <v>1322</v>
      </c>
      <c r="K6304" t="s">
        <v>955</v>
      </c>
      <c r="L6304">
        <v>1</v>
      </c>
      <c r="M6304" t="s">
        <v>77</v>
      </c>
      <c r="N6304">
        <v>11.31</v>
      </c>
      <c r="O6304">
        <v>13.69</v>
      </c>
      <c r="P6304" t="s">
        <v>78</v>
      </c>
      <c r="Q6304" s="94">
        <v>45281.62777777778</v>
      </c>
      <c r="R6304">
        <v>11.31</v>
      </c>
      <c r="S6304">
        <v>13.69</v>
      </c>
      <c r="T6304" t="str">
        <f>VLOOKUP(E6304,zamiana!A:B,2,0)</f>
        <v>ALSTOM (ex. BT) CZL</v>
      </c>
    </row>
    <row r="6305" spans="1:20" x14ac:dyDescent="0.3">
      <c r="A6305" t="s">
        <v>6600</v>
      </c>
      <c r="B6305" s="2">
        <v>45260</v>
      </c>
      <c r="C6305" s="2">
        <v>45260</v>
      </c>
      <c r="D6305" s="2"/>
      <c r="E6305" t="s">
        <v>951</v>
      </c>
      <c r="F6305" t="s">
        <v>952</v>
      </c>
      <c r="G6305" t="s">
        <v>942</v>
      </c>
      <c r="H6305" t="s">
        <v>951</v>
      </c>
      <c r="I6305" t="s">
        <v>1321</v>
      </c>
      <c r="J6305" t="s">
        <v>1322</v>
      </c>
      <c r="K6305" t="s">
        <v>955</v>
      </c>
      <c r="L6305">
        <v>1</v>
      </c>
      <c r="M6305" t="s">
        <v>77</v>
      </c>
      <c r="N6305">
        <v>11.31</v>
      </c>
      <c r="O6305">
        <v>13.69</v>
      </c>
      <c r="P6305" t="s">
        <v>78</v>
      </c>
      <c r="Q6305" s="94">
        <v>45281.62777777778</v>
      </c>
      <c r="R6305">
        <v>11.31</v>
      </c>
      <c r="S6305">
        <v>13.69</v>
      </c>
      <c r="T6305" t="str">
        <f>VLOOKUP(E6305,zamiana!A:B,2,0)</f>
        <v>ALSTOM (ex. BT) CZL</v>
      </c>
    </row>
    <row r="6306" spans="1:20" x14ac:dyDescent="0.3">
      <c r="A6306" t="s">
        <v>6600</v>
      </c>
      <c r="B6306" s="2">
        <v>45260</v>
      </c>
      <c r="C6306" s="2">
        <v>45260</v>
      </c>
      <c r="D6306" s="2"/>
      <c r="E6306" t="s">
        <v>951</v>
      </c>
      <c r="F6306" t="s">
        <v>952</v>
      </c>
      <c r="G6306" t="s">
        <v>942</v>
      </c>
      <c r="H6306" t="s">
        <v>951</v>
      </c>
      <c r="I6306" t="s">
        <v>1321</v>
      </c>
      <c r="J6306" t="s">
        <v>1322</v>
      </c>
      <c r="K6306" t="s">
        <v>955</v>
      </c>
      <c r="L6306">
        <v>1</v>
      </c>
      <c r="M6306" t="s">
        <v>77</v>
      </c>
      <c r="N6306">
        <v>11.31</v>
      </c>
      <c r="O6306">
        <v>13.69</v>
      </c>
      <c r="P6306" t="s">
        <v>78</v>
      </c>
      <c r="Q6306" s="94">
        <v>45281.62777777778</v>
      </c>
      <c r="R6306">
        <v>11.31</v>
      </c>
      <c r="S6306">
        <v>13.69</v>
      </c>
      <c r="T6306" t="str">
        <f>VLOOKUP(E6306,zamiana!A:B,2,0)</f>
        <v>ALSTOM (ex. BT) CZL</v>
      </c>
    </row>
    <row r="6307" spans="1:20" x14ac:dyDescent="0.3">
      <c r="A6307" t="s">
        <v>6600</v>
      </c>
      <c r="B6307" s="2">
        <v>45260</v>
      </c>
      <c r="C6307" s="2">
        <v>45260</v>
      </c>
      <c r="D6307" s="2"/>
      <c r="E6307" t="s">
        <v>951</v>
      </c>
      <c r="F6307" t="s">
        <v>952</v>
      </c>
      <c r="G6307" t="s">
        <v>942</v>
      </c>
      <c r="H6307" t="s">
        <v>951</v>
      </c>
      <c r="I6307" t="s">
        <v>1321</v>
      </c>
      <c r="J6307" t="s">
        <v>1322</v>
      </c>
      <c r="K6307" t="s">
        <v>955</v>
      </c>
      <c r="L6307">
        <v>1</v>
      </c>
      <c r="M6307" t="s">
        <v>77</v>
      </c>
      <c r="N6307">
        <v>11.31</v>
      </c>
      <c r="O6307">
        <v>13.69</v>
      </c>
      <c r="P6307" t="s">
        <v>78</v>
      </c>
      <c r="Q6307" s="94">
        <v>45281.62777777778</v>
      </c>
      <c r="R6307">
        <v>11.31</v>
      </c>
      <c r="S6307">
        <v>13.69</v>
      </c>
      <c r="T6307" t="str">
        <f>VLOOKUP(E6307,zamiana!A:B,2,0)</f>
        <v>ALSTOM (ex. BT) CZL</v>
      </c>
    </row>
    <row r="6308" spans="1:20" x14ac:dyDescent="0.3">
      <c r="A6308" t="s">
        <v>6600</v>
      </c>
      <c r="B6308" s="2">
        <v>45260</v>
      </c>
      <c r="C6308" s="2">
        <v>45260</v>
      </c>
      <c r="D6308" s="2"/>
      <c r="E6308" t="s">
        <v>951</v>
      </c>
      <c r="F6308" t="s">
        <v>952</v>
      </c>
      <c r="G6308" t="s">
        <v>942</v>
      </c>
      <c r="H6308" t="s">
        <v>951</v>
      </c>
      <c r="I6308" t="s">
        <v>1321</v>
      </c>
      <c r="J6308" t="s">
        <v>1322</v>
      </c>
      <c r="K6308" t="s">
        <v>955</v>
      </c>
      <c r="L6308">
        <v>1</v>
      </c>
      <c r="M6308" t="s">
        <v>77</v>
      </c>
      <c r="N6308">
        <v>11.31</v>
      </c>
      <c r="O6308">
        <v>13.69</v>
      </c>
      <c r="P6308" t="s">
        <v>78</v>
      </c>
      <c r="Q6308" s="94">
        <v>45281.62777777778</v>
      </c>
      <c r="R6308">
        <v>11.31</v>
      </c>
      <c r="S6308">
        <v>13.69</v>
      </c>
      <c r="T6308" t="str">
        <f>VLOOKUP(E6308,zamiana!A:B,2,0)</f>
        <v>ALSTOM (ex. BT) CZL</v>
      </c>
    </row>
    <row r="6309" spans="1:20" x14ac:dyDescent="0.3">
      <c r="A6309" t="s">
        <v>6600</v>
      </c>
      <c r="B6309" s="2">
        <v>45260</v>
      </c>
      <c r="C6309" s="2">
        <v>45260</v>
      </c>
      <c r="D6309" s="2"/>
      <c r="E6309" t="s">
        <v>951</v>
      </c>
      <c r="F6309" t="s">
        <v>952</v>
      </c>
      <c r="G6309" t="s">
        <v>942</v>
      </c>
      <c r="H6309" t="s">
        <v>951</v>
      </c>
      <c r="I6309" t="s">
        <v>1321</v>
      </c>
      <c r="J6309" t="s">
        <v>1322</v>
      </c>
      <c r="K6309" t="s">
        <v>955</v>
      </c>
      <c r="L6309">
        <v>1</v>
      </c>
      <c r="M6309" t="s">
        <v>77</v>
      </c>
      <c r="N6309">
        <v>11.31</v>
      </c>
      <c r="O6309">
        <v>13.69</v>
      </c>
      <c r="P6309" t="s">
        <v>78</v>
      </c>
      <c r="Q6309" s="94">
        <v>45281.62777777778</v>
      </c>
      <c r="R6309">
        <v>11.31</v>
      </c>
      <c r="S6309">
        <v>13.69</v>
      </c>
      <c r="T6309" t="str">
        <f>VLOOKUP(E6309,zamiana!A:B,2,0)</f>
        <v>ALSTOM (ex. BT) CZL</v>
      </c>
    </row>
    <row r="6310" spans="1:20" x14ac:dyDescent="0.3">
      <c r="A6310" t="s">
        <v>6600</v>
      </c>
      <c r="B6310" s="2">
        <v>45260</v>
      </c>
      <c r="C6310" s="2">
        <v>45260</v>
      </c>
      <c r="D6310" s="2"/>
      <c r="E6310" t="s">
        <v>951</v>
      </c>
      <c r="F6310" t="s">
        <v>952</v>
      </c>
      <c r="G6310" t="s">
        <v>942</v>
      </c>
      <c r="H6310" t="s">
        <v>951</v>
      </c>
      <c r="I6310" t="s">
        <v>1025</v>
      </c>
      <c r="J6310" t="s">
        <v>1026</v>
      </c>
      <c r="K6310" t="s">
        <v>955</v>
      </c>
      <c r="L6310">
        <v>15</v>
      </c>
      <c r="M6310" t="s">
        <v>77</v>
      </c>
      <c r="N6310">
        <v>9.58</v>
      </c>
      <c r="O6310">
        <v>5.03</v>
      </c>
      <c r="P6310" t="s">
        <v>78</v>
      </c>
      <c r="Q6310" s="94">
        <v>45281.647916666669</v>
      </c>
      <c r="R6310">
        <v>143.69999999999999</v>
      </c>
      <c r="S6310">
        <v>75.45</v>
      </c>
      <c r="T6310" t="str">
        <f>VLOOKUP(E6310,zamiana!A:B,2,0)</f>
        <v>ALSTOM (ex. BT) CZL</v>
      </c>
    </row>
    <row r="6311" spans="1:20" x14ac:dyDescent="0.3">
      <c r="A6311" t="s">
        <v>6600</v>
      </c>
      <c r="B6311" s="2">
        <v>45260</v>
      </c>
      <c r="C6311" s="2">
        <v>45260</v>
      </c>
      <c r="D6311" s="2"/>
      <c r="E6311" t="s">
        <v>951</v>
      </c>
      <c r="F6311" t="s">
        <v>952</v>
      </c>
      <c r="G6311" t="s">
        <v>942</v>
      </c>
      <c r="H6311" t="s">
        <v>951</v>
      </c>
      <c r="I6311" t="s">
        <v>1286</v>
      </c>
      <c r="J6311" t="s">
        <v>1287</v>
      </c>
      <c r="K6311" t="s">
        <v>955</v>
      </c>
      <c r="L6311">
        <v>13</v>
      </c>
      <c r="M6311" t="s">
        <v>77</v>
      </c>
      <c r="N6311">
        <v>15.21</v>
      </c>
      <c r="O6311">
        <v>11.66</v>
      </c>
      <c r="P6311" t="s">
        <v>78</v>
      </c>
      <c r="Q6311" s="94">
        <v>45281.62777777778</v>
      </c>
      <c r="R6311">
        <v>197.73</v>
      </c>
      <c r="S6311">
        <v>151.58000000000001</v>
      </c>
      <c r="T6311" t="str">
        <f>VLOOKUP(E6311,zamiana!A:B,2,0)</f>
        <v>ALSTOM (ex. BT) CZL</v>
      </c>
    </row>
    <row r="6312" spans="1:20" x14ac:dyDescent="0.3">
      <c r="A6312" t="s">
        <v>6600</v>
      </c>
      <c r="B6312" s="2">
        <v>45260</v>
      </c>
      <c r="C6312" s="2">
        <v>45260</v>
      </c>
      <c r="D6312" s="2"/>
      <c r="E6312" t="s">
        <v>951</v>
      </c>
      <c r="F6312" t="s">
        <v>952</v>
      </c>
      <c r="G6312" t="s">
        <v>942</v>
      </c>
      <c r="H6312" t="s">
        <v>951</v>
      </c>
      <c r="I6312" t="s">
        <v>1220</v>
      </c>
      <c r="J6312" t="s">
        <v>1221</v>
      </c>
      <c r="K6312" t="s">
        <v>955</v>
      </c>
      <c r="L6312">
        <v>11</v>
      </c>
      <c r="M6312" t="s">
        <v>77</v>
      </c>
      <c r="N6312">
        <v>9.8800000000000008</v>
      </c>
      <c r="O6312">
        <v>11.07</v>
      </c>
      <c r="P6312" t="s">
        <v>78</v>
      </c>
      <c r="Q6312" s="94">
        <v>45281.62777777778</v>
      </c>
      <c r="R6312">
        <v>108.68</v>
      </c>
      <c r="S6312">
        <v>121.77</v>
      </c>
      <c r="T6312" t="str">
        <f>VLOOKUP(E6312,zamiana!A:B,2,0)</f>
        <v>ALSTOM (ex. BT) CZL</v>
      </c>
    </row>
    <row r="6313" spans="1:20" x14ac:dyDescent="0.3">
      <c r="A6313" t="s">
        <v>6600</v>
      </c>
      <c r="B6313" s="2">
        <v>45260</v>
      </c>
      <c r="C6313" s="2">
        <v>45260</v>
      </c>
      <c r="D6313" s="2"/>
      <c r="E6313" t="s">
        <v>951</v>
      </c>
      <c r="F6313" t="s">
        <v>952</v>
      </c>
      <c r="G6313" t="s">
        <v>942</v>
      </c>
      <c r="H6313" t="s">
        <v>951</v>
      </c>
      <c r="I6313" t="s">
        <v>1270</v>
      </c>
      <c r="J6313" t="s">
        <v>1271</v>
      </c>
      <c r="K6313" t="s">
        <v>955</v>
      </c>
      <c r="L6313">
        <v>1</v>
      </c>
      <c r="M6313" t="s">
        <v>77</v>
      </c>
      <c r="N6313">
        <v>56.15</v>
      </c>
      <c r="O6313">
        <v>11.07</v>
      </c>
      <c r="P6313" t="s">
        <v>78</v>
      </c>
      <c r="Q6313" s="94">
        <v>45281.644444444442</v>
      </c>
      <c r="R6313">
        <v>56.15</v>
      </c>
      <c r="S6313">
        <v>11.07</v>
      </c>
      <c r="T6313" t="str">
        <f>VLOOKUP(E6313,zamiana!A:B,2,0)</f>
        <v>ALSTOM (ex. BT) CZL</v>
      </c>
    </row>
    <row r="6314" spans="1:20" x14ac:dyDescent="0.3">
      <c r="A6314" t="s">
        <v>6600</v>
      </c>
      <c r="B6314" s="2">
        <v>45260</v>
      </c>
      <c r="C6314" s="2">
        <v>45260</v>
      </c>
      <c r="D6314" s="2"/>
      <c r="E6314" t="s">
        <v>951</v>
      </c>
      <c r="F6314" t="s">
        <v>952</v>
      </c>
      <c r="G6314" t="s">
        <v>942</v>
      </c>
      <c r="H6314" t="s">
        <v>951</v>
      </c>
      <c r="I6314" t="s">
        <v>1270</v>
      </c>
      <c r="J6314" t="s">
        <v>1271</v>
      </c>
      <c r="K6314" t="s">
        <v>955</v>
      </c>
      <c r="L6314">
        <v>1</v>
      </c>
      <c r="M6314" t="s">
        <v>77</v>
      </c>
      <c r="N6314">
        <v>56.15</v>
      </c>
      <c r="O6314">
        <v>11.07</v>
      </c>
      <c r="P6314" t="s">
        <v>78</v>
      </c>
      <c r="Q6314" s="94">
        <v>45281.644444444442</v>
      </c>
      <c r="R6314">
        <v>56.15</v>
      </c>
      <c r="S6314">
        <v>11.07</v>
      </c>
      <c r="T6314" t="str">
        <f>VLOOKUP(E6314,zamiana!A:B,2,0)</f>
        <v>ALSTOM (ex. BT) CZL</v>
      </c>
    </row>
    <row r="6315" spans="1:20" x14ac:dyDescent="0.3">
      <c r="A6315" t="s">
        <v>6600</v>
      </c>
      <c r="B6315" s="2">
        <v>45260</v>
      </c>
      <c r="C6315" s="2">
        <v>45260</v>
      </c>
      <c r="D6315" s="2"/>
      <c r="E6315" t="s">
        <v>951</v>
      </c>
      <c r="F6315" t="s">
        <v>952</v>
      </c>
      <c r="G6315" t="s">
        <v>942</v>
      </c>
      <c r="H6315" t="s">
        <v>951</v>
      </c>
      <c r="I6315" t="s">
        <v>1270</v>
      </c>
      <c r="J6315" t="s">
        <v>1271</v>
      </c>
      <c r="K6315" t="s">
        <v>955</v>
      </c>
      <c r="L6315">
        <v>1</v>
      </c>
      <c r="M6315" t="s">
        <v>77</v>
      </c>
      <c r="N6315">
        <v>56.15</v>
      </c>
      <c r="O6315">
        <v>11.07</v>
      </c>
      <c r="P6315" t="s">
        <v>78</v>
      </c>
      <c r="Q6315" s="94">
        <v>45281.644444444442</v>
      </c>
      <c r="R6315">
        <v>56.15</v>
      </c>
      <c r="S6315">
        <v>11.07</v>
      </c>
      <c r="T6315" t="str">
        <f>VLOOKUP(E6315,zamiana!A:B,2,0)</f>
        <v>ALSTOM (ex. BT) CZL</v>
      </c>
    </row>
    <row r="6316" spans="1:20" x14ac:dyDescent="0.3">
      <c r="A6316" t="s">
        <v>6600</v>
      </c>
      <c r="B6316" s="2">
        <v>45260</v>
      </c>
      <c r="C6316" s="2">
        <v>45260</v>
      </c>
      <c r="D6316" s="2"/>
      <c r="E6316" t="s">
        <v>951</v>
      </c>
      <c r="F6316" t="s">
        <v>952</v>
      </c>
      <c r="G6316" t="s">
        <v>942</v>
      </c>
      <c r="H6316" t="s">
        <v>951</v>
      </c>
      <c r="I6316" t="s">
        <v>1270</v>
      </c>
      <c r="J6316" t="s">
        <v>1271</v>
      </c>
      <c r="K6316" t="s">
        <v>955</v>
      </c>
      <c r="L6316">
        <v>1</v>
      </c>
      <c r="M6316" t="s">
        <v>77</v>
      </c>
      <c r="N6316">
        <v>56.15</v>
      </c>
      <c r="O6316">
        <v>11.07</v>
      </c>
      <c r="P6316" t="s">
        <v>78</v>
      </c>
      <c r="Q6316" s="94">
        <v>45281.644444444442</v>
      </c>
      <c r="R6316">
        <v>56.15</v>
      </c>
      <c r="S6316">
        <v>11.07</v>
      </c>
      <c r="T6316" t="str">
        <f>VLOOKUP(E6316,zamiana!A:B,2,0)</f>
        <v>ALSTOM (ex. BT) CZL</v>
      </c>
    </row>
    <row r="6317" spans="1:20" x14ac:dyDescent="0.3">
      <c r="A6317" t="s">
        <v>6600</v>
      </c>
      <c r="B6317" s="2">
        <v>45260</v>
      </c>
      <c r="C6317" s="2">
        <v>45260</v>
      </c>
      <c r="D6317" s="2"/>
      <c r="E6317" t="s">
        <v>951</v>
      </c>
      <c r="F6317" t="s">
        <v>952</v>
      </c>
      <c r="G6317" t="s">
        <v>942</v>
      </c>
      <c r="H6317" t="s">
        <v>951</v>
      </c>
      <c r="I6317" t="s">
        <v>1117</v>
      </c>
      <c r="J6317" t="s">
        <v>1118</v>
      </c>
      <c r="K6317" t="s">
        <v>955</v>
      </c>
      <c r="L6317">
        <v>2</v>
      </c>
      <c r="M6317" t="s">
        <v>77</v>
      </c>
      <c r="N6317">
        <v>7.19</v>
      </c>
      <c r="O6317">
        <v>8.0500000000000007</v>
      </c>
      <c r="P6317" t="s">
        <v>78</v>
      </c>
      <c r="Q6317" s="94">
        <v>45281.62777777778</v>
      </c>
      <c r="R6317">
        <v>14.38</v>
      </c>
      <c r="S6317">
        <v>16.100000000000001</v>
      </c>
      <c r="T6317" t="str">
        <f>VLOOKUP(E6317,zamiana!A:B,2,0)</f>
        <v>ALSTOM (ex. BT) CZL</v>
      </c>
    </row>
    <row r="6318" spans="1:20" x14ac:dyDescent="0.3">
      <c r="A6318" t="s">
        <v>6600</v>
      </c>
      <c r="B6318" s="2">
        <v>45260</v>
      </c>
      <c r="C6318" s="2">
        <v>45260</v>
      </c>
      <c r="D6318" s="2"/>
      <c r="E6318" t="s">
        <v>951</v>
      </c>
      <c r="F6318" t="s">
        <v>952</v>
      </c>
      <c r="G6318" t="s">
        <v>942</v>
      </c>
      <c r="H6318" t="s">
        <v>951</v>
      </c>
      <c r="I6318" t="s">
        <v>1117</v>
      </c>
      <c r="J6318" t="s">
        <v>1118</v>
      </c>
      <c r="K6318" t="s">
        <v>955</v>
      </c>
      <c r="L6318">
        <v>2</v>
      </c>
      <c r="M6318" t="s">
        <v>77</v>
      </c>
      <c r="N6318">
        <v>7.19</v>
      </c>
      <c r="O6318">
        <v>8.0500000000000007</v>
      </c>
      <c r="P6318" t="s">
        <v>78</v>
      </c>
      <c r="Q6318" s="94">
        <v>45281.62777777778</v>
      </c>
      <c r="R6318">
        <v>14.38</v>
      </c>
      <c r="S6318">
        <v>16.100000000000001</v>
      </c>
      <c r="T6318" t="str">
        <f>VLOOKUP(E6318,zamiana!A:B,2,0)</f>
        <v>ALSTOM (ex. BT) CZL</v>
      </c>
    </row>
    <row r="6319" spans="1:20" x14ac:dyDescent="0.3">
      <c r="A6319" t="s">
        <v>6600</v>
      </c>
      <c r="B6319" s="2">
        <v>45260</v>
      </c>
      <c r="C6319" s="2">
        <v>45260</v>
      </c>
      <c r="D6319" s="2"/>
      <c r="E6319" t="s">
        <v>951</v>
      </c>
      <c r="F6319" t="s">
        <v>952</v>
      </c>
      <c r="G6319" t="s">
        <v>942</v>
      </c>
      <c r="H6319" t="s">
        <v>951</v>
      </c>
      <c r="I6319" t="s">
        <v>1117</v>
      </c>
      <c r="J6319" t="s">
        <v>1118</v>
      </c>
      <c r="K6319" t="s">
        <v>955</v>
      </c>
      <c r="L6319">
        <v>4</v>
      </c>
      <c r="M6319" t="s">
        <v>77</v>
      </c>
      <c r="N6319">
        <v>7.19</v>
      </c>
      <c r="O6319">
        <v>8.0500000000000007</v>
      </c>
      <c r="P6319" t="s">
        <v>78</v>
      </c>
      <c r="Q6319" s="94">
        <v>45281.62777777778</v>
      </c>
      <c r="R6319">
        <v>28.76</v>
      </c>
      <c r="S6319">
        <v>32.200000000000003</v>
      </c>
      <c r="T6319" t="str">
        <f>VLOOKUP(E6319,zamiana!A:B,2,0)</f>
        <v>ALSTOM (ex. BT) CZL</v>
      </c>
    </row>
    <row r="6320" spans="1:20" x14ac:dyDescent="0.3">
      <c r="A6320" t="s">
        <v>6600</v>
      </c>
      <c r="B6320" s="2">
        <v>45260</v>
      </c>
      <c r="C6320" s="2">
        <v>45260</v>
      </c>
      <c r="D6320" s="2"/>
      <c r="E6320" t="s">
        <v>951</v>
      </c>
      <c r="F6320" t="s">
        <v>952</v>
      </c>
      <c r="G6320" t="s">
        <v>942</v>
      </c>
      <c r="H6320" t="s">
        <v>951</v>
      </c>
      <c r="I6320" t="s">
        <v>1452</v>
      </c>
      <c r="J6320" t="s">
        <v>1453</v>
      </c>
      <c r="K6320" t="s">
        <v>955</v>
      </c>
      <c r="L6320">
        <v>6</v>
      </c>
      <c r="M6320" t="s">
        <v>77</v>
      </c>
      <c r="N6320">
        <v>25.48</v>
      </c>
      <c r="O6320">
        <v>19.04</v>
      </c>
      <c r="P6320" t="s">
        <v>78</v>
      </c>
      <c r="Q6320" s="94">
        <v>45281.640277777777</v>
      </c>
      <c r="R6320">
        <v>152.88</v>
      </c>
      <c r="S6320">
        <v>114.24</v>
      </c>
      <c r="T6320" t="str">
        <f>VLOOKUP(E6320,zamiana!A:B,2,0)</f>
        <v>ALSTOM (ex. BT) CZL</v>
      </c>
    </row>
    <row r="6321" spans="1:20" x14ac:dyDescent="0.3">
      <c r="A6321" t="s">
        <v>6600</v>
      </c>
      <c r="B6321" s="2">
        <v>45260</v>
      </c>
      <c r="C6321" s="2">
        <v>45260</v>
      </c>
      <c r="D6321" s="2"/>
      <c r="E6321" t="s">
        <v>951</v>
      </c>
      <c r="F6321" t="s">
        <v>952</v>
      </c>
      <c r="G6321" t="s">
        <v>942</v>
      </c>
      <c r="H6321" t="s">
        <v>951</v>
      </c>
      <c r="I6321" t="s">
        <v>1294</v>
      </c>
      <c r="J6321" t="s">
        <v>1295</v>
      </c>
      <c r="K6321" t="s">
        <v>955</v>
      </c>
      <c r="L6321">
        <v>9</v>
      </c>
      <c r="M6321" t="s">
        <v>77</v>
      </c>
      <c r="N6321">
        <v>13.34</v>
      </c>
      <c r="O6321">
        <v>13.13</v>
      </c>
      <c r="P6321" t="s">
        <v>78</v>
      </c>
      <c r="Q6321" s="94">
        <v>45281.658333333333</v>
      </c>
      <c r="R6321">
        <v>120.06</v>
      </c>
      <c r="S6321">
        <v>118.17</v>
      </c>
      <c r="T6321" t="str">
        <f>VLOOKUP(E6321,zamiana!A:B,2,0)</f>
        <v>ALSTOM (ex. BT) CZL</v>
      </c>
    </row>
    <row r="6322" spans="1:20" x14ac:dyDescent="0.3">
      <c r="A6322" t="s">
        <v>6600</v>
      </c>
      <c r="B6322" s="2">
        <v>45260</v>
      </c>
      <c r="C6322" s="2">
        <v>45260</v>
      </c>
      <c r="D6322" s="2"/>
      <c r="E6322" t="s">
        <v>951</v>
      </c>
      <c r="F6322" t="s">
        <v>952</v>
      </c>
      <c r="G6322" t="s">
        <v>942</v>
      </c>
      <c r="H6322" t="s">
        <v>951</v>
      </c>
      <c r="I6322" t="s">
        <v>1311</v>
      </c>
      <c r="J6322" t="s">
        <v>1312</v>
      </c>
      <c r="K6322" t="s">
        <v>955</v>
      </c>
      <c r="L6322">
        <v>9</v>
      </c>
      <c r="M6322" t="s">
        <v>77</v>
      </c>
      <c r="N6322">
        <v>13.91</v>
      </c>
      <c r="O6322">
        <v>13.77</v>
      </c>
      <c r="P6322" t="s">
        <v>78</v>
      </c>
      <c r="Q6322" s="94">
        <v>45281.62777777778</v>
      </c>
      <c r="R6322">
        <v>125.19</v>
      </c>
      <c r="S6322">
        <v>123.93</v>
      </c>
      <c r="T6322" t="str">
        <f>VLOOKUP(E6322,zamiana!A:B,2,0)</f>
        <v>ALSTOM (ex. BT) CZL</v>
      </c>
    </row>
    <row r="6323" spans="1:20" x14ac:dyDescent="0.3">
      <c r="A6323" t="s">
        <v>6600</v>
      </c>
      <c r="B6323" s="2">
        <v>45260</v>
      </c>
      <c r="C6323" s="2">
        <v>45260</v>
      </c>
      <c r="D6323" s="2"/>
      <c r="E6323" t="s">
        <v>951</v>
      </c>
      <c r="F6323" t="s">
        <v>952</v>
      </c>
      <c r="G6323" t="s">
        <v>942</v>
      </c>
      <c r="H6323" t="s">
        <v>951</v>
      </c>
      <c r="I6323" t="s">
        <v>1345</v>
      </c>
      <c r="J6323" t="s">
        <v>1346</v>
      </c>
      <c r="K6323" t="s">
        <v>955</v>
      </c>
      <c r="L6323">
        <v>2</v>
      </c>
      <c r="M6323" t="s">
        <v>77</v>
      </c>
      <c r="N6323">
        <v>19.32</v>
      </c>
      <c r="O6323">
        <v>15.38</v>
      </c>
      <c r="P6323" t="s">
        <v>78</v>
      </c>
      <c r="Q6323" s="94">
        <v>45281.62777777778</v>
      </c>
      <c r="R6323">
        <v>38.64</v>
      </c>
      <c r="S6323">
        <v>30.76</v>
      </c>
      <c r="T6323" t="str">
        <f>VLOOKUP(E6323,zamiana!A:B,2,0)</f>
        <v>ALSTOM (ex. BT) CZL</v>
      </c>
    </row>
    <row r="6324" spans="1:20" x14ac:dyDescent="0.3">
      <c r="A6324" t="s">
        <v>6600</v>
      </c>
      <c r="B6324" s="2">
        <v>45260</v>
      </c>
      <c r="C6324" s="2">
        <v>45260</v>
      </c>
      <c r="D6324" s="2"/>
      <c r="E6324" t="s">
        <v>951</v>
      </c>
      <c r="F6324" t="s">
        <v>952</v>
      </c>
      <c r="G6324" t="s">
        <v>942</v>
      </c>
      <c r="H6324" t="s">
        <v>951</v>
      </c>
      <c r="I6324" t="s">
        <v>1288</v>
      </c>
      <c r="J6324" t="s">
        <v>1289</v>
      </c>
      <c r="K6324" t="s">
        <v>955</v>
      </c>
      <c r="L6324">
        <v>20</v>
      </c>
      <c r="M6324" t="s">
        <v>77</v>
      </c>
      <c r="N6324">
        <v>16.25</v>
      </c>
      <c r="O6324">
        <v>14.89</v>
      </c>
      <c r="P6324" t="s">
        <v>78</v>
      </c>
      <c r="Q6324" s="94">
        <v>45281.62777777778</v>
      </c>
      <c r="R6324">
        <v>325</v>
      </c>
      <c r="S6324">
        <v>297.8</v>
      </c>
      <c r="T6324" t="str">
        <f>VLOOKUP(E6324,zamiana!A:B,2,0)</f>
        <v>ALSTOM (ex. BT) CZL</v>
      </c>
    </row>
    <row r="6325" spans="1:20" x14ac:dyDescent="0.3">
      <c r="A6325" t="s">
        <v>6600</v>
      </c>
      <c r="B6325" s="2">
        <v>45260</v>
      </c>
      <c r="C6325" s="2">
        <v>45260</v>
      </c>
      <c r="D6325" s="2"/>
      <c r="E6325" t="s">
        <v>951</v>
      </c>
      <c r="F6325" t="s">
        <v>952</v>
      </c>
      <c r="G6325" t="s">
        <v>942</v>
      </c>
      <c r="H6325" t="s">
        <v>951</v>
      </c>
      <c r="I6325" t="s">
        <v>1288</v>
      </c>
      <c r="J6325" t="s">
        <v>1289</v>
      </c>
      <c r="K6325" t="s">
        <v>955</v>
      </c>
      <c r="L6325">
        <v>16</v>
      </c>
      <c r="M6325" t="s">
        <v>77</v>
      </c>
      <c r="N6325">
        <v>16.25</v>
      </c>
      <c r="O6325">
        <v>14.89</v>
      </c>
      <c r="P6325" t="s">
        <v>78</v>
      </c>
      <c r="Q6325" s="94">
        <v>45281.62777777778</v>
      </c>
      <c r="R6325">
        <v>260</v>
      </c>
      <c r="S6325">
        <v>238.24</v>
      </c>
      <c r="T6325" t="str">
        <f>VLOOKUP(E6325,zamiana!A:B,2,0)</f>
        <v>ALSTOM (ex. BT) CZL</v>
      </c>
    </row>
    <row r="6326" spans="1:20" x14ac:dyDescent="0.3">
      <c r="A6326" t="s">
        <v>6600</v>
      </c>
      <c r="B6326" s="2">
        <v>45260</v>
      </c>
      <c r="C6326" s="2">
        <v>45260</v>
      </c>
      <c r="D6326" s="2"/>
      <c r="E6326" t="s">
        <v>951</v>
      </c>
      <c r="F6326" t="s">
        <v>952</v>
      </c>
      <c r="G6326" t="s">
        <v>942</v>
      </c>
      <c r="H6326" t="s">
        <v>951</v>
      </c>
      <c r="I6326" t="s">
        <v>1288</v>
      </c>
      <c r="J6326" t="s">
        <v>1289</v>
      </c>
      <c r="K6326" t="s">
        <v>955</v>
      </c>
      <c r="L6326">
        <v>20</v>
      </c>
      <c r="M6326" t="s">
        <v>77</v>
      </c>
      <c r="N6326">
        <v>16.25</v>
      </c>
      <c r="O6326">
        <v>14.89</v>
      </c>
      <c r="P6326" t="s">
        <v>78</v>
      </c>
      <c r="Q6326" s="94">
        <v>45281.62777777778</v>
      </c>
      <c r="R6326">
        <v>325</v>
      </c>
      <c r="S6326">
        <v>297.8</v>
      </c>
      <c r="T6326" t="str">
        <f>VLOOKUP(E6326,zamiana!A:B,2,0)</f>
        <v>ALSTOM (ex. BT) CZL</v>
      </c>
    </row>
    <row r="6327" spans="1:20" x14ac:dyDescent="0.3">
      <c r="A6327" t="s">
        <v>6600</v>
      </c>
      <c r="B6327" s="2">
        <v>45260</v>
      </c>
      <c r="C6327" s="2">
        <v>45260</v>
      </c>
      <c r="D6327" s="2"/>
      <c r="E6327" t="s">
        <v>951</v>
      </c>
      <c r="F6327" t="s">
        <v>952</v>
      </c>
      <c r="G6327" t="s">
        <v>942</v>
      </c>
      <c r="H6327" t="s">
        <v>951</v>
      </c>
      <c r="I6327" t="s">
        <v>1288</v>
      </c>
      <c r="J6327" t="s">
        <v>1289</v>
      </c>
      <c r="K6327" t="s">
        <v>955</v>
      </c>
      <c r="L6327">
        <v>12</v>
      </c>
      <c r="M6327" t="s">
        <v>77</v>
      </c>
      <c r="N6327">
        <v>16.25</v>
      </c>
      <c r="O6327">
        <v>14.89</v>
      </c>
      <c r="P6327" t="s">
        <v>78</v>
      </c>
      <c r="Q6327" s="94">
        <v>45281.62777777778</v>
      </c>
      <c r="R6327">
        <v>195</v>
      </c>
      <c r="S6327">
        <v>178.68</v>
      </c>
      <c r="T6327" t="str">
        <f>VLOOKUP(E6327,zamiana!A:B,2,0)</f>
        <v>ALSTOM (ex. BT) CZL</v>
      </c>
    </row>
    <row r="6328" spans="1:20" x14ac:dyDescent="0.3">
      <c r="A6328" t="s">
        <v>6600</v>
      </c>
      <c r="B6328" s="2">
        <v>45260</v>
      </c>
      <c r="C6328" s="2">
        <v>45260</v>
      </c>
      <c r="D6328" s="2"/>
      <c r="E6328" t="s">
        <v>951</v>
      </c>
      <c r="F6328" t="s">
        <v>952</v>
      </c>
      <c r="G6328" t="s">
        <v>942</v>
      </c>
      <c r="H6328" t="s">
        <v>951</v>
      </c>
      <c r="I6328" t="s">
        <v>1338</v>
      </c>
      <c r="J6328" t="s">
        <v>1339</v>
      </c>
      <c r="K6328" t="s">
        <v>955</v>
      </c>
      <c r="L6328">
        <v>5</v>
      </c>
      <c r="M6328" t="s">
        <v>77</v>
      </c>
      <c r="N6328">
        <v>15.47</v>
      </c>
      <c r="O6328">
        <v>15.9</v>
      </c>
      <c r="P6328" t="s">
        <v>78</v>
      </c>
      <c r="Q6328" s="94">
        <v>45281.62777777778</v>
      </c>
      <c r="R6328">
        <v>77.349999999999994</v>
      </c>
      <c r="S6328">
        <v>79.5</v>
      </c>
      <c r="T6328" t="str">
        <f>VLOOKUP(E6328,zamiana!A:B,2,0)</f>
        <v>ALSTOM (ex. BT) CZL</v>
      </c>
    </row>
    <row r="6329" spans="1:20" x14ac:dyDescent="0.3">
      <c r="A6329" t="s">
        <v>6600</v>
      </c>
      <c r="B6329" s="2">
        <v>45260</v>
      </c>
      <c r="C6329" s="2">
        <v>45260</v>
      </c>
      <c r="D6329" s="2"/>
      <c r="E6329" t="s">
        <v>951</v>
      </c>
      <c r="F6329" t="s">
        <v>952</v>
      </c>
      <c r="G6329" t="s">
        <v>942</v>
      </c>
      <c r="H6329" t="s">
        <v>951</v>
      </c>
      <c r="I6329" t="s">
        <v>1065</v>
      </c>
      <c r="J6329" t="s">
        <v>1066</v>
      </c>
      <c r="K6329" t="s">
        <v>955</v>
      </c>
      <c r="L6329">
        <v>2</v>
      </c>
      <c r="M6329" t="s">
        <v>77</v>
      </c>
      <c r="N6329">
        <v>6.37</v>
      </c>
      <c r="O6329">
        <v>7.66</v>
      </c>
      <c r="P6329" t="s">
        <v>78</v>
      </c>
      <c r="Q6329" s="94">
        <v>45281.62777777778</v>
      </c>
      <c r="R6329">
        <v>12.74</v>
      </c>
      <c r="S6329">
        <v>15.32</v>
      </c>
      <c r="T6329" t="str">
        <f>VLOOKUP(E6329,zamiana!A:B,2,0)</f>
        <v>ALSTOM (ex. BT) CZL</v>
      </c>
    </row>
    <row r="6330" spans="1:20" x14ac:dyDescent="0.3">
      <c r="A6330" t="s">
        <v>6600</v>
      </c>
      <c r="B6330" s="2">
        <v>45260</v>
      </c>
      <c r="C6330" s="2">
        <v>45260</v>
      </c>
      <c r="D6330" s="2"/>
      <c r="E6330" t="s">
        <v>951</v>
      </c>
      <c r="F6330" t="s">
        <v>952</v>
      </c>
      <c r="G6330" t="s">
        <v>942</v>
      </c>
      <c r="H6330" t="s">
        <v>951</v>
      </c>
      <c r="I6330" t="s">
        <v>1252</v>
      </c>
      <c r="J6330" t="s">
        <v>1253</v>
      </c>
      <c r="K6330" t="s">
        <v>955</v>
      </c>
      <c r="L6330">
        <v>21</v>
      </c>
      <c r="M6330" t="s">
        <v>77</v>
      </c>
      <c r="N6330">
        <v>12.65</v>
      </c>
      <c r="O6330">
        <v>12.21</v>
      </c>
      <c r="P6330" t="s">
        <v>78</v>
      </c>
      <c r="Q6330" s="94">
        <v>45281.62777777778</v>
      </c>
      <c r="R6330">
        <v>265.64999999999998</v>
      </c>
      <c r="S6330">
        <v>256.41000000000003</v>
      </c>
      <c r="T6330" t="str">
        <f>VLOOKUP(E6330,zamiana!A:B,2,0)</f>
        <v>ALSTOM (ex. BT) CZL</v>
      </c>
    </row>
    <row r="6331" spans="1:20" x14ac:dyDescent="0.3">
      <c r="A6331" t="s">
        <v>6600</v>
      </c>
      <c r="B6331" s="2">
        <v>45260</v>
      </c>
      <c r="C6331" s="2">
        <v>45260</v>
      </c>
      <c r="D6331" s="2"/>
      <c r="E6331" t="s">
        <v>951</v>
      </c>
      <c r="F6331" t="s">
        <v>952</v>
      </c>
      <c r="G6331" t="s">
        <v>942</v>
      </c>
      <c r="H6331" t="s">
        <v>951</v>
      </c>
      <c r="I6331" t="s">
        <v>1252</v>
      </c>
      <c r="J6331" t="s">
        <v>1253</v>
      </c>
      <c r="K6331" t="s">
        <v>955</v>
      </c>
      <c r="L6331">
        <v>7</v>
      </c>
      <c r="M6331" t="s">
        <v>77</v>
      </c>
      <c r="N6331">
        <v>12.65</v>
      </c>
      <c r="O6331">
        <v>12.21</v>
      </c>
      <c r="P6331" t="s">
        <v>78</v>
      </c>
      <c r="Q6331" s="94">
        <v>45281.62777777778</v>
      </c>
      <c r="R6331">
        <v>88.55</v>
      </c>
      <c r="S6331">
        <v>85.47</v>
      </c>
      <c r="T6331" t="str">
        <f>VLOOKUP(E6331,zamiana!A:B,2,0)</f>
        <v>ALSTOM (ex. BT) CZL</v>
      </c>
    </row>
    <row r="6332" spans="1:20" x14ac:dyDescent="0.3">
      <c r="A6332" t="s">
        <v>6600</v>
      </c>
      <c r="B6332" s="2">
        <v>45260</v>
      </c>
      <c r="C6332" s="2">
        <v>45260</v>
      </c>
      <c r="D6332" s="2"/>
      <c r="E6332" t="s">
        <v>951</v>
      </c>
      <c r="F6332" t="s">
        <v>952</v>
      </c>
      <c r="G6332" t="s">
        <v>942</v>
      </c>
      <c r="H6332" t="s">
        <v>951</v>
      </c>
      <c r="I6332" t="s">
        <v>1637</v>
      </c>
      <c r="J6332" t="s">
        <v>1638</v>
      </c>
      <c r="K6332" t="s">
        <v>955</v>
      </c>
      <c r="L6332">
        <v>3</v>
      </c>
      <c r="M6332" t="s">
        <v>77</v>
      </c>
      <c r="N6332">
        <v>27.69</v>
      </c>
      <c r="O6332">
        <v>48.08</v>
      </c>
      <c r="P6332" t="s">
        <v>78</v>
      </c>
      <c r="Q6332" s="94">
        <v>45281.62777777778</v>
      </c>
      <c r="R6332">
        <v>83.07</v>
      </c>
      <c r="S6332">
        <v>144.24</v>
      </c>
      <c r="T6332" t="str">
        <f>VLOOKUP(E6332,zamiana!A:B,2,0)</f>
        <v>ALSTOM (ex. BT) CZL</v>
      </c>
    </row>
    <row r="6333" spans="1:20" x14ac:dyDescent="0.3">
      <c r="A6333" t="s">
        <v>6600</v>
      </c>
      <c r="B6333" s="2">
        <v>45260</v>
      </c>
      <c r="C6333" s="2">
        <v>45260</v>
      </c>
      <c r="D6333" s="2"/>
      <c r="E6333" t="s">
        <v>951</v>
      </c>
      <c r="F6333" t="s">
        <v>952</v>
      </c>
      <c r="G6333" t="s">
        <v>942</v>
      </c>
      <c r="H6333" t="s">
        <v>951</v>
      </c>
      <c r="I6333" t="s">
        <v>2633</v>
      </c>
      <c r="J6333" t="s">
        <v>2634</v>
      </c>
      <c r="K6333" t="s">
        <v>955</v>
      </c>
      <c r="L6333">
        <v>3</v>
      </c>
      <c r="M6333" t="s">
        <v>77</v>
      </c>
      <c r="N6333">
        <v>27.69</v>
      </c>
      <c r="O6333">
        <v>46.88</v>
      </c>
      <c r="P6333" t="s">
        <v>78</v>
      </c>
      <c r="Q6333" s="94">
        <v>45281.62777777778</v>
      </c>
      <c r="R6333">
        <v>83.07</v>
      </c>
      <c r="S6333">
        <v>140.63999999999999</v>
      </c>
      <c r="T6333" t="str">
        <f>VLOOKUP(E6333,zamiana!A:B,2,0)</f>
        <v>ALSTOM (ex. BT) CZL</v>
      </c>
    </row>
    <row r="6334" spans="1:20" x14ac:dyDescent="0.3">
      <c r="A6334" t="s">
        <v>6600</v>
      </c>
      <c r="B6334" s="2">
        <v>45260</v>
      </c>
      <c r="C6334" s="2">
        <v>45260</v>
      </c>
      <c r="D6334" s="2"/>
      <c r="E6334" t="s">
        <v>951</v>
      </c>
      <c r="F6334" t="s">
        <v>952</v>
      </c>
      <c r="G6334" t="s">
        <v>942</v>
      </c>
      <c r="H6334" t="s">
        <v>951</v>
      </c>
      <c r="I6334" t="s">
        <v>1746</v>
      </c>
      <c r="J6334" t="s">
        <v>1747</v>
      </c>
      <c r="K6334" t="s">
        <v>955</v>
      </c>
      <c r="L6334">
        <v>3</v>
      </c>
      <c r="M6334" t="s">
        <v>77</v>
      </c>
      <c r="N6334">
        <v>79.849999999999994</v>
      </c>
      <c r="O6334">
        <v>62.68</v>
      </c>
      <c r="P6334" t="s">
        <v>78</v>
      </c>
      <c r="Q6334" s="94">
        <v>45281.632638888892</v>
      </c>
      <c r="R6334">
        <v>239.55</v>
      </c>
      <c r="S6334">
        <v>188.04</v>
      </c>
      <c r="T6334" t="str">
        <f>VLOOKUP(E6334,zamiana!A:B,2,0)</f>
        <v>ALSTOM (ex. BT) CZL</v>
      </c>
    </row>
    <row r="6335" spans="1:20" x14ac:dyDescent="0.3">
      <c r="A6335" t="s">
        <v>6600</v>
      </c>
      <c r="B6335" s="2">
        <v>45260</v>
      </c>
      <c r="C6335" s="2">
        <v>45260</v>
      </c>
      <c r="D6335" s="2"/>
      <c r="E6335" t="s">
        <v>951</v>
      </c>
      <c r="F6335" t="s">
        <v>952</v>
      </c>
      <c r="G6335" t="s">
        <v>942</v>
      </c>
      <c r="H6335" t="s">
        <v>951</v>
      </c>
      <c r="I6335" t="s">
        <v>3733</v>
      </c>
      <c r="J6335" t="s">
        <v>3734</v>
      </c>
      <c r="K6335" t="s">
        <v>955</v>
      </c>
      <c r="L6335">
        <v>3</v>
      </c>
      <c r="M6335" t="s">
        <v>77</v>
      </c>
      <c r="N6335">
        <v>79.89</v>
      </c>
      <c r="O6335">
        <v>53.82</v>
      </c>
      <c r="P6335" t="s">
        <v>78</v>
      </c>
      <c r="Q6335" s="94">
        <v>45281.632638888892</v>
      </c>
      <c r="R6335">
        <v>239.67</v>
      </c>
      <c r="S6335">
        <v>161.46</v>
      </c>
      <c r="T6335" t="str">
        <f>VLOOKUP(E6335,zamiana!A:B,2,0)</f>
        <v>ALSTOM (ex. BT) CZL</v>
      </c>
    </row>
    <row r="6336" spans="1:20" x14ac:dyDescent="0.3">
      <c r="A6336" t="s">
        <v>6600</v>
      </c>
      <c r="B6336" s="2">
        <v>45260</v>
      </c>
      <c r="C6336" s="2">
        <v>45260</v>
      </c>
      <c r="D6336" s="2"/>
      <c r="E6336" t="s">
        <v>951</v>
      </c>
      <c r="F6336" t="s">
        <v>952</v>
      </c>
      <c r="G6336" t="s">
        <v>942</v>
      </c>
      <c r="H6336" t="s">
        <v>951</v>
      </c>
      <c r="I6336" t="s">
        <v>1726</v>
      </c>
      <c r="J6336" t="s">
        <v>1727</v>
      </c>
      <c r="K6336" t="s">
        <v>955</v>
      </c>
      <c r="L6336">
        <v>2</v>
      </c>
      <c r="M6336" t="s">
        <v>77</v>
      </c>
      <c r="N6336">
        <v>75</v>
      </c>
      <c r="O6336">
        <v>42.29</v>
      </c>
      <c r="P6336" t="s">
        <v>78</v>
      </c>
      <c r="Q6336" s="94">
        <v>45281.629166666666</v>
      </c>
      <c r="R6336">
        <v>150</v>
      </c>
      <c r="S6336">
        <v>84.58</v>
      </c>
      <c r="T6336" t="str">
        <f>VLOOKUP(E6336,zamiana!A:B,2,0)</f>
        <v>ALSTOM (ex. BT) CZL</v>
      </c>
    </row>
    <row r="6337" spans="1:20" x14ac:dyDescent="0.3">
      <c r="A6337" t="s">
        <v>6600</v>
      </c>
      <c r="B6337" s="2">
        <v>45260</v>
      </c>
      <c r="C6337" s="2">
        <v>45260</v>
      </c>
      <c r="D6337" s="2"/>
      <c r="E6337" t="s">
        <v>951</v>
      </c>
      <c r="F6337" t="s">
        <v>952</v>
      </c>
      <c r="G6337" t="s">
        <v>942</v>
      </c>
      <c r="H6337" t="s">
        <v>951</v>
      </c>
      <c r="I6337" t="s">
        <v>1726</v>
      </c>
      <c r="J6337" t="s">
        <v>1727</v>
      </c>
      <c r="K6337" t="s">
        <v>955</v>
      </c>
      <c r="L6337">
        <v>2</v>
      </c>
      <c r="M6337" t="s">
        <v>77</v>
      </c>
      <c r="N6337">
        <v>75</v>
      </c>
      <c r="O6337">
        <v>42.29</v>
      </c>
      <c r="P6337" t="s">
        <v>78</v>
      </c>
      <c r="Q6337" s="94">
        <v>45281.629166666666</v>
      </c>
      <c r="R6337">
        <v>150</v>
      </c>
      <c r="S6337">
        <v>84.58</v>
      </c>
      <c r="T6337" t="str">
        <f>VLOOKUP(E6337,zamiana!A:B,2,0)</f>
        <v>ALSTOM (ex. BT) CZL</v>
      </c>
    </row>
    <row r="6338" spans="1:20" x14ac:dyDescent="0.3">
      <c r="A6338" t="s">
        <v>6600</v>
      </c>
      <c r="B6338" s="2">
        <v>45260</v>
      </c>
      <c r="C6338" s="2">
        <v>45260</v>
      </c>
      <c r="D6338" s="2"/>
      <c r="E6338" t="s">
        <v>951</v>
      </c>
      <c r="F6338" t="s">
        <v>952</v>
      </c>
      <c r="G6338" t="s">
        <v>942</v>
      </c>
      <c r="H6338" t="s">
        <v>951</v>
      </c>
      <c r="I6338" t="s">
        <v>1726</v>
      </c>
      <c r="J6338" t="s">
        <v>1727</v>
      </c>
      <c r="K6338" t="s">
        <v>955</v>
      </c>
      <c r="L6338">
        <v>2</v>
      </c>
      <c r="M6338" t="s">
        <v>77</v>
      </c>
      <c r="N6338">
        <v>75</v>
      </c>
      <c r="O6338">
        <v>42.29</v>
      </c>
      <c r="P6338" t="s">
        <v>78</v>
      </c>
      <c r="Q6338" s="94">
        <v>45281.629166666666</v>
      </c>
      <c r="R6338">
        <v>150</v>
      </c>
      <c r="S6338">
        <v>84.58</v>
      </c>
      <c r="T6338" t="str">
        <f>VLOOKUP(E6338,zamiana!A:B,2,0)</f>
        <v>ALSTOM (ex. BT) CZL</v>
      </c>
    </row>
    <row r="6339" spans="1:20" x14ac:dyDescent="0.3">
      <c r="A6339" t="s">
        <v>6600</v>
      </c>
      <c r="B6339" s="2">
        <v>45260</v>
      </c>
      <c r="C6339" s="2">
        <v>45260</v>
      </c>
      <c r="D6339" s="2"/>
      <c r="E6339" t="s">
        <v>951</v>
      </c>
      <c r="F6339" t="s">
        <v>952</v>
      </c>
      <c r="G6339" t="s">
        <v>942</v>
      </c>
      <c r="H6339" t="s">
        <v>951</v>
      </c>
      <c r="I6339" t="s">
        <v>1726</v>
      </c>
      <c r="J6339" t="s">
        <v>1727</v>
      </c>
      <c r="K6339" t="s">
        <v>955</v>
      </c>
      <c r="L6339">
        <v>1</v>
      </c>
      <c r="M6339" t="s">
        <v>77</v>
      </c>
      <c r="N6339">
        <v>75</v>
      </c>
      <c r="O6339">
        <v>42.29</v>
      </c>
      <c r="P6339" t="s">
        <v>78</v>
      </c>
      <c r="Q6339" s="94">
        <v>45281.629166666666</v>
      </c>
      <c r="R6339">
        <v>75</v>
      </c>
      <c r="S6339">
        <v>42.29</v>
      </c>
      <c r="T6339" t="str">
        <f>VLOOKUP(E6339,zamiana!A:B,2,0)</f>
        <v>ALSTOM (ex. BT) CZL</v>
      </c>
    </row>
    <row r="6340" spans="1:20" x14ac:dyDescent="0.3">
      <c r="A6340" t="s">
        <v>6600</v>
      </c>
      <c r="B6340" s="2">
        <v>45260</v>
      </c>
      <c r="C6340" s="2">
        <v>45260</v>
      </c>
      <c r="D6340" s="2"/>
      <c r="E6340" t="s">
        <v>951</v>
      </c>
      <c r="F6340" t="s">
        <v>952</v>
      </c>
      <c r="G6340" t="s">
        <v>942</v>
      </c>
      <c r="H6340" t="s">
        <v>951</v>
      </c>
      <c r="I6340" t="s">
        <v>1606</v>
      </c>
      <c r="J6340" t="s">
        <v>1607</v>
      </c>
      <c r="K6340" t="s">
        <v>955</v>
      </c>
      <c r="L6340">
        <v>2</v>
      </c>
      <c r="M6340" t="s">
        <v>77</v>
      </c>
      <c r="N6340">
        <v>49.18</v>
      </c>
      <c r="O6340">
        <v>26.52</v>
      </c>
      <c r="P6340" t="s">
        <v>78</v>
      </c>
      <c r="Q6340" s="94">
        <v>45281.62777777778</v>
      </c>
      <c r="R6340">
        <v>98.36</v>
      </c>
      <c r="S6340">
        <v>53.04</v>
      </c>
      <c r="T6340" t="str">
        <f>VLOOKUP(E6340,zamiana!A:B,2,0)</f>
        <v>ALSTOM (ex. BT) CZL</v>
      </c>
    </row>
    <row r="6341" spans="1:20" x14ac:dyDescent="0.3">
      <c r="A6341" t="s">
        <v>6600</v>
      </c>
      <c r="B6341" s="2">
        <v>45260</v>
      </c>
      <c r="C6341" s="2">
        <v>45260</v>
      </c>
      <c r="D6341" s="2"/>
      <c r="E6341" t="s">
        <v>951</v>
      </c>
      <c r="F6341" t="s">
        <v>952</v>
      </c>
      <c r="G6341" t="s">
        <v>942</v>
      </c>
      <c r="H6341" t="s">
        <v>951</v>
      </c>
      <c r="I6341" t="s">
        <v>1606</v>
      </c>
      <c r="J6341" t="s">
        <v>1607</v>
      </c>
      <c r="K6341" t="s">
        <v>955</v>
      </c>
      <c r="L6341">
        <v>2</v>
      </c>
      <c r="M6341" t="s">
        <v>77</v>
      </c>
      <c r="N6341">
        <v>49.18</v>
      </c>
      <c r="O6341">
        <v>26.52</v>
      </c>
      <c r="P6341" t="s">
        <v>78</v>
      </c>
      <c r="Q6341" s="94">
        <v>45281.62777777778</v>
      </c>
      <c r="R6341">
        <v>98.36</v>
      </c>
      <c r="S6341">
        <v>53.04</v>
      </c>
      <c r="T6341" t="str">
        <f>VLOOKUP(E6341,zamiana!A:B,2,0)</f>
        <v>ALSTOM (ex. BT) CZL</v>
      </c>
    </row>
    <row r="6342" spans="1:20" x14ac:dyDescent="0.3">
      <c r="A6342" t="s">
        <v>6600</v>
      </c>
      <c r="B6342" s="2">
        <v>45260</v>
      </c>
      <c r="C6342" s="2">
        <v>45260</v>
      </c>
      <c r="D6342" s="2"/>
      <c r="E6342" t="s">
        <v>951</v>
      </c>
      <c r="F6342" t="s">
        <v>952</v>
      </c>
      <c r="G6342" t="s">
        <v>942</v>
      </c>
      <c r="H6342" t="s">
        <v>951</v>
      </c>
      <c r="I6342" t="s">
        <v>1606</v>
      </c>
      <c r="J6342" t="s">
        <v>1607</v>
      </c>
      <c r="K6342" t="s">
        <v>955</v>
      </c>
      <c r="L6342">
        <v>2</v>
      </c>
      <c r="M6342" t="s">
        <v>77</v>
      </c>
      <c r="N6342">
        <v>49.18</v>
      </c>
      <c r="O6342">
        <v>26.52</v>
      </c>
      <c r="P6342" t="s">
        <v>78</v>
      </c>
      <c r="Q6342" s="94">
        <v>45281.62777777778</v>
      </c>
      <c r="R6342">
        <v>98.36</v>
      </c>
      <c r="S6342">
        <v>53.04</v>
      </c>
      <c r="T6342" t="str">
        <f>VLOOKUP(E6342,zamiana!A:B,2,0)</f>
        <v>ALSTOM (ex. BT) CZL</v>
      </c>
    </row>
    <row r="6343" spans="1:20" x14ac:dyDescent="0.3">
      <c r="A6343" t="s">
        <v>6600</v>
      </c>
      <c r="B6343" s="2">
        <v>45260</v>
      </c>
      <c r="C6343" s="2">
        <v>45260</v>
      </c>
      <c r="D6343" s="2"/>
      <c r="E6343" t="s">
        <v>951</v>
      </c>
      <c r="F6343" t="s">
        <v>952</v>
      </c>
      <c r="G6343" t="s">
        <v>942</v>
      </c>
      <c r="H6343" t="s">
        <v>951</v>
      </c>
      <c r="I6343" t="s">
        <v>1606</v>
      </c>
      <c r="J6343" t="s">
        <v>1607</v>
      </c>
      <c r="K6343" t="s">
        <v>955</v>
      </c>
      <c r="L6343">
        <v>1</v>
      </c>
      <c r="M6343" t="s">
        <v>77</v>
      </c>
      <c r="N6343">
        <v>49.18</v>
      </c>
      <c r="O6343">
        <v>26.52</v>
      </c>
      <c r="P6343" t="s">
        <v>78</v>
      </c>
      <c r="Q6343" s="94">
        <v>45281.62777777778</v>
      </c>
      <c r="R6343">
        <v>49.18</v>
      </c>
      <c r="S6343">
        <v>26.52</v>
      </c>
      <c r="T6343" t="str">
        <f>VLOOKUP(E6343,zamiana!A:B,2,0)</f>
        <v>ALSTOM (ex. BT) CZL</v>
      </c>
    </row>
    <row r="6344" spans="1:20" x14ac:dyDescent="0.3">
      <c r="A6344" t="s">
        <v>6600</v>
      </c>
      <c r="B6344" s="2">
        <v>45260</v>
      </c>
      <c r="C6344" s="2">
        <v>45260</v>
      </c>
      <c r="D6344" s="2"/>
      <c r="E6344" t="s">
        <v>951</v>
      </c>
      <c r="F6344" t="s">
        <v>952</v>
      </c>
      <c r="G6344" t="s">
        <v>942</v>
      </c>
      <c r="H6344" t="s">
        <v>951</v>
      </c>
      <c r="I6344" t="s">
        <v>1341</v>
      </c>
      <c r="J6344" t="s">
        <v>1342</v>
      </c>
      <c r="K6344" t="s">
        <v>955</v>
      </c>
      <c r="L6344">
        <v>1</v>
      </c>
      <c r="M6344" t="s">
        <v>77</v>
      </c>
      <c r="N6344">
        <v>21.19</v>
      </c>
      <c r="O6344">
        <v>17.309999999999999</v>
      </c>
      <c r="P6344" t="s">
        <v>78</v>
      </c>
      <c r="Q6344" s="94">
        <v>45281.62777777778</v>
      </c>
      <c r="R6344">
        <v>21.19</v>
      </c>
      <c r="S6344">
        <v>17.309999999999999</v>
      </c>
      <c r="T6344" t="str">
        <f>VLOOKUP(E6344,zamiana!A:B,2,0)</f>
        <v>ALSTOM (ex. BT) CZL</v>
      </c>
    </row>
    <row r="6345" spans="1:20" x14ac:dyDescent="0.3">
      <c r="A6345" t="s">
        <v>6600</v>
      </c>
      <c r="B6345" s="2">
        <v>45260</v>
      </c>
      <c r="C6345" s="2">
        <v>45260</v>
      </c>
      <c r="D6345" s="2"/>
      <c r="E6345" t="s">
        <v>951</v>
      </c>
      <c r="F6345" t="s">
        <v>952</v>
      </c>
      <c r="G6345" t="s">
        <v>942</v>
      </c>
      <c r="H6345" t="s">
        <v>951</v>
      </c>
      <c r="I6345" t="s">
        <v>1341</v>
      </c>
      <c r="J6345" t="s">
        <v>1342</v>
      </c>
      <c r="K6345" t="s">
        <v>955</v>
      </c>
      <c r="L6345">
        <v>1</v>
      </c>
      <c r="M6345" t="s">
        <v>77</v>
      </c>
      <c r="N6345">
        <v>21.19</v>
      </c>
      <c r="O6345">
        <v>17.309999999999999</v>
      </c>
      <c r="P6345" t="s">
        <v>78</v>
      </c>
      <c r="Q6345" s="94">
        <v>45281.62777777778</v>
      </c>
      <c r="R6345">
        <v>21.19</v>
      </c>
      <c r="S6345">
        <v>17.309999999999999</v>
      </c>
      <c r="T6345" t="str">
        <f>VLOOKUP(E6345,zamiana!A:B,2,0)</f>
        <v>ALSTOM (ex. BT) CZL</v>
      </c>
    </row>
    <row r="6346" spans="1:20" x14ac:dyDescent="0.3">
      <c r="A6346" t="s">
        <v>6600</v>
      </c>
      <c r="B6346" s="2">
        <v>45260</v>
      </c>
      <c r="C6346" s="2">
        <v>45260</v>
      </c>
      <c r="D6346" s="2"/>
      <c r="E6346" t="s">
        <v>951</v>
      </c>
      <c r="F6346" t="s">
        <v>952</v>
      </c>
      <c r="G6346" t="s">
        <v>942</v>
      </c>
      <c r="H6346" t="s">
        <v>951</v>
      </c>
      <c r="I6346" t="s">
        <v>1341</v>
      </c>
      <c r="J6346" t="s">
        <v>1342</v>
      </c>
      <c r="K6346" t="s">
        <v>955</v>
      </c>
      <c r="L6346">
        <v>1</v>
      </c>
      <c r="M6346" t="s">
        <v>77</v>
      </c>
      <c r="N6346">
        <v>21.19</v>
      </c>
      <c r="O6346">
        <v>17.309999999999999</v>
      </c>
      <c r="P6346" t="s">
        <v>78</v>
      </c>
      <c r="Q6346" s="94">
        <v>45281.62777777778</v>
      </c>
      <c r="R6346">
        <v>21.19</v>
      </c>
      <c r="S6346">
        <v>17.309999999999999</v>
      </c>
      <c r="T6346" t="str">
        <f>VLOOKUP(E6346,zamiana!A:B,2,0)</f>
        <v>ALSTOM (ex. BT) CZL</v>
      </c>
    </row>
    <row r="6347" spans="1:20" x14ac:dyDescent="0.3">
      <c r="A6347" t="s">
        <v>6600</v>
      </c>
      <c r="B6347" s="2">
        <v>45260</v>
      </c>
      <c r="C6347" s="2">
        <v>45260</v>
      </c>
      <c r="D6347" s="2"/>
      <c r="E6347" t="s">
        <v>951</v>
      </c>
      <c r="F6347" t="s">
        <v>952</v>
      </c>
      <c r="G6347" t="s">
        <v>942</v>
      </c>
      <c r="H6347" t="s">
        <v>951</v>
      </c>
      <c r="I6347" t="s">
        <v>1071</v>
      </c>
      <c r="J6347" t="s">
        <v>1072</v>
      </c>
      <c r="K6347" t="s">
        <v>955</v>
      </c>
      <c r="L6347">
        <v>12</v>
      </c>
      <c r="M6347" t="s">
        <v>77</v>
      </c>
      <c r="N6347">
        <v>7.54</v>
      </c>
      <c r="O6347">
        <v>5.69</v>
      </c>
      <c r="P6347" t="s">
        <v>78</v>
      </c>
      <c r="Q6347" s="94">
        <v>45281.62777777778</v>
      </c>
      <c r="R6347">
        <v>90.48</v>
      </c>
      <c r="S6347">
        <v>68.28</v>
      </c>
      <c r="T6347" t="str">
        <f>VLOOKUP(E6347,zamiana!A:B,2,0)</f>
        <v>ALSTOM (ex. BT) CZL</v>
      </c>
    </row>
    <row r="6348" spans="1:20" x14ac:dyDescent="0.3">
      <c r="A6348" t="s">
        <v>6600</v>
      </c>
      <c r="B6348" s="2">
        <v>45260</v>
      </c>
      <c r="C6348" s="2">
        <v>45260</v>
      </c>
      <c r="D6348" s="2"/>
      <c r="E6348" t="s">
        <v>951</v>
      </c>
      <c r="F6348" t="s">
        <v>952</v>
      </c>
      <c r="G6348" t="s">
        <v>942</v>
      </c>
      <c r="H6348" t="s">
        <v>951</v>
      </c>
      <c r="I6348" t="s">
        <v>1364</v>
      </c>
      <c r="J6348" t="s">
        <v>1365</v>
      </c>
      <c r="K6348" t="s">
        <v>955</v>
      </c>
      <c r="L6348">
        <v>9</v>
      </c>
      <c r="M6348" t="s">
        <v>77</v>
      </c>
      <c r="N6348">
        <v>14.6</v>
      </c>
      <c r="O6348">
        <v>9.14</v>
      </c>
      <c r="P6348" t="s">
        <v>78</v>
      </c>
      <c r="Q6348" s="94">
        <v>45281.62777777778</v>
      </c>
      <c r="R6348">
        <v>131.4</v>
      </c>
      <c r="S6348">
        <v>82.26</v>
      </c>
      <c r="T6348" t="str">
        <f>VLOOKUP(E6348,zamiana!A:B,2,0)</f>
        <v>ALSTOM (ex. BT) CZL</v>
      </c>
    </row>
    <row r="6349" spans="1:20" x14ac:dyDescent="0.3">
      <c r="A6349" t="s">
        <v>6600</v>
      </c>
      <c r="B6349" s="2">
        <v>45260</v>
      </c>
      <c r="C6349" s="2">
        <v>45260</v>
      </c>
      <c r="D6349" s="2"/>
      <c r="E6349" t="s">
        <v>951</v>
      </c>
      <c r="F6349" t="s">
        <v>952</v>
      </c>
      <c r="G6349" t="s">
        <v>942</v>
      </c>
      <c r="H6349" t="s">
        <v>951</v>
      </c>
      <c r="I6349" t="s">
        <v>1856</v>
      </c>
      <c r="J6349" t="s">
        <v>1857</v>
      </c>
      <c r="K6349" t="s">
        <v>955</v>
      </c>
      <c r="L6349">
        <v>1</v>
      </c>
      <c r="M6349" t="s">
        <v>77</v>
      </c>
      <c r="N6349">
        <v>142.59</v>
      </c>
      <c r="O6349">
        <v>114.37</v>
      </c>
      <c r="P6349" t="s">
        <v>78</v>
      </c>
      <c r="Q6349" s="94">
        <v>45281.62777777778</v>
      </c>
      <c r="R6349">
        <v>142.59</v>
      </c>
      <c r="S6349">
        <v>114.37</v>
      </c>
      <c r="T6349" t="str">
        <f>VLOOKUP(E6349,zamiana!A:B,2,0)</f>
        <v>ALSTOM (ex. BT) CZL</v>
      </c>
    </row>
    <row r="6350" spans="1:20" x14ac:dyDescent="0.3">
      <c r="A6350" t="s">
        <v>6600</v>
      </c>
      <c r="B6350" s="2">
        <v>45260</v>
      </c>
      <c r="C6350" s="2">
        <v>45260</v>
      </c>
      <c r="D6350" s="2"/>
      <c r="E6350" t="s">
        <v>951</v>
      </c>
      <c r="F6350" t="s">
        <v>952</v>
      </c>
      <c r="G6350" t="s">
        <v>942</v>
      </c>
      <c r="H6350" t="s">
        <v>951</v>
      </c>
      <c r="I6350" t="s">
        <v>1435</v>
      </c>
      <c r="J6350" t="s">
        <v>1436</v>
      </c>
      <c r="K6350" t="s">
        <v>955</v>
      </c>
      <c r="L6350">
        <v>2</v>
      </c>
      <c r="M6350" t="s">
        <v>77</v>
      </c>
      <c r="N6350">
        <v>21.88</v>
      </c>
      <c r="O6350">
        <v>19.100000000000001</v>
      </c>
      <c r="P6350" t="s">
        <v>78</v>
      </c>
      <c r="Q6350" s="94">
        <v>45281.62777777778</v>
      </c>
      <c r="R6350">
        <v>43.76</v>
      </c>
      <c r="S6350">
        <v>38.200000000000003</v>
      </c>
      <c r="T6350" t="str">
        <f>VLOOKUP(E6350,zamiana!A:B,2,0)</f>
        <v>ALSTOM (ex. BT) CZL</v>
      </c>
    </row>
    <row r="6351" spans="1:20" x14ac:dyDescent="0.3">
      <c r="A6351" t="s">
        <v>6600</v>
      </c>
      <c r="B6351" s="2">
        <v>45260</v>
      </c>
      <c r="C6351" s="2">
        <v>45260</v>
      </c>
      <c r="D6351" s="2"/>
      <c r="E6351" t="s">
        <v>951</v>
      </c>
      <c r="F6351" t="s">
        <v>952</v>
      </c>
      <c r="G6351" t="s">
        <v>942</v>
      </c>
      <c r="H6351" t="s">
        <v>951</v>
      </c>
      <c r="I6351" t="s">
        <v>1435</v>
      </c>
      <c r="J6351" t="s">
        <v>1436</v>
      </c>
      <c r="K6351" t="s">
        <v>955</v>
      </c>
      <c r="L6351">
        <v>2</v>
      </c>
      <c r="M6351" t="s">
        <v>77</v>
      </c>
      <c r="N6351">
        <v>21.88</v>
      </c>
      <c r="O6351">
        <v>19.100000000000001</v>
      </c>
      <c r="P6351" t="s">
        <v>78</v>
      </c>
      <c r="Q6351" s="94">
        <v>45281.62777777778</v>
      </c>
      <c r="R6351">
        <v>43.76</v>
      </c>
      <c r="S6351">
        <v>38.200000000000003</v>
      </c>
      <c r="T6351" t="str">
        <f>VLOOKUP(E6351,zamiana!A:B,2,0)</f>
        <v>ALSTOM (ex. BT) CZL</v>
      </c>
    </row>
    <row r="6352" spans="1:20" x14ac:dyDescent="0.3">
      <c r="A6352" t="s">
        <v>6600</v>
      </c>
      <c r="B6352" s="2">
        <v>45260</v>
      </c>
      <c r="C6352" s="2">
        <v>45260</v>
      </c>
      <c r="D6352" s="2"/>
      <c r="E6352" t="s">
        <v>951</v>
      </c>
      <c r="F6352" t="s">
        <v>952</v>
      </c>
      <c r="G6352" t="s">
        <v>942</v>
      </c>
      <c r="H6352" t="s">
        <v>951</v>
      </c>
      <c r="I6352" t="s">
        <v>1435</v>
      </c>
      <c r="J6352" t="s">
        <v>1436</v>
      </c>
      <c r="K6352" t="s">
        <v>955</v>
      </c>
      <c r="L6352">
        <v>2</v>
      </c>
      <c r="M6352" t="s">
        <v>77</v>
      </c>
      <c r="N6352">
        <v>21.88</v>
      </c>
      <c r="O6352">
        <v>19.100000000000001</v>
      </c>
      <c r="P6352" t="s">
        <v>78</v>
      </c>
      <c r="Q6352" s="94">
        <v>45281.62777777778</v>
      </c>
      <c r="R6352">
        <v>43.76</v>
      </c>
      <c r="S6352">
        <v>38.200000000000003</v>
      </c>
      <c r="T6352" t="str">
        <f>VLOOKUP(E6352,zamiana!A:B,2,0)</f>
        <v>ALSTOM (ex. BT) CZL</v>
      </c>
    </row>
    <row r="6353" spans="1:20" x14ac:dyDescent="0.3">
      <c r="A6353" t="s">
        <v>6600</v>
      </c>
      <c r="B6353" s="2">
        <v>45260</v>
      </c>
      <c r="C6353" s="2">
        <v>45260</v>
      </c>
      <c r="D6353" s="2"/>
      <c r="E6353" t="s">
        <v>951</v>
      </c>
      <c r="F6353" t="s">
        <v>952</v>
      </c>
      <c r="G6353" t="s">
        <v>942</v>
      </c>
      <c r="H6353" t="s">
        <v>951</v>
      </c>
      <c r="I6353" t="s">
        <v>1435</v>
      </c>
      <c r="J6353" t="s">
        <v>1436</v>
      </c>
      <c r="K6353" t="s">
        <v>955</v>
      </c>
      <c r="L6353">
        <v>2</v>
      </c>
      <c r="M6353" t="s">
        <v>77</v>
      </c>
      <c r="N6353">
        <v>21.88</v>
      </c>
      <c r="O6353">
        <v>19.100000000000001</v>
      </c>
      <c r="P6353" t="s">
        <v>78</v>
      </c>
      <c r="Q6353" s="94">
        <v>45281.62777777778</v>
      </c>
      <c r="R6353">
        <v>43.76</v>
      </c>
      <c r="S6353">
        <v>38.200000000000003</v>
      </c>
      <c r="T6353" t="str">
        <f>VLOOKUP(E6353,zamiana!A:B,2,0)</f>
        <v>ALSTOM (ex. BT) CZL</v>
      </c>
    </row>
    <row r="6354" spans="1:20" x14ac:dyDescent="0.3">
      <c r="A6354" t="s">
        <v>6600</v>
      </c>
      <c r="B6354" s="2">
        <v>45260</v>
      </c>
      <c r="C6354" s="2">
        <v>45260</v>
      </c>
      <c r="D6354" s="2"/>
      <c r="E6354" t="s">
        <v>951</v>
      </c>
      <c r="F6354" t="s">
        <v>952</v>
      </c>
      <c r="G6354" t="s">
        <v>942</v>
      </c>
      <c r="H6354" t="s">
        <v>951</v>
      </c>
      <c r="I6354" t="s">
        <v>1435</v>
      </c>
      <c r="J6354" t="s">
        <v>1436</v>
      </c>
      <c r="K6354" t="s">
        <v>955</v>
      </c>
      <c r="L6354">
        <v>2</v>
      </c>
      <c r="M6354" t="s">
        <v>77</v>
      </c>
      <c r="N6354">
        <v>21.88</v>
      </c>
      <c r="O6354">
        <v>19.100000000000001</v>
      </c>
      <c r="P6354" t="s">
        <v>78</v>
      </c>
      <c r="Q6354" s="94">
        <v>45281.62777777778</v>
      </c>
      <c r="R6354">
        <v>43.76</v>
      </c>
      <c r="S6354">
        <v>38.200000000000003</v>
      </c>
      <c r="T6354" t="str">
        <f>VLOOKUP(E6354,zamiana!A:B,2,0)</f>
        <v>ALSTOM (ex. BT) CZL</v>
      </c>
    </row>
    <row r="6355" spans="1:20" x14ac:dyDescent="0.3">
      <c r="A6355" t="s">
        <v>6600</v>
      </c>
      <c r="B6355" s="2">
        <v>45260</v>
      </c>
      <c r="C6355" s="2">
        <v>45260</v>
      </c>
      <c r="D6355" s="2"/>
      <c r="E6355" t="s">
        <v>951</v>
      </c>
      <c r="F6355" t="s">
        <v>952</v>
      </c>
      <c r="G6355" t="s">
        <v>942</v>
      </c>
      <c r="H6355" t="s">
        <v>951</v>
      </c>
      <c r="I6355" t="s">
        <v>1435</v>
      </c>
      <c r="J6355" t="s">
        <v>1436</v>
      </c>
      <c r="K6355" t="s">
        <v>955</v>
      </c>
      <c r="L6355">
        <v>2</v>
      </c>
      <c r="M6355" t="s">
        <v>77</v>
      </c>
      <c r="N6355">
        <v>21.88</v>
      </c>
      <c r="O6355">
        <v>19.100000000000001</v>
      </c>
      <c r="P6355" t="s">
        <v>78</v>
      </c>
      <c r="Q6355" s="94">
        <v>45281.62777777778</v>
      </c>
      <c r="R6355">
        <v>43.76</v>
      </c>
      <c r="S6355">
        <v>38.200000000000003</v>
      </c>
      <c r="T6355" t="str">
        <f>VLOOKUP(E6355,zamiana!A:B,2,0)</f>
        <v>ALSTOM (ex. BT) CZL</v>
      </c>
    </row>
    <row r="6356" spans="1:20" x14ac:dyDescent="0.3">
      <c r="A6356" t="s">
        <v>6600</v>
      </c>
      <c r="B6356" s="2">
        <v>45260</v>
      </c>
      <c r="C6356" s="2">
        <v>45260</v>
      </c>
      <c r="D6356" s="2"/>
      <c r="E6356" t="s">
        <v>951</v>
      </c>
      <c r="F6356" t="s">
        <v>952</v>
      </c>
      <c r="G6356" t="s">
        <v>942</v>
      </c>
      <c r="H6356" t="s">
        <v>951</v>
      </c>
      <c r="I6356" t="s">
        <v>1435</v>
      </c>
      <c r="J6356" t="s">
        <v>1436</v>
      </c>
      <c r="K6356" t="s">
        <v>955</v>
      </c>
      <c r="L6356">
        <v>2</v>
      </c>
      <c r="M6356" t="s">
        <v>77</v>
      </c>
      <c r="N6356">
        <v>21.88</v>
      </c>
      <c r="O6356">
        <v>19.100000000000001</v>
      </c>
      <c r="P6356" t="s">
        <v>78</v>
      </c>
      <c r="Q6356" s="94">
        <v>45281.62777777778</v>
      </c>
      <c r="R6356">
        <v>43.76</v>
      </c>
      <c r="S6356">
        <v>38.200000000000003</v>
      </c>
      <c r="T6356" t="str">
        <f>VLOOKUP(E6356,zamiana!A:B,2,0)</f>
        <v>ALSTOM (ex. BT) CZL</v>
      </c>
    </row>
    <row r="6357" spans="1:20" x14ac:dyDescent="0.3">
      <c r="A6357" t="s">
        <v>6600</v>
      </c>
      <c r="B6357" s="2">
        <v>45260</v>
      </c>
      <c r="C6357" s="2">
        <v>45260</v>
      </c>
      <c r="D6357" s="2"/>
      <c r="E6357" t="s">
        <v>951</v>
      </c>
      <c r="F6357" t="s">
        <v>952</v>
      </c>
      <c r="G6357" t="s">
        <v>942</v>
      </c>
      <c r="H6357" t="s">
        <v>951</v>
      </c>
      <c r="I6357" t="s">
        <v>5255</v>
      </c>
      <c r="J6357" t="s">
        <v>5256</v>
      </c>
      <c r="K6357" t="s">
        <v>955</v>
      </c>
      <c r="L6357">
        <v>6</v>
      </c>
      <c r="M6357" t="s">
        <v>77</v>
      </c>
      <c r="N6357">
        <v>10.23</v>
      </c>
      <c r="O6357">
        <v>11.43</v>
      </c>
      <c r="P6357" t="s">
        <v>78</v>
      </c>
      <c r="Q6357" s="94">
        <v>45281.62777777778</v>
      </c>
      <c r="R6357">
        <v>61.38</v>
      </c>
      <c r="S6357">
        <v>68.58</v>
      </c>
      <c r="T6357" t="str">
        <f>VLOOKUP(E6357,zamiana!A:B,2,0)</f>
        <v>ALSTOM (ex. BT) CZL</v>
      </c>
    </row>
    <row r="6358" spans="1:20" x14ac:dyDescent="0.3">
      <c r="A6358" t="s">
        <v>6600</v>
      </c>
      <c r="B6358" s="2">
        <v>45260</v>
      </c>
      <c r="C6358" s="2">
        <v>45260</v>
      </c>
      <c r="D6358" s="2"/>
      <c r="E6358" t="s">
        <v>951</v>
      </c>
      <c r="F6358" t="s">
        <v>952</v>
      </c>
      <c r="G6358" t="s">
        <v>942</v>
      </c>
      <c r="H6358" t="s">
        <v>951</v>
      </c>
      <c r="I6358" t="s">
        <v>1278</v>
      </c>
      <c r="J6358" t="s">
        <v>1279</v>
      </c>
      <c r="K6358" t="s">
        <v>955</v>
      </c>
      <c r="L6358">
        <v>5</v>
      </c>
      <c r="M6358" t="s">
        <v>77</v>
      </c>
      <c r="N6358">
        <v>39.43</v>
      </c>
      <c r="O6358">
        <v>15.71</v>
      </c>
      <c r="P6358" t="s">
        <v>78</v>
      </c>
      <c r="Q6358" s="94">
        <v>45281.635416666664</v>
      </c>
      <c r="R6358">
        <v>197.15</v>
      </c>
      <c r="S6358">
        <v>78.55</v>
      </c>
      <c r="T6358" t="str">
        <f>VLOOKUP(E6358,zamiana!A:B,2,0)</f>
        <v>ALSTOM (ex. BT) CZL</v>
      </c>
    </row>
    <row r="6359" spans="1:20" x14ac:dyDescent="0.3">
      <c r="A6359" t="s">
        <v>6600</v>
      </c>
      <c r="B6359" s="2">
        <v>45260</v>
      </c>
      <c r="C6359" s="2">
        <v>45260</v>
      </c>
      <c r="D6359" s="2"/>
      <c r="E6359" t="s">
        <v>951</v>
      </c>
      <c r="F6359" t="s">
        <v>952</v>
      </c>
      <c r="G6359" t="s">
        <v>942</v>
      </c>
      <c r="H6359" t="s">
        <v>951</v>
      </c>
      <c r="I6359" t="s">
        <v>1554</v>
      </c>
      <c r="J6359" t="s">
        <v>1555</v>
      </c>
      <c r="K6359" t="s">
        <v>955</v>
      </c>
      <c r="L6359">
        <v>1</v>
      </c>
      <c r="M6359" t="s">
        <v>77</v>
      </c>
      <c r="N6359">
        <v>34.57</v>
      </c>
      <c r="O6359">
        <v>28.3</v>
      </c>
      <c r="P6359" t="s">
        <v>78</v>
      </c>
      <c r="Q6359" s="94">
        <v>45281.62777777778</v>
      </c>
      <c r="R6359">
        <v>34.57</v>
      </c>
      <c r="S6359">
        <v>28.3</v>
      </c>
      <c r="T6359" t="str">
        <f>VLOOKUP(E6359,zamiana!A:B,2,0)</f>
        <v>ALSTOM (ex. BT) CZL</v>
      </c>
    </row>
    <row r="6360" spans="1:20" x14ac:dyDescent="0.3">
      <c r="A6360" t="s">
        <v>6600</v>
      </c>
      <c r="B6360" s="2">
        <v>45260</v>
      </c>
      <c r="C6360" s="2">
        <v>45260</v>
      </c>
      <c r="D6360" s="2"/>
      <c r="E6360" t="s">
        <v>951</v>
      </c>
      <c r="F6360" t="s">
        <v>952</v>
      </c>
      <c r="G6360" t="s">
        <v>942</v>
      </c>
      <c r="H6360" t="s">
        <v>951</v>
      </c>
      <c r="I6360" t="s">
        <v>5295</v>
      </c>
      <c r="J6360" t="s">
        <v>5296</v>
      </c>
      <c r="K6360" t="s">
        <v>955</v>
      </c>
      <c r="L6360">
        <v>5</v>
      </c>
      <c r="M6360" t="s">
        <v>77</v>
      </c>
      <c r="N6360">
        <v>8.02</v>
      </c>
      <c r="O6360">
        <v>9.9700000000000006</v>
      </c>
      <c r="P6360" t="s">
        <v>78</v>
      </c>
      <c r="Q6360" s="94">
        <v>45281.62777777778</v>
      </c>
      <c r="R6360">
        <v>40.1</v>
      </c>
      <c r="S6360">
        <v>49.85</v>
      </c>
      <c r="T6360" t="str">
        <f>VLOOKUP(E6360,zamiana!A:B,2,0)</f>
        <v>ALSTOM (ex. BT) CZL</v>
      </c>
    </row>
    <row r="6361" spans="1:20" x14ac:dyDescent="0.3">
      <c r="A6361" t="s">
        <v>6600</v>
      </c>
      <c r="B6361" s="2">
        <v>45260</v>
      </c>
      <c r="C6361" s="2">
        <v>45260</v>
      </c>
      <c r="D6361" s="2"/>
      <c r="E6361" t="s">
        <v>951</v>
      </c>
      <c r="F6361" t="s">
        <v>952</v>
      </c>
      <c r="G6361" t="s">
        <v>942</v>
      </c>
      <c r="H6361" t="s">
        <v>951</v>
      </c>
      <c r="I6361" t="s">
        <v>1542</v>
      </c>
      <c r="J6361" t="s">
        <v>1543</v>
      </c>
      <c r="K6361" t="s">
        <v>955</v>
      </c>
      <c r="L6361">
        <v>5</v>
      </c>
      <c r="M6361" t="s">
        <v>77</v>
      </c>
      <c r="N6361">
        <v>24.35</v>
      </c>
      <c r="O6361">
        <v>25.35</v>
      </c>
      <c r="P6361" t="s">
        <v>78</v>
      </c>
      <c r="Q6361" s="94">
        <v>45281.62777777778</v>
      </c>
      <c r="R6361">
        <v>121.75</v>
      </c>
      <c r="S6361">
        <v>126.75</v>
      </c>
      <c r="T6361" t="str">
        <f>VLOOKUP(E6361,zamiana!A:B,2,0)</f>
        <v>ALSTOM (ex. BT) CZL</v>
      </c>
    </row>
    <row r="6362" spans="1:20" x14ac:dyDescent="0.3">
      <c r="A6362" t="s">
        <v>6600</v>
      </c>
      <c r="B6362" s="2">
        <v>45260</v>
      </c>
      <c r="C6362" s="2">
        <v>45260</v>
      </c>
      <c r="D6362" s="2"/>
      <c r="E6362" t="s">
        <v>951</v>
      </c>
      <c r="F6362" t="s">
        <v>952</v>
      </c>
      <c r="G6362" t="s">
        <v>942</v>
      </c>
      <c r="H6362" t="s">
        <v>951</v>
      </c>
      <c r="I6362" t="s">
        <v>1542</v>
      </c>
      <c r="J6362" t="s">
        <v>1543</v>
      </c>
      <c r="K6362" t="s">
        <v>955</v>
      </c>
      <c r="L6362">
        <v>5</v>
      </c>
      <c r="M6362" t="s">
        <v>77</v>
      </c>
      <c r="N6362">
        <v>24.35</v>
      </c>
      <c r="O6362">
        <v>25.35</v>
      </c>
      <c r="P6362" t="s">
        <v>78</v>
      </c>
      <c r="Q6362" s="94">
        <v>45281.62777777778</v>
      </c>
      <c r="R6362">
        <v>121.75</v>
      </c>
      <c r="S6362">
        <v>126.75</v>
      </c>
      <c r="T6362" t="str">
        <f>VLOOKUP(E6362,zamiana!A:B,2,0)</f>
        <v>ALSTOM (ex. BT) CZL</v>
      </c>
    </row>
    <row r="6363" spans="1:20" x14ac:dyDescent="0.3">
      <c r="A6363" t="s">
        <v>6600</v>
      </c>
      <c r="B6363" s="2">
        <v>45260</v>
      </c>
      <c r="C6363" s="2">
        <v>45260</v>
      </c>
      <c r="D6363" s="2"/>
      <c r="E6363" t="s">
        <v>951</v>
      </c>
      <c r="F6363" t="s">
        <v>952</v>
      </c>
      <c r="G6363" t="s">
        <v>942</v>
      </c>
      <c r="H6363" t="s">
        <v>951</v>
      </c>
      <c r="I6363" t="s">
        <v>1231</v>
      </c>
      <c r="J6363" t="s">
        <v>1232</v>
      </c>
      <c r="K6363" t="s">
        <v>955</v>
      </c>
      <c r="L6363">
        <v>14</v>
      </c>
      <c r="M6363" t="s">
        <v>77</v>
      </c>
      <c r="N6363">
        <v>11.87</v>
      </c>
      <c r="O6363">
        <v>11.8</v>
      </c>
      <c r="P6363" t="s">
        <v>78</v>
      </c>
      <c r="Q6363" s="94">
        <v>45281.62777777778</v>
      </c>
      <c r="R6363">
        <v>166.18</v>
      </c>
      <c r="S6363">
        <v>165.2</v>
      </c>
      <c r="T6363" t="str">
        <f>VLOOKUP(E6363,zamiana!A:B,2,0)</f>
        <v>ALSTOM (ex. BT) CZL</v>
      </c>
    </row>
    <row r="6364" spans="1:20" x14ac:dyDescent="0.3">
      <c r="A6364" t="s">
        <v>6600</v>
      </c>
      <c r="B6364" s="2">
        <v>45260</v>
      </c>
      <c r="C6364" s="2">
        <v>45260</v>
      </c>
      <c r="D6364" s="2"/>
      <c r="E6364" t="s">
        <v>951</v>
      </c>
      <c r="F6364" t="s">
        <v>952</v>
      </c>
      <c r="G6364" t="s">
        <v>942</v>
      </c>
      <c r="H6364" t="s">
        <v>951</v>
      </c>
      <c r="I6364" t="s">
        <v>1231</v>
      </c>
      <c r="J6364" t="s">
        <v>1232</v>
      </c>
      <c r="K6364" t="s">
        <v>955</v>
      </c>
      <c r="L6364">
        <v>7</v>
      </c>
      <c r="M6364" t="s">
        <v>77</v>
      </c>
      <c r="N6364">
        <v>11.87</v>
      </c>
      <c r="O6364">
        <v>11.8</v>
      </c>
      <c r="P6364" t="s">
        <v>78</v>
      </c>
      <c r="Q6364" s="94">
        <v>45281.62777777778</v>
      </c>
      <c r="R6364">
        <v>83.09</v>
      </c>
      <c r="S6364">
        <v>82.6</v>
      </c>
      <c r="T6364" t="str">
        <f>VLOOKUP(E6364,zamiana!A:B,2,0)</f>
        <v>ALSTOM (ex. BT) CZL</v>
      </c>
    </row>
    <row r="6365" spans="1:20" x14ac:dyDescent="0.3">
      <c r="A6365" t="s">
        <v>6600</v>
      </c>
      <c r="B6365" s="2">
        <v>45260</v>
      </c>
      <c r="C6365" s="2">
        <v>45260</v>
      </c>
      <c r="D6365" s="2"/>
      <c r="E6365" t="s">
        <v>951</v>
      </c>
      <c r="F6365" t="s">
        <v>952</v>
      </c>
      <c r="G6365" t="s">
        <v>942</v>
      </c>
      <c r="H6365" t="s">
        <v>951</v>
      </c>
      <c r="I6365" t="s">
        <v>2068</v>
      </c>
      <c r="J6365" t="s">
        <v>2069</v>
      </c>
      <c r="K6365" t="s">
        <v>955</v>
      </c>
      <c r="L6365">
        <v>10</v>
      </c>
      <c r="M6365" t="s">
        <v>77</v>
      </c>
      <c r="N6365">
        <v>26.21</v>
      </c>
      <c r="O6365">
        <v>26.1</v>
      </c>
      <c r="P6365" t="s">
        <v>78</v>
      </c>
      <c r="Q6365" s="94">
        <v>45281.62777777778</v>
      </c>
      <c r="R6365">
        <v>262.10000000000002</v>
      </c>
      <c r="S6365">
        <v>261</v>
      </c>
      <c r="T6365" t="str">
        <f>VLOOKUP(E6365,zamiana!A:B,2,0)</f>
        <v>ALSTOM (ex. BT) CZL</v>
      </c>
    </row>
    <row r="6366" spans="1:20" x14ac:dyDescent="0.3">
      <c r="A6366" t="s">
        <v>6600</v>
      </c>
      <c r="B6366" s="2">
        <v>45260</v>
      </c>
      <c r="C6366" s="2">
        <v>45260</v>
      </c>
      <c r="D6366" s="2"/>
      <c r="E6366" t="s">
        <v>951</v>
      </c>
      <c r="F6366" t="s">
        <v>952</v>
      </c>
      <c r="G6366" t="s">
        <v>942</v>
      </c>
      <c r="H6366" t="s">
        <v>951</v>
      </c>
      <c r="I6366" t="s">
        <v>1300</v>
      </c>
      <c r="J6366" t="s">
        <v>1301</v>
      </c>
      <c r="K6366" t="s">
        <v>955</v>
      </c>
      <c r="L6366">
        <v>15</v>
      </c>
      <c r="M6366" t="s">
        <v>77</v>
      </c>
      <c r="N6366">
        <v>14.77</v>
      </c>
      <c r="O6366">
        <v>13.37</v>
      </c>
      <c r="P6366" t="s">
        <v>78</v>
      </c>
      <c r="Q6366" s="94">
        <v>45281.62777777778</v>
      </c>
      <c r="R6366">
        <v>221.55</v>
      </c>
      <c r="S6366">
        <v>200.55</v>
      </c>
      <c r="T6366" t="str">
        <f>VLOOKUP(E6366,zamiana!A:B,2,0)</f>
        <v>ALSTOM (ex. BT) CZL</v>
      </c>
    </row>
    <row r="6367" spans="1:20" x14ac:dyDescent="0.3">
      <c r="A6367" t="s">
        <v>6600</v>
      </c>
      <c r="B6367" s="2">
        <v>45260</v>
      </c>
      <c r="C6367" s="2">
        <v>45260</v>
      </c>
      <c r="D6367" s="2"/>
      <c r="E6367" t="s">
        <v>951</v>
      </c>
      <c r="F6367" t="s">
        <v>952</v>
      </c>
      <c r="G6367" t="s">
        <v>942</v>
      </c>
      <c r="H6367" t="s">
        <v>951</v>
      </c>
      <c r="I6367" t="s">
        <v>1300</v>
      </c>
      <c r="J6367" t="s">
        <v>1301</v>
      </c>
      <c r="K6367" t="s">
        <v>955</v>
      </c>
      <c r="L6367">
        <v>5</v>
      </c>
      <c r="M6367" t="s">
        <v>77</v>
      </c>
      <c r="N6367">
        <v>14.77</v>
      </c>
      <c r="O6367">
        <v>13.37</v>
      </c>
      <c r="P6367" t="s">
        <v>78</v>
      </c>
      <c r="Q6367" s="94">
        <v>45281.62777777778</v>
      </c>
      <c r="R6367">
        <v>73.849999999999994</v>
      </c>
      <c r="S6367">
        <v>66.849999999999994</v>
      </c>
      <c r="T6367" t="str">
        <f>VLOOKUP(E6367,zamiana!A:B,2,0)</f>
        <v>ALSTOM (ex. BT) CZL</v>
      </c>
    </row>
    <row r="6368" spans="1:20" x14ac:dyDescent="0.3">
      <c r="A6368" t="s">
        <v>6600</v>
      </c>
      <c r="B6368" s="2">
        <v>45260</v>
      </c>
      <c r="C6368" s="2">
        <v>45260</v>
      </c>
      <c r="D6368" s="2"/>
      <c r="E6368" t="s">
        <v>951</v>
      </c>
      <c r="F6368" t="s">
        <v>952</v>
      </c>
      <c r="G6368" t="s">
        <v>942</v>
      </c>
      <c r="H6368" t="s">
        <v>951</v>
      </c>
      <c r="I6368" t="s">
        <v>1519</v>
      </c>
      <c r="J6368" t="s">
        <v>1520</v>
      </c>
      <c r="K6368" t="s">
        <v>955</v>
      </c>
      <c r="L6368">
        <v>1</v>
      </c>
      <c r="M6368" t="s">
        <v>77</v>
      </c>
      <c r="N6368">
        <v>13.52</v>
      </c>
      <c r="O6368">
        <v>17.84</v>
      </c>
      <c r="P6368" t="s">
        <v>78</v>
      </c>
      <c r="Q6368" s="94">
        <v>45281.62777777778</v>
      </c>
      <c r="R6368">
        <v>13.52</v>
      </c>
      <c r="S6368">
        <v>17.84</v>
      </c>
      <c r="T6368" t="str">
        <f>VLOOKUP(E6368,zamiana!A:B,2,0)</f>
        <v>ALSTOM (ex. BT) CZL</v>
      </c>
    </row>
    <row r="6369" spans="1:20" x14ac:dyDescent="0.3">
      <c r="A6369" t="s">
        <v>6600</v>
      </c>
      <c r="B6369" s="2">
        <v>45260</v>
      </c>
      <c r="C6369" s="2">
        <v>45260</v>
      </c>
      <c r="D6369" s="2"/>
      <c r="E6369" t="s">
        <v>951</v>
      </c>
      <c r="F6369" t="s">
        <v>952</v>
      </c>
      <c r="G6369" t="s">
        <v>942</v>
      </c>
      <c r="H6369" t="s">
        <v>951</v>
      </c>
      <c r="I6369" t="s">
        <v>1519</v>
      </c>
      <c r="J6369" t="s">
        <v>1520</v>
      </c>
      <c r="K6369" t="s">
        <v>955</v>
      </c>
      <c r="L6369">
        <v>1</v>
      </c>
      <c r="M6369" t="s">
        <v>77</v>
      </c>
      <c r="N6369">
        <v>13.52</v>
      </c>
      <c r="O6369">
        <v>17.84</v>
      </c>
      <c r="P6369" t="s">
        <v>78</v>
      </c>
      <c r="Q6369" s="94">
        <v>45281.62777777778</v>
      </c>
      <c r="R6369">
        <v>13.52</v>
      </c>
      <c r="S6369">
        <v>17.84</v>
      </c>
      <c r="T6369" t="str">
        <f>VLOOKUP(E6369,zamiana!A:B,2,0)</f>
        <v>ALSTOM (ex. BT) CZL</v>
      </c>
    </row>
    <row r="6370" spans="1:20" x14ac:dyDescent="0.3">
      <c r="A6370" t="s">
        <v>6600</v>
      </c>
      <c r="B6370" s="2">
        <v>45260</v>
      </c>
      <c r="C6370" s="2">
        <v>45260</v>
      </c>
      <c r="D6370" s="2"/>
      <c r="E6370" t="s">
        <v>951</v>
      </c>
      <c r="F6370" t="s">
        <v>952</v>
      </c>
      <c r="G6370" t="s">
        <v>942</v>
      </c>
      <c r="H6370" t="s">
        <v>951</v>
      </c>
      <c r="I6370" t="s">
        <v>1519</v>
      </c>
      <c r="J6370" t="s">
        <v>1520</v>
      </c>
      <c r="K6370" t="s">
        <v>955</v>
      </c>
      <c r="L6370">
        <v>1</v>
      </c>
      <c r="M6370" t="s">
        <v>77</v>
      </c>
      <c r="N6370">
        <v>13.52</v>
      </c>
      <c r="O6370">
        <v>17.84</v>
      </c>
      <c r="P6370" t="s">
        <v>78</v>
      </c>
      <c r="Q6370" s="94">
        <v>45281.62777777778</v>
      </c>
      <c r="R6370">
        <v>13.52</v>
      </c>
      <c r="S6370">
        <v>17.84</v>
      </c>
      <c r="T6370" t="str">
        <f>VLOOKUP(E6370,zamiana!A:B,2,0)</f>
        <v>ALSTOM (ex. BT) CZL</v>
      </c>
    </row>
    <row r="6371" spans="1:20" x14ac:dyDescent="0.3">
      <c r="A6371" t="s">
        <v>6600</v>
      </c>
      <c r="B6371" s="2">
        <v>45260</v>
      </c>
      <c r="C6371" s="2">
        <v>45260</v>
      </c>
      <c r="D6371" s="2"/>
      <c r="E6371" t="s">
        <v>951</v>
      </c>
      <c r="F6371" t="s">
        <v>952</v>
      </c>
      <c r="G6371" t="s">
        <v>942</v>
      </c>
      <c r="H6371" t="s">
        <v>951</v>
      </c>
      <c r="I6371" t="s">
        <v>1519</v>
      </c>
      <c r="J6371" t="s">
        <v>1520</v>
      </c>
      <c r="K6371" t="s">
        <v>955</v>
      </c>
      <c r="L6371">
        <v>1</v>
      </c>
      <c r="M6371" t="s">
        <v>77</v>
      </c>
      <c r="N6371">
        <v>13.52</v>
      </c>
      <c r="O6371">
        <v>17.84</v>
      </c>
      <c r="P6371" t="s">
        <v>78</v>
      </c>
      <c r="Q6371" s="94">
        <v>45281.62777777778</v>
      </c>
      <c r="R6371">
        <v>13.52</v>
      </c>
      <c r="S6371">
        <v>17.84</v>
      </c>
      <c r="T6371" t="str">
        <f>VLOOKUP(E6371,zamiana!A:B,2,0)</f>
        <v>ALSTOM (ex. BT) CZL</v>
      </c>
    </row>
    <row r="6372" spans="1:20" x14ac:dyDescent="0.3">
      <c r="A6372" t="s">
        <v>6600</v>
      </c>
      <c r="B6372" s="2">
        <v>45260</v>
      </c>
      <c r="C6372" s="2">
        <v>45260</v>
      </c>
      <c r="D6372" s="2"/>
      <c r="E6372" t="s">
        <v>951</v>
      </c>
      <c r="F6372" t="s">
        <v>952</v>
      </c>
      <c r="G6372" t="s">
        <v>942</v>
      </c>
      <c r="H6372" t="s">
        <v>951</v>
      </c>
      <c r="I6372" t="s">
        <v>1519</v>
      </c>
      <c r="J6372" t="s">
        <v>1520</v>
      </c>
      <c r="K6372" t="s">
        <v>955</v>
      </c>
      <c r="L6372">
        <v>1</v>
      </c>
      <c r="M6372" t="s">
        <v>77</v>
      </c>
      <c r="N6372">
        <v>13.52</v>
      </c>
      <c r="O6372">
        <v>17.84</v>
      </c>
      <c r="P6372" t="s">
        <v>78</v>
      </c>
      <c r="Q6372" s="94">
        <v>45281.62777777778</v>
      </c>
      <c r="R6372">
        <v>13.52</v>
      </c>
      <c r="S6372">
        <v>17.84</v>
      </c>
      <c r="T6372" t="str">
        <f>VLOOKUP(E6372,zamiana!A:B,2,0)</f>
        <v>ALSTOM (ex. BT) CZL</v>
      </c>
    </row>
    <row r="6373" spans="1:20" x14ac:dyDescent="0.3">
      <c r="A6373" t="s">
        <v>6600</v>
      </c>
      <c r="B6373" s="2">
        <v>45260</v>
      </c>
      <c r="C6373" s="2">
        <v>45260</v>
      </c>
      <c r="D6373" s="2"/>
      <c r="E6373" t="s">
        <v>951</v>
      </c>
      <c r="F6373" t="s">
        <v>952</v>
      </c>
      <c r="G6373" t="s">
        <v>942</v>
      </c>
      <c r="H6373" t="s">
        <v>951</v>
      </c>
      <c r="I6373" t="s">
        <v>1519</v>
      </c>
      <c r="J6373" t="s">
        <v>1520</v>
      </c>
      <c r="K6373" t="s">
        <v>955</v>
      </c>
      <c r="L6373">
        <v>1</v>
      </c>
      <c r="M6373" t="s">
        <v>77</v>
      </c>
      <c r="N6373">
        <v>13.52</v>
      </c>
      <c r="O6373">
        <v>17.84</v>
      </c>
      <c r="P6373" t="s">
        <v>78</v>
      </c>
      <c r="Q6373" s="94">
        <v>45281.62777777778</v>
      </c>
      <c r="R6373">
        <v>13.52</v>
      </c>
      <c r="S6373">
        <v>17.84</v>
      </c>
      <c r="T6373" t="str">
        <f>VLOOKUP(E6373,zamiana!A:B,2,0)</f>
        <v>ALSTOM (ex. BT) CZL</v>
      </c>
    </row>
    <row r="6374" spans="1:20" x14ac:dyDescent="0.3">
      <c r="A6374" t="s">
        <v>6600</v>
      </c>
      <c r="B6374" s="2">
        <v>45260</v>
      </c>
      <c r="C6374" s="2">
        <v>45260</v>
      </c>
      <c r="D6374" s="2"/>
      <c r="E6374" t="s">
        <v>951</v>
      </c>
      <c r="F6374" t="s">
        <v>952</v>
      </c>
      <c r="G6374" t="s">
        <v>942</v>
      </c>
      <c r="H6374" t="s">
        <v>951</v>
      </c>
      <c r="I6374" t="s">
        <v>1519</v>
      </c>
      <c r="J6374" t="s">
        <v>1520</v>
      </c>
      <c r="K6374" t="s">
        <v>955</v>
      </c>
      <c r="L6374">
        <v>1</v>
      </c>
      <c r="M6374" t="s">
        <v>77</v>
      </c>
      <c r="N6374">
        <v>13.52</v>
      </c>
      <c r="O6374">
        <v>17.84</v>
      </c>
      <c r="P6374" t="s">
        <v>78</v>
      </c>
      <c r="Q6374" s="94">
        <v>45281.62777777778</v>
      </c>
      <c r="R6374">
        <v>13.52</v>
      </c>
      <c r="S6374">
        <v>17.84</v>
      </c>
      <c r="T6374" t="str">
        <f>VLOOKUP(E6374,zamiana!A:B,2,0)</f>
        <v>ALSTOM (ex. BT) CZL</v>
      </c>
    </row>
    <row r="6375" spans="1:20" x14ac:dyDescent="0.3">
      <c r="A6375" t="s">
        <v>6600</v>
      </c>
      <c r="B6375" s="2">
        <v>45260</v>
      </c>
      <c r="C6375" s="2">
        <v>45260</v>
      </c>
      <c r="D6375" s="2"/>
      <c r="E6375" t="s">
        <v>951</v>
      </c>
      <c r="F6375" t="s">
        <v>952</v>
      </c>
      <c r="G6375" t="s">
        <v>942</v>
      </c>
      <c r="H6375" t="s">
        <v>951</v>
      </c>
      <c r="I6375" t="s">
        <v>1614</v>
      </c>
      <c r="J6375" t="s">
        <v>1615</v>
      </c>
      <c r="K6375" t="s">
        <v>955</v>
      </c>
      <c r="L6375">
        <v>2</v>
      </c>
      <c r="M6375" t="s">
        <v>77</v>
      </c>
      <c r="N6375">
        <v>20.45</v>
      </c>
      <c r="O6375">
        <v>27.13</v>
      </c>
      <c r="P6375" t="s">
        <v>78</v>
      </c>
      <c r="Q6375" s="94">
        <v>45281.62777777778</v>
      </c>
      <c r="R6375">
        <v>40.9</v>
      </c>
      <c r="S6375">
        <v>54.26</v>
      </c>
      <c r="T6375" t="str">
        <f>VLOOKUP(E6375,zamiana!A:B,2,0)</f>
        <v>ALSTOM (ex. BT) CZL</v>
      </c>
    </row>
    <row r="6376" spans="1:20" x14ac:dyDescent="0.3">
      <c r="A6376" t="s">
        <v>6600</v>
      </c>
      <c r="B6376" s="2">
        <v>45260</v>
      </c>
      <c r="C6376" s="2">
        <v>45260</v>
      </c>
      <c r="D6376" s="2"/>
      <c r="E6376" t="s">
        <v>951</v>
      </c>
      <c r="F6376" t="s">
        <v>952</v>
      </c>
      <c r="G6376" t="s">
        <v>942</v>
      </c>
      <c r="H6376" t="s">
        <v>951</v>
      </c>
      <c r="I6376" t="s">
        <v>1614</v>
      </c>
      <c r="J6376" t="s">
        <v>1615</v>
      </c>
      <c r="K6376" t="s">
        <v>955</v>
      </c>
      <c r="L6376">
        <v>2</v>
      </c>
      <c r="M6376" t="s">
        <v>77</v>
      </c>
      <c r="N6376">
        <v>20.45</v>
      </c>
      <c r="O6376">
        <v>27.13</v>
      </c>
      <c r="P6376" t="s">
        <v>78</v>
      </c>
      <c r="Q6376" s="94">
        <v>45281.62777777778</v>
      </c>
      <c r="R6376">
        <v>40.9</v>
      </c>
      <c r="S6376">
        <v>54.26</v>
      </c>
      <c r="T6376" t="str">
        <f>VLOOKUP(E6376,zamiana!A:B,2,0)</f>
        <v>ALSTOM (ex. BT) CZL</v>
      </c>
    </row>
    <row r="6377" spans="1:20" x14ac:dyDescent="0.3">
      <c r="A6377" t="s">
        <v>6600</v>
      </c>
      <c r="B6377" s="2">
        <v>45260</v>
      </c>
      <c r="C6377" s="2">
        <v>45260</v>
      </c>
      <c r="D6377" s="2"/>
      <c r="E6377" t="s">
        <v>951</v>
      </c>
      <c r="F6377" t="s">
        <v>952</v>
      </c>
      <c r="G6377" t="s">
        <v>942</v>
      </c>
      <c r="H6377" t="s">
        <v>951</v>
      </c>
      <c r="I6377" t="s">
        <v>1614</v>
      </c>
      <c r="J6377" t="s">
        <v>1615</v>
      </c>
      <c r="K6377" t="s">
        <v>955</v>
      </c>
      <c r="L6377">
        <v>2</v>
      </c>
      <c r="M6377" t="s">
        <v>77</v>
      </c>
      <c r="N6377">
        <v>20.45</v>
      </c>
      <c r="O6377">
        <v>27.13</v>
      </c>
      <c r="P6377" t="s">
        <v>78</v>
      </c>
      <c r="Q6377" s="94">
        <v>45281.62777777778</v>
      </c>
      <c r="R6377">
        <v>40.9</v>
      </c>
      <c r="S6377">
        <v>54.26</v>
      </c>
      <c r="T6377" t="str">
        <f>VLOOKUP(E6377,zamiana!A:B,2,0)</f>
        <v>ALSTOM (ex. BT) CZL</v>
      </c>
    </row>
    <row r="6378" spans="1:20" x14ac:dyDescent="0.3">
      <c r="A6378" t="s">
        <v>6600</v>
      </c>
      <c r="B6378" s="2">
        <v>45260</v>
      </c>
      <c r="C6378" s="2">
        <v>45260</v>
      </c>
      <c r="D6378" s="2"/>
      <c r="E6378" t="s">
        <v>951</v>
      </c>
      <c r="F6378" t="s">
        <v>952</v>
      </c>
      <c r="G6378" t="s">
        <v>942</v>
      </c>
      <c r="H6378" t="s">
        <v>951</v>
      </c>
      <c r="I6378" t="s">
        <v>1614</v>
      </c>
      <c r="J6378" t="s">
        <v>1615</v>
      </c>
      <c r="K6378" t="s">
        <v>955</v>
      </c>
      <c r="L6378">
        <v>2</v>
      </c>
      <c r="M6378" t="s">
        <v>77</v>
      </c>
      <c r="N6378">
        <v>20.45</v>
      </c>
      <c r="O6378">
        <v>27.13</v>
      </c>
      <c r="P6378" t="s">
        <v>78</v>
      </c>
      <c r="Q6378" s="94">
        <v>45281.62777777778</v>
      </c>
      <c r="R6378">
        <v>40.9</v>
      </c>
      <c r="S6378">
        <v>54.26</v>
      </c>
      <c r="T6378" t="str">
        <f>VLOOKUP(E6378,zamiana!A:B,2,0)</f>
        <v>ALSTOM (ex. BT) CZL</v>
      </c>
    </row>
    <row r="6379" spans="1:20" x14ac:dyDescent="0.3">
      <c r="A6379" t="s">
        <v>6600</v>
      </c>
      <c r="B6379" s="2">
        <v>45260</v>
      </c>
      <c r="C6379" s="2">
        <v>45260</v>
      </c>
      <c r="D6379" s="2"/>
      <c r="E6379" t="s">
        <v>951</v>
      </c>
      <c r="F6379" t="s">
        <v>952</v>
      </c>
      <c r="G6379" t="s">
        <v>942</v>
      </c>
      <c r="H6379" t="s">
        <v>951</v>
      </c>
      <c r="I6379" t="s">
        <v>1614</v>
      </c>
      <c r="J6379" t="s">
        <v>1615</v>
      </c>
      <c r="K6379" t="s">
        <v>955</v>
      </c>
      <c r="L6379">
        <v>2</v>
      </c>
      <c r="M6379" t="s">
        <v>77</v>
      </c>
      <c r="N6379">
        <v>20.45</v>
      </c>
      <c r="O6379">
        <v>27.13</v>
      </c>
      <c r="P6379" t="s">
        <v>78</v>
      </c>
      <c r="Q6379" s="94">
        <v>45281.62777777778</v>
      </c>
      <c r="R6379">
        <v>40.9</v>
      </c>
      <c r="S6379">
        <v>54.26</v>
      </c>
      <c r="T6379" t="str">
        <f>VLOOKUP(E6379,zamiana!A:B,2,0)</f>
        <v>ALSTOM (ex. BT) CZL</v>
      </c>
    </row>
    <row r="6380" spans="1:20" x14ac:dyDescent="0.3">
      <c r="A6380" t="s">
        <v>6600</v>
      </c>
      <c r="B6380" s="2">
        <v>45260</v>
      </c>
      <c r="C6380" s="2">
        <v>45260</v>
      </c>
      <c r="D6380" s="2"/>
      <c r="E6380" t="s">
        <v>951</v>
      </c>
      <c r="F6380" t="s">
        <v>952</v>
      </c>
      <c r="G6380" t="s">
        <v>942</v>
      </c>
      <c r="H6380" t="s">
        <v>951</v>
      </c>
      <c r="I6380" t="s">
        <v>1614</v>
      </c>
      <c r="J6380" t="s">
        <v>1615</v>
      </c>
      <c r="K6380" t="s">
        <v>955</v>
      </c>
      <c r="L6380">
        <v>2</v>
      </c>
      <c r="M6380" t="s">
        <v>77</v>
      </c>
      <c r="N6380">
        <v>20.45</v>
      </c>
      <c r="O6380">
        <v>27.13</v>
      </c>
      <c r="P6380" t="s">
        <v>78</v>
      </c>
      <c r="Q6380" s="94">
        <v>45281.62777777778</v>
      </c>
      <c r="R6380">
        <v>40.9</v>
      </c>
      <c r="S6380">
        <v>54.26</v>
      </c>
      <c r="T6380" t="str">
        <f>VLOOKUP(E6380,zamiana!A:B,2,0)</f>
        <v>ALSTOM (ex. BT) CZL</v>
      </c>
    </row>
    <row r="6381" spans="1:20" x14ac:dyDescent="0.3">
      <c r="A6381" t="s">
        <v>6600</v>
      </c>
      <c r="B6381" s="2">
        <v>45260</v>
      </c>
      <c r="C6381" s="2">
        <v>45260</v>
      </c>
      <c r="D6381" s="2"/>
      <c r="E6381" t="s">
        <v>951</v>
      </c>
      <c r="F6381" t="s">
        <v>952</v>
      </c>
      <c r="G6381" t="s">
        <v>942</v>
      </c>
      <c r="H6381" t="s">
        <v>951</v>
      </c>
      <c r="I6381" t="s">
        <v>1614</v>
      </c>
      <c r="J6381" t="s">
        <v>1615</v>
      </c>
      <c r="K6381" t="s">
        <v>955</v>
      </c>
      <c r="L6381">
        <v>2</v>
      </c>
      <c r="M6381" t="s">
        <v>77</v>
      </c>
      <c r="N6381">
        <v>20.45</v>
      </c>
      <c r="O6381">
        <v>27.13</v>
      </c>
      <c r="P6381" t="s">
        <v>78</v>
      </c>
      <c r="Q6381" s="94">
        <v>45281.62777777778</v>
      </c>
      <c r="R6381">
        <v>40.9</v>
      </c>
      <c r="S6381">
        <v>54.26</v>
      </c>
      <c r="T6381" t="str">
        <f>VLOOKUP(E6381,zamiana!A:B,2,0)</f>
        <v>ALSTOM (ex. BT) CZL</v>
      </c>
    </row>
    <row r="6382" spans="1:20" x14ac:dyDescent="0.3">
      <c r="A6382" t="s">
        <v>6600</v>
      </c>
      <c r="B6382" s="2">
        <v>45260</v>
      </c>
      <c r="C6382" s="2">
        <v>45260</v>
      </c>
      <c r="D6382" s="2"/>
      <c r="E6382" t="s">
        <v>951</v>
      </c>
      <c r="F6382" t="s">
        <v>952</v>
      </c>
      <c r="G6382" t="s">
        <v>942</v>
      </c>
      <c r="H6382" t="s">
        <v>951</v>
      </c>
      <c r="I6382" t="s">
        <v>5275</v>
      </c>
      <c r="J6382" t="s">
        <v>5276</v>
      </c>
      <c r="K6382" t="s">
        <v>955</v>
      </c>
      <c r="L6382">
        <v>5</v>
      </c>
      <c r="M6382" t="s">
        <v>77</v>
      </c>
      <c r="N6382">
        <v>6.59</v>
      </c>
      <c r="O6382">
        <v>6.22</v>
      </c>
      <c r="P6382" t="s">
        <v>78</v>
      </c>
      <c r="Q6382" s="94">
        <v>45281.62777777778</v>
      </c>
      <c r="R6382">
        <v>32.950000000000003</v>
      </c>
      <c r="S6382">
        <v>31.1</v>
      </c>
      <c r="T6382" t="str">
        <f>VLOOKUP(E6382,zamiana!A:B,2,0)</f>
        <v>ALSTOM (ex. BT) CZL</v>
      </c>
    </row>
    <row r="6383" spans="1:20" x14ac:dyDescent="0.3">
      <c r="A6383" t="s">
        <v>6600</v>
      </c>
      <c r="B6383" s="2">
        <v>45260</v>
      </c>
      <c r="C6383" s="2">
        <v>45260</v>
      </c>
      <c r="D6383" s="2"/>
      <c r="E6383" t="s">
        <v>951</v>
      </c>
      <c r="F6383" t="s">
        <v>952</v>
      </c>
      <c r="G6383" t="s">
        <v>942</v>
      </c>
      <c r="H6383" t="s">
        <v>951</v>
      </c>
      <c r="I6383" t="s">
        <v>1004</v>
      </c>
      <c r="J6383" t="s">
        <v>1005</v>
      </c>
      <c r="K6383" t="s">
        <v>955</v>
      </c>
      <c r="L6383">
        <v>12</v>
      </c>
      <c r="M6383" t="s">
        <v>77</v>
      </c>
      <c r="N6383">
        <v>5.24</v>
      </c>
      <c r="O6383">
        <v>4.96</v>
      </c>
      <c r="P6383" t="s">
        <v>78</v>
      </c>
      <c r="Q6383" s="94">
        <v>45281.62777777778</v>
      </c>
      <c r="R6383">
        <v>62.88</v>
      </c>
      <c r="S6383">
        <v>59.52</v>
      </c>
      <c r="T6383" t="str">
        <f>VLOOKUP(E6383,zamiana!A:B,2,0)</f>
        <v>ALSTOM (ex. BT) CZL</v>
      </c>
    </row>
    <row r="6384" spans="1:20" x14ac:dyDescent="0.3">
      <c r="A6384" t="s">
        <v>6600</v>
      </c>
      <c r="B6384" s="2">
        <v>45260</v>
      </c>
      <c r="C6384" s="2">
        <v>45260</v>
      </c>
      <c r="D6384" s="2"/>
      <c r="E6384" t="s">
        <v>951</v>
      </c>
      <c r="F6384" t="s">
        <v>952</v>
      </c>
      <c r="G6384" t="s">
        <v>942</v>
      </c>
      <c r="H6384" t="s">
        <v>951</v>
      </c>
      <c r="I6384" t="s">
        <v>968</v>
      </c>
      <c r="J6384" t="s">
        <v>969</v>
      </c>
      <c r="K6384" t="s">
        <v>955</v>
      </c>
      <c r="L6384">
        <v>1</v>
      </c>
      <c r="M6384" t="s">
        <v>77</v>
      </c>
      <c r="N6384">
        <v>4.16</v>
      </c>
      <c r="O6384">
        <v>3.36</v>
      </c>
      <c r="P6384" t="s">
        <v>78</v>
      </c>
      <c r="Q6384" s="94">
        <v>45281.62777777778</v>
      </c>
      <c r="R6384">
        <v>4.16</v>
      </c>
      <c r="S6384">
        <v>3.36</v>
      </c>
      <c r="T6384" t="str">
        <f>VLOOKUP(E6384,zamiana!A:B,2,0)</f>
        <v>ALSTOM (ex. BT) CZL</v>
      </c>
    </row>
    <row r="6385" spans="1:20" x14ac:dyDescent="0.3">
      <c r="A6385" t="s">
        <v>6600</v>
      </c>
      <c r="B6385" s="2">
        <v>45260</v>
      </c>
      <c r="C6385" s="2">
        <v>45260</v>
      </c>
      <c r="D6385" s="2"/>
      <c r="E6385" t="s">
        <v>951</v>
      </c>
      <c r="F6385" t="s">
        <v>952</v>
      </c>
      <c r="G6385" t="s">
        <v>942</v>
      </c>
      <c r="H6385" t="s">
        <v>951</v>
      </c>
      <c r="I6385" t="s">
        <v>968</v>
      </c>
      <c r="J6385" t="s">
        <v>969</v>
      </c>
      <c r="K6385" t="s">
        <v>955</v>
      </c>
      <c r="L6385">
        <v>1</v>
      </c>
      <c r="M6385" t="s">
        <v>77</v>
      </c>
      <c r="N6385">
        <v>4.16</v>
      </c>
      <c r="O6385">
        <v>3.36</v>
      </c>
      <c r="P6385" t="s">
        <v>78</v>
      </c>
      <c r="Q6385" s="94">
        <v>45281.62777777778</v>
      </c>
      <c r="R6385">
        <v>4.16</v>
      </c>
      <c r="S6385">
        <v>3.36</v>
      </c>
      <c r="T6385" t="str">
        <f>VLOOKUP(E6385,zamiana!A:B,2,0)</f>
        <v>ALSTOM (ex. BT) CZL</v>
      </c>
    </row>
    <row r="6386" spans="1:20" x14ac:dyDescent="0.3">
      <c r="A6386" t="s">
        <v>6600</v>
      </c>
      <c r="B6386" s="2">
        <v>45260</v>
      </c>
      <c r="C6386" s="2">
        <v>45260</v>
      </c>
      <c r="D6386" s="2"/>
      <c r="E6386" t="s">
        <v>951</v>
      </c>
      <c r="F6386" t="s">
        <v>952</v>
      </c>
      <c r="G6386" t="s">
        <v>942</v>
      </c>
      <c r="H6386" t="s">
        <v>951</v>
      </c>
      <c r="I6386" t="s">
        <v>968</v>
      </c>
      <c r="J6386" t="s">
        <v>969</v>
      </c>
      <c r="K6386" t="s">
        <v>955</v>
      </c>
      <c r="L6386">
        <v>1</v>
      </c>
      <c r="M6386" t="s">
        <v>77</v>
      </c>
      <c r="N6386">
        <v>4.16</v>
      </c>
      <c r="O6386">
        <v>3.36</v>
      </c>
      <c r="P6386" t="s">
        <v>78</v>
      </c>
      <c r="Q6386" s="94">
        <v>45281.62777777778</v>
      </c>
      <c r="R6386">
        <v>4.16</v>
      </c>
      <c r="S6386">
        <v>3.36</v>
      </c>
      <c r="T6386" t="str">
        <f>VLOOKUP(E6386,zamiana!A:B,2,0)</f>
        <v>ALSTOM (ex. BT) CZL</v>
      </c>
    </row>
    <row r="6387" spans="1:20" x14ac:dyDescent="0.3">
      <c r="A6387" t="s">
        <v>6600</v>
      </c>
      <c r="B6387" s="2">
        <v>45260</v>
      </c>
      <c r="C6387" s="2">
        <v>45260</v>
      </c>
      <c r="D6387" s="2"/>
      <c r="E6387" t="s">
        <v>951</v>
      </c>
      <c r="F6387" t="s">
        <v>952</v>
      </c>
      <c r="G6387" t="s">
        <v>942</v>
      </c>
      <c r="H6387" t="s">
        <v>951</v>
      </c>
      <c r="I6387" t="s">
        <v>968</v>
      </c>
      <c r="J6387" t="s">
        <v>969</v>
      </c>
      <c r="K6387" t="s">
        <v>955</v>
      </c>
      <c r="L6387">
        <v>1</v>
      </c>
      <c r="M6387" t="s">
        <v>77</v>
      </c>
      <c r="N6387">
        <v>4.16</v>
      </c>
      <c r="O6387">
        <v>3.36</v>
      </c>
      <c r="P6387" t="s">
        <v>78</v>
      </c>
      <c r="Q6387" s="94">
        <v>45281.62777777778</v>
      </c>
      <c r="R6387">
        <v>4.16</v>
      </c>
      <c r="S6387">
        <v>3.36</v>
      </c>
      <c r="T6387" t="str">
        <f>VLOOKUP(E6387,zamiana!A:B,2,0)</f>
        <v>ALSTOM (ex. BT) CZL</v>
      </c>
    </row>
    <row r="6388" spans="1:20" x14ac:dyDescent="0.3">
      <c r="A6388" t="s">
        <v>6600</v>
      </c>
      <c r="B6388" s="2">
        <v>45260</v>
      </c>
      <c r="C6388" s="2">
        <v>45260</v>
      </c>
      <c r="D6388" s="2"/>
      <c r="E6388" t="s">
        <v>951</v>
      </c>
      <c r="F6388" t="s">
        <v>952</v>
      </c>
      <c r="G6388" t="s">
        <v>942</v>
      </c>
      <c r="H6388" t="s">
        <v>951</v>
      </c>
      <c r="I6388" t="s">
        <v>968</v>
      </c>
      <c r="J6388" t="s">
        <v>969</v>
      </c>
      <c r="K6388" t="s">
        <v>955</v>
      </c>
      <c r="L6388">
        <v>1</v>
      </c>
      <c r="M6388" t="s">
        <v>77</v>
      </c>
      <c r="N6388">
        <v>4.16</v>
      </c>
      <c r="O6388">
        <v>3.36</v>
      </c>
      <c r="P6388" t="s">
        <v>78</v>
      </c>
      <c r="Q6388" s="94">
        <v>45281.62777777778</v>
      </c>
      <c r="R6388">
        <v>4.16</v>
      </c>
      <c r="S6388">
        <v>3.36</v>
      </c>
      <c r="T6388" t="str">
        <f>VLOOKUP(E6388,zamiana!A:B,2,0)</f>
        <v>ALSTOM (ex. BT) CZL</v>
      </c>
    </row>
    <row r="6389" spans="1:20" x14ac:dyDescent="0.3">
      <c r="A6389" t="s">
        <v>6600</v>
      </c>
      <c r="B6389" s="2">
        <v>45260</v>
      </c>
      <c r="C6389" s="2">
        <v>45260</v>
      </c>
      <c r="D6389" s="2"/>
      <c r="E6389" t="s">
        <v>951</v>
      </c>
      <c r="F6389" t="s">
        <v>952</v>
      </c>
      <c r="G6389" t="s">
        <v>942</v>
      </c>
      <c r="H6389" t="s">
        <v>951</v>
      </c>
      <c r="I6389" t="s">
        <v>968</v>
      </c>
      <c r="J6389" t="s">
        <v>969</v>
      </c>
      <c r="K6389" t="s">
        <v>955</v>
      </c>
      <c r="L6389">
        <v>1</v>
      </c>
      <c r="M6389" t="s">
        <v>77</v>
      </c>
      <c r="N6389">
        <v>4.16</v>
      </c>
      <c r="O6389">
        <v>3.36</v>
      </c>
      <c r="P6389" t="s">
        <v>78</v>
      </c>
      <c r="Q6389" s="94">
        <v>45281.62777777778</v>
      </c>
      <c r="R6389">
        <v>4.16</v>
      </c>
      <c r="S6389">
        <v>3.36</v>
      </c>
      <c r="T6389" t="str">
        <f>VLOOKUP(E6389,zamiana!A:B,2,0)</f>
        <v>ALSTOM (ex. BT) CZL</v>
      </c>
    </row>
    <row r="6390" spans="1:20" x14ac:dyDescent="0.3">
      <c r="A6390" t="s">
        <v>6600</v>
      </c>
      <c r="B6390" s="2">
        <v>45260</v>
      </c>
      <c r="C6390" s="2">
        <v>45260</v>
      </c>
      <c r="D6390" s="2"/>
      <c r="E6390" t="s">
        <v>951</v>
      </c>
      <c r="F6390" t="s">
        <v>952</v>
      </c>
      <c r="G6390" t="s">
        <v>942</v>
      </c>
      <c r="H6390" t="s">
        <v>951</v>
      </c>
      <c r="I6390" t="s">
        <v>968</v>
      </c>
      <c r="J6390" t="s">
        <v>969</v>
      </c>
      <c r="K6390" t="s">
        <v>955</v>
      </c>
      <c r="L6390">
        <v>2</v>
      </c>
      <c r="M6390" t="s">
        <v>77</v>
      </c>
      <c r="N6390">
        <v>4.16</v>
      </c>
      <c r="O6390">
        <v>3.36</v>
      </c>
      <c r="P6390" t="s">
        <v>78</v>
      </c>
      <c r="Q6390" s="94">
        <v>45281.62777777778</v>
      </c>
      <c r="R6390">
        <v>8.32</v>
      </c>
      <c r="S6390">
        <v>6.72</v>
      </c>
      <c r="T6390" t="str">
        <f>VLOOKUP(E6390,zamiana!A:B,2,0)</f>
        <v>ALSTOM (ex. BT) CZL</v>
      </c>
    </row>
    <row r="6391" spans="1:20" x14ac:dyDescent="0.3">
      <c r="A6391" t="s">
        <v>6600</v>
      </c>
      <c r="B6391" s="2">
        <v>45260</v>
      </c>
      <c r="C6391" s="2">
        <v>45260</v>
      </c>
      <c r="D6391" s="2"/>
      <c r="E6391" t="s">
        <v>951</v>
      </c>
      <c r="F6391" t="s">
        <v>952</v>
      </c>
      <c r="G6391" t="s">
        <v>942</v>
      </c>
      <c r="H6391" t="s">
        <v>951</v>
      </c>
      <c r="I6391" t="s">
        <v>968</v>
      </c>
      <c r="J6391" t="s">
        <v>969</v>
      </c>
      <c r="K6391" t="s">
        <v>955</v>
      </c>
      <c r="L6391">
        <v>1</v>
      </c>
      <c r="M6391" t="s">
        <v>77</v>
      </c>
      <c r="N6391">
        <v>4.16</v>
      </c>
      <c r="O6391">
        <v>3.36</v>
      </c>
      <c r="P6391" t="s">
        <v>78</v>
      </c>
      <c r="Q6391" s="94">
        <v>45281.62777777778</v>
      </c>
      <c r="R6391">
        <v>4.16</v>
      </c>
      <c r="S6391">
        <v>3.36</v>
      </c>
      <c r="T6391" t="str">
        <f>VLOOKUP(E6391,zamiana!A:B,2,0)</f>
        <v>ALSTOM (ex. BT) CZL</v>
      </c>
    </row>
    <row r="6392" spans="1:20" x14ac:dyDescent="0.3">
      <c r="A6392" t="s">
        <v>6600</v>
      </c>
      <c r="B6392" s="2">
        <v>45260</v>
      </c>
      <c r="C6392" s="2">
        <v>45260</v>
      </c>
      <c r="D6392" s="2"/>
      <c r="E6392" t="s">
        <v>951</v>
      </c>
      <c r="F6392" t="s">
        <v>952</v>
      </c>
      <c r="G6392" t="s">
        <v>942</v>
      </c>
      <c r="H6392" t="s">
        <v>951</v>
      </c>
      <c r="I6392" t="s">
        <v>968</v>
      </c>
      <c r="J6392" t="s">
        <v>969</v>
      </c>
      <c r="K6392" t="s">
        <v>955</v>
      </c>
      <c r="L6392">
        <v>2</v>
      </c>
      <c r="M6392" t="s">
        <v>77</v>
      </c>
      <c r="N6392">
        <v>4.16</v>
      </c>
      <c r="O6392">
        <v>3.36</v>
      </c>
      <c r="P6392" t="s">
        <v>78</v>
      </c>
      <c r="Q6392" s="94">
        <v>45281.62777777778</v>
      </c>
      <c r="R6392">
        <v>8.32</v>
      </c>
      <c r="S6392">
        <v>6.72</v>
      </c>
      <c r="T6392" t="str">
        <f>VLOOKUP(E6392,zamiana!A:B,2,0)</f>
        <v>ALSTOM (ex. BT) CZL</v>
      </c>
    </row>
    <row r="6393" spans="1:20" x14ac:dyDescent="0.3">
      <c r="A6393" t="s">
        <v>6600</v>
      </c>
      <c r="B6393" s="2">
        <v>45260</v>
      </c>
      <c r="C6393" s="2">
        <v>45260</v>
      </c>
      <c r="D6393" s="2"/>
      <c r="E6393" t="s">
        <v>951</v>
      </c>
      <c r="F6393" t="s">
        <v>952</v>
      </c>
      <c r="G6393" t="s">
        <v>942</v>
      </c>
      <c r="H6393" t="s">
        <v>951</v>
      </c>
      <c r="I6393" t="s">
        <v>968</v>
      </c>
      <c r="J6393" t="s">
        <v>969</v>
      </c>
      <c r="K6393" t="s">
        <v>955</v>
      </c>
      <c r="L6393">
        <v>1</v>
      </c>
      <c r="M6393" t="s">
        <v>77</v>
      </c>
      <c r="N6393">
        <v>4.16</v>
      </c>
      <c r="O6393">
        <v>3.36</v>
      </c>
      <c r="P6393" t="s">
        <v>78</v>
      </c>
      <c r="Q6393" s="94">
        <v>45281.62777777778</v>
      </c>
      <c r="R6393">
        <v>4.16</v>
      </c>
      <c r="S6393">
        <v>3.36</v>
      </c>
      <c r="T6393" t="str">
        <f>VLOOKUP(E6393,zamiana!A:B,2,0)</f>
        <v>ALSTOM (ex. BT) CZL</v>
      </c>
    </row>
    <row r="6394" spans="1:20" x14ac:dyDescent="0.3">
      <c r="A6394" t="s">
        <v>6600</v>
      </c>
      <c r="B6394" s="2">
        <v>45260</v>
      </c>
      <c r="C6394" s="2">
        <v>45260</v>
      </c>
      <c r="D6394" s="2"/>
      <c r="E6394" t="s">
        <v>951</v>
      </c>
      <c r="F6394" t="s">
        <v>952</v>
      </c>
      <c r="G6394" t="s">
        <v>942</v>
      </c>
      <c r="H6394" t="s">
        <v>951</v>
      </c>
      <c r="I6394" t="s">
        <v>968</v>
      </c>
      <c r="J6394" t="s">
        <v>969</v>
      </c>
      <c r="K6394" t="s">
        <v>955</v>
      </c>
      <c r="L6394">
        <v>2</v>
      </c>
      <c r="M6394" t="s">
        <v>77</v>
      </c>
      <c r="N6394">
        <v>4.16</v>
      </c>
      <c r="O6394">
        <v>3.36</v>
      </c>
      <c r="P6394" t="s">
        <v>78</v>
      </c>
      <c r="Q6394" s="94">
        <v>45281.62777777778</v>
      </c>
      <c r="R6394">
        <v>8.32</v>
      </c>
      <c r="S6394">
        <v>6.72</v>
      </c>
      <c r="T6394" t="str">
        <f>VLOOKUP(E6394,zamiana!A:B,2,0)</f>
        <v>ALSTOM (ex. BT) CZL</v>
      </c>
    </row>
    <row r="6395" spans="1:20" x14ac:dyDescent="0.3">
      <c r="A6395" t="s">
        <v>6600</v>
      </c>
      <c r="B6395" s="2">
        <v>45260</v>
      </c>
      <c r="C6395" s="2">
        <v>45260</v>
      </c>
      <c r="D6395" s="2"/>
      <c r="E6395" t="s">
        <v>951</v>
      </c>
      <c r="F6395" t="s">
        <v>952</v>
      </c>
      <c r="G6395" t="s">
        <v>942</v>
      </c>
      <c r="H6395" t="s">
        <v>951</v>
      </c>
      <c r="I6395" t="s">
        <v>968</v>
      </c>
      <c r="J6395" t="s">
        <v>969</v>
      </c>
      <c r="K6395" t="s">
        <v>955</v>
      </c>
      <c r="L6395">
        <v>2</v>
      </c>
      <c r="M6395" t="s">
        <v>77</v>
      </c>
      <c r="N6395">
        <v>4.16</v>
      </c>
      <c r="O6395">
        <v>3.36</v>
      </c>
      <c r="P6395" t="s">
        <v>78</v>
      </c>
      <c r="Q6395" s="94">
        <v>45281.62777777778</v>
      </c>
      <c r="R6395">
        <v>8.32</v>
      </c>
      <c r="S6395">
        <v>6.72</v>
      </c>
      <c r="T6395" t="str">
        <f>VLOOKUP(E6395,zamiana!A:B,2,0)</f>
        <v>ALSTOM (ex. BT) CZL</v>
      </c>
    </row>
    <row r="6396" spans="1:20" x14ac:dyDescent="0.3">
      <c r="A6396" t="s">
        <v>6600</v>
      </c>
      <c r="B6396" s="2">
        <v>45260</v>
      </c>
      <c r="C6396" s="2">
        <v>45260</v>
      </c>
      <c r="D6396" s="2"/>
      <c r="E6396" t="s">
        <v>951</v>
      </c>
      <c r="F6396" t="s">
        <v>952</v>
      </c>
      <c r="G6396" t="s">
        <v>942</v>
      </c>
      <c r="H6396" t="s">
        <v>951</v>
      </c>
      <c r="I6396" t="s">
        <v>968</v>
      </c>
      <c r="J6396" t="s">
        <v>969</v>
      </c>
      <c r="K6396" t="s">
        <v>955</v>
      </c>
      <c r="L6396">
        <v>2</v>
      </c>
      <c r="M6396" t="s">
        <v>77</v>
      </c>
      <c r="N6396">
        <v>4.16</v>
      </c>
      <c r="O6396">
        <v>3.36</v>
      </c>
      <c r="P6396" t="s">
        <v>78</v>
      </c>
      <c r="Q6396" s="94">
        <v>45281.62777777778</v>
      </c>
      <c r="R6396">
        <v>8.32</v>
      </c>
      <c r="S6396">
        <v>6.72</v>
      </c>
      <c r="T6396" t="str">
        <f>VLOOKUP(E6396,zamiana!A:B,2,0)</f>
        <v>ALSTOM (ex. BT) CZL</v>
      </c>
    </row>
    <row r="6397" spans="1:20" x14ac:dyDescent="0.3">
      <c r="A6397" t="s">
        <v>6600</v>
      </c>
      <c r="B6397" s="2">
        <v>45260</v>
      </c>
      <c r="C6397" s="2">
        <v>45260</v>
      </c>
      <c r="D6397" s="2"/>
      <c r="E6397" t="s">
        <v>951</v>
      </c>
      <c r="F6397" t="s">
        <v>952</v>
      </c>
      <c r="G6397" t="s">
        <v>942</v>
      </c>
      <c r="H6397" t="s">
        <v>951</v>
      </c>
      <c r="I6397" t="s">
        <v>968</v>
      </c>
      <c r="J6397" t="s">
        <v>969</v>
      </c>
      <c r="K6397" t="s">
        <v>955</v>
      </c>
      <c r="L6397">
        <v>2</v>
      </c>
      <c r="M6397" t="s">
        <v>77</v>
      </c>
      <c r="N6397">
        <v>4.16</v>
      </c>
      <c r="O6397">
        <v>3.36</v>
      </c>
      <c r="P6397" t="s">
        <v>78</v>
      </c>
      <c r="Q6397" s="94">
        <v>45281.62777777778</v>
      </c>
      <c r="R6397">
        <v>8.32</v>
      </c>
      <c r="S6397">
        <v>6.72</v>
      </c>
      <c r="T6397" t="str">
        <f>VLOOKUP(E6397,zamiana!A:B,2,0)</f>
        <v>ALSTOM (ex. BT) CZL</v>
      </c>
    </row>
    <row r="6398" spans="1:20" x14ac:dyDescent="0.3">
      <c r="A6398" t="s">
        <v>6600</v>
      </c>
      <c r="B6398" s="2">
        <v>45260</v>
      </c>
      <c r="C6398" s="2">
        <v>45260</v>
      </c>
      <c r="D6398" s="2"/>
      <c r="E6398" t="s">
        <v>951</v>
      </c>
      <c r="F6398" t="s">
        <v>952</v>
      </c>
      <c r="G6398" t="s">
        <v>942</v>
      </c>
      <c r="H6398" t="s">
        <v>951</v>
      </c>
      <c r="I6398" t="s">
        <v>1589</v>
      </c>
      <c r="J6398" t="s">
        <v>1590</v>
      </c>
      <c r="K6398" t="s">
        <v>955</v>
      </c>
      <c r="L6398">
        <v>12</v>
      </c>
      <c r="M6398" t="s">
        <v>77</v>
      </c>
      <c r="N6398">
        <v>15.42</v>
      </c>
      <c r="O6398">
        <v>29.55</v>
      </c>
      <c r="P6398" t="s">
        <v>78</v>
      </c>
      <c r="Q6398" s="94">
        <v>45281.62777777778</v>
      </c>
      <c r="R6398">
        <v>185.04</v>
      </c>
      <c r="S6398">
        <v>354.6</v>
      </c>
      <c r="T6398" t="str">
        <f>VLOOKUP(E6398,zamiana!A:B,2,0)</f>
        <v>ALSTOM (ex. BT) CZL</v>
      </c>
    </row>
    <row r="6399" spans="1:20" x14ac:dyDescent="0.3">
      <c r="A6399" t="s">
        <v>6600</v>
      </c>
      <c r="B6399" s="2">
        <v>45260</v>
      </c>
      <c r="C6399" s="2">
        <v>45260</v>
      </c>
      <c r="D6399" s="2"/>
      <c r="E6399" t="s">
        <v>951</v>
      </c>
      <c r="F6399" t="s">
        <v>952</v>
      </c>
      <c r="G6399" t="s">
        <v>942</v>
      </c>
      <c r="H6399" t="s">
        <v>951</v>
      </c>
      <c r="I6399" t="s">
        <v>5261</v>
      </c>
      <c r="J6399" t="s">
        <v>5262</v>
      </c>
      <c r="K6399" t="s">
        <v>955</v>
      </c>
      <c r="L6399">
        <v>5</v>
      </c>
      <c r="M6399" t="s">
        <v>77</v>
      </c>
      <c r="N6399">
        <v>23.18</v>
      </c>
      <c r="O6399">
        <v>17.53</v>
      </c>
      <c r="P6399" t="s">
        <v>78</v>
      </c>
      <c r="Q6399" s="94">
        <v>45281.627083333333</v>
      </c>
      <c r="R6399">
        <v>115.9</v>
      </c>
      <c r="S6399">
        <v>87.65</v>
      </c>
      <c r="T6399" t="str">
        <f>VLOOKUP(E6399,zamiana!A:B,2,0)</f>
        <v>ALSTOM (ex. BT) CZL</v>
      </c>
    </row>
    <row r="6400" spans="1:20" x14ac:dyDescent="0.3">
      <c r="A6400" t="s">
        <v>6600</v>
      </c>
      <c r="B6400" s="2">
        <v>45260</v>
      </c>
      <c r="C6400" s="2">
        <v>45260</v>
      </c>
      <c r="D6400" s="2"/>
      <c r="E6400" t="s">
        <v>951</v>
      </c>
      <c r="F6400" t="s">
        <v>952</v>
      </c>
      <c r="G6400" t="s">
        <v>942</v>
      </c>
      <c r="H6400" t="s">
        <v>951</v>
      </c>
      <c r="I6400" t="s">
        <v>1448</v>
      </c>
      <c r="J6400" t="s">
        <v>1449</v>
      </c>
      <c r="K6400" t="s">
        <v>955</v>
      </c>
      <c r="L6400">
        <v>11</v>
      </c>
      <c r="M6400" t="s">
        <v>77</v>
      </c>
      <c r="N6400">
        <v>55.2</v>
      </c>
      <c r="O6400">
        <v>19.72</v>
      </c>
      <c r="P6400" t="s">
        <v>78</v>
      </c>
      <c r="Q6400" s="94">
        <v>45281.627083333333</v>
      </c>
      <c r="R6400">
        <v>607.20000000000005</v>
      </c>
      <c r="S6400">
        <v>216.92</v>
      </c>
      <c r="T6400" t="str">
        <f>VLOOKUP(E6400,zamiana!A:B,2,0)</f>
        <v>ALSTOM (ex. BT) CZL</v>
      </c>
    </row>
    <row r="6401" spans="1:20" x14ac:dyDescent="0.3">
      <c r="A6401" t="s">
        <v>6600</v>
      </c>
      <c r="B6401" s="2">
        <v>45260</v>
      </c>
      <c r="C6401" s="2">
        <v>45260</v>
      </c>
      <c r="D6401" s="2"/>
      <c r="E6401" t="s">
        <v>951</v>
      </c>
      <c r="F6401" t="s">
        <v>952</v>
      </c>
      <c r="G6401" t="s">
        <v>942</v>
      </c>
      <c r="H6401" t="s">
        <v>951</v>
      </c>
      <c r="I6401" t="s">
        <v>1378</v>
      </c>
      <c r="J6401" t="s">
        <v>1379</v>
      </c>
      <c r="K6401" t="s">
        <v>955</v>
      </c>
      <c r="L6401">
        <v>8</v>
      </c>
      <c r="M6401" t="s">
        <v>77</v>
      </c>
      <c r="N6401">
        <v>22.79</v>
      </c>
      <c r="O6401">
        <v>18.27</v>
      </c>
      <c r="P6401" t="s">
        <v>78</v>
      </c>
      <c r="Q6401" s="94">
        <v>45281.627083333333</v>
      </c>
      <c r="R6401">
        <v>182.32</v>
      </c>
      <c r="S6401">
        <v>146.16</v>
      </c>
      <c r="T6401" t="str">
        <f>VLOOKUP(E6401,zamiana!A:B,2,0)</f>
        <v>ALSTOM (ex. BT) CZL</v>
      </c>
    </row>
    <row r="6402" spans="1:20" x14ac:dyDescent="0.3">
      <c r="A6402" t="s">
        <v>6600</v>
      </c>
      <c r="B6402" s="2">
        <v>45260</v>
      </c>
      <c r="C6402" s="2">
        <v>45260</v>
      </c>
      <c r="D6402" s="2"/>
      <c r="E6402" t="s">
        <v>951</v>
      </c>
      <c r="F6402" t="s">
        <v>952</v>
      </c>
      <c r="G6402" t="s">
        <v>942</v>
      </c>
      <c r="H6402" t="s">
        <v>951</v>
      </c>
      <c r="I6402" t="s">
        <v>2635</v>
      </c>
      <c r="J6402" t="s">
        <v>2636</v>
      </c>
      <c r="K6402" t="s">
        <v>955</v>
      </c>
      <c r="L6402">
        <v>4</v>
      </c>
      <c r="M6402" t="s">
        <v>77</v>
      </c>
      <c r="N6402">
        <v>13.34</v>
      </c>
      <c r="O6402">
        <v>9.5299999999999994</v>
      </c>
      <c r="P6402" t="s">
        <v>78</v>
      </c>
      <c r="Q6402" s="94">
        <v>45281.627083333333</v>
      </c>
      <c r="R6402">
        <v>53.36</v>
      </c>
      <c r="S6402">
        <v>38.119999999999997</v>
      </c>
      <c r="T6402" t="str">
        <f>VLOOKUP(E6402,zamiana!A:B,2,0)</f>
        <v>ALSTOM (ex. BT) CZL</v>
      </c>
    </row>
    <row r="6403" spans="1:20" x14ac:dyDescent="0.3">
      <c r="A6403" t="s">
        <v>6600</v>
      </c>
      <c r="B6403" s="2">
        <v>45260</v>
      </c>
      <c r="C6403" s="2">
        <v>45260</v>
      </c>
      <c r="D6403" s="2"/>
      <c r="E6403" t="s">
        <v>951</v>
      </c>
      <c r="F6403" t="s">
        <v>952</v>
      </c>
      <c r="G6403" t="s">
        <v>942</v>
      </c>
      <c r="H6403" t="s">
        <v>951</v>
      </c>
      <c r="I6403" t="s">
        <v>2635</v>
      </c>
      <c r="J6403" t="s">
        <v>2636</v>
      </c>
      <c r="K6403" t="s">
        <v>955</v>
      </c>
      <c r="L6403">
        <v>2</v>
      </c>
      <c r="M6403" t="s">
        <v>77</v>
      </c>
      <c r="N6403">
        <v>13.34</v>
      </c>
      <c r="O6403">
        <v>9.5299999999999994</v>
      </c>
      <c r="P6403" t="s">
        <v>78</v>
      </c>
      <c r="Q6403" s="94">
        <v>45281.627083333333</v>
      </c>
      <c r="R6403">
        <v>26.68</v>
      </c>
      <c r="S6403">
        <v>19.059999999999999</v>
      </c>
      <c r="T6403" t="str">
        <f>VLOOKUP(E6403,zamiana!A:B,2,0)</f>
        <v>ALSTOM (ex. BT) CZL</v>
      </c>
    </row>
    <row r="6404" spans="1:20" x14ac:dyDescent="0.3">
      <c r="A6404" t="s">
        <v>6600</v>
      </c>
      <c r="B6404" s="2">
        <v>45260</v>
      </c>
      <c r="C6404" s="2">
        <v>45260</v>
      </c>
      <c r="D6404" s="2"/>
      <c r="E6404" t="s">
        <v>951</v>
      </c>
      <c r="F6404" t="s">
        <v>952</v>
      </c>
      <c r="G6404" t="s">
        <v>942</v>
      </c>
      <c r="H6404" t="s">
        <v>951</v>
      </c>
      <c r="I6404" t="s">
        <v>1659</v>
      </c>
      <c r="J6404" t="s">
        <v>1660</v>
      </c>
      <c r="K6404" t="s">
        <v>955</v>
      </c>
      <c r="L6404">
        <v>2</v>
      </c>
      <c r="M6404" t="s">
        <v>77</v>
      </c>
      <c r="N6404">
        <v>39.51</v>
      </c>
      <c r="O6404">
        <v>40.799999999999997</v>
      </c>
      <c r="P6404" t="s">
        <v>78</v>
      </c>
      <c r="Q6404" s="94">
        <v>45281.627083333333</v>
      </c>
      <c r="R6404">
        <v>79.02</v>
      </c>
      <c r="S6404">
        <v>81.599999999999994</v>
      </c>
      <c r="T6404" t="str">
        <f>VLOOKUP(E6404,zamiana!A:B,2,0)</f>
        <v>ALSTOM (ex. BT) CZL</v>
      </c>
    </row>
    <row r="6405" spans="1:20" x14ac:dyDescent="0.3">
      <c r="A6405" t="s">
        <v>6600</v>
      </c>
      <c r="B6405" s="2">
        <v>45260</v>
      </c>
      <c r="C6405" s="2">
        <v>45260</v>
      </c>
      <c r="D6405" s="2"/>
      <c r="E6405" t="s">
        <v>951</v>
      </c>
      <c r="F6405" t="s">
        <v>952</v>
      </c>
      <c r="G6405" t="s">
        <v>942</v>
      </c>
      <c r="H6405" t="s">
        <v>951</v>
      </c>
      <c r="I6405" t="s">
        <v>5287</v>
      </c>
      <c r="J6405" t="s">
        <v>5288</v>
      </c>
      <c r="K6405" t="s">
        <v>955</v>
      </c>
      <c r="L6405">
        <v>15</v>
      </c>
      <c r="M6405" t="s">
        <v>77</v>
      </c>
      <c r="N6405">
        <v>27.47</v>
      </c>
      <c r="O6405">
        <v>9.7899999999999991</v>
      </c>
      <c r="P6405" t="s">
        <v>78</v>
      </c>
      <c r="Q6405" s="94">
        <v>45281.627083333333</v>
      </c>
      <c r="R6405">
        <v>412.05</v>
      </c>
      <c r="S6405">
        <v>146.85</v>
      </c>
      <c r="T6405" t="str">
        <f>VLOOKUP(E6405,zamiana!A:B,2,0)</f>
        <v>ALSTOM (ex. BT) CZL</v>
      </c>
    </row>
    <row r="6406" spans="1:20" x14ac:dyDescent="0.3">
      <c r="A6406" t="s">
        <v>6600</v>
      </c>
      <c r="B6406" s="2">
        <v>45260</v>
      </c>
      <c r="C6406" s="2">
        <v>45260</v>
      </c>
      <c r="D6406" s="2"/>
      <c r="E6406" t="s">
        <v>951</v>
      </c>
      <c r="F6406" t="s">
        <v>952</v>
      </c>
      <c r="G6406" t="s">
        <v>942</v>
      </c>
      <c r="H6406" t="s">
        <v>951</v>
      </c>
      <c r="I6406" t="s">
        <v>5287</v>
      </c>
      <c r="J6406" t="s">
        <v>5288</v>
      </c>
      <c r="K6406" t="s">
        <v>955</v>
      </c>
      <c r="L6406">
        <v>5</v>
      </c>
      <c r="M6406" t="s">
        <v>77</v>
      </c>
      <c r="N6406">
        <v>27.47</v>
      </c>
      <c r="O6406">
        <v>9.7899999999999991</v>
      </c>
      <c r="P6406" t="s">
        <v>78</v>
      </c>
      <c r="Q6406" s="94">
        <v>45281.627083333333</v>
      </c>
      <c r="R6406">
        <v>137.35</v>
      </c>
      <c r="S6406">
        <v>48.95</v>
      </c>
      <c r="T6406" t="str">
        <f>VLOOKUP(E6406,zamiana!A:B,2,0)</f>
        <v>ALSTOM (ex. BT) CZL</v>
      </c>
    </row>
    <row r="6407" spans="1:20" x14ac:dyDescent="0.3">
      <c r="A6407" t="s">
        <v>6600</v>
      </c>
      <c r="B6407" s="2">
        <v>45260</v>
      </c>
      <c r="C6407" s="2">
        <v>45260</v>
      </c>
      <c r="D6407" s="2"/>
      <c r="E6407" t="s">
        <v>951</v>
      </c>
      <c r="F6407" t="s">
        <v>952</v>
      </c>
      <c r="G6407" t="s">
        <v>942</v>
      </c>
      <c r="H6407" t="s">
        <v>951</v>
      </c>
      <c r="I6407" t="s">
        <v>1108</v>
      </c>
      <c r="J6407" t="s">
        <v>1109</v>
      </c>
      <c r="K6407" t="s">
        <v>955</v>
      </c>
      <c r="L6407">
        <v>60</v>
      </c>
      <c r="M6407" t="s">
        <v>77</v>
      </c>
      <c r="N6407">
        <v>5.81</v>
      </c>
      <c r="O6407">
        <v>7.59</v>
      </c>
      <c r="P6407" t="s">
        <v>78</v>
      </c>
      <c r="Q6407" s="94">
        <v>45281.627083333333</v>
      </c>
      <c r="R6407">
        <v>348.6</v>
      </c>
      <c r="S6407">
        <v>455.4</v>
      </c>
      <c r="T6407" t="str">
        <f>VLOOKUP(E6407,zamiana!A:B,2,0)</f>
        <v>ALSTOM (ex. BT) CZL</v>
      </c>
    </row>
    <row r="6408" spans="1:20" x14ac:dyDescent="0.3">
      <c r="A6408" t="s">
        <v>6600</v>
      </c>
      <c r="B6408" s="2">
        <v>45260</v>
      </c>
      <c r="C6408" s="2">
        <v>45260</v>
      </c>
      <c r="D6408" s="2"/>
      <c r="E6408" t="s">
        <v>951</v>
      </c>
      <c r="F6408" t="s">
        <v>952</v>
      </c>
      <c r="G6408" t="s">
        <v>942</v>
      </c>
      <c r="H6408" t="s">
        <v>951</v>
      </c>
      <c r="I6408" t="s">
        <v>1604</v>
      </c>
      <c r="J6408" t="s">
        <v>1605</v>
      </c>
      <c r="K6408" t="s">
        <v>955</v>
      </c>
      <c r="L6408">
        <v>2</v>
      </c>
      <c r="M6408" t="s">
        <v>77</v>
      </c>
      <c r="N6408">
        <v>40.08</v>
      </c>
      <c r="O6408">
        <v>28.49</v>
      </c>
      <c r="P6408" t="s">
        <v>78</v>
      </c>
      <c r="Q6408" s="94">
        <v>45281.63958333333</v>
      </c>
      <c r="R6408">
        <v>80.16</v>
      </c>
      <c r="S6408">
        <v>56.98</v>
      </c>
      <c r="T6408" t="str">
        <f>VLOOKUP(E6408,zamiana!A:B,2,0)</f>
        <v>ALSTOM (ex. BT) CZL</v>
      </c>
    </row>
    <row r="6409" spans="1:20" x14ac:dyDescent="0.3">
      <c r="A6409" t="s">
        <v>6600</v>
      </c>
      <c r="B6409" s="2">
        <v>45260</v>
      </c>
      <c r="C6409" s="2">
        <v>45260</v>
      </c>
      <c r="D6409" s="2"/>
      <c r="E6409" t="s">
        <v>951</v>
      </c>
      <c r="F6409" t="s">
        <v>952</v>
      </c>
      <c r="G6409" t="s">
        <v>942</v>
      </c>
      <c r="H6409" t="s">
        <v>951</v>
      </c>
      <c r="I6409" t="s">
        <v>1604</v>
      </c>
      <c r="J6409" t="s">
        <v>1605</v>
      </c>
      <c r="K6409" t="s">
        <v>955</v>
      </c>
      <c r="L6409">
        <v>2</v>
      </c>
      <c r="M6409" t="s">
        <v>77</v>
      </c>
      <c r="N6409">
        <v>40.08</v>
      </c>
      <c r="O6409">
        <v>28.49</v>
      </c>
      <c r="P6409" t="s">
        <v>78</v>
      </c>
      <c r="Q6409" s="94">
        <v>45281.63958333333</v>
      </c>
      <c r="R6409">
        <v>80.16</v>
      </c>
      <c r="S6409">
        <v>56.98</v>
      </c>
      <c r="T6409" t="str">
        <f>VLOOKUP(E6409,zamiana!A:B,2,0)</f>
        <v>ALSTOM (ex. BT) CZL</v>
      </c>
    </row>
    <row r="6410" spans="1:20" x14ac:dyDescent="0.3">
      <c r="A6410" t="s">
        <v>6600</v>
      </c>
      <c r="B6410" s="2">
        <v>45260</v>
      </c>
      <c r="C6410" s="2">
        <v>45260</v>
      </c>
      <c r="D6410" s="2"/>
      <c r="E6410" t="s">
        <v>951</v>
      </c>
      <c r="F6410" t="s">
        <v>952</v>
      </c>
      <c r="G6410" t="s">
        <v>942</v>
      </c>
      <c r="H6410" t="s">
        <v>951</v>
      </c>
      <c r="I6410" t="s">
        <v>1604</v>
      </c>
      <c r="J6410" t="s">
        <v>1605</v>
      </c>
      <c r="K6410" t="s">
        <v>955</v>
      </c>
      <c r="L6410">
        <v>2</v>
      </c>
      <c r="M6410" t="s">
        <v>77</v>
      </c>
      <c r="N6410">
        <v>40.08</v>
      </c>
      <c r="O6410">
        <v>28.49</v>
      </c>
      <c r="P6410" t="s">
        <v>78</v>
      </c>
      <c r="Q6410" s="94">
        <v>45281.63958333333</v>
      </c>
      <c r="R6410">
        <v>80.16</v>
      </c>
      <c r="S6410">
        <v>56.98</v>
      </c>
      <c r="T6410" t="str">
        <f>VLOOKUP(E6410,zamiana!A:B,2,0)</f>
        <v>ALSTOM (ex. BT) CZL</v>
      </c>
    </row>
    <row r="6411" spans="1:20" x14ac:dyDescent="0.3">
      <c r="A6411" t="s">
        <v>6600</v>
      </c>
      <c r="B6411" s="2">
        <v>45260</v>
      </c>
      <c r="C6411" s="2">
        <v>45260</v>
      </c>
      <c r="D6411" s="2"/>
      <c r="E6411" t="s">
        <v>951</v>
      </c>
      <c r="F6411" t="s">
        <v>952</v>
      </c>
      <c r="G6411" t="s">
        <v>942</v>
      </c>
      <c r="H6411" t="s">
        <v>951</v>
      </c>
      <c r="I6411" t="s">
        <v>1604</v>
      </c>
      <c r="J6411" t="s">
        <v>1605</v>
      </c>
      <c r="K6411" t="s">
        <v>955</v>
      </c>
      <c r="L6411">
        <v>2</v>
      </c>
      <c r="M6411" t="s">
        <v>77</v>
      </c>
      <c r="N6411">
        <v>40.08</v>
      </c>
      <c r="O6411">
        <v>28.49</v>
      </c>
      <c r="P6411" t="s">
        <v>78</v>
      </c>
      <c r="Q6411" s="94">
        <v>45281.63958333333</v>
      </c>
      <c r="R6411">
        <v>80.16</v>
      </c>
      <c r="S6411">
        <v>56.98</v>
      </c>
      <c r="T6411" t="str">
        <f>VLOOKUP(E6411,zamiana!A:B,2,0)</f>
        <v>ALSTOM (ex. BT) CZL</v>
      </c>
    </row>
    <row r="6412" spans="1:20" x14ac:dyDescent="0.3">
      <c r="A6412" t="s">
        <v>6600</v>
      </c>
      <c r="B6412" s="2">
        <v>45260</v>
      </c>
      <c r="C6412" s="2">
        <v>45260</v>
      </c>
      <c r="D6412" s="2"/>
      <c r="E6412" t="s">
        <v>951</v>
      </c>
      <c r="F6412" t="s">
        <v>952</v>
      </c>
      <c r="G6412" t="s">
        <v>942</v>
      </c>
      <c r="H6412" t="s">
        <v>951</v>
      </c>
      <c r="I6412" t="s">
        <v>1639</v>
      </c>
      <c r="J6412" t="s">
        <v>1640</v>
      </c>
      <c r="K6412" t="s">
        <v>955</v>
      </c>
      <c r="L6412">
        <v>1</v>
      </c>
      <c r="M6412" t="s">
        <v>77</v>
      </c>
      <c r="N6412">
        <v>41.64</v>
      </c>
      <c r="O6412">
        <v>25.47</v>
      </c>
      <c r="P6412" t="s">
        <v>78</v>
      </c>
      <c r="Q6412" s="94">
        <v>45281.627083333333</v>
      </c>
      <c r="R6412">
        <v>41.64</v>
      </c>
      <c r="S6412">
        <v>25.47</v>
      </c>
      <c r="T6412" t="str">
        <f>VLOOKUP(E6412,zamiana!A:B,2,0)</f>
        <v>ALSTOM (ex. BT) CZL</v>
      </c>
    </row>
    <row r="6413" spans="1:20" x14ac:dyDescent="0.3">
      <c r="A6413" t="s">
        <v>6600</v>
      </c>
      <c r="B6413" s="2">
        <v>45260</v>
      </c>
      <c r="C6413" s="2">
        <v>45260</v>
      </c>
      <c r="D6413" s="2"/>
      <c r="E6413" t="s">
        <v>951</v>
      </c>
      <c r="F6413" t="s">
        <v>952</v>
      </c>
      <c r="G6413" t="s">
        <v>942</v>
      </c>
      <c r="H6413" t="s">
        <v>951</v>
      </c>
      <c r="I6413" t="s">
        <v>1646</v>
      </c>
      <c r="J6413" t="s">
        <v>1647</v>
      </c>
      <c r="K6413" t="s">
        <v>955</v>
      </c>
      <c r="L6413">
        <v>1</v>
      </c>
      <c r="M6413" t="s">
        <v>77</v>
      </c>
      <c r="N6413">
        <v>41.03</v>
      </c>
      <c r="O6413">
        <v>32.909999999999997</v>
      </c>
      <c r="P6413" t="s">
        <v>78</v>
      </c>
      <c r="Q6413" s="94">
        <v>45281.627083333333</v>
      </c>
      <c r="R6413">
        <v>41.03</v>
      </c>
      <c r="S6413">
        <v>32.909999999999997</v>
      </c>
      <c r="T6413" t="str">
        <f>VLOOKUP(E6413,zamiana!A:B,2,0)</f>
        <v>ALSTOM (ex. BT) CZL</v>
      </c>
    </row>
    <row r="6414" spans="1:20" x14ac:dyDescent="0.3">
      <c r="A6414" t="s">
        <v>6600</v>
      </c>
      <c r="B6414" s="2">
        <v>45260</v>
      </c>
      <c r="C6414" s="2">
        <v>45260</v>
      </c>
      <c r="D6414" s="2"/>
      <c r="E6414" t="s">
        <v>951</v>
      </c>
      <c r="F6414" t="s">
        <v>952</v>
      </c>
      <c r="G6414" t="s">
        <v>942</v>
      </c>
      <c r="H6414" t="s">
        <v>951</v>
      </c>
      <c r="I6414" t="s">
        <v>1672</v>
      </c>
      <c r="J6414" t="s">
        <v>1673</v>
      </c>
      <c r="K6414" t="s">
        <v>955</v>
      </c>
      <c r="L6414">
        <v>2</v>
      </c>
      <c r="M6414" t="s">
        <v>77</v>
      </c>
      <c r="N6414">
        <v>42.46</v>
      </c>
      <c r="O6414">
        <v>35.35</v>
      </c>
      <c r="P6414" t="s">
        <v>78</v>
      </c>
      <c r="Q6414" s="94">
        <v>45281.627083333333</v>
      </c>
      <c r="R6414">
        <v>84.92</v>
      </c>
      <c r="S6414">
        <v>70.7</v>
      </c>
      <c r="T6414" t="str">
        <f>VLOOKUP(E6414,zamiana!A:B,2,0)</f>
        <v>ALSTOM (ex. BT) CZL</v>
      </c>
    </row>
    <row r="6415" spans="1:20" x14ac:dyDescent="0.3">
      <c r="A6415" t="s">
        <v>6600</v>
      </c>
      <c r="B6415" s="2">
        <v>45260</v>
      </c>
      <c r="C6415" s="2">
        <v>45260</v>
      </c>
      <c r="D6415" s="2"/>
      <c r="E6415" t="s">
        <v>951</v>
      </c>
      <c r="F6415" t="s">
        <v>952</v>
      </c>
      <c r="G6415" t="s">
        <v>942</v>
      </c>
      <c r="H6415" t="s">
        <v>951</v>
      </c>
      <c r="I6415" t="s">
        <v>1704</v>
      </c>
      <c r="J6415" t="s">
        <v>1705</v>
      </c>
      <c r="K6415" t="s">
        <v>955</v>
      </c>
      <c r="L6415">
        <v>1</v>
      </c>
      <c r="M6415" t="s">
        <v>77</v>
      </c>
      <c r="N6415">
        <v>52.43</v>
      </c>
      <c r="O6415">
        <v>40.58</v>
      </c>
      <c r="P6415" t="s">
        <v>78</v>
      </c>
      <c r="Q6415" s="94">
        <v>45281.627083333333</v>
      </c>
      <c r="R6415">
        <v>52.43</v>
      </c>
      <c r="S6415">
        <v>40.58</v>
      </c>
      <c r="T6415" t="str">
        <f>VLOOKUP(E6415,zamiana!A:B,2,0)</f>
        <v>ALSTOM (ex. BT) CZL</v>
      </c>
    </row>
    <row r="6416" spans="1:20" x14ac:dyDescent="0.3">
      <c r="A6416" t="s">
        <v>6600</v>
      </c>
      <c r="B6416" s="2">
        <v>45260</v>
      </c>
      <c r="C6416" s="2">
        <v>45260</v>
      </c>
      <c r="D6416" s="2"/>
      <c r="E6416" t="s">
        <v>951</v>
      </c>
      <c r="F6416" t="s">
        <v>952</v>
      </c>
      <c r="G6416" t="s">
        <v>942</v>
      </c>
      <c r="H6416" t="s">
        <v>951</v>
      </c>
      <c r="I6416" t="s">
        <v>1710</v>
      </c>
      <c r="J6416" t="s">
        <v>1711</v>
      </c>
      <c r="K6416" t="s">
        <v>955</v>
      </c>
      <c r="L6416">
        <v>1</v>
      </c>
      <c r="M6416" t="s">
        <v>77</v>
      </c>
      <c r="N6416">
        <v>52.82</v>
      </c>
      <c r="O6416">
        <v>41.35</v>
      </c>
      <c r="P6416" t="s">
        <v>78</v>
      </c>
      <c r="Q6416" s="94">
        <v>45281.627083333333</v>
      </c>
      <c r="R6416">
        <v>52.82</v>
      </c>
      <c r="S6416">
        <v>41.35</v>
      </c>
      <c r="T6416" t="str">
        <f>VLOOKUP(E6416,zamiana!A:B,2,0)</f>
        <v>ALSTOM (ex. BT) CZL</v>
      </c>
    </row>
    <row r="6417" spans="1:20" x14ac:dyDescent="0.3">
      <c r="A6417" t="s">
        <v>6600</v>
      </c>
      <c r="B6417" s="2">
        <v>45260</v>
      </c>
      <c r="C6417" s="2">
        <v>45260</v>
      </c>
      <c r="D6417" s="2"/>
      <c r="E6417" t="s">
        <v>951</v>
      </c>
      <c r="F6417" t="s">
        <v>952</v>
      </c>
      <c r="G6417" t="s">
        <v>942</v>
      </c>
      <c r="H6417" t="s">
        <v>951</v>
      </c>
      <c r="I6417" t="s">
        <v>2050</v>
      </c>
      <c r="J6417" t="s">
        <v>2051</v>
      </c>
      <c r="K6417" t="s">
        <v>955</v>
      </c>
      <c r="L6417">
        <v>2</v>
      </c>
      <c r="M6417" t="s">
        <v>77</v>
      </c>
      <c r="N6417">
        <v>241.94</v>
      </c>
      <c r="O6417">
        <v>109.67</v>
      </c>
      <c r="P6417" t="s">
        <v>78</v>
      </c>
      <c r="Q6417" s="94">
        <v>45281.627083333333</v>
      </c>
      <c r="R6417">
        <v>483.88</v>
      </c>
      <c r="S6417">
        <v>219.34</v>
      </c>
      <c r="T6417" t="str">
        <f>VLOOKUP(E6417,zamiana!A:B,2,0)</f>
        <v>ALSTOM (ex. BT) CZL</v>
      </c>
    </row>
    <row r="6418" spans="1:20" x14ac:dyDescent="0.3">
      <c r="A6418" t="s">
        <v>6600</v>
      </c>
      <c r="B6418" s="2">
        <v>45260</v>
      </c>
      <c r="C6418" s="2">
        <v>45260</v>
      </c>
      <c r="D6418" s="2"/>
      <c r="E6418" t="s">
        <v>951</v>
      </c>
      <c r="F6418" t="s">
        <v>952</v>
      </c>
      <c r="G6418" t="s">
        <v>942</v>
      </c>
      <c r="H6418" t="s">
        <v>951</v>
      </c>
      <c r="I6418" t="s">
        <v>1422</v>
      </c>
      <c r="J6418" t="s">
        <v>1423</v>
      </c>
      <c r="K6418" t="s">
        <v>955</v>
      </c>
      <c r="L6418">
        <v>2</v>
      </c>
      <c r="M6418" t="s">
        <v>77</v>
      </c>
      <c r="N6418">
        <v>26.43</v>
      </c>
      <c r="O6418">
        <v>20.02</v>
      </c>
      <c r="P6418" t="s">
        <v>78</v>
      </c>
      <c r="Q6418" s="94">
        <v>45281.627083333333</v>
      </c>
      <c r="R6418">
        <v>52.86</v>
      </c>
      <c r="S6418">
        <v>40.04</v>
      </c>
      <c r="T6418" t="str">
        <f>VLOOKUP(E6418,zamiana!A:B,2,0)</f>
        <v>ALSTOM (ex. BT) CZL</v>
      </c>
    </row>
    <row r="6419" spans="1:20" x14ac:dyDescent="0.3">
      <c r="A6419" t="s">
        <v>6600</v>
      </c>
      <c r="B6419" s="2">
        <v>45260</v>
      </c>
      <c r="C6419" s="2">
        <v>45260</v>
      </c>
      <c r="D6419" s="2"/>
      <c r="E6419" t="s">
        <v>951</v>
      </c>
      <c r="F6419" t="s">
        <v>952</v>
      </c>
      <c r="G6419" t="s">
        <v>942</v>
      </c>
      <c r="H6419" t="s">
        <v>951</v>
      </c>
      <c r="I6419" t="s">
        <v>1195</v>
      </c>
      <c r="J6419" t="s">
        <v>1196</v>
      </c>
      <c r="K6419" t="s">
        <v>955</v>
      </c>
      <c r="L6419">
        <v>15</v>
      </c>
      <c r="M6419" t="s">
        <v>77</v>
      </c>
      <c r="N6419">
        <v>10.53</v>
      </c>
      <c r="O6419">
        <v>11.06</v>
      </c>
      <c r="P6419" t="s">
        <v>78</v>
      </c>
      <c r="Q6419" s="94">
        <v>45281.627083333333</v>
      </c>
      <c r="R6419">
        <v>157.94999999999999</v>
      </c>
      <c r="S6419">
        <v>165.9</v>
      </c>
      <c r="T6419" t="str">
        <f>VLOOKUP(E6419,zamiana!A:B,2,0)</f>
        <v>ALSTOM (ex. BT) CZL</v>
      </c>
    </row>
    <row r="6420" spans="1:20" x14ac:dyDescent="0.3">
      <c r="A6420" t="s">
        <v>6600</v>
      </c>
      <c r="B6420" s="2">
        <v>45260</v>
      </c>
      <c r="C6420" s="2">
        <v>45260</v>
      </c>
      <c r="D6420" s="2"/>
      <c r="E6420" t="s">
        <v>951</v>
      </c>
      <c r="F6420" t="s">
        <v>952</v>
      </c>
      <c r="G6420" t="s">
        <v>942</v>
      </c>
      <c r="H6420" t="s">
        <v>951</v>
      </c>
      <c r="I6420" t="s">
        <v>1195</v>
      </c>
      <c r="J6420" t="s">
        <v>1196</v>
      </c>
      <c r="K6420" t="s">
        <v>955</v>
      </c>
      <c r="L6420">
        <v>8</v>
      </c>
      <c r="M6420" t="s">
        <v>77</v>
      </c>
      <c r="N6420">
        <v>10.53</v>
      </c>
      <c r="O6420">
        <v>11.06</v>
      </c>
      <c r="P6420" t="s">
        <v>78</v>
      </c>
      <c r="Q6420" s="94">
        <v>45281.627083333333</v>
      </c>
      <c r="R6420">
        <v>84.24</v>
      </c>
      <c r="S6420">
        <v>88.48</v>
      </c>
      <c r="T6420" t="str">
        <f>VLOOKUP(E6420,zamiana!A:B,2,0)</f>
        <v>ALSTOM (ex. BT) CZL</v>
      </c>
    </row>
    <row r="6421" spans="1:20" x14ac:dyDescent="0.3">
      <c r="A6421" t="s">
        <v>6600</v>
      </c>
      <c r="B6421" s="2">
        <v>45260</v>
      </c>
      <c r="C6421" s="2">
        <v>45260</v>
      </c>
      <c r="D6421" s="2"/>
      <c r="E6421" t="s">
        <v>951</v>
      </c>
      <c r="F6421" t="s">
        <v>952</v>
      </c>
      <c r="G6421" t="s">
        <v>942</v>
      </c>
      <c r="H6421" t="s">
        <v>951</v>
      </c>
      <c r="I6421" t="s">
        <v>1195</v>
      </c>
      <c r="J6421" t="s">
        <v>1196</v>
      </c>
      <c r="K6421" t="s">
        <v>955</v>
      </c>
      <c r="L6421">
        <v>7</v>
      </c>
      <c r="M6421" t="s">
        <v>77</v>
      </c>
      <c r="N6421">
        <v>10.53</v>
      </c>
      <c r="O6421">
        <v>11.06</v>
      </c>
      <c r="P6421" t="s">
        <v>78</v>
      </c>
      <c r="Q6421" s="94">
        <v>45281.627083333333</v>
      </c>
      <c r="R6421">
        <v>73.709999999999994</v>
      </c>
      <c r="S6421">
        <v>77.42</v>
      </c>
      <c r="T6421" t="str">
        <f>VLOOKUP(E6421,zamiana!A:B,2,0)</f>
        <v>ALSTOM (ex. BT) CZL</v>
      </c>
    </row>
    <row r="6422" spans="1:20" x14ac:dyDescent="0.3">
      <c r="A6422" t="s">
        <v>6600</v>
      </c>
      <c r="B6422" s="2">
        <v>45260</v>
      </c>
      <c r="C6422" s="2">
        <v>45260</v>
      </c>
      <c r="D6422" s="2"/>
      <c r="E6422" t="s">
        <v>951</v>
      </c>
      <c r="F6422" t="s">
        <v>952</v>
      </c>
      <c r="G6422" t="s">
        <v>942</v>
      </c>
      <c r="H6422" t="s">
        <v>951</v>
      </c>
      <c r="I6422" t="s">
        <v>1323</v>
      </c>
      <c r="J6422" t="s">
        <v>1324</v>
      </c>
      <c r="K6422" t="s">
        <v>955</v>
      </c>
      <c r="L6422">
        <v>1</v>
      </c>
      <c r="M6422" t="s">
        <v>77</v>
      </c>
      <c r="N6422">
        <v>20.97</v>
      </c>
      <c r="O6422">
        <v>14.95</v>
      </c>
      <c r="P6422" t="s">
        <v>78</v>
      </c>
      <c r="Q6422" s="94">
        <v>45281.627083333333</v>
      </c>
      <c r="R6422">
        <v>20.97</v>
      </c>
      <c r="S6422">
        <v>14.95</v>
      </c>
      <c r="T6422" t="str">
        <f>VLOOKUP(E6422,zamiana!A:B,2,0)</f>
        <v>ALSTOM (ex. BT) CZL</v>
      </c>
    </row>
    <row r="6423" spans="1:20" x14ac:dyDescent="0.3">
      <c r="A6423" t="s">
        <v>6600</v>
      </c>
      <c r="B6423" s="2">
        <v>45260</v>
      </c>
      <c r="C6423" s="2">
        <v>45260</v>
      </c>
      <c r="D6423" s="2"/>
      <c r="E6423" t="s">
        <v>951</v>
      </c>
      <c r="F6423" t="s">
        <v>952</v>
      </c>
      <c r="G6423" t="s">
        <v>942</v>
      </c>
      <c r="H6423" t="s">
        <v>951</v>
      </c>
      <c r="I6423" t="s">
        <v>1732</v>
      </c>
      <c r="J6423" t="s">
        <v>1733</v>
      </c>
      <c r="K6423" t="s">
        <v>955</v>
      </c>
      <c r="L6423">
        <v>2</v>
      </c>
      <c r="M6423" t="s">
        <v>77</v>
      </c>
      <c r="N6423">
        <v>63.08</v>
      </c>
      <c r="O6423">
        <v>48.35</v>
      </c>
      <c r="P6423" t="s">
        <v>78</v>
      </c>
      <c r="Q6423" s="94">
        <v>45281.627083333333</v>
      </c>
      <c r="R6423">
        <v>126.16</v>
      </c>
      <c r="S6423">
        <v>96.7</v>
      </c>
      <c r="T6423" t="str">
        <f>VLOOKUP(E6423,zamiana!A:B,2,0)</f>
        <v>ALSTOM (ex. BT) CZL</v>
      </c>
    </row>
    <row r="6424" spans="1:20" x14ac:dyDescent="0.3">
      <c r="A6424" t="s">
        <v>6600</v>
      </c>
      <c r="B6424" s="2">
        <v>45260</v>
      </c>
      <c r="C6424" s="2">
        <v>45260</v>
      </c>
      <c r="D6424" s="2"/>
      <c r="E6424" t="s">
        <v>951</v>
      </c>
      <c r="F6424" t="s">
        <v>952</v>
      </c>
      <c r="G6424" t="s">
        <v>942</v>
      </c>
      <c r="H6424" t="s">
        <v>951</v>
      </c>
      <c r="I6424" t="s">
        <v>1732</v>
      </c>
      <c r="J6424" t="s">
        <v>1733</v>
      </c>
      <c r="K6424" t="s">
        <v>955</v>
      </c>
      <c r="L6424">
        <v>2</v>
      </c>
      <c r="M6424" t="s">
        <v>77</v>
      </c>
      <c r="N6424">
        <v>63.08</v>
      </c>
      <c r="O6424">
        <v>48.35</v>
      </c>
      <c r="P6424" t="s">
        <v>78</v>
      </c>
      <c r="Q6424" s="94">
        <v>45281.627083333333</v>
      </c>
      <c r="R6424">
        <v>126.16</v>
      </c>
      <c r="S6424">
        <v>96.7</v>
      </c>
      <c r="T6424" t="str">
        <f>VLOOKUP(E6424,zamiana!A:B,2,0)</f>
        <v>ALSTOM (ex. BT) CZL</v>
      </c>
    </row>
    <row r="6425" spans="1:20" x14ac:dyDescent="0.3">
      <c r="A6425" t="s">
        <v>6600</v>
      </c>
      <c r="B6425" s="2">
        <v>45260</v>
      </c>
      <c r="C6425" s="2">
        <v>45260</v>
      </c>
      <c r="D6425" s="2"/>
      <c r="E6425" t="s">
        <v>951</v>
      </c>
      <c r="F6425" t="s">
        <v>952</v>
      </c>
      <c r="G6425" t="s">
        <v>942</v>
      </c>
      <c r="H6425" t="s">
        <v>951</v>
      </c>
      <c r="I6425" t="s">
        <v>1732</v>
      </c>
      <c r="J6425" t="s">
        <v>1733</v>
      </c>
      <c r="K6425" t="s">
        <v>955</v>
      </c>
      <c r="L6425">
        <v>2</v>
      </c>
      <c r="M6425" t="s">
        <v>77</v>
      </c>
      <c r="N6425">
        <v>63.08</v>
      </c>
      <c r="O6425">
        <v>48.35</v>
      </c>
      <c r="P6425" t="s">
        <v>78</v>
      </c>
      <c r="Q6425" s="94">
        <v>45281.627083333333</v>
      </c>
      <c r="R6425">
        <v>126.16</v>
      </c>
      <c r="S6425">
        <v>96.7</v>
      </c>
      <c r="T6425" t="str">
        <f>VLOOKUP(E6425,zamiana!A:B,2,0)</f>
        <v>ALSTOM (ex. BT) CZL</v>
      </c>
    </row>
    <row r="6426" spans="1:20" x14ac:dyDescent="0.3">
      <c r="A6426" t="s">
        <v>6600</v>
      </c>
      <c r="B6426" s="2">
        <v>45260</v>
      </c>
      <c r="C6426" s="2">
        <v>45260</v>
      </c>
      <c r="D6426" s="2"/>
      <c r="E6426" t="s">
        <v>951</v>
      </c>
      <c r="F6426" t="s">
        <v>952</v>
      </c>
      <c r="G6426" t="s">
        <v>942</v>
      </c>
      <c r="H6426" t="s">
        <v>951</v>
      </c>
      <c r="I6426" t="s">
        <v>1732</v>
      </c>
      <c r="J6426" t="s">
        <v>1733</v>
      </c>
      <c r="K6426" t="s">
        <v>955</v>
      </c>
      <c r="L6426">
        <v>2</v>
      </c>
      <c r="M6426" t="s">
        <v>77</v>
      </c>
      <c r="N6426">
        <v>63.08</v>
      </c>
      <c r="O6426">
        <v>48.35</v>
      </c>
      <c r="P6426" t="s">
        <v>78</v>
      </c>
      <c r="Q6426" s="94">
        <v>45281.627083333333</v>
      </c>
      <c r="R6426">
        <v>126.16</v>
      </c>
      <c r="S6426">
        <v>96.7</v>
      </c>
      <c r="T6426" t="str">
        <f>VLOOKUP(E6426,zamiana!A:B,2,0)</f>
        <v>ALSTOM (ex. BT) CZL</v>
      </c>
    </row>
    <row r="6427" spans="1:20" x14ac:dyDescent="0.3">
      <c r="A6427" t="s">
        <v>6600</v>
      </c>
      <c r="B6427" s="2">
        <v>45260</v>
      </c>
      <c r="C6427" s="2">
        <v>45260</v>
      </c>
      <c r="D6427" s="2"/>
      <c r="E6427" t="s">
        <v>951</v>
      </c>
      <c r="F6427" t="s">
        <v>952</v>
      </c>
      <c r="G6427" t="s">
        <v>942</v>
      </c>
      <c r="H6427" t="s">
        <v>951</v>
      </c>
      <c r="I6427" t="s">
        <v>1523</v>
      </c>
      <c r="J6427" t="s">
        <v>1524</v>
      </c>
      <c r="K6427" t="s">
        <v>955</v>
      </c>
      <c r="L6427">
        <v>2</v>
      </c>
      <c r="M6427" t="s">
        <v>77</v>
      </c>
      <c r="N6427">
        <v>29.68</v>
      </c>
      <c r="O6427">
        <v>23.15</v>
      </c>
      <c r="P6427" t="s">
        <v>78</v>
      </c>
      <c r="Q6427" s="94">
        <v>45281.628472222219</v>
      </c>
      <c r="R6427">
        <v>59.36</v>
      </c>
      <c r="S6427">
        <v>46.3</v>
      </c>
      <c r="T6427" t="str">
        <f>VLOOKUP(E6427,zamiana!A:B,2,0)</f>
        <v>ALSTOM (ex. BT) CZL</v>
      </c>
    </row>
    <row r="6428" spans="1:20" x14ac:dyDescent="0.3">
      <c r="A6428" t="s">
        <v>6600</v>
      </c>
      <c r="B6428" s="2">
        <v>45260</v>
      </c>
      <c r="C6428" s="2">
        <v>45260</v>
      </c>
      <c r="D6428" s="2"/>
      <c r="E6428" t="s">
        <v>951</v>
      </c>
      <c r="F6428" t="s">
        <v>952</v>
      </c>
      <c r="G6428" t="s">
        <v>942</v>
      </c>
      <c r="H6428" t="s">
        <v>951</v>
      </c>
      <c r="I6428" t="s">
        <v>1523</v>
      </c>
      <c r="J6428" t="s">
        <v>1524</v>
      </c>
      <c r="K6428" t="s">
        <v>955</v>
      </c>
      <c r="L6428">
        <v>2</v>
      </c>
      <c r="M6428" t="s">
        <v>77</v>
      </c>
      <c r="N6428">
        <v>29.68</v>
      </c>
      <c r="O6428">
        <v>23.15</v>
      </c>
      <c r="P6428" t="s">
        <v>78</v>
      </c>
      <c r="Q6428" s="94">
        <v>45281.628472222219</v>
      </c>
      <c r="R6428">
        <v>59.36</v>
      </c>
      <c r="S6428">
        <v>46.3</v>
      </c>
      <c r="T6428" t="str">
        <f>VLOOKUP(E6428,zamiana!A:B,2,0)</f>
        <v>ALSTOM (ex. BT) CZL</v>
      </c>
    </row>
    <row r="6429" spans="1:20" x14ac:dyDescent="0.3">
      <c r="A6429" t="s">
        <v>6600</v>
      </c>
      <c r="B6429" s="2">
        <v>45260</v>
      </c>
      <c r="C6429" s="2">
        <v>45260</v>
      </c>
      <c r="D6429" s="2"/>
      <c r="E6429" t="s">
        <v>951</v>
      </c>
      <c r="F6429" t="s">
        <v>952</v>
      </c>
      <c r="G6429" t="s">
        <v>942</v>
      </c>
      <c r="H6429" t="s">
        <v>951</v>
      </c>
      <c r="I6429" t="s">
        <v>1523</v>
      </c>
      <c r="J6429" t="s">
        <v>1524</v>
      </c>
      <c r="K6429" t="s">
        <v>955</v>
      </c>
      <c r="L6429">
        <v>2</v>
      </c>
      <c r="M6429" t="s">
        <v>77</v>
      </c>
      <c r="N6429">
        <v>29.68</v>
      </c>
      <c r="O6429">
        <v>23.15</v>
      </c>
      <c r="P6429" t="s">
        <v>78</v>
      </c>
      <c r="Q6429" s="94">
        <v>45281.628472222219</v>
      </c>
      <c r="R6429">
        <v>59.36</v>
      </c>
      <c r="S6429">
        <v>46.3</v>
      </c>
      <c r="T6429" t="str">
        <f>VLOOKUP(E6429,zamiana!A:B,2,0)</f>
        <v>ALSTOM (ex. BT) CZL</v>
      </c>
    </row>
    <row r="6430" spans="1:20" x14ac:dyDescent="0.3">
      <c r="A6430" t="s">
        <v>6600</v>
      </c>
      <c r="B6430" s="2">
        <v>45260</v>
      </c>
      <c r="C6430" s="2">
        <v>45260</v>
      </c>
      <c r="D6430" s="2"/>
      <c r="E6430" t="s">
        <v>951</v>
      </c>
      <c r="F6430" t="s">
        <v>952</v>
      </c>
      <c r="G6430" t="s">
        <v>942</v>
      </c>
      <c r="H6430" t="s">
        <v>951</v>
      </c>
      <c r="I6430" t="s">
        <v>1523</v>
      </c>
      <c r="J6430" t="s">
        <v>1524</v>
      </c>
      <c r="K6430" t="s">
        <v>955</v>
      </c>
      <c r="L6430">
        <v>2</v>
      </c>
      <c r="M6430" t="s">
        <v>77</v>
      </c>
      <c r="N6430">
        <v>29.68</v>
      </c>
      <c r="O6430">
        <v>23.15</v>
      </c>
      <c r="P6430" t="s">
        <v>78</v>
      </c>
      <c r="Q6430" s="94">
        <v>45281.628472222219</v>
      </c>
      <c r="R6430">
        <v>59.36</v>
      </c>
      <c r="S6430">
        <v>46.3</v>
      </c>
      <c r="T6430" t="str">
        <f>VLOOKUP(E6430,zamiana!A:B,2,0)</f>
        <v>ALSTOM (ex. BT) CZL</v>
      </c>
    </row>
    <row r="6431" spans="1:20" x14ac:dyDescent="0.3">
      <c r="A6431" t="s">
        <v>6600</v>
      </c>
      <c r="B6431" s="2">
        <v>45260</v>
      </c>
      <c r="C6431" s="2">
        <v>45260</v>
      </c>
      <c r="D6431" s="2"/>
      <c r="E6431" t="s">
        <v>951</v>
      </c>
      <c r="F6431" t="s">
        <v>952</v>
      </c>
      <c r="G6431" t="s">
        <v>942</v>
      </c>
      <c r="H6431" t="s">
        <v>951</v>
      </c>
      <c r="I6431" t="s">
        <v>1523</v>
      </c>
      <c r="J6431" t="s">
        <v>1524</v>
      </c>
      <c r="K6431" t="s">
        <v>955</v>
      </c>
      <c r="L6431">
        <v>1</v>
      </c>
      <c r="M6431" t="s">
        <v>77</v>
      </c>
      <c r="N6431">
        <v>29.68</v>
      </c>
      <c r="O6431">
        <v>23.15</v>
      </c>
      <c r="P6431" t="s">
        <v>78</v>
      </c>
      <c r="Q6431" s="94">
        <v>45281.628472222219</v>
      </c>
      <c r="R6431">
        <v>29.68</v>
      </c>
      <c r="S6431">
        <v>23.15</v>
      </c>
      <c r="T6431" t="str">
        <f>VLOOKUP(E6431,zamiana!A:B,2,0)</f>
        <v>ALSTOM (ex. BT) CZL</v>
      </c>
    </row>
    <row r="6432" spans="1:20" x14ac:dyDescent="0.3">
      <c r="A6432" t="s">
        <v>6600</v>
      </c>
      <c r="B6432" s="2">
        <v>45260</v>
      </c>
      <c r="C6432" s="2">
        <v>45260</v>
      </c>
      <c r="D6432" s="2"/>
      <c r="E6432" t="s">
        <v>951</v>
      </c>
      <c r="F6432" t="s">
        <v>952</v>
      </c>
      <c r="G6432" t="s">
        <v>942</v>
      </c>
      <c r="H6432" t="s">
        <v>951</v>
      </c>
      <c r="I6432" t="s">
        <v>1523</v>
      </c>
      <c r="J6432" t="s">
        <v>1524</v>
      </c>
      <c r="K6432" t="s">
        <v>955</v>
      </c>
      <c r="L6432">
        <v>2</v>
      </c>
      <c r="M6432" t="s">
        <v>77</v>
      </c>
      <c r="N6432">
        <v>29.68</v>
      </c>
      <c r="O6432">
        <v>23.15</v>
      </c>
      <c r="P6432" t="s">
        <v>78</v>
      </c>
      <c r="Q6432" s="94">
        <v>45281.628472222219</v>
      </c>
      <c r="R6432">
        <v>59.36</v>
      </c>
      <c r="S6432">
        <v>46.3</v>
      </c>
      <c r="T6432" t="str">
        <f>VLOOKUP(E6432,zamiana!A:B,2,0)</f>
        <v>ALSTOM (ex. BT) CZL</v>
      </c>
    </row>
    <row r="6433" spans="1:20" x14ac:dyDescent="0.3">
      <c r="A6433" t="s">
        <v>6600</v>
      </c>
      <c r="B6433" s="2">
        <v>45260</v>
      </c>
      <c r="C6433" s="2">
        <v>45260</v>
      </c>
      <c r="D6433" s="2"/>
      <c r="E6433" t="s">
        <v>951</v>
      </c>
      <c r="F6433" t="s">
        <v>952</v>
      </c>
      <c r="G6433" t="s">
        <v>942</v>
      </c>
      <c r="H6433" t="s">
        <v>951</v>
      </c>
      <c r="I6433" t="s">
        <v>1523</v>
      </c>
      <c r="J6433" t="s">
        <v>1524</v>
      </c>
      <c r="K6433" t="s">
        <v>955</v>
      </c>
      <c r="L6433">
        <v>2</v>
      </c>
      <c r="M6433" t="s">
        <v>77</v>
      </c>
      <c r="N6433">
        <v>29.68</v>
      </c>
      <c r="O6433">
        <v>23.15</v>
      </c>
      <c r="P6433" t="s">
        <v>78</v>
      </c>
      <c r="Q6433" s="94">
        <v>45281.628472222219</v>
      </c>
      <c r="R6433">
        <v>59.36</v>
      </c>
      <c r="S6433">
        <v>46.3</v>
      </c>
      <c r="T6433" t="str">
        <f>VLOOKUP(E6433,zamiana!A:B,2,0)</f>
        <v>ALSTOM (ex. BT) CZL</v>
      </c>
    </row>
    <row r="6434" spans="1:20" x14ac:dyDescent="0.3">
      <c r="A6434" t="s">
        <v>6600</v>
      </c>
      <c r="B6434" s="2">
        <v>45260</v>
      </c>
      <c r="C6434" s="2">
        <v>45260</v>
      </c>
      <c r="D6434" s="2"/>
      <c r="E6434" t="s">
        <v>951</v>
      </c>
      <c r="F6434" t="s">
        <v>952</v>
      </c>
      <c r="G6434" t="s">
        <v>942</v>
      </c>
      <c r="H6434" t="s">
        <v>951</v>
      </c>
      <c r="I6434" t="s">
        <v>1523</v>
      </c>
      <c r="J6434" t="s">
        <v>1524</v>
      </c>
      <c r="K6434" t="s">
        <v>955</v>
      </c>
      <c r="L6434">
        <v>1</v>
      </c>
      <c r="M6434" t="s">
        <v>77</v>
      </c>
      <c r="N6434">
        <v>29.68</v>
      </c>
      <c r="O6434">
        <v>23.15</v>
      </c>
      <c r="P6434" t="s">
        <v>78</v>
      </c>
      <c r="Q6434" s="94">
        <v>45281.628472222219</v>
      </c>
      <c r="R6434">
        <v>29.68</v>
      </c>
      <c r="S6434">
        <v>23.15</v>
      </c>
      <c r="T6434" t="str">
        <f>VLOOKUP(E6434,zamiana!A:B,2,0)</f>
        <v>ALSTOM (ex. BT) CZL</v>
      </c>
    </row>
    <row r="6435" spans="1:20" x14ac:dyDescent="0.3">
      <c r="A6435" t="s">
        <v>6600</v>
      </c>
      <c r="B6435" s="2">
        <v>45260</v>
      </c>
      <c r="C6435" s="2">
        <v>45260</v>
      </c>
      <c r="D6435" s="2"/>
      <c r="E6435" t="s">
        <v>951</v>
      </c>
      <c r="F6435" t="s">
        <v>952</v>
      </c>
      <c r="G6435" t="s">
        <v>942</v>
      </c>
      <c r="H6435" t="s">
        <v>951</v>
      </c>
      <c r="I6435" t="s">
        <v>1523</v>
      </c>
      <c r="J6435" t="s">
        <v>1524</v>
      </c>
      <c r="K6435" t="s">
        <v>955</v>
      </c>
      <c r="L6435">
        <v>2</v>
      </c>
      <c r="M6435" t="s">
        <v>77</v>
      </c>
      <c r="N6435">
        <v>29.68</v>
      </c>
      <c r="O6435">
        <v>23.15</v>
      </c>
      <c r="P6435" t="s">
        <v>78</v>
      </c>
      <c r="Q6435" s="94">
        <v>45281.628472222219</v>
      </c>
      <c r="R6435">
        <v>59.36</v>
      </c>
      <c r="S6435">
        <v>46.3</v>
      </c>
      <c r="T6435" t="str">
        <f>VLOOKUP(E6435,zamiana!A:B,2,0)</f>
        <v>ALSTOM (ex. BT) CZL</v>
      </c>
    </row>
    <row r="6436" spans="1:20" x14ac:dyDescent="0.3">
      <c r="A6436" t="s">
        <v>6600</v>
      </c>
      <c r="B6436" s="2">
        <v>45260</v>
      </c>
      <c r="C6436" s="2">
        <v>45260</v>
      </c>
      <c r="D6436" s="2"/>
      <c r="E6436" t="s">
        <v>951</v>
      </c>
      <c r="F6436" t="s">
        <v>952</v>
      </c>
      <c r="G6436" t="s">
        <v>942</v>
      </c>
      <c r="H6436" t="s">
        <v>951</v>
      </c>
      <c r="I6436" t="s">
        <v>1523</v>
      </c>
      <c r="J6436" t="s">
        <v>1524</v>
      </c>
      <c r="K6436" t="s">
        <v>955</v>
      </c>
      <c r="L6436">
        <v>1</v>
      </c>
      <c r="M6436" t="s">
        <v>77</v>
      </c>
      <c r="N6436">
        <v>29.68</v>
      </c>
      <c r="O6436">
        <v>23.15</v>
      </c>
      <c r="P6436" t="s">
        <v>78</v>
      </c>
      <c r="Q6436" s="94">
        <v>45281.628472222219</v>
      </c>
      <c r="R6436">
        <v>29.68</v>
      </c>
      <c r="S6436">
        <v>23.15</v>
      </c>
      <c r="T6436" t="str">
        <f>VLOOKUP(E6436,zamiana!A:B,2,0)</f>
        <v>ALSTOM (ex. BT) CZL</v>
      </c>
    </row>
    <row r="6437" spans="1:20" x14ac:dyDescent="0.3">
      <c r="A6437" t="s">
        <v>6600</v>
      </c>
      <c r="B6437" s="2">
        <v>45260</v>
      </c>
      <c r="C6437" s="2">
        <v>45260</v>
      </c>
      <c r="D6437" s="2"/>
      <c r="E6437" t="s">
        <v>951</v>
      </c>
      <c r="F6437" t="s">
        <v>952</v>
      </c>
      <c r="G6437" t="s">
        <v>942</v>
      </c>
      <c r="H6437" t="s">
        <v>951</v>
      </c>
      <c r="I6437" t="s">
        <v>1530</v>
      </c>
      <c r="J6437" t="s">
        <v>1531</v>
      </c>
      <c r="K6437" t="s">
        <v>955</v>
      </c>
      <c r="L6437">
        <v>2</v>
      </c>
      <c r="M6437" t="s">
        <v>77</v>
      </c>
      <c r="N6437">
        <v>20.32</v>
      </c>
      <c r="O6437">
        <v>21.98</v>
      </c>
      <c r="P6437" t="s">
        <v>78</v>
      </c>
      <c r="Q6437" s="94">
        <v>45281.627083333333</v>
      </c>
      <c r="R6437">
        <v>40.64</v>
      </c>
      <c r="S6437">
        <v>43.96</v>
      </c>
      <c r="T6437" t="str">
        <f>VLOOKUP(E6437,zamiana!A:B,2,0)</f>
        <v>ALSTOM (ex. BT) CZL</v>
      </c>
    </row>
    <row r="6438" spans="1:20" x14ac:dyDescent="0.3">
      <c r="A6438" t="s">
        <v>6600</v>
      </c>
      <c r="B6438" s="2">
        <v>45260</v>
      </c>
      <c r="C6438" s="2">
        <v>45260</v>
      </c>
      <c r="D6438" s="2"/>
      <c r="E6438" t="s">
        <v>951</v>
      </c>
      <c r="F6438" t="s">
        <v>952</v>
      </c>
      <c r="G6438" t="s">
        <v>942</v>
      </c>
      <c r="H6438" t="s">
        <v>951</v>
      </c>
      <c r="I6438" t="s">
        <v>1530</v>
      </c>
      <c r="J6438" t="s">
        <v>1531</v>
      </c>
      <c r="K6438" t="s">
        <v>955</v>
      </c>
      <c r="L6438">
        <v>2</v>
      </c>
      <c r="M6438" t="s">
        <v>77</v>
      </c>
      <c r="N6438">
        <v>20.32</v>
      </c>
      <c r="O6438">
        <v>21.98</v>
      </c>
      <c r="P6438" t="s">
        <v>78</v>
      </c>
      <c r="Q6438" s="94">
        <v>45281.627083333333</v>
      </c>
      <c r="R6438">
        <v>40.64</v>
      </c>
      <c r="S6438">
        <v>43.96</v>
      </c>
      <c r="T6438" t="str">
        <f>VLOOKUP(E6438,zamiana!A:B,2,0)</f>
        <v>ALSTOM (ex. BT) CZL</v>
      </c>
    </row>
    <row r="6439" spans="1:20" x14ac:dyDescent="0.3">
      <c r="A6439" t="s">
        <v>6600</v>
      </c>
      <c r="B6439" s="2">
        <v>45260</v>
      </c>
      <c r="C6439" s="2">
        <v>45260</v>
      </c>
      <c r="D6439" s="2"/>
      <c r="E6439" t="s">
        <v>951</v>
      </c>
      <c r="F6439" t="s">
        <v>952</v>
      </c>
      <c r="G6439" t="s">
        <v>942</v>
      </c>
      <c r="H6439" t="s">
        <v>951</v>
      </c>
      <c r="I6439" t="s">
        <v>1530</v>
      </c>
      <c r="J6439" t="s">
        <v>1531</v>
      </c>
      <c r="K6439" t="s">
        <v>955</v>
      </c>
      <c r="L6439">
        <v>2</v>
      </c>
      <c r="M6439" t="s">
        <v>77</v>
      </c>
      <c r="N6439">
        <v>20.32</v>
      </c>
      <c r="O6439">
        <v>21.98</v>
      </c>
      <c r="P6439" t="s">
        <v>78</v>
      </c>
      <c r="Q6439" s="94">
        <v>45281.627083333333</v>
      </c>
      <c r="R6439">
        <v>40.64</v>
      </c>
      <c r="S6439">
        <v>43.96</v>
      </c>
      <c r="T6439" t="str">
        <f>VLOOKUP(E6439,zamiana!A:B,2,0)</f>
        <v>ALSTOM (ex. BT) CZL</v>
      </c>
    </row>
    <row r="6440" spans="1:20" x14ac:dyDescent="0.3">
      <c r="A6440" t="s">
        <v>6600</v>
      </c>
      <c r="B6440" s="2">
        <v>45260</v>
      </c>
      <c r="C6440" s="2">
        <v>45260</v>
      </c>
      <c r="D6440" s="2"/>
      <c r="E6440" t="s">
        <v>951</v>
      </c>
      <c r="F6440" t="s">
        <v>952</v>
      </c>
      <c r="G6440" t="s">
        <v>942</v>
      </c>
      <c r="H6440" t="s">
        <v>951</v>
      </c>
      <c r="I6440" t="s">
        <v>1530</v>
      </c>
      <c r="J6440" t="s">
        <v>1531</v>
      </c>
      <c r="K6440" t="s">
        <v>955</v>
      </c>
      <c r="L6440">
        <v>2</v>
      </c>
      <c r="M6440" t="s">
        <v>77</v>
      </c>
      <c r="N6440">
        <v>20.32</v>
      </c>
      <c r="O6440">
        <v>21.98</v>
      </c>
      <c r="P6440" t="s">
        <v>78</v>
      </c>
      <c r="Q6440" s="94">
        <v>45281.627083333333</v>
      </c>
      <c r="R6440">
        <v>40.64</v>
      </c>
      <c r="S6440">
        <v>43.96</v>
      </c>
      <c r="T6440" t="str">
        <f>VLOOKUP(E6440,zamiana!A:B,2,0)</f>
        <v>ALSTOM (ex. BT) CZL</v>
      </c>
    </row>
    <row r="6441" spans="1:20" x14ac:dyDescent="0.3">
      <c r="A6441" t="s">
        <v>6600</v>
      </c>
      <c r="B6441" s="2">
        <v>45260</v>
      </c>
      <c r="C6441" s="2">
        <v>45260</v>
      </c>
      <c r="D6441" s="2"/>
      <c r="E6441" t="s">
        <v>951</v>
      </c>
      <c r="F6441" t="s">
        <v>952</v>
      </c>
      <c r="G6441" t="s">
        <v>942</v>
      </c>
      <c r="H6441" t="s">
        <v>951</v>
      </c>
      <c r="I6441" t="s">
        <v>1530</v>
      </c>
      <c r="J6441" t="s">
        <v>1531</v>
      </c>
      <c r="K6441" t="s">
        <v>955</v>
      </c>
      <c r="L6441">
        <v>1</v>
      </c>
      <c r="M6441" t="s">
        <v>77</v>
      </c>
      <c r="N6441">
        <v>20.32</v>
      </c>
      <c r="O6441">
        <v>21.98</v>
      </c>
      <c r="P6441" t="s">
        <v>78</v>
      </c>
      <c r="Q6441" s="94">
        <v>45281.627083333333</v>
      </c>
      <c r="R6441">
        <v>20.32</v>
      </c>
      <c r="S6441">
        <v>21.98</v>
      </c>
      <c r="T6441" t="str">
        <f>VLOOKUP(E6441,zamiana!A:B,2,0)</f>
        <v>ALSTOM (ex. BT) CZL</v>
      </c>
    </row>
    <row r="6442" spans="1:20" x14ac:dyDescent="0.3">
      <c r="A6442" t="s">
        <v>6600</v>
      </c>
      <c r="B6442" s="2">
        <v>45260</v>
      </c>
      <c r="C6442" s="2">
        <v>45260</v>
      </c>
      <c r="D6442" s="2"/>
      <c r="E6442" t="s">
        <v>951</v>
      </c>
      <c r="F6442" t="s">
        <v>952</v>
      </c>
      <c r="G6442" t="s">
        <v>942</v>
      </c>
      <c r="H6442" t="s">
        <v>951</v>
      </c>
      <c r="I6442" t="s">
        <v>1530</v>
      </c>
      <c r="J6442" t="s">
        <v>1531</v>
      </c>
      <c r="K6442" t="s">
        <v>955</v>
      </c>
      <c r="L6442">
        <v>2</v>
      </c>
      <c r="M6442" t="s">
        <v>77</v>
      </c>
      <c r="N6442">
        <v>20.32</v>
      </c>
      <c r="O6442">
        <v>21.98</v>
      </c>
      <c r="P6442" t="s">
        <v>78</v>
      </c>
      <c r="Q6442" s="94">
        <v>45281.627083333333</v>
      </c>
      <c r="R6442">
        <v>40.64</v>
      </c>
      <c r="S6442">
        <v>43.96</v>
      </c>
      <c r="T6442" t="str">
        <f>VLOOKUP(E6442,zamiana!A:B,2,0)</f>
        <v>ALSTOM (ex. BT) CZL</v>
      </c>
    </row>
    <row r="6443" spans="1:20" x14ac:dyDescent="0.3">
      <c r="A6443" t="s">
        <v>6600</v>
      </c>
      <c r="B6443" s="2">
        <v>45260</v>
      </c>
      <c r="C6443" s="2">
        <v>45260</v>
      </c>
      <c r="D6443" s="2"/>
      <c r="E6443" t="s">
        <v>951</v>
      </c>
      <c r="F6443" t="s">
        <v>952</v>
      </c>
      <c r="G6443" t="s">
        <v>942</v>
      </c>
      <c r="H6443" t="s">
        <v>951</v>
      </c>
      <c r="I6443" t="s">
        <v>1530</v>
      </c>
      <c r="J6443" t="s">
        <v>1531</v>
      </c>
      <c r="K6443" t="s">
        <v>955</v>
      </c>
      <c r="L6443">
        <v>2</v>
      </c>
      <c r="M6443" t="s">
        <v>77</v>
      </c>
      <c r="N6443">
        <v>20.32</v>
      </c>
      <c r="O6443">
        <v>21.98</v>
      </c>
      <c r="P6443" t="s">
        <v>78</v>
      </c>
      <c r="Q6443" s="94">
        <v>45281.627083333333</v>
      </c>
      <c r="R6443">
        <v>40.64</v>
      </c>
      <c r="S6443">
        <v>43.96</v>
      </c>
      <c r="T6443" t="str">
        <f>VLOOKUP(E6443,zamiana!A:B,2,0)</f>
        <v>ALSTOM (ex. BT) CZL</v>
      </c>
    </row>
    <row r="6444" spans="1:20" x14ac:dyDescent="0.3">
      <c r="A6444" t="s">
        <v>6600</v>
      </c>
      <c r="B6444" s="2">
        <v>45260</v>
      </c>
      <c r="C6444" s="2">
        <v>45260</v>
      </c>
      <c r="D6444" s="2"/>
      <c r="E6444" t="s">
        <v>951</v>
      </c>
      <c r="F6444" t="s">
        <v>952</v>
      </c>
      <c r="G6444" t="s">
        <v>942</v>
      </c>
      <c r="H6444" t="s">
        <v>951</v>
      </c>
      <c r="I6444" t="s">
        <v>1530</v>
      </c>
      <c r="J6444" t="s">
        <v>1531</v>
      </c>
      <c r="K6444" t="s">
        <v>955</v>
      </c>
      <c r="L6444">
        <v>1</v>
      </c>
      <c r="M6444" t="s">
        <v>77</v>
      </c>
      <c r="N6444">
        <v>20.32</v>
      </c>
      <c r="O6444">
        <v>21.98</v>
      </c>
      <c r="P6444" t="s">
        <v>78</v>
      </c>
      <c r="Q6444" s="94">
        <v>45281.627083333333</v>
      </c>
      <c r="R6444">
        <v>20.32</v>
      </c>
      <c r="S6444">
        <v>21.98</v>
      </c>
      <c r="T6444" t="str">
        <f>VLOOKUP(E6444,zamiana!A:B,2,0)</f>
        <v>ALSTOM (ex. BT) CZL</v>
      </c>
    </row>
    <row r="6445" spans="1:20" x14ac:dyDescent="0.3">
      <c r="A6445" t="s">
        <v>6600</v>
      </c>
      <c r="B6445" s="2">
        <v>45260</v>
      </c>
      <c r="C6445" s="2">
        <v>45260</v>
      </c>
      <c r="D6445" s="2"/>
      <c r="E6445" t="s">
        <v>951</v>
      </c>
      <c r="F6445" t="s">
        <v>952</v>
      </c>
      <c r="G6445" t="s">
        <v>942</v>
      </c>
      <c r="H6445" t="s">
        <v>951</v>
      </c>
      <c r="I6445" t="s">
        <v>1530</v>
      </c>
      <c r="J6445" t="s">
        <v>1531</v>
      </c>
      <c r="K6445" t="s">
        <v>955</v>
      </c>
      <c r="L6445">
        <v>2</v>
      </c>
      <c r="M6445" t="s">
        <v>77</v>
      </c>
      <c r="N6445">
        <v>20.32</v>
      </c>
      <c r="O6445">
        <v>21.98</v>
      </c>
      <c r="P6445" t="s">
        <v>78</v>
      </c>
      <c r="Q6445" s="94">
        <v>45281.627083333333</v>
      </c>
      <c r="R6445">
        <v>40.64</v>
      </c>
      <c r="S6445">
        <v>43.96</v>
      </c>
      <c r="T6445" t="str">
        <f>VLOOKUP(E6445,zamiana!A:B,2,0)</f>
        <v>ALSTOM (ex. BT) CZL</v>
      </c>
    </row>
    <row r="6446" spans="1:20" x14ac:dyDescent="0.3">
      <c r="A6446" t="s">
        <v>6600</v>
      </c>
      <c r="B6446" s="2">
        <v>45260</v>
      </c>
      <c r="C6446" s="2">
        <v>45260</v>
      </c>
      <c r="D6446" s="2"/>
      <c r="E6446" t="s">
        <v>951</v>
      </c>
      <c r="F6446" t="s">
        <v>952</v>
      </c>
      <c r="G6446" t="s">
        <v>942</v>
      </c>
      <c r="H6446" t="s">
        <v>951</v>
      </c>
      <c r="I6446" t="s">
        <v>1530</v>
      </c>
      <c r="J6446" t="s">
        <v>1531</v>
      </c>
      <c r="K6446" t="s">
        <v>955</v>
      </c>
      <c r="L6446">
        <v>1</v>
      </c>
      <c r="M6446" t="s">
        <v>77</v>
      </c>
      <c r="N6446">
        <v>20.32</v>
      </c>
      <c r="O6446">
        <v>21.98</v>
      </c>
      <c r="P6446" t="s">
        <v>78</v>
      </c>
      <c r="Q6446" s="94">
        <v>45281.627083333333</v>
      </c>
      <c r="R6446">
        <v>20.32</v>
      </c>
      <c r="S6446">
        <v>21.98</v>
      </c>
      <c r="T6446" t="str">
        <f>VLOOKUP(E6446,zamiana!A:B,2,0)</f>
        <v>ALSTOM (ex. BT) CZL</v>
      </c>
    </row>
    <row r="6447" spans="1:20" x14ac:dyDescent="0.3">
      <c r="A6447" t="s">
        <v>6600</v>
      </c>
      <c r="B6447" s="2">
        <v>45260</v>
      </c>
      <c r="C6447" s="2">
        <v>45260</v>
      </c>
      <c r="D6447" s="2"/>
      <c r="E6447" t="s">
        <v>951</v>
      </c>
      <c r="F6447" t="s">
        <v>952</v>
      </c>
      <c r="G6447" t="s">
        <v>942</v>
      </c>
      <c r="H6447" t="s">
        <v>951</v>
      </c>
      <c r="I6447" t="s">
        <v>1041</v>
      </c>
      <c r="J6447" t="s">
        <v>1042</v>
      </c>
      <c r="K6447" t="s">
        <v>955</v>
      </c>
      <c r="L6447">
        <v>41</v>
      </c>
      <c r="M6447" t="s">
        <v>77</v>
      </c>
      <c r="N6447">
        <v>3.64</v>
      </c>
      <c r="O6447">
        <v>5.49</v>
      </c>
      <c r="P6447" t="s">
        <v>78</v>
      </c>
      <c r="Q6447" s="94">
        <v>45281.627083333333</v>
      </c>
      <c r="R6447">
        <v>149.24</v>
      </c>
      <c r="S6447">
        <v>225.09</v>
      </c>
      <c r="T6447" t="str">
        <f>VLOOKUP(E6447,zamiana!A:B,2,0)</f>
        <v>ALSTOM (ex. BT) CZL</v>
      </c>
    </row>
    <row r="6448" spans="1:20" x14ac:dyDescent="0.3">
      <c r="A6448" t="s">
        <v>6600</v>
      </c>
      <c r="B6448" s="2">
        <v>45260</v>
      </c>
      <c r="C6448" s="2">
        <v>45260</v>
      </c>
      <c r="D6448" s="2"/>
      <c r="E6448" t="s">
        <v>951</v>
      </c>
      <c r="F6448" t="s">
        <v>952</v>
      </c>
      <c r="G6448" t="s">
        <v>942</v>
      </c>
      <c r="H6448" t="s">
        <v>951</v>
      </c>
      <c r="I6448" t="s">
        <v>1773</v>
      </c>
      <c r="J6448" t="s">
        <v>1774</v>
      </c>
      <c r="K6448" t="s">
        <v>955</v>
      </c>
      <c r="L6448">
        <v>2</v>
      </c>
      <c r="M6448" t="s">
        <v>77</v>
      </c>
      <c r="N6448">
        <v>82.62</v>
      </c>
      <c r="O6448">
        <v>62.11</v>
      </c>
      <c r="P6448" t="s">
        <v>78</v>
      </c>
      <c r="Q6448" s="94">
        <v>45281.658333333333</v>
      </c>
      <c r="R6448">
        <v>165.24</v>
      </c>
      <c r="S6448">
        <v>124.22</v>
      </c>
      <c r="T6448" t="str">
        <f>VLOOKUP(E6448,zamiana!A:B,2,0)</f>
        <v>ALSTOM (ex. BT) CZL</v>
      </c>
    </row>
    <row r="6449" spans="1:20" x14ac:dyDescent="0.3">
      <c r="A6449" t="s">
        <v>6600</v>
      </c>
      <c r="B6449" s="2">
        <v>45260</v>
      </c>
      <c r="C6449" s="2">
        <v>45260</v>
      </c>
      <c r="D6449" s="2"/>
      <c r="E6449" t="s">
        <v>951</v>
      </c>
      <c r="F6449" t="s">
        <v>952</v>
      </c>
      <c r="G6449" t="s">
        <v>942</v>
      </c>
      <c r="H6449" t="s">
        <v>951</v>
      </c>
      <c r="I6449" t="s">
        <v>1773</v>
      </c>
      <c r="J6449" t="s">
        <v>1774</v>
      </c>
      <c r="K6449" t="s">
        <v>955</v>
      </c>
      <c r="L6449">
        <v>2</v>
      </c>
      <c r="M6449" t="s">
        <v>77</v>
      </c>
      <c r="N6449">
        <v>82.62</v>
      </c>
      <c r="O6449">
        <v>62.11</v>
      </c>
      <c r="P6449" t="s">
        <v>78</v>
      </c>
      <c r="Q6449" s="94">
        <v>45281.658333333333</v>
      </c>
      <c r="R6449">
        <v>165.24</v>
      </c>
      <c r="S6449">
        <v>124.22</v>
      </c>
      <c r="T6449" t="str">
        <f>VLOOKUP(E6449,zamiana!A:B,2,0)</f>
        <v>ALSTOM (ex. BT) CZL</v>
      </c>
    </row>
    <row r="6450" spans="1:20" x14ac:dyDescent="0.3">
      <c r="A6450" t="s">
        <v>6600</v>
      </c>
      <c r="B6450" s="2">
        <v>45260</v>
      </c>
      <c r="C6450" s="2">
        <v>45260</v>
      </c>
      <c r="D6450" s="2"/>
      <c r="E6450" t="s">
        <v>951</v>
      </c>
      <c r="F6450" t="s">
        <v>952</v>
      </c>
      <c r="G6450" t="s">
        <v>942</v>
      </c>
      <c r="H6450" t="s">
        <v>951</v>
      </c>
      <c r="I6450" t="s">
        <v>1773</v>
      </c>
      <c r="J6450" t="s">
        <v>1774</v>
      </c>
      <c r="K6450" t="s">
        <v>955</v>
      </c>
      <c r="L6450">
        <v>2</v>
      </c>
      <c r="M6450" t="s">
        <v>77</v>
      </c>
      <c r="N6450">
        <v>82.62</v>
      </c>
      <c r="O6450">
        <v>62.11</v>
      </c>
      <c r="P6450" t="s">
        <v>78</v>
      </c>
      <c r="Q6450" s="94">
        <v>45281.658333333333</v>
      </c>
      <c r="R6450">
        <v>165.24</v>
      </c>
      <c r="S6450">
        <v>124.22</v>
      </c>
      <c r="T6450" t="str">
        <f>VLOOKUP(E6450,zamiana!A:B,2,0)</f>
        <v>ALSTOM (ex. BT) CZL</v>
      </c>
    </row>
    <row r="6451" spans="1:20" x14ac:dyDescent="0.3">
      <c r="A6451" t="s">
        <v>6600</v>
      </c>
      <c r="B6451" s="2">
        <v>45260</v>
      </c>
      <c r="C6451" s="2">
        <v>45260</v>
      </c>
      <c r="D6451" s="2"/>
      <c r="E6451" t="s">
        <v>951</v>
      </c>
      <c r="F6451" t="s">
        <v>952</v>
      </c>
      <c r="G6451" t="s">
        <v>942</v>
      </c>
      <c r="H6451" t="s">
        <v>951</v>
      </c>
      <c r="I6451" t="s">
        <v>1773</v>
      </c>
      <c r="J6451" t="s">
        <v>1774</v>
      </c>
      <c r="K6451" t="s">
        <v>955</v>
      </c>
      <c r="L6451">
        <v>2</v>
      </c>
      <c r="M6451" t="s">
        <v>77</v>
      </c>
      <c r="N6451">
        <v>82.62</v>
      </c>
      <c r="O6451">
        <v>62.11</v>
      </c>
      <c r="P6451" t="s">
        <v>78</v>
      </c>
      <c r="Q6451" s="94">
        <v>45281.658333333333</v>
      </c>
      <c r="R6451">
        <v>165.24</v>
      </c>
      <c r="S6451">
        <v>124.22</v>
      </c>
      <c r="T6451" t="str">
        <f>VLOOKUP(E6451,zamiana!A:B,2,0)</f>
        <v>ALSTOM (ex. BT) CZL</v>
      </c>
    </row>
    <row r="6452" spans="1:20" x14ac:dyDescent="0.3">
      <c r="A6452" t="s">
        <v>6600</v>
      </c>
      <c r="B6452" s="2">
        <v>45260</v>
      </c>
      <c r="C6452" s="2">
        <v>45260</v>
      </c>
      <c r="D6452" s="2"/>
      <c r="E6452" t="s">
        <v>951</v>
      </c>
      <c r="F6452" t="s">
        <v>952</v>
      </c>
      <c r="G6452" t="s">
        <v>942</v>
      </c>
      <c r="H6452" t="s">
        <v>951</v>
      </c>
      <c r="I6452" t="s">
        <v>1773</v>
      </c>
      <c r="J6452" t="s">
        <v>1774</v>
      </c>
      <c r="K6452" t="s">
        <v>955</v>
      </c>
      <c r="L6452">
        <v>2</v>
      </c>
      <c r="M6452" t="s">
        <v>77</v>
      </c>
      <c r="N6452">
        <v>82.62</v>
      </c>
      <c r="O6452">
        <v>62.11</v>
      </c>
      <c r="P6452" t="s">
        <v>78</v>
      </c>
      <c r="Q6452" s="94">
        <v>45281.658333333333</v>
      </c>
      <c r="R6452">
        <v>165.24</v>
      </c>
      <c r="S6452">
        <v>124.22</v>
      </c>
      <c r="T6452" t="str">
        <f>VLOOKUP(E6452,zamiana!A:B,2,0)</f>
        <v>ALSTOM (ex. BT) CZL</v>
      </c>
    </row>
    <row r="6453" spans="1:20" x14ac:dyDescent="0.3">
      <c r="A6453" t="s">
        <v>6600</v>
      </c>
      <c r="B6453" s="2">
        <v>45260</v>
      </c>
      <c r="C6453" s="2">
        <v>45260</v>
      </c>
      <c r="D6453" s="2"/>
      <c r="E6453" t="s">
        <v>951</v>
      </c>
      <c r="F6453" t="s">
        <v>952</v>
      </c>
      <c r="G6453" t="s">
        <v>942</v>
      </c>
      <c r="H6453" t="s">
        <v>951</v>
      </c>
      <c r="I6453" t="s">
        <v>1773</v>
      </c>
      <c r="J6453" t="s">
        <v>1774</v>
      </c>
      <c r="K6453" t="s">
        <v>955</v>
      </c>
      <c r="L6453">
        <v>2</v>
      </c>
      <c r="M6453" t="s">
        <v>77</v>
      </c>
      <c r="N6453">
        <v>82.62</v>
      </c>
      <c r="O6453">
        <v>62.11</v>
      </c>
      <c r="P6453" t="s">
        <v>78</v>
      </c>
      <c r="Q6453" s="94">
        <v>45281.658333333333</v>
      </c>
      <c r="R6453">
        <v>165.24</v>
      </c>
      <c r="S6453">
        <v>124.22</v>
      </c>
      <c r="T6453" t="str">
        <f>VLOOKUP(E6453,zamiana!A:B,2,0)</f>
        <v>ALSTOM (ex. BT) CZL</v>
      </c>
    </row>
    <row r="6454" spans="1:20" x14ac:dyDescent="0.3">
      <c r="A6454" t="s">
        <v>6600</v>
      </c>
      <c r="B6454" s="2">
        <v>45260</v>
      </c>
      <c r="C6454" s="2">
        <v>45260</v>
      </c>
      <c r="D6454" s="2"/>
      <c r="E6454" t="s">
        <v>951</v>
      </c>
      <c r="F6454" t="s">
        <v>952</v>
      </c>
      <c r="G6454" t="s">
        <v>942</v>
      </c>
      <c r="H6454" t="s">
        <v>951</v>
      </c>
      <c r="I6454" t="s">
        <v>1773</v>
      </c>
      <c r="J6454" t="s">
        <v>1774</v>
      </c>
      <c r="K6454" t="s">
        <v>955</v>
      </c>
      <c r="L6454">
        <v>2</v>
      </c>
      <c r="M6454" t="s">
        <v>77</v>
      </c>
      <c r="N6454">
        <v>82.62</v>
      </c>
      <c r="O6454">
        <v>62.11</v>
      </c>
      <c r="P6454" t="s">
        <v>78</v>
      </c>
      <c r="Q6454" s="94">
        <v>45281.658333333333</v>
      </c>
      <c r="R6454">
        <v>165.24</v>
      </c>
      <c r="S6454">
        <v>124.22</v>
      </c>
      <c r="T6454" t="str">
        <f>VLOOKUP(E6454,zamiana!A:B,2,0)</f>
        <v>ALSTOM (ex. BT) CZL</v>
      </c>
    </row>
    <row r="6455" spans="1:20" x14ac:dyDescent="0.3">
      <c r="A6455" t="s">
        <v>6600</v>
      </c>
      <c r="B6455" s="2">
        <v>45260</v>
      </c>
      <c r="C6455" s="2">
        <v>45260</v>
      </c>
      <c r="D6455" s="2"/>
      <c r="E6455" t="s">
        <v>951</v>
      </c>
      <c r="F6455" t="s">
        <v>952</v>
      </c>
      <c r="G6455" t="s">
        <v>942</v>
      </c>
      <c r="H6455" t="s">
        <v>951</v>
      </c>
      <c r="I6455" t="s">
        <v>1773</v>
      </c>
      <c r="J6455" t="s">
        <v>1774</v>
      </c>
      <c r="K6455" t="s">
        <v>955</v>
      </c>
      <c r="L6455">
        <v>1</v>
      </c>
      <c r="M6455" t="s">
        <v>77</v>
      </c>
      <c r="N6455">
        <v>82.62</v>
      </c>
      <c r="O6455">
        <v>62.11</v>
      </c>
      <c r="P6455" t="s">
        <v>78</v>
      </c>
      <c r="Q6455" s="94">
        <v>45281.658333333333</v>
      </c>
      <c r="R6455">
        <v>82.62</v>
      </c>
      <c r="S6455">
        <v>62.11</v>
      </c>
      <c r="T6455" t="str">
        <f>VLOOKUP(E6455,zamiana!A:B,2,0)</f>
        <v>ALSTOM (ex. BT) CZL</v>
      </c>
    </row>
    <row r="6456" spans="1:20" x14ac:dyDescent="0.3">
      <c r="A6456" t="s">
        <v>6600</v>
      </c>
      <c r="B6456" s="2">
        <v>45260</v>
      </c>
      <c r="C6456" s="2">
        <v>45260</v>
      </c>
      <c r="D6456" s="2"/>
      <c r="E6456" t="s">
        <v>951</v>
      </c>
      <c r="F6456" t="s">
        <v>952</v>
      </c>
      <c r="G6456" t="s">
        <v>942</v>
      </c>
      <c r="H6456" t="s">
        <v>951</v>
      </c>
      <c r="I6456" t="s">
        <v>1773</v>
      </c>
      <c r="J6456" t="s">
        <v>1774</v>
      </c>
      <c r="K6456" t="s">
        <v>955</v>
      </c>
      <c r="L6456">
        <v>1</v>
      </c>
      <c r="M6456" t="s">
        <v>77</v>
      </c>
      <c r="N6456">
        <v>82.62</v>
      </c>
      <c r="O6456">
        <v>62.11</v>
      </c>
      <c r="P6456" t="s">
        <v>78</v>
      </c>
      <c r="Q6456" s="94">
        <v>45281.658333333333</v>
      </c>
      <c r="R6456">
        <v>82.62</v>
      </c>
      <c r="S6456">
        <v>62.11</v>
      </c>
      <c r="T6456" t="str">
        <f>VLOOKUP(E6456,zamiana!A:B,2,0)</f>
        <v>ALSTOM (ex. BT) CZL</v>
      </c>
    </row>
    <row r="6457" spans="1:20" x14ac:dyDescent="0.3">
      <c r="A6457" t="s">
        <v>6600</v>
      </c>
      <c r="B6457" s="2">
        <v>45260</v>
      </c>
      <c r="C6457" s="2">
        <v>45260</v>
      </c>
      <c r="D6457" s="2"/>
      <c r="E6457" t="s">
        <v>951</v>
      </c>
      <c r="F6457" t="s">
        <v>952</v>
      </c>
      <c r="G6457" t="s">
        <v>942</v>
      </c>
      <c r="H6457" t="s">
        <v>951</v>
      </c>
      <c r="I6457" t="s">
        <v>1773</v>
      </c>
      <c r="J6457" t="s">
        <v>1774</v>
      </c>
      <c r="K6457" t="s">
        <v>955</v>
      </c>
      <c r="L6457">
        <v>1</v>
      </c>
      <c r="M6457" t="s">
        <v>77</v>
      </c>
      <c r="N6457">
        <v>82.62</v>
      </c>
      <c r="O6457">
        <v>62.11</v>
      </c>
      <c r="P6457" t="s">
        <v>78</v>
      </c>
      <c r="Q6457" s="94">
        <v>45281.658333333333</v>
      </c>
      <c r="R6457">
        <v>82.62</v>
      </c>
      <c r="S6457">
        <v>62.11</v>
      </c>
      <c r="T6457" t="str">
        <f>VLOOKUP(E6457,zamiana!A:B,2,0)</f>
        <v>ALSTOM (ex. BT) CZL</v>
      </c>
    </row>
    <row r="6458" spans="1:20" x14ac:dyDescent="0.3">
      <c r="A6458" t="s">
        <v>6600</v>
      </c>
      <c r="B6458" s="2">
        <v>45260</v>
      </c>
      <c r="C6458" s="2">
        <v>45260</v>
      </c>
      <c r="D6458" s="2"/>
      <c r="E6458" t="s">
        <v>951</v>
      </c>
      <c r="F6458" t="s">
        <v>952</v>
      </c>
      <c r="G6458" t="s">
        <v>942</v>
      </c>
      <c r="H6458" t="s">
        <v>951</v>
      </c>
      <c r="I6458" t="s">
        <v>1773</v>
      </c>
      <c r="J6458" t="s">
        <v>1774</v>
      </c>
      <c r="K6458" t="s">
        <v>955</v>
      </c>
      <c r="L6458">
        <v>1</v>
      </c>
      <c r="M6458" t="s">
        <v>77</v>
      </c>
      <c r="N6458">
        <v>82.62</v>
      </c>
      <c r="O6458">
        <v>62.11</v>
      </c>
      <c r="P6458" t="s">
        <v>78</v>
      </c>
      <c r="Q6458" s="94">
        <v>45281.658333333333</v>
      </c>
      <c r="R6458">
        <v>82.62</v>
      </c>
      <c r="S6458">
        <v>62.11</v>
      </c>
      <c r="T6458" t="str">
        <f>VLOOKUP(E6458,zamiana!A:B,2,0)</f>
        <v>ALSTOM (ex. BT) CZL</v>
      </c>
    </row>
    <row r="6459" spans="1:20" x14ac:dyDescent="0.3">
      <c r="A6459" t="s">
        <v>6600</v>
      </c>
      <c r="B6459" s="2">
        <v>45260</v>
      </c>
      <c r="C6459" s="2">
        <v>45260</v>
      </c>
      <c r="D6459" s="2"/>
      <c r="E6459" t="s">
        <v>951</v>
      </c>
      <c r="F6459" t="s">
        <v>952</v>
      </c>
      <c r="G6459" t="s">
        <v>942</v>
      </c>
      <c r="H6459" t="s">
        <v>951</v>
      </c>
      <c r="I6459" t="s">
        <v>1773</v>
      </c>
      <c r="J6459" t="s">
        <v>1774</v>
      </c>
      <c r="K6459" t="s">
        <v>955</v>
      </c>
      <c r="L6459">
        <v>2</v>
      </c>
      <c r="M6459" t="s">
        <v>77</v>
      </c>
      <c r="N6459">
        <v>82.62</v>
      </c>
      <c r="O6459">
        <v>62.11</v>
      </c>
      <c r="P6459" t="s">
        <v>78</v>
      </c>
      <c r="Q6459" s="94">
        <v>45281.658333333333</v>
      </c>
      <c r="R6459">
        <v>165.24</v>
      </c>
      <c r="S6459">
        <v>124.22</v>
      </c>
      <c r="T6459" t="str">
        <f>VLOOKUP(E6459,zamiana!A:B,2,0)</f>
        <v>ALSTOM (ex. BT) CZL</v>
      </c>
    </row>
    <row r="6460" spans="1:20" x14ac:dyDescent="0.3">
      <c r="A6460" t="s">
        <v>6600</v>
      </c>
      <c r="B6460" s="2">
        <v>45260</v>
      </c>
      <c r="C6460" s="2">
        <v>45260</v>
      </c>
      <c r="D6460" s="2"/>
      <c r="E6460" t="s">
        <v>951</v>
      </c>
      <c r="F6460" t="s">
        <v>952</v>
      </c>
      <c r="G6460" t="s">
        <v>942</v>
      </c>
      <c r="H6460" t="s">
        <v>951</v>
      </c>
      <c r="I6460" t="s">
        <v>1834</v>
      </c>
      <c r="J6460" t="s">
        <v>1835</v>
      </c>
      <c r="K6460" t="s">
        <v>955</v>
      </c>
      <c r="L6460">
        <v>1</v>
      </c>
      <c r="M6460" t="s">
        <v>77</v>
      </c>
      <c r="N6460">
        <v>150.30000000000001</v>
      </c>
      <c r="O6460">
        <v>89.29</v>
      </c>
      <c r="P6460" t="s">
        <v>78</v>
      </c>
      <c r="Q6460" s="94">
        <v>45281.627083333333</v>
      </c>
      <c r="R6460">
        <v>150.30000000000001</v>
      </c>
      <c r="S6460">
        <v>89.29</v>
      </c>
      <c r="T6460" t="str">
        <f>VLOOKUP(E6460,zamiana!A:B,2,0)</f>
        <v>ALSTOM (ex. BT) CZL</v>
      </c>
    </row>
    <row r="6461" spans="1:20" x14ac:dyDescent="0.3">
      <c r="A6461" t="s">
        <v>6600</v>
      </c>
      <c r="B6461" s="2">
        <v>45260</v>
      </c>
      <c r="C6461" s="2">
        <v>45260</v>
      </c>
      <c r="D6461" s="2"/>
      <c r="E6461" t="s">
        <v>951</v>
      </c>
      <c r="F6461" t="s">
        <v>952</v>
      </c>
      <c r="G6461" t="s">
        <v>942</v>
      </c>
      <c r="H6461" t="s">
        <v>951</v>
      </c>
      <c r="I6461" t="s">
        <v>1834</v>
      </c>
      <c r="J6461" t="s">
        <v>1835</v>
      </c>
      <c r="K6461" t="s">
        <v>955</v>
      </c>
      <c r="L6461">
        <v>1</v>
      </c>
      <c r="M6461" t="s">
        <v>77</v>
      </c>
      <c r="N6461">
        <v>150.30000000000001</v>
      </c>
      <c r="O6461">
        <v>89.29</v>
      </c>
      <c r="P6461" t="s">
        <v>78</v>
      </c>
      <c r="Q6461" s="94">
        <v>45281.627083333333</v>
      </c>
      <c r="R6461">
        <v>150.30000000000001</v>
      </c>
      <c r="S6461">
        <v>89.29</v>
      </c>
      <c r="T6461" t="str">
        <f>VLOOKUP(E6461,zamiana!A:B,2,0)</f>
        <v>ALSTOM (ex. BT) CZL</v>
      </c>
    </row>
    <row r="6462" spans="1:20" x14ac:dyDescent="0.3">
      <c r="A6462" t="s">
        <v>6600</v>
      </c>
      <c r="B6462" s="2">
        <v>45260</v>
      </c>
      <c r="C6462" s="2">
        <v>45260</v>
      </c>
      <c r="D6462" s="2"/>
      <c r="E6462" t="s">
        <v>951</v>
      </c>
      <c r="F6462" t="s">
        <v>952</v>
      </c>
      <c r="G6462" t="s">
        <v>942</v>
      </c>
      <c r="H6462" t="s">
        <v>951</v>
      </c>
      <c r="I6462" t="s">
        <v>1834</v>
      </c>
      <c r="J6462" t="s">
        <v>1835</v>
      </c>
      <c r="K6462" t="s">
        <v>955</v>
      </c>
      <c r="L6462">
        <v>2</v>
      </c>
      <c r="M6462" t="s">
        <v>77</v>
      </c>
      <c r="N6462">
        <v>150.30000000000001</v>
      </c>
      <c r="O6462">
        <v>89.29</v>
      </c>
      <c r="P6462" t="s">
        <v>78</v>
      </c>
      <c r="Q6462" s="94">
        <v>45281.627083333333</v>
      </c>
      <c r="R6462">
        <v>300.60000000000002</v>
      </c>
      <c r="S6462">
        <v>178.58</v>
      </c>
      <c r="T6462" t="str">
        <f>VLOOKUP(E6462,zamiana!A:B,2,0)</f>
        <v>ALSTOM (ex. BT) CZL</v>
      </c>
    </row>
    <row r="6463" spans="1:20" x14ac:dyDescent="0.3">
      <c r="A6463" t="s">
        <v>6600</v>
      </c>
      <c r="B6463" s="2">
        <v>45260</v>
      </c>
      <c r="C6463" s="2">
        <v>45260</v>
      </c>
      <c r="D6463" s="2"/>
      <c r="E6463" t="s">
        <v>951</v>
      </c>
      <c r="F6463" t="s">
        <v>952</v>
      </c>
      <c r="G6463" t="s">
        <v>942</v>
      </c>
      <c r="H6463" t="s">
        <v>951</v>
      </c>
      <c r="I6463" t="s">
        <v>1834</v>
      </c>
      <c r="J6463" t="s">
        <v>1835</v>
      </c>
      <c r="K6463" t="s">
        <v>955</v>
      </c>
      <c r="L6463">
        <v>2</v>
      </c>
      <c r="M6463" t="s">
        <v>77</v>
      </c>
      <c r="N6463">
        <v>150.30000000000001</v>
      </c>
      <c r="O6463">
        <v>89.29</v>
      </c>
      <c r="P6463" t="s">
        <v>78</v>
      </c>
      <c r="Q6463" s="94">
        <v>45281.627083333333</v>
      </c>
      <c r="R6463">
        <v>300.60000000000002</v>
      </c>
      <c r="S6463">
        <v>178.58</v>
      </c>
      <c r="T6463" t="str">
        <f>VLOOKUP(E6463,zamiana!A:B,2,0)</f>
        <v>ALSTOM (ex. BT) CZL</v>
      </c>
    </row>
    <row r="6464" spans="1:20" x14ac:dyDescent="0.3">
      <c r="A6464" t="s">
        <v>6600</v>
      </c>
      <c r="B6464" s="2">
        <v>45260</v>
      </c>
      <c r="C6464" s="2">
        <v>45260</v>
      </c>
      <c r="D6464" s="2"/>
      <c r="E6464" t="s">
        <v>951</v>
      </c>
      <c r="F6464" t="s">
        <v>952</v>
      </c>
      <c r="G6464" t="s">
        <v>942</v>
      </c>
      <c r="H6464" t="s">
        <v>951</v>
      </c>
      <c r="I6464" t="s">
        <v>1242</v>
      </c>
      <c r="J6464" t="s">
        <v>1243</v>
      </c>
      <c r="K6464" t="s">
        <v>955</v>
      </c>
      <c r="L6464">
        <v>2</v>
      </c>
      <c r="M6464" t="s">
        <v>77</v>
      </c>
      <c r="N6464">
        <v>17.72</v>
      </c>
      <c r="O6464">
        <v>13.41</v>
      </c>
      <c r="P6464" t="s">
        <v>78</v>
      </c>
      <c r="Q6464" s="94">
        <v>45281.627083333333</v>
      </c>
      <c r="R6464">
        <v>35.44</v>
      </c>
      <c r="S6464">
        <v>26.82</v>
      </c>
      <c r="T6464" t="str">
        <f>VLOOKUP(E6464,zamiana!A:B,2,0)</f>
        <v>ALSTOM (ex. BT) CZL</v>
      </c>
    </row>
    <row r="6465" spans="1:20" x14ac:dyDescent="0.3">
      <c r="A6465" t="s">
        <v>6600</v>
      </c>
      <c r="B6465" s="2">
        <v>45260</v>
      </c>
      <c r="C6465" s="2">
        <v>45260</v>
      </c>
      <c r="D6465" s="2"/>
      <c r="E6465" t="s">
        <v>951</v>
      </c>
      <c r="F6465" t="s">
        <v>952</v>
      </c>
      <c r="G6465" t="s">
        <v>942</v>
      </c>
      <c r="H6465" t="s">
        <v>951</v>
      </c>
      <c r="I6465" t="s">
        <v>1662</v>
      </c>
      <c r="J6465" t="s">
        <v>1663</v>
      </c>
      <c r="K6465" t="s">
        <v>955</v>
      </c>
      <c r="L6465">
        <v>2</v>
      </c>
      <c r="M6465" t="s">
        <v>77</v>
      </c>
      <c r="N6465">
        <v>28.9</v>
      </c>
      <c r="O6465">
        <v>33.020000000000003</v>
      </c>
      <c r="P6465" t="s">
        <v>78</v>
      </c>
      <c r="Q6465" s="94">
        <v>45281.62777777778</v>
      </c>
      <c r="R6465">
        <v>57.8</v>
      </c>
      <c r="S6465">
        <v>66.040000000000006</v>
      </c>
      <c r="T6465" t="str">
        <f>VLOOKUP(E6465,zamiana!A:B,2,0)</f>
        <v>ALSTOM (ex. BT) CZL</v>
      </c>
    </row>
    <row r="6466" spans="1:20" x14ac:dyDescent="0.3">
      <c r="A6466" t="s">
        <v>6600</v>
      </c>
      <c r="B6466" s="2">
        <v>45260</v>
      </c>
      <c r="C6466" s="2">
        <v>45260</v>
      </c>
      <c r="D6466" s="2"/>
      <c r="E6466" t="s">
        <v>951</v>
      </c>
      <c r="F6466" t="s">
        <v>952</v>
      </c>
      <c r="G6466" t="s">
        <v>942</v>
      </c>
      <c r="H6466" t="s">
        <v>951</v>
      </c>
      <c r="I6466" t="s">
        <v>1662</v>
      </c>
      <c r="J6466" t="s">
        <v>1663</v>
      </c>
      <c r="K6466" t="s">
        <v>955</v>
      </c>
      <c r="L6466">
        <v>2</v>
      </c>
      <c r="M6466" t="s">
        <v>77</v>
      </c>
      <c r="N6466">
        <v>28.9</v>
      </c>
      <c r="O6466">
        <v>33.020000000000003</v>
      </c>
      <c r="P6466" t="s">
        <v>78</v>
      </c>
      <c r="Q6466" s="94">
        <v>45281.62777777778</v>
      </c>
      <c r="R6466">
        <v>57.8</v>
      </c>
      <c r="S6466">
        <v>66.040000000000006</v>
      </c>
      <c r="T6466" t="str">
        <f>VLOOKUP(E6466,zamiana!A:B,2,0)</f>
        <v>ALSTOM (ex. BT) CZL</v>
      </c>
    </row>
    <row r="6467" spans="1:20" x14ac:dyDescent="0.3">
      <c r="A6467" t="s">
        <v>6600</v>
      </c>
      <c r="B6467" s="2">
        <v>45260</v>
      </c>
      <c r="C6467" s="2">
        <v>45260</v>
      </c>
      <c r="D6467" s="2"/>
      <c r="E6467" t="s">
        <v>951</v>
      </c>
      <c r="F6467" t="s">
        <v>952</v>
      </c>
      <c r="G6467" t="s">
        <v>942</v>
      </c>
      <c r="H6467" t="s">
        <v>951</v>
      </c>
      <c r="I6467" t="s">
        <v>1662</v>
      </c>
      <c r="J6467" t="s">
        <v>1663</v>
      </c>
      <c r="K6467" t="s">
        <v>955</v>
      </c>
      <c r="L6467">
        <v>2</v>
      </c>
      <c r="M6467" t="s">
        <v>77</v>
      </c>
      <c r="N6467">
        <v>28.9</v>
      </c>
      <c r="O6467">
        <v>33.020000000000003</v>
      </c>
      <c r="P6467" t="s">
        <v>78</v>
      </c>
      <c r="Q6467" s="94">
        <v>45281.62777777778</v>
      </c>
      <c r="R6467">
        <v>57.8</v>
      </c>
      <c r="S6467">
        <v>66.040000000000006</v>
      </c>
      <c r="T6467" t="str">
        <f>VLOOKUP(E6467,zamiana!A:B,2,0)</f>
        <v>ALSTOM (ex. BT) CZL</v>
      </c>
    </row>
    <row r="6468" spans="1:20" x14ac:dyDescent="0.3">
      <c r="A6468" t="s">
        <v>6600</v>
      </c>
      <c r="B6468" s="2">
        <v>45260</v>
      </c>
      <c r="C6468" s="2">
        <v>45260</v>
      </c>
      <c r="D6468" s="2"/>
      <c r="E6468" t="s">
        <v>951</v>
      </c>
      <c r="F6468" t="s">
        <v>952</v>
      </c>
      <c r="G6468" t="s">
        <v>942</v>
      </c>
      <c r="H6468" t="s">
        <v>951</v>
      </c>
      <c r="I6468" t="s">
        <v>1662</v>
      </c>
      <c r="J6468" t="s">
        <v>1663</v>
      </c>
      <c r="K6468" t="s">
        <v>955</v>
      </c>
      <c r="L6468">
        <v>2</v>
      </c>
      <c r="M6468" t="s">
        <v>77</v>
      </c>
      <c r="N6468">
        <v>28.9</v>
      </c>
      <c r="O6468">
        <v>33.020000000000003</v>
      </c>
      <c r="P6468" t="s">
        <v>78</v>
      </c>
      <c r="Q6468" s="94">
        <v>45281.62777777778</v>
      </c>
      <c r="R6468">
        <v>57.8</v>
      </c>
      <c r="S6468">
        <v>66.040000000000006</v>
      </c>
      <c r="T6468" t="str">
        <f>VLOOKUP(E6468,zamiana!A:B,2,0)</f>
        <v>ALSTOM (ex. BT) CZL</v>
      </c>
    </row>
    <row r="6469" spans="1:20" x14ac:dyDescent="0.3">
      <c r="A6469" t="s">
        <v>6600</v>
      </c>
      <c r="B6469" s="2">
        <v>45260</v>
      </c>
      <c r="C6469" s="2">
        <v>45260</v>
      </c>
      <c r="D6469" s="2"/>
      <c r="E6469" t="s">
        <v>951</v>
      </c>
      <c r="F6469" t="s">
        <v>952</v>
      </c>
      <c r="G6469" t="s">
        <v>942</v>
      </c>
      <c r="H6469" t="s">
        <v>951</v>
      </c>
      <c r="I6469" t="s">
        <v>1662</v>
      </c>
      <c r="J6469" t="s">
        <v>1663</v>
      </c>
      <c r="K6469" t="s">
        <v>955</v>
      </c>
      <c r="L6469">
        <v>1</v>
      </c>
      <c r="M6469" t="s">
        <v>77</v>
      </c>
      <c r="N6469">
        <v>28.9</v>
      </c>
      <c r="O6469">
        <v>33.020000000000003</v>
      </c>
      <c r="P6469" t="s">
        <v>78</v>
      </c>
      <c r="Q6469" s="94">
        <v>45281.62777777778</v>
      </c>
      <c r="R6469">
        <v>28.9</v>
      </c>
      <c r="S6469">
        <v>33.020000000000003</v>
      </c>
      <c r="T6469" t="str">
        <f>VLOOKUP(E6469,zamiana!A:B,2,0)</f>
        <v>ALSTOM (ex. BT) CZL</v>
      </c>
    </row>
    <row r="6470" spans="1:20" x14ac:dyDescent="0.3">
      <c r="A6470" t="s">
        <v>6600</v>
      </c>
      <c r="B6470" s="2">
        <v>45260</v>
      </c>
      <c r="C6470" s="2">
        <v>45260</v>
      </c>
      <c r="D6470" s="2"/>
      <c r="E6470" t="s">
        <v>951</v>
      </c>
      <c r="F6470" t="s">
        <v>952</v>
      </c>
      <c r="G6470" t="s">
        <v>942</v>
      </c>
      <c r="H6470" t="s">
        <v>951</v>
      </c>
      <c r="I6470" t="s">
        <v>1662</v>
      </c>
      <c r="J6470" t="s">
        <v>1663</v>
      </c>
      <c r="K6470" t="s">
        <v>955</v>
      </c>
      <c r="L6470">
        <v>1</v>
      </c>
      <c r="M6470" t="s">
        <v>77</v>
      </c>
      <c r="N6470">
        <v>28.9</v>
      </c>
      <c r="O6470">
        <v>33.020000000000003</v>
      </c>
      <c r="P6470" t="s">
        <v>78</v>
      </c>
      <c r="Q6470" s="94">
        <v>45281.62777777778</v>
      </c>
      <c r="R6470">
        <v>28.9</v>
      </c>
      <c r="S6470">
        <v>33.020000000000003</v>
      </c>
      <c r="T6470" t="str">
        <f>VLOOKUP(E6470,zamiana!A:B,2,0)</f>
        <v>ALSTOM (ex. BT) CZL</v>
      </c>
    </row>
    <row r="6471" spans="1:20" x14ac:dyDescent="0.3">
      <c r="A6471" t="s">
        <v>6600</v>
      </c>
      <c r="B6471" s="2">
        <v>45260</v>
      </c>
      <c r="C6471" s="2">
        <v>45260</v>
      </c>
      <c r="D6471" s="2"/>
      <c r="E6471" t="s">
        <v>951</v>
      </c>
      <c r="F6471" t="s">
        <v>952</v>
      </c>
      <c r="G6471" t="s">
        <v>942</v>
      </c>
      <c r="H6471" t="s">
        <v>951</v>
      </c>
      <c r="I6471" t="s">
        <v>1662</v>
      </c>
      <c r="J6471" t="s">
        <v>1663</v>
      </c>
      <c r="K6471" t="s">
        <v>955</v>
      </c>
      <c r="L6471">
        <v>2</v>
      </c>
      <c r="M6471" t="s">
        <v>77</v>
      </c>
      <c r="N6471">
        <v>28.9</v>
      </c>
      <c r="O6471">
        <v>33.020000000000003</v>
      </c>
      <c r="P6471" t="s">
        <v>78</v>
      </c>
      <c r="Q6471" s="94">
        <v>45281.62777777778</v>
      </c>
      <c r="R6471">
        <v>57.8</v>
      </c>
      <c r="S6471">
        <v>66.040000000000006</v>
      </c>
      <c r="T6471" t="str">
        <f>VLOOKUP(E6471,zamiana!A:B,2,0)</f>
        <v>ALSTOM (ex. BT) CZL</v>
      </c>
    </row>
    <row r="6472" spans="1:20" x14ac:dyDescent="0.3">
      <c r="A6472" t="s">
        <v>6600</v>
      </c>
      <c r="B6472" s="2">
        <v>45260</v>
      </c>
      <c r="C6472" s="2">
        <v>45260</v>
      </c>
      <c r="D6472" s="2"/>
      <c r="E6472" t="s">
        <v>951</v>
      </c>
      <c r="F6472" t="s">
        <v>952</v>
      </c>
      <c r="G6472" t="s">
        <v>942</v>
      </c>
      <c r="H6472" t="s">
        <v>951</v>
      </c>
      <c r="I6472" t="s">
        <v>1662</v>
      </c>
      <c r="J6472" t="s">
        <v>1663</v>
      </c>
      <c r="K6472" t="s">
        <v>955</v>
      </c>
      <c r="L6472">
        <v>1</v>
      </c>
      <c r="M6472" t="s">
        <v>77</v>
      </c>
      <c r="N6472">
        <v>28.9</v>
      </c>
      <c r="O6472">
        <v>33.020000000000003</v>
      </c>
      <c r="P6472" t="s">
        <v>78</v>
      </c>
      <c r="Q6472" s="94">
        <v>45281.62777777778</v>
      </c>
      <c r="R6472">
        <v>28.9</v>
      </c>
      <c r="S6472">
        <v>33.020000000000003</v>
      </c>
      <c r="T6472" t="str">
        <f>VLOOKUP(E6472,zamiana!A:B,2,0)</f>
        <v>ALSTOM (ex. BT) CZL</v>
      </c>
    </row>
    <row r="6473" spans="1:20" x14ac:dyDescent="0.3">
      <c r="A6473" t="s">
        <v>6600</v>
      </c>
      <c r="B6473" s="2">
        <v>45260</v>
      </c>
      <c r="C6473" s="2">
        <v>45260</v>
      </c>
      <c r="D6473" s="2"/>
      <c r="E6473" t="s">
        <v>951</v>
      </c>
      <c r="F6473" t="s">
        <v>952</v>
      </c>
      <c r="G6473" t="s">
        <v>942</v>
      </c>
      <c r="H6473" t="s">
        <v>951</v>
      </c>
      <c r="I6473" t="s">
        <v>1662</v>
      </c>
      <c r="J6473" t="s">
        <v>1663</v>
      </c>
      <c r="K6473" t="s">
        <v>955</v>
      </c>
      <c r="L6473">
        <v>2</v>
      </c>
      <c r="M6473" t="s">
        <v>77</v>
      </c>
      <c r="N6473">
        <v>28.9</v>
      </c>
      <c r="O6473">
        <v>33.020000000000003</v>
      </c>
      <c r="P6473" t="s">
        <v>78</v>
      </c>
      <c r="Q6473" s="94">
        <v>45281.62777777778</v>
      </c>
      <c r="R6473">
        <v>57.8</v>
      </c>
      <c r="S6473">
        <v>66.040000000000006</v>
      </c>
      <c r="T6473" t="str">
        <f>VLOOKUP(E6473,zamiana!A:B,2,0)</f>
        <v>ALSTOM (ex. BT) CZL</v>
      </c>
    </row>
    <row r="6474" spans="1:20" x14ac:dyDescent="0.3">
      <c r="A6474" t="s">
        <v>6600</v>
      </c>
      <c r="B6474" s="2">
        <v>45260</v>
      </c>
      <c r="C6474" s="2">
        <v>45260</v>
      </c>
      <c r="D6474" s="2"/>
      <c r="E6474" t="s">
        <v>951</v>
      </c>
      <c r="F6474" t="s">
        <v>952</v>
      </c>
      <c r="G6474" t="s">
        <v>942</v>
      </c>
      <c r="H6474" t="s">
        <v>951</v>
      </c>
      <c r="I6474" t="s">
        <v>1662</v>
      </c>
      <c r="J6474" t="s">
        <v>1663</v>
      </c>
      <c r="K6474" t="s">
        <v>955</v>
      </c>
      <c r="L6474">
        <v>2</v>
      </c>
      <c r="M6474" t="s">
        <v>77</v>
      </c>
      <c r="N6474">
        <v>28.9</v>
      </c>
      <c r="O6474">
        <v>33.020000000000003</v>
      </c>
      <c r="P6474" t="s">
        <v>78</v>
      </c>
      <c r="Q6474" s="94">
        <v>45281.62777777778</v>
      </c>
      <c r="R6474">
        <v>57.8</v>
      </c>
      <c r="S6474">
        <v>66.040000000000006</v>
      </c>
      <c r="T6474" t="str">
        <f>VLOOKUP(E6474,zamiana!A:B,2,0)</f>
        <v>ALSTOM (ex. BT) CZL</v>
      </c>
    </row>
    <row r="6475" spans="1:20" x14ac:dyDescent="0.3">
      <c r="A6475" t="s">
        <v>6600</v>
      </c>
      <c r="B6475" s="2">
        <v>45260</v>
      </c>
      <c r="C6475" s="2">
        <v>45260</v>
      </c>
      <c r="D6475" s="2"/>
      <c r="E6475" t="s">
        <v>951</v>
      </c>
      <c r="F6475" t="s">
        <v>952</v>
      </c>
      <c r="G6475" t="s">
        <v>942</v>
      </c>
      <c r="H6475" t="s">
        <v>951</v>
      </c>
      <c r="I6475" t="s">
        <v>1657</v>
      </c>
      <c r="J6475" t="s">
        <v>1658</v>
      </c>
      <c r="K6475" t="s">
        <v>955</v>
      </c>
      <c r="L6475">
        <v>1</v>
      </c>
      <c r="M6475" t="s">
        <v>77</v>
      </c>
      <c r="N6475">
        <v>32.19</v>
      </c>
      <c r="O6475">
        <v>31.03</v>
      </c>
      <c r="P6475" t="s">
        <v>78</v>
      </c>
      <c r="Q6475" s="94">
        <v>45281.656944444447</v>
      </c>
      <c r="R6475">
        <v>32.19</v>
      </c>
      <c r="S6475">
        <v>31.03</v>
      </c>
      <c r="T6475" t="str">
        <f>VLOOKUP(E6475,zamiana!A:B,2,0)</f>
        <v>ALSTOM (ex. BT) CZL</v>
      </c>
    </row>
    <row r="6476" spans="1:20" x14ac:dyDescent="0.3">
      <c r="A6476" t="s">
        <v>6600</v>
      </c>
      <c r="B6476" s="2">
        <v>45260</v>
      </c>
      <c r="C6476" s="2">
        <v>45260</v>
      </c>
      <c r="D6476" s="2"/>
      <c r="E6476" t="s">
        <v>951</v>
      </c>
      <c r="F6476" t="s">
        <v>952</v>
      </c>
      <c r="G6476" t="s">
        <v>942</v>
      </c>
      <c r="H6476" t="s">
        <v>951</v>
      </c>
      <c r="I6476" t="s">
        <v>1657</v>
      </c>
      <c r="J6476" t="s">
        <v>1658</v>
      </c>
      <c r="K6476" t="s">
        <v>955</v>
      </c>
      <c r="L6476">
        <v>2</v>
      </c>
      <c r="M6476" t="s">
        <v>77</v>
      </c>
      <c r="N6476">
        <v>32.19</v>
      </c>
      <c r="O6476">
        <v>31.03</v>
      </c>
      <c r="P6476" t="s">
        <v>78</v>
      </c>
      <c r="Q6476" s="94">
        <v>45281.656944444447</v>
      </c>
      <c r="R6476">
        <v>64.38</v>
      </c>
      <c r="S6476">
        <v>62.06</v>
      </c>
      <c r="T6476" t="str">
        <f>VLOOKUP(E6476,zamiana!A:B,2,0)</f>
        <v>ALSTOM (ex. BT) CZL</v>
      </c>
    </row>
    <row r="6477" spans="1:20" x14ac:dyDescent="0.3">
      <c r="A6477" t="s">
        <v>6600</v>
      </c>
      <c r="B6477" s="2">
        <v>45260</v>
      </c>
      <c r="C6477" s="2">
        <v>45260</v>
      </c>
      <c r="D6477" s="2"/>
      <c r="E6477" t="s">
        <v>951</v>
      </c>
      <c r="F6477" t="s">
        <v>952</v>
      </c>
      <c r="G6477" t="s">
        <v>942</v>
      </c>
      <c r="H6477" t="s">
        <v>951</v>
      </c>
      <c r="I6477" t="s">
        <v>1657</v>
      </c>
      <c r="J6477" t="s">
        <v>1658</v>
      </c>
      <c r="K6477" t="s">
        <v>955</v>
      </c>
      <c r="L6477">
        <v>2</v>
      </c>
      <c r="M6477" t="s">
        <v>77</v>
      </c>
      <c r="N6477">
        <v>32.19</v>
      </c>
      <c r="O6477">
        <v>31.03</v>
      </c>
      <c r="P6477" t="s">
        <v>78</v>
      </c>
      <c r="Q6477" s="94">
        <v>45281.656944444447</v>
      </c>
      <c r="R6477">
        <v>64.38</v>
      </c>
      <c r="S6477">
        <v>62.06</v>
      </c>
      <c r="T6477" t="str">
        <f>VLOOKUP(E6477,zamiana!A:B,2,0)</f>
        <v>ALSTOM (ex. BT) CZL</v>
      </c>
    </row>
    <row r="6478" spans="1:20" x14ac:dyDescent="0.3">
      <c r="A6478" t="s">
        <v>6600</v>
      </c>
      <c r="B6478" s="2">
        <v>45260</v>
      </c>
      <c r="C6478" s="2">
        <v>45260</v>
      </c>
      <c r="D6478" s="2"/>
      <c r="E6478" t="s">
        <v>951</v>
      </c>
      <c r="F6478" t="s">
        <v>952</v>
      </c>
      <c r="G6478" t="s">
        <v>942</v>
      </c>
      <c r="H6478" t="s">
        <v>951</v>
      </c>
      <c r="I6478" t="s">
        <v>1657</v>
      </c>
      <c r="J6478" t="s">
        <v>1658</v>
      </c>
      <c r="K6478" t="s">
        <v>955</v>
      </c>
      <c r="L6478">
        <v>2</v>
      </c>
      <c r="M6478" t="s">
        <v>77</v>
      </c>
      <c r="N6478">
        <v>32.19</v>
      </c>
      <c r="O6478">
        <v>31.03</v>
      </c>
      <c r="P6478" t="s">
        <v>78</v>
      </c>
      <c r="Q6478" s="94">
        <v>45281.656944444447</v>
      </c>
      <c r="R6478">
        <v>64.38</v>
      </c>
      <c r="S6478">
        <v>62.06</v>
      </c>
      <c r="T6478" t="str">
        <f>VLOOKUP(E6478,zamiana!A:B,2,0)</f>
        <v>ALSTOM (ex. BT) CZL</v>
      </c>
    </row>
    <row r="6479" spans="1:20" x14ac:dyDescent="0.3">
      <c r="A6479" t="s">
        <v>6600</v>
      </c>
      <c r="B6479" s="2">
        <v>45260</v>
      </c>
      <c r="C6479" s="2">
        <v>45260</v>
      </c>
      <c r="D6479" s="2"/>
      <c r="E6479" t="s">
        <v>951</v>
      </c>
      <c r="F6479" t="s">
        <v>952</v>
      </c>
      <c r="G6479" t="s">
        <v>942</v>
      </c>
      <c r="H6479" t="s">
        <v>951</v>
      </c>
      <c r="I6479" t="s">
        <v>1657</v>
      </c>
      <c r="J6479" t="s">
        <v>1658</v>
      </c>
      <c r="K6479" t="s">
        <v>955</v>
      </c>
      <c r="L6479">
        <v>2</v>
      </c>
      <c r="M6479" t="s">
        <v>77</v>
      </c>
      <c r="N6479">
        <v>32.19</v>
      </c>
      <c r="O6479">
        <v>31.03</v>
      </c>
      <c r="P6479" t="s">
        <v>78</v>
      </c>
      <c r="Q6479" s="94">
        <v>45281.656944444447</v>
      </c>
      <c r="R6479">
        <v>64.38</v>
      </c>
      <c r="S6479">
        <v>62.06</v>
      </c>
      <c r="T6479" t="str">
        <f>VLOOKUP(E6479,zamiana!A:B,2,0)</f>
        <v>ALSTOM (ex. BT) CZL</v>
      </c>
    </row>
    <row r="6480" spans="1:20" x14ac:dyDescent="0.3">
      <c r="A6480" t="s">
        <v>6600</v>
      </c>
      <c r="B6480" s="2">
        <v>45260</v>
      </c>
      <c r="C6480" s="2">
        <v>45260</v>
      </c>
      <c r="D6480" s="2"/>
      <c r="E6480" t="s">
        <v>951</v>
      </c>
      <c r="F6480" t="s">
        <v>952</v>
      </c>
      <c r="G6480" t="s">
        <v>942</v>
      </c>
      <c r="H6480" t="s">
        <v>951</v>
      </c>
      <c r="I6480" t="s">
        <v>1657</v>
      </c>
      <c r="J6480" t="s">
        <v>1658</v>
      </c>
      <c r="K6480" t="s">
        <v>955</v>
      </c>
      <c r="L6480">
        <v>2</v>
      </c>
      <c r="M6480" t="s">
        <v>77</v>
      </c>
      <c r="N6480">
        <v>32.19</v>
      </c>
      <c r="O6480">
        <v>31.03</v>
      </c>
      <c r="P6480" t="s">
        <v>78</v>
      </c>
      <c r="Q6480" s="94">
        <v>45281.656944444447</v>
      </c>
      <c r="R6480">
        <v>64.38</v>
      </c>
      <c r="S6480">
        <v>62.06</v>
      </c>
      <c r="T6480" t="str">
        <f>VLOOKUP(E6480,zamiana!A:B,2,0)</f>
        <v>ALSTOM (ex. BT) CZL</v>
      </c>
    </row>
    <row r="6481" spans="1:20" x14ac:dyDescent="0.3">
      <c r="A6481" t="s">
        <v>6600</v>
      </c>
      <c r="B6481" s="2">
        <v>45260</v>
      </c>
      <c r="C6481" s="2">
        <v>45260</v>
      </c>
      <c r="D6481" s="2"/>
      <c r="E6481" t="s">
        <v>951</v>
      </c>
      <c r="F6481" t="s">
        <v>952</v>
      </c>
      <c r="G6481" t="s">
        <v>942</v>
      </c>
      <c r="H6481" t="s">
        <v>951</v>
      </c>
      <c r="I6481" t="s">
        <v>1657</v>
      </c>
      <c r="J6481" t="s">
        <v>1658</v>
      </c>
      <c r="K6481" t="s">
        <v>955</v>
      </c>
      <c r="L6481">
        <v>2</v>
      </c>
      <c r="M6481" t="s">
        <v>77</v>
      </c>
      <c r="N6481">
        <v>32.19</v>
      </c>
      <c r="O6481">
        <v>31.03</v>
      </c>
      <c r="P6481" t="s">
        <v>78</v>
      </c>
      <c r="Q6481" s="94">
        <v>45281.656944444447</v>
      </c>
      <c r="R6481">
        <v>64.38</v>
      </c>
      <c r="S6481">
        <v>62.06</v>
      </c>
      <c r="T6481" t="str">
        <f>VLOOKUP(E6481,zamiana!A:B,2,0)</f>
        <v>ALSTOM (ex. BT) CZL</v>
      </c>
    </row>
    <row r="6482" spans="1:20" x14ac:dyDescent="0.3">
      <c r="A6482" t="s">
        <v>6600</v>
      </c>
      <c r="B6482" s="2">
        <v>45260</v>
      </c>
      <c r="C6482" s="2">
        <v>45260</v>
      </c>
      <c r="D6482" s="2"/>
      <c r="E6482" t="s">
        <v>951</v>
      </c>
      <c r="F6482" t="s">
        <v>952</v>
      </c>
      <c r="G6482" t="s">
        <v>942</v>
      </c>
      <c r="H6482" t="s">
        <v>951</v>
      </c>
      <c r="I6482" t="s">
        <v>1657</v>
      </c>
      <c r="J6482" t="s">
        <v>1658</v>
      </c>
      <c r="K6482" t="s">
        <v>955</v>
      </c>
      <c r="L6482">
        <v>1</v>
      </c>
      <c r="M6482" t="s">
        <v>77</v>
      </c>
      <c r="N6482">
        <v>32.19</v>
      </c>
      <c r="O6482">
        <v>31.03</v>
      </c>
      <c r="P6482" t="s">
        <v>78</v>
      </c>
      <c r="Q6482" s="94">
        <v>45281.656944444447</v>
      </c>
      <c r="R6482">
        <v>32.19</v>
      </c>
      <c r="S6482">
        <v>31.03</v>
      </c>
      <c r="T6482" t="str">
        <f>VLOOKUP(E6482,zamiana!A:B,2,0)</f>
        <v>ALSTOM (ex. BT) CZL</v>
      </c>
    </row>
    <row r="6483" spans="1:20" x14ac:dyDescent="0.3">
      <c r="A6483" t="s">
        <v>6600</v>
      </c>
      <c r="B6483" s="2">
        <v>45260</v>
      </c>
      <c r="C6483" s="2">
        <v>45260</v>
      </c>
      <c r="D6483" s="2"/>
      <c r="E6483" t="s">
        <v>951</v>
      </c>
      <c r="F6483" t="s">
        <v>952</v>
      </c>
      <c r="G6483" t="s">
        <v>942</v>
      </c>
      <c r="H6483" t="s">
        <v>951</v>
      </c>
      <c r="I6483" t="s">
        <v>1657</v>
      </c>
      <c r="J6483" t="s">
        <v>1658</v>
      </c>
      <c r="K6483" t="s">
        <v>955</v>
      </c>
      <c r="L6483">
        <v>1</v>
      </c>
      <c r="M6483" t="s">
        <v>77</v>
      </c>
      <c r="N6483">
        <v>32.19</v>
      </c>
      <c r="O6483">
        <v>31.03</v>
      </c>
      <c r="P6483" t="s">
        <v>78</v>
      </c>
      <c r="Q6483" s="94">
        <v>45281.656944444447</v>
      </c>
      <c r="R6483">
        <v>32.19</v>
      </c>
      <c r="S6483">
        <v>31.03</v>
      </c>
      <c r="T6483" t="str">
        <f>VLOOKUP(E6483,zamiana!A:B,2,0)</f>
        <v>ALSTOM (ex. BT) CZL</v>
      </c>
    </row>
    <row r="6484" spans="1:20" x14ac:dyDescent="0.3">
      <c r="A6484" t="s">
        <v>6600</v>
      </c>
      <c r="B6484" s="2">
        <v>45260</v>
      </c>
      <c r="C6484" s="2">
        <v>45260</v>
      </c>
      <c r="D6484" s="2"/>
      <c r="E6484" t="s">
        <v>951</v>
      </c>
      <c r="F6484" t="s">
        <v>952</v>
      </c>
      <c r="G6484" t="s">
        <v>942</v>
      </c>
      <c r="H6484" t="s">
        <v>951</v>
      </c>
      <c r="I6484" t="s">
        <v>1657</v>
      </c>
      <c r="J6484" t="s">
        <v>1658</v>
      </c>
      <c r="K6484" t="s">
        <v>955</v>
      </c>
      <c r="L6484">
        <v>2</v>
      </c>
      <c r="M6484" t="s">
        <v>77</v>
      </c>
      <c r="N6484">
        <v>32.19</v>
      </c>
      <c r="O6484">
        <v>31.03</v>
      </c>
      <c r="P6484" t="s">
        <v>78</v>
      </c>
      <c r="Q6484" s="94">
        <v>45281.656944444447</v>
      </c>
      <c r="R6484">
        <v>64.38</v>
      </c>
      <c r="S6484">
        <v>62.06</v>
      </c>
      <c r="T6484" t="str">
        <f>VLOOKUP(E6484,zamiana!A:B,2,0)</f>
        <v>ALSTOM (ex. BT) CZL</v>
      </c>
    </row>
    <row r="6485" spans="1:20" x14ac:dyDescent="0.3">
      <c r="A6485" t="s">
        <v>6600</v>
      </c>
      <c r="B6485" s="2">
        <v>45260</v>
      </c>
      <c r="C6485" s="2">
        <v>45260</v>
      </c>
      <c r="D6485" s="2"/>
      <c r="E6485" t="s">
        <v>951</v>
      </c>
      <c r="F6485" t="s">
        <v>952</v>
      </c>
      <c r="G6485" t="s">
        <v>942</v>
      </c>
      <c r="H6485" t="s">
        <v>951</v>
      </c>
      <c r="I6485" t="s">
        <v>1296</v>
      </c>
      <c r="J6485" t="s">
        <v>1297</v>
      </c>
      <c r="K6485" t="s">
        <v>955</v>
      </c>
      <c r="L6485">
        <v>2</v>
      </c>
      <c r="M6485" t="s">
        <v>77</v>
      </c>
      <c r="N6485">
        <v>12.95</v>
      </c>
      <c r="O6485">
        <v>14.94</v>
      </c>
      <c r="P6485" t="s">
        <v>78</v>
      </c>
      <c r="Q6485" s="94">
        <v>45281.627083333333</v>
      </c>
      <c r="R6485">
        <v>25.9</v>
      </c>
      <c r="S6485">
        <v>29.88</v>
      </c>
      <c r="T6485" t="str">
        <f>VLOOKUP(E6485,zamiana!A:B,2,0)</f>
        <v>ALSTOM (ex. BT) CZL</v>
      </c>
    </row>
    <row r="6486" spans="1:20" x14ac:dyDescent="0.3">
      <c r="A6486" t="s">
        <v>6600</v>
      </c>
      <c r="B6486" s="2">
        <v>45260</v>
      </c>
      <c r="C6486" s="2">
        <v>45260</v>
      </c>
      <c r="D6486" s="2"/>
      <c r="E6486" t="s">
        <v>951</v>
      </c>
      <c r="F6486" t="s">
        <v>952</v>
      </c>
      <c r="G6486" t="s">
        <v>942</v>
      </c>
      <c r="H6486" t="s">
        <v>951</v>
      </c>
      <c r="I6486" t="s">
        <v>1296</v>
      </c>
      <c r="J6486" t="s">
        <v>1297</v>
      </c>
      <c r="K6486" t="s">
        <v>955</v>
      </c>
      <c r="L6486">
        <v>2</v>
      </c>
      <c r="M6486" t="s">
        <v>77</v>
      </c>
      <c r="N6486">
        <v>12.95</v>
      </c>
      <c r="O6486">
        <v>14.94</v>
      </c>
      <c r="P6486" t="s">
        <v>78</v>
      </c>
      <c r="Q6486" s="94">
        <v>45281.627083333333</v>
      </c>
      <c r="R6486">
        <v>25.9</v>
      </c>
      <c r="S6486">
        <v>29.88</v>
      </c>
      <c r="T6486" t="str">
        <f>VLOOKUP(E6486,zamiana!A:B,2,0)</f>
        <v>ALSTOM (ex. BT) CZL</v>
      </c>
    </row>
    <row r="6487" spans="1:20" x14ac:dyDescent="0.3">
      <c r="A6487" t="s">
        <v>6600</v>
      </c>
      <c r="B6487" s="2">
        <v>45260</v>
      </c>
      <c r="C6487" s="2">
        <v>45260</v>
      </c>
      <c r="D6487" s="2"/>
      <c r="E6487" t="s">
        <v>951</v>
      </c>
      <c r="F6487" t="s">
        <v>952</v>
      </c>
      <c r="G6487" t="s">
        <v>942</v>
      </c>
      <c r="H6487" t="s">
        <v>951</v>
      </c>
      <c r="I6487" t="s">
        <v>1296</v>
      </c>
      <c r="J6487" t="s">
        <v>1297</v>
      </c>
      <c r="K6487" t="s">
        <v>955</v>
      </c>
      <c r="L6487">
        <v>1</v>
      </c>
      <c r="M6487" t="s">
        <v>77</v>
      </c>
      <c r="N6487">
        <v>12.95</v>
      </c>
      <c r="O6487">
        <v>14.94</v>
      </c>
      <c r="P6487" t="s">
        <v>78</v>
      </c>
      <c r="Q6487" s="94">
        <v>45281.627083333333</v>
      </c>
      <c r="R6487">
        <v>12.95</v>
      </c>
      <c r="S6487">
        <v>14.94</v>
      </c>
      <c r="T6487" t="str">
        <f>VLOOKUP(E6487,zamiana!A:B,2,0)</f>
        <v>ALSTOM (ex. BT) CZL</v>
      </c>
    </row>
    <row r="6488" spans="1:20" x14ac:dyDescent="0.3">
      <c r="A6488" t="s">
        <v>6600</v>
      </c>
      <c r="B6488" s="2">
        <v>45260</v>
      </c>
      <c r="C6488" s="2">
        <v>45260</v>
      </c>
      <c r="D6488" s="2"/>
      <c r="E6488" t="s">
        <v>951</v>
      </c>
      <c r="F6488" t="s">
        <v>952</v>
      </c>
      <c r="G6488" t="s">
        <v>942</v>
      </c>
      <c r="H6488" t="s">
        <v>951</v>
      </c>
      <c r="I6488" t="s">
        <v>1296</v>
      </c>
      <c r="J6488" t="s">
        <v>1297</v>
      </c>
      <c r="K6488" t="s">
        <v>955</v>
      </c>
      <c r="L6488">
        <v>2</v>
      </c>
      <c r="M6488" t="s">
        <v>77</v>
      </c>
      <c r="N6488">
        <v>12.95</v>
      </c>
      <c r="O6488">
        <v>14.94</v>
      </c>
      <c r="P6488" t="s">
        <v>78</v>
      </c>
      <c r="Q6488" s="94">
        <v>45281.627083333333</v>
      </c>
      <c r="R6488">
        <v>25.9</v>
      </c>
      <c r="S6488">
        <v>29.88</v>
      </c>
      <c r="T6488" t="str">
        <f>VLOOKUP(E6488,zamiana!A:B,2,0)</f>
        <v>ALSTOM (ex. BT) CZL</v>
      </c>
    </row>
    <row r="6489" spans="1:20" x14ac:dyDescent="0.3">
      <c r="A6489" t="s">
        <v>6600</v>
      </c>
      <c r="B6489" s="2">
        <v>45260</v>
      </c>
      <c r="C6489" s="2">
        <v>45260</v>
      </c>
      <c r="D6489" s="2"/>
      <c r="E6489" t="s">
        <v>951</v>
      </c>
      <c r="F6489" t="s">
        <v>952</v>
      </c>
      <c r="G6489" t="s">
        <v>942</v>
      </c>
      <c r="H6489" t="s">
        <v>951</v>
      </c>
      <c r="I6489" t="s">
        <v>1296</v>
      </c>
      <c r="J6489" t="s">
        <v>1297</v>
      </c>
      <c r="K6489" t="s">
        <v>955</v>
      </c>
      <c r="L6489">
        <v>2</v>
      </c>
      <c r="M6489" t="s">
        <v>77</v>
      </c>
      <c r="N6489">
        <v>12.95</v>
      </c>
      <c r="O6489">
        <v>14.94</v>
      </c>
      <c r="P6489" t="s">
        <v>78</v>
      </c>
      <c r="Q6489" s="94">
        <v>45281.627083333333</v>
      </c>
      <c r="R6489">
        <v>25.9</v>
      </c>
      <c r="S6489">
        <v>29.88</v>
      </c>
      <c r="T6489" t="str">
        <f>VLOOKUP(E6489,zamiana!A:B,2,0)</f>
        <v>ALSTOM (ex. BT) CZL</v>
      </c>
    </row>
    <row r="6490" spans="1:20" x14ac:dyDescent="0.3">
      <c r="A6490" t="s">
        <v>6600</v>
      </c>
      <c r="B6490" s="2">
        <v>45260</v>
      </c>
      <c r="C6490" s="2">
        <v>45260</v>
      </c>
      <c r="D6490" s="2"/>
      <c r="E6490" t="s">
        <v>951</v>
      </c>
      <c r="F6490" t="s">
        <v>952</v>
      </c>
      <c r="G6490" t="s">
        <v>942</v>
      </c>
      <c r="H6490" t="s">
        <v>951</v>
      </c>
      <c r="I6490" t="s">
        <v>1296</v>
      </c>
      <c r="J6490" t="s">
        <v>1297</v>
      </c>
      <c r="K6490" t="s">
        <v>955</v>
      </c>
      <c r="L6490">
        <v>2</v>
      </c>
      <c r="M6490" t="s">
        <v>77</v>
      </c>
      <c r="N6490">
        <v>12.95</v>
      </c>
      <c r="O6490">
        <v>14.94</v>
      </c>
      <c r="P6490" t="s">
        <v>78</v>
      </c>
      <c r="Q6490" s="94">
        <v>45281.627083333333</v>
      </c>
      <c r="R6490">
        <v>25.9</v>
      </c>
      <c r="S6490">
        <v>29.88</v>
      </c>
      <c r="T6490" t="str">
        <f>VLOOKUP(E6490,zamiana!A:B,2,0)</f>
        <v>ALSTOM (ex. BT) CZL</v>
      </c>
    </row>
    <row r="6491" spans="1:20" x14ac:dyDescent="0.3">
      <c r="A6491" t="s">
        <v>6600</v>
      </c>
      <c r="B6491" s="2">
        <v>45260</v>
      </c>
      <c r="C6491" s="2">
        <v>45260</v>
      </c>
      <c r="D6491" s="2"/>
      <c r="E6491" t="s">
        <v>951</v>
      </c>
      <c r="F6491" t="s">
        <v>952</v>
      </c>
      <c r="G6491" t="s">
        <v>942</v>
      </c>
      <c r="H6491" t="s">
        <v>951</v>
      </c>
      <c r="I6491" t="s">
        <v>1296</v>
      </c>
      <c r="J6491" t="s">
        <v>1297</v>
      </c>
      <c r="K6491" t="s">
        <v>955</v>
      </c>
      <c r="L6491">
        <v>2</v>
      </c>
      <c r="M6491" t="s">
        <v>77</v>
      </c>
      <c r="N6491">
        <v>12.95</v>
      </c>
      <c r="O6491">
        <v>14.94</v>
      </c>
      <c r="P6491" t="s">
        <v>78</v>
      </c>
      <c r="Q6491" s="94">
        <v>45281.627083333333</v>
      </c>
      <c r="R6491">
        <v>25.9</v>
      </c>
      <c r="S6491">
        <v>29.88</v>
      </c>
      <c r="T6491" t="str">
        <f>VLOOKUP(E6491,zamiana!A:B,2,0)</f>
        <v>ALSTOM (ex. BT) CZL</v>
      </c>
    </row>
    <row r="6492" spans="1:20" x14ac:dyDescent="0.3">
      <c r="A6492" t="s">
        <v>6600</v>
      </c>
      <c r="B6492" s="2">
        <v>45260</v>
      </c>
      <c r="C6492" s="2">
        <v>45260</v>
      </c>
      <c r="D6492" s="2"/>
      <c r="E6492" t="s">
        <v>951</v>
      </c>
      <c r="F6492" t="s">
        <v>952</v>
      </c>
      <c r="G6492" t="s">
        <v>942</v>
      </c>
      <c r="H6492" t="s">
        <v>951</v>
      </c>
      <c r="I6492" t="s">
        <v>1296</v>
      </c>
      <c r="J6492" t="s">
        <v>1297</v>
      </c>
      <c r="K6492" t="s">
        <v>955</v>
      </c>
      <c r="L6492">
        <v>1</v>
      </c>
      <c r="M6492" t="s">
        <v>77</v>
      </c>
      <c r="N6492">
        <v>12.95</v>
      </c>
      <c r="O6492">
        <v>14.94</v>
      </c>
      <c r="P6492" t="s">
        <v>78</v>
      </c>
      <c r="Q6492" s="94">
        <v>45281.627083333333</v>
      </c>
      <c r="R6492">
        <v>12.95</v>
      </c>
      <c r="S6492">
        <v>14.94</v>
      </c>
      <c r="T6492" t="str">
        <f>VLOOKUP(E6492,zamiana!A:B,2,0)</f>
        <v>ALSTOM (ex. BT) CZL</v>
      </c>
    </row>
    <row r="6493" spans="1:20" x14ac:dyDescent="0.3">
      <c r="A6493" t="s">
        <v>6600</v>
      </c>
      <c r="B6493" s="2">
        <v>45260</v>
      </c>
      <c r="C6493" s="2">
        <v>45260</v>
      </c>
      <c r="D6493" s="2"/>
      <c r="E6493" t="s">
        <v>951</v>
      </c>
      <c r="F6493" t="s">
        <v>952</v>
      </c>
      <c r="G6493" t="s">
        <v>942</v>
      </c>
      <c r="H6493" t="s">
        <v>951</v>
      </c>
      <c r="I6493" t="s">
        <v>1296</v>
      </c>
      <c r="J6493" t="s">
        <v>1297</v>
      </c>
      <c r="K6493" t="s">
        <v>955</v>
      </c>
      <c r="L6493">
        <v>2</v>
      </c>
      <c r="M6493" t="s">
        <v>77</v>
      </c>
      <c r="N6493">
        <v>12.95</v>
      </c>
      <c r="O6493">
        <v>14.94</v>
      </c>
      <c r="P6493" t="s">
        <v>78</v>
      </c>
      <c r="Q6493" s="94">
        <v>45281.627083333333</v>
      </c>
      <c r="R6493">
        <v>25.9</v>
      </c>
      <c r="S6493">
        <v>29.88</v>
      </c>
      <c r="T6493" t="str">
        <f>VLOOKUP(E6493,zamiana!A:B,2,0)</f>
        <v>ALSTOM (ex. BT) CZL</v>
      </c>
    </row>
    <row r="6494" spans="1:20" x14ac:dyDescent="0.3">
      <c r="A6494" t="s">
        <v>6600</v>
      </c>
      <c r="B6494" s="2">
        <v>45260</v>
      </c>
      <c r="C6494" s="2">
        <v>45260</v>
      </c>
      <c r="D6494" s="2"/>
      <c r="E6494" t="s">
        <v>951</v>
      </c>
      <c r="F6494" t="s">
        <v>952</v>
      </c>
      <c r="G6494" t="s">
        <v>942</v>
      </c>
      <c r="H6494" t="s">
        <v>951</v>
      </c>
      <c r="I6494" t="s">
        <v>1296</v>
      </c>
      <c r="J6494" t="s">
        <v>1297</v>
      </c>
      <c r="K6494" t="s">
        <v>955</v>
      </c>
      <c r="L6494">
        <v>1</v>
      </c>
      <c r="M6494" t="s">
        <v>77</v>
      </c>
      <c r="N6494">
        <v>12.95</v>
      </c>
      <c r="O6494">
        <v>14.94</v>
      </c>
      <c r="P6494" t="s">
        <v>78</v>
      </c>
      <c r="Q6494" s="94">
        <v>45281.627083333333</v>
      </c>
      <c r="R6494">
        <v>12.95</v>
      </c>
      <c r="S6494">
        <v>14.94</v>
      </c>
      <c r="T6494" t="str">
        <f>VLOOKUP(E6494,zamiana!A:B,2,0)</f>
        <v>ALSTOM (ex. BT) CZL</v>
      </c>
    </row>
    <row r="6495" spans="1:20" x14ac:dyDescent="0.3">
      <c r="A6495" t="s">
        <v>6600</v>
      </c>
      <c r="B6495" s="2">
        <v>45260</v>
      </c>
      <c r="C6495" s="2">
        <v>45260</v>
      </c>
      <c r="D6495" s="2"/>
      <c r="E6495" t="s">
        <v>951</v>
      </c>
      <c r="F6495" t="s">
        <v>952</v>
      </c>
      <c r="G6495" t="s">
        <v>942</v>
      </c>
      <c r="H6495" t="s">
        <v>951</v>
      </c>
      <c r="I6495" t="s">
        <v>1331</v>
      </c>
      <c r="J6495" t="s">
        <v>1332</v>
      </c>
      <c r="K6495" t="s">
        <v>955</v>
      </c>
      <c r="L6495">
        <v>1</v>
      </c>
      <c r="M6495" t="s">
        <v>77</v>
      </c>
      <c r="N6495">
        <v>18.72</v>
      </c>
      <c r="O6495">
        <v>17.260000000000002</v>
      </c>
      <c r="P6495" t="s">
        <v>78</v>
      </c>
      <c r="Q6495" s="94">
        <v>45281.658333333333</v>
      </c>
      <c r="R6495">
        <v>18.72</v>
      </c>
      <c r="S6495">
        <v>17.260000000000002</v>
      </c>
      <c r="T6495" t="str">
        <f>VLOOKUP(E6495,zamiana!A:B,2,0)</f>
        <v>ALSTOM (ex. BT) CZL</v>
      </c>
    </row>
    <row r="6496" spans="1:20" x14ac:dyDescent="0.3">
      <c r="A6496" t="s">
        <v>6600</v>
      </c>
      <c r="B6496" s="2">
        <v>45260</v>
      </c>
      <c r="C6496" s="2">
        <v>45260</v>
      </c>
      <c r="D6496" s="2"/>
      <c r="E6496" t="s">
        <v>951</v>
      </c>
      <c r="F6496" t="s">
        <v>952</v>
      </c>
      <c r="G6496" t="s">
        <v>942</v>
      </c>
      <c r="H6496" t="s">
        <v>951</v>
      </c>
      <c r="I6496" t="s">
        <v>1331</v>
      </c>
      <c r="J6496" t="s">
        <v>1332</v>
      </c>
      <c r="K6496" t="s">
        <v>955</v>
      </c>
      <c r="L6496">
        <v>2</v>
      </c>
      <c r="M6496" t="s">
        <v>77</v>
      </c>
      <c r="N6496">
        <v>18.72</v>
      </c>
      <c r="O6496">
        <v>17.260000000000002</v>
      </c>
      <c r="P6496" t="s">
        <v>78</v>
      </c>
      <c r="Q6496" s="94">
        <v>45281.658333333333</v>
      </c>
      <c r="R6496">
        <v>37.44</v>
      </c>
      <c r="S6496">
        <v>34.520000000000003</v>
      </c>
      <c r="T6496" t="str">
        <f>VLOOKUP(E6496,zamiana!A:B,2,0)</f>
        <v>ALSTOM (ex. BT) CZL</v>
      </c>
    </row>
    <row r="6497" spans="1:20" x14ac:dyDescent="0.3">
      <c r="A6497" t="s">
        <v>6600</v>
      </c>
      <c r="B6497" s="2">
        <v>45260</v>
      </c>
      <c r="C6497" s="2">
        <v>45260</v>
      </c>
      <c r="D6497" s="2"/>
      <c r="E6497" t="s">
        <v>951</v>
      </c>
      <c r="F6497" t="s">
        <v>952</v>
      </c>
      <c r="G6497" t="s">
        <v>942</v>
      </c>
      <c r="H6497" t="s">
        <v>951</v>
      </c>
      <c r="I6497" t="s">
        <v>1331</v>
      </c>
      <c r="J6497" t="s">
        <v>1332</v>
      </c>
      <c r="K6497" t="s">
        <v>955</v>
      </c>
      <c r="L6497">
        <v>2</v>
      </c>
      <c r="M6497" t="s">
        <v>77</v>
      </c>
      <c r="N6497">
        <v>18.72</v>
      </c>
      <c r="O6497">
        <v>17.260000000000002</v>
      </c>
      <c r="P6497" t="s">
        <v>78</v>
      </c>
      <c r="Q6497" s="94">
        <v>45281.658333333333</v>
      </c>
      <c r="R6497">
        <v>37.44</v>
      </c>
      <c r="S6497">
        <v>34.520000000000003</v>
      </c>
      <c r="T6497" t="str">
        <f>VLOOKUP(E6497,zamiana!A:B,2,0)</f>
        <v>ALSTOM (ex. BT) CZL</v>
      </c>
    </row>
    <row r="6498" spans="1:20" x14ac:dyDescent="0.3">
      <c r="A6498" t="s">
        <v>6600</v>
      </c>
      <c r="B6498" s="2">
        <v>45260</v>
      </c>
      <c r="C6498" s="2">
        <v>45260</v>
      </c>
      <c r="D6498" s="2"/>
      <c r="E6498" t="s">
        <v>951</v>
      </c>
      <c r="F6498" t="s">
        <v>952</v>
      </c>
      <c r="G6498" t="s">
        <v>942</v>
      </c>
      <c r="H6498" t="s">
        <v>951</v>
      </c>
      <c r="I6498" t="s">
        <v>1331</v>
      </c>
      <c r="J6498" t="s">
        <v>1332</v>
      </c>
      <c r="K6498" t="s">
        <v>955</v>
      </c>
      <c r="L6498">
        <v>2</v>
      </c>
      <c r="M6498" t="s">
        <v>77</v>
      </c>
      <c r="N6498">
        <v>18.72</v>
      </c>
      <c r="O6498">
        <v>17.260000000000002</v>
      </c>
      <c r="P6498" t="s">
        <v>78</v>
      </c>
      <c r="Q6498" s="94">
        <v>45281.658333333333</v>
      </c>
      <c r="R6498">
        <v>37.44</v>
      </c>
      <c r="S6498">
        <v>34.520000000000003</v>
      </c>
      <c r="T6498" t="str">
        <f>VLOOKUP(E6498,zamiana!A:B,2,0)</f>
        <v>ALSTOM (ex. BT) CZL</v>
      </c>
    </row>
    <row r="6499" spans="1:20" x14ac:dyDescent="0.3">
      <c r="A6499" t="s">
        <v>6600</v>
      </c>
      <c r="B6499" s="2">
        <v>45260</v>
      </c>
      <c r="C6499" s="2">
        <v>45260</v>
      </c>
      <c r="D6499" s="2"/>
      <c r="E6499" t="s">
        <v>951</v>
      </c>
      <c r="F6499" t="s">
        <v>952</v>
      </c>
      <c r="G6499" t="s">
        <v>942</v>
      </c>
      <c r="H6499" t="s">
        <v>951</v>
      </c>
      <c r="I6499" t="s">
        <v>1331</v>
      </c>
      <c r="J6499" t="s">
        <v>1332</v>
      </c>
      <c r="K6499" t="s">
        <v>955</v>
      </c>
      <c r="L6499">
        <v>2</v>
      </c>
      <c r="M6499" t="s">
        <v>77</v>
      </c>
      <c r="N6499">
        <v>18.72</v>
      </c>
      <c r="O6499">
        <v>17.260000000000002</v>
      </c>
      <c r="P6499" t="s">
        <v>78</v>
      </c>
      <c r="Q6499" s="94">
        <v>45281.658333333333</v>
      </c>
      <c r="R6499">
        <v>37.44</v>
      </c>
      <c r="S6499">
        <v>34.520000000000003</v>
      </c>
      <c r="T6499" t="str">
        <f>VLOOKUP(E6499,zamiana!A:B,2,0)</f>
        <v>ALSTOM (ex. BT) CZL</v>
      </c>
    </row>
    <row r="6500" spans="1:20" x14ac:dyDescent="0.3">
      <c r="A6500" t="s">
        <v>6600</v>
      </c>
      <c r="B6500" s="2">
        <v>45260</v>
      </c>
      <c r="C6500" s="2">
        <v>45260</v>
      </c>
      <c r="D6500" s="2"/>
      <c r="E6500" t="s">
        <v>951</v>
      </c>
      <c r="F6500" t="s">
        <v>952</v>
      </c>
      <c r="G6500" t="s">
        <v>942</v>
      </c>
      <c r="H6500" t="s">
        <v>951</v>
      </c>
      <c r="I6500" t="s">
        <v>1331</v>
      </c>
      <c r="J6500" t="s">
        <v>1332</v>
      </c>
      <c r="K6500" t="s">
        <v>955</v>
      </c>
      <c r="L6500">
        <v>1</v>
      </c>
      <c r="M6500" t="s">
        <v>77</v>
      </c>
      <c r="N6500">
        <v>18.72</v>
      </c>
      <c r="O6500">
        <v>17.260000000000002</v>
      </c>
      <c r="P6500" t="s">
        <v>78</v>
      </c>
      <c r="Q6500" s="94">
        <v>45281.658333333333</v>
      </c>
      <c r="R6500">
        <v>18.72</v>
      </c>
      <c r="S6500">
        <v>17.260000000000002</v>
      </c>
      <c r="T6500" t="str">
        <f>VLOOKUP(E6500,zamiana!A:B,2,0)</f>
        <v>ALSTOM (ex. BT) CZL</v>
      </c>
    </row>
    <row r="6501" spans="1:20" x14ac:dyDescent="0.3">
      <c r="A6501" t="s">
        <v>6600</v>
      </c>
      <c r="B6501" s="2">
        <v>45260</v>
      </c>
      <c r="C6501" s="2">
        <v>45260</v>
      </c>
      <c r="D6501" s="2"/>
      <c r="E6501" t="s">
        <v>951</v>
      </c>
      <c r="F6501" t="s">
        <v>952</v>
      </c>
      <c r="G6501" t="s">
        <v>942</v>
      </c>
      <c r="H6501" t="s">
        <v>951</v>
      </c>
      <c r="I6501" t="s">
        <v>1331</v>
      </c>
      <c r="J6501" t="s">
        <v>1332</v>
      </c>
      <c r="K6501" t="s">
        <v>955</v>
      </c>
      <c r="L6501">
        <v>2</v>
      </c>
      <c r="M6501" t="s">
        <v>77</v>
      </c>
      <c r="N6501">
        <v>18.72</v>
      </c>
      <c r="O6501">
        <v>17.260000000000002</v>
      </c>
      <c r="P6501" t="s">
        <v>78</v>
      </c>
      <c r="Q6501" s="94">
        <v>45281.658333333333</v>
      </c>
      <c r="R6501">
        <v>37.44</v>
      </c>
      <c r="S6501">
        <v>34.520000000000003</v>
      </c>
      <c r="T6501" t="str">
        <f>VLOOKUP(E6501,zamiana!A:B,2,0)</f>
        <v>ALSTOM (ex. BT) CZL</v>
      </c>
    </row>
    <row r="6502" spans="1:20" x14ac:dyDescent="0.3">
      <c r="A6502" t="s">
        <v>6600</v>
      </c>
      <c r="B6502" s="2">
        <v>45260</v>
      </c>
      <c r="C6502" s="2">
        <v>45260</v>
      </c>
      <c r="D6502" s="2"/>
      <c r="E6502" t="s">
        <v>951</v>
      </c>
      <c r="F6502" t="s">
        <v>952</v>
      </c>
      <c r="G6502" t="s">
        <v>942</v>
      </c>
      <c r="H6502" t="s">
        <v>951</v>
      </c>
      <c r="I6502" t="s">
        <v>1331</v>
      </c>
      <c r="J6502" t="s">
        <v>1332</v>
      </c>
      <c r="K6502" t="s">
        <v>955</v>
      </c>
      <c r="L6502">
        <v>1</v>
      </c>
      <c r="M6502" t="s">
        <v>77</v>
      </c>
      <c r="N6502">
        <v>18.72</v>
      </c>
      <c r="O6502">
        <v>17.260000000000002</v>
      </c>
      <c r="P6502" t="s">
        <v>78</v>
      </c>
      <c r="Q6502" s="94">
        <v>45281.658333333333</v>
      </c>
      <c r="R6502">
        <v>18.72</v>
      </c>
      <c r="S6502">
        <v>17.260000000000002</v>
      </c>
      <c r="T6502" t="str">
        <f>VLOOKUP(E6502,zamiana!A:B,2,0)</f>
        <v>ALSTOM (ex. BT) CZL</v>
      </c>
    </row>
    <row r="6503" spans="1:20" x14ac:dyDescent="0.3">
      <c r="A6503" t="s">
        <v>6600</v>
      </c>
      <c r="B6503" s="2">
        <v>45260</v>
      </c>
      <c r="C6503" s="2">
        <v>45260</v>
      </c>
      <c r="D6503" s="2"/>
      <c r="E6503" t="s">
        <v>951</v>
      </c>
      <c r="F6503" t="s">
        <v>952</v>
      </c>
      <c r="G6503" t="s">
        <v>942</v>
      </c>
      <c r="H6503" t="s">
        <v>951</v>
      </c>
      <c r="I6503" t="s">
        <v>1331</v>
      </c>
      <c r="J6503" t="s">
        <v>1332</v>
      </c>
      <c r="K6503" t="s">
        <v>955</v>
      </c>
      <c r="L6503">
        <v>2</v>
      </c>
      <c r="M6503" t="s">
        <v>77</v>
      </c>
      <c r="N6503">
        <v>18.72</v>
      </c>
      <c r="O6503">
        <v>17.260000000000002</v>
      </c>
      <c r="P6503" t="s">
        <v>78</v>
      </c>
      <c r="Q6503" s="94">
        <v>45281.658333333333</v>
      </c>
      <c r="R6503">
        <v>37.44</v>
      </c>
      <c r="S6503">
        <v>34.520000000000003</v>
      </c>
      <c r="T6503" t="str">
        <f>VLOOKUP(E6503,zamiana!A:B,2,0)</f>
        <v>ALSTOM (ex. BT) CZL</v>
      </c>
    </row>
    <row r="6504" spans="1:20" x14ac:dyDescent="0.3">
      <c r="A6504" t="s">
        <v>6600</v>
      </c>
      <c r="B6504" s="2">
        <v>45260</v>
      </c>
      <c r="C6504" s="2">
        <v>45260</v>
      </c>
      <c r="D6504" s="2"/>
      <c r="E6504" t="s">
        <v>951</v>
      </c>
      <c r="F6504" t="s">
        <v>952</v>
      </c>
      <c r="G6504" t="s">
        <v>942</v>
      </c>
      <c r="H6504" t="s">
        <v>951</v>
      </c>
      <c r="I6504" t="s">
        <v>1331</v>
      </c>
      <c r="J6504" t="s">
        <v>1332</v>
      </c>
      <c r="K6504" t="s">
        <v>955</v>
      </c>
      <c r="L6504">
        <v>2</v>
      </c>
      <c r="M6504" t="s">
        <v>77</v>
      </c>
      <c r="N6504">
        <v>18.72</v>
      </c>
      <c r="O6504">
        <v>17.260000000000002</v>
      </c>
      <c r="P6504" t="s">
        <v>78</v>
      </c>
      <c r="Q6504" s="94">
        <v>45281.658333333333</v>
      </c>
      <c r="R6504">
        <v>37.44</v>
      </c>
      <c r="S6504">
        <v>34.520000000000003</v>
      </c>
      <c r="T6504" t="str">
        <f>VLOOKUP(E6504,zamiana!A:B,2,0)</f>
        <v>ALSTOM (ex. BT) CZL</v>
      </c>
    </row>
    <row r="6505" spans="1:20" x14ac:dyDescent="0.3">
      <c r="A6505" t="s">
        <v>6600</v>
      </c>
      <c r="B6505" s="2">
        <v>45260</v>
      </c>
      <c r="C6505" s="2">
        <v>45260</v>
      </c>
      <c r="D6505" s="2"/>
      <c r="E6505" t="s">
        <v>951</v>
      </c>
      <c r="F6505" t="s">
        <v>952</v>
      </c>
      <c r="G6505" t="s">
        <v>942</v>
      </c>
      <c r="H6505" t="s">
        <v>951</v>
      </c>
      <c r="I6505" t="s">
        <v>1886</v>
      </c>
      <c r="J6505" t="s">
        <v>1887</v>
      </c>
      <c r="K6505" t="s">
        <v>955</v>
      </c>
      <c r="L6505">
        <v>1</v>
      </c>
      <c r="M6505" t="s">
        <v>77</v>
      </c>
      <c r="N6505">
        <v>318.41000000000003</v>
      </c>
      <c r="O6505">
        <v>182.52</v>
      </c>
      <c r="P6505" t="s">
        <v>78</v>
      </c>
      <c r="Q6505" s="94">
        <v>45281.642361111109</v>
      </c>
      <c r="R6505">
        <v>318.41000000000003</v>
      </c>
      <c r="S6505">
        <v>182.52</v>
      </c>
      <c r="T6505" t="str">
        <f>VLOOKUP(E6505,zamiana!A:B,2,0)</f>
        <v>ALSTOM (ex. BT) CZL</v>
      </c>
    </row>
    <row r="6506" spans="1:20" x14ac:dyDescent="0.3">
      <c r="A6506" t="s">
        <v>6600</v>
      </c>
      <c r="B6506" s="2">
        <v>45260</v>
      </c>
      <c r="C6506" s="2">
        <v>45260</v>
      </c>
      <c r="D6506" s="2"/>
      <c r="E6506" t="s">
        <v>951</v>
      </c>
      <c r="F6506" t="s">
        <v>952</v>
      </c>
      <c r="G6506" t="s">
        <v>942</v>
      </c>
      <c r="H6506" t="s">
        <v>951</v>
      </c>
      <c r="I6506" t="s">
        <v>1886</v>
      </c>
      <c r="J6506" t="s">
        <v>1887</v>
      </c>
      <c r="K6506" t="s">
        <v>955</v>
      </c>
      <c r="L6506">
        <v>1</v>
      </c>
      <c r="M6506" t="s">
        <v>77</v>
      </c>
      <c r="N6506">
        <v>318.41000000000003</v>
      </c>
      <c r="O6506">
        <v>182.52</v>
      </c>
      <c r="P6506" t="s">
        <v>78</v>
      </c>
      <c r="Q6506" s="94">
        <v>45281.642361111109</v>
      </c>
      <c r="R6506">
        <v>318.41000000000003</v>
      </c>
      <c r="S6506">
        <v>182.52</v>
      </c>
      <c r="T6506" t="str">
        <f>VLOOKUP(E6506,zamiana!A:B,2,0)</f>
        <v>ALSTOM (ex. BT) CZL</v>
      </c>
    </row>
    <row r="6507" spans="1:20" x14ac:dyDescent="0.3">
      <c r="A6507" t="s">
        <v>6600</v>
      </c>
      <c r="B6507" s="2">
        <v>45260</v>
      </c>
      <c r="C6507" s="2">
        <v>45260</v>
      </c>
      <c r="D6507" s="2"/>
      <c r="E6507" t="s">
        <v>951</v>
      </c>
      <c r="F6507" t="s">
        <v>952</v>
      </c>
      <c r="G6507" t="s">
        <v>942</v>
      </c>
      <c r="H6507" t="s">
        <v>951</v>
      </c>
      <c r="I6507" t="s">
        <v>1886</v>
      </c>
      <c r="J6507" t="s">
        <v>1887</v>
      </c>
      <c r="K6507" t="s">
        <v>955</v>
      </c>
      <c r="L6507">
        <v>1</v>
      </c>
      <c r="M6507" t="s">
        <v>77</v>
      </c>
      <c r="N6507">
        <v>318.41000000000003</v>
      </c>
      <c r="O6507">
        <v>182.52</v>
      </c>
      <c r="P6507" t="s">
        <v>78</v>
      </c>
      <c r="Q6507" s="94">
        <v>45281.642361111109</v>
      </c>
      <c r="R6507">
        <v>318.41000000000003</v>
      </c>
      <c r="S6507">
        <v>182.52</v>
      </c>
      <c r="T6507" t="str">
        <f>VLOOKUP(E6507,zamiana!A:B,2,0)</f>
        <v>ALSTOM (ex. BT) CZL</v>
      </c>
    </row>
    <row r="6508" spans="1:20" x14ac:dyDescent="0.3">
      <c r="A6508" t="s">
        <v>6600</v>
      </c>
      <c r="B6508" s="2">
        <v>45260</v>
      </c>
      <c r="C6508" s="2">
        <v>45260</v>
      </c>
      <c r="D6508" s="2"/>
      <c r="E6508" t="s">
        <v>951</v>
      </c>
      <c r="F6508" t="s">
        <v>952</v>
      </c>
      <c r="G6508" t="s">
        <v>942</v>
      </c>
      <c r="H6508" t="s">
        <v>951</v>
      </c>
      <c r="I6508" t="s">
        <v>1886</v>
      </c>
      <c r="J6508" t="s">
        <v>1887</v>
      </c>
      <c r="K6508" t="s">
        <v>955</v>
      </c>
      <c r="L6508">
        <v>1</v>
      </c>
      <c r="M6508" t="s">
        <v>77</v>
      </c>
      <c r="N6508">
        <v>318.41000000000003</v>
      </c>
      <c r="O6508">
        <v>182.52</v>
      </c>
      <c r="P6508" t="s">
        <v>78</v>
      </c>
      <c r="Q6508" s="94">
        <v>45281.642361111109</v>
      </c>
      <c r="R6508">
        <v>318.41000000000003</v>
      </c>
      <c r="S6508">
        <v>182.52</v>
      </c>
      <c r="T6508" t="str">
        <f>VLOOKUP(E6508,zamiana!A:B,2,0)</f>
        <v>ALSTOM (ex. BT) CZL</v>
      </c>
    </row>
    <row r="6509" spans="1:20" x14ac:dyDescent="0.3">
      <c r="A6509" t="s">
        <v>6600</v>
      </c>
      <c r="B6509" s="2">
        <v>45260</v>
      </c>
      <c r="C6509" s="2">
        <v>45260</v>
      </c>
      <c r="D6509" s="2"/>
      <c r="E6509" t="s">
        <v>951</v>
      </c>
      <c r="F6509" t="s">
        <v>952</v>
      </c>
      <c r="G6509" t="s">
        <v>942</v>
      </c>
      <c r="H6509" t="s">
        <v>951</v>
      </c>
      <c r="I6509" t="s">
        <v>1884</v>
      </c>
      <c r="J6509" t="s">
        <v>1885</v>
      </c>
      <c r="K6509" t="s">
        <v>955</v>
      </c>
      <c r="L6509">
        <v>1</v>
      </c>
      <c r="M6509" t="s">
        <v>77</v>
      </c>
      <c r="N6509">
        <v>318.58</v>
      </c>
      <c r="O6509">
        <v>200.87</v>
      </c>
      <c r="P6509" t="s">
        <v>78</v>
      </c>
      <c r="Q6509" s="94">
        <v>45281.64166666667</v>
      </c>
      <c r="R6509">
        <v>318.58</v>
      </c>
      <c r="S6509">
        <v>200.87</v>
      </c>
      <c r="T6509" t="str">
        <f>VLOOKUP(E6509,zamiana!A:B,2,0)</f>
        <v>ALSTOM (ex. BT) CZL</v>
      </c>
    </row>
    <row r="6510" spans="1:20" x14ac:dyDescent="0.3">
      <c r="A6510" t="s">
        <v>6600</v>
      </c>
      <c r="B6510" s="2">
        <v>45260</v>
      </c>
      <c r="C6510" s="2">
        <v>45260</v>
      </c>
      <c r="D6510" s="2"/>
      <c r="E6510" t="s">
        <v>951</v>
      </c>
      <c r="F6510" t="s">
        <v>952</v>
      </c>
      <c r="G6510" t="s">
        <v>942</v>
      </c>
      <c r="H6510" t="s">
        <v>951</v>
      </c>
      <c r="I6510" t="s">
        <v>1884</v>
      </c>
      <c r="J6510" t="s">
        <v>1885</v>
      </c>
      <c r="K6510" t="s">
        <v>955</v>
      </c>
      <c r="L6510">
        <v>1</v>
      </c>
      <c r="M6510" t="s">
        <v>77</v>
      </c>
      <c r="N6510">
        <v>318.58</v>
      </c>
      <c r="O6510">
        <v>200.87</v>
      </c>
      <c r="P6510" t="s">
        <v>78</v>
      </c>
      <c r="Q6510" s="94">
        <v>45281.64166666667</v>
      </c>
      <c r="R6510">
        <v>318.58</v>
      </c>
      <c r="S6510">
        <v>200.87</v>
      </c>
      <c r="T6510" t="str">
        <f>VLOOKUP(E6510,zamiana!A:B,2,0)</f>
        <v>ALSTOM (ex. BT) CZL</v>
      </c>
    </row>
    <row r="6511" spans="1:20" x14ac:dyDescent="0.3">
      <c r="A6511" t="s">
        <v>6600</v>
      </c>
      <c r="B6511" s="2">
        <v>45260</v>
      </c>
      <c r="C6511" s="2">
        <v>45260</v>
      </c>
      <c r="D6511" s="2"/>
      <c r="E6511" t="s">
        <v>951</v>
      </c>
      <c r="F6511" t="s">
        <v>952</v>
      </c>
      <c r="G6511" t="s">
        <v>942</v>
      </c>
      <c r="H6511" t="s">
        <v>951</v>
      </c>
      <c r="I6511" t="s">
        <v>1884</v>
      </c>
      <c r="J6511" t="s">
        <v>1885</v>
      </c>
      <c r="K6511" t="s">
        <v>955</v>
      </c>
      <c r="L6511">
        <v>1</v>
      </c>
      <c r="M6511" t="s">
        <v>77</v>
      </c>
      <c r="N6511">
        <v>318.58</v>
      </c>
      <c r="O6511">
        <v>200.87</v>
      </c>
      <c r="P6511" t="s">
        <v>78</v>
      </c>
      <c r="Q6511" s="94">
        <v>45281.64166666667</v>
      </c>
      <c r="R6511">
        <v>318.58</v>
      </c>
      <c r="S6511">
        <v>200.87</v>
      </c>
      <c r="T6511" t="str">
        <f>VLOOKUP(E6511,zamiana!A:B,2,0)</f>
        <v>ALSTOM (ex. BT) CZL</v>
      </c>
    </row>
    <row r="6512" spans="1:20" x14ac:dyDescent="0.3">
      <c r="A6512" t="s">
        <v>6600</v>
      </c>
      <c r="B6512" s="2">
        <v>45260</v>
      </c>
      <c r="C6512" s="2">
        <v>45260</v>
      </c>
      <c r="D6512" s="2"/>
      <c r="E6512" t="s">
        <v>951</v>
      </c>
      <c r="F6512" t="s">
        <v>952</v>
      </c>
      <c r="G6512" t="s">
        <v>942</v>
      </c>
      <c r="H6512" t="s">
        <v>951</v>
      </c>
      <c r="I6512" t="s">
        <v>1884</v>
      </c>
      <c r="J6512" t="s">
        <v>1885</v>
      </c>
      <c r="K6512" t="s">
        <v>955</v>
      </c>
      <c r="L6512">
        <v>1</v>
      </c>
      <c r="M6512" t="s">
        <v>77</v>
      </c>
      <c r="N6512">
        <v>318.58</v>
      </c>
      <c r="O6512">
        <v>200.87</v>
      </c>
      <c r="P6512" t="s">
        <v>78</v>
      </c>
      <c r="Q6512" s="94">
        <v>45281.64166666667</v>
      </c>
      <c r="R6512">
        <v>318.58</v>
      </c>
      <c r="S6512">
        <v>200.87</v>
      </c>
      <c r="T6512" t="str">
        <f>VLOOKUP(E6512,zamiana!A:B,2,0)</f>
        <v>ALSTOM (ex. BT) CZL</v>
      </c>
    </row>
    <row r="6513" spans="1:20" x14ac:dyDescent="0.3">
      <c r="A6513" t="s">
        <v>6600</v>
      </c>
      <c r="B6513" s="2">
        <v>45260</v>
      </c>
      <c r="C6513" s="2">
        <v>45260</v>
      </c>
      <c r="D6513" s="2"/>
      <c r="E6513" t="s">
        <v>951</v>
      </c>
      <c r="F6513" t="s">
        <v>952</v>
      </c>
      <c r="G6513" t="s">
        <v>942</v>
      </c>
      <c r="H6513" t="s">
        <v>951</v>
      </c>
      <c r="I6513" t="s">
        <v>1521</v>
      </c>
      <c r="J6513" t="s">
        <v>1522</v>
      </c>
      <c r="K6513" t="s">
        <v>955</v>
      </c>
      <c r="L6513">
        <v>1</v>
      </c>
      <c r="M6513" t="s">
        <v>77</v>
      </c>
      <c r="N6513">
        <v>50.61</v>
      </c>
      <c r="O6513">
        <v>29.32</v>
      </c>
      <c r="P6513" t="s">
        <v>78</v>
      </c>
      <c r="Q6513" s="94">
        <v>45281.627083333333</v>
      </c>
      <c r="R6513">
        <v>50.61</v>
      </c>
      <c r="S6513">
        <v>29.32</v>
      </c>
      <c r="T6513" t="str">
        <f>VLOOKUP(E6513,zamiana!A:B,2,0)</f>
        <v>ALSTOM (ex. BT) CZL</v>
      </c>
    </row>
    <row r="6514" spans="1:20" x14ac:dyDescent="0.3">
      <c r="A6514" t="s">
        <v>6600</v>
      </c>
      <c r="B6514" s="2">
        <v>45260</v>
      </c>
      <c r="C6514" s="2">
        <v>45260</v>
      </c>
      <c r="D6514" s="2"/>
      <c r="E6514" t="s">
        <v>951</v>
      </c>
      <c r="F6514" t="s">
        <v>952</v>
      </c>
      <c r="G6514" t="s">
        <v>942</v>
      </c>
      <c r="H6514" t="s">
        <v>951</v>
      </c>
      <c r="I6514" t="s">
        <v>1521</v>
      </c>
      <c r="J6514" t="s">
        <v>1522</v>
      </c>
      <c r="K6514" t="s">
        <v>955</v>
      </c>
      <c r="L6514">
        <v>1</v>
      </c>
      <c r="M6514" t="s">
        <v>77</v>
      </c>
      <c r="N6514">
        <v>50.61</v>
      </c>
      <c r="O6514">
        <v>29.32</v>
      </c>
      <c r="P6514" t="s">
        <v>78</v>
      </c>
      <c r="Q6514" s="94">
        <v>45281.627083333333</v>
      </c>
      <c r="R6514">
        <v>50.61</v>
      </c>
      <c r="S6514">
        <v>29.32</v>
      </c>
      <c r="T6514" t="str">
        <f>VLOOKUP(E6514,zamiana!A:B,2,0)</f>
        <v>ALSTOM (ex. BT) CZL</v>
      </c>
    </row>
    <row r="6515" spans="1:20" x14ac:dyDescent="0.3">
      <c r="A6515" t="s">
        <v>6600</v>
      </c>
      <c r="B6515" s="2">
        <v>45260</v>
      </c>
      <c r="C6515" s="2">
        <v>45260</v>
      </c>
      <c r="D6515" s="2"/>
      <c r="E6515" t="s">
        <v>951</v>
      </c>
      <c r="F6515" t="s">
        <v>952</v>
      </c>
      <c r="G6515" t="s">
        <v>942</v>
      </c>
      <c r="H6515" t="s">
        <v>951</v>
      </c>
      <c r="I6515" t="s">
        <v>1761</v>
      </c>
      <c r="J6515" t="s">
        <v>1762</v>
      </c>
      <c r="K6515" t="s">
        <v>955</v>
      </c>
      <c r="L6515">
        <v>8</v>
      </c>
      <c r="M6515" t="s">
        <v>77</v>
      </c>
      <c r="N6515">
        <v>89.51</v>
      </c>
      <c r="O6515">
        <v>52.11</v>
      </c>
      <c r="P6515" t="s">
        <v>78</v>
      </c>
      <c r="Q6515" s="94">
        <v>45281.627083333333</v>
      </c>
      <c r="R6515">
        <v>716.08</v>
      </c>
      <c r="S6515">
        <v>416.88</v>
      </c>
      <c r="T6515" t="str">
        <f>VLOOKUP(E6515,zamiana!A:B,2,0)</f>
        <v>ALSTOM (ex. BT) CZL</v>
      </c>
    </row>
    <row r="6516" spans="1:20" x14ac:dyDescent="0.3">
      <c r="A6516" t="s">
        <v>6600</v>
      </c>
      <c r="B6516" s="2">
        <v>45260</v>
      </c>
      <c r="C6516" s="2">
        <v>45260</v>
      </c>
      <c r="D6516" s="2"/>
      <c r="E6516" t="s">
        <v>951</v>
      </c>
      <c r="F6516" t="s">
        <v>952</v>
      </c>
      <c r="G6516" t="s">
        <v>942</v>
      </c>
      <c r="H6516" t="s">
        <v>951</v>
      </c>
      <c r="I6516" t="s">
        <v>5742</v>
      </c>
      <c r="J6516" t="s">
        <v>5743</v>
      </c>
      <c r="K6516" t="s">
        <v>955</v>
      </c>
      <c r="L6516">
        <v>5</v>
      </c>
      <c r="M6516" t="s">
        <v>77</v>
      </c>
      <c r="N6516">
        <v>7.84</v>
      </c>
      <c r="O6516">
        <v>5.44</v>
      </c>
      <c r="P6516" t="s">
        <v>78</v>
      </c>
      <c r="Q6516" s="94">
        <v>45281.627083333333</v>
      </c>
      <c r="R6516">
        <v>39.200000000000003</v>
      </c>
      <c r="S6516">
        <v>27.2</v>
      </c>
      <c r="T6516" t="str">
        <f>VLOOKUP(E6516,zamiana!A:B,2,0)</f>
        <v>ALSTOM (ex. BT) CZL</v>
      </c>
    </row>
    <row r="6517" spans="1:20" x14ac:dyDescent="0.3">
      <c r="A6517" t="s">
        <v>6600</v>
      </c>
      <c r="B6517" s="2">
        <v>45260</v>
      </c>
      <c r="C6517" s="2">
        <v>45260</v>
      </c>
      <c r="D6517" s="2"/>
      <c r="E6517" t="s">
        <v>951</v>
      </c>
      <c r="F6517" t="s">
        <v>952</v>
      </c>
      <c r="G6517" t="s">
        <v>942</v>
      </c>
      <c r="H6517" t="s">
        <v>951</v>
      </c>
      <c r="I6517" t="s">
        <v>1882</v>
      </c>
      <c r="J6517" t="s">
        <v>1883</v>
      </c>
      <c r="K6517" t="s">
        <v>955</v>
      </c>
      <c r="L6517">
        <v>1</v>
      </c>
      <c r="M6517" t="s">
        <v>77</v>
      </c>
      <c r="N6517">
        <v>290.68</v>
      </c>
      <c r="O6517">
        <v>195.51</v>
      </c>
      <c r="P6517" t="s">
        <v>78</v>
      </c>
      <c r="Q6517" s="94">
        <v>45281.634722222225</v>
      </c>
      <c r="R6517">
        <v>290.68</v>
      </c>
      <c r="S6517">
        <v>195.51</v>
      </c>
      <c r="T6517" t="str">
        <f>VLOOKUP(E6517,zamiana!A:B,2,0)</f>
        <v>ALSTOM (ex. BT) CZL</v>
      </c>
    </row>
    <row r="6518" spans="1:20" x14ac:dyDescent="0.3">
      <c r="A6518" t="s">
        <v>6600</v>
      </c>
      <c r="B6518" s="2">
        <v>45260</v>
      </c>
      <c r="C6518" s="2">
        <v>45260</v>
      </c>
      <c r="D6518" s="2"/>
      <c r="E6518" t="s">
        <v>951</v>
      </c>
      <c r="F6518" t="s">
        <v>952</v>
      </c>
      <c r="G6518" t="s">
        <v>942</v>
      </c>
      <c r="H6518" t="s">
        <v>951</v>
      </c>
      <c r="I6518" t="s">
        <v>1876</v>
      </c>
      <c r="J6518" t="s">
        <v>1877</v>
      </c>
      <c r="K6518" t="s">
        <v>955</v>
      </c>
      <c r="L6518">
        <v>1</v>
      </c>
      <c r="M6518" t="s">
        <v>77</v>
      </c>
      <c r="N6518">
        <v>201.25</v>
      </c>
      <c r="O6518">
        <v>173.99</v>
      </c>
      <c r="P6518" t="s">
        <v>78</v>
      </c>
      <c r="Q6518" s="94">
        <v>45281.634722222225</v>
      </c>
      <c r="R6518">
        <v>201.25</v>
      </c>
      <c r="S6518">
        <v>173.99</v>
      </c>
      <c r="T6518" t="str">
        <f>VLOOKUP(E6518,zamiana!A:B,2,0)</f>
        <v>ALSTOM (ex. BT) CZL</v>
      </c>
    </row>
    <row r="6519" spans="1:20" x14ac:dyDescent="0.3">
      <c r="A6519" t="s">
        <v>6600</v>
      </c>
      <c r="B6519" s="2">
        <v>45260</v>
      </c>
      <c r="C6519" s="2">
        <v>45260</v>
      </c>
      <c r="D6519" s="2"/>
      <c r="E6519" t="s">
        <v>951</v>
      </c>
      <c r="F6519" t="s">
        <v>952</v>
      </c>
      <c r="G6519" t="s">
        <v>942</v>
      </c>
      <c r="H6519" t="s">
        <v>951</v>
      </c>
      <c r="I6519" t="s">
        <v>1633</v>
      </c>
      <c r="J6519" t="s">
        <v>1634</v>
      </c>
      <c r="K6519" t="s">
        <v>955</v>
      </c>
      <c r="L6519">
        <v>2</v>
      </c>
      <c r="M6519" t="s">
        <v>77</v>
      </c>
      <c r="N6519">
        <v>48.22</v>
      </c>
      <c r="O6519">
        <v>32.08</v>
      </c>
      <c r="P6519" t="s">
        <v>78</v>
      </c>
      <c r="Q6519" s="94">
        <v>45281.627083333333</v>
      </c>
      <c r="R6519">
        <v>96.44</v>
      </c>
      <c r="S6519">
        <v>64.16</v>
      </c>
      <c r="T6519" t="str">
        <f>VLOOKUP(E6519,zamiana!A:B,2,0)</f>
        <v>ALSTOM (ex. BT) CZL</v>
      </c>
    </row>
    <row r="6520" spans="1:20" x14ac:dyDescent="0.3">
      <c r="A6520" t="s">
        <v>6600</v>
      </c>
      <c r="B6520" s="2">
        <v>45260</v>
      </c>
      <c r="C6520" s="2">
        <v>45260</v>
      </c>
      <c r="D6520" s="2"/>
      <c r="E6520" t="s">
        <v>951</v>
      </c>
      <c r="F6520" t="s">
        <v>952</v>
      </c>
      <c r="G6520" t="s">
        <v>942</v>
      </c>
      <c r="H6520" t="s">
        <v>951</v>
      </c>
      <c r="I6520" t="s">
        <v>1633</v>
      </c>
      <c r="J6520" t="s">
        <v>1634</v>
      </c>
      <c r="K6520" t="s">
        <v>955</v>
      </c>
      <c r="L6520">
        <v>2</v>
      </c>
      <c r="M6520" t="s">
        <v>77</v>
      </c>
      <c r="N6520">
        <v>48.22</v>
      </c>
      <c r="O6520">
        <v>32.08</v>
      </c>
      <c r="P6520" t="s">
        <v>78</v>
      </c>
      <c r="Q6520" s="94">
        <v>45281.627083333333</v>
      </c>
      <c r="R6520">
        <v>96.44</v>
      </c>
      <c r="S6520">
        <v>64.16</v>
      </c>
      <c r="T6520" t="str">
        <f>VLOOKUP(E6520,zamiana!A:B,2,0)</f>
        <v>ALSTOM (ex. BT) CZL</v>
      </c>
    </row>
    <row r="6521" spans="1:20" x14ac:dyDescent="0.3">
      <c r="A6521" t="s">
        <v>6600</v>
      </c>
      <c r="B6521" s="2">
        <v>45260</v>
      </c>
      <c r="C6521" s="2">
        <v>45260</v>
      </c>
      <c r="D6521" s="2"/>
      <c r="E6521" t="s">
        <v>951</v>
      </c>
      <c r="F6521" t="s">
        <v>952</v>
      </c>
      <c r="G6521" t="s">
        <v>942</v>
      </c>
      <c r="H6521" t="s">
        <v>951</v>
      </c>
      <c r="I6521" t="s">
        <v>1633</v>
      </c>
      <c r="J6521" t="s">
        <v>1634</v>
      </c>
      <c r="K6521" t="s">
        <v>955</v>
      </c>
      <c r="L6521">
        <v>2</v>
      </c>
      <c r="M6521" t="s">
        <v>77</v>
      </c>
      <c r="N6521">
        <v>48.22</v>
      </c>
      <c r="O6521">
        <v>32.08</v>
      </c>
      <c r="P6521" t="s">
        <v>78</v>
      </c>
      <c r="Q6521" s="94">
        <v>45281.627083333333</v>
      </c>
      <c r="R6521">
        <v>96.44</v>
      </c>
      <c r="S6521">
        <v>64.16</v>
      </c>
      <c r="T6521" t="str">
        <f>VLOOKUP(E6521,zamiana!A:B,2,0)</f>
        <v>ALSTOM (ex. BT) CZL</v>
      </c>
    </row>
    <row r="6522" spans="1:20" x14ac:dyDescent="0.3">
      <c r="A6522" t="s">
        <v>6600</v>
      </c>
      <c r="B6522" s="2">
        <v>45260</v>
      </c>
      <c r="C6522" s="2">
        <v>45260</v>
      </c>
      <c r="D6522" s="2"/>
      <c r="E6522" t="s">
        <v>951</v>
      </c>
      <c r="F6522" t="s">
        <v>952</v>
      </c>
      <c r="G6522" t="s">
        <v>942</v>
      </c>
      <c r="H6522" t="s">
        <v>951</v>
      </c>
      <c r="I6522" t="s">
        <v>1633</v>
      </c>
      <c r="J6522" t="s">
        <v>1634</v>
      </c>
      <c r="K6522" t="s">
        <v>955</v>
      </c>
      <c r="L6522">
        <v>1</v>
      </c>
      <c r="M6522" t="s">
        <v>77</v>
      </c>
      <c r="N6522">
        <v>48.22</v>
      </c>
      <c r="O6522">
        <v>32.08</v>
      </c>
      <c r="P6522" t="s">
        <v>78</v>
      </c>
      <c r="Q6522" s="94">
        <v>45281.627083333333</v>
      </c>
      <c r="R6522">
        <v>48.22</v>
      </c>
      <c r="S6522">
        <v>32.08</v>
      </c>
      <c r="T6522" t="str">
        <f>VLOOKUP(E6522,zamiana!A:B,2,0)</f>
        <v>ALSTOM (ex. BT) CZL</v>
      </c>
    </row>
    <row r="6523" spans="1:20" x14ac:dyDescent="0.3">
      <c r="A6523" t="s">
        <v>6600</v>
      </c>
      <c r="B6523" s="2">
        <v>45260</v>
      </c>
      <c r="C6523" s="2">
        <v>45260</v>
      </c>
      <c r="D6523" s="2"/>
      <c r="E6523" t="s">
        <v>951</v>
      </c>
      <c r="F6523" t="s">
        <v>952</v>
      </c>
      <c r="G6523" t="s">
        <v>942</v>
      </c>
      <c r="H6523" t="s">
        <v>951</v>
      </c>
      <c r="I6523" t="s">
        <v>1633</v>
      </c>
      <c r="J6523" t="s">
        <v>1634</v>
      </c>
      <c r="K6523" t="s">
        <v>955</v>
      </c>
      <c r="L6523">
        <v>2</v>
      </c>
      <c r="M6523" t="s">
        <v>77</v>
      </c>
      <c r="N6523">
        <v>48.22</v>
      </c>
      <c r="O6523">
        <v>32.08</v>
      </c>
      <c r="P6523" t="s">
        <v>78</v>
      </c>
      <c r="Q6523" s="94">
        <v>45281.627083333333</v>
      </c>
      <c r="R6523">
        <v>96.44</v>
      </c>
      <c r="S6523">
        <v>64.16</v>
      </c>
      <c r="T6523" t="str">
        <f>VLOOKUP(E6523,zamiana!A:B,2,0)</f>
        <v>ALSTOM (ex. BT) CZL</v>
      </c>
    </row>
    <row r="6524" spans="1:20" x14ac:dyDescent="0.3">
      <c r="A6524" t="s">
        <v>6600</v>
      </c>
      <c r="B6524" s="2">
        <v>45260</v>
      </c>
      <c r="C6524" s="2">
        <v>45260</v>
      </c>
      <c r="D6524" s="2"/>
      <c r="E6524" t="s">
        <v>951</v>
      </c>
      <c r="F6524" t="s">
        <v>952</v>
      </c>
      <c r="G6524" t="s">
        <v>942</v>
      </c>
      <c r="H6524" t="s">
        <v>951</v>
      </c>
      <c r="I6524" t="s">
        <v>1633</v>
      </c>
      <c r="J6524" t="s">
        <v>1634</v>
      </c>
      <c r="K6524" t="s">
        <v>955</v>
      </c>
      <c r="L6524">
        <v>1</v>
      </c>
      <c r="M6524" t="s">
        <v>77</v>
      </c>
      <c r="N6524">
        <v>48.22</v>
      </c>
      <c r="O6524">
        <v>32.08</v>
      </c>
      <c r="P6524" t="s">
        <v>78</v>
      </c>
      <c r="Q6524" s="94">
        <v>45281.627083333333</v>
      </c>
      <c r="R6524">
        <v>48.22</v>
      </c>
      <c r="S6524">
        <v>32.08</v>
      </c>
      <c r="T6524" t="str">
        <f>VLOOKUP(E6524,zamiana!A:B,2,0)</f>
        <v>ALSTOM (ex. BT) CZL</v>
      </c>
    </row>
    <row r="6525" spans="1:20" x14ac:dyDescent="0.3">
      <c r="A6525" t="s">
        <v>6600</v>
      </c>
      <c r="B6525" s="2">
        <v>45260</v>
      </c>
      <c r="C6525" s="2">
        <v>45260</v>
      </c>
      <c r="D6525" s="2"/>
      <c r="E6525" t="s">
        <v>951</v>
      </c>
      <c r="F6525" t="s">
        <v>952</v>
      </c>
      <c r="G6525" t="s">
        <v>942</v>
      </c>
      <c r="H6525" t="s">
        <v>951</v>
      </c>
      <c r="I6525" t="s">
        <v>1362</v>
      </c>
      <c r="J6525" t="s">
        <v>1363</v>
      </c>
      <c r="K6525" t="s">
        <v>955</v>
      </c>
      <c r="L6525">
        <v>2</v>
      </c>
      <c r="M6525" t="s">
        <v>77</v>
      </c>
      <c r="N6525">
        <v>19.239999999999998</v>
      </c>
      <c r="O6525">
        <v>15.69</v>
      </c>
      <c r="P6525" t="s">
        <v>78</v>
      </c>
      <c r="Q6525" s="94">
        <v>45281.627083333333</v>
      </c>
      <c r="R6525">
        <v>38.479999999999997</v>
      </c>
      <c r="S6525">
        <v>31.38</v>
      </c>
      <c r="T6525" t="str">
        <f>VLOOKUP(E6525,zamiana!A:B,2,0)</f>
        <v>ALSTOM (ex. BT) CZL</v>
      </c>
    </row>
    <row r="6526" spans="1:20" x14ac:dyDescent="0.3">
      <c r="A6526" t="s">
        <v>6600</v>
      </c>
      <c r="B6526" s="2">
        <v>45260</v>
      </c>
      <c r="C6526" s="2">
        <v>45260</v>
      </c>
      <c r="D6526" s="2"/>
      <c r="E6526" t="s">
        <v>951</v>
      </c>
      <c r="F6526" t="s">
        <v>952</v>
      </c>
      <c r="G6526" t="s">
        <v>942</v>
      </c>
      <c r="H6526" t="s">
        <v>951</v>
      </c>
      <c r="I6526" t="s">
        <v>1362</v>
      </c>
      <c r="J6526" t="s">
        <v>1363</v>
      </c>
      <c r="K6526" t="s">
        <v>955</v>
      </c>
      <c r="L6526">
        <v>2</v>
      </c>
      <c r="M6526" t="s">
        <v>77</v>
      </c>
      <c r="N6526">
        <v>19.239999999999998</v>
      </c>
      <c r="O6526">
        <v>15.69</v>
      </c>
      <c r="P6526" t="s">
        <v>78</v>
      </c>
      <c r="Q6526" s="94">
        <v>45281.627083333333</v>
      </c>
      <c r="R6526">
        <v>38.479999999999997</v>
      </c>
      <c r="S6526">
        <v>31.38</v>
      </c>
      <c r="T6526" t="str">
        <f>VLOOKUP(E6526,zamiana!A:B,2,0)</f>
        <v>ALSTOM (ex. BT) CZL</v>
      </c>
    </row>
    <row r="6527" spans="1:20" x14ac:dyDescent="0.3">
      <c r="A6527" t="s">
        <v>6600</v>
      </c>
      <c r="B6527" s="2">
        <v>45260</v>
      </c>
      <c r="C6527" s="2">
        <v>45260</v>
      </c>
      <c r="D6527" s="2"/>
      <c r="E6527" t="s">
        <v>951</v>
      </c>
      <c r="F6527" t="s">
        <v>952</v>
      </c>
      <c r="G6527" t="s">
        <v>942</v>
      </c>
      <c r="H6527" t="s">
        <v>951</v>
      </c>
      <c r="I6527" t="s">
        <v>1362</v>
      </c>
      <c r="J6527" t="s">
        <v>1363</v>
      </c>
      <c r="K6527" t="s">
        <v>955</v>
      </c>
      <c r="L6527">
        <v>2</v>
      </c>
      <c r="M6527" t="s">
        <v>77</v>
      </c>
      <c r="N6527">
        <v>19.239999999999998</v>
      </c>
      <c r="O6527">
        <v>15.69</v>
      </c>
      <c r="P6527" t="s">
        <v>78</v>
      </c>
      <c r="Q6527" s="94">
        <v>45281.627083333333</v>
      </c>
      <c r="R6527">
        <v>38.479999999999997</v>
      </c>
      <c r="S6527">
        <v>31.38</v>
      </c>
      <c r="T6527" t="str">
        <f>VLOOKUP(E6527,zamiana!A:B,2,0)</f>
        <v>ALSTOM (ex. BT) CZL</v>
      </c>
    </row>
    <row r="6528" spans="1:20" x14ac:dyDescent="0.3">
      <c r="A6528" t="s">
        <v>6600</v>
      </c>
      <c r="B6528" s="2">
        <v>45260</v>
      </c>
      <c r="C6528" s="2">
        <v>45260</v>
      </c>
      <c r="D6528" s="2"/>
      <c r="E6528" t="s">
        <v>951</v>
      </c>
      <c r="F6528" t="s">
        <v>952</v>
      </c>
      <c r="G6528" t="s">
        <v>942</v>
      </c>
      <c r="H6528" t="s">
        <v>951</v>
      </c>
      <c r="I6528" t="s">
        <v>1362</v>
      </c>
      <c r="J6528" t="s">
        <v>1363</v>
      </c>
      <c r="K6528" t="s">
        <v>955</v>
      </c>
      <c r="L6528">
        <v>2</v>
      </c>
      <c r="M6528" t="s">
        <v>77</v>
      </c>
      <c r="N6528">
        <v>19.239999999999998</v>
      </c>
      <c r="O6528">
        <v>15.69</v>
      </c>
      <c r="P6528" t="s">
        <v>78</v>
      </c>
      <c r="Q6528" s="94">
        <v>45281.627083333333</v>
      </c>
      <c r="R6528">
        <v>38.479999999999997</v>
      </c>
      <c r="S6528">
        <v>31.38</v>
      </c>
      <c r="T6528" t="str">
        <f>VLOOKUP(E6528,zamiana!A:B,2,0)</f>
        <v>ALSTOM (ex. BT) CZL</v>
      </c>
    </row>
    <row r="6529" spans="1:20" x14ac:dyDescent="0.3">
      <c r="A6529" t="s">
        <v>6600</v>
      </c>
      <c r="B6529" s="2">
        <v>45260</v>
      </c>
      <c r="C6529" s="2">
        <v>45260</v>
      </c>
      <c r="D6529" s="2"/>
      <c r="E6529" t="s">
        <v>951</v>
      </c>
      <c r="F6529" t="s">
        <v>952</v>
      </c>
      <c r="G6529" t="s">
        <v>942</v>
      </c>
      <c r="H6529" t="s">
        <v>951</v>
      </c>
      <c r="I6529" t="s">
        <v>1362</v>
      </c>
      <c r="J6529" t="s">
        <v>1363</v>
      </c>
      <c r="K6529" t="s">
        <v>955</v>
      </c>
      <c r="L6529">
        <v>1</v>
      </c>
      <c r="M6529" t="s">
        <v>77</v>
      </c>
      <c r="N6529">
        <v>19.239999999999998</v>
      </c>
      <c r="O6529">
        <v>15.69</v>
      </c>
      <c r="P6529" t="s">
        <v>78</v>
      </c>
      <c r="Q6529" s="94">
        <v>45281.627083333333</v>
      </c>
      <c r="R6529">
        <v>19.239999999999998</v>
      </c>
      <c r="S6529">
        <v>15.69</v>
      </c>
      <c r="T6529" t="str">
        <f>VLOOKUP(E6529,zamiana!A:B,2,0)</f>
        <v>ALSTOM (ex. BT) CZL</v>
      </c>
    </row>
    <row r="6530" spans="1:20" x14ac:dyDescent="0.3">
      <c r="A6530" t="s">
        <v>6600</v>
      </c>
      <c r="B6530" s="2">
        <v>45260</v>
      </c>
      <c r="C6530" s="2">
        <v>45260</v>
      </c>
      <c r="D6530" s="2"/>
      <c r="E6530" t="s">
        <v>951</v>
      </c>
      <c r="F6530" t="s">
        <v>952</v>
      </c>
      <c r="G6530" t="s">
        <v>942</v>
      </c>
      <c r="H6530" t="s">
        <v>951</v>
      </c>
      <c r="I6530" t="s">
        <v>1362</v>
      </c>
      <c r="J6530" t="s">
        <v>1363</v>
      </c>
      <c r="K6530" t="s">
        <v>955</v>
      </c>
      <c r="L6530">
        <v>1</v>
      </c>
      <c r="M6530" t="s">
        <v>77</v>
      </c>
      <c r="N6530">
        <v>19.239999999999998</v>
      </c>
      <c r="O6530">
        <v>15.69</v>
      </c>
      <c r="P6530" t="s">
        <v>78</v>
      </c>
      <c r="Q6530" s="94">
        <v>45281.627083333333</v>
      </c>
      <c r="R6530">
        <v>19.239999999999998</v>
      </c>
      <c r="S6530">
        <v>15.69</v>
      </c>
      <c r="T6530" t="str">
        <f>VLOOKUP(E6530,zamiana!A:B,2,0)</f>
        <v>ALSTOM (ex. BT) CZL</v>
      </c>
    </row>
    <row r="6531" spans="1:20" x14ac:dyDescent="0.3">
      <c r="A6531" t="s">
        <v>6600</v>
      </c>
      <c r="B6531" s="2">
        <v>45260</v>
      </c>
      <c r="C6531" s="2">
        <v>45260</v>
      </c>
      <c r="D6531" s="2"/>
      <c r="E6531" t="s">
        <v>951</v>
      </c>
      <c r="F6531" t="s">
        <v>952</v>
      </c>
      <c r="G6531" t="s">
        <v>942</v>
      </c>
      <c r="H6531" t="s">
        <v>951</v>
      </c>
      <c r="I6531" t="s">
        <v>1073</v>
      </c>
      <c r="J6531" t="s">
        <v>1074</v>
      </c>
      <c r="K6531" t="s">
        <v>955</v>
      </c>
      <c r="L6531">
        <v>5</v>
      </c>
      <c r="M6531" t="s">
        <v>77</v>
      </c>
      <c r="N6531">
        <v>6.33</v>
      </c>
      <c r="O6531">
        <v>8.56</v>
      </c>
      <c r="P6531" t="s">
        <v>78</v>
      </c>
      <c r="Q6531" s="94">
        <v>45281.627083333333</v>
      </c>
      <c r="R6531">
        <v>31.65</v>
      </c>
      <c r="S6531">
        <v>42.8</v>
      </c>
      <c r="T6531" t="str">
        <f>VLOOKUP(E6531,zamiana!A:B,2,0)</f>
        <v>ALSTOM (ex. BT) CZL</v>
      </c>
    </row>
    <row r="6532" spans="1:20" x14ac:dyDescent="0.3">
      <c r="A6532" t="s">
        <v>6600</v>
      </c>
      <c r="B6532" s="2">
        <v>45260</v>
      </c>
      <c r="C6532" s="2">
        <v>45260</v>
      </c>
      <c r="D6532" s="2"/>
      <c r="E6532" t="s">
        <v>951</v>
      </c>
      <c r="F6532" t="s">
        <v>952</v>
      </c>
      <c r="G6532" t="s">
        <v>942</v>
      </c>
      <c r="H6532" t="s">
        <v>951</v>
      </c>
      <c r="I6532" t="s">
        <v>1161</v>
      </c>
      <c r="J6532" t="s">
        <v>1162</v>
      </c>
      <c r="K6532" t="s">
        <v>955</v>
      </c>
      <c r="L6532">
        <v>1</v>
      </c>
      <c r="M6532" t="s">
        <v>77</v>
      </c>
      <c r="N6532">
        <v>7.02</v>
      </c>
      <c r="O6532">
        <v>9.18</v>
      </c>
      <c r="P6532" t="s">
        <v>78</v>
      </c>
      <c r="Q6532" s="94">
        <v>45281.627083333333</v>
      </c>
      <c r="R6532">
        <v>7.02</v>
      </c>
      <c r="S6532">
        <v>9.18</v>
      </c>
      <c r="T6532" t="str">
        <f>VLOOKUP(E6532,zamiana!A:B,2,0)</f>
        <v>ALSTOM (ex. BT) CZL</v>
      </c>
    </row>
    <row r="6533" spans="1:20" x14ac:dyDescent="0.3">
      <c r="A6533" t="s">
        <v>6600</v>
      </c>
      <c r="B6533" s="2">
        <v>45260</v>
      </c>
      <c r="C6533" s="2">
        <v>45260</v>
      </c>
      <c r="D6533" s="2"/>
      <c r="E6533" t="s">
        <v>951</v>
      </c>
      <c r="F6533" t="s">
        <v>952</v>
      </c>
      <c r="G6533" t="s">
        <v>942</v>
      </c>
      <c r="H6533" t="s">
        <v>951</v>
      </c>
      <c r="I6533" t="s">
        <v>1161</v>
      </c>
      <c r="J6533" t="s">
        <v>1162</v>
      </c>
      <c r="K6533" t="s">
        <v>955</v>
      </c>
      <c r="L6533">
        <v>1</v>
      </c>
      <c r="M6533" t="s">
        <v>77</v>
      </c>
      <c r="N6533">
        <v>7.02</v>
      </c>
      <c r="O6533">
        <v>9.18</v>
      </c>
      <c r="P6533" t="s">
        <v>78</v>
      </c>
      <c r="Q6533" s="94">
        <v>45281.627083333333</v>
      </c>
      <c r="R6533">
        <v>7.02</v>
      </c>
      <c r="S6533">
        <v>9.18</v>
      </c>
      <c r="T6533" t="str">
        <f>VLOOKUP(E6533,zamiana!A:B,2,0)</f>
        <v>ALSTOM (ex. BT) CZL</v>
      </c>
    </row>
    <row r="6534" spans="1:20" x14ac:dyDescent="0.3">
      <c r="A6534" t="s">
        <v>6600</v>
      </c>
      <c r="B6534" s="2">
        <v>45260</v>
      </c>
      <c r="C6534" s="2">
        <v>45260</v>
      </c>
      <c r="D6534" s="2"/>
      <c r="E6534" t="s">
        <v>951</v>
      </c>
      <c r="F6534" t="s">
        <v>952</v>
      </c>
      <c r="G6534" t="s">
        <v>942</v>
      </c>
      <c r="H6534" t="s">
        <v>951</v>
      </c>
      <c r="I6534" t="s">
        <v>1161</v>
      </c>
      <c r="J6534" t="s">
        <v>1162</v>
      </c>
      <c r="K6534" t="s">
        <v>955</v>
      </c>
      <c r="L6534">
        <v>1</v>
      </c>
      <c r="M6534" t="s">
        <v>77</v>
      </c>
      <c r="N6534">
        <v>7.02</v>
      </c>
      <c r="O6534">
        <v>9.18</v>
      </c>
      <c r="P6534" t="s">
        <v>78</v>
      </c>
      <c r="Q6534" s="94">
        <v>45281.627083333333</v>
      </c>
      <c r="R6534">
        <v>7.02</v>
      </c>
      <c r="S6534">
        <v>9.18</v>
      </c>
      <c r="T6534" t="str">
        <f>VLOOKUP(E6534,zamiana!A:B,2,0)</f>
        <v>ALSTOM (ex. BT) CZL</v>
      </c>
    </row>
    <row r="6535" spans="1:20" x14ac:dyDescent="0.3">
      <c r="A6535" t="s">
        <v>6600</v>
      </c>
      <c r="B6535" s="2">
        <v>45260</v>
      </c>
      <c r="C6535" s="2">
        <v>45260</v>
      </c>
      <c r="D6535" s="2"/>
      <c r="E6535" t="s">
        <v>951</v>
      </c>
      <c r="F6535" t="s">
        <v>952</v>
      </c>
      <c r="G6535" t="s">
        <v>942</v>
      </c>
      <c r="H6535" t="s">
        <v>951</v>
      </c>
      <c r="I6535" t="s">
        <v>1161</v>
      </c>
      <c r="J6535" t="s">
        <v>1162</v>
      </c>
      <c r="K6535" t="s">
        <v>955</v>
      </c>
      <c r="L6535">
        <v>1</v>
      </c>
      <c r="M6535" t="s">
        <v>77</v>
      </c>
      <c r="N6535">
        <v>7.02</v>
      </c>
      <c r="O6535">
        <v>9.18</v>
      </c>
      <c r="P6535" t="s">
        <v>78</v>
      </c>
      <c r="Q6535" s="94">
        <v>45281.627083333333</v>
      </c>
      <c r="R6535">
        <v>7.02</v>
      </c>
      <c r="S6535">
        <v>9.18</v>
      </c>
      <c r="T6535" t="str">
        <f>VLOOKUP(E6535,zamiana!A:B,2,0)</f>
        <v>ALSTOM (ex. BT) CZL</v>
      </c>
    </row>
    <row r="6536" spans="1:20" x14ac:dyDescent="0.3">
      <c r="A6536" t="s">
        <v>6600</v>
      </c>
      <c r="B6536" s="2">
        <v>45260</v>
      </c>
      <c r="C6536" s="2">
        <v>45260</v>
      </c>
      <c r="D6536" s="2"/>
      <c r="E6536" t="s">
        <v>951</v>
      </c>
      <c r="F6536" t="s">
        <v>952</v>
      </c>
      <c r="G6536" t="s">
        <v>942</v>
      </c>
      <c r="H6536" t="s">
        <v>951</v>
      </c>
      <c r="I6536" t="s">
        <v>1161</v>
      </c>
      <c r="J6536" t="s">
        <v>1162</v>
      </c>
      <c r="K6536" t="s">
        <v>955</v>
      </c>
      <c r="L6536">
        <v>1</v>
      </c>
      <c r="M6536" t="s">
        <v>77</v>
      </c>
      <c r="N6536">
        <v>7.02</v>
      </c>
      <c r="O6536">
        <v>9.18</v>
      </c>
      <c r="P6536" t="s">
        <v>78</v>
      </c>
      <c r="Q6536" s="94">
        <v>45281.627083333333</v>
      </c>
      <c r="R6536">
        <v>7.02</v>
      </c>
      <c r="S6536">
        <v>9.18</v>
      </c>
      <c r="T6536" t="str">
        <f>VLOOKUP(E6536,zamiana!A:B,2,0)</f>
        <v>ALSTOM (ex. BT) CZL</v>
      </c>
    </row>
    <row r="6537" spans="1:20" x14ac:dyDescent="0.3">
      <c r="A6537" t="s">
        <v>6600</v>
      </c>
      <c r="B6537" s="2">
        <v>45260</v>
      </c>
      <c r="C6537" s="2">
        <v>45260</v>
      </c>
      <c r="D6537" s="2"/>
      <c r="E6537" t="s">
        <v>951</v>
      </c>
      <c r="F6537" t="s">
        <v>952</v>
      </c>
      <c r="G6537" t="s">
        <v>942</v>
      </c>
      <c r="H6537" t="s">
        <v>951</v>
      </c>
      <c r="I6537" t="s">
        <v>1161</v>
      </c>
      <c r="J6537" t="s">
        <v>1162</v>
      </c>
      <c r="K6537" t="s">
        <v>955</v>
      </c>
      <c r="L6537">
        <v>1</v>
      </c>
      <c r="M6537" t="s">
        <v>77</v>
      </c>
      <c r="N6537">
        <v>7.02</v>
      </c>
      <c r="O6537">
        <v>9.18</v>
      </c>
      <c r="P6537" t="s">
        <v>78</v>
      </c>
      <c r="Q6537" s="94">
        <v>45281.627083333333</v>
      </c>
      <c r="R6537">
        <v>7.02</v>
      </c>
      <c r="S6537">
        <v>9.18</v>
      </c>
      <c r="T6537" t="str">
        <f>VLOOKUP(E6537,zamiana!A:B,2,0)</f>
        <v>ALSTOM (ex. BT) CZL</v>
      </c>
    </row>
    <row r="6538" spans="1:20" x14ac:dyDescent="0.3">
      <c r="A6538" t="s">
        <v>6600</v>
      </c>
      <c r="B6538" s="2">
        <v>45260</v>
      </c>
      <c r="C6538" s="2">
        <v>45260</v>
      </c>
      <c r="D6538" s="2"/>
      <c r="E6538" t="s">
        <v>951</v>
      </c>
      <c r="F6538" t="s">
        <v>952</v>
      </c>
      <c r="G6538" t="s">
        <v>942</v>
      </c>
      <c r="H6538" t="s">
        <v>951</v>
      </c>
      <c r="I6538" t="s">
        <v>1161</v>
      </c>
      <c r="J6538" t="s">
        <v>1162</v>
      </c>
      <c r="K6538" t="s">
        <v>955</v>
      </c>
      <c r="L6538">
        <v>1</v>
      </c>
      <c r="M6538" t="s">
        <v>77</v>
      </c>
      <c r="N6538">
        <v>7.02</v>
      </c>
      <c r="O6538">
        <v>9.18</v>
      </c>
      <c r="P6538" t="s">
        <v>78</v>
      </c>
      <c r="Q6538" s="94">
        <v>45281.627083333333</v>
      </c>
      <c r="R6538">
        <v>7.02</v>
      </c>
      <c r="S6538">
        <v>9.18</v>
      </c>
      <c r="T6538" t="str">
        <f>VLOOKUP(E6538,zamiana!A:B,2,0)</f>
        <v>ALSTOM (ex. BT) CZL</v>
      </c>
    </row>
    <row r="6539" spans="1:20" x14ac:dyDescent="0.3">
      <c r="A6539" t="s">
        <v>6600</v>
      </c>
      <c r="B6539" s="2">
        <v>45260</v>
      </c>
      <c r="C6539" s="2">
        <v>45260</v>
      </c>
      <c r="D6539" s="2"/>
      <c r="E6539" t="s">
        <v>951</v>
      </c>
      <c r="F6539" t="s">
        <v>952</v>
      </c>
      <c r="G6539" t="s">
        <v>942</v>
      </c>
      <c r="H6539" t="s">
        <v>951</v>
      </c>
      <c r="I6539" t="s">
        <v>1161</v>
      </c>
      <c r="J6539" t="s">
        <v>1162</v>
      </c>
      <c r="K6539" t="s">
        <v>955</v>
      </c>
      <c r="L6539">
        <v>1</v>
      </c>
      <c r="M6539" t="s">
        <v>77</v>
      </c>
      <c r="N6539">
        <v>7.02</v>
      </c>
      <c r="O6539">
        <v>9.18</v>
      </c>
      <c r="P6539" t="s">
        <v>78</v>
      </c>
      <c r="Q6539" s="94">
        <v>45281.627083333333</v>
      </c>
      <c r="R6539">
        <v>7.02</v>
      </c>
      <c r="S6539">
        <v>9.18</v>
      </c>
      <c r="T6539" t="str">
        <f>VLOOKUP(E6539,zamiana!A:B,2,0)</f>
        <v>ALSTOM (ex. BT) CZL</v>
      </c>
    </row>
    <row r="6540" spans="1:20" x14ac:dyDescent="0.3">
      <c r="A6540" t="s">
        <v>6600</v>
      </c>
      <c r="B6540" s="2">
        <v>45260</v>
      </c>
      <c r="C6540" s="2">
        <v>45260</v>
      </c>
      <c r="D6540" s="2"/>
      <c r="E6540" t="s">
        <v>951</v>
      </c>
      <c r="F6540" t="s">
        <v>952</v>
      </c>
      <c r="G6540" t="s">
        <v>942</v>
      </c>
      <c r="H6540" t="s">
        <v>951</v>
      </c>
      <c r="I6540" t="s">
        <v>2637</v>
      </c>
      <c r="J6540" t="s">
        <v>2638</v>
      </c>
      <c r="K6540" t="s">
        <v>955</v>
      </c>
      <c r="L6540">
        <v>11</v>
      </c>
      <c r="M6540" t="s">
        <v>77</v>
      </c>
      <c r="N6540">
        <v>9.6199999999999992</v>
      </c>
      <c r="O6540">
        <v>11.57</v>
      </c>
      <c r="P6540" t="s">
        <v>78</v>
      </c>
      <c r="Q6540" s="94">
        <v>45281.627083333333</v>
      </c>
      <c r="R6540">
        <v>105.82</v>
      </c>
      <c r="S6540">
        <v>127.27</v>
      </c>
      <c r="T6540" t="str">
        <f>VLOOKUP(E6540,zamiana!A:B,2,0)</f>
        <v>ALSTOM (ex. BT) CZL</v>
      </c>
    </row>
    <row r="6541" spans="1:20" x14ac:dyDescent="0.3">
      <c r="A6541" t="s">
        <v>6600</v>
      </c>
      <c r="B6541" s="2">
        <v>45260</v>
      </c>
      <c r="C6541" s="2">
        <v>45260</v>
      </c>
      <c r="D6541" s="2"/>
      <c r="E6541" t="s">
        <v>951</v>
      </c>
      <c r="F6541" t="s">
        <v>952</v>
      </c>
      <c r="G6541" t="s">
        <v>942</v>
      </c>
      <c r="H6541" t="s">
        <v>951</v>
      </c>
      <c r="I6541" t="s">
        <v>1319</v>
      </c>
      <c r="J6541" t="s">
        <v>1320</v>
      </c>
      <c r="K6541" t="s">
        <v>955</v>
      </c>
      <c r="L6541">
        <v>2</v>
      </c>
      <c r="M6541" t="s">
        <v>77</v>
      </c>
      <c r="N6541">
        <v>21.75</v>
      </c>
      <c r="O6541">
        <v>16.239999999999998</v>
      </c>
      <c r="P6541" t="s">
        <v>78</v>
      </c>
      <c r="Q6541" s="94">
        <v>45281.627083333333</v>
      </c>
      <c r="R6541">
        <v>43.5</v>
      </c>
      <c r="S6541">
        <v>32.479999999999997</v>
      </c>
      <c r="T6541" t="str">
        <f>VLOOKUP(E6541,zamiana!A:B,2,0)</f>
        <v>ALSTOM (ex. BT) CZL</v>
      </c>
    </row>
    <row r="6542" spans="1:20" x14ac:dyDescent="0.3">
      <c r="A6542" t="s">
        <v>6600</v>
      </c>
      <c r="B6542" s="2">
        <v>45260</v>
      </c>
      <c r="C6542" s="2">
        <v>45260</v>
      </c>
      <c r="D6542" s="2"/>
      <c r="E6542" t="s">
        <v>951</v>
      </c>
      <c r="F6542" t="s">
        <v>952</v>
      </c>
      <c r="G6542" t="s">
        <v>942</v>
      </c>
      <c r="H6542" t="s">
        <v>951</v>
      </c>
      <c r="I6542" t="s">
        <v>1750</v>
      </c>
      <c r="J6542" t="s">
        <v>1751</v>
      </c>
      <c r="K6542" t="s">
        <v>955</v>
      </c>
      <c r="L6542">
        <v>1</v>
      </c>
      <c r="M6542" t="s">
        <v>77</v>
      </c>
      <c r="N6542">
        <v>74.650000000000006</v>
      </c>
      <c r="O6542">
        <v>52.63</v>
      </c>
      <c r="P6542" t="s">
        <v>78</v>
      </c>
      <c r="Q6542" s="94">
        <v>45281.627083333333</v>
      </c>
      <c r="R6542">
        <v>74.650000000000006</v>
      </c>
      <c r="S6542">
        <v>52.63</v>
      </c>
      <c r="T6542" t="str">
        <f>VLOOKUP(E6542,zamiana!A:B,2,0)</f>
        <v>ALSTOM (ex. BT) CZL</v>
      </c>
    </row>
    <row r="6543" spans="1:20" x14ac:dyDescent="0.3">
      <c r="A6543" t="s">
        <v>6600</v>
      </c>
      <c r="B6543" s="2">
        <v>45260</v>
      </c>
      <c r="C6543" s="2">
        <v>45260</v>
      </c>
      <c r="D6543" s="2"/>
      <c r="E6543" t="s">
        <v>951</v>
      </c>
      <c r="F6543" t="s">
        <v>952</v>
      </c>
      <c r="G6543" t="s">
        <v>942</v>
      </c>
      <c r="H6543" t="s">
        <v>951</v>
      </c>
      <c r="I6543" t="s">
        <v>1750</v>
      </c>
      <c r="J6543" t="s">
        <v>1751</v>
      </c>
      <c r="K6543" t="s">
        <v>955</v>
      </c>
      <c r="L6543">
        <v>1</v>
      </c>
      <c r="M6543" t="s">
        <v>77</v>
      </c>
      <c r="N6543">
        <v>74.650000000000006</v>
      </c>
      <c r="O6543">
        <v>52.63</v>
      </c>
      <c r="P6543" t="s">
        <v>78</v>
      </c>
      <c r="Q6543" s="94">
        <v>45281.627083333333</v>
      </c>
      <c r="R6543">
        <v>74.650000000000006</v>
      </c>
      <c r="S6543">
        <v>52.63</v>
      </c>
      <c r="T6543" t="str">
        <f>VLOOKUP(E6543,zamiana!A:B,2,0)</f>
        <v>ALSTOM (ex. BT) CZL</v>
      </c>
    </row>
    <row r="6544" spans="1:20" x14ac:dyDescent="0.3">
      <c r="A6544" t="s">
        <v>6600</v>
      </c>
      <c r="B6544" s="2">
        <v>45260</v>
      </c>
      <c r="C6544" s="2">
        <v>45260</v>
      </c>
      <c r="D6544" s="2"/>
      <c r="E6544" t="s">
        <v>951</v>
      </c>
      <c r="F6544" t="s">
        <v>952</v>
      </c>
      <c r="G6544" t="s">
        <v>942</v>
      </c>
      <c r="H6544" t="s">
        <v>951</v>
      </c>
      <c r="I6544" t="s">
        <v>1750</v>
      </c>
      <c r="J6544" t="s">
        <v>1751</v>
      </c>
      <c r="K6544" t="s">
        <v>955</v>
      </c>
      <c r="L6544">
        <v>1</v>
      </c>
      <c r="M6544" t="s">
        <v>77</v>
      </c>
      <c r="N6544">
        <v>74.650000000000006</v>
      </c>
      <c r="O6544">
        <v>52.63</v>
      </c>
      <c r="P6544" t="s">
        <v>78</v>
      </c>
      <c r="Q6544" s="94">
        <v>45281.627083333333</v>
      </c>
      <c r="R6544">
        <v>74.650000000000006</v>
      </c>
      <c r="S6544">
        <v>52.63</v>
      </c>
      <c r="T6544" t="str">
        <f>VLOOKUP(E6544,zamiana!A:B,2,0)</f>
        <v>ALSTOM (ex. BT) CZL</v>
      </c>
    </row>
    <row r="6545" spans="1:20" x14ac:dyDescent="0.3">
      <c r="A6545" t="s">
        <v>6600</v>
      </c>
      <c r="B6545" s="2">
        <v>45260</v>
      </c>
      <c r="C6545" s="2">
        <v>45260</v>
      </c>
      <c r="D6545" s="2"/>
      <c r="E6545" t="s">
        <v>951</v>
      </c>
      <c r="F6545" t="s">
        <v>952</v>
      </c>
      <c r="G6545" t="s">
        <v>942</v>
      </c>
      <c r="H6545" t="s">
        <v>951</v>
      </c>
      <c r="I6545" t="s">
        <v>1750</v>
      </c>
      <c r="J6545" t="s">
        <v>1751</v>
      </c>
      <c r="K6545" t="s">
        <v>955</v>
      </c>
      <c r="L6545">
        <v>1</v>
      </c>
      <c r="M6545" t="s">
        <v>77</v>
      </c>
      <c r="N6545">
        <v>74.650000000000006</v>
      </c>
      <c r="O6545">
        <v>52.63</v>
      </c>
      <c r="P6545" t="s">
        <v>78</v>
      </c>
      <c r="Q6545" s="94">
        <v>45281.627083333333</v>
      </c>
      <c r="R6545">
        <v>74.650000000000006</v>
      </c>
      <c r="S6545">
        <v>52.63</v>
      </c>
      <c r="T6545" t="str">
        <f>VLOOKUP(E6545,zamiana!A:B,2,0)</f>
        <v>ALSTOM (ex. BT) CZL</v>
      </c>
    </row>
    <row r="6546" spans="1:20" x14ac:dyDescent="0.3">
      <c r="A6546" t="s">
        <v>6600</v>
      </c>
      <c r="B6546" s="2">
        <v>45260</v>
      </c>
      <c r="C6546" s="2">
        <v>45260</v>
      </c>
      <c r="D6546" s="2"/>
      <c r="E6546" t="s">
        <v>951</v>
      </c>
      <c r="F6546" t="s">
        <v>952</v>
      </c>
      <c r="G6546" t="s">
        <v>942</v>
      </c>
      <c r="H6546" t="s">
        <v>951</v>
      </c>
      <c r="I6546" t="s">
        <v>1750</v>
      </c>
      <c r="J6546" t="s">
        <v>1751</v>
      </c>
      <c r="K6546" t="s">
        <v>955</v>
      </c>
      <c r="L6546">
        <v>1</v>
      </c>
      <c r="M6546" t="s">
        <v>77</v>
      </c>
      <c r="N6546">
        <v>74.650000000000006</v>
      </c>
      <c r="O6546">
        <v>52.63</v>
      </c>
      <c r="P6546" t="s">
        <v>78</v>
      </c>
      <c r="Q6546" s="94">
        <v>45281.627083333333</v>
      </c>
      <c r="R6546">
        <v>74.650000000000006</v>
      </c>
      <c r="S6546">
        <v>52.63</v>
      </c>
      <c r="T6546" t="str">
        <f>VLOOKUP(E6546,zamiana!A:B,2,0)</f>
        <v>ALSTOM (ex. BT) CZL</v>
      </c>
    </row>
    <row r="6547" spans="1:20" x14ac:dyDescent="0.3">
      <c r="A6547" t="s">
        <v>6600</v>
      </c>
      <c r="B6547" s="2">
        <v>45260</v>
      </c>
      <c r="C6547" s="2">
        <v>45260</v>
      </c>
      <c r="D6547" s="2"/>
      <c r="E6547" t="s">
        <v>951</v>
      </c>
      <c r="F6547" t="s">
        <v>952</v>
      </c>
      <c r="G6547" t="s">
        <v>942</v>
      </c>
      <c r="H6547" t="s">
        <v>951</v>
      </c>
      <c r="I6547" t="s">
        <v>1750</v>
      </c>
      <c r="J6547" t="s">
        <v>1751</v>
      </c>
      <c r="K6547" t="s">
        <v>955</v>
      </c>
      <c r="L6547">
        <v>1</v>
      </c>
      <c r="M6547" t="s">
        <v>77</v>
      </c>
      <c r="N6547">
        <v>74.650000000000006</v>
      </c>
      <c r="O6547">
        <v>52.63</v>
      </c>
      <c r="P6547" t="s">
        <v>78</v>
      </c>
      <c r="Q6547" s="94">
        <v>45281.627083333333</v>
      </c>
      <c r="R6547">
        <v>74.650000000000006</v>
      </c>
      <c r="S6547">
        <v>52.63</v>
      </c>
      <c r="T6547" t="str">
        <f>VLOOKUP(E6547,zamiana!A:B,2,0)</f>
        <v>ALSTOM (ex. BT) CZL</v>
      </c>
    </row>
    <row r="6548" spans="1:20" x14ac:dyDescent="0.3">
      <c r="A6548" t="s">
        <v>6600</v>
      </c>
      <c r="B6548" s="2">
        <v>45260</v>
      </c>
      <c r="C6548" s="2">
        <v>45260</v>
      </c>
      <c r="D6548" s="2"/>
      <c r="E6548" t="s">
        <v>951</v>
      </c>
      <c r="F6548" t="s">
        <v>952</v>
      </c>
      <c r="G6548" t="s">
        <v>942</v>
      </c>
      <c r="H6548" t="s">
        <v>951</v>
      </c>
      <c r="I6548" t="s">
        <v>1750</v>
      </c>
      <c r="J6548" t="s">
        <v>1751</v>
      </c>
      <c r="K6548" t="s">
        <v>955</v>
      </c>
      <c r="L6548">
        <v>1</v>
      </c>
      <c r="M6548" t="s">
        <v>77</v>
      </c>
      <c r="N6548">
        <v>74.650000000000006</v>
      </c>
      <c r="O6548">
        <v>52.63</v>
      </c>
      <c r="P6548" t="s">
        <v>78</v>
      </c>
      <c r="Q6548" s="94">
        <v>45281.627083333333</v>
      </c>
      <c r="R6548">
        <v>74.650000000000006</v>
      </c>
      <c r="S6548">
        <v>52.63</v>
      </c>
      <c r="T6548" t="str">
        <f>VLOOKUP(E6548,zamiana!A:B,2,0)</f>
        <v>ALSTOM (ex. BT) CZL</v>
      </c>
    </row>
    <row r="6549" spans="1:20" x14ac:dyDescent="0.3">
      <c r="A6549" t="s">
        <v>6600</v>
      </c>
      <c r="B6549" s="2">
        <v>45260</v>
      </c>
      <c r="C6549" s="2">
        <v>45260</v>
      </c>
      <c r="D6549" s="2"/>
      <c r="E6549" t="s">
        <v>951</v>
      </c>
      <c r="F6549" t="s">
        <v>952</v>
      </c>
      <c r="G6549" t="s">
        <v>942</v>
      </c>
      <c r="H6549" t="s">
        <v>951</v>
      </c>
      <c r="I6549" t="s">
        <v>1750</v>
      </c>
      <c r="J6549" t="s">
        <v>1751</v>
      </c>
      <c r="K6549" t="s">
        <v>955</v>
      </c>
      <c r="L6549">
        <v>1</v>
      </c>
      <c r="M6549" t="s">
        <v>77</v>
      </c>
      <c r="N6549">
        <v>74.650000000000006</v>
      </c>
      <c r="O6549">
        <v>52.63</v>
      </c>
      <c r="P6549" t="s">
        <v>78</v>
      </c>
      <c r="Q6549" s="94">
        <v>45281.627083333333</v>
      </c>
      <c r="R6549">
        <v>74.650000000000006</v>
      </c>
      <c r="S6549">
        <v>52.63</v>
      </c>
      <c r="T6549" t="str">
        <f>VLOOKUP(E6549,zamiana!A:B,2,0)</f>
        <v>ALSTOM (ex. BT) CZL</v>
      </c>
    </row>
    <row r="6550" spans="1:20" x14ac:dyDescent="0.3">
      <c r="A6550" t="s">
        <v>6600</v>
      </c>
      <c r="B6550" s="2">
        <v>45260</v>
      </c>
      <c r="C6550" s="2">
        <v>45260</v>
      </c>
      <c r="D6550" s="2"/>
      <c r="E6550" t="s">
        <v>951</v>
      </c>
      <c r="F6550" t="s">
        <v>952</v>
      </c>
      <c r="G6550" t="s">
        <v>942</v>
      </c>
      <c r="H6550" t="s">
        <v>951</v>
      </c>
      <c r="I6550" t="s">
        <v>1740</v>
      </c>
      <c r="J6550" t="s">
        <v>1741</v>
      </c>
      <c r="K6550" t="s">
        <v>955</v>
      </c>
      <c r="L6550">
        <v>2</v>
      </c>
      <c r="M6550" t="s">
        <v>77</v>
      </c>
      <c r="N6550">
        <v>62.3</v>
      </c>
      <c r="O6550">
        <v>45.44</v>
      </c>
      <c r="P6550" t="s">
        <v>78</v>
      </c>
      <c r="Q6550" s="94">
        <v>45281.627083333333</v>
      </c>
      <c r="R6550">
        <v>124.6</v>
      </c>
      <c r="S6550">
        <v>90.88</v>
      </c>
      <c r="T6550" t="str">
        <f>VLOOKUP(E6550,zamiana!A:B,2,0)</f>
        <v>ALSTOM (ex. BT) CZL</v>
      </c>
    </row>
    <row r="6551" spans="1:20" x14ac:dyDescent="0.3">
      <c r="A6551" t="s">
        <v>6600</v>
      </c>
      <c r="B6551" s="2">
        <v>45260</v>
      </c>
      <c r="C6551" s="2">
        <v>45260</v>
      </c>
      <c r="D6551" s="2"/>
      <c r="E6551" t="s">
        <v>951</v>
      </c>
      <c r="F6551" t="s">
        <v>952</v>
      </c>
      <c r="G6551" t="s">
        <v>942</v>
      </c>
      <c r="H6551" t="s">
        <v>951</v>
      </c>
      <c r="I6551" t="s">
        <v>1740</v>
      </c>
      <c r="J6551" t="s">
        <v>1741</v>
      </c>
      <c r="K6551" t="s">
        <v>955</v>
      </c>
      <c r="L6551">
        <v>2</v>
      </c>
      <c r="M6551" t="s">
        <v>77</v>
      </c>
      <c r="N6551">
        <v>62.3</v>
      </c>
      <c r="O6551">
        <v>45.44</v>
      </c>
      <c r="P6551" t="s">
        <v>78</v>
      </c>
      <c r="Q6551" s="94">
        <v>45281.627083333333</v>
      </c>
      <c r="R6551">
        <v>124.6</v>
      </c>
      <c r="S6551">
        <v>90.88</v>
      </c>
      <c r="T6551" t="str">
        <f>VLOOKUP(E6551,zamiana!A:B,2,0)</f>
        <v>ALSTOM (ex. BT) CZL</v>
      </c>
    </row>
    <row r="6552" spans="1:20" x14ac:dyDescent="0.3">
      <c r="A6552" t="s">
        <v>6600</v>
      </c>
      <c r="B6552" s="2">
        <v>45260</v>
      </c>
      <c r="C6552" s="2">
        <v>45260</v>
      </c>
      <c r="D6552" s="2"/>
      <c r="E6552" t="s">
        <v>951</v>
      </c>
      <c r="F6552" t="s">
        <v>952</v>
      </c>
      <c r="G6552" t="s">
        <v>942</v>
      </c>
      <c r="H6552" t="s">
        <v>951</v>
      </c>
      <c r="I6552" t="s">
        <v>1740</v>
      </c>
      <c r="J6552" t="s">
        <v>1741</v>
      </c>
      <c r="K6552" t="s">
        <v>955</v>
      </c>
      <c r="L6552">
        <v>2</v>
      </c>
      <c r="M6552" t="s">
        <v>77</v>
      </c>
      <c r="N6552">
        <v>62.3</v>
      </c>
      <c r="O6552">
        <v>45.44</v>
      </c>
      <c r="P6552" t="s">
        <v>78</v>
      </c>
      <c r="Q6552" s="94">
        <v>45281.627083333333</v>
      </c>
      <c r="R6552">
        <v>124.6</v>
      </c>
      <c r="S6552">
        <v>90.88</v>
      </c>
      <c r="T6552" t="str">
        <f>VLOOKUP(E6552,zamiana!A:B,2,0)</f>
        <v>ALSTOM (ex. BT) CZL</v>
      </c>
    </row>
    <row r="6553" spans="1:20" x14ac:dyDescent="0.3">
      <c r="A6553" t="s">
        <v>6600</v>
      </c>
      <c r="B6553" s="2">
        <v>45260</v>
      </c>
      <c r="C6553" s="2">
        <v>45260</v>
      </c>
      <c r="D6553" s="2"/>
      <c r="E6553" t="s">
        <v>951</v>
      </c>
      <c r="F6553" t="s">
        <v>952</v>
      </c>
      <c r="G6553" t="s">
        <v>942</v>
      </c>
      <c r="H6553" t="s">
        <v>951</v>
      </c>
      <c r="I6553" t="s">
        <v>1740</v>
      </c>
      <c r="J6553" t="s">
        <v>1741</v>
      </c>
      <c r="K6553" t="s">
        <v>955</v>
      </c>
      <c r="L6553">
        <v>2</v>
      </c>
      <c r="M6553" t="s">
        <v>77</v>
      </c>
      <c r="N6553">
        <v>62.3</v>
      </c>
      <c r="O6553">
        <v>45.44</v>
      </c>
      <c r="P6553" t="s">
        <v>78</v>
      </c>
      <c r="Q6553" s="94">
        <v>45281.627083333333</v>
      </c>
      <c r="R6553">
        <v>124.6</v>
      </c>
      <c r="S6553">
        <v>90.88</v>
      </c>
      <c r="T6553" t="str">
        <f>VLOOKUP(E6553,zamiana!A:B,2,0)</f>
        <v>ALSTOM (ex. BT) CZL</v>
      </c>
    </row>
    <row r="6554" spans="1:20" x14ac:dyDescent="0.3">
      <c r="A6554" t="s">
        <v>6600</v>
      </c>
      <c r="B6554" s="2">
        <v>45260</v>
      </c>
      <c r="C6554" s="2">
        <v>45260</v>
      </c>
      <c r="D6554" s="2"/>
      <c r="E6554" t="s">
        <v>951</v>
      </c>
      <c r="F6554" t="s">
        <v>952</v>
      </c>
      <c r="G6554" t="s">
        <v>942</v>
      </c>
      <c r="H6554" t="s">
        <v>951</v>
      </c>
      <c r="I6554" t="s">
        <v>1740</v>
      </c>
      <c r="J6554" t="s">
        <v>1741</v>
      </c>
      <c r="K6554" t="s">
        <v>955</v>
      </c>
      <c r="L6554">
        <v>1</v>
      </c>
      <c r="M6554" t="s">
        <v>77</v>
      </c>
      <c r="N6554">
        <v>62.3</v>
      </c>
      <c r="O6554">
        <v>45.44</v>
      </c>
      <c r="P6554" t="s">
        <v>78</v>
      </c>
      <c r="Q6554" s="94">
        <v>45281.627083333333</v>
      </c>
      <c r="R6554">
        <v>62.3</v>
      </c>
      <c r="S6554">
        <v>45.44</v>
      </c>
      <c r="T6554" t="str">
        <f>VLOOKUP(E6554,zamiana!A:B,2,0)</f>
        <v>ALSTOM (ex. BT) CZL</v>
      </c>
    </row>
    <row r="6555" spans="1:20" x14ac:dyDescent="0.3">
      <c r="A6555" t="s">
        <v>6600</v>
      </c>
      <c r="B6555" s="2">
        <v>45260</v>
      </c>
      <c r="C6555" s="2">
        <v>45260</v>
      </c>
      <c r="D6555" s="2"/>
      <c r="E6555" t="s">
        <v>951</v>
      </c>
      <c r="F6555" t="s">
        <v>952</v>
      </c>
      <c r="G6555" t="s">
        <v>942</v>
      </c>
      <c r="H6555" t="s">
        <v>951</v>
      </c>
      <c r="I6555" t="s">
        <v>1691</v>
      </c>
      <c r="J6555" t="s">
        <v>1692</v>
      </c>
      <c r="K6555" t="s">
        <v>955</v>
      </c>
      <c r="L6555">
        <v>1</v>
      </c>
      <c r="M6555" t="s">
        <v>77</v>
      </c>
      <c r="N6555">
        <v>60.92</v>
      </c>
      <c r="O6555">
        <v>39.03</v>
      </c>
      <c r="P6555" t="s">
        <v>78</v>
      </c>
      <c r="Q6555" s="94">
        <v>45281.627083333333</v>
      </c>
      <c r="R6555">
        <v>60.92</v>
      </c>
      <c r="S6555">
        <v>39.03</v>
      </c>
      <c r="T6555" t="str">
        <f>VLOOKUP(E6555,zamiana!A:B,2,0)</f>
        <v>ALSTOM (ex. BT) CZL</v>
      </c>
    </row>
    <row r="6556" spans="1:20" x14ac:dyDescent="0.3">
      <c r="A6556" t="s">
        <v>6600</v>
      </c>
      <c r="B6556" s="2">
        <v>45260</v>
      </c>
      <c r="C6556" s="2">
        <v>45260</v>
      </c>
      <c r="D6556" s="2"/>
      <c r="E6556" t="s">
        <v>951</v>
      </c>
      <c r="F6556" t="s">
        <v>952</v>
      </c>
      <c r="G6556" t="s">
        <v>942</v>
      </c>
      <c r="H6556" t="s">
        <v>951</v>
      </c>
      <c r="I6556" t="s">
        <v>1135</v>
      </c>
      <c r="J6556" t="s">
        <v>1136</v>
      </c>
      <c r="K6556" t="s">
        <v>955</v>
      </c>
      <c r="L6556">
        <v>10</v>
      </c>
      <c r="M6556" t="s">
        <v>77</v>
      </c>
      <c r="N6556">
        <v>5.76</v>
      </c>
      <c r="O6556">
        <v>6.92</v>
      </c>
      <c r="P6556" t="s">
        <v>78</v>
      </c>
      <c r="Q6556" s="94">
        <v>45281.657638888886</v>
      </c>
      <c r="R6556">
        <v>57.6</v>
      </c>
      <c r="S6556">
        <v>69.2</v>
      </c>
      <c r="T6556" t="str">
        <f>VLOOKUP(E6556,zamiana!A:B,2,0)</f>
        <v>ALSTOM (ex. BT) CZL</v>
      </c>
    </row>
    <row r="6557" spans="1:20" x14ac:dyDescent="0.3">
      <c r="A6557" t="s">
        <v>6600</v>
      </c>
      <c r="B6557" s="2">
        <v>45260</v>
      </c>
      <c r="C6557" s="2">
        <v>45260</v>
      </c>
      <c r="D6557" s="2"/>
      <c r="E6557" t="s">
        <v>951</v>
      </c>
      <c r="F6557" t="s">
        <v>952</v>
      </c>
      <c r="G6557" t="s">
        <v>942</v>
      </c>
      <c r="H6557" t="s">
        <v>951</v>
      </c>
      <c r="I6557" t="s">
        <v>1135</v>
      </c>
      <c r="J6557" t="s">
        <v>1136</v>
      </c>
      <c r="K6557" t="s">
        <v>955</v>
      </c>
      <c r="L6557">
        <v>10</v>
      </c>
      <c r="M6557" t="s">
        <v>77</v>
      </c>
      <c r="N6557">
        <v>5.76</v>
      </c>
      <c r="O6557">
        <v>6.92</v>
      </c>
      <c r="P6557" t="s">
        <v>78</v>
      </c>
      <c r="Q6557" s="94">
        <v>45281.657638888886</v>
      </c>
      <c r="R6557">
        <v>57.6</v>
      </c>
      <c r="S6557">
        <v>69.2</v>
      </c>
      <c r="T6557" t="str">
        <f>VLOOKUP(E6557,zamiana!A:B,2,0)</f>
        <v>ALSTOM (ex. BT) CZL</v>
      </c>
    </row>
    <row r="6558" spans="1:20" x14ac:dyDescent="0.3">
      <c r="A6558" t="s">
        <v>6600</v>
      </c>
      <c r="B6558" s="2">
        <v>45260</v>
      </c>
      <c r="C6558" s="2">
        <v>45260</v>
      </c>
      <c r="D6558" s="2"/>
      <c r="E6558" t="s">
        <v>951</v>
      </c>
      <c r="F6558" t="s">
        <v>952</v>
      </c>
      <c r="G6558" t="s">
        <v>942</v>
      </c>
      <c r="H6558" t="s">
        <v>951</v>
      </c>
      <c r="I6558" t="s">
        <v>1135</v>
      </c>
      <c r="J6558" t="s">
        <v>1136</v>
      </c>
      <c r="K6558" t="s">
        <v>955</v>
      </c>
      <c r="L6558">
        <v>10</v>
      </c>
      <c r="M6558" t="s">
        <v>77</v>
      </c>
      <c r="N6558">
        <v>5.76</v>
      </c>
      <c r="O6558">
        <v>6.92</v>
      </c>
      <c r="P6558" t="s">
        <v>78</v>
      </c>
      <c r="Q6558" s="94">
        <v>45281.657638888886</v>
      </c>
      <c r="R6558">
        <v>57.6</v>
      </c>
      <c r="S6558">
        <v>69.2</v>
      </c>
      <c r="T6558" t="str">
        <f>VLOOKUP(E6558,zamiana!A:B,2,0)</f>
        <v>ALSTOM (ex. BT) CZL</v>
      </c>
    </row>
    <row r="6559" spans="1:20" x14ac:dyDescent="0.3">
      <c r="A6559" t="s">
        <v>6600</v>
      </c>
      <c r="B6559" s="2">
        <v>45260</v>
      </c>
      <c r="C6559" s="2">
        <v>45260</v>
      </c>
      <c r="D6559" s="2"/>
      <c r="E6559" t="s">
        <v>951</v>
      </c>
      <c r="F6559" t="s">
        <v>952</v>
      </c>
      <c r="G6559" t="s">
        <v>942</v>
      </c>
      <c r="H6559" t="s">
        <v>951</v>
      </c>
      <c r="I6559" t="s">
        <v>1135</v>
      </c>
      <c r="J6559" t="s">
        <v>1136</v>
      </c>
      <c r="K6559" t="s">
        <v>955</v>
      </c>
      <c r="L6559">
        <v>10</v>
      </c>
      <c r="M6559" t="s">
        <v>77</v>
      </c>
      <c r="N6559">
        <v>5.76</v>
      </c>
      <c r="O6559">
        <v>6.92</v>
      </c>
      <c r="P6559" t="s">
        <v>78</v>
      </c>
      <c r="Q6559" s="94">
        <v>45281.657638888886</v>
      </c>
      <c r="R6559">
        <v>57.6</v>
      </c>
      <c r="S6559">
        <v>69.2</v>
      </c>
      <c r="T6559" t="str">
        <f>VLOOKUP(E6559,zamiana!A:B,2,0)</f>
        <v>ALSTOM (ex. BT) CZL</v>
      </c>
    </row>
    <row r="6560" spans="1:20" x14ac:dyDescent="0.3">
      <c r="A6560" t="s">
        <v>6600</v>
      </c>
      <c r="B6560" s="2">
        <v>45260</v>
      </c>
      <c r="C6560" s="2">
        <v>45260</v>
      </c>
      <c r="D6560" s="2"/>
      <c r="E6560" t="s">
        <v>951</v>
      </c>
      <c r="F6560" t="s">
        <v>952</v>
      </c>
      <c r="G6560" t="s">
        <v>942</v>
      </c>
      <c r="H6560" t="s">
        <v>951</v>
      </c>
      <c r="I6560" t="s">
        <v>1135</v>
      </c>
      <c r="J6560" t="s">
        <v>1136</v>
      </c>
      <c r="K6560" t="s">
        <v>955</v>
      </c>
      <c r="L6560">
        <v>10</v>
      </c>
      <c r="M6560" t="s">
        <v>77</v>
      </c>
      <c r="N6560">
        <v>5.76</v>
      </c>
      <c r="O6560">
        <v>6.92</v>
      </c>
      <c r="P6560" t="s">
        <v>78</v>
      </c>
      <c r="Q6560" s="94">
        <v>45281.657638888886</v>
      </c>
      <c r="R6560">
        <v>57.6</v>
      </c>
      <c r="S6560">
        <v>69.2</v>
      </c>
      <c r="T6560" t="str">
        <f>VLOOKUP(E6560,zamiana!A:B,2,0)</f>
        <v>ALSTOM (ex. BT) CZL</v>
      </c>
    </row>
    <row r="6561" spans="1:20" x14ac:dyDescent="0.3">
      <c r="A6561" t="s">
        <v>6600</v>
      </c>
      <c r="B6561" s="2">
        <v>45260</v>
      </c>
      <c r="C6561" s="2">
        <v>45260</v>
      </c>
      <c r="D6561" s="2"/>
      <c r="E6561" t="s">
        <v>951</v>
      </c>
      <c r="F6561" t="s">
        <v>952</v>
      </c>
      <c r="G6561" t="s">
        <v>942</v>
      </c>
      <c r="H6561" t="s">
        <v>951</v>
      </c>
      <c r="I6561" t="s">
        <v>1135</v>
      </c>
      <c r="J6561" t="s">
        <v>1136</v>
      </c>
      <c r="K6561" t="s">
        <v>955</v>
      </c>
      <c r="L6561">
        <v>10</v>
      </c>
      <c r="M6561" t="s">
        <v>77</v>
      </c>
      <c r="N6561">
        <v>5.76</v>
      </c>
      <c r="O6561">
        <v>6.92</v>
      </c>
      <c r="P6561" t="s">
        <v>78</v>
      </c>
      <c r="Q6561" s="94">
        <v>45281.657638888886</v>
      </c>
      <c r="R6561">
        <v>57.6</v>
      </c>
      <c r="S6561">
        <v>69.2</v>
      </c>
      <c r="T6561" t="str">
        <f>VLOOKUP(E6561,zamiana!A:B,2,0)</f>
        <v>ALSTOM (ex. BT) CZL</v>
      </c>
    </row>
    <row r="6562" spans="1:20" x14ac:dyDescent="0.3">
      <c r="A6562" t="s">
        <v>6600</v>
      </c>
      <c r="B6562" s="2">
        <v>45260</v>
      </c>
      <c r="C6562" s="2">
        <v>45260</v>
      </c>
      <c r="D6562" s="2"/>
      <c r="E6562" t="s">
        <v>951</v>
      </c>
      <c r="F6562" t="s">
        <v>952</v>
      </c>
      <c r="G6562" t="s">
        <v>942</v>
      </c>
      <c r="H6562" t="s">
        <v>951</v>
      </c>
      <c r="I6562" t="s">
        <v>1135</v>
      </c>
      <c r="J6562" t="s">
        <v>1136</v>
      </c>
      <c r="K6562" t="s">
        <v>955</v>
      </c>
      <c r="L6562">
        <v>5</v>
      </c>
      <c r="M6562" t="s">
        <v>77</v>
      </c>
      <c r="N6562">
        <v>5.76</v>
      </c>
      <c r="O6562">
        <v>6.92</v>
      </c>
      <c r="P6562" t="s">
        <v>78</v>
      </c>
      <c r="Q6562" s="94">
        <v>45281.657638888886</v>
      </c>
      <c r="R6562">
        <v>28.8</v>
      </c>
      <c r="S6562">
        <v>34.6</v>
      </c>
      <c r="T6562" t="str">
        <f>VLOOKUP(E6562,zamiana!A:B,2,0)</f>
        <v>ALSTOM (ex. BT) CZL</v>
      </c>
    </row>
    <row r="6563" spans="1:20" x14ac:dyDescent="0.3">
      <c r="A6563" t="s">
        <v>6600</v>
      </c>
      <c r="B6563" s="2">
        <v>45260</v>
      </c>
      <c r="C6563" s="2">
        <v>45260</v>
      </c>
      <c r="D6563" s="2"/>
      <c r="E6563" t="s">
        <v>951</v>
      </c>
      <c r="F6563" t="s">
        <v>952</v>
      </c>
      <c r="G6563" t="s">
        <v>942</v>
      </c>
      <c r="H6563" t="s">
        <v>951</v>
      </c>
      <c r="I6563" t="s">
        <v>1135</v>
      </c>
      <c r="J6563" t="s">
        <v>1136</v>
      </c>
      <c r="K6563" t="s">
        <v>955</v>
      </c>
      <c r="L6563">
        <v>5</v>
      </c>
      <c r="M6563" t="s">
        <v>77</v>
      </c>
      <c r="N6563">
        <v>5.76</v>
      </c>
      <c r="O6563">
        <v>6.92</v>
      </c>
      <c r="P6563" t="s">
        <v>78</v>
      </c>
      <c r="Q6563" s="94">
        <v>45281.657638888886</v>
      </c>
      <c r="R6563">
        <v>28.8</v>
      </c>
      <c r="S6563">
        <v>34.6</v>
      </c>
      <c r="T6563" t="str">
        <f>VLOOKUP(E6563,zamiana!A:B,2,0)</f>
        <v>ALSTOM (ex. BT) CZL</v>
      </c>
    </row>
    <row r="6564" spans="1:20" x14ac:dyDescent="0.3">
      <c r="A6564" t="s">
        <v>6600</v>
      </c>
      <c r="B6564" s="2">
        <v>45260</v>
      </c>
      <c r="C6564" s="2">
        <v>45260</v>
      </c>
      <c r="D6564" s="2"/>
      <c r="E6564" t="s">
        <v>951</v>
      </c>
      <c r="F6564" t="s">
        <v>952</v>
      </c>
      <c r="G6564" t="s">
        <v>942</v>
      </c>
      <c r="H6564" t="s">
        <v>951</v>
      </c>
      <c r="I6564" t="s">
        <v>1135</v>
      </c>
      <c r="J6564" t="s">
        <v>1136</v>
      </c>
      <c r="K6564" t="s">
        <v>955</v>
      </c>
      <c r="L6564">
        <v>10</v>
      </c>
      <c r="M6564" t="s">
        <v>77</v>
      </c>
      <c r="N6564">
        <v>5.76</v>
      </c>
      <c r="O6564">
        <v>6.92</v>
      </c>
      <c r="P6564" t="s">
        <v>78</v>
      </c>
      <c r="Q6564" s="94">
        <v>45281.657638888886</v>
      </c>
      <c r="R6564">
        <v>57.6</v>
      </c>
      <c r="S6564">
        <v>69.2</v>
      </c>
      <c r="T6564" t="str">
        <f>VLOOKUP(E6564,zamiana!A:B,2,0)</f>
        <v>ALSTOM (ex. BT) CZL</v>
      </c>
    </row>
    <row r="6565" spans="1:20" x14ac:dyDescent="0.3">
      <c r="A6565" t="s">
        <v>6600</v>
      </c>
      <c r="B6565" s="2">
        <v>45260</v>
      </c>
      <c r="C6565" s="2">
        <v>45260</v>
      </c>
      <c r="D6565" s="2"/>
      <c r="E6565" t="s">
        <v>951</v>
      </c>
      <c r="F6565" t="s">
        <v>952</v>
      </c>
      <c r="G6565" t="s">
        <v>942</v>
      </c>
      <c r="H6565" t="s">
        <v>951</v>
      </c>
      <c r="I6565" t="s">
        <v>1135</v>
      </c>
      <c r="J6565" t="s">
        <v>1136</v>
      </c>
      <c r="K6565" t="s">
        <v>955</v>
      </c>
      <c r="L6565">
        <v>5</v>
      </c>
      <c r="M6565" t="s">
        <v>77</v>
      </c>
      <c r="N6565">
        <v>5.76</v>
      </c>
      <c r="O6565">
        <v>6.92</v>
      </c>
      <c r="P6565" t="s">
        <v>78</v>
      </c>
      <c r="Q6565" s="94">
        <v>45281.657638888886</v>
      </c>
      <c r="R6565">
        <v>28.8</v>
      </c>
      <c r="S6565">
        <v>34.6</v>
      </c>
      <c r="T6565" t="str">
        <f>VLOOKUP(E6565,zamiana!A:B,2,0)</f>
        <v>ALSTOM (ex. BT) CZL</v>
      </c>
    </row>
    <row r="6566" spans="1:20" x14ac:dyDescent="0.3">
      <c r="A6566" t="s">
        <v>6600</v>
      </c>
      <c r="B6566" s="2">
        <v>45260</v>
      </c>
      <c r="C6566" s="2">
        <v>45260</v>
      </c>
      <c r="D6566" s="2"/>
      <c r="E6566" t="s">
        <v>951</v>
      </c>
      <c r="F6566" t="s">
        <v>952</v>
      </c>
      <c r="G6566" t="s">
        <v>942</v>
      </c>
      <c r="H6566" t="s">
        <v>951</v>
      </c>
      <c r="I6566" t="s">
        <v>1135</v>
      </c>
      <c r="J6566" t="s">
        <v>1136</v>
      </c>
      <c r="K6566" t="s">
        <v>955</v>
      </c>
      <c r="L6566">
        <v>5</v>
      </c>
      <c r="M6566" t="s">
        <v>77</v>
      </c>
      <c r="N6566">
        <v>5.76</v>
      </c>
      <c r="O6566">
        <v>6.92</v>
      </c>
      <c r="P6566" t="s">
        <v>78</v>
      </c>
      <c r="Q6566" s="94">
        <v>45281.657638888886</v>
      </c>
      <c r="R6566">
        <v>28.8</v>
      </c>
      <c r="S6566">
        <v>34.6</v>
      </c>
      <c r="T6566" t="str">
        <f>VLOOKUP(E6566,zamiana!A:B,2,0)</f>
        <v>ALSTOM (ex. BT) CZL</v>
      </c>
    </row>
    <row r="6567" spans="1:20" x14ac:dyDescent="0.3">
      <c r="A6567" t="s">
        <v>6600</v>
      </c>
      <c r="B6567" s="2">
        <v>45260</v>
      </c>
      <c r="C6567" s="2">
        <v>45260</v>
      </c>
      <c r="D6567" s="2"/>
      <c r="E6567" t="s">
        <v>951</v>
      </c>
      <c r="F6567" t="s">
        <v>952</v>
      </c>
      <c r="G6567" t="s">
        <v>942</v>
      </c>
      <c r="H6567" t="s">
        <v>951</v>
      </c>
      <c r="I6567" t="s">
        <v>1135</v>
      </c>
      <c r="J6567" t="s">
        <v>1136</v>
      </c>
      <c r="K6567" t="s">
        <v>955</v>
      </c>
      <c r="L6567">
        <v>10</v>
      </c>
      <c r="M6567" t="s">
        <v>77</v>
      </c>
      <c r="N6567">
        <v>5.76</v>
      </c>
      <c r="O6567">
        <v>6.92</v>
      </c>
      <c r="P6567" t="s">
        <v>78</v>
      </c>
      <c r="Q6567" s="94">
        <v>45281.657638888886</v>
      </c>
      <c r="R6567">
        <v>57.6</v>
      </c>
      <c r="S6567">
        <v>69.2</v>
      </c>
      <c r="T6567" t="str">
        <f>VLOOKUP(E6567,zamiana!A:B,2,0)</f>
        <v>ALSTOM (ex. BT) CZL</v>
      </c>
    </row>
    <row r="6568" spans="1:20" x14ac:dyDescent="0.3">
      <c r="A6568" t="s">
        <v>6600</v>
      </c>
      <c r="B6568" s="2">
        <v>45260</v>
      </c>
      <c r="C6568" s="2">
        <v>45260</v>
      </c>
      <c r="D6568" s="2"/>
      <c r="E6568" t="s">
        <v>951</v>
      </c>
      <c r="F6568" t="s">
        <v>952</v>
      </c>
      <c r="G6568" t="s">
        <v>942</v>
      </c>
      <c r="H6568" t="s">
        <v>951</v>
      </c>
      <c r="I6568" t="s">
        <v>1343</v>
      </c>
      <c r="J6568" t="s">
        <v>1344</v>
      </c>
      <c r="K6568" t="s">
        <v>955</v>
      </c>
      <c r="L6568">
        <v>2</v>
      </c>
      <c r="M6568" t="s">
        <v>77</v>
      </c>
      <c r="N6568">
        <v>22.53</v>
      </c>
      <c r="O6568">
        <v>16.91</v>
      </c>
      <c r="P6568" t="s">
        <v>78</v>
      </c>
      <c r="Q6568" s="94">
        <v>45281.627083333333</v>
      </c>
      <c r="R6568">
        <v>45.06</v>
      </c>
      <c r="S6568">
        <v>33.82</v>
      </c>
      <c r="T6568" t="str">
        <f>VLOOKUP(E6568,zamiana!A:B,2,0)</f>
        <v>ALSTOM (ex. BT) CZL</v>
      </c>
    </row>
    <row r="6569" spans="1:20" x14ac:dyDescent="0.3">
      <c r="A6569" t="s">
        <v>6600</v>
      </c>
      <c r="B6569" s="2">
        <v>45260</v>
      </c>
      <c r="C6569" s="2">
        <v>45260</v>
      </c>
      <c r="D6569" s="2"/>
      <c r="E6569" t="s">
        <v>951</v>
      </c>
      <c r="F6569" t="s">
        <v>952</v>
      </c>
      <c r="G6569" t="s">
        <v>942</v>
      </c>
      <c r="H6569" t="s">
        <v>951</v>
      </c>
      <c r="I6569" t="s">
        <v>1343</v>
      </c>
      <c r="J6569" t="s">
        <v>1344</v>
      </c>
      <c r="K6569" t="s">
        <v>955</v>
      </c>
      <c r="L6569">
        <v>2</v>
      </c>
      <c r="M6569" t="s">
        <v>77</v>
      </c>
      <c r="N6569">
        <v>22.53</v>
      </c>
      <c r="O6569">
        <v>16.91</v>
      </c>
      <c r="P6569" t="s">
        <v>78</v>
      </c>
      <c r="Q6569" s="94">
        <v>45281.627083333333</v>
      </c>
      <c r="R6569">
        <v>45.06</v>
      </c>
      <c r="S6569">
        <v>33.82</v>
      </c>
      <c r="T6569" t="str">
        <f>VLOOKUP(E6569,zamiana!A:B,2,0)</f>
        <v>ALSTOM (ex. BT) CZL</v>
      </c>
    </row>
    <row r="6570" spans="1:20" x14ac:dyDescent="0.3">
      <c r="A6570" t="s">
        <v>6600</v>
      </c>
      <c r="B6570" s="2">
        <v>45260</v>
      </c>
      <c r="C6570" s="2">
        <v>45260</v>
      </c>
      <c r="D6570" s="2"/>
      <c r="E6570" t="s">
        <v>951</v>
      </c>
      <c r="F6570" t="s">
        <v>952</v>
      </c>
      <c r="G6570" t="s">
        <v>942</v>
      </c>
      <c r="H6570" t="s">
        <v>951</v>
      </c>
      <c r="I6570" t="s">
        <v>1343</v>
      </c>
      <c r="J6570" t="s">
        <v>1344</v>
      </c>
      <c r="K6570" t="s">
        <v>955</v>
      </c>
      <c r="L6570">
        <v>2</v>
      </c>
      <c r="M6570" t="s">
        <v>77</v>
      </c>
      <c r="N6570">
        <v>22.53</v>
      </c>
      <c r="O6570">
        <v>16.91</v>
      </c>
      <c r="P6570" t="s">
        <v>78</v>
      </c>
      <c r="Q6570" s="94">
        <v>45281.627083333333</v>
      </c>
      <c r="R6570">
        <v>45.06</v>
      </c>
      <c r="S6570">
        <v>33.82</v>
      </c>
      <c r="T6570" t="str">
        <f>VLOOKUP(E6570,zamiana!A:B,2,0)</f>
        <v>ALSTOM (ex. BT) CZL</v>
      </c>
    </row>
    <row r="6571" spans="1:20" x14ac:dyDescent="0.3">
      <c r="A6571" t="s">
        <v>6600</v>
      </c>
      <c r="B6571" s="2">
        <v>45260</v>
      </c>
      <c r="C6571" s="2">
        <v>45260</v>
      </c>
      <c r="D6571" s="2"/>
      <c r="E6571" t="s">
        <v>951</v>
      </c>
      <c r="F6571" t="s">
        <v>952</v>
      </c>
      <c r="G6571" t="s">
        <v>942</v>
      </c>
      <c r="H6571" t="s">
        <v>951</v>
      </c>
      <c r="I6571" t="s">
        <v>1343</v>
      </c>
      <c r="J6571" t="s">
        <v>1344</v>
      </c>
      <c r="K6571" t="s">
        <v>955</v>
      </c>
      <c r="L6571">
        <v>2</v>
      </c>
      <c r="M6571" t="s">
        <v>77</v>
      </c>
      <c r="N6571">
        <v>22.53</v>
      </c>
      <c r="O6571">
        <v>16.91</v>
      </c>
      <c r="P6571" t="s">
        <v>78</v>
      </c>
      <c r="Q6571" s="94">
        <v>45281.627083333333</v>
      </c>
      <c r="R6571">
        <v>45.06</v>
      </c>
      <c r="S6571">
        <v>33.82</v>
      </c>
      <c r="T6571" t="str">
        <f>VLOOKUP(E6571,zamiana!A:B,2,0)</f>
        <v>ALSTOM (ex. BT) CZL</v>
      </c>
    </row>
    <row r="6572" spans="1:20" x14ac:dyDescent="0.3">
      <c r="A6572" t="s">
        <v>6600</v>
      </c>
      <c r="B6572" s="2">
        <v>45260</v>
      </c>
      <c r="C6572" s="2">
        <v>45260</v>
      </c>
      <c r="D6572" s="2"/>
      <c r="E6572" t="s">
        <v>951</v>
      </c>
      <c r="F6572" t="s">
        <v>952</v>
      </c>
      <c r="G6572" t="s">
        <v>942</v>
      </c>
      <c r="H6572" t="s">
        <v>951</v>
      </c>
      <c r="I6572" t="s">
        <v>1343</v>
      </c>
      <c r="J6572" t="s">
        <v>1344</v>
      </c>
      <c r="K6572" t="s">
        <v>955</v>
      </c>
      <c r="L6572">
        <v>2</v>
      </c>
      <c r="M6572" t="s">
        <v>77</v>
      </c>
      <c r="N6572">
        <v>22.53</v>
      </c>
      <c r="O6572">
        <v>16.91</v>
      </c>
      <c r="P6572" t="s">
        <v>78</v>
      </c>
      <c r="Q6572" s="94">
        <v>45281.627083333333</v>
      </c>
      <c r="R6572">
        <v>45.06</v>
      </c>
      <c r="S6572">
        <v>33.82</v>
      </c>
      <c r="T6572" t="str">
        <f>VLOOKUP(E6572,zamiana!A:B,2,0)</f>
        <v>ALSTOM (ex. BT) CZL</v>
      </c>
    </row>
    <row r="6573" spans="1:20" x14ac:dyDescent="0.3">
      <c r="A6573" t="s">
        <v>6600</v>
      </c>
      <c r="B6573" s="2">
        <v>45260</v>
      </c>
      <c r="C6573" s="2">
        <v>45260</v>
      </c>
      <c r="D6573" s="2"/>
      <c r="E6573" t="s">
        <v>951</v>
      </c>
      <c r="F6573" t="s">
        <v>952</v>
      </c>
      <c r="G6573" t="s">
        <v>942</v>
      </c>
      <c r="H6573" t="s">
        <v>951</v>
      </c>
      <c r="I6573" t="s">
        <v>1343</v>
      </c>
      <c r="J6573" t="s">
        <v>1344</v>
      </c>
      <c r="K6573" t="s">
        <v>955</v>
      </c>
      <c r="L6573">
        <v>2</v>
      </c>
      <c r="M6573" t="s">
        <v>77</v>
      </c>
      <c r="N6573">
        <v>22.53</v>
      </c>
      <c r="O6573">
        <v>16.91</v>
      </c>
      <c r="P6573" t="s">
        <v>78</v>
      </c>
      <c r="Q6573" s="94">
        <v>45281.627083333333</v>
      </c>
      <c r="R6573">
        <v>45.06</v>
      </c>
      <c r="S6573">
        <v>33.82</v>
      </c>
      <c r="T6573" t="str">
        <f>VLOOKUP(E6573,zamiana!A:B,2,0)</f>
        <v>ALSTOM (ex. BT) CZL</v>
      </c>
    </row>
    <row r="6574" spans="1:20" x14ac:dyDescent="0.3">
      <c r="A6574" t="s">
        <v>6600</v>
      </c>
      <c r="B6574" s="2">
        <v>45260</v>
      </c>
      <c r="C6574" s="2">
        <v>45260</v>
      </c>
      <c r="D6574" s="2"/>
      <c r="E6574" t="s">
        <v>951</v>
      </c>
      <c r="F6574" t="s">
        <v>952</v>
      </c>
      <c r="G6574" t="s">
        <v>942</v>
      </c>
      <c r="H6574" t="s">
        <v>951</v>
      </c>
      <c r="I6574" t="s">
        <v>1343</v>
      </c>
      <c r="J6574" t="s">
        <v>1344</v>
      </c>
      <c r="K6574" t="s">
        <v>955</v>
      </c>
      <c r="L6574">
        <v>2</v>
      </c>
      <c r="M6574" t="s">
        <v>77</v>
      </c>
      <c r="N6574">
        <v>22.53</v>
      </c>
      <c r="O6574">
        <v>16.91</v>
      </c>
      <c r="P6574" t="s">
        <v>78</v>
      </c>
      <c r="Q6574" s="94">
        <v>45281.627083333333</v>
      </c>
      <c r="R6574">
        <v>45.06</v>
      </c>
      <c r="S6574">
        <v>33.82</v>
      </c>
      <c r="T6574" t="str">
        <f>VLOOKUP(E6574,zamiana!A:B,2,0)</f>
        <v>ALSTOM (ex. BT) CZL</v>
      </c>
    </row>
    <row r="6575" spans="1:20" x14ac:dyDescent="0.3">
      <c r="A6575" t="s">
        <v>6600</v>
      </c>
      <c r="B6575" s="2">
        <v>45260</v>
      </c>
      <c r="C6575" s="2">
        <v>45260</v>
      </c>
      <c r="D6575" s="2"/>
      <c r="E6575" t="s">
        <v>951</v>
      </c>
      <c r="F6575" t="s">
        <v>952</v>
      </c>
      <c r="G6575" t="s">
        <v>942</v>
      </c>
      <c r="H6575" t="s">
        <v>951</v>
      </c>
      <c r="I6575" t="s">
        <v>1343</v>
      </c>
      <c r="J6575" t="s">
        <v>1344</v>
      </c>
      <c r="K6575" t="s">
        <v>955</v>
      </c>
      <c r="L6575">
        <v>2</v>
      </c>
      <c r="M6575" t="s">
        <v>77</v>
      </c>
      <c r="N6575">
        <v>22.53</v>
      </c>
      <c r="O6575">
        <v>16.91</v>
      </c>
      <c r="P6575" t="s">
        <v>78</v>
      </c>
      <c r="Q6575" s="94">
        <v>45281.627083333333</v>
      </c>
      <c r="R6575">
        <v>45.06</v>
      </c>
      <c r="S6575">
        <v>33.82</v>
      </c>
      <c r="T6575" t="str">
        <f>VLOOKUP(E6575,zamiana!A:B,2,0)</f>
        <v>ALSTOM (ex. BT) CZL</v>
      </c>
    </row>
    <row r="6576" spans="1:20" x14ac:dyDescent="0.3">
      <c r="A6576" t="s">
        <v>6600</v>
      </c>
      <c r="B6576" s="2">
        <v>45260</v>
      </c>
      <c r="C6576" s="2">
        <v>45260</v>
      </c>
      <c r="D6576" s="2"/>
      <c r="E6576" t="s">
        <v>951</v>
      </c>
      <c r="F6576" t="s">
        <v>952</v>
      </c>
      <c r="G6576" t="s">
        <v>942</v>
      </c>
      <c r="H6576" t="s">
        <v>951</v>
      </c>
      <c r="I6576" t="s">
        <v>1102</v>
      </c>
      <c r="J6576" t="s">
        <v>1103</v>
      </c>
      <c r="K6576" t="s">
        <v>955</v>
      </c>
      <c r="L6576">
        <v>15</v>
      </c>
      <c r="M6576" t="s">
        <v>77</v>
      </c>
      <c r="N6576">
        <v>9.6199999999999992</v>
      </c>
      <c r="O6576">
        <v>7.01</v>
      </c>
      <c r="P6576" t="s">
        <v>78</v>
      </c>
      <c r="Q6576" s="94">
        <v>45281.627083333333</v>
      </c>
      <c r="R6576">
        <v>144.30000000000001</v>
      </c>
      <c r="S6576">
        <v>105.15</v>
      </c>
      <c r="T6576" t="str">
        <f>VLOOKUP(E6576,zamiana!A:B,2,0)</f>
        <v>ALSTOM (ex. BT) CZL</v>
      </c>
    </row>
    <row r="6577" spans="1:20" x14ac:dyDescent="0.3">
      <c r="A6577" t="s">
        <v>6600</v>
      </c>
      <c r="B6577" s="2">
        <v>45260</v>
      </c>
      <c r="C6577" s="2">
        <v>45260</v>
      </c>
      <c r="D6577" s="2"/>
      <c r="E6577" t="s">
        <v>951</v>
      </c>
      <c r="F6577" t="s">
        <v>952</v>
      </c>
      <c r="G6577" t="s">
        <v>942</v>
      </c>
      <c r="H6577" t="s">
        <v>951</v>
      </c>
      <c r="I6577" t="s">
        <v>1597</v>
      </c>
      <c r="J6577" t="s">
        <v>1598</v>
      </c>
      <c r="K6577" t="s">
        <v>955</v>
      </c>
      <c r="L6577">
        <v>7</v>
      </c>
      <c r="M6577" t="s">
        <v>77</v>
      </c>
      <c r="N6577">
        <v>30.5</v>
      </c>
      <c r="O6577">
        <v>32.83</v>
      </c>
      <c r="P6577" t="s">
        <v>78</v>
      </c>
      <c r="Q6577" s="94">
        <v>45281.642361111109</v>
      </c>
      <c r="R6577">
        <v>213.5</v>
      </c>
      <c r="S6577">
        <v>229.81</v>
      </c>
      <c r="T6577" t="str">
        <f>VLOOKUP(E6577,zamiana!A:B,2,0)</f>
        <v>ALSTOM (ex. BT) CZL</v>
      </c>
    </row>
    <row r="6578" spans="1:20" x14ac:dyDescent="0.3">
      <c r="A6578" t="s">
        <v>6600</v>
      </c>
      <c r="B6578" s="2">
        <v>45260</v>
      </c>
      <c r="C6578" s="2">
        <v>45260</v>
      </c>
      <c r="D6578" s="2"/>
      <c r="E6578" t="s">
        <v>951</v>
      </c>
      <c r="F6578" t="s">
        <v>952</v>
      </c>
      <c r="G6578" t="s">
        <v>942</v>
      </c>
      <c r="H6578" t="s">
        <v>951</v>
      </c>
      <c r="I6578" t="s">
        <v>1790</v>
      </c>
      <c r="J6578" t="s">
        <v>1791</v>
      </c>
      <c r="K6578" t="s">
        <v>955</v>
      </c>
      <c r="L6578">
        <v>5</v>
      </c>
      <c r="M6578" t="s">
        <v>77</v>
      </c>
      <c r="N6578">
        <v>71.19</v>
      </c>
      <c r="O6578">
        <v>83.47</v>
      </c>
      <c r="P6578" t="s">
        <v>78</v>
      </c>
      <c r="Q6578" s="94">
        <v>45281.627083333333</v>
      </c>
      <c r="R6578">
        <v>355.95</v>
      </c>
      <c r="S6578">
        <v>417.35</v>
      </c>
      <c r="T6578" t="str">
        <f>VLOOKUP(E6578,zamiana!A:B,2,0)</f>
        <v>ALSTOM (ex. BT) CZL</v>
      </c>
    </row>
    <row r="6579" spans="1:20" x14ac:dyDescent="0.3">
      <c r="A6579" t="s">
        <v>6600</v>
      </c>
      <c r="B6579" s="2">
        <v>45260</v>
      </c>
      <c r="C6579" s="2">
        <v>45260</v>
      </c>
      <c r="D6579" s="2"/>
      <c r="E6579" t="s">
        <v>951</v>
      </c>
      <c r="F6579" t="s">
        <v>952</v>
      </c>
      <c r="G6579" t="s">
        <v>942</v>
      </c>
      <c r="H6579" t="s">
        <v>951</v>
      </c>
      <c r="I6579" t="s">
        <v>2273</v>
      </c>
      <c r="J6579" t="s">
        <v>2274</v>
      </c>
      <c r="K6579" t="s">
        <v>955</v>
      </c>
      <c r="L6579">
        <v>1</v>
      </c>
      <c r="M6579" t="s">
        <v>77</v>
      </c>
      <c r="N6579">
        <v>39.25</v>
      </c>
      <c r="O6579">
        <v>37.93</v>
      </c>
      <c r="P6579" t="s">
        <v>78</v>
      </c>
      <c r="Q6579" s="94">
        <v>45281.627083333333</v>
      </c>
      <c r="R6579">
        <v>39.25</v>
      </c>
      <c r="S6579">
        <v>37.93</v>
      </c>
      <c r="T6579" t="str">
        <f>VLOOKUP(E6579,zamiana!A:B,2,0)</f>
        <v>ALSTOM (ex. BT) CZL</v>
      </c>
    </row>
    <row r="6580" spans="1:20" x14ac:dyDescent="0.3">
      <c r="A6580" t="s">
        <v>6600</v>
      </c>
      <c r="B6580" s="2">
        <v>45260</v>
      </c>
      <c r="C6580" s="2">
        <v>45260</v>
      </c>
      <c r="D6580" s="2"/>
      <c r="E6580" t="s">
        <v>951</v>
      </c>
      <c r="F6580" t="s">
        <v>952</v>
      </c>
      <c r="G6580" t="s">
        <v>942</v>
      </c>
      <c r="H6580" t="s">
        <v>951</v>
      </c>
      <c r="I6580" t="s">
        <v>2273</v>
      </c>
      <c r="J6580" t="s">
        <v>2274</v>
      </c>
      <c r="K6580" t="s">
        <v>955</v>
      </c>
      <c r="L6580">
        <v>1</v>
      </c>
      <c r="M6580" t="s">
        <v>77</v>
      </c>
      <c r="N6580">
        <v>39.25</v>
      </c>
      <c r="O6580">
        <v>37.93</v>
      </c>
      <c r="P6580" t="s">
        <v>78</v>
      </c>
      <c r="Q6580" s="94">
        <v>45281.627083333333</v>
      </c>
      <c r="R6580">
        <v>39.25</v>
      </c>
      <c r="S6580">
        <v>37.93</v>
      </c>
      <c r="T6580" t="str">
        <f>VLOOKUP(E6580,zamiana!A:B,2,0)</f>
        <v>ALSTOM (ex. BT) CZL</v>
      </c>
    </row>
    <row r="6581" spans="1:20" x14ac:dyDescent="0.3">
      <c r="A6581" t="s">
        <v>6600</v>
      </c>
      <c r="B6581" s="2">
        <v>45260</v>
      </c>
      <c r="C6581" s="2">
        <v>45260</v>
      </c>
      <c r="D6581" s="2"/>
      <c r="E6581" t="s">
        <v>951</v>
      </c>
      <c r="F6581" t="s">
        <v>952</v>
      </c>
      <c r="G6581" t="s">
        <v>942</v>
      </c>
      <c r="H6581" t="s">
        <v>951</v>
      </c>
      <c r="I6581" t="s">
        <v>1223</v>
      </c>
      <c r="J6581" t="s">
        <v>1224</v>
      </c>
      <c r="K6581" t="s">
        <v>955</v>
      </c>
      <c r="L6581">
        <v>12</v>
      </c>
      <c r="M6581" t="s">
        <v>77</v>
      </c>
      <c r="N6581">
        <v>5.76</v>
      </c>
      <c r="O6581">
        <v>9.25</v>
      </c>
      <c r="P6581" t="s">
        <v>78</v>
      </c>
      <c r="Q6581" s="94">
        <v>45281.627083333333</v>
      </c>
      <c r="R6581">
        <v>69.12</v>
      </c>
      <c r="S6581">
        <v>111</v>
      </c>
      <c r="T6581" t="str">
        <f>VLOOKUP(E6581,zamiana!A:B,2,0)</f>
        <v>ALSTOM (ex. BT) CZL</v>
      </c>
    </row>
    <row r="6582" spans="1:20" x14ac:dyDescent="0.3">
      <c r="A6582" t="s">
        <v>6600</v>
      </c>
      <c r="B6582" s="2">
        <v>45260</v>
      </c>
      <c r="C6582" s="2">
        <v>45260</v>
      </c>
      <c r="D6582" s="2"/>
      <c r="E6582" t="s">
        <v>951</v>
      </c>
      <c r="F6582" t="s">
        <v>952</v>
      </c>
      <c r="G6582" t="s">
        <v>942</v>
      </c>
      <c r="H6582" t="s">
        <v>951</v>
      </c>
      <c r="I6582" t="s">
        <v>1223</v>
      </c>
      <c r="J6582" t="s">
        <v>1224</v>
      </c>
      <c r="K6582" t="s">
        <v>955</v>
      </c>
      <c r="L6582">
        <v>12</v>
      </c>
      <c r="M6582" t="s">
        <v>77</v>
      </c>
      <c r="N6582">
        <v>5.76</v>
      </c>
      <c r="O6582">
        <v>9.25</v>
      </c>
      <c r="P6582" t="s">
        <v>78</v>
      </c>
      <c r="Q6582" s="94">
        <v>45281.627083333333</v>
      </c>
      <c r="R6582">
        <v>69.12</v>
      </c>
      <c r="S6582">
        <v>111</v>
      </c>
      <c r="T6582" t="str">
        <f>VLOOKUP(E6582,zamiana!A:B,2,0)</f>
        <v>ALSTOM (ex. BT) CZL</v>
      </c>
    </row>
    <row r="6583" spans="1:20" x14ac:dyDescent="0.3">
      <c r="A6583" t="s">
        <v>6600</v>
      </c>
      <c r="B6583" s="2">
        <v>45260</v>
      </c>
      <c r="C6583" s="2">
        <v>45260</v>
      </c>
      <c r="D6583" s="2"/>
      <c r="E6583" t="s">
        <v>951</v>
      </c>
      <c r="F6583" t="s">
        <v>952</v>
      </c>
      <c r="G6583" t="s">
        <v>942</v>
      </c>
      <c r="H6583" t="s">
        <v>951</v>
      </c>
      <c r="I6583" t="s">
        <v>1223</v>
      </c>
      <c r="J6583" t="s">
        <v>1224</v>
      </c>
      <c r="K6583" t="s">
        <v>955</v>
      </c>
      <c r="L6583">
        <v>12</v>
      </c>
      <c r="M6583" t="s">
        <v>77</v>
      </c>
      <c r="N6583">
        <v>5.76</v>
      </c>
      <c r="O6583">
        <v>9.25</v>
      </c>
      <c r="P6583" t="s">
        <v>78</v>
      </c>
      <c r="Q6583" s="94">
        <v>45281.627083333333</v>
      </c>
      <c r="R6583">
        <v>69.12</v>
      </c>
      <c r="S6583">
        <v>111</v>
      </c>
      <c r="T6583" t="str">
        <f>VLOOKUP(E6583,zamiana!A:B,2,0)</f>
        <v>ALSTOM (ex. BT) CZL</v>
      </c>
    </row>
    <row r="6584" spans="1:20" x14ac:dyDescent="0.3">
      <c r="A6584" t="s">
        <v>6600</v>
      </c>
      <c r="B6584" s="2">
        <v>45260</v>
      </c>
      <c r="C6584" s="2">
        <v>45260</v>
      </c>
      <c r="D6584" s="2"/>
      <c r="E6584" t="s">
        <v>951</v>
      </c>
      <c r="F6584" t="s">
        <v>952</v>
      </c>
      <c r="G6584" t="s">
        <v>942</v>
      </c>
      <c r="H6584" t="s">
        <v>951</v>
      </c>
      <c r="I6584" t="s">
        <v>1223</v>
      </c>
      <c r="J6584" t="s">
        <v>1224</v>
      </c>
      <c r="K6584" t="s">
        <v>955</v>
      </c>
      <c r="L6584">
        <v>10</v>
      </c>
      <c r="M6584" t="s">
        <v>77</v>
      </c>
      <c r="N6584">
        <v>5.76</v>
      </c>
      <c r="O6584">
        <v>9.25</v>
      </c>
      <c r="P6584" t="s">
        <v>78</v>
      </c>
      <c r="Q6584" s="94">
        <v>45281.627083333333</v>
      </c>
      <c r="R6584">
        <v>57.6</v>
      </c>
      <c r="S6584">
        <v>92.5</v>
      </c>
      <c r="T6584" t="str">
        <f>VLOOKUP(E6584,zamiana!A:B,2,0)</f>
        <v>ALSTOM (ex. BT) CZL</v>
      </c>
    </row>
    <row r="6585" spans="1:20" x14ac:dyDescent="0.3">
      <c r="A6585" t="s">
        <v>6600</v>
      </c>
      <c r="B6585" s="2">
        <v>45260</v>
      </c>
      <c r="C6585" s="2">
        <v>45260</v>
      </c>
      <c r="D6585" s="2"/>
      <c r="E6585" t="s">
        <v>951</v>
      </c>
      <c r="F6585" t="s">
        <v>952</v>
      </c>
      <c r="G6585" t="s">
        <v>942</v>
      </c>
      <c r="H6585" t="s">
        <v>951</v>
      </c>
      <c r="I6585" t="s">
        <v>1223</v>
      </c>
      <c r="J6585" t="s">
        <v>1224</v>
      </c>
      <c r="K6585" t="s">
        <v>955</v>
      </c>
      <c r="L6585">
        <v>10</v>
      </c>
      <c r="M6585" t="s">
        <v>77</v>
      </c>
      <c r="N6585">
        <v>5.76</v>
      </c>
      <c r="O6585">
        <v>9.25</v>
      </c>
      <c r="P6585" t="s">
        <v>78</v>
      </c>
      <c r="Q6585" s="94">
        <v>45281.627083333333</v>
      </c>
      <c r="R6585">
        <v>57.6</v>
      </c>
      <c r="S6585">
        <v>92.5</v>
      </c>
      <c r="T6585" t="str">
        <f>VLOOKUP(E6585,zamiana!A:B,2,0)</f>
        <v>ALSTOM (ex. BT) CZL</v>
      </c>
    </row>
    <row r="6586" spans="1:20" x14ac:dyDescent="0.3">
      <c r="A6586" t="s">
        <v>6600</v>
      </c>
      <c r="B6586" s="2">
        <v>45260</v>
      </c>
      <c r="C6586" s="2">
        <v>45260</v>
      </c>
      <c r="D6586" s="2"/>
      <c r="E6586" t="s">
        <v>951</v>
      </c>
      <c r="F6586" t="s">
        <v>952</v>
      </c>
      <c r="G6586" t="s">
        <v>942</v>
      </c>
      <c r="H6586" t="s">
        <v>951</v>
      </c>
      <c r="I6586" t="s">
        <v>1223</v>
      </c>
      <c r="J6586" t="s">
        <v>1224</v>
      </c>
      <c r="K6586" t="s">
        <v>955</v>
      </c>
      <c r="L6586">
        <v>10</v>
      </c>
      <c r="M6586" t="s">
        <v>77</v>
      </c>
      <c r="N6586">
        <v>5.76</v>
      </c>
      <c r="O6586">
        <v>9.25</v>
      </c>
      <c r="P6586" t="s">
        <v>78</v>
      </c>
      <c r="Q6586" s="94">
        <v>45281.627083333333</v>
      </c>
      <c r="R6586">
        <v>57.6</v>
      </c>
      <c r="S6586">
        <v>92.5</v>
      </c>
      <c r="T6586" t="str">
        <f>VLOOKUP(E6586,zamiana!A:B,2,0)</f>
        <v>ALSTOM (ex. BT) CZL</v>
      </c>
    </row>
    <row r="6587" spans="1:20" x14ac:dyDescent="0.3">
      <c r="A6587" t="s">
        <v>6600</v>
      </c>
      <c r="B6587" s="2">
        <v>45260</v>
      </c>
      <c r="C6587" s="2">
        <v>45260</v>
      </c>
      <c r="D6587" s="2"/>
      <c r="E6587" t="s">
        <v>951</v>
      </c>
      <c r="F6587" t="s">
        <v>952</v>
      </c>
      <c r="G6587" t="s">
        <v>942</v>
      </c>
      <c r="H6587" t="s">
        <v>951</v>
      </c>
      <c r="I6587" t="s">
        <v>1223</v>
      </c>
      <c r="J6587" t="s">
        <v>1224</v>
      </c>
      <c r="K6587" t="s">
        <v>955</v>
      </c>
      <c r="L6587">
        <v>5</v>
      </c>
      <c r="M6587" t="s">
        <v>77</v>
      </c>
      <c r="N6587">
        <v>5.76</v>
      </c>
      <c r="O6587">
        <v>9.25</v>
      </c>
      <c r="P6587" t="s">
        <v>78</v>
      </c>
      <c r="Q6587" s="94">
        <v>45281.627083333333</v>
      </c>
      <c r="R6587">
        <v>28.8</v>
      </c>
      <c r="S6587">
        <v>46.25</v>
      </c>
      <c r="T6587" t="str">
        <f>VLOOKUP(E6587,zamiana!A:B,2,0)</f>
        <v>ALSTOM (ex. BT) CZL</v>
      </c>
    </row>
    <row r="6588" spans="1:20" x14ac:dyDescent="0.3">
      <c r="A6588" t="s">
        <v>6600</v>
      </c>
      <c r="B6588" s="2">
        <v>45260</v>
      </c>
      <c r="C6588" s="2">
        <v>45260</v>
      </c>
      <c r="D6588" s="2"/>
      <c r="E6588" t="s">
        <v>951</v>
      </c>
      <c r="F6588" t="s">
        <v>952</v>
      </c>
      <c r="G6588" t="s">
        <v>942</v>
      </c>
      <c r="H6588" t="s">
        <v>951</v>
      </c>
      <c r="I6588" t="s">
        <v>1223</v>
      </c>
      <c r="J6588" t="s">
        <v>1224</v>
      </c>
      <c r="K6588" t="s">
        <v>955</v>
      </c>
      <c r="L6588">
        <v>5</v>
      </c>
      <c r="M6588" t="s">
        <v>77</v>
      </c>
      <c r="N6588">
        <v>5.76</v>
      </c>
      <c r="O6588">
        <v>9.25</v>
      </c>
      <c r="P6588" t="s">
        <v>78</v>
      </c>
      <c r="Q6588" s="94">
        <v>45281.627083333333</v>
      </c>
      <c r="R6588">
        <v>28.8</v>
      </c>
      <c r="S6588">
        <v>46.25</v>
      </c>
      <c r="T6588" t="str">
        <f>VLOOKUP(E6588,zamiana!A:B,2,0)</f>
        <v>ALSTOM (ex. BT) CZL</v>
      </c>
    </row>
    <row r="6589" spans="1:20" x14ac:dyDescent="0.3">
      <c r="A6589" t="s">
        <v>6600</v>
      </c>
      <c r="B6589" s="2">
        <v>45260</v>
      </c>
      <c r="C6589" s="2">
        <v>45260</v>
      </c>
      <c r="D6589" s="2"/>
      <c r="E6589" t="s">
        <v>951</v>
      </c>
      <c r="F6589" t="s">
        <v>952</v>
      </c>
      <c r="G6589" t="s">
        <v>942</v>
      </c>
      <c r="H6589" t="s">
        <v>951</v>
      </c>
      <c r="I6589" t="s">
        <v>1223</v>
      </c>
      <c r="J6589" t="s">
        <v>1224</v>
      </c>
      <c r="K6589" t="s">
        <v>955</v>
      </c>
      <c r="L6589">
        <v>5</v>
      </c>
      <c r="M6589" t="s">
        <v>77</v>
      </c>
      <c r="N6589">
        <v>5.76</v>
      </c>
      <c r="O6589">
        <v>9.25</v>
      </c>
      <c r="P6589" t="s">
        <v>78</v>
      </c>
      <c r="Q6589" s="94">
        <v>45281.627083333333</v>
      </c>
      <c r="R6589">
        <v>28.8</v>
      </c>
      <c r="S6589">
        <v>46.25</v>
      </c>
      <c r="T6589" t="str">
        <f>VLOOKUP(E6589,zamiana!A:B,2,0)</f>
        <v>ALSTOM (ex. BT) CZL</v>
      </c>
    </row>
    <row r="6590" spans="1:20" x14ac:dyDescent="0.3">
      <c r="A6590" t="s">
        <v>6600</v>
      </c>
      <c r="B6590" s="2">
        <v>45260</v>
      </c>
      <c r="C6590" s="2">
        <v>45260</v>
      </c>
      <c r="D6590" s="2"/>
      <c r="E6590" t="s">
        <v>951</v>
      </c>
      <c r="F6590" t="s">
        <v>952</v>
      </c>
      <c r="G6590" t="s">
        <v>942</v>
      </c>
      <c r="H6590" t="s">
        <v>951</v>
      </c>
      <c r="I6590" t="s">
        <v>1223</v>
      </c>
      <c r="J6590" t="s">
        <v>1224</v>
      </c>
      <c r="K6590" t="s">
        <v>955</v>
      </c>
      <c r="L6590">
        <v>5</v>
      </c>
      <c r="M6590" t="s">
        <v>77</v>
      </c>
      <c r="N6590">
        <v>5.76</v>
      </c>
      <c r="O6590">
        <v>9.25</v>
      </c>
      <c r="P6590" t="s">
        <v>78</v>
      </c>
      <c r="Q6590" s="94">
        <v>45281.627083333333</v>
      </c>
      <c r="R6590">
        <v>28.8</v>
      </c>
      <c r="S6590">
        <v>46.25</v>
      </c>
      <c r="T6590" t="str">
        <f>VLOOKUP(E6590,zamiana!A:B,2,0)</f>
        <v>ALSTOM (ex. BT) CZL</v>
      </c>
    </row>
    <row r="6591" spans="1:20" x14ac:dyDescent="0.3">
      <c r="A6591" t="s">
        <v>6600</v>
      </c>
      <c r="B6591" s="2">
        <v>45260</v>
      </c>
      <c r="C6591" s="2">
        <v>45260</v>
      </c>
      <c r="D6591" s="2"/>
      <c r="E6591" t="s">
        <v>951</v>
      </c>
      <c r="F6591" t="s">
        <v>952</v>
      </c>
      <c r="G6591" t="s">
        <v>942</v>
      </c>
      <c r="H6591" t="s">
        <v>951</v>
      </c>
      <c r="I6591" t="s">
        <v>1223</v>
      </c>
      <c r="J6591" t="s">
        <v>1224</v>
      </c>
      <c r="K6591" t="s">
        <v>955</v>
      </c>
      <c r="L6591">
        <v>10</v>
      </c>
      <c r="M6591" t="s">
        <v>77</v>
      </c>
      <c r="N6591">
        <v>5.76</v>
      </c>
      <c r="O6591">
        <v>9.25</v>
      </c>
      <c r="P6591" t="s">
        <v>78</v>
      </c>
      <c r="Q6591" s="94">
        <v>45281.627083333333</v>
      </c>
      <c r="R6591">
        <v>57.6</v>
      </c>
      <c r="S6591">
        <v>92.5</v>
      </c>
      <c r="T6591" t="str">
        <f>VLOOKUP(E6591,zamiana!A:B,2,0)</f>
        <v>ALSTOM (ex. BT) CZL</v>
      </c>
    </row>
    <row r="6592" spans="1:20" x14ac:dyDescent="0.3">
      <c r="A6592" t="s">
        <v>6600</v>
      </c>
      <c r="B6592" s="2">
        <v>45260</v>
      </c>
      <c r="C6592" s="2">
        <v>45260</v>
      </c>
      <c r="D6592" s="2"/>
      <c r="E6592" t="s">
        <v>951</v>
      </c>
      <c r="F6592" t="s">
        <v>952</v>
      </c>
      <c r="G6592" t="s">
        <v>942</v>
      </c>
      <c r="H6592" t="s">
        <v>951</v>
      </c>
      <c r="I6592" t="s">
        <v>1223</v>
      </c>
      <c r="J6592" t="s">
        <v>1224</v>
      </c>
      <c r="K6592" t="s">
        <v>955</v>
      </c>
      <c r="L6592">
        <v>12</v>
      </c>
      <c r="M6592" t="s">
        <v>77</v>
      </c>
      <c r="N6592">
        <v>5.76</v>
      </c>
      <c r="O6592">
        <v>9.25</v>
      </c>
      <c r="P6592" t="s">
        <v>78</v>
      </c>
      <c r="Q6592" s="94">
        <v>45281.627083333333</v>
      </c>
      <c r="R6592">
        <v>69.12</v>
      </c>
      <c r="S6592">
        <v>111</v>
      </c>
      <c r="T6592" t="str">
        <f>VLOOKUP(E6592,zamiana!A:B,2,0)</f>
        <v>ALSTOM (ex. BT) CZL</v>
      </c>
    </row>
    <row r="6593" spans="1:20" x14ac:dyDescent="0.3">
      <c r="A6593" t="s">
        <v>6600</v>
      </c>
      <c r="B6593" s="2">
        <v>45260</v>
      </c>
      <c r="C6593" s="2">
        <v>45260</v>
      </c>
      <c r="D6593" s="2"/>
      <c r="E6593" t="s">
        <v>951</v>
      </c>
      <c r="F6593" t="s">
        <v>952</v>
      </c>
      <c r="G6593" t="s">
        <v>942</v>
      </c>
      <c r="H6593" t="s">
        <v>951</v>
      </c>
      <c r="I6593" t="s">
        <v>1077</v>
      </c>
      <c r="J6593" t="s">
        <v>1078</v>
      </c>
      <c r="K6593" t="s">
        <v>955</v>
      </c>
      <c r="L6593">
        <v>21</v>
      </c>
      <c r="M6593" t="s">
        <v>77</v>
      </c>
      <c r="N6593">
        <v>5.94</v>
      </c>
      <c r="O6593">
        <v>6.55</v>
      </c>
      <c r="P6593" t="s">
        <v>78</v>
      </c>
      <c r="Q6593" s="94">
        <v>45281.627083333333</v>
      </c>
      <c r="R6593">
        <v>124.74</v>
      </c>
      <c r="S6593">
        <v>137.55000000000001</v>
      </c>
      <c r="T6593" t="str">
        <f>VLOOKUP(E6593,zamiana!A:B,2,0)</f>
        <v>ALSTOM (ex. BT) CZL</v>
      </c>
    </row>
    <row r="6594" spans="1:20" x14ac:dyDescent="0.3">
      <c r="A6594" t="s">
        <v>6600</v>
      </c>
      <c r="B6594" s="2">
        <v>45260</v>
      </c>
      <c r="C6594" s="2">
        <v>45260</v>
      </c>
      <c r="D6594" s="2"/>
      <c r="E6594" t="s">
        <v>951</v>
      </c>
      <c r="F6594" t="s">
        <v>952</v>
      </c>
      <c r="G6594" t="s">
        <v>942</v>
      </c>
      <c r="H6594" t="s">
        <v>951</v>
      </c>
      <c r="I6594" t="s">
        <v>1077</v>
      </c>
      <c r="J6594" t="s">
        <v>1078</v>
      </c>
      <c r="K6594" t="s">
        <v>955</v>
      </c>
      <c r="L6594">
        <v>21</v>
      </c>
      <c r="M6594" t="s">
        <v>77</v>
      </c>
      <c r="N6594">
        <v>5.94</v>
      </c>
      <c r="O6594">
        <v>6.55</v>
      </c>
      <c r="P6594" t="s">
        <v>78</v>
      </c>
      <c r="Q6594" s="94">
        <v>45281.627083333333</v>
      </c>
      <c r="R6594">
        <v>124.74</v>
      </c>
      <c r="S6594">
        <v>137.55000000000001</v>
      </c>
      <c r="T6594" t="str">
        <f>VLOOKUP(E6594,zamiana!A:B,2,0)</f>
        <v>ALSTOM (ex. BT) CZL</v>
      </c>
    </row>
    <row r="6595" spans="1:20" x14ac:dyDescent="0.3">
      <c r="A6595" t="s">
        <v>6600</v>
      </c>
      <c r="B6595" s="2">
        <v>45260</v>
      </c>
      <c r="C6595" s="2">
        <v>45260</v>
      </c>
      <c r="D6595" s="2"/>
      <c r="E6595" t="s">
        <v>951</v>
      </c>
      <c r="F6595" t="s">
        <v>952</v>
      </c>
      <c r="G6595" t="s">
        <v>942</v>
      </c>
      <c r="H6595" t="s">
        <v>951</v>
      </c>
      <c r="I6595" t="s">
        <v>1245</v>
      </c>
      <c r="J6595" t="s">
        <v>1246</v>
      </c>
      <c r="K6595" t="s">
        <v>955</v>
      </c>
      <c r="L6595">
        <v>4</v>
      </c>
      <c r="M6595" t="s">
        <v>77</v>
      </c>
      <c r="N6595">
        <v>14.08</v>
      </c>
      <c r="O6595">
        <v>12.32</v>
      </c>
      <c r="P6595" t="s">
        <v>78</v>
      </c>
      <c r="Q6595" s="94">
        <v>45281.627083333333</v>
      </c>
      <c r="R6595">
        <v>56.32</v>
      </c>
      <c r="S6595">
        <v>49.28</v>
      </c>
      <c r="T6595" t="str">
        <f>VLOOKUP(E6595,zamiana!A:B,2,0)</f>
        <v>ALSTOM (ex. BT) CZL</v>
      </c>
    </row>
    <row r="6596" spans="1:20" x14ac:dyDescent="0.3">
      <c r="A6596" t="s">
        <v>6600</v>
      </c>
      <c r="B6596" s="2">
        <v>45260</v>
      </c>
      <c r="C6596" s="2">
        <v>45260</v>
      </c>
      <c r="D6596" s="2"/>
      <c r="E6596" t="s">
        <v>951</v>
      </c>
      <c r="F6596" t="s">
        <v>952</v>
      </c>
      <c r="G6596" t="s">
        <v>942</v>
      </c>
      <c r="H6596" t="s">
        <v>951</v>
      </c>
      <c r="I6596" t="s">
        <v>1245</v>
      </c>
      <c r="J6596" t="s">
        <v>1246</v>
      </c>
      <c r="K6596" t="s">
        <v>955</v>
      </c>
      <c r="L6596">
        <v>4</v>
      </c>
      <c r="M6596" t="s">
        <v>77</v>
      </c>
      <c r="N6596">
        <v>14.08</v>
      </c>
      <c r="O6596">
        <v>12.32</v>
      </c>
      <c r="P6596" t="s">
        <v>78</v>
      </c>
      <c r="Q6596" s="94">
        <v>45281.627083333333</v>
      </c>
      <c r="R6596">
        <v>56.32</v>
      </c>
      <c r="S6596">
        <v>49.28</v>
      </c>
      <c r="T6596" t="str">
        <f>VLOOKUP(E6596,zamiana!A:B,2,0)</f>
        <v>ALSTOM (ex. BT) CZL</v>
      </c>
    </row>
    <row r="6597" spans="1:20" x14ac:dyDescent="0.3">
      <c r="A6597" t="s">
        <v>6600</v>
      </c>
      <c r="B6597" s="2">
        <v>45260</v>
      </c>
      <c r="C6597" s="2">
        <v>45260</v>
      </c>
      <c r="D6597" s="2"/>
      <c r="E6597" t="s">
        <v>951</v>
      </c>
      <c r="F6597" t="s">
        <v>952</v>
      </c>
      <c r="G6597" t="s">
        <v>942</v>
      </c>
      <c r="H6597" t="s">
        <v>951</v>
      </c>
      <c r="I6597" t="s">
        <v>1245</v>
      </c>
      <c r="J6597" t="s">
        <v>1246</v>
      </c>
      <c r="K6597" t="s">
        <v>955</v>
      </c>
      <c r="L6597">
        <v>4</v>
      </c>
      <c r="M6597" t="s">
        <v>77</v>
      </c>
      <c r="N6597">
        <v>14.08</v>
      </c>
      <c r="O6597">
        <v>12.32</v>
      </c>
      <c r="P6597" t="s">
        <v>78</v>
      </c>
      <c r="Q6597" s="94">
        <v>45281.627083333333</v>
      </c>
      <c r="R6597">
        <v>56.32</v>
      </c>
      <c r="S6597">
        <v>49.28</v>
      </c>
      <c r="T6597" t="str">
        <f>VLOOKUP(E6597,zamiana!A:B,2,0)</f>
        <v>ALSTOM (ex. BT) CZL</v>
      </c>
    </row>
    <row r="6598" spans="1:20" x14ac:dyDescent="0.3">
      <c r="A6598" t="s">
        <v>6600</v>
      </c>
      <c r="B6598" s="2">
        <v>45260</v>
      </c>
      <c r="C6598" s="2">
        <v>45260</v>
      </c>
      <c r="D6598" s="2"/>
      <c r="E6598" t="s">
        <v>951</v>
      </c>
      <c r="F6598" t="s">
        <v>952</v>
      </c>
      <c r="G6598" t="s">
        <v>942</v>
      </c>
      <c r="H6598" t="s">
        <v>951</v>
      </c>
      <c r="I6598" t="s">
        <v>1245</v>
      </c>
      <c r="J6598" t="s">
        <v>1246</v>
      </c>
      <c r="K6598" t="s">
        <v>955</v>
      </c>
      <c r="L6598">
        <v>2</v>
      </c>
      <c r="M6598" t="s">
        <v>77</v>
      </c>
      <c r="N6598">
        <v>14.08</v>
      </c>
      <c r="O6598">
        <v>12.32</v>
      </c>
      <c r="P6598" t="s">
        <v>78</v>
      </c>
      <c r="Q6598" s="94">
        <v>45281.627083333333</v>
      </c>
      <c r="R6598">
        <v>28.16</v>
      </c>
      <c r="S6598">
        <v>24.64</v>
      </c>
      <c r="T6598" t="str">
        <f>VLOOKUP(E6598,zamiana!A:B,2,0)</f>
        <v>ALSTOM (ex. BT) CZL</v>
      </c>
    </row>
    <row r="6599" spans="1:20" x14ac:dyDescent="0.3">
      <c r="A6599" t="s">
        <v>6600</v>
      </c>
      <c r="B6599" s="2">
        <v>45260</v>
      </c>
      <c r="C6599" s="2">
        <v>45260</v>
      </c>
      <c r="D6599" s="2"/>
      <c r="E6599" t="s">
        <v>951</v>
      </c>
      <c r="F6599" t="s">
        <v>952</v>
      </c>
      <c r="G6599" t="s">
        <v>942</v>
      </c>
      <c r="H6599" t="s">
        <v>951</v>
      </c>
      <c r="I6599" t="s">
        <v>1245</v>
      </c>
      <c r="J6599" t="s">
        <v>1246</v>
      </c>
      <c r="K6599" t="s">
        <v>955</v>
      </c>
      <c r="L6599">
        <v>2</v>
      </c>
      <c r="M6599" t="s">
        <v>77</v>
      </c>
      <c r="N6599">
        <v>14.08</v>
      </c>
      <c r="O6599">
        <v>12.32</v>
      </c>
      <c r="P6599" t="s">
        <v>78</v>
      </c>
      <c r="Q6599" s="94">
        <v>45281.627083333333</v>
      </c>
      <c r="R6599">
        <v>28.16</v>
      </c>
      <c r="S6599">
        <v>24.64</v>
      </c>
      <c r="T6599" t="str">
        <f>VLOOKUP(E6599,zamiana!A:B,2,0)</f>
        <v>ALSTOM (ex. BT) CZL</v>
      </c>
    </row>
    <row r="6600" spans="1:20" x14ac:dyDescent="0.3">
      <c r="A6600" t="s">
        <v>6600</v>
      </c>
      <c r="B6600" s="2">
        <v>45260</v>
      </c>
      <c r="C6600" s="2">
        <v>45260</v>
      </c>
      <c r="D6600" s="2"/>
      <c r="E6600" t="s">
        <v>951</v>
      </c>
      <c r="F6600" t="s">
        <v>952</v>
      </c>
      <c r="G6600" t="s">
        <v>942</v>
      </c>
      <c r="H6600" t="s">
        <v>951</v>
      </c>
      <c r="I6600" t="s">
        <v>1245</v>
      </c>
      <c r="J6600" t="s">
        <v>1246</v>
      </c>
      <c r="K6600" t="s">
        <v>955</v>
      </c>
      <c r="L6600">
        <v>2</v>
      </c>
      <c r="M6600" t="s">
        <v>77</v>
      </c>
      <c r="N6600">
        <v>14.08</v>
      </c>
      <c r="O6600">
        <v>12.32</v>
      </c>
      <c r="P6600" t="s">
        <v>78</v>
      </c>
      <c r="Q6600" s="94">
        <v>45281.627083333333</v>
      </c>
      <c r="R6600">
        <v>28.16</v>
      </c>
      <c r="S6600">
        <v>24.64</v>
      </c>
      <c r="T6600" t="str">
        <f>VLOOKUP(E6600,zamiana!A:B,2,0)</f>
        <v>ALSTOM (ex. BT) CZL</v>
      </c>
    </row>
    <row r="6601" spans="1:20" x14ac:dyDescent="0.3">
      <c r="A6601" t="s">
        <v>6600</v>
      </c>
      <c r="B6601" s="2">
        <v>45260</v>
      </c>
      <c r="C6601" s="2">
        <v>45260</v>
      </c>
      <c r="D6601" s="2"/>
      <c r="E6601" t="s">
        <v>951</v>
      </c>
      <c r="F6601" t="s">
        <v>952</v>
      </c>
      <c r="G6601" t="s">
        <v>942</v>
      </c>
      <c r="H6601" t="s">
        <v>951</v>
      </c>
      <c r="I6601" t="s">
        <v>1245</v>
      </c>
      <c r="J6601" t="s">
        <v>1246</v>
      </c>
      <c r="K6601" t="s">
        <v>955</v>
      </c>
      <c r="L6601">
        <v>4</v>
      </c>
      <c r="M6601" t="s">
        <v>77</v>
      </c>
      <c r="N6601">
        <v>14.08</v>
      </c>
      <c r="O6601">
        <v>12.32</v>
      </c>
      <c r="P6601" t="s">
        <v>78</v>
      </c>
      <c r="Q6601" s="94">
        <v>45281.627083333333</v>
      </c>
      <c r="R6601">
        <v>56.32</v>
      </c>
      <c r="S6601">
        <v>49.28</v>
      </c>
      <c r="T6601" t="str">
        <f>VLOOKUP(E6601,zamiana!A:B,2,0)</f>
        <v>ALSTOM (ex. BT) CZL</v>
      </c>
    </row>
    <row r="6602" spans="1:20" x14ac:dyDescent="0.3">
      <c r="A6602" t="s">
        <v>6600</v>
      </c>
      <c r="B6602" s="2">
        <v>45260</v>
      </c>
      <c r="C6602" s="2">
        <v>45260</v>
      </c>
      <c r="D6602" s="2"/>
      <c r="E6602" t="s">
        <v>951</v>
      </c>
      <c r="F6602" t="s">
        <v>952</v>
      </c>
      <c r="G6602" t="s">
        <v>942</v>
      </c>
      <c r="H6602" t="s">
        <v>951</v>
      </c>
      <c r="I6602" t="s">
        <v>1245</v>
      </c>
      <c r="J6602" t="s">
        <v>1246</v>
      </c>
      <c r="K6602" t="s">
        <v>955</v>
      </c>
      <c r="L6602">
        <v>1</v>
      </c>
      <c r="M6602" t="s">
        <v>77</v>
      </c>
      <c r="N6602">
        <v>14.08</v>
      </c>
      <c r="O6602">
        <v>12.32</v>
      </c>
      <c r="P6602" t="s">
        <v>78</v>
      </c>
      <c r="Q6602" s="94">
        <v>45281.627083333333</v>
      </c>
      <c r="R6602">
        <v>14.08</v>
      </c>
      <c r="S6602">
        <v>12.32</v>
      </c>
      <c r="T6602" t="str">
        <f>VLOOKUP(E6602,zamiana!A:B,2,0)</f>
        <v>ALSTOM (ex. BT) CZL</v>
      </c>
    </row>
    <row r="6603" spans="1:20" x14ac:dyDescent="0.3">
      <c r="A6603" t="s">
        <v>6600</v>
      </c>
      <c r="B6603" s="2">
        <v>45260</v>
      </c>
      <c r="C6603" s="2">
        <v>45260</v>
      </c>
      <c r="D6603" s="2"/>
      <c r="E6603" t="s">
        <v>951</v>
      </c>
      <c r="F6603" t="s">
        <v>952</v>
      </c>
      <c r="G6603" t="s">
        <v>942</v>
      </c>
      <c r="H6603" t="s">
        <v>951</v>
      </c>
      <c r="I6603" t="s">
        <v>1245</v>
      </c>
      <c r="J6603" t="s">
        <v>1246</v>
      </c>
      <c r="K6603" t="s">
        <v>955</v>
      </c>
      <c r="L6603">
        <v>1</v>
      </c>
      <c r="M6603" t="s">
        <v>77</v>
      </c>
      <c r="N6603">
        <v>14.08</v>
      </c>
      <c r="O6603">
        <v>12.32</v>
      </c>
      <c r="P6603" t="s">
        <v>78</v>
      </c>
      <c r="Q6603" s="94">
        <v>45281.627083333333</v>
      </c>
      <c r="R6603">
        <v>14.08</v>
      </c>
      <c r="S6603">
        <v>12.32</v>
      </c>
      <c r="T6603" t="str">
        <f>VLOOKUP(E6603,zamiana!A:B,2,0)</f>
        <v>ALSTOM (ex. BT) CZL</v>
      </c>
    </row>
    <row r="6604" spans="1:20" x14ac:dyDescent="0.3">
      <c r="A6604" t="s">
        <v>6600</v>
      </c>
      <c r="B6604" s="2">
        <v>45260</v>
      </c>
      <c r="C6604" s="2">
        <v>45260</v>
      </c>
      <c r="D6604" s="2"/>
      <c r="E6604" t="s">
        <v>951</v>
      </c>
      <c r="F6604" t="s">
        <v>952</v>
      </c>
      <c r="G6604" t="s">
        <v>942</v>
      </c>
      <c r="H6604" t="s">
        <v>951</v>
      </c>
      <c r="I6604" t="s">
        <v>1245</v>
      </c>
      <c r="J6604" t="s">
        <v>1246</v>
      </c>
      <c r="K6604" t="s">
        <v>955</v>
      </c>
      <c r="L6604">
        <v>1</v>
      </c>
      <c r="M6604" t="s">
        <v>77</v>
      </c>
      <c r="N6604">
        <v>14.08</v>
      </c>
      <c r="O6604">
        <v>12.32</v>
      </c>
      <c r="P6604" t="s">
        <v>78</v>
      </c>
      <c r="Q6604" s="94">
        <v>45281.627083333333</v>
      </c>
      <c r="R6604">
        <v>14.08</v>
      </c>
      <c r="S6604">
        <v>12.32</v>
      </c>
      <c r="T6604" t="str">
        <f>VLOOKUP(E6604,zamiana!A:B,2,0)</f>
        <v>ALSTOM (ex. BT) CZL</v>
      </c>
    </row>
    <row r="6605" spans="1:20" x14ac:dyDescent="0.3">
      <c r="A6605" t="s">
        <v>6600</v>
      </c>
      <c r="B6605" s="2">
        <v>45260</v>
      </c>
      <c r="C6605" s="2">
        <v>45260</v>
      </c>
      <c r="D6605" s="2"/>
      <c r="E6605" t="s">
        <v>951</v>
      </c>
      <c r="F6605" t="s">
        <v>952</v>
      </c>
      <c r="G6605" t="s">
        <v>942</v>
      </c>
      <c r="H6605" t="s">
        <v>951</v>
      </c>
      <c r="I6605" t="s">
        <v>1245</v>
      </c>
      <c r="J6605" t="s">
        <v>1246</v>
      </c>
      <c r="K6605" t="s">
        <v>955</v>
      </c>
      <c r="L6605">
        <v>2</v>
      </c>
      <c r="M6605" t="s">
        <v>77</v>
      </c>
      <c r="N6605">
        <v>14.08</v>
      </c>
      <c r="O6605">
        <v>12.32</v>
      </c>
      <c r="P6605" t="s">
        <v>78</v>
      </c>
      <c r="Q6605" s="94">
        <v>45281.627083333333</v>
      </c>
      <c r="R6605">
        <v>28.16</v>
      </c>
      <c r="S6605">
        <v>24.64</v>
      </c>
      <c r="T6605" t="str">
        <f>VLOOKUP(E6605,zamiana!A:B,2,0)</f>
        <v>ALSTOM (ex. BT) CZL</v>
      </c>
    </row>
    <row r="6606" spans="1:20" x14ac:dyDescent="0.3">
      <c r="A6606" t="s">
        <v>6600</v>
      </c>
      <c r="B6606" s="2">
        <v>45260</v>
      </c>
      <c r="C6606" s="2">
        <v>45260</v>
      </c>
      <c r="D6606" s="2"/>
      <c r="E6606" t="s">
        <v>951</v>
      </c>
      <c r="F6606" t="s">
        <v>952</v>
      </c>
      <c r="G6606" t="s">
        <v>942</v>
      </c>
      <c r="H6606" t="s">
        <v>951</v>
      </c>
      <c r="I6606" t="s">
        <v>1245</v>
      </c>
      <c r="J6606" t="s">
        <v>1246</v>
      </c>
      <c r="K6606" t="s">
        <v>955</v>
      </c>
      <c r="L6606">
        <v>1</v>
      </c>
      <c r="M6606" t="s">
        <v>77</v>
      </c>
      <c r="N6606">
        <v>14.08</v>
      </c>
      <c r="O6606">
        <v>12.32</v>
      </c>
      <c r="P6606" t="s">
        <v>78</v>
      </c>
      <c r="Q6606" s="94">
        <v>45281.627083333333</v>
      </c>
      <c r="R6606">
        <v>14.08</v>
      </c>
      <c r="S6606">
        <v>12.32</v>
      </c>
      <c r="T6606" t="str">
        <f>VLOOKUP(E6606,zamiana!A:B,2,0)</f>
        <v>ALSTOM (ex. BT) CZL</v>
      </c>
    </row>
    <row r="6607" spans="1:20" x14ac:dyDescent="0.3">
      <c r="A6607" t="s">
        <v>6600</v>
      </c>
      <c r="B6607" s="2">
        <v>45260</v>
      </c>
      <c r="C6607" s="2">
        <v>45260</v>
      </c>
      <c r="D6607" s="2"/>
      <c r="E6607" t="s">
        <v>951</v>
      </c>
      <c r="F6607" t="s">
        <v>952</v>
      </c>
      <c r="G6607" t="s">
        <v>942</v>
      </c>
      <c r="H6607" t="s">
        <v>951</v>
      </c>
      <c r="I6607" t="s">
        <v>1155</v>
      </c>
      <c r="J6607" t="s">
        <v>1156</v>
      </c>
      <c r="K6607" t="s">
        <v>955</v>
      </c>
      <c r="L6607">
        <v>4</v>
      </c>
      <c r="M6607" t="s">
        <v>77</v>
      </c>
      <c r="N6607">
        <v>11.57</v>
      </c>
      <c r="O6607">
        <v>10.48</v>
      </c>
      <c r="P6607" t="s">
        <v>78</v>
      </c>
      <c r="Q6607" s="94">
        <v>45281.654166666667</v>
      </c>
      <c r="R6607">
        <v>46.28</v>
      </c>
      <c r="S6607">
        <v>41.92</v>
      </c>
      <c r="T6607" t="str">
        <f>VLOOKUP(E6607,zamiana!A:B,2,0)</f>
        <v>ALSTOM (ex. BT) CZL</v>
      </c>
    </row>
    <row r="6608" spans="1:20" x14ac:dyDescent="0.3">
      <c r="A6608" t="s">
        <v>6600</v>
      </c>
      <c r="B6608" s="2">
        <v>45260</v>
      </c>
      <c r="C6608" s="2">
        <v>45260</v>
      </c>
      <c r="D6608" s="2"/>
      <c r="E6608" t="s">
        <v>951</v>
      </c>
      <c r="F6608" t="s">
        <v>952</v>
      </c>
      <c r="G6608" t="s">
        <v>942</v>
      </c>
      <c r="H6608" t="s">
        <v>951</v>
      </c>
      <c r="I6608" t="s">
        <v>1155</v>
      </c>
      <c r="J6608" t="s">
        <v>1156</v>
      </c>
      <c r="K6608" t="s">
        <v>955</v>
      </c>
      <c r="L6608">
        <v>4</v>
      </c>
      <c r="M6608" t="s">
        <v>77</v>
      </c>
      <c r="N6608">
        <v>11.57</v>
      </c>
      <c r="O6608">
        <v>10.48</v>
      </c>
      <c r="P6608" t="s">
        <v>78</v>
      </c>
      <c r="Q6608" s="94">
        <v>45281.654166666667</v>
      </c>
      <c r="R6608">
        <v>46.28</v>
      </c>
      <c r="S6608">
        <v>41.92</v>
      </c>
      <c r="T6608" t="str">
        <f>VLOOKUP(E6608,zamiana!A:B,2,0)</f>
        <v>ALSTOM (ex. BT) CZL</v>
      </c>
    </row>
    <row r="6609" spans="1:20" x14ac:dyDescent="0.3">
      <c r="A6609" t="s">
        <v>6600</v>
      </c>
      <c r="B6609" s="2">
        <v>45260</v>
      </c>
      <c r="C6609" s="2">
        <v>45260</v>
      </c>
      <c r="D6609" s="2"/>
      <c r="E6609" t="s">
        <v>951</v>
      </c>
      <c r="F6609" t="s">
        <v>952</v>
      </c>
      <c r="G6609" t="s">
        <v>942</v>
      </c>
      <c r="H6609" t="s">
        <v>951</v>
      </c>
      <c r="I6609" t="s">
        <v>1155</v>
      </c>
      <c r="J6609" t="s">
        <v>1156</v>
      </c>
      <c r="K6609" t="s">
        <v>955</v>
      </c>
      <c r="L6609">
        <v>4</v>
      </c>
      <c r="M6609" t="s">
        <v>77</v>
      </c>
      <c r="N6609">
        <v>11.57</v>
      </c>
      <c r="O6609">
        <v>10.48</v>
      </c>
      <c r="P6609" t="s">
        <v>78</v>
      </c>
      <c r="Q6609" s="94">
        <v>45281.654166666667</v>
      </c>
      <c r="R6609">
        <v>46.28</v>
      </c>
      <c r="S6609">
        <v>41.92</v>
      </c>
      <c r="T6609" t="str">
        <f>VLOOKUP(E6609,zamiana!A:B,2,0)</f>
        <v>ALSTOM (ex. BT) CZL</v>
      </c>
    </row>
    <row r="6610" spans="1:20" x14ac:dyDescent="0.3">
      <c r="A6610" t="s">
        <v>6600</v>
      </c>
      <c r="B6610" s="2">
        <v>45260</v>
      </c>
      <c r="C6610" s="2">
        <v>45260</v>
      </c>
      <c r="D6610" s="2"/>
      <c r="E6610" t="s">
        <v>951</v>
      </c>
      <c r="F6610" t="s">
        <v>952</v>
      </c>
      <c r="G6610" t="s">
        <v>942</v>
      </c>
      <c r="H6610" t="s">
        <v>951</v>
      </c>
      <c r="I6610" t="s">
        <v>1155</v>
      </c>
      <c r="J6610" t="s">
        <v>1156</v>
      </c>
      <c r="K6610" t="s">
        <v>955</v>
      </c>
      <c r="L6610">
        <v>4</v>
      </c>
      <c r="M6610" t="s">
        <v>77</v>
      </c>
      <c r="N6610">
        <v>11.57</v>
      </c>
      <c r="O6610">
        <v>10.48</v>
      </c>
      <c r="P6610" t="s">
        <v>78</v>
      </c>
      <c r="Q6610" s="94">
        <v>45281.654166666667</v>
      </c>
      <c r="R6610">
        <v>46.28</v>
      </c>
      <c r="S6610">
        <v>41.92</v>
      </c>
      <c r="T6610" t="str">
        <f>VLOOKUP(E6610,zamiana!A:B,2,0)</f>
        <v>ALSTOM (ex. BT) CZL</v>
      </c>
    </row>
    <row r="6611" spans="1:20" x14ac:dyDescent="0.3">
      <c r="A6611" t="s">
        <v>6600</v>
      </c>
      <c r="B6611" s="2">
        <v>45260</v>
      </c>
      <c r="C6611" s="2">
        <v>45260</v>
      </c>
      <c r="D6611" s="2"/>
      <c r="E6611" t="s">
        <v>951</v>
      </c>
      <c r="F6611" t="s">
        <v>952</v>
      </c>
      <c r="G6611" t="s">
        <v>942</v>
      </c>
      <c r="H6611" t="s">
        <v>951</v>
      </c>
      <c r="I6611" t="s">
        <v>1155</v>
      </c>
      <c r="J6611" t="s">
        <v>1156</v>
      </c>
      <c r="K6611" t="s">
        <v>955</v>
      </c>
      <c r="L6611">
        <v>4</v>
      </c>
      <c r="M6611" t="s">
        <v>77</v>
      </c>
      <c r="N6611">
        <v>11.57</v>
      </c>
      <c r="O6611">
        <v>10.48</v>
      </c>
      <c r="P6611" t="s">
        <v>78</v>
      </c>
      <c r="Q6611" s="94">
        <v>45281.654166666667</v>
      </c>
      <c r="R6611">
        <v>46.28</v>
      </c>
      <c r="S6611">
        <v>41.92</v>
      </c>
      <c r="T6611" t="str">
        <f>VLOOKUP(E6611,zamiana!A:B,2,0)</f>
        <v>ALSTOM (ex. BT) CZL</v>
      </c>
    </row>
    <row r="6612" spans="1:20" x14ac:dyDescent="0.3">
      <c r="A6612" t="s">
        <v>6600</v>
      </c>
      <c r="B6612" s="2">
        <v>45260</v>
      </c>
      <c r="C6612" s="2">
        <v>45260</v>
      </c>
      <c r="D6612" s="2"/>
      <c r="E6612" t="s">
        <v>951</v>
      </c>
      <c r="F6612" t="s">
        <v>952</v>
      </c>
      <c r="G6612" t="s">
        <v>942</v>
      </c>
      <c r="H6612" t="s">
        <v>951</v>
      </c>
      <c r="I6612" t="s">
        <v>1155</v>
      </c>
      <c r="J6612" t="s">
        <v>1156</v>
      </c>
      <c r="K6612" t="s">
        <v>955</v>
      </c>
      <c r="L6612">
        <v>4</v>
      </c>
      <c r="M6612" t="s">
        <v>77</v>
      </c>
      <c r="N6612">
        <v>11.57</v>
      </c>
      <c r="O6612">
        <v>10.48</v>
      </c>
      <c r="P6612" t="s">
        <v>78</v>
      </c>
      <c r="Q6612" s="94">
        <v>45281.654166666667</v>
      </c>
      <c r="R6612">
        <v>46.28</v>
      </c>
      <c r="S6612">
        <v>41.92</v>
      </c>
      <c r="T6612" t="str">
        <f>VLOOKUP(E6612,zamiana!A:B,2,0)</f>
        <v>ALSTOM (ex. BT) CZL</v>
      </c>
    </row>
    <row r="6613" spans="1:20" x14ac:dyDescent="0.3">
      <c r="A6613" t="s">
        <v>6600</v>
      </c>
      <c r="B6613" s="2">
        <v>45260</v>
      </c>
      <c r="C6613" s="2">
        <v>45260</v>
      </c>
      <c r="D6613" s="2"/>
      <c r="E6613" t="s">
        <v>951</v>
      </c>
      <c r="F6613" t="s">
        <v>952</v>
      </c>
      <c r="G6613" t="s">
        <v>942</v>
      </c>
      <c r="H6613" t="s">
        <v>951</v>
      </c>
      <c r="I6613" t="s">
        <v>1155</v>
      </c>
      <c r="J6613" t="s">
        <v>1156</v>
      </c>
      <c r="K6613" t="s">
        <v>955</v>
      </c>
      <c r="L6613">
        <v>4</v>
      </c>
      <c r="M6613" t="s">
        <v>77</v>
      </c>
      <c r="N6613">
        <v>11.57</v>
      </c>
      <c r="O6613">
        <v>10.48</v>
      </c>
      <c r="P6613" t="s">
        <v>78</v>
      </c>
      <c r="Q6613" s="94">
        <v>45281.654166666667</v>
      </c>
      <c r="R6613">
        <v>46.28</v>
      </c>
      <c r="S6613">
        <v>41.92</v>
      </c>
      <c r="T6613" t="str">
        <f>VLOOKUP(E6613,zamiana!A:B,2,0)</f>
        <v>ALSTOM (ex. BT) CZL</v>
      </c>
    </row>
    <row r="6614" spans="1:20" x14ac:dyDescent="0.3">
      <c r="A6614" t="s">
        <v>6600</v>
      </c>
      <c r="B6614" s="2">
        <v>45260</v>
      </c>
      <c r="C6614" s="2">
        <v>45260</v>
      </c>
      <c r="D6614" s="2"/>
      <c r="E6614" t="s">
        <v>951</v>
      </c>
      <c r="F6614" t="s">
        <v>952</v>
      </c>
      <c r="G6614" t="s">
        <v>942</v>
      </c>
      <c r="H6614" t="s">
        <v>951</v>
      </c>
      <c r="I6614" t="s">
        <v>1155</v>
      </c>
      <c r="J6614" t="s">
        <v>1156</v>
      </c>
      <c r="K6614" t="s">
        <v>955</v>
      </c>
      <c r="L6614">
        <v>4</v>
      </c>
      <c r="M6614" t="s">
        <v>77</v>
      </c>
      <c r="N6614">
        <v>11.57</v>
      </c>
      <c r="O6614">
        <v>10.48</v>
      </c>
      <c r="P6614" t="s">
        <v>78</v>
      </c>
      <c r="Q6614" s="94">
        <v>45281.654166666667</v>
      </c>
      <c r="R6614">
        <v>46.28</v>
      </c>
      <c r="S6614">
        <v>41.92</v>
      </c>
      <c r="T6614" t="str">
        <f>VLOOKUP(E6614,zamiana!A:B,2,0)</f>
        <v>ALSTOM (ex. BT) CZL</v>
      </c>
    </row>
    <row r="6615" spans="1:20" x14ac:dyDescent="0.3">
      <c r="A6615" t="s">
        <v>6600</v>
      </c>
      <c r="B6615" s="2">
        <v>45260</v>
      </c>
      <c r="C6615" s="2">
        <v>45260</v>
      </c>
      <c r="D6615" s="2"/>
      <c r="E6615" t="s">
        <v>951</v>
      </c>
      <c r="F6615" t="s">
        <v>952</v>
      </c>
      <c r="G6615" t="s">
        <v>942</v>
      </c>
      <c r="H6615" t="s">
        <v>951</v>
      </c>
      <c r="I6615" t="s">
        <v>1155</v>
      </c>
      <c r="J6615" t="s">
        <v>1156</v>
      </c>
      <c r="K6615" t="s">
        <v>955</v>
      </c>
      <c r="L6615">
        <v>2</v>
      </c>
      <c r="M6615" t="s">
        <v>77</v>
      </c>
      <c r="N6615">
        <v>11.57</v>
      </c>
      <c r="O6615">
        <v>10.48</v>
      </c>
      <c r="P6615" t="s">
        <v>78</v>
      </c>
      <c r="Q6615" s="94">
        <v>45281.654166666667</v>
      </c>
      <c r="R6615">
        <v>23.14</v>
      </c>
      <c r="S6615">
        <v>20.96</v>
      </c>
      <c r="T6615" t="str">
        <f>VLOOKUP(E6615,zamiana!A:B,2,0)</f>
        <v>ALSTOM (ex. BT) CZL</v>
      </c>
    </row>
    <row r="6616" spans="1:20" x14ac:dyDescent="0.3">
      <c r="A6616" t="s">
        <v>6600</v>
      </c>
      <c r="B6616" s="2">
        <v>45260</v>
      </c>
      <c r="C6616" s="2">
        <v>45260</v>
      </c>
      <c r="D6616" s="2"/>
      <c r="E6616" t="s">
        <v>951</v>
      </c>
      <c r="F6616" t="s">
        <v>952</v>
      </c>
      <c r="G6616" t="s">
        <v>942</v>
      </c>
      <c r="H6616" t="s">
        <v>951</v>
      </c>
      <c r="I6616" t="s">
        <v>1155</v>
      </c>
      <c r="J6616" t="s">
        <v>1156</v>
      </c>
      <c r="K6616" t="s">
        <v>955</v>
      </c>
      <c r="L6616">
        <v>2</v>
      </c>
      <c r="M6616" t="s">
        <v>77</v>
      </c>
      <c r="N6616">
        <v>11.57</v>
      </c>
      <c r="O6616">
        <v>10.48</v>
      </c>
      <c r="P6616" t="s">
        <v>78</v>
      </c>
      <c r="Q6616" s="94">
        <v>45281.654166666667</v>
      </c>
      <c r="R6616">
        <v>23.14</v>
      </c>
      <c r="S6616">
        <v>20.96</v>
      </c>
      <c r="T6616" t="str">
        <f>VLOOKUP(E6616,zamiana!A:B,2,0)</f>
        <v>ALSTOM (ex. BT) CZL</v>
      </c>
    </row>
    <row r="6617" spans="1:20" x14ac:dyDescent="0.3">
      <c r="A6617" t="s">
        <v>6600</v>
      </c>
      <c r="B6617" s="2">
        <v>45260</v>
      </c>
      <c r="C6617" s="2">
        <v>45260</v>
      </c>
      <c r="D6617" s="2"/>
      <c r="E6617" t="s">
        <v>951</v>
      </c>
      <c r="F6617" t="s">
        <v>952</v>
      </c>
      <c r="G6617" t="s">
        <v>942</v>
      </c>
      <c r="H6617" t="s">
        <v>951</v>
      </c>
      <c r="I6617" t="s">
        <v>1155</v>
      </c>
      <c r="J6617" t="s">
        <v>1156</v>
      </c>
      <c r="K6617" t="s">
        <v>955</v>
      </c>
      <c r="L6617">
        <v>2</v>
      </c>
      <c r="M6617" t="s">
        <v>77</v>
      </c>
      <c r="N6617">
        <v>11.57</v>
      </c>
      <c r="O6617">
        <v>10.48</v>
      </c>
      <c r="P6617" t="s">
        <v>78</v>
      </c>
      <c r="Q6617" s="94">
        <v>45281.654166666667</v>
      </c>
      <c r="R6617">
        <v>23.14</v>
      </c>
      <c r="S6617">
        <v>20.96</v>
      </c>
      <c r="T6617" t="str">
        <f>VLOOKUP(E6617,zamiana!A:B,2,0)</f>
        <v>ALSTOM (ex. BT) CZL</v>
      </c>
    </row>
    <row r="6618" spans="1:20" x14ac:dyDescent="0.3">
      <c r="A6618" t="s">
        <v>6600</v>
      </c>
      <c r="B6618" s="2">
        <v>45260</v>
      </c>
      <c r="C6618" s="2">
        <v>45260</v>
      </c>
      <c r="D6618" s="2"/>
      <c r="E6618" t="s">
        <v>951</v>
      </c>
      <c r="F6618" t="s">
        <v>952</v>
      </c>
      <c r="G6618" t="s">
        <v>942</v>
      </c>
      <c r="H6618" t="s">
        <v>951</v>
      </c>
      <c r="I6618" t="s">
        <v>1155</v>
      </c>
      <c r="J6618" t="s">
        <v>1156</v>
      </c>
      <c r="K6618" t="s">
        <v>955</v>
      </c>
      <c r="L6618">
        <v>2</v>
      </c>
      <c r="M6618" t="s">
        <v>77</v>
      </c>
      <c r="N6618">
        <v>11.57</v>
      </c>
      <c r="O6618">
        <v>10.48</v>
      </c>
      <c r="P6618" t="s">
        <v>78</v>
      </c>
      <c r="Q6618" s="94">
        <v>45281.654166666667</v>
      </c>
      <c r="R6618">
        <v>23.14</v>
      </c>
      <c r="S6618">
        <v>20.96</v>
      </c>
      <c r="T6618" t="str">
        <f>VLOOKUP(E6618,zamiana!A:B,2,0)</f>
        <v>ALSTOM (ex. BT) CZL</v>
      </c>
    </row>
    <row r="6619" spans="1:20" x14ac:dyDescent="0.3">
      <c r="A6619" t="s">
        <v>6600</v>
      </c>
      <c r="B6619" s="2">
        <v>45260</v>
      </c>
      <c r="C6619" s="2">
        <v>45260</v>
      </c>
      <c r="D6619" s="2"/>
      <c r="E6619" t="s">
        <v>951</v>
      </c>
      <c r="F6619" t="s">
        <v>952</v>
      </c>
      <c r="G6619" t="s">
        <v>942</v>
      </c>
      <c r="H6619" t="s">
        <v>951</v>
      </c>
      <c r="I6619" t="s">
        <v>1719</v>
      </c>
      <c r="J6619" t="s">
        <v>1720</v>
      </c>
      <c r="K6619" t="s">
        <v>955</v>
      </c>
      <c r="L6619">
        <v>1</v>
      </c>
      <c r="M6619" t="s">
        <v>77</v>
      </c>
      <c r="N6619">
        <v>80.849999999999994</v>
      </c>
      <c r="O6619">
        <v>49.56</v>
      </c>
      <c r="P6619" t="s">
        <v>78</v>
      </c>
      <c r="Q6619" s="94">
        <v>45281.627083333333</v>
      </c>
      <c r="R6619">
        <v>80.849999999999994</v>
      </c>
      <c r="S6619">
        <v>49.56</v>
      </c>
      <c r="T6619" t="str">
        <f>VLOOKUP(E6619,zamiana!A:B,2,0)</f>
        <v>ALSTOM (ex. BT) CZL</v>
      </c>
    </row>
    <row r="6620" spans="1:20" x14ac:dyDescent="0.3">
      <c r="A6620" t="s">
        <v>6600</v>
      </c>
      <c r="B6620" s="2">
        <v>45260</v>
      </c>
      <c r="C6620" s="2">
        <v>45260</v>
      </c>
      <c r="D6620" s="2"/>
      <c r="E6620" t="s">
        <v>951</v>
      </c>
      <c r="F6620" t="s">
        <v>952</v>
      </c>
      <c r="G6620" t="s">
        <v>942</v>
      </c>
      <c r="H6620" t="s">
        <v>951</v>
      </c>
      <c r="I6620" t="s">
        <v>1719</v>
      </c>
      <c r="J6620" t="s">
        <v>1720</v>
      </c>
      <c r="K6620" t="s">
        <v>955</v>
      </c>
      <c r="L6620">
        <v>1</v>
      </c>
      <c r="M6620" t="s">
        <v>77</v>
      </c>
      <c r="N6620">
        <v>80.849999999999994</v>
      </c>
      <c r="O6620">
        <v>49.56</v>
      </c>
      <c r="P6620" t="s">
        <v>78</v>
      </c>
      <c r="Q6620" s="94">
        <v>45281.627083333333</v>
      </c>
      <c r="R6620">
        <v>80.849999999999994</v>
      </c>
      <c r="S6620">
        <v>49.56</v>
      </c>
      <c r="T6620" t="str">
        <f>VLOOKUP(E6620,zamiana!A:B,2,0)</f>
        <v>ALSTOM (ex. BT) CZL</v>
      </c>
    </row>
    <row r="6621" spans="1:20" x14ac:dyDescent="0.3">
      <c r="A6621" t="s">
        <v>6600</v>
      </c>
      <c r="B6621" s="2">
        <v>45260</v>
      </c>
      <c r="C6621" s="2">
        <v>45260</v>
      </c>
      <c r="D6621" s="2"/>
      <c r="E6621" t="s">
        <v>951</v>
      </c>
      <c r="F6621" t="s">
        <v>952</v>
      </c>
      <c r="G6621" t="s">
        <v>942</v>
      </c>
      <c r="H6621" t="s">
        <v>951</v>
      </c>
      <c r="I6621" t="s">
        <v>1616</v>
      </c>
      <c r="J6621" t="s">
        <v>1617</v>
      </c>
      <c r="K6621" t="s">
        <v>955</v>
      </c>
      <c r="L6621">
        <v>2</v>
      </c>
      <c r="M6621" t="s">
        <v>77</v>
      </c>
      <c r="N6621">
        <v>45.36</v>
      </c>
      <c r="O6621">
        <v>33.01</v>
      </c>
      <c r="P6621" t="s">
        <v>78</v>
      </c>
      <c r="Q6621" s="94">
        <v>45281.627083333333</v>
      </c>
      <c r="R6621">
        <v>90.72</v>
      </c>
      <c r="S6621">
        <v>66.02</v>
      </c>
      <c r="T6621" t="str">
        <f>VLOOKUP(E6621,zamiana!A:B,2,0)</f>
        <v>ALSTOM (ex. BT) CZL</v>
      </c>
    </row>
    <row r="6622" spans="1:20" x14ac:dyDescent="0.3">
      <c r="A6622" t="s">
        <v>6600</v>
      </c>
      <c r="B6622" s="2">
        <v>45260</v>
      </c>
      <c r="C6622" s="2">
        <v>45260</v>
      </c>
      <c r="D6622" s="2"/>
      <c r="E6622" t="s">
        <v>951</v>
      </c>
      <c r="F6622" t="s">
        <v>952</v>
      </c>
      <c r="G6622" t="s">
        <v>942</v>
      </c>
      <c r="H6622" t="s">
        <v>951</v>
      </c>
      <c r="I6622" t="s">
        <v>1616</v>
      </c>
      <c r="J6622" t="s">
        <v>1617</v>
      </c>
      <c r="K6622" t="s">
        <v>955</v>
      </c>
      <c r="L6622">
        <v>2</v>
      </c>
      <c r="M6622" t="s">
        <v>77</v>
      </c>
      <c r="N6622">
        <v>45.36</v>
      </c>
      <c r="O6622">
        <v>33.01</v>
      </c>
      <c r="P6622" t="s">
        <v>78</v>
      </c>
      <c r="Q6622" s="94">
        <v>45281.627083333333</v>
      </c>
      <c r="R6622">
        <v>90.72</v>
      </c>
      <c r="S6622">
        <v>66.02</v>
      </c>
      <c r="T6622" t="str">
        <f>VLOOKUP(E6622,zamiana!A:B,2,0)</f>
        <v>ALSTOM (ex. BT) CZL</v>
      </c>
    </row>
    <row r="6623" spans="1:20" x14ac:dyDescent="0.3">
      <c r="A6623" t="s">
        <v>6600</v>
      </c>
      <c r="B6623" s="2">
        <v>45260</v>
      </c>
      <c r="C6623" s="2">
        <v>45260</v>
      </c>
      <c r="D6623" s="2"/>
      <c r="E6623" t="s">
        <v>951</v>
      </c>
      <c r="F6623" t="s">
        <v>952</v>
      </c>
      <c r="G6623" t="s">
        <v>942</v>
      </c>
      <c r="H6623" t="s">
        <v>951</v>
      </c>
      <c r="I6623" t="s">
        <v>1616</v>
      </c>
      <c r="J6623" t="s">
        <v>1617</v>
      </c>
      <c r="K6623" t="s">
        <v>955</v>
      </c>
      <c r="L6623">
        <v>2</v>
      </c>
      <c r="M6623" t="s">
        <v>77</v>
      </c>
      <c r="N6623">
        <v>45.36</v>
      </c>
      <c r="O6623">
        <v>33.01</v>
      </c>
      <c r="P6623" t="s">
        <v>78</v>
      </c>
      <c r="Q6623" s="94">
        <v>45281.627083333333</v>
      </c>
      <c r="R6623">
        <v>90.72</v>
      </c>
      <c r="S6623">
        <v>66.02</v>
      </c>
      <c r="T6623" t="str">
        <f>VLOOKUP(E6623,zamiana!A:B,2,0)</f>
        <v>ALSTOM (ex. BT) CZL</v>
      </c>
    </row>
    <row r="6624" spans="1:20" x14ac:dyDescent="0.3">
      <c r="A6624" t="s">
        <v>6600</v>
      </c>
      <c r="B6624" s="2">
        <v>45260</v>
      </c>
      <c r="C6624" s="2">
        <v>45260</v>
      </c>
      <c r="D6624" s="2"/>
      <c r="E6624" t="s">
        <v>951</v>
      </c>
      <c r="F6624" t="s">
        <v>952</v>
      </c>
      <c r="G6624" t="s">
        <v>942</v>
      </c>
      <c r="H6624" t="s">
        <v>951</v>
      </c>
      <c r="I6624" t="s">
        <v>1616</v>
      </c>
      <c r="J6624" t="s">
        <v>1617</v>
      </c>
      <c r="K6624" t="s">
        <v>955</v>
      </c>
      <c r="L6624">
        <v>2</v>
      </c>
      <c r="M6624" t="s">
        <v>77</v>
      </c>
      <c r="N6624">
        <v>45.36</v>
      </c>
      <c r="O6624">
        <v>33.01</v>
      </c>
      <c r="P6624" t="s">
        <v>78</v>
      </c>
      <c r="Q6624" s="94">
        <v>45281.627083333333</v>
      </c>
      <c r="R6624">
        <v>90.72</v>
      </c>
      <c r="S6624">
        <v>66.02</v>
      </c>
      <c r="T6624" t="str">
        <f>VLOOKUP(E6624,zamiana!A:B,2,0)</f>
        <v>ALSTOM (ex. BT) CZL</v>
      </c>
    </row>
    <row r="6625" spans="1:20" x14ac:dyDescent="0.3">
      <c r="A6625" t="s">
        <v>6600</v>
      </c>
      <c r="B6625" s="2">
        <v>45260</v>
      </c>
      <c r="C6625" s="2">
        <v>45260</v>
      </c>
      <c r="D6625" s="2"/>
      <c r="E6625" t="s">
        <v>951</v>
      </c>
      <c r="F6625" t="s">
        <v>952</v>
      </c>
      <c r="G6625" t="s">
        <v>942</v>
      </c>
      <c r="H6625" t="s">
        <v>951</v>
      </c>
      <c r="I6625" t="s">
        <v>1616</v>
      </c>
      <c r="J6625" t="s">
        <v>1617</v>
      </c>
      <c r="K6625" t="s">
        <v>955</v>
      </c>
      <c r="L6625">
        <v>2</v>
      </c>
      <c r="M6625" t="s">
        <v>77</v>
      </c>
      <c r="N6625">
        <v>45.36</v>
      </c>
      <c r="O6625">
        <v>33.01</v>
      </c>
      <c r="P6625" t="s">
        <v>78</v>
      </c>
      <c r="Q6625" s="94">
        <v>45281.627083333333</v>
      </c>
      <c r="R6625">
        <v>90.72</v>
      </c>
      <c r="S6625">
        <v>66.02</v>
      </c>
      <c r="T6625" t="str">
        <f>VLOOKUP(E6625,zamiana!A:B,2,0)</f>
        <v>ALSTOM (ex. BT) CZL</v>
      </c>
    </row>
    <row r="6626" spans="1:20" x14ac:dyDescent="0.3">
      <c r="A6626" t="s">
        <v>6600</v>
      </c>
      <c r="B6626" s="2">
        <v>45260</v>
      </c>
      <c r="C6626" s="2">
        <v>45260</v>
      </c>
      <c r="D6626" s="2"/>
      <c r="E6626" t="s">
        <v>951</v>
      </c>
      <c r="F6626" t="s">
        <v>952</v>
      </c>
      <c r="G6626" t="s">
        <v>942</v>
      </c>
      <c r="H6626" t="s">
        <v>951</v>
      </c>
      <c r="I6626" t="s">
        <v>1616</v>
      </c>
      <c r="J6626" t="s">
        <v>1617</v>
      </c>
      <c r="K6626" t="s">
        <v>955</v>
      </c>
      <c r="L6626">
        <v>2</v>
      </c>
      <c r="M6626" t="s">
        <v>77</v>
      </c>
      <c r="N6626">
        <v>45.36</v>
      </c>
      <c r="O6626">
        <v>33.01</v>
      </c>
      <c r="P6626" t="s">
        <v>78</v>
      </c>
      <c r="Q6626" s="94">
        <v>45281.627083333333</v>
      </c>
      <c r="R6626">
        <v>90.72</v>
      </c>
      <c r="S6626">
        <v>66.02</v>
      </c>
      <c r="T6626" t="str">
        <f>VLOOKUP(E6626,zamiana!A:B,2,0)</f>
        <v>ALSTOM (ex. BT) CZL</v>
      </c>
    </row>
    <row r="6627" spans="1:20" x14ac:dyDescent="0.3">
      <c r="A6627" t="s">
        <v>6600</v>
      </c>
      <c r="B6627" s="2">
        <v>45260</v>
      </c>
      <c r="C6627" s="2">
        <v>45260</v>
      </c>
      <c r="D6627" s="2"/>
      <c r="E6627" t="s">
        <v>951</v>
      </c>
      <c r="F6627" t="s">
        <v>952</v>
      </c>
      <c r="G6627" t="s">
        <v>942</v>
      </c>
      <c r="H6627" t="s">
        <v>951</v>
      </c>
      <c r="I6627" t="s">
        <v>1616</v>
      </c>
      <c r="J6627" t="s">
        <v>1617</v>
      </c>
      <c r="K6627" t="s">
        <v>955</v>
      </c>
      <c r="L6627">
        <v>2</v>
      </c>
      <c r="M6627" t="s">
        <v>77</v>
      </c>
      <c r="N6627">
        <v>45.36</v>
      </c>
      <c r="O6627">
        <v>33.01</v>
      </c>
      <c r="P6627" t="s">
        <v>78</v>
      </c>
      <c r="Q6627" s="94">
        <v>45281.627083333333</v>
      </c>
      <c r="R6627">
        <v>90.72</v>
      </c>
      <c r="S6627">
        <v>66.02</v>
      </c>
      <c r="T6627" t="str">
        <f>VLOOKUP(E6627,zamiana!A:B,2,0)</f>
        <v>ALSTOM (ex. BT) CZL</v>
      </c>
    </row>
    <row r="6628" spans="1:20" x14ac:dyDescent="0.3">
      <c r="A6628" t="s">
        <v>6600</v>
      </c>
      <c r="B6628" s="2">
        <v>45260</v>
      </c>
      <c r="C6628" s="2">
        <v>45260</v>
      </c>
      <c r="D6628" s="2"/>
      <c r="E6628" t="s">
        <v>951</v>
      </c>
      <c r="F6628" t="s">
        <v>952</v>
      </c>
      <c r="G6628" t="s">
        <v>942</v>
      </c>
      <c r="H6628" t="s">
        <v>951</v>
      </c>
      <c r="I6628" t="s">
        <v>1616</v>
      </c>
      <c r="J6628" t="s">
        <v>1617</v>
      </c>
      <c r="K6628" t="s">
        <v>955</v>
      </c>
      <c r="L6628">
        <v>1</v>
      </c>
      <c r="M6628" t="s">
        <v>77</v>
      </c>
      <c r="N6628">
        <v>45.36</v>
      </c>
      <c r="O6628">
        <v>33.01</v>
      </c>
      <c r="P6628" t="s">
        <v>78</v>
      </c>
      <c r="Q6628" s="94">
        <v>45281.627083333333</v>
      </c>
      <c r="R6628">
        <v>45.36</v>
      </c>
      <c r="S6628">
        <v>33.01</v>
      </c>
      <c r="T6628" t="str">
        <f>VLOOKUP(E6628,zamiana!A:B,2,0)</f>
        <v>ALSTOM (ex. BT) CZL</v>
      </c>
    </row>
    <row r="6629" spans="1:20" x14ac:dyDescent="0.3">
      <c r="A6629" t="s">
        <v>6600</v>
      </c>
      <c r="B6629" s="2">
        <v>45260</v>
      </c>
      <c r="C6629" s="2">
        <v>45260</v>
      </c>
      <c r="D6629" s="2"/>
      <c r="E6629" t="s">
        <v>951</v>
      </c>
      <c r="F6629" t="s">
        <v>952</v>
      </c>
      <c r="G6629" t="s">
        <v>942</v>
      </c>
      <c r="H6629" t="s">
        <v>951</v>
      </c>
      <c r="I6629" t="s">
        <v>1616</v>
      </c>
      <c r="J6629" t="s">
        <v>1617</v>
      </c>
      <c r="K6629" t="s">
        <v>955</v>
      </c>
      <c r="L6629">
        <v>2</v>
      </c>
      <c r="M6629" t="s">
        <v>77</v>
      </c>
      <c r="N6629">
        <v>45.36</v>
      </c>
      <c r="O6629">
        <v>33.01</v>
      </c>
      <c r="P6629" t="s">
        <v>78</v>
      </c>
      <c r="Q6629" s="94">
        <v>45281.627083333333</v>
      </c>
      <c r="R6629">
        <v>90.72</v>
      </c>
      <c r="S6629">
        <v>66.02</v>
      </c>
      <c r="T6629" t="str">
        <f>VLOOKUP(E6629,zamiana!A:B,2,0)</f>
        <v>ALSTOM (ex. BT) CZL</v>
      </c>
    </row>
    <row r="6630" spans="1:20" x14ac:dyDescent="0.3">
      <c r="A6630" t="s">
        <v>6600</v>
      </c>
      <c r="B6630" s="2">
        <v>45260</v>
      </c>
      <c r="C6630" s="2">
        <v>45260</v>
      </c>
      <c r="D6630" s="2"/>
      <c r="E6630" t="s">
        <v>951</v>
      </c>
      <c r="F6630" t="s">
        <v>952</v>
      </c>
      <c r="G6630" t="s">
        <v>942</v>
      </c>
      <c r="H6630" t="s">
        <v>951</v>
      </c>
      <c r="I6630" t="s">
        <v>1616</v>
      </c>
      <c r="J6630" t="s">
        <v>1617</v>
      </c>
      <c r="K6630" t="s">
        <v>955</v>
      </c>
      <c r="L6630">
        <v>1</v>
      </c>
      <c r="M6630" t="s">
        <v>77</v>
      </c>
      <c r="N6630">
        <v>45.36</v>
      </c>
      <c r="O6630">
        <v>33.01</v>
      </c>
      <c r="P6630" t="s">
        <v>78</v>
      </c>
      <c r="Q6630" s="94">
        <v>45281.627083333333</v>
      </c>
      <c r="R6630">
        <v>45.36</v>
      </c>
      <c r="S6630">
        <v>33.01</v>
      </c>
      <c r="T6630" t="str">
        <f>VLOOKUP(E6630,zamiana!A:B,2,0)</f>
        <v>ALSTOM (ex. BT) CZL</v>
      </c>
    </row>
    <row r="6631" spans="1:20" x14ac:dyDescent="0.3">
      <c r="A6631" t="s">
        <v>6600</v>
      </c>
      <c r="B6631" s="2">
        <v>45260</v>
      </c>
      <c r="C6631" s="2">
        <v>45260</v>
      </c>
      <c r="D6631" s="2"/>
      <c r="E6631" t="s">
        <v>951</v>
      </c>
      <c r="F6631" t="s">
        <v>952</v>
      </c>
      <c r="G6631" t="s">
        <v>942</v>
      </c>
      <c r="H6631" t="s">
        <v>951</v>
      </c>
      <c r="I6631" t="s">
        <v>1616</v>
      </c>
      <c r="J6631" t="s">
        <v>1617</v>
      </c>
      <c r="K6631" t="s">
        <v>955</v>
      </c>
      <c r="L6631">
        <v>1</v>
      </c>
      <c r="M6631" t="s">
        <v>77</v>
      </c>
      <c r="N6631">
        <v>45.36</v>
      </c>
      <c r="O6631">
        <v>33.01</v>
      </c>
      <c r="P6631" t="s">
        <v>78</v>
      </c>
      <c r="Q6631" s="94">
        <v>45281.627083333333</v>
      </c>
      <c r="R6631">
        <v>45.36</v>
      </c>
      <c r="S6631">
        <v>33.01</v>
      </c>
      <c r="T6631" t="str">
        <f>VLOOKUP(E6631,zamiana!A:B,2,0)</f>
        <v>ALSTOM (ex. BT) CZL</v>
      </c>
    </row>
    <row r="6632" spans="1:20" x14ac:dyDescent="0.3">
      <c r="A6632" t="s">
        <v>6600</v>
      </c>
      <c r="B6632" s="2">
        <v>45260</v>
      </c>
      <c r="C6632" s="2">
        <v>45260</v>
      </c>
      <c r="D6632" s="2"/>
      <c r="E6632" t="s">
        <v>951</v>
      </c>
      <c r="F6632" t="s">
        <v>952</v>
      </c>
      <c r="G6632" t="s">
        <v>942</v>
      </c>
      <c r="H6632" t="s">
        <v>951</v>
      </c>
      <c r="I6632" t="s">
        <v>1616</v>
      </c>
      <c r="J6632" t="s">
        <v>1617</v>
      </c>
      <c r="K6632" t="s">
        <v>955</v>
      </c>
      <c r="L6632">
        <v>1</v>
      </c>
      <c r="M6632" t="s">
        <v>77</v>
      </c>
      <c r="N6632">
        <v>45.36</v>
      </c>
      <c r="O6632">
        <v>33.01</v>
      </c>
      <c r="P6632" t="s">
        <v>78</v>
      </c>
      <c r="Q6632" s="94">
        <v>45281.627083333333</v>
      </c>
      <c r="R6632">
        <v>45.36</v>
      </c>
      <c r="S6632">
        <v>33.01</v>
      </c>
      <c r="T6632" t="str">
        <f>VLOOKUP(E6632,zamiana!A:B,2,0)</f>
        <v>ALSTOM (ex. BT) CZL</v>
      </c>
    </row>
    <row r="6633" spans="1:20" x14ac:dyDescent="0.3">
      <c r="A6633" t="s">
        <v>6600</v>
      </c>
      <c r="B6633" s="2">
        <v>45260</v>
      </c>
      <c r="C6633" s="2">
        <v>45260</v>
      </c>
      <c r="D6633" s="2"/>
      <c r="E6633" t="s">
        <v>951</v>
      </c>
      <c r="F6633" t="s">
        <v>952</v>
      </c>
      <c r="G6633" t="s">
        <v>942</v>
      </c>
      <c r="H6633" t="s">
        <v>951</v>
      </c>
      <c r="I6633" t="s">
        <v>1630</v>
      </c>
      <c r="J6633" t="s">
        <v>1631</v>
      </c>
      <c r="K6633" t="s">
        <v>955</v>
      </c>
      <c r="L6633">
        <v>2</v>
      </c>
      <c r="M6633" t="s">
        <v>77</v>
      </c>
      <c r="N6633">
        <v>62.17</v>
      </c>
      <c r="O6633">
        <v>31.41</v>
      </c>
      <c r="P6633" t="s">
        <v>78</v>
      </c>
      <c r="Q6633" s="94">
        <v>45281.657638888886</v>
      </c>
      <c r="R6633">
        <v>124.34</v>
      </c>
      <c r="S6633">
        <v>62.82</v>
      </c>
      <c r="T6633" t="str">
        <f>VLOOKUP(E6633,zamiana!A:B,2,0)</f>
        <v>ALSTOM (ex. BT) CZL</v>
      </c>
    </row>
    <row r="6634" spans="1:20" x14ac:dyDescent="0.3">
      <c r="A6634" t="s">
        <v>6600</v>
      </c>
      <c r="B6634" s="2">
        <v>45260</v>
      </c>
      <c r="C6634" s="2">
        <v>45260</v>
      </c>
      <c r="D6634" s="2"/>
      <c r="E6634" t="s">
        <v>951</v>
      </c>
      <c r="F6634" t="s">
        <v>952</v>
      </c>
      <c r="G6634" t="s">
        <v>942</v>
      </c>
      <c r="H6634" t="s">
        <v>951</v>
      </c>
      <c r="I6634" t="s">
        <v>1630</v>
      </c>
      <c r="J6634" t="s">
        <v>1631</v>
      </c>
      <c r="K6634" t="s">
        <v>955</v>
      </c>
      <c r="L6634">
        <v>2</v>
      </c>
      <c r="M6634" t="s">
        <v>77</v>
      </c>
      <c r="N6634">
        <v>62.17</v>
      </c>
      <c r="O6634">
        <v>31.41</v>
      </c>
      <c r="P6634" t="s">
        <v>78</v>
      </c>
      <c r="Q6634" s="94">
        <v>45281.657638888886</v>
      </c>
      <c r="R6634">
        <v>124.34</v>
      </c>
      <c r="S6634">
        <v>62.82</v>
      </c>
      <c r="T6634" t="str">
        <f>VLOOKUP(E6634,zamiana!A:B,2,0)</f>
        <v>ALSTOM (ex. BT) CZL</v>
      </c>
    </row>
    <row r="6635" spans="1:20" x14ac:dyDescent="0.3">
      <c r="A6635" t="s">
        <v>6600</v>
      </c>
      <c r="B6635" s="2">
        <v>45260</v>
      </c>
      <c r="C6635" s="2">
        <v>45260</v>
      </c>
      <c r="D6635" s="2"/>
      <c r="E6635" t="s">
        <v>951</v>
      </c>
      <c r="F6635" t="s">
        <v>952</v>
      </c>
      <c r="G6635" t="s">
        <v>942</v>
      </c>
      <c r="H6635" t="s">
        <v>951</v>
      </c>
      <c r="I6635" t="s">
        <v>1669</v>
      </c>
      <c r="J6635" t="s">
        <v>1670</v>
      </c>
      <c r="K6635" t="s">
        <v>955</v>
      </c>
      <c r="L6635">
        <v>2</v>
      </c>
      <c r="M6635" t="s">
        <v>77</v>
      </c>
      <c r="N6635">
        <v>51.86</v>
      </c>
      <c r="O6635">
        <v>38.26</v>
      </c>
      <c r="P6635" t="s">
        <v>78</v>
      </c>
      <c r="Q6635" s="94">
        <v>45281.657638888886</v>
      </c>
      <c r="R6635">
        <v>103.72</v>
      </c>
      <c r="S6635">
        <v>76.52</v>
      </c>
      <c r="T6635" t="str">
        <f>VLOOKUP(E6635,zamiana!A:B,2,0)</f>
        <v>ALSTOM (ex. BT) CZL</v>
      </c>
    </row>
    <row r="6636" spans="1:20" x14ac:dyDescent="0.3">
      <c r="A6636" t="s">
        <v>6600</v>
      </c>
      <c r="B6636" s="2">
        <v>45260</v>
      </c>
      <c r="C6636" s="2">
        <v>45260</v>
      </c>
      <c r="D6636" s="2"/>
      <c r="E6636" t="s">
        <v>951</v>
      </c>
      <c r="F6636" t="s">
        <v>952</v>
      </c>
      <c r="G6636" t="s">
        <v>942</v>
      </c>
      <c r="H6636" t="s">
        <v>951</v>
      </c>
      <c r="I6636" t="s">
        <v>1669</v>
      </c>
      <c r="J6636" t="s">
        <v>1670</v>
      </c>
      <c r="K6636" t="s">
        <v>955</v>
      </c>
      <c r="L6636">
        <v>2</v>
      </c>
      <c r="M6636" t="s">
        <v>77</v>
      </c>
      <c r="N6636">
        <v>51.86</v>
      </c>
      <c r="O6636">
        <v>38.26</v>
      </c>
      <c r="P6636" t="s">
        <v>78</v>
      </c>
      <c r="Q6636" s="94">
        <v>45281.657638888886</v>
      </c>
      <c r="R6636">
        <v>103.72</v>
      </c>
      <c r="S6636">
        <v>76.52</v>
      </c>
      <c r="T6636" t="str">
        <f>VLOOKUP(E6636,zamiana!A:B,2,0)</f>
        <v>ALSTOM (ex. BT) CZL</v>
      </c>
    </row>
    <row r="6637" spans="1:20" x14ac:dyDescent="0.3">
      <c r="A6637" t="s">
        <v>6600</v>
      </c>
      <c r="B6637" s="2">
        <v>45260</v>
      </c>
      <c r="C6637" s="2">
        <v>45260</v>
      </c>
      <c r="D6637" s="2"/>
      <c r="E6637" t="s">
        <v>951</v>
      </c>
      <c r="F6637" t="s">
        <v>952</v>
      </c>
      <c r="G6637" t="s">
        <v>942</v>
      </c>
      <c r="H6637" t="s">
        <v>951</v>
      </c>
      <c r="I6637" t="s">
        <v>1669</v>
      </c>
      <c r="J6637" t="s">
        <v>1670</v>
      </c>
      <c r="K6637" t="s">
        <v>955</v>
      </c>
      <c r="L6637">
        <v>2</v>
      </c>
      <c r="M6637" t="s">
        <v>77</v>
      </c>
      <c r="N6637">
        <v>51.86</v>
      </c>
      <c r="O6637">
        <v>38.26</v>
      </c>
      <c r="P6637" t="s">
        <v>78</v>
      </c>
      <c r="Q6637" s="94">
        <v>45281.657638888886</v>
      </c>
      <c r="R6637">
        <v>103.72</v>
      </c>
      <c r="S6637">
        <v>76.52</v>
      </c>
      <c r="T6637" t="str">
        <f>VLOOKUP(E6637,zamiana!A:B,2,0)</f>
        <v>ALSTOM (ex. BT) CZL</v>
      </c>
    </row>
    <row r="6638" spans="1:20" x14ac:dyDescent="0.3">
      <c r="A6638" t="s">
        <v>6600</v>
      </c>
      <c r="B6638" s="2">
        <v>45260</v>
      </c>
      <c r="C6638" s="2">
        <v>45260</v>
      </c>
      <c r="D6638" s="2"/>
      <c r="E6638" t="s">
        <v>951</v>
      </c>
      <c r="F6638" t="s">
        <v>952</v>
      </c>
      <c r="G6638" t="s">
        <v>942</v>
      </c>
      <c r="H6638" t="s">
        <v>951</v>
      </c>
      <c r="I6638" t="s">
        <v>1669</v>
      </c>
      <c r="J6638" t="s">
        <v>1670</v>
      </c>
      <c r="K6638" t="s">
        <v>955</v>
      </c>
      <c r="L6638">
        <v>2</v>
      </c>
      <c r="M6638" t="s">
        <v>77</v>
      </c>
      <c r="N6638">
        <v>51.86</v>
      </c>
      <c r="O6638">
        <v>38.26</v>
      </c>
      <c r="P6638" t="s">
        <v>78</v>
      </c>
      <c r="Q6638" s="94">
        <v>45281.657638888886</v>
      </c>
      <c r="R6638">
        <v>103.72</v>
      </c>
      <c r="S6638">
        <v>76.52</v>
      </c>
      <c r="T6638" t="str">
        <f>VLOOKUP(E6638,zamiana!A:B,2,0)</f>
        <v>ALSTOM (ex. BT) CZL</v>
      </c>
    </row>
    <row r="6639" spans="1:20" x14ac:dyDescent="0.3">
      <c r="A6639" t="s">
        <v>6600</v>
      </c>
      <c r="B6639" s="2">
        <v>45260</v>
      </c>
      <c r="C6639" s="2">
        <v>45260</v>
      </c>
      <c r="D6639" s="2"/>
      <c r="E6639" t="s">
        <v>951</v>
      </c>
      <c r="F6639" t="s">
        <v>952</v>
      </c>
      <c r="G6639" t="s">
        <v>942</v>
      </c>
      <c r="H6639" t="s">
        <v>951</v>
      </c>
      <c r="I6639" t="s">
        <v>1669</v>
      </c>
      <c r="J6639" t="s">
        <v>1670</v>
      </c>
      <c r="K6639" t="s">
        <v>955</v>
      </c>
      <c r="L6639">
        <v>2</v>
      </c>
      <c r="M6639" t="s">
        <v>77</v>
      </c>
      <c r="N6639">
        <v>51.86</v>
      </c>
      <c r="O6639">
        <v>38.26</v>
      </c>
      <c r="P6639" t="s">
        <v>78</v>
      </c>
      <c r="Q6639" s="94">
        <v>45281.657638888886</v>
      </c>
      <c r="R6639">
        <v>103.72</v>
      </c>
      <c r="S6639">
        <v>76.52</v>
      </c>
      <c r="T6639" t="str">
        <f>VLOOKUP(E6639,zamiana!A:B,2,0)</f>
        <v>ALSTOM (ex. BT) CZL</v>
      </c>
    </row>
    <row r="6640" spans="1:20" x14ac:dyDescent="0.3">
      <c r="A6640" t="s">
        <v>6600</v>
      </c>
      <c r="B6640" s="2">
        <v>45260</v>
      </c>
      <c r="C6640" s="2">
        <v>45260</v>
      </c>
      <c r="D6640" s="2"/>
      <c r="E6640" t="s">
        <v>951</v>
      </c>
      <c r="F6640" t="s">
        <v>952</v>
      </c>
      <c r="G6640" t="s">
        <v>942</v>
      </c>
      <c r="H6640" t="s">
        <v>951</v>
      </c>
      <c r="I6640" t="s">
        <v>1669</v>
      </c>
      <c r="J6640" t="s">
        <v>1670</v>
      </c>
      <c r="K6640" t="s">
        <v>955</v>
      </c>
      <c r="L6640">
        <v>2</v>
      </c>
      <c r="M6640" t="s">
        <v>77</v>
      </c>
      <c r="N6640">
        <v>51.86</v>
      </c>
      <c r="O6640">
        <v>38.26</v>
      </c>
      <c r="P6640" t="s">
        <v>78</v>
      </c>
      <c r="Q6640" s="94">
        <v>45281.657638888886</v>
      </c>
      <c r="R6640">
        <v>103.72</v>
      </c>
      <c r="S6640">
        <v>76.52</v>
      </c>
      <c r="T6640" t="str">
        <f>VLOOKUP(E6640,zamiana!A:B,2,0)</f>
        <v>ALSTOM (ex. BT) CZL</v>
      </c>
    </row>
    <row r="6641" spans="1:20" x14ac:dyDescent="0.3">
      <c r="A6641" t="s">
        <v>6600</v>
      </c>
      <c r="B6641" s="2">
        <v>45260</v>
      </c>
      <c r="C6641" s="2">
        <v>45260</v>
      </c>
      <c r="D6641" s="2"/>
      <c r="E6641" t="s">
        <v>951</v>
      </c>
      <c r="F6641" t="s">
        <v>952</v>
      </c>
      <c r="G6641" t="s">
        <v>942</v>
      </c>
      <c r="H6641" t="s">
        <v>951</v>
      </c>
      <c r="I6641" t="s">
        <v>1669</v>
      </c>
      <c r="J6641" t="s">
        <v>1670</v>
      </c>
      <c r="K6641" t="s">
        <v>955</v>
      </c>
      <c r="L6641">
        <v>2</v>
      </c>
      <c r="M6641" t="s">
        <v>77</v>
      </c>
      <c r="N6641">
        <v>51.86</v>
      </c>
      <c r="O6641">
        <v>38.26</v>
      </c>
      <c r="P6641" t="s">
        <v>78</v>
      </c>
      <c r="Q6641" s="94">
        <v>45281.657638888886</v>
      </c>
      <c r="R6641">
        <v>103.72</v>
      </c>
      <c r="S6641">
        <v>76.52</v>
      </c>
      <c r="T6641" t="str">
        <f>VLOOKUP(E6641,zamiana!A:B,2,0)</f>
        <v>ALSTOM (ex. BT) CZL</v>
      </c>
    </row>
    <row r="6642" spans="1:20" x14ac:dyDescent="0.3">
      <c r="A6642" t="s">
        <v>6600</v>
      </c>
      <c r="B6642" s="2">
        <v>45260</v>
      </c>
      <c r="C6642" s="2">
        <v>45260</v>
      </c>
      <c r="D6642" s="2"/>
      <c r="E6642" t="s">
        <v>951</v>
      </c>
      <c r="F6642" t="s">
        <v>952</v>
      </c>
      <c r="G6642" t="s">
        <v>942</v>
      </c>
      <c r="H6642" t="s">
        <v>951</v>
      </c>
      <c r="I6642" t="s">
        <v>1669</v>
      </c>
      <c r="J6642" t="s">
        <v>1670</v>
      </c>
      <c r="K6642" t="s">
        <v>955</v>
      </c>
      <c r="L6642">
        <v>2</v>
      </c>
      <c r="M6642" t="s">
        <v>77</v>
      </c>
      <c r="N6642">
        <v>51.86</v>
      </c>
      <c r="O6642">
        <v>38.26</v>
      </c>
      <c r="P6642" t="s">
        <v>78</v>
      </c>
      <c r="Q6642" s="94">
        <v>45281.657638888886</v>
      </c>
      <c r="R6642">
        <v>103.72</v>
      </c>
      <c r="S6642">
        <v>76.52</v>
      </c>
      <c r="T6642" t="str">
        <f>VLOOKUP(E6642,zamiana!A:B,2,0)</f>
        <v>ALSTOM (ex. BT) CZL</v>
      </c>
    </row>
    <row r="6643" spans="1:20" x14ac:dyDescent="0.3">
      <c r="A6643" t="s">
        <v>6600</v>
      </c>
      <c r="B6643" s="2">
        <v>45260</v>
      </c>
      <c r="C6643" s="2">
        <v>45260</v>
      </c>
      <c r="D6643" s="2"/>
      <c r="E6643" t="s">
        <v>951</v>
      </c>
      <c r="F6643" t="s">
        <v>952</v>
      </c>
      <c r="G6643" t="s">
        <v>942</v>
      </c>
      <c r="H6643" t="s">
        <v>951</v>
      </c>
      <c r="I6643" t="s">
        <v>1669</v>
      </c>
      <c r="J6643" t="s">
        <v>1670</v>
      </c>
      <c r="K6643" t="s">
        <v>955</v>
      </c>
      <c r="L6643">
        <v>2</v>
      </c>
      <c r="M6643" t="s">
        <v>77</v>
      </c>
      <c r="N6643">
        <v>51.86</v>
      </c>
      <c r="O6643">
        <v>38.26</v>
      </c>
      <c r="P6643" t="s">
        <v>78</v>
      </c>
      <c r="Q6643" s="94">
        <v>45281.657638888886</v>
      </c>
      <c r="R6643">
        <v>103.72</v>
      </c>
      <c r="S6643">
        <v>76.52</v>
      </c>
      <c r="T6643" t="str">
        <f>VLOOKUP(E6643,zamiana!A:B,2,0)</f>
        <v>ALSTOM (ex. BT) CZL</v>
      </c>
    </row>
    <row r="6644" spans="1:20" x14ac:dyDescent="0.3">
      <c r="A6644" t="s">
        <v>6600</v>
      </c>
      <c r="B6644" s="2">
        <v>45260</v>
      </c>
      <c r="C6644" s="2">
        <v>45260</v>
      </c>
      <c r="D6644" s="2"/>
      <c r="E6644" t="s">
        <v>951</v>
      </c>
      <c r="F6644" t="s">
        <v>952</v>
      </c>
      <c r="G6644" t="s">
        <v>942</v>
      </c>
      <c r="H6644" t="s">
        <v>951</v>
      </c>
      <c r="I6644" t="s">
        <v>1669</v>
      </c>
      <c r="J6644" t="s">
        <v>1670</v>
      </c>
      <c r="K6644" t="s">
        <v>955</v>
      </c>
      <c r="L6644">
        <v>1</v>
      </c>
      <c r="M6644" t="s">
        <v>77</v>
      </c>
      <c r="N6644">
        <v>51.86</v>
      </c>
      <c r="O6644">
        <v>38.26</v>
      </c>
      <c r="P6644" t="s">
        <v>78</v>
      </c>
      <c r="Q6644" s="94">
        <v>45281.657638888886</v>
      </c>
      <c r="R6644">
        <v>51.86</v>
      </c>
      <c r="S6644">
        <v>38.26</v>
      </c>
      <c r="T6644" t="str">
        <f>VLOOKUP(E6644,zamiana!A:B,2,0)</f>
        <v>ALSTOM (ex. BT) CZL</v>
      </c>
    </row>
    <row r="6645" spans="1:20" x14ac:dyDescent="0.3">
      <c r="A6645" t="s">
        <v>6600</v>
      </c>
      <c r="B6645" s="2">
        <v>45260</v>
      </c>
      <c r="C6645" s="2">
        <v>45260</v>
      </c>
      <c r="D6645" s="2"/>
      <c r="E6645" t="s">
        <v>951</v>
      </c>
      <c r="F6645" t="s">
        <v>952</v>
      </c>
      <c r="G6645" t="s">
        <v>942</v>
      </c>
      <c r="H6645" t="s">
        <v>951</v>
      </c>
      <c r="I6645" t="s">
        <v>1669</v>
      </c>
      <c r="J6645" t="s">
        <v>1670</v>
      </c>
      <c r="K6645" t="s">
        <v>955</v>
      </c>
      <c r="L6645">
        <v>1</v>
      </c>
      <c r="M6645" t="s">
        <v>77</v>
      </c>
      <c r="N6645">
        <v>51.86</v>
      </c>
      <c r="O6645">
        <v>38.26</v>
      </c>
      <c r="P6645" t="s">
        <v>78</v>
      </c>
      <c r="Q6645" s="94">
        <v>45281.657638888886</v>
      </c>
      <c r="R6645">
        <v>51.86</v>
      </c>
      <c r="S6645">
        <v>38.26</v>
      </c>
      <c r="T6645" t="str">
        <f>VLOOKUP(E6645,zamiana!A:B,2,0)</f>
        <v>ALSTOM (ex. BT) CZL</v>
      </c>
    </row>
    <row r="6646" spans="1:20" x14ac:dyDescent="0.3">
      <c r="A6646" t="s">
        <v>6600</v>
      </c>
      <c r="B6646" s="2">
        <v>45260</v>
      </c>
      <c r="C6646" s="2">
        <v>45260</v>
      </c>
      <c r="D6646" s="2"/>
      <c r="E6646" t="s">
        <v>951</v>
      </c>
      <c r="F6646" t="s">
        <v>952</v>
      </c>
      <c r="G6646" t="s">
        <v>942</v>
      </c>
      <c r="H6646" t="s">
        <v>951</v>
      </c>
      <c r="I6646" t="s">
        <v>1669</v>
      </c>
      <c r="J6646" t="s">
        <v>1670</v>
      </c>
      <c r="K6646" t="s">
        <v>955</v>
      </c>
      <c r="L6646">
        <v>2</v>
      </c>
      <c r="M6646" t="s">
        <v>77</v>
      </c>
      <c r="N6646">
        <v>51.86</v>
      </c>
      <c r="O6646">
        <v>38.26</v>
      </c>
      <c r="P6646" t="s">
        <v>78</v>
      </c>
      <c r="Q6646" s="94">
        <v>45281.657638888886</v>
      </c>
      <c r="R6646">
        <v>103.72</v>
      </c>
      <c r="S6646">
        <v>76.52</v>
      </c>
      <c r="T6646" t="str">
        <f>VLOOKUP(E6646,zamiana!A:B,2,0)</f>
        <v>ALSTOM (ex. BT) CZL</v>
      </c>
    </row>
    <row r="6647" spans="1:20" x14ac:dyDescent="0.3">
      <c r="A6647" t="s">
        <v>6600</v>
      </c>
      <c r="B6647" s="2">
        <v>45260</v>
      </c>
      <c r="C6647" s="2">
        <v>45260</v>
      </c>
      <c r="D6647" s="2"/>
      <c r="E6647" t="s">
        <v>951</v>
      </c>
      <c r="F6647" t="s">
        <v>952</v>
      </c>
      <c r="G6647" t="s">
        <v>942</v>
      </c>
      <c r="H6647" t="s">
        <v>951</v>
      </c>
      <c r="I6647" t="s">
        <v>1669</v>
      </c>
      <c r="J6647" t="s">
        <v>1670</v>
      </c>
      <c r="K6647" t="s">
        <v>955</v>
      </c>
      <c r="L6647">
        <v>2</v>
      </c>
      <c r="M6647" t="s">
        <v>77</v>
      </c>
      <c r="N6647">
        <v>51.86</v>
      </c>
      <c r="O6647">
        <v>38.26</v>
      </c>
      <c r="P6647" t="s">
        <v>78</v>
      </c>
      <c r="Q6647" s="94">
        <v>45281.657638888886</v>
      </c>
      <c r="R6647">
        <v>103.72</v>
      </c>
      <c r="S6647">
        <v>76.52</v>
      </c>
      <c r="T6647" t="str">
        <f>VLOOKUP(E6647,zamiana!A:B,2,0)</f>
        <v>ALSTOM (ex. BT) CZL</v>
      </c>
    </row>
    <row r="6648" spans="1:20" x14ac:dyDescent="0.3">
      <c r="A6648" t="s">
        <v>6600</v>
      </c>
      <c r="B6648" s="2">
        <v>45260</v>
      </c>
      <c r="C6648" s="2">
        <v>45260</v>
      </c>
      <c r="D6648" s="2"/>
      <c r="E6648" t="s">
        <v>951</v>
      </c>
      <c r="F6648" t="s">
        <v>952</v>
      </c>
      <c r="G6648" t="s">
        <v>942</v>
      </c>
      <c r="H6648" t="s">
        <v>951</v>
      </c>
      <c r="I6648" t="s">
        <v>1753</v>
      </c>
      <c r="J6648" t="s">
        <v>1754</v>
      </c>
      <c r="K6648" t="s">
        <v>955</v>
      </c>
      <c r="L6648">
        <v>1</v>
      </c>
      <c r="M6648" t="s">
        <v>77</v>
      </c>
      <c r="N6648">
        <v>85.92</v>
      </c>
      <c r="O6648">
        <v>52.05</v>
      </c>
      <c r="P6648" t="s">
        <v>78</v>
      </c>
      <c r="Q6648" s="94">
        <v>45281.627083333333</v>
      </c>
      <c r="R6648">
        <v>85.92</v>
      </c>
      <c r="S6648">
        <v>52.05</v>
      </c>
      <c r="T6648" t="str">
        <f>VLOOKUP(E6648,zamiana!A:B,2,0)</f>
        <v>ALSTOM (ex. BT) CZL</v>
      </c>
    </row>
    <row r="6649" spans="1:20" x14ac:dyDescent="0.3">
      <c r="A6649" t="s">
        <v>6600</v>
      </c>
      <c r="B6649" s="2">
        <v>45260</v>
      </c>
      <c r="C6649" s="2">
        <v>45260</v>
      </c>
      <c r="D6649" s="2"/>
      <c r="E6649" t="s">
        <v>951</v>
      </c>
      <c r="F6649" t="s">
        <v>952</v>
      </c>
      <c r="G6649" t="s">
        <v>942</v>
      </c>
      <c r="H6649" t="s">
        <v>951</v>
      </c>
      <c r="I6649" t="s">
        <v>1753</v>
      </c>
      <c r="J6649" t="s">
        <v>1754</v>
      </c>
      <c r="K6649" t="s">
        <v>955</v>
      </c>
      <c r="L6649">
        <v>1</v>
      </c>
      <c r="M6649" t="s">
        <v>77</v>
      </c>
      <c r="N6649">
        <v>85.92</v>
      </c>
      <c r="O6649">
        <v>52.05</v>
      </c>
      <c r="P6649" t="s">
        <v>78</v>
      </c>
      <c r="Q6649" s="94">
        <v>45281.627083333333</v>
      </c>
      <c r="R6649">
        <v>85.92</v>
      </c>
      <c r="S6649">
        <v>52.05</v>
      </c>
      <c r="T6649" t="str">
        <f>VLOOKUP(E6649,zamiana!A:B,2,0)</f>
        <v>ALSTOM (ex. BT) CZL</v>
      </c>
    </row>
    <row r="6650" spans="1:20" x14ac:dyDescent="0.3">
      <c r="A6650" t="s">
        <v>6600</v>
      </c>
      <c r="B6650" s="2">
        <v>45260</v>
      </c>
      <c r="C6650" s="2">
        <v>45260</v>
      </c>
      <c r="D6650" s="2"/>
      <c r="E6650" t="s">
        <v>951</v>
      </c>
      <c r="F6650" t="s">
        <v>952</v>
      </c>
      <c r="G6650" t="s">
        <v>942</v>
      </c>
      <c r="H6650" t="s">
        <v>951</v>
      </c>
      <c r="I6650" t="s">
        <v>1292</v>
      </c>
      <c r="J6650" t="s">
        <v>1293</v>
      </c>
      <c r="K6650" t="s">
        <v>955</v>
      </c>
      <c r="L6650">
        <v>1</v>
      </c>
      <c r="M6650" t="s">
        <v>77</v>
      </c>
      <c r="N6650">
        <v>28.81</v>
      </c>
      <c r="O6650">
        <v>14.47</v>
      </c>
      <c r="P6650" t="s">
        <v>78</v>
      </c>
      <c r="Q6650" s="94">
        <v>45281.627083333333</v>
      </c>
      <c r="R6650">
        <v>28.81</v>
      </c>
      <c r="S6650">
        <v>14.47</v>
      </c>
      <c r="T6650" t="str">
        <f>VLOOKUP(E6650,zamiana!A:B,2,0)</f>
        <v>ALSTOM (ex. BT) CZL</v>
      </c>
    </row>
    <row r="6651" spans="1:20" x14ac:dyDescent="0.3">
      <c r="A6651" t="s">
        <v>6600</v>
      </c>
      <c r="B6651" s="2">
        <v>45260</v>
      </c>
      <c r="C6651" s="2">
        <v>45260</v>
      </c>
      <c r="D6651" s="2"/>
      <c r="E6651" t="s">
        <v>951</v>
      </c>
      <c r="F6651" t="s">
        <v>952</v>
      </c>
      <c r="G6651" t="s">
        <v>942</v>
      </c>
      <c r="H6651" t="s">
        <v>951</v>
      </c>
      <c r="I6651" t="s">
        <v>1757</v>
      </c>
      <c r="J6651" t="s">
        <v>1758</v>
      </c>
      <c r="K6651" t="s">
        <v>955</v>
      </c>
      <c r="L6651">
        <v>1</v>
      </c>
      <c r="M6651" t="s">
        <v>77</v>
      </c>
      <c r="N6651">
        <v>85.92</v>
      </c>
      <c r="O6651">
        <v>53.42</v>
      </c>
      <c r="P6651" t="s">
        <v>78</v>
      </c>
      <c r="Q6651" s="94">
        <v>45281.627083333333</v>
      </c>
      <c r="R6651">
        <v>85.92</v>
      </c>
      <c r="S6651">
        <v>53.42</v>
      </c>
      <c r="T6651" t="str">
        <f>VLOOKUP(E6651,zamiana!A:B,2,0)</f>
        <v>ALSTOM (ex. BT) CZL</v>
      </c>
    </row>
    <row r="6652" spans="1:20" x14ac:dyDescent="0.3">
      <c r="A6652" t="s">
        <v>6600</v>
      </c>
      <c r="B6652" s="2">
        <v>45260</v>
      </c>
      <c r="C6652" s="2">
        <v>45260</v>
      </c>
      <c r="D6652" s="2"/>
      <c r="E6652" t="s">
        <v>951</v>
      </c>
      <c r="F6652" t="s">
        <v>952</v>
      </c>
      <c r="G6652" t="s">
        <v>942</v>
      </c>
      <c r="H6652" t="s">
        <v>951</v>
      </c>
      <c r="I6652" t="s">
        <v>1757</v>
      </c>
      <c r="J6652" t="s">
        <v>1758</v>
      </c>
      <c r="K6652" t="s">
        <v>955</v>
      </c>
      <c r="L6652">
        <v>1</v>
      </c>
      <c r="M6652" t="s">
        <v>77</v>
      </c>
      <c r="N6652">
        <v>85.92</v>
      </c>
      <c r="O6652">
        <v>53.42</v>
      </c>
      <c r="P6652" t="s">
        <v>78</v>
      </c>
      <c r="Q6652" s="94">
        <v>45281.627083333333</v>
      </c>
      <c r="R6652">
        <v>85.92</v>
      </c>
      <c r="S6652">
        <v>53.42</v>
      </c>
      <c r="T6652" t="str">
        <f>VLOOKUP(E6652,zamiana!A:B,2,0)</f>
        <v>ALSTOM (ex. BT) CZL</v>
      </c>
    </row>
    <row r="6653" spans="1:20" x14ac:dyDescent="0.3">
      <c r="A6653" t="s">
        <v>6600</v>
      </c>
      <c r="B6653" s="2">
        <v>45260</v>
      </c>
      <c r="C6653" s="2">
        <v>45260</v>
      </c>
      <c r="D6653" s="2"/>
      <c r="E6653" t="s">
        <v>951</v>
      </c>
      <c r="F6653" t="s">
        <v>952</v>
      </c>
      <c r="G6653" t="s">
        <v>942</v>
      </c>
      <c r="H6653" t="s">
        <v>951</v>
      </c>
      <c r="I6653" t="s">
        <v>979</v>
      </c>
      <c r="J6653" t="s">
        <v>980</v>
      </c>
      <c r="K6653" t="s">
        <v>955</v>
      </c>
      <c r="L6653">
        <v>25</v>
      </c>
      <c r="M6653" t="s">
        <v>77</v>
      </c>
      <c r="N6653">
        <v>5.1100000000000003</v>
      </c>
      <c r="O6653">
        <v>4.76</v>
      </c>
      <c r="P6653" t="s">
        <v>78</v>
      </c>
      <c r="Q6653" s="94">
        <v>45281.627083333333</v>
      </c>
      <c r="R6653">
        <v>127.75</v>
      </c>
      <c r="S6653">
        <v>119</v>
      </c>
      <c r="T6653" t="str">
        <f>VLOOKUP(E6653,zamiana!A:B,2,0)</f>
        <v>ALSTOM (ex. BT) CZL</v>
      </c>
    </row>
    <row r="6654" spans="1:20" x14ac:dyDescent="0.3">
      <c r="A6654" t="s">
        <v>6600</v>
      </c>
      <c r="B6654" s="2">
        <v>45260</v>
      </c>
      <c r="C6654" s="2">
        <v>45260</v>
      </c>
      <c r="D6654" s="2"/>
      <c r="E6654" t="s">
        <v>951</v>
      </c>
      <c r="F6654" t="s">
        <v>952</v>
      </c>
      <c r="G6654" t="s">
        <v>942</v>
      </c>
      <c r="H6654" t="s">
        <v>951</v>
      </c>
      <c r="I6654" t="s">
        <v>1429</v>
      </c>
      <c r="J6654" t="s">
        <v>1430</v>
      </c>
      <c r="K6654" t="s">
        <v>955</v>
      </c>
      <c r="L6654">
        <v>4</v>
      </c>
      <c r="M6654" t="s">
        <v>77</v>
      </c>
      <c r="N6654">
        <v>21.58</v>
      </c>
      <c r="O6654">
        <v>17.940000000000001</v>
      </c>
      <c r="P6654" t="s">
        <v>78</v>
      </c>
      <c r="Q6654" s="94">
        <v>45281.627083333333</v>
      </c>
      <c r="R6654">
        <v>86.32</v>
      </c>
      <c r="S6654">
        <v>71.760000000000005</v>
      </c>
      <c r="T6654" t="str">
        <f>VLOOKUP(E6654,zamiana!A:B,2,0)</f>
        <v>ALSTOM (ex. BT) CZL</v>
      </c>
    </row>
    <row r="6655" spans="1:20" x14ac:dyDescent="0.3">
      <c r="A6655" t="s">
        <v>6600</v>
      </c>
      <c r="B6655" s="2">
        <v>45260</v>
      </c>
      <c r="C6655" s="2">
        <v>45260</v>
      </c>
      <c r="D6655" s="2"/>
      <c r="E6655" t="s">
        <v>951</v>
      </c>
      <c r="F6655" t="s">
        <v>952</v>
      </c>
      <c r="G6655" t="s">
        <v>942</v>
      </c>
      <c r="H6655" t="s">
        <v>951</v>
      </c>
      <c r="I6655" t="s">
        <v>1429</v>
      </c>
      <c r="J6655" t="s">
        <v>1430</v>
      </c>
      <c r="K6655" t="s">
        <v>955</v>
      </c>
      <c r="L6655">
        <v>4</v>
      </c>
      <c r="M6655" t="s">
        <v>77</v>
      </c>
      <c r="N6655">
        <v>21.58</v>
      </c>
      <c r="O6655">
        <v>17.940000000000001</v>
      </c>
      <c r="P6655" t="s">
        <v>78</v>
      </c>
      <c r="Q6655" s="94">
        <v>45281.627083333333</v>
      </c>
      <c r="R6655">
        <v>86.32</v>
      </c>
      <c r="S6655">
        <v>71.760000000000005</v>
      </c>
      <c r="T6655" t="str">
        <f>VLOOKUP(E6655,zamiana!A:B,2,0)</f>
        <v>ALSTOM (ex. BT) CZL</v>
      </c>
    </row>
    <row r="6656" spans="1:20" x14ac:dyDescent="0.3">
      <c r="A6656" t="s">
        <v>6600</v>
      </c>
      <c r="B6656" s="2">
        <v>45260</v>
      </c>
      <c r="C6656" s="2">
        <v>45260</v>
      </c>
      <c r="D6656" s="2"/>
      <c r="E6656" t="s">
        <v>951</v>
      </c>
      <c r="F6656" t="s">
        <v>952</v>
      </c>
      <c r="G6656" t="s">
        <v>942</v>
      </c>
      <c r="H6656" t="s">
        <v>951</v>
      </c>
      <c r="I6656" t="s">
        <v>1429</v>
      </c>
      <c r="J6656" t="s">
        <v>1430</v>
      </c>
      <c r="K6656" t="s">
        <v>955</v>
      </c>
      <c r="L6656">
        <v>4</v>
      </c>
      <c r="M6656" t="s">
        <v>77</v>
      </c>
      <c r="N6656">
        <v>21.58</v>
      </c>
      <c r="O6656">
        <v>17.940000000000001</v>
      </c>
      <c r="P6656" t="s">
        <v>78</v>
      </c>
      <c r="Q6656" s="94">
        <v>45281.627083333333</v>
      </c>
      <c r="R6656">
        <v>86.32</v>
      </c>
      <c r="S6656">
        <v>71.760000000000005</v>
      </c>
      <c r="T6656" t="str">
        <f>VLOOKUP(E6656,zamiana!A:B,2,0)</f>
        <v>ALSTOM (ex. BT) CZL</v>
      </c>
    </row>
    <row r="6657" spans="1:20" x14ac:dyDescent="0.3">
      <c r="A6657" t="s">
        <v>6600</v>
      </c>
      <c r="B6657" s="2">
        <v>45260</v>
      </c>
      <c r="C6657" s="2">
        <v>45260</v>
      </c>
      <c r="D6657" s="2"/>
      <c r="E6657" t="s">
        <v>951</v>
      </c>
      <c r="F6657" t="s">
        <v>952</v>
      </c>
      <c r="G6657" t="s">
        <v>942</v>
      </c>
      <c r="H6657" t="s">
        <v>951</v>
      </c>
      <c r="I6657" t="s">
        <v>1429</v>
      </c>
      <c r="J6657" t="s">
        <v>1430</v>
      </c>
      <c r="K6657" t="s">
        <v>955</v>
      </c>
      <c r="L6657">
        <v>2</v>
      </c>
      <c r="M6657" t="s">
        <v>77</v>
      </c>
      <c r="N6657">
        <v>21.58</v>
      </c>
      <c r="O6657">
        <v>17.940000000000001</v>
      </c>
      <c r="P6657" t="s">
        <v>78</v>
      </c>
      <c r="Q6657" s="94">
        <v>45281.627083333333</v>
      </c>
      <c r="R6657">
        <v>43.16</v>
      </c>
      <c r="S6657">
        <v>35.880000000000003</v>
      </c>
      <c r="T6657" t="str">
        <f>VLOOKUP(E6657,zamiana!A:B,2,0)</f>
        <v>ALSTOM (ex. BT) CZL</v>
      </c>
    </row>
    <row r="6658" spans="1:20" x14ac:dyDescent="0.3">
      <c r="A6658" t="s">
        <v>6600</v>
      </c>
      <c r="B6658" s="2">
        <v>45260</v>
      </c>
      <c r="C6658" s="2">
        <v>45260</v>
      </c>
      <c r="D6658" s="2"/>
      <c r="E6658" t="s">
        <v>951</v>
      </c>
      <c r="F6658" t="s">
        <v>952</v>
      </c>
      <c r="G6658" t="s">
        <v>942</v>
      </c>
      <c r="H6658" t="s">
        <v>951</v>
      </c>
      <c r="I6658" t="s">
        <v>1429</v>
      </c>
      <c r="J6658" t="s">
        <v>1430</v>
      </c>
      <c r="K6658" t="s">
        <v>955</v>
      </c>
      <c r="L6658">
        <v>2</v>
      </c>
      <c r="M6658" t="s">
        <v>77</v>
      </c>
      <c r="N6658">
        <v>21.58</v>
      </c>
      <c r="O6658">
        <v>17.940000000000001</v>
      </c>
      <c r="P6658" t="s">
        <v>78</v>
      </c>
      <c r="Q6658" s="94">
        <v>45281.627083333333</v>
      </c>
      <c r="R6658">
        <v>43.16</v>
      </c>
      <c r="S6658">
        <v>35.880000000000003</v>
      </c>
      <c r="T6658" t="str">
        <f>VLOOKUP(E6658,zamiana!A:B,2,0)</f>
        <v>ALSTOM (ex. BT) CZL</v>
      </c>
    </row>
    <row r="6659" spans="1:20" x14ac:dyDescent="0.3">
      <c r="A6659" t="s">
        <v>6600</v>
      </c>
      <c r="B6659" s="2">
        <v>45260</v>
      </c>
      <c r="C6659" s="2">
        <v>45260</v>
      </c>
      <c r="D6659" s="2"/>
      <c r="E6659" t="s">
        <v>951</v>
      </c>
      <c r="F6659" t="s">
        <v>952</v>
      </c>
      <c r="G6659" t="s">
        <v>942</v>
      </c>
      <c r="H6659" t="s">
        <v>951</v>
      </c>
      <c r="I6659" t="s">
        <v>1429</v>
      </c>
      <c r="J6659" t="s">
        <v>1430</v>
      </c>
      <c r="K6659" t="s">
        <v>955</v>
      </c>
      <c r="L6659">
        <v>2</v>
      </c>
      <c r="M6659" t="s">
        <v>77</v>
      </c>
      <c r="N6659">
        <v>21.58</v>
      </c>
      <c r="O6659">
        <v>17.940000000000001</v>
      </c>
      <c r="P6659" t="s">
        <v>78</v>
      </c>
      <c r="Q6659" s="94">
        <v>45281.627083333333</v>
      </c>
      <c r="R6659">
        <v>43.16</v>
      </c>
      <c r="S6659">
        <v>35.880000000000003</v>
      </c>
      <c r="T6659" t="str">
        <f>VLOOKUP(E6659,zamiana!A:B,2,0)</f>
        <v>ALSTOM (ex. BT) CZL</v>
      </c>
    </row>
    <row r="6660" spans="1:20" x14ac:dyDescent="0.3">
      <c r="A6660" t="s">
        <v>6600</v>
      </c>
      <c r="B6660" s="2">
        <v>45260</v>
      </c>
      <c r="C6660" s="2">
        <v>45260</v>
      </c>
      <c r="D6660" s="2"/>
      <c r="E6660" t="s">
        <v>951</v>
      </c>
      <c r="F6660" t="s">
        <v>952</v>
      </c>
      <c r="G6660" t="s">
        <v>942</v>
      </c>
      <c r="H6660" t="s">
        <v>951</v>
      </c>
      <c r="I6660" t="s">
        <v>1429</v>
      </c>
      <c r="J6660" t="s">
        <v>1430</v>
      </c>
      <c r="K6660" t="s">
        <v>955</v>
      </c>
      <c r="L6660">
        <v>2</v>
      </c>
      <c r="M6660" t="s">
        <v>77</v>
      </c>
      <c r="N6660">
        <v>21.58</v>
      </c>
      <c r="O6660">
        <v>17.940000000000001</v>
      </c>
      <c r="P6660" t="s">
        <v>78</v>
      </c>
      <c r="Q6660" s="94">
        <v>45281.627083333333</v>
      </c>
      <c r="R6660">
        <v>43.16</v>
      </c>
      <c r="S6660">
        <v>35.880000000000003</v>
      </c>
      <c r="T6660" t="str">
        <f>VLOOKUP(E6660,zamiana!A:B,2,0)</f>
        <v>ALSTOM (ex. BT) CZL</v>
      </c>
    </row>
    <row r="6661" spans="1:20" x14ac:dyDescent="0.3">
      <c r="A6661" t="s">
        <v>6600</v>
      </c>
      <c r="B6661" s="2">
        <v>45260</v>
      </c>
      <c r="C6661" s="2">
        <v>45260</v>
      </c>
      <c r="D6661" s="2"/>
      <c r="E6661" t="s">
        <v>951</v>
      </c>
      <c r="F6661" t="s">
        <v>952</v>
      </c>
      <c r="G6661" t="s">
        <v>942</v>
      </c>
      <c r="H6661" t="s">
        <v>951</v>
      </c>
      <c r="I6661" t="s">
        <v>1429</v>
      </c>
      <c r="J6661" t="s">
        <v>1430</v>
      </c>
      <c r="K6661" t="s">
        <v>955</v>
      </c>
      <c r="L6661">
        <v>1</v>
      </c>
      <c r="M6661" t="s">
        <v>77</v>
      </c>
      <c r="N6661">
        <v>21.58</v>
      </c>
      <c r="O6661">
        <v>17.940000000000001</v>
      </c>
      <c r="P6661" t="s">
        <v>78</v>
      </c>
      <c r="Q6661" s="94">
        <v>45281.627083333333</v>
      </c>
      <c r="R6661">
        <v>21.58</v>
      </c>
      <c r="S6661">
        <v>17.940000000000001</v>
      </c>
      <c r="T6661" t="str">
        <f>VLOOKUP(E6661,zamiana!A:B,2,0)</f>
        <v>ALSTOM (ex. BT) CZL</v>
      </c>
    </row>
    <row r="6662" spans="1:20" x14ac:dyDescent="0.3">
      <c r="A6662" t="s">
        <v>6600</v>
      </c>
      <c r="B6662" s="2">
        <v>45260</v>
      </c>
      <c r="C6662" s="2">
        <v>45260</v>
      </c>
      <c r="D6662" s="2"/>
      <c r="E6662" t="s">
        <v>951</v>
      </c>
      <c r="F6662" t="s">
        <v>952</v>
      </c>
      <c r="G6662" t="s">
        <v>942</v>
      </c>
      <c r="H6662" t="s">
        <v>951</v>
      </c>
      <c r="I6662" t="s">
        <v>1429</v>
      </c>
      <c r="J6662" t="s">
        <v>1430</v>
      </c>
      <c r="K6662" t="s">
        <v>955</v>
      </c>
      <c r="L6662">
        <v>1</v>
      </c>
      <c r="M6662" t="s">
        <v>77</v>
      </c>
      <c r="N6662">
        <v>21.58</v>
      </c>
      <c r="O6662">
        <v>17.940000000000001</v>
      </c>
      <c r="P6662" t="s">
        <v>78</v>
      </c>
      <c r="Q6662" s="94">
        <v>45281.627083333333</v>
      </c>
      <c r="R6662">
        <v>21.58</v>
      </c>
      <c r="S6662">
        <v>17.940000000000001</v>
      </c>
      <c r="T6662" t="str">
        <f>VLOOKUP(E6662,zamiana!A:B,2,0)</f>
        <v>ALSTOM (ex. BT) CZL</v>
      </c>
    </row>
    <row r="6663" spans="1:20" x14ac:dyDescent="0.3">
      <c r="A6663" t="s">
        <v>6600</v>
      </c>
      <c r="B6663" s="2">
        <v>45260</v>
      </c>
      <c r="C6663" s="2">
        <v>45260</v>
      </c>
      <c r="D6663" s="2"/>
      <c r="E6663" t="s">
        <v>951</v>
      </c>
      <c r="F6663" t="s">
        <v>952</v>
      </c>
      <c r="G6663" t="s">
        <v>942</v>
      </c>
      <c r="H6663" t="s">
        <v>951</v>
      </c>
      <c r="I6663" t="s">
        <v>1429</v>
      </c>
      <c r="J6663" t="s">
        <v>1430</v>
      </c>
      <c r="K6663" t="s">
        <v>955</v>
      </c>
      <c r="L6663">
        <v>1</v>
      </c>
      <c r="M6663" t="s">
        <v>77</v>
      </c>
      <c r="N6663">
        <v>21.58</v>
      </c>
      <c r="O6663">
        <v>17.940000000000001</v>
      </c>
      <c r="P6663" t="s">
        <v>78</v>
      </c>
      <c r="Q6663" s="94">
        <v>45281.627083333333</v>
      </c>
      <c r="R6663">
        <v>21.58</v>
      </c>
      <c r="S6663">
        <v>17.940000000000001</v>
      </c>
      <c r="T6663" t="str">
        <f>VLOOKUP(E6663,zamiana!A:B,2,0)</f>
        <v>ALSTOM (ex. BT) CZL</v>
      </c>
    </row>
    <row r="6664" spans="1:20" x14ac:dyDescent="0.3">
      <c r="A6664" t="s">
        <v>6600</v>
      </c>
      <c r="B6664" s="2">
        <v>45260</v>
      </c>
      <c r="C6664" s="2">
        <v>45260</v>
      </c>
      <c r="D6664" s="2"/>
      <c r="E6664" t="s">
        <v>951</v>
      </c>
      <c r="F6664" t="s">
        <v>952</v>
      </c>
      <c r="G6664" t="s">
        <v>942</v>
      </c>
      <c r="H6664" t="s">
        <v>951</v>
      </c>
      <c r="I6664" t="s">
        <v>1429</v>
      </c>
      <c r="J6664" t="s">
        <v>1430</v>
      </c>
      <c r="K6664" t="s">
        <v>955</v>
      </c>
      <c r="L6664">
        <v>1</v>
      </c>
      <c r="M6664" t="s">
        <v>77</v>
      </c>
      <c r="N6664">
        <v>21.58</v>
      </c>
      <c r="O6664">
        <v>17.940000000000001</v>
      </c>
      <c r="P6664" t="s">
        <v>78</v>
      </c>
      <c r="Q6664" s="94">
        <v>45281.627083333333</v>
      </c>
      <c r="R6664">
        <v>21.58</v>
      </c>
      <c r="S6664">
        <v>17.940000000000001</v>
      </c>
      <c r="T6664" t="str">
        <f>VLOOKUP(E6664,zamiana!A:B,2,0)</f>
        <v>ALSTOM (ex. BT) CZL</v>
      </c>
    </row>
    <row r="6665" spans="1:20" x14ac:dyDescent="0.3">
      <c r="A6665" t="s">
        <v>6600</v>
      </c>
      <c r="B6665" s="2">
        <v>45260</v>
      </c>
      <c r="C6665" s="2">
        <v>45260</v>
      </c>
      <c r="D6665" s="2"/>
      <c r="E6665" t="s">
        <v>951</v>
      </c>
      <c r="F6665" t="s">
        <v>952</v>
      </c>
      <c r="G6665" t="s">
        <v>942</v>
      </c>
      <c r="H6665" t="s">
        <v>951</v>
      </c>
      <c r="I6665" t="s">
        <v>1159</v>
      </c>
      <c r="J6665" t="s">
        <v>1160</v>
      </c>
      <c r="K6665" t="s">
        <v>955</v>
      </c>
      <c r="L6665">
        <v>23</v>
      </c>
      <c r="M6665" t="s">
        <v>77</v>
      </c>
      <c r="N6665">
        <v>6.41</v>
      </c>
      <c r="O6665">
        <v>7.83</v>
      </c>
      <c r="P6665" t="s">
        <v>78</v>
      </c>
      <c r="Q6665" s="94">
        <v>45281.654861111114</v>
      </c>
      <c r="R6665">
        <v>147.43</v>
      </c>
      <c r="S6665">
        <v>180.09</v>
      </c>
      <c r="T6665" t="str">
        <f>VLOOKUP(E6665,zamiana!A:B,2,0)</f>
        <v>ALSTOM (ex. BT) CZL</v>
      </c>
    </row>
    <row r="6666" spans="1:20" x14ac:dyDescent="0.3">
      <c r="A6666" t="s">
        <v>6600</v>
      </c>
      <c r="B6666" s="2">
        <v>45260</v>
      </c>
      <c r="C6666" s="2">
        <v>45260</v>
      </c>
      <c r="D6666" s="2"/>
      <c r="E6666" t="s">
        <v>951</v>
      </c>
      <c r="F6666" t="s">
        <v>952</v>
      </c>
      <c r="G6666" t="s">
        <v>942</v>
      </c>
      <c r="H6666" t="s">
        <v>951</v>
      </c>
      <c r="I6666" t="s">
        <v>1197</v>
      </c>
      <c r="J6666" t="s">
        <v>1198</v>
      </c>
      <c r="K6666" t="s">
        <v>955</v>
      </c>
      <c r="L6666">
        <v>260</v>
      </c>
      <c r="M6666" t="s">
        <v>77</v>
      </c>
      <c r="N6666">
        <v>5.37</v>
      </c>
      <c r="O6666">
        <v>7.02</v>
      </c>
      <c r="P6666" t="s">
        <v>78</v>
      </c>
      <c r="Q6666" s="94">
        <v>45281.657638888886</v>
      </c>
      <c r="R6666">
        <v>1396.2</v>
      </c>
      <c r="S6666">
        <v>1825.2</v>
      </c>
      <c r="T6666" t="str">
        <f>VLOOKUP(E6666,zamiana!A:B,2,0)</f>
        <v>ALSTOM (ex. BT) CZL</v>
      </c>
    </row>
    <row r="6667" spans="1:20" x14ac:dyDescent="0.3">
      <c r="A6667" t="s">
        <v>6600</v>
      </c>
      <c r="B6667" s="2">
        <v>45260</v>
      </c>
      <c r="C6667" s="2">
        <v>45260</v>
      </c>
      <c r="D6667" s="2"/>
      <c r="E6667" t="s">
        <v>951</v>
      </c>
      <c r="F6667" t="s">
        <v>952</v>
      </c>
      <c r="G6667" t="s">
        <v>942</v>
      </c>
      <c r="H6667" t="s">
        <v>951</v>
      </c>
      <c r="I6667" t="s">
        <v>1766</v>
      </c>
      <c r="J6667" t="s">
        <v>1767</v>
      </c>
      <c r="K6667" t="s">
        <v>955</v>
      </c>
      <c r="L6667">
        <v>2</v>
      </c>
      <c r="M6667" t="s">
        <v>77</v>
      </c>
      <c r="N6667">
        <v>78.209999999999994</v>
      </c>
      <c r="O6667">
        <v>50.8</v>
      </c>
      <c r="P6667" t="s">
        <v>78</v>
      </c>
      <c r="Q6667" s="94">
        <v>45281.627083333333</v>
      </c>
      <c r="R6667">
        <v>156.41999999999999</v>
      </c>
      <c r="S6667">
        <v>101.6</v>
      </c>
      <c r="T6667" t="str">
        <f>VLOOKUP(E6667,zamiana!A:B,2,0)</f>
        <v>ALSTOM (ex. BT) CZL</v>
      </c>
    </row>
    <row r="6668" spans="1:20" x14ac:dyDescent="0.3">
      <c r="A6668" t="s">
        <v>6600</v>
      </c>
      <c r="B6668" s="2">
        <v>45260</v>
      </c>
      <c r="C6668" s="2">
        <v>45260</v>
      </c>
      <c r="D6668" s="2"/>
      <c r="E6668" t="s">
        <v>951</v>
      </c>
      <c r="F6668" t="s">
        <v>952</v>
      </c>
      <c r="G6668" t="s">
        <v>942</v>
      </c>
      <c r="H6668" t="s">
        <v>951</v>
      </c>
      <c r="I6668" t="s">
        <v>1766</v>
      </c>
      <c r="J6668" t="s">
        <v>1767</v>
      </c>
      <c r="K6668" t="s">
        <v>955</v>
      </c>
      <c r="L6668">
        <v>2</v>
      </c>
      <c r="M6668" t="s">
        <v>77</v>
      </c>
      <c r="N6668">
        <v>78.209999999999994</v>
      </c>
      <c r="O6668">
        <v>50.8</v>
      </c>
      <c r="P6668" t="s">
        <v>78</v>
      </c>
      <c r="Q6668" s="94">
        <v>45281.627083333333</v>
      </c>
      <c r="R6668">
        <v>156.41999999999999</v>
      </c>
      <c r="S6668">
        <v>101.6</v>
      </c>
      <c r="T6668" t="str">
        <f>VLOOKUP(E6668,zamiana!A:B,2,0)</f>
        <v>ALSTOM (ex. BT) CZL</v>
      </c>
    </row>
    <row r="6669" spans="1:20" x14ac:dyDescent="0.3">
      <c r="A6669" t="s">
        <v>6600</v>
      </c>
      <c r="B6669" s="2">
        <v>45260</v>
      </c>
      <c r="C6669" s="2">
        <v>45260</v>
      </c>
      <c r="D6669" s="2"/>
      <c r="E6669" t="s">
        <v>951</v>
      </c>
      <c r="F6669" t="s">
        <v>952</v>
      </c>
      <c r="G6669" t="s">
        <v>942</v>
      </c>
      <c r="H6669" t="s">
        <v>951</v>
      </c>
      <c r="I6669" t="s">
        <v>1766</v>
      </c>
      <c r="J6669" t="s">
        <v>1767</v>
      </c>
      <c r="K6669" t="s">
        <v>955</v>
      </c>
      <c r="L6669">
        <v>2</v>
      </c>
      <c r="M6669" t="s">
        <v>77</v>
      </c>
      <c r="N6669">
        <v>78.209999999999994</v>
      </c>
      <c r="O6669">
        <v>50.8</v>
      </c>
      <c r="P6669" t="s">
        <v>78</v>
      </c>
      <c r="Q6669" s="94">
        <v>45281.627083333333</v>
      </c>
      <c r="R6669">
        <v>156.41999999999999</v>
      </c>
      <c r="S6669">
        <v>101.6</v>
      </c>
      <c r="T6669" t="str">
        <f>VLOOKUP(E6669,zamiana!A:B,2,0)</f>
        <v>ALSTOM (ex. BT) CZL</v>
      </c>
    </row>
    <row r="6670" spans="1:20" x14ac:dyDescent="0.3">
      <c r="A6670" t="s">
        <v>6600</v>
      </c>
      <c r="B6670" s="2">
        <v>45260</v>
      </c>
      <c r="C6670" s="2">
        <v>45260</v>
      </c>
      <c r="D6670" s="2"/>
      <c r="E6670" t="s">
        <v>951</v>
      </c>
      <c r="F6670" t="s">
        <v>952</v>
      </c>
      <c r="G6670" t="s">
        <v>942</v>
      </c>
      <c r="H6670" t="s">
        <v>951</v>
      </c>
      <c r="I6670" t="s">
        <v>1766</v>
      </c>
      <c r="J6670" t="s">
        <v>1767</v>
      </c>
      <c r="K6670" t="s">
        <v>955</v>
      </c>
      <c r="L6670">
        <v>2</v>
      </c>
      <c r="M6670" t="s">
        <v>77</v>
      </c>
      <c r="N6670">
        <v>78.209999999999994</v>
      </c>
      <c r="O6670">
        <v>50.8</v>
      </c>
      <c r="P6670" t="s">
        <v>78</v>
      </c>
      <c r="Q6670" s="94">
        <v>45281.627083333333</v>
      </c>
      <c r="R6670">
        <v>156.41999999999999</v>
      </c>
      <c r="S6670">
        <v>101.6</v>
      </c>
      <c r="T6670" t="str">
        <f>VLOOKUP(E6670,zamiana!A:B,2,0)</f>
        <v>ALSTOM (ex. BT) CZL</v>
      </c>
    </row>
    <row r="6671" spans="1:20" x14ac:dyDescent="0.3">
      <c r="A6671" t="s">
        <v>6600</v>
      </c>
      <c r="B6671" s="2">
        <v>45260</v>
      </c>
      <c r="C6671" s="2">
        <v>45260</v>
      </c>
      <c r="D6671" s="2"/>
      <c r="E6671" t="s">
        <v>951</v>
      </c>
      <c r="F6671" t="s">
        <v>952</v>
      </c>
      <c r="G6671" t="s">
        <v>942</v>
      </c>
      <c r="H6671" t="s">
        <v>951</v>
      </c>
      <c r="I6671" t="s">
        <v>1201</v>
      </c>
      <c r="J6671" t="s">
        <v>1202</v>
      </c>
      <c r="K6671" t="s">
        <v>955</v>
      </c>
      <c r="L6671">
        <v>64</v>
      </c>
      <c r="M6671" t="s">
        <v>77</v>
      </c>
      <c r="N6671">
        <v>5.07</v>
      </c>
      <c r="O6671">
        <v>8.0299999999999994</v>
      </c>
      <c r="P6671" t="s">
        <v>78</v>
      </c>
      <c r="Q6671" s="94">
        <v>45281.627083333333</v>
      </c>
      <c r="R6671">
        <v>324.48</v>
      </c>
      <c r="S6671">
        <v>513.91999999999996</v>
      </c>
      <c r="T6671" t="str">
        <f>VLOOKUP(E6671,zamiana!A:B,2,0)</f>
        <v>ALSTOM (ex. BT) CZL</v>
      </c>
    </row>
    <row r="6672" spans="1:20" x14ac:dyDescent="0.3">
      <c r="A6672" t="s">
        <v>6600</v>
      </c>
      <c r="B6672" s="2">
        <v>45260</v>
      </c>
      <c r="C6672" s="2">
        <v>45260</v>
      </c>
      <c r="D6672" s="2"/>
      <c r="E6672" t="s">
        <v>951</v>
      </c>
      <c r="F6672" t="s">
        <v>952</v>
      </c>
      <c r="G6672" t="s">
        <v>942</v>
      </c>
      <c r="H6672" t="s">
        <v>951</v>
      </c>
      <c r="I6672" t="s">
        <v>1433</v>
      </c>
      <c r="J6672" t="s">
        <v>1434</v>
      </c>
      <c r="K6672" t="s">
        <v>955</v>
      </c>
      <c r="L6672">
        <v>1</v>
      </c>
      <c r="M6672" t="s">
        <v>77</v>
      </c>
      <c r="N6672">
        <v>24.83</v>
      </c>
      <c r="O6672">
        <v>15.84</v>
      </c>
      <c r="P6672" t="s">
        <v>78</v>
      </c>
      <c r="Q6672" s="94">
        <v>45281.627083333333</v>
      </c>
      <c r="R6672">
        <v>24.83</v>
      </c>
      <c r="S6672">
        <v>15.84</v>
      </c>
      <c r="T6672" t="str">
        <f>VLOOKUP(E6672,zamiana!A:B,2,0)</f>
        <v>ALSTOM (ex. BT) CZL</v>
      </c>
    </row>
    <row r="6673" spans="1:20" x14ac:dyDescent="0.3">
      <c r="A6673" t="s">
        <v>6600</v>
      </c>
      <c r="B6673" s="2">
        <v>45260</v>
      </c>
      <c r="C6673" s="2">
        <v>45260</v>
      </c>
      <c r="D6673" s="2"/>
      <c r="E6673" t="s">
        <v>951</v>
      </c>
      <c r="F6673" t="s">
        <v>952</v>
      </c>
      <c r="G6673" t="s">
        <v>942</v>
      </c>
      <c r="H6673" t="s">
        <v>951</v>
      </c>
      <c r="I6673" t="s">
        <v>1433</v>
      </c>
      <c r="J6673" t="s">
        <v>1434</v>
      </c>
      <c r="K6673" t="s">
        <v>955</v>
      </c>
      <c r="L6673">
        <v>1</v>
      </c>
      <c r="M6673" t="s">
        <v>77</v>
      </c>
      <c r="N6673">
        <v>24.83</v>
      </c>
      <c r="O6673">
        <v>15.84</v>
      </c>
      <c r="P6673" t="s">
        <v>78</v>
      </c>
      <c r="Q6673" s="94">
        <v>45281.627083333333</v>
      </c>
      <c r="R6673">
        <v>24.83</v>
      </c>
      <c r="S6673">
        <v>15.84</v>
      </c>
      <c r="T6673" t="str">
        <f>VLOOKUP(E6673,zamiana!A:B,2,0)</f>
        <v>ALSTOM (ex. BT) CZL</v>
      </c>
    </row>
    <row r="6674" spans="1:20" x14ac:dyDescent="0.3">
      <c r="A6674" t="s">
        <v>6600</v>
      </c>
      <c r="B6674" s="2">
        <v>45260</v>
      </c>
      <c r="C6674" s="2">
        <v>45260</v>
      </c>
      <c r="D6674" s="2"/>
      <c r="E6674" t="s">
        <v>951</v>
      </c>
      <c r="F6674" t="s">
        <v>952</v>
      </c>
      <c r="G6674" t="s">
        <v>942</v>
      </c>
      <c r="H6674" t="s">
        <v>951</v>
      </c>
      <c r="I6674" t="s">
        <v>1433</v>
      </c>
      <c r="J6674" t="s">
        <v>1434</v>
      </c>
      <c r="K6674" t="s">
        <v>955</v>
      </c>
      <c r="L6674">
        <v>3</v>
      </c>
      <c r="M6674" t="s">
        <v>77</v>
      </c>
      <c r="N6674">
        <v>24.83</v>
      </c>
      <c r="O6674">
        <v>15.84</v>
      </c>
      <c r="P6674" t="s">
        <v>78</v>
      </c>
      <c r="Q6674" s="94">
        <v>45281.627083333333</v>
      </c>
      <c r="R6674">
        <v>74.489999999999995</v>
      </c>
      <c r="S6674">
        <v>47.52</v>
      </c>
      <c r="T6674" t="str">
        <f>VLOOKUP(E6674,zamiana!A:B,2,0)</f>
        <v>ALSTOM (ex. BT) CZL</v>
      </c>
    </row>
    <row r="6675" spans="1:20" x14ac:dyDescent="0.3">
      <c r="A6675" t="s">
        <v>6600</v>
      </c>
      <c r="B6675" s="2">
        <v>45260</v>
      </c>
      <c r="C6675" s="2">
        <v>45260</v>
      </c>
      <c r="D6675" s="2"/>
      <c r="E6675" t="s">
        <v>951</v>
      </c>
      <c r="F6675" t="s">
        <v>952</v>
      </c>
      <c r="G6675" t="s">
        <v>942</v>
      </c>
      <c r="H6675" t="s">
        <v>951</v>
      </c>
      <c r="I6675" t="s">
        <v>1433</v>
      </c>
      <c r="J6675" t="s">
        <v>1434</v>
      </c>
      <c r="K6675" t="s">
        <v>955</v>
      </c>
      <c r="L6675">
        <v>3</v>
      </c>
      <c r="M6675" t="s">
        <v>77</v>
      </c>
      <c r="N6675">
        <v>24.83</v>
      </c>
      <c r="O6675">
        <v>15.84</v>
      </c>
      <c r="P6675" t="s">
        <v>78</v>
      </c>
      <c r="Q6675" s="94">
        <v>45281.627083333333</v>
      </c>
      <c r="R6675">
        <v>74.489999999999995</v>
      </c>
      <c r="S6675">
        <v>47.52</v>
      </c>
      <c r="T6675" t="str">
        <f>VLOOKUP(E6675,zamiana!A:B,2,0)</f>
        <v>ALSTOM (ex. BT) CZL</v>
      </c>
    </row>
    <row r="6676" spans="1:20" x14ac:dyDescent="0.3">
      <c r="A6676" t="s">
        <v>6600</v>
      </c>
      <c r="B6676" s="2">
        <v>45260</v>
      </c>
      <c r="C6676" s="2">
        <v>45260</v>
      </c>
      <c r="D6676" s="2"/>
      <c r="E6676" t="s">
        <v>951</v>
      </c>
      <c r="F6676" t="s">
        <v>952</v>
      </c>
      <c r="G6676" t="s">
        <v>942</v>
      </c>
      <c r="H6676" t="s">
        <v>951</v>
      </c>
      <c r="I6676" t="s">
        <v>1433</v>
      </c>
      <c r="J6676" t="s">
        <v>1434</v>
      </c>
      <c r="K6676" t="s">
        <v>955</v>
      </c>
      <c r="L6676">
        <v>1</v>
      </c>
      <c r="M6676" t="s">
        <v>77</v>
      </c>
      <c r="N6676">
        <v>24.83</v>
      </c>
      <c r="O6676">
        <v>15.84</v>
      </c>
      <c r="P6676" t="s">
        <v>78</v>
      </c>
      <c r="Q6676" s="94">
        <v>45281.627083333333</v>
      </c>
      <c r="R6676">
        <v>24.83</v>
      </c>
      <c r="S6676">
        <v>15.84</v>
      </c>
      <c r="T6676" t="str">
        <f>VLOOKUP(E6676,zamiana!A:B,2,0)</f>
        <v>ALSTOM (ex. BT) CZL</v>
      </c>
    </row>
    <row r="6677" spans="1:20" x14ac:dyDescent="0.3">
      <c r="A6677" t="s">
        <v>6600</v>
      </c>
      <c r="B6677" s="2">
        <v>45260</v>
      </c>
      <c r="C6677" s="2">
        <v>45260</v>
      </c>
      <c r="D6677" s="2"/>
      <c r="E6677" t="s">
        <v>951</v>
      </c>
      <c r="F6677" t="s">
        <v>952</v>
      </c>
      <c r="G6677" t="s">
        <v>942</v>
      </c>
      <c r="H6677" t="s">
        <v>951</v>
      </c>
      <c r="I6677" t="s">
        <v>1433</v>
      </c>
      <c r="J6677" t="s">
        <v>1434</v>
      </c>
      <c r="K6677" t="s">
        <v>955</v>
      </c>
      <c r="L6677">
        <v>1</v>
      </c>
      <c r="M6677" t="s">
        <v>77</v>
      </c>
      <c r="N6677">
        <v>24.83</v>
      </c>
      <c r="O6677">
        <v>15.84</v>
      </c>
      <c r="P6677" t="s">
        <v>78</v>
      </c>
      <c r="Q6677" s="94">
        <v>45281.627083333333</v>
      </c>
      <c r="R6677">
        <v>24.83</v>
      </c>
      <c r="S6677">
        <v>15.84</v>
      </c>
      <c r="T6677" t="str">
        <f>VLOOKUP(E6677,zamiana!A:B,2,0)</f>
        <v>ALSTOM (ex. BT) CZL</v>
      </c>
    </row>
    <row r="6678" spans="1:20" x14ac:dyDescent="0.3">
      <c r="A6678" t="s">
        <v>6600</v>
      </c>
      <c r="B6678" s="2">
        <v>45260</v>
      </c>
      <c r="C6678" s="2">
        <v>45260</v>
      </c>
      <c r="D6678" s="2"/>
      <c r="E6678" t="s">
        <v>951</v>
      </c>
      <c r="F6678" t="s">
        <v>952</v>
      </c>
      <c r="G6678" t="s">
        <v>942</v>
      </c>
      <c r="H6678" t="s">
        <v>951</v>
      </c>
      <c r="I6678" t="s">
        <v>1433</v>
      </c>
      <c r="J6678" t="s">
        <v>1434</v>
      </c>
      <c r="K6678" t="s">
        <v>955</v>
      </c>
      <c r="L6678">
        <v>3</v>
      </c>
      <c r="M6678" t="s">
        <v>77</v>
      </c>
      <c r="N6678">
        <v>24.83</v>
      </c>
      <c r="O6678">
        <v>15.84</v>
      </c>
      <c r="P6678" t="s">
        <v>78</v>
      </c>
      <c r="Q6678" s="94">
        <v>45281.627083333333</v>
      </c>
      <c r="R6678">
        <v>74.489999999999995</v>
      </c>
      <c r="S6678">
        <v>47.52</v>
      </c>
      <c r="T6678" t="str">
        <f>VLOOKUP(E6678,zamiana!A:B,2,0)</f>
        <v>ALSTOM (ex. BT) CZL</v>
      </c>
    </row>
    <row r="6679" spans="1:20" x14ac:dyDescent="0.3">
      <c r="A6679" t="s">
        <v>6600</v>
      </c>
      <c r="B6679" s="2">
        <v>45260</v>
      </c>
      <c r="C6679" s="2">
        <v>45260</v>
      </c>
      <c r="D6679" s="2"/>
      <c r="E6679" t="s">
        <v>951</v>
      </c>
      <c r="F6679" t="s">
        <v>952</v>
      </c>
      <c r="G6679" t="s">
        <v>942</v>
      </c>
      <c r="H6679" t="s">
        <v>951</v>
      </c>
      <c r="I6679" t="s">
        <v>1433</v>
      </c>
      <c r="J6679" t="s">
        <v>1434</v>
      </c>
      <c r="K6679" t="s">
        <v>955</v>
      </c>
      <c r="L6679">
        <v>3</v>
      </c>
      <c r="M6679" t="s">
        <v>77</v>
      </c>
      <c r="N6679">
        <v>24.83</v>
      </c>
      <c r="O6679">
        <v>15.84</v>
      </c>
      <c r="P6679" t="s">
        <v>78</v>
      </c>
      <c r="Q6679" s="94">
        <v>45281.627083333333</v>
      </c>
      <c r="R6679">
        <v>74.489999999999995</v>
      </c>
      <c r="S6679">
        <v>47.52</v>
      </c>
      <c r="T6679" t="str">
        <f>VLOOKUP(E6679,zamiana!A:B,2,0)</f>
        <v>ALSTOM (ex. BT) CZL</v>
      </c>
    </row>
    <row r="6680" spans="1:20" x14ac:dyDescent="0.3">
      <c r="A6680" t="s">
        <v>6600</v>
      </c>
      <c r="B6680" s="2">
        <v>45260</v>
      </c>
      <c r="C6680" s="2">
        <v>45260</v>
      </c>
      <c r="D6680" s="2"/>
      <c r="E6680" t="s">
        <v>951</v>
      </c>
      <c r="F6680" t="s">
        <v>952</v>
      </c>
      <c r="G6680" t="s">
        <v>942</v>
      </c>
      <c r="H6680" t="s">
        <v>951</v>
      </c>
      <c r="I6680" t="s">
        <v>1722</v>
      </c>
      <c r="J6680" t="s">
        <v>1723</v>
      </c>
      <c r="K6680" t="s">
        <v>955</v>
      </c>
      <c r="L6680">
        <v>1</v>
      </c>
      <c r="M6680" t="s">
        <v>77</v>
      </c>
      <c r="N6680">
        <v>84.62</v>
      </c>
      <c r="O6680">
        <v>51.74</v>
      </c>
      <c r="P6680" t="s">
        <v>78</v>
      </c>
      <c r="Q6680" s="94">
        <v>45281.627083333333</v>
      </c>
      <c r="R6680">
        <v>84.62</v>
      </c>
      <c r="S6680">
        <v>51.74</v>
      </c>
      <c r="T6680" t="str">
        <f>VLOOKUP(E6680,zamiana!A:B,2,0)</f>
        <v>ALSTOM (ex. BT) CZL</v>
      </c>
    </row>
    <row r="6681" spans="1:20" x14ac:dyDescent="0.3">
      <c r="A6681" t="s">
        <v>6600</v>
      </c>
      <c r="B6681" s="2">
        <v>45260</v>
      </c>
      <c r="C6681" s="2">
        <v>45260</v>
      </c>
      <c r="D6681" s="2"/>
      <c r="E6681" t="s">
        <v>951</v>
      </c>
      <c r="F6681" t="s">
        <v>952</v>
      </c>
      <c r="G6681" t="s">
        <v>942</v>
      </c>
      <c r="H6681" t="s">
        <v>951</v>
      </c>
      <c r="I6681" t="s">
        <v>1722</v>
      </c>
      <c r="J6681" t="s">
        <v>1723</v>
      </c>
      <c r="K6681" t="s">
        <v>955</v>
      </c>
      <c r="L6681">
        <v>1</v>
      </c>
      <c r="M6681" t="s">
        <v>77</v>
      </c>
      <c r="N6681">
        <v>84.62</v>
      </c>
      <c r="O6681">
        <v>51.74</v>
      </c>
      <c r="P6681" t="s">
        <v>78</v>
      </c>
      <c r="Q6681" s="94">
        <v>45281.627083333333</v>
      </c>
      <c r="R6681">
        <v>84.62</v>
      </c>
      <c r="S6681">
        <v>51.74</v>
      </c>
      <c r="T6681" t="str">
        <f>VLOOKUP(E6681,zamiana!A:B,2,0)</f>
        <v>ALSTOM (ex. BT) CZL</v>
      </c>
    </row>
    <row r="6682" spans="1:20" x14ac:dyDescent="0.3">
      <c r="A6682" t="s">
        <v>6600</v>
      </c>
      <c r="B6682" s="2">
        <v>45260</v>
      </c>
      <c r="C6682" s="2">
        <v>45260</v>
      </c>
      <c r="D6682" s="2"/>
      <c r="E6682" t="s">
        <v>951</v>
      </c>
      <c r="F6682" t="s">
        <v>952</v>
      </c>
      <c r="G6682" t="s">
        <v>942</v>
      </c>
      <c r="H6682" t="s">
        <v>951</v>
      </c>
      <c r="I6682" t="s">
        <v>1722</v>
      </c>
      <c r="J6682" t="s">
        <v>1723</v>
      </c>
      <c r="K6682" t="s">
        <v>955</v>
      </c>
      <c r="L6682">
        <v>3</v>
      </c>
      <c r="M6682" t="s">
        <v>77</v>
      </c>
      <c r="N6682">
        <v>84.62</v>
      </c>
      <c r="O6682">
        <v>51.74</v>
      </c>
      <c r="P6682" t="s">
        <v>78</v>
      </c>
      <c r="Q6682" s="94">
        <v>45281.627083333333</v>
      </c>
      <c r="R6682">
        <v>253.86</v>
      </c>
      <c r="S6682">
        <v>155.22</v>
      </c>
      <c r="T6682" t="str">
        <f>VLOOKUP(E6682,zamiana!A:B,2,0)</f>
        <v>ALSTOM (ex. BT) CZL</v>
      </c>
    </row>
    <row r="6683" spans="1:20" x14ac:dyDescent="0.3">
      <c r="A6683" t="s">
        <v>6600</v>
      </c>
      <c r="B6683" s="2">
        <v>45260</v>
      </c>
      <c r="C6683" s="2">
        <v>45260</v>
      </c>
      <c r="D6683" s="2"/>
      <c r="E6683" t="s">
        <v>951</v>
      </c>
      <c r="F6683" t="s">
        <v>952</v>
      </c>
      <c r="G6683" t="s">
        <v>942</v>
      </c>
      <c r="H6683" t="s">
        <v>951</v>
      </c>
      <c r="I6683" t="s">
        <v>1722</v>
      </c>
      <c r="J6683" t="s">
        <v>1723</v>
      </c>
      <c r="K6683" t="s">
        <v>955</v>
      </c>
      <c r="L6683">
        <v>3</v>
      </c>
      <c r="M6683" t="s">
        <v>77</v>
      </c>
      <c r="N6683">
        <v>84.62</v>
      </c>
      <c r="O6683">
        <v>51.74</v>
      </c>
      <c r="P6683" t="s">
        <v>78</v>
      </c>
      <c r="Q6683" s="94">
        <v>45281.627083333333</v>
      </c>
      <c r="R6683">
        <v>253.86</v>
      </c>
      <c r="S6683">
        <v>155.22</v>
      </c>
      <c r="T6683" t="str">
        <f>VLOOKUP(E6683,zamiana!A:B,2,0)</f>
        <v>ALSTOM (ex. BT) CZL</v>
      </c>
    </row>
    <row r="6684" spans="1:20" x14ac:dyDescent="0.3">
      <c r="A6684" t="s">
        <v>6600</v>
      </c>
      <c r="B6684" s="2">
        <v>45260</v>
      </c>
      <c r="C6684" s="2">
        <v>45260</v>
      </c>
      <c r="D6684" s="2"/>
      <c r="E6684" t="s">
        <v>951</v>
      </c>
      <c r="F6684" t="s">
        <v>952</v>
      </c>
      <c r="G6684" t="s">
        <v>942</v>
      </c>
      <c r="H6684" t="s">
        <v>951</v>
      </c>
      <c r="I6684" t="s">
        <v>1722</v>
      </c>
      <c r="J6684" t="s">
        <v>1723</v>
      </c>
      <c r="K6684" t="s">
        <v>955</v>
      </c>
      <c r="L6684">
        <v>1</v>
      </c>
      <c r="M6684" t="s">
        <v>77</v>
      </c>
      <c r="N6684">
        <v>84.62</v>
      </c>
      <c r="O6684">
        <v>51.74</v>
      </c>
      <c r="P6684" t="s">
        <v>78</v>
      </c>
      <c r="Q6684" s="94">
        <v>45281.627083333333</v>
      </c>
      <c r="R6684">
        <v>84.62</v>
      </c>
      <c r="S6684">
        <v>51.74</v>
      </c>
      <c r="T6684" t="str">
        <f>VLOOKUP(E6684,zamiana!A:B,2,0)</f>
        <v>ALSTOM (ex. BT) CZL</v>
      </c>
    </row>
    <row r="6685" spans="1:20" x14ac:dyDescent="0.3">
      <c r="A6685" t="s">
        <v>6600</v>
      </c>
      <c r="B6685" s="2">
        <v>45260</v>
      </c>
      <c r="C6685" s="2">
        <v>45260</v>
      </c>
      <c r="D6685" s="2"/>
      <c r="E6685" t="s">
        <v>951</v>
      </c>
      <c r="F6685" t="s">
        <v>952</v>
      </c>
      <c r="G6685" t="s">
        <v>942</v>
      </c>
      <c r="H6685" t="s">
        <v>951</v>
      </c>
      <c r="I6685" t="s">
        <v>1722</v>
      </c>
      <c r="J6685" t="s">
        <v>1723</v>
      </c>
      <c r="K6685" t="s">
        <v>955</v>
      </c>
      <c r="L6685">
        <v>1</v>
      </c>
      <c r="M6685" t="s">
        <v>77</v>
      </c>
      <c r="N6685">
        <v>84.62</v>
      </c>
      <c r="O6685">
        <v>51.74</v>
      </c>
      <c r="P6685" t="s">
        <v>78</v>
      </c>
      <c r="Q6685" s="94">
        <v>45281.627083333333</v>
      </c>
      <c r="R6685">
        <v>84.62</v>
      </c>
      <c r="S6685">
        <v>51.74</v>
      </c>
      <c r="T6685" t="str">
        <f>VLOOKUP(E6685,zamiana!A:B,2,0)</f>
        <v>ALSTOM (ex. BT) CZL</v>
      </c>
    </row>
    <row r="6686" spans="1:20" x14ac:dyDescent="0.3">
      <c r="A6686" t="s">
        <v>6600</v>
      </c>
      <c r="B6686" s="2">
        <v>45260</v>
      </c>
      <c r="C6686" s="2">
        <v>45260</v>
      </c>
      <c r="D6686" s="2"/>
      <c r="E6686" t="s">
        <v>951</v>
      </c>
      <c r="F6686" t="s">
        <v>952</v>
      </c>
      <c r="G6686" t="s">
        <v>942</v>
      </c>
      <c r="H6686" t="s">
        <v>951</v>
      </c>
      <c r="I6686" t="s">
        <v>1722</v>
      </c>
      <c r="J6686" t="s">
        <v>1723</v>
      </c>
      <c r="K6686" t="s">
        <v>955</v>
      </c>
      <c r="L6686">
        <v>1</v>
      </c>
      <c r="M6686" t="s">
        <v>77</v>
      </c>
      <c r="N6686">
        <v>84.62</v>
      </c>
      <c r="O6686">
        <v>51.74</v>
      </c>
      <c r="P6686" t="s">
        <v>78</v>
      </c>
      <c r="Q6686" s="94">
        <v>45281.627083333333</v>
      </c>
      <c r="R6686">
        <v>84.62</v>
      </c>
      <c r="S6686">
        <v>51.74</v>
      </c>
      <c r="T6686" t="str">
        <f>VLOOKUP(E6686,zamiana!A:B,2,0)</f>
        <v>ALSTOM (ex. BT) CZL</v>
      </c>
    </row>
    <row r="6687" spans="1:20" x14ac:dyDescent="0.3">
      <c r="A6687" t="s">
        <v>6600</v>
      </c>
      <c r="B6687" s="2">
        <v>45260</v>
      </c>
      <c r="C6687" s="2">
        <v>45260</v>
      </c>
      <c r="D6687" s="2"/>
      <c r="E6687" t="s">
        <v>951</v>
      </c>
      <c r="F6687" t="s">
        <v>952</v>
      </c>
      <c r="G6687" t="s">
        <v>942</v>
      </c>
      <c r="H6687" t="s">
        <v>951</v>
      </c>
      <c r="I6687" t="s">
        <v>1722</v>
      </c>
      <c r="J6687" t="s">
        <v>1723</v>
      </c>
      <c r="K6687" t="s">
        <v>955</v>
      </c>
      <c r="L6687">
        <v>1</v>
      </c>
      <c r="M6687" t="s">
        <v>77</v>
      </c>
      <c r="N6687">
        <v>84.62</v>
      </c>
      <c r="O6687">
        <v>51.74</v>
      </c>
      <c r="P6687" t="s">
        <v>78</v>
      </c>
      <c r="Q6687" s="94">
        <v>45281.627083333333</v>
      </c>
      <c r="R6687">
        <v>84.62</v>
      </c>
      <c r="S6687">
        <v>51.74</v>
      </c>
      <c r="T6687" t="str">
        <f>VLOOKUP(E6687,zamiana!A:B,2,0)</f>
        <v>ALSTOM (ex. BT) CZL</v>
      </c>
    </row>
    <row r="6688" spans="1:20" x14ac:dyDescent="0.3">
      <c r="A6688" t="s">
        <v>6600</v>
      </c>
      <c r="B6688" s="2">
        <v>45260</v>
      </c>
      <c r="C6688" s="2">
        <v>45260</v>
      </c>
      <c r="D6688" s="2"/>
      <c r="E6688" t="s">
        <v>951</v>
      </c>
      <c r="F6688" t="s">
        <v>952</v>
      </c>
      <c r="G6688" t="s">
        <v>942</v>
      </c>
      <c r="H6688" t="s">
        <v>951</v>
      </c>
      <c r="I6688" t="s">
        <v>1317</v>
      </c>
      <c r="J6688" t="s">
        <v>1318</v>
      </c>
      <c r="K6688" t="s">
        <v>955</v>
      </c>
      <c r="L6688">
        <v>2</v>
      </c>
      <c r="M6688" t="s">
        <v>77</v>
      </c>
      <c r="N6688">
        <v>16.329999999999998</v>
      </c>
      <c r="O6688">
        <v>14.84</v>
      </c>
      <c r="P6688" t="s">
        <v>78</v>
      </c>
      <c r="Q6688" s="94">
        <v>45281.627083333333</v>
      </c>
      <c r="R6688">
        <v>32.659999999999997</v>
      </c>
      <c r="S6688">
        <v>29.68</v>
      </c>
      <c r="T6688" t="str">
        <f>VLOOKUP(E6688,zamiana!A:B,2,0)</f>
        <v>ALSTOM (ex. BT) CZL</v>
      </c>
    </row>
    <row r="6689" spans="1:20" x14ac:dyDescent="0.3">
      <c r="A6689" t="s">
        <v>6600</v>
      </c>
      <c r="B6689" s="2">
        <v>45260</v>
      </c>
      <c r="C6689" s="2">
        <v>45260</v>
      </c>
      <c r="D6689" s="2"/>
      <c r="E6689" t="s">
        <v>951</v>
      </c>
      <c r="F6689" t="s">
        <v>952</v>
      </c>
      <c r="G6689" t="s">
        <v>942</v>
      </c>
      <c r="H6689" t="s">
        <v>951</v>
      </c>
      <c r="I6689" t="s">
        <v>1317</v>
      </c>
      <c r="J6689" t="s">
        <v>1318</v>
      </c>
      <c r="K6689" t="s">
        <v>955</v>
      </c>
      <c r="L6689">
        <v>2</v>
      </c>
      <c r="M6689" t="s">
        <v>77</v>
      </c>
      <c r="N6689">
        <v>16.329999999999998</v>
      </c>
      <c r="O6689">
        <v>14.84</v>
      </c>
      <c r="P6689" t="s">
        <v>78</v>
      </c>
      <c r="Q6689" s="94">
        <v>45281.627083333333</v>
      </c>
      <c r="R6689">
        <v>32.659999999999997</v>
      </c>
      <c r="S6689">
        <v>29.68</v>
      </c>
      <c r="T6689" t="str">
        <f>VLOOKUP(E6689,zamiana!A:B,2,0)</f>
        <v>ALSTOM (ex. BT) CZL</v>
      </c>
    </row>
    <row r="6690" spans="1:20" x14ac:dyDescent="0.3">
      <c r="A6690" t="s">
        <v>6600</v>
      </c>
      <c r="B6690" s="2">
        <v>45260</v>
      </c>
      <c r="C6690" s="2">
        <v>45260</v>
      </c>
      <c r="D6690" s="2"/>
      <c r="E6690" t="s">
        <v>951</v>
      </c>
      <c r="F6690" t="s">
        <v>952</v>
      </c>
      <c r="G6690" t="s">
        <v>942</v>
      </c>
      <c r="H6690" t="s">
        <v>951</v>
      </c>
      <c r="I6690" t="s">
        <v>1317</v>
      </c>
      <c r="J6690" t="s">
        <v>1318</v>
      </c>
      <c r="K6690" t="s">
        <v>955</v>
      </c>
      <c r="L6690">
        <v>2</v>
      </c>
      <c r="M6690" t="s">
        <v>77</v>
      </c>
      <c r="N6690">
        <v>16.329999999999998</v>
      </c>
      <c r="O6690">
        <v>14.84</v>
      </c>
      <c r="P6690" t="s">
        <v>78</v>
      </c>
      <c r="Q6690" s="94">
        <v>45281.627083333333</v>
      </c>
      <c r="R6690">
        <v>32.659999999999997</v>
      </c>
      <c r="S6690">
        <v>29.68</v>
      </c>
      <c r="T6690" t="str">
        <f>VLOOKUP(E6690,zamiana!A:B,2,0)</f>
        <v>ALSTOM (ex. BT) CZL</v>
      </c>
    </row>
    <row r="6691" spans="1:20" x14ac:dyDescent="0.3">
      <c r="A6691" t="s">
        <v>6600</v>
      </c>
      <c r="B6691" s="2">
        <v>45260</v>
      </c>
      <c r="C6691" s="2">
        <v>45260</v>
      </c>
      <c r="D6691" s="2"/>
      <c r="E6691" t="s">
        <v>951</v>
      </c>
      <c r="F6691" t="s">
        <v>952</v>
      </c>
      <c r="G6691" t="s">
        <v>942</v>
      </c>
      <c r="H6691" t="s">
        <v>951</v>
      </c>
      <c r="I6691" t="s">
        <v>1317</v>
      </c>
      <c r="J6691" t="s">
        <v>1318</v>
      </c>
      <c r="K6691" t="s">
        <v>955</v>
      </c>
      <c r="L6691">
        <v>2</v>
      </c>
      <c r="M6691" t="s">
        <v>77</v>
      </c>
      <c r="N6691">
        <v>16.329999999999998</v>
      </c>
      <c r="O6691">
        <v>14.84</v>
      </c>
      <c r="P6691" t="s">
        <v>78</v>
      </c>
      <c r="Q6691" s="94">
        <v>45281.627083333333</v>
      </c>
      <c r="R6691">
        <v>32.659999999999997</v>
      </c>
      <c r="S6691">
        <v>29.68</v>
      </c>
      <c r="T6691" t="str">
        <f>VLOOKUP(E6691,zamiana!A:B,2,0)</f>
        <v>ALSTOM (ex. BT) CZL</v>
      </c>
    </row>
    <row r="6692" spans="1:20" x14ac:dyDescent="0.3">
      <c r="A6692" t="s">
        <v>6600</v>
      </c>
      <c r="B6692" s="2">
        <v>45260</v>
      </c>
      <c r="C6692" s="2">
        <v>45260</v>
      </c>
      <c r="D6692" s="2"/>
      <c r="E6692" t="s">
        <v>951</v>
      </c>
      <c r="F6692" t="s">
        <v>952</v>
      </c>
      <c r="G6692" t="s">
        <v>942</v>
      </c>
      <c r="H6692" t="s">
        <v>951</v>
      </c>
      <c r="I6692" t="s">
        <v>1317</v>
      </c>
      <c r="J6692" t="s">
        <v>1318</v>
      </c>
      <c r="K6692" t="s">
        <v>955</v>
      </c>
      <c r="L6692">
        <v>2</v>
      </c>
      <c r="M6692" t="s">
        <v>77</v>
      </c>
      <c r="N6692">
        <v>16.329999999999998</v>
      </c>
      <c r="O6692">
        <v>14.84</v>
      </c>
      <c r="P6692" t="s">
        <v>78</v>
      </c>
      <c r="Q6692" s="94">
        <v>45281.627083333333</v>
      </c>
      <c r="R6692">
        <v>32.659999999999997</v>
      </c>
      <c r="S6692">
        <v>29.68</v>
      </c>
      <c r="T6692" t="str">
        <f>VLOOKUP(E6692,zamiana!A:B,2,0)</f>
        <v>ALSTOM (ex. BT) CZL</v>
      </c>
    </row>
    <row r="6693" spans="1:20" x14ac:dyDescent="0.3">
      <c r="A6693" t="s">
        <v>6600</v>
      </c>
      <c r="B6693" s="2">
        <v>45260</v>
      </c>
      <c r="C6693" s="2">
        <v>45260</v>
      </c>
      <c r="D6693" s="2"/>
      <c r="E6693" t="s">
        <v>951</v>
      </c>
      <c r="F6693" t="s">
        <v>952</v>
      </c>
      <c r="G6693" t="s">
        <v>942</v>
      </c>
      <c r="H6693" t="s">
        <v>951</v>
      </c>
      <c r="I6693" t="s">
        <v>1317</v>
      </c>
      <c r="J6693" t="s">
        <v>1318</v>
      </c>
      <c r="K6693" t="s">
        <v>955</v>
      </c>
      <c r="L6693">
        <v>2</v>
      </c>
      <c r="M6693" t="s">
        <v>77</v>
      </c>
      <c r="N6693">
        <v>16.329999999999998</v>
      </c>
      <c r="O6693">
        <v>14.84</v>
      </c>
      <c r="P6693" t="s">
        <v>78</v>
      </c>
      <c r="Q6693" s="94">
        <v>45281.627083333333</v>
      </c>
      <c r="R6693">
        <v>32.659999999999997</v>
      </c>
      <c r="S6693">
        <v>29.68</v>
      </c>
      <c r="T6693" t="str">
        <f>VLOOKUP(E6693,zamiana!A:B,2,0)</f>
        <v>ALSTOM (ex. BT) CZL</v>
      </c>
    </row>
    <row r="6694" spans="1:20" x14ac:dyDescent="0.3">
      <c r="A6694" t="s">
        <v>6600</v>
      </c>
      <c r="B6694" s="2">
        <v>45260</v>
      </c>
      <c r="C6694" s="2">
        <v>45260</v>
      </c>
      <c r="D6694" s="2"/>
      <c r="E6694" t="s">
        <v>951</v>
      </c>
      <c r="F6694" t="s">
        <v>952</v>
      </c>
      <c r="G6694" t="s">
        <v>942</v>
      </c>
      <c r="H6694" t="s">
        <v>951</v>
      </c>
      <c r="I6694" t="s">
        <v>1317</v>
      </c>
      <c r="J6694" t="s">
        <v>1318</v>
      </c>
      <c r="K6694" t="s">
        <v>955</v>
      </c>
      <c r="L6694">
        <v>2</v>
      </c>
      <c r="M6694" t="s">
        <v>77</v>
      </c>
      <c r="N6694">
        <v>16.329999999999998</v>
      </c>
      <c r="O6694">
        <v>14.84</v>
      </c>
      <c r="P6694" t="s">
        <v>78</v>
      </c>
      <c r="Q6694" s="94">
        <v>45281.627083333333</v>
      </c>
      <c r="R6694">
        <v>32.659999999999997</v>
      </c>
      <c r="S6694">
        <v>29.68</v>
      </c>
      <c r="T6694" t="str">
        <f>VLOOKUP(E6694,zamiana!A:B,2,0)</f>
        <v>ALSTOM (ex. BT) CZL</v>
      </c>
    </row>
    <row r="6695" spans="1:20" x14ac:dyDescent="0.3">
      <c r="A6695" t="s">
        <v>6600</v>
      </c>
      <c r="B6695" s="2">
        <v>45260</v>
      </c>
      <c r="C6695" s="2">
        <v>45260</v>
      </c>
      <c r="D6695" s="2"/>
      <c r="E6695" t="s">
        <v>951</v>
      </c>
      <c r="F6695" t="s">
        <v>952</v>
      </c>
      <c r="G6695" t="s">
        <v>942</v>
      </c>
      <c r="H6695" t="s">
        <v>951</v>
      </c>
      <c r="I6695" t="s">
        <v>1317</v>
      </c>
      <c r="J6695" t="s">
        <v>1318</v>
      </c>
      <c r="K6695" t="s">
        <v>955</v>
      </c>
      <c r="L6695">
        <v>2</v>
      </c>
      <c r="M6695" t="s">
        <v>77</v>
      </c>
      <c r="N6695">
        <v>16.329999999999998</v>
      </c>
      <c r="O6695">
        <v>14.84</v>
      </c>
      <c r="P6695" t="s">
        <v>78</v>
      </c>
      <c r="Q6695" s="94">
        <v>45281.627083333333</v>
      </c>
      <c r="R6695">
        <v>32.659999999999997</v>
      </c>
      <c r="S6695">
        <v>29.68</v>
      </c>
      <c r="T6695" t="str">
        <f>VLOOKUP(E6695,zamiana!A:B,2,0)</f>
        <v>ALSTOM (ex. BT) CZL</v>
      </c>
    </row>
    <row r="6696" spans="1:20" x14ac:dyDescent="0.3">
      <c r="A6696" t="s">
        <v>6600</v>
      </c>
      <c r="B6696" s="2">
        <v>45260</v>
      </c>
      <c r="C6696" s="2">
        <v>45260</v>
      </c>
      <c r="D6696" s="2"/>
      <c r="E6696" t="s">
        <v>951</v>
      </c>
      <c r="F6696" t="s">
        <v>952</v>
      </c>
      <c r="G6696" t="s">
        <v>942</v>
      </c>
      <c r="H6696" t="s">
        <v>951</v>
      </c>
      <c r="I6696" t="s">
        <v>1317</v>
      </c>
      <c r="J6696" t="s">
        <v>1318</v>
      </c>
      <c r="K6696" t="s">
        <v>955</v>
      </c>
      <c r="L6696">
        <v>2</v>
      </c>
      <c r="M6696" t="s">
        <v>77</v>
      </c>
      <c r="N6696">
        <v>16.329999999999998</v>
      </c>
      <c r="O6696">
        <v>14.84</v>
      </c>
      <c r="P6696" t="s">
        <v>78</v>
      </c>
      <c r="Q6696" s="94">
        <v>45281.627083333333</v>
      </c>
      <c r="R6696">
        <v>32.659999999999997</v>
      </c>
      <c r="S6696">
        <v>29.68</v>
      </c>
      <c r="T6696" t="str">
        <f>VLOOKUP(E6696,zamiana!A:B,2,0)</f>
        <v>ALSTOM (ex. BT) CZL</v>
      </c>
    </row>
    <row r="6697" spans="1:20" x14ac:dyDescent="0.3">
      <c r="A6697" t="s">
        <v>6600</v>
      </c>
      <c r="B6697" s="2">
        <v>45260</v>
      </c>
      <c r="C6697" s="2">
        <v>45260</v>
      </c>
      <c r="D6697" s="2"/>
      <c r="E6697" t="s">
        <v>951</v>
      </c>
      <c r="F6697" t="s">
        <v>952</v>
      </c>
      <c r="G6697" t="s">
        <v>942</v>
      </c>
      <c r="H6697" t="s">
        <v>951</v>
      </c>
      <c r="I6697" t="s">
        <v>1317</v>
      </c>
      <c r="J6697" t="s">
        <v>1318</v>
      </c>
      <c r="K6697" t="s">
        <v>955</v>
      </c>
      <c r="L6697">
        <v>2</v>
      </c>
      <c r="M6697" t="s">
        <v>77</v>
      </c>
      <c r="N6697">
        <v>16.329999999999998</v>
      </c>
      <c r="O6697">
        <v>14.84</v>
      </c>
      <c r="P6697" t="s">
        <v>78</v>
      </c>
      <c r="Q6697" s="94">
        <v>45281.627083333333</v>
      </c>
      <c r="R6697">
        <v>32.659999999999997</v>
      </c>
      <c r="S6697">
        <v>29.68</v>
      </c>
      <c r="T6697" t="str">
        <f>VLOOKUP(E6697,zamiana!A:B,2,0)</f>
        <v>ALSTOM (ex. BT) CZL</v>
      </c>
    </row>
    <row r="6698" spans="1:20" x14ac:dyDescent="0.3">
      <c r="A6698" t="s">
        <v>6600</v>
      </c>
      <c r="B6698" s="2">
        <v>45260</v>
      </c>
      <c r="C6698" s="2">
        <v>45260</v>
      </c>
      <c r="D6698" s="2"/>
      <c r="E6698" t="s">
        <v>951</v>
      </c>
      <c r="F6698" t="s">
        <v>952</v>
      </c>
      <c r="G6698" t="s">
        <v>942</v>
      </c>
      <c r="H6698" t="s">
        <v>951</v>
      </c>
      <c r="I6698" t="s">
        <v>1317</v>
      </c>
      <c r="J6698" t="s">
        <v>1318</v>
      </c>
      <c r="K6698" t="s">
        <v>955</v>
      </c>
      <c r="L6698">
        <v>2</v>
      </c>
      <c r="M6698" t="s">
        <v>77</v>
      </c>
      <c r="N6698">
        <v>16.329999999999998</v>
      </c>
      <c r="O6698">
        <v>14.84</v>
      </c>
      <c r="P6698" t="s">
        <v>78</v>
      </c>
      <c r="Q6698" s="94">
        <v>45281.627083333333</v>
      </c>
      <c r="R6698">
        <v>32.659999999999997</v>
      </c>
      <c r="S6698">
        <v>29.68</v>
      </c>
      <c r="T6698" t="str">
        <f>VLOOKUP(E6698,zamiana!A:B,2,0)</f>
        <v>ALSTOM (ex. BT) CZL</v>
      </c>
    </row>
    <row r="6699" spans="1:20" x14ac:dyDescent="0.3">
      <c r="A6699" t="s">
        <v>6600</v>
      </c>
      <c r="B6699" s="2">
        <v>45260</v>
      </c>
      <c r="C6699" s="2">
        <v>45260</v>
      </c>
      <c r="D6699" s="2"/>
      <c r="E6699" t="s">
        <v>951</v>
      </c>
      <c r="F6699" t="s">
        <v>952</v>
      </c>
      <c r="G6699" t="s">
        <v>942</v>
      </c>
      <c r="H6699" t="s">
        <v>951</v>
      </c>
      <c r="I6699" t="s">
        <v>1317</v>
      </c>
      <c r="J6699" t="s">
        <v>1318</v>
      </c>
      <c r="K6699" t="s">
        <v>955</v>
      </c>
      <c r="L6699">
        <v>2</v>
      </c>
      <c r="M6699" t="s">
        <v>77</v>
      </c>
      <c r="N6699">
        <v>16.329999999999998</v>
      </c>
      <c r="O6699">
        <v>14.84</v>
      </c>
      <c r="P6699" t="s">
        <v>78</v>
      </c>
      <c r="Q6699" s="94">
        <v>45281.627083333333</v>
      </c>
      <c r="R6699">
        <v>32.659999999999997</v>
      </c>
      <c r="S6699">
        <v>29.68</v>
      </c>
      <c r="T6699" t="str">
        <f>VLOOKUP(E6699,zamiana!A:B,2,0)</f>
        <v>ALSTOM (ex. BT) CZL</v>
      </c>
    </row>
    <row r="6700" spans="1:20" x14ac:dyDescent="0.3">
      <c r="A6700" t="s">
        <v>6600</v>
      </c>
      <c r="B6700" s="2">
        <v>45260</v>
      </c>
      <c r="C6700" s="2">
        <v>45260</v>
      </c>
      <c r="D6700" s="2"/>
      <c r="E6700" t="s">
        <v>951</v>
      </c>
      <c r="F6700" t="s">
        <v>952</v>
      </c>
      <c r="G6700" t="s">
        <v>942</v>
      </c>
      <c r="H6700" t="s">
        <v>951</v>
      </c>
      <c r="I6700" t="s">
        <v>1317</v>
      </c>
      <c r="J6700" t="s">
        <v>1318</v>
      </c>
      <c r="K6700" t="s">
        <v>955</v>
      </c>
      <c r="L6700">
        <v>2</v>
      </c>
      <c r="M6700" t="s">
        <v>77</v>
      </c>
      <c r="N6700">
        <v>16.329999999999998</v>
      </c>
      <c r="O6700">
        <v>14.84</v>
      </c>
      <c r="P6700" t="s">
        <v>78</v>
      </c>
      <c r="Q6700" s="94">
        <v>45281.627083333333</v>
      </c>
      <c r="R6700">
        <v>32.659999999999997</v>
      </c>
      <c r="S6700">
        <v>29.68</v>
      </c>
      <c r="T6700" t="str">
        <f>VLOOKUP(E6700,zamiana!A:B,2,0)</f>
        <v>ALSTOM (ex. BT) CZL</v>
      </c>
    </row>
    <row r="6701" spans="1:20" x14ac:dyDescent="0.3">
      <c r="A6701" t="s">
        <v>6600</v>
      </c>
      <c r="B6701" s="2">
        <v>45260</v>
      </c>
      <c r="C6701" s="2">
        <v>45260</v>
      </c>
      <c r="D6701" s="2"/>
      <c r="E6701" t="s">
        <v>951</v>
      </c>
      <c r="F6701" t="s">
        <v>952</v>
      </c>
      <c r="G6701" t="s">
        <v>942</v>
      </c>
      <c r="H6701" t="s">
        <v>951</v>
      </c>
      <c r="I6701" t="s">
        <v>1317</v>
      </c>
      <c r="J6701" t="s">
        <v>1318</v>
      </c>
      <c r="K6701" t="s">
        <v>955</v>
      </c>
      <c r="L6701">
        <v>2</v>
      </c>
      <c r="M6701" t="s">
        <v>77</v>
      </c>
      <c r="N6701">
        <v>16.329999999999998</v>
      </c>
      <c r="O6701">
        <v>14.84</v>
      </c>
      <c r="P6701" t="s">
        <v>78</v>
      </c>
      <c r="Q6701" s="94">
        <v>45281.627083333333</v>
      </c>
      <c r="R6701">
        <v>32.659999999999997</v>
      </c>
      <c r="S6701">
        <v>29.68</v>
      </c>
      <c r="T6701" t="str">
        <f>VLOOKUP(E6701,zamiana!A:B,2,0)</f>
        <v>ALSTOM (ex. BT) CZL</v>
      </c>
    </row>
    <row r="6702" spans="1:20" x14ac:dyDescent="0.3">
      <c r="A6702" t="s">
        <v>6600</v>
      </c>
      <c r="B6702" s="2">
        <v>45260</v>
      </c>
      <c r="C6702" s="2">
        <v>45260</v>
      </c>
      <c r="D6702" s="2"/>
      <c r="E6702" t="s">
        <v>951</v>
      </c>
      <c r="F6702" t="s">
        <v>952</v>
      </c>
      <c r="G6702" t="s">
        <v>942</v>
      </c>
      <c r="H6702" t="s">
        <v>951</v>
      </c>
      <c r="I6702" t="s">
        <v>1317</v>
      </c>
      <c r="J6702" t="s">
        <v>1318</v>
      </c>
      <c r="K6702" t="s">
        <v>955</v>
      </c>
      <c r="L6702">
        <v>2</v>
      </c>
      <c r="M6702" t="s">
        <v>77</v>
      </c>
      <c r="N6702">
        <v>16.329999999999998</v>
      </c>
      <c r="O6702">
        <v>14.84</v>
      </c>
      <c r="P6702" t="s">
        <v>78</v>
      </c>
      <c r="Q6702" s="94">
        <v>45281.627083333333</v>
      </c>
      <c r="R6702">
        <v>32.659999999999997</v>
      </c>
      <c r="S6702">
        <v>29.68</v>
      </c>
      <c r="T6702" t="str">
        <f>VLOOKUP(E6702,zamiana!A:B,2,0)</f>
        <v>ALSTOM (ex. BT) CZL</v>
      </c>
    </row>
    <row r="6703" spans="1:20" x14ac:dyDescent="0.3">
      <c r="A6703" t="s">
        <v>6600</v>
      </c>
      <c r="B6703" s="2">
        <v>45260</v>
      </c>
      <c r="C6703" s="2">
        <v>45260</v>
      </c>
      <c r="D6703" s="2"/>
      <c r="E6703" t="s">
        <v>951</v>
      </c>
      <c r="F6703" t="s">
        <v>952</v>
      </c>
      <c r="G6703" t="s">
        <v>942</v>
      </c>
      <c r="H6703" t="s">
        <v>951</v>
      </c>
      <c r="I6703" t="s">
        <v>1317</v>
      </c>
      <c r="J6703" t="s">
        <v>1318</v>
      </c>
      <c r="K6703" t="s">
        <v>955</v>
      </c>
      <c r="L6703">
        <v>2</v>
      </c>
      <c r="M6703" t="s">
        <v>77</v>
      </c>
      <c r="N6703">
        <v>16.329999999999998</v>
      </c>
      <c r="O6703">
        <v>14.84</v>
      </c>
      <c r="P6703" t="s">
        <v>78</v>
      </c>
      <c r="Q6703" s="94">
        <v>45281.627083333333</v>
      </c>
      <c r="R6703">
        <v>32.659999999999997</v>
      </c>
      <c r="S6703">
        <v>29.68</v>
      </c>
      <c r="T6703" t="str">
        <f>VLOOKUP(E6703,zamiana!A:B,2,0)</f>
        <v>ALSTOM (ex. BT) CZL</v>
      </c>
    </row>
    <row r="6704" spans="1:20" x14ac:dyDescent="0.3">
      <c r="A6704" t="s">
        <v>6600</v>
      </c>
      <c r="B6704" s="2">
        <v>45260</v>
      </c>
      <c r="C6704" s="2">
        <v>45260</v>
      </c>
      <c r="D6704" s="2"/>
      <c r="E6704" t="s">
        <v>951</v>
      </c>
      <c r="F6704" t="s">
        <v>952</v>
      </c>
      <c r="G6704" t="s">
        <v>942</v>
      </c>
      <c r="H6704" t="s">
        <v>951</v>
      </c>
      <c r="I6704" t="s">
        <v>1392</v>
      </c>
      <c r="J6704" t="s">
        <v>1393</v>
      </c>
      <c r="K6704" t="s">
        <v>955</v>
      </c>
      <c r="L6704">
        <v>4</v>
      </c>
      <c r="M6704" t="s">
        <v>77</v>
      </c>
      <c r="N6704">
        <v>24.13</v>
      </c>
      <c r="O6704">
        <v>15.59</v>
      </c>
      <c r="P6704" t="s">
        <v>78</v>
      </c>
      <c r="Q6704" s="94">
        <v>45281.627083333333</v>
      </c>
      <c r="R6704">
        <v>96.52</v>
      </c>
      <c r="S6704">
        <v>62.36</v>
      </c>
      <c r="T6704" t="str">
        <f>VLOOKUP(E6704,zamiana!A:B,2,0)</f>
        <v>ALSTOM (ex. BT) CZL</v>
      </c>
    </row>
    <row r="6705" spans="1:20" x14ac:dyDescent="0.3">
      <c r="A6705" t="s">
        <v>6600</v>
      </c>
      <c r="B6705" s="2">
        <v>45260</v>
      </c>
      <c r="C6705" s="2">
        <v>45260</v>
      </c>
      <c r="D6705" s="2"/>
      <c r="E6705" t="s">
        <v>951</v>
      </c>
      <c r="F6705" t="s">
        <v>952</v>
      </c>
      <c r="G6705" t="s">
        <v>942</v>
      </c>
      <c r="H6705" t="s">
        <v>951</v>
      </c>
      <c r="I6705" t="s">
        <v>1392</v>
      </c>
      <c r="J6705" t="s">
        <v>1393</v>
      </c>
      <c r="K6705" t="s">
        <v>955</v>
      </c>
      <c r="L6705">
        <v>4</v>
      </c>
      <c r="M6705" t="s">
        <v>77</v>
      </c>
      <c r="N6705">
        <v>24.13</v>
      </c>
      <c r="O6705">
        <v>15.59</v>
      </c>
      <c r="P6705" t="s">
        <v>78</v>
      </c>
      <c r="Q6705" s="94">
        <v>45281.627083333333</v>
      </c>
      <c r="R6705">
        <v>96.52</v>
      </c>
      <c r="S6705">
        <v>62.36</v>
      </c>
      <c r="T6705" t="str">
        <f>VLOOKUP(E6705,zamiana!A:B,2,0)</f>
        <v>ALSTOM (ex. BT) CZL</v>
      </c>
    </row>
    <row r="6706" spans="1:20" x14ac:dyDescent="0.3">
      <c r="A6706" t="s">
        <v>6600</v>
      </c>
      <c r="B6706" s="2">
        <v>45260</v>
      </c>
      <c r="C6706" s="2">
        <v>45260</v>
      </c>
      <c r="D6706" s="2"/>
      <c r="E6706" t="s">
        <v>951</v>
      </c>
      <c r="F6706" t="s">
        <v>952</v>
      </c>
      <c r="G6706" t="s">
        <v>942</v>
      </c>
      <c r="H6706" t="s">
        <v>951</v>
      </c>
      <c r="I6706" t="s">
        <v>1392</v>
      </c>
      <c r="J6706" t="s">
        <v>1393</v>
      </c>
      <c r="K6706" t="s">
        <v>955</v>
      </c>
      <c r="L6706">
        <v>4</v>
      </c>
      <c r="M6706" t="s">
        <v>77</v>
      </c>
      <c r="N6706">
        <v>24.13</v>
      </c>
      <c r="O6706">
        <v>15.59</v>
      </c>
      <c r="P6706" t="s">
        <v>78</v>
      </c>
      <c r="Q6706" s="94">
        <v>45281.627083333333</v>
      </c>
      <c r="R6706">
        <v>96.52</v>
      </c>
      <c r="S6706">
        <v>62.36</v>
      </c>
      <c r="T6706" t="str">
        <f>VLOOKUP(E6706,zamiana!A:B,2,0)</f>
        <v>ALSTOM (ex. BT) CZL</v>
      </c>
    </row>
    <row r="6707" spans="1:20" x14ac:dyDescent="0.3">
      <c r="A6707" t="s">
        <v>6600</v>
      </c>
      <c r="B6707" s="2">
        <v>45260</v>
      </c>
      <c r="C6707" s="2">
        <v>45260</v>
      </c>
      <c r="D6707" s="2"/>
      <c r="E6707" t="s">
        <v>951</v>
      </c>
      <c r="F6707" t="s">
        <v>952</v>
      </c>
      <c r="G6707" t="s">
        <v>942</v>
      </c>
      <c r="H6707" t="s">
        <v>951</v>
      </c>
      <c r="I6707" t="s">
        <v>1392</v>
      </c>
      <c r="J6707" t="s">
        <v>1393</v>
      </c>
      <c r="K6707" t="s">
        <v>955</v>
      </c>
      <c r="L6707">
        <v>4</v>
      </c>
      <c r="M6707" t="s">
        <v>77</v>
      </c>
      <c r="N6707">
        <v>24.13</v>
      </c>
      <c r="O6707">
        <v>15.59</v>
      </c>
      <c r="P6707" t="s">
        <v>78</v>
      </c>
      <c r="Q6707" s="94">
        <v>45281.627083333333</v>
      </c>
      <c r="R6707">
        <v>96.52</v>
      </c>
      <c r="S6707">
        <v>62.36</v>
      </c>
      <c r="T6707" t="str">
        <f>VLOOKUP(E6707,zamiana!A:B,2,0)</f>
        <v>ALSTOM (ex. BT) CZL</v>
      </c>
    </row>
    <row r="6708" spans="1:20" x14ac:dyDescent="0.3">
      <c r="A6708" t="s">
        <v>6600</v>
      </c>
      <c r="B6708" s="2">
        <v>45260</v>
      </c>
      <c r="C6708" s="2">
        <v>45260</v>
      </c>
      <c r="D6708" s="2"/>
      <c r="E6708" t="s">
        <v>951</v>
      </c>
      <c r="F6708" t="s">
        <v>952</v>
      </c>
      <c r="G6708" t="s">
        <v>942</v>
      </c>
      <c r="H6708" t="s">
        <v>951</v>
      </c>
      <c r="I6708" t="s">
        <v>1392</v>
      </c>
      <c r="J6708" t="s">
        <v>1393</v>
      </c>
      <c r="K6708" t="s">
        <v>955</v>
      </c>
      <c r="L6708">
        <v>4</v>
      </c>
      <c r="M6708" t="s">
        <v>77</v>
      </c>
      <c r="N6708">
        <v>24.13</v>
      </c>
      <c r="O6708">
        <v>15.59</v>
      </c>
      <c r="P6708" t="s">
        <v>78</v>
      </c>
      <c r="Q6708" s="94">
        <v>45281.627083333333</v>
      </c>
      <c r="R6708">
        <v>96.52</v>
      </c>
      <c r="S6708">
        <v>62.36</v>
      </c>
      <c r="T6708" t="str">
        <f>VLOOKUP(E6708,zamiana!A:B,2,0)</f>
        <v>ALSTOM (ex. BT) CZL</v>
      </c>
    </row>
    <row r="6709" spans="1:20" x14ac:dyDescent="0.3">
      <c r="A6709" t="s">
        <v>6600</v>
      </c>
      <c r="B6709" s="2">
        <v>45260</v>
      </c>
      <c r="C6709" s="2">
        <v>45260</v>
      </c>
      <c r="D6709" s="2"/>
      <c r="E6709" t="s">
        <v>951</v>
      </c>
      <c r="F6709" t="s">
        <v>952</v>
      </c>
      <c r="G6709" t="s">
        <v>942</v>
      </c>
      <c r="H6709" t="s">
        <v>951</v>
      </c>
      <c r="I6709" t="s">
        <v>1392</v>
      </c>
      <c r="J6709" t="s">
        <v>1393</v>
      </c>
      <c r="K6709" t="s">
        <v>955</v>
      </c>
      <c r="L6709">
        <v>4</v>
      </c>
      <c r="M6709" t="s">
        <v>77</v>
      </c>
      <c r="N6709">
        <v>24.13</v>
      </c>
      <c r="O6709">
        <v>15.59</v>
      </c>
      <c r="P6709" t="s">
        <v>78</v>
      </c>
      <c r="Q6709" s="94">
        <v>45281.627083333333</v>
      </c>
      <c r="R6709">
        <v>96.52</v>
      </c>
      <c r="S6709">
        <v>62.36</v>
      </c>
      <c r="T6709" t="str">
        <f>VLOOKUP(E6709,zamiana!A:B,2,0)</f>
        <v>ALSTOM (ex. BT) CZL</v>
      </c>
    </row>
    <row r="6710" spans="1:20" x14ac:dyDescent="0.3">
      <c r="A6710" t="s">
        <v>6600</v>
      </c>
      <c r="B6710" s="2">
        <v>45260</v>
      </c>
      <c r="C6710" s="2">
        <v>45260</v>
      </c>
      <c r="E6710" t="s">
        <v>951</v>
      </c>
      <c r="F6710" t="s">
        <v>952</v>
      </c>
      <c r="G6710" t="s">
        <v>942</v>
      </c>
      <c r="H6710" t="s">
        <v>951</v>
      </c>
      <c r="I6710" t="s">
        <v>1392</v>
      </c>
      <c r="J6710" t="s">
        <v>1393</v>
      </c>
      <c r="K6710" t="s">
        <v>955</v>
      </c>
      <c r="L6710">
        <v>2</v>
      </c>
      <c r="M6710" t="s">
        <v>77</v>
      </c>
      <c r="N6710">
        <v>24.13</v>
      </c>
      <c r="O6710">
        <v>15.59</v>
      </c>
      <c r="P6710" t="s">
        <v>78</v>
      </c>
      <c r="Q6710" s="94">
        <v>45281.627083333333</v>
      </c>
      <c r="R6710">
        <v>48.26</v>
      </c>
      <c r="S6710">
        <v>31.18</v>
      </c>
      <c r="T6710" t="str">
        <f>VLOOKUP(E6710,zamiana!A:B,2,0)</f>
        <v>ALSTOM (ex. BT) CZL</v>
      </c>
    </row>
    <row r="6711" spans="1:20" x14ac:dyDescent="0.3">
      <c r="A6711" t="s">
        <v>6600</v>
      </c>
      <c r="B6711" s="2">
        <v>45260</v>
      </c>
      <c r="C6711" s="2">
        <v>45260</v>
      </c>
      <c r="E6711" t="s">
        <v>951</v>
      </c>
      <c r="F6711" t="s">
        <v>952</v>
      </c>
      <c r="G6711" t="s">
        <v>942</v>
      </c>
      <c r="H6711" t="s">
        <v>951</v>
      </c>
      <c r="I6711" t="s">
        <v>1392</v>
      </c>
      <c r="J6711" t="s">
        <v>1393</v>
      </c>
      <c r="K6711" t="s">
        <v>955</v>
      </c>
      <c r="L6711">
        <v>2</v>
      </c>
      <c r="M6711" t="s">
        <v>77</v>
      </c>
      <c r="N6711">
        <v>24.13</v>
      </c>
      <c r="O6711">
        <v>15.59</v>
      </c>
      <c r="P6711" t="s">
        <v>78</v>
      </c>
      <c r="Q6711" s="94">
        <v>45281.627083333333</v>
      </c>
      <c r="R6711">
        <v>48.26</v>
      </c>
      <c r="S6711">
        <v>31.18</v>
      </c>
      <c r="T6711" t="str">
        <f>VLOOKUP(E6711,zamiana!A:B,2,0)</f>
        <v>ALSTOM (ex. BT) CZL</v>
      </c>
    </row>
    <row r="6712" spans="1:20" x14ac:dyDescent="0.3">
      <c r="A6712" t="s">
        <v>6600</v>
      </c>
      <c r="B6712" s="2">
        <v>45260</v>
      </c>
      <c r="C6712" s="2">
        <v>45260</v>
      </c>
      <c r="E6712" t="s">
        <v>951</v>
      </c>
      <c r="F6712" t="s">
        <v>952</v>
      </c>
      <c r="G6712" t="s">
        <v>942</v>
      </c>
      <c r="H6712" t="s">
        <v>951</v>
      </c>
      <c r="I6712" t="s">
        <v>1392</v>
      </c>
      <c r="J6712" t="s">
        <v>1393</v>
      </c>
      <c r="K6712" t="s">
        <v>955</v>
      </c>
      <c r="L6712">
        <v>2</v>
      </c>
      <c r="M6712" t="s">
        <v>77</v>
      </c>
      <c r="N6712">
        <v>24.13</v>
      </c>
      <c r="O6712">
        <v>15.59</v>
      </c>
      <c r="P6712" t="s">
        <v>78</v>
      </c>
      <c r="Q6712" s="94">
        <v>45281.627083333333</v>
      </c>
      <c r="R6712">
        <v>48.26</v>
      </c>
      <c r="S6712">
        <v>31.18</v>
      </c>
      <c r="T6712" t="str">
        <f>VLOOKUP(E6712,zamiana!A:B,2,0)</f>
        <v>ALSTOM (ex. BT) CZL</v>
      </c>
    </row>
    <row r="6713" spans="1:20" x14ac:dyDescent="0.3">
      <c r="A6713" t="s">
        <v>6600</v>
      </c>
      <c r="B6713" s="2">
        <v>45260</v>
      </c>
      <c r="C6713" s="2">
        <v>45260</v>
      </c>
      <c r="E6713" t="s">
        <v>951</v>
      </c>
      <c r="F6713" t="s">
        <v>952</v>
      </c>
      <c r="G6713" t="s">
        <v>942</v>
      </c>
      <c r="H6713" t="s">
        <v>951</v>
      </c>
      <c r="I6713" t="s">
        <v>1392</v>
      </c>
      <c r="J6713" t="s">
        <v>1393</v>
      </c>
      <c r="K6713" t="s">
        <v>955</v>
      </c>
      <c r="L6713">
        <v>2</v>
      </c>
      <c r="M6713" t="s">
        <v>77</v>
      </c>
      <c r="N6713">
        <v>24.13</v>
      </c>
      <c r="O6713">
        <v>15.59</v>
      </c>
      <c r="P6713" t="s">
        <v>78</v>
      </c>
      <c r="Q6713" s="94">
        <v>45281.627083333333</v>
      </c>
      <c r="R6713">
        <v>48.26</v>
      </c>
      <c r="S6713">
        <v>31.18</v>
      </c>
      <c r="T6713" t="str">
        <f>VLOOKUP(E6713,zamiana!A:B,2,0)</f>
        <v>ALSTOM (ex. BT) CZL</v>
      </c>
    </row>
    <row r="6714" spans="1:20" x14ac:dyDescent="0.3">
      <c r="A6714" t="s">
        <v>6600</v>
      </c>
      <c r="B6714" s="2">
        <v>45260</v>
      </c>
      <c r="C6714" s="2">
        <v>45260</v>
      </c>
      <c r="E6714" t="s">
        <v>951</v>
      </c>
      <c r="F6714" t="s">
        <v>952</v>
      </c>
      <c r="G6714" t="s">
        <v>942</v>
      </c>
      <c r="H6714" t="s">
        <v>951</v>
      </c>
      <c r="I6714" t="s">
        <v>1392</v>
      </c>
      <c r="J6714" t="s">
        <v>1393</v>
      </c>
      <c r="K6714" t="s">
        <v>955</v>
      </c>
      <c r="L6714">
        <v>2</v>
      </c>
      <c r="M6714" t="s">
        <v>77</v>
      </c>
      <c r="N6714">
        <v>24.13</v>
      </c>
      <c r="O6714">
        <v>15.59</v>
      </c>
      <c r="P6714" t="s">
        <v>78</v>
      </c>
      <c r="Q6714" s="94">
        <v>45281.627083333333</v>
      </c>
      <c r="R6714">
        <v>48.26</v>
      </c>
      <c r="S6714">
        <v>31.18</v>
      </c>
      <c r="T6714" t="str">
        <f>VLOOKUP(E6714,zamiana!A:B,2,0)</f>
        <v>ALSTOM (ex. BT) CZL</v>
      </c>
    </row>
    <row r="6715" spans="1:20" x14ac:dyDescent="0.3">
      <c r="A6715" t="s">
        <v>6600</v>
      </c>
      <c r="B6715" s="2">
        <v>45260</v>
      </c>
      <c r="C6715" s="2">
        <v>45260</v>
      </c>
      <c r="D6715" s="2"/>
      <c r="E6715" t="s">
        <v>951</v>
      </c>
      <c r="F6715" t="s">
        <v>952</v>
      </c>
      <c r="G6715" t="s">
        <v>942</v>
      </c>
      <c r="H6715" t="s">
        <v>951</v>
      </c>
      <c r="I6715" t="s">
        <v>1392</v>
      </c>
      <c r="J6715" t="s">
        <v>1393</v>
      </c>
      <c r="K6715" t="s">
        <v>955</v>
      </c>
      <c r="L6715">
        <v>2</v>
      </c>
      <c r="M6715" t="s">
        <v>77</v>
      </c>
      <c r="N6715">
        <v>24.13</v>
      </c>
      <c r="O6715">
        <v>15.59</v>
      </c>
      <c r="P6715" t="s">
        <v>78</v>
      </c>
      <c r="Q6715" s="94">
        <v>45281.627083333333</v>
      </c>
      <c r="R6715">
        <v>48.26</v>
      </c>
      <c r="S6715">
        <v>31.18</v>
      </c>
      <c r="T6715" t="str">
        <f>VLOOKUP(E6715,zamiana!A:B,2,0)</f>
        <v>ALSTOM (ex. BT) CZL</v>
      </c>
    </row>
    <row r="6716" spans="1:20" x14ac:dyDescent="0.3">
      <c r="A6716" t="s">
        <v>6600</v>
      </c>
      <c r="B6716" s="2">
        <v>45260</v>
      </c>
      <c r="C6716" s="2">
        <v>45260</v>
      </c>
      <c r="D6716" s="2"/>
      <c r="E6716" t="s">
        <v>951</v>
      </c>
      <c r="F6716" t="s">
        <v>952</v>
      </c>
      <c r="G6716" t="s">
        <v>942</v>
      </c>
      <c r="H6716" t="s">
        <v>951</v>
      </c>
      <c r="I6716" t="s">
        <v>1392</v>
      </c>
      <c r="J6716" t="s">
        <v>1393</v>
      </c>
      <c r="K6716" t="s">
        <v>955</v>
      </c>
      <c r="L6716">
        <v>2</v>
      </c>
      <c r="M6716" t="s">
        <v>77</v>
      </c>
      <c r="N6716">
        <v>24.13</v>
      </c>
      <c r="O6716">
        <v>15.59</v>
      </c>
      <c r="P6716" t="s">
        <v>78</v>
      </c>
      <c r="Q6716" s="94">
        <v>45281.627083333333</v>
      </c>
      <c r="R6716">
        <v>48.26</v>
      </c>
      <c r="S6716">
        <v>31.18</v>
      </c>
      <c r="T6716" t="str">
        <f>VLOOKUP(E6716,zamiana!A:B,2,0)</f>
        <v>ALSTOM (ex. BT) CZL</v>
      </c>
    </row>
    <row r="6717" spans="1:20" x14ac:dyDescent="0.3">
      <c r="A6717" t="s">
        <v>6600</v>
      </c>
      <c r="B6717" s="2">
        <v>45260</v>
      </c>
      <c r="C6717" s="2">
        <v>45260</v>
      </c>
      <c r="D6717" s="2"/>
      <c r="E6717" t="s">
        <v>951</v>
      </c>
      <c r="F6717" t="s">
        <v>952</v>
      </c>
      <c r="G6717" t="s">
        <v>942</v>
      </c>
      <c r="H6717" t="s">
        <v>951</v>
      </c>
      <c r="I6717" t="s">
        <v>1392</v>
      </c>
      <c r="J6717" t="s">
        <v>1393</v>
      </c>
      <c r="K6717" t="s">
        <v>955</v>
      </c>
      <c r="L6717">
        <v>4</v>
      </c>
      <c r="M6717" t="s">
        <v>77</v>
      </c>
      <c r="N6717">
        <v>24.13</v>
      </c>
      <c r="O6717">
        <v>15.59</v>
      </c>
      <c r="P6717" t="s">
        <v>78</v>
      </c>
      <c r="Q6717" s="94">
        <v>45281.627083333333</v>
      </c>
      <c r="R6717">
        <v>96.52</v>
      </c>
      <c r="S6717">
        <v>62.36</v>
      </c>
      <c r="T6717" t="str">
        <f>VLOOKUP(E6717,zamiana!A:B,2,0)</f>
        <v>ALSTOM (ex. BT) CZL</v>
      </c>
    </row>
    <row r="6718" spans="1:20" x14ac:dyDescent="0.3">
      <c r="A6718" t="s">
        <v>6600</v>
      </c>
      <c r="B6718" s="2">
        <v>45260</v>
      </c>
      <c r="C6718" s="2">
        <v>45260</v>
      </c>
      <c r="D6718" s="2"/>
      <c r="E6718" t="s">
        <v>951</v>
      </c>
      <c r="F6718" t="s">
        <v>952</v>
      </c>
      <c r="G6718" t="s">
        <v>942</v>
      </c>
      <c r="H6718" t="s">
        <v>951</v>
      </c>
      <c r="I6718" t="s">
        <v>1392</v>
      </c>
      <c r="J6718" t="s">
        <v>1393</v>
      </c>
      <c r="K6718" t="s">
        <v>955</v>
      </c>
      <c r="L6718">
        <v>2</v>
      </c>
      <c r="M6718" t="s">
        <v>77</v>
      </c>
      <c r="N6718">
        <v>24.13</v>
      </c>
      <c r="O6718">
        <v>15.59</v>
      </c>
      <c r="P6718" t="s">
        <v>78</v>
      </c>
      <c r="Q6718" s="94">
        <v>45281.627083333333</v>
      </c>
      <c r="R6718">
        <v>48.26</v>
      </c>
      <c r="S6718">
        <v>31.18</v>
      </c>
      <c r="T6718" t="str">
        <f>VLOOKUP(E6718,zamiana!A:B,2,0)</f>
        <v>ALSTOM (ex. BT) CZL</v>
      </c>
    </row>
    <row r="6719" spans="1:20" x14ac:dyDescent="0.3">
      <c r="A6719" t="s">
        <v>6600</v>
      </c>
      <c r="B6719" s="2">
        <v>45260</v>
      </c>
      <c r="C6719" s="2">
        <v>45260</v>
      </c>
      <c r="D6719" s="2"/>
      <c r="E6719" t="s">
        <v>951</v>
      </c>
      <c r="F6719" t="s">
        <v>952</v>
      </c>
      <c r="G6719" t="s">
        <v>942</v>
      </c>
      <c r="H6719" t="s">
        <v>951</v>
      </c>
      <c r="I6719" t="s">
        <v>1392</v>
      </c>
      <c r="J6719" t="s">
        <v>1393</v>
      </c>
      <c r="K6719" t="s">
        <v>955</v>
      </c>
      <c r="L6719">
        <v>2</v>
      </c>
      <c r="M6719" t="s">
        <v>77</v>
      </c>
      <c r="N6719">
        <v>24.13</v>
      </c>
      <c r="O6719">
        <v>15.59</v>
      </c>
      <c r="P6719" t="s">
        <v>78</v>
      </c>
      <c r="Q6719" s="94">
        <v>45281.627083333333</v>
      </c>
      <c r="R6719">
        <v>48.26</v>
      </c>
      <c r="S6719">
        <v>31.18</v>
      </c>
      <c r="T6719" t="str">
        <f>VLOOKUP(E6719,zamiana!A:B,2,0)</f>
        <v>ALSTOM (ex. BT) CZL</v>
      </c>
    </row>
    <row r="6720" spans="1:20" x14ac:dyDescent="0.3">
      <c r="A6720" t="s">
        <v>6600</v>
      </c>
      <c r="B6720" s="2">
        <v>45260</v>
      </c>
      <c r="C6720" s="2">
        <v>45260</v>
      </c>
      <c r="D6720" s="2"/>
      <c r="E6720" t="s">
        <v>951</v>
      </c>
      <c r="F6720" t="s">
        <v>952</v>
      </c>
      <c r="G6720" t="s">
        <v>942</v>
      </c>
      <c r="H6720" t="s">
        <v>951</v>
      </c>
      <c r="I6720" t="s">
        <v>1392</v>
      </c>
      <c r="J6720" t="s">
        <v>1393</v>
      </c>
      <c r="K6720" t="s">
        <v>955</v>
      </c>
      <c r="L6720">
        <v>2</v>
      </c>
      <c r="M6720" t="s">
        <v>77</v>
      </c>
      <c r="N6720">
        <v>24.13</v>
      </c>
      <c r="O6720">
        <v>15.59</v>
      </c>
      <c r="P6720" t="s">
        <v>78</v>
      </c>
      <c r="Q6720" s="94">
        <v>45281.627083333333</v>
      </c>
      <c r="R6720">
        <v>48.26</v>
      </c>
      <c r="S6720">
        <v>31.18</v>
      </c>
      <c r="T6720" t="str">
        <f>VLOOKUP(E6720,zamiana!A:B,2,0)</f>
        <v>ALSTOM (ex. BT) CZL</v>
      </c>
    </row>
    <row r="6721" spans="1:20" x14ac:dyDescent="0.3">
      <c r="A6721" t="s">
        <v>6600</v>
      </c>
      <c r="B6721" s="2">
        <v>45260</v>
      </c>
      <c r="C6721" s="2">
        <v>45260</v>
      </c>
      <c r="D6721" s="2"/>
      <c r="E6721" t="s">
        <v>951</v>
      </c>
      <c r="F6721" t="s">
        <v>952</v>
      </c>
      <c r="G6721" t="s">
        <v>942</v>
      </c>
      <c r="H6721" t="s">
        <v>951</v>
      </c>
      <c r="I6721" t="s">
        <v>1392</v>
      </c>
      <c r="J6721" t="s">
        <v>1393</v>
      </c>
      <c r="K6721" t="s">
        <v>955</v>
      </c>
      <c r="L6721">
        <v>4</v>
      </c>
      <c r="M6721" t="s">
        <v>77</v>
      </c>
      <c r="N6721">
        <v>24.13</v>
      </c>
      <c r="O6721">
        <v>15.59</v>
      </c>
      <c r="P6721" t="s">
        <v>78</v>
      </c>
      <c r="Q6721" s="94">
        <v>45281.627083333333</v>
      </c>
      <c r="R6721">
        <v>96.52</v>
      </c>
      <c r="S6721">
        <v>62.36</v>
      </c>
      <c r="T6721" t="str">
        <f>VLOOKUP(E6721,zamiana!A:B,2,0)</f>
        <v>ALSTOM (ex. BT) CZL</v>
      </c>
    </row>
    <row r="6722" spans="1:20" x14ac:dyDescent="0.3">
      <c r="A6722" t="s">
        <v>6600</v>
      </c>
      <c r="B6722" s="2">
        <v>45260</v>
      </c>
      <c r="C6722" s="2">
        <v>45260</v>
      </c>
      <c r="D6722" s="2"/>
      <c r="E6722" t="s">
        <v>951</v>
      </c>
      <c r="F6722" t="s">
        <v>952</v>
      </c>
      <c r="G6722" t="s">
        <v>942</v>
      </c>
      <c r="H6722" t="s">
        <v>951</v>
      </c>
      <c r="I6722" t="s">
        <v>1392</v>
      </c>
      <c r="J6722" t="s">
        <v>1393</v>
      </c>
      <c r="K6722" t="s">
        <v>955</v>
      </c>
      <c r="L6722">
        <v>2</v>
      </c>
      <c r="M6722" t="s">
        <v>77</v>
      </c>
      <c r="N6722">
        <v>24.13</v>
      </c>
      <c r="O6722">
        <v>15.59</v>
      </c>
      <c r="P6722" t="s">
        <v>78</v>
      </c>
      <c r="Q6722" s="94">
        <v>45281.627083333333</v>
      </c>
      <c r="R6722">
        <v>48.26</v>
      </c>
      <c r="S6722">
        <v>31.18</v>
      </c>
      <c r="T6722" t="str">
        <f>VLOOKUP(E6722,zamiana!A:B,2,0)</f>
        <v>ALSTOM (ex. BT) CZL</v>
      </c>
    </row>
    <row r="6723" spans="1:20" x14ac:dyDescent="0.3">
      <c r="A6723" t="s">
        <v>6600</v>
      </c>
      <c r="B6723" s="2">
        <v>45260</v>
      </c>
      <c r="C6723" s="2">
        <v>45260</v>
      </c>
      <c r="D6723" s="2"/>
      <c r="E6723" t="s">
        <v>951</v>
      </c>
      <c r="F6723" t="s">
        <v>952</v>
      </c>
      <c r="G6723" t="s">
        <v>942</v>
      </c>
      <c r="H6723" t="s">
        <v>951</v>
      </c>
      <c r="I6723" t="s">
        <v>1392</v>
      </c>
      <c r="J6723" t="s">
        <v>1393</v>
      </c>
      <c r="K6723" t="s">
        <v>955</v>
      </c>
      <c r="L6723">
        <v>2</v>
      </c>
      <c r="M6723" t="s">
        <v>77</v>
      </c>
      <c r="N6723">
        <v>24.13</v>
      </c>
      <c r="O6723">
        <v>15.59</v>
      </c>
      <c r="P6723" t="s">
        <v>78</v>
      </c>
      <c r="Q6723" s="94">
        <v>45281.627083333333</v>
      </c>
      <c r="R6723">
        <v>48.26</v>
      </c>
      <c r="S6723">
        <v>31.18</v>
      </c>
      <c r="T6723" t="str">
        <f>VLOOKUP(E6723,zamiana!A:B,2,0)</f>
        <v>ALSTOM (ex. BT) CZL</v>
      </c>
    </row>
    <row r="6724" spans="1:20" x14ac:dyDescent="0.3">
      <c r="A6724" t="s">
        <v>6600</v>
      </c>
      <c r="B6724" s="2">
        <v>45260</v>
      </c>
      <c r="C6724" s="2">
        <v>45260</v>
      </c>
      <c r="D6724" s="2"/>
      <c r="E6724" t="s">
        <v>951</v>
      </c>
      <c r="F6724" t="s">
        <v>952</v>
      </c>
      <c r="G6724" t="s">
        <v>942</v>
      </c>
      <c r="H6724" t="s">
        <v>951</v>
      </c>
      <c r="I6724" t="s">
        <v>1392</v>
      </c>
      <c r="J6724" t="s">
        <v>1393</v>
      </c>
      <c r="K6724" t="s">
        <v>955</v>
      </c>
      <c r="L6724">
        <v>2</v>
      </c>
      <c r="M6724" t="s">
        <v>77</v>
      </c>
      <c r="N6724">
        <v>24.13</v>
      </c>
      <c r="O6724">
        <v>15.59</v>
      </c>
      <c r="P6724" t="s">
        <v>78</v>
      </c>
      <c r="Q6724" s="94">
        <v>45281.627083333333</v>
      </c>
      <c r="R6724">
        <v>48.26</v>
      </c>
      <c r="S6724">
        <v>31.18</v>
      </c>
      <c r="T6724" t="str">
        <f>VLOOKUP(E6724,zamiana!A:B,2,0)</f>
        <v>ALSTOM (ex. BT) CZL</v>
      </c>
    </row>
    <row r="6725" spans="1:20" x14ac:dyDescent="0.3">
      <c r="A6725" t="s">
        <v>6600</v>
      </c>
      <c r="B6725" s="2">
        <v>45260</v>
      </c>
      <c r="C6725" s="2">
        <v>45260</v>
      </c>
      <c r="D6725" s="2"/>
      <c r="E6725" t="s">
        <v>951</v>
      </c>
      <c r="F6725" t="s">
        <v>952</v>
      </c>
      <c r="G6725" t="s">
        <v>942</v>
      </c>
      <c r="H6725" t="s">
        <v>951</v>
      </c>
      <c r="I6725" t="s">
        <v>1392</v>
      </c>
      <c r="J6725" t="s">
        <v>1393</v>
      </c>
      <c r="K6725" t="s">
        <v>955</v>
      </c>
      <c r="L6725">
        <v>2</v>
      </c>
      <c r="M6725" t="s">
        <v>77</v>
      </c>
      <c r="N6725">
        <v>24.13</v>
      </c>
      <c r="O6725">
        <v>15.59</v>
      </c>
      <c r="P6725" t="s">
        <v>78</v>
      </c>
      <c r="Q6725" s="94">
        <v>45281.627083333333</v>
      </c>
      <c r="R6725">
        <v>48.26</v>
      </c>
      <c r="S6725">
        <v>31.18</v>
      </c>
      <c r="T6725" t="str">
        <f>VLOOKUP(E6725,zamiana!A:B,2,0)</f>
        <v>ALSTOM (ex. BT) CZL</v>
      </c>
    </row>
    <row r="6726" spans="1:20" x14ac:dyDescent="0.3">
      <c r="A6726" t="s">
        <v>6600</v>
      </c>
      <c r="B6726" s="2">
        <v>45260</v>
      </c>
      <c r="C6726" s="2">
        <v>45260</v>
      </c>
      <c r="D6726" s="2"/>
      <c r="E6726" t="s">
        <v>951</v>
      </c>
      <c r="F6726" t="s">
        <v>952</v>
      </c>
      <c r="G6726" t="s">
        <v>942</v>
      </c>
      <c r="H6726" t="s">
        <v>951</v>
      </c>
      <c r="I6726" t="s">
        <v>1392</v>
      </c>
      <c r="J6726" t="s">
        <v>1393</v>
      </c>
      <c r="K6726" t="s">
        <v>955</v>
      </c>
      <c r="L6726">
        <v>2</v>
      </c>
      <c r="M6726" t="s">
        <v>77</v>
      </c>
      <c r="N6726">
        <v>24.13</v>
      </c>
      <c r="O6726">
        <v>15.59</v>
      </c>
      <c r="P6726" t="s">
        <v>78</v>
      </c>
      <c r="Q6726" s="94">
        <v>45281.627083333333</v>
      </c>
      <c r="R6726">
        <v>48.26</v>
      </c>
      <c r="S6726">
        <v>31.18</v>
      </c>
      <c r="T6726" t="str">
        <f>VLOOKUP(E6726,zamiana!A:B,2,0)</f>
        <v>ALSTOM (ex. BT) CZL</v>
      </c>
    </row>
    <row r="6727" spans="1:20" x14ac:dyDescent="0.3">
      <c r="A6727" t="s">
        <v>6600</v>
      </c>
      <c r="B6727" s="2">
        <v>45260</v>
      </c>
      <c r="C6727" s="2">
        <v>45260</v>
      </c>
      <c r="D6727" s="2"/>
      <c r="E6727" t="s">
        <v>951</v>
      </c>
      <c r="F6727" t="s">
        <v>952</v>
      </c>
      <c r="G6727" t="s">
        <v>942</v>
      </c>
      <c r="H6727" t="s">
        <v>951</v>
      </c>
      <c r="I6727" t="s">
        <v>1392</v>
      </c>
      <c r="J6727" t="s">
        <v>1393</v>
      </c>
      <c r="K6727" t="s">
        <v>955</v>
      </c>
      <c r="L6727">
        <v>2</v>
      </c>
      <c r="M6727" t="s">
        <v>77</v>
      </c>
      <c r="N6727">
        <v>24.13</v>
      </c>
      <c r="O6727">
        <v>15.59</v>
      </c>
      <c r="P6727" t="s">
        <v>78</v>
      </c>
      <c r="Q6727" s="94">
        <v>45281.627083333333</v>
      </c>
      <c r="R6727">
        <v>48.26</v>
      </c>
      <c r="S6727">
        <v>31.18</v>
      </c>
      <c r="T6727" t="str">
        <f>VLOOKUP(E6727,zamiana!A:B,2,0)</f>
        <v>ALSTOM (ex. BT) CZL</v>
      </c>
    </row>
    <row r="6728" spans="1:20" x14ac:dyDescent="0.3">
      <c r="A6728" t="s">
        <v>6600</v>
      </c>
      <c r="B6728" s="2">
        <v>45260</v>
      </c>
      <c r="C6728" s="2">
        <v>45260</v>
      </c>
      <c r="D6728" s="2"/>
      <c r="E6728" t="s">
        <v>951</v>
      </c>
      <c r="F6728" t="s">
        <v>952</v>
      </c>
      <c r="G6728" t="s">
        <v>942</v>
      </c>
      <c r="H6728" t="s">
        <v>951</v>
      </c>
      <c r="I6728" t="s">
        <v>1392</v>
      </c>
      <c r="J6728" t="s">
        <v>1393</v>
      </c>
      <c r="K6728" t="s">
        <v>955</v>
      </c>
      <c r="L6728">
        <v>2</v>
      </c>
      <c r="M6728" t="s">
        <v>77</v>
      </c>
      <c r="N6728">
        <v>24.13</v>
      </c>
      <c r="O6728">
        <v>15.59</v>
      </c>
      <c r="P6728" t="s">
        <v>78</v>
      </c>
      <c r="Q6728" s="94">
        <v>45281.627083333333</v>
      </c>
      <c r="R6728">
        <v>48.26</v>
      </c>
      <c r="S6728">
        <v>31.18</v>
      </c>
      <c r="T6728" t="str">
        <f>VLOOKUP(E6728,zamiana!A:B,2,0)</f>
        <v>ALSTOM (ex. BT) CZL</v>
      </c>
    </row>
    <row r="6729" spans="1:20" x14ac:dyDescent="0.3">
      <c r="A6729" t="s">
        <v>6600</v>
      </c>
      <c r="B6729" s="2">
        <v>45260</v>
      </c>
      <c r="C6729" s="2">
        <v>45260</v>
      </c>
      <c r="D6729" s="2"/>
      <c r="E6729" t="s">
        <v>951</v>
      </c>
      <c r="F6729" t="s">
        <v>952</v>
      </c>
      <c r="G6729" t="s">
        <v>942</v>
      </c>
      <c r="H6729" t="s">
        <v>951</v>
      </c>
      <c r="I6729" t="s">
        <v>1392</v>
      </c>
      <c r="J6729" t="s">
        <v>1393</v>
      </c>
      <c r="K6729" t="s">
        <v>955</v>
      </c>
      <c r="L6729">
        <v>2</v>
      </c>
      <c r="M6729" t="s">
        <v>77</v>
      </c>
      <c r="N6729">
        <v>24.13</v>
      </c>
      <c r="O6729">
        <v>15.59</v>
      </c>
      <c r="P6729" t="s">
        <v>78</v>
      </c>
      <c r="Q6729" s="94">
        <v>45281.627083333333</v>
      </c>
      <c r="R6729">
        <v>48.26</v>
      </c>
      <c r="S6729">
        <v>31.18</v>
      </c>
      <c r="T6729" t="str">
        <f>VLOOKUP(E6729,zamiana!A:B,2,0)</f>
        <v>ALSTOM (ex. BT) CZL</v>
      </c>
    </row>
    <row r="6730" spans="1:20" x14ac:dyDescent="0.3">
      <c r="A6730" t="s">
        <v>6600</v>
      </c>
      <c r="B6730" s="2">
        <v>45260</v>
      </c>
      <c r="C6730" s="2">
        <v>45260</v>
      </c>
      <c r="D6730" s="2"/>
      <c r="E6730" t="s">
        <v>951</v>
      </c>
      <c r="F6730" t="s">
        <v>952</v>
      </c>
      <c r="G6730" t="s">
        <v>942</v>
      </c>
      <c r="H6730" t="s">
        <v>951</v>
      </c>
      <c r="I6730" t="s">
        <v>1392</v>
      </c>
      <c r="J6730" t="s">
        <v>1393</v>
      </c>
      <c r="K6730" t="s">
        <v>955</v>
      </c>
      <c r="L6730">
        <v>2</v>
      </c>
      <c r="M6730" t="s">
        <v>77</v>
      </c>
      <c r="N6730">
        <v>24.13</v>
      </c>
      <c r="O6730">
        <v>15.59</v>
      </c>
      <c r="P6730" t="s">
        <v>78</v>
      </c>
      <c r="Q6730" s="94">
        <v>45281.627083333333</v>
      </c>
      <c r="R6730">
        <v>48.26</v>
      </c>
      <c r="S6730">
        <v>31.18</v>
      </c>
      <c r="T6730" t="str">
        <f>VLOOKUP(E6730,zamiana!A:B,2,0)</f>
        <v>ALSTOM (ex. BT) CZL</v>
      </c>
    </row>
    <row r="6731" spans="1:20" x14ac:dyDescent="0.3">
      <c r="A6731" t="s">
        <v>6600</v>
      </c>
      <c r="B6731" s="2">
        <v>45260</v>
      </c>
      <c r="C6731" s="2">
        <v>45260</v>
      </c>
      <c r="D6731" s="2"/>
      <c r="E6731" t="s">
        <v>951</v>
      </c>
      <c r="F6731" t="s">
        <v>952</v>
      </c>
      <c r="G6731" t="s">
        <v>942</v>
      </c>
      <c r="H6731" t="s">
        <v>951</v>
      </c>
      <c r="I6731" t="s">
        <v>1392</v>
      </c>
      <c r="J6731" t="s">
        <v>1393</v>
      </c>
      <c r="K6731" t="s">
        <v>955</v>
      </c>
      <c r="L6731">
        <v>2</v>
      </c>
      <c r="M6731" t="s">
        <v>77</v>
      </c>
      <c r="N6731">
        <v>24.13</v>
      </c>
      <c r="O6731">
        <v>15.59</v>
      </c>
      <c r="P6731" t="s">
        <v>78</v>
      </c>
      <c r="Q6731" s="94">
        <v>45281.627083333333</v>
      </c>
      <c r="R6731">
        <v>48.26</v>
      </c>
      <c r="S6731">
        <v>31.18</v>
      </c>
      <c r="T6731" t="str">
        <f>VLOOKUP(E6731,zamiana!A:B,2,0)</f>
        <v>ALSTOM (ex. BT) CZL</v>
      </c>
    </row>
    <row r="6732" spans="1:20" x14ac:dyDescent="0.3">
      <c r="A6732" t="s">
        <v>6600</v>
      </c>
      <c r="B6732" s="2">
        <v>45260</v>
      </c>
      <c r="C6732" s="2">
        <v>45260</v>
      </c>
      <c r="D6732" s="2"/>
      <c r="E6732" t="s">
        <v>951</v>
      </c>
      <c r="F6732" t="s">
        <v>952</v>
      </c>
      <c r="G6732" t="s">
        <v>942</v>
      </c>
      <c r="H6732" t="s">
        <v>951</v>
      </c>
      <c r="I6732" t="s">
        <v>1744</v>
      </c>
      <c r="J6732" t="s">
        <v>1745</v>
      </c>
      <c r="K6732" t="s">
        <v>955</v>
      </c>
      <c r="L6732">
        <v>2</v>
      </c>
      <c r="M6732" t="s">
        <v>77</v>
      </c>
      <c r="N6732">
        <v>82.23</v>
      </c>
      <c r="O6732">
        <v>57.11</v>
      </c>
      <c r="P6732" t="s">
        <v>78</v>
      </c>
      <c r="Q6732" s="94">
        <v>45281.627083333333</v>
      </c>
      <c r="R6732">
        <v>164.46</v>
      </c>
      <c r="S6732">
        <v>114.22</v>
      </c>
      <c r="T6732" t="str">
        <f>VLOOKUP(E6732,zamiana!A:B,2,0)</f>
        <v>ALSTOM (ex. BT) CZL</v>
      </c>
    </row>
    <row r="6733" spans="1:20" x14ac:dyDescent="0.3">
      <c r="A6733" t="s">
        <v>6600</v>
      </c>
      <c r="B6733" s="2">
        <v>45260</v>
      </c>
      <c r="C6733" s="2">
        <v>45260</v>
      </c>
      <c r="D6733" s="2"/>
      <c r="E6733" t="s">
        <v>951</v>
      </c>
      <c r="F6733" t="s">
        <v>952</v>
      </c>
      <c r="G6733" t="s">
        <v>942</v>
      </c>
      <c r="H6733" t="s">
        <v>951</v>
      </c>
      <c r="I6733" t="s">
        <v>1744</v>
      </c>
      <c r="J6733" t="s">
        <v>1745</v>
      </c>
      <c r="K6733" t="s">
        <v>955</v>
      </c>
      <c r="L6733">
        <v>2</v>
      </c>
      <c r="M6733" t="s">
        <v>77</v>
      </c>
      <c r="N6733">
        <v>82.23</v>
      </c>
      <c r="O6733">
        <v>57.11</v>
      </c>
      <c r="P6733" t="s">
        <v>78</v>
      </c>
      <c r="Q6733" s="94">
        <v>45281.627083333333</v>
      </c>
      <c r="R6733">
        <v>164.46</v>
      </c>
      <c r="S6733">
        <v>114.22</v>
      </c>
      <c r="T6733" t="str">
        <f>VLOOKUP(E6733,zamiana!A:B,2,0)</f>
        <v>ALSTOM (ex. BT) CZL</v>
      </c>
    </row>
    <row r="6734" spans="1:20" x14ac:dyDescent="0.3">
      <c r="A6734" t="s">
        <v>6600</v>
      </c>
      <c r="B6734" s="2">
        <v>45260</v>
      </c>
      <c r="C6734" s="2">
        <v>45260</v>
      </c>
      <c r="D6734" s="2"/>
      <c r="E6734" t="s">
        <v>951</v>
      </c>
      <c r="F6734" t="s">
        <v>952</v>
      </c>
      <c r="G6734" t="s">
        <v>942</v>
      </c>
      <c r="H6734" t="s">
        <v>951</v>
      </c>
      <c r="I6734" t="s">
        <v>1744</v>
      </c>
      <c r="J6734" t="s">
        <v>1745</v>
      </c>
      <c r="K6734" t="s">
        <v>955</v>
      </c>
      <c r="L6734">
        <v>2</v>
      </c>
      <c r="M6734" t="s">
        <v>77</v>
      </c>
      <c r="N6734">
        <v>82.23</v>
      </c>
      <c r="O6734">
        <v>57.11</v>
      </c>
      <c r="P6734" t="s">
        <v>78</v>
      </c>
      <c r="Q6734" s="94">
        <v>45281.627083333333</v>
      </c>
      <c r="R6734">
        <v>164.46</v>
      </c>
      <c r="S6734">
        <v>114.22</v>
      </c>
      <c r="T6734" t="str">
        <f>VLOOKUP(E6734,zamiana!A:B,2,0)</f>
        <v>ALSTOM (ex. BT) CZL</v>
      </c>
    </row>
    <row r="6735" spans="1:20" x14ac:dyDescent="0.3">
      <c r="A6735" t="s">
        <v>6600</v>
      </c>
      <c r="B6735" s="2">
        <v>45260</v>
      </c>
      <c r="C6735" s="2">
        <v>45260</v>
      </c>
      <c r="D6735" s="2"/>
      <c r="E6735" t="s">
        <v>951</v>
      </c>
      <c r="F6735" t="s">
        <v>952</v>
      </c>
      <c r="G6735" t="s">
        <v>942</v>
      </c>
      <c r="H6735" t="s">
        <v>951</v>
      </c>
      <c r="I6735" t="s">
        <v>1744</v>
      </c>
      <c r="J6735" t="s">
        <v>1745</v>
      </c>
      <c r="K6735" t="s">
        <v>955</v>
      </c>
      <c r="L6735">
        <v>2</v>
      </c>
      <c r="M6735" t="s">
        <v>77</v>
      </c>
      <c r="N6735">
        <v>82.23</v>
      </c>
      <c r="O6735">
        <v>57.11</v>
      </c>
      <c r="P6735" t="s">
        <v>78</v>
      </c>
      <c r="Q6735" s="94">
        <v>45281.627083333333</v>
      </c>
      <c r="R6735">
        <v>164.46</v>
      </c>
      <c r="S6735">
        <v>114.22</v>
      </c>
      <c r="T6735" t="str">
        <f>VLOOKUP(E6735,zamiana!A:B,2,0)</f>
        <v>ALSTOM (ex. BT) CZL</v>
      </c>
    </row>
    <row r="6736" spans="1:20" x14ac:dyDescent="0.3">
      <c r="A6736" t="s">
        <v>6600</v>
      </c>
      <c r="B6736" s="2">
        <v>45260</v>
      </c>
      <c r="C6736" s="2">
        <v>45260</v>
      </c>
      <c r="D6736" s="2"/>
      <c r="E6736" t="s">
        <v>951</v>
      </c>
      <c r="F6736" t="s">
        <v>952</v>
      </c>
      <c r="G6736" t="s">
        <v>942</v>
      </c>
      <c r="H6736" t="s">
        <v>951</v>
      </c>
      <c r="I6736" t="s">
        <v>1744</v>
      </c>
      <c r="J6736" t="s">
        <v>1745</v>
      </c>
      <c r="K6736" t="s">
        <v>955</v>
      </c>
      <c r="L6736">
        <v>1</v>
      </c>
      <c r="M6736" t="s">
        <v>77</v>
      </c>
      <c r="N6736">
        <v>82.23</v>
      </c>
      <c r="O6736">
        <v>57.11</v>
      </c>
      <c r="P6736" t="s">
        <v>78</v>
      </c>
      <c r="Q6736" s="94">
        <v>45281.627083333333</v>
      </c>
      <c r="R6736">
        <v>82.23</v>
      </c>
      <c r="S6736">
        <v>57.11</v>
      </c>
      <c r="T6736" t="str">
        <f>VLOOKUP(E6736,zamiana!A:B,2,0)</f>
        <v>ALSTOM (ex. BT) CZL</v>
      </c>
    </row>
    <row r="6737" spans="1:20" x14ac:dyDescent="0.3">
      <c r="A6737" t="s">
        <v>6600</v>
      </c>
      <c r="B6737" s="2">
        <v>45260</v>
      </c>
      <c r="C6737" s="2">
        <v>45260</v>
      </c>
      <c r="D6737" s="2"/>
      <c r="E6737" t="s">
        <v>951</v>
      </c>
      <c r="F6737" t="s">
        <v>952</v>
      </c>
      <c r="G6737" t="s">
        <v>942</v>
      </c>
      <c r="H6737" t="s">
        <v>951</v>
      </c>
      <c r="I6737" t="s">
        <v>1744</v>
      </c>
      <c r="J6737" t="s">
        <v>1745</v>
      </c>
      <c r="K6737" t="s">
        <v>955</v>
      </c>
      <c r="L6737">
        <v>1</v>
      </c>
      <c r="M6737" t="s">
        <v>77</v>
      </c>
      <c r="N6737">
        <v>82.23</v>
      </c>
      <c r="O6737">
        <v>57.11</v>
      </c>
      <c r="P6737" t="s">
        <v>78</v>
      </c>
      <c r="Q6737" s="94">
        <v>45281.627083333333</v>
      </c>
      <c r="R6737">
        <v>82.23</v>
      </c>
      <c r="S6737">
        <v>57.11</v>
      </c>
      <c r="T6737" t="str">
        <f>VLOOKUP(E6737,zamiana!A:B,2,0)</f>
        <v>ALSTOM (ex. BT) CZL</v>
      </c>
    </row>
    <row r="6738" spans="1:20" x14ac:dyDescent="0.3">
      <c r="A6738" t="s">
        <v>6600</v>
      </c>
      <c r="B6738" s="2">
        <v>45260</v>
      </c>
      <c r="C6738" s="2">
        <v>45260</v>
      </c>
      <c r="D6738" s="2"/>
      <c r="E6738" t="s">
        <v>951</v>
      </c>
      <c r="F6738" t="s">
        <v>952</v>
      </c>
      <c r="G6738" t="s">
        <v>942</v>
      </c>
      <c r="H6738" t="s">
        <v>951</v>
      </c>
      <c r="I6738" t="s">
        <v>1744</v>
      </c>
      <c r="J6738" t="s">
        <v>1745</v>
      </c>
      <c r="K6738" t="s">
        <v>955</v>
      </c>
      <c r="L6738">
        <v>1</v>
      </c>
      <c r="M6738" t="s">
        <v>77</v>
      </c>
      <c r="N6738">
        <v>82.23</v>
      </c>
      <c r="O6738">
        <v>57.11</v>
      </c>
      <c r="P6738" t="s">
        <v>78</v>
      </c>
      <c r="Q6738" s="94">
        <v>45281.627083333333</v>
      </c>
      <c r="R6738">
        <v>82.23</v>
      </c>
      <c r="S6738">
        <v>57.11</v>
      </c>
      <c r="T6738" t="str">
        <f>VLOOKUP(E6738,zamiana!A:B,2,0)</f>
        <v>ALSTOM (ex. BT) CZL</v>
      </c>
    </row>
    <row r="6739" spans="1:20" x14ac:dyDescent="0.3">
      <c r="A6739" t="s">
        <v>6600</v>
      </c>
      <c r="B6739" s="2">
        <v>45260</v>
      </c>
      <c r="C6739" s="2">
        <v>45260</v>
      </c>
      <c r="D6739" s="2"/>
      <c r="E6739" t="s">
        <v>951</v>
      </c>
      <c r="F6739" t="s">
        <v>952</v>
      </c>
      <c r="G6739" t="s">
        <v>942</v>
      </c>
      <c r="H6739" t="s">
        <v>951</v>
      </c>
      <c r="I6739" t="s">
        <v>1744</v>
      </c>
      <c r="J6739" t="s">
        <v>1745</v>
      </c>
      <c r="K6739" t="s">
        <v>955</v>
      </c>
      <c r="L6739">
        <v>1</v>
      </c>
      <c r="M6739" t="s">
        <v>77</v>
      </c>
      <c r="N6739">
        <v>82.23</v>
      </c>
      <c r="O6739">
        <v>57.11</v>
      </c>
      <c r="P6739" t="s">
        <v>78</v>
      </c>
      <c r="Q6739" s="94">
        <v>45281.627083333333</v>
      </c>
      <c r="R6739">
        <v>82.23</v>
      </c>
      <c r="S6739">
        <v>57.11</v>
      </c>
      <c r="T6739" t="str">
        <f>VLOOKUP(E6739,zamiana!A:B,2,0)</f>
        <v>ALSTOM (ex. BT) CZL</v>
      </c>
    </row>
    <row r="6740" spans="1:20" x14ac:dyDescent="0.3">
      <c r="A6740" t="s">
        <v>6600</v>
      </c>
      <c r="B6740" s="2">
        <v>45260</v>
      </c>
      <c r="C6740" s="2">
        <v>45260</v>
      </c>
      <c r="D6740" s="2"/>
      <c r="E6740" t="s">
        <v>951</v>
      </c>
      <c r="F6740" t="s">
        <v>952</v>
      </c>
      <c r="G6740" t="s">
        <v>942</v>
      </c>
      <c r="H6740" t="s">
        <v>951</v>
      </c>
      <c r="I6740" t="s">
        <v>1351</v>
      </c>
      <c r="J6740" t="s">
        <v>1352</v>
      </c>
      <c r="K6740" t="s">
        <v>955</v>
      </c>
      <c r="L6740">
        <v>2</v>
      </c>
      <c r="M6740" t="s">
        <v>77</v>
      </c>
      <c r="N6740">
        <v>19.190000000000001</v>
      </c>
      <c r="O6740">
        <v>16.79</v>
      </c>
      <c r="P6740" t="s">
        <v>78</v>
      </c>
      <c r="Q6740" s="94">
        <v>45281.627083333333</v>
      </c>
      <c r="R6740">
        <v>38.380000000000003</v>
      </c>
      <c r="S6740">
        <v>33.58</v>
      </c>
      <c r="T6740" t="str">
        <f>VLOOKUP(E6740,zamiana!A:B,2,0)</f>
        <v>ALSTOM (ex. BT) CZL</v>
      </c>
    </row>
    <row r="6741" spans="1:20" x14ac:dyDescent="0.3">
      <c r="A6741" t="s">
        <v>6600</v>
      </c>
      <c r="B6741" s="2">
        <v>45260</v>
      </c>
      <c r="C6741" s="2">
        <v>45260</v>
      </c>
      <c r="D6741" s="2"/>
      <c r="E6741" t="s">
        <v>951</v>
      </c>
      <c r="F6741" t="s">
        <v>952</v>
      </c>
      <c r="G6741" t="s">
        <v>942</v>
      </c>
      <c r="H6741" t="s">
        <v>951</v>
      </c>
      <c r="I6741" t="s">
        <v>1351</v>
      </c>
      <c r="J6741" t="s">
        <v>1352</v>
      </c>
      <c r="K6741" t="s">
        <v>955</v>
      </c>
      <c r="L6741">
        <v>2</v>
      </c>
      <c r="M6741" t="s">
        <v>77</v>
      </c>
      <c r="N6741">
        <v>19.190000000000001</v>
      </c>
      <c r="O6741">
        <v>16.79</v>
      </c>
      <c r="P6741" t="s">
        <v>78</v>
      </c>
      <c r="Q6741" s="94">
        <v>45281.627083333333</v>
      </c>
      <c r="R6741">
        <v>38.380000000000003</v>
      </c>
      <c r="S6741">
        <v>33.58</v>
      </c>
      <c r="T6741" t="str">
        <f>VLOOKUP(E6741,zamiana!A:B,2,0)</f>
        <v>ALSTOM (ex. BT) CZL</v>
      </c>
    </row>
    <row r="6742" spans="1:20" x14ac:dyDescent="0.3">
      <c r="A6742" t="s">
        <v>6600</v>
      </c>
      <c r="B6742" s="2">
        <v>45260</v>
      </c>
      <c r="C6742" s="2">
        <v>45260</v>
      </c>
      <c r="D6742" s="2"/>
      <c r="E6742" t="s">
        <v>951</v>
      </c>
      <c r="F6742" t="s">
        <v>952</v>
      </c>
      <c r="G6742" t="s">
        <v>942</v>
      </c>
      <c r="H6742" t="s">
        <v>951</v>
      </c>
      <c r="I6742" t="s">
        <v>1351</v>
      </c>
      <c r="J6742" t="s">
        <v>1352</v>
      </c>
      <c r="K6742" t="s">
        <v>955</v>
      </c>
      <c r="L6742">
        <v>2</v>
      </c>
      <c r="M6742" t="s">
        <v>77</v>
      </c>
      <c r="N6742">
        <v>19.190000000000001</v>
      </c>
      <c r="O6742">
        <v>16.79</v>
      </c>
      <c r="P6742" t="s">
        <v>78</v>
      </c>
      <c r="Q6742" s="94">
        <v>45281.627083333333</v>
      </c>
      <c r="R6742">
        <v>38.380000000000003</v>
      </c>
      <c r="S6742">
        <v>33.58</v>
      </c>
      <c r="T6742" t="str">
        <f>VLOOKUP(E6742,zamiana!A:B,2,0)</f>
        <v>ALSTOM (ex. BT) CZL</v>
      </c>
    </row>
    <row r="6743" spans="1:20" x14ac:dyDescent="0.3">
      <c r="A6743" t="s">
        <v>6600</v>
      </c>
      <c r="B6743" s="2">
        <v>45260</v>
      </c>
      <c r="C6743" s="2">
        <v>45260</v>
      </c>
      <c r="D6743" s="2"/>
      <c r="E6743" t="s">
        <v>951</v>
      </c>
      <c r="F6743" t="s">
        <v>952</v>
      </c>
      <c r="G6743" t="s">
        <v>942</v>
      </c>
      <c r="H6743" t="s">
        <v>951</v>
      </c>
      <c r="I6743" t="s">
        <v>1351</v>
      </c>
      <c r="J6743" t="s">
        <v>1352</v>
      </c>
      <c r="K6743" t="s">
        <v>955</v>
      </c>
      <c r="L6743">
        <v>2</v>
      </c>
      <c r="M6743" t="s">
        <v>77</v>
      </c>
      <c r="N6743">
        <v>19.190000000000001</v>
      </c>
      <c r="O6743">
        <v>16.79</v>
      </c>
      <c r="P6743" t="s">
        <v>78</v>
      </c>
      <c r="Q6743" s="94">
        <v>45281.627083333333</v>
      </c>
      <c r="R6743">
        <v>38.380000000000003</v>
      </c>
      <c r="S6743">
        <v>33.58</v>
      </c>
      <c r="T6743" t="str">
        <f>VLOOKUP(E6743,zamiana!A:B,2,0)</f>
        <v>ALSTOM (ex. BT) CZL</v>
      </c>
    </row>
    <row r="6744" spans="1:20" x14ac:dyDescent="0.3">
      <c r="A6744" t="s">
        <v>6600</v>
      </c>
      <c r="B6744" s="2">
        <v>45260</v>
      </c>
      <c r="C6744" s="2">
        <v>45260</v>
      </c>
      <c r="D6744" s="2"/>
      <c r="E6744" t="s">
        <v>951</v>
      </c>
      <c r="F6744" t="s">
        <v>952</v>
      </c>
      <c r="G6744" t="s">
        <v>942</v>
      </c>
      <c r="H6744" t="s">
        <v>951</v>
      </c>
      <c r="I6744" t="s">
        <v>1351</v>
      </c>
      <c r="J6744" t="s">
        <v>1352</v>
      </c>
      <c r="K6744" t="s">
        <v>955</v>
      </c>
      <c r="L6744">
        <v>2</v>
      </c>
      <c r="M6744" t="s">
        <v>77</v>
      </c>
      <c r="N6744">
        <v>19.190000000000001</v>
      </c>
      <c r="O6744">
        <v>16.79</v>
      </c>
      <c r="P6744" t="s">
        <v>78</v>
      </c>
      <c r="Q6744" s="94">
        <v>45281.627083333333</v>
      </c>
      <c r="R6744">
        <v>38.380000000000003</v>
      </c>
      <c r="S6744">
        <v>33.58</v>
      </c>
      <c r="T6744" t="str">
        <f>VLOOKUP(E6744,zamiana!A:B,2,0)</f>
        <v>ALSTOM (ex. BT) CZL</v>
      </c>
    </row>
    <row r="6745" spans="1:20" x14ac:dyDescent="0.3">
      <c r="A6745" t="s">
        <v>6600</v>
      </c>
      <c r="B6745" s="2">
        <v>45260</v>
      </c>
      <c r="C6745" s="2">
        <v>45260</v>
      </c>
      <c r="D6745" s="2"/>
      <c r="E6745" t="s">
        <v>951</v>
      </c>
      <c r="F6745" t="s">
        <v>952</v>
      </c>
      <c r="G6745" t="s">
        <v>942</v>
      </c>
      <c r="H6745" t="s">
        <v>951</v>
      </c>
      <c r="I6745" t="s">
        <v>1351</v>
      </c>
      <c r="J6745" t="s">
        <v>1352</v>
      </c>
      <c r="K6745" t="s">
        <v>955</v>
      </c>
      <c r="L6745">
        <v>2</v>
      </c>
      <c r="M6745" t="s">
        <v>77</v>
      </c>
      <c r="N6745">
        <v>19.190000000000001</v>
      </c>
      <c r="O6745">
        <v>16.79</v>
      </c>
      <c r="P6745" t="s">
        <v>78</v>
      </c>
      <c r="Q6745" s="94">
        <v>45281.627083333333</v>
      </c>
      <c r="R6745">
        <v>38.380000000000003</v>
      </c>
      <c r="S6745">
        <v>33.58</v>
      </c>
      <c r="T6745" t="str">
        <f>VLOOKUP(E6745,zamiana!A:B,2,0)</f>
        <v>ALSTOM (ex. BT) CZL</v>
      </c>
    </row>
    <row r="6746" spans="1:20" x14ac:dyDescent="0.3">
      <c r="A6746" t="s">
        <v>6600</v>
      </c>
      <c r="B6746" s="2">
        <v>45260</v>
      </c>
      <c r="C6746" s="2">
        <v>45260</v>
      </c>
      <c r="D6746" s="2"/>
      <c r="E6746" t="s">
        <v>951</v>
      </c>
      <c r="F6746" t="s">
        <v>952</v>
      </c>
      <c r="G6746" t="s">
        <v>942</v>
      </c>
      <c r="H6746" t="s">
        <v>951</v>
      </c>
      <c r="I6746" t="s">
        <v>1351</v>
      </c>
      <c r="J6746" t="s">
        <v>1352</v>
      </c>
      <c r="K6746" t="s">
        <v>955</v>
      </c>
      <c r="L6746">
        <v>2</v>
      </c>
      <c r="M6746" t="s">
        <v>77</v>
      </c>
      <c r="N6746">
        <v>19.190000000000001</v>
      </c>
      <c r="O6746">
        <v>16.79</v>
      </c>
      <c r="P6746" t="s">
        <v>78</v>
      </c>
      <c r="Q6746" s="94">
        <v>45281.627083333333</v>
      </c>
      <c r="R6746">
        <v>38.380000000000003</v>
      </c>
      <c r="S6746">
        <v>33.58</v>
      </c>
      <c r="T6746" t="str">
        <f>VLOOKUP(E6746,zamiana!A:B,2,0)</f>
        <v>ALSTOM (ex. BT) CZL</v>
      </c>
    </row>
    <row r="6747" spans="1:20" x14ac:dyDescent="0.3">
      <c r="A6747" t="s">
        <v>6600</v>
      </c>
      <c r="B6747" s="2">
        <v>45260</v>
      </c>
      <c r="C6747" s="2">
        <v>45260</v>
      </c>
      <c r="D6747" s="2"/>
      <c r="E6747" t="s">
        <v>951</v>
      </c>
      <c r="F6747" t="s">
        <v>952</v>
      </c>
      <c r="G6747" t="s">
        <v>942</v>
      </c>
      <c r="H6747" t="s">
        <v>951</v>
      </c>
      <c r="I6747" t="s">
        <v>1351</v>
      </c>
      <c r="J6747" t="s">
        <v>1352</v>
      </c>
      <c r="K6747" t="s">
        <v>955</v>
      </c>
      <c r="L6747">
        <v>2</v>
      </c>
      <c r="M6747" t="s">
        <v>77</v>
      </c>
      <c r="N6747">
        <v>19.190000000000001</v>
      </c>
      <c r="O6747">
        <v>16.79</v>
      </c>
      <c r="P6747" t="s">
        <v>78</v>
      </c>
      <c r="Q6747" s="94">
        <v>45281.627083333333</v>
      </c>
      <c r="R6747">
        <v>38.380000000000003</v>
      </c>
      <c r="S6747">
        <v>33.58</v>
      </c>
      <c r="T6747" t="str">
        <f>VLOOKUP(E6747,zamiana!A:B,2,0)</f>
        <v>ALSTOM (ex. BT) CZL</v>
      </c>
    </row>
    <row r="6748" spans="1:20" x14ac:dyDescent="0.3">
      <c r="A6748" t="s">
        <v>6600</v>
      </c>
      <c r="B6748" s="2">
        <v>45260</v>
      </c>
      <c r="C6748" s="2">
        <v>45260</v>
      </c>
      <c r="D6748" s="2"/>
      <c r="E6748" t="s">
        <v>951</v>
      </c>
      <c r="F6748" t="s">
        <v>952</v>
      </c>
      <c r="G6748" t="s">
        <v>942</v>
      </c>
      <c r="H6748" t="s">
        <v>951</v>
      </c>
      <c r="I6748" t="s">
        <v>1717</v>
      </c>
      <c r="J6748" t="s">
        <v>1718</v>
      </c>
      <c r="K6748" t="s">
        <v>955</v>
      </c>
      <c r="L6748">
        <v>1</v>
      </c>
      <c r="M6748" t="s">
        <v>77</v>
      </c>
      <c r="N6748">
        <v>73.92</v>
      </c>
      <c r="O6748">
        <v>52.39</v>
      </c>
      <c r="P6748" t="s">
        <v>78</v>
      </c>
      <c r="Q6748" s="94">
        <v>45281.657638888886</v>
      </c>
      <c r="R6748">
        <v>73.92</v>
      </c>
      <c r="S6748">
        <v>52.39</v>
      </c>
      <c r="T6748" t="str">
        <f>VLOOKUP(E6748,zamiana!A:B,2,0)</f>
        <v>ALSTOM (ex. BT) CZL</v>
      </c>
    </row>
    <row r="6749" spans="1:20" x14ac:dyDescent="0.3">
      <c r="A6749" t="s">
        <v>6600</v>
      </c>
      <c r="B6749" s="2">
        <v>45260</v>
      </c>
      <c r="C6749" s="2">
        <v>45260</v>
      </c>
      <c r="D6749" s="2"/>
      <c r="E6749" t="s">
        <v>951</v>
      </c>
      <c r="F6749" t="s">
        <v>952</v>
      </c>
      <c r="G6749" t="s">
        <v>942</v>
      </c>
      <c r="H6749" t="s">
        <v>951</v>
      </c>
      <c r="I6749" t="s">
        <v>1717</v>
      </c>
      <c r="J6749" t="s">
        <v>1718</v>
      </c>
      <c r="K6749" t="s">
        <v>955</v>
      </c>
      <c r="L6749">
        <v>1</v>
      </c>
      <c r="M6749" t="s">
        <v>77</v>
      </c>
      <c r="N6749">
        <v>73.92</v>
      </c>
      <c r="O6749">
        <v>52.39</v>
      </c>
      <c r="P6749" t="s">
        <v>78</v>
      </c>
      <c r="Q6749" s="94">
        <v>45281.657638888886</v>
      </c>
      <c r="R6749">
        <v>73.92</v>
      </c>
      <c r="S6749">
        <v>52.39</v>
      </c>
      <c r="T6749" t="str">
        <f>VLOOKUP(E6749,zamiana!A:B,2,0)</f>
        <v>ALSTOM (ex. BT) CZL</v>
      </c>
    </row>
    <row r="6750" spans="1:20" x14ac:dyDescent="0.3">
      <c r="A6750" t="s">
        <v>6600</v>
      </c>
      <c r="B6750" s="2">
        <v>45260</v>
      </c>
      <c r="C6750" s="2">
        <v>45260</v>
      </c>
      <c r="D6750" s="2"/>
      <c r="E6750" t="s">
        <v>951</v>
      </c>
      <c r="F6750" t="s">
        <v>952</v>
      </c>
      <c r="G6750" t="s">
        <v>942</v>
      </c>
      <c r="H6750" t="s">
        <v>951</v>
      </c>
      <c r="I6750" t="s">
        <v>1717</v>
      </c>
      <c r="J6750" t="s">
        <v>1718</v>
      </c>
      <c r="K6750" t="s">
        <v>955</v>
      </c>
      <c r="L6750">
        <v>1</v>
      </c>
      <c r="M6750" t="s">
        <v>77</v>
      </c>
      <c r="N6750">
        <v>73.92</v>
      </c>
      <c r="O6750">
        <v>52.39</v>
      </c>
      <c r="P6750" t="s">
        <v>78</v>
      </c>
      <c r="Q6750" s="94">
        <v>45281.657638888886</v>
      </c>
      <c r="R6750">
        <v>73.92</v>
      </c>
      <c r="S6750">
        <v>52.39</v>
      </c>
      <c r="T6750" t="str">
        <f>VLOOKUP(E6750,zamiana!A:B,2,0)</f>
        <v>ALSTOM (ex. BT) CZL</v>
      </c>
    </row>
    <row r="6751" spans="1:20" x14ac:dyDescent="0.3">
      <c r="A6751" t="s">
        <v>6600</v>
      </c>
      <c r="B6751" s="2">
        <v>45260</v>
      </c>
      <c r="C6751" s="2">
        <v>45260</v>
      </c>
      <c r="D6751" s="2"/>
      <c r="E6751" t="s">
        <v>951</v>
      </c>
      <c r="F6751" t="s">
        <v>952</v>
      </c>
      <c r="G6751" t="s">
        <v>942</v>
      </c>
      <c r="H6751" t="s">
        <v>951</v>
      </c>
      <c r="I6751" t="s">
        <v>1717</v>
      </c>
      <c r="J6751" t="s">
        <v>1718</v>
      </c>
      <c r="K6751" t="s">
        <v>955</v>
      </c>
      <c r="L6751">
        <v>1</v>
      </c>
      <c r="M6751" t="s">
        <v>77</v>
      </c>
      <c r="N6751">
        <v>73.92</v>
      </c>
      <c r="O6751">
        <v>52.39</v>
      </c>
      <c r="P6751" t="s">
        <v>78</v>
      </c>
      <c r="Q6751" s="94">
        <v>45281.657638888886</v>
      </c>
      <c r="R6751">
        <v>73.92</v>
      </c>
      <c r="S6751">
        <v>52.39</v>
      </c>
      <c r="T6751" t="str">
        <f>VLOOKUP(E6751,zamiana!A:B,2,0)</f>
        <v>ALSTOM (ex. BT) CZL</v>
      </c>
    </row>
    <row r="6752" spans="1:20" x14ac:dyDescent="0.3">
      <c r="A6752" t="s">
        <v>6600</v>
      </c>
      <c r="B6752" s="2">
        <v>45260</v>
      </c>
      <c r="C6752" s="2">
        <v>45260</v>
      </c>
      <c r="D6752" s="2"/>
      <c r="E6752" t="s">
        <v>951</v>
      </c>
      <c r="F6752" t="s">
        <v>952</v>
      </c>
      <c r="G6752" t="s">
        <v>942</v>
      </c>
      <c r="H6752" t="s">
        <v>951</v>
      </c>
      <c r="I6752" t="s">
        <v>1717</v>
      </c>
      <c r="J6752" t="s">
        <v>1718</v>
      </c>
      <c r="K6752" t="s">
        <v>955</v>
      </c>
      <c r="L6752">
        <v>1</v>
      </c>
      <c r="M6752" t="s">
        <v>77</v>
      </c>
      <c r="N6752">
        <v>73.92</v>
      </c>
      <c r="O6752">
        <v>52.39</v>
      </c>
      <c r="P6752" t="s">
        <v>78</v>
      </c>
      <c r="Q6752" s="94">
        <v>45281.657638888886</v>
      </c>
      <c r="R6752">
        <v>73.92</v>
      </c>
      <c r="S6752">
        <v>52.39</v>
      </c>
      <c r="T6752" t="str">
        <f>VLOOKUP(E6752,zamiana!A:B,2,0)</f>
        <v>ALSTOM (ex. BT) CZL</v>
      </c>
    </row>
    <row r="6753" spans="1:20" x14ac:dyDescent="0.3">
      <c r="A6753" t="s">
        <v>6600</v>
      </c>
      <c r="B6753" s="2">
        <v>45260</v>
      </c>
      <c r="C6753" s="2">
        <v>45260</v>
      </c>
      <c r="D6753" s="2"/>
      <c r="E6753" t="s">
        <v>951</v>
      </c>
      <c r="F6753" t="s">
        <v>952</v>
      </c>
      <c r="G6753" t="s">
        <v>942</v>
      </c>
      <c r="H6753" t="s">
        <v>951</v>
      </c>
      <c r="I6753" t="s">
        <v>1717</v>
      </c>
      <c r="J6753" t="s">
        <v>1718</v>
      </c>
      <c r="K6753" t="s">
        <v>955</v>
      </c>
      <c r="L6753">
        <v>1</v>
      </c>
      <c r="M6753" t="s">
        <v>77</v>
      </c>
      <c r="N6753">
        <v>73.92</v>
      </c>
      <c r="O6753">
        <v>52.39</v>
      </c>
      <c r="P6753" t="s">
        <v>78</v>
      </c>
      <c r="Q6753" s="94">
        <v>45281.657638888886</v>
      </c>
      <c r="R6753">
        <v>73.92</v>
      </c>
      <c r="S6753">
        <v>52.39</v>
      </c>
      <c r="T6753" t="str">
        <f>VLOOKUP(E6753,zamiana!A:B,2,0)</f>
        <v>ALSTOM (ex. BT) CZL</v>
      </c>
    </row>
    <row r="6754" spans="1:20" x14ac:dyDescent="0.3">
      <c r="A6754" t="s">
        <v>6600</v>
      </c>
      <c r="B6754" s="2">
        <v>45260</v>
      </c>
      <c r="C6754" s="2">
        <v>45260</v>
      </c>
      <c r="D6754" s="2"/>
      <c r="E6754" t="s">
        <v>951</v>
      </c>
      <c r="F6754" t="s">
        <v>952</v>
      </c>
      <c r="G6754" t="s">
        <v>942</v>
      </c>
      <c r="H6754" t="s">
        <v>951</v>
      </c>
      <c r="I6754" t="s">
        <v>1717</v>
      </c>
      <c r="J6754" t="s">
        <v>1718</v>
      </c>
      <c r="K6754" t="s">
        <v>955</v>
      </c>
      <c r="L6754">
        <v>1</v>
      </c>
      <c r="M6754" t="s">
        <v>77</v>
      </c>
      <c r="N6754">
        <v>73.92</v>
      </c>
      <c r="O6754">
        <v>52.39</v>
      </c>
      <c r="P6754" t="s">
        <v>78</v>
      </c>
      <c r="Q6754" s="94">
        <v>45281.657638888886</v>
      </c>
      <c r="R6754">
        <v>73.92</v>
      </c>
      <c r="S6754">
        <v>52.39</v>
      </c>
      <c r="T6754" t="str">
        <f>VLOOKUP(E6754,zamiana!A:B,2,0)</f>
        <v>ALSTOM (ex. BT) CZL</v>
      </c>
    </row>
    <row r="6755" spans="1:20" x14ac:dyDescent="0.3">
      <c r="A6755" t="s">
        <v>6600</v>
      </c>
      <c r="B6755" s="2">
        <v>45260</v>
      </c>
      <c r="C6755" s="2">
        <v>45260</v>
      </c>
      <c r="D6755" s="2"/>
      <c r="E6755" t="s">
        <v>951</v>
      </c>
      <c r="F6755" t="s">
        <v>952</v>
      </c>
      <c r="G6755" t="s">
        <v>942</v>
      </c>
      <c r="H6755" t="s">
        <v>951</v>
      </c>
      <c r="I6755" t="s">
        <v>1717</v>
      </c>
      <c r="J6755" t="s">
        <v>1718</v>
      </c>
      <c r="K6755" t="s">
        <v>955</v>
      </c>
      <c r="L6755">
        <v>1</v>
      </c>
      <c r="M6755" t="s">
        <v>77</v>
      </c>
      <c r="N6755">
        <v>73.92</v>
      </c>
      <c r="O6755">
        <v>52.39</v>
      </c>
      <c r="P6755" t="s">
        <v>78</v>
      </c>
      <c r="Q6755" s="94">
        <v>45281.657638888886</v>
      </c>
      <c r="R6755">
        <v>73.92</v>
      </c>
      <c r="S6755">
        <v>52.39</v>
      </c>
      <c r="T6755" t="str">
        <f>VLOOKUP(E6755,zamiana!A:B,2,0)</f>
        <v>ALSTOM (ex. BT) CZL</v>
      </c>
    </row>
    <row r="6756" spans="1:20" x14ac:dyDescent="0.3">
      <c r="A6756" t="s">
        <v>6600</v>
      </c>
      <c r="B6756" s="2">
        <v>45260</v>
      </c>
      <c r="C6756" s="2">
        <v>45260</v>
      </c>
      <c r="D6756" s="2"/>
      <c r="E6756" t="s">
        <v>951</v>
      </c>
      <c r="F6756" t="s">
        <v>952</v>
      </c>
      <c r="G6756" t="s">
        <v>942</v>
      </c>
      <c r="H6756" t="s">
        <v>951</v>
      </c>
      <c r="I6756" t="s">
        <v>1717</v>
      </c>
      <c r="J6756" t="s">
        <v>1718</v>
      </c>
      <c r="K6756" t="s">
        <v>955</v>
      </c>
      <c r="L6756">
        <v>1</v>
      </c>
      <c r="M6756" t="s">
        <v>77</v>
      </c>
      <c r="N6756">
        <v>73.92</v>
      </c>
      <c r="O6756">
        <v>52.39</v>
      </c>
      <c r="P6756" t="s">
        <v>78</v>
      </c>
      <c r="Q6756" s="94">
        <v>45281.657638888886</v>
      </c>
      <c r="R6756">
        <v>73.92</v>
      </c>
      <c r="S6756">
        <v>52.39</v>
      </c>
      <c r="T6756" t="str">
        <f>VLOOKUP(E6756,zamiana!A:B,2,0)</f>
        <v>ALSTOM (ex. BT) CZL</v>
      </c>
    </row>
    <row r="6757" spans="1:20" x14ac:dyDescent="0.3">
      <c r="A6757" t="s">
        <v>6600</v>
      </c>
      <c r="B6757" s="2">
        <v>45260</v>
      </c>
      <c r="C6757" s="2">
        <v>45260</v>
      </c>
      <c r="D6757" s="2"/>
      <c r="E6757" t="s">
        <v>951</v>
      </c>
      <c r="F6757" t="s">
        <v>952</v>
      </c>
      <c r="G6757" t="s">
        <v>942</v>
      </c>
      <c r="H6757" t="s">
        <v>951</v>
      </c>
      <c r="I6757" t="s">
        <v>1717</v>
      </c>
      <c r="J6757" t="s">
        <v>1718</v>
      </c>
      <c r="K6757" t="s">
        <v>955</v>
      </c>
      <c r="L6757">
        <v>1</v>
      </c>
      <c r="M6757" t="s">
        <v>77</v>
      </c>
      <c r="N6757">
        <v>73.92</v>
      </c>
      <c r="O6757">
        <v>52.39</v>
      </c>
      <c r="P6757" t="s">
        <v>78</v>
      </c>
      <c r="Q6757" s="94">
        <v>45281.657638888886</v>
      </c>
      <c r="R6757">
        <v>73.92</v>
      </c>
      <c r="S6757">
        <v>52.39</v>
      </c>
      <c r="T6757" t="str">
        <f>VLOOKUP(E6757,zamiana!A:B,2,0)</f>
        <v>ALSTOM (ex. BT) CZL</v>
      </c>
    </row>
    <row r="6758" spans="1:20" x14ac:dyDescent="0.3">
      <c r="A6758" t="s">
        <v>6600</v>
      </c>
      <c r="B6758" s="2">
        <v>45260</v>
      </c>
      <c r="C6758" s="2">
        <v>45260</v>
      </c>
      <c r="D6758" s="2"/>
      <c r="E6758" t="s">
        <v>951</v>
      </c>
      <c r="F6758" t="s">
        <v>952</v>
      </c>
      <c r="G6758" t="s">
        <v>942</v>
      </c>
      <c r="H6758" t="s">
        <v>951</v>
      </c>
      <c r="I6758" t="s">
        <v>1717</v>
      </c>
      <c r="J6758" t="s">
        <v>1718</v>
      </c>
      <c r="K6758" t="s">
        <v>955</v>
      </c>
      <c r="L6758">
        <v>1</v>
      </c>
      <c r="M6758" t="s">
        <v>77</v>
      </c>
      <c r="N6758">
        <v>73.92</v>
      </c>
      <c r="O6758">
        <v>52.39</v>
      </c>
      <c r="P6758" t="s">
        <v>78</v>
      </c>
      <c r="Q6758" s="94">
        <v>45281.657638888886</v>
      </c>
      <c r="R6758">
        <v>73.92</v>
      </c>
      <c r="S6758">
        <v>52.39</v>
      </c>
      <c r="T6758" t="str">
        <f>VLOOKUP(E6758,zamiana!A:B,2,0)</f>
        <v>ALSTOM (ex. BT) CZL</v>
      </c>
    </row>
    <row r="6759" spans="1:20" x14ac:dyDescent="0.3">
      <c r="A6759" t="s">
        <v>6600</v>
      </c>
      <c r="B6759" s="2">
        <v>45260</v>
      </c>
      <c r="C6759" s="2">
        <v>45260</v>
      </c>
      <c r="D6759" s="2"/>
      <c r="E6759" t="s">
        <v>951</v>
      </c>
      <c r="F6759" t="s">
        <v>952</v>
      </c>
      <c r="G6759" t="s">
        <v>942</v>
      </c>
      <c r="H6759" t="s">
        <v>951</v>
      </c>
      <c r="I6759" t="s">
        <v>1717</v>
      </c>
      <c r="J6759" t="s">
        <v>1718</v>
      </c>
      <c r="K6759" t="s">
        <v>955</v>
      </c>
      <c r="L6759">
        <v>1</v>
      </c>
      <c r="M6759" t="s">
        <v>77</v>
      </c>
      <c r="N6759">
        <v>73.92</v>
      </c>
      <c r="O6759">
        <v>52.39</v>
      </c>
      <c r="P6759" t="s">
        <v>78</v>
      </c>
      <c r="Q6759" s="94">
        <v>45281.657638888886</v>
      </c>
      <c r="R6759">
        <v>73.92</v>
      </c>
      <c r="S6759">
        <v>52.39</v>
      </c>
      <c r="T6759" t="str">
        <f>VLOOKUP(E6759,zamiana!A:B,2,0)</f>
        <v>ALSTOM (ex. BT) CZL</v>
      </c>
    </row>
    <row r="6760" spans="1:20" x14ac:dyDescent="0.3">
      <c r="A6760" t="s">
        <v>6600</v>
      </c>
      <c r="B6760" s="2">
        <v>45260</v>
      </c>
      <c r="C6760" s="2">
        <v>45260</v>
      </c>
      <c r="D6760" s="2"/>
      <c r="E6760" t="s">
        <v>951</v>
      </c>
      <c r="F6760" t="s">
        <v>952</v>
      </c>
      <c r="G6760" t="s">
        <v>942</v>
      </c>
      <c r="H6760" t="s">
        <v>951</v>
      </c>
      <c r="I6760" t="s">
        <v>1717</v>
      </c>
      <c r="J6760" t="s">
        <v>1718</v>
      </c>
      <c r="K6760" t="s">
        <v>955</v>
      </c>
      <c r="L6760">
        <v>1</v>
      </c>
      <c r="M6760" t="s">
        <v>77</v>
      </c>
      <c r="N6760">
        <v>73.92</v>
      </c>
      <c r="O6760">
        <v>52.39</v>
      </c>
      <c r="P6760" t="s">
        <v>78</v>
      </c>
      <c r="Q6760" s="94">
        <v>45281.657638888886</v>
      </c>
      <c r="R6760">
        <v>73.92</v>
      </c>
      <c r="S6760">
        <v>52.39</v>
      </c>
      <c r="T6760" t="str">
        <f>VLOOKUP(E6760,zamiana!A:B,2,0)</f>
        <v>ALSTOM (ex. BT) CZL</v>
      </c>
    </row>
    <row r="6761" spans="1:20" x14ac:dyDescent="0.3">
      <c r="A6761" t="s">
        <v>6600</v>
      </c>
      <c r="B6761" s="2">
        <v>45260</v>
      </c>
      <c r="C6761" s="2">
        <v>45260</v>
      </c>
      <c r="D6761" s="2"/>
      <c r="E6761" t="s">
        <v>951</v>
      </c>
      <c r="F6761" t="s">
        <v>952</v>
      </c>
      <c r="G6761" t="s">
        <v>942</v>
      </c>
      <c r="H6761" t="s">
        <v>951</v>
      </c>
      <c r="I6761" t="s">
        <v>1717</v>
      </c>
      <c r="J6761" t="s">
        <v>1718</v>
      </c>
      <c r="K6761" t="s">
        <v>955</v>
      </c>
      <c r="L6761">
        <v>1</v>
      </c>
      <c r="M6761" t="s">
        <v>77</v>
      </c>
      <c r="N6761">
        <v>73.92</v>
      </c>
      <c r="O6761">
        <v>52.39</v>
      </c>
      <c r="P6761" t="s">
        <v>78</v>
      </c>
      <c r="Q6761" s="94">
        <v>45281.657638888886</v>
      </c>
      <c r="R6761">
        <v>73.92</v>
      </c>
      <c r="S6761">
        <v>52.39</v>
      </c>
      <c r="T6761" t="str">
        <f>VLOOKUP(E6761,zamiana!A:B,2,0)</f>
        <v>ALSTOM (ex. BT) CZL</v>
      </c>
    </row>
    <row r="6762" spans="1:20" x14ac:dyDescent="0.3">
      <c r="A6762" t="s">
        <v>6600</v>
      </c>
      <c r="B6762" s="2">
        <v>45260</v>
      </c>
      <c r="C6762" s="2">
        <v>45260</v>
      </c>
      <c r="D6762" s="2"/>
      <c r="E6762" t="s">
        <v>951</v>
      </c>
      <c r="F6762" t="s">
        <v>952</v>
      </c>
      <c r="G6762" t="s">
        <v>942</v>
      </c>
      <c r="H6762" t="s">
        <v>951</v>
      </c>
      <c r="I6762" t="s">
        <v>1717</v>
      </c>
      <c r="J6762" t="s">
        <v>1718</v>
      </c>
      <c r="K6762" t="s">
        <v>955</v>
      </c>
      <c r="L6762">
        <v>1</v>
      </c>
      <c r="M6762" t="s">
        <v>77</v>
      </c>
      <c r="N6762">
        <v>73.92</v>
      </c>
      <c r="O6762">
        <v>52.39</v>
      </c>
      <c r="P6762" t="s">
        <v>78</v>
      </c>
      <c r="Q6762" s="94">
        <v>45281.657638888886</v>
      </c>
      <c r="R6762">
        <v>73.92</v>
      </c>
      <c r="S6762">
        <v>52.39</v>
      </c>
      <c r="T6762" t="str">
        <f>VLOOKUP(E6762,zamiana!A:B,2,0)</f>
        <v>ALSTOM (ex. BT) CZL</v>
      </c>
    </row>
    <row r="6763" spans="1:20" x14ac:dyDescent="0.3">
      <c r="A6763" t="s">
        <v>6600</v>
      </c>
      <c r="B6763" s="2">
        <v>45260</v>
      </c>
      <c r="C6763" s="2">
        <v>45260</v>
      </c>
      <c r="D6763" s="2"/>
      <c r="E6763" t="s">
        <v>951</v>
      </c>
      <c r="F6763" t="s">
        <v>952</v>
      </c>
      <c r="G6763" t="s">
        <v>942</v>
      </c>
      <c r="H6763" t="s">
        <v>951</v>
      </c>
      <c r="I6763" t="s">
        <v>1717</v>
      </c>
      <c r="J6763" t="s">
        <v>1718</v>
      </c>
      <c r="K6763" t="s">
        <v>955</v>
      </c>
      <c r="L6763">
        <v>1</v>
      </c>
      <c r="M6763" t="s">
        <v>77</v>
      </c>
      <c r="N6763">
        <v>73.92</v>
      </c>
      <c r="O6763">
        <v>52.39</v>
      </c>
      <c r="P6763" t="s">
        <v>78</v>
      </c>
      <c r="Q6763" s="94">
        <v>45281.657638888886</v>
      </c>
      <c r="R6763">
        <v>73.92</v>
      </c>
      <c r="S6763">
        <v>52.39</v>
      </c>
      <c r="T6763" t="str">
        <f>VLOOKUP(E6763,zamiana!A:B,2,0)</f>
        <v>ALSTOM (ex. BT) CZL</v>
      </c>
    </row>
    <row r="6764" spans="1:20" x14ac:dyDescent="0.3">
      <c r="A6764" t="s">
        <v>6600</v>
      </c>
      <c r="B6764" s="2">
        <v>45260</v>
      </c>
      <c r="C6764" s="2">
        <v>45260</v>
      </c>
      <c r="D6764" s="2"/>
      <c r="E6764" t="s">
        <v>951</v>
      </c>
      <c r="F6764" t="s">
        <v>952</v>
      </c>
      <c r="G6764" t="s">
        <v>942</v>
      </c>
      <c r="H6764" t="s">
        <v>951</v>
      </c>
      <c r="I6764" t="s">
        <v>1717</v>
      </c>
      <c r="J6764" t="s">
        <v>1718</v>
      </c>
      <c r="K6764" t="s">
        <v>955</v>
      </c>
      <c r="L6764">
        <v>1</v>
      </c>
      <c r="M6764" t="s">
        <v>77</v>
      </c>
      <c r="N6764">
        <v>73.92</v>
      </c>
      <c r="O6764">
        <v>52.39</v>
      </c>
      <c r="P6764" t="s">
        <v>78</v>
      </c>
      <c r="Q6764" s="94">
        <v>45281.657638888886</v>
      </c>
      <c r="R6764">
        <v>73.92</v>
      </c>
      <c r="S6764">
        <v>52.39</v>
      </c>
      <c r="T6764" t="str">
        <f>VLOOKUP(E6764,zamiana!A:B,2,0)</f>
        <v>ALSTOM (ex. BT) CZL</v>
      </c>
    </row>
    <row r="6765" spans="1:20" x14ac:dyDescent="0.3">
      <c r="A6765" t="s">
        <v>6600</v>
      </c>
      <c r="B6765" s="2">
        <v>45260</v>
      </c>
      <c r="C6765" s="2">
        <v>45260</v>
      </c>
      <c r="D6765" s="2"/>
      <c r="E6765" t="s">
        <v>951</v>
      </c>
      <c r="F6765" t="s">
        <v>952</v>
      </c>
      <c r="G6765" t="s">
        <v>942</v>
      </c>
      <c r="H6765" t="s">
        <v>951</v>
      </c>
      <c r="I6765" t="s">
        <v>1717</v>
      </c>
      <c r="J6765" t="s">
        <v>1718</v>
      </c>
      <c r="K6765" t="s">
        <v>955</v>
      </c>
      <c r="L6765">
        <v>1</v>
      </c>
      <c r="M6765" t="s">
        <v>77</v>
      </c>
      <c r="N6765">
        <v>73.92</v>
      </c>
      <c r="O6765">
        <v>52.39</v>
      </c>
      <c r="P6765" t="s">
        <v>78</v>
      </c>
      <c r="Q6765" s="94">
        <v>45281.657638888886</v>
      </c>
      <c r="R6765">
        <v>73.92</v>
      </c>
      <c r="S6765">
        <v>52.39</v>
      </c>
      <c r="T6765" t="str">
        <f>VLOOKUP(E6765,zamiana!A:B,2,0)</f>
        <v>ALSTOM (ex. BT) CZL</v>
      </c>
    </row>
    <row r="6766" spans="1:20" x14ac:dyDescent="0.3">
      <c r="A6766" t="s">
        <v>6600</v>
      </c>
      <c r="B6766" s="2">
        <v>45260</v>
      </c>
      <c r="C6766" s="2">
        <v>45260</v>
      </c>
      <c r="D6766" s="2"/>
      <c r="E6766" t="s">
        <v>951</v>
      </c>
      <c r="F6766" t="s">
        <v>952</v>
      </c>
      <c r="G6766" t="s">
        <v>942</v>
      </c>
      <c r="H6766" t="s">
        <v>951</v>
      </c>
      <c r="I6766" t="s">
        <v>1717</v>
      </c>
      <c r="J6766" t="s">
        <v>1718</v>
      </c>
      <c r="K6766" t="s">
        <v>955</v>
      </c>
      <c r="L6766">
        <v>1</v>
      </c>
      <c r="M6766" t="s">
        <v>77</v>
      </c>
      <c r="N6766">
        <v>73.92</v>
      </c>
      <c r="O6766">
        <v>52.39</v>
      </c>
      <c r="P6766" t="s">
        <v>78</v>
      </c>
      <c r="Q6766" s="94">
        <v>45281.657638888886</v>
      </c>
      <c r="R6766">
        <v>73.92</v>
      </c>
      <c r="S6766">
        <v>52.39</v>
      </c>
      <c r="T6766" t="str">
        <f>VLOOKUP(E6766,zamiana!A:B,2,0)</f>
        <v>ALSTOM (ex. BT) CZL</v>
      </c>
    </row>
    <row r="6767" spans="1:20" x14ac:dyDescent="0.3">
      <c r="A6767" t="s">
        <v>6600</v>
      </c>
      <c r="B6767" s="2">
        <v>45260</v>
      </c>
      <c r="C6767" s="2">
        <v>45260</v>
      </c>
      <c r="D6767" s="2"/>
      <c r="E6767" t="s">
        <v>951</v>
      </c>
      <c r="F6767" t="s">
        <v>952</v>
      </c>
      <c r="G6767" t="s">
        <v>942</v>
      </c>
      <c r="H6767" t="s">
        <v>951</v>
      </c>
      <c r="I6767" t="s">
        <v>1717</v>
      </c>
      <c r="J6767" t="s">
        <v>1718</v>
      </c>
      <c r="K6767" t="s">
        <v>955</v>
      </c>
      <c r="L6767">
        <v>1</v>
      </c>
      <c r="M6767" t="s">
        <v>77</v>
      </c>
      <c r="N6767">
        <v>73.92</v>
      </c>
      <c r="O6767">
        <v>52.39</v>
      </c>
      <c r="P6767" t="s">
        <v>78</v>
      </c>
      <c r="Q6767" s="94">
        <v>45281.657638888886</v>
      </c>
      <c r="R6767">
        <v>73.92</v>
      </c>
      <c r="S6767">
        <v>52.39</v>
      </c>
      <c r="T6767" t="str">
        <f>VLOOKUP(E6767,zamiana!A:B,2,0)</f>
        <v>ALSTOM (ex. BT) CZL</v>
      </c>
    </row>
    <row r="6768" spans="1:20" x14ac:dyDescent="0.3">
      <c r="A6768" t="s">
        <v>6600</v>
      </c>
      <c r="B6768" s="2">
        <v>45260</v>
      </c>
      <c r="C6768" s="2">
        <v>45260</v>
      </c>
      <c r="D6768" s="2"/>
      <c r="E6768" t="s">
        <v>951</v>
      </c>
      <c r="F6768" t="s">
        <v>952</v>
      </c>
      <c r="G6768" t="s">
        <v>942</v>
      </c>
      <c r="H6768" t="s">
        <v>951</v>
      </c>
      <c r="I6768" t="s">
        <v>1717</v>
      </c>
      <c r="J6768" t="s">
        <v>1718</v>
      </c>
      <c r="K6768" t="s">
        <v>955</v>
      </c>
      <c r="L6768">
        <v>1</v>
      </c>
      <c r="M6768" t="s">
        <v>77</v>
      </c>
      <c r="N6768">
        <v>73.92</v>
      </c>
      <c r="O6768">
        <v>52.39</v>
      </c>
      <c r="P6768" t="s">
        <v>78</v>
      </c>
      <c r="Q6768" s="94">
        <v>45281.657638888886</v>
      </c>
      <c r="R6768">
        <v>73.92</v>
      </c>
      <c r="S6768">
        <v>52.39</v>
      </c>
      <c r="T6768" t="str">
        <f>VLOOKUP(E6768,zamiana!A:B,2,0)</f>
        <v>ALSTOM (ex. BT) CZL</v>
      </c>
    </row>
    <row r="6769" spans="1:20" x14ac:dyDescent="0.3">
      <c r="A6769" t="s">
        <v>6600</v>
      </c>
      <c r="B6769" s="2">
        <v>45260</v>
      </c>
      <c r="C6769" s="2">
        <v>45260</v>
      </c>
      <c r="D6769" s="2"/>
      <c r="E6769" t="s">
        <v>951</v>
      </c>
      <c r="F6769" t="s">
        <v>952</v>
      </c>
      <c r="G6769" t="s">
        <v>942</v>
      </c>
      <c r="H6769" t="s">
        <v>951</v>
      </c>
      <c r="I6769" t="s">
        <v>1717</v>
      </c>
      <c r="J6769" t="s">
        <v>1718</v>
      </c>
      <c r="K6769" t="s">
        <v>955</v>
      </c>
      <c r="L6769">
        <v>1</v>
      </c>
      <c r="M6769" t="s">
        <v>77</v>
      </c>
      <c r="N6769">
        <v>73.92</v>
      </c>
      <c r="O6769">
        <v>52.39</v>
      </c>
      <c r="P6769" t="s">
        <v>78</v>
      </c>
      <c r="Q6769" s="94">
        <v>45281.657638888886</v>
      </c>
      <c r="R6769">
        <v>73.92</v>
      </c>
      <c r="S6769">
        <v>52.39</v>
      </c>
      <c r="T6769" t="str">
        <f>VLOOKUP(E6769,zamiana!A:B,2,0)</f>
        <v>ALSTOM (ex. BT) CZL</v>
      </c>
    </row>
    <row r="6770" spans="1:20" x14ac:dyDescent="0.3">
      <c r="A6770" t="s">
        <v>6600</v>
      </c>
      <c r="B6770" s="2">
        <v>45260</v>
      </c>
      <c r="C6770" s="2">
        <v>45260</v>
      </c>
      <c r="D6770" s="2"/>
      <c r="E6770" t="s">
        <v>951</v>
      </c>
      <c r="F6770" t="s">
        <v>952</v>
      </c>
      <c r="G6770" t="s">
        <v>942</v>
      </c>
      <c r="H6770" t="s">
        <v>951</v>
      </c>
      <c r="I6770" t="s">
        <v>1717</v>
      </c>
      <c r="J6770" t="s">
        <v>1718</v>
      </c>
      <c r="K6770" t="s">
        <v>955</v>
      </c>
      <c r="L6770">
        <v>1</v>
      </c>
      <c r="M6770" t="s">
        <v>77</v>
      </c>
      <c r="N6770">
        <v>73.92</v>
      </c>
      <c r="O6770">
        <v>52.39</v>
      </c>
      <c r="P6770" t="s">
        <v>78</v>
      </c>
      <c r="Q6770" s="94">
        <v>45281.657638888886</v>
      </c>
      <c r="R6770">
        <v>73.92</v>
      </c>
      <c r="S6770">
        <v>52.39</v>
      </c>
      <c r="T6770" t="str">
        <f>VLOOKUP(E6770,zamiana!A:B,2,0)</f>
        <v>ALSTOM (ex. BT) CZL</v>
      </c>
    </row>
    <row r="6771" spans="1:20" x14ac:dyDescent="0.3">
      <c r="A6771" t="s">
        <v>6600</v>
      </c>
      <c r="B6771" s="2">
        <v>45260</v>
      </c>
      <c r="C6771" s="2">
        <v>45260</v>
      </c>
      <c r="D6771" s="2"/>
      <c r="E6771" t="s">
        <v>951</v>
      </c>
      <c r="F6771" t="s">
        <v>952</v>
      </c>
      <c r="G6771" t="s">
        <v>942</v>
      </c>
      <c r="H6771" t="s">
        <v>951</v>
      </c>
      <c r="I6771" t="s">
        <v>1717</v>
      </c>
      <c r="J6771" t="s">
        <v>1718</v>
      </c>
      <c r="K6771" t="s">
        <v>955</v>
      </c>
      <c r="L6771">
        <v>1</v>
      </c>
      <c r="M6771" t="s">
        <v>77</v>
      </c>
      <c r="N6771">
        <v>73.92</v>
      </c>
      <c r="O6771">
        <v>52.39</v>
      </c>
      <c r="P6771" t="s">
        <v>78</v>
      </c>
      <c r="Q6771" s="94">
        <v>45281.657638888886</v>
      </c>
      <c r="R6771">
        <v>73.92</v>
      </c>
      <c r="S6771">
        <v>52.39</v>
      </c>
      <c r="T6771" t="str">
        <f>VLOOKUP(E6771,zamiana!A:B,2,0)</f>
        <v>ALSTOM (ex. BT) CZL</v>
      </c>
    </row>
    <row r="6772" spans="1:20" x14ac:dyDescent="0.3">
      <c r="A6772" t="s">
        <v>6600</v>
      </c>
      <c r="B6772" s="2">
        <v>45260</v>
      </c>
      <c r="C6772" s="2">
        <v>45260</v>
      </c>
      <c r="D6772" s="2"/>
      <c r="E6772" t="s">
        <v>951</v>
      </c>
      <c r="F6772" t="s">
        <v>952</v>
      </c>
      <c r="G6772" t="s">
        <v>942</v>
      </c>
      <c r="H6772" t="s">
        <v>951</v>
      </c>
      <c r="I6772" t="s">
        <v>1494</v>
      </c>
      <c r="J6772" t="s">
        <v>1495</v>
      </c>
      <c r="K6772" t="s">
        <v>955</v>
      </c>
      <c r="L6772">
        <v>1</v>
      </c>
      <c r="M6772" t="s">
        <v>77</v>
      </c>
      <c r="N6772">
        <v>33.409999999999997</v>
      </c>
      <c r="O6772">
        <v>24.82</v>
      </c>
      <c r="P6772" t="s">
        <v>78</v>
      </c>
      <c r="Q6772" s="94">
        <v>45281.627083333333</v>
      </c>
      <c r="R6772">
        <v>33.409999999999997</v>
      </c>
      <c r="S6772">
        <v>24.82</v>
      </c>
      <c r="T6772" t="str">
        <f>VLOOKUP(E6772,zamiana!A:B,2,0)</f>
        <v>ALSTOM (ex. BT) CZL</v>
      </c>
    </row>
    <row r="6773" spans="1:20" x14ac:dyDescent="0.3">
      <c r="A6773" t="s">
        <v>6600</v>
      </c>
      <c r="B6773" s="2">
        <v>45260</v>
      </c>
      <c r="C6773" s="2">
        <v>45260</v>
      </c>
      <c r="D6773" s="2"/>
      <c r="E6773" t="s">
        <v>951</v>
      </c>
      <c r="F6773" t="s">
        <v>952</v>
      </c>
      <c r="G6773" t="s">
        <v>942</v>
      </c>
      <c r="H6773" t="s">
        <v>951</v>
      </c>
      <c r="I6773" t="s">
        <v>1494</v>
      </c>
      <c r="J6773" t="s">
        <v>1495</v>
      </c>
      <c r="K6773" t="s">
        <v>955</v>
      </c>
      <c r="L6773">
        <v>1</v>
      </c>
      <c r="M6773" t="s">
        <v>77</v>
      </c>
      <c r="N6773">
        <v>33.409999999999997</v>
      </c>
      <c r="O6773">
        <v>24.82</v>
      </c>
      <c r="P6773" t="s">
        <v>78</v>
      </c>
      <c r="Q6773" s="94">
        <v>45281.627083333333</v>
      </c>
      <c r="R6773">
        <v>33.409999999999997</v>
      </c>
      <c r="S6773">
        <v>24.82</v>
      </c>
      <c r="T6773" t="str">
        <f>VLOOKUP(E6773,zamiana!A:B,2,0)</f>
        <v>ALSTOM (ex. BT) CZL</v>
      </c>
    </row>
    <row r="6774" spans="1:20" x14ac:dyDescent="0.3">
      <c r="A6774" t="s">
        <v>6600</v>
      </c>
      <c r="B6774" s="2">
        <v>45260</v>
      </c>
      <c r="C6774" s="2">
        <v>45260</v>
      </c>
      <c r="D6774" s="2"/>
      <c r="E6774" t="s">
        <v>951</v>
      </c>
      <c r="F6774" t="s">
        <v>952</v>
      </c>
      <c r="G6774" t="s">
        <v>942</v>
      </c>
      <c r="H6774" t="s">
        <v>951</v>
      </c>
      <c r="I6774" t="s">
        <v>1570</v>
      </c>
      <c r="J6774" t="s">
        <v>1571</v>
      </c>
      <c r="K6774" t="s">
        <v>955</v>
      </c>
      <c r="L6774">
        <v>1</v>
      </c>
      <c r="M6774" t="s">
        <v>77</v>
      </c>
      <c r="N6774">
        <v>39.340000000000003</v>
      </c>
      <c r="O6774">
        <v>26.51</v>
      </c>
      <c r="P6774" t="s">
        <v>78</v>
      </c>
      <c r="Q6774" s="94">
        <v>45281.627083333333</v>
      </c>
      <c r="R6774">
        <v>39.340000000000003</v>
      </c>
      <c r="S6774">
        <v>26.51</v>
      </c>
      <c r="T6774" t="str">
        <f>VLOOKUP(E6774,zamiana!A:B,2,0)</f>
        <v>ALSTOM (ex. BT) CZL</v>
      </c>
    </row>
    <row r="6775" spans="1:20" x14ac:dyDescent="0.3">
      <c r="A6775" t="s">
        <v>6600</v>
      </c>
      <c r="B6775" s="2">
        <v>45260</v>
      </c>
      <c r="C6775" s="2">
        <v>45260</v>
      </c>
      <c r="D6775" s="2"/>
      <c r="E6775" t="s">
        <v>951</v>
      </c>
      <c r="F6775" t="s">
        <v>952</v>
      </c>
      <c r="G6775" t="s">
        <v>942</v>
      </c>
      <c r="H6775" t="s">
        <v>951</v>
      </c>
      <c r="I6775" t="s">
        <v>1570</v>
      </c>
      <c r="J6775" t="s">
        <v>1571</v>
      </c>
      <c r="K6775" t="s">
        <v>955</v>
      </c>
      <c r="L6775">
        <v>1</v>
      </c>
      <c r="M6775" t="s">
        <v>77</v>
      </c>
      <c r="N6775">
        <v>39.340000000000003</v>
      </c>
      <c r="O6775">
        <v>26.51</v>
      </c>
      <c r="P6775" t="s">
        <v>78</v>
      </c>
      <c r="Q6775" s="94">
        <v>45281.627083333333</v>
      </c>
      <c r="R6775">
        <v>39.340000000000003</v>
      </c>
      <c r="S6775">
        <v>26.51</v>
      </c>
      <c r="T6775" t="str">
        <f>VLOOKUP(E6775,zamiana!A:B,2,0)</f>
        <v>ALSTOM (ex. BT) CZL</v>
      </c>
    </row>
    <row r="6776" spans="1:20" x14ac:dyDescent="0.3">
      <c r="A6776" t="s">
        <v>6600</v>
      </c>
      <c r="B6776" s="2">
        <v>45260</v>
      </c>
      <c r="C6776" s="2">
        <v>45260</v>
      </c>
      <c r="D6776" s="2"/>
      <c r="E6776" t="s">
        <v>951</v>
      </c>
      <c r="F6776" t="s">
        <v>952</v>
      </c>
      <c r="G6776" t="s">
        <v>942</v>
      </c>
      <c r="H6776" t="s">
        <v>951</v>
      </c>
      <c r="I6776" t="s">
        <v>1777</v>
      </c>
      <c r="J6776" t="s">
        <v>1778</v>
      </c>
      <c r="K6776" t="s">
        <v>955</v>
      </c>
      <c r="L6776">
        <v>1</v>
      </c>
      <c r="M6776" t="s">
        <v>77</v>
      </c>
      <c r="N6776">
        <v>85.14</v>
      </c>
      <c r="O6776">
        <v>50.77</v>
      </c>
      <c r="P6776" t="s">
        <v>78</v>
      </c>
      <c r="Q6776" s="94">
        <v>45281.627083333333</v>
      </c>
      <c r="R6776">
        <v>85.14</v>
      </c>
      <c r="S6776">
        <v>50.77</v>
      </c>
      <c r="T6776" t="str">
        <f>VLOOKUP(E6776,zamiana!A:B,2,0)</f>
        <v>ALSTOM (ex. BT) CZL</v>
      </c>
    </row>
    <row r="6777" spans="1:20" x14ac:dyDescent="0.3">
      <c r="A6777" t="s">
        <v>6600</v>
      </c>
      <c r="B6777" s="2">
        <v>45260</v>
      </c>
      <c r="C6777" s="2">
        <v>45260</v>
      </c>
      <c r="D6777" s="2"/>
      <c r="E6777" t="s">
        <v>951</v>
      </c>
      <c r="F6777" t="s">
        <v>952</v>
      </c>
      <c r="G6777" t="s">
        <v>942</v>
      </c>
      <c r="H6777" t="s">
        <v>951</v>
      </c>
      <c r="I6777" t="s">
        <v>1777</v>
      </c>
      <c r="J6777" t="s">
        <v>1778</v>
      </c>
      <c r="K6777" t="s">
        <v>955</v>
      </c>
      <c r="L6777">
        <v>1</v>
      </c>
      <c r="M6777" t="s">
        <v>77</v>
      </c>
      <c r="N6777">
        <v>85.14</v>
      </c>
      <c r="O6777">
        <v>50.77</v>
      </c>
      <c r="P6777" t="s">
        <v>78</v>
      </c>
      <c r="Q6777" s="94">
        <v>45281.627083333333</v>
      </c>
      <c r="R6777">
        <v>85.14</v>
      </c>
      <c r="S6777">
        <v>50.77</v>
      </c>
      <c r="T6777" t="str">
        <f>VLOOKUP(E6777,zamiana!A:B,2,0)</f>
        <v>ALSTOM (ex. BT) CZL</v>
      </c>
    </row>
    <row r="6778" spans="1:20" x14ac:dyDescent="0.3">
      <c r="A6778" t="s">
        <v>6600</v>
      </c>
      <c r="B6778" s="2">
        <v>45260</v>
      </c>
      <c r="C6778" s="2">
        <v>45260</v>
      </c>
      <c r="D6778" s="2"/>
      <c r="E6778" t="s">
        <v>951</v>
      </c>
      <c r="F6778" t="s">
        <v>952</v>
      </c>
      <c r="G6778" t="s">
        <v>942</v>
      </c>
      <c r="H6778" t="s">
        <v>951</v>
      </c>
      <c r="I6778" t="s">
        <v>1470</v>
      </c>
      <c r="J6778" t="s">
        <v>1471</v>
      </c>
      <c r="K6778" t="s">
        <v>955</v>
      </c>
      <c r="L6778">
        <v>4</v>
      </c>
      <c r="M6778" t="s">
        <v>77</v>
      </c>
      <c r="N6778">
        <v>19.149999999999999</v>
      </c>
      <c r="O6778">
        <v>18.649999999999999</v>
      </c>
      <c r="P6778" t="s">
        <v>78</v>
      </c>
      <c r="Q6778" s="94">
        <v>45281.627083333333</v>
      </c>
      <c r="R6778">
        <v>76.599999999999994</v>
      </c>
      <c r="S6778">
        <v>74.599999999999994</v>
      </c>
      <c r="T6778" t="str">
        <f>VLOOKUP(E6778,zamiana!A:B,2,0)</f>
        <v>ALSTOM (ex. BT) CZL</v>
      </c>
    </row>
    <row r="6779" spans="1:20" x14ac:dyDescent="0.3">
      <c r="A6779" t="s">
        <v>6600</v>
      </c>
      <c r="B6779" s="2">
        <v>45260</v>
      </c>
      <c r="C6779" s="2">
        <v>45260</v>
      </c>
      <c r="D6779" s="2"/>
      <c r="E6779" t="s">
        <v>951</v>
      </c>
      <c r="F6779" t="s">
        <v>952</v>
      </c>
      <c r="G6779" t="s">
        <v>942</v>
      </c>
      <c r="H6779" t="s">
        <v>951</v>
      </c>
      <c r="I6779" t="s">
        <v>1470</v>
      </c>
      <c r="J6779" t="s">
        <v>1471</v>
      </c>
      <c r="K6779" t="s">
        <v>955</v>
      </c>
      <c r="L6779">
        <v>4</v>
      </c>
      <c r="M6779" t="s">
        <v>77</v>
      </c>
      <c r="N6779">
        <v>19.149999999999999</v>
      </c>
      <c r="O6779">
        <v>18.649999999999999</v>
      </c>
      <c r="P6779" t="s">
        <v>78</v>
      </c>
      <c r="Q6779" s="94">
        <v>45281.627083333333</v>
      </c>
      <c r="R6779">
        <v>76.599999999999994</v>
      </c>
      <c r="S6779">
        <v>74.599999999999994</v>
      </c>
      <c r="T6779" t="str">
        <f>VLOOKUP(E6779,zamiana!A:B,2,0)</f>
        <v>ALSTOM (ex. BT) CZL</v>
      </c>
    </row>
    <row r="6780" spans="1:20" x14ac:dyDescent="0.3">
      <c r="A6780" t="s">
        <v>6600</v>
      </c>
      <c r="B6780" s="2">
        <v>45260</v>
      </c>
      <c r="C6780" s="2">
        <v>45260</v>
      </c>
      <c r="D6780" s="2"/>
      <c r="E6780" t="s">
        <v>951</v>
      </c>
      <c r="F6780" t="s">
        <v>952</v>
      </c>
      <c r="G6780" t="s">
        <v>942</v>
      </c>
      <c r="H6780" t="s">
        <v>951</v>
      </c>
      <c r="I6780" t="s">
        <v>1212</v>
      </c>
      <c r="J6780" t="s">
        <v>1213</v>
      </c>
      <c r="K6780" t="s">
        <v>955</v>
      </c>
      <c r="L6780">
        <v>2</v>
      </c>
      <c r="M6780" t="s">
        <v>77</v>
      </c>
      <c r="N6780">
        <v>18.149999999999999</v>
      </c>
      <c r="O6780">
        <v>16.59</v>
      </c>
      <c r="P6780" t="s">
        <v>78</v>
      </c>
      <c r="Q6780" s="94">
        <v>45281.627083333333</v>
      </c>
      <c r="R6780">
        <v>36.299999999999997</v>
      </c>
      <c r="S6780">
        <v>33.18</v>
      </c>
      <c r="T6780" t="str">
        <f>VLOOKUP(E6780,zamiana!A:B,2,0)</f>
        <v>ALSTOM (ex. BT) CZL</v>
      </c>
    </row>
    <row r="6781" spans="1:20" x14ac:dyDescent="0.3">
      <c r="A6781" t="s">
        <v>6600</v>
      </c>
      <c r="B6781" s="2">
        <v>45260</v>
      </c>
      <c r="C6781" s="2">
        <v>45260</v>
      </c>
      <c r="D6781" s="2"/>
      <c r="E6781" t="s">
        <v>951</v>
      </c>
      <c r="F6781" t="s">
        <v>952</v>
      </c>
      <c r="G6781" t="s">
        <v>942</v>
      </c>
      <c r="H6781" t="s">
        <v>951</v>
      </c>
      <c r="I6781" t="s">
        <v>1212</v>
      </c>
      <c r="J6781" t="s">
        <v>1213</v>
      </c>
      <c r="K6781" t="s">
        <v>955</v>
      </c>
      <c r="L6781">
        <v>2</v>
      </c>
      <c r="M6781" t="s">
        <v>77</v>
      </c>
      <c r="N6781">
        <v>18.149999999999999</v>
      </c>
      <c r="O6781">
        <v>16.59</v>
      </c>
      <c r="P6781" t="s">
        <v>78</v>
      </c>
      <c r="Q6781" s="94">
        <v>45281.627083333333</v>
      </c>
      <c r="R6781">
        <v>36.299999999999997</v>
      </c>
      <c r="S6781">
        <v>33.18</v>
      </c>
      <c r="T6781" t="str">
        <f>VLOOKUP(E6781,zamiana!A:B,2,0)</f>
        <v>ALSTOM (ex. BT) CZL</v>
      </c>
    </row>
    <row r="6782" spans="1:20" x14ac:dyDescent="0.3">
      <c r="A6782" t="s">
        <v>6600</v>
      </c>
      <c r="B6782" s="2">
        <v>45260</v>
      </c>
      <c r="C6782" s="2">
        <v>45260</v>
      </c>
      <c r="D6782" s="2"/>
      <c r="E6782" t="s">
        <v>951</v>
      </c>
      <c r="F6782" t="s">
        <v>952</v>
      </c>
      <c r="G6782" t="s">
        <v>942</v>
      </c>
      <c r="H6782" t="s">
        <v>951</v>
      </c>
      <c r="I6782" t="s">
        <v>1212</v>
      </c>
      <c r="J6782" t="s">
        <v>1213</v>
      </c>
      <c r="K6782" t="s">
        <v>955</v>
      </c>
      <c r="L6782">
        <v>2</v>
      </c>
      <c r="M6782" t="s">
        <v>77</v>
      </c>
      <c r="N6782">
        <v>18.149999999999999</v>
      </c>
      <c r="O6782">
        <v>16.59</v>
      </c>
      <c r="P6782" t="s">
        <v>78</v>
      </c>
      <c r="Q6782" s="94">
        <v>45281.627083333333</v>
      </c>
      <c r="R6782">
        <v>36.299999999999997</v>
      </c>
      <c r="S6782">
        <v>33.18</v>
      </c>
      <c r="T6782" t="str">
        <f>VLOOKUP(E6782,zamiana!A:B,2,0)</f>
        <v>ALSTOM (ex. BT) CZL</v>
      </c>
    </row>
    <row r="6783" spans="1:20" x14ac:dyDescent="0.3">
      <c r="A6783" t="s">
        <v>6600</v>
      </c>
      <c r="B6783" s="2">
        <v>45260</v>
      </c>
      <c r="C6783" s="2">
        <v>45260</v>
      </c>
      <c r="D6783" s="2"/>
      <c r="E6783" t="s">
        <v>951</v>
      </c>
      <c r="F6783" t="s">
        <v>952</v>
      </c>
      <c r="G6783" t="s">
        <v>942</v>
      </c>
      <c r="H6783" t="s">
        <v>951</v>
      </c>
      <c r="I6783" t="s">
        <v>1828</v>
      </c>
      <c r="J6783" t="s">
        <v>1829</v>
      </c>
      <c r="K6783" t="s">
        <v>955</v>
      </c>
      <c r="L6783">
        <v>1</v>
      </c>
      <c r="M6783" t="s">
        <v>77</v>
      </c>
      <c r="N6783">
        <v>201.56</v>
      </c>
      <c r="O6783">
        <v>102.45</v>
      </c>
      <c r="P6783" t="s">
        <v>78</v>
      </c>
      <c r="Q6783" s="94">
        <v>45281.627083333333</v>
      </c>
      <c r="R6783">
        <v>201.56</v>
      </c>
      <c r="S6783">
        <v>102.45</v>
      </c>
      <c r="T6783" t="str">
        <f>VLOOKUP(E6783,zamiana!A:B,2,0)</f>
        <v>ALSTOM (ex. BT) CZL</v>
      </c>
    </row>
    <row r="6784" spans="1:20" x14ac:dyDescent="0.3">
      <c r="A6784" t="s">
        <v>6600</v>
      </c>
      <c r="B6784" s="2">
        <v>45260</v>
      </c>
      <c r="C6784" s="2">
        <v>45260</v>
      </c>
      <c r="D6784" s="2"/>
      <c r="E6784" t="s">
        <v>951</v>
      </c>
      <c r="F6784" t="s">
        <v>952</v>
      </c>
      <c r="G6784" t="s">
        <v>942</v>
      </c>
      <c r="H6784" t="s">
        <v>951</v>
      </c>
      <c r="I6784" t="s">
        <v>1828</v>
      </c>
      <c r="J6784" t="s">
        <v>1829</v>
      </c>
      <c r="K6784" t="s">
        <v>955</v>
      </c>
      <c r="L6784">
        <v>1</v>
      </c>
      <c r="M6784" t="s">
        <v>77</v>
      </c>
      <c r="N6784">
        <v>201.56</v>
      </c>
      <c r="O6784">
        <v>102.45</v>
      </c>
      <c r="P6784" t="s">
        <v>78</v>
      </c>
      <c r="Q6784" s="94">
        <v>45281.627083333333</v>
      </c>
      <c r="R6784">
        <v>201.56</v>
      </c>
      <c r="S6784">
        <v>102.45</v>
      </c>
      <c r="T6784" t="str">
        <f>VLOOKUP(E6784,zamiana!A:B,2,0)</f>
        <v>ALSTOM (ex. BT) CZL</v>
      </c>
    </row>
    <row r="6785" spans="1:20" x14ac:dyDescent="0.3">
      <c r="A6785" t="s">
        <v>6600</v>
      </c>
      <c r="B6785" s="2">
        <v>45260</v>
      </c>
      <c r="C6785" s="2">
        <v>45260</v>
      </c>
      <c r="D6785" s="2"/>
      <c r="E6785" t="s">
        <v>951</v>
      </c>
      <c r="F6785" t="s">
        <v>952</v>
      </c>
      <c r="G6785" t="s">
        <v>942</v>
      </c>
      <c r="H6785" t="s">
        <v>951</v>
      </c>
      <c r="I6785" t="s">
        <v>1843</v>
      </c>
      <c r="J6785" t="s">
        <v>1844</v>
      </c>
      <c r="K6785" t="s">
        <v>955</v>
      </c>
      <c r="L6785">
        <v>1</v>
      </c>
      <c r="M6785" t="s">
        <v>77</v>
      </c>
      <c r="N6785">
        <v>201.56</v>
      </c>
      <c r="O6785">
        <v>97.1</v>
      </c>
      <c r="P6785" t="s">
        <v>78</v>
      </c>
      <c r="Q6785" s="94">
        <v>45281.627083333333</v>
      </c>
      <c r="R6785">
        <v>201.56</v>
      </c>
      <c r="S6785">
        <v>97.1</v>
      </c>
      <c r="T6785" t="str">
        <f>VLOOKUP(E6785,zamiana!A:B,2,0)</f>
        <v>ALSTOM (ex. BT) CZL</v>
      </c>
    </row>
    <row r="6786" spans="1:20" x14ac:dyDescent="0.3">
      <c r="A6786" t="s">
        <v>6600</v>
      </c>
      <c r="B6786" s="2">
        <v>45260</v>
      </c>
      <c r="C6786" s="2">
        <v>45260</v>
      </c>
      <c r="D6786" s="2"/>
      <c r="E6786" t="s">
        <v>951</v>
      </c>
      <c r="F6786" t="s">
        <v>952</v>
      </c>
      <c r="G6786" t="s">
        <v>942</v>
      </c>
      <c r="H6786" t="s">
        <v>951</v>
      </c>
      <c r="I6786" t="s">
        <v>1843</v>
      </c>
      <c r="J6786" t="s">
        <v>1844</v>
      </c>
      <c r="K6786" t="s">
        <v>955</v>
      </c>
      <c r="L6786">
        <v>1</v>
      </c>
      <c r="M6786" t="s">
        <v>77</v>
      </c>
      <c r="N6786">
        <v>201.56</v>
      </c>
      <c r="O6786">
        <v>97.1</v>
      </c>
      <c r="P6786" t="s">
        <v>78</v>
      </c>
      <c r="Q6786" s="94">
        <v>45281.627083333333</v>
      </c>
      <c r="R6786">
        <v>201.56</v>
      </c>
      <c r="S6786">
        <v>97.1</v>
      </c>
      <c r="T6786" t="str">
        <f>VLOOKUP(E6786,zamiana!A:B,2,0)</f>
        <v>ALSTOM (ex. BT) CZL</v>
      </c>
    </row>
    <row r="6787" spans="1:20" x14ac:dyDescent="0.3">
      <c r="A6787" t="s">
        <v>6600</v>
      </c>
      <c r="B6787" s="2">
        <v>45260</v>
      </c>
      <c r="C6787" s="2">
        <v>45260</v>
      </c>
      <c r="D6787" s="2"/>
      <c r="E6787" t="s">
        <v>951</v>
      </c>
      <c r="F6787" t="s">
        <v>952</v>
      </c>
      <c r="G6787" t="s">
        <v>942</v>
      </c>
      <c r="H6787" t="s">
        <v>951</v>
      </c>
      <c r="I6787" t="s">
        <v>1500</v>
      </c>
      <c r="J6787" t="s">
        <v>1501</v>
      </c>
      <c r="K6787" t="s">
        <v>955</v>
      </c>
      <c r="L6787">
        <v>2</v>
      </c>
      <c r="M6787" t="s">
        <v>77</v>
      </c>
      <c r="N6787">
        <v>20.100000000000001</v>
      </c>
      <c r="O6787">
        <v>21.38</v>
      </c>
      <c r="P6787" t="s">
        <v>78</v>
      </c>
      <c r="Q6787" s="94">
        <v>45281.627083333333</v>
      </c>
      <c r="R6787">
        <v>40.200000000000003</v>
      </c>
      <c r="S6787">
        <v>42.76</v>
      </c>
      <c r="T6787" t="str">
        <f>VLOOKUP(E6787,zamiana!A:B,2,0)</f>
        <v>ALSTOM (ex. BT) CZL</v>
      </c>
    </row>
    <row r="6788" spans="1:20" x14ac:dyDescent="0.3">
      <c r="A6788" t="s">
        <v>6600</v>
      </c>
      <c r="B6788" s="2">
        <v>45260</v>
      </c>
      <c r="C6788" s="2">
        <v>45260</v>
      </c>
      <c r="D6788" s="2"/>
      <c r="E6788" t="s">
        <v>951</v>
      </c>
      <c r="F6788" t="s">
        <v>952</v>
      </c>
      <c r="G6788" t="s">
        <v>942</v>
      </c>
      <c r="H6788" t="s">
        <v>951</v>
      </c>
      <c r="I6788" t="s">
        <v>1500</v>
      </c>
      <c r="J6788" t="s">
        <v>1501</v>
      </c>
      <c r="K6788" t="s">
        <v>955</v>
      </c>
      <c r="L6788">
        <v>2</v>
      </c>
      <c r="M6788" t="s">
        <v>77</v>
      </c>
      <c r="N6788">
        <v>20.100000000000001</v>
      </c>
      <c r="O6788">
        <v>21.38</v>
      </c>
      <c r="P6788" t="s">
        <v>78</v>
      </c>
      <c r="Q6788" s="94">
        <v>45281.627083333333</v>
      </c>
      <c r="R6788">
        <v>40.200000000000003</v>
      </c>
      <c r="S6788">
        <v>42.76</v>
      </c>
      <c r="T6788" t="str">
        <f>VLOOKUP(E6788,zamiana!A:B,2,0)</f>
        <v>ALSTOM (ex. BT) CZL</v>
      </c>
    </row>
    <row r="6789" spans="1:20" x14ac:dyDescent="0.3">
      <c r="A6789" t="s">
        <v>6600</v>
      </c>
      <c r="B6789" s="2">
        <v>45260</v>
      </c>
      <c r="C6789" s="2">
        <v>45260</v>
      </c>
      <c r="D6789" s="2"/>
      <c r="E6789" t="s">
        <v>951</v>
      </c>
      <c r="F6789" t="s">
        <v>952</v>
      </c>
      <c r="G6789" t="s">
        <v>942</v>
      </c>
      <c r="H6789" t="s">
        <v>951</v>
      </c>
      <c r="I6789" t="s">
        <v>1500</v>
      </c>
      <c r="J6789" t="s">
        <v>1501</v>
      </c>
      <c r="K6789" t="s">
        <v>955</v>
      </c>
      <c r="L6789">
        <v>2</v>
      </c>
      <c r="M6789" t="s">
        <v>77</v>
      </c>
      <c r="N6789">
        <v>20.100000000000001</v>
      </c>
      <c r="O6789">
        <v>21.38</v>
      </c>
      <c r="P6789" t="s">
        <v>78</v>
      </c>
      <c r="Q6789" s="94">
        <v>45281.627083333333</v>
      </c>
      <c r="R6789">
        <v>40.200000000000003</v>
      </c>
      <c r="S6789">
        <v>42.76</v>
      </c>
      <c r="T6789" t="str">
        <f>VLOOKUP(E6789,zamiana!A:B,2,0)</f>
        <v>ALSTOM (ex. BT) CZL</v>
      </c>
    </row>
    <row r="6790" spans="1:20" x14ac:dyDescent="0.3">
      <c r="A6790" t="s">
        <v>6600</v>
      </c>
      <c r="B6790" s="2">
        <v>45260</v>
      </c>
      <c r="C6790" s="2">
        <v>45260</v>
      </c>
      <c r="D6790" s="2"/>
      <c r="E6790" t="s">
        <v>951</v>
      </c>
      <c r="F6790" t="s">
        <v>952</v>
      </c>
      <c r="G6790" t="s">
        <v>942</v>
      </c>
      <c r="H6790" t="s">
        <v>951</v>
      </c>
      <c r="I6790" t="s">
        <v>1500</v>
      </c>
      <c r="J6790" t="s">
        <v>1501</v>
      </c>
      <c r="K6790" t="s">
        <v>955</v>
      </c>
      <c r="L6790">
        <v>2</v>
      </c>
      <c r="M6790" t="s">
        <v>77</v>
      </c>
      <c r="N6790">
        <v>20.100000000000001</v>
      </c>
      <c r="O6790">
        <v>21.38</v>
      </c>
      <c r="P6790" t="s">
        <v>78</v>
      </c>
      <c r="Q6790" s="94">
        <v>45281.627083333333</v>
      </c>
      <c r="R6790">
        <v>40.200000000000003</v>
      </c>
      <c r="S6790">
        <v>42.76</v>
      </c>
      <c r="T6790" t="str">
        <f>VLOOKUP(E6790,zamiana!A:B,2,0)</f>
        <v>ALSTOM (ex. BT) CZL</v>
      </c>
    </row>
    <row r="6791" spans="1:20" x14ac:dyDescent="0.3">
      <c r="A6791" t="s">
        <v>6600</v>
      </c>
      <c r="B6791" s="2">
        <v>45260</v>
      </c>
      <c r="C6791" s="2">
        <v>45260</v>
      </c>
      <c r="D6791" s="2"/>
      <c r="E6791" t="s">
        <v>951</v>
      </c>
      <c r="F6791" t="s">
        <v>952</v>
      </c>
      <c r="G6791" t="s">
        <v>942</v>
      </c>
      <c r="H6791" t="s">
        <v>951</v>
      </c>
      <c r="I6791" t="s">
        <v>1500</v>
      </c>
      <c r="J6791" t="s">
        <v>1501</v>
      </c>
      <c r="K6791" t="s">
        <v>955</v>
      </c>
      <c r="L6791">
        <v>2</v>
      </c>
      <c r="M6791" t="s">
        <v>77</v>
      </c>
      <c r="N6791">
        <v>20.100000000000001</v>
      </c>
      <c r="O6791">
        <v>21.38</v>
      </c>
      <c r="P6791" t="s">
        <v>78</v>
      </c>
      <c r="Q6791" s="94">
        <v>45281.627083333333</v>
      </c>
      <c r="R6791">
        <v>40.200000000000003</v>
      </c>
      <c r="S6791">
        <v>42.76</v>
      </c>
      <c r="T6791" t="str">
        <f>VLOOKUP(E6791,zamiana!A:B,2,0)</f>
        <v>ALSTOM (ex. BT) CZL</v>
      </c>
    </row>
    <row r="6792" spans="1:20" x14ac:dyDescent="0.3">
      <c r="A6792" t="s">
        <v>6600</v>
      </c>
      <c r="B6792" s="2">
        <v>45260</v>
      </c>
      <c r="C6792" s="2">
        <v>45260</v>
      </c>
      <c r="D6792" s="2"/>
      <c r="E6792" t="s">
        <v>951</v>
      </c>
      <c r="F6792" t="s">
        <v>952</v>
      </c>
      <c r="G6792" t="s">
        <v>942</v>
      </c>
      <c r="H6792" t="s">
        <v>951</v>
      </c>
      <c r="I6792" t="s">
        <v>1500</v>
      </c>
      <c r="J6792" t="s">
        <v>1501</v>
      </c>
      <c r="K6792" t="s">
        <v>955</v>
      </c>
      <c r="L6792">
        <v>2</v>
      </c>
      <c r="M6792" t="s">
        <v>77</v>
      </c>
      <c r="N6792">
        <v>20.100000000000001</v>
      </c>
      <c r="O6792">
        <v>21.38</v>
      </c>
      <c r="P6792" t="s">
        <v>78</v>
      </c>
      <c r="Q6792" s="94">
        <v>45281.627083333333</v>
      </c>
      <c r="R6792">
        <v>40.200000000000003</v>
      </c>
      <c r="S6792">
        <v>42.76</v>
      </c>
      <c r="T6792" t="str">
        <f>VLOOKUP(E6792,zamiana!A:B,2,0)</f>
        <v>ALSTOM (ex. BT) CZL</v>
      </c>
    </row>
    <row r="6793" spans="1:20" x14ac:dyDescent="0.3">
      <c r="A6793" t="s">
        <v>6600</v>
      </c>
      <c r="B6793" s="2">
        <v>45260</v>
      </c>
      <c r="C6793" s="2">
        <v>45260</v>
      </c>
      <c r="D6793" s="2"/>
      <c r="E6793" t="s">
        <v>951</v>
      </c>
      <c r="F6793" t="s">
        <v>952</v>
      </c>
      <c r="G6793" t="s">
        <v>942</v>
      </c>
      <c r="H6793" t="s">
        <v>951</v>
      </c>
      <c r="I6793" t="s">
        <v>1500</v>
      </c>
      <c r="J6793" t="s">
        <v>1501</v>
      </c>
      <c r="K6793" t="s">
        <v>955</v>
      </c>
      <c r="L6793">
        <v>2</v>
      </c>
      <c r="M6793" t="s">
        <v>77</v>
      </c>
      <c r="N6793">
        <v>20.100000000000001</v>
      </c>
      <c r="O6793">
        <v>21.38</v>
      </c>
      <c r="P6793" t="s">
        <v>78</v>
      </c>
      <c r="Q6793" s="94">
        <v>45281.627083333333</v>
      </c>
      <c r="R6793">
        <v>40.200000000000003</v>
      </c>
      <c r="S6793">
        <v>42.76</v>
      </c>
      <c r="T6793" t="str">
        <f>VLOOKUP(E6793,zamiana!A:B,2,0)</f>
        <v>ALSTOM (ex. BT) CZL</v>
      </c>
    </row>
    <row r="6794" spans="1:20" x14ac:dyDescent="0.3">
      <c r="A6794" t="s">
        <v>6600</v>
      </c>
      <c r="B6794" s="2">
        <v>45260</v>
      </c>
      <c r="C6794" s="2">
        <v>45260</v>
      </c>
      <c r="D6794" s="2"/>
      <c r="E6794" t="s">
        <v>951</v>
      </c>
      <c r="F6794" t="s">
        <v>952</v>
      </c>
      <c r="G6794" t="s">
        <v>942</v>
      </c>
      <c r="H6794" t="s">
        <v>951</v>
      </c>
      <c r="I6794" t="s">
        <v>1500</v>
      </c>
      <c r="J6794" t="s">
        <v>1501</v>
      </c>
      <c r="K6794" t="s">
        <v>955</v>
      </c>
      <c r="L6794">
        <v>2</v>
      </c>
      <c r="M6794" t="s">
        <v>77</v>
      </c>
      <c r="N6794">
        <v>20.100000000000001</v>
      </c>
      <c r="O6794">
        <v>21.38</v>
      </c>
      <c r="P6794" t="s">
        <v>78</v>
      </c>
      <c r="Q6794" s="94">
        <v>45281.627083333333</v>
      </c>
      <c r="R6794">
        <v>40.200000000000003</v>
      </c>
      <c r="S6794">
        <v>42.76</v>
      </c>
      <c r="T6794" t="str">
        <f>VLOOKUP(E6794,zamiana!A:B,2,0)</f>
        <v>ALSTOM (ex. BT) CZL</v>
      </c>
    </row>
    <row r="6795" spans="1:20" x14ac:dyDescent="0.3">
      <c r="A6795" t="s">
        <v>6600</v>
      </c>
      <c r="B6795" s="2">
        <v>45260</v>
      </c>
      <c r="C6795" s="2">
        <v>45260</v>
      </c>
      <c r="D6795" s="2"/>
      <c r="E6795" t="s">
        <v>951</v>
      </c>
      <c r="F6795" t="s">
        <v>952</v>
      </c>
      <c r="G6795" t="s">
        <v>942</v>
      </c>
      <c r="H6795" t="s">
        <v>951</v>
      </c>
      <c r="I6795" t="s">
        <v>1742</v>
      </c>
      <c r="J6795" t="s">
        <v>1743</v>
      </c>
      <c r="K6795" t="s">
        <v>955</v>
      </c>
      <c r="L6795">
        <v>1</v>
      </c>
      <c r="M6795" t="s">
        <v>77</v>
      </c>
      <c r="N6795">
        <v>77.73</v>
      </c>
      <c r="O6795">
        <v>53</v>
      </c>
      <c r="P6795" t="s">
        <v>78</v>
      </c>
      <c r="Q6795" s="94">
        <v>45281.627083333333</v>
      </c>
      <c r="R6795">
        <v>77.73</v>
      </c>
      <c r="S6795">
        <v>53</v>
      </c>
      <c r="T6795" t="str">
        <f>VLOOKUP(E6795,zamiana!A:B,2,0)</f>
        <v>ALSTOM (ex. BT) CZL</v>
      </c>
    </row>
    <row r="6796" spans="1:20" x14ac:dyDescent="0.3">
      <c r="A6796" t="s">
        <v>6600</v>
      </c>
      <c r="B6796" s="2">
        <v>45260</v>
      </c>
      <c r="C6796" s="2">
        <v>45260</v>
      </c>
      <c r="D6796" s="2"/>
      <c r="E6796" t="s">
        <v>951</v>
      </c>
      <c r="F6796" t="s">
        <v>952</v>
      </c>
      <c r="G6796" t="s">
        <v>942</v>
      </c>
      <c r="H6796" t="s">
        <v>951</v>
      </c>
      <c r="I6796" t="s">
        <v>1742</v>
      </c>
      <c r="J6796" t="s">
        <v>1743</v>
      </c>
      <c r="K6796" t="s">
        <v>955</v>
      </c>
      <c r="L6796">
        <v>1</v>
      </c>
      <c r="M6796" t="s">
        <v>77</v>
      </c>
      <c r="N6796">
        <v>77.73</v>
      </c>
      <c r="O6796">
        <v>53</v>
      </c>
      <c r="P6796" t="s">
        <v>78</v>
      </c>
      <c r="Q6796" s="94">
        <v>45281.627083333333</v>
      </c>
      <c r="R6796">
        <v>77.73</v>
      </c>
      <c r="S6796">
        <v>53</v>
      </c>
      <c r="T6796" t="str">
        <f>VLOOKUP(E6796,zamiana!A:B,2,0)</f>
        <v>ALSTOM (ex. BT) CZL</v>
      </c>
    </row>
    <row r="6797" spans="1:20" x14ac:dyDescent="0.3">
      <c r="A6797" t="s">
        <v>6600</v>
      </c>
      <c r="B6797" s="2">
        <v>45260</v>
      </c>
      <c r="C6797" s="2">
        <v>45260</v>
      </c>
      <c r="D6797" s="2"/>
      <c r="E6797" t="s">
        <v>951</v>
      </c>
      <c r="F6797" t="s">
        <v>952</v>
      </c>
      <c r="G6797" t="s">
        <v>942</v>
      </c>
      <c r="H6797" t="s">
        <v>951</v>
      </c>
      <c r="I6797" t="s">
        <v>1742</v>
      </c>
      <c r="J6797" t="s">
        <v>1743</v>
      </c>
      <c r="K6797" t="s">
        <v>955</v>
      </c>
      <c r="L6797">
        <v>1</v>
      </c>
      <c r="M6797" t="s">
        <v>77</v>
      </c>
      <c r="N6797">
        <v>77.73</v>
      </c>
      <c r="O6797">
        <v>53</v>
      </c>
      <c r="P6797" t="s">
        <v>78</v>
      </c>
      <c r="Q6797" s="94">
        <v>45281.627083333333</v>
      </c>
      <c r="R6797">
        <v>77.73</v>
      </c>
      <c r="S6797">
        <v>53</v>
      </c>
      <c r="T6797" t="str">
        <f>VLOOKUP(E6797,zamiana!A:B,2,0)</f>
        <v>ALSTOM (ex. BT) CZL</v>
      </c>
    </row>
    <row r="6798" spans="1:20" x14ac:dyDescent="0.3">
      <c r="A6798" t="s">
        <v>6600</v>
      </c>
      <c r="B6798" s="2">
        <v>45260</v>
      </c>
      <c r="C6798" s="2">
        <v>45260</v>
      </c>
      <c r="D6798" s="2"/>
      <c r="E6798" t="s">
        <v>951</v>
      </c>
      <c r="F6798" t="s">
        <v>952</v>
      </c>
      <c r="G6798" t="s">
        <v>942</v>
      </c>
      <c r="H6798" t="s">
        <v>951</v>
      </c>
      <c r="I6798" t="s">
        <v>1742</v>
      </c>
      <c r="J6798" t="s">
        <v>1743</v>
      </c>
      <c r="K6798" t="s">
        <v>955</v>
      </c>
      <c r="L6798">
        <v>1</v>
      </c>
      <c r="M6798" t="s">
        <v>77</v>
      </c>
      <c r="N6798">
        <v>77.73</v>
      </c>
      <c r="O6798">
        <v>53</v>
      </c>
      <c r="P6798" t="s">
        <v>78</v>
      </c>
      <c r="Q6798" s="94">
        <v>45281.627083333333</v>
      </c>
      <c r="R6798">
        <v>77.73</v>
      </c>
      <c r="S6798">
        <v>53</v>
      </c>
      <c r="T6798" t="str">
        <f>VLOOKUP(E6798,zamiana!A:B,2,0)</f>
        <v>ALSTOM (ex. BT) CZL</v>
      </c>
    </row>
    <row r="6799" spans="1:20" x14ac:dyDescent="0.3">
      <c r="A6799" t="s">
        <v>6600</v>
      </c>
      <c r="B6799" s="2">
        <v>45260</v>
      </c>
      <c r="C6799" s="2">
        <v>45260</v>
      </c>
      <c r="D6799" s="2"/>
      <c r="E6799" t="s">
        <v>951</v>
      </c>
      <c r="F6799" t="s">
        <v>952</v>
      </c>
      <c r="G6799" t="s">
        <v>942</v>
      </c>
      <c r="H6799" t="s">
        <v>951</v>
      </c>
      <c r="I6799" t="s">
        <v>1775</v>
      </c>
      <c r="J6799" t="s">
        <v>1776</v>
      </c>
      <c r="K6799" t="s">
        <v>955</v>
      </c>
      <c r="L6799">
        <v>2</v>
      </c>
      <c r="M6799" t="s">
        <v>77</v>
      </c>
      <c r="N6799">
        <v>81.8</v>
      </c>
      <c r="O6799">
        <v>53.29</v>
      </c>
      <c r="P6799" t="s">
        <v>78</v>
      </c>
      <c r="Q6799" s="94">
        <v>45281.627083333333</v>
      </c>
      <c r="R6799">
        <v>163.6</v>
      </c>
      <c r="S6799">
        <v>106.58</v>
      </c>
      <c r="T6799" t="str">
        <f>VLOOKUP(E6799,zamiana!A:B,2,0)</f>
        <v>ALSTOM (ex. BT) CZL</v>
      </c>
    </row>
    <row r="6800" spans="1:20" x14ac:dyDescent="0.3">
      <c r="A6800" t="s">
        <v>6600</v>
      </c>
      <c r="B6800" s="2">
        <v>45260</v>
      </c>
      <c r="C6800" s="2">
        <v>45260</v>
      </c>
      <c r="D6800" s="2"/>
      <c r="E6800" t="s">
        <v>951</v>
      </c>
      <c r="F6800" t="s">
        <v>952</v>
      </c>
      <c r="G6800" t="s">
        <v>942</v>
      </c>
      <c r="H6800" t="s">
        <v>951</v>
      </c>
      <c r="I6800" t="s">
        <v>1775</v>
      </c>
      <c r="J6800" t="s">
        <v>1776</v>
      </c>
      <c r="K6800" t="s">
        <v>955</v>
      </c>
      <c r="L6800">
        <v>2</v>
      </c>
      <c r="M6800" t="s">
        <v>77</v>
      </c>
      <c r="N6800">
        <v>81.8</v>
      </c>
      <c r="O6800">
        <v>53.29</v>
      </c>
      <c r="P6800" t="s">
        <v>78</v>
      </c>
      <c r="Q6800" s="94">
        <v>45281.627083333333</v>
      </c>
      <c r="R6800">
        <v>163.6</v>
      </c>
      <c r="S6800">
        <v>106.58</v>
      </c>
      <c r="T6800" t="str">
        <f>VLOOKUP(E6800,zamiana!A:B,2,0)</f>
        <v>ALSTOM (ex. BT) CZL</v>
      </c>
    </row>
    <row r="6801" spans="1:20" x14ac:dyDescent="0.3">
      <c r="A6801" t="s">
        <v>6600</v>
      </c>
      <c r="B6801" s="2">
        <v>45260</v>
      </c>
      <c r="C6801" s="2">
        <v>45260</v>
      </c>
      <c r="D6801" s="2"/>
      <c r="E6801" t="s">
        <v>951</v>
      </c>
      <c r="F6801" t="s">
        <v>952</v>
      </c>
      <c r="G6801" t="s">
        <v>942</v>
      </c>
      <c r="H6801" t="s">
        <v>951</v>
      </c>
      <c r="I6801" t="s">
        <v>1775</v>
      </c>
      <c r="J6801" t="s">
        <v>1776</v>
      </c>
      <c r="K6801" t="s">
        <v>955</v>
      </c>
      <c r="L6801">
        <v>2</v>
      </c>
      <c r="M6801" t="s">
        <v>77</v>
      </c>
      <c r="N6801">
        <v>81.8</v>
      </c>
      <c r="O6801">
        <v>53.29</v>
      </c>
      <c r="P6801" t="s">
        <v>78</v>
      </c>
      <c r="Q6801" s="94">
        <v>45281.627083333333</v>
      </c>
      <c r="R6801">
        <v>163.6</v>
      </c>
      <c r="S6801">
        <v>106.58</v>
      </c>
      <c r="T6801" t="str">
        <f>VLOOKUP(E6801,zamiana!A:B,2,0)</f>
        <v>ALSTOM (ex. BT) CZL</v>
      </c>
    </row>
    <row r="6802" spans="1:20" x14ac:dyDescent="0.3">
      <c r="A6802" t="s">
        <v>6600</v>
      </c>
      <c r="B6802" s="2">
        <v>45260</v>
      </c>
      <c r="C6802" s="2">
        <v>45260</v>
      </c>
      <c r="D6802" s="2"/>
      <c r="E6802" t="s">
        <v>951</v>
      </c>
      <c r="F6802" t="s">
        <v>952</v>
      </c>
      <c r="G6802" t="s">
        <v>942</v>
      </c>
      <c r="H6802" t="s">
        <v>951</v>
      </c>
      <c r="I6802" t="s">
        <v>1067</v>
      </c>
      <c r="J6802" t="s">
        <v>1068</v>
      </c>
      <c r="K6802" t="s">
        <v>955</v>
      </c>
      <c r="L6802">
        <v>10</v>
      </c>
      <c r="M6802" t="s">
        <v>77</v>
      </c>
      <c r="N6802">
        <v>9.4</v>
      </c>
      <c r="O6802">
        <v>8.48</v>
      </c>
      <c r="P6802" t="s">
        <v>78</v>
      </c>
      <c r="Q6802" s="94">
        <v>45281.627083333333</v>
      </c>
      <c r="R6802">
        <v>94</v>
      </c>
      <c r="S6802">
        <v>84.8</v>
      </c>
      <c r="T6802" t="str">
        <f>VLOOKUP(E6802,zamiana!A:B,2,0)</f>
        <v>ALSTOM (ex. BT) CZL</v>
      </c>
    </row>
    <row r="6803" spans="1:20" x14ac:dyDescent="0.3">
      <c r="A6803" t="s">
        <v>6600</v>
      </c>
      <c r="B6803" s="2">
        <v>45260</v>
      </c>
      <c r="C6803" s="2">
        <v>45260</v>
      </c>
      <c r="D6803" s="2"/>
      <c r="E6803" t="s">
        <v>951</v>
      </c>
      <c r="F6803" t="s">
        <v>952</v>
      </c>
      <c r="G6803" t="s">
        <v>942</v>
      </c>
      <c r="H6803" t="s">
        <v>951</v>
      </c>
      <c r="I6803" t="s">
        <v>1401</v>
      </c>
      <c r="J6803" t="s">
        <v>1402</v>
      </c>
      <c r="K6803" t="s">
        <v>955</v>
      </c>
      <c r="L6803">
        <v>2</v>
      </c>
      <c r="M6803" t="s">
        <v>77</v>
      </c>
      <c r="N6803">
        <v>29.03</v>
      </c>
      <c r="O6803">
        <v>19.440000000000001</v>
      </c>
      <c r="P6803" t="s">
        <v>78</v>
      </c>
      <c r="Q6803" s="94">
        <v>45281.627083333333</v>
      </c>
      <c r="R6803">
        <v>58.06</v>
      </c>
      <c r="S6803">
        <v>38.880000000000003</v>
      </c>
      <c r="T6803" t="str">
        <f>VLOOKUP(E6803,zamiana!A:B,2,0)</f>
        <v>ALSTOM (ex. BT) CZL</v>
      </c>
    </row>
    <row r="6804" spans="1:20" x14ac:dyDescent="0.3">
      <c r="A6804" t="s">
        <v>6600</v>
      </c>
      <c r="B6804" s="2">
        <v>45260</v>
      </c>
      <c r="C6804" s="2">
        <v>45260</v>
      </c>
      <c r="D6804" s="2"/>
      <c r="E6804" t="s">
        <v>951</v>
      </c>
      <c r="F6804" t="s">
        <v>952</v>
      </c>
      <c r="G6804" t="s">
        <v>942</v>
      </c>
      <c r="H6804" t="s">
        <v>951</v>
      </c>
      <c r="I6804" t="s">
        <v>1401</v>
      </c>
      <c r="J6804" t="s">
        <v>1402</v>
      </c>
      <c r="K6804" t="s">
        <v>955</v>
      </c>
      <c r="L6804">
        <v>2</v>
      </c>
      <c r="M6804" t="s">
        <v>77</v>
      </c>
      <c r="N6804">
        <v>29.03</v>
      </c>
      <c r="O6804">
        <v>19.440000000000001</v>
      </c>
      <c r="P6804" t="s">
        <v>78</v>
      </c>
      <c r="Q6804" s="94">
        <v>45281.627083333333</v>
      </c>
      <c r="R6804">
        <v>58.06</v>
      </c>
      <c r="S6804">
        <v>38.880000000000003</v>
      </c>
      <c r="T6804" t="str">
        <f>VLOOKUP(E6804,zamiana!A:B,2,0)</f>
        <v>ALSTOM (ex. BT) CZL</v>
      </c>
    </row>
    <row r="6805" spans="1:20" x14ac:dyDescent="0.3">
      <c r="A6805" t="s">
        <v>6600</v>
      </c>
      <c r="B6805" s="2">
        <v>45260</v>
      </c>
      <c r="C6805" s="2">
        <v>45260</v>
      </c>
      <c r="D6805" s="2"/>
      <c r="E6805" t="s">
        <v>951</v>
      </c>
      <c r="F6805" t="s">
        <v>952</v>
      </c>
      <c r="G6805" t="s">
        <v>942</v>
      </c>
      <c r="H6805" t="s">
        <v>951</v>
      </c>
      <c r="I6805" t="s">
        <v>1401</v>
      </c>
      <c r="J6805" t="s">
        <v>1402</v>
      </c>
      <c r="K6805" t="s">
        <v>955</v>
      </c>
      <c r="L6805">
        <v>1</v>
      </c>
      <c r="M6805" t="s">
        <v>77</v>
      </c>
      <c r="N6805">
        <v>29.03</v>
      </c>
      <c r="O6805">
        <v>19.440000000000001</v>
      </c>
      <c r="P6805" t="s">
        <v>78</v>
      </c>
      <c r="Q6805" s="94">
        <v>45281.627083333333</v>
      </c>
      <c r="R6805">
        <v>29.03</v>
      </c>
      <c r="S6805">
        <v>19.440000000000001</v>
      </c>
      <c r="T6805" t="str">
        <f>VLOOKUP(E6805,zamiana!A:B,2,0)</f>
        <v>ALSTOM (ex. BT) CZL</v>
      </c>
    </row>
    <row r="6806" spans="1:20" x14ac:dyDescent="0.3">
      <c r="A6806" t="s">
        <v>6600</v>
      </c>
      <c r="B6806" s="2">
        <v>45260</v>
      </c>
      <c r="C6806" s="2">
        <v>45260</v>
      </c>
      <c r="D6806" s="2"/>
      <c r="E6806" t="s">
        <v>951</v>
      </c>
      <c r="F6806" t="s">
        <v>952</v>
      </c>
      <c r="G6806" t="s">
        <v>942</v>
      </c>
      <c r="H6806" t="s">
        <v>951</v>
      </c>
      <c r="I6806" t="s">
        <v>1401</v>
      </c>
      <c r="J6806" t="s">
        <v>1402</v>
      </c>
      <c r="K6806" t="s">
        <v>955</v>
      </c>
      <c r="L6806">
        <v>1</v>
      </c>
      <c r="M6806" t="s">
        <v>77</v>
      </c>
      <c r="N6806">
        <v>29.03</v>
      </c>
      <c r="O6806">
        <v>19.440000000000001</v>
      </c>
      <c r="P6806" t="s">
        <v>78</v>
      </c>
      <c r="Q6806" s="94">
        <v>45281.627083333333</v>
      </c>
      <c r="R6806">
        <v>29.03</v>
      </c>
      <c r="S6806">
        <v>19.440000000000001</v>
      </c>
      <c r="T6806" t="str">
        <f>VLOOKUP(E6806,zamiana!A:B,2,0)</f>
        <v>ALSTOM (ex. BT) CZL</v>
      </c>
    </row>
    <row r="6807" spans="1:20" x14ac:dyDescent="0.3">
      <c r="A6807" t="s">
        <v>6600</v>
      </c>
      <c r="B6807" s="2">
        <v>45260</v>
      </c>
      <c r="C6807" s="2">
        <v>45260</v>
      </c>
      <c r="D6807" s="2"/>
      <c r="E6807" t="s">
        <v>951</v>
      </c>
      <c r="F6807" t="s">
        <v>952</v>
      </c>
      <c r="G6807" t="s">
        <v>942</v>
      </c>
      <c r="H6807" t="s">
        <v>951</v>
      </c>
      <c r="I6807" t="s">
        <v>1401</v>
      </c>
      <c r="J6807" t="s">
        <v>1402</v>
      </c>
      <c r="K6807" t="s">
        <v>955</v>
      </c>
      <c r="L6807">
        <v>2</v>
      </c>
      <c r="M6807" t="s">
        <v>77</v>
      </c>
      <c r="N6807">
        <v>29.03</v>
      </c>
      <c r="O6807">
        <v>19.440000000000001</v>
      </c>
      <c r="P6807" t="s">
        <v>78</v>
      </c>
      <c r="Q6807" s="94">
        <v>45281.627083333333</v>
      </c>
      <c r="R6807">
        <v>58.06</v>
      </c>
      <c r="S6807">
        <v>38.880000000000003</v>
      </c>
      <c r="T6807" t="str">
        <f>VLOOKUP(E6807,zamiana!A:B,2,0)</f>
        <v>ALSTOM (ex. BT) CZL</v>
      </c>
    </row>
    <row r="6808" spans="1:20" x14ac:dyDescent="0.3">
      <c r="A6808" t="s">
        <v>6600</v>
      </c>
      <c r="B6808" s="2">
        <v>45260</v>
      </c>
      <c r="C6808" s="2">
        <v>45260</v>
      </c>
      <c r="D6808" s="2"/>
      <c r="E6808" t="s">
        <v>951</v>
      </c>
      <c r="F6808" t="s">
        <v>952</v>
      </c>
      <c r="G6808" t="s">
        <v>942</v>
      </c>
      <c r="H6808" t="s">
        <v>951</v>
      </c>
      <c r="I6808" t="s">
        <v>1401</v>
      </c>
      <c r="J6808" t="s">
        <v>1402</v>
      </c>
      <c r="K6808" t="s">
        <v>955</v>
      </c>
      <c r="L6808">
        <v>2</v>
      </c>
      <c r="M6808" t="s">
        <v>77</v>
      </c>
      <c r="N6808">
        <v>29.03</v>
      </c>
      <c r="O6808">
        <v>19.440000000000001</v>
      </c>
      <c r="P6808" t="s">
        <v>78</v>
      </c>
      <c r="Q6808" s="94">
        <v>45281.627083333333</v>
      </c>
      <c r="R6808">
        <v>58.06</v>
      </c>
      <c r="S6808">
        <v>38.880000000000003</v>
      </c>
      <c r="T6808" t="str">
        <f>VLOOKUP(E6808,zamiana!A:B,2,0)</f>
        <v>ALSTOM (ex. BT) CZL</v>
      </c>
    </row>
    <row r="6809" spans="1:20" x14ac:dyDescent="0.3">
      <c r="A6809" t="s">
        <v>6600</v>
      </c>
      <c r="B6809" s="2">
        <v>45260</v>
      </c>
      <c r="C6809" s="2">
        <v>45260</v>
      </c>
      <c r="D6809" s="2"/>
      <c r="E6809" t="s">
        <v>951</v>
      </c>
      <c r="F6809" t="s">
        <v>952</v>
      </c>
      <c r="G6809" t="s">
        <v>942</v>
      </c>
      <c r="H6809" t="s">
        <v>951</v>
      </c>
      <c r="I6809" t="s">
        <v>1401</v>
      </c>
      <c r="J6809" t="s">
        <v>1402</v>
      </c>
      <c r="K6809" t="s">
        <v>955</v>
      </c>
      <c r="L6809">
        <v>1</v>
      </c>
      <c r="M6809" t="s">
        <v>77</v>
      </c>
      <c r="N6809">
        <v>29.03</v>
      </c>
      <c r="O6809">
        <v>19.440000000000001</v>
      </c>
      <c r="P6809" t="s">
        <v>78</v>
      </c>
      <c r="Q6809" s="94">
        <v>45281.627083333333</v>
      </c>
      <c r="R6809">
        <v>29.03</v>
      </c>
      <c r="S6809">
        <v>19.440000000000001</v>
      </c>
      <c r="T6809" t="str">
        <f>VLOOKUP(E6809,zamiana!A:B,2,0)</f>
        <v>ALSTOM (ex. BT) CZL</v>
      </c>
    </row>
    <row r="6810" spans="1:20" x14ac:dyDescent="0.3">
      <c r="A6810" t="s">
        <v>6600</v>
      </c>
      <c r="B6810" s="2">
        <v>45260</v>
      </c>
      <c r="C6810" s="2">
        <v>45260</v>
      </c>
      <c r="D6810" s="2"/>
      <c r="E6810" t="s">
        <v>951</v>
      </c>
      <c r="F6810" t="s">
        <v>952</v>
      </c>
      <c r="G6810" t="s">
        <v>942</v>
      </c>
      <c r="H6810" t="s">
        <v>951</v>
      </c>
      <c r="I6810" t="s">
        <v>1401</v>
      </c>
      <c r="J6810" t="s">
        <v>1402</v>
      </c>
      <c r="K6810" t="s">
        <v>955</v>
      </c>
      <c r="L6810">
        <v>1</v>
      </c>
      <c r="M6810" t="s">
        <v>77</v>
      </c>
      <c r="N6810">
        <v>29.03</v>
      </c>
      <c r="O6810">
        <v>19.440000000000001</v>
      </c>
      <c r="P6810" t="s">
        <v>78</v>
      </c>
      <c r="Q6810" s="94">
        <v>45281.627083333333</v>
      </c>
      <c r="R6810">
        <v>29.03</v>
      </c>
      <c r="S6810">
        <v>19.440000000000001</v>
      </c>
      <c r="T6810" t="str">
        <f>VLOOKUP(E6810,zamiana!A:B,2,0)</f>
        <v>ALSTOM (ex. BT) CZL</v>
      </c>
    </row>
    <row r="6811" spans="1:20" x14ac:dyDescent="0.3">
      <c r="A6811" t="s">
        <v>6600</v>
      </c>
      <c r="B6811" s="2">
        <v>45260</v>
      </c>
      <c r="C6811" s="2">
        <v>45260</v>
      </c>
      <c r="D6811" s="2"/>
      <c r="E6811" t="s">
        <v>951</v>
      </c>
      <c r="F6811" t="s">
        <v>952</v>
      </c>
      <c r="G6811" t="s">
        <v>942</v>
      </c>
      <c r="H6811" t="s">
        <v>951</v>
      </c>
      <c r="I6811" t="s">
        <v>1401</v>
      </c>
      <c r="J6811" t="s">
        <v>1402</v>
      </c>
      <c r="K6811" t="s">
        <v>955</v>
      </c>
      <c r="L6811">
        <v>2</v>
      </c>
      <c r="M6811" t="s">
        <v>77</v>
      </c>
      <c r="N6811">
        <v>29.03</v>
      </c>
      <c r="O6811">
        <v>19.440000000000001</v>
      </c>
      <c r="P6811" t="s">
        <v>78</v>
      </c>
      <c r="Q6811" s="94">
        <v>45281.627083333333</v>
      </c>
      <c r="R6811">
        <v>58.06</v>
      </c>
      <c r="S6811">
        <v>38.880000000000003</v>
      </c>
      <c r="T6811" t="str">
        <f>VLOOKUP(E6811,zamiana!A:B,2,0)</f>
        <v>ALSTOM (ex. BT) CZL</v>
      </c>
    </row>
    <row r="6812" spans="1:20" x14ac:dyDescent="0.3">
      <c r="A6812" t="s">
        <v>6600</v>
      </c>
      <c r="B6812" s="2">
        <v>45260</v>
      </c>
      <c r="C6812" s="2">
        <v>45260</v>
      </c>
      <c r="D6812" s="2"/>
      <c r="E6812" t="s">
        <v>951</v>
      </c>
      <c r="F6812" t="s">
        <v>952</v>
      </c>
      <c r="G6812" t="s">
        <v>942</v>
      </c>
      <c r="H6812" t="s">
        <v>951</v>
      </c>
      <c r="I6812" t="s">
        <v>1401</v>
      </c>
      <c r="J6812" t="s">
        <v>1402</v>
      </c>
      <c r="K6812" t="s">
        <v>955</v>
      </c>
      <c r="L6812">
        <v>1</v>
      </c>
      <c r="M6812" t="s">
        <v>77</v>
      </c>
      <c r="N6812">
        <v>29.03</v>
      </c>
      <c r="O6812">
        <v>19.440000000000001</v>
      </c>
      <c r="P6812" t="s">
        <v>78</v>
      </c>
      <c r="Q6812" s="94">
        <v>45281.627083333333</v>
      </c>
      <c r="R6812">
        <v>29.03</v>
      </c>
      <c r="S6812">
        <v>19.440000000000001</v>
      </c>
      <c r="T6812" t="str">
        <f>VLOOKUP(E6812,zamiana!A:B,2,0)</f>
        <v>ALSTOM (ex. BT) CZL</v>
      </c>
    </row>
    <row r="6813" spans="1:20" x14ac:dyDescent="0.3">
      <c r="A6813" t="s">
        <v>6600</v>
      </c>
      <c r="B6813" s="2">
        <v>45260</v>
      </c>
      <c r="C6813" s="2">
        <v>45260</v>
      </c>
      <c r="D6813" s="2"/>
      <c r="E6813" t="s">
        <v>951</v>
      </c>
      <c r="F6813" t="s">
        <v>952</v>
      </c>
      <c r="G6813" t="s">
        <v>942</v>
      </c>
      <c r="H6813" t="s">
        <v>951</v>
      </c>
      <c r="I6813" t="s">
        <v>1309</v>
      </c>
      <c r="J6813" t="s">
        <v>1310</v>
      </c>
      <c r="K6813" t="s">
        <v>955</v>
      </c>
      <c r="L6813">
        <v>2</v>
      </c>
      <c r="M6813" t="s">
        <v>77</v>
      </c>
      <c r="N6813">
        <v>16.38</v>
      </c>
      <c r="O6813">
        <v>15.23</v>
      </c>
      <c r="P6813" t="s">
        <v>78</v>
      </c>
      <c r="Q6813" s="94">
        <v>45281.627083333333</v>
      </c>
      <c r="R6813">
        <v>32.76</v>
      </c>
      <c r="S6813">
        <v>30.46</v>
      </c>
      <c r="T6813" t="str">
        <f>VLOOKUP(E6813,zamiana!A:B,2,0)</f>
        <v>ALSTOM (ex. BT) CZL</v>
      </c>
    </row>
    <row r="6814" spans="1:20" x14ac:dyDescent="0.3">
      <c r="A6814" t="s">
        <v>6600</v>
      </c>
      <c r="B6814" s="2">
        <v>45260</v>
      </c>
      <c r="C6814" s="2">
        <v>45260</v>
      </c>
      <c r="D6814" s="2"/>
      <c r="E6814" t="s">
        <v>951</v>
      </c>
      <c r="F6814" t="s">
        <v>952</v>
      </c>
      <c r="G6814" t="s">
        <v>942</v>
      </c>
      <c r="H6814" t="s">
        <v>951</v>
      </c>
      <c r="I6814" t="s">
        <v>1652</v>
      </c>
      <c r="J6814" t="s">
        <v>1653</v>
      </c>
      <c r="K6814" t="s">
        <v>955</v>
      </c>
      <c r="L6814">
        <v>3</v>
      </c>
      <c r="M6814" t="s">
        <v>77</v>
      </c>
      <c r="N6814">
        <v>63.47</v>
      </c>
      <c r="O6814">
        <v>40.42</v>
      </c>
      <c r="P6814" t="s">
        <v>78</v>
      </c>
      <c r="Q6814" s="94">
        <v>45281.658333333333</v>
      </c>
      <c r="R6814">
        <v>190.41</v>
      </c>
      <c r="S6814">
        <v>121.26</v>
      </c>
      <c r="T6814" t="str">
        <f>VLOOKUP(E6814,zamiana!A:B,2,0)</f>
        <v>ALSTOM (ex. BT) CZL</v>
      </c>
    </row>
    <row r="6815" spans="1:20" x14ac:dyDescent="0.3">
      <c r="A6815" t="s">
        <v>6600</v>
      </c>
      <c r="B6815" s="2">
        <v>45260</v>
      </c>
      <c r="C6815" s="2">
        <v>45260</v>
      </c>
      <c r="D6815" s="2"/>
      <c r="E6815" t="s">
        <v>951</v>
      </c>
      <c r="F6815" t="s">
        <v>952</v>
      </c>
      <c r="G6815" t="s">
        <v>942</v>
      </c>
      <c r="H6815" t="s">
        <v>951</v>
      </c>
      <c r="I6815" t="s">
        <v>1652</v>
      </c>
      <c r="J6815" t="s">
        <v>1653</v>
      </c>
      <c r="K6815" t="s">
        <v>955</v>
      </c>
      <c r="L6815">
        <v>3</v>
      </c>
      <c r="M6815" t="s">
        <v>77</v>
      </c>
      <c r="N6815">
        <v>63.47</v>
      </c>
      <c r="O6815">
        <v>40.42</v>
      </c>
      <c r="P6815" t="s">
        <v>78</v>
      </c>
      <c r="Q6815" s="94">
        <v>45281.658333333333</v>
      </c>
      <c r="R6815">
        <v>190.41</v>
      </c>
      <c r="S6815">
        <v>121.26</v>
      </c>
      <c r="T6815" t="str">
        <f>VLOOKUP(E6815,zamiana!A:B,2,0)</f>
        <v>ALSTOM (ex. BT) CZL</v>
      </c>
    </row>
    <row r="6816" spans="1:20" x14ac:dyDescent="0.3">
      <c r="A6816" t="s">
        <v>6600</v>
      </c>
      <c r="B6816" s="2">
        <v>45260</v>
      </c>
      <c r="C6816" s="2">
        <v>45260</v>
      </c>
      <c r="D6816" s="2"/>
      <c r="E6816" t="s">
        <v>951</v>
      </c>
      <c r="F6816" t="s">
        <v>952</v>
      </c>
      <c r="G6816" t="s">
        <v>942</v>
      </c>
      <c r="H6816" t="s">
        <v>951</v>
      </c>
      <c r="I6816" t="s">
        <v>1652</v>
      </c>
      <c r="J6816" t="s">
        <v>1653</v>
      </c>
      <c r="K6816" t="s">
        <v>955</v>
      </c>
      <c r="L6816">
        <v>3</v>
      </c>
      <c r="M6816" t="s">
        <v>77</v>
      </c>
      <c r="N6816">
        <v>63.47</v>
      </c>
      <c r="O6816">
        <v>40.42</v>
      </c>
      <c r="P6816" t="s">
        <v>78</v>
      </c>
      <c r="Q6816" s="94">
        <v>45281.658333333333</v>
      </c>
      <c r="R6816">
        <v>190.41</v>
      </c>
      <c r="S6816">
        <v>121.26</v>
      </c>
      <c r="T6816" t="str">
        <f>VLOOKUP(E6816,zamiana!A:B,2,0)</f>
        <v>ALSTOM (ex. BT) CZL</v>
      </c>
    </row>
    <row r="6817" spans="1:20" x14ac:dyDescent="0.3">
      <c r="A6817" t="s">
        <v>6600</v>
      </c>
      <c r="B6817" s="2">
        <v>45260</v>
      </c>
      <c r="C6817" s="2">
        <v>45260</v>
      </c>
      <c r="D6817" s="2"/>
      <c r="E6817" t="s">
        <v>951</v>
      </c>
      <c r="F6817" t="s">
        <v>952</v>
      </c>
      <c r="G6817" t="s">
        <v>942</v>
      </c>
      <c r="H6817" t="s">
        <v>951</v>
      </c>
      <c r="I6817" t="s">
        <v>1652</v>
      </c>
      <c r="J6817" t="s">
        <v>1653</v>
      </c>
      <c r="K6817" t="s">
        <v>955</v>
      </c>
      <c r="L6817">
        <v>3</v>
      </c>
      <c r="M6817" t="s">
        <v>77</v>
      </c>
      <c r="N6817">
        <v>63.47</v>
      </c>
      <c r="O6817">
        <v>40.42</v>
      </c>
      <c r="P6817" t="s">
        <v>78</v>
      </c>
      <c r="Q6817" s="94">
        <v>45281.658333333333</v>
      </c>
      <c r="R6817">
        <v>190.41</v>
      </c>
      <c r="S6817">
        <v>121.26</v>
      </c>
      <c r="T6817" t="str">
        <f>VLOOKUP(E6817,zamiana!A:B,2,0)</f>
        <v>ALSTOM (ex. BT) CZL</v>
      </c>
    </row>
    <row r="6818" spans="1:20" x14ac:dyDescent="0.3">
      <c r="A6818" t="s">
        <v>6600</v>
      </c>
      <c r="B6818" s="2">
        <v>45260</v>
      </c>
      <c r="C6818" s="2">
        <v>45260</v>
      </c>
      <c r="D6818" s="2"/>
      <c r="E6818" t="s">
        <v>951</v>
      </c>
      <c r="F6818" t="s">
        <v>952</v>
      </c>
      <c r="G6818" t="s">
        <v>942</v>
      </c>
      <c r="H6818" t="s">
        <v>951</v>
      </c>
      <c r="I6818" t="s">
        <v>1652</v>
      </c>
      <c r="J6818" t="s">
        <v>1653</v>
      </c>
      <c r="K6818" t="s">
        <v>955</v>
      </c>
      <c r="L6818">
        <v>1</v>
      </c>
      <c r="M6818" t="s">
        <v>77</v>
      </c>
      <c r="N6818">
        <v>63.47</v>
      </c>
      <c r="O6818">
        <v>40.42</v>
      </c>
      <c r="P6818" t="s">
        <v>78</v>
      </c>
      <c r="Q6818" s="94">
        <v>45281.658333333333</v>
      </c>
      <c r="R6818">
        <v>63.47</v>
      </c>
      <c r="S6818">
        <v>40.42</v>
      </c>
      <c r="T6818" t="str">
        <f>VLOOKUP(E6818,zamiana!A:B,2,0)</f>
        <v>ALSTOM (ex. BT) CZL</v>
      </c>
    </row>
    <row r="6819" spans="1:20" x14ac:dyDescent="0.3">
      <c r="A6819" t="s">
        <v>6600</v>
      </c>
      <c r="B6819" s="2">
        <v>45260</v>
      </c>
      <c r="C6819" s="2">
        <v>45260</v>
      </c>
      <c r="D6819" s="2"/>
      <c r="E6819" t="s">
        <v>951</v>
      </c>
      <c r="F6819" t="s">
        <v>952</v>
      </c>
      <c r="G6819" t="s">
        <v>942</v>
      </c>
      <c r="H6819" t="s">
        <v>951</v>
      </c>
      <c r="I6819" t="s">
        <v>1652</v>
      </c>
      <c r="J6819" t="s">
        <v>1653</v>
      </c>
      <c r="K6819" t="s">
        <v>955</v>
      </c>
      <c r="L6819">
        <v>1</v>
      </c>
      <c r="M6819" t="s">
        <v>77</v>
      </c>
      <c r="N6819">
        <v>63.47</v>
      </c>
      <c r="O6819">
        <v>40.42</v>
      </c>
      <c r="P6819" t="s">
        <v>78</v>
      </c>
      <c r="Q6819" s="94">
        <v>45281.658333333333</v>
      </c>
      <c r="R6819">
        <v>63.47</v>
      </c>
      <c r="S6819">
        <v>40.42</v>
      </c>
      <c r="T6819" t="str">
        <f>VLOOKUP(E6819,zamiana!A:B,2,0)</f>
        <v>ALSTOM (ex. BT) CZL</v>
      </c>
    </row>
    <row r="6820" spans="1:20" x14ac:dyDescent="0.3">
      <c r="A6820" t="s">
        <v>6600</v>
      </c>
      <c r="B6820" s="2">
        <v>45260</v>
      </c>
      <c r="C6820" s="2">
        <v>45260</v>
      </c>
      <c r="D6820" s="2"/>
      <c r="E6820" t="s">
        <v>951</v>
      </c>
      <c r="F6820" t="s">
        <v>952</v>
      </c>
      <c r="G6820" t="s">
        <v>942</v>
      </c>
      <c r="H6820" t="s">
        <v>951</v>
      </c>
      <c r="I6820" t="s">
        <v>1652</v>
      </c>
      <c r="J6820" t="s">
        <v>1653</v>
      </c>
      <c r="K6820" t="s">
        <v>955</v>
      </c>
      <c r="L6820">
        <v>3</v>
      </c>
      <c r="M6820" t="s">
        <v>77</v>
      </c>
      <c r="N6820">
        <v>63.47</v>
      </c>
      <c r="O6820">
        <v>40.42</v>
      </c>
      <c r="P6820" t="s">
        <v>78</v>
      </c>
      <c r="Q6820" s="94">
        <v>45281.658333333333</v>
      </c>
      <c r="R6820">
        <v>190.41</v>
      </c>
      <c r="S6820">
        <v>121.26</v>
      </c>
      <c r="T6820" t="str">
        <f>VLOOKUP(E6820,zamiana!A:B,2,0)</f>
        <v>ALSTOM (ex. BT) CZL</v>
      </c>
    </row>
    <row r="6821" spans="1:20" x14ac:dyDescent="0.3">
      <c r="A6821" t="s">
        <v>6600</v>
      </c>
      <c r="B6821" s="2">
        <v>45260</v>
      </c>
      <c r="C6821" s="2">
        <v>45260</v>
      </c>
      <c r="D6821" s="2"/>
      <c r="E6821" t="s">
        <v>951</v>
      </c>
      <c r="F6821" t="s">
        <v>952</v>
      </c>
      <c r="G6821" t="s">
        <v>942</v>
      </c>
      <c r="H6821" t="s">
        <v>951</v>
      </c>
      <c r="I6821" t="s">
        <v>1652</v>
      </c>
      <c r="J6821" t="s">
        <v>1653</v>
      </c>
      <c r="K6821" t="s">
        <v>955</v>
      </c>
      <c r="L6821">
        <v>3</v>
      </c>
      <c r="M6821" t="s">
        <v>77</v>
      </c>
      <c r="N6821">
        <v>63.47</v>
      </c>
      <c r="O6821">
        <v>40.42</v>
      </c>
      <c r="P6821" t="s">
        <v>78</v>
      </c>
      <c r="Q6821" s="94">
        <v>45281.658333333333</v>
      </c>
      <c r="R6821">
        <v>190.41</v>
      </c>
      <c r="S6821">
        <v>121.26</v>
      </c>
      <c r="T6821" t="str">
        <f>VLOOKUP(E6821,zamiana!A:B,2,0)</f>
        <v>ALSTOM (ex. BT) CZL</v>
      </c>
    </row>
    <row r="6822" spans="1:20" x14ac:dyDescent="0.3">
      <c r="A6822" t="s">
        <v>6600</v>
      </c>
      <c r="B6822" s="2">
        <v>45260</v>
      </c>
      <c r="C6822" s="2">
        <v>45260</v>
      </c>
      <c r="D6822" s="2"/>
      <c r="E6822" t="s">
        <v>951</v>
      </c>
      <c r="F6822" t="s">
        <v>952</v>
      </c>
      <c r="G6822" t="s">
        <v>942</v>
      </c>
      <c r="H6822" t="s">
        <v>951</v>
      </c>
      <c r="I6822" t="s">
        <v>1652</v>
      </c>
      <c r="J6822" t="s">
        <v>1653</v>
      </c>
      <c r="K6822" t="s">
        <v>955</v>
      </c>
      <c r="L6822">
        <v>3</v>
      </c>
      <c r="M6822" t="s">
        <v>77</v>
      </c>
      <c r="N6822">
        <v>63.47</v>
      </c>
      <c r="O6822">
        <v>40.42</v>
      </c>
      <c r="P6822" t="s">
        <v>78</v>
      </c>
      <c r="Q6822" s="94">
        <v>45281.658333333333</v>
      </c>
      <c r="R6822">
        <v>190.41</v>
      </c>
      <c r="S6822">
        <v>121.26</v>
      </c>
      <c r="T6822" t="str">
        <f>VLOOKUP(E6822,zamiana!A:B,2,0)</f>
        <v>ALSTOM (ex. BT) CZL</v>
      </c>
    </row>
    <row r="6823" spans="1:20" x14ac:dyDescent="0.3">
      <c r="A6823" t="s">
        <v>6600</v>
      </c>
      <c r="B6823" s="2">
        <v>45260</v>
      </c>
      <c r="C6823" s="2">
        <v>45260</v>
      </c>
      <c r="D6823" s="2"/>
      <c r="E6823" t="s">
        <v>951</v>
      </c>
      <c r="F6823" t="s">
        <v>952</v>
      </c>
      <c r="G6823" t="s">
        <v>942</v>
      </c>
      <c r="H6823" t="s">
        <v>951</v>
      </c>
      <c r="I6823" t="s">
        <v>1652</v>
      </c>
      <c r="J6823" t="s">
        <v>1653</v>
      </c>
      <c r="K6823" t="s">
        <v>955</v>
      </c>
      <c r="L6823">
        <v>3</v>
      </c>
      <c r="M6823" t="s">
        <v>77</v>
      </c>
      <c r="N6823">
        <v>63.47</v>
      </c>
      <c r="O6823">
        <v>40.42</v>
      </c>
      <c r="P6823" t="s">
        <v>78</v>
      </c>
      <c r="Q6823" s="94">
        <v>45281.658333333333</v>
      </c>
      <c r="R6823">
        <v>190.41</v>
      </c>
      <c r="S6823">
        <v>121.26</v>
      </c>
      <c r="T6823" t="str">
        <f>VLOOKUP(E6823,zamiana!A:B,2,0)</f>
        <v>ALSTOM (ex. BT) CZL</v>
      </c>
    </row>
    <row r="6824" spans="1:20" x14ac:dyDescent="0.3">
      <c r="A6824" t="s">
        <v>6600</v>
      </c>
      <c r="B6824" s="2">
        <v>45260</v>
      </c>
      <c r="C6824" s="2">
        <v>45260</v>
      </c>
      <c r="D6824" s="2"/>
      <c r="E6824" t="s">
        <v>951</v>
      </c>
      <c r="F6824" t="s">
        <v>952</v>
      </c>
      <c r="G6824" t="s">
        <v>942</v>
      </c>
      <c r="H6824" t="s">
        <v>951</v>
      </c>
      <c r="I6824" t="s">
        <v>1652</v>
      </c>
      <c r="J6824" t="s">
        <v>1653</v>
      </c>
      <c r="K6824" t="s">
        <v>955</v>
      </c>
      <c r="L6824">
        <v>1</v>
      </c>
      <c r="M6824" t="s">
        <v>77</v>
      </c>
      <c r="N6824">
        <v>63.47</v>
      </c>
      <c r="O6824">
        <v>40.42</v>
      </c>
      <c r="P6824" t="s">
        <v>78</v>
      </c>
      <c r="Q6824" s="94">
        <v>45281.658333333333</v>
      </c>
      <c r="R6824">
        <v>63.47</v>
      </c>
      <c r="S6824">
        <v>40.42</v>
      </c>
      <c r="T6824" t="str">
        <f>VLOOKUP(E6824,zamiana!A:B,2,0)</f>
        <v>ALSTOM (ex. BT) CZL</v>
      </c>
    </row>
    <row r="6825" spans="1:20" x14ac:dyDescent="0.3">
      <c r="A6825" t="s">
        <v>6600</v>
      </c>
      <c r="B6825" s="2">
        <v>45260</v>
      </c>
      <c r="C6825" s="2">
        <v>45260</v>
      </c>
      <c r="D6825" s="2"/>
      <c r="E6825" t="s">
        <v>951</v>
      </c>
      <c r="F6825" t="s">
        <v>952</v>
      </c>
      <c r="G6825" t="s">
        <v>942</v>
      </c>
      <c r="H6825" t="s">
        <v>951</v>
      </c>
      <c r="I6825" t="s">
        <v>1652</v>
      </c>
      <c r="J6825" t="s">
        <v>1653</v>
      </c>
      <c r="K6825" t="s">
        <v>955</v>
      </c>
      <c r="L6825">
        <v>4</v>
      </c>
      <c r="M6825" t="s">
        <v>77</v>
      </c>
      <c r="N6825">
        <v>63.47</v>
      </c>
      <c r="O6825">
        <v>40.42</v>
      </c>
      <c r="P6825" t="s">
        <v>78</v>
      </c>
      <c r="Q6825" s="94">
        <v>45281.658333333333</v>
      </c>
      <c r="R6825">
        <v>253.88</v>
      </c>
      <c r="S6825">
        <v>161.68</v>
      </c>
      <c r="T6825" t="str">
        <f>VLOOKUP(E6825,zamiana!A:B,2,0)</f>
        <v>ALSTOM (ex. BT) CZL</v>
      </c>
    </row>
    <row r="6826" spans="1:20" x14ac:dyDescent="0.3">
      <c r="A6826" t="s">
        <v>6600</v>
      </c>
      <c r="B6826" s="2">
        <v>45260</v>
      </c>
      <c r="C6826" s="2">
        <v>45260</v>
      </c>
      <c r="D6826" s="2"/>
      <c r="E6826" t="s">
        <v>951</v>
      </c>
      <c r="F6826" t="s">
        <v>952</v>
      </c>
      <c r="G6826" t="s">
        <v>942</v>
      </c>
      <c r="H6826" t="s">
        <v>951</v>
      </c>
      <c r="I6826" t="s">
        <v>1652</v>
      </c>
      <c r="J6826" t="s">
        <v>1653</v>
      </c>
      <c r="K6826" t="s">
        <v>955</v>
      </c>
      <c r="L6826">
        <v>1</v>
      </c>
      <c r="M6826" t="s">
        <v>77</v>
      </c>
      <c r="N6826">
        <v>63.47</v>
      </c>
      <c r="O6826">
        <v>40.42</v>
      </c>
      <c r="P6826" t="s">
        <v>78</v>
      </c>
      <c r="Q6826" s="94">
        <v>45281.658333333333</v>
      </c>
      <c r="R6826">
        <v>63.47</v>
      </c>
      <c r="S6826">
        <v>40.42</v>
      </c>
      <c r="T6826" t="str">
        <f>VLOOKUP(E6826,zamiana!A:B,2,0)</f>
        <v>ALSTOM (ex. BT) CZL</v>
      </c>
    </row>
    <row r="6827" spans="1:20" x14ac:dyDescent="0.3">
      <c r="A6827" t="s">
        <v>6600</v>
      </c>
      <c r="B6827" s="2">
        <v>45260</v>
      </c>
      <c r="C6827" s="2">
        <v>45260</v>
      </c>
      <c r="D6827" s="2"/>
      <c r="E6827" t="s">
        <v>951</v>
      </c>
      <c r="F6827" t="s">
        <v>952</v>
      </c>
      <c r="G6827" t="s">
        <v>942</v>
      </c>
      <c r="H6827" t="s">
        <v>951</v>
      </c>
      <c r="I6827" t="s">
        <v>1652</v>
      </c>
      <c r="J6827" t="s">
        <v>1653</v>
      </c>
      <c r="K6827" t="s">
        <v>955</v>
      </c>
      <c r="L6827">
        <v>1</v>
      </c>
      <c r="M6827" t="s">
        <v>77</v>
      </c>
      <c r="N6827">
        <v>63.47</v>
      </c>
      <c r="O6827">
        <v>40.42</v>
      </c>
      <c r="P6827" t="s">
        <v>78</v>
      </c>
      <c r="Q6827" s="94">
        <v>45281.658333333333</v>
      </c>
      <c r="R6827">
        <v>63.47</v>
      </c>
      <c r="S6827">
        <v>40.42</v>
      </c>
      <c r="T6827" t="str">
        <f>VLOOKUP(E6827,zamiana!A:B,2,0)</f>
        <v>ALSTOM (ex. BT) CZL</v>
      </c>
    </row>
    <row r="6828" spans="1:20" x14ac:dyDescent="0.3">
      <c r="A6828" t="s">
        <v>6600</v>
      </c>
      <c r="B6828" s="2">
        <v>45260</v>
      </c>
      <c r="C6828" s="2">
        <v>45260</v>
      </c>
      <c r="D6828" s="2"/>
      <c r="E6828" t="s">
        <v>951</v>
      </c>
      <c r="F6828" t="s">
        <v>952</v>
      </c>
      <c r="G6828" t="s">
        <v>942</v>
      </c>
      <c r="H6828" t="s">
        <v>951</v>
      </c>
      <c r="I6828" t="s">
        <v>1652</v>
      </c>
      <c r="J6828" t="s">
        <v>1653</v>
      </c>
      <c r="K6828" t="s">
        <v>955</v>
      </c>
      <c r="L6828">
        <v>4</v>
      </c>
      <c r="M6828" t="s">
        <v>77</v>
      </c>
      <c r="N6828">
        <v>63.47</v>
      </c>
      <c r="O6828">
        <v>40.42</v>
      </c>
      <c r="P6828" t="s">
        <v>78</v>
      </c>
      <c r="Q6828" s="94">
        <v>45281.658333333333</v>
      </c>
      <c r="R6828">
        <v>253.88</v>
      </c>
      <c r="S6828">
        <v>161.68</v>
      </c>
      <c r="T6828" t="str">
        <f>VLOOKUP(E6828,zamiana!A:B,2,0)</f>
        <v>ALSTOM (ex. BT) CZL</v>
      </c>
    </row>
    <row r="6829" spans="1:20" x14ac:dyDescent="0.3">
      <c r="A6829" t="s">
        <v>6600</v>
      </c>
      <c r="B6829" s="2">
        <v>45260</v>
      </c>
      <c r="C6829" s="2">
        <v>45260</v>
      </c>
      <c r="D6829" s="2"/>
      <c r="E6829" t="s">
        <v>951</v>
      </c>
      <c r="F6829" t="s">
        <v>952</v>
      </c>
      <c r="G6829" t="s">
        <v>942</v>
      </c>
      <c r="H6829" t="s">
        <v>951</v>
      </c>
      <c r="I6829" t="s">
        <v>1652</v>
      </c>
      <c r="J6829" t="s">
        <v>1653</v>
      </c>
      <c r="K6829" t="s">
        <v>955</v>
      </c>
      <c r="L6829">
        <v>1</v>
      </c>
      <c r="M6829" t="s">
        <v>77</v>
      </c>
      <c r="N6829">
        <v>63.47</v>
      </c>
      <c r="O6829">
        <v>40.42</v>
      </c>
      <c r="P6829" t="s">
        <v>78</v>
      </c>
      <c r="Q6829" s="94">
        <v>45281.658333333333</v>
      </c>
      <c r="R6829">
        <v>63.47</v>
      </c>
      <c r="S6829">
        <v>40.42</v>
      </c>
      <c r="T6829" t="str">
        <f>VLOOKUP(E6829,zamiana!A:B,2,0)</f>
        <v>ALSTOM (ex. BT) CZL</v>
      </c>
    </row>
    <row r="6830" spans="1:20" x14ac:dyDescent="0.3">
      <c r="A6830" t="s">
        <v>6600</v>
      </c>
      <c r="B6830" s="2">
        <v>45260</v>
      </c>
      <c r="C6830" s="2">
        <v>45260</v>
      </c>
      <c r="D6830" s="2"/>
      <c r="E6830" t="s">
        <v>951</v>
      </c>
      <c r="F6830" t="s">
        <v>952</v>
      </c>
      <c r="G6830" t="s">
        <v>942</v>
      </c>
      <c r="H6830" t="s">
        <v>951</v>
      </c>
      <c r="I6830" t="s">
        <v>1738</v>
      </c>
      <c r="J6830" t="s">
        <v>1739</v>
      </c>
      <c r="K6830" t="s">
        <v>955</v>
      </c>
      <c r="L6830">
        <v>3</v>
      </c>
      <c r="M6830" t="s">
        <v>77</v>
      </c>
      <c r="N6830">
        <v>79.55</v>
      </c>
      <c r="O6830">
        <v>49.31</v>
      </c>
      <c r="P6830" t="s">
        <v>78</v>
      </c>
      <c r="Q6830" s="94">
        <v>45281.627083333333</v>
      </c>
      <c r="R6830">
        <v>238.65</v>
      </c>
      <c r="S6830">
        <v>147.93</v>
      </c>
      <c r="T6830" t="str">
        <f>VLOOKUP(E6830,zamiana!A:B,2,0)</f>
        <v>ALSTOM (ex. BT) CZL</v>
      </c>
    </row>
    <row r="6831" spans="1:20" x14ac:dyDescent="0.3">
      <c r="A6831" t="s">
        <v>6600</v>
      </c>
      <c r="B6831" s="2">
        <v>45260</v>
      </c>
      <c r="C6831" s="2">
        <v>45260</v>
      </c>
      <c r="D6831" s="2"/>
      <c r="E6831" t="s">
        <v>951</v>
      </c>
      <c r="F6831" t="s">
        <v>952</v>
      </c>
      <c r="G6831" t="s">
        <v>942</v>
      </c>
      <c r="H6831" t="s">
        <v>951</v>
      </c>
      <c r="I6831" t="s">
        <v>1738</v>
      </c>
      <c r="J6831" t="s">
        <v>1739</v>
      </c>
      <c r="K6831" t="s">
        <v>955</v>
      </c>
      <c r="L6831">
        <v>3</v>
      </c>
      <c r="M6831" t="s">
        <v>77</v>
      </c>
      <c r="N6831">
        <v>79.55</v>
      </c>
      <c r="O6831">
        <v>49.31</v>
      </c>
      <c r="P6831" t="s">
        <v>78</v>
      </c>
      <c r="Q6831" s="94">
        <v>45281.627083333333</v>
      </c>
      <c r="R6831">
        <v>238.65</v>
      </c>
      <c r="S6831">
        <v>147.93</v>
      </c>
      <c r="T6831" t="str">
        <f>VLOOKUP(E6831,zamiana!A:B,2,0)</f>
        <v>ALSTOM (ex. BT) CZL</v>
      </c>
    </row>
    <row r="6832" spans="1:20" x14ac:dyDescent="0.3">
      <c r="A6832" t="s">
        <v>6600</v>
      </c>
      <c r="B6832" s="2">
        <v>45260</v>
      </c>
      <c r="C6832" s="2">
        <v>45260</v>
      </c>
      <c r="D6832" s="2"/>
      <c r="E6832" t="s">
        <v>951</v>
      </c>
      <c r="F6832" t="s">
        <v>952</v>
      </c>
      <c r="G6832" t="s">
        <v>942</v>
      </c>
      <c r="H6832" t="s">
        <v>951</v>
      </c>
      <c r="I6832" t="s">
        <v>1738</v>
      </c>
      <c r="J6832" t="s">
        <v>1739</v>
      </c>
      <c r="K6832" t="s">
        <v>955</v>
      </c>
      <c r="L6832">
        <v>4</v>
      </c>
      <c r="M6832" t="s">
        <v>77</v>
      </c>
      <c r="N6832">
        <v>79.55</v>
      </c>
      <c r="O6832">
        <v>49.31</v>
      </c>
      <c r="P6832" t="s">
        <v>78</v>
      </c>
      <c r="Q6832" s="94">
        <v>45281.627083333333</v>
      </c>
      <c r="R6832">
        <v>318.2</v>
      </c>
      <c r="S6832">
        <v>197.24</v>
      </c>
      <c r="T6832" t="str">
        <f>VLOOKUP(E6832,zamiana!A:B,2,0)</f>
        <v>ALSTOM (ex. BT) CZL</v>
      </c>
    </row>
    <row r="6833" spans="1:20" x14ac:dyDescent="0.3">
      <c r="A6833" t="s">
        <v>6600</v>
      </c>
      <c r="B6833" s="2">
        <v>45260</v>
      </c>
      <c r="C6833" s="2">
        <v>45260</v>
      </c>
      <c r="D6833" s="2"/>
      <c r="E6833" t="s">
        <v>951</v>
      </c>
      <c r="F6833" t="s">
        <v>952</v>
      </c>
      <c r="G6833" t="s">
        <v>942</v>
      </c>
      <c r="H6833" t="s">
        <v>951</v>
      </c>
      <c r="I6833" t="s">
        <v>1738</v>
      </c>
      <c r="J6833" t="s">
        <v>1739</v>
      </c>
      <c r="K6833" t="s">
        <v>955</v>
      </c>
      <c r="L6833">
        <v>4</v>
      </c>
      <c r="M6833" t="s">
        <v>77</v>
      </c>
      <c r="N6833">
        <v>79.55</v>
      </c>
      <c r="O6833">
        <v>49.31</v>
      </c>
      <c r="P6833" t="s">
        <v>78</v>
      </c>
      <c r="Q6833" s="94">
        <v>45281.627083333333</v>
      </c>
      <c r="R6833">
        <v>318.2</v>
      </c>
      <c r="S6833">
        <v>197.24</v>
      </c>
      <c r="T6833" t="str">
        <f>VLOOKUP(E6833,zamiana!A:B,2,0)</f>
        <v>ALSTOM (ex. BT) CZL</v>
      </c>
    </row>
    <row r="6834" spans="1:20" x14ac:dyDescent="0.3">
      <c r="A6834" t="s">
        <v>6600</v>
      </c>
      <c r="B6834" s="2">
        <v>45260</v>
      </c>
      <c r="C6834" s="2">
        <v>45260</v>
      </c>
      <c r="D6834" s="2"/>
      <c r="E6834" t="s">
        <v>951</v>
      </c>
      <c r="F6834" t="s">
        <v>952</v>
      </c>
      <c r="G6834" t="s">
        <v>942</v>
      </c>
      <c r="H6834" t="s">
        <v>951</v>
      </c>
      <c r="I6834" t="s">
        <v>1738</v>
      </c>
      <c r="J6834" t="s">
        <v>1739</v>
      </c>
      <c r="K6834" t="s">
        <v>955</v>
      </c>
      <c r="L6834">
        <v>3</v>
      </c>
      <c r="M6834" t="s">
        <v>77</v>
      </c>
      <c r="N6834">
        <v>79.55</v>
      </c>
      <c r="O6834">
        <v>49.31</v>
      </c>
      <c r="P6834" t="s">
        <v>78</v>
      </c>
      <c r="Q6834" s="94">
        <v>45281.627083333333</v>
      </c>
      <c r="R6834">
        <v>238.65</v>
      </c>
      <c r="S6834">
        <v>147.93</v>
      </c>
      <c r="T6834" t="str">
        <f>VLOOKUP(E6834,zamiana!A:B,2,0)</f>
        <v>ALSTOM (ex. BT) CZL</v>
      </c>
    </row>
    <row r="6835" spans="1:20" x14ac:dyDescent="0.3">
      <c r="A6835" t="s">
        <v>6600</v>
      </c>
      <c r="B6835" s="2">
        <v>45260</v>
      </c>
      <c r="C6835" s="2">
        <v>45260</v>
      </c>
      <c r="D6835" s="2"/>
      <c r="E6835" t="s">
        <v>951</v>
      </c>
      <c r="F6835" t="s">
        <v>952</v>
      </c>
      <c r="G6835" t="s">
        <v>942</v>
      </c>
      <c r="H6835" t="s">
        <v>951</v>
      </c>
      <c r="I6835" t="s">
        <v>1738</v>
      </c>
      <c r="J6835" t="s">
        <v>1739</v>
      </c>
      <c r="K6835" t="s">
        <v>955</v>
      </c>
      <c r="L6835">
        <v>3</v>
      </c>
      <c r="M6835" t="s">
        <v>77</v>
      </c>
      <c r="N6835">
        <v>79.55</v>
      </c>
      <c r="O6835">
        <v>49.31</v>
      </c>
      <c r="P6835" t="s">
        <v>78</v>
      </c>
      <c r="Q6835" s="94">
        <v>45281.627083333333</v>
      </c>
      <c r="R6835">
        <v>238.65</v>
      </c>
      <c r="S6835">
        <v>147.93</v>
      </c>
      <c r="T6835" t="str">
        <f>VLOOKUP(E6835,zamiana!A:B,2,0)</f>
        <v>ALSTOM (ex. BT) CZL</v>
      </c>
    </row>
    <row r="6836" spans="1:20" x14ac:dyDescent="0.3">
      <c r="A6836" t="s">
        <v>6600</v>
      </c>
      <c r="B6836" s="2">
        <v>45260</v>
      </c>
      <c r="C6836" s="2">
        <v>45260</v>
      </c>
      <c r="D6836" s="2"/>
      <c r="E6836" t="s">
        <v>951</v>
      </c>
      <c r="F6836" t="s">
        <v>952</v>
      </c>
      <c r="G6836" t="s">
        <v>942</v>
      </c>
      <c r="H6836" t="s">
        <v>951</v>
      </c>
      <c r="I6836" t="s">
        <v>1738</v>
      </c>
      <c r="J6836" t="s">
        <v>1739</v>
      </c>
      <c r="K6836" t="s">
        <v>955</v>
      </c>
      <c r="L6836">
        <v>4</v>
      </c>
      <c r="M6836" t="s">
        <v>77</v>
      </c>
      <c r="N6836">
        <v>79.55</v>
      </c>
      <c r="O6836">
        <v>49.31</v>
      </c>
      <c r="P6836" t="s">
        <v>78</v>
      </c>
      <c r="Q6836" s="94">
        <v>45281.627083333333</v>
      </c>
      <c r="R6836">
        <v>318.2</v>
      </c>
      <c r="S6836">
        <v>197.24</v>
      </c>
      <c r="T6836" t="str">
        <f>VLOOKUP(E6836,zamiana!A:B,2,0)</f>
        <v>ALSTOM (ex. BT) CZL</v>
      </c>
    </row>
    <row r="6837" spans="1:20" x14ac:dyDescent="0.3">
      <c r="A6837" t="s">
        <v>6600</v>
      </c>
      <c r="B6837" s="2">
        <v>45260</v>
      </c>
      <c r="C6837" s="2">
        <v>45260</v>
      </c>
      <c r="D6837" s="2"/>
      <c r="E6837" t="s">
        <v>951</v>
      </c>
      <c r="F6837" t="s">
        <v>952</v>
      </c>
      <c r="G6837" t="s">
        <v>942</v>
      </c>
      <c r="H6837" t="s">
        <v>951</v>
      </c>
      <c r="I6837" t="s">
        <v>1738</v>
      </c>
      <c r="J6837" t="s">
        <v>1739</v>
      </c>
      <c r="K6837" t="s">
        <v>955</v>
      </c>
      <c r="L6837">
        <v>5</v>
      </c>
      <c r="M6837" t="s">
        <v>77</v>
      </c>
      <c r="N6837">
        <v>79.55</v>
      </c>
      <c r="O6837">
        <v>49.31</v>
      </c>
      <c r="P6837" t="s">
        <v>78</v>
      </c>
      <c r="Q6837" s="94">
        <v>45281.627083333333</v>
      </c>
      <c r="R6837">
        <v>397.75</v>
      </c>
      <c r="S6837">
        <v>246.55</v>
      </c>
      <c r="T6837" t="str">
        <f>VLOOKUP(E6837,zamiana!A:B,2,0)</f>
        <v>ALSTOM (ex. BT) CZL</v>
      </c>
    </row>
    <row r="6838" spans="1:20" x14ac:dyDescent="0.3">
      <c r="A6838" t="s">
        <v>6600</v>
      </c>
      <c r="B6838" s="2">
        <v>45260</v>
      </c>
      <c r="C6838" s="2">
        <v>45260</v>
      </c>
      <c r="D6838" s="2"/>
      <c r="E6838" t="s">
        <v>951</v>
      </c>
      <c r="F6838" t="s">
        <v>952</v>
      </c>
      <c r="G6838" t="s">
        <v>942</v>
      </c>
      <c r="H6838" t="s">
        <v>951</v>
      </c>
      <c r="I6838" t="s">
        <v>1738</v>
      </c>
      <c r="J6838" t="s">
        <v>1739</v>
      </c>
      <c r="K6838" t="s">
        <v>955</v>
      </c>
      <c r="L6838">
        <v>4</v>
      </c>
      <c r="M6838" t="s">
        <v>77</v>
      </c>
      <c r="N6838">
        <v>79.55</v>
      </c>
      <c r="O6838">
        <v>49.31</v>
      </c>
      <c r="P6838" t="s">
        <v>78</v>
      </c>
      <c r="Q6838" s="94">
        <v>45281.627083333333</v>
      </c>
      <c r="R6838">
        <v>318.2</v>
      </c>
      <c r="S6838">
        <v>197.24</v>
      </c>
      <c r="T6838" t="str">
        <f>VLOOKUP(E6838,zamiana!A:B,2,0)</f>
        <v>ALSTOM (ex. BT) CZL</v>
      </c>
    </row>
    <row r="6839" spans="1:20" x14ac:dyDescent="0.3">
      <c r="A6839" t="s">
        <v>6600</v>
      </c>
      <c r="B6839" s="2">
        <v>45260</v>
      </c>
      <c r="C6839" s="2">
        <v>45260</v>
      </c>
      <c r="D6839" s="2"/>
      <c r="E6839" t="s">
        <v>951</v>
      </c>
      <c r="F6839" t="s">
        <v>952</v>
      </c>
      <c r="G6839" t="s">
        <v>942</v>
      </c>
      <c r="H6839" t="s">
        <v>951</v>
      </c>
      <c r="I6839" t="s">
        <v>1738</v>
      </c>
      <c r="J6839" t="s">
        <v>1739</v>
      </c>
      <c r="K6839" t="s">
        <v>955</v>
      </c>
      <c r="L6839">
        <v>5</v>
      </c>
      <c r="M6839" t="s">
        <v>77</v>
      </c>
      <c r="N6839">
        <v>79.55</v>
      </c>
      <c r="O6839">
        <v>49.31</v>
      </c>
      <c r="P6839" t="s">
        <v>78</v>
      </c>
      <c r="Q6839" s="94">
        <v>45281.627083333333</v>
      </c>
      <c r="R6839">
        <v>397.75</v>
      </c>
      <c r="S6839">
        <v>246.55</v>
      </c>
      <c r="T6839" t="str">
        <f>VLOOKUP(E6839,zamiana!A:B,2,0)</f>
        <v>ALSTOM (ex. BT) CZL</v>
      </c>
    </row>
    <row r="6840" spans="1:20" x14ac:dyDescent="0.3">
      <c r="A6840" t="s">
        <v>6600</v>
      </c>
      <c r="B6840" s="2">
        <v>45260</v>
      </c>
      <c r="C6840" s="2">
        <v>45260</v>
      </c>
      <c r="D6840" s="2"/>
      <c r="E6840" t="s">
        <v>951</v>
      </c>
      <c r="F6840" t="s">
        <v>952</v>
      </c>
      <c r="G6840" t="s">
        <v>942</v>
      </c>
      <c r="H6840" t="s">
        <v>951</v>
      </c>
      <c r="I6840" t="s">
        <v>1367</v>
      </c>
      <c r="J6840" t="s">
        <v>1368</v>
      </c>
      <c r="K6840" t="s">
        <v>955</v>
      </c>
      <c r="L6840">
        <v>3</v>
      </c>
      <c r="M6840" t="s">
        <v>77</v>
      </c>
      <c r="N6840">
        <v>20.49</v>
      </c>
      <c r="O6840">
        <v>17.149999999999999</v>
      </c>
      <c r="P6840" t="s">
        <v>78</v>
      </c>
      <c r="Q6840" s="94">
        <v>45281.658333333333</v>
      </c>
      <c r="R6840">
        <v>61.47</v>
      </c>
      <c r="S6840">
        <v>51.45</v>
      </c>
      <c r="T6840" t="str">
        <f>VLOOKUP(E6840,zamiana!A:B,2,0)</f>
        <v>ALSTOM (ex. BT) CZL</v>
      </c>
    </row>
    <row r="6841" spans="1:20" x14ac:dyDescent="0.3">
      <c r="A6841" t="s">
        <v>6600</v>
      </c>
      <c r="B6841" s="2">
        <v>45260</v>
      </c>
      <c r="C6841" s="2">
        <v>45260</v>
      </c>
      <c r="D6841" s="2"/>
      <c r="E6841" t="s">
        <v>951</v>
      </c>
      <c r="F6841" t="s">
        <v>952</v>
      </c>
      <c r="G6841" t="s">
        <v>942</v>
      </c>
      <c r="H6841" t="s">
        <v>951</v>
      </c>
      <c r="I6841" t="s">
        <v>1367</v>
      </c>
      <c r="J6841" t="s">
        <v>1368</v>
      </c>
      <c r="K6841" t="s">
        <v>955</v>
      </c>
      <c r="L6841">
        <v>2</v>
      </c>
      <c r="M6841" t="s">
        <v>77</v>
      </c>
      <c r="N6841">
        <v>20.49</v>
      </c>
      <c r="O6841">
        <v>17.149999999999999</v>
      </c>
      <c r="P6841" t="s">
        <v>78</v>
      </c>
      <c r="Q6841" s="94">
        <v>45281.658333333333</v>
      </c>
      <c r="R6841">
        <v>40.98</v>
      </c>
      <c r="S6841">
        <v>34.299999999999997</v>
      </c>
      <c r="T6841" t="str">
        <f>VLOOKUP(E6841,zamiana!A:B,2,0)</f>
        <v>ALSTOM (ex. BT) CZL</v>
      </c>
    </row>
    <row r="6842" spans="1:20" x14ac:dyDescent="0.3">
      <c r="A6842" t="s">
        <v>6600</v>
      </c>
      <c r="B6842" s="2">
        <v>45260</v>
      </c>
      <c r="C6842" s="2">
        <v>45260</v>
      </c>
      <c r="D6842" s="2"/>
      <c r="E6842" t="s">
        <v>951</v>
      </c>
      <c r="F6842" t="s">
        <v>952</v>
      </c>
      <c r="G6842" t="s">
        <v>942</v>
      </c>
      <c r="H6842" t="s">
        <v>951</v>
      </c>
      <c r="I6842" t="s">
        <v>1367</v>
      </c>
      <c r="J6842" t="s">
        <v>1368</v>
      </c>
      <c r="K6842" t="s">
        <v>955</v>
      </c>
      <c r="L6842">
        <v>1</v>
      </c>
      <c r="M6842" t="s">
        <v>77</v>
      </c>
      <c r="N6842">
        <v>20.49</v>
      </c>
      <c r="O6842">
        <v>17.149999999999999</v>
      </c>
      <c r="P6842" t="s">
        <v>78</v>
      </c>
      <c r="Q6842" s="94">
        <v>45281.658333333333</v>
      </c>
      <c r="R6842">
        <v>20.49</v>
      </c>
      <c r="S6842">
        <v>17.149999999999999</v>
      </c>
      <c r="T6842" t="str">
        <f>VLOOKUP(E6842,zamiana!A:B,2,0)</f>
        <v>ALSTOM (ex. BT) CZL</v>
      </c>
    </row>
    <row r="6843" spans="1:20" x14ac:dyDescent="0.3">
      <c r="A6843" t="s">
        <v>6600</v>
      </c>
      <c r="B6843" s="2">
        <v>45260</v>
      </c>
      <c r="C6843" s="2">
        <v>45260</v>
      </c>
      <c r="D6843" s="2"/>
      <c r="E6843" t="s">
        <v>951</v>
      </c>
      <c r="F6843" t="s">
        <v>952</v>
      </c>
      <c r="G6843" t="s">
        <v>942</v>
      </c>
      <c r="H6843" t="s">
        <v>951</v>
      </c>
      <c r="I6843" t="s">
        <v>1367</v>
      </c>
      <c r="J6843" t="s">
        <v>1368</v>
      </c>
      <c r="K6843" t="s">
        <v>955</v>
      </c>
      <c r="L6843">
        <v>6</v>
      </c>
      <c r="M6843" t="s">
        <v>77</v>
      </c>
      <c r="N6843">
        <v>20.49</v>
      </c>
      <c r="O6843">
        <v>17.149999999999999</v>
      </c>
      <c r="P6843" t="s">
        <v>78</v>
      </c>
      <c r="Q6843" s="94">
        <v>45281.658333333333</v>
      </c>
      <c r="R6843">
        <v>122.94</v>
      </c>
      <c r="S6843">
        <v>102.9</v>
      </c>
      <c r="T6843" t="str">
        <f>VLOOKUP(E6843,zamiana!A:B,2,0)</f>
        <v>ALSTOM (ex. BT) CZL</v>
      </c>
    </row>
    <row r="6844" spans="1:20" x14ac:dyDescent="0.3">
      <c r="A6844" t="s">
        <v>6600</v>
      </c>
      <c r="B6844" s="2">
        <v>45260</v>
      </c>
      <c r="C6844" s="2">
        <v>45260</v>
      </c>
      <c r="D6844" s="2"/>
      <c r="E6844" t="s">
        <v>951</v>
      </c>
      <c r="F6844" t="s">
        <v>952</v>
      </c>
      <c r="G6844" t="s">
        <v>942</v>
      </c>
      <c r="H6844" t="s">
        <v>951</v>
      </c>
      <c r="I6844" t="s">
        <v>1367</v>
      </c>
      <c r="J6844" t="s">
        <v>1368</v>
      </c>
      <c r="K6844" t="s">
        <v>955</v>
      </c>
      <c r="L6844">
        <v>6</v>
      </c>
      <c r="M6844" t="s">
        <v>77</v>
      </c>
      <c r="N6844">
        <v>20.49</v>
      </c>
      <c r="O6844">
        <v>17.149999999999999</v>
      </c>
      <c r="P6844" t="s">
        <v>78</v>
      </c>
      <c r="Q6844" s="94">
        <v>45281.658333333333</v>
      </c>
      <c r="R6844">
        <v>122.94</v>
      </c>
      <c r="S6844">
        <v>102.9</v>
      </c>
      <c r="T6844" t="str">
        <f>VLOOKUP(E6844,zamiana!A:B,2,0)</f>
        <v>ALSTOM (ex. BT) CZL</v>
      </c>
    </row>
    <row r="6845" spans="1:20" x14ac:dyDescent="0.3">
      <c r="A6845" t="s">
        <v>6600</v>
      </c>
      <c r="B6845" s="2">
        <v>45260</v>
      </c>
      <c r="C6845" s="2">
        <v>45260</v>
      </c>
      <c r="D6845" s="2"/>
      <c r="E6845" t="s">
        <v>951</v>
      </c>
      <c r="F6845" t="s">
        <v>952</v>
      </c>
      <c r="G6845" t="s">
        <v>942</v>
      </c>
      <c r="H6845" t="s">
        <v>951</v>
      </c>
      <c r="I6845" t="s">
        <v>1367</v>
      </c>
      <c r="J6845" t="s">
        <v>1368</v>
      </c>
      <c r="K6845" t="s">
        <v>955</v>
      </c>
      <c r="L6845">
        <v>1</v>
      </c>
      <c r="M6845" t="s">
        <v>77</v>
      </c>
      <c r="N6845">
        <v>20.49</v>
      </c>
      <c r="O6845">
        <v>17.149999999999999</v>
      </c>
      <c r="P6845" t="s">
        <v>78</v>
      </c>
      <c r="Q6845" s="94">
        <v>45281.658333333333</v>
      </c>
      <c r="R6845">
        <v>20.49</v>
      </c>
      <c r="S6845">
        <v>17.149999999999999</v>
      </c>
      <c r="T6845" t="str">
        <f>VLOOKUP(E6845,zamiana!A:B,2,0)</f>
        <v>ALSTOM (ex. BT) CZL</v>
      </c>
    </row>
    <row r="6846" spans="1:20" x14ac:dyDescent="0.3">
      <c r="A6846" t="s">
        <v>6600</v>
      </c>
      <c r="B6846" s="2">
        <v>45260</v>
      </c>
      <c r="C6846" s="2">
        <v>45260</v>
      </c>
      <c r="D6846" s="2"/>
      <c r="E6846" t="s">
        <v>951</v>
      </c>
      <c r="F6846" t="s">
        <v>952</v>
      </c>
      <c r="G6846" t="s">
        <v>942</v>
      </c>
      <c r="H6846" t="s">
        <v>951</v>
      </c>
      <c r="I6846" t="s">
        <v>1367</v>
      </c>
      <c r="J6846" t="s">
        <v>1368</v>
      </c>
      <c r="K6846" t="s">
        <v>955</v>
      </c>
      <c r="L6846">
        <v>8</v>
      </c>
      <c r="M6846" t="s">
        <v>77</v>
      </c>
      <c r="N6846">
        <v>20.49</v>
      </c>
      <c r="O6846">
        <v>17.149999999999999</v>
      </c>
      <c r="P6846" t="s">
        <v>78</v>
      </c>
      <c r="Q6846" s="94">
        <v>45281.658333333333</v>
      </c>
      <c r="R6846">
        <v>163.92</v>
      </c>
      <c r="S6846">
        <v>137.19999999999999</v>
      </c>
      <c r="T6846" t="str">
        <f>VLOOKUP(E6846,zamiana!A:B,2,0)</f>
        <v>ALSTOM (ex. BT) CZL</v>
      </c>
    </row>
    <row r="6847" spans="1:20" x14ac:dyDescent="0.3">
      <c r="A6847" t="s">
        <v>6600</v>
      </c>
      <c r="B6847" s="2">
        <v>45260</v>
      </c>
      <c r="C6847" s="2">
        <v>45260</v>
      </c>
      <c r="D6847" s="2"/>
      <c r="E6847" t="s">
        <v>951</v>
      </c>
      <c r="F6847" t="s">
        <v>952</v>
      </c>
      <c r="G6847" t="s">
        <v>942</v>
      </c>
      <c r="H6847" t="s">
        <v>951</v>
      </c>
      <c r="I6847" t="s">
        <v>1367</v>
      </c>
      <c r="J6847" t="s">
        <v>1368</v>
      </c>
      <c r="K6847" t="s">
        <v>955</v>
      </c>
      <c r="L6847">
        <v>1</v>
      </c>
      <c r="M6847" t="s">
        <v>77</v>
      </c>
      <c r="N6847">
        <v>20.49</v>
      </c>
      <c r="O6847">
        <v>17.149999999999999</v>
      </c>
      <c r="P6847" t="s">
        <v>78</v>
      </c>
      <c r="Q6847" s="94">
        <v>45281.658333333333</v>
      </c>
      <c r="R6847">
        <v>20.49</v>
      </c>
      <c r="S6847">
        <v>17.149999999999999</v>
      </c>
      <c r="T6847" t="str">
        <f>VLOOKUP(E6847,zamiana!A:B,2,0)</f>
        <v>ALSTOM (ex. BT) CZL</v>
      </c>
    </row>
    <row r="6848" spans="1:20" x14ac:dyDescent="0.3">
      <c r="A6848" t="s">
        <v>6600</v>
      </c>
      <c r="B6848" s="2">
        <v>45260</v>
      </c>
      <c r="C6848" s="2">
        <v>45260</v>
      </c>
      <c r="D6848" s="2"/>
      <c r="E6848" t="s">
        <v>951</v>
      </c>
      <c r="F6848" t="s">
        <v>952</v>
      </c>
      <c r="G6848" t="s">
        <v>942</v>
      </c>
      <c r="H6848" t="s">
        <v>951</v>
      </c>
      <c r="I6848" t="s">
        <v>1367</v>
      </c>
      <c r="J6848" t="s">
        <v>1368</v>
      </c>
      <c r="K6848" t="s">
        <v>955</v>
      </c>
      <c r="L6848">
        <v>8</v>
      </c>
      <c r="M6848" t="s">
        <v>77</v>
      </c>
      <c r="N6848">
        <v>20.49</v>
      </c>
      <c r="O6848">
        <v>17.149999999999999</v>
      </c>
      <c r="P6848" t="s">
        <v>78</v>
      </c>
      <c r="Q6848" s="94">
        <v>45281.658333333333</v>
      </c>
      <c r="R6848">
        <v>163.92</v>
      </c>
      <c r="S6848">
        <v>137.19999999999999</v>
      </c>
      <c r="T6848" t="str">
        <f>VLOOKUP(E6848,zamiana!A:B,2,0)</f>
        <v>ALSTOM (ex. BT) CZL</v>
      </c>
    </row>
    <row r="6849" spans="1:20" x14ac:dyDescent="0.3">
      <c r="A6849" t="s">
        <v>6600</v>
      </c>
      <c r="B6849" s="2">
        <v>45260</v>
      </c>
      <c r="C6849" s="2">
        <v>45260</v>
      </c>
      <c r="D6849" s="2"/>
      <c r="E6849" t="s">
        <v>951</v>
      </c>
      <c r="F6849" t="s">
        <v>952</v>
      </c>
      <c r="G6849" t="s">
        <v>942</v>
      </c>
      <c r="H6849" t="s">
        <v>951</v>
      </c>
      <c r="I6849" t="s">
        <v>1367</v>
      </c>
      <c r="J6849" t="s">
        <v>1368</v>
      </c>
      <c r="K6849" t="s">
        <v>955</v>
      </c>
      <c r="L6849">
        <v>3</v>
      </c>
      <c r="M6849" t="s">
        <v>77</v>
      </c>
      <c r="N6849">
        <v>20.49</v>
      </c>
      <c r="O6849">
        <v>17.149999999999999</v>
      </c>
      <c r="P6849" t="s">
        <v>78</v>
      </c>
      <c r="Q6849" s="94">
        <v>45281.658333333333</v>
      </c>
      <c r="R6849">
        <v>61.47</v>
      </c>
      <c r="S6849">
        <v>51.45</v>
      </c>
      <c r="T6849" t="str">
        <f>VLOOKUP(E6849,zamiana!A:B,2,0)</f>
        <v>ALSTOM (ex. BT) CZL</v>
      </c>
    </row>
    <row r="6850" spans="1:20" x14ac:dyDescent="0.3">
      <c r="A6850" t="s">
        <v>6600</v>
      </c>
      <c r="B6850" s="2">
        <v>45260</v>
      </c>
      <c r="C6850" s="2">
        <v>45260</v>
      </c>
      <c r="D6850" s="2"/>
      <c r="E6850" t="s">
        <v>951</v>
      </c>
      <c r="F6850" t="s">
        <v>952</v>
      </c>
      <c r="G6850" t="s">
        <v>942</v>
      </c>
      <c r="H6850" t="s">
        <v>951</v>
      </c>
      <c r="I6850" t="s">
        <v>1367</v>
      </c>
      <c r="J6850" t="s">
        <v>1368</v>
      </c>
      <c r="K6850" t="s">
        <v>955</v>
      </c>
      <c r="L6850">
        <v>2</v>
      </c>
      <c r="M6850" t="s">
        <v>77</v>
      </c>
      <c r="N6850">
        <v>20.49</v>
      </c>
      <c r="O6850">
        <v>17.149999999999999</v>
      </c>
      <c r="P6850" t="s">
        <v>78</v>
      </c>
      <c r="Q6850" s="94">
        <v>45281.658333333333</v>
      </c>
      <c r="R6850">
        <v>40.98</v>
      </c>
      <c r="S6850">
        <v>34.299999999999997</v>
      </c>
      <c r="T6850" t="str">
        <f>VLOOKUP(E6850,zamiana!A:B,2,0)</f>
        <v>ALSTOM (ex. BT) CZL</v>
      </c>
    </row>
    <row r="6851" spans="1:20" x14ac:dyDescent="0.3">
      <c r="A6851" t="s">
        <v>6600</v>
      </c>
      <c r="B6851" s="2">
        <v>45260</v>
      </c>
      <c r="C6851" s="2">
        <v>45260</v>
      </c>
      <c r="D6851" s="2"/>
      <c r="E6851" t="s">
        <v>951</v>
      </c>
      <c r="F6851" t="s">
        <v>952</v>
      </c>
      <c r="G6851" t="s">
        <v>942</v>
      </c>
      <c r="H6851" t="s">
        <v>951</v>
      </c>
      <c r="I6851" t="s">
        <v>1367</v>
      </c>
      <c r="J6851" t="s">
        <v>1368</v>
      </c>
      <c r="K6851" t="s">
        <v>955</v>
      </c>
      <c r="L6851">
        <v>1</v>
      </c>
      <c r="M6851" t="s">
        <v>77</v>
      </c>
      <c r="N6851">
        <v>20.49</v>
      </c>
      <c r="O6851">
        <v>17.149999999999999</v>
      </c>
      <c r="P6851" t="s">
        <v>78</v>
      </c>
      <c r="Q6851" s="94">
        <v>45281.658333333333</v>
      </c>
      <c r="R6851">
        <v>20.49</v>
      </c>
      <c r="S6851">
        <v>17.149999999999999</v>
      </c>
      <c r="T6851" t="str">
        <f>VLOOKUP(E6851,zamiana!A:B,2,0)</f>
        <v>ALSTOM (ex. BT) CZL</v>
      </c>
    </row>
    <row r="6852" spans="1:20" x14ac:dyDescent="0.3">
      <c r="A6852" t="s">
        <v>6600</v>
      </c>
      <c r="B6852" s="2">
        <v>45260</v>
      </c>
      <c r="C6852" s="2">
        <v>45260</v>
      </c>
      <c r="D6852" s="2"/>
      <c r="E6852" t="s">
        <v>951</v>
      </c>
      <c r="F6852" t="s">
        <v>952</v>
      </c>
      <c r="G6852" t="s">
        <v>942</v>
      </c>
      <c r="H6852" t="s">
        <v>951</v>
      </c>
      <c r="I6852" t="s">
        <v>1367</v>
      </c>
      <c r="J6852" t="s">
        <v>1368</v>
      </c>
      <c r="K6852" t="s">
        <v>955</v>
      </c>
      <c r="L6852">
        <v>6</v>
      </c>
      <c r="M6852" t="s">
        <v>77</v>
      </c>
      <c r="N6852">
        <v>20.49</v>
      </c>
      <c r="O6852">
        <v>17.149999999999999</v>
      </c>
      <c r="P6852" t="s">
        <v>78</v>
      </c>
      <c r="Q6852" s="94">
        <v>45281.658333333333</v>
      </c>
      <c r="R6852">
        <v>122.94</v>
      </c>
      <c r="S6852">
        <v>102.9</v>
      </c>
      <c r="T6852" t="str">
        <f>VLOOKUP(E6852,zamiana!A:B,2,0)</f>
        <v>ALSTOM (ex. BT) CZL</v>
      </c>
    </row>
    <row r="6853" spans="1:20" x14ac:dyDescent="0.3">
      <c r="A6853" t="s">
        <v>6600</v>
      </c>
      <c r="B6853" s="2">
        <v>45260</v>
      </c>
      <c r="C6853" s="2">
        <v>45260</v>
      </c>
      <c r="D6853" s="2"/>
      <c r="E6853" t="s">
        <v>951</v>
      </c>
      <c r="F6853" t="s">
        <v>952</v>
      </c>
      <c r="G6853" t="s">
        <v>942</v>
      </c>
      <c r="H6853" t="s">
        <v>951</v>
      </c>
      <c r="I6853" t="s">
        <v>1367</v>
      </c>
      <c r="J6853" t="s">
        <v>1368</v>
      </c>
      <c r="K6853" t="s">
        <v>955</v>
      </c>
      <c r="L6853">
        <v>6</v>
      </c>
      <c r="M6853" t="s">
        <v>77</v>
      </c>
      <c r="N6853">
        <v>20.49</v>
      </c>
      <c r="O6853">
        <v>17.149999999999999</v>
      </c>
      <c r="P6853" t="s">
        <v>78</v>
      </c>
      <c r="Q6853" s="94">
        <v>45281.658333333333</v>
      </c>
      <c r="R6853">
        <v>122.94</v>
      </c>
      <c r="S6853">
        <v>102.9</v>
      </c>
      <c r="T6853" t="str">
        <f>VLOOKUP(E6853,zamiana!A:B,2,0)</f>
        <v>ALSTOM (ex. BT) CZL</v>
      </c>
    </row>
    <row r="6854" spans="1:20" x14ac:dyDescent="0.3">
      <c r="A6854" t="s">
        <v>6600</v>
      </c>
      <c r="B6854" s="2">
        <v>45260</v>
      </c>
      <c r="C6854" s="2">
        <v>45260</v>
      </c>
      <c r="D6854" s="2"/>
      <c r="E6854" t="s">
        <v>951</v>
      </c>
      <c r="F6854" t="s">
        <v>952</v>
      </c>
      <c r="G6854" t="s">
        <v>942</v>
      </c>
      <c r="H6854" t="s">
        <v>951</v>
      </c>
      <c r="I6854" t="s">
        <v>1367</v>
      </c>
      <c r="J6854" t="s">
        <v>1368</v>
      </c>
      <c r="K6854" t="s">
        <v>955</v>
      </c>
      <c r="L6854">
        <v>1</v>
      </c>
      <c r="M6854" t="s">
        <v>77</v>
      </c>
      <c r="N6854">
        <v>20.49</v>
      </c>
      <c r="O6854">
        <v>17.149999999999999</v>
      </c>
      <c r="P6854" t="s">
        <v>78</v>
      </c>
      <c r="Q6854" s="94">
        <v>45281.658333333333</v>
      </c>
      <c r="R6854">
        <v>20.49</v>
      </c>
      <c r="S6854">
        <v>17.149999999999999</v>
      </c>
      <c r="T6854" t="str">
        <f>VLOOKUP(E6854,zamiana!A:B,2,0)</f>
        <v>ALSTOM (ex. BT) CZL</v>
      </c>
    </row>
    <row r="6855" spans="1:20" x14ac:dyDescent="0.3">
      <c r="A6855" t="s">
        <v>6600</v>
      </c>
      <c r="B6855" s="2">
        <v>45260</v>
      </c>
      <c r="C6855" s="2">
        <v>45260</v>
      </c>
      <c r="D6855" s="2"/>
      <c r="E6855" t="s">
        <v>951</v>
      </c>
      <c r="F6855" t="s">
        <v>952</v>
      </c>
      <c r="G6855" t="s">
        <v>942</v>
      </c>
      <c r="H6855" t="s">
        <v>951</v>
      </c>
      <c r="I6855" t="s">
        <v>1367</v>
      </c>
      <c r="J6855" t="s">
        <v>1368</v>
      </c>
      <c r="K6855" t="s">
        <v>955</v>
      </c>
      <c r="L6855">
        <v>8</v>
      </c>
      <c r="M6855" t="s">
        <v>77</v>
      </c>
      <c r="N6855">
        <v>20.49</v>
      </c>
      <c r="O6855">
        <v>17.149999999999999</v>
      </c>
      <c r="P6855" t="s">
        <v>78</v>
      </c>
      <c r="Q6855" s="94">
        <v>45281.658333333333</v>
      </c>
      <c r="R6855">
        <v>163.92</v>
      </c>
      <c r="S6855">
        <v>137.19999999999999</v>
      </c>
      <c r="T6855" t="str">
        <f>VLOOKUP(E6855,zamiana!A:B,2,0)</f>
        <v>ALSTOM (ex. BT) CZL</v>
      </c>
    </row>
    <row r="6856" spans="1:20" x14ac:dyDescent="0.3">
      <c r="A6856" t="s">
        <v>6600</v>
      </c>
      <c r="B6856" s="2">
        <v>45260</v>
      </c>
      <c r="C6856" s="2">
        <v>45260</v>
      </c>
      <c r="D6856" s="2"/>
      <c r="E6856" t="s">
        <v>951</v>
      </c>
      <c r="F6856" t="s">
        <v>952</v>
      </c>
      <c r="G6856" t="s">
        <v>942</v>
      </c>
      <c r="H6856" t="s">
        <v>951</v>
      </c>
      <c r="I6856" t="s">
        <v>1367</v>
      </c>
      <c r="J6856" t="s">
        <v>1368</v>
      </c>
      <c r="K6856" t="s">
        <v>955</v>
      </c>
      <c r="L6856">
        <v>1</v>
      </c>
      <c r="M6856" t="s">
        <v>77</v>
      </c>
      <c r="N6856">
        <v>20.49</v>
      </c>
      <c r="O6856">
        <v>17.149999999999999</v>
      </c>
      <c r="P6856" t="s">
        <v>78</v>
      </c>
      <c r="Q6856" s="94">
        <v>45281.658333333333</v>
      </c>
      <c r="R6856">
        <v>20.49</v>
      </c>
      <c r="S6856">
        <v>17.149999999999999</v>
      </c>
      <c r="T6856" t="str">
        <f>VLOOKUP(E6856,zamiana!A:B,2,0)</f>
        <v>ALSTOM (ex. BT) CZL</v>
      </c>
    </row>
    <row r="6857" spans="1:20" x14ac:dyDescent="0.3">
      <c r="A6857" t="s">
        <v>6600</v>
      </c>
      <c r="B6857" s="2">
        <v>45260</v>
      </c>
      <c r="C6857" s="2">
        <v>45260</v>
      </c>
      <c r="D6857" s="2"/>
      <c r="E6857" t="s">
        <v>951</v>
      </c>
      <c r="F6857" t="s">
        <v>952</v>
      </c>
      <c r="G6857" t="s">
        <v>942</v>
      </c>
      <c r="H6857" t="s">
        <v>951</v>
      </c>
      <c r="I6857" t="s">
        <v>1367</v>
      </c>
      <c r="J6857" t="s">
        <v>1368</v>
      </c>
      <c r="K6857" t="s">
        <v>955</v>
      </c>
      <c r="L6857">
        <v>1</v>
      </c>
      <c r="M6857" t="s">
        <v>77</v>
      </c>
      <c r="N6857">
        <v>20.49</v>
      </c>
      <c r="O6857">
        <v>17.149999999999999</v>
      </c>
      <c r="P6857" t="s">
        <v>78</v>
      </c>
      <c r="Q6857" s="94">
        <v>45281.658333333333</v>
      </c>
      <c r="R6857">
        <v>20.49</v>
      </c>
      <c r="S6857">
        <v>17.149999999999999</v>
      </c>
      <c r="T6857" t="str">
        <f>VLOOKUP(E6857,zamiana!A:B,2,0)</f>
        <v>ALSTOM (ex. BT) CZL</v>
      </c>
    </row>
    <row r="6858" spans="1:20" x14ac:dyDescent="0.3">
      <c r="A6858" t="s">
        <v>6600</v>
      </c>
      <c r="B6858" s="2">
        <v>45260</v>
      </c>
      <c r="C6858" s="2">
        <v>45260</v>
      </c>
      <c r="D6858" s="2"/>
      <c r="E6858" t="s">
        <v>951</v>
      </c>
      <c r="F6858" t="s">
        <v>952</v>
      </c>
      <c r="G6858" t="s">
        <v>942</v>
      </c>
      <c r="H6858" t="s">
        <v>951</v>
      </c>
      <c r="I6858" t="s">
        <v>1367</v>
      </c>
      <c r="J6858" t="s">
        <v>1368</v>
      </c>
      <c r="K6858" t="s">
        <v>955</v>
      </c>
      <c r="L6858">
        <v>8</v>
      </c>
      <c r="M6858" t="s">
        <v>77</v>
      </c>
      <c r="N6858">
        <v>20.49</v>
      </c>
      <c r="O6858">
        <v>17.149999999999999</v>
      </c>
      <c r="P6858" t="s">
        <v>78</v>
      </c>
      <c r="Q6858" s="94">
        <v>45281.658333333333</v>
      </c>
      <c r="R6858">
        <v>163.92</v>
      </c>
      <c r="S6858">
        <v>137.19999999999999</v>
      </c>
      <c r="T6858" t="str">
        <f>VLOOKUP(E6858,zamiana!A:B,2,0)</f>
        <v>ALSTOM (ex. BT) CZL</v>
      </c>
    </row>
    <row r="6859" spans="1:20" x14ac:dyDescent="0.3">
      <c r="A6859" t="s">
        <v>6600</v>
      </c>
      <c r="B6859" s="2">
        <v>45260</v>
      </c>
      <c r="C6859" s="2">
        <v>45260</v>
      </c>
      <c r="D6859" s="2"/>
      <c r="E6859" t="s">
        <v>951</v>
      </c>
      <c r="F6859" t="s">
        <v>952</v>
      </c>
      <c r="G6859" t="s">
        <v>942</v>
      </c>
      <c r="H6859" t="s">
        <v>951</v>
      </c>
      <c r="I6859" t="s">
        <v>1367</v>
      </c>
      <c r="J6859" t="s">
        <v>1368</v>
      </c>
      <c r="K6859" t="s">
        <v>955</v>
      </c>
      <c r="L6859">
        <v>10</v>
      </c>
      <c r="M6859" t="s">
        <v>77</v>
      </c>
      <c r="N6859">
        <v>20.49</v>
      </c>
      <c r="O6859">
        <v>17.149999999999999</v>
      </c>
      <c r="P6859" t="s">
        <v>78</v>
      </c>
      <c r="Q6859" s="94">
        <v>45281.658333333333</v>
      </c>
      <c r="R6859">
        <v>204.9</v>
      </c>
      <c r="S6859">
        <v>171.5</v>
      </c>
      <c r="T6859" t="str">
        <f>VLOOKUP(E6859,zamiana!A:B,2,0)</f>
        <v>ALSTOM (ex. BT) CZL</v>
      </c>
    </row>
    <row r="6860" spans="1:20" x14ac:dyDescent="0.3">
      <c r="A6860" t="s">
        <v>6600</v>
      </c>
      <c r="B6860" s="2">
        <v>45260</v>
      </c>
      <c r="C6860" s="2">
        <v>45260</v>
      </c>
      <c r="D6860" s="2"/>
      <c r="E6860" t="s">
        <v>951</v>
      </c>
      <c r="F6860" t="s">
        <v>952</v>
      </c>
      <c r="G6860" t="s">
        <v>942</v>
      </c>
      <c r="H6860" t="s">
        <v>951</v>
      </c>
      <c r="I6860" t="s">
        <v>1367</v>
      </c>
      <c r="J6860" t="s">
        <v>1368</v>
      </c>
      <c r="K6860" t="s">
        <v>955</v>
      </c>
      <c r="L6860">
        <v>1</v>
      </c>
      <c r="M6860" t="s">
        <v>77</v>
      </c>
      <c r="N6860">
        <v>20.49</v>
      </c>
      <c r="O6860">
        <v>17.149999999999999</v>
      </c>
      <c r="P6860" t="s">
        <v>78</v>
      </c>
      <c r="Q6860" s="94">
        <v>45281.658333333333</v>
      </c>
      <c r="R6860">
        <v>20.49</v>
      </c>
      <c r="S6860">
        <v>17.149999999999999</v>
      </c>
      <c r="T6860" t="str">
        <f>VLOOKUP(E6860,zamiana!A:B,2,0)</f>
        <v>ALSTOM (ex. BT) CZL</v>
      </c>
    </row>
    <row r="6861" spans="1:20" x14ac:dyDescent="0.3">
      <c r="A6861" t="s">
        <v>6600</v>
      </c>
      <c r="B6861" s="2">
        <v>45260</v>
      </c>
      <c r="C6861" s="2">
        <v>45260</v>
      </c>
      <c r="D6861" s="2"/>
      <c r="E6861" t="s">
        <v>951</v>
      </c>
      <c r="F6861" t="s">
        <v>952</v>
      </c>
      <c r="G6861" t="s">
        <v>942</v>
      </c>
      <c r="H6861" t="s">
        <v>951</v>
      </c>
      <c r="I6861" t="s">
        <v>1367</v>
      </c>
      <c r="J6861" t="s">
        <v>1368</v>
      </c>
      <c r="K6861" t="s">
        <v>955</v>
      </c>
      <c r="L6861">
        <v>10</v>
      </c>
      <c r="M6861" t="s">
        <v>77</v>
      </c>
      <c r="N6861">
        <v>20.49</v>
      </c>
      <c r="O6861">
        <v>17.149999999999999</v>
      </c>
      <c r="P6861" t="s">
        <v>78</v>
      </c>
      <c r="Q6861" s="94">
        <v>45281.658333333333</v>
      </c>
      <c r="R6861">
        <v>204.9</v>
      </c>
      <c r="S6861">
        <v>171.5</v>
      </c>
      <c r="T6861" t="str">
        <f>VLOOKUP(E6861,zamiana!A:B,2,0)</f>
        <v>ALSTOM (ex. BT) CZL</v>
      </c>
    </row>
    <row r="6862" spans="1:20" x14ac:dyDescent="0.3">
      <c r="A6862" t="s">
        <v>6600</v>
      </c>
      <c r="B6862" s="2">
        <v>45260</v>
      </c>
      <c r="C6862" s="2">
        <v>45260</v>
      </c>
      <c r="D6862" s="2"/>
      <c r="E6862" t="s">
        <v>951</v>
      </c>
      <c r="F6862" t="s">
        <v>952</v>
      </c>
      <c r="G6862" t="s">
        <v>942</v>
      </c>
      <c r="H6862" t="s">
        <v>951</v>
      </c>
      <c r="I6862" t="s">
        <v>2064</v>
      </c>
      <c r="J6862" t="s">
        <v>2065</v>
      </c>
      <c r="K6862" t="s">
        <v>955</v>
      </c>
      <c r="L6862">
        <v>5</v>
      </c>
      <c r="M6862" t="s">
        <v>77</v>
      </c>
      <c r="N6862">
        <v>16.72</v>
      </c>
      <c r="O6862">
        <v>11.4</v>
      </c>
      <c r="P6862" t="s">
        <v>78</v>
      </c>
      <c r="Q6862" s="94">
        <v>45281.627083333333</v>
      </c>
      <c r="R6862">
        <v>83.6</v>
      </c>
      <c r="S6862">
        <v>57</v>
      </c>
      <c r="T6862" t="str">
        <f>VLOOKUP(E6862,zamiana!A:B,2,0)</f>
        <v>ALSTOM (ex. BT) CZL</v>
      </c>
    </row>
    <row r="6863" spans="1:20" x14ac:dyDescent="0.3">
      <c r="A6863" t="s">
        <v>6600</v>
      </c>
      <c r="B6863" s="2">
        <v>45260</v>
      </c>
      <c r="C6863" s="2">
        <v>45260</v>
      </c>
      <c r="D6863" s="2"/>
      <c r="E6863" t="s">
        <v>951</v>
      </c>
      <c r="F6863" t="s">
        <v>952</v>
      </c>
      <c r="G6863" t="s">
        <v>942</v>
      </c>
      <c r="H6863" t="s">
        <v>951</v>
      </c>
      <c r="I6863" t="s">
        <v>1800</v>
      </c>
      <c r="J6863" t="s">
        <v>1801</v>
      </c>
      <c r="K6863" t="s">
        <v>955</v>
      </c>
      <c r="L6863">
        <v>1</v>
      </c>
      <c r="M6863" t="s">
        <v>77</v>
      </c>
      <c r="N6863">
        <v>107.58</v>
      </c>
      <c r="O6863">
        <v>59.35</v>
      </c>
      <c r="P6863" t="s">
        <v>78</v>
      </c>
      <c r="Q6863" s="94">
        <v>45281.627083333333</v>
      </c>
      <c r="R6863">
        <v>107.58</v>
      </c>
      <c r="S6863">
        <v>59.35</v>
      </c>
      <c r="T6863" t="str">
        <f>VLOOKUP(E6863,zamiana!A:B,2,0)</f>
        <v>ALSTOM (ex. BT) CZL</v>
      </c>
    </row>
    <row r="6864" spans="1:20" x14ac:dyDescent="0.3">
      <c r="A6864" t="s">
        <v>6600</v>
      </c>
      <c r="B6864" s="2">
        <v>45260</v>
      </c>
      <c r="C6864" s="2">
        <v>45260</v>
      </c>
      <c r="D6864" s="2"/>
      <c r="E6864" t="s">
        <v>951</v>
      </c>
      <c r="F6864" t="s">
        <v>952</v>
      </c>
      <c r="G6864" t="s">
        <v>942</v>
      </c>
      <c r="H6864" t="s">
        <v>951</v>
      </c>
      <c r="I6864" t="s">
        <v>1800</v>
      </c>
      <c r="J6864" t="s">
        <v>1801</v>
      </c>
      <c r="K6864" t="s">
        <v>955</v>
      </c>
      <c r="L6864">
        <v>1</v>
      </c>
      <c r="M6864" t="s">
        <v>77</v>
      </c>
      <c r="N6864">
        <v>107.58</v>
      </c>
      <c r="O6864">
        <v>59.35</v>
      </c>
      <c r="P6864" t="s">
        <v>78</v>
      </c>
      <c r="Q6864" s="94">
        <v>45281.627083333333</v>
      </c>
      <c r="R6864">
        <v>107.58</v>
      </c>
      <c r="S6864">
        <v>59.35</v>
      </c>
      <c r="T6864" t="str">
        <f>VLOOKUP(E6864,zamiana!A:B,2,0)</f>
        <v>ALSTOM (ex. BT) CZL</v>
      </c>
    </row>
    <row r="6865" spans="1:20" x14ac:dyDescent="0.3">
      <c r="A6865" t="s">
        <v>6600</v>
      </c>
      <c r="B6865" s="2">
        <v>45260</v>
      </c>
      <c r="C6865" s="2">
        <v>45260</v>
      </c>
      <c r="D6865" s="2"/>
      <c r="E6865" t="s">
        <v>951</v>
      </c>
      <c r="F6865" t="s">
        <v>952</v>
      </c>
      <c r="G6865" t="s">
        <v>942</v>
      </c>
      <c r="H6865" t="s">
        <v>951</v>
      </c>
      <c r="I6865" t="s">
        <v>1800</v>
      </c>
      <c r="J6865" t="s">
        <v>1801</v>
      </c>
      <c r="K6865" t="s">
        <v>955</v>
      </c>
      <c r="L6865">
        <v>1</v>
      </c>
      <c r="M6865" t="s">
        <v>77</v>
      </c>
      <c r="N6865">
        <v>107.58</v>
      </c>
      <c r="O6865">
        <v>59.35</v>
      </c>
      <c r="P6865" t="s">
        <v>78</v>
      </c>
      <c r="Q6865" s="94">
        <v>45281.627083333333</v>
      </c>
      <c r="R6865">
        <v>107.58</v>
      </c>
      <c r="S6865">
        <v>59.35</v>
      </c>
      <c r="T6865" t="str">
        <f>VLOOKUP(E6865,zamiana!A:B,2,0)</f>
        <v>ALSTOM (ex. BT) CZL</v>
      </c>
    </row>
    <row r="6866" spans="1:20" x14ac:dyDescent="0.3">
      <c r="A6866" t="s">
        <v>6600</v>
      </c>
      <c r="B6866" s="2">
        <v>45260</v>
      </c>
      <c r="C6866" s="2">
        <v>45260</v>
      </c>
      <c r="D6866" s="2"/>
      <c r="E6866" t="s">
        <v>951</v>
      </c>
      <c r="F6866" t="s">
        <v>952</v>
      </c>
      <c r="G6866" t="s">
        <v>942</v>
      </c>
      <c r="H6866" t="s">
        <v>951</v>
      </c>
      <c r="I6866" t="s">
        <v>1800</v>
      </c>
      <c r="J6866" t="s">
        <v>1801</v>
      </c>
      <c r="K6866" t="s">
        <v>955</v>
      </c>
      <c r="L6866">
        <v>1</v>
      </c>
      <c r="M6866" t="s">
        <v>77</v>
      </c>
      <c r="N6866">
        <v>107.58</v>
      </c>
      <c r="O6866">
        <v>59.35</v>
      </c>
      <c r="P6866" t="s">
        <v>78</v>
      </c>
      <c r="Q6866" s="94">
        <v>45281.627083333333</v>
      </c>
      <c r="R6866">
        <v>107.58</v>
      </c>
      <c r="S6866">
        <v>59.35</v>
      </c>
      <c r="T6866" t="str">
        <f>VLOOKUP(E6866,zamiana!A:B,2,0)</f>
        <v>ALSTOM (ex. BT) CZL</v>
      </c>
    </row>
    <row r="6867" spans="1:20" x14ac:dyDescent="0.3">
      <c r="A6867" t="s">
        <v>6600</v>
      </c>
      <c r="B6867" s="2">
        <v>45260</v>
      </c>
      <c r="C6867" s="2">
        <v>45260</v>
      </c>
      <c r="D6867" s="2"/>
      <c r="E6867" t="s">
        <v>951</v>
      </c>
      <c r="F6867" t="s">
        <v>952</v>
      </c>
      <c r="G6867" t="s">
        <v>942</v>
      </c>
      <c r="H6867" t="s">
        <v>951</v>
      </c>
      <c r="I6867" t="s">
        <v>1768</v>
      </c>
      <c r="J6867" t="s">
        <v>1769</v>
      </c>
      <c r="K6867" t="s">
        <v>955</v>
      </c>
      <c r="L6867">
        <v>1</v>
      </c>
      <c r="M6867" t="s">
        <v>77</v>
      </c>
      <c r="N6867">
        <v>112.56</v>
      </c>
      <c r="O6867">
        <v>62.05</v>
      </c>
      <c r="P6867" t="s">
        <v>78</v>
      </c>
      <c r="Q6867" s="94">
        <v>45281.627083333333</v>
      </c>
      <c r="R6867">
        <v>112.56</v>
      </c>
      <c r="S6867">
        <v>62.05</v>
      </c>
      <c r="T6867" t="str">
        <f>VLOOKUP(E6867,zamiana!A:B,2,0)</f>
        <v>ALSTOM (ex. BT) CZL</v>
      </c>
    </row>
    <row r="6868" spans="1:20" x14ac:dyDescent="0.3">
      <c r="A6868" t="s">
        <v>6600</v>
      </c>
      <c r="B6868" s="2">
        <v>45260</v>
      </c>
      <c r="C6868" s="2">
        <v>45260</v>
      </c>
      <c r="D6868" s="2"/>
      <c r="E6868" t="s">
        <v>951</v>
      </c>
      <c r="F6868" t="s">
        <v>952</v>
      </c>
      <c r="G6868" t="s">
        <v>942</v>
      </c>
      <c r="H6868" t="s">
        <v>951</v>
      </c>
      <c r="I6868" t="s">
        <v>1768</v>
      </c>
      <c r="J6868" t="s">
        <v>1769</v>
      </c>
      <c r="K6868" t="s">
        <v>955</v>
      </c>
      <c r="L6868">
        <v>1</v>
      </c>
      <c r="M6868" t="s">
        <v>77</v>
      </c>
      <c r="N6868">
        <v>112.56</v>
      </c>
      <c r="O6868">
        <v>62.05</v>
      </c>
      <c r="P6868" t="s">
        <v>78</v>
      </c>
      <c r="Q6868" s="94">
        <v>45281.627083333333</v>
      </c>
      <c r="R6868">
        <v>112.56</v>
      </c>
      <c r="S6868">
        <v>62.05</v>
      </c>
      <c r="T6868" t="str">
        <f>VLOOKUP(E6868,zamiana!A:B,2,0)</f>
        <v>ALSTOM (ex. BT) CZL</v>
      </c>
    </row>
    <row r="6869" spans="1:20" x14ac:dyDescent="0.3">
      <c r="A6869" t="s">
        <v>6600</v>
      </c>
      <c r="B6869" s="2">
        <v>45260</v>
      </c>
      <c r="C6869" s="2">
        <v>45260</v>
      </c>
      <c r="D6869" s="2"/>
      <c r="E6869" t="s">
        <v>951</v>
      </c>
      <c r="F6869" t="s">
        <v>952</v>
      </c>
      <c r="G6869" t="s">
        <v>942</v>
      </c>
      <c r="H6869" t="s">
        <v>951</v>
      </c>
      <c r="I6869" t="s">
        <v>1902</v>
      </c>
      <c r="J6869" t="s">
        <v>1903</v>
      </c>
      <c r="K6869" t="s">
        <v>955</v>
      </c>
      <c r="L6869">
        <v>4</v>
      </c>
      <c r="M6869" t="s">
        <v>77</v>
      </c>
      <c r="N6869">
        <v>233.27</v>
      </c>
      <c r="O6869">
        <v>226.8</v>
      </c>
      <c r="P6869" t="s">
        <v>78</v>
      </c>
      <c r="Q6869" s="94">
        <v>45281.658333333333</v>
      </c>
      <c r="R6869">
        <v>933.08</v>
      </c>
      <c r="S6869">
        <v>907.2</v>
      </c>
      <c r="T6869" t="str">
        <f>VLOOKUP(E6869,zamiana!A:B,2,0)</f>
        <v>ALSTOM (ex. BT) CZL</v>
      </c>
    </row>
    <row r="6870" spans="1:20" x14ac:dyDescent="0.3">
      <c r="A6870" t="s">
        <v>6600</v>
      </c>
      <c r="B6870" s="2">
        <v>45260</v>
      </c>
      <c r="C6870" s="2">
        <v>45260</v>
      </c>
      <c r="D6870" s="2"/>
      <c r="E6870" t="s">
        <v>951</v>
      </c>
      <c r="F6870" t="s">
        <v>952</v>
      </c>
      <c r="G6870" t="s">
        <v>942</v>
      </c>
      <c r="H6870" t="s">
        <v>951</v>
      </c>
      <c r="I6870" t="s">
        <v>1902</v>
      </c>
      <c r="J6870" t="s">
        <v>1903</v>
      </c>
      <c r="K6870" t="s">
        <v>955</v>
      </c>
      <c r="L6870">
        <v>3</v>
      </c>
      <c r="M6870" t="s">
        <v>77</v>
      </c>
      <c r="N6870">
        <v>233.27</v>
      </c>
      <c r="O6870">
        <v>226.8</v>
      </c>
      <c r="P6870" t="s">
        <v>78</v>
      </c>
      <c r="Q6870" s="94">
        <v>45281.658333333333</v>
      </c>
      <c r="R6870">
        <v>699.81</v>
      </c>
      <c r="S6870">
        <v>680.4</v>
      </c>
      <c r="T6870" t="str">
        <f>VLOOKUP(E6870,zamiana!A:B,2,0)</f>
        <v>ALSTOM (ex. BT) CZL</v>
      </c>
    </row>
    <row r="6871" spans="1:20" x14ac:dyDescent="0.3">
      <c r="A6871" t="s">
        <v>6600</v>
      </c>
      <c r="B6871" s="2">
        <v>45260</v>
      </c>
      <c r="C6871" s="2">
        <v>45260</v>
      </c>
      <c r="D6871" s="2"/>
      <c r="E6871" t="s">
        <v>951</v>
      </c>
      <c r="F6871" t="s">
        <v>952</v>
      </c>
      <c r="G6871" t="s">
        <v>942</v>
      </c>
      <c r="H6871" t="s">
        <v>951</v>
      </c>
      <c r="I6871" t="s">
        <v>1902</v>
      </c>
      <c r="J6871" t="s">
        <v>1903</v>
      </c>
      <c r="K6871" t="s">
        <v>955</v>
      </c>
      <c r="L6871">
        <v>1</v>
      </c>
      <c r="M6871" t="s">
        <v>77</v>
      </c>
      <c r="N6871">
        <v>233.27</v>
      </c>
      <c r="O6871">
        <v>226.8</v>
      </c>
      <c r="P6871" t="s">
        <v>78</v>
      </c>
      <c r="Q6871" s="94">
        <v>45281.658333333333</v>
      </c>
      <c r="R6871">
        <v>233.27</v>
      </c>
      <c r="S6871">
        <v>226.8</v>
      </c>
      <c r="T6871" t="str">
        <f>VLOOKUP(E6871,zamiana!A:B,2,0)</f>
        <v>ALSTOM (ex. BT) CZL</v>
      </c>
    </row>
    <row r="6872" spans="1:20" x14ac:dyDescent="0.3">
      <c r="A6872" t="s">
        <v>6600</v>
      </c>
      <c r="B6872" s="2">
        <v>45260</v>
      </c>
      <c r="C6872" s="2">
        <v>45260</v>
      </c>
      <c r="D6872" s="2"/>
      <c r="E6872" t="s">
        <v>951</v>
      </c>
      <c r="F6872" t="s">
        <v>952</v>
      </c>
      <c r="G6872" t="s">
        <v>942</v>
      </c>
      <c r="H6872" t="s">
        <v>951</v>
      </c>
      <c r="I6872" t="s">
        <v>1902</v>
      </c>
      <c r="J6872" t="s">
        <v>1903</v>
      </c>
      <c r="K6872" t="s">
        <v>955</v>
      </c>
      <c r="L6872">
        <v>4</v>
      </c>
      <c r="M6872" t="s">
        <v>77</v>
      </c>
      <c r="N6872">
        <v>233.27</v>
      </c>
      <c r="O6872">
        <v>226.8</v>
      </c>
      <c r="P6872" t="s">
        <v>78</v>
      </c>
      <c r="Q6872" s="94">
        <v>45281.658333333333</v>
      </c>
      <c r="R6872">
        <v>933.08</v>
      </c>
      <c r="S6872">
        <v>907.2</v>
      </c>
      <c r="T6872" t="str">
        <f>VLOOKUP(E6872,zamiana!A:B,2,0)</f>
        <v>ALSTOM (ex. BT) CZL</v>
      </c>
    </row>
    <row r="6873" spans="1:20" x14ac:dyDescent="0.3">
      <c r="A6873" t="s">
        <v>6600</v>
      </c>
      <c r="B6873" s="2">
        <v>45260</v>
      </c>
      <c r="C6873" s="2">
        <v>45260</v>
      </c>
      <c r="D6873" s="2"/>
      <c r="E6873" t="s">
        <v>951</v>
      </c>
      <c r="F6873" t="s">
        <v>952</v>
      </c>
      <c r="G6873" t="s">
        <v>942</v>
      </c>
      <c r="H6873" t="s">
        <v>951</v>
      </c>
      <c r="I6873" t="s">
        <v>1902</v>
      </c>
      <c r="J6873" t="s">
        <v>1903</v>
      </c>
      <c r="K6873" t="s">
        <v>955</v>
      </c>
      <c r="L6873">
        <v>4</v>
      </c>
      <c r="M6873" t="s">
        <v>77</v>
      </c>
      <c r="N6873">
        <v>233.27</v>
      </c>
      <c r="O6873">
        <v>226.8</v>
      </c>
      <c r="P6873" t="s">
        <v>78</v>
      </c>
      <c r="Q6873" s="94">
        <v>45281.658333333333</v>
      </c>
      <c r="R6873">
        <v>933.08</v>
      </c>
      <c r="S6873">
        <v>907.2</v>
      </c>
      <c r="T6873" t="str">
        <f>VLOOKUP(E6873,zamiana!A:B,2,0)</f>
        <v>ALSTOM (ex. BT) CZL</v>
      </c>
    </row>
    <row r="6874" spans="1:20" x14ac:dyDescent="0.3">
      <c r="A6874" t="s">
        <v>6600</v>
      </c>
      <c r="B6874" s="2">
        <v>45260</v>
      </c>
      <c r="C6874" s="2">
        <v>45260</v>
      </c>
      <c r="D6874" s="2"/>
      <c r="E6874" t="s">
        <v>951</v>
      </c>
      <c r="F6874" t="s">
        <v>952</v>
      </c>
      <c r="G6874" t="s">
        <v>942</v>
      </c>
      <c r="H6874" t="s">
        <v>951</v>
      </c>
      <c r="I6874" t="s">
        <v>1902</v>
      </c>
      <c r="J6874" t="s">
        <v>1903</v>
      </c>
      <c r="K6874" t="s">
        <v>955</v>
      </c>
      <c r="L6874">
        <v>1</v>
      </c>
      <c r="M6874" t="s">
        <v>77</v>
      </c>
      <c r="N6874">
        <v>233.27</v>
      </c>
      <c r="O6874">
        <v>226.8</v>
      </c>
      <c r="P6874" t="s">
        <v>78</v>
      </c>
      <c r="Q6874" s="94">
        <v>45281.658333333333</v>
      </c>
      <c r="R6874">
        <v>233.27</v>
      </c>
      <c r="S6874">
        <v>226.8</v>
      </c>
      <c r="T6874" t="str">
        <f>VLOOKUP(E6874,zamiana!A:B,2,0)</f>
        <v>ALSTOM (ex. BT) CZL</v>
      </c>
    </row>
    <row r="6875" spans="1:20" x14ac:dyDescent="0.3">
      <c r="A6875" t="s">
        <v>6600</v>
      </c>
      <c r="B6875" s="2">
        <v>45260</v>
      </c>
      <c r="C6875" s="2">
        <v>45260</v>
      </c>
      <c r="D6875" s="2"/>
      <c r="E6875" t="s">
        <v>951</v>
      </c>
      <c r="F6875" t="s">
        <v>952</v>
      </c>
      <c r="G6875" t="s">
        <v>942</v>
      </c>
      <c r="H6875" t="s">
        <v>951</v>
      </c>
      <c r="I6875" t="s">
        <v>1902</v>
      </c>
      <c r="J6875" t="s">
        <v>1903</v>
      </c>
      <c r="K6875" t="s">
        <v>955</v>
      </c>
      <c r="L6875">
        <v>1</v>
      </c>
      <c r="M6875" t="s">
        <v>77</v>
      </c>
      <c r="N6875">
        <v>233.27</v>
      </c>
      <c r="O6875">
        <v>226.8</v>
      </c>
      <c r="P6875" t="s">
        <v>78</v>
      </c>
      <c r="Q6875" s="94">
        <v>45281.658333333333</v>
      </c>
      <c r="R6875">
        <v>233.27</v>
      </c>
      <c r="S6875">
        <v>226.8</v>
      </c>
      <c r="T6875" t="str">
        <f>VLOOKUP(E6875,zamiana!A:B,2,0)</f>
        <v>ALSTOM (ex. BT) CZL</v>
      </c>
    </row>
    <row r="6876" spans="1:20" x14ac:dyDescent="0.3">
      <c r="A6876" t="s">
        <v>6600</v>
      </c>
      <c r="B6876" s="2">
        <v>45260</v>
      </c>
      <c r="C6876" s="2">
        <v>45260</v>
      </c>
      <c r="D6876" s="2"/>
      <c r="E6876" t="s">
        <v>951</v>
      </c>
      <c r="F6876" t="s">
        <v>952</v>
      </c>
      <c r="G6876" t="s">
        <v>942</v>
      </c>
      <c r="H6876" t="s">
        <v>951</v>
      </c>
      <c r="I6876" t="s">
        <v>1902</v>
      </c>
      <c r="J6876" t="s">
        <v>1903</v>
      </c>
      <c r="K6876" t="s">
        <v>955</v>
      </c>
      <c r="L6876">
        <v>4</v>
      </c>
      <c r="M6876" t="s">
        <v>77</v>
      </c>
      <c r="N6876">
        <v>233.27</v>
      </c>
      <c r="O6876">
        <v>226.8</v>
      </c>
      <c r="P6876" t="s">
        <v>78</v>
      </c>
      <c r="Q6876" s="94">
        <v>45281.658333333333</v>
      </c>
      <c r="R6876">
        <v>933.08</v>
      </c>
      <c r="S6876">
        <v>907.2</v>
      </c>
      <c r="T6876" t="str">
        <f>VLOOKUP(E6876,zamiana!A:B,2,0)</f>
        <v>ALSTOM (ex. BT) CZL</v>
      </c>
    </row>
    <row r="6877" spans="1:20" x14ac:dyDescent="0.3">
      <c r="A6877" t="s">
        <v>6600</v>
      </c>
      <c r="B6877" s="2">
        <v>45260</v>
      </c>
      <c r="C6877" s="2">
        <v>45260</v>
      </c>
      <c r="D6877" s="2"/>
      <c r="E6877" t="s">
        <v>951</v>
      </c>
      <c r="F6877" t="s">
        <v>952</v>
      </c>
      <c r="G6877" t="s">
        <v>942</v>
      </c>
      <c r="H6877" t="s">
        <v>951</v>
      </c>
      <c r="I6877" t="s">
        <v>1902</v>
      </c>
      <c r="J6877" t="s">
        <v>1903</v>
      </c>
      <c r="K6877" t="s">
        <v>955</v>
      </c>
      <c r="L6877">
        <v>3</v>
      </c>
      <c r="M6877" t="s">
        <v>77</v>
      </c>
      <c r="N6877">
        <v>233.27</v>
      </c>
      <c r="O6877">
        <v>226.8</v>
      </c>
      <c r="P6877" t="s">
        <v>78</v>
      </c>
      <c r="Q6877" s="94">
        <v>45281.658333333333</v>
      </c>
      <c r="R6877">
        <v>699.81</v>
      </c>
      <c r="S6877">
        <v>680.4</v>
      </c>
      <c r="T6877" t="str">
        <f>VLOOKUP(E6877,zamiana!A:B,2,0)</f>
        <v>ALSTOM (ex. BT) CZL</v>
      </c>
    </row>
    <row r="6878" spans="1:20" x14ac:dyDescent="0.3">
      <c r="A6878" t="s">
        <v>6600</v>
      </c>
      <c r="B6878" s="2">
        <v>45260</v>
      </c>
      <c r="C6878" s="2">
        <v>45260</v>
      </c>
      <c r="D6878" s="2"/>
      <c r="E6878" t="s">
        <v>951</v>
      </c>
      <c r="F6878" t="s">
        <v>952</v>
      </c>
      <c r="G6878" t="s">
        <v>942</v>
      </c>
      <c r="H6878" t="s">
        <v>951</v>
      </c>
      <c r="I6878" t="s">
        <v>1902</v>
      </c>
      <c r="J6878" t="s">
        <v>1903</v>
      </c>
      <c r="K6878" t="s">
        <v>955</v>
      </c>
      <c r="L6878">
        <v>1</v>
      </c>
      <c r="M6878" t="s">
        <v>77</v>
      </c>
      <c r="N6878">
        <v>233.27</v>
      </c>
      <c r="O6878">
        <v>226.8</v>
      </c>
      <c r="P6878" t="s">
        <v>78</v>
      </c>
      <c r="Q6878" s="94">
        <v>45281.658333333333</v>
      </c>
      <c r="R6878">
        <v>233.27</v>
      </c>
      <c r="S6878">
        <v>226.8</v>
      </c>
      <c r="T6878" t="str">
        <f>VLOOKUP(E6878,zamiana!A:B,2,0)</f>
        <v>ALSTOM (ex. BT) CZL</v>
      </c>
    </row>
    <row r="6879" spans="1:20" x14ac:dyDescent="0.3">
      <c r="A6879" t="s">
        <v>6600</v>
      </c>
      <c r="B6879" s="2">
        <v>45260</v>
      </c>
      <c r="C6879" s="2">
        <v>45260</v>
      </c>
      <c r="D6879" s="2"/>
      <c r="E6879" t="s">
        <v>951</v>
      </c>
      <c r="F6879" t="s">
        <v>952</v>
      </c>
      <c r="G6879" t="s">
        <v>942</v>
      </c>
      <c r="H6879" t="s">
        <v>951</v>
      </c>
      <c r="I6879" t="s">
        <v>1902</v>
      </c>
      <c r="J6879" t="s">
        <v>1903</v>
      </c>
      <c r="K6879" t="s">
        <v>955</v>
      </c>
      <c r="L6879">
        <v>4</v>
      </c>
      <c r="M6879" t="s">
        <v>77</v>
      </c>
      <c r="N6879">
        <v>233.27</v>
      </c>
      <c r="O6879">
        <v>226.8</v>
      </c>
      <c r="P6879" t="s">
        <v>78</v>
      </c>
      <c r="Q6879" s="94">
        <v>45281.658333333333</v>
      </c>
      <c r="R6879">
        <v>933.08</v>
      </c>
      <c r="S6879">
        <v>907.2</v>
      </c>
      <c r="T6879" t="str">
        <f>VLOOKUP(E6879,zamiana!A:B,2,0)</f>
        <v>ALSTOM (ex. BT) CZL</v>
      </c>
    </row>
    <row r="6880" spans="1:20" x14ac:dyDescent="0.3">
      <c r="A6880" t="s">
        <v>6600</v>
      </c>
      <c r="B6880" s="2">
        <v>45260</v>
      </c>
      <c r="C6880" s="2">
        <v>45260</v>
      </c>
      <c r="D6880" s="2"/>
      <c r="E6880" t="s">
        <v>951</v>
      </c>
      <c r="F6880" t="s">
        <v>952</v>
      </c>
      <c r="G6880" t="s">
        <v>942</v>
      </c>
      <c r="H6880" t="s">
        <v>951</v>
      </c>
      <c r="I6880" t="s">
        <v>1902</v>
      </c>
      <c r="J6880" t="s">
        <v>1903</v>
      </c>
      <c r="K6880" t="s">
        <v>955</v>
      </c>
      <c r="L6880">
        <v>5</v>
      </c>
      <c r="M6880" t="s">
        <v>77</v>
      </c>
      <c r="N6880">
        <v>233.27</v>
      </c>
      <c r="O6880">
        <v>226.8</v>
      </c>
      <c r="P6880" t="s">
        <v>78</v>
      </c>
      <c r="Q6880" s="94">
        <v>45281.658333333333</v>
      </c>
      <c r="R6880">
        <v>1166.3499999999999</v>
      </c>
      <c r="S6880">
        <v>1134</v>
      </c>
      <c r="T6880" t="str">
        <f>VLOOKUP(E6880,zamiana!A:B,2,0)</f>
        <v>ALSTOM (ex. BT) CZL</v>
      </c>
    </row>
    <row r="6881" spans="1:20" x14ac:dyDescent="0.3">
      <c r="A6881" t="s">
        <v>6600</v>
      </c>
      <c r="B6881" s="2">
        <v>45260</v>
      </c>
      <c r="C6881" s="2">
        <v>45260</v>
      </c>
      <c r="D6881" s="2"/>
      <c r="E6881" t="s">
        <v>951</v>
      </c>
      <c r="F6881" t="s">
        <v>952</v>
      </c>
      <c r="G6881" t="s">
        <v>942</v>
      </c>
      <c r="H6881" t="s">
        <v>951</v>
      </c>
      <c r="I6881" t="s">
        <v>1902</v>
      </c>
      <c r="J6881" t="s">
        <v>1903</v>
      </c>
      <c r="K6881" t="s">
        <v>955</v>
      </c>
      <c r="L6881">
        <v>5</v>
      </c>
      <c r="M6881" t="s">
        <v>77</v>
      </c>
      <c r="N6881">
        <v>233.27</v>
      </c>
      <c r="O6881">
        <v>226.8</v>
      </c>
      <c r="P6881" t="s">
        <v>78</v>
      </c>
      <c r="Q6881" s="94">
        <v>45281.658333333333</v>
      </c>
      <c r="R6881">
        <v>1166.3499999999999</v>
      </c>
      <c r="S6881">
        <v>1134</v>
      </c>
      <c r="T6881" t="str">
        <f>VLOOKUP(E6881,zamiana!A:B,2,0)</f>
        <v>ALSTOM (ex. BT) CZL</v>
      </c>
    </row>
    <row r="6882" spans="1:20" x14ac:dyDescent="0.3">
      <c r="A6882" t="s">
        <v>6600</v>
      </c>
      <c r="B6882" s="2">
        <v>45260</v>
      </c>
      <c r="C6882" s="2">
        <v>45260</v>
      </c>
      <c r="D6882" s="2"/>
      <c r="E6882" t="s">
        <v>951</v>
      </c>
      <c r="F6882" t="s">
        <v>952</v>
      </c>
      <c r="G6882" t="s">
        <v>942</v>
      </c>
      <c r="H6882" t="s">
        <v>951</v>
      </c>
      <c r="I6882" t="s">
        <v>1902</v>
      </c>
      <c r="J6882" t="s">
        <v>1903</v>
      </c>
      <c r="K6882" t="s">
        <v>955</v>
      </c>
      <c r="L6882">
        <v>4</v>
      </c>
      <c r="M6882" t="s">
        <v>77</v>
      </c>
      <c r="N6882">
        <v>233.27</v>
      </c>
      <c r="O6882">
        <v>226.8</v>
      </c>
      <c r="P6882" t="s">
        <v>78</v>
      </c>
      <c r="Q6882" s="94">
        <v>45281.658333333333</v>
      </c>
      <c r="R6882">
        <v>933.08</v>
      </c>
      <c r="S6882">
        <v>907.2</v>
      </c>
      <c r="T6882" t="str">
        <f>VLOOKUP(E6882,zamiana!A:B,2,0)</f>
        <v>ALSTOM (ex. BT) CZL</v>
      </c>
    </row>
    <row r="6883" spans="1:20" x14ac:dyDescent="0.3">
      <c r="A6883" t="s">
        <v>6600</v>
      </c>
      <c r="B6883" s="2">
        <v>45260</v>
      </c>
      <c r="C6883" s="2">
        <v>45260</v>
      </c>
      <c r="D6883" s="2"/>
      <c r="E6883" t="s">
        <v>951</v>
      </c>
      <c r="F6883" t="s">
        <v>952</v>
      </c>
      <c r="G6883" t="s">
        <v>942</v>
      </c>
      <c r="H6883" t="s">
        <v>951</v>
      </c>
      <c r="I6883" t="s">
        <v>1902</v>
      </c>
      <c r="J6883" t="s">
        <v>1903</v>
      </c>
      <c r="K6883" t="s">
        <v>955</v>
      </c>
      <c r="L6883">
        <v>1</v>
      </c>
      <c r="M6883" t="s">
        <v>77</v>
      </c>
      <c r="N6883">
        <v>233.27</v>
      </c>
      <c r="O6883">
        <v>226.8</v>
      </c>
      <c r="P6883" t="s">
        <v>78</v>
      </c>
      <c r="Q6883" s="94">
        <v>45281.658333333333</v>
      </c>
      <c r="R6883">
        <v>233.27</v>
      </c>
      <c r="S6883">
        <v>226.8</v>
      </c>
      <c r="T6883" t="str">
        <f>VLOOKUP(E6883,zamiana!A:B,2,0)</f>
        <v>ALSTOM (ex. BT) CZL</v>
      </c>
    </row>
    <row r="6884" spans="1:20" x14ac:dyDescent="0.3">
      <c r="A6884" t="s">
        <v>6600</v>
      </c>
      <c r="B6884" s="2">
        <v>45260</v>
      </c>
      <c r="C6884" s="2">
        <v>45260</v>
      </c>
      <c r="D6884" s="2"/>
      <c r="E6884" t="s">
        <v>951</v>
      </c>
      <c r="F6884" t="s">
        <v>952</v>
      </c>
      <c r="G6884" t="s">
        <v>942</v>
      </c>
      <c r="H6884" t="s">
        <v>951</v>
      </c>
      <c r="I6884" t="s">
        <v>1902</v>
      </c>
      <c r="J6884" t="s">
        <v>1903</v>
      </c>
      <c r="K6884" t="s">
        <v>955</v>
      </c>
      <c r="L6884">
        <v>1</v>
      </c>
      <c r="M6884" t="s">
        <v>77</v>
      </c>
      <c r="N6884">
        <v>233.27</v>
      </c>
      <c r="O6884">
        <v>226.8</v>
      </c>
      <c r="P6884" t="s">
        <v>78</v>
      </c>
      <c r="Q6884" s="94">
        <v>45281.658333333333</v>
      </c>
      <c r="R6884">
        <v>233.27</v>
      </c>
      <c r="S6884">
        <v>226.8</v>
      </c>
      <c r="T6884" t="str">
        <f>VLOOKUP(E6884,zamiana!A:B,2,0)</f>
        <v>ALSTOM (ex. BT) CZL</v>
      </c>
    </row>
    <row r="6885" spans="1:20" x14ac:dyDescent="0.3">
      <c r="A6885" t="s">
        <v>6600</v>
      </c>
      <c r="B6885" s="2">
        <v>45260</v>
      </c>
      <c r="C6885" s="2">
        <v>45260</v>
      </c>
      <c r="D6885" s="2"/>
      <c r="E6885" t="s">
        <v>951</v>
      </c>
      <c r="F6885" t="s">
        <v>952</v>
      </c>
      <c r="G6885" t="s">
        <v>942</v>
      </c>
      <c r="H6885" t="s">
        <v>951</v>
      </c>
      <c r="I6885" t="s">
        <v>1902</v>
      </c>
      <c r="J6885" t="s">
        <v>1903</v>
      </c>
      <c r="K6885" t="s">
        <v>955</v>
      </c>
      <c r="L6885">
        <v>1</v>
      </c>
      <c r="M6885" t="s">
        <v>77</v>
      </c>
      <c r="N6885">
        <v>233.27</v>
      </c>
      <c r="O6885">
        <v>226.8</v>
      </c>
      <c r="P6885" t="s">
        <v>78</v>
      </c>
      <c r="Q6885" s="94">
        <v>45281.658333333333</v>
      </c>
      <c r="R6885">
        <v>233.27</v>
      </c>
      <c r="S6885">
        <v>226.8</v>
      </c>
      <c r="T6885" t="str">
        <f>VLOOKUP(E6885,zamiana!A:B,2,0)</f>
        <v>ALSTOM (ex. BT) CZL</v>
      </c>
    </row>
    <row r="6886" spans="1:20" x14ac:dyDescent="0.3">
      <c r="A6886" t="s">
        <v>6600</v>
      </c>
      <c r="B6886" s="2">
        <v>45260</v>
      </c>
      <c r="C6886" s="2">
        <v>45260</v>
      </c>
      <c r="D6886" s="2"/>
      <c r="E6886" t="s">
        <v>951</v>
      </c>
      <c r="F6886" t="s">
        <v>952</v>
      </c>
      <c r="G6886" t="s">
        <v>942</v>
      </c>
      <c r="H6886" t="s">
        <v>951</v>
      </c>
      <c r="I6886" t="s">
        <v>1902</v>
      </c>
      <c r="J6886" t="s">
        <v>1903</v>
      </c>
      <c r="K6886" t="s">
        <v>955</v>
      </c>
      <c r="L6886">
        <v>1</v>
      </c>
      <c r="M6886" t="s">
        <v>77</v>
      </c>
      <c r="N6886">
        <v>233.27</v>
      </c>
      <c r="O6886">
        <v>226.8</v>
      </c>
      <c r="P6886" t="s">
        <v>78</v>
      </c>
      <c r="Q6886" s="94">
        <v>45281.658333333333</v>
      </c>
      <c r="R6886">
        <v>233.27</v>
      </c>
      <c r="S6886">
        <v>226.8</v>
      </c>
      <c r="T6886" t="str">
        <f>VLOOKUP(E6886,zamiana!A:B,2,0)</f>
        <v>ALSTOM (ex. BT) CZL</v>
      </c>
    </row>
    <row r="6887" spans="1:20" x14ac:dyDescent="0.3">
      <c r="A6887" t="s">
        <v>6600</v>
      </c>
      <c r="B6887" s="2">
        <v>45260</v>
      </c>
      <c r="C6887" s="2">
        <v>45260</v>
      </c>
      <c r="D6887" s="2"/>
      <c r="E6887" t="s">
        <v>951</v>
      </c>
      <c r="F6887" t="s">
        <v>952</v>
      </c>
      <c r="G6887" t="s">
        <v>942</v>
      </c>
      <c r="H6887" t="s">
        <v>951</v>
      </c>
      <c r="I6887" t="s">
        <v>1628</v>
      </c>
      <c r="J6887" t="s">
        <v>1629</v>
      </c>
      <c r="K6887" t="s">
        <v>955</v>
      </c>
      <c r="L6887">
        <v>1</v>
      </c>
      <c r="M6887" t="s">
        <v>77</v>
      </c>
      <c r="N6887">
        <v>52.04</v>
      </c>
      <c r="O6887">
        <v>37.72</v>
      </c>
      <c r="P6887" t="s">
        <v>78</v>
      </c>
      <c r="Q6887" s="94">
        <v>45281.627083333333</v>
      </c>
      <c r="R6887">
        <v>52.04</v>
      </c>
      <c r="S6887">
        <v>37.72</v>
      </c>
      <c r="T6887" t="str">
        <f>VLOOKUP(E6887,zamiana!A:B,2,0)</f>
        <v>ALSTOM (ex. BT) CZL</v>
      </c>
    </row>
    <row r="6888" spans="1:20" x14ac:dyDescent="0.3">
      <c r="A6888" t="s">
        <v>6600</v>
      </c>
      <c r="B6888" s="2">
        <v>45260</v>
      </c>
      <c r="C6888" s="2">
        <v>45260</v>
      </c>
      <c r="D6888" s="2"/>
      <c r="E6888" t="s">
        <v>951</v>
      </c>
      <c r="F6888" t="s">
        <v>952</v>
      </c>
      <c r="G6888" t="s">
        <v>942</v>
      </c>
      <c r="H6888" t="s">
        <v>951</v>
      </c>
      <c r="I6888" t="s">
        <v>1628</v>
      </c>
      <c r="J6888" t="s">
        <v>1629</v>
      </c>
      <c r="K6888" t="s">
        <v>955</v>
      </c>
      <c r="L6888">
        <v>1</v>
      </c>
      <c r="M6888" t="s">
        <v>77</v>
      </c>
      <c r="N6888">
        <v>52.04</v>
      </c>
      <c r="O6888">
        <v>37.72</v>
      </c>
      <c r="P6888" t="s">
        <v>78</v>
      </c>
      <c r="Q6888" s="94">
        <v>45281.627083333333</v>
      </c>
      <c r="R6888">
        <v>52.04</v>
      </c>
      <c r="S6888">
        <v>37.72</v>
      </c>
      <c r="T6888" t="str">
        <f>VLOOKUP(E6888,zamiana!A:B,2,0)</f>
        <v>ALSTOM (ex. BT) CZL</v>
      </c>
    </row>
    <row r="6889" spans="1:20" x14ac:dyDescent="0.3">
      <c r="A6889" t="s">
        <v>6600</v>
      </c>
      <c r="B6889" s="2">
        <v>45260</v>
      </c>
      <c r="C6889" s="2">
        <v>45260</v>
      </c>
      <c r="D6889" s="2"/>
      <c r="E6889" t="s">
        <v>951</v>
      </c>
      <c r="F6889" t="s">
        <v>952</v>
      </c>
      <c r="G6889" t="s">
        <v>942</v>
      </c>
      <c r="H6889" t="s">
        <v>951</v>
      </c>
      <c r="I6889" t="s">
        <v>1628</v>
      </c>
      <c r="J6889" t="s">
        <v>1629</v>
      </c>
      <c r="K6889" t="s">
        <v>955</v>
      </c>
      <c r="L6889">
        <v>1</v>
      </c>
      <c r="M6889" t="s">
        <v>77</v>
      </c>
      <c r="N6889">
        <v>52.04</v>
      </c>
      <c r="O6889">
        <v>37.72</v>
      </c>
      <c r="P6889" t="s">
        <v>78</v>
      </c>
      <c r="Q6889" s="94">
        <v>45281.627083333333</v>
      </c>
      <c r="R6889">
        <v>52.04</v>
      </c>
      <c r="S6889">
        <v>37.72</v>
      </c>
      <c r="T6889" t="str">
        <f>VLOOKUP(E6889,zamiana!A:B,2,0)</f>
        <v>ALSTOM (ex. BT) CZL</v>
      </c>
    </row>
    <row r="6890" spans="1:20" x14ac:dyDescent="0.3">
      <c r="A6890" t="s">
        <v>6600</v>
      </c>
      <c r="B6890" s="2">
        <v>45260</v>
      </c>
      <c r="C6890" s="2">
        <v>45260</v>
      </c>
      <c r="D6890" s="2"/>
      <c r="E6890" t="s">
        <v>951</v>
      </c>
      <c r="F6890" t="s">
        <v>952</v>
      </c>
      <c r="G6890" t="s">
        <v>942</v>
      </c>
      <c r="H6890" t="s">
        <v>951</v>
      </c>
      <c r="I6890" t="s">
        <v>1628</v>
      </c>
      <c r="J6890" t="s">
        <v>1629</v>
      </c>
      <c r="K6890" t="s">
        <v>955</v>
      </c>
      <c r="L6890">
        <v>1</v>
      </c>
      <c r="M6890" t="s">
        <v>77</v>
      </c>
      <c r="N6890">
        <v>52.04</v>
      </c>
      <c r="O6890">
        <v>37.72</v>
      </c>
      <c r="P6890" t="s">
        <v>78</v>
      </c>
      <c r="Q6890" s="94">
        <v>45281.627083333333</v>
      </c>
      <c r="R6890">
        <v>52.04</v>
      </c>
      <c r="S6890">
        <v>37.72</v>
      </c>
      <c r="T6890" t="str">
        <f>VLOOKUP(E6890,zamiana!A:B,2,0)</f>
        <v>ALSTOM (ex. BT) CZL</v>
      </c>
    </row>
    <row r="6891" spans="1:20" x14ac:dyDescent="0.3">
      <c r="A6891" t="s">
        <v>6600</v>
      </c>
      <c r="B6891" s="2">
        <v>45260</v>
      </c>
      <c r="C6891" s="2">
        <v>45260</v>
      </c>
      <c r="D6891" s="2"/>
      <c r="E6891" t="s">
        <v>951</v>
      </c>
      <c r="F6891" t="s">
        <v>952</v>
      </c>
      <c r="G6891" t="s">
        <v>942</v>
      </c>
      <c r="H6891" t="s">
        <v>951</v>
      </c>
      <c r="I6891" t="s">
        <v>1628</v>
      </c>
      <c r="J6891" t="s">
        <v>1629</v>
      </c>
      <c r="K6891" t="s">
        <v>955</v>
      </c>
      <c r="L6891">
        <v>1</v>
      </c>
      <c r="M6891" t="s">
        <v>77</v>
      </c>
      <c r="N6891">
        <v>52.04</v>
      </c>
      <c r="O6891">
        <v>37.72</v>
      </c>
      <c r="P6891" t="s">
        <v>78</v>
      </c>
      <c r="Q6891" s="94">
        <v>45281.627083333333</v>
      </c>
      <c r="R6891">
        <v>52.04</v>
      </c>
      <c r="S6891">
        <v>37.72</v>
      </c>
      <c r="T6891" t="str">
        <f>VLOOKUP(E6891,zamiana!A:B,2,0)</f>
        <v>ALSTOM (ex. BT) CZL</v>
      </c>
    </row>
    <row r="6892" spans="1:20" x14ac:dyDescent="0.3">
      <c r="A6892" t="s">
        <v>6600</v>
      </c>
      <c r="B6892" s="2">
        <v>45260</v>
      </c>
      <c r="C6892" s="2">
        <v>45260</v>
      </c>
      <c r="D6892" s="2"/>
      <c r="E6892" t="s">
        <v>951</v>
      </c>
      <c r="F6892" t="s">
        <v>952</v>
      </c>
      <c r="G6892" t="s">
        <v>942</v>
      </c>
      <c r="H6892" t="s">
        <v>951</v>
      </c>
      <c r="I6892" t="s">
        <v>1628</v>
      </c>
      <c r="J6892" t="s">
        <v>1629</v>
      </c>
      <c r="K6892" t="s">
        <v>955</v>
      </c>
      <c r="L6892">
        <v>1</v>
      </c>
      <c r="M6892" t="s">
        <v>77</v>
      </c>
      <c r="N6892">
        <v>52.04</v>
      </c>
      <c r="O6892">
        <v>37.72</v>
      </c>
      <c r="P6892" t="s">
        <v>78</v>
      </c>
      <c r="Q6892" s="94">
        <v>45281.627083333333</v>
      </c>
      <c r="R6892">
        <v>52.04</v>
      </c>
      <c r="S6892">
        <v>37.72</v>
      </c>
      <c r="T6892" t="str">
        <f>VLOOKUP(E6892,zamiana!A:B,2,0)</f>
        <v>ALSTOM (ex. BT) CZL</v>
      </c>
    </row>
    <row r="6893" spans="1:20" x14ac:dyDescent="0.3">
      <c r="A6893" t="s">
        <v>6600</v>
      </c>
      <c r="B6893" s="2">
        <v>45260</v>
      </c>
      <c r="C6893" s="2">
        <v>45260</v>
      </c>
      <c r="D6893" s="2"/>
      <c r="E6893" t="s">
        <v>951</v>
      </c>
      <c r="F6893" t="s">
        <v>952</v>
      </c>
      <c r="G6893" t="s">
        <v>942</v>
      </c>
      <c r="H6893" t="s">
        <v>951</v>
      </c>
      <c r="I6893" t="s">
        <v>1628</v>
      </c>
      <c r="J6893" t="s">
        <v>1629</v>
      </c>
      <c r="K6893" t="s">
        <v>955</v>
      </c>
      <c r="L6893">
        <v>1</v>
      </c>
      <c r="M6893" t="s">
        <v>77</v>
      </c>
      <c r="N6893">
        <v>52.04</v>
      </c>
      <c r="O6893">
        <v>37.72</v>
      </c>
      <c r="P6893" t="s">
        <v>78</v>
      </c>
      <c r="Q6893" s="94">
        <v>45281.627083333333</v>
      </c>
      <c r="R6893">
        <v>52.04</v>
      </c>
      <c r="S6893">
        <v>37.72</v>
      </c>
      <c r="T6893" t="str">
        <f>VLOOKUP(E6893,zamiana!A:B,2,0)</f>
        <v>ALSTOM (ex. BT) CZL</v>
      </c>
    </row>
    <row r="6894" spans="1:20" x14ac:dyDescent="0.3">
      <c r="A6894" t="s">
        <v>6600</v>
      </c>
      <c r="B6894" s="2">
        <v>45260</v>
      </c>
      <c r="C6894" s="2">
        <v>45260</v>
      </c>
      <c r="D6894" s="2"/>
      <c r="E6894" t="s">
        <v>951</v>
      </c>
      <c r="F6894" t="s">
        <v>952</v>
      </c>
      <c r="G6894" t="s">
        <v>942</v>
      </c>
      <c r="H6894" t="s">
        <v>951</v>
      </c>
      <c r="I6894" t="s">
        <v>1628</v>
      </c>
      <c r="J6894" t="s">
        <v>1629</v>
      </c>
      <c r="K6894" t="s">
        <v>955</v>
      </c>
      <c r="L6894">
        <v>1</v>
      </c>
      <c r="M6894" t="s">
        <v>77</v>
      </c>
      <c r="N6894">
        <v>52.04</v>
      </c>
      <c r="O6894">
        <v>37.72</v>
      </c>
      <c r="P6894" t="s">
        <v>78</v>
      </c>
      <c r="Q6894" s="94">
        <v>45281.627083333333</v>
      </c>
      <c r="R6894">
        <v>52.04</v>
      </c>
      <c r="S6894">
        <v>37.72</v>
      </c>
      <c r="T6894" t="str">
        <f>VLOOKUP(E6894,zamiana!A:B,2,0)</f>
        <v>ALSTOM (ex. BT) CZL</v>
      </c>
    </row>
    <row r="6895" spans="1:20" x14ac:dyDescent="0.3">
      <c r="A6895" t="s">
        <v>6600</v>
      </c>
      <c r="B6895" s="2">
        <v>45260</v>
      </c>
      <c r="C6895" s="2">
        <v>45260</v>
      </c>
      <c r="D6895" s="2"/>
      <c r="E6895" t="s">
        <v>951</v>
      </c>
      <c r="F6895" t="s">
        <v>952</v>
      </c>
      <c r="G6895" t="s">
        <v>942</v>
      </c>
      <c r="H6895" t="s">
        <v>951</v>
      </c>
      <c r="I6895" t="s">
        <v>1929</v>
      </c>
      <c r="J6895" t="s">
        <v>1930</v>
      </c>
      <c r="K6895" t="s">
        <v>955</v>
      </c>
      <c r="L6895">
        <v>1</v>
      </c>
      <c r="M6895" t="s">
        <v>77</v>
      </c>
      <c r="N6895">
        <v>395.06</v>
      </c>
      <c r="O6895">
        <v>420.81</v>
      </c>
      <c r="P6895" t="s">
        <v>78</v>
      </c>
      <c r="Q6895" s="94">
        <v>45281.627083333333</v>
      </c>
      <c r="R6895">
        <v>395.06</v>
      </c>
      <c r="S6895">
        <v>420.81</v>
      </c>
      <c r="T6895" t="str">
        <f>VLOOKUP(E6895,zamiana!A:B,2,0)</f>
        <v>ALSTOM (ex. BT) CZL</v>
      </c>
    </row>
    <row r="6896" spans="1:20" x14ac:dyDescent="0.3">
      <c r="A6896" t="s">
        <v>6600</v>
      </c>
      <c r="B6896" s="2">
        <v>45260</v>
      </c>
      <c r="C6896" s="2">
        <v>45260</v>
      </c>
      <c r="D6896" s="2"/>
      <c r="E6896" t="s">
        <v>951</v>
      </c>
      <c r="F6896" t="s">
        <v>952</v>
      </c>
      <c r="G6896" t="s">
        <v>942</v>
      </c>
      <c r="H6896" t="s">
        <v>951</v>
      </c>
      <c r="I6896" t="s">
        <v>1929</v>
      </c>
      <c r="J6896" t="s">
        <v>1930</v>
      </c>
      <c r="K6896" t="s">
        <v>955</v>
      </c>
      <c r="L6896">
        <v>1</v>
      </c>
      <c r="M6896" t="s">
        <v>77</v>
      </c>
      <c r="N6896">
        <v>395.06</v>
      </c>
      <c r="O6896">
        <v>420.81</v>
      </c>
      <c r="P6896" t="s">
        <v>78</v>
      </c>
      <c r="Q6896" s="94">
        <v>45281.627083333333</v>
      </c>
      <c r="R6896">
        <v>395.06</v>
      </c>
      <c r="S6896">
        <v>420.81</v>
      </c>
      <c r="T6896" t="str">
        <f>VLOOKUP(E6896,zamiana!A:B,2,0)</f>
        <v>ALSTOM (ex. BT) CZL</v>
      </c>
    </row>
    <row r="6897" spans="1:20" x14ac:dyDescent="0.3">
      <c r="A6897" t="s">
        <v>6600</v>
      </c>
      <c r="B6897" s="2">
        <v>45260</v>
      </c>
      <c r="C6897" s="2">
        <v>45260</v>
      </c>
      <c r="D6897" s="2"/>
      <c r="E6897" t="s">
        <v>951</v>
      </c>
      <c r="F6897" t="s">
        <v>952</v>
      </c>
      <c r="G6897" t="s">
        <v>942</v>
      </c>
      <c r="H6897" t="s">
        <v>951</v>
      </c>
      <c r="I6897" t="s">
        <v>1929</v>
      </c>
      <c r="J6897" t="s">
        <v>1930</v>
      </c>
      <c r="K6897" t="s">
        <v>955</v>
      </c>
      <c r="L6897">
        <v>1</v>
      </c>
      <c r="M6897" t="s">
        <v>77</v>
      </c>
      <c r="N6897">
        <v>395.06</v>
      </c>
      <c r="O6897">
        <v>420.81</v>
      </c>
      <c r="P6897" t="s">
        <v>78</v>
      </c>
      <c r="Q6897" s="94">
        <v>45281.627083333333</v>
      </c>
      <c r="R6897">
        <v>395.06</v>
      </c>
      <c r="S6897">
        <v>420.81</v>
      </c>
      <c r="T6897" t="str">
        <f>VLOOKUP(E6897,zamiana!A:B,2,0)</f>
        <v>ALSTOM (ex. BT) CZL</v>
      </c>
    </row>
    <row r="6898" spans="1:20" x14ac:dyDescent="0.3">
      <c r="A6898" t="s">
        <v>6600</v>
      </c>
      <c r="B6898" s="2">
        <v>45260</v>
      </c>
      <c r="C6898" s="2">
        <v>45260</v>
      </c>
      <c r="D6898" s="2"/>
      <c r="E6898" t="s">
        <v>951</v>
      </c>
      <c r="F6898" t="s">
        <v>952</v>
      </c>
      <c r="G6898" t="s">
        <v>942</v>
      </c>
      <c r="H6898" t="s">
        <v>951</v>
      </c>
      <c r="I6898" t="s">
        <v>1929</v>
      </c>
      <c r="J6898" t="s">
        <v>1930</v>
      </c>
      <c r="K6898" t="s">
        <v>955</v>
      </c>
      <c r="L6898">
        <v>1</v>
      </c>
      <c r="M6898" t="s">
        <v>77</v>
      </c>
      <c r="N6898">
        <v>395.06</v>
      </c>
      <c r="O6898">
        <v>420.81</v>
      </c>
      <c r="P6898" t="s">
        <v>78</v>
      </c>
      <c r="Q6898" s="94">
        <v>45281.627083333333</v>
      </c>
      <c r="R6898">
        <v>395.06</v>
      </c>
      <c r="S6898">
        <v>420.81</v>
      </c>
      <c r="T6898" t="str">
        <f>VLOOKUP(E6898,zamiana!A:B,2,0)</f>
        <v>ALSTOM (ex. BT) CZL</v>
      </c>
    </row>
    <row r="6899" spans="1:20" x14ac:dyDescent="0.3">
      <c r="A6899" t="s">
        <v>6600</v>
      </c>
      <c r="B6899" s="2">
        <v>45260</v>
      </c>
      <c r="C6899" s="2">
        <v>45260</v>
      </c>
      <c r="D6899" s="2"/>
      <c r="E6899" t="s">
        <v>951</v>
      </c>
      <c r="F6899" t="s">
        <v>952</v>
      </c>
      <c r="G6899" t="s">
        <v>942</v>
      </c>
      <c r="H6899" t="s">
        <v>951</v>
      </c>
      <c r="I6899" t="s">
        <v>1929</v>
      </c>
      <c r="J6899" t="s">
        <v>1930</v>
      </c>
      <c r="K6899" t="s">
        <v>955</v>
      </c>
      <c r="L6899">
        <v>1</v>
      </c>
      <c r="M6899" t="s">
        <v>77</v>
      </c>
      <c r="N6899">
        <v>395.06</v>
      </c>
      <c r="O6899">
        <v>420.81</v>
      </c>
      <c r="P6899" t="s">
        <v>78</v>
      </c>
      <c r="Q6899" s="94">
        <v>45281.627083333333</v>
      </c>
      <c r="R6899">
        <v>395.06</v>
      </c>
      <c r="S6899">
        <v>420.81</v>
      </c>
      <c r="T6899" t="str">
        <f>VLOOKUP(E6899,zamiana!A:B,2,0)</f>
        <v>ALSTOM (ex. BT) CZL</v>
      </c>
    </row>
    <row r="6900" spans="1:20" x14ac:dyDescent="0.3">
      <c r="A6900" t="s">
        <v>6600</v>
      </c>
      <c r="B6900" s="2">
        <v>45260</v>
      </c>
      <c r="C6900" s="2">
        <v>45260</v>
      </c>
      <c r="D6900" s="2"/>
      <c r="E6900" t="s">
        <v>951</v>
      </c>
      <c r="F6900" t="s">
        <v>952</v>
      </c>
      <c r="G6900" t="s">
        <v>942</v>
      </c>
      <c r="H6900" t="s">
        <v>951</v>
      </c>
      <c r="I6900" t="s">
        <v>1929</v>
      </c>
      <c r="J6900" t="s">
        <v>1930</v>
      </c>
      <c r="K6900" t="s">
        <v>955</v>
      </c>
      <c r="L6900">
        <v>1</v>
      </c>
      <c r="M6900" t="s">
        <v>77</v>
      </c>
      <c r="N6900">
        <v>395.06</v>
      </c>
      <c r="O6900">
        <v>420.81</v>
      </c>
      <c r="P6900" t="s">
        <v>78</v>
      </c>
      <c r="Q6900" s="94">
        <v>45281.627083333333</v>
      </c>
      <c r="R6900">
        <v>395.06</v>
      </c>
      <c r="S6900">
        <v>420.81</v>
      </c>
      <c r="T6900" t="str">
        <f>VLOOKUP(E6900,zamiana!A:B,2,0)</f>
        <v>ALSTOM (ex. BT) CZL</v>
      </c>
    </row>
    <row r="6901" spans="1:20" x14ac:dyDescent="0.3">
      <c r="A6901" t="s">
        <v>6600</v>
      </c>
      <c r="B6901" s="2">
        <v>45260</v>
      </c>
      <c r="C6901" s="2">
        <v>45260</v>
      </c>
      <c r="D6901" s="2"/>
      <c r="E6901" t="s">
        <v>951</v>
      </c>
      <c r="F6901" t="s">
        <v>952</v>
      </c>
      <c r="G6901" t="s">
        <v>942</v>
      </c>
      <c r="H6901" t="s">
        <v>951</v>
      </c>
      <c r="I6901" t="s">
        <v>1929</v>
      </c>
      <c r="J6901" t="s">
        <v>1930</v>
      </c>
      <c r="K6901" t="s">
        <v>955</v>
      </c>
      <c r="L6901">
        <v>1</v>
      </c>
      <c r="M6901" t="s">
        <v>77</v>
      </c>
      <c r="N6901">
        <v>395.06</v>
      </c>
      <c r="O6901">
        <v>420.81</v>
      </c>
      <c r="P6901" t="s">
        <v>78</v>
      </c>
      <c r="Q6901" s="94">
        <v>45281.627083333333</v>
      </c>
      <c r="R6901">
        <v>395.06</v>
      </c>
      <c r="S6901">
        <v>420.81</v>
      </c>
      <c r="T6901" t="str">
        <f>VLOOKUP(E6901,zamiana!A:B,2,0)</f>
        <v>ALSTOM (ex. BT) CZL</v>
      </c>
    </row>
    <row r="6902" spans="1:20" x14ac:dyDescent="0.3">
      <c r="A6902" t="s">
        <v>6600</v>
      </c>
      <c r="B6902" s="2">
        <v>45260</v>
      </c>
      <c r="C6902" s="2">
        <v>45260</v>
      </c>
      <c r="D6902" s="2"/>
      <c r="E6902" t="s">
        <v>951</v>
      </c>
      <c r="F6902" t="s">
        <v>952</v>
      </c>
      <c r="G6902" t="s">
        <v>942</v>
      </c>
      <c r="H6902" t="s">
        <v>951</v>
      </c>
      <c r="I6902" t="s">
        <v>1929</v>
      </c>
      <c r="J6902" t="s">
        <v>1930</v>
      </c>
      <c r="K6902" t="s">
        <v>955</v>
      </c>
      <c r="L6902">
        <v>1</v>
      </c>
      <c r="M6902" t="s">
        <v>77</v>
      </c>
      <c r="N6902">
        <v>395.06</v>
      </c>
      <c r="O6902">
        <v>420.81</v>
      </c>
      <c r="P6902" t="s">
        <v>78</v>
      </c>
      <c r="Q6902" s="94">
        <v>45281.627083333333</v>
      </c>
      <c r="R6902">
        <v>395.06</v>
      </c>
      <c r="S6902">
        <v>420.81</v>
      </c>
      <c r="T6902" t="str">
        <f>VLOOKUP(E6902,zamiana!A:B,2,0)</f>
        <v>ALSTOM (ex. BT) CZL</v>
      </c>
    </row>
    <row r="6903" spans="1:20" x14ac:dyDescent="0.3">
      <c r="A6903" t="s">
        <v>6600</v>
      </c>
      <c r="B6903" s="2">
        <v>45260</v>
      </c>
      <c r="C6903" s="2">
        <v>45260</v>
      </c>
      <c r="D6903" s="2"/>
      <c r="E6903" t="s">
        <v>951</v>
      </c>
      <c r="F6903" t="s">
        <v>952</v>
      </c>
      <c r="G6903" t="s">
        <v>942</v>
      </c>
      <c r="H6903" t="s">
        <v>951</v>
      </c>
      <c r="I6903" t="s">
        <v>1929</v>
      </c>
      <c r="J6903" t="s">
        <v>1930</v>
      </c>
      <c r="K6903" t="s">
        <v>955</v>
      </c>
      <c r="L6903">
        <v>1</v>
      </c>
      <c r="M6903" t="s">
        <v>77</v>
      </c>
      <c r="N6903">
        <v>395.06</v>
      </c>
      <c r="O6903">
        <v>420.81</v>
      </c>
      <c r="P6903" t="s">
        <v>78</v>
      </c>
      <c r="Q6903" s="94">
        <v>45281.627083333333</v>
      </c>
      <c r="R6903">
        <v>395.06</v>
      </c>
      <c r="S6903">
        <v>420.81</v>
      </c>
      <c r="T6903" t="str">
        <f>VLOOKUP(E6903,zamiana!A:B,2,0)</f>
        <v>ALSTOM (ex. BT) CZL</v>
      </c>
    </row>
    <row r="6904" spans="1:20" x14ac:dyDescent="0.3">
      <c r="A6904" t="s">
        <v>6600</v>
      </c>
      <c r="B6904" s="2">
        <v>45260</v>
      </c>
      <c r="C6904" s="2">
        <v>45260</v>
      </c>
      <c r="D6904" s="2"/>
      <c r="E6904" t="s">
        <v>951</v>
      </c>
      <c r="F6904" t="s">
        <v>952</v>
      </c>
      <c r="G6904" t="s">
        <v>942</v>
      </c>
      <c r="H6904" t="s">
        <v>951</v>
      </c>
      <c r="I6904" t="s">
        <v>1929</v>
      </c>
      <c r="J6904" t="s">
        <v>1930</v>
      </c>
      <c r="K6904" t="s">
        <v>955</v>
      </c>
      <c r="L6904">
        <v>1</v>
      </c>
      <c r="M6904" t="s">
        <v>77</v>
      </c>
      <c r="N6904">
        <v>395.06</v>
      </c>
      <c r="O6904">
        <v>420.81</v>
      </c>
      <c r="P6904" t="s">
        <v>78</v>
      </c>
      <c r="Q6904" s="94">
        <v>45281.627083333333</v>
      </c>
      <c r="R6904">
        <v>395.06</v>
      </c>
      <c r="S6904">
        <v>420.81</v>
      </c>
      <c r="T6904" t="str">
        <f>VLOOKUP(E6904,zamiana!A:B,2,0)</f>
        <v>ALSTOM (ex. BT) CZL</v>
      </c>
    </row>
    <row r="6905" spans="1:20" x14ac:dyDescent="0.3">
      <c r="A6905" t="s">
        <v>6601</v>
      </c>
      <c r="B6905" s="2">
        <v>45260</v>
      </c>
      <c r="C6905" s="2">
        <v>45260</v>
      </c>
      <c r="D6905" s="2"/>
      <c r="E6905" t="s">
        <v>951</v>
      </c>
      <c r="F6905" t="s">
        <v>952</v>
      </c>
      <c r="G6905" t="s">
        <v>942</v>
      </c>
      <c r="H6905" t="s">
        <v>951</v>
      </c>
      <c r="I6905" t="s">
        <v>1085</v>
      </c>
      <c r="J6905">
        <v>520137770</v>
      </c>
      <c r="K6905" t="s">
        <v>1028</v>
      </c>
      <c r="L6905">
        <v>4</v>
      </c>
      <c r="M6905" t="s">
        <v>77</v>
      </c>
      <c r="N6905">
        <v>8.93</v>
      </c>
      <c r="O6905">
        <v>8.4</v>
      </c>
      <c r="P6905" t="s">
        <v>78</v>
      </c>
      <c r="Q6905" s="94">
        <v>45281.62777777778</v>
      </c>
      <c r="R6905">
        <v>35.72</v>
      </c>
      <c r="S6905">
        <v>33.6</v>
      </c>
      <c r="T6905" t="str">
        <f>VLOOKUP(E6905,zamiana!A:B,2,0)</f>
        <v>ALSTOM (ex. BT) CZL</v>
      </c>
    </row>
    <row r="6906" spans="1:20" x14ac:dyDescent="0.3">
      <c r="A6906" t="s">
        <v>6601</v>
      </c>
      <c r="B6906" s="2">
        <v>45260</v>
      </c>
      <c r="C6906" s="2">
        <v>45260</v>
      </c>
      <c r="D6906" s="2"/>
      <c r="E6906" t="s">
        <v>951</v>
      </c>
      <c r="F6906" t="s">
        <v>952</v>
      </c>
      <c r="G6906" t="s">
        <v>942</v>
      </c>
      <c r="H6906" t="s">
        <v>951</v>
      </c>
      <c r="I6906" t="s">
        <v>1085</v>
      </c>
      <c r="J6906">
        <v>520137770</v>
      </c>
      <c r="K6906" t="s">
        <v>1028</v>
      </c>
      <c r="L6906">
        <v>4</v>
      </c>
      <c r="M6906" t="s">
        <v>77</v>
      </c>
      <c r="N6906">
        <v>8.93</v>
      </c>
      <c r="O6906">
        <v>8.4</v>
      </c>
      <c r="P6906" t="s">
        <v>78</v>
      </c>
      <c r="Q6906" s="94">
        <v>45281.62777777778</v>
      </c>
      <c r="R6906">
        <v>35.72</v>
      </c>
      <c r="S6906">
        <v>33.6</v>
      </c>
      <c r="T6906" t="str">
        <f>VLOOKUP(E6906,zamiana!A:B,2,0)</f>
        <v>ALSTOM (ex. BT) CZL</v>
      </c>
    </row>
    <row r="6907" spans="1:20" x14ac:dyDescent="0.3">
      <c r="A6907" t="s">
        <v>6601</v>
      </c>
      <c r="B6907" s="2">
        <v>45260</v>
      </c>
      <c r="C6907" s="2">
        <v>45260</v>
      </c>
      <c r="D6907" s="2"/>
      <c r="E6907" t="s">
        <v>951</v>
      </c>
      <c r="F6907" t="s">
        <v>952</v>
      </c>
      <c r="G6907" t="s">
        <v>942</v>
      </c>
      <c r="H6907" t="s">
        <v>951</v>
      </c>
      <c r="I6907" t="s">
        <v>1085</v>
      </c>
      <c r="J6907">
        <v>520137770</v>
      </c>
      <c r="K6907" t="s">
        <v>1028</v>
      </c>
      <c r="L6907">
        <v>4</v>
      </c>
      <c r="M6907" t="s">
        <v>77</v>
      </c>
      <c r="N6907">
        <v>8.93</v>
      </c>
      <c r="O6907">
        <v>8.4</v>
      </c>
      <c r="P6907" t="s">
        <v>78</v>
      </c>
      <c r="Q6907" s="94">
        <v>45281.62777777778</v>
      </c>
      <c r="R6907">
        <v>35.72</v>
      </c>
      <c r="S6907">
        <v>33.6</v>
      </c>
      <c r="T6907" t="str">
        <f>VLOOKUP(E6907,zamiana!A:B,2,0)</f>
        <v>ALSTOM (ex. BT) CZL</v>
      </c>
    </row>
    <row r="6908" spans="1:20" x14ac:dyDescent="0.3">
      <c r="A6908" t="s">
        <v>6601</v>
      </c>
      <c r="B6908" s="2">
        <v>45260</v>
      </c>
      <c r="C6908" s="2">
        <v>45260</v>
      </c>
      <c r="D6908" s="2"/>
      <c r="E6908" t="s">
        <v>951</v>
      </c>
      <c r="F6908" t="s">
        <v>952</v>
      </c>
      <c r="G6908" t="s">
        <v>942</v>
      </c>
      <c r="H6908" t="s">
        <v>951</v>
      </c>
      <c r="I6908" t="s">
        <v>1085</v>
      </c>
      <c r="J6908">
        <v>520137770</v>
      </c>
      <c r="K6908" t="s">
        <v>1028</v>
      </c>
      <c r="L6908">
        <v>4</v>
      </c>
      <c r="M6908" t="s">
        <v>77</v>
      </c>
      <c r="N6908">
        <v>8.93</v>
      </c>
      <c r="O6908">
        <v>8.4</v>
      </c>
      <c r="P6908" t="s">
        <v>78</v>
      </c>
      <c r="Q6908" s="94">
        <v>45281.62777777778</v>
      </c>
      <c r="R6908">
        <v>35.72</v>
      </c>
      <c r="S6908">
        <v>33.6</v>
      </c>
      <c r="T6908" t="str">
        <f>VLOOKUP(E6908,zamiana!A:B,2,0)</f>
        <v>ALSTOM (ex. BT) CZL</v>
      </c>
    </row>
    <row r="6909" spans="1:20" x14ac:dyDescent="0.3">
      <c r="A6909" t="s">
        <v>6601</v>
      </c>
      <c r="B6909" s="2">
        <v>45260</v>
      </c>
      <c r="C6909" s="2">
        <v>45260</v>
      </c>
      <c r="D6909" s="2"/>
      <c r="E6909" t="s">
        <v>951</v>
      </c>
      <c r="F6909" t="s">
        <v>952</v>
      </c>
      <c r="G6909" t="s">
        <v>942</v>
      </c>
      <c r="H6909" t="s">
        <v>951</v>
      </c>
      <c r="I6909" t="s">
        <v>3729</v>
      </c>
      <c r="J6909">
        <v>100402351</v>
      </c>
      <c r="K6909" t="s">
        <v>1028</v>
      </c>
      <c r="L6909">
        <v>1</v>
      </c>
      <c r="M6909" t="s">
        <v>77</v>
      </c>
      <c r="N6909">
        <v>15.9</v>
      </c>
      <c r="O6909">
        <v>8.56</v>
      </c>
      <c r="P6909" t="s">
        <v>78</v>
      </c>
      <c r="Q6909" s="94">
        <v>45281.67291666667</v>
      </c>
      <c r="R6909">
        <v>15.9</v>
      </c>
      <c r="S6909">
        <v>8.56</v>
      </c>
      <c r="T6909" t="str">
        <f>VLOOKUP(E6909,zamiana!A:B,2,0)</f>
        <v>ALSTOM (ex. BT) CZL</v>
      </c>
    </row>
    <row r="6910" spans="1:20" x14ac:dyDescent="0.3">
      <c r="A6910" t="s">
        <v>6601</v>
      </c>
      <c r="B6910" s="2">
        <v>45260</v>
      </c>
      <c r="C6910" s="2">
        <v>45260</v>
      </c>
      <c r="D6910" s="2"/>
      <c r="E6910" t="s">
        <v>951</v>
      </c>
      <c r="F6910" t="s">
        <v>952</v>
      </c>
      <c r="G6910" t="s">
        <v>942</v>
      </c>
      <c r="H6910" t="s">
        <v>951</v>
      </c>
      <c r="I6910" t="s">
        <v>3729</v>
      </c>
      <c r="J6910">
        <v>100402351</v>
      </c>
      <c r="K6910" t="s">
        <v>1028</v>
      </c>
      <c r="L6910">
        <v>1</v>
      </c>
      <c r="M6910" t="s">
        <v>77</v>
      </c>
      <c r="N6910">
        <v>15.9</v>
      </c>
      <c r="O6910">
        <v>8.56</v>
      </c>
      <c r="P6910" t="s">
        <v>78</v>
      </c>
      <c r="Q6910" s="94">
        <v>45281.67291666667</v>
      </c>
      <c r="R6910">
        <v>15.9</v>
      </c>
      <c r="S6910">
        <v>8.56</v>
      </c>
      <c r="T6910" t="str">
        <f>VLOOKUP(E6910,zamiana!A:B,2,0)</f>
        <v>ALSTOM (ex. BT) CZL</v>
      </c>
    </row>
    <row r="6911" spans="1:20" x14ac:dyDescent="0.3">
      <c r="A6911" t="s">
        <v>6601</v>
      </c>
      <c r="B6911" s="2">
        <v>45260</v>
      </c>
      <c r="C6911" s="2">
        <v>45260</v>
      </c>
      <c r="D6911" s="2"/>
      <c r="E6911" t="s">
        <v>951</v>
      </c>
      <c r="F6911" t="s">
        <v>952</v>
      </c>
      <c r="G6911" t="s">
        <v>942</v>
      </c>
      <c r="H6911" t="s">
        <v>951</v>
      </c>
      <c r="I6911" t="s">
        <v>3730</v>
      </c>
      <c r="J6911">
        <v>100402350</v>
      </c>
      <c r="K6911" t="s">
        <v>1028</v>
      </c>
      <c r="L6911">
        <v>1</v>
      </c>
      <c r="M6911" t="s">
        <v>77</v>
      </c>
      <c r="N6911">
        <v>15.9</v>
      </c>
      <c r="O6911">
        <v>8.56</v>
      </c>
      <c r="P6911" t="s">
        <v>78</v>
      </c>
      <c r="Q6911" s="94">
        <v>45281.67291666667</v>
      </c>
      <c r="R6911">
        <v>15.9</v>
      </c>
      <c r="S6911">
        <v>8.56</v>
      </c>
      <c r="T6911" t="str">
        <f>VLOOKUP(E6911,zamiana!A:B,2,0)</f>
        <v>ALSTOM (ex. BT) CZL</v>
      </c>
    </row>
    <row r="6912" spans="1:20" x14ac:dyDescent="0.3">
      <c r="A6912" t="s">
        <v>6601</v>
      </c>
      <c r="B6912" s="2">
        <v>45260</v>
      </c>
      <c r="C6912" s="2">
        <v>45260</v>
      </c>
      <c r="D6912" s="2"/>
      <c r="E6912" t="s">
        <v>951</v>
      </c>
      <c r="F6912" t="s">
        <v>952</v>
      </c>
      <c r="G6912" t="s">
        <v>942</v>
      </c>
      <c r="H6912" t="s">
        <v>951</v>
      </c>
      <c r="I6912" t="s">
        <v>3730</v>
      </c>
      <c r="J6912">
        <v>100402350</v>
      </c>
      <c r="K6912" t="s">
        <v>1028</v>
      </c>
      <c r="L6912">
        <v>1</v>
      </c>
      <c r="M6912" t="s">
        <v>77</v>
      </c>
      <c r="N6912">
        <v>15.9</v>
      </c>
      <c r="O6912">
        <v>8.56</v>
      </c>
      <c r="P6912" t="s">
        <v>78</v>
      </c>
      <c r="Q6912" s="94">
        <v>45281.67291666667</v>
      </c>
      <c r="R6912">
        <v>15.9</v>
      </c>
      <c r="S6912">
        <v>8.56</v>
      </c>
      <c r="T6912" t="str">
        <f>VLOOKUP(E6912,zamiana!A:B,2,0)</f>
        <v>ALSTOM (ex. BT) CZL</v>
      </c>
    </row>
    <row r="6913" spans="1:20" x14ac:dyDescent="0.3">
      <c r="A6913" t="s">
        <v>6601</v>
      </c>
      <c r="B6913" s="2">
        <v>45260</v>
      </c>
      <c r="C6913" s="2">
        <v>45260</v>
      </c>
      <c r="D6913" s="2"/>
      <c r="E6913" t="s">
        <v>951</v>
      </c>
      <c r="F6913" t="s">
        <v>952</v>
      </c>
      <c r="G6913" t="s">
        <v>942</v>
      </c>
      <c r="H6913" t="s">
        <v>951</v>
      </c>
      <c r="I6913" t="s">
        <v>1307</v>
      </c>
      <c r="J6913">
        <v>100398691</v>
      </c>
      <c r="K6913" t="s">
        <v>1028</v>
      </c>
      <c r="L6913">
        <v>4</v>
      </c>
      <c r="M6913" t="s">
        <v>77</v>
      </c>
      <c r="N6913">
        <v>20.58</v>
      </c>
      <c r="O6913">
        <v>11.35</v>
      </c>
      <c r="P6913" t="s">
        <v>78</v>
      </c>
      <c r="Q6913" s="94">
        <v>45281.628472222219</v>
      </c>
      <c r="R6913">
        <v>82.32</v>
      </c>
      <c r="S6913">
        <v>45.4</v>
      </c>
      <c r="T6913" t="str">
        <f>VLOOKUP(E6913,zamiana!A:B,2,0)</f>
        <v>ALSTOM (ex. BT) CZL</v>
      </c>
    </row>
    <row r="6914" spans="1:20" x14ac:dyDescent="0.3">
      <c r="A6914" t="s">
        <v>6601</v>
      </c>
      <c r="B6914" s="2">
        <v>45260</v>
      </c>
      <c r="C6914" s="2">
        <v>45260</v>
      </c>
      <c r="D6914" s="2"/>
      <c r="E6914" t="s">
        <v>951</v>
      </c>
      <c r="F6914" t="s">
        <v>952</v>
      </c>
      <c r="G6914" t="s">
        <v>942</v>
      </c>
      <c r="H6914" t="s">
        <v>951</v>
      </c>
      <c r="I6914" t="s">
        <v>1307</v>
      </c>
      <c r="J6914">
        <v>100398691</v>
      </c>
      <c r="K6914" t="s">
        <v>1028</v>
      </c>
      <c r="L6914">
        <v>4</v>
      </c>
      <c r="M6914" t="s">
        <v>77</v>
      </c>
      <c r="N6914">
        <v>20.58</v>
      </c>
      <c r="O6914">
        <v>11.35</v>
      </c>
      <c r="P6914" t="s">
        <v>78</v>
      </c>
      <c r="Q6914" s="94">
        <v>45281.628472222219</v>
      </c>
      <c r="R6914">
        <v>82.32</v>
      </c>
      <c r="S6914">
        <v>45.4</v>
      </c>
      <c r="T6914" t="str">
        <f>VLOOKUP(E6914,zamiana!A:B,2,0)</f>
        <v>ALSTOM (ex. BT) CZL</v>
      </c>
    </row>
    <row r="6915" spans="1:20" x14ac:dyDescent="0.3">
      <c r="A6915" t="s">
        <v>6601</v>
      </c>
      <c r="B6915" s="2">
        <v>45260</v>
      </c>
      <c r="C6915" s="2">
        <v>45260</v>
      </c>
      <c r="D6915" s="2"/>
      <c r="E6915" t="s">
        <v>951</v>
      </c>
      <c r="F6915" t="s">
        <v>952</v>
      </c>
      <c r="G6915" t="s">
        <v>942</v>
      </c>
      <c r="H6915" t="s">
        <v>951</v>
      </c>
      <c r="I6915" t="s">
        <v>3429</v>
      </c>
      <c r="J6915">
        <v>100396023</v>
      </c>
      <c r="K6915" t="s">
        <v>1028</v>
      </c>
      <c r="L6915">
        <v>2</v>
      </c>
      <c r="M6915" t="s">
        <v>77</v>
      </c>
      <c r="N6915">
        <v>13.08</v>
      </c>
      <c r="O6915">
        <v>5.39</v>
      </c>
      <c r="P6915" t="s">
        <v>78</v>
      </c>
      <c r="Q6915" s="94">
        <v>45281.671527777777</v>
      </c>
      <c r="R6915">
        <v>26.16</v>
      </c>
      <c r="S6915">
        <v>10.78</v>
      </c>
      <c r="T6915" t="str">
        <f>VLOOKUP(E6915,zamiana!A:B,2,0)</f>
        <v>ALSTOM (ex. BT) CZL</v>
      </c>
    </row>
    <row r="6916" spans="1:20" x14ac:dyDescent="0.3">
      <c r="A6916" t="s">
        <v>6601</v>
      </c>
      <c r="B6916" s="2">
        <v>45260</v>
      </c>
      <c r="C6916" s="2">
        <v>45260</v>
      </c>
      <c r="D6916" s="2"/>
      <c r="E6916" t="s">
        <v>951</v>
      </c>
      <c r="F6916" t="s">
        <v>952</v>
      </c>
      <c r="G6916" t="s">
        <v>942</v>
      </c>
      <c r="H6916" t="s">
        <v>951</v>
      </c>
      <c r="I6916" t="s">
        <v>3429</v>
      </c>
      <c r="J6916">
        <v>100396023</v>
      </c>
      <c r="K6916" t="s">
        <v>1028</v>
      </c>
      <c r="L6916">
        <v>4</v>
      </c>
      <c r="M6916" t="s">
        <v>77</v>
      </c>
      <c r="N6916">
        <v>13.08</v>
      </c>
      <c r="O6916">
        <v>5.39</v>
      </c>
      <c r="P6916" t="s">
        <v>78</v>
      </c>
      <c r="Q6916" s="94">
        <v>45281.671527777777</v>
      </c>
      <c r="R6916">
        <v>52.32</v>
      </c>
      <c r="S6916">
        <v>21.56</v>
      </c>
      <c r="T6916" t="str">
        <f>VLOOKUP(E6916,zamiana!A:B,2,0)</f>
        <v>ALSTOM (ex. BT) CZL</v>
      </c>
    </row>
    <row r="6917" spans="1:20" x14ac:dyDescent="0.3">
      <c r="A6917" t="s">
        <v>6601</v>
      </c>
      <c r="B6917" s="2">
        <v>45260</v>
      </c>
      <c r="C6917" s="2">
        <v>45260</v>
      </c>
      <c r="D6917" s="2"/>
      <c r="E6917" t="s">
        <v>951</v>
      </c>
      <c r="F6917" t="s">
        <v>952</v>
      </c>
      <c r="G6917" t="s">
        <v>942</v>
      </c>
      <c r="H6917" t="s">
        <v>951</v>
      </c>
      <c r="I6917" t="s">
        <v>3429</v>
      </c>
      <c r="J6917">
        <v>100396023</v>
      </c>
      <c r="K6917" t="s">
        <v>1028</v>
      </c>
      <c r="L6917">
        <v>8</v>
      </c>
      <c r="M6917" t="s">
        <v>77</v>
      </c>
      <c r="N6917">
        <v>13.08</v>
      </c>
      <c r="O6917">
        <v>5.39</v>
      </c>
      <c r="P6917" t="s">
        <v>78</v>
      </c>
      <c r="Q6917" s="94">
        <v>45281.671527777777</v>
      </c>
      <c r="R6917">
        <v>104.64</v>
      </c>
      <c r="S6917">
        <v>43.12</v>
      </c>
      <c r="T6917" t="str">
        <f>VLOOKUP(E6917,zamiana!A:B,2,0)</f>
        <v>ALSTOM (ex. BT) CZL</v>
      </c>
    </row>
    <row r="6918" spans="1:20" x14ac:dyDescent="0.3">
      <c r="A6918" t="s">
        <v>6601</v>
      </c>
      <c r="B6918" s="2">
        <v>45260</v>
      </c>
      <c r="C6918" s="2">
        <v>45260</v>
      </c>
      <c r="D6918" s="2"/>
      <c r="E6918" t="s">
        <v>951</v>
      </c>
      <c r="F6918" t="s">
        <v>952</v>
      </c>
      <c r="G6918" t="s">
        <v>942</v>
      </c>
      <c r="H6918" t="s">
        <v>951</v>
      </c>
      <c r="I6918" t="s">
        <v>3112</v>
      </c>
      <c r="J6918">
        <v>100385294</v>
      </c>
      <c r="K6918" t="s">
        <v>1028</v>
      </c>
      <c r="L6918">
        <v>1</v>
      </c>
      <c r="M6918" t="s">
        <v>77</v>
      </c>
      <c r="N6918">
        <v>29.46</v>
      </c>
      <c r="O6918">
        <v>14.98</v>
      </c>
      <c r="P6918" t="s">
        <v>78</v>
      </c>
      <c r="Q6918" s="94">
        <v>45281.671527777777</v>
      </c>
      <c r="R6918">
        <v>29.46</v>
      </c>
      <c r="S6918">
        <v>14.98</v>
      </c>
      <c r="T6918" t="str">
        <f>VLOOKUP(E6918,zamiana!A:B,2,0)</f>
        <v>ALSTOM (ex. BT) CZL</v>
      </c>
    </row>
    <row r="6919" spans="1:20" x14ac:dyDescent="0.3">
      <c r="A6919" t="s">
        <v>6601</v>
      </c>
      <c r="B6919" s="2">
        <v>45260</v>
      </c>
      <c r="C6919" s="2">
        <v>45260</v>
      </c>
      <c r="D6919" s="2"/>
      <c r="E6919" t="s">
        <v>951</v>
      </c>
      <c r="F6919" t="s">
        <v>952</v>
      </c>
      <c r="G6919" t="s">
        <v>942</v>
      </c>
      <c r="H6919" t="s">
        <v>951</v>
      </c>
      <c r="I6919" t="s">
        <v>3112</v>
      </c>
      <c r="J6919">
        <v>100385294</v>
      </c>
      <c r="K6919" t="s">
        <v>1028</v>
      </c>
      <c r="L6919">
        <v>1</v>
      </c>
      <c r="M6919" t="s">
        <v>77</v>
      </c>
      <c r="N6919">
        <v>29.46</v>
      </c>
      <c r="O6919">
        <v>14.98</v>
      </c>
      <c r="P6919" t="s">
        <v>78</v>
      </c>
      <c r="Q6919" s="94">
        <v>45281.671527777777</v>
      </c>
      <c r="R6919">
        <v>29.46</v>
      </c>
      <c r="S6919">
        <v>14.98</v>
      </c>
      <c r="T6919" t="str">
        <f>VLOOKUP(E6919,zamiana!A:B,2,0)</f>
        <v>ALSTOM (ex. BT) CZL</v>
      </c>
    </row>
    <row r="6920" spans="1:20" x14ac:dyDescent="0.3">
      <c r="A6920" t="s">
        <v>6601</v>
      </c>
      <c r="B6920" s="2">
        <v>45260</v>
      </c>
      <c r="C6920" s="2">
        <v>45260</v>
      </c>
      <c r="D6920" s="2"/>
      <c r="E6920" t="s">
        <v>951</v>
      </c>
      <c r="F6920" t="s">
        <v>952</v>
      </c>
      <c r="G6920" t="s">
        <v>942</v>
      </c>
      <c r="H6920" t="s">
        <v>951</v>
      </c>
      <c r="I6920" t="s">
        <v>3112</v>
      </c>
      <c r="J6920">
        <v>100385294</v>
      </c>
      <c r="K6920" t="s">
        <v>1028</v>
      </c>
      <c r="L6920">
        <v>1</v>
      </c>
      <c r="M6920" t="s">
        <v>77</v>
      </c>
      <c r="N6920">
        <v>29.46</v>
      </c>
      <c r="O6920">
        <v>14.98</v>
      </c>
      <c r="P6920" t="s">
        <v>78</v>
      </c>
      <c r="Q6920" s="94">
        <v>45281.671527777777</v>
      </c>
      <c r="R6920">
        <v>29.46</v>
      </c>
      <c r="S6920">
        <v>14.98</v>
      </c>
      <c r="T6920" t="str">
        <f>VLOOKUP(E6920,zamiana!A:B,2,0)</f>
        <v>ALSTOM (ex. BT) CZL</v>
      </c>
    </row>
    <row r="6921" spans="1:20" x14ac:dyDescent="0.3">
      <c r="A6921" t="s">
        <v>6601</v>
      </c>
      <c r="B6921" s="2">
        <v>45260</v>
      </c>
      <c r="C6921" s="2">
        <v>45260</v>
      </c>
      <c r="D6921" s="2"/>
      <c r="E6921" t="s">
        <v>951</v>
      </c>
      <c r="F6921" t="s">
        <v>952</v>
      </c>
      <c r="G6921" t="s">
        <v>942</v>
      </c>
      <c r="H6921" t="s">
        <v>951</v>
      </c>
      <c r="I6921" t="s">
        <v>3112</v>
      </c>
      <c r="J6921">
        <v>100385294</v>
      </c>
      <c r="K6921" t="s">
        <v>1028</v>
      </c>
      <c r="L6921">
        <v>1</v>
      </c>
      <c r="M6921" t="s">
        <v>77</v>
      </c>
      <c r="N6921">
        <v>29.46</v>
      </c>
      <c r="O6921">
        <v>14.98</v>
      </c>
      <c r="P6921" t="s">
        <v>78</v>
      </c>
      <c r="Q6921" s="94">
        <v>45281.671527777777</v>
      </c>
      <c r="R6921">
        <v>29.46</v>
      </c>
      <c r="S6921">
        <v>14.98</v>
      </c>
      <c r="T6921" t="str">
        <f>VLOOKUP(E6921,zamiana!A:B,2,0)</f>
        <v>ALSTOM (ex. BT) CZL</v>
      </c>
    </row>
    <row r="6922" spans="1:20" x14ac:dyDescent="0.3">
      <c r="A6922" t="s">
        <v>6601</v>
      </c>
      <c r="B6922" s="2">
        <v>45260</v>
      </c>
      <c r="C6922" s="2">
        <v>45260</v>
      </c>
      <c r="D6922" s="2"/>
      <c r="E6922" t="s">
        <v>951</v>
      </c>
      <c r="F6922" t="s">
        <v>952</v>
      </c>
      <c r="G6922" t="s">
        <v>942</v>
      </c>
      <c r="H6922" t="s">
        <v>951</v>
      </c>
      <c r="I6922" t="s">
        <v>2857</v>
      </c>
      <c r="J6922">
        <v>100385284</v>
      </c>
      <c r="K6922" t="s">
        <v>1028</v>
      </c>
      <c r="L6922">
        <v>1</v>
      </c>
      <c r="M6922" t="s">
        <v>77</v>
      </c>
      <c r="N6922">
        <v>29.51</v>
      </c>
      <c r="O6922">
        <v>15.39</v>
      </c>
      <c r="P6922" t="s">
        <v>78</v>
      </c>
      <c r="Q6922" s="94">
        <v>45281.668055555558</v>
      </c>
      <c r="R6922">
        <v>29.51</v>
      </c>
      <c r="S6922">
        <v>15.39</v>
      </c>
      <c r="T6922" t="str">
        <f>VLOOKUP(E6922,zamiana!A:B,2,0)</f>
        <v>ALSTOM (ex. BT) CZL</v>
      </c>
    </row>
    <row r="6923" spans="1:20" x14ac:dyDescent="0.3">
      <c r="A6923" t="s">
        <v>6601</v>
      </c>
      <c r="B6923" s="2">
        <v>45260</v>
      </c>
      <c r="C6923" s="2">
        <v>45260</v>
      </c>
      <c r="D6923" s="2"/>
      <c r="E6923" t="s">
        <v>951</v>
      </c>
      <c r="F6923" t="s">
        <v>952</v>
      </c>
      <c r="G6923" t="s">
        <v>942</v>
      </c>
      <c r="H6923" t="s">
        <v>951</v>
      </c>
      <c r="I6923" t="s">
        <v>2857</v>
      </c>
      <c r="J6923">
        <v>100385284</v>
      </c>
      <c r="K6923" t="s">
        <v>1028</v>
      </c>
      <c r="L6923">
        <v>1</v>
      </c>
      <c r="M6923" t="s">
        <v>77</v>
      </c>
      <c r="N6923">
        <v>29.51</v>
      </c>
      <c r="O6923">
        <v>15.39</v>
      </c>
      <c r="P6923" t="s">
        <v>78</v>
      </c>
      <c r="Q6923" s="94">
        <v>45281.668055555558</v>
      </c>
      <c r="R6923">
        <v>29.51</v>
      </c>
      <c r="S6923">
        <v>15.39</v>
      </c>
      <c r="T6923" t="str">
        <f>VLOOKUP(E6923,zamiana!A:B,2,0)</f>
        <v>ALSTOM (ex. BT) CZL</v>
      </c>
    </row>
    <row r="6924" spans="1:20" x14ac:dyDescent="0.3">
      <c r="A6924" t="s">
        <v>6601</v>
      </c>
      <c r="B6924" s="2">
        <v>45260</v>
      </c>
      <c r="C6924" s="2">
        <v>45260</v>
      </c>
      <c r="D6924" s="2"/>
      <c r="E6924" t="s">
        <v>951</v>
      </c>
      <c r="F6924" t="s">
        <v>952</v>
      </c>
      <c r="G6924" t="s">
        <v>942</v>
      </c>
      <c r="H6924" t="s">
        <v>951</v>
      </c>
      <c r="I6924" t="s">
        <v>2857</v>
      </c>
      <c r="J6924">
        <v>100385284</v>
      </c>
      <c r="K6924" t="s">
        <v>1028</v>
      </c>
      <c r="L6924">
        <v>1</v>
      </c>
      <c r="M6924" t="s">
        <v>77</v>
      </c>
      <c r="N6924">
        <v>29.51</v>
      </c>
      <c r="O6924">
        <v>15.39</v>
      </c>
      <c r="P6924" t="s">
        <v>78</v>
      </c>
      <c r="Q6924" s="94">
        <v>45281.668055555558</v>
      </c>
      <c r="R6924">
        <v>29.51</v>
      </c>
      <c r="S6924">
        <v>15.39</v>
      </c>
      <c r="T6924" t="str">
        <f>VLOOKUP(E6924,zamiana!A:B,2,0)</f>
        <v>ALSTOM (ex. BT) CZL</v>
      </c>
    </row>
    <row r="6925" spans="1:20" x14ac:dyDescent="0.3">
      <c r="A6925" t="s">
        <v>6601</v>
      </c>
      <c r="B6925" s="2">
        <v>45260</v>
      </c>
      <c r="C6925" s="2">
        <v>45260</v>
      </c>
      <c r="D6925" s="2"/>
      <c r="E6925" t="s">
        <v>951</v>
      </c>
      <c r="F6925" t="s">
        <v>952</v>
      </c>
      <c r="G6925" t="s">
        <v>942</v>
      </c>
      <c r="H6925" t="s">
        <v>951</v>
      </c>
      <c r="I6925" t="s">
        <v>2857</v>
      </c>
      <c r="J6925">
        <v>100385284</v>
      </c>
      <c r="K6925" t="s">
        <v>1028</v>
      </c>
      <c r="L6925">
        <v>1</v>
      </c>
      <c r="M6925" t="s">
        <v>77</v>
      </c>
      <c r="N6925">
        <v>29.51</v>
      </c>
      <c r="O6925">
        <v>15.39</v>
      </c>
      <c r="P6925" t="s">
        <v>78</v>
      </c>
      <c r="Q6925" s="94">
        <v>45281.668055555558</v>
      </c>
      <c r="R6925">
        <v>29.51</v>
      </c>
      <c r="S6925">
        <v>15.39</v>
      </c>
      <c r="T6925" t="str">
        <f>VLOOKUP(E6925,zamiana!A:B,2,0)</f>
        <v>ALSTOM (ex. BT) CZL</v>
      </c>
    </row>
    <row r="6926" spans="1:20" x14ac:dyDescent="0.3">
      <c r="A6926" t="s">
        <v>6601</v>
      </c>
      <c r="B6926" s="2">
        <v>45260</v>
      </c>
      <c r="C6926" s="2">
        <v>45260</v>
      </c>
      <c r="D6926" s="2"/>
      <c r="E6926" t="s">
        <v>951</v>
      </c>
      <c r="F6926" t="s">
        <v>952</v>
      </c>
      <c r="G6926" t="s">
        <v>942</v>
      </c>
      <c r="H6926" t="s">
        <v>951</v>
      </c>
      <c r="I6926" t="s">
        <v>3707</v>
      </c>
      <c r="J6926">
        <v>100385283</v>
      </c>
      <c r="K6926" t="s">
        <v>1028</v>
      </c>
      <c r="L6926">
        <v>1</v>
      </c>
      <c r="M6926" t="s">
        <v>77</v>
      </c>
      <c r="N6926">
        <v>26.73</v>
      </c>
      <c r="O6926">
        <v>13.26</v>
      </c>
      <c r="P6926" t="s">
        <v>78</v>
      </c>
      <c r="Q6926" s="94">
        <v>45281.676388888889</v>
      </c>
      <c r="R6926">
        <v>26.73</v>
      </c>
      <c r="S6926">
        <v>13.26</v>
      </c>
      <c r="T6926" t="str">
        <f>VLOOKUP(E6926,zamiana!A:B,2,0)</f>
        <v>ALSTOM (ex. BT) CZL</v>
      </c>
    </row>
    <row r="6927" spans="1:20" x14ac:dyDescent="0.3">
      <c r="A6927" t="s">
        <v>6601</v>
      </c>
      <c r="B6927" s="2">
        <v>45260</v>
      </c>
      <c r="C6927" s="2">
        <v>45260</v>
      </c>
      <c r="D6927" s="2"/>
      <c r="E6927" t="s">
        <v>951</v>
      </c>
      <c r="F6927" t="s">
        <v>952</v>
      </c>
      <c r="G6927" t="s">
        <v>942</v>
      </c>
      <c r="H6927" t="s">
        <v>951</v>
      </c>
      <c r="I6927" t="s">
        <v>3707</v>
      </c>
      <c r="J6927">
        <v>100385283</v>
      </c>
      <c r="K6927" t="s">
        <v>1028</v>
      </c>
      <c r="L6927">
        <v>1</v>
      </c>
      <c r="M6927" t="s">
        <v>77</v>
      </c>
      <c r="N6927">
        <v>26.73</v>
      </c>
      <c r="O6927">
        <v>13.26</v>
      </c>
      <c r="P6927" t="s">
        <v>78</v>
      </c>
      <c r="Q6927" s="94">
        <v>45281.676388888889</v>
      </c>
      <c r="R6927">
        <v>26.73</v>
      </c>
      <c r="S6927">
        <v>13.26</v>
      </c>
      <c r="T6927" t="str">
        <f>VLOOKUP(E6927,zamiana!A:B,2,0)</f>
        <v>ALSTOM (ex. BT) CZL</v>
      </c>
    </row>
    <row r="6928" spans="1:20" x14ac:dyDescent="0.3">
      <c r="A6928" t="s">
        <v>6601</v>
      </c>
      <c r="B6928" s="2">
        <v>45260</v>
      </c>
      <c r="C6928" s="2">
        <v>45260</v>
      </c>
      <c r="D6928" s="2"/>
      <c r="E6928" t="s">
        <v>951</v>
      </c>
      <c r="F6928" t="s">
        <v>952</v>
      </c>
      <c r="G6928" t="s">
        <v>942</v>
      </c>
      <c r="H6928" t="s">
        <v>951</v>
      </c>
      <c r="I6928" t="s">
        <v>3707</v>
      </c>
      <c r="J6928">
        <v>100385283</v>
      </c>
      <c r="K6928" t="s">
        <v>1028</v>
      </c>
      <c r="L6928">
        <v>1</v>
      </c>
      <c r="M6928" t="s">
        <v>77</v>
      </c>
      <c r="N6928">
        <v>26.73</v>
      </c>
      <c r="O6928">
        <v>13.26</v>
      </c>
      <c r="P6928" t="s">
        <v>78</v>
      </c>
      <c r="Q6928" s="94">
        <v>45281.676388888889</v>
      </c>
      <c r="R6928">
        <v>26.73</v>
      </c>
      <c r="S6928">
        <v>13.26</v>
      </c>
      <c r="T6928" t="str">
        <f>VLOOKUP(E6928,zamiana!A:B,2,0)</f>
        <v>ALSTOM (ex. BT) CZL</v>
      </c>
    </row>
    <row r="6929" spans="1:20" x14ac:dyDescent="0.3">
      <c r="A6929" t="s">
        <v>6601</v>
      </c>
      <c r="B6929" s="2">
        <v>45260</v>
      </c>
      <c r="C6929" s="2">
        <v>45260</v>
      </c>
      <c r="D6929" s="2"/>
      <c r="E6929" t="s">
        <v>951</v>
      </c>
      <c r="F6929" t="s">
        <v>952</v>
      </c>
      <c r="G6929" t="s">
        <v>942</v>
      </c>
      <c r="H6929" t="s">
        <v>951</v>
      </c>
      <c r="I6929" t="s">
        <v>3707</v>
      </c>
      <c r="J6929">
        <v>100385283</v>
      </c>
      <c r="K6929" t="s">
        <v>1028</v>
      </c>
      <c r="L6929">
        <v>1</v>
      </c>
      <c r="M6929" t="s">
        <v>77</v>
      </c>
      <c r="N6929">
        <v>26.73</v>
      </c>
      <c r="O6929">
        <v>13.26</v>
      </c>
      <c r="P6929" t="s">
        <v>78</v>
      </c>
      <c r="Q6929" s="94">
        <v>45281.676388888889</v>
      </c>
      <c r="R6929">
        <v>26.73</v>
      </c>
      <c r="S6929">
        <v>13.26</v>
      </c>
      <c r="T6929" t="str">
        <f>VLOOKUP(E6929,zamiana!A:B,2,0)</f>
        <v>ALSTOM (ex. BT) CZL</v>
      </c>
    </row>
    <row r="6930" spans="1:20" x14ac:dyDescent="0.3">
      <c r="A6930" t="s">
        <v>6601</v>
      </c>
      <c r="B6930" s="2">
        <v>45260</v>
      </c>
      <c r="C6930" s="2">
        <v>45260</v>
      </c>
      <c r="D6930" s="2"/>
      <c r="E6930" t="s">
        <v>951</v>
      </c>
      <c r="F6930" t="s">
        <v>952</v>
      </c>
      <c r="G6930" t="s">
        <v>942</v>
      </c>
      <c r="H6930" t="s">
        <v>951</v>
      </c>
      <c r="I6930" t="s">
        <v>3444</v>
      </c>
      <c r="J6930">
        <v>100385282</v>
      </c>
      <c r="K6930" t="s">
        <v>1028</v>
      </c>
      <c r="L6930">
        <v>2</v>
      </c>
      <c r="M6930" t="s">
        <v>77</v>
      </c>
      <c r="N6930">
        <v>22.79</v>
      </c>
      <c r="O6930">
        <v>13.25</v>
      </c>
      <c r="P6930" t="s">
        <v>78</v>
      </c>
      <c r="Q6930" s="94">
        <v>45281.676388888889</v>
      </c>
      <c r="R6930">
        <v>45.58</v>
      </c>
      <c r="S6930">
        <v>26.5</v>
      </c>
      <c r="T6930" t="str">
        <f>VLOOKUP(E6930,zamiana!A:B,2,0)</f>
        <v>ALSTOM (ex. BT) CZL</v>
      </c>
    </row>
    <row r="6931" spans="1:20" x14ac:dyDescent="0.3">
      <c r="A6931" t="s">
        <v>6601</v>
      </c>
      <c r="B6931" s="2">
        <v>45260</v>
      </c>
      <c r="C6931" s="2">
        <v>45260</v>
      </c>
      <c r="D6931" s="2"/>
      <c r="E6931" t="s">
        <v>951</v>
      </c>
      <c r="F6931" t="s">
        <v>952</v>
      </c>
      <c r="G6931" t="s">
        <v>942</v>
      </c>
      <c r="H6931" t="s">
        <v>951</v>
      </c>
      <c r="I6931" t="s">
        <v>3444</v>
      </c>
      <c r="J6931">
        <v>100385282</v>
      </c>
      <c r="K6931" t="s">
        <v>1028</v>
      </c>
      <c r="L6931">
        <v>2</v>
      </c>
      <c r="M6931" t="s">
        <v>77</v>
      </c>
      <c r="N6931">
        <v>22.79</v>
      </c>
      <c r="O6931">
        <v>13.25</v>
      </c>
      <c r="P6931" t="s">
        <v>78</v>
      </c>
      <c r="Q6931" s="94">
        <v>45281.676388888889</v>
      </c>
      <c r="R6931">
        <v>45.58</v>
      </c>
      <c r="S6931">
        <v>26.5</v>
      </c>
      <c r="T6931" t="str">
        <f>VLOOKUP(E6931,zamiana!A:B,2,0)</f>
        <v>ALSTOM (ex. BT) CZL</v>
      </c>
    </row>
    <row r="6932" spans="1:20" x14ac:dyDescent="0.3">
      <c r="A6932" t="s">
        <v>6601</v>
      </c>
      <c r="B6932" s="2">
        <v>45260</v>
      </c>
      <c r="C6932" s="2">
        <v>45260</v>
      </c>
      <c r="D6932" s="2"/>
      <c r="E6932" t="s">
        <v>951</v>
      </c>
      <c r="F6932" t="s">
        <v>952</v>
      </c>
      <c r="G6932" t="s">
        <v>942</v>
      </c>
      <c r="H6932" t="s">
        <v>951</v>
      </c>
      <c r="I6932" t="s">
        <v>3444</v>
      </c>
      <c r="J6932">
        <v>100385282</v>
      </c>
      <c r="K6932" t="s">
        <v>1028</v>
      </c>
      <c r="L6932">
        <v>2</v>
      </c>
      <c r="M6932" t="s">
        <v>77</v>
      </c>
      <c r="N6932">
        <v>22.79</v>
      </c>
      <c r="O6932">
        <v>13.25</v>
      </c>
      <c r="P6932" t="s">
        <v>78</v>
      </c>
      <c r="Q6932" s="94">
        <v>45281.676388888889</v>
      </c>
      <c r="R6932">
        <v>45.58</v>
      </c>
      <c r="S6932">
        <v>26.5</v>
      </c>
      <c r="T6932" t="str">
        <f>VLOOKUP(E6932,zamiana!A:B,2,0)</f>
        <v>ALSTOM (ex. BT) CZL</v>
      </c>
    </row>
    <row r="6933" spans="1:20" x14ac:dyDescent="0.3">
      <c r="A6933" t="s">
        <v>6601</v>
      </c>
      <c r="B6933" s="2">
        <v>45260</v>
      </c>
      <c r="C6933" s="2">
        <v>45260</v>
      </c>
      <c r="D6933" s="2"/>
      <c r="E6933" t="s">
        <v>951</v>
      </c>
      <c r="F6933" t="s">
        <v>952</v>
      </c>
      <c r="G6933" t="s">
        <v>942</v>
      </c>
      <c r="H6933" t="s">
        <v>951</v>
      </c>
      <c r="I6933" t="s">
        <v>3444</v>
      </c>
      <c r="J6933">
        <v>100385282</v>
      </c>
      <c r="K6933" t="s">
        <v>1028</v>
      </c>
      <c r="L6933">
        <v>2</v>
      </c>
      <c r="M6933" t="s">
        <v>77</v>
      </c>
      <c r="N6933">
        <v>22.79</v>
      </c>
      <c r="O6933">
        <v>13.25</v>
      </c>
      <c r="P6933" t="s">
        <v>78</v>
      </c>
      <c r="Q6933" s="94">
        <v>45281.676388888889</v>
      </c>
      <c r="R6933">
        <v>45.58</v>
      </c>
      <c r="S6933">
        <v>26.5</v>
      </c>
      <c r="T6933" t="str">
        <f>VLOOKUP(E6933,zamiana!A:B,2,0)</f>
        <v>ALSTOM (ex. BT) CZL</v>
      </c>
    </row>
    <row r="6934" spans="1:20" x14ac:dyDescent="0.3">
      <c r="A6934" t="s">
        <v>6601</v>
      </c>
      <c r="B6934" s="2">
        <v>45260</v>
      </c>
      <c r="C6934" s="2">
        <v>45260</v>
      </c>
      <c r="D6934" s="2"/>
      <c r="E6934" t="s">
        <v>951</v>
      </c>
      <c r="F6934" t="s">
        <v>952</v>
      </c>
      <c r="G6934" t="s">
        <v>942</v>
      </c>
      <c r="H6934" t="s">
        <v>951</v>
      </c>
      <c r="I6934" t="s">
        <v>3708</v>
      </c>
      <c r="J6934">
        <v>100385281</v>
      </c>
      <c r="K6934" t="s">
        <v>1028</v>
      </c>
      <c r="L6934">
        <v>4</v>
      </c>
      <c r="M6934" t="s">
        <v>77</v>
      </c>
      <c r="N6934">
        <v>14.77</v>
      </c>
      <c r="O6934">
        <v>10.96</v>
      </c>
      <c r="P6934" t="s">
        <v>78</v>
      </c>
      <c r="Q6934" s="94">
        <v>45281.676388888889</v>
      </c>
      <c r="R6934">
        <v>59.08</v>
      </c>
      <c r="S6934">
        <v>43.84</v>
      </c>
      <c r="T6934" t="str">
        <f>VLOOKUP(E6934,zamiana!A:B,2,0)</f>
        <v>ALSTOM (ex. BT) CZL</v>
      </c>
    </row>
    <row r="6935" spans="1:20" x14ac:dyDescent="0.3">
      <c r="A6935" t="s">
        <v>6601</v>
      </c>
      <c r="B6935" s="2">
        <v>45260</v>
      </c>
      <c r="C6935" s="2">
        <v>45260</v>
      </c>
      <c r="D6935" s="2"/>
      <c r="E6935" t="s">
        <v>951</v>
      </c>
      <c r="F6935" t="s">
        <v>952</v>
      </c>
      <c r="G6935" t="s">
        <v>942</v>
      </c>
      <c r="H6935" t="s">
        <v>951</v>
      </c>
      <c r="I6935" t="s">
        <v>3708</v>
      </c>
      <c r="J6935">
        <v>100385281</v>
      </c>
      <c r="K6935" t="s">
        <v>1028</v>
      </c>
      <c r="L6935">
        <v>4</v>
      </c>
      <c r="M6935" t="s">
        <v>77</v>
      </c>
      <c r="N6935">
        <v>14.77</v>
      </c>
      <c r="O6935">
        <v>10.96</v>
      </c>
      <c r="P6935" t="s">
        <v>78</v>
      </c>
      <c r="Q6935" s="94">
        <v>45281.676388888889</v>
      </c>
      <c r="R6935">
        <v>59.08</v>
      </c>
      <c r="S6935">
        <v>43.84</v>
      </c>
      <c r="T6935" t="str">
        <f>VLOOKUP(E6935,zamiana!A:B,2,0)</f>
        <v>ALSTOM (ex. BT) CZL</v>
      </c>
    </row>
    <row r="6936" spans="1:20" x14ac:dyDescent="0.3">
      <c r="A6936" t="s">
        <v>6601</v>
      </c>
      <c r="B6936" s="2">
        <v>45260</v>
      </c>
      <c r="C6936" s="2">
        <v>45260</v>
      </c>
      <c r="D6936" s="2"/>
      <c r="E6936" t="s">
        <v>951</v>
      </c>
      <c r="F6936" t="s">
        <v>952</v>
      </c>
      <c r="G6936" t="s">
        <v>942</v>
      </c>
      <c r="H6936" t="s">
        <v>951</v>
      </c>
      <c r="I6936" t="s">
        <v>3708</v>
      </c>
      <c r="J6936">
        <v>100385281</v>
      </c>
      <c r="K6936" t="s">
        <v>1028</v>
      </c>
      <c r="L6936">
        <v>4</v>
      </c>
      <c r="M6936" t="s">
        <v>77</v>
      </c>
      <c r="N6936">
        <v>14.77</v>
      </c>
      <c r="O6936">
        <v>10.96</v>
      </c>
      <c r="P6936" t="s">
        <v>78</v>
      </c>
      <c r="Q6936" s="94">
        <v>45281.676388888889</v>
      </c>
      <c r="R6936">
        <v>59.08</v>
      </c>
      <c r="S6936">
        <v>43.84</v>
      </c>
      <c r="T6936" t="str">
        <f>VLOOKUP(E6936,zamiana!A:B,2,0)</f>
        <v>ALSTOM (ex. BT) CZL</v>
      </c>
    </row>
    <row r="6937" spans="1:20" x14ac:dyDescent="0.3">
      <c r="A6937" t="s">
        <v>6601</v>
      </c>
      <c r="B6937" s="2">
        <v>45260</v>
      </c>
      <c r="C6937" s="2">
        <v>45260</v>
      </c>
      <c r="D6937" s="2"/>
      <c r="E6937" t="s">
        <v>951</v>
      </c>
      <c r="F6937" t="s">
        <v>952</v>
      </c>
      <c r="G6937" t="s">
        <v>942</v>
      </c>
      <c r="H6937" t="s">
        <v>951</v>
      </c>
      <c r="I6937" t="s">
        <v>3708</v>
      </c>
      <c r="J6937">
        <v>100385281</v>
      </c>
      <c r="K6937" t="s">
        <v>1028</v>
      </c>
      <c r="L6937">
        <v>4</v>
      </c>
      <c r="M6937" t="s">
        <v>77</v>
      </c>
      <c r="N6937">
        <v>14.77</v>
      </c>
      <c r="O6937">
        <v>10.96</v>
      </c>
      <c r="P6937" t="s">
        <v>78</v>
      </c>
      <c r="Q6937" s="94">
        <v>45281.676388888889</v>
      </c>
      <c r="R6937">
        <v>59.08</v>
      </c>
      <c r="S6937">
        <v>43.84</v>
      </c>
      <c r="T6937" t="str">
        <f>VLOOKUP(E6937,zamiana!A:B,2,0)</f>
        <v>ALSTOM (ex. BT) CZL</v>
      </c>
    </row>
    <row r="6938" spans="1:20" x14ac:dyDescent="0.3">
      <c r="A6938" t="s">
        <v>6601</v>
      </c>
      <c r="B6938" s="2">
        <v>45260</v>
      </c>
      <c r="C6938" s="2">
        <v>45260</v>
      </c>
      <c r="D6938" s="2"/>
      <c r="E6938" t="s">
        <v>951</v>
      </c>
      <c r="F6938" t="s">
        <v>952</v>
      </c>
      <c r="G6938" t="s">
        <v>942</v>
      </c>
      <c r="H6938" t="s">
        <v>951</v>
      </c>
      <c r="I6938" t="s">
        <v>4067</v>
      </c>
      <c r="J6938">
        <v>100382253</v>
      </c>
      <c r="K6938" t="s">
        <v>1028</v>
      </c>
      <c r="L6938">
        <v>6</v>
      </c>
      <c r="M6938" t="s">
        <v>77</v>
      </c>
      <c r="N6938">
        <v>9.14</v>
      </c>
      <c r="O6938">
        <v>4.43</v>
      </c>
      <c r="P6938" t="s">
        <v>78</v>
      </c>
      <c r="Q6938" s="94">
        <v>45281.67291666667</v>
      </c>
      <c r="R6938">
        <v>54.84</v>
      </c>
      <c r="S6938">
        <v>26.58</v>
      </c>
      <c r="T6938" t="str">
        <f>VLOOKUP(E6938,zamiana!A:B,2,0)</f>
        <v>ALSTOM (ex. BT) CZL</v>
      </c>
    </row>
    <row r="6939" spans="1:20" x14ac:dyDescent="0.3">
      <c r="A6939" t="s">
        <v>6601</v>
      </c>
      <c r="B6939" s="2">
        <v>45260</v>
      </c>
      <c r="C6939" s="2">
        <v>45260</v>
      </c>
      <c r="D6939" s="2"/>
      <c r="E6939" t="s">
        <v>951</v>
      </c>
      <c r="F6939" t="s">
        <v>952</v>
      </c>
      <c r="G6939" t="s">
        <v>942</v>
      </c>
      <c r="H6939" t="s">
        <v>951</v>
      </c>
      <c r="I6939" t="s">
        <v>4067</v>
      </c>
      <c r="J6939">
        <v>100382253</v>
      </c>
      <c r="K6939" t="s">
        <v>1028</v>
      </c>
      <c r="L6939">
        <v>6</v>
      </c>
      <c r="M6939" t="s">
        <v>77</v>
      </c>
      <c r="N6939">
        <v>9.14</v>
      </c>
      <c r="O6939">
        <v>4.43</v>
      </c>
      <c r="P6939" t="s">
        <v>78</v>
      </c>
      <c r="Q6939" s="94">
        <v>45281.67291666667</v>
      </c>
      <c r="R6939">
        <v>54.84</v>
      </c>
      <c r="S6939">
        <v>26.58</v>
      </c>
      <c r="T6939" t="str">
        <f>VLOOKUP(E6939,zamiana!A:B,2,0)</f>
        <v>ALSTOM (ex. BT) CZL</v>
      </c>
    </row>
    <row r="6940" spans="1:20" x14ac:dyDescent="0.3">
      <c r="A6940" t="s">
        <v>6601</v>
      </c>
      <c r="B6940" s="2">
        <v>45260</v>
      </c>
      <c r="C6940" s="2">
        <v>45260</v>
      </c>
      <c r="D6940" s="2"/>
      <c r="E6940" t="s">
        <v>951</v>
      </c>
      <c r="F6940" t="s">
        <v>952</v>
      </c>
      <c r="G6940" t="s">
        <v>942</v>
      </c>
      <c r="H6940" t="s">
        <v>951</v>
      </c>
      <c r="I6940" t="s">
        <v>1686</v>
      </c>
      <c r="J6940">
        <v>100382165</v>
      </c>
      <c r="K6940" t="s">
        <v>1028</v>
      </c>
      <c r="L6940">
        <v>2</v>
      </c>
      <c r="M6940" t="s">
        <v>77</v>
      </c>
      <c r="N6940">
        <v>61.13</v>
      </c>
      <c r="O6940">
        <v>42.6</v>
      </c>
      <c r="P6940" t="s">
        <v>78</v>
      </c>
      <c r="Q6940" s="94">
        <v>45281.636111111111</v>
      </c>
      <c r="R6940">
        <v>122.26</v>
      </c>
      <c r="S6940">
        <v>85.2</v>
      </c>
      <c r="T6940" t="str">
        <f>VLOOKUP(E6940,zamiana!A:B,2,0)</f>
        <v>ALSTOM (ex. BT) CZL</v>
      </c>
    </row>
    <row r="6941" spans="1:20" x14ac:dyDescent="0.3">
      <c r="A6941" t="s">
        <v>6601</v>
      </c>
      <c r="B6941" s="2">
        <v>45260</v>
      </c>
      <c r="C6941" s="2">
        <v>45260</v>
      </c>
      <c r="D6941" s="2"/>
      <c r="E6941" t="s">
        <v>951</v>
      </c>
      <c r="F6941" t="s">
        <v>952</v>
      </c>
      <c r="G6941" t="s">
        <v>942</v>
      </c>
      <c r="H6941" t="s">
        <v>951</v>
      </c>
      <c r="I6941" t="s">
        <v>1686</v>
      </c>
      <c r="J6941">
        <v>100382165</v>
      </c>
      <c r="K6941" t="s">
        <v>1028</v>
      </c>
      <c r="L6941">
        <v>2</v>
      </c>
      <c r="M6941" t="s">
        <v>77</v>
      </c>
      <c r="N6941">
        <v>61.13</v>
      </c>
      <c r="O6941">
        <v>42.6</v>
      </c>
      <c r="P6941" t="s">
        <v>78</v>
      </c>
      <c r="Q6941" s="94">
        <v>45281.636111111111</v>
      </c>
      <c r="R6941">
        <v>122.26</v>
      </c>
      <c r="S6941">
        <v>85.2</v>
      </c>
      <c r="T6941" t="str">
        <f>VLOOKUP(E6941,zamiana!A:B,2,0)</f>
        <v>ALSTOM (ex. BT) CZL</v>
      </c>
    </row>
    <row r="6942" spans="1:20" x14ac:dyDescent="0.3">
      <c r="A6942" t="s">
        <v>6601</v>
      </c>
      <c r="B6942" s="2">
        <v>45260</v>
      </c>
      <c r="C6942" s="2">
        <v>45260</v>
      </c>
      <c r="D6942" s="2"/>
      <c r="E6942" t="s">
        <v>951</v>
      </c>
      <c r="F6942" t="s">
        <v>952</v>
      </c>
      <c r="G6942" t="s">
        <v>942</v>
      </c>
      <c r="H6942" t="s">
        <v>951</v>
      </c>
      <c r="I6942" t="s">
        <v>3638</v>
      </c>
      <c r="J6942">
        <v>100381541</v>
      </c>
      <c r="K6942" t="s">
        <v>1028</v>
      </c>
      <c r="L6942">
        <v>4</v>
      </c>
      <c r="M6942" t="s">
        <v>77</v>
      </c>
      <c r="N6942">
        <v>14.69</v>
      </c>
      <c r="O6942">
        <v>51</v>
      </c>
      <c r="P6942" t="s">
        <v>78</v>
      </c>
      <c r="Q6942" s="94">
        <v>45281.67291666667</v>
      </c>
      <c r="R6942">
        <v>58.76</v>
      </c>
      <c r="S6942">
        <v>204</v>
      </c>
      <c r="T6942" t="str">
        <f>VLOOKUP(E6942,zamiana!A:B,2,0)</f>
        <v>ALSTOM (ex. BT) CZL</v>
      </c>
    </row>
    <row r="6943" spans="1:20" x14ac:dyDescent="0.3">
      <c r="A6943" t="s">
        <v>6601</v>
      </c>
      <c r="B6943" s="2">
        <v>45260</v>
      </c>
      <c r="C6943" s="2">
        <v>45260</v>
      </c>
      <c r="D6943" s="2"/>
      <c r="E6943" t="s">
        <v>951</v>
      </c>
      <c r="F6943" t="s">
        <v>952</v>
      </c>
      <c r="G6943" t="s">
        <v>942</v>
      </c>
      <c r="H6943" t="s">
        <v>951</v>
      </c>
      <c r="I6943" t="s">
        <v>5269</v>
      </c>
      <c r="J6943">
        <v>100381539</v>
      </c>
      <c r="K6943" t="s">
        <v>1028</v>
      </c>
      <c r="L6943">
        <v>1</v>
      </c>
      <c r="M6943" t="s">
        <v>77</v>
      </c>
      <c r="N6943">
        <v>33.75</v>
      </c>
      <c r="O6943">
        <v>18.52</v>
      </c>
      <c r="P6943" t="s">
        <v>78</v>
      </c>
      <c r="Q6943" s="94">
        <v>45281.67291666667</v>
      </c>
      <c r="R6943">
        <v>33.75</v>
      </c>
      <c r="S6943">
        <v>18.52</v>
      </c>
      <c r="T6943" t="str">
        <f>VLOOKUP(E6943,zamiana!A:B,2,0)</f>
        <v>ALSTOM (ex. BT) CZL</v>
      </c>
    </row>
    <row r="6944" spans="1:20" x14ac:dyDescent="0.3">
      <c r="A6944" t="s">
        <v>6601</v>
      </c>
      <c r="B6944" s="2">
        <v>45260</v>
      </c>
      <c r="C6944" s="2">
        <v>45260</v>
      </c>
      <c r="D6944" s="2"/>
      <c r="E6944" t="s">
        <v>951</v>
      </c>
      <c r="F6944" t="s">
        <v>952</v>
      </c>
      <c r="G6944" t="s">
        <v>942</v>
      </c>
      <c r="H6944" t="s">
        <v>951</v>
      </c>
      <c r="I6944" t="s">
        <v>3445</v>
      </c>
      <c r="J6944">
        <v>100375002</v>
      </c>
      <c r="K6944" t="s">
        <v>1028</v>
      </c>
      <c r="L6944">
        <v>1</v>
      </c>
      <c r="M6944" t="s">
        <v>77</v>
      </c>
      <c r="N6944">
        <v>12</v>
      </c>
      <c r="O6944">
        <v>5.1100000000000003</v>
      </c>
      <c r="P6944" t="s">
        <v>78</v>
      </c>
      <c r="Q6944" s="94">
        <v>45281.67291666667</v>
      </c>
      <c r="R6944">
        <v>12</v>
      </c>
      <c r="S6944">
        <v>5.1100000000000003</v>
      </c>
      <c r="T6944" t="str">
        <f>VLOOKUP(E6944,zamiana!A:B,2,0)</f>
        <v>ALSTOM (ex. BT) CZL</v>
      </c>
    </row>
    <row r="6945" spans="1:20" x14ac:dyDescent="0.3">
      <c r="A6945" t="s">
        <v>6601</v>
      </c>
      <c r="B6945" s="2">
        <v>45260</v>
      </c>
      <c r="C6945" s="2">
        <v>45260</v>
      </c>
      <c r="D6945" s="2"/>
      <c r="E6945" t="s">
        <v>951</v>
      </c>
      <c r="F6945" t="s">
        <v>952</v>
      </c>
      <c r="G6945" t="s">
        <v>942</v>
      </c>
      <c r="H6945" t="s">
        <v>951</v>
      </c>
      <c r="I6945" t="s">
        <v>3445</v>
      </c>
      <c r="J6945">
        <v>100375002</v>
      </c>
      <c r="K6945" t="s">
        <v>1028</v>
      </c>
      <c r="L6945">
        <v>1</v>
      </c>
      <c r="M6945" t="s">
        <v>77</v>
      </c>
      <c r="N6945">
        <v>12</v>
      </c>
      <c r="O6945">
        <v>5.1100000000000003</v>
      </c>
      <c r="P6945" t="s">
        <v>78</v>
      </c>
      <c r="Q6945" s="94">
        <v>45281.67291666667</v>
      </c>
      <c r="R6945">
        <v>12</v>
      </c>
      <c r="S6945">
        <v>5.1100000000000003</v>
      </c>
      <c r="T6945" t="str">
        <f>VLOOKUP(E6945,zamiana!A:B,2,0)</f>
        <v>ALSTOM (ex. BT) CZL</v>
      </c>
    </row>
    <row r="6946" spans="1:20" x14ac:dyDescent="0.3">
      <c r="A6946" t="s">
        <v>6601</v>
      </c>
      <c r="B6946" s="2">
        <v>45260</v>
      </c>
      <c r="C6946" s="2">
        <v>45260</v>
      </c>
      <c r="D6946" s="2"/>
      <c r="E6946" t="s">
        <v>951</v>
      </c>
      <c r="F6946" t="s">
        <v>952</v>
      </c>
      <c r="G6946" t="s">
        <v>942</v>
      </c>
      <c r="H6946" t="s">
        <v>951</v>
      </c>
      <c r="I6946" t="s">
        <v>3445</v>
      </c>
      <c r="J6946">
        <v>100375002</v>
      </c>
      <c r="K6946" t="s">
        <v>1028</v>
      </c>
      <c r="L6946">
        <v>2</v>
      </c>
      <c r="M6946" t="s">
        <v>77</v>
      </c>
      <c r="N6946">
        <v>12</v>
      </c>
      <c r="O6946">
        <v>5.1100000000000003</v>
      </c>
      <c r="P6946" t="s">
        <v>78</v>
      </c>
      <c r="Q6946" s="94">
        <v>45281.67291666667</v>
      </c>
      <c r="R6946">
        <v>24</v>
      </c>
      <c r="S6946">
        <v>10.220000000000001</v>
      </c>
      <c r="T6946" t="str">
        <f>VLOOKUP(E6946,zamiana!A:B,2,0)</f>
        <v>ALSTOM (ex. BT) CZL</v>
      </c>
    </row>
    <row r="6947" spans="1:20" x14ac:dyDescent="0.3">
      <c r="A6947" t="s">
        <v>6601</v>
      </c>
      <c r="B6947" s="2">
        <v>45260</v>
      </c>
      <c r="C6947" s="2">
        <v>45260</v>
      </c>
      <c r="D6947" s="2"/>
      <c r="E6947" t="s">
        <v>951</v>
      </c>
      <c r="F6947" t="s">
        <v>952</v>
      </c>
      <c r="G6947" t="s">
        <v>942</v>
      </c>
      <c r="H6947" t="s">
        <v>951</v>
      </c>
      <c r="I6947" t="s">
        <v>3639</v>
      </c>
      <c r="J6947">
        <v>100374683</v>
      </c>
      <c r="K6947" t="s">
        <v>1028</v>
      </c>
      <c r="L6947">
        <v>2</v>
      </c>
      <c r="M6947" t="s">
        <v>77</v>
      </c>
      <c r="N6947">
        <v>7.97</v>
      </c>
      <c r="O6947">
        <v>20.02</v>
      </c>
      <c r="P6947" t="s">
        <v>78</v>
      </c>
      <c r="Q6947" s="94">
        <v>45281.676388888889</v>
      </c>
      <c r="R6947">
        <v>15.94</v>
      </c>
      <c r="S6947">
        <v>40.04</v>
      </c>
      <c r="T6947" t="str">
        <f>VLOOKUP(E6947,zamiana!A:B,2,0)</f>
        <v>ALSTOM (ex. BT) CZL</v>
      </c>
    </row>
    <row r="6948" spans="1:20" x14ac:dyDescent="0.3">
      <c r="A6948" t="s">
        <v>6601</v>
      </c>
      <c r="B6948" s="2">
        <v>45260</v>
      </c>
      <c r="C6948" s="2">
        <v>45260</v>
      </c>
      <c r="D6948" s="2"/>
      <c r="E6948" t="s">
        <v>951</v>
      </c>
      <c r="F6948" t="s">
        <v>952</v>
      </c>
      <c r="G6948" t="s">
        <v>942</v>
      </c>
      <c r="H6948" t="s">
        <v>951</v>
      </c>
      <c r="I6948" t="s">
        <v>3639</v>
      </c>
      <c r="J6948">
        <v>100374683</v>
      </c>
      <c r="K6948" t="s">
        <v>1028</v>
      </c>
      <c r="L6948">
        <v>2</v>
      </c>
      <c r="M6948" t="s">
        <v>77</v>
      </c>
      <c r="N6948">
        <v>7.97</v>
      </c>
      <c r="O6948">
        <v>20.02</v>
      </c>
      <c r="P6948" t="s">
        <v>78</v>
      </c>
      <c r="Q6948" s="94">
        <v>45281.676388888889</v>
      </c>
      <c r="R6948">
        <v>15.94</v>
      </c>
      <c r="S6948">
        <v>40.04</v>
      </c>
      <c r="T6948" t="str">
        <f>VLOOKUP(E6948,zamiana!A:B,2,0)</f>
        <v>ALSTOM (ex. BT) CZL</v>
      </c>
    </row>
    <row r="6949" spans="1:20" x14ac:dyDescent="0.3">
      <c r="A6949" t="s">
        <v>6601</v>
      </c>
      <c r="B6949" s="2">
        <v>45260</v>
      </c>
      <c r="C6949" s="2">
        <v>45260</v>
      </c>
      <c r="D6949" s="2"/>
      <c r="E6949" t="s">
        <v>951</v>
      </c>
      <c r="F6949" t="s">
        <v>952</v>
      </c>
      <c r="G6949" t="s">
        <v>942</v>
      </c>
      <c r="H6949" t="s">
        <v>951</v>
      </c>
      <c r="I6949" t="s">
        <v>3639</v>
      </c>
      <c r="J6949">
        <v>100374683</v>
      </c>
      <c r="K6949" t="s">
        <v>1028</v>
      </c>
      <c r="L6949">
        <v>2</v>
      </c>
      <c r="M6949" t="s">
        <v>77</v>
      </c>
      <c r="N6949">
        <v>7.97</v>
      </c>
      <c r="O6949">
        <v>20.02</v>
      </c>
      <c r="P6949" t="s">
        <v>78</v>
      </c>
      <c r="Q6949" s="94">
        <v>45281.676388888889</v>
      </c>
      <c r="R6949">
        <v>15.94</v>
      </c>
      <c r="S6949">
        <v>40.04</v>
      </c>
      <c r="T6949" t="str">
        <f>VLOOKUP(E6949,zamiana!A:B,2,0)</f>
        <v>ALSTOM (ex. BT) CZL</v>
      </c>
    </row>
    <row r="6950" spans="1:20" x14ac:dyDescent="0.3">
      <c r="A6950" t="s">
        <v>6601</v>
      </c>
      <c r="B6950" s="2">
        <v>45260</v>
      </c>
      <c r="C6950" s="2">
        <v>45260</v>
      </c>
      <c r="D6950" s="2"/>
      <c r="E6950" t="s">
        <v>951</v>
      </c>
      <c r="F6950" t="s">
        <v>952</v>
      </c>
      <c r="G6950" t="s">
        <v>942</v>
      </c>
      <c r="H6950" t="s">
        <v>951</v>
      </c>
      <c r="I6950" t="s">
        <v>3639</v>
      </c>
      <c r="J6950">
        <v>100374683</v>
      </c>
      <c r="K6950" t="s">
        <v>1028</v>
      </c>
      <c r="L6950">
        <v>2</v>
      </c>
      <c r="M6950" t="s">
        <v>77</v>
      </c>
      <c r="N6950">
        <v>7.97</v>
      </c>
      <c r="O6950">
        <v>20.02</v>
      </c>
      <c r="P6950" t="s">
        <v>78</v>
      </c>
      <c r="Q6950" s="94">
        <v>45281.676388888889</v>
      </c>
      <c r="R6950">
        <v>15.94</v>
      </c>
      <c r="S6950">
        <v>40.04</v>
      </c>
      <c r="T6950" t="str">
        <f>VLOOKUP(E6950,zamiana!A:B,2,0)</f>
        <v>ALSTOM (ex. BT) CZL</v>
      </c>
    </row>
    <row r="6951" spans="1:20" x14ac:dyDescent="0.3">
      <c r="A6951" t="s">
        <v>6601</v>
      </c>
      <c r="B6951" s="2">
        <v>45260</v>
      </c>
      <c r="C6951" s="2">
        <v>45260</v>
      </c>
      <c r="D6951" s="2"/>
      <c r="E6951" t="s">
        <v>951</v>
      </c>
      <c r="F6951" t="s">
        <v>952</v>
      </c>
      <c r="G6951" t="s">
        <v>942</v>
      </c>
      <c r="H6951" t="s">
        <v>951</v>
      </c>
      <c r="I6951" t="s">
        <v>1306</v>
      </c>
      <c r="J6951" t="s">
        <v>1306</v>
      </c>
      <c r="K6951" t="s">
        <v>1028</v>
      </c>
      <c r="L6951">
        <v>2</v>
      </c>
      <c r="M6951" t="s">
        <v>77</v>
      </c>
      <c r="N6951">
        <v>18.41</v>
      </c>
      <c r="O6951">
        <v>16.93</v>
      </c>
      <c r="P6951" t="s">
        <v>78</v>
      </c>
      <c r="Q6951" s="94">
        <v>45281.629861111112</v>
      </c>
      <c r="R6951">
        <v>36.82</v>
      </c>
      <c r="S6951">
        <v>33.86</v>
      </c>
      <c r="T6951" t="str">
        <f>VLOOKUP(E6951,zamiana!A:B,2,0)</f>
        <v>ALSTOM (ex. BT) CZL</v>
      </c>
    </row>
    <row r="6952" spans="1:20" x14ac:dyDescent="0.3">
      <c r="A6952" t="s">
        <v>6601</v>
      </c>
      <c r="B6952" s="2">
        <v>45260</v>
      </c>
      <c r="C6952" s="2">
        <v>45260</v>
      </c>
      <c r="D6952" s="2"/>
      <c r="E6952" t="s">
        <v>951</v>
      </c>
      <c r="F6952" t="s">
        <v>952</v>
      </c>
      <c r="G6952" t="s">
        <v>942</v>
      </c>
      <c r="H6952" t="s">
        <v>951</v>
      </c>
      <c r="I6952" t="s">
        <v>1306</v>
      </c>
      <c r="J6952" t="s">
        <v>1306</v>
      </c>
      <c r="K6952" t="s">
        <v>1028</v>
      </c>
      <c r="L6952">
        <v>2</v>
      </c>
      <c r="M6952" t="s">
        <v>77</v>
      </c>
      <c r="N6952">
        <v>18.41</v>
      </c>
      <c r="O6952">
        <v>16.93</v>
      </c>
      <c r="P6952" t="s">
        <v>78</v>
      </c>
      <c r="Q6952" s="94">
        <v>45281.629861111112</v>
      </c>
      <c r="R6952">
        <v>36.82</v>
      </c>
      <c r="S6952">
        <v>33.86</v>
      </c>
      <c r="T6952" t="str">
        <f>VLOOKUP(E6952,zamiana!A:B,2,0)</f>
        <v>ALSTOM (ex. BT) CZL</v>
      </c>
    </row>
    <row r="6953" spans="1:20" x14ac:dyDescent="0.3">
      <c r="A6953" t="s">
        <v>6601</v>
      </c>
      <c r="B6953" s="2">
        <v>45260</v>
      </c>
      <c r="C6953" s="2">
        <v>45260</v>
      </c>
      <c r="D6953" s="2"/>
      <c r="E6953" t="s">
        <v>951</v>
      </c>
      <c r="F6953" t="s">
        <v>952</v>
      </c>
      <c r="G6953" t="s">
        <v>942</v>
      </c>
      <c r="H6953" t="s">
        <v>951</v>
      </c>
      <c r="I6953" t="s">
        <v>1306</v>
      </c>
      <c r="J6953" t="s">
        <v>1306</v>
      </c>
      <c r="K6953" t="s">
        <v>1028</v>
      </c>
      <c r="L6953">
        <v>4</v>
      </c>
      <c r="M6953" t="s">
        <v>77</v>
      </c>
      <c r="N6953">
        <v>18.41</v>
      </c>
      <c r="O6953">
        <v>16.93</v>
      </c>
      <c r="P6953" t="s">
        <v>78</v>
      </c>
      <c r="Q6953" s="94">
        <v>45281.629861111112</v>
      </c>
      <c r="R6953">
        <v>73.64</v>
      </c>
      <c r="S6953">
        <v>67.72</v>
      </c>
      <c r="T6953" t="str">
        <f>VLOOKUP(E6953,zamiana!A:B,2,0)</f>
        <v>ALSTOM (ex. BT) CZL</v>
      </c>
    </row>
    <row r="6954" spans="1:20" x14ac:dyDescent="0.3">
      <c r="A6954" t="s">
        <v>6601</v>
      </c>
      <c r="B6954" s="2">
        <v>45260</v>
      </c>
      <c r="C6954" s="2">
        <v>45260</v>
      </c>
      <c r="D6954" s="2"/>
      <c r="E6954" t="s">
        <v>951</v>
      </c>
      <c r="F6954" t="s">
        <v>952</v>
      </c>
      <c r="G6954" t="s">
        <v>942</v>
      </c>
      <c r="H6954" t="s">
        <v>951</v>
      </c>
      <c r="I6954" t="s">
        <v>3612</v>
      </c>
      <c r="J6954">
        <v>100370622</v>
      </c>
      <c r="K6954" t="s">
        <v>1028</v>
      </c>
      <c r="L6954">
        <v>8</v>
      </c>
      <c r="M6954" t="s">
        <v>77</v>
      </c>
      <c r="N6954">
        <v>9.84</v>
      </c>
      <c r="O6954">
        <v>4.6100000000000003</v>
      </c>
      <c r="P6954" t="s">
        <v>78</v>
      </c>
      <c r="Q6954" s="94">
        <v>45281.676388888889</v>
      </c>
      <c r="R6954">
        <v>78.72</v>
      </c>
      <c r="S6954">
        <v>36.880000000000003</v>
      </c>
      <c r="T6954" t="str">
        <f>VLOOKUP(E6954,zamiana!A:B,2,0)</f>
        <v>ALSTOM (ex. BT) CZL</v>
      </c>
    </row>
    <row r="6955" spans="1:20" x14ac:dyDescent="0.3">
      <c r="A6955" t="s">
        <v>6601</v>
      </c>
      <c r="B6955" s="2">
        <v>45260</v>
      </c>
      <c r="C6955" s="2">
        <v>45260</v>
      </c>
      <c r="D6955" s="2"/>
      <c r="E6955" t="s">
        <v>951</v>
      </c>
      <c r="F6955" t="s">
        <v>952</v>
      </c>
      <c r="G6955" t="s">
        <v>942</v>
      </c>
      <c r="H6955" t="s">
        <v>951</v>
      </c>
      <c r="I6955" t="s">
        <v>3612</v>
      </c>
      <c r="J6955">
        <v>100370622</v>
      </c>
      <c r="K6955" t="s">
        <v>1028</v>
      </c>
      <c r="L6955">
        <v>8</v>
      </c>
      <c r="M6955" t="s">
        <v>77</v>
      </c>
      <c r="N6955">
        <v>9.84</v>
      </c>
      <c r="O6955">
        <v>4.6100000000000003</v>
      </c>
      <c r="P6955" t="s">
        <v>78</v>
      </c>
      <c r="Q6955" s="94">
        <v>45281.676388888889</v>
      </c>
      <c r="R6955">
        <v>78.72</v>
      </c>
      <c r="S6955">
        <v>36.880000000000003</v>
      </c>
      <c r="T6955" t="str">
        <f>VLOOKUP(E6955,zamiana!A:B,2,0)</f>
        <v>ALSTOM (ex. BT) CZL</v>
      </c>
    </row>
    <row r="6956" spans="1:20" x14ac:dyDescent="0.3">
      <c r="A6956" t="s">
        <v>6601</v>
      </c>
      <c r="B6956" s="2">
        <v>45260</v>
      </c>
      <c r="C6956" s="2">
        <v>45260</v>
      </c>
      <c r="D6956" s="2"/>
      <c r="E6956" t="s">
        <v>951</v>
      </c>
      <c r="F6956" t="s">
        <v>952</v>
      </c>
      <c r="G6956" t="s">
        <v>942</v>
      </c>
      <c r="H6956" t="s">
        <v>951</v>
      </c>
      <c r="I6956" t="s">
        <v>4066</v>
      </c>
      <c r="J6956">
        <v>100344197</v>
      </c>
      <c r="K6956" t="s">
        <v>1028</v>
      </c>
      <c r="L6956">
        <v>8</v>
      </c>
      <c r="M6956" t="s">
        <v>77</v>
      </c>
      <c r="N6956">
        <v>25.74</v>
      </c>
      <c r="O6956">
        <v>75.53</v>
      </c>
      <c r="P6956" t="s">
        <v>78</v>
      </c>
      <c r="Q6956" s="94">
        <v>45281.676388888889</v>
      </c>
      <c r="R6956">
        <v>205.92</v>
      </c>
      <c r="S6956">
        <v>604.24</v>
      </c>
      <c r="T6956" t="str">
        <f>VLOOKUP(E6956,zamiana!A:B,2,0)</f>
        <v>ALSTOM (ex. BT) CZL</v>
      </c>
    </row>
    <row r="6957" spans="1:20" x14ac:dyDescent="0.3">
      <c r="A6957" t="s">
        <v>6601</v>
      </c>
      <c r="B6957" s="2">
        <v>45260</v>
      </c>
      <c r="C6957" s="2">
        <v>45260</v>
      </c>
      <c r="D6957" s="2"/>
      <c r="E6957" t="s">
        <v>951</v>
      </c>
      <c r="F6957" t="s">
        <v>952</v>
      </c>
      <c r="G6957" t="s">
        <v>942</v>
      </c>
      <c r="H6957" t="s">
        <v>951</v>
      </c>
      <c r="I6957" t="s">
        <v>4066</v>
      </c>
      <c r="J6957">
        <v>100344197</v>
      </c>
      <c r="K6957" t="s">
        <v>1028</v>
      </c>
      <c r="L6957">
        <v>8</v>
      </c>
      <c r="M6957" t="s">
        <v>77</v>
      </c>
      <c r="N6957">
        <v>25.74</v>
      </c>
      <c r="O6957">
        <v>75.53</v>
      </c>
      <c r="P6957" t="s">
        <v>78</v>
      </c>
      <c r="Q6957" s="94">
        <v>45281.676388888889</v>
      </c>
      <c r="R6957">
        <v>205.92</v>
      </c>
      <c r="S6957">
        <v>604.24</v>
      </c>
      <c r="T6957" t="str">
        <f>VLOOKUP(E6957,zamiana!A:B,2,0)</f>
        <v>ALSTOM (ex. BT) CZL</v>
      </c>
    </row>
    <row r="6958" spans="1:20" x14ac:dyDescent="0.3">
      <c r="A6958" t="s">
        <v>6601</v>
      </c>
      <c r="B6958" s="2">
        <v>45260</v>
      </c>
      <c r="C6958" s="2">
        <v>45260</v>
      </c>
      <c r="D6958" s="2"/>
      <c r="E6958" t="s">
        <v>951</v>
      </c>
      <c r="F6958" t="s">
        <v>952</v>
      </c>
      <c r="G6958" t="s">
        <v>942</v>
      </c>
      <c r="H6958" t="s">
        <v>951</v>
      </c>
      <c r="I6958" t="s">
        <v>3709</v>
      </c>
      <c r="J6958">
        <v>100340823</v>
      </c>
      <c r="K6958" t="s">
        <v>1028</v>
      </c>
      <c r="L6958">
        <v>2</v>
      </c>
      <c r="M6958" t="s">
        <v>77</v>
      </c>
      <c r="N6958">
        <v>10.4</v>
      </c>
      <c r="O6958">
        <v>4.17</v>
      </c>
      <c r="P6958" t="s">
        <v>78</v>
      </c>
      <c r="Q6958" s="94">
        <v>45281.667361111111</v>
      </c>
      <c r="R6958">
        <v>20.8</v>
      </c>
      <c r="S6958">
        <v>8.34</v>
      </c>
      <c r="T6958" t="str">
        <f>VLOOKUP(E6958,zamiana!A:B,2,0)</f>
        <v>ALSTOM (ex. BT) CZL</v>
      </c>
    </row>
    <row r="6959" spans="1:20" x14ac:dyDescent="0.3">
      <c r="A6959" t="s">
        <v>6601</v>
      </c>
      <c r="B6959" s="2">
        <v>45260</v>
      </c>
      <c r="C6959" s="2">
        <v>45260</v>
      </c>
      <c r="D6959" s="2"/>
      <c r="E6959" t="s">
        <v>951</v>
      </c>
      <c r="F6959" t="s">
        <v>952</v>
      </c>
      <c r="G6959" t="s">
        <v>942</v>
      </c>
      <c r="H6959" t="s">
        <v>951</v>
      </c>
      <c r="I6959" t="s">
        <v>3709</v>
      </c>
      <c r="J6959">
        <v>100340823</v>
      </c>
      <c r="K6959" t="s">
        <v>1028</v>
      </c>
      <c r="L6959">
        <v>2</v>
      </c>
      <c r="M6959" t="s">
        <v>77</v>
      </c>
      <c r="N6959">
        <v>10.4</v>
      </c>
      <c r="O6959">
        <v>4.17</v>
      </c>
      <c r="P6959" t="s">
        <v>78</v>
      </c>
      <c r="Q6959" s="94">
        <v>45281.667361111111</v>
      </c>
      <c r="R6959">
        <v>20.8</v>
      </c>
      <c r="S6959">
        <v>8.34</v>
      </c>
      <c r="T6959" t="str">
        <f>VLOOKUP(E6959,zamiana!A:B,2,0)</f>
        <v>ALSTOM (ex. BT) CZL</v>
      </c>
    </row>
    <row r="6960" spans="1:20" x14ac:dyDescent="0.3">
      <c r="A6960" t="s">
        <v>6601</v>
      </c>
      <c r="B6960" s="2">
        <v>45260</v>
      </c>
      <c r="C6960" s="2">
        <v>45260</v>
      </c>
      <c r="D6960" s="2"/>
      <c r="E6960" t="s">
        <v>951</v>
      </c>
      <c r="F6960" t="s">
        <v>952</v>
      </c>
      <c r="G6960" t="s">
        <v>942</v>
      </c>
      <c r="H6960" t="s">
        <v>951</v>
      </c>
      <c r="I6960" t="s">
        <v>3710</v>
      </c>
      <c r="J6960">
        <v>100340104</v>
      </c>
      <c r="K6960" t="s">
        <v>1028</v>
      </c>
      <c r="L6960">
        <v>2</v>
      </c>
      <c r="M6960" t="s">
        <v>77</v>
      </c>
      <c r="N6960">
        <v>10.4</v>
      </c>
      <c r="O6960">
        <v>4.17</v>
      </c>
      <c r="P6960" t="s">
        <v>78</v>
      </c>
      <c r="Q6960" s="94">
        <v>45281.676388888889</v>
      </c>
      <c r="R6960">
        <v>20.8</v>
      </c>
      <c r="S6960">
        <v>8.34</v>
      </c>
      <c r="T6960" t="str">
        <f>VLOOKUP(E6960,zamiana!A:B,2,0)</f>
        <v>ALSTOM (ex. BT) CZL</v>
      </c>
    </row>
    <row r="6961" spans="1:20" x14ac:dyDescent="0.3">
      <c r="A6961" t="s">
        <v>6601</v>
      </c>
      <c r="B6961" s="2">
        <v>45260</v>
      </c>
      <c r="C6961" s="2">
        <v>45260</v>
      </c>
      <c r="D6961" s="2"/>
      <c r="E6961" t="s">
        <v>951</v>
      </c>
      <c r="F6961" t="s">
        <v>952</v>
      </c>
      <c r="G6961" t="s">
        <v>942</v>
      </c>
      <c r="H6961" t="s">
        <v>951</v>
      </c>
      <c r="I6961" t="s">
        <v>3710</v>
      </c>
      <c r="J6961">
        <v>100340104</v>
      </c>
      <c r="K6961" t="s">
        <v>1028</v>
      </c>
      <c r="L6961">
        <v>2</v>
      </c>
      <c r="M6961" t="s">
        <v>77</v>
      </c>
      <c r="N6961">
        <v>10.4</v>
      </c>
      <c r="O6961">
        <v>4.17</v>
      </c>
      <c r="P6961" t="s">
        <v>78</v>
      </c>
      <c r="Q6961" s="94">
        <v>45281.676388888889</v>
      </c>
      <c r="R6961">
        <v>20.8</v>
      </c>
      <c r="S6961">
        <v>8.34</v>
      </c>
      <c r="T6961" t="str">
        <f>VLOOKUP(E6961,zamiana!A:B,2,0)</f>
        <v>ALSTOM (ex. BT) CZL</v>
      </c>
    </row>
    <row r="6962" spans="1:20" x14ac:dyDescent="0.3">
      <c r="A6962" t="s">
        <v>6601</v>
      </c>
      <c r="B6962" s="2">
        <v>45260</v>
      </c>
      <c r="C6962" s="2">
        <v>45260</v>
      </c>
      <c r="D6962" s="2"/>
      <c r="E6962" t="s">
        <v>951</v>
      </c>
      <c r="F6962" t="s">
        <v>952</v>
      </c>
      <c r="G6962" t="s">
        <v>942</v>
      </c>
      <c r="H6962" t="s">
        <v>951</v>
      </c>
      <c r="I6962" t="s">
        <v>3711</v>
      </c>
      <c r="J6962">
        <v>100339239</v>
      </c>
      <c r="K6962" t="s">
        <v>1028</v>
      </c>
      <c r="L6962">
        <v>1</v>
      </c>
      <c r="M6962" t="s">
        <v>77</v>
      </c>
      <c r="N6962">
        <v>48.48</v>
      </c>
      <c r="O6962">
        <v>21.79</v>
      </c>
      <c r="P6962" t="s">
        <v>78</v>
      </c>
      <c r="Q6962" s="94">
        <v>45281.676388888889</v>
      </c>
      <c r="R6962">
        <v>48.48</v>
      </c>
      <c r="S6962">
        <v>21.79</v>
      </c>
      <c r="T6962" t="str">
        <f>VLOOKUP(E6962,zamiana!A:B,2,0)</f>
        <v>ALSTOM (ex. BT) CZL</v>
      </c>
    </row>
    <row r="6963" spans="1:20" x14ac:dyDescent="0.3">
      <c r="A6963" t="s">
        <v>6601</v>
      </c>
      <c r="B6963" s="2">
        <v>45260</v>
      </c>
      <c r="C6963" s="2">
        <v>45260</v>
      </c>
      <c r="D6963" s="2"/>
      <c r="E6963" t="s">
        <v>951</v>
      </c>
      <c r="F6963" t="s">
        <v>952</v>
      </c>
      <c r="G6963" t="s">
        <v>942</v>
      </c>
      <c r="H6963" t="s">
        <v>951</v>
      </c>
      <c r="I6963" t="s">
        <v>3711</v>
      </c>
      <c r="J6963">
        <v>100339239</v>
      </c>
      <c r="K6963" t="s">
        <v>1028</v>
      </c>
      <c r="L6963">
        <v>1</v>
      </c>
      <c r="M6963" t="s">
        <v>77</v>
      </c>
      <c r="N6963">
        <v>48.48</v>
      </c>
      <c r="O6963">
        <v>21.79</v>
      </c>
      <c r="P6963" t="s">
        <v>78</v>
      </c>
      <c r="Q6963" s="94">
        <v>45281.676388888889</v>
      </c>
      <c r="R6963">
        <v>48.48</v>
      </c>
      <c r="S6963">
        <v>21.79</v>
      </c>
      <c r="T6963" t="str">
        <f>VLOOKUP(E6963,zamiana!A:B,2,0)</f>
        <v>ALSTOM (ex. BT) CZL</v>
      </c>
    </row>
    <row r="6964" spans="1:20" x14ac:dyDescent="0.3">
      <c r="A6964" t="s">
        <v>6601</v>
      </c>
      <c r="B6964" s="2">
        <v>45260</v>
      </c>
      <c r="C6964" s="2">
        <v>45260</v>
      </c>
      <c r="D6964" s="2"/>
      <c r="E6964" t="s">
        <v>951</v>
      </c>
      <c r="F6964" t="s">
        <v>952</v>
      </c>
      <c r="G6964" t="s">
        <v>942</v>
      </c>
      <c r="H6964" t="s">
        <v>951</v>
      </c>
      <c r="I6964" t="s">
        <v>3711</v>
      </c>
      <c r="J6964">
        <v>100339239</v>
      </c>
      <c r="K6964" t="s">
        <v>1028</v>
      </c>
      <c r="L6964">
        <v>1</v>
      </c>
      <c r="M6964" t="s">
        <v>77</v>
      </c>
      <c r="N6964">
        <v>48.48</v>
      </c>
      <c r="O6964">
        <v>21.79</v>
      </c>
      <c r="P6964" t="s">
        <v>78</v>
      </c>
      <c r="Q6964" s="94">
        <v>45281.676388888889</v>
      </c>
      <c r="R6964">
        <v>48.48</v>
      </c>
      <c r="S6964">
        <v>21.79</v>
      </c>
      <c r="T6964" t="str">
        <f>VLOOKUP(E6964,zamiana!A:B,2,0)</f>
        <v>ALSTOM (ex. BT) CZL</v>
      </c>
    </row>
    <row r="6965" spans="1:20" x14ac:dyDescent="0.3">
      <c r="A6965" t="s">
        <v>6601</v>
      </c>
      <c r="B6965" s="2">
        <v>45260</v>
      </c>
      <c r="C6965" s="2">
        <v>45260</v>
      </c>
      <c r="D6965" s="2"/>
      <c r="E6965" t="s">
        <v>951</v>
      </c>
      <c r="F6965" t="s">
        <v>952</v>
      </c>
      <c r="G6965" t="s">
        <v>942</v>
      </c>
      <c r="H6965" t="s">
        <v>951</v>
      </c>
      <c r="I6965" t="s">
        <v>3711</v>
      </c>
      <c r="J6965">
        <v>100339239</v>
      </c>
      <c r="K6965" t="s">
        <v>1028</v>
      </c>
      <c r="L6965">
        <v>1</v>
      </c>
      <c r="M6965" t="s">
        <v>77</v>
      </c>
      <c r="N6965">
        <v>48.48</v>
      </c>
      <c r="O6965">
        <v>21.79</v>
      </c>
      <c r="P6965" t="s">
        <v>78</v>
      </c>
      <c r="Q6965" s="94">
        <v>45281.676388888889</v>
      </c>
      <c r="R6965">
        <v>48.48</v>
      </c>
      <c r="S6965">
        <v>21.79</v>
      </c>
      <c r="T6965" t="str">
        <f>VLOOKUP(E6965,zamiana!A:B,2,0)</f>
        <v>ALSTOM (ex. BT) CZL</v>
      </c>
    </row>
    <row r="6966" spans="1:20" x14ac:dyDescent="0.3">
      <c r="A6966" t="s">
        <v>6601</v>
      </c>
      <c r="B6966" s="2">
        <v>45260</v>
      </c>
      <c r="C6966" s="2">
        <v>45260</v>
      </c>
      <c r="D6966" s="2"/>
      <c r="E6966" t="s">
        <v>951</v>
      </c>
      <c r="F6966" t="s">
        <v>952</v>
      </c>
      <c r="G6966" t="s">
        <v>942</v>
      </c>
      <c r="H6966" t="s">
        <v>951</v>
      </c>
      <c r="I6966" t="s">
        <v>4064</v>
      </c>
      <c r="J6966" t="s">
        <v>4065</v>
      </c>
      <c r="K6966" t="s">
        <v>1028</v>
      </c>
      <c r="L6966">
        <v>2</v>
      </c>
      <c r="M6966" t="s">
        <v>77</v>
      </c>
      <c r="N6966">
        <v>12.61</v>
      </c>
      <c r="O6966">
        <v>8.84</v>
      </c>
      <c r="P6966" t="s">
        <v>78</v>
      </c>
      <c r="Q6966" s="94">
        <v>45281.674305555556</v>
      </c>
      <c r="R6966">
        <v>25.22</v>
      </c>
      <c r="S6966">
        <v>17.68</v>
      </c>
      <c r="T6966" t="str">
        <f>VLOOKUP(E6966,zamiana!A:B,2,0)</f>
        <v>ALSTOM (ex. BT) CZL</v>
      </c>
    </row>
    <row r="6967" spans="1:20" x14ac:dyDescent="0.3">
      <c r="A6967" t="s">
        <v>6601</v>
      </c>
      <c r="B6967" s="2">
        <v>45260</v>
      </c>
      <c r="C6967" s="2">
        <v>45260</v>
      </c>
      <c r="D6967" s="2"/>
      <c r="E6967" t="s">
        <v>951</v>
      </c>
      <c r="F6967" t="s">
        <v>952</v>
      </c>
      <c r="G6967" t="s">
        <v>942</v>
      </c>
      <c r="H6967" t="s">
        <v>951</v>
      </c>
      <c r="I6967" t="s">
        <v>4064</v>
      </c>
      <c r="J6967" t="s">
        <v>4065</v>
      </c>
      <c r="K6967" t="s">
        <v>1028</v>
      </c>
      <c r="L6967">
        <v>2</v>
      </c>
      <c r="M6967" t="s">
        <v>77</v>
      </c>
      <c r="N6967">
        <v>12.61</v>
      </c>
      <c r="O6967">
        <v>8.84</v>
      </c>
      <c r="P6967" t="s">
        <v>78</v>
      </c>
      <c r="Q6967" s="94">
        <v>45281.674305555556</v>
      </c>
      <c r="R6967">
        <v>25.22</v>
      </c>
      <c r="S6967">
        <v>17.68</v>
      </c>
      <c r="T6967" t="str">
        <f>VLOOKUP(E6967,zamiana!A:B,2,0)</f>
        <v>ALSTOM (ex. BT) CZL</v>
      </c>
    </row>
    <row r="6968" spans="1:20" x14ac:dyDescent="0.3">
      <c r="A6968" t="s">
        <v>6601</v>
      </c>
      <c r="B6968" s="2">
        <v>45260</v>
      </c>
      <c r="C6968" s="2">
        <v>45260</v>
      </c>
      <c r="D6968" s="2"/>
      <c r="E6968" t="s">
        <v>951</v>
      </c>
      <c r="F6968" t="s">
        <v>952</v>
      </c>
      <c r="G6968" t="s">
        <v>942</v>
      </c>
      <c r="H6968" t="s">
        <v>951</v>
      </c>
      <c r="I6968" t="s">
        <v>4064</v>
      </c>
      <c r="J6968" t="s">
        <v>4065</v>
      </c>
      <c r="K6968" t="s">
        <v>1028</v>
      </c>
      <c r="L6968">
        <v>2</v>
      </c>
      <c r="M6968" t="s">
        <v>77</v>
      </c>
      <c r="N6968">
        <v>12.61</v>
      </c>
      <c r="O6968">
        <v>8.84</v>
      </c>
      <c r="P6968" t="s">
        <v>78</v>
      </c>
      <c r="Q6968" s="94">
        <v>45281.674305555556</v>
      </c>
      <c r="R6968">
        <v>25.22</v>
      </c>
      <c r="S6968">
        <v>17.68</v>
      </c>
      <c r="T6968" t="str">
        <f>VLOOKUP(E6968,zamiana!A:B,2,0)</f>
        <v>ALSTOM (ex. BT) CZL</v>
      </c>
    </row>
    <row r="6969" spans="1:20" x14ac:dyDescent="0.3">
      <c r="A6969" t="s">
        <v>6601</v>
      </c>
      <c r="B6969" s="2">
        <v>45260</v>
      </c>
      <c r="C6969" s="2">
        <v>45260</v>
      </c>
      <c r="D6969" s="2"/>
      <c r="E6969" t="s">
        <v>951</v>
      </c>
      <c r="F6969" t="s">
        <v>952</v>
      </c>
      <c r="G6969" t="s">
        <v>942</v>
      </c>
      <c r="H6969" t="s">
        <v>951</v>
      </c>
      <c r="I6969" t="s">
        <v>4064</v>
      </c>
      <c r="J6969" t="s">
        <v>4065</v>
      </c>
      <c r="K6969" t="s">
        <v>1028</v>
      </c>
      <c r="L6969">
        <v>2</v>
      </c>
      <c r="M6969" t="s">
        <v>77</v>
      </c>
      <c r="N6969">
        <v>12.61</v>
      </c>
      <c r="O6969">
        <v>8.84</v>
      </c>
      <c r="P6969" t="s">
        <v>78</v>
      </c>
      <c r="Q6969" s="94">
        <v>45281.674305555556</v>
      </c>
      <c r="R6969">
        <v>25.22</v>
      </c>
      <c r="S6969">
        <v>17.68</v>
      </c>
      <c r="T6969" t="str">
        <f>VLOOKUP(E6969,zamiana!A:B,2,0)</f>
        <v>ALSTOM (ex. BT) CZL</v>
      </c>
    </row>
    <row r="6970" spans="1:20" x14ac:dyDescent="0.3">
      <c r="A6970" t="s">
        <v>6601</v>
      </c>
      <c r="B6970" s="2">
        <v>45260</v>
      </c>
      <c r="C6970" s="2">
        <v>45260</v>
      </c>
      <c r="D6970" s="2"/>
      <c r="E6970" t="s">
        <v>951</v>
      </c>
      <c r="F6970" t="s">
        <v>952</v>
      </c>
      <c r="G6970" t="s">
        <v>942</v>
      </c>
      <c r="H6970" t="s">
        <v>951</v>
      </c>
      <c r="I6970" t="s">
        <v>3120</v>
      </c>
      <c r="J6970">
        <v>100331681</v>
      </c>
      <c r="K6970" t="s">
        <v>1028</v>
      </c>
      <c r="L6970">
        <v>1</v>
      </c>
      <c r="M6970" t="s">
        <v>77</v>
      </c>
      <c r="N6970">
        <v>33.75</v>
      </c>
      <c r="O6970">
        <v>18.079999999999998</v>
      </c>
      <c r="P6970" t="s">
        <v>78</v>
      </c>
      <c r="Q6970" s="94">
        <v>45281.671527777777</v>
      </c>
      <c r="R6970">
        <v>33.75</v>
      </c>
      <c r="S6970">
        <v>18.079999999999998</v>
      </c>
      <c r="T6970" t="str">
        <f>VLOOKUP(E6970,zamiana!A:B,2,0)</f>
        <v>ALSTOM (ex. BT) CZL</v>
      </c>
    </row>
    <row r="6971" spans="1:20" x14ac:dyDescent="0.3">
      <c r="A6971" t="s">
        <v>6601</v>
      </c>
      <c r="B6971" s="2">
        <v>45260</v>
      </c>
      <c r="C6971" s="2">
        <v>45260</v>
      </c>
      <c r="D6971" s="2"/>
      <c r="E6971" t="s">
        <v>951</v>
      </c>
      <c r="F6971" t="s">
        <v>952</v>
      </c>
      <c r="G6971" t="s">
        <v>942</v>
      </c>
      <c r="H6971" t="s">
        <v>951</v>
      </c>
      <c r="I6971" t="s">
        <v>5270</v>
      </c>
      <c r="J6971">
        <v>100331680</v>
      </c>
      <c r="K6971" t="s">
        <v>1028</v>
      </c>
      <c r="L6971">
        <v>1</v>
      </c>
      <c r="M6971" t="s">
        <v>77</v>
      </c>
      <c r="N6971">
        <v>37</v>
      </c>
      <c r="O6971">
        <v>19.87</v>
      </c>
      <c r="P6971" t="s">
        <v>78</v>
      </c>
      <c r="Q6971" s="94">
        <v>45281.67291666667</v>
      </c>
      <c r="R6971">
        <v>37</v>
      </c>
      <c r="S6971">
        <v>19.87</v>
      </c>
      <c r="T6971" t="str">
        <f>VLOOKUP(E6971,zamiana!A:B,2,0)</f>
        <v>ALSTOM (ex. BT) CZL</v>
      </c>
    </row>
    <row r="6972" spans="1:20" x14ac:dyDescent="0.3">
      <c r="A6972" t="s">
        <v>6601</v>
      </c>
      <c r="B6972" s="2">
        <v>45260</v>
      </c>
      <c r="C6972" s="2">
        <v>45260</v>
      </c>
      <c r="D6972" s="2"/>
      <c r="E6972" t="s">
        <v>951</v>
      </c>
      <c r="F6972" t="s">
        <v>952</v>
      </c>
      <c r="G6972" t="s">
        <v>942</v>
      </c>
      <c r="H6972" t="s">
        <v>951</v>
      </c>
      <c r="I6972" t="s">
        <v>3613</v>
      </c>
      <c r="J6972">
        <v>100329383</v>
      </c>
      <c r="K6972" t="s">
        <v>1028</v>
      </c>
      <c r="L6972">
        <v>2</v>
      </c>
      <c r="M6972" t="s">
        <v>77</v>
      </c>
      <c r="N6972">
        <v>30.33</v>
      </c>
      <c r="O6972">
        <v>19.27</v>
      </c>
      <c r="P6972" t="s">
        <v>78</v>
      </c>
      <c r="Q6972" s="94">
        <v>45281.67291666667</v>
      </c>
      <c r="R6972">
        <v>60.66</v>
      </c>
      <c r="S6972">
        <v>38.54</v>
      </c>
      <c r="T6972" t="str">
        <f>VLOOKUP(E6972,zamiana!A:B,2,0)</f>
        <v>ALSTOM (ex. BT) CZL</v>
      </c>
    </row>
    <row r="6973" spans="1:20" x14ac:dyDescent="0.3">
      <c r="A6973" t="s">
        <v>6601</v>
      </c>
      <c r="B6973" s="2">
        <v>45260</v>
      </c>
      <c r="C6973" s="2">
        <v>45260</v>
      </c>
      <c r="D6973" s="2"/>
      <c r="E6973" t="s">
        <v>951</v>
      </c>
      <c r="F6973" t="s">
        <v>952</v>
      </c>
      <c r="G6973" t="s">
        <v>942</v>
      </c>
      <c r="H6973" t="s">
        <v>951</v>
      </c>
      <c r="I6973" t="s">
        <v>3613</v>
      </c>
      <c r="J6973">
        <v>100329383</v>
      </c>
      <c r="K6973" t="s">
        <v>1028</v>
      </c>
      <c r="L6973">
        <v>2</v>
      </c>
      <c r="M6973" t="s">
        <v>77</v>
      </c>
      <c r="N6973">
        <v>30.33</v>
      </c>
      <c r="O6973">
        <v>19.27</v>
      </c>
      <c r="P6973" t="s">
        <v>78</v>
      </c>
      <c r="Q6973" s="94">
        <v>45281.67291666667</v>
      </c>
      <c r="R6973">
        <v>60.66</v>
      </c>
      <c r="S6973">
        <v>38.54</v>
      </c>
      <c r="T6973" t="str">
        <f>VLOOKUP(E6973,zamiana!A:B,2,0)</f>
        <v>ALSTOM (ex. BT) CZL</v>
      </c>
    </row>
    <row r="6974" spans="1:20" x14ac:dyDescent="0.3">
      <c r="A6974" t="s">
        <v>6601</v>
      </c>
      <c r="B6974" s="2">
        <v>45260</v>
      </c>
      <c r="C6974" s="2">
        <v>45260</v>
      </c>
      <c r="D6974" s="2"/>
      <c r="E6974" t="s">
        <v>951</v>
      </c>
      <c r="F6974" t="s">
        <v>952</v>
      </c>
      <c r="G6974" t="s">
        <v>942</v>
      </c>
      <c r="H6974" t="s">
        <v>951</v>
      </c>
      <c r="I6974" t="s">
        <v>1462</v>
      </c>
      <c r="J6974">
        <v>100329382</v>
      </c>
      <c r="K6974" t="s">
        <v>1028</v>
      </c>
      <c r="L6974">
        <v>2</v>
      </c>
      <c r="M6974" t="s">
        <v>77</v>
      </c>
      <c r="N6974">
        <v>26.26</v>
      </c>
      <c r="O6974">
        <v>20.51</v>
      </c>
      <c r="P6974" t="s">
        <v>78</v>
      </c>
      <c r="Q6974" s="94">
        <v>45281.629166666666</v>
      </c>
      <c r="R6974">
        <v>52.52</v>
      </c>
      <c r="S6974">
        <v>41.02</v>
      </c>
      <c r="T6974" t="str">
        <f>VLOOKUP(E6974,zamiana!A:B,2,0)</f>
        <v>ALSTOM (ex. BT) CZL</v>
      </c>
    </row>
    <row r="6975" spans="1:20" x14ac:dyDescent="0.3">
      <c r="A6975" t="s">
        <v>6601</v>
      </c>
      <c r="B6975" s="2">
        <v>45260</v>
      </c>
      <c r="C6975" s="2">
        <v>45260</v>
      </c>
      <c r="D6975" s="2"/>
      <c r="E6975" t="s">
        <v>951</v>
      </c>
      <c r="F6975" t="s">
        <v>952</v>
      </c>
      <c r="G6975" t="s">
        <v>942</v>
      </c>
      <c r="H6975" t="s">
        <v>951</v>
      </c>
      <c r="I6975" t="s">
        <v>1462</v>
      </c>
      <c r="J6975">
        <v>100329382</v>
      </c>
      <c r="K6975" t="s">
        <v>1028</v>
      </c>
      <c r="L6975">
        <v>2</v>
      </c>
      <c r="M6975" t="s">
        <v>77</v>
      </c>
      <c r="N6975">
        <v>26.26</v>
      </c>
      <c r="O6975">
        <v>20.51</v>
      </c>
      <c r="P6975" t="s">
        <v>78</v>
      </c>
      <c r="Q6975" s="94">
        <v>45281.629166666666</v>
      </c>
      <c r="R6975">
        <v>52.52</v>
      </c>
      <c r="S6975">
        <v>41.02</v>
      </c>
      <c r="T6975" t="str">
        <f>VLOOKUP(E6975,zamiana!A:B,2,0)</f>
        <v>ALSTOM (ex. BT) CZL</v>
      </c>
    </row>
    <row r="6976" spans="1:20" x14ac:dyDescent="0.3">
      <c r="A6976" t="s">
        <v>6601</v>
      </c>
      <c r="B6976" s="2">
        <v>45260</v>
      </c>
      <c r="C6976" s="2">
        <v>45260</v>
      </c>
      <c r="D6976" s="2"/>
      <c r="E6976" t="s">
        <v>951</v>
      </c>
      <c r="F6976" t="s">
        <v>952</v>
      </c>
      <c r="G6976" t="s">
        <v>942</v>
      </c>
      <c r="H6976" t="s">
        <v>951</v>
      </c>
      <c r="I6976" t="s">
        <v>3614</v>
      </c>
      <c r="J6976">
        <v>100318859</v>
      </c>
      <c r="K6976" t="s">
        <v>1028</v>
      </c>
      <c r="L6976">
        <v>1</v>
      </c>
      <c r="M6976" t="s">
        <v>77</v>
      </c>
      <c r="N6976">
        <v>327.38</v>
      </c>
      <c r="O6976">
        <v>239.89</v>
      </c>
      <c r="P6976" t="s">
        <v>78</v>
      </c>
      <c r="Q6976" s="94">
        <v>45281.642361111109</v>
      </c>
      <c r="R6976">
        <v>327.38</v>
      </c>
      <c r="S6976">
        <v>239.89</v>
      </c>
      <c r="T6976" t="str">
        <f>VLOOKUP(E6976,zamiana!A:B,2,0)</f>
        <v>ALSTOM (ex. BT) CZL</v>
      </c>
    </row>
    <row r="6977" spans="1:20" x14ac:dyDescent="0.3">
      <c r="A6977" t="s">
        <v>6601</v>
      </c>
      <c r="B6977" s="2">
        <v>45260</v>
      </c>
      <c r="C6977" s="2">
        <v>45260</v>
      </c>
      <c r="D6977" s="2"/>
      <c r="E6977" t="s">
        <v>951</v>
      </c>
      <c r="F6977" t="s">
        <v>952</v>
      </c>
      <c r="G6977" t="s">
        <v>942</v>
      </c>
      <c r="H6977" t="s">
        <v>951</v>
      </c>
      <c r="I6977" t="s">
        <v>3614</v>
      </c>
      <c r="J6977">
        <v>100318859</v>
      </c>
      <c r="K6977" t="s">
        <v>1028</v>
      </c>
      <c r="L6977">
        <v>1</v>
      </c>
      <c r="M6977" t="s">
        <v>77</v>
      </c>
      <c r="N6977">
        <v>327.38</v>
      </c>
      <c r="O6977">
        <v>239.89</v>
      </c>
      <c r="P6977" t="s">
        <v>78</v>
      </c>
      <c r="Q6977" s="94">
        <v>45281.642361111109</v>
      </c>
      <c r="R6977">
        <v>327.38</v>
      </c>
      <c r="S6977">
        <v>239.89</v>
      </c>
      <c r="T6977" t="str">
        <f>VLOOKUP(E6977,zamiana!A:B,2,0)</f>
        <v>ALSTOM (ex. BT) CZL</v>
      </c>
    </row>
    <row r="6978" spans="1:20" x14ac:dyDescent="0.3">
      <c r="A6978" t="s">
        <v>6601</v>
      </c>
      <c r="B6978" s="2">
        <v>45260</v>
      </c>
      <c r="C6978" s="2">
        <v>45260</v>
      </c>
      <c r="D6978" s="2"/>
      <c r="E6978" t="s">
        <v>951</v>
      </c>
      <c r="F6978" t="s">
        <v>952</v>
      </c>
      <c r="G6978" t="s">
        <v>942</v>
      </c>
      <c r="H6978" t="s">
        <v>951</v>
      </c>
      <c r="I6978" t="s">
        <v>1595</v>
      </c>
      <c r="J6978">
        <v>100315930</v>
      </c>
      <c r="K6978" t="s">
        <v>1028</v>
      </c>
      <c r="L6978">
        <v>1</v>
      </c>
      <c r="M6978" t="s">
        <v>77</v>
      </c>
      <c r="N6978">
        <v>41.42</v>
      </c>
      <c r="O6978">
        <v>35.46</v>
      </c>
      <c r="P6978" t="s">
        <v>78</v>
      </c>
      <c r="Q6978" s="94">
        <v>45281.635416666664</v>
      </c>
      <c r="R6978">
        <v>41.42</v>
      </c>
      <c r="S6978">
        <v>35.46</v>
      </c>
      <c r="T6978" t="str">
        <f>VLOOKUP(E6978,zamiana!A:B,2,0)</f>
        <v>ALSTOM (ex. BT) CZL</v>
      </c>
    </row>
    <row r="6979" spans="1:20" x14ac:dyDescent="0.3">
      <c r="A6979" t="s">
        <v>6601</v>
      </c>
      <c r="B6979" s="2">
        <v>45260</v>
      </c>
      <c r="C6979" s="2">
        <v>45260</v>
      </c>
      <c r="D6979" s="2"/>
      <c r="E6979" t="s">
        <v>951</v>
      </c>
      <c r="F6979" t="s">
        <v>952</v>
      </c>
      <c r="G6979" t="s">
        <v>942</v>
      </c>
      <c r="H6979" t="s">
        <v>951</v>
      </c>
      <c r="I6979" t="s">
        <v>1595</v>
      </c>
      <c r="J6979">
        <v>100315930</v>
      </c>
      <c r="K6979" t="s">
        <v>1028</v>
      </c>
      <c r="L6979">
        <v>1</v>
      </c>
      <c r="M6979" t="s">
        <v>77</v>
      </c>
      <c r="N6979">
        <v>41.42</v>
      </c>
      <c r="O6979">
        <v>35.46</v>
      </c>
      <c r="P6979" t="s">
        <v>78</v>
      </c>
      <c r="Q6979" s="94">
        <v>45281.635416666664</v>
      </c>
      <c r="R6979">
        <v>41.42</v>
      </c>
      <c r="S6979">
        <v>35.46</v>
      </c>
      <c r="T6979" t="str">
        <f>VLOOKUP(E6979,zamiana!A:B,2,0)</f>
        <v>ALSTOM (ex. BT) CZL</v>
      </c>
    </row>
    <row r="6980" spans="1:20" x14ac:dyDescent="0.3">
      <c r="A6980" t="s">
        <v>6601</v>
      </c>
      <c r="B6980" s="2">
        <v>45260</v>
      </c>
      <c r="C6980" s="2">
        <v>45260</v>
      </c>
      <c r="D6980" s="2"/>
      <c r="E6980" t="s">
        <v>951</v>
      </c>
      <c r="F6980" t="s">
        <v>952</v>
      </c>
      <c r="G6980" t="s">
        <v>942</v>
      </c>
      <c r="H6980" t="s">
        <v>951</v>
      </c>
      <c r="I6980" t="s">
        <v>1595</v>
      </c>
      <c r="J6980">
        <v>100315930</v>
      </c>
      <c r="K6980" t="s">
        <v>1028</v>
      </c>
      <c r="L6980">
        <v>1</v>
      </c>
      <c r="M6980" t="s">
        <v>77</v>
      </c>
      <c r="N6980">
        <v>41.42</v>
      </c>
      <c r="O6980">
        <v>35.46</v>
      </c>
      <c r="P6980" t="s">
        <v>78</v>
      </c>
      <c r="Q6980" s="94">
        <v>45281.635416666664</v>
      </c>
      <c r="R6980">
        <v>41.42</v>
      </c>
      <c r="S6980">
        <v>35.46</v>
      </c>
      <c r="T6980" t="str">
        <f>VLOOKUP(E6980,zamiana!A:B,2,0)</f>
        <v>ALSTOM (ex. BT) CZL</v>
      </c>
    </row>
    <row r="6981" spans="1:20" x14ac:dyDescent="0.3">
      <c r="A6981" t="s">
        <v>6601</v>
      </c>
      <c r="B6981" s="2">
        <v>45260</v>
      </c>
      <c r="C6981" s="2">
        <v>45260</v>
      </c>
      <c r="D6981" s="2"/>
      <c r="E6981" t="s">
        <v>951</v>
      </c>
      <c r="F6981" t="s">
        <v>952</v>
      </c>
      <c r="G6981" t="s">
        <v>942</v>
      </c>
      <c r="H6981" t="s">
        <v>951</v>
      </c>
      <c r="I6981" t="s">
        <v>1595</v>
      </c>
      <c r="J6981">
        <v>100315930</v>
      </c>
      <c r="K6981" t="s">
        <v>1028</v>
      </c>
      <c r="L6981">
        <v>1</v>
      </c>
      <c r="M6981" t="s">
        <v>77</v>
      </c>
      <c r="N6981">
        <v>41.42</v>
      </c>
      <c r="O6981">
        <v>35.46</v>
      </c>
      <c r="P6981" t="s">
        <v>78</v>
      </c>
      <c r="Q6981" s="94">
        <v>45281.635416666664</v>
      </c>
      <c r="R6981">
        <v>41.42</v>
      </c>
      <c r="S6981">
        <v>35.46</v>
      </c>
      <c r="T6981" t="str">
        <f>VLOOKUP(E6981,zamiana!A:B,2,0)</f>
        <v>ALSTOM (ex. BT) CZL</v>
      </c>
    </row>
    <row r="6982" spans="1:20" x14ac:dyDescent="0.3">
      <c r="A6982" t="s">
        <v>6601</v>
      </c>
      <c r="B6982" s="2">
        <v>45260</v>
      </c>
      <c r="C6982" s="2">
        <v>45260</v>
      </c>
      <c r="D6982" s="2"/>
      <c r="E6982" t="s">
        <v>951</v>
      </c>
      <c r="F6982" t="s">
        <v>952</v>
      </c>
      <c r="G6982" t="s">
        <v>942</v>
      </c>
      <c r="H6982" t="s">
        <v>951</v>
      </c>
      <c r="I6982" t="s">
        <v>4063</v>
      </c>
      <c r="J6982">
        <v>100314735</v>
      </c>
      <c r="K6982" t="s">
        <v>1028</v>
      </c>
      <c r="L6982">
        <v>1</v>
      </c>
      <c r="M6982" t="s">
        <v>77</v>
      </c>
      <c r="N6982">
        <v>32.28</v>
      </c>
      <c r="O6982">
        <v>18.14</v>
      </c>
      <c r="P6982" t="s">
        <v>78</v>
      </c>
      <c r="Q6982" s="94">
        <v>45281.667361111111</v>
      </c>
      <c r="R6982">
        <v>32.28</v>
      </c>
      <c r="S6982">
        <v>18.14</v>
      </c>
      <c r="T6982" t="str">
        <f>VLOOKUP(E6982,zamiana!A:B,2,0)</f>
        <v>ALSTOM (ex. BT) CZL</v>
      </c>
    </row>
    <row r="6983" spans="1:20" x14ac:dyDescent="0.3">
      <c r="A6983" t="s">
        <v>6601</v>
      </c>
      <c r="B6983" s="2">
        <v>45260</v>
      </c>
      <c r="C6983" s="2">
        <v>45260</v>
      </c>
      <c r="D6983" s="2"/>
      <c r="E6983" t="s">
        <v>951</v>
      </c>
      <c r="F6983" t="s">
        <v>952</v>
      </c>
      <c r="G6983" t="s">
        <v>942</v>
      </c>
      <c r="H6983" t="s">
        <v>951</v>
      </c>
      <c r="I6983" t="s">
        <v>4063</v>
      </c>
      <c r="J6983">
        <v>100314735</v>
      </c>
      <c r="K6983" t="s">
        <v>1028</v>
      </c>
      <c r="L6983">
        <v>1</v>
      </c>
      <c r="M6983" t="s">
        <v>77</v>
      </c>
      <c r="N6983">
        <v>32.28</v>
      </c>
      <c r="O6983">
        <v>18.14</v>
      </c>
      <c r="P6983" t="s">
        <v>78</v>
      </c>
      <c r="Q6983" s="94">
        <v>45281.667361111111</v>
      </c>
      <c r="R6983">
        <v>32.28</v>
      </c>
      <c r="S6983">
        <v>18.14</v>
      </c>
      <c r="T6983" t="str">
        <f>VLOOKUP(E6983,zamiana!A:B,2,0)</f>
        <v>ALSTOM (ex. BT) CZL</v>
      </c>
    </row>
    <row r="6984" spans="1:20" x14ac:dyDescent="0.3">
      <c r="A6984" t="s">
        <v>6601</v>
      </c>
      <c r="B6984" s="2">
        <v>45260</v>
      </c>
      <c r="C6984" s="2">
        <v>45260</v>
      </c>
      <c r="D6984" s="2"/>
      <c r="E6984" t="s">
        <v>951</v>
      </c>
      <c r="F6984" t="s">
        <v>952</v>
      </c>
      <c r="G6984" t="s">
        <v>942</v>
      </c>
      <c r="H6984" t="s">
        <v>951</v>
      </c>
      <c r="I6984" t="s">
        <v>4063</v>
      </c>
      <c r="J6984">
        <v>100314735</v>
      </c>
      <c r="K6984" t="s">
        <v>1028</v>
      </c>
      <c r="L6984">
        <v>1</v>
      </c>
      <c r="M6984" t="s">
        <v>77</v>
      </c>
      <c r="N6984">
        <v>32.28</v>
      </c>
      <c r="O6984">
        <v>18.14</v>
      </c>
      <c r="P6984" t="s">
        <v>78</v>
      </c>
      <c r="Q6984" s="94">
        <v>45281.667361111111</v>
      </c>
      <c r="R6984">
        <v>32.28</v>
      </c>
      <c r="S6984">
        <v>18.14</v>
      </c>
      <c r="T6984" t="str">
        <f>VLOOKUP(E6984,zamiana!A:B,2,0)</f>
        <v>ALSTOM (ex. BT) CZL</v>
      </c>
    </row>
    <row r="6985" spans="1:20" x14ac:dyDescent="0.3">
      <c r="A6985" t="s">
        <v>6601</v>
      </c>
      <c r="B6985" s="2">
        <v>45260</v>
      </c>
      <c r="C6985" s="2">
        <v>45260</v>
      </c>
      <c r="D6985" s="2"/>
      <c r="E6985" t="s">
        <v>951</v>
      </c>
      <c r="F6985" t="s">
        <v>952</v>
      </c>
      <c r="G6985" t="s">
        <v>942</v>
      </c>
      <c r="H6985" t="s">
        <v>951</v>
      </c>
      <c r="I6985" t="s">
        <v>4063</v>
      </c>
      <c r="J6985">
        <v>100314735</v>
      </c>
      <c r="K6985" t="s">
        <v>1028</v>
      </c>
      <c r="L6985">
        <v>1</v>
      </c>
      <c r="M6985" t="s">
        <v>77</v>
      </c>
      <c r="N6985">
        <v>32.28</v>
      </c>
      <c r="O6985">
        <v>18.14</v>
      </c>
      <c r="P6985" t="s">
        <v>78</v>
      </c>
      <c r="Q6985" s="94">
        <v>45281.667361111111</v>
      </c>
      <c r="R6985">
        <v>32.28</v>
      </c>
      <c r="S6985">
        <v>18.14</v>
      </c>
      <c r="T6985" t="str">
        <f>VLOOKUP(E6985,zamiana!A:B,2,0)</f>
        <v>ALSTOM (ex. BT) CZL</v>
      </c>
    </row>
    <row r="6986" spans="1:20" x14ac:dyDescent="0.3">
      <c r="A6986" t="s">
        <v>6601</v>
      </c>
      <c r="B6986" s="2">
        <v>45260</v>
      </c>
      <c r="C6986" s="2">
        <v>45260</v>
      </c>
      <c r="D6986" s="2"/>
      <c r="E6986" t="s">
        <v>951</v>
      </c>
      <c r="F6986" t="s">
        <v>952</v>
      </c>
      <c r="G6986" t="s">
        <v>942</v>
      </c>
      <c r="H6986" t="s">
        <v>951</v>
      </c>
      <c r="I6986" t="s">
        <v>4063</v>
      </c>
      <c r="J6986">
        <v>100314735</v>
      </c>
      <c r="K6986" t="s">
        <v>1028</v>
      </c>
      <c r="L6986">
        <v>1</v>
      </c>
      <c r="M6986" t="s">
        <v>77</v>
      </c>
      <c r="N6986">
        <v>32.28</v>
      </c>
      <c r="O6986">
        <v>18.14</v>
      </c>
      <c r="P6986" t="s">
        <v>78</v>
      </c>
      <c r="Q6986" s="94">
        <v>45281.667361111111</v>
      </c>
      <c r="R6986">
        <v>32.28</v>
      </c>
      <c r="S6986">
        <v>18.14</v>
      </c>
      <c r="T6986" t="str">
        <f>VLOOKUP(E6986,zamiana!A:B,2,0)</f>
        <v>ALSTOM (ex. BT) CZL</v>
      </c>
    </row>
    <row r="6987" spans="1:20" x14ac:dyDescent="0.3">
      <c r="A6987" t="s">
        <v>6601</v>
      </c>
      <c r="B6987" s="2">
        <v>45260</v>
      </c>
      <c r="C6987" s="2">
        <v>45260</v>
      </c>
      <c r="D6987" s="2"/>
      <c r="E6987" t="s">
        <v>951</v>
      </c>
      <c r="F6987" t="s">
        <v>952</v>
      </c>
      <c r="G6987" t="s">
        <v>942</v>
      </c>
      <c r="H6987" t="s">
        <v>951</v>
      </c>
      <c r="I6987" t="s">
        <v>4063</v>
      </c>
      <c r="J6987">
        <v>100314735</v>
      </c>
      <c r="K6987" t="s">
        <v>1028</v>
      </c>
      <c r="L6987">
        <v>1</v>
      </c>
      <c r="M6987" t="s">
        <v>77</v>
      </c>
      <c r="N6987">
        <v>32.28</v>
      </c>
      <c r="O6987">
        <v>18.14</v>
      </c>
      <c r="P6987" t="s">
        <v>78</v>
      </c>
      <c r="Q6987" s="94">
        <v>45281.667361111111</v>
      </c>
      <c r="R6987">
        <v>32.28</v>
      </c>
      <c r="S6987">
        <v>18.14</v>
      </c>
      <c r="T6987" t="str">
        <f>VLOOKUP(E6987,zamiana!A:B,2,0)</f>
        <v>ALSTOM (ex. BT) CZL</v>
      </c>
    </row>
    <row r="6988" spans="1:20" x14ac:dyDescent="0.3">
      <c r="A6988" t="s">
        <v>6601</v>
      </c>
      <c r="B6988" s="2">
        <v>45260</v>
      </c>
      <c r="C6988" s="2">
        <v>45260</v>
      </c>
      <c r="D6988" s="2"/>
      <c r="E6988" t="s">
        <v>951</v>
      </c>
      <c r="F6988" t="s">
        <v>952</v>
      </c>
      <c r="G6988" t="s">
        <v>942</v>
      </c>
      <c r="H6988" t="s">
        <v>951</v>
      </c>
      <c r="I6988" t="s">
        <v>4063</v>
      </c>
      <c r="J6988">
        <v>100314735</v>
      </c>
      <c r="K6988" t="s">
        <v>1028</v>
      </c>
      <c r="L6988">
        <v>1</v>
      </c>
      <c r="M6988" t="s">
        <v>77</v>
      </c>
      <c r="N6988">
        <v>32.28</v>
      </c>
      <c r="O6988">
        <v>18.14</v>
      </c>
      <c r="P6988" t="s">
        <v>78</v>
      </c>
      <c r="Q6988" s="94">
        <v>45281.667361111111</v>
      </c>
      <c r="R6988">
        <v>32.28</v>
      </c>
      <c r="S6988">
        <v>18.14</v>
      </c>
      <c r="T6988" t="str">
        <f>VLOOKUP(E6988,zamiana!A:B,2,0)</f>
        <v>ALSTOM (ex. BT) CZL</v>
      </c>
    </row>
    <row r="6989" spans="1:20" x14ac:dyDescent="0.3">
      <c r="A6989" t="s">
        <v>6601</v>
      </c>
      <c r="B6989" s="2">
        <v>45260</v>
      </c>
      <c r="C6989" s="2">
        <v>45260</v>
      </c>
      <c r="D6989" s="2"/>
      <c r="E6989" t="s">
        <v>951</v>
      </c>
      <c r="F6989" t="s">
        <v>952</v>
      </c>
      <c r="G6989" t="s">
        <v>942</v>
      </c>
      <c r="H6989" t="s">
        <v>951</v>
      </c>
      <c r="I6989" t="s">
        <v>4063</v>
      </c>
      <c r="J6989">
        <v>100314735</v>
      </c>
      <c r="K6989" t="s">
        <v>1028</v>
      </c>
      <c r="L6989">
        <v>1</v>
      </c>
      <c r="M6989" t="s">
        <v>77</v>
      </c>
      <c r="N6989">
        <v>32.28</v>
      </c>
      <c r="O6989">
        <v>18.14</v>
      </c>
      <c r="P6989" t="s">
        <v>78</v>
      </c>
      <c r="Q6989" s="94">
        <v>45281.667361111111</v>
      </c>
      <c r="R6989">
        <v>32.28</v>
      </c>
      <c r="S6989">
        <v>18.14</v>
      </c>
      <c r="T6989" t="str">
        <f>VLOOKUP(E6989,zamiana!A:B,2,0)</f>
        <v>ALSTOM (ex. BT) CZL</v>
      </c>
    </row>
    <row r="6990" spans="1:20" x14ac:dyDescent="0.3">
      <c r="A6990" t="s">
        <v>6601</v>
      </c>
      <c r="B6990" s="2">
        <v>45260</v>
      </c>
      <c r="C6990" s="2">
        <v>45260</v>
      </c>
      <c r="D6990" s="2"/>
      <c r="E6990" t="s">
        <v>951</v>
      </c>
      <c r="F6990" t="s">
        <v>952</v>
      </c>
      <c r="G6990" t="s">
        <v>942</v>
      </c>
      <c r="H6990" t="s">
        <v>951</v>
      </c>
      <c r="I6990" t="s">
        <v>1889</v>
      </c>
      <c r="J6990">
        <v>100314733</v>
      </c>
      <c r="K6990" t="s">
        <v>1028</v>
      </c>
      <c r="L6990">
        <v>1</v>
      </c>
      <c r="M6990" t="s">
        <v>77</v>
      </c>
      <c r="N6990">
        <v>248.7</v>
      </c>
      <c r="O6990">
        <v>187.75</v>
      </c>
      <c r="P6990" t="s">
        <v>78</v>
      </c>
      <c r="Q6990" s="94">
        <v>45281.62777777778</v>
      </c>
      <c r="R6990">
        <v>248.7</v>
      </c>
      <c r="S6990">
        <v>187.75</v>
      </c>
      <c r="T6990" t="str">
        <f>VLOOKUP(E6990,zamiana!A:B,2,0)</f>
        <v>ALSTOM (ex. BT) CZL</v>
      </c>
    </row>
    <row r="6991" spans="1:20" x14ac:dyDescent="0.3">
      <c r="A6991" t="s">
        <v>6601</v>
      </c>
      <c r="B6991" s="2">
        <v>45260</v>
      </c>
      <c r="C6991" s="2">
        <v>45260</v>
      </c>
      <c r="D6991" s="2"/>
      <c r="E6991" t="s">
        <v>951</v>
      </c>
      <c r="F6991" t="s">
        <v>952</v>
      </c>
      <c r="G6991" t="s">
        <v>942</v>
      </c>
      <c r="H6991" t="s">
        <v>951</v>
      </c>
      <c r="I6991" t="s">
        <v>1889</v>
      </c>
      <c r="J6991">
        <v>100314733</v>
      </c>
      <c r="K6991" t="s">
        <v>1028</v>
      </c>
      <c r="L6991">
        <v>1</v>
      </c>
      <c r="M6991" t="s">
        <v>77</v>
      </c>
      <c r="N6991">
        <v>248.7</v>
      </c>
      <c r="O6991">
        <v>187.75</v>
      </c>
      <c r="P6991" t="s">
        <v>78</v>
      </c>
      <c r="Q6991" s="94">
        <v>45281.62777777778</v>
      </c>
      <c r="R6991">
        <v>248.7</v>
      </c>
      <c r="S6991">
        <v>187.75</v>
      </c>
      <c r="T6991" t="str">
        <f>VLOOKUP(E6991,zamiana!A:B,2,0)</f>
        <v>ALSTOM (ex. BT) CZL</v>
      </c>
    </row>
    <row r="6992" spans="1:20" x14ac:dyDescent="0.3">
      <c r="A6992" t="s">
        <v>6601</v>
      </c>
      <c r="B6992" s="2">
        <v>45260</v>
      </c>
      <c r="C6992" s="2">
        <v>45260</v>
      </c>
      <c r="D6992" s="2"/>
      <c r="E6992" t="s">
        <v>951</v>
      </c>
      <c r="F6992" t="s">
        <v>952</v>
      </c>
      <c r="G6992" t="s">
        <v>942</v>
      </c>
      <c r="H6992" t="s">
        <v>951</v>
      </c>
      <c r="I6992" t="s">
        <v>1889</v>
      </c>
      <c r="J6992">
        <v>100314733</v>
      </c>
      <c r="K6992" t="s">
        <v>1028</v>
      </c>
      <c r="L6992">
        <v>1</v>
      </c>
      <c r="M6992" t="s">
        <v>77</v>
      </c>
      <c r="N6992">
        <v>248.7</v>
      </c>
      <c r="O6992">
        <v>187.75</v>
      </c>
      <c r="P6992" t="s">
        <v>78</v>
      </c>
      <c r="Q6992" s="94">
        <v>45281.62777777778</v>
      </c>
      <c r="R6992">
        <v>248.7</v>
      </c>
      <c r="S6992">
        <v>187.75</v>
      </c>
      <c r="T6992" t="str">
        <f>VLOOKUP(E6992,zamiana!A:B,2,0)</f>
        <v>ALSTOM (ex. BT) CZL</v>
      </c>
    </row>
    <row r="6993" spans="1:20" x14ac:dyDescent="0.3">
      <c r="A6993" t="s">
        <v>6601</v>
      </c>
      <c r="B6993" s="2">
        <v>45260</v>
      </c>
      <c r="C6993" s="2">
        <v>45260</v>
      </c>
      <c r="D6993" s="2"/>
      <c r="E6993" t="s">
        <v>951</v>
      </c>
      <c r="F6993" t="s">
        <v>952</v>
      </c>
      <c r="G6993" t="s">
        <v>942</v>
      </c>
      <c r="H6993" t="s">
        <v>951</v>
      </c>
      <c r="I6993" t="s">
        <v>1889</v>
      </c>
      <c r="J6993">
        <v>100314733</v>
      </c>
      <c r="K6993" t="s">
        <v>1028</v>
      </c>
      <c r="L6993">
        <v>1</v>
      </c>
      <c r="M6993" t="s">
        <v>77</v>
      </c>
      <c r="N6993">
        <v>248.7</v>
      </c>
      <c r="O6993">
        <v>187.75</v>
      </c>
      <c r="P6993" t="s">
        <v>78</v>
      </c>
      <c r="Q6993" s="94">
        <v>45281.62777777778</v>
      </c>
      <c r="R6993">
        <v>248.7</v>
      </c>
      <c r="S6993">
        <v>187.75</v>
      </c>
      <c r="T6993" t="str">
        <f>VLOOKUP(E6993,zamiana!A:B,2,0)</f>
        <v>ALSTOM (ex. BT) CZL</v>
      </c>
    </row>
    <row r="6994" spans="1:20" x14ac:dyDescent="0.3">
      <c r="A6994" t="s">
        <v>6601</v>
      </c>
      <c r="B6994" s="2">
        <v>45260</v>
      </c>
      <c r="C6994" s="2">
        <v>45260</v>
      </c>
      <c r="D6994" s="2"/>
      <c r="E6994" t="s">
        <v>951</v>
      </c>
      <c r="F6994" t="s">
        <v>952</v>
      </c>
      <c r="G6994" t="s">
        <v>942</v>
      </c>
      <c r="H6994" t="s">
        <v>951</v>
      </c>
      <c r="I6994" t="s">
        <v>1889</v>
      </c>
      <c r="J6994">
        <v>100314733</v>
      </c>
      <c r="K6994" t="s">
        <v>1028</v>
      </c>
      <c r="L6994">
        <v>1</v>
      </c>
      <c r="M6994" t="s">
        <v>77</v>
      </c>
      <c r="N6994">
        <v>248.7</v>
      </c>
      <c r="O6994">
        <v>187.75</v>
      </c>
      <c r="P6994" t="s">
        <v>78</v>
      </c>
      <c r="Q6994" s="94">
        <v>45281.62777777778</v>
      </c>
      <c r="R6994">
        <v>248.7</v>
      </c>
      <c r="S6994">
        <v>187.75</v>
      </c>
      <c r="T6994" t="str">
        <f>VLOOKUP(E6994,zamiana!A:B,2,0)</f>
        <v>ALSTOM (ex. BT) CZL</v>
      </c>
    </row>
    <row r="6995" spans="1:20" x14ac:dyDescent="0.3">
      <c r="A6995" t="s">
        <v>6601</v>
      </c>
      <c r="B6995" s="2">
        <v>45260</v>
      </c>
      <c r="C6995" s="2">
        <v>45260</v>
      </c>
      <c r="D6995" s="2"/>
      <c r="E6995" t="s">
        <v>951</v>
      </c>
      <c r="F6995" t="s">
        <v>952</v>
      </c>
      <c r="G6995" t="s">
        <v>942</v>
      </c>
      <c r="H6995" t="s">
        <v>951</v>
      </c>
      <c r="I6995" t="s">
        <v>1889</v>
      </c>
      <c r="J6995">
        <v>100314733</v>
      </c>
      <c r="K6995" t="s">
        <v>1028</v>
      </c>
      <c r="L6995">
        <v>1</v>
      </c>
      <c r="M6995" t="s">
        <v>77</v>
      </c>
      <c r="N6995">
        <v>248.7</v>
      </c>
      <c r="O6995">
        <v>187.75</v>
      </c>
      <c r="P6995" t="s">
        <v>78</v>
      </c>
      <c r="Q6995" s="94">
        <v>45281.62777777778</v>
      </c>
      <c r="R6995">
        <v>248.7</v>
      </c>
      <c r="S6995">
        <v>187.75</v>
      </c>
      <c r="T6995" t="str">
        <f>VLOOKUP(E6995,zamiana!A:B,2,0)</f>
        <v>ALSTOM (ex. BT) CZL</v>
      </c>
    </row>
    <row r="6996" spans="1:20" x14ac:dyDescent="0.3">
      <c r="A6996" t="s">
        <v>6601</v>
      </c>
      <c r="B6996" s="2">
        <v>45260</v>
      </c>
      <c r="C6996" s="2">
        <v>45260</v>
      </c>
      <c r="D6996" s="2"/>
      <c r="E6996" t="s">
        <v>951</v>
      </c>
      <c r="F6996" t="s">
        <v>952</v>
      </c>
      <c r="G6996" t="s">
        <v>942</v>
      </c>
      <c r="H6996" t="s">
        <v>951</v>
      </c>
      <c r="I6996" t="s">
        <v>1889</v>
      </c>
      <c r="J6996">
        <v>100314733</v>
      </c>
      <c r="K6996" t="s">
        <v>1028</v>
      </c>
      <c r="L6996">
        <v>1</v>
      </c>
      <c r="M6996" t="s">
        <v>77</v>
      </c>
      <c r="N6996">
        <v>248.7</v>
      </c>
      <c r="O6996">
        <v>187.75</v>
      </c>
      <c r="P6996" t="s">
        <v>78</v>
      </c>
      <c r="Q6996" s="94">
        <v>45281.62777777778</v>
      </c>
      <c r="R6996">
        <v>248.7</v>
      </c>
      <c r="S6996">
        <v>187.75</v>
      </c>
      <c r="T6996" t="str">
        <f>VLOOKUP(E6996,zamiana!A:B,2,0)</f>
        <v>ALSTOM (ex. BT) CZL</v>
      </c>
    </row>
    <row r="6997" spans="1:20" x14ac:dyDescent="0.3">
      <c r="A6997" t="s">
        <v>6601</v>
      </c>
      <c r="B6997" s="2">
        <v>45260</v>
      </c>
      <c r="C6997" s="2">
        <v>45260</v>
      </c>
      <c r="D6997" s="2"/>
      <c r="E6997" t="s">
        <v>951</v>
      </c>
      <c r="F6997" t="s">
        <v>952</v>
      </c>
      <c r="G6997" t="s">
        <v>942</v>
      </c>
      <c r="H6997" t="s">
        <v>951</v>
      </c>
      <c r="I6997" t="s">
        <v>1889</v>
      </c>
      <c r="J6997">
        <v>100314733</v>
      </c>
      <c r="K6997" t="s">
        <v>1028</v>
      </c>
      <c r="L6997">
        <v>1</v>
      </c>
      <c r="M6997" t="s">
        <v>77</v>
      </c>
      <c r="N6997">
        <v>248.7</v>
      </c>
      <c r="O6997">
        <v>187.75</v>
      </c>
      <c r="P6997" t="s">
        <v>78</v>
      </c>
      <c r="Q6997" s="94">
        <v>45281.62777777778</v>
      </c>
      <c r="R6997">
        <v>248.7</v>
      </c>
      <c r="S6997">
        <v>187.75</v>
      </c>
      <c r="T6997" t="str">
        <f>VLOOKUP(E6997,zamiana!A:B,2,0)</f>
        <v>ALSTOM (ex. BT) CZL</v>
      </c>
    </row>
    <row r="6998" spans="1:20" x14ac:dyDescent="0.3">
      <c r="A6998" t="s">
        <v>6601</v>
      </c>
      <c r="B6998" s="2">
        <v>45260</v>
      </c>
      <c r="C6998" s="2">
        <v>45260</v>
      </c>
      <c r="D6998" s="2"/>
      <c r="E6998" t="s">
        <v>951</v>
      </c>
      <c r="F6998" t="s">
        <v>952</v>
      </c>
      <c r="G6998" t="s">
        <v>942</v>
      </c>
      <c r="H6998" t="s">
        <v>951</v>
      </c>
      <c r="I6998" t="s">
        <v>1056</v>
      </c>
      <c r="J6998">
        <v>100313338</v>
      </c>
      <c r="K6998" t="s">
        <v>1028</v>
      </c>
      <c r="L6998">
        <v>2</v>
      </c>
      <c r="M6998" t="s">
        <v>77</v>
      </c>
      <c r="N6998">
        <v>8.7100000000000009</v>
      </c>
      <c r="O6998">
        <v>9.81</v>
      </c>
      <c r="P6998" t="s">
        <v>78</v>
      </c>
      <c r="Q6998" s="94">
        <v>45281.636111111111</v>
      </c>
      <c r="R6998">
        <v>17.420000000000002</v>
      </c>
      <c r="S6998">
        <v>19.62</v>
      </c>
      <c r="T6998" t="str">
        <f>VLOOKUP(E6998,zamiana!A:B,2,0)</f>
        <v>ALSTOM (ex. BT) CZL</v>
      </c>
    </row>
    <row r="6999" spans="1:20" x14ac:dyDescent="0.3">
      <c r="A6999" t="s">
        <v>6601</v>
      </c>
      <c r="B6999" s="2">
        <v>45260</v>
      </c>
      <c r="C6999" s="2">
        <v>45260</v>
      </c>
      <c r="D6999" s="2"/>
      <c r="E6999" t="s">
        <v>951</v>
      </c>
      <c r="F6999" t="s">
        <v>952</v>
      </c>
      <c r="G6999" t="s">
        <v>942</v>
      </c>
      <c r="H6999" t="s">
        <v>951</v>
      </c>
      <c r="I6999" t="s">
        <v>1056</v>
      </c>
      <c r="J6999">
        <v>100313338</v>
      </c>
      <c r="K6999" t="s">
        <v>1028</v>
      </c>
      <c r="L6999">
        <v>2</v>
      </c>
      <c r="M6999" t="s">
        <v>77</v>
      </c>
      <c r="N6999">
        <v>8.7100000000000009</v>
      </c>
      <c r="O6999">
        <v>9.81</v>
      </c>
      <c r="P6999" t="s">
        <v>78</v>
      </c>
      <c r="Q6999" s="94">
        <v>45281.636111111111</v>
      </c>
      <c r="R6999">
        <v>17.420000000000002</v>
      </c>
      <c r="S6999">
        <v>19.62</v>
      </c>
      <c r="T6999" t="str">
        <f>VLOOKUP(E6999,zamiana!A:B,2,0)</f>
        <v>ALSTOM (ex. BT) CZL</v>
      </c>
    </row>
    <row r="7000" spans="1:20" x14ac:dyDescent="0.3">
      <c r="A7000" t="s">
        <v>6601</v>
      </c>
      <c r="B7000" s="2">
        <v>45260</v>
      </c>
      <c r="C7000" s="2">
        <v>45260</v>
      </c>
      <c r="D7000" s="2"/>
      <c r="E7000" t="s">
        <v>951</v>
      </c>
      <c r="F7000" t="s">
        <v>952</v>
      </c>
      <c r="G7000" t="s">
        <v>942</v>
      </c>
      <c r="H7000" t="s">
        <v>951</v>
      </c>
      <c r="I7000" t="s">
        <v>1056</v>
      </c>
      <c r="J7000">
        <v>100313338</v>
      </c>
      <c r="K7000" t="s">
        <v>1028</v>
      </c>
      <c r="L7000">
        <v>2</v>
      </c>
      <c r="M7000" t="s">
        <v>77</v>
      </c>
      <c r="N7000">
        <v>8.7100000000000009</v>
      </c>
      <c r="O7000">
        <v>9.81</v>
      </c>
      <c r="P7000" t="s">
        <v>78</v>
      </c>
      <c r="Q7000" s="94">
        <v>45281.636111111111</v>
      </c>
      <c r="R7000">
        <v>17.420000000000002</v>
      </c>
      <c r="S7000">
        <v>19.62</v>
      </c>
      <c r="T7000" t="str">
        <f>VLOOKUP(E7000,zamiana!A:B,2,0)</f>
        <v>ALSTOM (ex. BT) CZL</v>
      </c>
    </row>
    <row r="7001" spans="1:20" x14ac:dyDescent="0.3">
      <c r="A7001" t="s">
        <v>6601</v>
      </c>
      <c r="B7001" s="2">
        <v>45260</v>
      </c>
      <c r="C7001" s="2">
        <v>45260</v>
      </c>
      <c r="D7001" s="2"/>
      <c r="E7001" t="s">
        <v>951</v>
      </c>
      <c r="F7001" t="s">
        <v>952</v>
      </c>
      <c r="G7001" t="s">
        <v>942</v>
      </c>
      <c r="H7001" t="s">
        <v>951</v>
      </c>
      <c r="I7001" t="s">
        <v>1056</v>
      </c>
      <c r="J7001">
        <v>100313338</v>
      </c>
      <c r="K7001" t="s">
        <v>1028</v>
      </c>
      <c r="L7001">
        <v>2</v>
      </c>
      <c r="M7001" t="s">
        <v>77</v>
      </c>
      <c r="N7001">
        <v>8.7100000000000009</v>
      </c>
      <c r="O7001">
        <v>9.81</v>
      </c>
      <c r="P7001" t="s">
        <v>78</v>
      </c>
      <c r="Q7001" s="94">
        <v>45281.636111111111</v>
      </c>
      <c r="R7001">
        <v>17.420000000000002</v>
      </c>
      <c r="S7001">
        <v>19.62</v>
      </c>
      <c r="T7001" t="str">
        <f>VLOOKUP(E7001,zamiana!A:B,2,0)</f>
        <v>ALSTOM (ex. BT) CZL</v>
      </c>
    </row>
    <row r="7002" spans="1:20" x14ac:dyDescent="0.3">
      <c r="A7002" t="s">
        <v>6601</v>
      </c>
      <c r="B7002" s="2">
        <v>45260</v>
      </c>
      <c r="C7002" s="2">
        <v>45260</v>
      </c>
      <c r="D7002" s="2"/>
      <c r="E7002" t="s">
        <v>951</v>
      </c>
      <c r="F7002" t="s">
        <v>952</v>
      </c>
      <c r="G7002" t="s">
        <v>942</v>
      </c>
      <c r="H7002" t="s">
        <v>951</v>
      </c>
      <c r="I7002" t="s">
        <v>4061</v>
      </c>
      <c r="J7002" t="s">
        <v>4062</v>
      </c>
      <c r="K7002" t="s">
        <v>1028</v>
      </c>
      <c r="L7002">
        <v>1</v>
      </c>
      <c r="M7002" t="s">
        <v>77</v>
      </c>
      <c r="N7002">
        <v>68.98</v>
      </c>
      <c r="O7002">
        <v>47.22</v>
      </c>
      <c r="P7002" t="s">
        <v>78</v>
      </c>
      <c r="Q7002" s="94">
        <v>45281.674305555556</v>
      </c>
      <c r="R7002">
        <v>68.98</v>
      </c>
      <c r="S7002">
        <v>47.22</v>
      </c>
      <c r="T7002" t="str">
        <f>VLOOKUP(E7002,zamiana!A:B,2,0)</f>
        <v>ALSTOM (ex. BT) CZL</v>
      </c>
    </row>
    <row r="7003" spans="1:20" x14ac:dyDescent="0.3">
      <c r="A7003" t="s">
        <v>6601</v>
      </c>
      <c r="B7003" s="2">
        <v>45260</v>
      </c>
      <c r="C7003" s="2">
        <v>45260</v>
      </c>
      <c r="D7003" s="2"/>
      <c r="E7003" t="s">
        <v>951</v>
      </c>
      <c r="F7003" t="s">
        <v>952</v>
      </c>
      <c r="G7003" t="s">
        <v>942</v>
      </c>
      <c r="H7003" t="s">
        <v>951</v>
      </c>
      <c r="I7003" t="s">
        <v>4061</v>
      </c>
      <c r="J7003" t="s">
        <v>4062</v>
      </c>
      <c r="K7003" t="s">
        <v>1028</v>
      </c>
      <c r="L7003">
        <v>1</v>
      </c>
      <c r="M7003" t="s">
        <v>77</v>
      </c>
      <c r="N7003">
        <v>68.98</v>
      </c>
      <c r="O7003">
        <v>47.22</v>
      </c>
      <c r="P7003" t="s">
        <v>78</v>
      </c>
      <c r="Q7003" s="94">
        <v>45281.674305555556</v>
      </c>
      <c r="R7003">
        <v>68.98</v>
      </c>
      <c r="S7003">
        <v>47.22</v>
      </c>
      <c r="T7003" t="str">
        <f>VLOOKUP(E7003,zamiana!A:B,2,0)</f>
        <v>ALSTOM (ex. BT) CZL</v>
      </c>
    </row>
    <row r="7004" spans="1:20" x14ac:dyDescent="0.3">
      <c r="A7004" t="s">
        <v>6601</v>
      </c>
      <c r="B7004" s="2">
        <v>45260</v>
      </c>
      <c r="C7004" s="2">
        <v>45260</v>
      </c>
      <c r="D7004" s="2"/>
      <c r="E7004" t="s">
        <v>951</v>
      </c>
      <c r="F7004" t="s">
        <v>952</v>
      </c>
      <c r="G7004" t="s">
        <v>942</v>
      </c>
      <c r="H7004" t="s">
        <v>951</v>
      </c>
      <c r="I7004" t="s">
        <v>4061</v>
      </c>
      <c r="J7004" t="s">
        <v>4062</v>
      </c>
      <c r="K7004" t="s">
        <v>1028</v>
      </c>
      <c r="L7004">
        <v>1</v>
      </c>
      <c r="M7004" t="s">
        <v>77</v>
      </c>
      <c r="N7004">
        <v>68.98</v>
      </c>
      <c r="O7004">
        <v>47.22</v>
      </c>
      <c r="P7004" t="s">
        <v>78</v>
      </c>
      <c r="Q7004" s="94">
        <v>45281.674305555556</v>
      </c>
      <c r="R7004">
        <v>68.98</v>
      </c>
      <c r="S7004">
        <v>47.22</v>
      </c>
      <c r="T7004" t="str">
        <f>VLOOKUP(E7004,zamiana!A:B,2,0)</f>
        <v>ALSTOM (ex. BT) CZL</v>
      </c>
    </row>
    <row r="7005" spans="1:20" x14ac:dyDescent="0.3">
      <c r="A7005" t="s">
        <v>6601</v>
      </c>
      <c r="B7005" s="2">
        <v>45260</v>
      </c>
      <c r="C7005" s="2">
        <v>45260</v>
      </c>
      <c r="D7005" s="2"/>
      <c r="E7005" t="s">
        <v>951</v>
      </c>
      <c r="F7005" t="s">
        <v>952</v>
      </c>
      <c r="G7005" t="s">
        <v>942</v>
      </c>
      <c r="H7005" t="s">
        <v>951</v>
      </c>
      <c r="I7005" t="s">
        <v>4061</v>
      </c>
      <c r="J7005" t="s">
        <v>4062</v>
      </c>
      <c r="K7005" t="s">
        <v>1028</v>
      </c>
      <c r="L7005">
        <v>1</v>
      </c>
      <c r="M7005" t="s">
        <v>77</v>
      </c>
      <c r="N7005">
        <v>68.98</v>
      </c>
      <c r="O7005">
        <v>47.22</v>
      </c>
      <c r="P7005" t="s">
        <v>78</v>
      </c>
      <c r="Q7005" s="94">
        <v>45281.674305555556</v>
      </c>
      <c r="R7005">
        <v>68.98</v>
      </c>
      <c r="S7005">
        <v>47.22</v>
      </c>
      <c r="T7005" t="str">
        <f>VLOOKUP(E7005,zamiana!A:B,2,0)</f>
        <v>ALSTOM (ex. BT) CZL</v>
      </c>
    </row>
    <row r="7006" spans="1:20" x14ac:dyDescent="0.3">
      <c r="A7006" t="s">
        <v>6601</v>
      </c>
      <c r="B7006" s="2">
        <v>45260</v>
      </c>
      <c r="C7006" s="2">
        <v>45260</v>
      </c>
      <c r="D7006" s="2"/>
      <c r="E7006" t="s">
        <v>951</v>
      </c>
      <c r="F7006" t="s">
        <v>952</v>
      </c>
      <c r="G7006" t="s">
        <v>942</v>
      </c>
      <c r="H7006" t="s">
        <v>951</v>
      </c>
      <c r="I7006" t="s">
        <v>3713</v>
      </c>
      <c r="J7006">
        <v>100310809</v>
      </c>
      <c r="K7006" t="s">
        <v>1028</v>
      </c>
      <c r="L7006">
        <v>2</v>
      </c>
      <c r="M7006" t="s">
        <v>77</v>
      </c>
      <c r="N7006">
        <v>30.42</v>
      </c>
      <c r="O7006">
        <v>22.22</v>
      </c>
      <c r="P7006" t="s">
        <v>78</v>
      </c>
      <c r="Q7006" s="94">
        <v>45281.676388888889</v>
      </c>
      <c r="R7006">
        <v>60.84</v>
      </c>
      <c r="S7006">
        <v>44.44</v>
      </c>
      <c r="T7006" t="str">
        <f>VLOOKUP(E7006,zamiana!A:B,2,0)</f>
        <v>ALSTOM (ex. BT) CZL</v>
      </c>
    </row>
    <row r="7007" spans="1:20" x14ac:dyDescent="0.3">
      <c r="A7007" t="s">
        <v>6601</v>
      </c>
      <c r="B7007" s="2">
        <v>45260</v>
      </c>
      <c r="C7007" s="2">
        <v>45260</v>
      </c>
      <c r="D7007" s="2"/>
      <c r="E7007" t="s">
        <v>951</v>
      </c>
      <c r="F7007" t="s">
        <v>952</v>
      </c>
      <c r="G7007" t="s">
        <v>942</v>
      </c>
      <c r="H7007" t="s">
        <v>951</v>
      </c>
      <c r="I7007" t="s">
        <v>3713</v>
      </c>
      <c r="J7007">
        <v>100310809</v>
      </c>
      <c r="K7007" t="s">
        <v>1028</v>
      </c>
      <c r="L7007">
        <v>2</v>
      </c>
      <c r="M7007" t="s">
        <v>77</v>
      </c>
      <c r="N7007">
        <v>30.42</v>
      </c>
      <c r="O7007">
        <v>22.22</v>
      </c>
      <c r="P7007" t="s">
        <v>78</v>
      </c>
      <c r="Q7007" s="94">
        <v>45281.676388888889</v>
      </c>
      <c r="R7007">
        <v>60.84</v>
      </c>
      <c r="S7007">
        <v>44.44</v>
      </c>
      <c r="T7007" t="str">
        <f>VLOOKUP(E7007,zamiana!A:B,2,0)</f>
        <v>ALSTOM (ex. BT) CZL</v>
      </c>
    </row>
    <row r="7008" spans="1:20" x14ac:dyDescent="0.3">
      <c r="A7008" t="s">
        <v>6601</v>
      </c>
      <c r="B7008" s="2">
        <v>45260</v>
      </c>
      <c r="C7008" s="2">
        <v>45260</v>
      </c>
      <c r="D7008" s="2"/>
      <c r="E7008" t="s">
        <v>951</v>
      </c>
      <c r="F7008" t="s">
        <v>952</v>
      </c>
      <c r="G7008" t="s">
        <v>942</v>
      </c>
      <c r="H7008" t="s">
        <v>951</v>
      </c>
      <c r="I7008" t="s">
        <v>5263</v>
      </c>
      <c r="J7008" t="s">
        <v>5264</v>
      </c>
      <c r="K7008" t="s">
        <v>1028</v>
      </c>
      <c r="L7008">
        <v>2</v>
      </c>
      <c r="M7008" t="s">
        <v>77</v>
      </c>
      <c r="N7008">
        <v>32.76</v>
      </c>
      <c r="O7008">
        <v>16.34</v>
      </c>
      <c r="P7008" t="s">
        <v>78</v>
      </c>
      <c r="Q7008" s="94">
        <v>45281.674305555556</v>
      </c>
      <c r="R7008">
        <v>65.52</v>
      </c>
      <c r="S7008">
        <v>32.68</v>
      </c>
      <c r="T7008" t="str">
        <f>VLOOKUP(E7008,zamiana!A:B,2,0)</f>
        <v>ALSTOM (ex. BT) CZL</v>
      </c>
    </row>
    <row r="7009" spans="1:20" x14ac:dyDescent="0.3">
      <c r="A7009" t="s">
        <v>6601</v>
      </c>
      <c r="B7009" s="2">
        <v>45260</v>
      </c>
      <c r="C7009" s="2">
        <v>45260</v>
      </c>
      <c r="D7009" s="2"/>
      <c r="E7009" t="s">
        <v>951</v>
      </c>
      <c r="F7009" t="s">
        <v>952</v>
      </c>
      <c r="G7009" t="s">
        <v>942</v>
      </c>
      <c r="H7009" t="s">
        <v>951</v>
      </c>
      <c r="I7009" t="s">
        <v>5263</v>
      </c>
      <c r="J7009" t="s">
        <v>5264</v>
      </c>
      <c r="K7009" t="s">
        <v>1028</v>
      </c>
      <c r="L7009">
        <v>2</v>
      </c>
      <c r="M7009" t="s">
        <v>77</v>
      </c>
      <c r="N7009">
        <v>32.76</v>
      </c>
      <c r="O7009">
        <v>16.34</v>
      </c>
      <c r="P7009" t="s">
        <v>78</v>
      </c>
      <c r="Q7009" s="94">
        <v>45281.674305555556</v>
      </c>
      <c r="R7009">
        <v>65.52</v>
      </c>
      <c r="S7009">
        <v>32.68</v>
      </c>
      <c r="T7009" t="str">
        <f>VLOOKUP(E7009,zamiana!A:B,2,0)</f>
        <v>ALSTOM (ex. BT) CZL</v>
      </c>
    </row>
    <row r="7010" spans="1:20" x14ac:dyDescent="0.3">
      <c r="A7010" t="s">
        <v>6601</v>
      </c>
      <c r="B7010" s="2">
        <v>45260</v>
      </c>
      <c r="C7010" s="2">
        <v>45260</v>
      </c>
      <c r="D7010" s="2"/>
      <c r="E7010" t="s">
        <v>951</v>
      </c>
      <c r="F7010" t="s">
        <v>952</v>
      </c>
      <c r="G7010" t="s">
        <v>942</v>
      </c>
      <c r="H7010" t="s">
        <v>951</v>
      </c>
      <c r="I7010" t="s">
        <v>5265</v>
      </c>
      <c r="J7010" t="s">
        <v>5266</v>
      </c>
      <c r="K7010" t="s">
        <v>1028</v>
      </c>
      <c r="L7010">
        <v>2</v>
      </c>
      <c r="M7010" t="s">
        <v>77</v>
      </c>
      <c r="N7010">
        <v>32.76</v>
      </c>
      <c r="O7010">
        <v>16.420000000000002</v>
      </c>
      <c r="P7010" t="s">
        <v>78</v>
      </c>
      <c r="Q7010" s="94">
        <v>45281.674305555556</v>
      </c>
      <c r="R7010">
        <v>65.52</v>
      </c>
      <c r="S7010">
        <v>32.840000000000003</v>
      </c>
      <c r="T7010" t="str">
        <f>VLOOKUP(E7010,zamiana!A:B,2,0)</f>
        <v>ALSTOM (ex. BT) CZL</v>
      </c>
    </row>
    <row r="7011" spans="1:20" x14ac:dyDescent="0.3">
      <c r="A7011" t="s">
        <v>6601</v>
      </c>
      <c r="B7011" s="2">
        <v>45260</v>
      </c>
      <c r="C7011" s="2">
        <v>45260</v>
      </c>
      <c r="D7011" s="2"/>
      <c r="E7011" t="s">
        <v>951</v>
      </c>
      <c r="F7011" t="s">
        <v>952</v>
      </c>
      <c r="G7011" t="s">
        <v>942</v>
      </c>
      <c r="H7011" t="s">
        <v>951</v>
      </c>
      <c r="I7011" t="s">
        <v>5265</v>
      </c>
      <c r="J7011" t="s">
        <v>5266</v>
      </c>
      <c r="K7011" t="s">
        <v>1028</v>
      </c>
      <c r="L7011">
        <v>2</v>
      </c>
      <c r="M7011" t="s">
        <v>77</v>
      </c>
      <c r="N7011">
        <v>32.76</v>
      </c>
      <c r="O7011">
        <v>16.420000000000002</v>
      </c>
      <c r="P7011" t="s">
        <v>78</v>
      </c>
      <c r="Q7011" s="94">
        <v>45281.674305555556</v>
      </c>
      <c r="R7011">
        <v>65.52</v>
      </c>
      <c r="S7011">
        <v>32.840000000000003</v>
      </c>
      <c r="T7011" t="str">
        <f>VLOOKUP(E7011,zamiana!A:B,2,0)</f>
        <v>ALSTOM (ex. BT) CZL</v>
      </c>
    </row>
    <row r="7012" spans="1:20" x14ac:dyDescent="0.3">
      <c r="A7012" t="s">
        <v>6601</v>
      </c>
      <c r="B7012" s="2">
        <v>45260</v>
      </c>
      <c r="C7012" s="2">
        <v>45260</v>
      </c>
      <c r="D7012" s="2"/>
      <c r="E7012" t="s">
        <v>951</v>
      </c>
      <c r="F7012" t="s">
        <v>952</v>
      </c>
      <c r="G7012" t="s">
        <v>942</v>
      </c>
      <c r="H7012" t="s">
        <v>951</v>
      </c>
      <c r="I7012" t="s">
        <v>1895</v>
      </c>
      <c r="J7012">
        <v>100307985</v>
      </c>
      <c r="K7012" t="s">
        <v>1028</v>
      </c>
      <c r="L7012">
        <v>2</v>
      </c>
      <c r="M7012" t="s">
        <v>77</v>
      </c>
      <c r="N7012">
        <v>385.13</v>
      </c>
      <c r="O7012">
        <v>240.64</v>
      </c>
      <c r="P7012" t="s">
        <v>78</v>
      </c>
      <c r="Q7012" s="94">
        <v>45281.636111111111</v>
      </c>
      <c r="R7012">
        <v>770.26</v>
      </c>
      <c r="S7012">
        <v>481.28</v>
      </c>
      <c r="T7012" t="str">
        <f>VLOOKUP(E7012,zamiana!A:B,2,0)</f>
        <v>ALSTOM (ex. BT) CZL</v>
      </c>
    </row>
    <row r="7013" spans="1:20" x14ac:dyDescent="0.3">
      <c r="A7013" t="s">
        <v>6601</v>
      </c>
      <c r="B7013" s="2">
        <v>45260</v>
      </c>
      <c r="C7013" s="2">
        <v>45260</v>
      </c>
      <c r="D7013" s="2"/>
      <c r="E7013" t="s">
        <v>951</v>
      </c>
      <c r="F7013" t="s">
        <v>952</v>
      </c>
      <c r="G7013" t="s">
        <v>942</v>
      </c>
      <c r="H7013" t="s">
        <v>951</v>
      </c>
      <c r="I7013" t="s">
        <v>1895</v>
      </c>
      <c r="J7013">
        <v>100307985</v>
      </c>
      <c r="K7013" t="s">
        <v>1028</v>
      </c>
      <c r="L7013">
        <v>2</v>
      </c>
      <c r="M7013" t="s">
        <v>77</v>
      </c>
      <c r="N7013">
        <v>385.13</v>
      </c>
      <c r="O7013">
        <v>240.64</v>
      </c>
      <c r="P7013" t="s">
        <v>78</v>
      </c>
      <c r="Q7013" s="94">
        <v>45281.636111111111</v>
      </c>
      <c r="R7013">
        <v>770.26</v>
      </c>
      <c r="S7013">
        <v>481.28</v>
      </c>
      <c r="T7013" t="str">
        <f>VLOOKUP(E7013,zamiana!A:B,2,0)</f>
        <v>ALSTOM (ex. BT) CZL</v>
      </c>
    </row>
    <row r="7014" spans="1:20" x14ac:dyDescent="0.3">
      <c r="A7014" t="s">
        <v>6601</v>
      </c>
      <c r="B7014" s="2">
        <v>45260</v>
      </c>
      <c r="C7014" s="2">
        <v>45260</v>
      </c>
      <c r="D7014" s="2"/>
      <c r="E7014" t="s">
        <v>951</v>
      </c>
      <c r="F7014" t="s">
        <v>952</v>
      </c>
      <c r="G7014" t="s">
        <v>942</v>
      </c>
      <c r="H7014" t="s">
        <v>951</v>
      </c>
      <c r="I7014" t="s">
        <v>3455</v>
      </c>
      <c r="J7014" t="s">
        <v>3456</v>
      </c>
      <c r="K7014" t="s">
        <v>1028</v>
      </c>
      <c r="L7014">
        <v>2</v>
      </c>
      <c r="M7014" t="s">
        <v>77</v>
      </c>
      <c r="N7014">
        <v>319.06</v>
      </c>
      <c r="O7014">
        <v>655.20000000000005</v>
      </c>
      <c r="P7014" t="s">
        <v>78</v>
      </c>
      <c r="Q7014" s="94">
        <v>45281.679166666669</v>
      </c>
      <c r="R7014">
        <v>638.12</v>
      </c>
      <c r="S7014">
        <v>1310.4000000000001</v>
      </c>
      <c r="T7014" t="str">
        <f>VLOOKUP(E7014,zamiana!A:B,2,0)</f>
        <v>ALSTOM (ex. BT) CZL</v>
      </c>
    </row>
    <row r="7015" spans="1:20" x14ac:dyDescent="0.3">
      <c r="A7015" t="s">
        <v>6601</v>
      </c>
      <c r="B7015" s="2">
        <v>45260</v>
      </c>
      <c r="C7015" s="2">
        <v>45260</v>
      </c>
      <c r="D7015" s="2"/>
      <c r="E7015" t="s">
        <v>951</v>
      </c>
      <c r="F7015" t="s">
        <v>952</v>
      </c>
      <c r="G7015" t="s">
        <v>942</v>
      </c>
      <c r="H7015" t="s">
        <v>951</v>
      </c>
      <c r="I7015" t="s">
        <v>3455</v>
      </c>
      <c r="J7015" t="s">
        <v>3456</v>
      </c>
      <c r="K7015" t="s">
        <v>1028</v>
      </c>
      <c r="L7015">
        <v>2</v>
      </c>
      <c r="M7015" t="s">
        <v>77</v>
      </c>
      <c r="N7015">
        <v>319.06</v>
      </c>
      <c r="O7015">
        <v>655.20000000000005</v>
      </c>
      <c r="P7015" t="s">
        <v>78</v>
      </c>
      <c r="Q7015" s="94">
        <v>45281.679166666669</v>
      </c>
      <c r="R7015">
        <v>638.12</v>
      </c>
      <c r="S7015">
        <v>1310.4000000000001</v>
      </c>
      <c r="T7015" t="str">
        <f>VLOOKUP(E7015,zamiana!A:B,2,0)</f>
        <v>ALSTOM (ex. BT) CZL</v>
      </c>
    </row>
    <row r="7016" spans="1:20" x14ac:dyDescent="0.3">
      <c r="A7016" t="s">
        <v>6601</v>
      </c>
      <c r="B7016" s="2">
        <v>45260</v>
      </c>
      <c r="C7016" s="2">
        <v>45260</v>
      </c>
      <c r="D7016" s="2"/>
      <c r="E7016" t="s">
        <v>951</v>
      </c>
      <c r="F7016" t="s">
        <v>952</v>
      </c>
      <c r="G7016" t="s">
        <v>942</v>
      </c>
      <c r="H7016" t="s">
        <v>951</v>
      </c>
      <c r="I7016" t="s">
        <v>4059</v>
      </c>
      <c r="J7016" t="s">
        <v>4060</v>
      </c>
      <c r="K7016" t="s">
        <v>1028</v>
      </c>
      <c r="L7016">
        <v>1</v>
      </c>
      <c r="M7016" t="s">
        <v>77</v>
      </c>
      <c r="N7016">
        <v>68.98</v>
      </c>
      <c r="O7016">
        <v>47.54</v>
      </c>
      <c r="P7016" t="s">
        <v>78</v>
      </c>
      <c r="Q7016" s="94">
        <v>45281.674305555556</v>
      </c>
      <c r="R7016">
        <v>68.98</v>
      </c>
      <c r="S7016">
        <v>47.54</v>
      </c>
      <c r="T7016" t="str">
        <f>VLOOKUP(E7016,zamiana!A:B,2,0)</f>
        <v>ALSTOM (ex. BT) CZL</v>
      </c>
    </row>
    <row r="7017" spans="1:20" x14ac:dyDescent="0.3">
      <c r="A7017" t="s">
        <v>6601</v>
      </c>
      <c r="B7017" s="2">
        <v>45260</v>
      </c>
      <c r="C7017" s="2">
        <v>45260</v>
      </c>
      <c r="D7017" s="2"/>
      <c r="E7017" t="s">
        <v>951</v>
      </c>
      <c r="F7017" t="s">
        <v>952</v>
      </c>
      <c r="G7017" t="s">
        <v>942</v>
      </c>
      <c r="H7017" t="s">
        <v>951</v>
      </c>
      <c r="I7017" t="s">
        <v>4059</v>
      </c>
      <c r="J7017" t="s">
        <v>4060</v>
      </c>
      <c r="K7017" t="s">
        <v>1028</v>
      </c>
      <c r="L7017">
        <v>1</v>
      </c>
      <c r="M7017" t="s">
        <v>77</v>
      </c>
      <c r="N7017">
        <v>68.98</v>
      </c>
      <c r="O7017">
        <v>47.54</v>
      </c>
      <c r="P7017" t="s">
        <v>78</v>
      </c>
      <c r="Q7017" s="94">
        <v>45281.674305555556</v>
      </c>
      <c r="R7017">
        <v>68.98</v>
      </c>
      <c r="S7017">
        <v>47.54</v>
      </c>
      <c r="T7017" t="str">
        <f>VLOOKUP(E7017,zamiana!A:B,2,0)</f>
        <v>ALSTOM (ex. BT) CZL</v>
      </c>
    </row>
    <row r="7018" spans="1:20" x14ac:dyDescent="0.3">
      <c r="A7018" t="s">
        <v>6601</v>
      </c>
      <c r="B7018" s="2">
        <v>45260</v>
      </c>
      <c r="C7018" s="2">
        <v>45260</v>
      </c>
      <c r="D7018" s="2"/>
      <c r="E7018" t="s">
        <v>951</v>
      </c>
      <c r="F7018" t="s">
        <v>952</v>
      </c>
      <c r="G7018" t="s">
        <v>942</v>
      </c>
      <c r="H7018" t="s">
        <v>951</v>
      </c>
      <c r="I7018" t="s">
        <v>4059</v>
      </c>
      <c r="J7018" t="s">
        <v>4060</v>
      </c>
      <c r="K7018" t="s">
        <v>1028</v>
      </c>
      <c r="L7018">
        <v>1</v>
      </c>
      <c r="M7018" t="s">
        <v>77</v>
      </c>
      <c r="N7018">
        <v>68.98</v>
      </c>
      <c r="O7018">
        <v>47.54</v>
      </c>
      <c r="P7018" t="s">
        <v>78</v>
      </c>
      <c r="Q7018" s="94">
        <v>45281.674305555556</v>
      </c>
      <c r="R7018">
        <v>68.98</v>
      </c>
      <c r="S7018">
        <v>47.54</v>
      </c>
      <c r="T7018" t="str">
        <f>VLOOKUP(E7018,zamiana!A:B,2,0)</f>
        <v>ALSTOM (ex. BT) CZL</v>
      </c>
    </row>
    <row r="7019" spans="1:20" x14ac:dyDescent="0.3">
      <c r="A7019" t="s">
        <v>6601</v>
      </c>
      <c r="B7019" s="2">
        <v>45260</v>
      </c>
      <c r="C7019" s="2">
        <v>45260</v>
      </c>
      <c r="D7019" s="2"/>
      <c r="E7019" t="s">
        <v>951</v>
      </c>
      <c r="F7019" t="s">
        <v>952</v>
      </c>
      <c r="G7019" t="s">
        <v>942</v>
      </c>
      <c r="H7019" t="s">
        <v>951</v>
      </c>
      <c r="I7019" t="s">
        <v>4059</v>
      </c>
      <c r="J7019" t="s">
        <v>4060</v>
      </c>
      <c r="K7019" t="s">
        <v>1028</v>
      </c>
      <c r="L7019">
        <v>1</v>
      </c>
      <c r="M7019" t="s">
        <v>77</v>
      </c>
      <c r="N7019">
        <v>68.98</v>
      </c>
      <c r="O7019">
        <v>47.54</v>
      </c>
      <c r="P7019" t="s">
        <v>78</v>
      </c>
      <c r="Q7019" s="94">
        <v>45281.674305555556</v>
      </c>
      <c r="R7019">
        <v>68.98</v>
      </c>
      <c r="S7019">
        <v>47.54</v>
      </c>
      <c r="T7019" t="str">
        <f>VLOOKUP(E7019,zamiana!A:B,2,0)</f>
        <v>ALSTOM (ex. BT) CZL</v>
      </c>
    </row>
    <row r="7020" spans="1:20" x14ac:dyDescent="0.3">
      <c r="A7020" t="s">
        <v>6601</v>
      </c>
      <c r="B7020" s="2">
        <v>45260</v>
      </c>
      <c r="C7020" s="2">
        <v>45260</v>
      </c>
      <c r="D7020" s="2"/>
      <c r="E7020" t="s">
        <v>951</v>
      </c>
      <c r="F7020" t="s">
        <v>952</v>
      </c>
      <c r="G7020" t="s">
        <v>942</v>
      </c>
      <c r="H7020" t="s">
        <v>951</v>
      </c>
      <c r="I7020" t="s">
        <v>4057</v>
      </c>
      <c r="J7020" t="s">
        <v>4058</v>
      </c>
      <c r="K7020" t="s">
        <v>1028</v>
      </c>
      <c r="L7020">
        <v>2</v>
      </c>
      <c r="M7020" t="s">
        <v>77</v>
      </c>
      <c r="N7020">
        <v>12.65</v>
      </c>
      <c r="O7020">
        <v>8.8699999999999992</v>
      </c>
      <c r="P7020" t="s">
        <v>78</v>
      </c>
      <c r="Q7020" s="94">
        <v>45281.674305555556</v>
      </c>
      <c r="R7020">
        <v>25.3</v>
      </c>
      <c r="S7020">
        <v>17.739999999999998</v>
      </c>
      <c r="T7020" t="str">
        <f>VLOOKUP(E7020,zamiana!A:B,2,0)</f>
        <v>ALSTOM (ex. BT) CZL</v>
      </c>
    </row>
    <row r="7021" spans="1:20" x14ac:dyDescent="0.3">
      <c r="A7021" t="s">
        <v>6601</v>
      </c>
      <c r="B7021" s="2">
        <v>45260</v>
      </c>
      <c r="C7021" s="2">
        <v>45260</v>
      </c>
      <c r="D7021" s="2"/>
      <c r="E7021" t="s">
        <v>951</v>
      </c>
      <c r="F7021" t="s">
        <v>952</v>
      </c>
      <c r="G7021" t="s">
        <v>942</v>
      </c>
      <c r="H7021" t="s">
        <v>951</v>
      </c>
      <c r="I7021" t="s">
        <v>4057</v>
      </c>
      <c r="J7021" t="s">
        <v>4058</v>
      </c>
      <c r="K7021" t="s">
        <v>1028</v>
      </c>
      <c r="L7021">
        <v>2</v>
      </c>
      <c r="M7021" t="s">
        <v>77</v>
      </c>
      <c r="N7021">
        <v>12.65</v>
      </c>
      <c r="O7021">
        <v>8.8699999999999992</v>
      </c>
      <c r="P7021" t="s">
        <v>78</v>
      </c>
      <c r="Q7021" s="94">
        <v>45281.674305555556</v>
      </c>
      <c r="R7021">
        <v>25.3</v>
      </c>
      <c r="S7021">
        <v>17.739999999999998</v>
      </c>
      <c r="T7021" t="str">
        <f>VLOOKUP(E7021,zamiana!A:B,2,0)</f>
        <v>ALSTOM (ex. BT) CZL</v>
      </c>
    </row>
    <row r="7022" spans="1:20" x14ac:dyDescent="0.3">
      <c r="A7022" t="s">
        <v>6601</v>
      </c>
      <c r="B7022" s="2">
        <v>45260</v>
      </c>
      <c r="C7022" s="2">
        <v>45260</v>
      </c>
      <c r="D7022" s="2"/>
      <c r="E7022" t="s">
        <v>951</v>
      </c>
      <c r="F7022" t="s">
        <v>952</v>
      </c>
      <c r="G7022" t="s">
        <v>942</v>
      </c>
      <c r="H7022" t="s">
        <v>951</v>
      </c>
      <c r="I7022" t="s">
        <v>4057</v>
      </c>
      <c r="J7022" t="s">
        <v>4058</v>
      </c>
      <c r="K7022" t="s">
        <v>1028</v>
      </c>
      <c r="L7022">
        <v>2</v>
      </c>
      <c r="M7022" t="s">
        <v>77</v>
      </c>
      <c r="N7022">
        <v>12.65</v>
      </c>
      <c r="O7022">
        <v>8.8699999999999992</v>
      </c>
      <c r="P7022" t="s">
        <v>78</v>
      </c>
      <c r="Q7022" s="94">
        <v>45281.674305555556</v>
      </c>
      <c r="R7022">
        <v>25.3</v>
      </c>
      <c r="S7022">
        <v>17.739999999999998</v>
      </c>
      <c r="T7022" t="str">
        <f>VLOOKUP(E7022,zamiana!A:B,2,0)</f>
        <v>ALSTOM (ex. BT) CZL</v>
      </c>
    </row>
    <row r="7023" spans="1:20" x14ac:dyDescent="0.3">
      <c r="A7023" t="s">
        <v>6601</v>
      </c>
      <c r="B7023" s="2">
        <v>45260</v>
      </c>
      <c r="C7023" s="2">
        <v>45260</v>
      </c>
      <c r="D7023" s="2"/>
      <c r="E7023" t="s">
        <v>951</v>
      </c>
      <c r="F7023" t="s">
        <v>952</v>
      </c>
      <c r="G7023" t="s">
        <v>942</v>
      </c>
      <c r="H7023" t="s">
        <v>951</v>
      </c>
      <c r="I7023" t="s">
        <v>4057</v>
      </c>
      <c r="J7023" t="s">
        <v>4058</v>
      </c>
      <c r="K7023" t="s">
        <v>1028</v>
      </c>
      <c r="L7023">
        <v>2</v>
      </c>
      <c r="M7023" t="s">
        <v>77</v>
      </c>
      <c r="N7023">
        <v>12.65</v>
      </c>
      <c r="O7023">
        <v>8.8699999999999992</v>
      </c>
      <c r="P7023" t="s">
        <v>78</v>
      </c>
      <c r="Q7023" s="94">
        <v>45281.674305555556</v>
      </c>
      <c r="R7023">
        <v>25.3</v>
      </c>
      <c r="S7023">
        <v>17.739999999999998</v>
      </c>
      <c r="T7023" t="str">
        <f>VLOOKUP(E7023,zamiana!A:B,2,0)</f>
        <v>ALSTOM (ex. BT) CZL</v>
      </c>
    </row>
    <row r="7024" spans="1:20" x14ac:dyDescent="0.3">
      <c r="A7024" t="s">
        <v>6601</v>
      </c>
      <c r="B7024" s="2">
        <v>45260</v>
      </c>
      <c r="C7024" s="2">
        <v>45260</v>
      </c>
      <c r="D7024" s="2"/>
      <c r="E7024" t="s">
        <v>951</v>
      </c>
      <c r="F7024" t="s">
        <v>952</v>
      </c>
      <c r="G7024" t="s">
        <v>942</v>
      </c>
      <c r="H7024" t="s">
        <v>951</v>
      </c>
      <c r="I7024" t="s">
        <v>1888</v>
      </c>
      <c r="J7024">
        <v>100307944</v>
      </c>
      <c r="K7024" t="s">
        <v>1028</v>
      </c>
      <c r="L7024">
        <v>1</v>
      </c>
      <c r="M7024" t="s">
        <v>77</v>
      </c>
      <c r="N7024">
        <v>240.51</v>
      </c>
      <c r="O7024">
        <v>216.29</v>
      </c>
      <c r="P7024" t="s">
        <v>78</v>
      </c>
      <c r="Q7024" s="94">
        <v>45281.660416666666</v>
      </c>
      <c r="R7024">
        <v>240.51</v>
      </c>
      <c r="S7024">
        <v>216.29</v>
      </c>
      <c r="T7024" t="str">
        <f>VLOOKUP(E7024,zamiana!A:B,2,0)</f>
        <v>ALSTOM (ex. BT) CZL</v>
      </c>
    </row>
    <row r="7025" spans="1:20" x14ac:dyDescent="0.3">
      <c r="A7025" t="s">
        <v>6601</v>
      </c>
      <c r="B7025" s="2">
        <v>45260</v>
      </c>
      <c r="C7025" s="2">
        <v>45260</v>
      </c>
      <c r="D7025" s="2"/>
      <c r="E7025" t="s">
        <v>951</v>
      </c>
      <c r="F7025" t="s">
        <v>952</v>
      </c>
      <c r="G7025" t="s">
        <v>942</v>
      </c>
      <c r="H7025" t="s">
        <v>951</v>
      </c>
      <c r="I7025" t="s">
        <v>1888</v>
      </c>
      <c r="J7025">
        <v>100307944</v>
      </c>
      <c r="K7025" t="s">
        <v>1028</v>
      </c>
      <c r="L7025">
        <v>1</v>
      </c>
      <c r="M7025" t="s">
        <v>77</v>
      </c>
      <c r="N7025">
        <v>240.51</v>
      </c>
      <c r="O7025">
        <v>216.29</v>
      </c>
      <c r="P7025" t="s">
        <v>78</v>
      </c>
      <c r="Q7025" s="94">
        <v>45281.660416666666</v>
      </c>
      <c r="R7025">
        <v>240.51</v>
      </c>
      <c r="S7025">
        <v>216.29</v>
      </c>
      <c r="T7025" t="str">
        <f>VLOOKUP(E7025,zamiana!A:B,2,0)</f>
        <v>ALSTOM (ex. BT) CZL</v>
      </c>
    </row>
    <row r="7026" spans="1:20" x14ac:dyDescent="0.3">
      <c r="A7026" t="s">
        <v>6601</v>
      </c>
      <c r="B7026" s="2">
        <v>45260</v>
      </c>
      <c r="C7026" s="2">
        <v>45260</v>
      </c>
      <c r="D7026" s="2"/>
      <c r="E7026" t="s">
        <v>951</v>
      </c>
      <c r="F7026" t="s">
        <v>952</v>
      </c>
      <c r="G7026" t="s">
        <v>942</v>
      </c>
      <c r="H7026" t="s">
        <v>951</v>
      </c>
      <c r="I7026" t="s">
        <v>1888</v>
      </c>
      <c r="J7026">
        <v>100307944</v>
      </c>
      <c r="K7026" t="s">
        <v>1028</v>
      </c>
      <c r="L7026">
        <v>1</v>
      </c>
      <c r="M7026" t="s">
        <v>77</v>
      </c>
      <c r="N7026">
        <v>240.51</v>
      </c>
      <c r="O7026">
        <v>216.29</v>
      </c>
      <c r="P7026" t="s">
        <v>78</v>
      </c>
      <c r="Q7026" s="94">
        <v>45281.660416666666</v>
      </c>
      <c r="R7026">
        <v>240.51</v>
      </c>
      <c r="S7026">
        <v>216.29</v>
      </c>
      <c r="T7026" t="str">
        <f>VLOOKUP(E7026,zamiana!A:B,2,0)</f>
        <v>ALSTOM (ex. BT) CZL</v>
      </c>
    </row>
    <row r="7027" spans="1:20" x14ac:dyDescent="0.3">
      <c r="A7027" t="s">
        <v>6601</v>
      </c>
      <c r="B7027" s="2">
        <v>45260</v>
      </c>
      <c r="C7027" s="2">
        <v>45260</v>
      </c>
      <c r="D7027" s="2"/>
      <c r="E7027" t="s">
        <v>951</v>
      </c>
      <c r="F7027" t="s">
        <v>952</v>
      </c>
      <c r="G7027" t="s">
        <v>942</v>
      </c>
      <c r="H7027" t="s">
        <v>951</v>
      </c>
      <c r="I7027" t="s">
        <v>1888</v>
      </c>
      <c r="J7027">
        <v>100307944</v>
      </c>
      <c r="K7027" t="s">
        <v>1028</v>
      </c>
      <c r="L7027">
        <v>1</v>
      </c>
      <c r="M7027" t="s">
        <v>77</v>
      </c>
      <c r="N7027">
        <v>240.51</v>
      </c>
      <c r="O7027">
        <v>216.29</v>
      </c>
      <c r="P7027" t="s">
        <v>78</v>
      </c>
      <c r="Q7027" s="94">
        <v>45281.660416666666</v>
      </c>
      <c r="R7027">
        <v>240.51</v>
      </c>
      <c r="S7027">
        <v>216.29</v>
      </c>
      <c r="T7027" t="str">
        <f>VLOOKUP(E7027,zamiana!A:B,2,0)</f>
        <v>ALSTOM (ex. BT) CZL</v>
      </c>
    </row>
    <row r="7028" spans="1:20" x14ac:dyDescent="0.3">
      <c r="A7028" t="s">
        <v>6601</v>
      </c>
      <c r="B7028" s="2">
        <v>45260</v>
      </c>
      <c r="C7028" s="2">
        <v>45260</v>
      </c>
      <c r="D7028" s="2"/>
      <c r="E7028" t="s">
        <v>951</v>
      </c>
      <c r="F7028" t="s">
        <v>952</v>
      </c>
      <c r="G7028" t="s">
        <v>942</v>
      </c>
      <c r="H7028" t="s">
        <v>951</v>
      </c>
      <c r="I7028" t="s">
        <v>1890</v>
      </c>
      <c r="J7028">
        <v>100307943</v>
      </c>
      <c r="K7028" t="s">
        <v>1028</v>
      </c>
      <c r="L7028">
        <v>1</v>
      </c>
      <c r="M7028" t="s">
        <v>77</v>
      </c>
      <c r="N7028">
        <v>222.74</v>
      </c>
      <c r="O7028">
        <v>228.16</v>
      </c>
      <c r="P7028" t="s">
        <v>78</v>
      </c>
      <c r="Q7028" s="94">
        <v>45281.658333333333</v>
      </c>
      <c r="R7028">
        <v>222.74</v>
      </c>
      <c r="S7028">
        <v>228.16</v>
      </c>
      <c r="T7028" t="str">
        <f>VLOOKUP(E7028,zamiana!A:B,2,0)</f>
        <v>ALSTOM (ex. BT) CZL</v>
      </c>
    </row>
    <row r="7029" spans="1:20" x14ac:dyDescent="0.3">
      <c r="A7029" t="s">
        <v>6601</v>
      </c>
      <c r="B7029" s="2">
        <v>45260</v>
      </c>
      <c r="C7029" s="2">
        <v>45260</v>
      </c>
      <c r="D7029" s="2"/>
      <c r="E7029" t="s">
        <v>951</v>
      </c>
      <c r="F7029" t="s">
        <v>952</v>
      </c>
      <c r="G7029" t="s">
        <v>942</v>
      </c>
      <c r="H7029" t="s">
        <v>951</v>
      </c>
      <c r="I7029" t="s">
        <v>1890</v>
      </c>
      <c r="J7029">
        <v>100307943</v>
      </c>
      <c r="K7029" t="s">
        <v>1028</v>
      </c>
      <c r="L7029">
        <v>1</v>
      </c>
      <c r="M7029" t="s">
        <v>77</v>
      </c>
      <c r="N7029">
        <v>222.74</v>
      </c>
      <c r="O7029">
        <v>228.16</v>
      </c>
      <c r="P7029" t="s">
        <v>78</v>
      </c>
      <c r="Q7029" s="94">
        <v>45281.658333333333</v>
      </c>
      <c r="R7029">
        <v>222.74</v>
      </c>
      <c r="S7029">
        <v>228.16</v>
      </c>
      <c r="T7029" t="str">
        <f>VLOOKUP(E7029,zamiana!A:B,2,0)</f>
        <v>ALSTOM (ex. BT) CZL</v>
      </c>
    </row>
    <row r="7030" spans="1:20" x14ac:dyDescent="0.3">
      <c r="A7030" t="s">
        <v>6601</v>
      </c>
      <c r="B7030" s="2">
        <v>45260</v>
      </c>
      <c r="C7030" s="2">
        <v>45260</v>
      </c>
      <c r="D7030" s="2"/>
      <c r="E7030" t="s">
        <v>951</v>
      </c>
      <c r="F7030" t="s">
        <v>952</v>
      </c>
      <c r="G7030" t="s">
        <v>942</v>
      </c>
      <c r="H7030" t="s">
        <v>951</v>
      </c>
      <c r="I7030" t="s">
        <v>1890</v>
      </c>
      <c r="J7030">
        <v>100307943</v>
      </c>
      <c r="K7030" t="s">
        <v>1028</v>
      </c>
      <c r="L7030">
        <v>1</v>
      </c>
      <c r="M7030" t="s">
        <v>77</v>
      </c>
      <c r="N7030">
        <v>222.74</v>
      </c>
      <c r="O7030">
        <v>228.16</v>
      </c>
      <c r="P7030" t="s">
        <v>78</v>
      </c>
      <c r="Q7030" s="94">
        <v>45281.658333333333</v>
      </c>
      <c r="R7030">
        <v>222.74</v>
      </c>
      <c r="S7030">
        <v>228.16</v>
      </c>
      <c r="T7030" t="str">
        <f>VLOOKUP(E7030,zamiana!A:B,2,0)</f>
        <v>ALSTOM (ex. BT) CZL</v>
      </c>
    </row>
    <row r="7031" spans="1:20" x14ac:dyDescent="0.3">
      <c r="A7031" t="s">
        <v>6601</v>
      </c>
      <c r="B7031" s="2">
        <v>45260</v>
      </c>
      <c r="C7031" s="2">
        <v>45260</v>
      </c>
      <c r="D7031" s="2"/>
      <c r="E7031" t="s">
        <v>951</v>
      </c>
      <c r="F7031" t="s">
        <v>952</v>
      </c>
      <c r="G7031" t="s">
        <v>942</v>
      </c>
      <c r="H7031" t="s">
        <v>951</v>
      </c>
      <c r="I7031" t="s">
        <v>1890</v>
      </c>
      <c r="J7031">
        <v>100307943</v>
      </c>
      <c r="K7031" t="s">
        <v>1028</v>
      </c>
      <c r="L7031">
        <v>1</v>
      </c>
      <c r="M7031" t="s">
        <v>77</v>
      </c>
      <c r="N7031">
        <v>222.74</v>
      </c>
      <c r="O7031">
        <v>228.16</v>
      </c>
      <c r="P7031" t="s">
        <v>78</v>
      </c>
      <c r="Q7031" s="94">
        <v>45281.658333333333</v>
      </c>
      <c r="R7031">
        <v>222.74</v>
      </c>
      <c r="S7031">
        <v>228.16</v>
      </c>
      <c r="T7031" t="str">
        <f>VLOOKUP(E7031,zamiana!A:B,2,0)</f>
        <v>ALSTOM (ex. BT) CZL</v>
      </c>
    </row>
    <row r="7032" spans="1:20" x14ac:dyDescent="0.3">
      <c r="A7032" t="s">
        <v>6601</v>
      </c>
      <c r="B7032" s="2">
        <v>45260</v>
      </c>
      <c r="C7032" s="2">
        <v>45260</v>
      </c>
      <c r="D7032" s="2"/>
      <c r="E7032" t="s">
        <v>951</v>
      </c>
      <c r="F7032" t="s">
        <v>952</v>
      </c>
      <c r="G7032" t="s">
        <v>942</v>
      </c>
      <c r="H7032" t="s">
        <v>951</v>
      </c>
      <c r="I7032" t="s">
        <v>1936</v>
      </c>
      <c r="J7032">
        <v>100307942</v>
      </c>
      <c r="K7032" t="s">
        <v>1028</v>
      </c>
      <c r="L7032">
        <v>1</v>
      </c>
      <c r="M7032" t="s">
        <v>77</v>
      </c>
      <c r="N7032">
        <v>672.09</v>
      </c>
      <c r="O7032">
        <v>614.79999999999995</v>
      </c>
      <c r="P7032" t="s">
        <v>78</v>
      </c>
      <c r="Q7032" s="94">
        <v>45281.665277777778</v>
      </c>
      <c r="R7032">
        <v>672.09</v>
      </c>
      <c r="S7032">
        <v>614.79999999999995</v>
      </c>
      <c r="T7032" t="str">
        <f>VLOOKUP(E7032,zamiana!A:B,2,0)</f>
        <v>ALSTOM (ex. BT) CZL</v>
      </c>
    </row>
    <row r="7033" spans="1:20" x14ac:dyDescent="0.3">
      <c r="A7033" t="s">
        <v>6601</v>
      </c>
      <c r="B7033" s="2">
        <v>45260</v>
      </c>
      <c r="C7033" s="2">
        <v>45260</v>
      </c>
      <c r="D7033" s="2"/>
      <c r="E7033" t="s">
        <v>951</v>
      </c>
      <c r="F7033" t="s">
        <v>952</v>
      </c>
      <c r="G7033" t="s">
        <v>942</v>
      </c>
      <c r="H7033" t="s">
        <v>951</v>
      </c>
      <c r="I7033" t="s">
        <v>1802</v>
      </c>
      <c r="J7033">
        <v>100307501</v>
      </c>
      <c r="K7033" t="s">
        <v>1028</v>
      </c>
      <c r="L7033">
        <v>4</v>
      </c>
      <c r="M7033" t="s">
        <v>77</v>
      </c>
      <c r="N7033">
        <v>100.91</v>
      </c>
      <c r="O7033">
        <v>69.12</v>
      </c>
      <c r="P7033" t="s">
        <v>78</v>
      </c>
      <c r="Q7033" s="94">
        <v>45281.636111111111</v>
      </c>
      <c r="R7033">
        <v>403.64</v>
      </c>
      <c r="S7033">
        <v>276.48</v>
      </c>
      <c r="T7033" t="str">
        <f>VLOOKUP(E7033,zamiana!A:B,2,0)</f>
        <v>ALSTOM (ex. BT) CZL</v>
      </c>
    </row>
    <row r="7034" spans="1:20" x14ac:dyDescent="0.3">
      <c r="A7034" t="s">
        <v>6601</v>
      </c>
      <c r="B7034" s="2">
        <v>45260</v>
      </c>
      <c r="C7034" s="2">
        <v>45260</v>
      </c>
      <c r="D7034" s="2"/>
      <c r="E7034" t="s">
        <v>951</v>
      </c>
      <c r="F7034" t="s">
        <v>952</v>
      </c>
      <c r="G7034" t="s">
        <v>942</v>
      </c>
      <c r="H7034" t="s">
        <v>951</v>
      </c>
      <c r="I7034" t="s">
        <v>1802</v>
      </c>
      <c r="J7034">
        <v>100307501</v>
      </c>
      <c r="K7034" t="s">
        <v>1028</v>
      </c>
      <c r="L7034">
        <v>4</v>
      </c>
      <c r="M7034" t="s">
        <v>77</v>
      </c>
      <c r="N7034">
        <v>100.91</v>
      </c>
      <c r="O7034">
        <v>69.12</v>
      </c>
      <c r="P7034" t="s">
        <v>78</v>
      </c>
      <c r="Q7034" s="94">
        <v>45281.636111111111</v>
      </c>
      <c r="R7034">
        <v>403.64</v>
      </c>
      <c r="S7034">
        <v>276.48</v>
      </c>
      <c r="T7034" t="str">
        <f>VLOOKUP(E7034,zamiana!A:B,2,0)</f>
        <v>ALSTOM (ex. BT) CZL</v>
      </c>
    </row>
    <row r="7035" spans="1:20" x14ac:dyDescent="0.3">
      <c r="A7035" t="s">
        <v>6601</v>
      </c>
      <c r="B7035" s="2">
        <v>45260</v>
      </c>
      <c r="C7035" s="2">
        <v>45260</v>
      </c>
      <c r="D7035" s="2"/>
      <c r="E7035" t="s">
        <v>951</v>
      </c>
      <c r="F7035" t="s">
        <v>952</v>
      </c>
      <c r="G7035" t="s">
        <v>942</v>
      </c>
      <c r="H7035" t="s">
        <v>951</v>
      </c>
      <c r="I7035" t="s">
        <v>5267</v>
      </c>
      <c r="J7035" t="s">
        <v>5268</v>
      </c>
      <c r="K7035" t="s">
        <v>1028</v>
      </c>
      <c r="L7035">
        <v>2</v>
      </c>
      <c r="M7035" t="s">
        <v>77</v>
      </c>
      <c r="N7035">
        <v>403.16</v>
      </c>
      <c r="O7035">
        <v>231.28</v>
      </c>
      <c r="P7035" t="s">
        <v>78</v>
      </c>
      <c r="Q7035" s="94">
        <v>45281.674305555556</v>
      </c>
      <c r="R7035">
        <v>806.32</v>
      </c>
      <c r="S7035">
        <v>462.56</v>
      </c>
      <c r="T7035" t="str">
        <f>VLOOKUP(E7035,zamiana!A:B,2,0)</f>
        <v>ALSTOM (ex. BT) CZL</v>
      </c>
    </row>
    <row r="7036" spans="1:20" x14ac:dyDescent="0.3">
      <c r="A7036" t="s">
        <v>6601</v>
      </c>
      <c r="B7036" s="2">
        <v>45260</v>
      </c>
      <c r="C7036" s="2">
        <v>45260</v>
      </c>
      <c r="D7036" s="2"/>
      <c r="E7036" t="s">
        <v>951</v>
      </c>
      <c r="F7036" t="s">
        <v>952</v>
      </c>
      <c r="G7036" t="s">
        <v>942</v>
      </c>
      <c r="H7036" t="s">
        <v>951</v>
      </c>
      <c r="I7036" t="s">
        <v>5267</v>
      </c>
      <c r="J7036" t="s">
        <v>5268</v>
      </c>
      <c r="K7036" t="s">
        <v>1028</v>
      </c>
      <c r="L7036">
        <v>2</v>
      </c>
      <c r="M7036" t="s">
        <v>77</v>
      </c>
      <c r="N7036">
        <v>403.16</v>
      </c>
      <c r="O7036">
        <v>231.28</v>
      </c>
      <c r="P7036" t="s">
        <v>78</v>
      </c>
      <c r="Q7036" s="94">
        <v>45281.674305555556</v>
      </c>
      <c r="R7036">
        <v>806.32</v>
      </c>
      <c r="S7036">
        <v>462.56</v>
      </c>
      <c r="T7036" t="str">
        <f>VLOOKUP(E7036,zamiana!A:B,2,0)</f>
        <v>ALSTOM (ex. BT) CZL</v>
      </c>
    </row>
    <row r="7037" spans="1:20" x14ac:dyDescent="0.3">
      <c r="A7037" t="s">
        <v>6601</v>
      </c>
      <c r="B7037" s="2">
        <v>45260</v>
      </c>
      <c r="C7037" s="2">
        <v>45260</v>
      </c>
      <c r="D7037" s="2"/>
      <c r="E7037" t="s">
        <v>951</v>
      </c>
      <c r="F7037" t="s">
        <v>952</v>
      </c>
      <c r="G7037" t="s">
        <v>942</v>
      </c>
      <c r="H7037" t="s">
        <v>951</v>
      </c>
      <c r="I7037" t="s">
        <v>3714</v>
      </c>
      <c r="J7037">
        <v>100307456</v>
      </c>
      <c r="K7037" t="s">
        <v>1028</v>
      </c>
      <c r="L7037">
        <v>1</v>
      </c>
      <c r="M7037" t="s">
        <v>77</v>
      </c>
      <c r="N7037">
        <v>48.48</v>
      </c>
      <c r="O7037">
        <v>25.74</v>
      </c>
      <c r="P7037" t="s">
        <v>78</v>
      </c>
      <c r="Q7037" s="94">
        <v>45281.676388888889</v>
      </c>
      <c r="R7037">
        <v>48.48</v>
      </c>
      <c r="S7037">
        <v>25.74</v>
      </c>
      <c r="T7037" t="str">
        <f>VLOOKUP(E7037,zamiana!A:B,2,0)</f>
        <v>ALSTOM (ex. BT) CZL</v>
      </c>
    </row>
    <row r="7038" spans="1:20" x14ac:dyDescent="0.3">
      <c r="A7038" t="s">
        <v>6601</v>
      </c>
      <c r="B7038" s="2">
        <v>45260</v>
      </c>
      <c r="C7038" s="2">
        <v>45260</v>
      </c>
      <c r="D7038" s="2"/>
      <c r="E7038" t="s">
        <v>951</v>
      </c>
      <c r="F7038" t="s">
        <v>952</v>
      </c>
      <c r="G7038" t="s">
        <v>942</v>
      </c>
      <c r="H7038" t="s">
        <v>951</v>
      </c>
      <c r="I7038" t="s">
        <v>3714</v>
      </c>
      <c r="J7038">
        <v>100307456</v>
      </c>
      <c r="K7038" t="s">
        <v>1028</v>
      </c>
      <c r="L7038">
        <v>1</v>
      </c>
      <c r="M7038" t="s">
        <v>77</v>
      </c>
      <c r="N7038">
        <v>48.48</v>
      </c>
      <c r="O7038">
        <v>25.74</v>
      </c>
      <c r="P7038" t="s">
        <v>78</v>
      </c>
      <c r="Q7038" s="94">
        <v>45281.676388888889</v>
      </c>
      <c r="R7038">
        <v>48.48</v>
      </c>
      <c r="S7038">
        <v>25.74</v>
      </c>
      <c r="T7038" t="str">
        <f>VLOOKUP(E7038,zamiana!A:B,2,0)</f>
        <v>ALSTOM (ex. BT) CZL</v>
      </c>
    </row>
    <row r="7039" spans="1:20" x14ac:dyDescent="0.3">
      <c r="A7039" t="s">
        <v>6601</v>
      </c>
      <c r="B7039" s="2">
        <v>45260</v>
      </c>
      <c r="C7039" s="2">
        <v>45260</v>
      </c>
      <c r="D7039" s="2"/>
      <c r="E7039" t="s">
        <v>951</v>
      </c>
      <c r="F7039" t="s">
        <v>952</v>
      </c>
      <c r="G7039" t="s">
        <v>942</v>
      </c>
      <c r="H7039" t="s">
        <v>951</v>
      </c>
      <c r="I7039" t="s">
        <v>3714</v>
      </c>
      <c r="J7039">
        <v>100307456</v>
      </c>
      <c r="K7039" t="s">
        <v>1028</v>
      </c>
      <c r="L7039">
        <v>1</v>
      </c>
      <c r="M7039" t="s">
        <v>77</v>
      </c>
      <c r="N7039">
        <v>48.48</v>
      </c>
      <c r="O7039">
        <v>25.74</v>
      </c>
      <c r="P7039" t="s">
        <v>78</v>
      </c>
      <c r="Q7039" s="94">
        <v>45281.676388888889</v>
      </c>
      <c r="R7039">
        <v>48.48</v>
      </c>
      <c r="S7039">
        <v>25.74</v>
      </c>
      <c r="T7039" t="str">
        <f>VLOOKUP(E7039,zamiana!A:B,2,0)</f>
        <v>ALSTOM (ex. BT) CZL</v>
      </c>
    </row>
    <row r="7040" spans="1:20" x14ac:dyDescent="0.3">
      <c r="A7040" t="s">
        <v>6601</v>
      </c>
      <c r="B7040" s="2">
        <v>45260</v>
      </c>
      <c r="C7040" s="2">
        <v>45260</v>
      </c>
      <c r="D7040" s="2"/>
      <c r="E7040" t="s">
        <v>951</v>
      </c>
      <c r="F7040" t="s">
        <v>952</v>
      </c>
      <c r="G7040" t="s">
        <v>942</v>
      </c>
      <c r="H7040" t="s">
        <v>951</v>
      </c>
      <c r="I7040" t="s">
        <v>3714</v>
      </c>
      <c r="J7040">
        <v>100307456</v>
      </c>
      <c r="K7040" t="s">
        <v>1028</v>
      </c>
      <c r="L7040">
        <v>1</v>
      </c>
      <c r="M7040" t="s">
        <v>77</v>
      </c>
      <c r="N7040">
        <v>48.48</v>
      </c>
      <c r="O7040">
        <v>25.74</v>
      </c>
      <c r="P7040" t="s">
        <v>78</v>
      </c>
      <c r="Q7040" s="94">
        <v>45281.676388888889</v>
      </c>
      <c r="R7040">
        <v>48.48</v>
      </c>
      <c r="S7040">
        <v>25.74</v>
      </c>
      <c r="T7040" t="str">
        <f>VLOOKUP(E7040,zamiana!A:B,2,0)</f>
        <v>ALSTOM (ex. BT) CZL</v>
      </c>
    </row>
    <row r="7041" spans="1:20" x14ac:dyDescent="0.3">
      <c r="A7041" t="s">
        <v>6601</v>
      </c>
      <c r="B7041" s="2">
        <v>45260</v>
      </c>
      <c r="C7041" s="2">
        <v>45260</v>
      </c>
      <c r="D7041" s="2"/>
      <c r="E7041" t="s">
        <v>951</v>
      </c>
      <c r="F7041" t="s">
        <v>952</v>
      </c>
      <c r="G7041" t="s">
        <v>942</v>
      </c>
      <c r="H7041" t="s">
        <v>951</v>
      </c>
      <c r="I7041" t="s">
        <v>4056</v>
      </c>
      <c r="J7041">
        <v>100307442</v>
      </c>
      <c r="K7041" t="s">
        <v>1028</v>
      </c>
      <c r="L7041">
        <v>2</v>
      </c>
      <c r="M7041" t="s">
        <v>77</v>
      </c>
      <c r="N7041">
        <v>38.340000000000003</v>
      </c>
      <c r="O7041">
        <v>19.829999999999998</v>
      </c>
      <c r="P7041" t="s">
        <v>78</v>
      </c>
      <c r="Q7041" s="94">
        <v>45281.676388888889</v>
      </c>
      <c r="R7041">
        <v>76.680000000000007</v>
      </c>
      <c r="S7041">
        <v>39.659999999999997</v>
      </c>
      <c r="T7041" t="str">
        <f>VLOOKUP(E7041,zamiana!A:B,2,0)</f>
        <v>ALSTOM (ex. BT) CZL</v>
      </c>
    </row>
    <row r="7042" spans="1:20" x14ac:dyDescent="0.3">
      <c r="A7042" t="s">
        <v>6601</v>
      </c>
      <c r="B7042" s="2">
        <v>45260</v>
      </c>
      <c r="C7042" s="2">
        <v>45260</v>
      </c>
      <c r="D7042" s="2"/>
      <c r="E7042" t="s">
        <v>951</v>
      </c>
      <c r="F7042" t="s">
        <v>952</v>
      </c>
      <c r="G7042" t="s">
        <v>942</v>
      </c>
      <c r="H7042" t="s">
        <v>951</v>
      </c>
      <c r="I7042" t="s">
        <v>4056</v>
      </c>
      <c r="J7042">
        <v>100307442</v>
      </c>
      <c r="K7042" t="s">
        <v>1028</v>
      </c>
      <c r="L7042">
        <v>2</v>
      </c>
      <c r="M7042" t="s">
        <v>77</v>
      </c>
      <c r="N7042">
        <v>38.340000000000003</v>
      </c>
      <c r="O7042">
        <v>19.829999999999998</v>
      </c>
      <c r="P7042" t="s">
        <v>78</v>
      </c>
      <c r="Q7042" s="94">
        <v>45281.676388888889</v>
      </c>
      <c r="R7042">
        <v>76.680000000000007</v>
      </c>
      <c r="S7042">
        <v>39.659999999999997</v>
      </c>
      <c r="T7042" t="str">
        <f>VLOOKUP(E7042,zamiana!A:B,2,0)</f>
        <v>ALSTOM (ex. BT) CZL</v>
      </c>
    </row>
    <row r="7043" spans="1:20" x14ac:dyDescent="0.3">
      <c r="A7043" t="s">
        <v>6601</v>
      </c>
      <c r="B7043" s="2">
        <v>45260</v>
      </c>
      <c r="C7043" s="2">
        <v>45260</v>
      </c>
      <c r="D7043" s="2"/>
      <c r="E7043" t="s">
        <v>951</v>
      </c>
      <c r="F7043" t="s">
        <v>952</v>
      </c>
      <c r="G7043" t="s">
        <v>942</v>
      </c>
      <c r="H7043" t="s">
        <v>951</v>
      </c>
      <c r="I7043" t="s">
        <v>4055</v>
      </c>
      <c r="J7043">
        <v>100307441</v>
      </c>
      <c r="K7043" t="s">
        <v>1028</v>
      </c>
      <c r="L7043">
        <v>2</v>
      </c>
      <c r="M7043" t="s">
        <v>77</v>
      </c>
      <c r="N7043">
        <v>38.340000000000003</v>
      </c>
      <c r="O7043">
        <v>19.75</v>
      </c>
      <c r="P7043" t="s">
        <v>78</v>
      </c>
      <c r="Q7043" s="94">
        <v>45281.676388888889</v>
      </c>
      <c r="R7043">
        <v>76.680000000000007</v>
      </c>
      <c r="S7043">
        <v>39.5</v>
      </c>
      <c r="T7043" t="str">
        <f>VLOOKUP(E7043,zamiana!A:B,2,0)</f>
        <v>ALSTOM (ex. BT) CZL</v>
      </c>
    </row>
    <row r="7044" spans="1:20" x14ac:dyDescent="0.3">
      <c r="A7044" t="s">
        <v>6601</v>
      </c>
      <c r="B7044" s="2">
        <v>45260</v>
      </c>
      <c r="C7044" s="2">
        <v>45260</v>
      </c>
      <c r="D7044" s="2"/>
      <c r="E7044" t="s">
        <v>951</v>
      </c>
      <c r="F7044" t="s">
        <v>952</v>
      </c>
      <c r="G7044" t="s">
        <v>942</v>
      </c>
      <c r="H7044" t="s">
        <v>951</v>
      </c>
      <c r="I7044" t="s">
        <v>4055</v>
      </c>
      <c r="J7044">
        <v>100307441</v>
      </c>
      <c r="K7044" t="s">
        <v>1028</v>
      </c>
      <c r="L7044">
        <v>2</v>
      </c>
      <c r="M7044" t="s">
        <v>77</v>
      </c>
      <c r="N7044">
        <v>38.340000000000003</v>
      </c>
      <c r="O7044">
        <v>19.75</v>
      </c>
      <c r="P7044" t="s">
        <v>78</v>
      </c>
      <c r="Q7044" s="94">
        <v>45281.676388888889</v>
      </c>
      <c r="R7044">
        <v>76.680000000000007</v>
      </c>
      <c r="S7044">
        <v>39.5</v>
      </c>
      <c r="T7044" t="str">
        <f>VLOOKUP(E7044,zamiana!A:B,2,0)</f>
        <v>ALSTOM (ex. BT) CZL</v>
      </c>
    </row>
    <row r="7045" spans="1:20" x14ac:dyDescent="0.3">
      <c r="A7045" t="s">
        <v>6601</v>
      </c>
      <c r="B7045" s="2">
        <v>45260</v>
      </c>
      <c r="C7045" s="2">
        <v>45260</v>
      </c>
      <c r="D7045" s="2"/>
      <c r="E7045" t="s">
        <v>951</v>
      </c>
      <c r="F7045" t="s">
        <v>952</v>
      </c>
      <c r="G7045" t="s">
        <v>942</v>
      </c>
      <c r="H7045" t="s">
        <v>951</v>
      </c>
      <c r="I7045" t="s">
        <v>3175</v>
      </c>
      <c r="J7045">
        <v>100307440</v>
      </c>
      <c r="K7045" t="s">
        <v>1028</v>
      </c>
      <c r="L7045">
        <v>2</v>
      </c>
      <c r="M7045" t="s">
        <v>77</v>
      </c>
      <c r="N7045">
        <v>506.88</v>
      </c>
      <c r="O7045">
        <v>368.43</v>
      </c>
      <c r="P7045" t="s">
        <v>78</v>
      </c>
      <c r="Q7045" s="94">
        <v>45281.668055555558</v>
      </c>
      <c r="R7045">
        <v>1013.76</v>
      </c>
      <c r="S7045">
        <v>736.86</v>
      </c>
      <c r="T7045" t="str">
        <f>VLOOKUP(E7045,zamiana!A:B,2,0)</f>
        <v>ALSTOM (ex. BT) CZL</v>
      </c>
    </row>
    <row r="7046" spans="1:20" x14ac:dyDescent="0.3">
      <c r="A7046" t="s">
        <v>6601</v>
      </c>
      <c r="B7046" s="2">
        <v>45260</v>
      </c>
      <c r="C7046" s="2">
        <v>45260</v>
      </c>
      <c r="D7046" s="2"/>
      <c r="E7046" t="s">
        <v>951</v>
      </c>
      <c r="F7046" t="s">
        <v>952</v>
      </c>
      <c r="G7046" t="s">
        <v>942</v>
      </c>
      <c r="H7046" t="s">
        <v>951</v>
      </c>
      <c r="I7046" t="s">
        <v>3175</v>
      </c>
      <c r="J7046">
        <v>100307440</v>
      </c>
      <c r="K7046" t="s">
        <v>1028</v>
      </c>
      <c r="L7046">
        <v>2</v>
      </c>
      <c r="M7046" t="s">
        <v>77</v>
      </c>
      <c r="N7046">
        <v>506.88</v>
      </c>
      <c r="O7046">
        <v>368.43</v>
      </c>
      <c r="P7046" t="s">
        <v>78</v>
      </c>
      <c r="Q7046" s="94">
        <v>45281.668055555558</v>
      </c>
      <c r="R7046">
        <v>1013.76</v>
      </c>
      <c r="S7046">
        <v>736.86</v>
      </c>
      <c r="T7046" t="str">
        <f>VLOOKUP(E7046,zamiana!A:B,2,0)</f>
        <v>ALSTOM (ex. BT) CZL</v>
      </c>
    </row>
    <row r="7047" spans="1:20" x14ac:dyDescent="0.3">
      <c r="A7047" t="s">
        <v>6601</v>
      </c>
      <c r="B7047" s="2">
        <v>45260</v>
      </c>
      <c r="C7047" s="2">
        <v>45260</v>
      </c>
      <c r="D7047" s="2"/>
      <c r="E7047" t="s">
        <v>951</v>
      </c>
      <c r="F7047" t="s">
        <v>952</v>
      </c>
      <c r="G7047" t="s">
        <v>942</v>
      </c>
      <c r="H7047" t="s">
        <v>951</v>
      </c>
      <c r="I7047" t="s">
        <v>1027</v>
      </c>
      <c r="J7047">
        <v>100307437</v>
      </c>
      <c r="K7047" t="s">
        <v>1028</v>
      </c>
      <c r="L7047">
        <v>2</v>
      </c>
      <c r="M7047" t="s">
        <v>77</v>
      </c>
      <c r="N7047">
        <v>9.92</v>
      </c>
      <c r="O7047">
        <v>5.9</v>
      </c>
      <c r="P7047" t="s">
        <v>78</v>
      </c>
      <c r="Q7047" s="94">
        <v>45281.62777777778</v>
      </c>
      <c r="R7047">
        <v>19.84</v>
      </c>
      <c r="S7047">
        <v>11.8</v>
      </c>
      <c r="T7047" t="str">
        <f>VLOOKUP(E7047,zamiana!A:B,2,0)</f>
        <v>ALSTOM (ex. BT) CZL</v>
      </c>
    </row>
    <row r="7048" spans="1:20" x14ac:dyDescent="0.3">
      <c r="A7048" t="s">
        <v>6601</v>
      </c>
      <c r="B7048" s="2">
        <v>45260</v>
      </c>
      <c r="C7048" s="2">
        <v>45260</v>
      </c>
      <c r="D7048" s="2"/>
      <c r="E7048" t="s">
        <v>951</v>
      </c>
      <c r="F7048" t="s">
        <v>952</v>
      </c>
      <c r="G7048" t="s">
        <v>942</v>
      </c>
      <c r="H7048" t="s">
        <v>951</v>
      </c>
      <c r="I7048" t="s">
        <v>1027</v>
      </c>
      <c r="J7048">
        <v>100307437</v>
      </c>
      <c r="K7048" t="s">
        <v>1028</v>
      </c>
      <c r="L7048">
        <v>2</v>
      </c>
      <c r="M7048" t="s">
        <v>77</v>
      </c>
      <c r="N7048">
        <v>9.92</v>
      </c>
      <c r="O7048">
        <v>5.9</v>
      </c>
      <c r="P7048" t="s">
        <v>78</v>
      </c>
      <c r="Q7048" s="94">
        <v>45281.62777777778</v>
      </c>
      <c r="R7048">
        <v>19.84</v>
      </c>
      <c r="S7048">
        <v>11.8</v>
      </c>
      <c r="T7048" t="str">
        <f>VLOOKUP(E7048,zamiana!A:B,2,0)</f>
        <v>ALSTOM (ex. BT) CZL</v>
      </c>
    </row>
    <row r="7049" spans="1:20" x14ac:dyDescent="0.3">
      <c r="A7049" t="s">
        <v>6601</v>
      </c>
      <c r="B7049" s="2">
        <v>45260</v>
      </c>
      <c r="C7049" s="2">
        <v>45260</v>
      </c>
      <c r="D7049" s="2"/>
      <c r="E7049" t="s">
        <v>951</v>
      </c>
      <c r="F7049" t="s">
        <v>952</v>
      </c>
      <c r="G7049" t="s">
        <v>942</v>
      </c>
      <c r="H7049" t="s">
        <v>951</v>
      </c>
      <c r="I7049" t="s">
        <v>1027</v>
      </c>
      <c r="J7049">
        <v>100307437</v>
      </c>
      <c r="K7049" t="s">
        <v>1028</v>
      </c>
      <c r="L7049">
        <v>2</v>
      </c>
      <c r="M7049" t="s">
        <v>77</v>
      </c>
      <c r="N7049">
        <v>9.92</v>
      </c>
      <c r="O7049">
        <v>5.9</v>
      </c>
      <c r="P7049" t="s">
        <v>78</v>
      </c>
      <c r="Q7049" s="94">
        <v>45281.62777777778</v>
      </c>
      <c r="R7049">
        <v>19.84</v>
      </c>
      <c r="S7049">
        <v>11.8</v>
      </c>
      <c r="T7049" t="str">
        <f>VLOOKUP(E7049,zamiana!A:B,2,0)</f>
        <v>ALSTOM (ex. BT) CZL</v>
      </c>
    </row>
    <row r="7050" spans="1:20" x14ac:dyDescent="0.3">
      <c r="A7050" t="s">
        <v>6601</v>
      </c>
      <c r="B7050" s="2">
        <v>45260</v>
      </c>
      <c r="C7050" s="2">
        <v>45260</v>
      </c>
      <c r="D7050" s="2"/>
      <c r="E7050" t="s">
        <v>951</v>
      </c>
      <c r="F7050" t="s">
        <v>952</v>
      </c>
      <c r="G7050" t="s">
        <v>942</v>
      </c>
      <c r="H7050" t="s">
        <v>951</v>
      </c>
      <c r="I7050" t="s">
        <v>1027</v>
      </c>
      <c r="J7050">
        <v>100307437</v>
      </c>
      <c r="K7050" t="s">
        <v>1028</v>
      </c>
      <c r="L7050">
        <v>2</v>
      </c>
      <c r="M7050" t="s">
        <v>77</v>
      </c>
      <c r="N7050">
        <v>9.92</v>
      </c>
      <c r="O7050">
        <v>5.9</v>
      </c>
      <c r="P7050" t="s">
        <v>78</v>
      </c>
      <c r="Q7050" s="94">
        <v>45281.62777777778</v>
      </c>
      <c r="R7050">
        <v>19.84</v>
      </c>
      <c r="S7050">
        <v>11.8</v>
      </c>
      <c r="T7050" t="str">
        <f>VLOOKUP(E7050,zamiana!A:B,2,0)</f>
        <v>ALSTOM (ex. BT) CZL</v>
      </c>
    </row>
    <row r="7051" spans="1:20" x14ac:dyDescent="0.3">
      <c r="A7051" t="s">
        <v>6601</v>
      </c>
      <c r="B7051" s="2">
        <v>45260</v>
      </c>
      <c r="C7051" s="2">
        <v>45260</v>
      </c>
      <c r="D7051" s="2"/>
      <c r="E7051" t="s">
        <v>951</v>
      </c>
      <c r="F7051" t="s">
        <v>952</v>
      </c>
      <c r="G7051" t="s">
        <v>942</v>
      </c>
      <c r="H7051" t="s">
        <v>951</v>
      </c>
      <c r="I7051" t="s">
        <v>4054</v>
      </c>
      <c r="J7051">
        <v>100307435</v>
      </c>
      <c r="K7051" t="s">
        <v>1028</v>
      </c>
      <c r="L7051">
        <v>1</v>
      </c>
      <c r="M7051" t="s">
        <v>77</v>
      </c>
      <c r="N7051">
        <v>26.73</v>
      </c>
      <c r="O7051">
        <v>14.71</v>
      </c>
      <c r="P7051" t="s">
        <v>78</v>
      </c>
      <c r="Q7051" s="94">
        <v>45281.667361111111</v>
      </c>
      <c r="R7051">
        <v>26.73</v>
      </c>
      <c r="S7051">
        <v>14.71</v>
      </c>
      <c r="T7051" t="str">
        <f>VLOOKUP(E7051,zamiana!A:B,2,0)</f>
        <v>ALSTOM (ex. BT) CZL</v>
      </c>
    </row>
    <row r="7052" spans="1:20" x14ac:dyDescent="0.3">
      <c r="A7052" t="s">
        <v>6601</v>
      </c>
      <c r="B7052" s="2">
        <v>45260</v>
      </c>
      <c r="C7052" s="2">
        <v>45260</v>
      </c>
      <c r="D7052" s="2"/>
      <c r="E7052" t="s">
        <v>951</v>
      </c>
      <c r="F7052" t="s">
        <v>952</v>
      </c>
      <c r="G7052" t="s">
        <v>942</v>
      </c>
      <c r="H7052" t="s">
        <v>951</v>
      </c>
      <c r="I7052" t="s">
        <v>4054</v>
      </c>
      <c r="J7052">
        <v>100307435</v>
      </c>
      <c r="K7052" t="s">
        <v>1028</v>
      </c>
      <c r="L7052">
        <v>1</v>
      </c>
      <c r="M7052" t="s">
        <v>77</v>
      </c>
      <c r="N7052">
        <v>26.73</v>
      </c>
      <c r="O7052">
        <v>14.71</v>
      </c>
      <c r="P7052" t="s">
        <v>78</v>
      </c>
      <c r="Q7052" s="94">
        <v>45281.667361111111</v>
      </c>
      <c r="R7052">
        <v>26.73</v>
      </c>
      <c r="S7052">
        <v>14.71</v>
      </c>
      <c r="T7052" t="str">
        <f>VLOOKUP(E7052,zamiana!A:B,2,0)</f>
        <v>ALSTOM (ex. BT) CZL</v>
      </c>
    </row>
    <row r="7053" spans="1:20" x14ac:dyDescent="0.3">
      <c r="A7053" t="s">
        <v>6601</v>
      </c>
      <c r="B7053" s="2">
        <v>45260</v>
      </c>
      <c r="C7053" s="2">
        <v>45260</v>
      </c>
      <c r="D7053" s="2"/>
      <c r="E7053" t="s">
        <v>951</v>
      </c>
      <c r="F7053" t="s">
        <v>952</v>
      </c>
      <c r="G7053" t="s">
        <v>942</v>
      </c>
      <c r="H7053" t="s">
        <v>951</v>
      </c>
      <c r="I7053" t="s">
        <v>4054</v>
      </c>
      <c r="J7053">
        <v>100307435</v>
      </c>
      <c r="K7053" t="s">
        <v>1028</v>
      </c>
      <c r="L7053">
        <v>1</v>
      </c>
      <c r="M7053" t="s">
        <v>77</v>
      </c>
      <c r="N7053">
        <v>26.73</v>
      </c>
      <c r="O7053">
        <v>14.71</v>
      </c>
      <c r="P7053" t="s">
        <v>78</v>
      </c>
      <c r="Q7053" s="94">
        <v>45281.667361111111</v>
      </c>
      <c r="R7053">
        <v>26.73</v>
      </c>
      <c r="S7053">
        <v>14.71</v>
      </c>
      <c r="T7053" t="str">
        <f>VLOOKUP(E7053,zamiana!A:B,2,0)</f>
        <v>ALSTOM (ex. BT) CZL</v>
      </c>
    </row>
    <row r="7054" spans="1:20" x14ac:dyDescent="0.3">
      <c r="A7054" t="s">
        <v>6601</v>
      </c>
      <c r="B7054" s="2">
        <v>45260</v>
      </c>
      <c r="C7054" s="2">
        <v>45260</v>
      </c>
      <c r="D7054" s="2"/>
      <c r="E7054" t="s">
        <v>951</v>
      </c>
      <c r="F7054" t="s">
        <v>952</v>
      </c>
      <c r="G7054" t="s">
        <v>942</v>
      </c>
      <c r="H7054" t="s">
        <v>951</v>
      </c>
      <c r="I7054" t="s">
        <v>4054</v>
      </c>
      <c r="J7054">
        <v>100307435</v>
      </c>
      <c r="K7054" t="s">
        <v>1028</v>
      </c>
      <c r="L7054">
        <v>1</v>
      </c>
      <c r="M7054" t="s">
        <v>77</v>
      </c>
      <c r="N7054">
        <v>26.73</v>
      </c>
      <c r="O7054">
        <v>14.71</v>
      </c>
      <c r="P7054" t="s">
        <v>78</v>
      </c>
      <c r="Q7054" s="94">
        <v>45281.667361111111</v>
      </c>
      <c r="R7054">
        <v>26.73</v>
      </c>
      <c r="S7054">
        <v>14.71</v>
      </c>
      <c r="T7054" t="str">
        <f>VLOOKUP(E7054,zamiana!A:B,2,0)</f>
        <v>ALSTOM (ex. BT) CZL</v>
      </c>
    </row>
    <row r="7055" spans="1:20" x14ac:dyDescent="0.3">
      <c r="A7055" t="s">
        <v>6601</v>
      </c>
      <c r="B7055" s="2">
        <v>45260</v>
      </c>
      <c r="C7055" s="2">
        <v>45260</v>
      </c>
      <c r="D7055" s="2"/>
      <c r="E7055" t="s">
        <v>951</v>
      </c>
      <c r="F7055" t="s">
        <v>952</v>
      </c>
      <c r="G7055" t="s">
        <v>942</v>
      </c>
      <c r="H7055" t="s">
        <v>951</v>
      </c>
      <c r="I7055" t="s">
        <v>4054</v>
      </c>
      <c r="J7055">
        <v>100307435</v>
      </c>
      <c r="K7055" t="s">
        <v>1028</v>
      </c>
      <c r="L7055">
        <v>1</v>
      </c>
      <c r="M7055" t="s">
        <v>77</v>
      </c>
      <c r="N7055">
        <v>26.73</v>
      </c>
      <c r="O7055">
        <v>14.71</v>
      </c>
      <c r="P7055" t="s">
        <v>78</v>
      </c>
      <c r="Q7055" s="94">
        <v>45281.667361111111</v>
      </c>
      <c r="R7055">
        <v>26.73</v>
      </c>
      <c r="S7055">
        <v>14.71</v>
      </c>
      <c r="T7055" t="str">
        <f>VLOOKUP(E7055,zamiana!A:B,2,0)</f>
        <v>ALSTOM (ex. BT) CZL</v>
      </c>
    </row>
    <row r="7056" spans="1:20" x14ac:dyDescent="0.3">
      <c r="A7056" t="s">
        <v>6601</v>
      </c>
      <c r="B7056" s="2">
        <v>45260</v>
      </c>
      <c r="C7056" s="2">
        <v>45260</v>
      </c>
      <c r="D7056" s="2"/>
      <c r="E7056" t="s">
        <v>951</v>
      </c>
      <c r="F7056" t="s">
        <v>952</v>
      </c>
      <c r="G7056" t="s">
        <v>942</v>
      </c>
      <c r="H7056" t="s">
        <v>951</v>
      </c>
      <c r="I7056" t="s">
        <v>4054</v>
      </c>
      <c r="J7056">
        <v>100307435</v>
      </c>
      <c r="K7056" t="s">
        <v>1028</v>
      </c>
      <c r="L7056">
        <v>1</v>
      </c>
      <c r="M7056" t="s">
        <v>77</v>
      </c>
      <c r="N7056">
        <v>26.73</v>
      </c>
      <c r="O7056">
        <v>14.71</v>
      </c>
      <c r="P7056" t="s">
        <v>78</v>
      </c>
      <c r="Q7056" s="94">
        <v>45281.667361111111</v>
      </c>
      <c r="R7056">
        <v>26.73</v>
      </c>
      <c r="S7056">
        <v>14.71</v>
      </c>
      <c r="T7056" t="str">
        <f>VLOOKUP(E7056,zamiana!A:B,2,0)</f>
        <v>ALSTOM (ex. BT) CZL</v>
      </c>
    </row>
    <row r="7057" spans="1:20" x14ac:dyDescent="0.3">
      <c r="A7057" t="s">
        <v>6601</v>
      </c>
      <c r="B7057" s="2">
        <v>45260</v>
      </c>
      <c r="C7057" s="2">
        <v>45260</v>
      </c>
      <c r="D7057" s="2"/>
      <c r="E7057" t="s">
        <v>951</v>
      </c>
      <c r="F7057" t="s">
        <v>952</v>
      </c>
      <c r="G7057" t="s">
        <v>942</v>
      </c>
      <c r="H7057" t="s">
        <v>951</v>
      </c>
      <c r="I7057" t="s">
        <v>4054</v>
      </c>
      <c r="J7057">
        <v>100307435</v>
      </c>
      <c r="K7057" t="s">
        <v>1028</v>
      </c>
      <c r="L7057">
        <v>1</v>
      </c>
      <c r="M7057" t="s">
        <v>77</v>
      </c>
      <c r="N7057">
        <v>26.73</v>
      </c>
      <c r="O7057">
        <v>14.71</v>
      </c>
      <c r="P7057" t="s">
        <v>78</v>
      </c>
      <c r="Q7057" s="94">
        <v>45281.667361111111</v>
      </c>
      <c r="R7057">
        <v>26.73</v>
      </c>
      <c r="S7057">
        <v>14.71</v>
      </c>
      <c r="T7057" t="str">
        <f>VLOOKUP(E7057,zamiana!A:B,2,0)</f>
        <v>ALSTOM (ex. BT) CZL</v>
      </c>
    </row>
    <row r="7058" spans="1:20" x14ac:dyDescent="0.3">
      <c r="A7058" t="s">
        <v>6601</v>
      </c>
      <c r="B7058" s="2">
        <v>45260</v>
      </c>
      <c r="C7058" s="2">
        <v>45260</v>
      </c>
      <c r="D7058" s="2"/>
      <c r="E7058" t="s">
        <v>951</v>
      </c>
      <c r="F7058" t="s">
        <v>952</v>
      </c>
      <c r="G7058" t="s">
        <v>942</v>
      </c>
      <c r="H7058" t="s">
        <v>951</v>
      </c>
      <c r="I7058" t="s">
        <v>4054</v>
      </c>
      <c r="J7058">
        <v>100307435</v>
      </c>
      <c r="K7058" t="s">
        <v>1028</v>
      </c>
      <c r="L7058">
        <v>1</v>
      </c>
      <c r="M7058" t="s">
        <v>77</v>
      </c>
      <c r="N7058">
        <v>26.73</v>
      </c>
      <c r="O7058">
        <v>14.71</v>
      </c>
      <c r="P7058" t="s">
        <v>78</v>
      </c>
      <c r="Q7058" s="94">
        <v>45281.667361111111</v>
      </c>
      <c r="R7058">
        <v>26.73</v>
      </c>
      <c r="S7058">
        <v>14.71</v>
      </c>
      <c r="T7058" t="str">
        <f>VLOOKUP(E7058,zamiana!A:B,2,0)</f>
        <v>ALSTOM (ex. BT) CZL</v>
      </c>
    </row>
    <row r="7059" spans="1:20" x14ac:dyDescent="0.3">
      <c r="A7059" t="s">
        <v>6601</v>
      </c>
      <c r="B7059" s="2">
        <v>45260</v>
      </c>
      <c r="C7059" s="2">
        <v>45260</v>
      </c>
      <c r="D7059" s="2"/>
      <c r="E7059" t="s">
        <v>951</v>
      </c>
      <c r="F7059" t="s">
        <v>952</v>
      </c>
      <c r="G7059" t="s">
        <v>942</v>
      </c>
      <c r="H7059" t="s">
        <v>951</v>
      </c>
      <c r="I7059" t="s">
        <v>1891</v>
      </c>
      <c r="J7059">
        <v>100307432</v>
      </c>
      <c r="K7059" t="s">
        <v>1028</v>
      </c>
      <c r="L7059">
        <v>1</v>
      </c>
      <c r="M7059" t="s">
        <v>77</v>
      </c>
      <c r="N7059">
        <v>250.34</v>
      </c>
      <c r="O7059">
        <v>191.7</v>
      </c>
      <c r="P7059" t="s">
        <v>78</v>
      </c>
      <c r="Q7059" s="94">
        <v>45281.62777777778</v>
      </c>
      <c r="R7059">
        <v>250.34</v>
      </c>
      <c r="S7059">
        <v>191.7</v>
      </c>
      <c r="T7059" t="str">
        <f>VLOOKUP(E7059,zamiana!A:B,2,0)</f>
        <v>ALSTOM (ex. BT) CZL</v>
      </c>
    </row>
    <row r="7060" spans="1:20" x14ac:dyDescent="0.3">
      <c r="A7060" t="s">
        <v>6601</v>
      </c>
      <c r="B7060" s="2">
        <v>45260</v>
      </c>
      <c r="C7060" s="2">
        <v>45260</v>
      </c>
      <c r="D7060" s="2"/>
      <c r="E7060" t="s">
        <v>951</v>
      </c>
      <c r="F7060" t="s">
        <v>952</v>
      </c>
      <c r="G7060" t="s">
        <v>942</v>
      </c>
      <c r="H7060" t="s">
        <v>951</v>
      </c>
      <c r="I7060" t="s">
        <v>1891</v>
      </c>
      <c r="J7060">
        <v>100307432</v>
      </c>
      <c r="K7060" t="s">
        <v>1028</v>
      </c>
      <c r="L7060">
        <v>1</v>
      </c>
      <c r="M7060" t="s">
        <v>77</v>
      </c>
      <c r="N7060">
        <v>250.34</v>
      </c>
      <c r="O7060">
        <v>191.7</v>
      </c>
      <c r="P7060" t="s">
        <v>78</v>
      </c>
      <c r="Q7060" s="94">
        <v>45281.62777777778</v>
      </c>
      <c r="R7060">
        <v>250.34</v>
      </c>
      <c r="S7060">
        <v>191.7</v>
      </c>
      <c r="T7060" t="str">
        <f>VLOOKUP(E7060,zamiana!A:B,2,0)</f>
        <v>ALSTOM (ex. BT) CZL</v>
      </c>
    </row>
    <row r="7061" spans="1:20" x14ac:dyDescent="0.3">
      <c r="A7061" t="s">
        <v>6601</v>
      </c>
      <c r="B7061" s="2">
        <v>45260</v>
      </c>
      <c r="C7061" s="2">
        <v>45260</v>
      </c>
      <c r="D7061" s="2"/>
      <c r="E7061" t="s">
        <v>951</v>
      </c>
      <c r="F7061" t="s">
        <v>952</v>
      </c>
      <c r="G7061" t="s">
        <v>942</v>
      </c>
      <c r="H7061" t="s">
        <v>951</v>
      </c>
      <c r="I7061" t="s">
        <v>1891</v>
      </c>
      <c r="J7061">
        <v>100307432</v>
      </c>
      <c r="K7061" t="s">
        <v>1028</v>
      </c>
      <c r="L7061">
        <v>1</v>
      </c>
      <c r="M7061" t="s">
        <v>77</v>
      </c>
      <c r="N7061">
        <v>250.34</v>
      </c>
      <c r="O7061">
        <v>191.7</v>
      </c>
      <c r="P7061" t="s">
        <v>78</v>
      </c>
      <c r="Q7061" s="94">
        <v>45281.62777777778</v>
      </c>
      <c r="R7061">
        <v>250.34</v>
      </c>
      <c r="S7061">
        <v>191.7</v>
      </c>
      <c r="T7061" t="str">
        <f>VLOOKUP(E7061,zamiana!A:B,2,0)</f>
        <v>ALSTOM (ex. BT) CZL</v>
      </c>
    </row>
    <row r="7062" spans="1:20" x14ac:dyDescent="0.3">
      <c r="A7062" t="s">
        <v>6601</v>
      </c>
      <c r="B7062" s="2">
        <v>45260</v>
      </c>
      <c r="C7062" s="2">
        <v>45260</v>
      </c>
      <c r="D7062" s="2"/>
      <c r="E7062" t="s">
        <v>951</v>
      </c>
      <c r="F7062" t="s">
        <v>952</v>
      </c>
      <c r="G7062" t="s">
        <v>942</v>
      </c>
      <c r="H7062" t="s">
        <v>951</v>
      </c>
      <c r="I7062" t="s">
        <v>1891</v>
      </c>
      <c r="J7062">
        <v>100307432</v>
      </c>
      <c r="K7062" t="s">
        <v>1028</v>
      </c>
      <c r="L7062">
        <v>1</v>
      </c>
      <c r="M7062" t="s">
        <v>77</v>
      </c>
      <c r="N7062">
        <v>250.34</v>
      </c>
      <c r="O7062">
        <v>191.7</v>
      </c>
      <c r="P7062" t="s">
        <v>78</v>
      </c>
      <c r="Q7062" s="94">
        <v>45281.62777777778</v>
      </c>
      <c r="R7062">
        <v>250.34</v>
      </c>
      <c r="S7062">
        <v>191.7</v>
      </c>
      <c r="T7062" t="str">
        <f>VLOOKUP(E7062,zamiana!A:B,2,0)</f>
        <v>ALSTOM (ex. BT) CZL</v>
      </c>
    </row>
    <row r="7063" spans="1:20" x14ac:dyDescent="0.3">
      <c r="A7063" t="s">
        <v>6601</v>
      </c>
      <c r="B7063" s="2">
        <v>45260</v>
      </c>
      <c r="C7063" s="2">
        <v>45260</v>
      </c>
      <c r="D7063" s="2"/>
      <c r="E7063" t="s">
        <v>951</v>
      </c>
      <c r="F7063" t="s">
        <v>952</v>
      </c>
      <c r="G7063" t="s">
        <v>942</v>
      </c>
      <c r="H7063" t="s">
        <v>951</v>
      </c>
      <c r="I7063" t="s">
        <v>1891</v>
      </c>
      <c r="J7063">
        <v>100307432</v>
      </c>
      <c r="K7063" t="s">
        <v>1028</v>
      </c>
      <c r="L7063">
        <v>1</v>
      </c>
      <c r="M7063" t="s">
        <v>77</v>
      </c>
      <c r="N7063">
        <v>250.34</v>
      </c>
      <c r="O7063">
        <v>191.7</v>
      </c>
      <c r="P7063" t="s">
        <v>78</v>
      </c>
      <c r="Q7063" s="94">
        <v>45281.62777777778</v>
      </c>
      <c r="R7063">
        <v>250.34</v>
      </c>
      <c r="S7063">
        <v>191.7</v>
      </c>
      <c r="T7063" t="str">
        <f>VLOOKUP(E7063,zamiana!A:B,2,0)</f>
        <v>ALSTOM (ex. BT) CZL</v>
      </c>
    </row>
    <row r="7064" spans="1:20" x14ac:dyDescent="0.3">
      <c r="A7064" t="s">
        <v>6601</v>
      </c>
      <c r="B7064" s="2">
        <v>45260</v>
      </c>
      <c r="C7064" s="2">
        <v>45260</v>
      </c>
      <c r="D7064" s="2"/>
      <c r="E7064" t="s">
        <v>951</v>
      </c>
      <c r="F7064" t="s">
        <v>952</v>
      </c>
      <c r="G7064" t="s">
        <v>942</v>
      </c>
      <c r="H7064" t="s">
        <v>951</v>
      </c>
      <c r="I7064" t="s">
        <v>1891</v>
      </c>
      <c r="J7064">
        <v>100307432</v>
      </c>
      <c r="K7064" t="s">
        <v>1028</v>
      </c>
      <c r="L7064">
        <v>1</v>
      </c>
      <c r="M7064" t="s">
        <v>77</v>
      </c>
      <c r="N7064">
        <v>250.34</v>
      </c>
      <c r="O7064">
        <v>191.7</v>
      </c>
      <c r="P7064" t="s">
        <v>78</v>
      </c>
      <c r="Q7064" s="94">
        <v>45281.62777777778</v>
      </c>
      <c r="R7064">
        <v>250.34</v>
      </c>
      <c r="S7064">
        <v>191.7</v>
      </c>
      <c r="T7064" t="str">
        <f>VLOOKUP(E7064,zamiana!A:B,2,0)</f>
        <v>ALSTOM (ex. BT) CZL</v>
      </c>
    </row>
    <row r="7065" spans="1:20" x14ac:dyDescent="0.3">
      <c r="A7065" t="s">
        <v>6601</v>
      </c>
      <c r="B7065" s="2">
        <v>45260</v>
      </c>
      <c r="C7065" s="2">
        <v>45260</v>
      </c>
      <c r="D7065" s="2"/>
      <c r="E7065" t="s">
        <v>951</v>
      </c>
      <c r="F7065" t="s">
        <v>952</v>
      </c>
      <c r="G7065" t="s">
        <v>942</v>
      </c>
      <c r="H7065" t="s">
        <v>951</v>
      </c>
      <c r="I7065" t="s">
        <v>1891</v>
      </c>
      <c r="J7065">
        <v>100307432</v>
      </c>
      <c r="K7065" t="s">
        <v>1028</v>
      </c>
      <c r="L7065">
        <v>1</v>
      </c>
      <c r="M7065" t="s">
        <v>77</v>
      </c>
      <c r="N7065">
        <v>250.34</v>
      </c>
      <c r="O7065">
        <v>191.7</v>
      </c>
      <c r="P7065" t="s">
        <v>78</v>
      </c>
      <c r="Q7065" s="94">
        <v>45281.62777777778</v>
      </c>
      <c r="R7065">
        <v>250.34</v>
      </c>
      <c r="S7065">
        <v>191.7</v>
      </c>
      <c r="T7065" t="str">
        <f>VLOOKUP(E7065,zamiana!A:B,2,0)</f>
        <v>ALSTOM (ex. BT) CZL</v>
      </c>
    </row>
    <row r="7066" spans="1:20" x14ac:dyDescent="0.3">
      <c r="A7066" t="s">
        <v>6601</v>
      </c>
      <c r="B7066" s="2">
        <v>45260</v>
      </c>
      <c r="C7066" s="2">
        <v>45260</v>
      </c>
      <c r="D7066" s="2"/>
      <c r="E7066" t="s">
        <v>951</v>
      </c>
      <c r="F7066" t="s">
        <v>952</v>
      </c>
      <c r="G7066" t="s">
        <v>942</v>
      </c>
      <c r="H7066" t="s">
        <v>951</v>
      </c>
      <c r="I7066" t="s">
        <v>1891</v>
      </c>
      <c r="J7066">
        <v>100307432</v>
      </c>
      <c r="K7066" t="s">
        <v>1028</v>
      </c>
      <c r="L7066">
        <v>1</v>
      </c>
      <c r="M7066" t="s">
        <v>77</v>
      </c>
      <c r="N7066">
        <v>250.34</v>
      </c>
      <c r="O7066">
        <v>191.7</v>
      </c>
      <c r="P7066" t="s">
        <v>78</v>
      </c>
      <c r="Q7066" s="94">
        <v>45281.62777777778</v>
      </c>
      <c r="R7066">
        <v>250.34</v>
      </c>
      <c r="S7066">
        <v>191.7</v>
      </c>
      <c r="T7066" t="str">
        <f>VLOOKUP(E7066,zamiana!A:B,2,0)</f>
        <v>ALSTOM (ex. BT) CZL</v>
      </c>
    </row>
    <row r="7067" spans="1:20" x14ac:dyDescent="0.3">
      <c r="A7067" t="s">
        <v>6601</v>
      </c>
      <c r="B7067" s="2">
        <v>45260</v>
      </c>
      <c r="C7067" s="2">
        <v>45260</v>
      </c>
      <c r="D7067" s="2"/>
      <c r="E7067" t="s">
        <v>951</v>
      </c>
      <c r="F7067" t="s">
        <v>952</v>
      </c>
      <c r="G7067" t="s">
        <v>942</v>
      </c>
      <c r="H7067" t="s">
        <v>951</v>
      </c>
      <c r="I7067" t="s">
        <v>1938</v>
      </c>
      <c r="J7067">
        <v>100307426</v>
      </c>
      <c r="K7067" t="s">
        <v>1028</v>
      </c>
      <c r="L7067">
        <v>1</v>
      </c>
      <c r="M7067" t="s">
        <v>77</v>
      </c>
      <c r="N7067">
        <v>699.73</v>
      </c>
      <c r="O7067">
        <v>544.88</v>
      </c>
      <c r="P7067" t="s">
        <v>78</v>
      </c>
      <c r="Q7067" s="94">
        <v>45281.62777777778</v>
      </c>
      <c r="R7067">
        <v>699.73</v>
      </c>
      <c r="S7067">
        <v>544.88</v>
      </c>
      <c r="T7067" t="str">
        <f>VLOOKUP(E7067,zamiana!A:B,2,0)</f>
        <v>ALSTOM (ex. BT) CZL</v>
      </c>
    </row>
    <row r="7068" spans="1:20" x14ac:dyDescent="0.3">
      <c r="A7068" t="s">
        <v>6601</v>
      </c>
      <c r="B7068" s="2">
        <v>45260</v>
      </c>
      <c r="C7068" s="2">
        <v>45260</v>
      </c>
      <c r="D7068" s="2"/>
      <c r="E7068" t="s">
        <v>951</v>
      </c>
      <c r="F7068" t="s">
        <v>952</v>
      </c>
      <c r="G7068" t="s">
        <v>942</v>
      </c>
      <c r="H7068" t="s">
        <v>951</v>
      </c>
      <c r="I7068" t="s">
        <v>1938</v>
      </c>
      <c r="J7068">
        <v>100307426</v>
      </c>
      <c r="K7068" t="s">
        <v>1028</v>
      </c>
      <c r="L7068">
        <v>1</v>
      </c>
      <c r="M7068" t="s">
        <v>77</v>
      </c>
      <c r="N7068">
        <v>699.73</v>
      </c>
      <c r="O7068">
        <v>544.88</v>
      </c>
      <c r="P7068" t="s">
        <v>78</v>
      </c>
      <c r="Q7068" s="94">
        <v>45281.62777777778</v>
      </c>
      <c r="R7068">
        <v>699.73</v>
      </c>
      <c r="S7068">
        <v>544.88</v>
      </c>
      <c r="T7068" t="str">
        <f>VLOOKUP(E7068,zamiana!A:B,2,0)</f>
        <v>ALSTOM (ex. BT) CZL</v>
      </c>
    </row>
    <row r="7069" spans="1:20" x14ac:dyDescent="0.3">
      <c r="A7069" t="s">
        <v>6601</v>
      </c>
      <c r="B7069" s="2">
        <v>45260</v>
      </c>
      <c r="C7069" s="2">
        <v>45260</v>
      </c>
      <c r="D7069" s="2"/>
      <c r="E7069" t="s">
        <v>951</v>
      </c>
      <c r="F7069" t="s">
        <v>952</v>
      </c>
      <c r="G7069" t="s">
        <v>942</v>
      </c>
      <c r="H7069" t="s">
        <v>951</v>
      </c>
      <c r="I7069" t="s">
        <v>1938</v>
      </c>
      <c r="J7069">
        <v>100307426</v>
      </c>
      <c r="K7069" t="s">
        <v>1028</v>
      </c>
      <c r="L7069">
        <v>1</v>
      </c>
      <c r="M7069" t="s">
        <v>77</v>
      </c>
      <c r="N7069">
        <v>699.73</v>
      </c>
      <c r="O7069">
        <v>544.88</v>
      </c>
      <c r="P7069" t="s">
        <v>78</v>
      </c>
      <c r="Q7069" s="94">
        <v>45281.62777777778</v>
      </c>
      <c r="R7069">
        <v>699.73</v>
      </c>
      <c r="S7069">
        <v>544.88</v>
      </c>
      <c r="T7069" t="str">
        <f>VLOOKUP(E7069,zamiana!A:B,2,0)</f>
        <v>ALSTOM (ex. BT) CZL</v>
      </c>
    </row>
    <row r="7070" spans="1:20" x14ac:dyDescent="0.3">
      <c r="A7070" t="s">
        <v>6601</v>
      </c>
      <c r="B7070" s="2">
        <v>45260</v>
      </c>
      <c r="C7070" s="2">
        <v>45260</v>
      </c>
      <c r="D7070" s="2"/>
      <c r="E7070" t="s">
        <v>951</v>
      </c>
      <c r="F7070" t="s">
        <v>952</v>
      </c>
      <c r="G7070" t="s">
        <v>942</v>
      </c>
      <c r="H7070" t="s">
        <v>951</v>
      </c>
      <c r="I7070" t="s">
        <v>1938</v>
      </c>
      <c r="J7070">
        <v>100307426</v>
      </c>
      <c r="K7070" t="s">
        <v>1028</v>
      </c>
      <c r="L7070">
        <v>1</v>
      </c>
      <c r="M7070" t="s">
        <v>77</v>
      </c>
      <c r="N7070">
        <v>699.73</v>
      </c>
      <c r="O7070">
        <v>544.88</v>
      </c>
      <c r="P7070" t="s">
        <v>78</v>
      </c>
      <c r="Q7070" s="94">
        <v>45281.62777777778</v>
      </c>
      <c r="R7070">
        <v>699.73</v>
      </c>
      <c r="S7070">
        <v>544.88</v>
      </c>
      <c r="T7070" t="str">
        <f>VLOOKUP(E7070,zamiana!A:B,2,0)</f>
        <v>ALSTOM (ex. BT) CZL</v>
      </c>
    </row>
    <row r="7071" spans="1:20" x14ac:dyDescent="0.3">
      <c r="A7071" t="s">
        <v>6601</v>
      </c>
      <c r="B7071" s="2">
        <v>45260</v>
      </c>
      <c r="C7071" s="2">
        <v>45260</v>
      </c>
      <c r="D7071" s="2"/>
      <c r="E7071" t="s">
        <v>951</v>
      </c>
      <c r="F7071" t="s">
        <v>952</v>
      </c>
      <c r="G7071" t="s">
        <v>942</v>
      </c>
      <c r="H7071" t="s">
        <v>951</v>
      </c>
      <c r="I7071" t="s">
        <v>1938</v>
      </c>
      <c r="J7071">
        <v>100307426</v>
      </c>
      <c r="K7071" t="s">
        <v>1028</v>
      </c>
      <c r="L7071">
        <v>1</v>
      </c>
      <c r="M7071" t="s">
        <v>77</v>
      </c>
      <c r="N7071">
        <v>699.73</v>
      </c>
      <c r="O7071">
        <v>544.88</v>
      </c>
      <c r="P7071" t="s">
        <v>78</v>
      </c>
      <c r="Q7071" s="94">
        <v>45281.62777777778</v>
      </c>
      <c r="R7071">
        <v>699.73</v>
      </c>
      <c r="S7071">
        <v>544.88</v>
      </c>
      <c r="T7071" t="str">
        <f>VLOOKUP(E7071,zamiana!A:B,2,0)</f>
        <v>ALSTOM (ex. BT) CZL</v>
      </c>
    </row>
    <row r="7072" spans="1:20" x14ac:dyDescent="0.3">
      <c r="A7072" t="s">
        <v>6601</v>
      </c>
      <c r="B7072" s="2">
        <v>45260</v>
      </c>
      <c r="C7072" s="2">
        <v>45260</v>
      </c>
      <c r="D7072" s="2"/>
      <c r="E7072" t="s">
        <v>951</v>
      </c>
      <c r="F7072" t="s">
        <v>952</v>
      </c>
      <c r="G7072" t="s">
        <v>942</v>
      </c>
      <c r="H7072" t="s">
        <v>951</v>
      </c>
      <c r="I7072" t="s">
        <v>1938</v>
      </c>
      <c r="J7072">
        <v>100307426</v>
      </c>
      <c r="K7072" t="s">
        <v>1028</v>
      </c>
      <c r="L7072">
        <v>1</v>
      </c>
      <c r="M7072" t="s">
        <v>77</v>
      </c>
      <c r="N7072">
        <v>699.73</v>
      </c>
      <c r="O7072">
        <v>544.88</v>
      </c>
      <c r="P7072" t="s">
        <v>78</v>
      </c>
      <c r="Q7072" s="94">
        <v>45281.62777777778</v>
      </c>
      <c r="R7072">
        <v>699.73</v>
      </c>
      <c r="S7072">
        <v>544.88</v>
      </c>
      <c r="T7072" t="str">
        <f>VLOOKUP(E7072,zamiana!A:B,2,0)</f>
        <v>ALSTOM (ex. BT) CZL</v>
      </c>
    </row>
    <row r="7073" spans="1:20" x14ac:dyDescent="0.3">
      <c r="A7073" t="s">
        <v>6601</v>
      </c>
      <c r="B7073" s="2">
        <v>45260</v>
      </c>
      <c r="C7073" s="2">
        <v>45260</v>
      </c>
      <c r="D7073" s="2"/>
      <c r="E7073" t="s">
        <v>951</v>
      </c>
      <c r="F7073" t="s">
        <v>952</v>
      </c>
      <c r="G7073" t="s">
        <v>942</v>
      </c>
      <c r="H7073" t="s">
        <v>951</v>
      </c>
      <c r="I7073" t="s">
        <v>1938</v>
      </c>
      <c r="J7073">
        <v>100307426</v>
      </c>
      <c r="K7073" t="s">
        <v>1028</v>
      </c>
      <c r="L7073">
        <v>1</v>
      </c>
      <c r="M7073" t="s">
        <v>77</v>
      </c>
      <c r="N7073">
        <v>699.73</v>
      </c>
      <c r="O7073">
        <v>544.88</v>
      </c>
      <c r="P7073" t="s">
        <v>78</v>
      </c>
      <c r="Q7073" s="94">
        <v>45281.62777777778</v>
      </c>
      <c r="R7073">
        <v>699.73</v>
      </c>
      <c r="S7073">
        <v>544.88</v>
      </c>
      <c r="T7073" t="str">
        <f>VLOOKUP(E7073,zamiana!A:B,2,0)</f>
        <v>ALSTOM (ex. BT) CZL</v>
      </c>
    </row>
    <row r="7074" spans="1:20" x14ac:dyDescent="0.3">
      <c r="A7074" t="s">
        <v>6601</v>
      </c>
      <c r="B7074" s="2">
        <v>45260</v>
      </c>
      <c r="C7074" s="2">
        <v>45260</v>
      </c>
      <c r="D7074" s="2"/>
      <c r="E7074" t="s">
        <v>951</v>
      </c>
      <c r="F7074" t="s">
        <v>952</v>
      </c>
      <c r="G7074" t="s">
        <v>942</v>
      </c>
      <c r="H7074" t="s">
        <v>951</v>
      </c>
      <c r="I7074" t="s">
        <v>1938</v>
      </c>
      <c r="J7074">
        <v>100307426</v>
      </c>
      <c r="K7074" t="s">
        <v>1028</v>
      </c>
      <c r="L7074">
        <v>1</v>
      </c>
      <c r="M7074" t="s">
        <v>77</v>
      </c>
      <c r="N7074">
        <v>699.73</v>
      </c>
      <c r="O7074">
        <v>544.88</v>
      </c>
      <c r="P7074" t="s">
        <v>78</v>
      </c>
      <c r="Q7074" s="94">
        <v>45281.62777777778</v>
      </c>
      <c r="R7074">
        <v>699.73</v>
      </c>
      <c r="S7074">
        <v>544.88</v>
      </c>
      <c r="T7074" t="str">
        <f>VLOOKUP(E7074,zamiana!A:B,2,0)</f>
        <v>ALSTOM (ex. BT) CZL</v>
      </c>
    </row>
    <row r="7075" spans="1:20" x14ac:dyDescent="0.3">
      <c r="A7075" t="s">
        <v>6601</v>
      </c>
      <c r="B7075" s="2">
        <v>45260</v>
      </c>
      <c r="C7075" s="2">
        <v>45260</v>
      </c>
      <c r="D7075" s="2"/>
      <c r="E7075" t="s">
        <v>951</v>
      </c>
      <c r="F7075" t="s">
        <v>952</v>
      </c>
      <c r="G7075" t="s">
        <v>942</v>
      </c>
      <c r="H7075" t="s">
        <v>951</v>
      </c>
      <c r="I7075" t="s">
        <v>1899</v>
      </c>
      <c r="J7075">
        <v>100307425</v>
      </c>
      <c r="K7075" t="s">
        <v>1028</v>
      </c>
      <c r="L7075">
        <v>1</v>
      </c>
      <c r="M7075" t="s">
        <v>77</v>
      </c>
      <c r="N7075">
        <v>284.39999999999998</v>
      </c>
      <c r="O7075">
        <v>207.04</v>
      </c>
      <c r="P7075" t="s">
        <v>78</v>
      </c>
      <c r="Q7075" s="94">
        <v>45281.644444444442</v>
      </c>
      <c r="R7075">
        <v>284.39999999999998</v>
      </c>
      <c r="S7075">
        <v>207.04</v>
      </c>
      <c r="T7075" t="str">
        <f>VLOOKUP(E7075,zamiana!A:B,2,0)</f>
        <v>ALSTOM (ex. BT) CZL</v>
      </c>
    </row>
    <row r="7076" spans="1:20" x14ac:dyDescent="0.3">
      <c r="A7076" t="s">
        <v>6601</v>
      </c>
      <c r="B7076" s="2">
        <v>45260</v>
      </c>
      <c r="C7076" s="2">
        <v>45260</v>
      </c>
      <c r="D7076" s="2"/>
      <c r="E7076" t="s">
        <v>951</v>
      </c>
      <c r="F7076" t="s">
        <v>952</v>
      </c>
      <c r="G7076" t="s">
        <v>942</v>
      </c>
      <c r="H7076" t="s">
        <v>951</v>
      </c>
      <c r="I7076" t="s">
        <v>1899</v>
      </c>
      <c r="J7076">
        <v>100307425</v>
      </c>
      <c r="K7076" t="s">
        <v>1028</v>
      </c>
      <c r="L7076">
        <v>1</v>
      </c>
      <c r="M7076" t="s">
        <v>77</v>
      </c>
      <c r="N7076">
        <v>284.39999999999998</v>
      </c>
      <c r="O7076">
        <v>207.04</v>
      </c>
      <c r="P7076" t="s">
        <v>78</v>
      </c>
      <c r="Q7076" s="94">
        <v>45281.644444444442</v>
      </c>
      <c r="R7076">
        <v>284.39999999999998</v>
      </c>
      <c r="S7076">
        <v>207.04</v>
      </c>
      <c r="T7076" t="str">
        <f>VLOOKUP(E7076,zamiana!A:B,2,0)</f>
        <v>ALSTOM (ex. BT) CZL</v>
      </c>
    </row>
    <row r="7077" spans="1:20" x14ac:dyDescent="0.3">
      <c r="A7077" t="s">
        <v>6601</v>
      </c>
      <c r="B7077" s="2">
        <v>45260</v>
      </c>
      <c r="C7077" s="2">
        <v>45260</v>
      </c>
      <c r="D7077" s="2"/>
      <c r="E7077" t="s">
        <v>951</v>
      </c>
      <c r="F7077" t="s">
        <v>952</v>
      </c>
      <c r="G7077" t="s">
        <v>942</v>
      </c>
      <c r="H7077" t="s">
        <v>951</v>
      </c>
      <c r="I7077" t="s">
        <v>1899</v>
      </c>
      <c r="J7077">
        <v>100307425</v>
      </c>
      <c r="K7077" t="s">
        <v>1028</v>
      </c>
      <c r="L7077">
        <v>1</v>
      </c>
      <c r="M7077" t="s">
        <v>77</v>
      </c>
      <c r="N7077">
        <v>284.39999999999998</v>
      </c>
      <c r="O7077">
        <v>207.04</v>
      </c>
      <c r="P7077" t="s">
        <v>78</v>
      </c>
      <c r="Q7077" s="94">
        <v>45281.644444444442</v>
      </c>
      <c r="R7077">
        <v>284.39999999999998</v>
      </c>
      <c r="S7077">
        <v>207.04</v>
      </c>
      <c r="T7077" t="str">
        <f>VLOOKUP(E7077,zamiana!A:B,2,0)</f>
        <v>ALSTOM (ex. BT) CZL</v>
      </c>
    </row>
    <row r="7078" spans="1:20" x14ac:dyDescent="0.3">
      <c r="A7078" t="s">
        <v>6601</v>
      </c>
      <c r="B7078" s="2">
        <v>45260</v>
      </c>
      <c r="C7078" s="2">
        <v>45260</v>
      </c>
      <c r="D7078" s="2"/>
      <c r="E7078" t="s">
        <v>951</v>
      </c>
      <c r="F7078" t="s">
        <v>952</v>
      </c>
      <c r="G7078" t="s">
        <v>942</v>
      </c>
      <c r="H7078" t="s">
        <v>951</v>
      </c>
      <c r="I7078" t="s">
        <v>1899</v>
      </c>
      <c r="J7078">
        <v>100307425</v>
      </c>
      <c r="K7078" t="s">
        <v>1028</v>
      </c>
      <c r="L7078">
        <v>1</v>
      </c>
      <c r="M7078" t="s">
        <v>77</v>
      </c>
      <c r="N7078">
        <v>284.39999999999998</v>
      </c>
      <c r="O7078">
        <v>207.04</v>
      </c>
      <c r="P7078" t="s">
        <v>78</v>
      </c>
      <c r="Q7078" s="94">
        <v>45281.644444444442</v>
      </c>
      <c r="R7078">
        <v>284.39999999999998</v>
      </c>
      <c r="S7078">
        <v>207.04</v>
      </c>
      <c r="T7078" t="str">
        <f>VLOOKUP(E7078,zamiana!A:B,2,0)</f>
        <v>ALSTOM (ex. BT) CZL</v>
      </c>
    </row>
    <row r="7079" spans="1:20" x14ac:dyDescent="0.3">
      <c r="A7079" t="s">
        <v>6601</v>
      </c>
      <c r="B7079" s="2">
        <v>45260</v>
      </c>
      <c r="C7079" s="2">
        <v>45260</v>
      </c>
      <c r="D7079" s="2"/>
      <c r="E7079" t="s">
        <v>951</v>
      </c>
      <c r="F7079" t="s">
        <v>952</v>
      </c>
      <c r="G7079" t="s">
        <v>942</v>
      </c>
      <c r="H7079" t="s">
        <v>951</v>
      </c>
      <c r="I7079" t="s">
        <v>1899</v>
      </c>
      <c r="J7079">
        <v>100307425</v>
      </c>
      <c r="K7079" t="s">
        <v>1028</v>
      </c>
      <c r="L7079">
        <v>1</v>
      </c>
      <c r="M7079" t="s">
        <v>77</v>
      </c>
      <c r="N7079">
        <v>284.39999999999998</v>
      </c>
      <c r="O7079">
        <v>207.04</v>
      </c>
      <c r="P7079" t="s">
        <v>78</v>
      </c>
      <c r="Q7079" s="94">
        <v>45281.644444444442</v>
      </c>
      <c r="R7079">
        <v>284.39999999999998</v>
      </c>
      <c r="S7079">
        <v>207.04</v>
      </c>
      <c r="T7079" t="str">
        <f>VLOOKUP(E7079,zamiana!A:B,2,0)</f>
        <v>ALSTOM (ex. BT) CZL</v>
      </c>
    </row>
    <row r="7080" spans="1:20" x14ac:dyDescent="0.3">
      <c r="A7080" t="s">
        <v>6601</v>
      </c>
      <c r="B7080" s="2">
        <v>45260</v>
      </c>
      <c r="C7080" s="2">
        <v>45260</v>
      </c>
      <c r="D7080" s="2"/>
      <c r="E7080" t="s">
        <v>951</v>
      </c>
      <c r="F7080" t="s">
        <v>952</v>
      </c>
      <c r="G7080" t="s">
        <v>942</v>
      </c>
      <c r="H7080" t="s">
        <v>951</v>
      </c>
      <c r="I7080" t="s">
        <v>1899</v>
      </c>
      <c r="J7080">
        <v>100307425</v>
      </c>
      <c r="K7080" t="s">
        <v>1028</v>
      </c>
      <c r="L7080">
        <v>1</v>
      </c>
      <c r="M7080" t="s">
        <v>77</v>
      </c>
      <c r="N7080">
        <v>284.39999999999998</v>
      </c>
      <c r="O7080">
        <v>207.04</v>
      </c>
      <c r="P7080" t="s">
        <v>78</v>
      </c>
      <c r="Q7080" s="94">
        <v>45281.644444444442</v>
      </c>
      <c r="R7080">
        <v>284.39999999999998</v>
      </c>
      <c r="S7080">
        <v>207.04</v>
      </c>
      <c r="T7080" t="str">
        <f>VLOOKUP(E7080,zamiana!A:B,2,0)</f>
        <v>ALSTOM (ex. BT) CZL</v>
      </c>
    </row>
    <row r="7081" spans="1:20" x14ac:dyDescent="0.3">
      <c r="A7081" t="s">
        <v>6601</v>
      </c>
      <c r="B7081" s="2">
        <v>45260</v>
      </c>
      <c r="C7081" s="2">
        <v>45260</v>
      </c>
      <c r="D7081" s="2"/>
      <c r="E7081" t="s">
        <v>951</v>
      </c>
      <c r="F7081" t="s">
        <v>952</v>
      </c>
      <c r="G7081" t="s">
        <v>942</v>
      </c>
      <c r="H7081" t="s">
        <v>951</v>
      </c>
      <c r="I7081" t="s">
        <v>1899</v>
      </c>
      <c r="J7081">
        <v>100307425</v>
      </c>
      <c r="K7081" t="s">
        <v>1028</v>
      </c>
      <c r="L7081">
        <v>1</v>
      </c>
      <c r="M7081" t="s">
        <v>77</v>
      </c>
      <c r="N7081">
        <v>284.39999999999998</v>
      </c>
      <c r="O7081">
        <v>207.04</v>
      </c>
      <c r="P7081" t="s">
        <v>78</v>
      </c>
      <c r="Q7081" s="94">
        <v>45281.644444444442</v>
      </c>
      <c r="R7081">
        <v>284.39999999999998</v>
      </c>
      <c r="S7081">
        <v>207.04</v>
      </c>
      <c r="T7081" t="str">
        <f>VLOOKUP(E7081,zamiana!A:B,2,0)</f>
        <v>ALSTOM (ex. BT) CZL</v>
      </c>
    </row>
    <row r="7082" spans="1:20" x14ac:dyDescent="0.3">
      <c r="A7082" t="s">
        <v>6601</v>
      </c>
      <c r="B7082" s="2">
        <v>45260</v>
      </c>
      <c r="C7082" s="2">
        <v>45260</v>
      </c>
      <c r="D7082" s="2"/>
      <c r="E7082" t="s">
        <v>951</v>
      </c>
      <c r="F7082" t="s">
        <v>952</v>
      </c>
      <c r="G7082" t="s">
        <v>942</v>
      </c>
      <c r="H7082" t="s">
        <v>951</v>
      </c>
      <c r="I7082" t="s">
        <v>1899</v>
      </c>
      <c r="J7082">
        <v>100307425</v>
      </c>
      <c r="K7082" t="s">
        <v>1028</v>
      </c>
      <c r="L7082">
        <v>1</v>
      </c>
      <c r="M7082" t="s">
        <v>77</v>
      </c>
      <c r="N7082">
        <v>284.39999999999998</v>
      </c>
      <c r="O7082">
        <v>207.04</v>
      </c>
      <c r="P7082" t="s">
        <v>78</v>
      </c>
      <c r="Q7082" s="94">
        <v>45281.644444444442</v>
      </c>
      <c r="R7082">
        <v>284.39999999999998</v>
      </c>
      <c r="S7082">
        <v>207.04</v>
      </c>
      <c r="T7082" t="str">
        <f>VLOOKUP(E7082,zamiana!A:B,2,0)</f>
        <v>ALSTOM (ex. BT) CZL</v>
      </c>
    </row>
    <row r="7083" spans="1:20" x14ac:dyDescent="0.3">
      <c r="A7083" t="s">
        <v>6601</v>
      </c>
      <c r="B7083" s="2">
        <v>45260</v>
      </c>
      <c r="C7083" s="2">
        <v>45260</v>
      </c>
      <c r="D7083" s="2"/>
      <c r="E7083" t="s">
        <v>951</v>
      </c>
      <c r="F7083" t="s">
        <v>952</v>
      </c>
      <c r="G7083" t="s">
        <v>942</v>
      </c>
      <c r="H7083" t="s">
        <v>951</v>
      </c>
      <c r="I7083" t="s">
        <v>3616</v>
      </c>
      <c r="J7083">
        <v>100307424</v>
      </c>
      <c r="K7083" t="s">
        <v>1028</v>
      </c>
      <c r="L7083">
        <v>1</v>
      </c>
      <c r="M7083" t="s">
        <v>77</v>
      </c>
      <c r="N7083">
        <v>25.22</v>
      </c>
      <c r="O7083">
        <v>12.07</v>
      </c>
      <c r="P7083" t="s">
        <v>78</v>
      </c>
      <c r="Q7083" s="94">
        <v>45281.667361111111</v>
      </c>
      <c r="R7083">
        <v>25.22</v>
      </c>
      <c r="S7083">
        <v>12.07</v>
      </c>
      <c r="T7083" t="str">
        <f>VLOOKUP(E7083,zamiana!A:B,2,0)</f>
        <v>ALSTOM (ex. BT) CZL</v>
      </c>
    </row>
    <row r="7084" spans="1:20" x14ac:dyDescent="0.3">
      <c r="A7084" t="s">
        <v>6601</v>
      </c>
      <c r="B7084" s="2">
        <v>45260</v>
      </c>
      <c r="C7084" s="2">
        <v>45260</v>
      </c>
      <c r="D7084" s="2"/>
      <c r="E7084" t="s">
        <v>951</v>
      </c>
      <c r="F7084" t="s">
        <v>952</v>
      </c>
      <c r="G7084" t="s">
        <v>942</v>
      </c>
      <c r="H7084" t="s">
        <v>951</v>
      </c>
      <c r="I7084" t="s">
        <v>3616</v>
      </c>
      <c r="J7084">
        <v>100307424</v>
      </c>
      <c r="K7084" t="s">
        <v>1028</v>
      </c>
      <c r="L7084">
        <v>1</v>
      </c>
      <c r="M7084" t="s">
        <v>77</v>
      </c>
      <c r="N7084">
        <v>25.22</v>
      </c>
      <c r="O7084">
        <v>12.07</v>
      </c>
      <c r="P7084" t="s">
        <v>78</v>
      </c>
      <c r="Q7084" s="94">
        <v>45281.667361111111</v>
      </c>
      <c r="R7084">
        <v>25.22</v>
      </c>
      <c r="S7084">
        <v>12.07</v>
      </c>
      <c r="T7084" t="str">
        <f>VLOOKUP(E7084,zamiana!A:B,2,0)</f>
        <v>ALSTOM (ex. BT) CZL</v>
      </c>
    </row>
    <row r="7085" spans="1:20" x14ac:dyDescent="0.3">
      <c r="A7085" t="s">
        <v>6601</v>
      </c>
      <c r="B7085" s="2">
        <v>45260</v>
      </c>
      <c r="C7085" s="2">
        <v>45260</v>
      </c>
      <c r="D7085" s="2"/>
      <c r="E7085" t="s">
        <v>951</v>
      </c>
      <c r="F7085" t="s">
        <v>952</v>
      </c>
      <c r="G7085" t="s">
        <v>942</v>
      </c>
      <c r="H7085" t="s">
        <v>951</v>
      </c>
      <c r="I7085" t="s">
        <v>3616</v>
      </c>
      <c r="J7085">
        <v>100307424</v>
      </c>
      <c r="K7085" t="s">
        <v>1028</v>
      </c>
      <c r="L7085">
        <v>1</v>
      </c>
      <c r="M7085" t="s">
        <v>77</v>
      </c>
      <c r="N7085">
        <v>25.22</v>
      </c>
      <c r="O7085">
        <v>12.07</v>
      </c>
      <c r="P7085" t="s">
        <v>78</v>
      </c>
      <c r="Q7085" s="94">
        <v>45281.667361111111</v>
      </c>
      <c r="R7085">
        <v>25.22</v>
      </c>
      <c r="S7085">
        <v>12.07</v>
      </c>
      <c r="T7085" t="str">
        <f>VLOOKUP(E7085,zamiana!A:B,2,0)</f>
        <v>ALSTOM (ex. BT) CZL</v>
      </c>
    </row>
    <row r="7086" spans="1:20" x14ac:dyDescent="0.3">
      <c r="A7086" t="s">
        <v>6601</v>
      </c>
      <c r="B7086" s="2">
        <v>45260</v>
      </c>
      <c r="C7086" s="2">
        <v>45260</v>
      </c>
      <c r="D7086" s="2"/>
      <c r="E7086" t="s">
        <v>951</v>
      </c>
      <c r="F7086" t="s">
        <v>952</v>
      </c>
      <c r="G7086" t="s">
        <v>942</v>
      </c>
      <c r="H7086" t="s">
        <v>951</v>
      </c>
      <c r="I7086" t="s">
        <v>3616</v>
      </c>
      <c r="J7086">
        <v>100307424</v>
      </c>
      <c r="K7086" t="s">
        <v>1028</v>
      </c>
      <c r="L7086">
        <v>1</v>
      </c>
      <c r="M7086" t="s">
        <v>77</v>
      </c>
      <c r="N7086">
        <v>25.22</v>
      </c>
      <c r="O7086">
        <v>12.07</v>
      </c>
      <c r="P7086" t="s">
        <v>78</v>
      </c>
      <c r="Q7086" s="94">
        <v>45281.667361111111</v>
      </c>
      <c r="R7086">
        <v>25.22</v>
      </c>
      <c r="S7086">
        <v>12.07</v>
      </c>
      <c r="T7086" t="str">
        <f>VLOOKUP(E7086,zamiana!A:B,2,0)</f>
        <v>ALSTOM (ex. BT) CZL</v>
      </c>
    </row>
    <row r="7087" spans="1:20" x14ac:dyDescent="0.3">
      <c r="A7087" t="s">
        <v>6601</v>
      </c>
      <c r="B7087" s="2">
        <v>45260</v>
      </c>
      <c r="C7087" s="2">
        <v>45260</v>
      </c>
      <c r="D7087" s="2"/>
      <c r="E7087" t="s">
        <v>951</v>
      </c>
      <c r="F7087" t="s">
        <v>952</v>
      </c>
      <c r="G7087" t="s">
        <v>942</v>
      </c>
      <c r="H7087" t="s">
        <v>951</v>
      </c>
      <c r="I7087" t="s">
        <v>1810</v>
      </c>
      <c r="J7087">
        <v>100307418</v>
      </c>
      <c r="K7087" t="s">
        <v>1028</v>
      </c>
      <c r="L7087">
        <v>2</v>
      </c>
      <c r="M7087" t="s">
        <v>77</v>
      </c>
      <c r="N7087">
        <v>80.02</v>
      </c>
      <c r="O7087">
        <v>59.91</v>
      </c>
      <c r="P7087" t="s">
        <v>78</v>
      </c>
      <c r="Q7087" s="94">
        <v>45281.62777777778</v>
      </c>
      <c r="R7087">
        <v>160.04</v>
      </c>
      <c r="S7087">
        <v>119.82</v>
      </c>
      <c r="T7087" t="str">
        <f>VLOOKUP(E7087,zamiana!A:B,2,0)</f>
        <v>ALSTOM (ex. BT) CZL</v>
      </c>
    </row>
    <row r="7088" spans="1:20" x14ac:dyDescent="0.3">
      <c r="A7088" t="s">
        <v>6601</v>
      </c>
      <c r="B7088" s="2">
        <v>45260</v>
      </c>
      <c r="C7088" s="2">
        <v>45260</v>
      </c>
      <c r="D7088" s="2"/>
      <c r="E7088" t="s">
        <v>951</v>
      </c>
      <c r="F7088" t="s">
        <v>952</v>
      </c>
      <c r="G7088" t="s">
        <v>942</v>
      </c>
      <c r="H7088" t="s">
        <v>951</v>
      </c>
      <c r="I7088" t="s">
        <v>1810</v>
      </c>
      <c r="J7088">
        <v>100307418</v>
      </c>
      <c r="K7088" t="s">
        <v>1028</v>
      </c>
      <c r="L7088">
        <v>2</v>
      </c>
      <c r="M7088" t="s">
        <v>77</v>
      </c>
      <c r="N7088">
        <v>80.02</v>
      </c>
      <c r="O7088">
        <v>59.91</v>
      </c>
      <c r="P7088" t="s">
        <v>78</v>
      </c>
      <c r="Q7088" s="94">
        <v>45281.62777777778</v>
      </c>
      <c r="R7088">
        <v>160.04</v>
      </c>
      <c r="S7088">
        <v>119.82</v>
      </c>
      <c r="T7088" t="str">
        <f>VLOOKUP(E7088,zamiana!A:B,2,0)</f>
        <v>ALSTOM (ex. BT) CZL</v>
      </c>
    </row>
    <row r="7089" spans="1:20" x14ac:dyDescent="0.3">
      <c r="A7089" t="s">
        <v>6601</v>
      </c>
      <c r="B7089" s="2">
        <v>45260</v>
      </c>
      <c r="C7089" s="2">
        <v>45260</v>
      </c>
      <c r="D7089" s="2"/>
      <c r="E7089" t="s">
        <v>951</v>
      </c>
      <c r="F7089" t="s">
        <v>952</v>
      </c>
      <c r="G7089" t="s">
        <v>942</v>
      </c>
      <c r="H7089" t="s">
        <v>951</v>
      </c>
      <c r="I7089" t="s">
        <v>1810</v>
      </c>
      <c r="J7089">
        <v>100307418</v>
      </c>
      <c r="K7089" t="s">
        <v>1028</v>
      </c>
      <c r="L7089">
        <v>2</v>
      </c>
      <c r="M7089" t="s">
        <v>77</v>
      </c>
      <c r="N7089">
        <v>80.02</v>
      </c>
      <c r="O7089">
        <v>59.91</v>
      </c>
      <c r="P7089" t="s">
        <v>78</v>
      </c>
      <c r="Q7089" s="94">
        <v>45281.62777777778</v>
      </c>
      <c r="R7089">
        <v>160.04</v>
      </c>
      <c r="S7089">
        <v>119.82</v>
      </c>
      <c r="T7089" t="str">
        <f>VLOOKUP(E7089,zamiana!A:B,2,0)</f>
        <v>ALSTOM (ex. BT) CZL</v>
      </c>
    </row>
    <row r="7090" spans="1:20" x14ac:dyDescent="0.3">
      <c r="A7090" t="s">
        <v>6601</v>
      </c>
      <c r="B7090" s="2">
        <v>45260</v>
      </c>
      <c r="C7090" s="2">
        <v>45260</v>
      </c>
      <c r="D7090" s="2"/>
      <c r="E7090" t="s">
        <v>951</v>
      </c>
      <c r="F7090" t="s">
        <v>952</v>
      </c>
      <c r="G7090" t="s">
        <v>942</v>
      </c>
      <c r="H7090" t="s">
        <v>951</v>
      </c>
      <c r="I7090" t="s">
        <v>1810</v>
      </c>
      <c r="J7090">
        <v>100307418</v>
      </c>
      <c r="K7090" t="s">
        <v>1028</v>
      </c>
      <c r="L7090">
        <v>2</v>
      </c>
      <c r="M7090" t="s">
        <v>77</v>
      </c>
      <c r="N7090">
        <v>80.02</v>
      </c>
      <c r="O7090">
        <v>59.91</v>
      </c>
      <c r="P7090" t="s">
        <v>78</v>
      </c>
      <c r="Q7090" s="94">
        <v>45281.62777777778</v>
      </c>
      <c r="R7090">
        <v>160.04</v>
      </c>
      <c r="S7090">
        <v>119.82</v>
      </c>
      <c r="T7090" t="str">
        <f>VLOOKUP(E7090,zamiana!A:B,2,0)</f>
        <v>ALSTOM (ex. BT) CZL</v>
      </c>
    </row>
    <row r="7091" spans="1:20" x14ac:dyDescent="0.3">
      <c r="A7091" t="s">
        <v>6601</v>
      </c>
      <c r="B7091" s="2">
        <v>45260</v>
      </c>
      <c r="C7091" s="2">
        <v>45260</v>
      </c>
      <c r="D7091" s="2"/>
      <c r="E7091" t="s">
        <v>951</v>
      </c>
      <c r="F7091" t="s">
        <v>952</v>
      </c>
      <c r="G7091" t="s">
        <v>942</v>
      </c>
      <c r="H7091" t="s">
        <v>951</v>
      </c>
      <c r="I7091" t="s">
        <v>1810</v>
      </c>
      <c r="J7091">
        <v>100307418</v>
      </c>
      <c r="K7091" t="s">
        <v>1028</v>
      </c>
      <c r="L7091">
        <v>2</v>
      </c>
      <c r="M7091" t="s">
        <v>77</v>
      </c>
      <c r="N7091">
        <v>80.02</v>
      </c>
      <c r="O7091">
        <v>59.91</v>
      </c>
      <c r="P7091" t="s">
        <v>78</v>
      </c>
      <c r="Q7091" s="94">
        <v>45281.62777777778</v>
      </c>
      <c r="R7091">
        <v>160.04</v>
      </c>
      <c r="S7091">
        <v>119.82</v>
      </c>
      <c r="T7091" t="str">
        <f>VLOOKUP(E7091,zamiana!A:B,2,0)</f>
        <v>ALSTOM (ex. BT) CZL</v>
      </c>
    </row>
    <row r="7092" spans="1:20" x14ac:dyDescent="0.3">
      <c r="A7092" t="s">
        <v>6601</v>
      </c>
      <c r="B7092" s="2">
        <v>45260</v>
      </c>
      <c r="C7092" s="2">
        <v>45260</v>
      </c>
      <c r="D7092" s="2"/>
      <c r="E7092" t="s">
        <v>951</v>
      </c>
      <c r="F7092" t="s">
        <v>952</v>
      </c>
      <c r="G7092" t="s">
        <v>942</v>
      </c>
      <c r="H7092" t="s">
        <v>951</v>
      </c>
      <c r="I7092" t="s">
        <v>1810</v>
      </c>
      <c r="J7092">
        <v>100307418</v>
      </c>
      <c r="K7092" t="s">
        <v>1028</v>
      </c>
      <c r="L7092">
        <v>2</v>
      </c>
      <c r="M7092" t="s">
        <v>77</v>
      </c>
      <c r="N7092">
        <v>80.02</v>
      </c>
      <c r="O7092">
        <v>59.91</v>
      </c>
      <c r="P7092" t="s">
        <v>78</v>
      </c>
      <c r="Q7092" s="94">
        <v>45281.62777777778</v>
      </c>
      <c r="R7092">
        <v>160.04</v>
      </c>
      <c r="S7092">
        <v>119.82</v>
      </c>
      <c r="T7092" t="str">
        <f>VLOOKUP(E7092,zamiana!A:B,2,0)</f>
        <v>ALSTOM (ex. BT) CZL</v>
      </c>
    </row>
    <row r="7093" spans="1:20" x14ac:dyDescent="0.3">
      <c r="A7093" t="s">
        <v>6601</v>
      </c>
      <c r="B7093" s="2">
        <v>45260</v>
      </c>
      <c r="C7093" s="2">
        <v>45260</v>
      </c>
      <c r="D7093" s="2"/>
      <c r="E7093" t="s">
        <v>951</v>
      </c>
      <c r="F7093" t="s">
        <v>952</v>
      </c>
      <c r="G7093" t="s">
        <v>942</v>
      </c>
      <c r="H7093" t="s">
        <v>951</v>
      </c>
      <c r="I7093" t="s">
        <v>1810</v>
      </c>
      <c r="J7093">
        <v>100307418</v>
      </c>
      <c r="K7093" t="s">
        <v>1028</v>
      </c>
      <c r="L7093">
        <v>2</v>
      </c>
      <c r="M7093" t="s">
        <v>77</v>
      </c>
      <c r="N7093">
        <v>80.02</v>
      </c>
      <c r="O7093">
        <v>59.91</v>
      </c>
      <c r="P7093" t="s">
        <v>78</v>
      </c>
      <c r="Q7093" s="94">
        <v>45281.62777777778</v>
      </c>
      <c r="R7093">
        <v>160.04</v>
      </c>
      <c r="S7093">
        <v>119.82</v>
      </c>
      <c r="T7093" t="str">
        <f>VLOOKUP(E7093,zamiana!A:B,2,0)</f>
        <v>ALSTOM (ex. BT) CZL</v>
      </c>
    </row>
    <row r="7094" spans="1:20" x14ac:dyDescent="0.3">
      <c r="A7094" t="s">
        <v>6601</v>
      </c>
      <c r="B7094" s="2">
        <v>45260</v>
      </c>
      <c r="C7094" s="2">
        <v>45260</v>
      </c>
      <c r="D7094" s="2"/>
      <c r="E7094" t="s">
        <v>951</v>
      </c>
      <c r="F7094" t="s">
        <v>952</v>
      </c>
      <c r="G7094" t="s">
        <v>942</v>
      </c>
      <c r="H7094" t="s">
        <v>951</v>
      </c>
      <c r="I7094" t="s">
        <v>1810</v>
      </c>
      <c r="J7094">
        <v>100307418</v>
      </c>
      <c r="K7094" t="s">
        <v>1028</v>
      </c>
      <c r="L7094">
        <v>2</v>
      </c>
      <c r="M7094" t="s">
        <v>77</v>
      </c>
      <c r="N7094">
        <v>80.02</v>
      </c>
      <c r="O7094">
        <v>59.91</v>
      </c>
      <c r="P7094" t="s">
        <v>78</v>
      </c>
      <c r="Q7094" s="94">
        <v>45281.62777777778</v>
      </c>
      <c r="R7094">
        <v>160.04</v>
      </c>
      <c r="S7094">
        <v>119.82</v>
      </c>
      <c r="T7094" t="str">
        <f>VLOOKUP(E7094,zamiana!A:B,2,0)</f>
        <v>ALSTOM (ex. BT) CZL</v>
      </c>
    </row>
    <row r="7095" spans="1:20" x14ac:dyDescent="0.3">
      <c r="A7095" t="s">
        <v>6601</v>
      </c>
      <c r="B7095" s="2">
        <v>45260</v>
      </c>
      <c r="C7095" s="2">
        <v>45260</v>
      </c>
      <c r="D7095" s="2"/>
      <c r="E7095" t="s">
        <v>951</v>
      </c>
      <c r="F7095" t="s">
        <v>952</v>
      </c>
      <c r="G7095" t="s">
        <v>942</v>
      </c>
      <c r="H7095" t="s">
        <v>951</v>
      </c>
      <c r="I7095" t="s">
        <v>1622</v>
      </c>
      <c r="J7095">
        <v>100307193</v>
      </c>
      <c r="K7095" t="s">
        <v>1028</v>
      </c>
      <c r="L7095">
        <v>2</v>
      </c>
      <c r="M7095" t="s">
        <v>77</v>
      </c>
      <c r="N7095">
        <v>42.89</v>
      </c>
      <c r="O7095">
        <v>40.99</v>
      </c>
      <c r="P7095" t="s">
        <v>78</v>
      </c>
      <c r="Q7095" s="94">
        <v>45281.665972222225</v>
      </c>
      <c r="R7095">
        <v>85.78</v>
      </c>
      <c r="S7095">
        <v>81.98</v>
      </c>
      <c r="T7095" t="str">
        <f>VLOOKUP(E7095,zamiana!A:B,2,0)</f>
        <v>ALSTOM (ex. BT) CZL</v>
      </c>
    </row>
    <row r="7096" spans="1:20" x14ac:dyDescent="0.3">
      <c r="A7096" t="s">
        <v>6601</v>
      </c>
      <c r="B7096" s="2">
        <v>45260</v>
      </c>
      <c r="C7096" s="2">
        <v>45260</v>
      </c>
      <c r="D7096" s="2"/>
      <c r="E7096" t="s">
        <v>951</v>
      </c>
      <c r="F7096" t="s">
        <v>952</v>
      </c>
      <c r="G7096" t="s">
        <v>942</v>
      </c>
      <c r="H7096" t="s">
        <v>951</v>
      </c>
      <c r="I7096" t="s">
        <v>1622</v>
      </c>
      <c r="J7096">
        <v>100307193</v>
      </c>
      <c r="K7096" t="s">
        <v>1028</v>
      </c>
      <c r="L7096">
        <v>2</v>
      </c>
      <c r="M7096" t="s">
        <v>77</v>
      </c>
      <c r="N7096">
        <v>42.89</v>
      </c>
      <c r="O7096">
        <v>40.99</v>
      </c>
      <c r="P7096" t="s">
        <v>78</v>
      </c>
      <c r="Q7096" s="94">
        <v>45281.665972222225</v>
      </c>
      <c r="R7096">
        <v>85.78</v>
      </c>
      <c r="S7096">
        <v>81.98</v>
      </c>
      <c r="T7096" t="str">
        <f>VLOOKUP(E7096,zamiana!A:B,2,0)</f>
        <v>ALSTOM (ex. BT) CZL</v>
      </c>
    </row>
    <row r="7097" spans="1:20" x14ac:dyDescent="0.3">
      <c r="A7097" t="s">
        <v>6601</v>
      </c>
      <c r="B7097" s="2">
        <v>45260</v>
      </c>
      <c r="C7097" s="2">
        <v>45260</v>
      </c>
      <c r="D7097" s="2"/>
      <c r="E7097" t="s">
        <v>951</v>
      </c>
      <c r="F7097" t="s">
        <v>952</v>
      </c>
      <c r="G7097" t="s">
        <v>942</v>
      </c>
      <c r="H7097" t="s">
        <v>951</v>
      </c>
      <c r="I7097" t="s">
        <v>1622</v>
      </c>
      <c r="J7097">
        <v>100307193</v>
      </c>
      <c r="K7097" t="s">
        <v>1028</v>
      </c>
      <c r="L7097">
        <v>2</v>
      </c>
      <c r="M7097" t="s">
        <v>77</v>
      </c>
      <c r="N7097">
        <v>42.89</v>
      </c>
      <c r="O7097">
        <v>40.99</v>
      </c>
      <c r="P7097" t="s">
        <v>78</v>
      </c>
      <c r="Q7097" s="94">
        <v>45281.665972222225</v>
      </c>
      <c r="R7097">
        <v>85.78</v>
      </c>
      <c r="S7097">
        <v>81.98</v>
      </c>
      <c r="T7097" t="str">
        <f>VLOOKUP(E7097,zamiana!A:B,2,0)</f>
        <v>ALSTOM (ex. BT) CZL</v>
      </c>
    </row>
    <row r="7098" spans="1:20" x14ac:dyDescent="0.3">
      <c r="A7098" t="s">
        <v>6601</v>
      </c>
      <c r="B7098" s="2">
        <v>45260</v>
      </c>
      <c r="C7098" s="2">
        <v>45260</v>
      </c>
      <c r="D7098" s="2"/>
      <c r="E7098" t="s">
        <v>951</v>
      </c>
      <c r="F7098" t="s">
        <v>952</v>
      </c>
      <c r="G7098" t="s">
        <v>942</v>
      </c>
      <c r="H7098" t="s">
        <v>951</v>
      </c>
      <c r="I7098" t="s">
        <v>1622</v>
      </c>
      <c r="J7098">
        <v>100307193</v>
      </c>
      <c r="K7098" t="s">
        <v>1028</v>
      </c>
      <c r="L7098">
        <v>2</v>
      </c>
      <c r="M7098" t="s">
        <v>77</v>
      </c>
      <c r="N7098">
        <v>42.89</v>
      </c>
      <c r="O7098">
        <v>40.99</v>
      </c>
      <c r="P7098" t="s">
        <v>78</v>
      </c>
      <c r="Q7098" s="94">
        <v>45281.665972222225</v>
      </c>
      <c r="R7098">
        <v>85.78</v>
      </c>
      <c r="S7098">
        <v>81.98</v>
      </c>
      <c r="T7098" t="str">
        <f>VLOOKUP(E7098,zamiana!A:B,2,0)</f>
        <v>ALSTOM (ex. BT) CZL</v>
      </c>
    </row>
    <row r="7099" spans="1:20" x14ac:dyDescent="0.3">
      <c r="A7099" t="s">
        <v>6601</v>
      </c>
      <c r="B7099" s="2">
        <v>45260</v>
      </c>
      <c r="C7099" s="2">
        <v>45260</v>
      </c>
      <c r="D7099" s="2"/>
      <c r="E7099" t="s">
        <v>951</v>
      </c>
      <c r="F7099" t="s">
        <v>952</v>
      </c>
      <c r="G7099" t="s">
        <v>942</v>
      </c>
      <c r="H7099" t="s">
        <v>951</v>
      </c>
      <c r="I7099" t="s">
        <v>1622</v>
      </c>
      <c r="J7099">
        <v>100307193</v>
      </c>
      <c r="K7099" t="s">
        <v>1028</v>
      </c>
      <c r="L7099">
        <v>2</v>
      </c>
      <c r="M7099" t="s">
        <v>77</v>
      </c>
      <c r="N7099">
        <v>42.89</v>
      </c>
      <c r="O7099">
        <v>40.99</v>
      </c>
      <c r="P7099" t="s">
        <v>78</v>
      </c>
      <c r="Q7099" s="94">
        <v>45281.665972222225</v>
      </c>
      <c r="R7099">
        <v>85.78</v>
      </c>
      <c r="S7099">
        <v>81.98</v>
      </c>
      <c r="T7099" t="str">
        <f>VLOOKUP(E7099,zamiana!A:B,2,0)</f>
        <v>ALSTOM (ex. BT) CZL</v>
      </c>
    </row>
    <row r="7100" spans="1:20" x14ac:dyDescent="0.3">
      <c r="A7100" t="s">
        <v>6601</v>
      </c>
      <c r="B7100" s="2">
        <v>45260</v>
      </c>
      <c r="C7100" s="2">
        <v>45260</v>
      </c>
      <c r="D7100" s="2"/>
      <c r="E7100" t="s">
        <v>951</v>
      </c>
      <c r="F7100" t="s">
        <v>952</v>
      </c>
      <c r="G7100" t="s">
        <v>942</v>
      </c>
      <c r="H7100" t="s">
        <v>951</v>
      </c>
      <c r="I7100" t="s">
        <v>1622</v>
      </c>
      <c r="J7100">
        <v>100307193</v>
      </c>
      <c r="K7100" t="s">
        <v>1028</v>
      </c>
      <c r="L7100">
        <v>2</v>
      </c>
      <c r="M7100" t="s">
        <v>77</v>
      </c>
      <c r="N7100">
        <v>42.89</v>
      </c>
      <c r="O7100">
        <v>40.99</v>
      </c>
      <c r="P7100" t="s">
        <v>78</v>
      </c>
      <c r="Q7100" s="94">
        <v>45281.665972222225</v>
      </c>
      <c r="R7100">
        <v>85.78</v>
      </c>
      <c r="S7100">
        <v>81.98</v>
      </c>
      <c r="T7100" t="str">
        <f>VLOOKUP(E7100,zamiana!A:B,2,0)</f>
        <v>ALSTOM (ex. BT) CZL</v>
      </c>
    </row>
    <row r="7101" spans="1:20" x14ac:dyDescent="0.3">
      <c r="A7101" t="s">
        <v>6601</v>
      </c>
      <c r="B7101" s="2">
        <v>45260</v>
      </c>
      <c r="C7101" s="2">
        <v>45260</v>
      </c>
      <c r="D7101" s="2"/>
      <c r="E7101" t="s">
        <v>951</v>
      </c>
      <c r="F7101" t="s">
        <v>952</v>
      </c>
      <c r="G7101" t="s">
        <v>942</v>
      </c>
      <c r="H7101" t="s">
        <v>951</v>
      </c>
      <c r="I7101" t="s">
        <v>1622</v>
      </c>
      <c r="J7101">
        <v>100307193</v>
      </c>
      <c r="K7101" t="s">
        <v>1028</v>
      </c>
      <c r="L7101">
        <v>2</v>
      </c>
      <c r="M7101" t="s">
        <v>77</v>
      </c>
      <c r="N7101">
        <v>42.89</v>
      </c>
      <c r="O7101">
        <v>40.99</v>
      </c>
      <c r="P7101" t="s">
        <v>78</v>
      </c>
      <c r="Q7101" s="94">
        <v>45281.665972222225</v>
      </c>
      <c r="R7101">
        <v>85.78</v>
      </c>
      <c r="S7101">
        <v>81.98</v>
      </c>
      <c r="T7101" t="str">
        <f>VLOOKUP(E7101,zamiana!A:B,2,0)</f>
        <v>ALSTOM (ex. BT) CZL</v>
      </c>
    </row>
    <row r="7102" spans="1:20" x14ac:dyDescent="0.3">
      <c r="A7102" t="s">
        <v>6601</v>
      </c>
      <c r="B7102" s="2">
        <v>45260</v>
      </c>
      <c r="C7102" s="2">
        <v>45260</v>
      </c>
      <c r="D7102" s="2"/>
      <c r="E7102" t="s">
        <v>951</v>
      </c>
      <c r="F7102" t="s">
        <v>952</v>
      </c>
      <c r="G7102" t="s">
        <v>942</v>
      </c>
      <c r="H7102" t="s">
        <v>951</v>
      </c>
      <c r="I7102" t="s">
        <v>1622</v>
      </c>
      <c r="J7102">
        <v>100307193</v>
      </c>
      <c r="K7102" t="s">
        <v>1028</v>
      </c>
      <c r="L7102">
        <v>2</v>
      </c>
      <c r="M7102" t="s">
        <v>77</v>
      </c>
      <c r="N7102">
        <v>42.89</v>
      </c>
      <c r="O7102">
        <v>40.99</v>
      </c>
      <c r="P7102" t="s">
        <v>78</v>
      </c>
      <c r="Q7102" s="94">
        <v>45281.665972222225</v>
      </c>
      <c r="R7102">
        <v>85.78</v>
      </c>
      <c r="S7102">
        <v>81.98</v>
      </c>
      <c r="T7102" t="str">
        <f>VLOOKUP(E7102,zamiana!A:B,2,0)</f>
        <v>ALSTOM (ex. BT) CZL</v>
      </c>
    </row>
    <row r="7103" spans="1:20" x14ac:dyDescent="0.3">
      <c r="A7103" t="s">
        <v>6601</v>
      </c>
      <c r="B7103" s="2">
        <v>45260</v>
      </c>
      <c r="C7103" s="2">
        <v>45260</v>
      </c>
      <c r="D7103" s="2"/>
      <c r="E7103" t="s">
        <v>951</v>
      </c>
      <c r="F7103" t="s">
        <v>952</v>
      </c>
      <c r="G7103" t="s">
        <v>942</v>
      </c>
      <c r="H7103" t="s">
        <v>951</v>
      </c>
      <c r="I7103" t="s">
        <v>3117</v>
      </c>
      <c r="J7103">
        <v>100307163</v>
      </c>
      <c r="K7103" t="s">
        <v>1028</v>
      </c>
      <c r="L7103">
        <v>1</v>
      </c>
      <c r="M7103" t="s">
        <v>77</v>
      </c>
      <c r="N7103">
        <v>32.450000000000003</v>
      </c>
      <c r="O7103">
        <v>24.13</v>
      </c>
      <c r="P7103" t="s">
        <v>78</v>
      </c>
      <c r="Q7103" s="94">
        <v>45281.665972222225</v>
      </c>
      <c r="R7103">
        <v>32.450000000000003</v>
      </c>
      <c r="S7103">
        <v>24.13</v>
      </c>
      <c r="T7103" t="str">
        <f>VLOOKUP(E7103,zamiana!A:B,2,0)</f>
        <v>ALSTOM (ex. BT) CZL</v>
      </c>
    </row>
    <row r="7104" spans="1:20" x14ac:dyDescent="0.3">
      <c r="A7104" t="s">
        <v>6601</v>
      </c>
      <c r="B7104" s="2">
        <v>45260</v>
      </c>
      <c r="C7104" s="2">
        <v>45260</v>
      </c>
      <c r="D7104" s="2"/>
      <c r="E7104" t="s">
        <v>951</v>
      </c>
      <c r="F7104" t="s">
        <v>952</v>
      </c>
      <c r="G7104" t="s">
        <v>942</v>
      </c>
      <c r="H7104" t="s">
        <v>951</v>
      </c>
      <c r="I7104" t="s">
        <v>3117</v>
      </c>
      <c r="J7104">
        <v>100307163</v>
      </c>
      <c r="K7104" t="s">
        <v>1028</v>
      </c>
      <c r="L7104">
        <v>1</v>
      </c>
      <c r="M7104" t="s">
        <v>77</v>
      </c>
      <c r="N7104">
        <v>32.450000000000003</v>
      </c>
      <c r="O7104">
        <v>24.13</v>
      </c>
      <c r="P7104" t="s">
        <v>78</v>
      </c>
      <c r="Q7104" s="94">
        <v>45281.665972222225</v>
      </c>
      <c r="R7104">
        <v>32.450000000000003</v>
      </c>
      <c r="S7104">
        <v>24.13</v>
      </c>
      <c r="T7104" t="str">
        <f>VLOOKUP(E7104,zamiana!A:B,2,0)</f>
        <v>ALSTOM (ex. BT) CZL</v>
      </c>
    </row>
    <row r="7105" spans="1:20" x14ac:dyDescent="0.3">
      <c r="A7105" t="s">
        <v>6601</v>
      </c>
      <c r="B7105" s="2">
        <v>45260</v>
      </c>
      <c r="C7105" s="2">
        <v>45260</v>
      </c>
      <c r="D7105" s="2"/>
      <c r="E7105" t="s">
        <v>951</v>
      </c>
      <c r="F7105" t="s">
        <v>952</v>
      </c>
      <c r="G7105" t="s">
        <v>942</v>
      </c>
      <c r="H7105" t="s">
        <v>951</v>
      </c>
      <c r="I7105" t="s">
        <v>3117</v>
      </c>
      <c r="J7105">
        <v>100307163</v>
      </c>
      <c r="K7105" t="s">
        <v>1028</v>
      </c>
      <c r="L7105">
        <v>1</v>
      </c>
      <c r="M7105" t="s">
        <v>77</v>
      </c>
      <c r="N7105">
        <v>32.450000000000003</v>
      </c>
      <c r="O7105">
        <v>24.13</v>
      </c>
      <c r="P7105" t="s">
        <v>78</v>
      </c>
      <c r="Q7105" s="94">
        <v>45281.665972222225</v>
      </c>
      <c r="R7105">
        <v>32.450000000000003</v>
      </c>
      <c r="S7105">
        <v>24.13</v>
      </c>
      <c r="T7105" t="str">
        <f>VLOOKUP(E7105,zamiana!A:B,2,0)</f>
        <v>ALSTOM (ex. BT) CZL</v>
      </c>
    </row>
    <row r="7106" spans="1:20" x14ac:dyDescent="0.3">
      <c r="A7106" t="s">
        <v>6601</v>
      </c>
      <c r="B7106" s="2">
        <v>45260</v>
      </c>
      <c r="C7106" s="2">
        <v>45260</v>
      </c>
      <c r="D7106" s="2"/>
      <c r="E7106" t="s">
        <v>951</v>
      </c>
      <c r="F7106" t="s">
        <v>952</v>
      </c>
      <c r="G7106" t="s">
        <v>942</v>
      </c>
      <c r="H7106" t="s">
        <v>951</v>
      </c>
      <c r="I7106" t="s">
        <v>3117</v>
      </c>
      <c r="J7106">
        <v>100307163</v>
      </c>
      <c r="K7106" t="s">
        <v>1028</v>
      </c>
      <c r="L7106">
        <v>1</v>
      </c>
      <c r="M7106" t="s">
        <v>77</v>
      </c>
      <c r="N7106">
        <v>32.450000000000003</v>
      </c>
      <c r="O7106">
        <v>24.13</v>
      </c>
      <c r="P7106" t="s">
        <v>78</v>
      </c>
      <c r="Q7106" s="94">
        <v>45281.665972222225</v>
      </c>
      <c r="R7106">
        <v>32.450000000000003</v>
      </c>
      <c r="S7106">
        <v>24.13</v>
      </c>
      <c r="T7106" t="str">
        <f>VLOOKUP(E7106,zamiana!A:B,2,0)</f>
        <v>ALSTOM (ex. BT) CZL</v>
      </c>
    </row>
    <row r="7107" spans="1:20" x14ac:dyDescent="0.3">
      <c r="A7107" t="s">
        <v>6601</v>
      </c>
      <c r="B7107" s="2">
        <v>45260</v>
      </c>
      <c r="C7107" s="2">
        <v>45260</v>
      </c>
      <c r="D7107" s="2"/>
      <c r="E7107" t="s">
        <v>951</v>
      </c>
      <c r="F7107" t="s">
        <v>952</v>
      </c>
      <c r="G7107" t="s">
        <v>942</v>
      </c>
      <c r="H7107" t="s">
        <v>951</v>
      </c>
      <c r="I7107" t="s">
        <v>3117</v>
      </c>
      <c r="J7107">
        <v>100307163</v>
      </c>
      <c r="K7107" t="s">
        <v>1028</v>
      </c>
      <c r="L7107">
        <v>1</v>
      </c>
      <c r="M7107" t="s">
        <v>77</v>
      </c>
      <c r="N7107">
        <v>32.450000000000003</v>
      </c>
      <c r="O7107">
        <v>24.13</v>
      </c>
      <c r="P7107" t="s">
        <v>78</v>
      </c>
      <c r="Q7107" s="94">
        <v>45281.665972222225</v>
      </c>
      <c r="R7107">
        <v>32.450000000000003</v>
      </c>
      <c r="S7107">
        <v>24.13</v>
      </c>
      <c r="T7107" t="str">
        <f>VLOOKUP(E7107,zamiana!A:B,2,0)</f>
        <v>ALSTOM (ex. BT) CZL</v>
      </c>
    </row>
    <row r="7108" spans="1:20" x14ac:dyDescent="0.3">
      <c r="A7108" t="s">
        <v>6601</v>
      </c>
      <c r="B7108" s="2">
        <v>45260</v>
      </c>
      <c r="C7108" s="2">
        <v>45260</v>
      </c>
      <c r="D7108" s="2"/>
      <c r="E7108" t="s">
        <v>951</v>
      </c>
      <c r="F7108" t="s">
        <v>952</v>
      </c>
      <c r="G7108" t="s">
        <v>942</v>
      </c>
      <c r="H7108" t="s">
        <v>951</v>
      </c>
      <c r="I7108" t="s">
        <v>3117</v>
      </c>
      <c r="J7108">
        <v>100307163</v>
      </c>
      <c r="K7108" t="s">
        <v>1028</v>
      </c>
      <c r="L7108">
        <v>1</v>
      </c>
      <c r="M7108" t="s">
        <v>77</v>
      </c>
      <c r="N7108">
        <v>32.450000000000003</v>
      </c>
      <c r="O7108">
        <v>24.13</v>
      </c>
      <c r="P7108" t="s">
        <v>78</v>
      </c>
      <c r="Q7108" s="94">
        <v>45281.665972222225</v>
      </c>
      <c r="R7108">
        <v>32.450000000000003</v>
      </c>
      <c r="S7108">
        <v>24.13</v>
      </c>
      <c r="T7108" t="str">
        <f>VLOOKUP(E7108,zamiana!A:B,2,0)</f>
        <v>ALSTOM (ex. BT) CZL</v>
      </c>
    </row>
    <row r="7109" spans="1:20" x14ac:dyDescent="0.3">
      <c r="A7109" t="s">
        <v>6601</v>
      </c>
      <c r="B7109" s="2">
        <v>45260</v>
      </c>
      <c r="C7109" s="2">
        <v>45260</v>
      </c>
      <c r="D7109" s="2"/>
      <c r="E7109" t="s">
        <v>951</v>
      </c>
      <c r="F7109" t="s">
        <v>952</v>
      </c>
      <c r="G7109" t="s">
        <v>942</v>
      </c>
      <c r="H7109" t="s">
        <v>951</v>
      </c>
      <c r="I7109" t="s">
        <v>3117</v>
      </c>
      <c r="J7109">
        <v>100307163</v>
      </c>
      <c r="K7109" t="s">
        <v>1028</v>
      </c>
      <c r="L7109">
        <v>1</v>
      </c>
      <c r="M7109" t="s">
        <v>77</v>
      </c>
      <c r="N7109">
        <v>32.450000000000003</v>
      </c>
      <c r="O7109">
        <v>24.13</v>
      </c>
      <c r="P7109" t="s">
        <v>78</v>
      </c>
      <c r="Q7109" s="94">
        <v>45281.665972222225</v>
      </c>
      <c r="R7109">
        <v>32.450000000000003</v>
      </c>
      <c r="S7109">
        <v>24.13</v>
      </c>
      <c r="T7109" t="str">
        <f>VLOOKUP(E7109,zamiana!A:B,2,0)</f>
        <v>ALSTOM (ex. BT) CZL</v>
      </c>
    </row>
    <row r="7110" spans="1:20" x14ac:dyDescent="0.3">
      <c r="A7110" t="s">
        <v>6601</v>
      </c>
      <c r="B7110" s="2">
        <v>45260</v>
      </c>
      <c r="C7110" s="2">
        <v>45260</v>
      </c>
      <c r="D7110" s="2"/>
      <c r="E7110" t="s">
        <v>951</v>
      </c>
      <c r="F7110" t="s">
        <v>952</v>
      </c>
      <c r="G7110" t="s">
        <v>942</v>
      </c>
      <c r="H7110" t="s">
        <v>951</v>
      </c>
      <c r="I7110" t="s">
        <v>3117</v>
      </c>
      <c r="J7110">
        <v>100307163</v>
      </c>
      <c r="K7110" t="s">
        <v>1028</v>
      </c>
      <c r="L7110">
        <v>1</v>
      </c>
      <c r="M7110" t="s">
        <v>77</v>
      </c>
      <c r="N7110">
        <v>32.450000000000003</v>
      </c>
      <c r="O7110">
        <v>24.13</v>
      </c>
      <c r="P7110" t="s">
        <v>78</v>
      </c>
      <c r="Q7110" s="94">
        <v>45281.665972222225</v>
      </c>
      <c r="R7110">
        <v>32.450000000000003</v>
      </c>
      <c r="S7110">
        <v>24.13</v>
      </c>
      <c r="T7110" t="str">
        <f>VLOOKUP(E7110,zamiana!A:B,2,0)</f>
        <v>ALSTOM (ex. BT) CZL</v>
      </c>
    </row>
    <row r="7111" spans="1:20" x14ac:dyDescent="0.3">
      <c r="A7111" t="s">
        <v>6601</v>
      </c>
      <c r="B7111" s="2">
        <v>45260</v>
      </c>
      <c r="C7111" s="2">
        <v>45260</v>
      </c>
      <c r="D7111" s="2"/>
      <c r="E7111" t="s">
        <v>951</v>
      </c>
      <c r="F7111" t="s">
        <v>952</v>
      </c>
      <c r="G7111" t="s">
        <v>942</v>
      </c>
      <c r="H7111" t="s">
        <v>951</v>
      </c>
      <c r="I7111" t="s">
        <v>3107</v>
      </c>
      <c r="J7111">
        <v>100307162</v>
      </c>
      <c r="K7111" t="s">
        <v>1028</v>
      </c>
      <c r="L7111">
        <v>2</v>
      </c>
      <c r="M7111" t="s">
        <v>77</v>
      </c>
      <c r="N7111">
        <v>27.51</v>
      </c>
      <c r="O7111">
        <v>21.43</v>
      </c>
      <c r="P7111" t="s">
        <v>78</v>
      </c>
      <c r="Q7111" s="94">
        <v>45281.665972222225</v>
      </c>
      <c r="R7111">
        <v>55.02</v>
      </c>
      <c r="S7111">
        <v>42.86</v>
      </c>
      <c r="T7111" t="str">
        <f>VLOOKUP(E7111,zamiana!A:B,2,0)</f>
        <v>ALSTOM (ex. BT) CZL</v>
      </c>
    </row>
    <row r="7112" spans="1:20" x14ac:dyDescent="0.3">
      <c r="A7112" t="s">
        <v>6601</v>
      </c>
      <c r="B7112" s="2">
        <v>45260</v>
      </c>
      <c r="C7112" s="2">
        <v>45260</v>
      </c>
      <c r="D7112" s="2"/>
      <c r="E7112" t="s">
        <v>951</v>
      </c>
      <c r="F7112" t="s">
        <v>952</v>
      </c>
      <c r="G7112" t="s">
        <v>942</v>
      </c>
      <c r="H7112" t="s">
        <v>951</v>
      </c>
      <c r="I7112" t="s">
        <v>3107</v>
      </c>
      <c r="J7112">
        <v>100307162</v>
      </c>
      <c r="K7112" t="s">
        <v>1028</v>
      </c>
      <c r="L7112">
        <v>2</v>
      </c>
      <c r="M7112" t="s">
        <v>77</v>
      </c>
      <c r="N7112">
        <v>27.51</v>
      </c>
      <c r="O7112">
        <v>21.43</v>
      </c>
      <c r="P7112" t="s">
        <v>78</v>
      </c>
      <c r="Q7112" s="94">
        <v>45281.665972222225</v>
      </c>
      <c r="R7112">
        <v>55.02</v>
      </c>
      <c r="S7112">
        <v>42.86</v>
      </c>
      <c r="T7112" t="str">
        <f>VLOOKUP(E7112,zamiana!A:B,2,0)</f>
        <v>ALSTOM (ex. BT) CZL</v>
      </c>
    </row>
    <row r="7113" spans="1:20" x14ac:dyDescent="0.3">
      <c r="A7113" t="s">
        <v>6601</v>
      </c>
      <c r="B7113" s="2">
        <v>45260</v>
      </c>
      <c r="C7113" s="2">
        <v>45260</v>
      </c>
      <c r="D7113" s="2"/>
      <c r="E7113" t="s">
        <v>951</v>
      </c>
      <c r="F7113" t="s">
        <v>952</v>
      </c>
      <c r="G7113" t="s">
        <v>942</v>
      </c>
      <c r="H7113" t="s">
        <v>951</v>
      </c>
      <c r="I7113" t="s">
        <v>3107</v>
      </c>
      <c r="J7113">
        <v>100307162</v>
      </c>
      <c r="K7113" t="s">
        <v>1028</v>
      </c>
      <c r="L7113">
        <v>4</v>
      </c>
      <c r="M7113" t="s">
        <v>77</v>
      </c>
      <c r="N7113">
        <v>27.51</v>
      </c>
      <c r="O7113">
        <v>21.43</v>
      </c>
      <c r="P7113" t="s">
        <v>78</v>
      </c>
      <c r="Q7113" s="94">
        <v>45281.665972222225</v>
      </c>
      <c r="R7113">
        <v>110.04</v>
      </c>
      <c r="S7113">
        <v>85.72</v>
      </c>
      <c r="T7113" t="str">
        <f>VLOOKUP(E7113,zamiana!A:B,2,0)</f>
        <v>ALSTOM (ex. BT) CZL</v>
      </c>
    </row>
    <row r="7114" spans="1:20" x14ac:dyDescent="0.3">
      <c r="A7114" t="s">
        <v>6601</v>
      </c>
      <c r="B7114" s="2">
        <v>45260</v>
      </c>
      <c r="C7114" s="2">
        <v>45260</v>
      </c>
      <c r="D7114" s="2"/>
      <c r="E7114" t="s">
        <v>951</v>
      </c>
      <c r="F7114" t="s">
        <v>952</v>
      </c>
      <c r="G7114" t="s">
        <v>942</v>
      </c>
      <c r="H7114" t="s">
        <v>951</v>
      </c>
      <c r="I7114" t="s">
        <v>3107</v>
      </c>
      <c r="J7114">
        <v>100307162</v>
      </c>
      <c r="K7114" t="s">
        <v>1028</v>
      </c>
      <c r="L7114">
        <v>2</v>
      </c>
      <c r="M7114" t="s">
        <v>77</v>
      </c>
      <c r="N7114">
        <v>27.51</v>
      </c>
      <c r="O7114">
        <v>21.43</v>
      </c>
      <c r="P7114" t="s">
        <v>78</v>
      </c>
      <c r="Q7114" s="94">
        <v>45281.665972222225</v>
      </c>
      <c r="R7114">
        <v>55.02</v>
      </c>
      <c r="S7114">
        <v>42.86</v>
      </c>
      <c r="T7114" t="str">
        <f>VLOOKUP(E7114,zamiana!A:B,2,0)</f>
        <v>ALSTOM (ex. BT) CZL</v>
      </c>
    </row>
    <row r="7115" spans="1:20" x14ac:dyDescent="0.3">
      <c r="A7115" t="s">
        <v>6601</v>
      </c>
      <c r="B7115" s="2">
        <v>45260</v>
      </c>
      <c r="C7115" s="2">
        <v>45260</v>
      </c>
      <c r="D7115" s="2"/>
      <c r="E7115" t="s">
        <v>951</v>
      </c>
      <c r="F7115" t="s">
        <v>952</v>
      </c>
      <c r="G7115" t="s">
        <v>942</v>
      </c>
      <c r="H7115" t="s">
        <v>951</v>
      </c>
      <c r="I7115" t="s">
        <v>3107</v>
      </c>
      <c r="J7115">
        <v>100307162</v>
      </c>
      <c r="K7115" t="s">
        <v>1028</v>
      </c>
      <c r="L7115">
        <v>2</v>
      </c>
      <c r="M7115" t="s">
        <v>77</v>
      </c>
      <c r="N7115">
        <v>27.51</v>
      </c>
      <c r="O7115">
        <v>21.43</v>
      </c>
      <c r="P7115" t="s">
        <v>78</v>
      </c>
      <c r="Q7115" s="94">
        <v>45281.665972222225</v>
      </c>
      <c r="R7115">
        <v>55.02</v>
      </c>
      <c r="S7115">
        <v>42.86</v>
      </c>
      <c r="T7115" t="str">
        <f>VLOOKUP(E7115,zamiana!A:B,2,0)</f>
        <v>ALSTOM (ex. BT) CZL</v>
      </c>
    </row>
    <row r="7116" spans="1:20" x14ac:dyDescent="0.3">
      <c r="A7116" t="s">
        <v>6601</v>
      </c>
      <c r="B7116" s="2">
        <v>45260</v>
      </c>
      <c r="C7116" s="2">
        <v>45260</v>
      </c>
      <c r="D7116" s="2"/>
      <c r="E7116" t="s">
        <v>951</v>
      </c>
      <c r="F7116" t="s">
        <v>952</v>
      </c>
      <c r="G7116" t="s">
        <v>942</v>
      </c>
      <c r="H7116" t="s">
        <v>951</v>
      </c>
      <c r="I7116" t="s">
        <v>3107</v>
      </c>
      <c r="J7116">
        <v>100307162</v>
      </c>
      <c r="K7116" t="s">
        <v>1028</v>
      </c>
      <c r="L7116">
        <v>2</v>
      </c>
      <c r="M7116" t="s">
        <v>77</v>
      </c>
      <c r="N7116">
        <v>27.51</v>
      </c>
      <c r="O7116">
        <v>21.43</v>
      </c>
      <c r="P7116" t="s">
        <v>78</v>
      </c>
      <c r="Q7116" s="94">
        <v>45281.665972222225</v>
      </c>
      <c r="R7116">
        <v>55.02</v>
      </c>
      <c r="S7116">
        <v>42.86</v>
      </c>
      <c r="T7116" t="str">
        <f>VLOOKUP(E7116,zamiana!A:B,2,0)</f>
        <v>ALSTOM (ex. BT) CZL</v>
      </c>
    </row>
    <row r="7117" spans="1:20" x14ac:dyDescent="0.3">
      <c r="A7117" t="s">
        <v>6601</v>
      </c>
      <c r="B7117" s="2">
        <v>45260</v>
      </c>
      <c r="C7117" s="2">
        <v>45260</v>
      </c>
      <c r="D7117" s="2"/>
      <c r="E7117" t="s">
        <v>951</v>
      </c>
      <c r="F7117" t="s">
        <v>952</v>
      </c>
      <c r="G7117" t="s">
        <v>942</v>
      </c>
      <c r="H7117" t="s">
        <v>951</v>
      </c>
      <c r="I7117" t="s">
        <v>3107</v>
      </c>
      <c r="J7117">
        <v>100307162</v>
      </c>
      <c r="K7117" t="s">
        <v>1028</v>
      </c>
      <c r="L7117">
        <v>2</v>
      </c>
      <c r="M7117" t="s">
        <v>77</v>
      </c>
      <c r="N7117">
        <v>27.51</v>
      </c>
      <c r="O7117">
        <v>21.43</v>
      </c>
      <c r="P7117" t="s">
        <v>78</v>
      </c>
      <c r="Q7117" s="94">
        <v>45281.665972222225</v>
      </c>
      <c r="R7117">
        <v>55.02</v>
      </c>
      <c r="S7117">
        <v>42.86</v>
      </c>
      <c r="T7117" t="str">
        <f>VLOOKUP(E7117,zamiana!A:B,2,0)</f>
        <v>ALSTOM (ex. BT) CZL</v>
      </c>
    </row>
    <row r="7118" spans="1:20" x14ac:dyDescent="0.3">
      <c r="A7118" t="s">
        <v>6601</v>
      </c>
      <c r="B7118" s="2">
        <v>45260</v>
      </c>
      <c r="C7118" s="2">
        <v>45260</v>
      </c>
      <c r="D7118" s="2"/>
      <c r="E7118" t="s">
        <v>951</v>
      </c>
      <c r="F7118" t="s">
        <v>952</v>
      </c>
      <c r="G7118" t="s">
        <v>942</v>
      </c>
      <c r="H7118" t="s">
        <v>951</v>
      </c>
      <c r="I7118" t="s">
        <v>3107</v>
      </c>
      <c r="J7118">
        <v>100307162</v>
      </c>
      <c r="K7118" t="s">
        <v>1028</v>
      </c>
      <c r="L7118">
        <v>2</v>
      </c>
      <c r="M7118" t="s">
        <v>77</v>
      </c>
      <c r="N7118">
        <v>27.51</v>
      </c>
      <c r="O7118">
        <v>21.43</v>
      </c>
      <c r="P7118" t="s">
        <v>78</v>
      </c>
      <c r="Q7118" s="94">
        <v>45281.665972222225</v>
      </c>
      <c r="R7118">
        <v>55.02</v>
      </c>
      <c r="S7118">
        <v>42.86</v>
      </c>
      <c r="T7118" t="str">
        <f>VLOOKUP(E7118,zamiana!A:B,2,0)</f>
        <v>ALSTOM (ex. BT) CZL</v>
      </c>
    </row>
    <row r="7119" spans="1:20" x14ac:dyDescent="0.3">
      <c r="A7119" t="s">
        <v>6601</v>
      </c>
      <c r="B7119" s="2">
        <v>45260</v>
      </c>
      <c r="C7119" s="2">
        <v>45260</v>
      </c>
      <c r="D7119" s="2"/>
      <c r="E7119" t="s">
        <v>951</v>
      </c>
      <c r="F7119" t="s">
        <v>952</v>
      </c>
      <c r="G7119" t="s">
        <v>942</v>
      </c>
      <c r="H7119" t="s">
        <v>951</v>
      </c>
      <c r="I7119" t="s">
        <v>3457</v>
      </c>
      <c r="J7119">
        <v>100307161</v>
      </c>
      <c r="K7119" t="s">
        <v>1028</v>
      </c>
      <c r="L7119">
        <v>1</v>
      </c>
      <c r="M7119" t="s">
        <v>77</v>
      </c>
      <c r="N7119">
        <v>89.99</v>
      </c>
      <c r="O7119">
        <v>56.64</v>
      </c>
      <c r="P7119" t="s">
        <v>78</v>
      </c>
      <c r="Q7119" s="94">
        <v>45281.665972222225</v>
      </c>
      <c r="R7119">
        <v>89.99</v>
      </c>
      <c r="S7119">
        <v>56.64</v>
      </c>
      <c r="T7119" t="str">
        <f>VLOOKUP(E7119,zamiana!A:B,2,0)</f>
        <v>ALSTOM (ex. BT) CZL</v>
      </c>
    </row>
    <row r="7120" spans="1:20" x14ac:dyDescent="0.3">
      <c r="A7120" t="s">
        <v>6601</v>
      </c>
      <c r="B7120" s="2">
        <v>45260</v>
      </c>
      <c r="C7120" s="2">
        <v>45260</v>
      </c>
      <c r="D7120" s="2"/>
      <c r="E7120" t="s">
        <v>951</v>
      </c>
      <c r="F7120" t="s">
        <v>952</v>
      </c>
      <c r="G7120" t="s">
        <v>942</v>
      </c>
      <c r="H7120" t="s">
        <v>951</v>
      </c>
      <c r="I7120" t="s">
        <v>3457</v>
      </c>
      <c r="J7120">
        <v>100307161</v>
      </c>
      <c r="K7120" t="s">
        <v>1028</v>
      </c>
      <c r="L7120">
        <v>1</v>
      </c>
      <c r="M7120" t="s">
        <v>77</v>
      </c>
      <c r="N7120">
        <v>89.99</v>
      </c>
      <c r="O7120">
        <v>56.64</v>
      </c>
      <c r="P7120" t="s">
        <v>78</v>
      </c>
      <c r="Q7120" s="94">
        <v>45281.665972222225</v>
      </c>
      <c r="R7120">
        <v>89.99</v>
      </c>
      <c r="S7120">
        <v>56.64</v>
      </c>
      <c r="T7120" t="str">
        <f>VLOOKUP(E7120,zamiana!A:B,2,0)</f>
        <v>ALSTOM (ex. BT) CZL</v>
      </c>
    </row>
    <row r="7121" spans="1:20" x14ac:dyDescent="0.3">
      <c r="A7121" t="s">
        <v>6601</v>
      </c>
      <c r="B7121" s="2">
        <v>45260</v>
      </c>
      <c r="C7121" s="2">
        <v>45260</v>
      </c>
      <c r="D7121" s="2"/>
      <c r="E7121" t="s">
        <v>951</v>
      </c>
      <c r="F7121" t="s">
        <v>952</v>
      </c>
      <c r="G7121" t="s">
        <v>942</v>
      </c>
      <c r="H7121" t="s">
        <v>951</v>
      </c>
      <c r="I7121" t="s">
        <v>3457</v>
      </c>
      <c r="J7121">
        <v>100307161</v>
      </c>
      <c r="K7121" t="s">
        <v>1028</v>
      </c>
      <c r="L7121">
        <v>1</v>
      </c>
      <c r="M7121" t="s">
        <v>77</v>
      </c>
      <c r="N7121">
        <v>89.99</v>
      </c>
      <c r="O7121">
        <v>56.64</v>
      </c>
      <c r="P7121" t="s">
        <v>78</v>
      </c>
      <c r="Q7121" s="94">
        <v>45281.665972222225</v>
      </c>
      <c r="R7121">
        <v>89.99</v>
      </c>
      <c r="S7121">
        <v>56.64</v>
      </c>
      <c r="T7121" t="str">
        <f>VLOOKUP(E7121,zamiana!A:B,2,0)</f>
        <v>ALSTOM (ex. BT) CZL</v>
      </c>
    </row>
    <row r="7122" spans="1:20" x14ac:dyDescent="0.3">
      <c r="A7122" t="s">
        <v>6601</v>
      </c>
      <c r="B7122" s="2">
        <v>45260</v>
      </c>
      <c r="C7122" s="2">
        <v>45260</v>
      </c>
      <c r="D7122" s="2"/>
      <c r="E7122" t="s">
        <v>951</v>
      </c>
      <c r="F7122" t="s">
        <v>952</v>
      </c>
      <c r="G7122" t="s">
        <v>942</v>
      </c>
      <c r="H7122" t="s">
        <v>951</v>
      </c>
      <c r="I7122" t="s">
        <v>3457</v>
      </c>
      <c r="J7122">
        <v>100307161</v>
      </c>
      <c r="K7122" t="s">
        <v>1028</v>
      </c>
      <c r="L7122">
        <v>1</v>
      </c>
      <c r="M7122" t="s">
        <v>77</v>
      </c>
      <c r="N7122">
        <v>89.99</v>
      </c>
      <c r="O7122">
        <v>56.64</v>
      </c>
      <c r="P7122" t="s">
        <v>78</v>
      </c>
      <c r="Q7122" s="94">
        <v>45281.665972222225</v>
      </c>
      <c r="R7122">
        <v>89.99</v>
      </c>
      <c r="S7122">
        <v>56.64</v>
      </c>
      <c r="T7122" t="str">
        <f>VLOOKUP(E7122,zamiana!A:B,2,0)</f>
        <v>ALSTOM (ex. BT) CZL</v>
      </c>
    </row>
    <row r="7123" spans="1:20" x14ac:dyDescent="0.3">
      <c r="A7123" t="s">
        <v>6601</v>
      </c>
      <c r="B7123" s="2">
        <v>45260</v>
      </c>
      <c r="C7123" s="2">
        <v>45260</v>
      </c>
      <c r="D7123" s="2"/>
      <c r="E7123" t="s">
        <v>951</v>
      </c>
      <c r="F7123" t="s">
        <v>952</v>
      </c>
      <c r="G7123" t="s">
        <v>942</v>
      </c>
      <c r="H7123" t="s">
        <v>951</v>
      </c>
      <c r="I7123" t="s">
        <v>3457</v>
      </c>
      <c r="J7123">
        <v>100307161</v>
      </c>
      <c r="K7123" t="s">
        <v>1028</v>
      </c>
      <c r="L7123">
        <v>1</v>
      </c>
      <c r="M7123" t="s">
        <v>77</v>
      </c>
      <c r="N7123">
        <v>89.99</v>
      </c>
      <c r="O7123">
        <v>56.64</v>
      </c>
      <c r="P7123" t="s">
        <v>78</v>
      </c>
      <c r="Q7123" s="94">
        <v>45281.665972222225</v>
      </c>
      <c r="R7123">
        <v>89.99</v>
      </c>
      <c r="S7123">
        <v>56.64</v>
      </c>
      <c r="T7123" t="str">
        <f>VLOOKUP(E7123,zamiana!A:B,2,0)</f>
        <v>ALSTOM (ex. BT) CZL</v>
      </c>
    </row>
    <row r="7124" spans="1:20" x14ac:dyDescent="0.3">
      <c r="A7124" t="s">
        <v>6601</v>
      </c>
      <c r="B7124" s="2">
        <v>45260</v>
      </c>
      <c r="C7124" s="2">
        <v>45260</v>
      </c>
      <c r="D7124" s="2"/>
      <c r="E7124" t="s">
        <v>951</v>
      </c>
      <c r="F7124" t="s">
        <v>952</v>
      </c>
      <c r="G7124" t="s">
        <v>942</v>
      </c>
      <c r="H7124" t="s">
        <v>951</v>
      </c>
      <c r="I7124" t="s">
        <v>3457</v>
      </c>
      <c r="J7124">
        <v>100307161</v>
      </c>
      <c r="K7124" t="s">
        <v>1028</v>
      </c>
      <c r="L7124">
        <v>1</v>
      </c>
      <c r="M7124" t="s">
        <v>77</v>
      </c>
      <c r="N7124">
        <v>89.99</v>
      </c>
      <c r="O7124">
        <v>56.64</v>
      </c>
      <c r="P7124" t="s">
        <v>78</v>
      </c>
      <c r="Q7124" s="94">
        <v>45281.665972222225</v>
      </c>
      <c r="R7124">
        <v>89.99</v>
      </c>
      <c r="S7124">
        <v>56.64</v>
      </c>
      <c r="T7124" t="str">
        <f>VLOOKUP(E7124,zamiana!A:B,2,0)</f>
        <v>ALSTOM (ex. BT) CZL</v>
      </c>
    </row>
    <row r="7125" spans="1:20" x14ac:dyDescent="0.3">
      <c r="A7125" t="s">
        <v>6601</v>
      </c>
      <c r="B7125" s="2">
        <v>45260</v>
      </c>
      <c r="C7125" s="2">
        <v>45260</v>
      </c>
      <c r="D7125" s="2"/>
      <c r="E7125" t="s">
        <v>951</v>
      </c>
      <c r="F7125" t="s">
        <v>952</v>
      </c>
      <c r="G7125" t="s">
        <v>942</v>
      </c>
      <c r="H7125" t="s">
        <v>951</v>
      </c>
      <c r="I7125" t="s">
        <v>3457</v>
      </c>
      <c r="J7125">
        <v>100307161</v>
      </c>
      <c r="K7125" t="s">
        <v>1028</v>
      </c>
      <c r="L7125">
        <v>1</v>
      </c>
      <c r="M7125" t="s">
        <v>77</v>
      </c>
      <c r="N7125">
        <v>89.99</v>
      </c>
      <c r="O7125">
        <v>56.64</v>
      </c>
      <c r="P7125" t="s">
        <v>78</v>
      </c>
      <c r="Q7125" s="94">
        <v>45281.665972222225</v>
      </c>
      <c r="R7125">
        <v>89.99</v>
      </c>
      <c r="S7125">
        <v>56.64</v>
      </c>
      <c r="T7125" t="str">
        <f>VLOOKUP(E7125,zamiana!A:B,2,0)</f>
        <v>ALSTOM (ex. BT) CZL</v>
      </c>
    </row>
    <row r="7126" spans="1:20" x14ac:dyDescent="0.3">
      <c r="A7126" t="s">
        <v>6601</v>
      </c>
      <c r="B7126" s="2">
        <v>45260</v>
      </c>
      <c r="C7126" s="2">
        <v>45260</v>
      </c>
      <c r="D7126" s="2"/>
      <c r="E7126" t="s">
        <v>951</v>
      </c>
      <c r="F7126" t="s">
        <v>952</v>
      </c>
      <c r="G7126" t="s">
        <v>942</v>
      </c>
      <c r="H7126" t="s">
        <v>951</v>
      </c>
      <c r="I7126" t="s">
        <v>3457</v>
      </c>
      <c r="J7126">
        <v>100307161</v>
      </c>
      <c r="K7126" t="s">
        <v>1028</v>
      </c>
      <c r="L7126">
        <v>1</v>
      </c>
      <c r="M7126" t="s">
        <v>77</v>
      </c>
      <c r="N7126">
        <v>89.99</v>
      </c>
      <c r="O7126">
        <v>56.64</v>
      </c>
      <c r="P7126" t="s">
        <v>78</v>
      </c>
      <c r="Q7126" s="94">
        <v>45281.665972222225</v>
      </c>
      <c r="R7126">
        <v>89.99</v>
      </c>
      <c r="S7126">
        <v>56.64</v>
      </c>
      <c r="T7126" t="str">
        <f>VLOOKUP(E7126,zamiana!A:B,2,0)</f>
        <v>ALSTOM (ex. BT) CZL</v>
      </c>
    </row>
    <row r="7127" spans="1:20" x14ac:dyDescent="0.3">
      <c r="A7127" t="s">
        <v>6601</v>
      </c>
      <c r="B7127" s="2">
        <v>45260</v>
      </c>
      <c r="C7127" s="2">
        <v>45260</v>
      </c>
      <c r="D7127" s="2"/>
      <c r="E7127" t="s">
        <v>951</v>
      </c>
      <c r="F7127" t="s">
        <v>952</v>
      </c>
      <c r="G7127" t="s">
        <v>942</v>
      </c>
      <c r="H7127" t="s">
        <v>951</v>
      </c>
      <c r="I7127" t="s">
        <v>1928</v>
      </c>
      <c r="J7127">
        <v>100306830</v>
      </c>
      <c r="K7127" t="s">
        <v>1028</v>
      </c>
      <c r="L7127">
        <v>1</v>
      </c>
      <c r="M7127" t="s">
        <v>77</v>
      </c>
      <c r="N7127">
        <v>920.87</v>
      </c>
      <c r="O7127">
        <v>432.69</v>
      </c>
      <c r="P7127" t="s">
        <v>78</v>
      </c>
      <c r="Q7127" s="94">
        <v>45281.631944444445</v>
      </c>
      <c r="R7127">
        <v>920.87</v>
      </c>
      <c r="S7127">
        <v>432.69</v>
      </c>
      <c r="T7127" t="str">
        <f>VLOOKUP(E7127,zamiana!A:B,2,0)</f>
        <v>ALSTOM (ex. BT) CZL</v>
      </c>
    </row>
    <row r="7128" spans="1:20" x14ac:dyDescent="0.3">
      <c r="A7128" t="s">
        <v>6601</v>
      </c>
      <c r="B7128" s="2">
        <v>45260</v>
      </c>
      <c r="C7128" s="2">
        <v>45260</v>
      </c>
      <c r="D7128" s="2"/>
      <c r="E7128" t="s">
        <v>951</v>
      </c>
      <c r="F7128" t="s">
        <v>952</v>
      </c>
      <c r="G7128" t="s">
        <v>942</v>
      </c>
      <c r="H7128" t="s">
        <v>951</v>
      </c>
      <c r="I7128" t="s">
        <v>1928</v>
      </c>
      <c r="J7128">
        <v>100306830</v>
      </c>
      <c r="K7128" t="s">
        <v>1028</v>
      </c>
      <c r="L7128">
        <v>1</v>
      </c>
      <c r="M7128" t="s">
        <v>77</v>
      </c>
      <c r="N7128">
        <v>920.87</v>
      </c>
      <c r="O7128">
        <v>432.69</v>
      </c>
      <c r="P7128" t="s">
        <v>78</v>
      </c>
      <c r="Q7128" s="94">
        <v>45281.631944444445</v>
      </c>
      <c r="R7128">
        <v>920.87</v>
      </c>
      <c r="S7128">
        <v>432.69</v>
      </c>
      <c r="T7128" t="str">
        <f>VLOOKUP(E7128,zamiana!A:B,2,0)</f>
        <v>ALSTOM (ex. BT) CZL</v>
      </c>
    </row>
    <row r="7129" spans="1:20" x14ac:dyDescent="0.3">
      <c r="A7129" t="s">
        <v>6601</v>
      </c>
      <c r="B7129" s="2">
        <v>45260</v>
      </c>
      <c r="C7129" s="2">
        <v>45260</v>
      </c>
      <c r="D7129" s="2"/>
      <c r="E7129" t="s">
        <v>951</v>
      </c>
      <c r="F7129" t="s">
        <v>952</v>
      </c>
      <c r="G7129" t="s">
        <v>942</v>
      </c>
      <c r="H7129" t="s">
        <v>951</v>
      </c>
      <c r="I7129" t="s">
        <v>1928</v>
      </c>
      <c r="J7129">
        <v>100306830</v>
      </c>
      <c r="K7129" t="s">
        <v>1028</v>
      </c>
      <c r="L7129">
        <v>1</v>
      </c>
      <c r="M7129" t="s">
        <v>77</v>
      </c>
      <c r="N7129">
        <v>920.87</v>
      </c>
      <c r="O7129">
        <v>432.69</v>
      </c>
      <c r="P7129" t="s">
        <v>78</v>
      </c>
      <c r="Q7129" s="94">
        <v>45281.631944444445</v>
      </c>
      <c r="R7129">
        <v>920.87</v>
      </c>
      <c r="S7129">
        <v>432.69</v>
      </c>
      <c r="T7129" t="str">
        <f>VLOOKUP(E7129,zamiana!A:B,2,0)</f>
        <v>ALSTOM (ex. BT) CZL</v>
      </c>
    </row>
    <row r="7130" spans="1:20" x14ac:dyDescent="0.3">
      <c r="A7130" t="s">
        <v>6601</v>
      </c>
      <c r="B7130" s="2">
        <v>45260</v>
      </c>
      <c r="C7130" s="2">
        <v>45260</v>
      </c>
      <c r="D7130" s="2"/>
      <c r="E7130" t="s">
        <v>951</v>
      </c>
      <c r="F7130" t="s">
        <v>952</v>
      </c>
      <c r="G7130" t="s">
        <v>942</v>
      </c>
      <c r="H7130" t="s">
        <v>951</v>
      </c>
      <c r="I7130" t="s">
        <v>1928</v>
      </c>
      <c r="J7130">
        <v>100306830</v>
      </c>
      <c r="K7130" t="s">
        <v>1028</v>
      </c>
      <c r="L7130">
        <v>1</v>
      </c>
      <c r="M7130" t="s">
        <v>77</v>
      </c>
      <c r="N7130">
        <v>920.87</v>
      </c>
      <c r="O7130">
        <v>432.69</v>
      </c>
      <c r="P7130" t="s">
        <v>78</v>
      </c>
      <c r="Q7130" s="94">
        <v>45281.631944444445</v>
      </c>
      <c r="R7130">
        <v>920.87</v>
      </c>
      <c r="S7130">
        <v>432.69</v>
      </c>
      <c r="T7130" t="str">
        <f>VLOOKUP(E7130,zamiana!A:B,2,0)</f>
        <v>ALSTOM (ex. BT) CZL</v>
      </c>
    </row>
    <row r="7131" spans="1:20" x14ac:dyDescent="0.3">
      <c r="A7131" t="s">
        <v>6601</v>
      </c>
      <c r="B7131" s="2">
        <v>45260</v>
      </c>
      <c r="C7131" s="2">
        <v>45260</v>
      </c>
      <c r="D7131" s="2"/>
      <c r="E7131" t="s">
        <v>951</v>
      </c>
      <c r="F7131" t="s">
        <v>952</v>
      </c>
      <c r="G7131" t="s">
        <v>942</v>
      </c>
      <c r="H7131" t="s">
        <v>951</v>
      </c>
      <c r="I7131" t="s">
        <v>1933</v>
      </c>
      <c r="J7131">
        <v>100306814</v>
      </c>
      <c r="K7131" t="s">
        <v>1028</v>
      </c>
      <c r="L7131">
        <v>1</v>
      </c>
      <c r="M7131" t="s">
        <v>77</v>
      </c>
      <c r="N7131">
        <v>925.68</v>
      </c>
      <c r="O7131">
        <v>473.91</v>
      </c>
      <c r="P7131" t="s">
        <v>78</v>
      </c>
      <c r="Q7131" s="94">
        <v>45281.631944444445</v>
      </c>
      <c r="R7131">
        <v>925.68</v>
      </c>
      <c r="S7131">
        <v>473.91</v>
      </c>
      <c r="T7131" t="str">
        <f>VLOOKUP(E7131,zamiana!A:B,2,0)</f>
        <v>ALSTOM (ex. BT) CZL</v>
      </c>
    </row>
    <row r="7132" spans="1:20" x14ac:dyDescent="0.3">
      <c r="A7132" t="s">
        <v>6601</v>
      </c>
      <c r="B7132" s="2">
        <v>45260</v>
      </c>
      <c r="C7132" s="2">
        <v>45260</v>
      </c>
      <c r="D7132" s="2"/>
      <c r="E7132" t="s">
        <v>951</v>
      </c>
      <c r="F7132" t="s">
        <v>952</v>
      </c>
      <c r="G7132" t="s">
        <v>942</v>
      </c>
      <c r="H7132" t="s">
        <v>951</v>
      </c>
      <c r="I7132" t="s">
        <v>1933</v>
      </c>
      <c r="J7132">
        <v>100306814</v>
      </c>
      <c r="K7132" t="s">
        <v>1028</v>
      </c>
      <c r="L7132">
        <v>1</v>
      </c>
      <c r="M7132" t="s">
        <v>77</v>
      </c>
      <c r="N7132">
        <v>925.68</v>
      </c>
      <c r="O7132">
        <v>473.91</v>
      </c>
      <c r="P7132" t="s">
        <v>78</v>
      </c>
      <c r="Q7132" s="94">
        <v>45281.631944444445</v>
      </c>
      <c r="R7132">
        <v>925.68</v>
      </c>
      <c r="S7132">
        <v>473.91</v>
      </c>
      <c r="T7132" t="str">
        <f>VLOOKUP(E7132,zamiana!A:B,2,0)</f>
        <v>ALSTOM (ex. BT) CZL</v>
      </c>
    </row>
    <row r="7133" spans="1:20" x14ac:dyDescent="0.3">
      <c r="A7133" t="s">
        <v>6601</v>
      </c>
      <c r="B7133" s="2">
        <v>45260</v>
      </c>
      <c r="C7133" s="2">
        <v>45260</v>
      </c>
      <c r="D7133" s="2"/>
      <c r="E7133" t="s">
        <v>951</v>
      </c>
      <c r="F7133" t="s">
        <v>952</v>
      </c>
      <c r="G7133" t="s">
        <v>942</v>
      </c>
      <c r="H7133" t="s">
        <v>951</v>
      </c>
      <c r="I7133" t="s">
        <v>1933</v>
      </c>
      <c r="J7133">
        <v>100306814</v>
      </c>
      <c r="K7133" t="s">
        <v>1028</v>
      </c>
      <c r="L7133">
        <v>1</v>
      </c>
      <c r="M7133" t="s">
        <v>77</v>
      </c>
      <c r="N7133">
        <v>925.68</v>
      </c>
      <c r="O7133">
        <v>473.91</v>
      </c>
      <c r="P7133" t="s">
        <v>78</v>
      </c>
      <c r="Q7133" s="94">
        <v>45281.631944444445</v>
      </c>
      <c r="R7133">
        <v>925.68</v>
      </c>
      <c r="S7133">
        <v>473.91</v>
      </c>
      <c r="T7133" t="str">
        <f>VLOOKUP(E7133,zamiana!A:B,2,0)</f>
        <v>ALSTOM (ex. BT) CZL</v>
      </c>
    </row>
    <row r="7134" spans="1:20" x14ac:dyDescent="0.3">
      <c r="A7134" t="s">
        <v>6601</v>
      </c>
      <c r="B7134" s="2">
        <v>45260</v>
      </c>
      <c r="C7134" s="2">
        <v>45260</v>
      </c>
      <c r="D7134" s="2"/>
      <c r="E7134" t="s">
        <v>951</v>
      </c>
      <c r="F7134" t="s">
        <v>952</v>
      </c>
      <c r="G7134" t="s">
        <v>942</v>
      </c>
      <c r="H7134" t="s">
        <v>951</v>
      </c>
      <c r="I7134" t="s">
        <v>1933</v>
      </c>
      <c r="J7134">
        <v>100306814</v>
      </c>
      <c r="K7134" t="s">
        <v>1028</v>
      </c>
      <c r="L7134">
        <v>1</v>
      </c>
      <c r="M7134" t="s">
        <v>77</v>
      </c>
      <c r="N7134">
        <v>925.68</v>
      </c>
      <c r="O7134">
        <v>473.91</v>
      </c>
      <c r="P7134" t="s">
        <v>78</v>
      </c>
      <c r="Q7134" s="94">
        <v>45281.631944444445</v>
      </c>
      <c r="R7134">
        <v>925.68</v>
      </c>
      <c r="S7134">
        <v>473.91</v>
      </c>
      <c r="T7134" t="str">
        <f>VLOOKUP(E7134,zamiana!A:B,2,0)</f>
        <v>ALSTOM (ex. BT) CZL</v>
      </c>
    </row>
    <row r="7135" spans="1:20" x14ac:dyDescent="0.3">
      <c r="A7135" t="s">
        <v>6601</v>
      </c>
      <c r="B7135" s="2">
        <v>45260</v>
      </c>
      <c r="C7135" s="2">
        <v>45260</v>
      </c>
      <c r="D7135" s="2"/>
      <c r="E7135" t="s">
        <v>951</v>
      </c>
      <c r="F7135" t="s">
        <v>952</v>
      </c>
      <c r="G7135" t="s">
        <v>942</v>
      </c>
      <c r="H7135" t="s">
        <v>951</v>
      </c>
      <c r="I7135" t="s">
        <v>1925</v>
      </c>
      <c r="J7135">
        <v>100306802</v>
      </c>
      <c r="K7135" t="s">
        <v>1028</v>
      </c>
      <c r="L7135">
        <v>2</v>
      </c>
      <c r="M7135" t="s">
        <v>77</v>
      </c>
      <c r="N7135">
        <v>941.58</v>
      </c>
      <c r="O7135">
        <v>397.51</v>
      </c>
      <c r="P7135" t="s">
        <v>78</v>
      </c>
      <c r="Q7135" s="94">
        <v>45281.655555555553</v>
      </c>
      <c r="R7135">
        <v>1883.16</v>
      </c>
      <c r="S7135">
        <v>795.02</v>
      </c>
      <c r="T7135" t="str">
        <f>VLOOKUP(E7135,zamiana!A:B,2,0)</f>
        <v>ALSTOM (ex. BT) CZL</v>
      </c>
    </row>
    <row r="7136" spans="1:20" x14ac:dyDescent="0.3">
      <c r="A7136" t="s">
        <v>6601</v>
      </c>
      <c r="B7136" s="2">
        <v>45260</v>
      </c>
      <c r="C7136" s="2">
        <v>45260</v>
      </c>
      <c r="D7136" s="2"/>
      <c r="E7136" t="s">
        <v>951</v>
      </c>
      <c r="F7136" t="s">
        <v>952</v>
      </c>
      <c r="G7136" t="s">
        <v>942</v>
      </c>
      <c r="H7136" t="s">
        <v>951</v>
      </c>
      <c r="I7136" t="s">
        <v>1925</v>
      </c>
      <c r="J7136">
        <v>100306802</v>
      </c>
      <c r="K7136" t="s">
        <v>1028</v>
      </c>
      <c r="L7136">
        <v>2</v>
      </c>
      <c r="M7136" t="s">
        <v>77</v>
      </c>
      <c r="N7136">
        <v>941.58</v>
      </c>
      <c r="O7136">
        <v>397.51</v>
      </c>
      <c r="P7136" t="s">
        <v>78</v>
      </c>
      <c r="Q7136" s="94">
        <v>45281.655555555553</v>
      </c>
      <c r="R7136">
        <v>1883.16</v>
      </c>
      <c r="S7136">
        <v>795.02</v>
      </c>
      <c r="T7136" t="str">
        <f>VLOOKUP(E7136,zamiana!A:B,2,0)</f>
        <v>ALSTOM (ex. BT) CZL</v>
      </c>
    </row>
    <row r="7137" spans="1:20" x14ac:dyDescent="0.3">
      <c r="A7137" t="s">
        <v>6601</v>
      </c>
      <c r="B7137" s="2">
        <v>45260</v>
      </c>
      <c r="C7137" s="2">
        <v>45260</v>
      </c>
      <c r="D7137" s="2"/>
      <c r="E7137" t="s">
        <v>951</v>
      </c>
      <c r="F7137" t="s">
        <v>952</v>
      </c>
      <c r="G7137" t="s">
        <v>942</v>
      </c>
      <c r="H7137" t="s">
        <v>951</v>
      </c>
      <c r="I7137" t="s">
        <v>1925</v>
      </c>
      <c r="J7137">
        <v>100306802</v>
      </c>
      <c r="K7137" t="s">
        <v>1028</v>
      </c>
      <c r="L7137">
        <v>1</v>
      </c>
      <c r="M7137" t="s">
        <v>77</v>
      </c>
      <c r="N7137">
        <v>941.58</v>
      </c>
      <c r="O7137">
        <v>397.51</v>
      </c>
      <c r="P7137" t="s">
        <v>78</v>
      </c>
      <c r="Q7137" s="94">
        <v>45281.655555555553</v>
      </c>
      <c r="R7137">
        <v>941.58</v>
      </c>
      <c r="S7137">
        <v>397.51</v>
      </c>
      <c r="T7137" t="str">
        <f>VLOOKUP(E7137,zamiana!A:B,2,0)</f>
        <v>ALSTOM (ex. BT) CZL</v>
      </c>
    </row>
    <row r="7138" spans="1:20" x14ac:dyDescent="0.3">
      <c r="A7138" t="s">
        <v>6602</v>
      </c>
      <c r="B7138" s="2">
        <v>45260</v>
      </c>
      <c r="C7138" s="2">
        <v>45260</v>
      </c>
      <c r="D7138" s="2"/>
      <c r="E7138" t="s">
        <v>951</v>
      </c>
      <c r="F7138" t="s">
        <v>952</v>
      </c>
      <c r="G7138" t="s">
        <v>942</v>
      </c>
      <c r="H7138" t="s">
        <v>951</v>
      </c>
      <c r="I7138" t="s">
        <v>5289</v>
      </c>
      <c r="J7138" t="s">
        <v>5289</v>
      </c>
      <c r="K7138" t="s">
        <v>2694</v>
      </c>
      <c r="L7138">
        <v>1</v>
      </c>
      <c r="M7138" t="s">
        <v>77</v>
      </c>
      <c r="N7138">
        <v>146.36000000000001</v>
      </c>
      <c r="O7138">
        <v>91.85</v>
      </c>
      <c r="P7138" t="s">
        <v>78</v>
      </c>
      <c r="Q7138" s="94">
        <v>45281.663888888892</v>
      </c>
      <c r="R7138">
        <v>146.36000000000001</v>
      </c>
      <c r="S7138">
        <v>91.85</v>
      </c>
      <c r="T7138" t="str">
        <f>VLOOKUP(E7138,zamiana!A:B,2,0)</f>
        <v>ALSTOM (ex. BT) CZL</v>
      </c>
    </row>
    <row r="7139" spans="1:20" x14ac:dyDescent="0.3">
      <c r="A7139" t="s">
        <v>6602</v>
      </c>
      <c r="B7139" s="2">
        <v>45260</v>
      </c>
      <c r="C7139" s="2">
        <v>45260</v>
      </c>
      <c r="D7139" s="2"/>
      <c r="E7139" t="s">
        <v>951</v>
      </c>
      <c r="F7139" t="s">
        <v>952</v>
      </c>
      <c r="G7139" t="s">
        <v>942</v>
      </c>
      <c r="H7139" t="s">
        <v>951</v>
      </c>
      <c r="I7139" t="s">
        <v>5289</v>
      </c>
      <c r="J7139" t="s">
        <v>5289</v>
      </c>
      <c r="K7139" t="s">
        <v>2694</v>
      </c>
      <c r="L7139">
        <v>1</v>
      </c>
      <c r="M7139" t="s">
        <v>77</v>
      </c>
      <c r="N7139">
        <v>146.36000000000001</v>
      </c>
      <c r="O7139">
        <v>91.85</v>
      </c>
      <c r="P7139" t="s">
        <v>78</v>
      </c>
      <c r="Q7139" s="94">
        <v>45281.663888888892</v>
      </c>
      <c r="R7139">
        <v>146.36000000000001</v>
      </c>
      <c r="S7139">
        <v>91.85</v>
      </c>
      <c r="T7139" t="str">
        <f>VLOOKUP(E7139,zamiana!A:B,2,0)</f>
        <v>ALSTOM (ex. BT) CZL</v>
      </c>
    </row>
    <row r="7140" spans="1:20" x14ac:dyDescent="0.3">
      <c r="A7140" t="s">
        <v>6602</v>
      </c>
      <c r="B7140" s="2">
        <v>45260</v>
      </c>
      <c r="C7140" s="2">
        <v>45260</v>
      </c>
      <c r="D7140" s="2"/>
      <c r="E7140" t="s">
        <v>951</v>
      </c>
      <c r="F7140" t="s">
        <v>952</v>
      </c>
      <c r="G7140" t="s">
        <v>942</v>
      </c>
      <c r="H7140" t="s">
        <v>951</v>
      </c>
      <c r="I7140" t="s">
        <v>5290</v>
      </c>
      <c r="J7140" t="s">
        <v>5290</v>
      </c>
      <c r="K7140" t="s">
        <v>2694</v>
      </c>
      <c r="L7140">
        <v>1</v>
      </c>
      <c r="M7140" t="s">
        <v>77</v>
      </c>
      <c r="N7140">
        <v>145.28</v>
      </c>
      <c r="O7140">
        <v>91.98</v>
      </c>
      <c r="P7140" t="s">
        <v>78</v>
      </c>
      <c r="Q7140" s="94">
        <v>45281.663888888892</v>
      </c>
      <c r="R7140">
        <v>145.28</v>
      </c>
      <c r="S7140">
        <v>91.98</v>
      </c>
      <c r="T7140" t="str">
        <f>VLOOKUP(E7140,zamiana!A:B,2,0)</f>
        <v>ALSTOM (ex. BT) CZL</v>
      </c>
    </row>
    <row r="7141" spans="1:20" x14ac:dyDescent="0.3">
      <c r="A7141" t="s">
        <v>6602</v>
      </c>
      <c r="B7141" s="2">
        <v>45260</v>
      </c>
      <c r="C7141" s="2">
        <v>45260</v>
      </c>
      <c r="D7141" s="2"/>
      <c r="E7141" t="s">
        <v>951</v>
      </c>
      <c r="F7141" t="s">
        <v>952</v>
      </c>
      <c r="G7141" t="s">
        <v>942</v>
      </c>
      <c r="H7141" t="s">
        <v>951</v>
      </c>
      <c r="I7141" t="s">
        <v>5290</v>
      </c>
      <c r="J7141" t="s">
        <v>5290</v>
      </c>
      <c r="K7141" t="s">
        <v>2694</v>
      </c>
      <c r="L7141">
        <v>1</v>
      </c>
      <c r="M7141" t="s">
        <v>77</v>
      </c>
      <c r="N7141">
        <v>145.28</v>
      </c>
      <c r="O7141">
        <v>91.98</v>
      </c>
      <c r="P7141" t="s">
        <v>78</v>
      </c>
      <c r="Q7141" s="94">
        <v>45281.663888888892</v>
      </c>
      <c r="R7141">
        <v>145.28</v>
      </c>
      <c r="S7141">
        <v>91.98</v>
      </c>
      <c r="T7141" t="str">
        <f>VLOOKUP(E7141,zamiana!A:B,2,0)</f>
        <v>ALSTOM (ex. BT) CZL</v>
      </c>
    </row>
    <row r="7142" spans="1:20" x14ac:dyDescent="0.3">
      <c r="A7142" t="s">
        <v>6602</v>
      </c>
      <c r="B7142" s="2">
        <v>45260</v>
      </c>
      <c r="C7142" s="2">
        <v>45260</v>
      </c>
      <c r="D7142" s="2"/>
      <c r="E7142" t="s">
        <v>951</v>
      </c>
      <c r="F7142" t="s">
        <v>952</v>
      </c>
      <c r="G7142" t="s">
        <v>942</v>
      </c>
      <c r="H7142" t="s">
        <v>951</v>
      </c>
      <c r="I7142" t="s">
        <v>3161</v>
      </c>
      <c r="J7142" t="s">
        <v>3161</v>
      </c>
      <c r="K7142" t="s">
        <v>2694</v>
      </c>
      <c r="L7142">
        <v>1</v>
      </c>
      <c r="M7142" t="s">
        <v>77</v>
      </c>
      <c r="N7142">
        <v>320.75</v>
      </c>
      <c r="O7142">
        <v>256.33999999999997</v>
      </c>
      <c r="P7142" t="s">
        <v>78</v>
      </c>
      <c r="Q7142" s="94">
        <v>45281.663888888892</v>
      </c>
      <c r="R7142">
        <v>320.75</v>
      </c>
      <c r="S7142">
        <v>256.33999999999997</v>
      </c>
      <c r="T7142" t="str">
        <f>VLOOKUP(E7142,zamiana!A:B,2,0)</f>
        <v>ALSTOM (ex. BT) CZL</v>
      </c>
    </row>
    <row r="7143" spans="1:20" x14ac:dyDescent="0.3">
      <c r="A7143" t="s">
        <v>6602</v>
      </c>
      <c r="B7143" s="2">
        <v>45260</v>
      </c>
      <c r="C7143" s="2">
        <v>45260</v>
      </c>
      <c r="D7143" s="2"/>
      <c r="E7143" t="s">
        <v>951</v>
      </c>
      <c r="F7143" t="s">
        <v>952</v>
      </c>
      <c r="G7143" t="s">
        <v>942</v>
      </c>
      <c r="H7143" t="s">
        <v>951</v>
      </c>
      <c r="I7143" t="s">
        <v>3162</v>
      </c>
      <c r="J7143" t="s">
        <v>3162</v>
      </c>
      <c r="K7143" t="s">
        <v>2694</v>
      </c>
      <c r="L7143">
        <v>1</v>
      </c>
      <c r="M7143" t="s">
        <v>77</v>
      </c>
      <c r="N7143">
        <v>320.75</v>
      </c>
      <c r="O7143">
        <v>251.26</v>
      </c>
      <c r="P7143" t="s">
        <v>78</v>
      </c>
      <c r="Q7143" s="94">
        <v>45281.663888888892</v>
      </c>
      <c r="R7143">
        <v>320.75</v>
      </c>
      <c r="S7143">
        <v>251.26</v>
      </c>
      <c r="T7143" t="str">
        <f>VLOOKUP(E7143,zamiana!A:B,2,0)</f>
        <v>ALSTOM (ex. BT) CZL</v>
      </c>
    </row>
    <row r="7144" spans="1:20" x14ac:dyDescent="0.3">
      <c r="A7144" t="s">
        <v>6603</v>
      </c>
      <c r="B7144" s="2">
        <v>45260</v>
      </c>
      <c r="C7144" s="2">
        <v>45260</v>
      </c>
      <c r="D7144" s="2"/>
      <c r="E7144" t="s">
        <v>951</v>
      </c>
      <c r="F7144" t="s">
        <v>952</v>
      </c>
      <c r="G7144" t="s">
        <v>942</v>
      </c>
      <c r="H7144" t="s">
        <v>951</v>
      </c>
      <c r="I7144" t="s">
        <v>3100</v>
      </c>
      <c r="J7144" t="s">
        <v>3101</v>
      </c>
      <c r="K7144" t="s">
        <v>955</v>
      </c>
      <c r="L7144">
        <v>10</v>
      </c>
      <c r="M7144" t="s">
        <v>77</v>
      </c>
      <c r="N7144">
        <v>8.9700000000000006</v>
      </c>
      <c r="O7144">
        <v>5.57</v>
      </c>
      <c r="P7144" t="s">
        <v>78</v>
      </c>
      <c r="Q7144" s="94">
        <v>45281.670138888891</v>
      </c>
      <c r="R7144">
        <v>89.7</v>
      </c>
      <c r="S7144">
        <v>55.7</v>
      </c>
      <c r="T7144" t="str">
        <f>VLOOKUP(E7144,zamiana!A:B,2,0)</f>
        <v>ALSTOM (ex. BT) CZL</v>
      </c>
    </row>
    <row r="7145" spans="1:20" x14ac:dyDescent="0.3">
      <c r="A7145" t="s">
        <v>6603</v>
      </c>
      <c r="B7145" s="2">
        <v>45260</v>
      </c>
      <c r="C7145" s="2">
        <v>45260</v>
      </c>
      <c r="D7145" s="2"/>
      <c r="E7145" t="s">
        <v>951</v>
      </c>
      <c r="F7145" t="s">
        <v>952</v>
      </c>
      <c r="G7145" t="s">
        <v>942</v>
      </c>
      <c r="H7145" t="s">
        <v>951</v>
      </c>
      <c r="I7145" t="s">
        <v>4076</v>
      </c>
      <c r="J7145" t="s">
        <v>4077</v>
      </c>
      <c r="K7145" t="s">
        <v>955</v>
      </c>
      <c r="L7145">
        <v>14</v>
      </c>
      <c r="M7145" t="s">
        <v>77</v>
      </c>
      <c r="N7145">
        <v>10.36</v>
      </c>
      <c r="O7145">
        <v>5.63</v>
      </c>
      <c r="P7145" t="s">
        <v>78</v>
      </c>
      <c r="Q7145" s="94">
        <v>45281.67291666667</v>
      </c>
      <c r="R7145">
        <v>145.04</v>
      </c>
      <c r="S7145">
        <v>78.819999999999993</v>
      </c>
      <c r="T7145" t="str">
        <f>VLOOKUP(E7145,zamiana!A:B,2,0)</f>
        <v>ALSTOM (ex. BT) CZL</v>
      </c>
    </row>
    <row r="7146" spans="1:20" x14ac:dyDescent="0.3">
      <c r="A7146" t="s">
        <v>6603</v>
      </c>
      <c r="B7146" s="2">
        <v>45260</v>
      </c>
      <c r="C7146" s="2">
        <v>45260</v>
      </c>
      <c r="D7146" s="2"/>
      <c r="E7146" t="s">
        <v>951</v>
      </c>
      <c r="F7146" t="s">
        <v>952</v>
      </c>
      <c r="G7146" t="s">
        <v>942</v>
      </c>
      <c r="H7146" t="s">
        <v>951</v>
      </c>
      <c r="I7146" t="s">
        <v>2849</v>
      </c>
      <c r="J7146" t="s">
        <v>2850</v>
      </c>
      <c r="K7146" t="s">
        <v>955</v>
      </c>
      <c r="L7146">
        <v>1</v>
      </c>
      <c r="M7146" t="s">
        <v>77</v>
      </c>
      <c r="N7146">
        <v>134.01</v>
      </c>
      <c r="O7146">
        <v>87.19</v>
      </c>
      <c r="P7146" t="s">
        <v>78</v>
      </c>
      <c r="Q7146" s="94">
        <v>45281.668055555558</v>
      </c>
      <c r="R7146">
        <v>134.01</v>
      </c>
      <c r="S7146">
        <v>87.19</v>
      </c>
      <c r="T7146" t="str">
        <f>VLOOKUP(E7146,zamiana!A:B,2,0)</f>
        <v>ALSTOM (ex. BT) CZL</v>
      </c>
    </row>
    <row r="7147" spans="1:20" x14ac:dyDescent="0.3">
      <c r="A7147" t="s">
        <v>6603</v>
      </c>
      <c r="B7147" s="2">
        <v>45260</v>
      </c>
      <c r="C7147" s="2">
        <v>45260</v>
      </c>
      <c r="D7147" s="2"/>
      <c r="E7147" t="s">
        <v>951</v>
      </c>
      <c r="F7147" t="s">
        <v>952</v>
      </c>
      <c r="G7147" t="s">
        <v>942</v>
      </c>
      <c r="H7147" t="s">
        <v>951</v>
      </c>
      <c r="I7147" t="s">
        <v>3115</v>
      </c>
      <c r="J7147" t="s">
        <v>3116</v>
      </c>
      <c r="K7147" t="s">
        <v>955</v>
      </c>
      <c r="L7147">
        <v>6</v>
      </c>
      <c r="M7147" t="s">
        <v>77</v>
      </c>
      <c r="N7147">
        <v>31.15</v>
      </c>
      <c r="O7147">
        <v>15.85</v>
      </c>
      <c r="P7147" t="s">
        <v>78</v>
      </c>
      <c r="Q7147" s="94">
        <v>45281.668055555558</v>
      </c>
      <c r="R7147">
        <v>186.9</v>
      </c>
      <c r="S7147">
        <v>95.1</v>
      </c>
      <c r="T7147" t="str">
        <f>VLOOKUP(E7147,zamiana!A:B,2,0)</f>
        <v>ALSTOM (ex. BT) CZL</v>
      </c>
    </row>
    <row r="7148" spans="1:20" x14ac:dyDescent="0.3">
      <c r="A7148" t="s">
        <v>6603</v>
      </c>
      <c r="B7148" s="2">
        <v>45260</v>
      </c>
      <c r="C7148" s="2">
        <v>45260</v>
      </c>
      <c r="D7148" s="2"/>
      <c r="E7148" t="s">
        <v>951</v>
      </c>
      <c r="F7148" t="s">
        <v>952</v>
      </c>
      <c r="G7148" t="s">
        <v>942</v>
      </c>
      <c r="H7148" t="s">
        <v>951</v>
      </c>
      <c r="I7148" t="s">
        <v>3115</v>
      </c>
      <c r="J7148" t="s">
        <v>3116</v>
      </c>
      <c r="K7148" t="s">
        <v>955</v>
      </c>
      <c r="L7148">
        <v>6</v>
      </c>
      <c r="M7148" t="s">
        <v>77</v>
      </c>
      <c r="N7148">
        <v>31.15</v>
      </c>
      <c r="O7148">
        <v>15.85</v>
      </c>
      <c r="P7148" t="s">
        <v>78</v>
      </c>
      <c r="Q7148" s="94">
        <v>45281.668055555558</v>
      </c>
      <c r="R7148">
        <v>186.9</v>
      </c>
      <c r="S7148">
        <v>95.1</v>
      </c>
      <c r="T7148" t="str">
        <f>VLOOKUP(E7148,zamiana!A:B,2,0)</f>
        <v>ALSTOM (ex. BT) CZL</v>
      </c>
    </row>
    <row r="7149" spans="1:20" x14ac:dyDescent="0.3">
      <c r="A7149" t="s">
        <v>6603</v>
      </c>
      <c r="B7149" s="2">
        <v>45260</v>
      </c>
      <c r="C7149" s="2">
        <v>45260</v>
      </c>
      <c r="D7149" s="2"/>
      <c r="E7149" t="s">
        <v>951</v>
      </c>
      <c r="F7149" t="s">
        <v>952</v>
      </c>
      <c r="G7149" t="s">
        <v>942</v>
      </c>
      <c r="H7149" t="s">
        <v>951</v>
      </c>
      <c r="I7149" t="s">
        <v>3115</v>
      </c>
      <c r="J7149" t="s">
        <v>3116</v>
      </c>
      <c r="K7149" t="s">
        <v>955</v>
      </c>
      <c r="L7149">
        <v>6</v>
      </c>
      <c r="M7149" t="s">
        <v>77</v>
      </c>
      <c r="N7149">
        <v>31.15</v>
      </c>
      <c r="O7149">
        <v>15.85</v>
      </c>
      <c r="P7149" t="s">
        <v>78</v>
      </c>
      <c r="Q7149" s="94">
        <v>45281.668055555558</v>
      </c>
      <c r="R7149">
        <v>186.9</v>
      </c>
      <c r="S7149">
        <v>95.1</v>
      </c>
      <c r="T7149" t="str">
        <f>VLOOKUP(E7149,zamiana!A:B,2,0)</f>
        <v>ALSTOM (ex. BT) CZL</v>
      </c>
    </row>
    <row r="7150" spans="1:20" x14ac:dyDescent="0.3">
      <c r="A7150" t="s">
        <v>6603</v>
      </c>
      <c r="B7150" s="2">
        <v>45260</v>
      </c>
      <c r="C7150" s="2">
        <v>45260</v>
      </c>
      <c r="D7150" s="2"/>
      <c r="E7150" t="s">
        <v>951</v>
      </c>
      <c r="F7150" t="s">
        <v>952</v>
      </c>
      <c r="G7150" t="s">
        <v>942</v>
      </c>
      <c r="H7150" t="s">
        <v>951</v>
      </c>
      <c r="I7150" t="s">
        <v>3115</v>
      </c>
      <c r="J7150" t="s">
        <v>3116</v>
      </c>
      <c r="K7150" t="s">
        <v>955</v>
      </c>
      <c r="L7150">
        <v>6</v>
      </c>
      <c r="M7150" t="s">
        <v>77</v>
      </c>
      <c r="N7150">
        <v>31.15</v>
      </c>
      <c r="O7150">
        <v>15.85</v>
      </c>
      <c r="P7150" t="s">
        <v>78</v>
      </c>
      <c r="Q7150" s="94">
        <v>45281.668055555558</v>
      </c>
      <c r="R7150">
        <v>186.9</v>
      </c>
      <c r="S7150">
        <v>95.1</v>
      </c>
      <c r="T7150" t="str">
        <f>VLOOKUP(E7150,zamiana!A:B,2,0)</f>
        <v>ALSTOM (ex. BT) CZL</v>
      </c>
    </row>
    <row r="7151" spans="1:20" x14ac:dyDescent="0.3">
      <c r="A7151" t="s">
        <v>6603</v>
      </c>
      <c r="B7151" s="2">
        <v>45260</v>
      </c>
      <c r="C7151" s="2">
        <v>45260</v>
      </c>
      <c r="D7151" s="2"/>
      <c r="E7151" t="s">
        <v>951</v>
      </c>
      <c r="F7151" t="s">
        <v>952</v>
      </c>
      <c r="G7151" t="s">
        <v>942</v>
      </c>
      <c r="H7151" t="s">
        <v>951</v>
      </c>
      <c r="I7151" t="s">
        <v>3148</v>
      </c>
      <c r="J7151" t="s">
        <v>3149</v>
      </c>
      <c r="K7151" t="s">
        <v>955</v>
      </c>
      <c r="L7151">
        <v>1</v>
      </c>
      <c r="M7151" t="s">
        <v>77</v>
      </c>
      <c r="N7151">
        <v>32.450000000000003</v>
      </c>
      <c r="O7151">
        <v>17.68</v>
      </c>
      <c r="P7151" t="s">
        <v>78</v>
      </c>
      <c r="Q7151" s="94">
        <v>45281.666666666664</v>
      </c>
      <c r="R7151">
        <v>32.450000000000003</v>
      </c>
      <c r="S7151">
        <v>17.68</v>
      </c>
      <c r="T7151" t="str">
        <f>VLOOKUP(E7151,zamiana!A:B,2,0)</f>
        <v>ALSTOM (ex. BT) CZL</v>
      </c>
    </row>
    <row r="7152" spans="1:20" x14ac:dyDescent="0.3">
      <c r="A7152" t="s">
        <v>6603</v>
      </c>
      <c r="B7152" s="2">
        <v>45260</v>
      </c>
      <c r="C7152" s="2">
        <v>45260</v>
      </c>
      <c r="D7152" s="2"/>
      <c r="E7152" t="s">
        <v>951</v>
      </c>
      <c r="F7152" t="s">
        <v>952</v>
      </c>
      <c r="G7152" t="s">
        <v>942</v>
      </c>
      <c r="H7152" t="s">
        <v>951</v>
      </c>
      <c r="I7152" t="s">
        <v>3148</v>
      </c>
      <c r="J7152" t="s">
        <v>3149</v>
      </c>
      <c r="K7152" t="s">
        <v>955</v>
      </c>
      <c r="L7152">
        <v>2</v>
      </c>
      <c r="M7152" t="s">
        <v>77</v>
      </c>
      <c r="N7152">
        <v>32.450000000000003</v>
      </c>
      <c r="O7152">
        <v>17.68</v>
      </c>
      <c r="P7152" t="s">
        <v>78</v>
      </c>
      <c r="Q7152" s="94">
        <v>45281.666666666664</v>
      </c>
      <c r="R7152">
        <v>64.900000000000006</v>
      </c>
      <c r="S7152">
        <v>35.36</v>
      </c>
      <c r="T7152" t="str">
        <f>VLOOKUP(E7152,zamiana!A:B,2,0)</f>
        <v>ALSTOM (ex. BT) CZL</v>
      </c>
    </row>
    <row r="7153" spans="1:20" x14ac:dyDescent="0.3">
      <c r="A7153" t="s">
        <v>6603</v>
      </c>
      <c r="B7153" s="2">
        <v>45260</v>
      </c>
      <c r="C7153" s="2">
        <v>45260</v>
      </c>
      <c r="D7153" s="2"/>
      <c r="E7153" t="s">
        <v>951</v>
      </c>
      <c r="F7153" t="s">
        <v>952</v>
      </c>
      <c r="G7153" t="s">
        <v>942</v>
      </c>
      <c r="H7153" t="s">
        <v>951</v>
      </c>
      <c r="I7153" t="s">
        <v>3148</v>
      </c>
      <c r="J7153" t="s">
        <v>3149</v>
      </c>
      <c r="K7153" t="s">
        <v>955</v>
      </c>
      <c r="L7153">
        <v>1</v>
      </c>
      <c r="M7153" t="s">
        <v>77</v>
      </c>
      <c r="N7153">
        <v>32.450000000000003</v>
      </c>
      <c r="O7153">
        <v>17.68</v>
      </c>
      <c r="P7153" t="s">
        <v>78</v>
      </c>
      <c r="Q7153" s="94">
        <v>45281.666666666664</v>
      </c>
      <c r="R7153">
        <v>32.450000000000003</v>
      </c>
      <c r="S7153">
        <v>17.68</v>
      </c>
      <c r="T7153" t="str">
        <f>VLOOKUP(E7153,zamiana!A:B,2,0)</f>
        <v>ALSTOM (ex. BT) CZL</v>
      </c>
    </row>
    <row r="7154" spans="1:20" x14ac:dyDescent="0.3">
      <c r="A7154" t="s">
        <v>6603</v>
      </c>
      <c r="B7154" s="2">
        <v>45260</v>
      </c>
      <c r="C7154" s="2">
        <v>45260</v>
      </c>
      <c r="D7154" s="2"/>
      <c r="E7154" t="s">
        <v>951</v>
      </c>
      <c r="F7154" t="s">
        <v>952</v>
      </c>
      <c r="G7154" t="s">
        <v>942</v>
      </c>
      <c r="H7154" t="s">
        <v>951</v>
      </c>
      <c r="I7154" t="s">
        <v>3110</v>
      </c>
      <c r="J7154" t="s">
        <v>3111</v>
      </c>
      <c r="K7154" t="s">
        <v>955</v>
      </c>
      <c r="L7154">
        <v>2</v>
      </c>
      <c r="M7154" t="s">
        <v>77</v>
      </c>
      <c r="N7154">
        <v>28.29</v>
      </c>
      <c r="O7154">
        <v>14.26</v>
      </c>
      <c r="P7154" t="s">
        <v>78</v>
      </c>
      <c r="Q7154" s="94">
        <v>45281.668055555558</v>
      </c>
      <c r="R7154">
        <v>56.58</v>
      </c>
      <c r="S7154">
        <v>28.52</v>
      </c>
      <c r="T7154" t="str">
        <f>VLOOKUP(E7154,zamiana!A:B,2,0)</f>
        <v>ALSTOM (ex. BT) CZL</v>
      </c>
    </row>
    <row r="7155" spans="1:20" x14ac:dyDescent="0.3">
      <c r="A7155" t="s">
        <v>6603</v>
      </c>
      <c r="B7155" s="2">
        <v>45260</v>
      </c>
      <c r="C7155" s="2">
        <v>45260</v>
      </c>
      <c r="D7155" s="2"/>
      <c r="E7155" t="s">
        <v>951</v>
      </c>
      <c r="F7155" t="s">
        <v>952</v>
      </c>
      <c r="G7155" t="s">
        <v>942</v>
      </c>
      <c r="H7155" t="s">
        <v>951</v>
      </c>
      <c r="I7155" t="s">
        <v>3110</v>
      </c>
      <c r="J7155" t="s">
        <v>3111</v>
      </c>
      <c r="K7155" t="s">
        <v>955</v>
      </c>
      <c r="L7155">
        <v>2</v>
      </c>
      <c r="M7155" t="s">
        <v>77</v>
      </c>
      <c r="N7155">
        <v>28.29</v>
      </c>
      <c r="O7155">
        <v>14.26</v>
      </c>
      <c r="P7155" t="s">
        <v>78</v>
      </c>
      <c r="Q7155" s="94">
        <v>45281.668055555558</v>
      </c>
      <c r="R7155">
        <v>56.58</v>
      </c>
      <c r="S7155">
        <v>28.52</v>
      </c>
      <c r="T7155" t="str">
        <f>VLOOKUP(E7155,zamiana!A:B,2,0)</f>
        <v>ALSTOM (ex. BT) CZL</v>
      </c>
    </row>
    <row r="7156" spans="1:20" x14ac:dyDescent="0.3">
      <c r="A7156" t="s">
        <v>6603</v>
      </c>
      <c r="B7156" s="2">
        <v>45260</v>
      </c>
      <c r="C7156" s="2">
        <v>45260</v>
      </c>
      <c r="D7156" s="2"/>
      <c r="E7156" t="s">
        <v>951</v>
      </c>
      <c r="F7156" t="s">
        <v>952</v>
      </c>
      <c r="G7156" t="s">
        <v>942</v>
      </c>
      <c r="H7156" t="s">
        <v>951</v>
      </c>
      <c r="I7156" t="s">
        <v>3110</v>
      </c>
      <c r="J7156" t="s">
        <v>3111</v>
      </c>
      <c r="K7156" t="s">
        <v>955</v>
      </c>
      <c r="L7156">
        <v>2</v>
      </c>
      <c r="M7156" t="s">
        <v>77</v>
      </c>
      <c r="N7156">
        <v>28.29</v>
      </c>
      <c r="O7156">
        <v>14.26</v>
      </c>
      <c r="P7156" t="s">
        <v>78</v>
      </c>
      <c r="Q7156" s="94">
        <v>45281.668055555558</v>
      </c>
      <c r="R7156">
        <v>56.58</v>
      </c>
      <c r="S7156">
        <v>28.52</v>
      </c>
      <c r="T7156" t="str">
        <f>VLOOKUP(E7156,zamiana!A:B,2,0)</f>
        <v>ALSTOM (ex. BT) CZL</v>
      </c>
    </row>
    <row r="7157" spans="1:20" x14ac:dyDescent="0.3">
      <c r="A7157" t="s">
        <v>6603</v>
      </c>
      <c r="B7157" s="2">
        <v>45260</v>
      </c>
      <c r="C7157" s="2">
        <v>45260</v>
      </c>
      <c r="D7157" s="2"/>
      <c r="E7157" t="s">
        <v>951</v>
      </c>
      <c r="F7157" t="s">
        <v>952</v>
      </c>
      <c r="G7157" t="s">
        <v>942</v>
      </c>
      <c r="H7157" t="s">
        <v>951</v>
      </c>
      <c r="I7157" t="s">
        <v>3110</v>
      </c>
      <c r="J7157" t="s">
        <v>3111</v>
      </c>
      <c r="K7157" t="s">
        <v>955</v>
      </c>
      <c r="L7157">
        <v>2</v>
      </c>
      <c r="M7157" t="s">
        <v>77</v>
      </c>
      <c r="N7157">
        <v>28.29</v>
      </c>
      <c r="O7157">
        <v>14.26</v>
      </c>
      <c r="P7157" t="s">
        <v>78</v>
      </c>
      <c r="Q7157" s="94">
        <v>45281.668055555558</v>
      </c>
      <c r="R7157">
        <v>56.58</v>
      </c>
      <c r="S7157">
        <v>28.52</v>
      </c>
      <c r="T7157" t="str">
        <f>VLOOKUP(E7157,zamiana!A:B,2,0)</f>
        <v>ALSTOM (ex. BT) CZL</v>
      </c>
    </row>
    <row r="7158" spans="1:20" x14ac:dyDescent="0.3">
      <c r="A7158" t="s">
        <v>6603</v>
      </c>
      <c r="B7158" s="2">
        <v>45260</v>
      </c>
      <c r="C7158" s="2">
        <v>45260</v>
      </c>
      <c r="D7158" s="2"/>
      <c r="E7158" t="s">
        <v>951</v>
      </c>
      <c r="F7158" t="s">
        <v>952</v>
      </c>
      <c r="G7158" t="s">
        <v>942</v>
      </c>
      <c r="H7158" t="s">
        <v>951</v>
      </c>
      <c r="I7158" t="s">
        <v>3110</v>
      </c>
      <c r="J7158" t="s">
        <v>3111</v>
      </c>
      <c r="K7158" t="s">
        <v>955</v>
      </c>
      <c r="L7158">
        <v>2</v>
      </c>
      <c r="M7158" t="s">
        <v>77</v>
      </c>
      <c r="N7158">
        <v>28.29</v>
      </c>
      <c r="O7158">
        <v>14.26</v>
      </c>
      <c r="P7158" t="s">
        <v>78</v>
      </c>
      <c r="Q7158" s="94">
        <v>45281.668055555558</v>
      </c>
      <c r="R7158">
        <v>56.58</v>
      </c>
      <c r="S7158">
        <v>28.52</v>
      </c>
      <c r="T7158" t="str">
        <f>VLOOKUP(E7158,zamiana!A:B,2,0)</f>
        <v>ALSTOM (ex. BT) CZL</v>
      </c>
    </row>
    <row r="7159" spans="1:20" x14ac:dyDescent="0.3">
      <c r="A7159" t="s">
        <v>6603</v>
      </c>
      <c r="B7159" s="2">
        <v>45260</v>
      </c>
      <c r="C7159" s="2">
        <v>45260</v>
      </c>
      <c r="D7159" s="2"/>
      <c r="E7159" t="s">
        <v>951</v>
      </c>
      <c r="F7159" t="s">
        <v>952</v>
      </c>
      <c r="G7159" t="s">
        <v>942</v>
      </c>
      <c r="H7159" t="s">
        <v>951</v>
      </c>
      <c r="I7159" t="s">
        <v>3737</v>
      </c>
      <c r="J7159" t="s">
        <v>3738</v>
      </c>
      <c r="K7159" t="s">
        <v>955</v>
      </c>
      <c r="L7159">
        <v>7</v>
      </c>
      <c r="M7159" t="s">
        <v>77</v>
      </c>
      <c r="N7159">
        <v>18.98</v>
      </c>
      <c r="O7159">
        <v>9.6199999999999992</v>
      </c>
      <c r="P7159" t="s">
        <v>78</v>
      </c>
      <c r="Q7159" s="94">
        <v>45281.666666666664</v>
      </c>
      <c r="R7159">
        <v>132.86000000000001</v>
      </c>
      <c r="S7159">
        <v>67.34</v>
      </c>
      <c r="T7159" t="str">
        <f>VLOOKUP(E7159,zamiana!A:B,2,0)</f>
        <v>ALSTOM (ex. BT) CZL</v>
      </c>
    </row>
    <row r="7160" spans="1:20" x14ac:dyDescent="0.3">
      <c r="A7160" t="s">
        <v>6603</v>
      </c>
      <c r="B7160" s="2">
        <v>45260</v>
      </c>
      <c r="C7160" s="2">
        <v>45260</v>
      </c>
      <c r="D7160" s="2"/>
      <c r="E7160" t="s">
        <v>951</v>
      </c>
      <c r="F7160" t="s">
        <v>952</v>
      </c>
      <c r="G7160" t="s">
        <v>942</v>
      </c>
      <c r="H7160" t="s">
        <v>951</v>
      </c>
      <c r="I7160" t="s">
        <v>2843</v>
      </c>
      <c r="J7160" t="s">
        <v>2844</v>
      </c>
      <c r="K7160" t="s">
        <v>955</v>
      </c>
      <c r="L7160">
        <v>1</v>
      </c>
      <c r="M7160" t="s">
        <v>77</v>
      </c>
      <c r="N7160">
        <v>7.58</v>
      </c>
      <c r="O7160">
        <v>3.68</v>
      </c>
      <c r="P7160" t="s">
        <v>78</v>
      </c>
      <c r="Q7160" s="94">
        <v>45281.667361111111</v>
      </c>
      <c r="R7160">
        <v>7.58</v>
      </c>
      <c r="S7160">
        <v>3.68</v>
      </c>
      <c r="T7160" t="str">
        <f>VLOOKUP(E7160,zamiana!A:B,2,0)</f>
        <v>ALSTOM (ex. BT) CZL</v>
      </c>
    </row>
    <row r="7161" spans="1:20" x14ac:dyDescent="0.3">
      <c r="A7161" t="s">
        <v>6603</v>
      </c>
      <c r="B7161" s="2">
        <v>45260</v>
      </c>
      <c r="C7161" s="2">
        <v>45260</v>
      </c>
      <c r="D7161" s="2"/>
      <c r="E7161" t="s">
        <v>951</v>
      </c>
      <c r="F7161" t="s">
        <v>952</v>
      </c>
      <c r="G7161" t="s">
        <v>942</v>
      </c>
      <c r="H7161" t="s">
        <v>951</v>
      </c>
      <c r="I7161" t="s">
        <v>2843</v>
      </c>
      <c r="J7161" t="s">
        <v>2844</v>
      </c>
      <c r="K7161" t="s">
        <v>955</v>
      </c>
      <c r="L7161">
        <v>1</v>
      </c>
      <c r="M7161" t="s">
        <v>77</v>
      </c>
      <c r="N7161">
        <v>7.58</v>
      </c>
      <c r="O7161">
        <v>3.68</v>
      </c>
      <c r="P7161" t="s">
        <v>78</v>
      </c>
      <c r="Q7161" s="94">
        <v>45281.667361111111</v>
      </c>
      <c r="R7161">
        <v>7.58</v>
      </c>
      <c r="S7161">
        <v>3.68</v>
      </c>
      <c r="T7161" t="str">
        <f>VLOOKUP(E7161,zamiana!A:B,2,0)</f>
        <v>ALSTOM (ex. BT) CZL</v>
      </c>
    </row>
    <row r="7162" spans="1:20" x14ac:dyDescent="0.3">
      <c r="A7162" t="s">
        <v>6603</v>
      </c>
      <c r="B7162" s="2">
        <v>45260</v>
      </c>
      <c r="C7162" s="2">
        <v>45260</v>
      </c>
      <c r="D7162" s="2"/>
      <c r="E7162" t="s">
        <v>951</v>
      </c>
      <c r="F7162" t="s">
        <v>952</v>
      </c>
      <c r="G7162" t="s">
        <v>942</v>
      </c>
      <c r="H7162" t="s">
        <v>951</v>
      </c>
      <c r="I7162" t="s">
        <v>2843</v>
      </c>
      <c r="J7162" t="s">
        <v>2844</v>
      </c>
      <c r="K7162" t="s">
        <v>955</v>
      </c>
      <c r="L7162">
        <v>1</v>
      </c>
      <c r="M7162" t="s">
        <v>77</v>
      </c>
      <c r="N7162">
        <v>7.58</v>
      </c>
      <c r="O7162">
        <v>3.68</v>
      </c>
      <c r="P7162" t="s">
        <v>78</v>
      </c>
      <c r="Q7162" s="94">
        <v>45281.667361111111</v>
      </c>
      <c r="R7162">
        <v>7.58</v>
      </c>
      <c r="S7162">
        <v>3.68</v>
      </c>
      <c r="T7162" t="str">
        <f>VLOOKUP(E7162,zamiana!A:B,2,0)</f>
        <v>ALSTOM (ex. BT) CZL</v>
      </c>
    </row>
    <row r="7163" spans="1:20" x14ac:dyDescent="0.3">
      <c r="A7163" t="s">
        <v>6603</v>
      </c>
      <c r="B7163" s="2">
        <v>45260</v>
      </c>
      <c r="C7163" s="2">
        <v>45260</v>
      </c>
      <c r="D7163" s="2"/>
      <c r="E7163" t="s">
        <v>951</v>
      </c>
      <c r="F7163" t="s">
        <v>952</v>
      </c>
      <c r="G7163" t="s">
        <v>942</v>
      </c>
      <c r="H7163" t="s">
        <v>951</v>
      </c>
      <c r="I7163" t="s">
        <v>2843</v>
      </c>
      <c r="J7163" t="s">
        <v>2844</v>
      </c>
      <c r="K7163" t="s">
        <v>955</v>
      </c>
      <c r="L7163">
        <v>1</v>
      </c>
      <c r="M7163" t="s">
        <v>77</v>
      </c>
      <c r="N7163">
        <v>7.58</v>
      </c>
      <c r="O7163">
        <v>3.68</v>
      </c>
      <c r="P7163" t="s">
        <v>78</v>
      </c>
      <c r="Q7163" s="94">
        <v>45281.667361111111</v>
      </c>
      <c r="R7163">
        <v>7.58</v>
      </c>
      <c r="S7163">
        <v>3.68</v>
      </c>
      <c r="T7163" t="str">
        <f>VLOOKUP(E7163,zamiana!A:B,2,0)</f>
        <v>ALSTOM (ex. BT) CZL</v>
      </c>
    </row>
    <row r="7164" spans="1:20" x14ac:dyDescent="0.3">
      <c r="A7164" t="s">
        <v>6603</v>
      </c>
      <c r="B7164" s="2">
        <v>45260</v>
      </c>
      <c r="C7164" s="2">
        <v>45260</v>
      </c>
      <c r="D7164" s="2"/>
      <c r="E7164" t="s">
        <v>951</v>
      </c>
      <c r="F7164" t="s">
        <v>952</v>
      </c>
      <c r="G7164" t="s">
        <v>942</v>
      </c>
      <c r="H7164" t="s">
        <v>951</v>
      </c>
      <c r="I7164" t="s">
        <v>2843</v>
      </c>
      <c r="J7164" t="s">
        <v>2844</v>
      </c>
      <c r="K7164" t="s">
        <v>955</v>
      </c>
      <c r="L7164">
        <v>1</v>
      </c>
      <c r="M7164" t="s">
        <v>77</v>
      </c>
      <c r="N7164">
        <v>7.58</v>
      </c>
      <c r="O7164">
        <v>3.68</v>
      </c>
      <c r="P7164" t="s">
        <v>78</v>
      </c>
      <c r="Q7164" s="94">
        <v>45281.667361111111</v>
      </c>
      <c r="R7164">
        <v>7.58</v>
      </c>
      <c r="S7164">
        <v>3.68</v>
      </c>
      <c r="T7164" t="str">
        <f>VLOOKUP(E7164,zamiana!A:B,2,0)</f>
        <v>ALSTOM (ex. BT) CZL</v>
      </c>
    </row>
    <row r="7165" spans="1:20" x14ac:dyDescent="0.3">
      <c r="A7165" t="s">
        <v>6603</v>
      </c>
      <c r="B7165" s="2">
        <v>45260</v>
      </c>
      <c r="C7165" s="2">
        <v>45260</v>
      </c>
      <c r="D7165" s="2"/>
      <c r="E7165" t="s">
        <v>951</v>
      </c>
      <c r="F7165" t="s">
        <v>952</v>
      </c>
      <c r="G7165" t="s">
        <v>942</v>
      </c>
      <c r="H7165" t="s">
        <v>951</v>
      </c>
      <c r="I7165" t="s">
        <v>2843</v>
      </c>
      <c r="J7165" t="s">
        <v>2844</v>
      </c>
      <c r="K7165" t="s">
        <v>955</v>
      </c>
      <c r="L7165">
        <v>1</v>
      </c>
      <c r="M7165" t="s">
        <v>77</v>
      </c>
      <c r="N7165">
        <v>7.58</v>
      </c>
      <c r="O7165">
        <v>3.68</v>
      </c>
      <c r="P7165" t="s">
        <v>78</v>
      </c>
      <c r="Q7165" s="94">
        <v>45281.667361111111</v>
      </c>
      <c r="R7165">
        <v>7.58</v>
      </c>
      <c r="S7165">
        <v>3.68</v>
      </c>
      <c r="T7165" t="str">
        <f>VLOOKUP(E7165,zamiana!A:B,2,0)</f>
        <v>ALSTOM (ex. BT) CZL</v>
      </c>
    </row>
    <row r="7166" spans="1:20" x14ac:dyDescent="0.3">
      <c r="A7166" t="s">
        <v>6603</v>
      </c>
      <c r="B7166" s="2">
        <v>45260</v>
      </c>
      <c r="C7166" s="2">
        <v>45260</v>
      </c>
      <c r="D7166" s="2"/>
      <c r="E7166" t="s">
        <v>951</v>
      </c>
      <c r="F7166" t="s">
        <v>952</v>
      </c>
      <c r="G7166" t="s">
        <v>942</v>
      </c>
      <c r="H7166" t="s">
        <v>951</v>
      </c>
      <c r="I7166" t="s">
        <v>2843</v>
      </c>
      <c r="J7166" t="s">
        <v>2844</v>
      </c>
      <c r="K7166" t="s">
        <v>955</v>
      </c>
      <c r="L7166">
        <v>1</v>
      </c>
      <c r="M7166" t="s">
        <v>77</v>
      </c>
      <c r="N7166">
        <v>7.58</v>
      </c>
      <c r="O7166">
        <v>3.68</v>
      </c>
      <c r="P7166" t="s">
        <v>78</v>
      </c>
      <c r="Q7166" s="94">
        <v>45281.667361111111</v>
      </c>
      <c r="R7166">
        <v>7.58</v>
      </c>
      <c r="S7166">
        <v>3.68</v>
      </c>
      <c r="T7166" t="str">
        <f>VLOOKUP(E7166,zamiana!A:B,2,0)</f>
        <v>ALSTOM (ex. BT) CZL</v>
      </c>
    </row>
    <row r="7167" spans="1:20" x14ac:dyDescent="0.3">
      <c r="A7167" t="s">
        <v>6603</v>
      </c>
      <c r="B7167" s="2">
        <v>45260</v>
      </c>
      <c r="C7167" s="2">
        <v>45260</v>
      </c>
      <c r="D7167" s="2"/>
      <c r="E7167" t="s">
        <v>951</v>
      </c>
      <c r="F7167" t="s">
        <v>952</v>
      </c>
      <c r="G7167" t="s">
        <v>942</v>
      </c>
      <c r="H7167" t="s">
        <v>951</v>
      </c>
      <c r="I7167" t="s">
        <v>2843</v>
      </c>
      <c r="J7167" t="s">
        <v>2844</v>
      </c>
      <c r="K7167" t="s">
        <v>955</v>
      </c>
      <c r="L7167">
        <v>1</v>
      </c>
      <c r="M7167" t="s">
        <v>77</v>
      </c>
      <c r="N7167">
        <v>7.58</v>
      </c>
      <c r="O7167">
        <v>3.68</v>
      </c>
      <c r="P7167" t="s">
        <v>78</v>
      </c>
      <c r="Q7167" s="94">
        <v>45281.667361111111</v>
      </c>
      <c r="R7167">
        <v>7.58</v>
      </c>
      <c r="S7167">
        <v>3.68</v>
      </c>
      <c r="T7167" t="str">
        <f>VLOOKUP(E7167,zamiana!A:B,2,0)</f>
        <v>ALSTOM (ex. BT) CZL</v>
      </c>
    </row>
    <row r="7168" spans="1:20" x14ac:dyDescent="0.3">
      <c r="A7168" t="s">
        <v>6603</v>
      </c>
      <c r="B7168" s="2">
        <v>45260</v>
      </c>
      <c r="C7168" s="2">
        <v>45260</v>
      </c>
      <c r="D7168" s="2"/>
      <c r="E7168" t="s">
        <v>951</v>
      </c>
      <c r="F7168" t="s">
        <v>952</v>
      </c>
      <c r="G7168" t="s">
        <v>942</v>
      </c>
      <c r="H7168" t="s">
        <v>951</v>
      </c>
      <c r="I7168" t="s">
        <v>2851</v>
      </c>
      <c r="J7168" t="s">
        <v>2852</v>
      </c>
      <c r="K7168" t="s">
        <v>955</v>
      </c>
      <c r="L7168">
        <v>1</v>
      </c>
      <c r="M7168" t="s">
        <v>77</v>
      </c>
      <c r="N7168">
        <v>11.74</v>
      </c>
      <c r="O7168">
        <v>6.27</v>
      </c>
      <c r="P7168" t="s">
        <v>78</v>
      </c>
      <c r="Q7168" s="94">
        <v>45281.667361111111</v>
      </c>
      <c r="R7168">
        <v>11.74</v>
      </c>
      <c r="S7168">
        <v>6.27</v>
      </c>
      <c r="T7168" t="str">
        <f>VLOOKUP(E7168,zamiana!A:B,2,0)</f>
        <v>ALSTOM (ex. BT) CZL</v>
      </c>
    </row>
    <row r="7169" spans="1:20" x14ac:dyDescent="0.3">
      <c r="A7169" t="s">
        <v>6603</v>
      </c>
      <c r="B7169" s="2">
        <v>45260</v>
      </c>
      <c r="C7169" s="2">
        <v>45260</v>
      </c>
      <c r="D7169" s="2"/>
      <c r="E7169" t="s">
        <v>951</v>
      </c>
      <c r="F7169" t="s">
        <v>952</v>
      </c>
      <c r="G7169" t="s">
        <v>942</v>
      </c>
      <c r="H7169" t="s">
        <v>951</v>
      </c>
      <c r="I7169" t="s">
        <v>2851</v>
      </c>
      <c r="J7169" t="s">
        <v>2852</v>
      </c>
      <c r="K7169" t="s">
        <v>955</v>
      </c>
      <c r="L7169">
        <v>1</v>
      </c>
      <c r="M7169" t="s">
        <v>77</v>
      </c>
      <c r="N7169">
        <v>11.74</v>
      </c>
      <c r="O7169">
        <v>6.27</v>
      </c>
      <c r="P7169" t="s">
        <v>78</v>
      </c>
      <c r="Q7169" s="94">
        <v>45281.667361111111</v>
      </c>
      <c r="R7169">
        <v>11.74</v>
      </c>
      <c r="S7169">
        <v>6.27</v>
      </c>
      <c r="T7169" t="str">
        <f>VLOOKUP(E7169,zamiana!A:B,2,0)</f>
        <v>ALSTOM (ex. BT) CZL</v>
      </c>
    </row>
    <row r="7170" spans="1:20" x14ac:dyDescent="0.3">
      <c r="A7170" t="s">
        <v>6603</v>
      </c>
      <c r="B7170" s="2">
        <v>45260</v>
      </c>
      <c r="C7170" s="2">
        <v>45260</v>
      </c>
      <c r="D7170" s="2"/>
      <c r="E7170" t="s">
        <v>951</v>
      </c>
      <c r="F7170" t="s">
        <v>952</v>
      </c>
      <c r="G7170" t="s">
        <v>942</v>
      </c>
      <c r="H7170" t="s">
        <v>951</v>
      </c>
      <c r="I7170" t="s">
        <v>2851</v>
      </c>
      <c r="J7170" t="s">
        <v>2852</v>
      </c>
      <c r="K7170" t="s">
        <v>955</v>
      </c>
      <c r="L7170">
        <v>1</v>
      </c>
      <c r="M7170" t="s">
        <v>77</v>
      </c>
      <c r="N7170">
        <v>11.74</v>
      </c>
      <c r="O7170">
        <v>6.27</v>
      </c>
      <c r="P7170" t="s">
        <v>78</v>
      </c>
      <c r="Q7170" s="94">
        <v>45281.667361111111</v>
      </c>
      <c r="R7170">
        <v>11.74</v>
      </c>
      <c r="S7170">
        <v>6.27</v>
      </c>
      <c r="T7170" t="str">
        <f>VLOOKUP(E7170,zamiana!A:B,2,0)</f>
        <v>ALSTOM (ex. BT) CZL</v>
      </c>
    </row>
    <row r="7171" spans="1:20" x14ac:dyDescent="0.3">
      <c r="A7171" t="s">
        <v>6603</v>
      </c>
      <c r="B7171" s="2">
        <v>45260</v>
      </c>
      <c r="C7171" s="2">
        <v>45260</v>
      </c>
      <c r="D7171" s="2"/>
      <c r="E7171" t="s">
        <v>951</v>
      </c>
      <c r="F7171" t="s">
        <v>952</v>
      </c>
      <c r="G7171" t="s">
        <v>942</v>
      </c>
      <c r="H7171" t="s">
        <v>951</v>
      </c>
      <c r="I7171" t="s">
        <v>2851</v>
      </c>
      <c r="J7171" t="s">
        <v>2852</v>
      </c>
      <c r="K7171" t="s">
        <v>955</v>
      </c>
      <c r="L7171">
        <v>1</v>
      </c>
      <c r="M7171" t="s">
        <v>77</v>
      </c>
      <c r="N7171">
        <v>11.74</v>
      </c>
      <c r="O7171">
        <v>6.27</v>
      </c>
      <c r="P7171" t="s">
        <v>78</v>
      </c>
      <c r="Q7171" s="94">
        <v>45281.667361111111</v>
      </c>
      <c r="R7171">
        <v>11.74</v>
      </c>
      <c r="S7171">
        <v>6.27</v>
      </c>
      <c r="T7171" t="str">
        <f>VLOOKUP(E7171,zamiana!A:B,2,0)</f>
        <v>ALSTOM (ex. BT) CZL</v>
      </c>
    </row>
    <row r="7172" spans="1:20" x14ac:dyDescent="0.3">
      <c r="A7172" t="s">
        <v>6603</v>
      </c>
      <c r="B7172" s="2">
        <v>45260</v>
      </c>
      <c r="C7172" s="2">
        <v>45260</v>
      </c>
      <c r="D7172" s="2"/>
      <c r="E7172" t="s">
        <v>951</v>
      </c>
      <c r="F7172" t="s">
        <v>952</v>
      </c>
      <c r="G7172" t="s">
        <v>942</v>
      </c>
      <c r="H7172" t="s">
        <v>951</v>
      </c>
      <c r="I7172" t="s">
        <v>2851</v>
      </c>
      <c r="J7172" t="s">
        <v>2852</v>
      </c>
      <c r="K7172" t="s">
        <v>955</v>
      </c>
      <c r="L7172">
        <v>1</v>
      </c>
      <c r="M7172" t="s">
        <v>77</v>
      </c>
      <c r="N7172">
        <v>11.74</v>
      </c>
      <c r="O7172">
        <v>6.27</v>
      </c>
      <c r="P7172" t="s">
        <v>78</v>
      </c>
      <c r="Q7172" s="94">
        <v>45281.667361111111</v>
      </c>
      <c r="R7172">
        <v>11.74</v>
      </c>
      <c r="S7172">
        <v>6.27</v>
      </c>
      <c r="T7172" t="str">
        <f>VLOOKUP(E7172,zamiana!A:B,2,0)</f>
        <v>ALSTOM (ex. BT) CZL</v>
      </c>
    </row>
    <row r="7173" spans="1:20" x14ac:dyDescent="0.3">
      <c r="A7173" t="s">
        <v>6603</v>
      </c>
      <c r="B7173" s="2">
        <v>45260</v>
      </c>
      <c r="C7173" s="2">
        <v>45260</v>
      </c>
      <c r="D7173" s="2"/>
      <c r="E7173" t="s">
        <v>951</v>
      </c>
      <c r="F7173" t="s">
        <v>952</v>
      </c>
      <c r="G7173" t="s">
        <v>942</v>
      </c>
      <c r="H7173" t="s">
        <v>951</v>
      </c>
      <c r="I7173" t="s">
        <v>2851</v>
      </c>
      <c r="J7173" t="s">
        <v>2852</v>
      </c>
      <c r="K7173" t="s">
        <v>955</v>
      </c>
      <c r="L7173">
        <v>1</v>
      </c>
      <c r="M7173" t="s">
        <v>77</v>
      </c>
      <c r="N7173">
        <v>11.74</v>
      </c>
      <c r="O7173">
        <v>6.27</v>
      </c>
      <c r="P7173" t="s">
        <v>78</v>
      </c>
      <c r="Q7173" s="94">
        <v>45281.667361111111</v>
      </c>
      <c r="R7173">
        <v>11.74</v>
      </c>
      <c r="S7173">
        <v>6.27</v>
      </c>
      <c r="T7173" t="str">
        <f>VLOOKUP(E7173,zamiana!A:B,2,0)</f>
        <v>ALSTOM (ex. BT) CZL</v>
      </c>
    </row>
    <row r="7174" spans="1:20" x14ac:dyDescent="0.3">
      <c r="A7174" t="s">
        <v>6603</v>
      </c>
      <c r="B7174" s="2">
        <v>45260</v>
      </c>
      <c r="C7174" s="2">
        <v>45260</v>
      </c>
      <c r="D7174" s="2"/>
      <c r="E7174" t="s">
        <v>951</v>
      </c>
      <c r="F7174" t="s">
        <v>952</v>
      </c>
      <c r="G7174" t="s">
        <v>942</v>
      </c>
      <c r="H7174" t="s">
        <v>951</v>
      </c>
      <c r="I7174" t="s">
        <v>2851</v>
      </c>
      <c r="J7174" t="s">
        <v>2852</v>
      </c>
      <c r="K7174" t="s">
        <v>955</v>
      </c>
      <c r="L7174">
        <v>1</v>
      </c>
      <c r="M7174" t="s">
        <v>77</v>
      </c>
      <c r="N7174">
        <v>11.74</v>
      </c>
      <c r="O7174">
        <v>6.27</v>
      </c>
      <c r="P7174" t="s">
        <v>78</v>
      </c>
      <c r="Q7174" s="94">
        <v>45281.667361111111</v>
      </c>
      <c r="R7174">
        <v>11.74</v>
      </c>
      <c r="S7174">
        <v>6.27</v>
      </c>
      <c r="T7174" t="str">
        <f>VLOOKUP(E7174,zamiana!A:B,2,0)</f>
        <v>ALSTOM (ex. BT) CZL</v>
      </c>
    </row>
    <row r="7175" spans="1:20" x14ac:dyDescent="0.3">
      <c r="A7175" t="s">
        <v>6603</v>
      </c>
      <c r="B7175" s="2">
        <v>45260</v>
      </c>
      <c r="C7175" s="2">
        <v>45260</v>
      </c>
      <c r="D7175" s="2"/>
      <c r="E7175" t="s">
        <v>951</v>
      </c>
      <c r="F7175" t="s">
        <v>952</v>
      </c>
      <c r="G7175" t="s">
        <v>942</v>
      </c>
      <c r="H7175" t="s">
        <v>951</v>
      </c>
      <c r="I7175" t="s">
        <v>2845</v>
      </c>
      <c r="J7175" t="s">
        <v>2846</v>
      </c>
      <c r="K7175" t="s">
        <v>955</v>
      </c>
      <c r="L7175">
        <v>5</v>
      </c>
      <c r="M7175" t="s">
        <v>77</v>
      </c>
      <c r="N7175">
        <v>16.899999999999999</v>
      </c>
      <c r="O7175">
        <v>9.3800000000000008</v>
      </c>
      <c r="P7175" t="s">
        <v>78</v>
      </c>
      <c r="Q7175" s="94">
        <v>45281.668055555558</v>
      </c>
      <c r="R7175">
        <v>84.5</v>
      </c>
      <c r="S7175">
        <v>46.9</v>
      </c>
      <c r="T7175" t="str">
        <f>VLOOKUP(E7175,zamiana!A:B,2,0)</f>
        <v>ALSTOM (ex. BT) CZL</v>
      </c>
    </row>
    <row r="7176" spans="1:20" x14ac:dyDescent="0.3">
      <c r="A7176" t="s">
        <v>6603</v>
      </c>
      <c r="B7176" s="2">
        <v>45260</v>
      </c>
      <c r="C7176" s="2">
        <v>45260</v>
      </c>
      <c r="D7176" s="2"/>
      <c r="E7176" t="s">
        <v>951</v>
      </c>
      <c r="F7176" t="s">
        <v>952</v>
      </c>
      <c r="G7176" t="s">
        <v>942</v>
      </c>
      <c r="H7176" t="s">
        <v>951</v>
      </c>
      <c r="I7176" t="s">
        <v>2858</v>
      </c>
      <c r="J7176" t="s">
        <v>2859</v>
      </c>
      <c r="K7176" t="s">
        <v>955</v>
      </c>
      <c r="L7176">
        <v>13</v>
      </c>
      <c r="M7176" t="s">
        <v>77</v>
      </c>
      <c r="N7176">
        <v>18.5</v>
      </c>
      <c r="O7176">
        <v>10.7</v>
      </c>
      <c r="P7176" t="s">
        <v>78</v>
      </c>
      <c r="Q7176" s="94">
        <v>45281.667361111111</v>
      </c>
      <c r="R7176">
        <v>240.5</v>
      </c>
      <c r="S7176">
        <v>139.1</v>
      </c>
      <c r="T7176" t="str">
        <f>VLOOKUP(E7176,zamiana!A:B,2,0)</f>
        <v>ALSTOM (ex. BT) CZL</v>
      </c>
    </row>
    <row r="7177" spans="1:20" x14ac:dyDescent="0.3">
      <c r="A7177" t="s">
        <v>6603</v>
      </c>
      <c r="B7177" s="2">
        <v>45260</v>
      </c>
      <c r="C7177" s="2">
        <v>45260</v>
      </c>
      <c r="D7177" s="2"/>
      <c r="E7177" t="s">
        <v>951</v>
      </c>
      <c r="F7177" t="s">
        <v>952</v>
      </c>
      <c r="G7177" t="s">
        <v>942</v>
      </c>
      <c r="H7177" t="s">
        <v>951</v>
      </c>
      <c r="I7177" t="s">
        <v>3142</v>
      </c>
      <c r="J7177" t="s">
        <v>3143</v>
      </c>
      <c r="K7177" t="s">
        <v>955</v>
      </c>
      <c r="L7177">
        <v>23</v>
      </c>
      <c r="M7177" t="s">
        <v>77</v>
      </c>
      <c r="N7177">
        <v>8.84</v>
      </c>
      <c r="O7177">
        <v>4.1399999999999997</v>
      </c>
      <c r="P7177" t="s">
        <v>78</v>
      </c>
      <c r="Q7177" s="94">
        <v>45281.668055555558</v>
      </c>
      <c r="R7177">
        <v>203.32</v>
      </c>
      <c r="S7177">
        <v>95.22</v>
      </c>
      <c r="T7177" t="str">
        <f>VLOOKUP(E7177,zamiana!A:B,2,0)</f>
        <v>ALSTOM (ex. BT) CZL</v>
      </c>
    </row>
    <row r="7178" spans="1:20" x14ac:dyDescent="0.3">
      <c r="A7178" t="s">
        <v>6603</v>
      </c>
      <c r="B7178" s="2">
        <v>45260</v>
      </c>
      <c r="C7178" s="2">
        <v>45260</v>
      </c>
      <c r="D7178" s="2"/>
      <c r="E7178" t="s">
        <v>951</v>
      </c>
      <c r="F7178" t="s">
        <v>952</v>
      </c>
      <c r="G7178" t="s">
        <v>942</v>
      </c>
      <c r="H7178" t="s">
        <v>951</v>
      </c>
      <c r="I7178" t="s">
        <v>2855</v>
      </c>
      <c r="J7178" t="s">
        <v>2856</v>
      </c>
      <c r="K7178" t="s">
        <v>955</v>
      </c>
      <c r="L7178">
        <v>2</v>
      </c>
      <c r="M7178" t="s">
        <v>77</v>
      </c>
      <c r="N7178">
        <v>9.75</v>
      </c>
      <c r="O7178">
        <v>4.4000000000000004</v>
      </c>
      <c r="P7178" t="s">
        <v>78</v>
      </c>
      <c r="Q7178" s="94">
        <v>45281.668055555558</v>
      </c>
      <c r="R7178">
        <v>19.5</v>
      </c>
      <c r="S7178">
        <v>8.8000000000000007</v>
      </c>
      <c r="T7178" t="str">
        <f>VLOOKUP(E7178,zamiana!A:B,2,0)</f>
        <v>ALSTOM (ex. BT) CZL</v>
      </c>
    </row>
    <row r="7179" spans="1:20" x14ac:dyDescent="0.3">
      <c r="A7179" t="s">
        <v>6603</v>
      </c>
      <c r="B7179" s="2">
        <v>45260</v>
      </c>
      <c r="C7179" s="2">
        <v>45260</v>
      </c>
      <c r="D7179" s="2"/>
      <c r="E7179" t="s">
        <v>951</v>
      </c>
      <c r="F7179" t="s">
        <v>952</v>
      </c>
      <c r="G7179" t="s">
        <v>942</v>
      </c>
      <c r="H7179" t="s">
        <v>951</v>
      </c>
      <c r="I7179" t="s">
        <v>2855</v>
      </c>
      <c r="J7179" t="s">
        <v>2856</v>
      </c>
      <c r="K7179" t="s">
        <v>955</v>
      </c>
      <c r="L7179">
        <v>4</v>
      </c>
      <c r="M7179" t="s">
        <v>77</v>
      </c>
      <c r="N7179">
        <v>9.75</v>
      </c>
      <c r="O7179">
        <v>4.4000000000000004</v>
      </c>
      <c r="P7179" t="s">
        <v>78</v>
      </c>
      <c r="Q7179" s="94">
        <v>45281.668055555558</v>
      </c>
      <c r="R7179">
        <v>39</v>
      </c>
      <c r="S7179">
        <v>17.600000000000001</v>
      </c>
      <c r="T7179" t="str">
        <f>VLOOKUP(E7179,zamiana!A:B,2,0)</f>
        <v>ALSTOM (ex. BT) CZL</v>
      </c>
    </row>
    <row r="7180" spans="1:20" x14ac:dyDescent="0.3">
      <c r="A7180" t="s">
        <v>6603</v>
      </c>
      <c r="B7180" s="2">
        <v>45260</v>
      </c>
      <c r="C7180" s="2">
        <v>45260</v>
      </c>
      <c r="D7180" s="2"/>
      <c r="E7180" t="s">
        <v>951</v>
      </c>
      <c r="F7180" t="s">
        <v>952</v>
      </c>
      <c r="G7180" t="s">
        <v>942</v>
      </c>
      <c r="H7180" t="s">
        <v>951</v>
      </c>
      <c r="I7180" t="s">
        <v>2855</v>
      </c>
      <c r="J7180" t="s">
        <v>2856</v>
      </c>
      <c r="K7180" t="s">
        <v>955</v>
      </c>
      <c r="L7180">
        <v>4</v>
      </c>
      <c r="M7180" t="s">
        <v>77</v>
      </c>
      <c r="N7180">
        <v>9.75</v>
      </c>
      <c r="O7180">
        <v>4.4000000000000004</v>
      </c>
      <c r="P7180" t="s">
        <v>78</v>
      </c>
      <c r="Q7180" s="94">
        <v>45281.668055555558</v>
      </c>
      <c r="R7180">
        <v>39</v>
      </c>
      <c r="S7180">
        <v>17.600000000000001</v>
      </c>
      <c r="T7180" t="str">
        <f>VLOOKUP(E7180,zamiana!A:B,2,0)</f>
        <v>ALSTOM (ex. BT) CZL</v>
      </c>
    </row>
    <row r="7181" spans="1:20" x14ac:dyDescent="0.3">
      <c r="A7181" t="s">
        <v>6603</v>
      </c>
      <c r="B7181" s="2">
        <v>45260</v>
      </c>
      <c r="C7181" s="2">
        <v>45260</v>
      </c>
      <c r="D7181" s="2"/>
      <c r="E7181" t="s">
        <v>951</v>
      </c>
      <c r="F7181" t="s">
        <v>952</v>
      </c>
      <c r="G7181" t="s">
        <v>942</v>
      </c>
      <c r="H7181" t="s">
        <v>951</v>
      </c>
      <c r="I7181" t="s">
        <v>2855</v>
      </c>
      <c r="J7181" t="s">
        <v>2856</v>
      </c>
      <c r="K7181" t="s">
        <v>955</v>
      </c>
      <c r="L7181">
        <v>4</v>
      </c>
      <c r="M7181" t="s">
        <v>77</v>
      </c>
      <c r="N7181">
        <v>9.75</v>
      </c>
      <c r="O7181">
        <v>4.4000000000000004</v>
      </c>
      <c r="P7181" t="s">
        <v>78</v>
      </c>
      <c r="Q7181" s="94">
        <v>45281.668055555558</v>
      </c>
      <c r="R7181">
        <v>39</v>
      </c>
      <c r="S7181">
        <v>17.600000000000001</v>
      </c>
      <c r="T7181" t="str">
        <f>VLOOKUP(E7181,zamiana!A:B,2,0)</f>
        <v>ALSTOM (ex. BT) CZL</v>
      </c>
    </row>
    <row r="7182" spans="1:20" x14ac:dyDescent="0.3">
      <c r="A7182" t="s">
        <v>6603</v>
      </c>
      <c r="B7182" s="2">
        <v>45260</v>
      </c>
      <c r="C7182" s="2">
        <v>45260</v>
      </c>
      <c r="D7182" s="2"/>
      <c r="E7182" t="s">
        <v>951</v>
      </c>
      <c r="F7182" t="s">
        <v>952</v>
      </c>
      <c r="G7182" t="s">
        <v>942</v>
      </c>
      <c r="H7182" t="s">
        <v>951</v>
      </c>
      <c r="I7182" t="s">
        <v>2855</v>
      </c>
      <c r="J7182" t="s">
        <v>2856</v>
      </c>
      <c r="K7182" t="s">
        <v>955</v>
      </c>
      <c r="L7182">
        <v>4</v>
      </c>
      <c r="M7182" t="s">
        <v>77</v>
      </c>
      <c r="N7182">
        <v>9.75</v>
      </c>
      <c r="O7182">
        <v>4.4000000000000004</v>
      </c>
      <c r="P7182" t="s">
        <v>78</v>
      </c>
      <c r="Q7182" s="94">
        <v>45281.668055555558</v>
      </c>
      <c r="R7182">
        <v>39</v>
      </c>
      <c r="S7182">
        <v>17.600000000000001</v>
      </c>
      <c r="T7182" t="str">
        <f>VLOOKUP(E7182,zamiana!A:B,2,0)</f>
        <v>ALSTOM (ex. BT) CZL</v>
      </c>
    </row>
    <row r="7183" spans="1:20" x14ac:dyDescent="0.3">
      <c r="A7183" t="s">
        <v>6603</v>
      </c>
      <c r="B7183" s="2">
        <v>45260</v>
      </c>
      <c r="C7183" s="2">
        <v>45260</v>
      </c>
      <c r="D7183" s="2"/>
      <c r="E7183" t="s">
        <v>951</v>
      </c>
      <c r="F7183" t="s">
        <v>952</v>
      </c>
      <c r="G7183" t="s">
        <v>942</v>
      </c>
      <c r="H7183" t="s">
        <v>951</v>
      </c>
      <c r="I7183" t="s">
        <v>2855</v>
      </c>
      <c r="J7183" t="s">
        <v>2856</v>
      </c>
      <c r="K7183" t="s">
        <v>955</v>
      </c>
      <c r="L7183">
        <v>1</v>
      </c>
      <c r="M7183" t="s">
        <v>77</v>
      </c>
      <c r="N7183">
        <v>9.75</v>
      </c>
      <c r="O7183">
        <v>4.4000000000000004</v>
      </c>
      <c r="P7183" t="s">
        <v>78</v>
      </c>
      <c r="Q7183" s="94">
        <v>45281.668055555558</v>
      </c>
      <c r="R7183">
        <v>9.75</v>
      </c>
      <c r="S7183">
        <v>4.4000000000000004</v>
      </c>
      <c r="T7183" t="str">
        <f>VLOOKUP(E7183,zamiana!A:B,2,0)</f>
        <v>ALSTOM (ex. BT) CZL</v>
      </c>
    </row>
    <row r="7184" spans="1:20" x14ac:dyDescent="0.3">
      <c r="A7184" t="s">
        <v>6603</v>
      </c>
      <c r="B7184" s="2">
        <v>45260</v>
      </c>
      <c r="C7184" s="2">
        <v>45260</v>
      </c>
      <c r="D7184" s="2"/>
      <c r="E7184" t="s">
        <v>951</v>
      </c>
      <c r="F7184" t="s">
        <v>952</v>
      </c>
      <c r="G7184" t="s">
        <v>942</v>
      </c>
      <c r="H7184" t="s">
        <v>951</v>
      </c>
      <c r="I7184" t="s">
        <v>2855</v>
      </c>
      <c r="J7184" t="s">
        <v>2856</v>
      </c>
      <c r="K7184" t="s">
        <v>955</v>
      </c>
      <c r="L7184">
        <v>1</v>
      </c>
      <c r="M7184" t="s">
        <v>77</v>
      </c>
      <c r="N7184">
        <v>9.75</v>
      </c>
      <c r="O7184">
        <v>4.4000000000000004</v>
      </c>
      <c r="P7184" t="s">
        <v>78</v>
      </c>
      <c r="Q7184" s="94">
        <v>45281.668055555558</v>
      </c>
      <c r="R7184">
        <v>9.75</v>
      </c>
      <c r="S7184">
        <v>4.4000000000000004</v>
      </c>
      <c r="T7184" t="str">
        <f>VLOOKUP(E7184,zamiana!A:B,2,0)</f>
        <v>ALSTOM (ex. BT) CZL</v>
      </c>
    </row>
    <row r="7185" spans="1:20" x14ac:dyDescent="0.3">
      <c r="A7185" t="s">
        <v>6603</v>
      </c>
      <c r="B7185" s="2">
        <v>45260</v>
      </c>
      <c r="C7185" s="2">
        <v>45260</v>
      </c>
      <c r="D7185" s="2"/>
      <c r="E7185" t="s">
        <v>951</v>
      </c>
      <c r="F7185" t="s">
        <v>952</v>
      </c>
      <c r="G7185" t="s">
        <v>942</v>
      </c>
      <c r="H7185" t="s">
        <v>951</v>
      </c>
      <c r="I7185" t="s">
        <v>2855</v>
      </c>
      <c r="J7185" t="s">
        <v>2856</v>
      </c>
      <c r="K7185" t="s">
        <v>955</v>
      </c>
      <c r="L7185">
        <v>1</v>
      </c>
      <c r="M7185" t="s">
        <v>77</v>
      </c>
      <c r="N7185">
        <v>9.75</v>
      </c>
      <c r="O7185">
        <v>4.4000000000000004</v>
      </c>
      <c r="P7185" t="s">
        <v>78</v>
      </c>
      <c r="Q7185" s="94">
        <v>45281.668055555558</v>
      </c>
      <c r="R7185">
        <v>9.75</v>
      </c>
      <c r="S7185">
        <v>4.4000000000000004</v>
      </c>
      <c r="T7185" t="str">
        <f>VLOOKUP(E7185,zamiana!A:B,2,0)</f>
        <v>ALSTOM (ex. BT) CZL</v>
      </c>
    </row>
    <row r="7186" spans="1:20" x14ac:dyDescent="0.3">
      <c r="A7186" t="s">
        <v>6603</v>
      </c>
      <c r="B7186" s="2">
        <v>45260</v>
      </c>
      <c r="C7186" s="2">
        <v>45260</v>
      </c>
      <c r="D7186" s="2"/>
      <c r="E7186" t="s">
        <v>951</v>
      </c>
      <c r="F7186" t="s">
        <v>952</v>
      </c>
      <c r="G7186" t="s">
        <v>942</v>
      </c>
      <c r="H7186" t="s">
        <v>951</v>
      </c>
      <c r="I7186" t="s">
        <v>2855</v>
      </c>
      <c r="J7186" t="s">
        <v>2856</v>
      </c>
      <c r="K7186" t="s">
        <v>955</v>
      </c>
      <c r="L7186">
        <v>1</v>
      </c>
      <c r="M7186" t="s">
        <v>77</v>
      </c>
      <c r="N7186">
        <v>9.75</v>
      </c>
      <c r="O7186">
        <v>4.4000000000000004</v>
      </c>
      <c r="P7186" t="s">
        <v>78</v>
      </c>
      <c r="Q7186" s="94">
        <v>45281.668055555558</v>
      </c>
      <c r="R7186">
        <v>9.75</v>
      </c>
      <c r="S7186">
        <v>4.4000000000000004</v>
      </c>
      <c r="T7186" t="str">
        <f>VLOOKUP(E7186,zamiana!A:B,2,0)</f>
        <v>ALSTOM (ex. BT) CZL</v>
      </c>
    </row>
    <row r="7187" spans="1:20" x14ac:dyDescent="0.3">
      <c r="A7187" t="s">
        <v>6603</v>
      </c>
      <c r="B7187" s="2">
        <v>45260</v>
      </c>
      <c r="C7187" s="2">
        <v>45260</v>
      </c>
      <c r="D7187" s="2"/>
      <c r="E7187" t="s">
        <v>951</v>
      </c>
      <c r="F7187" t="s">
        <v>952</v>
      </c>
      <c r="G7187" t="s">
        <v>942</v>
      </c>
      <c r="H7187" t="s">
        <v>951</v>
      </c>
      <c r="I7187" t="s">
        <v>2855</v>
      </c>
      <c r="J7187" t="s">
        <v>2856</v>
      </c>
      <c r="K7187" t="s">
        <v>955</v>
      </c>
      <c r="L7187">
        <v>1</v>
      </c>
      <c r="M7187" t="s">
        <v>77</v>
      </c>
      <c r="N7187">
        <v>9.75</v>
      </c>
      <c r="O7187">
        <v>4.4000000000000004</v>
      </c>
      <c r="P7187" t="s">
        <v>78</v>
      </c>
      <c r="Q7187" s="94">
        <v>45281.668055555558</v>
      </c>
      <c r="R7187">
        <v>9.75</v>
      </c>
      <c r="S7187">
        <v>4.4000000000000004</v>
      </c>
      <c r="T7187" t="str">
        <f>VLOOKUP(E7187,zamiana!A:B,2,0)</f>
        <v>ALSTOM (ex. BT) CZL</v>
      </c>
    </row>
    <row r="7188" spans="1:20" x14ac:dyDescent="0.3">
      <c r="A7188" t="s">
        <v>6603</v>
      </c>
      <c r="B7188" s="2">
        <v>45260</v>
      </c>
      <c r="C7188" s="2">
        <v>45260</v>
      </c>
      <c r="D7188" s="2"/>
      <c r="E7188" t="s">
        <v>951</v>
      </c>
      <c r="F7188" t="s">
        <v>952</v>
      </c>
      <c r="G7188" t="s">
        <v>942</v>
      </c>
      <c r="H7188" t="s">
        <v>951</v>
      </c>
      <c r="I7188" t="s">
        <v>2855</v>
      </c>
      <c r="J7188" t="s">
        <v>2856</v>
      </c>
      <c r="K7188" t="s">
        <v>955</v>
      </c>
      <c r="L7188">
        <v>1</v>
      </c>
      <c r="M7188" t="s">
        <v>77</v>
      </c>
      <c r="N7188">
        <v>9.75</v>
      </c>
      <c r="O7188">
        <v>4.4000000000000004</v>
      </c>
      <c r="P7188" t="s">
        <v>78</v>
      </c>
      <c r="Q7188" s="94">
        <v>45281.668055555558</v>
      </c>
      <c r="R7188">
        <v>9.75</v>
      </c>
      <c r="S7188">
        <v>4.4000000000000004</v>
      </c>
      <c r="T7188" t="str">
        <f>VLOOKUP(E7188,zamiana!A:B,2,0)</f>
        <v>ALSTOM (ex. BT) CZL</v>
      </c>
    </row>
    <row r="7189" spans="1:20" x14ac:dyDescent="0.3">
      <c r="A7189" t="s">
        <v>6603</v>
      </c>
      <c r="B7189" s="2">
        <v>45260</v>
      </c>
      <c r="C7189" s="2">
        <v>45260</v>
      </c>
      <c r="D7189" s="2"/>
      <c r="E7189" t="s">
        <v>951</v>
      </c>
      <c r="F7189" t="s">
        <v>952</v>
      </c>
      <c r="G7189" t="s">
        <v>942</v>
      </c>
      <c r="H7189" t="s">
        <v>951</v>
      </c>
      <c r="I7189" t="s">
        <v>2855</v>
      </c>
      <c r="J7189" t="s">
        <v>2856</v>
      </c>
      <c r="K7189" t="s">
        <v>955</v>
      </c>
      <c r="L7189">
        <v>1</v>
      </c>
      <c r="M7189" t="s">
        <v>77</v>
      </c>
      <c r="N7189">
        <v>9.75</v>
      </c>
      <c r="O7189">
        <v>4.4000000000000004</v>
      </c>
      <c r="P7189" t="s">
        <v>78</v>
      </c>
      <c r="Q7189" s="94">
        <v>45281.668055555558</v>
      </c>
      <c r="R7189">
        <v>9.75</v>
      </c>
      <c r="S7189">
        <v>4.4000000000000004</v>
      </c>
      <c r="T7189" t="str">
        <f>VLOOKUP(E7189,zamiana!A:B,2,0)</f>
        <v>ALSTOM (ex. BT) CZL</v>
      </c>
    </row>
    <row r="7190" spans="1:20" x14ac:dyDescent="0.3">
      <c r="A7190" t="s">
        <v>6603</v>
      </c>
      <c r="B7190" s="2">
        <v>45260</v>
      </c>
      <c r="C7190" s="2">
        <v>45260</v>
      </c>
      <c r="D7190" s="2"/>
      <c r="E7190" t="s">
        <v>951</v>
      </c>
      <c r="F7190" t="s">
        <v>952</v>
      </c>
      <c r="G7190" t="s">
        <v>942</v>
      </c>
      <c r="H7190" t="s">
        <v>951</v>
      </c>
      <c r="I7190" t="s">
        <v>2855</v>
      </c>
      <c r="J7190" t="s">
        <v>2856</v>
      </c>
      <c r="K7190" t="s">
        <v>955</v>
      </c>
      <c r="L7190">
        <v>1</v>
      </c>
      <c r="M7190" t="s">
        <v>77</v>
      </c>
      <c r="N7190">
        <v>9.75</v>
      </c>
      <c r="O7190">
        <v>4.4000000000000004</v>
      </c>
      <c r="P7190" t="s">
        <v>78</v>
      </c>
      <c r="Q7190" s="94">
        <v>45281.668055555558</v>
      </c>
      <c r="R7190">
        <v>9.75</v>
      </c>
      <c r="S7190">
        <v>4.4000000000000004</v>
      </c>
      <c r="T7190" t="str">
        <f>VLOOKUP(E7190,zamiana!A:B,2,0)</f>
        <v>ALSTOM (ex. BT) CZL</v>
      </c>
    </row>
    <row r="7191" spans="1:20" x14ac:dyDescent="0.3">
      <c r="A7191" t="s">
        <v>6603</v>
      </c>
      <c r="B7191" s="2">
        <v>45260</v>
      </c>
      <c r="C7191" s="2">
        <v>45260</v>
      </c>
      <c r="D7191" s="2"/>
      <c r="E7191" t="s">
        <v>951</v>
      </c>
      <c r="F7191" t="s">
        <v>952</v>
      </c>
      <c r="G7191" t="s">
        <v>942</v>
      </c>
      <c r="H7191" t="s">
        <v>951</v>
      </c>
      <c r="I7191" t="s">
        <v>2855</v>
      </c>
      <c r="J7191" t="s">
        <v>2856</v>
      </c>
      <c r="K7191" t="s">
        <v>955</v>
      </c>
      <c r="L7191">
        <v>1</v>
      </c>
      <c r="M7191" t="s">
        <v>77</v>
      </c>
      <c r="N7191">
        <v>9.75</v>
      </c>
      <c r="O7191">
        <v>4.4000000000000004</v>
      </c>
      <c r="P7191" t="s">
        <v>78</v>
      </c>
      <c r="Q7191" s="94">
        <v>45281.668055555558</v>
      </c>
      <c r="R7191">
        <v>9.75</v>
      </c>
      <c r="S7191">
        <v>4.4000000000000004</v>
      </c>
      <c r="T7191" t="str">
        <f>VLOOKUP(E7191,zamiana!A:B,2,0)</f>
        <v>ALSTOM (ex. BT) CZL</v>
      </c>
    </row>
    <row r="7192" spans="1:20" x14ac:dyDescent="0.3">
      <c r="A7192" t="s">
        <v>6603</v>
      </c>
      <c r="B7192" s="2">
        <v>45260</v>
      </c>
      <c r="C7192" s="2">
        <v>45260</v>
      </c>
      <c r="D7192" s="2"/>
      <c r="E7192" t="s">
        <v>951</v>
      </c>
      <c r="F7192" t="s">
        <v>952</v>
      </c>
      <c r="G7192" t="s">
        <v>942</v>
      </c>
      <c r="H7192" t="s">
        <v>951</v>
      </c>
      <c r="I7192" t="s">
        <v>2855</v>
      </c>
      <c r="J7192" t="s">
        <v>2856</v>
      </c>
      <c r="K7192" t="s">
        <v>955</v>
      </c>
      <c r="L7192">
        <v>4</v>
      </c>
      <c r="M7192" t="s">
        <v>77</v>
      </c>
      <c r="N7192">
        <v>9.75</v>
      </c>
      <c r="O7192">
        <v>4.4000000000000004</v>
      </c>
      <c r="P7192" t="s">
        <v>78</v>
      </c>
      <c r="Q7192" s="94">
        <v>45281.668055555558</v>
      </c>
      <c r="R7192">
        <v>39</v>
      </c>
      <c r="S7192">
        <v>17.600000000000001</v>
      </c>
      <c r="T7192" t="str">
        <f>VLOOKUP(E7192,zamiana!A:B,2,0)</f>
        <v>ALSTOM (ex. BT) CZL</v>
      </c>
    </row>
    <row r="7193" spans="1:20" x14ac:dyDescent="0.3">
      <c r="A7193" t="s">
        <v>6603</v>
      </c>
      <c r="B7193" s="2">
        <v>45260</v>
      </c>
      <c r="C7193" s="2">
        <v>45260</v>
      </c>
      <c r="D7193" s="2"/>
      <c r="E7193" t="s">
        <v>951</v>
      </c>
      <c r="F7193" t="s">
        <v>952</v>
      </c>
      <c r="G7193" t="s">
        <v>942</v>
      </c>
      <c r="H7193" t="s">
        <v>951</v>
      </c>
      <c r="I7193" t="s">
        <v>2855</v>
      </c>
      <c r="J7193" t="s">
        <v>2856</v>
      </c>
      <c r="K7193" t="s">
        <v>955</v>
      </c>
      <c r="L7193">
        <v>2</v>
      </c>
      <c r="M7193" t="s">
        <v>77</v>
      </c>
      <c r="N7193">
        <v>9.75</v>
      </c>
      <c r="O7193">
        <v>4.4000000000000004</v>
      </c>
      <c r="P7193" t="s">
        <v>78</v>
      </c>
      <c r="Q7193" s="94">
        <v>45281.668055555558</v>
      </c>
      <c r="R7193">
        <v>19.5</v>
      </c>
      <c r="S7193">
        <v>8.8000000000000007</v>
      </c>
      <c r="T7193" t="str">
        <f>VLOOKUP(E7193,zamiana!A:B,2,0)</f>
        <v>ALSTOM (ex. BT) CZL</v>
      </c>
    </row>
    <row r="7194" spans="1:20" x14ac:dyDescent="0.3">
      <c r="A7194" t="s">
        <v>6603</v>
      </c>
      <c r="B7194" s="2">
        <v>45260</v>
      </c>
      <c r="C7194" s="2">
        <v>45260</v>
      </c>
      <c r="D7194" s="2"/>
      <c r="E7194" t="s">
        <v>951</v>
      </c>
      <c r="F7194" t="s">
        <v>952</v>
      </c>
      <c r="G7194" t="s">
        <v>942</v>
      </c>
      <c r="H7194" t="s">
        <v>951</v>
      </c>
      <c r="I7194" t="s">
        <v>2855</v>
      </c>
      <c r="J7194" t="s">
        <v>2856</v>
      </c>
      <c r="K7194" t="s">
        <v>955</v>
      </c>
      <c r="L7194">
        <v>2</v>
      </c>
      <c r="M7194" t="s">
        <v>77</v>
      </c>
      <c r="N7194">
        <v>9.75</v>
      </c>
      <c r="O7194">
        <v>4.4000000000000004</v>
      </c>
      <c r="P7194" t="s">
        <v>78</v>
      </c>
      <c r="Q7194" s="94">
        <v>45281.668055555558</v>
      </c>
      <c r="R7194">
        <v>19.5</v>
      </c>
      <c r="S7194">
        <v>8.8000000000000007</v>
      </c>
      <c r="T7194" t="str">
        <f>VLOOKUP(E7194,zamiana!A:B,2,0)</f>
        <v>ALSTOM (ex. BT) CZL</v>
      </c>
    </row>
    <row r="7195" spans="1:20" x14ac:dyDescent="0.3">
      <c r="A7195" t="s">
        <v>6603</v>
      </c>
      <c r="B7195" s="2">
        <v>45260</v>
      </c>
      <c r="C7195" s="2">
        <v>45260</v>
      </c>
      <c r="D7195" s="2"/>
      <c r="E7195" t="s">
        <v>951</v>
      </c>
      <c r="F7195" t="s">
        <v>952</v>
      </c>
      <c r="G7195" t="s">
        <v>942</v>
      </c>
      <c r="H7195" t="s">
        <v>951</v>
      </c>
      <c r="I7195" t="s">
        <v>2855</v>
      </c>
      <c r="J7195" t="s">
        <v>2856</v>
      </c>
      <c r="K7195" t="s">
        <v>955</v>
      </c>
      <c r="L7195">
        <v>4</v>
      </c>
      <c r="M7195" t="s">
        <v>77</v>
      </c>
      <c r="N7195">
        <v>9.75</v>
      </c>
      <c r="O7195">
        <v>4.4000000000000004</v>
      </c>
      <c r="P7195" t="s">
        <v>78</v>
      </c>
      <c r="Q7195" s="94">
        <v>45281.668055555558</v>
      </c>
      <c r="R7195">
        <v>39</v>
      </c>
      <c r="S7195">
        <v>17.600000000000001</v>
      </c>
      <c r="T7195" t="str">
        <f>VLOOKUP(E7195,zamiana!A:B,2,0)</f>
        <v>ALSTOM (ex. BT) CZL</v>
      </c>
    </row>
    <row r="7196" spans="1:20" x14ac:dyDescent="0.3">
      <c r="A7196" t="s">
        <v>6603</v>
      </c>
      <c r="B7196" s="2">
        <v>45260</v>
      </c>
      <c r="C7196" s="2">
        <v>45260</v>
      </c>
      <c r="D7196" s="2"/>
      <c r="E7196" t="s">
        <v>951</v>
      </c>
      <c r="F7196" t="s">
        <v>952</v>
      </c>
      <c r="G7196" t="s">
        <v>942</v>
      </c>
      <c r="H7196" t="s">
        <v>951</v>
      </c>
      <c r="I7196" t="s">
        <v>2855</v>
      </c>
      <c r="J7196" t="s">
        <v>2856</v>
      </c>
      <c r="K7196" t="s">
        <v>955</v>
      </c>
      <c r="L7196">
        <v>4</v>
      </c>
      <c r="M7196" t="s">
        <v>77</v>
      </c>
      <c r="N7196">
        <v>9.75</v>
      </c>
      <c r="O7196">
        <v>4.4000000000000004</v>
      </c>
      <c r="P7196" t="s">
        <v>78</v>
      </c>
      <c r="Q7196" s="94">
        <v>45281.668055555558</v>
      </c>
      <c r="R7196">
        <v>39</v>
      </c>
      <c r="S7196">
        <v>17.600000000000001</v>
      </c>
      <c r="T7196" t="str">
        <f>VLOOKUP(E7196,zamiana!A:B,2,0)</f>
        <v>ALSTOM (ex. BT) CZL</v>
      </c>
    </row>
    <row r="7197" spans="1:20" x14ac:dyDescent="0.3">
      <c r="A7197" t="s">
        <v>6603</v>
      </c>
      <c r="B7197" s="2">
        <v>45260</v>
      </c>
      <c r="C7197" s="2">
        <v>45260</v>
      </c>
      <c r="D7197" s="2"/>
      <c r="E7197" t="s">
        <v>951</v>
      </c>
      <c r="F7197" t="s">
        <v>952</v>
      </c>
      <c r="G7197" t="s">
        <v>942</v>
      </c>
      <c r="H7197" t="s">
        <v>951</v>
      </c>
      <c r="I7197" t="s">
        <v>2855</v>
      </c>
      <c r="J7197" t="s">
        <v>2856</v>
      </c>
      <c r="K7197" t="s">
        <v>955</v>
      </c>
      <c r="L7197">
        <v>1</v>
      </c>
      <c r="M7197" t="s">
        <v>77</v>
      </c>
      <c r="N7197">
        <v>9.75</v>
      </c>
      <c r="O7197">
        <v>4.4000000000000004</v>
      </c>
      <c r="P7197" t="s">
        <v>78</v>
      </c>
      <c r="Q7197" s="94">
        <v>45281.668055555558</v>
      </c>
      <c r="R7197">
        <v>9.75</v>
      </c>
      <c r="S7197">
        <v>4.4000000000000004</v>
      </c>
      <c r="T7197" t="str">
        <f>VLOOKUP(E7197,zamiana!A:B,2,0)</f>
        <v>ALSTOM (ex. BT) CZL</v>
      </c>
    </row>
    <row r="7198" spans="1:20" x14ac:dyDescent="0.3">
      <c r="A7198" t="s">
        <v>6603</v>
      </c>
      <c r="B7198" s="2">
        <v>45260</v>
      </c>
      <c r="C7198" s="2">
        <v>45260</v>
      </c>
      <c r="D7198" s="2"/>
      <c r="E7198" t="s">
        <v>951</v>
      </c>
      <c r="F7198" t="s">
        <v>952</v>
      </c>
      <c r="G7198" t="s">
        <v>942</v>
      </c>
      <c r="H7198" t="s">
        <v>951</v>
      </c>
      <c r="I7198" t="s">
        <v>2855</v>
      </c>
      <c r="J7198" t="s">
        <v>2856</v>
      </c>
      <c r="K7198" t="s">
        <v>955</v>
      </c>
      <c r="L7198">
        <v>1</v>
      </c>
      <c r="M7198" t="s">
        <v>77</v>
      </c>
      <c r="N7198">
        <v>9.75</v>
      </c>
      <c r="O7198">
        <v>4.4000000000000004</v>
      </c>
      <c r="P7198" t="s">
        <v>78</v>
      </c>
      <c r="Q7198" s="94">
        <v>45281.668055555558</v>
      </c>
      <c r="R7198">
        <v>9.75</v>
      </c>
      <c r="S7198">
        <v>4.4000000000000004</v>
      </c>
      <c r="T7198" t="str">
        <f>VLOOKUP(E7198,zamiana!A:B,2,0)</f>
        <v>ALSTOM (ex. BT) CZL</v>
      </c>
    </row>
    <row r="7199" spans="1:20" x14ac:dyDescent="0.3">
      <c r="A7199" t="s">
        <v>6603</v>
      </c>
      <c r="B7199" s="2">
        <v>45260</v>
      </c>
      <c r="C7199" s="2">
        <v>45260</v>
      </c>
      <c r="D7199" s="2"/>
      <c r="E7199" t="s">
        <v>951</v>
      </c>
      <c r="F7199" t="s">
        <v>952</v>
      </c>
      <c r="G7199" t="s">
        <v>942</v>
      </c>
      <c r="H7199" t="s">
        <v>951</v>
      </c>
      <c r="I7199" t="s">
        <v>2855</v>
      </c>
      <c r="J7199" t="s">
        <v>2856</v>
      </c>
      <c r="K7199" t="s">
        <v>955</v>
      </c>
      <c r="L7199">
        <v>1</v>
      </c>
      <c r="M7199" t="s">
        <v>77</v>
      </c>
      <c r="N7199">
        <v>9.75</v>
      </c>
      <c r="O7199">
        <v>4.4000000000000004</v>
      </c>
      <c r="P7199" t="s">
        <v>78</v>
      </c>
      <c r="Q7199" s="94">
        <v>45281.668055555558</v>
      </c>
      <c r="R7199">
        <v>9.75</v>
      </c>
      <c r="S7199">
        <v>4.4000000000000004</v>
      </c>
      <c r="T7199" t="str">
        <f>VLOOKUP(E7199,zamiana!A:B,2,0)</f>
        <v>ALSTOM (ex. BT) CZL</v>
      </c>
    </row>
    <row r="7200" spans="1:20" x14ac:dyDescent="0.3">
      <c r="A7200" t="s">
        <v>6603</v>
      </c>
      <c r="B7200" s="2">
        <v>45260</v>
      </c>
      <c r="C7200" s="2">
        <v>45260</v>
      </c>
      <c r="D7200" s="2"/>
      <c r="E7200" t="s">
        <v>951</v>
      </c>
      <c r="F7200" t="s">
        <v>952</v>
      </c>
      <c r="G7200" t="s">
        <v>942</v>
      </c>
      <c r="H7200" t="s">
        <v>951</v>
      </c>
      <c r="I7200" t="s">
        <v>2855</v>
      </c>
      <c r="J7200" t="s">
        <v>2856</v>
      </c>
      <c r="K7200" t="s">
        <v>955</v>
      </c>
      <c r="L7200">
        <v>1</v>
      </c>
      <c r="M7200" t="s">
        <v>77</v>
      </c>
      <c r="N7200">
        <v>9.75</v>
      </c>
      <c r="O7200">
        <v>4.4000000000000004</v>
      </c>
      <c r="P7200" t="s">
        <v>78</v>
      </c>
      <c r="Q7200" s="94">
        <v>45281.668055555558</v>
      </c>
      <c r="R7200">
        <v>9.75</v>
      </c>
      <c r="S7200">
        <v>4.4000000000000004</v>
      </c>
      <c r="T7200" t="str">
        <f>VLOOKUP(E7200,zamiana!A:B,2,0)</f>
        <v>ALSTOM (ex. BT) CZL</v>
      </c>
    </row>
    <row r="7201" spans="1:20" x14ac:dyDescent="0.3">
      <c r="A7201" t="s">
        <v>6603</v>
      </c>
      <c r="B7201" s="2">
        <v>45260</v>
      </c>
      <c r="C7201" s="2">
        <v>45260</v>
      </c>
      <c r="D7201" s="2"/>
      <c r="E7201" t="s">
        <v>951</v>
      </c>
      <c r="F7201" t="s">
        <v>952</v>
      </c>
      <c r="G7201" t="s">
        <v>942</v>
      </c>
      <c r="H7201" t="s">
        <v>951</v>
      </c>
      <c r="I7201" t="s">
        <v>2855</v>
      </c>
      <c r="J7201" t="s">
        <v>2856</v>
      </c>
      <c r="K7201" t="s">
        <v>955</v>
      </c>
      <c r="L7201">
        <v>1</v>
      </c>
      <c r="M7201" t="s">
        <v>77</v>
      </c>
      <c r="N7201">
        <v>9.75</v>
      </c>
      <c r="O7201">
        <v>4.4000000000000004</v>
      </c>
      <c r="P7201" t="s">
        <v>78</v>
      </c>
      <c r="Q7201" s="94">
        <v>45281.668055555558</v>
      </c>
      <c r="R7201">
        <v>9.75</v>
      </c>
      <c r="S7201">
        <v>4.4000000000000004</v>
      </c>
      <c r="T7201" t="str">
        <f>VLOOKUP(E7201,zamiana!A:B,2,0)</f>
        <v>ALSTOM (ex. BT) CZL</v>
      </c>
    </row>
    <row r="7202" spans="1:20" x14ac:dyDescent="0.3">
      <c r="A7202" t="s">
        <v>6603</v>
      </c>
      <c r="B7202" s="2">
        <v>45260</v>
      </c>
      <c r="C7202" s="2">
        <v>45260</v>
      </c>
      <c r="D7202" s="2"/>
      <c r="E7202" t="s">
        <v>951</v>
      </c>
      <c r="F7202" t="s">
        <v>952</v>
      </c>
      <c r="G7202" t="s">
        <v>942</v>
      </c>
      <c r="H7202" t="s">
        <v>951</v>
      </c>
      <c r="I7202" t="s">
        <v>2839</v>
      </c>
      <c r="J7202" t="s">
        <v>2840</v>
      </c>
      <c r="K7202" t="s">
        <v>955</v>
      </c>
      <c r="L7202">
        <v>4</v>
      </c>
      <c r="M7202" t="s">
        <v>77</v>
      </c>
      <c r="N7202">
        <v>9.7899999999999991</v>
      </c>
      <c r="O7202">
        <v>23.85</v>
      </c>
      <c r="P7202" t="s">
        <v>78</v>
      </c>
      <c r="Q7202" s="94">
        <v>45281.668055555558</v>
      </c>
      <c r="R7202">
        <v>39.159999999999997</v>
      </c>
      <c r="S7202">
        <v>95.4</v>
      </c>
      <c r="T7202" t="str">
        <f>VLOOKUP(E7202,zamiana!A:B,2,0)</f>
        <v>ALSTOM (ex. BT) CZL</v>
      </c>
    </row>
    <row r="7203" spans="1:20" x14ac:dyDescent="0.3">
      <c r="A7203" t="s">
        <v>6603</v>
      </c>
      <c r="B7203" s="2">
        <v>45260</v>
      </c>
      <c r="C7203" s="2">
        <v>45260</v>
      </c>
      <c r="D7203" s="2"/>
      <c r="E7203" t="s">
        <v>951</v>
      </c>
      <c r="F7203" t="s">
        <v>952</v>
      </c>
      <c r="G7203" t="s">
        <v>942</v>
      </c>
      <c r="H7203" t="s">
        <v>951</v>
      </c>
      <c r="I7203" t="s">
        <v>2839</v>
      </c>
      <c r="J7203" t="s">
        <v>2840</v>
      </c>
      <c r="K7203" t="s">
        <v>955</v>
      </c>
      <c r="L7203">
        <v>4</v>
      </c>
      <c r="M7203" t="s">
        <v>77</v>
      </c>
      <c r="N7203">
        <v>9.7899999999999991</v>
      </c>
      <c r="O7203">
        <v>23.85</v>
      </c>
      <c r="P7203" t="s">
        <v>78</v>
      </c>
      <c r="Q7203" s="94">
        <v>45281.668055555558</v>
      </c>
      <c r="R7203">
        <v>39.159999999999997</v>
      </c>
      <c r="S7203">
        <v>95.4</v>
      </c>
      <c r="T7203" t="str">
        <f>VLOOKUP(E7203,zamiana!A:B,2,0)</f>
        <v>ALSTOM (ex. BT) CZL</v>
      </c>
    </row>
    <row r="7204" spans="1:20" x14ac:dyDescent="0.3">
      <c r="A7204" t="s">
        <v>6603</v>
      </c>
      <c r="B7204" s="2">
        <v>45260</v>
      </c>
      <c r="C7204" s="2">
        <v>45260</v>
      </c>
      <c r="D7204" s="2"/>
      <c r="E7204" t="s">
        <v>951</v>
      </c>
      <c r="F7204" t="s">
        <v>952</v>
      </c>
      <c r="G7204" t="s">
        <v>942</v>
      </c>
      <c r="H7204" t="s">
        <v>951</v>
      </c>
      <c r="I7204" t="s">
        <v>2839</v>
      </c>
      <c r="J7204" t="s">
        <v>2840</v>
      </c>
      <c r="K7204" t="s">
        <v>955</v>
      </c>
      <c r="L7204">
        <v>4</v>
      </c>
      <c r="M7204" t="s">
        <v>77</v>
      </c>
      <c r="N7204">
        <v>9.7899999999999991</v>
      </c>
      <c r="O7204">
        <v>23.85</v>
      </c>
      <c r="P7204" t="s">
        <v>78</v>
      </c>
      <c r="Q7204" s="94">
        <v>45281.668055555558</v>
      </c>
      <c r="R7204">
        <v>39.159999999999997</v>
      </c>
      <c r="S7204">
        <v>95.4</v>
      </c>
      <c r="T7204" t="str">
        <f>VLOOKUP(E7204,zamiana!A:B,2,0)</f>
        <v>ALSTOM (ex. BT) CZL</v>
      </c>
    </row>
    <row r="7205" spans="1:20" x14ac:dyDescent="0.3">
      <c r="A7205" t="s">
        <v>6603</v>
      </c>
      <c r="B7205" s="2">
        <v>45260</v>
      </c>
      <c r="C7205" s="2">
        <v>45260</v>
      </c>
      <c r="D7205" s="2"/>
      <c r="E7205" t="s">
        <v>951</v>
      </c>
      <c r="F7205" t="s">
        <v>952</v>
      </c>
      <c r="G7205" t="s">
        <v>942</v>
      </c>
      <c r="H7205" t="s">
        <v>951</v>
      </c>
      <c r="I7205" t="s">
        <v>2839</v>
      </c>
      <c r="J7205" t="s">
        <v>2840</v>
      </c>
      <c r="K7205" t="s">
        <v>955</v>
      </c>
      <c r="L7205">
        <v>4</v>
      </c>
      <c r="M7205" t="s">
        <v>77</v>
      </c>
      <c r="N7205">
        <v>9.7899999999999991</v>
      </c>
      <c r="O7205">
        <v>23.85</v>
      </c>
      <c r="P7205" t="s">
        <v>78</v>
      </c>
      <c r="Q7205" s="94">
        <v>45281.668055555558</v>
      </c>
      <c r="R7205">
        <v>39.159999999999997</v>
      </c>
      <c r="S7205">
        <v>95.4</v>
      </c>
      <c r="T7205" t="str">
        <f>VLOOKUP(E7205,zamiana!A:B,2,0)</f>
        <v>ALSTOM (ex. BT) CZL</v>
      </c>
    </row>
    <row r="7206" spans="1:20" x14ac:dyDescent="0.3">
      <c r="A7206" t="s">
        <v>6603</v>
      </c>
      <c r="B7206" s="2">
        <v>45260</v>
      </c>
      <c r="C7206" s="2">
        <v>45260</v>
      </c>
      <c r="D7206" s="2"/>
      <c r="E7206" t="s">
        <v>951</v>
      </c>
      <c r="F7206" t="s">
        <v>952</v>
      </c>
      <c r="G7206" t="s">
        <v>942</v>
      </c>
      <c r="H7206" t="s">
        <v>951</v>
      </c>
      <c r="I7206" t="s">
        <v>2839</v>
      </c>
      <c r="J7206" t="s">
        <v>2840</v>
      </c>
      <c r="K7206" t="s">
        <v>955</v>
      </c>
      <c r="L7206">
        <v>2</v>
      </c>
      <c r="M7206" t="s">
        <v>77</v>
      </c>
      <c r="N7206">
        <v>9.7899999999999991</v>
      </c>
      <c r="O7206">
        <v>23.85</v>
      </c>
      <c r="P7206" t="s">
        <v>78</v>
      </c>
      <c r="Q7206" s="94">
        <v>45281.668055555558</v>
      </c>
      <c r="R7206">
        <v>19.579999999999998</v>
      </c>
      <c r="S7206">
        <v>47.7</v>
      </c>
      <c r="T7206" t="str">
        <f>VLOOKUP(E7206,zamiana!A:B,2,0)</f>
        <v>ALSTOM (ex. BT) CZL</v>
      </c>
    </row>
    <row r="7207" spans="1:20" x14ac:dyDescent="0.3">
      <c r="A7207" t="s">
        <v>6603</v>
      </c>
      <c r="B7207" s="2">
        <v>45260</v>
      </c>
      <c r="C7207" s="2">
        <v>45260</v>
      </c>
      <c r="D7207" s="2"/>
      <c r="E7207" t="s">
        <v>951</v>
      </c>
      <c r="F7207" t="s">
        <v>952</v>
      </c>
      <c r="G7207" t="s">
        <v>942</v>
      </c>
      <c r="H7207" t="s">
        <v>951</v>
      </c>
      <c r="I7207" t="s">
        <v>2839</v>
      </c>
      <c r="J7207" t="s">
        <v>2840</v>
      </c>
      <c r="K7207" t="s">
        <v>955</v>
      </c>
      <c r="L7207">
        <v>2</v>
      </c>
      <c r="M7207" t="s">
        <v>77</v>
      </c>
      <c r="N7207">
        <v>9.7899999999999991</v>
      </c>
      <c r="O7207">
        <v>23.85</v>
      </c>
      <c r="P7207" t="s">
        <v>78</v>
      </c>
      <c r="Q7207" s="94">
        <v>45281.668055555558</v>
      </c>
      <c r="R7207">
        <v>19.579999999999998</v>
      </c>
      <c r="S7207">
        <v>47.7</v>
      </c>
      <c r="T7207" t="str">
        <f>VLOOKUP(E7207,zamiana!A:B,2,0)</f>
        <v>ALSTOM (ex. BT) CZL</v>
      </c>
    </row>
    <row r="7208" spans="1:20" x14ac:dyDescent="0.3">
      <c r="A7208" t="s">
        <v>6603</v>
      </c>
      <c r="B7208" s="2">
        <v>45260</v>
      </c>
      <c r="C7208" s="2">
        <v>45260</v>
      </c>
      <c r="D7208" s="2"/>
      <c r="E7208" t="s">
        <v>951</v>
      </c>
      <c r="F7208" t="s">
        <v>952</v>
      </c>
      <c r="G7208" t="s">
        <v>942</v>
      </c>
      <c r="H7208" t="s">
        <v>951</v>
      </c>
      <c r="I7208" t="s">
        <v>2839</v>
      </c>
      <c r="J7208" t="s">
        <v>2840</v>
      </c>
      <c r="K7208" t="s">
        <v>955</v>
      </c>
      <c r="L7208">
        <v>4</v>
      </c>
      <c r="M7208" t="s">
        <v>77</v>
      </c>
      <c r="N7208">
        <v>9.7899999999999991</v>
      </c>
      <c r="O7208">
        <v>23.85</v>
      </c>
      <c r="P7208" t="s">
        <v>78</v>
      </c>
      <c r="Q7208" s="94">
        <v>45281.668055555558</v>
      </c>
      <c r="R7208">
        <v>39.159999999999997</v>
      </c>
      <c r="S7208">
        <v>95.4</v>
      </c>
      <c r="T7208" t="str">
        <f>VLOOKUP(E7208,zamiana!A:B,2,0)</f>
        <v>ALSTOM (ex. BT) CZL</v>
      </c>
    </row>
    <row r="7209" spans="1:20" x14ac:dyDescent="0.3">
      <c r="A7209" t="s">
        <v>6603</v>
      </c>
      <c r="B7209" s="2">
        <v>45260</v>
      </c>
      <c r="C7209" s="2">
        <v>45260</v>
      </c>
      <c r="D7209" s="2"/>
      <c r="E7209" t="s">
        <v>951</v>
      </c>
      <c r="F7209" t="s">
        <v>952</v>
      </c>
      <c r="G7209" t="s">
        <v>942</v>
      </c>
      <c r="H7209" t="s">
        <v>951</v>
      </c>
      <c r="I7209" t="s">
        <v>2839</v>
      </c>
      <c r="J7209" t="s">
        <v>2840</v>
      </c>
      <c r="K7209" t="s">
        <v>955</v>
      </c>
      <c r="L7209">
        <v>4</v>
      </c>
      <c r="M7209" t="s">
        <v>77</v>
      </c>
      <c r="N7209">
        <v>9.7899999999999991</v>
      </c>
      <c r="O7209">
        <v>23.85</v>
      </c>
      <c r="P7209" t="s">
        <v>78</v>
      </c>
      <c r="Q7209" s="94">
        <v>45281.668055555558</v>
      </c>
      <c r="R7209">
        <v>39.159999999999997</v>
      </c>
      <c r="S7209">
        <v>95.4</v>
      </c>
      <c r="T7209" t="str">
        <f>VLOOKUP(E7209,zamiana!A:B,2,0)</f>
        <v>ALSTOM (ex. BT) CZL</v>
      </c>
    </row>
    <row r="7210" spans="1:20" x14ac:dyDescent="0.3">
      <c r="A7210" t="s">
        <v>6603</v>
      </c>
      <c r="B7210" s="2">
        <v>45260</v>
      </c>
      <c r="C7210" s="2">
        <v>45260</v>
      </c>
      <c r="D7210" s="2"/>
      <c r="E7210" t="s">
        <v>951</v>
      </c>
      <c r="F7210" t="s">
        <v>952</v>
      </c>
      <c r="G7210" t="s">
        <v>942</v>
      </c>
      <c r="H7210" t="s">
        <v>951</v>
      </c>
      <c r="I7210" t="s">
        <v>2839</v>
      </c>
      <c r="J7210" t="s">
        <v>2840</v>
      </c>
      <c r="K7210" t="s">
        <v>955</v>
      </c>
      <c r="L7210">
        <v>4</v>
      </c>
      <c r="M7210" t="s">
        <v>77</v>
      </c>
      <c r="N7210">
        <v>9.7899999999999991</v>
      </c>
      <c r="O7210">
        <v>23.85</v>
      </c>
      <c r="P7210" t="s">
        <v>78</v>
      </c>
      <c r="Q7210" s="94">
        <v>45281.668055555558</v>
      </c>
      <c r="R7210">
        <v>39.159999999999997</v>
      </c>
      <c r="S7210">
        <v>95.4</v>
      </c>
      <c r="T7210" t="str">
        <f>VLOOKUP(E7210,zamiana!A:B,2,0)</f>
        <v>ALSTOM (ex. BT) CZL</v>
      </c>
    </row>
    <row r="7211" spans="1:20" x14ac:dyDescent="0.3">
      <c r="A7211" t="s">
        <v>6603</v>
      </c>
      <c r="B7211" s="2">
        <v>45260</v>
      </c>
      <c r="C7211" s="2">
        <v>45260</v>
      </c>
      <c r="D7211" s="2"/>
      <c r="E7211" t="s">
        <v>951</v>
      </c>
      <c r="F7211" t="s">
        <v>952</v>
      </c>
      <c r="G7211" t="s">
        <v>942</v>
      </c>
      <c r="H7211" t="s">
        <v>951</v>
      </c>
      <c r="I7211" t="s">
        <v>2839</v>
      </c>
      <c r="J7211" t="s">
        <v>2840</v>
      </c>
      <c r="K7211" t="s">
        <v>955</v>
      </c>
      <c r="L7211">
        <v>2</v>
      </c>
      <c r="M7211" t="s">
        <v>77</v>
      </c>
      <c r="N7211">
        <v>9.7899999999999991</v>
      </c>
      <c r="O7211">
        <v>23.85</v>
      </c>
      <c r="P7211" t="s">
        <v>78</v>
      </c>
      <c r="Q7211" s="94">
        <v>45281.668055555558</v>
      </c>
      <c r="R7211">
        <v>19.579999999999998</v>
      </c>
      <c r="S7211">
        <v>47.7</v>
      </c>
      <c r="T7211" t="str">
        <f>VLOOKUP(E7211,zamiana!A:B,2,0)</f>
        <v>ALSTOM (ex. BT) CZL</v>
      </c>
    </row>
    <row r="7212" spans="1:20" x14ac:dyDescent="0.3">
      <c r="A7212" t="s">
        <v>6603</v>
      </c>
      <c r="B7212" s="2">
        <v>45260</v>
      </c>
      <c r="C7212" s="2">
        <v>45260</v>
      </c>
      <c r="D7212" s="2"/>
      <c r="E7212" t="s">
        <v>951</v>
      </c>
      <c r="F7212" t="s">
        <v>952</v>
      </c>
      <c r="G7212" t="s">
        <v>942</v>
      </c>
      <c r="H7212" t="s">
        <v>951</v>
      </c>
      <c r="I7212" t="s">
        <v>2697</v>
      </c>
      <c r="J7212" t="s">
        <v>2698</v>
      </c>
      <c r="K7212" t="s">
        <v>955</v>
      </c>
      <c r="L7212">
        <v>8</v>
      </c>
      <c r="M7212" t="s">
        <v>77</v>
      </c>
      <c r="N7212">
        <v>23.35</v>
      </c>
      <c r="O7212">
        <v>23.48</v>
      </c>
      <c r="P7212" t="s">
        <v>78</v>
      </c>
      <c r="Q7212" s="94">
        <v>45281.667361111111</v>
      </c>
      <c r="R7212">
        <v>186.8</v>
      </c>
      <c r="S7212">
        <v>187.84</v>
      </c>
      <c r="T7212" t="str">
        <f>VLOOKUP(E7212,zamiana!A:B,2,0)</f>
        <v>ALSTOM (ex. BT) CZL</v>
      </c>
    </row>
    <row r="7213" spans="1:20" x14ac:dyDescent="0.3">
      <c r="A7213" t="s">
        <v>6603</v>
      </c>
      <c r="B7213" s="2">
        <v>45260</v>
      </c>
      <c r="C7213" s="2">
        <v>45260</v>
      </c>
      <c r="D7213" s="2"/>
      <c r="E7213" t="s">
        <v>951</v>
      </c>
      <c r="F7213" t="s">
        <v>952</v>
      </c>
      <c r="G7213" t="s">
        <v>942</v>
      </c>
      <c r="H7213" t="s">
        <v>951</v>
      </c>
      <c r="I7213" t="s">
        <v>2697</v>
      </c>
      <c r="J7213" t="s">
        <v>2698</v>
      </c>
      <c r="K7213" t="s">
        <v>955</v>
      </c>
      <c r="L7213">
        <v>10</v>
      </c>
      <c r="M7213" t="s">
        <v>77</v>
      </c>
      <c r="N7213">
        <v>23.35</v>
      </c>
      <c r="O7213">
        <v>23.48</v>
      </c>
      <c r="P7213" t="s">
        <v>78</v>
      </c>
      <c r="Q7213" s="94">
        <v>45281.667361111111</v>
      </c>
      <c r="R7213">
        <v>233.5</v>
      </c>
      <c r="S7213">
        <v>234.8</v>
      </c>
      <c r="T7213" t="str">
        <f>VLOOKUP(E7213,zamiana!A:B,2,0)</f>
        <v>ALSTOM (ex. BT) CZL</v>
      </c>
    </row>
    <row r="7214" spans="1:20" x14ac:dyDescent="0.3">
      <c r="A7214" t="s">
        <v>6603</v>
      </c>
      <c r="B7214" s="2">
        <v>45260</v>
      </c>
      <c r="C7214" s="2">
        <v>45260</v>
      </c>
      <c r="D7214" s="2"/>
      <c r="E7214" t="s">
        <v>951</v>
      </c>
      <c r="F7214" t="s">
        <v>952</v>
      </c>
      <c r="G7214" t="s">
        <v>942</v>
      </c>
      <c r="H7214" t="s">
        <v>951</v>
      </c>
      <c r="I7214" t="s">
        <v>2697</v>
      </c>
      <c r="J7214" t="s">
        <v>2698</v>
      </c>
      <c r="K7214" t="s">
        <v>955</v>
      </c>
      <c r="L7214">
        <v>8</v>
      </c>
      <c r="M7214" t="s">
        <v>77</v>
      </c>
      <c r="N7214">
        <v>23.35</v>
      </c>
      <c r="O7214">
        <v>23.48</v>
      </c>
      <c r="P7214" t="s">
        <v>78</v>
      </c>
      <c r="Q7214" s="94">
        <v>45281.667361111111</v>
      </c>
      <c r="R7214">
        <v>186.8</v>
      </c>
      <c r="S7214">
        <v>187.84</v>
      </c>
      <c r="T7214" t="str">
        <f>VLOOKUP(E7214,zamiana!A:B,2,0)</f>
        <v>ALSTOM (ex. BT) CZL</v>
      </c>
    </row>
    <row r="7215" spans="1:20" x14ac:dyDescent="0.3">
      <c r="A7215" t="s">
        <v>6603</v>
      </c>
      <c r="B7215" s="2">
        <v>45260</v>
      </c>
      <c r="C7215" s="2">
        <v>45260</v>
      </c>
      <c r="D7215" s="2"/>
      <c r="E7215" t="s">
        <v>951</v>
      </c>
      <c r="F7215" t="s">
        <v>952</v>
      </c>
      <c r="G7215" t="s">
        <v>942</v>
      </c>
      <c r="H7215" t="s">
        <v>951</v>
      </c>
      <c r="I7215" t="s">
        <v>2697</v>
      </c>
      <c r="J7215" t="s">
        <v>2698</v>
      </c>
      <c r="K7215" t="s">
        <v>955</v>
      </c>
      <c r="L7215">
        <v>8</v>
      </c>
      <c r="M7215" t="s">
        <v>77</v>
      </c>
      <c r="N7215">
        <v>23.35</v>
      </c>
      <c r="O7215">
        <v>23.48</v>
      </c>
      <c r="P7215" t="s">
        <v>78</v>
      </c>
      <c r="Q7215" s="94">
        <v>45281.667361111111</v>
      </c>
      <c r="R7215">
        <v>186.8</v>
      </c>
      <c r="S7215">
        <v>187.84</v>
      </c>
      <c r="T7215" t="str">
        <f>VLOOKUP(E7215,zamiana!A:B,2,0)</f>
        <v>ALSTOM (ex. BT) CZL</v>
      </c>
    </row>
    <row r="7216" spans="1:20" x14ac:dyDescent="0.3">
      <c r="A7216" t="s">
        <v>6603</v>
      </c>
      <c r="B7216" s="2">
        <v>45260</v>
      </c>
      <c r="C7216" s="2">
        <v>45260</v>
      </c>
      <c r="D7216" s="2"/>
      <c r="E7216" t="s">
        <v>951</v>
      </c>
      <c r="F7216" t="s">
        <v>952</v>
      </c>
      <c r="G7216" t="s">
        <v>942</v>
      </c>
      <c r="H7216" t="s">
        <v>951</v>
      </c>
      <c r="I7216" t="s">
        <v>2697</v>
      </c>
      <c r="J7216" t="s">
        <v>2698</v>
      </c>
      <c r="K7216" t="s">
        <v>955</v>
      </c>
      <c r="L7216">
        <v>8</v>
      </c>
      <c r="M7216" t="s">
        <v>77</v>
      </c>
      <c r="N7216">
        <v>23.35</v>
      </c>
      <c r="O7216">
        <v>23.48</v>
      </c>
      <c r="P7216" t="s">
        <v>78</v>
      </c>
      <c r="Q7216" s="94">
        <v>45281.667361111111</v>
      </c>
      <c r="R7216">
        <v>186.8</v>
      </c>
      <c r="S7216">
        <v>187.84</v>
      </c>
      <c r="T7216" t="str">
        <f>VLOOKUP(E7216,zamiana!A:B,2,0)</f>
        <v>ALSTOM (ex. BT) CZL</v>
      </c>
    </row>
    <row r="7217" spans="1:20" x14ac:dyDescent="0.3">
      <c r="A7217" t="s">
        <v>6603</v>
      </c>
      <c r="B7217" s="2">
        <v>45260</v>
      </c>
      <c r="C7217" s="2">
        <v>45260</v>
      </c>
      <c r="D7217" s="2"/>
      <c r="E7217" t="s">
        <v>951</v>
      </c>
      <c r="F7217" t="s">
        <v>952</v>
      </c>
      <c r="G7217" t="s">
        <v>942</v>
      </c>
      <c r="H7217" t="s">
        <v>951</v>
      </c>
      <c r="I7217" t="s">
        <v>2697</v>
      </c>
      <c r="J7217" t="s">
        <v>2698</v>
      </c>
      <c r="K7217" t="s">
        <v>955</v>
      </c>
      <c r="L7217">
        <v>8</v>
      </c>
      <c r="M7217" t="s">
        <v>77</v>
      </c>
      <c r="N7217">
        <v>23.35</v>
      </c>
      <c r="O7217">
        <v>23.48</v>
      </c>
      <c r="P7217" t="s">
        <v>78</v>
      </c>
      <c r="Q7217" s="94">
        <v>45281.667361111111</v>
      </c>
      <c r="R7217">
        <v>186.8</v>
      </c>
      <c r="S7217">
        <v>187.84</v>
      </c>
      <c r="T7217" t="str">
        <f>VLOOKUP(E7217,zamiana!A:B,2,0)</f>
        <v>ALSTOM (ex. BT) CZL</v>
      </c>
    </row>
    <row r="7218" spans="1:20" x14ac:dyDescent="0.3">
      <c r="A7218" t="s">
        <v>6603</v>
      </c>
      <c r="B7218" s="2">
        <v>45260</v>
      </c>
      <c r="C7218" s="2">
        <v>45260</v>
      </c>
      <c r="D7218" s="2"/>
      <c r="E7218" t="s">
        <v>951</v>
      </c>
      <c r="F7218" t="s">
        <v>952</v>
      </c>
      <c r="G7218" t="s">
        <v>942</v>
      </c>
      <c r="H7218" t="s">
        <v>951</v>
      </c>
      <c r="I7218" t="s">
        <v>2860</v>
      </c>
      <c r="J7218" t="s">
        <v>2861</v>
      </c>
      <c r="K7218" t="s">
        <v>955</v>
      </c>
      <c r="L7218">
        <v>1</v>
      </c>
      <c r="M7218" t="s">
        <v>77</v>
      </c>
      <c r="N7218">
        <v>118.02</v>
      </c>
      <c r="O7218">
        <v>76.89</v>
      </c>
      <c r="P7218" t="s">
        <v>78</v>
      </c>
      <c r="Q7218" s="94">
        <v>45281.666666666664</v>
      </c>
      <c r="R7218">
        <v>118.02</v>
      </c>
      <c r="S7218">
        <v>76.89</v>
      </c>
      <c r="T7218" t="str">
        <f>VLOOKUP(E7218,zamiana!A:B,2,0)</f>
        <v>ALSTOM (ex. BT) CZL</v>
      </c>
    </row>
    <row r="7219" spans="1:20" x14ac:dyDescent="0.3">
      <c r="A7219" t="s">
        <v>6603</v>
      </c>
      <c r="B7219" s="2">
        <v>45260</v>
      </c>
      <c r="C7219" s="2">
        <v>45260</v>
      </c>
      <c r="D7219" s="2"/>
      <c r="E7219" t="s">
        <v>951</v>
      </c>
      <c r="F7219" t="s">
        <v>952</v>
      </c>
      <c r="G7219" t="s">
        <v>942</v>
      </c>
      <c r="H7219" t="s">
        <v>951</v>
      </c>
      <c r="I7219" t="s">
        <v>2860</v>
      </c>
      <c r="J7219" t="s">
        <v>2861</v>
      </c>
      <c r="K7219" t="s">
        <v>955</v>
      </c>
      <c r="L7219">
        <v>1</v>
      </c>
      <c r="M7219" t="s">
        <v>77</v>
      </c>
      <c r="N7219">
        <v>118.02</v>
      </c>
      <c r="O7219">
        <v>76.89</v>
      </c>
      <c r="P7219" t="s">
        <v>78</v>
      </c>
      <c r="Q7219" s="94">
        <v>45281.666666666664</v>
      </c>
      <c r="R7219">
        <v>118.02</v>
      </c>
      <c r="S7219">
        <v>76.89</v>
      </c>
      <c r="T7219" t="str">
        <f>VLOOKUP(E7219,zamiana!A:B,2,0)</f>
        <v>ALSTOM (ex. BT) CZL</v>
      </c>
    </row>
    <row r="7220" spans="1:20" x14ac:dyDescent="0.3">
      <c r="A7220" t="s">
        <v>6604</v>
      </c>
      <c r="B7220" s="2">
        <v>45260</v>
      </c>
      <c r="C7220" s="2">
        <v>45260</v>
      </c>
      <c r="D7220" s="2"/>
      <c r="E7220" t="s">
        <v>964</v>
      </c>
      <c r="F7220" t="s">
        <v>2830</v>
      </c>
      <c r="G7220" t="s">
        <v>942</v>
      </c>
      <c r="H7220" t="s">
        <v>964</v>
      </c>
      <c r="I7220" t="s">
        <v>6605</v>
      </c>
      <c r="J7220" t="s">
        <v>3392</v>
      </c>
      <c r="K7220" t="s">
        <v>107</v>
      </c>
      <c r="L7220">
        <v>14</v>
      </c>
      <c r="M7220" t="s">
        <v>77</v>
      </c>
      <c r="N7220">
        <v>41.77</v>
      </c>
      <c r="O7220">
        <v>31.12</v>
      </c>
      <c r="P7220" t="s">
        <v>78</v>
      </c>
      <c r="Q7220" s="94">
        <v>45281.656944444447</v>
      </c>
      <c r="R7220">
        <v>584.78</v>
      </c>
      <c r="S7220">
        <v>435.68</v>
      </c>
      <c r="T7220" t="str">
        <f>VLOOKUP(E7220,zamiana!A:B,2,0)</f>
        <v>ALSTOM SLZ</v>
      </c>
    </row>
    <row r="7221" spans="1:20" x14ac:dyDescent="0.3">
      <c r="A7221" t="s">
        <v>6606</v>
      </c>
      <c r="B7221" s="2">
        <v>45260</v>
      </c>
      <c r="C7221" s="2">
        <v>45260</v>
      </c>
      <c r="D7221" s="2"/>
      <c r="E7221" t="s">
        <v>964</v>
      </c>
      <c r="F7221" t="s">
        <v>2830</v>
      </c>
      <c r="G7221" t="s">
        <v>942</v>
      </c>
      <c r="H7221" t="s">
        <v>964</v>
      </c>
      <c r="I7221" t="s">
        <v>5113</v>
      </c>
      <c r="J7221" t="s">
        <v>87</v>
      </c>
      <c r="K7221" t="s">
        <v>964</v>
      </c>
      <c r="L7221">
        <v>25</v>
      </c>
      <c r="M7221" t="s">
        <v>77</v>
      </c>
      <c r="N7221">
        <v>19.41</v>
      </c>
      <c r="O7221">
        <v>8.31</v>
      </c>
      <c r="P7221" t="s">
        <v>78</v>
      </c>
      <c r="Q7221" s="94">
        <v>45281.67291666667</v>
      </c>
      <c r="R7221">
        <v>485.25</v>
      </c>
      <c r="S7221">
        <v>207.75</v>
      </c>
      <c r="T7221" t="str">
        <f>VLOOKUP(E7221,zamiana!A:B,2,0)</f>
        <v>ALSTOM SLZ</v>
      </c>
    </row>
    <row r="7222" spans="1:20" x14ac:dyDescent="0.3">
      <c r="A7222" t="s">
        <v>6606</v>
      </c>
      <c r="B7222" s="2">
        <v>45260</v>
      </c>
      <c r="C7222" s="2">
        <v>45260</v>
      </c>
      <c r="D7222" s="2"/>
      <c r="E7222" t="s">
        <v>964</v>
      </c>
      <c r="F7222" t="s">
        <v>2830</v>
      </c>
      <c r="G7222" t="s">
        <v>942</v>
      </c>
      <c r="H7222" t="s">
        <v>964</v>
      </c>
      <c r="I7222" t="s">
        <v>5084</v>
      </c>
      <c r="J7222" t="s">
        <v>5081</v>
      </c>
      <c r="K7222" t="s">
        <v>964</v>
      </c>
      <c r="L7222">
        <v>30</v>
      </c>
      <c r="M7222" t="s">
        <v>77</v>
      </c>
      <c r="N7222">
        <v>1.91</v>
      </c>
      <c r="O7222">
        <v>4.42</v>
      </c>
      <c r="P7222" t="s">
        <v>78</v>
      </c>
      <c r="Q7222" s="94">
        <v>45281.672222222223</v>
      </c>
      <c r="R7222">
        <v>57.3</v>
      </c>
      <c r="S7222">
        <v>132.6</v>
      </c>
      <c r="T7222" t="str">
        <f>VLOOKUP(E7222,zamiana!A:B,2,0)</f>
        <v>ALSTOM SLZ</v>
      </c>
    </row>
    <row r="7223" spans="1:20" x14ac:dyDescent="0.3">
      <c r="A7223" t="s">
        <v>6606</v>
      </c>
      <c r="B7223" s="2">
        <v>45260</v>
      </c>
      <c r="C7223" s="2">
        <v>45260</v>
      </c>
      <c r="D7223" s="2"/>
      <c r="E7223" t="s">
        <v>964</v>
      </c>
      <c r="F7223" t="s">
        <v>2830</v>
      </c>
      <c r="G7223" t="s">
        <v>942</v>
      </c>
      <c r="H7223" t="s">
        <v>964</v>
      </c>
      <c r="I7223" t="s">
        <v>5083</v>
      </c>
      <c r="J7223" t="s">
        <v>5081</v>
      </c>
      <c r="K7223" t="s">
        <v>964</v>
      </c>
      <c r="L7223">
        <v>60</v>
      </c>
      <c r="M7223" t="s">
        <v>77</v>
      </c>
      <c r="N7223">
        <v>1.78</v>
      </c>
      <c r="O7223">
        <v>3.55</v>
      </c>
      <c r="P7223" t="s">
        <v>78</v>
      </c>
      <c r="Q7223" s="94">
        <v>45281.672222222223</v>
      </c>
      <c r="R7223">
        <v>106.8</v>
      </c>
      <c r="S7223">
        <v>213</v>
      </c>
      <c r="T7223" t="str">
        <f>VLOOKUP(E7223,zamiana!A:B,2,0)</f>
        <v>ALSTOM SLZ</v>
      </c>
    </row>
    <row r="7224" spans="1:20" x14ac:dyDescent="0.3">
      <c r="A7224" t="s">
        <v>6606</v>
      </c>
      <c r="B7224" s="2">
        <v>45260</v>
      </c>
      <c r="C7224" s="2">
        <v>45260</v>
      </c>
      <c r="D7224" s="2"/>
      <c r="E7224" t="s">
        <v>964</v>
      </c>
      <c r="F7224" t="s">
        <v>2830</v>
      </c>
      <c r="G7224" t="s">
        <v>942</v>
      </c>
      <c r="H7224" t="s">
        <v>964</v>
      </c>
      <c r="I7224" t="s">
        <v>5082</v>
      </c>
      <c r="J7224" t="s">
        <v>5080</v>
      </c>
      <c r="K7224" t="s">
        <v>964</v>
      </c>
      <c r="L7224">
        <v>30</v>
      </c>
      <c r="M7224" t="s">
        <v>77</v>
      </c>
      <c r="N7224">
        <v>2.64</v>
      </c>
      <c r="O7224">
        <v>5.84</v>
      </c>
      <c r="P7224" t="s">
        <v>78</v>
      </c>
      <c r="Q7224" s="94">
        <v>45281.672222222223</v>
      </c>
      <c r="R7224">
        <v>79.2</v>
      </c>
      <c r="S7224">
        <v>175.2</v>
      </c>
      <c r="T7224" t="str">
        <f>VLOOKUP(E7224,zamiana!A:B,2,0)</f>
        <v>ALSTOM SLZ</v>
      </c>
    </row>
    <row r="7225" spans="1:20" x14ac:dyDescent="0.3">
      <c r="A7225" t="s">
        <v>6606</v>
      </c>
      <c r="B7225" s="2">
        <v>45260</v>
      </c>
      <c r="C7225" s="2">
        <v>45260</v>
      </c>
      <c r="D7225" s="2"/>
      <c r="E7225" t="s">
        <v>964</v>
      </c>
      <c r="F7225" t="s">
        <v>2830</v>
      </c>
      <c r="G7225" t="s">
        <v>942</v>
      </c>
      <c r="H7225" t="s">
        <v>964</v>
      </c>
      <c r="I7225" t="s">
        <v>5079</v>
      </c>
      <c r="J7225" t="s">
        <v>5080</v>
      </c>
      <c r="K7225" t="s">
        <v>964</v>
      </c>
      <c r="L7225">
        <v>110</v>
      </c>
      <c r="M7225" t="s">
        <v>77</v>
      </c>
      <c r="N7225">
        <v>2.56</v>
      </c>
      <c r="O7225">
        <v>5.16</v>
      </c>
      <c r="P7225" t="s">
        <v>78</v>
      </c>
      <c r="Q7225" s="94">
        <v>45281.672222222223</v>
      </c>
      <c r="R7225">
        <v>281.60000000000002</v>
      </c>
      <c r="S7225">
        <v>567.6</v>
      </c>
      <c r="T7225" t="str">
        <f>VLOOKUP(E7225,zamiana!A:B,2,0)</f>
        <v>ALSTOM SLZ</v>
      </c>
    </row>
    <row r="7226" spans="1:20" x14ac:dyDescent="0.3">
      <c r="A7226" t="s">
        <v>6606</v>
      </c>
      <c r="B7226" s="2">
        <v>45260</v>
      </c>
      <c r="C7226" s="2">
        <v>45260</v>
      </c>
      <c r="D7226" s="2"/>
      <c r="E7226" t="s">
        <v>964</v>
      </c>
      <c r="F7226" t="s">
        <v>2830</v>
      </c>
      <c r="G7226" t="s">
        <v>942</v>
      </c>
      <c r="H7226" t="s">
        <v>964</v>
      </c>
      <c r="I7226" t="s">
        <v>6607</v>
      </c>
      <c r="J7226" t="s">
        <v>81</v>
      </c>
      <c r="K7226" t="s">
        <v>964</v>
      </c>
      <c r="L7226">
        <v>10</v>
      </c>
      <c r="M7226" t="s">
        <v>77</v>
      </c>
      <c r="N7226">
        <v>32.020000000000003</v>
      </c>
      <c r="O7226">
        <v>12.77</v>
      </c>
      <c r="P7226" t="s">
        <v>78</v>
      </c>
      <c r="Q7226" s="94">
        <v>45281.67291666667</v>
      </c>
      <c r="R7226">
        <v>320.2</v>
      </c>
      <c r="S7226">
        <v>127.7</v>
      </c>
      <c r="T7226" t="str">
        <f>VLOOKUP(E7226,zamiana!A:B,2,0)</f>
        <v>ALSTOM SLZ</v>
      </c>
    </row>
    <row r="7227" spans="1:20" x14ac:dyDescent="0.3">
      <c r="A7227" t="s">
        <v>6608</v>
      </c>
      <c r="B7227" s="2">
        <v>45260</v>
      </c>
      <c r="C7227" s="2">
        <v>45260</v>
      </c>
      <c r="D7227" s="2"/>
      <c r="E7227" t="s">
        <v>964</v>
      </c>
      <c r="F7227" t="s">
        <v>2830</v>
      </c>
      <c r="G7227" t="s">
        <v>942</v>
      </c>
      <c r="H7227" t="s">
        <v>964</v>
      </c>
      <c r="I7227" t="s">
        <v>4119</v>
      </c>
      <c r="J7227" t="s">
        <v>4120</v>
      </c>
      <c r="K7227" t="s">
        <v>964</v>
      </c>
      <c r="L7227">
        <v>23</v>
      </c>
      <c r="M7227" t="s">
        <v>77</v>
      </c>
      <c r="N7227">
        <v>12.39</v>
      </c>
      <c r="O7227">
        <v>4.6900000000000004</v>
      </c>
      <c r="P7227" t="s">
        <v>78</v>
      </c>
      <c r="Q7227" s="94">
        <v>45281.673611111109</v>
      </c>
      <c r="R7227">
        <v>284.97000000000003</v>
      </c>
      <c r="S7227">
        <v>107.87</v>
      </c>
      <c r="T7227" t="str">
        <f>VLOOKUP(E7227,zamiana!A:B,2,0)</f>
        <v>ALSTOM SLZ</v>
      </c>
    </row>
    <row r="7228" spans="1:20" x14ac:dyDescent="0.3">
      <c r="A7228" t="s">
        <v>6609</v>
      </c>
      <c r="B7228" s="2">
        <v>45260</v>
      </c>
      <c r="C7228" s="2">
        <v>45260</v>
      </c>
      <c r="D7228" s="2"/>
      <c r="E7228" t="s">
        <v>964</v>
      </c>
      <c r="F7228" t="s">
        <v>2830</v>
      </c>
      <c r="G7228" t="s">
        <v>942</v>
      </c>
      <c r="H7228" t="s">
        <v>964</v>
      </c>
      <c r="I7228" t="s">
        <v>6610</v>
      </c>
      <c r="J7228" t="s">
        <v>87</v>
      </c>
      <c r="K7228" t="s">
        <v>964</v>
      </c>
      <c r="L7228">
        <v>20</v>
      </c>
      <c r="M7228" t="s">
        <v>77</v>
      </c>
      <c r="N7228">
        <v>18.8</v>
      </c>
      <c r="O7228">
        <v>8.27</v>
      </c>
      <c r="P7228" t="s">
        <v>78</v>
      </c>
      <c r="Q7228" s="94">
        <v>45281.670138888891</v>
      </c>
      <c r="R7228">
        <v>376</v>
      </c>
      <c r="S7228">
        <v>165.4</v>
      </c>
      <c r="T7228" t="str">
        <f>VLOOKUP(E7228,zamiana!A:B,2,0)</f>
        <v>ALSTOM SLZ</v>
      </c>
    </row>
    <row r="7229" spans="1:20" x14ac:dyDescent="0.3">
      <c r="A7229" t="s">
        <v>6609</v>
      </c>
      <c r="B7229" s="2">
        <v>45260</v>
      </c>
      <c r="C7229" s="2">
        <v>45260</v>
      </c>
      <c r="D7229" s="2"/>
      <c r="E7229" t="s">
        <v>964</v>
      </c>
      <c r="F7229" t="s">
        <v>2830</v>
      </c>
      <c r="G7229" t="s">
        <v>942</v>
      </c>
      <c r="H7229" t="s">
        <v>964</v>
      </c>
      <c r="I7229" t="s">
        <v>6611</v>
      </c>
      <c r="J7229" t="s">
        <v>87</v>
      </c>
      <c r="K7229" t="s">
        <v>964</v>
      </c>
      <c r="L7229">
        <v>20</v>
      </c>
      <c r="M7229" t="s">
        <v>77</v>
      </c>
      <c r="N7229">
        <v>21.49</v>
      </c>
      <c r="O7229">
        <v>8.08</v>
      </c>
      <c r="P7229" t="s">
        <v>78</v>
      </c>
      <c r="Q7229" s="94">
        <v>45281.670138888891</v>
      </c>
      <c r="R7229">
        <v>429.8</v>
      </c>
      <c r="S7229">
        <v>161.6</v>
      </c>
      <c r="T7229" t="str">
        <f>VLOOKUP(E7229,zamiana!A:B,2,0)</f>
        <v>ALSTOM SLZ</v>
      </c>
    </row>
    <row r="7230" spans="1:20" x14ac:dyDescent="0.3">
      <c r="A7230" t="s">
        <v>6609</v>
      </c>
      <c r="B7230" s="2">
        <v>45260</v>
      </c>
      <c r="C7230" s="2">
        <v>45260</v>
      </c>
      <c r="D7230" s="2"/>
      <c r="E7230" t="s">
        <v>964</v>
      </c>
      <c r="F7230" t="s">
        <v>2830</v>
      </c>
      <c r="G7230" t="s">
        <v>942</v>
      </c>
      <c r="H7230" t="s">
        <v>964</v>
      </c>
      <c r="I7230" t="s">
        <v>6612</v>
      </c>
      <c r="J7230" t="s">
        <v>87</v>
      </c>
      <c r="K7230" t="s">
        <v>964</v>
      </c>
      <c r="L7230">
        <v>20</v>
      </c>
      <c r="M7230" t="s">
        <v>77</v>
      </c>
      <c r="N7230">
        <v>17.98</v>
      </c>
      <c r="O7230">
        <v>8.41</v>
      </c>
      <c r="P7230" t="s">
        <v>78</v>
      </c>
      <c r="Q7230" s="94">
        <v>45281.670138888891</v>
      </c>
      <c r="R7230">
        <v>359.6</v>
      </c>
      <c r="S7230">
        <v>168.2</v>
      </c>
      <c r="T7230" t="str">
        <f>VLOOKUP(E7230,zamiana!A:B,2,0)</f>
        <v>ALSTOM SLZ</v>
      </c>
    </row>
    <row r="7231" spans="1:20" x14ac:dyDescent="0.3">
      <c r="A7231" t="s">
        <v>6609</v>
      </c>
      <c r="B7231" s="2">
        <v>45260</v>
      </c>
      <c r="C7231" s="2">
        <v>45260</v>
      </c>
      <c r="D7231" s="2"/>
      <c r="E7231" t="s">
        <v>964</v>
      </c>
      <c r="F7231" t="s">
        <v>2830</v>
      </c>
      <c r="G7231" t="s">
        <v>942</v>
      </c>
      <c r="H7231" t="s">
        <v>964</v>
      </c>
      <c r="I7231" t="s">
        <v>6613</v>
      </c>
      <c r="J7231" t="s">
        <v>87</v>
      </c>
      <c r="K7231" t="s">
        <v>964</v>
      </c>
      <c r="L7231">
        <v>20</v>
      </c>
      <c r="M7231" t="s">
        <v>77</v>
      </c>
      <c r="N7231">
        <v>25</v>
      </c>
      <c r="O7231">
        <v>10.39</v>
      </c>
      <c r="P7231" t="s">
        <v>78</v>
      </c>
      <c r="Q7231" s="94">
        <v>45281.670138888891</v>
      </c>
      <c r="R7231">
        <v>500</v>
      </c>
      <c r="S7231">
        <v>207.8</v>
      </c>
      <c r="T7231" t="str">
        <f>VLOOKUP(E7231,zamiana!A:B,2,0)</f>
        <v>ALSTOM SLZ</v>
      </c>
    </row>
    <row r="7232" spans="1:20" x14ac:dyDescent="0.3">
      <c r="A7232" t="s">
        <v>6609</v>
      </c>
      <c r="B7232" s="2">
        <v>45260</v>
      </c>
      <c r="C7232" s="2">
        <v>45260</v>
      </c>
      <c r="D7232" s="2"/>
      <c r="E7232" t="s">
        <v>964</v>
      </c>
      <c r="F7232" t="s">
        <v>2830</v>
      </c>
      <c r="G7232" t="s">
        <v>942</v>
      </c>
      <c r="H7232" t="s">
        <v>964</v>
      </c>
      <c r="I7232" t="s">
        <v>6614</v>
      </c>
      <c r="J7232" t="s">
        <v>87</v>
      </c>
      <c r="K7232" t="s">
        <v>964</v>
      </c>
      <c r="L7232">
        <v>20</v>
      </c>
      <c r="M7232" t="s">
        <v>77</v>
      </c>
      <c r="N7232">
        <v>17.809999999999999</v>
      </c>
      <c r="O7232">
        <v>7.79</v>
      </c>
      <c r="P7232" t="s">
        <v>78</v>
      </c>
      <c r="Q7232" s="94">
        <v>45281.670138888891</v>
      </c>
      <c r="R7232">
        <v>356.2</v>
      </c>
      <c r="S7232">
        <v>155.80000000000001</v>
      </c>
      <c r="T7232" t="str">
        <f>VLOOKUP(E7232,zamiana!A:B,2,0)</f>
        <v>ALSTOM SLZ</v>
      </c>
    </row>
    <row r="7233" spans="1:20" x14ac:dyDescent="0.3">
      <c r="A7233" t="s">
        <v>6609</v>
      </c>
      <c r="B7233" s="2">
        <v>45260</v>
      </c>
      <c r="C7233" s="2">
        <v>45260</v>
      </c>
      <c r="D7233" s="2"/>
      <c r="E7233" t="s">
        <v>964</v>
      </c>
      <c r="F7233" t="s">
        <v>2830</v>
      </c>
      <c r="G7233" t="s">
        <v>942</v>
      </c>
      <c r="H7233" t="s">
        <v>964</v>
      </c>
      <c r="I7233" t="s">
        <v>6615</v>
      </c>
      <c r="J7233" t="s">
        <v>87</v>
      </c>
      <c r="K7233" t="s">
        <v>964</v>
      </c>
      <c r="L7233">
        <v>20</v>
      </c>
      <c r="M7233" t="s">
        <v>77</v>
      </c>
      <c r="N7233">
        <v>21.23</v>
      </c>
      <c r="O7233">
        <v>9.61</v>
      </c>
      <c r="P7233" t="s">
        <v>78</v>
      </c>
      <c r="Q7233" s="94">
        <v>45281.670138888891</v>
      </c>
      <c r="R7233">
        <v>424.6</v>
      </c>
      <c r="S7233">
        <v>192.2</v>
      </c>
      <c r="T7233" t="str">
        <f>VLOOKUP(E7233,zamiana!A:B,2,0)</f>
        <v>ALSTOM SLZ</v>
      </c>
    </row>
    <row r="7234" spans="1:20" x14ac:dyDescent="0.3">
      <c r="A7234" t="s">
        <v>6609</v>
      </c>
      <c r="B7234" s="2">
        <v>45260</v>
      </c>
      <c r="C7234" s="2">
        <v>45260</v>
      </c>
      <c r="D7234" s="2"/>
      <c r="E7234" t="s">
        <v>964</v>
      </c>
      <c r="F7234" t="s">
        <v>2830</v>
      </c>
      <c r="G7234" t="s">
        <v>942</v>
      </c>
      <c r="H7234" t="s">
        <v>964</v>
      </c>
      <c r="I7234" t="s">
        <v>6616</v>
      </c>
      <c r="J7234" t="s">
        <v>87</v>
      </c>
      <c r="K7234" t="s">
        <v>964</v>
      </c>
      <c r="L7234">
        <v>20</v>
      </c>
      <c r="M7234" t="s">
        <v>77</v>
      </c>
      <c r="N7234">
        <v>29.46</v>
      </c>
      <c r="O7234">
        <v>16.940000000000001</v>
      </c>
      <c r="P7234" t="s">
        <v>78</v>
      </c>
      <c r="Q7234" s="94">
        <v>45281.670138888891</v>
      </c>
      <c r="R7234">
        <v>589.20000000000005</v>
      </c>
      <c r="S7234">
        <v>338.8</v>
      </c>
      <c r="T7234" t="str">
        <f>VLOOKUP(E7234,zamiana!A:B,2,0)</f>
        <v>ALSTOM SLZ</v>
      </c>
    </row>
    <row r="7235" spans="1:20" x14ac:dyDescent="0.3">
      <c r="A7235" t="s">
        <v>6609</v>
      </c>
      <c r="B7235" s="2">
        <v>45260</v>
      </c>
      <c r="C7235" s="2">
        <v>45260</v>
      </c>
      <c r="D7235" s="2"/>
      <c r="E7235" t="s">
        <v>964</v>
      </c>
      <c r="F7235" t="s">
        <v>2830</v>
      </c>
      <c r="G7235" t="s">
        <v>942</v>
      </c>
      <c r="H7235" t="s">
        <v>964</v>
      </c>
      <c r="I7235" t="s">
        <v>6617</v>
      </c>
      <c r="J7235" t="s">
        <v>87</v>
      </c>
      <c r="K7235" t="s">
        <v>964</v>
      </c>
      <c r="L7235">
        <v>20</v>
      </c>
      <c r="M7235" t="s">
        <v>77</v>
      </c>
      <c r="N7235">
        <v>17.16</v>
      </c>
      <c r="O7235">
        <v>4.99</v>
      </c>
      <c r="P7235" t="s">
        <v>78</v>
      </c>
      <c r="Q7235" s="94">
        <v>45281.670138888891</v>
      </c>
      <c r="R7235">
        <v>343.2</v>
      </c>
      <c r="S7235">
        <v>99.8</v>
      </c>
      <c r="T7235" t="str">
        <f>VLOOKUP(E7235,zamiana!A:B,2,0)</f>
        <v>ALSTOM SLZ</v>
      </c>
    </row>
    <row r="7236" spans="1:20" x14ac:dyDescent="0.3">
      <c r="A7236" t="s">
        <v>6609</v>
      </c>
      <c r="B7236" s="2">
        <v>45260</v>
      </c>
      <c r="C7236" s="2">
        <v>45260</v>
      </c>
      <c r="D7236" s="2"/>
      <c r="E7236" t="s">
        <v>964</v>
      </c>
      <c r="F7236" t="s">
        <v>2830</v>
      </c>
      <c r="G7236" t="s">
        <v>942</v>
      </c>
      <c r="H7236" t="s">
        <v>964</v>
      </c>
      <c r="I7236" t="s">
        <v>6618</v>
      </c>
      <c r="J7236" t="s">
        <v>81</v>
      </c>
      <c r="K7236" t="s">
        <v>964</v>
      </c>
      <c r="L7236">
        <v>25</v>
      </c>
      <c r="M7236" t="s">
        <v>77</v>
      </c>
      <c r="N7236">
        <v>17.29</v>
      </c>
      <c r="O7236">
        <v>7.5</v>
      </c>
      <c r="P7236" t="s">
        <v>78</v>
      </c>
      <c r="Q7236" s="94">
        <v>45281.669444444444</v>
      </c>
      <c r="R7236">
        <v>432.25</v>
      </c>
      <c r="S7236">
        <v>187.5</v>
      </c>
      <c r="T7236" t="str">
        <f>VLOOKUP(E7236,zamiana!A:B,2,0)</f>
        <v>ALSTOM SLZ</v>
      </c>
    </row>
    <row r="7237" spans="1:20" x14ac:dyDescent="0.3">
      <c r="A7237" t="s">
        <v>6609</v>
      </c>
      <c r="B7237" s="2">
        <v>45260</v>
      </c>
      <c r="C7237" s="2">
        <v>45260</v>
      </c>
      <c r="D7237" s="2"/>
      <c r="E7237" t="s">
        <v>964</v>
      </c>
      <c r="F7237" t="s">
        <v>2830</v>
      </c>
      <c r="G7237" t="s">
        <v>942</v>
      </c>
      <c r="H7237" t="s">
        <v>964</v>
      </c>
      <c r="I7237" t="s">
        <v>6619</v>
      </c>
      <c r="J7237" t="s">
        <v>81</v>
      </c>
      <c r="K7237" t="s">
        <v>964</v>
      </c>
      <c r="L7237">
        <v>25</v>
      </c>
      <c r="M7237" t="s">
        <v>77</v>
      </c>
      <c r="N7237">
        <v>16.38</v>
      </c>
      <c r="O7237">
        <v>7.35</v>
      </c>
      <c r="P7237" t="s">
        <v>78</v>
      </c>
      <c r="Q7237" s="94">
        <v>45281.669444444444</v>
      </c>
      <c r="R7237">
        <v>409.5</v>
      </c>
      <c r="S7237">
        <v>183.75</v>
      </c>
      <c r="T7237" t="str">
        <f>VLOOKUP(E7237,zamiana!A:B,2,0)</f>
        <v>ALSTOM SLZ</v>
      </c>
    </row>
    <row r="7238" spans="1:20" x14ac:dyDescent="0.3">
      <c r="A7238" t="s">
        <v>6609</v>
      </c>
      <c r="B7238" s="2">
        <v>45260</v>
      </c>
      <c r="C7238" s="2">
        <v>45260</v>
      </c>
      <c r="D7238" s="2"/>
      <c r="E7238" t="s">
        <v>964</v>
      </c>
      <c r="F7238" t="s">
        <v>2830</v>
      </c>
      <c r="G7238" t="s">
        <v>942</v>
      </c>
      <c r="H7238" t="s">
        <v>964</v>
      </c>
      <c r="I7238" t="s">
        <v>6620</v>
      </c>
      <c r="J7238" t="s">
        <v>81</v>
      </c>
      <c r="K7238" t="s">
        <v>964</v>
      </c>
      <c r="L7238">
        <v>25</v>
      </c>
      <c r="M7238" t="s">
        <v>77</v>
      </c>
      <c r="N7238">
        <v>26.04</v>
      </c>
      <c r="O7238">
        <v>10.55</v>
      </c>
      <c r="P7238" t="s">
        <v>78</v>
      </c>
      <c r="Q7238" s="94">
        <v>45281.669444444444</v>
      </c>
      <c r="R7238">
        <v>651</v>
      </c>
      <c r="S7238">
        <v>263.75</v>
      </c>
      <c r="T7238" t="str">
        <f>VLOOKUP(E7238,zamiana!A:B,2,0)</f>
        <v>ALSTOM SLZ</v>
      </c>
    </row>
    <row r="7239" spans="1:20" x14ac:dyDescent="0.3">
      <c r="A7239" t="s">
        <v>6609</v>
      </c>
      <c r="B7239" s="2">
        <v>45260</v>
      </c>
      <c r="C7239" s="2">
        <v>45260</v>
      </c>
      <c r="D7239" s="2"/>
      <c r="E7239" t="s">
        <v>964</v>
      </c>
      <c r="F7239" t="s">
        <v>2830</v>
      </c>
      <c r="G7239" t="s">
        <v>942</v>
      </c>
      <c r="H7239" t="s">
        <v>964</v>
      </c>
      <c r="I7239" t="s">
        <v>5232</v>
      </c>
      <c r="J7239" t="s">
        <v>81</v>
      </c>
      <c r="K7239" t="s">
        <v>964</v>
      </c>
      <c r="L7239">
        <v>25</v>
      </c>
      <c r="M7239" t="s">
        <v>77</v>
      </c>
      <c r="N7239">
        <v>16.25</v>
      </c>
      <c r="O7239">
        <v>7.21</v>
      </c>
      <c r="P7239" t="s">
        <v>78</v>
      </c>
      <c r="Q7239" s="94">
        <v>45281.669444444444</v>
      </c>
      <c r="R7239">
        <v>406.25</v>
      </c>
      <c r="S7239">
        <v>180.25</v>
      </c>
      <c r="T7239" t="str">
        <f>VLOOKUP(E7239,zamiana!A:B,2,0)</f>
        <v>ALSTOM SLZ</v>
      </c>
    </row>
    <row r="7240" spans="1:20" x14ac:dyDescent="0.3">
      <c r="A7240" t="s">
        <v>6621</v>
      </c>
      <c r="B7240" s="2">
        <v>45260</v>
      </c>
      <c r="C7240" s="2">
        <v>45260</v>
      </c>
      <c r="D7240" s="2"/>
      <c r="E7240" t="s">
        <v>964</v>
      </c>
      <c r="F7240" t="s">
        <v>2830</v>
      </c>
      <c r="G7240" t="s">
        <v>942</v>
      </c>
      <c r="H7240" t="s">
        <v>964</v>
      </c>
      <c r="I7240" t="s">
        <v>3102</v>
      </c>
      <c r="J7240" t="s">
        <v>87</v>
      </c>
      <c r="K7240" t="s">
        <v>964</v>
      </c>
      <c r="L7240">
        <v>140</v>
      </c>
      <c r="M7240" t="s">
        <v>77</v>
      </c>
      <c r="N7240">
        <v>20.100000000000001</v>
      </c>
      <c r="O7240">
        <v>8.1199999999999992</v>
      </c>
      <c r="P7240" t="s">
        <v>78</v>
      </c>
      <c r="Q7240" s="94">
        <v>45281.669444444444</v>
      </c>
      <c r="R7240">
        <v>2814</v>
      </c>
      <c r="S7240">
        <v>1136.8</v>
      </c>
      <c r="T7240" t="str">
        <f>VLOOKUP(E7240,zamiana!A:B,2,0)</f>
        <v>ALSTOM SLZ</v>
      </c>
    </row>
    <row r="7241" spans="1:20" x14ac:dyDescent="0.3">
      <c r="A7241" t="s">
        <v>6621</v>
      </c>
      <c r="B7241" s="2">
        <v>45260</v>
      </c>
      <c r="C7241" s="2">
        <v>45260</v>
      </c>
      <c r="D7241" s="2"/>
      <c r="E7241" t="s">
        <v>964</v>
      </c>
      <c r="F7241" t="s">
        <v>2830</v>
      </c>
      <c r="G7241" t="s">
        <v>942</v>
      </c>
      <c r="H7241" t="s">
        <v>964</v>
      </c>
      <c r="I7241" t="s">
        <v>4019</v>
      </c>
      <c r="J7241" t="s">
        <v>87</v>
      </c>
      <c r="K7241" t="s">
        <v>964</v>
      </c>
      <c r="L7241">
        <v>100</v>
      </c>
      <c r="M7241" t="s">
        <v>77</v>
      </c>
      <c r="N7241">
        <v>12.09</v>
      </c>
      <c r="O7241">
        <v>3.77</v>
      </c>
      <c r="P7241" t="s">
        <v>78</v>
      </c>
      <c r="Q7241" s="94">
        <v>45281.677777777775</v>
      </c>
      <c r="R7241">
        <v>1209</v>
      </c>
      <c r="S7241">
        <v>377</v>
      </c>
      <c r="T7241" t="str">
        <f>VLOOKUP(E7241,zamiana!A:B,2,0)</f>
        <v>ALSTOM SLZ</v>
      </c>
    </row>
    <row r="7242" spans="1:20" x14ac:dyDescent="0.3">
      <c r="A7242" t="s">
        <v>6621</v>
      </c>
      <c r="B7242" s="2">
        <v>45260</v>
      </c>
      <c r="C7242" s="2">
        <v>45260</v>
      </c>
      <c r="D7242" s="2"/>
      <c r="E7242" t="s">
        <v>964</v>
      </c>
      <c r="F7242" t="s">
        <v>2830</v>
      </c>
      <c r="G7242" t="s">
        <v>942</v>
      </c>
      <c r="H7242" t="s">
        <v>964</v>
      </c>
      <c r="I7242" t="s">
        <v>3224</v>
      </c>
      <c r="J7242" t="s">
        <v>3225</v>
      </c>
      <c r="K7242" t="s">
        <v>964</v>
      </c>
      <c r="L7242">
        <v>25</v>
      </c>
      <c r="M7242" t="s">
        <v>77</v>
      </c>
      <c r="N7242">
        <v>8.2799999999999994</v>
      </c>
      <c r="O7242">
        <v>2.66</v>
      </c>
      <c r="P7242" t="s">
        <v>78</v>
      </c>
      <c r="Q7242" s="94">
        <v>45281.669444444444</v>
      </c>
      <c r="R7242">
        <v>207</v>
      </c>
      <c r="S7242">
        <v>66.5</v>
      </c>
      <c r="T7242" t="str">
        <f>VLOOKUP(E7242,zamiana!A:B,2,0)</f>
        <v>ALSTOM SLZ</v>
      </c>
    </row>
    <row r="7243" spans="1:20" x14ac:dyDescent="0.3">
      <c r="A7243" t="s">
        <v>6622</v>
      </c>
      <c r="B7243" s="2">
        <v>45260</v>
      </c>
      <c r="C7243" s="2">
        <v>45260</v>
      </c>
      <c r="D7243" s="2"/>
      <c r="E7243" t="s">
        <v>964</v>
      </c>
      <c r="F7243" t="s">
        <v>2830</v>
      </c>
      <c r="G7243" t="s">
        <v>942</v>
      </c>
      <c r="H7243" t="s">
        <v>964</v>
      </c>
      <c r="I7243" t="s">
        <v>4119</v>
      </c>
      <c r="J7243" t="s">
        <v>4120</v>
      </c>
      <c r="K7243" t="s">
        <v>964</v>
      </c>
      <c r="L7243">
        <v>25</v>
      </c>
      <c r="M7243" t="s">
        <v>77</v>
      </c>
      <c r="N7243">
        <v>12.39</v>
      </c>
      <c r="O7243">
        <v>4.6900000000000004</v>
      </c>
      <c r="P7243" t="s">
        <v>78</v>
      </c>
      <c r="Q7243" s="94">
        <v>45281.673611111109</v>
      </c>
      <c r="R7243">
        <v>309.75</v>
      </c>
      <c r="S7243">
        <v>117.25</v>
      </c>
      <c r="T7243" t="str">
        <f>VLOOKUP(E7243,zamiana!A:B,2,0)</f>
        <v>ALSTOM SLZ</v>
      </c>
    </row>
    <row r="7244" spans="1:20" x14ac:dyDescent="0.3">
      <c r="A7244" t="s">
        <v>6622</v>
      </c>
      <c r="B7244" s="2">
        <v>45260</v>
      </c>
      <c r="C7244" s="2">
        <v>45260</v>
      </c>
      <c r="D7244" s="2"/>
      <c r="E7244" t="s">
        <v>964</v>
      </c>
      <c r="F7244" t="s">
        <v>2830</v>
      </c>
      <c r="G7244" t="s">
        <v>942</v>
      </c>
      <c r="H7244" t="s">
        <v>964</v>
      </c>
      <c r="I7244" t="s">
        <v>3102</v>
      </c>
      <c r="J7244" t="s">
        <v>87</v>
      </c>
      <c r="K7244" t="s">
        <v>964</v>
      </c>
      <c r="L7244">
        <v>204</v>
      </c>
      <c r="M7244" t="s">
        <v>77</v>
      </c>
      <c r="N7244">
        <v>20.100000000000001</v>
      </c>
      <c r="O7244">
        <v>8.1199999999999992</v>
      </c>
      <c r="P7244" t="s">
        <v>78</v>
      </c>
      <c r="Q7244" s="94">
        <v>45281.669444444444</v>
      </c>
      <c r="R7244">
        <v>4100.3999999999996</v>
      </c>
      <c r="S7244">
        <v>1656.48</v>
      </c>
      <c r="T7244" t="str">
        <f>VLOOKUP(E7244,zamiana!A:B,2,0)</f>
        <v>ALSTOM SLZ</v>
      </c>
    </row>
    <row r="7245" spans="1:20" x14ac:dyDescent="0.3">
      <c r="A7245" t="s">
        <v>6622</v>
      </c>
      <c r="B7245" s="2">
        <v>45260</v>
      </c>
      <c r="C7245" s="2">
        <v>45260</v>
      </c>
      <c r="D7245" s="2"/>
      <c r="E7245" t="s">
        <v>964</v>
      </c>
      <c r="F7245" t="s">
        <v>2830</v>
      </c>
      <c r="G7245" t="s">
        <v>942</v>
      </c>
      <c r="H7245" t="s">
        <v>964</v>
      </c>
      <c r="I7245" t="s">
        <v>5076</v>
      </c>
      <c r="J7245" t="s">
        <v>5077</v>
      </c>
      <c r="K7245" t="s">
        <v>964</v>
      </c>
      <c r="L7245">
        <v>17</v>
      </c>
      <c r="M7245" t="s">
        <v>77</v>
      </c>
      <c r="N7245">
        <v>7.84</v>
      </c>
      <c r="O7245">
        <v>2.96</v>
      </c>
      <c r="P7245" t="s">
        <v>78</v>
      </c>
      <c r="Q7245" s="94">
        <v>45281.668749999997</v>
      </c>
      <c r="R7245">
        <v>133.28</v>
      </c>
      <c r="S7245">
        <v>50.32</v>
      </c>
      <c r="T7245" t="str">
        <f>VLOOKUP(E7245,zamiana!A:B,2,0)</f>
        <v>ALSTOM SLZ</v>
      </c>
    </row>
    <row r="7246" spans="1:20" x14ac:dyDescent="0.3">
      <c r="A7246" t="s">
        <v>6623</v>
      </c>
      <c r="B7246" s="2">
        <v>45260</v>
      </c>
      <c r="C7246" s="2">
        <v>45260</v>
      </c>
      <c r="D7246" s="2"/>
      <c r="E7246" t="s">
        <v>964</v>
      </c>
      <c r="F7246" t="s">
        <v>2830</v>
      </c>
      <c r="G7246" t="s">
        <v>942</v>
      </c>
      <c r="H7246" t="s">
        <v>964</v>
      </c>
      <c r="I7246" t="s">
        <v>4024</v>
      </c>
      <c r="J7246" t="s">
        <v>87</v>
      </c>
      <c r="K7246" t="s">
        <v>964</v>
      </c>
      <c r="L7246">
        <v>5</v>
      </c>
      <c r="M7246" t="s">
        <v>77</v>
      </c>
      <c r="N7246">
        <v>24.96</v>
      </c>
      <c r="O7246">
        <v>66.36</v>
      </c>
      <c r="P7246" t="s">
        <v>78</v>
      </c>
      <c r="Q7246" s="94">
        <v>45281.678472222222</v>
      </c>
      <c r="R7246">
        <v>124.8</v>
      </c>
      <c r="S7246">
        <v>331.8</v>
      </c>
      <c r="T7246" t="str">
        <f>VLOOKUP(E7246,zamiana!A:B,2,0)</f>
        <v>ALSTOM SLZ</v>
      </c>
    </row>
    <row r="7247" spans="1:20" x14ac:dyDescent="0.3">
      <c r="A7247" t="s">
        <v>6623</v>
      </c>
      <c r="B7247" s="2">
        <v>45260</v>
      </c>
      <c r="C7247" s="2">
        <v>45260</v>
      </c>
      <c r="D7247" s="2"/>
      <c r="E7247" t="s">
        <v>964</v>
      </c>
      <c r="F7247" t="s">
        <v>2830</v>
      </c>
      <c r="G7247" t="s">
        <v>942</v>
      </c>
      <c r="H7247" t="s">
        <v>964</v>
      </c>
      <c r="I7247" t="s">
        <v>4023</v>
      </c>
      <c r="J7247" t="s">
        <v>87</v>
      </c>
      <c r="K7247" t="s">
        <v>964</v>
      </c>
      <c r="L7247">
        <v>5</v>
      </c>
      <c r="M7247" t="s">
        <v>77</v>
      </c>
      <c r="N7247">
        <v>24.96</v>
      </c>
      <c r="O7247">
        <v>66.36</v>
      </c>
      <c r="P7247" t="s">
        <v>78</v>
      </c>
      <c r="Q7247" s="94">
        <v>45281.678472222222</v>
      </c>
      <c r="R7247">
        <v>124.8</v>
      </c>
      <c r="S7247">
        <v>331.8</v>
      </c>
      <c r="T7247" t="str">
        <f>VLOOKUP(E7247,zamiana!A:B,2,0)</f>
        <v>ALSTOM SLZ</v>
      </c>
    </row>
    <row r="7248" spans="1:20" x14ac:dyDescent="0.3">
      <c r="A7248" t="s">
        <v>6624</v>
      </c>
      <c r="B7248" s="2">
        <v>45260</v>
      </c>
      <c r="C7248" s="2">
        <v>45260</v>
      </c>
      <c r="D7248" s="2"/>
      <c r="E7248" t="s">
        <v>964</v>
      </c>
      <c r="F7248" t="s">
        <v>2830</v>
      </c>
      <c r="G7248" t="s">
        <v>942</v>
      </c>
      <c r="H7248" t="s">
        <v>964</v>
      </c>
      <c r="I7248" t="s">
        <v>6625</v>
      </c>
      <c r="J7248" t="s">
        <v>989</v>
      </c>
      <c r="K7248" t="s">
        <v>964</v>
      </c>
      <c r="L7248">
        <v>20</v>
      </c>
      <c r="M7248" t="s">
        <v>77</v>
      </c>
      <c r="N7248">
        <v>41.25</v>
      </c>
      <c r="O7248">
        <v>33.71</v>
      </c>
      <c r="P7248" t="s">
        <v>78</v>
      </c>
      <c r="Q7248" s="94">
        <v>45281.673611111109</v>
      </c>
      <c r="R7248">
        <v>825</v>
      </c>
      <c r="S7248">
        <v>674.2</v>
      </c>
      <c r="T7248" t="str">
        <f>VLOOKUP(E7248,zamiana!A:B,2,0)</f>
        <v>ALSTOM SLZ</v>
      </c>
    </row>
    <row r="7249" spans="1:20" x14ac:dyDescent="0.3">
      <c r="A7249" t="s">
        <v>6624</v>
      </c>
      <c r="B7249" s="2">
        <v>45260</v>
      </c>
      <c r="C7249" s="2">
        <v>45260</v>
      </c>
      <c r="D7249" s="2"/>
      <c r="E7249" t="s">
        <v>964</v>
      </c>
      <c r="F7249" t="s">
        <v>2830</v>
      </c>
      <c r="G7249" t="s">
        <v>942</v>
      </c>
      <c r="H7249" t="s">
        <v>964</v>
      </c>
      <c r="I7249" t="s">
        <v>6626</v>
      </c>
      <c r="J7249" t="s">
        <v>989</v>
      </c>
      <c r="K7249" t="s">
        <v>964</v>
      </c>
      <c r="L7249">
        <v>20</v>
      </c>
      <c r="M7249" t="s">
        <v>77</v>
      </c>
      <c r="N7249">
        <v>43.15</v>
      </c>
      <c r="O7249">
        <v>34.11</v>
      </c>
      <c r="P7249" t="s">
        <v>78</v>
      </c>
      <c r="Q7249" s="94">
        <v>45281.673611111109</v>
      </c>
      <c r="R7249">
        <v>863</v>
      </c>
      <c r="S7249">
        <v>682.2</v>
      </c>
      <c r="T7249" t="str">
        <f>VLOOKUP(E7249,zamiana!A:B,2,0)</f>
        <v>ALSTOM SLZ</v>
      </c>
    </row>
    <row r="7250" spans="1:20" x14ac:dyDescent="0.3">
      <c r="A7250" t="s">
        <v>6624</v>
      </c>
      <c r="B7250" s="2">
        <v>45260</v>
      </c>
      <c r="C7250" s="2">
        <v>45260</v>
      </c>
      <c r="D7250" s="2"/>
      <c r="E7250" t="s">
        <v>964</v>
      </c>
      <c r="F7250" t="s">
        <v>2830</v>
      </c>
      <c r="G7250" t="s">
        <v>942</v>
      </c>
      <c r="H7250" t="s">
        <v>964</v>
      </c>
      <c r="I7250" t="s">
        <v>4838</v>
      </c>
      <c r="J7250" t="s">
        <v>3417</v>
      </c>
      <c r="K7250" t="s">
        <v>964</v>
      </c>
      <c r="L7250">
        <v>100</v>
      </c>
      <c r="M7250" t="s">
        <v>77</v>
      </c>
      <c r="N7250">
        <v>20.97</v>
      </c>
      <c r="O7250">
        <v>9.58</v>
      </c>
      <c r="P7250" t="s">
        <v>78</v>
      </c>
      <c r="Q7250" s="94">
        <v>45281.676388888889</v>
      </c>
      <c r="R7250">
        <v>2097</v>
      </c>
      <c r="S7250">
        <v>958</v>
      </c>
      <c r="T7250" t="str">
        <f>VLOOKUP(E7250,zamiana!A:B,2,0)</f>
        <v>ALSTOM SLZ</v>
      </c>
    </row>
    <row r="7251" spans="1:20" x14ac:dyDescent="0.3">
      <c r="A7251" t="s">
        <v>6627</v>
      </c>
      <c r="B7251" s="2">
        <v>45260</v>
      </c>
      <c r="C7251" s="2">
        <v>45260</v>
      </c>
      <c r="D7251" s="2"/>
      <c r="E7251" t="s">
        <v>964</v>
      </c>
      <c r="F7251" t="s">
        <v>2830</v>
      </c>
      <c r="G7251" t="s">
        <v>942</v>
      </c>
      <c r="H7251" t="s">
        <v>964</v>
      </c>
      <c r="I7251" t="s">
        <v>5111</v>
      </c>
      <c r="J7251" t="s">
        <v>989</v>
      </c>
      <c r="K7251" t="s">
        <v>964</v>
      </c>
      <c r="L7251">
        <v>10</v>
      </c>
      <c r="M7251" t="s">
        <v>77</v>
      </c>
      <c r="N7251">
        <v>123.31</v>
      </c>
      <c r="O7251">
        <v>88.35</v>
      </c>
      <c r="P7251" t="s">
        <v>78</v>
      </c>
      <c r="Q7251" s="94">
        <v>45281.677083333336</v>
      </c>
      <c r="R7251">
        <v>1233.0999999999999</v>
      </c>
      <c r="S7251">
        <v>883.5</v>
      </c>
      <c r="T7251" t="str">
        <f>VLOOKUP(E7251,zamiana!A:B,2,0)</f>
        <v>ALSTOM SLZ</v>
      </c>
    </row>
    <row r="7252" spans="1:20" x14ac:dyDescent="0.3">
      <c r="A7252" t="s">
        <v>6627</v>
      </c>
      <c r="B7252" s="2">
        <v>45260</v>
      </c>
      <c r="C7252" s="2">
        <v>45260</v>
      </c>
      <c r="D7252" s="2"/>
      <c r="E7252" t="s">
        <v>964</v>
      </c>
      <c r="F7252" t="s">
        <v>2830</v>
      </c>
      <c r="G7252" t="s">
        <v>942</v>
      </c>
      <c r="H7252" t="s">
        <v>964</v>
      </c>
      <c r="I7252" t="s">
        <v>4838</v>
      </c>
      <c r="J7252" t="s">
        <v>3417</v>
      </c>
      <c r="K7252" t="s">
        <v>964</v>
      </c>
      <c r="L7252">
        <v>200</v>
      </c>
      <c r="M7252" t="s">
        <v>77</v>
      </c>
      <c r="N7252">
        <v>20.97</v>
      </c>
      <c r="O7252">
        <v>9.58</v>
      </c>
      <c r="P7252" t="s">
        <v>78</v>
      </c>
      <c r="Q7252" s="94">
        <v>45281.676388888889</v>
      </c>
      <c r="R7252">
        <v>4194</v>
      </c>
      <c r="S7252">
        <v>1916</v>
      </c>
      <c r="T7252" t="str">
        <f>VLOOKUP(E7252,zamiana!A:B,2,0)</f>
        <v>ALSTOM SLZ</v>
      </c>
    </row>
    <row r="7253" spans="1:20" x14ac:dyDescent="0.3">
      <c r="A7253" t="s">
        <v>6628</v>
      </c>
      <c r="B7253" s="2">
        <v>45260</v>
      </c>
      <c r="C7253" s="2">
        <v>45260</v>
      </c>
      <c r="D7253" s="2"/>
      <c r="E7253" t="s">
        <v>964</v>
      </c>
      <c r="F7253" t="s">
        <v>2830</v>
      </c>
      <c r="G7253" t="s">
        <v>942</v>
      </c>
      <c r="H7253" t="s">
        <v>964</v>
      </c>
      <c r="I7253" t="s">
        <v>5959</v>
      </c>
      <c r="J7253" t="s">
        <v>5960</v>
      </c>
      <c r="K7253" t="s">
        <v>964</v>
      </c>
      <c r="L7253">
        <v>100</v>
      </c>
      <c r="M7253" t="s">
        <v>77</v>
      </c>
      <c r="N7253">
        <v>15.55</v>
      </c>
      <c r="O7253">
        <v>6.28</v>
      </c>
      <c r="P7253" t="s">
        <v>78</v>
      </c>
      <c r="Q7253" s="94">
        <v>45281.679861111108</v>
      </c>
      <c r="R7253">
        <v>1555</v>
      </c>
      <c r="S7253">
        <v>628</v>
      </c>
      <c r="T7253" t="str">
        <f>VLOOKUP(E7253,zamiana!A:B,2,0)</f>
        <v>ALSTOM SLZ</v>
      </c>
    </row>
    <row r="7254" spans="1:20" x14ac:dyDescent="0.3">
      <c r="A7254" t="s">
        <v>6629</v>
      </c>
      <c r="B7254" s="2">
        <v>45260</v>
      </c>
      <c r="C7254" s="2">
        <v>45260</v>
      </c>
      <c r="D7254" s="2"/>
      <c r="E7254" t="s">
        <v>964</v>
      </c>
      <c r="F7254" t="s">
        <v>2830</v>
      </c>
      <c r="G7254" t="s">
        <v>942</v>
      </c>
      <c r="H7254" t="s">
        <v>964</v>
      </c>
      <c r="I7254" t="s">
        <v>3645</v>
      </c>
      <c r="J7254" t="s">
        <v>3646</v>
      </c>
      <c r="K7254" t="s">
        <v>964</v>
      </c>
      <c r="L7254">
        <v>2</v>
      </c>
      <c r="M7254" t="s">
        <v>77</v>
      </c>
      <c r="N7254">
        <v>93.28</v>
      </c>
      <c r="O7254">
        <v>51.79</v>
      </c>
      <c r="P7254" t="s">
        <v>78</v>
      </c>
      <c r="Q7254" s="94">
        <v>45281.677777777775</v>
      </c>
      <c r="R7254">
        <v>186.56</v>
      </c>
      <c r="S7254">
        <v>103.58</v>
      </c>
      <c r="T7254" t="str">
        <f>VLOOKUP(E7254,zamiana!A:B,2,0)</f>
        <v>ALSTOM SLZ</v>
      </c>
    </row>
    <row r="7255" spans="1:20" x14ac:dyDescent="0.3">
      <c r="A7255" t="s">
        <v>6630</v>
      </c>
      <c r="B7255" s="2">
        <v>45260</v>
      </c>
      <c r="C7255" s="2">
        <v>45260</v>
      </c>
      <c r="D7255" s="2"/>
      <c r="E7255" t="s">
        <v>964</v>
      </c>
      <c r="F7255" t="s">
        <v>2830</v>
      </c>
      <c r="G7255" t="s">
        <v>942</v>
      </c>
      <c r="H7255" t="s">
        <v>964</v>
      </c>
      <c r="I7255" t="s">
        <v>6631</v>
      </c>
      <c r="J7255" t="s">
        <v>6632</v>
      </c>
      <c r="K7255" t="s">
        <v>964</v>
      </c>
      <c r="L7255">
        <v>20</v>
      </c>
      <c r="M7255" t="s">
        <v>77</v>
      </c>
      <c r="N7255">
        <v>11.96</v>
      </c>
      <c r="O7255">
        <v>4.12</v>
      </c>
      <c r="P7255" t="s">
        <v>78</v>
      </c>
      <c r="Q7255" s="94">
        <v>45281.682638888888</v>
      </c>
      <c r="R7255">
        <v>239.2</v>
      </c>
      <c r="S7255">
        <v>82.4</v>
      </c>
      <c r="T7255" t="str">
        <f>VLOOKUP(E7255,zamiana!A:B,2,0)</f>
        <v>ALSTOM SLZ</v>
      </c>
    </row>
    <row r="7256" spans="1:20" x14ac:dyDescent="0.3">
      <c r="A7256" t="s">
        <v>6630</v>
      </c>
      <c r="B7256" s="2">
        <v>45260</v>
      </c>
      <c r="C7256" s="2">
        <v>45260</v>
      </c>
      <c r="D7256" s="2"/>
      <c r="E7256" t="s">
        <v>964</v>
      </c>
      <c r="F7256" t="s">
        <v>2830</v>
      </c>
      <c r="G7256" t="s">
        <v>942</v>
      </c>
      <c r="H7256" t="s">
        <v>964</v>
      </c>
      <c r="I7256" t="s">
        <v>6633</v>
      </c>
      <c r="J7256" t="s">
        <v>87</v>
      </c>
      <c r="K7256" t="s">
        <v>964</v>
      </c>
      <c r="L7256">
        <v>20</v>
      </c>
      <c r="M7256" t="s">
        <v>77</v>
      </c>
      <c r="N7256">
        <v>19.8</v>
      </c>
      <c r="O7256">
        <v>7.12</v>
      </c>
      <c r="P7256" t="s">
        <v>78</v>
      </c>
      <c r="Q7256" s="94">
        <v>45281.682638888888</v>
      </c>
      <c r="R7256">
        <v>396</v>
      </c>
      <c r="S7256">
        <v>142.4</v>
      </c>
      <c r="T7256" t="str">
        <f>VLOOKUP(E7256,zamiana!A:B,2,0)</f>
        <v>ALSTOM SLZ</v>
      </c>
    </row>
    <row r="7257" spans="1:20" x14ac:dyDescent="0.3">
      <c r="A7257" t="s">
        <v>6630</v>
      </c>
      <c r="B7257" s="2">
        <v>45260</v>
      </c>
      <c r="C7257" s="2">
        <v>45260</v>
      </c>
      <c r="D7257" s="2"/>
      <c r="E7257" t="s">
        <v>964</v>
      </c>
      <c r="F7257" t="s">
        <v>2830</v>
      </c>
      <c r="G7257" t="s">
        <v>942</v>
      </c>
      <c r="H7257" t="s">
        <v>964</v>
      </c>
      <c r="I7257" t="s">
        <v>6634</v>
      </c>
      <c r="J7257" t="s">
        <v>6635</v>
      </c>
      <c r="K7257" t="s">
        <v>964</v>
      </c>
      <c r="L7257">
        <v>40</v>
      </c>
      <c r="M7257" t="s">
        <v>77</v>
      </c>
      <c r="N7257">
        <v>11.44</v>
      </c>
      <c r="O7257">
        <v>3.7</v>
      </c>
      <c r="P7257" t="s">
        <v>78</v>
      </c>
      <c r="Q7257" s="94">
        <v>45281.682638888888</v>
      </c>
      <c r="R7257">
        <v>457.6</v>
      </c>
      <c r="S7257">
        <v>148</v>
      </c>
      <c r="T7257" t="str">
        <f>VLOOKUP(E7257,zamiana!A:B,2,0)</f>
        <v>ALSTOM SLZ</v>
      </c>
    </row>
    <row r="7258" spans="1:20" x14ac:dyDescent="0.3">
      <c r="A7258" t="s">
        <v>6630</v>
      </c>
      <c r="B7258" s="2">
        <v>45260</v>
      </c>
      <c r="C7258" s="2">
        <v>45260</v>
      </c>
      <c r="D7258" s="2"/>
      <c r="E7258" t="s">
        <v>964</v>
      </c>
      <c r="F7258" t="s">
        <v>2830</v>
      </c>
      <c r="G7258" t="s">
        <v>942</v>
      </c>
      <c r="H7258" t="s">
        <v>964</v>
      </c>
      <c r="I7258" t="s">
        <v>6636</v>
      </c>
      <c r="J7258" t="s">
        <v>87</v>
      </c>
      <c r="K7258" t="s">
        <v>964</v>
      </c>
      <c r="L7258">
        <v>20</v>
      </c>
      <c r="M7258" t="s">
        <v>77</v>
      </c>
      <c r="N7258">
        <v>26.26</v>
      </c>
      <c r="O7258">
        <v>10.67</v>
      </c>
      <c r="P7258" t="s">
        <v>78</v>
      </c>
      <c r="Q7258" s="94">
        <v>45281.682638888888</v>
      </c>
      <c r="R7258">
        <v>525.20000000000005</v>
      </c>
      <c r="S7258">
        <v>213.4</v>
      </c>
      <c r="T7258" t="str">
        <f>VLOOKUP(E7258,zamiana!A:B,2,0)</f>
        <v>ALSTOM SLZ</v>
      </c>
    </row>
    <row r="7259" spans="1:20" x14ac:dyDescent="0.3">
      <c r="A7259" t="s">
        <v>6630</v>
      </c>
      <c r="B7259" s="2">
        <v>45260</v>
      </c>
      <c r="C7259" s="2">
        <v>45260</v>
      </c>
      <c r="D7259" s="2"/>
      <c r="E7259" t="s">
        <v>964</v>
      </c>
      <c r="F7259" t="s">
        <v>2830</v>
      </c>
      <c r="G7259" t="s">
        <v>942</v>
      </c>
      <c r="H7259" t="s">
        <v>964</v>
      </c>
      <c r="I7259" t="s">
        <v>6637</v>
      </c>
      <c r="J7259" t="s">
        <v>87</v>
      </c>
      <c r="K7259" t="s">
        <v>964</v>
      </c>
      <c r="L7259">
        <v>20</v>
      </c>
      <c r="M7259" t="s">
        <v>77</v>
      </c>
      <c r="N7259">
        <v>19.41</v>
      </c>
      <c r="O7259">
        <v>6.08</v>
      </c>
      <c r="P7259" t="s">
        <v>78</v>
      </c>
      <c r="Q7259" s="94">
        <v>45281.682638888888</v>
      </c>
      <c r="R7259">
        <v>388.2</v>
      </c>
      <c r="S7259">
        <v>121.6</v>
      </c>
      <c r="T7259" t="str">
        <f>VLOOKUP(E7259,zamiana!A:B,2,0)</f>
        <v>ALSTOM SLZ</v>
      </c>
    </row>
    <row r="7260" spans="1:20" x14ac:dyDescent="0.3">
      <c r="A7260" t="s">
        <v>6630</v>
      </c>
      <c r="B7260" s="2">
        <v>45260</v>
      </c>
      <c r="C7260" s="2">
        <v>45260</v>
      </c>
      <c r="D7260" s="2"/>
      <c r="E7260" t="s">
        <v>964</v>
      </c>
      <c r="F7260" t="s">
        <v>2830</v>
      </c>
      <c r="G7260" t="s">
        <v>942</v>
      </c>
      <c r="H7260" t="s">
        <v>964</v>
      </c>
      <c r="I7260" t="s">
        <v>6638</v>
      </c>
      <c r="J7260" t="s">
        <v>87</v>
      </c>
      <c r="K7260" t="s">
        <v>964</v>
      </c>
      <c r="L7260">
        <v>20</v>
      </c>
      <c r="M7260" t="s">
        <v>77</v>
      </c>
      <c r="N7260">
        <v>19.37</v>
      </c>
      <c r="O7260">
        <v>7.42</v>
      </c>
      <c r="P7260" t="s">
        <v>78</v>
      </c>
      <c r="Q7260" s="94">
        <v>45281.682638888888</v>
      </c>
      <c r="R7260">
        <v>387.4</v>
      </c>
      <c r="S7260">
        <v>148.4</v>
      </c>
      <c r="T7260" t="str">
        <f>VLOOKUP(E7260,zamiana!A:B,2,0)</f>
        <v>ALSTOM SLZ</v>
      </c>
    </row>
    <row r="7261" spans="1:20" x14ac:dyDescent="0.3">
      <c r="A7261" t="s">
        <v>6630</v>
      </c>
      <c r="B7261" s="2">
        <v>45260</v>
      </c>
      <c r="C7261" s="2">
        <v>45260</v>
      </c>
      <c r="D7261" s="2"/>
      <c r="E7261" t="s">
        <v>964</v>
      </c>
      <c r="F7261" t="s">
        <v>2830</v>
      </c>
      <c r="G7261" t="s">
        <v>942</v>
      </c>
      <c r="H7261" t="s">
        <v>964</v>
      </c>
      <c r="I7261" t="s">
        <v>6639</v>
      </c>
      <c r="J7261" t="s">
        <v>87</v>
      </c>
      <c r="K7261" t="s">
        <v>964</v>
      </c>
      <c r="L7261">
        <v>20</v>
      </c>
      <c r="M7261" t="s">
        <v>77</v>
      </c>
      <c r="N7261">
        <v>20.059999999999999</v>
      </c>
      <c r="O7261">
        <v>7.34</v>
      </c>
      <c r="P7261" t="s">
        <v>78</v>
      </c>
      <c r="Q7261" s="94">
        <v>45281.682638888888</v>
      </c>
      <c r="R7261">
        <v>401.2</v>
      </c>
      <c r="S7261">
        <v>146.80000000000001</v>
      </c>
      <c r="T7261" t="str">
        <f>VLOOKUP(E7261,zamiana!A:B,2,0)</f>
        <v>ALSTOM SLZ</v>
      </c>
    </row>
    <row r="7262" spans="1:20" x14ac:dyDescent="0.3">
      <c r="A7262" t="s">
        <v>6640</v>
      </c>
      <c r="B7262" s="2">
        <v>45260</v>
      </c>
      <c r="C7262" s="2">
        <v>45260</v>
      </c>
      <c r="D7262" s="2"/>
      <c r="E7262" t="s">
        <v>964</v>
      </c>
      <c r="F7262" t="s">
        <v>2830</v>
      </c>
      <c r="G7262" t="s">
        <v>942</v>
      </c>
      <c r="H7262" t="s">
        <v>964</v>
      </c>
      <c r="I7262" t="s">
        <v>4408</v>
      </c>
      <c r="J7262" t="s">
        <v>4409</v>
      </c>
      <c r="K7262" t="s">
        <v>107</v>
      </c>
      <c r="L7262">
        <v>50</v>
      </c>
      <c r="M7262" t="s">
        <v>77</v>
      </c>
      <c r="N7262">
        <v>26.95</v>
      </c>
      <c r="O7262">
        <v>15.36</v>
      </c>
      <c r="P7262" t="s">
        <v>78</v>
      </c>
      <c r="Q7262" s="94">
        <v>45281.63958333333</v>
      </c>
      <c r="R7262">
        <v>1347.5</v>
      </c>
      <c r="S7262">
        <v>768</v>
      </c>
      <c r="T7262" t="str">
        <f>VLOOKUP(E7262,zamiana!A:B,2,0)</f>
        <v>ALSTOM SLZ</v>
      </c>
    </row>
    <row r="7263" spans="1:20" x14ac:dyDescent="0.3">
      <c r="A7263" t="s">
        <v>6640</v>
      </c>
      <c r="B7263" s="2">
        <v>45260</v>
      </c>
      <c r="C7263" s="2">
        <v>45260</v>
      </c>
      <c r="D7263" s="2"/>
      <c r="E7263" t="s">
        <v>964</v>
      </c>
      <c r="F7263" t="s">
        <v>2830</v>
      </c>
      <c r="G7263" t="s">
        <v>942</v>
      </c>
      <c r="H7263" t="s">
        <v>964</v>
      </c>
      <c r="I7263" t="s">
        <v>4406</v>
      </c>
      <c r="J7263" t="s">
        <v>4407</v>
      </c>
      <c r="K7263" t="s">
        <v>107</v>
      </c>
      <c r="L7263">
        <v>10</v>
      </c>
      <c r="M7263" t="s">
        <v>77</v>
      </c>
      <c r="N7263">
        <v>14.56</v>
      </c>
      <c r="O7263">
        <v>10.56</v>
      </c>
      <c r="P7263" t="s">
        <v>78</v>
      </c>
      <c r="Q7263" s="94">
        <v>45281.636111111111</v>
      </c>
      <c r="R7263">
        <v>145.6</v>
      </c>
      <c r="S7263">
        <v>105.6</v>
      </c>
      <c r="T7263" t="str">
        <f>VLOOKUP(E7263,zamiana!A:B,2,0)</f>
        <v>ALSTOM SLZ</v>
      </c>
    </row>
    <row r="7264" spans="1:20" x14ac:dyDescent="0.3">
      <c r="A7264" t="s">
        <v>6641</v>
      </c>
      <c r="B7264" s="2">
        <v>45260</v>
      </c>
      <c r="C7264" s="2">
        <v>45260</v>
      </c>
      <c r="D7264" s="2"/>
      <c r="E7264" t="s">
        <v>964</v>
      </c>
      <c r="F7264" t="s">
        <v>2830</v>
      </c>
      <c r="G7264" t="s">
        <v>942</v>
      </c>
      <c r="H7264" t="s">
        <v>964</v>
      </c>
      <c r="I7264" t="s">
        <v>5116</v>
      </c>
      <c r="J7264" t="s">
        <v>5115</v>
      </c>
      <c r="K7264" t="s">
        <v>964</v>
      </c>
      <c r="L7264">
        <v>20</v>
      </c>
      <c r="M7264" t="s">
        <v>77</v>
      </c>
      <c r="N7264">
        <v>106.89</v>
      </c>
      <c r="O7264">
        <v>51.89</v>
      </c>
      <c r="P7264" t="s">
        <v>78</v>
      </c>
      <c r="Q7264" s="94">
        <v>45281.677083333336</v>
      </c>
      <c r="R7264">
        <v>2137.8000000000002</v>
      </c>
      <c r="S7264">
        <v>1037.8</v>
      </c>
      <c r="T7264" t="str">
        <f>VLOOKUP(E7264,zamiana!A:B,2,0)</f>
        <v>ALSTOM SLZ</v>
      </c>
    </row>
    <row r="7265" spans="1:20" x14ac:dyDescent="0.3">
      <c r="A7265" t="s">
        <v>6641</v>
      </c>
      <c r="B7265" s="2">
        <v>45260</v>
      </c>
      <c r="C7265" s="2">
        <v>45260</v>
      </c>
      <c r="D7265" s="2"/>
      <c r="E7265" t="s">
        <v>964</v>
      </c>
      <c r="F7265" t="s">
        <v>2830</v>
      </c>
      <c r="G7265" t="s">
        <v>942</v>
      </c>
      <c r="H7265" t="s">
        <v>964</v>
      </c>
      <c r="I7265" t="s">
        <v>5114</v>
      </c>
      <c r="J7265" t="s">
        <v>5115</v>
      </c>
      <c r="K7265" t="s">
        <v>964</v>
      </c>
      <c r="L7265">
        <v>20</v>
      </c>
      <c r="M7265" t="s">
        <v>77</v>
      </c>
      <c r="N7265">
        <v>108.97</v>
      </c>
      <c r="O7265">
        <v>54.94</v>
      </c>
      <c r="P7265" t="s">
        <v>78</v>
      </c>
      <c r="Q7265" s="94">
        <v>45281.677083333336</v>
      </c>
      <c r="R7265">
        <v>2179.4</v>
      </c>
      <c r="S7265">
        <v>1098.8</v>
      </c>
      <c r="T7265" t="str">
        <f>VLOOKUP(E7265,zamiana!A:B,2,0)</f>
        <v>ALSTOM SLZ</v>
      </c>
    </row>
    <row r="7266" spans="1:20" x14ac:dyDescent="0.3">
      <c r="A7266" t="s">
        <v>6642</v>
      </c>
      <c r="B7266" s="2">
        <v>45260</v>
      </c>
      <c r="C7266" s="2">
        <v>45260</v>
      </c>
      <c r="D7266" s="2"/>
      <c r="E7266" t="s">
        <v>964</v>
      </c>
      <c r="F7266" t="s">
        <v>2830</v>
      </c>
      <c r="G7266" t="s">
        <v>942</v>
      </c>
      <c r="H7266" t="s">
        <v>964</v>
      </c>
      <c r="I7266" t="s">
        <v>6643</v>
      </c>
      <c r="J7266" t="s">
        <v>88</v>
      </c>
      <c r="K7266" t="s">
        <v>964</v>
      </c>
      <c r="L7266">
        <v>30</v>
      </c>
      <c r="M7266" t="s">
        <v>77</v>
      </c>
      <c r="N7266">
        <v>2.4300000000000002</v>
      </c>
      <c r="O7266">
        <v>1.08</v>
      </c>
      <c r="P7266" t="s">
        <v>78</v>
      </c>
      <c r="Q7266" s="94">
        <v>45281.682638888888</v>
      </c>
      <c r="R7266">
        <v>72.900000000000006</v>
      </c>
      <c r="S7266">
        <v>32.4</v>
      </c>
      <c r="T7266" t="str">
        <f>VLOOKUP(E7266,zamiana!A:B,2,0)</f>
        <v>ALSTOM SLZ</v>
      </c>
    </row>
    <row r="7267" spans="1:20" x14ac:dyDescent="0.3">
      <c r="A7267" t="s">
        <v>6642</v>
      </c>
      <c r="B7267" s="2">
        <v>45260</v>
      </c>
      <c r="C7267" s="2">
        <v>45260</v>
      </c>
      <c r="D7267" s="2"/>
      <c r="E7267" t="s">
        <v>964</v>
      </c>
      <c r="F7267" t="s">
        <v>2830</v>
      </c>
      <c r="G7267" t="s">
        <v>942</v>
      </c>
      <c r="H7267" t="s">
        <v>964</v>
      </c>
      <c r="I7267" t="s">
        <v>6644</v>
      </c>
      <c r="J7267" t="s">
        <v>81</v>
      </c>
      <c r="K7267" t="s">
        <v>964</v>
      </c>
      <c r="L7267">
        <v>30</v>
      </c>
      <c r="M7267" t="s">
        <v>77</v>
      </c>
      <c r="N7267">
        <v>14.34</v>
      </c>
      <c r="O7267">
        <v>3.95</v>
      </c>
      <c r="P7267" t="s">
        <v>78</v>
      </c>
      <c r="Q7267" s="94">
        <v>45281.682638888888</v>
      </c>
      <c r="R7267">
        <v>430.2</v>
      </c>
      <c r="S7267">
        <v>118.5</v>
      </c>
      <c r="T7267" t="str">
        <f>VLOOKUP(E7267,zamiana!A:B,2,0)</f>
        <v>ALSTOM SLZ</v>
      </c>
    </row>
    <row r="7268" spans="1:20" x14ac:dyDescent="0.3">
      <c r="A7268" t="s">
        <v>6645</v>
      </c>
      <c r="B7268" s="2">
        <v>45260</v>
      </c>
      <c r="C7268" s="2">
        <v>45260</v>
      </c>
      <c r="D7268" s="2"/>
      <c r="E7268" t="s">
        <v>964</v>
      </c>
      <c r="F7268" t="s">
        <v>2830</v>
      </c>
      <c r="G7268" t="s">
        <v>942</v>
      </c>
      <c r="H7268" t="s">
        <v>964</v>
      </c>
      <c r="I7268" t="s">
        <v>6646</v>
      </c>
      <c r="J7268" t="s">
        <v>6647</v>
      </c>
      <c r="K7268" t="s">
        <v>964</v>
      </c>
      <c r="L7268">
        <v>20</v>
      </c>
      <c r="M7268" t="s">
        <v>77</v>
      </c>
      <c r="N7268">
        <v>23.79</v>
      </c>
      <c r="O7268">
        <v>12.6</v>
      </c>
      <c r="P7268" t="s">
        <v>78</v>
      </c>
      <c r="Q7268" s="94">
        <v>45281.680555555555</v>
      </c>
      <c r="R7268">
        <v>475.8</v>
      </c>
      <c r="S7268">
        <v>252</v>
      </c>
      <c r="T7268" t="str">
        <f>VLOOKUP(E7268,zamiana!A:B,2,0)</f>
        <v>ALSTOM SLZ</v>
      </c>
    </row>
    <row r="7269" spans="1:20" x14ac:dyDescent="0.3">
      <c r="A7269" t="s">
        <v>6648</v>
      </c>
      <c r="B7269" s="2">
        <v>45260</v>
      </c>
      <c r="C7269" s="2">
        <v>45260</v>
      </c>
      <c r="D7269" s="2"/>
      <c r="E7269" t="s">
        <v>964</v>
      </c>
      <c r="F7269" t="s">
        <v>2830</v>
      </c>
      <c r="G7269" t="s">
        <v>942</v>
      </c>
      <c r="H7269" t="s">
        <v>964</v>
      </c>
      <c r="I7269" t="s">
        <v>6649</v>
      </c>
      <c r="J7269" t="s">
        <v>6650</v>
      </c>
      <c r="K7269" t="s">
        <v>964</v>
      </c>
      <c r="L7269">
        <v>60</v>
      </c>
      <c r="M7269" t="s">
        <v>77</v>
      </c>
      <c r="N7269">
        <v>22.05</v>
      </c>
      <c r="O7269">
        <v>9.9</v>
      </c>
      <c r="P7269" t="s">
        <v>78</v>
      </c>
      <c r="Q7269" s="94">
        <v>45281.679861111108</v>
      </c>
      <c r="R7269">
        <v>1323</v>
      </c>
      <c r="S7269">
        <v>594</v>
      </c>
      <c r="T7269" t="str">
        <f>VLOOKUP(E7269,zamiana!A:B,2,0)</f>
        <v>ALSTOM SLZ</v>
      </c>
    </row>
    <row r="7270" spans="1:20" x14ac:dyDescent="0.3">
      <c r="A7270" t="s">
        <v>6651</v>
      </c>
      <c r="B7270" s="2">
        <v>45260</v>
      </c>
      <c r="C7270" s="2">
        <v>45260</v>
      </c>
      <c r="D7270" s="2"/>
      <c r="E7270" t="s">
        <v>964</v>
      </c>
      <c r="F7270" t="s">
        <v>2830</v>
      </c>
      <c r="G7270" t="s">
        <v>942</v>
      </c>
      <c r="H7270" t="s">
        <v>964</v>
      </c>
      <c r="I7270" t="s">
        <v>5091</v>
      </c>
      <c r="J7270" t="s">
        <v>5092</v>
      </c>
      <c r="K7270" t="s">
        <v>964</v>
      </c>
      <c r="L7270">
        <v>20</v>
      </c>
      <c r="M7270" t="s">
        <v>77</v>
      </c>
      <c r="N7270">
        <v>6.63</v>
      </c>
      <c r="O7270">
        <v>8.58</v>
      </c>
      <c r="P7270" t="s">
        <v>78</v>
      </c>
      <c r="Q7270" s="94">
        <v>45281.674305555556</v>
      </c>
      <c r="R7270">
        <v>132.6</v>
      </c>
      <c r="S7270">
        <v>171.6</v>
      </c>
      <c r="T7270" t="str">
        <f>VLOOKUP(E7270,zamiana!A:B,2,0)</f>
        <v>ALSTOM SLZ</v>
      </c>
    </row>
    <row r="7271" spans="1:20" x14ac:dyDescent="0.3">
      <c r="A7271" t="s">
        <v>6652</v>
      </c>
      <c r="B7271" s="2">
        <v>45260</v>
      </c>
      <c r="C7271" s="2">
        <v>45260</v>
      </c>
      <c r="D7271" s="2"/>
      <c r="E7271" t="s">
        <v>964</v>
      </c>
      <c r="F7271" t="s">
        <v>2830</v>
      </c>
      <c r="G7271" t="s">
        <v>942</v>
      </c>
      <c r="H7271" t="s">
        <v>964</v>
      </c>
      <c r="I7271" t="s">
        <v>6653</v>
      </c>
      <c r="J7271" t="s">
        <v>87</v>
      </c>
      <c r="K7271" t="s">
        <v>964</v>
      </c>
      <c r="L7271">
        <v>10</v>
      </c>
      <c r="M7271" t="s">
        <v>77</v>
      </c>
      <c r="N7271">
        <v>27.21</v>
      </c>
      <c r="O7271">
        <v>11.7</v>
      </c>
      <c r="P7271" t="s">
        <v>78</v>
      </c>
      <c r="Q7271" s="94">
        <v>45281.681944444441</v>
      </c>
      <c r="R7271">
        <v>272.10000000000002</v>
      </c>
      <c r="S7271">
        <v>117</v>
      </c>
      <c r="T7271" t="str">
        <f>VLOOKUP(E7271,zamiana!A:B,2,0)</f>
        <v>ALSTOM SLZ</v>
      </c>
    </row>
    <row r="7272" spans="1:20" x14ac:dyDescent="0.3">
      <c r="A7272" t="s">
        <v>6652</v>
      </c>
      <c r="B7272" s="2">
        <v>45260</v>
      </c>
      <c r="C7272" s="2">
        <v>45260</v>
      </c>
      <c r="D7272" s="2"/>
      <c r="E7272" t="s">
        <v>964</v>
      </c>
      <c r="F7272" t="s">
        <v>2830</v>
      </c>
      <c r="G7272" t="s">
        <v>942</v>
      </c>
      <c r="H7272" t="s">
        <v>964</v>
      </c>
      <c r="I7272" t="s">
        <v>6654</v>
      </c>
      <c r="J7272" t="s">
        <v>79</v>
      </c>
      <c r="K7272" t="s">
        <v>964</v>
      </c>
      <c r="L7272">
        <v>20</v>
      </c>
      <c r="M7272" t="s">
        <v>77</v>
      </c>
      <c r="N7272">
        <v>20.49</v>
      </c>
      <c r="O7272">
        <v>14.23</v>
      </c>
      <c r="P7272" t="s">
        <v>78</v>
      </c>
      <c r="Q7272" s="94">
        <v>45281.681944444441</v>
      </c>
      <c r="R7272">
        <v>409.8</v>
      </c>
      <c r="S7272">
        <v>284.60000000000002</v>
      </c>
      <c r="T7272" t="str">
        <f>VLOOKUP(E7272,zamiana!A:B,2,0)</f>
        <v>ALSTOM SLZ</v>
      </c>
    </row>
    <row r="7273" spans="1:20" x14ac:dyDescent="0.3">
      <c r="A7273" t="s">
        <v>6652</v>
      </c>
      <c r="B7273" s="2">
        <v>45260</v>
      </c>
      <c r="C7273" s="2">
        <v>45260</v>
      </c>
      <c r="D7273" s="2"/>
      <c r="E7273" t="s">
        <v>964</v>
      </c>
      <c r="F7273" t="s">
        <v>2830</v>
      </c>
      <c r="G7273" t="s">
        <v>942</v>
      </c>
      <c r="H7273" t="s">
        <v>964</v>
      </c>
      <c r="I7273" t="s">
        <v>6655</v>
      </c>
      <c r="J7273" t="s">
        <v>79</v>
      </c>
      <c r="K7273" t="s">
        <v>964</v>
      </c>
      <c r="L7273">
        <v>20</v>
      </c>
      <c r="M7273" t="s">
        <v>77</v>
      </c>
      <c r="N7273">
        <v>20.58</v>
      </c>
      <c r="O7273">
        <v>14.23</v>
      </c>
      <c r="P7273" t="s">
        <v>78</v>
      </c>
      <c r="Q7273" s="94">
        <v>45281.681944444441</v>
      </c>
      <c r="R7273">
        <v>411.6</v>
      </c>
      <c r="S7273">
        <v>284.60000000000002</v>
      </c>
      <c r="T7273" t="str">
        <f>VLOOKUP(E7273,zamiana!A:B,2,0)</f>
        <v>ALSTOM SLZ</v>
      </c>
    </row>
    <row r="7274" spans="1:20" x14ac:dyDescent="0.3">
      <c r="A7274" t="s">
        <v>6656</v>
      </c>
      <c r="B7274" s="2">
        <v>45260</v>
      </c>
      <c r="C7274" s="2">
        <v>45260</v>
      </c>
      <c r="D7274" s="2"/>
      <c r="E7274" t="s">
        <v>964</v>
      </c>
      <c r="F7274" t="s">
        <v>2830</v>
      </c>
      <c r="G7274" t="s">
        <v>942</v>
      </c>
      <c r="H7274" t="s">
        <v>964</v>
      </c>
      <c r="I7274" t="s">
        <v>5959</v>
      </c>
      <c r="J7274" t="s">
        <v>5960</v>
      </c>
      <c r="K7274" t="s">
        <v>964</v>
      </c>
      <c r="L7274">
        <v>100</v>
      </c>
      <c r="M7274" t="s">
        <v>77</v>
      </c>
      <c r="N7274">
        <v>15.55</v>
      </c>
      <c r="O7274">
        <v>6.28</v>
      </c>
      <c r="P7274" t="s">
        <v>78</v>
      </c>
      <c r="Q7274" s="94">
        <v>45281.679861111108</v>
      </c>
      <c r="R7274">
        <v>1555</v>
      </c>
      <c r="S7274">
        <v>628</v>
      </c>
      <c r="T7274" t="str">
        <f>VLOOKUP(E7274,zamiana!A:B,2,0)</f>
        <v>ALSTOM SLZ</v>
      </c>
    </row>
    <row r="7275" spans="1:20" x14ac:dyDescent="0.3">
      <c r="A7275" t="s">
        <v>6656</v>
      </c>
      <c r="B7275" s="2">
        <v>45260</v>
      </c>
      <c r="C7275" s="2">
        <v>45260</v>
      </c>
      <c r="D7275" s="2"/>
      <c r="E7275" t="s">
        <v>964</v>
      </c>
      <c r="F7275" t="s">
        <v>2830</v>
      </c>
      <c r="G7275" t="s">
        <v>942</v>
      </c>
      <c r="H7275" t="s">
        <v>964</v>
      </c>
      <c r="I7275" t="s">
        <v>6657</v>
      </c>
      <c r="J7275" t="s">
        <v>6658</v>
      </c>
      <c r="K7275" t="s">
        <v>964</v>
      </c>
      <c r="L7275">
        <v>360</v>
      </c>
      <c r="M7275" t="s">
        <v>77</v>
      </c>
      <c r="N7275">
        <v>15.34</v>
      </c>
      <c r="O7275">
        <v>6.43</v>
      </c>
      <c r="P7275" t="s">
        <v>78</v>
      </c>
      <c r="Q7275" s="94">
        <v>45281.679861111108</v>
      </c>
      <c r="R7275">
        <v>5522.4</v>
      </c>
      <c r="S7275">
        <v>2314.8000000000002</v>
      </c>
      <c r="T7275" t="str">
        <f>VLOOKUP(E7275,zamiana!A:B,2,0)</f>
        <v>ALSTOM SLZ</v>
      </c>
    </row>
    <row r="7276" spans="1:20" x14ac:dyDescent="0.3">
      <c r="A7276" t="s">
        <v>6659</v>
      </c>
      <c r="B7276" s="2">
        <v>45260</v>
      </c>
      <c r="C7276" s="2">
        <v>45260</v>
      </c>
      <c r="D7276" s="2"/>
      <c r="E7276" t="s">
        <v>58</v>
      </c>
      <c r="F7276" t="s">
        <v>1381</v>
      </c>
      <c r="G7276" t="s">
        <v>942</v>
      </c>
      <c r="H7276" t="s">
        <v>1382</v>
      </c>
      <c r="I7276">
        <v>18512</v>
      </c>
      <c r="J7276" t="s">
        <v>3887</v>
      </c>
      <c r="K7276" t="s">
        <v>58</v>
      </c>
      <c r="L7276">
        <v>8</v>
      </c>
      <c r="M7276" t="s">
        <v>77</v>
      </c>
      <c r="N7276">
        <v>2291.65</v>
      </c>
      <c r="O7276">
        <v>2084.98</v>
      </c>
      <c r="P7276" t="s">
        <v>78</v>
      </c>
      <c r="Q7276" s="94">
        <v>45281.681250000001</v>
      </c>
      <c r="R7276">
        <v>18333.2</v>
      </c>
      <c r="S7276">
        <v>16679.84</v>
      </c>
      <c r="T7276" t="str">
        <f>VLOOKUP(E7276,zamiana!A:B,2,0)</f>
        <v>Impact</v>
      </c>
    </row>
    <row r="7277" spans="1:20" x14ac:dyDescent="0.3">
      <c r="A7277" t="s">
        <v>6659</v>
      </c>
      <c r="B7277" s="2">
        <v>45260</v>
      </c>
      <c r="C7277" s="2">
        <v>45260</v>
      </c>
      <c r="D7277" s="2"/>
      <c r="E7277" t="s">
        <v>58</v>
      </c>
      <c r="F7277" t="s">
        <v>1381</v>
      </c>
      <c r="G7277" t="s">
        <v>942</v>
      </c>
      <c r="H7277" t="s">
        <v>1382</v>
      </c>
      <c r="I7277">
        <v>18264</v>
      </c>
      <c r="J7277" t="s">
        <v>4324</v>
      </c>
      <c r="K7277" t="s">
        <v>58</v>
      </c>
      <c r="L7277">
        <v>8</v>
      </c>
      <c r="M7277" t="s">
        <v>77</v>
      </c>
      <c r="N7277">
        <v>3784.75</v>
      </c>
      <c r="O7277">
        <v>3626.36</v>
      </c>
      <c r="P7277" t="s">
        <v>78</v>
      </c>
      <c r="Q7277" s="94">
        <v>45281.680555555555</v>
      </c>
      <c r="R7277">
        <v>30278</v>
      </c>
      <c r="S7277">
        <v>29010.880000000001</v>
      </c>
      <c r="T7277" t="str">
        <f>VLOOKUP(E7277,zamiana!A:B,2,0)</f>
        <v>Impact</v>
      </c>
    </row>
    <row r="7278" spans="1:20" x14ac:dyDescent="0.3">
      <c r="A7278" t="s">
        <v>6659</v>
      </c>
      <c r="B7278" s="2">
        <v>45260</v>
      </c>
      <c r="C7278" s="2">
        <v>45260</v>
      </c>
      <c r="D7278" s="2"/>
      <c r="E7278" t="s">
        <v>58</v>
      </c>
      <c r="F7278" t="s">
        <v>1381</v>
      </c>
      <c r="G7278" t="s">
        <v>942</v>
      </c>
      <c r="H7278" t="s">
        <v>1382</v>
      </c>
      <c r="I7278">
        <v>18080</v>
      </c>
      <c r="J7278" t="s">
        <v>4322</v>
      </c>
      <c r="K7278" t="s">
        <v>58</v>
      </c>
      <c r="L7278">
        <v>5</v>
      </c>
      <c r="M7278" t="s">
        <v>77</v>
      </c>
      <c r="N7278">
        <v>648.6</v>
      </c>
      <c r="O7278">
        <v>1315.54</v>
      </c>
      <c r="P7278" t="s">
        <v>78</v>
      </c>
      <c r="Q7278" s="94">
        <v>45281.674305555556</v>
      </c>
      <c r="R7278">
        <v>3243</v>
      </c>
      <c r="S7278">
        <v>6577.7</v>
      </c>
      <c r="T7278" t="str">
        <f>VLOOKUP(E7278,zamiana!A:B,2,0)</f>
        <v>Impact</v>
      </c>
    </row>
    <row r="7279" spans="1:20" x14ac:dyDescent="0.3">
      <c r="A7279" t="s">
        <v>6659</v>
      </c>
      <c r="B7279" s="2">
        <v>45260</v>
      </c>
      <c r="C7279" s="2">
        <v>45260</v>
      </c>
      <c r="D7279" s="2"/>
      <c r="E7279" t="s">
        <v>58</v>
      </c>
      <c r="F7279" t="s">
        <v>1381</v>
      </c>
      <c r="G7279" t="s">
        <v>942</v>
      </c>
      <c r="H7279" t="s">
        <v>1382</v>
      </c>
      <c r="I7279">
        <v>18079</v>
      </c>
      <c r="J7279" t="s">
        <v>4321</v>
      </c>
      <c r="K7279" t="s">
        <v>58</v>
      </c>
      <c r="L7279">
        <v>3</v>
      </c>
      <c r="M7279" t="s">
        <v>77</v>
      </c>
      <c r="N7279">
        <v>648.6</v>
      </c>
      <c r="O7279">
        <v>754.65</v>
      </c>
      <c r="P7279" t="s">
        <v>78</v>
      </c>
      <c r="Q7279" s="94">
        <v>45281.674305555556</v>
      </c>
      <c r="R7279">
        <v>1945.8</v>
      </c>
      <c r="S7279">
        <v>2263.9499999999998</v>
      </c>
      <c r="T7279" t="str">
        <f>VLOOKUP(E7279,zamiana!A:B,2,0)</f>
        <v>Impact</v>
      </c>
    </row>
    <row r="7280" spans="1:20" x14ac:dyDescent="0.3">
      <c r="A7280" t="s">
        <v>6659</v>
      </c>
      <c r="B7280" s="2">
        <v>45260</v>
      </c>
      <c r="C7280" s="2">
        <v>45260</v>
      </c>
      <c r="D7280" s="2"/>
      <c r="E7280" t="s">
        <v>58</v>
      </c>
      <c r="F7280" t="s">
        <v>1381</v>
      </c>
      <c r="G7280" t="s">
        <v>942</v>
      </c>
      <c r="H7280" t="s">
        <v>1382</v>
      </c>
      <c r="I7280">
        <v>17456</v>
      </c>
      <c r="J7280" t="s">
        <v>3625</v>
      </c>
      <c r="K7280" t="s">
        <v>58</v>
      </c>
      <c r="L7280">
        <v>8</v>
      </c>
      <c r="M7280" t="s">
        <v>77</v>
      </c>
      <c r="N7280">
        <v>275</v>
      </c>
      <c r="O7280">
        <v>228.44</v>
      </c>
      <c r="P7280" t="s">
        <v>78</v>
      </c>
      <c r="Q7280" s="94">
        <v>45281.666666666664</v>
      </c>
      <c r="R7280">
        <v>2200</v>
      </c>
      <c r="S7280">
        <v>1827.52</v>
      </c>
      <c r="T7280" t="str">
        <f>VLOOKUP(E7280,zamiana!A:B,2,0)</f>
        <v>Impact</v>
      </c>
    </row>
    <row r="7281" spans="1:20" x14ac:dyDescent="0.3">
      <c r="A7281" t="s">
        <v>6660</v>
      </c>
      <c r="B7281" s="2">
        <v>45260</v>
      </c>
      <c r="C7281" s="2">
        <v>45260</v>
      </c>
      <c r="D7281" s="2"/>
      <c r="E7281" t="s">
        <v>58</v>
      </c>
      <c r="F7281" t="s">
        <v>1381</v>
      </c>
      <c r="G7281" t="s">
        <v>942</v>
      </c>
      <c r="H7281" t="s">
        <v>1382</v>
      </c>
      <c r="I7281">
        <v>18512</v>
      </c>
      <c r="J7281" t="s">
        <v>3887</v>
      </c>
      <c r="K7281" t="s">
        <v>58</v>
      </c>
      <c r="L7281">
        <v>10</v>
      </c>
      <c r="M7281" t="s">
        <v>77</v>
      </c>
      <c r="N7281">
        <v>2291.65</v>
      </c>
      <c r="O7281">
        <v>2084.98</v>
      </c>
      <c r="P7281" t="s">
        <v>78</v>
      </c>
      <c r="Q7281" s="94">
        <v>45281.681250000001</v>
      </c>
      <c r="R7281">
        <v>22916.5</v>
      </c>
      <c r="S7281">
        <v>20849.8</v>
      </c>
      <c r="T7281" t="str">
        <f>VLOOKUP(E7281,zamiana!A:B,2,0)</f>
        <v>Impact</v>
      </c>
    </row>
    <row r="7282" spans="1:20" x14ac:dyDescent="0.3">
      <c r="A7282" t="s">
        <v>6660</v>
      </c>
      <c r="B7282" s="2">
        <v>45260</v>
      </c>
      <c r="C7282" s="2">
        <v>45260</v>
      </c>
      <c r="D7282" s="2"/>
      <c r="E7282" t="s">
        <v>58</v>
      </c>
      <c r="F7282" t="s">
        <v>1381</v>
      </c>
      <c r="G7282" t="s">
        <v>942</v>
      </c>
      <c r="H7282" t="s">
        <v>1382</v>
      </c>
      <c r="I7282">
        <v>18264</v>
      </c>
      <c r="J7282" t="s">
        <v>4324</v>
      </c>
      <c r="K7282" t="s">
        <v>58</v>
      </c>
      <c r="L7282">
        <v>10</v>
      </c>
      <c r="M7282" t="s">
        <v>77</v>
      </c>
      <c r="N7282">
        <v>3784.75</v>
      </c>
      <c r="O7282">
        <v>3626.36</v>
      </c>
      <c r="P7282" t="s">
        <v>78</v>
      </c>
      <c r="Q7282" s="94">
        <v>45281.680555555555</v>
      </c>
      <c r="R7282">
        <v>37847.5</v>
      </c>
      <c r="S7282">
        <v>36263.599999999999</v>
      </c>
      <c r="T7282" t="str">
        <f>VLOOKUP(E7282,zamiana!A:B,2,0)</f>
        <v>Impact</v>
      </c>
    </row>
    <row r="7283" spans="1:20" x14ac:dyDescent="0.3">
      <c r="A7283" t="s">
        <v>6660</v>
      </c>
      <c r="B7283" s="2">
        <v>45260</v>
      </c>
      <c r="C7283" s="2">
        <v>45260</v>
      </c>
      <c r="D7283" s="2"/>
      <c r="E7283" t="s">
        <v>58</v>
      </c>
      <c r="F7283" t="s">
        <v>1381</v>
      </c>
      <c r="G7283" t="s">
        <v>942</v>
      </c>
      <c r="H7283" t="s">
        <v>1382</v>
      </c>
      <c r="I7283">
        <v>18080</v>
      </c>
      <c r="J7283" t="s">
        <v>4322</v>
      </c>
      <c r="K7283" t="s">
        <v>58</v>
      </c>
      <c r="L7283">
        <v>3</v>
      </c>
      <c r="M7283" t="s">
        <v>77</v>
      </c>
      <c r="N7283">
        <v>648.6</v>
      </c>
      <c r="O7283">
        <v>1315.54</v>
      </c>
      <c r="P7283" t="s">
        <v>78</v>
      </c>
      <c r="Q7283" s="94">
        <v>45281.674305555556</v>
      </c>
      <c r="R7283">
        <v>1945.8</v>
      </c>
      <c r="S7283">
        <v>3946.62</v>
      </c>
      <c r="T7283" t="str">
        <f>VLOOKUP(E7283,zamiana!A:B,2,0)</f>
        <v>Impact</v>
      </c>
    </row>
    <row r="7284" spans="1:20" x14ac:dyDescent="0.3">
      <c r="A7284" t="s">
        <v>6660</v>
      </c>
      <c r="B7284" s="2">
        <v>45260</v>
      </c>
      <c r="C7284" s="2">
        <v>45260</v>
      </c>
      <c r="D7284" s="2"/>
      <c r="E7284" t="s">
        <v>58</v>
      </c>
      <c r="F7284" t="s">
        <v>1381</v>
      </c>
      <c r="G7284" t="s">
        <v>942</v>
      </c>
      <c r="H7284" t="s">
        <v>1382</v>
      </c>
      <c r="I7284">
        <v>18079</v>
      </c>
      <c r="J7284" t="s">
        <v>4321</v>
      </c>
      <c r="K7284" t="s">
        <v>58</v>
      </c>
      <c r="L7284">
        <v>7</v>
      </c>
      <c r="M7284" t="s">
        <v>77</v>
      </c>
      <c r="N7284">
        <v>648.6</v>
      </c>
      <c r="O7284">
        <v>754.65</v>
      </c>
      <c r="P7284" t="s">
        <v>78</v>
      </c>
      <c r="Q7284" s="94">
        <v>45281.674305555556</v>
      </c>
      <c r="R7284">
        <v>4540.2</v>
      </c>
      <c r="S7284">
        <v>5282.55</v>
      </c>
      <c r="T7284" t="str">
        <f>VLOOKUP(E7284,zamiana!A:B,2,0)</f>
        <v>Impact</v>
      </c>
    </row>
    <row r="7285" spans="1:20" x14ac:dyDescent="0.3">
      <c r="A7285" t="s">
        <v>6660</v>
      </c>
      <c r="B7285" s="2">
        <v>45260</v>
      </c>
      <c r="C7285" s="2">
        <v>45260</v>
      </c>
      <c r="D7285" s="2"/>
      <c r="E7285" t="s">
        <v>58</v>
      </c>
      <c r="F7285" t="s">
        <v>1381</v>
      </c>
      <c r="G7285" t="s">
        <v>942</v>
      </c>
      <c r="H7285" t="s">
        <v>1382</v>
      </c>
      <c r="I7285">
        <v>17456</v>
      </c>
      <c r="J7285" t="s">
        <v>3625</v>
      </c>
      <c r="K7285" t="s">
        <v>58</v>
      </c>
      <c r="L7285">
        <v>10</v>
      </c>
      <c r="M7285" t="s">
        <v>77</v>
      </c>
      <c r="N7285">
        <v>275</v>
      </c>
      <c r="O7285">
        <v>228.44</v>
      </c>
      <c r="P7285" t="s">
        <v>78</v>
      </c>
      <c r="Q7285" s="94">
        <v>45281.666666666664</v>
      </c>
      <c r="R7285">
        <v>2750</v>
      </c>
      <c r="S7285">
        <v>2284.4</v>
      </c>
      <c r="T7285" t="str">
        <f>VLOOKUP(E7285,zamiana!A:B,2,0)</f>
        <v>Impact</v>
      </c>
    </row>
    <row r="7286" spans="1:20" x14ac:dyDescent="0.3">
      <c r="A7286" t="s">
        <v>6661</v>
      </c>
      <c r="B7286" s="2">
        <v>45260</v>
      </c>
      <c r="C7286" s="2">
        <v>45260</v>
      </c>
      <c r="D7286" s="2"/>
      <c r="E7286" t="s">
        <v>58</v>
      </c>
      <c r="F7286" t="s">
        <v>1381</v>
      </c>
      <c r="G7286" t="s">
        <v>942</v>
      </c>
      <c r="H7286" t="s">
        <v>1382</v>
      </c>
      <c r="I7286">
        <v>18512</v>
      </c>
      <c r="J7286" t="s">
        <v>3887</v>
      </c>
      <c r="K7286" t="s">
        <v>58</v>
      </c>
      <c r="L7286">
        <v>3</v>
      </c>
      <c r="M7286" t="s">
        <v>77</v>
      </c>
      <c r="N7286">
        <v>2291.65</v>
      </c>
      <c r="O7286">
        <v>2084.98</v>
      </c>
      <c r="P7286" t="s">
        <v>78</v>
      </c>
      <c r="Q7286" s="94">
        <v>45281.681250000001</v>
      </c>
      <c r="R7286">
        <v>6874.95</v>
      </c>
      <c r="S7286">
        <v>6254.94</v>
      </c>
      <c r="T7286" t="str">
        <f>VLOOKUP(E7286,zamiana!A:B,2,0)</f>
        <v>Impact</v>
      </c>
    </row>
    <row r="7287" spans="1:20" x14ac:dyDescent="0.3">
      <c r="A7287" t="s">
        <v>6661</v>
      </c>
      <c r="B7287" s="2">
        <v>45260</v>
      </c>
      <c r="C7287" s="2">
        <v>45260</v>
      </c>
      <c r="D7287" s="2"/>
      <c r="E7287" t="s">
        <v>58</v>
      </c>
      <c r="F7287" t="s">
        <v>1381</v>
      </c>
      <c r="G7287" t="s">
        <v>942</v>
      </c>
      <c r="H7287" t="s">
        <v>1382</v>
      </c>
      <c r="I7287">
        <v>18264</v>
      </c>
      <c r="J7287" t="s">
        <v>4324</v>
      </c>
      <c r="K7287" t="s">
        <v>58</v>
      </c>
      <c r="L7287">
        <v>3</v>
      </c>
      <c r="M7287" t="s">
        <v>77</v>
      </c>
      <c r="N7287">
        <v>3784.75</v>
      </c>
      <c r="O7287">
        <v>3626.36</v>
      </c>
      <c r="P7287" t="s">
        <v>78</v>
      </c>
      <c r="Q7287" s="94">
        <v>45281.680555555555</v>
      </c>
      <c r="R7287">
        <v>11354.25</v>
      </c>
      <c r="S7287">
        <v>10879.08</v>
      </c>
      <c r="T7287" t="str">
        <f>VLOOKUP(E7287,zamiana!A:B,2,0)</f>
        <v>Impact</v>
      </c>
    </row>
    <row r="7288" spans="1:20" x14ac:dyDescent="0.3">
      <c r="A7288" t="s">
        <v>6661</v>
      </c>
      <c r="B7288" s="2">
        <v>45260</v>
      </c>
      <c r="C7288" s="2">
        <v>45260</v>
      </c>
      <c r="D7288" s="2"/>
      <c r="E7288" t="s">
        <v>58</v>
      </c>
      <c r="F7288" t="s">
        <v>1381</v>
      </c>
      <c r="G7288" t="s">
        <v>942</v>
      </c>
      <c r="H7288" t="s">
        <v>1382</v>
      </c>
      <c r="I7288">
        <v>18080</v>
      </c>
      <c r="J7288" t="s">
        <v>4322</v>
      </c>
      <c r="K7288" t="s">
        <v>58</v>
      </c>
      <c r="L7288">
        <v>2</v>
      </c>
      <c r="M7288" t="s">
        <v>77</v>
      </c>
      <c r="N7288">
        <v>648.6</v>
      </c>
      <c r="O7288">
        <v>1315.54</v>
      </c>
      <c r="P7288" t="s">
        <v>78</v>
      </c>
      <c r="Q7288" s="94">
        <v>45281.674305555556</v>
      </c>
      <c r="R7288">
        <v>1297.2</v>
      </c>
      <c r="S7288">
        <v>2631.08</v>
      </c>
      <c r="T7288" t="str">
        <f>VLOOKUP(E7288,zamiana!A:B,2,0)</f>
        <v>Impact</v>
      </c>
    </row>
    <row r="7289" spans="1:20" x14ac:dyDescent="0.3">
      <c r="A7289" t="s">
        <v>6661</v>
      </c>
      <c r="B7289" s="2">
        <v>45260</v>
      </c>
      <c r="C7289" s="2">
        <v>45260</v>
      </c>
      <c r="D7289" s="2"/>
      <c r="E7289" t="s">
        <v>58</v>
      </c>
      <c r="F7289" t="s">
        <v>1381</v>
      </c>
      <c r="G7289" t="s">
        <v>942</v>
      </c>
      <c r="H7289" t="s">
        <v>1382</v>
      </c>
      <c r="I7289">
        <v>18079</v>
      </c>
      <c r="J7289" t="s">
        <v>4321</v>
      </c>
      <c r="K7289" t="s">
        <v>58</v>
      </c>
      <c r="L7289">
        <v>1</v>
      </c>
      <c r="M7289" t="s">
        <v>77</v>
      </c>
      <c r="N7289">
        <v>648.6</v>
      </c>
      <c r="O7289">
        <v>754.65</v>
      </c>
      <c r="P7289" t="s">
        <v>78</v>
      </c>
      <c r="Q7289" s="94">
        <v>45281.674305555556</v>
      </c>
      <c r="R7289">
        <v>648.6</v>
      </c>
      <c r="S7289">
        <v>754.65</v>
      </c>
      <c r="T7289" t="str">
        <f>VLOOKUP(E7289,zamiana!A:B,2,0)</f>
        <v>Impact</v>
      </c>
    </row>
    <row r="7290" spans="1:20" x14ac:dyDescent="0.3">
      <c r="A7290" t="s">
        <v>6661</v>
      </c>
      <c r="B7290" s="2">
        <v>45260</v>
      </c>
      <c r="C7290" s="2">
        <v>45260</v>
      </c>
      <c r="D7290" s="2"/>
      <c r="E7290" t="s">
        <v>58</v>
      </c>
      <c r="F7290" t="s">
        <v>1381</v>
      </c>
      <c r="G7290" t="s">
        <v>942</v>
      </c>
      <c r="H7290" t="s">
        <v>1382</v>
      </c>
      <c r="I7290">
        <v>17456</v>
      </c>
      <c r="J7290" t="s">
        <v>3625</v>
      </c>
      <c r="K7290" t="s">
        <v>58</v>
      </c>
      <c r="L7290">
        <v>3</v>
      </c>
      <c r="M7290" t="s">
        <v>77</v>
      </c>
      <c r="N7290">
        <v>275</v>
      </c>
      <c r="O7290">
        <v>228.44</v>
      </c>
      <c r="P7290" t="s">
        <v>78</v>
      </c>
      <c r="Q7290" s="94">
        <v>45281.666666666664</v>
      </c>
      <c r="R7290">
        <v>825</v>
      </c>
      <c r="S7290">
        <v>685.32</v>
      </c>
      <c r="T7290" t="str">
        <f>VLOOKUP(E7290,zamiana!A:B,2,0)</f>
        <v>Impact</v>
      </c>
    </row>
    <row r="7291" spans="1:20" x14ac:dyDescent="0.3">
      <c r="A7291" t="s">
        <v>6662</v>
      </c>
      <c r="B7291" s="2">
        <v>45260</v>
      </c>
      <c r="C7291" s="2">
        <v>45260</v>
      </c>
      <c r="D7291" s="2"/>
      <c r="E7291" t="s">
        <v>58</v>
      </c>
      <c r="F7291" t="s">
        <v>1381</v>
      </c>
      <c r="G7291" t="s">
        <v>942</v>
      </c>
      <c r="H7291" t="s">
        <v>1382</v>
      </c>
      <c r="I7291">
        <v>18515</v>
      </c>
      <c r="J7291" t="s">
        <v>3888</v>
      </c>
      <c r="K7291" t="s">
        <v>58</v>
      </c>
      <c r="L7291">
        <v>1</v>
      </c>
      <c r="M7291" t="s">
        <v>77</v>
      </c>
      <c r="N7291">
        <v>2180</v>
      </c>
      <c r="O7291">
        <v>1854.58</v>
      </c>
      <c r="P7291" t="s">
        <v>78</v>
      </c>
      <c r="Q7291" s="94">
        <v>45281.681250000001</v>
      </c>
      <c r="R7291">
        <v>2180</v>
      </c>
      <c r="S7291">
        <v>1854.58</v>
      </c>
      <c r="T7291" t="str">
        <f>VLOOKUP(E7291,zamiana!A:B,2,0)</f>
        <v>Impact</v>
      </c>
    </row>
    <row r="7292" spans="1:20" x14ac:dyDescent="0.3">
      <c r="A7292" t="s">
        <v>6662</v>
      </c>
      <c r="B7292" s="2">
        <v>45260</v>
      </c>
      <c r="C7292" s="2">
        <v>45260</v>
      </c>
      <c r="D7292" s="2"/>
      <c r="E7292" t="s">
        <v>58</v>
      </c>
      <c r="F7292" t="s">
        <v>1381</v>
      </c>
      <c r="G7292" t="s">
        <v>942</v>
      </c>
      <c r="H7292" t="s">
        <v>1382</v>
      </c>
      <c r="I7292">
        <v>18266</v>
      </c>
      <c r="J7292" t="s">
        <v>4325</v>
      </c>
      <c r="K7292" t="s">
        <v>58</v>
      </c>
      <c r="L7292">
        <v>1</v>
      </c>
      <c r="M7292" t="s">
        <v>77</v>
      </c>
      <c r="N7292">
        <v>3390</v>
      </c>
      <c r="O7292">
        <v>3076.27</v>
      </c>
      <c r="P7292" t="s">
        <v>78</v>
      </c>
      <c r="Q7292" s="94">
        <v>45281.680555555555</v>
      </c>
      <c r="R7292">
        <v>3390</v>
      </c>
      <c r="S7292">
        <v>3076.27</v>
      </c>
      <c r="T7292" t="str">
        <f>VLOOKUP(E7292,zamiana!A:B,2,0)</f>
        <v>Impact</v>
      </c>
    </row>
    <row r="7293" spans="1:20" x14ac:dyDescent="0.3">
      <c r="A7293" t="s">
        <v>6663</v>
      </c>
      <c r="B7293" s="2">
        <v>45260</v>
      </c>
      <c r="C7293" s="2">
        <v>45260</v>
      </c>
      <c r="D7293" s="2"/>
      <c r="E7293" t="s">
        <v>58</v>
      </c>
      <c r="F7293" t="s">
        <v>1381</v>
      </c>
      <c r="G7293" t="s">
        <v>942</v>
      </c>
      <c r="H7293" t="s">
        <v>1382</v>
      </c>
      <c r="I7293">
        <v>18041</v>
      </c>
      <c r="J7293" t="s">
        <v>4319</v>
      </c>
      <c r="K7293" t="s">
        <v>58</v>
      </c>
      <c r="L7293">
        <v>1</v>
      </c>
      <c r="M7293" t="s">
        <v>77</v>
      </c>
      <c r="N7293">
        <v>1330</v>
      </c>
      <c r="O7293">
        <v>927.29</v>
      </c>
      <c r="P7293" t="s">
        <v>78</v>
      </c>
      <c r="Q7293" s="94">
        <v>45281.673611111109</v>
      </c>
      <c r="R7293">
        <v>1330</v>
      </c>
      <c r="S7293">
        <v>927.29</v>
      </c>
      <c r="T7293" t="str">
        <f>VLOOKUP(E7293,zamiana!A:B,2,0)</f>
        <v>Impact</v>
      </c>
    </row>
    <row r="7294" spans="1:20" x14ac:dyDescent="0.3">
      <c r="A7294" t="s">
        <v>6664</v>
      </c>
      <c r="B7294" s="2">
        <v>45260</v>
      </c>
      <c r="C7294" s="2">
        <v>45260</v>
      </c>
      <c r="D7294" s="2"/>
      <c r="E7294" t="s">
        <v>32</v>
      </c>
      <c r="F7294" t="s">
        <v>2257</v>
      </c>
      <c r="G7294" t="s">
        <v>942</v>
      </c>
      <c r="H7294" t="s">
        <v>32</v>
      </c>
      <c r="I7294" t="s">
        <v>4045</v>
      </c>
      <c r="J7294" t="s">
        <v>4046</v>
      </c>
      <c r="K7294" t="s">
        <v>32</v>
      </c>
      <c r="L7294">
        <v>20</v>
      </c>
      <c r="M7294" t="s">
        <v>77</v>
      </c>
      <c r="N7294">
        <v>147</v>
      </c>
      <c r="O7294">
        <v>67.78</v>
      </c>
      <c r="P7294" t="s">
        <v>78</v>
      </c>
      <c r="Q7294" s="94">
        <v>45281.629861111112</v>
      </c>
      <c r="R7294">
        <v>2940</v>
      </c>
      <c r="S7294">
        <v>1355.6</v>
      </c>
      <c r="T7294" t="str">
        <f>VLOOKUP(E7294,zamiana!A:B,2,0)</f>
        <v>MAXCESS</v>
      </c>
    </row>
    <row r="7295" spans="1:20" x14ac:dyDescent="0.3">
      <c r="A7295" t="s">
        <v>6665</v>
      </c>
      <c r="B7295" s="2">
        <v>45260</v>
      </c>
      <c r="C7295" s="2">
        <v>45260</v>
      </c>
      <c r="D7295" s="2"/>
      <c r="E7295" t="s">
        <v>32</v>
      </c>
      <c r="F7295" t="s">
        <v>2257</v>
      </c>
      <c r="G7295" t="s">
        <v>942</v>
      </c>
      <c r="H7295" t="s">
        <v>32</v>
      </c>
      <c r="I7295" t="s">
        <v>4239</v>
      </c>
      <c r="J7295" t="s">
        <v>4240</v>
      </c>
      <c r="K7295" t="s">
        <v>32</v>
      </c>
      <c r="L7295">
        <v>1</v>
      </c>
      <c r="M7295" t="s">
        <v>77</v>
      </c>
      <c r="N7295">
        <v>27</v>
      </c>
      <c r="O7295">
        <v>2.48</v>
      </c>
      <c r="P7295" t="s">
        <v>78</v>
      </c>
      <c r="Q7295" s="94">
        <v>45281.652083333334</v>
      </c>
      <c r="R7295">
        <v>27</v>
      </c>
      <c r="S7295">
        <v>2.48</v>
      </c>
      <c r="T7295" t="str">
        <f>VLOOKUP(E7295,zamiana!A:B,2,0)</f>
        <v>MAXCESS</v>
      </c>
    </row>
    <row r="7296" spans="1:20" x14ac:dyDescent="0.3">
      <c r="A7296" t="s">
        <v>6666</v>
      </c>
      <c r="B7296" s="2">
        <v>45260</v>
      </c>
      <c r="C7296" s="2">
        <v>45260</v>
      </c>
      <c r="D7296" s="2"/>
      <c r="E7296" t="s">
        <v>994</v>
      </c>
      <c r="F7296" t="s">
        <v>995</v>
      </c>
      <c r="G7296" t="s">
        <v>942</v>
      </c>
      <c r="H7296" t="s">
        <v>996</v>
      </c>
      <c r="I7296" t="s">
        <v>6667</v>
      </c>
      <c r="J7296" t="s">
        <v>1333</v>
      </c>
      <c r="K7296" t="s">
        <v>1334</v>
      </c>
      <c r="L7296">
        <v>6</v>
      </c>
      <c r="M7296" t="s">
        <v>77</v>
      </c>
      <c r="N7296">
        <v>203.2</v>
      </c>
      <c r="O7296">
        <v>136.88999999999999</v>
      </c>
      <c r="P7296" t="s">
        <v>78</v>
      </c>
      <c r="Q7296" s="94">
        <v>45281.636805555558</v>
      </c>
      <c r="R7296">
        <v>1219.2</v>
      </c>
      <c r="S7296">
        <v>821.34</v>
      </c>
      <c r="T7296" t="str">
        <f>VLOOKUP(E7296,zamiana!A:B,2,0)</f>
        <v>ALSTOM LRH</v>
      </c>
    </row>
    <row r="7297" spans="1:20" x14ac:dyDescent="0.3">
      <c r="A7297" t="s">
        <v>6668</v>
      </c>
      <c r="B7297" s="2">
        <v>45260</v>
      </c>
      <c r="C7297" s="2">
        <v>45260</v>
      </c>
      <c r="D7297" s="2"/>
      <c r="E7297" t="s">
        <v>529</v>
      </c>
      <c r="F7297" t="s">
        <v>2261</v>
      </c>
      <c r="G7297" t="s">
        <v>942</v>
      </c>
      <c r="H7297" t="s">
        <v>529</v>
      </c>
      <c r="I7297">
        <v>500641798</v>
      </c>
      <c r="J7297" t="s">
        <v>3462</v>
      </c>
      <c r="K7297" t="s">
        <v>529</v>
      </c>
      <c r="L7297">
        <v>22</v>
      </c>
      <c r="M7297" t="s">
        <v>77</v>
      </c>
      <c r="N7297">
        <v>55.03</v>
      </c>
      <c r="O7297">
        <v>9.0399999999999991</v>
      </c>
      <c r="P7297" t="s">
        <v>78</v>
      </c>
      <c r="Q7297" s="94">
        <v>45242.953472222223</v>
      </c>
      <c r="R7297">
        <v>1210.6600000000001</v>
      </c>
      <c r="S7297">
        <v>198.88</v>
      </c>
      <c r="T7297" t="str">
        <f>VLOOKUP(E7297,zamiana!A:B,2,0)</f>
        <v>ALSTOM (ex. BT) GOE</v>
      </c>
    </row>
    <row r="7298" spans="1:20" x14ac:dyDescent="0.3">
      <c r="A7298" t="s">
        <v>6669</v>
      </c>
      <c r="B7298" s="2">
        <v>45260</v>
      </c>
      <c r="C7298" s="2">
        <v>45260</v>
      </c>
      <c r="D7298" s="2"/>
      <c r="E7298" t="s">
        <v>994</v>
      </c>
      <c r="F7298" t="s">
        <v>995</v>
      </c>
      <c r="G7298" t="s">
        <v>942</v>
      </c>
      <c r="H7298" t="s">
        <v>996</v>
      </c>
      <c r="I7298" t="s">
        <v>3144</v>
      </c>
      <c r="J7298" t="s">
        <v>2416</v>
      </c>
      <c r="K7298" t="s">
        <v>104</v>
      </c>
      <c r="L7298">
        <v>10</v>
      </c>
      <c r="M7298" t="s">
        <v>77</v>
      </c>
      <c r="N7298">
        <v>48.09</v>
      </c>
      <c r="O7298">
        <v>42.34</v>
      </c>
      <c r="P7298" t="s">
        <v>78</v>
      </c>
      <c r="Q7298" s="94">
        <v>45281.63958333333</v>
      </c>
      <c r="R7298">
        <v>480.9</v>
      </c>
      <c r="S7298">
        <v>423.4</v>
      </c>
      <c r="T7298" t="str">
        <f>VLOOKUP(E7298,zamiana!A:B,2,0)</f>
        <v>ALSTOM LRH</v>
      </c>
    </row>
    <row r="7299" spans="1:20" x14ac:dyDescent="0.3">
      <c r="A7299" t="s">
        <v>6670</v>
      </c>
      <c r="B7299" s="2">
        <v>45260</v>
      </c>
      <c r="C7299" s="2">
        <v>45260</v>
      </c>
      <c r="D7299" s="2"/>
      <c r="E7299" t="s">
        <v>994</v>
      </c>
      <c r="F7299" t="s">
        <v>995</v>
      </c>
      <c r="G7299" t="s">
        <v>942</v>
      </c>
      <c r="H7299" t="s">
        <v>996</v>
      </c>
      <c r="I7299" t="s">
        <v>6671</v>
      </c>
      <c r="J7299" t="s">
        <v>6329</v>
      </c>
      <c r="K7299" t="s">
        <v>12</v>
      </c>
      <c r="L7299">
        <v>6</v>
      </c>
      <c r="M7299" t="s">
        <v>77</v>
      </c>
      <c r="N7299">
        <v>209.27</v>
      </c>
      <c r="O7299">
        <v>135.66</v>
      </c>
      <c r="P7299" t="s">
        <v>78</v>
      </c>
      <c r="Q7299" s="94">
        <v>45281.682638888888</v>
      </c>
      <c r="R7299">
        <v>1255.6199999999999</v>
      </c>
      <c r="S7299">
        <v>813.96</v>
      </c>
      <c r="T7299" t="str">
        <f>VLOOKUP(E7299,zamiana!A:B,2,0)</f>
        <v>ALSTOM LRH</v>
      </c>
    </row>
    <row r="7300" spans="1:20" x14ac:dyDescent="0.3">
      <c r="A7300" t="s">
        <v>6670</v>
      </c>
      <c r="B7300" s="2">
        <v>45260</v>
      </c>
      <c r="C7300" s="2">
        <v>45260</v>
      </c>
      <c r="D7300" s="2"/>
      <c r="E7300" t="s">
        <v>994</v>
      </c>
      <c r="F7300" t="s">
        <v>995</v>
      </c>
      <c r="G7300" t="s">
        <v>942</v>
      </c>
      <c r="H7300" t="s">
        <v>996</v>
      </c>
      <c r="I7300" t="s">
        <v>6672</v>
      </c>
      <c r="J7300" t="s">
        <v>6329</v>
      </c>
      <c r="K7300" t="s">
        <v>12</v>
      </c>
      <c r="L7300">
        <v>9</v>
      </c>
      <c r="M7300" t="s">
        <v>77</v>
      </c>
      <c r="N7300">
        <v>103.55</v>
      </c>
      <c r="O7300">
        <v>59.26</v>
      </c>
      <c r="P7300" t="s">
        <v>78</v>
      </c>
      <c r="Q7300" s="94">
        <v>45281.682638888888</v>
      </c>
      <c r="R7300">
        <v>931.95</v>
      </c>
      <c r="S7300">
        <v>533.34</v>
      </c>
      <c r="T7300" t="str">
        <f>VLOOKUP(E7300,zamiana!A:B,2,0)</f>
        <v>ALSTOM LRH</v>
      </c>
    </row>
    <row r="7301" spans="1:20" x14ac:dyDescent="0.3">
      <c r="A7301" t="s">
        <v>6673</v>
      </c>
      <c r="B7301" s="2">
        <v>45260</v>
      </c>
      <c r="C7301" s="2">
        <v>45260</v>
      </c>
      <c r="D7301" s="2"/>
      <c r="E7301" t="s">
        <v>994</v>
      </c>
      <c r="F7301" t="s">
        <v>995</v>
      </c>
      <c r="G7301" t="s">
        <v>942</v>
      </c>
      <c r="H7301" t="s">
        <v>996</v>
      </c>
      <c r="I7301" t="s">
        <v>3655</v>
      </c>
      <c r="J7301" t="s">
        <v>1868</v>
      </c>
      <c r="K7301" t="s">
        <v>104</v>
      </c>
      <c r="L7301">
        <v>8</v>
      </c>
      <c r="M7301" t="s">
        <v>77</v>
      </c>
      <c r="N7301">
        <v>225.78</v>
      </c>
      <c r="O7301">
        <v>173.62</v>
      </c>
      <c r="P7301" t="s">
        <v>78</v>
      </c>
      <c r="Q7301" s="94">
        <v>45281.683333333334</v>
      </c>
      <c r="R7301">
        <v>1806.24</v>
      </c>
      <c r="S7301">
        <v>1388.96</v>
      </c>
      <c r="T7301" t="str">
        <f>VLOOKUP(E7301,zamiana!A:B,2,0)</f>
        <v>ALSTOM LRH</v>
      </c>
    </row>
    <row r="7302" spans="1:20" x14ac:dyDescent="0.3">
      <c r="A7302" t="s">
        <v>6674</v>
      </c>
      <c r="B7302" s="2">
        <v>45260</v>
      </c>
      <c r="C7302" s="2">
        <v>45260</v>
      </c>
      <c r="D7302" s="2"/>
      <c r="E7302" t="s">
        <v>994</v>
      </c>
      <c r="F7302" t="s">
        <v>995</v>
      </c>
      <c r="G7302" t="s">
        <v>942</v>
      </c>
      <c r="H7302" t="s">
        <v>996</v>
      </c>
      <c r="I7302" t="s">
        <v>4375</v>
      </c>
      <c r="J7302" t="s">
        <v>2427</v>
      </c>
      <c r="K7302" t="s">
        <v>12</v>
      </c>
      <c r="L7302">
        <v>5</v>
      </c>
      <c r="M7302" t="s">
        <v>77</v>
      </c>
      <c r="N7302">
        <v>46.84</v>
      </c>
      <c r="O7302">
        <v>34.770000000000003</v>
      </c>
      <c r="P7302" t="s">
        <v>78</v>
      </c>
      <c r="Q7302" s="94">
        <v>45281.67291666667</v>
      </c>
      <c r="R7302">
        <v>234.2</v>
      </c>
      <c r="S7302">
        <v>173.85</v>
      </c>
      <c r="T7302" t="str">
        <f>VLOOKUP(E7302,zamiana!A:B,2,0)</f>
        <v>ALSTOM LRH</v>
      </c>
    </row>
    <row r="7303" spans="1:20" x14ac:dyDescent="0.3">
      <c r="A7303" t="s">
        <v>6675</v>
      </c>
      <c r="B7303" s="2">
        <v>45260</v>
      </c>
      <c r="C7303" s="2">
        <v>45260</v>
      </c>
      <c r="D7303" s="2"/>
      <c r="E7303" t="s">
        <v>994</v>
      </c>
      <c r="F7303" t="s">
        <v>995</v>
      </c>
      <c r="G7303" t="s">
        <v>942</v>
      </c>
      <c r="H7303" t="s">
        <v>996</v>
      </c>
      <c r="I7303" t="s">
        <v>6004</v>
      </c>
      <c r="J7303" t="s">
        <v>1456</v>
      </c>
      <c r="K7303" t="s">
        <v>104</v>
      </c>
      <c r="L7303">
        <v>54</v>
      </c>
      <c r="M7303" t="s">
        <v>77</v>
      </c>
      <c r="N7303">
        <v>4.46</v>
      </c>
      <c r="O7303">
        <v>4.45</v>
      </c>
      <c r="P7303" t="s">
        <v>78</v>
      </c>
      <c r="Q7303" s="94">
        <v>45281.65347222222</v>
      </c>
      <c r="R7303">
        <v>240.84</v>
      </c>
      <c r="S7303">
        <v>240.3</v>
      </c>
      <c r="T7303" t="str">
        <f>VLOOKUP(E7303,zamiana!A:B,2,0)</f>
        <v>ALSTOM LRH</v>
      </c>
    </row>
    <row r="7304" spans="1:20" x14ac:dyDescent="0.3">
      <c r="A7304" t="s">
        <v>6675</v>
      </c>
      <c r="B7304" s="2">
        <v>45260</v>
      </c>
      <c r="C7304" s="2">
        <v>45260</v>
      </c>
      <c r="D7304" s="2"/>
      <c r="E7304" t="s">
        <v>994</v>
      </c>
      <c r="F7304" t="s">
        <v>995</v>
      </c>
      <c r="G7304" t="s">
        <v>942</v>
      </c>
      <c r="H7304" t="s">
        <v>996</v>
      </c>
      <c r="I7304" t="s">
        <v>2085</v>
      </c>
      <c r="J7304" t="s">
        <v>2086</v>
      </c>
      <c r="K7304" t="s">
        <v>104</v>
      </c>
      <c r="L7304">
        <v>6</v>
      </c>
      <c r="M7304" t="s">
        <v>77</v>
      </c>
      <c r="N7304">
        <v>181.84</v>
      </c>
      <c r="O7304">
        <v>64</v>
      </c>
      <c r="P7304" t="s">
        <v>78</v>
      </c>
      <c r="Q7304" s="94">
        <v>45281.65347222222</v>
      </c>
      <c r="R7304">
        <v>1091.04</v>
      </c>
      <c r="S7304">
        <v>384</v>
      </c>
      <c r="T7304" t="str">
        <f>VLOOKUP(E7304,zamiana!A:B,2,0)</f>
        <v>ALSTOM LRH</v>
      </c>
    </row>
    <row r="7305" spans="1:20" x14ac:dyDescent="0.3">
      <c r="A7305" t="s">
        <v>6676</v>
      </c>
      <c r="B7305" s="2">
        <v>45260</v>
      </c>
      <c r="C7305" s="2">
        <v>45260</v>
      </c>
      <c r="D7305" s="2"/>
      <c r="E7305" t="s">
        <v>994</v>
      </c>
      <c r="F7305" t="s">
        <v>995</v>
      </c>
      <c r="G7305" t="s">
        <v>942</v>
      </c>
      <c r="H7305" t="s">
        <v>996</v>
      </c>
      <c r="I7305" t="s">
        <v>5103</v>
      </c>
      <c r="J7305" t="s">
        <v>2416</v>
      </c>
      <c r="K7305" t="s">
        <v>104</v>
      </c>
      <c r="L7305">
        <v>10</v>
      </c>
      <c r="M7305" t="s">
        <v>77</v>
      </c>
      <c r="N7305">
        <v>45.23</v>
      </c>
      <c r="O7305">
        <v>53.82</v>
      </c>
      <c r="P7305" t="s">
        <v>78</v>
      </c>
      <c r="Q7305" s="94">
        <v>45281.642361111109</v>
      </c>
      <c r="R7305">
        <v>452.3</v>
      </c>
      <c r="S7305">
        <v>538.20000000000005</v>
      </c>
      <c r="T7305" t="str">
        <f>VLOOKUP(E7305,zamiana!A:B,2,0)</f>
        <v>ALSTOM LRH</v>
      </c>
    </row>
    <row r="7306" spans="1:20" x14ac:dyDescent="0.3">
      <c r="A7306" t="s">
        <v>6677</v>
      </c>
      <c r="B7306" s="2">
        <v>45260</v>
      </c>
      <c r="C7306" s="2">
        <v>45260</v>
      </c>
      <c r="D7306" s="2"/>
      <c r="E7306" t="s">
        <v>994</v>
      </c>
      <c r="F7306" t="s">
        <v>995</v>
      </c>
      <c r="G7306" t="s">
        <v>942</v>
      </c>
      <c r="H7306" t="s">
        <v>996</v>
      </c>
      <c r="I7306" t="s">
        <v>6537</v>
      </c>
      <c r="J7306" t="s">
        <v>5099</v>
      </c>
      <c r="K7306" t="s">
        <v>12</v>
      </c>
      <c r="L7306">
        <v>11</v>
      </c>
      <c r="M7306" t="s">
        <v>77</v>
      </c>
      <c r="N7306">
        <v>23.87</v>
      </c>
      <c r="O7306">
        <v>26.47</v>
      </c>
      <c r="P7306" t="s">
        <v>78</v>
      </c>
      <c r="Q7306" s="94">
        <v>45281.682638888888</v>
      </c>
      <c r="R7306">
        <v>262.57</v>
      </c>
      <c r="S7306">
        <v>291.17</v>
      </c>
      <c r="T7306" t="str">
        <f>VLOOKUP(E7306,zamiana!A:B,2,0)</f>
        <v>ALSTOM LRH</v>
      </c>
    </row>
    <row r="7307" spans="1:20" x14ac:dyDescent="0.3">
      <c r="A7307" t="s">
        <v>6677</v>
      </c>
      <c r="B7307" s="2">
        <v>45260</v>
      </c>
      <c r="C7307" s="2">
        <v>45260</v>
      </c>
      <c r="D7307" s="2"/>
      <c r="E7307" t="s">
        <v>994</v>
      </c>
      <c r="F7307" t="s">
        <v>995</v>
      </c>
      <c r="G7307" t="s">
        <v>942</v>
      </c>
      <c r="H7307" t="s">
        <v>996</v>
      </c>
      <c r="I7307" t="s">
        <v>6678</v>
      </c>
      <c r="J7307" t="s">
        <v>5099</v>
      </c>
      <c r="K7307" t="s">
        <v>12</v>
      </c>
      <c r="L7307">
        <v>6</v>
      </c>
      <c r="M7307" t="s">
        <v>77</v>
      </c>
      <c r="N7307">
        <v>21.49</v>
      </c>
      <c r="O7307">
        <v>22.57</v>
      </c>
      <c r="P7307" t="s">
        <v>78</v>
      </c>
      <c r="Q7307" s="94">
        <v>45281.682638888888</v>
      </c>
      <c r="R7307">
        <v>128.94</v>
      </c>
      <c r="S7307">
        <v>135.41999999999999</v>
      </c>
      <c r="T7307" t="str">
        <f>VLOOKUP(E7307,zamiana!A:B,2,0)</f>
        <v>ALSTOM LRH</v>
      </c>
    </row>
    <row r="7308" spans="1:20" x14ac:dyDescent="0.3">
      <c r="A7308" t="s">
        <v>6677</v>
      </c>
      <c r="B7308" s="2">
        <v>45260</v>
      </c>
      <c r="C7308" s="2">
        <v>45260</v>
      </c>
      <c r="D7308" s="2"/>
      <c r="E7308" t="s">
        <v>994</v>
      </c>
      <c r="F7308" t="s">
        <v>995</v>
      </c>
      <c r="G7308" t="s">
        <v>942</v>
      </c>
      <c r="H7308" t="s">
        <v>996</v>
      </c>
      <c r="I7308" t="s">
        <v>6678</v>
      </c>
      <c r="J7308" t="s">
        <v>5099</v>
      </c>
      <c r="K7308" t="s">
        <v>12</v>
      </c>
      <c r="L7308">
        <v>8</v>
      </c>
      <c r="M7308" t="s">
        <v>77</v>
      </c>
      <c r="N7308">
        <v>21.49</v>
      </c>
      <c r="O7308">
        <v>22.57</v>
      </c>
      <c r="P7308" t="s">
        <v>78</v>
      </c>
      <c r="Q7308" s="94">
        <v>45281.682638888888</v>
      </c>
      <c r="R7308">
        <v>171.92</v>
      </c>
      <c r="S7308">
        <v>180.56</v>
      </c>
      <c r="T7308" t="str">
        <f>VLOOKUP(E7308,zamiana!A:B,2,0)</f>
        <v>ALSTOM LRH</v>
      </c>
    </row>
    <row r="7309" spans="1:20" x14ac:dyDescent="0.3">
      <c r="A7309" t="s">
        <v>6677</v>
      </c>
      <c r="B7309" s="2">
        <v>45260</v>
      </c>
      <c r="C7309" s="2">
        <v>45260</v>
      </c>
      <c r="D7309" s="2"/>
      <c r="E7309" t="s">
        <v>994</v>
      </c>
      <c r="F7309" t="s">
        <v>995</v>
      </c>
      <c r="G7309" t="s">
        <v>942</v>
      </c>
      <c r="H7309" t="s">
        <v>996</v>
      </c>
      <c r="I7309" t="s">
        <v>6679</v>
      </c>
      <c r="J7309" t="s">
        <v>5099</v>
      </c>
      <c r="K7309" t="s">
        <v>12</v>
      </c>
      <c r="L7309">
        <v>6</v>
      </c>
      <c r="M7309" t="s">
        <v>77</v>
      </c>
      <c r="N7309">
        <v>21.49</v>
      </c>
      <c r="O7309">
        <v>22.57</v>
      </c>
      <c r="P7309" t="s">
        <v>78</v>
      </c>
      <c r="Q7309" s="94">
        <v>45281.681944444441</v>
      </c>
      <c r="R7309">
        <v>128.94</v>
      </c>
      <c r="S7309">
        <v>135.41999999999999</v>
      </c>
      <c r="T7309" t="str">
        <f>VLOOKUP(E7309,zamiana!A:B,2,0)</f>
        <v>ALSTOM LRH</v>
      </c>
    </row>
    <row r="7310" spans="1:20" x14ac:dyDescent="0.3">
      <c r="A7310" t="s">
        <v>6677</v>
      </c>
      <c r="B7310" s="2">
        <v>45260</v>
      </c>
      <c r="C7310" s="2">
        <v>45260</v>
      </c>
      <c r="D7310" s="2"/>
      <c r="E7310" t="s">
        <v>994</v>
      </c>
      <c r="F7310" t="s">
        <v>995</v>
      </c>
      <c r="G7310" t="s">
        <v>942</v>
      </c>
      <c r="H7310" t="s">
        <v>996</v>
      </c>
      <c r="I7310" t="s">
        <v>6679</v>
      </c>
      <c r="J7310" t="s">
        <v>5099</v>
      </c>
      <c r="K7310" t="s">
        <v>12</v>
      </c>
      <c r="L7310">
        <v>8</v>
      </c>
      <c r="M7310" t="s">
        <v>77</v>
      </c>
      <c r="N7310">
        <v>21.49</v>
      </c>
      <c r="O7310">
        <v>22.57</v>
      </c>
      <c r="P7310" t="s">
        <v>78</v>
      </c>
      <c r="Q7310" s="94">
        <v>45281.681944444441</v>
      </c>
      <c r="R7310">
        <v>171.92</v>
      </c>
      <c r="S7310">
        <v>180.56</v>
      </c>
      <c r="T7310" t="str">
        <f>VLOOKUP(E7310,zamiana!A:B,2,0)</f>
        <v>ALSTOM LRH</v>
      </c>
    </row>
    <row r="7311" spans="1:20" x14ac:dyDescent="0.3">
      <c r="A7311" t="s">
        <v>6677</v>
      </c>
      <c r="B7311" s="2">
        <v>45260</v>
      </c>
      <c r="C7311" s="2">
        <v>45260</v>
      </c>
      <c r="D7311" s="2"/>
      <c r="E7311" t="s">
        <v>994</v>
      </c>
      <c r="F7311" t="s">
        <v>995</v>
      </c>
      <c r="G7311" t="s">
        <v>942</v>
      </c>
      <c r="H7311" t="s">
        <v>996</v>
      </c>
      <c r="I7311" t="s">
        <v>6680</v>
      </c>
      <c r="J7311" t="s">
        <v>5099</v>
      </c>
      <c r="K7311" t="s">
        <v>12</v>
      </c>
      <c r="L7311">
        <v>6</v>
      </c>
      <c r="M7311" t="s">
        <v>77</v>
      </c>
      <c r="N7311">
        <v>21.92</v>
      </c>
      <c r="O7311">
        <v>23.7</v>
      </c>
      <c r="P7311" t="s">
        <v>78</v>
      </c>
      <c r="Q7311" s="94">
        <v>45281.681944444441</v>
      </c>
      <c r="R7311">
        <v>131.52000000000001</v>
      </c>
      <c r="S7311">
        <v>142.19999999999999</v>
      </c>
      <c r="T7311" t="str">
        <f>VLOOKUP(E7311,zamiana!A:B,2,0)</f>
        <v>ALSTOM LRH</v>
      </c>
    </row>
    <row r="7312" spans="1:20" x14ac:dyDescent="0.3">
      <c r="A7312" t="s">
        <v>6677</v>
      </c>
      <c r="B7312" s="2">
        <v>45260</v>
      </c>
      <c r="C7312" s="2">
        <v>45260</v>
      </c>
      <c r="D7312" s="2"/>
      <c r="E7312" t="s">
        <v>994</v>
      </c>
      <c r="F7312" t="s">
        <v>995</v>
      </c>
      <c r="G7312" t="s">
        <v>942</v>
      </c>
      <c r="H7312" t="s">
        <v>996</v>
      </c>
      <c r="I7312" t="s">
        <v>6680</v>
      </c>
      <c r="J7312" t="s">
        <v>5099</v>
      </c>
      <c r="K7312" t="s">
        <v>12</v>
      </c>
      <c r="L7312">
        <v>8</v>
      </c>
      <c r="M7312" t="s">
        <v>77</v>
      </c>
      <c r="N7312">
        <v>21.92</v>
      </c>
      <c r="O7312">
        <v>23.7</v>
      </c>
      <c r="P7312" t="s">
        <v>78</v>
      </c>
      <c r="Q7312" s="94">
        <v>45281.681944444441</v>
      </c>
      <c r="R7312">
        <v>175.36</v>
      </c>
      <c r="S7312">
        <v>189.6</v>
      </c>
      <c r="T7312" t="str">
        <f>VLOOKUP(E7312,zamiana!A:B,2,0)</f>
        <v>ALSTOM LRH</v>
      </c>
    </row>
    <row r="7313" spans="1:20" x14ac:dyDescent="0.3">
      <c r="A7313" t="s">
        <v>6681</v>
      </c>
      <c r="B7313" s="2">
        <v>45260</v>
      </c>
      <c r="C7313" s="2">
        <v>45260</v>
      </c>
      <c r="D7313" s="2"/>
      <c r="E7313" t="s">
        <v>994</v>
      </c>
      <c r="F7313" t="s">
        <v>995</v>
      </c>
      <c r="G7313" t="s">
        <v>942</v>
      </c>
      <c r="H7313" t="s">
        <v>996</v>
      </c>
      <c r="I7313" t="s">
        <v>6682</v>
      </c>
      <c r="J7313" t="s">
        <v>6683</v>
      </c>
      <c r="K7313" t="s">
        <v>12</v>
      </c>
      <c r="L7313">
        <v>8</v>
      </c>
      <c r="M7313" t="s">
        <v>77</v>
      </c>
      <c r="N7313">
        <v>122.27</v>
      </c>
      <c r="O7313">
        <v>76.84</v>
      </c>
      <c r="P7313" t="s">
        <v>78</v>
      </c>
      <c r="Q7313" s="94">
        <v>45281.679166666669</v>
      </c>
      <c r="R7313">
        <v>978.16</v>
      </c>
      <c r="S7313">
        <v>614.72</v>
      </c>
      <c r="T7313" t="str">
        <f>VLOOKUP(E7313,zamiana!A:B,2,0)</f>
        <v>ALSTOM LRH</v>
      </c>
    </row>
    <row r="7314" spans="1:20" x14ac:dyDescent="0.3">
      <c r="A7314" t="s">
        <v>6684</v>
      </c>
      <c r="B7314" s="2">
        <v>45260</v>
      </c>
      <c r="C7314" s="2">
        <v>45260</v>
      </c>
      <c r="D7314" s="2"/>
      <c r="E7314" t="s">
        <v>529</v>
      </c>
      <c r="F7314" t="s">
        <v>2261</v>
      </c>
      <c r="G7314" t="s">
        <v>942</v>
      </c>
      <c r="H7314" t="s">
        <v>529</v>
      </c>
      <c r="I7314" t="s">
        <v>2219</v>
      </c>
      <c r="J7314" t="s">
        <v>2219</v>
      </c>
      <c r="K7314" t="s">
        <v>2220</v>
      </c>
      <c r="L7314">
        <v>3</v>
      </c>
      <c r="M7314" t="s">
        <v>77</v>
      </c>
      <c r="N7314">
        <v>1425.59</v>
      </c>
      <c r="O7314">
        <v>1330.2</v>
      </c>
      <c r="P7314" t="s">
        <v>78</v>
      </c>
      <c r="Q7314" s="94">
        <v>45281.611805555556</v>
      </c>
      <c r="R7314">
        <v>4276.7700000000004</v>
      </c>
      <c r="S7314">
        <v>3990.6</v>
      </c>
      <c r="T7314" t="str">
        <f>VLOOKUP(E7314,zamiana!A:B,2,0)</f>
        <v>ALSTOM (ex. BT) GOE</v>
      </c>
    </row>
    <row r="7315" spans="1:20" x14ac:dyDescent="0.3">
      <c r="A7315" t="s">
        <v>6684</v>
      </c>
      <c r="B7315" s="2">
        <v>45260</v>
      </c>
      <c r="C7315" s="2">
        <v>45260</v>
      </c>
      <c r="D7315" s="2"/>
      <c r="E7315" t="s">
        <v>529</v>
      </c>
      <c r="F7315" t="s">
        <v>2261</v>
      </c>
      <c r="G7315" t="s">
        <v>942</v>
      </c>
      <c r="H7315" t="s">
        <v>529</v>
      </c>
      <c r="I7315" t="s">
        <v>1948</v>
      </c>
      <c r="J7315" t="s">
        <v>1949</v>
      </c>
      <c r="K7315" t="s">
        <v>102</v>
      </c>
      <c r="L7315">
        <v>3</v>
      </c>
      <c r="M7315" t="s">
        <v>77</v>
      </c>
      <c r="N7315">
        <v>1606.13</v>
      </c>
      <c r="O7315">
        <v>1101.3499999999999</v>
      </c>
      <c r="P7315" t="s">
        <v>78</v>
      </c>
      <c r="Q7315" s="94">
        <v>45281.655555555553</v>
      </c>
      <c r="R7315">
        <v>4818.3900000000003</v>
      </c>
      <c r="S7315">
        <v>3304.05</v>
      </c>
      <c r="T7315" t="str">
        <f>VLOOKUP(E7315,zamiana!A:B,2,0)</f>
        <v>ALSTOM (ex. BT) GOE</v>
      </c>
    </row>
    <row r="7316" spans="1:20" x14ac:dyDescent="0.3">
      <c r="A7316" t="s">
        <v>6684</v>
      </c>
      <c r="B7316" s="2">
        <v>45260</v>
      </c>
      <c r="C7316" s="2">
        <v>45260</v>
      </c>
      <c r="D7316" s="2"/>
      <c r="E7316" t="s">
        <v>529</v>
      </c>
      <c r="F7316" t="s">
        <v>2261</v>
      </c>
      <c r="G7316" t="s">
        <v>942</v>
      </c>
      <c r="H7316" t="s">
        <v>529</v>
      </c>
      <c r="I7316" t="s">
        <v>1958</v>
      </c>
      <c r="J7316" t="s">
        <v>1958</v>
      </c>
      <c r="K7316" t="s">
        <v>102</v>
      </c>
      <c r="L7316">
        <v>3</v>
      </c>
      <c r="M7316" t="s">
        <v>77</v>
      </c>
      <c r="N7316">
        <v>3785.7</v>
      </c>
      <c r="O7316">
        <v>2421.4699999999998</v>
      </c>
      <c r="P7316" t="s">
        <v>78</v>
      </c>
      <c r="Q7316" s="94">
        <v>45281.655555555553</v>
      </c>
      <c r="R7316">
        <v>11357.1</v>
      </c>
      <c r="S7316">
        <v>7264.41</v>
      </c>
      <c r="T7316" t="str">
        <f>VLOOKUP(E7316,zamiana!A:B,2,0)</f>
        <v>ALSTOM (ex. BT) GOE</v>
      </c>
    </row>
    <row r="7317" spans="1:20" x14ac:dyDescent="0.3">
      <c r="A7317" t="s">
        <v>6685</v>
      </c>
      <c r="B7317" s="2">
        <v>45260</v>
      </c>
      <c r="C7317" s="2">
        <v>45260</v>
      </c>
      <c r="D7317" s="2"/>
      <c r="E7317" t="s">
        <v>58</v>
      </c>
      <c r="F7317" t="s">
        <v>1381</v>
      </c>
      <c r="G7317" t="s">
        <v>942</v>
      </c>
      <c r="H7317" t="s">
        <v>1382</v>
      </c>
      <c r="I7317">
        <v>15659</v>
      </c>
      <c r="J7317" t="s">
        <v>4314</v>
      </c>
      <c r="K7317" t="s">
        <v>58</v>
      </c>
      <c r="L7317">
        <v>2</v>
      </c>
      <c r="M7317" t="s">
        <v>77</v>
      </c>
      <c r="N7317">
        <v>3889.65</v>
      </c>
      <c r="O7317">
        <v>4424.4799999999996</v>
      </c>
      <c r="P7317" t="s">
        <v>78</v>
      </c>
      <c r="Q7317" s="94">
        <v>45281.667361111111</v>
      </c>
      <c r="R7317">
        <v>7779.3</v>
      </c>
      <c r="S7317">
        <v>8848.9599999999991</v>
      </c>
      <c r="T7317" t="str">
        <f>VLOOKUP(E7317,zamiana!A:B,2,0)</f>
        <v>Impact</v>
      </c>
    </row>
    <row r="7318" spans="1:20" x14ac:dyDescent="0.3">
      <c r="A7318" t="s">
        <v>6685</v>
      </c>
      <c r="B7318" s="2">
        <v>45260</v>
      </c>
      <c r="C7318" s="2">
        <v>45260</v>
      </c>
      <c r="D7318" s="2"/>
      <c r="E7318" t="s">
        <v>58</v>
      </c>
      <c r="F7318" t="s">
        <v>1381</v>
      </c>
      <c r="G7318" t="s">
        <v>942</v>
      </c>
      <c r="H7318" t="s">
        <v>1382</v>
      </c>
      <c r="I7318">
        <v>15256</v>
      </c>
      <c r="J7318" t="s">
        <v>4313</v>
      </c>
      <c r="K7318" t="s">
        <v>58</v>
      </c>
      <c r="L7318">
        <v>2</v>
      </c>
      <c r="M7318" t="s">
        <v>77</v>
      </c>
      <c r="N7318">
        <v>4306.3999999999996</v>
      </c>
      <c r="O7318">
        <v>3547.95</v>
      </c>
      <c r="P7318" t="s">
        <v>78</v>
      </c>
      <c r="Q7318" s="94">
        <v>45281.667361111111</v>
      </c>
      <c r="R7318">
        <v>8612.7999999999993</v>
      </c>
      <c r="S7318">
        <v>7095.9</v>
      </c>
      <c r="T7318" t="str">
        <f>VLOOKUP(E7318,zamiana!A:B,2,0)</f>
        <v>Impact</v>
      </c>
    </row>
    <row r="7319" spans="1:20" x14ac:dyDescent="0.3">
      <c r="A7319" t="s">
        <v>6685</v>
      </c>
      <c r="B7319" s="2">
        <v>45260</v>
      </c>
      <c r="C7319" s="2">
        <v>45260</v>
      </c>
      <c r="D7319" s="2"/>
      <c r="E7319" t="s">
        <v>58</v>
      </c>
      <c r="F7319" t="s">
        <v>1381</v>
      </c>
      <c r="G7319" t="s">
        <v>942</v>
      </c>
      <c r="H7319" t="s">
        <v>1382</v>
      </c>
      <c r="I7319">
        <v>15254</v>
      </c>
      <c r="J7319" t="s">
        <v>4312</v>
      </c>
      <c r="K7319" t="s">
        <v>58</v>
      </c>
      <c r="L7319">
        <v>2</v>
      </c>
      <c r="M7319" t="s">
        <v>77</v>
      </c>
      <c r="N7319">
        <v>171.95</v>
      </c>
      <c r="O7319">
        <v>203.92</v>
      </c>
      <c r="P7319" t="s">
        <v>78</v>
      </c>
      <c r="Q7319" s="94">
        <v>45281.666666666664</v>
      </c>
      <c r="R7319">
        <v>343.9</v>
      </c>
      <c r="S7319">
        <v>407.84</v>
      </c>
      <c r="T7319" t="str">
        <f>VLOOKUP(E7319,zamiana!A:B,2,0)</f>
        <v>Impact</v>
      </c>
    </row>
    <row r="7320" spans="1:20" x14ac:dyDescent="0.3">
      <c r="A7320" t="s">
        <v>6685</v>
      </c>
      <c r="B7320" s="2">
        <v>45260</v>
      </c>
      <c r="C7320" s="2">
        <v>45260</v>
      </c>
      <c r="D7320" s="2"/>
      <c r="E7320" t="s">
        <v>58</v>
      </c>
      <c r="F7320" t="s">
        <v>1381</v>
      </c>
      <c r="G7320" t="s">
        <v>942</v>
      </c>
      <c r="H7320" t="s">
        <v>1382</v>
      </c>
      <c r="I7320">
        <v>15226</v>
      </c>
      <c r="J7320" t="s">
        <v>4311</v>
      </c>
      <c r="K7320" t="s">
        <v>58</v>
      </c>
      <c r="L7320">
        <v>2</v>
      </c>
      <c r="M7320" t="s">
        <v>77</v>
      </c>
      <c r="N7320">
        <v>632</v>
      </c>
      <c r="O7320">
        <v>470.44</v>
      </c>
      <c r="P7320" t="s">
        <v>78</v>
      </c>
      <c r="Q7320" s="94">
        <v>45281.666666666664</v>
      </c>
      <c r="R7320">
        <v>1264</v>
      </c>
      <c r="S7320">
        <v>940.88</v>
      </c>
      <c r="T7320" t="str">
        <f>VLOOKUP(E7320,zamiana!A:B,2,0)</f>
        <v>Impact</v>
      </c>
    </row>
    <row r="7321" spans="1:20" x14ac:dyDescent="0.3">
      <c r="A7321" t="s">
        <v>6686</v>
      </c>
      <c r="B7321" s="2">
        <v>45260</v>
      </c>
      <c r="C7321" s="2">
        <v>45260</v>
      </c>
      <c r="D7321" s="2"/>
      <c r="E7321" t="s">
        <v>58</v>
      </c>
      <c r="F7321" t="s">
        <v>1381</v>
      </c>
      <c r="G7321" t="s">
        <v>942</v>
      </c>
      <c r="H7321" t="s">
        <v>1382</v>
      </c>
      <c r="I7321">
        <v>18042</v>
      </c>
      <c r="J7321" t="s">
        <v>4320</v>
      </c>
      <c r="K7321" t="s">
        <v>58</v>
      </c>
      <c r="L7321">
        <v>3</v>
      </c>
      <c r="M7321" t="s">
        <v>77</v>
      </c>
      <c r="N7321">
        <v>1330</v>
      </c>
      <c r="O7321">
        <v>1372.97</v>
      </c>
      <c r="P7321" t="s">
        <v>78</v>
      </c>
      <c r="Q7321" s="94">
        <v>45281.673611111109</v>
      </c>
      <c r="R7321">
        <v>3990</v>
      </c>
      <c r="S7321">
        <v>4118.91</v>
      </c>
      <c r="T7321" t="str">
        <f>VLOOKUP(E7321,zamiana!A:B,2,0)</f>
        <v>Impact</v>
      </c>
    </row>
    <row r="7322" spans="1:20" x14ac:dyDescent="0.3">
      <c r="A7322" t="s">
        <v>6687</v>
      </c>
      <c r="B7322" s="2">
        <v>45260</v>
      </c>
      <c r="C7322" s="2">
        <v>45260</v>
      </c>
      <c r="D7322" s="2"/>
      <c r="E7322" t="s">
        <v>58</v>
      </c>
      <c r="F7322" t="s">
        <v>1381</v>
      </c>
      <c r="G7322" t="s">
        <v>942</v>
      </c>
      <c r="H7322" t="s">
        <v>1382</v>
      </c>
      <c r="I7322">
        <v>18515</v>
      </c>
      <c r="J7322" t="s">
        <v>3888</v>
      </c>
      <c r="K7322" t="s">
        <v>58</v>
      </c>
      <c r="L7322">
        <v>10</v>
      </c>
      <c r="M7322" t="s">
        <v>77</v>
      </c>
      <c r="N7322">
        <v>2180</v>
      </c>
      <c r="O7322">
        <v>1854.58</v>
      </c>
      <c r="P7322" t="s">
        <v>78</v>
      </c>
      <c r="Q7322" s="94">
        <v>45281.681250000001</v>
      </c>
      <c r="R7322">
        <v>21800</v>
      </c>
      <c r="S7322">
        <v>18545.8</v>
      </c>
      <c r="T7322" t="str">
        <f>VLOOKUP(E7322,zamiana!A:B,2,0)</f>
        <v>Impact</v>
      </c>
    </row>
    <row r="7323" spans="1:20" x14ac:dyDescent="0.3">
      <c r="A7323" t="s">
        <v>6687</v>
      </c>
      <c r="B7323" s="2">
        <v>45260</v>
      </c>
      <c r="C7323" s="2">
        <v>45260</v>
      </c>
      <c r="D7323" s="2"/>
      <c r="E7323" t="s">
        <v>58</v>
      </c>
      <c r="F7323" t="s">
        <v>1381</v>
      </c>
      <c r="G7323" t="s">
        <v>942</v>
      </c>
      <c r="H7323" t="s">
        <v>1382</v>
      </c>
      <c r="I7323">
        <v>18266</v>
      </c>
      <c r="J7323" t="s">
        <v>4325</v>
      </c>
      <c r="K7323" t="s">
        <v>58</v>
      </c>
      <c r="L7323">
        <v>10</v>
      </c>
      <c r="M7323" t="s">
        <v>77</v>
      </c>
      <c r="N7323">
        <v>3390</v>
      </c>
      <c r="O7323">
        <v>3076.27</v>
      </c>
      <c r="P7323" t="s">
        <v>78</v>
      </c>
      <c r="Q7323" s="94">
        <v>45281.680555555555</v>
      </c>
      <c r="R7323">
        <v>33900</v>
      </c>
      <c r="S7323">
        <v>30762.7</v>
      </c>
      <c r="T7323" t="str">
        <f>VLOOKUP(E7323,zamiana!A:B,2,0)</f>
        <v>Impact</v>
      </c>
    </row>
    <row r="7324" spans="1:20" x14ac:dyDescent="0.3">
      <c r="A7324" t="s">
        <v>6687</v>
      </c>
      <c r="B7324" s="2">
        <v>45260</v>
      </c>
      <c r="C7324" s="2">
        <v>45260</v>
      </c>
      <c r="D7324" s="2"/>
      <c r="E7324" t="s">
        <v>58</v>
      </c>
      <c r="F7324" t="s">
        <v>1381</v>
      </c>
      <c r="G7324" t="s">
        <v>942</v>
      </c>
      <c r="H7324" t="s">
        <v>1382</v>
      </c>
      <c r="I7324">
        <v>18042</v>
      </c>
      <c r="J7324" t="s">
        <v>4320</v>
      </c>
      <c r="K7324" t="s">
        <v>58</v>
      </c>
      <c r="L7324">
        <v>2</v>
      </c>
      <c r="M7324" t="s">
        <v>77</v>
      </c>
      <c r="N7324">
        <v>1330</v>
      </c>
      <c r="O7324">
        <v>1372.97</v>
      </c>
      <c r="P7324" t="s">
        <v>78</v>
      </c>
      <c r="Q7324" s="94">
        <v>45281.673611111109</v>
      </c>
      <c r="R7324">
        <v>2660</v>
      </c>
      <c r="S7324">
        <v>2745.94</v>
      </c>
      <c r="T7324" t="str">
        <f>VLOOKUP(E7324,zamiana!A:B,2,0)</f>
        <v>Impact</v>
      </c>
    </row>
    <row r="7325" spans="1:20" x14ac:dyDescent="0.3">
      <c r="A7325" t="s">
        <v>6687</v>
      </c>
      <c r="B7325" s="2">
        <v>45260</v>
      </c>
      <c r="C7325" s="2">
        <v>45260</v>
      </c>
      <c r="D7325" s="2"/>
      <c r="E7325" t="s">
        <v>58</v>
      </c>
      <c r="F7325" t="s">
        <v>1381</v>
      </c>
      <c r="G7325" t="s">
        <v>942</v>
      </c>
      <c r="H7325" t="s">
        <v>1382</v>
      </c>
      <c r="I7325">
        <v>18041</v>
      </c>
      <c r="J7325" t="s">
        <v>4319</v>
      </c>
      <c r="K7325" t="s">
        <v>58</v>
      </c>
      <c r="L7325">
        <v>3</v>
      </c>
      <c r="M7325" t="s">
        <v>77</v>
      </c>
      <c r="N7325">
        <v>1330</v>
      </c>
      <c r="O7325">
        <v>927.29</v>
      </c>
      <c r="P7325" t="s">
        <v>78</v>
      </c>
      <c r="Q7325" s="94">
        <v>45281.673611111109</v>
      </c>
      <c r="R7325">
        <v>3990</v>
      </c>
      <c r="S7325">
        <v>2781.87</v>
      </c>
      <c r="T7325" t="str">
        <f>VLOOKUP(E7325,zamiana!A:B,2,0)</f>
        <v>Impact</v>
      </c>
    </row>
    <row r="7326" spans="1:20" x14ac:dyDescent="0.3">
      <c r="A7326" t="s">
        <v>6688</v>
      </c>
      <c r="B7326" s="2">
        <v>45260</v>
      </c>
      <c r="C7326" s="2">
        <v>45260</v>
      </c>
      <c r="D7326" s="2"/>
      <c r="E7326" t="s">
        <v>58</v>
      </c>
      <c r="F7326" t="s">
        <v>1381</v>
      </c>
      <c r="G7326" t="s">
        <v>942</v>
      </c>
      <c r="H7326" t="s">
        <v>1382</v>
      </c>
      <c r="I7326">
        <v>18515</v>
      </c>
      <c r="J7326" t="s">
        <v>3888</v>
      </c>
      <c r="K7326" t="s">
        <v>58</v>
      </c>
      <c r="L7326">
        <v>7</v>
      </c>
      <c r="M7326" t="s">
        <v>77</v>
      </c>
      <c r="N7326">
        <v>2180</v>
      </c>
      <c r="O7326">
        <v>1854.58</v>
      </c>
      <c r="P7326" t="s">
        <v>78</v>
      </c>
      <c r="Q7326" s="94">
        <v>45281.681250000001</v>
      </c>
      <c r="R7326">
        <v>15260</v>
      </c>
      <c r="S7326">
        <v>12982.06</v>
      </c>
      <c r="T7326" t="str">
        <f>VLOOKUP(E7326,zamiana!A:B,2,0)</f>
        <v>Impact</v>
      </c>
    </row>
    <row r="7327" spans="1:20" x14ac:dyDescent="0.3">
      <c r="A7327" t="s">
        <v>6688</v>
      </c>
      <c r="B7327" s="2">
        <v>45260</v>
      </c>
      <c r="C7327" s="2">
        <v>45260</v>
      </c>
      <c r="D7327" s="2"/>
      <c r="E7327" t="s">
        <v>58</v>
      </c>
      <c r="F7327" t="s">
        <v>1381</v>
      </c>
      <c r="G7327" t="s">
        <v>942</v>
      </c>
      <c r="H7327" t="s">
        <v>1382</v>
      </c>
      <c r="I7327">
        <v>18266</v>
      </c>
      <c r="J7327" t="s">
        <v>4325</v>
      </c>
      <c r="K7327" t="s">
        <v>58</v>
      </c>
      <c r="L7327">
        <v>7</v>
      </c>
      <c r="M7327" t="s">
        <v>77</v>
      </c>
      <c r="N7327">
        <v>3390</v>
      </c>
      <c r="O7327">
        <v>3076.27</v>
      </c>
      <c r="P7327" t="s">
        <v>78</v>
      </c>
      <c r="Q7327" s="94">
        <v>45281.680555555555</v>
      </c>
      <c r="R7327">
        <v>23730</v>
      </c>
      <c r="S7327">
        <v>21533.89</v>
      </c>
      <c r="T7327" t="str">
        <f>VLOOKUP(E7327,zamiana!A:B,2,0)</f>
        <v>Impact</v>
      </c>
    </row>
    <row r="7328" spans="1:20" x14ac:dyDescent="0.3">
      <c r="A7328" t="s">
        <v>6688</v>
      </c>
      <c r="B7328" s="2">
        <v>45260</v>
      </c>
      <c r="C7328" s="2">
        <v>45260</v>
      </c>
      <c r="D7328" s="2"/>
      <c r="E7328" t="s">
        <v>58</v>
      </c>
      <c r="F7328" t="s">
        <v>1381</v>
      </c>
      <c r="G7328" t="s">
        <v>942</v>
      </c>
      <c r="H7328" t="s">
        <v>1382</v>
      </c>
      <c r="I7328">
        <v>18041</v>
      </c>
      <c r="J7328" t="s">
        <v>4319</v>
      </c>
      <c r="K7328" t="s">
        <v>58</v>
      </c>
      <c r="L7328">
        <v>8</v>
      </c>
      <c r="M7328" t="s">
        <v>77</v>
      </c>
      <c r="N7328">
        <v>1330</v>
      </c>
      <c r="O7328">
        <v>927.29</v>
      </c>
      <c r="P7328" t="s">
        <v>78</v>
      </c>
      <c r="Q7328" s="94">
        <v>45281.673611111109</v>
      </c>
      <c r="R7328">
        <v>10640</v>
      </c>
      <c r="S7328">
        <v>7418.32</v>
      </c>
      <c r="T7328" t="str">
        <f>VLOOKUP(E7328,zamiana!A:B,2,0)</f>
        <v>Impact</v>
      </c>
    </row>
    <row r="7329" spans="1:20" x14ac:dyDescent="0.3">
      <c r="A7329" t="s">
        <v>6688</v>
      </c>
      <c r="B7329" s="2">
        <v>45260</v>
      </c>
      <c r="C7329" s="2">
        <v>45260</v>
      </c>
      <c r="D7329" s="2"/>
      <c r="E7329" t="s">
        <v>58</v>
      </c>
      <c r="F7329" t="s">
        <v>1381</v>
      </c>
      <c r="G7329" t="s">
        <v>942</v>
      </c>
      <c r="H7329" t="s">
        <v>1382</v>
      </c>
      <c r="I7329">
        <v>18041</v>
      </c>
      <c r="J7329" t="s">
        <v>4319</v>
      </c>
      <c r="K7329" t="s">
        <v>58</v>
      </c>
      <c r="L7329">
        <v>1</v>
      </c>
      <c r="M7329" t="s">
        <v>77</v>
      </c>
      <c r="N7329">
        <v>1330</v>
      </c>
      <c r="O7329">
        <v>927.29</v>
      </c>
      <c r="P7329" t="s">
        <v>78</v>
      </c>
      <c r="Q7329" s="94">
        <v>45281.673611111109</v>
      </c>
      <c r="R7329">
        <v>1330</v>
      </c>
      <c r="S7329">
        <v>927.29</v>
      </c>
      <c r="T7329" t="str">
        <f>VLOOKUP(E7329,zamiana!A:B,2,0)</f>
        <v>Impact</v>
      </c>
    </row>
    <row r="7330" spans="1:20" x14ac:dyDescent="0.3">
      <c r="A7330" t="s">
        <v>6689</v>
      </c>
      <c r="B7330" s="2">
        <v>45260</v>
      </c>
      <c r="C7330" s="2">
        <v>45260</v>
      </c>
      <c r="D7330" s="2"/>
      <c r="E7330" t="s">
        <v>58</v>
      </c>
      <c r="F7330" t="s">
        <v>1381</v>
      </c>
      <c r="G7330" t="s">
        <v>942</v>
      </c>
      <c r="H7330" t="s">
        <v>1382</v>
      </c>
      <c r="I7330">
        <v>18512</v>
      </c>
      <c r="J7330" t="s">
        <v>3887</v>
      </c>
      <c r="K7330" t="s">
        <v>58</v>
      </c>
      <c r="L7330">
        <v>2</v>
      </c>
      <c r="M7330" t="s">
        <v>77</v>
      </c>
      <c r="N7330">
        <v>2291.65</v>
      </c>
      <c r="O7330">
        <v>2084.98</v>
      </c>
      <c r="P7330" t="s">
        <v>78</v>
      </c>
      <c r="Q7330" s="94">
        <v>45281.681250000001</v>
      </c>
      <c r="R7330">
        <v>4583.3</v>
      </c>
      <c r="S7330">
        <v>4169.96</v>
      </c>
      <c r="T7330" t="str">
        <f>VLOOKUP(E7330,zamiana!A:B,2,0)</f>
        <v>Impact</v>
      </c>
    </row>
    <row r="7331" spans="1:20" x14ac:dyDescent="0.3">
      <c r="A7331" t="s">
        <v>6689</v>
      </c>
      <c r="B7331" s="2">
        <v>45260</v>
      </c>
      <c r="C7331" s="2">
        <v>45260</v>
      </c>
      <c r="D7331" s="2"/>
      <c r="E7331" t="s">
        <v>58</v>
      </c>
      <c r="F7331" t="s">
        <v>1381</v>
      </c>
      <c r="G7331" t="s">
        <v>942</v>
      </c>
      <c r="H7331" t="s">
        <v>1382</v>
      </c>
      <c r="I7331">
        <v>18264</v>
      </c>
      <c r="J7331" t="s">
        <v>4324</v>
      </c>
      <c r="K7331" t="s">
        <v>58</v>
      </c>
      <c r="L7331">
        <v>2</v>
      </c>
      <c r="M7331" t="s">
        <v>77</v>
      </c>
      <c r="N7331">
        <v>3784.75</v>
      </c>
      <c r="O7331">
        <v>3626.36</v>
      </c>
      <c r="P7331" t="s">
        <v>78</v>
      </c>
      <c r="Q7331" s="94">
        <v>45281.680555555555</v>
      </c>
      <c r="R7331">
        <v>7569.5</v>
      </c>
      <c r="S7331">
        <v>7252.72</v>
      </c>
      <c r="T7331" t="str">
        <f>VLOOKUP(E7331,zamiana!A:B,2,0)</f>
        <v>Impact</v>
      </c>
    </row>
    <row r="7332" spans="1:20" x14ac:dyDescent="0.3">
      <c r="A7332" t="s">
        <v>6689</v>
      </c>
      <c r="B7332" s="2">
        <v>45260</v>
      </c>
      <c r="C7332" s="2">
        <v>45260</v>
      </c>
      <c r="D7332" s="2"/>
      <c r="E7332" t="s">
        <v>58</v>
      </c>
      <c r="F7332" t="s">
        <v>1381</v>
      </c>
      <c r="G7332" t="s">
        <v>942</v>
      </c>
      <c r="H7332" t="s">
        <v>1382</v>
      </c>
      <c r="I7332">
        <v>18079</v>
      </c>
      <c r="J7332" t="s">
        <v>4321</v>
      </c>
      <c r="K7332" t="s">
        <v>58</v>
      </c>
      <c r="L7332">
        <v>2</v>
      </c>
      <c r="M7332" t="s">
        <v>77</v>
      </c>
      <c r="N7332">
        <v>648.6</v>
      </c>
      <c r="O7332">
        <v>754.65</v>
      </c>
      <c r="P7332" t="s">
        <v>78</v>
      </c>
      <c r="Q7332" s="94">
        <v>45281.674305555556</v>
      </c>
      <c r="R7332">
        <v>1297.2</v>
      </c>
      <c r="S7332">
        <v>1509.3</v>
      </c>
      <c r="T7332" t="str">
        <f>VLOOKUP(E7332,zamiana!A:B,2,0)</f>
        <v>Impact</v>
      </c>
    </row>
    <row r="7333" spans="1:20" x14ac:dyDescent="0.3">
      <c r="A7333" t="s">
        <v>6689</v>
      </c>
      <c r="B7333" s="2">
        <v>45260</v>
      </c>
      <c r="C7333" s="2">
        <v>45260</v>
      </c>
      <c r="D7333" s="2"/>
      <c r="E7333" t="s">
        <v>58</v>
      </c>
      <c r="F7333" t="s">
        <v>1381</v>
      </c>
      <c r="G7333" t="s">
        <v>942</v>
      </c>
      <c r="H7333" t="s">
        <v>1382</v>
      </c>
      <c r="I7333">
        <v>17456</v>
      </c>
      <c r="J7333" t="s">
        <v>3625</v>
      </c>
      <c r="K7333" t="s">
        <v>58</v>
      </c>
      <c r="L7333">
        <v>2</v>
      </c>
      <c r="M7333" t="s">
        <v>77</v>
      </c>
      <c r="N7333">
        <v>275</v>
      </c>
      <c r="O7333">
        <v>228.44</v>
      </c>
      <c r="P7333" t="s">
        <v>78</v>
      </c>
      <c r="Q7333" s="94">
        <v>45281.666666666664</v>
      </c>
      <c r="R7333">
        <v>550</v>
      </c>
      <c r="S7333">
        <v>456.88</v>
      </c>
      <c r="T7333" t="str">
        <f>VLOOKUP(E7333,zamiana!A:B,2,0)</f>
        <v>Impact</v>
      </c>
    </row>
    <row r="7334" spans="1:20" x14ac:dyDescent="0.3">
      <c r="A7334" t="s">
        <v>6690</v>
      </c>
      <c r="B7334" s="2">
        <v>45260</v>
      </c>
      <c r="C7334" s="2">
        <v>45260</v>
      </c>
      <c r="D7334" s="2"/>
      <c r="E7334" t="s">
        <v>961</v>
      </c>
      <c r="F7334" t="s">
        <v>962</v>
      </c>
      <c r="G7334" t="s">
        <v>942</v>
      </c>
      <c r="H7334" t="s">
        <v>963</v>
      </c>
      <c r="I7334" t="s">
        <v>3739</v>
      </c>
      <c r="J7334" t="s">
        <v>6691</v>
      </c>
      <c r="K7334" t="s">
        <v>964</v>
      </c>
      <c r="L7334">
        <v>10</v>
      </c>
      <c r="M7334" t="s">
        <v>77</v>
      </c>
      <c r="N7334">
        <v>18.88</v>
      </c>
      <c r="O7334">
        <v>5.03</v>
      </c>
      <c r="P7334" t="s">
        <v>78</v>
      </c>
      <c r="Q7334" s="94">
        <v>45281.652083333334</v>
      </c>
      <c r="R7334">
        <v>188.8</v>
      </c>
      <c r="S7334">
        <v>50.3</v>
      </c>
      <c r="T7334" t="str">
        <f>VLOOKUP(E7334,zamiana!A:B,2,0)</f>
        <v>GIS</v>
      </c>
    </row>
    <row r="7335" spans="1:20" x14ac:dyDescent="0.3">
      <c r="A7335" t="s">
        <v>6690</v>
      </c>
      <c r="B7335" s="2">
        <v>45260</v>
      </c>
      <c r="C7335" s="2">
        <v>45260</v>
      </c>
      <c r="D7335" s="2"/>
      <c r="E7335" t="s">
        <v>961</v>
      </c>
      <c r="F7335" t="s">
        <v>962</v>
      </c>
      <c r="G7335" t="s">
        <v>942</v>
      </c>
      <c r="H7335" t="s">
        <v>963</v>
      </c>
      <c r="I7335" t="s">
        <v>5056</v>
      </c>
      <c r="J7335" t="s">
        <v>5057</v>
      </c>
      <c r="K7335" t="s">
        <v>17</v>
      </c>
      <c r="L7335">
        <v>20</v>
      </c>
      <c r="M7335" t="s">
        <v>77</v>
      </c>
      <c r="N7335">
        <v>23.24</v>
      </c>
      <c r="O7335">
        <v>7.19</v>
      </c>
      <c r="P7335" t="s">
        <v>78</v>
      </c>
      <c r="Q7335" s="94">
        <v>45281.616666666669</v>
      </c>
      <c r="R7335">
        <v>464.8</v>
      </c>
      <c r="S7335">
        <v>143.80000000000001</v>
      </c>
      <c r="T7335" t="str">
        <f>VLOOKUP(E7335,zamiana!A:B,2,0)</f>
        <v>GIS</v>
      </c>
    </row>
    <row r="7336" spans="1:20" x14ac:dyDescent="0.3">
      <c r="A7336" t="s">
        <v>6692</v>
      </c>
      <c r="B7336" s="2">
        <v>45260</v>
      </c>
      <c r="C7336" s="2">
        <v>45260</v>
      </c>
      <c r="D7336" s="2"/>
      <c r="E7336" t="s">
        <v>961</v>
      </c>
      <c r="F7336" t="s">
        <v>962</v>
      </c>
      <c r="G7336" t="s">
        <v>942</v>
      </c>
      <c r="H7336" t="s">
        <v>963</v>
      </c>
      <c r="I7336" t="s">
        <v>3947</v>
      </c>
      <c r="J7336" t="s">
        <v>3948</v>
      </c>
      <c r="K7336" t="s">
        <v>2865</v>
      </c>
      <c r="L7336">
        <v>1160</v>
      </c>
      <c r="M7336" t="s">
        <v>77</v>
      </c>
      <c r="N7336">
        <v>4.9400000000000004</v>
      </c>
      <c r="O7336">
        <v>0.77</v>
      </c>
      <c r="P7336" t="s">
        <v>78</v>
      </c>
      <c r="Q7336" s="94">
        <v>45281.67291666667</v>
      </c>
      <c r="R7336">
        <v>5730.4</v>
      </c>
      <c r="S7336">
        <v>893.2</v>
      </c>
      <c r="T7336" t="str">
        <f>VLOOKUP(E7336,zamiana!A:B,2,0)</f>
        <v>GIS</v>
      </c>
    </row>
    <row r="7337" spans="1:20" x14ac:dyDescent="0.3">
      <c r="A7337" t="s">
        <v>6692</v>
      </c>
      <c r="B7337" s="2">
        <v>45260</v>
      </c>
      <c r="C7337" s="2">
        <v>45260</v>
      </c>
      <c r="D7337" s="2"/>
      <c r="E7337" t="s">
        <v>961</v>
      </c>
      <c r="F7337" t="s">
        <v>962</v>
      </c>
      <c r="G7337" t="s">
        <v>942</v>
      </c>
      <c r="H7337" t="s">
        <v>963</v>
      </c>
      <c r="I7337" t="s">
        <v>5049</v>
      </c>
      <c r="J7337" t="s">
        <v>5050</v>
      </c>
      <c r="K7337" t="s">
        <v>2865</v>
      </c>
      <c r="L7337">
        <v>692</v>
      </c>
      <c r="M7337" t="s">
        <v>77</v>
      </c>
      <c r="N7337">
        <v>5.21</v>
      </c>
      <c r="O7337">
        <v>0.83</v>
      </c>
      <c r="P7337" t="s">
        <v>78</v>
      </c>
      <c r="Q7337" s="94">
        <v>45281.67291666667</v>
      </c>
      <c r="R7337">
        <v>3605.32</v>
      </c>
      <c r="S7337">
        <v>574.36</v>
      </c>
      <c r="T7337" t="str">
        <f>VLOOKUP(E7337,zamiana!A:B,2,0)</f>
        <v>GIS</v>
      </c>
    </row>
    <row r="7338" spans="1:20" x14ac:dyDescent="0.3">
      <c r="A7338" t="s">
        <v>6692</v>
      </c>
      <c r="B7338" s="2">
        <v>45260</v>
      </c>
      <c r="C7338" s="2">
        <v>45260</v>
      </c>
      <c r="D7338" s="2"/>
      <c r="E7338" t="s">
        <v>961</v>
      </c>
      <c r="F7338" t="s">
        <v>962</v>
      </c>
      <c r="G7338" t="s">
        <v>942</v>
      </c>
      <c r="H7338" t="s">
        <v>963</v>
      </c>
      <c r="I7338" t="s">
        <v>3945</v>
      </c>
      <c r="J7338" t="s">
        <v>3946</v>
      </c>
      <c r="K7338" t="s">
        <v>2865</v>
      </c>
      <c r="L7338">
        <v>392</v>
      </c>
      <c r="M7338" t="s">
        <v>77</v>
      </c>
      <c r="N7338">
        <v>5.36</v>
      </c>
      <c r="O7338">
        <v>0.89</v>
      </c>
      <c r="P7338" t="s">
        <v>78</v>
      </c>
      <c r="Q7338" s="94">
        <v>45281.67291666667</v>
      </c>
      <c r="R7338">
        <v>2101.12</v>
      </c>
      <c r="S7338">
        <v>348.88</v>
      </c>
      <c r="T7338" t="str">
        <f>VLOOKUP(E7338,zamiana!A:B,2,0)</f>
        <v>GIS</v>
      </c>
    </row>
    <row r="7339" spans="1:20" x14ac:dyDescent="0.3">
      <c r="A7339" t="s">
        <v>6692</v>
      </c>
      <c r="B7339" s="2">
        <v>45260</v>
      </c>
      <c r="C7339" s="2">
        <v>45260</v>
      </c>
      <c r="D7339" s="2"/>
      <c r="E7339" t="s">
        <v>961</v>
      </c>
      <c r="F7339" t="s">
        <v>962</v>
      </c>
      <c r="G7339" t="s">
        <v>942</v>
      </c>
      <c r="H7339" t="s">
        <v>963</v>
      </c>
      <c r="I7339" t="s">
        <v>4611</v>
      </c>
      <c r="J7339" t="s">
        <v>4612</v>
      </c>
      <c r="K7339" t="s">
        <v>2865</v>
      </c>
      <c r="L7339">
        <v>348</v>
      </c>
      <c r="M7339" t="s">
        <v>77</v>
      </c>
      <c r="N7339">
        <v>5.15</v>
      </c>
      <c r="O7339">
        <v>0.83</v>
      </c>
      <c r="P7339" t="s">
        <v>78</v>
      </c>
      <c r="Q7339" s="94">
        <v>45281.67291666667</v>
      </c>
      <c r="R7339">
        <v>1792.2</v>
      </c>
      <c r="S7339">
        <v>288.83999999999997</v>
      </c>
      <c r="T7339" t="str">
        <f>VLOOKUP(E7339,zamiana!A:B,2,0)</f>
        <v>GIS</v>
      </c>
    </row>
    <row r="7340" spans="1:20" x14ac:dyDescent="0.3">
      <c r="A7340" t="s">
        <v>6692</v>
      </c>
      <c r="B7340" s="2">
        <v>45260</v>
      </c>
      <c r="C7340" s="2">
        <v>45260</v>
      </c>
      <c r="D7340" s="2"/>
      <c r="E7340" t="s">
        <v>961</v>
      </c>
      <c r="F7340" t="s">
        <v>962</v>
      </c>
      <c r="G7340" t="s">
        <v>942</v>
      </c>
      <c r="H7340" t="s">
        <v>963</v>
      </c>
      <c r="I7340" t="s">
        <v>5047</v>
      </c>
      <c r="J7340" t="s">
        <v>5048</v>
      </c>
      <c r="K7340" t="s">
        <v>2865</v>
      </c>
      <c r="L7340">
        <v>200</v>
      </c>
      <c r="M7340" t="s">
        <v>77</v>
      </c>
      <c r="N7340">
        <v>5.07</v>
      </c>
      <c r="O7340">
        <v>0.84</v>
      </c>
      <c r="P7340" t="s">
        <v>78</v>
      </c>
      <c r="Q7340" s="94">
        <v>45281.67291666667</v>
      </c>
      <c r="R7340">
        <v>1014</v>
      </c>
      <c r="S7340">
        <v>168</v>
      </c>
      <c r="T7340" t="str">
        <f>VLOOKUP(E7340,zamiana!A:B,2,0)</f>
        <v>GIS</v>
      </c>
    </row>
    <row r="7341" spans="1:20" x14ac:dyDescent="0.3">
      <c r="A7341" t="s">
        <v>6693</v>
      </c>
      <c r="B7341" s="2">
        <v>45260</v>
      </c>
      <c r="C7341" s="2">
        <v>45260</v>
      </c>
      <c r="D7341" s="2"/>
      <c r="E7341" t="s">
        <v>35</v>
      </c>
      <c r="F7341" t="s">
        <v>1128</v>
      </c>
      <c r="G7341" t="s">
        <v>942</v>
      </c>
      <c r="H7341" t="s">
        <v>1129</v>
      </c>
      <c r="I7341" t="s">
        <v>3695</v>
      </c>
      <c r="J7341" t="s">
        <v>3696</v>
      </c>
      <c r="K7341" t="s">
        <v>35</v>
      </c>
      <c r="L7341">
        <v>56</v>
      </c>
      <c r="M7341" t="s">
        <v>77</v>
      </c>
      <c r="N7341">
        <v>115.57</v>
      </c>
      <c r="O7341">
        <v>166.94</v>
      </c>
      <c r="P7341" t="s">
        <v>78</v>
      </c>
      <c r="Q7341" s="94">
        <v>45281.666666666664</v>
      </c>
      <c r="R7341">
        <v>6471.92</v>
      </c>
      <c r="S7341">
        <v>9348.64</v>
      </c>
      <c r="T7341" t="str">
        <f>VLOOKUP(E7341,zamiana!A:B,2,0)</f>
        <v>WAMTECHNIK</v>
      </c>
    </row>
    <row r="7342" spans="1:20" x14ac:dyDescent="0.3">
      <c r="A7342" t="s">
        <v>6693</v>
      </c>
      <c r="B7342" s="2">
        <v>45260</v>
      </c>
      <c r="C7342" s="2">
        <v>45260</v>
      </c>
      <c r="D7342" s="2"/>
      <c r="E7342" t="s">
        <v>35</v>
      </c>
      <c r="F7342" t="s">
        <v>1128</v>
      </c>
      <c r="G7342" t="s">
        <v>942</v>
      </c>
      <c r="H7342" t="s">
        <v>1129</v>
      </c>
      <c r="I7342" t="s">
        <v>3697</v>
      </c>
      <c r="J7342" t="s">
        <v>3698</v>
      </c>
      <c r="K7342" t="s">
        <v>35</v>
      </c>
      <c r="L7342">
        <v>14</v>
      </c>
      <c r="M7342" t="s">
        <v>77</v>
      </c>
      <c r="N7342">
        <v>175.52</v>
      </c>
      <c r="O7342">
        <v>298.48</v>
      </c>
      <c r="P7342" t="s">
        <v>78</v>
      </c>
      <c r="Q7342" s="94">
        <v>45281.658333333333</v>
      </c>
      <c r="R7342">
        <v>2457.2800000000002</v>
      </c>
      <c r="S7342">
        <v>4178.72</v>
      </c>
      <c r="T7342" t="str">
        <f>VLOOKUP(E7342,zamiana!A:B,2,0)</f>
        <v>WAMTECHNIK</v>
      </c>
    </row>
    <row r="7343" spans="1:20" x14ac:dyDescent="0.3">
      <c r="A7343" t="s">
        <v>6693</v>
      </c>
      <c r="B7343" s="2">
        <v>45260</v>
      </c>
      <c r="C7343" s="2">
        <v>45260</v>
      </c>
      <c r="D7343" s="2"/>
      <c r="E7343" t="s">
        <v>35</v>
      </c>
      <c r="F7343" t="s">
        <v>1128</v>
      </c>
      <c r="G7343" t="s">
        <v>942</v>
      </c>
      <c r="H7343" t="s">
        <v>1129</v>
      </c>
      <c r="I7343" t="s">
        <v>3699</v>
      </c>
      <c r="J7343" t="s">
        <v>3700</v>
      </c>
      <c r="K7343" t="s">
        <v>35</v>
      </c>
      <c r="L7343">
        <v>6</v>
      </c>
      <c r="M7343" t="s">
        <v>77</v>
      </c>
      <c r="N7343">
        <v>691.9</v>
      </c>
      <c r="O7343">
        <v>607.72</v>
      </c>
      <c r="P7343" t="s">
        <v>78</v>
      </c>
      <c r="Q7343" s="94">
        <v>45281.679166666669</v>
      </c>
      <c r="R7343">
        <v>4151.3999999999996</v>
      </c>
      <c r="S7343">
        <v>3646.32</v>
      </c>
      <c r="T7343" t="str">
        <f>VLOOKUP(E7343,zamiana!A:B,2,0)</f>
        <v>WAMTECHNIK</v>
      </c>
    </row>
    <row r="7344" spans="1:20" x14ac:dyDescent="0.3">
      <c r="A7344" t="s">
        <v>6693</v>
      </c>
      <c r="B7344" s="2">
        <v>45260</v>
      </c>
      <c r="C7344" s="2">
        <v>45260</v>
      </c>
      <c r="D7344" s="2"/>
      <c r="E7344" t="s">
        <v>35</v>
      </c>
      <c r="F7344" t="s">
        <v>1128</v>
      </c>
      <c r="G7344" t="s">
        <v>942</v>
      </c>
      <c r="H7344" t="s">
        <v>1129</v>
      </c>
      <c r="I7344" t="s">
        <v>3699</v>
      </c>
      <c r="J7344" t="s">
        <v>3700</v>
      </c>
      <c r="K7344" t="s">
        <v>35</v>
      </c>
      <c r="L7344">
        <v>8</v>
      </c>
      <c r="M7344" t="s">
        <v>77</v>
      </c>
      <c r="N7344">
        <v>691.9</v>
      </c>
      <c r="O7344">
        <v>607.72</v>
      </c>
      <c r="P7344" t="s">
        <v>78</v>
      </c>
      <c r="Q7344" s="94">
        <v>45281.679166666669</v>
      </c>
      <c r="R7344">
        <v>5535.2</v>
      </c>
      <c r="S7344">
        <v>4861.76</v>
      </c>
      <c r="T7344" t="str">
        <f>VLOOKUP(E7344,zamiana!A:B,2,0)</f>
        <v>WAMTECHNIK</v>
      </c>
    </row>
    <row r="7345" spans="1:20" x14ac:dyDescent="0.3">
      <c r="A7345" t="s">
        <v>6693</v>
      </c>
      <c r="B7345" s="2">
        <v>45260</v>
      </c>
      <c r="C7345" s="2">
        <v>45260</v>
      </c>
      <c r="D7345" s="2"/>
      <c r="E7345" t="s">
        <v>35</v>
      </c>
      <c r="F7345" t="s">
        <v>1128</v>
      </c>
      <c r="G7345" t="s">
        <v>942</v>
      </c>
      <c r="H7345" t="s">
        <v>1129</v>
      </c>
      <c r="I7345" t="s">
        <v>3701</v>
      </c>
      <c r="J7345" t="s">
        <v>3702</v>
      </c>
      <c r="K7345" t="s">
        <v>35</v>
      </c>
      <c r="L7345">
        <v>12</v>
      </c>
      <c r="M7345" t="s">
        <v>77</v>
      </c>
      <c r="N7345">
        <v>1149.81</v>
      </c>
      <c r="O7345">
        <v>376.42</v>
      </c>
      <c r="P7345" t="s">
        <v>78</v>
      </c>
      <c r="Q7345" s="94">
        <v>45281.665277777778</v>
      </c>
      <c r="R7345">
        <v>13797.72</v>
      </c>
      <c r="S7345">
        <v>4517.04</v>
      </c>
      <c r="T7345" t="str">
        <f>VLOOKUP(E7345,zamiana!A:B,2,0)</f>
        <v>WAMTECHNIK</v>
      </c>
    </row>
    <row r="7346" spans="1:20" x14ac:dyDescent="0.3">
      <c r="A7346" t="s">
        <v>6693</v>
      </c>
      <c r="B7346" s="2">
        <v>45260</v>
      </c>
      <c r="C7346" s="2">
        <v>45260</v>
      </c>
      <c r="D7346" s="2"/>
      <c r="E7346" t="s">
        <v>35</v>
      </c>
      <c r="F7346" t="s">
        <v>1128</v>
      </c>
      <c r="G7346" t="s">
        <v>942</v>
      </c>
      <c r="H7346" t="s">
        <v>1129</v>
      </c>
      <c r="I7346" t="s">
        <v>3705</v>
      </c>
      <c r="J7346" t="s">
        <v>3706</v>
      </c>
      <c r="K7346" t="s">
        <v>35</v>
      </c>
      <c r="L7346">
        <v>6</v>
      </c>
      <c r="M7346" t="s">
        <v>77</v>
      </c>
      <c r="N7346">
        <v>4455.4799999999996</v>
      </c>
      <c r="O7346">
        <v>3404.76</v>
      </c>
      <c r="P7346" t="s">
        <v>78</v>
      </c>
      <c r="Q7346" s="94">
        <v>45281.677777777775</v>
      </c>
      <c r="R7346">
        <v>26732.880000000001</v>
      </c>
      <c r="S7346">
        <v>20428.560000000001</v>
      </c>
      <c r="T7346" t="str">
        <f>VLOOKUP(E7346,zamiana!A:B,2,0)</f>
        <v>WAMTECHNIK</v>
      </c>
    </row>
    <row r="7347" spans="1:20" x14ac:dyDescent="0.3">
      <c r="A7347" t="s">
        <v>6693</v>
      </c>
      <c r="B7347" s="2">
        <v>45260</v>
      </c>
      <c r="C7347" s="2">
        <v>45260</v>
      </c>
      <c r="D7347" s="2"/>
      <c r="E7347" t="s">
        <v>35</v>
      </c>
      <c r="F7347" t="s">
        <v>1128</v>
      </c>
      <c r="G7347" t="s">
        <v>942</v>
      </c>
      <c r="H7347" t="s">
        <v>1129</v>
      </c>
      <c r="I7347" t="s">
        <v>3705</v>
      </c>
      <c r="J7347" t="s">
        <v>3706</v>
      </c>
      <c r="K7347" t="s">
        <v>35</v>
      </c>
      <c r="L7347">
        <v>5</v>
      </c>
      <c r="M7347" t="s">
        <v>77</v>
      </c>
      <c r="N7347">
        <v>4455.4799999999996</v>
      </c>
      <c r="O7347">
        <v>3404.76</v>
      </c>
      <c r="P7347" t="s">
        <v>78</v>
      </c>
      <c r="Q7347" s="94">
        <v>45281.677777777775</v>
      </c>
      <c r="R7347">
        <v>22277.4</v>
      </c>
      <c r="S7347">
        <v>17023.8</v>
      </c>
      <c r="T7347" t="str">
        <f>VLOOKUP(E7347,zamiana!A:B,2,0)</f>
        <v>WAMTECHNIK</v>
      </c>
    </row>
    <row r="7348" spans="1:20" x14ac:dyDescent="0.3">
      <c r="A7348" t="s">
        <v>6693</v>
      </c>
      <c r="B7348" s="2">
        <v>45260</v>
      </c>
      <c r="C7348" s="2">
        <v>45260</v>
      </c>
      <c r="D7348" s="2"/>
      <c r="E7348" t="s">
        <v>35</v>
      </c>
      <c r="F7348" t="s">
        <v>1128</v>
      </c>
      <c r="G7348" t="s">
        <v>942</v>
      </c>
      <c r="H7348" t="s">
        <v>1129</v>
      </c>
      <c r="I7348" t="s">
        <v>3163</v>
      </c>
      <c r="J7348" t="s">
        <v>3164</v>
      </c>
      <c r="K7348" t="s">
        <v>35</v>
      </c>
      <c r="L7348">
        <v>14</v>
      </c>
      <c r="M7348" t="s">
        <v>77</v>
      </c>
      <c r="N7348">
        <v>177.13</v>
      </c>
      <c r="O7348">
        <v>160.74</v>
      </c>
      <c r="P7348" t="s">
        <v>78</v>
      </c>
      <c r="Q7348" s="94">
        <v>45281.672222222223</v>
      </c>
      <c r="R7348">
        <v>2479.8200000000002</v>
      </c>
      <c r="S7348">
        <v>2250.36</v>
      </c>
      <c r="T7348" t="str">
        <f>VLOOKUP(E7348,zamiana!A:B,2,0)</f>
        <v>WAMTECHNIK</v>
      </c>
    </row>
    <row r="7349" spans="1:20" x14ac:dyDescent="0.3">
      <c r="A7349" t="s">
        <v>6693</v>
      </c>
      <c r="B7349" s="2">
        <v>45260</v>
      </c>
      <c r="C7349" s="2">
        <v>45260</v>
      </c>
      <c r="D7349" s="2"/>
      <c r="E7349" t="s">
        <v>35</v>
      </c>
      <c r="F7349" t="s">
        <v>1128</v>
      </c>
      <c r="G7349" t="s">
        <v>942</v>
      </c>
      <c r="H7349" t="s">
        <v>1129</v>
      </c>
      <c r="I7349" t="s">
        <v>3108</v>
      </c>
      <c r="J7349" t="s">
        <v>3109</v>
      </c>
      <c r="K7349" t="s">
        <v>35</v>
      </c>
      <c r="L7349">
        <v>14</v>
      </c>
      <c r="M7349" t="s">
        <v>77</v>
      </c>
      <c r="N7349">
        <v>15.26</v>
      </c>
      <c r="O7349">
        <v>18.23</v>
      </c>
      <c r="P7349" t="s">
        <v>78</v>
      </c>
      <c r="Q7349" s="94">
        <v>45281.658333333333</v>
      </c>
      <c r="R7349">
        <v>213.64</v>
      </c>
      <c r="S7349">
        <v>255.22</v>
      </c>
      <c r="T7349" t="str">
        <f>VLOOKUP(E7349,zamiana!A:B,2,0)</f>
        <v>WAMTECHNIK</v>
      </c>
    </row>
    <row r="7350" spans="1:20" x14ac:dyDescent="0.3">
      <c r="A7350" t="s">
        <v>6693</v>
      </c>
      <c r="B7350" s="2">
        <v>45260</v>
      </c>
      <c r="C7350" s="2">
        <v>45260</v>
      </c>
      <c r="D7350" s="2"/>
      <c r="E7350" t="s">
        <v>35</v>
      </c>
      <c r="F7350" t="s">
        <v>1128</v>
      </c>
      <c r="G7350" t="s">
        <v>942</v>
      </c>
      <c r="H7350" t="s">
        <v>1129</v>
      </c>
      <c r="I7350" t="s">
        <v>3136</v>
      </c>
      <c r="J7350" t="s">
        <v>2973</v>
      </c>
      <c r="K7350" t="s">
        <v>35</v>
      </c>
      <c r="L7350">
        <v>14</v>
      </c>
      <c r="M7350" t="s">
        <v>77</v>
      </c>
      <c r="N7350">
        <v>57.3</v>
      </c>
      <c r="O7350">
        <v>30.7</v>
      </c>
      <c r="P7350" t="s">
        <v>78</v>
      </c>
      <c r="Q7350" s="94">
        <v>45281.672222222223</v>
      </c>
      <c r="R7350">
        <v>802.2</v>
      </c>
      <c r="S7350">
        <v>429.8</v>
      </c>
      <c r="T7350" t="str">
        <f>VLOOKUP(E7350,zamiana!A:B,2,0)</f>
        <v>WAMTECHNIK</v>
      </c>
    </row>
    <row r="7351" spans="1:20" x14ac:dyDescent="0.3">
      <c r="A7351" t="s">
        <v>6693</v>
      </c>
      <c r="B7351" s="2">
        <v>45260</v>
      </c>
      <c r="C7351" s="2">
        <v>45260</v>
      </c>
      <c r="D7351" s="2"/>
      <c r="E7351" t="s">
        <v>35</v>
      </c>
      <c r="F7351" t="s">
        <v>1128</v>
      </c>
      <c r="G7351" t="s">
        <v>942</v>
      </c>
      <c r="H7351" t="s">
        <v>1129</v>
      </c>
      <c r="I7351" t="s">
        <v>2962</v>
      </c>
      <c r="J7351" t="s">
        <v>2963</v>
      </c>
      <c r="K7351" t="s">
        <v>35</v>
      </c>
      <c r="L7351">
        <v>28</v>
      </c>
      <c r="M7351" t="s">
        <v>77</v>
      </c>
      <c r="N7351">
        <v>61.78</v>
      </c>
      <c r="O7351">
        <v>118.07</v>
      </c>
      <c r="P7351" t="s">
        <v>78</v>
      </c>
      <c r="Q7351" s="94">
        <v>45281.658333333333</v>
      </c>
      <c r="R7351">
        <v>1729.84</v>
      </c>
      <c r="S7351">
        <v>3305.96</v>
      </c>
      <c r="T7351" t="str">
        <f>VLOOKUP(E7351,zamiana!A:B,2,0)</f>
        <v>WAMTECHNIK</v>
      </c>
    </row>
    <row r="7352" spans="1:20" x14ac:dyDescent="0.3">
      <c r="A7352" t="s">
        <v>6693</v>
      </c>
      <c r="B7352" s="2">
        <v>45260</v>
      </c>
      <c r="C7352" s="2">
        <v>45260</v>
      </c>
      <c r="D7352" s="2"/>
      <c r="E7352" t="s">
        <v>35</v>
      </c>
      <c r="F7352" t="s">
        <v>1128</v>
      </c>
      <c r="G7352" t="s">
        <v>942</v>
      </c>
      <c r="H7352" t="s">
        <v>1129</v>
      </c>
      <c r="I7352" t="s">
        <v>3158</v>
      </c>
      <c r="J7352" t="s">
        <v>3159</v>
      </c>
      <c r="K7352" t="s">
        <v>35</v>
      </c>
      <c r="L7352">
        <v>14</v>
      </c>
      <c r="M7352" t="s">
        <v>77</v>
      </c>
      <c r="N7352">
        <v>169.54</v>
      </c>
      <c r="O7352">
        <v>126.07</v>
      </c>
      <c r="P7352" t="s">
        <v>78</v>
      </c>
      <c r="Q7352" s="94">
        <v>45281.665277777778</v>
      </c>
      <c r="R7352">
        <v>2373.56</v>
      </c>
      <c r="S7352">
        <v>1764.98</v>
      </c>
      <c r="T7352" t="str">
        <f>VLOOKUP(E7352,zamiana!A:B,2,0)</f>
        <v>WAMTECHNIK</v>
      </c>
    </row>
    <row r="7353" spans="1:20" x14ac:dyDescent="0.3">
      <c r="A7353" t="s">
        <v>6693</v>
      </c>
      <c r="B7353" s="2">
        <v>45260</v>
      </c>
      <c r="C7353" s="2">
        <v>45260</v>
      </c>
      <c r="D7353" s="2"/>
      <c r="E7353" t="s">
        <v>35</v>
      </c>
      <c r="F7353" t="s">
        <v>1128</v>
      </c>
      <c r="G7353" t="s">
        <v>942</v>
      </c>
      <c r="H7353" t="s">
        <v>1129</v>
      </c>
      <c r="I7353" t="s">
        <v>3165</v>
      </c>
      <c r="J7353" t="s">
        <v>3166</v>
      </c>
      <c r="K7353" t="s">
        <v>35</v>
      </c>
      <c r="L7353">
        <v>14</v>
      </c>
      <c r="M7353" t="s">
        <v>77</v>
      </c>
      <c r="N7353">
        <v>183.57</v>
      </c>
      <c r="O7353">
        <v>133.19999999999999</v>
      </c>
      <c r="P7353" t="s">
        <v>78</v>
      </c>
      <c r="Q7353" s="94">
        <v>45281.678472222222</v>
      </c>
      <c r="R7353">
        <v>2569.98</v>
      </c>
      <c r="S7353">
        <v>1864.8</v>
      </c>
      <c r="T7353" t="str">
        <f>VLOOKUP(E7353,zamiana!A:B,2,0)</f>
        <v>WAMTECHNIK</v>
      </c>
    </row>
    <row r="7354" spans="1:20" x14ac:dyDescent="0.3">
      <c r="A7354" t="s">
        <v>6694</v>
      </c>
      <c r="B7354" s="2">
        <v>45260</v>
      </c>
      <c r="C7354" s="2">
        <v>45260</v>
      </c>
      <c r="D7354" s="2"/>
      <c r="E7354" t="s">
        <v>994</v>
      </c>
      <c r="F7354" t="s">
        <v>995</v>
      </c>
      <c r="G7354" t="s">
        <v>942</v>
      </c>
      <c r="H7354" t="s">
        <v>996</v>
      </c>
      <c r="I7354" t="s">
        <v>6695</v>
      </c>
      <c r="J7354" t="s">
        <v>3988</v>
      </c>
      <c r="K7354" t="s">
        <v>12</v>
      </c>
      <c r="L7354">
        <v>12</v>
      </c>
      <c r="M7354" t="s">
        <v>77</v>
      </c>
      <c r="N7354">
        <v>69.58</v>
      </c>
      <c r="O7354">
        <v>43.79</v>
      </c>
      <c r="P7354" t="s">
        <v>78</v>
      </c>
      <c r="Q7354" s="94">
        <v>45281.681944444441</v>
      </c>
      <c r="R7354">
        <v>834.96</v>
      </c>
      <c r="S7354">
        <v>525.48</v>
      </c>
      <c r="T7354" t="str">
        <f>VLOOKUP(E7354,zamiana!A:B,2,0)</f>
        <v>ALSTOM LRH</v>
      </c>
    </row>
    <row r="7355" spans="1:20" x14ac:dyDescent="0.3">
      <c r="A7355" t="s">
        <v>6696</v>
      </c>
      <c r="B7355" s="2">
        <v>45260</v>
      </c>
      <c r="C7355" s="2">
        <v>45260</v>
      </c>
      <c r="D7355" s="2"/>
      <c r="E7355" t="s">
        <v>994</v>
      </c>
      <c r="F7355" t="s">
        <v>995</v>
      </c>
      <c r="G7355" t="s">
        <v>942</v>
      </c>
      <c r="H7355" t="s">
        <v>996</v>
      </c>
      <c r="I7355" t="s">
        <v>2084</v>
      </c>
      <c r="J7355" t="s">
        <v>1868</v>
      </c>
      <c r="K7355" t="s">
        <v>104</v>
      </c>
      <c r="L7355">
        <v>10</v>
      </c>
      <c r="M7355" t="s">
        <v>77</v>
      </c>
      <c r="N7355">
        <v>230.98</v>
      </c>
      <c r="O7355">
        <v>189.02</v>
      </c>
      <c r="P7355" t="s">
        <v>78</v>
      </c>
      <c r="Q7355" s="94">
        <v>45281.65347222222</v>
      </c>
      <c r="R7355">
        <v>2309.8000000000002</v>
      </c>
      <c r="S7355">
        <v>1890.2</v>
      </c>
      <c r="T7355" t="str">
        <f>VLOOKUP(E7355,zamiana!A:B,2,0)</f>
        <v>ALSTOM LRH</v>
      </c>
    </row>
    <row r="7356" spans="1:20" x14ac:dyDescent="0.3">
      <c r="A7356" t="s">
        <v>6697</v>
      </c>
      <c r="B7356" s="2">
        <v>45260</v>
      </c>
      <c r="C7356" s="2">
        <v>45260</v>
      </c>
      <c r="D7356" s="2"/>
      <c r="E7356" t="s">
        <v>994</v>
      </c>
      <c r="F7356" t="s">
        <v>995</v>
      </c>
      <c r="G7356" t="s">
        <v>942</v>
      </c>
      <c r="H7356" t="s">
        <v>996</v>
      </c>
      <c r="I7356" t="s">
        <v>5962</v>
      </c>
      <c r="J7356" t="s">
        <v>5963</v>
      </c>
      <c r="K7356" t="s">
        <v>12</v>
      </c>
      <c r="L7356">
        <v>30</v>
      </c>
      <c r="M7356" t="s">
        <v>77</v>
      </c>
      <c r="N7356">
        <v>52.38</v>
      </c>
      <c r="O7356">
        <v>41.82</v>
      </c>
      <c r="P7356" t="s">
        <v>78</v>
      </c>
      <c r="Q7356" s="94">
        <v>45281.681250000001</v>
      </c>
      <c r="R7356">
        <v>1571.4</v>
      </c>
      <c r="S7356">
        <v>1254.5999999999999</v>
      </c>
      <c r="T7356" t="str">
        <f>VLOOKUP(E7356,zamiana!A:B,2,0)</f>
        <v>ALSTOM LRH</v>
      </c>
    </row>
    <row r="7357" spans="1:20" x14ac:dyDescent="0.3">
      <c r="A7357" t="s">
        <v>6698</v>
      </c>
      <c r="B7357" s="2">
        <v>45260</v>
      </c>
      <c r="C7357" s="2">
        <v>45260</v>
      </c>
      <c r="D7357" s="2"/>
      <c r="E7357" t="s">
        <v>994</v>
      </c>
      <c r="F7357" t="s">
        <v>995</v>
      </c>
      <c r="G7357" t="s">
        <v>942</v>
      </c>
      <c r="H7357" t="s">
        <v>996</v>
      </c>
      <c r="I7357" t="s">
        <v>3656</v>
      </c>
      <c r="J7357" t="s">
        <v>844</v>
      </c>
      <c r="K7357" t="s">
        <v>104</v>
      </c>
      <c r="L7357">
        <v>5</v>
      </c>
      <c r="M7357" t="s">
        <v>77</v>
      </c>
      <c r="N7357">
        <v>99.05</v>
      </c>
      <c r="O7357">
        <v>593.91</v>
      </c>
      <c r="P7357" t="s">
        <v>78</v>
      </c>
      <c r="Q7357" s="94">
        <v>45281.663888888892</v>
      </c>
      <c r="R7357">
        <v>495.25</v>
      </c>
      <c r="S7357">
        <v>2969.55</v>
      </c>
      <c r="T7357" t="str">
        <f>VLOOKUP(E7357,zamiana!A:B,2,0)</f>
        <v>ALSTOM LRH</v>
      </c>
    </row>
    <row r="7358" spans="1:20" x14ac:dyDescent="0.3">
      <c r="A7358" t="s">
        <v>6699</v>
      </c>
      <c r="B7358" s="2">
        <v>45260</v>
      </c>
      <c r="C7358" s="2">
        <v>45260</v>
      </c>
      <c r="D7358" s="2"/>
      <c r="E7358" t="s">
        <v>994</v>
      </c>
      <c r="F7358" t="s">
        <v>995</v>
      </c>
      <c r="G7358" t="s">
        <v>942</v>
      </c>
      <c r="H7358" t="s">
        <v>996</v>
      </c>
      <c r="I7358" t="s">
        <v>3942</v>
      </c>
      <c r="J7358" t="s">
        <v>3651</v>
      </c>
      <c r="K7358" t="s">
        <v>12</v>
      </c>
      <c r="L7358">
        <v>8</v>
      </c>
      <c r="M7358" t="s">
        <v>77</v>
      </c>
      <c r="N7358">
        <v>31.8</v>
      </c>
      <c r="O7358">
        <v>19.37</v>
      </c>
      <c r="P7358" t="s">
        <v>78</v>
      </c>
      <c r="Q7358" s="94">
        <v>45281.67291666667</v>
      </c>
      <c r="R7358">
        <v>254.4</v>
      </c>
      <c r="S7358">
        <v>154.96</v>
      </c>
      <c r="T7358" t="str">
        <f>VLOOKUP(E7358,zamiana!A:B,2,0)</f>
        <v>ALSTOM LRH</v>
      </c>
    </row>
    <row r="7359" spans="1:20" x14ac:dyDescent="0.3">
      <c r="A7359" t="s">
        <v>6700</v>
      </c>
      <c r="B7359" s="2">
        <v>45260</v>
      </c>
      <c r="C7359" s="2">
        <v>45260</v>
      </c>
      <c r="D7359" s="2"/>
      <c r="E7359" t="s">
        <v>994</v>
      </c>
      <c r="F7359" t="s">
        <v>995</v>
      </c>
      <c r="G7359" t="s">
        <v>942</v>
      </c>
      <c r="H7359" t="s">
        <v>996</v>
      </c>
      <c r="I7359" t="s">
        <v>4376</v>
      </c>
      <c r="J7359" t="s">
        <v>4376</v>
      </c>
      <c r="K7359" t="s">
        <v>12</v>
      </c>
      <c r="L7359">
        <v>1</v>
      </c>
      <c r="M7359" t="s">
        <v>77</v>
      </c>
      <c r="N7359">
        <v>1680</v>
      </c>
      <c r="O7359">
        <v>754.88</v>
      </c>
      <c r="P7359" t="s">
        <v>78</v>
      </c>
      <c r="Q7359" s="94">
        <v>45281.663888888892</v>
      </c>
      <c r="R7359">
        <v>1680</v>
      </c>
      <c r="S7359">
        <v>754.88</v>
      </c>
      <c r="T7359" t="str">
        <f>VLOOKUP(E7359,zamiana!A:B,2,0)</f>
        <v>ALSTOM LRH</v>
      </c>
    </row>
    <row r="7360" spans="1:20" x14ac:dyDescent="0.3">
      <c r="A7360" t="s">
        <v>6701</v>
      </c>
      <c r="B7360" s="2">
        <v>45260</v>
      </c>
      <c r="C7360" s="2">
        <v>45260</v>
      </c>
      <c r="D7360" s="2"/>
      <c r="E7360" t="s">
        <v>994</v>
      </c>
      <c r="F7360" t="s">
        <v>995</v>
      </c>
      <c r="G7360" t="s">
        <v>942</v>
      </c>
      <c r="H7360" t="s">
        <v>996</v>
      </c>
      <c r="I7360" t="s">
        <v>6702</v>
      </c>
      <c r="J7360" t="s">
        <v>87</v>
      </c>
      <c r="K7360" t="s">
        <v>12</v>
      </c>
      <c r="L7360">
        <v>13</v>
      </c>
      <c r="M7360" t="s">
        <v>77</v>
      </c>
      <c r="N7360">
        <v>120.06</v>
      </c>
      <c r="O7360">
        <v>27.85</v>
      </c>
      <c r="P7360" t="s">
        <v>78</v>
      </c>
      <c r="Q7360" s="94">
        <v>45281.682638888888</v>
      </c>
      <c r="R7360">
        <v>1560.78</v>
      </c>
      <c r="S7360">
        <v>362.05</v>
      </c>
      <c r="T7360" t="str">
        <f>VLOOKUP(E7360,zamiana!A:B,2,0)</f>
        <v>ALSTOM LRH</v>
      </c>
    </row>
    <row r="7361" spans="1:20" x14ac:dyDescent="0.3">
      <c r="A7361" t="s">
        <v>6703</v>
      </c>
      <c r="B7361" s="2">
        <v>45260</v>
      </c>
      <c r="C7361" s="2">
        <v>45260</v>
      </c>
      <c r="D7361" s="2"/>
      <c r="E7361" t="s">
        <v>994</v>
      </c>
      <c r="F7361" t="s">
        <v>995</v>
      </c>
      <c r="G7361" t="s">
        <v>942</v>
      </c>
      <c r="H7361" t="s">
        <v>996</v>
      </c>
      <c r="I7361" t="s">
        <v>997</v>
      </c>
      <c r="J7361" t="s">
        <v>998</v>
      </c>
      <c r="K7361" t="s">
        <v>104</v>
      </c>
      <c r="L7361">
        <v>16</v>
      </c>
      <c r="M7361" t="s">
        <v>77</v>
      </c>
      <c r="N7361">
        <v>25</v>
      </c>
      <c r="O7361">
        <v>4.71</v>
      </c>
      <c r="P7361" t="s">
        <v>78</v>
      </c>
      <c r="Q7361" s="94">
        <v>45281.65347222222</v>
      </c>
      <c r="R7361">
        <v>400</v>
      </c>
      <c r="S7361">
        <v>75.36</v>
      </c>
      <c r="T7361" t="str">
        <f>VLOOKUP(E7361,zamiana!A:B,2,0)</f>
        <v>ALSTOM LRH</v>
      </c>
    </row>
    <row r="7362" spans="1:20" x14ac:dyDescent="0.3">
      <c r="B7362" s="2"/>
      <c r="C7362" s="2"/>
      <c r="D7362" s="2"/>
      <c r="Q7362" s="94"/>
    </row>
    <row r="7363" spans="1:20" x14ac:dyDescent="0.3">
      <c r="B7363" s="2"/>
      <c r="C7363" s="2"/>
      <c r="D7363" s="2"/>
      <c r="Q7363" s="94"/>
    </row>
    <row r="7364" spans="1:20" x14ac:dyDescent="0.3">
      <c r="B7364" s="2"/>
      <c r="C7364" s="2"/>
      <c r="D7364" s="2"/>
      <c r="Q7364" s="94"/>
    </row>
    <row r="7365" spans="1:20" x14ac:dyDescent="0.3">
      <c r="B7365" s="2"/>
      <c r="C7365" s="2"/>
      <c r="D7365" s="2"/>
      <c r="Q7365" s="94"/>
    </row>
    <row r="7366" spans="1:20" x14ac:dyDescent="0.3">
      <c r="B7366" s="2"/>
      <c r="C7366" s="2"/>
      <c r="D7366" s="2"/>
      <c r="Q7366" s="94"/>
    </row>
    <row r="7367" spans="1:20" x14ac:dyDescent="0.3">
      <c r="B7367" s="2"/>
      <c r="C7367" s="2"/>
      <c r="D7367" s="2"/>
      <c r="Q7367" s="94"/>
    </row>
    <row r="7368" spans="1:20" x14ac:dyDescent="0.3">
      <c r="B7368" s="2"/>
      <c r="C7368" s="2"/>
      <c r="D7368" s="2"/>
      <c r="Q7368" s="94"/>
    </row>
    <row r="7369" spans="1:20" x14ac:dyDescent="0.3">
      <c r="B7369" s="2"/>
      <c r="C7369" s="2"/>
      <c r="D7369" s="2"/>
      <c r="Q7369" s="94"/>
    </row>
    <row r="7370" spans="1:20" x14ac:dyDescent="0.3">
      <c r="B7370" s="2"/>
      <c r="C7370" s="2"/>
      <c r="D7370" s="2"/>
      <c r="Q7370" s="94"/>
    </row>
    <row r="7371" spans="1:20" x14ac:dyDescent="0.3">
      <c r="B7371" s="2"/>
      <c r="C7371" s="2"/>
      <c r="D7371" s="2"/>
      <c r="Q7371" s="94"/>
    </row>
    <row r="7372" spans="1:20" x14ac:dyDescent="0.3">
      <c r="B7372" s="2"/>
      <c r="C7372" s="2"/>
      <c r="D7372" s="2"/>
      <c r="Q7372" s="94"/>
    </row>
    <row r="7373" spans="1:20" x14ac:dyDescent="0.3">
      <c r="B7373" s="2"/>
      <c r="C7373" s="2"/>
      <c r="D7373" s="2"/>
      <c r="Q7373" s="94"/>
    </row>
    <row r="7374" spans="1:20" x14ac:dyDescent="0.3">
      <c r="B7374" s="2"/>
      <c r="C7374" s="2"/>
      <c r="D7374" s="2"/>
      <c r="Q7374" s="94"/>
    </row>
    <row r="7375" spans="1:20" x14ac:dyDescent="0.3">
      <c r="B7375" s="2"/>
      <c r="C7375" s="2"/>
      <c r="D7375" s="2"/>
      <c r="Q7375" s="94"/>
    </row>
    <row r="7376" spans="1:20" x14ac:dyDescent="0.3">
      <c r="B7376" s="2"/>
      <c r="C7376" s="2"/>
      <c r="D7376" s="2"/>
      <c r="Q7376" s="94"/>
    </row>
    <row r="7377" spans="2:17" x14ac:dyDescent="0.3">
      <c r="B7377" s="2"/>
      <c r="C7377" s="2"/>
      <c r="D7377" s="2"/>
      <c r="Q7377" s="94"/>
    </row>
    <row r="7378" spans="2:17" x14ac:dyDescent="0.3">
      <c r="B7378" s="2"/>
      <c r="C7378" s="2"/>
      <c r="D7378" s="2"/>
      <c r="Q7378" s="94"/>
    </row>
    <row r="7379" spans="2:17" x14ac:dyDescent="0.3">
      <c r="B7379" s="2"/>
      <c r="C7379" s="2"/>
      <c r="D7379" s="2"/>
      <c r="Q7379" s="94"/>
    </row>
    <row r="7380" spans="2:17" x14ac:dyDescent="0.3">
      <c r="B7380" s="2"/>
      <c r="C7380" s="2"/>
      <c r="D7380" s="2"/>
      <c r="Q7380" s="94"/>
    </row>
    <row r="7381" spans="2:17" x14ac:dyDescent="0.3">
      <c r="B7381" s="2"/>
      <c r="C7381" s="2"/>
      <c r="D7381" s="2"/>
      <c r="Q7381" s="94"/>
    </row>
    <row r="7382" spans="2:17" x14ac:dyDescent="0.3">
      <c r="B7382" s="2"/>
      <c r="C7382" s="2"/>
      <c r="D7382" s="2"/>
      <c r="Q7382" s="94"/>
    </row>
    <row r="7383" spans="2:17" x14ac:dyDescent="0.3">
      <c r="B7383" s="2"/>
      <c r="C7383" s="2"/>
      <c r="D7383" s="2"/>
      <c r="Q7383" s="94"/>
    </row>
    <row r="7384" spans="2:17" x14ac:dyDescent="0.3">
      <c r="B7384" s="2"/>
      <c r="C7384" s="2"/>
      <c r="D7384" s="2"/>
      <c r="Q7384" s="94"/>
    </row>
    <row r="7385" spans="2:17" x14ac:dyDescent="0.3">
      <c r="B7385" s="2"/>
      <c r="C7385" s="2"/>
      <c r="D7385" s="2"/>
      <c r="Q7385" s="94"/>
    </row>
    <row r="7386" spans="2:17" x14ac:dyDescent="0.3">
      <c r="B7386" s="2"/>
      <c r="C7386" s="2"/>
      <c r="D7386" s="2"/>
      <c r="Q7386" s="94"/>
    </row>
    <row r="7387" spans="2:17" x14ac:dyDescent="0.3">
      <c r="B7387" s="2"/>
      <c r="C7387" s="2"/>
      <c r="D7387" s="2"/>
      <c r="Q7387" s="94"/>
    </row>
    <row r="7388" spans="2:17" x14ac:dyDescent="0.3">
      <c r="B7388" s="2"/>
      <c r="C7388" s="2"/>
      <c r="D7388" s="2"/>
      <c r="Q7388" s="94"/>
    </row>
    <row r="7389" spans="2:17" x14ac:dyDescent="0.3">
      <c r="B7389" s="2"/>
      <c r="C7389" s="2"/>
      <c r="D7389" s="2"/>
      <c r="Q7389" s="94"/>
    </row>
    <row r="7390" spans="2:17" x14ac:dyDescent="0.3">
      <c r="B7390" s="2"/>
      <c r="C7390" s="2"/>
      <c r="D7390" s="2"/>
      <c r="Q7390" s="94"/>
    </row>
    <row r="7391" spans="2:17" x14ac:dyDescent="0.3">
      <c r="B7391" s="2"/>
      <c r="C7391" s="2"/>
      <c r="D7391" s="2"/>
      <c r="Q7391" s="94"/>
    </row>
    <row r="7392" spans="2:17" x14ac:dyDescent="0.3">
      <c r="B7392" s="2"/>
      <c r="C7392" s="2"/>
      <c r="D7392" s="2"/>
      <c r="Q7392" s="94"/>
    </row>
    <row r="7393" spans="2:17" x14ac:dyDescent="0.3">
      <c r="B7393" s="2"/>
      <c r="C7393" s="2"/>
      <c r="D7393" s="2"/>
      <c r="Q7393" s="94"/>
    </row>
    <row r="7394" spans="2:17" x14ac:dyDescent="0.3">
      <c r="B7394" s="2"/>
      <c r="C7394" s="2"/>
      <c r="D7394" s="2"/>
      <c r="Q7394" s="94"/>
    </row>
    <row r="7395" spans="2:17" x14ac:dyDescent="0.3">
      <c r="B7395" s="2"/>
      <c r="C7395" s="2"/>
      <c r="D7395" s="2"/>
      <c r="Q7395" s="94"/>
    </row>
    <row r="7396" spans="2:17" x14ac:dyDescent="0.3">
      <c r="B7396" s="2"/>
      <c r="C7396" s="2"/>
      <c r="D7396" s="2"/>
      <c r="Q7396" s="94"/>
    </row>
    <row r="7397" spans="2:17" x14ac:dyDescent="0.3">
      <c r="B7397" s="2"/>
      <c r="C7397" s="2"/>
      <c r="D7397" s="2"/>
      <c r="Q7397" s="94"/>
    </row>
    <row r="7398" spans="2:17" x14ac:dyDescent="0.3">
      <c r="B7398" s="2"/>
      <c r="C7398" s="2"/>
      <c r="D7398" s="2"/>
      <c r="Q7398" s="94"/>
    </row>
    <row r="7399" spans="2:17" x14ac:dyDescent="0.3">
      <c r="B7399" s="2"/>
      <c r="C7399" s="2"/>
      <c r="D7399" s="2"/>
      <c r="Q7399" s="94"/>
    </row>
    <row r="7400" spans="2:17" x14ac:dyDescent="0.3">
      <c r="B7400" s="2"/>
      <c r="C7400" s="2"/>
      <c r="D7400" s="2"/>
      <c r="Q7400" s="94"/>
    </row>
    <row r="7401" spans="2:17" x14ac:dyDescent="0.3">
      <c r="B7401" s="2"/>
      <c r="C7401" s="2"/>
      <c r="D7401" s="2"/>
      <c r="Q7401" s="94"/>
    </row>
    <row r="7402" spans="2:17" x14ac:dyDescent="0.3">
      <c r="B7402" s="2"/>
      <c r="C7402" s="2"/>
      <c r="D7402" s="2"/>
      <c r="Q7402" s="94"/>
    </row>
    <row r="7403" spans="2:17" x14ac:dyDescent="0.3">
      <c r="B7403" s="2"/>
      <c r="C7403" s="2"/>
      <c r="D7403" s="2"/>
      <c r="Q7403" s="94"/>
    </row>
    <row r="7404" spans="2:17" x14ac:dyDescent="0.3">
      <c r="B7404" s="2"/>
      <c r="C7404" s="2"/>
      <c r="D7404" s="2"/>
      <c r="Q7404" s="94"/>
    </row>
    <row r="7405" spans="2:17" x14ac:dyDescent="0.3">
      <c r="B7405" s="2"/>
      <c r="C7405" s="2"/>
      <c r="D7405" s="2"/>
      <c r="Q7405" s="94"/>
    </row>
    <row r="7406" spans="2:17" x14ac:dyDescent="0.3">
      <c r="B7406" s="2"/>
      <c r="C7406" s="2"/>
      <c r="D7406" s="2"/>
      <c r="Q7406" s="94"/>
    </row>
    <row r="7407" spans="2:17" x14ac:dyDescent="0.3">
      <c r="B7407" s="2"/>
      <c r="C7407" s="2"/>
      <c r="D7407" s="2"/>
      <c r="Q7407" s="94"/>
    </row>
    <row r="7408" spans="2:17" x14ac:dyDescent="0.3">
      <c r="B7408" s="2"/>
      <c r="C7408" s="2"/>
      <c r="D7408" s="2"/>
      <c r="Q7408" s="94"/>
    </row>
    <row r="7409" spans="2:17" x14ac:dyDescent="0.3">
      <c r="B7409" s="2"/>
      <c r="C7409" s="2"/>
      <c r="D7409" s="2"/>
      <c r="Q7409" s="94"/>
    </row>
    <row r="7410" spans="2:17" x14ac:dyDescent="0.3">
      <c r="B7410" s="2"/>
      <c r="C7410" s="2"/>
      <c r="D7410" s="2"/>
      <c r="Q7410" s="94"/>
    </row>
    <row r="7411" spans="2:17" x14ac:dyDescent="0.3">
      <c r="B7411" s="2"/>
      <c r="C7411" s="2"/>
      <c r="D7411" s="2"/>
      <c r="Q7411" s="94"/>
    </row>
    <row r="7412" spans="2:17" x14ac:dyDescent="0.3">
      <c r="B7412" s="2"/>
      <c r="C7412" s="2"/>
      <c r="D7412" s="2"/>
      <c r="Q7412" s="94"/>
    </row>
    <row r="7413" spans="2:17" x14ac:dyDescent="0.3">
      <c r="B7413" s="2"/>
      <c r="C7413" s="2"/>
      <c r="D7413" s="2"/>
      <c r="Q7413" s="94"/>
    </row>
    <row r="7414" spans="2:17" x14ac:dyDescent="0.3">
      <c r="B7414" s="2"/>
      <c r="C7414" s="2"/>
      <c r="D7414" s="2"/>
      <c r="Q7414" s="94"/>
    </row>
    <row r="7415" spans="2:17" x14ac:dyDescent="0.3">
      <c r="B7415" s="2"/>
      <c r="C7415" s="2"/>
      <c r="D7415" s="2"/>
      <c r="Q7415" s="94"/>
    </row>
    <row r="7416" spans="2:17" x14ac:dyDescent="0.3">
      <c r="B7416" s="2"/>
      <c r="C7416" s="2"/>
      <c r="D7416" s="2"/>
      <c r="Q7416" s="94"/>
    </row>
    <row r="7417" spans="2:17" x14ac:dyDescent="0.3">
      <c r="B7417" s="2"/>
      <c r="C7417" s="2"/>
      <c r="D7417" s="2"/>
      <c r="Q7417" s="94"/>
    </row>
    <row r="7418" spans="2:17" x14ac:dyDescent="0.3">
      <c r="B7418" s="2"/>
      <c r="C7418" s="2"/>
      <c r="D7418" s="2"/>
      <c r="Q7418" s="94"/>
    </row>
    <row r="7419" spans="2:17" x14ac:dyDescent="0.3">
      <c r="B7419" s="2"/>
      <c r="C7419" s="2"/>
      <c r="D7419" s="2"/>
      <c r="Q7419" s="94"/>
    </row>
    <row r="7420" spans="2:17" x14ac:dyDescent="0.3">
      <c r="B7420" s="2"/>
      <c r="C7420" s="2"/>
      <c r="D7420" s="2"/>
      <c r="Q7420" s="94"/>
    </row>
    <row r="7421" spans="2:17" x14ac:dyDescent="0.3">
      <c r="B7421" s="2"/>
      <c r="C7421" s="2"/>
      <c r="D7421" s="2"/>
      <c r="Q7421" s="94"/>
    </row>
    <row r="7422" spans="2:17" x14ac:dyDescent="0.3">
      <c r="B7422" s="2"/>
      <c r="C7422" s="2"/>
      <c r="D7422" s="2"/>
      <c r="Q7422" s="94"/>
    </row>
    <row r="7423" spans="2:17" x14ac:dyDescent="0.3">
      <c r="B7423" s="2"/>
      <c r="C7423" s="2"/>
      <c r="D7423" s="2"/>
      <c r="Q7423" s="94"/>
    </row>
    <row r="7424" spans="2:17" x14ac:dyDescent="0.3">
      <c r="B7424" s="2"/>
      <c r="C7424" s="2"/>
      <c r="D7424" s="2"/>
      <c r="Q7424" s="94"/>
    </row>
    <row r="7425" spans="2:17" x14ac:dyDescent="0.3">
      <c r="B7425" s="2"/>
      <c r="C7425" s="2"/>
      <c r="D7425" s="2"/>
      <c r="Q7425" s="94"/>
    </row>
    <row r="7426" spans="2:17" x14ac:dyDescent="0.3">
      <c r="B7426" s="2"/>
      <c r="C7426" s="2"/>
      <c r="D7426" s="2"/>
      <c r="Q7426" s="94"/>
    </row>
    <row r="7427" spans="2:17" x14ac:dyDescent="0.3">
      <c r="B7427" s="2"/>
      <c r="C7427" s="2"/>
      <c r="D7427" s="2"/>
      <c r="Q7427" s="94"/>
    </row>
    <row r="7428" spans="2:17" x14ac:dyDescent="0.3">
      <c r="B7428" s="2"/>
      <c r="C7428" s="2"/>
      <c r="D7428" s="2"/>
      <c r="Q7428" s="94"/>
    </row>
    <row r="7429" spans="2:17" x14ac:dyDescent="0.3">
      <c r="B7429" s="2"/>
      <c r="C7429" s="2"/>
      <c r="D7429" s="2"/>
      <c r="Q7429" s="94"/>
    </row>
    <row r="7430" spans="2:17" x14ac:dyDescent="0.3">
      <c r="B7430" s="2"/>
      <c r="C7430" s="2"/>
      <c r="D7430" s="2"/>
      <c r="Q7430" s="94"/>
    </row>
    <row r="7431" spans="2:17" x14ac:dyDescent="0.3">
      <c r="B7431" s="2"/>
      <c r="C7431" s="2"/>
      <c r="D7431" s="2"/>
      <c r="Q7431" s="94"/>
    </row>
    <row r="7432" spans="2:17" x14ac:dyDescent="0.3">
      <c r="B7432" s="2"/>
      <c r="C7432" s="2"/>
      <c r="D7432" s="2"/>
      <c r="Q7432" s="94"/>
    </row>
    <row r="7433" spans="2:17" x14ac:dyDescent="0.3">
      <c r="B7433" s="2"/>
      <c r="C7433" s="2"/>
      <c r="D7433" s="2"/>
      <c r="Q7433" s="94"/>
    </row>
    <row r="7434" spans="2:17" x14ac:dyDescent="0.3">
      <c r="B7434" s="2"/>
      <c r="C7434" s="2"/>
      <c r="D7434" s="2"/>
      <c r="Q7434" s="94"/>
    </row>
    <row r="7435" spans="2:17" x14ac:dyDescent="0.3">
      <c r="B7435" s="2"/>
      <c r="C7435" s="2"/>
      <c r="D7435" s="2"/>
      <c r="Q7435" s="94"/>
    </row>
    <row r="7436" spans="2:17" x14ac:dyDescent="0.3">
      <c r="B7436" s="2"/>
      <c r="C7436" s="2"/>
      <c r="D7436" s="2"/>
      <c r="Q7436" s="94"/>
    </row>
    <row r="7437" spans="2:17" x14ac:dyDescent="0.3">
      <c r="B7437" s="2"/>
      <c r="C7437" s="2"/>
      <c r="D7437" s="2"/>
      <c r="Q7437" s="94"/>
    </row>
    <row r="7438" spans="2:17" x14ac:dyDescent="0.3">
      <c r="B7438" s="2"/>
      <c r="C7438" s="2"/>
      <c r="D7438" s="2"/>
      <c r="Q7438" s="94"/>
    </row>
    <row r="7439" spans="2:17" x14ac:dyDescent="0.3">
      <c r="B7439" s="2"/>
      <c r="C7439" s="2"/>
      <c r="D7439" s="2"/>
      <c r="Q7439" s="94"/>
    </row>
    <row r="7440" spans="2:17" x14ac:dyDescent="0.3">
      <c r="B7440" s="2"/>
      <c r="C7440" s="2"/>
      <c r="D7440" s="2"/>
      <c r="Q7440" s="94"/>
    </row>
    <row r="7441" spans="2:17" x14ac:dyDescent="0.3">
      <c r="B7441" s="2"/>
      <c r="C7441" s="2"/>
      <c r="D7441" s="2"/>
      <c r="Q7441" s="94"/>
    </row>
    <row r="7442" spans="2:17" x14ac:dyDescent="0.3">
      <c r="B7442" s="2"/>
      <c r="C7442" s="2"/>
      <c r="D7442" s="2"/>
      <c r="Q7442" s="94"/>
    </row>
    <row r="7443" spans="2:17" x14ac:dyDescent="0.3">
      <c r="B7443" s="2"/>
      <c r="C7443" s="2"/>
      <c r="D7443" s="2"/>
      <c r="Q7443" s="94"/>
    </row>
    <row r="7444" spans="2:17" x14ac:dyDescent="0.3">
      <c r="B7444" s="2"/>
      <c r="C7444" s="2"/>
      <c r="D7444" s="2"/>
      <c r="Q7444" s="94"/>
    </row>
    <row r="7445" spans="2:17" x14ac:dyDescent="0.3">
      <c r="B7445" s="2"/>
      <c r="C7445" s="2"/>
      <c r="D7445" s="2"/>
      <c r="Q7445" s="94"/>
    </row>
    <row r="7446" spans="2:17" x14ac:dyDescent="0.3">
      <c r="B7446" s="2"/>
      <c r="C7446" s="2"/>
      <c r="D7446" s="2"/>
      <c r="Q7446" s="94"/>
    </row>
    <row r="7447" spans="2:17" x14ac:dyDescent="0.3">
      <c r="B7447" s="2"/>
      <c r="C7447" s="2"/>
      <c r="D7447" s="2"/>
      <c r="Q7447" s="94"/>
    </row>
    <row r="7448" spans="2:17" x14ac:dyDescent="0.3">
      <c r="B7448" s="2"/>
      <c r="C7448" s="2"/>
      <c r="D7448" s="2"/>
      <c r="Q7448" s="94"/>
    </row>
    <row r="7449" spans="2:17" x14ac:dyDescent="0.3">
      <c r="B7449" s="2"/>
      <c r="C7449" s="2"/>
      <c r="D7449" s="2"/>
      <c r="Q7449" s="94"/>
    </row>
    <row r="7450" spans="2:17" x14ac:dyDescent="0.3">
      <c r="B7450" s="2"/>
      <c r="C7450" s="2"/>
      <c r="D7450" s="2"/>
      <c r="Q7450" s="94"/>
    </row>
    <row r="7451" spans="2:17" x14ac:dyDescent="0.3">
      <c r="B7451" s="2"/>
      <c r="C7451" s="2"/>
      <c r="D7451" s="2"/>
      <c r="Q7451" s="94"/>
    </row>
    <row r="7452" spans="2:17" x14ac:dyDescent="0.3">
      <c r="B7452" s="2"/>
      <c r="C7452" s="2"/>
      <c r="D7452" s="2"/>
      <c r="Q7452" s="94"/>
    </row>
    <row r="7453" spans="2:17" x14ac:dyDescent="0.3">
      <c r="B7453" s="2"/>
      <c r="C7453" s="2"/>
      <c r="D7453" s="2"/>
      <c r="Q7453" s="94"/>
    </row>
    <row r="7454" spans="2:17" x14ac:dyDescent="0.3">
      <c r="B7454" s="2"/>
      <c r="C7454" s="2"/>
      <c r="D7454" s="2"/>
      <c r="Q7454" s="94"/>
    </row>
    <row r="7455" spans="2:17" x14ac:dyDescent="0.3">
      <c r="B7455" s="2"/>
      <c r="C7455" s="2"/>
      <c r="D7455" s="2"/>
      <c r="Q7455" s="94"/>
    </row>
    <row r="7456" spans="2:17" x14ac:dyDescent="0.3">
      <c r="B7456" s="2"/>
      <c r="C7456" s="2"/>
      <c r="D7456" s="2"/>
      <c r="Q7456" s="94"/>
    </row>
    <row r="7457" spans="2:17" x14ac:dyDescent="0.3">
      <c r="B7457" s="2"/>
      <c r="C7457" s="2"/>
      <c r="D7457" s="2"/>
      <c r="Q7457" s="94"/>
    </row>
    <row r="7458" spans="2:17" x14ac:dyDescent="0.3">
      <c r="B7458" s="2"/>
      <c r="C7458" s="2"/>
      <c r="D7458" s="2"/>
      <c r="Q7458" s="94"/>
    </row>
    <row r="7459" spans="2:17" x14ac:dyDescent="0.3">
      <c r="B7459" s="2"/>
      <c r="C7459" s="2"/>
      <c r="D7459" s="2"/>
      <c r="Q7459" s="94"/>
    </row>
    <row r="7460" spans="2:17" x14ac:dyDescent="0.3">
      <c r="B7460" s="2"/>
      <c r="C7460" s="2"/>
      <c r="D7460" s="2"/>
      <c r="Q7460" s="94"/>
    </row>
    <row r="7461" spans="2:17" x14ac:dyDescent="0.3">
      <c r="B7461" s="2"/>
      <c r="C7461" s="2"/>
      <c r="D7461" s="2"/>
      <c r="Q7461" s="94"/>
    </row>
    <row r="7462" spans="2:17" x14ac:dyDescent="0.3">
      <c r="B7462" s="2"/>
      <c r="C7462" s="2"/>
      <c r="D7462" s="2"/>
      <c r="Q7462" s="94"/>
    </row>
    <row r="7463" spans="2:17" x14ac:dyDescent="0.3">
      <c r="B7463" s="2"/>
      <c r="C7463" s="2"/>
      <c r="D7463" s="2"/>
      <c r="Q7463" s="94"/>
    </row>
    <row r="7464" spans="2:17" x14ac:dyDescent="0.3">
      <c r="B7464" s="2"/>
      <c r="C7464" s="2"/>
      <c r="D7464" s="2"/>
      <c r="Q7464" s="94"/>
    </row>
    <row r="7465" spans="2:17" x14ac:dyDescent="0.3">
      <c r="B7465" s="2"/>
      <c r="C7465" s="2"/>
      <c r="D7465" s="2"/>
      <c r="Q7465" s="94"/>
    </row>
    <row r="7466" spans="2:17" x14ac:dyDescent="0.3">
      <c r="B7466" s="2"/>
      <c r="C7466" s="2"/>
      <c r="D7466" s="2"/>
      <c r="Q7466" s="94"/>
    </row>
    <row r="7467" spans="2:17" x14ac:dyDescent="0.3">
      <c r="B7467" s="2"/>
      <c r="C7467" s="2"/>
      <c r="D7467" s="2"/>
      <c r="Q7467" s="94"/>
    </row>
    <row r="7468" spans="2:17" x14ac:dyDescent="0.3">
      <c r="B7468" s="2"/>
      <c r="C7468" s="2"/>
      <c r="D7468" s="2"/>
      <c r="Q7468" s="94"/>
    </row>
    <row r="7469" spans="2:17" x14ac:dyDescent="0.3">
      <c r="B7469" s="2"/>
      <c r="C7469" s="2"/>
      <c r="D7469" s="2"/>
      <c r="Q7469" s="94"/>
    </row>
    <row r="7470" spans="2:17" x14ac:dyDescent="0.3">
      <c r="B7470" s="2"/>
      <c r="C7470" s="2"/>
      <c r="D7470" s="2"/>
      <c r="Q7470" s="94"/>
    </row>
    <row r="7471" spans="2:17" x14ac:dyDescent="0.3">
      <c r="B7471" s="2"/>
      <c r="C7471" s="2"/>
      <c r="D7471" s="2"/>
      <c r="Q7471" s="94"/>
    </row>
    <row r="7472" spans="2:17" x14ac:dyDescent="0.3">
      <c r="B7472" s="2"/>
      <c r="C7472" s="2"/>
      <c r="D7472" s="2"/>
      <c r="Q7472" s="94"/>
    </row>
    <row r="7473" spans="2:17" x14ac:dyDescent="0.3">
      <c r="B7473" s="2"/>
      <c r="C7473" s="2"/>
      <c r="D7473" s="2"/>
      <c r="Q7473" s="94"/>
    </row>
    <row r="7474" spans="2:17" x14ac:dyDescent="0.3">
      <c r="B7474" s="2"/>
      <c r="C7474" s="2"/>
      <c r="D7474" s="2"/>
      <c r="Q7474" s="94"/>
    </row>
    <row r="7475" spans="2:17" x14ac:dyDescent="0.3">
      <c r="B7475" s="2"/>
      <c r="C7475" s="2"/>
      <c r="D7475" s="2"/>
      <c r="Q7475" s="94"/>
    </row>
    <row r="7476" spans="2:17" x14ac:dyDescent="0.3">
      <c r="B7476" s="2"/>
      <c r="C7476" s="2"/>
      <c r="D7476" s="2"/>
      <c r="Q7476" s="94"/>
    </row>
    <row r="7477" spans="2:17" x14ac:dyDescent="0.3">
      <c r="B7477" s="2"/>
      <c r="C7477" s="2"/>
      <c r="D7477" s="2"/>
      <c r="Q7477" s="94"/>
    </row>
    <row r="7478" spans="2:17" x14ac:dyDescent="0.3">
      <c r="B7478" s="2"/>
      <c r="C7478" s="2"/>
      <c r="D7478" s="2"/>
      <c r="Q7478" s="94"/>
    </row>
    <row r="7479" spans="2:17" x14ac:dyDescent="0.3">
      <c r="B7479" s="2"/>
      <c r="C7479" s="2"/>
      <c r="D7479" s="2"/>
      <c r="Q7479" s="94"/>
    </row>
    <row r="7480" spans="2:17" x14ac:dyDescent="0.3">
      <c r="B7480" s="2"/>
      <c r="C7480" s="2"/>
      <c r="D7480" s="2"/>
      <c r="Q7480" s="94"/>
    </row>
    <row r="7481" spans="2:17" x14ac:dyDescent="0.3">
      <c r="B7481" s="2"/>
      <c r="C7481" s="2"/>
      <c r="D7481" s="2"/>
      <c r="Q7481" s="94"/>
    </row>
    <row r="7482" spans="2:17" x14ac:dyDescent="0.3">
      <c r="B7482" s="2"/>
      <c r="C7482" s="2"/>
      <c r="D7482" s="2"/>
      <c r="Q7482" s="94"/>
    </row>
    <row r="7483" spans="2:17" x14ac:dyDescent="0.3">
      <c r="B7483" s="2"/>
      <c r="C7483" s="2"/>
      <c r="D7483" s="2"/>
      <c r="Q7483" s="94"/>
    </row>
    <row r="7484" spans="2:17" x14ac:dyDescent="0.3">
      <c r="B7484" s="2"/>
      <c r="C7484" s="2"/>
      <c r="D7484" s="2"/>
      <c r="Q7484" s="94"/>
    </row>
    <row r="7485" spans="2:17" x14ac:dyDescent="0.3">
      <c r="B7485" s="2"/>
      <c r="C7485" s="2"/>
      <c r="D7485" s="2"/>
      <c r="Q7485" s="94"/>
    </row>
    <row r="7486" spans="2:17" x14ac:dyDescent="0.3">
      <c r="B7486" s="2"/>
      <c r="C7486" s="2"/>
      <c r="D7486" s="2"/>
      <c r="Q7486" s="94"/>
    </row>
    <row r="7487" spans="2:17" x14ac:dyDescent="0.3">
      <c r="B7487" s="2"/>
      <c r="C7487" s="2"/>
      <c r="D7487" s="2"/>
      <c r="Q7487" s="94"/>
    </row>
    <row r="7488" spans="2:17" x14ac:dyDescent="0.3">
      <c r="B7488" s="2"/>
      <c r="C7488" s="2"/>
      <c r="D7488" s="2"/>
      <c r="Q7488" s="94"/>
    </row>
    <row r="7489" spans="2:17" x14ac:dyDescent="0.3">
      <c r="B7489" s="2"/>
      <c r="C7489" s="2"/>
      <c r="D7489" s="2"/>
      <c r="Q7489" s="94"/>
    </row>
    <row r="7490" spans="2:17" x14ac:dyDescent="0.3">
      <c r="B7490" s="2"/>
      <c r="C7490" s="2"/>
      <c r="D7490" s="2"/>
      <c r="Q7490" s="94"/>
    </row>
    <row r="7491" spans="2:17" x14ac:dyDescent="0.3">
      <c r="B7491" s="2"/>
      <c r="C7491" s="2"/>
      <c r="D7491" s="2"/>
      <c r="Q7491" s="94"/>
    </row>
    <row r="7492" spans="2:17" x14ac:dyDescent="0.3">
      <c r="B7492" s="2"/>
      <c r="C7492" s="2"/>
      <c r="D7492" s="2"/>
      <c r="Q7492" s="94"/>
    </row>
    <row r="7493" spans="2:17" x14ac:dyDescent="0.3">
      <c r="B7493" s="2"/>
      <c r="C7493" s="2"/>
      <c r="D7493" s="2"/>
      <c r="Q7493" s="94"/>
    </row>
    <row r="7494" spans="2:17" x14ac:dyDescent="0.3">
      <c r="B7494" s="2"/>
      <c r="C7494" s="2"/>
      <c r="D7494" s="2"/>
      <c r="Q7494" s="94"/>
    </row>
    <row r="7495" spans="2:17" x14ac:dyDescent="0.3">
      <c r="B7495" s="2"/>
      <c r="C7495" s="2"/>
      <c r="D7495" s="2"/>
      <c r="Q7495" s="94"/>
    </row>
    <row r="7496" spans="2:17" x14ac:dyDescent="0.3">
      <c r="B7496" s="2"/>
      <c r="C7496" s="2"/>
      <c r="D7496" s="2"/>
      <c r="Q7496" s="94"/>
    </row>
    <row r="7497" spans="2:17" x14ac:dyDescent="0.3">
      <c r="B7497" s="2"/>
      <c r="C7497" s="2"/>
      <c r="D7497" s="2"/>
      <c r="Q7497" s="94"/>
    </row>
    <row r="7498" spans="2:17" x14ac:dyDescent="0.3">
      <c r="B7498" s="2"/>
      <c r="C7498" s="2"/>
      <c r="D7498" s="2"/>
      <c r="Q7498" s="94"/>
    </row>
    <row r="7499" spans="2:17" x14ac:dyDescent="0.3">
      <c r="B7499" s="2"/>
      <c r="C7499" s="2"/>
      <c r="D7499" s="2"/>
      <c r="Q7499" s="94"/>
    </row>
    <row r="7500" spans="2:17" x14ac:dyDescent="0.3">
      <c r="B7500" s="2"/>
      <c r="C7500" s="2"/>
      <c r="D7500" s="2"/>
      <c r="Q7500" s="94"/>
    </row>
    <row r="7501" spans="2:17" x14ac:dyDescent="0.3">
      <c r="B7501" s="2"/>
      <c r="C7501" s="2"/>
      <c r="D7501" s="2"/>
      <c r="Q7501" s="94"/>
    </row>
    <row r="7502" spans="2:17" x14ac:dyDescent="0.3">
      <c r="B7502" s="2"/>
      <c r="C7502" s="2"/>
      <c r="D7502" s="2"/>
      <c r="Q7502" s="94"/>
    </row>
    <row r="7503" spans="2:17" x14ac:dyDescent="0.3">
      <c r="B7503" s="2"/>
      <c r="C7503" s="2"/>
      <c r="D7503" s="2"/>
      <c r="Q7503" s="94"/>
    </row>
    <row r="7504" spans="2:17" x14ac:dyDescent="0.3">
      <c r="B7504" s="2"/>
      <c r="C7504" s="2"/>
      <c r="D7504" s="2"/>
      <c r="Q7504" s="94"/>
    </row>
    <row r="7505" spans="2:17" x14ac:dyDescent="0.3">
      <c r="B7505" s="2"/>
      <c r="C7505" s="2"/>
      <c r="D7505" s="2"/>
      <c r="Q7505" s="94"/>
    </row>
    <row r="7506" spans="2:17" x14ac:dyDescent="0.3">
      <c r="B7506" s="2"/>
      <c r="C7506" s="2"/>
      <c r="D7506" s="2"/>
      <c r="Q7506" s="94"/>
    </row>
    <row r="7507" spans="2:17" x14ac:dyDescent="0.3">
      <c r="B7507" s="2"/>
      <c r="C7507" s="2"/>
      <c r="D7507" s="2"/>
      <c r="Q7507" s="94"/>
    </row>
    <row r="7508" spans="2:17" x14ac:dyDescent="0.3">
      <c r="B7508" s="2"/>
      <c r="C7508" s="2"/>
      <c r="D7508" s="2"/>
      <c r="Q7508" s="94"/>
    </row>
    <row r="7509" spans="2:17" x14ac:dyDescent="0.3">
      <c r="B7509" s="2"/>
      <c r="C7509" s="2"/>
      <c r="D7509" s="2"/>
      <c r="Q7509" s="94"/>
    </row>
    <row r="7510" spans="2:17" x14ac:dyDescent="0.3">
      <c r="B7510" s="2"/>
      <c r="C7510" s="2"/>
      <c r="D7510" s="2"/>
      <c r="Q7510" s="94"/>
    </row>
    <row r="7511" spans="2:17" x14ac:dyDescent="0.3">
      <c r="B7511" s="2"/>
      <c r="C7511" s="2"/>
      <c r="D7511" s="2"/>
      <c r="Q7511" s="94"/>
    </row>
    <row r="7512" spans="2:17" x14ac:dyDescent="0.3">
      <c r="B7512" s="2"/>
      <c r="C7512" s="2"/>
      <c r="D7512" s="2"/>
      <c r="Q7512" s="94"/>
    </row>
    <row r="7513" spans="2:17" x14ac:dyDescent="0.3">
      <c r="B7513" s="2"/>
      <c r="C7513" s="2"/>
      <c r="D7513" s="2"/>
      <c r="Q7513" s="94"/>
    </row>
    <row r="7514" spans="2:17" x14ac:dyDescent="0.3">
      <c r="B7514" s="2"/>
      <c r="C7514" s="2"/>
      <c r="D7514" s="2"/>
      <c r="Q7514" s="94"/>
    </row>
    <row r="7515" spans="2:17" x14ac:dyDescent="0.3">
      <c r="B7515" s="2"/>
      <c r="C7515" s="2"/>
      <c r="D7515" s="2"/>
      <c r="Q7515" s="94"/>
    </row>
    <row r="7516" spans="2:17" x14ac:dyDescent="0.3">
      <c r="B7516" s="2"/>
      <c r="C7516" s="2"/>
      <c r="D7516" s="2"/>
      <c r="Q7516" s="94"/>
    </row>
    <row r="7517" spans="2:17" x14ac:dyDescent="0.3">
      <c r="B7517" s="2"/>
      <c r="C7517" s="2"/>
      <c r="D7517" s="2"/>
      <c r="Q7517" s="94"/>
    </row>
    <row r="7518" spans="2:17" x14ac:dyDescent="0.3">
      <c r="B7518" s="2"/>
      <c r="C7518" s="2"/>
      <c r="D7518" s="2"/>
      <c r="Q7518" s="94"/>
    </row>
    <row r="7519" spans="2:17" x14ac:dyDescent="0.3">
      <c r="B7519" s="2"/>
      <c r="C7519" s="2"/>
      <c r="D7519" s="2"/>
      <c r="Q7519" s="94"/>
    </row>
    <row r="7520" spans="2:17" x14ac:dyDescent="0.3">
      <c r="B7520" s="2"/>
      <c r="C7520" s="2"/>
      <c r="D7520" s="2"/>
      <c r="Q7520" s="94"/>
    </row>
    <row r="7521" spans="2:17" x14ac:dyDescent="0.3">
      <c r="B7521" s="2"/>
      <c r="C7521" s="2"/>
      <c r="D7521" s="2"/>
      <c r="Q7521" s="94"/>
    </row>
    <row r="7522" spans="2:17" x14ac:dyDescent="0.3">
      <c r="B7522" s="2"/>
      <c r="C7522" s="2"/>
      <c r="D7522" s="2"/>
      <c r="Q7522" s="94"/>
    </row>
    <row r="7523" spans="2:17" x14ac:dyDescent="0.3">
      <c r="B7523" s="2"/>
      <c r="C7523" s="2"/>
      <c r="D7523" s="2"/>
      <c r="Q7523" s="94"/>
    </row>
    <row r="7524" spans="2:17" x14ac:dyDescent="0.3">
      <c r="B7524" s="2"/>
      <c r="C7524" s="2"/>
      <c r="D7524" s="2"/>
      <c r="Q7524" s="94"/>
    </row>
    <row r="7525" spans="2:17" x14ac:dyDescent="0.3">
      <c r="B7525" s="2"/>
      <c r="C7525" s="2"/>
      <c r="D7525" s="2"/>
      <c r="Q7525" s="94"/>
    </row>
    <row r="7526" spans="2:17" x14ac:dyDescent="0.3">
      <c r="B7526" s="2"/>
      <c r="C7526" s="2"/>
      <c r="D7526" s="2"/>
      <c r="Q7526" s="94"/>
    </row>
    <row r="7527" spans="2:17" x14ac:dyDescent="0.3">
      <c r="B7527" s="2"/>
      <c r="C7527" s="2"/>
      <c r="D7527" s="2"/>
      <c r="Q7527" s="94"/>
    </row>
    <row r="7528" spans="2:17" x14ac:dyDescent="0.3">
      <c r="B7528" s="2"/>
      <c r="C7528" s="2"/>
      <c r="D7528" s="2"/>
      <c r="Q7528" s="94"/>
    </row>
    <row r="7529" spans="2:17" x14ac:dyDescent="0.3">
      <c r="B7529" s="2"/>
      <c r="C7529" s="2"/>
      <c r="D7529" s="2"/>
      <c r="Q7529" s="94"/>
    </row>
    <row r="7530" spans="2:17" x14ac:dyDescent="0.3">
      <c r="B7530" s="2"/>
      <c r="C7530" s="2"/>
      <c r="D7530" s="2"/>
      <c r="Q7530" s="94"/>
    </row>
    <row r="7531" spans="2:17" x14ac:dyDescent="0.3">
      <c r="B7531" s="2"/>
      <c r="C7531" s="2"/>
      <c r="D7531" s="2"/>
      <c r="Q7531" s="94"/>
    </row>
    <row r="7532" spans="2:17" x14ac:dyDescent="0.3">
      <c r="B7532" s="2"/>
      <c r="C7532" s="2"/>
      <c r="D7532" s="2"/>
      <c r="Q7532" s="94"/>
    </row>
    <row r="7533" spans="2:17" x14ac:dyDescent="0.3">
      <c r="B7533" s="2"/>
      <c r="C7533" s="2"/>
      <c r="D7533" s="2"/>
      <c r="Q7533" s="94"/>
    </row>
    <row r="7534" spans="2:17" x14ac:dyDescent="0.3">
      <c r="B7534" s="2"/>
      <c r="C7534" s="2"/>
      <c r="D7534" s="2"/>
      <c r="Q7534" s="94"/>
    </row>
    <row r="7535" spans="2:17" x14ac:dyDescent="0.3">
      <c r="B7535" s="2"/>
      <c r="C7535" s="2"/>
      <c r="D7535" s="2"/>
      <c r="Q7535" s="94"/>
    </row>
    <row r="7536" spans="2:17" x14ac:dyDescent="0.3">
      <c r="B7536" s="2"/>
      <c r="C7536" s="2"/>
      <c r="D7536" s="2"/>
      <c r="Q7536" s="94"/>
    </row>
    <row r="7537" spans="2:17" x14ac:dyDescent="0.3">
      <c r="B7537" s="2"/>
      <c r="C7537" s="2"/>
      <c r="D7537" s="2"/>
      <c r="Q7537" s="94"/>
    </row>
    <row r="7538" spans="2:17" x14ac:dyDescent="0.3">
      <c r="B7538" s="2"/>
      <c r="C7538" s="2"/>
      <c r="D7538" s="2"/>
      <c r="Q7538" s="94"/>
    </row>
    <row r="7539" spans="2:17" x14ac:dyDescent="0.3">
      <c r="B7539" s="2"/>
      <c r="C7539" s="2"/>
      <c r="D7539" s="2"/>
      <c r="Q7539" s="94"/>
    </row>
    <row r="7540" spans="2:17" x14ac:dyDescent="0.3">
      <c r="B7540" s="2"/>
      <c r="C7540" s="2"/>
      <c r="D7540" s="2"/>
      <c r="Q7540" s="94"/>
    </row>
    <row r="7541" spans="2:17" x14ac:dyDescent="0.3">
      <c r="B7541" s="2"/>
      <c r="C7541" s="2"/>
      <c r="D7541" s="2"/>
      <c r="Q7541" s="94"/>
    </row>
    <row r="7542" spans="2:17" x14ac:dyDescent="0.3">
      <c r="B7542" s="2"/>
      <c r="C7542" s="2"/>
      <c r="D7542" s="2"/>
      <c r="Q7542" s="94"/>
    </row>
    <row r="7543" spans="2:17" x14ac:dyDescent="0.3">
      <c r="B7543" s="2"/>
      <c r="C7543" s="2"/>
      <c r="D7543" s="2"/>
      <c r="Q7543" s="94"/>
    </row>
    <row r="7544" spans="2:17" x14ac:dyDescent="0.3">
      <c r="B7544" s="2"/>
      <c r="C7544" s="2"/>
      <c r="D7544" s="2"/>
      <c r="Q7544" s="94"/>
    </row>
    <row r="7545" spans="2:17" x14ac:dyDescent="0.3">
      <c r="B7545" s="2"/>
      <c r="C7545" s="2"/>
      <c r="D7545" s="2"/>
      <c r="Q7545" s="94"/>
    </row>
    <row r="7546" spans="2:17" x14ac:dyDescent="0.3">
      <c r="B7546" s="2"/>
      <c r="C7546" s="2"/>
      <c r="D7546" s="2"/>
      <c r="Q7546" s="94"/>
    </row>
    <row r="7547" spans="2:17" x14ac:dyDescent="0.3">
      <c r="B7547" s="2"/>
      <c r="C7547" s="2"/>
      <c r="D7547" s="2"/>
      <c r="Q7547" s="94"/>
    </row>
    <row r="7548" spans="2:17" x14ac:dyDescent="0.3">
      <c r="B7548" s="2"/>
      <c r="C7548" s="2"/>
      <c r="D7548" s="2"/>
      <c r="Q7548" s="94"/>
    </row>
    <row r="7549" spans="2:17" x14ac:dyDescent="0.3">
      <c r="B7549" s="2"/>
      <c r="C7549" s="2"/>
      <c r="D7549" s="2"/>
      <c r="Q7549" s="94"/>
    </row>
    <row r="7550" spans="2:17" x14ac:dyDescent="0.3">
      <c r="B7550" s="2"/>
      <c r="C7550" s="2"/>
      <c r="D7550" s="2"/>
      <c r="Q7550" s="94"/>
    </row>
    <row r="7551" spans="2:17" x14ac:dyDescent="0.3">
      <c r="B7551" s="2"/>
      <c r="C7551" s="2"/>
      <c r="D7551" s="2"/>
      <c r="Q7551" s="94"/>
    </row>
    <row r="7552" spans="2:17" x14ac:dyDescent="0.3">
      <c r="B7552" s="2"/>
      <c r="C7552" s="2"/>
      <c r="D7552" s="2"/>
      <c r="Q7552" s="94"/>
    </row>
    <row r="7553" spans="2:17" x14ac:dyDescent="0.3">
      <c r="B7553" s="2"/>
      <c r="C7553" s="2"/>
      <c r="D7553" s="2"/>
      <c r="Q7553" s="94"/>
    </row>
    <row r="7554" spans="2:17" x14ac:dyDescent="0.3">
      <c r="B7554" s="2"/>
      <c r="C7554" s="2"/>
      <c r="D7554" s="2"/>
      <c r="Q7554" s="94"/>
    </row>
    <row r="7555" spans="2:17" x14ac:dyDescent="0.3">
      <c r="B7555" s="2"/>
      <c r="C7555" s="2"/>
      <c r="D7555" s="2"/>
      <c r="Q7555" s="94"/>
    </row>
    <row r="7556" spans="2:17" x14ac:dyDescent="0.3">
      <c r="B7556" s="2"/>
      <c r="C7556" s="2"/>
      <c r="D7556" s="2"/>
      <c r="Q7556" s="94"/>
    </row>
    <row r="7557" spans="2:17" x14ac:dyDescent="0.3">
      <c r="B7557" s="2"/>
      <c r="C7557" s="2"/>
      <c r="D7557" s="2"/>
      <c r="Q7557" s="94"/>
    </row>
    <row r="7558" spans="2:17" x14ac:dyDescent="0.3">
      <c r="B7558" s="2"/>
      <c r="C7558" s="2"/>
      <c r="D7558" s="2"/>
      <c r="Q7558" s="94"/>
    </row>
    <row r="7559" spans="2:17" x14ac:dyDescent="0.3">
      <c r="B7559" s="2"/>
      <c r="C7559" s="2"/>
      <c r="D7559" s="2"/>
      <c r="Q7559" s="94"/>
    </row>
    <row r="7560" spans="2:17" x14ac:dyDescent="0.3">
      <c r="B7560" s="2"/>
      <c r="C7560" s="2"/>
      <c r="D7560" s="2"/>
      <c r="Q7560" s="94"/>
    </row>
    <row r="7561" spans="2:17" x14ac:dyDescent="0.3">
      <c r="B7561" s="2"/>
      <c r="C7561" s="2"/>
      <c r="D7561" s="2"/>
      <c r="Q7561" s="94"/>
    </row>
    <row r="7562" spans="2:17" x14ac:dyDescent="0.3">
      <c r="B7562" s="2"/>
      <c r="C7562" s="2"/>
      <c r="D7562" s="2"/>
      <c r="Q7562" s="94"/>
    </row>
    <row r="7563" spans="2:17" x14ac:dyDescent="0.3">
      <c r="B7563" s="2"/>
      <c r="C7563" s="2"/>
      <c r="D7563" s="2"/>
      <c r="Q7563" s="94"/>
    </row>
    <row r="7564" spans="2:17" x14ac:dyDescent="0.3">
      <c r="B7564" s="2"/>
      <c r="C7564" s="2"/>
      <c r="D7564" s="2"/>
      <c r="Q7564" s="94"/>
    </row>
    <row r="7565" spans="2:17" x14ac:dyDescent="0.3">
      <c r="B7565" s="2"/>
      <c r="C7565" s="2"/>
      <c r="D7565" s="2"/>
      <c r="Q7565" s="94"/>
    </row>
    <row r="7566" spans="2:17" x14ac:dyDescent="0.3">
      <c r="B7566" s="2"/>
      <c r="C7566" s="2"/>
      <c r="D7566" s="2"/>
      <c r="Q7566" s="94"/>
    </row>
    <row r="7567" spans="2:17" x14ac:dyDescent="0.3">
      <c r="B7567" s="2"/>
      <c r="C7567" s="2"/>
      <c r="D7567" s="2"/>
      <c r="Q7567" s="94"/>
    </row>
    <row r="7568" spans="2:17" x14ac:dyDescent="0.3">
      <c r="B7568" s="2"/>
      <c r="C7568" s="2"/>
      <c r="D7568" s="2"/>
      <c r="Q7568" s="94"/>
    </row>
    <row r="7569" spans="2:17" x14ac:dyDescent="0.3">
      <c r="B7569" s="2"/>
      <c r="C7569" s="2"/>
      <c r="D7569" s="2"/>
      <c r="Q7569" s="94"/>
    </row>
    <row r="7570" spans="2:17" x14ac:dyDescent="0.3">
      <c r="B7570" s="2"/>
      <c r="C7570" s="2"/>
      <c r="D7570" s="2"/>
      <c r="Q7570" s="94"/>
    </row>
    <row r="7571" spans="2:17" x14ac:dyDescent="0.3">
      <c r="B7571" s="2"/>
      <c r="C7571" s="2"/>
      <c r="D7571" s="2"/>
      <c r="Q7571" s="94"/>
    </row>
    <row r="7572" spans="2:17" x14ac:dyDescent="0.3">
      <c r="B7572" s="2"/>
      <c r="C7572" s="2"/>
      <c r="D7572" s="2"/>
      <c r="Q7572" s="94"/>
    </row>
    <row r="7573" spans="2:17" x14ac:dyDescent="0.3">
      <c r="B7573" s="2"/>
      <c r="C7573" s="2"/>
      <c r="D7573" s="2"/>
      <c r="Q7573" s="94"/>
    </row>
    <row r="7574" spans="2:17" x14ac:dyDescent="0.3">
      <c r="B7574" s="2"/>
      <c r="C7574" s="2"/>
      <c r="D7574" s="2"/>
      <c r="Q7574" s="94"/>
    </row>
    <row r="7575" spans="2:17" x14ac:dyDescent="0.3">
      <c r="B7575" s="2"/>
      <c r="C7575" s="2"/>
      <c r="D7575" s="2"/>
      <c r="Q7575" s="94"/>
    </row>
    <row r="7576" spans="2:17" x14ac:dyDescent="0.3">
      <c r="B7576" s="2"/>
      <c r="C7576" s="2"/>
      <c r="D7576" s="2"/>
      <c r="Q7576" s="94"/>
    </row>
    <row r="7577" spans="2:17" x14ac:dyDescent="0.3">
      <c r="B7577" s="2"/>
      <c r="C7577" s="2"/>
      <c r="D7577" s="2"/>
      <c r="Q7577" s="94"/>
    </row>
    <row r="7578" spans="2:17" x14ac:dyDescent="0.3">
      <c r="B7578" s="2"/>
      <c r="C7578" s="2"/>
      <c r="D7578" s="2"/>
      <c r="Q7578" s="94"/>
    </row>
    <row r="7579" spans="2:17" x14ac:dyDescent="0.3">
      <c r="B7579" s="2"/>
      <c r="C7579" s="2"/>
      <c r="D7579" s="2"/>
      <c r="Q7579" s="94"/>
    </row>
    <row r="7580" spans="2:17" x14ac:dyDescent="0.3">
      <c r="B7580" s="2"/>
      <c r="C7580" s="2"/>
      <c r="D7580" s="2"/>
      <c r="Q7580" s="94"/>
    </row>
    <row r="7581" spans="2:17" x14ac:dyDescent="0.3">
      <c r="B7581" s="2"/>
      <c r="C7581" s="2"/>
      <c r="D7581" s="2"/>
      <c r="Q7581" s="94"/>
    </row>
    <row r="7582" spans="2:17" x14ac:dyDescent="0.3">
      <c r="B7582" s="2"/>
      <c r="C7582" s="2"/>
      <c r="D7582" s="2"/>
      <c r="Q7582" s="94"/>
    </row>
    <row r="7583" spans="2:17" x14ac:dyDescent="0.3">
      <c r="B7583" s="2"/>
      <c r="C7583" s="2"/>
      <c r="D7583" s="2"/>
      <c r="Q7583" s="94"/>
    </row>
    <row r="7584" spans="2:17" x14ac:dyDescent="0.3">
      <c r="B7584" s="2"/>
      <c r="C7584" s="2"/>
      <c r="D7584" s="2"/>
      <c r="Q7584" s="94"/>
    </row>
    <row r="7585" spans="2:17" x14ac:dyDescent="0.3">
      <c r="B7585" s="2"/>
      <c r="C7585" s="2"/>
      <c r="D7585" s="2"/>
      <c r="Q7585" s="94"/>
    </row>
    <row r="7586" spans="2:17" x14ac:dyDescent="0.3">
      <c r="B7586" s="2"/>
      <c r="C7586" s="2"/>
      <c r="D7586" s="2"/>
      <c r="Q7586" s="94"/>
    </row>
    <row r="7587" spans="2:17" x14ac:dyDescent="0.3">
      <c r="B7587" s="2"/>
      <c r="C7587" s="2"/>
      <c r="D7587" s="2"/>
      <c r="Q7587" s="94"/>
    </row>
    <row r="7588" spans="2:17" x14ac:dyDescent="0.3">
      <c r="B7588" s="2"/>
      <c r="C7588" s="2"/>
      <c r="D7588" s="2"/>
      <c r="Q7588" s="94"/>
    </row>
    <row r="7589" spans="2:17" x14ac:dyDescent="0.3">
      <c r="B7589" s="2"/>
      <c r="C7589" s="2"/>
      <c r="D7589" s="2"/>
      <c r="Q7589" s="94"/>
    </row>
    <row r="7590" spans="2:17" x14ac:dyDescent="0.3">
      <c r="B7590" s="2"/>
      <c r="C7590" s="2"/>
      <c r="D7590" s="2"/>
      <c r="Q7590" s="94"/>
    </row>
    <row r="7591" spans="2:17" x14ac:dyDescent="0.3">
      <c r="B7591" s="2"/>
      <c r="C7591" s="2"/>
      <c r="D7591" s="2"/>
      <c r="Q7591" s="94"/>
    </row>
    <row r="7592" spans="2:17" x14ac:dyDescent="0.3">
      <c r="B7592" s="2"/>
      <c r="C7592" s="2"/>
      <c r="D7592" s="2"/>
      <c r="Q7592" s="94"/>
    </row>
    <row r="7593" spans="2:17" x14ac:dyDescent="0.3">
      <c r="B7593" s="2"/>
      <c r="C7593" s="2"/>
      <c r="D7593" s="2"/>
      <c r="Q7593" s="94"/>
    </row>
    <row r="7594" spans="2:17" x14ac:dyDescent="0.3">
      <c r="B7594" s="2"/>
      <c r="C7594" s="2"/>
      <c r="D7594" s="2"/>
      <c r="Q7594" s="94"/>
    </row>
    <row r="7595" spans="2:17" x14ac:dyDescent="0.3">
      <c r="B7595" s="2"/>
      <c r="C7595" s="2"/>
      <c r="D7595" s="2"/>
      <c r="Q7595" s="94"/>
    </row>
    <row r="7596" spans="2:17" x14ac:dyDescent="0.3">
      <c r="B7596" s="2"/>
      <c r="C7596" s="2"/>
      <c r="D7596" s="2"/>
      <c r="Q7596" s="94"/>
    </row>
    <row r="7597" spans="2:17" x14ac:dyDescent="0.3">
      <c r="B7597" s="2"/>
      <c r="C7597" s="2"/>
      <c r="D7597" s="2"/>
      <c r="Q7597" s="94"/>
    </row>
    <row r="7598" spans="2:17" x14ac:dyDescent="0.3">
      <c r="B7598" s="2"/>
      <c r="C7598" s="2"/>
      <c r="D7598" s="2"/>
      <c r="Q7598" s="94"/>
    </row>
    <row r="7599" spans="2:17" x14ac:dyDescent="0.3">
      <c r="B7599" s="2"/>
      <c r="C7599" s="2"/>
      <c r="D7599" s="2"/>
      <c r="Q7599" s="94"/>
    </row>
    <row r="7600" spans="2:17" x14ac:dyDescent="0.3">
      <c r="B7600" s="2"/>
      <c r="C7600" s="2"/>
      <c r="D7600" s="2"/>
      <c r="Q7600" s="94"/>
    </row>
    <row r="7601" spans="2:17" x14ac:dyDescent="0.3">
      <c r="B7601" s="2"/>
      <c r="C7601" s="2"/>
      <c r="D7601" s="2"/>
      <c r="Q7601" s="94"/>
    </row>
    <row r="7602" spans="2:17" x14ac:dyDescent="0.3">
      <c r="B7602" s="2"/>
      <c r="C7602" s="2"/>
      <c r="D7602" s="2"/>
      <c r="Q7602" s="94"/>
    </row>
    <row r="7603" spans="2:17" x14ac:dyDescent="0.3">
      <c r="B7603" s="2"/>
      <c r="C7603" s="2"/>
      <c r="D7603" s="2"/>
      <c r="Q7603" s="94"/>
    </row>
    <row r="7604" spans="2:17" x14ac:dyDescent="0.3">
      <c r="B7604" s="2"/>
      <c r="C7604" s="2"/>
      <c r="D7604" s="2"/>
      <c r="Q7604" s="94"/>
    </row>
    <row r="7605" spans="2:17" x14ac:dyDescent="0.3">
      <c r="B7605" s="2"/>
      <c r="C7605" s="2"/>
      <c r="D7605" s="2"/>
      <c r="Q7605" s="94"/>
    </row>
    <row r="7606" spans="2:17" x14ac:dyDescent="0.3">
      <c r="B7606" s="2"/>
      <c r="C7606" s="2"/>
      <c r="D7606" s="2"/>
      <c r="Q7606" s="94"/>
    </row>
    <row r="7607" spans="2:17" x14ac:dyDescent="0.3">
      <c r="B7607" s="2"/>
      <c r="C7607" s="2"/>
      <c r="D7607" s="2"/>
      <c r="Q7607" s="94"/>
    </row>
    <row r="7608" spans="2:17" x14ac:dyDescent="0.3">
      <c r="B7608" s="2"/>
      <c r="C7608" s="2"/>
      <c r="D7608" s="2"/>
      <c r="Q7608" s="94"/>
    </row>
    <row r="7609" spans="2:17" x14ac:dyDescent="0.3">
      <c r="B7609" s="2"/>
      <c r="C7609" s="2"/>
      <c r="D7609" s="2"/>
      <c r="Q7609" s="94"/>
    </row>
    <row r="7610" spans="2:17" x14ac:dyDescent="0.3">
      <c r="B7610" s="2"/>
      <c r="C7610" s="2"/>
      <c r="D7610" s="2"/>
      <c r="Q7610" s="94"/>
    </row>
    <row r="7611" spans="2:17" x14ac:dyDescent="0.3">
      <c r="B7611" s="2"/>
      <c r="C7611" s="2"/>
      <c r="D7611" s="2"/>
      <c r="Q7611" s="94"/>
    </row>
    <row r="7612" spans="2:17" x14ac:dyDescent="0.3">
      <c r="B7612" s="2"/>
      <c r="C7612" s="2"/>
      <c r="D7612" s="2"/>
      <c r="Q7612" s="94"/>
    </row>
    <row r="7613" spans="2:17" x14ac:dyDescent="0.3">
      <c r="B7613" s="2"/>
      <c r="C7613" s="2"/>
      <c r="D7613" s="2"/>
      <c r="Q7613" s="94"/>
    </row>
    <row r="7614" spans="2:17" x14ac:dyDescent="0.3">
      <c r="B7614" s="2"/>
      <c r="C7614" s="2"/>
      <c r="D7614" s="2"/>
      <c r="Q7614" s="94"/>
    </row>
    <row r="7615" spans="2:17" x14ac:dyDescent="0.3">
      <c r="B7615" s="2"/>
      <c r="C7615" s="2"/>
      <c r="D7615" s="2"/>
      <c r="Q7615" s="94"/>
    </row>
    <row r="7616" spans="2:17" x14ac:dyDescent="0.3">
      <c r="B7616" s="2"/>
      <c r="C7616" s="2"/>
      <c r="D7616" s="2"/>
      <c r="Q7616" s="94"/>
    </row>
    <row r="7617" spans="2:17" x14ac:dyDescent="0.3">
      <c r="B7617" s="2"/>
      <c r="C7617" s="2"/>
      <c r="D7617" s="2"/>
      <c r="Q7617" s="94"/>
    </row>
    <row r="7618" spans="2:17" x14ac:dyDescent="0.3">
      <c r="B7618" s="2"/>
      <c r="C7618" s="2"/>
      <c r="D7618" s="2"/>
      <c r="Q7618" s="94"/>
    </row>
    <row r="7619" spans="2:17" x14ac:dyDescent="0.3">
      <c r="B7619" s="2"/>
      <c r="C7619" s="2"/>
      <c r="D7619" s="2"/>
      <c r="Q7619" s="94"/>
    </row>
    <row r="7620" spans="2:17" x14ac:dyDescent="0.3">
      <c r="B7620" s="2"/>
      <c r="C7620" s="2"/>
      <c r="D7620" s="2"/>
      <c r="Q7620" s="94"/>
    </row>
    <row r="7621" spans="2:17" x14ac:dyDescent="0.3">
      <c r="B7621" s="2"/>
      <c r="C7621" s="2"/>
      <c r="D7621" s="2"/>
      <c r="Q7621" s="94"/>
    </row>
    <row r="7622" spans="2:17" x14ac:dyDescent="0.3">
      <c r="B7622" s="2"/>
      <c r="C7622" s="2"/>
      <c r="D7622" s="2"/>
      <c r="Q7622" s="94"/>
    </row>
    <row r="7623" spans="2:17" x14ac:dyDescent="0.3">
      <c r="B7623" s="2"/>
      <c r="C7623" s="2"/>
      <c r="D7623" s="2"/>
      <c r="Q7623" s="94"/>
    </row>
    <row r="7624" spans="2:17" x14ac:dyDescent="0.3">
      <c r="B7624" s="2"/>
      <c r="C7624" s="2"/>
      <c r="D7624" s="2"/>
      <c r="Q7624" s="94"/>
    </row>
    <row r="7625" spans="2:17" x14ac:dyDescent="0.3">
      <c r="B7625" s="2"/>
      <c r="C7625" s="2"/>
      <c r="D7625" s="2"/>
      <c r="Q7625" s="94"/>
    </row>
    <row r="7626" spans="2:17" x14ac:dyDescent="0.3">
      <c r="B7626" s="2"/>
      <c r="C7626" s="2"/>
      <c r="D7626" s="2"/>
      <c r="Q7626" s="94"/>
    </row>
    <row r="7627" spans="2:17" x14ac:dyDescent="0.3">
      <c r="B7627" s="2"/>
      <c r="C7627" s="2"/>
      <c r="D7627" s="2"/>
      <c r="Q7627" s="94"/>
    </row>
    <row r="7628" spans="2:17" x14ac:dyDescent="0.3">
      <c r="B7628" s="2"/>
      <c r="C7628" s="2"/>
      <c r="D7628" s="2"/>
      <c r="Q7628" s="94"/>
    </row>
    <row r="7629" spans="2:17" x14ac:dyDescent="0.3">
      <c r="B7629" s="2"/>
      <c r="C7629" s="2"/>
      <c r="D7629" s="2"/>
      <c r="Q7629" s="94"/>
    </row>
    <row r="7630" spans="2:17" x14ac:dyDescent="0.3">
      <c r="B7630" s="2"/>
      <c r="C7630" s="2"/>
      <c r="D7630" s="2"/>
      <c r="Q7630" s="94"/>
    </row>
    <row r="7631" spans="2:17" x14ac:dyDescent="0.3">
      <c r="B7631" s="2"/>
      <c r="C7631" s="2"/>
      <c r="D7631" s="2"/>
      <c r="Q7631" s="94"/>
    </row>
    <row r="7632" spans="2:17" x14ac:dyDescent="0.3">
      <c r="B7632" s="2"/>
      <c r="C7632" s="2"/>
      <c r="D7632" s="2"/>
      <c r="Q7632" s="94"/>
    </row>
    <row r="7633" spans="2:17" x14ac:dyDescent="0.3">
      <c r="B7633" s="2"/>
      <c r="C7633" s="2"/>
      <c r="D7633" s="2"/>
      <c r="Q7633" s="94"/>
    </row>
    <row r="7634" spans="2:17" x14ac:dyDescent="0.3">
      <c r="B7634" s="2"/>
      <c r="C7634" s="2"/>
      <c r="D7634" s="2"/>
      <c r="Q7634" s="94"/>
    </row>
    <row r="7635" spans="2:17" x14ac:dyDescent="0.3">
      <c r="B7635" s="2"/>
      <c r="C7635" s="2"/>
      <c r="D7635" s="2"/>
      <c r="Q7635" s="94"/>
    </row>
    <row r="7636" spans="2:17" x14ac:dyDescent="0.3">
      <c r="B7636" s="2"/>
      <c r="C7636" s="2"/>
      <c r="D7636" s="2"/>
      <c r="Q7636" s="94"/>
    </row>
    <row r="7637" spans="2:17" x14ac:dyDescent="0.3">
      <c r="B7637" s="2"/>
      <c r="C7637" s="2"/>
      <c r="D7637" s="2"/>
      <c r="Q7637" s="94"/>
    </row>
    <row r="7638" spans="2:17" x14ac:dyDescent="0.3">
      <c r="B7638" s="2"/>
      <c r="C7638" s="2"/>
      <c r="D7638" s="2"/>
      <c r="Q7638" s="94"/>
    </row>
    <row r="7639" spans="2:17" x14ac:dyDescent="0.3">
      <c r="B7639" s="2"/>
      <c r="C7639" s="2"/>
      <c r="D7639" s="2"/>
      <c r="Q7639" s="94"/>
    </row>
    <row r="7640" spans="2:17" x14ac:dyDescent="0.3">
      <c r="B7640" s="2"/>
      <c r="C7640" s="2"/>
      <c r="D7640" s="2"/>
      <c r="Q7640" s="94"/>
    </row>
    <row r="7641" spans="2:17" x14ac:dyDescent="0.3">
      <c r="B7641" s="2"/>
      <c r="C7641" s="2"/>
      <c r="D7641" s="2"/>
      <c r="Q7641" s="94"/>
    </row>
    <row r="7642" spans="2:17" x14ac:dyDescent="0.3">
      <c r="B7642" s="2"/>
      <c r="C7642" s="2"/>
      <c r="D7642" s="2"/>
      <c r="Q7642" s="94"/>
    </row>
    <row r="7643" spans="2:17" x14ac:dyDescent="0.3">
      <c r="B7643" s="2"/>
      <c r="C7643" s="2"/>
      <c r="D7643" s="2"/>
      <c r="Q7643" s="94"/>
    </row>
    <row r="7644" spans="2:17" x14ac:dyDescent="0.3">
      <c r="B7644" s="2"/>
      <c r="C7644" s="2"/>
      <c r="D7644" s="2"/>
      <c r="Q7644" s="94"/>
    </row>
    <row r="7645" spans="2:17" x14ac:dyDescent="0.3">
      <c r="B7645" s="2"/>
      <c r="C7645" s="2"/>
      <c r="D7645" s="2"/>
      <c r="Q7645" s="94"/>
    </row>
    <row r="7646" spans="2:17" x14ac:dyDescent="0.3">
      <c r="B7646" s="2"/>
      <c r="C7646" s="2"/>
      <c r="D7646" s="2"/>
      <c r="Q7646" s="94"/>
    </row>
    <row r="7647" spans="2:17" x14ac:dyDescent="0.3">
      <c r="B7647" s="2"/>
      <c r="C7647" s="2"/>
      <c r="D7647" s="2"/>
      <c r="Q7647" s="94"/>
    </row>
    <row r="7648" spans="2:17" x14ac:dyDescent="0.3">
      <c r="B7648" s="2"/>
      <c r="C7648" s="2"/>
      <c r="D7648" s="2"/>
      <c r="Q7648" s="94"/>
    </row>
    <row r="7649" spans="2:17" x14ac:dyDescent="0.3">
      <c r="B7649" s="2"/>
      <c r="C7649" s="2"/>
      <c r="D7649" s="2"/>
      <c r="Q7649" s="94"/>
    </row>
    <row r="7650" spans="2:17" x14ac:dyDescent="0.3">
      <c r="B7650" s="2"/>
      <c r="C7650" s="2"/>
      <c r="D7650" s="2"/>
      <c r="Q7650" s="94"/>
    </row>
    <row r="7651" spans="2:17" x14ac:dyDescent="0.3">
      <c r="B7651" s="2"/>
      <c r="C7651" s="2"/>
      <c r="D7651" s="2"/>
      <c r="Q7651" s="94"/>
    </row>
    <row r="7652" spans="2:17" x14ac:dyDescent="0.3">
      <c r="B7652" s="2"/>
      <c r="C7652" s="2"/>
      <c r="D7652" s="2"/>
      <c r="Q7652" s="94"/>
    </row>
    <row r="7653" spans="2:17" x14ac:dyDescent="0.3">
      <c r="B7653" s="2"/>
      <c r="C7653" s="2"/>
      <c r="D7653" s="2"/>
      <c r="Q7653" s="94"/>
    </row>
    <row r="7654" spans="2:17" x14ac:dyDescent="0.3">
      <c r="B7654" s="2"/>
      <c r="C7654" s="2"/>
      <c r="D7654" s="2"/>
      <c r="Q7654" s="94"/>
    </row>
    <row r="7655" spans="2:17" x14ac:dyDescent="0.3">
      <c r="B7655" s="2"/>
      <c r="C7655" s="2"/>
      <c r="D7655" s="2"/>
      <c r="Q7655" s="94"/>
    </row>
    <row r="7656" spans="2:17" x14ac:dyDescent="0.3">
      <c r="B7656" s="2"/>
      <c r="C7656" s="2"/>
      <c r="D7656" s="2"/>
      <c r="Q7656" s="94"/>
    </row>
    <row r="7657" spans="2:17" x14ac:dyDescent="0.3">
      <c r="B7657" s="2"/>
      <c r="C7657" s="2"/>
      <c r="D7657" s="2"/>
      <c r="Q7657" s="94"/>
    </row>
    <row r="7658" spans="2:17" x14ac:dyDescent="0.3">
      <c r="B7658" s="2"/>
      <c r="C7658" s="2"/>
      <c r="D7658" s="2"/>
      <c r="Q7658" s="94"/>
    </row>
    <row r="7659" spans="2:17" x14ac:dyDescent="0.3">
      <c r="B7659" s="2"/>
      <c r="C7659" s="2"/>
      <c r="D7659" s="2"/>
      <c r="Q7659" s="94"/>
    </row>
    <row r="7660" spans="2:17" x14ac:dyDescent="0.3">
      <c r="B7660" s="2"/>
      <c r="C7660" s="2"/>
      <c r="D7660" s="2"/>
      <c r="Q7660" s="94"/>
    </row>
    <row r="7661" spans="2:17" x14ac:dyDescent="0.3">
      <c r="B7661" s="2"/>
      <c r="C7661" s="2"/>
      <c r="D7661" s="2"/>
      <c r="Q7661" s="94"/>
    </row>
    <row r="7662" spans="2:17" x14ac:dyDescent="0.3">
      <c r="B7662" s="2"/>
      <c r="C7662" s="2"/>
      <c r="D7662" s="2"/>
      <c r="Q7662" s="94"/>
    </row>
    <row r="7663" spans="2:17" x14ac:dyDescent="0.3">
      <c r="B7663" s="2"/>
      <c r="C7663" s="2"/>
      <c r="D7663" s="2"/>
      <c r="Q7663" s="94"/>
    </row>
    <row r="7664" spans="2:17" x14ac:dyDescent="0.3">
      <c r="B7664" s="2"/>
      <c r="C7664" s="2"/>
      <c r="D7664" s="2"/>
      <c r="Q7664" s="94"/>
    </row>
    <row r="7665" spans="2:17" x14ac:dyDescent="0.3">
      <c r="B7665" s="2"/>
      <c r="C7665" s="2"/>
      <c r="D7665" s="2"/>
      <c r="Q7665" s="94"/>
    </row>
    <row r="7666" spans="2:17" x14ac:dyDescent="0.3">
      <c r="B7666" s="2"/>
      <c r="C7666" s="2"/>
      <c r="D7666" s="2"/>
      <c r="Q7666" s="94"/>
    </row>
    <row r="7667" spans="2:17" x14ac:dyDescent="0.3">
      <c r="B7667" s="2"/>
      <c r="C7667" s="2"/>
      <c r="D7667" s="2"/>
      <c r="Q7667" s="94"/>
    </row>
    <row r="7668" spans="2:17" x14ac:dyDescent="0.3">
      <c r="B7668" s="2"/>
      <c r="C7668" s="2"/>
      <c r="D7668" s="2"/>
      <c r="Q7668" s="94"/>
    </row>
    <row r="7669" spans="2:17" x14ac:dyDescent="0.3">
      <c r="B7669" s="2"/>
      <c r="C7669" s="2"/>
      <c r="D7669" s="2"/>
      <c r="Q7669" s="94"/>
    </row>
    <row r="7670" spans="2:17" x14ac:dyDescent="0.3">
      <c r="B7670" s="2"/>
      <c r="C7670" s="2"/>
      <c r="D7670" s="2"/>
      <c r="Q7670" s="94"/>
    </row>
    <row r="7671" spans="2:17" x14ac:dyDescent="0.3">
      <c r="B7671" s="2"/>
      <c r="C7671" s="2"/>
      <c r="D7671" s="2"/>
      <c r="Q7671" s="94"/>
    </row>
    <row r="7672" spans="2:17" x14ac:dyDescent="0.3">
      <c r="B7672" s="2"/>
      <c r="C7672" s="2"/>
      <c r="D7672" s="2"/>
      <c r="Q7672" s="94"/>
    </row>
    <row r="7673" spans="2:17" x14ac:dyDescent="0.3">
      <c r="B7673" s="2"/>
      <c r="C7673" s="2"/>
      <c r="D7673" s="2"/>
      <c r="Q7673" s="94"/>
    </row>
    <row r="7674" spans="2:17" x14ac:dyDescent="0.3">
      <c r="B7674" s="2"/>
      <c r="C7674" s="2"/>
      <c r="D7674" s="2"/>
      <c r="Q7674" s="94"/>
    </row>
    <row r="7675" spans="2:17" x14ac:dyDescent="0.3">
      <c r="B7675" s="2"/>
      <c r="C7675" s="2"/>
      <c r="D7675" s="2"/>
      <c r="Q7675" s="94"/>
    </row>
    <row r="7676" spans="2:17" x14ac:dyDescent="0.3">
      <c r="B7676" s="2"/>
      <c r="C7676" s="2"/>
      <c r="D7676" s="2"/>
      <c r="Q7676" s="94"/>
    </row>
    <row r="7677" spans="2:17" x14ac:dyDescent="0.3">
      <c r="B7677" s="2"/>
      <c r="C7677" s="2"/>
      <c r="D7677" s="2"/>
      <c r="Q7677" s="94"/>
    </row>
    <row r="7678" spans="2:17" x14ac:dyDescent="0.3">
      <c r="B7678" s="2"/>
      <c r="C7678" s="2"/>
      <c r="D7678" s="2"/>
      <c r="Q7678" s="94"/>
    </row>
    <row r="7679" spans="2:17" x14ac:dyDescent="0.3">
      <c r="B7679" s="2"/>
      <c r="C7679" s="2"/>
      <c r="D7679" s="2"/>
      <c r="Q7679" s="94"/>
    </row>
    <row r="7680" spans="2:17" x14ac:dyDescent="0.3">
      <c r="B7680" s="2"/>
      <c r="C7680" s="2"/>
      <c r="D7680" s="2"/>
      <c r="Q7680" s="94"/>
    </row>
    <row r="7681" spans="2:17" x14ac:dyDescent="0.3">
      <c r="B7681" s="2"/>
      <c r="C7681" s="2"/>
      <c r="D7681" s="2"/>
      <c r="Q7681" s="94"/>
    </row>
    <row r="7682" spans="2:17" x14ac:dyDescent="0.3">
      <c r="B7682" s="2"/>
      <c r="C7682" s="2"/>
      <c r="D7682" s="2"/>
      <c r="Q7682" s="94"/>
    </row>
    <row r="7683" spans="2:17" x14ac:dyDescent="0.3">
      <c r="B7683" s="2"/>
      <c r="C7683" s="2"/>
      <c r="D7683" s="2"/>
      <c r="Q7683" s="94"/>
    </row>
    <row r="7684" spans="2:17" x14ac:dyDescent="0.3">
      <c r="B7684" s="2"/>
      <c r="C7684" s="2"/>
      <c r="D7684" s="2"/>
      <c r="Q7684" s="94"/>
    </row>
    <row r="7685" spans="2:17" x14ac:dyDescent="0.3">
      <c r="B7685" s="2"/>
      <c r="C7685" s="2"/>
      <c r="D7685" s="2"/>
      <c r="Q7685" s="94"/>
    </row>
    <row r="7686" spans="2:17" x14ac:dyDescent="0.3">
      <c r="B7686" s="2"/>
      <c r="C7686" s="2"/>
      <c r="D7686" s="2"/>
      <c r="Q7686" s="94"/>
    </row>
    <row r="7687" spans="2:17" x14ac:dyDescent="0.3">
      <c r="B7687" s="2"/>
      <c r="C7687" s="2"/>
      <c r="D7687" s="2"/>
      <c r="Q7687" s="94"/>
    </row>
    <row r="7688" spans="2:17" x14ac:dyDescent="0.3">
      <c r="B7688" s="2"/>
      <c r="C7688" s="2"/>
      <c r="D7688" s="2"/>
      <c r="Q7688" s="94"/>
    </row>
    <row r="7689" spans="2:17" x14ac:dyDescent="0.3">
      <c r="B7689" s="2"/>
      <c r="C7689" s="2"/>
      <c r="D7689" s="2"/>
      <c r="Q7689" s="94"/>
    </row>
    <row r="7690" spans="2:17" x14ac:dyDescent="0.3">
      <c r="B7690" s="2"/>
      <c r="C7690" s="2"/>
      <c r="D7690" s="2"/>
      <c r="Q7690" s="94"/>
    </row>
    <row r="7691" spans="2:17" x14ac:dyDescent="0.3">
      <c r="B7691" s="2"/>
      <c r="C7691" s="2"/>
      <c r="D7691" s="2"/>
      <c r="Q7691" s="94"/>
    </row>
    <row r="7692" spans="2:17" x14ac:dyDescent="0.3">
      <c r="B7692" s="2"/>
      <c r="C7692" s="2"/>
      <c r="D7692" s="2"/>
      <c r="Q7692" s="94"/>
    </row>
    <row r="7693" spans="2:17" x14ac:dyDescent="0.3">
      <c r="B7693" s="2"/>
      <c r="C7693" s="2"/>
      <c r="D7693" s="2"/>
      <c r="Q7693" s="94"/>
    </row>
    <row r="7694" spans="2:17" x14ac:dyDescent="0.3">
      <c r="B7694" s="2"/>
      <c r="C7694" s="2"/>
      <c r="D7694" s="2"/>
      <c r="Q7694" s="94"/>
    </row>
    <row r="7695" spans="2:17" x14ac:dyDescent="0.3">
      <c r="B7695" s="2"/>
      <c r="C7695" s="2"/>
      <c r="D7695" s="2"/>
      <c r="Q7695" s="94"/>
    </row>
    <row r="7696" spans="2:17" x14ac:dyDescent="0.3">
      <c r="B7696" s="2"/>
      <c r="C7696" s="2"/>
      <c r="D7696" s="2"/>
      <c r="Q7696" s="94"/>
    </row>
    <row r="7697" spans="2:17" x14ac:dyDescent="0.3">
      <c r="B7697" s="2"/>
      <c r="C7697" s="2"/>
      <c r="D7697" s="2"/>
      <c r="Q7697" s="94"/>
    </row>
    <row r="7698" spans="2:17" x14ac:dyDescent="0.3">
      <c r="B7698" s="2"/>
      <c r="C7698" s="2"/>
      <c r="D7698" s="2"/>
      <c r="Q7698" s="94"/>
    </row>
    <row r="7699" spans="2:17" x14ac:dyDescent="0.3">
      <c r="B7699" s="2"/>
      <c r="C7699" s="2"/>
      <c r="D7699" s="2"/>
      <c r="Q7699" s="94"/>
    </row>
    <row r="7700" spans="2:17" x14ac:dyDescent="0.3">
      <c r="B7700" s="2"/>
      <c r="C7700" s="2"/>
      <c r="D7700" s="2"/>
      <c r="Q7700" s="94"/>
    </row>
    <row r="7701" spans="2:17" x14ac:dyDescent="0.3">
      <c r="B7701" s="2"/>
      <c r="C7701" s="2"/>
      <c r="D7701" s="2"/>
      <c r="Q7701" s="94"/>
    </row>
    <row r="7702" spans="2:17" x14ac:dyDescent="0.3">
      <c r="B7702" s="2"/>
      <c r="C7702" s="2"/>
      <c r="D7702" s="2"/>
      <c r="Q7702" s="94"/>
    </row>
    <row r="7703" spans="2:17" x14ac:dyDescent="0.3">
      <c r="B7703" s="2"/>
      <c r="C7703" s="2"/>
      <c r="D7703" s="2"/>
      <c r="Q7703" s="94"/>
    </row>
    <row r="7704" spans="2:17" x14ac:dyDescent="0.3">
      <c r="B7704" s="2"/>
      <c r="C7704" s="2"/>
      <c r="D7704" s="2"/>
      <c r="Q7704" s="94"/>
    </row>
    <row r="7705" spans="2:17" x14ac:dyDescent="0.3">
      <c r="B7705" s="2"/>
      <c r="C7705" s="2"/>
      <c r="D7705" s="2"/>
      <c r="Q7705" s="94"/>
    </row>
    <row r="7706" spans="2:17" x14ac:dyDescent="0.3">
      <c r="B7706" s="2"/>
      <c r="C7706" s="2"/>
      <c r="D7706" s="2"/>
      <c r="Q7706" s="94"/>
    </row>
    <row r="7707" spans="2:17" x14ac:dyDescent="0.3">
      <c r="B7707" s="2"/>
      <c r="C7707" s="2"/>
      <c r="D7707" s="2"/>
      <c r="Q7707" s="94"/>
    </row>
    <row r="7708" spans="2:17" x14ac:dyDescent="0.3">
      <c r="B7708" s="2"/>
      <c r="C7708" s="2"/>
      <c r="D7708" s="2"/>
      <c r="Q7708" s="94"/>
    </row>
    <row r="7709" spans="2:17" x14ac:dyDescent="0.3">
      <c r="B7709" s="2"/>
      <c r="C7709" s="2"/>
      <c r="D7709" s="2"/>
      <c r="Q7709" s="94"/>
    </row>
    <row r="7710" spans="2:17" x14ac:dyDescent="0.3">
      <c r="B7710" s="2"/>
      <c r="C7710" s="2"/>
      <c r="D7710" s="2"/>
      <c r="Q7710" s="94"/>
    </row>
    <row r="7711" spans="2:17" x14ac:dyDescent="0.3">
      <c r="B7711" s="2"/>
      <c r="C7711" s="2"/>
      <c r="D7711" s="2"/>
      <c r="Q7711" s="94"/>
    </row>
    <row r="7712" spans="2:17" x14ac:dyDescent="0.3">
      <c r="B7712" s="2"/>
      <c r="C7712" s="2"/>
      <c r="D7712" s="2"/>
      <c r="Q7712" s="94"/>
    </row>
    <row r="7713" spans="2:17" x14ac:dyDescent="0.3">
      <c r="B7713" s="2"/>
      <c r="C7713" s="2"/>
      <c r="D7713" s="2"/>
      <c r="Q7713" s="94"/>
    </row>
    <row r="7714" spans="2:17" x14ac:dyDescent="0.3">
      <c r="B7714" s="2"/>
      <c r="C7714" s="2"/>
      <c r="D7714" s="2"/>
      <c r="Q7714" s="94"/>
    </row>
    <row r="7715" spans="2:17" x14ac:dyDescent="0.3">
      <c r="B7715" s="2"/>
      <c r="C7715" s="2"/>
      <c r="D7715" s="2"/>
      <c r="Q7715" s="94"/>
    </row>
    <row r="7716" spans="2:17" x14ac:dyDescent="0.3">
      <c r="B7716" s="2"/>
      <c r="C7716" s="2"/>
      <c r="D7716" s="2"/>
      <c r="Q7716" s="94"/>
    </row>
    <row r="7717" spans="2:17" x14ac:dyDescent="0.3">
      <c r="B7717" s="2"/>
      <c r="C7717" s="2"/>
      <c r="D7717" s="2"/>
      <c r="Q7717" s="94"/>
    </row>
    <row r="7718" spans="2:17" x14ac:dyDescent="0.3">
      <c r="B7718" s="2"/>
      <c r="C7718" s="2"/>
      <c r="D7718" s="2"/>
      <c r="Q7718" s="94"/>
    </row>
    <row r="7719" spans="2:17" x14ac:dyDescent="0.3">
      <c r="B7719" s="2"/>
      <c r="C7719" s="2"/>
      <c r="D7719" s="2"/>
      <c r="Q7719" s="94"/>
    </row>
    <row r="7720" spans="2:17" x14ac:dyDescent="0.3">
      <c r="B7720" s="2"/>
      <c r="C7720" s="2"/>
      <c r="D7720" s="2"/>
      <c r="Q7720" s="94"/>
    </row>
    <row r="7721" spans="2:17" x14ac:dyDescent="0.3">
      <c r="B7721" s="2"/>
      <c r="C7721" s="2"/>
      <c r="D7721" s="2"/>
      <c r="Q7721" s="94"/>
    </row>
    <row r="7722" spans="2:17" x14ac:dyDescent="0.3">
      <c r="B7722" s="2"/>
      <c r="C7722" s="2"/>
      <c r="D7722" s="2"/>
      <c r="Q7722" s="94"/>
    </row>
    <row r="7723" spans="2:17" x14ac:dyDescent="0.3">
      <c r="B7723" s="2"/>
      <c r="C7723" s="2"/>
      <c r="D7723" s="2"/>
      <c r="Q7723" s="94"/>
    </row>
    <row r="7724" spans="2:17" x14ac:dyDescent="0.3">
      <c r="B7724" s="2"/>
      <c r="C7724" s="2"/>
      <c r="D7724" s="2"/>
      <c r="Q7724" s="94"/>
    </row>
    <row r="7725" spans="2:17" x14ac:dyDescent="0.3">
      <c r="B7725" s="2"/>
      <c r="C7725" s="2"/>
      <c r="D7725" s="2"/>
      <c r="Q7725" s="94"/>
    </row>
    <row r="7726" spans="2:17" x14ac:dyDescent="0.3">
      <c r="B7726" s="2"/>
      <c r="C7726" s="2"/>
      <c r="D7726" s="2"/>
      <c r="Q7726" s="94"/>
    </row>
    <row r="7727" spans="2:17" x14ac:dyDescent="0.3">
      <c r="B7727" s="2"/>
      <c r="C7727" s="2"/>
      <c r="D7727" s="2"/>
      <c r="Q7727" s="94"/>
    </row>
    <row r="7728" spans="2:17" x14ac:dyDescent="0.3">
      <c r="B7728" s="2"/>
      <c r="C7728" s="2"/>
      <c r="D7728" s="2"/>
      <c r="Q7728" s="94"/>
    </row>
    <row r="7729" spans="2:17" x14ac:dyDescent="0.3">
      <c r="B7729" s="2"/>
      <c r="C7729" s="2"/>
      <c r="D7729" s="2"/>
      <c r="Q7729" s="94"/>
    </row>
    <row r="7730" spans="2:17" x14ac:dyDescent="0.3">
      <c r="B7730" s="2"/>
      <c r="C7730" s="2"/>
      <c r="D7730" s="2"/>
      <c r="Q7730" s="94"/>
    </row>
    <row r="7731" spans="2:17" x14ac:dyDescent="0.3">
      <c r="B7731" s="2"/>
      <c r="C7731" s="2"/>
      <c r="D7731" s="2"/>
      <c r="Q7731" s="94"/>
    </row>
    <row r="7732" spans="2:17" x14ac:dyDescent="0.3">
      <c r="B7732" s="2"/>
      <c r="C7732" s="2"/>
      <c r="D7732" s="2"/>
      <c r="Q7732" s="94"/>
    </row>
    <row r="7733" spans="2:17" x14ac:dyDescent="0.3">
      <c r="B7733" s="2"/>
      <c r="C7733" s="2"/>
      <c r="D7733" s="2"/>
      <c r="Q7733" s="94"/>
    </row>
    <row r="7734" spans="2:17" x14ac:dyDescent="0.3">
      <c r="B7734" s="2"/>
      <c r="C7734" s="2"/>
      <c r="D7734" s="2"/>
      <c r="Q7734" s="94"/>
    </row>
    <row r="7735" spans="2:17" x14ac:dyDescent="0.3">
      <c r="B7735" s="2"/>
      <c r="C7735" s="2"/>
      <c r="D7735" s="2"/>
      <c r="Q7735" s="94"/>
    </row>
    <row r="7736" spans="2:17" x14ac:dyDescent="0.3">
      <c r="B7736" s="2"/>
      <c r="C7736" s="2"/>
      <c r="D7736" s="2"/>
      <c r="Q7736" s="94"/>
    </row>
    <row r="7737" spans="2:17" x14ac:dyDescent="0.3">
      <c r="B7737" s="2"/>
      <c r="C7737" s="2"/>
      <c r="D7737" s="2"/>
      <c r="Q7737" s="94"/>
    </row>
    <row r="7738" spans="2:17" x14ac:dyDescent="0.3">
      <c r="B7738" s="2"/>
      <c r="C7738" s="2"/>
      <c r="D7738" s="2"/>
      <c r="Q7738" s="94"/>
    </row>
    <row r="7739" spans="2:17" x14ac:dyDescent="0.3">
      <c r="B7739" s="2"/>
      <c r="C7739" s="2"/>
      <c r="D7739" s="2"/>
      <c r="Q7739" s="94"/>
    </row>
    <row r="7740" spans="2:17" x14ac:dyDescent="0.3">
      <c r="B7740" s="2"/>
      <c r="C7740" s="2"/>
      <c r="D7740" s="2"/>
      <c r="Q7740" s="94"/>
    </row>
    <row r="7741" spans="2:17" x14ac:dyDescent="0.3">
      <c r="B7741" s="2"/>
      <c r="C7741" s="2"/>
      <c r="D7741" s="2"/>
      <c r="Q7741" s="94"/>
    </row>
    <row r="7742" spans="2:17" x14ac:dyDescent="0.3">
      <c r="B7742" s="2"/>
      <c r="C7742" s="2"/>
      <c r="D7742" s="2"/>
      <c r="Q7742" s="94"/>
    </row>
    <row r="7743" spans="2:17" x14ac:dyDescent="0.3">
      <c r="B7743" s="2"/>
      <c r="C7743" s="2"/>
      <c r="D7743" s="2"/>
      <c r="Q7743" s="94"/>
    </row>
    <row r="7744" spans="2:17" x14ac:dyDescent="0.3">
      <c r="B7744" s="2"/>
      <c r="C7744" s="2"/>
      <c r="D7744" s="2"/>
      <c r="Q7744" s="94"/>
    </row>
    <row r="7745" spans="2:17" x14ac:dyDescent="0.3">
      <c r="B7745" s="2"/>
      <c r="C7745" s="2"/>
      <c r="D7745" s="2"/>
      <c r="Q7745" s="94"/>
    </row>
    <row r="7746" spans="2:17" x14ac:dyDescent="0.3">
      <c r="B7746" s="2"/>
      <c r="C7746" s="2"/>
      <c r="D7746" s="2"/>
      <c r="Q7746" s="94"/>
    </row>
    <row r="7747" spans="2:17" x14ac:dyDescent="0.3">
      <c r="B7747" s="2"/>
      <c r="C7747" s="2"/>
      <c r="D7747" s="2"/>
      <c r="Q7747" s="94"/>
    </row>
    <row r="7748" spans="2:17" x14ac:dyDescent="0.3">
      <c r="B7748" s="2"/>
      <c r="C7748" s="2"/>
      <c r="D7748" s="2"/>
      <c r="Q7748" s="94"/>
    </row>
    <row r="7749" spans="2:17" x14ac:dyDescent="0.3">
      <c r="B7749" s="2"/>
      <c r="C7749" s="2"/>
      <c r="D7749" s="2"/>
      <c r="Q7749" s="94"/>
    </row>
    <row r="7750" spans="2:17" x14ac:dyDescent="0.3">
      <c r="B7750" s="2"/>
      <c r="C7750" s="2"/>
      <c r="D7750" s="2"/>
      <c r="Q7750" s="94"/>
    </row>
    <row r="7751" spans="2:17" x14ac:dyDescent="0.3">
      <c r="B7751" s="2"/>
      <c r="C7751" s="2"/>
      <c r="D7751" s="2"/>
      <c r="Q7751" s="94"/>
    </row>
    <row r="7752" spans="2:17" x14ac:dyDescent="0.3">
      <c r="B7752" s="2"/>
      <c r="C7752" s="2"/>
      <c r="D7752" s="2"/>
      <c r="Q7752" s="94"/>
    </row>
    <row r="7753" spans="2:17" x14ac:dyDescent="0.3">
      <c r="B7753" s="2"/>
      <c r="C7753" s="2"/>
      <c r="D7753" s="2"/>
      <c r="Q7753" s="94"/>
    </row>
    <row r="7754" spans="2:17" x14ac:dyDescent="0.3">
      <c r="B7754" s="2"/>
      <c r="C7754" s="2"/>
      <c r="D7754" s="2"/>
      <c r="Q7754" s="94"/>
    </row>
    <row r="7755" spans="2:17" x14ac:dyDescent="0.3">
      <c r="B7755" s="2"/>
      <c r="C7755" s="2"/>
      <c r="D7755" s="2"/>
      <c r="Q7755" s="94"/>
    </row>
    <row r="7756" spans="2:17" x14ac:dyDescent="0.3">
      <c r="B7756" s="2"/>
      <c r="C7756" s="2"/>
      <c r="D7756" s="2"/>
      <c r="Q7756" s="94"/>
    </row>
    <row r="7757" spans="2:17" x14ac:dyDescent="0.3">
      <c r="B7757" s="2"/>
      <c r="C7757" s="2"/>
      <c r="D7757" s="2"/>
      <c r="Q7757" s="94"/>
    </row>
    <row r="7758" spans="2:17" x14ac:dyDescent="0.3">
      <c r="B7758" s="2"/>
      <c r="C7758" s="2"/>
      <c r="D7758" s="2"/>
      <c r="Q7758" s="94"/>
    </row>
    <row r="7759" spans="2:17" x14ac:dyDescent="0.3">
      <c r="B7759" s="2"/>
      <c r="C7759" s="2"/>
      <c r="D7759" s="2"/>
      <c r="Q7759" s="94"/>
    </row>
    <row r="7760" spans="2:17" x14ac:dyDescent="0.3">
      <c r="B7760" s="2"/>
      <c r="C7760" s="2"/>
      <c r="D7760" s="2"/>
      <c r="Q7760" s="94"/>
    </row>
    <row r="7761" spans="2:17" x14ac:dyDescent="0.3">
      <c r="B7761" s="2"/>
      <c r="C7761" s="2"/>
      <c r="D7761" s="2"/>
      <c r="Q7761" s="94"/>
    </row>
    <row r="7762" spans="2:17" x14ac:dyDescent="0.3">
      <c r="B7762" s="2"/>
      <c r="C7762" s="2"/>
      <c r="D7762" s="2"/>
      <c r="Q7762" s="94"/>
    </row>
    <row r="7763" spans="2:17" x14ac:dyDescent="0.3">
      <c r="B7763" s="2"/>
      <c r="C7763" s="2"/>
      <c r="D7763" s="2"/>
      <c r="Q7763" s="94"/>
    </row>
    <row r="7764" spans="2:17" x14ac:dyDescent="0.3">
      <c r="B7764" s="2"/>
      <c r="C7764" s="2"/>
      <c r="D7764" s="2"/>
      <c r="Q7764" s="94"/>
    </row>
    <row r="7765" spans="2:17" x14ac:dyDescent="0.3">
      <c r="B7765" s="2"/>
      <c r="C7765" s="2"/>
      <c r="D7765" s="2"/>
      <c r="Q7765" s="94"/>
    </row>
    <row r="7766" spans="2:17" x14ac:dyDescent="0.3">
      <c r="B7766" s="2"/>
      <c r="C7766" s="2"/>
      <c r="D7766" s="2"/>
      <c r="Q7766" s="94"/>
    </row>
    <row r="7767" spans="2:17" x14ac:dyDescent="0.3">
      <c r="B7767" s="2"/>
      <c r="C7767" s="2"/>
      <c r="D7767" s="2"/>
      <c r="Q7767" s="94"/>
    </row>
    <row r="7768" spans="2:17" x14ac:dyDescent="0.3">
      <c r="B7768" s="2"/>
      <c r="C7768" s="2"/>
      <c r="D7768" s="2"/>
      <c r="Q7768" s="94"/>
    </row>
    <row r="7769" spans="2:17" x14ac:dyDescent="0.3">
      <c r="B7769" s="2"/>
      <c r="C7769" s="2"/>
      <c r="D7769" s="2"/>
      <c r="Q7769" s="94"/>
    </row>
    <row r="7770" spans="2:17" x14ac:dyDescent="0.3">
      <c r="B7770" s="2"/>
      <c r="C7770" s="2"/>
      <c r="D7770" s="2"/>
      <c r="Q7770" s="94"/>
    </row>
    <row r="7771" spans="2:17" x14ac:dyDescent="0.3">
      <c r="B7771" s="2"/>
      <c r="C7771" s="2"/>
      <c r="D7771" s="2"/>
      <c r="Q7771" s="94"/>
    </row>
    <row r="7772" spans="2:17" x14ac:dyDescent="0.3">
      <c r="B7772" s="2"/>
      <c r="C7772" s="2"/>
      <c r="D7772" s="2"/>
      <c r="Q7772" s="94"/>
    </row>
    <row r="7773" spans="2:17" x14ac:dyDescent="0.3">
      <c r="B7773" s="2"/>
      <c r="C7773" s="2"/>
      <c r="D7773" s="2"/>
      <c r="Q7773" s="94"/>
    </row>
    <row r="7774" spans="2:17" x14ac:dyDescent="0.3">
      <c r="B7774" s="2"/>
      <c r="C7774" s="2"/>
      <c r="D7774" s="2"/>
      <c r="Q7774" s="94"/>
    </row>
    <row r="7775" spans="2:17" x14ac:dyDescent="0.3">
      <c r="B7775" s="2"/>
      <c r="C7775" s="2"/>
      <c r="D7775" s="2"/>
      <c r="Q7775" s="94"/>
    </row>
    <row r="7776" spans="2:17" x14ac:dyDescent="0.3">
      <c r="B7776" s="2"/>
      <c r="C7776" s="2"/>
      <c r="D7776" s="2"/>
      <c r="Q7776" s="94"/>
    </row>
    <row r="7777" spans="2:17" x14ac:dyDescent="0.3">
      <c r="B7777" s="2"/>
      <c r="C7777" s="2"/>
      <c r="D7777" s="2"/>
      <c r="Q7777" s="94"/>
    </row>
    <row r="7778" spans="2:17" x14ac:dyDescent="0.3">
      <c r="B7778" s="2"/>
      <c r="C7778" s="2"/>
      <c r="D7778" s="2"/>
      <c r="Q7778" s="94"/>
    </row>
    <row r="7779" spans="2:17" x14ac:dyDescent="0.3">
      <c r="B7779" s="2"/>
      <c r="C7779" s="2"/>
      <c r="D7779" s="2"/>
      <c r="Q7779" s="94"/>
    </row>
    <row r="7780" spans="2:17" x14ac:dyDescent="0.3">
      <c r="B7780" s="2"/>
      <c r="C7780" s="2"/>
      <c r="D7780" s="2"/>
      <c r="Q7780" s="94"/>
    </row>
    <row r="7781" spans="2:17" x14ac:dyDescent="0.3">
      <c r="B7781" s="2"/>
      <c r="C7781" s="2"/>
      <c r="D7781" s="2"/>
      <c r="Q7781" s="94"/>
    </row>
    <row r="7782" spans="2:17" x14ac:dyDescent="0.3">
      <c r="B7782" s="2"/>
      <c r="C7782" s="2"/>
      <c r="D7782" s="2"/>
      <c r="Q7782" s="94"/>
    </row>
    <row r="7783" spans="2:17" x14ac:dyDescent="0.3">
      <c r="B7783" s="2"/>
      <c r="C7783" s="2"/>
      <c r="D7783" s="2"/>
      <c r="Q7783" s="94"/>
    </row>
    <row r="7784" spans="2:17" x14ac:dyDescent="0.3">
      <c r="B7784" s="2"/>
      <c r="C7784" s="2"/>
      <c r="D7784" s="2"/>
      <c r="Q7784" s="94"/>
    </row>
    <row r="7785" spans="2:17" x14ac:dyDescent="0.3">
      <c r="B7785" s="2"/>
      <c r="C7785" s="2"/>
      <c r="D7785" s="2"/>
      <c r="Q7785" s="94"/>
    </row>
    <row r="7786" spans="2:17" x14ac:dyDescent="0.3">
      <c r="B7786" s="2"/>
      <c r="C7786" s="2"/>
      <c r="D7786" s="2"/>
      <c r="Q7786" s="94"/>
    </row>
    <row r="7787" spans="2:17" x14ac:dyDescent="0.3">
      <c r="B7787" s="2"/>
      <c r="C7787" s="2"/>
      <c r="D7787" s="2"/>
      <c r="Q7787" s="94"/>
    </row>
    <row r="7788" spans="2:17" x14ac:dyDescent="0.3">
      <c r="B7788" s="2"/>
      <c r="C7788" s="2"/>
      <c r="D7788" s="2"/>
      <c r="Q7788" s="94"/>
    </row>
    <row r="7789" spans="2:17" x14ac:dyDescent="0.3">
      <c r="B7789" s="2"/>
      <c r="C7789" s="2"/>
      <c r="D7789" s="2"/>
      <c r="Q7789" s="94"/>
    </row>
    <row r="7790" spans="2:17" x14ac:dyDescent="0.3">
      <c r="B7790" s="2"/>
      <c r="C7790" s="2"/>
      <c r="D7790" s="2"/>
      <c r="Q7790" s="94"/>
    </row>
    <row r="7791" spans="2:17" x14ac:dyDescent="0.3">
      <c r="B7791" s="2"/>
      <c r="C7791" s="2"/>
      <c r="D7791" s="2"/>
      <c r="Q7791" s="94"/>
    </row>
    <row r="7792" spans="2:17" x14ac:dyDescent="0.3">
      <c r="B7792" s="2"/>
      <c r="C7792" s="2"/>
      <c r="D7792" s="2"/>
      <c r="Q7792" s="94"/>
    </row>
    <row r="7793" spans="2:17" x14ac:dyDescent="0.3">
      <c r="B7793" s="2"/>
      <c r="C7793" s="2"/>
      <c r="D7793" s="2"/>
      <c r="Q7793" s="94"/>
    </row>
    <row r="7794" spans="2:17" x14ac:dyDescent="0.3">
      <c r="B7794" s="2"/>
      <c r="C7794" s="2"/>
      <c r="D7794" s="2"/>
      <c r="Q7794" s="94"/>
    </row>
    <row r="7795" spans="2:17" x14ac:dyDescent="0.3">
      <c r="B7795" s="2"/>
      <c r="C7795" s="2"/>
      <c r="D7795" s="2"/>
      <c r="Q7795" s="94"/>
    </row>
    <row r="7796" spans="2:17" x14ac:dyDescent="0.3">
      <c r="B7796" s="2"/>
      <c r="C7796" s="2"/>
      <c r="D7796" s="2"/>
      <c r="Q7796" s="94"/>
    </row>
    <row r="7797" spans="2:17" x14ac:dyDescent="0.3">
      <c r="B7797" s="2"/>
      <c r="C7797" s="2"/>
      <c r="D7797" s="2"/>
      <c r="Q7797" s="94"/>
    </row>
    <row r="7798" spans="2:17" x14ac:dyDescent="0.3">
      <c r="B7798" s="2"/>
      <c r="C7798" s="2"/>
      <c r="D7798" s="2"/>
      <c r="Q7798" s="94"/>
    </row>
    <row r="7799" spans="2:17" x14ac:dyDescent="0.3">
      <c r="B7799" s="2"/>
      <c r="C7799" s="2"/>
      <c r="D7799" s="2"/>
      <c r="Q7799" s="94"/>
    </row>
    <row r="7800" spans="2:17" x14ac:dyDescent="0.3">
      <c r="B7800" s="2"/>
      <c r="C7800" s="2"/>
      <c r="D7800" s="2"/>
      <c r="Q7800" s="94"/>
    </row>
    <row r="7801" spans="2:17" x14ac:dyDescent="0.3">
      <c r="B7801" s="2"/>
      <c r="C7801" s="2"/>
      <c r="D7801" s="2"/>
      <c r="Q7801" s="94"/>
    </row>
    <row r="7802" spans="2:17" x14ac:dyDescent="0.3">
      <c r="B7802" s="2"/>
      <c r="C7802" s="2"/>
      <c r="D7802" s="2"/>
      <c r="Q7802" s="94"/>
    </row>
    <row r="7803" spans="2:17" x14ac:dyDescent="0.3">
      <c r="B7803" s="2"/>
      <c r="C7803" s="2"/>
      <c r="D7803" s="2"/>
      <c r="Q7803" s="94"/>
    </row>
    <row r="7804" spans="2:17" x14ac:dyDescent="0.3">
      <c r="B7804" s="2"/>
      <c r="C7804" s="2"/>
      <c r="D7804" s="2"/>
      <c r="Q7804" s="94"/>
    </row>
    <row r="7805" spans="2:17" x14ac:dyDescent="0.3">
      <c r="B7805" s="2"/>
      <c r="C7805" s="2"/>
      <c r="D7805" s="2"/>
      <c r="Q7805" s="94"/>
    </row>
    <row r="7806" spans="2:17" x14ac:dyDescent="0.3">
      <c r="B7806" s="2"/>
      <c r="C7806" s="2"/>
      <c r="D7806" s="2"/>
      <c r="Q7806" s="94"/>
    </row>
    <row r="7807" spans="2:17" x14ac:dyDescent="0.3">
      <c r="B7807" s="2"/>
      <c r="C7807" s="2"/>
      <c r="D7807" s="2"/>
      <c r="Q7807" s="94"/>
    </row>
    <row r="7808" spans="2:17" x14ac:dyDescent="0.3">
      <c r="B7808" s="2"/>
      <c r="C7808" s="2"/>
      <c r="D7808" s="2"/>
      <c r="Q7808" s="94"/>
    </row>
    <row r="7809" spans="2:17" x14ac:dyDescent="0.3">
      <c r="B7809" s="2"/>
      <c r="C7809" s="2"/>
      <c r="D7809" s="2"/>
      <c r="Q7809" s="94"/>
    </row>
    <row r="7810" spans="2:17" x14ac:dyDescent="0.3">
      <c r="B7810" s="2"/>
      <c r="C7810" s="2"/>
      <c r="D7810" s="2"/>
      <c r="Q7810" s="94"/>
    </row>
    <row r="7811" spans="2:17" x14ac:dyDescent="0.3">
      <c r="B7811" s="2"/>
      <c r="C7811" s="2"/>
      <c r="D7811" s="2"/>
      <c r="Q7811" s="94"/>
    </row>
    <row r="7812" spans="2:17" x14ac:dyDescent="0.3">
      <c r="B7812" s="2"/>
      <c r="C7812" s="2"/>
      <c r="D7812" s="2"/>
      <c r="Q7812" s="94"/>
    </row>
    <row r="7813" spans="2:17" x14ac:dyDescent="0.3">
      <c r="B7813" s="2"/>
      <c r="C7813" s="2"/>
      <c r="D7813" s="2"/>
      <c r="Q7813" s="94"/>
    </row>
    <row r="7814" spans="2:17" x14ac:dyDescent="0.3">
      <c r="B7814" s="2"/>
      <c r="C7814" s="2"/>
      <c r="D7814" s="2"/>
      <c r="Q7814" s="94"/>
    </row>
    <row r="7815" spans="2:17" x14ac:dyDescent="0.3">
      <c r="B7815" s="2"/>
      <c r="C7815" s="2"/>
      <c r="D7815" s="2"/>
      <c r="Q7815" s="94"/>
    </row>
    <row r="7816" spans="2:17" x14ac:dyDescent="0.3">
      <c r="B7816" s="2"/>
      <c r="C7816" s="2"/>
      <c r="D7816" s="2"/>
      <c r="Q7816" s="94"/>
    </row>
    <row r="7817" spans="2:17" x14ac:dyDescent="0.3">
      <c r="B7817" s="2"/>
      <c r="C7817" s="2"/>
      <c r="D7817" s="2"/>
      <c r="Q7817" s="94"/>
    </row>
    <row r="7818" spans="2:17" x14ac:dyDescent="0.3">
      <c r="B7818" s="2"/>
      <c r="C7818" s="2"/>
      <c r="D7818" s="2"/>
      <c r="Q7818" s="94"/>
    </row>
    <row r="7819" spans="2:17" x14ac:dyDescent="0.3">
      <c r="B7819" s="2"/>
      <c r="C7819" s="2"/>
      <c r="D7819" s="2"/>
      <c r="Q7819" s="94"/>
    </row>
    <row r="7820" spans="2:17" x14ac:dyDescent="0.3">
      <c r="B7820" s="2"/>
      <c r="C7820" s="2"/>
      <c r="D7820" s="2"/>
      <c r="Q7820" s="94"/>
    </row>
    <row r="7821" spans="2:17" x14ac:dyDescent="0.3">
      <c r="B7821" s="2"/>
      <c r="C7821" s="2"/>
      <c r="D7821" s="2"/>
      <c r="Q7821" s="94"/>
    </row>
    <row r="7822" spans="2:17" x14ac:dyDescent="0.3">
      <c r="B7822" s="2"/>
      <c r="C7822" s="2"/>
      <c r="D7822" s="2"/>
      <c r="Q7822" s="94"/>
    </row>
    <row r="7823" spans="2:17" x14ac:dyDescent="0.3">
      <c r="B7823" s="2"/>
      <c r="C7823" s="2"/>
      <c r="D7823" s="2"/>
      <c r="Q7823" s="94"/>
    </row>
    <row r="7824" spans="2:17" x14ac:dyDescent="0.3">
      <c r="B7824" s="2"/>
      <c r="C7824" s="2"/>
      <c r="D7824" s="2"/>
      <c r="Q7824" s="94"/>
    </row>
    <row r="7825" spans="2:17" x14ac:dyDescent="0.3">
      <c r="B7825" s="2"/>
      <c r="C7825" s="2"/>
      <c r="D7825" s="2"/>
      <c r="Q7825" s="94"/>
    </row>
    <row r="7826" spans="2:17" x14ac:dyDescent="0.3">
      <c r="B7826" s="2"/>
      <c r="C7826" s="2"/>
      <c r="D7826" s="2"/>
      <c r="Q7826" s="94"/>
    </row>
    <row r="7827" spans="2:17" x14ac:dyDescent="0.3">
      <c r="B7827" s="2"/>
      <c r="C7827" s="2"/>
      <c r="D7827" s="2"/>
      <c r="Q7827" s="94"/>
    </row>
    <row r="7828" spans="2:17" x14ac:dyDescent="0.3">
      <c r="B7828" s="2"/>
      <c r="C7828" s="2"/>
      <c r="D7828" s="2"/>
      <c r="Q7828" s="94"/>
    </row>
    <row r="7829" spans="2:17" x14ac:dyDescent="0.3">
      <c r="B7829" s="2"/>
      <c r="C7829" s="2"/>
      <c r="D7829" s="2"/>
      <c r="Q7829" s="94"/>
    </row>
    <row r="7830" spans="2:17" x14ac:dyDescent="0.3">
      <c r="B7830" s="2"/>
      <c r="C7830" s="2"/>
      <c r="D7830" s="2"/>
      <c r="Q7830" s="94"/>
    </row>
    <row r="7831" spans="2:17" x14ac:dyDescent="0.3">
      <c r="B7831" s="2"/>
      <c r="C7831" s="2"/>
      <c r="D7831" s="2"/>
      <c r="Q7831" s="94"/>
    </row>
    <row r="7832" spans="2:17" x14ac:dyDescent="0.3">
      <c r="B7832" s="2"/>
      <c r="C7832" s="2"/>
      <c r="D7832" s="2"/>
      <c r="Q7832" s="94"/>
    </row>
    <row r="7833" spans="2:17" x14ac:dyDescent="0.3">
      <c r="B7833" s="2"/>
      <c r="C7833" s="2"/>
      <c r="D7833" s="2"/>
      <c r="Q7833" s="94"/>
    </row>
    <row r="7834" spans="2:17" x14ac:dyDescent="0.3">
      <c r="B7834" s="2"/>
      <c r="C7834" s="2"/>
      <c r="D7834" s="2"/>
      <c r="Q7834" s="94"/>
    </row>
    <row r="7835" spans="2:17" x14ac:dyDescent="0.3">
      <c r="B7835" s="2"/>
      <c r="C7835" s="2"/>
      <c r="D7835" s="2"/>
      <c r="Q7835" s="94"/>
    </row>
    <row r="7836" spans="2:17" x14ac:dyDescent="0.3">
      <c r="B7836" s="2"/>
      <c r="C7836" s="2"/>
      <c r="D7836" s="2"/>
      <c r="Q7836" s="94"/>
    </row>
    <row r="7837" spans="2:17" x14ac:dyDescent="0.3">
      <c r="B7837" s="2"/>
      <c r="C7837" s="2"/>
      <c r="D7837" s="2"/>
      <c r="Q7837" s="94"/>
    </row>
    <row r="7838" spans="2:17" x14ac:dyDescent="0.3">
      <c r="B7838" s="2"/>
      <c r="C7838" s="2"/>
      <c r="D7838" s="2"/>
      <c r="Q7838" s="94"/>
    </row>
    <row r="7839" spans="2:17" x14ac:dyDescent="0.3">
      <c r="B7839" s="2"/>
      <c r="C7839" s="2"/>
      <c r="D7839" s="2"/>
      <c r="Q7839" s="94"/>
    </row>
    <row r="7840" spans="2:17" x14ac:dyDescent="0.3">
      <c r="B7840" s="2"/>
      <c r="C7840" s="2"/>
      <c r="D7840" s="2"/>
      <c r="Q7840" s="94"/>
    </row>
    <row r="7841" spans="2:17" x14ac:dyDescent="0.3">
      <c r="B7841" s="2"/>
      <c r="C7841" s="2"/>
      <c r="D7841" s="2"/>
      <c r="Q7841" s="94"/>
    </row>
    <row r="7842" spans="2:17" x14ac:dyDescent="0.3">
      <c r="B7842" s="2"/>
      <c r="C7842" s="2"/>
      <c r="D7842" s="2"/>
      <c r="Q7842" s="94"/>
    </row>
    <row r="7843" spans="2:17" x14ac:dyDescent="0.3">
      <c r="B7843" s="2"/>
      <c r="C7843" s="2"/>
      <c r="D7843" s="2"/>
      <c r="Q7843" s="94"/>
    </row>
    <row r="7844" spans="2:17" x14ac:dyDescent="0.3">
      <c r="B7844" s="2"/>
      <c r="C7844" s="2"/>
      <c r="D7844" s="2"/>
      <c r="Q7844" s="94"/>
    </row>
    <row r="7845" spans="2:17" x14ac:dyDescent="0.3">
      <c r="B7845" s="2"/>
      <c r="C7845" s="2"/>
      <c r="D7845" s="2"/>
      <c r="Q7845" s="94"/>
    </row>
    <row r="7846" spans="2:17" x14ac:dyDescent="0.3">
      <c r="B7846" s="2"/>
      <c r="C7846" s="2"/>
      <c r="D7846" s="2"/>
      <c r="Q7846" s="94"/>
    </row>
    <row r="7847" spans="2:17" x14ac:dyDescent="0.3">
      <c r="B7847" s="2"/>
      <c r="C7847" s="2"/>
      <c r="D7847" s="2"/>
      <c r="Q7847" s="94"/>
    </row>
    <row r="7848" spans="2:17" x14ac:dyDescent="0.3">
      <c r="B7848" s="2"/>
      <c r="C7848" s="2"/>
      <c r="D7848" s="2"/>
      <c r="Q7848" s="94"/>
    </row>
    <row r="7849" spans="2:17" x14ac:dyDescent="0.3">
      <c r="B7849" s="2"/>
      <c r="C7849" s="2"/>
      <c r="D7849" s="2"/>
      <c r="Q7849" s="94"/>
    </row>
    <row r="7850" spans="2:17" x14ac:dyDescent="0.3">
      <c r="B7850" s="2"/>
      <c r="C7850" s="2"/>
      <c r="D7850" s="2"/>
      <c r="Q7850" s="94"/>
    </row>
    <row r="7851" spans="2:17" x14ac:dyDescent="0.3">
      <c r="B7851" s="2"/>
      <c r="C7851" s="2"/>
      <c r="D7851" s="2"/>
      <c r="Q7851" s="94"/>
    </row>
    <row r="7852" spans="2:17" x14ac:dyDescent="0.3">
      <c r="B7852" s="2"/>
      <c r="C7852" s="2"/>
      <c r="D7852" s="2"/>
      <c r="Q7852" s="94"/>
    </row>
    <row r="7853" spans="2:17" x14ac:dyDescent="0.3">
      <c r="B7853" s="2"/>
      <c r="C7853" s="2"/>
      <c r="D7853" s="2"/>
      <c r="Q7853" s="94"/>
    </row>
    <row r="7854" spans="2:17" x14ac:dyDescent="0.3">
      <c r="B7854" s="2"/>
      <c r="C7854" s="2"/>
      <c r="D7854" s="2"/>
      <c r="Q7854" s="94"/>
    </row>
    <row r="7855" spans="2:17" x14ac:dyDescent="0.3">
      <c r="B7855" s="2"/>
      <c r="C7855" s="2"/>
      <c r="D7855" s="2"/>
      <c r="Q7855" s="94"/>
    </row>
    <row r="7856" spans="2:17" x14ac:dyDescent="0.3">
      <c r="B7856" s="2"/>
      <c r="C7856" s="2"/>
      <c r="D7856" s="2"/>
      <c r="Q7856" s="94"/>
    </row>
    <row r="7857" spans="2:17" x14ac:dyDescent="0.3">
      <c r="B7857" s="2"/>
      <c r="C7857" s="2"/>
      <c r="D7857" s="2"/>
      <c r="Q7857" s="94"/>
    </row>
    <row r="7858" spans="2:17" x14ac:dyDescent="0.3">
      <c r="B7858" s="2"/>
      <c r="C7858" s="2"/>
      <c r="D7858" s="2"/>
      <c r="Q7858" s="94"/>
    </row>
    <row r="7859" spans="2:17" x14ac:dyDescent="0.3">
      <c r="B7859" s="2"/>
      <c r="C7859" s="2"/>
      <c r="D7859" s="2"/>
      <c r="Q7859" s="94"/>
    </row>
    <row r="7860" spans="2:17" x14ac:dyDescent="0.3">
      <c r="B7860" s="2"/>
      <c r="C7860" s="2"/>
      <c r="D7860" s="2"/>
      <c r="Q7860" s="94"/>
    </row>
    <row r="7861" spans="2:17" x14ac:dyDescent="0.3">
      <c r="B7861" s="2"/>
      <c r="C7861" s="2"/>
      <c r="D7861" s="2"/>
      <c r="Q7861" s="94"/>
    </row>
    <row r="7862" spans="2:17" x14ac:dyDescent="0.3">
      <c r="B7862" s="2"/>
      <c r="C7862" s="2"/>
      <c r="D7862" s="2"/>
      <c r="Q7862" s="94"/>
    </row>
    <row r="7863" spans="2:17" x14ac:dyDescent="0.3">
      <c r="B7863" s="2"/>
      <c r="C7863" s="2"/>
      <c r="D7863" s="2"/>
      <c r="Q7863" s="94"/>
    </row>
    <row r="7864" spans="2:17" x14ac:dyDescent="0.3">
      <c r="B7864" s="2"/>
      <c r="C7864" s="2"/>
      <c r="D7864" s="2"/>
      <c r="Q7864" s="94"/>
    </row>
    <row r="7865" spans="2:17" x14ac:dyDescent="0.3">
      <c r="B7865" s="2"/>
      <c r="C7865" s="2"/>
      <c r="D7865" s="2"/>
      <c r="Q7865" s="94"/>
    </row>
    <row r="7866" spans="2:17" x14ac:dyDescent="0.3">
      <c r="B7866" s="2"/>
      <c r="C7866" s="2"/>
      <c r="D7866" s="2"/>
      <c r="Q7866" s="94"/>
    </row>
    <row r="7867" spans="2:17" x14ac:dyDescent="0.3">
      <c r="B7867" s="2"/>
      <c r="C7867" s="2"/>
      <c r="D7867" s="2"/>
      <c r="Q7867" s="94"/>
    </row>
    <row r="7868" spans="2:17" x14ac:dyDescent="0.3">
      <c r="B7868" s="2"/>
      <c r="C7868" s="2"/>
      <c r="D7868" s="2"/>
      <c r="Q7868" s="94"/>
    </row>
    <row r="7869" spans="2:17" x14ac:dyDescent="0.3">
      <c r="B7869" s="2"/>
      <c r="C7869" s="2"/>
      <c r="D7869" s="2"/>
      <c r="Q7869" s="94"/>
    </row>
    <row r="7870" spans="2:17" x14ac:dyDescent="0.3">
      <c r="B7870" s="2"/>
      <c r="C7870" s="2"/>
      <c r="D7870" s="2"/>
      <c r="Q7870" s="94"/>
    </row>
    <row r="7871" spans="2:17" x14ac:dyDescent="0.3">
      <c r="B7871" s="2"/>
      <c r="C7871" s="2"/>
      <c r="D7871" s="2"/>
      <c r="Q7871" s="94"/>
    </row>
    <row r="7872" spans="2:17" x14ac:dyDescent="0.3">
      <c r="B7872" s="2"/>
      <c r="C7872" s="2"/>
      <c r="D7872" s="2"/>
      <c r="Q7872" s="94"/>
    </row>
    <row r="7873" spans="2:17" x14ac:dyDescent="0.3">
      <c r="B7873" s="2"/>
      <c r="C7873" s="2"/>
      <c r="D7873" s="2"/>
      <c r="Q7873" s="94"/>
    </row>
    <row r="7874" spans="2:17" x14ac:dyDescent="0.3">
      <c r="B7874" s="2"/>
      <c r="C7874" s="2"/>
      <c r="D7874" s="2"/>
      <c r="Q7874" s="94"/>
    </row>
    <row r="7875" spans="2:17" x14ac:dyDescent="0.3">
      <c r="B7875" s="2"/>
      <c r="C7875" s="2"/>
      <c r="D7875" s="2"/>
      <c r="Q7875" s="94"/>
    </row>
    <row r="7876" spans="2:17" x14ac:dyDescent="0.3">
      <c r="B7876" s="2"/>
      <c r="C7876" s="2"/>
      <c r="D7876" s="2"/>
      <c r="Q7876" s="94"/>
    </row>
    <row r="7877" spans="2:17" x14ac:dyDescent="0.3">
      <c r="B7877" s="2"/>
      <c r="C7877" s="2"/>
      <c r="D7877" s="2"/>
      <c r="Q7877" s="94"/>
    </row>
    <row r="7878" spans="2:17" x14ac:dyDescent="0.3">
      <c r="B7878" s="2"/>
      <c r="C7878" s="2"/>
      <c r="D7878" s="2"/>
      <c r="Q7878" s="94"/>
    </row>
    <row r="7879" spans="2:17" x14ac:dyDescent="0.3">
      <c r="B7879" s="2"/>
      <c r="C7879" s="2"/>
      <c r="D7879" s="2"/>
      <c r="Q7879" s="94"/>
    </row>
    <row r="7880" spans="2:17" x14ac:dyDescent="0.3">
      <c r="B7880" s="2"/>
      <c r="C7880" s="2"/>
      <c r="D7880" s="2"/>
      <c r="Q7880" s="94"/>
    </row>
    <row r="7881" spans="2:17" x14ac:dyDescent="0.3">
      <c r="B7881" s="2"/>
      <c r="C7881" s="2"/>
      <c r="D7881" s="2"/>
      <c r="Q7881" s="94"/>
    </row>
    <row r="7882" spans="2:17" x14ac:dyDescent="0.3">
      <c r="B7882" s="2"/>
      <c r="C7882" s="2"/>
      <c r="D7882" s="2"/>
      <c r="Q7882" s="94"/>
    </row>
    <row r="7883" spans="2:17" x14ac:dyDescent="0.3">
      <c r="B7883" s="2"/>
      <c r="C7883" s="2"/>
      <c r="D7883" s="2"/>
      <c r="Q7883" s="94"/>
    </row>
    <row r="7884" spans="2:17" x14ac:dyDescent="0.3">
      <c r="B7884" s="2"/>
      <c r="C7884" s="2"/>
      <c r="D7884" s="2"/>
      <c r="Q7884" s="94"/>
    </row>
    <row r="7885" spans="2:17" x14ac:dyDescent="0.3">
      <c r="B7885" s="2"/>
      <c r="C7885" s="2"/>
      <c r="D7885" s="2"/>
      <c r="Q7885" s="94"/>
    </row>
    <row r="7886" spans="2:17" x14ac:dyDescent="0.3">
      <c r="B7886" s="2"/>
      <c r="C7886" s="2"/>
      <c r="D7886" s="2"/>
      <c r="Q7886" s="94"/>
    </row>
    <row r="7887" spans="2:17" x14ac:dyDescent="0.3">
      <c r="B7887" s="2"/>
      <c r="C7887" s="2"/>
      <c r="D7887" s="2"/>
      <c r="Q7887" s="94"/>
    </row>
    <row r="7888" spans="2:17" x14ac:dyDescent="0.3">
      <c r="B7888" s="2"/>
      <c r="C7888" s="2"/>
      <c r="D7888" s="2"/>
      <c r="Q7888" s="94"/>
    </row>
    <row r="7889" spans="2:17" x14ac:dyDescent="0.3">
      <c r="B7889" s="2"/>
      <c r="C7889" s="2"/>
      <c r="D7889" s="2"/>
      <c r="Q7889" s="94"/>
    </row>
    <row r="7890" spans="2:17" x14ac:dyDescent="0.3">
      <c r="B7890" s="2"/>
      <c r="C7890" s="2"/>
      <c r="D7890" s="2"/>
      <c r="Q7890" s="94"/>
    </row>
    <row r="7891" spans="2:17" x14ac:dyDescent="0.3">
      <c r="B7891" s="2"/>
      <c r="C7891" s="2"/>
      <c r="D7891" s="2"/>
      <c r="Q7891" s="94"/>
    </row>
    <row r="7892" spans="2:17" x14ac:dyDescent="0.3">
      <c r="B7892" s="2"/>
      <c r="C7892" s="2"/>
      <c r="D7892" s="2"/>
      <c r="Q7892" s="94"/>
    </row>
    <row r="7893" spans="2:17" x14ac:dyDescent="0.3">
      <c r="B7893" s="2"/>
      <c r="C7893" s="2"/>
      <c r="D7893" s="2"/>
      <c r="Q7893" s="94"/>
    </row>
    <row r="7894" spans="2:17" x14ac:dyDescent="0.3">
      <c r="B7894" s="2"/>
      <c r="C7894" s="2"/>
      <c r="D7894" s="2"/>
      <c r="Q7894" s="94"/>
    </row>
    <row r="7895" spans="2:17" x14ac:dyDescent="0.3">
      <c r="B7895" s="2"/>
      <c r="C7895" s="2"/>
      <c r="D7895" s="2"/>
      <c r="Q7895" s="94"/>
    </row>
    <row r="7896" spans="2:17" x14ac:dyDescent="0.3">
      <c r="B7896" s="2"/>
      <c r="C7896" s="2"/>
      <c r="D7896" s="2"/>
      <c r="Q7896" s="94"/>
    </row>
    <row r="7897" spans="2:17" x14ac:dyDescent="0.3">
      <c r="B7897" s="2"/>
      <c r="C7897" s="2"/>
      <c r="D7897" s="2"/>
      <c r="Q7897" s="94"/>
    </row>
    <row r="7898" spans="2:17" x14ac:dyDescent="0.3">
      <c r="B7898" s="2"/>
      <c r="C7898" s="2"/>
      <c r="D7898" s="2"/>
      <c r="Q7898" s="94"/>
    </row>
    <row r="7899" spans="2:17" x14ac:dyDescent="0.3">
      <c r="B7899" s="2"/>
      <c r="C7899" s="2"/>
      <c r="D7899" s="2"/>
      <c r="Q7899" s="94"/>
    </row>
    <row r="7900" spans="2:17" x14ac:dyDescent="0.3">
      <c r="B7900" s="2"/>
      <c r="C7900" s="2"/>
      <c r="D7900" s="2"/>
      <c r="Q7900" s="94"/>
    </row>
    <row r="7901" spans="2:17" x14ac:dyDescent="0.3">
      <c r="B7901" s="2"/>
      <c r="C7901" s="2"/>
      <c r="D7901" s="2"/>
      <c r="Q7901" s="94"/>
    </row>
    <row r="7902" spans="2:17" x14ac:dyDescent="0.3">
      <c r="B7902" s="2"/>
      <c r="C7902" s="2"/>
      <c r="D7902" s="2"/>
      <c r="Q7902" s="94"/>
    </row>
    <row r="7903" spans="2:17" x14ac:dyDescent="0.3">
      <c r="B7903" s="2"/>
      <c r="C7903" s="2"/>
      <c r="D7903" s="2"/>
      <c r="Q7903" s="94"/>
    </row>
    <row r="7904" spans="2:17" x14ac:dyDescent="0.3">
      <c r="B7904" s="2"/>
      <c r="C7904" s="2"/>
      <c r="D7904" s="2"/>
      <c r="Q7904" s="94"/>
    </row>
    <row r="7905" spans="2:17" x14ac:dyDescent="0.3">
      <c r="B7905" s="2"/>
      <c r="C7905" s="2"/>
      <c r="D7905" s="2"/>
      <c r="Q7905" s="94"/>
    </row>
    <row r="7906" spans="2:17" x14ac:dyDescent="0.3">
      <c r="B7906" s="2"/>
      <c r="C7906" s="2"/>
      <c r="D7906" s="2"/>
      <c r="Q7906" s="94"/>
    </row>
    <row r="7907" spans="2:17" x14ac:dyDescent="0.3">
      <c r="B7907" s="2"/>
      <c r="C7907" s="2"/>
      <c r="D7907" s="2"/>
      <c r="Q7907" s="94"/>
    </row>
    <row r="7908" spans="2:17" x14ac:dyDescent="0.3">
      <c r="B7908" s="2"/>
      <c r="C7908" s="2"/>
      <c r="D7908" s="2"/>
      <c r="Q7908" s="94"/>
    </row>
    <row r="7909" spans="2:17" x14ac:dyDescent="0.3">
      <c r="B7909" s="2"/>
      <c r="C7909" s="2"/>
      <c r="D7909" s="2"/>
      <c r="Q7909" s="94"/>
    </row>
    <row r="7910" spans="2:17" x14ac:dyDescent="0.3">
      <c r="B7910" s="2"/>
      <c r="C7910" s="2"/>
      <c r="D7910" s="2"/>
      <c r="Q7910" s="94"/>
    </row>
    <row r="7911" spans="2:17" x14ac:dyDescent="0.3">
      <c r="B7911" s="2"/>
      <c r="C7911" s="2"/>
      <c r="D7911" s="2"/>
      <c r="Q7911" s="94"/>
    </row>
    <row r="7912" spans="2:17" x14ac:dyDescent="0.3">
      <c r="B7912" s="2"/>
      <c r="C7912" s="2"/>
      <c r="D7912" s="2"/>
      <c r="Q7912" s="94"/>
    </row>
    <row r="7913" spans="2:17" x14ac:dyDescent="0.3">
      <c r="B7913" s="2"/>
      <c r="C7913" s="2"/>
      <c r="D7913" s="2"/>
      <c r="Q7913" s="94"/>
    </row>
    <row r="7914" spans="2:17" x14ac:dyDescent="0.3">
      <c r="B7914" s="2"/>
      <c r="C7914" s="2"/>
      <c r="D7914" s="2"/>
      <c r="Q7914" s="94"/>
    </row>
    <row r="7915" spans="2:17" x14ac:dyDescent="0.3">
      <c r="B7915" s="2"/>
      <c r="C7915" s="2"/>
      <c r="D7915" s="2"/>
      <c r="Q7915" s="94"/>
    </row>
    <row r="7916" spans="2:17" x14ac:dyDescent="0.3">
      <c r="B7916" s="2"/>
      <c r="C7916" s="2"/>
      <c r="D7916" s="2"/>
      <c r="Q7916" s="94"/>
    </row>
    <row r="7917" spans="2:17" x14ac:dyDescent="0.3">
      <c r="B7917" s="2"/>
      <c r="C7917" s="2"/>
      <c r="D7917" s="2"/>
      <c r="Q7917" s="94"/>
    </row>
    <row r="7918" spans="2:17" x14ac:dyDescent="0.3">
      <c r="B7918" s="2"/>
      <c r="C7918" s="2"/>
      <c r="D7918" s="2"/>
      <c r="Q7918" s="94"/>
    </row>
    <row r="7919" spans="2:17" x14ac:dyDescent="0.3">
      <c r="B7919" s="2"/>
      <c r="C7919" s="2"/>
      <c r="D7919" s="2"/>
      <c r="Q7919" s="94"/>
    </row>
    <row r="7920" spans="2:17" x14ac:dyDescent="0.3">
      <c r="B7920" s="2"/>
      <c r="C7920" s="2"/>
      <c r="D7920" s="2"/>
      <c r="Q7920" s="94"/>
    </row>
    <row r="7921" spans="2:17" x14ac:dyDescent="0.3">
      <c r="B7921" s="2"/>
      <c r="C7921" s="2"/>
      <c r="D7921" s="2"/>
      <c r="Q7921" s="94"/>
    </row>
    <row r="7922" spans="2:17" x14ac:dyDescent="0.3">
      <c r="B7922" s="2"/>
      <c r="C7922" s="2"/>
      <c r="D7922" s="2"/>
      <c r="Q7922" s="94"/>
    </row>
    <row r="7923" spans="2:17" x14ac:dyDescent="0.3">
      <c r="B7923" s="2"/>
      <c r="C7923" s="2"/>
      <c r="D7923" s="2"/>
      <c r="Q7923" s="94"/>
    </row>
    <row r="7924" spans="2:17" x14ac:dyDescent="0.3">
      <c r="B7924" s="2"/>
      <c r="C7924" s="2"/>
      <c r="D7924" s="2"/>
      <c r="Q7924" s="94"/>
    </row>
    <row r="7925" spans="2:17" x14ac:dyDescent="0.3">
      <c r="B7925" s="2"/>
      <c r="C7925" s="2"/>
      <c r="D7925" s="2"/>
      <c r="Q7925" s="94"/>
    </row>
    <row r="7926" spans="2:17" x14ac:dyDescent="0.3">
      <c r="B7926" s="2"/>
      <c r="C7926" s="2"/>
      <c r="D7926" s="2"/>
      <c r="Q7926" s="94"/>
    </row>
    <row r="7927" spans="2:17" x14ac:dyDescent="0.3">
      <c r="B7927" s="2"/>
      <c r="C7927" s="2"/>
      <c r="D7927" s="2"/>
      <c r="Q7927" s="94"/>
    </row>
    <row r="7928" spans="2:17" x14ac:dyDescent="0.3">
      <c r="B7928" s="2"/>
      <c r="C7928" s="2"/>
      <c r="D7928" s="2"/>
      <c r="Q7928" s="94"/>
    </row>
    <row r="7929" spans="2:17" x14ac:dyDescent="0.3">
      <c r="B7929" s="2"/>
      <c r="C7929" s="2"/>
      <c r="D7929" s="2"/>
      <c r="Q7929" s="94"/>
    </row>
    <row r="7930" spans="2:17" x14ac:dyDescent="0.3">
      <c r="B7930" s="2"/>
      <c r="C7930" s="2"/>
      <c r="D7930" s="2"/>
      <c r="Q7930" s="94"/>
    </row>
    <row r="7931" spans="2:17" x14ac:dyDescent="0.3">
      <c r="B7931" s="2"/>
      <c r="C7931" s="2"/>
      <c r="D7931" s="2"/>
      <c r="Q7931" s="94"/>
    </row>
    <row r="7932" spans="2:17" x14ac:dyDescent="0.3">
      <c r="B7932" s="2"/>
      <c r="C7932" s="2"/>
      <c r="D7932" s="2"/>
      <c r="Q7932" s="94"/>
    </row>
    <row r="7933" spans="2:17" x14ac:dyDescent="0.3">
      <c r="B7933" s="2"/>
      <c r="C7933" s="2"/>
      <c r="D7933" s="2"/>
      <c r="Q7933" s="94"/>
    </row>
    <row r="7934" spans="2:17" x14ac:dyDescent="0.3">
      <c r="B7934" s="2"/>
      <c r="C7934" s="2"/>
      <c r="D7934" s="2"/>
      <c r="Q7934" s="94"/>
    </row>
    <row r="7935" spans="2:17" x14ac:dyDescent="0.3">
      <c r="B7935" s="2"/>
      <c r="C7935" s="2"/>
      <c r="D7935" s="2"/>
      <c r="Q7935" s="94"/>
    </row>
    <row r="7936" spans="2:17" x14ac:dyDescent="0.3">
      <c r="B7936" s="2"/>
      <c r="C7936" s="2"/>
      <c r="D7936" s="2"/>
      <c r="Q7936" s="94"/>
    </row>
    <row r="7937" spans="2:17" x14ac:dyDescent="0.3">
      <c r="B7937" s="2"/>
      <c r="C7937" s="2"/>
      <c r="D7937" s="2"/>
      <c r="Q7937" s="94"/>
    </row>
    <row r="7938" spans="2:17" x14ac:dyDescent="0.3">
      <c r="B7938" s="2"/>
      <c r="C7938" s="2"/>
      <c r="D7938" s="2"/>
      <c r="Q7938" s="94"/>
    </row>
    <row r="7939" spans="2:17" x14ac:dyDescent="0.3">
      <c r="B7939" s="2"/>
      <c r="C7939" s="2"/>
      <c r="D7939" s="2"/>
      <c r="Q7939" s="94"/>
    </row>
    <row r="7940" spans="2:17" x14ac:dyDescent="0.3">
      <c r="B7940" s="2"/>
      <c r="C7940" s="2"/>
      <c r="D7940" s="2"/>
      <c r="Q7940" s="94"/>
    </row>
    <row r="7941" spans="2:17" x14ac:dyDescent="0.3">
      <c r="B7941" s="2"/>
      <c r="C7941" s="2"/>
      <c r="D7941" s="2"/>
      <c r="Q7941" s="94"/>
    </row>
    <row r="7942" spans="2:17" x14ac:dyDescent="0.3">
      <c r="B7942" s="2"/>
      <c r="C7942" s="2"/>
      <c r="D7942" s="2"/>
      <c r="Q7942" s="94"/>
    </row>
    <row r="7943" spans="2:17" x14ac:dyDescent="0.3">
      <c r="B7943" s="2"/>
      <c r="C7943" s="2"/>
      <c r="D7943" s="2"/>
      <c r="Q7943" s="94"/>
    </row>
    <row r="7944" spans="2:17" x14ac:dyDescent="0.3">
      <c r="B7944" s="2"/>
      <c r="C7944" s="2"/>
      <c r="D7944" s="2"/>
      <c r="Q7944" s="94"/>
    </row>
    <row r="7945" spans="2:17" x14ac:dyDescent="0.3">
      <c r="B7945" s="2"/>
      <c r="C7945" s="2"/>
      <c r="D7945" s="2"/>
      <c r="Q7945" s="94"/>
    </row>
    <row r="7946" spans="2:17" x14ac:dyDescent="0.3">
      <c r="B7946" s="2"/>
      <c r="C7946" s="2"/>
      <c r="D7946" s="2"/>
      <c r="Q7946" s="94"/>
    </row>
    <row r="7947" spans="2:17" x14ac:dyDescent="0.3">
      <c r="B7947" s="2"/>
      <c r="C7947" s="2"/>
      <c r="D7947" s="2"/>
      <c r="Q7947" s="94"/>
    </row>
    <row r="7948" spans="2:17" x14ac:dyDescent="0.3">
      <c r="B7948" s="2"/>
      <c r="C7948" s="2"/>
      <c r="D7948" s="2"/>
      <c r="Q7948" s="94"/>
    </row>
    <row r="7949" spans="2:17" x14ac:dyDescent="0.3">
      <c r="B7949" s="2"/>
      <c r="C7949" s="2"/>
      <c r="D7949" s="2"/>
      <c r="Q7949" s="94"/>
    </row>
    <row r="7950" spans="2:17" x14ac:dyDescent="0.3">
      <c r="B7950" s="2"/>
      <c r="C7950" s="2"/>
      <c r="D7950" s="2"/>
      <c r="Q7950" s="94"/>
    </row>
    <row r="7951" spans="2:17" x14ac:dyDescent="0.3">
      <c r="B7951" s="2"/>
      <c r="C7951" s="2"/>
      <c r="D7951" s="2"/>
      <c r="Q7951" s="94"/>
    </row>
    <row r="7952" spans="2:17" x14ac:dyDescent="0.3">
      <c r="B7952" s="2"/>
      <c r="C7952" s="2"/>
      <c r="D7952" s="2"/>
      <c r="Q7952" s="94"/>
    </row>
    <row r="7953" spans="2:17" x14ac:dyDescent="0.3">
      <c r="B7953" s="2"/>
      <c r="C7953" s="2"/>
      <c r="D7953" s="2"/>
      <c r="Q7953" s="94"/>
    </row>
    <row r="7954" spans="2:17" x14ac:dyDescent="0.3">
      <c r="B7954" s="2"/>
      <c r="C7954" s="2"/>
      <c r="D7954" s="2"/>
      <c r="Q7954" s="94"/>
    </row>
    <row r="7955" spans="2:17" x14ac:dyDescent="0.3">
      <c r="B7955" s="2"/>
      <c r="C7955" s="2"/>
      <c r="D7955" s="2"/>
      <c r="Q7955" s="94"/>
    </row>
    <row r="7956" spans="2:17" x14ac:dyDescent="0.3">
      <c r="B7956" s="2"/>
      <c r="C7956" s="2"/>
      <c r="D7956" s="2"/>
      <c r="Q7956" s="94"/>
    </row>
    <row r="7957" spans="2:17" x14ac:dyDescent="0.3">
      <c r="B7957" s="2"/>
      <c r="C7957" s="2"/>
      <c r="D7957" s="2"/>
      <c r="Q7957" s="94"/>
    </row>
    <row r="7958" spans="2:17" x14ac:dyDescent="0.3">
      <c r="B7958" s="2"/>
      <c r="C7958" s="2"/>
      <c r="D7958" s="2"/>
      <c r="Q7958" s="94"/>
    </row>
    <row r="7959" spans="2:17" x14ac:dyDescent="0.3">
      <c r="B7959" s="2"/>
      <c r="C7959" s="2"/>
      <c r="D7959" s="2"/>
      <c r="Q7959" s="94"/>
    </row>
    <row r="7960" spans="2:17" x14ac:dyDescent="0.3">
      <c r="B7960" s="2"/>
      <c r="C7960" s="2"/>
      <c r="D7960" s="2"/>
      <c r="Q7960" s="94"/>
    </row>
    <row r="7961" spans="2:17" x14ac:dyDescent="0.3">
      <c r="B7961" s="2"/>
      <c r="C7961" s="2"/>
      <c r="D7961" s="2"/>
      <c r="Q7961" s="94"/>
    </row>
    <row r="7962" spans="2:17" x14ac:dyDescent="0.3">
      <c r="B7962" s="2"/>
      <c r="C7962" s="2"/>
      <c r="D7962" s="2"/>
      <c r="Q7962" s="94"/>
    </row>
    <row r="7963" spans="2:17" x14ac:dyDescent="0.3">
      <c r="B7963" s="2"/>
      <c r="C7963" s="2"/>
      <c r="D7963" s="2"/>
      <c r="Q7963" s="94"/>
    </row>
    <row r="7964" spans="2:17" x14ac:dyDescent="0.3">
      <c r="B7964" s="2"/>
      <c r="C7964" s="2"/>
      <c r="D7964" s="2"/>
      <c r="Q7964" s="94"/>
    </row>
    <row r="7965" spans="2:17" x14ac:dyDescent="0.3">
      <c r="B7965" s="2"/>
      <c r="C7965" s="2"/>
      <c r="D7965" s="2"/>
      <c r="Q7965" s="94"/>
    </row>
    <row r="7966" spans="2:17" x14ac:dyDescent="0.3">
      <c r="B7966" s="2"/>
      <c r="C7966" s="2"/>
      <c r="D7966" s="2"/>
      <c r="Q7966" s="94"/>
    </row>
    <row r="7967" spans="2:17" x14ac:dyDescent="0.3">
      <c r="B7967" s="2"/>
      <c r="C7967" s="2"/>
      <c r="D7967" s="2"/>
      <c r="Q7967" s="94"/>
    </row>
    <row r="7968" spans="2:17" x14ac:dyDescent="0.3">
      <c r="B7968" s="2"/>
      <c r="C7968" s="2"/>
      <c r="D7968" s="2"/>
      <c r="Q7968" s="94"/>
    </row>
    <row r="7969" spans="2:17" x14ac:dyDescent="0.3">
      <c r="B7969" s="2"/>
      <c r="C7969" s="2"/>
      <c r="D7969" s="2"/>
      <c r="Q7969" s="94"/>
    </row>
    <row r="7970" spans="2:17" x14ac:dyDescent="0.3">
      <c r="B7970" s="2"/>
      <c r="C7970" s="2"/>
      <c r="D7970" s="2"/>
      <c r="Q7970" s="94"/>
    </row>
    <row r="7971" spans="2:17" x14ac:dyDescent="0.3">
      <c r="B7971" s="2"/>
      <c r="C7971" s="2"/>
      <c r="D7971" s="2"/>
      <c r="Q7971" s="94"/>
    </row>
    <row r="7972" spans="2:17" x14ac:dyDescent="0.3">
      <c r="B7972" s="2"/>
      <c r="C7972" s="2"/>
      <c r="D7972" s="2"/>
      <c r="Q7972" s="94"/>
    </row>
    <row r="7973" spans="2:17" x14ac:dyDescent="0.3">
      <c r="B7973" s="2"/>
      <c r="C7973" s="2"/>
      <c r="D7973" s="2"/>
      <c r="Q7973" s="94"/>
    </row>
    <row r="7974" spans="2:17" x14ac:dyDescent="0.3">
      <c r="B7974" s="2"/>
      <c r="C7974" s="2"/>
      <c r="D7974" s="2"/>
      <c r="Q7974" s="94"/>
    </row>
    <row r="7975" spans="2:17" x14ac:dyDescent="0.3">
      <c r="B7975" s="2"/>
      <c r="C7975" s="2"/>
      <c r="D7975" s="2"/>
      <c r="Q7975" s="94"/>
    </row>
    <row r="7976" spans="2:17" x14ac:dyDescent="0.3">
      <c r="B7976" s="2"/>
      <c r="C7976" s="2"/>
      <c r="D7976" s="2"/>
      <c r="Q7976" s="94"/>
    </row>
    <row r="7977" spans="2:17" x14ac:dyDescent="0.3">
      <c r="B7977" s="2"/>
      <c r="C7977" s="2"/>
      <c r="D7977" s="2"/>
      <c r="Q7977" s="94"/>
    </row>
    <row r="7978" spans="2:17" x14ac:dyDescent="0.3">
      <c r="B7978" s="2"/>
      <c r="C7978" s="2"/>
      <c r="D7978" s="2"/>
      <c r="Q7978" s="94"/>
    </row>
    <row r="7979" spans="2:17" x14ac:dyDescent="0.3">
      <c r="B7979" s="2"/>
      <c r="C7979" s="2"/>
      <c r="D7979" s="2"/>
      <c r="Q7979" s="94"/>
    </row>
    <row r="7980" spans="2:17" x14ac:dyDescent="0.3">
      <c r="B7980" s="2"/>
      <c r="C7980" s="2"/>
      <c r="D7980" s="2"/>
      <c r="Q7980" s="94"/>
    </row>
    <row r="7981" spans="2:17" x14ac:dyDescent="0.3">
      <c r="B7981" s="2"/>
      <c r="C7981" s="2"/>
      <c r="D7981" s="2"/>
      <c r="Q7981" s="94"/>
    </row>
    <row r="7982" spans="2:17" x14ac:dyDescent="0.3">
      <c r="B7982" s="2"/>
      <c r="C7982" s="2"/>
      <c r="D7982" s="2"/>
      <c r="Q7982" s="94"/>
    </row>
    <row r="7983" spans="2:17" x14ac:dyDescent="0.3">
      <c r="B7983" s="2"/>
      <c r="C7983" s="2"/>
      <c r="D7983" s="2"/>
      <c r="Q7983" s="94"/>
    </row>
    <row r="7984" spans="2:17" x14ac:dyDescent="0.3">
      <c r="B7984" s="2"/>
      <c r="C7984" s="2"/>
      <c r="D7984" s="2"/>
      <c r="Q7984" s="94"/>
    </row>
    <row r="7985" spans="2:17" x14ac:dyDescent="0.3">
      <c r="B7985" s="2"/>
      <c r="C7985" s="2"/>
      <c r="D7985" s="2"/>
      <c r="Q7985" s="94"/>
    </row>
    <row r="7986" spans="2:17" x14ac:dyDescent="0.3">
      <c r="B7986" s="2"/>
      <c r="C7986" s="2"/>
      <c r="D7986" s="2"/>
      <c r="Q7986" s="94"/>
    </row>
    <row r="7987" spans="2:17" x14ac:dyDescent="0.3">
      <c r="B7987" s="2"/>
      <c r="C7987" s="2"/>
      <c r="D7987" s="2"/>
      <c r="Q7987" s="94"/>
    </row>
    <row r="7988" spans="2:17" x14ac:dyDescent="0.3">
      <c r="B7988" s="2"/>
      <c r="C7988" s="2"/>
      <c r="D7988" s="2"/>
      <c r="Q7988" s="94"/>
    </row>
    <row r="7989" spans="2:17" x14ac:dyDescent="0.3">
      <c r="B7989" s="2"/>
      <c r="C7989" s="2"/>
      <c r="D7989" s="2"/>
      <c r="Q7989" s="94"/>
    </row>
    <row r="7990" spans="2:17" x14ac:dyDescent="0.3">
      <c r="B7990" s="2"/>
      <c r="C7990" s="2"/>
      <c r="D7990" s="2"/>
      <c r="Q7990" s="94"/>
    </row>
    <row r="7991" spans="2:17" x14ac:dyDescent="0.3">
      <c r="B7991" s="2"/>
      <c r="C7991" s="2"/>
      <c r="D7991" s="2"/>
      <c r="Q7991" s="94"/>
    </row>
    <row r="7992" spans="2:17" x14ac:dyDescent="0.3">
      <c r="B7992" s="2"/>
      <c r="C7992" s="2"/>
      <c r="D7992" s="2"/>
      <c r="Q7992" s="94"/>
    </row>
    <row r="7993" spans="2:17" x14ac:dyDescent="0.3">
      <c r="B7993" s="2"/>
      <c r="C7993" s="2"/>
      <c r="D7993" s="2"/>
      <c r="Q7993" s="94"/>
    </row>
    <row r="7994" spans="2:17" x14ac:dyDescent="0.3">
      <c r="B7994" s="2"/>
      <c r="C7994" s="2"/>
      <c r="D7994" s="2"/>
      <c r="Q7994" s="94"/>
    </row>
    <row r="7995" spans="2:17" x14ac:dyDescent="0.3">
      <c r="B7995" s="2"/>
      <c r="C7995" s="2"/>
      <c r="D7995" s="2"/>
      <c r="Q7995" s="94"/>
    </row>
    <row r="7996" spans="2:17" x14ac:dyDescent="0.3">
      <c r="B7996" s="2"/>
      <c r="C7996" s="2"/>
      <c r="D7996" s="2"/>
      <c r="Q7996" s="94"/>
    </row>
    <row r="7997" spans="2:17" x14ac:dyDescent="0.3">
      <c r="B7997" s="2"/>
      <c r="C7997" s="2"/>
      <c r="D7997" s="2"/>
      <c r="Q7997" s="94"/>
    </row>
    <row r="7998" spans="2:17" x14ac:dyDescent="0.3">
      <c r="B7998" s="2"/>
      <c r="C7998" s="2"/>
      <c r="D7998" s="2"/>
      <c r="Q7998" s="94"/>
    </row>
    <row r="7999" spans="2:17" x14ac:dyDescent="0.3">
      <c r="B7999" s="2"/>
      <c r="C7999" s="2"/>
      <c r="D7999" s="2"/>
      <c r="Q7999" s="94"/>
    </row>
    <row r="8000" spans="2:17" x14ac:dyDescent="0.3">
      <c r="B8000" s="2"/>
      <c r="C8000" s="2"/>
      <c r="D8000" s="2"/>
      <c r="Q8000" s="94"/>
    </row>
    <row r="8001" spans="2:17" x14ac:dyDescent="0.3">
      <c r="B8001" s="2"/>
      <c r="C8001" s="2"/>
      <c r="D8001" s="2"/>
      <c r="Q8001" s="94"/>
    </row>
    <row r="8002" spans="2:17" x14ac:dyDescent="0.3">
      <c r="B8002" s="2"/>
      <c r="C8002" s="2"/>
      <c r="D8002" s="2"/>
      <c r="Q8002" s="94"/>
    </row>
    <row r="8003" spans="2:17" x14ac:dyDescent="0.3">
      <c r="B8003" s="2"/>
      <c r="C8003" s="2"/>
      <c r="D8003" s="2"/>
      <c r="Q8003" s="94"/>
    </row>
    <row r="8004" spans="2:17" x14ac:dyDescent="0.3">
      <c r="B8004" s="2"/>
      <c r="C8004" s="2"/>
      <c r="D8004" s="2"/>
      <c r="Q8004" s="94"/>
    </row>
    <row r="8005" spans="2:17" x14ac:dyDescent="0.3">
      <c r="B8005" s="2"/>
      <c r="C8005" s="2"/>
      <c r="D8005" s="2"/>
      <c r="Q8005" s="94"/>
    </row>
    <row r="8006" spans="2:17" x14ac:dyDescent="0.3">
      <c r="B8006" s="2"/>
      <c r="C8006" s="2"/>
      <c r="D8006" s="2"/>
      <c r="Q8006" s="94"/>
    </row>
    <row r="8007" spans="2:17" x14ac:dyDescent="0.3">
      <c r="B8007" s="2"/>
      <c r="C8007" s="2"/>
      <c r="D8007" s="2"/>
      <c r="Q8007" s="94"/>
    </row>
    <row r="8008" spans="2:17" x14ac:dyDescent="0.3">
      <c r="B8008" s="2"/>
      <c r="C8008" s="2"/>
      <c r="D8008" s="2"/>
      <c r="Q8008" s="94"/>
    </row>
    <row r="8009" spans="2:17" x14ac:dyDescent="0.3">
      <c r="B8009" s="2"/>
      <c r="C8009" s="2"/>
      <c r="D8009" s="2"/>
      <c r="Q8009" s="94"/>
    </row>
    <row r="8010" spans="2:17" x14ac:dyDescent="0.3">
      <c r="B8010" s="2"/>
      <c r="C8010" s="2"/>
      <c r="D8010" s="2"/>
      <c r="Q8010" s="94"/>
    </row>
    <row r="8011" spans="2:17" x14ac:dyDescent="0.3">
      <c r="B8011" s="2"/>
      <c r="C8011" s="2"/>
      <c r="D8011" s="2"/>
      <c r="Q8011" s="94"/>
    </row>
    <row r="8012" spans="2:17" x14ac:dyDescent="0.3">
      <c r="B8012" s="2"/>
      <c r="C8012" s="2"/>
      <c r="D8012" s="2"/>
      <c r="Q8012" s="94"/>
    </row>
    <row r="8013" spans="2:17" x14ac:dyDescent="0.3">
      <c r="B8013" s="2"/>
      <c r="C8013" s="2"/>
      <c r="D8013" s="2"/>
      <c r="Q8013" s="94"/>
    </row>
    <row r="8014" spans="2:17" x14ac:dyDescent="0.3">
      <c r="B8014" s="2"/>
      <c r="C8014" s="2"/>
      <c r="D8014" s="2"/>
      <c r="Q8014" s="94"/>
    </row>
    <row r="8015" spans="2:17" x14ac:dyDescent="0.3">
      <c r="B8015" s="2"/>
      <c r="C8015" s="2"/>
      <c r="D8015" s="2"/>
      <c r="Q8015" s="94"/>
    </row>
    <row r="8016" spans="2:17" x14ac:dyDescent="0.3">
      <c r="B8016" s="2"/>
      <c r="C8016" s="2"/>
      <c r="D8016" s="2"/>
      <c r="Q8016" s="94"/>
    </row>
    <row r="8017" spans="2:17" x14ac:dyDescent="0.3">
      <c r="B8017" s="2"/>
      <c r="C8017" s="2"/>
      <c r="D8017" s="2"/>
      <c r="Q8017" s="94"/>
    </row>
    <row r="8018" spans="2:17" x14ac:dyDescent="0.3">
      <c r="B8018" s="2"/>
      <c r="C8018" s="2"/>
      <c r="D8018" s="2"/>
      <c r="Q8018" s="94"/>
    </row>
    <row r="8019" spans="2:17" x14ac:dyDescent="0.3">
      <c r="B8019" s="2"/>
      <c r="C8019" s="2"/>
      <c r="D8019" s="2"/>
      <c r="Q8019" s="94"/>
    </row>
    <row r="8020" spans="2:17" x14ac:dyDescent="0.3">
      <c r="B8020" s="2"/>
      <c r="C8020" s="2"/>
      <c r="D8020" s="2"/>
      <c r="Q8020" s="94"/>
    </row>
    <row r="8021" spans="2:17" x14ac:dyDescent="0.3">
      <c r="B8021" s="2"/>
      <c r="C8021" s="2"/>
      <c r="D8021" s="2"/>
      <c r="Q8021" s="94"/>
    </row>
    <row r="8022" spans="2:17" x14ac:dyDescent="0.3">
      <c r="B8022" s="2"/>
      <c r="C8022" s="2"/>
      <c r="D8022" s="2"/>
      <c r="Q8022" s="94"/>
    </row>
    <row r="8023" spans="2:17" x14ac:dyDescent="0.3">
      <c r="B8023" s="2"/>
      <c r="C8023" s="2"/>
      <c r="D8023" s="2"/>
      <c r="Q8023" s="94"/>
    </row>
    <row r="8024" spans="2:17" x14ac:dyDescent="0.3">
      <c r="B8024" s="2"/>
      <c r="C8024" s="2"/>
      <c r="D8024" s="2"/>
      <c r="Q8024" s="94"/>
    </row>
    <row r="8025" spans="2:17" x14ac:dyDescent="0.3">
      <c r="B8025" s="2"/>
      <c r="C8025" s="2"/>
      <c r="D8025" s="2"/>
      <c r="Q8025" s="94"/>
    </row>
    <row r="8026" spans="2:17" x14ac:dyDescent="0.3">
      <c r="B8026" s="2"/>
      <c r="C8026" s="2"/>
      <c r="D8026" s="2"/>
      <c r="Q8026" s="94"/>
    </row>
    <row r="8027" spans="2:17" x14ac:dyDescent="0.3">
      <c r="B8027" s="2"/>
      <c r="C8027" s="2"/>
      <c r="D8027" s="2"/>
      <c r="Q8027" s="94"/>
    </row>
    <row r="8028" spans="2:17" x14ac:dyDescent="0.3">
      <c r="B8028" s="2"/>
      <c r="C8028" s="2"/>
      <c r="D8028" s="2"/>
      <c r="Q8028" s="94"/>
    </row>
    <row r="8029" spans="2:17" x14ac:dyDescent="0.3">
      <c r="B8029" s="2"/>
      <c r="C8029" s="2"/>
      <c r="D8029" s="2"/>
      <c r="Q8029" s="94"/>
    </row>
    <row r="8030" spans="2:17" x14ac:dyDescent="0.3">
      <c r="B8030" s="2"/>
      <c r="C8030" s="2"/>
      <c r="D8030" s="2"/>
      <c r="Q8030" s="94"/>
    </row>
    <row r="8031" spans="2:17" x14ac:dyDescent="0.3">
      <c r="B8031" s="2"/>
      <c r="C8031" s="2"/>
      <c r="D8031" s="2"/>
      <c r="Q8031" s="94"/>
    </row>
    <row r="8032" spans="2:17" x14ac:dyDescent="0.3">
      <c r="B8032" s="2"/>
      <c r="C8032" s="2"/>
      <c r="D8032" s="2"/>
      <c r="Q8032" s="94"/>
    </row>
    <row r="8033" spans="2:17" x14ac:dyDescent="0.3">
      <c r="B8033" s="2"/>
      <c r="C8033" s="2"/>
      <c r="D8033" s="2"/>
      <c r="Q8033" s="94"/>
    </row>
    <row r="8034" spans="2:17" x14ac:dyDescent="0.3">
      <c r="B8034" s="2"/>
      <c r="C8034" s="2"/>
      <c r="D8034" s="2"/>
      <c r="Q8034" s="94"/>
    </row>
    <row r="8035" spans="2:17" x14ac:dyDescent="0.3">
      <c r="B8035" s="2"/>
      <c r="C8035" s="2"/>
      <c r="D8035" s="2"/>
      <c r="Q8035" s="94"/>
    </row>
    <row r="8036" spans="2:17" x14ac:dyDescent="0.3">
      <c r="B8036" s="2"/>
      <c r="C8036" s="2"/>
      <c r="D8036" s="2"/>
      <c r="Q8036" s="94"/>
    </row>
    <row r="8037" spans="2:17" x14ac:dyDescent="0.3">
      <c r="B8037" s="2"/>
      <c r="C8037" s="2"/>
      <c r="D8037" s="2"/>
      <c r="Q8037" s="94"/>
    </row>
    <row r="8038" spans="2:17" x14ac:dyDescent="0.3">
      <c r="B8038" s="2"/>
      <c r="C8038" s="2"/>
      <c r="D8038" s="2"/>
      <c r="Q8038" s="94"/>
    </row>
    <row r="8039" spans="2:17" x14ac:dyDescent="0.3">
      <c r="B8039" s="2"/>
      <c r="C8039" s="2"/>
      <c r="D8039" s="2"/>
      <c r="Q8039" s="94"/>
    </row>
    <row r="8040" spans="2:17" x14ac:dyDescent="0.3">
      <c r="B8040" s="2"/>
      <c r="C8040" s="2"/>
      <c r="D8040" s="2"/>
      <c r="Q8040" s="94"/>
    </row>
    <row r="8041" spans="2:17" x14ac:dyDescent="0.3">
      <c r="B8041" s="2"/>
      <c r="C8041" s="2"/>
      <c r="D8041" s="2"/>
      <c r="Q8041" s="94"/>
    </row>
    <row r="8042" spans="2:17" x14ac:dyDescent="0.3">
      <c r="B8042" s="2"/>
      <c r="C8042" s="2"/>
      <c r="D8042" s="2"/>
      <c r="Q8042" s="94"/>
    </row>
    <row r="8043" spans="2:17" x14ac:dyDescent="0.3">
      <c r="B8043" s="2"/>
      <c r="C8043" s="2"/>
      <c r="D8043" s="2"/>
      <c r="Q8043" s="94"/>
    </row>
    <row r="8044" spans="2:17" x14ac:dyDescent="0.3">
      <c r="B8044" s="2"/>
      <c r="C8044" s="2"/>
      <c r="D8044" s="2"/>
      <c r="Q8044" s="94"/>
    </row>
    <row r="8045" spans="2:17" x14ac:dyDescent="0.3">
      <c r="B8045" s="2"/>
      <c r="C8045" s="2"/>
      <c r="D8045" s="2"/>
      <c r="Q8045" s="94"/>
    </row>
    <row r="8046" spans="2:17" x14ac:dyDescent="0.3">
      <c r="B8046" s="2"/>
      <c r="C8046" s="2"/>
      <c r="D8046" s="2"/>
      <c r="Q8046" s="94"/>
    </row>
    <row r="8047" spans="2:17" x14ac:dyDescent="0.3">
      <c r="B8047" s="2"/>
      <c r="C8047" s="2"/>
      <c r="D8047" s="2"/>
      <c r="Q8047" s="94"/>
    </row>
    <row r="8048" spans="2:17" x14ac:dyDescent="0.3">
      <c r="B8048" s="2"/>
      <c r="C8048" s="2"/>
      <c r="D8048" s="2"/>
      <c r="Q8048" s="94"/>
    </row>
    <row r="8049" spans="2:17" x14ac:dyDescent="0.3">
      <c r="B8049" s="2"/>
      <c r="C8049" s="2"/>
      <c r="D8049" s="2"/>
      <c r="Q8049" s="94"/>
    </row>
    <row r="8050" spans="2:17" x14ac:dyDescent="0.3">
      <c r="B8050" s="2"/>
      <c r="C8050" s="2"/>
      <c r="D8050" s="2"/>
      <c r="Q8050" s="94"/>
    </row>
    <row r="8051" spans="2:17" x14ac:dyDescent="0.3">
      <c r="B8051" s="2"/>
      <c r="C8051" s="2"/>
      <c r="D8051" s="2"/>
      <c r="Q8051" s="94"/>
    </row>
    <row r="8052" spans="2:17" x14ac:dyDescent="0.3">
      <c r="B8052" s="2"/>
      <c r="C8052" s="2"/>
      <c r="D8052" s="2"/>
      <c r="Q8052" s="94"/>
    </row>
    <row r="8053" spans="2:17" x14ac:dyDescent="0.3">
      <c r="B8053" s="2"/>
      <c r="C8053" s="2"/>
      <c r="D8053" s="2"/>
      <c r="Q8053" s="94"/>
    </row>
    <row r="8054" spans="2:17" x14ac:dyDescent="0.3">
      <c r="B8054" s="2"/>
      <c r="C8054" s="2"/>
      <c r="D8054" s="2"/>
      <c r="Q8054" s="94"/>
    </row>
    <row r="8055" spans="2:17" x14ac:dyDescent="0.3">
      <c r="B8055" s="2"/>
      <c r="C8055" s="2"/>
      <c r="D8055" s="2"/>
      <c r="Q8055" s="94"/>
    </row>
    <row r="8056" spans="2:17" x14ac:dyDescent="0.3">
      <c r="B8056" s="2"/>
      <c r="C8056" s="2"/>
      <c r="D8056" s="2"/>
      <c r="Q8056" s="94"/>
    </row>
    <row r="8057" spans="2:17" x14ac:dyDescent="0.3">
      <c r="B8057" s="2"/>
      <c r="C8057" s="2"/>
      <c r="D8057" s="2"/>
      <c r="Q8057" s="94"/>
    </row>
    <row r="8058" spans="2:17" x14ac:dyDescent="0.3">
      <c r="B8058" s="2"/>
      <c r="C8058" s="2"/>
      <c r="D8058" s="2"/>
      <c r="Q8058" s="94"/>
    </row>
    <row r="8059" spans="2:17" x14ac:dyDescent="0.3">
      <c r="B8059" s="2"/>
      <c r="C8059" s="2"/>
      <c r="D8059" s="2"/>
      <c r="Q8059" s="94"/>
    </row>
    <row r="8060" spans="2:17" x14ac:dyDescent="0.3">
      <c r="B8060" s="2"/>
      <c r="C8060" s="2"/>
      <c r="D8060" s="2"/>
      <c r="Q8060" s="94"/>
    </row>
    <row r="8061" spans="2:17" x14ac:dyDescent="0.3">
      <c r="B8061" s="2"/>
      <c r="C8061" s="2"/>
      <c r="D8061" s="2"/>
      <c r="Q8061" s="94"/>
    </row>
    <row r="8062" spans="2:17" x14ac:dyDescent="0.3">
      <c r="B8062" s="2"/>
      <c r="C8062" s="2"/>
      <c r="D8062" s="2"/>
      <c r="Q8062" s="94"/>
    </row>
    <row r="8063" spans="2:17" x14ac:dyDescent="0.3">
      <c r="B8063" s="2"/>
      <c r="C8063" s="2"/>
      <c r="D8063" s="2"/>
      <c r="Q8063" s="94"/>
    </row>
    <row r="8064" spans="2:17" x14ac:dyDescent="0.3">
      <c r="B8064" s="2"/>
      <c r="C8064" s="2"/>
      <c r="D8064" s="2"/>
      <c r="Q8064" s="94"/>
    </row>
    <row r="8065" spans="2:17" x14ac:dyDescent="0.3">
      <c r="B8065" s="2"/>
      <c r="C8065" s="2"/>
      <c r="D8065" s="2"/>
      <c r="Q8065" s="94"/>
    </row>
    <row r="8066" spans="2:17" x14ac:dyDescent="0.3">
      <c r="B8066" s="2"/>
      <c r="C8066" s="2"/>
      <c r="D8066" s="2"/>
      <c r="Q8066" s="94"/>
    </row>
    <row r="8067" spans="2:17" x14ac:dyDescent="0.3">
      <c r="B8067" s="2"/>
      <c r="C8067" s="2"/>
      <c r="D8067" s="2"/>
      <c r="Q8067" s="94"/>
    </row>
    <row r="8068" spans="2:17" x14ac:dyDescent="0.3">
      <c r="B8068" s="2"/>
      <c r="C8068" s="2"/>
      <c r="D8068" s="2"/>
      <c r="Q8068" s="94"/>
    </row>
    <row r="8069" spans="2:17" x14ac:dyDescent="0.3">
      <c r="B8069" s="2"/>
      <c r="C8069" s="2"/>
      <c r="D8069" s="2"/>
      <c r="Q8069" s="94"/>
    </row>
    <row r="8070" spans="2:17" x14ac:dyDescent="0.3">
      <c r="B8070" s="2"/>
      <c r="C8070" s="2"/>
      <c r="D8070" s="2"/>
      <c r="Q8070" s="94"/>
    </row>
    <row r="8071" spans="2:17" x14ac:dyDescent="0.3">
      <c r="B8071" s="2"/>
      <c r="C8071" s="2"/>
      <c r="D8071" s="2"/>
      <c r="Q8071" s="94"/>
    </row>
    <row r="8072" spans="2:17" x14ac:dyDescent="0.3">
      <c r="B8072" s="2"/>
      <c r="C8072" s="2"/>
      <c r="D8072" s="2"/>
      <c r="Q8072" s="94"/>
    </row>
    <row r="8073" spans="2:17" x14ac:dyDescent="0.3">
      <c r="B8073" s="2"/>
      <c r="C8073" s="2"/>
      <c r="D8073" s="2"/>
      <c r="Q8073" s="94"/>
    </row>
    <row r="8074" spans="2:17" x14ac:dyDescent="0.3">
      <c r="B8074" s="2"/>
      <c r="C8074" s="2"/>
      <c r="D8074" s="2"/>
      <c r="Q8074" s="94"/>
    </row>
    <row r="8075" spans="2:17" x14ac:dyDescent="0.3">
      <c r="B8075" s="2"/>
      <c r="C8075" s="2"/>
      <c r="D8075" s="2"/>
      <c r="Q8075" s="94"/>
    </row>
    <row r="8076" spans="2:17" x14ac:dyDescent="0.3">
      <c r="B8076" s="2"/>
      <c r="C8076" s="2"/>
      <c r="D8076" s="2"/>
      <c r="Q8076" s="94"/>
    </row>
    <row r="8077" spans="2:17" x14ac:dyDescent="0.3">
      <c r="B8077" s="2"/>
      <c r="C8077" s="2"/>
      <c r="D8077" s="2"/>
      <c r="Q8077" s="94"/>
    </row>
    <row r="8078" spans="2:17" x14ac:dyDescent="0.3">
      <c r="B8078" s="2"/>
      <c r="C8078" s="2"/>
      <c r="D8078" s="2"/>
      <c r="Q8078" s="94"/>
    </row>
    <row r="8079" spans="2:17" x14ac:dyDescent="0.3">
      <c r="B8079" s="2"/>
      <c r="C8079" s="2"/>
      <c r="D8079" s="2"/>
      <c r="Q8079" s="94"/>
    </row>
    <row r="8080" spans="2:17" x14ac:dyDescent="0.3">
      <c r="B8080" s="2"/>
      <c r="C8080" s="2"/>
      <c r="D8080" s="2"/>
      <c r="Q8080" s="94"/>
    </row>
    <row r="8081" spans="2:17" x14ac:dyDescent="0.3">
      <c r="B8081" s="2"/>
      <c r="C8081" s="2"/>
      <c r="D8081" s="2"/>
      <c r="Q8081" s="94"/>
    </row>
    <row r="8082" spans="2:17" x14ac:dyDescent="0.3">
      <c r="B8082" s="2"/>
      <c r="C8082" s="2"/>
      <c r="D8082" s="2"/>
      <c r="Q8082" s="94"/>
    </row>
    <row r="8083" spans="2:17" x14ac:dyDescent="0.3">
      <c r="B8083" s="2"/>
      <c r="C8083" s="2"/>
      <c r="D8083" s="2"/>
      <c r="Q8083" s="94"/>
    </row>
    <row r="8084" spans="2:17" x14ac:dyDescent="0.3">
      <c r="B8084" s="2"/>
      <c r="C8084" s="2"/>
      <c r="D8084" s="2"/>
      <c r="Q8084" s="94"/>
    </row>
    <row r="8085" spans="2:17" x14ac:dyDescent="0.3">
      <c r="B8085" s="2"/>
      <c r="C8085" s="2"/>
      <c r="D8085" s="2"/>
      <c r="Q8085" s="94"/>
    </row>
    <row r="8086" spans="2:17" x14ac:dyDescent="0.3">
      <c r="B8086" s="2"/>
      <c r="C8086" s="2"/>
      <c r="D8086" s="2"/>
      <c r="Q8086" s="94"/>
    </row>
    <row r="8087" spans="2:17" x14ac:dyDescent="0.3">
      <c r="B8087" s="2"/>
      <c r="C8087" s="2"/>
      <c r="D8087" s="2"/>
      <c r="Q8087" s="94"/>
    </row>
    <row r="8088" spans="2:17" x14ac:dyDescent="0.3">
      <c r="B8088" s="2"/>
      <c r="C8088" s="2"/>
      <c r="D8088" s="2"/>
      <c r="Q8088" s="94"/>
    </row>
    <row r="8089" spans="2:17" x14ac:dyDescent="0.3">
      <c r="B8089" s="2"/>
      <c r="C8089" s="2"/>
      <c r="D8089" s="2"/>
      <c r="Q8089" s="94"/>
    </row>
    <row r="8090" spans="2:17" x14ac:dyDescent="0.3">
      <c r="B8090" s="2"/>
      <c r="C8090" s="2"/>
      <c r="D8090" s="2"/>
      <c r="Q8090" s="94"/>
    </row>
    <row r="8091" spans="2:17" x14ac:dyDescent="0.3">
      <c r="B8091" s="2"/>
      <c r="C8091" s="2"/>
      <c r="D8091" s="2"/>
      <c r="Q8091" s="94"/>
    </row>
    <row r="8092" spans="2:17" x14ac:dyDescent="0.3">
      <c r="B8092" s="2"/>
      <c r="C8092" s="2"/>
      <c r="D8092" s="2"/>
      <c r="Q8092" s="94"/>
    </row>
    <row r="8093" spans="2:17" x14ac:dyDescent="0.3">
      <c r="B8093" s="2"/>
      <c r="C8093" s="2"/>
      <c r="D8093" s="2"/>
      <c r="Q8093" s="94"/>
    </row>
    <row r="8094" spans="2:17" x14ac:dyDescent="0.3">
      <c r="B8094" s="2"/>
      <c r="C8094" s="2"/>
      <c r="D8094" s="2"/>
      <c r="Q8094" s="94"/>
    </row>
    <row r="8095" spans="2:17" x14ac:dyDescent="0.3">
      <c r="B8095" s="2"/>
      <c r="C8095" s="2"/>
      <c r="D8095" s="2"/>
      <c r="Q8095" s="94"/>
    </row>
    <row r="8096" spans="2:17" x14ac:dyDescent="0.3">
      <c r="B8096" s="2"/>
      <c r="C8096" s="2"/>
      <c r="D8096" s="2"/>
      <c r="Q8096" s="94"/>
    </row>
    <row r="8097" spans="2:17" x14ac:dyDescent="0.3">
      <c r="B8097" s="2"/>
      <c r="C8097" s="2"/>
      <c r="D8097" s="2"/>
      <c r="Q8097" s="94"/>
    </row>
    <row r="8098" spans="2:17" x14ac:dyDescent="0.3">
      <c r="B8098" s="2"/>
      <c r="C8098" s="2"/>
      <c r="D8098" s="2"/>
      <c r="Q8098" s="94"/>
    </row>
    <row r="8099" spans="2:17" x14ac:dyDescent="0.3">
      <c r="B8099" s="2"/>
      <c r="C8099" s="2"/>
      <c r="D8099" s="2"/>
      <c r="Q8099" s="94"/>
    </row>
    <row r="8100" spans="2:17" x14ac:dyDescent="0.3">
      <c r="B8100" s="2"/>
      <c r="C8100" s="2"/>
      <c r="D8100" s="2"/>
      <c r="Q8100" s="94"/>
    </row>
    <row r="8101" spans="2:17" x14ac:dyDescent="0.3">
      <c r="B8101" s="2"/>
      <c r="C8101" s="2"/>
      <c r="D8101" s="2"/>
      <c r="Q8101" s="94"/>
    </row>
    <row r="8102" spans="2:17" x14ac:dyDescent="0.3">
      <c r="B8102" s="2"/>
      <c r="C8102" s="2"/>
      <c r="D8102" s="2"/>
      <c r="Q8102" s="94"/>
    </row>
    <row r="8103" spans="2:17" x14ac:dyDescent="0.3">
      <c r="B8103" s="2"/>
      <c r="C8103" s="2"/>
      <c r="D8103" s="2"/>
      <c r="Q8103" s="94"/>
    </row>
    <row r="8104" spans="2:17" x14ac:dyDescent="0.3">
      <c r="B8104" s="2"/>
      <c r="C8104" s="2"/>
      <c r="D8104" s="2"/>
      <c r="Q8104" s="94"/>
    </row>
    <row r="8105" spans="2:17" x14ac:dyDescent="0.3">
      <c r="B8105" s="2"/>
      <c r="C8105" s="2"/>
      <c r="D8105" s="2"/>
      <c r="Q8105" s="94"/>
    </row>
    <row r="8106" spans="2:17" x14ac:dyDescent="0.3">
      <c r="B8106" s="2"/>
      <c r="C8106" s="2"/>
      <c r="D8106" s="2"/>
      <c r="Q8106" s="94"/>
    </row>
    <row r="8107" spans="2:17" x14ac:dyDescent="0.3">
      <c r="B8107" s="2"/>
      <c r="C8107" s="2"/>
      <c r="D8107" s="2"/>
      <c r="Q8107" s="94"/>
    </row>
    <row r="8108" spans="2:17" x14ac:dyDescent="0.3">
      <c r="B8108" s="2"/>
      <c r="C8108" s="2"/>
      <c r="D8108" s="2"/>
      <c r="Q8108" s="94"/>
    </row>
    <row r="8109" spans="2:17" x14ac:dyDescent="0.3">
      <c r="B8109" s="2"/>
      <c r="C8109" s="2"/>
      <c r="D8109" s="2"/>
      <c r="Q8109" s="94"/>
    </row>
    <row r="8110" spans="2:17" x14ac:dyDescent="0.3">
      <c r="B8110" s="2"/>
      <c r="C8110" s="2"/>
      <c r="D8110" s="2"/>
      <c r="Q8110" s="94"/>
    </row>
    <row r="8111" spans="2:17" x14ac:dyDescent="0.3">
      <c r="B8111" s="2"/>
      <c r="C8111" s="2"/>
      <c r="D8111" s="2"/>
      <c r="Q8111" s="94"/>
    </row>
    <row r="8112" spans="2:17" x14ac:dyDescent="0.3">
      <c r="B8112" s="2"/>
      <c r="C8112" s="2"/>
      <c r="D8112" s="2"/>
      <c r="Q8112" s="94"/>
    </row>
    <row r="8113" spans="2:17" x14ac:dyDescent="0.3">
      <c r="B8113" s="2"/>
      <c r="C8113" s="2"/>
      <c r="D8113" s="2"/>
      <c r="Q8113" s="94"/>
    </row>
    <row r="8114" spans="2:17" x14ac:dyDescent="0.3">
      <c r="B8114" s="2"/>
      <c r="C8114" s="2"/>
      <c r="D8114" s="2"/>
      <c r="Q8114" s="94"/>
    </row>
    <row r="8115" spans="2:17" x14ac:dyDescent="0.3">
      <c r="B8115" s="2"/>
      <c r="C8115" s="2"/>
      <c r="D8115" s="2"/>
      <c r="Q8115" s="94"/>
    </row>
    <row r="8116" spans="2:17" x14ac:dyDescent="0.3">
      <c r="B8116" s="2"/>
      <c r="C8116" s="2"/>
      <c r="D8116" s="2"/>
      <c r="Q8116" s="94"/>
    </row>
    <row r="8117" spans="2:17" x14ac:dyDescent="0.3">
      <c r="B8117" s="2"/>
      <c r="C8117" s="2"/>
      <c r="D8117" s="2"/>
      <c r="Q8117" s="94"/>
    </row>
    <row r="8118" spans="2:17" x14ac:dyDescent="0.3">
      <c r="B8118" s="2"/>
      <c r="C8118" s="2"/>
      <c r="D8118" s="2"/>
      <c r="Q8118" s="94"/>
    </row>
    <row r="8119" spans="2:17" x14ac:dyDescent="0.3">
      <c r="B8119" s="2"/>
      <c r="C8119" s="2"/>
      <c r="D8119" s="2"/>
      <c r="Q8119" s="94"/>
    </row>
    <row r="8120" spans="2:17" x14ac:dyDescent="0.3">
      <c r="B8120" s="2"/>
      <c r="C8120" s="2"/>
      <c r="D8120" s="2"/>
      <c r="Q8120" s="94"/>
    </row>
    <row r="8121" spans="2:17" x14ac:dyDescent="0.3">
      <c r="B8121" s="2"/>
      <c r="C8121" s="2"/>
      <c r="D8121" s="2"/>
      <c r="Q8121" s="94"/>
    </row>
    <row r="8122" spans="2:17" x14ac:dyDescent="0.3">
      <c r="B8122" s="2"/>
      <c r="C8122" s="2"/>
      <c r="D8122" s="2"/>
      <c r="Q8122" s="94"/>
    </row>
    <row r="8123" spans="2:17" x14ac:dyDescent="0.3">
      <c r="B8123" s="2"/>
      <c r="C8123" s="2"/>
      <c r="D8123" s="2"/>
      <c r="Q8123" s="94"/>
    </row>
    <row r="8124" spans="2:17" x14ac:dyDescent="0.3">
      <c r="B8124" s="2"/>
      <c r="C8124" s="2"/>
      <c r="D8124" s="2"/>
      <c r="Q8124" s="94"/>
    </row>
    <row r="8125" spans="2:17" x14ac:dyDescent="0.3">
      <c r="B8125" s="2"/>
      <c r="C8125" s="2"/>
      <c r="D8125" s="2"/>
      <c r="Q8125" s="94"/>
    </row>
    <row r="8126" spans="2:17" x14ac:dyDescent="0.3">
      <c r="B8126" s="2"/>
      <c r="C8126" s="2"/>
      <c r="D8126" s="2"/>
      <c r="Q8126" s="94"/>
    </row>
    <row r="8127" spans="2:17" x14ac:dyDescent="0.3">
      <c r="B8127" s="2"/>
      <c r="C8127" s="2"/>
      <c r="D8127" s="2"/>
      <c r="Q8127" s="94"/>
    </row>
    <row r="8128" spans="2:17" x14ac:dyDescent="0.3">
      <c r="B8128" s="2"/>
      <c r="C8128" s="2"/>
      <c r="D8128" s="2"/>
      <c r="Q8128" s="94"/>
    </row>
    <row r="8129" spans="2:17" x14ac:dyDescent="0.3">
      <c r="B8129" s="2"/>
      <c r="C8129" s="2"/>
      <c r="D8129" s="2"/>
      <c r="Q8129" s="94"/>
    </row>
    <row r="8130" spans="2:17" x14ac:dyDescent="0.3">
      <c r="B8130" s="2"/>
      <c r="C8130" s="2"/>
      <c r="D8130" s="2"/>
      <c r="Q8130" s="94"/>
    </row>
    <row r="8131" spans="2:17" x14ac:dyDescent="0.3">
      <c r="B8131" s="2"/>
      <c r="C8131" s="2"/>
      <c r="D8131" s="2"/>
      <c r="Q8131" s="94"/>
    </row>
    <row r="8132" spans="2:17" x14ac:dyDescent="0.3">
      <c r="B8132" s="2"/>
      <c r="C8132" s="2"/>
      <c r="D8132" s="2"/>
      <c r="Q8132" s="94"/>
    </row>
    <row r="8133" spans="2:17" x14ac:dyDescent="0.3">
      <c r="B8133" s="2"/>
      <c r="C8133" s="2"/>
      <c r="D8133" s="2"/>
      <c r="Q8133" s="94"/>
    </row>
    <row r="8134" spans="2:17" x14ac:dyDescent="0.3">
      <c r="B8134" s="2"/>
      <c r="C8134" s="2"/>
      <c r="D8134" s="2"/>
      <c r="Q8134" s="94"/>
    </row>
    <row r="8135" spans="2:17" x14ac:dyDescent="0.3">
      <c r="B8135" s="2"/>
      <c r="C8135" s="2"/>
      <c r="D8135" s="2"/>
      <c r="Q8135" s="94"/>
    </row>
    <row r="8136" spans="2:17" x14ac:dyDescent="0.3">
      <c r="B8136" s="2"/>
      <c r="C8136" s="2"/>
      <c r="D8136" s="2"/>
      <c r="Q8136" s="94"/>
    </row>
    <row r="8137" spans="2:17" x14ac:dyDescent="0.3">
      <c r="B8137" s="2"/>
      <c r="C8137" s="2"/>
      <c r="D8137" s="2"/>
      <c r="Q8137" s="94"/>
    </row>
    <row r="8138" spans="2:17" x14ac:dyDescent="0.3">
      <c r="B8138" s="2"/>
      <c r="C8138" s="2"/>
      <c r="D8138" s="2"/>
      <c r="Q8138" s="94"/>
    </row>
    <row r="8139" spans="2:17" x14ac:dyDescent="0.3">
      <c r="B8139" s="2"/>
      <c r="C8139" s="2"/>
      <c r="D8139" s="2"/>
      <c r="Q8139" s="94"/>
    </row>
    <row r="8140" spans="2:17" x14ac:dyDescent="0.3">
      <c r="B8140" s="2"/>
      <c r="C8140" s="2"/>
      <c r="D8140" s="2"/>
      <c r="Q8140" s="94"/>
    </row>
    <row r="8141" spans="2:17" x14ac:dyDescent="0.3">
      <c r="B8141" s="2"/>
      <c r="C8141" s="2"/>
      <c r="D8141" s="2"/>
      <c r="Q8141" s="94"/>
    </row>
    <row r="8142" spans="2:17" x14ac:dyDescent="0.3">
      <c r="B8142" s="2"/>
      <c r="C8142" s="2"/>
      <c r="D8142" s="2"/>
      <c r="Q8142" s="94"/>
    </row>
    <row r="8143" spans="2:17" x14ac:dyDescent="0.3">
      <c r="B8143" s="2"/>
      <c r="C8143" s="2"/>
      <c r="D8143" s="2"/>
      <c r="Q8143" s="94"/>
    </row>
    <row r="8144" spans="2:17" x14ac:dyDescent="0.3">
      <c r="B8144" s="2"/>
      <c r="C8144" s="2"/>
      <c r="D8144" s="2"/>
      <c r="Q8144" s="94"/>
    </row>
    <row r="8145" spans="2:17" x14ac:dyDescent="0.3">
      <c r="B8145" s="2"/>
      <c r="C8145" s="2"/>
      <c r="D8145" s="2"/>
      <c r="Q8145" s="94"/>
    </row>
    <row r="8146" spans="2:17" x14ac:dyDescent="0.3">
      <c r="B8146" s="2"/>
      <c r="C8146" s="2"/>
      <c r="D8146" s="2"/>
      <c r="Q8146" s="94"/>
    </row>
    <row r="8147" spans="2:17" x14ac:dyDescent="0.3">
      <c r="B8147" s="2"/>
      <c r="C8147" s="2"/>
      <c r="D8147" s="2"/>
      <c r="Q8147" s="94"/>
    </row>
    <row r="8148" spans="2:17" x14ac:dyDescent="0.3">
      <c r="B8148" s="2"/>
      <c r="C8148" s="2"/>
      <c r="D8148" s="2"/>
      <c r="Q8148" s="94"/>
    </row>
    <row r="8149" spans="2:17" x14ac:dyDescent="0.3">
      <c r="B8149" s="2"/>
      <c r="C8149" s="2"/>
      <c r="D8149" s="2"/>
      <c r="Q8149" s="94"/>
    </row>
    <row r="8150" spans="2:17" x14ac:dyDescent="0.3">
      <c r="B8150" s="2"/>
      <c r="C8150" s="2"/>
      <c r="D8150" s="2"/>
      <c r="Q8150" s="94"/>
    </row>
    <row r="8151" spans="2:17" x14ac:dyDescent="0.3">
      <c r="B8151" s="2"/>
      <c r="C8151" s="2"/>
      <c r="D8151" s="2"/>
      <c r="Q8151" s="94"/>
    </row>
    <row r="8152" spans="2:17" x14ac:dyDescent="0.3">
      <c r="B8152" s="2"/>
      <c r="C8152" s="2"/>
      <c r="D8152" s="2"/>
      <c r="Q8152" s="94"/>
    </row>
    <row r="8153" spans="2:17" x14ac:dyDescent="0.3">
      <c r="B8153" s="2"/>
      <c r="C8153" s="2"/>
      <c r="D8153" s="2"/>
      <c r="Q8153" s="94"/>
    </row>
    <row r="8154" spans="2:17" x14ac:dyDescent="0.3">
      <c r="B8154" s="2"/>
      <c r="C8154" s="2"/>
      <c r="D8154" s="2"/>
      <c r="Q8154" s="94"/>
    </row>
    <row r="8155" spans="2:17" x14ac:dyDescent="0.3">
      <c r="B8155" s="2"/>
      <c r="C8155" s="2"/>
      <c r="D8155" s="2"/>
      <c r="Q8155" s="94"/>
    </row>
    <row r="8156" spans="2:17" x14ac:dyDescent="0.3">
      <c r="B8156" s="2"/>
      <c r="C8156" s="2"/>
      <c r="D8156" s="2"/>
      <c r="Q8156" s="94"/>
    </row>
    <row r="8157" spans="2:17" x14ac:dyDescent="0.3">
      <c r="B8157" s="2"/>
      <c r="C8157" s="2"/>
      <c r="D8157" s="2"/>
      <c r="Q8157" s="94"/>
    </row>
    <row r="8158" spans="2:17" x14ac:dyDescent="0.3">
      <c r="B8158" s="2"/>
      <c r="C8158" s="2"/>
      <c r="D8158" s="2"/>
      <c r="Q8158" s="94"/>
    </row>
    <row r="8159" spans="2:17" x14ac:dyDescent="0.3">
      <c r="B8159" s="2"/>
      <c r="C8159" s="2"/>
      <c r="D8159" s="2"/>
      <c r="Q8159" s="94"/>
    </row>
    <row r="8160" spans="2:17" x14ac:dyDescent="0.3">
      <c r="B8160" s="2"/>
      <c r="C8160" s="2"/>
      <c r="D8160" s="2"/>
      <c r="Q8160" s="94"/>
    </row>
    <row r="8161" spans="2:17" x14ac:dyDescent="0.3">
      <c r="B8161" s="2"/>
      <c r="C8161" s="2"/>
      <c r="D8161" s="2"/>
      <c r="Q8161" s="94"/>
    </row>
    <row r="8162" spans="2:17" x14ac:dyDescent="0.3">
      <c r="B8162" s="2"/>
      <c r="C8162" s="2"/>
      <c r="D8162" s="2"/>
      <c r="Q8162" s="94"/>
    </row>
    <row r="8163" spans="2:17" x14ac:dyDescent="0.3">
      <c r="B8163" s="2"/>
      <c r="C8163" s="2"/>
      <c r="D8163" s="2"/>
      <c r="Q8163" s="94"/>
    </row>
    <row r="8164" spans="2:17" x14ac:dyDescent="0.3">
      <c r="B8164" s="2"/>
      <c r="C8164" s="2"/>
      <c r="D8164" s="2"/>
      <c r="Q8164" s="94"/>
    </row>
    <row r="8165" spans="2:17" x14ac:dyDescent="0.3">
      <c r="B8165" s="2"/>
      <c r="C8165" s="2"/>
      <c r="D8165" s="2"/>
      <c r="Q8165" s="94"/>
    </row>
    <row r="8166" spans="2:17" x14ac:dyDescent="0.3">
      <c r="B8166" s="2"/>
      <c r="C8166" s="2"/>
      <c r="D8166" s="2"/>
      <c r="Q8166" s="94"/>
    </row>
    <row r="8167" spans="2:17" x14ac:dyDescent="0.3">
      <c r="B8167" s="2"/>
      <c r="C8167" s="2"/>
      <c r="D8167" s="2"/>
      <c r="Q8167" s="94"/>
    </row>
    <row r="8168" spans="2:17" x14ac:dyDescent="0.3">
      <c r="B8168" s="2"/>
      <c r="C8168" s="2"/>
      <c r="D8168" s="2"/>
      <c r="Q8168" s="94"/>
    </row>
    <row r="8169" spans="2:17" x14ac:dyDescent="0.3">
      <c r="B8169" s="2"/>
      <c r="C8169" s="2"/>
      <c r="D8169" s="2"/>
      <c r="Q8169" s="94"/>
    </row>
    <row r="8170" spans="2:17" x14ac:dyDescent="0.3">
      <c r="B8170" s="2"/>
      <c r="C8170" s="2"/>
      <c r="D8170" s="2"/>
      <c r="Q8170" s="94"/>
    </row>
    <row r="8171" spans="2:17" x14ac:dyDescent="0.3">
      <c r="B8171" s="2"/>
      <c r="C8171" s="2"/>
      <c r="D8171" s="2"/>
      <c r="Q8171" s="94"/>
    </row>
    <row r="8172" spans="2:17" x14ac:dyDescent="0.3">
      <c r="B8172" s="2"/>
      <c r="C8172" s="2"/>
      <c r="D8172" s="2"/>
      <c r="Q8172" s="94"/>
    </row>
    <row r="8173" spans="2:17" x14ac:dyDescent="0.3">
      <c r="B8173" s="2"/>
      <c r="C8173" s="2"/>
      <c r="D8173" s="2"/>
      <c r="Q8173" s="94"/>
    </row>
    <row r="8174" spans="2:17" x14ac:dyDescent="0.3">
      <c r="B8174" s="2"/>
      <c r="C8174" s="2"/>
      <c r="D8174" s="2"/>
      <c r="Q8174" s="94"/>
    </row>
    <row r="8175" spans="2:17" x14ac:dyDescent="0.3">
      <c r="B8175" s="2"/>
      <c r="C8175" s="2"/>
      <c r="D8175" s="2"/>
      <c r="Q8175" s="94"/>
    </row>
    <row r="8176" spans="2:17" x14ac:dyDescent="0.3">
      <c r="B8176" s="2"/>
      <c r="C8176" s="2"/>
      <c r="D8176" s="2"/>
      <c r="Q8176" s="94"/>
    </row>
    <row r="8177" spans="2:17" x14ac:dyDescent="0.3">
      <c r="B8177" s="2"/>
      <c r="C8177" s="2"/>
      <c r="D8177" s="2"/>
      <c r="Q8177" s="94"/>
    </row>
    <row r="8178" spans="2:17" x14ac:dyDescent="0.3">
      <c r="B8178" s="2"/>
      <c r="C8178" s="2"/>
      <c r="D8178" s="2"/>
      <c r="Q8178" s="94"/>
    </row>
    <row r="8179" spans="2:17" x14ac:dyDescent="0.3">
      <c r="B8179" s="2"/>
      <c r="C8179" s="2"/>
      <c r="D8179" s="2"/>
      <c r="Q8179" s="94"/>
    </row>
    <row r="8180" spans="2:17" x14ac:dyDescent="0.3">
      <c r="B8180" s="2"/>
      <c r="C8180" s="2"/>
      <c r="D8180" s="2"/>
      <c r="Q8180" s="94"/>
    </row>
    <row r="8181" spans="2:17" x14ac:dyDescent="0.3">
      <c r="B8181" s="2"/>
      <c r="C8181" s="2"/>
      <c r="D8181" s="2"/>
      <c r="Q8181" s="94"/>
    </row>
    <row r="8182" spans="2:17" x14ac:dyDescent="0.3">
      <c r="B8182" s="2"/>
      <c r="C8182" s="2"/>
      <c r="D8182" s="2"/>
      <c r="Q8182" s="94"/>
    </row>
    <row r="8183" spans="2:17" x14ac:dyDescent="0.3">
      <c r="B8183" s="2"/>
      <c r="C8183" s="2"/>
      <c r="D8183" s="2"/>
      <c r="Q8183" s="94"/>
    </row>
    <row r="8184" spans="2:17" x14ac:dyDescent="0.3">
      <c r="B8184" s="2"/>
      <c r="C8184" s="2"/>
      <c r="D8184" s="2"/>
      <c r="Q8184" s="94"/>
    </row>
    <row r="8185" spans="2:17" x14ac:dyDescent="0.3">
      <c r="B8185" s="2"/>
      <c r="C8185" s="2"/>
      <c r="D8185" s="2"/>
      <c r="Q8185" s="94"/>
    </row>
    <row r="8186" spans="2:17" x14ac:dyDescent="0.3">
      <c r="B8186" s="2"/>
      <c r="C8186" s="2"/>
      <c r="D8186" s="2"/>
      <c r="Q8186" s="94"/>
    </row>
    <row r="8187" spans="2:17" x14ac:dyDescent="0.3">
      <c r="B8187" s="2"/>
      <c r="C8187" s="2"/>
      <c r="D8187" s="2"/>
      <c r="Q8187" s="94"/>
    </row>
    <row r="8188" spans="2:17" x14ac:dyDescent="0.3">
      <c r="B8188" s="2"/>
      <c r="C8188" s="2"/>
      <c r="D8188" s="2"/>
      <c r="Q8188" s="94"/>
    </row>
    <row r="8189" spans="2:17" x14ac:dyDescent="0.3">
      <c r="B8189" s="2"/>
      <c r="C8189" s="2"/>
      <c r="D8189" s="2"/>
      <c r="Q8189" s="94"/>
    </row>
    <row r="8190" spans="2:17" x14ac:dyDescent="0.3">
      <c r="B8190" s="2"/>
      <c r="C8190" s="2"/>
      <c r="D8190" s="2"/>
      <c r="Q8190" s="94"/>
    </row>
    <row r="8191" spans="2:17" x14ac:dyDescent="0.3">
      <c r="B8191" s="2"/>
      <c r="C8191" s="2"/>
      <c r="D8191" s="2"/>
      <c r="Q8191" s="94"/>
    </row>
    <row r="8192" spans="2:17" x14ac:dyDescent="0.3">
      <c r="B8192" s="2"/>
      <c r="C8192" s="2"/>
      <c r="D8192" s="2"/>
      <c r="Q8192" s="94"/>
    </row>
    <row r="8193" spans="2:17" x14ac:dyDescent="0.3">
      <c r="B8193" s="2"/>
      <c r="C8193" s="2"/>
      <c r="D8193" s="2"/>
      <c r="Q8193" s="94"/>
    </row>
    <row r="8194" spans="2:17" x14ac:dyDescent="0.3">
      <c r="B8194" s="2"/>
      <c r="C8194" s="2"/>
      <c r="D8194" s="2"/>
      <c r="Q8194" s="94"/>
    </row>
    <row r="8195" spans="2:17" x14ac:dyDescent="0.3">
      <c r="B8195" s="2"/>
      <c r="C8195" s="2"/>
      <c r="D8195" s="2"/>
      <c r="Q8195" s="94"/>
    </row>
    <row r="8196" spans="2:17" x14ac:dyDescent="0.3">
      <c r="B8196" s="2"/>
      <c r="C8196" s="2"/>
      <c r="D8196" s="2"/>
      <c r="Q8196" s="94"/>
    </row>
    <row r="8197" spans="2:17" x14ac:dyDescent="0.3">
      <c r="B8197" s="2"/>
      <c r="C8197" s="2"/>
      <c r="D8197" s="2"/>
      <c r="Q8197" s="94"/>
    </row>
    <row r="8198" spans="2:17" x14ac:dyDescent="0.3">
      <c r="B8198" s="2"/>
      <c r="C8198" s="2"/>
      <c r="D8198" s="2"/>
      <c r="Q8198" s="94"/>
    </row>
    <row r="8199" spans="2:17" x14ac:dyDescent="0.3">
      <c r="B8199" s="2"/>
      <c r="C8199" s="2"/>
      <c r="D8199" s="2"/>
      <c r="Q8199" s="94"/>
    </row>
    <row r="8200" spans="2:17" x14ac:dyDescent="0.3">
      <c r="B8200" s="2"/>
      <c r="C8200" s="2"/>
      <c r="D8200" s="2"/>
      <c r="Q8200" s="94"/>
    </row>
    <row r="8201" spans="2:17" x14ac:dyDescent="0.3">
      <c r="B8201" s="2"/>
      <c r="C8201" s="2"/>
      <c r="D8201" s="2"/>
      <c r="Q8201" s="94"/>
    </row>
    <row r="8202" spans="2:17" x14ac:dyDescent="0.3">
      <c r="B8202" s="2"/>
      <c r="C8202" s="2"/>
      <c r="D8202" s="2"/>
      <c r="Q8202" s="94"/>
    </row>
    <row r="8203" spans="2:17" x14ac:dyDescent="0.3">
      <c r="B8203" s="2"/>
      <c r="C8203" s="2"/>
      <c r="D8203" s="2"/>
      <c r="Q8203" s="94"/>
    </row>
    <row r="8204" spans="2:17" x14ac:dyDescent="0.3">
      <c r="B8204" s="2"/>
      <c r="C8204" s="2"/>
      <c r="D8204" s="2"/>
      <c r="Q8204" s="94"/>
    </row>
    <row r="8205" spans="2:17" x14ac:dyDescent="0.3">
      <c r="B8205" s="2"/>
      <c r="C8205" s="2"/>
      <c r="D8205" s="2"/>
      <c r="Q8205" s="94"/>
    </row>
    <row r="8206" spans="2:17" x14ac:dyDescent="0.3">
      <c r="B8206" s="2"/>
      <c r="C8206" s="2"/>
      <c r="D8206" s="2"/>
      <c r="Q8206" s="94"/>
    </row>
    <row r="8207" spans="2:17" x14ac:dyDescent="0.3">
      <c r="B8207" s="2"/>
      <c r="C8207" s="2"/>
      <c r="D8207" s="2"/>
      <c r="Q8207" s="94"/>
    </row>
    <row r="8208" spans="2:17" x14ac:dyDescent="0.3">
      <c r="B8208" s="2"/>
      <c r="C8208" s="2"/>
      <c r="D8208" s="2"/>
      <c r="Q8208" s="94"/>
    </row>
    <row r="8209" spans="2:17" x14ac:dyDescent="0.3">
      <c r="B8209" s="2"/>
      <c r="C8209" s="2"/>
      <c r="D8209" s="2"/>
      <c r="Q8209" s="94"/>
    </row>
    <row r="8210" spans="2:17" x14ac:dyDescent="0.3">
      <c r="B8210" s="2"/>
      <c r="C8210" s="2"/>
      <c r="D8210" s="2"/>
      <c r="Q8210" s="94"/>
    </row>
    <row r="8211" spans="2:17" x14ac:dyDescent="0.3">
      <c r="B8211" s="2"/>
      <c r="C8211" s="2"/>
      <c r="D8211" s="2"/>
      <c r="Q8211" s="94"/>
    </row>
    <row r="8212" spans="2:17" x14ac:dyDescent="0.3">
      <c r="B8212" s="2"/>
      <c r="C8212" s="2"/>
      <c r="D8212" s="2"/>
      <c r="Q8212" s="94"/>
    </row>
    <row r="8213" spans="2:17" x14ac:dyDescent="0.3">
      <c r="B8213" s="2"/>
      <c r="C8213" s="2"/>
      <c r="D8213" s="2"/>
      <c r="Q8213" s="94"/>
    </row>
    <row r="8214" spans="2:17" x14ac:dyDescent="0.3">
      <c r="B8214" s="2"/>
      <c r="C8214" s="2"/>
      <c r="D8214" s="2"/>
      <c r="Q8214" s="94"/>
    </row>
    <row r="8215" spans="2:17" x14ac:dyDescent="0.3">
      <c r="B8215" s="2"/>
      <c r="C8215" s="2"/>
      <c r="D8215" s="2"/>
      <c r="Q8215" s="94"/>
    </row>
    <row r="8216" spans="2:17" x14ac:dyDescent="0.3">
      <c r="B8216" s="2"/>
      <c r="C8216" s="2"/>
      <c r="D8216" s="2"/>
      <c r="Q8216" s="94"/>
    </row>
    <row r="8217" spans="2:17" x14ac:dyDescent="0.3">
      <c r="B8217" s="2"/>
      <c r="C8217" s="2"/>
      <c r="D8217" s="2"/>
      <c r="Q8217" s="94"/>
    </row>
    <row r="8218" spans="2:17" x14ac:dyDescent="0.3">
      <c r="B8218" s="2"/>
      <c r="C8218" s="2"/>
      <c r="D8218" s="2"/>
      <c r="Q8218" s="94"/>
    </row>
    <row r="8219" spans="2:17" x14ac:dyDescent="0.3">
      <c r="B8219" s="2"/>
      <c r="C8219" s="2"/>
      <c r="D8219" s="2"/>
      <c r="Q8219" s="94"/>
    </row>
    <row r="8220" spans="2:17" x14ac:dyDescent="0.3">
      <c r="B8220" s="2"/>
      <c r="C8220" s="2"/>
      <c r="D8220" s="2"/>
      <c r="Q8220" s="94"/>
    </row>
    <row r="8221" spans="2:17" x14ac:dyDescent="0.3">
      <c r="B8221" s="2"/>
      <c r="C8221" s="2"/>
      <c r="D8221" s="2"/>
      <c r="Q8221" s="94"/>
    </row>
    <row r="8222" spans="2:17" x14ac:dyDescent="0.3">
      <c r="B8222" s="2"/>
      <c r="C8222" s="2"/>
      <c r="D8222" s="2"/>
      <c r="Q8222" s="94"/>
    </row>
    <row r="8223" spans="2:17" x14ac:dyDescent="0.3">
      <c r="B8223" s="2"/>
      <c r="C8223" s="2"/>
      <c r="D8223" s="2"/>
      <c r="Q8223" s="94"/>
    </row>
    <row r="8224" spans="2:17" x14ac:dyDescent="0.3">
      <c r="B8224" s="2"/>
      <c r="C8224" s="2"/>
      <c r="D8224" s="2"/>
      <c r="Q8224" s="94"/>
    </row>
    <row r="8225" spans="2:17" x14ac:dyDescent="0.3">
      <c r="B8225" s="2"/>
      <c r="C8225" s="2"/>
      <c r="D8225" s="2"/>
      <c r="Q8225" s="94"/>
    </row>
    <row r="8226" spans="2:17" x14ac:dyDescent="0.3">
      <c r="B8226" s="2"/>
      <c r="C8226" s="2"/>
      <c r="D8226" s="2"/>
      <c r="Q8226" s="94"/>
    </row>
    <row r="8227" spans="2:17" x14ac:dyDescent="0.3">
      <c r="B8227" s="2"/>
      <c r="C8227" s="2"/>
      <c r="D8227" s="2"/>
      <c r="Q8227" s="94"/>
    </row>
    <row r="8228" spans="2:17" x14ac:dyDescent="0.3">
      <c r="B8228" s="2"/>
      <c r="C8228" s="2"/>
      <c r="D8228" s="2"/>
      <c r="Q8228" s="94"/>
    </row>
    <row r="8229" spans="2:17" x14ac:dyDescent="0.3">
      <c r="B8229" s="2"/>
      <c r="C8229" s="2"/>
      <c r="D8229" s="2"/>
      <c r="Q8229" s="94"/>
    </row>
    <row r="8230" spans="2:17" x14ac:dyDescent="0.3">
      <c r="B8230" s="2"/>
      <c r="C8230" s="2"/>
      <c r="D8230" s="2"/>
      <c r="Q8230" s="94"/>
    </row>
    <row r="8231" spans="2:17" x14ac:dyDescent="0.3">
      <c r="B8231" s="2"/>
      <c r="C8231" s="2"/>
      <c r="D8231" s="2"/>
      <c r="Q8231" s="94"/>
    </row>
    <row r="8232" spans="2:17" x14ac:dyDescent="0.3">
      <c r="B8232" s="2"/>
      <c r="C8232" s="2"/>
      <c r="D8232" s="2"/>
      <c r="Q8232" s="94"/>
    </row>
    <row r="8233" spans="2:17" x14ac:dyDescent="0.3">
      <c r="B8233" s="2"/>
      <c r="C8233" s="2"/>
      <c r="D8233" s="2"/>
      <c r="Q8233" s="94"/>
    </row>
    <row r="8234" spans="2:17" x14ac:dyDescent="0.3">
      <c r="B8234" s="2"/>
      <c r="C8234" s="2"/>
      <c r="D8234" s="2"/>
      <c r="Q8234" s="94"/>
    </row>
    <row r="8235" spans="2:17" x14ac:dyDescent="0.3">
      <c r="B8235" s="2"/>
      <c r="C8235" s="2"/>
      <c r="D8235" s="2"/>
      <c r="Q8235" s="94"/>
    </row>
    <row r="8236" spans="2:17" x14ac:dyDescent="0.3">
      <c r="B8236" s="2"/>
      <c r="C8236" s="2"/>
      <c r="D8236" s="2"/>
      <c r="Q8236" s="94"/>
    </row>
    <row r="8237" spans="2:17" x14ac:dyDescent="0.3">
      <c r="B8237" s="2"/>
      <c r="C8237" s="2"/>
      <c r="D8237" s="2"/>
      <c r="Q8237" s="94"/>
    </row>
    <row r="8238" spans="2:17" x14ac:dyDescent="0.3">
      <c r="B8238" s="2"/>
      <c r="C8238" s="2"/>
      <c r="D8238" s="2"/>
      <c r="Q8238" s="94"/>
    </row>
    <row r="8239" spans="2:17" x14ac:dyDescent="0.3">
      <c r="B8239" s="2"/>
      <c r="C8239" s="2"/>
      <c r="D8239" s="2"/>
      <c r="Q8239" s="94"/>
    </row>
    <row r="8240" spans="2:17" x14ac:dyDescent="0.3">
      <c r="B8240" s="2"/>
      <c r="C8240" s="2"/>
      <c r="D8240" s="2"/>
      <c r="Q8240" s="94"/>
    </row>
    <row r="8241" spans="2:17" x14ac:dyDescent="0.3">
      <c r="B8241" s="2"/>
      <c r="C8241" s="2"/>
      <c r="D8241" s="2"/>
      <c r="Q8241" s="94"/>
    </row>
    <row r="8242" spans="2:17" x14ac:dyDescent="0.3">
      <c r="B8242" s="2"/>
      <c r="C8242" s="2"/>
      <c r="D8242" s="2"/>
      <c r="Q8242" s="94"/>
    </row>
    <row r="8243" spans="2:17" x14ac:dyDescent="0.3">
      <c r="B8243" s="2"/>
      <c r="C8243" s="2"/>
      <c r="D8243" s="2"/>
      <c r="Q8243" s="94"/>
    </row>
    <row r="8244" spans="2:17" x14ac:dyDescent="0.3">
      <c r="B8244" s="2"/>
      <c r="C8244" s="2"/>
      <c r="D8244" s="2"/>
      <c r="Q8244" s="94"/>
    </row>
    <row r="8245" spans="2:17" x14ac:dyDescent="0.3">
      <c r="B8245" s="2"/>
      <c r="C8245" s="2"/>
      <c r="D8245" s="2"/>
      <c r="Q8245" s="94"/>
    </row>
    <row r="8246" spans="2:17" x14ac:dyDescent="0.3">
      <c r="B8246" s="2"/>
      <c r="C8246" s="2"/>
      <c r="D8246" s="2"/>
      <c r="Q8246" s="94"/>
    </row>
    <row r="8247" spans="2:17" x14ac:dyDescent="0.3">
      <c r="B8247" s="2"/>
      <c r="C8247" s="2"/>
      <c r="D8247" s="2"/>
      <c r="Q8247" s="94"/>
    </row>
    <row r="8248" spans="2:17" x14ac:dyDescent="0.3">
      <c r="B8248" s="2"/>
      <c r="C8248" s="2"/>
      <c r="D8248" s="2"/>
      <c r="Q8248" s="94"/>
    </row>
    <row r="8249" spans="2:17" x14ac:dyDescent="0.3">
      <c r="B8249" s="2"/>
      <c r="C8249" s="2"/>
      <c r="D8249" s="2"/>
      <c r="Q8249" s="94"/>
    </row>
    <row r="8250" spans="2:17" x14ac:dyDescent="0.3">
      <c r="B8250" s="2"/>
      <c r="C8250" s="2"/>
      <c r="D8250" s="2"/>
      <c r="Q8250" s="94"/>
    </row>
    <row r="8251" spans="2:17" x14ac:dyDescent="0.3">
      <c r="B8251" s="2"/>
      <c r="C8251" s="2"/>
      <c r="D8251" s="2"/>
      <c r="Q8251" s="94"/>
    </row>
    <row r="8252" spans="2:17" x14ac:dyDescent="0.3">
      <c r="B8252" s="2"/>
      <c r="C8252" s="2"/>
      <c r="D8252" s="2"/>
      <c r="Q8252" s="94"/>
    </row>
    <row r="8253" spans="2:17" x14ac:dyDescent="0.3">
      <c r="B8253" s="2"/>
      <c r="C8253" s="2"/>
      <c r="D8253" s="2"/>
      <c r="Q8253" s="94"/>
    </row>
    <row r="8254" spans="2:17" x14ac:dyDescent="0.3">
      <c r="B8254" s="2"/>
      <c r="C8254" s="2"/>
      <c r="D8254" s="2"/>
      <c r="Q8254" s="94"/>
    </row>
    <row r="8255" spans="2:17" x14ac:dyDescent="0.3">
      <c r="B8255" s="2"/>
      <c r="C8255" s="2"/>
      <c r="D8255" s="2"/>
      <c r="Q8255" s="94"/>
    </row>
    <row r="8256" spans="2:17" x14ac:dyDescent="0.3">
      <c r="B8256" s="2"/>
      <c r="C8256" s="2"/>
      <c r="D8256" s="2"/>
      <c r="Q8256" s="94"/>
    </row>
    <row r="8257" spans="2:17" x14ac:dyDescent="0.3">
      <c r="B8257" s="2"/>
      <c r="C8257" s="2"/>
      <c r="D8257" s="2"/>
      <c r="Q8257" s="94"/>
    </row>
    <row r="8258" spans="2:17" x14ac:dyDescent="0.3">
      <c r="B8258" s="2"/>
      <c r="C8258" s="2"/>
      <c r="D8258" s="2"/>
      <c r="Q8258" s="94"/>
    </row>
    <row r="8259" spans="2:17" x14ac:dyDescent="0.3">
      <c r="B8259" s="2"/>
      <c r="C8259" s="2"/>
      <c r="D8259" s="2"/>
      <c r="Q8259" s="94"/>
    </row>
    <row r="8260" spans="2:17" x14ac:dyDescent="0.3">
      <c r="B8260" s="2"/>
      <c r="C8260" s="2"/>
      <c r="D8260" s="2"/>
      <c r="Q8260" s="94"/>
    </row>
    <row r="8261" spans="2:17" x14ac:dyDescent="0.3">
      <c r="B8261" s="2"/>
      <c r="C8261" s="2"/>
      <c r="D8261" s="2"/>
      <c r="Q8261" s="94"/>
    </row>
    <row r="8262" spans="2:17" x14ac:dyDescent="0.3">
      <c r="B8262" s="2"/>
      <c r="C8262" s="2"/>
      <c r="D8262" s="2"/>
      <c r="Q8262" s="94"/>
    </row>
    <row r="8263" spans="2:17" x14ac:dyDescent="0.3">
      <c r="B8263" s="2"/>
      <c r="C8263" s="2"/>
      <c r="D8263" s="2"/>
      <c r="Q8263" s="94"/>
    </row>
    <row r="8264" spans="2:17" x14ac:dyDescent="0.3">
      <c r="B8264" s="2"/>
      <c r="C8264" s="2"/>
      <c r="D8264" s="2"/>
      <c r="Q8264" s="94"/>
    </row>
    <row r="8265" spans="2:17" x14ac:dyDescent="0.3">
      <c r="B8265" s="2"/>
      <c r="C8265" s="2"/>
      <c r="D8265" s="2"/>
      <c r="Q8265" s="94"/>
    </row>
    <row r="8266" spans="2:17" x14ac:dyDescent="0.3">
      <c r="B8266" s="2"/>
      <c r="C8266" s="2"/>
      <c r="D8266" s="2"/>
      <c r="Q8266" s="94"/>
    </row>
    <row r="8267" spans="2:17" x14ac:dyDescent="0.3">
      <c r="B8267" s="2"/>
      <c r="C8267" s="2"/>
      <c r="D8267" s="2"/>
      <c r="Q8267" s="94"/>
    </row>
    <row r="8268" spans="2:17" x14ac:dyDescent="0.3">
      <c r="B8268" s="2"/>
      <c r="C8268" s="2"/>
      <c r="D8268" s="2"/>
      <c r="Q8268" s="94"/>
    </row>
    <row r="8269" spans="2:17" x14ac:dyDescent="0.3">
      <c r="B8269" s="2"/>
      <c r="C8269" s="2"/>
      <c r="D8269" s="2"/>
      <c r="Q8269" s="94"/>
    </row>
    <row r="8270" spans="2:17" x14ac:dyDescent="0.3">
      <c r="B8270" s="2"/>
      <c r="C8270" s="2"/>
      <c r="D8270" s="2"/>
      <c r="Q8270" s="94"/>
    </row>
    <row r="8271" spans="2:17" x14ac:dyDescent="0.3">
      <c r="B8271" s="2"/>
      <c r="C8271" s="2"/>
      <c r="D8271" s="2"/>
      <c r="Q8271" s="94"/>
    </row>
    <row r="8272" spans="2:17" x14ac:dyDescent="0.3">
      <c r="B8272" s="2"/>
      <c r="C8272" s="2"/>
      <c r="D8272" s="2"/>
      <c r="Q8272" s="94"/>
    </row>
    <row r="8273" spans="2:17" x14ac:dyDescent="0.3">
      <c r="B8273" s="2"/>
      <c r="C8273" s="2"/>
      <c r="D8273" s="2"/>
      <c r="Q8273" s="94"/>
    </row>
    <row r="8274" spans="2:17" x14ac:dyDescent="0.3">
      <c r="B8274" s="2"/>
      <c r="C8274" s="2"/>
      <c r="D8274" s="2"/>
      <c r="Q8274" s="94"/>
    </row>
    <row r="8275" spans="2:17" x14ac:dyDescent="0.3">
      <c r="B8275" s="2"/>
      <c r="C8275" s="2"/>
      <c r="D8275" s="2"/>
      <c r="Q8275" s="94"/>
    </row>
    <row r="8276" spans="2:17" x14ac:dyDescent="0.3">
      <c r="B8276" s="2"/>
      <c r="C8276" s="2"/>
      <c r="D8276" s="2"/>
      <c r="Q8276" s="94"/>
    </row>
    <row r="8277" spans="2:17" x14ac:dyDescent="0.3">
      <c r="B8277" s="2"/>
      <c r="C8277" s="2"/>
      <c r="D8277" s="2"/>
      <c r="Q8277" s="94"/>
    </row>
    <row r="8278" spans="2:17" x14ac:dyDescent="0.3">
      <c r="B8278" s="2"/>
      <c r="C8278" s="2"/>
      <c r="D8278" s="2"/>
      <c r="Q8278" s="94"/>
    </row>
    <row r="8279" spans="2:17" x14ac:dyDescent="0.3">
      <c r="B8279" s="2"/>
      <c r="C8279" s="2"/>
      <c r="D8279" s="2"/>
      <c r="Q8279" s="94"/>
    </row>
    <row r="8280" spans="2:17" x14ac:dyDescent="0.3">
      <c r="B8280" s="2"/>
      <c r="C8280" s="2"/>
      <c r="D8280" s="2"/>
      <c r="Q8280" s="94"/>
    </row>
    <row r="8281" spans="2:17" x14ac:dyDescent="0.3">
      <c r="B8281" s="2"/>
      <c r="C8281" s="2"/>
      <c r="D8281" s="2"/>
      <c r="Q8281" s="94"/>
    </row>
    <row r="8282" spans="2:17" x14ac:dyDescent="0.3">
      <c r="B8282" s="2"/>
      <c r="C8282" s="2"/>
      <c r="D8282" s="2"/>
      <c r="Q8282" s="94"/>
    </row>
    <row r="8283" spans="2:17" x14ac:dyDescent="0.3">
      <c r="B8283" s="2"/>
      <c r="C8283" s="2"/>
      <c r="D8283" s="2"/>
      <c r="Q8283" s="94"/>
    </row>
    <row r="8284" spans="2:17" x14ac:dyDescent="0.3">
      <c r="B8284" s="2"/>
      <c r="C8284" s="2"/>
      <c r="D8284" s="2"/>
      <c r="Q8284" s="94"/>
    </row>
    <row r="8285" spans="2:17" x14ac:dyDescent="0.3">
      <c r="B8285" s="2"/>
      <c r="C8285" s="2"/>
      <c r="D8285" s="2"/>
      <c r="Q8285" s="94"/>
    </row>
    <row r="8286" spans="2:17" x14ac:dyDescent="0.3">
      <c r="B8286" s="2"/>
      <c r="C8286" s="2"/>
      <c r="D8286" s="2"/>
      <c r="Q8286" s="94"/>
    </row>
    <row r="8287" spans="2:17" x14ac:dyDescent="0.3">
      <c r="B8287" s="2"/>
      <c r="C8287" s="2"/>
      <c r="D8287" s="2"/>
      <c r="Q8287" s="94"/>
    </row>
    <row r="8288" spans="2:17" x14ac:dyDescent="0.3">
      <c r="B8288" s="2"/>
      <c r="C8288" s="2"/>
      <c r="D8288" s="2"/>
      <c r="Q8288" s="94"/>
    </row>
    <row r="8289" spans="2:17" x14ac:dyDescent="0.3">
      <c r="B8289" s="2"/>
      <c r="C8289" s="2"/>
      <c r="D8289" s="2"/>
      <c r="Q8289" s="94"/>
    </row>
    <row r="8290" spans="2:17" x14ac:dyDescent="0.3">
      <c r="B8290" s="2"/>
      <c r="C8290" s="2"/>
      <c r="D8290" s="2"/>
      <c r="Q8290" s="94"/>
    </row>
    <row r="8291" spans="2:17" x14ac:dyDescent="0.3">
      <c r="B8291" s="2"/>
      <c r="C8291" s="2"/>
      <c r="D8291" s="2"/>
      <c r="Q8291" s="94"/>
    </row>
    <row r="8292" spans="2:17" x14ac:dyDescent="0.3">
      <c r="B8292" s="2"/>
      <c r="C8292" s="2"/>
      <c r="D8292" s="2"/>
      <c r="Q8292" s="94"/>
    </row>
    <row r="8293" spans="2:17" x14ac:dyDescent="0.3">
      <c r="B8293" s="2"/>
      <c r="C8293" s="2"/>
      <c r="D8293" s="2"/>
      <c r="Q8293" s="94"/>
    </row>
    <row r="8294" spans="2:17" x14ac:dyDescent="0.3">
      <c r="B8294" s="2"/>
      <c r="C8294" s="2"/>
      <c r="D8294" s="2"/>
      <c r="Q8294" s="94"/>
    </row>
    <row r="8295" spans="2:17" x14ac:dyDescent="0.3">
      <c r="B8295" s="2"/>
      <c r="C8295" s="2"/>
      <c r="D8295" s="2"/>
      <c r="Q8295" s="94"/>
    </row>
    <row r="8296" spans="2:17" x14ac:dyDescent="0.3">
      <c r="B8296" s="2"/>
      <c r="C8296" s="2"/>
      <c r="D8296" s="2"/>
      <c r="Q8296" s="94"/>
    </row>
    <row r="8297" spans="2:17" x14ac:dyDescent="0.3">
      <c r="B8297" s="2"/>
      <c r="C8297" s="2"/>
      <c r="D8297" s="2"/>
      <c r="Q8297" s="94"/>
    </row>
    <row r="8298" spans="2:17" x14ac:dyDescent="0.3">
      <c r="B8298" s="2"/>
      <c r="C8298" s="2"/>
      <c r="D8298" s="2"/>
      <c r="Q8298" s="94"/>
    </row>
    <row r="8299" spans="2:17" x14ac:dyDescent="0.3">
      <c r="B8299" s="2"/>
      <c r="C8299" s="2"/>
      <c r="D8299" s="2"/>
      <c r="Q8299" s="94"/>
    </row>
    <row r="8300" spans="2:17" x14ac:dyDescent="0.3">
      <c r="B8300" s="2"/>
      <c r="C8300" s="2"/>
      <c r="D8300" s="2"/>
      <c r="Q8300" s="94"/>
    </row>
    <row r="8301" spans="2:17" x14ac:dyDescent="0.3">
      <c r="B8301" s="2"/>
      <c r="C8301" s="2"/>
      <c r="D8301" s="2"/>
      <c r="Q8301" s="94"/>
    </row>
    <row r="8302" spans="2:17" x14ac:dyDescent="0.3">
      <c r="B8302" s="2"/>
      <c r="C8302" s="2"/>
      <c r="D8302" s="2"/>
      <c r="Q8302" s="94"/>
    </row>
    <row r="8303" spans="2:17" x14ac:dyDescent="0.3">
      <c r="B8303" s="2"/>
      <c r="C8303" s="2"/>
      <c r="D8303" s="2"/>
      <c r="Q8303" s="94"/>
    </row>
    <row r="8304" spans="2:17" x14ac:dyDescent="0.3">
      <c r="B8304" s="2"/>
      <c r="C8304" s="2"/>
      <c r="D8304" s="2"/>
      <c r="Q8304" s="94"/>
    </row>
    <row r="8305" spans="2:17" x14ac:dyDescent="0.3">
      <c r="B8305" s="2"/>
      <c r="C8305" s="2"/>
      <c r="D8305" s="2"/>
      <c r="Q8305" s="94"/>
    </row>
    <row r="8306" spans="2:17" x14ac:dyDescent="0.3">
      <c r="B8306" s="2"/>
      <c r="C8306" s="2"/>
      <c r="D8306" s="2"/>
      <c r="Q8306" s="94"/>
    </row>
    <row r="8307" spans="2:17" x14ac:dyDescent="0.3">
      <c r="B8307" s="2"/>
      <c r="C8307" s="2"/>
      <c r="D8307" s="2"/>
      <c r="Q8307" s="94"/>
    </row>
    <row r="8308" spans="2:17" x14ac:dyDescent="0.3">
      <c r="B8308" s="2"/>
      <c r="C8308" s="2"/>
      <c r="D8308" s="2"/>
      <c r="Q8308" s="94"/>
    </row>
    <row r="8309" spans="2:17" x14ac:dyDescent="0.3">
      <c r="B8309" s="2"/>
      <c r="C8309" s="2"/>
      <c r="D8309" s="2"/>
      <c r="Q8309" s="94"/>
    </row>
    <row r="8310" spans="2:17" x14ac:dyDescent="0.3">
      <c r="B8310" s="2"/>
      <c r="C8310" s="2"/>
      <c r="D8310" s="2"/>
      <c r="Q8310" s="94"/>
    </row>
    <row r="8311" spans="2:17" x14ac:dyDescent="0.3">
      <c r="B8311" s="2"/>
      <c r="C8311" s="2"/>
      <c r="D8311" s="2"/>
      <c r="Q8311" s="94"/>
    </row>
    <row r="8312" spans="2:17" x14ac:dyDescent="0.3">
      <c r="B8312" s="2"/>
      <c r="C8312" s="2"/>
      <c r="D8312" s="2"/>
      <c r="Q8312" s="94"/>
    </row>
    <row r="8313" spans="2:17" x14ac:dyDescent="0.3">
      <c r="B8313" s="2"/>
      <c r="C8313" s="2"/>
      <c r="D8313" s="2"/>
      <c r="Q8313" s="94"/>
    </row>
    <row r="8314" spans="2:17" x14ac:dyDescent="0.3">
      <c r="B8314" s="2"/>
      <c r="C8314" s="2"/>
      <c r="D8314" s="2"/>
      <c r="Q8314" s="94"/>
    </row>
    <row r="8315" spans="2:17" x14ac:dyDescent="0.3">
      <c r="B8315" s="2"/>
      <c r="C8315" s="2"/>
      <c r="D8315" s="2"/>
      <c r="Q8315" s="94"/>
    </row>
    <row r="8316" spans="2:17" x14ac:dyDescent="0.3">
      <c r="B8316" s="2"/>
      <c r="C8316" s="2"/>
      <c r="D8316" s="2"/>
      <c r="Q8316" s="94"/>
    </row>
    <row r="8317" spans="2:17" x14ac:dyDescent="0.3">
      <c r="B8317" s="2"/>
      <c r="C8317" s="2"/>
      <c r="D8317" s="2"/>
      <c r="Q8317" s="94"/>
    </row>
    <row r="8318" spans="2:17" x14ac:dyDescent="0.3">
      <c r="B8318" s="2"/>
      <c r="C8318" s="2"/>
      <c r="D8318" s="2"/>
      <c r="Q8318" s="94"/>
    </row>
    <row r="8319" spans="2:17" x14ac:dyDescent="0.3">
      <c r="B8319" s="2"/>
      <c r="C8319" s="2"/>
      <c r="D8319" s="2"/>
      <c r="Q8319" s="94"/>
    </row>
    <row r="8320" spans="2:17" x14ac:dyDescent="0.3">
      <c r="B8320" s="2"/>
      <c r="C8320" s="2"/>
      <c r="D8320" s="2"/>
      <c r="Q8320" s="94"/>
    </row>
    <row r="8321" spans="2:17" x14ac:dyDescent="0.3">
      <c r="B8321" s="2"/>
      <c r="C8321" s="2"/>
      <c r="D8321" s="2"/>
      <c r="Q8321" s="94"/>
    </row>
    <row r="8322" spans="2:17" x14ac:dyDescent="0.3">
      <c r="B8322" s="2"/>
      <c r="C8322" s="2"/>
      <c r="D8322" s="2"/>
      <c r="Q8322" s="94"/>
    </row>
    <row r="8323" spans="2:17" x14ac:dyDescent="0.3">
      <c r="B8323" s="2"/>
      <c r="C8323" s="2"/>
      <c r="D8323" s="2"/>
      <c r="Q8323" s="94"/>
    </row>
    <row r="8324" spans="2:17" x14ac:dyDescent="0.3">
      <c r="B8324" s="2"/>
      <c r="C8324" s="2"/>
      <c r="D8324" s="2"/>
      <c r="Q8324" s="94"/>
    </row>
    <row r="8325" spans="2:17" x14ac:dyDescent="0.3">
      <c r="B8325" s="2"/>
      <c r="C8325" s="2"/>
      <c r="D8325" s="2"/>
      <c r="Q8325" s="94"/>
    </row>
    <row r="8326" spans="2:17" x14ac:dyDescent="0.3">
      <c r="B8326" s="2"/>
      <c r="C8326" s="2"/>
      <c r="D8326" s="2"/>
      <c r="Q8326" s="94"/>
    </row>
    <row r="8327" spans="2:17" x14ac:dyDescent="0.3">
      <c r="B8327" s="2"/>
      <c r="C8327" s="2"/>
      <c r="D8327" s="2"/>
      <c r="Q8327" s="94"/>
    </row>
    <row r="8328" spans="2:17" x14ac:dyDescent="0.3">
      <c r="B8328" s="2"/>
      <c r="C8328" s="2"/>
      <c r="D8328" s="2"/>
      <c r="Q8328" s="94"/>
    </row>
    <row r="8329" spans="2:17" x14ac:dyDescent="0.3">
      <c r="B8329" s="2"/>
      <c r="C8329" s="2"/>
      <c r="D8329" s="2"/>
      <c r="Q8329" s="94"/>
    </row>
    <row r="8330" spans="2:17" x14ac:dyDescent="0.3">
      <c r="B8330" s="2"/>
      <c r="C8330" s="2"/>
      <c r="D8330" s="2"/>
      <c r="Q8330" s="94"/>
    </row>
    <row r="8331" spans="2:17" x14ac:dyDescent="0.3">
      <c r="B8331" s="2"/>
      <c r="C8331" s="2"/>
      <c r="D8331" s="2"/>
      <c r="Q8331" s="94"/>
    </row>
    <row r="8332" spans="2:17" x14ac:dyDescent="0.3">
      <c r="B8332" s="2"/>
      <c r="C8332" s="2"/>
      <c r="D8332" s="2"/>
      <c r="Q8332" s="94"/>
    </row>
    <row r="8333" spans="2:17" x14ac:dyDescent="0.3">
      <c r="B8333" s="2"/>
      <c r="C8333" s="2"/>
      <c r="D8333" s="2"/>
      <c r="Q8333" s="94"/>
    </row>
    <row r="8334" spans="2:17" x14ac:dyDescent="0.3">
      <c r="B8334" s="2"/>
      <c r="C8334" s="2"/>
      <c r="D8334" s="2"/>
      <c r="Q8334" s="94"/>
    </row>
    <row r="8335" spans="2:17" x14ac:dyDescent="0.3">
      <c r="B8335" s="2"/>
      <c r="C8335" s="2"/>
      <c r="D8335" s="2"/>
      <c r="Q8335" s="94"/>
    </row>
    <row r="8336" spans="2:17" x14ac:dyDescent="0.3">
      <c r="B8336" s="2"/>
      <c r="C8336" s="2"/>
      <c r="D8336" s="2"/>
      <c r="Q8336" s="94"/>
    </row>
    <row r="8337" spans="2:17" x14ac:dyDescent="0.3">
      <c r="B8337" s="2"/>
      <c r="C8337" s="2"/>
      <c r="D8337" s="2"/>
      <c r="Q8337" s="94"/>
    </row>
    <row r="8338" spans="2:17" x14ac:dyDescent="0.3">
      <c r="B8338" s="2"/>
      <c r="C8338" s="2"/>
      <c r="D8338" s="2"/>
      <c r="Q8338" s="94"/>
    </row>
    <row r="8339" spans="2:17" x14ac:dyDescent="0.3">
      <c r="B8339" s="2"/>
      <c r="C8339" s="2"/>
      <c r="D8339" s="2"/>
      <c r="Q8339" s="94"/>
    </row>
    <row r="8340" spans="2:17" x14ac:dyDescent="0.3">
      <c r="B8340" s="2"/>
      <c r="C8340" s="2"/>
      <c r="D8340" s="2"/>
      <c r="Q8340" s="94"/>
    </row>
    <row r="8341" spans="2:17" x14ac:dyDescent="0.3">
      <c r="B8341" s="2"/>
      <c r="C8341" s="2"/>
      <c r="D8341" s="2"/>
      <c r="Q8341" s="94"/>
    </row>
    <row r="8342" spans="2:17" x14ac:dyDescent="0.3">
      <c r="B8342" s="2"/>
      <c r="C8342" s="2"/>
      <c r="D8342" s="2"/>
      <c r="Q8342" s="94"/>
    </row>
    <row r="8343" spans="2:17" x14ac:dyDescent="0.3">
      <c r="B8343" s="2"/>
      <c r="C8343" s="2"/>
      <c r="D8343" s="2"/>
      <c r="Q8343" s="94"/>
    </row>
    <row r="8344" spans="2:17" x14ac:dyDescent="0.3">
      <c r="B8344" s="2"/>
      <c r="C8344" s="2"/>
      <c r="D8344" s="2"/>
      <c r="Q8344" s="94"/>
    </row>
    <row r="8345" spans="2:17" x14ac:dyDescent="0.3">
      <c r="B8345" s="2"/>
      <c r="C8345" s="2"/>
      <c r="D8345" s="2"/>
      <c r="Q8345" s="94"/>
    </row>
    <row r="8346" spans="2:17" x14ac:dyDescent="0.3">
      <c r="B8346" s="2"/>
      <c r="C8346" s="2"/>
      <c r="D8346" s="2"/>
      <c r="Q8346" s="94"/>
    </row>
    <row r="8347" spans="2:17" x14ac:dyDescent="0.3">
      <c r="B8347" s="2"/>
      <c r="C8347" s="2"/>
      <c r="D8347" s="2"/>
      <c r="Q8347" s="94"/>
    </row>
    <row r="8348" spans="2:17" x14ac:dyDescent="0.3">
      <c r="B8348" s="2"/>
      <c r="C8348" s="2"/>
      <c r="D8348" s="2"/>
      <c r="Q8348" s="94"/>
    </row>
    <row r="8349" spans="2:17" x14ac:dyDescent="0.3">
      <c r="B8349" s="2"/>
      <c r="C8349" s="2"/>
      <c r="D8349" s="2"/>
    </row>
    <row r="8350" spans="2:17" x14ac:dyDescent="0.3">
      <c r="B8350" s="2"/>
      <c r="C8350" s="2"/>
      <c r="D8350" s="2"/>
      <c r="Q8350" s="94"/>
    </row>
    <row r="8351" spans="2:17" x14ac:dyDescent="0.3">
      <c r="B8351" s="2"/>
      <c r="C8351" s="2"/>
      <c r="D8351" s="2"/>
      <c r="Q8351" s="94"/>
    </row>
    <row r="8352" spans="2:17" x14ac:dyDescent="0.3">
      <c r="B8352" s="2"/>
      <c r="C8352" s="2"/>
      <c r="D8352" s="2"/>
      <c r="Q8352" s="94"/>
    </row>
    <row r="8353" spans="2:17" x14ac:dyDescent="0.3">
      <c r="B8353" s="2"/>
      <c r="C8353" s="2"/>
      <c r="D8353" s="2"/>
      <c r="Q8353" s="94"/>
    </row>
    <row r="8354" spans="2:17" x14ac:dyDescent="0.3">
      <c r="B8354" s="2"/>
      <c r="C8354" s="2"/>
      <c r="D8354" s="2"/>
      <c r="Q8354" s="94"/>
    </row>
    <row r="8355" spans="2:17" x14ac:dyDescent="0.3">
      <c r="B8355" s="2"/>
      <c r="C8355" s="2"/>
      <c r="D8355" s="2"/>
      <c r="Q8355" s="94"/>
    </row>
    <row r="8356" spans="2:17" x14ac:dyDescent="0.3">
      <c r="B8356" s="2"/>
      <c r="C8356" s="2"/>
      <c r="D8356" s="2"/>
      <c r="Q8356" s="94"/>
    </row>
    <row r="8357" spans="2:17" x14ac:dyDescent="0.3">
      <c r="B8357" s="2"/>
      <c r="C8357" s="2"/>
      <c r="D8357" s="2"/>
      <c r="Q8357" s="94"/>
    </row>
    <row r="8358" spans="2:17" x14ac:dyDescent="0.3">
      <c r="B8358" s="2"/>
      <c r="C8358" s="2"/>
      <c r="D8358" s="2"/>
      <c r="Q8358" s="94"/>
    </row>
    <row r="8359" spans="2:17" x14ac:dyDescent="0.3">
      <c r="B8359" s="2"/>
      <c r="C8359" s="2"/>
      <c r="D8359" s="2"/>
      <c r="Q8359" s="94"/>
    </row>
    <row r="8360" spans="2:17" x14ac:dyDescent="0.3">
      <c r="B8360" s="2"/>
      <c r="C8360" s="2"/>
      <c r="D8360" s="2"/>
      <c r="Q8360" s="94"/>
    </row>
    <row r="8361" spans="2:17" x14ac:dyDescent="0.3">
      <c r="B8361" s="2"/>
      <c r="C8361" s="2"/>
      <c r="D8361" s="2"/>
      <c r="Q8361" s="94"/>
    </row>
    <row r="8362" spans="2:17" x14ac:dyDescent="0.3">
      <c r="B8362" s="2"/>
      <c r="C8362" s="2"/>
      <c r="D8362" s="2"/>
      <c r="Q8362" s="94"/>
    </row>
    <row r="8363" spans="2:17" x14ac:dyDescent="0.3">
      <c r="B8363" s="2"/>
      <c r="C8363" s="2"/>
      <c r="D8363" s="2"/>
      <c r="Q8363" s="94"/>
    </row>
    <row r="8364" spans="2:17" x14ac:dyDescent="0.3">
      <c r="B8364" s="2"/>
      <c r="C8364" s="2"/>
      <c r="D8364" s="2"/>
      <c r="Q8364" s="94"/>
    </row>
    <row r="8365" spans="2:17" x14ac:dyDescent="0.3">
      <c r="B8365" s="2"/>
      <c r="C8365" s="2"/>
      <c r="D8365" s="2"/>
      <c r="Q8365" s="94"/>
    </row>
    <row r="8366" spans="2:17" x14ac:dyDescent="0.3">
      <c r="B8366" s="2"/>
      <c r="C8366" s="2"/>
      <c r="D8366" s="2"/>
      <c r="Q8366" s="94"/>
    </row>
    <row r="8367" spans="2:17" x14ac:dyDescent="0.3">
      <c r="B8367" s="2"/>
      <c r="C8367" s="2"/>
      <c r="D8367" s="2"/>
      <c r="Q8367" s="94"/>
    </row>
    <row r="8368" spans="2:17" x14ac:dyDescent="0.3">
      <c r="B8368" s="2"/>
      <c r="C8368" s="2"/>
      <c r="D8368" s="2"/>
      <c r="Q8368" s="94"/>
    </row>
    <row r="8369" spans="2:17" x14ac:dyDescent="0.3">
      <c r="B8369" s="2"/>
      <c r="C8369" s="2"/>
      <c r="D8369" s="2"/>
      <c r="Q8369" s="94"/>
    </row>
    <row r="8370" spans="2:17" x14ac:dyDescent="0.3">
      <c r="B8370" s="2"/>
      <c r="C8370" s="2"/>
      <c r="D8370" s="2"/>
      <c r="Q8370" s="94"/>
    </row>
    <row r="8371" spans="2:17" x14ac:dyDescent="0.3">
      <c r="B8371" s="2"/>
      <c r="C8371" s="2"/>
      <c r="D8371" s="2"/>
      <c r="Q8371" s="94"/>
    </row>
    <row r="8372" spans="2:17" x14ac:dyDescent="0.3">
      <c r="B8372" s="2"/>
      <c r="C8372" s="2"/>
      <c r="D8372" s="2"/>
      <c r="Q8372" s="94"/>
    </row>
    <row r="8373" spans="2:17" x14ac:dyDescent="0.3">
      <c r="B8373" s="2"/>
      <c r="C8373" s="2"/>
      <c r="D8373" s="2"/>
      <c r="Q8373" s="94"/>
    </row>
    <row r="8374" spans="2:17" x14ac:dyDescent="0.3">
      <c r="B8374" s="2"/>
      <c r="C8374" s="2"/>
      <c r="D8374" s="2"/>
      <c r="Q8374" s="94"/>
    </row>
    <row r="8375" spans="2:17" x14ac:dyDescent="0.3">
      <c r="B8375" s="2"/>
      <c r="C8375" s="2"/>
      <c r="D8375" s="2"/>
      <c r="Q8375" s="94"/>
    </row>
    <row r="8376" spans="2:17" x14ac:dyDescent="0.3">
      <c r="B8376" s="2"/>
      <c r="C8376" s="2"/>
      <c r="D8376" s="2"/>
      <c r="Q8376" s="94"/>
    </row>
    <row r="8377" spans="2:17" x14ac:dyDescent="0.3">
      <c r="B8377" s="2"/>
      <c r="C8377" s="2"/>
      <c r="D8377" s="2"/>
      <c r="Q8377" s="94"/>
    </row>
    <row r="8378" spans="2:17" x14ac:dyDescent="0.3">
      <c r="B8378" s="2"/>
      <c r="C8378" s="2"/>
      <c r="D8378" s="2"/>
      <c r="Q8378" s="94"/>
    </row>
    <row r="8379" spans="2:17" x14ac:dyDescent="0.3">
      <c r="B8379" s="2"/>
      <c r="C8379" s="2"/>
      <c r="D8379" s="2"/>
      <c r="Q8379" s="94"/>
    </row>
    <row r="8380" spans="2:17" x14ac:dyDescent="0.3">
      <c r="B8380" s="2"/>
      <c r="C8380" s="2"/>
      <c r="D8380" s="2"/>
      <c r="Q8380" s="94"/>
    </row>
    <row r="8381" spans="2:17" x14ac:dyDescent="0.3">
      <c r="B8381" s="2"/>
      <c r="C8381" s="2"/>
      <c r="D8381" s="2"/>
      <c r="Q8381" s="94"/>
    </row>
    <row r="8382" spans="2:17" x14ac:dyDescent="0.3">
      <c r="B8382" s="2"/>
      <c r="C8382" s="2"/>
      <c r="D8382" s="2"/>
      <c r="Q8382" s="94"/>
    </row>
    <row r="8383" spans="2:17" x14ac:dyDescent="0.3">
      <c r="B8383" s="2"/>
      <c r="C8383" s="2"/>
      <c r="D8383" s="2"/>
      <c r="Q8383" s="94"/>
    </row>
    <row r="8384" spans="2:17" x14ac:dyDescent="0.3">
      <c r="B8384" s="2"/>
      <c r="C8384" s="2"/>
      <c r="D8384" s="2"/>
      <c r="Q8384" s="94"/>
    </row>
    <row r="8385" spans="2:17" x14ac:dyDescent="0.3">
      <c r="B8385" s="2"/>
      <c r="C8385" s="2"/>
      <c r="D8385" s="2"/>
      <c r="Q8385" s="94"/>
    </row>
    <row r="8386" spans="2:17" x14ac:dyDescent="0.3">
      <c r="B8386" s="2"/>
      <c r="C8386" s="2"/>
      <c r="D8386" s="2"/>
      <c r="Q8386" s="94"/>
    </row>
    <row r="8387" spans="2:17" x14ac:dyDescent="0.3">
      <c r="B8387" s="2"/>
      <c r="C8387" s="2"/>
      <c r="D8387" s="2"/>
      <c r="Q8387" s="94"/>
    </row>
    <row r="8388" spans="2:17" x14ac:dyDescent="0.3">
      <c r="B8388" s="2"/>
      <c r="C8388" s="2"/>
      <c r="D8388" s="2"/>
      <c r="Q8388" s="94"/>
    </row>
    <row r="8389" spans="2:17" x14ac:dyDescent="0.3">
      <c r="B8389" s="2"/>
      <c r="C8389" s="2"/>
      <c r="D8389" s="2"/>
      <c r="Q8389" s="94"/>
    </row>
    <row r="8390" spans="2:17" x14ac:dyDescent="0.3">
      <c r="B8390" s="2"/>
      <c r="C8390" s="2"/>
      <c r="D8390" s="2"/>
      <c r="Q8390" s="94"/>
    </row>
    <row r="8391" spans="2:17" x14ac:dyDescent="0.3">
      <c r="B8391" s="2"/>
      <c r="C8391" s="2"/>
      <c r="D8391" s="2"/>
      <c r="Q8391" s="94"/>
    </row>
    <row r="8392" spans="2:17" x14ac:dyDescent="0.3">
      <c r="B8392" s="2"/>
      <c r="C8392" s="2"/>
      <c r="D8392" s="2"/>
      <c r="Q8392" s="94"/>
    </row>
    <row r="8393" spans="2:17" x14ac:dyDescent="0.3">
      <c r="B8393" s="2"/>
      <c r="C8393" s="2"/>
      <c r="D8393" s="2"/>
      <c r="Q8393" s="94"/>
    </row>
    <row r="8394" spans="2:17" x14ac:dyDescent="0.3">
      <c r="B8394" s="2"/>
      <c r="C8394" s="2"/>
      <c r="D8394" s="2"/>
      <c r="Q8394" s="94"/>
    </row>
    <row r="8395" spans="2:17" x14ac:dyDescent="0.3">
      <c r="B8395" s="2"/>
      <c r="C8395" s="2"/>
      <c r="D8395" s="2"/>
      <c r="Q8395" s="94"/>
    </row>
    <row r="8396" spans="2:17" x14ac:dyDescent="0.3">
      <c r="B8396" s="2"/>
      <c r="C8396" s="2"/>
      <c r="D8396" s="2"/>
      <c r="Q8396" s="94"/>
    </row>
    <row r="8397" spans="2:17" x14ac:dyDescent="0.3">
      <c r="B8397" s="2"/>
      <c r="C8397" s="2"/>
      <c r="D8397" s="2"/>
      <c r="Q8397" s="94"/>
    </row>
    <row r="8398" spans="2:17" x14ac:dyDescent="0.3">
      <c r="B8398" s="2"/>
      <c r="C8398" s="2"/>
      <c r="D8398" s="2"/>
      <c r="Q8398" s="94"/>
    </row>
    <row r="8399" spans="2:17" x14ac:dyDescent="0.3">
      <c r="B8399" s="2"/>
      <c r="C8399" s="2"/>
      <c r="D8399" s="2"/>
      <c r="Q8399" s="94"/>
    </row>
    <row r="8400" spans="2:17" x14ac:dyDescent="0.3">
      <c r="B8400" s="2"/>
      <c r="C8400" s="2"/>
      <c r="D8400" s="2"/>
      <c r="Q8400" s="94"/>
    </row>
    <row r="8401" spans="2:17" x14ac:dyDescent="0.3">
      <c r="B8401" s="2"/>
      <c r="C8401" s="2"/>
      <c r="D8401" s="2"/>
      <c r="Q8401" s="94"/>
    </row>
    <row r="8402" spans="2:17" x14ac:dyDescent="0.3">
      <c r="B8402" s="2"/>
      <c r="C8402" s="2"/>
      <c r="D8402" s="2"/>
      <c r="Q8402" s="94"/>
    </row>
    <row r="8403" spans="2:17" x14ac:dyDescent="0.3">
      <c r="B8403" s="2"/>
      <c r="C8403" s="2"/>
      <c r="D8403" s="2"/>
      <c r="Q8403" s="94"/>
    </row>
    <row r="8404" spans="2:17" x14ac:dyDescent="0.3">
      <c r="B8404" s="2"/>
      <c r="C8404" s="2"/>
      <c r="D8404" s="2"/>
      <c r="Q8404" s="94"/>
    </row>
    <row r="8405" spans="2:17" x14ac:dyDescent="0.3">
      <c r="B8405" s="2"/>
      <c r="C8405" s="2"/>
      <c r="D8405" s="2"/>
      <c r="Q8405" s="94"/>
    </row>
    <row r="8406" spans="2:17" x14ac:dyDescent="0.3">
      <c r="B8406" s="2"/>
      <c r="C8406" s="2"/>
      <c r="D8406" s="2"/>
      <c r="Q8406" s="94"/>
    </row>
    <row r="8407" spans="2:17" x14ac:dyDescent="0.3">
      <c r="B8407" s="2"/>
      <c r="C8407" s="2"/>
      <c r="D8407" s="2"/>
      <c r="Q8407" s="94"/>
    </row>
    <row r="8408" spans="2:17" x14ac:dyDescent="0.3">
      <c r="B8408" s="2"/>
      <c r="C8408" s="2"/>
      <c r="D8408" s="2"/>
      <c r="Q8408" s="94"/>
    </row>
    <row r="8409" spans="2:17" x14ac:dyDescent="0.3">
      <c r="B8409" s="2"/>
      <c r="C8409" s="2"/>
      <c r="D8409" s="2"/>
      <c r="Q8409" s="94"/>
    </row>
    <row r="8410" spans="2:17" x14ac:dyDescent="0.3">
      <c r="B8410" s="2"/>
      <c r="C8410" s="2"/>
      <c r="D8410" s="2"/>
      <c r="Q8410" s="94"/>
    </row>
    <row r="8411" spans="2:17" x14ac:dyDescent="0.3">
      <c r="B8411" s="2"/>
      <c r="C8411" s="2"/>
      <c r="D8411" s="2"/>
      <c r="Q8411" s="94"/>
    </row>
    <row r="8412" spans="2:17" x14ac:dyDescent="0.3">
      <c r="B8412" s="2"/>
      <c r="C8412" s="2"/>
      <c r="D8412" s="2"/>
      <c r="Q8412" s="94"/>
    </row>
    <row r="8413" spans="2:17" x14ac:dyDescent="0.3">
      <c r="B8413" s="2"/>
      <c r="C8413" s="2"/>
      <c r="D8413" s="2"/>
      <c r="Q8413" s="94"/>
    </row>
    <row r="8414" spans="2:17" x14ac:dyDescent="0.3">
      <c r="B8414" s="2"/>
      <c r="C8414" s="2"/>
      <c r="D8414" s="2"/>
      <c r="Q8414" s="94"/>
    </row>
    <row r="8415" spans="2:17" x14ac:dyDescent="0.3">
      <c r="B8415" s="2"/>
      <c r="C8415" s="2"/>
      <c r="D8415" s="2"/>
      <c r="Q8415" s="94"/>
    </row>
    <row r="8416" spans="2:17" x14ac:dyDescent="0.3">
      <c r="B8416" s="2"/>
      <c r="C8416" s="2"/>
      <c r="D8416" s="2"/>
      <c r="Q8416" s="94"/>
    </row>
    <row r="8417" spans="2:17" x14ac:dyDescent="0.3">
      <c r="B8417" s="2"/>
      <c r="C8417" s="2"/>
      <c r="D8417" s="2"/>
      <c r="Q8417" s="94"/>
    </row>
    <row r="8418" spans="2:17" x14ac:dyDescent="0.3">
      <c r="B8418" s="2"/>
      <c r="C8418" s="2"/>
      <c r="D8418" s="2"/>
      <c r="Q8418" s="94"/>
    </row>
    <row r="8419" spans="2:17" x14ac:dyDescent="0.3">
      <c r="B8419" s="2"/>
      <c r="C8419" s="2"/>
      <c r="D8419" s="2"/>
      <c r="Q8419" s="94"/>
    </row>
    <row r="8420" spans="2:17" x14ac:dyDescent="0.3">
      <c r="B8420" s="2"/>
      <c r="C8420" s="2"/>
      <c r="D8420" s="2"/>
      <c r="Q8420" s="94"/>
    </row>
    <row r="8421" spans="2:17" x14ac:dyDescent="0.3">
      <c r="B8421" s="2"/>
      <c r="C8421" s="2"/>
      <c r="D8421" s="2"/>
      <c r="Q8421" s="94"/>
    </row>
    <row r="8422" spans="2:17" x14ac:dyDescent="0.3">
      <c r="B8422" s="2"/>
      <c r="C8422" s="2"/>
      <c r="D8422" s="2"/>
      <c r="Q8422" s="94"/>
    </row>
    <row r="8423" spans="2:17" x14ac:dyDescent="0.3">
      <c r="B8423" s="2"/>
      <c r="C8423" s="2"/>
      <c r="D8423" s="2"/>
      <c r="Q8423" s="94"/>
    </row>
    <row r="8424" spans="2:17" x14ac:dyDescent="0.3">
      <c r="B8424" s="2"/>
      <c r="C8424" s="2"/>
      <c r="D8424" s="2"/>
      <c r="Q8424" s="94"/>
    </row>
    <row r="8425" spans="2:17" x14ac:dyDescent="0.3">
      <c r="B8425" s="2"/>
      <c r="C8425" s="2"/>
      <c r="D8425" s="2"/>
      <c r="Q8425" s="94"/>
    </row>
    <row r="8426" spans="2:17" x14ac:dyDescent="0.3">
      <c r="B8426" s="2"/>
      <c r="C8426" s="2"/>
      <c r="D8426" s="2"/>
      <c r="Q8426" s="94"/>
    </row>
    <row r="8427" spans="2:17" x14ac:dyDescent="0.3">
      <c r="B8427" s="2"/>
      <c r="C8427" s="2"/>
      <c r="D8427" s="2"/>
      <c r="Q8427" s="94"/>
    </row>
    <row r="8428" spans="2:17" x14ac:dyDescent="0.3">
      <c r="B8428" s="2"/>
      <c r="C8428" s="2"/>
      <c r="D8428" s="2"/>
      <c r="Q8428" s="94"/>
    </row>
    <row r="8429" spans="2:17" x14ac:dyDescent="0.3">
      <c r="B8429" s="2"/>
      <c r="C8429" s="2"/>
      <c r="D8429" s="2"/>
      <c r="Q8429" s="94"/>
    </row>
    <row r="8430" spans="2:17" x14ac:dyDescent="0.3">
      <c r="B8430" s="2"/>
      <c r="C8430" s="2"/>
      <c r="D8430" s="2"/>
      <c r="Q8430" s="94"/>
    </row>
    <row r="8431" spans="2:17" x14ac:dyDescent="0.3">
      <c r="B8431" s="2"/>
      <c r="C8431" s="2"/>
      <c r="D8431" s="2"/>
      <c r="Q8431" s="94"/>
    </row>
    <row r="8432" spans="2:17" x14ac:dyDescent="0.3">
      <c r="B8432" s="2"/>
      <c r="C8432" s="2"/>
      <c r="D8432" s="2"/>
      <c r="Q8432" s="94"/>
    </row>
    <row r="8433" spans="2:17" x14ac:dyDescent="0.3">
      <c r="B8433" s="2"/>
      <c r="C8433" s="2"/>
      <c r="D8433" s="2"/>
      <c r="Q8433" s="94"/>
    </row>
    <row r="8434" spans="2:17" x14ac:dyDescent="0.3">
      <c r="B8434" s="2"/>
      <c r="C8434" s="2"/>
      <c r="D8434" s="2"/>
      <c r="Q8434" s="94"/>
    </row>
    <row r="8435" spans="2:17" x14ac:dyDescent="0.3">
      <c r="B8435" s="2"/>
      <c r="C8435" s="2"/>
      <c r="D8435" s="2"/>
      <c r="Q8435" s="94"/>
    </row>
    <row r="8436" spans="2:17" x14ac:dyDescent="0.3">
      <c r="B8436" s="2"/>
      <c r="C8436" s="2"/>
      <c r="D8436" s="2"/>
      <c r="Q8436" s="94"/>
    </row>
    <row r="8437" spans="2:17" x14ac:dyDescent="0.3">
      <c r="B8437" s="2"/>
      <c r="C8437" s="2"/>
      <c r="D8437" s="2"/>
      <c r="Q8437" s="94"/>
    </row>
    <row r="8438" spans="2:17" x14ac:dyDescent="0.3">
      <c r="B8438" s="2"/>
      <c r="C8438" s="2"/>
      <c r="D8438" s="2"/>
      <c r="Q8438" s="94"/>
    </row>
    <row r="8439" spans="2:17" x14ac:dyDescent="0.3">
      <c r="B8439" s="2"/>
      <c r="C8439" s="2"/>
      <c r="D8439" s="2"/>
      <c r="Q8439" s="94"/>
    </row>
    <row r="8440" spans="2:17" x14ac:dyDescent="0.3">
      <c r="B8440" s="2"/>
      <c r="C8440" s="2"/>
      <c r="D8440" s="2"/>
      <c r="Q8440" s="94"/>
    </row>
    <row r="8441" spans="2:17" x14ac:dyDescent="0.3">
      <c r="B8441" s="2"/>
      <c r="C8441" s="2"/>
      <c r="D8441" s="2"/>
      <c r="Q8441" s="94"/>
    </row>
    <row r="8442" spans="2:17" x14ac:dyDescent="0.3">
      <c r="B8442" s="2"/>
      <c r="C8442" s="2"/>
      <c r="D8442" s="2"/>
      <c r="Q8442" s="94"/>
    </row>
    <row r="8443" spans="2:17" x14ac:dyDescent="0.3">
      <c r="B8443" s="2"/>
      <c r="C8443" s="2"/>
      <c r="D8443" s="2"/>
      <c r="Q8443" s="94"/>
    </row>
    <row r="8444" spans="2:17" x14ac:dyDescent="0.3">
      <c r="B8444" s="2"/>
      <c r="C8444" s="2"/>
      <c r="D8444" s="2"/>
      <c r="Q8444" s="94"/>
    </row>
    <row r="8445" spans="2:17" x14ac:dyDescent="0.3">
      <c r="B8445" s="2"/>
      <c r="C8445" s="2"/>
      <c r="D8445" s="2"/>
      <c r="Q8445" s="94"/>
    </row>
    <row r="8446" spans="2:17" x14ac:dyDescent="0.3">
      <c r="B8446" s="2"/>
      <c r="C8446" s="2"/>
      <c r="D8446" s="2"/>
      <c r="Q8446" s="94"/>
    </row>
    <row r="8447" spans="2:17" x14ac:dyDescent="0.3">
      <c r="B8447" s="2"/>
      <c r="C8447" s="2"/>
      <c r="D8447" s="2"/>
      <c r="Q8447" s="94"/>
    </row>
    <row r="8448" spans="2:17" x14ac:dyDescent="0.3">
      <c r="B8448" s="2"/>
      <c r="C8448" s="2"/>
      <c r="D8448" s="2"/>
      <c r="Q8448" s="94"/>
    </row>
    <row r="8449" spans="2:17" x14ac:dyDescent="0.3">
      <c r="B8449" s="2"/>
      <c r="C8449" s="2"/>
      <c r="D8449" s="2"/>
      <c r="Q8449" s="94"/>
    </row>
    <row r="8450" spans="2:17" x14ac:dyDescent="0.3">
      <c r="B8450" s="2"/>
      <c r="C8450" s="2"/>
      <c r="D8450" s="2"/>
      <c r="Q8450" s="94"/>
    </row>
    <row r="8451" spans="2:17" x14ac:dyDescent="0.3">
      <c r="B8451" s="2"/>
      <c r="C8451" s="2"/>
      <c r="D8451" s="2"/>
      <c r="Q8451" s="94"/>
    </row>
    <row r="8452" spans="2:17" x14ac:dyDescent="0.3">
      <c r="B8452" s="2"/>
      <c r="C8452" s="2"/>
      <c r="D8452" s="2"/>
      <c r="Q8452" s="94"/>
    </row>
    <row r="8453" spans="2:17" x14ac:dyDescent="0.3">
      <c r="B8453" s="2"/>
      <c r="C8453" s="2"/>
      <c r="D8453" s="2"/>
      <c r="Q8453" s="94"/>
    </row>
    <row r="8454" spans="2:17" x14ac:dyDescent="0.3">
      <c r="B8454" s="2"/>
      <c r="C8454" s="2"/>
      <c r="D8454" s="2"/>
      <c r="Q8454" s="94"/>
    </row>
    <row r="8455" spans="2:17" x14ac:dyDescent="0.3">
      <c r="B8455" s="2"/>
      <c r="C8455" s="2"/>
      <c r="D8455" s="2"/>
      <c r="Q8455" s="94"/>
    </row>
    <row r="8456" spans="2:17" x14ac:dyDescent="0.3">
      <c r="B8456" s="2"/>
      <c r="C8456" s="2"/>
      <c r="D8456" s="2"/>
      <c r="Q8456" s="94"/>
    </row>
    <row r="8457" spans="2:17" x14ac:dyDescent="0.3">
      <c r="B8457" s="2"/>
      <c r="C8457" s="2"/>
      <c r="D8457" s="2"/>
      <c r="Q8457" s="94"/>
    </row>
    <row r="8458" spans="2:17" x14ac:dyDescent="0.3">
      <c r="B8458" s="2"/>
      <c r="C8458" s="2"/>
      <c r="D8458" s="2"/>
      <c r="Q8458" s="94"/>
    </row>
    <row r="8459" spans="2:17" x14ac:dyDescent="0.3">
      <c r="B8459" s="2"/>
      <c r="C8459" s="2"/>
      <c r="D8459" s="2"/>
      <c r="Q8459" s="94"/>
    </row>
    <row r="8460" spans="2:17" x14ac:dyDescent="0.3">
      <c r="B8460" s="2"/>
      <c r="C8460" s="2"/>
      <c r="D8460" s="2"/>
      <c r="Q8460" s="94"/>
    </row>
    <row r="8461" spans="2:17" x14ac:dyDescent="0.3">
      <c r="B8461" s="2"/>
      <c r="C8461" s="2"/>
      <c r="D8461" s="2"/>
      <c r="Q8461" s="94"/>
    </row>
    <row r="8462" spans="2:17" x14ac:dyDescent="0.3">
      <c r="B8462" s="2"/>
      <c r="C8462" s="2"/>
      <c r="D8462" s="2"/>
      <c r="Q8462" s="94"/>
    </row>
    <row r="8463" spans="2:17" x14ac:dyDescent="0.3">
      <c r="B8463" s="2"/>
      <c r="C8463" s="2"/>
      <c r="D8463" s="2"/>
      <c r="Q8463" s="94"/>
    </row>
    <row r="8464" spans="2:17" x14ac:dyDescent="0.3">
      <c r="B8464" s="2"/>
      <c r="C8464" s="2"/>
      <c r="D8464" s="2"/>
      <c r="Q8464" s="94"/>
    </row>
    <row r="8465" spans="2:17" x14ac:dyDescent="0.3">
      <c r="B8465" s="2"/>
      <c r="C8465" s="2"/>
      <c r="D8465" s="2"/>
      <c r="Q8465" s="94"/>
    </row>
    <row r="8466" spans="2:17" x14ac:dyDescent="0.3">
      <c r="B8466" s="2"/>
      <c r="C8466" s="2"/>
      <c r="D8466" s="2"/>
      <c r="Q8466" s="94"/>
    </row>
    <row r="8467" spans="2:17" x14ac:dyDescent="0.3">
      <c r="B8467" s="2"/>
      <c r="C8467" s="2"/>
      <c r="D8467" s="2"/>
      <c r="Q8467" s="94"/>
    </row>
    <row r="8468" spans="2:17" x14ac:dyDescent="0.3">
      <c r="B8468" s="2"/>
      <c r="C8468" s="2"/>
      <c r="D8468" s="2"/>
      <c r="Q8468" s="94"/>
    </row>
    <row r="8469" spans="2:17" x14ac:dyDescent="0.3">
      <c r="B8469" s="2"/>
      <c r="C8469" s="2"/>
      <c r="D8469" s="2"/>
      <c r="Q8469" s="94"/>
    </row>
    <row r="8470" spans="2:17" x14ac:dyDescent="0.3">
      <c r="B8470" s="2"/>
      <c r="C8470" s="2"/>
      <c r="D8470" s="2"/>
      <c r="Q8470" s="94"/>
    </row>
    <row r="8471" spans="2:17" x14ac:dyDescent="0.3">
      <c r="B8471" s="2"/>
      <c r="C8471" s="2"/>
      <c r="D8471" s="2"/>
      <c r="Q8471" s="94"/>
    </row>
    <row r="8472" spans="2:17" x14ac:dyDescent="0.3">
      <c r="B8472" s="2"/>
      <c r="C8472" s="2"/>
      <c r="D8472" s="2"/>
      <c r="Q8472" s="94"/>
    </row>
    <row r="8473" spans="2:17" x14ac:dyDescent="0.3">
      <c r="B8473" s="2"/>
      <c r="C8473" s="2"/>
      <c r="D8473" s="2"/>
      <c r="Q8473" s="94"/>
    </row>
    <row r="8474" spans="2:17" x14ac:dyDescent="0.3">
      <c r="B8474" s="2"/>
      <c r="C8474" s="2"/>
      <c r="D8474" s="2"/>
      <c r="Q8474" s="94"/>
    </row>
    <row r="8475" spans="2:17" x14ac:dyDescent="0.3">
      <c r="B8475" s="2"/>
      <c r="C8475" s="2"/>
      <c r="D8475" s="2"/>
      <c r="Q8475" s="94"/>
    </row>
    <row r="8476" spans="2:17" x14ac:dyDescent="0.3">
      <c r="B8476" s="2"/>
      <c r="C8476" s="2"/>
      <c r="D8476" s="2"/>
      <c r="Q8476" s="94"/>
    </row>
    <row r="8477" spans="2:17" x14ac:dyDescent="0.3">
      <c r="B8477" s="2"/>
      <c r="C8477" s="2"/>
      <c r="D8477" s="2"/>
      <c r="Q8477" s="94"/>
    </row>
    <row r="8478" spans="2:17" x14ac:dyDescent="0.3">
      <c r="B8478" s="2"/>
      <c r="C8478" s="2"/>
      <c r="D8478" s="2"/>
      <c r="Q8478" s="94"/>
    </row>
    <row r="8479" spans="2:17" x14ac:dyDescent="0.3">
      <c r="B8479" s="2"/>
      <c r="C8479" s="2"/>
      <c r="D8479" s="2"/>
      <c r="Q8479" s="94"/>
    </row>
    <row r="8480" spans="2:17" x14ac:dyDescent="0.3">
      <c r="B8480" s="2"/>
      <c r="C8480" s="2"/>
      <c r="D8480" s="2"/>
      <c r="Q8480" s="94"/>
    </row>
    <row r="8481" spans="2:17" x14ac:dyDescent="0.3">
      <c r="B8481" s="2"/>
      <c r="C8481" s="2"/>
      <c r="D8481" s="2"/>
      <c r="Q8481" s="94"/>
    </row>
    <row r="8482" spans="2:17" x14ac:dyDescent="0.3">
      <c r="B8482" s="2"/>
      <c r="C8482" s="2"/>
      <c r="D8482" s="2"/>
      <c r="Q8482" s="94"/>
    </row>
    <row r="8483" spans="2:17" x14ac:dyDescent="0.3">
      <c r="B8483" s="2"/>
      <c r="C8483" s="2"/>
      <c r="D8483" s="2"/>
      <c r="Q8483" s="94"/>
    </row>
    <row r="8484" spans="2:17" x14ac:dyDescent="0.3">
      <c r="B8484" s="2"/>
      <c r="C8484" s="2"/>
      <c r="D8484" s="2"/>
      <c r="Q8484" s="94"/>
    </row>
    <row r="8485" spans="2:17" x14ac:dyDescent="0.3">
      <c r="B8485" s="2"/>
      <c r="C8485" s="2"/>
      <c r="D8485" s="2"/>
      <c r="Q8485" s="94"/>
    </row>
    <row r="8486" spans="2:17" x14ac:dyDescent="0.3">
      <c r="B8486" s="2"/>
      <c r="C8486" s="2"/>
      <c r="D8486" s="2"/>
      <c r="Q8486" s="94"/>
    </row>
    <row r="8487" spans="2:17" x14ac:dyDescent="0.3">
      <c r="B8487" s="2"/>
      <c r="C8487" s="2"/>
      <c r="D8487" s="2"/>
      <c r="Q8487" s="94"/>
    </row>
    <row r="8488" spans="2:17" x14ac:dyDescent="0.3">
      <c r="B8488" s="2"/>
      <c r="C8488" s="2"/>
      <c r="D8488" s="2"/>
      <c r="Q8488" s="94"/>
    </row>
    <row r="8489" spans="2:17" x14ac:dyDescent="0.3">
      <c r="B8489" s="2"/>
      <c r="C8489" s="2"/>
      <c r="D8489" s="2"/>
      <c r="Q8489" s="94"/>
    </row>
    <row r="8490" spans="2:17" x14ac:dyDescent="0.3">
      <c r="B8490" s="2"/>
      <c r="C8490" s="2"/>
      <c r="D8490" s="2"/>
      <c r="Q8490" s="94"/>
    </row>
    <row r="8491" spans="2:17" x14ac:dyDescent="0.3">
      <c r="B8491" s="2"/>
      <c r="C8491" s="2"/>
      <c r="D8491" s="2"/>
      <c r="Q8491" s="94"/>
    </row>
    <row r="8492" spans="2:17" x14ac:dyDescent="0.3">
      <c r="B8492" s="2"/>
      <c r="C8492" s="2"/>
      <c r="D8492" s="2"/>
      <c r="Q8492" s="94"/>
    </row>
    <row r="8493" spans="2:17" x14ac:dyDescent="0.3">
      <c r="B8493" s="2"/>
      <c r="C8493" s="2"/>
      <c r="D8493" s="2"/>
      <c r="Q8493" s="94"/>
    </row>
    <row r="8494" spans="2:17" x14ac:dyDescent="0.3">
      <c r="B8494" s="2"/>
      <c r="C8494" s="2"/>
      <c r="D8494" s="2"/>
      <c r="Q8494" s="94"/>
    </row>
    <row r="8495" spans="2:17" x14ac:dyDescent="0.3">
      <c r="B8495" s="2"/>
      <c r="C8495" s="2"/>
      <c r="D8495" s="2"/>
      <c r="Q8495" s="94"/>
    </row>
    <row r="8496" spans="2:17" x14ac:dyDescent="0.3">
      <c r="B8496" s="2"/>
      <c r="C8496" s="2"/>
      <c r="D8496" s="2"/>
      <c r="Q8496" s="94"/>
    </row>
    <row r="8497" spans="2:17" x14ac:dyDescent="0.3">
      <c r="B8497" s="2"/>
      <c r="C8497" s="2"/>
      <c r="D8497" s="2"/>
      <c r="Q8497" s="94"/>
    </row>
    <row r="8498" spans="2:17" x14ac:dyDescent="0.3">
      <c r="B8498" s="2"/>
      <c r="C8498" s="2"/>
      <c r="D8498" s="2"/>
      <c r="Q8498" s="94"/>
    </row>
    <row r="8499" spans="2:17" x14ac:dyDescent="0.3">
      <c r="B8499" s="2"/>
      <c r="C8499" s="2"/>
      <c r="D8499" s="2"/>
      <c r="Q8499" s="94"/>
    </row>
    <row r="8500" spans="2:17" x14ac:dyDescent="0.3">
      <c r="B8500" s="2"/>
      <c r="C8500" s="2"/>
      <c r="D8500" s="2"/>
      <c r="Q8500" s="94"/>
    </row>
    <row r="8501" spans="2:17" x14ac:dyDescent="0.3">
      <c r="B8501" s="2"/>
      <c r="C8501" s="2"/>
      <c r="D8501" s="2"/>
      <c r="Q8501" s="94"/>
    </row>
    <row r="8502" spans="2:17" x14ac:dyDescent="0.3">
      <c r="B8502" s="2"/>
      <c r="C8502" s="2"/>
      <c r="D8502" s="2"/>
      <c r="Q8502" s="94"/>
    </row>
    <row r="8503" spans="2:17" x14ac:dyDescent="0.3">
      <c r="B8503" s="2"/>
      <c r="C8503" s="2"/>
      <c r="D8503" s="2"/>
      <c r="Q8503" s="94"/>
    </row>
    <row r="8504" spans="2:17" x14ac:dyDescent="0.3">
      <c r="B8504" s="2"/>
      <c r="C8504" s="2"/>
      <c r="D8504" s="2"/>
      <c r="Q8504" s="94"/>
    </row>
    <row r="8505" spans="2:17" x14ac:dyDescent="0.3">
      <c r="B8505" s="2"/>
      <c r="C8505" s="2"/>
      <c r="D8505" s="2"/>
      <c r="Q8505" s="94"/>
    </row>
    <row r="8506" spans="2:17" x14ac:dyDescent="0.3">
      <c r="B8506" s="2"/>
      <c r="C8506" s="2"/>
      <c r="D8506" s="2"/>
      <c r="Q8506" s="94"/>
    </row>
    <row r="8507" spans="2:17" x14ac:dyDescent="0.3">
      <c r="B8507" s="2"/>
      <c r="C8507" s="2"/>
      <c r="D8507" s="2"/>
      <c r="Q8507" s="94"/>
    </row>
    <row r="8508" spans="2:17" x14ac:dyDescent="0.3">
      <c r="B8508" s="2"/>
      <c r="C8508" s="2"/>
      <c r="D8508" s="2"/>
      <c r="Q8508" s="94"/>
    </row>
    <row r="8509" spans="2:17" x14ac:dyDescent="0.3">
      <c r="B8509" s="2"/>
      <c r="C8509" s="2"/>
      <c r="D8509" s="2"/>
      <c r="Q8509" s="94"/>
    </row>
    <row r="8510" spans="2:17" x14ac:dyDescent="0.3">
      <c r="B8510" s="2"/>
      <c r="C8510" s="2"/>
      <c r="D8510" s="2"/>
      <c r="Q8510" s="94"/>
    </row>
    <row r="8511" spans="2:17" x14ac:dyDescent="0.3">
      <c r="B8511" s="2"/>
      <c r="C8511" s="2"/>
      <c r="D8511" s="2"/>
      <c r="Q8511" s="94"/>
    </row>
    <row r="8512" spans="2:17" x14ac:dyDescent="0.3">
      <c r="B8512" s="2"/>
      <c r="C8512" s="2"/>
      <c r="D8512" s="2"/>
      <c r="Q8512" s="94"/>
    </row>
    <row r="8513" spans="2:17" x14ac:dyDescent="0.3">
      <c r="B8513" s="2"/>
      <c r="C8513" s="2"/>
      <c r="D8513" s="2"/>
      <c r="Q8513" s="94"/>
    </row>
    <row r="8514" spans="2:17" x14ac:dyDescent="0.3">
      <c r="B8514" s="2"/>
      <c r="C8514" s="2"/>
      <c r="D8514" s="2"/>
      <c r="Q8514" s="94"/>
    </row>
    <row r="8515" spans="2:17" x14ac:dyDescent="0.3">
      <c r="B8515" s="2"/>
      <c r="C8515" s="2"/>
      <c r="D8515" s="2"/>
      <c r="Q8515" s="94"/>
    </row>
    <row r="8516" spans="2:17" x14ac:dyDescent="0.3">
      <c r="B8516" s="2"/>
      <c r="C8516" s="2"/>
      <c r="D8516" s="2"/>
      <c r="Q8516" s="94"/>
    </row>
    <row r="8517" spans="2:17" x14ac:dyDescent="0.3">
      <c r="B8517" s="2"/>
      <c r="C8517" s="2"/>
      <c r="D8517" s="2"/>
      <c r="Q8517" s="94"/>
    </row>
    <row r="8518" spans="2:17" x14ac:dyDescent="0.3">
      <c r="B8518" s="2"/>
      <c r="C8518" s="2"/>
      <c r="D8518" s="2"/>
      <c r="Q8518" s="94"/>
    </row>
    <row r="8519" spans="2:17" x14ac:dyDescent="0.3">
      <c r="B8519" s="2"/>
      <c r="C8519" s="2"/>
      <c r="D8519" s="2"/>
      <c r="Q8519" s="94"/>
    </row>
    <row r="8520" spans="2:17" x14ac:dyDescent="0.3">
      <c r="B8520" s="2"/>
      <c r="C8520" s="2"/>
      <c r="D8520" s="2"/>
      <c r="Q8520" s="94"/>
    </row>
    <row r="8521" spans="2:17" x14ac:dyDescent="0.3">
      <c r="B8521" s="2"/>
      <c r="C8521" s="2"/>
      <c r="D8521" s="2"/>
      <c r="Q8521" s="94"/>
    </row>
    <row r="8522" spans="2:17" x14ac:dyDescent="0.3">
      <c r="B8522" s="2"/>
      <c r="C8522" s="2"/>
      <c r="D8522" s="2"/>
      <c r="Q8522" s="94"/>
    </row>
    <row r="8523" spans="2:17" x14ac:dyDescent="0.3">
      <c r="B8523" s="2"/>
      <c r="C8523" s="2"/>
      <c r="D8523" s="2"/>
      <c r="Q8523" s="94"/>
    </row>
    <row r="8524" spans="2:17" x14ac:dyDescent="0.3">
      <c r="B8524" s="2"/>
      <c r="C8524" s="2"/>
      <c r="D8524" s="2"/>
      <c r="Q8524" s="94"/>
    </row>
    <row r="8525" spans="2:17" x14ac:dyDescent="0.3">
      <c r="B8525" s="2"/>
      <c r="C8525" s="2"/>
      <c r="D8525" s="2"/>
      <c r="Q8525" s="94"/>
    </row>
    <row r="8526" spans="2:17" x14ac:dyDescent="0.3">
      <c r="B8526" s="2"/>
      <c r="C8526" s="2"/>
      <c r="D8526" s="2"/>
      <c r="Q8526" s="94"/>
    </row>
    <row r="8527" spans="2:17" x14ac:dyDescent="0.3">
      <c r="B8527" s="2"/>
      <c r="C8527" s="2"/>
      <c r="D8527" s="2"/>
      <c r="Q8527" s="94"/>
    </row>
    <row r="8528" spans="2:17" x14ac:dyDescent="0.3">
      <c r="B8528" s="2"/>
      <c r="C8528" s="2"/>
      <c r="D8528" s="2"/>
      <c r="Q8528" s="94"/>
    </row>
    <row r="8529" spans="2:17" x14ac:dyDescent="0.3">
      <c r="B8529" s="2"/>
      <c r="C8529" s="2"/>
      <c r="D8529" s="2"/>
      <c r="Q8529" s="94"/>
    </row>
    <row r="8530" spans="2:17" x14ac:dyDescent="0.3">
      <c r="B8530" s="2"/>
      <c r="C8530" s="2"/>
      <c r="D8530" s="2"/>
      <c r="Q8530" s="94"/>
    </row>
    <row r="8531" spans="2:17" x14ac:dyDescent="0.3">
      <c r="B8531" s="2"/>
      <c r="C8531" s="2"/>
      <c r="D8531" s="2"/>
      <c r="Q8531" s="94"/>
    </row>
    <row r="8532" spans="2:17" x14ac:dyDescent="0.3">
      <c r="B8532" s="2"/>
      <c r="C8532" s="2"/>
      <c r="D8532" s="2"/>
      <c r="Q8532" s="94"/>
    </row>
    <row r="8533" spans="2:17" x14ac:dyDescent="0.3">
      <c r="B8533" s="2"/>
      <c r="C8533" s="2"/>
      <c r="D8533" s="2"/>
      <c r="Q8533" s="94"/>
    </row>
    <row r="8534" spans="2:17" x14ac:dyDescent="0.3">
      <c r="B8534" s="2"/>
      <c r="C8534" s="2"/>
      <c r="D8534" s="2"/>
      <c r="Q8534" s="94"/>
    </row>
    <row r="8535" spans="2:17" x14ac:dyDescent="0.3">
      <c r="B8535" s="2"/>
      <c r="C8535" s="2"/>
      <c r="D8535" s="2"/>
      <c r="Q8535" s="94"/>
    </row>
    <row r="8536" spans="2:17" x14ac:dyDescent="0.3">
      <c r="B8536" s="2"/>
      <c r="C8536" s="2"/>
      <c r="D8536" s="2"/>
      <c r="Q8536" s="94"/>
    </row>
    <row r="8537" spans="2:17" x14ac:dyDescent="0.3">
      <c r="B8537" s="2"/>
      <c r="C8537" s="2"/>
      <c r="D8537" s="2"/>
      <c r="Q8537" s="94"/>
    </row>
    <row r="8538" spans="2:17" x14ac:dyDescent="0.3">
      <c r="B8538" s="2"/>
      <c r="C8538" s="2"/>
      <c r="D8538" s="2"/>
      <c r="Q8538" s="94"/>
    </row>
    <row r="8539" spans="2:17" x14ac:dyDescent="0.3">
      <c r="B8539" s="2"/>
      <c r="C8539" s="2"/>
      <c r="D8539" s="2"/>
      <c r="Q8539" s="94"/>
    </row>
    <row r="8540" spans="2:17" x14ac:dyDescent="0.3">
      <c r="B8540" s="2"/>
      <c r="C8540" s="2"/>
      <c r="D8540" s="2"/>
      <c r="Q8540" s="94"/>
    </row>
    <row r="8541" spans="2:17" x14ac:dyDescent="0.3">
      <c r="B8541" s="2"/>
      <c r="C8541" s="2"/>
      <c r="D8541" s="2"/>
      <c r="Q8541" s="94"/>
    </row>
    <row r="8542" spans="2:17" x14ac:dyDescent="0.3">
      <c r="B8542" s="2"/>
      <c r="C8542" s="2"/>
      <c r="D8542" s="2"/>
      <c r="Q8542" s="94"/>
    </row>
    <row r="8543" spans="2:17" x14ac:dyDescent="0.3">
      <c r="B8543" s="2"/>
      <c r="C8543" s="2"/>
      <c r="D8543" s="2"/>
      <c r="Q8543" s="94"/>
    </row>
    <row r="8544" spans="2:17" x14ac:dyDescent="0.3">
      <c r="B8544" s="2"/>
      <c r="C8544" s="2"/>
      <c r="D8544" s="2"/>
      <c r="Q8544" s="94"/>
    </row>
    <row r="8545" spans="2:17" x14ac:dyDescent="0.3">
      <c r="B8545" s="2"/>
      <c r="C8545" s="2"/>
      <c r="D8545" s="2"/>
      <c r="Q8545" s="94"/>
    </row>
    <row r="8546" spans="2:17" x14ac:dyDescent="0.3">
      <c r="B8546" s="2"/>
      <c r="C8546" s="2"/>
      <c r="D8546" s="2"/>
      <c r="Q8546" s="94"/>
    </row>
    <row r="8547" spans="2:17" x14ac:dyDescent="0.3">
      <c r="B8547" s="2"/>
      <c r="C8547" s="2"/>
      <c r="D8547" s="2"/>
      <c r="Q8547" s="94"/>
    </row>
    <row r="8548" spans="2:17" x14ac:dyDescent="0.3">
      <c r="B8548" s="2"/>
      <c r="C8548" s="2"/>
      <c r="D8548" s="2"/>
    </row>
    <row r="8549" spans="2:17" x14ac:dyDescent="0.3">
      <c r="B8549" s="2"/>
      <c r="C8549" s="2"/>
      <c r="D8549" s="2"/>
      <c r="Q8549" s="94"/>
    </row>
    <row r="8550" spans="2:17" x14ac:dyDescent="0.3">
      <c r="B8550" s="2"/>
      <c r="C8550" s="2"/>
      <c r="D8550" s="2"/>
      <c r="Q8550" s="94"/>
    </row>
    <row r="8551" spans="2:17" x14ac:dyDescent="0.3">
      <c r="B8551" s="2"/>
      <c r="C8551" s="2"/>
      <c r="D8551" s="2"/>
      <c r="Q8551" s="94"/>
    </row>
    <row r="8552" spans="2:17" x14ac:dyDescent="0.3">
      <c r="B8552" s="2"/>
      <c r="C8552" s="2"/>
      <c r="D8552" s="2"/>
      <c r="Q8552" s="94"/>
    </row>
    <row r="8553" spans="2:17" x14ac:dyDescent="0.3">
      <c r="B8553" s="2"/>
      <c r="C8553" s="2"/>
      <c r="D8553" s="2"/>
      <c r="Q8553" s="94"/>
    </row>
    <row r="8554" spans="2:17" x14ac:dyDescent="0.3">
      <c r="B8554" s="2"/>
      <c r="C8554" s="2"/>
      <c r="D8554" s="2"/>
      <c r="Q8554" s="94"/>
    </row>
    <row r="8555" spans="2:17" x14ac:dyDescent="0.3">
      <c r="B8555" s="2"/>
      <c r="C8555" s="2"/>
      <c r="D8555" s="2"/>
      <c r="Q8555" s="94"/>
    </row>
    <row r="8556" spans="2:17" x14ac:dyDescent="0.3">
      <c r="B8556" s="2"/>
      <c r="C8556" s="2"/>
      <c r="D8556" s="2"/>
      <c r="Q8556" s="94"/>
    </row>
    <row r="8557" spans="2:17" x14ac:dyDescent="0.3">
      <c r="B8557" s="2"/>
      <c r="C8557" s="2"/>
      <c r="D8557" s="2"/>
      <c r="Q8557" s="94"/>
    </row>
    <row r="8558" spans="2:17" x14ac:dyDescent="0.3">
      <c r="B8558" s="2"/>
      <c r="C8558" s="2"/>
      <c r="D8558" s="2"/>
      <c r="Q8558" s="94"/>
    </row>
    <row r="8559" spans="2:17" x14ac:dyDescent="0.3">
      <c r="B8559" s="2"/>
      <c r="C8559" s="2"/>
      <c r="D8559" s="2"/>
      <c r="Q8559" s="94"/>
    </row>
    <row r="8560" spans="2:17" x14ac:dyDescent="0.3">
      <c r="B8560" s="2"/>
      <c r="C8560" s="2"/>
      <c r="D8560" s="2"/>
      <c r="Q8560" s="94"/>
    </row>
    <row r="8561" spans="2:17" x14ac:dyDescent="0.3">
      <c r="B8561" s="2"/>
      <c r="C8561" s="2"/>
      <c r="D8561" s="2"/>
      <c r="Q8561" s="94"/>
    </row>
    <row r="8562" spans="2:17" x14ac:dyDescent="0.3">
      <c r="B8562" s="2"/>
      <c r="C8562" s="2"/>
      <c r="D8562" s="2"/>
      <c r="Q8562" s="94"/>
    </row>
    <row r="8563" spans="2:17" x14ac:dyDescent="0.3">
      <c r="B8563" s="2"/>
      <c r="C8563" s="2"/>
      <c r="D8563" s="2"/>
      <c r="Q8563" s="94"/>
    </row>
    <row r="8564" spans="2:17" x14ac:dyDescent="0.3">
      <c r="B8564" s="2"/>
      <c r="C8564" s="2"/>
      <c r="D8564" s="2"/>
      <c r="Q8564" s="94"/>
    </row>
    <row r="8565" spans="2:17" x14ac:dyDescent="0.3">
      <c r="B8565" s="2"/>
      <c r="C8565" s="2"/>
      <c r="D8565" s="2"/>
      <c r="Q8565" s="94"/>
    </row>
    <row r="8566" spans="2:17" x14ac:dyDescent="0.3">
      <c r="B8566" s="2"/>
      <c r="C8566" s="2"/>
      <c r="D8566" s="2"/>
      <c r="Q8566" s="94"/>
    </row>
    <row r="8567" spans="2:17" x14ac:dyDescent="0.3">
      <c r="B8567" s="2"/>
      <c r="C8567" s="2"/>
      <c r="D8567" s="2"/>
      <c r="Q8567" s="94"/>
    </row>
    <row r="8568" spans="2:17" x14ac:dyDescent="0.3">
      <c r="B8568" s="2"/>
      <c r="C8568" s="2"/>
      <c r="D8568" s="2"/>
      <c r="Q8568" s="94"/>
    </row>
    <row r="8569" spans="2:17" x14ac:dyDescent="0.3">
      <c r="B8569" s="2"/>
      <c r="C8569" s="2"/>
      <c r="D8569" s="2"/>
      <c r="Q8569" s="94"/>
    </row>
    <row r="8570" spans="2:17" x14ac:dyDescent="0.3">
      <c r="B8570" s="2"/>
      <c r="C8570" s="2"/>
      <c r="D8570" s="2"/>
      <c r="Q8570" s="94"/>
    </row>
    <row r="8571" spans="2:17" x14ac:dyDescent="0.3">
      <c r="B8571" s="2"/>
      <c r="C8571" s="2"/>
      <c r="D8571" s="2"/>
      <c r="Q8571" s="94"/>
    </row>
    <row r="8572" spans="2:17" x14ac:dyDescent="0.3">
      <c r="B8572" s="2"/>
      <c r="C8572" s="2"/>
      <c r="D8572" s="2"/>
      <c r="Q8572" s="94"/>
    </row>
    <row r="8573" spans="2:17" x14ac:dyDescent="0.3">
      <c r="B8573" s="2"/>
      <c r="C8573" s="2"/>
      <c r="D8573" s="2"/>
      <c r="Q8573" s="94"/>
    </row>
    <row r="8574" spans="2:17" x14ac:dyDescent="0.3">
      <c r="B8574" s="2"/>
      <c r="C8574" s="2"/>
      <c r="D8574" s="2"/>
      <c r="Q8574" s="94"/>
    </row>
    <row r="8575" spans="2:17" x14ac:dyDescent="0.3">
      <c r="B8575" s="2"/>
      <c r="C8575" s="2"/>
      <c r="D8575" s="2"/>
      <c r="Q8575" s="94"/>
    </row>
    <row r="8576" spans="2:17" x14ac:dyDescent="0.3">
      <c r="B8576" s="2"/>
      <c r="C8576" s="2"/>
      <c r="D8576" s="2"/>
      <c r="Q8576" s="94"/>
    </row>
    <row r="8577" spans="2:17" x14ac:dyDescent="0.3">
      <c r="B8577" s="2"/>
      <c r="C8577" s="2"/>
      <c r="D8577" s="2"/>
      <c r="Q8577" s="94"/>
    </row>
    <row r="8578" spans="2:17" x14ac:dyDescent="0.3">
      <c r="B8578" s="2"/>
      <c r="C8578" s="2"/>
      <c r="D8578" s="2"/>
      <c r="Q8578" s="94"/>
    </row>
    <row r="8579" spans="2:17" x14ac:dyDescent="0.3">
      <c r="B8579" s="2"/>
      <c r="C8579" s="2"/>
      <c r="D8579" s="2"/>
      <c r="Q8579" s="94"/>
    </row>
    <row r="8580" spans="2:17" x14ac:dyDescent="0.3">
      <c r="B8580" s="2"/>
      <c r="C8580" s="2"/>
      <c r="D8580" s="2"/>
      <c r="Q8580" s="94"/>
    </row>
    <row r="8581" spans="2:17" x14ac:dyDescent="0.3">
      <c r="B8581" s="2"/>
      <c r="C8581" s="2"/>
      <c r="D8581" s="2"/>
      <c r="Q8581" s="94"/>
    </row>
    <row r="8582" spans="2:17" x14ac:dyDescent="0.3">
      <c r="B8582" s="2"/>
      <c r="C8582" s="2"/>
      <c r="D8582" s="2"/>
      <c r="Q8582" s="94"/>
    </row>
    <row r="8583" spans="2:17" x14ac:dyDescent="0.3">
      <c r="B8583" s="2"/>
      <c r="C8583" s="2"/>
      <c r="D8583" s="2"/>
      <c r="Q8583" s="94"/>
    </row>
    <row r="8584" spans="2:17" x14ac:dyDescent="0.3">
      <c r="B8584" s="2"/>
      <c r="C8584" s="2"/>
      <c r="D8584" s="2"/>
      <c r="Q8584" s="94"/>
    </row>
    <row r="8585" spans="2:17" x14ac:dyDescent="0.3">
      <c r="B8585" s="2"/>
      <c r="C8585" s="2"/>
      <c r="D8585" s="2"/>
      <c r="Q8585" s="94"/>
    </row>
    <row r="8586" spans="2:17" x14ac:dyDescent="0.3">
      <c r="B8586" s="2"/>
      <c r="C8586" s="2"/>
      <c r="D8586" s="2"/>
      <c r="Q8586" s="94"/>
    </row>
    <row r="8587" spans="2:17" x14ac:dyDescent="0.3">
      <c r="B8587" s="2"/>
      <c r="C8587" s="2"/>
      <c r="D8587" s="2"/>
      <c r="Q8587" s="94"/>
    </row>
    <row r="8588" spans="2:17" x14ac:dyDescent="0.3">
      <c r="B8588" s="2"/>
      <c r="C8588" s="2"/>
      <c r="D8588" s="2"/>
      <c r="Q8588" s="94"/>
    </row>
    <row r="8589" spans="2:17" x14ac:dyDescent="0.3">
      <c r="B8589" s="2"/>
      <c r="C8589" s="2"/>
      <c r="D8589" s="2"/>
      <c r="Q8589" s="94"/>
    </row>
    <row r="8590" spans="2:17" x14ac:dyDescent="0.3">
      <c r="B8590" s="2"/>
      <c r="C8590" s="2"/>
      <c r="D8590" s="2"/>
      <c r="Q8590" s="94"/>
    </row>
    <row r="8591" spans="2:17" x14ac:dyDescent="0.3">
      <c r="B8591" s="2"/>
      <c r="C8591" s="2"/>
      <c r="D8591" s="2"/>
      <c r="Q8591" s="94"/>
    </row>
    <row r="8592" spans="2:17" x14ac:dyDescent="0.3">
      <c r="B8592" s="2"/>
      <c r="C8592" s="2"/>
      <c r="D8592" s="2"/>
      <c r="Q8592" s="94"/>
    </row>
    <row r="8593" spans="2:17" x14ac:dyDescent="0.3">
      <c r="B8593" s="2"/>
      <c r="C8593" s="2"/>
      <c r="D8593" s="2"/>
      <c r="Q8593" s="94"/>
    </row>
    <row r="8594" spans="2:17" x14ac:dyDescent="0.3">
      <c r="B8594" s="2"/>
      <c r="C8594" s="2"/>
      <c r="D8594" s="2"/>
      <c r="Q8594" s="94"/>
    </row>
    <row r="8595" spans="2:17" x14ac:dyDescent="0.3">
      <c r="B8595" s="2"/>
      <c r="C8595" s="2"/>
      <c r="D8595" s="2"/>
      <c r="Q8595" s="94"/>
    </row>
    <row r="8596" spans="2:17" x14ac:dyDescent="0.3">
      <c r="B8596" s="2"/>
      <c r="C8596" s="2"/>
      <c r="D8596" s="2"/>
      <c r="Q8596" s="94"/>
    </row>
    <row r="8597" spans="2:17" x14ac:dyDescent="0.3">
      <c r="B8597" s="2"/>
      <c r="C8597" s="2"/>
      <c r="D8597" s="2"/>
      <c r="Q8597" s="94"/>
    </row>
    <row r="8598" spans="2:17" x14ac:dyDescent="0.3">
      <c r="B8598" s="2"/>
      <c r="C8598" s="2"/>
      <c r="D8598" s="2"/>
      <c r="Q8598" s="94"/>
    </row>
    <row r="8599" spans="2:17" x14ac:dyDescent="0.3">
      <c r="B8599" s="2"/>
      <c r="C8599" s="2"/>
      <c r="D8599" s="2"/>
      <c r="Q8599" s="94"/>
    </row>
    <row r="8600" spans="2:17" x14ac:dyDescent="0.3">
      <c r="B8600" s="2"/>
      <c r="C8600" s="2"/>
      <c r="D8600" s="2"/>
      <c r="Q8600" s="94"/>
    </row>
    <row r="8601" spans="2:17" x14ac:dyDescent="0.3">
      <c r="B8601" s="2"/>
      <c r="C8601" s="2"/>
      <c r="D8601" s="2"/>
      <c r="Q8601" s="94"/>
    </row>
    <row r="8602" spans="2:17" x14ac:dyDescent="0.3">
      <c r="B8602" s="2"/>
      <c r="C8602" s="2"/>
      <c r="D8602" s="2"/>
      <c r="Q8602" s="94"/>
    </row>
    <row r="8603" spans="2:17" x14ac:dyDescent="0.3">
      <c r="B8603" s="2"/>
      <c r="C8603" s="2"/>
      <c r="D8603" s="2"/>
      <c r="Q8603" s="94"/>
    </row>
    <row r="8604" spans="2:17" x14ac:dyDescent="0.3">
      <c r="B8604" s="2"/>
      <c r="C8604" s="2"/>
      <c r="D8604" s="2"/>
      <c r="Q8604" s="94"/>
    </row>
    <row r="8605" spans="2:17" x14ac:dyDescent="0.3">
      <c r="B8605" s="2"/>
      <c r="C8605" s="2"/>
      <c r="D8605" s="2"/>
      <c r="Q8605" s="94"/>
    </row>
    <row r="8606" spans="2:17" x14ac:dyDescent="0.3">
      <c r="B8606" s="2"/>
      <c r="C8606" s="2"/>
      <c r="D8606" s="2"/>
      <c r="Q8606" s="94"/>
    </row>
    <row r="8607" spans="2:17" x14ac:dyDescent="0.3">
      <c r="B8607" s="2"/>
      <c r="C8607" s="2"/>
      <c r="D8607" s="2"/>
      <c r="Q8607" s="94"/>
    </row>
    <row r="8608" spans="2:17" x14ac:dyDescent="0.3">
      <c r="B8608" s="2"/>
      <c r="C8608" s="2"/>
      <c r="D8608" s="2"/>
      <c r="Q8608" s="94"/>
    </row>
    <row r="8609" spans="2:17" x14ac:dyDescent="0.3">
      <c r="B8609" s="2"/>
      <c r="C8609" s="2"/>
      <c r="D8609" s="2"/>
      <c r="Q8609" s="94"/>
    </row>
    <row r="8610" spans="2:17" x14ac:dyDescent="0.3">
      <c r="B8610" s="2"/>
      <c r="C8610" s="2"/>
      <c r="D8610" s="2"/>
      <c r="Q8610" s="94"/>
    </row>
    <row r="8611" spans="2:17" x14ac:dyDescent="0.3">
      <c r="B8611" s="2"/>
      <c r="C8611" s="2"/>
      <c r="D8611" s="2"/>
      <c r="Q8611" s="94"/>
    </row>
    <row r="8612" spans="2:17" x14ac:dyDescent="0.3">
      <c r="B8612" s="2"/>
      <c r="C8612" s="2"/>
      <c r="D8612" s="2"/>
      <c r="Q8612" s="94"/>
    </row>
    <row r="8613" spans="2:17" x14ac:dyDescent="0.3">
      <c r="B8613" s="2"/>
      <c r="C8613" s="2"/>
      <c r="D8613" s="2"/>
      <c r="Q8613" s="94"/>
    </row>
    <row r="8614" spans="2:17" x14ac:dyDescent="0.3">
      <c r="B8614" s="2"/>
      <c r="C8614" s="2"/>
      <c r="D8614" s="2"/>
      <c r="Q8614" s="94"/>
    </row>
    <row r="8615" spans="2:17" x14ac:dyDescent="0.3">
      <c r="B8615" s="2"/>
      <c r="C8615" s="2"/>
      <c r="D8615" s="2"/>
      <c r="Q8615" s="94"/>
    </row>
    <row r="8616" spans="2:17" x14ac:dyDescent="0.3">
      <c r="B8616" s="2"/>
      <c r="C8616" s="2"/>
      <c r="D8616" s="2"/>
      <c r="Q8616" s="94"/>
    </row>
    <row r="8617" spans="2:17" x14ac:dyDescent="0.3">
      <c r="B8617" s="2"/>
      <c r="C8617" s="2"/>
      <c r="D8617" s="2"/>
      <c r="Q8617" s="94"/>
    </row>
    <row r="8618" spans="2:17" x14ac:dyDescent="0.3">
      <c r="B8618" s="2"/>
      <c r="C8618" s="2"/>
      <c r="D8618" s="2"/>
      <c r="Q8618" s="94"/>
    </row>
    <row r="8619" spans="2:17" x14ac:dyDescent="0.3">
      <c r="B8619" s="2"/>
      <c r="C8619" s="2"/>
      <c r="D8619" s="2"/>
      <c r="Q8619" s="94"/>
    </row>
    <row r="8620" spans="2:17" x14ac:dyDescent="0.3">
      <c r="B8620" s="2"/>
      <c r="C8620" s="2"/>
      <c r="D8620" s="2"/>
      <c r="Q8620" s="94"/>
    </row>
    <row r="8621" spans="2:17" x14ac:dyDescent="0.3">
      <c r="B8621" s="2"/>
      <c r="C8621" s="2"/>
      <c r="D8621" s="2"/>
      <c r="Q8621" s="94"/>
    </row>
    <row r="8622" spans="2:17" x14ac:dyDescent="0.3">
      <c r="B8622" s="2"/>
      <c r="C8622" s="2"/>
      <c r="D8622" s="2"/>
      <c r="Q8622" s="94"/>
    </row>
    <row r="8623" spans="2:17" x14ac:dyDescent="0.3">
      <c r="B8623" s="2"/>
      <c r="C8623" s="2"/>
      <c r="D8623" s="2"/>
      <c r="Q8623" s="94"/>
    </row>
    <row r="8624" spans="2:17" x14ac:dyDescent="0.3">
      <c r="B8624" s="2"/>
      <c r="C8624" s="2"/>
      <c r="D8624" s="2"/>
      <c r="Q8624" s="94"/>
    </row>
    <row r="8625" spans="2:17" x14ac:dyDescent="0.3">
      <c r="B8625" s="2"/>
      <c r="C8625" s="2"/>
      <c r="D8625" s="2"/>
      <c r="Q8625" s="94"/>
    </row>
    <row r="8626" spans="2:17" x14ac:dyDescent="0.3">
      <c r="B8626" s="2"/>
      <c r="C8626" s="2"/>
      <c r="D8626" s="2"/>
      <c r="Q8626" s="94"/>
    </row>
    <row r="8627" spans="2:17" x14ac:dyDescent="0.3">
      <c r="B8627" s="2"/>
      <c r="C8627" s="2"/>
      <c r="D8627" s="2"/>
      <c r="Q8627" s="94"/>
    </row>
    <row r="8628" spans="2:17" x14ac:dyDescent="0.3">
      <c r="B8628" s="2"/>
      <c r="C8628" s="2"/>
      <c r="D8628" s="2"/>
      <c r="Q8628" s="94"/>
    </row>
    <row r="8629" spans="2:17" x14ac:dyDescent="0.3">
      <c r="B8629" s="2"/>
      <c r="C8629" s="2"/>
      <c r="D8629" s="2"/>
      <c r="Q8629" s="94"/>
    </row>
    <row r="8630" spans="2:17" x14ac:dyDescent="0.3">
      <c r="B8630" s="2"/>
      <c r="C8630" s="2"/>
      <c r="D8630" s="2"/>
      <c r="Q8630" s="94"/>
    </row>
    <row r="8631" spans="2:17" x14ac:dyDescent="0.3">
      <c r="B8631" s="2"/>
      <c r="C8631" s="2"/>
      <c r="D8631" s="2"/>
      <c r="Q8631" s="94"/>
    </row>
    <row r="8632" spans="2:17" x14ac:dyDescent="0.3">
      <c r="B8632" s="2"/>
      <c r="C8632" s="2"/>
      <c r="D8632" s="2"/>
      <c r="Q8632" s="94"/>
    </row>
    <row r="8633" spans="2:17" x14ac:dyDescent="0.3">
      <c r="B8633" s="2"/>
      <c r="C8633" s="2"/>
      <c r="D8633" s="2"/>
      <c r="Q8633" s="94"/>
    </row>
    <row r="8634" spans="2:17" x14ac:dyDescent="0.3">
      <c r="B8634" s="2"/>
      <c r="C8634" s="2"/>
      <c r="D8634" s="2"/>
      <c r="Q8634" s="94"/>
    </row>
    <row r="8635" spans="2:17" x14ac:dyDescent="0.3">
      <c r="B8635" s="2"/>
      <c r="C8635" s="2"/>
      <c r="D8635" s="2"/>
      <c r="Q8635" s="94"/>
    </row>
    <row r="8636" spans="2:17" x14ac:dyDescent="0.3">
      <c r="B8636" s="2"/>
      <c r="C8636" s="2"/>
      <c r="D8636" s="2"/>
      <c r="Q8636" s="94"/>
    </row>
    <row r="8637" spans="2:17" x14ac:dyDescent="0.3">
      <c r="B8637" s="2"/>
      <c r="C8637" s="2"/>
      <c r="D8637" s="2"/>
      <c r="Q8637" s="94"/>
    </row>
    <row r="8638" spans="2:17" x14ac:dyDescent="0.3">
      <c r="B8638" s="2"/>
      <c r="C8638" s="2"/>
      <c r="D8638" s="2"/>
      <c r="Q8638" s="94"/>
    </row>
    <row r="8639" spans="2:17" x14ac:dyDescent="0.3">
      <c r="B8639" s="2"/>
      <c r="C8639" s="2"/>
      <c r="D8639" s="2"/>
      <c r="Q8639" s="94"/>
    </row>
    <row r="8640" spans="2:17" x14ac:dyDescent="0.3">
      <c r="B8640" s="2"/>
      <c r="C8640" s="2"/>
      <c r="D8640" s="2"/>
      <c r="Q8640" s="94"/>
    </row>
    <row r="8641" spans="2:17" x14ac:dyDescent="0.3">
      <c r="B8641" s="2"/>
      <c r="C8641" s="2"/>
      <c r="D8641" s="2"/>
      <c r="Q8641" s="94"/>
    </row>
    <row r="8642" spans="2:17" x14ac:dyDescent="0.3">
      <c r="B8642" s="2"/>
      <c r="C8642" s="2"/>
      <c r="D8642" s="2"/>
      <c r="Q8642" s="94"/>
    </row>
    <row r="8643" spans="2:17" x14ac:dyDescent="0.3">
      <c r="B8643" s="2"/>
      <c r="C8643" s="2"/>
      <c r="D8643" s="2"/>
      <c r="Q8643" s="94"/>
    </row>
    <row r="8644" spans="2:17" x14ac:dyDescent="0.3">
      <c r="B8644" s="2"/>
      <c r="C8644" s="2"/>
      <c r="D8644" s="2"/>
      <c r="Q8644" s="94"/>
    </row>
    <row r="8645" spans="2:17" x14ac:dyDescent="0.3">
      <c r="B8645" s="2"/>
      <c r="C8645" s="2"/>
      <c r="D8645" s="2"/>
      <c r="Q8645" s="94"/>
    </row>
    <row r="8646" spans="2:17" x14ac:dyDescent="0.3">
      <c r="B8646" s="2"/>
      <c r="C8646" s="2"/>
      <c r="D8646" s="2"/>
      <c r="Q8646" s="94"/>
    </row>
    <row r="8647" spans="2:17" x14ac:dyDescent="0.3">
      <c r="B8647" s="2"/>
      <c r="C8647" s="2"/>
      <c r="D8647" s="2"/>
      <c r="Q8647" s="94"/>
    </row>
    <row r="8648" spans="2:17" x14ac:dyDescent="0.3">
      <c r="B8648" s="2"/>
      <c r="C8648" s="2"/>
      <c r="D8648" s="2"/>
      <c r="Q8648" s="94"/>
    </row>
    <row r="8649" spans="2:17" x14ac:dyDescent="0.3">
      <c r="B8649" s="2"/>
      <c r="C8649" s="2"/>
      <c r="D8649" s="2"/>
      <c r="Q8649" s="94"/>
    </row>
    <row r="8650" spans="2:17" x14ac:dyDescent="0.3">
      <c r="B8650" s="2"/>
      <c r="C8650" s="2"/>
      <c r="D8650" s="2"/>
      <c r="Q8650" s="94"/>
    </row>
    <row r="8651" spans="2:17" x14ac:dyDescent="0.3">
      <c r="B8651" s="2"/>
      <c r="C8651" s="2"/>
      <c r="D8651" s="2"/>
      <c r="Q8651" s="94"/>
    </row>
    <row r="8652" spans="2:17" x14ac:dyDescent="0.3">
      <c r="B8652" s="2"/>
      <c r="C8652" s="2"/>
      <c r="D8652" s="2"/>
      <c r="Q8652" s="94"/>
    </row>
    <row r="8653" spans="2:17" x14ac:dyDescent="0.3">
      <c r="B8653" s="2"/>
      <c r="C8653" s="2"/>
      <c r="D8653" s="2"/>
      <c r="Q8653" s="94"/>
    </row>
    <row r="8654" spans="2:17" x14ac:dyDescent="0.3">
      <c r="B8654" s="2"/>
      <c r="C8654" s="2"/>
      <c r="D8654" s="2"/>
      <c r="Q8654" s="94"/>
    </row>
    <row r="8655" spans="2:17" x14ac:dyDescent="0.3">
      <c r="B8655" s="2"/>
      <c r="C8655" s="2"/>
      <c r="D8655" s="2"/>
      <c r="Q8655" s="94"/>
    </row>
    <row r="8656" spans="2:17" x14ac:dyDescent="0.3">
      <c r="B8656" s="2"/>
      <c r="C8656" s="2"/>
      <c r="D8656" s="2"/>
      <c r="Q8656" s="94"/>
    </row>
    <row r="8657" spans="2:17" x14ac:dyDescent="0.3">
      <c r="B8657" s="2"/>
      <c r="C8657" s="2"/>
      <c r="D8657" s="2"/>
      <c r="Q8657" s="94"/>
    </row>
    <row r="8658" spans="2:17" x14ac:dyDescent="0.3">
      <c r="B8658" s="2"/>
      <c r="C8658" s="2"/>
      <c r="D8658" s="2"/>
      <c r="Q8658" s="94"/>
    </row>
    <row r="8659" spans="2:17" x14ac:dyDescent="0.3">
      <c r="B8659" s="2"/>
      <c r="C8659" s="2"/>
      <c r="D8659" s="2"/>
      <c r="Q8659" s="94"/>
    </row>
    <row r="8660" spans="2:17" x14ac:dyDescent="0.3">
      <c r="B8660" s="2"/>
      <c r="C8660" s="2"/>
      <c r="D8660" s="2"/>
      <c r="Q8660" s="94"/>
    </row>
    <row r="8661" spans="2:17" x14ac:dyDescent="0.3">
      <c r="B8661" s="2"/>
      <c r="C8661" s="2"/>
      <c r="D8661" s="2"/>
      <c r="Q8661" s="94"/>
    </row>
    <row r="8662" spans="2:17" x14ac:dyDescent="0.3">
      <c r="B8662" s="2"/>
      <c r="C8662" s="2"/>
      <c r="D8662" s="2"/>
      <c r="Q8662" s="94"/>
    </row>
    <row r="8663" spans="2:17" x14ac:dyDescent="0.3">
      <c r="B8663" s="2"/>
      <c r="C8663" s="2"/>
      <c r="D8663" s="2"/>
      <c r="Q8663" s="94"/>
    </row>
    <row r="8664" spans="2:17" x14ac:dyDescent="0.3">
      <c r="B8664" s="2"/>
      <c r="C8664" s="2"/>
      <c r="D8664" s="2"/>
      <c r="Q8664" s="94"/>
    </row>
    <row r="8665" spans="2:17" x14ac:dyDescent="0.3">
      <c r="B8665" s="2"/>
      <c r="C8665" s="2"/>
      <c r="D8665" s="2"/>
      <c r="Q8665" s="94"/>
    </row>
    <row r="8666" spans="2:17" x14ac:dyDescent="0.3">
      <c r="B8666" s="2"/>
      <c r="C8666" s="2"/>
      <c r="D8666" s="2"/>
      <c r="Q8666" s="94"/>
    </row>
    <row r="8667" spans="2:17" x14ac:dyDescent="0.3">
      <c r="B8667" s="2"/>
      <c r="C8667" s="2"/>
      <c r="D8667" s="2"/>
      <c r="Q8667" s="94"/>
    </row>
    <row r="8668" spans="2:17" x14ac:dyDescent="0.3">
      <c r="B8668" s="2"/>
      <c r="C8668" s="2"/>
      <c r="D8668" s="2"/>
      <c r="Q8668" s="94"/>
    </row>
    <row r="8669" spans="2:17" x14ac:dyDescent="0.3">
      <c r="B8669" s="2"/>
      <c r="C8669" s="2"/>
      <c r="D8669" s="2"/>
      <c r="Q8669" s="94"/>
    </row>
    <row r="8670" spans="2:17" x14ac:dyDescent="0.3">
      <c r="B8670" s="2"/>
      <c r="C8670" s="2"/>
      <c r="D8670" s="2"/>
      <c r="Q8670" s="94"/>
    </row>
    <row r="8671" spans="2:17" x14ac:dyDescent="0.3">
      <c r="B8671" s="2"/>
      <c r="C8671" s="2"/>
      <c r="D8671" s="2"/>
      <c r="Q8671" s="94"/>
    </row>
    <row r="8672" spans="2:17" x14ac:dyDescent="0.3">
      <c r="B8672" s="2"/>
      <c r="C8672" s="2"/>
      <c r="D8672" s="2"/>
      <c r="Q8672" s="94"/>
    </row>
    <row r="8673" spans="2:17" x14ac:dyDescent="0.3">
      <c r="B8673" s="2"/>
      <c r="C8673" s="2"/>
      <c r="D8673" s="2"/>
      <c r="Q8673" s="94"/>
    </row>
    <row r="8674" spans="2:17" x14ac:dyDescent="0.3">
      <c r="B8674" s="2"/>
      <c r="C8674" s="2"/>
      <c r="D8674" s="2"/>
      <c r="Q8674" s="94"/>
    </row>
    <row r="8675" spans="2:17" x14ac:dyDescent="0.3">
      <c r="B8675" s="2"/>
      <c r="C8675" s="2"/>
      <c r="D8675" s="2"/>
      <c r="Q8675" s="94"/>
    </row>
    <row r="8676" spans="2:17" x14ac:dyDescent="0.3">
      <c r="B8676" s="2"/>
      <c r="C8676" s="2"/>
      <c r="D8676" s="2"/>
      <c r="Q8676" s="94"/>
    </row>
    <row r="8677" spans="2:17" x14ac:dyDescent="0.3">
      <c r="B8677" s="2"/>
      <c r="C8677" s="2"/>
      <c r="D8677" s="2"/>
      <c r="Q8677" s="94"/>
    </row>
    <row r="8678" spans="2:17" x14ac:dyDescent="0.3">
      <c r="B8678" s="2"/>
      <c r="C8678" s="2"/>
      <c r="D8678" s="2"/>
      <c r="Q8678" s="94"/>
    </row>
    <row r="8679" spans="2:17" x14ac:dyDescent="0.3">
      <c r="B8679" s="2"/>
      <c r="C8679" s="2"/>
      <c r="D8679" s="2"/>
      <c r="Q8679" s="94"/>
    </row>
    <row r="8680" spans="2:17" x14ac:dyDescent="0.3">
      <c r="B8680" s="2"/>
      <c r="C8680" s="2"/>
      <c r="D8680" s="2"/>
      <c r="Q8680" s="94"/>
    </row>
    <row r="8681" spans="2:17" x14ac:dyDescent="0.3">
      <c r="B8681" s="2"/>
      <c r="C8681" s="2"/>
      <c r="D8681" s="2"/>
      <c r="Q8681" s="94"/>
    </row>
    <row r="8682" spans="2:17" x14ac:dyDescent="0.3">
      <c r="B8682" s="2"/>
      <c r="C8682" s="2"/>
      <c r="D8682" s="2"/>
      <c r="Q8682" s="94"/>
    </row>
    <row r="8683" spans="2:17" x14ac:dyDescent="0.3">
      <c r="B8683" s="2"/>
      <c r="C8683" s="2"/>
      <c r="D8683" s="2"/>
      <c r="Q8683" s="94"/>
    </row>
    <row r="8684" spans="2:17" x14ac:dyDescent="0.3">
      <c r="B8684" s="2"/>
      <c r="C8684" s="2"/>
      <c r="D8684" s="2"/>
      <c r="Q8684" s="94"/>
    </row>
    <row r="8685" spans="2:17" x14ac:dyDescent="0.3">
      <c r="B8685" s="2"/>
      <c r="C8685" s="2"/>
      <c r="D8685" s="2"/>
      <c r="Q8685" s="94"/>
    </row>
    <row r="8686" spans="2:17" x14ac:dyDescent="0.3">
      <c r="B8686" s="2"/>
      <c r="C8686" s="2"/>
      <c r="D8686" s="2"/>
      <c r="Q8686" s="94"/>
    </row>
    <row r="8687" spans="2:17" x14ac:dyDescent="0.3">
      <c r="B8687" s="2"/>
      <c r="C8687" s="2"/>
      <c r="D8687" s="2"/>
      <c r="Q8687" s="94"/>
    </row>
    <row r="8688" spans="2:17" x14ac:dyDescent="0.3">
      <c r="B8688" s="2"/>
      <c r="C8688" s="2"/>
      <c r="D8688" s="2"/>
      <c r="Q8688" s="94"/>
    </row>
    <row r="8689" spans="2:17" x14ac:dyDescent="0.3">
      <c r="B8689" s="2"/>
      <c r="C8689" s="2"/>
      <c r="D8689" s="2"/>
      <c r="Q8689" s="94"/>
    </row>
    <row r="8690" spans="2:17" x14ac:dyDescent="0.3">
      <c r="B8690" s="2"/>
      <c r="C8690" s="2"/>
      <c r="D8690" s="2"/>
      <c r="Q8690" s="94"/>
    </row>
    <row r="8691" spans="2:17" x14ac:dyDescent="0.3">
      <c r="B8691" s="2"/>
      <c r="C8691" s="2"/>
      <c r="D8691" s="2"/>
      <c r="Q8691" s="94"/>
    </row>
    <row r="8692" spans="2:17" x14ac:dyDescent="0.3">
      <c r="B8692" s="2"/>
      <c r="C8692" s="2"/>
      <c r="D8692" s="2"/>
      <c r="Q8692" s="94"/>
    </row>
    <row r="8693" spans="2:17" x14ac:dyDescent="0.3">
      <c r="B8693" s="2"/>
      <c r="C8693" s="2"/>
      <c r="D8693" s="2"/>
      <c r="Q8693" s="94"/>
    </row>
    <row r="8694" spans="2:17" x14ac:dyDescent="0.3">
      <c r="B8694" s="2"/>
      <c r="C8694" s="2"/>
      <c r="D8694" s="2"/>
      <c r="Q8694" s="94"/>
    </row>
    <row r="8695" spans="2:17" x14ac:dyDescent="0.3">
      <c r="B8695" s="2"/>
      <c r="C8695" s="2"/>
      <c r="D8695" s="2"/>
      <c r="Q8695" s="94"/>
    </row>
    <row r="8696" spans="2:17" x14ac:dyDescent="0.3">
      <c r="B8696" s="2"/>
      <c r="C8696" s="2"/>
      <c r="D8696" s="2"/>
      <c r="Q8696" s="94"/>
    </row>
    <row r="8697" spans="2:17" x14ac:dyDescent="0.3">
      <c r="B8697" s="2"/>
      <c r="C8697" s="2"/>
      <c r="D8697" s="2"/>
      <c r="Q8697" s="94"/>
    </row>
    <row r="8698" spans="2:17" x14ac:dyDescent="0.3">
      <c r="B8698" s="2"/>
      <c r="C8698" s="2"/>
      <c r="D8698" s="2"/>
      <c r="Q8698" s="94"/>
    </row>
    <row r="8699" spans="2:17" x14ac:dyDescent="0.3">
      <c r="B8699" s="2"/>
      <c r="C8699" s="2"/>
      <c r="D8699" s="2"/>
      <c r="Q8699" s="94"/>
    </row>
    <row r="8700" spans="2:17" x14ac:dyDescent="0.3">
      <c r="B8700" s="2"/>
      <c r="C8700" s="2"/>
      <c r="D8700" s="2"/>
      <c r="Q8700" s="94"/>
    </row>
    <row r="8701" spans="2:17" x14ac:dyDescent="0.3">
      <c r="B8701" s="2"/>
      <c r="C8701" s="2"/>
      <c r="D8701" s="2"/>
      <c r="Q8701" s="94"/>
    </row>
    <row r="8702" spans="2:17" x14ac:dyDescent="0.3">
      <c r="B8702" s="2"/>
      <c r="C8702" s="2"/>
      <c r="D8702" s="2"/>
      <c r="Q8702" s="94"/>
    </row>
    <row r="8703" spans="2:17" x14ac:dyDescent="0.3">
      <c r="B8703" s="2"/>
      <c r="C8703" s="2"/>
      <c r="D8703" s="2"/>
      <c r="Q8703" s="94"/>
    </row>
    <row r="8704" spans="2:17" x14ac:dyDescent="0.3">
      <c r="B8704" s="2"/>
      <c r="C8704" s="2"/>
      <c r="D8704" s="2"/>
      <c r="Q8704" s="94"/>
    </row>
    <row r="8705" spans="2:17" x14ac:dyDescent="0.3">
      <c r="B8705" s="2"/>
      <c r="C8705" s="2"/>
      <c r="D8705" s="2"/>
      <c r="Q8705" s="94"/>
    </row>
    <row r="8706" spans="2:17" x14ac:dyDescent="0.3">
      <c r="B8706" s="2"/>
      <c r="C8706" s="2"/>
      <c r="D8706" s="2"/>
      <c r="Q8706" s="94"/>
    </row>
    <row r="8707" spans="2:17" x14ac:dyDescent="0.3">
      <c r="B8707" s="2"/>
      <c r="C8707" s="2"/>
      <c r="D8707" s="2"/>
      <c r="Q8707" s="94"/>
    </row>
    <row r="8708" spans="2:17" x14ac:dyDescent="0.3">
      <c r="B8708" s="2"/>
      <c r="C8708" s="2"/>
      <c r="D8708" s="2"/>
      <c r="Q8708" s="94"/>
    </row>
    <row r="8709" spans="2:17" x14ac:dyDescent="0.3">
      <c r="B8709" s="2"/>
      <c r="C8709" s="2"/>
      <c r="D8709" s="2"/>
      <c r="Q8709" s="94"/>
    </row>
    <row r="8710" spans="2:17" x14ac:dyDescent="0.3">
      <c r="B8710" s="2"/>
      <c r="C8710" s="2"/>
      <c r="D8710" s="2"/>
      <c r="Q8710" s="94"/>
    </row>
    <row r="8711" spans="2:17" x14ac:dyDescent="0.3">
      <c r="B8711" s="2"/>
      <c r="C8711" s="2"/>
      <c r="D8711" s="2"/>
      <c r="Q8711" s="94"/>
    </row>
    <row r="8712" spans="2:17" x14ac:dyDescent="0.3">
      <c r="B8712" s="2"/>
      <c r="C8712" s="2"/>
      <c r="D8712" s="2"/>
      <c r="Q8712" s="94"/>
    </row>
    <row r="8713" spans="2:17" x14ac:dyDescent="0.3">
      <c r="B8713" s="2"/>
      <c r="C8713" s="2"/>
      <c r="D8713" s="2"/>
      <c r="Q8713" s="94"/>
    </row>
    <row r="8714" spans="2:17" x14ac:dyDescent="0.3">
      <c r="B8714" s="2"/>
      <c r="C8714" s="2"/>
      <c r="D8714" s="2"/>
      <c r="Q8714" s="94"/>
    </row>
    <row r="8715" spans="2:17" x14ac:dyDescent="0.3">
      <c r="B8715" s="2"/>
      <c r="C8715" s="2"/>
      <c r="D8715" s="2"/>
      <c r="Q8715" s="94"/>
    </row>
    <row r="8716" spans="2:17" x14ac:dyDescent="0.3">
      <c r="B8716" s="2"/>
      <c r="C8716" s="2"/>
      <c r="D8716" s="2"/>
      <c r="Q8716" s="94"/>
    </row>
    <row r="8717" spans="2:17" x14ac:dyDescent="0.3">
      <c r="B8717" s="2"/>
      <c r="C8717" s="2"/>
      <c r="D8717" s="2"/>
      <c r="Q8717" s="94"/>
    </row>
    <row r="8718" spans="2:17" x14ac:dyDescent="0.3">
      <c r="B8718" s="2"/>
      <c r="C8718" s="2"/>
      <c r="D8718" s="2"/>
      <c r="Q8718" s="94"/>
    </row>
    <row r="8719" spans="2:17" x14ac:dyDescent="0.3">
      <c r="B8719" s="2"/>
      <c r="C8719" s="2"/>
      <c r="D8719" s="2"/>
      <c r="Q8719" s="94"/>
    </row>
    <row r="8720" spans="2:17" x14ac:dyDescent="0.3">
      <c r="B8720" s="2"/>
      <c r="C8720" s="2"/>
      <c r="D8720" s="2"/>
      <c r="Q8720" s="94"/>
    </row>
    <row r="8721" spans="2:17" x14ac:dyDescent="0.3">
      <c r="B8721" s="2"/>
      <c r="C8721" s="2"/>
      <c r="D8721" s="2"/>
      <c r="Q8721" s="94"/>
    </row>
    <row r="8722" spans="2:17" x14ac:dyDescent="0.3">
      <c r="B8722" s="2"/>
      <c r="C8722" s="2"/>
      <c r="D8722" s="2"/>
      <c r="Q8722" s="94"/>
    </row>
    <row r="8723" spans="2:17" x14ac:dyDescent="0.3">
      <c r="B8723" s="2"/>
      <c r="C8723" s="2"/>
      <c r="D8723" s="2"/>
      <c r="Q8723" s="94"/>
    </row>
    <row r="8724" spans="2:17" x14ac:dyDescent="0.3">
      <c r="B8724" s="2"/>
      <c r="C8724" s="2"/>
      <c r="D8724" s="2"/>
      <c r="Q8724" s="94"/>
    </row>
    <row r="8725" spans="2:17" x14ac:dyDescent="0.3">
      <c r="B8725" s="2"/>
      <c r="C8725" s="2"/>
      <c r="D8725" s="2"/>
      <c r="Q8725" s="94"/>
    </row>
    <row r="8726" spans="2:17" x14ac:dyDescent="0.3">
      <c r="B8726" s="2"/>
      <c r="C8726" s="2"/>
      <c r="D8726" s="2"/>
      <c r="Q8726" s="94"/>
    </row>
    <row r="8727" spans="2:17" x14ac:dyDescent="0.3">
      <c r="B8727" s="2"/>
      <c r="C8727" s="2"/>
      <c r="D8727" s="2"/>
      <c r="Q8727" s="94"/>
    </row>
    <row r="8728" spans="2:17" x14ac:dyDescent="0.3">
      <c r="B8728" s="2"/>
      <c r="C8728" s="2"/>
      <c r="D8728" s="2"/>
      <c r="Q8728" s="94"/>
    </row>
    <row r="8729" spans="2:17" x14ac:dyDescent="0.3">
      <c r="B8729" s="2"/>
      <c r="C8729" s="2"/>
      <c r="D8729" s="2"/>
      <c r="Q8729" s="94"/>
    </row>
    <row r="8730" spans="2:17" x14ac:dyDescent="0.3">
      <c r="B8730" s="2"/>
      <c r="C8730" s="2"/>
      <c r="D8730" s="2"/>
      <c r="Q8730" s="94"/>
    </row>
    <row r="8731" spans="2:17" x14ac:dyDescent="0.3">
      <c r="B8731" s="2"/>
      <c r="C8731" s="2"/>
      <c r="D8731" s="2"/>
      <c r="Q8731" s="94"/>
    </row>
    <row r="8732" spans="2:17" x14ac:dyDescent="0.3">
      <c r="B8732" s="2"/>
      <c r="C8732" s="2"/>
      <c r="D8732" s="2"/>
      <c r="Q8732" s="94"/>
    </row>
    <row r="8733" spans="2:17" x14ac:dyDescent="0.3">
      <c r="B8733" s="2"/>
      <c r="C8733" s="2"/>
      <c r="D8733" s="2"/>
      <c r="Q8733" s="94"/>
    </row>
    <row r="8734" spans="2:17" x14ac:dyDescent="0.3">
      <c r="B8734" s="2"/>
      <c r="C8734" s="2"/>
      <c r="D8734" s="2"/>
      <c r="Q8734" s="94"/>
    </row>
    <row r="8735" spans="2:17" x14ac:dyDescent="0.3">
      <c r="B8735" s="2"/>
      <c r="C8735" s="2"/>
      <c r="D8735" s="2"/>
      <c r="Q8735" s="94"/>
    </row>
    <row r="8736" spans="2:17" x14ac:dyDescent="0.3">
      <c r="B8736" s="2"/>
      <c r="C8736" s="2"/>
      <c r="D8736" s="2"/>
      <c r="Q8736" s="94"/>
    </row>
    <row r="8737" spans="2:17" x14ac:dyDescent="0.3">
      <c r="B8737" s="2"/>
      <c r="C8737" s="2"/>
      <c r="D8737" s="2"/>
      <c r="Q8737" s="94"/>
    </row>
    <row r="8738" spans="2:17" x14ac:dyDescent="0.3">
      <c r="B8738" s="2"/>
      <c r="C8738" s="2"/>
      <c r="D8738" s="2"/>
      <c r="Q8738" s="94"/>
    </row>
    <row r="8739" spans="2:17" x14ac:dyDescent="0.3">
      <c r="B8739" s="2"/>
      <c r="C8739" s="2"/>
      <c r="D8739" s="2"/>
      <c r="Q8739" s="94"/>
    </row>
    <row r="8740" spans="2:17" x14ac:dyDescent="0.3">
      <c r="B8740" s="2"/>
      <c r="C8740" s="2"/>
      <c r="D8740" s="2"/>
      <c r="Q8740" s="94"/>
    </row>
    <row r="8741" spans="2:17" x14ac:dyDescent="0.3">
      <c r="B8741" s="2"/>
      <c r="C8741" s="2"/>
      <c r="D8741" s="2"/>
      <c r="Q8741" s="94"/>
    </row>
    <row r="8742" spans="2:17" x14ac:dyDescent="0.3">
      <c r="B8742" s="2"/>
      <c r="C8742" s="2"/>
      <c r="D8742" s="2"/>
      <c r="Q8742" s="94"/>
    </row>
    <row r="8743" spans="2:17" x14ac:dyDescent="0.3">
      <c r="B8743" s="2"/>
      <c r="C8743" s="2"/>
      <c r="D8743" s="2"/>
      <c r="Q8743" s="94"/>
    </row>
    <row r="8744" spans="2:17" x14ac:dyDescent="0.3">
      <c r="B8744" s="2"/>
      <c r="C8744" s="2"/>
      <c r="D8744" s="2"/>
      <c r="Q8744" s="94"/>
    </row>
    <row r="8745" spans="2:17" x14ac:dyDescent="0.3">
      <c r="B8745" s="2"/>
      <c r="C8745" s="2"/>
      <c r="D8745" s="2"/>
      <c r="Q8745" s="94"/>
    </row>
    <row r="8746" spans="2:17" x14ac:dyDescent="0.3">
      <c r="B8746" s="2"/>
      <c r="C8746" s="2"/>
      <c r="D8746" s="2"/>
      <c r="Q8746" s="94"/>
    </row>
    <row r="8747" spans="2:17" x14ac:dyDescent="0.3">
      <c r="B8747" s="2"/>
      <c r="C8747" s="2"/>
      <c r="D8747" s="2"/>
      <c r="Q8747" s="94"/>
    </row>
    <row r="8748" spans="2:17" x14ac:dyDescent="0.3">
      <c r="B8748" s="2"/>
      <c r="C8748" s="2"/>
      <c r="D8748" s="2"/>
      <c r="Q8748" s="94"/>
    </row>
    <row r="8749" spans="2:17" x14ac:dyDescent="0.3">
      <c r="B8749" s="2"/>
      <c r="C8749" s="2"/>
      <c r="D8749" s="2"/>
      <c r="Q8749" s="94"/>
    </row>
    <row r="8750" spans="2:17" x14ac:dyDescent="0.3">
      <c r="B8750" s="2"/>
      <c r="C8750" s="2"/>
      <c r="D8750" s="2"/>
      <c r="Q8750" s="94"/>
    </row>
    <row r="8751" spans="2:17" x14ac:dyDescent="0.3">
      <c r="B8751" s="2"/>
      <c r="C8751" s="2"/>
      <c r="D8751" s="2"/>
      <c r="Q8751" s="94"/>
    </row>
    <row r="8752" spans="2:17" x14ac:dyDescent="0.3">
      <c r="B8752" s="2"/>
      <c r="C8752" s="2"/>
      <c r="D8752" s="2"/>
      <c r="Q8752" s="94"/>
    </row>
    <row r="8753" spans="2:17" x14ac:dyDescent="0.3">
      <c r="B8753" s="2"/>
      <c r="C8753" s="2"/>
      <c r="D8753" s="2"/>
      <c r="Q8753" s="94"/>
    </row>
    <row r="8754" spans="2:17" x14ac:dyDescent="0.3">
      <c r="B8754" s="2"/>
      <c r="C8754" s="2"/>
      <c r="D8754" s="2"/>
      <c r="Q8754" s="94"/>
    </row>
    <row r="8755" spans="2:17" x14ac:dyDescent="0.3">
      <c r="B8755" s="2"/>
      <c r="C8755" s="2"/>
      <c r="D8755" s="2"/>
      <c r="Q8755" s="94"/>
    </row>
    <row r="8756" spans="2:17" x14ac:dyDescent="0.3">
      <c r="B8756" s="2"/>
      <c r="C8756" s="2"/>
      <c r="D8756" s="2"/>
      <c r="Q8756" s="94"/>
    </row>
    <row r="8757" spans="2:17" x14ac:dyDescent="0.3">
      <c r="B8757" s="2"/>
      <c r="C8757" s="2"/>
      <c r="D8757" s="2"/>
      <c r="Q8757" s="94"/>
    </row>
    <row r="8758" spans="2:17" x14ac:dyDescent="0.3">
      <c r="B8758" s="2"/>
      <c r="C8758" s="2"/>
      <c r="D8758" s="2"/>
      <c r="Q8758" s="94"/>
    </row>
    <row r="8759" spans="2:17" x14ac:dyDescent="0.3">
      <c r="B8759" s="2"/>
      <c r="C8759" s="2"/>
      <c r="D8759" s="2"/>
      <c r="Q8759" s="94"/>
    </row>
    <row r="8760" spans="2:17" x14ac:dyDescent="0.3">
      <c r="B8760" s="2"/>
      <c r="C8760" s="2"/>
      <c r="D8760" s="2"/>
      <c r="Q8760" s="94"/>
    </row>
    <row r="8761" spans="2:17" x14ac:dyDescent="0.3">
      <c r="B8761" s="2"/>
      <c r="C8761" s="2"/>
      <c r="D8761" s="2"/>
      <c r="Q8761" s="94"/>
    </row>
    <row r="8762" spans="2:17" x14ac:dyDescent="0.3">
      <c r="B8762" s="2"/>
      <c r="C8762" s="2"/>
      <c r="D8762" s="2"/>
      <c r="Q8762" s="94"/>
    </row>
    <row r="8763" spans="2:17" x14ac:dyDescent="0.3">
      <c r="B8763" s="2"/>
      <c r="C8763" s="2"/>
      <c r="D8763" s="2"/>
      <c r="Q8763" s="94"/>
    </row>
    <row r="8764" spans="2:17" x14ac:dyDescent="0.3">
      <c r="B8764" s="2"/>
      <c r="C8764" s="2"/>
      <c r="D8764" s="2"/>
      <c r="Q8764" s="94"/>
    </row>
    <row r="8765" spans="2:17" x14ac:dyDescent="0.3">
      <c r="B8765" s="2"/>
      <c r="C8765" s="2"/>
      <c r="D8765" s="2"/>
      <c r="Q8765" s="94"/>
    </row>
    <row r="8766" spans="2:17" x14ac:dyDescent="0.3">
      <c r="B8766" s="2"/>
      <c r="C8766" s="2"/>
      <c r="D8766" s="2"/>
      <c r="Q8766" s="94"/>
    </row>
    <row r="8767" spans="2:17" x14ac:dyDescent="0.3">
      <c r="B8767" s="2"/>
      <c r="C8767" s="2"/>
      <c r="D8767" s="2"/>
      <c r="Q8767" s="94"/>
    </row>
    <row r="8768" spans="2:17" x14ac:dyDescent="0.3">
      <c r="B8768" s="2"/>
      <c r="C8768" s="2"/>
      <c r="D8768" s="2"/>
      <c r="Q8768" s="94"/>
    </row>
    <row r="8769" spans="2:17" x14ac:dyDescent="0.3">
      <c r="B8769" s="2"/>
      <c r="C8769" s="2"/>
      <c r="D8769" s="2"/>
      <c r="Q8769" s="94"/>
    </row>
    <row r="8770" spans="2:17" x14ac:dyDescent="0.3">
      <c r="B8770" s="2"/>
      <c r="C8770" s="2"/>
      <c r="D8770" s="2"/>
      <c r="Q8770" s="94"/>
    </row>
    <row r="8771" spans="2:17" x14ac:dyDescent="0.3">
      <c r="B8771" s="2"/>
      <c r="C8771" s="2"/>
      <c r="D8771" s="2"/>
      <c r="Q8771" s="94"/>
    </row>
    <row r="8772" spans="2:17" x14ac:dyDescent="0.3">
      <c r="B8772" s="2"/>
      <c r="C8772" s="2"/>
      <c r="D8772" s="2"/>
      <c r="Q8772" s="94"/>
    </row>
    <row r="8773" spans="2:17" x14ac:dyDescent="0.3">
      <c r="B8773" s="2"/>
      <c r="C8773" s="2"/>
      <c r="D8773" s="2"/>
      <c r="Q8773" s="94"/>
    </row>
    <row r="8774" spans="2:17" x14ac:dyDescent="0.3">
      <c r="B8774" s="2"/>
      <c r="C8774" s="2"/>
      <c r="D8774" s="2"/>
      <c r="Q8774" s="94"/>
    </row>
    <row r="8775" spans="2:17" x14ac:dyDescent="0.3">
      <c r="B8775" s="2"/>
      <c r="C8775" s="2"/>
      <c r="D8775" s="2"/>
      <c r="Q8775" s="94"/>
    </row>
    <row r="8776" spans="2:17" x14ac:dyDescent="0.3">
      <c r="B8776" s="2"/>
      <c r="C8776" s="2"/>
      <c r="D8776" s="2"/>
      <c r="Q8776" s="94"/>
    </row>
    <row r="8777" spans="2:17" x14ac:dyDescent="0.3">
      <c r="B8777" s="2"/>
      <c r="C8777" s="2"/>
      <c r="D8777" s="2"/>
      <c r="Q8777" s="94"/>
    </row>
    <row r="8778" spans="2:17" x14ac:dyDescent="0.3">
      <c r="B8778" s="2"/>
      <c r="C8778" s="2"/>
      <c r="D8778" s="2"/>
      <c r="Q8778" s="94"/>
    </row>
    <row r="8779" spans="2:17" x14ac:dyDescent="0.3">
      <c r="B8779" s="2"/>
      <c r="C8779" s="2"/>
      <c r="D8779" s="2"/>
      <c r="Q8779" s="94"/>
    </row>
    <row r="8780" spans="2:17" x14ac:dyDescent="0.3">
      <c r="B8780" s="2"/>
      <c r="C8780" s="2"/>
      <c r="D8780" s="2"/>
      <c r="Q8780" s="94"/>
    </row>
    <row r="8781" spans="2:17" x14ac:dyDescent="0.3">
      <c r="B8781" s="2"/>
      <c r="C8781" s="2"/>
      <c r="D8781" s="2"/>
      <c r="Q8781" s="94"/>
    </row>
    <row r="8782" spans="2:17" x14ac:dyDescent="0.3">
      <c r="B8782" s="2"/>
      <c r="C8782" s="2"/>
      <c r="D8782" s="2"/>
      <c r="Q8782" s="94"/>
    </row>
    <row r="8783" spans="2:17" x14ac:dyDescent="0.3">
      <c r="B8783" s="2"/>
      <c r="C8783" s="2"/>
      <c r="D8783" s="2"/>
      <c r="Q8783" s="94"/>
    </row>
    <row r="8784" spans="2:17" x14ac:dyDescent="0.3">
      <c r="B8784" s="2"/>
      <c r="C8784" s="2"/>
      <c r="D8784" s="2"/>
      <c r="Q8784" s="94"/>
    </row>
    <row r="8785" spans="2:17" x14ac:dyDescent="0.3">
      <c r="B8785" s="2"/>
      <c r="C8785" s="2"/>
      <c r="D8785" s="2"/>
      <c r="Q8785" s="94"/>
    </row>
    <row r="8786" spans="2:17" x14ac:dyDescent="0.3">
      <c r="B8786" s="2"/>
      <c r="C8786" s="2"/>
      <c r="D8786" s="2"/>
      <c r="Q8786" s="94"/>
    </row>
    <row r="8787" spans="2:17" x14ac:dyDescent="0.3">
      <c r="B8787" s="2"/>
      <c r="C8787" s="2"/>
      <c r="D8787" s="2"/>
      <c r="Q8787" s="94"/>
    </row>
    <row r="8788" spans="2:17" x14ac:dyDescent="0.3">
      <c r="B8788" s="2"/>
      <c r="C8788" s="2"/>
      <c r="D8788" s="2"/>
      <c r="Q8788" s="94"/>
    </row>
    <row r="8789" spans="2:17" x14ac:dyDescent="0.3">
      <c r="B8789" s="2"/>
      <c r="C8789" s="2"/>
      <c r="D8789" s="2"/>
      <c r="Q8789" s="94"/>
    </row>
    <row r="8790" spans="2:17" x14ac:dyDescent="0.3">
      <c r="B8790" s="2"/>
      <c r="C8790" s="2"/>
      <c r="D8790" s="2"/>
      <c r="Q8790" s="94"/>
    </row>
    <row r="8791" spans="2:17" x14ac:dyDescent="0.3">
      <c r="B8791" s="2"/>
      <c r="C8791" s="2"/>
      <c r="D8791" s="2"/>
      <c r="Q8791" s="94"/>
    </row>
    <row r="8792" spans="2:17" x14ac:dyDescent="0.3">
      <c r="B8792" s="2"/>
      <c r="C8792" s="2"/>
      <c r="D8792" s="2"/>
      <c r="Q8792" s="94"/>
    </row>
    <row r="8793" spans="2:17" x14ac:dyDescent="0.3">
      <c r="B8793" s="2"/>
      <c r="C8793" s="2"/>
      <c r="D8793" s="2"/>
      <c r="Q8793" s="94"/>
    </row>
    <row r="8794" spans="2:17" x14ac:dyDescent="0.3">
      <c r="B8794" s="2"/>
      <c r="C8794" s="2"/>
      <c r="D8794" s="2"/>
      <c r="Q8794" s="94"/>
    </row>
    <row r="8795" spans="2:17" x14ac:dyDescent="0.3">
      <c r="B8795" s="2"/>
      <c r="C8795" s="2"/>
      <c r="D8795" s="2"/>
      <c r="Q8795" s="94"/>
    </row>
    <row r="8796" spans="2:17" x14ac:dyDescent="0.3">
      <c r="B8796" s="2"/>
      <c r="C8796" s="2"/>
      <c r="D8796" s="2"/>
      <c r="Q8796" s="94"/>
    </row>
    <row r="8797" spans="2:17" x14ac:dyDescent="0.3">
      <c r="B8797" s="2"/>
      <c r="C8797" s="2"/>
      <c r="D8797" s="2"/>
      <c r="Q8797" s="94"/>
    </row>
    <row r="8798" spans="2:17" x14ac:dyDescent="0.3">
      <c r="B8798" s="2"/>
      <c r="C8798" s="2"/>
      <c r="D8798" s="2"/>
      <c r="Q8798" s="94"/>
    </row>
    <row r="8799" spans="2:17" x14ac:dyDescent="0.3">
      <c r="B8799" s="2"/>
      <c r="C8799" s="2"/>
      <c r="D8799" s="2"/>
      <c r="Q8799" s="94"/>
    </row>
    <row r="8800" spans="2:17" x14ac:dyDescent="0.3">
      <c r="B8800" s="2"/>
      <c r="C8800" s="2"/>
      <c r="D8800" s="2"/>
      <c r="Q8800" s="94"/>
    </row>
    <row r="8801" spans="2:17" x14ac:dyDescent="0.3">
      <c r="B8801" s="2"/>
      <c r="C8801" s="2"/>
      <c r="D8801" s="2"/>
      <c r="Q8801" s="94"/>
    </row>
    <row r="8802" spans="2:17" x14ac:dyDescent="0.3">
      <c r="B8802" s="2"/>
      <c r="C8802" s="2"/>
      <c r="D8802" s="2"/>
      <c r="Q8802" s="94"/>
    </row>
    <row r="8803" spans="2:17" x14ac:dyDescent="0.3">
      <c r="B8803" s="2"/>
      <c r="C8803" s="2"/>
      <c r="D8803" s="2"/>
      <c r="Q8803" s="94"/>
    </row>
    <row r="8804" spans="2:17" x14ac:dyDescent="0.3">
      <c r="B8804" s="2"/>
      <c r="C8804" s="2"/>
      <c r="D8804" s="2"/>
      <c r="Q8804" s="94"/>
    </row>
    <row r="8805" spans="2:17" x14ac:dyDescent="0.3">
      <c r="B8805" s="2"/>
      <c r="C8805" s="2"/>
      <c r="D8805" s="2"/>
      <c r="Q8805" s="94"/>
    </row>
    <row r="8806" spans="2:17" x14ac:dyDescent="0.3">
      <c r="B8806" s="2"/>
      <c r="C8806" s="2"/>
      <c r="D8806" s="2"/>
      <c r="Q8806" s="94"/>
    </row>
    <row r="8807" spans="2:17" x14ac:dyDescent="0.3">
      <c r="B8807" s="2"/>
      <c r="C8807" s="2"/>
      <c r="D8807" s="2"/>
      <c r="Q8807" s="94"/>
    </row>
    <row r="8808" spans="2:17" x14ac:dyDescent="0.3">
      <c r="B8808" s="2"/>
      <c r="C8808" s="2"/>
      <c r="D8808" s="2"/>
      <c r="Q8808" s="94"/>
    </row>
    <row r="8809" spans="2:17" x14ac:dyDescent="0.3">
      <c r="B8809" s="2"/>
      <c r="C8809" s="2"/>
      <c r="D8809" s="2"/>
      <c r="Q8809" s="94"/>
    </row>
    <row r="8810" spans="2:17" x14ac:dyDescent="0.3">
      <c r="B8810" s="2"/>
      <c r="C8810" s="2"/>
      <c r="D8810" s="2"/>
      <c r="Q8810" s="94"/>
    </row>
    <row r="8811" spans="2:17" x14ac:dyDescent="0.3">
      <c r="B8811" s="2"/>
      <c r="C8811" s="2"/>
      <c r="D8811" s="2"/>
      <c r="Q8811" s="94"/>
    </row>
    <row r="8812" spans="2:17" x14ac:dyDescent="0.3">
      <c r="B8812" s="2"/>
      <c r="C8812" s="2"/>
      <c r="D8812" s="2"/>
      <c r="Q8812" s="94"/>
    </row>
    <row r="8813" spans="2:17" x14ac:dyDescent="0.3">
      <c r="B8813" s="2"/>
      <c r="C8813" s="2"/>
      <c r="D8813" s="2"/>
      <c r="Q8813" s="94"/>
    </row>
    <row r="8814" spans="2:17" x14ac:dyDescent="0.3">
      <c r="B8814" s="2"/>
      <c r="C8814" s="2"/>
      <c r="D8814" s="2"/>
      <c r="Q8814" s="94"/>
    </row>
    <row r="8815" spans="2:17" x14ac:dyDescent="0.3">
      <c r="B8815" s="2"/>
      <c r="C8815" s="2"/>
      <c r="D8815" s="2"/>
      <c r="Q8815" s="94"/>
    </row>
    <row r="8816" spans="2:17" x14ac:dyDescent="0.3">
      <c r="B8816" s="2"/>
      <c r="C8816" s="2"/>
      <c r="D8816" s="2"/>
      <c r="Q8816" s="94"/>
    </row>
    <row r="8817" spans="2:17" x14ac:dyDescent="0.3">
      <c r="B8817" s="2"/>
      <c r="C8817" s="2"/>
      <c r="D8817" s="2"/>
      <c r="Q8817" s="94"/>
    </row>
    <row r="8818" spans="2:17" x14ac:dyDescent="0.3">
      <c r="B8818" s="2"/>
      <c r="C8818" s="2"/>
      <c r="D8818" s="2"/>
      <c r="Q8818" s="94"/>
    </row>
    <row r="8819" spans="2:17" x14ac:dyDescent="0.3">
      <c r="B8819" s="2"/>
      <c r="C8819" s="2"/>
      <c r="D8819" s="2"/>
      <c r="Q8819" s="94"/>
    </row>
    <row r="8820" spans="2:17" x14ac:dyDescent="0.3">
      <c r="B8820" s="2"/>
      <c r="C8820" s="2"/>
      <c r="D8820" s="2"/>
      <c r="Q8820" s="94"/>
    </row>
    <row r="8821" spans="2:17" x14ac:dyDescent="0.3">
      <c r="B8821" s="2"/>
      <c r="C8821" s="2"/>
      <c r="D8821" s="2"/>
      <c r="Q8821" s="94"/>
    </row>
    <row r="8822" spans="2:17" x14ac:dyDescent="0.3">
      <c r="B8822" s="2"/>
      <c r="C8822" s="2"/>
      <c r="D8822" s="2"/>
      <c r="Q8822" s="94"/>
    </row>
    <row r="8823" spans="2:17" x14ac:dyDescent="0.3">
      <c r="B8823" s="2"/>
      <c r="C8823" s="2"/>
      <c r="D8823" s="2"/>
      <c r="Q8823" s="94"/>
    </row>
    <row r="8824" spans="2:17" x14ac:dyDescent="0.3">
      <c r="B8824" s="2"/>
      <c r="C8824" s="2"/>
      <c r="D8824" s="2"/>
      <c r="Q8824" s="94"/>
    </row>
    <row r="8825" spans="2:17" x14ac:dyDescent="0.3">
      <c r="B8825" s="2"/>
      <c r="C8825" s="2"/>
      <c r="D8825" s="2"/>
      <c r="Q8825" s="94"/>
    </row>
    <row r="8826" spans="2:17" x14ac:dyDescent="0.3">
      <c r="B8826" s="2"/>
      <c r="C8826" s="2"/>
      <c r="D8826" s="2"/>
      <c r="Q8826" s="94"/>
    </row>
    <row r="8827" spans="2:17" x14ac:dyDescent="0.3">
      <c r="B8827" s="2"/>
      <c r="C8827" s="2"/>
      <c r="D8827" s="2"/>
      <c r="Q8827" s="94"/>
    </row>
    <row r="8828" spans="2:17" x14ac:dyDescent="0.3">
      <c r="B8828" s="2"/>
      <c r="C8828" s="2"/>
      <c r="D8828" s="2"/>
      <c r="Q8828" s="94"/>
    </row>
    <row r="8829" spans="2:17" x14ac:dyDescent="0.3">
      <c r="B8829" s="2"/>
      <c r="C8829" s="2"/>
      <c r="D8829" s="2"/>
      <c r="Q8829" s="94"/>
    </row>
    <row r="8830" spans="2:17" x14ac:dyDescent="0.3">
      <c r="B8830" s="2"/>
      <c r="C8830" s="2"/>
      <c r="D8830" s="2"/>
      <c r="Q8830" s="94"/>
    </row>
    <row r="8831" spans="2:17" x14ac:dyDescent="0.3">
      <c r="B8831" s="2"/>
      <c r="C8831" s="2"/>
      <c r="D8831" s="2"/>
      <c r="Q8831" s="94"/>
    </row>
    <row r="8832" spans="2:17" x14ac:dyDescent="0.3">
      <c r="B8832" s="2"/>
      <c r="C8832" s="2"/>
      <c r="D8832" s="2"/>
      <c r="Q8832" s="94"/>
    </row>
    <row r="8833" spans="2:17" x14ac:dyDescent="0.3">
      <c r="B8833" s="2"/>
      <c r="C8833" s="2"/>
      <c r="D8833" s="2"/>
      <c r="Q8833" s="94"/>
    </row>
    <row r="8834" spans="2:17" x14ac:dyDescent="0.3">
      <c r="B8834" s="2"/>
      <c r="C8834" s="2"/>
      <c r="D8834" s="2"/>
      <c r="Q8834" s="94"/>
    </row>
    <row r="8835" spans="2:17" x14ac:dyDescent="0.3">
      <c r="B8835" s="2"/>
      <c r="C8835" s="2"/>
      <c r="D8835" s="2"/>
      <c r="Q8835" s="94"/>
    </row>
    <row r="8836" spans="2:17" x14ac:dyDescent="0.3">
      <c r="B8836" s="2"/>
      <c r="C8836" s="2"/>
      <c r="D8836" s="2"/>
      <c r="Q8836" s="94"/>
    </row>
    <row r="8837" spans="2:17" x14ac:dyDescent="0.3">
      <c r="B8837" s="2"/>
      <c r="C8837" s="2"/>
      <c r="D8837" s="2"/>
      <c r="Q8837" s="94"/>
    </row>
    <row r="8838" spans="2:17" x14ac:dyDescent="0.3">
      <c r="B8838" s="2"/>
      <c r="C8838" s="2"/>
      <c r="D8838" s="2"/>
      <c r="Q8838" s="94"/>
    </row>
    <row r="8839" spans="2:17" x14ac:dyDescent="0.3">
      <c r="B8839" s="2"/>
      <c r="C8839" s="2"/>
      <c r="D8839" s="2"/>
      <c r="Q8839" s="94"/>
    </row>
    <row r="8840" spans="2:17" x14ac:dyDescent="0.3">
      <c r="B8840" s="2"/>
      <c r="C8840" s="2"/>
      <c r="D8840" s="2"/>
      <c r="Q8840" s="94"/>
    </row>
    <row r="8841" spans="2:17" x14ac:dyDescent="0.3">
      <c r="B8841" s="2"/>
      <c r="C8841" s="2"/>
      <c r="D8841" s="2"/>
      <c r="Q8841" s="94"/>
    </row>
    <row r="8842" spans="2:17" x14ac:dyDescent="0.3">
      <c r="B8842" s="2"/>
      <c r="C8842" s="2"/>
      <c r="D8842" s="2"/>
      <c r="Q8842" s="94"/>
    </row>
    <row r="8843" spans="2:17" x14ac:dyDescent="0.3">
      <c r="B8843" s="2"/>
      <c r="C8843" s="2"/>
      <c r="D8843" s="2"/>
      <c r="Q8843" s="94"/>
    </row>
    <row r="8844" spans="2:17" x14ac:dyDescent="0.3">
      <c r="B8844" s="2"/>
      <c r="C8844" s="2"/>
      <c r="D8844" s="2"/>
      <c r="Q8844" s="94"/>
    </row>
    <row r="8845" spans="2:17" x14ac:dyDescent="0.3">
      <c r="B8845" s="2"/>
      <c r="C8845" s="2"/>
      <c r="D8845" s="2"/>
      <c r="Q8845" s="94"/>
    </row>
    <row r="8846" spans="2:17" x14ac:dyDescent="0.3">
      <c r="B8846" s="2"/>
      <c r="C8846" s="2"/>
      <c r="D8846" s="2"/>
      <c r="Q8846" s="94"/>
    </row>
    <row r="8847" spans="2:17" x14ac:dyDescent="0.3">
      <c r="B8847" s="2"/>
      <c r="C8847" s="2"/>
      <c r="D8847" s="2"/>
      <c r="Q8847" s="94"/>
    </row>
    <row r="8848" spans="2:17" x14ac:dyDescent="0.3">
      <c r="B8848" s="2"/>
      <c r="C8848" s="2"/>
      <c r="D8848" s="2"/>
      <c r="Q8848" s="94"/>
    </row>
    <row r="8849" spans="2:17" x14ac:dyDescent="0.3">
      <c r="B8849" s="2"/>
      <c r="C8849" s="2"/>
      <c r="D8849" s="2"/>
      <c r="Q8849" s="94"/>
    </row>
    <row r="8850" spans="2:17" x14ac:dyDescent="0.3">
      <c r="B8850" s="2"/>
      <c r="C8850" s="2"/>
      <c r="D8850" s="2"/>
      <c r="Q8850" s="94"/>
    </row>
    <row r="8851" spans="2:17" x14ac:dyDescent="0.3">
      <c r="B8851" s="2"/>
      <c r="C8851" s="2"/>
      <c r="D8851" s="2"/>
      <c r="Q8851" s="94"/>
    </row>
    <row r="8852" spans="2:17" x14ac:dyDescent="0.3">
      <c r="B8852" s="2"/>
      <c r="C8852" s="2"/>
      <c r="D8852" s="2"/>
      <c r="Q8852" s="94"/>
    </row>
    <row r="8853" spans="2:17" x14ac:dyDescent="0.3">
      <c r="B8853" s="2"/>
      <c r="C8853" s="2"/>
      <c r="D8853" s="2"/>
      <c r="Q8853" s="94"/>
    </row>
    <row r="8854" spans="2:17" x14ac:dyDescent="0.3">
      <c r="B8854" s="2"/>
      <c r="C8854" s="2"/>
      <c r="D8854" s="2"/>
      <c r="Q8854" s="94"/>
    </row>
    <row r="8855" spans="2:17" x14ac:dyDescent="0.3">
      <c r="B8855" s="2"/>
      <c r="C8855" s="2"/>
      <c r="D8855" s="2"/>
      <c r="Q8855" s="94"/>
    </row>
    <row r="8856" spans="2:17" x14ac:dyDescent="0.3">
      <c r="B8856" s="2"/>
      <c r="C8856" s="2"/>
      <c r="D8856" s="2"/>
      <c r="Q8856" s="94"/>
    </row>
    <row r="8857" spans="2:17" x14ac:dyDescent="0.3">
      <c r="B8857" s="2"/>
      <c r="C8857" s="2"/>
      <c r="D8857" s="2"/>
      <c r="Q8857" s="94"/>
    </row>
    <row r="8858" spans="2:17" x14ac:dyDescent="0.3">
      <c r="B8858" s="2"/>
      <c r="C8858" s="2"/>
      <c r="D8858" s="2"/>
      <c r="Q8858" s="94"/>
    </row>
    <row r="8859" spans="2:17" x14ac:dyDescent="0.3">
      <c r="B8859" s="2"/>
      <c r="C8859" s="2"/>
      <c r="D8859" s="2"/>
      <c r="Q8859" s="94"/>
    </row>
    <row r="8860" spans="2:17" x14ac:dyDescent="0.3">
      <c r="B8860" s="2"/>
      <c r="C8860" s="2"/>
      <c r="D8860" s="2"/>
      <c r="Q8860" s="94"/>
    </row>
    <row r="8861" spans="2:17" x14ac:dyDescent="0.3">
      <c r="B8861" s="2"/>
      <c r="C8861" s="2"/>
      <c r="D8861" s="2"/>
      <c r="Q8861" s="94"/>
    </row>
    <row r="8862" spans="2:17" x14ac:dyDescent="0.3">
      <c r="B8862" s="2"/>
      <c r="C8862" s="2"/>
      <c r="D8862" s="2"/>
      <c r="Q8862" s="94"/>
    </row>
    <row r="8863" spans="2:17" x14ac:dyDescent="0.3">
      <c r="B8863" s="2"/>
      <c r="C8863" s="2"/>
      <c r="D8863" s="2"/>
      <c r="Q8863" s="94"/>
    </row>
    <row r="8864" spans="2:17" x14ac:dyDescent="0.3">
      <c r="B8864" s="2"/>
      <c r="C8864" s="2"/>
      <c r="D8864" s="2"/>
      <c r="Q8864" s="94"/>
    </row>
    <row r="8865" spans="2:17" x14ac:dyDescent="0.3">
      <c r="B8865" s="2"/>
      <c r="C8865" s="2"/>
      <c r="D8865" s="2"/>
      <c r="Q8865" s="94"/>
    </row>
    <row r="8866" spans="2:17" x14ac:dyDescent="0.3">
      <c r="B8866" s="2"/>
      <c r="C8866" s="2"/>
      <c r="D8866" s="2"/>
      <c r="Q8866" s="94"/>
    </row>
    <row r="8867" spans="2:17" x14ac:dyDescent="0.3">
      <c r="B8867" s="2"/>
      <c r="C8867" s="2"/>
      <c r="D8867" s="2"/>
      <c r="Q8867" s="94"/>
    </row>
    <row r="8868" spans="2:17" x14ac:dyDescent="0.3">
      <c r="B8868" s="2"/>
      <c r="C8868" s="2"/>
      <c r="D8868" s="2"/>
      <c r="Q8868" s="94"/>
    </row>
    <row r="8869" spans="2:17" x14ac:dyDescent="0.3">
      <c r="B8869" s="2"/>
      <c r="C8869" s="2"/>
      <c r="D8869" s="2"/>
      <c r="Q8869" s="94"/>
    </row>
    <row r="8870" spans="2:17" x14ac:dyDescent="0.3">
      <c r="B8870" s="2"/>
      <c r="C8870" s="2"/>
      <c r="D8870" s="2"/>
      <c r="Q8870" s="94"/>
    </row>
    <row r="8871" spans="2:17" x14ac:dyDescent="0.3">
      <c r="B8871" s="2"/>
      <c r="C8871" s="2"/>
      <c r="D8871" s="2"/>
      <c r="Q8871" s="94"/>
    </row>
    <row r="8872" spans="2:17" x14ac:dyDescent="0.3">
      <c r="B8872" s="2"/>
      <c r="C8872" s="2"/>
      <c r="D8872" s="2"/>
      <c r="Q8872" s="94"/>
    </row>
    <row r="8873" spans="2:17" x14ac:dyDescent="0.3">
      <c r="B8873" s="2"/>
      <c r="C8873" s="2"/>
      <c r="D8873" s="2"/>
      <c r="Q8873" s="94"/>
    </row>
    <row r="8874" spans="2:17" x14ac:dyDescent="0.3">
      <c r="B8874" s="2"/>
      <c r="C8874" s="2"/>
      <c r="D8874" s="2"/>
      <c r="Q8874" s="94"/>
    </row>
    <row r="8875" spans="2:17" x14ac:dyDescent="0.3">
      <c r="B8875" s="2"/>
      <c r="C8875" s="2"/>
      <c r="D8875" s="2"/>
      <c r="Q8875" s="94"/>
    </row>
    <row r="8876" spans="2:17" x14ac:dyDescent="0.3">
      <c r="B8876" s="2"/>
      <c r="C8876" s="2"/>
      <c r="D8876" s="2"/>
      <c r="Q8876" s="94"/>
    </row>
    <row r="8877" spans="2:17" x14ac:dyDescent="0.3">
      <c r="B8877" s="2"/>
      <c r="C8877" s="2"/>
      <c r="D8877" s="2"/>
      <c r="Q8877" s="94"/>
    </row>
    <row r="8878" spans="2:17" x14ac:dyDescent="0.3">
      <c r="B8878" s="2"/>
      <c r="C8878" s="2"/>
      <c r="D8878" s="2"/>
      <c r="Q8878" s="94"/>
    </row>
    <row r="8879" spans="2:17" x14ac:dyDescent="0.3">
      <c r="B8879" s="2"/>
      <c r="C8879" s="2"/>
      <c r="D8879" s="2"/>
      <c r="Q8879" s="94"/>
    </row>
    <row r="8880" spans="2:17" x14ac:dyDescent="0.3">
      <c r="B8880" s="2"/>
      <c r="C8880" s="2"/>
      <c r="D8880" s="2"/>
      <c r="Q8880" s="94"/>
    </row>
    <row r="8881" spans="2:17" x14ac:dyDescent="0.3">
      <c r="B8881" s="2"/>
      <c r="C8881" s="2"/>
      <c r="D8881" s="2"/>
      <c r="Q8881" s="94"/>
    </row>
    <row r="8882" spans="2:17" x14ac:dyDescent="0.3">
      <c r="B8882" s="2"/>
      <c r="C8882" s="2"/>
      <c r="D8882" s="2"/>
      <c r="Q8882" s="94"/>
    </row>
    <row r="8883" spans="2:17" x14ac:dyDescent="0.3">
      <c r="B8883" s="2"/>
      <c r="C8883" s="2"/>
      <c r="D8883" s="2"/>
      <c r="Q8883" s="94"/>
    </row>
    <row r="8884" spans="2:17" x14ac:dyDescent="0.3">
      <c r="B8884" s="2"/>
      <c r="C8884" s="2"/>
      <c r="D8884" s="2"/>
      <c r="Q8884" s="94"/>
    </row>
    <row r="8885" spans="2:17" x14ac:dyDescent="0.3">
      <c r="B8885" s="2"/>
      <c r="C8885" s="2"/>
      <c r="D8885" s="2"/>
      <c r="Q8885" s="94"/>
    </row>
    <row r="8886" spans="2:17" x14ac:dyDescent="0.3">
      <c r="B8886" s="2"/>
      <c r="C8886" s="2"/>
      <c r="D8886" s="2"/>
      <c r="Q8886" s="94"/>
    </row>
    <row r="8887" spans="2:17" x14ac:dyDescent="0.3">
      <c r="B8887" s="2"/>
      <c r="C8887" s="2"/>
      <c r="D8887" s="2"/>
      <c r="Q8887" s="94"/>
    </row>
    <row r="8888" spans="2:17" x14ac:dyDescent="0.3">
      <c r="B8888" s="2"/>
      <c r="C8888" s="2"/>
      <c r="D8888" s="2"/>
      <c r="Q8888" s="94"/>
    </row>
    <row r="8889" spans="2:17" x14ac:dyDescent="0.3">
      <c r="B8889" s="2"/>
      <c r="C8889" s="2"/>
      <c r="D8889" s="2"/>
      <c r="Q8889" s="94"/>
    </row>
    <row r="8890" spans="2:17" x14ac:dyDescent="0.3">
      <c r="B8890" s="2"/>
      <c r="C8890" s="2"/>
      <c r="D8890" s="2"/>
      <c r="Q8890" s="94"/>
    </row>
    <row r="8891" spans="2:17" x14ac:dyDescent="0.3">
      <c r="B8891" s="2"/>
      <c r="C8891" s="2"/>
      <c r="D8891" s="2"/>
      <c r="Q8891" s="94"/>
    </row>
    <row r="8892" spans="2:17" x14ac:dyDescent="0.3">
      <c r="B8892" s="2"/>
      <c r="C8892" s="2"/>
      <c r="D8892" s="2"/>
      <c r="Q8892" s="94"/>
    </row>
    <row r="8893" spans="2:17" x14ac:dyDescent="0.3">
      <c r="B8893" s="2"/>
      <c r="C8893" s="2"/>
      <c r="D8893" s="2"/>
      <c r="Q8893" s="94"/>
    </row>
    <row r="8894" spans="2:17" x14ac:dyDescent="0.3">
      <c r="B8894" s="2"/>
      <c r="C8894" s="2"/>
      <c r="D8894" s="2"/>
      <c r="Q8894" s="94"/>
    </row>
    <row r="8895" spans="2:17" x14ac:dyDescent="0.3">
      <c r="B8895" s="2"/>
      <c r="C8895" s="2"/>
      <c r="D8895" s="2"/>
      <c r="Q8895" s="94"/>
    </row>
    <row r="8896" spans="2:17" x14ac:dyDescent="0.3">
      <c r="B8896" s="2"/>
      <c r="C8896" s="2"/>
      <c r="D8896" s="2"/>
      <c r="Q8896" s="94"/>
    </row>
    <row r="8897" spans="2:17" x14ac:dyDescent="0.3">
      <c r="B8897" s="2"/>
      <c r="C8897" s="2"/>
      <c r="D8897" s="2"/>
      <c r="Q8897" s="94"/>
    </row>
    <row r="8898" spans="2:17" x14ac:dyDescent="0.3">
      <c r="B8898" s="2"/>
      <c r="C8898" s="2"/>
      <c r="D8898" s="2"/>
      <c r="Q8898" s="94"/>
    </row>
    <row r="8899" spans="2:17" x14ac:dyDescent="0.3">
      <c r="B8899" s="2"/>
      <c r="C8899" s="2"/>
      <c r="D8899" s="2"/>
      <c r="Q8899" s="94"/>
    </row>
    <row r="8900" spans="2:17" x14ac:dyDescent="0.3">
      <c r="B8900" s="2"/>
      <c r="C8900" s="2"/>
      <c r="D8900" s="2"/>
      <c r="Q8900" s="94"/>
    </row>
    <row r="8901" spans="2:17" x14ac:dyDescent="0.3">
      <c r="B8901" s="2"/>
      <c r="C8901" s="2"/>
      <c r="D8901" s="2"/>
      <c r="Q8901" s="94"/>
    </row>
    <row r="8902" spans="2:17" x14ac:dyDescent="0.3">
      <c r="B8902" s="2"/>
      <c r="C8902" s="2"/>
      <c r="D8902" s="2"/>
      <c r="Q8902" s="94"/>
    </row>
    <row r="8903" spans="2:17" x14ac:dyDescent="0.3">
      <c r="B8903" s="2"/>
      <c r="C8903" s="2"/>
      <c r="D8903" s="2"/>
      <c r="Q8903" s="94"/>
    </row>
    <row r="8904" spans="2:17" x14ac:dyDescent="0.3">
      <c r="B8904" s="2"/>
      <c r="C8904" s="2"/>
      <c r="D8904" s="2"/>
      <c r="Q8904" s="94"/>
    </row>
    <row r="8905" spans="2:17" x14ac:dyDescent="0.3">
      <c r="B8905" s="2"/>
      <c r="C8905" s="2"/>
      <c r="D8905" s="2"/>
      <c r="Q8905" s="94"/>
    </row>
    <row r="8906" spans="2:17" x14ac:dyDescent="0.3">
      <c r="B8906" s="2"/>
      <c r="C8906" s="2"/>
      <c r="D8906" s="2"/>
      <c r="Q8906" s="94"/>
    </row>
    <row r="8907" spans="2:17" x14ac:dyDescent="0.3">
      <c r="B8907" s="2"/>
      <c r="C8907" s="2"/>
      <c r="D8907" s="2"/>
      <c r="Q8907" s="94"/>
    </row>
    <row r="8908" spans="2:17" x14ac:dyDescent="0.3">
      <c r="B8908" s="2"/>
      <c r="C8908" s="2"/>
      <c r="D8908" s="2"/>
      <c r="Q8908" s="94"/>
    </row>
    <row r="8909" spans="2:17" x14ac:dyDescent="0.3">
      <c r="B8909" s="2"/>
      <c r="C8909" s="2"/>
      <c r="D8909" s="2"/>
      <c r="Q8909" s="94"/>
    </row>
    <row r="8910" spans="2:17" x14ac:dyDescent="0.3">
      <c r="B8910" s="2"/>
      <c r="C8910" s="2"/>
      <c r="D8910" s="2"/>
      <c r="Q8910" s="94"/>
    </row>
    <row r="8911" spans="2:17" x14ac:dyDescent="0.3">
      <c r="B8911" s="2"/>
      <c r="C8911" s="2"/>
      <c r="D8911" s="2"/>
      <c r="Q8911" s="94"/>
    </row>
    <row r="8912" spans="2:17" x14ac:dyDescent="0.3">
      <c r="B8912" s="2"/>
      <c r="C8912" s="2"/>
      <c r="D8912" s="2"/>
      <c r="Q8912" s="94"/>
    </row>
    <row r="8913" spans="2:17" x14ac:dyDescent="0.3">
      <c r="B8913" s="2"/>
      <c r="C8913" s="2"/>
      <c r="D8913" s="2"/>
      <c r="Q8913" s="94"/>
    </row>
    <row r="8914" spans="2:17" x14ac:dyDescent="0.3">
      <c r="B8914" s="2"/>
      <c r="C8914" s="2"/>
      <c r="D8914" s="2"/>
      <c r="Q8914" s="94"/>
    </row>
    <row r="8915" spans="2:17" x14ac:dyDescent="0.3">
      <c r="B8915" s="2"/>
      <c r="C8915" s="2"/>
      <c r="D8915" s="2"/>
      <c r="Q8915" s="94"/>
    </row>
    <row r="8916" spans="2:17" x14ac:dyDescent="0.3">
      <c r="B8916" s="2"/>
      <c r="C8916" s="2"/>
      <c r="D8916" s="2"/>
      <c r="Q8916" s="94"/>
    </row>
    <row r="8917" spans="2:17" x14ac:dyDescent="0.3">
      <c r="B8917" s="2"/>
      <c r="C8917" s="2"/>
      <c r="D8917" s="2"/>
      <c r="Q8917" s="94"/>
    </row>
    <row r="8918" spans="2:17" x14ac:dyDescent="0.3">
      <c r="B8918" s="2"/>
      <c r="C8918" s="2"/>
      <c r="D8918" s="2"/>
      <c r="Q8918" s="94"/>
    </row>
    <row r="8919" spans="2:17" x14ac:dyDescent="0.3">
      <c r="B8919" s="2"/>
      <c r="C8919" s="2"/>
      <c r="D8919" s="2"/>
      <c r="Q8919" s="94"/>
    </row>
    <row r="8920" spans="2:17" x14ac:dyDescent="0.3">
      <c r="B8920" s="2"/>
      <c r="C8920" s="2"/>
      <c r="D8920" s="2"/>
      <c r="Q8920" s="94"/>
    </row>
    <row r="8921" spans="2:17" x14ac:dyDescent="0.3">
      <c r="B8921" s="2"/>
      <c r="C8921" s="2"/>
      <c r="D8921" s="2"/>
      <c r="Q8921" s="94"/>
    </row>
    <row r="8922" spans="2:17" x14ac:dyDescent="0.3">
      <c r="B8922" s="2"/>
      <c r="C8922" s="2"/>
      <c r="D8922" s="2"/>
      <c r="Q8922" s="94"/>
    </row>
    <row r="8923" spans="2:17" x14ac:dyDescent="0.3">
      <c r="B8923" s="2"/>
      <c r="C8923" s="2"/>
      <c r="D8923" s="2"/>
      <c r="Q8923" s="94"/>
    </row>
    <row r="8924" spans="2:17" x14ac:dyDescent="0.3">
      <c r="B8924" s="2"/>
      <c r="C8924" s="2"/>
      <c r="D8924" s="2"/>
      <c r="Q8924" s="94"/>
    </row>
    <row r="8925" spans="2:17" x14ac:dyDescent="0.3">
      <c r="B8925" s="2"/>
      <c r="C8925" s="2"/>
      <c r="D8925" s="2"/>
      <c r="Q8925" s="94"/>
    </row>
    <row r="8926" spans="2:17" x14ac:dyDescent="0.3">
      <c r="B8926" s="2"/>
      <c r="C8926" s="2"/>
      <c r="D8926" s="2"/>
      <c r="Q8926" s="94"/>
    </row>
    <row r="8927" spans="2:17" x14ac:dyDescent="0.3">
      <c r="B8927" s="2"/>
      <c r="C8927" s="2"/>
      <c r="D8927" s="2"/>
      <c r="Q8927" s="94"/>
    </row>
    <row r="8928" spans="2:17" x14ac:dyDescent="0.3">
      <c r="B8928" s="2"/>
      <c r="C8928" s="2"/>
      <c r="D8928" s="2"/>
      <c r="Q8928" s="94"/>
    </row>
    <row r="8929" spans="2:17" x14ac:dyDescent="0.3">
      <c r="B8929" s="2"/>
      <c r="C8929" s="2"/>
      <c r="D8929" s="2"/>
      <c r="Q8929" s="94"/>
    </row>
    <row r="8930" spans="2:17" x14ac:dyDescent="0.3">
      <c r="B8930" s="2"/>
      <c r="C8930" s="2"/>
      <c r="D8930" s="2"/>
      <c r="Q8930" s="94"/>
    </row>
    <row r="8931" spans="2:17" x14ac:dyDescent="0.3">
      <c r="B8931" s="2"/>
      <c r="C8931" s="2"/>
      <c r="D8931" s="2"/>
      <c r="Q8931" s="94"/>
    </row>
    <row r="8932" spans="2:17" x14ac:dyDescent="0.3">
      <c r="B8932" s="2"/>
      <c r="C8932" s="2"/>
      <c r="D8932" s="2"/>
      <c r="Q8932" s="94"/>
    </row>
    <row r="8933" spans="2:17" x14ac:dyDescent="0.3">
      <c r="B8933" s="2"/>
      <c r="C8933" s="2"/>
      <c r="D8933" s="2"/>
      <c r="Q8933" s="94"/>
    </row>
    <row r="8934" spans="2:17" x14ac:dyDescent="0.3">
      <c r="B8934" s="2"/>
      <c r="C8934" s="2"/>
      <c r="D8934" s="2"/>
      <c r="Q8934" s="94"/>
    </row>
    <row r="8935" spans="2:17" x14ac:dyDescent="0.3">
      <c r="B8935" s="2"/>
      <c r="C8935" s="2"/>
      <c r="D8935" s="2"/>
      <c r="Q8935" s="94"/>
    </row>
    <row r="8936" spans="2:17" x14ac:dyDescent="0.3">
      <c r="B8936" s="2"/>
      <c r="C8936" s="2"/>
      <c r="D8936" s="2"/>
      <c r="Q8936" s="94"/>
    </row>
    <row r="8937" spans="2:17" x14ac:dyDescent="0.3">
      <c r="B8937" s="2"/>
      <c r="C8937" s="2"/>
      <c r="D8937" s="2"/>
      <c r="Q8937" s="94"/>
    </row>
    <row r="8938" spans="2:17" x14ac:dyDescent="0.3">
      <c r="B8938" s="2"/>
      <c r="C8938" s="2"/>
      <c r="D8938" s="2"/>
      <c r="Q8938" s="94"/>
    </row>
    <row r="8939" spans="2:17" x14ac:dyDescent="0.3">
      <c r="B8939" s="2"/>
      <c r="C8939" s="2"/>
      <c r="D8939" s="2"/>
      <c r="Q8939" s="94"/>
    </row>
    <row r="8940" spans="2:17" x14ac:dyDescent="0.3">
      <c r="B8940" s="2"/>
      <c r="C8940" s="2"/>
      <c r="D8940" s="2"/>
      <c r="Q8940" s="94"/>
    </row>
    <row r="8941" spans="2:17" x14ac:dyDescent="0.3">
      <c r="B8941" s="2"/>
      <c r="C8941" s="2"/>
      <c r="D8941" s="2"/>
      <c r="Q8941" s="94"/>
    </row>
    <row r="8942" spans="2:17" x14ac:dyDescent="0.3">
      <c r="B8942" s="2"/>
      <c r="C8942" s="2"/>
      <c r="D8942" s="2"/>
      <c r="Q8942" s="94"/>
    </row>
    <row r="8943" spans="2:17" x14ac:dyDescent="0.3">
      <c r="B8943" s="2"/>
      <c r="C8943" s="2"/>
      <c r="D8943" s="2"/>
      <c r="Q8943" s="94"/>
    </row>
    <row r="8944" spans="2:17" x14ac:dyDescent="0.3">
      <c r="B8944" s="2"/>
      <c r="C8944" s="2"/>
      <c r="D8944" s="2"/>
      <c r="Q8944" s="94"/>
    </row>
    <row r="8945" spans="2:17" x14ac:dyDescent="0.3">
      <c r="B8945" s="2"/>
      <c r="C8945" s="2"/>
      <c r="D8945" s="2"/>
      <c r="Q8945" s="94"/>
    </row>
    <row r="8946" spans="2:17" x14ac:dyDescent="0.3">
      <c r="B8946" s="2"/>
      <c r="C8946" s="2"/>
      <c r="D8946" s="2"/>
      <c r="Q8946" s="94"/>
    </row>
    <row r="8947" spans="2:17" x14ac:dyDescent="0.3">
      <c r="B8947" s="2"/>
      <c r="C8947" s="2"/>
      <c r="D8947" s="2"/>
      <c r="Q8947" s="94"/>
    </row>
    <row r="8948" spans="2:17" x14ac:dyDescent="0.3">
      <c r="B8948" s="2"/>
      <c r="C8948" s="2"/>
      <c r="D8948" s="2"/>
      <c r="Q8948" s="94"/>
    </row>
    <row r="8949" spans="2:17" x14ac:dyDescent="0.3">
      <c r="B8949" s="2"/>
      <c r="C8949" s="2"/>
      <c r="D8949" s="2"/>
      <c r="Q8949" s="94"/>
    </row>
    <row r="8950" spans="2:17" x14ac:dyDescent="0.3">
      <c r="B8950" s="2"/>
      <c r="C8950" s="2"/>
      <c r="D8950" s="2"/>
      <c r="Q8950" s="94"/>
    </row>
    <row r="8951" spans="2:17" x14ac:dyDescent="0.3">
      <c r="B8951" s="2"/>
      <c r="C8951" s="2"/>
      <c r="D8951" s="2"/>
      <c r="Q8951" s="94"/>
    </row>
    <row r="8952" spans="2:17" x14ac:dyDescent="0.3">
      <c r="B8952" s="2"/>
      <c r="C8952" s="2"/>
      <c r="D8952" s="2"/>
      <c r="Q8952" s="94"/>
    </row>
    <row r="8953" spans="2:17" x14ac:dyDescent="0.3">
      <c r="B8953" s="2"/>
      <c r="C8953" s="2"/>
      <c r="D8953" s="2"/>
      <c r="Q8953" s="94"/>
    </row>
    <row r="8954" spans="2:17" x14ac:dyDescent="0.3">
      <c r="B8954" s="2"/>
      <c r="C8954" s="2"/>
      <c r="D8954" s="2"/>
      <c r="Q8954" s="94"/>
    </row>
    <row r="8955" spans="2:17" x14ac:dyDescent="0.3">
      <c r="B8955" s="2"/>
      <c r="C8955" s="2"/>
      <c r="D8955" s="2"/>
      <c r="Q8955" s="94"/>
    </row>
    <row r="8956" spans="2:17" x14ac:dyDescent="0.3">
      <c r="B8956" s="2"/>
      <c r="C8956" s="2"/>
      <c r="D8956" s="2"/>
      <c r="Q8956" s="94"/>
    </row>
    <row r="8957" spans="2:17" x14ac:dyDescent="0.3">
      <c r="B8957" s="2"/>
      <c r="C8957" s="2"/>
      <c r="D8957" s="2"/>
      <c r="Q8957" s="94"/>
    </row>
    <row r="8958" spans="2:17" x14ac:dyDescent="0.3">
      <c r="B8958" s="2"/>
      <c r="C8958" s="2"/>
      <c r="D8958" s="2"/>
      <c r="Q8958" s="94"/>
    </row>
    <row r="8959" spans="2:17" x14ac:dyDescent="0.3">
      <c r="B8959" s="2"/>
      <c r="C8959" s="2"/>
      <c r="D8959" s="2"/>
      <c r="Q8959" s="94"/>
    </row>
    <row r="8960" spans="2:17" x14ac:dyDescent="0.3">
      <c r="B8960" s="2"/>
      <c r="C8960" s="2"/>
      <c r="D8960" s="2"/>
      <c r="Q8960" s="94"/>
    </row>
    <row r="8961" spans="2:17" x14ac:dyDescent="0.3">
      <c r="B8961" s="2"/>
      <c r="C8961" s="2"/>
      <c r="D8961" s="2"/>
      <c r="Q8961" s="94"/>
    </row>
    <row r="8962" spans="2:17" x14ac:dyDescent="0.3">
      <c r="B8962" s="2"/>
      <c r="C8962" s="2"/>
      <c r="D8962" s="2"/>
      <c r="Q8962" s="94"/>
    </row>
    <row r="8963" spans="2:17" x14ac:dyDescent="0.3">
      <c r="B8963" s="2"/>
      <c r="C8963" s="2"/>
      <c r="D8963" s="2"/>
      <c r="Q8963" s="94"/>
    </row>
    <row r="8964" spans="2:17" x14ac:dyDescent="0.3">
      <c r="B8964" s="2"/>
      <c r="C8964" s="2"/>
      <c r="D8964" s="2"/>
      <c r="Q8964" s="94"/>
    </row>
    <row r="8965" spans="2:17" x14ac:dyDescent="0.3">
      <c r="B8965" s="2"/>
      <c r="C8965" s="2"/>
      <c r="D8965" s="2"/>
      <c r="Q8965" s="94"/>
    </row>
    <row r="8966" spans="2:17" x14ac:dyDescent="0.3">
      <c r="B8966" s="2"/>
      <c r="C8966" s="2"/>
      <c r="D8966" s="2"/>
      <c r="Q8966" s="94"/>
    </row>
    <row r="8967" spans="2:17" x14ac:dyDescent="0.3">
      <c r="B8967" s="2"/>
      <c r="C8967" s="2"/>
      <c r="D8967" s="2"/>
      <c r="Q8967" s="94"/>
    </row>
    <row r="8968" spans="2:17" x14ac:dyDescent="0.3">
      <c r="B8968" s="2"/>
      <c r="C8968" s="2"/>
      <c r="D8968" s="2"/>
      <c r="Q8968" s="94"/>
    </row>
    <row r="8969" spans="2:17" x14ac:dyDescent="0.3">
      <c r="B8969" s="2"/>
      <c r="C8969" s="2"/>
      <c r="D8969" s="2"/>
      <c r="Q8969" s="94"/>
    </row>
    <row r="8970" spans="2:17" x14ac:dyDescent="0.3">
      <c r="B8970" s="2"/>
      <c r="C8970" s="2"/>
      <c r="D8970" s="2"/>
      <c r="Q8970" s="94"/>
    </row>
    <row r="8971" spans="2:17" x14ac:dyDescent="0.3">
      <c r="B8971" s="2"/>
      <c r="C8971" s="2"/>
      <c r="D8971" s="2"/>
      <c r="Q8971" s="94"/>
    </row>
    <row r="8972" spans="2:17" x14ac:dyDescent="0.3">
      <c r="B8972" s="2"/>
      <c r="C8972" s="2"/>
      <c r="D8972" s="2"/>
      <c r="Q8972" s="94"/>
    </row>
    <row r="8973" spans="2:17" x14ac:dyDescent="0.3">
      <c r="B8973" s="2"/>
      <c r="C8973" s="2"/>
      <c r="D8973" s="2"/>
      <c r="Q8973" s="94"/>
    </row>
    <row r="8974" spans="2:17" x14ac:dyDescent="0.3">
      <c r="B8974" s="2"/>
      <c r="C8974" s="2"/>
      <c r="D8974" s="2"/>
      <c r="Q8974" s="94"/>
    </row>
    <row r="8975" spans="2:17" x14ac:dyDescent="0.3">
      <c r="B8975" s="2"/>
      <c r="C8975" s="2"/>
      <c r="D8975" s="2"/>
      <c r="Q8975" s="94"/>
    </row>
    <row r="8976" spans="2:17" x14ac:dyDescent="0.3">
      <c r="B8976" s="2"/>
      <c r="C8976" s="2"/>
      <c r="D8976" s="2"/>
      <c r="Q8976" s="94"/>
    </row>
    <row r="8977" spans="2:17" x14ac:dyDescent="0.3">
      <c r="B8977" s="2"/>
      <c r="C8977" s="2"/>
      <c r="D8977" s="2"/>
      <c r="Q8977" s="94"/>
    </row>
    <row r="8978" spans="2:17" x14ac:dyDescent="0.3">
      <c r="B8978" s="2"/>
      <c r="C8978" s="2"/>
      <c r="D8978" s="2"/>
      <c r="Q8978" s="94"/>
    </row>
    <row r="8979" spans="2:17" x14ac:dyDescent="0.3">
      <c r="B8979" s="2"/>
      <c r="C8979" s="2"/>
      <c r="D8979" s="2"/>
      <c r="Q8979" s="94"/>
    </row>
    <row r="8980" spans="2:17" x14ac:dyDescent="0.3">
      <c r="B8980" s="2"/>
      <c r="C8980" s="2"/>
      <c r="D8980" s="2"/>
      <c r="Q8980" s="94"/>
    </row>
    <row r="8981" spans="2:17" x14ac:dyDescent="0.3">
      <c r="B8981" s="2"/>
      <c r="C8981" s="2"/>
      <c r="D8981" s="2"/>
      <c r="Q8981" s="94"/>
    </row>
    <row r="8982" spans="2:17" x14ac:dyDescent="0.3">
      <c r="B8982" s="2"/>
      <c r="C8982" s="2"/>
      <c r="D8982" s="2"/>
      <c r="Q8982" s="94"/>
    </row>
    <row r="8983" spans="2:17" x14ac:dyDescent="0.3">
      <c r="B8983" s="2"/>
      <c r="C8983" s="2"/>
      <c r="D8983" s="2"/>
      <c r="Q8983" s="94"/>
    </row>
    <row r="8984" spans="2:17" x14ac:dyDescent="0.3">
      <c r="B8984" s="2"/>
      <c r="C8984" s="2"/>
      <c r="D8984" s="2"/>
      <c r="Q8984" s="94"/>
    </row>
    <row r="8985" spans="2:17" x14ac:dyDescent="0.3">
      <c r="B8985" s="2"/>
      <c r="C8985" s="2"/>
      <c r="D8985" s="2"/>
      <c r="Q8985" s="94"/>
    </row>
    <row r="8986" spans="2:17" x14ac:dyDescent="0.3">
      <c r="B8986" s="2"/>
      <c r="C8986" s="2"/>
      <c r="D8986" s="2"/>
      <c r="Q8986" s="94"/>
    </row>
    <row r="8987" spans="2:17" x14ac:dyDescent="0.3">
      <c r="B8987" s="2"/>
      <c r="C8987" s="2"/>
      <c r="D8987" s="2"/>
      <c r="Q8987" s="94"/>
    </row>
    <row r="8988" spans="2:17" x14ac:dyDescent="0.3">
      <c r="B8988" s="2"/>
      <c r="C8988" s="2"/>
      <c r="D8988" s="2"/>
      <c r="Q8988" s="94"/>
    </row>
    <row r="8989" spans="2:17" x14ac:dyDescent="0.3">
      <c r="B8989" s="2"/>
      <c r="C8989" s="2"/>
      <c r="D8989" s="2"/>
      <c r="Q8989" s="94"/>
    </row>
    <row r="8990" spans="2:17" x14ac:dyDescent="0.3">
      <c r="B8990" s="2"/>
      <c r="C8990" s="2"/>
      <c r="D8990" s="2"/>
      <c r="Q8990" s="94"/>
    </row>
    <row r="8991" spans="2:17" x14ac:dyDescent="0.3">
      <c r="B8991" s="2"/>
      <c r="C8991" s="2"/>
      <c r="D8991" s="2"/>
      <c r="Q8991" s="94"/>
    </row>
    <row r="8992" spans="2:17" x14ac:dyDescent="0.3">
      <c r="B8992" s="2"/>
      <c r="C8992" s="2"/>
      <c r="D8992" s="2"/>
      <c r="Q8992" s="94"/>
    </row>
    <row r="8993" spans="2:17" x14ac:dyDescent="0.3">
      <c r="B8993" s="2"/>
      <c r="C8993" s="2"/>
      <c r="D8993" s="2"/>
      <c r="Q8993" s="94"/>
    </row>
    <row r="8994" spans="2:17" x14ac:dyDescent="0.3">
      <c r="B8994" s="2"/>
      <c r="C8994" s="2"/>
      <c r="D8994" s="2"/>
      <c r="Q8994" s="94"/>
    </row>
    <row r="8995" spans="2:17" x14ac:dyDescent="0.3">
      <c r="B8995" s="2"/>
      <c r="C8995" s="2"/>
      <c r="D8995" s="2"/>
      <c r="Q8995" s="94"/>
    </row>
    <row r="8996" spans="2:17" x14ac:dyDescent="0.3">
      <c r="B8996" s="2"/>
      <c r="C8996" s="2"/>
      <c r="D8996" s="2"/>
      <c r="Q8996" s="94"/>
    </row>
    <row r="8997" spans="2:17" x14ac:dyDescent="0.3">
      <c r="B8997" s="2"/>
      <c r="C8997" s="2"/>
      <c r="D8997" s="2"/>
      <c r="Q8997" s="94"/>
    </row>
    <row r="8998" spans="2:17" x14ac:dyDescent="0.3">
      <c r="B8998" s="2"/>
      <c r="C8998" s="2"/>
      <c r="D8998" s="2"/>
      <c r="Q8998" s="94"/>
    </row>
    <row r="8999" spans="2:17" x14ac:dyDescent="0.3">
      <c r="B8999" s="2"/>
      <c r="C8999" s="2"/>
      <c r="D8999" s="2"/>
      <c r="Q8999" s="94"/>
    </row>
    <row r="9000" spans="2:17" x14ac:dyDescent="0.3">
      <c r="B9000" s="2"/>
      <c r="C9000" s="2"/>
      <c r="D9000" s="2"/>
      <c r="Q9000" s="94"/>
    </row>
    <row r="9001" spans="2:17" x14ac:dyDescent="0.3">
      <c r="B9001" s="2"/>
      <c r="C9001" s="2"/>
      <c r="D9001" s="2"/>
      <c r="Q9001" s="94"/>
    </row>
    <row r="9002" spans="2:17" x14ac:dyDescent="0.3">
      <c r="B9002" s="2"/>
      <c r="C9002" s="2"/>
      <c r="D9002" s="2"/>
      <c r="Q9002" s="94"/>
    </row>
    <row r="9003" spans="2:17" x14ac:dyDescent="0.3">
      <c r="B9003" s="2"/>
      <c r="C9003" s="2"/>
      <c r="D9003" s="2"/>
      <c r="Q9003" s="94"/>
    </row>
    <row r="9004" spans="2:17" x14ac:dyDescent="0.3">
      <c r="B9004" s="2"/>
      <c r="C9004" s="2"/>
      <c r="D9004" s="2"/>
      <c r="Q9004" s="94"/>
    </row>
    <row r="9005" spans="2:17" x14ac:dyDescent="0.3">
      <c r="B9005" s="2"/>
      <c r="C9005" s="2"/>
      <c r="D9005" s="2"/>
      <c r="Q9005" s="94"/>
    </row>
    <row r="9006" spans="2:17" x14ac:dyDescent="0.3">
      <c r="B9006" s="2"/>
      <c r="C9006" s="2"/>
      <c r="D9006" s="2"/>
      <c r="Q9006" s="94"/>
    </row>
    <row r="9007" spans="2:17" x14ac:dyDescent="0.3">
      <c r="B9007" s="2"/>
      <c r="C9007" s="2"/>
      <c r="D9007" s="2"/>
      <c r="Q9007" s="94"/>
    </row>
    <row r="9008" spans="2:17" x14ac:dyDescent="0.3">
      <c r="B9008" s="2"/>
      <c r="C9008" s="2"/>
      <c r="D9008" s="2"/>
      <c r="Q9008" s="94"/>
    </row>
    <row r="9009" spans="2:17" x14ac:dyDescent="0.3">
      <c r="B9009" s="2"/>
      <c r="C9009" s="2"/>
      <c r="D9009" s="2"/>
      <c r="Q9009" s="94"/>
    </row>
    <row r="9010" spans="2:17" x14ac:dyDescent="0.3">
      <c r="B9010" s="2"/>
      <c r="C9010" s="2"/>
      <c r="D9010" s="2"/>
      <c r="Q9010" s="94"/>
    </row>
    <row r="9011" spans="2:17" x14ac:dyDescent="0.3">
      <c r="B9011" s="2"/>
      <c r="C9011" s="2"/>
      <c r="D9011" s="2"/>
      <c r="Q9011" s="94"/>
    </row>
    <row r="9012" spans="2:17" x14ac:dyDescent="0.3">
      <c r="B9012" s="2"/>
      <c r="C9012" s="2"/>
      <c r="D9012" s="2"/>
      <c r="Q9012" s="94"/>
    </row>
    <row r="9013" spans="2:17" x14ac:dyDescent="0.3">
      <c r="B9013" s="2"/>
      <c r="C9013" s="2"/>
      <c r="D9013" s="2"/>
      <c r="Q9013" s="94"/>
    </row>
    <row r="9014" spans="2:17" x14ac:dyDescent="0.3">
      <c r="B9014" s="2"/>
      <c r="C9014" s="2"/>
      <c r="D9014" s="2"/>
      <c r="Q9014" s="94"/>
    </row>
    <row r="9015" spans="2:17" x14ac:dyDescent="0.3">
      <c r="B9015" s="2"/>
      <c r="C9015" s="2"/>
      <c r="D9015" s="2"/>
      <c r="Q9015" s="94"/>
    </row>
    <row r="9016" spans="2:17" x14ac:dyDescent="0.3">
      <c r="B9016" s="2"/>
      <c r="C9016" s="2"/>
      <c r="D9016" s="2"/>
      <c r="Q9016" s="94"/>
    </row>
    <row r="9017" spans="2:17" x14ac:dyDescent="0.3">
      <c r="B9017" s="2"/>
      <c r="C9017" s="2"/>
      <c r="D9017" s="2"/>
      <c r="Q9017" s="94"/>
    </row>
    <row r="9018" spans="2:17" x14ac:dyDescent="0.3">
      <c r="B9018" s="2"/>
      <c r="C9018" s="2"/>
      <c r="D9018" s="2"/>
      <c r="Q9018" s="94"/>
    </row>
    <row r="9019" spans="2:17" x14ac:dyDescent="0.3">
      <c r="B9019" s="2"/>
      <c r="C9019" s="2"/>
      <c r="D9019" s="2"/>
      <c r="Q9019" s="94"/>
    </row>
    <row r="9020" spans="2:17" x14ac:dyDescent="0.3">
      <c r="B9020" s="2"/>
      <c r="C9020" s="2"/>
      <c r="D9020" s="2"/>
      <c r="Q9020" s="94"/>
    </row>
    <row r="9021" spans="2:17" x14ac:dyDescent="0.3">
      <c r="B9021" s="2"/>
      <c r="C9021" s="2"/>
      <c r="D9021" s="2"/>
      <c r="Q9021" s="94"/>
    </row>
    <row r="9022" spans="2:17" x14ac:dyDescent="0.3">
      <c r="B9022" s="2"/>
      <c r="C9022" s="2"/>
      <c r="D9022" s="2"/>
      <c r="Q9022" s="94"/>
    </row>
    <row r="9023" spans="2:17" x14ac:dyDescent="0.3">
      <c r="B9023" s="2"/>
      <c r="C9023" s="2"/>
      <c r="D9023" s="2"/>
      <c r="Q9023" s="94"/>
    </row>
    <row r="9024" spans="2:17" x14ac:dyDescent="0.3">
      <c r="B9024" s="2"/>
      <c r="C9024" s="2"/>
      <c r="D9024" s="2"/>
      <c r="Q9024" s="94"/>
    </row>
    <row r="9025" spans="2:17" x14ac:dyDescent="0.3">
      <c r="B9025" s="2"/>
      <c r="C9025" s="2"/>
      <c r="D9025" s="2"/>
      <c r="Q9025" s="94"/>
    </row>
    <row r="9026" spans="2:17" x14ac:dyDescent="0.3">
      <c r="B9026" s="2"/>
      <c r="C9026" s="2"/>
      <c r="D9026" s="2"/>
      <c r="Q9026" s="94"/>
    </row>
    <row r="9027" spans="2:17" x14ac:dyDescent="0.3">
      <c r="B9027" s="2"/>
      <c r="C9027" s="2"/>
      <c r="D9027" s="2"/>
      <c r="Q9027" s="94"/>
    </row>
    <row r="9028" spans="2:17" x14ac:dyDescent="0.3">
      <c r="B9028" s="2"/>
      <c r="C9028" s="2"/>
      <c r="D9028" s="2"/>
      <c r="Q9028" s="94"/>
    </row>
    <row r="9029" spans="2:17" x14ac:dyDescent="0.3">
      <c r="B9029" s="2"/>
      <c r="C9029" s="2"/>
      <c r="D9029" s="2"/>
      <c r="Q9029" s="94"/>
    </row>
    <row r="9030" spans="2:17" x14ac:dyDescent="0.3">
      <c r="B9030" s="2"/>
      <c r="C9030" s="2"/>
      <c r="D9030" s="2"/>
      <c r="Q9030" s="94"/>
    </row>
    <row r="9031" spans="2:17" x14ac:dyDescent="0.3">
      <c r="B9031" s="2"/>
      <c r="C9031" s="2"/>
      <c r="D9031" s="2"/>
      <c r="Q9031" s="94"/>
    </row>
    <row r="9032" spans="2:17" x14ac:dyDescent="0.3">
      <c r="B9032" s="2"/>
      <c r="C9032" s="2"/>
      <c r="D9032" s="2"/>
      <c r="Q9032" s="94"/>
    </row>
    <row r="9033" spans="2:17" x14ac:dyDescent="0.3">
      <c r="B9033" s="2"/>
      <c r="C9033" s="2"/>
      <c r="D9033" s="2"/>
      <c r="Q9033" s="94"/>
    </row>
    <row r="9034" spans="2:17" x14ac:dyDescent="0.3">
      <c r="B9034" s="2"/>
      <c r="C9034" s="2"/>
      <c r="D9034" s="2"/>
      <c r="Q9034" s="94"/>
    </row>
    <row r="9035" spans="2:17" x14ac:dyDescent="0.3">
      <c r="B9035" s="2"/>
      <c r="C9035" s="2"/>
      <c r="D9035" s="2"/>
      <c r="Q9035" s="94"/>
    </row>
    <row r="9036" spans="2:17" x14ac:dyDescent="0.3">
      <c r="B9036" s="2"/>
      <c r="C9036" s="2"/>
      <c r="D9036" s="2"/>
      <c r="Q9036" s="94"/>
    </row>
    <row r="9037" spans="2:17" x14ac:dyDescent="0.3">
      <c r="B9037" s="2"/>
      <c r="C9037" s="2"/>
      <c r="D9037" s="2"/>
      <c r="Q9037" s="94"/>
    </row>
    <row r="9038" spans="2:17" x14ac:dyDescent="0.3">
      <c r="B9038" s="2"/>
      <c r="C9038" s="2"/>
      <c r="D9038" s="2"/>
      <c r="Q9038" s="94"/>
    </row>
    <row r="9039" spans="2:17" x14ac:dyDescent="0.3">
      <c r="B9039" s="2"/>
      <c r="C9039" s="2"/>
      <c r="D9039" s="2"/>
      <c r="Q9039" s="94"/>
    </row>
    <row r="9040" spans="2:17" x14ac:dyDescent="0.3">
      <c r="B9040" s="2"/>
      <c r="C9040" s="2"/>
      <c r="D9040" s="2"/>
      <c r="Q9040" s="94"/>
    </row>
    <row r="9041" spans="2:17" x14ac:dyDescent="0.3">
      <c r="B9041" s="2"/>
      <c r="C9041" s="2"/>
      <c r="D9041" s="2"/>
      <c r="Q9041" s="94"/>
    </row>
    <row r="9042" spans="2:17" x14ac:dyDescent="0.3">
      <c r="B9042" s="2"/>
      <c r="C9042" s="2"/>
      <c r="D9042" s="2"/>
      <c r="Q9042" s="94"/>
    </row>
    <row r="9043" spans="2:17" x14ac:dyDescent="0.3">
      <c r="B9043" s="2"/>
      <c r="C9043" s="2"/>
      <c r="D9043" s="2"/>
      <c r="Q9043" s="94"/>
    </row>
    <row r="9044" spans="2:17" x14ac:dyDescent="0.3">
      <c r="B9044" s="2"/>
      <c r="C9044" s="2"/>
      <c r="D9044" s="2"/>
      <c r="Q9044" s="94"/>
    </row>
    <row r="9045" spans="2:17" x14ac:dyDescent="0.3">
      <c r="B9045" s="2"/>
      <c r="C9045" s="2"/>
      <c r="D9045" s="2"/>
      <c r="Q9045" s="94"/>
    </row>
    <row r="9046" spans="2:17" x14ac:dyDescent="0.3">
      <c r="B9046" s="2"/>
      <c r="C9046" s="2"/>
      <c r="D9046" s="2"/>
      <c r="Q9046" s="94"/>
    </row>
    <row r="9047" spans="2:17" x14ac:dyDescent="0.3">
      <c r="B9047" s="2"/>
      <c r="C9047" s="2"/>
      <c r="D9047" s="2"/>
      <c r="Q9047" s="94"/>
    </row>
    <row r="9048" spans="2:17" x14ac:dyDescent="0.3">
      <c r="B9048" s="2"/>
      <c r="C9048" s="2"/>
      <c r="D9048" s="2"/>
      <c r="Q9048" s="94"/>
    </row>
    <row r="9049" spans="2:17" x14ac:dyDescent="0.3">
      <c r="B9049" s="2"/>
      <c r="C9049" s="2"/>
      <c r="D9049" s="2"/>
      <c r="Q9049" s="94"/>
    </row>
    <row r="9050" spans="2:17" x14ac:dyDescent="0.3">
      <c r="B9050" s="2"/>
      <c r="C9050" s="2"/>
      <c r="D9050" s="2"/>
      <c r="Q9050" s="94"/>
    </row>
    <row r="9051" spans="2:17" x14ac:dyDescent="0.3">
      <c r="B9051" s="2"/>
      <c r="C9051" s="2"/>
      <c r="D9051" s="2"/>
      <c r="Q9051" s="94"/>
    </row>
    <row r="9052" spans="2:17" x14ac:dyDescent="0.3">
      <c r="B9052" s="2"/>
      <c r="C9052" s="2"/>
      <c r="D9052" s="2"/>
      <c r="Q9052" s="94"/>
    </row>
    <row r="9053" spans="2:17" x14ac:dyDescent="0.3">
      <c r="B9053" s="2"/>
      <c r="C9053" s="2"/>
      <c r="D9053" s="2"/>
      <c r="Q9053" s="94"/>
    </row>
    <row r="9054" spans="2:17" x14ac:dyDescent="0.3">
      <c r="B9054" s="2"/>
      <c r="C9054" s="2"/>
      <c r="D9054" s="2"/>
      <c r="Q9054" s="94"/>
    </row>
    <row r="9055" spans="2:17" x14ac:dyDescent="0.3">
      <c r="B9055" s="2"/>
      <c r="C9055" s="2"/>
      <c r="D9055" s="2"/>
      <c r="Q9055" s="94"/>
    </row>
    <row r="9056" spans="2:17" x14ac:dyDescent="0.3">
      <c r="B9056" s="2"/>
      <c r="C9056" s="2"/>
      <c r="D9056" s="2"/>
      <c r="Q9056" s="94"/>
    </row>
    <row r="9057" spans="2:17" x14ac:dyDescent="0.3">
      <c r="B9057" s="2"/>
      <c r="C9057" s="2"/>
      <c r="D9057" s="2"/>
      <c r="Q9057" s="94"/>
    </row>
    <row r="9058" spans="2:17" x14ac:dyDescent="0.3">
      <c r="B9058" s="2"/>
      <c r="C9058" s="2"/>
      <c r="D9058" s="2"/>
      <c r="Q9058" s="94"/>
    </row>
    <row r="9059" spans="2:17" x14ac:dyDescent="0.3">
      <c r="B9059" s="2"/>
      <c r="C9059" s="2"/>
      <c r="D9059" s="2"/>
      <c r="Q9059" s="94"/>
    </row>
    <row r="9060" spans="2:17" x14ac:dyDescent="0.3">
      <c r="B9060" s="2"/>
      <c r="C9060" s="2"/>
      <c r="D9060" s="2"/>
      <c r="Q9060" s="94"/>
    </row>
    <row r="9061" spans="2:17" x14ac:dyDescent="0.3">
      <c r="B9061" s="2"/>
      <c r="C9061" s="2"/>
      <c r="D9061" s="2"/>
      <c r="Q9061" s="94"/>
    </row>
    <row r="9062" spans="2:17" x14ac:dyDescent="0.3">
      <c r="B9062" s="2"/>
      <c r="C9062" s="2"/>
      <c r="D9062" s="2"/>
      <c r="Q9062" s="94"/>
    </row>
    <row r="9063" spans="2:17" x14ac:dyDescent="0.3">
      <c r="B9063" s="2"/>
      <c r="C9063" s="2"/>
      <c r="D9063" s="2"/>
      <c r="Q9063" s="94"/>
    </row>
    <row r="9064" spans="2:17" x14ac:dyDescent="0.3">
      <c r="B9064" s="2"/>
      <c r="C9064" s="2"/>
      <c r="D9064" s="2"/>
      <c r="Q9064" s="94"/>
    </row>
    <row r="9065" spans="2:17" x14ac:dyDescent="0.3">
      <c r="B9065" s="2"/>
      <c r="C9065" s="2"/>
      <c r="D9065" s="2"/>
      <c r="Q9065" s="94"/>
    </row>
    <row r="9066" spans="2:17" x14ac:dyDescent="0.3">
      <c r="B9066" s="2"/>
      <c r="C9066" s="2"/>
      <c r="D9066" s="2"/>
      <c r="Q9066" s="94"/>
    </row>
    <row r="9067" spans="2:17" x14ac:dyDescent="0.3">
      <c r="B9067" s="2"/>
      <c r="C9067" s="2"/>
      <c r="D9067" s="2"/>
      <c r="Q9067" s="94"/>
    </row>
    <row r="9068" spans="2:17" x14ac:dyDescent="0.3">
      <c r="B9068" s="2"/>
      <c r="C9068" s="2"/>
      <c r="D9068" s="2"/>
      <c r="Q9068" s="94"/>
    </row>
    <row r="9069" spans="2:17" x14ac:dyDescent="0.3">
      <c r="B9069" s="2"/>
      <c r="C9069" s="2"/>
      <c r="D9069" s="2"/>
      <c r="Q9069" s="94"/>
    </row>
    <row r="9070" spans="2:17" x14ac:dyDescent="0.3">
      <c r="B9070" s="2"/>
      <c r="C9070" s="2"/>
      <c r="D9070" s="2"/>
      <c r="Q9070" s="94"/>
    </row>
    <row r="9071" spans="2:17" x14ac:dyDescent="0.3">
      <c r="B9071" s="2"/>
      <c r="C9071" s="2"/>
      <c r="D9071" s="2"/>
      <c r="Q9071" s="94"/>
    </row>
    <row r="9072" spans="2:17" x14ac:dyDescent="0.3">
      <c r="B9072" s="2"/>
      <c r="C9072" s="2"/>
      <c r="D9072" s="2"/>
      <c r="Q9072" s="94"/>
    </row>
    <row r="9073" spans="2:17" x14ac:dyDescent="0.3">
      <c r="B9073" s="2"/>
      <c r="C9073" s="2"/>
      <c r="D9073" s="2"/>
      <c r="Q9073" s="94"/>
    </row>
    <row r="9074" spans="2:17" x14ac:dyDescent="0.3">
      <c r="B9074" s="2"/>
      <c r="C9074" s="2"/>
      <c r="D9074" s="2"/>
      <c r="Q9074" s="94"/>
    </row>
    <row r="9075" spans="2:17" x14ac:dyDescent="0.3">
      <c r="B9075" s="2"/>
      <c r="C9075" s="2"/>
      <c r="D9075" s="2"/>
      <c r="Q9075" s="94"/>
    </row>
    <row r="9076" spans="2:17" x14ac:dyDescent="0.3">
      <c r="B9076" s="2"/>
      <c r="C9076" s="2"/>
      <c r="D9076" s="2"/>
      <c r="Q9076" s="94"/>
    </row>
    <row r="9077" spans="2:17" x14ac:dyDescent="0.3">
      <c r="B9077" s="2"/>
      <c r="C9077" s="2"/>
      <c r="D9077" s="2"/>
      <c r="Q9077" s="94"/>
    </row>
    <row r="9078" spans="2:17" x14ac:dyDescent="0.3">
      <c r="B9078" s="2"/>
      <c r="C9078" s="2"/>
      <c r="D9078" s="2"/>
      <c r="Q9078" s="94"/>
    </row>
    <row r="9079" spans="2:17" x14ac:dyDescent="0.3">
      <c r="B9079" s="2"/>
      <c r="C9079" s="2"/>
      <c r="D9079" s="2"/>
      <c r="Q9079" s="94"/>
    </row>
    <row r="9080" spans="2:17" x14ac:dyDescent="0.3">
      <c r="B9080" s="2"/>
      <c r="C9080" s="2"/>
      <c r="D9080" s="2"/>
      <c r="Q9080" s="94"/>
    </row>
    <row r="9081" spans="2:17" x14ac:dyDescent="0.3">
      <c r="B9081" s="2"/>
      <c r="C9081" s="2"/>
      <c r="D9081" s="2"/>
      <c r="Q9081" s="94"/>
    </row>
    <row r="9082" spans="2:17" x14ac:dyDescent="0.3">
      <c r="B9082" s="2"/>
      <c r="C9082" s="2"/>
      <c r="D9082" s="2"/>
      <c r="Q9082" s="94"/>
    </row>
    <row r="9083" spans="2:17" x14ac:dyDescent="0.3">
      <c r="B9083" s="2"/>
      <c r="C9083" s="2"/>
      <c r="D9083" s="2"/>
      <c r="Q9083" s="94"/>
    </row>
    <row r="9084" spans="2:17" x14ac:dyDescent="0.3">
      <c r="B9084" s="2"/>
      <c r="C9084" s="2"/>
      <c r="D9084" s="2"/>
      <c r="Q9084" s="94"/>
    </row>
    <row r="9085" spans="2:17" x14ac:dyDescent="0.3">
      <c r="B9085" s="2"/>
      <c r="C9085" s="2"/>
      <c r="D9085" s="2"/>
      <c r="Q9085" s="94"/>
    </row>
    <row r="9086" spans="2:17" x14ac:dyDescent="0.3">
      <c r="B9086" s="2"/>
      <c r="C9086" s="2"/>
      <c r="D9086" s="2"/>
      <c r="Q9086" s="94"/>
    </row>
    <row r="9087" spans="2:17" x14ac:dyDescent="0.3">
      <c r="B9087" s="2"/>
      <c r="C9087" s="2"/>
      <c r="D9087" s="2"/>
      <c r="Q9087" s="94"/>
    </row>
    <row r="9088" spans="2:17" x14ac:dyDescent="0.3">
      <c r="B9088" s="2"/>
      <c r="C9088" s="2"/>
      <c r="D9088" s="2"/>
      <c r="Q9088" s="94"/>
    </row>
    <row r="9089" spans="2:17" x14ac:dyDescent="0.3">
      <c r="B9089" s="2"/>
      <c r="C9089" s="2"/>
      <c r="D9089" s="2"/>
      <c r="Q9089" s="94"/>
    </row>
    <row r="9090" spans="2:17" x14ac:dyDescent="0.3">
      <c r="B9090" s="2"/>
      <c r="C9090" s="2"/>
      <c r="D9090" s="2"/>
      <c r="Q9090" s="94"/>
    </row>
    <row r="9091" spans="2:17" x14ac:dyDescent="0.3">
      <c r="B9091" s="2"/>
      <c r="C9091" s="2"/>
      <c r="D9091" s="2"/>
      <c r="Q9091" s="94"/>
    </row>
    <row r="9092" spans="2:17" x14ac:dyDescent="0.3">
      <c r="B9092" s="2"/>
      <c r="C9092" s="2"/>
      <c r="D9092" s="2"/>
      <c r="Q9092" s="94"/>
    </row>
    <row r="9093" spans="2:17" x14ac:dyDescent="0.3">
      <c r="B9093" s="2"/>
      <c r="C9093" s="2"/>
      <c r="D9093" s="2"/>
      <c r="Q9093" s="94"/>
    </row>
    <row r="9094" spans="2:17" x14ac:dyDescent="0.3">
      <c r="B9094" s="2"/>
      <c r="C9094" s="2"/>
      <c r="D9094" s="2"/>
      <c r="Q9094" s="94"/>
    </row>
    <row r="9095" spans="2:17" x14ac:dyDescent="0.3">
      <c r="B9095" s="2"/>
      <c r="C9095" s="2"/>
      <c r="D9095" s="2"/>
      <c r="Q9095" s="94"/>
    </row>
    <row r="9096" spans="2:17" x14ac:dyDescent="0.3">
      <c r="B9096" s="2"/>
      <c r="C9096" s="2"/>
      <c r="D9096" s="2"/>
      <c r="Q9096" s="94"/>
    </row>
    <row r="9097" spans="2:17" x14ac:dyDescent="0.3">
      <c r="B9097" s="2"/>
      <c r="C9097" s="2"/>
      <c r="D9097" s="2"/>
      <c r="Q9097" s="94"/>
    </row>
    <row r="9098" spans="2:17" x14ac:dyDescent="0.3">
      <c r="B9098" s="2"/>
      <c r="C9098" s="2"/>
      <c r="D9098" s="2"/>
      <c r="Q9098" s="94"/>
    </row>
    <row r="9099" spans="2:17" x14ac:dyDescent="0.3">
      <c r="B9099" s="2"/>
      <c r="C9099" s="2"/>
      <c r="D9099" s="2"/>
      <c r="Q9099" s="94"/>
    </row>
    <row r="9100" spans="2:17" x14ac:dyDescent="0.3">
      <c r="B9100" s="2"/>
      <c r="C9100" s="2"/>
      <c r="D9100" s="2"/>
      <c r="Q9100" s="94"/>
    </row>
    <row r="9101" spans="2:17" x14ac:dyDescent="0.3">
      <c r="B9101" s="2"/>
      <c r="C9101" s="2"/>
      <c r="D9101" s="2"/>
      <c r="Q9101" s="94"/>
    </row>
    <row r="9102" spans="2:17" x14ac:dyDescent="0.3">
      <c r="B9102" s="2"/>
      <c r="C9102" s="2"/>
      <c r="D9102" s="2"/>
      <c r="Q9102" s="94"/>
    </row>
    <row r="9103" spans="2:17" x14ac:dyDescent="0.3">
      <c r="B9103" s="2"/>
      <c r="C9103" s="2"/>
      <c r="D9103" s="2"/>
      <c r="Q9103" s="94"/>
    </row>
    <row r="9104" spans="2:17" x14ac:dyDescent="0.3">
      <c r="B9104" s="2"/>
      <c r="C9104" s="2"/>
      <c r="D9104" s="2"/>
      <c r="Q9104" s="94"/>
    </row>
    <row r="9105" spans="2:17" x14ac:dyDescent="0.3">
      <c r="B9105" s="2"/>
      <c r="C9105" s="2"/>
      <c r="D9105" s="2"/>
      <c r="Q9105" s="94"/>
    </row>
    <row r="9106" spans="2:17" x14ac:dyDescent="0.3">
      <c r="B9106" s="2"/>
      <c r="C9106" s="2"/>
      <c r="D9106" s="2"/>
      <c r="Q9106" s="94"/>
    </row>
    <row r="9107" spans="2:17" x14ac:dyDescent="0.3">
      <c r="B9107" s="2"/>
      <c r="C9107" s="2"/>
      <c r="D9107" s="2"/>
      <c r="Q9107" s="94"/>
    </row>
    <row r="9108" spans="2:17" x14ac:dyDescent="0.3">
      <c r="B9108" s="2"/>
      <c r="C9108" s="2"/>
      <c r="D9108" s="2"/>
      <c r="Q9108" s="94"/>
    </row>
    <row r="9109" spans="2:17" x14ac:dyDescent="0.3">
      <c r="B9109" s="2"/>
      <c r="C9109" s="2"/>
      <c r="D9109" s="2"/>
      <c r="Q9109" s="94"/>
    </row>
    <row r="9110" spans="2:17" x14ac:dyDescent="0.3">
      <c r="B9110" s="2"/>
      <c r="C9110" s="2"/>
      <c r="D9110" s="2"/>
      <c r="Q9110" s="94"/>
    </row>
    <row r="9111" spans="2:17" x14ac:dyDescent="0.3">
      <c r="B9111" s="2"/>
      <c r="C9111" s="2"/>
      <c r="D9111" s="2"/>
      <c r="Q9111" s="94"/>
    </row>
    <row r="9112" spans="2:17" x14ac:dyDescent="0.3">
      <c r="B9112" s="2"/>
      <c r="C9112" s="2"/>
      <c r="D9112" s="2"/>
      <c r="Q9112" s="94"/>
    </row>
    <row r="9113" spans="2:17" x14ac:dyDescent="0.3">
      <c r="B9113" s="2"/>
      <c r="C9113" s="2"/>
      <c r="D9113" s="2"/>
      <c r="Q9113" s="94"/>
    </row>
    <row r="9114" spans="2:17" x14ac:dyDescent="0.3">
      <c r="B9114" s="2"/>
      <c r="C9114" s="2"/>
      <c r="D9114" s="2"/>
      <c r="Q9114" s="94"/>
    </row>
    <row r="9115" spans="2:17" x14ac:dyDescent="0.3">
      <c r="B9115" s="2"/>
      <c r="C9115" s="2"/>
      <c r="D9115" s="2"/>
      <c r="Q9115" s="94"/>
    </row>
    <row r="9116" spans="2:17" x14ac:dyDescent="0.3">
      <c r="B9116" s="2"/>
      <c r="C9116" s="2"/>
      <c r="D9116" s="2"/>
      <c r="Q9116" s="94"/>
    </row>
    <row r="9117" spans="2:17" x14ac:dyDescent="0.3">
      <c r="B9117" s="2"/>
      <c r="C9117" s="2"/>
      <c r="D9117" s="2"/>
      <c r="Q9117" s="94"/>
    </row>
    <row r="9118" spans="2:17" x14ac:dyDescent="0.3">
      <c r="B9118" s="2"/>
      <c r="C9118" s="2"/>
      <c r="D9118" s="2"/>
      <c r="Q9118" s="94"/>
    </row>
    <row r="9119" spans="2:17" x14ac:dyDescent="0.3">
      <c r="B9119" s="2"/>
      <c r="C9119" s="2"/>
      <c r="D9119" s="2"/>
      <c r="Q9119" s="94"/>
    </row>
    <row r="9120" spans="2:17" x14ac:dyDescent="0.3">
      <c r="B9120" s="2"/>
      <c r="C9120" s="2"/>
      <c r="D9120" s="2"/>
      <c r="Q9120" s="94"/>
    </row>
    <row r="9121" spans="2:17" x14ac:dyDescent="0.3">
      <c r="B9121" s="2"/>
      <c r="C9121" s="2"/>
      <c r="D9121" s="2"/>
      <c r="Q9121" s="94"/>
    </row>
    <row r="9122" spans="2:17" x14ac:dyDescent="0.3">
      <c r="B9122" s="2"/>
      <c r="C9122" s="2"/>
      <c r="D9122" s="2"/>
      <c r="Q9122" s="94"/>
    </row>
    <row r="9123" spans="2:17" x14ac:dyDescent="0.3">
      <c r="B9123" s="2"/>
      <c r="C9123" s="2"/>
      <c r="D9123" s="2"/>
      <c r="Q9123" s="94"/>
    </row>
    <row r="9124" spans="2:17" x14ac:dyDescent="0.3">
      <c r="B9124" s="2"/>
      <c r="C9124" s="2"/>
      <c r="D9124" s="2"/>
      <c r="Q9124" s="94"/>
    </row>
    <row r="9125" spans="2:17" x14ac:dyDescent="0.3">
      <c r="B9125" s="2"/>
      <c r="C9125" s="2"/>
      <c r="D9125" s="2"/>
      <c r="Q9125" s="94"/>
    </row>
    <row r="9126" spans="2:17" x14ac:dyDescent="0.3">
      <c r="B9126" s="2"/>
      <c r="C9126" s="2"/>
      <c r="D9126" s="2"/>
      <c r="Q9126" s="94"/>
    </row>
    <row r="9127" spans="2:17" x14ac:dyDescent="0.3">
      <c r="B9127" s="2"/>
      <c r="C9127" s="2"/>
      <c r="D9127" s="2"/>
      <c r="Q9127" s="94"/>
    </row>
    <row r="9128" spans="2:17" x14ac:dyDescent="0.3">
      <c r="B9128" s="2"/>
      <c r="C9128" s="2"/>
      <c r="D9128" s="2"/>
      <c r="Q9128" s="94"/>
    </row>
    <row r="9129" spans="2:17" x14ac:dyDescent="0.3">
      <c r="B9129" s="2"/>
      <c r="C9129" s="2"/>
      <c r="D9129" s="2"/>
      <c r="Q9129" s="94"/>
    </row>
    <row r="9130" spans="2:17" x14ac:dyDescent="0.3">
      <c r="B9130" s="2"/>
      <c r="C9130" s="2"/>
      <c r="D9130" s="2"/>
      <c r="Q9130" s="94"/>
    </row>
    <row r="9131" spans="2:17" x14ac:dyDescent="0.3">
      <c r="B9131" s="2"/>
      <c r="C9131" s="2"/>
      <c r="D9131" s="2"/>
      <c r="Q9131" s="94"/>
    </row>
    <row r="9132" spans="2:17" x14ac:dyDescent="0.3">
      <c r="B9132" s="2"/>
      <c r="C9132" s="2"/>
      <c r="D9132" s="2"/>
      <c r="Q9132" s="94"/>
    </row>
    <row r="9133" spans="2:17" x14ac:dyDescent="0.3">
      <c r="B9133" s="2"/>
      <c r="C9133" s="2"/>
      <c r="D9133" s="2"/>
      <c r="Q9133" s="94"/>
    </row>
    <row r="9134" spans="2:17" x14ac:dyDescent="0.3">
      <c r="B9134" s="2"/>
      <c r="C9134" s="2"/>
      <c r="D9134" s="2"/>
      <c r="Q9134" s="94"/>
    </row>
    <row r="9135" spans="2:17" x14ac:dyDescent="0.3">
      <c r="B9135" s="2"/>
      <c r="C9135" s="2"/>
      <c r="D9135" s="2"/>
      <c r="Q9135" s="94"/>
    </row>
    <row r="9136" spans="2:17" x14ac:dyDescent="0.3">
      <c r="B9136" s="2"/>
      <c r="C9136" s="2"/>
      <c r="D9136" s="2"/>
      <c r="Q9136" s="94"/>
    </row>
    <row r="9137" spans="2:17" x14ac:dyDescent="0.3">
      <c r="B9137" s="2"/>
      <c r="C9137" s="2"/>
      <c r="D9137" s="2"/>
      <c r="Q9137" s="94"/>
    </row>
    <row r="9138" spans="2:17" x14ac:dyDescent="0.3">
      <c r="B9138" s="2"/>
      <c r="C9138" s="2"/>
      <c r="D9138" s="2"/>
      <c r="Q9138" s="94"/>
    </row>
    <row r="9139" spans="2:17" x14ac:dyDescent="0.3">
      <c r="B9139" s="2"/>
      <c r="C9139" s="2"/>
      <c r="D9139" s="2"/>
      <c r="Q9139" s="94"/>
    </row>
    <row r="9140" spans="2:17" x14ac:dyDescent="0.3">
      <c r="B9140" s="2"/>
      <c r="C9140" s="2"/>
      <c r="D9140" s="2"/>
      <c r="Q9140" s="94"/>
    </row>
    <row r="9141" spans="2:17" x14ac:dyDescent="0.3">
      <c r="B9141" s="2"/>
      <c r="C9141" s="2"/>
      <c r="D9141" s="2"/>
      <c r="Q9141" s="94"/>
    </row>
    <row r="9142" spans="2:17" x14ac:dyDescent="0.3">
      <c r="B9142" s="2"/>
      <c r="C9142" s="2"/>
      <c r="D9142" s="2"/>
      <c r="Q9142" s="94"/>
    </row>
    <row r="9143" spans="2:17" x14ac:dyDescent="0.3">
      <c r="B9143" s="2"/>
      <c r="C9143" s="2"/>
      <c r="D9143" s="2"/>
      <c r="Q9143" s="94"/>
    </row>
    <row r="9144" spans="2:17" x14ac:dyDescent="0.3">
      <c r="B9144" s="2"/>
      <c r="C9144" s="2"/>
      <c r="D9144" s="2"/>
      <c r="Q9144" s="94"/>
    </row>
    <row r="9145" spans="2:17" x14ac:dyDescent="0.3">
      <c r="B9145" s="2"/>
      <c r="C9145" s="2"/>
      <c r="D9145" s="2"/>
      <c r="Q9145" s="94"/>
    </row>
    <row r="9146" spans="2:17" x14ac:dyDescent="0.3">
      <c r="B9146" s="2"/>
      <c r="C9146" s="2"/>
      <c r="D9146" s="2"/>
      <c r="Q9146" s="94"/>
    </row>
    <row r="9147" spans="2:17" x14ac:dyDescent="0.3">
      <c r="B9147" s="2"/>
      <c r="C9147" s="2"/>
      <c r="D9147" s="2"/>
      <c r="Q9147" s="94"/>
    </row>
    <row r="9148" spans="2:17" x14ac:dyDescent="0.3">
      <c r="B9148" s="2"/>
      <c r="C9148" s="2"/>
      <c r="D9148" s="2"/>
      <c r="Q9148" s="94"/>
    </row>
    <row r="9149" spans="2:17" x14ac:dyDescent="0.3">
      <c r="B9149" s="2"/>
      <c r="C9149" s="2"/>
      <c r="D9149" s="2"/>
      <c r="Q9149" s="94"/>
    </row>
    <row r="9150" spans="2:17" x14ac:dyDescent="0.3">
      <c r="B9150" s="2"/>
      <c r="C9150" s="2"/>
      <c r="D9150" s="2"/>
      <c r="Q9150" s="94"/>
    </row>
    <row r="9151" spans="2:17" x14ac:dyDescent="0.3">
      <c r="B9151" s="2"/>
      <c r="C9151" s="2"/>
      <c r="D9151" s="2"/>
      <c r="Q9151" s="94"/>
    </row>
    <row r="9152" spans="2:17" x14ac:dyDescent="0.3">
      <c r="B9152" s="2"/>
      <c r="C9152" s="2"/>
      <c r="D9152" s="2"/>
      <c r="Q9152" s="94"/>
    </row>
    <row r="9153" spans="2:17" x14ac:dyDescent="0.3">
      <c r="B9153" s="2"/>
      <c r="C9153" s="2"/>
      <c r="D9153" s="2"/>
      <c r="Q9153" s="94"/>
    </row>
    <row r="9154" spans="2:17" x14ac:dyDescent="0.3">
      <c r="B9154" s="2"/>
      <c r="C9154" s="2"/>
      <c r="D9154" s="2"/>
      <c r="Q9154" s="94"/>
    </row>
    <row r="9155" spans="2:17" x14ac:dyDescent="0.3">
      <c r="B9155" s="2"/>
      <c r="C9155" s="2"/>
      <c r="D9155" s="2"/>
      <c r="Q9155" s="94"/>
    </row>
    <row r="9156" spans="2:17" x14ac:dyDescent="0.3">
      <c r="B9156" s="2"/>
      <c r="C9156" s="2"/>
      <c r="D9156" s="2"/>
      <c r="Q9156" s="94"/>
    </row>
    <row r="9157" spans="2:17" x14ac:dyDescent="0.3">
      <c r="B9157" s="2"/>
      <c r="C9157" s="2"/>
      <c r="D9157" s="2"/>
      <c r="Q9157" s="94"/>
    </row>
    <row r="9158" spans="2:17" x14ac:dyDescent="0.3">
      <c r="B9158" s="2"/>
      <c r="C9158" s="2"/>
      <c r="D9158" s="2"/>
      <c r="Q9158" s="94"/>
    </row>
    <row r="9159" spans="2:17" x14ac:dyDescent="0.3">
      <c r="B9159" s="2"/>
      <c r="C9159" s="2"/>
      <c r="D9159" s="2"/>
      <c r="Q9159" s="94"/>
    </row>
    <row r="9160" spans="2:17" x14ac:dyDescent="0.3">
      <c r="B9160" s="2"/>
      <c r="C9160" s="2"/>
      <c r="D9160" s="2"/>
      <c r="Q9160" s="94"/>
    </row>
    <row r="9161" spans="2:17" x14ac:dyDescent="0.3">
      <c r="B9161" s="2"/>
      <c r="C9161" s="2"/>
      <c r="D9161" s="2"/>
      <c r="Q9161" s="94"/>
    </row>
    <row r="9162" spans="2:17" x14ac:dyDescent="0.3">
      <c r="B9162" s="2"/>
      <c r="C9162" s="2"/>
      <c r="D9162" s="2"/>
      <c r="Q9162" s="94"/>
    </row>
    <row r="9163" spans="2:17" x14ac:dyDescent="0.3">
      <c r="B9163" s="2"/>
      <c r="C9163" s="2"/>
      <c r="D9163" s="2"/>
      <c r="Q9163" s="94"/>
    </row>
    <row r="9164" spans="2:17" x14ac:dyDescent="0.3">
      <c r="B9164" s="2"/>
      <c r="C9164" s="2"/>
      <c r="D9164" s="2"/>
      <c r="Q9164" s="94"/>
    </row>
    <row r="9165" spans="2:17" x14ac:dyDescent="0.3">
      <c r="B9165" s="2"/>
      <c r="C9165" s="2"/>
      <c r="D9165" s="2"/>
      <c r="Q9165" s="94"/>
    </row>
    <row r="9166" spans="2:17" x14ac:dyDescent="0.3">
      <c r="B9166" s="2"/>
      <c r="C9166" s="2"/>
      <c r="D9166" s="2"/>
      <c r="Q9166" s="94"/>
    </row>
    <row r="9167" spans="2:17" x14ac:dyDescent="0.3">
      <c r="B9167" s="2"/>
      <c r="C9167" s="2"/>
      <c r="D9167" s="2"/>
      <c r="Q9167" s="94"/>
    </row>
    <row r="9168" spans="2:17" x14ac:dyDescent="0.3">
      <c r="B9168" s="2"/>
      <c r="C9168" s="2"/>
      <c r="D9168" s="2"/>
      <c r="Q9168" s="94"/>
    </row>
    <row r="9169" spans="2:17" x14ac:dyDescent="0.3">
      <c r="B9169" s="2"/>
      <c r="C9169" s="2"/>
      <c r="D9169" s="2"/>
      <c r="Q9169" s="94"/>
    </row>
    <row r="9170" spans="2:17" x14ac:dyDescent="0.3">
      <c r="B9170" s="2"/>
      <c r="C9170" s="2"/>
      <c r="D9170" s="2"/>
      <c r="Q9170" s="94"/>
    </row>
    <row r="9171" spans="2:17" x14ac:dyDescent="0.3">
      <c r="B9171" s="2"/>
      <c r="C9171" s="2"/>
      <c r="D9171" s="2"/>
      <c r="Q9171" s="94"/>
    </row>
    <row r="9172" spans="2:17" x14ac:dyDescent="0.3">
      <c r="B9172" s="2"/>
      <c r="C9172" s="2"/>
      <c r="D9172" s="2"/>
      <c r="Q9172" s="94"/>
    </row>
    <row r="9173" spans="2:17" x14ac:dyDescent="0.3">
      <c r="B9173" s="2"/>
      <c r="C9173" s="2"/>
      <c r="D9173" s="2"/>
      <c r="Q9173" s="94"/>
    </row>
    <row r="9174" spans="2:17" x14ac:dyDescent="0.3">
      <c r="B9174" s="2"/>
      <c r="C9174" s="2"/>
      <c r="D9174" s="2"/>
      <c r="Q9174" s="94"/>
    </row>
    <row r="9175" spans="2:17" x14ac:dyDescent="0.3">
      <c r="B9175" s="2"/>
      <c r="C9175" s="2"/>
      <c r="D9175" s="2"/>
      <c r="Q9175" s="94"/>
    </row>
    <row r="9176" spans="2:17" x14ac:dyDescent="0.3">
      <c r="B9176" s="2"/>
      <c r="C9176" s="2"/>
      <c r="D9176" s="2"/>
      <c r="Q9176" s="94"/>
    </row>
    <row r="9177" spans="2:17" x14ac:dyDescent="0.3">
      <c r="B9177" s="2"/>
      <c r="C9177" s="2"/>
      <c r="D9177" s="2"/>
      <c r="Q9177" s="94"/>
    </row>
    <row r="9178" spans="2:17" x14ac:dyDescent="0.3">
      <c r="B9178" s="2"/>
      <c r="C9178" s="2"/>
      <c r="D9178" s="2"/>
      <c r="Q9178" s="94"/>
    </row>
    <row r="9179" spans="2:17" x14ac:dyDescent="0.3">
      <c r="B9179" s="2"/>
      <c r="C9179" s="2"/>
      <c r="D9179" s="2"/>
      <c r="Q9179" s="94"/>
    </row>
    <row r="9180" spans="2:17" x14ac:dyDescent="0.3">
      <c r="B9180" s="2"/>
      <c r="C9180" s="2"/>
      <c r="D9180" s="2"/>
      <c r="Q9180" s="94"/>
    </row>
    <row r="9181" spans="2:17" x14ac:dyDescent="0.3">
      <c r="B9181" s="2"/>
      <c r="C9181" s="2"/>
      <c r="D9181" s="2"/>
      <c r="Q9181" s="94"/>
    </row>
    <row r="9182" spans="2:17" x14ac:dyDescent="0.3">
      <c r="B9182" s="2"/>
      <c r="C9182" s="2"/>
      <c r="D9182" s="2"/>
      <c r="Q9182" s="94"/>
    </row>
    <row r="9183" spans="2:17" x14ac:dyDescent="0.3">
      <c r="B9183" s="2"/>
      <c r="C9183" s="2"/>
      <c r="D9183" s="2"/>
      <c r="Q9183" s="94"/>
    </row>
    <row r="9184" spans="2:17" x14ac:dyDescent="0.3">
      <c r="B9184" s="2"/>
      <c r="C9184" s="2"/>
      <c r="D9184" s="2"/>
      <c r="Q9184" s="94"/>
    </row>
    <row r="9185" spans="2:17" x14ac:dyDescent="0.3">
      <c r="B9185" s="2"/>
      <c r="C9185" s="2"/>
      <c r="D9185" s="2"/>
      <c r="Q9185" s="94"/>
    </row>
    <row r="9186" spans="2:17" x14ac:dyDescent="0.3">
      <c r="B9186" s="2"/>
      <c r="C9186" s="2"/>
      <c r="D9186" s="2"/>
      <c r="Q9186" s="94"/>
    </row>
    <row r="9187" spans="2:17" x14ac:dyDescent="0.3">
      <c r="B9187" s="2"/>
      <c r="C9187" s="2"/>
      <c r="D9187" s="2"/>
      <c r="Q9187" s="94"/>
    </row>
    <row r="9188" spans="2:17" x14ac:dyDescent="0.3">
      <c r="B9188" s="2"/>
      <c r="C9188" s="2"/>
      <c r="D9188" s="2"/>
      <c r="Q9188" s="94"/>
    </row>
    <row r="9189" spans="2:17" x14ac:dyDescent="0.3">
      <c r="B9189" s="2"/>
      <c r="C9189" s="2"/>
      <c r="D9189" s="2"/>
      <c r="Q9189" s="94"/>
    </row>
    <row r="9190" spans="2:17" x14ac:dyDescent="0.3">
      <c r="B9190" s="2"/>
      <c r="C9190" s="2"/>
      <c r="D9190" s="2"/>
      <c r="Q9190" s="94"/>
    </row>
    <row r="9191" spans="2:17" x14ac:dyDescent="0.3">
      <c r="B9191" s="2"/>
      <c r="C9191" s="2"/>
      <c r="D9191" s="2"/>
      <c r="Q9191" s="94"/>
    </row>
    <row r="9192" spans="2:17" x14ac:dyDescent="0.3">
      <c r="B9192" s="2"/>
      <c r="C9192" s="2"/>
      <c r="D9192" s="2"/>
      <c r="Q9192" s="94"/>
    </row>
    <row r="9193" spans="2:17" x14ac:dyDescent="0.3">
      <c r="B9193" s="2"/>
      <c r="C9193" s="2"/>
      <c r="D9193" s="2"/>
      <c r="Q9193" s="94"/>
    </row>
    <row r="9194" spans="2:17" x14ac:dyDescent="0.3">
      <c r="B9194" s="2"/>
      <c r="C9194" s="2"/>
      <c r="D9194" s="2"/>
      <c r="Q9194" s="94"/>
    </row>
    <row r="9195" spans="2:17" x14ac:dyDescent="0.3">
      <c r="B9195" s="2"/>
      <c r="C9195" s="2"/>
      <c r="D9195" s="2"/>
      <c r="Q9195" s="94"/>
    </row>
    <row r="9196" spans="2:17" x14ac:dyDescent="0.3">
      <c r="B9196" s="2"/>
      <c r="C9196" s="2"/>
      <c r="D9196" s="2"/>
      <c r="Q9196" s="94"/>
    </row>
    <row r="9197" spans="2:17" x14ac:dyDescent="0.3">
      <c r="B9197" s="2"/>
      <c r="C9197" s="2"/>
      <c r="D9197" s="2"/>
      <c r="Q9197" s="94"/>
    </row>
    <row r="9198" spans="2:17" x14ac:dyDescent="0.3">
      <c r="B9198" s="2"/>
      <c r="C9198" s="2"/>
      <c r="D9198" s="2"/>
      <c r="Q9198" s="94"/>
    </row>
    <row r="9199" spans="2:17" x14ac:dyDescent="0.3">
      <c r="B9199" s="2"/>
      <c r="C9199" s="2"/>
      <c r="D9199" s="2"/>
      <c r="Q9199" s="94"/>
    </row>
    <row r="9200" spans="2:17" x14ac:dyDescent="0.3">
      <c r="B9200" s="2"/>
      <c r="C9200" s="2"/>
      <c r="D9200" s="2"/>
      <c r="Q9200" s="94"/>
    </row>
    <row r="9201" spans="2:17" x14ac:dyDescent="0.3">
      <c r="B9201" s="2"/>
      <c r="C9201" s="2"/>
      <c r="D9201" s="2"/>
      <c r="Q9201" s="94"/>
    </row>
    <row r="9202" spans="2:17" x14ac:dyDescent="0.3">
      <c r="B9202" s="2"/>
      <c r="C9202" s="2"/>
      <c r="D9202" s="2"/>
      <c r="Q9202" s="94"/>
    </row>
    <row r="9203" spans="2:17" x14ac:dyDescent="0.3">
      <c r="B9203" s="2"/>
      <c r="C9203" s="2"/>
      <c r="D9203" s="2"/>
      <c r="Q9203" s="94"/>
    </row>
    <row r="9204" spans="2:17" x14ac:dyDescent="0.3">
      <c r="B9204" s="2"/>
      <c r="C9204" s="2"/>
      <c r="D9204" s="2"/>
      <c r="Q9204" s="94"/>
    </row>
    <row r="9205" spans="2:17" x14ac:dyDescent="0.3">
      <c r="B9205" s="2"/>
      <c r="C9205" s="2"/>
      <c r="D9205" s="2"/>
      <c r="Q9205" s="94"/>
    </row>
    <row r="9206" spans="2:17" x14ac:dyDescent="0.3">
      <c r="B9206" s="2"/>
      <c r="C9206" s="2"/>
      <c r="D9206" s="2"/>
      <c r="Q9206" s="94"/>
    </row>
    <row r="9207" spans="2:17" x14ac:dyDescent="0.3">
      <c r="B9207" s="2"/>
      <c r="C9207" s="2"/>
      <c r="D9207" s="2"/>
      <c r="Q9207" s="94"/>
    </row>
    <row r="9208" spans="2:17" x14ac:dyDescent="0.3">
      <c r="B9208" s="2"/>
      <c r="C9208" s="2"/>
      <c r="D9208" s="2"/>
      <c r="Q9208" s="94"/>
    </row>
    <row r="9209" spans="2:17" x14ac:dyDescent="0.3">
      <c r="B9209" s="2"/>
      <c r="C9209" s="2"/>
      <c r="D9209" s="2"/>
      <c r="Q9209" s="94"/>
    </row>
    <row r="9210" spans="2:17" x14ac:dyDescent="0.3">
      <c r="B9210" s="2"/>
      <c r="C9210" s="2"/>
      <c r="D9210" s="2"/>
      <c r="Q9210" s="94"/>
    </row>
    <row r="9211" spans="2:17" x14ac:dyDescent="0.3">
      <c r="B9211" s="2"/>
      <c r="C9211" s="2"/>
      <c r="D9211" s="2"/>
      <c r="Q9211" s="94"/>
    </row>
    <row r="9212" spans="2:17" x14ac:dyDescent="0.3">
      <c r="B9212" s="2"/>
      <c r="C9212" s="2"/>
      <c r="D9212" s="2"/>
      <c r="Q9212" s="94"/>
    </row>
    <row r="9213" spans="2:17" x14ac:dyDescent="0.3">
      <c r="B9213" s="2"/>
      <c r="C9213" s="2"/>
      <c r="D9213" s="2"/>
      <c r="Q9213" s="94"/>
    </row>
    <row r="9214" spans="2:17" x14ac:dyDescent="0.3">
      <c r="B9214" s="2"/>
      <c r="C9214" s="2"/>
      <c r="D9214" s="2"/>
      <c r="Q9214" s="94"/>
    </row>
    <row r="9215" spans="2:17" x14ac:dyDescent="0.3">
      <c r="B9215" s="2"/>
      <c r="C9215" s="2"/>
      <c r="D9215" s="2"/>
      <c r="Q9215" s="94"/>
    </row>
    <row r="9216" spans="2:17" x14ac:dyDescent="0.3">
      <c r="B9216" s="2"/>
      <c r="C9216" s="2"/>
      <c r="D9216" s="2"/>
      <c r="Q9216" s="94"/>
    </row>
    <row r="9217" spans="2:17" x14ac:dyDescent="0.3">
      <c r="B9217" s="2"/>
      <c r="C9217" s="2"/>
      <c r="D9217" s="2"/>
      <c r="Q9217" s="94"/>
    </row>
    <row r="9218" spans="2:17" x14ac:dyDescent="0.3">
      <c r="B9218" s="2"/>
      <c r="C9218" s="2"/>
      <c r="D9218" s="2"/>
      <c r="Q9218" s="94"/>
    </row>
    <row r="9219" spans="2:17" x14ac:dyDescent="0.3">
      <c r="B9219" s="2"/>
      <c r="C9219" s="2"/>
      <c r="D9219" s="2"/>
      <c r="Q9219" s="94"/>
    </row>
    <row r="9220" spans="2:17" x14ac:dyDescent="0.3">
      <c r="B9220" s="2"/>
      <c r="C9220" s="2"/>
      <c r="D9220" s="2"/>
      <c r="Q9220" s="94"/>
    </row>
    <row r="9221" spans="2:17" x14ac:dyDescent="0.3">
      <c r="B9221" s="2"/>
      <c r="C9221" s="2"/>
      <c r="D9221" s="2"/>
      <c r="Q9221" s="94"/>
    </row>
    <row r="9222" spans="2:17" x14ac:dyDescent="0.3">
      <c r="B9222" s="2"/>
      <c r="C9222" s="2"/>
      <c r="D9222" s="2"/>
      <c r="Q9222" s="94"/>
    </row>
    <row r="9223" spans="2:17" x14ac:dyDescent="0.3">
      <c r="B9223" s="2"/>
      <c r="C9223" s="2"/>
      <c r="D9223" s="2"/>
      <c r="Q9223" s="94"/>
    </row>
    <row r="9224" spans="2:17" x14ac:dyDescent="0.3">
      <c r="B9224" s="2"/>
      <c r="C9224" s="2"/>
      <c r="D9224" s="2"/>
      <c r="Q9224" s="94"/>
    </row>
    <row r="9225" spans="2:17" x14ac:dyDescent="0.3">
      <c r="B9225" s="2"/>
      <c r="C9225" s="2"/>
      <c r="D9225" s="2"/>
      <c r="Q9225" s="94"/>
    </row>
    <row r="9226" spans="2:17" x14ac:dyDescent="0.3">
      <c r="B9226" s="2"/>
      <c r="C9226" s="2"/>
      <c r="D9226" s="2"/>
      <c r="Q9226" s="94"/>
    </row>
    <row r="9227" spans="2:17" x14ac:dyDescent="0.3">
      <c r="B9227" s="2"/>
      <c r="C9227" s="2"/>
      <c r="D9227" s="2"/>
      <c r="Q9227" s="94"/>
    </row>
    <row r="9228" spans="2:17" x14ac:dyDescent="0.3">
      <c r="B9228" s="2"/>
      <c r="C9228" s="2"/>
      <c r="D9228" s="2"/>
      <c r="Q9228" s="94"/>
    </row>
    <row r="9229" spans="2:17" x14ac:dyDescent="0.3">
      <c r="B9229" s="2"/>
      <c r="C9229" s="2"/>
      <c r="D9229" s="2"/>
      <c r="Q9229" s="94"/>
    </row>
    <row r="9230" spans="2:17" x14ac:dyDescent="0.3">
      <c r="B9230" s="2"/>
      <c r="C9230" s="2"/>
      <c r="D9230" s="2"/>
      <c r="Q9230" s="94"/>
    </row>
    <row r="9231" spans="2:17" x14ac:dyDescent="0.3">
      <c r="B9231" s="2"/>
      <c r="C9231" s="2"/>
      <c r="D9231" s="2"/>
      <c r="Q9231" s="94"/>
    </row>
    <row r="9232" spans="2:17" x14ac:dyDescent="0.3">
      <c r="B9232" s="2"/>
      <c r="C9232" s="2"/>
      <c r="D9232" s="2"/>
      <c r="Q9232" s="94"/>
    </row>
    <row r="9233" spans="2:17" x14ac:dyDescent="0.3">
      <c r="B9233" s="2"/>
      <c r="C9233" s="2"/>
      <c r="D9233" s="2"/>
      <c r="Q9233" s="94"/>
    </row>
    <row r="9234" spans="2:17" x14ac:dyDescent="0.3">
      <c r="B9234" s="2"/>
      <c r="C9234" s="2"/>
      <c r="D9234" s="2"/>
      <c r="Q9234" s="94"/>
    </row>
    <row r="9235" spans="2:17" x14ac:dyDescent="0.3">
      <c r="B9235" s="2"/>
      <c r="C9235" s="2"/>
      <c r="D9235" s="2"/>
      <c r="Q9235" s="94"/>
    </row>
    <row r="9236" spans="2:17" x14ac:dyDescent="0.3">
      <c r="B9236" s="2"/>
      <c r="C9236" s="2"/>
      <c r="D9236" s="2"/>
      <c r="Q9236" s="94"/>
    </row>
    <row r="9237" spans="2:17" x14ac:dyDescent="0.3">
      <c r="B9237" s="2"/>
      <c r="C9237" s="2"/>
      <c r="D9237" s="2"/>
      <c r="Q9237" s="94"/>
    </row>
    <row r="9238" spans="2:17" x14ac:dyDescent="0.3">
      <c r="B9238" s="2"/>
      <c r="C9238" s="2"/>
      <c r="D9238" s="2"/>
      <c r="Q9238" s="94"/>
    </row>
    <row r="9239" spans="2:17" x14ac:dyDescent="0.3">
      <c r="B9239" s="2"/>
      <c r="C9239" s="2"/>
      <c r="D9239" s="2"/>
      <c r="Q9239" s="94"/>
    </row>
    <row r="9240" spans="2:17" x14ac:dyDescent="0.3">
      <c r="B9240" s="2"/>
      <c r="C9240" s="2"/>
      <c r="D9240" s="2"/>
      <c r="Q9240" s="94"/>
    </row>
    <row r="9241" spans="2:17" x14ac:dyDescent="0.3">
      <c r="B9241" s="2"/>
      <c r="C9241" s="2"/>
      <c r="D9241" s="2"/>
      <c r="Q9241" s="94"/>
    </row>
    <row r="9242" spans="2:17" x14ac:dyDescent="0.3">
      <c r="B9242" s="2"/>
      <c r="C9242" s="2"/>
      <c r="D9242" s="2"/>
      <c r="Q9242" s="94"/>
    </row>
    <row r="9243" spans="2:17" x14ac:dyDescent="0.3">
      <c r="B9243" s="2"/>
      <c r="C9243" s="2"/>
      <c r="D9243" s="2"/>
      <c r="Q9243" s="94"/>
    </row>
    <row r="9244" spans="2:17" x14ac:dyDescent="0.3">
      <c r="B9244" s="2"/>
      <c r="C9244" s="2"/>
      <c r="D9244" s="2"/>
      <c r="Q9244" s="94"/>
    </row>
    <row r="9245" spans="2:17" x14ac:dyDescent="0.3">
      <c r="B9245" s="2"/>
      <c r="C9245" s="2"/>
      <c r="D9245" s="2"/>
      <c r="Q9245" s="94"/>
    </row>
    <row r="9246" spans="2:17" x14ac:dyDescent="0.3">
      <c r="B9246" s="2"/>
      <c r="C9246" s="2"/>
      <c r="D9246" s="2"/>
      <c r="Q9246" s="94"/>
    </row>
    <row r="9247" spans="2:17" x14ac:dyDescent="0.3">
      <c r="B9247" s="2"/>
      <c r="C9247" s="2"/>
      <c r="D9247" s="2"/>
      <c r="Q9247" s="94"/>
    </row>
    <row r="9248" spans="2:17" x14ac:dyDescent="0.3">
      <c r="B9248" s="2"/>
      <c r="C9248" s="2"/>
      <c r="D9248" s="2"/>
      <c r="Q9248" s="94"/>
    </row>
    <row r="9249" spans="2:17" x14ac:dyDescent="0.3">
      <c r="B9249" s="2"/>
      <c r="C9249" s="2"/>
      <c r="D9249" s="2"/>
      <c r="Q9249" s="94"/>
    </row>
    <row r="9250" spans="2:17" x14ac:dyDescent="0.3">
      <c r="B9250" s="2"/>
      <c r="C9250" s="2"/>
      <c r="D9250" s="2"/>
      <c r="Q9250" s="94"/>
    </row>
    <row r="9251" spans="2:17" x14ac:dyDescent="0.3">
      <c r="B9251" s="2"/>
      <c r="C9251" s="2"/>
      <c r="D9251" s="2"/>
      <c r="Q9251" s="94"/>
    </row>
    <row r="9252" spans="2:17" x14ac:dyDescent="0.3">
      <c r="B9252" s="2"/>
      <c r="C9252" s="2"/>
      <c r="D9252" s="2"/>
      <c r="Q9252" s="94"/>
    </row>
    <row r="9253" spans="2:17" x14ac:dyDescent="0.3">
      <c r="B9253" s="2"/>
      <c r="C9253" s="2"/>
      <c r="D9253" s="2"/>
      <c r="Q9253" s="94"/>
    </row>
    <row r="9254" spans="2:17" x14ac:dyDescent="0.3">
      <c r="B9254" s="2"/>
      <c r="C9254" s="2"/>
      <c r="D9254" s="2"/>
      <c r="Q9254" s="94"/>
    </row>
    <row r="9255" spans="2:17" x14ac:dyDescent="0.3">
      <c r="B9255" s="2"/>
      <c r="C9255" s="2"/>
      <c r="D9255" s="2"/>
      <c r="Q9255" s="94"/>
    </row>
    <row r="9256" spans="2:17" x14ac:dyDescent="0.3">
      <c r="B9256" s="2"/>
      <c r="C9256" s="2"/>
      <c r="D9256" s="2"/>
      <c r="Q9256" s="94"/>
    </row>
    <row r="9257" spans="2:17" x14ac:dyDescent="0.3">
      <c r="B9257" s="2"/>
      <c r="C9257" s="2"/>
      <c r="D9257" s="2"/>
      <c r="Q9257" s="94"/>
    </row>
    <row r="9258" spans="2:17" x14ac:dyDescent="0.3">
      <c r="B9258" s="2"/>
      <c r="C9258" s="2"/>
      <c r="D9258" s="2"/>
      <c r="Q9258" s="94"/>
    </row>
    <row r="9259" spans="2:17" x14ac:dyDescent="0.3">
      <c r="B9259" s="2"/>
      <c r="C9259" s="2"/>
      <c r="D9259" s="2"/>
      <c r="Q9259" s="94"/>
    </row>
    <row r="9260" spans="2:17" x14ac:dyDescent="0.3">
      <c r="B9260" s="2"/>
      <c r="C9260" s="2"/>
      <c r="D9260" s="2"/>
      <c r="Q9260" s="94"/>
    </row>
    <row r="9261" spans="2:17" x14ac:dyDescent="0.3">
      <c r="B9261" s="2"/>
      <c r="C9261" s="2"/>
      <c r="D9261" s="2"/>
      <c r="Q9261" s="94"/>
    </row>
    <row r="9262" spans="2:17" x14ac:dyDescent="0.3">
      <c r="B9262" s="2"/>
      <c r="C9262" s="2"/>
      <c r="D9262" s="2"/>
      <c r="Q9262" s="94"/>
    </row>
    <row r="9263" spans="2:17" x14ac:dyDescent="0.3">
      <c r="B9263" s="2"/>
      <c r="C9263" s="2"/>
      <c r="D9263" s="2"/>
      <c r="Q9263" s="94"/>
    </row>
    <row r="9264" spans="2:17" x14ac:dyDescent="0.3">
      <c r="B9264" s="2"/>
      <c r="C9264" s="2"/>
      <c r="D9264" s="2"/>
      <c r="Q9264" s="94"/>
    </row>
    <row r="9265" spans="2:17" x14ac:dyDescent="0.3">
      <c r="B9265" s="2"/>
      <c r="C9265" s="2"/>
      <c r="D9265" s="2"/>
      <c r="Q9265" s="94"/>
    </row>
    <row r="9266" spans="2:17" x14ac:dyDescent="0.3">
      <c r="B9266" s="2"/>
      <c r="C9266" s="2"/>
      <c r="D9266" s="2"/>
      <c r="Q9266" s="94"/>
    </row>
    <row r="9267" spans="2:17" x14ac:dyDescent="0.3">
      <c r="B9267" s="2"/>
      <c r="C9267" s="2"/>
      <c r="D9267" s="2"/>
      <c r="Q9267" s="94"/>
    </row>
    <row r="9268" spans="2:17" x14ac:dyDescent="0.3">
      <c r="B9268" s="2"/>
      <c r="C9268" s="2"/>
      <c r="D9268" s="2"/>
      <c r="Q9268" s="94"/>
    </row>
    <row r="9269" spans="2:17" x14ac:dyDescent="0.3">
      <c r="B9269" s="2"/>
      <c r="C9269" s="2"/>
      <c r="D9269" s="2"/>
      <c r="Q9269" s="94"/>
    </row>
    <row r="9270" spans="2:17" x14ac:dyDescent="0.3">
      <c r="B9270" s="2"/>
      <c r="C9270" s="2"/>
      <c r="D9270" s="2"/>
      <c r="Q9270" s="94"/>
    </row>
    <row r="9271" spans="2:17" x14ac:dyDescent="0.3">
      <c r="B9271" s="2"/>
      <c r="C9271" s="2"/>
      <c r="D9271" s="2"/>
      <c r="Q9271" s="94"/>
    </row>
    <row r="9272" spans="2:17" x14ac:dyDescent="0.3">
      <c r="B9272" s="2"/>
      <c r="C9272" s="2"/>
      <c r="D9272" s="2"/>
      <c r="Q9272" s="94"/>
    </row>
    <row r="9273" spans="2:17" x14ac:dyDescent="0.3">
      <c r="B9273" s="2"/>
      <c r="C9273" s="2"/>
      <c r="D9273" s="2"/>
      <c r="Q9273" s="94"/>
    </row>
    <row r="9274" spans="2:17" x14ac:dyDescent="0.3">
      <c r="B9274" s="2"/>
      <c r="C9274" s="2"/>
      <c r="D9274" s="2"/>
      <c r="Q9274" s="94"/>
    </row>
    <row r="9275" spans="2:17" x14ac:dyDescent="0.3">
      <c r="B9275" s="2"/>
      <c r="C9275" s="2"/>
      <c r="D9275" s="2"/>
      <c r="Q9275" s="94"/>
    </row>
    <row r="9276" spans="2:17" x14ac:dyDescent="0.3">
      <c r="B9276" s="2"/>
      <c r="C9276" s="2"/>
      <c r="D9276" s="2"/>
      <c r="Q9276" s="94"/>
    </row>
    <row r="9277" spans="2:17" x14ac:dyDescent="0.3">
      <c r="B9277" s="2"/>
      <c r="C9277" s="2"/>
      <c r="D9277" s="2"/>
      <c r="Q9277" s="94"/>
    </row>
    <row r="9278" spans="2:17" x14ac:dyDescent="0.3">
      <c r="B9278" s="2"/>
      <c r="C9278" s="2"/>
      <c r="D9278" s="2"/>
      <c r="Q9278" s="94"/>
    </row>
    <row r="9279" spans="2:17" x14ac:dyDescent="0.3">
      <c r="B9279" s="2"/>
      <c r="C9279" s="2"/>
      <c r="D9279" s="2"/>
      <c r="Q9279" s="94"/>
    </row>
    <row r="9280" spans="2:17" x14ac:dyDescent="0.3">
      <c r="B9280" s="2"/>
      <c r="C9280" s="2"/>
      <c r="D9280" s="2"/>
      <c r="Q9280" s="94"/>
    </row>
    <row r="9281" spans="2:17" x14ac:dyDescent="0.3">
      <c r="B9281" s="2"/>
      <c r="C9281" s="2"/>
      <c r="D9281" s="2"/>
      <c r="Q9281" s="94"/>
    </row>
    <row r="9282" spans="2:17" x14ac:dyDescent="0.3">
      <c r="B9282" s="2"/>
      <c r="C9282" s="2"/>
      <c r="D9282" s="2"/>
      <c r="Q9282" s="94"/>
    </row>
    <row r="9283" spans="2:17" x14ac:dyDescent="0.3">
      <c r="B9283" s="2"/>
      <c r="C9283" s="2"/>
      <c r="D9283" s="2"/>
      <c r="Q9283" s="94"/>
    </row>
    <row r="9284" spans="2:17" x14ac:dyDescent="0.3">
      <c r="B9284" s="2"/>
      <c r="C9284" s="2"/>
      <c r="D9284" s="2"/>
      <c r="Q9284" s="94"/>
    </row>
    <row r="9285" spans="2:17" x14ac:dyDescent="0.3">
      <c r="B9285" s="2"/>
      <c r="C9285" s="2"/>
      <c r="D9285" s="2"/>
      <c r="Q9285" s="94"/>
    </row>
    <row r="9286" spans="2:17" x14ac:dyDescent="0.3">
      <c r="B9286" s="2"/>
      <c r="C9286" s="2"/>
      <c r="D9286" s="2"/>
      <c r="Q9286" s="94"/>
    </row>
    <row r="9287" spans="2:17" x14ac:dyDescent="0.3">
      <c r="B9287" s="2"/>
      <c r="C9287" s="2"/>
      <c r="D9287" s="2"/>
      <c r="Q9287" s="94"/>
    </row>
    <row r="9288" spans="2:17" x14ac:dyDescent="0.3">
      <c r="B9288" s="2"/>
      <c r="C9288" s="2"/>
      <c r="D9288" s="2"/>
      <c r="Q9288" s="94"/>
    </row>
    <row r="9289" spans="2:17" x14ac:dyDescent="0.3">
      <c r="B9289" s="2"/>
      <c r="C9289" s="2"/>
      <c r="D9289" s="2"/>
      <c r="Q9289" s="94"/>
    </row>
    <row r="9290" spans="2:17" x14ac:dyDescent="0.3">
      <c r="B9290" s="2"/>
      <c r="C9290" s="2"/>
      <c r="D9290" s="2"/>
      <c r="Q9290" s="94"/>
    </row>
    <row r="9291" spans="2:17" x14ac:dyDescent="0.3">
      <c r="B9291" s="2"/>
      <c r="C9291" s="2"/>
      <c r="D9291" s="2"/>
      <c r="Q9291" s="94"/>
    </row>
    <row r="9292" spans="2:17" x14ac:dyDescent="0.3">
      <c r="B9292" s="2"/>
      <c r="C9292" s="2"/>
      <c r="D9292" s="2"/>
      <c r="Q9292" s="94"/>
    </row>
    <row r="9293" spans="2:17" x14ac:dyDescent="0.3">
      <c r="B9293" s="2"/>
      <c r="C9293" s="2"/>
      <c r="D9293" s="2"/>
      <c r="Q9293" s="94"/>
    </row>
    <row r="9294" spans="2:17" x14ac:dyDescent="0.3">
      <c r="B9294" s="2"/>
      <c r="C9294" s="2"/>
      <c r="D9294" s="2"/>
      <c r="Q9294" s="94"/>
    </row>
    <row r="9295" spans="2:17" x14ac:dyDescent="0.3">
      <c r="B9295" s="2"/>
      <c r="C9295" s="2"/>
      <c r="D9295" s="2"/>
      <c r="Q9295" s="94"/>
    </row>
    <row r="9296" spans="2:17" x14ac:dyDescent="0.3">
      <c r="B9296" s="2"/>
      <c r="C9296" s="2"/>
      <c r="D9296" s="2"/>
      <c r="Q9296" s="94"/>
    </row>
    <row r="9297" spans="2:17" x14ac:dyDescent="0.3">
      <c r="B9297" s="2"/>
      <c r="C9297" s="2"/>
      <c r="D9297" s="2"/>
      <c r="Q9297" s="94"/>
    </row>
    <row r="9298" spans="2:17" x14ac:dyDescent="0.3">
      <c r="B9298" s="2"/>
      <c r="C9298" s="2"/>
      <c r="D9298" s="2"/>
      <c r="Q9298" s="94"/>
    </row>
    <row r="9299" spans="2:17" x14ac:dyDescent="0.3">
      <c r="B9299" s="2"/>
      <c r="C9299" s="2"/>
      <c r="D9299" s="2"/>
      <c r="Q9299" s="94"/>
    </row>
    <row r="9300" spans="2:17" x14ac:dyDescent="0.3">
      <c r="B9300" s="2"/>
      <c r="C9300" s="2"/>
      <c r="D9300" s="2"/>
      <c r="Q9300" s="94"/>
    </row>
    <row r="9301" spans="2:17" x14ac:dyDescent="0.3">
      <c r="B9301" s="2"/>
      <c r="C9301" s="2"/>
      <c r="D9301" s="2"/>
      <c r="Q9301" s="94"/>
    </row>
    <row r="9302" spans="2:17" x14ac:dyDescent="0.3">
      <c r="B9302" s="2"/>
      <c r="C9302" s="2"/>
      <c r="D9302" s="2"/>
      <c r="Q9302" s="94"/>
    </row>
    <row r="9303" spans="2:17" x14ac:dyDescent="0.3">
      <c r="B9303" s="2"/>
      <c r="C9303" s="2"/>
      <c r="D9303" s="2"/>
      <c r="Q9303" s="94"/>
    </row>
    <row r="9304" spans="2:17" x14ac:dyDescent="0.3">
      <c r="B9304" s="2"/>
      <c r="C9304" s="2"/>
      <c r="D9304" s="2"/>
      <c r="Q9304" s="94"/>
    </row>
    <row r="9305" spans="2:17" x14ac:dyDescent="0.3">
      <c r="B9305" s="2"/>
      <c r="C9305" s="2"/>
      <c r="D9305" s="2"/>
      <c r="Q9305" s="94"/>
    </row>
    <row r="9306" spans="2:17" x14ac:dyDescent="0.3">
      <c r="B9306" s="2"/>
      <c r="C9306" s="2"/>
      <c r="D9306" s="2"/>
      <c r="Q9306" s="94"/>
    </row>
    <row r="9307" spans="2:17" x14ac:dyDescent="0.3">
      <c r="B9307" s="2"/>
      <c r="C9307" s="2"/>
      <c r="D9307" s="2"/>
      <c r="Q9307" s="94"/>
    </row>
    <row r="9308" spans="2:17" x14ac:dyDescent="0.3">
      <c r="B9308" s="2"/>
      <c r="C9308" s="2"/>
      <c r="D9308" s="2"/>
      <c r="Q9308" s="94"/>
    </row>
    <row r="9309" spans="2:17" x14ac:dyDescent="0.3">
      <c r="B9309" s="2"/>
      <c r="C9309" s="2"/>
      <c r="D9309" s="2"/>
      <c r="Q9309" s="94"/>
    </row>
    <row r="9310" spans="2:17" x14ac:dyDescent="0.3">
      <c r="B9310" s="2"/>
      <c r="C9310" s="2"/>
      <c r="D9310" s="2"/>
      <c r="Q9310" s="94"/>
    </row>
    <row r="9311" spans="2:17" x14ac:dyDescent="0.3">
      <c r="B9311" s="2"/>
      <c r="C9311" s="2"/>
      <c r="D9311" s="2"/>
      <c r="Q9311" s="94"/>
    </row>
    <row r="9312" spans="2:17" x14ac:dyDescent="0.3">
      <c r="B9312" s="2"/>
      <c r="C9312" s="2"/>
      <c r="D9312" s="2"/>
      <c r="Q9312" s="94"/>
    </row>
    <row r="9313" spans="2:17" x14ac:dyDescent="0.3">
      <c r="B9313" s="2"/>
      <c r="C9313" s="2"/>
      <c r="D9313" s="2"/>
      <c r="Q9313" s="94"/>
    </row>
    <row r="9314" spans="2:17" x14ac:dyDescent="0.3">
      <c r="B9314" s="2"/>
      <c r="C9314" s="2"/>
      <c r="D9314" s="2"/>
      <c r="Q9314" s="94"/>
    </row>
    <row r="9315" spans="2:17" x14ac:dyDescent="0.3">
      <c r="B9315" s="2"/>
      <c r="C9315" s="2"/>
      <c r="D9315" s="2"/>
      <c r="Q9315" s="94"/>
    </row>
    <row r="9316" spans="2:17" x14ac:dyDescent="0.3">
      <c r="B9316" s="2"/>
      <c r="C9316" s="2"/>
      <c r="D9316" s="2"/>
      <c r="Q9316" s="94"/>
    </row>
    <row r="9317" spans="2:17" x14ac:dyDescent="0.3">
      <c r="B9317" s="2"/>
      <c r="C9317" s="2"/>
      <c r="D9317" s="2"/>
      <c r="Q9317" s="94"/>
    </row>
    <row r="9318" spans="2:17" x14ac:dyDescent="0.3">
      <c r="B9318" s="2"/>
      <c r="C9318" s="2"/>
      <c r="D9318" s="2"/>
      <c r="Q9318" s="94"/>
    </row>
    <row r="9319" spans="2:17" x14ac:dyDescent="0.3">
      <c r="B9319" s="2"/>
      <c r="C9319" s="2"/>
      <c r="D9319" s="2"/>
      <c r="Q9319" s="94"/>
    </row>
    <row r="9320" spans="2:17" x14ac:dyDescent="0.3">
      <c r="B9320" s="2"/>
      <c r="C9320" s="2"/>
      <c r="D9320" s="2"/>
      <c r="Q9320" s="94"/>
    </row>
    <row r="9321" spans="2:17" x14ac:dyDescent="0.3">
      <c r="B9321" s="2"/>
      <c r="C9321" s="2"/>
      <c r="D9321" s="2"/>
      <c r="Q9321" s="94"/>
    </row>
    <row r="9322" spans="2:17" x14ac:dyDescent="0.3">
      <c r="B9322" s="2"/>
      <c r="C9322" s="2"/>
      <c r="D9322" s="2"/>
      <c r="Q9322" s="94"/>
    </row>
    <row r="9323" spans="2:17" x14ac:dyDescent="0.3">
      <c r="B9323" s="2"/>
      <c r="C9323" s="2"/>
      <c r="D9323" s="2"/>
      <c r="Q9323" s="94"/>
    </row>
    <row r="9324" spans="2:17" x14ac:dyDescent="0.3">
      <c r="B9324" s="2"/>
      <c r="C9324" s="2"/>
      <c r="D9324" s="2"/>
      <c r="Q9324" s="94"/>
    </row>
    <row r="9325" spans="2:17" x14ac:dyDescent="0.3">
      <c r="B9325" s="2"/>
      <c r="C9325" s="2"/>
      <c r="D9325" s="2"/>
      <c r="Q9325" s="94"/>
    </row>
    <row r="9326" spans="2:17" x14ac:dyDescent="0.3">
      <c r="B9326" s="2"/>
      <c r="C9326" s="2"/>
      <c r="D9326" s="2"/>
      <c r="Q9326" s="94"/>
    </row>
    <row r="9327" spans="2:17" x14ac:dyDescent="0.3">
      <c r="B9327" s="2"/>
      <c r="C9327" s="2"/>
      <c r="D9327" s="2"/>
      <c r="Q9327" s="94"/>
    </row>
    <row r="9328" spans="2:17" x14ac:dyDescent="0.3">
      <c r="B9328" s="2"/>
      <c r="C9328" s="2"/>
      <c r="D9328" s="2"/>
      <c r="Q9328" s="94"/>
    </row>
    <row r="9329" spans="2:17" x14ac:dyDescent="0.3">
      <c r="B9329" s="2"/>
      <c r="C9329" s="2"/>
      <c r="D9329" s="2"/>
      <c r="Q9329" s="94"/>
    </row>
    <row r="9330" spans="2:17" x14ac:dyDescent="0.3">
      <c r="B9330" s="2"/>
      <c r="C9330" s="2"/>
      <c r="D9330" s="2"/>
      <c r="Q9330" s="94"/>
    </row>
    <row r="9331" spans="2:17" x14ac:dyDescent="0.3">
      <c r="B9331" s="2"/>
      <c r="C9331" s="2"/>
      <c r="D9331" s="2"/>
      <c r="Q9331" s="94"/>
    </row>
    <row r="9332" spans="2:17" x14ac:dyDescent="0.3">
      <c r="B9332" s="2"/>
      <c r="C9332" s="2"/>
      <c r="D9332" s="2"/>
      <c r="Q9332" s="94"/>
    </row>
    <row r="9333" spans="2:17" x14ac:dyDescent="0.3">
      <c r="B9333" s="2"/>
      <c r="C9333" s="2"/>
      <c r="D9333" s="2"/>
      <c r="Q9333" s="94"/>
    </row>
    <row r="9334" spans="2:17" x14ac:dyDescent="0.3">
      <c r="B9334" s="2"/>
      <c r="C9334" s="2"/>
      <c r="D9334" s="2"/>
      <c r="Q9334" s="94"/>
    </row>
    <row r="9335" spans="2:17" x14ac:dyDescent="0.3">
      <c r="B9335" s="2"/>
      <c r="C9335" s="2"/>
      <c r="D9335" s="2"/>
      <c r="Q9335" s="94"/>
    </row>
    <row r="9336" spans="2:17" x14ac:dyDescent="0.3">
      <c r="B9336" s="2"/>
      <c r="C9336" s="2"/>
      <c r="D9336" s="2"/>
      <c r="Q9336" s="94"/>
    </row>
    <row r="9337" spans="2:17" x14ac:dyDescent="0.3">
      <c r="B9337" s="2"/>
      <c r="C9337" s="2"/>
      <c r="D9337" s="2"/>
      <c r="Q9337" s="94"/>
    </row>
    <row r="9338" spans="2:17" x14ac:dyDescent="0.3">
      <c r="B9338" s="2"/>
      <c r="C9338" s="2"/>
      <c r="D9338" s="2"/>
      <c r="Q9338" s="94"/>
    </row>
    <row r="9339" spans="2:17" x14ac:dyDescent="0.3">
      <c r="B9339" s="2"/>
      <c r="C9339" s="2"/>
      <c r="D9339" s="2"/>
      <c r="Q9339" s="94"/>
    </row>
    <row r="9340" spans="2:17" x14ac:dyDescent="0.3">
      <c r="B9340" s="2"/>
      <c r="C9340" s="2"/>
      <c r="D9340" s="2"/>
      <c r="Q9340" s="94"/>
    </row>
    <row r="9341" spans="2:17" x14ac:dyDescent="0.3">
      <c r="B9341" s="2"/>
      <c r="C9341" s="2"/>
      <c r="D9341" s="2"/>
      <c r="Q9341" s="94"/>
    </row>
    <row r="9342" spans="2:17" x14ac:dyDescent="0.3">
      <c r="B9342" s="2"/>
      <c r="C9342" s="2"/>
      <c r="D9342" s="2"/>
      <c r="Q9342" s="94"/>
    </row>
    <row r="9343" spans="2:17" x14ac:dyDescent="0.3">
      <c r="B9343" s="2"/>
      <c r="C9343" s="2"/>
      <c r="D9343" s="2"/>
      <c r="Q9343" s="94"/>
    </row>
    <row r="9344" spans="2:17" x14ac:dyDescent="0.3">
      <c r="B9344" s="2"/>
      <c r="C9344" s="2"/>
      <c r="D9344" s="2"/>
      <c r="Q9344" s="94"/>
    </row>
    <row r="9345" spans="2:17" x14ac:dyDescent="0.3">
      <c r="B9345" s="2"/>
      <c r="C9345" s="2"/>
      <c r="D9345" s="2"/>
      <c r="Q9345" s="94"/>
    </row>
    <row r="9346" spans="2:17" x14ac:dyDescent="0.3">
      <c r="B9346" s="2"/>
      <c r="C9346" s="2"/>
      <c r="D9346" s="2"/>
      <c r="Q9346" s="94"/>
    </row>
    <row r="9347" spans="2:17" x14ac:dyDescent="0.3">
      <c r="B9347" s="2"/>
      <c r="C9347" s="2"/>
      <c r="D9347" s="2"/>
      <c r="Q9347" s="94"/>
    </row>
    <row r="9348" spans="2:17" x14ac:dyDescent="0.3">
      <c r="B9348" s="2"/>
      <c r="C9348" s="2"/>
      <c r="D9348" s="2"/>
      <c r="Q9348" s="94"/>
    </row>
    <row r="9349" spans="2:17" x14ac:dyDescent="0.3">
      <c r="B9349" s="2"/>
      <c r="C9349" s="2"/>
      <c r="D9349" s="2"/>
      <c r="Q9349" s="94"/>
    </row>
    <row r="9350" spans="2:17" x14ac:dyDescent="0.3">
      <c r="B9350" s="2"/>
      <c r="C9350" s="2"/>
      <c r="D9350" s="2"/>
      <c r="Q9350" s="94"/>
    </row>
    <row r="9351" spans="2:17" x14ac:dyDescent="0.3">
      <c r="B9351" s="2"/>
      <c r="C9351" s="2"/>
      <c r="D9351" s="2"/>
      <c r="Q9351" s="94"/>
    </row>
    <row r="9352" spans="2:17" x14ac:dyDescent="0.3">
      <c r="B9352" s="2"/>
      <c r="C9352" s="2"/>
      <c r="D9352" s="2"/>
      <c r="Q9352" s="94"/>
    </row>
    <row r="9353" spans="2:17" x14ac:dyDescent="0.3">
      <c r="B9353" s="2"/>
      <c r="C9353" s="2"/>
      <c r="D9353" s="2"/>
      <c r="Q9353" s="94"/>
    </row>
    <row r="9354" spans="2:17" x14ac:dyDescent="0.3">
      <c r="B9354" s="2"/>
      <c r="C9354" s="2"/>
      <c r="D9354" s="2"/>
      <c r="Q9354" s="94"/>
    </row>
    <row r="9355" spans="2:17" x14ac:dyDescent="0.3">
      <c r="B9355" s="2"/>
      <c r="C9355" s="2"/>
      <c r="D9355" s="2"/>
      <c r="Q9355" s="94"/>
    </row>
    <row r="9356" spans="2:17" x14ac:dyDescent="0.3">
      <c r="B9356" s="2"/>
      <c r="C9356" s="2"/>
      <c r="D9356" s="2"/>
      <c r="Q9356" s="94"/>
    </row>
    <row r="9357" spans="2:17" x14ac:dyDescent="0.3">
      <c r="B9357" s="2"/>
      <c r="C9357" s="2"/>
      <c r="D9357" s="2"/>
      <c r="Q9357" s="94"/>
    </row>
    <row r="9358" spans="2:17" x14ac:dyDescent="0.3">
      <c r="B9358" s="2"/>
      <c r="C9358" s="2"/>
      <c r="D9358" s="2"/>
      <c r="Q9358" s="94"/>
    </row>
    <row r="9359" spans="2:17" x14ac:dyDescent="0.3">
      <c r="B9359" s="2"/>
      <c r="C9359" s="2"/>
      <c r="D9359" s="2"/>
      <c r="Q9359" s="94"/>
    </row>
    <row r="9360" spans="2:17" x14ac:dyDescent="0.3">
      <c r="B9360" s="2"/>
      <c r="C9360" s="2"/>
      <c r="D9360" s="2"/>
      <c r="Q9360" s="94"/>
    </row>
    <row r="9361" spans="2:17" x14ac:dyDescent="0.3">
      <c r="B9361" s="2"/>
      <c r="C9361" s="2"/>
      <c r="D9361" s="2"/>
      <c r="Q9361" s="94"/>
    </row>
    <row r="9362" spans="2:17" x14ac:dyDescent="0.3">
      <c r="B9362" s="2"/>
      <c r="C9362" s="2"/>
      <c r="D9362" s="2"/>
      <c r="Q9362" s="94"/>
    </row>
    <row r="9363" spans="2:17" x14ac:dyDescent="0.3">
      <c r="B9363" s="2"/>
      <c r="C9363" s="2"/>
      <c r="D9363" s="2"/>
      <c r="Q9363" s="94"/>
    </row>
    <row r="9364" spans="2:17" x14ac:dyDescent="0.3">
      <c r="B9364" s="2"/>
      <c r="C9364" s="2"/>
      <c r="D9364" s="2"/>
      <c r="Q9364" s="94"/>
    </row>
    <row r="9365" spans="2:17" x14ac:dyDescent="0.3">
      <c r="B9365" s="2"/>
      <c r="C9365" s="2"/>
      <c r="D9365" s="2"/>
      <c r="Q9365" s="94"/>
    </row>
    <row r="9366" spans="2:17" x14ac:dyDescent="0.3">
      <c r="B9366" s="2"/>
      <c r="C9366" s="2"/>
      <c r="D9366" s="2"/>
      <c r="Q9366" s="94"/>
    </row>
    <row r="9367" spans="2:17" x14ac:dyDescent="0.3">
      <c r="B9367" s="2"/>
      <c r="C9367" s="2"/>
      <c r="D9367" s="2"/>
      <c r="Q9367" s="94"/>
    </row>
    <row r="9368" spans="2:17" x14ac:dyDescent="0.3">
      <c r="B9368" s="2"/>
      <c r="C9368" s="2"/>
      <c r="D9368" s="2"/>
      <c r="Q9368" s="94"/>
    </row>
    <row r="9369" spans="2:17" x14ac:dyDescent="0.3">
      <c r="B9369" s="2"/>
      <c r="C9369" s="2"/>
      <c r="D9369" s="2"/>
      <c r="Q9369" s="94"/>
    </row>
    <row r="9370" spans="2:17" x14ac:dyDescent="0.3">
      <c r="B9370" s="2"/>
      <c r="C9370" s="2"/>
      <c r="D9370" s="2"/>
      <c r="Q9370" s="94"/>
    </row>
    <row r="9371" spans="2:17" x14ac:dyDescent="0.3">
      <c r="B9371" s="2"/>
      <c r="C9371" s="2"/>
      <c r="D9371" s="2"/>
      <c r="Q9371" s="94"/>
    </row>
    <row r="9372" spans="2:17" x14ac:dyDescent="0.3">
      <c r="B9372" s="2"/>
      <c r="C9372" s="2"/>
      <c r="D9372" s="2"/>
      <c r="Q9372" s="94"/>
    </row>
    <row r="9373" spans="2:17" x14ac:dyDescent="0.3">
      <c r="B9373" s="2"/>
      <c r="C9373" s="2"/>
      <c r="D9373" s="2"/>
      <c r="Q9373" s="94"/>
    </row>
    <row r="9374" spans="2:17" x14ac:dyDescent="0.3">
      <c r="B9374" s="2"/>
      <c r="C9374" s="2"/>
      <c r="D9374" s="2"/>
      <c r="Q9374" s="94"/>
    </row>
    <row r="9375" spans="2:17" x14ac:dyDescent="0.3">
      <c r="B9375" s="2"/>
      <c r="C9375" s="2"/>
      <c r="D9375" s="2"/>
      <c r="Q9375" s="94"/>
    </row>
    <row r="9376" spans="2:17" x14ac:dyDescent="0.3">
      <c r="B9376" s="2"/>
      <c r="C9376" s="2"/>
      <c r="D9376" s="2"/>
      <c r="Q9376" s="94"/>
    </row>
    <row r="9377" spans="2:17" x14ac:dyDescent="0.3">
      <c r="B9377" s="2"/>
      <c r="C9377" s="2"/>
      <c r="D9377" s="2"/>
      <c r="Q9377" s="94"/>
    </row>
    <row r="9378" spans="2:17" x14ac:dyDescent="0.3">
      <c r="B9378" s="2"/>
      <c r="C9378" s="2"/>
      <c r="D9378" s="2"/>
      <c r="Q9378" s="94"/>
    </row>
    <row r="9379" spans="2:17" x14ac:dyDescent="0.3">
      <c r="B9379" s="2"/>
      <c r="C9379" s="2"/>
      <c r="D9379" s="2"/>
      <c r="Q9379" s="94"/>
    </row>
    <row r="9380" spans="2:17" x14ac:dyDescent="0.3">
      <c r="B9380" s="2"/>
      <c r="C9380" s="2"/>
      <c r="D9380" s="2"/>
      <c r="Q9380" s="94"/>
    </row>
    <row r="9381" spans="2:17" x14ac:dyDescent="0.3">
      <c r="B9381" s="2"/>
      <c r="C9381" s="2"/>
      <c r="D9381" s="2"/>
      <c r="Q9381" s="94"/>
    </row>
    <row r="9382" spans="2:17" x14ac:dyDescent="0.3">
      <c r="B9382" s="2"/>
      <c r="C9382" s="2"/>
      <c r="D9382" s="2"/>
      <c r="Q9382" s="94"/>
    </row>
    <row r="9383" spans="2:17" x14ac:dyDescent="0.3">
      <c r="B9383" s="2"/>
      <c r="C9383" s="2"/>
      <c r="D9383" s="2"/>
      <c r="Q9383" s="94"/>
    </row>
    <row r="9384" spans="2:17" x14ac:dyDescent="0.3">
      <c r="B9384" s="2"/>
      <c r="C9384" s="2"/>
      <c r="D9384" s="2"/>
      <c r="Q9384" s="94"/>
    </row>
    <row r="9385" spans="2:17" x14ac:dyDescent="0.3">
      <c r="B9385" s="2"/>
      <c r="C9385" s="2"/>
      <c r="D9385" s="2"/>
      <c r="Q9385" s="94"/>
    </row>
    <row r="9386" spans="2:17" x14ac:dyDescent="0.3">
      <c r="B9386" s="2"/>
      <c r="C9386" s="2"/>
      <c r="D9386" s="2"/>
      <c r="Q9386" s="94"/>
    </row>
    <row r="9387" spans="2:17" x14ac:dyDescent="0.3">
      <c r="B9387" s="2"/>
      <c r="C9387" s="2"/>
      <c r="D9387" s="2"/>
      <c r="Q9387" s="94"/>
    </row>
    <row r="9388" spans="2:17" x14ac:dyDescent="0.3">
      <c r="B9388" s="2"/>
      <c r="C9388" s="2"/>
      <c r="D9388" s="2"/>
      <c r="Q9388" s="94"/>
    </row>
    <row r="9389" spans="2:17" x14ac:dyDescent="0.3">
      <c r="B9389" s="2"/>
      <c r="C9389" s="2"/>
      <c r="D9389" s="2"/>
      <c r="Q9389" s="94"/>
    </row>
    <row r="9390" spans="2:17" x14ac:dyDescent="0.3">
      <c r="B9390" s="2"/>
      <c r="C9390" s="2"/>
      <c r="D9390" s="2"/>
      <c r="Q9390" s="94"/>
    </row>
    <row r="9391" spans="2:17" x14ac:dyDescent="0.3">
      <c r="B9391" s="2"/>
      <c r="C9391" s="2"/>
      <c r="D9391" s="2"/>
      <c r="Q9391" s="94"/>
    </row>
    <row r="9392" spans="2:17" x14ac:dyDescent="0.3">
      <c r="B9392" s="2"/>
      <c r="C9392" s="2"/>
      <c r="D9392" s="2"/>
      <c r="Q9392" s="94"/>
    </row>
    <row r="9393" spans="2:17" x14ac:dyDescent="0.3">
      <c r="B9393" s="2"/>
      <c r="C9393" s="2"/>
      <c r="D9393" s="2"/>
      <c r="Q9393" s="94"/>
    </row>
    <row r="9394" spans="2:17" x14ac:dyDescent="0.3">
      <c r="B9394" s="2"/>
      <c r="C9394" s="2"/>
      <c r="D9394" s="2"/>
      <c r="Q9394" s="94"/>
    </row>
    <row r="9395" spans="2:17" x14ac:dyDescent="0.3">
      <c r="B9395" s="2"/>
      <c r="C9395" s="2"/>
      <c r="D9395" s="2"/>
      <c r="Q9395" s="94"/>
    </row>
    <row r="9396" spans="2:17" x14ac:dyDescent="0.3">
      <c r="B9396" s="2"/>
      <c r="C9396" s="2"/>
      <c r="D9396" s="2"/>
      <c r="Q9396" s="94"/>
    </row>
    <row r="9397" spans="2:17" x14ac:dyDescent="0.3">
      <c r="B9397" s="2"/>
      <c r="C9397" s="2"/>
      <c r="D9397" s="2"/>
      <c r="Q9397" s="94"/>
    </row>
    <row r="9398" spans="2:17" x14ac:dyDescent="0.3">
      <c r="B9398" s="2"/>
      <c r="C9398" s="2"/>
      <c r="D9398" s="2"/>
      <c r="Q9398" s="94"/>
    </row>
    <row r="9399" spans="2:17" x14ac:dyDescent="0.3">
      <c r="B9399" s="2"/>
      <c r="C9399" s="2"/>
      <c r="D9399" s="2"/>
      <c r="Q9399" s="94"/>
    </row>
    <row r="9400" spans="2:17" x14ac:dyDescent="0.3">
      <c r="B9400" s="2"/>
      <c r="C9400" s="2"/>
      <c r="D9400" s="2"/>
      <c r="Q9400" s="94"/>
    </row>
    <row r="9401" spans="2:17" x14ac:dyDescent="0.3">
      <c r="B9401" s="2"/>
      <c r="C9401" s="2"/>
      <c r="D9401" s="2"/>
      <c r="Q9401" s="94"/>
    </row>
    <row r="9402" spans="2:17" x14ac:dyDescent="0.3">
      <c r="B9402" s="2"/>
      <c r="C9402" s="2"/>
      <c r="D9402" s="2"/>
      <c r="Q9402" s="94"/>
    </row>
    <row r="9403" spans="2:17" x14ac:dyDescent="0.3">
      <c r="B9403" s="2"/>
      <c r="C9403" s="2"/>
      <c r="D9403" s="2"/>
      <c r="Q9403" s="94"/>
    </row>
    <row r="9404" spans="2:17" x14ac:dyDescent="0.3">
      <c r="B9404" s="2"/>
      <c r="C9404" s="2"/>
      <c r="D9404" s="2"/>
      <c r="Q9404" s="94"/>
    </row>
    <row r="9405" spans="2:17" x14ac:dyDescent="0.3">
      <c r="B9405" s="2"/>
      <c r="C9405" s="2"/>
      <c r="D9405" s="2"/>
      <c r="Q9405" s="94"/>
    </row>
    <row r="9406" spans="2:17" x14ac:dyDescent="0.3">
      <c r="B9406" s="2"/>
      <c r="C9406" s="2"/>
      <c r="D9406" s="2"/>
      <c r="Q9406" s="94"/>
    </row>
    <row r="9407" spans="2:17" x14ac:dyDescent="0.3">
      <c r="B9407" s="2"/>
      <c r="C9407" s="2"/>
      <c r="D9407" s="2"/>
      <c r="Q9407" s="94"/>
    </row>
    <row r="9408" spans="2:17" x14ac:dyDescent="0.3">
      <c r="B9408" s="2"/>
      <c r="C9408" s="2"/>
      <c r="D9408" s="2"/>
      <c r="Q9408" s="94"/>
    </row>
    <row r="9409" spans="2:17" x14ac:dyDescent="0.3">
      <c r="B9409" s="2"/>
      <c r="C9409" s="2"/>
      <c r="D9409" s="2"/>
      <c r="Q9409" s="94"/>
    </row>
    <row r="9410" spans="2:17" x14ac:dyDescent="0.3">
      <c r="B9410" s="2"/>
      <c r="C9410" s="2"/>
      <c r="D9410" s="2"/>
      <c r="Q9410" s="94"/>
    </row>
    <row r="9411" spans="2:17" x14ac:dyDescent="0.3">
      <c r="B9411" s="2"/>
      <c r="C9411" s="2"/>
      <c r="D9411" s="2"/>
      <c r="Q9411" s="94"/>
    </row>
    <row r="9412" spans="2:17" x14ac:dyDescent="0.3">
      <c r="B9412" s="2"/>
      <c r="C9412" s="2"/>
      <c r="D9412" s="2"/>
      <c r="Q9412" s="94"/>
    </row>
    <row r="9413" spans="2:17" x14ac:dyDescent="0.3">
      <c r="B9413" s="2"/>
      <c r="C9413" s="2"/>
      <c r="D9413" s="2"/>
      <c r="Q9413" s="94"/>
    </row>
    <row r="9414" spans="2:17" x14ac:dyDescent="0.3">
      <c r="B9414" s="2"/>
      <c r="C9414" s="2"/>
      <c r="D9414" s="2"/>
      <c r="Q9414" s="94"/>
    </row>
    <row r="9415" spans="2:17" x14ac:dyDescent="0.3">
      <c r="B9415" s="2"/>
      <c r="C9415" s="2"/>
      <c r="D9415" s="2"/>
      <c r="Q9415" s="94"/>
    </row>
    <row r="9416" spans="2:17" x14ac:dyDescent="0.3">
      <c r="B9416" s="2"/>
      <c r="C9416" s="2"/>
      <c r="D9416" s="2"/>
      <c r="Q9416" s="94"/>
    </row>
    <row r="9417" spans="2:17" x14ac:dyDescent="0.3">
      <c r="B9417" s="2"/>
      <c r="C9417" s="2"/>
      <c r="D9417" s="2"/>
      <c r="Q9417" s="94"/>
    </row>
    <row r="9418" spans="2:17" x14ac:dyDescent="0.3">
      <c r="B9418" s="2"/>
      <c r="C9418" s="2"/>
      <c r="D9418" s="2"/>
      <c r="Q9418" s="94"/>
    </row>
    <row r="9419" spans="2:17" x14ac:dyDescent="0.3">
      <c r="B9419" s="2"/>
      <c r="C9419" s="2"/>
      <c r="D9419" s="2"/>
      <c r="Q9419" s="94"/>
    </row>
    <row r="9420" spans="2:17" x14ac:dyDescent="0.3">
      <c r="B9420" s="2"/>
      <c r="C9420" s="2"/>
      <c r="D9420" s="2"/>
      <c r="Q9420" s="94"/>
    </row>
    <row r="9421" spans="2:17" x14ac:dyDescent="0.3">
      <c r="B9421" s="2"/>
      <c r="C9421" s="2"/>
      <c r="D9421" s="2"/>
      <c r="Q9421" s="94"/>
    </row>
    <row r="9422" spans="2:17" x14ac:dyDescent="0.3">
      <c r="B9422" s="2"/>
      <c r="C9422" s="2"/>
      <c r="D9422" s="2"/>
      <c r="Q9422" s="94"/>
    </row>
    <row r="9423" spans="2:17" x14ac:dyDescent="0.3">
      <c r="B9423" s="2"/>
      <c r="C9423" s="2"/>
      <c r="D9423" s="2"/>
      <c r="Q9423" s="94"/>
    </row>
    <row r="9424" spans="2:17" x14ac:dyDescent="0.3">
      <c r="B9424" s="2"/>
      <c r="C9424" s="2"/>
      <c r="D9424" s="2"/>
      <c r="Q9424" s="94"/>
    </row>
    <row r="9425" spans="2:17" x14ac:dyDescent="0.3">
      <c r="B9425" s="2"/>
      <c r="C9425" s="2"/>
      <c r="D9425" s="2"/>
      <c r="Q9425" s="94"/>
    </row>
    <row r="9426" spans="2:17" x14ac:dyDescent="0.3">
      <c r="B9426" s="2"/>
      <c r="C9426" s="2"/>
      <c r="D9426" s="2"/>
      <c r="Q9426" s="94"/>
    </row>
    <row r="9427" spans="2:17" x14ac:dyDescent="0.3">
      <c r="B9427" s="2"/>
      <c r="C9427" s="2"/>
      <c r="D9427" s="2"/>
      <c r="Q9427" s="94"/>
    </row>
    <row r="9428" spans="2:17" x14ac:dyDescent="0.3">
      <c r="B9428" s="2"/>
      <c r="C9428" s="2"/>
      <c r="D9428" s="2"/>
      <c r="Q9428" s="94"/>
    </row>
    <row r="9429" spans="2:17" x14ac:dyDescent="0.3">
      <c r="B9429" s="2"/>
      <c r="C9429" s="2"/>
      <c r="D9429" s="2"/>
      <c r="Q9429" s="94"/>
    </row>
    <row r="9430" spans="2:17" x14ac:dyDescent="0.3">
      <c r="B9430" s="2"/>
      <c r="C9430" s="2"/>
      <c r="D9430" s="2"/>
      <c r="Q9430" s="94"/>
    </row>
    <row r="9431" spans="2:17" x14ac:dyDescent="0.3">
      <c r="B9431" s="2"/>
      <c r="C9431" s="2"/>
      <c r="D9431" s="2"/>
      <c r="Q9431" s="94"/>
    </row>
    <row r="9432" spans="2:17" x14ac:dyDescent="0.3">
      <c r="B9432" s="2"/>
      <c r="C9432" s="2"/>
      <c r="D9432" s="2"/>
      <c r="Q9432" s="94"/>
    </row>
    <row r="9433" spans="2:17" x14ac:dyDescent="0.3">
      <c r="B9433" s="2"/>
      <c r="C9433" s="2"/>
      <c r="D9433" s="2"/>
      <c r="Q9433" s="94"/>
    </row>
    <row r="9434" spans="2:17" x14ac:dyDescent="0.3">
      <c r="B9434" s="2"/>
      <c r="C9434" s="2"/>
      <c r="D9434" s="2"/>
      <c r="Q9434" s="94"/>
    </row>
    <row r="9435" spans="2:17" x14ac:dyDescent="0.3">
      <c r="B9435" s="2"/>
      <c r="C9435" s="2"/>
      <c r="D9435" s="2"/>
      <c r="Q9435" s="94"/>
    </row>
    <row r="9436" spans="2:17" x14ac:dyDescent="0.3">
      <c r="B9436" s="2"/>
      <c r="C9436" s="2"/>
      <c r="D9436" s="2"/>
      <c r="Q9436" s="94"/>
    </row>
    <row r="9437" spans="2:17" x14ac:dyDescent="0.3">
      <c r="B9437" s="2"/>
      <c r="C9437" s="2"/>
      <c r="D9437" s="2"/>
      <c r="Q9437" s="94"/>
    </row>
    <row r="9438" spans="2:17" x14ac:dyDescent="0.3">
      <c r="B9438" s="2"/>
      <c r="C9438" s="2"/>
      <c r="D9438" s="2"/>
      <c r="Q9438" s="94"/>
    </row>
    <row r="9439" spans="2:17" x14ac:dyDescent="0.3">
      <c r="B9439" s="2"/>
      <c r="C9439" s="2"/>
      <c r="D9439" s="2"/>
      <c r="Q9439" s="94"/>
    </row>
    <row r="9440" spans="2:17" x14ac:dyDescent="0.3">
      <c r="B9440" s="2"/>
      <c r="C9440" s="2"/>
      <c r="D9440" s="2"/>
      <c r="Q9440" s="94"/>
    </row>
    <row r="9441" spans="2:17" x14ac:dyDescent="0.3">
      <c r="B9441" s="2"/>
      <c r="C9441" s="2"/>
      <c r="D9441" s="2"/>
      <c r="Q9441" s="94"/>
    </row>
    <row r="9442" spans="2:17" x14ac:dyDescent="0.3">
      <c r="B9442" s="2"/>
      <c r="C9442" s="2"/>
      <c r="D9442" s="2"/>
      <c r="Q9442" s="94"/>
    </row>
    <row r="9443" spans="2:17" x14ac:dyDescent="0.3">
      <c r="B9443" s="2"/>
      <c r="C9443" s="2"/>
      <c r="D9443" s="2"/>
      <c r="Q9443" s="94"/>
    </row>
    <row r="9444" spans="2:17" x14ac:dyDescent="0.3">
      <c r="B9444" s="2"/>
      <c r="C9444" s="2"/>
      <c r="D9444" s="2"/>
      <c r="Q9444" s="94"/>
    </row>
    <row r="9445" spans="2:17" x14ac:dyDescent="0.3">
      <c r="B9445" s="2"/>
      <c r="C9445" s="2"/>
      <c r="D9445" s="2"/>
      <c r="Q9445" s="94"/>
    </row>
    <row r="9446" spans="2:17" x14ac:dyDescent="0.3">
      <c r="B9446" s="2"/>
      <c r="C9446" s="2"/>
      <c r="D9446" s="2"/>
      <c r="Q9446" s="94"/>
    </row>
    <row r="9447" spans="2:17" x14ac:dyDescent="0.3">
      <c r="B9447" s="2"/>
      <c r="C9447" s="2"/>
      <c r="D9447" s="2"/>
      <c r="Q9447" s="94"/>
    </row>
    <row r="9448" spans="2:17" x14ac:dyDescent="0.3">
      <c r="B9448" s="2"/>
      <c r="C9448" s="2"/>
      <c r="D9448" s="2"/>
      <c r="Q9448" s="94"/>
    </row>
    <row r="9449" spans="2:17" x14ac:dyDescent="0.3">
      <c r="B9449" s="2"/>
      <c r="C9449" s="2"/>
      <c r="D9449" s="2"/>
      <c r="Q9449" s="94"/>
    </row>
    <row r="9450" spans="2:17" x14ac:dyDescent="0.3">
      <c r="B9450" s="2"/>
      <c r="C9450" s="2"/>
      <c r="D9450" s="2"/>
      <c r="Q9450" s="94"/>
    </row>
    <row r="9451" spans="2:17" x14ac:dyDescent="0.3">
      <c r="B9451" s="2"/>
      <c r="C9451" s="2"/>
      <c r="D9451" s="2"/>
      <c r="Q9451" s="94"/>
    </row>
    <row r="9452" spans="2:17" x14ac:dyDescent="0.3">
      <c r="B9452" s="2"/>
      <c r="C9452" s="2"/>
      <c r="D9452" s="2"/>
      <c r="Q9452" s="94"/>
    </row>
    <row r="9453" spans="2:17" x14ac:dyDescent="0.3">
      <c r="B9453" s="2"/>
      <c r="C9453" s="2"/>
      <c r="D9453" s="2"/>
      <c r="Q9453" s="94"/>
    </row>
    <row r="9454" spans="2:17" x14ac:dyDescent="0.3">
      <c r="B9454" s="2"/>
      <c r="C9454" s="2"/>
      <c r="D9454" s="2"/>
      <c r="Q9454" s="94"/>
    </row>
    <row r="9455" spans="2:17" x14ac:dyDescent="0.3">
      <c r="B9455" s="2"/>
      <c r="C9455" s="2"/>
      <c r="D9455" s="2"/>
      <c r="Q9455" s="94"/>
    </row>
    <row r="9456" spans="2:17" x14ac:dyDescent="0.3">
      <c r="B9456" s="2"/>
      <c r="C9456" s="2"/>
      <c r="D9456" s="2"/>
      <c r="Q9456" s="94"/>
    </row>
    <row r="9457" spans="2:17" x14ac:dyDescent="0.3">
      <c r="B9457" s="2"/>
      <c r="C9457" s="2"/>
      <c r="D9457" s="2"/>
      <c r="Q9457" s="94"/>
    </row>
    <row r="9458" spans="2:17" x14ac:dyDescent="0.3">
      <c r="B9458" s="2"/>
      <c r="C9458" s="2"/>
      <c r="D9458" s="2"/>
      <c r="Q9458" s="94"/>
    </row>
    <row r="9459" spans="2:17" x14ac:dyDescent="0.3">
      <c r="B9459" s="2"/>
      <c r="C9459" s="2"/>
      <c r="D9459" s="2"/>
      <c r="Q9459" s="94"/>
    </row>
    <row r="9460" spans="2:17" x14ac:dyDescent="0.3">
      <c r="B9460" s="2"/>
      <c r="C9460" s="2"/>
      <c r="D9460" s="2"/>
      <c r="Q9460" s="94"/>
    </row>
    <row r="9461" spans="2:17" x14ac:dyDescent="0.3">
      <c r="B9461" s="2"/>
      <c r="C9461" s="2"/>
      <c r="D9461" s="2"/>
      <c r="Q9461" s="94"/>
    </row>
    <row r="9462" spans="2:17" x14ac:dyDescent="0.3">
      <c r="B9462" s="2"/>
      <c r="C9462" s="2"/>
      <c r="D9462" s="2"/>
      <c r="Q9462" s="94"/>
    </row>
    <row r="9463" spans="2:17" x14ac:dyDescent="0.3">
      <c r="B9463" s="2"/>
      <c r="C9463" s="2"/>
      <c r="D9463" s="2"/>
      <c r="Q9463" s="94"/>
    </row>
    <row r="9464" spans="2:17" x14ac:dyDescent="0.3">
      <c r="B9464" s="2"/>
      <c r="C9464" s="2"/>
      <c r="D9464" s="2"/>
      <c r="Q9464" s="94"/>
    </row>
    <row r="9465" spans="2:17" x14ac:dyDescent="0.3">
      <c r="B9465" s="2"/>
      <c r="C9465" s="2"/>
      <c r="D9465" s="2"/>
      <c r="Q9465" s="94"/>
    </row>
    <row r="9466" spans="2:17" x14ac:dyDescent="0.3">
      <c r="B9466" s="2"/>
      <c r="C9466" s="2"/>
      <c r="D9466" s="2"/>
      <c r="Q9466" s="94"/>
    </row>
    <row r="9467" spans="2:17" x14ac:dyDescent="0.3">
      <c r="B9467" s="2"/>
      <c r="C9467" s="2"/>
      <c r="D9467" s="2"/>
      <c r="Q9467" s="94"/>
    </row>
    <row r="9468" spans="2:17" x14ac:dyDescent="0.3">
      <c r="B9468" s="2"/>
      <c r="C9468" s="2"/>
      <c r="D9468" s="2"/>
      <c r="Q9468" s="94"/>
    </row>
    <row r="9469" spans="2:17" x14ac:dyDescent="0.3">
      <c r="B9469" s="2"/>
      <c r="C9469" s="2"/>
      <c r="D9469" s="2"/>
      <c r="Q9469" s="94"/>
    </row>
    <row r="9470" spans="2:17" x14ac:dyDescent="0.3">
      <c r="B9470" s="2"/>
      <c r="C9470" s="2"/>
      <c r="D9470" s="2"/>
      <c r="Q9470" s="94"/>
    </row>
    <row r="9471" spans="2:17" x14ac:dyDescent="0.3">
      <c r="B9471" s="2"/>
      <c r="C9471" s="2"/>
      <c r="D9471" s="2"/>
      <c r="Q9471" s="94"/>
    </row>
    <row r="9472" spans="2:17" x14ac:dyDescent="0.3">
      <c r="B9472" s="2"/>
      <c r="C9472" s="2"/>
      <c r="D9472" s="2"/>
      <c r="Q9472" s="94"/>
    </row>
    <row r="9473" spans="2:17" x14ac:dyDescent="0.3">
      <c r="B9473" s="2"/>
      <c r="C9473" s="2"/>
      <c r="D9473" s="2"/>
      <c r="Q9473" s="94"/>
    </row>
    <row r="9474" spans="2:17" x14ac:dyDescent="0.3">
      <c r="B9474" s="2"/>
      <c r="C9474" s="2"/>
      <c r="D9474" s="2"/>
      <c r="Q9474" s="94"/>
    </row>
    <row r="9475" spans="2:17" x14ac:dyDescent="0.3">
      <c r="B9475" s="2"/>
      <c r="C9475" s="2"/>
      <c r="D9475" s="2"/>
      <c r="Q9475" s="94"/>
    </row>
    <row r="9476" spans="2:17" x14ac:dyDescent="0.3">
      <c r="B9476" s="2"/>
      <c r="C9476" s="2"/>
      <c r="D9476" s="2"/>
      <c r="Q9476" s="94"/>
    </row>
    <row r="9477" spans="2:17" x14ac:dyDescent="0.3">
      <c r="B9477" s="2"/>
      <c r="C9477" s="2"/>
      <c r="D9477" s="2"/>
      <c r="Q9477" s="94"/>
    </row>
    <row r="9478" spans="2:17" x14ac:dyDescent="0.3">
      <c r="B9478" s="2"/>
      <c r="C9478" s="2"/>
      <c r="D9478" s="2"/>
      <c r="Q9478" s="94"/>
    </row>
    <row r="9479" spans="2:17" x14ac:dyDescent="0.3">
      <c r="B9479" s="2"/>
      <c r="C9479" s="2"/>
      <c r="D9479" s="2"/>
      <c r="Q9479" s="94"/>
    </row>
    <row r="9480" spans="2:17" x14ac:dyDescent="0.3">
      <c r="B9480" s="2"/>
      <c r="C9480" s="2"/>
      <c r="D9480" s="2"/>
      <c r="Q9480" s="94"/>
    </row>
    <row r="9481" spans="2:17" x14ac:dyDescent="0.3">
      <c r="B9481" s="2"/>
      <c r="C9481" s="2"/>
      <c r="D9481" s="2"/>
      <c r="Q9481" s="94"/>
    </row>
    <row r="9482" spans="2:17" x14ac:dyDescent="0.3">
      <c r="B9482" s="2"/>
      <c r="C9482" s="2"/>
      <c r="D9482" s="2"/>
      <c r="Q9482" s="94"/>
    </row>
    <row r="9483" spans="2:17" x14ac:dyDescent="0.3">
      <c r="B9483" s="2"/>
      <c r="C9483" s="2"/>
      <c r="D9483" s="2"/>
      <c r="Q9483" s="94"/>
    </row>
    <row r="9484" spans="2:17" x14ac:dyDescent="0.3">
      <c r="B9484" s="2"/>
      <c r="C9484" s="2"/>
      <c r="D9484" s="2"/>
      <c r="Q9484" s="94"/>
    </row>
    <row r="9485" spans="2:17" x14ac:dyDescent="0.3">
      <c r="B9485" s="2"/>
      <c r="C9485" s="2"/>
      <c r="D9485" s="2"/>
      <c r="Q9485" s="94"/>
    </row>
    <row r="9486" spans="2:17" x14ac:dyDescent="0.3">
      <c r="B9486" s="2"/>
      <c r="C9486" s="2"/>
      <c r="D9486" s="2"/>
      <c r="Q9486" s="94"/>
    </row>
    <row r="9487" spans="2:17" x14ac:dyDescent="0.3">
      <c r="B9487" s="2"/>
      <c r="C9487" s="2"/>
      <c r="D9487" s="2"/>
      <c r="Q9487" s="94"/>
    </row>
    <row r="9488" spans="2:17" x14ac:dyDescent="0.3">
      <c r="B9488" s="2"/>
      <c r="C9488" s="2"/>
      <c r="D9488" s="2"/>
      <c r="Q9488" s="94"/>
    </row>
    <row r="9489" spans="2:17" x14ac:dyDescent="0.3">
      <c r="B9489" s="2"/>
      <c r="C9489" s="2"/>
      <c r="D9489" s="2"/>
      <c r="Q9489" s="94"/>
    </row>
    <row r="9490" spans="2:17" x14ac:dyDescent="0.3">
      <c r="B9490" s="2"/>
      <c r="C9490" s="2"/>
      <c r="D9490" s="2"/>
      <c r="Q9490" s="94"/>
    </row>
    <row r="9491" spans="2:17" x14ac:dyDescent="0.3">
      <c r="B9491" s="2"/>
      <c r="C9491" s="2"/>
      <c r="D9491" s="2"/>
      <c r="Q9491" s="94"/>
    </row>
    <row r="9492" spans="2:17" x14ac:dyDescent="0.3">
      <c r="B9492" s="2"/>
      <c r="C9492" s="2"/>
      <c r="D9492" s="2"/>
      <c r="Q9492" s="94"/>
    </row>
    <row r="9493" spans="2:17" x14ac:dyDescent="0.3">
      <c r="B9493" s="2"/>
      <c r="C9493" s="2"/>
      <c r="D9493" s="2"/>
      <c r="Q9493" s="94"/>
    </row>
    <row r="9494" spans="2:17" x14ac:dyDescent="0.3">
      <c r="B9494" s="2"/>
      <c r="C9494" s="2"/>
      <c r="D9494" s="2"/>
      <c r="Q9494" s="94"/>
    </row>
    <row r="9495" spans="2:17" x14ac:dyDescent="0.3">
      <c r="B9495" s="2"/>
      <c r="C9495" s="2"/>
      <c r="D9495" s="2"/>
      <c r="Q9495" s="94"/>
    </row>
    <row r="9496" spans="2:17" x14ac:dyDescent="0.3">
      <c r="B9496" s="2"/>
      <c r="C9496" s="2"/>
      <c r="D9496" s="2"/>
      <c r="Q9496" s="94"/>
    </row>
    <row r="9497" spans="2:17" x14ac:dyDescent="0.3">
      <c r="B9497" s="2"/>
      <c r="C9497" s="2"/>
      <c r="D9497" s="2"/>
      <c r="Q9497" s="94"/>
    </row>
    <row r="9498" spans="2:17" x14ac:dyDescent="0.3">
      <c r="B9498" s="2"/>
      <c r="C9498" s="2"/>
      <c r="D9498" s="2"/>
      <c r="Q9498" s="94"/>
    </row>
    <row r="9499" spans="2:17" x14ac:dyDescent="0.3">
      <c r="B9499" s="2"/>
      <c r="C9499" s="2"/>
      <c r="D9499" s="2"/>
      <c r="Q9499" s="94"/>
    </row>
    <row r="9500" spans="2:17" x14ac:dyDescent="0.3">
      <c r="B9500" s="2"/>
      <c r="C9500" s="2"/>
      <c r="D9500" s="2"/>
      <c r="Q9500" s="94"/>
    </row>
    <row r="9501" spans="2:17" x14ac:dyDescent="0.3">
      <c r="B9501" s="2"/>
      <c r="C9501" s="2"/>
      <c r="D9501" s="2"/>
      <c r="Q9501" s="94"/>
    </row>
    <row r="9502" spans="2:17" x14ac:dyDescent="0.3">
      <c r="B9502" s="2"/>
      <c r="C9502" s="2"/>
      <c r="D9502" s="2"/>
      <c r="Q9502" s="94"/>
    </row>
    <row r="9503" spans="2:17" x14ac:dyDescent="0.3">
      <c r="B9503" s="2"/>
      <c r="C9503" s="2"/>
      <c r="D9503" s="2"/>
      <c r="Q9503" s="94"/>
    </row>
    <row r="9504" spans="2:17" x14ac:dyDescent="0.3">
      <c r="B9504" s="2"/>
      <c r="C9504" s="2"/>
      <c r="D9504" s="2"/>
      <c r="Q9504" s="94"/>
    </row>
    <row r="9505" spans="2:17" x14ac:dyDescent="0.3">
      <c r="B9505" s="2"/>
      <c r="C9505" s="2"/>
      <c r="D9505" s="2"/>
      <c r="Q9505" s="94"/>
    </row>
    <row r="9506" spans="2:17" x14ac:dyDescent="0.3">
      <c r="B9506" s="2"/>
      <c r="C9506" s="2"/>
      <c r="D9506" s="2"/>
      <c r="Q9506" s="94"/>
    </row>
    <row r="9507" spans="2:17" x14ac:dyDescent="0.3">
      <c r="B9507" s="2"/>
      <c r="C9507" s="2"/>
      <c r="D9507" s="2"/>
      <c r="Q9507" s="94"/>
    </row>
    <row r="9508" spans="2:17" x14ac:dyDescent="0.3">
      <c r="B9508" s="2"/>
      <c r="C9508" s="2"/>
      <c r="D9508" s="2"/>
      <c r="Q9508" s="94"/>
    </row>
    <row r="9509" spans="2:17" x14ac:dyDescent="0.3">
      <c r="B9509" s="2"/>
      <c r="C9509" s="2"/>
      <c r="D9509" s="2"/>
      <c r="Q9509" s="94"/>
    </row>
    <row r="9510" spans="2:17" x14ac:dyDescent="0.3">
      <c r="B9510" s="2"/>
      <c r="C9510" s="2"/>
      <c r="D9510" s="2"/>
      <c r="Q9510" s="94"/>
    </row>
    <row r="9511" spans="2:17" x14ac:dyDescent="0.3">
      <c r="B9511" s="2"/>
      <c r="C9511" s="2"/>
      <c r="D9511" s="2"/>
      <c r="Q9511" s="94"/>
    </row>
    <row r="9512" spans="2:17" x14ac:dyDescent="0.3">
      <c r="B9512" s="2"/>
      <c r="C9512" s="2"/>
      <c r="D9512" s="2"/>
      <c r="Q9512" s="94"/>
    </row>
    <row r="9513" spans="2:17" x14ac:dyDescent="0.3">
      <c r="B9513" s="2"/>
      <c r="C9513" s="2"/>
      <c r="D9513" s="2"/>
      <c r="Q9513" s="94"/>
    </row>
    <row r="9514" spans="2:17" x14ac:dyDescent="0.3">
      <c r="B9514" s="2"/>
      <c r="C9514" s="2"/>
      <c r="D9514" s="2"/>
      <c r="Q9514" s="94"/>
    </row>
    <row r="9515" spans="2:17" x14ac:dyDescent="0.3">
      <c r="B9515" s="2"/>
      <c r="C9515" s="2"/>
      <c r="D9515" s="2"/>
      <c r="Q9515" s="94"/>
    </row>
    <row r="9516" spans="2:17" x14ac:dyDescent="0.3">
      <c r="B9516" s="2"/>
      <c r="C9516" s="2"/>
      <c r="D9516" s="2"/>
      <c r="Q9516" s="94"/>
    </row>
    <row r="9517" spans="2:17" x14ac:dyDescent="0.3">
      <c r="B9517" s="2"/>
      <c r="C9517" s="2"/>
      <c r="D9517" s="2"/>
      <c r="Q9517" s="94"/>
    </row>
    <row r="9518" spans="2:17" x14ac:dyDescent="0.3">
      <c r="B9518" s="2"/>
      <c r="C9518" s="2"/>
      <c r="D9518" s="2"/>
      <c r="Q9518" s="94"/>
    </row>
    <row r="9519" spans="2:17" x14ac:dyDescent="0.3">
      <c r="B9519" s="2"/>
      <c r="C9519" s="2"/>
      <c r="D9519" s="2"/>
      <c r="Q9519" s="94"/>
    </row>
    <row r="9520" spans="2:17" x14ac:dyDescent="0.3">
      <c r="B9520" s="2"/>
      <c r="C9520" s="2"/>
      <c r="D9520" s="2"/>
      <c r="Q9520" s="94"/>
    </row>
    <row r="9521" spans="2:17" x14ac:dyDescent="0.3">
      <c r="B9521" s="2"/>
      <c r="C9521" s="2"/>
      <c r="D9521" s="2"/>
      <c r="Q9521" s="94"/>
    </row>
    <row r="9522" spans="2:17" x14ac:dyDescent="0.3">
      <c r="B9522" s="2"/>
      <c r="C9522" s="2"/>
      <c r="D9522" s="2"/>
      <c r="Q9522" s="94"/>
    </row>
    <row r="9523" spans="2:17" x14ac:dyDescent="0.3">
      <c r="B9523" s="2"/>
      <c r="C9523" s="2"/>
      <c r="D9523" s="2"/>
      <c r="Q9523" s="94"/>
    </row>
    <row r="9524" spans="2:17" x14ac:dyDescent="0.3">
      <c r="B9524" s="2"/>
      <c r="C9524" s="2"/>
      <c r="D9524" s="2"/>
      <c r="Q9524" s="94"/>
    </row>
    <row r="9525" spans="2:17" x14ac:dyDescent="0.3">
      <c r="B9525" s="2"/>
      <c r="C9525" s="2"/>
      <c r="D9525" s="2"/>
      <c r="Q9525" s="94"/>
    </row>
    <row r="9526" spans="2:17" x14ac:dyDescent="0.3">
      <c r="B9526" s="2"/>
      <c r="C9526" s="2"/>
      <c r="D9526" s="2"/>
      <c r="Q9526" s="94"/>
    </row>
    <row r="9527" spans="2:17" x14ac:dyDescent="0.3">
      <c r="B9527" s="2"/>
      <c r="C9527" s="2"/>
      <c r="D9527" s="2"/>
      <c r="Q9527" s="94"/>
    </row>
    <row r="9528" spans="2:17" x14ac:dyDescent="0.3">
      <c r="B9528" s="2"/>
      <c r="C9528" s="2"/>
      <c r="D9528" s="2"/>
      <c r="Q9528" s="94"/>
    </row>
    <row r="9529" spans="2:17" x14ac:dyDescent="0.3">
      <c r="B9529" s="2"/>
      <c r="C9529" s="2"/>
      <c r="D9529" s="2"/>
      <c r="Q9529" s="94"/>
    </row>
    <row r="9530" spans="2:17" x14ac:dyDescent="0.3">
      <c r="B9530" s="2"/>
      <c r="C9530" s="2"/>
      <c r="D9530" s="2"/>
      <c r="Q9530" s="94"/>
    </row>
    <row r="9531" spans="2:17" x14ac:dyDescent="0.3">
      <c r="B9531" s="2"/>
      <c r="C9531" s="2"/>
      <c r="D9531" s="2"/>
      <c r="Q9531" s="94"/>
    </row>
    <row r="9532" spans="2:17" x14ac:dyDescent="0.3">
      <c r="B9532" s="2"/>
      <c r="C9532" s="2"/>
      <c r="D9532" s="2"/>
      <c r="Q9532" s="94"/>
    </row>
    <row r="9533" spans="2:17" x14ac:dyDescent="0.3">
      <c r="B9533" s="2"/>
      <c r="C9533" s="2"/>
      <c r="D9533" s="2"/>
      <c r="Q9533" s="94"/>
    </row>
    <row r="9534" spans="2:17" x14ac:dyDescent="0.3">
      <c r="B9534" s="2"/>
      <c r="C9534" s="2"/>
      <c r="D9534" s="2"/>
      <c r="Q9534" s="94"/>
    </row>
    <row r="9535" spans="2:17" x14ac:dyDescent="0.3">
      <c r="B9535" s="2"/>
      <c r="C9535" s="2"/>
      <c r="D9535" s="2"/>
      <c r="Q9535" s="94"/>
    </row>
    <row r="9536" spans="2:17" x14ac:dyDescent="0.3">
      <c r="B9536" s="2"/>
      <c r="C9536" s="2"/>
      <c r="D9536" s="2"/>
      <c r="Q9536" s="94"/>
    </row>
    <row r="9537" spans="2:17" x14ac:dyDescent="0.3">
      <c r="B9537" s="2"/>
      <c r="C9537" s="2"/>
      <c r="D9537" s="2"/>
      <c r="Q9537" s="94"/>
    </row>
    <row r="9538" spans="2:17" x14ac:dyDescent="0.3">
      <c r="B9538" s="2"/>
      <c r="C9538" s="2"/>
      <c r="D9538" s="2"/>
      <c r="Q9538" s="94"/>
    </row>
    <row r="9539" spans="2:17" x14ac:dyDescent="0.3">
      <c r="B9539" s="2"/>
      <c r="C9539" s="2"/>
      <c r="D9539" s="2"/>
      <c r="Q9539" s="94"/>
    </row>
    <row r="9540" spans="2:17" x14ac:dyDescent="0.3">
      <c r="B9540" s="2"/>
      <c r="C9540" s="2"/>
      <c r="D9540" s="2"/>
      <c r="Q9540" s="94"/>
    </row>
    <row r="9541" spans="2:17" x14ac:dyDescent="0.3">
      <c r="B9541" s="2"/>
      <c r="C9541" s="2"/>
      <c r="D9541" s="2"/>
      <c r="Q9541" s="94"/>
    </row>
    <row r="9542" spans="2:17" x14ac:dyDescent="0.3">
      <c r="B9542" s="2"/>
      <c r="C9542" s="2"/>
      <c r="D9542" s="2"/>
      <c r="Q9542" s="94"/>
    </row>
    <row r="9543" spans="2:17" x14ac:dyDescent="0.3">
      <c r="B9543" s="2"/>
      <c r="C9543" s="2"/>
      <c r="D9543" s="2"/>
      <c r="Q9543" s="94"/>
    </row>
    <row r="9544" spans="2:17" x14ac:dyDescent="0.3">
      <c r="B9544" s="2"/>
      <c r="C9544" s="2"/>
      <c r="D9544" s="2"/>
      <c r="Q9544" s="94"/>
    </row>
    <row r="9545" spans="2:17" x14ac:dyDescent="0.3">
      <c r="B9545" s="2"/>
      <c r="C9545" s="2"/>
      <c r="D9545" s="2"/>
      <c r="Q9545" s="94"/>
    </row>
    <row r="9546" spans="2:17" x14ac:dyDescent="0.3">
      <c r="B9546" s="2"/>
      <c r="C9546" s="2"/>
      <c r="D9546" s="2"/>
      <c r="Q9546" s="94"/>
    </row>
    <row r="9547" spans="2:17" x14ac:dyDescent="0.3">
      <c r="B9547" s="2"/>
      <c r="C9547" s="2"/>
      <c r="D9547" s="2"/>
      <c r="Q9547" s="94"/>
    </row>
    <row r="9548" spans="2:17" x14ac:dyDescent="0.3">
      <c r="B9548" s="2"/>
      <c r="C9548" s="2"/>
      <c r="D9548" s="2"/>
      <c r="Q9548" s="94"/>
    </row>
    <row r="9549" spans="2:17" x14ac:dyDescent="0.3">
      <c r="B9549" s="2"/>
      <c r="C9549" s="2"/>
      <c r="D9549" s="2"/>
      <c r="Q9549" s="94"/>
    </row>
    <row r="9550" spans="2:17" x14ac:dyDescent="0.3">
      <c r="B9550" s="2"/>
      <c r="C9550" s="2"/>
      <c r="D9550" s="2"/>
      <c r="Q9550" s="94"/>
    </row>
    <row r="9551" spans="2:17" x14ac:dyDescent="0.3">
      <c r="B9551" s="2"/>
      <c r="C9551" s="2"/>
      <c r="D9551" s="2"/>
      <c r="Q9551" s="94"/>
    </row>
    <row r="9552" spans="2:17" x14ac:dyDescent="0.3">
      <c r="B9552" s="2"/>
      <c r="C9552" s="2"/>
      <c r="D9552" s="2"/>
      <c r="Q9552" s="94"/>
    </row>
    <row r="9553" spans="2:17" x14ac:dyDescent="0.3">
      <c r="B9553" s="2"/>
      <c r="C9553" s="2"/>
      <c r="D9553" s="2"/>
      <c r="Q9553" s="94"/>
    </row>
    <row r="9554" spans="2:17" x14ac:dyDescent="0.3">
      <c r="B9554" s="2"/>
      <c r="C9554" s="2"/>
      <c r="D9554" s="2"/>
      <c r="Q9554" s="94"/>
    </row>
    <row r="9555" spans="2:17" x14ac:dyDescent="0.3">
      <c r="B9555" s="2"/>
      <c r="C9555" s="2"/>
      <c r="D9555" s="2"/>
      <c r="Q9555" s="94"/>
    </row>
    <row r="9556" spans="2:17" x14ac:dyDescent="0.3">
      <c r="B9556" s="2"/>
      <c r="C9556" s="2"/>
      <c r="D9556" s="2"/>
      <c r="Q9556" s="94"/>
    </row>
    <row r="9557" spans="2:17" x14ac:dyDescent="0.3">
      <c r="B9557" s="2"/>
      <c r="C9557" s="2"/>
      <c r="D9557" s="2"/>
      <c r="Q9557" s="94"/>
    </row>
    <row r="9558" spans="2:17" x14ac:dyDescent="0.3">
      <c r="B9558" s="2"/>
      <c r="C9558" s="2"/>
      <c r="D9558" s="2"/>
      <c r="Q9558" s="94"/>
    </row>
    <row r="9559" spans="2:17" x14ac:dyDescent="0.3">
      <c r="B9559" s="2"/>
      <c r="C9559" s="2"/>
      <c r="D9559" s="2"/>
      <c r="Q9559" s="94"/>
    </row>
    <row r="9560" spans="2:17" x14ac:dyDescent="0.3">
      <c r="B9560" s="2"/>
      <c r="C9560" s="2"/>
      <c r="D9560" s="2"/>
      <c r="Q9560" s="94"/>
    </row>
    <row r="9561" spans="2:17" x14ac:dyDescent="0.3">
      <c r="B9561" s="2"/>
      <c r="C9561" s="2"/>
      <c r="D9561" s="2"/>
      <c r="Q9561" s="94"/>
    </row>
    <row r="9562" spans="2:17" x14ac:dyDescent="0.3">
      <c r="B9562" s="2"/>
      <c r="C9562" s="2"/>
      <c r="D9562" s="2"/>
      <c r="Q9562" s="94"/>
    </row>
    <row r="9563" spans="2:17" x14ac:dyDescent="0.3">
      <c r="B9563" s="2"/>
      <c r="C9563" s="2"/>
      <c r="D9563" s="2"/>
      <c r="Q9563" s="94"/>
    </row>
    <row r="9564" spans="2:17" x14ac:dyDescent="0.3">
      <c r="B9564" s="2"/>
      <c r="C9564" s="2"/>
      <c r="D9564" s="2"/>
      <c r="Q9564" s="94"/>
    </row>
    <row r="9565" spans="2:17" x14ac:dyDescent="0.3">
      <c r="B9565" s="2"/>
      <c r="C9565" s="2"/>
      <c r="D9565" s="2"/>
      <c r="Q9565" s="94"/>
    </row>
    <row r="9566" spans="2:17" x14ac:dyDescent="0.3">
      <c r="B9566" s="2"/>
      <c r="C9566" s="2"/>
      <c r="D9566" s="2"/>
      <c r="Q9566" s="94"/>
    </row>
    <row r="9567" spans="2:17" x14ac:dyDescent="0.3">
      <c r="B9567" s="2"/>
      <c r="C9567" s="2"/>
      <c r="D9567" s="2"/>
      <c r="Q9567" s="94"/>
    </row>
    <row r="9568" spans="2:17" x14ac:dyDescent="0.3">
      <c r="B9568" s="2"/>
      <c r="C9568" s="2"/>
      <c r="D9568" s="2"/>
      <c r="Q9568" s="94"/>
    </row>
    <row r="9569" spans="2:17" x14ac:dyDescent="0.3">
      <c r="B9569" s="2"/>
      <c r="C9569" s="2"/>
      <c r="D9569" s="2"/>
      <c r="Q9569" s="94"/>
    </row>
    <row r="9570" spans="2:17" x14ac:dyDescent="0.3">
      <c r="B9570" s="2"/>
      <c r="C9570" s="2"/>
      <c r="D9570" s="2"/>
      <c r="Q9570" s="94"/>
    </row>
    <row r="9571" spans="2:17" x14ac:dyDescent="0.3">
      <c r="B9571" s="2"/>
      <c r="C9571" s="2"/>
      <c r="D9571" s="2"/>
      <c r="Q9571" s="94"/>
    </row>
    <row r="9572" spans="2:17" x14ac:dyDescent="0.3">
      <c r="B9572" s="2"/>
      <c r="C9572" s="2"/>
      <c r="D9572" s="2"/>
      <c r="Q9572" s="94"/>
    </row>
    <row r="9573" spans="2:17" x14ac:dyDescent="0.3">
      <c r="B9573" s="2"/>
      <c r="C9573" s="2"/>
      <c r="D9573" s="2"/>
      <c r="Q9573" s="94"/>
    </row>
    <row r="9574" spans="2:17" x14ac:dyDescent="0.3">
      <c r="B9574" s="2"/>
      <c r="C9574" s="2"/>
      <c r="D9574" s="2"/>
      <c r="Q9574" s="94"/>
    </row>
    <row r="9575" spans="2:17" x14ac:dyDescent="0.3">
      <c r="B9575" s="2"/>
      <c r="C9575" s="2"/>
      <c r="D9575" s="2"/>
      <c r="Q9575" s="94"/>
    </row>
    <row r="9576" spans="2:17" x14ac:dyDescent="0.3">
      <c r="B9576" s="2"/>
      <c r="C9576" s="2"/>
      <c r="D9576" s="2"/>
      <c r="Q9576" s="94"/>
    </row>
    <row r="9577" spans="2:17" x14ac:dyDescent="0.3">
      <c r="B9577" s="2"/>
      <c r="C9577" s="2"/>
      <c r="D9577" s="2"/>
      <c r="Q9577" s="94"/>
    </row>
    <row r="9578" spans="2:17" x14ac:dyDescent="0.3">
      <c r="B9578" s="2"/>
      <c r="C9578" s="2"/>
      <c r="D9578" s="2"/>
      <c r="Q9578" s="94"/>
    </row>
    <row r="9579" spans="2:17" x14ac:dyDescent="0.3">
      <c r="B9579" s="2"/>
      <c r="C9579" s="2"/>
      <c r="D9579" s="2"/>
      <c r="Q9579" s="94"/>
    </row>
    <row r="9580" spans="2:17" x14ac:dyDescent="0.3">
      <c r="B9580" s="2"/>
      <c r="C9580" s="2"/>
      <c r="D9580" s="2"/>
      <c r="Q9580" s="94"/>
    </row>
    <row r="9581" spans="2:17" x14ac:dyDescent="0.3">
      <c r="B9581" s="2"/>
      <c r="C9581" s="2"/>
      <c r="D9581" s="2"/>
      <c r="Q9581" s="94"/>
    </row>
    <row r="9582" spans="2:17" x14ac:dyDescent="0.3">
      <c r="B9582" s="2"/>
      <c r="C9582" s="2"/>
      <c r="D9582" s="2"/>
      <c r="Q9582" s="94"/>
    </row>
    <row r="9583" spans="2:17" x14ac:dyDescent="0.3">
      <c r="B9583" s="2"/>
      <c r="C9583" s="2"/>
      <c r="D9583" s="2"/>
      <c r="Q9583" s="94"/>
    </row>
    <row r="9584" spans="2:17" x14ac:dyDescent="0.3">
      <c r="B9584" s="2"/>
      <c r="C9584" s="2"/>
      <c r="D9584" s="2"/>
      <c r="Q9584" s="94"/>
    </row>
    <row r="9585" spans="2:17" x14ac:dyDescent="0.3">
      <c r="B9585" s="2"/>
      <c r="C9585" s="2"/>
      <c r="D9585" s="2"/>
      <c r="Q9585" s="94"/>
    </row>
    <row r="9586" spans="2:17" x14ac:dyDescent="0.3">
      <c r="B9586" s="2"/>
      <c r="C9586" s="2"/>
      <c r="D9586" s="2"/>
      <c r="Q9586" s="94"/>
    </row>
    <row r="9587" spans="2:17" x14ac:dyDescent="0.3">
      <c r="B9587" s="2"/>
      <c r="C9587" s="2"/>
      <c r="D9587" s="2"/>
      <c r="Q9587" s="94"/>
    </row>
    <row r="9588" spans="2:17" x14ac:dyDescent="0.3">
      <c r="B9588" s="2"/>
      <c r="C9588" s="2"/>
      <c r="D9588" s="2"/>
      <c r="Q9588" s="94"/>
    </row>
    <row r="9589" spans="2:17" x14ac:dyDescent="0.3">
      <c r="B9589" s="2"/>
      <c r="C9589" s="2"/>
      <c r="D9589" s="2"/>
      <c r="Q9589" s="94"/>
    </row>
    <row r="9590" spans="2:17" x14ac:dyDescent="0.3">
      <c r="B9590" s="2"/>
      <c r="C9590" s="2"/>
      <c r="D9590" s="2"/>
      <c r="Q9590" s="94"/>
    </row>
    <row r="9591" spans="2:17" x14ac:dyDescent="0.3">
      <c r="B9591" s="2"/>
      <c r="C9591" s="2"/>
      <c r="D9591" s="2"/>
      <c r="Q9591" s="94"/>
    </row>
    <row r="9592" spans="2:17" x14ac:dyDescent="0.3">
      <c r="B9592" s="2"/>
      <c r="C9592" s="2"/>
      <c r="D9592" s="2"/>
      <c r="Q9592" s="94"/>
    </row>
    <row r="9593" spans="2:17" x14ac:dyDescent="0.3">
      <c r="B9593" s="2"/>
      <c r="C9593" s="2"/>
      <c r="D9593" s="2"/>
      <c r="Q9593" s="94"/>
    </row>
    <row r="9594" spans="2:17" x14ac:dyDescent="0.3">
      <c r="B9594" s="2"/>
      <c r="C9594" s="2"/>
      <c r="D9594" s="2"/>
      <c r="Q9594" s="94"/>
    </row>
    <row r="9595" spans="2:17" x14ac:dyDescent="0.3">
      <c r="B9595" s="2"/>
      <c r="C9595" s="2"/>
      <c r="D9595" s="2"/>
      <c r="Q9595" s="94"/>
    </row>
    <row r="9596" spans="2:17" x14ac:dyDescent="0.3">
      <c r="B9596" s="2"/>
      <c r="C9596" s="2"/>
      <c r="D9596" s="2"/>
      <c r="Q9596" s="94"/>
    </row>
    <row r="9597" spans="2:17" x14ac:dyDescent="0.3">
      <c r="B9597" s="2"/>
      <c r="C9597" s="2"/>
      <c r="D9597" s="2"/>
      <c r="Q9597" s="94"/>
    </row>
    <row r="9598" spans="2:17" x14ac:dyDescent="0.3">
      <c r="B9598" s="2"/>
      <c r="C9598" s="2"/>
      <c r="D9598" s="2"/>
      <c r="Q9598" s="94"/>
    </row>
    <row r="9599" spans="2:17" x14ac:dyDescent="0.3">
      <c r="B9599" s="2"/>
      <c r="C9599" s="2"/>
      <c r="D9599" s="2"/>
      <c r="Q9599" s="94"/>
    </row>
    <row r="9600" spans="2:17" x14ac:dyDescent="0.3">
      <c r="B9600" s="2"/>
      <c r="C9600" s="2"/>
      <c r="D9600" s="2"/>
      <c r="Q9600" s="94"/>
    </row>
    <row r="9601" spans="2:17" x14ac:dyDescent="0.3">
      <c r="B9601" s="2"/>
      <c r="C9601" s="2"/>
      <c r="D9601" s="2"/>
      <c r="Q9601" s="94"/>
    </row>
    <row r="9602" spans="2:17" x14ac:dyDescent="0.3">
      <c r="B9602" s="2"/>
      <c r="C9602" s="2"/>
      <c r="D9602" s="2"/>
      <c r="Q9602" s="94"/>
    </row>
    <row r="9603" spans="2:17" x14ac:dyDescent="0.3">
      <c r="B9603" s="2"/>
      <c r="C9603" s="2"/>
      <c r="D9603" s="2"/>
      <c r="Q9603" s="94"/>
    </row>
    <row r="9604" spans="2:17" x14ac:dyDescent="0.3">
      <c r="B9604" s="2"/>
      <c r="C9604" s="2"/>
      <c r="D9604" s="2"/>
      <c r="Q9604" s="94"/>
    </row>
    <row r="9605" spans="2:17" x14ac:dyDescent="0.3">
      <c r="B9605" s="2"/>
      <c r="C9605" s="2"/>
      <c r="D9605" s="2"/>
      <c r="Q9605" s="94"/>
    </row>
    <row r="9606" spans="2:17" x14ac:dyDescent="0.3">
      <c r="B9606" s="2"/>
      <c r="C9606" s="2"/>
      <c r="D9606" s="2"/>
      <c r="Q9606" s="94"/>
    </row>
    <row r="9607" spans="2:17" x14ac:dyDescent="0.3">
      <c r="B9607" s="2"/>
      <c r="C9607" s="2"/>
      <c r="D9607" s="2"/>
      <c r="Q9607" s="94"/>
    </row>
    <row r="9608" spans="2:17" x14ac:dyDescent="0.3">
      <c r="B9608" s="2"/>
      <c r="C9608" s="2"/>
      <c r="D9608" s="2"/>
      <c r="Q9608" s="94"/>
    </row>
    <row r="9609" spans="2:17" x14ac:dyDescent="0.3">
      <c r="B9609" s="2"/>
      <c r="C9609" s="2"/>
      <c r="D9609" s="2"/>
      <c r="Q9609" s="94"/>
    </row>
    <row r="9610" spans="2:17" x14ac:dyDescent="0.3">
      <c r="B9610" s="2"/>
      <c r="C9610" s="2"/>
      <c r="D9610" s="2"/>
      <c r="Q9610" s="94"/>
    </row>
    <row r="9611" spans="2:17" x14ac:dyDescent="0.3">
      <c r="B9611" s="2"/>
      <c r="C9611" s="2"/>
      <c r="D9611" s="2"/>
      <c r="Q9611" s="94"/>
    </row>
    <row r="9612" spans="2:17" x14ac:dyDescent="0.3">
      <c r="B9612" s="2"/>
      <c r="C9612" s="2"/>
      <c r="D9612" s="2"/>
      <c r="Q9612" s="94"/>
    </row>
    <row r="9613" spans="2:17" x14ac:dyDescent="0.3">
      <c r="B9613" s="2"/>
      <c r="C9613" s="2"/>
      <c r="D9613" s="2"/>
      <c r="Q9613" s="94"/>
    </row>
    <row r="9614" spans="2:17" x14ac:dyDescent="0.3">
      <c r="B9614" s="2"/>
      <c r="C9614" s="2"/>
      <c r="D9614" s="2"/>
      <c r="Q9614" s="94"/>
    </row>
    <row r="9615" spans="2:17" x14ac:dyDescent="0.3">
      <c r="B9615" s="2"/>
      <c r="C9615" s="2"/>
      <c r="D9615" s="2"/>
      <c r="Q9615" s="94"/>
    </row>
    <row r="9616" spans="2:17" x14ac:dyDescent="0.3">
      <c r="B9616" s="2"/>
      <c r="C9616" s="2"/>
      <c r="D9616" s="2"/>
      <c r="Q9616" s="94"/>
    </row>
    <row r="9617" spans="2:17" x14ac:dyDescent="0.3">
      <c r="B9617" s="2"/>
      <c r="C9617" s="2"/>
      <c r="D9617" s="2"/>
      <c r="Q9617" s="94"/>
    </row>
    <row r="9618" spans="2:17" x14ac:dyDescent="0.3">
      <c r="B9618" s="2"/>
      <c r="C9618" s="2"/>
      <c r="D9618" s="2"/>
      <c r="Q9618" s="94"/>
    </row>
    <row r="9619" spans="2:17" x14ac:dyDescent="0.3">
      <c r="B9619" s="2"/>
      <c r="C9619" s="2"/>
      <c r="D9619" s="2"/>
      <c r="Q9619" s="94"/>
    </row>
    <row r="9620" spans="2:17" x14ac:dyDescent="0.3">
      <c r="B9620" s="2"/>
      <c r="C9620" s="2"/>
      <c r="D9620" s="2"/>
      <c r="Q9620" s="94"/>
    </row>
    <row r="9621" spans="2:17" x14ac:dyDescent="0.3">
      <c r="B9621" s="2"/>
      <c r="C9621" s="2"/>
      <c r="D9621" s="2"/>
      <c r="Q9621" s="94"/>
    </row>
    <row r="9622" spans="2:17" x14ac:dyDescent="0.3">
      <c r="B9622" s="2"/>
      <c r="C9622" s="2"/>
      <c r="D9622" s="2"/>
      <c r="Q9622" s="94"/>
    </row>
    <row r="9623" spans="2:17" x14ac:dyDescent="0.3">
      <c r="B9623" s="2"/>
      <c r="C9623" s="2"/>
      <c r="D9623" s="2"/>
      <c r="Q9623" s="94"/>
    </row>
    <row r="9624" spans="2:17" x14ac:dyDescent="0.3">
      <c r="B9624" s="2"/>
      <c r="C9624" s="2"/>
      <c r="D9624" s="2"/>
      <c r="Q9624" s="94"/>
    </row>
    <row r="9625" spans="2:17" x14ac:dyDescent="0.3">
      <c r="B9625" s="2"/>
      <c r="C9625" s="2"/>
      <c r="D9625" s="2"/>
      <c r="Q9625" s="94"/>
    </row>
    <row r="9626" spans="2:17" x14ac:dyDescent="0.3">
      <c r="B9626" s="2"/>
      <c r="C9626" s="2"/>
      <c r="D9626" s="2"/>
      <c r="Q9626" s="94"/>
    </row>
    <row r="9627" spans="2:17" x14ac:dyDescent="0.3">
      <c r="B9627" s="2"/>
      <c r="C9627" s="2"/>
      <c r="D9627" s="2"/>
      <c r="Q9627" s="94"/>
    </row>
    <row r="9628" spans="2:17" x14ac:dyDescent="0.3">
      <c r="B9628" s="2"/>
      <c r="C9628" s="2"/>
      <c r="D9628" s="2"/>
      <c r="Q9628" s="94"/>
    </row>
    <row r="9629" spans="2:17" x14ac:dyDescent="0.3">
      <c r="B9629" s="2"/>
      <c r="C9629" s="2"/>
      <c r="D9629" s="2"/>
      <c r="Q9629" s="94"/>
    </row>
    <row r="9630" spans="2:17" x14ac:dyDescent="0.3">
      <c r="B9630" s="2"/>
      <c r="C9630" s="2"/>
      <c r="D9630" s="2"/>
      <c r="Q9630" s="94"/>
    </row>
    <row r="9631" spans="2:17" x14ac:dyDescent="0.3">
      <c r="B9631" s="2"/>
      <c r="C9631" s="2"/>
      <c r="D9631" s="2"/>
      <c r="Q9631" s="94"/>
    </row>
    <row r="9632" spans="2:17" x14ac:dyDescent="0.3">
      <c r="B9632" s="2"/>
      <c r="C9632" s="2"/>
      <c r="D9632" s="2"/>
      <c r="Q9632" s="94"/>
    </row>
    <row r="9633" spans="2:17" x14ac:dyDescent="0.3">
      <c r="B9633" s="2"/>
      <c r="C9633" s="2"/>
      <c r="D9633" s="2"/>
      <c r="Q9633" s="94"/>
    </row>
    <row r="9634" spans="2:17" x14ac:dyDescent="0.3">
      <c r="B9634" s="2"/>
      <c r="C9634" s="2"/>
      <c r="D9634" s="2"/>
      <c r="Q9634" s="94"/>
    </row>
    <row r="9635" spans="2:17" x14ac:dyDescent="0.3">
      <c r="B9635" s="2"/>
      <c r="C9635" s="2"/>
      <c r="D9635" s="2"/>
      <c r="Q9635" s="94"/>
    </row>
    <row r="9636" spans="2:17" x14ac:dyDescent="0.3">
      <c r="B9636" s="2"/>
      <c r="C9636" s="2"/>
      <c r="D9636" s="2"/>
      <c r="Q9636" s="94"/>
    </row>
    <row r="9637" spans="2:17" x14ac:dyDescent="0.3">
      <c r="B9637" s="2"/>
      <c r="C9637" s="2"/>
      <c r="D9637" s="2"/>
      <c r="Q9637" s="94"/>
    </row>
    <row r="9638" spans="2:17" x14ac:dyDescent="0.3">
      <c r="B9638" s="2"/>
      <c r="C9638" s="2"/>
      <c r="D9638" s="2"/>
      <c r="Q9638" s="94"/>
    </row>
    <row r="9639" spans="2:17" x14ac:dyDescent="0.3">
      <c r="B9639" s="2"/>
      <c r="C9639" s="2"/>
      <c r="D9639" s="2"/>
      <c r="Q9639" s="94"/>
    </row>
    <row r="9640" spans="2:17" x14ac:dyDescent="0.3">
      <c r="B9640" s="2"/>
      <c r="C9640" s="2"/>
      <c r="D9640" s="2"/>
      <c r="Q9640" s="94"/>
    </row>
    <row r="9641" spans="2:17" x14ac:dyDescent="0.3">
      <c r="B9641" s="2"/>
      <c r="C9641" s="2"/>
      <c r="D9641" s="2"/>
      <c r="Q9641" s="94"/>
    </row>
    <row r="9642" spans="2:17" x14ac:dyDescent="0.3">
      <c r="B9642" s="2"/>
      <c r="C9642" s="2"/>
      <c r="D9642" s="2"/>
      <c r="Q9642" s="94"/>
    </row>
    <row r="9643" spans="2:17" x14ac:dyDescent="0.3">
      <c r="B9643" s="2"/>
      <c r="C9643" s="2"/>
      <c r="D9643" s="2"/>
      <c r="Q9643" s="94"/>
    </row>
    <row r="9644" spans="2:17" x14ac:dyDescent="0.3">
      <c r="B9644" s="2"/>
      <c r="C9644" s="2"/>
      <c r="D9644" s="2"/>
      <c r="Q9644" s="94"/>
    </row>
    <row r="9645" spans="2:17" x14ac:dyDescent="0.3">
      <c r="B9645" s="2"/>
      <c r="C9645" s="2"/>
      <c r="D9645" s="2"/>
      <c r="Q9645" s="94"/>
    </row>
    <row r="9646" spans="2:17" x14ac:dyDescent="0.3">
      <c r="B9646" s="2"/>
      <c r="C9646" s="2"/>
      <c r="D9646" s="2"/>
      <c r="Q9646" s="94"/>
    </row>
    <row r="9647" spans="2:17" x14ac:dyDescent="0.3">
      <c r="B9647" s="2"/>
      <c r="C9647" s="2"/>
      <c r="D9647" s="2"/>
      <c r="Q9647" s="94"/>
    </row>
    <row r="9648" spans="2:17" x14ac:dyDescent="0.3">
      <c r="B9648" s="2"/>
      <c r="C9648" s="2"/>
      <c r="D9648" s="2"/>
      <c r="Q9648" s="94"/>
    </row>
    <row r="9649" spans="2:17" x14ac:dyDescent="0.3">
      <c r="B9649" s="2"/>
      <c r="C9649" s="2"/>
      <c r="D9649" s="2"/>
      <c r="Q9649" s="94"/>
    </row>
    <row r="9650" spans="2:17" x14ac:dyDescent="0.3">
      <c r="B9650" s="2"/>
      <c r="C9650" s="2"/>
      <c r="D9650" s="2"/>
      <c r="Q9650" s="94"/>
    </row>
    <row r="9651" spans="2:17" x14ac:dyDescent="0.3">
      <c r="B9651" s="2"/>
      <c r="C9651" s="2"/>
      <c r="D9651" s="2"/>
      <c r="Q9651" s="94"/>
    </row>
    <row r="9652" spans="2:17" x14ac:dyDescent="0.3">
      <c r="B9652" s="2"/>
      <c r="C9652" s="2"/>
      <c r="D9652" s="2"/>
      <c r="Q9652" s="94"/>
    </row>
    <row r="9653" spans="2:17" x14ac:dyDescent="0.3">
      <c r="B9653" s="2"/>
      <c r="C9653" s="2"/>
      <c r="D9653" s="2"/>
      <c r="Q9653" s="94"/>
    </row>
    <row r="9654" spans="2:17" x14ac:dyDescent="0.3">
      <c r="B9654" s="2"/>
      <c r="C9654" s="2"/>
      <c r="D9654" s="2"/>
      <c r="Q9654" s="94"/>
    </row>
    <row r="9655" spans="2:17" x14ac:dyDescent="0.3">
      <c r="B9655" s="2"/>
      <c r="C9655" s="2"/>
      <c r="D9655" s="2"/>
      <c r="Q9655" s="94"/>
    </row>
    <row r="9656" spans="2:17" x14ac:dyDescent="0.3">
      <c r="B9656" s="2"/>
      <c r="C9656" s="2"/>
      <c r="D9656" s="2"/>
      <c r="Q9656" s="94"/>
    </row>
    <row r="9657" spans="2:17" x14ac:dyDescent="0.3">
      <c r="B9657" s="2"/>
      <c r="C9657" s="2"/>
      <c r="D9657" s="2"/>
      <c r="Q9657" s="94"/>
    </row>
    <row r="9658" spans="2:17" x14ac:dyDescent="0.3">
      <c r="B9658" s="2"/>
      <c r="C9658" s="2"/>
      <c r="D9658" s="2"/>
      <c r="Q9658" s="94"/>
    </row>
    <row r="9659" spans="2:17" x14ac:dyDescent="0.3">
      <c r="B9659" s="2"/>
      <c r="C9659" s="2"/>
      <c r="D9659" s="2"/>
      <c r="Q9659" s="94"/>
    </row>
    <row r="9660" spans="2:17" x14ac:dyDescent="0.3">
      <c r="B9660" s="2"/>
      <c r="C9660" s="2"/>
      <c r="D9660" s="2"/>
      <c r="Q9660" s="94"/>
    </row>
    <row r="9661" spans="2:17" x14ac:dyDescent="0.3">
      <c r="B9661" s="2"/>
      <c r="C9661" s="2"/>
      <c r="D9661" s="2"/>
      <c r="Q9661" s="94"/>
    </row>
    <row r="9662" spans="2:17" x14ac:dyDescent="0.3">
      <c r="B9662" s="2"/>
      <c r="C9662" s="2"/>
      <c r="D9662" s="2"/>
      <c r="Q9662" s="94"/>
    </row>
    <row r="9663" spans="2:17" x14ac:dyDescent="0.3">
      <c r="B9663" s="2"/>
      <c r="C9663" s="2"/>
      <c r="D9663" s="2"/>
      <c r="Q9663" s="94"/>
    </row>
    <row r="9664" spans="2:17" x14ac:dyDescent="0.3">
      <c r="B9664" s="2"/>
      <c r="C9664" s="2"/>
      <c r="D9664" s="2"/>
      <c r="Q9664" s="94"/>
    </row>
    <row r="9665" spans="2:17" x14ac:dyDescent="0.3">
      <c r="B9665" s="2"/>
      <c r="C9665" s="2"/>
      <c r="D9665" s="2"/>
      <c r="Q9665" s="94"/>
    </row>
    <row r="9666" spans="2:17" x14ac:dyDescent="0.3">
      <c r="B9666" s="2"/>
      <c r="C9666" s="2"/>
      <c r="D9666" s="2"/>
      <c r="Q9666" s="94"/>
    </row>
    <row r="9667" spans="2:17" x14ac:dyDescent="0.3">
      <c r="B9667" s="2"/>
      <c r="C9667" s="2"/>
      <c r="D9667" s="2"/>
      <c r="Q9667" s="94"/>
    </row>
    <row r="9668" spans="2:17" x14ac:dyDescent="0.3">
      <c r="B9668" s="2"/>
      <c r="C9668" s="2"/>
      <c r="D9668" s="2"/>
      <c r="Q9668" s="94"/>
    </row>
    <row r="9669" spans="2:17" x14ac:dyDescent="0.3">
      <c r="B9669" s="2"/>
      <c r="C9669" s="2"/>
      <c r="D9669" s="2"/>
      <c r="Q9669" s="94"/>
    </row>
    <row r="9670" spans="2:17" x14ac:dyDescent="0.3">
      <c r="B9670" s="2"/>
      <c r="C9670" s="2"/>
      <c r="D9670" s="2"/>
      <c r="Q9670" s="94"/>
    </row>
    <row r="9671" spans="2:17" x14ac:dyDescent="0.3">
      <c r="B9671" s="2"/>
      <c r="C9671" s="2"/>
      <c r="D9671" s="2"/>
      <c r="Q9671" s="94"/>
    </row>
    <row r="9672" spans="2:17" x14ac:dyDescent="0.3">
      <c r="B9672" s="2"/>
      <c r="C9672" s="2"/>
      <c r="D9672" s="2"/>
      <c r="Q9672" s="94"/>
    </row>
    <row r="9673" spans="2:17" x14ac:dyDescent="0.3">
      <c r="B9673" s="2"/>
      <c r="C9673" s="2"/>
      <c r="D9673" s="2"/>
      <c r="Q9673" s="94"/>
    </row>
    <row r="9674" spans="2:17" x14ac:dyDescent="0.3">
      <c r="B9674" s="2"/>
      <c r="C9674" s="2"/>
      <c r="D9674" s="2"/>
      <c r="Q9674" s="94"/>
    </row>
    <row r="9675" spans="2:17" x14ac:dyDescent="0.3">
      <c r="B9675" s="2"/>
      <c r="C9675" s="2"/>
      <c r="D9675" s="2"/>
      <c r="Q9675" s="94"/>
    </row>
    <row r="9676" spans="2:17" x14ac:dyDescent="0.3">
      <c r="B9676" s="2"/>
      <c r="C9676" s="2"/>
      <c r="D9676" s="2"/>
      <c r="Q9676" s="94"/>
    </row>
    <row r="9677" spans="2:17" x14ac:dyDescent="0.3">
      <c r="B9677" s="2"/>
      <c r="C9677" s="2"/>
      <c r="D9677" s="2"/>
      <c r="Q9677" s="94"/>
    </row>
    <row r="9678" spans="2:17" x14ac:dyDescent="0.3">
      <c r="B9678" s="2"/>
      <c r="C9678" s="2"/>
      <c r="D9678" s="2"/>
      <c r="Q9678" s="94"/>
    </row>
    <row r="9679" spans="2:17" x14ac:dyDescent="0.3">
      <c r="B9679" s="2"/>
      <c r="C9679" s="2"/>
      <c r="D9679" s="2"/>
      <c r="Q9679" s="94"/>
    </row>
    <row r="9680" spans="2:17" x14ac:dyDescent="0.3">
      <c r="B9680" s="2"/>
      <c r="C9680" s="2"/>
      <c r="D9680" s="2"/>
      <c r="Q9680" s="94"/>
    </row>
    <row r="9681" spans="2:17" x14ac:dyDescent="0.3">
      <c r="B9681" s="2"/>
      <c r="C9681" s="2"/>
      <c r="D9681" s="2"/>
      <c r="Q9681" s="94"/>
    </row>
    <row r="9682" spans="2:17" x14ac:dyDescent="0.3">
      <c r="B9682" s="2"/>
      <c r="C9682" s="2"/>
      <c r="D9682" s="2"/>
      <c r="Q9682" s="94"/>
    </row>
    <row r="9683" spans="2:17" x14ac:dyDescent="0.3">
      <c r="B9683" s="2"/>
      <c r="C9683" s="2"/>
      <c r="D9683" s="2"/>
      <c r="Q9683" s="94"/>
    </row>
    <row r="9684" spans="2:17" x14ac:dyDescent="0.3">
      <c r="B9684" s="2"/>
      <c r="C9684" s="2"/>
      <c r="D9684" s="2"/>
      <c r="Q9684" s="94"/>
    </row>
    <row r="9685" spans="2:17" x14ac:dyDescent="0.3">
      <c r="B9685" s="2"/>
      <c r="C9685" s="2"/>
      <c r="D9685" s="2"/>
      <c r="Q9685" s="94"/>
    </row>
    <row r="9686" spans="2:17" x14ac:dyDescent="0.3">
      <c r="B9686" s="2"/>
      <c r="C9686" s="2"/>
      <c r="D9686" s="2"/>
      <c r="Q9686" s="94"/>
    </row>
    <row r="9687" spans="2:17" x14ac:dyDescent="0.3">
      <c r="B9687" s="2"/>
      <c r="C9687" s="2"/>
      <c r="D9687" s="2"/>
      <c r="Q9687" s="94"/>
    </row>
    <row r="9688" spans="2:17" x14ac:dyDescent="0.3">
      <c r="B9688" s="2"/>
      <c r="C9688" s="2"/>
      <c r="D9688" s="2"/>
      <c r="Q9688" s="94"/>
    </row>
    <row r="9689" spans="2:17" x14ac:dyDescent="0.3">
      <c r="B9689" s="2"/>
      <c r="C9689" s="2"/>
      <c r="D9689" s="2"/>
      <c r="Q9689" s="94"/>
    </row>
    <row r="9690" spans="2:17" x14ac:dyDescent="0.3">
      <c r="B9690" s="2"/>
      <c r="C9690" s="2"/>
      <c r="D9690" s="2"/>
      <c r="Q9690" s="94"/>
    </row>
    <row r="9691" spans="2:17" x14ac:dyDescent="0.3">
      <c r="B9691" s="2"/>
      <c r="C9691" s="2"/>
      <c r="D9691" s="2"/>
      <c r="Q9691" s="94"/>
    </row>
    <row r="9692" spans="2:17" x14ac:dyDescent="0.3">
      <c r="B9692" s="2"/>
      <c r="C9692" s="2"/>
      <c r="D9692" s="2"/>
      <c r="Q9692" s="94"/>
    </row>
    <row r="9693" spans="2:17" x14ac:dyDescent="0.3">
      <c r="B9693" s="2"/>
      <c r="C9693" s="2"/>
      <c r="D9693" s="2"/>
      <c r="Q9693" s="94"/>
    </row>
    <row r="9694" spans="2:17" x14ac:dyDescent="0.3">
      <c r="B9694" s="2"/>
      <c r="C9694" s="2"/>
      <c r="D9694" s="2"/>
      <c r="Q9694" s="94"/>
    </row>
    <row r="9695" spans="2:17" x14ac:dyDescent="0.3">
      <c r="B9695" s="2"/>
      <c r="C9695" s="2"/>
      <c r="D9695" s="2"/>
      <c r="Q9695" s="94"/>
    </row>
    <row r="9696" spans="2:17" x14ac:dyDescent="0.3">
      <c r="B9696" s="2"/>
      <c r="C9696" s="2"/>
      <c r="D9696" s="2"/>
      <c r="Q9696" s="94"/>
    </row>
    <row r="9697" spans="2:17" x14ac:dyDescent="0.3">
      <c r="B9697" s="2"/>
      <c r="C9697" s="2"/>
      <c r="D9697" s="2"/>
      <c r="Q9697" s="94"/>
    </row>
    <row r="9698" spans="2:17" x14ac:dyDescent="0.3">
      <c r="B9698" s="2"/>
      <c r="C9698" s="2"/>
      <c r="D9698" s="2"/>
      <c r="Q9698" s="94"/>
    </row>
    <row r="9699" spans="2:17" x14ac:dyDescent="0.3">
      <c r="B9699" s="2"/>
      <c r="C9699" s="2"/>
      <c r="D9699" s="2"/>
      <c r="Q9699" s="94"/>
    </row>
    <row r="9700" spans="2:17" x14ac:dyDescent="0.3">
      <c r="B9700" s="2"/>
      <c r="C9700" s="2"/>
      <c r="D9700" s="2"/>
      <c r="Q9700" s="94"/>
    </row>
    <row r="9701" spans="2:17" x14ac:dyDescent="0.3">
      <c r="B9701" s="2"/>
      <c r="C9701" s="2"/>
      <c r="D9701" s="2"/>
      <c r="Q9701" s="94"/>
    </row>
    <row r="9702" spans="2:17" x14ac:dyDescent="0.3">
      <c r="B9702" s="2"/>
      <c r="C9702" s="2"/>
      <c r="D9702" s="2"/>
      <c r="Q9702" s="94"/>
    </row>
    <row r="9703" spans="2:17" x14ac:dyDescent="0.3">
      <c r="B9703" s="2"/>
      <c r="C9703" s="2"/>
      <c r="D9703" s="2"/>
      <c r="Q9703" s="94"/>
    </row>
    <row r="9704" spans="2:17" x14ac:dyDescent="0.3">
      <c r="B9704" s="2"/>
      <c r="C9704" s="2"/>
      <c r="D9704" s="2"/>
      <c r="Q9704" s="94"/>
    </row>
    <row r="9705" spans="2:17" x14ac:dyDescent="0.3">
      <c r="B9705" s="2"/>
      <c r="C9705" s="2"/>
      <c r="D9705" s="2"/>
      <c r="Q9705" s="94"/>
    </row>
    <row r="9706" spans="2:17" x14ac:dyDescent="0.3">
      <c r="B9706" s="2"/>
      <c r="C9706" s="2"/>
      <c r="D9706" s="2"/>
      <c r="Q9706" s="94"/>
    </row>
    <row r="9707" spans="2:17" x14ac:dyDescent="0.3">
      <c r="B9707" s="2"/>
      <c r="C9707" s="2"/>
      <c r="D9707" s="2"/>
      <c r="Q9707" s="94"/>
    </row>
    <row r="9708" spans="2:17" x14ac:dyDescent="0.3">
      <c r="B9708" s="2"/>
      <c r="C9708" s="2"/>
      <c r="D9708" s="2"/>
      <c r="Q9708" s="94"/>
    </row>
    <row r="9709" spans="2:17" x14ac:dyDescent="0.3">
      <c r="B9709" s="2"/>
      <c r="C9709" s="2"/>
      <c r="D9709" s="2"/>
      <c r="Q9709" s="94"/>
    </row>
    <row r="9710" spans="2:17" x14ac:dyDescent="0.3">
      <c r="B9710" s="2"/>
      <c r="C9710" s="2"/>
      <c r="D9710" s="2"/>
      <c r="Q9710" s="94"/>
    </row>
    <row r="9711" spans="2:17" x14ac:dyDescent="0.3">
      <c r="B9711" s="2"/>
      <c r="C9711" s="2"/>
      <c r="D9711" s="2"/>
      <c r="Q9711" s="94"/>
    </row>
    <row r="9712" spans="2:17" x14ac:dyDescent="0.3">
      <c r="B9712" s="2"/>
      <c r="C9712" s="2"/>
      <c r="D9712" s="2"/>
      <c r="Q9712" s="94"/>
    </row>
    <row r="9713" spans="2:17" x14ac:dyDescent="0.3">
      <c r="B9713" s="2"/>
      <c r="C9713" s="2"/>
      <c r="D9713" s="2"/>
      <c r="Q9713" s="94"/>
    </row>
    <row r="9714" spans="2:17" x14ac:dyDescent="0.3">
      <c r="B9714" s="2"/>
      <c r="C9714" s="2"/>
      <c r="D9714" s="2"/>
      <c r="Q9714" s="94"/>
    </row>
    <row r="9715" spans="2:17" x14ac:dyDescent="0.3">
      <c r="B9715" s="2"/>
      <c r="C9715" s="2"/>
      <c r="D9715" s="2"/>
      <c r="Q9715" s="94"/>
    </row>
    <row r="9716" spans="2:17" x14ac:dyDescent="0.3">
      <c r="B9716" s="2"/>
      <c r="C9716" s="2"/>
      <c r="D9716" s="2"/>
      <c r="Q9716" s="94"/>
    </row>
    <row r="9717" spans="2:17" x14ac:dyDescent="0.3">
      <c r="B9717" s="2"/>
      <c r="C9717" s="2"/>
      <c r="D9717" s="2"/>
      <c r="Q9717" s="94"/>
    </row>
    <row r="9718" spans="2:17" x14ac:dyDescent="0.3">
      <c r="B9718" s="2"/>
      <c r="C9718" s="2"/>
      <c r="D9718" s="2"/>
      <c r="Q9718" s="94"/>
    </row>
    <row r="9719" spans="2:17" x14ac:dyDescent="0.3">
      <c r="B9719" s="2"/>
      <c r="C9719" s="2"/>
      <c r="D9719" s="2"/>
      <c r="Q9719" s="94"/>
    </row>
    <row r="9720" spans="2:17" x14ac:dyDescent="0.3">
      <c r="B9720" s="2"/>
      <c r="C9720" s="2"/>
      <c r="D9720" s="2"/>
      <c r="Q9720" s="94"/>
    </row>
    <row r="9721" spans="2:17" x14ac:dyDescent="0.3">
      <c r="B9721" s="2"/>
      <c r="C9721" s="2"/>
      <c r="D9721" s="2"/>
      <c r="Q9721" s="94"/>
    </row>
    <row r="9722" spans="2:17" x14ac:dyDescent="0.3">
      <c r="B9722" s="2"/>
      <c r="C9722" s="2"/>
      <c r="D9722" s="2"/>
      <c r="Q9722" s="94"/>
    </row>
    <row r="9723" spans="2:17" x14ac:dyDescent="0.3">
      <c r="B9723" s="2"/>
      <c r="C9723" s="2"/>
      <c r="D9723" s="2"/>
      <c r="Q9723" s="94"/>
    </row>
    <row r="9724" spans="2:17" x14ac:dyDescent="0.3">
      <c r="B9724" s="2"/>
      <c r="C9724" s="2"/>
      <c r="D9724" s="2"/>
      <c r="Q9724" s="94"/>
    </row>
    <row r="9725" spans="2:17" x14ac:dyDescent="0.3">
      <c r="B9725" s="2"/>
      <c r="C9725" s="2"/>
      <c r="D9725" s="2"/>
      <c r="Q9725" s="94"/>
    </row>
    <row r="9726" spans="2:17" x14ac:dyDescent="0.3">
      <c r="B9726" s="2"/>
      <c r="C9726" s="2"/>
      <c r="D9726" s="2"/>
      <c r="Q9726" s="94"/>
    </row>
    <row r="9727" spans="2:17" x14ac:dyDescent="0.3">
      <c r="B9727" s="2"/>
      <c r="C9727" s="2"/>
      <c r="D9727" s="2"/>
      <c r="Q9727" s="94"/>
    </row>
    <row r="9728" spans="2:17" x14ac:dyDescent="0.3">
      <c r="B9728" s="2"/>
      <c r="C9728" s="2"/>
      <c r="D9728" s="2"/>
      <c r="Q9728" s="94"/>
    </row>
    <row r="9729" spans="2:17" x14ac:dyDescent="0.3">
      <c r="B9729" s="2"/>
      <c r="C9729" s="2"/>
      <c r="D9729" s="2"/>
      <c r="Q9729" s="94"/>
    </row>
    <row r="9730" spans="2:17" x14ac:dyDescent="0.3">
      <c r="B9730" s="2"/>
      <c r="C9730" s="2"/>
      <c r="D9730" s="2"/>
      <c r="Q9730" s="94"/>
    </row>
    <row r="9731" spans="2:17" x14ac:dyDescent="0.3">
      <c r="B9731" s="2"/>
      <c r="C9731" s="2"/>
      <c r="D9731" s="2"/>
      <c r="Q9731" s="94"/>
    </row>
    <row r="9732" spans="2:17" x14ac:dyDescent="0.3">
      <c r="B9732" s="2"/>
      <c r="C9732" s="2"/>
      <c r="D9732" s="2"/>
      <c r="Q9732" s="94"/>
    </row>
    <row r="9733" spans="2:17" x14ac:dyDescent="0.3">
      <c r="B9733" s="2"/>
      <c r="C9733" s="2"/>
      <c r="D9733" s="2"/>
      <c r="Q9733" s="94"/>
    </row>
    <row r="9734" spans="2:17" x14ac:dyDescent="0.3">
      <c r="B9734" s="2"/>
      <c r="C9734" s="2"/>
      <c r="D9734" s="2"/>
      <c r="Q9734" s="94"/>
    </row>
    <row r="9735" spans="2:17" x14ac:dyDescent="0.3">
      <c r="B9735" s="2"/>
      <c r="C9735" s="2"/>
      <c r="D9735" s="2"/>
      <c r="Q9735" s="94"/>
    </row>
    <row r="9736" spans="2:17" x14ac:dyDescent="0.3">
      <c r="B9736" s="2"/>
      <c r="C9736" s="2"/>
      <c r="D9736" s="2"/>
      <c r="Q9736" s="94"/>
    </row>
    <row r="9737" spans="2:17" x14ac:dyDescent="0.3">
      <c r="B9737" s="2"/>
      <c r="C9737" s="2"/>
      <c r="D9737" s="2"/>
      <c r="Q9737" s="94"/>
    </row>
    <row r="9738" spans="2:17" x14ac:dyDescent="0.3">
      <c r="B9738" s="2"/>
      <c r="C9738" s="2"/>
      <c r="D9738" s="2"/>
      <c r="Q9738" s="94"/>
    </row>
    <row r="9739" spans="2:17" x14ac:dyDescent="0.3">
      <c r="B9739" s="2"/>
      <c r="C9739" s="2"/>
      <c r="D9739" s="2"/>
      <c r="Q9739" s="94"/>
    </row>
    <row r="9740" spans="2:17" x14ac:dyDescent="0.3">
      <c r="B9740" s="2"/>
      <c r="C9740" s="2"/>
      <c r="D9740" s="2"/>
      <c r="Q9740" s="94"/>
    </row>
    <row r="9741" spans="2:17" x14ac:dyDescent="0.3">
      <c r="B9741" s="2"/>
      <c r="C9741" s="2"/>
      <c r="D9741" s="2"/>
      <c r="Q9741" s="94"/>
    </row>
    <row r="9742" spans="2:17" x14ac:dyDescent="0.3">
      <c r="B9742" s="2"/>
      <c r="C9742" s="2"/>
      <c r="D9742" s="2"/>
      <c r="Q9742" s="94"/>
    </row>
    <row r="9743" spans="2:17" x14ac:dyDescent="0.3">
      <c r="B9743" s="2"/>
      <c r="C9743" s="2"/>
      <c r="D9743" s="2"/>
      <c r="Q9743" s="94"/>
    </row>
    <row r="9744" spans="2:17" x14ac:dyDescent="0.3">
      <c r="B9744" s="2"/>
      <c r="C9744" s="2"/>
      <c r="D9744" s="2"/>
      <c r="Q9744" s="94"/>
    </row>
    <row r="9745" spans="2:17" x14ac:dyDescent="0.3">
      <c r="B9745" s="2"/>
      <c r="C9745" s="2"/>
      <c r="D9745" s="2"/>
      <c r="Q9745" s="94"/>
    </row>
    <row r="9746" spans="2:17" x14ac:dyDescent="0.3">
      <c r="B9746" s="2"/>
      <c r="C9746" s="2"/>
      <c r="D9746" s="2"/>
      <c r="Q9746" s="94"/>
    </row>
    <row r="9747" spans="2:17" x14ac:dyDescent="0.3">
      <c r="B9747" s="2"/>
      <c r="C9747" s="2"/>
      <c r="D9747" s="2"/>
      <c r="Q9747" s="94"/>
    </row>
    <row r="9748" spans="2:17" x14ac:dyDescent="0.3">
      <c r="B9748" s="2"/>
      <c r="C9748" s="2"/>
      <c r="D9748" s="2"/>
      <c r="Q9748" s="94"/>
    </row>
    <row r="9749" spans="2:17" x14ac:dyDescent="0.3">
      <c r="B9749" s="2"/>
      <c r="C9749" s="2"/>
      <c r="D9749" s="2"/>
      <c r="Q9749" s="94"/>
    </row>
    <row r="9750" spans="2:17" x14ac:dyDescent="0.3">
      <c r="B9750" s="2"/>
      <c r="C9750" s="2"/>
      <c r="D9750" s="2"/>
      <c r="Q9750" s="94"/>
    </row>
    <row r="9751" spans="2:17" x14ac:dyDescent="0.3">
      <c r="B9751" s="2"/>
      <c r="C9751" s="2"/>
      <c r="D9751" s="2"/>
      <c r="Q9751" s="94"/>
    </row>
    <row r="9752" spans="2:17" x14ac:dyDescent="0.3">
      <c r="B9752" s="2"/>
      <c r="C9752" s="2"/>
      <c r="D9752" s="2"/>
      <c r="Q9752" s="94"/>
    </row>
    <row r="9753" spans="2:17" x14ac:dyDescent="0.3">
      <c r="B9753" s="2"/>
      <c r="C9753" s="2"/>
      <c r="D9753" s="2"/>
      <c r="Q9753" s="94"/>
    </row>
    <row r="9754" spans="2:17" x14ac:dyDescent="0.3">
      <c r="B9754" s="2"/>
      <c r="C9754" s="2"/>
      <c r="D9754" s="2"/>
      <c r="Q9754" s="94"/>
    </row>
    <row r="9755" spans="2:17" x14ac:dyDescent="0.3">
      <c r="B9755" s="2"/>
      <c r="C9755" s="2"/>
      <c r="D9755" s="2"/>
      <c r="Q9755" s="94"/>
    </row>
    <row r="9756" spans="2:17" x14ac:dyDescent="0.3">
      <c r="B9756" s="2"/>
      <c r="C9756" s="2"/>
      <c r="D9756" s="2"/>
      <c r="Q9756" s="94"/>
    </row>
    <row r="9757" spans="2:17" x14ac:dyDescent="0.3">
      <c r="B9757" s="2"/>
      <c r="C9757" s="2"/>
      <c r="D9757" s="2"/>
      <c r="Q9757" s="94"/>
    </row>
    <row r="9758" spans="2:17" x14ac:dyDescent="0.3">
      <c r="B9758" s="2"/>
      <c r="C9758" s="2"/>
      <c r="D9758" s="2"/>
      <c r="Q9758" s="94"/>
    </row>
    <row r="9759" spans="2:17" x14ac:dyDescent="0.3">
      <c r="B9759" s="2"/>
      <c r="C9759" s="2"/>
      <c r="D9759" s="2"/>
      <c r="Q9759" s="94"/>
    </row>
    <row r="9760" spans="2:17" x14ac:dyDescent="0.3">
      <c r="B9760" s="2"/>
      <c r="C9760" s="2"/>
      <c r="D9760" s="2"/>
      <c r="Q9760" s="94"/>
    </row>
    <row r="9761" spans="2:17" x14ac:dyDescent="0.3">
      <c r="B9761" s="2"/>
      <c r="C9761" s="2"/>
      <c r="D9761" s="2"/>
      <c r="Q9761" s="94"/>
    </row>
    <row r="9762" spans="2:17" x14ac:dyDescent="0.3">
      <c r="B9762" s="2"/>
      <c r="C9762" s="2"/>
      <c r="D9762" s="2"/>
      <c r="Q9762" s="94"/>
    </row>
    <row r="9763" spans="2:17" x14ac:dyDescent="0.3">
      <c r="B9763" s="2"/>
      <c r="C9763" s="2"/>
      <c r="D9763" s="2"/>
      <c r="Q9763" s="94"/>
    </row>
    <row r="9764" spans="2:17" x14ac:dyDescent="0.3">
      <c r="B9764" s="2"/>
      <c r="C9764" s="2"/>
      <c r="D9764" s="2"/>
      <c r="Q9764" s="94"/>
    </row>
    <row r="9765" spans="2:17" x14ac:dyDescent="0.3">
      <c r="B9765" s="2"/>
      <c r="C9765" s="2"/>
      <c r="D9765" s="2"/>
      <c r="Q9765" s="94"/>
    </row>
    <row r="9766" spans="2:17" x14ac:dyDescent="0.3">
      <c r="B9766" s="2"/>
      <c r="C9766" s="2"/>
      <c r="D9766" s="2"/>
      <c r="Q9766" s="94"/>
    </row>
    <row r="9767" spans="2:17" x14ac:dyDescent="0.3">
      <c r="B9767" s="2"/>
      <c r="C9767" s="2"/>
      <c r="D9767" s="2"/>
      <c r="Q9767" s="94"/>
    </row>
    <row r="9768" spans="2:17" x14ac:dyDescent="0.3">
      <c r="B9768" s="2"/>
      <c r="C9768" s="2"/>
      <c r="D9768" s="2"/>
      <c r="Q9768" s="94"/>
    </row>
    <row r="9769" spans="2:17" x14ac:dyDescent="0.3">
      <c r="B9769" s="2"/>
      <c r="C9769" s="2"/>
      <c r="D9769" s="2"/>
      <c r="Q9769" s="94"/>
    </row>
    <row r="9770" spans="2:17" x14ac:dyDescent="0.3">
      <c r="B9770" s="2"/>
      <c r="C9770" s="2"/>
      <c r="D9770" s="2"/>
      <c r="Q9770" s="94"/>
    </row>
    <row r="9771" spans="2:17" x14ac:dyDescent="0.3">
      <c r="B9771" s="2"/>
      <c r="C9771" s="2"/>
      <c r="D9771" s="2"/>
      <c r="Q9771" s="94"/>
    </row>
    <row r="9772" spans="2:17" x14ac:dyDescent="0.3">
      <c r="B9772" s="2"/>
      <c r="C9772" s="2"/>
      <c r="D9772" s="2"/>
      <c r="Q9772" s="94"/>
    </row>
    <row r="9773" spans="2:17" x14ac:dyDescent="0.3">
      <c r="B9773" s="2"/>
      <c r="C9773" s="2"/>
      <c r="D9773" s="2"/>
      <c r="Q9773" s="94"/>
    </row>
    <row r="9774" spans="2:17" x14ac:dyDescent="0.3">
      <c r="B9774" s="2"/>
      <c r="C9774" s="2"/>
      <c r="D9774" s="2"/>
      <c r="Q9774" s="94"/>
    </row>
    <row r="9775" spans="2:17" x14ac:dyDescent="0.3">
      <c r="B9775" s="2"/>
      <c r="C9775" s="2"/>
      <c r="D9775" s="2"/>
      <c r="Q9775" s="94"/>
    </row>
    <row r="9776" spans="2:17" x14ac:dyDescent="0.3">
      <c r="B9776" s="2"/>
      <c r="C9776" s="2"/>
      <c r="D9776" s="2"/>
      <c r="Q9776" s="94"/>
    </row>
    <row r="9777" spans="2:17" x14ac:dyDescent="0.3">
      <c r="B9777" s="2"/>
      <c r="C9777" s="2"/>
      <c r="D9777" s="2"/>
      <c r="Q9777" s="94"/>
    </row>
    <row r="9778" spans="2:17" x14ac:dyDescent="0.3">
      <c r="B9778" s="2"/>
      <c r="C9778" s="2"/>
      <c r="D9778" s="2"/>
      <c r="Q9778" s="94"/>
    </row>
    <row r="9779" spans="2:17" x14ac:dyDescent="0.3">
      <c r="B9779" s="2"/>
      <c r="C9779" s="2"/>
      <c r="D9779" s="2"/>
      <c r="Q9779" s="94"/>
    </row>
    <row r="9780" spans="2:17" x14ac:dyDescent="0.3">
      <c r="B9780" s="2"/>
      <c r="C9780" s="2"/>
      <c r="D9780" s="2"/>
      <c r="Q9780" s="94"/>
    </row>
    <row r="9781" spans="2:17" x14ac:dyDescent="0.3">
      <c r="B9781" s="2"/>
      <c r="C9781" s="2"/>
      <c r="D9781" s="2"/>
      <c r="Q9781" s="94"/>
    </row>
    <row r="9782" spans="2:17" x14ac:dyDescent="0.3">
      <c r="B9782" s="2"/>
      <c r="C9782" s="2"/>
      <c r="D9782" s="2"/>
      <c r="Q9782" s="94"/>
    </row>
    <row r="9783" spans="2:17" x14ac:dyDescent="0.3">
      <c r="B9783" s="2"/>
      <c r="C9783" s="2"/>
      <c r="D9783" s="2"/>
      <c r="Q9783" s="94"/>
    </row>
    <row r="9784" spans="2:17" x14ac:dyDescent="0.3">
      <c r="B9784" s="2"/>
      <c r="C9784" s="2"/>
      <c r="D9784" s="2"/>
      <c r="Q9784" s="94"/>
    </row>
    <row r="9785" spans="2:17" x14ac:dyDescent="0.3">
      <c r="B9785" s="2"/>
      <c r="C9785" s="2"/>
      <c r="D9785" s="2"/>
      <c r="Q9785" s="94"/>
    </row>
    <row r="9786" spans="2:17" x14ac:dyDescent="0.3">
      <c r="B9786" s="2"/>
      <c r="C9786" s="2"/>
      <c r="D9786" s="2"/>
      <c r="Q9786" s="94"/>
    </row>
    <row r="9787" spans="2:17" x14ac:dyDescent="0.3">
      <c r="B9787" s="2"/>
      <c r="C9787" s="2"/>
      <c r="D9787" s="2"/>
      <c r="Q9787" s="94"/>
    </row>
    <row r="9788" spans="2:17" x14ac:dyDescent="0.3">
      <c r="B9788" s="2"/>
      <c r="C9788" s="2"/>
      <c r="D9788" s="2"/>
      <c r="Q9788" s="94"/>
    </row>
    <row r="9789" spans="2:17" x14ac:dyDescent="0.3">
      <c r="B9789" s="2"/>
      <c r="C9789" s="2"/>
      <c r="D9789" s="2"/>
      <c r="Q9789" s="94"/>
    </row>
    <row r="9790" spans="2:17" x14ac:dyDescent="0.3">
      <c r="B9790" s="2"/>
      <c r="C9790" s="2"/>
      <c r="D9790" s="2"/>
      <c r="Q9790" s="94"/>
    </row>
    <row r="9791" spans="2:17" x14ac:dyDescent="0.3">
      <c r="B9791" s="2"/>
      <c r="C9791" s="2"/>
      <c r="D9791" s="2"/>
      <c r="Q9791" s="94"/>
    </row>
    <row r="9792" spans="2:17" x14ac:dyDescent="0.3">
      <c r="B9792" s="2"/>
      <c r="C9792" s="2"/>
      <c r="D9792" s="2"/>
      <c r="Q9792" s="94"/>
    </row>
    <row r="9793" spans="2:17" x14ac:dyDescent="0.3">
      <c r="B9793" s="2"/>
      <c r="C9793" s="2"/>
      <c r="D9793" s="2"/>
      <c r="Q9793" s="94"/>
    </row>
    <row r="9794" spans="2:17" x14ac:dyDescent="0.3">
      <c r="B9794" s="2"/>
      <c r="C9794" s="2"/>
      <c r="D9794" s="2"/>
      <c r="Q9794" s="94"/>
    </row>
    <row r="9795" spans="2:17" x14ac:dyDescent="0.3">
      <c r="B9795" s="2"/>
      <c r="C9795" s="2"/>
      <c r="D9795" s="2"/>
      <c r="Q9795" s="94"/>
    </row>
    <row r="9796" spans="2:17" x14ac:dyDescent="0.3">
      <c r="B9796" s="2"/>
      <c r="C9796" s="2"/>
      <c r="D9796" s="2"/>
      <c r="Q9796" s="94"/>
    </row>
    <row r="9797" spans="2:17" x14ac:dyDescent="0.3">
      <c r="B9797" s="2"/>
      <c r="C9797" s="2"/>
      <c r="D9797" s="2"/>
      <c r="Q9797" s="94"/>
    </row>
    <row r="9798" spans="2:17" x14ac:dyDescent="0.3">
      <c r="B9798" s="2"/>
      <c r="C9798" s="2"/>
      <c r="D9798" s="2"/>
      <c r="Q9798" s="94"/>
    </row>
    <row r="9799" spans="2:17" x14ac:dyDescent="0.3">
      <c r="B9799" s="2"/>
      <c r="C9799" s="2"/>
      <c r="D9799" s="2"/>
      <c r="Q9799" s="94"/>
    </row>
    <row r="9800" spans="2:17" x14ac:dyDescent="0.3">
      <c r="B9800" s="2"/>
      <c r="C9800" s="2"/>
      <c r="D9800" s="2"/>
      <c r="Q9800" s="94"/>
    </row>
    <row r="9801" spans="2:17" x14ac:dyDescent="0.3">
      <c r="B9801" s="2"/>
      <c r="C9801" s="2"/>
      <c r="D9801" s="2"/>
      <c r="Q9801" s="94"/>
    </row>
    <row r="9802" spans="2:17" x14ac:dyDescent="0.3">
      <c r="B9802" s="2"/>
      <c r="C9802" s="2"/>
      <c r="D9802" s="2"/>
      <c r="Q9802" s="94"/>
    </row>
    <row r="9803" spans="2:17" x14ac:dyDescent="0.3">
      <c r="B9803" s="2"/>
      <c r="C9803" s="2"/>
      <c r="D9803" s="2"/>
      <c r="Q9803" s="94"/>
    </row>
    <row r="9804" spans="2:17" x14ac:dyDescent="0.3">
      <c r="B9804" s="2"/>
      <c r="C9804" s="2"/>
      <c r="D9804" s="2"/>
      <c r="Q9804" s="94"/>
    </row>
    <row r="9805" spans="2:17" x14ac:dyDescent="0.3">
      <c r="B9805" s="2"/>
      <c r="C9805" s="2"/>
      <c r="D9805" s="2"/>
      <c r="Q9805" s="94"/>
    </row>
    <row r="9806" spans="2:17" x14ac:dyDescent="0.3">
      <c r="B9806" s="2"/>
      <c r="C9806" s="2"/>
      <c r="D9806" s="2"/>
      <c r="Q9806" s="94"/>
    </row>
    <row r="9807" spans="2:17" x14ac:dyDescent="0.3">
      <c r="B9807" s="2"/>
      <c r="C9807" s="2"/>
      <c r="D9807" s="2"/>
      <c r="Q9807" s="94"/>
    </row>
    <row r="9808" spans="2:17" x14ac:dyDescent="0.3">
      <c r="B9808" s="2"/>
      <c r="C9808" s="2"/>
      <c r="D9808" s="2"/>
      <c r="Q9808" s="94"/>
    </row>
    <row r="9809" spans="2:17" x14ac:dyDescent="0.3">
      <c r="B9809" s="2"/>
      <c r="C9809" s="2"/>
      <c r="D9809" s="2"/>
      <c r="Q9809" s="94"/>
    </row>
    <row r="9810" spans="2:17" x14ac:dyDescent="0.3">
      <c r="B9810" s="2"/>
      <c r="C9810" s="2"/>
      <c r="D9810" s="2"/>
      <c r="Q9810" s="94"/>
    </row>
    <row r="9811" spans="2:17" x14ac:dyDescent="0.3">
      <c r="B9811" s="2"/>
      <c r="C9811" s="2"/>
      <c r="D9811" s="2"/>
      <c r="Q9811" s="94"/>
    </row>
    <row r="9812" spans="2:17" x14ac:dyDescent="0.3">
      <c r="B9812" s="2"/>
      <c r="C9812" s="2"/>
      <c r="D9812" s="2"/>
      <c r="Q9812" s="94"/>
    </row>
    <row r="9813" spans="2:17" x14ac:dyDescent="0.3">
      <c r="B9813" s="2"/>
      <c r="C9813" s="2"/>
      <c r="D9813" s="2"/>
      <c r="Q9813" s="94"/>
    </row>
    <row r="9814" spans="2:17" x14ac:dyDescent="0.3">
      <c r="B9814" s="2"/>
      <c r="C9814" s="2"/>
      <c r="D9814" s="2"/>
      <c r="Q9814" s="94"/>
    </row>
    <row r="9815" spans="2:17" x14ac:dyDescent="0.3">
      <c r="B9815" s="2"/>
      <c r="C9815" s="2"/>
      <c r="D9815" s="2"/>
      <c r="Q9815" s="94"/>
    </row>
    <row r="9816" spans="2:17" x14ac:dyDescent="0.3">
      <c r="B9816" s="2"/>
      <c r="C9816" s="2"/>
      <c r="D9816" s="2"/>
      <c r="Q9816" s="94"/>
    </row>
    <row r="9817" spans="2:17" x14ac:dyDescent="0.3">
      <c r="B9817" s="2"/>
      <c r="C9817" s="2"/>
      <c r="D9817" s="2"/>
      <c r="Q9817" s="94"/>
    </row>
    <row r="9818" spans="2:17" x14ac:dyDescent="0.3">
      <c r="B9818" s="2"/>
      <c r="C9818" s="2"/>
      <c r="D9818" s="2"/>
      <c r="Q9818" s="94"/>
    </row>
    <row r="9819" spans="2:17" x14ac:dyDescent="0.3">
      <c r="B9819" s="2"/>
      <c r="C9819" s="2"/>
      <c r="D9819" s="2"/>
      <c r="Q9819" s="94"/>
    </row>
    <row r="9820" spans="2:17" x14ac:dyDescent="0.3">
      <c r="B9820" s="2"/>
      <c r="C9820" s="2"/>
      <c r="D9820" s="2"/>
      <c r="Q9820" s="94"/>
    </row>
    <row r="9821" spans="2:17" x14ac:dyDescent="0.3">
      <c r="B9821" s="2"/>
      <c r="C9821" s="2"/>
      <c r="D9821" s="2"/>
      <c r="Q9821" s="94"/>
    </row>
    <row r="9822" spans="2:17" x14ac:dyDescent="0.3">
      <c r="B9822" s="2"/>
      <c r="C9822" s="2"/>
      <c r="D9822" s="2"/>
      <c r="Q9822" s="94"/>
    </row>
    <row r="9823" spans="2:17" x14ac:dyDescent="0.3">
      <c r="B9823" s="2"/>
      <c r="C9823" s="2"/>
      <c r="D9823" s="2"/>
      <c r="Q9823" s="94"/>
    </row>
    <row r="9824" spans="2:17" x14ac:dyDescent="0.3">
      <c r="B9824" s="2"/>
      <c r="C9824" s="2"/>
      <c r="D9824" s="2"/>
      <c r="Q9824" s="94"/>
    </row>
    <row r="9825" spans="2:17" x14ac:dyDescent="0.3">
      <c r="B9825" s="2"/>
      <c r="C9825" s="2"/>
      <c r="D9825" s="2"/>
      <c r="Q9825" s="94"/>
    </row>
    <row r="9826" spans="2:17" x14ac:dyDescent="0.3">
      <c r="B9826" s="2"/>
      <c r="C9826" s="2"/>
      <c r="D9826" s="2"/>
      <c r="Q9826" s="94"/>
    </row>
    <row r="9827" spans="2:17" x14ac:dyDescent="0.3">
      <c r="B9827" s="2"/>
      <c r="C9827" s="2"/>
      <c r="D9827" s="2"/>
      <c r="Q9827" s="94"/>
    </row>
    <row r="9828" spans="2:17" x14ac:dyDescent="0.3">
      <c r="B9828" s="2"/>
      <c r="C9828" s="2"/>
      <c r="D9828" s="2"/>
      <c r="Q9828" s="94"/>
    </row>
    <row r="9829" spans="2:17" x14ac:dyDescent="0.3">
      <c r="B9829" s="2"/>
      <c r="C9829" s="2"/>
      <c r="D9829" s="2"/>
      <c r="Q9829" s="94"/>
    </row>
    <row r="9830" spans="2:17" x14ac:dyDescent="0.3">
      <c r="B9830" s="2"/>
      <c r="C9830" s="2"/>
      <c r="D9830" s="2"/>
      <c r="Q9830" s="94"/>
    </row>
    <row r="9831" spans="2:17" x14ac:dyDescent="0.3">
      <c r="B9831" s="2"/>
      <c r="C9831" s="2"/>
      <c r="D9831" s="2"/>
      <c r="Q9831" s="94"/>
    </row>
    <row r="9832" spans="2:17" x14ac:dyDescent="0.3">
      <c r="B9832" s="2"/>
      <c r="C9832" s="2"/>
      <c r="D9832" s="2"/>
      <c r="Q9832" s="94"/>
    </row>
    <row r="9833" spans="2:17" x14ac:dyDescent="0.3">
      <c r="B9833" s="2"/>
      <c r="C9833" s="2"/>
      <c r="D9833" s="2"/>
      <c r="Q9833" s="94"/>
    </row>
    <row r="9834" spans="2:17" x14ac:dyDescent="0.3">
      <c r="B9834" s="2"/>
      <c r="C9834" s="2"/>
      <c r="D9834" s="2"/>
      <c r="Q9834" s="94"/>
    </row>
    <row r="9835" spans="2:17" x14ac:dyDescent="0.3">
      <c r="B9835" s="2"/>
      <c r="C9835" s="2"/>
      <c r="D9835" s="2"/>
      <c r="Q9835" s="94"/>
    </row>
    <row r="9836" spans="2:17" x14ac:dyDescent="0.3">
      <c r="B9836" s="2"/>
      <c r="C9836" s="2"/>
      <c r="D9836" s="2"/>
      <c r="Q9836" s="94"/>
    </row>
    <row r="9837" spans="2:17" x14ac:dyDescent="0.3">
      <c r="B9837" s="2"/>
      <c r="C9837" s="2"/>
      <c r="D9837" s="2"/>
      <c r="Q9837" s="94"/>
    </row>
    <row r="9838" spans="2:17" x14ac:dyDescent="0.3">
      <c r="B9838" s="2"/>
      <c r="C9838" s="2"/>
      <c r="D9838" s="2"/>
      <c r="Q9838" s="94"/>
    </row>
    <row r="9839" spans="2:17" x14ac:dyDescent="0.3">
      <c r="B9839" s="2"/>
      <c r="C9839" s="2"/>
      <c r="D9839" s="2"/>
      <c r="Q9839" s="94"/>
    </row>
    <row r="9840" spans="2:17" x14ac:dyDescent="0.3">
      <c r="B9840" s="2"/>
      <c r="C9840" s="2"/>
      <c r="D9840" s="2"/>
      <c r="Q9840" s="94"/>
    </row>
    <row r="9841" spans="2:17" x14ac:dyDescent="0.3">
      <c r="B9841" s="2"/>
      <c r="C9841" s="2"/>
      <c r="D9841" s="2"/>
      <c r="Q9841" s="94"/>
    </row>
    <row r="9842" spans="2:17" x14ac:dyDescent="0.3">
      <c r="B9842" s="2"/>
      <c r="C9842" s="2"/>
      <c r="D9842" s="2"/>
      <c r="Q9842" s="94"/>
    </row>
    <row r="9843" spans="2:17" x14ac:dyDescent="0.3">
      <c r="B9843" s="2"/>
      <c r="C9843" s="2"/>
      <c r="D9843" s="2"/>
      <c r="Q9843" s="94"/>
    </row>
    <row r="9844" spans="2:17" x14ac:dyDescent="0.3">
      <c r="B9844" s="2"/>
      <c r="C9844" s="2"/>
      <c r="D9844" s="2"/>
      <c r="Q9844" s="94"/>
    </row>
    <row r="9845" spans="2:17" x14ac:dyDescent="0.3">
      <c r="B9845" s="2"/>
      <c r="C9845" s="2"/>
      <c r="D9845" s="2"/>
      <c r="Q9845" s="94"/>
    </row>
    <row r="9846" spans="2:17" x14ac:dyDescent="0.3">
      <c r="B9846" s="2"/>
      <c r="C9846" s="2"/>
      <c r="D9846" s="2"/>
      <c r="Q9846" s="94"/>
    </row>
    <row r="9847" spans="2:17" x14ac:dyDescent="0.3">
      <c r="B9847" s="2"/>
      <c r="C9847" s="2"/>
      <c r="D9847" s="2"/>
      <c r="Q9847" s="94"/>
    </row>
    <row r="9848" spans="2:17" x14ac:dyDescent="0.3">
      <c r="B9848" s="2"/>
      <c r="C9848" s="2"/>
      <c r="D9848" s="2"/>
      <c r="Q9848" s="94"/>
    </row>
    <row r="9849" spans="2:17" x14ac:dyDescent="0.3">
      <c r="B9849" s="2"/>
      <c r="C9849" s="2"/>
      <c r="D9849" s="2"/>
      <c r="Q9849" s="94"/>
    </row>
    <row r="9850" spans="2:17" x14ac:dyDescent="0.3">
      <c r="B9850" s="2"/>
      <c r="C9850" s="2"/>
      <c r="D9850" s="2"/>
      <c r="Q9850" s="94"/>
    </row>
    <row r="9851" spans="2:17" x14ac:dyDescent="0.3">
      <c r="B9851" s="2"/>
      <c r="C9851" s="2"/>
      <c r="D9851" s="2"/>
      <c r="Q9851" s="94"/>
    </row>
    <row r="9852" spans="2:17" x14ac:dyDescent="0.3">
      <c r="B9852" s="2"/>
      <c r="C9852" s="2"/>
      <c r="D9852" s="2"/>
      <c r="Q9852" s="94"/>
    </row>
    <row r="9853" spans="2:17" x14ac:dyDescent="0.3">
      <c r="B9853" s="2"/>
      <c r="C9853" s="2"/>
      <c r="D9853" s="2"/>
      <c r="Q9853" s="94"/>
    </row>
    <row r="9854" spans="2:17" x14ac:dyDescent="0.3">
      <c r="B9854" s="2"/>
      <c r="C9854" s="2"/>
      <c r="D9854" s="2"/>
      <c r="Q9854" s="94"/>
    </row>
    <row r="9855" spans="2:17" x14ac:dyDescent="0.3">
      <c r="B9855" s="2"/>
      <c r="C9855" s="2"/>
      <c r="D9855" s="2"/>
      <c r="Q9855" s="94"/>
    </row>
    <row r="9856" spans="2:17" x14ac:dyDescent="0.3">
      <c r="B9856" s="2"/>
      <c r="C9856" s="2"/>
      <c r="D9856" s="2"/>
      <c r="Q9856" s="94"/>
    </row>
    <row r="9857" spans="2:17" x14ac:dyDescent="0.3">
      <c r="B9857" s="2"/>
      <c r="C9857" s="2"/>
      <c r="D9857" s="2"/>
      <c r="Q9857" s="94"/>
    </row>
    <row r="9858" spans="2:17" x14ac:dyDescent="0.3">
      <c r="B9858" s="2"/>
      <c r="C9858" s="2"/>
      <c r="D9858" s="2"/>
      <c r="Q9858" s="94"/>
    </row>
    <row r="9859" spans="2:17" x14ac:dyDescent="0.3">
      <c r="B9859" s="2"/>
      <c r="C9859" s="2"/>
      <c r="D9859" s="2"/>
      <c r="Q9859" s="94"/>
    </row>
    <row r="9860" spans="2:17" x14ac:dyDescent="0.3">
      <c r="B9860" s="2"/>
      <c r="C9860" s="2"/>
      <c r="D9860" s="2"/>
      <c r="Q9860" s="94"/>
    </row>
    <row r="9861" spans="2:17" x14ac:dyDescent="0.3">
      <c r="B9861" s="2"/>
      <c r="C9861" s="2"/>
      <c r="D9861" s="2"/>
      <c r="Q9861" s="94"/>
    </row>
    <row r="9862" spans="2:17" x14ac:dyDescent="0.3">
      <c r="B9862" s="2"/>
      <c r="C9862" s="2"/>
      <c r="D9862" s="2"/>
      <c r="Q9862" s="94"/>
    </row>
    <row r="9863" spans="2:17" x14ac:dyDescent="0.3">
      <c r="B9863" s="2"/>
      <c r="C9863" s="2"/>
      <c r="D9863" s="2"/>
      <c r="Q9863" s="94"/>
    </row>
    <row r="9864" spans="2:17" x14ac:dyDescent="0.3">
      <c r="B9864" s="2"/>
      <c r="C9864" s="2"/>
      <c r="D9864" s="2"/>
      <c r="Q9864" s="94"/>
    </row>
    <row r="9865" spans="2:17" x14ac:dyDescent="0.3">
      <c r="B9865" s="2"/>
      <c r="C9865" s="2"/>
      <c r="D9865" s="2"/>
      <c r="Q9865" s="94"/>
    </row>
    <row r="9866" spans="2:17" x14ac:dyDescent="0.3">
      <c r="B9866" s="2"/>
      <c r="C9866" s="2"/>
      <c r="D9866" s="2"/>
      <c r="Q9866" s="94"/>
    </row>
    <row r="9867" spans="2:17" x14ac:dyDescent="0.3">
      <c r="B9867" s="2"/>
      <c r="C9867" s="2"/>
      <c r="D9867" s="2"/>
      <c r="Q9867" s="94"/>
    </row>
    <row r="9868" spans="2:17" x14ac:dyDescent="0.3">
      <c r="B9868" s="2"/>
      <c r="C9868" s="2"/>
      <c r="D9868" s="2"/>
      <c r="Q9868" s="94"/>
    </row>
    <row r="9869" spans="2:17" x14ac:dyDescent="0.3">
      <c r="B9869" s="2"/>
      <c r="C9869" s="2"/>
      <c r="D9869" s="2"/>
      <c r="Q9869" s="94"/>
    </row>
    <row r="9870" spans="2:17" x14ac:dyDescent="0.3">
      <c r="B9870" s="2"/>
      <c r="C9870" s="2"/>
      <c r="D9870" s="2"/>
      <c r="Q9870" s="94"/>
    </row>
    <row r="9871" spans="2:17" x14ac:dyDescent="0.3">
      <c r="B9871" s="2"/>
      <c r="C9871" s="2"/>
      <c r="D9871" s="2"/>
      <c r="Q9871" s="94"/>
    </row>
    <row r="9872" spans="2:17" x14ac:dyDescent="0.3">
      <c r="B9872" s="2"/>
      <c r="C9872" s="2"/>
      <c r="D9872" s="2"/>
      <c r="Q9872" s="94"/>
    </row>
    <row r="9873" spans="2:17" x14ac:dyDescent="0.3">
      <c r="B9873" s="2"/>
      <c r="C9873" s="2"/>
      <c r="D9873" s="2"/>
      <c r="Q9873" s="94"/>
    </row>
    <row r="9874" spans="2:17" x14ac:dyDescent="0.3">
      <c r="B9874" s="2"/>
      <c r="C9874" s="2"/>
      <c r="D9874" s="2"/>
      <c r="Q9874" s="94"/>
    </row>
    <row r="9875" spans="2:17" x14ac:dyDescent="0.3">
      <c r="B9875" s="2"/>
      <c r="C9875" s="2"/>
      <c r="D9875" s="2"/>
      <c r="Q9875" s="94"/>
    </row>
    <row r="9876" spans="2:17" x14ac:dyDescent="0.3">
      <c r="B9876" s="2"/>
      <c r="C9876" s="2"/>
      <c r="D9876" s="2"/>
      <c r="Q9876" s="94"/>
    </row>
    <row r="9877" spans="2:17" x14ac:dyDescent="0.3">
      <c r="B9877" s="2"/>
      <c r="C9877" s="2"/>
      <c r="D9877" s="2"/>
      <c r="Q9877" s="94"/>
    </row>
    <row r="9878" spans="2:17" x14ac:dyDescent="0.3">
      <c r="B9878" s="2"/>
      <c r="C9878" s="2"/>
      <c r="D9878" s="2"/>
      <c r="Q9878" s="94"/>
    </row>
    <row r="9879" spans="2:17" x14ac:dyDescent="0.3">
      <c r="B9879" s="2"/>
      <c r="C9879" s="2"/>
      <c r="D9879" s="2"/>
      <c r="Q9879" s="94"/>
    </row>
    <row r="9880" spans="2:17" x14ac:dyDescent="0.3">
      <c r="B9880" s="2"/>
      <c r="C9880" s="2"/>
      <c r="D9880" s="2"/>
      <c r="Q9880" s="94"/>
    </row>
    <row r="9881" spans="2:17" x14ac:dyDescent="0.3">
      <c r="B9881" s="2"/>
      <c r="C9881" s="2"/>
      <c r="D9881" s="2"/>
      <c r="Q9881" s="94"/>
    </row>
    <row r="9882" spans="2:17" x14ac:dyDescent="0.3">
      <c r="B9882" s="2"/>
      <c r="C9882" s="2"/>
      <c r="D9882" s="2"/>
      <c r="Q9882" s="94"/>
    </row>
    <row r="9883" spans="2:17" x14ac:dyDescent="0.3">
      <c r="B9883" s="2"/>
      <c r="C9883" s="2"/>
      <c r="D9883" s="2"/>
      <c r="Q9883" s="94"/>
    </row>
    <row r="9884" spans="2:17" x14ac:dyDescent="0.3">
      <c r="B9884" s="2"/>
      <c r="C9884" s="2"/>
      <c r="D9884" s="2"/>
      <c r="Q9884" s="94"/>
    </row>
    <row r="9885" spans="2:17" x14ac:dyDescent="0.3">
      <c r="B9885" s="2"/>
      <c r="C9885" s="2"/>
      <c r="D9885" s="2"/>
      <c r="Q9885" s="94"/>
    </row>
    <row r="9886" spans="2:17" x14ac:dyDescent="0.3">
      <c r="B9886" s="2"/>
      <c r="C9886" s="2"/>
      <c r="D9886" s="2"/>
      <c r="Q9886" s="94"/>
    </row>
    <row r="9887" spans="2:17" x14ac:dyDescent="0.3">
      <c r="B9887" s="2"/>
      <c r="C9887" s="2"/>
      <c r="D9887" s="2"/>
      <c r="Q9887" s="94"/>
    </row>
    <row r="9888" spans="2:17" x14ac:dyDescent="0.3">
      <c r="B9888" s="2"/>
      <c r="C9888" s="2"/>
      <c r="D9888" s="2"/>
      <c r="Q9888" s="94"/>
    </row>
    <row r="9889" spans="2:17" x14ac:dyDescent="0.3">
      <c r="B9889" s="2"/>
      <c r="C9889" s="2"/>
      <c r="D9889" s="2"/>
      <c r="Q9889" s="94"/>
    </row>
    <row r="9890" spans="2:17" x14ac:dyDescent="0.3">
      <c r="B9890" s="2"/>
      <c r="C9890" s="2"/>
      <c r="D9890" s="2"/>
      <c r="Q9890" s="94"/>
    </row>
    <row r="9891" spans="2:17" x14ac:dyDescent="0.3">
      <c r="B9891" s="2"/>
      <c r="C9891" s="2"/>
      <c r="D9891" s="2"/>
      <c r="Q9891" s="94"/>
    </row>
    <row r="9892" spans="2:17" x14ac:dyDescent="0.3">
      <c r="B9892" s="2"/>
      <c r="C9892" s="2"/>
      <c r="D9892" s="2"/>
      <c r="Q9892" s="94"/>
    </row>
    <row r="9893" spans="2:17" x14ac:dyDescent="0.3">
      <c r="B9893" s="2"/>
      <c r="C9893" s="2"/>
      <c r="D9893" s="2"/>
      <c r="Q9893" s="94"/>
    </row>
    <row r="9894" spans="2:17" x14ac:dyDescent="0.3">
      <c r="B9894" s="2"/>
      <c r="C9894" s="2"/>
      <c r="D9894" s="2"/>
      <c r="Q9894" s="94"/>
    </row>
    <row r="9895" spans="2:17" x14ac:dyDescent="0.3">
      <c r="B9895" s="2"/>
      <c r="C9895" s="2"/>
      <c r="D9895" s="2"/>
      <c r="Q9895" s="94"/>
    </row>
    <row r="9896" spans="2:17" x14ac:dyDescent="0.3">
      <c r="B9896" s="2"/>
      <c r="C9896" s="2"/>
      <c r="D9896" s="2"/>
      <c r="Q9896" s="94"/>
    </row>
    <row r="9897" spans="2:17" x14ac:dyDescent="0.3">
      <c r="B9897" s="2"/>
      <c r="C9897" s="2"/>
      <c r="D9897" s="2"/>
      <c r="Q9897" s="94"/>
    </row>
    <row r="9898" spans="2:17" x14ac:dyDescent="0.3">
      <c r="B9898" s="2"/>
      <c r="C9898" s="2"/>
      <c r="D9898" s="2"/>
      <c r="Q9898" s="94"/>
    </row>
    <row r="9899" spans="2:17" x14ac:dyDescent="0.3">
      <c r="B9899" s="2"/>
      <c r="C9899" s="2"/>
      <c r="D9899" s="2"/>
      <c r="Q9899" s="94"/>
    </row>
    <row r="9900" spans="2:17" x14ac:dyDescent="0.3">
      <c r="B9900" s="2"/>
      <c r="C9900" s="2"/>
      <c r="D9900" s="2"/>
      <c r="Q9900" s="94"/>
    </row>
    <row r="9901" spans="2:17" x14ac:dyDescent="0.3">
      <c r="B9901" s="2"/>
      <c r="C9901" s="2"/>
      <c r="D9901" s="2"/>
      <c r="Q9901" s="94"/>
    </row>
    <row r="9902" spans="2:17" x14ac:dyDescent="0.3">
      <c r="B9902" s="2"/>
      <c r="C9902" s="2"/>
      <c r="D9902" s="2"/>
      <c r="Q9902" s="94"/>
    </row>
    <row r="9903" spans="2:17" x14ac:dyDescent="0.3">
      <c r="B9903" s="2"/>
      <c r="C9903" s="2"/>
      <c r="D9903" s="2"/>
      <c r="Q9903" s="94"/>
    </row>
    <row r="9904" spans="2:17" x14ac:dyDescent="0.3">
      <c r="B9904" s="2"/>
      <c r="C9904" s="2"/>
      <c r="D9904" s="2"/>
      <c r="Q9904" s="94"/>
    </row>
    <row r="9905" spans="2:17" x14ac:dyDescent="0.3">
      <c r="B9905" s="2"/>
      <c r="C9905" s="2"/>
      <c r="D9905" s="2"/>
      <c r="Q9905" s="94"/>
    </row>
    <row r="9906" spans="2:17" x14ac:dyDescent="0.3">
      <c r="B9906" s="2"/>
      <c r="C9906" s="2"/>
      <c r="D9906" s="2"/>
      <c r="Q9906" s="94"/>
    </row>
    <row r="9907" spans="2:17" x14ac:dyDescent="0.3">
      <c r="B9907" s="2"/>
      <c r="C9907" s="2"/>
      <c r="D9907" s="2"/>
      <c r="Q9907" s="94"/>
    </row>
    <row r="9908" spans="2:17" x14ac:dyDescent="0.3">
      <c r="B9908" s="2"/>
      <c r="C9908" s="2"/>
      <c r="D9908" s="2"/>
      <c r="Q9908" s="94"/>
    </row>
    <row r="9909" spans="2:17" x14ac:dyDescent="0.3">
      <c r="B9909" s="2"/>
      <c r="C9909" s="2"/>
      <c r="D9909" s="2"/>
      <c r="Q9909" s="94"/>
    </row>
    <row r="9910" spans="2:17" x14ac:dyDescent="0.3">
      <c r="B9910" s="2"/>
      <c r="C9910" s="2"/>
      <c r="D9910" s="2"/>
      <c r="Q9910" s="94"/>
    </row>
    <row r="9911" spans="2:17" x14ac:dyDescent="0.3">
      <c r="B9911" s="2"/>
      <c r="C9911" s="2"/>
      <c r="D9911" s="2"/>
      <c r="Q9911" s="94"/>
    </row>
    <row r="9912" spans="2:17" x14ac:dyDescent="0.3">
      <c r="B9912" s="2"/>
      <c r="C9912" s="2"/>
      <c r="D9912" s="2"/>
      <c r="Q9912" s="94"/>
    </row>
    <row r="9913" spans="2:17" x14ac:dyDescent="0.3">
      <c r="B9913" s="2"/>
      <c r="C9913" s="2"/>
      <c r="D9913" s="2"/>
      <c r="Q9913" s="94"/>
    </row>
    <row r="9914" spans="2:17" x14ac:dyDescent="0.3">
      <c r="B9914" s="2"/>
      <c r="C9914" s="2"/>
      <c r="D9914" s="2"/>
      <c r="Q9914" s="94"/>
    </row>
    <row r="9915" spans="2:17" x14ac:dyDescent="0.3">
      <c r="B9915" s="2"/>
      <c r="C9915" s="2"/>
      <c r="D9915" s="2"/>
      <c r="Q9915" s="94"/>
    </row>
    <row r="9916" spans="2:17" x14ac:dyDescent="0.3">
      <c r="B9916" s="2"/>
      <c r="C9916" s="2"/>
      <c r="D9916" s="2"/>
      <c r="Q9916" s="94"/>
    </row>
    <row r="9917" spans="2:17" x14ac:dyDescent="0.3">
      <c r="B9917" s="2"/>
      <c r="C9917" s="2"/>
      <c r="D9917" s="2"/>
      <c r="Q9917" s="94"/>
    </row>
    <row r="9918" spans="2:17" x14ac:dyDescent="0.3">
      <c r="B9918" s="2"/>
      <c r="C9918" s="2"/>
      <c r="D9918" s="2"/>
      <c r="Q9918" s="94"/>
    </row>
    <row r="9919" spans="2:17" x14ac:dyDescent="0.3">
      <c r="B9919" s="2"/>
      <c r="C9919" s="2"/>
      <c r="D9919" s="2"/>
      <c r="Q9919" s="94"/>
    </row>
    <row r="9920" spans="2:17" x14ac:dyDescent="0.3">
      <c r="B9920" s="2"/>
      <c r="C9920" s="2"/>
      <c r="D9920" s="2"/>
      <c r="Q9920" s="94"/>
    </row>
    <row r="9921" spans="2:17" x14ac:dyDescent="0.3">
      <c r="B9921" s="2"/>
      <c r="C9921" s="2"/>
      <c r="D9921" s="2"/>
      <c r="Q9921" s="94"/>
    </row>
    <row r="9922" spans="2:17" x14ac:dyDescent="0.3">
      <c r="B9922" s="2"/>
      <c r="C9922" s="2"/>
      <c r="D9922" s="2"/>
      <c r="Q9922" s="94"/>
    </row>
    <row r="9923" spans="2:17" x14ac:dyDescent="0.3">
      <c r="B9923" s="2"/>
      <c r="C9923" s="2"/>
      <c r="D9923" s="2"/>
      <c r="Q9923" s="94"/>
    </row>
    <row r="9924" spans="2:17" x14ac:dyDescent="0.3">
      <c r="B9924" s="2"/>
      <c r="C9924" s="2"/>
      <c r="D9924" s="2"/>
      <c r="Q9924" s="94"/>
    </row>
    <row r="9925" spans="2:17" x14ac:dyDescent="0.3">
      <c r="B9925" s="2"/>
      <c r="C9925" s="2"/>
      <c r="D9925" s="2"/>
      <c r="Q9925" s="94"/>
    </row>
    <row r="9926" spans="2:17" x14ac:dyDescent="0.3">
      <c r="B9926" s="2"/>
      <c r="C9926" s="2"/>
      <c r="D9926" s="2"/>
      <c r="Q9926" s="94"/>
    </row>
    <row r="9927" spans="2:17" x14ac:dyDescent="0.3">
      <c r="B9927" s="2"/>
      <c r="C9927" s="2"/>
      <c r="D9927" s="2"/>
      <c r="Q9927" s="94"/>
    </row>
    <row r="9928" spans="2:17" x14ac:dyDescent="0.3">
      <c r="B9928" s="2"/>
      <c r="C9928" s="2"/>
      <c r="D9928" s="2"/>
      <c r="Q9928" s="94"/>
    </row>
    <row r="9929" spans="2:17" x14ac:dyDescent="0.3">
      <c r="B9929" s="2"/>
      <c r="C9929" s="2"/>
      <c r="D9929" s="2"/>
      <c r="Q9929" s="94"/>
    </row>
    <row r="9930" spans="2:17" x14ac:dyDescent="0.3">
      <c r="B9930" s="2"/>
      <c r="C9930" s="2"/>
      <c r="D9930" s="2"/>
      <c r="Q9930" s="94"/>
    </row>
    <row r="9931" spans="2:17" x14ac:dyDescent="0.3">
      <c r="B9931" s="2"/>
      <c r="C9931" s="2"/>
      <c r="D9931" s="2"/>
      <c r="Q9931" s="94"/>
    </row>
    <row r="9932" spans="2:17" x14ac:dyDescent="0.3">
      <c r="B9932" s="2"/>
      <c r="C9932" s="2"/>
      <c r="D9932" s="2"/>
      <c r="Q9932" s="94"/>
    </row>
    <row r="9933" spans="2:17" x14ac:dyDescent="0.3">
      <c r="B9933" s="2"/>
      <c r="C9933" s="2"/>
      <c r="D9933" s="2"/>
      <c r="Q9933" s="94"/>
    </row>
    <row r="9934" spans="2:17" x14ac:dyDescent="0.3">
      <c r="B9934" s="2"/>
      <c r="C9934" s="2"/>
      <c r="D9934" s="2"/>
      <c r="Q9934" s="94"/>
    </row>
    <row r="9935" spans="2:17" x14ac:dyDescent="0.3">
      <c r="B9935" s="2"/>
      <c r="C9935" s="2"/>
      <c r="D9935" s="2"/>
      <c r="Q9935" s="94"/>
    </row>
    <row r="9936" spans="2:17" x14ac:dyDescent="0.3">
      <c r="B9936" s="2"/>
      <c r="C9936" s="2"/>
      <c r="D9936" s="2"/>
      <c r="Q9936" s="94"/>
    </row>
    <row r="9937" spans="2:17" x14ac:dyDescent="0.3">
      <c r="B9937" s="2"/>
      <c r="C9937" s="2"/>
      <c r="D9937" s="2"/>
      <c r="Q9937" s="94"/>
    </row>
    <row r="9938" spans="2:17" x14ac:dyDescent="0.3">
      <c r="B9938" s="2"/>
      <c r="C9938" s="2"/>
      <c r="D9938" s="2"/>
      <c r="Q9938" s="94"/>
    </row>
    <row r="9939" spans="2:17" x14ac:dyDescent="0.3">
      <c r="B9939" s="2"/>
      <c r="C9939" s="2"/>
      <c r="D9939" s="2"/>
      <c r="Q9939" s="94"/>
    </row>
    <row r="9940" spans="2:17" x14ac:dyDescent="0.3">
      <c r="B9940" s="2"/>
      <c r="C9940" s="2"/>
      <c r="D9940" s="2"/>
      <c r="Q9940" s="94"/>
    </row>
    <row r="9941" spans="2:17" x14ac:dyDescent="0.3">
      <c r="B9941" s="2"/>
      <c r="C9941" s="2"/>
      <c r="D9941" s="2"/>
      <c r="Q9941" s="94"/>
    </row>
    <row r="9942" spans="2:17" x14ac:dyDescent="0.3">
      <c r="B9942" s="2"/>
      <c r="C9942" s="2"/>
      <c r="D9942" s="2"/>
      <c r="Q9942" s="94"/>
    </row>
    <row r="9943" spans="2:17" x14ac:dyDescent="0.3">
      <c r="B9943" s="2"/>
      <c r="C9943" s="2"/>
      <c r="D9943" s="2"/>
      <c r="Q9943" s="94"/>
    </row>
    <row r="9944" spans="2:17" x14ac:dyDescent="0.3">
      <c r="B9944" s="2"/>
      <c r="C9944" s="2"/>
      <c r="D9944" s="2"/>
      <c r="Q9944" s="94"/>
    </row>
    <row r="9945" spans="2:17" x14ac:dyDescent="0.3">
      <c r="B9945" s="2"/>
      <c r="C9945" s="2"/>
      <c r="D9945" s="2"/>
      <c r="Q9945" s="94"/>
    </row>
    <row r="9946" spans="2:17" x14ac:dyDescent="0.3">
      <c r="B9946" s="2"/>
      <c r="C9946" s="2"/>
      <c r="D9946" s="2"/>
      <c r="Q9946" s="94"/>
    </row>
    <row r="9947" spans="2:17" x14ac:dyDescent="0.3">
      <c r="B9947" s="2"/>
      <c r="C9947" s="2"/>
      <c r="D9947" s="2"/>
      <c r="Q9947" s="94"/>
    </row>
    <row r="9948" spans="2:17" x14ac:dyDescent="0.3">
      <c r="B9948" s="2"/>
      <c r="C9948" s="2"/>
      <c r="D9948" s="2"/>
      <c r="Q9948" s="94"/>
    </row>
    <row r="9949" spans="2:17" x14ac:dyDescent="0.3">
      <c r="B9949" s="2"/>
      <c r="C9949" s="2"/>
      <c r="D9949" s="2"/>
      <c r="Q9949" s="94"/>
    </row>
    <row r="9950" spans="2:17" x14ac:dyDescent="0.3">
      <c r="B9950" s="2"/>
      <c r="C9950" s="2"/>
      <c r="D9950" s="2"/>
      <c r="Q9950" s="94"/>
    </row>
    <row r="9951" spans="2:17" x14ac:dyDescent="0.3">
      <c r="B9951" s="2"/>
      <c r="C9951" s="2"/>
      <c r="D9951" s="2"/>
      <c r="Q9951" s="94"/>
    </row>
    <row r="9952" spans="2:17" x14ac:dyDescent="0.3">
      <c r="B9952" s="2"/>
      <c r="C9952" s="2"/>
      <c r="D9952" s="2"/>
      <c r="Q9952" s="94"/>
    </row>
    <row r="9953" spans="2:17" x14ac:dyDescent="0.3">
      <c r="B9953" s="2"/>
      <c r="C9953" s="2"/>
      <c r="D9953" s="2"/>
      <c r="Q9953" s="94"/>
    </row>
    <row r="9954" spans="2:17" x14ac:dyDescent="0.3">
      <c r="B9954" s="2"/>
      <c r="C9954" s="2"/>
      <c r="D9954" s="2"/>
      <c r="Q9954" s="94"/>
    </row>
    <row r="9955" spans="2:17" x14ac:dyDescent="0.3">
      <c r="B9955" s="2"/>
      <c r="C9955" s="2"/>
      <c r="D9955" s="2"/>
      <c r="Q9955" s="94"/>
    </row>
    <row r="9956" spans="2:17" x14ac:dyDescent="0.3">
      <c r="B9956" s="2"/>
      <c r="C9956" s="2"/>
      <c r="D9956" s="2"/>
      <c r="Q9956" s="94"/>
    </row>
    <row r="9957" spans="2:17" x14ac:dyDescent="0.3">
      <c r="B9957" s="2"/>
      <c r="C9957" s="2"/>
      <c r="D9957" s="2"/>
      <c r="Q9957" s="94"/>
    </row>
    <row r="9958" spans="2:17" x14ac:dyDescent="0.3">
      <c r="B9958" s="2"/>
      <c r="C9958" s="2"/>
      <c r="D9958" s="2"/>
      <c r="Q9958" s="94"/>
    </row>
    <row r="9959" spans="2:17" x14ac:dyDescent="0.3">
      <c r="B9959" s="2"/>
      <c r="C9959" s="2"/>
      <c r="D9959" s="2"/>
      <c r="Q9959" s="94"/>
    </row>
    <row r="9960" spans="2:17" x14ac:dyDescent="0.3">
      <c r="B9960" s="2"/>
      <c r="C9960" s="2"/>
      <c r="D9960" s="2"/>
      <c r="Q9960" s="94"/>
    </row>
    <row r="9961" spans="2:17" x14ac:dyDescent="0.3">
      <c r="B9961" s="2"/>
      <c r="C9961" s="2"/>
      <c r="D9961" s="2"/>
      <c r="Q9961" s="94"/>
    </row>
    <row r="9962" spans="2:17" x14ac:dyDescent="0.3">
      <c r="B9962" s="2"/>
      <c r="C9962" s="2"/>
      <c r="D9962" s="2"/>
      <c r="Q9962" s="94"/>
    </row>
    <row r="9963" spans="2:17" x14ac:dyDescent="0.3">
      <c r="B9963" s="2"/>
      <c r="C9963" s="2"/>
      <c r="D9963" s="2"/>
      <c r="Q9963" s="94"/>
    </row>
    <row r="9964" spans="2:17" x14ac:dyDescent="0.3">
      <c r="B9964" s="2"/>
      <c r="C9964" s="2"/>
      <c r="D9964" s="2"/>
      <c r="Q9964" s="94"/>
    </row>
    <row r="9965" spans="2:17" x14ac:dyDescent="0.3">
      <c r="B9965" s="2"/>
      <c r="C9965" s="2"/>
      <c r="D9965" s="2"/>
      <c r="Q9965" s="94"/>
    </row>
    <row r="9966" spans="2:17" x14ac:dyDescent="0.3">
      <c r="B9966" s="2"/>
      <c r="C9966" s="2"/>
      <c r="D9966" s="2"/>
      <c r="Q9966" s="94"/>
    </row>
    <row r="9967" spans="2:17" x14ac:dyDescent="0.3">
      <c r="B9967" s="2"/>
      <c r="C9967" s="2"/>
      <c r="D9967" s="2"/>
      <c r="Q9967" s="94"/>
    </row>
    <row r="9968" spans="2:17" x14ac:dyDescent="0.3">
      <c r="B9968" s="2"/>
      <c r="C9968" s="2"/>
      <c r="D9968" s="2"/>
      <c r="Q9968" s="94"/>
    </row>
    <row r="9969" spans="2:17" x14ac:dyDescent="0.3">
      <c r="B9969" s="2"/>
      <c r="C9969" s="2"/>
      <c r="D9969" s="2"/>
      <c r="Q9969" s="94"/>
    </row>
    <row r="9970" spans="2:17" x14ac:dyDescent="0.3">
      <c r="B9970" s="2"/>
      <c r="C9970" s="2"/>
      <c r="D9970" s="2"/>
      <c r="Q9970" s="94"/>
    </row>
    <row r="9971" spans="2:17" x14ac:dyDescent="0.3">
      <c r="B9971" s="2"/>
      <c r="C9971" s="2"/>
      <c r="D9971" s="2"/>
      <c r="Q9971" s="94"/>
    </row>
    <row r="9972" spans="2:17" x14ac:dyDescent="0.3">
      <c r="B9972" s="2"/>
      <c r="C9972" s="2"/>
      <c r="D9972" s="2"/>
      <c r="Q9972" s="94"/>
    </row>
    <row r="9973" spans="2:17" x14ac:dyDescent="0.3">
      <c r="B9973" s="2"/>
      <c r="C9973" s="2"/>
      <c r="D9973" s="2"/>
      <c r="Q9973" s="94"/>
    </row>
    <row r="9974" spans="2:17" x14ac:dyDescent="0.3">
      <c r="B9974" s="2"/>
      <c r="C9974" s="2"/>
      <c r="D9974" s="2"/>
      <c r="Q9974" s="94"/>
    </row>
    <row r="9975" spans="2:17" x14ac:dyDescent="0.3">
      <c r="B9975" s="2"/>
      <c r="C9975" s="2"/>
      <c r="D9975" s="2"/>
      <c r="Q9975" s="94"/>
    </row>
    <row r="9976" spans="2:17" x14ac:dyDescent="0.3">
      <c r="B9976" s="2"/>
      <c r="C9976" s="2"/>
      <c r="D9976" s="2"/>
      <c r="Q9976" s="94"/>
    </row>
    <row r="9977" spans="2:17" x14ac:dyDescent="0.3">
      <c r="B9977" s="2"/>
      <c r="C9977" s="2"/>
      <c r="D9977" s="2"/>
      <c r="Q9977" s="94"/>
    </row>
    <row r="9978" spans="2:17" x14ac:dyDescent="0.3">
      <c r="B9978" s="2"/>
      <c r="C9978" s="2"/>
      <c r="D9978" s="2"/>
      <c r="Q9978" s="94"/>
    </row>
    <row r="9979" spans="2:17" x14ac:dyDescent="0.3">
      <c r="B9979" s="2"/>
      <c r="C9979" s="2"/>
      <c r="D9979" s="2"/>
      <c r="Q9979" s="94"/>
    </row>
    <row r="9980" spans="2:17" x14ac:dyDescent="0.3">
      <c r="B9980" s="2"/>
      <c r="C9980" s="2"/>
      <c r="D9980" s="2"/>
      <c r="Q9980" s="94"/>
    </row>
    <row r="9981" spans="2:17" x14ac:dyDescent="0.3">
      <c r="B9981" s="2"/>
      <c r="C9981" s="2"/>
      <c r="D9981" s="2"/>
      <c r="Q9981" s="94"/>
    </row>
    <row r="9982" spans="2:17" x14ac:dyDescent="0.3">
      <c r="B9982" s="2"/>
      <c r="C9982" s="2"/>
      <c r="D9982" s="2"/>
      <c r="Q9982" s="94"/>
    </row>
    <row r="9983" spans="2:17" x14ac:dyDescent="0.3">
      <c r="B9983" s="2"/>
      <c r="C9983" s="2"/>
      <c r="D9983" s="2"/>
      <c r="Q9983" s="94"/>
    </row>
    <row r="9984" spans="2:17" x14ac:dyDescent="0.3">
      <c r="B9984" s="2"/>
      <c r="C9984" s="2"/>
      <c r="D9984" s="2"/>
      <c r="Q9984" s="94"/>
    </row>
    <row r="9985" spans="2:17" x14ac:dyDescent="0.3">
      <c r="B9985" s="2"/>
      <c r="C9985" s="2"/>
      <c r="D9985" s="2"/>
      <c r="Q9985" s="94"/>
    </row>
    <row r="9986" spans="2:17" x14ac:dyDescent="0.3">
      <c r="B9986" s="2"/>
      <c r="C9986" s="2"/>
      <c r="D9986" s="2"/>
      <c r="Q9986" s="94"/>
    </row>
    <row r="9987" spans="2:17" x14ac:dyDescent="0.3">
      <c r="B9987" s="2"/>
      <c r="C9987" s="2"/>
      <c r="D9987" s="2"/>
      <c r="Q9987" s="94"/>
    </row>
    <row r="9988" spans="2:17" x14ac:dyDescent="0.3">
      <c r="B9988" s="2"/>
      <c r="C9988" s="2"/>
      <c r="D9988" s="2"/>
      <c r="Q9988" s="94"/>
    </row>
    <row r="9989" spans="2:17" x14ac:dyDescent="0.3">
      <c r="B9989" s="2"/>
      <c r="C9989" s="2"/>
      <c r="D9989" s="2"/>
      <c r="Q9989" s="94"/>
    </row>
    <row r="9990" spans="2:17" x14ac:dyDescent="0.3">
      <c r="B9990" s="2"/>
      <c r="C9990" s="2"/>
      <c r="D9990" s="2"/>
      <c r="Q9990" s="94"/>
    </row>
    <row r="9991" spans="2:17" x14ac:dyDescent="0.3">
      <c r="B9991" s="2"/>
      <c r="C9991" s="2"/>
      <c r="D9991" s="2"/>
      <c r="Q9991" s="94"/>
    </row>
    <row r="9992" spans="2:17" x14ac:dyDescent="0.3">
      <c r="B9992" s="2"/>
      <c r="C9992" s="2"/>
      <c r="D9992" s="2"/>
      <c r="Q9992" s="94"/>
    </row>
    <row r="9993" spans="2:17" x14ac:dyDescent="0.3">
      <c r="B9993" s="2"/>
      <c r="C9993" s="2"/>
      <c r="D9993" s="2"/>
      <c r="Q9993" s="94"/>
    </row>
    <row r="9994" spans="2:17" x14ac:dyDescent="0.3">
      <c r="B9994" s="2"/>
      <c r="C9994" s="2"/>
      <c r="D9994" s="2"/>
      <c r="Q9994" s="94"/>
    </row>
    <row r="9995" spans="2:17" x14ac:dyDescent="0.3">
      <c r="B9995" s="2"/>
      <c r="C9995" s="2"/>
      <c r="D9995" s="2"/>
      <c r="Q9995" s="94"/>
    </row>
    <row r="9996" spans="2:17" x14ac:dyDescent="0.3">
      <c r="B9996" s="2"/>
      <c r="C9996" s="2"/>
      <c r="D9996" s="2"/>
      <c r="Q9996" s="94"/>
    </row>
    <row r="9997" spans="2:17" x14ac:dyDescent="0.3">
      <c r="B9997" s="2"/>
      <c r="C9997" s="2"/>
      <c r="D9997" s="2"/>
      <c r="Q9997" s="94"/>
    </row>
    <row r="9998" spans="2:17" x14ac:dyDescent="0.3">
      <c r="B9998" s="2"/>
      <c r="C9998" s="2"/>
      <c r="D9998" s="2"/>
      <c r="Q9998" s="94"/>
    </row>
    <row r="9999" spans="2:17" x14ac:dyDescent="0.3">
      <c r="B9999" s="2"/>
      <c r="C9999" s="2"/>
      <c r="D9999" s="2"/>
      <c r="Q9999" s="94"/>
    </row>
    <row r="10000" spans="2:17" x14ac:dyDescent="0.3">
      <c r="B10000" s="2"/>
      <c r="C10000" s="2"/>
      <c r="D10000" s="2"/>
      <c r="Q10000" s="94"/>
    </row>
    <row r="10001" spans="2:17" x14ac:dyDescent="0.3">
      <c r="B10001" s="2"/>
      <c r="C10001" s="2"/>
      <c r="D10001" s="2"/>
      <c r="Q10001" s="94"/>
    </row>
    <row r="10002" spans="2:17" x14ac:dyDescent="0.3">
      <c r="B10002" s="2"/>
      <c r="C10002" s="2"/>
      <c r="D10002" s="2"/>
      <c r="Q10002" s="94"/>
    </row>
    <row r="10003" spans="2:17" x14ac:dyDescent="0.3">
      <c r="B10003" s="2"/>
      <c r="C10003" s="2"/>
      <c r="D10003" s="2"/>
      <c r="Q10003" s="94"/>
    </row>
    <row r="10004" spans="2:17" x14ac:dyDescent="0.3">
      <c r="B10004" s="2"/>
      <c r="C10004" s="2"/>
      <c r="D10004" s="2"/>
      <c r="Q10004" s="94"/>
    </row>
    <row r="10005" spans="2:17" x14ac:dyDescent="0.3">
      <c r="B10005" s="2"/>
      <c r="C10005" s="2"/>
      <c r="D10005" s="2"/>
      <c r="Q10005" s="94"/>
    </row>
    <row r="10006" spans="2:17" x14ac:dyDescent="0.3">
      <c r="B10006" s="2"/>
      <c r="C10006" s="2"/>
      <c r="D10006" s="2"/>
      <c r="Q10006" s="94"/>
    </row>
    <row r="10007" spans="2:17" x14ac:dyDescent="0.3">
      <c r="B10007" s="2"/>
      <c r="C10007" s="2"/>
      <c r="D10007" s="2"/>
      <c r="Q10007" s="94"/>
    </row>
    <row r="10008" spans="2:17" x14ac:dyDescent="0.3">
      <c r="B10008" s="2"/>
      <c r="C10008" s="2"/>
      <c r="D10008" s="2"/>
      <c r="Q10008" s="94"/>
    </row>
    <row r="10009" spans="2:17" x14ac:dyDescent="0.3">
      <c r="B10009" s="2"/>
      <c r="C10009" s="2"/>
      <c r="D10009" s="2"/>
      <c r="Q10009" s="94"/>
    </row>
    <row r="10010" spans="2:17" x14ac:dyDescent="0.3">
      <c r="B10010" s="2"/>
      <c r="C10010" s="2"/>
      <c r="D10010" s="2"/>
      <c r="Q10010" s="94"/>
    </row>
    <row r="10011" spans="2:17" x14ac:dyDescent="0.3">
      <c r="B10011" s="2"/>
      <c r="C10011" s="2"/>
      <c r="D10011" s="2"/>
      <c r="Q10011" s="94"/>
    </row>
    <row r="10012" spans="2:17" x14ac:dyDescent="0.3">
      <c r="B10012" s="2"/>
      <c r="C10012" s="2"/>
      <c r="D10012" s="2"/>
      <c r="Q10012" s="94"/>
    </row>
    <row r="10013" spans="2:17" x14ac:dyDescent="0.3">
      <c r="B10013" s="2"/>
      <c r="C10013" s="2"/>
      <c r="D10013" s="2"/>
      <c r="Q10013" s="94"/>
    </row>
    <row r="10014" spans="2:17" x14ac:dyDescent="0.3">
      <c r="B10014" s="2"/>
      <c r="C10014" s="2"/>
      <c r="D10014" s="2"/>
      <c r="Q10014" s="94"/>
    </row>
    <row r="10015" spans="2:17" x14ac:dyDescent="0.3">
      <c r="B10015" s="2"/>
      <c r="C10015" s="2"/>
      <c r="D10015" s="2"/>
      <c r="Q10015" s="94"/>
    </row>
    <row r="10016" spans="2:17" x14ac:dyDescent="0.3">
      <c r="B10016" s="2"/>
      <c r="C10016" s="2"/>
      <c r="D10016" s="2"/>
      <c r="Q10016" s="94"/>
    </row>
    <row r="10017" spans="2:17" x14ac:dyDescent="0.3">
      <c r="B10017" s="2"/>
      <c r="C10017" s="2"/>
      <c r="D10017" s="2"/>
      <c r="Q10017" s="94"/>
    </row>
    <row r="10018" spans="2:17" x14ac:dyDescent="0.3">
      <c r="B10018" s="2"/>
      <c r="C10018" s="2"/>
      <c r="D10018" s="2"/>
      <c r="Q10018" s="94"/>
    </row>
    <row r="10019" spans="2:17" x14ac:dyDescent="0.3">
      <c r="B10019" s="2"/>
      <c r="C10019" s="2"/>
      <c r="D10019" s="2"/>
      <c r="Q10019" s="94"/>
    </row>
    <row r="10020" spans="2:17" x14ac:dyDescent="0.3">
      <c r="B10020" s="2"/>
      <c r="C10020" s="2"/>
      <c r="D10020" s="2"/>
      <c r="Q10020" s="94"/>
    </row>
    <row r="10021" spans="2:17" x14ac:dyDescent="0.3">
      <c r="B10021" s="2"/>
      <c r="C10021" s="2"/>
      <c r="D10021" s="2"/>
      <c r="Q10021" s="94"/>
    </row>
    <row r="10022" spans="2:17" x14ac:dyDescent="0.3">
      <c r="B10022" s="2"/>
      <c r="C10022" s="2"/>
      <c r="D10022" s="2"/>
      <c r="Q10022" s="94"/>
    </row>
    <row r="10023" spans="2:17" x14ac:dyDescent="0.3">
      <c r="B10023" s="2"/>
      <c r="C10023" s="2"/>
      <c r="D10023" s="2"/>
      <c r="Q10023" s="94"/>
    </row>
    <row r="10024" spans="2:17" x14ac:dyDescent="0.3">
      <c r="B10024" s="2"/>
      <c r="C10024" s="2"/>
      <c r="D10024" s="2"/>
      <c r="Q10024" s="94"/>
    </row>
    <row r="10025" spans="2:17" x14ac:dyDescent="0.3">
      <c r="B10025" s="2"/>
      <c r="C10025" s="2"/>
      <c r="D10025" s="2"/>
      <c r="Q10025" s="94"/>
    </row>
    <row r="10026" spans="2:17" x14ac:dyDescent="0.3">
      <c r="B10026" s="2"/>
      <c r="C10026" s="2"/>
      <c r="D10026" s="2"/>
      <c r="Q10026" s="94"/>
    </row>
    <row r="10027" spans="2:17" x14ac:dyDescent="0.3">
      <c r="B10027" s="2"/>
      <c r="C10027" s="2"/>
      <c r="D10027" s="2"/>
      <c r="Q10027" s="94"/>
    </row>
    <row r="10028" spans="2:17" x14ac:dyDescent="0.3">
      <c r="B10028" s="2"/>
      <c r="C10028" s="2"/>
      <c r="D10028" s="2"/>
      <c r="Q10028" s="94"/>
    </row>
    <row r="10029" spans="2:17" x14ac:dyDescent="0.3">
      <c r="B10029" s="2"/>
      <c r="C10029" s="2"/>
      <c r="D10029" s="2"/>
      <c r="Q10029" s="94"/>
    </row>
    <row r="10030" spans="2:17" x14ac:dyDescent="0.3">
      <c r="B10030" s="2"/>
      <c r="C10030" s="2"/>
      <c r="D10030" s="2"/>
      <c r="Q10030" s="94"/>
    </row>
    <row r="10031" spans="2:17" x14ac:dyDescent="0.3">
      <c r="B10031" s="2"/>
      <c r="C10031" s="2"/>
      <c r="D10031" s="2"/>
      <c r="Q10031" s="94"/>
    </row>
    <row r="10032" spans="2:17" x14ac:dyDescent="0.3">
      <c r="B10032" s="2"/>
      <c r="C10032" s="2"/>
      <c r="D10032" s="2"/>
      <c r="Q10032" s="94"/>
    </row>
    <row r="10033" spans="2:17" x14ac:dyDescent="0.3">
      <c r="B10033" s="2"/>
      <c r="C10033" s="2"/>
      <c r="D10033" s="2"/>
      <c r="Q10033" s="94"/>
    </row>
    <row r="10034" spans="2:17" x14ac:dyDescent="0.3">
      <c r="B10034" s="2"/>
      <c r="C10034" s="2"/>
      <c r="D10034" s="2"/>
      <c r="Q10034" s="94"/>
    </row>
    <row r="10035" spans="2:17" x14ac:dyDescent="0.3">
      <c r="B10035" s="2"/>
      <c r="C10035" s="2"/>
      <c r="D10035" s="2"/>
      <c r="Q10035" s="94"/>
    </row>
    <row r="10036" spans="2:17" x14ac:dyDescent="0.3">
      <c r="B10036" s="2"/>
      <c r="C10036" s="2"/>
      <c r="D10036" s="2"/>
      <c r="Q10036" s="94"/>
    </row>
    <row r="10037" spans="2:17" x14ac:dyDescent="0.3">
      <c r="B10037" s="2"/>
      <c r="C10037" s="2"/>
      <c r="D10037" s="2"/>
      <c r="Q10037" s="94"/>
    </row>
    <row r="10038" spans="2:17" x14ac:dyDescent="0.3">
      <c r="B10038" s="2"/>
      <c r="C10038" s="2"/>
      <c r="D10038" s="2"/>
      <c r="Q10038" s="94"/>
    </row>
    <row r="10039" spans="2:17" x14ac:dyDescent="0.3">
      <c r="B10039" s="2"/>
      <c r="C10039" s="2"/>
      <c r="D10039" s="2"/>
      <c r="Q10039" s="94"/>
    </row>
    <row r="10040" spans="2:17" x14ac:dyDescent="0.3">
      <c r="B10040" s="2"/>
      <c r="C10040" s="2"/>
      <c r="D10040" s="2"/>
      <c r="Q10040" s="94"/>
    </row>
    <row r="10041" spans="2:17" x14ac:dyDescent="0.3">
      <c r="B10041" s="2"/>
      <c r="C10041" s="2"/>
      <c r="D10041" s="2"/>
      <c r="Q10041" s="94"/>
    </row>
    <row r="10042" spans="2:17" x14ac:dyDescent="0.3">
      <c r="B10042" s="2"/>
      <c r="C10042" s="2"/>
      <c r="D10042" s="2"/>
      <c r="Q10042" s="94"/>
    </row>
    <row r="10043" spans="2:17" x14ac:dyDescent="0.3">
      <c r="B10043" s="2"/>
      <c r="C10043" s="2"/>
      <c r="D10043" s="2"/>
      <c r="Q10043" s="94"/>
    </row>
    <row r="10044" spans="2:17" x14ac:dyDescent="0.3">
      <c r="B10044" s="2"/>
      <c r="C10044" s="2"/>
      <c r="D10044" s="2"/>
      <c r="Q10044" s="94"/>
    </row>
    <row r="10045" spans="2:17" x14ac:dyDescent="0.3">
      <c r="B10045" s="2"/>
      <c r="C10045" s="2"/>
      <c r="D10045" s="2"/>
      <c r="Q10045" s="94"/>
    </row>
    <row r="10046" spans="2:17" x14ac:dyDescent="0.3">
      <c r="B10046" s="2"/>
      <c r="C10046" s="2"/>
      <c r="D10046" s="2"/>
      <c r="Q10046" s="94"/>
    </row>
    <row r="10047" spans="2:17" x14ac:dyDescent="0.3">
      <c r="B10047" s="2"/>
      <c r="C10047" s="2"/>
      <c r="D10047" s="2"/>
      <c r="Q10047" s="94"/>
    </row>
    <row r="10048" spans="2:17" x14ac:dyDescent="0.3">
      <c r="B10048" s="2"/>
      <c r="C10048" s="2"/>
      <c r="D10048" s="2"/>
      <c r="Q10048" s="94"/>
    </row>
    <row r="10049" spans="2:17" x14ac:dyDescent="0.3">
      <c r="B10049" s="2"/>
      <c r="C10049" s="2"/>
      <c r="D10049" s="2"/>
      <c r="Q10049" s="94"/>
    </row>
    <row r="10050" spans="2:17" x14ac:dyDescent="0.3">
      <c r="B10050" s="2"/>
      <c r="C10050" s="2"/>
      <c r="D10050" s="2"/>
      <c r="Q10050" s="94"/>
    </row>
    <row r="10051" spans="2:17" x14ac:dyDescent="0.3">
      <c r="B10051" s="2"/>
      <c r="C10051" s="2"/>
      <c r="D10051" s="2"/>
      <c r="Q10051" s="94"/>
    </row>
    <row r="10052" spans="2:17" x14ac:dyDescent="0.3">
      <c r="B10052" s="2"/>
      <c r="C10052" s="2"/>
      <c r="D10052" s="2"/>
      <c r="Q10052" s="94"/>
    </row>
    <row r="10053" spans="2:17" x14ac:dyDescent="0.3">
      <c r="B10053" s="2"/>
      <c r="C10053" s="2"/>
      <c r="D10053" s="2"/>
      <c r="Q10053" s="94"/>
    </row>
    <row r="10054" spans="2:17" x14ac:dyDescent="0.3">
      <c r="B10054" s="2"/>
      <c r="C10054" s="2"/>
      <c r="D10054" s="2"/>
      <c r="Q10054" s="94"/>
    </row>
    <row r="10055" spans="2:17" x14ac:dyDescent="0.3">
      <c r="B10055" s="2"/>
      <c r="C10055" s="2"/>
      <c r="D10055" s="2"/>
      <c r="Q10055" s="94"/>
    </row>
    <row r="10056" spans="2:17" x14ac:dyDescent="0.3">
      <c r="B10056" s="2"/>
      <c r="C10056" s="2"/>
      <c r="D10056" s="2"/>
      <c r="Q10056" s="94"/>
    </row>
    <row r="10057" spans="2:17" x14ac:dyDescent="0.3">
      <c r="B10057" s="2"/>
      <c r="C10057" s="2"/>
      <c r="D10057" s="2"/>
      <c r="Q10057" s="94"/>
    </row>
    <row r="10058" spans="2:17" x14ac:dyDescent="0.3">
      <c r="B10058" s="2"/>
      <c r="C10058" s="2"/>
      <c r="D10058" s="2"/>
      <c r="Q10058" s="94"/>
    </row>
    <row r="10059" spans="2:17" x14ac:dyDescent="0.3">
      <c r="B10059" s="2"/>
      <c r="C10059" s="2"/>
      <c r="D10059" s="2"/>
      <c r="Q10059" s="94"/>
    </row>
    <row r="10060" spans="2:17" x14ac:dyDescent="0.3">
      <c r="B10060" s="2"/>
      <c r="C10060" s="2"/>
      <c r="D10060" s="2"/>
      <c r="Q10060" s="94"/>
    </row>
    <row r="10061" spans="2:17" x14ac:dyDescent="0.3">
      <c r="B10061" s="2"/>
      <c r="C10061" s="2"/>
      <c r="D10061" s="2"/>
      <c r="Q10061" s="94"/>
    </row>
    <row r="10062" spans="2:17" x14ac:dyDescent="0.3">
      <c r="B10062" s="2"/>
      <c r="C10062" s="2"/>
      <c r="D10062" s="2"/>
      <c r="Q10062" s="94"/>
    </row>
    <row r="10063" spans="2:17" x14ac:dyDescent="0.3">
      <c r="B10063" s="2"/>
      <c r="C10063" s="2"/>
      <c r="D10063" s="2"/>
      <c r="Q10063" s="94"/>
    </row>
    <row r="10064" spans="2:17" x14ac:dyDescent="0.3">
      <c r="B10064" s="2"/>
      <c r="C10064" s="2"/>
      <c r="D10064" s="2"/>
      <c r="Q10064" s="94"/>
    </row>
    <row r="10065" spans="2:17" x14ac:dyDescent="0.3">
      <c r="B10065" s="2"/>
      <c r="C10065" s="2"/>
      <c r="D10065" s="2"/>
      <c r="Q10065" s="94"/>
    </row>
    <row r="10066" spans="2:17" x14ac:dyDescent="0.3">
      <c r="B10066" s="2"/>
      <c r="C10066" s="2"/>
      <c r="D10066" s="2"/>
      <c r="Q10066" s="94"/>
    </row>
    <row r="10067" spans="2:17" x14ac:dyDescent="0.3">
      <c r="B10067" s="2"/>
      <c r="C10067" s="2"/>
      <c r="D10067" s="2"/>
      <c r="Q10067" s="94"/>
    </row>
    <row r="10068" spans="2:17" x14ac:dyDescent="0.3">
      <c r="B10068" s="2"/>
      <c r="C10068" s="2"/>
      <c r="D10068" s="2"/>
      <c r="Q10068" s="94"/>
    </row>
    <row r="10069" spans="2:17" x14ac:dyDescent="0.3">
      <c r="B10069" s="2"/>
      <c r="C10069" s="2"/>
      <c r="D10069" s="2"/>
      <c r="Q10069" s="94"/>
    </row>
    <row r="10070" spans="2:17" x14ac:dyDescent="0.3">
      <c r="B10070" s="2"/>
      <c r="C10070" s="2"/>
      <c r="D10070" s="2"/>
      <c r="Q10070" s="94"/>
    </row>
    <row r="10071" spans="2:17" x14ac:dyDescent="0.3">
      <c r="B10071" s="2"/>
      <c r="C10071" s="2"/>
      <c r="D10071" s="2"/>
      <c r="Q10071" s="94"/>
    </row>
    <row r="10072" spans="2:17" x14ac:dyDescent="0.3">
      <c r="B10072" s="2"/>
      <c r="C10072" s="2"/>
      <c r="D10072" s="2"/>
      <c r="Q10072" s="94"/>
    </row>
    <row r="10073" spans="2:17" x14ac:dyDescent="0.3">
      <c r="B10073" s="2"/>
      <c r="C10073" s="2"/>
      <c r="D10073" s="2"/>
      <c r="Q10073" s="94"/>
    </row>
    <row r="10074" spans="2:17" x14ac:dyDescent="0.3">
      <c r="B10074" s="2"/>
      <c r="C10074" s="2"/>
      <c r="D10074" s="2"/>
      <c r="Q10074" s="94"/>
    </row>
    <row r="10075" spans="2:17" x14ac:dyDescent="0.3">
      <c r="B10075" s="2"/>
      <c r="C10075" s="2"/>
      <c r="D10075" s="2"/>
      <c r="Q10075" s="94"/>
    </row>
    <row r="10076" spans="2:17" x14ac:dyDescent="0.3">
      <c r="B10076" s="2"/>
      <c r="C10076" s="2"/>
      <c r="D10076" s="2"/>
      <c r="Q10076" s="94"/>
    </row>
    <row r="10077" spans="2:17" x14ac:dyDescent="0.3">
      <c r="B10077" s="2"/>
      <c r="C10077" s="2"/>
      <c r="D10077" s="2"/>
      <c r="Q10077" s="94"/>
    </row>
    <row r="10078" spans="2:17" x14ac:dyDescent="0.3">
      <c r="B10078" s="2"/>
      <c r="C10078" s="2"/>
      <c r="D10078" s="2"/>
      <c r="Q10078" s="94"/>
    </row>
    <row r="10079" spans="2:17" x14ac:dyDescent="0.3">
      <c r="B10079" s="2"/>
      <c r="C10079" s="2"/>
      <c r="D10079" s="2"/>
      <c r="Q10079" s="94"/>
    </row>
    <row r="10080" spans="2:17" x14ac:dyDescent="0.3">
      <c r="B10080" s="2"/>
      <c r="C10080" s="2"/>
      <c r="D10080" s="2"/>
      <c r="Q10080" s="94"/>
    </row>
    <row r="10081" spans="2:17" x14ac:dyDescent="0.3">
      <c r="B10081" s="2"/>
      <c r="C10081" s="2"/>
      <c r="D10081" s="2"/>
      <c r="Q10081" s="94"/>
    </row>
    <row r="10082" spans="2:17" x14ac:dyDescent="0.3">
      <c r="B10082" s="2"/>
      <c r="C10082" s="2"/>
      <c r="D10082" s="2"/>
      <c r="Q10082" s="94"/>
    </row>
    <row r="10083" spans="2:17" x14ac:dyDescent="0.3">
      <c r="B10083" s="2"/>
      <c r="C10083" s="2"/>
      <c r="D10083" s="2"/>
      <c r="Q10083" s="94"/>
    </row>
    <row r="10084" spans="2:17" x14ac:dyDescent="0.3">
      <c r="B10084" s="2"/>
      <c r="C10084" s="2"/>
      <c r="D10084" s="2"/>
      <c r="Q10084" s="94"/>
    </row>
    <row r="10085" spans="2:17" x14ac:dyDescent="0.3">
      <c r="B10085" s="2"/>
      <c r="C10085" s="2"/>
      <c r="D10085" s="2"/>
      <c r="Q10085" s="94"/>
    </row>
    <row r="10086" spans="2:17" x14ac:dyDescent="0.3">
      <c r="B10086" s="2"/>
      <c r="C10086" s="2"/>
      <c r="D10086" s="2"/>
      <c r="Q10086" s="94"/>
    </row>
    <row r="10087" spans="2:17" x14ac:dyDescent="0.3">
      <c r="B10087" s="2"/>
      <c r="C10087" s="2"/>
      <c r="D10087" s="2"/>
      <c r="Q10087" s="94"/>
    </row>
    <row r="10088" spans="2:17" x14ac:dyDescent="0.3">
      <c r="B10088" s="2"/>
      <c r="C10088" s="2"/>
      <c r="D10088" s="2"/>
      <c r="Q10088" s="94"/>
    </row>
    <row r="10089" spans="2:17" x14ac:dyDescent="0.3">
      <c r="B10089" s="2"/>
      <c r="C10089" s="2"/>
      <c r="D10089" s="2"/>
      <c r="Q10089" s="94"/>
    </row>
    <row r="10090" spans="2:17" x14ac:dyDescent="0.3">
      <c r="B10090" s="2"/>
      <c r="C10090" s="2"/>
      <c r="D10090" s="2"/>
      <c r="Q10090" s="94"/>
    </row>
    <row r="10091" spans="2:17" x14ac:dyDescent="0.3">
      <c r="B10091" s="2"/>
      <c r="C10091" s="2"/>
      <c r="D10091" s="2"/>
      <c r="Q10091" s="94"/>
    </row>
    <row r="10092" spans="2:17" x14ac:dyDescent="0.3">
      <c r="B10092" s="2"/>
      <c r="C10092" s="2"/>
      <c r="D10092" s="2"/>
      <c r="Q10092" s="94"/>
    </row>
    <row r="10093" spans="2:17" x14ac:dyDescent="0.3">
      <c r="B10093" s="2"/>
      <c r="C10093" s="2"/>
      <c r="D10093" s="2"/>
      <c r="Q10093" s="94"/>
    </row>
    <row r="10094" spans="2:17" x14ac:dyDescent="0.3">
      <c r="B10094" s="2"/>
      <c r="C10094" s="2"/>
      <c r="D10094" s="2"/>
      <c r="Q10094" s="94"/>
    </row>
    <row r="10095" spans="2:17" x14ac:dyDescent="0.3">
      <c r="B10095" s="2"/>
      <c r="C10095" s="2"/>
      <c r="D10095" s="2"/>
      <c r="Q10095" s="94"/>
    </row>
    <row r="10096" spans="2:17" x14ac:dyDescent="0.3">
      <c r="B10096" s="2"/>
      <c r="C10096" s="2"/>
      <c r="D10096" s="2"/>
      <c r="Q10096" s="94"/>
    </row>
    <row r="10097" spans="2:17" x14ac:dyDescent="0.3">
      <c r="B10097" s="2"/>
      <c r="C10097" s="2"/>
      <c r="D10097" s="2"/>
      <c r="Q10097" s="94"/>
    </row>
    <row r="10098" spans="2:17" x14ac:dyDescent="0.3">
      <c r="B10098" s="2"/>
      <c r="C10098" s="2"/>
      <c r="D10098" s="2"/>
      <c r="Q10098" s="94"/>
    </row>
    <row r="10099" spans="2:17" x14ac:dyDescent="0.3">
      <c r="B10099" s="2"/>
      <c r="C10099" s="2"/>
      <c r="D10099" s="2"/>
      <c r="Q10099" s="94"/>
    </row>
    <row r="10100" spans="2:17" x14ac:dyDescent="0.3">
      <c r="B10100" s="2"/>
      <c r="C10100" s="2"/>
      <c r="D10100" s="2"/>
      <c r="Q10100" s="94"/>
    </row>
    <row r="10101" spans="2:17" x14ac:dyDescent="0.3">
      <c r="B10101" s="2"/>
      <c r="C10101" s="2"/>
      <c r="D10101" s="2"/>
      <c r="Q10101" s="94"/>
    </row>
    <row r="10102" spans="2:17" x14ac:dyDescent="0.3">
      <c r="B10102" s="2"/>
      <c r="C10102" s="2"/>
      <c r="D10102" s="2"/>
      <c r="Q10102" s="94"/>
    </row>
    <row r="10103" spans="2:17" x14ac:dyDescent="0.3">
      <c r="B10103" s="2"/>
      <c r="C10103" s="2"/>
      <c r="D10103" s="2"/>
      <c r="Q10103" s="94"/>
    </row>
    <row r="10104" spans="2:17" x14ac:dyDescent="0.3">
      <c r="B10104" s="2"/>
      <c r="C10104" s="2"/>
      <c r="D10104" s="2"/>
      <c r="Q10104" s="94"/>
    </row>
    <row r="10105" spans="2:17" x14ac:dyDescent="0.3">
      <c r="B10105" s="2"/>
      <c r="C10105" s="2"/>
      <c r="D10105" s="2"/>
      <c r="Q10105" s="94"/>
    </row>
    <row r="10106" spans="2:17" x14ac:dyDescent="0.3">
      <c r="B10106" s="2"/>
      <c r="C10106" s="2"/>
      <c r="D10106" s="2"/>
      <c r="Q10106" s="94"/>
    </row>
    <row r="10107" spans="2:17" x14ac:dyDescent="0.3">
      <c r="B10107" s="2"/>
      <c r="C10107" s="2"/>
      <c r="D10107" s="2"/>
      <c r="Q10107" s="94"/>
    </row>
    <row r="10108" spans="2:17" x14ac:dyDescent="0.3">
      <c r="B10108" s="2"/>
      <c r="C10108" s="2"/>
      <c r="D10108" s="2"/>
      <c r="Q10108" s="94"/>
    </row>
    <row r="10109" spans="2:17" x14ac:dyDescent="0.3">
      <c r="B10109" s="2"/>
      <c r="C10109" s="2"/>
      <c r="D10109" s="2"/>
      <c r="Q10109" s="94"/>
    </row>
    <row r="10110" spans="2:17" x14ac:dyDescent="0.3">
      <c r="B10110" s="2"/>
      <c r="C10110" s="2"/>
      <c r="D10110" s="2"/>
      <c r="Q10110" s="94"/>
    </row>
    <row r="10111" spans="2:17" x14ac:dyDescent="0.3">
      <c r="B10111" s="2"/>
      <c r="C10111" s="2"/>
      <c r="D10111" s="2"/>
      <c r="Q10111" s="94"/>
    </row>
    <row r="10112" spans="2:17" x14ac:dyDescent="0.3">
      <c r="B10112" s="2"/>
      <c r="C10112" s="2"/>
      <c r="D10112" s="2"/>
      <c r="Q10112" s="94"/>
    </row>
    <row r="10113" spans="2:17" x14ac:dyDescent="0.3">
      <c r="B10113" s="2"/>
      <c r="C10113" s="2"/>
      <c r="D10113" s="2"/>
      <c r="Q10113" s="94"/>
    </row>
    <row r="10114" spans="2:17" x14ac:dyDescent="0.3">
      <c r="B10114" s="2"/>
      <c r="C10114" s="2"/>
      <c r="D10114" s="2"/>
      <c r="Q10114" s="94"/>
    </row>
    <row r="10115" spans="2:17" x14ac:dyDescent="0.3">
      <c r="B10115" s="2"/>
      <c r="C10115" s="2"/>
      <c r="D10115" s="2"/>
      <c r="Q10115" s="94"/>
    </row>
    <row r="10116" spans="2:17" x14ac:dyDescent="0.3">
      <c r="B10116" s="2"/>
      <c r="C10116" s="2"/>
      <c r="D10116" s="2"/>
      <c r="Q10116" s="94"/>
    </row>
    <row r="10117" spans="2:17" x14ac:dyDescent="0.3">
      <c r="B10117" s="2"/>
      <c r="C10117" s="2"/>
      <c r="D10117" s="2"/>
      <c r="Q10117" s="94"/>
    </row>
    <row r="10118" spans="2:17" x14ac:dyDescent="0.3">
      <c r="B10118" s="2"/>
      <c r="C10118" s="2"/>
      <c r="D10118" s="2"/>
      <c r="Q10118" s="94"/>
    </row>
    <row r="10119" spans="2:17" x14ac:dyDescent="0.3">
      <c r="B10119" s="2"/>
      <c r="C10119" s="2"/>
      <c r="D10119" s="2"/>
      <c r="Q10119" s="94"/>
    </row>
    <row r="10120" spans="2:17" x14ac:dyDescent="0.3">
      <c r="B10120" s="2"/>
      <c r="C10120" s="2"/>
      <c r="D10120" s="2"/>
      <c r="Q10120" s="94"/>
    </row>
    <row r="10121" spans="2:17" x14ac:dyDescent="0.3">
      <c r="B10121" s="2"/>
      <c r="C10121" s="2"/>
      <c r="D10121" s="2"/>
      <c r="Q10121" s="94"/>
    </row>
    <row r="10122" spans="2:17" x14ac:dyDescent="0.3">
      <c r="B10122" s="2"/>
      <c r="C10122" s="2"/>
      <c r="D10122" s="2"/>
      <c r="Q10122" s="94"/>
    </row>
    <row r="10123" spans="2:17" x14ac:dyDescent="0.3">
      <c r="B10123" s="2"/>
      <c r="C10123" s="2"/>
      <c r="D10123" s="2"/>
      <c r="Q10123" s="94"/>
    </row>
    <row r="10124" spans="2:17" x14ac:dyDescent="0.3">
      <c r="B10124" s="2"/>
      <c r="C10124" s="2"/>
      <c r="D10124" s="2"/>
      <c r="Q10124" s="94"/>
    </row>
    <row r="10125" spans="2:17" x14ac:dyDescent="0.3">
      <c r="B10125" s="2"/>
      <c r="C10125" s="2"/>
      <c r="D10125" s="2"/>
      <c r="Q10125" s="94"/>
    </row>
    <row r="10126" spans="2:17" x14ac:dyDescent="0.3">
      <c r="B10126" s="2"/>
      <c r="C10126" s="2"/>
      <c r="D10126" s="2"/>
      <c r="Q10126" s="94"/>
    </row>
    <row r="10127" spans="2:17" x14ac:dyDescent="0.3">
      <c r="B10127" s="2"/>
      <c r="C10127" s="2"/>
      <c r="D10127" s="2"/>
      <c r="Q10127" s="94"/>
    </row>
    <row r="10128" spans="2:17" x14ac:dyDescent="0.3">
      <c r="B10128" s="2"/>
      <c r="C10128" s="2"/>
      <c r="D10128" s="2"/>
      <c r="Q10128" s="94"/>
    </row>
    <row r="10129" spans="2:17" x14ac:dyDescent="0.3">
      <c r="B10129" s="2"/>
      <c r="C10129" s="2"/>
      <c r="D10129" s="2"/>
      <c r="Q10129" s="94"/>
    </row>
    <row r="10130" spans="2:17" x14ac:dyDescent="0.3">
      <c r="B10130" s="2"/>
      <c r="C10130" s="2"/>
      <c r="D10130" s="2"/>
      <c r="Q10130" s="94"/>
    </row>
    <row r="10131" spans="2:17" x14ac:dyDescent="0.3">
      <c r="B10131" s="2"/>
      <c r="C10131" s="2"/>
      <c r="D10131" s="2"/>
      <c r="Q10131" s="94"/>
    </row>
    <row r="10132" spans="2:17" x14ac:dyDescent="0.3">
      <c r="B10132" s="2"/>
      <c r="C10132" s="2"/>
      <c r="D10132" s="2"/>
      <c r="Q10132" s="94"/>
    </row>
    <row r="10133" spans="2:17" x14ac:dyDescent="0.3">
      <c r="B10133" s="2"/>
      <c r="C10133" s="2"/>
      <c r="D10133" s="2"/>
      <c r="Q10133" s="94"/>
    </row>
    <row r="10134" spans="2:17" x14ac:dyDescent="0.3">
      <c r="B10134" s="2"/>
      <c r="C10134" s="2"/>
      <c r="D10134" s="2"/>
      <c r="Q10134" s="94"/>
    </row>
    <row r="10135" spans="2:17" x14ac:dyDescent="0.3">
      <c r="B10135" s="2"/>
      <c r="C10135" s="2"/>
      <c r="D10135" s="2"/>
      <c r="Q10135" s="94"/>
    </row>
    <row r="10136" spans="2:17" x14ac:dyDescent="0.3">
      <c r="B10136" s="2"/>
      <c r="C10136" s="2"/>
      <c r="D10136" s="2"/>
      <c r="Q10136" s="94"/>
    </row>
    <row r="10137" spans="2:17" x14ac:dyDescent="0.3">
      <c r="B10137" s="2"/>
      <c r="C10137" s="2"/>
      <c r="D10137" s="2"/>
      <c r="Q10137" s="94"/>
    </row>
    <row r="10138" spans="2:17" x14ac:dyDescent="0.3">
      <c r="B10138" s="2"/>
      <c r="C10138" s="2"/>
      <c r="D10138" s="2"/>
      <c r="Q10138" s="94"/>
    </row>
    <row r="10139" spans="2:17" x14ac:dyDescent="0.3">
      <c r="B10139" s="2"/>
      <c r="C10139" s="2"/>
      <c r="D10139" s="2"/>
      <c r="Q10139" s="94"/>
    </row>
    <row r="10140" spans="2:17" x14ac:dyDescent="0.3">
      <c r="B10140" s="2"/>
      <c r="C10140" s="2"/>
      <c r="D10140" s="2"/>
      <c r="Q10140" s="94"/>
    </row>
    <row r="10141" spans="2:17" x14ac:dyDescent="0.3">
      <c r="B10141" s="2"/>
      <c r="C10141" s="2"/>
      <c r="D10141" s="2"/>
      <c r="Q10141" s="94"/>
    </row>
    <row r="10142" spans="2:17" x14ac:dyDescent="0.3">
      <c r="B10142" s="2"/>
      <c r="C10142" s="2"/>
      <c r="D10142" s="2"/>
      <c r="Q10142" s="94"/>
    </row>
    <row r="10143" spans="2:17" x14ac:dyDescent="0.3">
      <c r="B10143" s="2"/>
      <c r="C10143" s="2"/>
      <c r="D10143" s="2"/>
      <c r="Q10143" s="94"/>
    </row>
    <row r="10144" spans="2:17" x14ac:dyDescent="0.3">
      <c r="B10144" s="2"/>
      <c r="C10144" s="2"/>
      <c r="D10144" s="2"/>
      <c r="Q10144" s="94"/>
    </row>
    <row r="10145" spans="2:17" x14ac:dyDescent="0.3">
      <c r="B10145" s="2"/>
      <c r="C10145" s="2"/>
      <c r="D10145" s="2"/>
      <c r="Q10145" s="94"/>
    </row>
    <row r="10146" spans="2:17" x14ac:dyDescent="0.3">
      <c r="B10146" s="2"/>
      <c r="C10146" s="2"/>
      <c r="D10146" s="2"/>
      <c r="Q10146" s="94"/>
    </row>
    <row r="10147" spans="2:17" x14ac:dyDescent="0.3">
      <c r="B10147" s="2"/>
      <c r="C10147" s="2"/>
      <c r="D10147" s="2"/>
      <c r="Q10147" s="94"/>
    </row>
    <row r="10148" spans="2:17" x14ac:dyDescent="0.3">
      <c r="B10148" s="2"/>
      <c r="C10148" s="2"/>
      <c r="D10148" s="2"/>
      <c r="Q10148" s="94"/>
    </row>
    <row r="10149" spans="2:17" x14ac:dyDescent="0.3">
      <c r="B10149" s="2"/>
      <c r="C10149" s="2"/>
      <c r="D10149" s="2"/>
      <c r="Q10149" s="94"/>
    </row>
    <row r="10150" spans="2:17" x14ac:dyDescent="0.3">
      <c r="B10150" s="2"/>
      <c r="C10150" s="2"/>
      <c r="D10150" s="2"/>
      <c r="Q10150" s="94"/>
    </row>
    <row r="10151" spans="2:17" x14ac:dyDescent="0.3">
      <c r="B10151" s="2"/>
      <c r="C10151" s="2"/>
      <c r="D10151" s="2"/>
      <c r="Q10151" s="94"/>
    </row>
    <row r="10152" spans="2:17" x14ac:dyDescent="0.3">
      <c r="B10152" s="2"/>
      <c r="C10152" s="2"/>
      <c r="D10152" s="2"/>
      <c r="Q10152" s="94"/>
    </row>
    <row r="10153" spans="2:17" x14ac:dyDescent="0.3">
      <c r="B10153" s="2"/>
      <c r="C10153" s="2"/>
      <c r="D10153" s="2"/>
      <c r="Q10153" s="94"/>
    </row>
    <row r="10154" spans="2:17" x14ac:dyDescent="0.3">
      <c r="B10154" s="2"/>
      <c r="C10154" s="2"/>
      <c r="D10154" s="2"/>
      <c r="Q10154" s="94"/>
    </row>
    <row r="10155" spans="2:17" x14ac:dyDescent="0.3">
      <c r="B10155" s="2"/>
      <c r="C10155" s="2"/>
      <c r="D10155" s="2"/>
      <c r="Q10155" s="94"/>
    </row>
    <row r="10156" spans="2:17" x14ac:dyDescent="0.3">
      <c r="B10156" s="2"/>
      <c r="C10156" s="2"/>
      <c r="D10156" s="2"/>
      <c r="Q10156" s="94"/>
    </row>
    <row r="10157" spans="2:17" x14ac:dyDescent="0.3">
      <c r="B10157" s="2"/>
      <c r="C10157" s="2"/>
      <c r="D10157" s="2"/>
      <c r="Q10157" s="94"/>
    </row>
    <row r="10158" spans="2:17" x14ac:dyDescent="0.3">
      <c r="B10158" s="2"/>
      <c r="C10158" s="2"/>
      <c r="D10158" s="2"/>
      <c r="Q10158" s="94"/>
    </row>
    <row r="10159" spans="2:17" x14ac:dyDescent="0.3">
      <c r="B10159" s="2"/>
      <c r="C10159" s="2"/>
      <c r="D10159" s="2"/>
      <c r="Q10159" s="94"/>
    </row>
    <row r="10160" spans="2:17" x14ac:dyDescent="0.3">
      <c r="B10160" s="2"/>
      <c r="C10160" s="2"/>
      <c r="D10160" s="2"/>
      <c r="Q10160" s="94"/>
    </row>
    <row r="10161" spans="2:17" x14ac:dyDescent="0.3">
      <c r="B10161" s="2"/>
      <c r="C10161" s="2"/>
      <c r="D10161" s="2"/>
      <c r="Q10161" s="94"/>
    </row>
    <row r="10162" spans="2:17" x14ac:dyDescent="0.3">
      <c r="B10162" s="2"/>
      <c r="C10162" s="2"/>
      <c r="D10162" s="2"/>
      <c r="Q10162" s="94"/>
    </row>
    <row r="10163" spans="2:17" x14ac:dyDescent="0.3">
      <c r="B10163" s="2"/>
      <c r="C10163" s="2"/>
      <c r="D10163" s="2"/>
      <c r="Q10163" s="94"/>
    </row>
    <row r="10164" spans="2:17" x14ac:dyDescent="0.3">
      <c r="B10164" s="2"/>
      <c r="C10164" s="2"/>
      <c r="D10164" s="2"/>
      <c r="Q10164" s="94"/>
    </row>
    <row r="10165" spans="2:17" x14ac:dyDescent="0.3">
      <c r="B10165" s="2"/>
      <c r="C10165" s="2"/>
      <c r="D10165" s="2"/>
      <c r="Q10165" s="94"/>
    </row>
    <row r="10166" spans="2:17" x14ac:dyDescent="0.3">
      <c r="B10166" s="2"/>
      <c r="C10166" s="2"/>
      <c r="D10166" s="2"/>
      <c r="Q10166" s="94"/>
    </row>
    <row r="10167" spans="2:17" x14ac:dyDescent="0.3">
      <c r="B10167" s="2"/>
      <c r="C10167" s="2"/>
      <c r="D10167" s="2"/>
      <c r="Q10167" s="94"/>
    </row>
    <row r="10168" spans="2:17" x14ac:dyDescent="0.3">
      <c r="B10168" s="2"/>
      <c r="C10168" s="2"/>
      <c r="D10168" s="2"/>
      <c r="Q10168" s="94"/>
    </row>
    <row r="10169" spans="2:17" x14ac:dyDescent="0.3">
      <c r="B10169" s="2"/>
      <c r="C10169" s="2"/>
      <c r="D10169" s="2"/>
      <c r="Q10169" s="94"/>
    </row>
    <row r="10170" spans="2:17" x14ac:dyDescent="0.3">
      <c r="B10170" s="2"/>
      <c r="C10170" s="2"/>
      <c r="D10170" s="2"/>
      <c r="Q10170" s="94"/>
    </row>
    <row r="10171" spans="2:17" x14ac:dyDescent="0.3">
      <c r="B10171" s="2"/>
      <c r="C10171" s="2"/>
      <c r="D10171" s="2"/>
      <c r="Q10171" s="94"/>
    </row>
    <row r="10172" spans="2:17" x14ac:dyDescent="0.3">
      <c r="B10172" s="2"/>
      <c r="C10172" s="2"/>
      <c r="D10172" s="2"/>
      <c r="Q10172" s="94"/>
    </row>
    <row r="10173" spans="2:17" x14ac:dyDescent="0.3">
      <c r="B10173" s="2"/>
      <c r="C10173" s="2"/>
      <c r="D10173" s="2"/>
      <c r="Q10173" s="94"/>
    </row>
    <row r="10174" spans="2:17" x14ac:dyDescent="0.3">
      <c r="B10174" s="2"/>
      <c r="C10174" s="2"/>
      <c r="D10174" s="2"/>
      <c r="Q10174" s="94"/>
    </row>
    <row r="10175" spans="2:17" x14ac:dyDescent="0.3">
      <c r="B10175" s="2"/>
      <c r="C10175" s="2"/>
      <c r="D10175" s="2"/>
      <c r="Q10175" s="94"/>
    </row>
    <row r="10176" spans="2:17" x14ac:dyDescent="0.3">
      <c r="B10176" s="2"/>
      <c r="C10176" s="2"/>
      <c r="D10176" s="2"/>
      <c r="Q10176" s="94"/>
    </row>
    <row r="10177" spans="2:17" x14ac:dyDescent="0.3">
      <c r="B10177" s="2"/>
      <c r="C10177" s="2"/>
      <c r="D10177" s="2"/>
      <c r="Q10177" s="94"/>
    </row>
    <row r="10178" spans="2:17" x14ac:dyDescent="0.3">
      <c r="B10178" s="2"/>
      <c r="C10178" s="2"/>
      <c r="D10178" s="2"/>
      <c r="Q10178" s="94"/>
    </row>
    <row r="10179" spans="2:17" x14ac:dyDescent="0.3">
      <c r="B10179" s="2"/>
      <c r="C10179" s="2"/>
      <c r="D10179" s="2"/>
      <c r="Q10179" s="94"/>
    </row>
    <row r="10180" spans="2:17" x14ac:dyDescent="0.3">
      <c r="B10180" s="2"/>
      <c r="C10180" s="2"/>
      <c r="D10180" s="2"/>
      <c r="Q10180" s="94"/>
    </row>
    <row r="10181" spans="2:17" x14ac:dyDescent="0.3">
      <c r="B10181" s="2"/>
      <c r="C10181" s="2"/>
      <c r="D10181" s="2"/>
      <c r="Q10181" s="94"/>
    </row>
    <row r="10182" spans="2:17" x14ac:dyDescent="0.3">
      <c r="B10182" s="2"/>
      <c r="C10182" s="2"/>
      <c r="D10182" s="2"/>
      <c r="Q10182" s="94"/>
    </row>
    <row r="10183" spans="2:17" x14ac:dyDescent="0.3">
      <c r="B10183" s="2"/>
      <c r="C10183" s="2"/>
      <c r="D10183" s="2"/>
      <c r="Q10183" s="94"/>
    </row>
    <row r="10184" spans="2:17" x14ac:dyDescent="0.3">
      <c r="B10184" s="2"/>
      <c r="C10184" s="2"/>
      <c r="D10184" s="2"/>
      <c r="Q10184" s="94"/>
    </row>
    <row r="10185" spans="2:17" x14ac:dyDescent="0.3">
      <c r="B10185" s="2"/>
      <c r="C10185" s="2"/>
      <c r="D10185" s="2"/>
      <c r="Q10185" s="94"/>
    </row>
    <row r="10186" spans="2:17" x14ac:dyDescent="0.3">
      <c r="B10186" s="2"/>
      <c r="C10186" s="2"/>
      <c r="D10186" s="2"/>
      <c r="Q10186" s="94"/>
    </row>
    <row r="10187" spans="2:17" x14ac:dyDescent="0.3">
      <c r="B10187" s="2"/>
      <c r="C10187" s="2"/>
      <c r="D10187" s="2"/>
      <c r="Q10187" s="94"/>
    </row>
    <row r="10188" spans="2:17" x14ac:dyDescent="0.3">
      <c r="B10188" s="2"/>
      <c r="C10188" s="2"/>
      <c r="D10188" s="2"/>
      <c r="Q10188" s="94"/>
    </row>
    <row r="10189" spans="2:17" x14ac:dyDescent="0.3">
      <c r="B10189" s="2"/>
      <c r="C10189" s="2"/>
      <c r="D10189" s="2"/>
      <c r="Q10189" s="94"/>
    </row>
    <row r="10190" spans="2:17" x14ac:dyDescent="0.3">
      <c r="B10190" s="2"/>
      <c r="C10190" s="2"/>
      <c r="D10190" s="2"/>
      <c r="Q10190" s="94"/>
    </row>
    <row r="10191" spans="2:17" x14ac:dyDescent="0.3">
      <c r="B10191" s="2"/>
      <c r="C10191" s="2"/>
      <c r="D10191" s="2"/>
      <c r="Q10191" s="94"/>
    </row>
    <row r="10192" spans="2:17" x14ac:dyDescent="0.3">
      <c r="B10192" s="2"/>
      <c r="C10192" s="2"/>
      <c r="D10192" s="2"/>
      <c r="Q10192" s="94"/>
    </row>
    <row r="10193" spans="2:17" x14ac:dyDescent="0.3">
      <c r="B10193" s="2"/>
      <c r="C10193" s="2"/>
      <c r="D10193" s="2"/>
      <c r="Q10193" s="94"/>
    </row>
    <row r="10194" spans="2:17" x14ac:dyDescent="0.3">
      <c r="B10194" s="2"/>
      <c r="C10194" s="2"/>
      <c r="D10194" s="2"/>
      <c r="Q10194" s="94"/>
    </row>
    <row r="10195" spans="2:17" x14ac:dyDescent="0.3">
      <c r="B10195" s="2"/>
      <c r="C10195" s="2"/>
      <c r="D10195" s="2"/>
      <c r="Q10195" s="94"/>
    </row>
    <row r="10196" spans="2:17" x14ac:dyDescent="0.3">
      <c r="B10196" s="2"/>
      <c r="C10196" s="2"/>
      <c r="D10196" s="2"/>
      <c r="Q10196" s="94"/>
    </row>
    <row r="10197" spans="2:17" x14ac:dyDescent="0.3">
      <c r="B10197" s="2"/>
      <c r="C10197" s="2"/>
      <c r="D10197" s="2"/>
      <c r="Q10197" s="94"/>
    </row>
    <row r="10198" spans="2:17" x14ac:dyDescent="0.3">
      <c r="B10198" s="2"/>
      <c r="C10198" s="2"/>
      <c r="D10198" s="2"/>
      <c r="Q10198" s="94"/>
    </row>
    <row r="10199" spans="2:17" x14ac:dyDescent="0.3">
      <c r="B10199" s="2"/>
      <c r="C10199" s="2"/>
      <c r="D10199" s="2"/>
      <c r="Q10199" s="94"/>
    </row>
    <row r="10200" spans="2:17" x14ac:dyDescent="0.3">
      <c r="B10200" s="2"/>
      <c r="C10200" s="2"/>
      <c r="D10200" s="2"/>
      <c r="Q10200" s="94"/>
    </row>
    <row r="10201" spans="2:17" x14ac:dyDescent="0.3">
      <c r="B10201" s="2"/>
      <c r="C10201" s="2"/>
      <c r="D10201" s="2"/>
      <c r="Q10201" s="94"/>
    </row>
    <row r="10202" spans="2:17" x14ac:dyDescent="0.3">
      <c r="B10202" s="2"/>
      <c r="C10202" s="2"/>
      <c r="D10202" s="2"/>
      <c r="Q10202" s="94"/>
    </row>
    <row r="10203" spans="2:17" x14ac:dyDescent="0.3">
      <c r="B10203" s="2"/>
      <c r="C10203" s="2"/>
      <c r="D10203" s="2"/>
      <c r="Q10203" s="94"/>
    </row>
    <row r="10204" spans="2:17" x14ac:dyDescent="0.3">
      <c r="B10204" s="2"/>
      <c r="C10204" s="2"/>
      <c r="D10204" s="2"/>
      <c r="Q10204" s="94"/>
    </row>
    <row r="10205" spans="2:17" x14ac:dyDescent="0.3">
      <c r="B10205" s="2"/>
      <c r="C10205" s="2"/>
      <c r="D10205" s="2"/>
      <c r="Q10205" s="94"/>
    </row>
    <row r="10206" spans="2:17" x14ac:dyDescent="0.3">
      <c r="B10206" s="2"/>
      <c r="C10206" s="2"/>
      <c r="D10206" s="2"/>
      <c r="Q10206" s="94"/>
    </row>
    <row r="10207" spans="2:17" x14ac:dyDescent="0.3">
      <c r="B10207" s="2"/>
      <c r="C10207" s="2"/>
      <c r="D10207" s="2"/>
      <c r="Q10207" s="94"/>
    </row>
    <row r="10208" spans="2:17" x14ac:dyDescent="0.3">
      <c r="B10208" s="2"/>
      <c r="C10208" s="2"/>
      <c r="D10208" s="2"/>
      <c r="Q10208" s="94"/>
    </row>
    <row r="10209" spans="2:17" x14ac:dyDescent="0.3">
      <c r="B10209" s="2"/>
      <c r="C10209" s="2"/>
      <c r="D10209" s="2"/>
      <c r="Q10209" s="94"/>
    </row>
    <row r="10210" spans="2:17" x14ac:dyDescent="0.3">
      <c r="B10210" s="2"/>
      <c r="C10210" s="2"/>
      <c r="D10210" s="2"/>
      <c r="Q10210" s="94"/>
    </row>
    <row r="10211" spans="2:17" x14ac:dyDescent="0.3">
      <c r="B10211" s="2"/>
      <c r="C10211" s="2"/>
      <c r="D10211" s="2"/>
      <c r="Q10211" s="94"/>
    </row>
    <row r="10212" spans="2:17" x14ac:dyDescent="0.3">
      <c r="B10212" s="2"/>
      <c r="C10212" s="2"/>
      <c r="D10212" s="2"/>
      <c r="Q10212" s="94"/>
    </row>
    <row r="10213" spans="2:17" x14ac:dyDescent="0.3">
      <c r="B10213" s="2"/>
      <c r="C10213" s="2"/>
      <c r="D10213" s="2"/>
      <c r="Q10213" s="94"/>
    </row>
    <row r="10214" spans="2:17" x14ac:dyDescent="0.3">
      <c r="B10214" s="2"/>
      <c r="C10214" s="2"/>
      <c r="D10214" s="2"/>
      <c r="Q10214" s="94"/>
    </row>
    <row r="10215" spans="2:17" x14ac:dyDescent="0.3">
      <c r="B10215" s="2"/>
      <c r="C10215" s="2"/>
      <c r="D10215" s="2"/>
      <c r="Q10215" s="94"/>
    </row>
    <row r="10216" spans="2:17" x14ac:dyDescent="0.3">
      <c r="B10216" s="2"/>
      <c r="C10216" s="2"/>
      <c r="D10216" s="2"/>
      <c r="Q10216" s="94"/>
    </row>
    <row r="10217" spans="2:17" x14ac:dyDescent="0.3">
      <c r="B10217" s="2"/>
      <c r="C10217" s="2"/>
      <c r="D10217" s="2"/>
      <c r="Q10217" s="94"/>
    </row>
    <row r="10218" spans="2:17" x14ac:dyDescent="0.3">
      <c r="B10218" s="2"/>
      <c r="C10218" s="2"/>
      <c r="D10218" s="2"/>
      <c r="Q10218" s="94"/>
    </row>
    <row r="10219" spans="2:17" x14ac:dyDescent="0.3">
      <c r="B10219" s="2"/>
      <c r="C10219" s="2"/>
      <c r="D10219" s="2"/>
      <c r="Q10219" s="94"/>
    </row>
    <row r="10220" spans="2:17" x14ac:dyDescent="0.3">
      <c r="B10220" s="2"/>
      <c r="C10220" s="2"/>
      <c r="D10220" s="2"/>
      <c r="Q10220" s="94"/>
    </row>
    <row r="10221" spans="2:17" x14ac:dyDescent="0.3">
      <c r="B10221" s="2"/>
      <c r="C10221" s="2"/>
      <c r="D10221" s="2"/>
      <c r="Q10221" s="94"/>
    </row>
    <row r="10222" spans="2:17" x14ac:dyDescent="0.3">
      <c r="B10222" s="2"/>
      <c r="C10222" s="2"/>
      <c r="D10222" s="2"/>
      <c r="Q10222" s="94"/>
    </row>
    <row r="10223" spans="2:17" x14ac:dyDescent="0.3">
      <c r="B10223" s="2"/>
      <c r="C10223" s="2"/>
      <c r="D10223" s="2"/>
      <c r="Q10223" s="94"/>
    </row>
    <row r="10224" spans="2:17" x14ac:dyDescent="0.3">
      <c r="B10224" s="2"/>
      <c r="C10224" s="2"/>
      <c r="D10224" s="2"/>
      <c r="Q10224" s="94"/>
    </row>
    <row r="10225" spans="2:17" x14ac:dyDescent="0.3">
      <c r="B10225" s="2"/>
      <c r="C10225" s="2"/>
      <c r="D10225" s="2"/>
      <c r="Q10225" s="94"/>
    </row>
    <row r="10226" spans="2:17" x14ac:dyDescent="0.3">
      <c r="B10226" s="2"/>
      <c r="C10226" s="2"/>
      <c r="D10226" s="2"/>
      <c r="Q10226" s="94"/>
    </row>
    <row r="10227" spans="2:17" x14ac:dyDescent="0.3">
      <c r="B10227" s="2"/>
      <c r="C10227" s="2"/>
      <c r="D10227" s="2"/>
      <c r="Q10227" s="94"/>
    </row>
    <row r="10228" spans="2:17" x14ac:dyDescent="0.3">
      <c r="B10228" s="2"/>
      <c r="C10228" s="2"/>
      <c r="D10228" s="2"/>
      <c r="Q10228" s="94"/>
    </row>
    <row r="10229" spans="2:17" x14ac:dyDescent="0.3">
      <c r="B10229" s="2"/>
      <c r="C10229" s="2"/>
      <c r="D10229" s="2"/>
      <c r="Q10229" s="94"/>
    </row>
    <row r="10230" spans="2:17" x14ac:dyDescent="0.3">
      <c r="B10230" s="2"/>
      <c r="C10230" s="2"/>
      <c r="D10230" s="2"/>
      <c r="Q10230" s="94"/>
    </row>
    <row r="10231" spans="2:17" x14ac:dyDescent="0.3">
      <c r="B10231" s="2"/>
      <c r="C10231" s="2"/>
      <c r="D10231" s="2"/>
      <c r="Q10231" s="94"/>
    </row>
    <row r="10232" spans="2:17" x14ac:dyDescent="0.3">
      <c r="B10232" s="2"/>
      <c r="C10232" s="2"/>
      <c r="D10232" s="2"/>
      <c r="Q10232" s="94"/>
    </row>
    <row r="10233" spans="2:17" x14ac:dyDescent="0.3">
      <c r="B10233" s="2"/>
      <c r="C10233" s="2"/>
      <c r="D10233" s="2"/>
      <c r="Q10233" s="94"/>
    </row>
    <row r="10234" spans="2:17" x14ac:dyDescent="0.3">
      <c r="B10234" s="2"/>
      <c r="C10234" s="2"/>
      <c r="D10234" s="2"/>
      <c r="Q10234" s="94"/>
    </row>
    <row r="10235" spans="2:17" x14ac:dyDescent="0.3">
      <c r="B10235" s="2"/>
      <c r="C10235" s="2"/>
      <c r="D10235" s="2"/>
      <c r="Q10235" s="94"/>
    </row>
    <row r="10236" spans="2:17" x14ac:dyDescent="0.3">
      <c r="B10236" s="2"/>
      <c r="C10236" s="2"/>
      <c r="D10236" s="2"/>
      <c r="Q10236" s="94"/>
    </row>
    <row r="10237" spans="2:17" x14ac:dyDescent="0.3">
      <c r="B10237" s="2"/>
      <c r="C10237" s="2"/>
      <c r="D10237" s="2"/>
      <c r="Q10237" s="94"/>
    </row>
    <row r="10238" spans="2:17" x14ac:dyDescent="0.3">
      <c r="B10238" s="2"/>
      <c r="C10238" s="2"/>
      <c r="D10238" s="2"/>
      <c r="Q10238" s="94"/>
    </row>
    <row r="10239" spans="2:17" x14ac:dyDescent="0.3">
      <c r="B10239" s="2"/>
      <c r="C10239" s="2"/>
      <c r="D10239" s="2"/>
      <c r="Q10239" s="94"/>
    </row>
    <row r="10240" spans="2:17" x14ac:dyDescent="0.3">
      <c r="B10240" s="2"/>
      <c r="C10240" s="2"/>
      <c r="D10240" s="2"/>
      <c r="Q10240" s="94"/>
    </row>
    <row r="10241" spans="2:17" x14ac:dyDescent="0.3">
      <c r="B10241" s="2"/>
      <c r="C10241" s="2"/>
      <c r="D10241" s="2"/>
      <c r="Q10241" s="94"/>
    </row>
    <row r="10242" spans="2:17" x14ac:dyDescent="0.3">
      <c r="B10242" s="2"/>
      <c r="C10242" s="2"/>
      <c r="D10242" s="2"/>
      <c r="Q10242" s="94"/>
    </row>
    <row r="10243" spans="2:17" x14ac:dyDescent="0.3">
      <c r="B10243" s="2"/>
      <c r="C10243" s="2"/>
      <c r="D10243" s="2"/>
      <c r="Q10243" s="94"/>
    </row>
    <row r="10244" spans="2:17" x14ac:dyDescent="0.3">
      <c r="B10244" s="2"/>
      <c r="C10244" s="2"/>
      <c r="D10244" s="2"/>
      <c r="Q10244" s="94"/>
    </row>
    <row r="10245" spans="2:17" x14ac:dyDescent="0.3">
      <c r="B10245" s="2"/>
      <c r="C10245" s="2"/>
      <c r="D10245" s="2"/>
      <c r="Q10245" s="94"/>
    </row>
    <row r="10246" spans="2:17" x14ac:dyDescent="0.3">
      <c r="B10246" s="2"/>
      <c r="C10246" s="2"/>
      <c r="D10246" s="2"/>
      <c r="Q10246" s="94"/>
    </row>
    <row r="10247" spans="2:17" x14ac:dyDescent="0.3">
      <c r="B10247" s="2"/>
      <c r="C10247" s="2"/>
      <c r="D10247" s="2"/>
      <c r="Q10247" s="94"/>
    </row>
    <row r="10248" spans="2:17" x14ac:dyDescent="0.3">
      <c r="B10248" s="2"/>
      <c r="C10248" s="2"/>
      <c r="D10248" s="2"/>
      <c r="Q10248" s="94"/>
    </row>
    <row r="10249" spans="2:17" x14ac:dyDescent="0.3">
      <c r="B10249" s="2"/>
      <c r="C10249" s="2"/>
      <c r="D10249" s="2"/>
      <c r="Q10249" s="94"/>
    </row>
    <row r="10250" spans="2:17" x14ac:dyDescent="0.3">
      <c r="B10250" s="2"/>
      <c r="C10250" s="2"/>
      <c r="D10250" s="2"/>
      <c r="Q10250" s="94"/>
    </row>
    <row r="10251" spans="2:17" x14ac:dyDescent="0.3">
      <c r="B10251" s="2"/>
      <c r="C10251" s="2"/>
      <c r="D10251" s="2"/>
      <c r="Q10251" s="94"/>
    </row>
    <row r="10252" spans="2:17" x14ac:dyDescent="0.3">
      <c r="B10252" s="2"/>
      <c r="C10252" s="2"/>
      <c r="D10252" s="2"/>
      <c r="Q10252" s="94"/>
    </row>
    <row r="10253" spans="2:17" x14ac:dyDescent="0.3">
      <c r="B10253" s="2"/>
      <c r="C10253" s="2"/>
      <c r="D10253" s="2"/>
      <c r="Q10253" s="94"/>
    </row>
    <row r="10254" spans="2:17" x14ac:dyDescent="0.3">
      <c r="B10254" s="2"/>
      <c r="C10254" s="2"/>
      <c r="D10254" s="2"/>
      <c r="Q10254" s="94"/>
    </row>
    <row r="10255" spans="2:17" x14ac:dyDescent="0.3">
      <c r="B10255" s="2"/>
      <c r="C10255" s="2"/>
      <c r="D10255" s="2"/>
      <c r="Q10255" s="94"/>
    </row>
    <row r="10256" spans="2:17" x14ac:dyDescent="0.3">
      <c r="B10256" s="2"/>
      <c r="C10256" s="2"/>
      <c r="D10256" s="2"/>
      <c r="Q10256" s="94"/>
    </row>
    <row r="10257" spans="2:17" x14ac:dyDescent="0.3">
      <c r="B10257" s="2"/>
      <c r="C10257" s="2"/>
      <c r="D10257" s="2"/>
      <c r="Q10257" s="94"/>
    </row>
    <row r="10258" spans="2:17" x14ac:dyDescent="0.3">
      <c r="B10258" s="2"/>
      <c r="C10258" s="2"/>
      <c r="D10258" s="2"/>
      <c r="Q10258" s="94"/>
    </row>
    <row r="10259" spans="2:17" x14ac:dyDescent="0.3">
      <c r="B10259" s="2"/>
      <c r="C10259" s="2"/>
      <c r="D10259" s="2"/>
      <c r="Q10259" s="94"/>
    </row>
    <row r="10260" spans="2:17" x14ac:dyDescent="0.3">
      <c r="B10260" s="2"/>
      <c r="C10260" s="2"/>
      <c r="D10260" s="2"/>
      <c r="Q10260" s="94"/>
    </row>
    <row r="10261" spans="2:17" x14ac:dyDescent="0.3">
      <c r="B10261" s="2"/>
      <c r="C10261" s="2"/>
      <c r="D10261" s="2"/>
      <c r="Q10261" s="94"/>
    </row>
    <row r="10262" spans="2:17" x14ac:dyDescent="0.3">
      <c r="B10262" s="2"/>
      <c r="C10262" s="2"/>
      <c r="D10262" s="2"/>
      <c r="Q10262" s="94"/>
    </row>
    <row r="10263" spans="2:17" x14ac:dyDescent="0.3">
      <c r="B10263" s="2"/>
      <c r="C10263" s="2"/>
      <c r="D10263" s="2"/>
      <c r="Q10263" s="94"/>
    </row>
    <row r="10264" spans="2:17" x14ac:dyDescent="0.3">
      <c r="B10264" s="2"/>
      <c r="C10264" s="2"/>
      <c r="D10264" s="2"/>
      <c r="Q10264" s="94"/>
    </row>
    <row r="10265" spans="2:17" x14ac:dyDescent="0.3">
      <c r="B10265" s="2"/>
      <c r="C10265" s="2"/>
      <c r="D10265" s="2"/>
      <c r="Q10265" s="94"/>
    </row>
    <row r="10266" spans="2:17" x14ac:dyDescent="0.3">
      <c r="B10266" s="2"/>
      <c r="C10266" s="2"/>
      <c r="D10266" s="2"/>
      <c r="Q10266" s="94"/>
    </row>
    <row r="10267" spans="2:17" x14ac:dyDescent="0.3">
      <c r="B10267" s="2"/>
      <c r="C10267" s="2"/>
      <c r="D10267" s="2"/>
      <c r="Q10267" s="94"/>
    </row>
    <row r="10268" spans="2:17" x14ac:dyDescent="0.3">
      <c r="B10268" s="2"/>
      <c r="C10268" s="2"/>
      <c r="D10268" s="2"/>
      <c r="Q10268" s="94"/>
    </row>
    <row r="10269" spans="2:17" x14ac:dyDescent="0.3">
      <c r="B10269" s="2"/>
      <c r="C10269" s="2"/>
      <c r="D10269" s="2"/>
      <c r="Q10269" s="94"/>
    </row>
    <row r="10270" spans="2:17" x14ac:dyDescent="0.3">
      <c r="B10270" s="2"/>
      <c r="C10270" s="2"/>
      <c r="D10270" s="2"/>
      <c r="Q10270" s="94"/>
    </row>
    <row r="10271" spans="2:17" x14ac:dyDescent="0.3">
      <c r="B10271" s="2"/>
      <c r="C10271" s="2"/>
      <c r="D10271" s="2"/>
      <c r="Q10271" s="94"/>
    </row>
    <row r="10272" spans="2:17" x14ac:dyDescent="0.3">
      <c r="B10272" s="2"/>
      <c r="C10272" s="2"/>
      <c r="D10272" s="2"/>
      <c r="Q10272" s="94"/>
    </row>
    <row r="10273" spans="2:17" x14ac:dyDescent="0.3">
      <c r="B10273" s="2"/>
      <c r="C10273" s="2"/>
      <c r="D10273" s="2"/>
      <c r="Q10273" s="94"/>
    </row>
    <row r="10274" spans="2:17" x14ac:dyDescent="0.3">
      <c r="B10274" s="2"/>
      <c r="C10274" s="2"/>
      <c r="D10274" s="2"/>
      <c r="Q10274" s="94"/>
    </row>
    <row r="10275" spans="2:17" x14ac:dyDescent="0.3">
      <c r="B10275" s="2"/>
      <c r="C10275" s="2"/>
      <c r="D10275" s="2"/>
      <c r="Q10275" s="94"/>
    </row>
    <row r="10276" spans="2:17" x14ac:dyDescent="0.3">
      <c r="B10276" s="2"/>
      <c r="C10276" s="2"/>
      <c r="D10276" s="2"/>
      <c r="Q10276" s="94"/>
    </row>
    <row r="10277" spans="2:17" x14ac:dyDescent="0.3">
      <c r="B10277" s="2"/>
      <c r="C10277" s="2"/>
      <c r="D10277" s="2"/>
      <c r="Q10277" s="94"/>
    </row>
    <row r="10278" spans="2:17" x14ac:dyDescent="0.3">
      <c r="B10278" s="2"/>
      <c r="C10278" s="2"/>
      <c r="D10278" s="2"/>
      <c r="Q10278" s="94"/>
    </row>
    <row r="10279" spans="2:17" x14ac:dyDescent="0.3">
      <c r="B10279" s="2"/>
      <c r="C10279" s="2"/>
      <c r="D10279" s="2"/>
      <c r="Q10279" s="94"/>
    </row>
    <row r="10280" spans="2:17" x14ac:dyDescent="0.3">
      <c r="B10280" s="2"/>
      <c r="C10280" s="2"/>
      <c r="D10280" s="2"/>
      <c r="Q10280" s="94"/>
    </row>
    <row r="10281" spans="2:17" x14ac:dyDescent="0.3">
      <c r="B10281" s="2"/>
      <c r="C10281" s="2"/>
      <c r="D10281" s="2"/>
      <c r="Q10281" s="94"/>
    </row>
    <row r="10282" spans="2:17" x14ac:dyDescent="0.3">
      <c r="B10282" s="2"/>
      <c r="C10282" s="2"/>
      <c r="D10282" s="2"/>
      <c r="Q10282" s="94"/>
    </row>
    <row r="10283" spans="2:17" x14ac:dyDescent="0.3">
      <c r="B10283" s="2"/>
      <c r="C10283" s="2"/>
      <c r="D10283" s="2"/>
      <c r="Q10283" s="94"/>
    </row>
    <row r="10284" spans="2:17" x14ac:dyDescent="0.3">
      <c r="B10284" s="2"/>
      <c r="C10284" s="2"/>
      <c r="D10284" s="2"/>
      <c r="Q10284" s="94"/>
    </row>
    <row r="10285" spans="2:17" x14ac:dyDescent="0.3">
      <c r="B10285" s="2"/>
      <c r="C10285" s="2"/>
      <c r="D10285" s="2"/>
      <c r="Q10285" s="94"/>
    </row>
    <row r="10286" spans="2:17" x14ac:dyDescent="0.3">
      <c r="B10286" s="2"/>
      <c r="C10286" s="2"/>
      <c r="D10286" s="2"/>
      <c r="Q10286" s="94"/>
    </row>
    <row r="10287" spans="2:17" x14ac:dyDescent="0.3">
      <c r="B10287" s="2"/>
      <c r="C10287" s="2"/>
      <c r="D10287" s="2"/>
      <c r="Q10287" s="94"/>
    </row>
    <row r="10288" spans="2:17" x14ac:dyDescent="0.3">
      <c r="B10288" s="2"/>
      <c r="C10288" s="2"/>
      <c r="D10288" s="2"/>
      <c r="Q10288" s="94"/>
    </row>
    <row r="10289" spans="2:17" x14ac:dyDescent="0.3">
      <c r="B10289" s="2"/>
      <c r="C10289" s="2"/>
      <c r="D10289" s="2"/>
      <c r="Q10289" s="94"/>
    </row>
    <row r="10290" spans="2:17" x14ac:dyDescent="0.3">
      <c r="B10290" s="2"/>
      <c r="C10290" s="2"/>
      <c r="D10290" s="2"/>
      <c r="Q10290" s="94"/>
    </row>
    <row r="10291" spans="2:17" x14ac:dyDescent="0.3">
      <c r="B10291" s="2"/>
      <c r="C10291" s="2"/>
      <c r="D10291" s="2"/>
      <c r="Q10291" s="94"/>
    </row>
    <row r="10292" spans="2:17" x14ac:dyDescent="0.3">
      <c r="B10292" s="2"/>
      <c r="C10292" s="2"/>
      <c r="D10292" s="2"/>
      <c r="Q10292" s="94"/>
    </row>
    <row r="10293" spans="2:17" x14ac:dyDescent="0.3">
      <c r="B10293" s="2"/>
      <c r="C10293" s="2"/>
      <c r="D10293" s="2"/>
      <c r="Q10293" s="94"/>
    </row>
    <row r="10294" spans="2:17" x14ac:dyDescent="0.3">
      <c r="B10294" s="2"/>
      <c r="C10294" s="2"/>
      <c r="D10294" s="2"/>
      <c r="Q10294" s="94"/>
    </row>
    <row r="10295" spans="2:17" x14ac:dyDescent="0.3">
      <c r="B10295" s="2"/>
      <c r="C10295" s="2"/>
      <c r="D10295" s="2"/>
      <c r="Q10295" s="94"/>
    </row>
    <row r="10296" spans="2:17" x14ac:dyDescent="0.3">
      <c r="B10296" s="2"/>
      <c r="C10296" s="2"/>
      <c r="D10296" s="2"/>
      <c r="Q10296" s="94"/>
    </row>
    <row r="10297" spans="2:17" x14ac:dyDescent="0.3">
      <c r="B10297" s="2"/>
      <c r="C10297" s="2"/>
      <c r="D10297" s="2"/>
      <c r="Q10297" s="94"/>
    </row>
    <row r="10298" spans="2:17" x14ac:dyDescent="0.3">
      <c r="B10298" s="2"/>
      <c r="C10298" s="2"/>
      <c r="D10298" s="2"/>
      <c r="Q10298" s="94"/>
    </row>
    <row r="10299" spans="2:17" x14ac:dyDescent="0.3">
      <c r="B10299" s="2"/>
      <c r="C10299" s="2"/>
      <c r="D10299" s="2"/>
      <c r="Q10299" s="94"/>
    </row>
    <row r="10300" spans="2:17" x14ac:dyDescent="0.3">
      <c r="B10300" s="2"/>
      <c r="C10300" s="2"/>
      <c r="D10300" s="2"/>
      <c r="Q10300" s="94"/>
    </row>
    <row r="10301" spans="2:17" x14ac:dyDescent="0.3">
      <c r="B10301" s="2"/>
      <c r="C10301" s="2"/>
      <c r="D10301" s="2"/>
      <c r="Q10301" s="94"/>
    </row>
    <row r="10302" spans="2:17" x14ac:dyDescent="0.3">
      <c r="B10302" s="2"/>
      <c r="C10302" s="2"/>
      <c r="D10302" s="2"/>
      <c r="Q10302" s="94"/>
    </row>
    <row r="10303" spans="2:17" x14ac:dyDescent="0.3">
      <c r="B10303" s="2"/>
      <c r="C10303" s="2"/>
      <c r="D10303" s="2"/>
      <c r="Q10303" s="94"/>
    </row>
    <row r="10304" spans="2:17" x14ac:dyDescent="0.3">
      <c r="B10304" s="2"/>
      <c r="C10304" s="2"/>
      <c r="D10304" s="2"/>
      <c r="Q10304" s="94"/>
    </row>
    <row r="10305" spans="2:17" x14ac:dyDescent="0.3">
      <c r="B10305" s="2"/>
      <c r="C10305" s="2"/>
      <c r="D10305" s="2"/>
      <c r="Q10305" s="94"/>
    </row>
    <row r="10306" spans="2:17" x14ac:dyDescent="0.3">
      <c r="B10306" s="2"/>
      <c r="C10306" s="2"/>
      <c r="D10306" s="2"/>
      <c r="Q10306" s="94"/>
    </row>
    <row r="10307" spans="2:17" x14ac:dyDescent="0.3">
      <c r="B10307" s="2"/>
      <c r="C10307" s="2"/>
      <c r="D10307" s="2"/>
      <c r="Q10307" s="94"/>
    </row>
    <row r="10308" spans="2:17" x14ac:dyDescent="0.3">
      <c r="B10308" s="2"/>
      <c r="C10308" s="2"/>
      <c r="D10308" s="2"/>
      <c r="Q10308" s="94"/>
    </row>
    <row r="10309" spans="2:17" x14ac:dyDescent="0.3">
      <c r="B10309" s="2"/>
      <c r="C10309" s="2"/>
      <c r="D10309" s="2"/>
      <c r="Q10309" s="94"/>
    </row>
    <row r="10310" spans="2:17" x14ac:dyDescent="0.3">
      <c r="B10310" s="2"/>
      <c r="C10310" s="2"/>
      <c r="D10310" s="2"/>
      <c r="Q10310" s="94"/>
    </row>
    <row r="10311" spans="2:17" x14ac:dyDescent="0.3">
      <c r="B10311" s="2"/>
      <c r="C10311" s="2"/>
      <c r="D10311" s="2"/>
      <c r="Q10311" s="94"/>
    </row>
    <row r="10312" spans="2:17" x14ac:dyDescent="0.3">
      <c r="B10312" s="2"/>
      <c r="C10312" s="2"/>
      <c r="D10312" s="2"/>
      <c r="Q10312" s="94"/>
    </row>
    <row r="10313" spans="2:17" x14ac:dyDescent="0.3">
      <c r="B10313" s="2"/>
      <c r="C10313" s="2"/>
      <c r="D10313" s="2"/>
      <c r="Q10313" s="94"/>
    </row>
    <row r="10314" spans="2:17" x14ac:dyDescent="0.3">
      <c r="B10314" s="2"/>
      <c r="C10314" s="2"/>
      <c r="D10314" s="2"/>
      <c r="Q10314" s="94"/>
    </row>
    <row r="10315" spans="2:17" x14ac:dyDescent="0.3">
      <c r="B10315" s="2"/>
      <c r="C10315" s="2"/>
      <c r="D10315" s="2"/>
      <c r="Q10315" s="94"/>
    </row>
    <row r="10316" spans="2:17" x14ac:dyDescent="0.3">
      <c r="B10316" s="2"/>
      <c r="C10316" s="2"/>
      <c r="D10316" s="2"/>
      <c r="Q10316" s="94"/>
    </row>
    <row r="10317" spans="2:17" x14ac:dyDescent="0.3">
      <c r="B10317" s="2"/>
      <c r="C10317" s="2"/>
      <c r="D10317" s="2"/>
      <c r="Q10317" s="94"/>
    </row>
    <row r="10318" spans="2:17" x14ac:dyDescent="0.3">
      <c r="B10318" s="2"/>
      <c r="C10318" s="2"/>
      <c r="D10318" s="2"/>
      <c r="Q10318" s="94"/>
    </row>
    <row r="10319" spans="2:17" x14ac:dyDescent="0.3">
      <c r="B10319" s="2"/>
      <c r="C10319" s="2"/>
      <c r="D10319" s="2"/>
      <c r="Q10319" s="94"/>
    </row>
    <row r="10320" spans="2:17" x14ac:dyDescent="0.3">
      <c r="B10320" s="2"/>
      <c r="C10320" s="2"/>
      <c r="D10320" s="2"/>
      <c r="Q10320" s="94"/>
    </row>
    <row r="10321" spans="2:17" x14ac:dyDescent="0.3">
      <c r="B10321" s="2"/>
      <c r="C10321" s="2"/>
      <c r="D10321" s="2"/>
      <c r="Q10321" s="94"/>
    </row>
    <row r="10322" spans="2:17" x14ac:dyDescent="0.3">
      <c r="B10322" s="2"/>
      <c r="C10322" s="2"/>
      <c r="D10322" s="2"/>
      <c r="Q10322" s="94"/>
    </row>
    <row r="10323" spans="2:17" x14ac:dyDescent="0.3">
      <c r="B10323" s="2"/>
      <c r="C10323" s="2"/>
      <c r="D10323" s="2"/>
      <c r="Q10323" s="94"/>
    </row>
    <row r="10324" spans="2:17" x14ac:dyDescent="0.3">
      <c r="B10324" s="2"/>
      <c r="C10324" s="2"/>
      <c r="D10324" s="2"/>
      <c r="Q10324" s="94"/>
    </row>
    <row r="10325" spans="2:17" x14ac:dyDescent="0.3">
      <c r="B10325" s="2"/>
      <c r="C10325" s="2"/>
      <c r="D10325" s="2"/>
      <c r="Q10325" s="94"/>
    </row>
    <row r="10326" spans="2:17" x14ac:dyDescent="0.3">
      <c r="B10326" s="2"/>
      <c r="C10326" s="2"/>
      <c r="D10326" s="2"/>
      <c r="Q10326" s="94"/>
    </row>
    <row r="10327" spans="2:17" x14ac:dyDescent="0.3">
      <c r="B10327" s="2"/>
      <c r="C10327" s="2"/>
      <c r="D10327" s="2"/>
      <c r="Q10327" s="94"/>
    </row>
    <row r="10328" spans="2:17" x14ac:dyDescent="0.3">
      <c r="B10328" s="2"/>
      <c r="C10328" s="2"/>
      <c r="D10328" s="2"/>
      <c r="Q10328" s="94"/>
    </row>
    <row r="10329" spans="2:17" x14ac:dyDescent="0.3">
      <c r="B10329" s="2"/>
      <c r="C10329" s="2"/>
      <c r="D10329" s="2"/>
      <c r="Q10329" s="94"/>
    </row>
    <row r="10330" spans="2:17" x14ac:dyDescent="0.3">
      <c r="B10330" s="2"/>
      <c r="C10330" s="2"/>
      <c r="D10330" s="2"/>
      <c r="Q10330" s="94"/>
    </row>
    <row r="10331" spans="2:17" x14ac:dyDescent="0.3">
      <c r="B10331" s="2"/>
      <c r="C10331" s="2"/>
      <c r="D10331" s="2"/>
      <c r="Q10331" s="94"/>
    </row>
    <row r="10332" spans="2:17" x14ac:dyDescent="0.3">
      <c r="B10332" s="2"/>
      <c r="C10332" s="2"/>
      <c r="D10332" s="2"/>
      <c r="Q10332" s="94"/>
    </row>
    <row r="10333" spans="2:17" x14ac:dyDescent="0.3">
      <c r="B10333" s="2"/>
      <c r="C10333" s="2"/>
      <c r="D10333" s="2"/>
      <c r="Q10333" s="94"/>
    </row>
    <row r="10334" spans="2:17" x14ac:dyDescent="0.3">
      <c r="B10334" s="2"/>
      <c r="C10334" s="2"/>
      <c r="D10334" s="2"/>
      <c r="Q10334" s="94"/>
    </row>
    <row r="10335" spans="2:17" x14ac:dyDescent="0.3">
      <c r="B10335" s="2"/>
      <c r="C10335" s="2"/>
      <c r="D10335" s="2"/>
      <c r="Q10335" s="94"/>
    </row>
    <row r="10336" spans="2:17" x14ac:dyDescent="0.3">
      <c r="B10336" s="2"/>
      <c r="C10336" s="2"/>
      <c r="D10336" s="2"/>
      <c r="Q10336" s="94"/>
    </row>
    <row r="10337" spans="2:17" x14ac:dyDescent="0.3">
      <c r="B10337" s="2"/>
      <c r="C10337" s="2"/>
      <c r="D10337" s="2"/>
      <c r="Q10337" s="94"/>
    </row>
    <row r="10338" spans="2:17" x14ac:dyDescent="0.3">
      <c r="B10338" s="2"/>
      <c r="C10338" s="2"/>
      <c r="D10338" s="2"/>
      <c r="Q10338" s="94"/>
    </row>
    <row r="10339" spans="2:17" x14ac:dyDescent="0.3">
      <c r="B10339" s="2"/>
      <c r="C10339" s="2"/>
      <c r="D10339" s="2"/>
      <c r="Q10339" s="94"/>
    </row>
    <row r="10340" spans="2:17" x14ac:dyDescent="0.3">
      <c r="B10340" s="2"/>
      <c r="C10340" s="2"/>
      <c r="D10340" s="2"/>
      <c r="Q10340" s="94"/>
    </row>
    <row r="10341" spans="2:17" x14ac:dyDescent="0.3">
      <c r="B10341" s="2"/>
      <c r="C10341" s="2"/>
      <c r="D10341" s="2"/>
      <c r="Q10341" s="94"/>
    </row>
    <row r="10342" spans="2:17" x14ac:dyDescent="0.3">
      <c r="B10342" s="2"/>
      <c r="C10342" s="2"/>
      <c r="D10342" s="2"/>
      <c r="Q10342" s="94"/>
    </row>
    <row r="10343" spans="2:17" x14ac:dyDescent="0.3">
      <c r="B10343" s="2"/>
      <c r="C10343" s="2"/>
      <c r="D10343" s="2"/>
      <c r="Q10343" s="94"/>
    </row>
    <row r="10344" spans="2:17" x14ac:dyDescent="0.3">
      <c r="B10344" s="2"/>
      <c r="C10344" s="2"/>
      <c r="D10344" s="2"/>
      <c r="Q10344" s="94"/>
    </row>
    <row r="10345" spans="2:17" x14ac:dyDescent="0.3">
      <c r="B10345" s="2"/>
      <c r="C10345" s="2"/>
      <c r="D10345" s="2"/>
      <c r="Q10345" s="94"/>
    </row>
    <row r="10346" spans="2:17" x14ac:dyDescent="0.3">
      <c r="B10346" s="2"/>
      <c r="C10346" s="2"/>
      <c r="D10346" s="2"/>
      <c r="Q10346" s="94"/>
    </row>
    <row r="10347" spans="2:17" x14ac:dyDescent="0.3">
      <c r="B10347" s="2"/>
      <c r="C10347" s="2"/>
      <c r="D10347" s="2"/>
      <c r="Q10347" s="94"/>
    </row>
    <row r="10348" spans="2:17" x14ac:dyDescent="0.3">
      <c r="B10348" s="2"/>
      <c r="C10348" s="2"/>
      <c r="D10348" s="2"/>
      <c r="Q10348" s="94"/>
    </row>
    <row r="10349" spans="2:17" x14ac:dyDescent="0.3">
      <c r="B10349" s="2"/>
      <c r="C10349" s="2"/>
      <c r="D10349" s="2"/>
      <c r="Q10349" s="94"/>
    </row>
    <row r="10350" spans="2:17" x14ac:dyDescent="0.3">
      <c r="B10350" s="2"/>
      <c r="C10350" s="2"/>
      <c r="D10350" s="2"/>
      <c r="Q10350" s="94"/>
    </row>
    <row r="10351" spans="2:17" x14ac:dyDescent="0.3">
      <c r="B10351" s="2"/>
      <c r="C10351" s="2"/>
      <c r="D10351" s="2"/>
      <c r="Q10351" s="94"/>
    </row>
    <row r="10352" spans="2:17" x14ac:dyDescent="0.3">
      <c r="B10352" s="2"/>
      <c r="C10352" s="2"/>
      <c r="D10352" s="2"/>
      <c r="Q10352" s="94"/>
    </row>
    <row r="10353" spans="2:17" x14ac:dyDescent="0.3">
      <c r="B10353" s="2"/>
      <c r="C10353" s="2"/>
      <c r="D10353" s="2"/>
      <c r="Q10353" s="94"/>
    </row>
    <row r="10354" spans="2:17" x14ac:dyDescent="0.3">
      <c r="B10354" s="2"/>
      <c r="C10354" s="2"/>
      <c r="D10354" s="2"/>
      <c r="Q10354" s="94"/>
    </row>
    <row r="10355" spans="2:17" x14ac:dyDescent="0.3">
      <c r="B10355" s="2"/>
      <c r="C10355" s="2"/>
      <c r="D10355" s="2"/>
      <c r="Q10355" s="94"/>
    </row>
    <row r="10356" spans="2:17" x14ac:dyDescent="0.3">
      <c r="B10356" s="2"/>
      <c r="C10356" s="2"/>
      <c r="D10356" s="2"/>
      <c r="Q10356" s="94"/>
    </row>
    <row r="10357" spans="2:17" x14ac:dyDescent="0.3">
      <c r="B10357" s="2"/>
      <c r="C10357" s="2"/>
      <c r="D10357" s="2"/>
      <c r="Q10357" s="94"/>
    </row>
    <row r="10358" spans="2:17" x14ac:dyDescent="0.3">
      <c r="B10358" s="2"/>
      <c r="C10358" s="2"/>
      <c r="D10358" s="2"/>
      <c r="Q10358" s="94"/>
    </row>
    <row r="10359" spans="2:17" x14ac:dyDescent="0.3">
      <c r="B10359" s="2"/>
      <c r="C10359" s="2"/>
      <c r="D10359" s="2"/>
      <c r="Q10359" s="94"/>
    </row>
    <row r="10360" spans="2:17" x14ac:dyDescent="0.3">
      <c r="B10360" s="2"/>
      <c r="C10360" s="2"/>
      <c r="D10360" s="2"/>
      <c r="Q10360" s="94"/>
    </row>
    <row r="10361" spans="2:17" x14ac:dyDescent="0.3">
      <c r="B10361" s="2"/>
      <c r="C10361" s="2"/>
      <c r="D10361" s="2"/>
      <c r="Q10361" s="94"/>
    </row>
    <row r="10362" spans="2:17" x14ac:dyDescent="0.3">
      <c r="B10362" s="2"/>
      <c r="C10362" s="2"/>
      <c r="D10362" s="2"/>
      <c r="Q10362" s="94"/>
    </row>
    <row r="10363" spans="2:17" x14ac:dyDescent="0.3">
      <c r="B10363" s="2"/>
      <c r="C10363" s="2"/>
      <c r="D10363" s="2"/>
      <c r="Q10363" s="94"/>
    </row>
    <row r="10364" spans="2:17" x14ac:dyDescent="0.3">
      <c r="B10364" s="2"/>
      <c r="C10364" s="2"/>
      <c r="D10364" s="2"/>
      <c r="Q10364" s="94"/>
    </row>
    <row r="10365" spans="2:17" x14ac:dyDescent="0.3">
      <c r="B10365" s="2"/>
      <c r="C10365" s="2"/>
      <c r="D10365" s="2"/>
      <c r="Q10365" s="94"/>
    </row>
    <row r="10366" spans="2:17" x14ac:dyDescent="0.3">
      <c r="B10366" s="2"/>
      <c r="C10366" s="2"/>
      <c r="D10366" s="2"/>
      <c r="Q10366" s="94"/>
    </row>
    <row r="10367" spans="2:17" x14ac:dyDescent="0.3">
      <c r="B10367" s="2"/>
      <c r="C10367" s="2"/>
      <c r="D10367" s="2"/>
      <c r="Q10367" s="94"/>
    </row>
    <row r="10368" spans="2:17" x14ac:dyDescent="0.3">
      <c r="B10368" s="2"/>
      <c r="C10368" s="2"/>
      <c r="D10368" s="2"/>
      <c r="Q10368" s="94"/>
    </row>
    <row r="10369" spans="2:17" x14ac:dyDescent="0.3">
      <c r="B10369" s="2"/>
      <c r="C10369" s="2"/>
      <c r="D10369" s="2"/>
      <c r="Q10369" s="94"/>
    </row>
    <row r="10370" spans="2:17" x14ac:dyDescent="0.3">
      <c r="B10370" s="2"/>
      <c r="C10370" s="2"/>
      <c r="D10370" s="2"/>
      <c r="Q10370" s="94"/>
    </row>
    <row r="10371" spans="2:17" x14ac:dyDescent="0.3">
      <c r="B10371" s="2"/>
      <c r="C10371" s="2"/>
      <c r="D10371" s="2"/>
      <c r="Q10371" s="94"/>
    </row>
    <row r="10372" spans="2:17" x14ac:dyDescent="0.3">
      <c r="B10372" s="2"/>
      <c r="C10372" s="2"/>
      <c r="D10372" s="2"/>
      <c r="Q10372" s="94"/>
    </row>
    <row r="10373" spans="2:17" x14ac:dyDescent="0.3">
      <c r="B10373" s="2"/>
      <c r="C10373" s="2"/>
      <c r="D10373" s="2"/>
      <c r="Q10373" s="94"/>
    </row>
    <row r="10374" spans="2:17" x14ac:dyDescent="0.3">
      <c r="B10374" s="2"/>
      <c r="C10374" s="2"/>
      <c r="D10374" s="2"/>
      <c r="Q10374" s="94"/>
    </row>
    <row r="10375" spans="2:17" x14ac:dyDescent="0.3">
      <c r="B10375" s="2"/>
      <c r="C10375" s="2"/>
      <c r="D10375" s="2"/>
      <c r="Q10375" s="94"/>
    </row>
    <row r="10376" spans="2:17" x14ac:dyDescent="0.3">
      <c r="B10376" s="2"/>
      <c r="C10376" s="2"/>
      <c r="D10376" s="2"/>
      <c r="Q10376" s="94"/>
    </row>
    <row r="10377" spans="2:17" x14ac:dyDescent="0.3">
      <c r="B10377" s="2"/>
      <c r="C10377" s="2"/>
      <c r="D10377" s="2"/>
      <c r="Q10377" s="94"/>
    </row>
    <row r="10378" spans="2:17" x14ac:dyDescent="0.3">
      <c r="B10378" s="2"/>
      <c r="C10378" s="2"/>
      <c r="D10378" s="2"/>
      <c r="Q10378" s="94"/>
    </row>
    <row r="10379" spans="2:17" x14ac:dyDescent="0.3">
      <c r="B10379" s="2"/>
      <c r="C10379" s="2"/>
      <c r="D10379" s="2"/>
      <c r="Q10379" s="94"/>
    </row>
    <row r="10380" spans="2:17" x14ac:dyDescent="0.3">
      <c r="B10380" s="2"/>
      <c r="C10380" s="2"/>
      <c r="D10380" s="2"/>
      <c r="Q10380" s="94"/>
    </row>
    <row r="10381" spans="2:17" x14ac:dyDescent="0.3">
      <c r="B10381" s="2"/>
      <c r="C10381" s="2"/>
      <c r="D10381" s="2"/>
      <c r="Q10381" s="94"/>
    </row>
    <row r="10382" spans="2:17" x14ac:dyDescent="0.3">
      <c r="B10382" s="2"/>
      <c r="C10382" s="2"/>
      <c r="D10382" s="2"/>
      <c r="Q10382" s="94"/>
    </row>
    <row r="10383" spans="2:17" x14ac:dyDescent="0.3">
      <c r="B10383" s="2"/>
      <c r="C10383" s="2"/>
      <c r="D10383" s="2"/>
      <c r="Q10383" s="94"/>
    </row>
    <row r="10384" spans="2:17" x14ac:dyDescent="0.3">
      <c r="B10384" s="2"/>
      <c r="C10384" s="2"/>
      <c r="D10384" s="2"/>
      <c r="Q10384" s="94"/>
    </row>
    <row r="10385" spans="2:17" x14ac:dyDescent="0.3">
      <c r="B10385" s="2"/>
      <c r="C10385" s="2"/>
      <c r="D10385" s="2"/>
      <c r="Q10385" s="94"/>
    </row>
    <row r="10386" spans="2:17" x14ac:dyDescent="0.3">
      <c r="B10386" s="2"/>
      <c r="C10386" s="2"/>
      <c r="D10386" s="2"/>
      <c r="Q10386" s="94"/>
    </row>
    <row r="10387" spans="2:17" x14ac:dyDescent="0.3">
      <c r="B10387" s="2"/>
      <c r="C10387" s="2"/>
      <c r="D10387" s="2"/>
      <c r="Q10387" s="94"/>
    </row>
    <row r="10388" spans="2:17" x14ac:dyDescent="0.3">
      <c r="B10388" s="2"/>
      <c r="C10388" s="2"/>
      <c r="D10388" s="2"/>
      <c r="Q10388" s="94"/>
    </row>
    <row r="10389" spans="2:17" x14ac:dyDescent="0.3">
      <c r="B10389" s="2"/>
      <c r="C10389" s="2"/>
      <c r="D10389" s="2"/>
      <c r="Q10389" s="94"/>
    </row>
    <row r="10390" spans="2:17" x14ac:dyDescent="0.3">
      <c r="B10390" s="2"/>
      <c r="C10390" s="2"/>
      <c r="D10390" s="2"/>
      <c r="Q10390" s="94"/>
    </row>
    <row r="10391" spans="2:17" x14ac:dyDescent="0.3">
      <c r="B10391" s="2"/>
      <c r="C10391" s="2"/>
      <c r="D10391" s="2"/>
      <c r="Q10391" s="94"/>
    </row>
    <row r="10392" spans="2:17" x14ac:dyDescent="0.3">
      <c r="B10392" s="2"/>
      <c r="C10392" s="2"/>
      <c r="D10392" s="2"/>
      <c r="Q10392" s="94"/>
    </row>
    <row r="10393" spans="2:17" x14ac:dyDescent="0.3">
      <c r="B10393" s="2"/>
      <c r="C10393" s="2"/>
      <c r="D10393" s="2"/>
      <c r="Q10393" s="94"/>
    </row>
    <row r="10394" spans="2:17" x14ac:dyDescent="0.3">
      <c r="B10394" s="2"/>
      <c r="C10394" s="2"/>
      <c r="D10394" s="2"/>
      <c r="Q10394" s="94"/>
    </row>
    <row r="10395" spans="2:17" x14ac:dyDescent="0.3">
      <c r="B10395" s="2"/>
      <c r="C10395" s="2"/>
      <c r="D10395" s="2"/>
      <c r="Q10395" s="94"/>
    </row>
    <row r="10396" spans="2:17" x14ac:dyDescent="0.3">
      <c r="B10396" s="2"/>
      <c r="C10396" s="2"/>
      <c r="D10396" s="2"/>
      <c r="Q10396" s="94"/>
    </row>
    <row r="10397" spans="2:17" x14ac:dyDescent="0.3">
      <c r="B10397" s="2"/>
      <c r="C10397" s="2"/>
      <c r="D10397" s="2"/>
      <c r="Q10397" s="94"/>
    </row>
    <row r="10398" spans="2:17" x14ac:dyDescent="0.3">
      <c r="B10398" s="2"/>
      <c r="C10398" s="2"/>
      <c r="D10398" s="2"/>
      <c r="Q10398" s="94"/>
    </row>
    <row r="10399" spans="2:17" x14ac:dyDescent="0.3">
      <c r="B10399" s="2"/>
      <c r="C10399" s="2"/>
      <c r="D10399" s="2"/>
      <c r="Q10399" s="94"/>
    </row>
    <row r="10400" spans="2:17" x14ac:dyDescent="0.3">
      <c r="B10400" s="2"/>
      <c r="C10400" s="2"/>
      <c r="D10400" s="2"/>
      <c r="Q10400" s="94"/>
    </row>
    <row r="10401" spans="2:17" x14ac:dyDescent="0.3">
      <c r="B10401" s="2"/>
      <c r="C10401" s="2"/>
      <c r="D10401" s="2"/>
      <c r="Q10401" s="94"/>
    </row>
    <row r="10402" spans="2:17" x14ac:dyDescent="0.3">
      <c r="B10402" s="2"/>
      <c r="C10402" s="2"/>
      <c r="D10402" s="2"/>
      <c r="Q10402" s="94"/>
    </row>
    <row r="10403" spans="2:17" x14ac:dyDescent="0.3">
      <c r="B10403" s="2"/>
      <c r="C10403" s="2"/>
      <c r="D10403" s="2"/>
      <c r="Q10403" s="94"/>
    </row>
    <row r="10404" spans="2:17" x14ac:dyDescent="0.3">
      <c r="B10404" s="2"/>
      <c r="C10404" s="2"/>
      <c r="D10404" s="2"/>
      <c r="Q10404" s="94"/>
    </row>
    <row r="10405" spans="2:17" x14ac:dyDescent="0.3">
      <c r="B10405" s="2"/>
      <c r="C10405" s="2"/>
      <c r="D10405" s="2"/>
      <c r="Q10405" s="94"/>
    </row>
    <row r="10406" spans="2:17" x14ac:dyDescent="0.3">
      <c r="B10406" s="2"/>
      <c r="C10406" s="2"/>
      <c r="D10406" s="2"/>
      <c r="Q10406" s="94"/>
    </row>
    <row r="10407" spans="2:17" x14ac:dyDescent="0.3">
      <c r="B10407" s="2"/>
      <c r="C10407" s="2"/>
      <c r="D10407" s="2"/>
      <c r="Q10407" s="94"/>
    </row>
    <row r="10408" spans="2:17" x14ac:dyDescent="0.3">
      <c r="B10408" s="2"/>
      <c r="C10408" s="2"/>
      <c r="D10408" s="2"/>
      <c r="Q10408" s="94"/>
    </row>
    <row r="10409" spans="2:17" x14ac:dyDescent="0.3">
      <c r="B10409" s="2"/>
      <c r="C10409" s="2"/>
      <c r="D10409" s="2"/>
      <c r="Q10409" s="94"/>
    </row>
    <row r="10410" spans="2:17" x14ac:dyDescent="0.3">
      <c r="B10410" s="2"/>
      <c r="C10410" s="2"/>
      <c r="D10410" s="2"/>
      <c r="Q10410" s="94"/>
    </row>
    <row r="10411" spans="2:17" x14ac:dyDescent="0.3">
      <c r="B10411" s="2"/>
      <c r="C10411" s="2"/>
      <c r="D10411" s="2"/>
      <c r="Q10411" s="94"/>
    </row>
    <row r="10412" spans="2:17" x14ac:dyDescent="0.3">
      <c r="B10412" s="2"/>
      <c r="C10412" s="2"/>
      <c r="D10412" s="2"/>
      <c r="Q10412" s="94"/>
    </row>
    <row r="10413" spans="2:17" x14ac:dyDescent="0.3">
      <c r="B10413" s="2"/>
      <c r="C10413" s="2"/>
      <c r="D10413" s="2"/>
      <c r="Q10413" s="94"/>
    </row>
    <row r="10414" spans="2:17" x14ac:dyDescent="0.3">
      <c r="B10414" s="2"/>
      <c r="C10414" s="2"/>
      <c r="D10414" s="2"/>
      <c r="Q10414" s="94"/>
    </row>
    <row r="10415" spans="2:17" x14ac:dyDescent="0.3">
      <c r="B10415" s="2"/>
      <c r="C10415" s="2"/>
      <c r="D10415" s="2"/>
      <c r="Q10415" s="94"/>
    </row>
    <row r="10416" spans="2:17" x14ac:dyDescent="0.3">
      <c r="B10416" s="2"/>
      <c r="C10416" s="2"/>
      <c r="D10416" s="2"/>
      <c r="Q10416" s="94"/>
    </row>
    <row r="10417" spans="2:17" x14ac:dyDescent="0.3">
      <c r="B10417" s="2"/>
      <c r="C10417" s="2"/>
      <c r="D10417" s="2"/>
      <c r="Q10417" s="94"/>
    </row>
    <row r="10418" spans="2:17" x14ac:dyDescent="0.3">
      <c r="B10418" s="2"/>
      <c r="C10418" s="2"/>
      <c r="D10418" s="2"/>
      <c r="Q10418" s="94"/>
    </row>
    <row r="10419" spans="2:17" x14ac:dyDescent="0.3">
      <c r="B10419" s="2"/>
      <c r="C10419" s="2"/>
      <c r="D10419" s="2"/>
      <c r="Q10419" s="94"/>
    </row>
    <row r="10420" spans="2:17" x14ac:dyDescent="0.3">
      <c r="B10420" s="2"/>
      <c r="C10420" s="2"/>
      <c r="D10420" s="2"/>
      <c r="Q10420" s="94"/>
    </row>
    <row r="10421" spans="2:17" x14ac:dyDescent="0.3">
      <c r="B10421" s="2"/>
      <c r="C10421" s="2"/>
      <c r="D10421" s="2"/>
      <c r="Q10421" s="94"/>
    </row>
    <row r="10422" spans="2:17" x14ac:dyDescent="0.3">
      <c r="B10422" s="2"/>
      <c r="C10422" s="2"/>
      <c r="D10422" s="2"/>
      <c r="Q10422" s="94"/>
    </row>
    <row r="10423" spans="2:17" x14ac:dyDescent="0.3">
      <c r="B10423" s="2"/>
      <c r="C10423" s="2"/>
      <c r="D10423" s="2"/>
      <c r="Q10423" s="94"/>
    </row>
    <row r="10424" spans="2:17" x14ac:dyDescent="0.3">
      <c r="B10424" s="2"/>
      <c r="C10424" s="2"/>
      <c r="D10424" s="2"/>
      <c r="Q10424" s="94"/>
    </row>
    <row r="10425" spans="2:17" x14ac:dyDescent="0.3">
      <c r="B10425" s="2"/>
      <c r="C10425" s="2"/>
      <c r="D10425" s="2"/>
      <c r="Q10425" s="94"/>
    </row>
    <row r="10426" spans="2:17" x14ac:dyDescent="0.3">
      <c r="B10426" s="2"/>
      <c r="C10426" s="2"/>
      <c r="D10426" s="2"/>
      <c r="Q10426" s="94"/>
    </row>
    <row r="10427" spans="2:17" x14ac:dyDescent="0.3">
      <c r="B10427" s="2"/>
      <c r="C10427" s="2"/>
      <c r="D10427" s="2"/>
      <c r="Q10427" s="94"/>
    </row>
    <row r="10428" spans="2:17" x14ac:dyDescent="0.3">
      <c r="B10428" s="2"/>
      <c r="C10428" s="2"/>
      <c r="D10428" s="2"/>
      <c r="Q10428" s="94"/>
    </row>
    <row r="10429" spans="2:17" x14ac:dyDescent="0.3">
      <c r="B10429" s="2"/>
      <c r="C10429" s="2"/>
      <c r="D10429" s="2"/>
      <c r="Q10429" s="94"/>
    </row>
    <row r="10430" spans="2:17" x14ac:dyDescent="0.3">
      <c r="B10430" s="2"/>
      <c r="C10430" s="2"/>
      <c r="D10430" s="2"/>
      <c r="Q10430" s="94"/>
    </row>
    <row r="10431" spans="2:17" x14ac:dyDescent="0.3">
      <c r="B10431" s="2"/>
      <c r="C10431" s="2"/>
      <c r="D10431" s="2"/>
      <c r="Q10431" s="94"/>
    </row>
    <row r="10432" spans="2:17" x14ac:dyDescent="0.3">
      <c r="B10432" s="2"/>
      <c r="C10432" s="2"/>
      <c r="D10432" s="2"/>
      <c r="Q10432" s="94"/>
    </row>
    <row r="10433" spans="2:17" x14ac:dyDescent="0.3">
      <c r="B10433" s="2"/>
      <c r="C10433" s="2"/>
      <c r="D10433" s="2"/>
      <c r="Q10433" s="94"/>
    </row>
    <row r="10434" spans="2:17" x14ac:dyDescent="0.3">
      <c r="B10434" s="2"/>
      <c r="C10434" s="2"/>
      <c r="D10434" s="2"/>
      <c r="Q10434" s="94"/>
    </row>
    <row r="10435" spans="2:17" x14ac:dyDescent="0.3">
      <c r="B10435" s="2"/>
      <c r="C10435" s="2"/>
      <c r="D10435" s="2"/>
      <c r="Q10435" s="94"/>
    </row>
    <row r="10436" spans="2:17" x14ac:dyDescent="0.3">
      <c r="B10436" s="2"/>
      <c r="C10436" s="2"/>
      <c r="D10436" s="2"/>
      <c r="Q10436" s="94"/>
    </row>
    <row r="10437" spans="2:17" x14ac:dyDescent="0.3">
      <c r="B10437" s="2"/>
      <c r="C10437" s="2"/>
      <c r="D10437" s="2"/>
      <c r="Q10437" s="94"/>
    </row>
    <row r="10438" spans="2:17" x14ac:dyDescent="0.3">
      <c r="B10438" s="2"/>
      <c r="C10438" s="2"/>
      <c r="D10438" s="2"/>
      <c r="Q10438" s="94"/>
    </row>
    <row r="10439" spans="2:17" x14ac:dyDescent="0.3">
      <c r="B10439" s="2"/>
      <c r="C10439" s="2"/>
      <c r="D10439" s="2"/>
      <c r="Q10439" s="94"/>
    </row>
    <row r="10440" spans="2:17" x14ac:dyDescent="0.3">
      <c r="B10440" s="2"/>
      <c r="C10440" s="2"/>
      <c r="D10440" s="2"/>
      <c r="Q10440" s="94"/>
    </row>
    <row r="10441" spans="2:17" x14ac:dyDescent="0.3">
      <c r="B10441" s="2"/>
      <c r="C10441" s="2"/>
      <c r="D10441" s="2"/>
      <c r="Q10441" s="94"/>
    </row>
    <row r="10442" spans="2:17" x14ac:dyDescent="0.3">
      <c r="B10442" s="2"/>
      <c r="C10442" s="2"/>
      <c r="D10442" s="2"/>
      <c r="Q10442" s="94"/>
    </row>
    <row r="10443" spans="2:17" x14ac:dyDescent="0.3">
      <c r="B10443" s="2"/>
      <c r="C10443" s="2"/>
      <c r="D10443" s="2"/>
      <c r="Q10443" s="94"/>
    </row>
    <row r="10444" spans="2:17" x14ac:dyDescent="0.3">
      <c r="B10444" s="2"/>
      <c r="C10444" s="2"/>
      <c r="D10444" s="2"/>
      <c r="Q10444" s="94"/>
    </row>
    <row r="10445" spans="2:17" x14ac:dyDescent="0.3">
      <c r="B10445" s="2"/>
      <c r="C10445" s="2"/>
      <c r="D10445" s="2"/>
      <c r="Q10445" s="94"/>
    </row>
    <row r="10446" spans="2:17" x14ac:dyDescent="0.3">
      <c r="B10446" s="2"/>
      <c r="C10446" s="2"/>
      <c r="D10446" s="2"/>
      <c r="Q10446" s="94"/>
    </row>
    <row r="10447" spans="2:17" x14ac:dyDescent="0.3">
      <c r="B10447" s="2"/>
      <c r="C10447" s="2"/>
      <c r="D10447" s="2"/>
      <c r="Q10447" s="94"/>
    </row>
    <row r="10448" spans="2:17" x14ac:dyDescent="0.3">
      <c r="B10448" s="2"/>
      <c r="C10448" s="2"/>
      <c r="D10448" s="2"/>
      <c r="Q10448" s="94"/>
    </row>
    <row r="10449" spans="2:17" x14ac:dyDescent="0.3">
      <c r="B10449" s="2"/>
      <c r="C10449" s="2"/>
      <c r="D10449" s="2"/>
      <c r="Q10449" s="94"/>
    </row>
    <row r="10450" spans="2:17" x14ac:dyDescent="0.3">
      <c r="B10450" s="2"/>
      <c r="C10450" s="2"/>
      <c r="D10450" s="2"/>
      <c r="Q10450" s="94"/>
    </row>
    <row r="10451" spans="2:17" x14ac:dyDescent="0.3">
      <c r="B10451" s="2"/>
      <c r="C10451" s="2"/>
      <c r="D10451" s="2"/>
      <c r="Q10451" s="94"/>
    </row>
    <row r="10452" spans="2:17" x14ac:dyDescent="0.3">
      <c r="B10452" s="2"/>
      <c r="C10452" s="2"/>
      <c r="D10452" s="2"/>
      <c r="Q10452" s="94"/>
    </row>
    <row r="10453" spans="2:17" x14ac:dyDescent="0.3">
      <c r="B10453" s="2"/>
      <c r="C10453" s="2"/>
      <c r="D10453" s="2"/>
      <c r="Q10453" s="94"/>
    </row>
    <row r="10454" spans="2:17" x14ac:dyDescent="0.3">
      <c r="B10454" s="2"/>
      <c r="C10454" s="2"/>
      <c r="D10454" s="2"/>
      <c r="Q10454" s="94"/>
    </row>
    <row r="10455" spans="2:17" x14ac:dyDescent="0.3">
      <c r="B10455" s="2"/>
      <c r="C10455" s="2"/>
      <c r="D10455" s="2"/>
      <c r="Q10455" s="94"/>
    </row>
    <row r="10456" spans="2:17" x14ac:dyDescent="0.3">
      <c r="B10456" s="2"/>
      <c r="C10456" s="2"/>
      <c r="D10456" s="2"/>
      <c r="Q10456" s="94"/>
    </row>
    <row r="10457" spans="2:17" x14ac:dyDescent="0.3">
      <c r="B10457" s="2"/>
      <c r="C10457" s="2"/>
      <c r="D10457" s="2"/>
      <c r="Q10457" s="94"/>
    </row>
    <row r="10458" spans="2:17" x14ac:dyDescent="0.3">
      <c r="B10458" s="2"/>
      <c r="C10458" s="2"/>
      <c r="D10458" s="2"/>
      <c r="Q10458" s="94"/>
    </row>
    <row r="10459" spans="2:17" x14ac:dyDescent="0.3">
      <c r="B10459" s="2"/>
      <c r="C10459" s="2"/>
      <c r="D10459" s="2"/>
      <c r="Q10459" s="94"/>
    </row>
    <row r="10460" spans="2:17" x14ac:dyDescent="0.3">
      <c r="B10460" s="2"/>
      <c r="C10460" s="2"/>
      <c r="D10460" s="2"/>
      <c r="Q10460" s="94"/>
    </row>
    <row r="10461" spans="2:17" x14ac:dyDescent="0.3">
      <c r="B10461" s="2"/>
      <c r="C10461" s="2"/>
      <c r="D10461" s="2"/>
      <c r="Q10461" s="94"/>
    </row>
    <row r="10462" spans="2:17" x14ac:dyDescent="0.3">
      <c r="B10462" s="2"/>
      <c r="C10462" s="2"/>
      <c r="D10462" s="2"/>
      <c r="Q10462" s="94"/>
    </row>
    <row r="10463" spans="2:17" x14ac:dyDescent="0.3">
      <c r="B10463" s="2"/>
      <c r="C10463" s="2"/>
      <c r="D10463" s="2"/>
      <c r="Q10463" s="94"/>
    </row>
    <row r="10464" spans="2:17" x14ac:dyDescent="0.3">
      <c r="B10464" s="2"/>
      <c r="C10464" s="2"/>
      <c r="D10464" s="2"/>
      <c r="Q10464" s="94"/>
    </row>
    <row r="10465" spans="2:17" x14ac:dyDescent="0.3">
      <c r="B10465" s="2"/>
      <c r="C10465" s="2"/>
      <c r="D10465" s="2"/>
      <c r="Q10465" s="94"/>
    </row>
    <row r="10466" spans="2:17" x14ac:dyDescent="0.3">
      <c r="B10466" s="2"/>
      <c r="C10466" s="2"/>
      <c r="D10466" s="2"/>
      <c r="Q10466" s="94"/>
    </row>
    <row r="10467" spans="2:17" x14ac:dyDescent="0.3">
      <c r="B10467" s="2"/>
      <c r="C10467" s="2"/>
      <c r="D10467" s="2"/>
      <c r="Q10467" s="94"/>
    </row>
    <row r="10468" spans="2:17" x14ac:dyDescent="0.3">
      <c r="B10468" s="2"/>
      <c r="C10468" s="2"/>
      <c r="D10468" s="2"/>
      <c r="Q10468" s="94"/>
    </row>
    <row r="10469" spans="2:17" x14ac:dyDescent="0.3">
      <c r="B10469" s="2"/>
      <c r="C10469" s="2"/>
      <c r="D10469" s="2"/>
      <c r="Q10469" s="94"/>
    </row>
    <row r="10470" spans="2:17" x14ac:dyDescent="0.3">
      <c r="B10470" s="2"/>
      <c r="C10470" s="2"/>
      <c r="D10470" s="2"/>
      <c r="Q10470" s="94"/>
    </row>
    <row r="10471" spans="2:17" x14ac:dyDescent="0.3">
      <c r="B10471" s="2"/>
      <c r="C10471" s="2"/>
      <c r="D10471" s="2"/>
      <c r="Q10471" s="94"/>
    </row>
    <row r="10472" spans="2:17" x14ac:dyDescent="0.3">
      <c r="B10472" s="2"/>
      <c r="C10472" s="2"/>
      <c r="D10472" s="2"/>
      <c r="Q10472" s="94"/>
    </row>
    <row r="10473" spans="2:17" x14ac:dyDescent="0.3">
      <c r="B10473" s="2"/>
      <c r="C10473" s="2"/>
      <c r="D10473" s="2"/>
      <c r="Q10473" s="94"/>
    </row>
    <row r="10474" spans="2:17" x14ac:dyDescent="0.3">
      <c r="B10474" s="2"/>
      <c r="C10474" s="2"/>
      <c r="D10474" s="2"/>
      <c r="Q10474" s="94"/>
    </row>
    <row r="10475" spans="2:17" x14ac:dyDescent="0.3">
      <c r="B10475" s="2"/>
      <c r="C10475" s="2"/>
      <c r="D10475" s="2"/>
      <c r="Q10475" s="94"/>
    </row>
    <row r="10476" spans="2:17" x14ac:dyDescent="0.3">
      <c r="B10476" s="2"/>
      <c r="C10476" s="2"/>
      <c r="D10476" s="2"/>
      <c r="Q10476" s="94"/>
    </row>
    <row r="10477" spans="2:17" x14ac:dyDescent="0.3">
      <c r="B10477" s="2"/>
      <c r="C10477" s="2"/>
      <c r="D10477" s="2"/>
      <c r="Q10477" s="94"/>
    </row>
    <row r="10478" spans="2:17" x14ac:dyDescent="0.3">
      <c r="B10478" s="2"/>
      <c r="C10478" s="2"/>
      <c r="D10478" s="2"/>
      <c r="Q10478" s="94"/>
    </row>
    <row r="10479" spans="2:17" x14ac:dyDescent="0.3">
      <c r="B10479" s="2"/>
      <c r="C10479" s="2"/>
      <c r="D10479" s="2"/>
      <c r="Q10479" s="94"/>
    </row>
    <row r="10480" spans="2:17" x14ac:dyDescent="0.3">
      <c r="B10480" s="2"/>
      <c r="C10480" s="2"/>
      <c r="D10480" s="2"/>
      <c r="Q10480" s="94"/>
    </row>
    <row r="10481" spans="2:17" x14ac:dyDescent="0.3">
      <c r="B10481" s="2"/>
      <c r="C10481" s="2"/>
      <c r="D10481" s="2"/>
      <c r="Q10481" s="94"/>
    </row>
    <row r="10482" spans="2:17" x14ac:dyDescent="0.3">
      <c r="B10482" s="2"/>
      <c r="C10482" s="2"/>
      <c r="D10482" s="2"/>
      <c r="Q10482" s="94"/>
    </row>
    <row r="10483" spans="2:17" x14ac:dyDescent="0.3">
      <c r="B10483" s="2"/>
      <c r="C10483" s="2"/>
      <c r="D10483" s="2"/>
      <c r="Q10483" s="94"/>
    </row>
    <row r="10484" spans="2:17" x14ac:dyDescent="0.3">
      <c r="B10484" s="2"/>
      <c r="C10484" s="2"/>
      <c r="D10484" s="2"/>
      <c r="Q10484" s="94"/>
    </row>
    <row r="10485" spans="2:17" x14ac:dyDescent="0.3">
      <c r="B10485" s="2"/>
      <c r="C10485" s="2"/>
      <c r="D10485" s="2"/>
      <c r="Q10485" s="94"/>
    </row>
    <row r="10486" spans="2:17" x14ac:dyDescent="0.3">
      <c r="B10486" s="2"/>
      <c r="C10486" s="2"/>
      <c r="D10486" s="2"/>
      <c r="Q10486" s="94"/>
    </row>
    <row r="10487" spans="2:17" x14ac:dyDescent="0.3">
      <c r="B10487" s="2"/>
      <c r="C10487" s="2"/>
      <c r="D10487" s="2"/>
      <c r="Q10487" s="94"/>
    </row>
    <row r="10488" spans="2:17" x14ac:dyDescent="0.3">
      <c r="B10488" s="2"/>
      <c r="C10488" s="2"/>
      <c r="D10488" s="2"/>
      <c r="Q10488" s="94"/>
    </row>
    <row r="10489" spans="2:17" x14ac:dyDescent="0.3">
      <c r="B10489" s="2"/>
      <c r="C10489" s="2"/>
      <c r="D10489" s="2"/>
      <c r="Q10489" s="94"/>
    </row>
    <row r="10490" spans="2:17" x14ac:dyDescent="0.3">
      <c r="B10490" s="2"/>
      <c r="C10490" s="2"/>
      <c r="D10490" s="2"/>
      <c r="Q10490" s="94"/>
    </row>
    <row r="10491" spans="2:17" x14ac:dyDescent="0.3">
      <c r="B10491" s="2"/>
      <c r="C10491" s="2"/>
      <c r="D10491" s="2"/>
      <c r="Q10491" s="94"/>
    </row>
    <row r="10492" spans="2:17" x14ac:dyDescent="0.3">
      <c r="B10492" s="2"/>
      <c r="C10492" s="2"/>
      <c r="D10492" s="2"/>
      <c r="Q10492" s="94"/>
    </row>
    <row r="10493" spans="2:17" x14ac:dyDescent="0.3">
      <c r="B10493" s="2"/>
      <c r="C10493" s="2"/>
      <c r="D10493" s="2"/>
      <c r="Q10493" s="94"/>
    </row>
    <row r="10494" spans="2:17" x14ac:dyDescent="0.3">
      <c r="B10494" s="2"/>
      <c r="C10494" s="2"/>
      <c r="D10494" s="2"/>
      <c r="Q10494" s="94"/>
    </row>
    <row r="10495" spans="2:17" x14ac:dyDescent="0.3">
      <c r="B10495" s="2"/>
      <c r="C10495" s="2"/>
      <c r="D10495" s="2"/>
      <c r="Q10495" s="94"/>
    </row>
    <row r="10496" spans="2:17" x14ac:dyDescent="0.3">
      <c r="B10496" s="2"/>
      <c r="C10496" s="2"/>
      <c r="D10496" s="2"/>
      <c r="Q10496" s="94"/>
    </row>
    <row r="10497" spans="2:17" x14ac:dyDescent="0.3">
      <c r="B10497" s="2"/>
      <c r="C10497" s="2"/>
      <c r="D10497" s="2"/>
      <c r="Q10497" s="94"/>
    </row>
    <row r="10498" spans="2:17" x14ac:dyDescent="0.3">
      <c r="B10498" s="2"/>
      <c r="C10498" s="2"/>
      <c r="D10498" s="2"/>
      <c r="Q10498" s="94"/>
    </row>
    <row r="10499" spans="2:17" x14ac:dyDescent="0.3">
      <c r="B10499" s="2"/>
      <c r="C10499" s="2"/>
      <c r="D10499" s="2"/>
      <c r="Q10499" s="94"/>
    </row>
    <row r="10500" spans="2:17" x14ac:dyDescent="0.3">
      <c r="B10500" s="2"/>
      <c r="C10500" s="2"/>
      <c r="D10500" s="2"/>
      <c r="Q10500" s="94"/>
    </row>
    <row r="10501" spans="2:17" x14ac:dyDescent="0.3">
      <c r="B10501" s="2"/>
      <c r="C10501" s="2"/>
      <c r="D10501" s="2"/>
      <c r="Q10501" s="94"/>
    </row>
    <row r="10502" spans="2:17" x14ac:dyDescent="0.3">
      <c r="B10502" s="2"/>
      <c r="C10502" s="2"/>
      <c r="D10502" s="2"/>
      <c r="Q10502" s="94"/>
    </row>
    <row r="10503" spans="2:17" x14ac:dyDescent="0.3">
      <c r="B10503" s="2"/>
      <c r="C10503" s="2"/>
      <c r="D10503" s="2"/>
      <c r="Q10503" s="94"/>
    </row>
    <row r="10504" spans="2:17" x14ac:dyDescent="0.3">
      <c r="B10504" s="2"/>
      <c r="C10504" s="2"/>
      <c r="D10504" s="2"/>
      <c r="Q10504" s="94"/>
    </row>
    <row r="10505" spans="2:17" x14ac:dyDescent="0.3">
      <c r="B10505" s="2"/>
      <c r="C10505" s="2"/>
      <c r="D10505" s="2"/>
      <c r="Q10505" s="94"/>
    </row>
    <row r="10506" spans="2:17" x14ac:dyDescent="0.3">
      <c r="B10506" s="2"/>
      <c r="C10506" s="2"/>
      <c r="D10506" s="2"/>
      <c r="Q10506" s="94"/>
    </row>
    <row r="10507" spans="2:17" x14ac:dyDescent="0.3">
      <c r="B10507" s="2"/>
      <c r="C10507" s="2"/>
      <c r="D10507" s="2"/>
      <c r="Q10507" s="94"/>
    </row>
    <row r="10508" spans="2:17" x14ac:dyDescent="0.3">
      <c r="B10508" s="2"/>
      <c r="C10508" s="2"/>
      <c r="D10508" s="2"/>
      <c r="Q10508" s="94"/>
    </row>
    <row r="10509" spans="2:17" x14ac:dyDescent="0.3">
      <c r="B10509" s="2"/>
      <c r="C10509" s="2"/>
      <c r="D10509" s="2"/>
      <c r="Q10509" s="94"/>
    </row>
    <row r="10510" spans="2:17" x14ac:dyDescent="0.3">
      <c r="B10510" s="2"/>
      <c r="C10510" s="2"/>
      <c r="D10510" s="2"/>
      <c r="Q10510" s="94"/>
    </row>
    <row r="10511" spans="2:17" x14ac:dyDescent="0.3">
      <c r="B10511" s="2"/>
      <c r="C10511" s="2"/>
      <c r="D10511" s="2"/>
      <c r="Q10511" s="94"/>
    </row>
    <row r="10512" spans="2:17" x14ac:dyDescent="0.3">
      <c r="B10512" s="2"/>
      <c r="C10512" s="2"/>
      <c r="D10512" s="2"/>
      <c r="Q10512" s="94"/>
    </row>
    <row r="10513" spans="2:17" x14ac:dyDescent="0.3">
      <c r="B10513" s="2"/>
      <c r="C10513" s="2"/>
      <c r="D10513" s="2"/>
      <c r="Q10513" s="94"/>
    </row>
    <row r="10514" spans="2:17" x14ac:dyDescent="0.3">
      <c r="B10514" s="2"/>
      <c r="C10514" s="2"/>
      <c r="D10514" s="2"/>
      <c r="Q10514" s="94"/>
    </row>
    <row r="10515" spans="2:17" x14ac:dyDescent="0.3">
      <c r="B10515" s="2"/>
      <c r="C10515" s="2"/>
      <c r="D10515" s="2"/>
      <c r="Q10515" s="94"/>
    </row>
    <row r="10516" spans="2:17" x14ac:dyDescent="0.3">
      <c r="B10516" s="2"/>
      <c r="C10516" s="2"/>
      <c r="D10516" s="2"/>
      <c r="Q10516" s="94"/>
    </row>
    <row r="10517" spans="2:17" x14ac:dyDescent="0.3">
      <c r="B10517" s="2"/>
      <c r="C10517" s="2"/>
      <c r="D10517" s="2"/>
      <c r="Q10517" s="94"/>
    </row>
    <row r="10518" spans="2:17" x14ac:dyDescent="0.3">
      <c r="B10518" s="2"/>
      <c r="C10518" s="2"/>
      <c r="D10518" s="2"/>
      <c r="Q10518" s="94"/>
    </row>
    <row r="10519" spans="2:17" x14ac:dyDescent="0.3">
      <c r="B10519" s="2"/>
      <c r="C10519" s="2"/>
      <c r="D10519" s="2"/>
      <c r="Q10519" s="94"/>
    </row>
    <row r="10520" spans="2:17" x14ac:dyDescent="0.3">
      <c r="B10520" s="2"/>
      <c r="C10520" s="2"/>
      <c r="D10520" s="2"/>
      <c r="Q10520" s="94"/>
    </row>
    <row r="10521" spans="2:17" x14ac:dyDescent="0.3">
      <c r="B10521" s="2"/>
      <c r="C10521" s="2"/>
      <c r="D10521" s="2"/>
      <c r="Q10521" s="94"/>
    </row>
    <row r="10522" spans="2:17" x14ac:dyDescent="0.3">
      <c r="B10522" s="2"/>
      <c r="C10522" s="2"/>
      <c r="D10522" s="2"/>
      <c r="Q10522" s="94"/>
    </row>
    <row r="10523" spans="2:17" x14ac:dyDescent="0.3">
      <c r="B10523" s="2"/>
      <c r="C10523" s="2"/>
      <c r="D10523" s="2"/>
      <c r="Q10523" s="94"/>
    </row>
    <row r="10524" spans="2:17" x14ac:dyDescent="0.3">
      <c r="B10524" s="2"/>
      <c r="C10524" s="2"/>
      <c r="D10524" s="2"/>
      <c r="Q10524" s="94"/>
    </row>
    <row r="10525" spans="2:17" x14ac:dyDescent="0.3">
      <c r="B10525" s="2"/>
      <c r="C10525" s="2"/>
      <c r="D10525" s="2"/>
      <c r="Q10525" s="94"/>
    </row>
    <row r="10526" spans="2:17" x14ac:dyDescent="0.3">
      <c r="B10526" s="2"/>
      <c r="C10526" s="2"/>
      <c r="D10526" s="2"/>
      <c r="Q10526" s="94"/>
    </row>
    <row r="10527" spans="2:17" x14ac:dyDescent="0.3">
      <c r="B10527" s="2"/>
      <c r="C10527" s="2"/>
      <c r="D10527" s="2"/>
      <c r="Q10527" s="94"/>
    </row>
    <row r="10528" spans="2:17" x14ac:dyDescent="0.3">
      <c r="B10528" s="2"/>
      <c r="C10528" s="2"/>
      <c r="D10528" s="2"/>
      <c r="Q10528" s="94"/>
    </row>
    <row r="10529" spans="2:17" x14ac:dyDescent="0.3">
      <c r="B10529" s="2"/>
      <c r="C10529" s="2"/>
      <c r="D10529" s="2"/>
      <c r="Q10529" s="94"/>
    </row>
    <row r="10530" spans="2:17" x14ac:dyDescent="0.3">
      <c r="B10530" s="2"/>
      <c r="C10530" s="2"/>
      <c r="D10530" s="2"/>
      <c r="Q10530" s="94"/>
    </row>
    <row r="10531" spans="2:17" x14ac:dyDescent="0.3">
      <c r="B10531" s="2"/>
      <c r="C10531" s="2"/>
      <c r="D10531" s="2"/>
      <c r="Q10531" s="94"/>
    </row>
    <row r="10532" spans="2:17" x14ac:dyDescent="0.3">
      <c r="B10532" s="2"/>
      <c r="C10532" s="2"/>
      <c r="D10532" s="2"/>
      <c r="Q10532" s="94"/>
    </row>
    <row r="10533" spans="2:17" x14ac:dyDescent="0.3">
      <c r="B10533" s="2"/>
      <c r="C10533" s="2"/>
      <c r="D10533" s="2"/>
      <c r="Q10533" s="94"/>
    </row>
    <row r="10534" spans="2:17" x14ac:dyDescent="0.3">
      <c r="B10534" s="2"/>
      <c r="C10534" s="2"/>
      <c r="D10534" s="2"/>
      <c r="Q10534" s="94"/>
    </row>
    <row r="10535" spans="2:17" x14ac:dyDescent="0.3">
      <c r="B10535" s="2"/>
      <c r="C10535" s="2"/>
      <c r="D10535" s="2"/>
      <c r="Q10535" s="94"/>
    </row>
    <row r="10536" spans="2:17" x14ac:dyDescent="0.3">
      <c r="B10536" s="2"/>
      <c r="C10536" s="2"/>
      <c r="D10536" s="2"/>
      <c r="Q10536" s="94"/>
    </row>
    <row r="10537" spans="2:17" x14ac:dyDescent="0.3">
      <c r="B10537" s="2"/>
      <c r="C10537" s="2"/>
      <c r="D10537" s="2"/>
      <c r="Q10537" s="94"/>
    </row>
    <row r="10538" spans="2:17" x14ac:dyDescent="0.3">
      <c r="B10538" s="2"/>
      <c r="C10538" s="2"/>
      <c r="D10538" s="2"/>
      <c r="Q10538" s="94"/>
    </row>
    <row r="10539" spans="2:17" x14ac:dyDescent="0.3">
      <c r="B10539" s="2"/>
      <c r="C10539" s="2"/>
      <c r="D10539" s="2"/>
      <c r="Q10539" s="94"/>
    </row>
    <row r="10540" spans="2:17" x14ac:dyDescent="0.3">
      <c r="B10540" s="2"/>
      <c r="C10540" s="2"/>
      <c r="D10540" s="2"/>
      <c r="Q10540" s="94"/>
    </row>
    <row r="10541" spans="2:17" x14ac:dyDescent="0.3">
      <c r="B10541" s="2"/>
      <c r="C10541" s="2"/>
      <c r="D10541" s="2"/>
      <c r="Q10541" s="94"/>
    </row>
    <row r="10542" spans="2:17" x14ac:dyDescent="0.3">
      <c r="B10542" s="2"/>
      <c r="C10542" s="2"/>
      <c r="D10542" s="2"/>
      <c r="Q10542" s="94"/>
    </row>
    <row r="10543" spans="2:17" x14ac:dyDescent="0.3">
      <c r="B10543" s="2"/>
      <c r="C10543" s="2"/>
      <c r="D10543" s="2"/>
      <c r="Q10543" s="94"/>
    </row>
    <row r="10544" spans="2:17" x14ac:dyDescent="0.3">
      <c r="B10544" s="2"/>
      <c r="C10544" s="2"/>
      <c r="D10544" s="2"/>
      <c r="Q10544" s="94"/>
    </row>
    <row r="10545" spans="2:17" x14ac:dyDescent="0.3">
      <c r="B10545" s="2"/>
      <c r="C10545" s="2"/>
      <c r="D10545" s="2"/>
      <c r="Q10545" s="94"/>
    </row>
    <row r="10546" spans="2:17" x14ac:dyDescent="0.3">
      <c r="B10546" s="2"/>
      <c r="C10546" s="2"/>
      <c r="D10546" s="2"/>
      <c r="Q10546" s="94"/>
    </row>
    <row r="10547" spans="2:17" x14ac:dyDescent="0.3">
      <c r="B10547" s="2"/>
      <c r="C10547" s="2"/>
      <c r="D10547" s="2"/>
      <c r="Q10547" s="94"/>
    </row>
    <row r="10548" spans="2:17" x14ac:dyDescent="0.3">
      <c r="B10548" s="2"/>
      <c r="C10548" s="2"/>
      <c r="D10548" s="2"/>
      <c r="Q10548" s="94"/>
    </row>
    <row r="10549" spans="2:17" x14ac:dyDescent="0.3">
      <c r="B10549" s="2"/>
      <c r="C10549" s="2"/>
      <c r="D10549" s="2"/>
      <c r="Q10549" s="94"/>
    </row>
    <row r="10550" spans="2:17" x14ac:dyDescent="0.3">
      <c r="B10550" s="2"/>
      <c r="C10550" s="2"/>
      <c r="D10550" s="2"/>
      <c r="Q10550" s="94"/>
    </row>
    <row r="10551" spans="2:17" x14ac:dyDescent="0.3">
      <c r="B10551" s="2"/>
      <c r="C10551" s="2"/>
      <c r="D10551" s="2"/>
      <c r="Q10551" s="94"/>
    </row>
    <row r="10552" spans="2:17" x14ac:dyDescent="0.3">
      <c r="B10552" s="2"/>
      <c r="C10552" s="2"/>
      <c r="D10552" s="2"/>
      <c r="Q10552" s="94"/>
    </row>
    <row r="10553" spans="2:17" x14ac:dyDescent="0.3">
      <c r="B10553" s="2"/>
      <c r="C10553" s="2"/>
      <c r="D10553" s="2"/>
      <c r="Q10553" s="94"/>
    </row>
    <row r="10554" spans="2:17" x14ac:dyDescent="0.3">
      <c r="B10554" s="2"/>
      <c r="C10554" s="2"/>
      <c r="D10554" s="2"/>
      <c r="Q10554" s="94"/>
    </row>
    <row r="10555" spans="2:17" x14ac:dyDescent="0.3">
      <c r="B10555" s="2"/>
      <c r="C10555" s="2"/>
      <c r="D10555" s="2"/>
      <c r="Q10555" s="94"/>
    </row>
    <row r="10556" spans="2:17" x14ac:dyDescent="0.3">
      <c r="B10556" s="2"/>
      <c r="C10556" s="2"/>
      <c r="D10556" s="2"/>
      <c r="Q10556" s="94"/>
    </row>
    <row r="10557" spans="2:17" x14ac:dyDescent="0.3">
      <c r="B10557" s="2"/>
      <c r="C10557" s="2"/>
      <c r="D10557" s="2"/>
      <c r="Q10557" s="94"/>
    </row>
    <row r="10558" spans="2:17" x14ac:dyDescent="0.3">
      <c r="B10558" s="2"/>
      <c r="C10558" s="2"/>
      <c r="D10558" s="2"/>
      <c r="Q10558" s="94"/>
    </row>
    <row r="10559" spans="2:17" x14ac:dyDescent="0.3">
      <c r="B10559" s="2"/>
      <c r="C10559" s="2"/>
      <c r="D10559" s="2"/>
      <c r="Q10559" s="94"/>
    </row>
    <row r="10560" spans="2:17" x14ac:dyDescent="0.3">
      <c r="B10560" s="2"/>
      <c r="C10560" s="2"/>
      <c r="D10560" s="2"/>
      <c r="Q10560" s="94"/>
    </row>
    <row r="10561" spans="2:17" x14ac:dyDescent="0.3">
      <c r="B10561" s="2"/>
      <c r="C10561" s="2"/>
      <c r="D10561" s="2"/>
      <c r="Q10561" s="94"/>
    </row>
    <row r="10562" spans="2:17" x14ac:dyDescent="0.3">
      <c r="B10562" s="2"/>
      <c r="C10562" s="2"/>
      <c r="D10562" s="2"/>
      <c r="Q10562" s="94"/>
    </row>
    <row r="10563" spans="2:17" x14ac:dyDescent="0.3">
      <c r="B10563" s="2"/>
      <c r="C10563" s="2"/>
      <c r="D10563" s="2"/>
      <c r="Q10563" s="94"/>
    </row>
    <row r="10564" spans="2:17" x14ac:dyDescent="0.3">
      <c r="B10564" s="2"/>
      <c r="C10564" s="2"/>
      <c r="D10564" s="2"/>
      <c r="Q10564" s="94"/>
    </row>
    <row r="10565" spans="2:17" x14ac:dyDescent="0.3">
      <c r="B10565" s="2"/>
      <c r="C10565" s="2"/>
      <c r="D10565" s="2"/>
      <c r="Q10565" s="94"/>
    </row>
    <row r="10566" spans="2:17" x14ac:dyDescent="0.3">
      <c r="B10566" s="2"/>
      <c r="C10566" s="2"/>
      <c r="D10566" s="2"/>
      <c r="Q10566" s="94"/>
    </row>
    <row r="10567" spans="2:17" x14ac:dyDescent="0.3">
      <c r="B10567" s="2"/>
      <c r="C10567" s="2"/>
      <c r="D10567" s="2"/>
      <c r="Q10567" s="94"/>
    </row>
    <row r="10568" spans="2:17" x14ac:dyDescent="0.3">
      <c r="B10568" s="2"/>
      <c r="C10568" s="2"/>
      <c r="D10568" s="2"/>
      <c r="Q10568" s="94"/>
    </row>
    <row r="10569" spans="2:17" x14ac:dyDescent="0.3">
      <c r="B10569" s="2"/>
      <c r="C10569" s="2"/>
      <c r="D10569" s="2"/>
      <c r="Q10569" s="94"/>
    </row>
    <row r="10570" spans="2:17" x14ac:dyDescent="0.3">
      <c r="B10570" s="2"/>
      <c r="C10570" s="2"/>
      <c r="D10570" s="2"/>
      <c r="Q10570" s="94"/>
    </row>
    <row r="10571" spans="2:17" x14ac:dyDescent="0.3">
      <c r="B10571" s="2"/>
      <c r="C10571" s="2"/>
      <c r="D10571" s="2"/>
      <c r="Q10571" s="94"/>
    </row>
    <row r="10572" spans="2:17" x14ac:dyDescent="0.3">
      <c r="B10572" s="2"/>
      <c r="C10572" s="2"/>
      <c r="D10572" s="2"/>
      <c r="Q10572" s="94"/>
    </row>
    <row r="10573" spans="2:17" x14ac:dyDescent="0.3">
      <c r="B10573" s="2"/>
      <c r="C10573" s="2"/>
      <c r="D10573" s="2"/>
      <c r="Q10573" s="94"/>
    </row>
    <row r="10574" spans="2:17" x14ac:dyDescent="0.3">
      <c r="B10574" s="2"/>
      <c r="C10574" s="2"/>
      <c r="D10574" s="2"/>
      <c r="Q10574" s="94"/>
    </row>
    <row r="10575" spans="2:17" x14ac:dyDescent="0.3">
      <c r="B10575" s="2"/>
      <c r="C10575" s="2"/>
      <c r="D10575" s="2"/>
      <c r="Q10575" s="94"/>
    </row>
    <row r="10576" spans="2:17" x14ac:dyDescent="0.3">
      <c r="B10576" s="2"/>
      <c r="C10576" s="2"/>
      <c r="D10576" s="2"/>
      <c r="Q10576" s="94"/>
    </row>
    <row r="10577" spans="2:17" x14ac:dyDescent="0.3">
      <c r="B10577" s="2"/>
      <c r="C10577" s="2"/>
      <c r="D10577" s="2"/>
      <c r="Q10577" s="94"/>
    </row>
    <row r="10578" spans="2:17" x14ac:dyDescent="0.3">
      <c r="B10578" s="2"/>
      <c r="C10578" s="2"/>
      <c r="D10578" s="2"/>
      <c r="Q10578" s="94"/>
    </row>
    <row r="10579" spans="2:17" x14ac:dyDescent="0.3">
      <c r="B10579" s="2"/>
      <c r="C10579" s="2"/>
      <c r="D10579" s="2"/>
      <c r="Q10579" s="94"/>
    </row>
    <row r="10580" spans="2:17" x14ac:dyDescent="0.3">
      <c r="B10580" s="2"/>
      <c r="C10580" s="2"/>
      <c r="D10580" s="2"/>
      <c r="Q10580" s="94"/>
    </row>
    <row r="10581" spans="2:17" x14ac:dyDescent="0.3">
      <c r="B10581" s="2"/>
      <c r="C10581" s="2"/>
      <c r="D10581" s="2"/>
      <c r="Q10581" s="94"/>
    </row>
    <row r="10582" spans="2:17" x14ac:dyDescent="0.3">
      <c r="B10582" s="2"/>
      <c r="C10582" s="2"/>
      <c r="D10582" s="2"/>
      <c r="Q10582" s="94"/>
    </row>
    <row r="10583" spans="2:17" x14ac:dyDescent="0.3">
      <c r="B10583" s="2"/>
      <c r="C10583" s="2"/>
      <c r="D10583" s="2"/>
      <c r="Q10583" s="94"/>
    </row>
    <row r="10584" spans="2:17" x14ac:dyDescent="0.3">
      <c r="B10584" s="2"/>
      <c r="C10584" s="2"/>
      <c r="D10584" s="2"/>
      <c r="Q10584" s="94"/>
    </row>
    <row r="10585" spans="2:17" x14ac:dyDescent="0.3">
      <c r="B10585" s="2"/>
      <c r="C10585" s="2"/>
      <c r="D10585" s="2"/>
      <c r="Q10585" s="94"/>
    </row>
    <row r="10586" spans="2:17" x14ac:dyDescent="0.3">
      <c r="B10586" s="2"/>
      <c r="C10586" s="2"/>
      <c r="D10586" s="2"/>
      <c r="Q10586" s="94"/>
    </row>
    <row r="10587" spans="2:17" x14ac:dyDescent="0.3">
      <c r="B10587" s="2"/>
      <c r="C10587" s="2"/>
      <c r="D10587" s="2"/>
      <c r="Q10587" s="94"/>
    </row>
    <row r="10588" spans="2:17" x14ac:dyDescent="0.3">
      <c r="B10588" s="2"/>
      <c r="C10588" s="2"/>
      <c r="D10588" s="2"/>
      <c r="Q10588" s="94"/>
    </row>
    <row r="10589" spans="2:17" x14ac:dyDescent="0.3">
      <c r="B10589" s="2"/>
      <c r="C10589" s="2"/>
      <c r="D10589" s="2"/>
      <c r="Q10589" s="94"/>
    </row>
    <row r="10590" spans="2:17" x14ac:dyDescent="0.3">
      <c r="B10590" s="2"/>
      <c r="C10590" s="2"/>
      <c r="D10590" s="2"/>
      <c r="Q10590" s="94"/>
    </row>
    <row r="10591" spans="2:17" x14ac:dyDescent="0.3">
      <c r="B10591" s="2"/>
      <c r="C10591" s="2"/>
      <c r="D10591" s="2"/>
      <c r="Q10591" s="94"/>
    </row>
    <row r="10592" spans="2:17" x14ac:dyDescent="0.3">
      <c r="B10592" s="2"/>
      <c r="C10592" s="2"/>
      <c r="D10592" s="2"/>
      <c r="Q10592" s="94"/>
    </row>
    <row r="10593" spans="2:17" x14ac:dyDescent="0.3">
      <c r="B10593" s="2"/>
      <c r="C10593" s="2"/>
      <c r="D10593" s="2"/>
      <c r="Q10593" s="94"/>
    </row>
    <row r="10594" spans="2:17" x14ac:dyDescent="0.3">
      <c r="B10594" s="2"/>
      <c r="C10594" s="2"/>
      <c r="D10594" s="2"/>
      <c r="Q10594" s="94"/>
    </row>
    <row r="10595" spans="2:17" x14ac:dyDescent="0.3">
      <c r="B10595" s="2"/>
      <c r="C10595" s="2"/>
      <c r="D10595" s="2"/>
      <c r="Q10595" s="94"/>
    </row>
    <row r="10596" spans="2:17" x14ac:dyDescent="0.3">
      <c r="B10596" s="2"/>
      <c r="C10596" s="2"/>
      <c r="D10596" s="2"/>
      <c r="Q10596" s="94"/>
    </row>
    <row r="10597" spans="2:17" x14ac:dyDescent="0.3">
      <c r="B10597" s="2"/>
      <c r="C10597" s="2"/>
      <c r="D10597" s="2"/>
      <c r="Q10597" s="94"/>
    </row>
    <row r="10598" spans="2:17" x14ac:dyDescent="0.3">
      <c r="B10598" s="2"/>
      <c r="C10598" s="2"/>
      <c r="D10598" s="2"/>
      <c r="Q10598" s="94"/>
    </row>
    <row r="10599" spans="2:17" x14ac:dyDescent="0.3">
      <c r="B10599" s="2"/>
      <c r="C10599" s="2"/>
      <c r="D10599" s="2"/>
      <c r="Q10599" s="94"/>
    </row>
    <row r="10600" spans="2:17" x14ac:dyDescent="0.3">
      <c r="B10600" s="2"/>
      <c r="C10600" s="2"/>
      <c r="D10600" s="2"/>
      <c r="Q10600" s="94"/>
    </row>
    <row r="10601" spans="2:17" x14ac:dyDescent="0.3">
      <c r="B10601" s="2"/>
      <c r="C10601" s="2"/>
      <c r="D10601" s="2"/>
      <c r="Q10601" s="94"/>
    </row>
    <row r="10602" spans="2:17" x14ac:dyDescent="0.3">
      <c r="B10602" s="2"/>
      <c r="C10602" s="2"/>
      <c r="D10602" s="2"/>
      <c r="Q10602" s="94"/>
    </row>
    <row r="10603" spans="2:17" x14ac:dyDescent="0.3">
      <c r="B10603" s="2"/>
      <c r="C10603" s="2"/>
      <c r="D10603" s="2"/>
      <c r="Q10603" s="94"/>
    </row>
    <row r="10604" spans="2:17" x14ac:dyDescent="0.3">
      <c r="B10604" s="2"/>
      <c r="C10604" s="2"/>
      <c r="D10604" s="2"/>
      <c r="Q10604" s="94"/>
    </row>
    <row r="10605" spans="2:17" x14ac:dyDescent="0.3">
      <c r="B10605" s="2"/>
      <c r="C10605" s="2"/>
      <c r="D10605" s="2"/>
      <c r="Q10605" s="94"/>
    </row>
    <row r="10606" spans="2:17" x14ac:dyDescent="0.3">
      <c r="B10606" s="2"/>
      <c r="C10606" s="2"/>
      <c r="D10606" s="2"/>
      <c r="Q10606" s="94"/>
    </row>
    <row r="10607" spans="2:17" x14ac:dyDescent="0.3">
      <c r="B10607" s="2"/>
      <c r="C10607" s="2"/>
      <c r="D10607" s="2"/>
      <c r="Q10607" s="94"/>
    </row>
    <row r="10608" spans="2:17" x14ac:dyDescent="0.3">
      <c r="B10608" s="2"/>
      <c r="C10608" s="2"/>
      <c r="D10608" s="2"/>
      <c r="Q10608" s="94"/>
    </row>
    <row r="10609" spans="2:17" x14ac:dyDescent="0.3">
      <c r="B10609" s="2"/>
      <c r="C10609" s="2"/>
      <c r="D10609" s="2"/>
      <c r="Q10609" s="94"/>
    </row>
    <row r="10610" spans="2:17" x14ac:dyDescent="0.3">
      <c r="B10610" s="2"/>
      <c r="C10610" s="2"/>
      <c r="D10610" s="2"/>
      <c r="Q10610" s="94"/>
    </row>
    <row r="10611" spans="2:17" x14ac:dyDescent="0.3">
      <c r="B10611" s="2"/>
      <c r="C10611" s="2"/>
      <c r="D10611" s="2"/>
      <c r="Q10611" s="94"/>
    </row>
    <row r="10612" spans="2:17" x14ac:dyDescent="0.3">
      <c r="B10612" s="2"/>
      <c r="C10612" s="2"/>
      <c r="D10612" s="2"/>
      <c r="Q10612" s="94"/>
    </row>
    <row r="10613" spans="2:17" x14ac:dyDescent="0.3">
      <c r="B10613" s="2"/>
      <c r="C10613" s="2"/>
      <c r="D10613" s="2"/>
      <c r="Q10613" s="94"/>
    </row>
    <row r="10614" spans="2:17" x14ac:dyDescent="0.3">
      <c r="B10614" s="2"/>
      <c r="C10614" s="2"/>
      <c r="D10614" s="2"/>
      <c r="Q10614" s="94"/>
    </row>
    <row r="10615" spans="2:17" x14ac:dyDescent="0.3">
      <c r="B10615" s="2"/>
      <c r="C10615" s="2"/>
      <c r="D10615" s="2"/>
      <c r="Q10615" s="94"/>
    </row>
    <row r="10616" spans="2:17" x14ac:dyDescent="0.3">
      <c r="B10616" s="2"/>
      <c r="C10616" s="2"/>
      <c r="D10616" s="2"/>
      <c r="Q10616" s="94"/>
    </row>
    <row r="10617" spans="2:17" x14ac:dyDescent="0.3">
      <c r="B10617" s="2"/>
      <c r="C10617" s="2"/>
      <c r="D10617" s="2"/>
      <c r="Q10617" s="94"/>
    </row>
    <row r="10618" spans="2:17" x14ac:dyDescent="0.3">
      <c r="B10618" s="2"/>
      <c r="C10618" s="2"/>
      <c r="D10618" s="2"/>
      <c r="Q10618" s="94"/>
    </row>
    <row r="10619" spans="2:17" x14ac:dyDescent="0.3">
      <c r="B10619" s="2"/>
      <c r="C10619" s="2"/>
      <c r="D10619" s="2"/>
      <c r="Q10619" s="94"/>
    </row>
    <row r="10620" spans="2:17" x14ac:dyDescent="0.3">
      <c r="B10620" s="2"/>
      <c r="C10620" s="2"/>
      <c r="D10620" s="2"/>
      <c r="Q10620" s="94"/>
    </row>
    <row r="10621" spans="2:17" x14ac:dyDescent="0.3">
      <c r="B10621" s="2"/>
      <c r="C10621" s="2"/>
      <c r="D10621" s="2"/>
      <c r="Q10621" s="94"/>
    </row>
    <row r="10622" spans="2:17" x14ac:dyDescent="0.3">
      <c r="B10622" s="2"/>
      <c r="C10622" s="2"/>
      <c r="D10622" s="2"/>
      <c r="Q10622" s="94"/>
    </row>
    <row r="10623" spans="2:17" x14ac:dyDescent="0.3">
      <c r="B10623" s="2"/>
      <c r="C10623" s="2"/>
      <c r="D10623" s="2"/>
      <c r="Q10623" s="94"/>
    </row>
    <row r="10624" spans="2:17" x14ac:dyDescent="0.3">
      <c r="B10624" s="2"/>
      <c r="C10624" s="2"/>
      <c r="D10624" s="2"/>
      <c r="Q10624" s="94"/>
    </row>
    <row r="10625" spans="2:17" x14ac:dyDescent="0.3">
      <c r="B10625" s="2"/>
      <c r="C10625" s="2"/>
      <c r="D10625" s="2"/>
      <c r="Q10625" s="94"/>
    </row>
    <row r="10626" spans="2:17" x14ac:dyDescent="0.3">
      <c r="B10626" s="2"/>
      <c r="C10626" s="2"/>
      <c r="D10626" s="2"/>
      <c r="Q10626" s="94"/>
    </row>
    <row r="10627" spans="2:17" x14ac:dyDescent="0.3">
      <c r="B10627" s="2"/>
      <c r="C10627" s="2"/>
      <c r="D10627" s="2"/>
      <c r="Q10627" s="94"/>
    </row>
    <row r="10628" spans="2:17" x14ac:dyDescent="0.3">
      <c r="B10628" s="2"/>
      <c r="C10628" s="2"/>
      <c r="D10628" s="2"/>
      <c r="Q10628" s="94"/>
    </row>
    <row r="10629" spans="2:17" x14ac:dyDescent="0.3">
      <c r="B10629" s="2"/>
      <c r="C10629" s="2"/>
      <c r="D10629" s="2"/>
      <c r="Q10629" s="94"/>
    </row>
    <row r="10630" spans="2:17" x14ac:dyDescent="0.3">
      <c r="B10630" s="2"/>
      <c r="C10630" s="2"/>
      <c r="D10630" s="2"/>
      <c r="Q10630" s="94"/>
    </row>
    <row r="10631" spans="2:17" x14ac:dyDescent="0.3">
      <c r="B10631" s="2"/>
      <c r="C10631" s="2"/>
      <c r="D10631" s="2"/>
      <c r="Q10631" s="94"/>
    </row>
    <row r="10632" spans="2:17" x14ac:dyDescent="0.3">
      <c r="B10632" s="2"/>
      <c r="C10632" s="2"/>
      <c r="D10632" s="2"/>
      <c r="Q10632" s="94"/>
    </row>
    <row r="10633" spans="2:17" x14ac:dyDescent="0.3">
      <c r="B10633" s="2"/>
      <c r="C10633" s="2"/>
      <c r="D10633" s="2"/>
      <c r="Q10633" s="94"/>
    </row>
    <row r="10634" spans="2:17" x14ac:dyDescent="0.3">
      <c r="B10634" s="2"/>
      <c r="C10634" s="2"/>
      <c r="D10634" s="2"/>
      <c r="Q10634" s="94"/>
    </row>
    <row r="10635" spans="2:17" x14ac:dyDescent="0.3">
      <c r="B10635" s="2"/>
      <c r="C10635" s="2"/>
      <c r="D10635" s="2"/>
      <c r="Q10635" s="94"/>
    </row>
    <row r="10636" spans="2:17" x14ac:dyDescent="0.3">
      <c r="B10636" s="2"/>
      <c r="C10636" s="2"/>
      <c r="D10636" s="2"/>
      <c r="Q10636" s="94"/>
    </row>
    <row r="10637" spans="2:17" x14ac:dyDescent="0.3">
      <c r="B10637" s="2"/>
      <c r="C10637" s="2"/>
      <c r="D10637" s="2"/>
      <c r="Q10637" s="94"/>
    </row>
    <row r="10638" spans="2:17" x14ac:dyDescent="0.3">
      <c r="B10638" s="2"/>
      <c r="C10638" s="2"/>
      <c r="D10638" s="2"/>
      <c r="Q10638" s="94"/>
    </row>
    <row r="10639" spans="2:17" x14ac:dyDescent="0.3">
      <c r="B10639" s="2"/>
      <c r="C10639" s="2"/>
      <c r="D10639" s="2"/>
      <c r="Q10639" s="94"/>
    </row>
    <row r="10640" spans="2:17" x14ac:dyDescent="0.3">
      <c r="B10640" s="2"/>
      <c r="C10640" s="2"/>
      <c r="D10640" s="2"/>
      <c r="Q10640" s="94"/>
    </row>
    <row r="10641" spans="2:17" x14ac:dyDescent="0.3">
      <c r="B10641" s="2"/>
      <c r="C10641" s="2"/>
      <c r="D10641" s="2"/>
      <c r="Q10641" s="94"/>
    </row>
    <row r="10642" spans="2:17" x14ac:dyDescent="0.3">
      <c r="B10642" s="2"/>
      <c r="C10642" s="2"/>
      <c r="D10642" s="2"/>
      <c r="Q10642" s="94"/>
    </row>
    <row r="10643" spans="2:17" x14ac:dyDescent="0.3">
      <c r="B10643" s="2"/>
      <c r="C10643" s="2"/>
      <c r="D10643" s="2"/>
      <c r="Q10643" s="94"/>
    </row>
    <row r="10644" spans="2:17" x14ac:dyDescent="0.3">
      <c r="B10644" s="2"/>
      <c r="C10644" s="2"/>
      <c r="D10644" s="2"/>
      <c r="Q10644" s="94"/>
    </row>
    <row r="10645" spans="2:17" x14ac:dyDescent="0.3">
      <c r="B10645" s="2"/>
      <c r="C10645" s="2"/>
      <c r="D10645" s="2"/>
      <c r="Q10645" s="94"/>
    </row>
    <row r="10646" spans="2:17" x14ac:dyDescent="0.3">
      <c r="B10646" s="2"/>
      <c r="C10646" s="2"/>
      <c r="D10646" s="2"/>
      <c r="Q10646" s="94"/>
    </row>
    <row r="10647" spans="2:17" x14ac:dyDescent="0.3">
      <c r="B10647" s="2"/>
      <c r="C10647" s="2"/>
      <c r="D10647" s="2"/>
      <c r="Q10647" s="94"/>
    </row>
    <row r="10648" spans="2:17" x14ac:dyDescent="0.3">
      <c r="B10648" s="2"/>
      <c r="C10648" s="2"/>
      <c r="D10648" s="2"/>
      <c r="Q10648" s="94"/>
    </row>
    <row r="10649" spans="2:17" x14ac:dyDescent="0.3">
      <c r="B10649" s="2"/>
      <c r="C10649" s="2"/>
      <c r="D10649" s="2"/>
      <c r="Q10649" s="94"/>
    </row>
    <row r="10650" spans="2:17" x14ac:dyDescent="0.3">
      <c r="B10650" s="2"/>
      <c r="C10650" s="2"/>
      <c r="D10650" s="2"/>
      <c r="Q10650" s="94"/>
    </row>
    <row r="10651" spans="2:17" x14ac:dyDescent="0.3">
      <c r="B10651" s="2"/>
      <c r="C10651" s="2"/>
      <c r="D10651" s="2"/>
      <c r="Q10651" s="94"/>
    </row>
    <row r="10652" spans="2:17" x14ac:dyDescent="0.3">
      <c r="B10652" s="2"/>
      <c r="C10652" s="2"/>
      <c r="D10652" s="2"/>
      <c r="Q10652" s="94"/>
    </row>
    <row r="10653" spans="2:17" x14ac:dyDescent="0.3">
      <c r="B10653" s="2"/>
      <c r="C10653" s="2"/>
      <c r="D10653" s="2"/>
      <c r="Q10653" s="94"/>
    </row>
    <row r="10654" spans="2:17" x14ac:dyDescent="0.3">
      <c r="B10654" s="2"/>
      <c r="C10654" s="2"/>
      <c r="D10654" s="2"/>
      <c r="Q10654" s="94"/>
    </row>
    <row r="10655" spans="2:17" x14ac:dyDescent="0.3">
      <c r="B10655" s="2"/>
      <c r="C10655" s="2"/>
      <c r="D10655" s="2"/>
      <c r="Q10655" s="94"/>
    </row>
    <row r="10656" spans="2:17" x14ac:dyDescent="0.3">
      <c r="B10656" s="2"/>
      <c r="C10656" s="2"/>
      <c r="D10656" s="2"/>
      <c r="Q10656" s="94"/>
    </row>
    <row r="10657" spans="2:17" x14ac:dyDescent="0.3">
      <c r="B10657" s="2"/>
      <c r="C10657" s="2"/>
      <c r="D10657" s="2"/>
      <c r="Q10657" s="94"/>
    </row>
    <row r="10658" spans="2:17" x14ac:dyDescent="0.3">
      <c r="B10658" s="2"/>
      <c r="C10658" s="2"/>
      <c r="D10658" s="2"/>
      <c r="Q10658" s="94"/>
    </row>
    <row r="10659" spans="2:17" x14ac:dyDescent="0.3">
      <c r="B10659" s="2"/>
      <c r="C10659" s="2"/>
      <c r="D10659" s="2"/>
      <c r="Q10659" s="94"/>
    </row>
    <row r="10660" spans="2:17" x14ac:dyDescent="0.3">
      <c r="B10660" s="2"/>
      <c r="C10660" s="2"/>
      <c r="D10660" s="2"/>
      <c r="Q10660" s="94"/>
    </row>
    <row r="10661" spans="2:17" x14ac:dyDescent="0.3">
      <c r="B10661" s="2"/>
      <c r="C10661" s="2"/>
      <c r="D10661" s="2"/>
      <c r="Q10661" s="94"/>
    </row>
    <row r="10662" spans="2:17" x14ac:dyDescent="0.3">
      <c r="B10662" s="2"/>
      <c r="C10662" s="2"/>
      <c r="D10662" s="2"/>
      <c r="Q10662" s="94"/>
    </row>
    <row r="10663" spans="2:17" x14ac:dyDescent="0.3">
      <c r="B10663" s="2"/>
      <c r="C10663" s="2"/>
      <c r="D10663" s="2"/>
      <c r="Q10663" s="94"/>
    </row>
    <row r="10664" spans="2:17" x14ac:dyDescent="0.3">
      <c r="B10664" s="2"/>
      <c r="C10664" s="2"/>
      <c r="D10664" s="2"/>
      <c r="Q10664" s="94"/>
    </row>
    <row r="10665" spans="2:17" x14ac:dyDescent="0.3">
      <c r="B10665" s="2"/>
      <c r="C10665" s="2"/>
      <c r="D10665" s="2"/>
      <c r="Q10665" s="94"/>
    </row>
    <row r="10666" spans="2:17" x14ac:dyDescent="0.3">
      <c r="B10666" s="2"/>
      <c r="C10666" s="2"/>
      <c r="D10666" s="2"/>
      <c r="Q10666" s="94"/>
    </row>
    <row r="10667" spans="2:17" x14ac:dyDescent="0.3">
      <c r="B10667" s="2"/>
      <c r="C10667" s="2"/>
      <c r="D10667" s="2"/>
      <c r="Q10667" s="94"/>
    </row>
    <row r="10668" spans="2:17" x14ac:dyDescent="0.3">
      <c r="B10668" s="2"/>
      <c r="C10668" s="2"/>
      <c r="D10668" s="2"/>
      <c r="Q10668" s="94"/>
    </row>
    <row r="10669" spans="2:17" x14ac:dyDescent="0.3">
      <c r="B10669" s="2"/>
      <c r="C10669" s="2"/>
      <c r="D10669" s="2"/>
      <c r="Q10669" s="94"/>
    </row>
    <row r="10670" spans="2:17" x14ac:dyDescent="0.3">
      <c r="B10670" s="2"/>
      <c r="C10670" s="2"/>
      <c r="D10670" s="2"/>
      <c r="Q10670" s="94"/>
    </row>
    <row r="10671" spans="2:17" x14ac:dyDescent="0.3">
      <c r="B10671" s="2"/>
      <c r="C10671" s="2"/>
      <c r="D10671" s="2"/>
      <c r="Q10671" s="94"/>
    </row>
    <row r="10672" spans="2:17" x14ac:dyDescent="0.3">
      <c r="B10672" s="2"/>
      <c r="C10672" s="2"/>
      <c r="D10672" s="2"/>
      <c r="Q10672" s="94"/>
    </row>
    <row r="10673" spans="2:17" x14ac:dyDescent="0.3">
      <c r="B10673" s="2"/>
      <c r="C10673" s="2"/>
      <c r="D10673" s="2"/>
      <c r="Q10673" s="94"/>
    </row>
    <row r="10674" spans="2:17" x14ac:dyDescent="0.3">
      <c r="B10674" s="2"/>
      <c r="C10674" s="2"/>
      <c r="D10674" s="2"/>
      <c r="Q10674" s="94"/>
    </row>
    <row r="10675" spans="2:17" x14ac:dyDescent="0.3">
      <c r="B10675" s="2"/>
      <c r="C10675" s="2"/>
      <c r="D10675" s="2"/>
      <c r="Q10675" s="94"/>
    </row>
    <row r="10676" spans="2:17" x14ac:dyDescent="0.3">
      <c r="B10676" s="2"/>
      <c r="C10676" s="2"/>
      <c r="D10676" s="2"/>
      <c r="Q10676" s="94"/>
    </row>
    <row r="10677" spans="2:17" x14ac:dyDescent="0.3">
      <c r="B10677" s="2"/>
      <c r="C10677" s="2"/>
      <c r="D10677" s="2"/>
      <c r="Q10677" s="94"/>
    </row>
    <row r="10678" spans="2:17" x14ac:dyDescent="0.3">
      <c r="B10678" s="2"/>
      <c r="C10678" s="2"/>
      <c r="D10678" s="2"/>
      <c r="Q10678" s="94"/>
    </row>
    <row r="10679" spans="2:17" x14ac:dyDescent="0.3">
      <c r="B10679" s="2"/>
      <c r="C10679" s="2"/>
      <c r="D10679" s="2"/>
      <c r="Q10679" s="94"/>
    </row>
    <row r="10680" spans="2:17" x14ac:dyDescent="0.3">
      <c r="B10680" s="2"/>
      <c r="C10680" s="2"/>
      <c r="D10680" s="2"/>
      <c r="Q10680" s="94"/>
    </row>
    <row r="10681" spans="2:17" x14ac:dyDescent="0.3">
      <c r="B10681" s="2"/>
      <c r="C10681" s="2"/>
      <c r="D10681" s="2"/>
      <c r="Q10681" s="94"/>
    </row>
    <row r="10682" spans="2:17" x14ac:dyDescent="0.3">
      <c r="B10682" s="2"/>
      <c r="C10682" s="2"/>
      <c r="D10682" s="2"/>
      <c r="Q10682" s="94"/>
    </row>
    <row r="10683" spans="2:17" x14ac:dyDescent="0.3">
      <c r="B10683" s="2"/>
      <c r="C10683" s="2"/>
      <c r="D10683" s="2"/>
      <c r="Q10683" s="94"/>
    </row>
    <row r="10684" spans="2:17" x14ac:dyDescent="0.3">
      <c r="B10684" s="2"/>
      <c r="C10684" s="2"/>
      <c r="D10684" s="2"/>
      <c r="Q10684" s="94"/>
    </row>
    <row r="10685" spans="2:17" x14ac:dyDescent="0.3">
      <c r="B10685" s="2"/>
      <c r="C10685" s="2"/>
      <c r="D10685" s="2"/>
      <c r="Q10685" s="94"/>
    </row>
    <row r="10686" spans="2:17" x14ac:dyDescent="0.3">
      <c r="B10686" s="2"/>
      <c r="C10686" s="2"/>
      <c r="D10686" s="2"/>
      <c r="Q10686" s="94"/>
    </row>
    <row r="10687" spans="2:17" x14ac:dyDescent="0.3">
      <c r="B10687" s="2"/>
      <c r="C10687" s="2"/>
      <c r="D10687" s="2"/>
      <c r="Q10687" s="94"/>
    </row>
    <row r="10688" spans="2:17" x14ac:dyDescent="0.3">
      <c r="B10688" s="2"/>
      <c r="C10688" s="2"/>
      <c r="D10688" s="2"/>
      <c r="Q10688" s="94"/>
    </row>
    <row r="10689" spans="2:17" x14ac:dyDescent="0.3">
      <c r="B10689" s="2"/>
      <c r="C10689" s="2"/>
      <c r="D10689" s="2"/>
      <c r="Q10689" s="94"/>
    </row>
    <row r="10690" spans="2:17" x14ac:dyDescent="0.3">
      <c r="B10690" s="2"/>
      <c r="C10690" s="2"/>
      <c r="D10690" s="2"/>
      <c r="Q10690" s="94"/>
    </row>
    <row r="10691" spans="2:17" x14ac:dyDescent="0.3">
      <c r="B10691" s="2"/>
      <c r="C10691" s="2"/>
      <c r="D10691" s="2"/>
      <c r="Q10691" s="94"/>
    </row>
    <row r="10692" spans="2:17" x14ac:dyDescent="0.3">
      <c r="B10692" s="2"/>
      <c r="C10692" s="2"/>
      <c r="D10692" s="2"/>
      <c r="Q10692" s="94"/>
    </row>
    <row r="10693" spans="2:17" x14ac:dyDescent="0.3">
      <c r="B10693" s="2"/>
      <c r="C10693" s="2"/>
      <c r="D10693" s="2"/>
      <c r="Q10693" s="94"/>
    </row>
    <row r="10694" spans="2:17" x14ac:dyDescent="0.3">
      <c r="B10694" s="2"/>
      <c r="C10694" s="2"/>
      <c r="D10694" s="2"/>
      <c r="Q10694" s="94"/>
    </row>
    <row r="10695" spans="2:17" x14ac:dyDescent="0.3">
      <c r="B10695" s="2"/>
      <c r="C10695" s="2"/>
      <c r="D10695" s="2"/>
      <c r="Q10695" s="94"/>
    </row>
    <row r="10696" spans="2:17" x14ac:dyDescent="0.3">
      <c r="B10696" s="2"/>
      <c r="C10696" s="2"/>
      <c r="D10696" s="2"/>
      <c r="Q10696" s="94"/>
    </row>
    <row r="10697" spans="2:17" x14ac:dyDescent="0.3">
      <c r="B10697" s="2"/>
      <c r="C10697" s="2"/>
      <c r="D10697" s="2"/>
      <c r="Q10697" s="94"/>
    </row>
    <row r="10698" spans="2:17" x14ac:dyDescent="0.3">
      <c r="B10698" s="2"/>
      <c r="C10698" s="2"/>
      <c r="D10698" s="2"/>
      <c r="Q10698" s="94"/>
    </row>
    <row r="10699" spans="2:17" x14ac:dyDescent="0.3">
      <c r="B10699" s="2"/>
      <c r="C10699" s="2"/>
      <c r="D10699" s="2"/>
      <c r="Q10699" s="94"/>
    </row>
    <row r="10700" spans="2:17" x14ac:dyDescent="0.3">
      <c r="B10700" s="2"/>
      <c r="C10700" s="2"/>
      <c r="D10700" s="2"/>
      <c r="Q10700" s="94"/>
    </row>
    <row r="10701" spans="2:17" x14ac:dyDescent="0.3">
      <c r="B10701" s="2"/>
      <c r="C10701" s="2"/>
      <c r="D10701" s="2"/>
      <c r="Q10701" s="94"/>
    </row>
    <row r="10702" spans="2:17" x14ac:dyDescent="0.3">
      <c r="B10702" s="2"/>
      <c r="C10702" s="2"/>
      <c r="D10702" s="2"/>
      <c r="Q10702" s="94"/>
    </row>
    <row r="10703" spans="2:17" x14ac:dyDescent="0.3">
      <c r="B10703" s="2"/>
      <c r="C10703" s="2"/>
      <c r="D10703" s="2"/>
      <c r="Q10703" s="94"/>
    </row>
    <row r="10704" spans="2:17" x14ac:dyDescent="0.3">
      <c r="B10704" s="2"/>
      <c r="C10704" s="2"/>
      <c r="D10704" s="2"/>
      <c r="Q10704" s="94"/>
    </row>
    <row r="10705" spans="2:17" x14ac:dyDescent="0.3">
      <c r="B10705" s="2"/>
      <c r="C10705" s="2"/>
      <c r="D10705" s="2"/>
      <c r="Q10705" s="94"/>
    </row>
    <row r="10706" spans="2:17" x14ac:dyDescent="0.3">
      <c r="B10706" s="2"/>
      <c r="C10706" s="2"/>
      <c r="D10706" s="2"/>
      <c r="Q10706" s="94"/>
    </row>
    <row r="10707" spans="2:17" x14ac:dyDescent="0.3">
      <c r="B10707" s="2"/>
      <c r="C10707" s="2"/>
      <c r="D10707" s="2"/>
      <c r="Q10707" s="94"/>
    </row>
    <row r="10708" spans="2:17" x14ac:dyDescent="0.3">
      <c r="B10708" s="2"/>
      <c r="C10708" s="2"/>
      <c r="D10708" s="2"/>
      <c r="Q10708" s="94"/>
    </row>
    <row r="10709" spans="2:17" x14ac:dyDescent="0.3">
      <c r="B10709" s="2"/>
      <c r="C10709" s="2"/>
      <c r="D10709" s="2"/>
      <c r="Q10709" s="94"/>
    </row>
    <row r="10710" spans="2:17" x14ac:dyDescent="0.3">
      <c r="B10710" s="2"/>
      <c r="C10710" s="2"/>
      <c r="D10710" s="2"/>
      <c r="Q10710" s="94"/>
    </row>
    <row r="10711" spans="2:17" x14ac:dyDescent="0.3">
      <c r="B10711" s="2"/>
      <c r="C10711" s="2"/>
      <c r="D10711" s="2"/>
      <c r="Q10711" s="94"/>
    </row>
    <row r="10712" spans="2:17" x14ac:dyDescent="0.3">
      <c r="B10712" s="2"/>
      <c r="C10712" s="2"/>
      <c r="D10712" s="2"/>
      <c r="Q10712" s="94"/>
    </row>
    <row r="10713" spans="2:17" x14ac:dyDescent="0.3">
      <c r="B10713" s="2"/>
      <c r="C10713" s="2"/>
      <c r="D10713" s="2"/>
      <c r="Q10713" s="94"/>
    </row>
    <row r="10714" spans="2:17" x14ac:dyDescent="0.3">
      <c r="B10714" s="2"/>
      <c r="C10714" s="2"/>
      <c r="D10714" s="2"/>
      <c r="Q10714" s="94"/>
    </row>
    <row r="10715" spans="2:17" x14ac:dyDescent="0.3">
      <c r="B10715" s="2"/>
      <c r="C10715" s="2"/>
      <c r="D10715" s="2"/>
      <c r="Q10715" s="94"/>
    </row>
    <row r="10716" spans="2:17" x14ac:dyDescent="0.3">
      <c r="B10716" s="2"/>
      <c r="C10716" s="2"/>
      <c r="D10716" s="2"/>
      <c r="Q10716" s="94"/>
    </row>
    <row r="10717" spans="2:17" x14ac:dyDescent="0.3">
      <c r="B10717" s="2"/>
      <c r="C10717" s="2"/>
      <c r="D10717" s="2"/>
      <c r="Q10717" s="94"/>
    </row>
    <row r="10718" spans="2:17" x14ac:dyDescent="0.3">
      <c r="B10718" s="2"/>
      <c r="C10718" s="2"/>
      <c r="D10718" s="2"/>
      <c r="Q10718" s="94"/>
    </row>
    <row r="10719" spans="2:17" x14ac:dyDescent="0.3">
      <c r="B10719" s="2"/>
      <c r="C10719" s="2"/>
      <c r="D10719" s="2"/>
      <c r="Q10719" s="94"/>
    </row>
    <row r="10720" spans="2:17" x14ac:dyDescent="0.3">
      <c r="B10720" s="2"/>
      <c r="C10720" s="2"/>
      <c r="D10720" s="2"/>
      <c r="Q10720" s="94"/>
    </row>
    <row r="10721" spans="2:17" x14ac:dyDescent="0.3">
      <c r="B10721" s="2"/>
      <c r="C10721" s="2"/>
      <c r="D10721" s="2"/>
      <c r="Q10721" s="94"/>
    </row>
    <row r="10722" spans="2:17" x14ac:dyDescent="0.3">
      <c r="B10722" s="2"/>
      <c r="C10722" s="2"/>
      <c r="D10722" s="2"/>
      <c r="Q10722" s="94"/>
    </row>
    <row r="10723" spans="2:17" x14ac:dyDescent="0.3">
      <c r="B10723" s="2"/>
      <c r="C10723" s="2"/>
      <c r="D10723" s="2"/>
      <c r="Q10723" s="94"/>
    </row>
    <row r="10724" spans="2:17" x14ac:dyDescent="0.3">
      <c r="B10724" s="2"/>
      <c r="C10724" s="2"/>
      <c r="D10724" s="2"/>
      <c r="Q10724" s="94"/>
    </row>
    <row r="10725" spans="2:17" x14ac:dyDescent="0.3">
      <c r="B10725" s="2"/>
      <c r="C10725" s="2"/>
      <c r="D10725" s="2"/>
      <c r="Q10725" s="94"/>
    </row>
    <row r="10726" spans="2:17" x14ac:dyDescent="0.3">
      <c r="B10726" s="2"/>
      <c r="C10726" s="2"/>
      <c r="D10726" s="2"/>
      <c r="Q10726" s="94"/>
    </row>
    <row r="10727" spans="2:17" x14ac:dyDescent="0.3">
      <c r="B10727" s="2"/>
      <c r="C10727" s="2"/>
      <c r="D10727" s="2"/>
      <c r="Q10727" s="94"/>
    </row>
    <row r="10728" spans="2:17" x14ac:dyDescent="0.3">
      <c r="B10728" s="2"/>
      <c r="C10728" s="2"/>
      <c r="D10728" s="2"/>
      <c r="Q10728" s="94"/>
    </row>
    <row r="10729" spans="2:17" x14ac:dyDescent="0.3">
      <c r="B10729" s="2"/>
      <c r="C10729" s="2"/>
      <c r="D10729" s="2"/>
      <c r="Q10729" s="94"/>
    </row>
    <row r="10730" spans="2:17" x14ac:dyDescent="0.3">
      <c r="B10730" s="2"/>
      <c r="C10730" s="2"/>
      <c r="D10730" s="2"/>
      <c r="Q10730" s="94"/>
    </row>
    <row r="10731" spans="2:17" x14ac:dyDescent="0.3">
      <c r="B10731" s="2"/>
      <c r="C10731" s="2"/>
      <c r="D10731" s="2"/>
      <c r="Q10731" s="94"/>
    </row>
    <row r="10732" spans="2:17" x14ac:dyDescent="0.3">
      <c r="B10732" s="2"/>
      <c r="C10732" s="2"/>
      <c r="D10732" s="2"/>
      <c r="Q10732" s="94"/>
    </row>
    <row r="10733" spans="2:17" x14ac:dyDescent="0.3">
      <c r="B10733" s="2"/>
      <c r="C10733" s="2"/>
      <c r="D10733" s="2"/>
      <c r="Q10733" s="94"/>
    </row>
    <row r="10734" spans="2:17" x14ac:dyDescent="0.3">
      <c r="B10734" s="2"/>
      <c r="C10734" s="2"/>
      <c r="D10734" s="2"/>
      <c r="Q10734" s="94"/>
    </row>
    <row r="10735" spans="2:17" x14ac:dyDescent="0.3">
      <c r="B10735" s="2"/>
      <c r="C10735" s="2"/>
      <c r="D10735" s="2"/>
      <c r="Q10735" s="94"/>
    </row>
    <row r="10736" spans="2:17" x14ac:dyDescent="0.3">
      <c r="B10736" s="2"/>
      <c r="C10736" s="2"/>
      <c r="D10736" s="2"/>
      <c r="Q10736" s="94"/>
    </row>
    <row r="10737" spans="2:17" x14ac:dyDescent="0.3">
      <c r="B10737" s="2"/>
      <c r="C10737" s="2"/>
      <c r="D10737" s="2"/>
      <c r="Q10737" s="94"/>
    </row>
    <row r="10738" spans="2:17" x14ac:dyDescent="0.3">
      <c r="B10738" s="2"/>
      <c r="C10738" s="2"/>
      <c r="D10738" s="2"/>
      <c r="Q10738" s="94"/>
    </row>
    <row r="10739" spans="2:17" x14ac:dyDescent="0.3">
      <c r="B10739" s="2"/>
      <c r="C10739" s="2"/>
      <c r="D10739" s="2"/>
      <c r="Q10739" s="94"/>
    </row>
    <row r="10740" spans="2:17" x14ac:dyDescent="0.3">
      <c r="B10740" s="2"/>
      <c r="C10740" s="2"/>
      <c r="D10740" s="2"/>
      <c r="Q10740" s="94"/>
    </row>
    <row r="10741" spans="2:17" x14ac:dyDescent="0.3">
      <c r="B10741" s="2"/>
      <c r="C10741" s="2"/>
      <c r="D10741" s="2"/>
      <c r="Q10741" s="94"/>
    </row>
    <row r="10742" spans="2:17" x14ac:dyDescent="0.3">
      <c r="B10742" s="2"/>
      <c r="C10742" s="2"/>
      <c r="D10742" s="2"/>
      <c r="Q10742" s="94"/>
    </row>
    <row r="10743" spans="2:17" x14ac:dyDescent="0.3">
      <c r="B10743" s="2"/>
      <c r="C10743" s="2"/>
      <c r="D10743" s="2"/>
      <c r="Q10743" s="94"/>
    </row>
    <row r="10744" spans="2:17" x14ac:dyDescent="0.3">
      <c r="B10744" s="2"/>
      <c r="C10744" s="2"/>
      <c r="D10744" s="2"/>
      <c r="Q10744" s="94"/>
    </row>
    <row r="10745" spans="2:17" x14ac:dyDescent="0.3">
      <c r="B10745" s="2"/>
      <c r="C10745" s="2"/>
      <c r="D10745" s="2"/>
      <c r="Q10745" s="94"/>
    </row>
    <row r="10746" spans="2:17" x14ac:dyDescent="0.3">
      <c r="B10746" s="2"/>
      <c r="C10746" s="2"/>
      <c r="D10746" s="2"/>
      <c r="Q10746" s="94"/>
    </row>
    <row r="10747" spans="2:17" x14ac:dyDescent="0.3">
      <c r="B10747" s="2"/>
      <c r="C10747" s="2"/>
      <c r="D10747" s="2"/>
      <c r="Q10747" s="94"/>
    </row>
    <row r="10748" spans="2:17" x14ac:dyDescent="0.3">
      <c r="B10748" s="2"/>
      <c r="C10748" s="2"/>
      <c r="D10748" s="2"/>
      <c r="Q10748" s="94"/>
    </row>
    <row r="10749" spans="2:17" x14ac:dyDescent="0.3">
      <c r="B10749" s="2"/>
      <c r="C10749" s="2"/>
      <c r="D10749" s="2"/>
      <c r="Q10749" s="94"/>
    </row>
    <row r="10750" spans="2:17" x14ac:dyDescent="0.3">
      <c r="B10750" s="2"/>
      <c r="C10750" s="2"/>
      <c r="D10750" s="2"/>
      <c r="Q10750" s="94"/>
    </row>
    <row r="10751" spans="2:17" x14ac:dyDescent="0.3">
      <c r="B10751" s="2"/>
      <c r="C10751" s="2"/>
      <c r="D10751" s="2"/>
      <c r="Q10751" s="94"/>
    </row>
    <row r="10752" spans="2:17" x14ac:dyDescent="0.3">
      <c r="B10752" s="2"/>
      <c r="C10752" s="2"/>
      <c r="D10752" s="2"/>
      <c r="Q10752" s="94"/>
    </row>
    <row r="10753" spans="2:17" x14ac:dyDescent="0.3">
      <c r="B10753" s="2"/>
      <c r="C10753" s="2"/>
      <c r="D10753" s="2"/>
      <c r="Q10753" s="94"/>
    </row>
    <row r="10754" spans="2:17" x14ac:dyDescent="0.3">
      <c r="B10754" s="2"/>
      <c r="C10754" s="2"/>
      <c r="D10754" s="2"/>
      <c r="Q10754" s="94"/>
    </row>
    <row r="10755" spans="2:17" x14ac:dyDescent="0.3">
      <c r="B10755" s="2"/>
      <c r="C10755" s="2"/>
      <c r="D10755" s="2"/>
      <c r="Q10755" s="94"/>
    </row>
    <row r="10756" spans="2:17" x14ac:dyDescent="0.3">
      <c r="B10756" s="2"/>
      <c r="C10756" s="2"/>
      <c r="D10756" s="2"/>
      <c r="Q10756" s="94"/>
    </row>
    <row r="10757" spans="2:17" x14ac:dyDescent="0.3">
      <c r="B10757" s="2"/>
      <c r="C10757" s="2"/>
      <c r="D10757" s="2"/>
      <c r="Q10757" s="94"/>
    </row>
    <row r="10758" spans="2:17" x14ac:dyDescent="0.3">
      <c r="B10758" s="2"/>
      <c r="C10758" s="2"/>
      <c r="D10758" s="2"/>
      <c r="Q10758" s="94"/>
    </row>
    <row r="10759" spans="2:17" x14ac:dyDescent="0.3">
      <c r="B10759" s="2"/>
      <c r="C10759" s="2"/>
      <c r="D10759" s="2"/>
      <c r="Q10759" s="94"/>
    </row>
    <row r="10760" spans="2:17" x14ac:dyDescent="0.3">
      <c r="B10760" s="2"/>
      <c r="C10760" s="2"/>
      <c r="D10760" s="2"/>
      <c r="Q10760" s="94"/>
    </row>
    <row r="10761" spans="2:17" x14ac:dyDescent="0.3">
      <c r="B10761" s="2"/>
      <c r="C10761" s="2"/>
      <c r="D10761" s="2"/>
      <c r="Q10761" s="94"/>
    </row>
    <row r="10762" spans="2:17" x14ac:dyDescent="0.3">
      <c r="B10762" s="2"/>
      <c r="C10762" s="2"/>
      <c r="D10762" s="2"/>
      <c r="Q10762" s="94"/>
    </row>
    <row r="10763" spans="2:17" x14ac:dyDescent="0.3">
      <c r="B10763" s="2"/>
      <c r="C10763" s="2"/>
      <c r="D10763" s="2"/>
      <c r="Q10763" s="94"/>
    </row>
    <row r="10764" spans="2:17" x14ac:dyDescent="0.3">
      <c r="B10764" s="2"/>
      <c r="C10764" s="2"/>
      <c r="D10764" s="2"/>
      <c r="Q10764" s="94"/>
    </row>
    <row r="10765" spans="2:17" x14ac:dyDescent="0.3">
      <c r="B10765" s="2"/>
      <c r="C10765" s="2"/>
      <c r="D10765" s="2"/>
      <c r="Q10765" s="94"/>
    </row>
    <row r="10766" spans="2:17" x14ac:dyDescent="0.3">
      <c r="B10766" s="2"/>
      <c r="C10766" s="2"/>
      <c r="D10766" s="2"/>
      <c r="Q10766" s="94"/>
    </row>
    <row r="10767" spans="2:17" x14ac:dyDescent="0.3">
      <c r="B10767" s="2"/>
      <c r="C10767" s="2"/>
      <c r="D10767" s="2"/>
      <c r="Q10767" s="94"/>
    </row>
    <row r="10768" spans="2:17" x14ac:dyDescent="0.3">
      <c r="B10768" s="2"/>
      <c r="C10768" s="2"/>
      <c r="D10768" s="2"/>
      <c r="Q10768" s="94"/>
    </row>
    <row r="10769" spans="2:17" x14ac:dyDescent="0.3">
      <c r="B10769" s="2"/>
      <c r="C10769" s="2"/>
      <c r="D10769" s="2"/>
      <c r="Q10769" s="94"/>
    </row>
    <row r="10770" spans="2:17" x14ac:dyDescent="0.3">
      <c r="B10770" s="2"/>
      <c r="C10770" s="2"/>
      <c r="D10770" s="2"/>
      <c r="Q10770" s="94"/>
    </row>
    <row r="10771" spans="2:17" x14ac:dyDescent="0.3">
      <c r="B10771" s="2"/>
      <c r="C10771" s="2"/>
      <c r="D10771" s="2"/>
      <c r="Q10771" s="94"/>
    </row>
    <row r="10772" spans="2:17" x14ac:dyDescent="0.3">
      <c r="B10772" s="2"/>
      <c r="C10772" s="2"/>
      <c r="D10772" s="2"/>
      <c r="Q10772" s="94"/>
    </row>
    <row r="10773" spans="2:17" x14ac:dyDescent="0.3">
      <c r="B10773" s="2"/>
      <c r="C10773" s="2"/>
      <c r="D10773" s="2"/>
      <c r="Q10773" s="94"/>
    </row>
    <row r="10774" spans="2:17" x14ac:dyDescent="0.3">
      <c r="B10774" s="2"/>
      <c r="C10774" s="2"/>
      <c r="D10774" s="2"/>
      <c r="Q10774" s="94"/>
    </row>
    <row r="10775" spans="2:17" x14ac:dyDescent="0.3">
      <c r="B10775" s="2"/>
      <c r="C10775" s="2"/>
      <c r="D10775" s="2"/>
      <c r="Q10775" s="94"/>
    </row>
    <row r="10776" spans="2:17" x14ac:dyDescent="0.3">
      <c r="B10776" s="2"/>
      <c r="C10776" s="2"/>
      <c r="D10776" s="2"/>
      <c r="Q10776" s="94"/>
    </row>
    <row r="10777" spans="2:17" x14ac:dyDescent="0.3">
      <c r="B10777" s="2"/>
      <c r="C10777" s="2"/>
      <c r="D10777" s="2"/>
      <c r="Q10777" s="94"/>
    </row>
    <row r="10778" spans="2:17" x14ac:dyDescent="0.3">
      <c r="B10778" s="2"/>
      <c r="C10778" s="2"/>
      <c r="D10778" s="2"/>
      <c r="Q10778" s="94"/>
    </row>
    <row r="10779" spans="2:17" x14ac:dyDescent="0.3">
      <c r="B10779" s="2"/>
      <c r="C10779" s="2"/>
      <c r="D10779" s="2"/>
      <c r="Q10779" s="94"/>
    </row>
    <row r="10780" spans="2:17" x14ac:dyDescent="0.3">
      <c r="B10780" s="2"/>
      <c r="C10780" s="2"/>
      <c r="D10780" s="2"/>
      <c r="Q10780" s="94"/>
    </row>
    <row r="10781" spans="2:17" x14ac:dyDescent="0.3">
      <c r="B10781" s="2"/>
      <c r="C10781" s="2"/>
      <c r="D10781" s="2"/>
      <c r="Q10781" s="94"/>
    </row>
    <row r="10782" spans="2:17" x14ac:dyDescent="0.3">
      <c r="B10782" s="2"/>
      <c r="C10782" s="2"/>
      <c r="D10782" s="2"/>
      <c r="Q10782" s="94"/>
    </row>
    <row r="10783" spans="2:17" x14ac:dyDescent="0.3">
      <c r="B10783" s="2"/>
      <c r="C10783" s="2"/>
      <c r="D10783" s="2"/>
      <c r="Q10783" s="94"/>
    </row>
    <row r="10784" spans="2:17" x14ac:dyDescent="0.3">
      <c r="B10784" s="2"/>
      <c r="C10784" s="2"/>
      <c r="D10784" s="2"/>
      <c r="Q10784" s="94"/>
    </row>
    <row r="10785" spans="2:17" x14ac:dyDescent="0.3">
      <c r="B10785" s="2"/>
      <c r="C10785" s="2"/>
      <c r="D10785" s="2"/>
      <c r="Q10785" s="94"/>
    </row>
    <row r="10786" spans="2:17" x14ac:dyDescent="0.3">
      <c r="B10786" s="2"/>
      <c r="C10786" s="2"/>
      <c r="D10786" s="2"/>
      <c r="Q10786" s="94"/>
    </row>
    <row r="10787" spans="2:17" x14ac:dyDescent="0.3">
      <c r="B10787" s="2"/>
      <c r="C10787" s="2"/>
      <c r="D10787" s="2"/>
      <c r="Q10787" s="94"/>
    </row>
    <row r="10788" spans="2:17" x14ac:dyDescent="0.3">
      <c r="B10788" s="2"/>
      <c r="C10788" s="2"/>
      <c r="D10788" s="2"/>
      <c r="Q10788" s="94"/>
    </row>
    <row r="10789" spans="2:17" x14ac:dyDescent="0.3">
      <c r="B10789" s="2"/>
      <c r="C10789" s="2"/>
      <c r="D10789" s="2"/>
      <c r="Q10789" s="94"/>
    </row>
    <row r="10790" spans="2:17" x14ac:dyDescent="0.3">
      <c r="B10790" s="2"/>
      <c r="C10790" s="2"/>
      <c r="D10790" s="2"/>
      <c r="Q10790" s="94"/>
    </row>
    <row r="10791" spans="2:17" x14ac:dyDescent="0.3">
      <c r="B10791" s="2"/>
      <c r="C10791" s="2"/>
      <c r="D10791" s="2"/>
      <c r="Q10791" s="94"/>
    </row>
    <row r="10792" spans="2:17" x14ac:dyDescent="0.3">
      <c r="B10792" s="2"/>
      <c r="C10792" s="2"/>
      <c r="D10792" s="2"/>
      <c r="Q10792" s="94"/>
    </row>
    <row r="10793" spans="2:17" x14ac:dyDescent="0.3">
      <c r="B10793" s="2"/>
      <c r="C10793" s="2"/>
      <c r="D10793" s="2"/>
      <c r="Q10793" s="94"/>
    </row>
    <row r="10794" spans="2:17" x14ac:dyDescent="0.3">
      <c r="B10794" s="2"/>
      <c r="C10794" s="2"/>
      <c r="D10794" s="2"/>
      <c r="Q10794" s="94"/>
    </row>
    <row r="10795" spans="2:17" x14ac:dyDescent="0.3">
      <c r="B10795" s="2"/>
      <c r="C10795" s="2"/>
      <c r="D10795" s="2"/>
      <c r="Q10795" s="94"/>
    </row>
    <row r="10796" spans="2:17" x14ac:dyDescent="0.3">
      <c r="B10796" s="2"/>
      <c r="C10796" s="2"/>
      <c r="D10796" s="2"/>
      <c r="Q10796" s="94"/>
    </row>
    <row r="10797" spans="2:17" x14ac:dyDescent="0.3">
      <c r="B10797" s="2"/>
      <c r="C10797" s="2"/>
      <c r="D10797" s="2"/>
      <c r="Q10797" s="94"/>
    </row>
    <row r="10798" spans="2:17" x14ac:dyDescent="0.3">
      <c r="B10798" s="2"/>
      <c r="C10798" s="2"/>
      <c r="D10798" s="2"/>
      <c r="Q10798" s="94"/>
    </row>
    <row r="10799" spans="2:17" x14ac:dyDescent="0.3">
      <c r="B10799" s="2"/>
      <c r="C10799" s="2"/>
      <c r="D10799" s="2"/>
      <c r="Q10799" s="94"/>
    </row>
    <row r="10800" spans="2:17" x14ac:dyDescent="0.3">
      <c r="B10800" s="2"/>
      <c r="C10800" s="2"/>
      <c r="D10800" s="2"/>
      <c r="Q10800" s="94"/>
    </row>
    <row r="10801" spans="2:17" x14ac:dyDescent="0.3">
      <c r="B10801" s="2"/>
      <c r="C10801" s="2"/>
      <c r="D10801" s="2"/>
      <c r="Q10801" s="94"/>
    </row>
    <row r="10802" spans="2:17" x14ac:dyDescent="0.3">
      <c r="B10802" s="2"/>
      <c r="C10802" s="2"/>
      <c r="D10802" s="2"/>
      <c r="Q10802" s="94"/>
    </row>
    <row r="10803" spans="2:17" x14ac:dyDescent="0.3">
      <c r="B10803" s="2"/>
      <c r="C10803" s="2"/>
      <c r="D10803" s="2"/>
      <c r="Q10803" s="94"/>
    </row>
    <row r="10804" spans="2:17" x14ac:dyDescent="0.3">
      <c r="B10804" s="2"/>
      <c r="C10804" s="2"/>
      <c r="D10804" s="2"/>
      <c r="Q10804" s="94"/>
    </row>
    <row r="10805" spans="2:17" x14ac:dyDescent="0.3">
      <c r="B10805" s="2"/>
      <c r="C10805" s="2"/>
      <c r="D10805" s="2"/>
      <c r="Q10805" s="94"/>
    </row>
    <row r="10806" spans="2:17" x14ac:dyDescent="0.3">
      <c r="B10806" s="2"/>
      <c r="C10806" s="2"/>
      <c r="D10806" s="2"/>
      <c r="Q10806" s="94"/>
    </row>
    <row r="10807" spans="2:17" x14ac:dyDescent="0.3">
      <c r="B10807" s="2"/>
      <c r="C10807" s="2"/>
      <c r="D10807" s="2"/>
      <c r="Q10807" s="94"/>
    </row>
    <row r="10808" spans="2:17" x14ac:dyDescent="0.3">
      <c r="B10808" s="2"/>
      <c r="C10808" s="2"/>
      <c r="D10808" s="2"/>
      <c r="Q10808" s="94"/>
    </row>
    <row r="10809" spans="2:17" x14ac:dyDescent="0.3">
      <c r="B10809" s="2"/>
      <c r="C10809" s="2"/>
      <c r="D10809" s="2"/>
      <c r="Q10809" s="94"/>
    </row>
    <row r="10810" spans="2:17" x14ac:dyDescent="0.3">
      <c r="B10810" s="2"/>
      <c r="C10810" s="2"/>
      <c r="D10810" s="2"/>
      <c r="Q10810" s="94"/>
    </row>
    <row r="10811" spans="2:17" x14ac:dyDescent="0.3">
      <c r="B10811" s="2"/>
      <c r="C10811" s="2"/>
      <c r="D10811" s="2"/>
      <c r="Q10811" s="94"/>
    </row>
    <row r="10812" spans="2:17" x14ac:dyDescent="0.3">
      <c r="B10812" s="2"/>
      <c r="C10812" s="2"/>
      <c r="D10812" s="2"/>
      <c r="Q10812" s="94"/>
    </row>
    <row r="10813" spans="2:17" x14ac:dyDescent="0.3">
      <c r="B10813" s="2"/>
      <c r="C10813" s="2"/>
      <c r="D10813" s="2"/>
      <c r="Q10813" s="94"/>
    </row>
    <row r="10814" spans="2:17" x14ac:dyDescent="0.3">
      <c r="B10814" s="2"/>
      <c r="C10814" s="2"/>
      <c r="D10814" s="2"/>
      <c r="Q10814" s="94"/>
    </row>
    <row r="10815" spans="2:17" x14ac:dyDescent="0.3">
      <c r="B10815" s="2"/>
      <c r="C10815" s="2"/>
      <c r="D10815" s="2"/>
      <c r="Q10815" s="94"/>
    </row>
    <row r="10816" spans="2:17" x14ac:dyDescent="0.3">
      <c r="B10816" s="2"/>
      <c r="C10816" s="2"/>
      <c r="D10816" s="2"/>
      <c r="Q10816" s="94"/>
    </row>
    <row r="10817" spans="2:17" x14ac:dyDescent="0.3">
      <c r="B10817" s="2"/>
      <c r="C10817" s="2"/>
      <c r="D10817" s="2"/>
      <c r="Q10817" s="94"/>
    </row>
    <row r="10818" spans="2:17" x14ac:dyDescent="0.3">
      <c r="B10818" s="2"/>
      <c r="C10818" s="2"/>
      <c r="D10818" s="2"/>
      <c r="Q10818" s="94"/>
    </row>
    <row r="10819" spans="2:17" x14ac:dyDescent="0.3">
      <c r="B10819" s="2"/>
      <c r="C10819" s="2"/>
      <c r="D10819" s="2"/>
      <c r="Q10819" s="94"/>
    </row>
    <row r="10820" spans="2:17" x14ac:dyDescent="0.3">
      <c r="B10820" s="2"/>
      <c r="C10820" s="2"/>
      <c r="D10820" s="2"/>
      <c r="Q10820" s="94"/>
    </row>
    <row r="10821" spans="2:17" x14ac:dyDescent="0.3">
      <c r="B10821" s="2"/>
      <c r="C10821" s="2"/>
      <c r="D10821" s="2"/>
      <c r="Q10821" s="94"/>
    </row>
    <row r="10822" spans="2:17" x14ac:dyDescent="0.3">
      <c r="B10822" s="2"/>
      <c r="C10822" s="2"/>
      <c r="D10822" s="2"/>
      <c r="Q10822" s="94"/>
    </row>
    <row r="10823" spans="2:17" x14ac:dyDescent="0.3">
      <c r="B10823" s="2"/>
      <c r="C10823" s="2"/>
      <c r="D10823" s="2"/>
      <c r="Q10823" s="94"/>
    </row>
    <row r="10824" spans="2:17" x14ac:dyDescent="0.3">
      <c r="B10824" s="2"/>
      <c r="C10824" s="2"/>
      <c r="D10824" s="2"/>
      <c r="Q10824" s="94"/>
    </row>
    <row r="10825" spans="2:17" x14ac:dyDescent="0.3">
      <c r="B10825" s="2"/>
      <c r="C10825" s="2"/>
      <c r="D10825" s="2"/>
      <c r="Q10825" s="94"/>
    </row>
    <row r="10826" spans="2:17" x14ac:dyDescent="0.3">
      <c r="B10826" s="2"/>
      <c r="C10826" s="2"/>
      <c r="D10826" s="2"/>
      <c r="Q10826" s="94"/>
    </row>
    <row r="10827" spans="2:17" x14ac:dyDescent="0.3">
      <c r="B10827" s="2"/>
      <c r="C10827" s="2"/>
      <c r="D10827" s="2"/>
      <c r="Q10827" s="94"/>
    </row>
    <row r="10828" spans="2:17" x14ac:dyDescent="0.3">
      <c r="B10828" s="2"/>
      <c r="C10828" s="2"/>
      <c r="D10828" s="2"/>
      <c r="Q10828" s="94"/>
    </row>
    <row r="10829" spans="2:17" x14ac:dyDescent="0.3">
      <c r="B10829" s="2"/>
      <c r="C10829" s="2"/>
      <c r="D10829" s="2"/>
      <c r="Q10829" s="94"/>
    </row>
    <row r="10830" spans="2:17" x14ac:dyDescent="0.3">
      <c r="B10830" s="2"/>
      <c r="C10830" s="2"/>
      <c r="D10830" s="2"/>
      <c r="Q10830" s="94"/>
    </row>
    <row r="10831" spans="2:17" x14ac:dyDescent="0.3">
      <c r="B10831" s="2"/>
      <c r="C10831" s="2"/>
      <c r="D10831" s="2"/>
      <c r="Q10831" s="94"/>
    </row>
    <row r="10832" spans="2:17" x14ac:dyDescent="0.3">
      <c r="B10832" s="2"/>
      <c r="C10832" s="2"/>
      <c r="D10832" s="2"/>
      <c r="Q10832" s="94"/>
    </row>
    <row r="10833" spans="2:17" x14ac:dyDescent="0.3">
      <c r="B10833" s="2"/>
      <c r="C10833" s="2"/>
      <c r="D10833" s="2"/>
      <c r="Q10833" s="94"/>
    </row>
    <row r="10834" spans="2:17" x14ac:dyDescent="0.3">
      <c r="B10834" s="2"/>
      <c r="C10834" s="2"/>
      <c r="D10834" s="2"/>
      <c r="Q10834" s="94"/>
    </row>
    <row r="10835" spans="2:17" x14ac:dyDescent="0.3">
      <c r="B10835" s="2"/>
      <c r="C10835" s="2"/>
      <c r="D10835" s="2"/>
      <c r="Q10835" s="94"/>
    </row>
    <row r="10836" spans="2:17" x14ac:dyDescent="0.3">
      <c r="B10836" s="2"/>
      <c r="C10836" s="2"/>
      <c r="D10836" s="2"/>
      <c r="Q10836" s="94"/>
    </row>
    <row r="10837" spans="2:17" x14ac:dyDescent="0.3">
      <c r="B10837" s="2"/>
      <c r="C10837" s="2"/>
      <c r="D10837" s="2"/>
      <c r="Q10837" s="94"/>
    </row>
    <row r="10838" spans="2:17" x14ac:dyDescent="0.3">
      <c r="B10838" s="2"/>
      <c r="C10838" s="2"/>
      <c r="D10838" s="2"/>
      <c r="Q10838" s="94"/>
    </row>
    <row r="10839" spans="2:17" x14ac:dyDescent="0.3">
      <c r="B10839" s="2"/>
      <c r="C10839" s="2"/>
      <c r="D10839" s="2"/>
      <c r="Q10839" s="94"/>
    </row>
    <row r="10840" spans="2:17" x14ac:dyDescent="0.3">
      <c r="B10840" s="2"/>
      <c r="C10840" s="2"/>
      <c r="D10840" s="2"/>
      <c r="Q10840" s="94"/>
    </row>
    <row r="10841" spans="2:17" x14ac:dyDescent="0.3">
      <c r="B10841" s="2"/>
      <c r="C10841" s="2"/>
      <c r="D10841" s="2"/>
      <c r="Q10841" s="94"/>
    </row>
    <row r="10842" spans="2:17" x14ac:dyDescent="0.3">
      <c r="B10842" s="2"/>
      <c r="C10842" s="2"/>
      <c r="D10842" s="2"/>
      <c r="Q10842" s="94"/>
    </row>
    <row r="10843" spans="2:17" x14ac:dyDescent="0.3">
      <c r="B10843" s="2"/>
      <c r="C10843" s="2"/>
      <c r="D10843" s="2"/>
      <c r="Q10843" s="94"/>
    </row>
    <row r="10844" spans="2:17" x14ac:dyDescent="0.3">
      <c r="B10844" s="2"/>
      <c r="C10844" s="2"/>
      <c r="D10844" s="2"/>
      <c r="Q10844" s="94"/>
    </row>
    <row r="10845" spans="2:17" x14ac:dyDescent="0.3">
      <c r="B10845" s="2"/>
      <c r="C10845" s="2"/>
      <c r="D10845" s="2"/>
      <c r="Q10845" s="94"/>
    </row>
    <row r="10846" spans="2:17" x14ac:dyDescent="0.3">
      <c r="B10846" s="2"/>
      <c r="C10846" s="2"/>
      <c r="D10846" s="2"/>
      <c r="Q10846" s="94"/>
    </row>
    <row r="10847" spans="2:17" x14ac:dyDescent="0.3">
      <c r="B10847" s="2"/>
      <c r="C10847" s="2"/>
      <c r="D10847" s="2"/>
      <c r="Q10847" s="94"/>
    </row>
    <row r="10848" spans="2:17" x14ac:dyDescent="0.3">
      <c r="B10848" s="2"/>
      <c r="C10848" s="2"/>
      <c r="D10848" s="2"/>
      <c r="Q10848" s="94"/>
    </row>
    <row r="10849" spans="2:17" x14ac:dyDescent="0.3">
      <c r="B10849" s="2"/>
      <c r="C10849" s="2"/>
      <c r="D10849" s="2"/>
      <c r="Q10849" s="94"/>
    </row>
    <row r="10850" spans="2:17" x14ac:dyDescent="0.3">
      <c r="B10850" s="2"/>
      <c r="C10850" s="2"/>
      <c r="D10850" s="2"/>
      <c r="Q10850" s="94"/>
    </row>
    <row r="10851" spans="2:17" x14ac:dyDescent="0.3">
      <c r="B10851" s="2"/>
      <c r="C10851" s="2"/>
      <c r="D10851" s="2"/>
      <c r="Q10851" s="94"/>
    </row>
    <row r="10852" spans="2:17" x14ac:dyDescent="0.3">
      <c r="B10852" s="2"/>
      <c r="C10852" s="2"/>
      <c r="D10852" s="2"/>
      <c r="Q10852" s="94"/>
    </row>
    <row r="10853" spans="2:17" x14ac:dyDescent="0.3">
      <c r="B10853" s="2"/>
      <c r="C10853" s="2"/>
      <c r="D10853" s="2"/>
      <c r="Q10853" s="94"/>
    </row>
    <row r="10854" spans="2:17" x14ac:dyDescent="0.3">
      <c r="B10854" s="2"/>
      <c r="C10854" s="2"/>
      <c r="D10854" s="2"/>
      <c r="Q10854" s="94"/>
    </row>
    <row r="10855" spans="2:17" x14ac:dyDescent="0.3">
      <c r="B10855" s="2"/>
      <c r="C10855" s="2"/>
      <c r="D10855" s="2"/>
      <c r="Q10855" s="94"/>
    </row>
    <row r="10856" spans="2:17" x14ac:dyDescent="0.3">
      <c r="B10856" s="2"/>
      <c r="C10856" s="2"/>
      <c r="D10856" s="2"/>
      <c r="Q10856" s="94"/>
    </row>
    <row r="10857" spans="2:17" x14ac:dyDescent="0.3">
      <c r="B10857" s="2"/>
      <c r="C10857" s="2"/>
      <c r="D10857" s="2"/>
      <c r="Q10857" s="94"/>
    </row>
    <row r="10858" spans="2:17" x14ac:dyDescent="0.3">
      <c r="B10858" s="2"/>
      <c r="C10858" s="2"/>
      <c r="D10858" s="2"/>
      <c r="Q10858" s="94"/>
    </row>
    <row r="10859" spans="2:17" x14ac:dyDescent="0.3">
      <c r="B10859" s="2"/>
      <c r="C10859" s="2"/>
      <c r="D10859" s="2"/>
      <c r="Q10859" s="94"/>
    </row>
    <row r="10860" spans="2:17" x14ac:dyDescent="0.3">
      <c r="B10860" s="2"/>
      <c r="C10860" s="2"/>
      <c r="D10860" s="2"/>
      <c r="Q10860" s="94"/>
    </row>
    <row r="10861" spans="2:17" x14ac:dyDescent="0.3">
      <c r="B10861" s="2"/>
      <c r="C10861" s="2"/>
      <c r="D10861" s="2"/>
      <c r="Q10861" s="94"/>
    </row>
    <row r="10862" spans="2:17" x14ac:dyDescent="0.3">
      <c r="B10862" s="2"/>
      <c r="C10862" s="2"/>
      <c r="D10862" s="2"/>
      <c r="Q10862" s="94"/>
    </row>
    <row r="10863" spans="2:17" x14ac:dyDescent="0.3">
      <c r="B10863" s="2"/>
      <c r="C10863" s="2"/>
      <c r="D10863" s="2"/>
      <c r="Q10863" s="94"/>
    </row>
    <row r="10864" spans="2:17" x14ac:dyDescent="0.3">
      <c r="B10864" s="2"/>
      <c r="C10864" s="2"/>
      <c r="D10864" s="2"/>
      <c r="Q10864" s="94"/>
    </row>
    <row r="10865" spans="2:17" x14ac:dyDescent="0.3">
      <c r="B10865" s="2"/>
      <c r="C10865" s="2"/>
      <c r="D10865" s="2"/>
      <c r="Q10865" s="94"/>
    </row>
    <row r="10866" spans="2:17" x14ac:dyDescent="0.3">
      <c r="B10866" s="2"/>
      <c r="C10866" s="2"/>
      <c r="D10866" s="2"/>
      <c r="Q10866" s="94"/>
    </row>
    <row r="10867" spans="2:17" x14ac:dyDescent="0.3">
      <c r="B10867" s="2"/>
      <c r="C10867" s="2"/>
      <c r="D10867" s="2"/>
      <c r="Q10867" s="94"/>
    </row>
    <row r="10868" spans="2:17" x14ac:dyDescent="0.3">
      <c r="B10868" s="2"/>
      <c r="C10868" s="2"/>
      <c r="D10868" s="2"/>
      <c r="Q10868" s="94"/>
    </row>
    <row r="10869" spans="2:17" x14ac:dyDescent="0.3">
      <c r="B10869" s="2"/>
      <c r="C10869" s="2"/>
      <c r="D10869" s="2"/>
      <c r="Q10869" s="94"/>
    </row>
    <row r="10870" spans="2:17" x14ac:dyDescent="0.3">
      <c r="B10870" s="2"/>
      <c r="C10870" s="2"/>
      <c r="D10870" s="2"/>
      <c r="Q10870" s="94"/>
    </row>
    <row r="10871" spans="2:17" x14ac:dyDescent="0.3">
      <c r="B10871" s="2"/>
      <c r="C10871" s="2"/>
      <c r="D10871" s="2"/>
      <c r="Q10871" s="94"/>
    </row>
    <row r="10872" spans="2:17" x14ac:dyDescent="0.3">
      <c r="B10872" s="2"/>
      <c r="C10872" s="2"/>
      <c r="D10872" s="2"/>
      <c r="Q10872" s="94"/>
    </row>
    <row r="10873" spans="2:17" x14ac:dyDescent="0.3">
      <c r="B10873" s="2"/>
      <c r="C10873" s="2"/>
      <c r="D10873" s="2"/>
      <c r="Q10873" s="94"/>
    </row>
    <row r="10874" spans="2:17" x14ac:dyDescent="0.3">
      <c r="B10874" s="2"/>
      <c r="C10874" s="2"/>
      <c r="D10874" s="2"/>
      <c r="Q10874" s="94"/>
    </row>
    <row r="10875" spans="2:17" x14ac:dyDescent="0.3">
      <c r="B10875" s="2"/>
      <c r="C10875" s="2"/>
      <c r="D10875" s="2"/>
      <c r="Q10875" s="94"/>
    </row>
    <row r="10876" spans="2:17" x14ac:dyDescent="0.3">
      <c r="B10876" s="2"/>
      <c r="C10876" s="2"/>
      <c r="D10876" s="2"/>
      <c r="Q10876" s="94"/>
    </row>
    <row r="10877" spans="2:17" x14ac:dyDescent="0.3">
      <c r="B10877" s="2"/>
      <c r="C10877" s="2"/>
      <c r="D10877" s="2"/>
      <c r="Q10877" s="94"/>
    </row>
    <row r="10878" spans="2:17" x14ac:dyDescent="0.3">
      <c r="B10878" s="2"/>
      <c r="C10878" s="2"/>
      <c r="D10878" s="2"/>
      <c r="Q10878" s="94"/>
    </row>
    <row r="10879" spans="2:17" x14ac:dyDescent="0.3">
      <c r="B10879" s="2"/>
      <c r="C10879" s="2"/>
      <c r="D10879" s="2"/>
      <c r="Q10879" s="94"/>
    </row>
    <row r="10880" spans="2:17" x14ac:dyDescent="0.3">
      <c r="B10880" s="2"/>
      <c r="C10880" s="2"/>
      <c r="D10880" s="2"/>
      <c r="Q10880" s="94"/>
    </row>
    <row r="10881" spans="2:17" x14ac:dyDescent="0.3">
      <c r="B10881" s="2"/>
      <c r="C10881" s="2"/>
      <c r="D10881" s="2"/>
      <c r="Q10881" s="94"/>
    </row>
    <row r="10882" spans="2:17" x14ac:dyDescent="0.3">
      <c r="B10882" s="2"/>
      <c r="C10882" s="2"/>
      <c r="D10882" s="2"/>
      <c r="Q10882" s="94"/>
    </row>
    <row r="10883" spans="2:17" x14ac:dyDescent="0.3">
      <c r="B10883" s="2"/>
      <c r="C10883" s="2"/>
      <c r="D10883" s="2"/>
      <c r="Q10883" s="94"/>
    </row>
    <row r="10884" spans="2:17" x14ac:dyDescent="0.3">
      <c r="B10884" s="2"/>
      <c r="C10884" s="2"/>
      <c r="D10884" s="2"/>
      <c r="Q10884" s="94"/>
    </row>
    <row r="10885" spans="2:17" x14ac:dyDescent="0.3">
      <c r="B10885" s="2"/>
      <c r="C10885" s="2"/>
      <c r="D10885" s="2"/>
      <c r="Q10885" s="94"/>
    </row>
    <row r="10886" spans="2:17" x14ac:dyDescent="0.3">
      <c r="B10886" s="2"/>
      <c r="C10886" s="2"/>
      <c r="D10886" s="2"/>
      <c r="Q10886" s="94"/>
    </row>
    <row r="10887" spans="2:17" x14ac:dyDescent="0.3">
      <c r="B10887" s="2"/>
      <c r="C10887" s="2"/>
      <c r="D10887" s="2"/>
      <c r="Q10887" s="94"/>
    </row>
    <row r="10888" spans="2:17" x14ac:dyDescent="0.3">
      <c r="B10888" s="2"/>
      <c r="C10888" s="2"/>
      <c r="D10888" s="2"/>
      <c r="Q10888" s="94"/>
    </row>
    <row r="10889" spans="2:17" x14ac:dyDescent="0.3">
      <c r="B10889" s="2"/>
      <c r="C10889" s="2"/>
      <c r="D10889" s="2"/>
      <c r="Q10889" s="94"/>
    </row>
    <row r="10890" spans="2:17" x14ac:dyDescent="0.3">
      <c r="B10890" s="2"/>
      <c r="C10890" s="2"/>
      <c r="D10890" s="2"/>
      <c r="Q10890" s="94"/>
    </row>
    <row r="10891" spans="2:17" x14ac:dyDescent="0.3">
      <c r="B10891" s="2"/>
      <c r="C10891" s="2"/>
      <c r="D10891" s="2"/>
      <c r="Q10891" s="94"/>
    </row>
    <row r="10892" spans="2:17" x14ac:dyDescent="0.3">
      <c r="B10892" s="2"/>
      <c r="C10892" s="2"/>
      <c r="D10892" s="2"/>
      <c r="Q10892" s="94"/>
    </row>
    <row r="10893" spans="2:17" x14ac:dyDescent="0.3">
      <c r="B10893" s="2"/>
      <c r="C10893" s="2"/>
      <c r="D10893" s="2"/>
      <c r="Q10893" s="94"/>
    </row>
    <row r="10894" spans="2:17" x14ac:dyDescent="0.3">
      <c r="B10894" s="2"/>
      <c r="C10894" s="2"/>
      <c r="D10894" s="2"/>
      <c r="Q10894" s="94"/>
    </row>
    <row r="10895" spans="2:17" x14ac:dyDescent="0.3">
      <c r="B10895" s="2"/>
      <c r="C10895" s="2"/>
      <c r="D10895" s="2"/>
      <c r="Q10895" s="94"/>
    </row>
    <row r="10896" spans="2:17" x14ac:dyDescent="0.3">
      <c r="B10896" s="2"/>
      <c r="C10896" s="2"/>
      <c r="D10896" s="2"/>
      <c r="Q10896" s="94"/>
    </row>
    <row r="10897" spans="2:17" x14ac:dyDescent="0.3">
      <c r="B10897" s="2"/>
      <c r="C10897" s="2"/>
      <c r="D10897" s="2"/>
      <c r="Q10897" s="94"/>
    </row>
    <row r="10898" spans="2:17" x14ac:dyDescent="0.3">
      <c r="B10898" s="2"/>
      <c r="C10898" s="2"/>
      <c r="D10898" s="2"/>
      <c r="Q10898" s="94"/>
    </row>
    <row r="10899" spans="2:17" x14ac:dyDescent="0.3">
      <c r="B10899" s="2"/>
      <c r="C10899" s="2"/>
      <c r="D10899" s="2"/>
      <c r="Q10899" s="94"/>
    </row>
    <row r="10900" spans="2:17" x14ac:dyDescent="0.3">
      <c r="B10900" s="2"/>
      <c r="C10900" s="2"/>
      <c r="D10900" s="2"/>
      <c r="Q10900" s="94"/>
    </row>
    <row r="10901" spans="2:17" x14ac:dyDescent="0.3">
      <c r="B10901" s="2"/>
      <c r="C10901" s="2"/>
      <c r="D10901" s="2"/>
      <c r="Q10901" s="94"/>
    </row>
    <row r="10902" spans="2:17" x14ac:dyDescent="0.3">
      <c r="B10902" s="2"/>
      <c r="C10902" s="2"/>
      <c r="D10902" s="2"/>
      <c r="Q10902" s="94"/>
    </row>
    <row r="10903" spans="2:17" x14ac:dyDescent="0.3">
      <c r="B10903" s="2"/>
      <c r="C10903" s="2"/>
      <c r="D10903" s="2"/>
      <c r="Q10903" s="94"/>
    </row>
    <row r="10904" spans="2:17" x14ac:dyDescent="0.3">
      <c r="B10904" s="2"/>
      <c r="C10904" s="2"/>
      <c r="D10904" s="2"/>
      <c r="Q10904" s="94"/>
    </row>
    <row r="10905" spans="2:17" x14ac:dyDescent="0.3">
      <c r="B10905" s="2"/>
      <c r="C10905" s="2"/>
      <c r="D10905" s="2"/>
      <c r="Q10905" s="94"/>
    </row>
    <row r="10906" spans="2:17" x14ac:dyDescent="0.3">
      <c r="B10906" s="2"/>
      <c r="C10906" s="2"/>
      <c r="D10906" s="2"/>
      <c r="Q10906" s="94"/>
    </row>
    <row r="10907" spans="2:17" x14ac:dyDescent="0.3">
      <c r="B10907" s="2"/>
      <c r="C10907" s="2"/>
      <c r="D10907" s="2"/>
      <c r="Q10907" s="94"/>
    </row>
    <row r="10908" spans="2:17" x14ac:dyDescent="0.3">
      <c r="B10908" s="2"/>
      <c r="C10908" s="2"/>
      <c r="D10908" s="2"/>
      <c r="Q10908" s="94"/>
    </row>
    <row r="10909" spans="2:17" x14ac:dyDescent="0.3">
      <c r="B10909" s="2"/>
      <c r="C10909" s="2"/>
      <c r="D10909" s="2"/>
      <c r="Q10909" s="94"/>
    </row>
    <row r="10910" spans="2:17" x14ac:dyDescent="0.3">
      <c r="B10910" s="2"/>
      <c r="C10910" s="2"/>
      <c r="D10910" s="2"/>
      <c r="Q10910" s="94"/>
    </row>
    <row r="10911" spans="2:17" x14ac:dyDescent="0.3">
      <c r="B10911" s="2"/>
      <c r="C10911" s="2"/>
      <c r="D10911" s="2"/>
      <c r="Q10911" s="94"/>
    </row>
    <row r="10912" spans="2:17" x14ac:dyDescent="0.3">
      <c r="B10912" s="2"/>
      <c r="C10912" s="2"/>
      <c r="D10912" s="2"/>
      <c r="Q10912" s="94"/>
    </row>
    <row r="10913" spans="2:17" x14ac:dyDescent="0.3">
      <c r="B10913" s="2"/>
      <c r="C10913" s="2"/>
      <c r="D10913" s="2"/>
      <c r="Q10913" s="94"/>
    </row>
    <row r="10914" spans="2:17" x14ac:dyDescent="0.3">
      <c r="B10914" s="2"/>
      <c r="C10914" s="2"/>
      <c r="D10914" s="2"/>
      <c r="Q10914" s="94"/>
    </row>
    <row r="10915" spans="2:17" x14ac:dyDescent="0.3">
      <c r="B10915" s="2"/>
      <c r="C10915" s="2"/>
      <c r="D10915" s="2"/>
      <c r="Q10915" s="94"/>
    </row>
    <row r="10916" spans="2:17" x14ac:dyDescent="0.3">
      <c r="B10916" s="2"/>
      <c r="C10916" s="2"/>
      <c r="D10916" s="2"/>
      <c r="Q10916" s="94"/>
    </row>
    <row r="10917" spans="2:17" x14ac:dyDescent="0.3">
      <c r="B10917" s="2"/>
      <c r="C10917" s="2"/>
      <c r="D10917" s="2"/>
      <c r="Q10917" s="94"/>
    </row>
    <row r="10918" spans="2:17" x14ac:dyDescent="0.3">
      <c r="B10918" s="2"/>
      <c r="C10918" s="2"/>
      <c r="D10918" s="2"/>
      <c r="Q10918" s="94"/>
    </row>
    <row r="10919" spans="2:17" x14ac:dyDescent="0.3">
      <c r="B10919" s="2"/>
      <c r="C10919" s="2"/>
      <c r="D10919" s="2"/>
      <c r="Q10919" s="94"/>
    </row>
    <row r="10920" spans="2:17" x14ac:dyDescent="0.3">
      <c r="B10920" s="2"/>
      <c r="C10920" s="2"/>
      <c r="D10920" s="2"/>
      <c r="Q10920" s="94"/>
    </row>
    <row r="10921" spans="2:17" x14ac:dyDescent="0.3">
      <c r="B10921" s="2"/>
      <c r="C10921" s="2"/>
      <c r="D10921" s="2"/>
      <c r="Q10921" s="94"/>
    </row>
    <row r="10922" spans="2:17" x14ac:dyDescent="0.3">
      <c r="B10922" s="2"/>
      <c r="C10922" s="2"/>
      <c r="D10922" s="2"/>
      <c r="Q10922" s="94"/>
    </row>
    <row r="10923" spans="2:17" x14ac:dyDescent="0.3">
      <c r="B10923" s="2"/>
      <c r="C10923" s="2"/>
      <c r="D10923" s="2"/>
      <c r="Q10923" s="94"/>
    </row>
    <row r="10924" spans="2:17" x14ac:dyDescent="0.3">
      <c r="B10924" s="2"/>
      <c r="C10924" s="2"/>
      <c r="D10924" s="2"/>
      <c r="Q10924" s="94"/>
    </row>
    <row r="10925" spans="2:17" x14ac:dyDescent="0.3">
      <c r="B10925" s="2"/>
      <c r="C10925" s="2"/>
      <c r="D10925" s="2"/>
      <c r="Q10925" s="94"/>
    </row>
    <row r="10926" spans="2:17" x14ac:dyDescent="0.3">
      <c r="B10926" s="2"/>
      <c r="C10926" s="2"/>
      <c r="D10926" s="2"/>
      <c r="Q10926" s="94"/>
    </row>
    <row r="10927" spans="2:17" x14ac:dyDescent="0.3">
      <c r="B10927" s="2"/>
      <c r="C10927" s="2"/>
      <c r="D10927" s="2"/>
      <c r="Q10927" s="94"/>
    </row>
    <row r="10928" spans="2:17" x14ac:dyDescent="0.3">
      <c r="B10928" s="2"/>
      <c r="C10928" s="2"/>
      <c r="D10928" s="2"/>
      <c r="Q10928" s="94"/>
    </row>
    <row r="10929" spans="2:17" x14ac:dyDescent="0.3">
      <c r="B10929" s="2"/>
      <c r="C10929" s="2"/>
      <c r="D10929" s="2"/>
      <c r="Q10929" s="94"/>
    </row>
    <row r="10930" spans="2:17" x14ac:dyDescent="0.3">
      <c r="B10930" s="2"/>
      <c r="C10930" s="2"/>
      <c r="D10930" s="2"/>
      <c r="Q10930" s="94"/>
    </row>
    <row r="10931" spans="2:17" x14ac:dyDescent="0.3">
      <c r="B10931" s="2"/>
      <c r="C10931" s="2"/>
      <c r="D10931" s="2"/>
      <c r="Q10931" s="94"/>
    </row>
    <row r="10932" spans="2:17" x14ac:dyDescent="0.3">
      <c r="B10932" s="2"/>
      <c r="C10932" s="2"/>
      <c r="D10932" s="2"/>
      <c r="Q10932" s="94"/>
    </row>
    <row r="10933" spans="2:17" x14ac:dyDescent="0.3">
      <c r="B10933" s="2"/>
      <c r="C10933" s="2"/>
      <c r="D10933" s="2"/>
      <c r="Q10933" s="94"/>
    </row>
    <row r="10934" spans="2:17" x14ac:dyDescent="0.3">
      <c r="B10934" s="2"/>
      <c r="C10934" s="2"/>
      <c r="D10934" s="2"/>
      <c r="Q10934" s="94"/>
    </row>
    <row r="10935" spans="2:17" x14ac:dyDescent="0.3">
      <c r="B10935" s="2"/>
      <c r="C10935" s="2"/>
      <c r="D10935" s="2"/>
      <c r="Q10935" s="94"/>
    </row>
    <row r="10936" spans="2:17" x14ac:dyDescent="0.3">
      <c r="B10936" s="2"/>
      <c r="C10936" s="2"/>
      <c r="D10936" s="2"/>
      <c r="Q10936" s="94"/>
    </row>
    <row r="10937" spans="2:17" x14ac:dyDescent="0.3">
      <c r="B10937" s="2"/>
      <c r="C10937" s="2"/>
      <c r="D10937" s="2"/>
      <c r="Q10937" s="94"/>
    </row>
    <row r="10938" spans="2:17" x14ac:dyDescent="0.3">
      <c r="B10938" s="2"/>
      <c r="C10938" s="2"/>
      <c r="D10938" s="2"/>
      <c r="Q10938" s="94"/>
    </row>
    <row r="10939" spans="2:17" x14ac:dyDescent="0.3">
      <c r="B10939" s="2"/>
      <c r="C10939" s="2"/>
      <c r="D10939" s="2"/>
      <c r="Q10939" s="94"/>
    </row>
    <row r="10940" spans="2:17" x14ac:dyDescent="0.3">
      <c r="B10940" s="2"/>
      <c r="C10940" s="2"/>
      <c r="D10940" s="2"/>
      <c r="Q10940" s="94"/>
    </row>
    <row r="10941" spans="2:17" x14ac:dyDescent="0.3">
      <c r="B10941" s="2"/>
      <c r="C10941" s="2"/>
      <c r="D10941" s="2"/>
      <c r="Q10941" s="94"/>
    </row>
    <row r="10942" spans="2:17" x14ac:dyDescent="0.3">
      <c r="B10942" s="2"/>
      <c r="C10942" s="2"/>
      <c r="D10942" s="2"/>
      <c r="Q10942" s="94"/>
    </row>
    <row r="10943" spans="2:17" x14ac:dyDescent="0.3">
      <c r="B10943" s="2"/>
      <c r="C10943" s="2"/>
      <c r="D10943" s="2"/>
      <c r="Q10943" s="94"/>
    </row>
    <row r="10944" spans="2:17" x14ac:dyDescent="0.3">
      <c r="B10944" s="2"/>
      <c r="C10944" s="2"/>
      <c r="D10944" s="2"/>
      <c r="Q10944" s="94"/>
    </row>
    <row r="10945" spans="2:17" x14ac:dyDescent="0.3">
      <c r="B10945" s="2"/>
      <c r="C10945" s="2"/>
      <c r="D10945" s="2"/>
      <c r="Q10945" s="94"/>
    </row>
    <row r="10946" spans="2:17" x14ac:dyDescent="0.3">
      <c r="B10946" s="2"/>
      <c r="C10946" s="2"/>
      <c r="D10946" s="2"/>
      <c r="Q10946" s="94"/>
    </row>
    <row r="10947" spans="2:17" x14ac:dyDescent="0.3">
      <c r="B10947" s="2"/>
      <c r="C10947" s="2"/>
      <c r="D10947" s="2"/>
      <c r="Q10947" s="94"/>
    </row>
    <row r="10948" spans="2:17" x14ac:dyDescent="0.3">
      <c r="B10948" s="2"/>
      <c r="C10948" s="2"/>
      <c r="D10948" s="2"/>
      <c r="Q10948" s="94"/>
    </row>
    <row r="10949" spans="2:17" x14ac:dyDescent="0.3">
      <c r="B10949" s="2"/>
      <c r="C10949" s="2"/>
      <c r="D10949" s="2"/>
      <c r="Q10949" s="94"/>
    </row>
    <row r="10950" spans="2:17" x14ac:dyDescent="0.3">
      <c r="B10950" s="2"/>
      <c r="C10950" s="2"/>
      <c r="D10950" s="2"/>
      <c r="Q10950" s="94"/>
    </row>
    <row r="10951" spans="2:17" x14ac:dyDescent="0.3">
      <c r="B10951" s="2"/>
      <c r="C10951" s="2"/>
      <c r="D10951" s="2"/>
      <c r="Q10951" s="94"/>
    </row>
    <row r="10952" spans="2:17" x14ac:dyDescent="0.3">
      <c r="B10952" s="2"/>
      <c r="C10952" s="2"/>
      <c r="D10952" s="2"/>
      <c r="Q10952" s="94"/>
    </row>
    <row r="10953" spans="2:17" x14ac:dyDescent="0.3">
      <c r="B10953" s="2"/>
      <c r="C10953" s="2"/>
      <c r="D10953" s="2"/>
      <c r="Q10953" s="94"/>
    </row>
    <row r="10954" spans="2:17" x14ac:dyDescent="0.3">
      <c r="B10954" s="2"/>
      <c r="C10954" s="2"/>
      <c r="D10954" s="2"/>
      <c r="Q10954" s="94"/>
    </row>
    <row r="10955" spans="2:17" x14ac:dyDescent="0.3">
      <c r="B10955" s="2"/>
      <c r="C10955" s="2"/>
      <c r="D10955" s="2"/>
      <c r="Q10955" s="94"/>
    </row>
    <row r="10956" spans="2:17" x14ac:dyDescent="0.3">
      <c r="B10956" s="2"/>
      <c r="C10956" s="2"/>
      <c r="D10956" s="2"/>
      <c r="Q10956" s="94"/>
    </row>
    <row r="10957" spans="2:17" x14ac:dyDescent="0.3">
      <c r="B10957" s="2"/>
      <c r="C10957" s="2"/>
      <c r="D10957" s="2"/>
      <c r="Q10957" s="94"/>
    </row>
    <row r="10958" spans="2:17" x14ac:dyDescent="0.3">
      <c r="B10958" s="2"/>
      <c r="C10958" s="2"/>
      <c r="D10958" s="2"/>
      <c r="Q10958" s="94"/>
    </row>
    <row r="10959" spans="2:17" x14ac:dyDescent="0.3">
      <c r="B10959" s="2"/>
      <c r="C10959" s="2"/>
      <c r="D10959" s="2"/>
      <c r="Q10959" s="94"/>
    </row>
    <row r="10960" spans="2:17" x14ac:dyDescent="0.3">
      <c r="B10960" s="2"/>
      <c r="C10960" s="2"/>
      <c r="D10960" s="2"/>
      <c r="Q10960" s="94"/>
    </row>
    <row r="10961" spans="2:17" x14ac:dyDescent="0.3">
      <c r="B10961" s="2"/>
      <c r="C10961" s="2"/>
      <c r="D10961" s="2"/>
      <c r="Q10961" s="94"/>
    </row>
    <row r="10962" spans="2:17" x14ac:dyDescent="0.3">
      <c r="B10962" s="2"/>
      <c r="C10962" s="2"/>
      <c r="D10962" s="2"/>
      <c r="Q10962" s="94"/>
    </row>
    <row r="10963" spans="2:17" x14ac:dyDescent="0.3">
      <c r="B10963" s="2"/>
      <c r="C10963" s="2"/>
      <c r="D10963" s="2"/>
      <c r="Q10963" s="94"/>
    </row>
    <row r="10964" spans="2:17" x14ac:dyDescent="0.3">
      <c r="B10964" s="2"/>
      <c r="C10964" s="2"/>
      <c r="D10964" s="2"/>
      <c r="Q10964" s="94"/>
    </row>
    <row r="10965" spans="2:17" x14ac:dyDescent="0.3">
      <c r="B10965" s="2"/>
      <c r="C10965" s="2"/>
      <c r="D10965" s="2"/>
      <c r="Q10965" s="94"/>
    </row>
    <row r="10966" spans="2:17" x14ac:dyDescent="0.3">
      <c r="B10966" s="2"/>
      <c r="C10966" s="2"/>
      <c r="D10966" s="2"/>
      <c r="Q10966" s="94"/>
    </row>
    <row r="10967" spans="2:17" x14ac:dyDescent="0.3">
      <c r="B10967" s="2"/>
      <c r="C10967" s="2"/>
      <c r="D10967" s="2"/>
      <c r="Q10967" s="94"/>
    </row>
    <row r="10968" spans="2:17" x14ac:dyDescent="0.3">
      <c r="B10968" s="2"/>
      <c r="C10968" s="2"/>
      <c r="D10968" s="2"/>
      <c r="Q10968" s="94"/>
    </row>
    <row r="10969" spans="2:17" x14ac:dyDescent="0.3">
      <c r="B10969" s="2"/>
      <c r="C10969" s="2"/>
      <c r="D10969" s="2"/>
      <c r="Q10969" s="94"/>
    </row>
    <row r="10970" spans="2:17" x14ac:dyDescent="0.3">
      <c r="B10970" s="2"/>
      <c r="C10970" s="2"/>
      <c r="D10970" s="2"/>
      <c r="Q10970" s="94"/>
    </row>
    <row r="10971" spans="2:17" x14ac:dyDescent="0.3">
      <c r="B10971" s="2"/>
      <c r="C10971" s="2"/>
      <c r="D10971" s="2"/>
      <c r="Q10971" s="94"/>
    </row>
    <row r="10972" spans="2:17" x14ac:dyDescent="0.3">
      <c r="B10972" s="2"/>
      <c r="C10972" s="2"/>
      <c r="D10972" s="2"/>
      <c r="Q10972" s="94"/>
    </row>
    <row r="10973" spans="2:17" x14ac:dyDescent="0.3">
      <c r="B10973" s="2"/>
      <c r="C10973" s="2"/>
      <c r="D10973" s="2"/>
      <c r="Q10973" s="94"/>
    </row>
    <row r="10974" spans="2:17" x14ac:dyDescent="0.3">
      <c r="B10974" s="2"/>
      <c r="C10974" s="2"/>
      <c r="D10974" s="2"/>
      <c r="Q10974" s="94"/>
    </row>
    <row r="10975" spans="2:17" x14ac:dyDescent="0.3">
      <c r="B10975" s="2"/>
      <c r="C10975" s="2"/>
      <c r="D10975" s="2"/>
      <c r="Q10975" s="94"/>
    </row>
    <row r="10976" spans="2:17" x14ac:dyDescent="0.3">
      <c r="B10976" s="2"/>
      <c r="C10976" s="2"/>
      <c r="D10976" s="2"/>
      <c r="Q10976" s="94"/>
    </row>
    <row r="10977" spans="2:17" x14ac:dyDescent="0.3">
      <c r="B10977" s="2"/>
      <c r="C10977" s="2"/>
      <c r="D10977" s="2"/>
      <c r="Q10977" s="94"/>
    </row>
    <row r="10978" spans="2:17" x14ac:dyDescent="0.3">
      <c r="B10978" s="2"/>
      <c r="C10978" s="2"/>
      <c r="D10978" s="2"/>
      <c r="Q10978" s="94"/>
    </row>
    <row r="10979" spans="2:17" x14ac:dyDescent="0.3">
      <c r="B10979" s="2"/>
      <c r="C10979" s="2"/>
      <c r="D10979" s="2"/>
      <c r="Q10979" s="94"/>
    </row>
    <row r="10980" spans="2:17" x14ac:dyDescent="0.3">
      <c r="B10980" s="2"/>
      <c r="C10980" s="2"/>
      <c r="D10980" s="2"/>
      <c r="Q10980" s="94"/>
    </row>
    <row r="10981" spans="2:17" x14ac:dyDescent="0.3">
      <c r="B10981" s="2"/>
      <c r="C10981" s="2"/>
      <c r="D10981" s="2"/>
      <c r="Q10981" s="94"/>
    </row>
    <row r="10982" spans="2:17" x14ac:dyDescent="0.3">
      <c r="B10982" s="2"/>
      <c r="C10982" s="2"/>
      <c r="D10982" s="2"/>
      <c r="Q10982" s="94"/>
    </row>
    <row r="10983" spans="2:17" x14ac:dyDescent="0.3">
      <c r="B10983" s="2"/>
      <c r="C10983" s="2"/>
      <c r="D10983" s="2"/>
      <c r="Q10983" s="94"/>
    </row>
    <row r="10984" spans="2:17" x14ac:dyDescent="0.3">
      <c r="B10984" s="2"/>
      <c r="C10984" s="2"/>
      <c r="D10984" s="2"/>
      <c r="Q10984" s="94"/>
    </row>
    <row r="10985" spans="2:17" x14ac:dyDescent="0.3">
      <c r="B10985" s="2"/>
      <c r="C10985" s="2"/>
      <c r="D10985" s="2"/>
      <c r="Q10985" s="94"/>
    </row>
    <row r="10986" spans="2:17" x14ac:dyDescent="0.3">
      <c r="B10986" s="2"/>
      <c r="C10986" s="2"/>
      <c r="D10986" s="2"/>
      <c r="Q10986" s="94"/>
    </row>
    <row r="10987" spans="2:17" x14ac:dyDescent="0.3">
      <c r="B10987" s="2"/>
      <c r="C10987" s="2"/>
      <c r="D10987" s="2"/>
      <c r="Q10987" s="94"/>
    </row>
    <row r="10988" spans="2:17" x14ac:dyDescent="0.3">
      <c r="B10988" s="2"/>
      <c r="C10988" s="2"/>
      <c r="D10988" s="2"/>
      <c r="Q10988" s="94"/>
    </row>
    <row r="10989" spans="2:17" x14ac:dyDescent="0.3">
      <c r="B10989" s="2"/>
      <c r="C10989" s="2"/>
      <c r="D10989" s="2"/>
      <c r="Q10989" s="94"/>
    </row>
    <row r="10990" spans="2:17" x14ac:dyDescent="0.3">
      <c r="B10990" s="2"/>
      <c r="C10990" s="2"/>
      <c r="D10990" s="2"/>
      <c r="Q10990" s="94"/>
    </row>
    <row r="10991" spans="2:17" x14ac:dyDescent="0.3">
      <c r="B10991" s="2"/>
      <c r="C10991" s="2"/>
      <c r="D10991" s="2"/>
      <c r="Q10991" s="94"/>
    </row>
    <row r="10992" spans="2:17" x14ac:dyDescent="0.3">
      <c r="B10992" s="2"/>
      <c r="C10992" s="2"/>
      <c r="D10992" s="2"/>
      <c r="Q10992" s="94"/>
    </row>
    <row r="10993" spans="2:17" x14ac:dyDescent="0.3">
      <c r="B10993" s="2"/>
      <c r="C10993" s="2"/>
      <c r="D10993" s="2"/>
      <c r="Q10993" s="94"/>
    </row>
    <row r="10994" spans="2:17" x14ac:dyDescent="0.3">
      <c r="B10994" s="2"/>
      <c r="C10994" s="2"/>
      <c r="D10994" s="2"/>
      <c r="Q10994" s="94"/>
    </row>
    <row r="10995" spans="2:17" x14ac:dyDescent="0.3">
      <c r="B10995" s="2"/>
      <c r="C10995" s="2"/>
      <c r="D10995" s="2"/>
      <c r="Q10995" s="94"/>
    </row>
    <row r="10996" spans="2:17" x14ac:dyDescent="0.3">
      <c r="B10996" s="2"/>
      <c r="C10996" s="2"/>
      <c r="D10996" s="2"/>
      <c r="Q10996" s="94"/>
    </row>
    <row r="10997" spans="2:17" x14ac:dyDescent="0.3">
      <c r="B10997" s="2"/>
      <c r="C10997" s="2"/>
      <c r="D10997" s="2"/>
      <c r="Q10997" s="94"/>
    </row>
    <row r="10998" spans="2:17" x14ac:dyDescent="0.3">
      <c r="B10998" s="2"/>
      <c r="C10998" s="2"/>
      <c r="D10998" s="2"/>
      <c r="Q10998" s="94"/>
    </row>
    <row r="10999" spans="2:17" x14ac:dyDescent="0.3">
      <c r="B10999" s="2"/>
      <c r="C10999" s="2"/>
      <c r="D10999" s="2"/>
      <c r="Q10999" s="94"/>
    </row>
    <row r="11000" spans="2:17" x14ac:dyDescent="0.3">
      <c r="B11000" s="2"/>
      <c r="C11000" s="2"/>
      <c r="D11000" s="2"/>
      <c r="Q11000" s="94"/>
    </row>
    <row r="11001" spans="2:17" x14ac:dyDescent="0.3">
      <c r="B11001" s="2"/>
      <c r="C11001" s="2"/>
      <c r="D11001" s="2"/>
      <c r="Q11001" s="94"/>
    </row>
    <row r="11002" spans="2:17" x14ac:dyDescent="0.3">
      <c r="B11002" s="2"/>
      <c r="C11002" s="2"/>
      <c r="D11002" s="2"/>
      <c r="Q11002" s="94"/>
    </row>
    <row r="11003" spans="2:17" x14ac:dyDescent="0.3">
      <c r="B11003" s="2"/>
      <c r="C11003" s="2"/>
      <c r="D11003" s="2"/>
    </row>
    <row r="11004" spans="2:17" x14ac:dyDescent="0.3">
      <c r="B11004" s="2"/>
      <c r="C11004" s="2"/>
      <c r="D11004" s="2"/>
    </row>
    <row r="11005" spans="2:17" x14ac:dyDescent="0.3">
      <c r="B11005" s="2"/>
      <c r="C11005" s="2"/>
      <c r="D11005" s="2"/>
    </row>
    <row r="11006" spans="2:17" x14ac:dyDescent="0.3">
      <c r="B11006" s="2"/>
      <c r="C11006" s="2"/>
      <c r="D11006" s="2"/>
      <c r="Q11006" s="94"/>
    </row>
    <row r="11007" spans="2:17" x14ac:dyDescent="0.3">
      <c r="B11007" s="2"/>
      <c r="C11007" s="2"/>
      <c r="D11007" s="2"/>
      <c r="Q11007" s="94"/>
    </row>
    <row r="11008" spans="2:17" x14ac:dyDescent="0.3">
      <c r="B11008" s="2"/>
      <c r="C11008" s="2"/>
      <c r="D11008" s="2"/>
      <c r="Q11008" s="94"/>
    </row>
    <row r="11009" spans="2:17" x14ac:dyDescent="0.3">
      <c r="B11009" s="2"/>
      <c r="C11009" s="2"/>
      <c r="D11009" s="2"/>
      <c r="Q11009" s="94"/>
    </row>
    <row r="11010" spans="2:17" x14ac:dyDescent="0.3">
      <c r="B11010" s="2"/>
      <c r="C11010" s="2"/>
      <c r="D11010" s="2"/>
      <c r="Q11010" s="94"/>
    </row>
    <row r="11011" spans="2:17" x14ac:dyDescent="0.3">
      <c r="B11011" s="2"/>
      <c r="C11011" s="2"/>
      <c r="D11011" s="2"/>
      <c r="Q11011" s="94"/>
    </row>
    <row r="11012" spans="2:17" x14ac:dyDescent="0.3">
      <c r="B11012" s="2"/>
      <c r="C11012" s="2"/>
      <c r="D11012" s="2"/>
      <c r="Q11012" s="94"/>
    </row>
    <row r="11013" spans="2:17" x14ac:dyDescent="0.3">
      <c r="B11013" s="2"/>
      <c r="C11013" s="2"/>
      <c r="D11013" s="2"/>
      <c r="Q11013" s="94"/>
    </row>
    <row r="11014" spans="2:17" x14ac:dyDescent="0.3">
      <c r="B11014" s="2"/>
      <c r="C11014" s="2"/>
      <c r="D11014" s="2"/>
    </row>
    <row r="11015" spans="2:17" x14ac:dyDescent="0.3">
      <c r="B11015" s="2"/>
      <c r="C11015" s="2"/>
      <c r="D11015" s="2"/>
      <c r="Q11015" s="94"/>
    </row>
    <row r="11016" spans="2:17" x14ac:dyDescent="0.3">
      <c r="B11016" s="2"/>
      <c r="C11016" s="2"/>
      <c r="D11016" s="2"/>
      <c r="Q11016" s="94"/>
    </row>
    <row r="11017" spans="2:17" x14ac:dyDescent="0.3">
      <c r="B11017" s="2"/>
      <c r="C11017" s="2"/>
      <c r="D11017" s="2"/>
      <c r="Q11017" s="94"/>
    </row>
    <row r="11018" spans="2:17" x14ac:dyDescent="0.3">
      <c r="B11018" s="2"/>
      <c r="C11018" s="2"/>
      <c r="D11018" s="2"/>
      <c r="Q11018" s="94"/>
    </row>
    <row r="11019" spans="2:17" x14ac:dyDescent="0.3">
      <c r="B11019" s="2"/>
      <c r="C11019" s="2"/>
      <c r="D11019" s="2"/>
      <c r="Q11019" s="94"/>
    </row>
    <row r="11020" spans="2:17" x14ac:dyDescent="0.3">
      <c r="B11020" s="2"/>
      <c r="C11020" s="2"/>
      <c r="D11020" s="2"/>
      <c r="Q11020" s="94"/>
    </row>
    <row r="11021" spans="2:17" x14ac:dyDescent="0.3">
      <c r="B11021" s="2"/>
      <c r="C11021" s="2"/>
      <c r="D11021" s="2"/>
      <c r="Q11021" s="94"/>
    </row>
    <row r="11022" spans="2:17" x14ac:dyDescent="0.3">
      <c r="B11022" s="2"/>
      <c r="C11022" s="2"/>
      <c r="D11022" s="2"/>
      <c r="Q11022" s="94"/>
    </row>
    <row r="11023" spans="2:17" x14ac:dyDescent="0.3">
      <c r="B11023" s="2"/>
      <c r="C11023" s="2"/>
      <c r="D11023" s="2"/>
      <c r="Q11023" s="94"/>
    </row>
    <row r="11024" spans="2:17" x14ac:dyDescent="0.3">
      <c r="B11024" s="2"/>
      <c r="C11024" s="2"/>
      <c r="D11024" s="2"/>
      <c r="Q11024" s="94"/>
    </row>
    <row r="11025" spans="2:17" x14ac:dyDescent="0.3">
      <c r="B11025" s="2"/>
      <c r="C11025" s="2"/>
      <c r="D11025" s="2"/>
      <c r="Q11025" s="94"/>
    </row>
    <row r="11026" spans="2:17" x14ac:dyDescent="0.3">
      <c r="B11026" s="2"/>
      <c r="C11026" s="2"/>
      <c r="D11026" s="2"/>
      <c r="Q11026" s="94"/>
    </row>
    <row r="11027" spans="2:17" x14ac:dyDescent="0.3">
      <c r="B11027" s="2"/>
      <c r="C11027" s="2"/>
      <c r="D11027" s="2"/>
      <c r="Q11027" s="94"/>
    </row>
    <row r="11028" spans="2:17" x14ac:dyDescent="0.3">
      <c r="B11028" s="2"/>
      <c r="C11028" s="2"/>
      <c r="D11028" s="2"/>
      <c r="Q11028" s="94"/>
    </row>
    <row r="11029" spans="2:17" x14ac:dyDescent="0.3">
      <c r="B11029" s="2"/>
      <c r="C11029" s="2"/>
      <c r="D11029" s="2"/>
      <c r="Q11029" s="94"/>
    </row>
    <row r="11030" spans="2:17" x14ac:dyDescent="0.3">
      <c r="B11030" s="2"/>
      <c r="C11030" s="2"/>
      <c r="D11030" s="2"/>
      <c r="Q11030" s="94"/>
    </row>
    <row r="11031" spans="2:17" x14ac:dyDescent="0.3">
      <c r="B11031" s="2"/>
      <c r="C11031" s="2"/>
      <c r="D11031" s="2"/>
      <c r="Q11031" s="94"/>
    </row>
    <row r="11032" spans="2:17" x14ac:dyDescent="0.3">
      <c r="B11032" s="2"/>
      <c r="C11032" s="2"/>
      <c r="D11032" s="2"/>
      <c r="Q11032" s="94"/>
    </row>
    <row r="11033" spans="2:17" x14ac:dyDescent="0.3">
      <c r="B11033" s="2"/>
      <c r="C11033" s="2"/>
      <c r="D11033" s="2"/>
      <c r="Q11033" s="94"/>
    </row>
    <row r="11034" spans="2:17" x14ac:dyDescent="0.3">
      <c r="B11034" s="2"/>
      <c r="C11034" s="2"/>
      <c r="D11034" s="2"/>
      <c r="Q11034" s="94"/>
    </row>
    <row r="11035" spans="2:17" x14ac:dyDescent="0.3">
      <c r="B11035" s="2"/>
      <c r="C11035" s="2"/>
      <c r="D11035" s="2"/>
      <c r="Q11035" s="94"/>
    </row>
    <row r="11036" spans="2:17" x14ac:dyDescent="0.3">
      <c r="B11036" s="2"/>
      <c r="C11036" s="2"/>
      <c r="D11036" s="2"/>
      <c r="Q11036" s="94"/>
    </row>
    <row r="11037" spans="2:17" x14ac:dyDescent="0.3">
      <c r="B11037" s="2"/>
      <c r="C11037" s="2"/>
      <c r="D11037" s="2"/>
      <c r="Q11037" s="94"/>
    </row>
    <row r="11038" spans="2:17" x14ac:dyDescent="0.3">
      <c r="B11038" s="2"/>
      <c r="C11038" s="2"/>
      <c r="D11038" s="2"/>
      <c r="Q11038" s="94"/>
    </row>
    <row r="11039" spans="2:17" x14ac:dyDescent="0.3">
      <c r="B11039" s="2"/>
      <c r="C11039" s="2"/>
      <c r="D11039" s="2"/>
      <c r="Q11039" s="94"/>
    </row>
    <row r="11040" spans="2:17" x14ac:dyDescent="0.3">
      <c r="B11040" s="2"/>
      <c r="C11040" s="2"/>
      <c r="D11040" s="2"/>
      <c r="Q11040" s="94"/>
    </row>
    <row r="11041" spans="2:17" x14ac:dyDescent="0.3">
      <c r="B11041" s="2"/>
      <c r="C11041" s="2"/>
      <c r="D11041" s="2"/>
      <c r="Q11041" s="94"/>
    </row>
    <row r="11042" spans="2:17" x14ac:dyDescent="0.3">
      <c r="B11042" s="2"/>
      <c r="C11042" s="2"/>
      <c r="D11042" s="2"/>
      <c r="Q11042" s="94"/>
    </row>
    <row r="11043" spans="2:17" x14ac:dyDescent="0.3">
      <c r="B11043" s="2"/>
      <c r="C11043" s="2"/>
      <c r="D11043" s="2"/>
      <c r="Q11043" s="94"/>
    </row>
    <row r="11044" spans="2:17" x14ac:dyDescent="0.3">
      <c r="B11044" s="2"/>
      <c r="C11044" s="2"/>
      <c r="D11044" s="2"/>
      <c r="Q11044" s="94"/>
    </row>
    <row r="11045" spans="2:17" x14ac:dyDescent="0.3">
      <c r="B11045" s="2"/>
      <c r="C11045" s="2"/>
      <c r="D11045" s="2"/>
      <c r="Q11045" s="94"/>
    </row>
    <row r="11046" spans="2:17" x14ac:dyDescent="0.3">
      <c r="B11046" s="2"/>
      <c r="C11046" s="2"/>
      <c r="D11046" s="2"/>
      <c r="Q11046" s="94"/>
    </row>
    <row r="11047" spans="2:17" x14ac:dyDescent="0.3">
      <c r="B11047" s="2"/>
      <c r="C11047" s="2"/>
      <c r="D11047" s="2"/>
      <c r="Q11047" s="94"/>
    </row>
    <row r="11048" spans="2:17" x14ac:dyDescent="0.3">
      <c r="B11048" s="2"/>
      <c r="C11048" s="2"/>
      <c r="D11048" s="2"/>
      <c r="Q11048" s="94"/>
    </row>
    <row r="11049" spans="2:17" x14ac:dyDescent="0.3">
      <c r="B11049" s="2"/>
      <c r="C11049" s="2"/>
      <c r="D11049" s="2"/>
      <c r="Q11049" s="94"/>
    </row>
    <row r="11050" spans="2:17" x14ac:dyDescent="0.3">
      <c r="B11050" s="2"/>
      <c r="C11050" s="2"/>
      <c r="D11050" s="2"/>
      <c r="Q11050" s="94"/>
    </row>
    <row r="11051" spans="2:17" x14ac:dyDescent="0.3">
      <c r="B11051" s="2"/>
      <c r="C11051" s="2"/>
      <c r="D11051" s="2"/>
      <c r="Q11051" s="94"/>
    </row>
    <row r="11052" spans="2:17" x14ac:dyDescent="0.3">
      <c r="B11052" s="2"/>
      <c r="C11052" s="2"/>
      <c r="D11052" s="2"/>
      <c r="Q11052" s="94"/>
    </row>
    <row r="11053" spans="2:17" x14ac:dyDescent="0.3">
      <c r="B11053" s="2"/>
      <c r="C11053" s="2"/>
      <c r="D11053" s="2"/>
      <c r="Q11053" s="94"/>
    </row>
    <row r="11054" spans="2:17" x14ac:dyDescent="0.3">
      <c r="B11054" s="2"/>
      <c r="C11054" s="2"/>
      <c r="D11054" s="2"/>
      <c r="Q11054" s="94"/>
    </row>
    <row r="11055" spans="2:17" x14ac:dyDescent="0.3">
      <c r="B11055" s="2"/>
      <c r="C11055" s="2"/>
      <c r="D11055" s="2"/>
      <c r="Q11055" s="94"/>
    </row>
    <row r="11056" spans="2:17" x14ac:dyDescent="0.3">
      <c r="B11056" s="2"/>
      <c r="C11056" s="2"/>
      <c r="D11056" s="2"/>
      <c r="Q11056" s="94"/>
    </row>
    <row r="11057" spans="2:17" x14ac:dyDescent="0.3">
      <c r="B11057" s="2"/>
      <c r="C11057" s="2"/>
      <c r="D11057" s="2"/>
      <c r="Q11057" s="94"/>
    </row>
    <row r="11058" spans="2:17" x14ac:dyDescent="0.3">
      <c r="B11058" s="2"/>
      <c r="C11058" s="2"/>
      <c r="D11058" s="2"/>
      <c r="Q11058" s="94"/>
    </row>
    <row r="11059" spans="2:17" x14ac:dyDescent="0.3">
      <c r="B11059" s="2"/>
      <c r="C11059" s="2"/>
      <c r="D11059" s="2"/>
      <c r="Q11059" s="94"/>
    </row>
    <row r="11060" spans="2:17" x14ac:dyDescent="0.3">
      <c r="B11060" s="2"/>
      <c r="C11060" s="2"/>
      <c r="D11060" s="2"/>
      <c r="Q11060" s="94"/>
    </row>
    <row r="11061" spans="2:17" x14ac:dyDescent="0.3">
      <c r="B11061" s="2"/>
      <c r="C11061" s="2"/>
      <c r="D11061" s="2"/>
      <c r="Q11061" s="94"/>
    </row>
    <row r="11062" spans="2:17" x14ac:dyDescent="0.3">
      <c r="B11062" s="2"/>
      <c r="C11062" s="2"/>
      <c r="D11062" s="2"/>
      <c r="Q11062" s="94"/>
    </row>
    <row r="11063" spans="2:17" x14ac:dyDescent="0.3">
      <c r="B11063" s="2"/>
      <c r="C11063" s="2"/>
      <c r="D11063" s="2"/>
      <c r="Q11063" s="94"/>
    </row>
    <row r="11064" spans="2:17" x14ac:dyDescent="0.3">
      <c r="B11064" s="2"/>
      <c r="C11064" s="2"/>
      <c r="D11064" s="2"/>
      <c r="Q11064" s="94"/>
    </row>
    <row r="11065" spans="2:17" x14ac:dyDescent="0.3">
      <c r="B11065" s="2"/>
      <c r="C11065" s="2"/>
      <c r="D11065" s="2"/>
      <c r="Q11065" s="94"/>
    </row>
    <row r="11066" spans="2:17" x14ac:dyDescent="0.3">
      <c r="B11066" s="2"/>
      <c r="C11066" s="2"/>
      <c r="D11066" s="2"/>
      <c r="Q11066" s="94"/>
    </row>
    <row r="11067" spans="2:17" x14ac:dyDescent="0.3">
      <c r="B11067" s="2"/>
      <c r="C11067" s="2"/>
      <c r="D11067" s="2"/>
      <c r="Q11067" s="94"/>
    </row>
    <row r="11068" spans="2:17" x14ac:dyDescent="0.3">
      <c r="B11068" s="2"/>
      <c r="C11068" s="2"/>
      <c r="D11068" s="2"/>
      <c r="Q11068" s="94"/>
    </row>
    <row r="11069" spans="2:17" x14ac:dyDescent="0.3">
      <c r="B11069" s="2"/>
      <c r="C11069" s="2"/>
      <c r="D11069" s="2"/>
      <c r="Q11069" s="94"/>
    </row>
    <row r="11070" spans="2:17" x14ac:dyDescent="0.3">
      <c r="B11070" s="2"/>
      <c r="C11070" s="2"/>
      <c r="D11070" s="2"/>
      <c r="Q11070" s="94"/>
    </row>
    <row r="11071" spans="2:17" x14ac:dyDescent="0.3">
      <c r="B11071" s="2"/>
      <c r="C11071" s="2"/>
      <c r="D11071" s="2"/>
      <c r="Q11071" s="94"/>
    </row>
    <row r="11072" spans="2:17" x14ac:dyDescent="0.3">
      <c r="B11072" s="2"/>
      <c r="C11072" s="2"/>
      <c r="D11072" s="2"/>
      <c r="Q11072" s="94"/>
    </row>
    <row r="11073" spans="2:17" x14ac:dyDescent="0.3">
      <c r="B11073" s="2"/>
      <c r="C11073" s="2"/>
      <c r="D11073" s="2"/>
      <c r="Q11073" s="94"/>
    </row>
    <row r="11074" spans="2:17" x14ac:dyDescent="0.3">
      <c r="B11074" s="2"/>
      <c r="C11074" s="2"/>
      <c r="D11074" s="2"/>
      <c r="Q11074" s="94"/>
    </row>
    <row r="11075" spans="2:17" x14ac:dyDescent="0.3">
      <c r="B11075" s="2"/>
      <c r="C11075" s="2"/>
      <c r="D11075" s="2"/>
      <c r="Q11075" s="94"/>
    </row>
    <row r="11076" spans="2:17" x14ac:dyDescent="0.3">
      <c r="B11076" s="2"/>
      <c r="C11076" s="2"/>
      <c r="D11076" s="2"/>
      <c r="Q11076" s="94"/>
    </row>
    <row r="11077" spans="2:17" x14ac:dyDescent="0.3">
      <c r="B11077" s="2"/>
      <c r="C11077" s="2"/>
      <c r="D11077" s="2"/>
      <c r="Q11077" s="94"/>
    </row>
    <row r="11078" spans="2:17" x14ac:dyDescent="0.3">
      <c r="B11078" s="2"/>
      <c r="C11078" s="2"/>
      <c r="D11078" s="2"/>
      <c r="Q11078" s="94"/>
    </row>
    <row r="11079" spans="2:17" x14ac:dyDescent="0.3">
      <c r="B11079" s="2"/>
      <c r="C11079" s="2"/>
      <c r="D11079" s="2"/>
      <c r="Q11079" s="94"/>
    </row>
    <row r="11080" spans="2:17" x14ac:dyDescent="0.3">
      <c r="B11080" s="2"/>
      <c r="C11080" s="2"/>
      <c r="D11080" s="2"/>
      <c r="Q11080" s="94"/>
    </row>
    <row r="11081" spans="2:17" x14ac:dyDescent="0.3">
      <c r="B11081" s="2"/>
      <c r="C11081" s="2"/>
      <c r="D11081" s="2"/>
      <c r="Q11081" s="94"/>
    </row>
    <row r="11082" spans="2:17" x14ac:dyDescent="0.3">
      <c r="B11082" s="2"/>
      <c r="C11082" s="2"/>
      <c r="D11082" s="2"/>
      <c r="Q11082" s="94"/>
    </row>
    <row r="11083" spans="2:17" x14ac:dyDescent="0.3">
      <c r="B11083" s="2"/>
      <c r="C11083" s="2"/>
      <c r="D11083" s="2"/>
      <c r="Q11083" s="94"/>
    </row>
    <row r="11084" spans="2:17" x14ac:dyDescent="0.3">
      <c r="B11084" s="2"/>
      <c r="C11084" s="2"/>
      <c r="D11084" s="2"/>
      <c r="Q11084" s="94"/>
    </row>
    <row r="11085" spans="2:17" x14ac:dyDescent="0.3">
      <c r="B11085" s="2"/>
      <c r="C11085" s="2"/>
      <c r="D11085" s="2"/>
      <c r="Q11085" s="94"/>
    </row>
    <row r="11086" spans="2:17" x14ac:dyDescent="0.3">
      <c r="B11086" s="2"/>
      <c r="C11086" s="2"/>
      <c r="D11086" s="2"/>
      <c r="Q11086" s="94"/>
    </row>
    <row r="11087" spans="2:17" x14ac:dyDescent="0.3">
      <c r="B11087" s="2"/>
      <c r="C11087" s="2"/>
      <c r="D11087" s="2"/>
      <c r="Q11087" s="94"/>
    </row>
    <row r="11088" spans="2:17" x14ac:dyDescent="0.3">
      <c r="B11088" s="2"/>
      <c r="C11088" s="2"/>
      <c r="D11088" s="2"/>
      <c r="Q11088" s="94"/>
    </row>
    <row r="11089" spans="2:17" x14ac:dyDescent="0.3">
      <c r="B11089" s="2"/>
      <c r="C11089" s="2"/>
      <c r="D11089" s="2"/>
      <c r="Q11089" s="94"/>
    </row>
    <row r="11090" spans="2:17" x14ac:dyDescent="0.3">
      <c r="B11090" s="2"/>
      <c r="C11090" s="2"/>
      <c r="D11090" s="2"/>
      <c r="Q11090" s="94"/>
    </row>
    <row r="11091" spans="2:17" x14ac:dyDescent="0.3">
      <c r="B11091" s="2"/>
      <c r="C11091" s="2"/>
      <c r="D11091" s="2"/>
      <c r="Q11091" s="94"/>
    </row>
    <row r="11092" spans="2:17" x14ac:dyDescent="0.3">
      <c r="B11092" s="2"/>
      <c r="C11092" s="2"/>
      <c r="D11092" s="2"/>
      <c r="Q11092" s="94"/>
    </row>
    <row r="11093" spans="2:17" x14ac:dyDescent="0.3">
      <c r="B11093" s="2"/>
      <c r="C11093" s="2"/>
      <c r="D11093" s="2"/>
      <c r="Q11093" s="94"/>
    </row>
    <row r="11094" spans="2:17" x14ac:dyDescent="0.3">
      <c r="B11094" s="2"/>
      <c r="C11094" s="2"/>
      <c r="D11094" s="2"/>
      <c r="Q11094" s="94"/>
    </row>
    <row r="11095" spans="2:17" x14ac:dyDescent="0.3">
      <c r="B11095" s="2"/>
      <c r="C11095" s="2"/>
      <c r="D11095" s="2"/>
      <c r="Q11095" s="94"/>
    </row>
    <row r="11096" spans="2:17" x14ac:dyDescent="0.3">
      <c r="B11096" s="2"/>
      <c r="C11096" s="2"/>
      <c r="D11096" s="2"/>
      <c r="Q11096" s="94"/>
    </row>
    <row r="11097" spans="2:17" x14ac:dyDescent="0.3">
      <c r="B11097" s="2"/>
      <c r="C11097" s="2"/>
      <c r="D11097" s="2"/>
      <c r="Q11097" s="94"/>
    </row>
    <row r="11098" spans="2:17" x14ac:dyDescent="0.3">
      <c r="B11098" s="2"/>
      <c r="C11098" s="2"/>
      <c r="D11098" s="2"/>
      <c r="Q11098" s="94"/>
    </row>
    <row r="11099" spans="2:17" x14ac:dyDescent="0.3">
      <c r="B11099" s="2"/>
      <c r="C11099" s="2"/>
      <c r="D11099" s="2"/>
      <c r="Q11099" s="94"/>
    </row>
    <row r="11100" spans="2:17" x14ac:dyDescent="0.3">
      <c r="B11100" s="2"/>
      <c r="C11100" s="2"/>
      <c r="D11100" s="2"/>
      <c r="Q11100" s="94"/>
    </row>
    <row r="11101" spans="2:17" x14ac:dyDescent="0.3">
      <c r="B11101" s="2"/>
      <c r="C11101" s="2"/>
      <c r="D11101" s="2"/>
      <c r="Q11101" s="94"/>
    </row>
    <row r="11102" spans="2:17" x14ac:dyDescent="0.3">
      <c r="B11102" s="2"/>
      <c r="C11102" s="2"/>
      <c r="D11102" s="2"/>
      <c r="Q11102" s="94"/>
    </row>
    <row r="11103" spans="2:17" x14ac:dyDescent="0.3">
      <c r="B11103" s="2"/>
      <c r="C11103" s="2"/>
      <c r="D11103" s="2"/>
      <c r="Q11103" s="94"/>
    </row>
    <row r="11104" spans="2:17" x14ac:dyDescent="0.3">
      <c r="B11104" s="2"/>
      <c r="C11104" s="2"/>
      <c r="D11104" s="2"/>
      <c r="Q11104" s="94"/>
    </row>
    <row r="11105" spans="2:17" x14ac:dyDescent="0.3">
      <c r="B11105" s="2"/>
      <c r="C11105" s="2"/>
      <c r="D11105" s="2"/>
      <c r="Q11105" s="94"/>
    </row>
    <row r="11106" spans="2:17" x14ac:dyDescent="0.3">
      <c r="B11106" s="2"/>
      <c r="C11106" s="2"/>
      <c r="D11106" s="2"/>
      <c r="Q11106" s="94"/>
    </row>
    <row r="11107" spans="2:17" x14ac:dyDescent="0.3">
      <c r="B11107" s="2"/>
      <c r="C11107" s="2"/>
      <c r="D11107" s="2"/>
      <c r="Q11107" s="94"/>
    </row>
    <row r="11108" spans="2:17" x14ac:dyDescent="0.3">
      <c r="B11108" s="2"/>
      <c r="C11108" s="2"/>
      <c r="D11108" s="2"/>
      <c r="Q11108" s="94"/>
    </row>
    <row r="11109" spans="2:17" x14ac:dyDescent="0.3">
      <c r="B11109" s="2"/>
      <c r="C11109" s="2"/>
      <c r="D11109" s="2"/>
      <c r="Q11109" s="94"/>
    </row>
    <row r="11110" spans="2:17" x14ac:dyDescent="0.3">
      <c r="B11110" s="2"/>
      <c r="C11110" s="2"/>
      <c r="D11110" s="2"/>
      <c r="Q11110" s="94"/>
    </row>
    <row r="11111" spans="2:17" x14ac:dyDescent="0.3">
      <c r="B11111" s="2"/>
      <c r="C11111" s="2"/>
      <c r="D11111" s="2"/>
      <c r="Q11111" s="94"/>
    </row>
    <row r="11112" spans="2:17" x14ac:dyDescent="0.3">
      <c r="B11112" s="2"/>
      <c r="C11112" s="2"/>
      <c r="D11112" s="2"/>
      <c r="Q11112" s="94"/>
    </row>
    <row r="11113" spans="2:17" x14ac:dyDescent="0.3">
      <c r="B11113" s="2"/>
      <c r="C11113" s="2"/>
      <c r="D11113" s="2"/>
      <c r="Q11113" s="94"/>
    </row>
    <row r="11114" spans="2:17" x14ac:dyDescent="0.3">
      <c r="B11114" s="2"/>
      <c r="C11114" s="2"/>
      <c r="D11114" s="2"/>
      <c r="Q11114" s="94"/>
    </row>
    <row r="11115" spans="2:17" x14ac:dyDescent="0.3">
      <c r="B11115" s="2"/>
      <c r="C11115" s="2"/>
      <c r="D11115" s="2"/>
      <c r="Q11115" s="94"/>
    </row>
    <row r="11116" spans="2:17" x14ac:dyDescent="0.3">
      <c r="B11116" s="2"/>
      <c r="C11116" s="2"/>
      <c r="D11116" s="2"/>
      <c r="Q11116" s="94"/>
    </row>
    <row r="11117" spans="2:17" x14ac:dyDescent="0.3">
      <c r="B11117" s="2"/>
      <c r="C11117" s="2"/>
      <c r="D11117" s="2"/>
      <c r="Q11117" s="94"/>
    </row>
    <row r="11118" spans="2:17" x14ac:dyDescent="0.3">
      <c r="B11118" s="2"/>
      <c r="C11118" s="2"/>
      <c r="D11118" s="2"/>
      <c r="Q11118" s="94"/>
    </row>
    <row r="11119" spans="2:17" x14ac:dyDescent="0.3">
      <c r="B11119" s="2"/>
      <c r="C11119" s="2"/>
      <c r="D11119" s="2"/>
      <c r="Q11119" s="94"/>
    </row>
    <row r="11120" spans="2:17" x14ac:dyDescent="0.3">
      <c r="B11120" s="2"/>
      <c r="C11120" s="2"/>
      <c r="D11120" s="2"/>
      <c r="Q11120" s="94"/>
    </row>
    <row r="11121" spans="2:17" x14ac:dyDescent="0.3">
      <c r="B11121" s="2"/>
      <c r="C11121" s="2"/>
      <c r="D11121" s="2"/>
      <c r="Q11121" s="94"/>
    </row>
    <row r="11122" spans="2:17" x14ac:dyDescent="0.3">
      <c r="B11122" s="2"/>
      <c r="C11122" s="2"/>
      <c r="D11122" s="2"/>
      <c r="Q11122" s="94"/>
    </row>
    <row r="11123" spans="2:17" x14ac:dyDescent="0.3">
      <c r="B11123" s="2"/>
      <c r="C11123" s="2"/>
      <c r="D11123" s="2"/>
      <c r="Q11123" s="94"/>
    </row>
    <row r="11124" spans="2:17" x14ac:dyDescent="0.3">
      <c r="B11124" s="2"/>
      <c r="C11124" s="2"/>
      <c r="D11124" s="2"/>
      <c r="Q11124" s="94"/>
    </row>
    <row r="11125" spans="2:17" x14ac:dyDescent="0.3">
      <c r="B11125" s="2"/>
      <c r="C11125" s="2"/>
      <c r="D11125" s="2"/>
      <c r="Q11125" s="94"/>
    </row>
    <row r="11126" spans="2:17" x14ac:dyDescent="0.3">
      <c r="B11126" s="2"/>
      <c r="C11126" s="2"/>
      <c r="D11126" s="2"/>
      <c r="Q11126" s="94"/>
    </row>
    <row r="11127" spans="2:17" x14ac:dyDescent="0.3">
      <c r="B11127" s="2"/>
      <c r="C11127" s="2"/>
      <c r="D11127" s="2"/>
      <c r="Q11127" s="94"/>
    </row>
    <row r="11128" spans="2:17" x14ac:dyDescent="0.3">
      <c r="B11128" s="2"/>
      <c r="C11128" s="2"/>
      <c r="D11128" s="2"/>
      <c r="Q11128" s="94"/>
    </row>
    <row r="11129" spans="2:17" x14ac:dyDescent="0.3">
      <c r="B11129" s="2"/>
      <c r="C11129" s="2"/>
      <c r="D11129" s="2"/>
      <c r="Q11129" s="94"/>
    </row>
    <row r="11130" spans="2:17" x14ac:dyDescent="0.3">
      <c r="B11130" s="2"/>
      <c r="C11130" s="2"/>
      <c r="D11130" s="2"/>
      <c r="Q11130" s="94"/>
    </row>
    <row r="11131" spans="2:17" x14ac:dyDescent="0.3">
      <c r="B11131" s="2"/>
      <c r="C11131" s="2"/>
      <c r="D11131" s="2"/>
      <c r="Q11131" s="94"/>
    </row>
    <row r="11132" spans="2:17" x14ac:dyDescent="0.3">
      <c r="B11132" s="2"/>
      <c r="C11132" s="2"/>
      <c r="D11132" s="2"/>
      <c r="Q11132" s="94"/>
    </row>
    <row r="11133" spans="2:17" x14ac:dyDescent="0.3">
      <c r="B11133" s="2"/>
      <c r="C11133" s="2"/>
      <c r="D11133" s="2"/>
      <c r="Q11133" s="94"/>
    </row>
    <row r="11134" spans="2:17" x14ac:dyDescent="0.3">
      <c r="B11134" s="2"/>
      <c r="C11134" s="2"/>
      <c r="D11134" s="2"/>
      <c r="Q11134" s="94"/>
    </row>
    <row r="11135" spans="2:17" x14ac:dyDescent="0.3">
      <c r="B11135" s="2"/>
      <c r="C11135" s="2"/>
      <c r="D11135" s="2"/>
      <c r="Q11135" s="94"/>
    </row>
    <row r="11136" spans="2:17" x14ac:dyDescent="0.3">
      <c r="B11136" s="2"/>
      <c r="C11136" s="2"/>
      <c r="D11136" s="2"/>
      <c r="Q11136" s="94"/>
    </row>
    <row r="11137" spans="2:17" x14ac:dyDescent="0.3">
      <c r="B11137" s="2"/>
      <c r="C11137" s="2"/>
      <c r="D11137" s="2"/>
      <c r="Q11137" s="94"/>
    </row>
    <row r="11138" spans="2:17" x14ac:dyDescent="0.3">
      <c r="B11138" s="2"/>
      <c r="C11138" s="2"/>
      <c r="D11138" s="2"/>
      <c r="Q11138" s="94"/>
    </row>
    <row r="11139" spans="2:17" x14ac:dyDescent="0.3">
      <c r="B11139" s="2"/>
      <c r="C11139" s="2"/>
      <c r="D11139" s="2"/>
      <c r="Q11139" s="94"/>
    </row>
    <row r="11140" spans="2:17" x14ac:dyDescent="0.3">
      <c r="B11140" s="2"/>
      <c r="C11140" s="2"/>
      <c r="D11140" s="2"/>
      <c r="Q11140" s="94"/>
    </row>
    <row r="11141" spans="2:17" x14ac:dyDescent="0.3">
      <c r="B11141" s="2"/>
      <c r="C11141" s="2"/>
      <c r="D11141" s="2"/>
      <c r="Q11141" s="94"/>
    </row>
    <row r="11142" spans="2:17" x14ac:dyDescent="0.3">
      <c r="B11142" s="2"/>
      <c r="C11142" s="2"/>
      <c r="D11142" s="2"/>
      <c r="Q11142" s="94"/>
    </row>
    <row r="11143" spans="2:17" x14ac:dyDescent="0.3">
      <c r="B11143" s="2"/>
      <c r="C11143" s="2"/>
      <c r="D11143" s="2"/>
      <c r="Q11143" s="94"/>
    </row>
    <row r="11144" spans="2:17" x14ac:dyDescent="0.3">
      <c r="B11144" s="2"/>
      <c r="C11144" s="2"/>
      <c r="D11144" s="2"/>
      <c r="Q11144" s="94"/>
    </row>
    <row r="11145" spans="2:17" x14ac:dyDescent="0.3">
      <c r="B11145" s="2"/>
      <c r="C11145" s="2"/>
      <c r="D11145" s="2"/>
      <c r="Q11145" s="94"/>
    </row>
    <row r="11146" spans="2:17" x14ac:dyDescent="0.3">
      <c r="B11146" s="2"/>
      <c r="C11146" s="2"/>
      <c r="D11146" s="2"/>
      <c r="Q11146" s="94"/>
    </row>
    <row r="11147" spans="2:17" x14ac:dyDescent="0.3">
      <c r="B11147" s="2"/>
      <c r="C11147" s="2"/>
      <c r="D11147" s="2"/>
      <c r="Q11147" s="94"/>
    </row>
    <row r="11148" spans="2:17" x14ac:dyDescent="0.3">
      <c r="B11148" s="2"/>
      <c r="C11148" s="2"/>
      <c r="D11148" s="2"/>
      <c r="Q11148" s="94"/>
    </row>
    <row r="11149" spans="2:17" x14ac:dyDescent="0.3">
      <c r="B11149" s="2"/>
      <c r="C11149" s="2"/>
      <c r="D11149" s="2"/>
      <c r="Q11149" s="94"/>
    </row>
    <row r="11150" spans="2:17" x14ac:dyDescent="0.3">
      <c r="B11150" s="2"/>
      <c r="C11150" s="2"/>
      <c r="D11150" s="2"/>
      <c r="Q11150" s="94"/>
    </row>
    <row r="11151" spans="2:17" x14ac:dyDescent="0.3">
      <c r="B11151" s="2"/>
      <c r="C11151" s="2"/>
      <c r="D11151" s="2"/>
      <c r="Q11151" s="94"/>
    </row>
    <row r="11152" spans="2:17" x14ac:dyDescent="0.3">
      <c r="B11152" s="2"/>
      <c r="C11152" s="2"/>
      <c r="D11152" s="2"/>
      <c r="Q11152" s="94"/>
    </row>
    <row r="11153" spans="2:17" x14ac:dyDescent="0.3">
      <c r="B11153" s="2"/>
      <c r="C11153" s="2"/>
      <c r="D11153" s="2"/>
      <c r="Q11153" s="94"/>
    </row>
    <row r="11154" spans="2:17" x14ac:dyDescent="0.3">
      <c r="B11154" s="2"/>
      <c r="C11154" s="2"/>
      <c r="D11154" s="2"/>
      <c r="Q11154" s="94"/>
    </row>
    <row r="11155" spans="2:17" x14ac:dyDescent="0.3">
      <c r="B11155" s="2"/>
      <c r="C11155" s="2"/>
      <c r="D11155" s="2"/>
      <c r="Q11155" s="94"/>
    </row>
    <row r="11156" spans="2:17" x14ac:dyDescent="0.3">
      <c r="B11156" s="2"/>
      <c r="C11156" s="2"/>
      <c r="D11156" s="2"/>
      <c r="Q11156" s="94"/>
    </row>
    <row r="11157" spans="2:17" x14ac:dyDescent="0.3">
      <c r="B11157" s="2"/>
      <c r="C11157" s="2"/>
      <c r="D11157" s="2"/>
      <c r="Q11157" s="94"/>
    </row>
    <row r="11158" spans="2:17" x14ac:dyDescent="0.3">
      <c r="B11158" s="2"/>
      <c r="C11158" s="2"/>
      <c r="D11158" s="2"/>
      <c r="Q11158" s="94"/>
    </row>
    <row r="11159" spans="2:17" x14ac:dyDescent="0.3">
      <c r="B11159" s="2"/>
      <c r="C11159" s="2"/>
      <c r="D11159" s="2"/>
      <c r="Q11159" s="94"/>
    </row>
    <row r="11160" spans="2:17" x14ac:dyDescent="0.3">
      <c r="B11160" s="2"/>
      <c r="C11160" s="2"/>
      <c r="D11160" s="2"/>
      <c r="Q11160" s="94"/>
    </row>
    <row r="11161" spans="2:17" x14ac:dyDescent="0.3">
      <c r="B11161" s="2"/>
      <c r="C11161" s="2"/>
      <c r="D11161" s="2"/>
      <c r="Q11161" s="94"/>
    </row>
    <row r="11162" spans="2:17" x14ac:dyDescent="0.3">
      <c r="B11162" s="2"/>
      <c r="C11162" s="2"/>
      <c r="D11162" s="2"/>
      <c r="Q11162" s="94"/>
    </row>
    <row r="11163" spans="2:17" x14ac:dyDescent="0.3">
      <c r="B11163" s="2"/>
      <c r="C11163" s="2"/>
      <c r="D11163" s="2"/>
      <c r="Q11163" s="94"/>
    </row>
    <row r="11164" spans="2:17" x14ac:dyDescent="0.3">
      <c r="B11164" s="2"/>
      <c r="C11164" s="2"/>
      <c r="D11164" s="2"/>
      <c r="Q11164" s="94"/>
    </row>
    <row r="11165" spans="2:17" x14ac:dyDescent="0.3">
      <c r="B11165" s="2"/>
      <c r="C11165" s="2"/>
      <c r="D11165" s="2"/>
      <c r="Q11165" s="94"/>
    </row>
    <row r="11166" spans="2:17" x14ac:dyDescent="0.3">
      <c r="B11166" s="2"/>
      <c r="C11166" s="2"/>
      <c r="D11166" s="2"/>
      <c r="Q11166" s="94"/>
    </row>
    <row r="11167" spans="2:17" x14ac:dyDescent="0.3">
      <c r="B11167" s="2"/>
      <c r="C11167" s="2"/>
      <c r="D11167" s="2"/>
      <c r="Q11167" s="94"/>
    </row>
    <row r="11168" spans="2:17" x14ac:dyDescent="0.3">
      <c r="B11168" s="2"/>
      <c r="C11168" s="2"/>
      <c r="D11168" s="2"/>
      <c r="Q11168" s="94"/>
    </row>
    <row r="11169" spans="2:17" x14ac:dyDescent="0.3">
      <c r="B11169" s="2"/>
      <c r="C11169" s="2"/>
      <c r="D11169" s="2"/>
      <c r="Q11169" s="94"/>
    </row>
    <row r="11170" spans="2:17" x14ac:dyDescent="0.3">
      <c r="B11170" s="2"/>
      <c r="C11170" s="2"/>
      <c r="D11170" s="2"/>
      <c r="Q11170" s="94"/>
    </row>
    <row r="11171" spans="2:17" x14ac:dyDescent="0.3">
      <c r="B11171" s="2"/>
      <c r="C11171" s="2"/>
      <c r="D11171" s="2"/>
      <c r="Q11171" s="94"/>
    </row>
    <row r="11172" spans="2:17" x14ac:dyDescent="0.3">
      <c r="B11172" s="2"/>
      <c r="C11172" s="2"/>
      <c r="D11172" s="2"/>
      <c r="Q11172" s="94"/>
    </row>
    <row r="11173" spans="2:17" x14ac:dyDescent="0.3">
      <c r="B11173" s="2"/>
      <c r="C11173" s="2"/>
      <c r="D11173" s="2"/>
      <c r="Q11173" s="94"/>
    </row>
    <row r="11174" spans="2:17" x14ac:dyDescent="0.3">
      <c r="B11174" s="2"/>
      <c r="C11174" s="2"/>
      <c r="D11174" s="2"/>
      <c r="Q11174" s="94"/>
    </row>
    <row r="11175" spans="2:17" x14ac:dyDescent="0.3">
      <c r="B11175" s="2"/>
      <c r="C11175" s="2"/>
      <c r="D11175" s="2"/>
      <c r="Q11175" s="94"/>
    </row>
    <row r="11176" spans="2:17" x14ac:dyDescent="0.3">
      <c r="B11176" s="2"/>
      <c r="C11176" s="2"/>
      <c r="D11176" s="2"/>
      <c r="Q11176" s="94"/>
    </row>
    <row r="11177" spans="2:17" x14ac:dyDescent="0.3">
      <c r="B11177" s="2"/>
      <c r="C11177" s="2"/>
      <c r="D11177" s="2"/>
      <c r="Q11177" s="94"/>
    </row>
    <row r="11178" spans="2:17" x14ac:dyDescent="0.3">
      <c r="B11178" s="2"/>
      <c r="C11178" s="2"/>
      <c r="D11178" s="2"/>
      <c r="Q11178" s="94"/>
    </row>
    <row r="11179" spans="2:17" x14ac:dyDescent="0.3">
      <c r="B11179" s="2"/>
      <c r="C11179" s="2"/>
      <c r="D11179" s="2"/>
      <c r="Q11179" s="94"/>
    </row>
    <row r="11180" spans="2:17" x14ac:dyDescent="0.3">
      <c r="B11180" s="2"/>
      <c r="C11180" s="2"/>
      <c r="D11180" s="2"/>
      <c r="Q11180" s="94"/>
    </row>
    <row r="11181" spans="2:17" x14ac:dyDescent="0.3">
      <c r="B11181" s="2"/>
      <c r="C11181" s="2"/>
      <c r="D11181" s="2"/>
      <c r="Q11181" s="94"/>
    </row>
    <row r="11182" spans="2:17" x14ac:dyDescent="0.3">
      <c r="B11182" s="2"/>
      <c r="C11182" s="2"/>
      <c r="D11182" s="2"/>
      <c r="Q11182" s="94"/>
    </row>
    <row r="11183" spans="2:17" x14ac:dyDescent="0.3">
      <c r="B11183" s="2"/>
      <c r="C11183" s="2"/>
      <c r="D11183" s="2"/>
      <c r="Q11183" s="94"/>
    </row>
    <row r="11184" spans="2:17" x14ac:dyDescent="0.3">
      <c r="B11184" s="2"/>
      <c r="C11184" s="2"/>
      <c r="D11184" s="2"/>
      <c r="Q11184" s="94"/>
    </row>
    <row r="11185" spans="2:17" x14ac:dyDescent="0.3">
      <c r="B11185" s="2"/>
      <c r="C11185" s="2"/>
      <c r="D11185" s="2"/>
      <c r="Q11185" s="94"/>
    </row>
    <row r="11186" spans="2:17" x14ac:dyDescent="0.3">
      <c r="B11186" s="2"/>
      <c r="C11186" s="2"/>
      <c r="D11186" s="2"/>
      <c r="Q11186" s="94"/>
    </row>
    <row r="11187" spans="2:17" x14ac:dyDescent="0.3">
      <c r="B11187" s="2"/>
      <c r="C11187" s="2"/>
      <c r="D11187" s="2"/>
      <c r="Q11187" s="94"/>
    </row>
    <row r="11188" spans="2:17" x14ac:dyDescent="0.3">
      <c r="B11188" s="2"/>
      <c r="C11188" s="2"/>
      <c r="D11188" s="2"/>
      <c r="Q11188" s="94"/>
    </row>
    <row r="11189" spans="2:17" x14ac:dyDescent="0.3">
      <c r="B11189" s="2"/>
      <c r="C11189" s="2"/>
      <c r="D11189" s="2"/>
      <c r="Q11189" s="94"/>
    </row>
    <row r="11190" spans="2:17" x14ac:dyDescent="0.3">
      <c r="B11190" s="2"/>
      <c r="C11190" s="2"/>
      <c r="D11190" s="2"/>
      <c r="Q11190" s="94"/>
    </row>
    <row r="11191" spans="2:17" x14ac:dyDescent="0.3">
      <c r="B11191" s="2"/>
      <c r="C11191" s="2"/>
      <c r="D11191" s="2"/>
      <c r="Q11191" s="94"/>
    </row>
    <row r="11192" spans="2:17" x14ac:dyDescent="0.3">
      <c r="B11192" s="2"/>
      <c r="C11192" s="2"/>
      <c r="D11192" s="2"/>
      <c r="Q11192" s="94"/>
    </row>
    <row r="11193" spans="2:17" x14ac:dyDescent="0.3">
      <c r="B11193" s="2"/>
      <c r="C11193" s="2"/>
      <c r="D11193" s="2"/>
      <c r="Q11193" s="94"/>
    </row>
    <row r="11194" spans="2:17" x14ac:dyDescent="0.3">
      <c r="B11194" s="2"/>
      <c r="C11194" s="2"/>
      <c r="D11194" s="2"/>
      <c r="Q11194" s="94"/>
    </row>
    <row r="11195" spans="2:17" x14ac:dyDescent="0.3">
      <c r="B11195" s="2"/>
      <c r="C11195" s="2"/>
      <c r="D11195" s="2"/>
      <c r="Q11195" s="94"/>
    </row>
    <row r="11196" spans="2:17" x14ac:dyDescent="0.3">
      <c r="B11196" s="2"/>
      <c r="C11196" s="2"/>
      <c r="D11196" s="2"/>
      <c r="Q11196" s="94"/>
    </row>
    <row r="11197" spans="2:17" x14ac:dyDescent="0.3">
      <c r="B11197" s="2"/>
      <c r="C11197" s="2"/>
      <c r="D11197" s="2"/>
      <c r="Q11197" s="94"/>
    </row>
    <row r="11198" spans="2:17" x14ac:dyDescent="0.3">
      <c r="B11198" s="2"/>
      <c r="C11198" s="2"/>
      <c r="D11198" s="2"/>
      <c r="Q11198" s="94"/>
    </row>
    <row r="11199" spans="2:17" x14ac:dyDescent="0.3">
      <c r="B11199" s="2"/>
      <c r="C11199" s="2"/>
      <c r="D11199" s="2"/>
      <c r="Q11199" s="94"/>
    </row>
    <row r="11200" spans="2:17" x14ac:dyDescent="0.3">
      <c r="B11200" s="2"/>
      <c r="C11200" s="2"/>
      <c r="D11200" s="2"/>
      <c r="Q11200" s="94"/>
    </row>
    <row r="11201" spans="2:17" x14ac:dyDescent="0.3">
      <c r="B11201" s="2"/>
      <c r="C11201" s="2"/>
      <c r="D11201" s="2"/>
      <c r="Q11201" s="94"/>
    </row>
    <row r="11202" spans="2:17" x14ac:dyDescent="0.3">
      <c r="B11202" s="2"/>
      <c r="C11202" s="2"/>
      <c r="D11202" s="2"/>
      <c r="Q11202" s="94"/>
    </row>
    <row r="11203" spans="2:17" x14ac:dyDescent="0.3">
      <c r="B11203" s="2"/>
      <c r="C11203" s="2"/>
      <c r="D11203" s="2"/>
      <c r="Q11203" s="94"/>
    </row>
    <row r="11204" spans="2:17" x14ac:dyDescent="0.3">
      <c r="B11204" s="2"/>
      <c r="C11204" s="2"/>
      <c r="D11204" s="2"/>
      <c r="Q11204" s="94"/>
    </row>
    <row r="11205" spans="2:17" x14ac:dyDescent="0.3">
      <c r="B11205" s="2"/>
      <c r="C11205" s="2"/>
      <c r="D11205" s="2"/>
      <c r="Q11205" s="94"/>
    </row>
    <row r="11206" spans="2:17" x14ac:dyDescent="0.3">
      <c r="B11206" s="2"/>
      <c r="C11206" s="2"/>
      <c r="D11206" s="2"/>
      <c r="Q11206" s="94"/>
    </row>
    <row r="11207" spans="2:17" x14ac:dyDescent="0.3">
      <c r="B11207" s="2"/>
      <c r="C11207" s="2"/>
      <c r="D11207" s="2"/>
      <c r="Q11207" s="94"/>
    </row>
    <row r="11208" spans="2:17" x14ac:dyDescent="0.3">
      <c r="B11208" s="2"/>
      <c r="C11208" s="2"/>
      <c r="D11208" s="2"/>
      <c r="Q11208" s="94"/>
    </row>
    <row r="11209" spans="2:17" x14ac:dyDescent="0.3">
      <c r="B11209" s="2"/>
      <c r="C11209" s="2"/>
      <c r="D11209" s="2"/>
      <c r="Q11209" s="94"/>
    </row>
    <row r="11210" spans="2:17" x14ac:dyDescent="0.3">
      <c r="B11210" s="2"/>
      <c r="C11210" s="2"/>
      <c r="D11210" s="2"/>
      <c r="Q11210" s="94"/>
    </row>
    <row r="11211" spans="2:17" x14ac:dyDescent="0.3">
      <c r="B11211" s="2"/>
      <c r="C11211" s="2"/>
      <c r="D11211" s="2"/>
      <c r="Q11211" s="94"/>
    </row>
    <row r="11212" spans="2:17" x14ac:dyDescent="0.3">
      <c r="B11212" s="2"/>
      <c r="C11212" s="2"/>
      <c r="D11212" s="2"/>
      <c r="Q11212" s="94"/>
    </row>
    <row r="11213" spans="2:17" x14ac:dyDescent="0.3">
      <c r="B11213" s="2"/>
      <c r="C11213" s="2"/>
      <c r="D11213" s="2"/>
      <c r="Q11213" s="94"/>
    </row>
    <row r="11214" spans="2:17" x14ac:dyDescent="0.3">
      <c r="B11214" s="2"/>
      <c r="C11214" s="2"/>
      <c r="D11214" s="2"/>
      <c r="Q11214" s="94"/>
    </row>
    <row r="11215" spans="2:17" x14ac:dyDescent="0.3">
      <c r="B11215" s="2"/>
      <c r="C11215" s="2"/>
      <c r="D11215" s="2"/>
      <c r="Q11215" s="94"/>
    </row>
    <row r="11216" spans="2:17" x14ac:dyDescent="0.3">
      <c r="B11216" s="2"/>
      <c r="C11216" s="2"/>
      <c r="D11216" s="2"/>
      <c r="Q11216" s="94"/>
    </row>
    <row r="11217" spans="2:17" x14ac:dyDescent="0.3">
      <c r="B11217" s="2"/>
      <c r="C11217" s="2"/>
      <c r="D11217" s="2"/>
      <c r="Q11217" s="94"/>
    </row>
    <row r="11218" spans="2:17" x14ac:dyDescent="0.3">
      <c r="B11218" s="2"/>
      <c r="C11218" s="2"/>
      <c r="D11218" s="2"/>
      <c r="Q11218" s="94"/>
    </row>
    <row r="11219" spans="2:17" x14ac:dyDescent="0.3">
      <c r="B11219" s="2"/>
      <c r="C11219" s="2"/>
      <c r="D11219" s="2"/>
      <c r="Q11219" s="94"/>
    </row>
    <row r="11220" spans="2:17" x14ac:dyDescent="0.3">
      <c r="B11220" s="2"/>
      <c r="C11220" s="2"/>
      <c r="D11220" s="2"/>
      <c r="Q11220" s="94"/>
    </row>
    <row r="11221" spans="2:17" x14ac:dyDescent="0.3">
      <c r="B11221" s="2"/>
      <c r="C11221" s="2"/>
      <c r="D11221" s="2"/>
      <c r="Q11221" s="94"/>
    </row>
    <row r="11222" spans="2:17" x14ac:dyDescent="0.3">
      <c r="B11222" s="2"/>
      <c r="C11222" s="2"/>
      <c r="D11222" s="2"/>
      <c r="Q11222" s="94"/>
    </row>
    <row r="11223" spans="2:17" x14ac:dyDescent="0.3">
      <c r="B11223" s="2"/>
      <c r="C11223" s="2"/>
      <c r="D11223" s="2"/>
      <c r="Q11223" s="94"/>
    </row>
    <row r="11224" spans="2:17" x14ac:dyDescent="0.3">
      <c r="B11224" s="2"/>
      <c r="C11224" s="2"/>
      <c r="D11224" s="2"/>
      <c r="Q11224" s="94"/>
    </row>
    <row r="11225" spans="2:17" x14ac:dyDescent="0.3">
      <c r="B11225" s="2"/>
      <c r="C11225" s="2"/>
      <c r="D11225" s="2"/>
      <c r="Q11225" s="94"/>
    </row>
    <row r="11226" spans="2:17" x14ac:dyDescent="0.3">
      <c r="B11226" s="2"/>
      <c r="C11226" s="2"/>
      <c r="D11226" s="2"/>
      <c r="Q11226" s="94"/>
    </row>
    <row r="11227" spans="2:17" x14ac:dyDescent="0.3">
      <c r="B11227" s="2"/>
      <c r="C11227" s="2"/>
      <c r="D11227" s="2"/>
      <c r="Q11227" s="94"/>
    </row>
    <row r="11228" spans="2:17" x14ac:dyDescent="0.3">
      <c r="B11228" s="2"/>
      <c r="C11228" s="2"/>
      <c r="D11228" s="2"/>
      <c r="Q11228" s="94"/>
    </row>
    <row r="11229" spans="2:17" x14ac:dyDescent="0.3">
      <c r="B11229" s="2"/>
      <c r="C11229" s="2"/>
      <c r="D11229" s="2"/>
      <c r="Q11229" s="94"/>
    </row>
    <row r="11230" spans="2:17" x14ac:dyDescent="0.3">
      <c r="B11230" s="2"/>
      <c r="C11230" s="2"/>
      <c r="D11230" s="2"/>
      <c r="Q11230" s="94"/>
    </row>
    <row r="11231" spans="2:17" x14ac:dyDescent="0.3">
      <c r="B11231" s="2"/>
      <c r="C11231" s="2"/>
      <c r="D11231" s="2"/>
      <c r="Q11231" s="94"/>
    </row>
    <row r="11232" spans="2:17" x14ac:dyDescent="0.3">
      <c r="B11232" s="2"/>
      <c r="C11232" s="2"/>
      <c r="D11232" s="2"/>
      <c r="Q11232" s="94"/>
    </row>
    <row r="11233" spans="2:17" x14ac:dyDescent="0.3">
      <c r="B11233" s="2"/>
      <c r="C11233" s="2"/>
      <c r="D11233" s="2"/>
      <c r="Q11233" s="94"/>
    </row>
    <row r="11234" spans="2:17" x14ac:dyDescent="0.3">
      <c r="B11234" s="2"/>
      <c r="C11234" s="2"/>
      <c r="D11234" s="2"/>
      <c r="Q11234" s="94"/>
    </row>
    <row r="11235" spans="2:17" x14ac:dyDescent="0.3">
      <c r="B11235" s="2"/>
      <c r="C11235" s="2"/>
      <c r="D11235" s="2"/>
      <c r="Q11235" s="94"/>
    </row>
    <row r="11236" spans="2:17" x14ac:dyDescent="0.3">
      <c r="B11236" s="2"/>
      <c r="C11236" s="2"/>
      <c r="D11236" s="2"/>
      <c r="Q11236" s="94"/>
    </row>
    <row r="11237" spans="2:17" x14ac:dyDescent="0.3">
      <c r="B11237" s="2"/>
      <c r="C11237" s="2"/>
      <c r="D11237" s="2"/>
      <c r="Q11237" s="94"/>
    </row>
    <row r="11238" spans="2:17" x14ac:dyDescent="0.3">
      <c r="B11238" s="2"/>
      <c r="C11238" s="2"/>
      <c r="D11238" s="2"/>
      <c r="Q11238" s="94"/>
    </row>
    <row r="11239" spans="2:17" x14ac:dyDescent="0.3">
      <c r="B11239" s="2"/>
      <c r="C11239" s="2"/>
      <c r="D11239" s="2"/>
      <c r="Q11239" s="94"/>
    </row>
    <row r="11240" spans="2:17" x14ac:dyDescent="0.3">
      <c r="B11240" s="2"/>
      <c r="C11240" s="2"/>
      <c r="D11240" s="2"/>
      <c r="Q11240" s="94"/>
    </row>
    <row r="11241" spans="2:17" x14ac:dyDescent="0.3">
      <c r="B11241" s="2"/>
      <c r="C11241" s="2"/>
      <c r="D11241" s="2"/>
      <c r="Q11241" s="94"/>
    </row>
    <row r="11242" spans="2:17" x14ac:dyDescent="0.3">
      <c r="B11242" s="2"/>
      <c r="C11242" s="2"/>
      <c r="D11242" s="2"/>
      <c r="Q11242" s="94"/>
    </row>
    <row r="11243" spans="2:17" x14ac:dyDescent="0.3">
      <c r="B11243" s="2"/>
      <c r="C11243" s="2"/>
      <c r="D11243" s="2"/>
      <c r="Q11243" s="94"/>
    </row>
    <row r="11244" spans="2:17" x14ac:dyDescent="0.3">
      <c r="B11244" s="2"/>
      <c r="C11244" s="2"/>
      <c r="D11244" s="2"/>
      <c r="Q11244" s="94"/>
    </row>
    <row r="11245" spans="2:17" x14ac:dyDescent="0.3">
      <c r="B11245" s="2"/>
      <c r="C11245" s="2"/>
      <c r="D11245" s="2"/>
      <c r="Q11245" s="94"/>
    </row>
    <row r="11246" spans="2:17" x14ac:dyDescent="0.3">
      <c r="B11246" s="2"/>
      <c r="C11246" s="2"/>
      <c r="D11246" s="2"/>
      <c r="Q11246" s="94"/>
    </row>
    <row r="11247" spans="2:17" x14ac:dyDescent="0.3">
      <c r="B11247" s="2"/>
      <c r="C11247" s="2"/>
      <c r="D11247" s="2"/>
      <c r="Q11247" s="94"/>
    </row>
    <row r="11248" spans="2:17" x14ac:dyDescent="0.3">
      <c r="B11248" s="2"/>
      <c r="C11248" s="2"/>
      <c r="D11248" s="2"/>
      <c r="Q11248" s="94"/>
    </row>
    <row r="11249" spans="2:17" x14ac:dyDescent="0.3">
      <c r="B11249" s="2"/>
      <c r="C11249" s="2"/>
      <c r="D11249" s="2"/>
      <c r="Q11249" s="94"/>
    </row>
    <row r="11250" spans="2:17" x14ac:dyDescent="0.3">
      <c r="B11250" s="2"/>
      <c r="C11250" s="2"/>
      <c r="D11250" s="2"/>
      <c r="Q11250" s="94"/>
    </row>
    <row r="11251" spans="2:17" x14ac:dyDescent="0.3">
      <c r="B11251" s="2"/>
      <c r="C11251" s="2"/>
      <c r="D11251" s="2"/>
      <c r="Q11251" s="94"/>
    </row>
    <row r="11252" spans="2:17" x14ac:dyDescent="0.3">
      <c r="B11252" s="2"/>
      <c r="C11252" s="2"/>
      <c r="D11252" s="2"/>
      <c r="Q11252" s="94"/>
    </row>
    <row r="11253" spans="2:17" x14ac:dyDescent="0.3">
      <c r="B11253" s="2"/>
      <c r="C11253" s="2"/>
      <c r="D11253" s="2"/>
      <c r="Q11253" s="94"/>
    </row>
    <row r="11254" spans="2:17" x14ac:dyDescent="0.3">
      <c r="B11254" s="2"/>
      <c r="C11254" s="2"/>
      <c r="D11254" s="2"/>
      <c r="Q11254" s="94"/>
    </row>
    <row r="11255" spans="2:17" x14ac:dyDescent="0.3">
      <c r="B11255" s="2"/>
      <c r="C11255" s="2"/>
      <c r="D11255" s="2"/>
      <c r="Q11255" s="94"/>
    </row>
    <row r="11256" spans="2:17" x14ac:dyDescent="0.3">
      <c r="B11256" s="2"/>
      <c r="C11256" s="2"/>
      <c r="D11256" s="2"/>
      <c r="Q11256" s="94"/>
    </row>
    <row r="11257" spans="2:17" x14ac:dyDescent="0.3">
      <c r="B11257" s="2"/>
      <c r="C11257" s="2"/>
      <c r="D11257" s="2"/>
      <c r="Q11257" s="94"/>
    </row>
    <row r="11258" spans="2:17" x14ac:dyDescent="0.3">
      <c r="B11258" s="2"/>
      <c r="C11258" s="2"/>
      <c r="D11258" s="2"/>
      <c r="Q11258" s="94"/>
    </row>
    <row r="11259" spans="2:17" x14ac:dyDescent="0.3">
      <c r="B11259" s="2"/>
      <c r="C11259" s="2"/>
      <c r="D11259" s="2"/>
      <c r="Q11259" s="94"/>
    </row>
    <row r="11260" spans="2:17" x14ac:dyDescent="0.3">
      <c r="B11260" s="2"/>
      <c r="C11260" s="2"/>
      <c r="D11260" s="2"/>
      <c r="Q11260" s="94"/>
    </row>
    <row r="11261" spans="2:17" x14ac:dyDescent="0.3">
      <c r="B11261" s="2"/>
      <c r="C11261" s="2"/>
      <c r="D11261" s="2"/>
      <c r="Q11261" s="94"/>
    </row>
    <row r="11262" spans="2:17" x14ac:dyDescent="0.3">
      <c r="B11262" s="2"/>
      <c r="C11262" s="2"/>
      <c r="D11262" s="2"/>
      <c r="Q11262" s="94"/>
    </row>
    <row r="11263" spans="2:17" x14ac:dyDescent="0.3">
      <c r="B11263" s="2"/>
      <c r="C11263" s="2"/>
      <c r="D11263" s="2"/>
      <c r="Q11263" s="94"/>
    </row>
    <row r="11264" spans="2:17" x14ac:dyDescent="0.3">
      <c r="B11264" s="2"/>
      <c r="C11264" s="2"/>
      <c r="D11264" s="2"/>
      <c r="Q11264" s="94"/>
    </row>
    <row r="11265" spans="2:17" x14ac:dyDescent="0.3">
      <c r="B11265" s="2"/>
      <c r="C11265" s="2"/>
      <c r="D11265" s="2"/>
      <c r="Q11265" s="94"/>
    </row>
    <row r="11266" spans="2:17" x14ac:dyDescent="0.3">
      <c r="B11266" s="2"/>
      <c r="C11266" s="2"/>
      <c r="D11266" s="2"/>
      <c r="Q11266" s="94"/>
    </row>
    <row r="11267" spans="2:17" x14ac:dyDescent="0.3">
      <c r="B11267" s="2"/>
      <c r="C11267" s="2"/>
      <c r="D11267" s="2"/>
      <c r="Q11267" s="94"/>
    </row>
    <row r="11268" spans="2:17" x14ac:dyDescent="0.3">
      <c r="B11268" s="2"/>
      <c r="C11268" s="2"/>
      <c r="D11268" s="2"/>
      <c r="Q11268" s="94"/>
    </row>
    <row r="11269" spans="2:17" x14ac:dyDescent="0.3">
      <c r="B11269" s="2"/>
      <c r="C11269" s="2"/>
      <c r="D11269" s="2"/>
      <c r="Q11269" s="94"/>
    </row>
    <row r="11270" spans="2:17" x14ac:dyDescent="0.3">
      <c r="B11270" s="2"/>
      <c r="C11270" s="2"/>
      <c r="D11270" s="2"/>
      <c r="Q11270" s="94"/>
    </row>
    <row r="11271" spans="2:17" x14ac:dyDescent="0.3">
      <c r="B11271" s="2"/>
      <c r="C11271" s="2"/>
      <c r="D11271" s="2"/>
      <c r="Q11271" s="94"/>
    </row>
    <row r="11272" spans="2:17" x14ac:dyDescent="0.3">
      <c r="B11272" s="2"/>
      <c r="C11272" s="2"/>
      <c r="D11272" s="2"/>
      <c r="Q11272" s="94"/>
    </row>
    <row r="11273" spans="2:17" x14ac:dyDescent="0.3">
      <c r="B11273" s="2"/>
      <c r="C11273" s="2"/>
      <c r="D11273" s="2"/>
      <c r="Q11273" s="94"/>
    </row>
    <row r="11274" spans="2:17" x14ac:dyDescent="0.3">
      <c r="B11274" s="2"/>
      <c r="C11274" s="2"/>
      <c r="D11274" s="2"/>
      <c r="Q11274" s="94"/>
    </row>
    <row r="11275" spans="2:17" x14ac:dyDescent="0.3">
      <c r="B11275" s="2"/>
      <c r="C11275" s="2"/>
      <c r="D11275" s="2"/>
      <c r="Q11275" s="94"/>
    </row>
    <row r="11276" spans="2:17" x14ac:dyDescent="0.3">
      <c r="B11276" s="2"/>
      <c r="C11276" s="2"/>
      <c r="D11276" s="2"/>
      <c r="Q11276" s="94"/>
    </row>
    <row r="11277" spans="2:17" x14ac:dyDescent="0.3">
      <c r="B11277" s="2"/>
      <c r="C11277" s="2"/>
      <c r="D11277" s="2"/>
      <c r="Q11277" s="94"/>
    </row>
    <row r="11278" spans="2:17" x14ac:dyDescent="0.3">
      <c r="B11278" s="2"/>
      <c r="C11278" s="2"/>
      <c r="D11278" s="2"/>
      <c r="Q11278" s="94"/>
    </row>
    <row r="11279" spans="2:17" x14ac:dyDescent="0.3">
      <c r="B11279" s="2"/>
      <c r="C11279" s="2"/>
      <c r="D11279" s="2"/>
      <c r="Q11279" s="94"/>
    </row>
    <row r="11280" spans="2:17" x14ac:dyDescent="0.3">
      <c r="B11280" s="2"/>
      <c r="C11280" s="2"/>
      <c r="D11280" s="2"/>
      <c r="Q11280" s="94"/>
    </row>
    <row r="11281" spans="2:17" x14ac:dyDescent="0.3">
      <c r="B11281" s="2"/>
      <c r="C11281" s="2"/>
      <c r="D11281" s="2"/>
      <c r="Q11281" s="94"/>
    </row>
    <row r="11282" spans="2:17" x14ac:dyDescent="0.3">
      <c r="B11282" s="2"/>
      <c r="C11282" s="2"/>
      <c r="D11282" s="2"/>
      <c r="Q11282" s="94"/>
    </row>
    <row r="11283" spans="2:17" x14ac:dyDescent="0.3">
      <c r="B11283" s="2"/>
      <c r="C11283" s="2"/>
      <c r="D11283" s="2"/>
      <c r="Q11283" s="94"/>
    </row>
    <row r="11284" spans="2:17" x14ac:dyDescent="0.3">
      <c r="B11284" s="2"/>
      <c r="C11284" s="2"/>
      <c r="D11284" s="2"/>
      <c r="Q11284" s="94"/>
    </row>
    <row r="11285" spans="2:17" x14ac:dyDescent="0.3">
      <c r="B11285" s="2"/>
      <c r="C11285" s="2"/>
      <c r="D11285" s="2"/>
      <c r="Q11285" s="94"/>
    </row>
    <row r="11286" spans="2:17" x14ac:dyDescent="0.3">
      <c r="B11286" s="2"/>
      <c r="C11286" s="2"/>
      <c r="D11286" s="2"/>
      <c r="Q11286" s="94"/>
    </row>
    <row r="11287" spans="2:17" x14ac:dyDescent="0.3">
      <c r="B11287" s="2"/>
      <c r="C11287" s="2"/>
      <c r="D11287" s="2"/>
      <c r="Q11287" s="94"/>
    </row>
    <row r="11288" spans="2:17" x14ac:dyDescent="0.3">
      <c r="B11288" s="2"/>
      <c r="C11288" s="2"/>
      <c r="D11288" s="2"/>
      <c r="Q11288" s="94"/>
    </row>
    <row r="11289" spans="2:17" x14ac:dyDescent="0.3">
      <c r="B11289" s="2"/>
      <c r="C11289" s="2"/>
      <c r="D11289" s="2"/>
      <c r="Q11289" s="94"/>
    </row>
    <row r="11290" spans="2:17" x14ac:dyDescent="0.3">
      <c r="B11290" s="2"/>
      <c r="C11290" s="2"/>
      <c r="D11290" s="2"/>
      <c r="Q11290" s="94"/>
    </row>
    <row r="11291" spans="2:17" x14ac:dyDescent="0.3">
      <c r="B11291" s="2"/>
      <c r="C11291" s="2"/>
      <c r="D11291" s="2"/>
      <c r="Q11291" s="94"/>
    </row>
    <row r="11292" spans="2:17" x14ac:dyDescent="0.3">
      <c r="B11292" s="2"/>
      <c r="C11292" s="2"/>
      <c r="D11292" s="2"/>
      <c r="Q11292" s="94"/>
    </row>
    <row r="11293" spans="2:17" x14ac:dyDescent="0.3">
      <c r="B11293" s="2"/>
      <c r="C11293" s="2"/>
      <c r="D11293" s="2"/>
      <c r="Q11293" s="94"/>
    </row>
    <row r="11294" spans="2:17" x14ac:dyDescent="0.3">
      <c r="B11294" s="2"/>
      <c r="C11294" s="2"/>
      <c r="D11294" s="2"/>
      <c r="Q11294" s="94"/>
    </row>
    <row r="11295" spans="2:17" x14ac:dyDescent="0.3">
      <c r="B11295" s="2"/>
      <c r="C11295" s="2"/>
      <c r="D11295" s="2"/>
      <c r="Q11295" s="94"/>
    </row>
    <row r="11296" spans="2:17" x14ac:dyDescent="0.3">
      <c r="B11296" s="2"/>
      <c r="C11296" s="2"/>
      <c r="D11296" s="2"/>
      <c r="Q11296" s="94"/>
    </row>
    <row r="11297" spans="2:17" x14ac:dyDescent="0.3">
      <c r="B11297" s="2"/>
      <c r="C11297" s="2"/>
      <c r="D11297" s="2"/>
      <c r="Q11297" s="94"/>
    </row>
    <row r="11298" spans="2:17" x14ac:dyDescent="0.3">
      <c r="B11298" s="2"/>
      <c r="C11298" s="2"/>
      <c r="D11298" s="2"/>
      <c r="Q11298" s="94"/>
    </row>
    <row r="11299" spans="2:17" x14ac:dyDescent="0.3">
      <c r="B11299" s="2"/>
      <c r="C11299" s="2"/>
      <c r="D11299" s="2"/>
      <c r="Q11299" s="94"/>
    </row>
    <row r="11300" spans="2:17" x14ac:dyDescent="0.3">
      <c r="B11300" s="2"/>
      <c r="C11300" s="2"/>
      <c r="D11300" s="2"/>
      <c r="Q11300" s="94"/>
    </row>
    <row r="11301" spans="2:17" x14ac:dyDescent="0.3">
      <c r="B11301" s="2"/>
      <c r="C11301" s="2"/>
      <c r="D11301" s="2"/>
      <c r="Q11301" s="94"/>
    </row>
    <row r="11302" spans="2:17" x14ac:dyDescent="0.3">
      <c r="B11302" s="2"/>
      <c r="C11302" s="2"/>
      <c r="D11302" s="2"/>
      <c r="Q11302" s="94"/>
    </row>
    <row r="11303" spans="2:17" x14ac:dyDescent="0.3">
      <c r="B11303" s="2"/>
      <c r="C11303" s="2"/>
      <c r="D11303" s="2"/>
      <c r="Q11303" s="94"/>
    </row>
    <row r="11304" spans="2:17" x14ac:dyDescent="0.3">
      <c r="B11304" s="2"/>
      <c r="C11304" s="2"/>
      <c r="D11304" s="2"/>
      <c r="Q11304" s="94"/>
    </row>
    <row r="11305" spans="2:17" x14ac:dyDescent="0.3">
      <c r="B11305" s="2"/>
      <c r="C11305" s="2"/>
      <c r="D11305" s="2"/>
      <c r="Q11305" s="94"/>
    </row>
    <row r="11306" spans="2:17" x14ac:dyDescent="0.3">
      <c r="B11306" s="2"/>
      <c r="C11306" s="2"/>
      <c r="D11306" s="2"/>
      <c r="Q11306" s="94"/>
    </row>
    <row r="11307" spans="2:17" x14ac:dyDescent="0.3">
      <c r="B11307" s="2"/>
      <c r="C11307" s="2"/>
      <c r="D11307" s="2"/>
      <c r="Q11307" s="94"/>
    </row>
    <row r="11308" spans="2:17" x14ac:dyDescent="0.3">
      <c r="B11308" s="2"/>
      <c r="C11308" s="2"/>
      <c r="D11308" s="2"/>
      <c r="Q11308" s="94"/>
    </row>
    <row r="11309" spans="2:17" x14ac:dyDescent="0.3">
      <c r="B11309" s="2"/>
      <c r="C11309" s="2"/>
      <c r="D11309" s="2"/>
      <c r="Q11309" s="94"/>
    </row>
    <row r="11310" spans="2:17" x14ac:dyDescent="0.3">
      <c r="B11310" s="2"/>
      <c r="C11310" s="2"/>
      <c r="D11310" s="2"/>
      <c r="Q11310" s="94"/>
    </row>
    <row r="11311" spans="2:17" x14ac:dyDescent="0.3">
      <c r="B11311" s="2"/>
      <c r="C11311" s="2"/>
      <c r="D11311" s="2"/>
      <c r="Q11311" s="94"/>
    </row>
    <row r="11312" spans="2:17" x14ac:dyDescent="0.3">
      <c r="B11312" s="2"/>
      <c r="C11312" s="2"/>
      <c r="D11312" s="2"/>
      <c r="Q11312" s="94"/>
    </row>
    <row r="11313" spans="2:17" x14ac:dyDescent="0.3">
      <c r="B11313" s="2"/>
      <c r="C11313" s="2"/>
      <c r="D11313" s="2"/>
      <c r="Q11313" s="94"/>
    </row>
    <row r="11314" spans="2:17" x14ac:dyDescent="0.3">
      <c r="B11314" s="2"/>
      <c r="C11314" s="2"/>
      <c r="D11314" s="2"/>
      <c r="Q11314" s="94"/>
    </row>
    <row r="11315" spans="2:17" x14ac:dyDescent="0.3">
      <c r="B11315" s="2"/>
      <c r="C11315" s="2"/>
      <c r="D11315" s="2"/>
      <c r="Q11315" s="94"/>
    </row>
    <row r="11316" spans="2:17" x14ac:dyDescent="0.3">
      <c r="B11316" s="2"/>
      <c r="C11316" s="2"/>
      <c r="D11316" s="2"/>
      <c r="Q11316" s="94"/>
    </row>
    <row r="11317" spans="2:17" x14ac:dyDescent="0.3">
      <c r="B11317" s="2"/>
      <c r="C11317" s="2"/>
      <c r="D11317" s="2"/>
      <c r="Q11317" s="94"/>
    </row>
    <row r="11318" spans="2:17" x14ac:dyDescent="0.3">
      <c r="B11318" s="2"/>
      <c r="C11318" s="2"/>
      <c r="D11318" s="2"/>
      <c r="Q11318" s="94"/>
    </row>
    <row r="11319" spans="2:17" x14ac:dyDescent="0.3">
      <c r="B11319" s="2"/>
      <c r="C11319" s="2"/>
      <c r="D11319" s="2"/>
      <c r="Q11319" s="94"/>
    </row>
    <row r="11320" spans="2:17" x14ac:dyDescent="0.3">
      <c r="B11320" s="2"/>
      <c r="C11320" s="2"/>
      <c r="D11320" s="2"/>
      <c r="Q11320" s="94"/>
    </row>
    <row r="11321" spans="2:17" x14ac:dyDescent="0.3">
      <c r="B11321" s="2"/>
      <c r="C11321" s="2"/>
      <c r="D11321" s="2"/>
      <c r="Q11321" s="94"/>
    </row>
    <row r="11322" spans="2:17" x14ac:dyDescent="0.3">
      <c r="B11322" s="2"/>
      <c r="C11322" s="2"/>
      <c r="D11322" s="2"/>
      <c r="Q11322" s="94"/>
    </row>
    <row r="11323" spans="2:17" x14ac:dyDescent="0.3">
      <c r="B11323" s="2"/>
      <c r="C11323" s="2"/>
      <c r="D11323" s="2"/>
      <c r="Q11323" s="94"/>
    </row>
    <row r="11324" spans="2:17" x14ac:dyDescent="0.3">
      <c r="B11324" s="2"/>
      <c r="C11324" s="2"/>
      <c r="D11324" s="2"/>
      <c r="Q11324" s="94"/>
    </row>
    <row r="11325" spans="2:17" x14ac:dyDescent="0.3">
      <c r="B11325" s="2"/>
      <c r="C11325" s="2"/>
      <c r="D11325" s="2"/>
      <c r="Q11325" s="94"/>
    </row>
    <row r="11326" spans="2:17" x14ac:dyDescent="0.3">
      <c r="B11326" s="2"/>
      <c r="C11326" s="2"/>
      <c r="D11326" s="2"/>
      <c r="Q11326" s="94"/>
    </row>
    <row r="11327" spans="2:17" x14ac:dyDescent="0.3">
      <c r="B11327" s="2"/>
      <c r="C11327" s="2"/>
      <c r="D11327" s="2"/>
      <c r="Q11327" s="94"/>
    </row>
    <row r="11328" spans="2:17" x14ac:dyDescent="0.3">
      <c r="B11328" s="2"/>
      <c r="C11328" s="2"/>
      <c r="D11328" s="2"/>
      <c r="Q11328" s="94"/>
    </row>
    <row r="11329" spans="2:17" x14ac:dyDescent="0.3">
      <c r="B11329" s="2"/>
      <c r="C11329" s="2"/>
      <c r="D11329" s="2"/>
      <c r="Q11329" s="94"/>
    </row>
    <row r="11330" spans="2:17" x14ac:dyDescent="0.3">
      <c r="B11330" s="2"/>
      <c r="C11330" s="2"/>
      <c r="D11330" s="2"/>
      <c r="Q11330" s="94"/>
    </row>
    <row r="11331" spans="2:17" x14ac:dyDescent="0.3">
      <c r="B11331" s="2"/>
      <c r="C11331" s="2"/>
      <c r="D11331" s="2"/>
      <c r="Q11331" s="94"/>
    </row>
    <row r="11332" spans="2:17" x14ac:dyDescent="0.3">
      <c r="B11332" s="2"/>
      <c r="C11332" s="2"/>
      <c r="D11332" s="2"/>
      <c r="Q11332" s="94"/>
    </row>
    <row r="11333" spans="2:17" x14ac:dyDescent="0.3">
      <c r="B11333" s="2"/>
      <c r="C11333" s="2"/>
      <c r="D11333" s="2"/>
      <c r="Q11333" s="94"/>
    </row>
    <row r="11334" spans="2:17" x14ac:dyDescent="0.3">
      <c r="B11334" s="2"/>
      <c r="C11334" s="2"/>
      <c r="D11334" s="2"/>
      <c r="Q11334" s="94"/>
    </row>
    <row r="11335" spans="2:17" x14ac:dyDescent="0.3">
      <c r="B11335" s="2"/>
      <c r="C11335" s="2"/>
      <c r="D11335" s="2"/>
      <c r="Q11335" s="94"/>
    </row>
    <row r="11336" spans="2:17" x14ac:dyDescent="0.3">
      <c r="B11336" s="2"/>
      <c r="C11336" s="2"/>
      <c r="D11336" s="2"/>
      <c r="Q11336" s="94"/>
    </row>
    <row r="11337" spans="2:17" x14ac:dyDescent="0.3">
      <c r="B11337" s="2"/>
      <c r="C11337" s="2"/>
      <c r="D11337" s="2"/>
      <c r="Q11337" s="94"/>
    </row>
    <row r="11338" spans="2:17" x14ac:dyDescent="0.3">
      <c r="B11338" s="2"/>
      <c r="C11338" s="2"/>
      <c r="D11338" s="2"/>
      <c r="Q11338" s="94"/>
    </row>
    <row r="11339" spans="2:17" x14ac:dyDescent="0.3">
      <c r="B11339" s="2"/>
      <c r="C11339" s="2"/>
      <c r="D11339" s="2"/>
      <c r="Q11339" s="94"/>
    </row>
    <row r="11340" spans="2:17" x14ac:dyDescent="0.3">
      <c r="B11340" s="2"/>
      <c r="C11340" s="2"/>
      <c r="D11340" s="2"/>
      <c r="Q11340" s="94"/>
    </row>
    <row r="11341" spans="2:17" x14ac:dyDescent="0.3">
      <c r="B11341" s="2"/>
      <c r="C11341" s="2"/>
      <c r="D11341" s="2"/>
      <c r="Q11341" s="94"/>
    </row>
    <row r="11342" spans="2:17" x14ac:dyDescent="0.3">
      <c r="B11342" s="2"/>
      <c r="C11342" s="2"/>
      <c r="D11342" s="2"/>
      <c r="Q11342" s="94"/>
    </row>
    <row r="11343" spans="2:17" x14ac:dyDescent="0.3">
      <c r="B11343" s="2"/>
      <c r="C11343" s="2"/>
      <c r="D11343" s="2"/>
      <c r="Q11343" s="94"/>
    </row>
    <row r="11344" spans="2:17" x14ac:dyDescent="0.3">
      <c r="B11344" s="2"/>
      <c r="C11344" s="2"/>
      <c r="D11344" s="2"/>
      <c r="Q11344" s="94"/>
    </row>
    <row r="11345" spans="2:17" x14ac:dyDescent="0.3">
      <c r="B11345" s="2"/>
      <c r="C11345" s="2"/>
      <c r="D11345" s="2"/>
      <c r="Q11345" s="94"/>
    </row>
    <row r="11346" spans="2:17" x14ac:dyDescent="0.3">
      <c r="B11346" s="2"/>
      <c r="C11346" s="2"/>
      <c r="D11346" s="2"/>
      <c r="Q11346" s="94"/>
    </row>
    <row r="11347" spans="2:17" x14ac:dyDescent="0.3">
      <c r="B11347" s="2"/>
      <c r="C11347" s="2"/>
      <c r="D11347" s="2"/>
      <c r="Q11347" s="94"/>
    </row>
    <row r="11348" spans="2:17" x14ac:dyDescent="0.3">
      <c r="B11348" s="2"/>
      <c r="C11348" s="2"/>
      <c r="D11348" s="2"/>
      <c r="Q11348" s="94"/>
    </row>
    <row r="11349" spans="2:17" x14ac:dyDescent="0.3">
      <c r="B11349" s="2"/>
      <c r="C11349" s="2"/>
      <c r="D11349" s="2"/>
      <c r="Q11349" s="94"/>
    </row>
    <row r="11350" spans="2:17" x14ac:dyDescent="0.3">
      <c r="B11350" s="2"/>
      <c r="C11350" s="2"/>
      <c r="D11350" s="2"/>
      <c r="Q11350" s="94"/>
    </row>
    <row r="11351" spans="2:17" x14ac:dyDescent="0.3">
      <c r="B11351" s="2"/>
      <c r="C11351" s="2"/>
      <c r="D11351" s="2"/>
      <c r="Q11351" s="94"/>
    </row>
    <row r="11352" spans="2:17" x14ac:dyDescent="0.3">
      <c r="B11352" s="2"/>
      <c r="C11352" s="2"/>
      <c r="D11352" s="2"/>
      <c r="Q11352" s="94"/>
    </row>
    <row r="11353" spans="2:17" x14ac:dyDescent="0.3">
      <c r="B11353" s="2"/>
      <c r="C11353" s="2"/>
      <c r="D11353" s="2"/>
      <c r="Q11353" s="94"/>
    </row>
    <row r="11354" spans="2:17" x14ac:dyDescent="0.3">
      <c r="B11354" s="2"/>
      <c r="C11354" s="2"/>
      <c r="D11354" s="2"/>
      <c r="Q11354" s="94"/>
    </row>
    <row r="11355" spans="2:17" x14ac:dyDescent="0.3">
      <c r="B11355" s="2"/>
      <c r="C11355" s="2"/>
      <c r="D11355" s="2"/>
      <c r="Q11355" s="94"/>
    </row>
    <row r="11356" spans="2:17" x14ac:dyDescent="0.3">
      <c r="B11356" s="2"/>
      <c r="C11356" s="2"/>
      <c r="D11356" s="2"/>
      <c r="Q11356" s="94"/>
    </row>
    <row r="11357" spans="2:17" x14ac:dyDescent="0.3">
      <c r="B11357" s="2"/>
      <c r="C11357" s="2"/>
      <c r="D11357" s="2"/>
      <c r="Q11357" s="94"/>
    </row>
    <row r="11358" spans="2:17" x14ac:dyDescent="0.3">
      <c r="B11358" s="2"/>
      <c r="C11358" s="2"/>
      <c r="D11358" s="2"/>
      <c r="Q11358" s="94"/>
    </row>
    <row r="11359" spans="2:17" x14ac:dyDescent="0.3">
      <c r="B11359" s="2"/>
      <c r="C11359" s="2"/>
      <c r="D11359" s="2"/>
      <c r="Q11359" s="94"/>
    </row>
    <row r="11360" spans="2:17" x14ac:dyDescent="0.3">
      <c r="B11360" s="2"/>
      <c r="C11360" s="2"/>
      <c r="D11360" s="2"/>
      <c r="Q11360" s="94"/>
    </row>
    <row r="11361" spans="2:17" x14ac:dyDescent="0.3">
      <c r="B11361" s="2"/>
      <c r="C11361" s="2"/>
      <c r="D11361" s="2"/>
      <c r="Q11361" s="94"/>
    </row>
    <row r="11362" spans="2:17" x14ac:dyDescent="0.3">
      <c r="B11362" s="2"/>
      <c r="C11362" s="2"/>
      <c r="D11362" s="2"/>
      <c r="Q11362" s="94"/>
    </row>
    <row r="11363" spans="2:17" x14ac:dyDescent="0.3">
      <c r="B11363" s="2"/>
      <c r="C11363" s="2"/>
      <c r="D11363" s="2"/>
      <c r="Q11363" s="94"/>
    </row>
    <row r="11364" spans="2:17" x14ac:dyDescent="0.3">
      <c r="B11364" s="2"/>
      <c r="C11364" s="2"/>
      <c r="D11364" s="2"/>
      <c r="Q11364" s="94"/>
    </row>
    <row r="11365" spans="2:17" x14ac:dyDescent="0.3">
      <c r="B11365" s="2"/>
      <c r="C11365" s="2"/>
      <c r="D11365" s="2"/>
      <c r="Q11365" s="94"/>
    </row>
    <row r="11366" spans="2:17" x14ac:dyDescent="0.3">
      <c r="B11366" s="2"/>
      <c r="C11366" s="2"/>
      <c r="D11366" s="2"/>
      <c r="Q11366" s="94"/>
    </row>
    <row r="11367" spans="2:17" x14ac:dyDescent="0.3">
      <c r="B11367" s="2"/>
      <c r="C11367" s="2"/>
      <c r="D11367" s="2"/>
      <c r="Q11367" s="94"/>
    </row>
    <row r="11368" spans="2:17" x14ac:dyDescent="0.3">
      <c r="B11368" s="2"/>
      <c r="C11368" s="2"/>
      <c r="D11368" s="2"/>
      <c r="Q11368" s="94"/>
    </row>
    <row r="11369" spans="2:17" x14ac:dyDescent="0.3">
      <c r="B11369" s="2"/>
      <c r="C11369" s="2"/>
      <c r="D11369" s="2"/>
      <c r="Q11369" s="94"/>
    </row>
    <row r="11370" spans="2:17" x14ac:dyDescent="0.3">
      <c r="B11370" s="2"/>
      <c r="C11370" s="2"/>
      <c r="D11370" s="2"/>
      <c r="Q11370" s="94"/>
    </row>
    <row r="11371" spans="2:17" x14ac:dyDescent="0.3">
      <c r="B11371" s="2"/>
      <c r="C11371" s="2"/>
      <c r="D11371" s="2"/>
      <c r="Q11371" s="94"/>
    </row>
    <row r="11372" spans="2:17" x14ac:dyDescent="0.3">
      <c r="B11372" s="2"/>
      <c r="C11372" s="2"/>
      <c r="D11372" s="2"/>
      <c r="Q11372" s="94"/>
    </row>
    <row r="11373" spans="2:17" x14ac:dyDescent="0.3">
      <c r="B11373" s="2"/>
      <c r="C11373" s="2"/>
      <c r="D11373" s="2"/>
      <c r="Q11373" s="94"/>
    </row>
    <row r="11374" spans="2:17" x14ac:dyDescent="0.3">
      <c r="B11374" s="2"/>
      <c r="C11374" s="2"/>
      <c r="D11374" s="2"/>
      <c r="Q11374" s="94"/>
    </row>
    <row r="11375" spans="2:17" x14ac:dyDescent="0.3">
      <c r="B11375" s="2"/>
      <c r="C11375" s="2"/>
      <c r="D11375" s="2"/>
      <c r="Q11375" s="94"/>
    </row>
    <row r="11376" spans="2:17" x14ac:dyDescent="0.3">
      <c r="B11376" s="2"/>
      <c r="C11376" s="2"/>
      <c r="D11376" s="2"/>
      <c r="Q11376" s="94"/>
    </row>
    <row r="11377" spans="2:17" x14ac:dyDescent="0.3">
      <c r="B11377" s="2"/>
      <c r="C11377" s="2"/>
      <c r="D11377" s="2"/>
      <c r="Q11377" s="94"/>
    </row>
    <row r="11378" spans="2:17" x14ac:dyDescent="0.3">
      <c r="B11378" s="2"/>
      <c r="C11378" s="2"/>
      <c r="D11378" s="2"/>
      <c r="Q11378" s="94"/>
    </row>
    <row r="11379" spans="2:17" x14ac:dyDescent="0.3">
      <c r="B11379" s="2"/>
      <c r="C11379" s="2"/>
      <c r="D11379" s="2"/>
      <c r="Q11379" s="94"/>
    </row>
    <row r="11380" spans="2:17" x14ac:dyDescent="0.3">
      <c r="B11380" s="2"/>
      <c r="C11380" s="2"/>
      <c r="D11380" s="2"/>
      <c r="Q11380" s="94"/>
    </row>
    <row r="11381" spans="2:17" x14ac:dyDescent="0.3">
      <c r="B11381" s="2"/>
      <c r="C11381" s="2"/>
      <c r="D11381" s="2"/>
      <c r="Q11381" s="94"/>
    </row>
    <row r="11382" spans="2:17" x14ac:dyDescent="0.3">
      <c r="B11382" s="2"/>
      <c r="C11382" s="2"/>
      <c r="D11382" s="2"/>
      <c r="Q11382" s="94"/>
    </row>
    <row r="11383" spans="2:17" x14ac:dyDescent="0.3">
      <c r="B11383" s="2"/>
      <c r="C11383" s="2"/>
      <c r="D11383" s="2"/>
      <c r="Q11383" s="94"/>
    </row>
    <row r="11384" spans="2:17" x14ac:dyDescent="0.3">
      <c r="B11384" s="2"/>
      <c r="C11384" s="2"/>
      <c r="D11384" s="2"/>
      <c r="Q11384" s="94"/>
    </row>
    <row r="11385" spans="2:17" x14ac:dyDescent="0.3">
      <c r="B11385" s="2"/>
      <c r="C11385" s="2"/>
      <c r="D11385" s="2"/>
      <c r="Q11385" s="94"/>
    </row>
    <row r="11386" spans="2:17" x14ac:dyDescent="0.3">
      <c r="B11386" s="2"/>
      <c r="C11386" s="2"/>
      <c r="D11386" s="2"/>
      <c r="Q11386" s="94"/>
    </row>
    <row r="11387" spans="2:17" x14ac:dyDescent="0.3">
      <c r="B11387" s="2"/>
      <c r="C11387" s="2"/>
      <c r="D11387" s="2"/>
      <c r="Q11387" s="94"/>
    </row>
    <row r="11388" spans="2:17" x14ac:dyDescent="0.3">
      <c r="B11388" s="2"/>
      <c r="C11388" s="2"/>
      <c r="D11388" s="2"/>
      <c r="Q11388" s="94"/>
    </row>
    <row r="11389" spans="2:17" x14ac:dyDescent="0.3">
      <c r="B11389" s="2"/>
      <c r="C11389" s="2"/>
      <c r="D11389" s="2"/>
      <c r="Q11389" s="94"/>
    </row>
    <row r="11390" spans="2:17" x14ac:dyDescent="0.3">
      <c r="B11390" s="2"/>
      <c r="C11390" s="2"/>
      <c r="D11390" s="2"/>
      <c r="Q11390" s="94"/>
    </row>
    <row r="11391" spans="2:17" x14ac:dyDescent="0.3">
      <c r="B11391" s="2"/>
      <c r="C11391" s="2"/>
      <c r="D11391" s="2"/>
      <c r="Q11391" s="94"/>
    </row>
    <row r="11392" spans="2:17" x14ac:dyDescent="0.3">
      <c r="B11392" s="2"/>
      <c r="C11392" s="2"/>
      <c r="D11392" s="2"/>
      <c r="Q11392" s="94"/>
    </row>
    <row r="11393" spans="2:17" x14ac:dyDescent="0.3">
      <c r="B11393" s="2"/>
      <c r="C11393" s="2"/>
      <c r="D11393" s="2"/>
      <c r="Q11393" s="94"/>
    </row>
    <row r="11394" spans="2:17" x14ac:dyDescent="0.3">
      <c r="B11394" s="2"/>
      <c r="C11394" s="2"/>
      <c r="D11394" s="2"/>
      <c r="Q11394" s="94"/>
    </row>
    <row r="11395" spans="2:17" x14ac:dyDescent="0.3">
      <c r="B11395" s="2"/>
      <c r="C11395" s="2"/>
      <c r="D11395" s="2"/>
      <c r="Q11395" s="94"/>
    </row>
    <row r="11396" spans="2:17" x14ac:dyDescent="0.3">
      <c r="B11396" s="2"/>
      <c r="C11396" s="2"/>
      <c r="D11396" s="2"/>
      <c r="Q11396" s="94"/>
    </row>
    <row r="11397" spans="2:17" x14ac:dyDescent="0.3">
      <c r="B11397" s="2"/>
      <c r="C11397" s="2"/>
      <c r="D11397" s="2"/>
      <c r="Q11397" s="94"/>
    </row>
    <row r="11398" spans="2:17" x14ac:dyDescent="0.3">
      <c r="B11398" s="2"/>
      <c r="C11398" s="2"/>
      <c r="D11398" s="2"/>
      <c r="Q11398" s="94"/>
    </row>
    <row r="11399" spans="2:17" x14ac:dyDescent="0.3">
      <c r="B11399" s="2"/>
      <c r="C11399" s="2"/>
      <c r="D11399" s="2"/>
      <c r="Q11399" s="94"/>
    </row>
    <row r="11400" spans="2:17" x14ac:dyDescent="0.3">
      <c r="B11400" s="2"/>
      <c r="C11400" s="2"/>
      <c r="D11400" s="2"/>
      <c r="Q11400" s="94"/>
    </row>
    <row r="11401" spans="2:17" x14ac:dyDescent="0.3">
      <c r="B11401" s="2"/>
      <c r="C11401" s="2"/>
      <c r="D11401" s="2"/>
      <c r="Q11401" s="94"/>
    </row>
    <row r="11402" spans="2:17" x14ac:dyDescent="0.3">
      <c r="B11402" s="2"/>
      <c r="C11402" s="2"/>
      <c r="D11402" s="2"/>
      <c r="Q11402" s="94"/>
    </row>
    <row r="11403" spans="2:17" x14ac:dyDescent="0.3">
      <c r="B11403" s="2"/>
      <c r="C11403" s="2"/>
      <c r="D11403" s="2"/>
      <c r="Q11403" s="94"/>
    </row>
    <row r="11404" spans="2:17" x14ac:dyDescent="0.3">
      <c r="B11404" s="2"/>
      <c r="C11404" s="2"/>
      <c r="D11404" s="2"/>
      <c r="Q11404" s="94"/>
    </row>
    <row r="11405" spans="2:17" x14ac:dyDescent="0.3">
      <c r="B11405" s="2"/>
      <c r="C11405" s="2"/>
      <c r="D11405" s="2"/>
      <c r="Q11405" s="94"/>
    </row>
    <row r="11406" spans="2:17" x14ac:dyDescent="0.3">
      <c r="B11406" s="2"/>
      <c r="C11406" s="2"/>
      <c r="D11406" s="2"/>
      <c r="Q11406" s="94"/>
    </row>
    <row r="11407" spans="2:17" x14ac:dyDescent="0.3">
      <c r="B11407" s="2"/>
      <c r="C11407" s="2"/>
      <c r="D11407" s="2"/>
      <c r="Q11407" s="94"/>
    </row>
    <row r="11408" spans="2:17" x14ac:dyDescent="0.3">
      <c r="B11408" s="2"/>
      <c r="C11408" s="2"/>
      <c r="D11408" s="2"/>
      <c r="Q11408" s="94"/>
    </row>
    <row r="11409" spans="2:17" x14ac:dyDescent="0.3">
      <c r="B11409" s="2"/>
      <c r="C11409" s="2"/>
      <c r="D11409" s="2"/>
      <c r="Q11409" s="94"/>
    </row>
    <row r="11410" spans="2:17" x14ac:dyDescent="0.3">
      <c r="B11410" s="2"/>
      <c r="C11410" s="2"/>
      <c r="D11410" s="2"/>
      <c r="Q11410" s="94"/>
    </row>
    <row r="11411" spans="2:17" x14ac:dyDescent="0.3">
      <c r="B11411" s="2"/>
      <c r="C11411" s="2"/>
      <c r="D11411" s="2"/>
      <c r="Q11411" s="94"/>
    </row>
    <row r="11412" spans="2:17" x14ac:dyDescent="0.3">
      <c r="B11412" s="2"/>
      <c r="C11412" s="2"/>
      <c r="D11412" s="2"/>
      <c r="Q11412" s="94"/>
    </row>
    <row r="11413" spans="2:17" x14ac:dyDescent="0.3">
      <c r="B11413" s="2"/>
      <c r="C11413" s="2"/>
      <c r="D11413" s="2"/>
      <c r="Q11413" s="94"/>
    </row>
    <row r="11414" spans="2:17" x14ac:dyDescent="0.3">
      <c r="B11414" s="2"/>
      <c r="C11414" s="2"/>
      <c r="D11414" s="2"/>
      <c r="Q11414" s="94"/>
    </row>
    <row r="11415" spans="2:17" x14ac:dyDescent="0.3">
      <c r="B11415" s="2"/>
      <c r="C11415" s="2"/>
      <c r="D11415" s="2"/>
      <c r="Q11415" s="94"/>
    </row>
    <row r="11416" spans="2:17" x14ac:dyDescent="0.3">
      <c r="B11416" s="2"/>
      <c r="C11416" s="2"/>
      <c r="D11416" s="2"/>
      <c r="Q11416" s="94"/>
    </row>
    <row r="11417" spans="2:17" x14ac:dyDescent="0.3">
      <c r="B11417" s="2"/>
      <c r="C11417" s="2"/>
      <c r="D11417" s="2"/>
      <c r="Q11417" s="94"/>
    </row>
    <row r="11418" spans="2:17" x14ac:dyDescent="0.3">
      <c r="B11418" s="2"/>
      <c r="C11418" s="2"/>
      <c r="D11418" s="2"/>
      <c r="Q11418" s="94"/>
    </row>
    <row r="11419" spans="2:17" x14ac:dyDescent="0.3">
      <c r="B11419" s="2"/>
      <c r="C11419" s="2"/>
      <c r="D11419" s="2"/>
      <c r="Q11419" s="94"/>
    </row>
    <row r="11420" spans="2:17" x14ac:dyDescent="0.3">
      <c r="B11420" s="2"/>
      <c r="C11420" s="2"/>
      <c r="D11420" s="2"/>
      <c r="Q11420" s="94"/>
    </row>
    <row r="11421" spans="2:17" x14ac:dyDescent="0.3">
      <c r="B11421" s="2"/>
      <c r="C11421" s="2"/>
      <c r="D11421" s="2"/>
      <c r="Q11421" s="94"/>
    </row>
    <row r="11422" spans="2:17" x14ac:dyDescent="0.3">
      <c r="B11422" s="2"/>
      <c r="C11422" s="2"/>
      <c r="D11422" s="2"/>
      <c r="Q11422" s="94"/>
    </row>
    <row r="11423" spans="2:17" x14ac:dyDescent="0.3">
      <c r="B11423" s="2"/>
      <c r="C11423" s="2"/>
      <c r="D11423" s="2"/>
      <c r="Q11423" s="94"/>
    </row>
    <row r="11424" spans="2:17" x14ac:dyDescent="0.3">
      <c r="B11424" s="2"/>
      <c r="C11424" s="2"/>
      <c r="D11424" s="2"/>
      <c r="Q11424" s="94"/>
    </row>
    <row r="11425" spans="2:17" x14ac:dyDescent="0.3">
      <c r="B11425" s="2"/>
      <c r="C11425" s="2"/>
      <c r="D11425" s="2"/>
      <c r="Q11425" s="94"/>
    </row>
    <row r="11426" spans="2:17" x14ac:dyDescent="0.3">
      <c r="B11426" s="2"/>
      <c r="C11426" s="2"/>
      <c r="D11426" s="2"/>
      <c r="Q11426" s="94"/>
    </row>
    <row r="11427" spans="2:17" x14ac:dyDescent="0.3">
      <c r="B11427" s="2"/>
      <c r="C11427" s="2"/>
      <c r="D11427" s="2"/>
      <c r="Q11427" s="94"/>
    </row>
    <row r="11428" spans="2:17" x14ac:dyDescent="0.3">
      <c r="B11428" s="2"/>
      <c r="C11428" s="2"/>
      <c r="D11428" s="2"/>
      <c r="Q11428" s="94"/>
    </row>
    <row r="11429" spans="2:17" x14ac:dyDescent="0.3">
      <c r="B11429" s="2"/>
      <c r="C11429" s="2"/>
      <c r="D11429" s="2"/>
      <c r="Q11429" s="94"/>
    </row>
    <row r="11430" spans="2:17" x14ac:dyDescent="0.3">
      <c r="B11430" s="2"/>
      <c r="C11430" s="2"/>
      <c r="D11430" s="2"/>
      <c r="Q11430" s="94"/>
    </row>
    <row r="11431" spans="2:17" x14ac:dyDescent="0.3">
      <c r="B11431" s="2"/>
      <c r="C11431" s="2"/>
      <c r="D11431" s="2"/>
      <c r="Q11431" s="94"/>
    </row>
    <row r="11432" spans="2:17" x14ac:dyDescent="0.3">
      <c r="B11432" s="2"/>
      <c r="C11432" s="2"/>
      <c r="D11432" s="2"/>
      <c r="Q11432" s="94"/>
    </row>
    <row r="11433" spans="2:17" x14ac:dyDescent="0.3">
      <c r="B11433" s="2"/>
      <c r="C11433" s="2"/>
      <c r="D11433" s="2"/>
      <c r="Q11433" s="94"/>
    </row>
    <row r="11434" spans="2:17" x14ac:dyDescent="0.3">
      <c r="B11434" s="2"/>
      <c r="C11434" s="2"/>
      <c r="D11434" s="2"/>
      <c r="Q11434" s="94"/>
    </row>
    <row r="11435" spans="2:17" x14ac:dyDescent="0.3">
      <c r="B11435" s="2"/>
      <c r="C11435" s="2"/>
      <c r="D11435" s="2"/>
      <c r="Q11435" s="94"/>
    </row>
    <row r="11436" spans="2:17" x14ac:dyDescent="0.3">
      <c r="B11436" s="2"/>
      <c r="C11436" s="2"/>
      <c r="D11436" s="2"/>
      <c r="Q11436" s="94"/>
    </row>
    <row r="11437" spans="2:17" x14ac:dyDescent="0.3">
      <c r="B11437" s="2"/>
      <c r="C11437" s="2"/>
      <c r="D11437" s="2"/>
      <c r="Q11437" s="94"/>
    </row>
    <row r="11438" spans="2:17" x14ac:dyDescent="0.3">
      <c r="B11438" s="2"/>
      <c r="C11438" s="2"/>
      <c r="D11438" s="2"/>
      <c r="Q11438" s="94"/>
    </row>
    <row r="11439" spans="2:17" x14ac:dyDescent="0.3">
      <c r="B11439" s="2"/>
      <c r="C11439" s="2"/>
      <c r="D11439" s="2"/>
      <c r="Q11439" s="94"/>
    </row>
    <row r="11440" spans="2:17" x14ac:dyDescent="0.3">
      <c r="B11440" s="2"/>
      <c r="C11440" s="2"/>
      <c r="D11440" s="2"/>
      <c r="Q11440" s="94"/>
    </row>
    <row r="11441" spans="2:17" x14ac:dyDescent="0.3">
      <c r="B11441" s="2"/>
      <c r="C11441" s="2"/>
      <c r="D11441" s="2"/>
      <c r="Q11441" s="94"/>
    </row>
    <row r="11442" spans="2:17" x14ac:dyDescent="0.3">
      <c r="B11442" s="2"/>
      <c r="C11442" s="2"/>
      <c r="D11442" s="2"/>
      <c r="Q11442" s="94"/>
    </row>
    <row r="11443" spans="2:17" x14ac:dyDescent="0.3">
      <c r="B11443" s="2"/>
      <c r="C11443" s="2"/>
      <c r="D11443" s="2"/>
      <c r="Q11443" s="94"/>
    </row>
    <row r="11444" spans="2:17" x14ac:dyDescent="0.3">
      <c r="B11444" s="2"/>
      <c r="C11444" s="2"/>
      <c r="D11444" s="2"/>
      <c r="Q11444" s="94"/>
    </row>
    <row r="11445" spans="2:17" x14ac:dyDescent="0.3">
      <c r="B11445" s="2"/>
      <c r="C11445" s="2"/>
      <c r="D11445" s="2"/>
      <c r="Q11445" s="94"/>
    </row>
    <row r="11446" spans="2:17" x14ac:dyDescent="0.3">
      <c r="B11446" s="2"/>
      <c r="C11446" s="2"/>
      <c r="D11446" s="2"/>
      <c r="Q11446" s="94"/>
    </row>
    <row r="11447" spans="2:17" x14ac:dyDescent="0.3">
      <c r="B11447" s="2"/>
      <c r="C11447" s="2"/>
      <c r="D11447" s="2"/>
      <c r="Q11447" s="94"/>
    </row>
    <row r="11448" spans="2:17" x14ac:dyDescent="0.3">
      <c r="B11448" s="2"/>
      <c r="C11448" s="2"/>
      <c r="D11448" s="2"/>
      <c r="Q11448" s="94"/>
    </row>
    <row r="11449" spans="2:17" x14ac:dyDescent="0.3">
      <c r="B11449" s="2"/>
      <c r="C11449" s="2"/>
      <c r="D11449" s="2"/>
      <c r="Q11449" s="94"/>
    </row>
    <row r="11450" spans="2:17" x14ac:dyDescent="0.3">
      <c r="B11450" s="2"/>
      <c r="C11450" s="2"/>
      <c r="D11450" s="2"/>
      <c r="Q11450" s="94"/>
    </row>
    <row r="11451" spans="2:17" x14ac:dyDescent="0.3">
      <c r="B11451" s="2"/>
      <c r="C11451" s="2"/>
      <c r="D11451" s="2"/>
      <c r="Q11451" s="94"/>
    </row>
    <row r="11452" spans="2:17" x14ac:dyDescent="0.3">
      <c r="B11452" s="2"/>
      <c r="C11452" s="2"/>
      <c r="D11452" s="2"/>
      <c r="Q11452" s="94"/>
    </row>
    <row r="11453" spans="2:17" x14ac:dyDescent="0.3">
      <c r="B11453" s="2"/>
      <c r="C11453" s="2"/>
      <c r="D11453" s="2"/>
      <c r="Q11453" s="94"/>
    </row>
    <row r="11454" spans="2:17" x14ac:dyDescent="0.3">
      <c r="B11454" s="2"/>
      <c r="C11454" s="2"/>
      <c r="D11454" s="2"/>
      <c r="Q11454" s="94"/>
    </row>
    <row r="11455" spans="2:17" x14ac:dyDescent="0.3">
      <c r="B11455" s="2"/>
      <c r="C11455" s="2"/>
      <c r="D11455" s="2"/>
      <c r="Q11455" s="94"/>
    </row>
    <row r="11456" spans="2:17" x14ac:dyDescent="0.3">
      <c r="B11456" s="2"/>
      <c r="C11456" s="2"/>
      <c r="D11456" s="2"/>
      <c r="Q11456" s="94"/>
    </row>
    <row r="11457" spans="2:17" x14ac:dyDescent="0.3">
      <c r="B11457" s="2"/>
      <c r="C11457" s="2"/>
      <c r="D11457" s="2"/>
      <c r="Q11457" s="94"/>
    </row>
    <row r="11458" spans="2:17" x14ac:dyDescent="0.3">
      <c r="B11458" s="2"/>
      <c r="C11458" s="2"/>
      <c r="D11458" s="2"/>
      <c r="Q11458" s="94"/>
    </row>
    <row r="11459" spans="2:17" x14ac:dyDescent="0.3">
      <c r="B11459" s="2"/>
      <c r="C11459" s="2"/>
      <c r="D11459" s="2"/>
      <c r="Q11459" s="94"/>
    </row>
    <row r="11460" spans="2:17" x14ac:dyDescent="0.3">
      <c r="B11460" s="2"/>
      <c r="C11460" s="2"/>
      <c r="D11460" s="2"/>
      <c r="Q11460" s="94"/>
    </row>
    <row r="11461" spans="2:17" x14ac:dyDescent="0.3">
      <c r="B11461" s="2"/>
      <c r="C11461" s="2"/>
      <c r="D11461" s="2"/>
      <c r="Q11461" s="94"/>
    </row>
    <row r="11462" spans="2:17" x14ac:dyDescent="0.3">
      <c r="B11462" s="2"/>
      <c r="C11462" s="2"/>
      <c r="D11462" s="2"/>
      <c r="Q11462" s="94"/>
    </row>
    <row r="11463" spans="2:17" x14ac:dyDescent="0.3">
      <c r="B11463" s="2"/>
      <c r="C11463" s="2"/>
      <c r="D11463" s="2"/>
      <c r="Q11463" s="94"/>
    </row>
    <row r="11464" spans="2:17" x14ac:dyDescent="0.3">
      <c r="B11464" s="2"/>
      <c r="C11464" s="2"/>
      <c r="D11464" s="2"/>
      <c r="Q11464" s="94"/>
    </row>
    <row r="11465" spans="2:17" x14ac:dyDescent="0.3">
      <c r="B11465" s="2"/>
      <c r="C11465" s="2"/>
      <c r="D11465" s="2"/>
      <c r="Q11465" s="94"/>
    </row>
    <row r="11466" spans="2:17" x14ac:dyDescent="0.3">
      <c r="B11466" s="2"/>
      <c r="C11466" s="2"/>
      <c r="D11466" s="2"/>
      <c r="Q11466" s="94"/>
    </row>
    <row r="11467" spans="2:17" x14ac:dyDescent="0.3">
      <c r="B11467" s="2"/>
      <c r="C11467" s="2"/>
      <c r="D11467" s="2"/>
      <c r="Q11467" s="94"/>
    </row>
    <row r="11468" spans="2:17" x14ac:dyDescent="0.3">
      <c r="B11468" s="2"/>
      <c r="C11468" s="2"/>
      <c r="D11468" s="2"/>
      <c r="Q11468" s="94"/>
    </row>
    <row r="11469" spans="2:17" x14ac:dyDescent="0.3">
      <c r="B11469" s="2"/>
      <c r="C11469" s="2"/>
      <c r="D11469" s="2"/>
      <c r="Q11469" s="94"/>
    </row>
    <row r="11470" spans="2:17" x14ac:dyDescent="0.3">
      <c r="B11470" s="2"/>
      <c r="C11470" s="2"/>
      <c r="D11470" s="2"/>
      <c r="Q11470" s="94"/>
    </row>
    <row r="11471" spans="2:17" x14ac:dyDescent="0.3">
      <c r="B11471" s="2"/>
      <c r="C11471" s="2"/>
      <c r="D11471" s="2"/>
      <c r="Q11471" s="94"/>
    </row>
    <row r="11472" spans="2:17" x14ac:dyDescent="0.3">
      <c r="B11472" s="2"/>
      <c r="C11472" s="2"/>
      <c r="D11472" s="2"/>
      <c r="Q11472" s="94"/>
    </row>
    <row r="11473" spans="2:17" x14ac:dyDescent="0.3">
      <c r="B11473" s="2"/>
      <c r="C11473" s="2"/>
      <c r="D11473" s="2"/>
      <c r="Q11473" s="94"/>
    </row>
    <row r="11474" spans="2:17" x14ac:dyDescent="0.3">
      <c r="B11474" s="2"/>
      <c r="C11474" s="2"/>
      <c r="D11474" s="2"/>
      <c r="Q11474" s="94"/>
    </row>
    <row r="11475" spans="2:17" x14ac:dyDescent="0.3">
      <c r="B11475" s="2"/>
      <c r="C11475" s="2"/>
      <c r="D11475" s="2"/>
      <c r="Q11475" s="94"/>
    </row>
    <row r="11476" spans="2:17" x14ac:dyDescent="0.3">
      <c r="B11476" s="2"/>
      <c r="C11476" s="2"/>
      <c r="D11476" s="2"/>
      <c r="Q11476" s="94"/>
    </row>
    <row r="11477" spans="2:17" x14ac:dyDescent="0.3">
      <c r="B11477" s="2"/>
      <c r="C11477" s="2"/>
      <c r="D11477" s="2"/>
      <c r="Q11477" s="94"/>
    </row>
    <row r="11478" spans="2:17" x14ac:dyDescent="0.3">
      <c r="B11478" s="2"/>
      <c r="C11478" s="2"/>
      <c r="D11478" s="2"/>
      <c r="Q11478" s="94"/>
    </row>
    <row r="11479" spans="2:17" x14ac:dyDescent="0.3">
      <c r="B11479" s="2"/>
      <c r="C11479" s="2"/>
      <c r="D11479" s="2"/>
      <c r="Q11479" s="94"/>
    </row>
    <row r="11480" spans="2:17" x14ac:dyDescent="0.3">
      <c r="B11480" s="2"/>
      <c r="C11480" s="2"/>
      <c r="D11480" s="2"/>
      <c r="Q11480" s="94"/>
    </row>
    <row r="11481" spans="2:17" x14ac:dyDescent="0.3">
      <c r="B11481" s="2"/>
      <c r="C11481" s="2"/>
      <c r="D11481" s="2"/>
      <c r="Q11481" s="94"/>
    </row>
    <row r="11482" spans="2:17" x14ac:dyDescent="0.3">
      <c r="B11482" s="2"/>
      <c r="C11482" s="2"/>
      <c r="D11482" s="2"/>
      <c r="Q11482" s="94"/>
    </row>
    <row r="11483" spans="2:17" x14ac:dyDescent="0.3">
      <c r="B11483" s="2"/>
      <c r="C11483" s="2"/>
      <c r="D11483" s="2"/>
      <c r="Q11483" s="94"/>
    </row>
    <row r="11484" spans="2:17" x14ac:dyDescent="0.3">
      <c r="B11484" s="2"/>
      <c r="C11484" s="2"/>
      <c r="D11484" s="2"/>
      <c r="Q11484" s="94"/>
    </row>
    <row r="11485" spans="2:17" x14ac:dyDescent="0.3">
      <c r="B11485" s="2"/>
      <c r="C11485" s="2"/>
      <c r="D11485" s="2"/>
      <c r="Q11485" s="94"/>
    </row>
    <row r="11486" spans="2:17" x14ac:dyDescent="0.3">
      <c r="B11486" s="2"/>
      <c r="C11486" s="2"/>
      <c r="D11486" s="2"/>
      <c r="Q11486" s="94"/>
    </row>
    <row r="11487" spans="2:17" x14ac:dyDescent="0.3">
      <c r="B11487" s="2"/>
      <c r="C11487" s="2"/>
      <c r="D11487" s="2"/>
      <c r="Q11487" s="94"/>
    </row>
    <row r="11488" spans="2:17" x14ac:dyDescent="0.3">
      <c r="B11488" s="2"/>
      <c r="C11488" s="2"/>
      <c r="D11488" s="2"/>
      <c r="Q11488" s="94"/>
    </row>
    <row r="11489" spans="2:17" x14ac:dyDescent="0.3">
      <c r="B11489" s="2"/>
      <c r="C11489" s="2"/>
      <c r="D11489" s="2"/>
      <c r="Q11489" s="94"/>
    </row>
    <row r="11490" spans="2:17" x14ac:dyDescent="0.3">
      <c r="B11490" s="2"/>
      <c r="C11490" s="2"/>
      <c r="D11490" s="2"/>
      <c r="Q11490" s="94"/>
    </row>
    <row r="11491" spans="2:17" x14ac:dyDescent="0.3">
      <c r="B11491" s="2"/>
      <c r="C11491" s="2"/>
      <c r="D11491" s="2"/>
      <c r="Q11491" s="94"/>
    </row>
    <row r="11492" spans="2:17" x14ac:dyDescent="0.3">
      <c r="B11492" s="2"/>
      <c r="C11492" s="2"/>
      <c r="D11492" s="2"/>
      <c r="Q11492" s="94"/>
    </row>
    <row r="11493" spans="2:17" x14ac:dyDescent="0.3">
      <c r="B11493" s="2"/>
      <c r="C11493" s="2"/>
      <c r="D11493" s="2"/>
      <c r="Q11493" s="94"/>
    </row>
    <row r="11494" spans="2:17" x14ac:dyDescent="0.3">
      <c r="B11494" s="2"/>
      <c r="C11494" s="2"/>
      <c r="D11494" s="2"/>
      <c r="Q11494" s="94"/>
    </row>
    <row r="11495" spans="2:17" x14ac:dyDescent="0.3">
      <c r="B11495" s="2"/>
      <c r="C11495" s="2"/>
      <c r="D11495" s="2"/>
      <c r="Q11495" s="94"/>
    </row>
    <row r="11496" spans="2:17" x14ac:dyDescent="0.3">
      <c r="B11496" s="2"/>
      <c r="C11496" s="2"/>
      <c r="D11496" s="2"/>
      <c r="Q11496" s="94"/>
    </row>
    <row r="11497" spans="2:17" x14ac:dyDescent="0.3">
      <c r="B11497" s="2"/>
      <c r="C11497" s="2"/>
      <c r="D11497" s="2"/>
      <c r="Q11497" s="94"/>
    </row>
    <row r="11498" spans="2:17" x14ac:dyDescent="0.3">
      <c r="B11498" s="2"/>
      <c r="C11498" s="2"/>
      <c r="D11498" s="2"/>
      <c r="Q11498" s="94"/>
    </row>
    <row r="11499" spans="2:17" x14ac:dyDescent="0.3">
      <c r="B11499" s="2"/>
      <c r="C11499" s="2"/>
      <c r="D11499" s="2"/>
      <c r="Q11499" s="94"/>
    </row>
    <row r="11500" spans="2:17" x14ac:dyDescent="0.3">
      <c r="B11500" s="2"/>
      <c r="C11500" s="2"/>
      <c r="D11500" s="2"/>
      <c r="Q11500" s="94"/>
    </row>
    <row r="11501" spans="2:17" x14ac:dyDescent="0.3">
      <c r="B11501" s="2"/>
      <c r="C11501" s="2"/>
      <c r="D11501" s="2"/>
      <c r="Q11501" s="94"/>
    </row>
    <row r="11502" spans="2:17" x14ac:dyDescent="0.3">
      <c r="B11502" s="2"/>
      <c r="C11502" s="2"/>
      <c r="D11502" s="2"/>
      <c r="Q11502" s="94"/>
    </row>
    <row r="11503" spans="2:17" x14ac:dyDescent="0.3">
      <c r="B11503" s="2"/>
      <c r="C11503" s="2"/>
      <c r="D11503" s="2"/>
      <c r="Q11503" s="94"/>
    </row>
    <row r="11504" spans="2:17" x14ac:dyDescent="0.3">
      <c r="B11504" s="2"/>
      <c r="C11504" s="2"/>
      <c r="D11504" s="2"/>
      <c r="Q11504" s="94"/>
    </row>
    <row r="11505" spans="2:17" x14ac:dyDescent="0.3">
      <c r="B11505" s="2"/>
      <c r="C11505" s="2"/>
      <c r="D11505" s="2"/>
      <c r="Q11505" s="94"/>
    </row>
    <row r="11506" spans="2:17" x14ac:dyDescent="0.3">
      <c r="B11506" s="2"/>
      <c r="C11506" s="2"/>
      <c r="D11506" s="2"/>
      <c r="Q11506" s="94"/>
    </row>
    <row r="11507" spans="2:17" x14ac:dyDescent="0.3">
      <c r="B11507" s="2"/>
      <c r="C11507" s="2"/>
      <c r="D11507" s="2"/>
      <c r="Q11507" s="94"/>
    </row>
    <row r="11508" spans="2:17" x14ac:dyDescent="0.3">
      <c r="B11508" s="2"/>
      <c r="C11508" s="2"/>
      <c r="D11508" s="2"/>
      <c r="Q11508" s="94"/>
    </row>
    <row r="11509" spans="2:17" x14ac:dyDescent="0.3">
      <c r="B11509" s="2"/>
      <c r="C11509" s="2"/>
      <c r="D11509" s="2"/>
      <c r="Q11509" s="94"/>
    </row>
    <row r="11510" spans="2:17" x14ac:dyDescent="0.3">
      <c r="B11510" s="2"/>
      <c r="C11510" s="2"/>
      <c r="D11510" s="2"/>
      <c r="Q11510" s="94"/>
    </row>
    <row r="11511" spans="2:17" x14ac:dyDescent="0.3">
      <c r="B11511" s="2"/>
      <c r="C11511" s="2"/>
      <c r="D11511" s="2"/>
      <c r="Q11511" s="94"/>
    </row>
    <row r="11512" spans="2:17" x14ac:dyDescent="0.3">
      <c r="B11512" s="2"/>
      <c r="C11512" s="2"/>
      <c r="D11512" s="2"/>
      <c r="Q11512" s="94"/>
    </row>
    <row r="11513" spans="2:17" x14ac:dyDescent="0.3">
      <c r="B11513" s="2"/>
      <c r="C11513" s="2"/>
      <c r="D11513" s="2"/>
      <c r="Q11513" s="94"/>
    </row>
    <row r="11514" spans="2:17" x14ac:dyDescent="0.3">
      <c r="B11514" s="2"/>
      <c r="C11514" s="2"/>
      <c r="D11514" s="2"/>
      <c r="Q11514" s="94"/>
    </row>
    <row r="11515" spans="2:17" x14ac:dyDescent="0.3">
      <c r="B11515" s="2"/>
      <c r="C11515" s="2"/>
      <c r="D11515" s="2"/>
      <c r="Q11515" s="94"/>
    </row>
    <row r="11516" spans="2:17" x14ac:dyDescent="0.3">
      <c r="B11516" s="2"/>
      <c r="C11516" s="2"/>
      <c r="D11516" s="2"/>
      <c r="Q11516" s="94"/>
    </row>
    <row r="11517" spans="2:17" x14ac:dyDescent="0.3">
      <c r="B11517" s="2"/>
      <c r="C11517" s="2"/>
      <c r="D11517" s="2"/>
      <c r="Q11517" s="94"/>
    </row>
    <row r="11518" spans="2:17" x14ac:dyDescent="0.3">
      <c r="B11518" s="2"/>
      <c r="C11518" s="2"/>
      <c r="D11518" s="2"/>
      <c r="Q11518" s="94"/>
    </row>
    <row r="11519" spans="2:17" x14ac:dyDescent="0.3">
      <c r="B11519" s="2"/>
      <c r="C11519" s="2"/>
      <c r="D11519" s="2"/>
      <c r="Q11519" s="94"/>
    </row>
    <row r="11520" spans="2:17" x14ac:dyDescent="0.3">
      <c r="B11520" s="2"/>
      <c r="C11520" s="2"/>
      <c r="D11520" s="2"/>
      <c r="Q11520" s="94"/>
    </row>
    <row r="11521" spans="2:17" x14ac:dyDescent="0.3">
      <c r="B11521" s="2"/>
      <c r="C11521" s="2"/>
      <c r="D11521" s="2"/>
      <c r="Q11521" s="94"/>
    </row>
    <row r="11522" spans="2:17" x14ac:dyDescent="0.3">
      <c r="B11522" s="2"/>
      <c r="C11522" s="2"/>
      <c r="D11522" s="2"/>
      <c r="Q11522" s="94"/>
    </row>
    <row r="11523" spans="2:17" x14ac:dyDescent="0.3">
      <c r="B11523" s="2"/>
      <c r="C11523" s="2"/>
      <c r="D11523" s="2"/>
      <c r="Q11523" s="94"/>
    </row>
    <row r="11524" spans="2:17" x14ac:dyDescent="0.3">
      <c r="B11524" s="2"/>
      <c r="C11524" s="2"/>
      <c r="D11524" s="2"/>
      <c r="Q11524" s="94"/>
    </row>
    <row r="11525" spans="2:17" x14ac:dyDescent="0.3">
      <c r="B11525" s="2"/>
      <c r="C11525" s="2"/>
      <c r="D11525" s="2"/>
      <c r="Q11525" s="94"/>
    </row>
    <row r="11526" spans="2:17" x14ac:dyDescent="0.3">
      <c r="B11526" s="2"/>
      <c r="C11526" s="2"/>
      <c r="D11526" s="2"/>
      <c r="Q11526" s="94"/>
    </row>
    <row r="11527" spans="2:17" x14ac:dyDescent="0.3">
      <c r="B11527" s="2"/>
      <c r="C11527" s="2"/>
      <c r="D11527" s="2"/>
      <c r="Q11527" s="94"/>
    </row>
    <row r="11528" spans="2:17" x14ac:dyDescent="0.3">
      <c r="B11528" s="2"/>
      <c r="C11528" s="2"/>
      <c r="D11528" s="2"/>
      <c r="Q11528" s="94"/>
    </row>
    <row r="11529" spans="2:17" x14ac:dyDescent="0.3">
      <c r="B11529" s="2"/>
      <c r="C11529" s="2"/>
      <c r="D11529" s="2"/>
      <c r="Q11529" s="94"/>
    </row>
    <row r="11530" spans="2:17" x14ac:dyDescent="0.3">
      <c r="B11530" s="2"/>
      <c r="C11530" s="2"/>
      <c r="D11530" s="2"/>
      <c r="Q11530" s="94"/>
    </row>
    <row r="11531" spans="2:17" x14ac:dyDescent="0.3">
      <c r="B11531" s="2"/>
      <c r="C11531" s="2"/>
      <c r="D11531" s="2"/>
      <c r="Q11531" s="94"/>
    </row>
    <row r="11532" spans="2:17" x14ac:dyDescent="0.3">
      <c r="B11532" s="2"/>
      <c r="C11532" s="2"/>
      <c r="D11532" s="2"/>
      <c r="Q11532" s="94"/>
    </row>
    <row r="11533" spans="2:17" x14ac:dyDescent="0.3">
      <c r="B11533" s="2"/>
      <c r="C11533" s="2"/>
      <c r="D11533" s="2"/>
      <c r="Q11533" s="94"/>
    </row>
    <row r="11534" spans="2:17" x14ac:dyDescent="0.3">
      <c r="B11534" s="2"/>
      <c r="C11534" s="2"/>
      <c r="D11534" s="2"/>
      <c r="Q11534" s="94"/>
    </row>
    <row r="11535" spans="2:17" x14ac:dyDescent="0.3">
      <c r="B11535" s="2"/>
      <c r="C11535" s="2"/>
      <c r="D11535" s="2"/>
      <c r="Q11535" s="94"/>
    </row>
    <row r="11536" spans="2:17" x14ac:dyDescent="0.3">
      <c r="B11536" s="2"/>
      <c r="C11536" s="2"/>
      <c r="D11536" s="2"/>
      <c r="Q11536" s="94"/>
    </row>
    <row r="11537" spans="2:17" x14ac:dyDescent="0.3">
      <c r="B11537" s="2"/>
      <c r="C11537" s="2"/>
      <c r="D11537" s="2"/>
      <c r="Q11537" s="94"/>
    </row>
    <row r="11538" spans="2:17" x14ac:dyDescent="0.3">
      <c r="B11538" s="2"/>
      <c r="C11538" s="2"/>
      <c r="D11538" s="2"/>
      <c r="Q11538" s="94"/>
    </row>
    <row r="11539" spans="2:17" x14ac:dyDescent="0.3">
      <c r="B11539" s="2"/>
      <c r="C11539" s="2"/>
      <c r="D11539" s="2"/>
      <c r="Q11539" s="94"/>
    </row>
    <row r="11540" spans="2:17" x14ac:dyDescent="0.3">
      <c r="B11540" s="2"/>
      <c r="C11540" s="2"/>
      <c r="D11540" s="2"/>
      <c r="Q11540" s="94"/>
    </row>
    <row r="11541" spans="2:17" x14ac:dyDescent="0.3">
      <c r="B11541" s="2"/>
      <c r="C11541" s="2"/>
      <c r="D11541" s="2"/>
      <c r="Q11541" s="94"/>
    </row>
    <row r="11542" spans="2:17" x14ac:dyDescent="0.3">
      <c r="B11542" s="2"/>
      <c r="C11542" s="2"/>
      <c r="D11542" s="2"/>
      <c r="Q11542" s="94"/>
    </row>
    <row r="11543" spans="2:17" x14ac:dyDescent="0.3">
      <c r="B11543" s="2"/>
      <c r="C11543" s="2"/>
      <c r="D11543" s="2"/>
      <c r="Q11543" s="94"/>
    </row>
    <row r="11544" spans="2:17" x14ac:dyDescent="0.3">
      <c r="B11544" s="2"/>
      <c r="C11544" s="2"/>
      <c r="D11544" s="2"/>
      <c r="Q11544" s="94"/>
    </row>
    <row r="11545" spans="2:17" x14ac:dyDescent="0.3">
      <c r="B11545" s="2"/>
      <c r="C11545" s="2"/>
      <c r="D11545" s="2"/>
      <c r="Q11545" s="94"/>
    </row>
    <row r="11546" spans="2:17" x14ac:dyDescent="0.3">
      <c r="B11546" s="2"/>
      <c r="C11546" s="2"/>
      <c r="D11546" s="2"/>
      <c r="Q11546" s="94"/>
    </row>
    <row r="11547" spans="2:17" x14ac:dyDescent="0.3">
      <c r="B11547" s="2"/>
      <c r="C11547" s="2"/>
      <c r="D11547" s="2"/>
      <c r="Q11547" s="94"/>
    </row>
    <row r="11548" spans="2:17" x14ac:dyDescent="0.3">
      <c r="B11548" s="2"/>
      <c r="C11548" s="2"/>
      <c r="D11548" s="2"/>
      <c r="Q11548" s="94"/>
    </row>
    <row r="11549" spans="2:17" x14ac:dyDescent="0.3">
      <c r="B11549" s="2"/>
      <c r="C11549" s="2"/>
      <c r="D11549" s="2"/>
      <c r="Q11549" s="94"/>
    </row>
    <row r="11550" spans="2:17" x14ac:dyDescent="0.3">
      <c r="B11550" s="2"/>
      <c r="C11550" s="2"/>
      <c r="D11550" s="2"/>
      <c r="Q11550" s="94"/>
    </row>
    <row r="11551" spans="2:17" x14ac:dyDescent="0.3">
      <c r="B11551" s="2"/>
      <c r="C11551" s="2"/>
      <c r="D11551" s="2"/>
      <c r="Q11551" s="94"/>
    </row>
    <row r="11552" spans="2:17" x14ac:dyDescent="0.3">
      <c r="B11552" s="2"/>
      <c r="C11552" s="2"/>
      <c r="D11552" s="2"/>
      <c r="Q11552" s="94"/>
    </row>
    <row r="11553" spans="2:17" x14ac:dyDescent="0.3">
      <c r="B11553" s="2"/>
      <c r="C11553" s="2"/>
      <c r="D11553" s="2"/>
      <c r="Q11553" s="94"/>
    </row>
    <row r="11554" spans="2:17" x14ac:dyDescent="0.3">
      <c r="B11554" s="2"/>
      <c r="C11554" s="2"/>
      <c r="D11554" s="2"/>
      <c r="Q11554" s="94"/>
    </row>
    <row r="11555" spans="2:17" x14ac:dyDescent="0.3">
      <c r="B11555" s="2"/>
      <c r="C11555" s="2"/>
      <c r="D11555" s="2"/>
      <c r="Q11555" s="94"/>
    </row>
    <row r="11556" spans="2:17" x14ac:dyDescent="0.3">
      <c r="B11556" s="2"/>
      <c r="C11556" s="2"/>
      <c r="D11556" s="2"/>
      <c r="Q11556" s="94"/>
    </row>
    <row r="11557" spans="2:17" x14ac:dyDescent="0.3">
      <c r="B11557" s="2"/>
      <c r="C11557" s="2"/>
      <c r="D11557" s="2"/>
      <c r="Q11557" s="94"/>
    </row>
    <row r="11558" spans="2:17" x14ac:dyDescent="0.3">
      <c r="B11558" s="2"/>
      <c r="C11558" s="2"/>
      <c r="D11558" s="2"/>
      <c r="Q11558" s="94"/>
    </row>
    <row r="11559" spans="2:17" x14ac:dyDescent="0.3">
      <c r="B11559" s="2"/>
      <c r="C11559" s="2"/>
      <c r="D11559" s="2"/>
      <c r="Q11559" s="94"/>
    </row>
    <row r="11560" spans="2:17" x14ac:dyDescent="0.3">
      <c r="B11560" s="2"/>
      <c r="C11560" s="2"/>
      <c r="D11560" s="2"/>
      <c r="Q11560" s="94"/>
    </row>
    <row r="11561" spans="2:17" x14ac:dyDescent="0.3">
      <c r="B11561" s="2"/>
      <c r="C11561" s="2"/>
      <c r="D11561" s="2"/>
      <c r="Q11561" s="94"/>
    </row>
    <row r="11562" spans="2:17" x14ac:dyDescent="0.3">
      <c r="B11562" s="2"/>
      <c r="C11562" s="2"/>
      <c r="D11562" s="2"/>
      <c r="Q11562" s="94"/>
    </row>
    <row r="11563" spans="2:17" x14ac:dyDescent="0.3">
      <c r="B11563" s="2"/>
      <c r="C11563" s="2"/>
      <c r="D11563" s="2"/>
      <c r="Q11563" s="94"/>
    </row>
    <row r="11564" spans="2:17" x14ac:dyDescent="0.3">
      <c r="B11564" s="2"/>
      <c r="C11564" s="2"/>
      <c r="D11564" s="2"/>
      <c r="Q11564" s="94"/>
    </row>
    <row r="11565" spans="2:17" x14ac:dyDescent="0.3">
      <c r="B11565" s="2"/>
      <c r="C11565" s="2"/>
      <c r="D11565" s="2"/>
      <c r="Q11565" s="94"/>
    </row>
    <row r="11566" spans="2:17" x14ac:dyDescent="0.3">
      <c r="B11566" s="2"/>
      <c r="C11566" s="2"/>
      <c r="D11566" s="2"/>
      <c r="Q11566" s="94"/>
    </row>
    <row r="11567" spans="2:17" x14ac:dyDescent="0.3">
      <c r="B11567" s="2"/>
      <c r="C11567" s="2"/>
      <c r="D11567" s="2"/>
      <c r="Q11567" s="94"/>
    </row>
    <row r="11568" spans="2:17" x14ac:dyDescent="0.3">
      <c r="B11568" s="2"/>
      <c r="C11568" s="2"/>
      <c r="D11568" s="2"/>
      <c r="Q11568" s="94"/>
    </row>
    <row r="11569" spans="2:17" x14ac:dyDescent="0.3">
      <c r="B11569" s="2"/>
      <c r="C11569" s="2"/>
      <c r="D11569" s="2"/>
      <c r="Q11569" s="94"/>
    </row>
    <row r="11570" spans="2:17" x14ac:dyDescent="0.3">
      <c r="B11570" s="2"/>
      <c r="C11570" s="2"/>
      <c r="D11570" s="2"/>
      <c r="Q11570" s="94"/>
    </row>
    <row r="11571" spans="2:17" x14ac:dyDescent="0.3">
      <c r="B11571" s="2"/>
      <c r="C11571" s="2"/>
      <c r="D11571" s="2"/>
      <c r="Q11571" s="94"/>
    </row>
    <row r="11572" spans="2:17" x14ac:dyDescent="0.3">
      <c r="B11572" s="2"/>
      <c r="C11572" s="2"/>
      <c r="D11572" s="2"/>
      <c r="Q11572" s="94"/>
    </row>
    <row r="11573" spans="2:17" x14ac:dyDescent="0.3">
      <c r="B11573" s="2"/>
      <c r="C11573" s="2"/>
      <c r="D11573" s="2"/>
      <c r="Q11573" s="94"/>
    </row>
    <row r="11574" spans="2:17" x14ac:dyDescent="0.3">
      <c r="B11574" s="2"/>
      <c r="C11574" s="2"/>
      <c r="D11574" s="2"/>
      <c r="Q11574" s="94"/>
    </row>
    <row r="11575" spans="2:17" x14ac:dyDescent="0.3">
      <c r="B11575" s="2"/>
      <c r="C11575" s="2"/>
      <c r="D11575" s="2"/>
      <c r="Q11575" s="94"/>
    </row>
    <row r="11576" spans="2:17" x14ac:dyDescent="0.3">
      <c r="B11576" s="2"/>
      <c r="C11576" s="2"/>
      <c r="D11576" s="2"/>
      <c r="Q11576" s="94"/>
    </row>
    <row r="11577" spans="2:17" x14ac:dyDescent="0.3">
      <c r="B11577" s="2"/>
      <c r="C11577" s="2"/>
      <c r="D11577" s="2"/>
      <c r="Q11577" s="94"/>
    </row>
    <row r="11578" spans="2:17" x14ac:dyDescent="0.3">
      <c r="B11578" s="2"/>
      <c r="C11578" s="2"/>
      <c r="D11578" s="2"/>
      <c r="Q11578" s="94"/>
    </row>
    <row r="11579" spans="2:17" x14ac:dyDescent="0.3">
      <c r="B11579" s="2"/>
      <c r="C11579" s="2"/>
      <c r="D11579" s="2"/>
      <c r="Q11579" s="94"/>
    </row>
    <row r="11580" spans="2:17" x14ac:dyDescent="0.3">
      <c r="B11580" s="2"/>
      <c r="C11580" s="2"/>
      <c r="D11580" s="2"/>
      <c r="Q11580" s="94"/>
    </row>
    <row r="11581" spans="2:17" x14ac:dyDescent="0.3">
      <c r="B11581" s="2"/>
      <c r="C11581" s="2"/>
      <c r="D11581" s="2"/>
      <c r="Q11581" s="94"/>
    </row>
    <row r="11582" spans="2:17" x14ac:dyDescent="0.3">
      <c r="B11582" s="2"/>
      <c r="C11582" s="2"/>
      <c r="D11582" s="2"/>
      <c r="Q11582" s="94"/>
    </row>
    <row r="11583" spans="2:17" x14ac:dyDescent="0.3">
      <c r="B11583" s="2"/>
      <c r="C11583" s="2"/>
      <c r="D11583" s="2"/>
      <c r="Q11583" s="94"/>
    </row>
    <row r="11584" spans="2:17" x14ac:dyDescent="0.3">
      <c r="B11584" s="2"/>
      <c r="C11584" s="2"/>
      <c r="D11584" s="2"/>
      <c r="Q11584" s="94"/>
    </row>
    <row r="11585" spans="2:17" x14ac:dyDescent="0.3">
      <c r="B11585" s="2"/>
      <c r="C11585" s="2"/>
      <c r="D11585" s="2"/>
      <c r="Q11585" s="94"/>
    </row>
    <row r="11586" spans="2:17" x14ac:dyDescent="0.3">
      <c r="B11586" s="2"/>
      <c r="C11586" s="2"/>
      <c r="D11586" s="2"/>
      <c r="Q11586" s="94"/>
    </row>
    <row r="11587" spans="2:17" x14ac:dyDescent="0.3">
      <c r="B11587" s="2"/>
      <c r="C11587" s="2"/>
      <c r="D11587" s="2"/>
      <c r="Q11587" s="94"/>
    </row>
    <row r="11588" spans="2:17" x14ac:dyDescent="0.3">
      <c r="B11588" s="2"/>
      <c r="C11588" s="2"/>
      <c r="D11588" s="2"/>
      <c r="Q11588" s="94"/>
    </row>
    <row r="11589" spans="2:17" x14ac:dyDescent="0.3">
      <c r="B11589" s="2"/>
      <c r="C11589" s="2"/>
      <c r="D11589" s="2"/>
      <c r="Q11589" s="94"/>
    </row>
    <row r="11590" spans="2:17" x14ac:dyDescent="0.3">
      <c r="B11590" s="2"/>
      <c r="C11590" s="2"/>
      <c r="D11590" s="2"/>
      <c r="Q11590" s="94"/>
    </row>
    <row r="11591" spans="2:17" x14ac:dyDescent="0.3">
      <c r="B11591" s="2"/>
      <c r="C11591" s="2"/>
      <c r="D11591" s="2"/>
      <c r="Q11591" s="94"/>
    </row>
    <row r="11592" spans="2:17" x14ac:dyDescent="0.3">
      <c r="B11592" s="2"/>
      <c r="C11592" s="2"/>
      <c r="D11592" s="2"/>
      <c r="Q11592" s="94"/>
    </row>
    <row r="11593" spans="2:17" x14ac:dyDescent="0.3">
      <c r="B11593" s="2"/>
      <c r="C11593" s="2"/>
      <c r="D11593" s="2"/>
      <c r="Q11593" s="94"/>
    </row>
    <row r="11594" spans="2:17" x14ac:dyDescent="0.3">
      <c r="B11594" s="2"/>
      <c r="C11594" s="2"/>
      <c r="D11594" s="2"/>
      <c r="Q11594" s="94"/>
    </row>
    <row r="11595" spans="2:17" x14ac:dyDescent="0.3">
      <c r="B11595" s="2"/>
      <c r="C11595" s="2"/>
      <c r="D11595" s="2"/>
      <c r="Q11595" s="94"/>
    </row>
    <row r="11596" spans="2:17" x14ac:dyDescent="0.3">
      <c r="B11596" s="2"/>
      <c r="C11596" s="2"/>
      <c r="D11596" s="2"/>
      <c r="Q11596" s="94"/>
    </row>
    <row r="11597" spans="2:17" x14ac:dyDescent="0.3">
      <c r="B11597" s="2"/>
      <c r="C11597" s="2"/>
      <c r="D11597" s="2"/>
      <c r="Q11597" s="94"/>
    </row>
    <row r="11598" spans="2:17" x14ac:dyDescent="0.3">
      <c r="B11598" s="2"/>
      <c r="C11598" s="2"/>
      <c r="D11598" s="2"/>
      <c r="Q11598" s="94"/>
    </row>
    <row r="11599" spans="2:17" x14ac:dyDescent="0.3">
      <c r="B11599" s="2"/>
      <c r="C11599" s="2"/>
      <c r="D11599" s="2"/>
      <c r="Q11599" s="94"/>
    </row>
    <row r="11600" spans="2:17" x14ac:dyDescent="0.3">
      <c r="B11600" s="2"/>
      <c r="C11600" s="2"/>
      <c r="D11600" s="2"/>
      <c r="Q11600" s="94"/>
    </row>
    <row r="11601" spans="2:17" x14ac:dyDescent="0.3">
      <c r="B11601" s="2"/>
      <c r="C11601" s="2"/>
      <c r="D11601" s="2"/>
      <c r="Q11601" s="94"/>
    </row>
    <row r="11602" spans="2:17" x14ac:dyDescent="0.3">
      <c r="B11602" s="2"/>
      <c r="C11602" s="2"/>
      <c r="D11602" s="2"/>
      <c r="Q11602" s="94"/>
    </row>
    <row r="11603" spans="2:17" x14ac:dyDescent="0.3">
      <c r="B11603" s="2"/>
      <c r="C11603" s="2"/>
      <c r="D11603" s="2"/>
      <c r="Q11603" s="94"/>
    </row>
    <row r="11604" spans="2:17" x14ac:dyDescent="0.3">
      <c r="B11604" s="2"/>
      <c r="C11604" s="2"/>
      <c r="D11604" s="2"/>
      <c r="Q11604" s="94"/>
    </row>
    <row r="11605" spans="2:17" x14ac:dyDescent="0.3">
      <c r="B11605" s="2"/>
      <c r="C11605" s="2"/>
      <c r="D11605" s="2"/>
      <c r="Q11605" s="94"/>
    </row>
    <row r="11606" spans="2:17" x14ac:dyDescent="0.3">
      <c r="B11606" s="2"/>
      <c r="C11606" s="2"/>
      <c r="D11606" s="2"/>
      <c r="Q11606" s="94"/>
    </row>
    <row r="11607" spans="2:17" x14ac:dyDescent="0.3">
      <c r="B11607" s="2"/>
      <c r="C11607" s="2"/>
      <c r="D11607" s="2"/>
      <c r="Q11607" s="94"/>
    </row>
    <row r="11608" spans="2:17" x14ac:dyDescent="0.3">
      <c r="B11608" s="2"/>
      <c r="C11608" s="2"/>
      <c r="D11608" s="2"/>
      <c r="Q11608" s="94"/>
    </row>
    <row r="11609" spans="2:17" x14ac:dyDescent="0.3">
      <c r="B11609" s="2"/>
      <c r="C11609" s="2"/>
      <c r="D11609" s="2"/>
      <c r="Q11609" s="94"/>
    </row>
    <row r="11610" spans="2:17" x14ac:dyDescent="0.3">
      <c r="B11610" s="2"/>
      <c r="C11610" s="2"/>
      <c r="D11610" s="2"/>
      <c r="Q11610" s="94"/>
    </row>
    <row r="11611" spans="2:17" x14ac:dyDescent="0.3">
      <c r="B11611" s="2"/>
      <c r="C11611" s="2"/>
      <c r="D11611" s="2"/>
      <c r="Q11611" s="94"/>
    </row>
    <row r="11612" spans="2:17" x14ac:dyDescent="0.3">
      <c r="B11612" s="2"/>
      <c r="C11612" s="2"/>
      <c r="D11612" s="2"/>
      <c r="Q11612" s="94"/>
    </row>
    <row r="11613" spans="2:17" x14ac:dyDescent="0.3">
      <c r="B11613" s="2"/>
      <c r="C11613" s="2"/>
      <c r="D11613" s="2"/>
      <c r="Q11613" s="94"/>
    </row>
    <row r="11614" spans="2:17" x14ac:dyDescent="0.3">
      <c r="B11614" s="2"/>
      <c r="C11614" s="2"/>
      <c r="D11614" s="2"/>
      <c r="Q11614" s="94"/>
    </row>
    <row r="11615" spans="2:17" x14ac:dyDescent="0.3">
      <c r="B11615" s="2"/>
      <c r="C11615" s="2"/>
      <c r="D11615" s="2"/>
      <c r="Q11615" s="94"/>
    </row>
    <row r="11616" spans="2:17" x14ac:dyDescent="0.3">
      <c r="B11616" s="2"/>
      <c r="C11616" s="2"/>
      <c r="D11616" s="2"/>
      <c r="Q11616" s="94"/>
    </row>
    <row r="11617" spans="2:17" x14ac:dyDescent="0.3">
      <c r="B11617" s="2"/>
      <c r="C11617" s="2"/>
      <c r="D11617" s="2"/>
      <c r="Q11617" s="94"/>
    </row>
    <row r="11618" spans="2:17" x14ac:dyDescent="0.3">
      <c r="B11618" s="2"/>
      <c r="C11618" s="2"/>
      <c r="D11618" s="2"/>
      <c r="Q11618" s="94"/>
    </row>
    <row r="11619" spans="2:17" x14ac:dyDescent="0.3">
      <c r="B11619" s="2"/>
      <c r="C11619" s="2"/>
      <c r="D11619" s="2"/>
      <c r="Q11619" s="94"/>
    </row>
    <row r="11620" spans="2:17" x14ac:dyDescent="0.3">
      <c r="B11620" s="2"/>
      <c r="C11620" s="2"/>
      <c r="D11620" s="2"/>
      <c r="Q11620" s="94"/>
    </row>
    <row r="11621" spans="2:17" x14ac:dyDescent="0.3">
      <c r="B11621" s="2"/>
      <c r="C11621" s="2"/>
      <c r="D11621" s="2"/>
      <c r="Q11621" s="94"/>
    </row>
    <row r="11622" spans="2:17" x14ac:dyDescent="0.3">
      <c r="B11622" s="2"/>
      <c r="C11622" s="2"/>
      <c r="D11622" s="2"/>
      <c r="Q11622" s="94"/>
    </row>
    <row r="11623" spans="2:17" x14ac:dyDescent="0.3">
      <c r="B11623" s="2"/>
      <c r="C11623" s="2"/>
      <c r="D11623" s="2"/>
      <c r="Q11623" s="94"/>
    </row>
    <row r="11624" spans="2:17" x14ac:dyDescent="0.3">
      <c r="B11624" s="2"/>
      <c r="C11624" s="2"/>
      <c r="D11624" s="2"/>
      <c r="Q11624" s="94"/>
    </row>
    <row r="11625" spans="2:17" x14ac:dyDescent="0.3">
      <c r="B11625" s="2"/>
      <c r="C11625" s="2"/>
      <c r="D11625" s="2"/>
      <c r="Q11625" s="94"/>
    </row>
    <row r="11626" spans="2:17" x14ac:dyDescent="0.3">
      <c r="B11626" s="2"/>
      <c r="C11626" s="2"/>
      <c r="D11626" s="2"/>
      <c r="Q11626" s="94"/>
    </row>
    <row r="11627" spans="2:17" x14ac:dyDescent="0.3">
      <c r="B11627" s="2"/>
      <c r="C11627" s="2"/>
      <c r="D11627" s="2"/>
      <c r="Q11627" s="94"/>
    </row>
    <row r="11628" spans="2:17" x14ac:dyDescent="0.3">
      <c r="B11628" s="2"/>
      <c r="C11628" s="2"/>
      <c r="D11628" s="2"/>
      <c r="Q11628" s="94"/>
    </row>
    <row r="11629" spans="2:17" x14ac:dyDescent="0.3">
      <c r="B11629" s="2"/>
      <c r="C11629" s="2"/>
      <c r="D11629" s="2"/>
      <c r="Q11629" s="94"/>
    </row>
    <row r="11630" spans="2:17" x14ac:dyDescent="0.3">
      <c r="B11630" s="2"/>
      <c r="C11630" s="2"/>
      <c r="D11630" s="2"/>
      <c r="Q11630" s="94"/>
    </row>
    <row r="11631" spans="2:17" x14ac:dyDescent="0.3">
      <c r="B11631" s="2"/>
      <c r="C11631" s="2"/>
      <c r="D11631" s="2"/>
      <c r="Q11631" s="94"/>
    </row>
    <row r="11632" spans="2:17" x14ac:dyDescent="0.3">
      <c r="B11632" s="2"/>
      <c r="C11632" s="2"/>
      <c r="D11632" s="2"/>
      <c r="Q11632" s="94"/>
    </row>
    <row r="11633" spans="2:17" x14ac:dyDescent="0.3">
      <c r="B11633" s="2"/>
      <c r="C11633" s="2"/>
      <c r="D11633" s="2"/>
      <c r="Q11633" s="94"/>
    </row>
    <row r="11634" spans="2:17" x14ac:dyDescent="0.3">
      <c r="B11634" s="2"/>
      <c r="C11634" s="2"/>
      <c r="D11634" s="2"/>
      <c r="Q11634" s="94"/>
    </row>
    <row r="11635" spans="2:17" x14ac:dyDescent="0.3">
      <c r="B11635" s="2"/>
      <c r="C11635" s="2"/>
      <c r="D11635" s="2"/>
      <c r="Q11635" s="94"/>
    </row>
    <row r="11636" spans="2:17" x14ac:dyDescent="0.3">
      <c r="B11636" s="2"/>
      <c r="C11636" s="2"/>
      <c r="D11636" s="2"/>
      <c r="Q11636" s="94"/>
    </row>
    <row r="11637" spans="2:17" x14ac:dyDescent="0.3">
      <c r="B11637" s="2"/>
      <c r="C11637" s="2"/>
      <c r="D11637" s="2"/>
      <c r="Q11637" s="94"/>
    </row>
    <row r="11638" spans="2:17" x14ac:dyDescent="0.3">
      <c r="B11638" s="2"/>
      <c r="C11638" s="2"/>
      <c r="D11638" s="2"/>
      <c r="Q11638" s="94"/>
    </row>
    <row r="11639" spans="2:17" x14ac:dyDescent="0.3">
      <c r="B11639" s="2"/>
      <c r="C11639" s="2"/>
      <c r="D11639" s="2"/>
      <c r="Q11639" s="94"/>
    </row>
    <row r="11640" spans="2:17" x14ac:dyDescent="0.3">
      <c r="B11640" s="2"/>
      <c r="C11640" s="2"/>
      <c r="D11640" s="2"/>
      <c r="Q11640" s="94"/>
    </row>
    <row r="11641" spans="2:17" x14ac:dyDescent="0.3">
      <c r="B11641" s="2"/>
      <c r="C11641" s="2"/>
      <c r="D11641" s="2"/>
      <c r="Q11641" s="94"/>
    </row>
    <row r="11642" spans="2:17" x14ac:dyDescent="0.3">
      <c r="B11642" s="2"/>
      <c r="C11642" s="2"/>
      <c r="D11642" s="2"/>
      <c r="Q11642" s="94"/>
    </row>
    <row r="11643" spans="2:17" x14ac:dyDescent="0.3">
      <c r="B11643" s="2"/>
      <c r="C11643" s="2"/>
      <c r="D11643" s="2"/>
      <c r="Q11643" s="94"/>
    </row>
    <row r="11644" spans="2:17" x14ac:dyDescent="0.3">
      <c r="B11644" s="2"/>
      <c r="C11644" s="2"/>
      <c r="D11644" s="2"/>
      <c r="Q11644" s="94"/>
    </row>
    <row r="11645" spans="2:17" x14ac:dyDescent="0.3">
      <c r="B11645" s="2"/>
      <c r="C11645" s="2"/>
      <c r="D11645" s="2"/>
      <c r="Q11645" s="94"/>
    </row>
    <row r="11646" spans="2:17" x14ac:dyDescent="0.3">
      <c r="B11646" s="2"/>
      <c r="C11646" s="2"/>
      <c r="D11646" s="2"/>
      <c r="Q11646" s="94"/>
    </row>
    <row r="11647" spans="2:17" x14ac:dyDescent="0.3">
      <c r="B11647" s="2"/>
      <c r="C11647" s="2"/>
      <c r="D11647" s="2"/>
      <c r="Q11647" s="94"/>
    </row>
    <row r="11648" spans="2:17" x14ac:dyDescent="0.3">
      <c r="B11648" s="2"/>
      <c r="C11648" s="2"/>
      <c r="D11648" s="2"/>
      <c r="Q11648" s="94"/>
    </row>
    <row r="11649" spans="2:17" x14ac:dyDescent="0.3">
      <c r="B11649" s="2"/>
      <c r="C11649" s="2"/>
      <c r="D11649" s="2"/>
      <c r="Q11649" s="94"/>
    </row>
    <row r="11650" spans="2:17" x14ac:dyDescent="0.3">
      <c r="B11650" s="2"/>
      <c r="C11650" s="2"/>
      <c r="D11650" s="2"/>
      <c r="Q11650" s="94"/>
    </row>
    <row r="11651" spans="2:17" x14ac:dyDescent="0.3">
      <c r="B11651" s="2"/>
      <c r="C11651" s="2"/>
      <c r="D11651" s="2"/>
      <c r="Q11651" s="94"/>
    </row>
    <row r="11652" spans="2:17" x14ac:dyDescent="0.3">
      <c r="B11652" s="2"/>
      <c r="C11652" s="2"/>
      <c r="D11652" s="2"/>
      <c r="Q11652" s="94"/>
    </row>
    <row r="11653" spans="2:17" x14ac:dyDescent="0.3">
      <c r="B11653" s="2"/>
      <c r="C11653" s="2"/>
      <c r="D11653" s="2"/>
      <c r="Q11653" s="94"/>
    </row>
    <row r="11654" spans="2:17" x14ac:dyDescent="0.3">
      <c r="B11654" s="2"/>
      <c r="C11654" s="2"/>
      <c r="D11654" s="2"/>
      <c r="Q11654" s="94"/>
    </row>
    <row r="11655" spans="2:17" x14ac:dyDescent="0.3">
      <c r="B11655" s="2"/>
      <c r="C11655" s="2"/>
      <c r="D11655" s="2"/>
      <c r="Q11655" s="94"/>
    </row>
    <row r="11656" spans="2:17" x14ac:dyDescent="0.3">
      <c r="B11656" s="2"/>
      <c r="C11656" s="2"/>
      <c r="D11656" s="2"/>
      <c r="Q11656" s="94"/>
    </row>
    <row r="11657" spans="2:17" x14ac:dyDescent="0.3">
      <c r="B11657" s="2"/>
      <c r="C11657" s="2"/>
      <c r="D11657" s="2"/>
      <c r="Q11657" s="94"/>
    </row>
    <row r="11658" spans="2:17" x14ac:dyDescent="0.3">
      <c r="B11658" s="2"/>
      <c r="C11658" s="2"/>
      <c r="D11658" s="2"/>
      <c r="Q11658" s="94"/>
    </row>
    <row r="11659" spans="2:17" x14ac:dyDescent="0.3">
      <c r="B11659" s="2"/>
      <c r="C11659" s="2"/>
      <c r="D11659" s="2"/>
      <c r="Q11659" s="94"/>
    </row>
    <row r="11660" spans="2:17" x14ac:dyDescent="0.3">
      <c r="B11660" s="2"/>
      <c r="C11660" s="2"/>
      <c r="D11660" s="2"/>
      <c r="Q11660" s="94"/>
    </row>
    <row r="11661" spans="2:17" x14ac:dyDescent="0.3">
      <c r="B11661" s="2"/>
      <c r="C11661" s="2"/>
      <c r="D11661" s="2"/>
      <c r="Q11661" s="94"/>
    </row>
    <row r="11662" spans="2:17" x14ac:dyDescent="0.3">
      <c r="B11662" s="2"/>
      <c r="C11662" s="2"/>
      <c r="D11662" s="2"/>
      <c r="Q11662" s="94"/>
    </row>
    <row r="11663" spans="2:17" x14ac:dyDescent="0.3">
      <c r="B11663" s="2"/>
      <c r="C11663" s="2"/>
      <c r="D11663" s="2"/>
      <c r="Q11663" s="94"/>
    </row>
    <row r="11664" spans="2:17" x14ac:dyDescent="0.3">
      <c r="B11664" s="2"/>
      <c r="C11664" s="2"/>
      <c r="D11664" s="2"/>
      <c r="Q11664" s="94"/>
    </row>
    <row r="11665" spans="2:17" x14ac:dyDescent="0.3">
      <c r="B11665" s="2"/>
      <c r="C11665" s="2"/>
      <c r="D11665" s="2"/>
      <c r="Q11665" s="94"/>
    </row>
    <row r="11666" spans="2:17" x14ac:dyDescent="0.3">
      <c r="B11666" s="2"/>
      <c r="C11666" s="2"/>
      <c r="D11666" s="2"/>
      <c r="Q11666" s="94"/>
    </row>
    <row r="11667" spans="2:17" x14ac:dyDescent="0.3">
      <c r="B11667" s="2"/>
      <c r="C11667" s="2"/>
      <c r="D11667" s="2"/>
      <c r="Q11667" s="94"/>
    </row>
    <row r="11668" spans="2:17" x14ac:dyDescent="0.3">
      <c r="B11668" s="2"/>
      <c r="C11668" s="2"/>
      <c r="D11668" s="2"/>
      <c r="Q11668" s="94"/>
    </row>
    <row r="11669" spans="2:17" x14ac:dyDescent="0.3">
      <c r="B11669" s="2"/>
      <c r="C11669" s="2"/>
      <c r="D11669" s="2"/>
      <c r="Q11669" s="94"/>
    </row>
    <row r="11670" spans="2:17" x14ac:dyDescent="0.3">
      <c r="B11670" s="2"/>
      <c r="C11670" s="2"/>
      <c r="D11670" s="2"/>
      <c r="Q11670" s="94"/>
    </row>
    <row r="11671" spans="2:17" x14ac:dyDescent="0.3">
      <c r="B11671" s="2"/>
      <c r="C11671" s="2"/>
      <c r="D11671" s="2"/>
      <c r="Q11671" s="94"/>
    </row>
    <row r="11672" spans="2:17" x14ac:dyDescent="0.3">
      <c r="B11672" s="2"/>
      <c r="C11672" s="2"/>
      <c r="D11672" s="2"/>
      <c r="Q11672" s="94"/>
    </row>
    <row r="11673" spans="2:17" x14ac:dyDescent="0.3">
      <c r="B11673" s="2"/>
      <c r="C11673" s="2"/>
      <c r="D11673" s="2"/>
      <c r="Q11673" s="94"/>
    </row>
    <row r="11674" spans="2:17" x14ac:dyDescent="0.3">
      <c r="B11674" s="2"/>
      <c r="C11674" s="2"/>
      <c r="D11674" s="2"/>
      <c r="Q11674" s="94"/>
    </row>
    <row r="11675" spans="2:17" x14ac:dyDescent="0.3">
      <c r="B11675" s="2"/>
      <c r="C11675" s="2"/>
      <c r="D11675" s="2"/>
      <c r="Q11675" s="94"/>
    </row>
    <row r="11676" spans="2:17" x14ac:dyDescent="0.3">
      <c r="B11676" s="2"/>
      <c r="C11676" s="2"/>
      <c r="D11676" s="2"/>
      <c r="Q11676" s="94"/>
    </row>
    <row r="11677" spans="2:17" x14ac:dyDescent="0.3">
      <c r="B11677" s="2"/>
      <c r="C11677" s="2"/>
      <c r="D11677" s="2"/>
      <c r="Q11677" s="94"/>
    </row>
    <row r="11678" spans="2:17" x14ac:dyDescent="0.3">
      <c r="B11678" s="2"/>
      <c r="C11678" s="2"/>
      <c r="D11678" s="2"/>
      <c r="Q11678" s="94"/>
    </row>
    <row r="11679" spans="2:17" x14ac:dyDescent="0.3">
      <c r="B11679" s="2"/>
      <c r="C11679" s="2"/>
      <c r="D11679" s="2"/>
      <c r="Q11679" s="94"/>
    </row>
    <row r="11680" spans="2:17" x14ac:dyDescent="0.3">
      <c r="B11680" s="2"/>
      <c r="C11680" s="2"/>
      <c r="D11680" s="2"/>
      <c r="Q11680" s="94"/>
    </row>
    <row r="11681" spans="2:17" x14ac:dyDescent="0.3">
      <c r="B11681" s="2"/>
      <c r="C11681" s="2"/>
      <c r="D11681" s="2"/>
      <c r="Q11681" s="94"/>
    </row>
    <row r="11682" spans="2:17" x14ac:dyDescent="0.3">
      <c r="B11682" s="2"/>
      <c r="C11682" s="2"/>
      <c r="D11682" s="2"/>
      <c r="Q11682" s="94"/>
    </row>
    <row r="11683" spans="2:17" x14ac:dyDescent="0.3">
      <c r="B11683" s="2"/>
      <c r="C11683" s="2"/>
      <c r="D11683" s="2"/>
      <c r="Q11683" s="94"/>
    </row>
    <row r="11684" spans="2:17" x14ac:dyDescent="0.3">
      <c r="B11684" s="2"/>
      <c r="C11684" s="2"/>
      <c r="D11684" s="2"/>
      <c r="Q11684" s="94"/>
    </row>
    <row r="11685" spans="2:17" x14ac:dyDescent="0.3">
      <c r="B11685" s="2"/>
      <c r="C11685" s="2"/>
      <c r="D11685" s="2"/>
      <c r="Q11685" s="94"/>
    </row>
    <row r="11686" spans="2:17" x14ac:dyDescent="0.3">
      <c r="B11686" s="2"/>
      <c r="C11686" s="2"/>
      <c r="D11686" s="2"/>
      <c r="Q11686" s="94"/>
    </row>
    <row r="11687" spans="2:17" x14ac:dyDescent="0.3">
      <c r="B11687" s="2"/>
      <c r="C11687" s="2"/>
      <c r="D11687" s="2"/>
      <c r="Q11687" s="94"/>
    </row>
    <row r="11688" spans="2:17" x14ac:dyDescent="0.3">
      <c r="B11688" s="2"/>
      <c r="C11688" s="2"/>
      <c r="D11688" s="2"/>
      <c r="Q11688" s="94"/>
    </row>
    <row r="11689" spans="2:17" x14ac:dyDescent="0.3">
      <c r="B11689" s="2"/>
      <c r="C11689" s="2"/>
      <c r="D11689" s="2"/>
      <c r="Q11689" s="94"/>
    </row>
    <row r="11690" spans="2:17" x14ac:dyDescent="0.3">
      <c r="B11690" s="2"/>
      <c r="C11690" s="2"/>
      <c r="D11690" s="2"/>
      <c r="Q11690" s="94"/>
    </row>
    <row r="11691" spans="2:17" x14ac:dyDescent="0.3">
      <c r="B11691" s="2"/>
      <c r="C11691" s="2"/>
      <c r="D11691" s="2"/>
      <c r="Q11691" s="94"/>
    </row>
    <row r="11692" spans="2:17" x14ac:dyDescent="0.3">
      <c r="B11692" s="2"/>
      <c r="C11692" s="2"/>
      <c r="D11692" s="2"/>
      <c r="Q11692" s="94"/>
    </row>
    <row r="11693" spans="2:17" x14ac:dyDescent="0.3">
      <c r="B11693" s="2"/>
      <c r="C11693" s="2"/>
      <c r="D11693" s="2"/>
      <c r="Q11693" s="94"/>
    </row>
    <row r="11694" spans="2:17" x14ac:dyDescent="0.3">
      <c r="B11694" s="2"/>
      <c r="C11694" s="2"/>
      <c r="D11694" s="2"/>
      <c r="Q11694" s="94"/>
    </row>
    <row r="11695" spans="2:17" x14ac:dyDescent="0.3">
      <c r="B11695" s="2"/>
      <c r="C11695" s="2"/>
      <c r="D11695" s="2"/>
      <c r="Q11695" s="94"/>
    </row>
    <row r="11696" spans="2:17" x14ac:dyDescent="0.3">
      <c r="B11696" s="2"/>
      <c r="C11696" s="2"/>
      <c r="D11696" s="2"/>
      <c r="Q11696" s="94"/>
    </row>
    <row r="11697" spans="2:17" x14ac:dyDescent="0.3">
      <c r="B11697" s="2"/>
      <c r="C11697" s="2"/>
      <c r="D11697" s="2"/>
      <c r="Q11697" s="94"/>
    </row>
    <row r="11698" spans="2:17" x14ac:dyDescent="0.3">
      <c r="B11698" s="2"/>
      <c r="C11698" s="2"/>
      <c r="D11698" s="2"/>
      <c r="Q11698" s="94"/>
    </row>
    <row r="11699" spans="2:17" x14ac:dyDescent="0.3">
      <c r="B11699" s="2"/>
      <c r="C11699" s="2"/>
      <c r="D11699" s="2"/>
      <c r="Q11699" s="94"/>
    </row>
    <row r="11700" spans="2:17" x14ac:dyDescent="0.3">
      <c r="B11700" s="2"/>
      <c r="C11700" s="2"/>
      <c r="D11700" s="2"/>
      <c r="Q11700" s="94"/>
    </row>
    <row r="11701" spans="2:17" x14ac:dyDescent="0.3">
      <c r="B11701" s="2"/>
      <c r="C11701" s="2"/>
      <c r="D11701" s="2"/>
      <c r="Q11701" s="94"/>
    </row>
    <row r="11702" spans="2:17" x14ac:dyDescent="0.3">
      <c r="B11702" s="2"/>
      <c r="C11702" s="2"/>
      <c r="D11702" s="2"/>
      <c r="Q11702" s="94"/>
    </row>
    <row r="11703" spans="2:17" x14ac:dyDescent="0.3">
      <c r="B11703" s="2"/>
      <c r="C11703" s="2"/>
      <c r="D11703" s="2"/>
      <c r="Q11703" s="94"/>
    </row>
    <row r="11704" spans="2:17" x14ac:dyDescent="0.3">
      <c r="B11704" s="2"/>
      <c r="C11704" s="2"/>
      <c r="D11704" s="2"/>
      <c r="Q11704" s="94"/>
    </row>
    <row r="11705" spans="2:17" x14ac:dyDescent="0.3">
      <c r="B11705" s="2"/>
      <c r="C11705" s="2"/>
      <c r="D11705" s="2"/>
      <c r="Q11705" s="94"/>
    </row>
    <row r="11706" spans="2:17" x14ac:dyDescent="0.3">
      <c r="B11706" s="2"/>
      <c r="C11706" s="2"/>
      <c r="D11706" s="2"/>
      <c r="Q11706" s="94"/>
    </row>
    <row r="11707" spans="2:17" x14ac:dyDescent="0.3">
      <c r="B11707" s="2"/>
      <c r="C11707" s="2"/>
      <c r="D11707" s="2"/>
      <c r="Q11707" s="94"/>
    </row>
    <row r="11708" spans="2:17" x14ac:dyDescent="0.3">
      <c r="B11708" s="2"/>
      <c r="C11708" s="2"/>
      <c r="D11708" s="2"/>
      <c r="Q11708" s="94"/>
    </row>
    <row r="11709" spans="2:17" x14ac:dyDescent="0.3">
      <c r="B11709" s="2"/>
      <c r="C11709" s="2"/>
      <c r="D11709" s="2"/>
      <c r="Q11709" s="94"/>
    </row>
    <row r="11710" spans="2:17" x14ac:dyDescent="0.3">
      <c r="B11710" s="2"/>
      <c r="C11710" s="2"/>
      <c r="D11710" s="2"/>
      <c r="Q11710" s="94"/>
    </row>
    <row r="11711" spans="2:17" x14ac:dyDescent="0.3">
      <c r="B11711" s="2"/>
      <c r="C11711" s="2"/>
      <c r="D11711" s="2"/>
      <c r="Q11711" s="94"/>
    </row>
    <row r="11712" spans="2:17" x14ac:dyDescent="0.3">
      <c r="B11712" s="2"/>
      <c r="C11712" s="2"/>
      <c r="D11712" s="2"/>
      <c r="Q11712" s="94"/>
    </row>
    <row r="11713" spans="2:17" x14ac:dyDescent="0.3">
      <c r="B11713" s="2"/>
      <c r="C11713" s="2"/>
      <c r="D11713" s="2"/>
      <c r="Q11713" s="94"/>
    </row>
    <row r="11714" spans="2:17" x14ac:dyDescent="0.3">
      <c r="B11714" s="2"/>
      <c r="C11714" s="2"/>
      <c r="D11714" s="2"/>
      <c r="Q11714" s="94"/>
    </row>
    <row r="11715" spans="2:17" x14ac:dyDescent="0.3">
      <c r="B11715" s="2"/>
      <c r="C11715" s="2"/>
      <c r="D11715" s="2"/>
      <c r="Q11715" s="94"/>
    </row>
    <row r="11716" spans="2:17" x14ac:dyDescent="0.3">
      <c r="B11716" s="2"/>
      <c r="C11716" s="2"/>
      <c r="D11716" s="2"/>
      <c r="Q11716" s="94"/>
    </row>
    <row r="11717" spans="2:17" x14ac:dyDescent="0.3">
      <c r="B11717" s="2"/>
      <c r="C11717" s="2"/>
      <c r="D11717" s="2"/>
      <c r="Q11717" s="94"/>
    </row>
    <row r="11718" spans="2:17" x14ac:dyDescent="0.3">
      <c r="B11718" s="2"/>
      <c r="C11718" s="2"/>
      <c r="D11718" s="2"/>
      <c r="Q11718" s="94"/>
    </row>
    <row r="11719" spans="2:17" x14ac:dyDescent="0.3">
      <c r="B11719" s="2"/>
      <c r="C11719" s="2"/>
      <c r="D11719" s="2"/>
      <c r="Q11719" s="94"/>
    </row>
    <row r="11720" spans="2:17" x14ac:dyDescent="0.3">
      <c r="B11720" s="2"/>
      <c r="C11720" s="2"/>
      <c r="D11720" s="2"/>
      <c r="Q11720" s="94"/>
    </row>
    <row r="11721" spans="2:17" x14ac:dyDescent="0.3">
      <c r="B11721" s="2"/>
      <c r="C11721" s="2"/>
      <c r="D11721" s="2"/>
      <c r="Q11721" s="94"/>
    </row>
    <row r="11722" spans="2:17" x14ac:dyDescent="0.3">
      <c r="B11722" s="2"/>
      <c r="C11722" s="2"/>
      <c r="D11722" s="2"/>
      <c r="Q11722" s="94"/>
    </row>
    <row r="11723" spans="2:17" x14ac:dyDescent="0.3">
      <c r="B11723" s="2"/>
      <c r="C11723" s="2"/>
      <c r="D11723" s="2"/>
      <c r="Q11723" s="94"/>
    </row>
    <row r="11724" spans="2:17" x14ac:dyDescent="0.3">
      <c r="B11724" s="2"/>
      <c r="C11724" s="2"/>
      <c r="D11724" s="2"/>
      <c r="Q11724" s="94"/>
    </row>
    <row r="11725" spans="2:17" x14ac:dyDescent="0.3">
      <c r="B11725" s="2"/>
      <c r="C11725" s="2"/>
      <c r="D11725" s="2"/>
      <c r="Q11725" s="94"/>
    </row>
    <row r="11726" spans="2:17" x14ac:dyDescent="0.3">
      <c r="B11726" s="2"/>
      <c r="C11726" s="2"/>
      <c r="D11726" s="2"/>
      <c r="Q11726" s="94"/>
    </row>
    <row r="11727" spans="2:17" x14ac:dyDescent="0.3">
      <c r="B11727" s="2"/>
      <c r="C11727" s="2"/>
      <c r="D11727" s="2"/>
      <c r="Q11727" s="94"/>
    </row>
    <row r="11728" spans="2:17" x14ac:dyDescent="0.3">
      <c r="B11728" s="2"/>
      <c r="C11728" s="2"/>
      <c r="D11728" s="2"/>
      <c r="Q11728" s="94"/>
    </row>
    <row r="11729" spans="2:17" x14ac:dyDescent="0.3">
      <c r="B11729" s="2"/>
      <c r="C11729" s="2"/>
      <c r="D11729" s="2"/>
      <c r="Q11729" s="94"/>
    </row>
    <row r="11730" spans="2:17" x14ac:dyDescent="0.3">
      <c r="B11730" s="2"/>
      <c r="C11730" s="2"/>
      <c r="D11730" s="2"/>
      <c r="Q11730" s="94"/>
    </row>
    <row r="11731" spans="2:17" x14ac:dyDescent="0.3">
      <c r="B11731" s="2"/>
      <c r="C11731" s="2"/>
      <c r="D11731" s="2"/>
      <c r="Q11731" s="94"/>
    </row>
    <row r="11732" spans="2:17" x14ac:dyDescent="0.3">
      <c r="B11732" s="2"/>
      <c r="C11732" s="2"/>
      <c r="D11732" s="2"/>
      <c r="Q11732" s="94"/>
    </row>
    <row r="11733" spans="2:17" x14ac:dyDescent="0.3">
      <c r="B11733" s="2"/>
      <c r="C11733" s="2"/>
      <c r="D11733" s="2"/>
      <c r="Q11733" s="94"/>
    </row>
    <row r="11734" spans="2:17" x14ac:dyDescent="0.3">
      <c r="B11734" s="2"/>
      <c r="C11734" s="2"/>
      <c r="D11734" s="2"/>
      <c r="Q11734" s="94"/>
    </row>
    <row r="11735" spans="2:17" x14ac:dyDescent="0.3">
      <c r="B11735" s="2"/>
      <c r="C11735" s="2"/>
      <c r="D11735" s="2"/>
      <c r="Q11735" s="94"/>
    </row>
    <row r="11736" spans="2:17" x14ac:dyDescent="0.3">
      <c r="B11736" s="2"/>
      <c r="C11736" s="2"/>
      <c r="D11736" s="2"/>
      <c r="Q11736" s="94"/>
    </row>
    <row r="11737" spans="2:17" x14ac:dyDescent="0.3">
      <c r="B11737" s="2"/>
      <c r="C11737" s="2"/>
      <c r="D11737" s="2"/>
      <c r="Q11737" s="94"/>
    </row>
    <row r="11738" spans="2:17" x14ac:dyDescent="0.3">
      <c r="B11738" s="2"/>
      <c r="C11738" s="2"/>
      <c r="D11738" s="2"/>
      <c r="Q11738" s="94"/>
    </row>
    <row r="11739" spans="2:17" x14ac:dyDescent="0.3">
      <c r="B11739" s="2"/>
      <c r="C11739" s="2"/>
      <c r="D11739" s="2"/>
      <c r="Q11739" s="94"/>
    </row>
    <row r="11740" spans="2:17" x14ac:dyDescent="0.3">
      <c r="B11740" s="2"/>
      <c r="C11740" s="2"/>
      <c r="D11740" s="2"/>
      <c r="Q11740" s="94"/>
    </row>
    <row r="11741" spans="2:17" x14ac:dyDescent="0.3">
      <c r="B11741" s="2"/>
      <c r="C11741" s="2"/>
      <c r="D11741" s="2"/>
      <c r="Q11741" s="94"/>
    </row>
    <row r="11742" spans="2:17" x14ac:dyDescent="0.3">
      <c r="B11742" s="2"/>
      <c r="C11742" s="2"/>
      <c r="D11742" s="2"/>
      <c r="Q11742" s="94"/>
    </row>
    <row r="11743" spans="2:17" x14ac:dyDescent="0.3">
      <c r="B11743" s="2"/>
      <c r="C11743" s="2"/>
      <c r="D11743" s="2"/>
      <c r="Q11743" s="94"/>
    </row>
    <row r="11744" spans="2:17" x14ac:dyDescent="0.3">
      <c r="B11744" s="2"/>
      <c r="C11744" s="2"/>
      <c r="D11744" s="2"/>
      <c r="Q11744" s="94"/>
    </row>
    <row r="11745" spans="2:17" x14ac:dyDescent="0.3">
      <c r="B11745" s="2"/>
      <c r="C11745" s="2"/>
      <c r="D11745" s="2"/>
      <c r="Q11745" s="94"/>
    </row>
    <row r="11746" spans="2:17" x14ac:dyDescent="0.3">
      <c r="B11746" s="2"/>
      <c r="C11746" s="2"/>
      <c r="D11746" s="2"/>
      <c r="Q11746" s="94"/>
    </row>
    <row r="11747" spans="2:17" x14ac:dyDescent="0.3">
      <c r="B11747" s="2"/>
      <c r="C11747" s="2"/>
      <c r="D11747" s="2"/>
      <c r="Q11747" s="94"/>
    </row>
    <row r="11748" spans="2:17" x14ac:dyDescent="0.3">
      <c r="B11748" s="2"/>
      <c r="C11748" s="2"/>
      <c r="D11748" s="2"/>
      <c r="Q11748" s="94"/>
    </row>
    <row r="11749" spans="2:17" x14ac:dyDescent="0.3">
      <c r="B11749" s="2"/>
      <c r="C11749" s="2"/>
      <c r="D11749" s="2"/>
      <c r="Q11749" s="94"/>
    </row>
    <row r="11750" spans="2:17" x14ac:dyDescent="0.3">
      <c r="B11750" s="2"/>
      <c r="C11750" s="2"/>
      <c r="D11750" s="2"/>
      <c r="Q11750" s="94"/>
    </row>
    <row r="11751" spans="2:17" x14ac:dyDescent="0.3">
      <c r="B11751" s="2"/>
      <c r="C11751" s="2"/>
      <c r="D11751" s="2"/>
      <c r="Q11751" s="94"/>
    </row>
    <row r="11752" spans="2:17" x14ac:dyDescent="0.3">
      <c r="B11752" s="2"/>
      <c r="C11752" s="2"/>
      <c r="D11752" s="2"/>
      <c r="Q11752" s="94"/>
    </row>
    <row r="11753" spans="2:17" x14ac:dyDescent="0.3">
      <c r="B11753" s="2"/>
      <c r="C11753" s="2"/>
      <c r="D11753" s="2"/>
      <c r="Q11753" s="94"/>
    </row>
    <row r="11754" spans="2:17" x14ac:dyDescent="0.3">
      <c r="B11754" s="2"/>
      <c r="C11754" s="2"/>
      <c r="D11754" s="2"/>
      <c r="Q11754" s="94"/>
    </row>
    <row r="11755" spans="2:17" x14ac:dyDescent="0.3">
      <c r="B11755" s="2"/>
      <c r="C11755" s="2"/>
      <c r="D11755" s="2"/>
      <c r="Q11755" s="94"/>
    </row>
    <row r="11756" spans="2:17" x14ac:dyDescent="0.3">
      <c r="B11756" s="2"/>
      <c r="C11756" s="2"/>
      <c r="D11756" s="2"/>
      <c r="Q11756" s="94"/>
    </row>
    <row r="11757" spans="2:17" x14ac:dyDescent="0.3">
      <c r="B11757" s="2"/>
      <c r="C11757" s="2"/>
      <c r="D11757" s="2"/>
      <c r="Q11757" s="94"/>
    </row>
    <row r="11758" spans="2:17" x14ac:dyDescent="0.3">
      <c r="B11758" s="2"/>
      <c r="C11758" s="2"/>
      <c r="D11758" s="2"/>
      <c r="Q11758" s="94"/>
    </row>
    <row r="11759" spans="2:17" x14ac:dyDescent="0.3">
      <c r="B11759" s="2"/>
      <c r="C11759" s="2"/>
      <c r="D11759" s="2"/>
      <c r="Q11759" s="94"/>
    </row>
    <row r="11760" spans="2:17" x14ac:dyDescent="0.3">
      <c r="B11760" s="2"/>
      <c r="C11760" s="2"/>
      <c r="D11760" s="2"/>
      <c r="Q11760" s="94"/>
    </row>
    <row r="11761" spans="2:17" x14ac:dyDescent="0.3">
      <c r="B11761" s="2"/>
      <c r="C11761" s="2"/>
      <c r="D11761" s="2"/>
      <c r="Q11761" s="94"/>
    </row>
    <row r="11762" spans="2:17" x14ac:dyDescent="0.3">
      <c r="B11762" s="2"/>
      <c r="C11762" s="2"/>
      <c r="D11762" s="2"/>
      <c r="Q11762" s="94"/>
    </row>
    <row r="11763" spans="2:17" x14ac:dyDescent="0.3">
      <c r="B11763" s="2"/>
      <c r="C11763" s="2"/>
      <c r="D11763" s="2"/>
      <c r="Q11763" s="94"/>
    </row>
    <row r="11764" spans="2:17" x14ac:dyDescent="0.3">
      <c r="B11764" s="2"/>
      <c r="C11764" s="2"/>
      <c r="D11764" s="2"/>
      <c r="Q11764" s="94"/>
    </row>
    <row r="11765" spans="2:17" x14ac:dyDescent="0.3">
      <c r="B11765" s="2"/>
      <c r="C11765" s="2"/>
      <c r="D11765" s="2"/>
      <c r="Q11765" s="94"/>
    </row>
    <row r="11766" spans="2:17" x14ac:dyDescent="0.3">
      <c r="B11766" s="2"/>
      <c r="C11766" s="2"/>
      <c r="D11766" s="2"/>
      <c r="Q11766" s="94"/>
    </row>
    <row r="11767" spans="2:17" x14ac:dyDescent="0.3">
      <c r="B11767" s="2"/>
      <c r="C11767" s="2"/>
      <c r="D11767" s="2"/>
      <c r="Q11767" s="94"/>
    </row>
    <row r="11768" spans="2:17" x14ac:dyDescent="0.3">
      <c r="B11768" s="2"/>
      <c r="C11768" s="2"/>
      <c r="D11768" s="2"/>
      <c r="Q11768" s="94"/>
    </row>
    <row r="11769" spans="2:17" x14ac:dyDescent="0.3">
      <c r="B11769" s="2"/>
      <c r="C11769" s="2"/>
      <c r="D11769" s="2"/>
      <c r="Q11769" s="94"/>
    </row>
    <row r="11770" spans="2:17" x14ac:dyDescent="0.3">
      <c r="B11770" s="2"/>
      <c r="C11770" s="2"/>
      <c r="D11770" s="2"/>
      <c r="Q11770" s="94"/>
    </row>
    <row r="11771" spans="2:17" x14ac:dyDescent="0.3">
      <c r="B11771" s="2"/>
      <c r="C11771" s="2"/>
      <c r="D11771" s="2"/>
      <c r="Q11771" s="94"/>
    </row>
    <row r="11772" spans="2:17" x14ac:dyDescent="0.3">
      <c r="B11772" s="2"/>
      <c r="C11772" s="2"/>
      <c r="D11772" s="2"/>
      <c r="Q11772" s="94"/>
    </row>
    <row r="11773" spans="2:17" x14ac:dyDescent="0.3">
      <c r="B11773" s="2"/>
      <c r="C11773" s="2"/>
      <c r="D11773" s="2"/>
      <c r="Q11773" s="94"/>
    </row>
    <row r="11774" spans="2:17" x14ac:dyDescent="0.3">
      <c r="B11774" s="2"/>
      <c r="C11774" s="2"/>
      <c r="D11774" s="2"/>
      <c r="Q11774" s="94"/>
    </row>
    <row r="11775" spans="2:17" x14ac:dyDescent="0.3">
      <c r="B11775" s="2"/>
      <c r="C11775" s="2"/>
      <c r="D11775" s="2"/>
      <c r="Q11775" s="94"/>
    </row>
    <row r="11776" spans="2:17" x14ac:dyDescent="0.3">
      <c r="B11776" s="2"/>
      <c r="C11776" s="2"/>
      <c r="D11776" s="2"/>
      <c r="Q11776" s="94"/>
    </row>
    <row r="11777" spans="2:17" x14ac:dyDescent="0.3">
      <c r="B11777" s="2"/>
      <c r="C11777" s="2"/>
      <c r="D11777" s="2"/>
      <c r="Q11777" s="94"/>
    </row>
    <row r="11778" spans="2:17" x14ac:dyDescent="0.3">
      <c r="B11778" s="2"/>
      <c r="C11778" s="2"/>
      <c r="D11778" s="2"/>
      <c r="Q11778" s="94"/>
    </row>
    <row r="11779" spans="2:17" x14ac:dyDescent="0.3">
      <c r="B11779" s="2"/>
      <c r="C11779" s="2"/>
      <c r="D11779" s="2"/>
      <c r="Q11779" s="94"/>
    </row>
    <row r="11780" spans="2:17" x14ac:dyDescent="0.3">
      <c r="B11780" s="2"/>
      <c r="C11780" s="2"/>
      <c r="D11780" s="2"/>
      <c r="Q11780" s="94"/>
    </row>
    <row r="11781" spans="2:17" x14ac:dyDescent="0.3">
      <c r="B11781" s="2"/>
      <c r="C11781" s="2"/>
      <c r="D11781" s="2"/>
      <c r="Q11781" s="94"/>
    </row>
    <row r="11782" spans="2:17" x14ac:dyDescent="0.3">
      <c r="B11782" s="2"/>
      <c r="C11782" s="2"/>
      <c r="D11782" s="2"/>
      <c r="Q11782" s="94"/>
    </row>
    <row r="11783" spans="2:17" x14ac:dyDescent="0.3">
      <c r="B11783" s="2"/>
      <c r="C11783" s="2"/>
      <c r="D11783" s="2"/>
      <c r="Q11783" s="94"/>
    </row>
    <row r="11784" spans="2:17" x14ac:dyDescent="0.3">
      <c r="B11784" s="2"/>
      <c r="C11784" s="2"/>
      <c r="D11784" s="2"/>
      <c r="Q11784" s="94"/>
    </row>
    <row r="11785" spans="2:17" x14ac:dyDescent="0.3">
      <c r="B11785" s="2"/>
      <c r="C11785" s="2"/>
      <c r="D11785" s="2"/>
      <c r="Q11785" s="94"/>
    </row>
    <row r="11786" spans="2:17" x14ac:dyDescent="0.3">
      <c r="B11786" s="2"/>
      <c r="C11786" s="2"/>
      <c r="D11786" s="2"/>
      <c r="Q11786" s="94"/>
    </row>
    <row r="11787" spans="2:17" x14ac:dyDescent="0.3">
      <c r="B11787" s="2"/>
      <c r="C11787" s="2"/>
      <c r="D11787" s="2"/>
      <c r="Q11787" s="94"/>
    </row>
    <row r="11788" spans="2:17" x14ac:dyDescent="0.3">
      <c r="B11788" s="2"/>
      <c r="C11788" s="2"/>
      <c r="D11788" s="2"/>
      <c r="Q11788" s="94"/>
    </row>
    <row r="11789" spans="2:17" x14ac:dyDescent="0.3">
      <c r="B11789" s="2"/>
      <c r="C11789" s="2"/>
      <c r="D11789" s="2"/>
      <c r="Q11789" s="94"/>
    </row>
    <row r="11790" spans="2:17" x14ac:dyDescent="0.3">
      <c r="B11790" s="2"/>
      <c r="C11790" s="2"/>
      <c r="D11790" s="2"/>
      <c r="Q11790" s="94"/>
    </row>
    <row r="11791" spans="2:17" x14ac:dyDescent="0.3">
      <c r="B11791" s="2"/>
      <c r="C11791" s="2"/>
      <c r="D11791" s="2"/>
      <c r="Q11791" s="94"/>
    </row>
    <row r="11792" spans="2:17" x14ac:dyDescent="0.3">
      <c r="B11792" s="2"/>
      <c r="C11792" s="2"/>
      <c r="D11792" s="2"/>
      <c r="Q11792" s="94"/>
    </row>
    <row r="11793" spans="2:17" x14ac:dyDescent="0.3">
      <c r="B11793" s="2"/>
      <c r="C11793" s="2"/>
      <c r="D11793" s="2"/>
      <c r="Q11793" s="94"/>
    </row>
    <row r="11794" spans="2:17" x14ac:dyDescent="0.3">
      <c r="B11794" s="2"/>
      <c r="C11794" s="2"/>
      <c r="D11794" s="2"/>
      <c r="Q11794" s="94"/>
    </row>
    <row r="11795" spans="2:17" x14ac:dyDescent="0.3">
      <c r="B11795" s="2"/>
      <c r="C11795" s="2"/>
      <c r="D11795" s="2"/>
      <c r="Q11795" s="94"/>
    </row>
    <row r="11796" spans="2:17" x14ac:dyDescent="0.3">
      <c r="B11796" s="2"/>
      <c r="C11796" s="2"/>
      <c r="D11796" s="2"/>
      <c r="Q11796" s="94"/>
    </row>
    <row r="11797" spans="2:17" x14ac:dyDescent="0.3">
      <c r="B11797" s="2"/>
      <c r="C11797" s="2"/>
      <c r="D11797" s="2"/>
      <c r="Q11797" s="94"/>
    </row>
    <row r="11798" spans="2:17" x14ac:dyDescent="0.3">
      <c r="B11798" s="2"/>
      <c r="C11798" s="2"/>
      <c r="D11798" s="2"/>
      <c r="Q11798" s="94"/>
    </row>
    <row r="11799" spans="2:17" x14ac:dyDescent="0.3">
      <c r="B11799" s="2"/>
      <c r="C11799" s="2"/>
      <c r="D11799" s="2"/>
      <c r="Q11799" s="94"/>
    </row>
    <row r="11800" spans="2:17" x14ac:dyDescent="0.3">
      <c r="B11800" s="2"/>
      <c r="C11800" s="2"/>
      <c r="D11800" s="2"/>
      <c r="Q11800" s="94"/>
    </row>
    <row r="11801" spans="2:17" x14ac:dyDescent="0.3">
      <c r="B11801" s="2"/>
      <c r="C11801" s="2"/>
      <c r="D11801" s="2"/>
      <c r="Q11801" s="94"/>
    </row>
    <row r="11802" spans="2:17" x14ac:dyDescent="0.3">
      <c r="B11802" s="2"/>
      <c r="C11802" s="2"/>
      <c r="D11802" s="2"/>
      <c r="Q11802" s="94"/>
    </row>
    <row r="11803" spans="2:17" x14ac:dyDescent="0.3">
      <c r="B11803" s="2"/>
      <c r="C11803" s="2"/>
      <c r="D11803" s="2"/>
      <c r="Q11803" s="94"/>
    </row>
    <row r="11804" spans="2:17" x14ac:dyDescent="0.3">
      <c r="B11804" s="2"/>
      <c r="C11804" s="2"/>
      <c r="D11804" s="2"/>
      <c r="Q11804" s="94"/>
    </row>
    <row r="11805" spans="2:17" x14ac:dyDescent="0.3">
      <c r="B11805" s="2"/>
      <c r="C11805" s="2"/>
      <c r="D11805" s="2"/>
      <c r="Q11805" s="94"/>
    </row>
    <row r="11806" spans="2:17" x14ac:dyDescent="0.3">
      <c r="B11806" s="2"/>
      <c r="C11806" s="2"/>
      <c r="D11806" s="2"/>
      <c r="Q11806" s="94"/>
    </row>
    <row r="11807" spans="2:17" x14ac:dyDescent="0.3">
      <c r="B11807" s="2"/>
      <c r="C11807" s="2"/>
      <c r="D11807" s="2"/>
      <c r="Q11807" s="94"/>
    </row>
    <row r="11808" spans="2:17" x14ac:dyDescent="0.3">
      <c r="B11808" s="2"/>
      <c r="C11808" s="2"/>
      <c r="D11808" s="2"/>
      <c r="Q11808" s="94"/>
    </row>
    <row r="11809" spans="2:17" x14ac:dyDescent="0.3">
      <c r="B11809" s="2"/>
      <c r="C11809" s="2"/>
      <c r="D11809" s="2"/>
      <c r="Q11809" s="94"/>
    </row>
    <row r="11810" spans="2:17" x14ac:dyDescent="0.3">
      <c r="B11810" s="2"/>
      <c r="C11810" s="2"/>
      <c r="D11810" s="2"/>
      <c r="Q11810" s="94"/>
    </row>
    <row r="11811" spans="2:17" x14ac:dyDescent="0.3">
      <c r="B11811" s="2"/>
      <c r="C11811" s="2"/>
      <c r="D11811" s="2"/>
      <c r="Q11811" s="94"/>
    </row>
    <row r="11812" spans="2:17" x14ac:dyDescent="0.3">
      <c r="B11812" s="2"/>
      <c r="C11812" s="2"/>
      <c r="D11812" s="2"/>
      <c r="Q11812" s="94"/>
    </row>
    <row r="11813" spans="2:17" x14ac:dyDescent="0.3">
      <c r="B11813" s="2"/>
      <c r="C11813" s="2"/>
      <c r="D11813" s="2"/>
      <c r="Q11813" s="94"/>
    </row>
    <row r="11814" spans="2:17" x14ac:dyDescent="0.3">
      <c r="B11814" s="2"/>
      <c r="C11814" s="2"/>
      <c r="D11814" s="2"/>
      <c r="Q11814" s="94"/>
    </row>
    <row r="11815" spans="2:17" x14ac:dyDescent="0.3">
      <c r="B11815" s="2"/>
      <c r="C11815" s="2"/>
      <c r="D11815" s="2"/>
      <c r="Q11815" s="94"/>
    </row>
    <row r="11816" spans="2:17" x14ac:dyDescent="0.3">
      <c r="B11816" s="2"/>
      <c r="C11816" s="2"/>
      <c r="D11816" s="2"/>
      <c r="Q11816" s="94"/>
    </row>
    <row r="11817" spans="2:17" x14ac:dyDescent="0.3">
      <c r="B11817" s="2"/>
      <c r="C11817" s="2"/>
      <c r="D11817" s="2"/>
      <c r="Q11817" s="94"/>
    </row>
    <row r="11818" spans="2:17" x14ac:dyDescent="0.3">
      <c r="B11818" s="2"/>
      <c r="C11818" s="2"/>
      <c r="D11818" s="2"/>
      <c r="Q11818" s="94"/>
    </row>
    <row r="11819" spans="2:17" x14ac:dyDescent="0.3">
      <c r="B11819" s="2"/>
      <c r="C11819" s="2"/>
      <c r="D11819" s="2"/>
      <c r="Q11819" s="94"/>
    </row>
    <row r="11820" spans="2:17" x14ac:dyDescent="0.3">
      <c r="B11820" s="2"/>
      <c r="C11820" s="2"/>
      <c r="D11820" s="2"/>
      <c r="Q11820" s="94"/>
    </row>
    <row r="11821" spans="2:17" x14ac:dyDescent="0.3">
      <c r="B11821" s="2"/>
      <c r="C11821" s="2"/>
      <c r="D11821" s="2"/>
      <c r="Q11821" s="94"/>
    </row>
    <row r="11822" spans="2:17" x14ac:dyDescent="0.3">
      <c r="B11822" s="2"/>
      <c r="C11822" s="2"/>
      <c r="D11822" s="2"/>
      <c r="Q11822" s="94"/>
    </row>
    <row r="11823" spans="2:17" x14ac:dyDescent="0.3">
      <c r="B11823" s="2"/>
      <c r="C11823" s="2"/>
      <c r="D11823" s="2"/>
      <c r="Q11823" s="94"/>
    </row>
    <row r="11824" spans="2:17" x14ac:dyDescent="0.3">
      <c r="B11824" s="2"/>
      <c r="C11824" s="2"/>
      <c r="D11824" s="2"/>
      <c r="Q11824" s="94"/>
    </row>
    <row r="11825" spans="2:17" x14ac:dyDescent="0.3">
      <c r="B11825" s="2"/>
      <c r="C11825" s="2"/>
      <c r="D11825" s="2"/>
      <c r="Q11825" s="94"/>
    </row>
    <row r="11826" spans="2:17" x14ac:dyDescent="0.3">
      <c r="B11826" s="2"/>
      <c r="C11826" s="2"/>
      <c r="D11826" s="2"/>
      <c r="Q11826" s="94"/>
    </row>
    <row r="11827" spans="2:17" x14ac:dyDescent="0.3">
      <c r="B11827" s="2"/>
      <c r="C11827" s="2"/>
      <c r="D11827" s="2"/>
      <c r="Q11827" s="94"/>
    </row>
    <row r="11828" spans="2:17" x14ac:dyDescent="0.3">
      <c r="B11828" s="2"/>
      <c r="C11828" s="2"/>
      <c r="D11828" s="2"/>
      <c r="Q11828" s="94"/>
    </row>
    <row r="11829" spans="2:17" x14ac:dyDescent="0.3">
      <c r="B11829" s="2"/>
      <c r="C11829" s="2"/>
      <c r="D11829" s="2"/>
      <c r="Q11829" s="94"/>
    </row>
    <row r="11830" spans="2:17" x14ac:dyDescent="0.3">
      <c r="B11830" s="2"/>
      <c r="C11830" s="2"/>
      <c r="D11830" s="2"/>
      <c r="Q11830" s="94"/>
    </row>
    <row r="11831" spans="2:17" x14ac:dyDescent="0.3">
      <c r="B11831" s="2"/>
      <c r="C11831" s="2"/>
      <c r="D11831" s="2"/>
      <c r="Q11831" s="94"/>
    </row>
    <row r="11832" spans="2:17" x14ac:dyDescent="0.3">
      <c r="B11832" s="2"/>
      <c r="C11832" s="2"/>
      <c r="D11832" s="2"/>
      <c r="Q11832" s="94"/>
    </row>
    <row r="11833" spans="2:17" x14ac:dyDescent="0.3">
      <c r="B11833" s="2"/>
      <c r="C11833" s="2"/>
      <c r="D11833" s="2"/>
      <c r="Q11833" s="94"/>
    </row>
    <row r="11834" spans="2:17" x14ac:dyDescent="0.3">
      <c r="B11834" s="2"/>
      <c r="C11834" s="2"/>
      <c r="D11834" s="2"/>
      <c r="Q11834" s="94"/>
    </row>
    <row r="11835" spans="2:17" x14ac:dyDescent="0.3">
      <c r="B11835" s="2"/>
      <c r="C11835" s="2"/>
      <c r="D11835" s="2"/>
      <c r="Q11835" s="94"/>
    </row>
    <row r="11836" spans="2:17" x14ac:dyDescent="0.3">
      <c r="B11836" s="2"/>
      <c r="C11836" s="2"/>
      <c r="D11836" s="2"/>
      <c r="Q11836" s="94"/>
    </row>
    <row r="11837" spans="2:17" x14ac:dyDescent="0.3">
      <c r="B11837" s="2"/>
      <c r="C11837" s="2"/>
      <c r="D11837" s="2"/>
      <c r="Q11837" s="94"/>
    </row>
    <row r="11838" spans="2:17" x14ac:dyDescent="0.3">
      <c r="B11838" s="2"/>
      <c r="C11838" s="2"/>
      <c r="D11838" s="2"/>
      <c r="Q11838" s="94"/>
    </row>
    <row r="11839" spans="2:17" x14ac:dyDescent="0.3">
      <c r="B11839" s="2"/>
      <c r="C11839" s="2"/>
      <c r="D11839" s="2"/>
      <c r="Q11839" s="94"/>
    </row>
    <row r="11840" spans="2:17" x14ac:dyDescent="0.3">
      <c r="B11840" s="2"/>
      <c r="C11840" s="2"/>
      <c r="D11840" s="2"/>
      <c r="Q11840" s="94"/>
    </row>
    <row r="11841" spans="2:17" x14ac:dyDescent="0.3">
      <c r="B11841" s="2"/>
      <c r="C11841" s="2"/>
      <c r="D11841" s="2"/>
      <c r="Q11841" s="94"/>
    </row>
    <row r="11842" spans="2:17" x14ac:dyDescent="0.3">
      <c r="B11842" s="2"/>
      <c r="C11842" s="2"/>
      <c r="D11842" s="2"/>
      <c r="Q11842" s="94"/>
    </row>
    <row r="11843" spans="2:17" x14ac:dyDescent="0.3">
      <c r="B11843" s="2"/>
      <c r="C11843" s="2"/>
      <c r="D11843" s="2"/>
      <c r="Q11843" s="94"/>
    </row>
    <row r="11844" spans="2:17" x14ac:dyDescent="0.3">
      <c r="B11844" s="2"/>
      <c r="C11844" s="2"/>
      <c r="D11844" s="2"/>
      <c r="Q11844" s="94"/>
    </row>
    <row r="11845" spans="2:17" x14ac:dyDescent="0.3">
      <c r="B11845" s="2"/>
      <c r="C11845" s="2"/>
      <c r="D11845" s="2"/>
      <c r="Q11845" s="94"/>
    </row>
    <row r="11846" spans="2:17" x14ac:dyDescent="0.3">
      <c r="B11846" s="2"/>
      <c r="C11846" s="2"/>
      <c r="D11846" s="2"/>
      <c r="Q11846" s="94"/>
    </row>
    <row r="11847" spans="2:17" x14ac:dyDescent="0.3">
      <c r="B11847" s="2"/>
      <c r="C11847" s="2"/>
      <c r="D11847" s="2"/>
      <c r="Q11847" s="94"/>
    </row>
    <row r="11848" spans="2:17" x14ac:dyDescent="0.3">
      <c r="B11848" s="2"/>
      <c r="C11848" s="2"/>
      <c r="D11848" s="2"/>
      <c r="Q11848" s="94"/>
    </row>
    <row r="11849" spans="2:17" x14ac:dyDescent="0.3">
      <c r="B11849" s="2"/>
      <c r="C11849" s="2"/>
      <c r="D11849" s="2"/>
      <c r="Q11849" s="94"/>
    </row>
    <row r="11850" spans="2:17" x14ac:dyDescent="0.3">
      <c r="B11850" s="2"/>
      <c r="C11850" s="2"/>
      <c r="D11850" s="2"/>
      <c r="Q11850" s="94"/>
    </row>
    <row r="11851" spans="2:17" x14ac:dyDescent="0.3">
      <c r="B11851" s="2"/>
      <c r="C11851" s="2"/>
      <c r="D11851" s="2"/>
      <c r="Q11851" s="94"/>
    </row>
    <row r="11852" spans="2:17" x14ac:dyDescent="0.3">
      <c r="B11852" s="2"/>
      <c r="C11852" s="2"/>
      <c r="D11852" s="2"/>
      <c r="Q11852" s="94"/>
    </row>
    <row r="11853" spans="2:17" x14ac:dyDescent="0.3">
      <c r="B11853" s="2"/>
      <c r="C11853" s="2"/>
      <c r="D11853" s="2"/>
      <c r="Q11853" s="94"/>
    </row>
    <row r="11854" spans="2:17" x14ac:dyDescent="0.3">
      <c r="B11854" s="2"/>
      <c r="C11854" s="2"/>
      <c r="D11854" s="2"/>
      <c r="Q11854" s="94"/>
    </row>
    <row r="11855" spans="2:17" x14ac:dyDescent="0.3">
      <c r="B11855" s="2"/>
      <c r="C11855" s="2"/>
      <c r="D11855" s="2"/>
      <c r="Q11855" s="94"/>
    </row>
    <row r="11856" spans="2:17" x14ac:dyDescent="0.3">
      <c r="B11856" s="2"/>
      <c r="C11856" s="2"/>
      <c r="D11856" s="2"/>
      <c r="Q11856" s="94"/>
    </row>
    <row r="11857" spans="2:17" x14ac:dyDescent="0.3">
      <c r="B11857" s="2"/>
      <c r="C11857" s="2"/>
      <c r="D11857" s="2"/>
      <c r="Q11857" s="94"/>
    </row>
    <row r="11858" spans="2:17" x14ac:dyDescent="0.3">
      <c r="B11858" s="2"/>
      <c r="C11858" s="2"/>
      <c r="D11858" s="2"/>
      <c r="Q11858" s="94"/>
    </row>
    <row r="11859" spans="2:17" x14ac:dyDescent="0.3">
      <c r="B11859" s="2"/>
      <c r="C11859" s="2"/>
      <c r="D11859" s="2"/>
      <c r="Q11859" s="94"/>
    </row>
    <row r="11860" spans="2:17" x14ac:dyDescent="0.3">
      <c r="B11860" s="2"/>
      <c r="C11860" s="2"/>
      <c r="D11860" s="2"/>
      <c r="Q11860" s="94"/>
    </row>
    <row r="11861" spans="2:17" x14ac:dyDescent="0.3">
      <c r="B11861" s="2"/>
      <c r="C11861" s="2"/>
      <c r="D11861" s="2"/>
      <c r="Q11861" s="94"/>
    </row>
    <row r="11862" spans="2:17" x14ac:dyDescent="0.3">
      <c r="B11862" s="2"/>
      <c r="C11862" s="2"/>
      <c r="D11862" s="2"/>
      <c r="Q11862" s="94"/>
    </row>
    <row r="11863" spans="2:17" x14ac:dyDescent="0.3">
      <c r="B11863" s="2"/>
      <c r="C11863" s="2"/>
      <c r="D11863" s="2"/>
      <c r="Q11863" s="94"/>
    </row>
    <row r="11864" spans="2:17" x14ac:dyDescent="0.3">
      <c r="B11864" s="2"/>
      <c r="C11864" s="2"/>
      <c r="D11864" s="2"/>
      <c r="Q11864" s="94"/>
    </row>
    <row r="11865" spans="2:17" x14ac:dyDescent="0.3">
      <c r="B11865" s="2"/>
      <c r="C11865" s="2"/>
      <c r="D11865" s="2"/>
      <c r="Q11865" s="94"/>
    </row>
    <row r="11866" spans="2:17" x14ac:dyDescent="0.3">
      <c r="B11866" s="2"/>
      <c r="C11866" s="2"/>
      <c r="D11866" s="2"/>
      <c r="Q11866" s="94"/>
    </row>
    <row r="11867" spans="2:17" x14ac:dyDescent="0.3">
      <c r="B11867" s="2"/>
      <c r="C11867" s="2"/>
      <c r="D11867" s="2"/>
      <c r="Q11867" s="94"/>
    </row>
    <row r="11868" spans="2:17" x14ac:dyDescent="0.3">
      <c r="B11868" s="2"/>
      <c r="C11868" s="2"/>
      <c r="D11868" s="2"/>
      <c r="Q11868" s="94"/>
    </row>
    <row r="11869" spans="2:17" x14ac:dyDescent="0.3">
      <c r="B11869" s="2"/>
      <c r="C11869" s="2"/>
      <c r="D11869" s="2"/>
      <c r="Q11869" s="94"/>
    </row>
    <row r="11870" spans="2:17" x14ac:dyDescent="0.3">
      <c r="B11870" s="2"/>
      <c r="C11870" s="2"/>
      <c r="D11870" s="2"/>
      <c r="Q11870" s="94"/>
    </row>
    <row r="11871" spans="2:17" x14ac:dyDescent="0.3">
      <c r="B11871" s="2"/>
      <c r="C11871" s="2"/>
      <c r="D11871" s="2"/>
      <c r="Q11871" s="94"/>
    </row>
    <row r="11872" spans="2:17" x14ac:dyDescent="0.3">
      <c r="B11872" s="2"/>
      <c r="C11872" s="2"/>
      <c r="D11872" s="2"/>
      <c r="Q11872" s="94"/>
    </row>
    <row r="11873" spans="2:17" x14ac:dyDescent="0.3">
      <c r="B11873" s="2"/>
      <c r="C11873" s="2"/>
      <c r="D11873" s="2"/>
      <c r="Q11873" s="94"/>
    </row>
    <row r="11874" spans="2:17" x14ac:dyDescent="0.3">
      <c r="B11874" s="2"/>
      <c r="C11874" s="2"/>
      <c r="D11874" s="2"/>
      <c r="Q11874" s="94"/>
    </row>
    <row r="11875" spans="2:17" x14ac:dyDescent="0.3">
      <c r="B11875" s="2"/>
      <c r="C11875" s="2"/>
      <c r="D11875" s="2"/>
      <c r="Q11875" s="94"/>
    </row>
    <row r="11876" spans="2:17" x14ac:dyDescent="0.3">
      <c r="B11876" s="2"/>
      <c r="C11876" s="2"/>
      <c r="D11876" s="2"/>
      <c r="Q11876" s="94"/>
    </row>
    <row r="11877" spans="2:17" x14ac:dyDescent="0.3">
      <c r="B11877" s="2"/>
      <c r="C11877" s="2"/>
      <c r="D11877" s="2"/>
      <c r="Q11877" s="94"/>
    </row>
    <row r="11878" spans="2:17" x14ac:dyDescent="0.3">
      <c r="B11878" s="2"/>
      <c r="C11878" s="2"/>
      <c r="D11878" s="2"/>
      <c r="Q11878" s="94"/>
    </row>
    <row r="11879" spans="2:17" x14ac:dyDescent="0.3">
      <c r="B11879" s="2"/>
      <c r="C11879" s="2"/>
      <c r="D11879" s="2"/>
      <c r="Q11879" s="94"/>
    </row>
    <row r="11880" spans="2:17" x14ac:dyDescent="0.3">
      <c r="B11880" s="2"/>
      <c r="C11880" s="2"/>
      <c r="D11880" s="2"/>
      <c r="Q11880" s="94"/>
    </row>
    <row r="11881" spans="2:17" x14ac:dyDescent="0.3">
      <c r="B11881" s="2"/>
      <c r="C11881" s="2"/>
      <c r="D11881" s="2"/>
      <c r="Q11881" s="94"/>
    </row>
    <row r="11882" spans="2:17" x14ac:dyDescent="0.3">
      <c r="B11882" s="2"/>
      <c r="C11882" s="2"/>
      <c r="D11882" s="2"/>
      <c r="Q11882" s="94"/>
    </row>
    <row r="11883" spans="2:17" x14ac:dyDescent="0.3">
      <c r="B11883" s="2"/>
      <c r="C11883" s="2"/>
      <c r="D11883" s="2"/>
      <c r="Q11883" s="94"/>
    </row>
    <row r="11884" spans="2:17" x14ac:dyDescent="0.3">
      <c r="B11884" s="2"/>
      <c r="C11884" s="2"/>
      <c r="D11884" s="2"/>
      <c r="Q11884" s="94"/>
    </row>
    <row r="11885" spans="2:17" x14ac:dyDescent="0.3">
      <c r="B11885" s="2"/>
      <c r="C11885" s="2"/>
      <c r="D11885" s="2"/>
      <c r="Q11885" s="94"/>
    </row>
    <row r="11886" spans="2:17" x14ac:dyDescent="0.3">
      <c r="B11886" s="2"/>
      <c r="C11886" s="2"/>
      <c r="D11886" s="2"/>
      <c r="Q11886" s="94"/>
    </row>
    <row r="11887" spans="2:17" x14ac:dyDescent="0.3">
      <c r="B11887" s="2"/>
      <c r="C11887" s="2"/>
      <c r="D11887" s="2"/>
      <c r="Q11887" s="94"/>
    </row>
    <row r="11888" spans="2:17" x14ac:dyDescent="0.3">
      <c r="B11888" s="2"/>
      <c r="C11888" s="2"/>
      <c r="D11888" s="2"/>
      <c r="Q11888" s="94"/>
    </row>
    <row r="11889" spans="2:17" x14ac:dyDescent="0.3">
      <c r="B11889" s="2"/>
      <c r="C11889" s="2"/>
      <c r="D11889" s="2"/>
      <c r="Q11889" s="94"/>
    </row>
    <row r="11890" spans="2:17" x14ac:dyDescent="0.3">
      <c r="B11890" s="2"/>
      <c r="C11890" s="2"/>
      <c r="D11890" s="2"/>
      <c r="Q11890" s="94"/>
    </row>
    <row r="11891" spans="2:17" x14ac:dyDescent="0.3">
      <c r="B11891" s="2"/>
      <c r="C11891" s="2"/>
      <c r="D11891" s="2"/>
      <c r="Q11891" s="94"/>
    </row>
    <row r="11892" spans="2:17" x14ac:dyDescent="0.3">
      <c r="B11892" s="2"/>
      <c r="C11892" s="2"/>
      <c r="D11892" s="2"/>
      <c r="Q11892" s="94"/>
    </row>
    <row r="11893" spans="2:17" x14ac:dyDescent="0.3">
      <c r="B11893" s="2"/>
      <c r="C11893" s="2"/>
      <c r="D11893" s="2"/>
      <c r="Q11893" s="94"/>
    </row>
    <row r="11894" spans="2:17" x14ac:dyDescent="0.3">
      <c r="B11894" s="2"/>
      <c r="C11894" s="2"/>
      <c r="D11894" s="2"/>
      <c r="Q11894" s="94"/>
    </row>
    <row r="11895" spans="2:17" x14ac:dyDescent="0.3">
      <c r="B11895" s="2"/>
      <c r="C11895" s="2"/>
      <c r="D11895" s="2"/>
      <c r="Q11895" s="94"/>
    </row>
    <row r="11896" spans="2:17" x14ac:dyDescent="0.3">
      <c r="B11896" s="2"/>
      <c r="C11896" s="2"/>
      <c r="D11896" s="2"/>
      <c r="Q11896" s="94"/>
    </row>
    <row r="11897" spans="2:17" x14ac:dyDescent="0.3">
      <c r="B11897" s="2"/>
      <c r="C11897" s="2"/>
      <c r="D11897" s="2"/>
      <c r="Q11897" s="94"/>
    </row>
    <row r="11898" spans="2:17" x14ac:dyDescent="0.3">
      <c r="B11898" s="2"/>
      <c r="C11898" s="2"/>
      <c r="D11898" s="2"/>
      <c r="Q11898" s="94"/>
    </row>
    <row r="11899" spans="2:17" x14ac:dyDescent="0.3">
      <c r="B11899" s="2"/>
      <c r="C11899" s="2"/>
      <c r="D11899" s="2"/>
      <c r="Q11899" s="94"/>
    </row>
    <row r="11900" spans="2:17" x14ac:dyDescent="0.3">
      <c r="B11900" s="2"/>
      <c r="C11900" s="2"/>
      <c r="D11900" s="2"/>
      <c r="Q11900" s="94"/>
    </row>
    <row r="11901" spans="2:17" x14ac:dyDescent="0.3">
      <c r="B11901" s="2"/>
      <c r="C11901" s="2"/>
      <c r="D11901" s="2"/>
      <c r="Q11901" s="94"/>
    </row>
    <row r="11902" spans="2:17" x14ac:dyDescent="0.3">
      <c r="B11902" s="2"/>
      <c r="C11902" s="2"/>
      <c r="D11902" s="2"/>
      <c r="Q11902" s="94"/>
    </row>
    <row r="11903" spans="2:17" x14ac:dyDescent="0.3">
      <c r="B11903" s="2"/>
      <c r="C11903" s="2"/>
      <c r="D11903" s="2"/>
      <c r="Q11903" s="94"/>
    </row>
    <row r="11904" spans="2:17" x14ac:dyDescent="0.3">
      <c r="B11904" s="2"/>
      <c r="C11904" s="2"/>
      <c r="D11904" s="2"/>
      <c r="Q11904" s="94"/>
    </row>
    <row r="11905" spans="2:17" x14ac:dyDescent="0.3">
      <c r="B11905" s="2"/>
      <c r="C11905" s="2"/>
      <c r="D11905" s="2"/>
      <c r="Q11905" s="94"/>
    </row>
    <row r="11906" spans="2:17" x14ac:dyDescent="0.3">
      <c r="B11906" s="2"/>
      <c r="C11906" s="2"/>
      <c r="D11906" s="2"/>
      <c r="Q11906" s="94"/>
    </row>
    <row r="11907" spans="2:17" x14ac:dyDescent="0.3">
      <c r="B11907" s="2"/>
      <c r="C11907" s="2"/>
      <c r="D11907" s="2"/>
      <c r="Q11907" s="94"/>
    </row>
    <row r="11908" spans="2:17" x14ac:dyDescent="0.3">
      <c r="B11908" s="2"/>
      <c r="C11908" s="2"/>
      <c r="D11908" s="2"/>
      <c r="Q11908" s="94"/>
    </row>
    <row r="11909" spans="2:17" x14ac:dyDescent="0.3">
      <c r="B11909" s="2"/>
      <c r="C11909" s="2"/>
      <c r="D11909" s="2"/>
      <c r="Q11909" s="94"/>
    </row>
    <row r="11910" spans="2:17" x14ac:dyDescent="0.3">
      <c r="B11910" s="2"/>
      <c r="C11910" s="2"/>
      <c r="D11910" s="2"/>
      <c r="Q11910" s="94"/>
    </row>
    <row r="11911" spans="2:17" x14ac:dyDescent="0.3">
      <c r="B11911" s="2"/>
      <c r="C11911" s="2"/>
      <c r="D11911" s="2"/>
      <c r="Q11911" s="94"/>
    </row>
    <row r="11912" spans="2:17" x14ac:dyDescent="0.3">
      <c r="B11912" s="2"/>
      <c r="C11912" s="2"/>
      <c r="D11912" s="2"/>
      <c r="Q11912" s="94"/>
    </row>
    <row r="11913" spans="2:17" x14ac:dyDescent="0.3">
      <c r="B11913" s="2"/>
      <c r="C11913" s="2"/>
      <c r="D11913" s="2"/>
      <c r="Q11913" s="94"/>
    </row>
    <row r="11914" spans="2:17" x14ac:dyDescent="0.3">
      <c r="B11914" s="2"/>
      <c r="C11914" s="2"/>
      <c r="D11914" s="2"/>
      <c r="Q11914" s="94"/>
    </row>
    <row r="11915" spans="2:17" x14ac:dyDescent="0.3">
      <c r="B11915" s="2"/>
      <c r="C11915" s="2"/>
      <c r="D11915" s="2"/>
      <c r="Q11915" s="94"/>
    </row>
    <row r="11916" spans="2:17" x14ac:dyDescent="0.3">
      <c r="B11916" s="2"/>
      <c r="C11916" s="2"/>
      <c r="D11916" s="2"/>
      <c r="Q11916" s="94"/>
    </row>
    <row r="11917" spans="2:17" x14ac:dyDescent="0.3">
      <c r="B11917" s="2"/>
      <c r="C11917" s="2"/>
      <c r="D11917" s="2"/>
      <c r="Q11917" s="94"/>
    </row>
    <row r="11918" spans="2:17" x14ac:dyDescent="0.3">
      <c r="B11918" s="2"/>
      <c r="C11918" s="2"/>
      <c r="D11918" s="2"/>
      <c r="Q11918" s="94"/>
    </row>
    <row r="11919" spans="2:17" x14ac:dyDescent="0.3">
      <c r="B11919" s="2"/>
      <c r="C11919" s="2"/>
      <c r="D11919" s="2"/>
      <c r="Q11919" s="94"/>
    </row>
    <row r="11920" spans="2:17" x14ac:dyDescent="0.3">
      <c r="B11920" s="2"/>
      <c r="C11920" s="2"/>
      <c r="D11920" s="2"/>
      <c r="Q11920" s="94"/>
    </row>
    <row r="11921" spans="2:17" x14ac:dyDescent="0.3">
      <c r="B11921" s="2"/>
      <c r="C11921" s="2"/>
      <c r="D11921" s="2"/>
      <c r="Q11921" s="94"/>
    </row>
    <row r="11922" spans="2:17" x14ac:dyDescent="0.3">
      <c r="B11922" s="2"/>
      <c r="C11922" s="2"/>
      <c r="D11922" s="2"/>
      <c r="Q11922" s="94"/>
    </row>
    <row r="11923" spans="2:17" x14ac:dyDescent="0.3">
      <c r="B11923" s="2"/>
      <c r="C11923" s="2"/>
      <c r="D11923" s="2"/>
      <c r="Q11923" s="94"/>
    </row>
    <row r="11924" spans="2:17" x14ac:dyDescent="0.3">
      <c r="B11924" s="2"/>
      <c r="C11924" s="2"/>
      <c r="D11924" s="2"/>
      <c r="Q11924" s="94"/>
    </row>
    <row r="11925" spans="2:17" x14ac:dyDescent="0.3">
      <c r="B11925" s="2"/>
      <c r="C11925" s="2"/>
      <c r="D11925" s="2"/>
      <c r="Q11925" s="94"/>
    </row>
    <row r="11926" spans="2:17" x14ac:dyDescent="0.3">
      <c r="B11926" s="2"/>
      <c r="C11926" s="2"/>
      <c r="D11926" s="2"/>
      <c r="Q11926" s="94"/>
    </row>
    <row r="11927" spans="2:17" x14ac:dyDescent="0.3">
      <c r="B11927" s="2"/>
      <c r="C11927" s="2"/>
      <c r="D11927" s="2"/>
      <c r="Q11927" s="94"/>
    </row>
    <row r="11928" spans="2:17" x14ac:dyDescent="0.3">
      <c r="B11928" s="2"/>
      <c r="C11928" s="2"/>
      <c r="D11928" s="2"/>
      <c r="Q11928" s="94"/>
    </row>
    <row r="11929" spans="2:17" x14ac:dyDescent="0.3">
      <c r="B11929" s="2"/>
      <c r="C11929" s="2"/>
      <c r="D11929" s="2"/>
      <c r="Q11929" s="94"/>
    </row>
    <row r="11930" spans="2:17" x14ac:dyDescent="0.3">
      <c r="B11930" s="2"/>
      <c r="C11930" s="2"/>
      <c r="D11930" s="2"/>
      <c r="Q11930" s="94"/>
    </row>
    <row r="11931" spans="2:17" x14ac:dyDescent="0.3">
      <c r="B11931" s="2"/>
      <c r="C11931" s="2"/>
      <c r="D11931" s="2"/>
      <c r="Q11931" s="94"/>
    </row>
    <row r="11932" spans="2:17" x14ac:dyDescent="0.3">
      <c r="B11932" s="2"/>
      <c r="C11932" s="2"/>
      <c r="D11932" s="2"/>
      <c r="Q11932" s="94"/>
    </row>
    <row r="11933" spans="2:17" x14ac:dyDescent="0.3">
      <c r="B11933" s="2"/>
      <c r="C11933" s="2"/>
      <c r="D11933" s="2"/>
      <c r="Q11933" s="94"/>
    </row>
    <row r="11934" spans="2:17" x14ac:dyDescent="0.3">
      <c r="B11934" s="2"/>
      <c r="C11934" s="2"/>
      <c r="D11934" s="2"/>
      <c r="Q11934" s="94"/>
    </row>
    <row r="11935" spans="2:17" x14ac:dyDescent="0.3">
      <c r="B11935" s="2"/>
      <c r="C11935" s="2"/>
      <c r="D11935" s="2"/>
      <c r="Q11935" s="94"/>
    </row>
    <row r="11936" spans="2:17" x14ac:dyDescent="0.3">
      <c r="B11936" s="2"/>
      <c r="C11936" s="2"/>
      <c r="D11936" s="2"/>
      <c r="Q11936" s="94"/>
    </row>
    <row r="11937" spans="2:17" x14ac:dyDescent="0.3">
      <c r="B11937" s="2"/>
      <c r="C11937" s="2"/>
      <c r="D11937" s="2"/>
      <c r="Q11937" s="94"/>
    </row>
    <row r="11938" spans="2:17" x14ac:dyDescent="0.3">
      <c r="B11938" s="2"/>
      <c r="C11938" s="2"/>
      <c r="D11938" s="2"/>
      <c r="Q11938" s="94"/>
    </row>
    <row r="11939" spans="2:17" x14ac:dyDescent="0.3">
      <c r="B11939" s="2"/>
      <c r="C11939" s="2"/>
      <c r="D11939" s="2"/>
      <c r="Q11939" s="94"/>
    </row>
    <row r="11940" spans="2:17" x14ac:dyDescent="0.3">
      <c r="B11940" s="2"/>
      <c r="C11940" s="2"/>
      <c r="D11940" s="2"/>
      <c r="Q11940" s="94"/>
    </row>
    <row r="11941" spans="2:17" x14ac:dyDescent="0.3">
      <c r="B11941" s="2"/>
      <c r="C11941" s="2"/>
      <c r="D11941" s="2"/>
      <c r="Q11941" s="94"/>
    </row>
    <row r="11942" spans="2:17" x14ac:dyDescent="0.3">
      <c r="B11942" s="2"/>
      <c r="C11942" s="2"/>
      <c r="D11942" s="2"/>
      <c r="Q11942" s="94"/>
    </row>
    <row r="11943" spans="2:17" x14ac:dyDescent="0.3">
      <c r="B11943" s="2"/>
      <c r="C11943" s="2"/>
      <c r="D11943" s="2"/>
      <c r="Q11943" s="94"/>
    </row>
    <row r="11944" spans="2:17" x14ac:dyDescent="0.3">
      <c r="B11944" s="2"/>
      <c r="C11944" s="2"/>
      <c r="D11944" s="2"/>
      <c r="Q11944" s="94"/>
    </row>
    <row r="11945" spans="2:17" x14ac:dyDescent="0.3">
      <c r="B11945" s="2"/>
      <c r="C11945" s="2"/>
      <c r="D11945" s="2"/>
      <c r="Q11945" s="94"/>
    </row>
    <row r="11946" spans="2:17" x14ac:dyDescent="0.3">
      <c r="B11946" s="2"/>
      <c r="C11946" s="2"/>
      <c r="D11946" s="2"/>
      <c r="Q11946" s="94"/>
    </row>
    <row r="11947" spans="2:17" x14ac:dyDescent="0.3">
      <c r="B11947" s="2"/>
      <c r="C11947" s="2"/>
      <c r="D11947" s="2"/>
      <c r="Q11947" s="94"/>
    </row>
    <row r="11948" spans="2:17" x14ac:dyDescent="0.3">
      <c r="B11948" s="2"/>
      <c r="C11948" s="2"/>
      <c r="D11948" s="2"/>
      <c r="Q11948" s="94"/>
    </row>
    <row r="11949" spans="2:17" x14ac:dyDescent="0.3">
      <c r="B11949" s="2"/>
      <c r="C11949" s="2"/>
      <c r="D11949" s="2"/>
      <c r="Q11949" s="94"/>
    </row>
    <row r="11950" spans="2:17" x14ac:dyDescent="0.3">
      <c r="B11950" s="2"/>
      <c r="C11950" s="2"/>
      <c r="D11950" s="2"/>
      <c r="Q11950" s="94"/>
    </row>
    <row r="11951" spans="2:17" x14ac:dyDescent="0.3">
      <c r="B11951" s="2"/>
      <c r="C11951" s="2"/>
      <c r="D11951" s="2"/>
      <c r="Q11951" s="94"/>
    </row>
    <row r="11952" spans="2:17" x14ac:dyDescent="0.3">
      <c r="B11952" s="2"/>
      <c r="C11952" s="2"/>
      <c r="D11952" s="2"/>
      <c r="Q11952" s="94"/>
    </row>
    <row r="11953" spans="2:17" x14ac:dyDescent="0.3">
      <c r="B11953" s="2"/>
      <c r="C11953" s="2"/>
      <c r="D11953" s="2"/>
      <c r="Q11953" s="94"/>
    </row>
    <row r="11954" spans="2:17" x14ac:dyDescent="0.3">
      <c r="B11954" s="2"/>
      <c r="C11954" s="2"/>
      <c r="D11954" s="2"/>
      <c r="Q11954" s="94"/>
    </row>
    <row r="11955" spans="2:17" x14ac:dyDescent="0.3">
      <c r="B11955" s="2"/>
      <c r="C11955" s="2"/>
      <c r="D11955" s="2"/>
      <c r="Q11955" s="94"/>
    </row>
    <row r="11956" spans="2:17" x14ac:dyDescent="0.3">
      <c r="B11956" s="2"/>
      <c r="C11956" s="2"/>
      <c r="D11956" s="2"/>
      <c r="Q11956" s="94"/>
    </row>
    <row r="11957" spans="2:17" x14ac:dyDescent="0.3">
      <c r="B11957" s="2"/>
      <c r="C11957" s="2"/>
      <c r="D11957" s="2"/>
      <c r="Q11957" s="94"/>
    </row>
    <row r="11958" spans="2:17" x14ac:dyDescent="0.3">
      <c r="B11958" s="2"/>
      <c r="C11958" s="2"/>
      <c r="D11958" s="2"/>
      <c r="Q11958" s="94"/>
    </row>
    <row r="11959" spans="2:17" x14ac:dyDescent="0.3">
      <c r="B11959" s="2"/>
      <c r="C11959" s="2"/>
      <c r="D11959" s="2"/>
      <c r="Q11959" s="94"/>
    </row>
    <row r="11960" spans="2:17" x14ac:dyDescent="0.3">
      <c r="B11960" s="2"/>
      <c r="C11960" s="2"/>
      <c r="D11960" s="2"/>
      <c r="Q11960" s="94"/>
    </row>
    <row r="11961" spans="2:17" x14ac:dyDescent="0.3">
      <c r="B11961" s="2"/>
      <c r="C11961" s="2"/>
      <c r="D11961" s="2"/>
      <c r="Q11961" s="94"/>
    </row>
    <row r="11962" spans="2:17" x14ac:dyDescent="0.3">
      <c r="B11962" s="2"/>
      <c r="C11962" s="2"/>
      <c r="D11962" s="2"/>
      <c r="Q11962" s="94"/>
    </row>
    <row r="11963" spans="2:17" x14ac:dyDescent="0.3">
      <c r="B11963" s="2"/>
      <c r="C11963" s="2"/>
      <c r="D11963" s="2"/>
      <c r="Q11963" s="94"/>
    </row>
    <row r="11964" spans="2:17" x14ac:dyDescent="0.3">
      <c r="B11964" s="2"/>
      <c r="C11964" s="2"/>
      <c r="D11964" s="2"/>
      <c r="Q11964" s="94"/>
    </row>
    <row r="11965" spans="2:17" x14ac:dyDescent="0.3">
      <c r="B11965" s="2"/>
      <c r="C11965" s="2"/>
      <c r="D11965" s="2"/>
      <c r="Q11965" s="94"/>
    </row>
    <row r="11966" spans="2:17" x14ac:dyDescent="0.3">
      <c r="B11966" s="2"/>
      <c r="C11966" s="2"/>
      <c r="D11966" s="2"/>
      <c r="Q11966" s="94"/>
    </row>
    <row r="11967" spans="2:17" x14ac:dyDescent="0.3">
      <c r="B11967" s="2"/>
      <c r="C11967" s="2"/>
      <c r="D11967" s="2"/>
      <c r="Q11967" s="94"/>
    </row>
    <row r="11968" spans="2:17" x14ac:dyDescent="0.3">
      <c r="B11968" s="2"/>
      <c r="C11968" s="2"/>
      <c r="D11968" s="2"/>
      <c r="Q11968" s="94"/>
    </row>
    <row r="11969" spans="2:17" x14ac:dyDescent="0.3">
      <c r="B11969" s="2"/>
      <c r="C11969" s="2"/>
      <c r="D11969" s="2"/>
      <c r="Q11969" s="94"/>
    </row>
    <row r="11970" spans="2:17" x14ac:dyDescent="0.3">
      <c r="B11970" s="2"/>
      <c r="C11970" s="2"/>
      <c r="D11970" s="2"/>
      <c r="Q11970" s="94"/>
    </row>
    <row r="11971" spans="2:17" x14ac:dyDescent="0.3">
      <c r="B11971" s="2"/>
      <c r="C11971" s="2"/>
      <c r="D11971" s="2"/>
      <c r="Q11971" s="94"/>
    </row>
    <row r="11972" spans="2:17" x14ac:dyDescent="0.3">
      <c r="B11972" s="2"/>
      <c r="C11972" s="2"/>
      <c r="D11972" s="2"/>
      <c r="Q11972" s="94"/>
    </row>
    <row r="11973" spans="2:17" x14ac:dyDescent="0.3">
      <c r="B11973" s="2"/>
      <c r="C11973" s="2"/>
      <c r="D11973" s="2"/>
      <c r="Q11973" s="94"/>
    </row>
    <row r="11974" spans="2:17" x14ac:dyDescent="0.3">
      <c r="B11974" s="2"/>
      <c r="C11974" s="2"/>
      <c r="D11974" s="2"/>
      <c r="Q11974" s="94"/>
    </row>
    <row r="11975" spans="2:17" x14ac:dyDescent="0.3">
      <c r="B11975" s="2"/>
      <c r="C11975" s="2"/>
      <c r="D11975" s="2"/>
      <c r="Q11975" s="94"/>
    </row>
    <row r="11976" spans="2:17" x14ac:dyDescent="0.3">
      <c r="B11976" s="2"/>
      <c r="C11976" s="2"/>
      <c r="D11976" s="2"/>
      <c r="Q11976" s="94"/>
    </row>
    <row r="11977" spans="2:17" x14ac:dyDescent="0.3">
      <c r="B11977" s="2"/>
      <c r="C11977" s="2"/>
      <c r="D11977" s="2"/>
      <c r="Q11977" s="94"/>
    </row>
    <row r="11978" spans="2:17" x14ac:dyDescent="0.3">
      <c r="B11978" s="2"/>
      <c r="C11978" s="2"/>
      <c r="D11978" s="2"/>
      <c r="Q11978" s="94"/>
    </row>
    <row r="11979" spans="2:17" x14ac:dyDescent="0.3">
      <c r="B11979" s="2"/>
      <c r="C11979" s="2"/>
      <c r="D11979" s="2"/>
      <c r="Q11979" s="94"/>
    </row>
    <row r="11980" spans="2:17" x14ac:dyDescent="0.3">
      <c r="B11980" s="2"/>
      <c r="C11980" s="2"/>
      <c r="D11980" s="2"/>
      <c r="Q11980" s="94"/>
    </row>
    <row r="11981" spans="2:17" x14ac:dyDescent="0.3">
      <c r="B11981" s="2"/>
      <c r="C11981" s="2"/>
      <c r="D11981" s="2"/>
      <c r="Q11981" s="94"/>
    </row>
    <row r="11982" spans="2:17" x14ac:dyDescent="0.3">
      <c r="B11982" s="2"/>
      <c r="C11982" s="2"/>
      <c r="D11982" s="2"/>
      <c r="Q11982" s="94"/>
    </row>
    <row r="11983" spans="2:17" x14ac:dyDescent="0.3">
      <c r="B11983" s="2"/>
      <c r="C11983" s="2"/>
      <c r="D11983" s="2"/>
      <c r="Q11983" s="94"/>
    </row>
    <row r="11984" spans="2:17" x14ac:dyDescent="0.3">
      <c r="B11984" s="2"/>
      <c r="C11984" s="2"/>
      <c r="D11984" s="2"/>
      <c r="Q11984" s="94"/>
    </row>
    <row r="11985" spans="2:17" x14ac:dyDescent="0.3">
      <c r="B11985" s="2"/>
      <c r="C11985" s="2"/>
      <c r="D11985" s="2"/>
      <c r="Q11985" s="94"/>
    </row>
    <row r="11986" spans="2:17" x14ac:dyDescent="0.3">
      <c r="B11986" s="2"/>
      <c r="C11986" s="2"/>
      <c r="D11986" s="2"/>
      <c r="Q11986" s="94"/>
    </row>
    <row r="11987" spans="2:17" x14ac:dyDescent="0.3">
      <c r="B11987" s="2"/>
      <c r="C11987" s="2"/>
      <c r="D11987" s="2"/>
      <c r="Q11987" s="94"/>
    </row>
    <row r="11988" spans="2:17" x14ac:dyDescent="0.3">
      <c r="B11988" s="2"/>
      <c r="C11988" s="2"/>
      <c r="D11988" s="2"/>
      <c r="Q11988" s="94"/>
    </row>
    <row r="11989" spans="2:17" x14ac:dyDescent="0.3">
      <c r="B11989" s="2"/>
      <c r="C11989" s="2"/>
      <c r="D11989" s="2"/>
      <c r="Q11989" s="94"/>
    </row>
    <row r="11990" spans="2:17" x14ac:dyDescent="0.3">
      <c r="B11990" s="2"/>
      <c r="C11990" s="2"/>
      <c r="D11990" s="2"/>
      <c r="Q11990" s="94"/>
    </row>
    <row r="11991" spans="2:17" x14ac:dyDescent="0.3">
      <c r="B11991" s="2"/>
      <c r="C11991" s="2"/>
      <c r="D11991" s="2"/>
      <c r="Q11991" s="94"/>
    </row>
    <row r="11992" spans="2:17" x14ac:dyDescent="0.3">
      <c r="B11992" s="2"/>
      <c r="C11992" s="2"/>
      <c r="D11992" s="2"/>
      <c r="Q11992" s="94"/>
    </row>
    <row r="11993" spans="2:17" x14ac:dyDescent="0.3">
      <c r="B11993" s="2"/>
      <c r="C11993" s="2"/>
      <c r="D11993" s="2"/>
      <c r="Q11993" s="94"/>
    </row>
    <row r="11994" spans="2:17" x14ac:dyDescent="0.3">
      <c r="B11994" s="2"/>
      <c r="C11994" s="2"/>
      <c r="D11994" s="2"/>
      <c r="Q11994" s="94"/>
    </row>
    <row r="11995" spans="2:17" x14ac:dyDescent="0.3">
      <c r="B11995" s="2"/>
      <c r="C11995" s="2"/>
      <c r="D11995" s="2"/>
      <c r="Q11995" s="94"/>
    </row>
    <row r="11996" spans="2:17" x14ac:dyDescent="0.3">
      <c r="B11996" s="2"/>
      <c r="C11996" s="2"/>
      <c r="D11996" s="2"/>
      <c r="Q11996" s="94"/>
    </row>
    <row r="11997" spans="2:17" x14ac:dyDescent="0.3">
      <c r="B11997" s="2"/>
      <c r="C11997" s="2"/>
      <c r="D11997" s="2"/>
      <c r="Q11997" s="94"/>
    </row>
    <row r="11998" spans="2:17" x14ac:dyDescent="0.3">
      <c r="B11998" s="2"/>
      <c r="C11998" s="2"/>
      <c r="D11998" s="2"/>
      <c r="Q11998" s="94"/>
    </row>
    <row r="11999" spans="2:17" x14ac:dyDescent="0.3">
      <c r="B11999" s="2"/>
      <c r="C11999" s="2"/>
      <c r="D11999" s="2"/>
      <c r="Q11999" s="94"/>
    </row>
    <row r="12000" spans="2:17" x14ac:dyDescent="0.3">
      <c r="B12000" s="2"/>
      <c r="C12000" s="2"/>
      <c r="D12000" s="2"/>
      <c r="Q12000" s="94"/>
    </row>
    <row r="12001" spans="2:17" x14ac:dyDescent="0.3">
      <c r="B12001" s="2"/>
      <c r="C12001" s="2"/>
      <c r="D12001" s="2"/>
      <c r="Q12001" s="94"/>
    </row>
    <row r="12002" spans="2:17" x14ac:dyDescent="0.3">
      <c r="B12002" s="2"/>
      <c r="C12002" s="2"/>
      <c r="D12002" s="2"/>
      <c r="Q12002" s="94"/>
    </row>
    <row r="12003" spans="2:17" x14ac:dyDescent="0.3">
      <c r="B12003" s="2"/>
      <c r="C12003" s="2"/>
      <c r="D12003" s="2"/>
      <c r="Q12003" s="94"/>
    </row>
    <row r="12004" spans="2:17" x14ac:dyDescent="0.3">
      <c r="B12004" s="2"/>
      <c r="C12004" s="2"/>
      <c r="D12004" s="2"/>
      <c r="Q12004" s="94"/>
    </row>
    <row r="12005" spans="2:17" x14ac:dyDescent="0.3">
      <c r="B12005" s="2"/>
      <c r="C12005" s="2"/>
      <c r="D12005" s="2"/>
      <c r="Q12005" s="94"/>
    </row>
    <row r="12006" spans="2:17" x14ac:dyDescent="0.3">
      <c r="B12006" s="2"/>
      <c r="C12006" s="2"/>
      <c r="D12006" s="2"/>
      <c r="Q12006" s="94"/>
    </row>
    <row r="12007" spans="2:17" x14ac:dyDescent="0.3">
      <c r="B12007" s="2"/>
      <c r="C12007" s="2"/>
      <c r="D12007" s="2"/>
      <c r="Q12007" s="94"/>
    </row>
    <row r="12008" spans="2:17" x14ac:dyDescent="0.3">
      <c r="B12008" s="2"/>
      <c r="C12008" s="2"/>
      <c r="D12008" s="2"/>
      <c r="Q12008" s="94"/>
    </row>
    <row r="12009" spans="2:17" x14ac:dyDescent="0.3">
      <c r="B12009" s="2"/>
      <c r="C12009" s="2"/>
      <c r="D12009" s="2"/>
      <c r="Q12009" s="94"/>
    </row>
    <row r="12010" spans="2:17" x14ac:dyDescent="0.3">
      <c r="B12010" s="2"/>
      <c r="C12010" s="2"/>
      <c r="D12010" s="2"/>
      <c r="Q12010" s="94"/>
    </row>
    <row r="12011" spans="2:17" x14ac:dyDescent="0.3">
      <c r="B12011" s="2"/>
      <c r="C12011" s="2"/>
      <c r="D12011" s="2"/>
      <c r="Q12011" s="94"/>
    </row>
    <row r="12012" spans="2:17" x14ac:dyDescent="0.3">
      <c r="B12012" s="2"/>
      <c r="C12012" s="2"/>
      <c r="D12012" s="2"/>
      <c r="Q12012" s="94"/>
    </row>
    <row r="12013" spans="2:17" x14ac:dyDescent="0.3">
      <c r="B12013" s="2"/>
      <c r="C12013" s="2"/>
      <c r="D12013" s="2"/>
      <c r="Q12013" s="94"/>
    </row>
    <row r="12014" spans="2:17" x14ac:dyDescent="0.3">
      <c r="B12014" s="2"/>
      <c r="C12014" s="2"/>
      <c r="D12014" s="2"/>
      <c r="Q12014" s="94"/>
    </row>
    <row r="12015" spans="2:17" x14ac:dyDescent="0.3">
      <c r="B12015" s="2"/>
      <c r="C12015" s="2"/>
      <c r="D12015" s="2"/>
      <c r="Q12015" s="94"/>
    </row>
    <row r="12016" spans="2:17" x14ac:dyDescent="0.3">
      <c r="B12016" s="2"/>
      <c r="C12016" s="2"/>
      <c r="D12016" s="2"/>
      <c r="Q12016" s="94"/>
    </row>
    <row r="12017" spans="2:17" x14ac:dyDescent="0.3">
      <c r="B12017" s="2"/>
      <c r="C12017" s="2"/>
      <c r="D12017" s="2"/>
      <c r="Q12017" s="94"/>
    </row>
    <row r="12018" spans="2:17" x14ac:dyDescent="0.3">
      <c r="B12018" s="2"/>
      <c r="C12018" s="2"/>
      <c r="D12018" s="2"/>
      <c r="Q12018" s="94"/>
    </row>
    <row r="12019" spans="2:17" x14ac:dyDescent="0.3">
      <c r="B12019" s="2"/>
      <c r="C12019" s="2"/>
      <c r="D12019" s="2"/>
      <c r="Q12019" s="94"/>
    </row>
    <row r="12020" spans="2:17" x14ac:dyDescent="0.3">
      <c r="B12020" s="2"/>
      <c r="C12020" s="2"/>
      <c r="D12020" s="2"/>
      <c r="Q12020" s="94"/>
    </row>
    <row r="12021" spans="2:17" x14ac:dyDescent="0.3">
      <c r="B12021" s="2"/>
      <c r="C12021" s="2"/>
      <c r="D12021" s="2"/>
      <c r="Q12021" s="94"/>
    </row>
    <row r="12022" spans="2:17" x14ac:dyDescent="0.3">
      <c r="B12022" s="2"/>
      <c r="C12022" s="2"/>
      <c r="D12022" s="2"/>
      <c r="Q12022" s="94"/>
    </row>
    <row r="12023" spans="2:17" x14ac:dyDescent="0.3">
      <c r="B12023" s="2"/>
      <c r="C12023" s="2"/>
      <c r="D12023" s="2"/>
      <c r="Q12023" s="94"/>
    </row>
    <row r="12024" spans="2:17" x14ac:dyDescent="0.3">
      <c r="B12024" s="2"/>
      <c r="C12024" s="2"/>
      <c r="D12024" s="2"/>
      <c r="Q12024" s="94"/>
    </row>
    <row r="12025" spans="2:17" x14ac:dyDescent="0.3">
      <c r="B12025" s="2"/>
      <c r="C12025" s="2"/>
      <c r="D12025" s="2"/>
      <c r="Q12025" s="94"/>
    </row>
    <row r="12026" spans="2:17" x14ac:dyDescent="0.3">
      <c r="B12026" s="2"/>
      <c r="C12026" s="2"/>
      <c r="D12026" s="2"/>
      <c r="Q12026" s="94"/>
    </row>
    <row r="12027" spans="2:17" x14ac:dyDescent="0.3">
      <c r="B12027" s="2"/>
      <c r="C12027" s="2"/>
      <c r="D12027" s="2"/>
      <c r="Q12027" s="94"/>
    </row>
    <row r="12028" spans="2:17" x14ac:dyDescent="0.3">
      <c r="B12028" s="2"/>
      <c r="C12028" s="2"/>
      <c r="D12028" s="2"/>
      <c r="Q12028" s="94"/>
    </row>
    <row r="12029" spans="2:17" x14ac:dyDescent="0.3">
      <c r="B12029" s="2"/>
      <c r="C12029" s="2"/>
      <c r="D12029" s="2"/>
      <c r="Q12029" s="94"/>
    </row>
    <row r="12030" spans="2:17" x14ac:dyDescent="0.3">
      <c r="B12030" s="2"/>
      <c r="C12030" s="2"/>
      <c r="D12030" s="2"/>
      <c r="Q12030" s="94"/>
    </row>
    <row r="12031" spans="2:17" x14ac:dyDescent="0.3">
      <c r="B12031" s="2"/>
      <c r="C12031" s="2"/>
      <c r="D12031" s="2"/>
      <c r="Q12031" s="94"/>
    </row>
    <row r="12032" spans="2:17" x14ac:dyDescent="0.3">
      <c r="B12032" s="2"/>
      <c r="C12032" s="2"/>
      <c r="D12032" s="2"/>
      <c r="Q12032" s="94"/>
    </row>
    <row r="12033" spans="2:17" x14ac:dyDescent="0.3">
      <c r="B12033" s="2"/>
      <c r="C12033" s="2"/>
      <c r="D12033" s="2"/>
      <c r="Q12033" s="94"/>
    </row>
    <row r="12034" spans="2:17" x14ac:dyDescent="0.3">
      <c r="B12034" s="2"/>
      <c r="C12034" s="2"/>
      <c r="D12034" s="2"/>
      <c r="Q12034" s="94"/>
    </row>
    <row r="12035" spans="2:17" x14ac:dyDescent="0.3">
      <c r="B12035" s="2"/>
      <c r="C12035" s="2"/>
      <c r="D12035" s="2"/>
      <c r="Q12035" s="94"/>
    </row>
    <row r="12036" spans="2:17" x14ac:dyDescent="0.3">
      <c r="B12036" s="2"/>
      <c r="C12036" s="2"/>
      <c r="D12036" s="2"/>
      <c r="Q12036" s="94"/>
    </row>
    <row r="12037" spans="2:17" x14ac:dyDescent="0.3">
      <c r="B12037" s="2"/>
      <c r="C12037" s="2"/>
      <c r="D12037" s="2"/>
      <c r="Q12037" s="94"/>
    </row>
    <row r="12038" spans="2:17" x14ac:dyDescent="0.3">
      <c r="B12038" s="2"/>
      <c r="C12038" s="2"/>
      <c r="D12038" s="2"/>
      <c r="Q12038" s="94"/>
    </row>
    <row r="12039" spans="2:17" x14ac:dyDescent="0.3">
      <c r="B12039" s="2"/>
      <c r="C12039" s="2"/>
      <c r="D12039" s="2"/>
      <c r="Q12039" s="94"/>
    </row>
    <row r="12040" spans="2:17" x14ac:dyDescent="0.3">
      <c r="B12040" s="2"/>
      <c r="C12040" s="2"/>
      <c r="D12040" s="2"/>
      <c r="Q12040" s="94"/>
    </row>
    <row r="12041" spans="2:17" x14ac:dyDescent="0.3">
      <c r="B12041" s="2"/>
      <c r="C12041" s="2"/>
      <c r="D12041" s="2"/>
      <c r="Q12041" s="94"/>
    </row>
    <row r="12042" spans="2:17" x14ac:dyDescent="0.3">
      <c r="B12042" s="2"/>
      <c r="C12042" s="2"/>
      <c r="D12042" s="2"/>
      <c r="Q12042" s="94"/>
    </row>
    <row r="12043" spans="2:17" x14ac:dyDescent="0.3">
      <c r="B12043" s="2"/>
      <c r="C12043" s="2"/>
      <c r="D12043" s="2"/>
      <c r="Q12043" s="94"/>
    </row>
    <row r="12044" spans="2:17" x14ac:dyDescent="0.3">
      <c r="B12044" s="2"/>
      <c r="C12044" s="2"/>
      <c r="D12044" s="2"/>
      <c r="Q12044" s="94"/>
    </row>
    <row r="12045" spans="2:17" x14ac:dyDescent="0.3">
      <c r="B12045" s="2"/>
      <c r="C12045" s="2"/>
      <c r="D12045" s="2"/>
      <c r="Q12045" s="94"/>
    </row>
    <row r="12046" spans="2:17" x14ac:dyDescent="0.3">
      <c r="B12046" s="2"/>
      <c r="C12046" s="2"/>
      <c r="D12046" s="2"/>
      <c r="Q12046" s="94"/>
    </row>
    <row r="12047" spans="2:17" x14ac:dyDescent="0.3">
      <c r="B12047" s="2"/>
      <c r="C12047" s="2"/>
      <c r="D12047" s="2"/>
      <c r="Q12047" s="94"/>
    </row>
    <row r="12048" spans="2:17" x14ac:dyDescent="0.3">
      <c r="B12048" s="2"/>
      <c r="C12048" s="2"/>
      <c r="D12048" s="2"/>
      <c r="Q12048" s="94"/>
    </row>
    <row r="12049" spans="2:17" x14ac:dyDescent="0.3">
      <c r="B12049" s="2"/>
      <c r="C12049" s="2"/>
      <c r="D12049" s="2"/>
      <c r="Q12049" s="94"/>
    </row>
    <row r="12050" spans="2:17" x14ac:dyDescent="0.3">
      <c r="B12050" s="2"/>
      <c r="C12050" s="2"/>
      <c r="D12050" s="2"/>
      <c r="Q12050" s="94"/>
    </row>
    <row r="12051" spans="2:17" x14ac:dyDescent="0.3">
      <c r="B12051" s="2"/>
      <c r="C12051" s="2"/>
      <c r="D12051" s="2"/>
      <c r="Q12051" s="94"/>
    </row>
    <row r="12052" spans="2:17" x14ac:dyDescent="0.3">
      <c r="B12052" s="2"/>
      <c r="C12052" s="2"/>
      <c r="D12052" s="2"/>
      <c r="Q12052" s="94"/>
    </row>
    <row r="12053" spans="2:17" x14ac:dyDescent="0.3">
      <c r="B12053" s="2"/>
      <c r="C12053" s="2"/>
      <c r="D12053" s="2"/>
      <c r="Q12053" s="94"/>
    </row>
    <row r="12054" spans="2:17" x14ac:dyDescent="0.3">
      <c r="B12054" s="2"/>
      <c r="C12054" s="2"/>
      <c r="D12054" s="2"/>
      <c r="Q12054" s="94"/>
    </row>
    <row r="12055" spans="2:17" x14ac:dyDescent="0.3">
      <c r="B12055" s="2"/>
      <c r="C12055" s="2"/>
      <c r="D12055" s="2"/>
      <c r="Q12055" s="94"/>
    </row>
    <row r="12056" spans="2:17" x14ac:dyDescent="0.3">
      <c r="B12056" s="2"/>
      <c r="C12056" s="2"/>
      <c r="D12056" s="2"/>
      <c r="Q12056" s="94"/>
    </row>
    <row r="12057" spans="2:17" x14ac:dyDescent="0.3">
      <c r="B12057" s="2"/>
      <c r="C12057" s="2"/>
      <c r="D12057" s="2"/>
      <c r="Q12057" s="94"/>
    </row>
    <row r="12058" spans="2:17" x14ac:dyDescent="0.3">
      <c r="B12058" s="2"/>
      <c r="C12058" s="2"/>
      <c r="D12058" s="2"/>
      <c r="Q12058" s="94"/>
    </row>
    <row r="12059" spans="2:17" x14ac:dyDescent="0.3">
      <c r="B12059" s="2"/>
      <c r="C12059" s="2"/>
      <c r="D12059" s="2"/>
      <c r="Q12059" s="94"/>
    </row>
    <row r="12060" spans="2:17" x14ac:dyDescent="0.3">
      <c r="B12060" s="2"/>
      <c r="C12060" s="2"/>
      <c r="D12060" s="2"/>
      <c r="Q12060" s="94"/>
    </row>
    <row r="12061" spans="2:17" x14ac:dyDescent="0.3">
      <c r="B12061" s="2"/>
      <c r="C12061" s="2"/>
      <c r="D12061" s="2"/>
      <c r="Q12061" s="94"/>
    </row>
    <row r="12062" spans="2:17" x14ac:dyDescent="0.3">
      <c r="B12062" s="2"/>
      <c r="C12062" s="2"/>
      <c r="D12062" s="2"/>
      <c r="Q12062" s="94"/>
    </row>
    <row r="12063" spans="2:17" x14ac:dyDescent="0.3">
      <c r="B12063" s="2"/>
      <c r="C12063" s="2"/>
      <c r="D12063" s="2"/>
      <c r="Q12063" s="94"/>
    </row>
    <row r="12064" spans="2:17" x14ac:dyDescent="0.3">
      <c r="B12064" s="2"/>
      <c r="C12064" s="2"/>
      <c r="D12064" s="2"/>
      <c r="Q12064" s="94"/>
    </row>
    <row r="12065" spans="2:17" x14ac:dyDescent="0.3">
      <c r="B12065" s="2"/>
      <c r="C12065" s="2"/>
      <c r="D12065" s="2"/>
      <c r="Q12065" s="94"/>
    </row>
    <row r="12066" spans="2:17" x14ac:dyDescent="0.3">
      <c r="B12066" s="2"/>
      <c r="C12066" s="2"/>
      <c r="D12066" s="2"/>
      <c r="Q12066" s="94"/>
    </row>
    <row r="12067" spans="2:17" x14ac:dyDescent="0.3">
      <c r="B12067" s="2"/>
      <c r="C12067" s="2"/>
      <c r="D12067" s="2"/>
      <c r="Q12067" s="94"/>
    </row>
    <row r="12068" spans="2:17" x14ac:dyDescent="0.3">
      <c r="B12068" s="2"/>
      <c r="C12068" s="2"/>
      <c r="D12068" s="2"/>
      <c r="Q12068" s="94"/>
    </row>
    <row r="12069" spans="2:17" x14ac:dyDescent="0.3">
      <c r="B12069" s="2"/>
      <c r="C12069" s="2"/>
      <c r="D12069" s="2"/>
      <c r="Q12069" s="94"/>
    </row>
    <row r="12070" spans="2:17" x14ac:dyDescent="0.3">
      <c r="B12070" s="2"/>
      <c r="C12070" s="2"/>
      <c r="D12070" s="2"/>
      <c r="Q12070" s="94"/>
    </row>
    <row r="12071" spans="2:17" x14ac:dyDescent="0.3">
      <c r="B12071" s="2"/>
      <c r="C12071" s="2"/>
      <c r="D12071" s="2"/>
      <c r="Q12071" s="94"/>
    </row>
    <row r="12072" spans="2:17" x14ac:dyDescent="0.3">
      <c r="B12072" s="2"/>
      <c r="C12072" s="2"/>
      <c r="D12072" s="2"/>
      <c r="Q12072" s="94"/>
    </row>
    <row r="12073" spans="2:17" x14ac:dyDescent="0.3">
      <c r="B12073" s="2"/>
      <c r="C12073" s="2"/>
      <c r="D12073" s="2"/>
      <c r="Q12073" s="94"/>
    </row>
    <row r="12074" spans="2:17" x14ac:dyDescent="0.3">
      <c r="B12074" s="2"/>
      <c r="C12074" s="2"/>
      <c r="D12074" s="2"/>
      <c r="Q12074" s="94"/>
    </row>
    <row r="12075" spans="2:17" x14ac:dyDescent="0.3">
      <c r="B12075" s="2"/>
      <c r="C12075" s="2"/>
      <c r="D12075" s="2"/>
      <c r="Q12075" s="94"/>
    </row>
    <row r="12076" spans="2:17" x14ac:dyDescent="0.3">
      <c r="B12076" s="2"/>
      <c r="C12076" s="2"/>
      <c r="D12076" s="2"/>
      <c r="Q12076" s="94"/>
    </row>
    <row r="12077" spans="2:17" x14ac:dyDescent="0.3">
      <c r="B12077" s="2"/>
      <c r="C12077" s="2"/>
      <c r="D12077" s="2"/>
      <c r="Q12077" s="94"/>
    </row>
    <row r="12078" spans="2:17" x14ac:dyDescent="0.3">
      <c r="B12078" s="2"/>
      <c r="C12078" s="2"/>
      <c r="D12078" s="2"/>
      <c r="Q12078" s="94"/>
    </row>
    <row r="12079" spans="2:17" x14ac:dyDescent="0.3">
      <c r="B12079" s="2"/>
      <c r="C12079" s="2"/>
      <c r="D12079" s="2"/>
      <c r="Q12079" s="94"/>
    </row>
    <row r="12080" spans="2:17" x14ac:dyDescent="0.3">
      <c r="B12080" s="2"/>
      <c r="C12080" s="2"/>
      <c r="D12080" s="2"/>
      <c r="Q12080" s="94"/>
    </row>
    <row r="12081" spans="2:17" x14ac:dyDescent="0.3">
      <c r="B12081" s="2"/>
      <c r="C12081" s="2"/>
      <c r="D12081" s="2"/>
      <c r="Q12081" s="94"/>
    </row>
    <row r="12082" spans="2:17" x14ac:dyDescent="0.3">
      <c r="B12082" s="2"/>
      <c r="C12082" s="2"/>
      <c r="D12082" s="2"/>
      <c r="Q12082" s="94"/>
    </row>
    <row r="12083" spans="2:17" x14ac:dyDescent="0.3">
      <c r="B12083" s="2"/>
      <c r="C12083" s="2"/>
      <c r="D12083" s="2"/>
      <c r="Q12083" s="94"/>
    </row>
    <row r="12084" spans="2:17" x14ac:dyDescent="0.3">
      <c r="B12084" s="2"/>
      <c r="C12084" s="2"/>
      <c r="D12084" s="2"/>
      <c r="Q12084" s="94"/>
    </row>
    <row r="12085" spans="2:17" x14ac:dyDescent="0.3">
      <c r="B12085" s="2"/>
      <c r="C12085" s="2"/>
      <c r="D12085" s="2"/>
      <c r="Q12085" s="94"/>
    </row>
    <row r="12086" spans="2:17" x14ac:dyDescent="0.3">
      <c r="B12086" s="2"/>
      <c r="C12086" s="2"/>
      <c r="D12086" s="2"/>
      <c r="Q12086" s="94"/>
    </row>
    <row r="12087" spans="2:17" x14ac:dyDescent="0.3">
      <c r="B12087" s="2"/>
      <c r="C12087" s="2"/>
      <c r="D12087" s="2"/>
      <c r="Q12087" s="94"/>
    </row>
    <row r="12088" spans="2:17" x14ac:dyDescent="0.3">
      <c r="B12088" s="2"/>
      <c r="C12088" s="2"/>
      <c r="D12088" s="2"/>
      <c r="Q12088" s="94"/>
    </row>
    <row r="12089" spans="2:17" x14ac:dyDescent="0.3">
      <c r="B12089" s="2"/>
      <c r="C12089" s="2"/>
      <c r="D12089" s="2"/>
      <c r="Q12089" s="94"/>
    </row>
    <row r="12090" spans="2:17" x14ac:dyDescent="0.3">
      <c r="B12090" s="2"/>
      <c r="C12090" s="2"/>
      <c r="D12090" s="2"/>
      <c r="Q12090" s="94"/>
    </row>
    <row r="12091" spans="2:17" x14ac:dyDescent="0.3">
      <c r="B12091" s="2"/>
      <c r="C12091" s="2"/>
      <c r="D12091" s="2"/>
      <c r="Q12091" s="94"/>
    </row>
    <row r="12092" spans="2:17" x14ac:dyDescent="0.3">
      <c r="B12092" s="2"/>
      <c r="C12092" s="2"/>
      <c r="D12092" s="2"/>
      <c r="Q12092" s="94"/>
    </row>
    <row r="12093" spans="2:17" x14ac:dyDescent="0.3">
      <c r="B12093" s="2"/>
      <c r="C12093" s="2"/>
      <c r="D12093" s="2"/>
      <c r="Q12093" s="94"/>
    </row>
    <row r="12094" spans="2:17" x14ac:dyDescent="0.3">
      <c r="B12094" s="2"/>
      <c r="C12094" s="2"/>
      <c r="D12094" s="2"/>
      <c r="Q12094" s="94"/>
    </row>
    <row r="12095" spans="2:17" x14ac:dyDescent="0.3">
      <c r="B12095" s="2"/>
      <c r="C12095" s="2"/>
      <c r="D12095" s="2"/>
      <c r="Q12095" s="94"/>
    </row>
    <row r="12096" spans="2:17" x14ac:dyDescent="0.3">
      <c r="B12096" s="2"/>
      <c r="C12096" s="2"/>
      <c r="D12096" s="2"/>
      <c r="Q12096" s="94"/>
    </row>
    <row r="12097" spans="2:17" x14ac:dyDescent="0.3">
      <c r="B12097" s="2"/>
      <c r="C12097" s="2"/>
      <c r="D12097" s="2"/>
      <c r="Q12097" s="94"/>
    </row>
    <row r="12098" spans="2:17" x14ac:dyDescent="0.3">
      <c r="B12098" s="2"/>
      <c r="C12098" s="2"/>
      <c r="D12098" s="2"/>
      <c r="Q12098" s="94"/>
    </row>
    <row r="12099" spans="2:17" x14ac:dyDescent="0.3">
      <c r="B12099" s="2"/>
      <c r="C12099" s="2"/>
      <c r="D12099" s="2"/>
      <c r="Q12099" s="94"/>
    </row>
    <row r="12100" spans="2:17" x14ac:dyDescent="0.3">
      <c r="B12100" s="2"/>
      <c r="C12100" s="2"/>
      <c r="D12100" s="2"/>
      <c r="Q12100" s="94"/>
    </row>
    <row r="12101" spans="2:17" x14ac:dyDescent="0.3">
      <c r="B12101" s="2"/>
      <c r="C12101" s="2"/>
      <c r="D12101" s="2"/>
      <c r="Q12101" s="94"/>
    </row>
    <row r="12102" spans="2:17" x14ac:dyDescent="0.3">
      <c r="B12102" s="2"/>
      <c r="C12102" s="2"/>
      <c r="D12102" s="2"/>
      <c r="Q12102" s="94"/>
    </row>
    <row r="12103" spans="2:17" x14ac:dyDescent="0.3">
      <c r="B12103" s="2"/>
      <c r="C12103" s="2"/>
      <c r="D12103" s="2"/>
      <c r="Q12103" s="94"/>
    </row>
    <row r="12104" spans="2:17" x14ac:dyDescent="0.3">
      <c r="B12104" s="2"/>
      <c r="C12104" s="2"/>
      <c r="D12104" s="2"/>
      <c r="Q12104" s="94"/>
    </row>
    <row r="12105" spans="2:17" x14ac:dyDescent="0.3">
      <c r="B12105" s="2"/>
      <c r="C12105" s="2"/>
      <c r="D12105" s="2"/>
      <c r="Q12105" s="94"/>
    </row>
    <row r="12106" spans="2:17" x14ac:dyDescent="0.3">
      <c r="B12106" s="2"/>
      <c r="C12106" s="2"/>
      <c r="D12106" s="2"/>
      <c r="Q12106" s="94"/>
    </row>
    <row r="12107" spans="2:17" x14ac:dyDescent="0.3">
      <c r="B12107" s="2"/>
      <c r="C12107" s="2"/>
      <c r="D12107" s="2"/>
      <c r="Q12107" s="94"/>
    </row>
    <row r="12108" spans="2:17" x14ac:dyDescent="0.3">
      <c r="B12108" s="2"/>
      <c r="C12108" s="2"/>
      <c r="D12108" s="2"/>
      <c r="Q12108" s="94"/>
    </row>
    <row r="12109" spans="2:17" x14ac:dyDescent="0.3">
      <c r="B12109" s="2"/>
      <c r="C12109" s="2"/>
      <c r="D12109" s="2"/>
      <c r="Q12109" s="94"/>
    </row>
    <row r="12110" spans="2:17" x14ac:dyDescent="0.3">
      <c r="B12110" s="2"/>
      <c r="C12110" s="2"/>
      <c r="D12110" s="2"/>
      <c r="Q12110" s="94"/>
    </row>
    <row r="12111" spans="2:17" x14ac:dyDescent="0.3">
      <c r="B12111" s="2"/>
      <c r="C12111" s="2"/>
      <c r="D12111" s="2"/>
      <c r="Q12111" s="94"/>
    </row>
    <row r="12112" spans="2:17" x14ac:dyDescent="0.3">
      <c r="B12112" s="2"/>
      <c r="C12112" s="2"/>
      <c r="D12112" s="2"/>
      <c r="Q12112" s="94"/>
    </row>
    <row r="12113" spans="2:17" x14ac:dyDescent="0.3">
      <c r="B12113" s="2"/>
      <c r="C12113" s="2"/>
      <c r="D12113" s="2"/>
      <c r="Q12113" s="94"/>
    </row>
    <row r="12114" spans="2:17" x14ac:dyDescent="0.3">
      <c r="B12114" s="2"/>
      <c r="C12114" s="2"/>
      <c r="D12114" s="2"/>
      <c r="Q12114" s="94"/>
    </row>
    <row r="12115" spans="2:17" x14ac:dyDescent="0.3">
      <c r="B12115" s="2"/>
      <c r="C12115" s="2"/>
      <c r="D12115" s="2"/>
      <c r="Q12115" s="94"/>
    </row>
    <row r="12116" spans="2:17" x14ac:dyDescent="0.3">
      <c r="B12116" s="2"/>
      <c r="C12116" s="2"/>
      <c r="D12116" s="2"/>
      <c r="Q12116" s="94"/>
    </row>
    <row r="12117" spans="2:17" x14ac:dyDescent="0.3">
      <c r="B12117" s="2"/>
      <c r="C12117" s="2"/>
      <c r="D12117" s="2"/>
      <c r="Q12117" s="94"/>
    </row>
    <row r="12118" spans="2:17" x14ac:dyDescent="0.3">
      <c r="B12118" s="2"/>
      <c r="C12118" s="2"/>
      <c r="D12118" s="2"/>
      <c r="Q12118" s="94"/>
    </row>
    <row r="12119" spans="2:17" x14ac:dyDescent="0.3">
      <c r="B12119" s="2"/>
      <c r="C12119" s="2"/>
      <c r="D12119" s="2"/>
      <c r="Q12119" s="94"/>
    </row>
    <row r="12120" spans="2:17" x14ac:dyDescent="0.3">
      <c r="B12120" s="2"/>
      <c r="C12120" s="2"/>
      <c r="D12120" s="2"/>
      <c r="Q12120" s="94"/>
    </row>
    <row r="12121" spans="2:17" x14ac:dyDescent="0.3">
      <c r="B12121" s="2"/>
      <c r="C12121" s="2"/>
      <c r="D12121" s="2"/>
      <c r="Q12121" s="94"/>
    </row>
    <row r="12122" spans="2:17" x14ac:dyDescent="0.3">
      <c r="B12122" s="2"/>
      <c r="C12122" s="2"/>
      <c r="D12122" s="2"/>
      <c r="Q12122" s="94"/>
    </row>
    <row r="12123" spans="2:17" x14ac:dyDescent="0.3">
      <c r="B12123" s="2"/>
      <c r="C12123" s="2"/>
      <c r="D12123" s="2"/>
      <c r="Q12123" s="94"/>
    </row>
    <row r="12124" spans="2:17" x14ac:dyDescent="0.3">
      <c r="B12124" s="2"/>
      <c r="C12124" s="2"/>
      <c r="D12124" s="2"/>
      <c r="Q12124" s="94"/>
    </row>
    <row r="12125" spans="2:17" x14ac:dyDescent="0.3">
      <c r="B12125" s="2"/>
      <c r="C12125" s="2"/>
      <c r="D12125" s="2"/>
      <c r="Q12125" s="94"/>
    </row>
    <row r="12126" spans="2:17" x14ac:dyDescent="0.3">
      <c r="B12126" s="2"/>
      <c r="C12126" s="2"/>
      <c r="D12126" s="2"/>
      <c r="Q12126" s="94"/>
    </row>
    <row r="12127" spans="2:17" x14ac:dyDescent="0.3">
      <c r="B12127" s="2"/>
      <c r="C12127" s="2"/>
      <c r="D12127" s="2"/>
      <c r="Q12127" s="94"/>
    </row>
    <row r="12128" spans="2:17" x14ac:dyDescent="0.3">
      <c r="B12128" s="2"/>
      <c r="C12128" s="2"/>
      <c r="D12128" s="2"/>
      <c r="Q12128" s="94"/>
    </row>
    <row r="12129" spans="2:17" x14ac:dyDescent="0.3">
      <c r="B12129" s="2"/>
      <c r="C12129" s="2"/>
      <c r="D12129" s="2"/>
      <c r="Q12129" s="94"/>
    </row>
    <row r="12130" spans="2:17" x14ac:dyDescent="0.3">
      <c r="B12130" s="2"/>
      <c r="C12130" s="2"/>
      <c r="D12130" s="2"/>
      <c r="Q12130" s="94"/>
    </row>
    <row r="12131" spans="2:17" x14ac:dyDescent="0.3">
      <c r="B12131" s="2"/>
      <c r="C12131" s="2"/>
      <c r="D12131" s="2"/>
      <c r="Q12131" s="94"/>
    </row>
    <row r="12132" spans="2:17" x14ac:dyDescent="0.3">
      <c r="B12132" s="2"/>
      <c r="C12132" s="2"/>
      <c r="D12132" s="2"/>
      <c r="Q12132" s="94"/>
    </row>
    <row r="12133" spans="2:17" x14ac:dyDescent="0.3">
      <c r="B12133" s="2"/>
      <c r="C12133" s="2"/>
      <c r="D12133" s="2"/>
      <c r="Q12133" s="94"/>
    </row>
    <row r="12134" spans="2:17" x14ac:dyDescent="0.3">
      <c r="B12134" s="2"/>
      <c r="C12134" s="2"/>
      <c r="D12134" s="2"/>
      <c r="Q12134" s="94"/>
    </row>
    <row r="12135" spans="2:17" x14ac:dyDescent="0.3">
      <c r="B12135" s="2"/>
      <c r="C12135" s="2"/>
      <c r="D12135" s="2"/>
      <c r="Q12135" s="94"/>
    </row>
    <row r="12136" spans="2:17" x14ac:dyDescent="0.3">
      <c r="B12136" s="2"/>
      <c r="C12136" s="2"/>
      <c r="D12136" s="2"/>
      <c r="Q12136" s="94"/>
    </row>
    <row r="12137" spans="2:17" x14ac:dyDescent="0.3">
      <c r="B12137" s="2"/>
      <c r="C12137" s="2"/>
      <c r="D12137" s="2"/>
      <c r="Q12137" s="94"/>
    </row>
    <row r="12138" spans="2:17" x14ac:dyDescent="0.3">
      <c r="B12138" s="2"/>
      <c r="C12138" s="2"/>
      <c r="D12138" s="2"/>
      <c r="Q12138" s="94"/>
    </row>
    <row r="12139" spans="2:17" x14ac:dyDescent="0.3">
      <c r="B12139" s="2"/>
      <c r="C12139" s="2"/>
      <c r="D12139" s="2"/>
      <c r="Q12139" s="94"/>
    </row>
    <row r="12140" spans="2:17" x14ac:dyDescent="0.3">
      <c r="B12140" s="2"/>
      <c r="C12140" s="2"/>
      <c r="D12140" s="2"/>
      <c r="Q12140" s="94"/>
    </row>
    <row r="12141" spans="2:17" x14ac:dyDescent="0.3">
      <c r="B12141" s="2"/>
      <c r="C12141" s="2"/>
      <c r="D12141" s="2"/>
      <c r="Q12141" s="94"/>
    </row>
    <row r="12142" spans="2:17" x14ac:dyDescent="0.3">
      <c r="B12142" s="2"/>
      <c r="C12142" s="2"/>
      <c r="D12142" s="2"/>
      <c r="Q12142" s="94"/>
    </row>
    <row r="12143" spans="2:17" x14ac:dyDescent="0.3">
      <c r="B12143" s="2"/>
      <c r="C12143" s="2"/>
      <c r="D12143" s="2"/>
      <c r="Q12143" s="94"/>
    </row>
    <row r="12144" spans="2:17" x14ac:dyDescent="0.3">
      <c r="B12144" s="2"/>
      <c r="C12144" s="2"/>
      <c r="D12144" s="2"/>
      <c r="Q12144" s="94"/>
    </row>
    <row r="12145" spans="2:17" x14ac:dyDescent="0.3">
      <c r="B12145" s="2"/>
      <c r="C12145" s="2"/>
      <c r="D12145" s="2"/>
      <c r="Q12145" s="94"/>
    </row>
    <row r="12146" spans="2:17" x14ac:dyDescent="0.3">
      <c r="B12146" s="2"/>
      <c r="C12146" s="2"/>
      <c r="D12146" s="2"/>
      <c r="Q12146" s="94"/>
    </row>
    <row r="12147" spans="2:17" x14ac:dyDescent="0.3">
      <c r="B12147" s="2"/>
      <c r="C12147" s="2"/>
      <c r="D12147" s="2"/>
      <c r="Q12147" s="94"/>
    </row>
    <row r="12148" spans="2:17" x14ac:dyDescent="0.3">
      <c r="B12148" s="2"/>
      <c r="C12148" s="2"/>
      <c r="D12148" s="2"/>
      <c r="Q12148" s="94"/>
    </row>
    <row r="12149" spans="2:17" x14ac:dyDescent="0.3">
      <c r="B12149" s="2"/>
      <c r="C12149" s="2"/>
      <c r="D12149" s="2"/>
      <c r="Q12149" s="94"/>
    </row>
    <row r="12150" spans="2:17" x14ac:dyDescent="0.3">
      <c r="B12150" s="2"/>
      <c r="C12150" s="2"/>
      <c r="D12150" s="2"/>
      <c r="Q12150" s="94"/>
    </row>
    <row r="12151" spans="2:17" x14ac:dyDescent="0.3">
      <c r="B12151" s="2"/>
      <c r="C12151" s="2"/>
      <c r="D12151" s="2"/>
      <c r="Q12151" s="94"/>
    </row>
    <row r="12152" spans="2:17" x14ac:dyDescent="0.3">
      <c r="B12152" s="2"/>
      <c r="C12152" s="2"/>
      <c r="D12152" s="2"/>
      <c r="Q12152" s="94"/>
    </row>
    <row r="12153" spans="2:17" x14ac:dyDescent="0.3">
      <c r="B12153" s="2"/>
      <c r="C12153" s="2"/>
      <c r="D12153" s="2"/>
      <c r="Q12153" s="94"/>
    </row>
    <row r="12154" spans="2:17" x14ac:dyDescent="0.3">
      <c r="B12154" s="2"/>
      <c r="C12154" s="2"/>
      <c r="D12154" s="2"/>
      <c r="Q12154" s="94"/>
    </row>
    <row r="12155" spans="2:17" x14ac:dyDescent="0.3">
      <c r="B12155" s="2"/>
      <c r="C12155" s="2"/>
      <c r="D12155" s="2"/>
      <c r="Q12155" s="94"/>
    </row>
    <row r="12156" spans="2:17" x14ac:dyDescent="0.3">
      <c r="B12156" s="2"/>
      <c r="C12156" s="2"/>
      <c r="D12156" s="2"/>
      <c r="Q12156" s="94"/>
    </row>
    <row r="12157" spans="2:17" x14ac:dyDescent="0.3">
      <c r="B12157" s="2"/>
      <c r="C12157" s="2"/>
      <c r="D12157" s="2"/>
      <c r="Q12157" s="94"/>
    </row>
    <row r="12158" spans="2:17" x14ac:dyDescent="0.3">
      <c r="B12158" s="2"/>
      <c r="C12158" s="2"/>
      <c r="D12158" s="2"/>
      <c r="Q12158" s="94"/>
    </row>
    <row r="12159" spans="2:17" x14ac:dyDescent="0.3">
      <c r="B12159" s="2"/>
      <c r="C12159" s="2"/>
      <c r="D12159" s="2"/>
      <c r="Q12159" s="94"/>
    </row>
    <row r="12160" spans="2:17" x14ac:dyDescent="0.3">
      <c r="B12160" s="2"/>
      <c r="C12160" s="2"/>
      <c r="D12160" s="2"/>
      <c r="Q12160" s="94"/>
    </row>
    <row r="12161" spans="2:17" x14ac:dyDescent="0.3">
      <c r="B12161" s="2"/>
      <c r="C12161" s="2"/>
      <c r="D12161" s="2"/>
      <c r="Q12161" s="94"/>
    </row>
    <row r="12162" spans="2:17" x14ac:dyDescent="0.3">
      <c r="B12162" s="2"/>
      <c r="C12162" s="2"/>
      <c r="D12162" s="2"/>
      <c r="Q12162" s="94"/>
    </row>
    <row r="12163" spans="2:17" x14ac:dyDescent="0.3">
      <c r="B12163" s="2"/>
      <c r="C12163" s="2"/>
      <c r="D12163" s="2"/>
      <c r="Q12163" s="94"/>
    </row>
    <row r="12164" spans="2:17" x14ac:dyDescent="0.3">
      <c r="B12164" s="2"/>
      <c r="C12164" s="2"/>
      <c r="D12164" s="2"/>
      <c r="Q12164" s="94"/>
    </row>
    <row r="12165" spans="2:17" x14ac:dyDescent="0.3">
      <c r="B12165" s="2"/>
      <c r="C12165" s="2"/>
      <c r="D12165" s="2"/>
      <c r="Q12165" s="94"/>
    </row>
    <row r="12166" spans="2:17" x14ac:dyDescent="0.3">
      <c r="B12166" s="2"/>
      <c r="C12166" s="2"/>
      <c r="D12166" s="2"/>
      <c r="Q12166" s="94"/>
    </row>
    <row r="12167" spans="2:17" x14ac:dyDescent="0.3">
      <c r="B12167" s="2"/>
      <c r="C12167" s="2"/>
      <c r="D12167" s="2"/>
      <c r="Q12167" s="94"/>
    </row>
    <row r="12168" spans="2:17" x14ac:dyDescent="0.3">
      <c r="B12168" s="2"/>
      <c r="C12168" s="2"/>
      <c r="D12168" s="2"/>
      <c r="Q12168" s="94"/>
    </row>
    <row r="12169" spans="2:17" x14ac:dyDescent="0.3">
      <c r="B12169" s="2"/>
      <c r="C12169" s="2"/>
      <c r="D12169" s="2"/>
      <c r="Q12169" s="94"/>
    </row>
    <row r="12170" spans="2:17" x14ac:dyDescent="0.3">
      <c r="B12170" s="2"/>
      <c r="C12170" s="2"/>
      <c r="D12170" s="2"/>
      <c r="Q12170" s="94"/>
    </row>
    <row r="12171" spans="2:17" x14ac:dyDescent="0.3">
      <c r="B12171" s="2"/>
      <c r="C12171" s="2"/>
      <c r="D12171" s="2"/>
      <c r="Q12171" s="94"/>
    </row>
    <row r="12172" spans="2:17" x14ac:dyDescent="0.3">
      <c r="B12172" s="2"/>
      <c r="C12172" s="2"/>
      <c r="D12172" s="2"/>
      <c r="Q12172" s="94"/>
    </row>
    <row r="12173" spans="2:17" x14ac:dyDescent="0.3">
      <c r="B12173" s="2"/>
      <c r="C12173" s="2"/>
      <c r="D12173" s="2"/>
      <c r="Q12173" s="94"/>
    </row>
    <row r="12174" spans="2:17" x14ac:dyDescent="0.3">
      <c r="B12174" s="2"/>
      <c r="C12174" s="2"/>
      <c r="D12174" s="2"/>
      <c r="Q12174" s="94"/>
    </row>
    <row r="12175" spans="2:17" x14ac:dyDescent="0.3">
      <c r="B12175" s="2"/>
      <c r="C12175" s="2"/>
      <c r="D12175" s="2"/>
      <c r="Q12175" s="94"/>
    </row>
    <row r="12176" spans="2:17" x14ac:dyDescent="0.3">
      <c r="B12176" s="2"/>
      <c r="C12176" s="2"/>
      <c r="D12176" s="2"/>
      <c r="Q12176" s="94"/>
    </row>
    <row r="12177" spans="2:17" x14ac:dyDescent="0.3">
      <c r="B12177" s="2"/>
      <c r="C12177" s="2"/>
      <c r="D12177" s="2"/>
      <c r="Q12177" s="94"/>
    </row>
    <row r="12178" spans="2:17" x14ac:dyDescent="0.3">
      <c r="B12178" s="2"/>
      <c r="C12178" s="2"/>
      <c r="D12178" s="2"/>
      <c r="Q12178" s="94"/>
    </row>
    <row r="12179" spans="2:17" x14ac:dyDescent="0.3">
      <c r="B12179" s="2"/>
      <c r="C12179" s="2"/>
      <c r="D12179" s="2"/>
      <c r="Q12179" s="94"/>
    </row>
    <row r="12180" spans="2:17" x14ac:dyDescent="0.3">
      <c r="B12180" s="2"/>
      <c r="C12180" s="2"/>
      <c r="D12180" s="2"/>
      <c r="Q12180" s="94"/>
    </row>
    <row r="12181" spans="2:17" x14ac:dyDescent="0.3">
      <c r="B12181" s="2"/>
      <c r="C12181" s="2"/>
      <c r="D12181" s="2"/>
      <c r="Q12181" s="94"/>
    </row>
    <row r="12182" spans="2:17" x14ac:dyDescent="0.3">
      <c r="B12182" s="2"/>
      <c r="C12182" s="2"/>
      <c r="D12182" s="2"/>
      <c r="Q12182" s="94"/>
    </row>
    <row r="12183" spans="2:17" x14ac:dyDescent="0.3">
      <c r="B12183" s="2"/>
      <c r="C12183" s="2"/>
      <c r="D12183" s="2"/>
      <c r="Q12183" s="94"/>
    </row>
    <row r="12184" spans="2:17" x14ac:dyDescent="0.3">
      <c r="B12184" s="2"/>
      <c r="C12184" s="2"/>
      <c r="D12184" s="2"/>
      <c r="Q12184" s="94"/>
    </row>
    <row r="12185" spans="2:17" x14ac:dyDescent="0.3">
      <c r="B12185" s="2"/>
      <c r="C12185" s="2"/>
      <c r="D12185" s="2"/>
      <c r="Q12185" s="94"/>
    </row>
    <row r="12186" spans="2:17" x14ac:dyDescent="0.3">
      <c r="B12186" s="2"/>
      <c r="C12186" s="2"/>
      <c r="D12186" s="2"/>
      <c r="Q12186" s="94"/>
    </row>
    <row r="12187" spans="2:17" x14ac:dyDescent="0.3">
      <c r="B12187" s="2"/>
      <c r="C12187" s="2"/>
      <c r="D12187" s="2"/>
      <c r="Q12187" s="94"/>
    </row>
    <row r="12188" spans="2:17" x14ac:dyDescent="0.3">
      <c r="B12188" s="2"/>
      <c r="C12188" s="2"/>
      <c r="D12188" s="2"/>
      <c r="Q12188" s="94"/>
    </row>
    <row r="12189" spans="2:17" x14ac:dyDescent="0.3">
      <c r="B12189" s="2"/>
      <c r="C12189" s="2"/>
      <c r="D12189" s="2"/>
      <c r="Q12189" s="94"/>
    </row>
    <row r="12190" spans="2:17" x14ac:dyDescent="0.3">
      <c r="B12190" s="2"/>
      <c r="C12190" s="2"/>
      <c r="D12190" s="2"/>
      <c r="Q12190" s="94"/>
    </row>
    <row r="12191" spans="2:17" x14ac:dyDescent="0.3">
      <c r="B12191" s="2"/>
      <c r="C12191" s="2"/>
      <c r="D12191" s="2"/>
      <c r="Q12191" s="94"/>
    </row>
    <row r="12192" spans="2:17" x14ac:dyDescent="0.3">
      <c r="B12192" s="2"/>
      <c r="C12192" s="2"/>
      <c r="D12192" s="2"/>
      <c r="Q12192" s="94"/>
    </row>
    <row r="12193" spans="2:17" x14ac:dyDescent="0.3">
      <c r="B12193" s="2"/>
      <c r="C12193" s="2"/>
      <c r="D12193" s="2"/>
      <c r="Q12193" s="94"/>
    </row>
    <row r="12194" spans="2:17" x14ac:dyDescent="0.3">
      <c r="B12194" s="2"/>
      <c r="C12194" s="2"/>
      <c r="D12194" s="2"/>
      <c r="Q12194" s="94"/>
    </row>
    <row r="12195" spans="2:17" x14ac:dyDescent="0.3">
      <c r="B12195" s="2"/>
      <c r="C12195" s="2"/>
      <c r="D12195" s="2"/>
      <c r="Q12195" s="94"/>
    </row>
    <row r="12196" spans="2:17" x14ac:dyDescent="0.3">
      <c r="B12196" s="2"/>
      <c r="C12196" s="2"/>
      <c r="D12196" s="2"/>
      <c r="Q12196" s="94"/>
    </row>
    <row r="12197" spans="2:17" x14ac:dyDescent="0.3">
      <c r="B12197" s="2"/>
      <c r="C12197" s="2"/>
      <c r="D12197" s="2"/>
      <c r="Q12197" s="94"/>
    </row>
    <row r="12198" spans="2:17" x14ac:dyDescent="0.3">
      <c r="B12198" s="2"/>
      <c r="C12198" s="2"/>
      <c r="D12198" s="2"/>
      <c r="Q12198" s="94"/>
    </row>
    <row r="12199" spans="2:17" x14ac:dyDescent="0.3">
      <c r="B12199" s="2"/>
      <c r="C12199" s="2"/>
      <c r="D12199" s="2"/>
      <c r="Q12199" s="94"/>
    </row>
    <row r="12200" spans="2:17" x14ac:dyDescent="0.3">
      <c r="B12200" s="2"/>
      <c r="C12200" s="2"/>
      <c r="D12200" s="2"/>
      <c r="Q12200" s="94"/>
    </row>
    <row r="12201" spans="2:17" x14ac:dyDescent="0.3">
      <c r="B12201" s="2"/>
      <c r="C12201" s="2"/>
      <c r="D12201" s="2"/>
      <c r="Q12201" s="94"/>
    </row>
    <row r="12202" spans="2:17" x14ac:dyDescent="0.3">
      <c r="B12202" s="2"/>
      <c r="C12202" s="2"/>
      <c r="D12202" s="2"/>
      <c r="Q12202" s="94"/>
    </row>
    <row r="12203" spans="2:17" x14ac:dyDescent="0.3">
      <c r="B12203" s="2"/>
      <c r="C12203" s="2"/>
      <c r="D12203" s="2"/>
      <c r="Q12203" s="94"/>
    </row>
    <row r="12204" spans="2:17" x14ac:dyDescent="0.3">
      <c r="B12204" s="2"/>
      <c r="C12204" s="2"/>
      <c r="D12204" s="2"/>
      <c r="Q12204" s="94"/>
    </row>
    <row r="12205" spans="2:17" x14ac:dyDescent="0.3">
      <c r="B12205" s="2"/>
      <c r="C12205" s="2"/>
      <c r="D12205" s="2"/>
      <c r="Q12205" s="94"/>
    </row>
    <row r="12206" spans="2:17" x14ac:dyDescent="0.3">
      <c r="B12206" s="2"/>
      <c r="C12206" s="2"/>
      <c r="D12206" s="2"/>
      <c r="Q12206" s="94"/>
    </row>
    <row r="12207" spans="2:17" x14ac:dyDescent="0.3">
      <c r="B12207" s="2"/>
      <c r="C12207" s="2"/>
      <c r="D12207" s="2"/>
      <c r="Q12207" s="94"/>
    </row>
    <row r="12208" spans="2:17" x14ac:dyDescent="0.3">
      <c r="B12208" s="2"/>
      <c r="C12208" s="2"/>
      <c r="D12208" s="2"/>
      <c r="Q12208" s="94"/>
    </row>
    <row r="12209" spans="2:17" x14ac:dyDescent="0.3">
      <c r="B12209" s="2"/>
      <c r="C12209" s="2"/>
      <c r="D12209" s="2"/>
      <c r="Q12209" s="94"/>
    </row>
    <row r="12210" spans="2:17" x14ac:dyDescent="0.3">
      <c r="B12210" s="2"/>
      <c r="C12210" s="2"/>
      <c r="D12210" s="2"/>
      <c r="Q12210" s="94"/>
    </row>
    <row r="12211" spans="2:17" x14ac:dyDescent="0.3">
      <c r="B12211" s="2"/>
      <c r="C12211" s="2"/>
      <c r="D12211" s="2"/>
      <c r="Q12211" s="94"/>
    </row>
    <row r="12212" spans="2:17" x14ac:dyDescent="0.3">
      <c r="B12212" s="2"/>
      <c r="C12212" s="2"/>
      <c r="D12212" s="2"/>
      <c r="Q12212" s="94"/>
    </row>
    <row r="12213" spans="2:17" x14ac:dyDescent="0.3">
      <c r="B12213" s="2"/>
      <c r="C12213" s="2"/>
      <c r="D12213" s="2"/>
      <c r="Q12213" s="94"/>
    </row>
    <row r="12214" spans="2:17" x14ac:dyDescent="0.3">
      <c r="B12214" s="2"/>
      <c r="C12214" s="2"/>
      <c r="D12214" s="2"/>
      <c r="Q12214" s="94"/>
    </row>
    <row r="12215" spans="2:17" x14ac:dyDescent="0.3">
      <c r="B12215" s="2"/>
      <c r="C12215" s="2"/>
      <c r="D12215" s="2"/>
      <c r="Q12215" s="94"/>
    </row>
    <row r="12216" spans="2:17" x14ac:dyDescent="0.3">
      <c r="B12216" s="2"/>
      <c r="C12216" s="2"/>
      <c r="D12216" s="2"/>
      <c r="Q12216" s="94"/>
    </row>
    <row r="12217" spans="2:17" x14ac:dyDescent="0.3">
      <c r="B12217" s="2"/>
      <c r="C12217" s="2"/>
      <c r="D12217" s="2"/>
      <c r="Q12217" s="94"/>
    </row>
    <row r="12218" spans="2:17" x14ac:dyDescent="0.3">
      <c r="B12218" s="2"/>
      <c r="C12218" s="2"/>
      <c r="D12218" s="2"/>
      <c r="Q12218" s="94"/>
    </row>
    <row r="12219" spans="2:17" x14ac:dyDescent="0.3">
      <c r="B12219" s="2"/>
      <c r="C12219" s="2"/>
      <c r="D12219" s="2"/>
      <c r="Q12219" s="94"/>
    </row>
    <row r="12220" spans="2:17" x14ac:dyDescent="0.3">
      <c r="B12220" s="2"/>
      <c r="C12220" s="2"/>
      <c r="D12220" s="2"/>
      <c r="Q12220" s="94"/>
    </row>
    <row r="12221" spans="2:17" x14ac:dyDescent="0.3">
      <c r="B12221" s="2"/>
      <c r="C12221" s="2"/>
      <c r="D12221" s="2"/>
    </row>
    <row r="12222" spans="2:17" x14ac:dyDescent="0.3">
      <c r="B12222" s="2"/>
      <c r="C12222" s="2"/>
      <c r="D12222" s="2"/>
      <c r="Q12222" s="94"/>
    </row>
    <row r="12223" spans="2:17" x14ac:dyDescent="0.3">
      <c r="B12223" s="2"/>
      <c r="C12223" s="2"/>
      <c r="D12223" s="2"/>
      <c r="Q12223" s="94"/>
    </row>
    <row r="12224" spans="2:17" x14ac:dyDescent="0.3">
      <c r="B12224" s="2"/>
      <c r="C12224" s="2"/>
      <c r="D12224" s="2"/>
      <c r="Q12224" s="94"/>
    </row>
    <row r="12225" spans="2:17" x14ac:dyDescent="0.3">
      <c r="B12225" s="2"/>
      <c r="C12225" s="2"/>
      <c r="D12225" s="2"/>
      <c r="Q12225" s="94"/>
    </row>
    <row r="12226" spans="2:17" x14ac:dyDescent="0.3">
      <c r="B12226" s="2"/>
      <c r="C12226" s="2"/>
      <c r="D12226" s="2"/>
      <c r="Q12226" s="94"/>
    </row>
    <row r="12227" spans="2:17" x14ac:dyDescent="0.3">
      <c r="B12227" s="2"/>
      <c r="C12227" s="2"/>
      <c r="D12227" s="2"/>
      <c r="Q12227" s="94"/>
    </row>
    <row r="12228" spans="2:17" x14ac:dyDescent="0.3">
      <c r="B12228" s="2"/>
      <c r="C12228" s="2"/>
      <c r="D12228" s="2"/>
      <c r="Q12228" s="94"/>
    </row>
    <row r="12229" spans="2:17" x14ac:dyDescent="0.3">
      <c r="B12229" s="2"/>
      <c r="C12229" s="2"/>
      <c r="D12229" s="2"/>
      <c r="Q12229" s="94"/>
    </row>
    <row r="12230" spans="2:17" x14ac:dyDescent="0.3">
      <c r="B12230" s="2"/>
      <c r="C12230" s="2"/>
      <c r="D12230" s="2"/>
      <c r="Q12230" s="94"/>
    </row>
    <row r="12231" spans="2:17" x14ac:dyDescent="0.3">
      <c r="B12231" s="2"/>
      <c r="C12231" s="2"/>
      <c r="D12231" s="2"/>
      <c r="Q12231" s="94"/>
    </row>
    <row r="12232" spans="2:17" x14ac:dyDescent="0.3">
      <c r="B12232" s="2"/>
      <c r="C12232" s="2"/>
      <c r="D12232" s="2"/>
      <c r="Q12232" s="94"/>
    </row>
    <row r="12233" spans="2:17" x14ac:dyDescent="0.3">
      <c r="B12233" s="2"/>
      <c r="C12233" s="2"/>
      <c r="D12233" s="2"/>
      <c r="Q12233" s="94"/>
    </row>
    <row r="12234" spans="2:17" x14ac:dyDescent="0.3">
      <c r="B12234" s="2"/>
      <c r="C12234" s="2"/>
      <c r="D12234" s="2"/>
      <c r="Q12234" s="94"/>
    </row>
    <row r="12235" spans="2:17" x14ac:dyDescent="0.3">
      <c r="B12235" s="2"/>
      <c r="C12235" s="2"/>
      <c r="D12235" s="2"/>
      <c r="Q12235" s="94"/>
    </row>
    <row r="12236" spans="2:17" x14ac:dyDescent="0.3">
      <c r="B12236" s="2"/>
      <c r="C12236" s="2"/>
      <c r="D12236" s="2"/>
      <c r="Q12236" s="94"/>
    </row>
    <row r="12237" spans="2:17" x14ac:dyDescent="0.3">
      <c r="B12237" s="2"/>
      <c r="C12237" s="2"/>
      <c r="D12237" s="2"/>
      <c r="Q12237" s="94"/>
    </row>
    <row r="12238" spans="2:17" x14ac:dyDescent="0.3">
      <c r="B12238" s="2"/>
      <c r="C12238" s="2"/>
      <c r="D12238" s="2"/>
      <c r="Q12238" s="94"/>
    </row>
    <row r="12239" spans="2:17" x14ac:dyDescent="0.3">
      <c r="B12239" s="2"/>
      <c r="C12239" s="2"/>
      <c r="D12239" s="2"/>
      <c r="Q12239" s="94"/>
    </row>
    <row r="12240" spans="2:17" x14ac:dyDescent="0.3">
      <c r="B12240" s="2"/>
      <c r="C12240" s="2"/>
      <c r="D12240" s="2"/>
      <c r="Q12240" s="94"/>
    </row>
    <row r="12241" spans="2:17" x14ac:dyDescent="0.3">
      <c r="B12241" s="2"/>
      <c r="C12241" s="2"/>
      <c r="D12241" s="2"/>
      <c r="Q12241" s="94"/>
    </row>
    <row r="12242" spans="2:17" x14ac:dyDescent="0.3">
      <c r="B12242" s="2"/>
      <c r="C12242" s="2"/>
      <c r="D12242" s="2"/>
      <c r="Q12242" s="94"/>
    </row>
    <row r="12243" spans="2:17" x14ac:dyDescent="0.3">
      <c r="B12243" s="2"/>
      <c r="C12243" s="2"/>
      <c r="D12243" s="2"/>
      <c r="Q12243" s="94"/>
    </row>
    <row r="12244" spans="2:17" x14ac:dyDescent="0.3">
      <c r="B12244" s="2"/>
      <c r="C12244" s="2"/>
      <c r="D12244" s="2"/>
      <c r="Q12244" s="94"/>
    </row>
    <row r="12245" spans="2:17" x14ac:dyDescent="0.3">
      <c r="B12245" s="2"/>
      <c r="C12245" s="2"/>
      <c r="D12245" s="2"/>
      <c r="Q12245" s="94"/>
    </row>
    <row r="12246" spans="2:17" x14ac:dyDescent="0.3">
      <c r="B12246" s="2"/>
      <c r="C12246" s="2"/>
      <c r="D12246" s="2"/>
      <c r="Q12246" s="94"/>
    </row>
    <row r="12247" spans="2:17" x14ac:dyDescent="0.3">
      <c r="B12247" s="2"/>
      <c r="C12247" s="2"/>
      <c r="D12247" s="2"/>
      <c r="Q12247" s="94"/>
    </row>
    <row r="12248" spans="2:17" x14ac:dyDescent="0.3">
      <c r="B12248" s="2"/>
      <c r="C12248" s="2"/>
      <c r="D12248" s="2"/>
      <c r="Q12248" s="94"/>
    </row>
    <row r="12249" spans="2:17" x14ac:dyDescent="0.3">
      <c r="B12249" s="2"/>
      <c r="C12249" s="2"/>
      <c r="D12249" s="2"/>
      <c r="Q12249" s="94"/>
    </row>
    <row r="12250" spans="2:17" x14ac:dyDescent="0.3">
      <c r="B12250" s="2"/>
      <c r="C12250" s="2"/>
      <c r="D12250" s="2"/>
      <c r="Q12250" s="94"/>
    </row>
    <row r="12251" spans="2:17" x14ac:dyDescent="0.3">
      <c r="B12251" s="2"/>
      <c r="C12251" s="2"/>
      <c r="D12251" s="2"/>
      <c r="Q12251" s="94"/>
    </row>
    <row r="12252" spans="2:17" x14ac:dyDescent="0.3">
      <c r="B12252" s="2"/>
      <c r="C12252" s="2"/>
      <c r="D12252" s="2"/>
      <c r="Q12252" s="94"/>
    </row>
    <row r="12253" spans="2:17" x14ac:dyDescent="0.3">
      <c r="B12253" s="2"/>
      <c r="C12253" s="2"/>
      <c r="D12253" s="2"/>
      <c r="Q12253" s="94"/>
    </row>
    <row r="12254" spans="2:17" x14ac:dyDescent="0.3">
      <c r="B12254" s="2"/>
      <c r="C12254" s="2"/>
      <c r="D12254" s="2"/>
      <c r="Q12254" s="94"/>
    </row>
    <row r="12255" spans="2:17" x14ac:dyDescent="0.3">
      <c r="B12255" s="2"/>
      <c r="C12255" s="2"/>
      <c r="D12255" s="2"/>
      <c r="Q12255" s="94"/>
    </row>
    <row r="12256" spans="2:17" x14ac:dyDescent="0.3">
      <c r="B12256" s="2"/>
      <c r="C12256" s="2"/>
      <c r="D12256" s="2"/>
      <c r="Q12256" s="94"/>
    </row>
    <row r="12257" spans="2:17" x14ac:dyDescent="0.3">
      <c r="B12257" s="2"/>
      <c r="C12257" s="2"/>
      <c r="D12257" s="2"/>
      <c r="Q12257" s="94"/>
    </row>
    <row r="12258" spans="2:17" x14ac:dyDescent="0.3">
      <c r="B12258" s="2"/>
      <c r="C12258" s="2"/>
      <c r="D12258" s="2"/>
      <c r="Q12258" s="94"/>
    </row>
    <row r="12259" spans="2:17" x14ac:dyDescent="0.3">
      <c r="B12259" s="2"/>
      <c r="C12259" s="2"/>
      <c r="D12259" s="2"/>
      <c r="Q12259" s="94"/>
    </row>
    <row r="12260" spans="2:17" x14ac:dyDescent="0.3">
      <c r="B12260" s="2"/>
      <c r="C12260" s="2"/>
      <c r="D12260" s="2"/>
      <c r="Q12260" s="94"/>
    </row>
    <row r="12261" spans="2:17" x14ac:dyDescent="0.3">
      <c r="B12261" s="2"/>
      <c r="C12261" s="2"/>
      <c r="D12261" s="2"/>
      <c r="Q12261" s="94"/>
    </row>
    <row r="12262" spans="2:17" x14ac:dyDescent="0.3">
      <c r="B12262" s="2"/>
      <c r="C12262" s="2"/>
      <c r="D12262" s="2"/>
      <c r="Q12262" s="94"/>
    </row>
    <row r="12263" spans="2:17" x14ac:dyDescent="0.3">
      <c r="B12263" s="2"/>
      <c r="C12263" s="2"/>
      <c r="D12263" s="2"/>
      <c r="Q12263" s="94"/>
    </row>
    <row r="12264" spans="2:17" x14ac:dyDescent="0.3">
      <c r="B12264" s="2"/>
      <c r="C12264" s="2"/>
      <c r="D12264" s="2"/>
      <c r="Q12264" s="94"/>
    </row>
    <row r="12265" spans="2:17" x14ac:dyDescent="0.3">
      <c r="B12265" s="2"/>
      <c r="C12265" s="2"/>
      <c r="D12265" s="2"/>
      <c r="Q12265" s="94"/>
    </row>
    <row r="12266" spans="2:17" x14ac:dyDescent="0.3">
      <c r="B12266" s="2"/>
      <c r="C12266" s="2"/>
      <c r="D12266" s="2"/>
      <c r="Q12266" s="94"/>
    </row>
    <row r="12267" spans="2:17" x14ac:dyDescent="0.3">
      <c r="B12267" s="2"/>
      <c r="C12267" s="2"/>
      <c r="D12267" s="2"/>
      <c r="Q12267" s="94"/>
    </row>
    <row r="12268" spans="2:17" x14ac:dyDescent="0.3">
      <c r="B12268" s="2"/>
      <c r="C12268" s="2"/>
      <c r="D12268" s="2"/>
      <c r="Q12268" s="94"/>
    </row>
    <row r="12269" spans="2:17" x14ac:dyDescent="0.3">
      <c r="B12269" s="2"/>
      <c r="C12269" s="2"/>
      <c r="D12269" s="2"/>
      <c r="Q12269" s="94"/>
    </row>
    <row r="12270" spans="2:17" x14ac:dyDescent="0.3">
      <c r="B12270" s="2"/>
      <c r="C12270" s="2"/>
      <c r="D12270" s="2"/>
      <c r="Q12270" s="94"/>
    </row>
    <row r="12271" spans="2:17" x14ac:dyDescent="0.3">
      <c r="B12271" s="2"/>
      <c r="C12271" s="2"/>
      <c r="D12271" s="2"/>
      <c r="Q12271" s="94"/>
    </row>
    <row r="12272" spans="2:17" x14ac:dyDescent="0.3">
      <c r="B12272" s="2"/>
      <c r="C12272" s="2"/>
      <c r="D12272" s="2"/>
      <c r="Q12272" s="94"/>
    </row>
    <row r="12273" spans="2:17" x14ac:dyDescent="0.3">
      <c r="B12273" s="2"/>
      <c r="C12273" s="2"/>
      <c r="D12273" s="2"/>
      <c r="Q12273" s="94"/>
    </row>
    <row r="12274" spans="2:17" x14ac:dyDescent="0.3">
      <c r="B12274" s="2"/>
      <c r="C12274" s="2"/>
      <c r="D12274" s="2"/>
      <c r="Q12274" s="94"/>
    </row>
    <row r="12275" spans="2:17" x14ac:dyDescent="0.3">
      <c r="B12275" s="2"/>
      <c r="C12275" s="2"/>
      <c r="D12275" s="2"/>
      <c r="Q12275" s="94"/>
    </row>
    <row r="12276" spans="2:17" x14ac:dyDescent="0.3">
      <c r="B12276" s="2"/>
      <c r="C12276" s="2"/>
      <c r="D12276" s="2"/>
      <c r="Q12276" s="94"/>
    </row>
    <row r="12277" spans="2:17" x14ac:dyDescent="0.3">
      <c r="B12277" s="2"/>
      <c r="C12277" s="2"/>
      <c r="D12277" s="2"/>
      <c r="Q12277" s="94"/>
    </row>
    <row r="12278" spans="2:17" x14ac:dyDescent="0.3">
      <c r="B12278" s="2"/>
      <c r="C12278" s="2"/>
      <c r="D12278" s="2"/>
      <c r="Q12278" s="94"/>
    </row>
    <row r="12279" spans="2:17" x14ac:dyDescent="0.3">
      <c r="B12279" s="2"/>
      <c r="C12279" s="2"/>
      <c r="D12279" s="2"/>
      <c r="Q12279" s="94"/>
    </row>
    <row r="12280" spans="2:17" x14ac:dyDescent="0.3">
      <c r="B12280" s="2"/>
      <c r="C12280" s="2"/>
      <c r="D12280" s="2"/>
      <c r="Q12280" s="94"/>
    </row>
    <row r="12281" spans="2:17" x14ac:dyDescent="0.3">
      <c r="B12281" s="2"/>
      <c r="C12281" s="2"/>
      <c r="D12281" s="2"/>
      <c r="Q12281" s="94"/>
    </row>
    <row r="12282" spans="2:17" x14ac:dyDescent="0.3">
      <c r="B12282" s="2"/>
      <c r="C12282" s="2"/>
      <c r="D12282" s="2"/>
      <c r="Q12282" s="94"/>
    </row>
    <row r="12283" spans="2:17" x14ac:dyDescent="0.3">
      <c r="B12283" s="2"/>
      <c r="C12283" s="2"/>
      <c r="D12283" s="2"/>
      <c r="Q12283" s="94"/>
    </row>
    <row r="12284" spans="2:17" x14ac:dyDescent="0.3">
      <c r="B12284" s="2"/>
      <c r="C12284" s="2"/>
      <c r="D12284" s="2"/>
      <c r="Q12284" s="94"/>
    </row>
    <row r="12285" spans="2:17" x14ac:dyDescent="0.3">
      <c r="B12285" s="2"/>
      <c r="C12285" s="2"/>
      <c r="D12285" s="2"/>
      <c r="Q12285" s="94"/>
    </row>
    <row r="12286" spans="2:17" x14ac:dyDescent="0.3">
      <c r="B12286" s="2"/>
      <c r="C12286" s="2"/>
      <c r="D12286" s="2"/>
      <c r="Q12286" s="94"/>
    </row>
    <row r="12287" spans="2:17" x14ac:dyDescent="0.3">
      <c r="B12287" s="2"/>
      <c r="C12287" s="2"/>
      <c r="D12287" s="2"/>
      <c r="Q12287" s="94"/>
    </row>
    <row r="12288" spans="2:17" x14ac:dyDescent="0.3">
      <c r="B12288" s="2"/>
      <c r="C12288" s="2"/>
      <c r="D12288" s="2"/>
      <c r="Q12288" s="94"/>
    </row>
    <row r="12289" spans="2:17" x14ac:dyDescent="0.3">
      <c r="B12289" s="2"/>
      <c r="C12289" s="2"/>
      <c r="D12289" s="2"/>
      <c r="Q12289" s="94"/>
    </row>
    <row r="12290" spans="2:17" x14ac:dyDescent="0.3">
      <c r="B12290" s="2"/>
      <c r="C12290" s="2"/>
      <c r="D12290" s="2"/>
      <c r="Q12290" s="94"/>
    </row>
    <row r="12291" spans="2:17" x14ac:dyDescent="0.3">
      <c r="B12291" s="2"/>
      <c r="C12291" s="2"/>
      <c r="D12291" s="2"/>
      <c r="Q12291" s="94"/>
    </row>
    <row r="12292" spans="2:17" x14ac:dyDescent="0.3">
      <c r="B12292" s="2"/>
      <c r="C12292" s="2"/>
      <c r="D12292" s="2"/>
      <c r="Q12292" s="94"/>
    </row>
    <row r="12293" spans="2:17" x14ac:dyDescent="0.3">
      <c r="B12293" s="2"/>
      <c r="C12293" s="2"/>
      <c r="D12293" s="2"/>
      <c r="Q12293" s="94"/>
    </row>
    <row r="12294" spans="2:17" x14ac:dyDescent="0.3">
      <c r="B12294" s="2"/>
      <c r="C12294" s="2"/>
      <c r="D12294" s="2"/>
      <c r="Q12294" s="94"/>
    </row>
    <row r="12295" spans="2:17" x14ac:dyDescent="0.3">
      <c r="B12295" s="2"/>
      <c r="C12295" s="2"/>
      <c r="D12295" s="2"/>
      <c r="Q12295" s="94"/>
    </row>
    <row r="12296" spans="2:17" x14ac:dyDescent="0.3">
      <c r="B12296" s="2"/>
      <c r="C12296" s="2"/>
      <c r="D12296" s="2"/>
      <c r="Q12296" s="94"/>
    </row>
    <row r="12297" spans="2:17" x14ac:dyDescent="0.3">
      <c r="B12297" s="2"/>
      <c r="C12297" s="2"/>
      <c r="D12297" s="2"/>
      <c r="Q12297" s="94"/>
    </row>
    <row r="12298" spans="2:17" x14ac:dyDescent="0.3">
      <c r="B12298" s="2"/>
      <c r="C12298" s="2"/>
      <c r="D12298" s="2"/>
      <c r="Q12298" s="94"/>
    </row>
    <row r="12299" spans="2:17" x14ac:dyDescent="0.3">
      <c r="B12299" s="2"/>
      <c r="C12299" s="2"/>
      <c r="D12299" s="2"/>
      <c r="Q12299" s="94"/>
    </row>
    <row r="12300" spans="2:17" x14ac:dyDescent="0.3">
      <c r="B12300" s="2"/>
      <c r="C12300" s="2"/>
      <c r="D12300" s="2"/>
      <c r="Q12300" s="94"/>
    </row>
    <row r="12301" spans="2:17" x14ac:dyDescent="0.3">
      <c r="B12301" s="2"/>
      <c r="C12301" s="2"/>
      <c r="D12301" s="2"/>
      <c r="Q12301" s="94"/>
    </row>
    <row r="12302" spans="2:17" x14ac:dyDescent="0.3">
      <c r="B12302" s="2"/>
      <c r="C12302" s="2"/>
      <c r="D12302" s="2"/>
      <c r="Q12302" s="94"/>
    </row>
    <row r="12303" spans="2:17" x14ac:dyDescent="0.3">
      <c r="B12303" s="2"/>
      <c r="C12303" s="2"/>
      <c r="D12303" s="2"/>
      <c r="Q12303" s="94"/>
    </row>
    <row r="12304" spans="2:17" x14ac:dyDescent="0.3">
      <c r="B12304" s="2"/>
      <c r="C12304" s="2"/>
      <c r="D12304" s="2"/>
      <c r="Q12304" s="94"/>
    </row>
    <row r="12305" spans="2:17" x14ac:dyDescent="0.3">
      <c r="B12305" s="2"/>
      <c r="C12305" s="2"/>
      <c r="D12305" s="2"/>
      <c r="Q12305" s="94"/>
    </row>
    <row r="12306" spans="2:17" x14ac:dyDescent="0.3">
      <c r="B12306" s="2"/>
      <c r="C12306" s="2"/>
      <c r="D12306" s="2"/>
      <c r="Q12306" s="94"/>
    </row>
    <row r="12307" spans="2:17" x14ac:dyDescent="0.3">
      <c r="B12307" s="2"/>
      <c r="C12307" s="2"/>
      <c r="D12307" s="2"/>
      <c r="Q12307" s="94"/>
    </row>
    <row r="12308" spans="2:17" x14ac:dyDescent="0.3">
      <c r="B12308" s="2"/>
      <c r="C12308" s="2"/>
      <c r="D12308" s="2"/>
      <c r="Q12308" s="94"/>
    </row>
    <row r="12309" spans="2:17" x14ac:dyDescent="0.3">
      <c r="B12309" s="2"/>
      <c r="C12309" s="2"/>
      <c r="D12309" s="2"/>
      <c r="Q12309" s="94"/>
    </row>
    <row r="12310" spans="2:17" x14ac:dyDescent="0.3">
      <c r="B12310" s="2"/>
      <c r="C12310" s="2"/>
      <c r="D12310" s="2"/>
      <c r="Q12310" s="94"/>
    </row>
    <row r="12311" spans="2:17" x14ac:dyDescent="0.3">
      <c r="B12311" s="2"/>
      <c r="C12311" s="2"/>
      <c r="D12311" s="2"/>
      <c r="Q12311" s="94"/>
    </row>
    <row r="12312" spans="2:17" x14ac:dyDescent="0.3">
      <c r="B12312" s="2"/>
      <c r="C12312" s="2"/>
      <c r="D12312" s="2"/>
      <c r="Q12312" s="94"/>
    </row>
    <row r="12313" spans="2:17" x14ac:dyDescent="0.3">
      <c r="B12313" s="2"/>
      <c r="C12313" s="2"/>
      <c r="D12313" s="2"/>
      <c r="Q12313" s="94"/>
    </row>
    <row r="12314" spans="2:17" x14ac:dyDescent="0.3">
      <c r="B12314" s="2"/>
      <c r="C12314" s="2"/>
      <c r="D12314" s="2"/>
      <c r="Q12314" s="94"/>
    </row>
    <row r="12315" spans="2:17" x14ac:dyDescent="0.3">
      <c r="B12315" s="2"/>
      <c r="C12315" s="2"/>
      <c r="D12315" s="2"/>
      <c r="Q12315" s="94"/>
    </row>
    <row r="12316" spans="2:17" x14ac:dyDescent="0.3">
      <c r="B12316" s="2"/>
      <c r="C12316" s="2"/>
      <c r="D12316" s="2"/>
      <c r="Q12316" s="94"/>
    </row>
    <row r="12317" spans="2:17" x14ac:dyDescent="0.3">
      <c r="B12317" s="2"/>
      <c r="C12317" s="2"/>
      <c r="D12317" s="2"/>
      <c r="Q12317" s="94"/>
    </row>
    <row r="12318" spans="2:17" x14ac:dyDescent="0.3">
      <c r="B12318" s="2"/>
      <c r="C12318" s="2"/>
      <c r="D12318" s="2"/>
      <c r="Q12318" s="94"/>
    </row>
    <row r="12319" spans="2:17" x14ac:dyDescent="0.3">
      <c r="B12319" s="2"/>
      <c r="C12319" s="2"/>
      <c r="D12319" s="2"/>
      <c r="Q12319" s="94"/>
    </row>
    <row r="12320" spans="2:17" x14ac:dyDescent="0.3">
      <c r="B12320" s="2"/>
      <c r="C12320" s="2"/>
      <c r="D12320" s="2"/>
      <c r="Q12320" s="94"/>
    </row>
    <row r="12321" spans="2:17" x14ac:dyDescent="0.3">
      <c r="B12321" s="2"/>
      <c r="C12321" s="2"/>
      <c r="D12321" s="2"/>
      <c r="Q12321" s="94"/>
    </row>
    <row r="12322" spans="2:17" x14ac:dyDescent="0.3">
      <c r="B12322" s="2"/>
      <c r="C12322" s="2"/>
      <c r="D12322" s="2"/>
      <c r="Q12322" s="94"/>
    </row>
    <row r="12323" spans="2:17" x14ac:dyDescent="0.3">
      <c r="B12323" s="2"/>
      <c r="C12323" s="2"/>
      <c r="D12323" s="2"/>
      <c r="Q12323" s="94"/>
    </row>
    <row r="12324" spans="2:17" x14ac:dyDescent="0.3">
      <c r="B12324" s="2"/>
      <c r="C12324" s="2"/>
      <c r="D12324" s="2"/>
      <c r="Q12324" s="94"/>
    </row>
    <row r="12325" spans="2:17" x14ac:dyDescent="0.3">
      <c r="B12325" s="2"/>
      <c r="C12325" s="2"/>
      <c r="D12325" s="2"/>
      <c r="Q12325" s="94"/>
    </row>
    <row r="12326" spans="2:17" x14ac:dyDescent="0.3">
      <c r="B12326" s="2"/>
      <c r="C12326" s="2"/>
      <c r="D12326" s="2"/>
    </row>
    <row r="12327" spans="2:17" x14ac:dyDescent="0.3">
      <c r="B12327" s="2"/>
      <c r="C12327" s="2"/>
      <c r="D12327" s="2"/>
      <c r="Q12327" s="94"/>
    </row>
    <row r="12328" spans="2:17" x14ac:dyDescent="0.3">
      <c r="B12328" s="2"/>
      <c r="C12328" s="2"/>
      <c r="D12328" s="2"/>
      <c r="Q12328" s="94"/>
    </row>
    <row r="12329" spans="2:17" x14ac:dyDescent="0.3">
      <c r="B12329" s="2"/>
      <c r="C12329" s="2"/>
      <c r="D12329" s="2"/>
      <c r="Q12329" s="94"/>
    </row>
    <row r="12330" spans="2:17" x14ac:dyDescent="0.3">
      <c r="B12330" s="2"/>
      <c r="C12330" s="2"/>
      <c r="D12330" s="2"/>
      <c r="Q12330" s="94"/>
    </row>
    <row r="12331" spans="2:17" x14ac:dyDescent="0.3">
      <c r="B12331" s="2"/>
      <c r="C12331" s="2"/>
      <c r="D12331" s="2"/>
      <c r="Q12331" s="94"/>
    </row>
    <row r="12332" spans="2:17" x14ac:dyDescent="0.3">
      <c r="B12332" s="2"/>
      <c r="C12332" s="2"/>
      <c r="D12332" s="2"/>
      <c r="Q12332" s="94"/>
    </row>
    <row r="12333" spans="2:17" x14ac:dyDescent="0.3">
      <c r="B12333" s="2"/>
      <c r="C12333" s="2"/>
      <c r="D12333" s="2"/>
      <c r="Q12333" s="94"/>
    </row>
    <row r="12334" spans="2:17" x14ac:dyDescent="0.3">
      <c r="B12334" s="2"/>
      <c r="C12334" s="2"/>
      <c r="D12334" s="2"/>
      <c r="Q12334" s="94"/>
    </row>
    <row r="12335" spans="2:17" x14ac:dyDescent="0.3">
      <c r="B12335" s="2"/>
      <c r="C12335" s="2"/>
      <c r="D12335" s="2"/>
      <c r="Q12335" s="94"/>
    </row>
    <row r="12336" spans="2:17" x14ac:dyDescent="0.3">
      <c r="B12336" s="2"/>
      <c r="C12336" s="2"/>
      <c r="D12336" s="2"/>
      <c r="Q12336" s="94"/>
    </row>
    <row r="12337" spans="2:17" x14ac:dyDescent="0.3">
      <c r="B12337" s="2"/>
      <c r="C12337" s="2"/>
      <c r="D12337" s="2"/>
      <c r="Q12337" s="94"/>
    </row>
    <row r="12338" spans="2:17" x14ac:dyDescent="0.3">
      <c r="B12338" s="2"/>
      <c r="C12338" s="2"/>
      <c r="D12338" s="2"/>
      <c r="Q12338" s="94"/>
    </row>
    <row r="12339" spans="2:17" x14ac:dyDescent="0.3">
      <c r="B12339" s="2"/>
      <c r="C12339" s="2"/>
      <c r="D12339" s="2"/>
      <c r="Q12339" s="94"/>
    </row>
    <row r="12340" spans="2:17" x14ac:dyDescent="0.3">
      <c r="B12340" s="2"/>
      <c r="C12340" s="2"/>
      <c r="D12340" s="2"/>
      <c r="Q12340" s="94"/>
    </row>
    <row r="12341" spans="2:17" x14ac:dyDescent="0.3">
      <c r="B12341" s="2"/>
      <c r="C12341" s="2"/>
      <c r="D12341" s="2"/>
      <c r="Q12341" s="94"/>
    </row>
    <row r="12342" spans="2:17" x14ac:dyDescent="0.3">
      <c r="B12342" s="2"/>
      <c r="C12342" s="2"/>
      <c r="D12342" s="2"/>
      <c r="Q12342" s="94"/>
    </row>
    <row r="12343" spans="2:17" x14ac:dyDescent="0.3">
      <c r="B12343" s="2"/>
      <c r="C12343" s="2"/>
      <c r="D12343" s="2"/>
      <c r="Q12343" s="94"/>
    </row>
    <row r="12344" spans="2:17" x14ac:dyDescent="0.3">
      <c r="B12344" s="2"/>
      <c r="C12344" s="2"/>
      <c r="D12344" s="2"/>
      <c r="Q12344" s="94"/>
    </row>
    <row r="12345" spans="2:17" x14ac:dyDescent="0.3">
      <c r="B12345" s="2"/>
      <c r="C12345" s="2"/>
      <c r="D12345" s="2"/>
      <c r="Q12345" s="94"/>
    </row>
    <row r="12346" spans="2:17" x14ac:dyDescent="0.3">
      <c r="B12346" s="2"/>
      <c r="C12346" s="2"/>
      <c r="D12346" s="2"/>
      <c r="Q12346" s="94"/>
    </row>
    <row r="12347" spans="2:17" x14ac:dyDescent="0.3">
      <c r="B12347" s="2"/>
      <c r="C12347" s="2"/>
      <c r="D12347" s="2"/>
      <c r="Q12347" s="94"/>
    </row>
    <row r="12348" spans="2:17" x14ac:dyDescent="0.3">
      <c r="B12348" s="2"/>
      <c r="C12348" s="2"/>
      <c r="D12348" s="2"/>
      <c r="Q12348" s="94"/>
    </row>
    <row r="12349" spans="2:17" x14ac:dyDescent="0.3">
      <c r="B12349" s="2"/>
      <c r="C12349" s="2"/>
      <c r="D12349" s="2"/>
      <c r="Q12349" s="94"/>
    </row>
    <row r="12350" spans="2:17" x14ac:dyDescent="0.3">
      <c r="B12350" s="2"/>
      <c r="C12350" s="2"/>
      <c r="D12350" s="2"/>
      <c r="Q12350" s="94"/>
    </row>
    <row r="12351" spans="2:17" x14ac:dyDescent="0.3">
      <c r="B12351" s="2"/>
      <c r="C12351" s="2"/>
      <c r="D12351" s="2"/>
      <c r="Q12351" s="94"/>
    </row>
    <row r="12352" spans="2:17" x14ac:dyDescent="0.3">
      <c r="B12352" s="2"/>
      <c r="C12352" s="2"/>
      <c r="D12352" s="2"/>
      <c r="Q12352" s="94"/>
    </row>
    <row r="12353" spans="2:17" x14ac:dyDescent="0.3">
      <c r="B12353" s="2"/>
      <c r="C12353" s="2"/>
      <c r="D12353" s="2"/>
      <c r="Q12353" s="94"/>
    </row>
    <row r="12354" spans="2:17" x14ac:dyDescent="0.3">
      <c r="B12354" s="2"/>
      <c r="C12354" s="2"/>
      <c r="D12354" s="2"/>
      <c r="Q12354" s="94"/>
    </row>
    <row r="12355" spans="2:17" x14ac:dyDescent="0.3">
      <c r="B12355" s="2"/>
      <c r="C12355" s="2"/>
      <c r="D12355" s="2"/>
      <c r="Q12355" s="94"/>
    </row>
    <row r="12356" spans="2:17" x14ac:dyDescent="0.3">
      <c r="B12356" s="2"/>
      <c r="C12356" s="2"/>
      <c r="D12356" s="2"/>
      <c r="Q12356" s="94"/>
    </row>
    <row r="12357" spans="2:17" x14ac:dyDescent="0.3">
      <c r="B12357" s="2"/>
      <c r="C12357" s="2"/>
      <c r="D12357" s="2"/>
      <c r="Q12357" s="94"/>
    </row>
    <row r="12358" spans="2:17" x14ac:dyDescent="0.3">
      <c r="B12358" s="2"/>
      <c r="C12358" s="2"/>
      <c r="D12358" s="2"/>
      <c r="Q12358" s="94"/>
    </row>
    <row r="12359" spans="2:17" x14ac:dyDescent="0.3">
      <c r="B12359" s="2"/>
      <c r="C12359" s="2"/>
      <c r="D12359" s="2"/>
      <c r="Q12359" s="94"/>
    </row>
    <row r="12360" spans="2:17" x14ac:dyDescent="0.3">
      <c r="B12360" s="2"/>
      <c r="C12360" s="2"/>
      <c r="D12360" s="2"/>
      <c r="Q12360" s="94"/>
    </row>
    <row r="12361" spans="2:17" x14ac:dyDescent="0.3">
      <c r="B12361" s="2"/>
      <c r="C12361" s="2"/>
      <c r="D12361" s="2"/>
      <c r="Q12361" s="94"/>
    </row>
    <row r="12362" spans="2:17" x14ac:dyDescent="0.3">
      <c r="B12362" s="2"/>
      <c r="C12362" s="2"/>
      <c r="D12362" s="2"/>
      <c r="Q12362" s="94"/>
    </row>
    <row r="12363" spans="2:17" x14ac:dyDescent="0.3">
      <c r="B12363" s="2"/>
      <c r="C12363" s="2"/>
      <c r="D12363" s="2"/>
      <c r="Q12363" s="94"/>
    </row>
    <row r="12364" spans="2:17" x14ac:dyDescent="0.3">
      <c r="B12364" s="2"/>
      <c r="C12364" s="2"/>
      <c r="D12364" s="2"/>
      <c r="Q12364" s="94"/>
    </row>
    <row r="12365" spans="2:17" x14ac:dyDescent="0.3">
      <c r="B12365" s="2"/>
      <c r="C12365" s="2"/>
      <c r="D12365" s="2"/>
      <c r="Q12365" s="94"/>
    </row>
    <row r="12366" spans="2:17" x14ac:dyDescent="0.3">
      <c r="B12366" s="2"/>
      <c r="C12366" s="2"/>
      <c r="D12366" s="2"/>
      <c r="Q12366" s="94"/>
    </row>
    <row r="12367" spans="2:17" x14ac:dyDescent="0.3">
      <c r="B12367" s="2"/>
      <c r="C12367" s="2"/>
      <c r="D12367" s="2"/>
      <c r="Q12367" s="94"/>
    </row>
    <row r="12368" spans="2:17" x14ac:dyDescent="0.3">
      <c r="B12368" s="2"/>
      <c r="C12368" s="2"/>
      <c r="D12368" s="2"/>
      <c r="Q12368" s="94"/>
    </row>
    <row r="12369" spans="2:17" x14ac:dyDescent="0.3">
      <c r="B12369" s="2"/>
      <c r="C12369" s="2"/>
      <c r="D12369" s="2"/>
      <c r="Q12369" s="94"/>
    </row>
    <row r="12370" spans="2:17" x14ac:dyDescent="0.3">
      <c r="B12370" s="2"/>
      <c r="C12370" s="2"/>
      <c r="D12370" s="2"/>
      <c r="Q12370" s="94"/>
    </row>
    <row r="12371" spans="2:17" x14ac:dyDescent="0.3">
      <c r="B12371" s="2"/>
      <c r="C12371" s="2"/>
      <c r="D12371" s="2"/>
      <c r="Q12371" s="94"/>
    </row>
    <row r="12372" spans="2:17" x14ac:dyDescent="0.3">
      <c r="B12372" s="2"/>
      <c r="C12372" s="2"/>
      <c r="D12372" s="2"/>
      <c r="Q12372" s="94"/>
    </row>
    <row r="12373" spans="2:17" x14ac:dyDescent="0.3">
      <c r="B12373" s="2"/>
      <c r="C12373" s="2"/>
      <c r="D12373" s="2"/>
      <c r="Q12373" s="94"/>
    </row>
    <row r="12374" spans="2:17" x14ac:dyDescent="0.3">
      <c r="B12374" s="2"/>
      <c r="C12374" s="2"/>
      <c r="D12374" s="2"/>
      <c r="Q12374" s="94"/>
    </row>
    <row r="12375" spans="2:17" x14ac:dyDescent="0.3">
      <c r="B12375" s="2"/>
      <c r="C12375" s="2"/>
      <c r="D12375" s="2"/>
      <c r="Q12375" s="94"/>
    </row>
    <row r="12376" spans="2:17" x14ac:dyDescent="0.3">
      <c r="B12376" s="2"/>
      <c r="C12376" s="2"/>
      <c r="D12376" s="2"/>
      <c r="Q12376" s="94"/>
    </row>
    <row r="12377" spans="2:17" x14ac:dyDescent="0.3">
      <c r="B12377" s="2"/>
      <c r="C12377" s="2"/>
      <c r="D12377" s="2"/>
      <c r="Q12377" s="94"/>
    </row>
    <row r="12378" spans="2:17" x14ac:dyDescent="0.3">
      <c r="B12378" s="2"/>
      <c r="C12378" s="2"/>
      <c r="D12378" s="2"/>
      <c r="Q12378" s="94"/>
    </row>
    <row r="12379" spans="2:17" x14ac:dyDescent="0.3">
      <c r="B12379" s="2"/>
      <c r="C12379" s="2"/>
      <c r="D12379" s="2"/>
      <c r="Q12379" s="94"/>
    </row>
    <row r="12380" spans="2:17" x14ac:dyDescent="0.3">
      <c r="B12380" s="2"/>
      <c r="C12380" s="2"/>
      <c r="D12380" s="2"/>
      <c r="Q12380" s="94"/>
    </row>
    <row r="12381" spans="2:17" x14ac:dyDescent="0.3">
      <c r="B12381" s="2"/>
      <c r="C12381" s="2"/>
      <c r="D12381" s="2"/>
      <c r="Q12381" s="94"/>
    </row>
  </sheetData>
  <autoFilter ref="A1:Z1" xr:uid="{C6671E92-1966-4AD7-B56D-D03F5FA2D91F}"/>
  <conditionalFormatting sqref="Z4:Z27">
    <cfRule type="colorScale" priority="1">
      <colorScale>
        <cfvo type="min"/>
        <cfvo type="percentile" val="20"/>
        <cfvo type="percent" val="4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79B85-C87E-448B-AE37-2904F433E5DB}">
  <dimension ref="A1:AB13183"/>
  <sheetViews>
    <sheetView topLeftCell="Q7" zoomScale="85" zoomScaleNormal="85" workbookViewId="0">
      <selection activeCell="W34" sqref="W34"/>
    </sheetView>
  </sheetViews>
  <sheetFormatPr defaultColWidth="8" defaultRowHeight="15.6" x14ac:dyDescent="0.3"/>
  <cols>
    <col min="1" max="1" width="18.5" style="4" bestFit="1" customWidth="1"/>
    <col min="2" max="4" width="10.59765625" style="76" bestFit="1" customWidth="1"/>
    <col min="5" max="5" width="33.8984375" style="4" bestFit="1" customWidth="1"/>
    <col min="6" max="7" width="8" style="4"/>
    <col min="8" max="8" width="42.69921875" style="4" bestFit="1" customWidth="1"/>
    <col min="9" max="9" width="17.3984375" style="4" customWidth="1"/>
    <col min="10" max="10" width="41.8984375" style="4" customWidth="1"/>
    <col min="11" max="11" width="28.09765625" style="4" bestFit="1" customWidth="1"/>
    <col min="12" max="12" width="8.19921875" style="4" bestFit="1" customWidth="1"/>
    <col min="13" max="13" width="8" style="4"/>
    <col min="14" max="14" width="8.19921875" style="4" bestFit="1" customWidth="1"/>
    <col min="15" max="15" width="28.09765625" style="4" bestFit="1" customWidth="1"/>
    <col min="16" max="16" width="29.3984375" style="4" bestFit="1" customWidth="1"/>
    <col min="17" max="17" width="16" style="4" bestFit="1" customWidth="1"/>
    <col min="18" max="18" width="22.8984375" style="4" bestFit="1" customWidth="1"/>
    <col min="19" max="19" width="26.19921875" style="4" bestFit="1" customWidth="1"/>
    <col min="20" max="20" width="19.59765625" style="4" bestFit="1" customWidth="1"/>
    <col min="21" max="21" width="8" style="4"/>
    <col min="22" max="22" width="22" style="4" bestFit="1" customWidth="1"/>
    <col min="23" max="23" width="28.69921875" style="4" bestFit="1" customWidth="1"/>
    <col min="24" max="24" width="34.5" style="4" bestFit="1" customWidth="1"/>
    <col min="25" max="25" width="8.09765625" style="4" customWidth="1"/>
    <col min="26" max="26" width="19.69921875" style="4" customWidth="1"/>
    <col min="27" max="16384" width="8" style="4"/>
  </cols>
  <sheetData>
    <row r="1" spans="1:26" x14ac:dyDescent="0.3">
      <c r="A1" s="4" t="s">
        <v>66</v>
      </c>
      <c r="B1" s="76" t="s">
        <v>918</v>
      </c>
      <c r="C1" s="76" t="s">
        <v>919</v>
      </c>
      <c r="D1" s="76" t="s">
        <v>920</v>
      </c>
      <c r="E1" s="4" t="s">
        <v>921</v>
      </c>
      <c r="F1" s="4" t="s">
        <v>922</v>
      </c>
      <c r="G1" s="4" t="s">
        <v>923</v>
      </c>
      <c r="H1" s="4" t="s">
        <v>924</v>
      </c>
      <c r="I1" s="4" t="s">
        <v>63</v>
      </c>
      <c r="J1" s="4" t="s">
        <v>925</v>
      </c>
      <c r="K1" s="4" t="s">
        <v>62</v>
      </c>
      <c r="L1" s="4" t="s">
        <v>70</v>
      </c>
      <c r="M1" s="4" t="s">
        <v>926</v>
      </c>
      <c r="N1" s="4" t="s">
        <v>927</v>
      </c>
      <c r="O1" s="4" t="s">
        <v>928</v>
      </c>
      <c r="P1" s="4" t="s">
        <v>929</v>
      </c>
      <c r="Q1" s="4" t="s">
        <v>930</v>
      </c>
      <c r="R1" s="4" t="s">
        <v>931</v>
      </c>
      <c r="S1" s="4" t="s">
        <v>932</v>
      </c>
      <c r="T1" s="4" t="s">
        <v>933</v>
      </c>
    </row>
    <row r="2" spans="1:26" x14ac:dyDescent="0.3">
      <c r="A2" s="4" t="s">
        <v>6704</v>
      </c>
      <c r="B2" s="76">
        <v>44445</v>
      </c>
      <c r="C2" s="76">
        <v>44445</v>
      </c>
      <c r="D2" s="76">
        <v>45260</v>
      </c>
      <c r="E2" s="4" t="s">
        <v>964</v>
      </c>
      <c r="F2" s="4" t="s">
        <v>965</v>
      </c>
      <c r="G2" s="4" t="s">
        <v>942</v>
      </c>
      <c r="H2" s="4" t="s">
        <v>964</v>
      </c>
      <c r="I2" s="4" t="s">
        <v>6705</v>
      </c>
      <c r="J2" s="4" t="s">
        <v>6706</v>
      </c>
      <c r="K2" s="4" t="s">
        <v>107</v>
      </c>
      <c r="L2" s="4">
        <v>3</v>
      </c>
      <c r="M2" s="4" t="s">
        <v>77</v>
      </c>
      <c r="N2" s="4">
        <v>425.07</v>
      </c>
      <c r="O2" s="4">
        <v>440.38</v>
      </c>
      <c r="P2" s="4" t="s">
        <v>78</v>
      </c>
      <c r="Q2" s="77">
        <v>45281.621527777781</v>
      </c>
      <c r="R2" s="4">
        <v>1275.21</v>
      </c>
      <c r="S2" s="4">
        <v>1321.14</v>
      </c>
      <c r="T2" s="4" t="str">
        <f>VLOOKUP(E2,zamiana!A:B,2,0)</f>
        <v>ALSTOM SLZ</v>
      </c>
      <c r="V2" s="4">
        <v>10</v>
      </c>
    </row>
    <row r="3" spans="1:26" x14ac:dyDescent="0.3">
      <c r="A3" s="4" t="s">
        <v>6707</v>
      </c>
      <c r="B3" s="76">
        <v>45138</v>
      </c>
      <c r="C3" s="76">
        <v>44926</v>
      </c>
      <c r="D3" s="76">
        <v>45236</v>
      </c>
      <c r="E3" s="4" t="s">
        <v>972</v>
      </c>
      <c r="F3" s="4" t="s">
        <v>973</v>
      </c>
      <c r="G3" s="4" t="s">
        <v>5303</v>
      </c>
      <c r="H3" s="4" t="s">
        <v>2806</v>
      </c>
      <c r="I3" s="4" t="s">
        <v>6708</v>
      </c>
      <c r="J3" s="4" t="s">
        <v>6709</v>
      </c>
      <c r="K3" s="4" t="s">
        <v>5303</v>
      </c>
      <c r="L3" s="4">
        <v>1</v>
      </c>
      <c r="M3" s="4" t="s">
        <v>77</v>
      </c>
      <c r="N3" s="4">
        <v>2092.38</v>
      </c>
      <c r="Q3" s="77"/>
      <c r="R3" s="4">
        <v>2092.38</v>
      </c>
      <c r="T3" s="4" t="str">
        <f>VLOOKUP(E3,zamiana!A:B,2,0)</f>
        <v>ALSTOM BCN</v>
      </c>
    </row>
    <row r="4" spans="1:26" x14ac:dyDescent="0.3">
      <c r="A4" s="4" t="s">
        <v>6710</v>
      </c>
      <c r="B4" s="76">
        <v>45138</v>
      </c>
      <c r="C4" s="76">
        <v>44926</v>
      </c>
      <c r="D4" s="76">
        <v>45236</v>
      </c>
      <c r="E4" s="4" t="s">
        <v>972</v>
      </c>
      <c r="F4" s="4" t="s">
        <v>973</v>
      </c>
      <c r="G4" s="4" t="s">
        <v>5303</v>
      </c>
      <c r="H4" s="4" t="s">
        <v>2806</v>
      </c>
      <c r="I4" s="4" t="s">
        <v>6711</v>
      </c>
      <c r="J4" s="4" t="s">
        <v>6712</v>
      </c>
      <c r="K4" s="4" t="s">
        <v>5303</v>
      </c>
      <c r="L4" s="4">
        <v>1</v>
      </c>
      <c r="M4" s="4" t="s">
        <v>77</v>
      </c>
      <c r="N4" s="4">
        <v>175719.54</v>
      </c>
      <c r="Q4" s="77"/>
      <c r="R4" s="4">
        <v>175719.54</v>
      </c>
      <c r="T4" s="4" t="str">
        <f>VLOOKUP(E4,zamiana!A:B,2,0)</f>
        <v>ALSTOM BCN</v>
      </c>
    </row>
    <row r="5" spans="1:26" x14ac:dyDescent="0.3">
      <c r="A5" s="4" t="s">
        <v>6713</v>
      </c>
      <c r="B5" s="76">
        <v>44974</v>
      </c>
      <c r="C5" s="76">
        <v>44938</v>
      </c>
      <c r="D5" s="76">
        <v>45259</v>
      </c>
      <c r="E5" s="4" t="s">
        <v>994</v>
      </c>
      <c r="F5" s="4" t="s">
        <v>995</v>
      </c>
      <c r="G5" s="4" t="s">
        <v>942</v>
      </c>
      <c r="H5" s="4" t="s">
        <v>996</v>
      </c>
      <c r="I5" s="4" t="s">
        <v>4886</v>
      </c>
      <c r="J5" s="4" t="s">
        <v>2108</v>
      </c>
      <c r="K5" s="4" t="s">
        <v>104</v>
      </c>
      <c r="L5" s="4">
        <v>5</v>
      </c>
      <c r="M5" s="4" t="s">
        <v>77</v>
      </c>
      <c r="N5" s="4">
        <v>58.12</v>
      </c>
      <c r="O5" s="4">
        <v>115.53</v>
      </c>
      <c r="P5" s="4" t="s">
        <v>78</v>
      </c>
      <c r="Q5" s="77">
        <v>45281.64166666667</v>
      </c>
      <c r="R5" s="4">
        <v>290.60000000000002</v>
      </c>
      <c r="S5" s="4">
        <v>577.65</v>
      </c>
      <c r="T5" s="4" t="str">
        <f>VLOOKUP(E5,zamiana!A:B,2,0)</f>
        <v>ALSTOM LRH</v>
      </c>
    </row>
    <row r="6" spans="1:26" x14ac:dyDescent="0.3">
      <c r="A6" s="4" t="s">
        <v>6713</v>
      </c>
      <c r="B6" s="76">
        <v>44974</v>
      </c>
      <c r="C6" s="76">
        <v>44938</v>
      </c>
      <c r="D6" s="76">
        <v>45259</v>
      </c>
      <c r="E6" s="4" t="s">
        <v>994</v>
      </c>
      <c r="F6" s="4" t="s">
        <v>995</v>
      </c>
      <c r="G6" s="4" t="s">
        <v>942</v>
      </c>
      <c r="H6" s="4" t="s">
        <v>996</v>
      </c>
      <c r="I6" s="4" t="s">
        <v>4886</v>
      </c>
      <c r="J6" s="4" t="s">
        <v>2108</v>
      </c>
      <c r="K6" s="4" t="s">
        <v>104</v>
      </c>
      <c r="L6" s="4">
        <v>-5</v>
      </c>
      <c r="M6" s="4" t="s">
        <v>77</v>
      </c>
      <c r="N6" s="4">
        <v>119.24</v>
      </c>
      <c r="O6" s="4">
        <v>115.53</v>
      </c>
      <c r="P6" s="4" t="s">
        <v>78</v>
      </c>
      <c r="Q6" s="77">
        <v>45281.64166666667</v>
      </c>
      <c r="R6" s="4">
        <v>-596.20000000000005</v>
      </c>
      <c r="S6" s="4">
        <v>-577.65</v>
      </c>
      <c r="T6" s="4" t="str">
        <f>VLOOKUP(E6,zamiana!A:B,2,0)</f>
        <v>ALSTOM LRH</v>
      </c>
    </row>
    <row r="7" spans="1:26" x14ac:dyDescent="0.3">
      <c r="A7" s="4" t="s">
        <v>6714</v>
      </c>
      <c r="B7" s="76">
        <v>44938</v>
      </c>
      <c r="C7" s="76">
        <v>44938</v>
      </c>
      <c r="D7" s="76">
        <v>45259</v>
      </c>
      <c r="E7" s="4" t="s">
        <v>994</v>
      </c>
      <c r="F7" s="4" t="s">
        <v>995</v>
      </c>
      <c r="G7" s="4" t="s">
        <v>942</v>
      </c>
      <c r="H7" s="4" t="s">
        <v>996</v>
      </c>
      <c r="I7" s="4" t="s">
        <v>4886</v>
      </c>
      <c r="J7" s="4" t="s">
        <v>2108</v>
      </c>
      <c r="K7" s="4" t="s">
        <v>104</v>
      </c>
      <c r="L7" s="4">
        <v>5</v>
      </c>
      <c r="M7" s="4" t="s">
        <v>77</v>
      </c>
      <c r="N7" s="4">
        <v>119.24</v>
      </c>
      <c r="O7" s="4">
        <v>115.53</v>
      </c>
      <c r="P7" s="4" t="s">
        <v>78</v>
      </c>
      <c r="Q7" s="77">
        <v>45281.64166666667</v>
      </c>
      <c r="R7" s="4">
        <v>596.20000000000005</v>
      </c>
      <c r="S7" s="4">
        <v>577.65</v>
      </c>
      <c r="T7" s="4" t="str">
        <f>VLOOKUP(E7,zamiana!A:B,2,0)</f>
        <v>ALSTOM LRH</v>
      </c>
    </row>
    <row r="8" spans="1:26" x14ac:dyDescent="0.3">
      <c r="A8" s="4" t="s">
        <v>6715</v>
      </c>
      <c r="B8" s="76">
        <v>44998</v>
      </c>
      <c r="C8" s="76">
        <v>44998</v>
      </c>
      <c r="D8" s="76">
        <v>45243</v>
      </c>
      <c r="E8" s="4" t="s">
        <v>994</v>
      </c>
      <c r="F8" s="4" t="s">
        <v>995</v>
      </c>
      <c r="G8" s="4" t="s">
        <v>942</v>
      </c>
      <c r="H8" s="4" t="s">
        <v>996</v>
      </c>
      <c r="I8" s="4" t="s">
        <v>6716</v>
      </c>
      <c r="J8" s="4" t="s">
        <v>6717</v>
      </c>
      <c r="K8" s="4" t="s">
        <v>104</v>
      </c>
      <c r="L8" s="4">
        <v>5</v>
      </c>
      <c r="M8" s="4" t="s">
        <v>77</v>
      </c>
      <c r="N8" s="4">
        <v>224.59</v>
      </c>
      <c r="O8" s="4">
        <v>131.26</v>
      </c>
      <c r="P8" s="4" t="s">
        <v>78</v>
      </c>
      <c r="Q8" s="77">
        <v>45281.645833333336</v>
      </c>
      <c r="R8" s="4">
        <v>1122.95</v>
      </c>
      <c r="S8" s="4">
        <v>656.3</v>
      </c>
      <c r="T8" s="4" t="str">
        <f>VLOOKUP(E8,zamiana!A:B,2,0)</f>
        <v>ALSTOM LRH</v>
      </c>
    </row>
    <row r="9" spans="1:26" x14ac:dyDescent="0.3">
      <c r="A9" s="4" t="s">
        <v>6718</v>
      </c>
      <c r="B9" s="76">
        <v>45033</v>
      </c>
      <c r="C9" s="76">
        <v>45033</v>
      </c>
      <c r="D9" s="76">
        <v>45259</v>
      </c>
      <c r="E9" s="4" t="s">
        <v>994</v>
      </c>
      <c r="F9" s="4" t="s">
        <v>995</v>
      </c>
      <c r="G9" s="4" t="s">
        <v>942</v>
      </c>
      <c r="H9" s="4" t="s">
        <v>996</v>
      </c>
      <c r="I9" s="4" t="s">
        <v>4038</v>
      </c>
      <c r="J9" s="4" t="s">
        <v>4038</v>
      </c>
      <c r="K9" s="4" t="s">
        <v>104</v>
      </c>
      <c r="L9" s="4">
        <v>9</v>
      </c>
      <c r="M9" s="4" t="s">
        <v>77</v>
      </c>
      <c r="N9" s="4">
        <v>130.69</v>
      </c>
      <c r="O9" s="4">
        <v>95.63</v>
      </c>
      <c r="P9" s="4" t="s">
        <v>78</v>
      </c>
      <c r="Q9" s="77">
        <v>45281.666666666664</v>
      </c>
      <c r="R9" s="4">
        <v>1176.21</v>
      </c>
      <c r="S9" s="4">
        <v>860.67</v>
      </c>
      <c r="T9" s="4" t="str">
        <f>VLOOKUP(E9,zamiana!A:B,2,0)</f>
        <v>ALSTOM LRH</v>
      </c>
      <c r="V9" s="83" t="s">
        <v>914</v>
      </c>
      <c r="W9" s="84" t="s">
        <v>946</v>
      </c>
      <c r="X9" s="84" t="s">
        <v>947</v>
      </c>
    </row>
    <row r="10" spans="1:26" x14ac:dyDescent="0.3">
      <c r="A10" s="4" t="s">
        <v>6718</v>
      </c>
      <c r="B10" s="76">
        <v>45033</v>
      </c>
      <c r="C10" s="76">
        <v>45033</v>
      </c>
      <c r="D10" s="76">
        <v>45259</v>
      </c>
      <c r="E10" s="4" t="s">
        <v>994</v>
      </c>
      <c r="F10" s="4" t="s">
        <v>995</v>
      </c>
      <c r="G10" s="4" t="s">
        <v>942</v>
      </c>
      <c r="H10" s="4" t="s">
        <v>996</v>
      </c>
      <c r="I10" s="4" t="s">
        <v>4887</v>
      </c>
      <c r="J10" s="4" t="s">
        <v>4887</v>
      </c>
      <c r="K10" s="4" t="s">
        <v>104</v>
      </c>
      <c r="L10" s="4">
        <v>7</v>
      </c>
      <c r="M10" s="4" t="s">
        <v>77</v>
      </c>
      <c r="N10" s="4">
        <v>137.44</v>
      </c>
      <c r="O10" s="4">
        <v>87.48</v>
      </c>
      <c r="P10" s="4" t="s">
        <v>78</v>
      </c>
      <c r="Q10" s="77">
        <v>45281.645138888889</v>
      </c>
      <c r="R10" s="4">
        <v>962.08</v>
      </c>
      <c r="S10" s="4">
        <v>612.36</v>
      </c>
      <c r="T10" s="4" t="str">
        <f>VLOOKUP(E10,zamiana!A:B,2,0)</f>
        <v>ALSTOM LRH</v>
      </c>
      <c r="V10" s="85" t="s">
        <v>6</v>
      </c>
      <c r="W10" s="84">
        <v>7931.8400000000011</v>
      </c>
      <c r="X10" s="84">
        <v>5088.1100000000006</v>
      </c>
      <c r="Y10" s="79">
        <f>(W10-X10)/W10</f>
        <v>0.35852084762173719</v>
      </c>
      <c r="Z10" s="7">
        <f>(W10-X10)</f>
        <v>2843.7300000000005</v>
      </c>
    </row>
    <row r="11" spans="1:26" x14ac:dyDescent="0.3">
      <c r="A11" s="4" t="s">
        <v>6718</v>
      </c>
      <c r="B11" s="76">
        <v>45033</v>
      </c>
      <c r="C11" s="76">
        <v>45033</v>
      </c>
      <c r="D11" s="76">
        <v>45259</v>
      </c>
      <c r="E11" s="4" t="s">
        <v>994</v>
      </c>
      <c r="F11" s="4" t="s">
        <v>995</v>
      </c>
      <c r="G11" s="4" t="s">
        <v>942</v>
      </c>
      <c r="H11" s="4" t="s">
        <v>996</v>
      </c>
      <c r="I11" s="4" t="s">
        <v>4887</v>
      </c>
      <c r="J11" s="4" t="s">
        <v>4887</v>
      </c>
      <c r="K11" s="4" t="s">
        <v>104</v>
      </c>
      <c r="L11" s="4">
        <v>7</v>
      </c>
      <c r="M11" s="4" t="s">
        <v>77</v>
      </c>
      <c r="N11" s="4">
        <v>137.44</v>
      </c>
      <c r="O11" s="4">
        <v>87.48</v>
      </c>
      <c r="P11" s="4" t="s">
        <v>78</v>
      </c>
      <c r="Q11" s="77">
        <v>45281.645138888889</v>
      </c>
      <c r="R11" s="4">
        <v>962.08</v>
      </c>
      <c r="S11" s="4">
        <v>612.36</v>
      </c>
      <c r="T11" s="4" t="str">
        <f>VLOOKUP(E11,zamiana!A:B,2,0)</f>
        <v>ALSTOM LRH</v>
      </c>
      <c r="V11" s="85" t="s">
        <v>7</v>
      </c>
      <c r="W11" s="84">
        <v>629252.30000000086</v>
      </c>
      <c r="X11" s="84">
        <v>459169.08000000077</v>
      </c>
      <c r="Y11" s="79">
        <f t="shared" ref="Y11:Y33" si="0">(W11-X11)/W11</f>
        <v>0.27029415704956478</v>
      </c>
      <c r="Z11" s="7">
        <f t="shared" ref="Z11:Z33" si="1">(W11-X11)</f>
        <v>170083.22000000009</v>
      </c>
    </row>
    <row r="12" spans="1:26" x14ac:dyDescent="0.3">
      <c r="A12" s="4" t="s">
        <v>6718</v>
      </c>
      <c r="B12" s="76">
        <v>45033</v>
      </c>
      <c r="C12" s="76">
        <v>45033</v>
      </c>
      <c r="D12" s="76">
        <v>45259</v>
      </c>
      <c r="E12" s="4" t="s">
        <v>994</v>
      </c>
      <c r="F12" s="4" t="s">
        <v>995</v>
      </c>
      <c r="G12" s="4" t="s">
        <v>942</v>
      </c>
      <c r="H12" s="4" t="s">
        <v>996</v>
      </c>
      <c r="I12" s="4" t="s">
        <v>5108</v>
      </c>
      <c r="J12" s="4" t="s">
        <v>1333</v>
      </c>
      <c r="K12" s="4" t="s">
        <v>104</v>
      </c>
      <c r="L12" s="4">
        <v>5</v>
      </c>
      <c r="M12" s="4" t="s">
        <v>77</v>
      </c>
      <c r="N12" s="4">
        <v>111.49</v>
      </c>
      <c r="O12" s="4">
        <v>75.430000000000007</v>
      </c>
      <c r="P12" s="4" t="s">
        <v>78</v>
      </c>
      <c r="Q12" s="77">
        <v>45281.645138888889</v>
      </c>
      <c r="R12" s="4">
        <v>557.45000000000005</v>
      </c>
      <c r="S12" s="4">
        <v>377.15</v>
      </c>
      <c r="T12" s="4" t="str">
        <f>VLOOKUP(E12,zamiana!A:B,2,0)</f>
        <v>ALSTOM LRH</v>
      </c>
      <c r="V12" s="85" t="s">
        <v>8</v>
      </c>
      <c r="W12" s="84">
        <v>80986.26999999999</v>
      </c>
      <c r="X12" s="84">
        <v>50137.020000000004</v>
      </c>
      <c r="Y12" s="79">
        <f t="shared" si="0"/>
        <v>0.38091950647930806</v>
      </c>
      <c r="Z12" s="7">
        <f t="shared" si="1"/>
        <v>30849.249999999985</v>
      </c>
    </row>
    <row r="13" spans="1:26" x14ac:dyDescent="0.3">
      <c r="A13" s="4" t="s">
        <v>6718</v>
      </c>
      <c r="B13" s="76">
        <v>45033</v>
      </c>
      <c r="C13" s="76">
        <v>45033</v>
      </c>
      <c r="D13" s="76">
        <v>45259</v>
      </c>
      <c r="E13" s="4" t="s">
        <v>994</v>
      </c>
      <c r="F13" s="4" t="s">
        <v>995</v>
      </c>
      <c r="G13" s="4" t="s">
        <v>942</v>
      </c>
      <c r="H13" s="4" t="s">
        <v>996</v>
      </c>
      <c r="I13" s="4" t="s">
        <v>6719</v>
      </c>
      <c r="J13" s="4" t="s">
        <v>1333</v>
      </c>
      <c r="K13" s="4" t="s">
        <v>104</v>
      </c>
      <c r="L13" s="4">
        <v>5</v>
      </c>
      <c r="M13" s="4" t="s">
        <v>77</v>
      </c>
      <c r="N13" s="4">
        <v>28.45</v>
      </c>
      <c r="O13" s="4">
        <v>21.27</v>
      </c>
      <c r="P13" s="4" t="s">
        <v>78</v>
      </c>
      <c r="Q13" s="77">
        <v>45281.645138888889</v>
      </c>
      <c r="R13" s="4">
        <v>142.25</v>
      </c>
      <c r="S13" s="4">
        <v>106.35</v>
      </c>
      <c r="T13" s="4" t="str">
        <f>VLOOKUP(E13,zamiana!A:B,2,0)</f>
        <v>ALSTOM LRH</v>
      </c>
      <c r="V13" s="85" t="s">
        <v>9</v>
      </c>
      <c r="W13" s="84">
        <v>118640.36</v>
      </c>
      <c r="X13" s="84">
        <v>86230.000000000044</v>
      </c>
      <c r="Y13" s="79">
        <f t="shared" si="0"/>
        <v>0.27318157160008583</v>
      </c>
      <c r="Z13" s="7">
        <f t="shared" si="1"/>
        <v>32410.359999999957</v>
      </c>
    </row>
    <row r="14" spans="1:26" x14ac:dyDescent="0.3">
      <c r="A14" s="4" t="s">
        <v>6718</v>
      </c>
      <c r="B14" s="76">
        <v>45033</v>
      </c>
      <c r="C14" s="76">
        <v>45033</v>
      </c>
      <c r="D14" s="76">
        <v>45259</v>
      </c>
      <c r="E14" s="4" t="s">
        <v>994</v>
      </c>
      <c r="F14" s="4" t="s">
        <v>995</v>
      </c>
      <c r="G14" s="4" t="s">
        <v>942</v>
      </c>
      <c r="H14" s="4" t="s">
        <v>996</v>
      </c>
      <c r="I14" s="4" t="s">
        <v>6720</v>
      </c>
      <c r="J14" s="4" t="s">
        <v>6720</v>
      </c>
      <c r="K14" s="4" t="s">
        <v>104</v>
      </c>
      <c r="L14" s="4">
        <v>5</v>
      </c>
      <c r="M14" s="4" t="s">
        <v>77</v>
      </c>
      <c r="N14" s="4">
        <v>186.72</v>
      </c>
      <c r="O14" s="4">
        <v>105.83</v>
      </c>
      <c r="P14" s="4" t="s">
        <v>78</v>
      </c>
      <c r="Q14" s="77">
        <v>45281.645138888889</v>
      </c>
      <c r="R14" s="4">
        <v>933.6</v>
      </c>
      <c r="S14" s="4">
        <v>529.15</v>
      </c>
      <c r="T14" s="4" t="str">
        <f>VLOOKUP(E14,zamiana!A:B,2,0)</f>
        <v>ALSTOM LRH</v>
      </c>
      <c r="V14" s="85" t="s">
        <v>10</v>
      </c>
      <c r="W14" s="84">
        <v>183085.08</v>
      </c>
      <c r="X14" s="84">
        <v>3988.37</v>
      </c>
      <c r="Y14" s="79">
        <f t="shared" si="0"/>
        <v>0.97821575630302593</v>
      </c>
      <c r="Z14" s="7">
        <f t="shared" si="1"/>
        <v>179096.71</v>
      </c>
    </row>
    <row r="15" spans="1:26" x14ac:dyDescent="0.3">
      <c r="A15" s="4" t="s">
        <v>6721</v>
      </c>
      <c r="B15" s="76">
        <v>45098</v>
      </c>
      <c r="C15" s="76">
        <v>45098</v>
      </c>
      <c r="D15" s="76">
        <v>45243</v>
      </c>
      <c r="E15" s="4" t="s">
        <v>1981</v>
      </c>
      <c r="F15" s="4" t="s">
        <v>2027</v>
      </c>
      <c r="G15" s="4" t="s">
        <v>942</v>
      </c>
      <c r="H15" s="4" t="s">
        <v>2028</v>
      </c>
      <c r="I15" s="4">
        <v>12517585</v>
      </c>
      <c r="J15" s="4" t="s">
        <v>4938</v>
      </c>
      <c r="K15" s="4" t="s">
        <v>39</v>
      </c>
      <c r="L15" s="4">
        <v>47</v>
      </c>
      <c r="M15" s="4" t="s">
        <v>77</v>
      </c>
      <c r="N15" s="4">
        <v>53.35</v>
      </c>
      <c r="O15" s="4">
        <v>32.43</v>
      </c>
      <c r="P15" s="4" t="s">
        <v>78</v>
      </c>
      <c r="Q15" s="77">
        <v>45281.663194444445</v>
      </c>
      <c r="R15" s="4">
        <v>2507.4499999999998</v>
      </c>
      <c r="S15" s="4">
        <v>1524.21</v>
      </c>
      <c r="T15" s="4" t="str">
        <f>VLOOKUP(E15,zamiana!A:B,2,0)</f>
        <v>STADLER PANKOW</v>
      </c>
      <c r="V15" s="85" t="s">
        <v>11</v>
      </c>
      <c r="W15" s="84">
        <v>693390.00999999978</v>
      </c>
      <c r="X15" s="84">
        <v>423143.66</v>
      </c>
      <c r="Y15" s="79">
        <f t="shared" si="0"/>
        <v>0.38974652951807004</v>
      </c>
      <c r="Z15" s="7">
        <f t="shared" si="1"/>
        <v>270246.3499999998</v>
      </c>
    </row>
    <row r="16" spans="1:26" x14ac:dyDescent="0.3">
      <c r="A16" s="4" t="s">
        <v>6721</v>
      </c>
      <c r="B16" s="76">
        <v>45098</v>
      </c>
      <c r="C16" s="76">
        <v>45098</v>
      </c>
      <c r="D16" s="76">
        <v>45243</v>
      </c>
      <c r="E16" s="4" t="s">
        <v>1981</v>
      </c>
      <c r="F16" s="4" t="s">
        <v>2027</v>
      </c>
      <c r="G16" s="4" t="s">
        <v>942</v>
      </c>
      <c r="H16" s="4" t="s">
        <v>2028</v>
      </c>
      <c r="I16" s="4">
        <v>12507324</v>
      </c>
      <c r="J16" s="4" t="s">
        <v>4082</v>
      </c>
      <c r="K16" s="4" t="s">
        <v>39</v>
      </c>
      <c r="L16" s="4">
        <v>93</v>
      </c>
      <c r="M16" s="4" t="s">
        <v>77</v>
      </c>
      <c r="N16" s="4">
        <v>8.52</v>
      </c>
      <c r="O16" s="4">
        <v>5.28</v>
      </c>
      <c r="P16" s="4" t="s">
        <v>78</v>
      </c>
      <c r="Q16" s="77">
        <v>45281.663888888892</v>
      </c>
      <c r="R16" s="4">
        <v>792.36</v>
      </c>
      <c r="S16" s="4">
        <v>491.04</v>
      </c>
      <c r="T16" s="4" t="str">
        <f>VLOOKUP(E16,zamiana!A:B,2,0)</f>
        <v>STADLER PANKOW</v>
      </c>
      <c r="V16" s="85" t="s">
        <v>12</v>
      </c>
      <c r="W16" s="84">
        <v>140072.29999999996</v>
      </c>
      <c r="X16" s="84">
        <v>95763.859999999971</v>
      </c>
      <c r="Y16" s="79">
        <f t="shared" si="0"/>
        <v>0.31632549761801582</v>
      </c>
      <c r="Z16" s="7">
        <f t="shared" si="1"/>
        <v>44308.439999999988</v>
      </c>
    </row>
    <row r="17" spans="1:26" x14ac:dyDescent="0.3">
      <c r="A17" s="4" t="s">
        <v>6721</v>
      </c>
      <c r="B17" s="76">
        <v>45098</v>
      </c>
      <c r="C17" s="76">
        <v>45098</v>
      </c>
      <c r="D17" s="76">
        <v>45243</v>
      </c>
      <c r="E17" s="4" t="s">
        <v>1981</v>
      </c>
      <c r="F17" s="4" t="s">
        <v>2027</v>
      </c>
      <c r="G17" s="4" t="s">
        <v>942</v>
      </c>
      <c r="H17" s="4" t="s">
        <v>2028</v>
      </c>
      <c r="I17" s="4">
        <v>12507324</v>
      </c>
      <c r="J17" s="4" t="s">
        <v>4082</v>
      </c>
      <c r="K17" s="4" t="s">
        <v>39</v>
      </c>
      <c r="L17" s="4">
        <v>145</v>
      </c>
      <c r="M17" s="4" t="s">
        <v>77</v>
      </c>
      <c r="N17" s="4">
        <v>8.52</v>
      </c>
      <c r="O17" s="4">
        <v>5.28</v>
      </c>
      <c r="P17" s="4" t="s">
        <v>78</v>
      </c>
      <c r="Q17" s="77">
        <v>45281.663888888892</v>
      </c>
      <c r="R17" s="4">
        <v>1235.4000000000001</v>
      </c>
      <c r="S17" s="4">
        <v>765.6</v>
      </c>
      <c r="T17" s="4" t="str">
        <f>VLOOKUP(E17,zamiana!A:B,2,0)</f>
        <v>STADLER PANKOW</v>
      </c>
      <c r="V17" s="85" t="s">
        <v>2679</v>
      </c>
      <c r="W17" s="84">
        <v>187257.63000000003</v>
      </c>
      <c r="X17" s="84">
        <v>112191.59999999999</v>
      </c>
      <c r="Y17" s="79">
        <f t="shared" si="0"/>
        <v>0.40087034103763902</v>
      </c>
      <c r="Z17" s="7">
        <f t="shared" si="1"/>
        <v>75066.030000000042</v>
      </c>
    </row>
    <row r="18" spans="1:26" x14ac:dyDescent="0.3">
      <c r="A18" s="4" t="s">
        <v>6722</v>
      </c>
      <c r="B18" s="76">
        <v>45107</v>
      </c>
      <c r="C18" s="76">
        <v>45107</v>
      </c>
      <c r="D18" s="76">
        <v>45236</v>
      </c>
      <c r="E18" s="4" t="s">
        <v>1981</v>
      </c>
      <c r="F18" s="4" t="s">
        <v>2027</v>
      </c>
      <c r="G18" s="4" t="s">
        <v>942</v>
      </c>
      <c r="H18" s="4" t="s">
        <v>2028</v>
      </c>
      <c r="I18" s="4">
        <v>12546709</v>
      </c>
      <c r="J18" s="4" t="s">
        <v>6594</v>
      </c>
      <c r="K18" s="4" t="s">
        <v>1981</v>
      </c>
      <c r="L18" s="4">
        <v>540</v>
      </c>
      <c r="M18" s="4" t="s">
        <v>77</v>
      </c>
      <c r="N18" s="4">
        <v>10.43</v>
      </c>
      <c r="O18" s="4">
        <v>5.85</v>
      </c>
      <c r="P18" s="4" t="s">
        <v>78</v>
      </c>
      <c r="Q18" s="77">
        <v>45281.668749999997</v>
      </c>
      <c r="R18" s="4">
        <v>5632.2</v>
      </c>
      <c r="S18" s="4">
        <v>3159</v>
      </c>
      <c r="T18" s="4" t="str">
        <f>VLOOKUP(E18,zamiana!A:B,2,0)</f>
        <v>STADLER PANKOW</v>
      </c>
      <c r="V18" s="85" t="s">
        <v>13</v>
      </c>
      <c r="W18" s="84">
        <v>108975.78000000001</v>
      </c>
      <c r="X18" s="84">
        <v>60458.509999999995</v>
      </c>
      <c r="Y18" s="79">
        <f t="shared" si="0"/>
        <v>0.44521149561856782</v>
      </c>
      <c r="Z18" s="7">
        <f t="shared" si="1"/>
        <v>48517.270000000019</v>
      </c>
    </row>
    <row r="19" spans="1:26" x14ac:dyDescent="0.3">
      <c r="A19" s="4" t="s">
        <v>6722</v>
      </c>
      <c r="B19" s="76">
        <v>45107</v>
      </c>
      <c r="C19" s="76">
        <v>45107</v>
      </c>
      <c r="D19" s="76">
        <v>45236</v>
      </c>
      <c r="E19" s="4" t="s">
        <v>1981</v>
      </c>
      <c r="F19" s="4" t="s">
        <v>2027</v>
      </c>
      <c r="G19" s="4" t="s">
        <v>942</v>
      </c>
      <c r="H19" s="4" t="s">
        <v>2028</v>
      </c>
      <c r="I19" s="4">
        <v>12541961</v>
      </c>
      <c r="J19" s="4" t="s">
        <v>2878</v>
      </c>
      <c r="K19" s="4" t="s">
        <v>39</v>
      </c>
      <c r="L19" s="4">
        <v>1140</v>
      </c>
      <c r="M19" s="4" t="s">
        <v>77</v>
      </c>
      <c r="N19" s="4">
        <v>22.28</v>
      </c>
      <c r="O19" s="4">
        <v>19.39</v>
      </c>
      <c r="P19" s="4" t="s">
        <v>78</v>
      </c>
      <c r="Q19" s="77">
        <v>45173.670138888891</v>
      </c>
      <c r="R19" s="4">
        <v>25399.200000000001</v>
      </c>
      <c r="S19" s="4">
        <v>22104.6</v>
      </c>
      <c r="T19" s="4" t="str">
        <f>VLOOKUP(E19,zamiana!A:B,2,0)</f>
        <v>STADLER PANKOW</v>
      </c>
      <c r="V19" s="85" t="s">
        <v>30</v>
      </c>
      <c r="W19" s="84">
        <v>10668.880000000001</v>
      </c>
      <c r="X19" s="84">
        <v>5367.3799999999992</v>
      </c>
      <c r="Y19" s="79">
        <f t="shared" si="0"/>
        <v>0.49691251565300215</v>
      </c>
      <c r="Z19" s="7">
        <f t="shared" si="1"/>
        <v>5301.5000000000018</v>
      </c>
    </row>
    <row r="20" spans="1:26" x14ac:dyDescent="0.3">
      <c r="A20" s="4" t="s">
        <v>6723</v>
      </c>
      <c r="B20" s="76">
        <v>45118</v>
      </c>
      <c r="C20" s="76">
        <v>45111</v>
      </c>
      <c r="D20" s="76">
        <v>45243</v>
      </c>
      <c r="E20" s="4" t="s">
        <v>529</v>
      </c>
      <c r="F20" s="4" t="s">
        <v>2261</v>
      </c>
      <c r="G20" s="4" t="s">
        <v>942</v>
      </c>
      <c r="H20" s="4" t="s">
        <v>529</v>
      </c>
      <c r="I20" s="4">
        <v>500185537</v>
      </c>
      <c r="J20" s="4" t="s">
        <v>6724</v>
      </c>
      <c r="K20" s="4" t="s">
        <v>529</v>
      </c>
      <c r="L20" s="4">
        <v>20</v>
      </c>
      <c r="M20" s="4" t="s">
        <v>77</v>
      </c>
      <c r="N20" s="4">
        <v>27.48</v>
      </c>
      <c r="O20" s="4">
        <v>14.53</v>
      </c>
      <c r="P20" s="4" t="s">
        <v>78</v>
      </c>
      <c r="Q20" s="77">
        <v>45281.67083333333</v>
      </c>
      <c r="R20" s="4">
        <v>549.6</v>
      </c>
      <c r="S20" s="4">
        <v>290.60000000000002</v>
      </c>
      <c r="T20" s="4" t="str">
        <f>VLOOKUP(E20,zamiana!A:B,2,0)</f>
        <v>ALSTOM (ex. BT) GOE</v>
      </c>
      <c r="V20" s="85" t="s">
        <v>950</v>
      </c>
      <c r="W20" s="84">
        <v>629634.92999999993</v>
      </c>
      <c r="X20" s="84">
        <v>524786.51000000013</v>
      </c>
      <c r="Y20" s="79">
        <f t="shared" si="0"/>
        <v>0.1665225593503839</v>
      </c>
      <c r="Z20" s="7">
        <f t="shared" si="1"/>
        <v>104848.41999999981</v>
      </c>
    </row>
    <row r="21" spans="1:26" x14ac:dyDescent="0.3">
      <c r="A21" s="4" t="s">
        <v>6725</v>
      </c>
      <c r="B21" s="76">
        <v>45118</v>
      </c>
      <c r="C21" s="76">
        <v>45111</v>
      </c>
      <c r="D21" s="76">
        <v>45250</v>
      </c>
      <c r="E21" s="4" t="s">
        <v>529</v>
      </c>
      <c r="F21" s="4" t="s">
        <v>2261</v>
      </c>
      <c r="G21" s="4" t="s">
        <v>942</v>
      </c>
      <c r="H21" s="4" t="s">
        <v>529</v>
      </c>
      <c r="I21" s="4">
        <v>500637870</v>
      </c>
      <c r="J21" s="4" t="s">
        <v>6726</v>
      </c>
      <c r="K21" s="4" t="s">
        <v>529</v>
      </c>
      <c r="L21" s="4">
        <v>34</v>
      </c>
      <c r="M21" s="4" t="s">
        <v>77</v>
      </c>
      <c r="N21" s="4">
        <v>80.489999999999995</v>
      </c>
      <c r="O21" s="4">
        <v>36.24</v>
      </c>
      <c r="P21" s="4" t="s">
        <v>78</v>
      </c>
      <c r="Q21" s="77">
        <v>45281.665972222225</v>
      </c>
      <c r="R21" s="4">
        <v>2736.66</v>
      </c>
      <c r="S21" s="4">
        <v>1232.1600000000001</v>
      </c>
      <c r="T21" s="4" t="str">
        <f>VLOOKUP(E21,zamiana!A:B,2,0)</f>
        <v>ALSTOM (ex. BT) GOE</v>
      </c>
      <c r="V21" s="85" t="s">
        <v>31</v>
      </c>
      <c r="W21" s="84">
        <v>3024.02</v>
      </c>
      <c r="X21" s="84">
        <v>3190.07</v>
      </c>
      <c r="Y21" s="79">
        <f t="shared" si="0"/>
        <v>-5.4910351122016449E-2</v>
      </c>
      <c r="Z21" s="7">
        <f t="shared" si="1"/>
        <v>-166.05000000000018</v>
      </c>
    </row>
    <row r="22" spans="1:26" x14ac:dyDescent="0.3">
      <c r="A22" s="4" t="s">
        <v>6725</v>
      </c>
      <c r="B22" s="76">
        <v>45118</v>
      </c>
      <c r="C22" s="76">
        <v>45111</v>
      </c>
      <c r="D22" s="76">
        <v>45250</v>
      </c>
      <c r="E22" s="4" t="s">
        <v>529</v>
      </c>
      <c r="F22" s="4" t="s">
        <v>2261</v>
      </c>
      <c r="G22" s="4" t="s">
        <v>942</v>
      </c>
      <c r="H22" s="4" t="s">
        <v>529</v>
      </c>
      <c r="I22" s="4">
        <v>500568407</v>
      </c>
      <c r="J22" s="4" t="s">
        <v>6727</v>
      </c>
      <c r="K22" s="4" t="s">
        <v>529</v>
      </c>
      <c r="L22" s="4">
        <v>4</v>
      </c>
      <c r="M22" s="4" t="s">
        <v>77</v>
      </c>
      <c r="N22" s="4">
        <v>516.52</v>
      </c>
      <c r="O22" s="4">
        <v>205.58</v>
      </c>
      <c r="P22" s="4" t="s">
        <v>78</v>
      </c>
      <c r="Q22" s="77">
        <v>45281.657638888886</v>
      </c>
      <c r="R22" s="4">
        <v>2066.08</v>
      </c>
      <c r="S22" s="4">
        <v>822.32</v>
      </c>
      <c r="T22" s="4" t="str">
        <f>VLOOKUP(E22,zamiana!A:B,2,0)</f>
        <v>ALSTOM (ex. BT) GOE</v>
      </c>
      <c r="V22" s="85" t="s">
        <v>16</v>
      </c>
      <c r="W22" s="84">
        <v>113625</v>
      </c>
      <c r="X22" s="84">
        <v>88851.300000000017</v>
      </c>
      <c r="Y22" s="79">
        <f t="shared" si="0"/>
        <v>0.21803036303630347</v>
      </c>
      <c r="Z22" s="7">
        <f t="shared" si="1"/>
        <v>24773.699999999983</v>
      </c>
    </row>
    <row r="23" spans="1:26" x14ac:dyDescent="0.3">
      <c r="A23" s="4" t="s">
        <v>6725</v>
      </c>
      <c r="B23" s="76">
        <v>45118</v>
      </c>
      <c r="C23" s="76">
        <v>45111</v>
      </c>
      <c r="D23" s="76">
        <v>45250</v>
      </c>
      <c r="E23" s="4" t="s">
        <v>529</v>
      </c>
      <c r="F23" s="4" t="s">
        <v>2261</v>
      </c>
      <c r="G23" s="4" t="s">
        <v>942</v>
      </c>
      <c r="H23" s="4" t="s">
        <v>529</v>
      </c>
      <c r="I23" s="4">
        <v>500567405</v>
      </c>
      <c r="J23" s="4">
        <v>590195910</v>
      </c>
      <c r="K23" s="4" t="s">
        <v>529</v>
      </c>
      <c r="L23" s="4">
        <v>13</v>
      </c>
      <c r="M23" s="4" t="s">
        <v>77</v>
      </c>
      <c r="N23" s="4">
        <v>18.93</v>
      </c>
      <c r="O23" s="4">
        <v>8.4499999999999993</v>
      </c>
      <c r="P23" s="4" t="s">
        <v>78</v>
      </c>
      <c r="Q23" s="77">
        <v>45281.65902777778</v>
      </c>
      <c r="R23" s="4">
        <v>246.09</v>
      </c>
      <c r="S23" s="4">
        <v>109.85</v>
      </c>
      <c r="T23" s="4" t="str">
        <f>VLOOKUP(E23,zamiana!A:B,2,0)</f>
        <v>ALSTOM (ex. BT) GOE</v>
      </c>
      <c r="V23" s="85" t="s">
        <v>956</v>
      </c>
      <c r="W23" s="84">
        <v>29074.840000000004</v>
      </c>
      <c r="X23" s="84">
        <v>0.54</v>
      </c>
      <c r="Y23" s="79">
        <f t="shared" si="0"/>
        <v>0.99998142724087213</v>
      </c>
      <c r="Z23" s="7">
        <f t="shared" si="1"/>
        <v>29074.300000000003</v>
      </c>
    </row>
    <row r="24" spans="1:26" x14ac:dyDescent="0.3">
      <c r="A24" s="4" t="s">
        <v>6725</v>
      </c>
      <c r="B24" s="76">
        <v>45118</v>
      </c>
      <c r="C24" s="76">
        <v>45111</v>
      </c>
      <c r="D24" s="76">
        <v>45250</v>
      </c>
      <c r="E24" s="4" t="s">
        <v>529</v>
      </c>
      <c r="F24" s="4" t="s">
        <v>2261</v>
      </c>
      <c r="G24" s="4" t="s">
        <v>942</v>
      </c>
      <c r="H24" s="4" t="s">
        <v>529</v>
      </c>
      <c r="I24" s="4">
        <v>500567351</v>
      </c>
      <c r="J24" s="4" t="s">
        <v>4349</v>
      </c>
      <c r="K24" s="4" t="s">
        <v>529</v>
      </c>
      <c r="L24" s="4">
        <v>124</v>
      </c>
      <c r="M24" s="4" t="s">
        <v>77</v>
      </c>
      <c r="N24" s="4">
        <v>57.79</v>
      </c>
      <c r="O24" s="4">
        <v>23.62</v>
      </c>
      <c r="P24" s="4" t="s">
        <v>78</v>
      </c>
      <c r="Q24" s="77">
        <v>45281.660416666666</v>
      </c>
      <c r="R24" s="4">
        <v>7165.96</v>
      </c>
      <c r="S24" s="4">
        <v>2928.88</v>
      </c>
      <c r="T24" s="4" t="str">
        <f>VLOOKUP(E24,zamiana!A:B,2,0)</f>
        <v>ALSTOM (ex. BT) GOE</v>
      </c>
      <c r="V24" s="85" t="s">
        <v>32</v>
      </c>
      <c r="W24" s="84">
        <v>7648.66</v>
      </c>
      <c r="X24" s="84">
        <v>3752.02</v>
      </c>
      <c r="Y24" s="79">
        <f t="shared" si="0"/>
        <v>0.50945394356658547</v>
      </c>
      <c r="Z24" s="7">
        <f t="shared" si="1"/>
        <v>3896.64</v>
      </c>
    </row>
    <row r="25" spans="1:26" x14ac:dyDescent="0.3">
      <c r="A25" s="4" t="s">
        <v>6725</v>
      </c>
      <c r="B25" s="76">
        <v>45118</v>
      </c>
      <c r="C25" s="76">
        <v>45111</v>
      </c>
      <c r="D25" s="76">
        <v>45250</v>
      </c>
      <c r="E25" s="4" t="s">
        <v>529</v>
      </c>
      <c r="F25" s="4" t="s">
        <v>2261</v>
      </c>
      <c r="G25" s="4" t="s">
        <v>942</v>
      </c>
      <c r="H25" s="4" t="s">
        <v>529</v>
      </c>
      <c r="I25" s="4">
        <v>500566996</v>
      </c>
      <c r="J25" s="4" t="s">
        <v>4981</v>
      </c>
      <c r="K25" s="4" t="s">
        <v>529</v>
      </c>
      <c r="L25" s="4">
        <v>10</v>
      </c>
      <c r="M25" s="4" t="s">
        <v>77</v>
      </c>
      <c r="N25" s="4">
        <v>34.700000000000003</v>
      </c>
      <c r="O25" s="4">
        <v>13.17</v>
      </c>
      <c r="P25" s="4" t="s">
        <v>78</v>
      </c>
      <c r="Q25" s="77">
        <v>45281.661111111112</v>
      </c>
      <c r="R25" s="4">
        <v>347</v>
      </c>
      <c r="S25" s="4">
        <v>131.69999999999999</v>
      </c>
      <c r="T25" s="4" t="str">
        <f>VLOOKUP(E25,zamiana!A:B,2,0)</f>
        <v>ALSTOM (ex. BT) GOE</v>
      </c>
      <c r="V25" s="85" t="s">
        <v>46</v>
      </c>
      <c r="W25" s="84">
        <v>233589.31</v>
      </c>
      <c r="X25" s="84">
        <v>157598.04000000007</v>
      </c>
      <c r="Y25" s="79">
        <f t="shared" si="0"/>
        <v>0.32531998146661734</v>
      </c>
      <c r="Z25" s="7">
        <f t="shared" si="1"/>
        <v>75991.269999999931</v>
      </c>
    </row>
    <row r="26" spans="1:26" x14ac:dyDescent="0.3">
      <c r="A26" s="4" t="s">
        <v>6725</v>
      </c>
      <c r="B26" s="76">
        <v>45118</v>
      </c>
      <c r="C26" s="76">
        <v>45111</v>
      </c>
      <c r="D26" s="76">
        <v>45250</v>
      </c>
      <c r="E26" s="4" t="s">
        <v>529</v>
      </c>
      <c r="F26" s="4" t="s">
        <v>2261</v>
      </c>
      <c r="G26" s="4" t="s">
        <v>942</v>
      </c>
      <c r="H26" s="4" t="s">
        <v>529</v>
      </c>
      <c r="I26" s="4">
        <v>500566993</v>
      </c>
      <c r="J26" s="4" t="s">
        <v>5813</v>
      </c>
      <c r="K26" s="4" t="s">
        <v>529</v>
      </c>
      <c r="L26" s="4">
        <v>1</v>
      </c>
      <c r="M26" s="4" t="s">
        <v>77</v>
      </c>
      <c r="N26" s="4">
        <v>23.36</v>
      </c>
      <c r="O26" s="4">
        <v>10.07</v>
      </c>
      <c r="P26" s="4" t="s">
        <v>78</v>
      </c>
      <c r="Q26" s="77">
        <v>45281.661111111112</v>
      </c>
      <c r="R26" s="4">
        <v>23.36</v>
      </c>
      <c r="S26" s="4">
        <v>10.07</v>
      </c>
      <c r="T26" s="4" t="str">
        <f>VLOOKUP(E26,zamiana!A:B,2,0)</f>
        <v>ALSTOM (ex. BT) GOE</v>
      </c>
      <c r="V26" s="85" t="s">
        <v>39</v>
      </c>
      <c r="W26" s="84">
        <v>375973.88999999984</v>
      </c>
      <c r="X26" s="84">
        <v>180749.84999999995</v>
      </c>
      <c r="Y26" s="79">
        <f t="shared" si="0"/>
        <v>0.51924892975945747</v>
      </c>
      <c r="Z26" s="7">
        <f t="shared" si="1"/>
        <v>195224.03999999989</v>
      </c>
    </row>
    <row r="27" spans="1:26" x14ac:dyDescent="0.3">
      <c r="A27" s="4" t="s">
        <v>6725</v>
      </c>
      <c r="B27" s="76">
        <v>45118</v>
      </c>
      <c r="C27" s="76">
        <v>45111</v>
      </c>
      <c r="D27" s="76">
        <v>45250</v>
      </c>
      <c r="E27" s="4" t="s">
        <v>529</v>
      </c>
      <c r="F27" s="4" t="s">
        <v>2261</v>
      </c>
      <c r="G27" s="4" t="s">
        <v>942</v>
      </c>
      <c r="H27" s="4" t="s">
        <v>529</v>
      </c>
      <c r="I27" s="4">
        <v>500565522</v>
      </c>
      <c r="J27" s="4" t="s">
        <v>6728</v>
      </c>
      <c r="K27" s="4" t="s">
        <v>529</v>
      </c>
      <c r="L27" s="4">
        <v>9</v>
      </c>
      <c r="M27" s="4" t="s">
        <v>77</v>
      </c>
      <c r="N27" s="4">
        <v>66.44</v>
      </c>
      <c r="O27" s="4">
        <v>24.56</v>
      </c>
      <c r="P27" s="4" t="s">
        <v>78</v>
      </c>
      <c r="Q27" s="77">
        <v>45281.662499999999</v>
      </c>
      <c r="R27" s="4">
        <v>597.96</v>
      </c>
      <c r="S27" s="4">
        <v>221.04</v>
      </c>
      <c r="T27" s="4" t="str">
        <f>VLOOKUP(E27,zamiana!A:B,2,0)</f>
        <v>ALSTOM (ex. BT) GOE</v>
      </c>
      <c r="V27" s="85" t="s">
        <v>47</v>
      </c>
      <c r="W27" s="84">
        <v>17686.53</v>
      </c>
      <c r="X27" s="84">
        <v>11549.749999999998</v>
      </c>
      <c r="Y27" s="79">
        <f t="shared" si="0"/>
        <v>0.34697478815799376</v>
      </c>
      <c r="Z27" s="7">
        <f t="shared" si="1"/>
        <v>6136.7800000000007</v>
      </c>
    </row>
    <row r="28" spans="1:26" x14ac:dyDescent="0.3">
      <c r="A28" s="4" t="s">
        <v>6725</v>
      </c>
      <c r="B28" s="76">
        <v>45118</v>
      </c>
      <c r="C28" s="76">
        <v>45111</v>
      </c>
      <c r="D28" s="76">
        <v>45250</v>
      </c>
      <c r="E28" s="4" t="s">
        <v>529</v>
      </c>
      <c r="F28" s="4" t="s">
        <v>2261</v>
      </c>
      <c r="G28" s="4" t="s">
        <v>942</v>
      </c>
      <c r="H28" s="4" t="s">
        <v>529</v>
      </c>
      <c r="I28" s="4">
        <v>500564249</v>
      </c>
      <c r="J28" s="4" t="s">
        <v>6729</v>
      </c>
      <c r="K28" s="4" t="s">
        <v>529</v>
      </c>
      <c r="L28" s="4">
        <v>39</v>
      </c>
      <c r="M28" s="4" t="s">
        <v>77</v>
      </c>
      <c r="N28" s="4">
        <v>30.18</v>
      </c>
      <c r="O28" s="4">
        <v>22.32</v>
      </c>
      <c r="P28" s="4" t="s">
        <v>78</v>
      </c>
      <c r="Q28" s="77">
        <v>45281.661805555559</v>
      </c>
      <c r="R28" s="4">
        <v>1177.02</v>
      </c>
      <c r="S28" s="4">
        <v>870.48</v>
      </c>
      <c r="T28" s="4" t="str">
        <f>VLOOKUP(E28,zamiana!A:B,2,0)</f>
        <v>ALSTOM (ex. BT) GOE</v>
      </c>
      <c r="V28" s="85" t="s">
        <v>2281</v>
      </c>
      <c r="W28" s="84">
        <v>59684.490000000013</v>
      </c>
      <c r="X28" s="84">
        <v>45986.650000000038</v>
      </c>
      <c r="Y28" s="79">
        <f t="shared" si="0"/>
        <v>0.22950418106948675</v>
      </c>
      <c r="Z28" s="7">
        <f t="shared" si="1"/>
        <v>13697.839999999975</v>
      </c>
    </row>
    <row r="29" spans="1:26" x14ac:dyDescent="0.3">
      <c r="A29" s="4" t="s">
        <v>6725</v>
      </c>
      <c r="B29" s="76">
        <v>45118</v>
      </c>
      <c r="C29" s="76">
        <v>45111</v>
      </c>
      <c r="D29" s="76">
        <v>45250</v>
      </c>
      <c r="E29" s="4" t="s">
        <v>529</v>
      </c>
      <c r="F29" s="4" t="s">
        <v>2261</v>
      </c>
      <c r="G29" s="4" t="s">
        <v>942</v>
      </c>
      <c r="H29" s="4" t="s">
        <v>529</v>
      </c>
      <c r="I29" s="4">
        <v>500564248</v>
      </c>
      <c r="J29" s="4" t="s">
        <v>6730</v>
      </c>
      <c r="K29" s="4" t="s">
        <v>529</v>
      </c>
      <c r="L29" s="4">
        <v>19</v>
      </c>
      <c r="M29" s="4" t="s">
        <v>77</v>
      </c>
      <c r="N29" s="4">
        <v>30.18</v>
      </c>
      <c r="O29" s="4">
        <v>23.89</v>
      </c>
      <c r="P29" s="4" t="s">
        <v>78</v>
      </c>
      <c r="Q29" s="77">
        <v>45281.661805555559</v>
      </c>
      <c r="R29" s="4">
        <v>573.41999999999996</v>
      </c>
      <c r="S29" s="4">
        <v>453.91</v>
      </c>
      <c r="T29" s="4" t="str">
        <f>VLOOKUP(E29,zamiana!A:B,2,0)</f>
        <v>ALSTOM (ex. BT) GOE</v>
      </c>
      <c r="V29" s="85" t="s">
        <v>35</v>
      </c>
      <c r="W29" s="84">
        <v>767163.45000000054</v>
      </c>
      <c r="X29" s="84">
        <v>649404.84999999986</v>
      </c>
      <c r="Y29" s="79">
        <f t="shared" si="0"/>
        <v>0.1534987100858371</v>
      </c>
      <c r="Z29" s="7">
        <f t="shared" si="1"/>
        <v>117758.60000000068</v>
      </c>
    </row>
    <row r="30" spans="1:26" x14ac:dyDescent="0.3">
      <c r="A30" s="4" t="s">
        <v>6725</v>
      </c>
      <c r="B30" s="76">
        <v>45118</v>
      </c>
      <c r="C30" s="76">
        <v>45111</v>
      </c>
      <c r="D30" s="76">
        <v>45250</v>
      </c>
      <c r="E30" s="4" t="s">
        <v>529</v>
      </c>
      <c r="F30" s="4" t="s">
        <v>2261</v>
      </c>
      <c r="G30" s="4" t="s">
        <v>942</v>
      </c>
      <c r="H30" s="4" t="s">
        <v>529</v>
      </c>
      <c r="I30" s="4">
        <v>500497577</v>
      </c>
      <c r="J30" s="4" t="s">
        <v>2561</v>
      </c>
      <c r="K30" s="4" t="s">
        <v>529</v>
      </c>
      <c r="L30" s="4">
        <v>45</v>
      </c>
      <c r="M30" s="4" t="s">
        <v>77</v>
      </c>
      <c r="N30" s="4">
        <v>10.42</v>
      </c>
      <c r="O30" s="4">
        <v>3.88</v>
      </c>
      <c r="P30" s="4" t="s">
        <v>78</v>
      </c>
      <c r="Q30" s="77">
        <v>45281.661111111112</v>
      </c>
      <c r="R30" s="4">
        <v>468.9</v>
      </c>
      <c r="S30" s="4">
        <v>174.6</v>
      </c>
      <c r="T30" s="4" t="str">
        <f>VLOOKUP(E30,zamiana!A:B,2,0)</f>
        <v>ALSTOM (ex. BT) GOE</v>
      </c>
      <c r="V30" s="85" t="s">
        <v>936</v>
      </c>
      <c r="W30" s="84">
        <v>140283.60999999999</v>
      </c>
      <c r="X30" s="84">
        <v>771.52</v>
      </c>
      <c r="Y30" s="79">
        <f t="shared" si="0"/>
        <v>0.99450028410303959</v>
      </c>
      <c r="Z30" s="7">
        <f t="shared" si="1"/>
        <v>139512.09</v>
      </c>
    </row>
    <row r="31" spans="1:26" x14ac:dyDescent="0.3">
      <c r="A31" s="4" t="s">
        <v>6725</v>
      </c>
      <c r="B31" s="76">
        <v>45118</v>
      </c>
      <c r="C31" s="76">
        <v>45111</v>
      </c>
      <c r="D31" s="76">
        <v>45250</v>
      </c>
      <c r="E31" s="4" t="s">
        <v>529</v>
      </c>
      <c r="F31" s="4" t="s">
        <v>2261</v>
      </c>
      <c r="G31" s="4" t="s">
        <v>942</v>
      </c>
      <c r="H31" s="4" t="s">
        <v>529</v>
      </c>
      <c r="I31" s="4">
        <v>500460593</v>
      </c>
      <c r="J31" s="4">
        <v>599001800</v>
      </c>
      <c r="K31" s="4" t="s">
        <v>529</v>
      </c>
      <c r="L31" s="4">
        <v>5</v>
      </c>
      <c r="M31" s="4" t="s">
        <v>77</v>
      </c>
      <c r="N31" s="4">
        <v>90.73</v>
      </c>
      <c r="O31" s="4">
        <v>76.11</v>
      </c>
      <c r="P31" s="4" t="s">
        <v>78</v>
      </c>
      <c r="Q31" s="77">
        <v>45281.669444444444</v>
      </c>
      <c r="R31" s="4">
        <v>453.65</v>
      </c>
      <c r="S31" s="4">
        <v>380.55</v>
      </c>
      <c r="T31" s="4" t="str">
        <f>VLOOKUP(E31,zamiana!A:B,2,0)</f>
        <v>ALSTOM (ex. BT) GOE</v>
      </c>
      <c r="V31" s="85" t="s">
        <v>15</v>
      </c>
      <c r="W31" s="84">
        <v>762443.37999999989</v>
      </c>
      <c r="X31" s="84">
        <v>644072.93000000005</v>
      </c>
      <c r="Y31" s="79">
        <f t="shared" si="0"/>
        <v>0.15525146273812471</v>
      </c>
      <c r="Z31" s="7">
        <f t="shared" si="1"/>
        <v>118370.44999999984</v>
      </c>
    </row>
    <row r="32" spans="1:26" x14ac:dyDescent="0.3">
      <c r="A32" s="4" t="s">
        <v>6731</v>
      </c>
      <c r="B32" s="76">
        <v>45118</v>
      </c>
      <c r="C32" s="76">
        <v>45118</v>
      </c>
      <c r="D32" s="76">
        <v>45250</v>
      </c>
      <c r="E32" s="4" t="s">
        <v>2679</v>
      </c>
      <c r="F32" s="4" t="s">
        <v>3904</v>
      </c>
      <c r="G32" s="4" t="s">
        <v>942</v>
      </c>
      <c r="H32" s="4" t="s">
        <v>2679</v>
      </c>
      <c r="I32" s="4" t="s">
        <v>3916</v>
      </c>
      <c r="J32" s="4" t="s">
        <v>3916</v>
      </c>
      <c r="K32" s="4" t="s">
        <v>3906</v>
      </c>
      <c r="L32" s="4">
        <v>12</v>
      </c>
      <c r="M32" s="4" t="s">
        <v>77</v>
      </c>
      <c r="N32" s="4">
        <v>121.76</v>
      </c>
      <c r="O32" s="4">
        <v>104.4</v>
      </c>
      <c r="P32" s="4" t="s">
        <v>78</v>
      </c>
      <c r="Q32" s="77">
        <v>45281.675694444442</v>
      </c>
      <c r="R32" s="4">
        <v>1461.12</v>
      </c>
      <c r="S32" s="4">
        <v>1252.8</v>
      </c>
      <c r="T32" s="4" t="str">
        <f>VLOOKUP(E32,zamiana!A:B,2,0)</f>
        <v>ALSTOM MATRANOVAK</v>
      </c>
      <c r="V32" s="85" t="s">
        <v>915</v>
      </c>
      <c r="W32" s="84">
        <v>5300092.5600000015</v>
      </c>
      <c r="X32" s="84">
        <v>3612251.620000001</v>
      </c>
      <c r="Y32" s="79">
        <f t="shared" si="0"/>
        <v>0.31845499317091169</v>
      </c>
      <c r="Z32" s="7">
        <f t="shared" si="1"/>
        <v>1687840.9400000004</v>
      </c>
    </row>
    <row r="33" spans="1:28" x14ac:dyDescent="0.3">
      <c r="A33" s="4" t="s">
        <v>6731</v>
      </c>
      <c r="B33" s="76">
        <v>45118</v>
      </c>
      <c r="C33" s="76">
        <v>45118</v>
      </c>
      <c r="D33" s="76">
        <v>45250</v>
      </c>
      <c r="E33" s="4" t="s">
        <v>2679</v>
      </c>
      <c r="F33" s="4" t="s">
        <v>3904</v>
      </c>
      <c r="G33" s="4" t="s">
        <v>942</v>
      </c>
      <c r="H33" s="4" t="s">
        <v>2679</v>
      </c>
      <c r="I33" s="4" t="s">
        <v>4374</v>
      </c>
      <c r="J33" s="4" t="s">
        <v>4374</v>
      </c>
      <c r="K33" s="4" t="s">
        <v>3906</v>
      </c>
      <c r="L33" s="4">
        <v>16</v>
      </c>
      <c r="M33" s="4" t="s">
        <v>77</v>
      </c>
      <c r="N33" s="4">
        <v>120.92</v>
      </c>
      <c r="O33" s="4">
        <v>70.14</v>
      </c>
      <c r="P33" s="4" t="s">
        <v>78</v>
      </c>
      <c r="Q33" s="77">
        <v>45281.675694444442</v>
      </c>
      <c r="R33" s="4">
        <v>1934.72</v>
      </c>
      <c r="S33" s="4">
        <v>1122.24</v>
      </c>
      <c r="T33" s="4" t="str">
        <f>VLOOKUP(E33,zamiana!A:B,2,0)</f>
        <v>ALSTOM MATRANOVAK</v>
      </c>
      <c r="V33"/>
      <c r="W33"/>
      <c r="X33"/>
      <c r="Y33" s="79" t="e">
        <f t="shared" si="0"/>
        <v>#DIV/0!</v>
      </c>
      <c r="Z33" s="7">
        <f t="shared" si="1"/>
        <v>0</v>
      </c>
    </row>
    <row r="34" spans="1:28" x14ac:dyDescent="0.3">
      <c r="A34" s="4" t="s">
        <v>6731</v>
      </c>
      <c r="B34" s="76">
        <v>45118</v>
      </c>
      <c r="C34" s="76">
        <v>45118</v>
      </c>
      <c r="D34" s="76">
        <v>45250</v>
      </c>
      <c r="E34" s="4" t="s">
        <v>2679</v>
      </c>
      <c r="F34" s="4" t="s">
        <v>3904</v>
      </c>
      <c r="G34" s="4" t="s">
        <v>942</v>
      </c>
      <c r="H34" s="4" t="s">
        <v>2679</v>
      </c>
      <c r="I34" s="4" t="s">
        <v>4373</v>
      </c>
      <c r="J34" s="4" t="s">
        <v>4373</v>
      </c>
      <c r="K34" s="4" t="s">
        <v>3906</v>
      </c>
      <c r="L34" s="4">
        <v>16</v>
      </c>
      <c r="M34" s="4" t="s">
        <v>77</v>
      </c>
      <c r="N34" s="4">
        <v>104.16</v>
      </c>
      <c r="O34" s="4">
        <v>54.14</v>
      </c>
      <c r="P34" s="4" t="s">
        <v>78</v>
      </c>
      <c r="Q34" s="77">
        <v>45281.675694444442</v>
      </c>
      <c r="R34" s="4">
        <v>1666.56</v>
      </c>
      <c r="S34" s="4">
        <v>866.24</v>
      </c>
      <c r="T34" s="4" t="str">
        <f>VLOOKUP(E34,zamiana!A:B,2,0)</f>
        <v>ALSTOM MATRANOVAK</v>
      </c>
      <c r="V34"/>
      <c r="W34"/>
      <c r="X34"/>
      <c r="Y34"/>
      <c r="Z34"/>
      <c r="AA34"/>
      <c r="AB34"/>
    </row>
    <row r="35" spans="1:28" x14ac:dyDescent="0.3">
      <c r="A35" s="4" t="s">
        <v>6731</v>
      </c>
      <c r="B35" s="76">
        <v>45118</v>
      </c>
      <c r="C35" s="76">
        <v>45118</v>
      </c>
      <c r="D35" s="76">
        <v>45250</v>
      </c>
      <c r="E35" s="4" t="s">
        <v>2679</v>
      </c>
      <c r="F35" s="4" t="s">
        <v>3904</v>
      </c>
      <c r="G35" s="4" t="s">
        <v>942</v>
      </c>
      <c r="H35" s="4" t="s">
        <v>2679</v>
      </c>
      <c r="I35" s="4" t="s">
        <v>3914</v>
      </c>
      <c r="J35" s="4" t="s">
        <v>3914</v>
      </c>
      <c r="K35" s="4" t="s">
        <v>3906</v>
      </c>
      <c r="L35" s="4">
        <v>8</v>
      </c>
      <c r="M35" s="4" t="s">
        <v>77</v>
      </c>
      <c r="N35" s="4">
        <v>632.25</v>
      </c>
      <c r="O35" s="4">
        <v>409.59</v>
      </c>
      <c r="P35" s="4" t="s">
        <v>78</v>
      </c>
      <c r="Q35" s="77">
        <v>45281.675000000003</v>
      </c>
      <c r="R35" s="4">
        <v>5058</v>
      </c>
      <c r="S35" s="4">
        <v>3276.72</v>
      </c>
      <c r="T35" s="4" t="str">
        <f>VLOOKUP(E35,zamiana!A:B,2,0)</f>
        <v>ALSTOM MATRANOVAK</v>
      </c>
      <c r="V35"/>
      <c r="W35"/>
      <c r="X35"/>
      <c r="Y35"/>
      <c r="Z35"/>
      <c r="AA35"/>
      <c r="AB35"/>
    </row>
    <row r="36" spans="1:28" x14ac:dyDescent="0.3">
      <c r="A36" s="4" t="s">
        <v>6731</v>
      </c>
      <c r="B36" s="76">
        <v>45118</v>
      </c>
      <c r="C36" s="76">
        <v>45118</v>
      </c>
      <c r="D36" s="76">
        <v>45250</v>
      </c>
      <c r="E36" s="4" t="s">
        <v>2679</v>
      </c>
      <c r="F36" s="4" t="s">
        <v>3904</v>
      </c>
      <c r="G36" s="4" t="s">
        <v>942</v>
      </c>
      <c r="H36" s="4" t="s">
        <v>2679</v>
      </c>
      <c r="I36" s="4" t="s">
        <v>4372</v>
      </c>
      <c r="J36" s="4" t="s">
        <v>4372</v>
      </c>
      <c r="K36" s="4" t="s">
        <v>3906</v>
      </c>
      <c r="L36" s="4">
        <v>8</v>
      </c>
      <c r="M36" s="4" t="s">
        <v>77</v>
      </c>
      <c r="N36" s="4">
        <v>610.02</v>
      </c>
      <c r="O36" s="4">
        <v>409.59</v>
      </c>
      <c r="P36" s="4" t="s">
        <v>78</v>
      </c>
      <c r="Q36" s="77">
        <v>45281.675000000003</v>
      </c>
      <c r="R36" s="4">
        <v>4880.16</v>
      </c>
      <c r="S36" s="4">
        <v>3276.72</v>
      </c>
      <c r="T36" s="4" t="str">
        <f>VLOOKUP(E36,zamiana!A:B,2,0)</f>
        <v>ALSTOM MATRANOVAK</v>
      </c>
      <c r="V36" s="80"/>
      <c r="W36" s="80"/>
      <c r="X36" s="80"/>
    </row>
    <row r="37" spans="1:28" x14ac:dyDescent="0.3">
      <c r="A37" s="4" t="s">
        <v>6731</v>
      </c>
      <c r="B37" s="76">
        <v>45118</v>
      </c>
      <c r="C37" s="76">
        <v>45118</v>
      </c>
      <c r="D37" s="76">
        <v>45250</v>
      </c>
      <c r="E37" s="4" t="s">
        <v>2679</v>
      </c>
      <c r="F37" s="4" t="s">
        <v>3904</v>
      </c>
      <c r="G37" s="4" t="s">
        <v>942</v>
      </c>
      <c r="H37" s="4" t="s">
        <v>2679</v>
      </c>
      <c r="I37" s="4" t="s">
        <v>3913</v>
      </c>
      <c r="J37" s="4" t="s">
        <v>3913</v>
      </c>
      <c r="K37" s="4" t="s">
        <v>3906</v>
      </c>
      <c r="L37" s="4">
        <v>12</v>
      </c>
      <c r="M37" s="4" t="s">
        <v>77</v>
      </c>
      <c r="N37" s="4">
        <v>342.48</v>
      </c>
      <c r="O37" s="4">
        <v>221.69</v>
      </c>
      <c r="P37" s="4" t="s">
        <v>78</v>
      </c>
      <c r="Q37" s="77">
        <v>45281.675694444442</v>
      </c>
      <c r="R37" s="4">
        <v>4109.76</v>
      </c>
      <c r="S37" s="4">
        <v>2660.28</v>
      </c>
      <c r="T37" s="4" t="str">
        <f>VLOOKUP(E37,zamiana!A:B,2,0)</f>
        <v>ALSTOM MATRANOVAK</v>
      </c>
      <c r="V37" s="80"/>
      <c r="W37" s="80"/>
      <c r="X37" s="80"/>
    </row>
    <row r="38" spans="1:28" x14ac:dyDescent="0.3">
      <c r="A38" s="4" t="s">
        <v>6731</v>
      </c>
      <c r="B38" s="76">
        <v>45118</v>
      </c>
      <c r="C38" s="76">
        <v>45118</v>
      </c>
      <c r="D38" s="76">
        <v>45250</v>
      </c>
      <c r="E38" s="4" t="s">
        <v>2679</v>
      </c>
      <c r="F38" s="4" t="s">
        <v>3904</v>
      </c>
      <c r="G38" s="4" t="s">
        <v>942</v>
      </c>
      <c r="H38" s="4" t="s">
        <v>2679</v>
      </c>
      <c r="I38" s="4" t="s">
        <v>3912</v>
      </c>
      <c r="J38" s="4" t="s">
        <v>3912</v>
      </c>
      <c r="K38" s="4" t="s">
        <v>3906</v>
      </c>
      <c r="L38" s="4">
        <v>12</v>
      </c>
      <c r="M38" s="4" t="s">
        <v>77</v>
      </c>
      <c r="N38" s="4">
        <v>335.84</v>
      </c>
      <c r="O38" s="4">
        <v>209.05</v>
      </c>
      <c r="P38" s="4" t="s">
        <v>78</v>
      </c>
      <c r="Q38" s="77">
        <v>45281.675694444442</v>
      </c>
      <c r="R38" s="4">
        <v>4030.08</v>
      </c>
      <c r="S38" s="4">
        <v>2508.6</v>
      </c>
      <c r="T38" s="4" t="str">
        <f>VLOOKUP(E38,zamiana!A:B,2,0)</f>
        <v>ALSTOM MATRANOVAK</v>
      </c>
      <c r="V38" s="80"/>
      <c r="W38" s="80"/>
      <c r="X38" s="80"/>
    </row>
    <row r="39" spans="1:28" x14ac:dyDescent="0.3">
      <c r="A39" s="4" t="s">
        <v>6731</v>
      </c>
      <c r="B39" s="76">
        <v>45118</v>
      </c>
      <c r="C39" s="76">
        <v>45118</v>
      </c>
      <c r="D39" s="76">
        <v>45250</v>
      </c>
      <c r="E39" s="4" t="s">
        <v>2679</v>
      </c>
      <c r="F39" s="4" t="s">
        <v>3904</v>
      </c>
      <c r="G39" s="4" t="s">
        <v>942</v>
      </c>
      <c r="H39" s="4" t="s">
        <v>2679</v>
      </c>
      <c r="I39" s="4" t="s">
        <v>3911</v>
      </c>
      <c r="J39" s="4" t="s">
        <v>3911</v>
      </c>
      <c r="K39" s="4" t="s">
        <v>3906</v>
      </c>
      <c r="L39" s="4">
        <v>8</v>
      </c>
      <c r="M39" s="4" t="s">
        <v>77</v>
      </c>
      <c r="N39" s="4">
        <v>731.47</v>
      </c>
      <c r="O39" s="4">
        <v>358.49</v>
      </c>
      <c r="P39" s="4" t="s">
        <v>78</v>
      </c>
      <c r="Q39" s="77">
        <v>45281.675694444442</v>
      </c>
      <c r="R39" s="4">
        <v>5851.76</v>
      </c>
      <c r="S39" s="4">
        <v>2867.92</v>
      </c>
      <c r="T39" s="4" t="str">
        <f>VLOOKUP(E39,zamiana!A:B,2,0)</f>
        <v>ALSTOM MATRANOVAK</v>
      </c>
      <c r="V39" s="80"/>
      <c r="W39" s="80"/>
      <c r="X39" s="80"/>
    </row>
    <row r="40" spans="1:28" x14ac:dyDescent="0.3">
      <c r="A40" s="4" t="s">
        <v>6731</v>
      </c>
      <c r="B40" s="76">
        <v>45118</v>
      </c>
      <c r="C40" s="76">
        <v>45118</v>
      </c>
      <c r="D40" s="76">
        <v>45250</v>
      </c>
      <c r="E40" s="4" t="s">
        <v>2679</v>
      </c>
      <c r="F40" s="4" t="s">
        <v>3904</v>
      </c>
      <c r="G40" s="4" t="s">
        <v>942</v>
      </c>
      <c r="H40" s="4" t="s">
        <v>2679</v>
      </c>
      <c r="I40" s="4" t="s">
        <v>4371</v>
      </c>
      <c r="J40" s="4" t="s">
        <v>4371</v>
      </c>
      <c r="K40" s="4" t="s">
        <v>3906</v>
      </c>
      <c r="L40" s="4">
        <v>8</v>
      </c>
      <c r="M40" s="4" t="s">
        <v>77</v>
      </c>
      <c r="N40" s="4">
        <v>43.31</v>
      </c>
      <c r="O40" s="4">
        <v>26.01</v>
      </c>
      <c r="P40" s="4" t="s">
        <v>78</v>
      </c>
      <c r="Q40" s="77">
        <v>45281.675694444442</v>
      </c>
      <c r="R40" s="4">
        <v>346.48</v>
      </c>
      <c r="S40" s="4">
        <v>208.08</v>
      </c>
      <c r="T40" s="4" t="str">
        <f>VLOOKUP(E40,zamiana!A:B,2,0)</f>
        <v>ALSTOM MATRANOVAK</v>
      </c>
      <c r="V40" s="80"/>
      <c r="W40" s="80"/>
      <c r="X40" s="80"/>
    </row>
    <row r="41" spans="1:28" x14ac:dyDescent="0.3">
      <c r="A41" s="4" t="s">
        <v>6731</v>
      </c>
      <c r="B41" s="76">
        <v>45118</v>
      </c>
      <c r="C41" s="76">
        <v>45118</v>
      </c>
      <c r="D41" s="76">
        <v>45250</v>
      </c>
      <c r="E41" s="4" t="s">
        <v>2679</v>
      </c>
      <c r="F41" s="4" t="s">
        <v>3904</v>
      </c>
      <c r="G41" s="4" t="s">
        <v>942</v>
      </c>
      <c r="H41" s="4" t="s">
        <v>2679</v>
      </c>
      <c r="I41" s="4" t="s">
        <v>3910</v>
      </c>
      <c r="J41" s="4" t="s">
        <v>3910</v>
      </c>
      <c r="K41" s="4" t="s">
        <v>3906</v>
      </c>
      <c r="L41" s="4">
        <v>8</v>
      </c>
      <c r="M41" s="4" t="s">
        <v>77</v>
      </c>
      <c r="N41" s="4">
        <v>731.34</v>
      </c>
      <c r="O41" s="4">
        <v>358.49</v>
      </c>
      <c r="P41" s="4" t="s">
        <v>78</v>
      </c>
      <c r="Q41" s="77">
        <v>45281.675694444442</v>
      </c>
      <c r="R41" s="4">
        <v>5850.72</v>
      </c>
      <c r="S41" s="4">
        <v>2867.92</v>
      </c>
      <c r="T41" s="4" t="str">
        <f>VLOOKUP(E41,zamiana!A:B,2,0)</f>
        <v>ALSTOM MATRANOVAK</v>
      </c>
      <c r="V41" s="80"/>
      <c r="W41" s="80"/>
      <c r="X41" s="80"/>
    </row>
    <row r="42" spans="1:28" x14ac:dyDescent="0.3">
      <c r="A42" s="4" t="s">
        <v>6731</v>
      </c>
      <c r="B42" s="76">
        <v>45118</v>
      </c>
      <c r="C42" s="76">
        <v>45118</v>
      </c>
      <c r="D42" s="76">
        <v>45250</v>
      </c>
      <c r="E42" s="4" t="s">
        <v>2679</v>
      </c>
      <c r="F42" s="4" t="s">
        <v>3904</v>
      </c>
      <c r="G42" s="4" t="s">
        <v>942</v>
      </c>
      <c r="H42" s="4" t="s">
        <v>2679</v>
      </c>
      <c r="I42" s="4" t="s">
        <v>3909</v>
      </c>
      <c r="J42" s="4" t="s">
        <v>3909</v>
      </c>
      <c r="K42" s="4" t="s">
        <v>3906</v>
      </c>
      <c r="L42" s="4">
        <v>8</v>
      </c>
      <c r="M42" s="4" t="s">
        <v>77</v>
      </c>
      <c r="N42" s="4">
        <v>409.35</v>
      </c>
      <c r="O42" s="4">
        <v>256.38</v>
      </c>
      <c r="P42" s="4" t="s">
        <v>78</v>
      </c>
      <c r="Q42" s="77">
        <v>45281.675694444442</v>
      </c>
      <c r="R42" s="4">
        <v>3274.8</v>
      </c>
      <c r="S42" s="4">
        <v>2051.04</v>
      </c>
      <c r="T42" s="4" t="str">
        <f>VLOOKUP(E42,zamiana!A:B,2,0)</f>
        <v>ALSTOM MATRANOVAK</v>
      </c>
      <c r="V42" s="80"/>
      <c r="W42" s="80"/>
      <c r="X42" s="80"/>
    </row>
    <row r="43" spans="1:28" x14ac:dyDescent="0.3">
      <c r="A43" s="4" t="s">
        <v>6731</v>
      </c>
      <c r="B43" s="76">
        <v>45118</v>
      </c>
      <c r="C43" s="76">
        <v>45118</v>
      </c>
      <c r="D43" s="76">
        <v>45250</v>
      </c>
      <c r="E43" s="4" t="s">
        <v>2679</v>
      </c>
      <c r="F43" s="4" t="s">
        <v>3904</v>
      </c>
      <c r="G43" s="4" t="s">
        <v>942</v>
      </c>
      <c r="H43" s="4" t="s">
        <v>2679</v>
      </c>
      <c r="I43" s="4" t="s">
        <v>3908</v>
      </c>
      <c r="J43" s="4" t="s">
        <v>3908</v>
      </c>
      <c r="K43" s="4" t="s">
        <v>3906</v>
      </c>
      <c r="L43" s="4">
        <v>8</v>
      </c>
      <c r="M43" s="4" t="s">
        <v>77</v>
      </c>
      <c r="N43" s="4">
        <v>400.49</v>
      </c>
      <c r="O43" s="4">
        <v>246.75</v>
      </c>
      <c r="P43" s="4" t="s">
        <v>78</v>
      </c>
      <c r="Q43" s="77">
        <v>45281.675000000003</v>
      </c>
      <c r="R43" s="4">
        <v>3203.92</v>
      </c>
      <c r="S43" s="4">
        <v>1974</v>
      </c>
      <c r="T43" s="4" t="str">
        <f>VLOOKUP(E43,zamiana!A:B,2,0)</f>
        <v>ALSTOM MATRANOVAK</v>
      </c>
      <c r="V43" s="80"/>
      <c r="W43" s="80"/>
      <c r="X43" s="80"/>
    </row>
    <row r="44" spans="1:28" x14ac:dyDescent="0.3">
      <c r="A44" s="4" t="s">
        <v>6731</v>
      </c>
      <c r="B44" s="76">
        <v>45118</v>
      </c>
      <c r="C44" s="76">
        <v>45118</v>
      </c>
      <c r="D44" s="76">
        <v>45250</v>
      </c>
      <c r="E44" s="4" t="s">
        <v>2679</v>
      </c>
      <c r="F44" s="4" t="s">
        <v>3904</v>
      </c>
      <c r="G44" s="4" t="s">
        <v>942</v>
      </c>
      <c r="H44" s="4" t="s">
        <v>2679</v>
      </c>
      <c r="I44" s="4" t="s">
        <v>3907</v>
      </c>
      <c r="J44" s="4" t="s">
        <v>3907</v>
      </c>
      <c r="K44" s="4" t="s">
        <v>3906</v>
      </c>
      <c r="L44" s="4">
        <v>16</v>
      </c>
      <c r="M44" s="4" t="s">
        <v>77</v>
      </c>
      <c r="N44" s="4">
        <v>637.38</v>
      </c>
      <c r="O44" s="4">
        <v>455.67</v>
      </c>
      <c r="P44" s="4" t="s">
        <v>78</v>
      </c>
      <c r="Q44" s="77">
        <v>45281.675000000003</v>
      </c>
      <c r="R44" s="4">
        <v>10198.08</v>
      </c>
      <c r="S44" s="4">
        <v>7290.72</v>
      </c>
      <c r="T44" s="4" t="str">
        <f>VLOOKUP(E44,zamiana!A:B,2,0)</f>
        <v>ALSTOM MATRANOVAK</v>
      </c>
      <c r="V44" s="80"/>
      <c r="W44" s="80"/>
      <c r="X44" s="80"/>
    </row>
    <row r="45" spans="1:28" x14ac:dyDescent="0.3">
      <c r="A45" s="4" t="s">
        <v>6731</v>
      </c>
      <c r="B45" s="76">
        <v>45118</v>
      </c>
      <c r="C45" s="76">
        <v>45118</v>
      </c>
      <c r="D45" s="76">
        <v>45250</v>
      </c>
      <c r="E45" s="4" t="s">
        <v>2679</v>
      </c>
      <c r="F45" s="4" t="s">
        <v>3904</v>
      </c>
      <c r="G45" s="4" t="s">
        <v>942</v>
      </c>
      <c r="H45" s="4" t="s">
        <v>2679</v>
      </c>
      <c r="I45" s="4" t="s">
        <v>3905</v>
      </c>
      <c r="J45" s="4" t="s">
        <v>3905</v>
      </c>
      <c r="K45" s="4" t="s">
        <v>3906</v>
      </c>
      <c r="L45" s="4">
        <v>11</v>
      </c>
      <c r="M45" s="4" t="s">
        <v>77</v>
      </c>
      <c r="N45" s="4">
        <v>638.44000000000005</v>
      </c>
      <c r="O45" s="4">
        <v>323.37</v>
      </c>
      <c r="P45" s="4" t="s">
        <v>78</v>
      </c>
      <c r="Q45" s="77">
        <v>45281.675000000003</v>
      </c>
      <c r="R45" s="4">
        <v>7022.84</v>
      </c>
      <c r="S45" s="4">
        <v>3557.07</v>
      </c>
      <c r="T45" s="4" t="str">
        <f>VLOOKUP(E45,zamiana!A:B,2,0)</f>
        <v>ALSTOM MATRANOVAK</v>
      </c>
    </row>
    <row r="46" spans="1:28" x14ac:dyDescent="0.3">
      <c r="A46" s="4" t="s">
        <v>6731</v>
      </c>
      <c r="B46" s="76">
        <v>45118</v>
      </c>
      <c r="C46" s="76">
        <v>45118</v>
      </c>
      <c r="D46" s="76">
        <v>45250</v>
      </c>
      <c r="E46" s="4" t="s">
        <v>2679</v>
      </c>
      <c r="F46" s="4" t="s">
        <v>3904</v>
      </c>
      <c r="G46" s="4" t="s">
        <v>942</v>
      </c>
      <c r="H46" s="4" t="s">
        <v>2679</v>
      </c>
      <c r="I46" s="4" t="s">
        <v>3905</v>
      </c>
      <c r="J46" s="4" t="s">
        <v>3905</v>
      </c>
      <c r="K46" s="4" t="s">
        <v>3906</v>
      </c>
      <c r="L46" s="4">
        <v>5</v>
      </c>
      <c r="M46" s="4" t="s">
        <v>77</v>
      </c>
      <c r="N46" s="4">
        <v>638.44000000000005</v>
      </c>
      <c r="O46" s="4">
        <v>323.37</v>
      </c>
      <c r="P46" s="4" t="s">
        <v>78</v>
      </c>
      <c r="Q46" s="77">
        <v>45281.675000000003</v>
      </c>
      <c r="R46" s="4">
        <v>3192.2</v>
      </c>
      <c r="S46" s="4">
        <v>1616.85</v>
      </c>
      <c r="T46" s="4" t="str">
        <f>VLOOKUP(E46,zamiana!A:B,2,0)</f>
        <v>ALSTOM MATRANOVAK</v>
      </c>
    </row>
    <row r="47" spans="1:28" x14ac:dyDescent="0.3">
      <c r="A47" s="4" t="s">
        <v>6732</v>
      </c>
      <c r="B47" s="76">
        <v>45120</v>
      </c>
      <c r="C47" s="76">
        <v>45120</v>
      </c>
      <c r="D47" s="76">
        <v>45243</v>
      </c>
      <c r="E47" s="4" t="s">
        <v>529</v>
      </c>
      <c r="F47" s="4" t="s">
        <v>2261</v>
      </c>
      <c r="G47" s="4" t="s">
        <v>942</v>
      </c>
      <c r="H47" s="4" t="s">
        <v>529</v>
      </c>
      <c r="I47" s="4">
        <v>500621279</v>
      </c>
      <c r="J47" s="4">
        <v>500621279</v>
      </c>
      <c r="K47" s="4" t="s">
        <v>529</v>
      </c>
      <c r="L47" s="4">
        <v>4</v>
      </c>
      <c r="M47" s="4" t="s">
        <v>77</v>
      </c>
      <c r="N47" s="4">
        <v>18.63</v>
      </c>
      <c r="O47" s="4">
        <v>13.23</v>
      </c>
      <c r="P47" s="4" t="s">
        <v>78</v>
      </c>
      <c r="Q47" s="77">
        <v>45281.657638888886</v>
      </c>
      <c r="R47" s="4">
        <v>74.52</v>
      </c>
      <c r="S47" s="4">
        <v>52.92</v>
      </c>
      <c r="T47" s="4" t="str">
        <f>VLOOKUP(E47,zamiana!A:B,2,0)</f>
        <v>ALSTOM (ex. BT) GOE</v>
      </c>
    </row>
    <row r="48" spans="1:28" x14ac:dyDescent="0.3">
      <c r="A48" s="4" t="s">
        <v>6732</v>
      </c>
      <c r="B48" s="76">
        <v>45120</v>
      </c>
      <c r="C48" s="76">
        <v>45120</v>
      </c>
      <c r="D48" s="76">
        <v>45243</v>
      </c>
      <c r="E48" s="4" t="s">
        <v>529</v>
      </c>
      <c r="F48" s="4" t="s">
        <v>2261</v>
      </c>
      <c r="G48" s="4" t="s">
        <v>942</v>
      </c>
      <c r="H48" s="4" t="s">
        <v>529</v>
      </c>
      <c r="I48" s="4">
        <v>500572840</v>
      </c>
      <c r="J48" s="4">
        <v>500572840</v>
      </c>
      <c r="K48" s="4" t="s">
        <v>529</v>
      </c>
      <c r="L48" s="4">
        <v>120</v>
      </c>
      <c r="M48" s="4" t="s">
        <v>77</v>
      </c>
      <c r="N48" s="4">
        <v>10.54</v>
      </c>
      <c r="O48" s="4">
        <v>53.26</v>
      </c>
      <c r="P48" s="4" t="s">
        <v>78</v>
      </c>
      <c r="Q48" s="77">
        <v>45281.662499999999</v>
      </c>
      <c r="R48" s="4">
        <v>1264.8</v>
      </c>
      <c r="S48" s="4">
        <v>6391.2</v>
      </c>
      <c r="T48" s="4" t="str">
        <f>VLOOKUP(E48,zamiana!A:B,2,0)</f>
        <v>ALSTOM (ex. BT) GOE</v>
      </c>
    </row>
    <row r="49" spans="1:20" x14ac:dyDescent="0.3">
      <c r="A49" s="4" t="s">
        <v>6732</v>
      </c>
      <c r="B49" s="76">
        <v>45120</v>
      </c>
      <c r="C49" s="76">
        <v>45120</v>
      </c>
      <c r="D49" s="76">
        <v>45243</v>
      </c>
      <c r="E49" s="4" t="s">
        <v>529</v>
      </c>
      <c r="F49" s="4" t="s">
        <v>2261</v>
      </c>
      <c r="G49" s="4" t="s">
        <v>942</v>
      </c>
      <c r="H49" s="4" t="s">
        <v>529</v>
      </c>
      <c r="I49" s="4">
        <v>500571203</v>
      </c>
      <c r="J49" s="4">
        <v>500571203</v>
      </c>
      <c r="K49" s="4" t="s">
        <v>529</v>
      </c>
      <c r="L49" s="4">
        <v>2</v>
      </c>
      <c r="M49" s="4" t="s">
        <v>77</v>
      </c>
      <c r="N49" s="4">
        <v>24.73</v>
      </c>
      <c r="O49" s="4">
        <v>28.24</v>
      </c>
      <c r="P49" s="4" t="s">
        <v>78</v>
      </c>
      <c r="Q49" s="77">
        <v>45281.656944444447</v>
      </c>
      <c r="R49" s="4">
        <v>49.46</v>
      </c>
      <c r="S49" s="4">
        <v>56.48</v>
      </c>
      <c r="T49" s="4" t="str">
        <f>VLOOKUP(E49,zamiana!A:B,2,0)</f>
        <v>ALSTOM (ex. BT) GOE</v>
      </c>
    </row>
    <row r="50" spans="1:20" x14ac:dyDescent="0.3">
      <c r="A50" s="4" t="s">
        <v>6732</v>
      </c>
      <c r="B50" s="76">
        <v>45120</v>
      </c>
      <c r="C50" s="76">
        <v>45120</v>
      </c>
      <c r="D50" s="76">
        <v>45243</v>
      </c>
      <c r="E50" s="4" t="s">
        <v>529</v>
      </c>
      <c r="F50" s="4" t="s">
        <v>2261</v>
      </c>
      <c r="G50" s="4" t="s">
        <v>942</v>
      </c>
      <c r="H50" s="4" t="s">
        <v>529</v>
      </c>
      <c r="I50" s="4">
        <v>500490460</v>
      </c>
      <c r="J50" s="4">
        <v>500490460</v>
      </c>
      <c r="K50" s="4" t="s">
        <v>529</v>
      </c>
      <c r="L50" s="4">
        <v>4</v>
      </c>
      <c r="M50" s="4" t="s">
        <v>77</v>
      </c>
      <c r="N50" s="4">
        <v>14.41</v>
      </c>
      <c r="O50" s="4">
        <v>12.66</v>
      </c>
      <c r="P50" s="4" t="s">
        <v>78</v>
      </c>
      <c r="Q50" s="77">
        <v>45281.665972222225</v>
      </c>
      <c r="R50" s="4">
        <v>57.64</v>
      </c>
      <c r="S50" s="4">
        <v>50.64</v>
      </c>
      <c r="T50" s="4" t="str">
        <f>VLOOKUP(E50,zamiana!A:B,2,0)</f>
        <v>ALSTOM (ex. BT) GOE</v>
      </c>
    </row>
    <row r="51" spans="1:20" x14ac:dyDescent="0.3">
      <c r="A51" s="4" t="s">
        <v>6732</v>
      </c>
      <c r="B51" s="76">
        <v>45120</v>
      </c>
      <c r="C51" s="76">
        <v>45120</v>
      </c>
      <c r="D51" s="76">
        <v>45243</v>
      </c>
      <c r="E51" s="4" t="s">
        <v>529</v>
      </c>
      <c r="F51" s="4" t="s">
        <v>2261</v>
      </c>
      <c r="G51" s="4" t="s">
        <v>942</v>
      </c>
      <c r="H51" s="4" t="s">
        <v>529</v>
      </c>
      <c r="I51" s="4">
        <v>500490424</v>
      </c>
      <c r="J51" s="4">
        <v>500490424</v>
      </c>
      <c r="K51" s="4" t="s">
        <v>529</v>
      </c>
      <c r="L51" s="4">
        <v>17</v>
      </c>
      <c r="M51" s="4" t="s">
        <v>77</v>
      </c>
      <c r="N51" s="4">
        <v>14.41</v>
      </c>
      <c r="O51" s="4">
        <v>12.66</v>
      </c>
      <c r="P51" s="4" t="s">
        <v>78</v>
      </c>
      <c r="Q51" s="77">
        <v>45281.665972222225</v>
      </c>
      <c r="R51" s="4">
        <v>244.97</v>
      </c>
      <c r="S51" s="4">
        <v>215.22</v>
      </c>
      <c r="T51" s="4" t="str">
        <f>VLOOKUP(E51,zamiana!A:B,2,0)</f>
        <v>ALSTOM (ex. BT) GOE</v>
      </c>
    </row>
    <row r="52" spans="1:20" x14ac:dyDescent="0.3">
      <c r="A52" s="4" t="s">
        <v>6732</v>
      </c>
      <c r="B52" s="76">
        <v>45120</v>
      </c>
      <c r="C52" s="76">
        <v>45120</v>
      </c>
      <c r="D52" s="76">
        <v>45243</v>
      </c>
      <c r="E52" s="4" t="s">
        <v>529</v>
      </c>
      <c r="F52" s="4" t="s">
        <v>2261</v>
      </c>
      <c r="G52" s="4" t="s">
        <v>942</v>
      </c>
      <c r="H52" s="4" t="s">
        <v>529</v>
      </c>
      <c r="I52" s="4">
        <v>500442427</v>
      </c>
      <c r="J52" s="4">
        <v>590013052</v>
      </c>
      <c r="K52" s="4" t="s">
        <v>529</v>
      </c>
      <c r="L52" s="4">
        <v>9</v>
      </c>
      <c r="M52" s="4" t="s">
        <v>77</v>
      </c>
      <c r="N52" s="4">
        <v>373.38</v>
      </c>
      <c r="O52" s="4">
        <v>241.25</v>
      </c>
      <c r="P52" s="4" t="s">
        <v>78</v>
      </c>
      <c r="Q52" s="77">
        <v>45281.657638888886</v>
      </c>
      <c r="R52" s="4">
        <v>3360.42</v>
      </c>
      <c r="S52" s="4">
        <v>2171.25</v>
      </c>
      <c r="T52" s="4" t="str">
        <f>VLOOKUP(E52,zamiana!A:B,2,0)</f>
        <v>ALSTOM (ex. BT) GOE</v>
      </c>
    </row>
    <row r="53" spans="1:20" x14ac:dyDescent="0.3">
      <c r="A53" s="4" t="s">
        <v>6733</v>
      </c>
      <c r="B53" s="76">
        <v>45120</v>
      </c>
      <c r="C53" s="76">
        <v>45120</v>
      </c>
      <c r="D53" s="76">
        <v>45243</v>
      </c>
      <c r="E53" s="4" t="s">
        <v>529</v>
      </c>
      <c r="F53" s="4" t="s">
        <v>2261</v>
      </c>
      <c r="G53" s="4" t="s">
        <v>942</v>
      </c>
      <c r="H53" s="4" t="s">
        <v>529</v>
      </c>
      <c r="I53" s="4">
        <v>500493168</v>
      </c>
      <c r="J53" s="4" t="s">
        <v>6734</v>
      </c>
      <c r="K53" s="4" t="s">
        <v>529</v>
      </c>
      <c r="L53" s="4">
        <v>40</v>
      </c>
      <c r="M53" s="4" t="s">
        <v>77</v>
      </c>
      <c r="N53" s="4">
        <v>24.37</v>
      </c>
      <c r="O53" s="4">
        <v>7.89</v>
      </c>
      <c r="P53" s="4" t="s">
        <v>78</v>
      </c>
      <c r="Q53" s="77">
        <v>45281.671527777777</v>
      </c>
      <c r="R53" s="4">
        <v>974.8</v>
      </c>
      <c r="S53" s="4">
        <v>315.60000000000002</v>
      </c>
      <c r="T53" s="4" t="str">
        <f>VLOOKUP(E53,zamiana!A:B,2,0)</f>
        <v>ALSTOM (ex. BT) GOE</v>
      </c>
    </row>
    <row r="54" spans="1:20" x14ac:dyDescent="0.3">
      <c r="A54" s="4" t="s">
        <v>6733</v>
      </c>
      <c r="B54" s="76">
        <v>45120</v>
      </c>
      <c r="C54" s="76">
        <v>45120</v>
      </c>
      <c r="D54" s="76">
        <v>45243</v>
      </c>
      <c r="E54" s="4" t="s">
        <v>529</v>
      </c>
      <c r="F54" s="4" t="s">
        <v>2261</v>
      </c>
      <c r="G54" s="4" t="s">
        <v>942</v>
      </c>
      <c r="H54" s="4" t="s">
        <v>529</v>
      </c>
      <c r="I54" s="4">
        <v>500490558</v>
      </c>
      <c r="J54" s="4" t="s">
        <v>6735</v>
      </c>
      <c r="K54" s="4" t="s">
        <v>529</v>
      </c>
      <c r="L54" s="4">
        <v>97</v>
      </c>
      <c r="M54" s="4" t="s">
        <v>77</v>
      </c>
      <c r="N54" s="4">
        <v>5.65</v>
      </c>
      <c r="O54" s="4">
        <v>1.72</v>
      </c>
      <c r="P54" s="4" t="s">
        <v>78</v>
      </c>
      <c r="Q54" s="77">
        <v>45281.671527777777</v>
      </c>
      <c r="R54" s="4">
        <v>548.04999999999995</v>
      </c>
      <c r="S54" s="4">
        <v>166.84</v>
      </c>
      <c r="T54" s="4" t="str">
        <f>VLOOKUP(E54,zamiana!A:B,2,0)</f>
        <v>ALSTOM (ex. BT) GOE</v>
      </c>
    </row>
    <row r="55" spans="1:20" x14ac:dyDescent="0.3">
      <c r="A55" s="4" t="s">
        <v>6733</v>
      </c>
      <c r="B55" s="76">
        <v>45120</v>
      </c>
      <c r="C55" s="76">
        <v>45120</v>
      </c>
      <c r="D55" s="76">
        <v>45243</v>
      </c>
      <c r="E55" s="4" t="s">
        <v>529</v>
      </c>
      <c r="F55" s="4" t="s">
        <v>2261</v>
      </c>
      <c r="G55" s="4" t="s">
        <v>942</v>
      </c>
      <c r="H55" s="4" t="s">
        <v>529</v>
      </c>
      <c r="I55" s="4">
        <v>500469012</v>
      </c>
      <c r="J55" s="4" t="s">
        <v>6736</v>
      </c>
      <c r="K55" s="4" t="s">
        <v>529</v>
      </c>
      <c r="L55" s="4">
        <v>200</v>
      </c>
      <c r="M55" s="4" t="s">
        <v>77</v>
      </c>
      <c r="N55" s="4">
        <v>3.25</v>
      </c>
      <c r="O55" s="4">
        <v>1.22</v>
      </c>
      <c r="P55" s="4" t="s">
        <v>78</v>
      </c>
      <c r="Q55" s="77">
        <v>45281.671527777777</v>
      </c>
      <c r="R55" s="4">
        <v>650</v>
      </c>
      <c r="S55" s="4">
        <v>244</v>
      </c>
      <c r="T55" s="4" t="str">
        <f>VLOOKUP(E55,zamiana!A:B,2,0)</f>
        <v>ALSTOM (ex. BT) GOE</v>
      </c>
    </row>
    <row r="56" spans="1:20" x14ac:dyDescent="0.3">
      <c r="A56" s="4" t="s">
        <v>6733</v>
      </c>
      <c r="B56" s="76">
        <v>45120</v>
      </c>
      <c r="C56" s="76">
        <v>45120</v>
      </c>
      <c r="D56" s="76">
        <v>45243</v>
      </c>
      <c r="E56" s="4" t="s">
        <v>529</v>
      </c>
      <c r="F56" s="4" t="s">
        <v>2261</v>
      </c>
      <c r="G56" s="4" t="s">
        <v>942</v>
      </c>
      <c r="H56" s="4" t="s">
        <v>529</v>
      </c>
      <c r="I56" s="4">
        <v>500196468</v>
      </c>
      <c r="J56" s="4" t="s">
        <v>6737</v>
      </c>
      <c r="K56" s="4" t="s">
        <v>529</v>
      </c>
      <c r="L56" s="4">
        <v>40</v>
      </c>
      <c r="M56" s="4" t="s">
        <v>77</v>
      </c>
      <c r="N56" s="4">
        <v>3.6</v>
      </c>
      <c r="O56" s="4">
        <v>1.71</v>
      </c>
      <c r="P56" s="4" t="s">
        <v>78</v>
      </c>
      <c r="Q56" s="77">
        <v>45281.671527777777</v>
      </c>
      <c r="R56" s="4">
        <v>144</v>
      </c>
      <c r="S56" s="4">
        <v>68.400000000000006</v>
      </c>
      <c r="T56" s="4" t="str">
        <f>VLOOKUP(E56,zamiana!A:B,2,0)</f>
        <v>ALSTOM (ex. BT) GOE</v>
      </c>
    </row>
    <row r="57" spans="1:20" x14ac:dyDescent="0.3">
      <c r="A57" s="4" t="s">
        <v>6738</v>
      </c>
      <c r="B57" s="76">
        <v>45138</v>
      </c>
      <c r="C57" s="76">
        <v>45138</v>
      </c>
      <c r="D57" s="76">
        <v>45247</v>
      </c>
      <c r="E57" s="4" t="s">
        <v>2262</v>
      </c>
      <c r="F57" s="4" t="s">
        <v>3124</v>
      </c>
      <c r="G57" s="4" t="s">
        <v>942</v>
      </c>
      <c r="H57" s="4" t="s">
        <v>3125</v>
      </c>
      <c r="I57" s="4" t="s">
        <v>6739</v>
      </c>
      <c r="J57" s="4" t="s">
        <v>6740</v>
      </c>
      <c r="K57" s="4" t="s">
        <v>2281</v>
      </c>
      <c r="L57" s="4">
        <v>16</v>
      </c>
      <c r="M57" s="4" t="s">
        <v>77</v>
      </c>
      <c r="N57" s="4">
        <v>27.84</v>
      </c>
      <c r="O57" s="4">
        <v>16.45</v>
      </c>
      <c r="P57" s="4" t="s">
        <v>78</v>
      </c>
      <c r="Q57" s="77">
        <v>45281.675000000003</v>
      </c>
      <c r="R57" s="4">
        <v>445.44</v>
      </c>
      <c r="S57" s="4">
        <v>263.2</v>
      </c>
      <c r="T57" s="4" t="str">
        <f>VLOOKUP(E57,zamiana!A:B,2,0)</f>
        <v>STRATIFORME</v>
      </c>
    </row>
    <row r="58" spans="1:20" x14ac:dyDescent="0.3">
      <c r="A58" s="4" t="s">
        <v>6738</v>
      </c>
      <c r="B58" s="76">
        <v>45138</v>
      </c>
      <c r="C58" s="76">
        <v>45138</v>
      </c>
      <c r="D58" s="76">
        <v>45247</v>
      </c>
      <c r="E58" s="4" t="s">
        <v>2262</v>
      </c>
      <c r="F58" s="4" t="s">
        <v>3124</v>
      </c>
      <c r="G58" s="4" t="s">
        <v>942</v>
      </c>
      <c r="H58" s="4" t="s">
        <v>3125</v>
      </c>
      <c r="I58" s="4" t="s">
        <v>6741</v>
      </c>
      <c r="J58" s="4" t="s">
        <v>6742</v>
      </c>
      <c r="K58" s="4" t="s">
        <v>2281</v>
      </c>
      <c r="L58" s="4">
        <v>16</v>
      </c>
      <c r="M58" s="4" t="s">
        <v>77</v>
      </c>
      <c r="N58" s="4">
        <v>28.56</v>
      </c>
      <c r="O58" s="4">
        <v>15.23</v>
      </c>
      <c r="P58" s="4" t="s">
        <v>78</v>
      </c>
      <c r="Q58" s="77">
        <v>45281.675694444442</v>
      </c>
      <c r="R58" s="4">
        <v>456.96</v>
      </c>
      <c r="S58" s="4">
        <v>243.68</v>
      </c>
      <c r="T58" s="4" t="str">
        <f>VLOOKUP(E58,zamiana!A:B,2,0)</f>
        <v>STRATIFORME</v>
      </c>
    </row>
    <row r="59" spans="1:20" x14ac:dyDescent="0.3">
      <c r="A59" s="4" t="s">
        <v>6738</v>
      </c>
      <c r="B59" s="76">
        <v>45138</v>
      </c>
      <c r="C59" s="76">
        <v>45138</v>
      </c>
      <c r="D59" s="76">
        <v>45247</v>
      </c>
      <c r="E59" s="4" t="s">
        <v>2262</v>
      </c>
      <c r="F59" s="4" t="s">
        <v>3124</v>
      </c>
      <c r="G59" s="4" t="s">
        <v>942</v>
      </c>
      <c r="H59" s="4" t="s">
        <v>3125</v>
      </c>
      <c r="I59" s="4" t="s">
        <v>6743</v>
      </c>
      <c r="J59" s="4" t="s">
        <v>6744</v>
      </c>
      <c r="K59" s="4" t="s">
        <v>2281</v>
      </c>
      <c r="L59" s="4">
        <v>8</v>
      </c>
      <c r="M59" s="4" t="s">
        <v>77</v>
      </c>
      <c r="N59" s="4">
        <v>17.89</v>
      </c>
      <c r="O59" s="4">
        <v>11.26</v>
      </c>
      <c r="P59" s="4" t="s">
        <v>78</v>
      </c>
      <c r="Q59" s="77">
        <v>45281.675694444442</v>
      </c>
      <c r="R59" s="4">
        <v>143.12</v>
      </c>
      <c r="S59" s="4">
        <v>90.08</v>
      </c>
      <c r="T59" s="4" t="str">
        <f>VLOOKUP(E59,zamiana!A:B,2,0)</f>
        <v>STRATIFORME</v>
      </c>
    </row>
    <row r="60" spans="1:20" x14ac:dyDescent="0.3">
      <c r="A60" s="4" t="s">
        <v>6738</v>
      </c>
      <c r="B60" s="76">
        <v>45138</v>
      </c>
      <c r="C60" s="76">
        <v>45138</v>
      </c>
      <c r="D60" s="76">
        <v>45247</v>
      </c>
      <c r="E60" s="4" t="s">
        <v>2262</v>
      </c>
      <c r="F60" s="4" t="s">
        <v>3124</v>
      </c>
      <c r="G60" s="4" t="s">
        <v>942</v>
      </c>
      <c r="H60" s="4" t="s">
        <v>3125</v>
      </c>
      <c r="I60" s="4" t="s">
        <v>6745</v>
      </c>
      <c r="J60" s="4" t="s">
        <v>6746</v>
      </c>
      <c r="K60" s="4" t="s">
        <v>2281</v>
      </c>
      <c r="L60" s="4">
        <v>8</v>
      </c>
      <c r="M60" s="4" t="s">
        <v>77</v>
      </c>
      <c r="N60" s="4">
        <v>17.89</v>
      </c>
      <c r="O60" s="4">
        <v>11.26</v>
      </c>
      <c r="P60" s="4" t="s">
        <v>78</v>
      </c>
      <c r="Q60" s="77">
        <v>45281.675694444442</v>
      </c>
      <c r="R60" s="4">
        <v>143.12</v>
      </c>
      <c r="S60" s="4">
        <v>90.08</v>
      </c>
      <c r="T60" s="4" t="str">
        <f>VLOOKUP(E60,zamiana!A:B,2,0)</f>
        <v>STRATIFORME</v>
      </c>
    </row>
    <row r="61" spans="1:20" x14ac:dyDescent="0.3">
      <c r="A61" s="4" t="s">
        <v>6738</v>
      </c>
      <c r="B61" s="76">
        <v>45138</v>
      </c>
      <c r="C61" s="76">
        <v>45138</v>
      </c>
      <c r="D61" s="76">
        <v>45247</v>
      </c>
      <c r="E61" s="4" t="s">
        <v>2262</v>
      </c>
      <c r="F61" s="4" t="s">
        <v>3124</v>
      </c>
      <c r="G61" s="4" t="s">
        <v>942</v>
      </c>
      <c r="H61" s="4" t="s">
        <v>3125</v>
      </c>
      <c r="I61" s="4" t="s">
        <v>6747</v>
      </c>
      <c r="J61" s="4" t="s">
        <v>6748</v>
      </c>
      <c r="K61" s="4" t="s">
        <v>2281</v>
      </c>
      <c r="L61" s="4">
        <v>24</v>
      </c>
      <c r="M61" s="4" t="s">
        <v>77</v>
      </c>
      <c r="N61" s="4">
        <v>16.97</v>
      </c>
      <c r="O61" s="4">
        <v>6.75</v>
      </c>
      <c r="P61" s="4" t="s">
        <v>78</v>
      </c>
      <c r="Q61" s="77">
        <v>45281.675000000003</v>
      </c>
      <c r="R61" s="4">
        <v>407.28</v>
      </c>
      <c r="S61" s="4">
        <v>162</v>
      </c>
      <c r="T61" s="4" t="str">
        <f>VLOOKUP(E61,zamiana!A:B,2,0)</f>
        <v>STRATIFORME</v>
      </c>
    </row>
    <row r="62" spans="1:20" x14ac:dyDescent="0.3">
      <c r="A62" s="4" t="s">
        <v>6738</v>
      </c>
      <c r="B62" s="76">
        <v>45138</v>
      </c>
      <c r="C62" s="76">
        <v>45138</v>
      </c>
      <c r="D62" s="76">
        <v>45247</v>
      </c>
      <c r="E62" s="4" t="s">
        <v>2262</v>
      </c>
      <c r="F62" s="4" t="s">
        <v>3124</v>
      </c>
      <c r="G62" s="4" t="s">
        <v>942</v>
      </c>
      <c r="H62" s="4" t="s">
        <v>3125</v>
      </c>
      <c r="I62" s="4" t="s">
        <v>6749</v>
      </c>
      <c r="J62" s="4" t="s">
        <v>6750</v>
      </c>
      <c r="K62" s="4" t="s">
        <v>2281</v>
      </c>
      <c r="L62" s="4">
        <v>2</v>
      </c>
      <c r="M62" s="4" t="s">
        <v>77</v>
      </c>
      <c r="N62" s="4">
        <v>38.74</v>
      </c>
      <c r="O62" s="4">
        <v>31.54</v>
      </c>
      <c r="P62" s="4" t="s">
        <v>78</v>
      </c>
      <c r="Q62" s="77">
        <v>45281.675694444442</v>
      </c>
      <c r="R62" s="4">
        <v>77.48</v>
      </c>
      <c r="S62" s="4">
        <v>63.08</v>
      </c>
      <c r="T62" s="4" t="str">
        <f>VLOOKUP(E62,zamiana!A:B,2,0)</f>
        <v>STRATIFORME</v>
      </c>
    </row>
    <row r="63" spans="1:20" x14ac:dyDescent="0.3">
      <c r="A63" s="4" t="s">
        <v>6738</v>
      </c>
      <c r="B63" s="76">
        <v>45138</v>
      </c>
      <c r="C63" s="76">
        <v>45138</v>
      </c>
      <c r="D63" s="76">
        <v>45247</v>
      </c>
      <c r="E63" s="4" t="s">
        <v>2262</v>
      </c>
      <c r="F63" s="4" t="s">
        <v>3124</v>
      </c>
      <c r="G63" s="4" t="s">
        <v>942</v>
      </c>
      <c r="H63" s="4" t="s">
        <v>3125</v>
      </c>
      <c r="I63" s="4" t="s">
        <v>6751</v>
      </c>
      <c r="J63" s="4" t="s">
        <v>6752</v>
      </c>
      <c r="K63" s="4" t="s">
        <v>2281</v>
      </c>
      <c r="L63" s="4">
        <v>4</v>
      </c>
      <c r="M63" s="4" t="s">
        <v>77</v>
      </c>
      <c r="N63" s="4">
        <v>34.17</v>
      </c>
      <c r="O63" s="4">
        <v>18.670000000000002</v>
      </c>
      <c r="P63" s="4" t="s">
        <v>78</v>
      </c>
      <c r="Q63" s="77">
        <v>45281.675694444442</v>
      </c>
      <c r="R63" s="4">
        <v>136.68</v>
      </c>
      <c r="S63" s="4">
        <v>74.680000000000007</v>
      </c>
      <c r="T63" s="4" t="str">
        <f>VLOOKUP(E63,zamiana!A:B,2,0)</f>
        <v>STRATIFORME</v>
      </c>
    </row>
    <row r="64" spans="1:20" x14ac:dyDescent="0.3">
      <c r="A64" s="4" t="s">
        <v>6738</v>
      </c>
      <c r="B64" s="76">
        <v>45138</v>
      </c>
      <c r="C64" s="76">
        <v>45138</v>
      </c>
      <c r="D64" s="76">
        <v>45247</v>
      </c>
      <c r="E64" s="4" t="s">
        <v>2262</v>
      </c>
      <c r="F64" s="4" t="s">
        <v>3124</v>
      </c>
      <c r="G64" s="4" t="s">
        <v>942</v>
      </c>
      <c r="H64" s="4" t="s">
        <v>3125</v>
      </c>
      <c r="I64" s="4" t="s">
        <v>5217</v>
      </c>
      <c r="J64" s="4" t="s">
        <v>5218</v>
      </c>
      <c r="K64" s="4" t="s">
        <v>2281</v>
      </c>
      <c r="L64" s="4">
        <v>14</v>
      </c>
      <c r="M64" s="4" t="s">
        <v>77</v>
      </c>
      <c r="N64" s="4">
        <v>28.92</v>
      </c>
      <c r="O64" s="4">
        <v>11.12</v>
      </c>
      <c r="P64" s="4" t="s">
        <v>78</v>
      </c>
      <c r="Q64" s="77">
        <v>45281.675694444442</v>
      </c>
      <c r="R64" s="4">
        <v>404.88</v>
      </c>
      <c r="S64" s="4">
        <v>155.68</v>
      </c>
      <c r="T64" s="4" t="str">
        <f>VLOOKUP(E64,zamiana!A:B,2,0)</f>
        <v>STRATIFORME</v>
      </c>
    </row>
    <row r="65" spans="1:20" x14ac:dyDescent="0.3">
      <c r="A65" s="4" t="s">
        <v>6738</v>
      </c>
      <c r="B65" s="76">
        <v>45138</v>
      </c>
      <c r="C65" s="76">
        <v>45138</v>
      </c>
      <c r="D65" s="76">
        <v>45247</v>
      </c>
      <c r="E65" s="4" t="s">
        <v>2262</v>
      </c>
      <c r="F65" s="4" t="s">
        <v>3124</v>
      </c>
      <c r="G65" s="4" t="s">
        <v>942</v>
      </c>
      <c r="H65" s="4" t="s">
        <v>3125</v>
      </c>
      <c r="I65" s="4" t="s">
        <v>5198</v>
      </c>
      <c r="J65" s="4" t="s">
        <v>5199</v>
      </c>
      <c r="K65" s="4" t="s">
        <v>2281</v>
      </c>
      <c r="L65" s="4">
        <v>6</v>
      </c>
      <c r="M65" s="4" t="s">
        <v>77</v>
      </c>
      <c r="N65" s="4">
        <v>17.190000000000001</v>
      </c>
      <c r="O65" s="4">
        <v>12.49</v>
      </c>
      <c r="P65" s="4" t="s">
        <v>78</v>
      </c>
      <c r="Q65" s="77">
        <v>45281.675694444442</v>
      </c>
      <c r="R65" s="4">
        <v>103.14</v>
      </c>
      <c r="S65" s="4">
        <v>74.94</v>
      </c>
      <c r="T65" s="4" t="str">
        <f>VLOOKUP(E65,zamiana!A:B,2,0)</f>
        <v>STRATIFORME</v>
      </c>
    </row>
    <row r="66" spans="1:20" x14ac:dyDescent="0.3">
      <c r="A66" s="4" t="s">
        <v>6738</v>
      </c>
      <c r="B66" s="76">
        <v>45138</v>
      </c>
      <c r="C66" s="76">
        <v>45138</v>
      </c>
      <c r="D66" s="76">
        <v>45247</v>
      </c>
      <c r="E66" s="4" t="s">
        <v>2262</v>
      </c>
      <c r="F66" s="4" t="s">
        <v>3124</v>
      </c>
      <c r="G66" s="4" t="s">
        <v>942</v>
      </c>
      <c r="H66" s="4" t="s">
        <v>3125</v>
      </c>
      <c r="I66" s="4" t="s">
        <v>5214</v>
      </c>
      <c r="J66" s="4" t="s">
        <v>5215</v>
      </c>
      <c r="K66" s="4" t="s">
        <v>2281</v>
      </c>
      <c r="L66" s="4">
        <v>4</v>
      </c>
      <c r="M66" s="4" t="s">
        <v>77</v>
      </c>
      <c r="N66" s="4">
        <v>18.100000000000001</v>
      </c>
      <c r="O66" s="4">
        <v>15.99</v>
      </c>
      <c r="P66" s="4" t="s">
        <v>78</v>
      </c>
      <c r="Q66" s="77">
        <v>45281.675694444442</v>
      </c>
      <c r="R66" s="4">
        <v>72.400000000000006</v>
      </c>
      <c r="S66" s="4">
        <v>63.96</v>
      </c>
      <c r="T66" s="4" t="str">
        <f>VLOOKUP(E66,zamiana!A:B,2,0)</f>
        <v>STRATIFORME</v>
      </c>
    </row>
    <row r="67" spans="1:20" x14ac:dyDescent="0.3">
      <c r="A67" s="4" t="s">
        <v>6738</v>
      </c>
      <c r="B67" s="76">
        <v>45138</v>
      </c>
      <c r="C67" s="76">
        <v>45138</v>
      </c>
      <c r="D67" s="76">
        <v>45247</v>
      </c>
      <c r="E67" s="4" t="s">
        <v>2262</v>
      </c>
      <c r="F67" s="4" t="s">
        <v>3124</v>
      </c>
      <c r="G67" s="4" t="s">
        <v>942</v>
      </c>
      <c r="H67" s="4" t="s">
        <v>3125</v>
      </c>
      <c r="I67" s="4" t="s">
        <v>5164</v>
      </c>
      <c r="J67" s="4" t="s">
        <v>5165</v>
      </c>
      <c r="K67" s="4" t="s">
        <v>2281</v>
      </c>
      <c r="L67" s="4">
        <v>21</v>
      </c>
      <c r="M67" s="4" t="s">
        <v>77</v>
      </c>
      <c r="N67" s="4">
        <v>30.98</v>
      </c>
      <c r="O67" s="4">
        <v>45.7</v>
      </c>
      <c r="P67" s="4" t="s">
        <v>78</v>
      </c>
      <c r="Q67" s="77">
        <v>45281.675694444442</v>
      </c>
      <c r="R67" s="4">
        <v>650.58000000000004</v>
      </c>
      <c r="S67" s="4">
        <v>959.7</v>
      </c>
      <c r="T67" s="4" t="str">
        <f>VLOOKUP(E67,zamiana!A:B,2,0)</f>
        <v>STRATIFORME</v>
      </c>
    </row>
    <row r="68" spans="1:20" x14ac:dyDescent="0.3">
      <c r="A68" s="4" t="s">
        <v>6738</v>
      </c>
      <c r="B68" s="76">
        <v>45138</v>
      </c>
      <c r="C68" s="76">
        <v>45138</v>
      </c>
      <c r="D68" s="76">
        <v>45247</v>
      </c>
      <c r="E68" s="4" t="s">
        <v>2262</v>
      </c>
      <c r="F68" s="4" t="s">
        <v>3124</v>
      </c>
      <c r="G68" s="4" t="s">
        <v>942</v>
      </c>
      <c r="H68" s="4" t="s">
        <v>3125</v>
      </c>
      <c r="I68" s="4" t="s">
        <v>6753</v>
      </c>
      <c r="J68" s="4" t="s">
        <v>6754</v>
      </c>
      <c r="K68" s="4" t="s">
        <v>2281</v>
      </c>
      <c r="L68" s="4">
        <v>8</v>
      </c>
      <c r="M68" s="4" t="s">
        <v>77</v>
      </c>
      <c r="N68" s="4">
        <v>17.149999999999999</v>
      </c>
      <c r="O68" s="4">
        <v>7.43</v>
      </c>
      <c r="P68" s="4" t="s">
        <v>78</v>
      </c>
      <c r="Q68" s="77">
        <v>45281.675694444442</v>
      </c>
      <c r="R68" s="4">
        <v>137.19999999999999</v>
      </c>
      <c r="S68" s="4">
        <v>59.44</v>
      </c>
      <c r="T68" s="4" t="str">
        <f>VLOOKUP(E68,zamiana!A:B,2,0)</f>
        <v>STRATIFORME</v>
      </c>
    </row>
    <row r="69" spans="1:20" x14ac:dyDescent="0.3">
      <c r="A69" s="4" t="s">
        <v>6738</v>
      </c>
      <c r="B69" s="76">
        <v>45138</v>
      </c>
      <c r="C69" s="76">
        <v>45138</v>
      </c>
      <c r="D69" s="76">
        <v>45247</v>
      </c>
      <c r="E69" s="4" t="s">
        <v>2262</v>
      </c>
      <c r="F69" s="4" t="s">
        <v>3124</v>
      </c>
      <c r="G69" s="4" t="s">
        <v>942</v>
      </c>
      <c r="H69" s="4" t="s">
        <v>3125</v>
      </c>
      <c r="I69" s="4" t="s">
        <v>6755</v>
      </c>
      <c r="J69" s="4" t="s">
        <v>6756</v>
      </c>
      <c r="K69" s="4" t="s">
        <v>2281</v>
      </c>
      <c r="L69" s="4">
        <v>2</v>
      </c>
      <c r="M69" s="4" t="s">
        <v>77</v>
      </c>
      <c r="N69" s="4">
        <v>20.49</v>
      </c>
      <c r="O69" s="4">
        <v>27.07</v>
      </c>
      <c r="P69" s="4" t="s">
        <v>78</v>
      </c>
      <c r="Q69" s="77">
        <v>45281.675694444442</v>
      </c>
      <c r="R69" s="4">
        <v>40.98</v>
      </c>
      <c r="S69" s="4">
        <v>54.14</v>
      </c>
      <c r="T69" s="4" t="str">
        <f>VLOOKUP(E69,zamiana!A:B,2,0)</f>
        <v>STRATIFORME</v>
      </c>
    </row>
    <row r="70" spans="1:20" x14ac:dyDescent="0.3">
      <c r="A70" s="4" t="s">
        <v>6738</v>
      </c>
      <c r="B70" s="76">
        <v>45138</v>
      </c>
      <c r="C70" s="76">
        <v>45138</v>
      </c>
      <c r="D70" s="76">
        <v>45247</v>
      </c>
      <c r="E70" s="4" t="s">
        <v>2262</v>
      </c>
      <c r="F70" s="4" t="s">
        <v>3124</v>
      </c>
      <c r="G70" s="4" t="s">
        <v>942</v>
      </c>
      <c r="H70" s="4" t="s">
        <v>3125</v>
      </c>
      <c r="I70" s="4" t="s">
        <v>6757</v>
      </c>
      <c r="J70" s="4" t="s">
        <v>6758</v>
      </c>
      <c r="K70" s="4" t="s">
        <v>2281</v>
      </c>
      <c r="L70" s="4">
        <v>2</v>
      </c>
      <c r="M70" s="4" t="s">
        <v>77</v>
      </c>
      <c r="N70" s="4">
        <v>61.6</v>
      </c>
      <c r="O70" s="4">
        <v>37.58</v>
      </c>
      <c r="P70" s="4" t="s">
        <v>78</v>
      </c>
      <c r="Q70" s="77">
        <v>45281.675694444442</v>
      </c>
      <c r="R70" s="4">
        <v>123.2</v>
      </c>
      <c r="S70" s="4">
        <v>75.16</v>
      </c>
      <c r="T70" s="4" t="str">
        <f>VLOOKUP(E70,zamiana!A:B,2,0)</f>
        <v>STRATIFORME</v>
      </c>
    </row>
    <row r="71" spans="1:20" x14ac:dyDescent="0.3">
      <c r="A71" s="4" t="s">
        <v>6738</v>
      </c>
      <c r="B71" s="76">
        <v>45138</v>
      </c>
      <c r="C71" s="76">
        <v>45138</v>
      </c>
      <c r="D71" s="76">
        <v>45247</v>
      </c>
      <c r="E71" s="4" t="s">
        <v>2262</v>
      </c>
      <c r="F71" s="4" t="s">
        <v>3124</v>
      </c>
      <c r="G71" s="4" t="s">
        <v>942</v>
      </c>
      <c r="H71" s="4" t="s">
        <v>3125</v>
      </c>
      <c r="I71" s="4" t="s">
        <v>6759</v>
      </c>
      <c r="J71" s="4" t="s">
        <v>6760</v>
      </c>
      <c r="K71" s="4" t="s">
        <v>2281</v>
      </c>
      <c r="L71" s="4">
        <v>6</v>
      </c>
      <c r="M71" s="4" t="s">
        <v>77</v>
      </c>
      <c r="N71" s="4">
        <v>12.19</v>
      </c>
      <c r="O71" s="4">
        <v>9.76</v>
      </c>
      <c r="P71" s="4" t="s">
        <v>78</v>
      </c>
      <c r="Q71" s="77">
        <v>45281.675694444442</v>
      </c>
      <c r="R71" s="4">
        <v>73.14</v>
      </c>
      <c r="S71" s="4">
        <v>58.56</v>
      </c>
      <c r="T71" s="4" t="str">
        <f>VLOOKUP(E71,zamiana!A:B,2,0)</f>
        <v>STRATIFORME</v>
      </c>
    </row>
    <row r="72" spans="1:20" x14ac:dyDescent="0.3">
      <c r="A72" s="4" t="s">
        <v>6738</v>
      </c>
      <c r="B72" s="76">
        <v>45138</v>
      </c>
      <c r="C72" s="76">
        <v>45138</v>
      </c>
      <c r="D72" s="76">
        <v>45247</v>
      </c>
      <c r="E72" s="4" t="s">
        <v>2262</v>
      </c>
      <c r="F72" s="4" t="s">
        <v>3124</v>
      </c>
      <c r="G72" s="4" t="s">
        <v>942</v>
      </c>
      <c r="H72" s="4" t="s">
        <v>3125</v>
      </c>
      <c r="I72" s="4" t="s">
        <v>6761</v>
      </c>
      <c r="J72" s="4" t="s">
        <v>6762</v>
      </c>
      <c r="K72" s="4" t="s">
        <v>2281</v>
      </c>
      <c r="L72" s="4">
        <v>6</v>
      </c>
      <c r="M72" s="4" t="s">
        <v>77</v>
      </c>
      <c r="N72" s="4">
        <v>16.34</v>
      </c>
      <c r="O72" s="4">
        <v>11.72</v>
      </c>
      <c r="P72" s="4" t="s">
        <v>78</v>
      </c>
      <c r="Q72" s="77">
        <v>45281.675694444442</v>
      </c>
      <c r="R72" s="4">
        <v>98.04</v>
      </c>
      <c r="S72" s="4">
        <v>70.319999999999993</v>
      </c>
      <c r="T72" s="4" t="str">
        <f>VLOOKUP(E72,zamiana!A:B,2,0)</f>
        <v>STRATIFORME</v>
      </c>
    </row>
    <row r="73" spans="1:20" x14ac:dyDescent="0.3">
      <c r="A73" s="4" t="s">
        <v>6738</v>
      </c>
      <c r="B73" s="76">
        <v>45138</v>
      </c>
      <c r="C73" s="76">
        <v>45138</v>
      </c>
      <c r="D73" s="76">
        <v>45247</v>
      </c>
      <c r="E73" s="4" t="s">
        <v>2262</v>
      </c>
      <c r="F73" s="4" t="s">
        <v>3124</v>
      </c>
      <c r="G73" s="4" t="s">
        <v>942</v>
      </c>
      <c r="H73" s="4" t="s">
        <v>3125</v>
      </c>
      <c r="I73" s="4" t="s">
        <v>6763</v>
      </c>
      <c r="J73" s="4" t="s">
        <v>6764</v>
      </c>
      <c r="K73" s="4" t="s">
        <v>2281</v>
      </c>
      <c r="L73" s="4">
        <v>6</v>
      </c>
      <c r="M73" s="4" t="s">
        <v>77</v>
      </c>
      <c r="N73" s="4">
        <v>19.88</v>
      </c>
      <c r="O73" s="4">
        <v>13.45</v>
      </c>
      <c r="P73" s="4" t="s">
        <v>78</v>
      </c>
      <c r="Q73" s="77">
        <v>45281.675694444442</v>
      </c>
      <c r="R73" s="4">
        <v>119.28</v>
      </c>
      <c r="S73" s="4">
        <v>80.7</v>
      </c>
      <c r="T73" s="4" t="str">
        <f>VLOOKUP(E73,zamiana!A:B,2,0)</f>
        <v>STRATIFORME</v>
      </c>
    </row>
    <row r="74" spans="1:20" x14ac:dyDescent="0.3">
      <c r="A74" s="4" t="s">
        <v>6738</v>
      </c>
      <c r="B74" s="76">
        <v>45138</v>
      </c>
      <c r="C74" s="76">
        <v>45138</v>
      </c>
      <c r="D74" s="76">
        <v>45247</v>
      </c>
      <c r="E74" s="4" t="s">
        <v>2262</v>
      </c>
      <c r="F74" s="4" t="s">
        <v>3124</v>
      </c>
      <c r="G74" s="4" t="s">
        <v>942</v>
      </c>
      <c r="H74" s="4" t="s">
        <v>3125</v>
      </c>
      <c r="I74" s="4" t="s">
        <v>6765</v>
      </c>
      <c r="J74" s="4" t="s">
        <v>6766</v>
      </c>
      <c r="K74" s="4" t="s">
        <v>2281</v>
      </c>
      <c r="L74" s="4">
        <v>6</v>
      </c>
      <c r="M74" s="4" t="s">
        <v>77</v>
      </c>
      <c r="N74" s="4">
        <v>23.5</v>
      </c>
      <c r="O74" s="4">
        <v>10.52</v>
      </c>
      <c r="P74" s="4" t="s">
        <v>78</v>
      </c>
      <c r="Q74" s="77">
        <v>45281.676388888889</v>
      </c>
      <c r="R74" s="4">
        <v>141</v>
      </c>
      <c r="S74" s="4">
        <v>63.12</v>
      </c>
      <c r="T74" s="4" t="str">
        <f>VLOOKUP(E74,zamiana!A:B,2,0)</f>
        <v>STRATIFORME</v>
      </c>
    </row>
    <row r="75" spans="1:20" x14ac:dyDescent="0.3">
      <c r="A75" s="4" t="s">
        <v>6738</v>
      </c>
      <c r="B75" s="76">
        <v>45138</v>
      </c>
      <c r="C75" s="76">
        <v>45138</v>
      </c>
      <c r="D75" s="76">
        <v>45247</v>
      </c>
      <c r="E75" s="4" t="s">
        <v>2262</v>
      </c>
      <c r="F75" s="4" t="s">
        <v>3124</v>
      </c>
      <c r="G75" s="4" t="s">
        <v>942</v>
      </c>
      <c r="H75" s="4" t="s">
        <v>3125</v>
      </c>
      <c r="I75" s="4" t="s">
        <v>6767</v>
      </c>
      <c r="J75" s="4" t="s">
        <v>6768</v>
      </c>
      <c r="K75" s="4" t="s">
        <v>2281</v>
      </c>
      <c r="L75" s="4">
        <v>12</v>
      </c>
      <c r="M75" s="4" t="s">
        <v>77</v>
      </c>
      <c r="N75" s="4">
        <v>23.09</v>
      </c>
      <c r="O75" s="4">
        <v>7.65</v>
      </c>
      <c r="P75" s="4" t="s">
        <v>78</v>
      </c>
      <c r="Q75" s="77">
        <v>45281.676388888889</v>
      </c>
      <c r="R75" s="4">
        <v>277.08</v>
      </c>
      <c r="S75" s="4">
        <v>91.8</v>
      </c>
      <c r="T75" s="4" t="str">
        <f>VLOOKUP(E75,zamiana!A:B,2,0)</f>
        <v>STRATIFORME</v>
      </c>
    </row>
    <row r="76" spans="1:20" x14ac:dyDescent="0.3">
      <c r="A76" s="4" t="s">
        <v>6738</v>
      </c>
      <c r="B76" s="76">
        <v>45138</v>
      </c>
      <c r="C76" s="76">
        <v>45138</v>
      </c>
      <c r="D76" s="76">
        <v>45247</v>
      </c>
      <c r="E76" s="4" t="s">
        <v>2262</v>
      </c>
      <c r="F76" s="4" t="s">
        <v>3124</v>
      </c>
      <c r="G76" s="4" t="s">
        <v>942</v>
      </c>
      <c r="H76" s="4" t="s">
        <v>3125</v>
      </c>
      <c r="I76" s="4" t="s">
        <v>6769</v>
      </c>
      <c r="J76" s="4" t="s">
        <v>6770</v>
      </c>
      <c r="K76" s="4" t="s">
        <v>2281</v>
      </c>
      <c r="L76" s="4">
        <v>12</v>
      </c>
      <c r="M76" s="4" t="s">
        <v>77</v>
      </c>
      <c r="N76" s="4">
        <v>15.25</v>
      </c>
      <c r="O76" s="4">
        <v>7.04</v>
      </c>
      <c r="P76" s="4" t="s">
        <v>78</v>
      </c>
      <c r="Q76" s="77">
        <v>45281.675694444442</v>
      </c>
      <c r="R76" s="4">
        <v>183</v>
      </c>
      <c r="S76" s="4">
        <v>84.48</v>
      </c>
      <c r="T76" s="4" t="str">
        <f>VLOOKUP(E76,zamiana!A:B,2,0)</f>
        <v>STRATIFORME</v>
      </c>
    </row>
    <row r="77" spans="1:20" x14ac:dyDescent="0.3">
      <c r="A77" s="4" t="s">
        <v>6738</v>
      </c>
      <c r="B77" s="76">
        <v>45138</v>
      </c>
      <c r="C77" s="76">
        <v>45138</v>
      </c>
      <c r="D77" s="76">
        <v>45247</v>
      </c>
      <c r="E77" s="4" t="s">
        <v>2262</v>
      </c>
      <c r="F77" s="4" t="s">
        <v>3124</v>
      </c>
      <c r="G77" s="4" t="s">
        <v>942</v>
      </c>
      <c r="H77" s="4" t="s">
        <v>3125</v>
      </c>
      <c r="I77" s="4" t="s">
        <v>5228</v>
      </c>
      <c r="J77" s="4" t="s">
        <v>5229</v>
      </c>
      <c r="K77" s="4" t="s">
        <v>2281</v>
      </c>
      <c r="L77" s="4">
        <v>12</v>
      </c>
      <c r="M77" s="4" t="s">
        <v>77</v>
      </c>
      <c r="N77" s="4">
        <v>21.46</v>
      </c>
      <c r="O77" s="4">
        <v>11.27</v>
      </c>
      <c r="P77" s="4" t="s">
        <v>78</v>
      </c>
      <c r="Q77" s="77">
        <v>45281.675694444442</v>
      </c>
      <c r="R77" s="4">
        <v>257.52</v>
      </c>
      <c r="S77" s="4">
        <v>135.24</v>
      </c>
      <c r="T77" s="4" t="str">
        <f>VLOOKUP(E77,zamiana!A:B,2,0)</f>
        <v>STRATIFORME</v>
      </c>
    </row>
    <row r="78" spans="1:20" x14ac:dyDescent="0.3">
      <c r="A78" s="4" t="s">
        <v>6738</v>
      </c>
      <c r="B78" s="76">
        <v>45138</v>
      </c>
      <c r="C78" s="76">
        <v>45138</v>
      </c>
      <c r="D78" s="76">
        <v>45247</v>
      </c>
      <c r="E78" s="4" t="s">
        <v>2262</v>
      </c>
      <c r="F78" s="4" t="s">
        <v>3124</v>
      </c>
      <c r="G78" s="4" t="s">
        <v>942</v>
      </c>
      <c r="H78" s="4" t="s">
        <v>3125</v>
      </c>
      <c r="I78" s="4" t="s">
        <v>6771</v>
      </c>
      <c r="J78" s="4" t="s">
        <v>6772</v>
      </c>
      <c r="K78" s="4" t="s">
        <v>2281</v>
      </c>
      <c r="L78" s="4">
        <v>8</v>
      </c>
      <c r="M78" s="4" t="s">
        <v>77</v>
      </c>
      <c r="N78" s="4">
        <v>11.95</v>
      </c>
      <c r="O78" s="4">
        <v>8.82</v>
      </c>
      <c r="P78" s="4" t="s">
        <v>78</v>
      </c>
      <c r="Q78" s="77">
        <v>45281.675694444442</v>
      </c>
      <c r="R78" s="4">
        <v>95.6</v>
      </c>
      <c r="S78" s="4">
        <v>70.56</v>
      </c>
      <c r="T78" s="4" t="str">
        <f>VLOOKUP(E78,zamiana!A:B,2,0)</f>
        <v>STRATIFORME</v>
      </c>
    </row>
    <row r="79" spans="1:20" x14ac:dyDescent="0.3">
      <c r="A79" s="4" t="s">
        <v>6738</v>
      </c>
      <c r="B79" s="76">
        <v>45138</v>
      </c>
      <c r="C79" s="76">
        <v>45138</v>
      </c>
      <c r="D79" s="76">
        <v>45247</v>
      </c>
      <c r="E79" s="4" t="s">
        <v>2262</v>
      </c>
      <c r="F79" s="4" t="s">
        <v>3124</v>
      </c>
      <c r="G79" s="4" t="s">
        <v>942</v>
      </c>
      <c r="H79" s="4" t="s">
        <v>3125</v>
      </c>
      <c r="I79" s="4" t="s">
        <v>6773</v>
      </c>
      <c r="J79" s="4" t="s">
        <v>6774</v>
      </c>
      <c r="K79" s="4" t="s">
        <v>2281</v>
      </c>
      <c r="L79" s="4">
        <v>8</v>
      </c>
      <c r="M79" s="4" t="s">
        <v>77</v>
      </c>
      <c r="N79" s="4">
        <v>11.52</v>
      </c>
      <c r="O79" s="4">
        <v>8.27</v>
      </c>
      <c r="P79" s="4" t="s">
        <v>78</v>
      </c>
      <c r="Q79" s="77">
        <v>45281.675694444442</v>
      </c>
      <c r="R79" s="4">
        <v>92.16</v>
      </c>
      <c r="S79" s="4">
        <v>66.16</v>
      </c>
      <c r="T79" s="4" t="str">
        <f>VLOOKUP(E79,zamiana!A:B,2,0)</f>
        <v>STRATIFORME</v>
      </c>
    </row>
    <row r="80" spans="1:20" x14ac:dyDescent="0.3">
      <c r="A80" s="4" t="s">
        <v>6738</v>
      </c>
      <c r="B80" s="76">
        <v>45138</v>
      </c>
      <c r="C80" s="76">
        <v>45138</v>
      </c>
      <c r="D80" s="76">
        <v>45247</v>
      </c>
      <c r="E80" s="4" t="s">
        <v>2262</v>
      </c>
      <c r="F80" s="4" t="s">
        <v>3124</v>
      </c>
      <c r="G80" s="4" t="s">
        <v>942</v>
      </c>
      <c r="H80" s="4" t="s">
        <v>3125</v>
      </c>
      <c r="I80" s="4" t="s">
        <v>5211</v>
      </c>
      <c r="J80" s="4" t="s">
        <v>5212</v>
      </c>
      <c r="K80" s="4" t="s">
        <v>2281</v>
      </c>
      <c r="L80" s="4">
        <v>4</v>
      </c>
      <c r="M80" s="4" t="s">
        <v>77</v>
      </c>
      <c r="N80" s="4">
        <v>18.75</v>
      </c>
      <c r="O80" s="4">
        <v>15.99</v>
      </c>
      <c r="P80" s="4" t="s">
        <v>78</v>
      </c>
      <c r="Q80" s="77">
        <v>45281.675694444442</v>
      </c>
      <c r="R80" s="4">
        <v>75</v>
      </c>
      <c r="S80" s="4">
        <v>63.96</v>
      </c>
      <c r="T80" s="4" t="str">
        <f>VLOOKUP(E80,zamiana!A:B,2,0)</f>
        <v>STRATIFORME</v>
      </c>
    </row>
    <row r="81" spans="1:20" x14ac:dyDescent="0.3">
      <c r="A81" s="4" t="s">
        <v>6738</v>
      </c>
      <c r="B81" s="76">
        <v>45138</v>
      </c>
      <c r="C81" s="76">
        <v>45138</v>
      </c>
      <c r="D81" s="76">
        <v>45247</v>
      </c>
      <c r="E81" s="4" t="s">
        <v>2262</v>
      </c>
      <c r="F81" s="4" t="s">
        <v>3124</v>
      </c>
      <c r="G81" s="4" t="s">
        <v>942</v>
      </c>
      <c r="H81" s="4" t="s">
        <v>3125</v>
      </c>
      <c r="I81" s="4" t="s">
        <v>6775</v>
      </c>
      <c r="J81" s="4" t="s">
        <v>6776</v>
      </c>
      <c r="K81" s="4" t="s">
        <v>2281</v>
      </c>
      <c r="L81" s="4">
        <v>6</v>
      </c>
      <c r="M81" s="4" t="s">
        <v>77</v>
      </c>
      <c r="N81" s="4">
        <v>17.510000000000002</v>
      </c>
      <c r="O81" s="4">
        <v>22.57</v>
      </c>
      <c r="P81" s="4" t="s">
        <v>78</v>
      </c>
      <c r="Q81" s="77">
        <v>45281.675694444442</v>
      </c>
      <c r="R81" s="4">
        <v>105.06</v>
      </c>
      <c r="S81" s="4">
        <v>135.41999999999999</v>
      </c>
      <c r="T81" s="4" t="str">
        <f>VLOOKUP(E81,zamiana!A:B,2,0)</f>
        <v>STRATIFORME</v>
      </c>
    </row>
    <row r="82" spans="1:20" x14ac:dyDescent="0.3">
      <c r="A82" s="4" t="s">
        <v>6738</v>
      </c>
      <c r="B82" s="76">
        <v>45138</v>
      </c>
      <c r="C82" s="76">
        <v>45138</v>
      </c>
      <c r="D82" s="76">
        <v>45247</v>
      </c>
      <c r="E82" s="4" t="s">
        <v>2262</v>
      </c>
      <c r="F82" s="4" t="s">
        <v>3124</v>
      </c>
      <c r="G82" s="4" t="s">
        <v>942</v>
      </c>
      <c r="H82" s="4" t="s">
        <v>3125</v>
      </c>
      <c r="I82" s="4" t="s">
        <v>6777</v>
      </c>
      <c r="J82" s="4" t="s">
        <v>6778</v>
      </c>
      <c r="K82" s="4" t="s">
        <v>2281</v>
      </c>
      <c r="L82" s="4">
        <v>2</v>
      </c>
      <c r="M82" s="4" t="s">
        <v>77</v>
      </c>
      <c r="N82" s="4">
        <v>109.03</v>
      </c>
      <c r="O82" s="4">
        <v>50.27</v>
      </c>
      <c r="P82" s="4" t="s">
        <v>78</v>
      </c>
      <c r="Q82" s="77">
        <v>45281.676388888889</v>
      </c>
      <c r="R82" s="4">
        <v>218.06</v>
      </c>
      <c r="S82" s="4">
        <v>100.54</v>
      </c>
      <c r="T82" s="4" t="str">
        <f>VLOOKUP(E82,zamiana!A:B,2,0)</f>
        <v>STRATIFORME</v>
      </c>
    </row>
    <row r="83" spans="1:20" x14ac:dyDescent="0.3">
      <c r="A83" s="4" t="s">
        <v>6738</v>
      </c>
      <c r="B83" s="76">
        <v>45138</v>
      </c>
      <c r="C83" s="76">
        <v>45138</v>
      </c>
      <c r="D83" s="76">
        <v>45247</v>
      </c>
      <c r="E83" s="4" t="s">
        <v>2262</v>
      </c>
      <c r="F83" s="4" t="s">
        <v>3124</v>
      </c>
      <c r="G83" s="4" t="s">
        <v>942</v>
      </c>
      <c r="H83" s="4" t="s">
        <v>3125</v>
      </c>
      <c r="I83" s="4" t="s">
        <v>6779</v>
      </c>
      <c r="J83" s="4" t="s">
        <v>6780</v>
      </c>
      <c r="K83" s="4" t="s">
        <v>2281</v>
      </c>
      <c r="L83" s="4">
        <v>4</v>
      </c>
      <c r="M83" s="4" t="s">
        <v>77</v>
      </c>
      <c r="N83" s="4">
        <v>109.03</v>
      </c>
      <c r="O83" s="4">
        <v>50.27</v>
      </c>
      <c r="P83" s="4" t="s">
        <v>78</v>
      </c>
      <c r="Q83" s="77">
        <v>45281.676388888889</v>
      </c>
      <c r="R83" s="4">
        <v>436.12</v>
      </c>
      <c r="S83" s="4">
        <v>201.08</v>
      </c>
      <c r="T83" s="4" t="str">
        <f>VLOOKUP(E83,zamiana!A:B,2,0)</f>
        <v>STRATIFORME</v>
      </c>
    </row>
    <row r="84" spans="1:20" x14ac:dyDescent="0.3">
      <c r="A84" s="4" t="s">
        <v>6738</v>
      </c>
      <c r="B84" s="76">
        <v>45138</v>
      </c>
      <c r="C84" s="76">
        <v>45138</v>
      </c>
      <c r="D84" s="76">
        <v>45247</v>
      </c>
      <c r="E84" s="4" t="s">
        <v>2262</v>
      </c>
      <c r="F84" s="4" t="s">
        <v>3124</v>
      </c>
      <c r="G84" s="4" t="s">
        <v>942</v>
      </c>
      <c r="H84" s="4" t="s">
        <v>3125</v>
      </c>
      <c r="I84" s="4" t="s">
        <v>6781</v>
      </c>
      <c r="J84" s="4" t="s">
        <v>6782</v>
      </c>
      <c r="K84" s="4" t="s">
        <v>2281</v>
      </c>
      <c r="L84" s="4">
        <v>4</v>
      </c>
      <c r="M84" s="4" t="s">
        <v>77</v>
      </c>
      <c r="N84" s="4">
        <v>61.52</v>
      </c>
      <c r="O84" s="4">
        <v>34.26</v>
      </c>
      <c r="P84" s="4" t="s">
        <v>78</v>
      </c>
      <c r="Q84" s="77">
        <v>45281.675694444442</v>
      </c>
      <c r="R84" s="4">
        <v>246.08</v>
      </c>
      <c r="S84" s="4">
        <v>137.04</v>
      </c>
      <c r="T84" s="4" t="str">
        <f>VLOOKUP(E84,zamiana!A:B,2,0)</f>
        <v>STRATIFORME</v>
      </c>
    </row>
    <row r="85" spans="1:20" x14ac:dyDescent="0.3">
      <c r="A85" s="4" t="s">
        <v>6738</v>
      </c>
      <c r="B85" s="76">
        <v>45138</v>
      </c>
      <c r="C85" s="76">
        <v>45138</v>
      </c>
      <c r="D85" s="76">
        <v>45247</v>
      </c>
      <c r="E85" s="4" t="s">
        <v>2262</v>
      </c>
      <c r="F85" s="4" t="s">
        <v>3124</v>
      </c>
      <c r="G85" s="4" t="s">
        <v>942</v>
      </c>
      <c r="H85" s="4" t="s">
        <v>3125</v>
      </c>
      <c r="I85" s="4" t="s">
        <v>5233</v>
      </c>
      <c r="J85" s="4" t="s">
        <v>5234</v>
      </c>
      <c r="K85" s="4" t="s">
        <v>2281</v>
      </c>
      <c r="L85" s="4">
        <v>16</v>
      </c>
      <c r="M85" s="4" t="s">
        <v>77</v>
      </c>
      <c r="N85" s="4">
        <v>13.51</v>
      </c>
      <c r="O85" s="4">
        <v>6.31</v>
      </c>
      <c r="P85" s="4" t="s">
        <v>78</v>
      </c>
      <c r="Q85" s="77">
        <v>45281.676388888889</v>
      </c>
      <c r="R85" s="4">
        <v>216.16</v>
      </c>
      <c r="S85" s="4">
        <v>100.96</v>
      </c>
      <c r="T85" s="4" t="str">
        <f>VLOOKUP(E85,zamiana!A:B,2,0)</f>
        <v>STRATIFORME</v>
      </c>
    </row>
    <row r="86" spans="1:20" x14ac:dyDescent="0.3">
      <c r="A86" s="4" t="s">
        <v>6738</v>
      </c>
      <c r="B86" s="76">
        <v>45138</v>
      </c>
      <c r="C86" s="76">
        <v>45138</v>
      </c>
      <c r="D86" s="76">
        <v>45247</v>
      </c>
      <c r="E86" s="4" t="s">
        <v>2262</v>
      </c>
      <c r="F86" s="4" t="s">
        <v>3124</v>
      </c>
      <c r="G86" s="4" t="s">
        <v>942</v>
      </c>
      <c r="H86" s="4" t="s">
        <v>3125</v>
      </c>
      <c r="I86" s="4" t="s">
        <v>6783</v>
      </c>
      <c r="J86" s="4" t="s">
        <v>6784</v>
      </c>
      <c r="K86" s="4" t="s">
        <v>2281</v>
      </c>
      <c r="L86" s="4">
        <v>12</v>
      </c>
      <c r="M86" s="4" t="s">
        <v>77</v>
      </c>
      <c r="N86" s="4">
        <v>19.329999999999998</v>
      </c>
      <c r="O86" s="4">
        <v>11.39</v>
      </c>
      <c r="P86" s="4" t="s">
        <v>78</v>
      </c>
      <c r="Q86" s="77">
        <v>45281.675694444442</v>
      </c>
      <c r="R86" s="4">
        <v>231.96</v>
      </c>
      <c r="S86" s="4">
        <v>136.68</v>
      </c>
      <c r="T86" s="4" t="str">
        <f>VLOOKUP(E86,zamiana!A:B,2,0)</f>
        <v>STRATIFORME</v>
      </c>
    </row>
    <row r="87" spans="1:20" x14ac:dyDescent="0.3">
      <c r="A87" s="4" t="s">
        <v>6738</v>
      </c>
      <c r="B87" s="76">
        <v>45138</v>
      </c>
      <c r="C87" s="76">
        <v>45138</v>
      </c>
      <c r="D87" s="76">
        <v>45247</v>
      </c>
      <c r="E87" s="4" t="s">
        <v>2262</v>
      </c>
      <c r="F87" s="4" t="s">
        <v>3124</v>
      </c>
      <c r="G87" s="4" t="s">
        <v>942</v>
      </c>
      <c r="H87" s="4" t="s">
        <v>3125</v>
      </c>
      <c r="I87" s="4" t="s">
        <v>6785</v>
      </c>
      <c r="J87" s="4" t="s">
        <v>6786</v>
      </c>
      <c r="K87" s="4" t="s">
        <v>2281</v>
      </c>
      <c r="L87" s="4">
        <v>12</v>
      </c>
      <c r="M87" s="4" t="s">
        <v>77</v>
      </c>
      <c r="N87" s="4">
        <v>19.329999999999998</v>
      </c>
      <c r="O87" s="4">
        <v>11.39</v>
      </c>
      <c r="P87" s="4" t="s">
        <v>78</v>
      </c>
      <c r="Q87" s="77">
        <v>45281.675694444442</v>
      </c>
      <c r="R87" s="4">
        <v>231.96</v>
      </c>
      <c r="S87" s="4">
        <v>136.68</v>
      </c>
      <c r="T87" s="4" t="str">
        <f>VLOOKUP(E87,zamiana!A:B,2,0)</f>
        <v>STRATIFORME</v>
      </c>
    </row>
    <row r="88" spans="1:20" x14ac:dyDescent="0.3">
      <c r="A88" s="4" t="s">
        <v>6738</v>
      </c>
      <c r="B88" s="76">
        <v>45138</v>
      </c>
      <c r="C88" s="76">
        <v>45138</v>
      </c>
      <c r="D88" s="76">
        <v>45247</v>
      </c>
      <c r="E88" s="4" t="s">
        <v>2262</v>
      </c>
      <c r="F88" s="4" t="s">
        <v>3124</v>
      </c>
      <c r="G88" s="4" t="s">
        <v>942</v>
      </c>
      <c r="H88" s="4" t="s">
        <v>3125</v>
      </c>
      <c r="I88" s="4" t="s">
        <v>6787</v>
      </c>
      <c r="J88" s="4" t="s">
        <v>6788</v>
      </c>
      <c r="K88" s="4" t="s">
        <v>2281</v>
      </c>
      <c r="L88" s="4">
        <v>2</v>
      </c>
      <c r="M88" s="4" t="s">
        <v>77</v>
      </c>
      <c r="N88" s="4">
        <v>55.75</v>
      </c>
      <c r="O88" s="4">
        <v>36.340000000000003</v>
      </c>
      <c r="P88" s="4" t="s">
        <v>78</v>
      </c>
      <c r="Q88" s="77">
        <v>45281.675694444442</v>
      </c>
      <c r="R88" s="4">
        <v>111.5</v>
      </c>
      <c r="S88" s="4">
        <v>72.680000000000007</v>
      </c>
      <c r="T88" s="4" t="str">
        <f>VLOOKUP(E88,zamiana!A:B,2,0)</f>
        <v>STRATIFORME</v>
      </c>
    </row>
    <row r="89" spans="1:20" x14ac:dyDescent="0.3">
      <c r="A89" s="4" t="s">
        <v>6738</v>
      </c>
      <c r="B89" s="76">
        <v>45138</v>
      </c>
      <c r="C89" s="76">
        <v>45138</v>
      </c>
      <c r="D89" s="76">
        <v>45247</v>
      </c>
      <c r="E89" s="4" t="s">
        <v>2262</v>
      </c>
      <c r="F89" s="4" t="s">
        <v>3124</v>
      </c>
      <c r="G89" s="4" t="s">
        <v>942</v>
      </c>
      <c r="H89" s="4" t="s">
        <v>3125</v>
      </c>
      <c r="I89" s="4" t="s">
        <v>6789</v>
      </c>
      <c r="J89" s="4" t="s">
        <v>6790</v>
      </c>
      <c r="K89" s="4" t="s">
        <v>2281</v>
      </c>
      <c r="L89" s="4">
        <v>2</v>
      </c>
      <c r="M89" s="4" t="s">
        <v>77</v>
      </c>
      <c r="N89" s="4">
        <v>55.75</v>
      </c>
      <c r="O89" s="4">
        <v>36.340000000000003</v>
      </c>
      <c r="P89" s="4" t="s">
        <v>78</v>
      </c>
      <c r="Q89" s="77">
        <v>45281.675694444442</v>
      </c>
      <c r="R89" s="4">
        <v>111.5</v>
      </c>
      <c r="S89" s="4">
        <v>72.680000000000007</v>
      </c>
      <c r="T89" s="4" t="str">
        <f>VLOOKUP(E89,zamiana!A:B,2,0)</f>
        <v>STRATIFORME</v>
      </c>
    </row>
    <row r="90" spans="1:20" x14ac:dyDescent="0.3">
      <c r="A90" s="4" t="s">
        <v>6738</v>
      </c>
      <c r="B90" s="76">
        <v>45138</v>
      </c>
      <c r="C90" s="76">
        <v>45138</v>
      </c>
      <c r="D90" s="76">
        <v>45247</v>
      </c>
      <c r="E90" s="4" t="s">
        <v>2262</v>
      </c>
      <c r="F90" s="4" t="s">
        <v>3124</v>
      </c>
      <c r="G90" s="4" t="s">
        <v>942</v>
      </c>
      <c r="H90" s="4" t="s">
        <v>3125</v>
      </c>
      <c r="I90" s="4" t="s">
        <v>6791</v>
      </c>
      <c r="J90" s="4" t="s">
        <v>6792</v>
      </c>
      <c r="K90" s="4" t="s">
        <v>2281</v>
      </c>
      <c r="L90" s="4">
        <v>16</v>
      </c>
      <c r="M90" s="4" t="s">
        <v>77</v>
      </c>
      <c r="N90" s="4">
        <v>13.99</v>
      </c>
      <c r="O90" s="4">
        <v>7.53</v>
      </c>
      <c r="P90" s="4" t="s">
        <v>78</v>
      </c>
      <c r="Q90" s="77">
        <v>45281.675000000003</v>
      </c>
      <c r="R90" s="4">
        <v>223.84</v>
      </c>
      <c r="S90" s="4">
        <v>120.48</v>
      </c>
      <c r="T90" s="4" t="str">
        <f>VLOOKUP(E90,zamiana!A:B,2,0)</f>
        <v>STRATIFORME</v>
      </c>
    </row>
    <row r="91" spans="1:20" x14ac:dyDescent="0.3">
      <c r="A91" s="4" t="s">
        <v>6738</v>
      </c>
      <c r="B91" s="76">
        <v>45138</v>
      </c>
      <c r="C91" s="76">
        <v>45138</v>
      </c>
      <c r="D91" s="76">
        <v>45247</v>
      </c>
      <c r="E91" s="4" t="s">
        <v>2262</v>
      </c>
      <c r="F91" s="4" t="s">
        <v>3124</v>
      </c>
      <c r="G91" s="4" t="s">
        <v>942</v>
      </c>
      <c r="H91" s="4" t="s">
        <v>3125</v>
      </c>
      <c r="I91" s="4" t="s">
        <v>5230</v>
      </c>
      <c r="J91" s="4" t="s">
        <v>5231</v>
      </c>
      <c r="K91" s="4" t="s">
        <v>2281</v>
      </c>
      <c r="L91" s="4">
        <v>8</v>
      </c>
      <c r="M91" s="4" t="s">
        <v>77</v>
      </c>
      <c r="N91" s="4">
        <v>15.94</v>
      </c>
      <c r="O91" s="4">
        <v>11.27</v>
      </c>
      <c r="P91" s="4" t="s">
        <v>78</v>
      </c>
      <c r="Q91" s="77">
        <v>45281.675694444442</v>
      </c>
      <c r="R91" s="4">
        <v>127.52</v>
      </c>
      <c r="S91" s="4">
        <v>90.16</v>
      </c>
      <c r="T91" s="4" t="str">
        <f>VLOOKUP(E91,zamiana!A:B,2,0)</f>
        <v>STRATIFORME</v>
      </c>
    </row>
    <row r="92" spans="1:20" x14ac:dyDescent="0.3">
      <c r="A92" s="4" t="s">
        <v>6738</v>
      </c>
      <c r="B92" s="76">
        <v>45138</v>
      </c>
      <c r="C92" s="76">
        <v>45138</v>
      </c>
      <c r="D92" s="76">
        <v>45247</v>
      </c>
      <c r="E92" s="4" t="s">
        <v>2262</v>
      </c>
      <c r="F92" s="4" t="s">
        <v>3124</v>
      </c>
      <c r="G92" s="4" t="s">
        <v>942</v>
      </c>
      <c r="H92" s="4" t="s">
        <v>3125</v>
      </c>
      <c r="I92" s="4" t="s">
        <v>6793</v>
      </c>
      <c r="J92" s="4" t="s">
        <v>6794</v>
      </c>
      <c r="K92" s="4" t="s">
        <v>2281</v>
      </c>
      <c r="L92" s="4">
        <v>8</v>
      </c>
      <c r="M92" s="4" t="s">
        <v>77</v>
      </c>
      <c r="N92" s="4">
        <v>25.62</v>
      </c>
      <c r="O92" s="4">
        <v>8.84</v>
      </c>
      <c r="P92" s="4" t="s">
        <v>78</v>
      </c>
      <c r="Q92" s="77">
        <v>45281.676388888889</v>
      </c>
      <c r="R92" s="4">
        <v>204.96</v>
      </c>
      <c r="S92" s="4">
        <v>70.72</v>
      </c>
      <c r="T92" s="4" t="str">
        <f>VLOOKUP(E92,zamiana!A:B,2,0)</f>
        <v>STRATIFORME</v>
      </c>
    </row>
    <row r="93" spans="1:20" x14ac:dyDescent="0.3">
      <c r="A93" s="4" t="s">
        <v>6738</v>
      </c>
      <c r="B93" s="76">
        <v>45138</v>
      </c>
      <c r="C93" s="76">
        <v>45138</v>
      </c>
      <c r="D93" s="76">
        <v>45247</v>
      </c>
      <c r="E93" s="4" t="s">
        <v>2262</v>
      </c>
      <c r="F93" s="4" t="s">
        <v>3124</v>
      </c>
      <c r="G93" s="4" t="s">
        <v>942</v>
      </c>
      <c r="H93" s="4" t="s">
        <v>3125</v>
      </c>
      <c r="I93" s="4" t="s">
        <v>6795</v>
      </c>
      <c r="J93" s="4" t="s">
        <v>6796</v>
      </c>
      <c r="K93" s="4" t="s">
        <v>2281</v>
      </c>
      <c r="L93" s="4">
        <v>12</v>
      </c>
      <c r="M93" s="4" t="s">
        <v>77</v>
      </c>
      <c r="N93" s="4">
        <v>55.42</v>
      </c>
      <c r="O93" s="4">
        <v>31.48</v>
      </c>
      <c r="P93" s="4" t="s">
        <v>78</v>
      </c>
      <c r="Q93" s="77">
        <v>45281.675000000003</v>
      </c>
      <c r="R93" s="4">
        <v>665.04</v>
      </c>
      <c r="S93" s="4">
        <v>377.76</v>
      </c>
      <c r="T93" s="4" t="str">
        <f>VLOOKUP(E93,zamiana!A:B,2,0)</f>
        <v>STRATIFORME</v>
      </c>
    </row>
    <row r="94" spans="1:20" x14ac:dyDescent="0.3">
      <c r="A94" s="4" t="s">
        <v>6738</v>
      </c>
      <c r="B94" s="76">
        <v>45138</v>
      </c>
      <c r="C94" s="76">
        <v>45138</v>
      </c>
      <c r="D94" s="76">
        <v>45247</v>
      </c>
      <c r="E94" s="4" t="s">
        <v>2262</v>
      </c>
      <c r="F94" s="4" t="s">
        <v>3124</v>
      </c>
      <c r="G94" s="4" t="s">
        <v>942</v>
      </c>
      <c r="H94" s="4" t="s">
        <v>3125</v>
      </c>
      <c r="I94" s="4" t="s">
        <v>6797</v>
      </c>
      <c r="J94" s="4" t="s">
        <v>6798</v>
      </c>
      <c r="K94" s="4" t="s">
        <v>2281</v>
      </c>
      <c r="L94" s="4">
        <v>16</v>
      </c>
      <c r="M94" s="4" t="s">
        <v>77</v>
      </c>
      <c r="N94" s="4">
        <v>23.03</v>
      </c>
      <c r="O94" s="4">
        <v>17.559999999999999</v>
      </c>
      <c r="P94" s="4" t="s">
        <v>78</v>
      </c>
      <c r="Q94" s="77">
        <v>45281.675694444442</v>
      </c>
      <c r="R94" s="4">
        <v>368.48</v>
      </c>
      <c r="S94" s="4">
        <v>280.95999999999998</v>
      </c>
      <c r="T94" s="4" t="str">
        <f>VLOOKUP(E94,zamiana!A:B,2,0)</f>
        <v>STRATIFORME</v>
      </c>
    </row>
    <row r="95" spans="1:20" x14ac:dyDescent="0.3">
      <c r="A95" s="4" t="s">
        <v>6738</v>
      </c>
      <c r="B95" s="76">
        <v>45138</v>
      </c>
      <c r="C95" s="76">
        <v>45138</v>
      </c>
      <c r="D95" s="76">
        <v>45247</v>
      </c>
      <c r="E95" s="4" t="s">
        <v>2262</v>
      </c>
      <c r="F95" s="4" t="s">
        <v>3124</v>
      </c>
      <c r="G95" s="4" t="s">
        <v>942</v>
      </c>
      <c r="H95" s="4" t="s">
        <v>3125</v>
      </c>
      <c r="I95" s="4" t="s">
        <v>6799</v>
      </c>
      <c r="J95" s="4" t="s">
        <v>6800</v>
      </c>
      <c r="K95" s="4" t="s">
        <v>2281</v>
      </c>
      <c r="L95" s="4">
        <v>8</v>
      </c>
      <c r="M95" s="4" t="s">
        <v>77</v>
      </c>
      <c r="N95" s="4">
        <v>37.15</v>
      </c>
      <c r="O95" s="4">
        <v>27.59</v>
      </c>
      <c r="P95" s="4" t="s">
        <v>78</v>
      </c>
      <c r="Q95" s="77">
        <v>45281.675694444442</v>
      </c>
      <c r="R95" s="4">
        <v>297.2</v>
      </c>
      <c r="S95" s="4">
        <v>220.72</v>
      </c>
      <c r="T95" s="4" t="str">
        <f>VLOOKUP(E95,zamiana!A:B,2,0)</f>
        <v>STRATIFORME</v>
      </c>
    </row>
    <row r="96" spans="1:20" x14ac:dyDescent="0.3">
      <c r="A96" s="4" t="s">
        <v>6738</v>
      </c>
      <c r="B96" s="76">
        <v>45138</v>
      </c>
      <c r="C96" s="76">
        <v>45138</v>
      </c>
      <c r="D96" s="76">
        <v>45247</v>
      </c>
      <c r="E96" s="4" t="s">
        <v>2262</v>
      </c>
      <c r="F96" s="4" t="s">
        <v>3124</v>
      </c>
      <c r="G96" s="4" t="s">
        <v>942</v>
      </c>
      <c r="H96" s="4" t="s">
        <v>3125</v>
      </c>
      <c r="I96" s="4" t="s">
        <v>5167</v>
      </c>
      <c r="J96" s="4" t="s">
        <v>5168</v>
      </c>
      <c r="K96" s="4" t="s">
        <v>2281</v>
      </c>
      <c r="L96" s="4">
        <v>2</v>
      </c>
      <c r="M96" s="4" t="s">
        <v>77</v>
      </c>
      <c r="N96" s="4">
        <v>40.229999999999997</v>
      </c>
      <c r="O96" s="4">
        <v>36.03</v>
      </c>
      <c r="P96" s="4" t="s">
        <v>78</v>
      </c>
      <c r="Q96" s="77">
        <v>45281.675694444442</v>
      </c>
      <c r="R96" s="4">
        <v>80.459999999999994</v>
      </c>
      <c r="S96" s="4">
        <v>72.06</v>
      </c>
      <c r="T96" s="4" t="str">
        <f>VLOOKUP(E96,zamiana!A:B,2,0)</f>
        <v>STRATIFORME</v>
      </c>
    </row>
    <row r="97" spans="1:20" x14ac:dyDescent="0.3">
      <c r="A97" s="4" t="s">
        <v>6738</v>
      </c>
      <c r="B97" s="76">
        <v>45138</v>
      </c>
      <c r="C97" s="76">
        <v>45138</v>
      </c>
      <c r="D97" s="76">
        <v>45247</v>
      </c>
      <c r="E97" s="4" t="s">
        <v>2262</v>
      </c>
      <c r="F97" s="4" t="s">
        <v>3124</v>
      </c>
      <c r="G97" s="4" t="s">
        <v>942</v>
      </c>
      <c r="H97" s="4" t="s">
        <v>3125</v>
      </c>
      <c r="I97" s="4" t="s">
        <v>6801</v>
      </c>
      <c r="J97" s="4" t="s">
        <v>6802</v>
      </c>
      <c r="K97" s="4" t="s">
        <v>2281</v>
      </c>
      <c r="L97" s="4">
        <v>16</v>
      </c>
      <c r="M97" s="4" t="s">
        <v>77</v>
      </c>
      <c r="N97" s="4">
        <v>14.4</v>
      </c>
      <c r="O97" s="4">
        <v>5.59</v>
      </c>
      <c r="P97" s="4" t="s">
        <v>78</v>
      </c>
      <c r="Q97" s="77">
        <v>45281.675694444442</v>
      </c>
      <c r="R97" s="4">
        <v>230.4</v>
      </c>
      <c r="S97" s="4">
        <v>89.44</v>
      </c>
      <c r="T97" s="4" t="str">
        <f>VLOOKUP(E97,zamiana!A:B,2,0)</f>
        <v>STRATIFORME</v>
      </c>
    </row>
    <row r="98" spans="1:20" x14ac:dyDescent="0.3">
      <c r="A98" s="4" t="s">
        <v>6738</v>
      </c>
      <c r="B98" s="76">
        <v>45138</v>
      </c>
      <c r="C98" s="76">
        <v>45138</v>
      </c>
      <c r="D98" s="76">
        <v>45247</v>
      </c>
      <c r="E98" s="4" t="s">
        <v>2262</v>
      </c>
      <c r="F98" s="4" t="s">
        <v>3124</v>
      </c>
      <c r="G98" s="4" t="s">
        <v>942</v>
      </c>
      <c r="H98" s="4" t="s">
        <v>3125</v>
      </c>
      <c r="I98" s="4" t="s">
        <v>6803</v>
      </c>
      <c r="J98" s="4" t="s">
        <v>6804</v>
      </c>
      <c r="K98" s="4" t="s">
        <v>2281</v>
      </c>
      <c r="L98" s="4">
        <v>10</v>
      </c>
      <c r="M98" s="4" t="s">
        <v>77</v>
      </c>
      <c r="N98" s="4">
        <v>99.38</v>
      </c>
      <c r="O98" s="4">
        <v>134.36000000000001</v>
      </c>
      <c r="P98" s="4" t="s">
        <v>78</v>
      </c>
      <c r="Q98" s="77">
        <v>45281.676388888889</v>
      </c>
      <c r="R98" s="4">
        <v>993.8</v>
      </c>
      <c r="S98" s="4">
        <v>1343.6</v>
      </c>
      <c r="T98" s="4" t="str">
        <f>VLOOKUP(E98,zamiana!A:B,2,0)</f>
        <v>STRATIFORME</v>
      </c>
    </row>
    <row r="99" spans="1:20" x14ac:dyDescent="0.3">
      <c r="A99" s="4" t="s">
        <v>6738</v>
      </c>
      <c r="B99" s="76">
        <v>45138</v>
      </c>
      <c r="C99" s="76">
        <v>45138</v>
      </c>
      <c r="D99" s="76">
        <v>45247</v>
      </c>
      <c r="E99" s="4" t="s">
        <v>2262</v>
      </c>
      <c r="F99" s="4" t="s">
        <v>3124</v>
      </c>
      <c r="G99" s="4" t="s">
        <v>942</v>
      </c>
      <c r="H99" s="4" t="s">
        <v>3125</v>
      </c>
      <c r="I99" s="4" t="s">
        <v>6805</v>
      </c>
      <c r="J99" s="4" t="s">
        <v>6806</v>
      </c>
      <c r="K99" s="4" t="s">
        <v>2281</v>
      </c>
      <c r="L99" s="4">
        <v>10</v>
      </c>
      <c r="M99" s="4" t="s">
        <v>77</v>
      </c>
      <c r="N99" s="4">
        <v>99.38</v>
      </c>
      <c r="O99" s="4">
        <v>134.36000000000001</v>
      </c>
      <c r="P99" s="4" t="s">
        <v>78</v>
      </c>
      <c r="Q99" s="77">
        <v>45281.676388888889</v>
      </c>
      <c r="R99" s="4">
        <v>993.8</v>
      </c>
      <c r="S99" s="4">
        <v>1343.6</v>
      </c>
      <c r="T99" s="4" t="str">
        <f>VLOOKUP(E99,zamiana!A:B,2,0)</f>
        <v>STRATIFORME</v>
      </c>
    </row>
    <row r="100" spans="1:20" x14ac:dyDescent="0.3">
      <c r="A100" s="4" t="s">
        <v>6738</v>
      </c>
      <c r="B100" s="76">
        <v>45138</v>
      </c>
      <c r="C100" s="76">
        <v>45138</v>
      </c>
      <c r="D100" s="76">
        <v>45247</v>
      </c>
      <c r="E100" s="4" t="s">
        <v>2262</v>
      </c>
      <c r="F100" s="4" t="s">
        <v>3124</v>
      </c>
      <c r="G100" s="4" t="s">
        <v>942</v>
      </c>
      <c r="H100" s="4" t="s">
        <v>3125</v>
      </c>
      <c r="I100" s="4" t="s">
        <v>6807</v>
      </c>
      <c r="J100" s="4" t="s">
        <v>6808</v>
      </c>
      <c r="K100" s="4" t="s">
        <v>2281</v>
      </c>
      <c r="L100" s="4">
        <v>4</v>
      </c>
      <c r="M100" s="4" t="s">
        <v>77</v>
      </c>
      <c r="N100" s="4">
        <v>19.57</v>
      </c>
      <c r="O100" s="4">
        <v>7.85</v>
      </c>
      <c r="P100" s="4" t="s">
        <v>78</v>
      </c>
      <c r="Q100" s="77">
        <v>45281.673611111109</v>
      </c>
      <c r="R100" s="4">
        <v>78.28</v>
      </c>
      <c r="S100" s="4">
        <v>31.4</v>
      </c>
      <c r="T100" s="4" t="str">
        <f>VLOOKUP(E100,zamiana!A:B,2,0)</f>
        <v>STRATIFORME</v>
      </c>
    </row>
    <row r="101" spans="1:20" x14ac:dyDescent="0.3">
      <c r="A101" s="4" t="s">
        <v>6738</v>
      </c>
      <c r="B101" s="76">
        <v>45138</v>
      </c>
      <c r="C101" s="76">
        <v>45138</v>
      </c>
      <c r="D101" s="76">
        <v>45247</v>
      </c>
      <c r="E101" s="4" t="s">
        <v>2262</v>
      </c>
      <c r="F101" s="4" t="s">
        <v>3124</v>
      </c>
      <c r="G101" s="4" t="s">
        <v>942</v>
      </c>
      <c r="H101" s="4" t="s">
        <v>3125</v>
      </c>
      <c r="I101" s="4" t="s">
        <v>6809</v>
      </c>
      <c r="J101" s="4" t="s">
        <v>6810</v>
      </c>
      <c r="K101" s="4" t="s">
        <v>2281</v>
      </c>
      <c r="L101" s="4">
        <v>16</v>
      </c>
      <c r="M101" s="4" t="s">
        <v>77</v>
      </c>
      <c r="N101" s="4">
        <v>17.22</v>
      </c>
      <c r="O101" s="4">
        <v>4.99</v>
      </c>
      <c r="P101" s="4" t="s">
        <v>78</v>
      </c>
      <c r="Q101" s="77">
        <v>45281.676388888889</v>
      </c>
      <c r="R101" s="4">
        <v>275.52</v>
      </c>
      <c r="S101" s="4">
        <v>79.84</v>
      </c>
      <c r="T101" s="4" t="str">
        <f>VLOOKUP(E101,zamiana!A:B,2,0)</f>
        <v>STRATIFORME</v>
      </c>
    </row>
    <row r="102" spans="1:20" x14ac:dyDescent="0.3">
      <c r="A102" s="4" t="s">
        <v>6738</v>
      </c>
      <c r="B102" s="76">
        <v>45138</v>
      </c>
      <c r="C102" s="76">
        <v>45138</v>
      </c>
      <c r="D102" s="76">
        <v>45247</v>
      </c>
      <c r="E102" s="4" t="s">
        <v>2262</v>
      </c>
      <c r="F102" s="4" t="s">
        <v>3124</v>
      </c>
      <c r="G102" s="4" t="s">
        <v>942</v>
      </c>
      <c r="H102" s="4" t="s">
        <v>3125</v>
      </c>
      <c r="I102" s="4" t="s">
        <v>6811</v>
      </c>
      <c r="J102" s="4" t="s">
        <v>6812</v>
      </c>
      <c r="K102" s="4" t="s">
        <v>2281</v>
      </c>
      <c r="L102" s="4">
        <v>16</v>
      </c>
      <c r="M102" s="4" t="s">
        <v>77</v>
      </c>
      <c r="N102" s="4">
        <v>23.07</v>
      </c>
      <c r="O102" s="4">
        <v>8.0299999999999994</v>
      </c>
      <c r="P102" s="4" t="s">
        <v>78</v>
      </c>
      <c r="Q102" s="77">
        <v>45281.675694444442</v>
      </c>
      <c r="R102" s="4">
        <v>369.12</v>
      </c>
      <c r="S102" s="4">
        <v>128.47999999999999</v>
      </c>
      <c r="T102" s="4" t="str">
        <f>VLOOKUP(E102,zamiana!A:B,2,0)</f>
        <v>STRATIFORME</v>
      </c>
    </row>
    <row r="103" spans="1:20" x14ac:dyDescent="0.3">
      <c r="A103" s="4" t="s">
        <v>6738</v>
      </c>
      <c r="B103" s="76">
        <v>45138</v>
      </c>
      <c r="C103" s="76">
        <v>45138</v>
      </c>
      <c r="D103" s="76">
        <v>45247</v>
      </c>
      <c r="E103" s="4" t="s">
        <v>2262</v>
      </c>
      <c r="F103" s="4" t="s">
        <v>3124</v>
      </c>
      <c r="G103" s="4" t="s">
        <v>942</v>
      </c>
      <c r="H103" s="4" t="s">
        <v>3125</v>
      </c>
      <c r="I103" s="4" t="s">
        <v>6813</v>
      </c>
      <c r="J103" s="4" t="s">
        <v>6814</v>
      </c>
      <c r="K103" s="4" t="s">
        <v>2281</v>
      </c>
      <c r="L103" s="4">
        <v>4</v>
      </c>
      <c r="M103" s="4" t="s">
        <v>77</v>
      </c>
      <c r="N103" s="4">
        <v>19.510000000000002</v>
      </c>
      <c r="O103" s="4">
        <v>15.28</v>
      </c>
      <c r="P103" s="4" t="s">
        <v>78</v>
      </c>
      <c r="Q103" s="77">
        <v>45281.675694444442</v>
      </c>
      <c r="R103" s="4">
        <v>78.040000000000006</v>
      </c>
      <c r="S103" s="4">
        <v>61.12</v>
      </c>
      <c r="T103" s="4" t="str">
        <f>VLOOKUP(E103,zamiana!A:B,2,0)</f>
        <v>STRATIFORME</v>
      </c>
    </row>
    <row r="104" spans="1:20" x14ac:dyDescent="0.3">
      <c r="A104" s="4" t="s">
        <v>6738</v>
      </c>
      <c r="B104" s="76">
        <v>45138</v>
      </c>
      <c r="C104" s="76">
        <v>45138</v>
      </c>
      <c r="D104" s="76">
        <v>45247</v>
      </c>
      <c r="E104" s="4" t="s">
        <v>2262</v>
      </c>
      <c r="F104" s="4" t="s">
        <v>3124</v>
      </c>
      <c r="G104" s="4" t="s">
        <v>942</v>
      </c>
      <c r="H104" s="4" t="s">
        <v>3125</v>
      </c>
      <c r="I104" s="4" t="s">
        <v>6815</v>
      </c>
      <c r="J104" s="4" t="s">
        <v>6816</v>
      </c>
      <c r="K104" s="4" t="s">
        <v>2281</v>
      </c>
      <c r="L104" s="4">
        <v>6</v>
      </c>
      <c r="M104" s="4" t="s">
        <v>77</v>
      </c>
      <c r="N104" s="4">
        <v>106.15</v>
      </c>
      <c r="O104" s="4">
        <v>46.26</v>
      </c>
      <c r="P104" s="4" t="s">
        <v>78</v>
      </c>
      <c r="Q104" s="77">
        <v>45281.676388888889</v>
      </c>
      <c r="R104" s="4">
        <v>636.9</v>
      </c>
      <c r="S104" s="4">
        <v>277.56</v>
      </c>
      <c r="T104" s="4" t="str">
        <f>VLOOKUP(E104,zamiana!A:B,2,0)</f>
        <v>STRATIFORME</v>
      </c>
    </row>
    <row r="105" spans="1:20" x14ac:dyDescent="0.3">
      <c r="A105" s="4" t="s">
        <v>6738</v>
      </c>
      <c r="B105" s="76">
        <v>45138</v>
      </c>
      <c r="C105" s="76">
        <v>45138</v>
      </c>
      <c r="D105" s="76">
        <v>45247</v>
      </c>
      <c r="E105" s="4" t="s">
        <v>2262</v>
      </c>
      <c r="F105" s="4" t="s">
        <v>3124</v>
      </c>
      <c r="G105" s="4" t="s">
        <v>942</v>
      </c>
      <c r="H105" s="4" t="s">
        <v>3125</v>
      </c>
      <c r="I105" s="4" t="s">
        <v>6817</v>
      </c>
      <c r="J105" s="4" t="s">
        <v>6818</v>
      </c>
      <c r="K105" s="4" t="s">
        <v>2281</v>
      </c>
      <c r="L105" s="4">
        <v>6</v>
      </c>
      <c r="M105" s="4" t="s">
        <v>77</v>
      </c>
      <c r="N105" s="4">
        <v>33.11</v>
      </c>
      <c r="O105" s="4">
        <v>19.28</v>
      </c>
      <c r="P105" s="4" t="s">
        <v>78</v>
      </c>
      <c r="Q105" s="77">
        <v>45281.675694444442</v>
      </c>
      <c r="R105" s="4">
        <v>198.66</v>
      </c>
      <c r="S105" s="4">
        <v>115.68</v>
      </c>
      <c r="T105" s="4" t="str">
        <f>VLOOKUP(E105,zamiana!A:B,2,0)</f>
        <v>STRATIFORME</v>
      </c>
    </row>
    <row r="106" spans="1:20" x14ac:dyDescent="0.3">
      <c r="A106" s="4" t="s">
        <v>6738</v>
      </c>
      <c r="B106" s="76">
        <v>45138</v>
      </c>
      <c r="C106" s="76">
        <v>45138</v>
      </c>
      <c r="D106" s="76">
        <v>45247</v>
      </c>
      <c r="E106" s="4" t="s">
        <v>2262</v>
      </c>
      <c r="F106" s="4" t="s">
        <v>3124</v>
      </c>
      <c r="G106" s="4" t="s">
        <v>942</v>
      </c>
      <c r="H106" s="4" t="s">
        <v>3125</v>
      </c>
      <c r="I106" s="4" t="s">
        <v>6819</v>
      </c>
      <c r="J106" s="4" t="s">
        <v>6820</v>
      </c>
      <c r="K106" s="4" t="s">
        <v>2281</v>
      </c>
      <c r="L106" s="4">
        <v>16</v>
      </c>
      <c r="M106" s="4" t="s">
        <v>77</v>
      </c>
      <c r="N106" s="4">
        <v>23.75</v>
      </c>
      <c r="O106" s="4">
        <v>9.7200000000000006</v>
      </c>
      <c r="P106" s="4" t="s">
        <v>78</v>
      </c>
      <c r="Q106" s="77">
        <v>45281.675694444442</v>
      </c>
      <c r="R106" s="4">
        <v>380</v>
      </c>
      <c r="S106" s="4">
        <v>155.52000000000001</v>
      </c>
      <c r="T106" s="4" t="str">
        <f>VLOOKUP(E106,zamiana!A:B,2,0)</f>
        <v>STRATIFORME</v>
      </c>
    </row>
    <row r="107" spans="1:20" x14ac:dyDescent="0.3">
      <c r="A107" s="4" t="s">
        <v>6738</v>
      </c>
      <c r="B107" s="76">
        <v>45138</v>
      </c>
      <c r="C107" s="76">
        <v>45138</v>
      </c>
      <c r="D107" s="76">
        <v>45247</v>
      </c>
      <c r="E107" s="4" t="s">
        <v>2262</v>
      </c>
      <c r="F107" s="4" t="s">
        <v>3124</v>
      </c>
      <c r="G107" s="4" t="s">
        <v>942</v>
      </c>
      <c r="H107" s="4" t="s">
        <v>3125</v>
      </c>
      <c r="I107" s="4" t="s">
        <v>6821</v>
      </c>
      <c r="J107" s="4" t="s">
        <v>6822</v>
      </c>
      <c r="K107" s="4" t="s">
        <v>2281</v>
      </c>
      <c r="L107" s="4">
        <v>4</v>
      </c>
      <c r="M107" s="4" t="s">
        <v>77</v>
      </c>
      <c r="N107" s="4">
        <v>61</v>
      </c>
      <c r="O107" s="4">
        <v>232.94</v>
      </c>
      <c r="P107" s="4" t="s">
        <v>78</v>
      </c>
      <c r="Q107" s="77">
        <v>45281.675000000003</v>
      </c>
      <c r="R107" s="4">
        <v>244</v>
      </c>
      <c r="S107" s="4">
        <v>931.76</v>
      </c>
      <c r="T107" s="4" t="str">
        <f>VLOOKUP(E107,zamiana!A:B,2,0)</f>
        <v>STRATIFORME</v>
      </c>
    </row>
    <row r="108" spans="1:20" x14ac:dyDescent="0.3">
      <c r="A108" s="4" t="s">
        <v>6738</v>
      </c>
      <c r="B108" s="76">
        <v>45138</v>
      </c>
      <c r="C108" s="76">
        <v>45138</v>
      </c>
      <c r="D108" s="76">
        <v>45247</v>
      </c>
      <c r="E108" s="4" t="s">
        <v>2262</v>
      </c>
      <c r="F108" s="4" t="s">
        <v>3124</v>
      </c>
      <c r="G108" s="4" t="s">
        <v>942</v>
      </c>
      <c r="H108" s="4" t="s">
        <v>3125</v>
      </c>
      <c r="I108" s="4" t="s">
        <v>6823</v>
      </c>
      <c r="J108" s="4" t="s">
        <v>6824</v>
      </c>
      <c r="K108" s="4" t="s">
        <v>2281</v>
      </c>
      <c r="L108" s="4">
        <v>4</v>
      </c>
      <c r="M108" s="4" t="s">
        <v>77</v>
      </c>
      <c r="N108" s="4">
        <v>61</v>
      </c>
      <c r="O108" s="4">
        <v>232.94</v>
      </c>
      <c r="P108" s="4" t="s">
        <v>78</v>
      </c>
      <c r="Q108" s="77">
        <v>45281.675000000003</v>
      </c>
      <c r="R108" s="4">
        <v>244</v>
      </c>
      <c r="S108" s="4">
        <v>931.76</v>
      </c>
      <c r="T108" s="4" t="str">
        <f>VLOOKUP(E108,zamiana!A:B,2,0)</f>
        <v>STRATIFORME</v>
      </c>
    </row>
    <row r="109" spans="1:20" x14ac:dyDescent="0.3">
      <c r="A109" s="4" t="s">
        <v>6738</v>
      </c>
      <c r="B109" s="76">
        <v>45138</v>
      </c>
      <c r="C109" s="76">
        <v>45138</v>
      </c>
      <c r="D109" s="76">
        <v>45247</v>
      </c>
      <c r="E109" s="4" t="s">
        <v>2262</v>
      </c>
      <c r="F109" s="4" t="s">
        <v>3124</v>
      </c>
      <c r="G109" s="4" t="s">
        <v>942</v>
      </c>
      <c r="H109" s="4" t="s">
        <v>3125</v>
      </c>
      <c r="I109" s="4" t="s">
        <v>6825</v>
      </c>
      <c r="J109" s="4" t="s">
        <v>6826</v>
      </c>
      <c r="K109" s="4" t="s">
        <v>2281</v>
      </c>
      <c r="L109" s="4">
        <v>4</v>
      </c>
      <c r="M109" s="4" t="s">
        <v>77</v>
      </c>
      <c r="N109" s="4">
        <v>74.08</v>
      </c>
      <c r="O109" s="4">
        <v>240.99</v>
      </c>
      <c r="P109" s="4" t="s">
        <v>78</v>
      </c>
      <c r="Q109" s="77">
        <v>45281.675000000003</v>
      </c>
      <c r="R109" s="4">
        <v>296.32</v>
      </c>
      <c r="S109" s="4">
        <v>963.96</v>
      </c>
      <c r="T109" s="4" t="str">
        <f>VLOOKUP(E109,zamiana!A:B,2,0)</f>
        <v>STRATIFORME</v>
      </c>
    </row>
    <row r="110" spans="1:20" x14ac:dyDescent="0.3">
      <c r="A110" s="4" t="s">
        <v>6738</v>
      </c>
      <c r="B110" s="76">
        <v>45138</v>
      </c>
      <c r="C110" s="76">
        <v>45138</v>
      </c>
      <c r="D110" s="76">
        <v>45247</v>
      </c>
      <c r="E110" s="4" t="s">
        <v>2262</v>
      </c>
      <c r="F110" s="4" t="s">
        <v>3124</v>
      </c>
      <c r="G110" s="4" t="s">
        <v>942</v>
      </c>
      <c r="H110" s="4" t="s">
        <v>3125</v>
      </c>
      <c r="I110" s="4" t="s">
        <v>6827</v>
      </c>
      <c r="J110" s="4" t="s">
        <v>6828</v>
      </c>
      <c r="K110" s="4" t="s">
        <v>2281</v>
      </c>
      <c r="L110" s="4">
        <v>16</v>
      </c>
      <c r="M110" s="4" t="s">
        <v>77</v>
      </c>
      <c r="N110" s="4">
        <v>23.87</v>
      </c>
      <c r="O110" s="4">
        <v>13.03</v>
      </c>
      <c r="P110" s="4" t="s">
        <v>78</v>
      </c>
      <c r="Q110" s="77">
        <v>45281.675694444442</v>
      </c>
      <c r="R110" s="4">
        <v>381.92</v>
      </c>
      <c r="S110" s="4">
        <v>208.48</v>
      </c>
      <c r="T110" s="4" t="str">
        <f>VLOOKUP(E110,zamiana!A:B,2,0)</f>
        <v>STRATIFORME</v>
      </c>
    </row>
    <row r="111" spans="1:20" x14ac:dyDescent="0.3">
      <c r="A111" s="4" t="s">
        <v>6738</v>
      </c>
      <c r="B111" s="76">
        <v>45138</v>
      </c>
      <c r="C111" s="76">
        <v>45138</v>
      </c>
      <c r="D111" s="76">
        <v>45247</v>
      </c>
      <c r="E111" s="4" t="s">
        <v>2262</v>
      </c>
      <c r="F111" s="4" t="s">
        <v>3124</v>
      </c>
      <c r="G111" s="4" t="s">
        <v>942</v>
      </c>
      <c r="H111" s="4" t="s">
        <v>3125</v>
      </c>
      <c r="I111" s="4" t="s">
        <v>6829</v>
      </c>
      <c r="J111" s="4" t="s">
        <v>6830</v>
      </c>
      <c r="K111" s="4" t="s">
        <v>2281</v>
      </c>
      <c r="L111" s="4">
        <v>8</v>
      </c>
      <c r="M111" s="4" t="s">
        <v>77</v>
      </c>
      <c r="N111" s="4">
        <v>87.14</v>
      </c>
      <c r="O111" s="4">
        <v>49.18</v>
      </c>
      <c r="P111" s="4" t="s">
        <v>78</v>
      </c>
      <c r="Q111" s="77">
        <v>45281.675000000003</v>
      </c>
      <c r="R111" s="4">
        <v>697.12</v>
      </c>
      <c r="S111" s="4">
        <v>393.44</v>
      </c>
      <c r="T111" s="4" t="str">
        <f>VLOOKUP(E111,zamiana!A:B,2,0)</f>
        <v>STRATIFORME</v>
      </c>
    </row>
    <row r="112" spans="1:20" x14ac:dyDescent="0.3">
      <c r="A112" s="4" t="s">
        <v>6738</v>
      </c>
      <c r="B112" s="76">
        <v>45138</v>
      </c>
      <c r="C112" s="76">
        <v>45138</v>
      </c>
      <c r="D112" s="76">
        <v>45247</v>
      </c>
      <c r="E112" s="4" t="s">
        <v>2262</v>
      </c>
      <c r="F112" s="4" t="s">
        <v>3124</v>
      </c>
      <c r="G112" s="4" t="s">
        <v>942</v>
      </c>
      <c r="H112" s="4" t="s">
        <v>3125</v>
      </c>
      <c r="I112" s="4" t="s">
        <v>6831</v>
      </c>
      <c r="J112" s="4" t="s">
        <v>6832</v>
      </c>
      <c r="K112" s="4" t="s">
        <v>2281</v>
      </c>
      <c r="L112" s="4">
        <v>4</v>
      </c>
      <c r="M112" s="4" t="s">
        <v>77</v>
      </c>
      <c r="N112" s="4">
        <v>74.010000000000005</v>
      </c>
      <c r="O112" s="4">
        <v>54.78</v>
      </c>
      <c r="P112" s="4" t="s">
        <v>78</v>
      </c>
      <c r="Q112" s="77">
        <v>45281.676388888889</v>
      </c>
      <c r="R112" s="4">
        <v>296.04000000000002</v>
      </c>
      <c r="S112" s="4">
        <v>219.12</v>
      </c>
      <c r="T112" s="4" t="str">
        <f>VLOOKUP(E112,zamiana!A:B,2,0)</f>
        <v>STRATIFORME</v>
      </c>
    </row>
    <row r="113" spans="1:20" x14ac:dyDescent="0.3">
      <c r="A113" s="4" t="s">
        <v>6738</v>
      </c>
      <c r="B113" s="76">
        <v>45138</v>
      </c>
      <c r="C113" s="76">
        <v>45138</v>
      </c>
      <c r="D113" s="76">
        <v>45247</v>
      </c>
      <c r="E113" s="4" t="s">
        <v>2262</v>
      </c>
      <c r="F113" s="4" t="s">
        <v>3124</v>
      </c>
      <c r="G113" s="4" t="s">
        <v>942</v>
      </c>
      <c r="H113" s="4" t="s">
        <v>3125</v>
      </c>
      <c r="I113" s="4" t="s">
        <v>6833</v>
      </c>
      <c r="J113" s="4" t="s">
        <v>6834</v>
      </c>
      <c r="K113" s="4" t="s">
        <v>2281</v>
      </c>
      <c r="L113" s="4">
        <v>4</v>
      </c>
      <c r="M113" s="4" t="s">
        <v>77</v>
      </c>
      <c r="N113" s="4">
        <v>74.010000000000005</v>
      </c>
      <c r="O113" s="4">
        <v>54.78</v>
      </c>
      <c r="P113" s="4" t="s">
        <v>78</v>
      </c>
      <c r="Q113" s="77">
        <v>45281.676388888889</v>
      </c>
      <c r="R113" s="4">
        <v>296.04000000000002</v>
      </c>
      <c r="S113" s="4">
        <v>219.12</v>
      </c>
      <c r="T113" s="4" t="str">
        <f>VLOOKUP(E113,zamiana!A:B,2,0)</f>
        <v>STRATIFORME</v>
      </c>
    </row>
    <row r="114" spans="1:20" x14ac:dyDescent="0.3">
      <c r="A114" s="4" t="s">
        <v>6738</v>
      </c>
      <c r="B114" s="76">
        <v>45138</v>
      </c>
      <c r="C114" s="76">
        <v>45138</v>
      </c>
      <c r="D114" s="76">
        <v>45247</v>
      </c>
      <c r="E114" s="4" t="s">
        <v>2262</v>
      </c>
      <c r="F114" s="4" t="s">
        <v>3124</v>
      </c>
      <c r="G114" s="4" t="s">
        <v>942</v>
      </c>
      <c r="H114" s="4" t="s">
        <v>3125</v>
      </c>
      <c r="I114" s="4" t="s">
        <v>6835</v>
      </c>
      <c r="J114" s="4" t="s">
        <v>6836</v>
      </c>
      <c r="K114" s="4" t="s">
        <v>2281</v>
      </c>
      <c r="L114" s="4">
        <v>6</v>
      </c>
      <c r="M114" s="4" t="s">
        <v>77</v>
      </c>
      <c r="N114" s="4">
        <v>31.09</v>
      </c>
      <c r="O114" s="4">
        <v>24.26</v>
      </c>
      <c r="P114" s="4" t="s">
        <v>78</v>
      </c>
      <c r="Q114" s="77">
        <v>45281.675000000003</v>
      </c>
      <c r="R114" s="4">
        <v>186.54</v>
      </c>
      <c r="S114" s="4">
        <v>145.56</v>
      </c>
      <c r="T114" s="4" t="str">
        <f>VLOOKUP(E114,zamiana!A:B,2,0)</f>
        <v>STRATIFORME</v>
      </c>
    </row>
    <row r="115" spans="1:20" x14ac:dyDescent="0.3">
      <c r="A115" s="4" t="s">
        <v>6738</v>
      </c>
      <c r="B115" s="76">
        <v>45138</v>
      </c>
      <c r="C115" s="76">
        <v>45138</v>
      </c>
      <c r="D115" s="76">
        <v>45247</v>
      </c>
      <c r="E115" s="4" t="s">
        <v>2262</v>
      </c>
      <c r="F115" s="4" t="s">
        <v>3124</v>
      </c>
      <c r="G115" s="4" t="s">
        <v>942</v>
      </c>
      <c r="H115" s="4" t="s">
        <v>3125</v>
      </c>
      <c r="I115" s="4" t="s">
        <v>6837</v>
      </c>
      <c r="J115" s="4" t="s">
        <v>6838</v>
      </c>
      <c r="K115" s="4" t="s">
        <v>2281</v>
      </c>
      <c r="L115" s="4">
        <v>8</v>
      </c>
      <c r="M115" s="4" t="s">
        <v>77</v>
      </c>
      <c r="N115" s="4">
        <v>29.11</v>
      </c>
      <c r="O115" s="4">
        <v>21.8</v>
      </c>
      <c r="P115" s="4" t="s">
        <v>78</v>
      </c>
      <c r="Q115" s="77">
        <v>45281.674305555556</v>
      </c>
      <c r="R115" s="4">
        <v>232.88</v>
      </c>
      <c r="S115" s="4">
        <v>174.4</v>
      </c>
      <c r="T115" s="4" t="str">
        <f>VLOOKUP(E115,zamiana!A:B,2,0)</f>
        <v>STRATIFORME</v>
      </c>
    </row>
    <row r="116" spans="1:20" x14ac:dyDescent="0.3">
      <c r="A116" s="4" t="s">
        <v>6738</v>
      </c>
      <c r="B116" s="76">
        <v>45138</v>
      </c>
      <c r="C116" s="76">
        <v>45138</v>
      </c>
      <c r="D116" s="76">
        <v>45247</v>
      </c>
      <c r="E116" s="4" t="s">
        <v>2262</v>
      </c>
      <c r="F116" s="4" t="s">
        <v>3124</v>
      </c>
      <c r="G116" s="4" t="s">
        <v>942</v>
      </c>
      <c r="H116" s="4" t="s">
        <v>3125</v>
      </c>
      <c r="I116" s="4" t="s">
        <v>5220</v>
      </c>
      <c r="J116" s="4" t="s">
        <v>5221</v>
      </c>
      <c r="K116" s="4" t="s">
        <v>2281</v>
      </c>
      <c r="L116" s="4">
        <v>76</v>
      </c>
      <c r="M116" s="4" t="s">
        <v>77</v>
      </c>
      <c r="N116" s="4">
        <v>14.19</v>
      </c>
      <c r="O116" s="4">
        <v>4.37</v>
      </c>
      <c r="P116" s="4" t="s">
        <v>78</v>
      </c>
      <c r="Q116" s="77">
        <v>45281.675000000003</v>
      </c>
      <c r="R116" s="4">
        <v>1078.44</v>
      </c>
      <c r="S116" s="4">
        <v>332.12</v>
      </c>
      <c r="T116" s="4" t="str">
        <f>VLOOKUP(E116,zamiana!A:B,2,0)</f>
        <v>STRATIFORME</v>
      </c>
    </row>
    <row r="117" spans="1:20" x14ac:dyDescent="0.3">
      <c r="A117" s="4" t="s">
        <v>6738</v>
      </c>
      <c r="B117" s="76">
        <v>45138</v>
      </c>
      <c r="C117" s="76">
        <v>45138</v>
      </c>
      <c r="D117" s="76">
        <v>45247</v>
      </c>
      <c r="E117" s="4" t="s">
        <v>2262</v>
      </c>
      <c r="F117" s="4" t="s">
        <v>3124</v>
      </c>
      <c r="G117" s="4" t="s">
        <v>942</v>
      </c>
      <c r="H117" s="4" t="s">
        <v>3125</v>
      </c>
      <c r="I117" s="4" t="s">
        <v>6839</v>
      </c>
      <c r="J117" s="4" t="s">
        <v>6840</v>
      </c>
      <c r="K117" s="4" t="s">
        <v>2281</v>
      </c>
      <c r="L117" s="4">
        <v>14</v>
      </c>
      <c r="M117" s="4" t="s">
        <v>77</v>
      </c>
      <c r="N117" s="4">
        <v>48.12</v>
      </c>
      <c r="O117" s="4">
        <v>13.48</v>
      </c>
      <c r="P117" s="4" t="s">
        <v>78</v>
      </c>
      <c r="Q117" s="77">
        <v>45281.673611111109</v>
      </c>
      <c r="R117" s="4">
        <v>673.68</v>
      </c>
      <c r="S117" s="4">
        <v>188.72</v>
      </c>
      <c r="T117" s="4" t="str">
        <f>VLOOKUP(E117,zamiana!A:B,2,0)</f>
        <v>STRATIFORME</v>
      </c>
    </row>
    <row r="118" spans="1:20" x14ac:dyDescent="0.3">
      <c r="A118" s="4" t="s">
        <v>6738</v>
      </c>
      <c r="B118" s="76">
        <v>45138</v>
      </c>
      <c r="C118" s="76">
        <v>45138</v>
      </c>
      <c r="D118" s="76">
        <v>45247</v>
      </c>
      <c r="E118" s="4" t="s">
        <v>2262</v>
      </c>
      <c r="F118" s="4" t="s">
        <v>3124</v>
      </c>
      <c r="G118" s="4" t="s">
        <v>942</v>
      </c>
      <c r="H118" s="4" t="s">
        <v>3125</v>
      </c>
      <c r="I118" s="4" t="s">
        <v>5204</v>
      </c>
      <c r="J118" s="4" t="s">
        <v>5205</v>
      </c>
      <c r="K118" s="4" t="s">
        <v>2281</v>
      </c>
      <c r="L118" s="4">
        <v>8</v>
      </c>
      <c r="M118" s="4" t="s">
        <v>77</v>
      </c>
      <c r="N118" s="4">
        <v>14.03</v>
      </c>
      <c r="O118" s="4">
        <v>7.79</v>
      </c>
      <c r="P118" s="4" t="s">
        <v>78</v>
      </c>
      <c r="Q118" s="77">
        <v>45281.676388888889</v>
      </c>
      <c r="R118" s="4">
        <v>112.24</v>
      </c>
      <c r="S118" s="4">
        <v>62.32</v>
      </c>
      <c r="T118" s="4" t="str">
        <f>VLOOKUP(E118,zamiana!A:B,2,0)</f>
        <v>STRATIFORME</v>
      </c>
    </row>
    <row r="119" spans="1:20" x14ac:dyDescent="0.3">
      <c r="A119" s="4" t="s">
        <v>6738</v>
      </c>
      <c r="B119" s="76">
        <v>45138</v>
      </c>
      <c r="C119" s="76">
        <v>45138</v>
      </c>
      <c r="D119" s="76">
        <v>45247</v>
      </c>
      <c r="E119" s="4" t="s">
        <v>2262</v>
      </c>
      <c r="F119" s="4" t="s">
        <v>3124</v>
      </c>
      <c r="G119" s="4" t="s">
        <v>942</v>
      </c>
      <c r="H119" s="4" t="s">
        <v>3125</v>
      </c>
      <c r="I119" s="4" t="s">
        <v>6841</v>
      </c>
      <c r="J119" s="4" t="s">
        <v>6842</v>
      </c>
      <c r="K119" s="4" t="s">
        <v>2281</v>
      </c>
      <c r="L119" s="4">
        <v>16</v>
      </c>
      <c r="M119" s="4" t="s">
        <v>77</v>
      </c>
      <c r="N119" s="4">
        <v>10.27</v>
      </c>
      <c r="O119" s="4">
        <v>19.68</v>
      </c>
      <c r="P119" s="4" t="s">
        <v>78</v>
      </c>
      <c r="Q119" s="77">
        <v>45281.675000000003</v>
      </c>
      <c r="R119" s="4">
        <v>164.32</v>
      </c>
      <c r="S119" s="4">
        <v>314.88</v>
      </c>
      <c r="T119" s="4" t="str">
        <f>VLOOKUP(E119,zamiana!A:B,2,0)</f>
        <v>STRATIFORME</v>
      </c>
    </row>
    <row r="120" spans="1:20" x14ac:dyDescent="0.3">
      <c r="A120" s="4" t="s">
        <v>6738</v>
      </c>
      <c r="B120" s="76">
        <v>45138</v>
      </c>
      <c r="C120" s="76">
        <v>45138</v>
      </c>
      <c r="D120" s="76">
        <v>45247</v>
      </c>
      <c r="E120" s="4" t="s">
        <v>2262</v>
      </c>
      <c r="F120" s="4" t="s">
        <v>3124</v>
      </c>
      <c r="G120" s="4" t="s">
        <v>942</v>
      </c>
      <c r="H120" s="4" t="s">
        <v>3125</v>
      </c>
      <c r="I120" s="4" t="s">
        <v>5200</v>
      </c>
      <c r="J120" s="4" t="s">
        <v>5201</v>
      </c>
      <c r="K120" s="4" t="s">
        <v>2281</v>
      </c>
      <c r="L120" s="4">
        <v>44</v>
      </c>
      <c r="M120" s="4" t="s">
        <v>77</v>
      </c>
      <c r="N120" s="4">
        <v>14.02</v>
      </c>
      <c r="O120" s="4">
        <v>6.7</v>
      </c>
      <c r="P120" s="4" t="s">
        <v>78</v>
      </c>
      <c r="Q120" s="77">
        <v>45281.674305555556</v>
      </c>
      <c r="R120" s="4">
        <v>616.88</v>
      </c>
      <c r="S120" s="4">
        <v>294.8</v>
      </c>
      <c r="T120" s="4" t="str">
        <f>VLOOKUP(E120,zamiana!A:B,2,0)</f>
        <v>STRATIFORME</v>
      </c>
    </row>
    <row r="121" spans="1:20" x14ac:dyDescent="0.3">
      <c r="A121" s="4" t="s">
        <v>6843</v>
      </c>
      <c r="B121" s="76">
        <v>45138</v>
      </c>
      <c r="C121" s="76">
        <v>45138</v>
      </c>
      <c r="D121" s="76">
        <v>45247</v>
      </c>
      <c r="E121" s="4" t="s">
        <v>2262</v>
      </c>
      <c r="F121" s="4" t="s">
        <v>3124</v>
      </c>
      <c r="G121" s="4" t="s">
        <v>942</v>
      </c>
      <c r="H121" s="4" t="s">
        <v>3125</v>
      </c>
      <c r="I121" s="4" t="s">
        <v>6739</v>
      </c>
      <c r="J121" s="4" t="s">
        <v>6740</v>
      </c>
      <c r="K121" s="4" t="s">
        <v>2281</v>
      </c>
      <c r="L121" s="4">
        <v>16</v>
      </c>
      <c r="M121" s="4" t="s">
        <v>77</v>
      </c>
      <c r="N121" s="4">
        <v>27.84</v>
      </c>
      <c r="O121" s="4">
        <v>16.45</v>
      </c>
      <c r="P121" s="4" t="s">
        <v>78</v>
      </c>
      <c r="Q121" s="77">
        <v>45281.675000000003</v>
      </c>
      <c r="R121" s="4">
        <v>445.44</v>
      </c>
      <c r="S121" s="4">
        <v>263.2</v>
      </c>
      <c r="T121" s="4" t="str">
        <f>VLOOKUP(E121,zamiana!A:B,2,0)</f>
        <v>STRATIFORME</v>
      </c>
    </row>
    <row r="122" spans="1:20" x14ac:dyDescent="0.3">
      <c r="A122" s="4" t="s">
        <v>6843</v>
      </c>
      <c r="B122" s="76">
        <v>45138</v>
      </c>
      <c r="C122" s="76">
        <v>45138</v>
      </c>
      <c r="D122" s="76">
        <v>45247</v>
      </c>
      <c r="E122" s="4" t="s">
        <v>2262</v>
      </c>
      <c r="F122" s="4" t="s">
        <v>3124</v>
      </c>
      <c r="G122" s="4" t="s">
        <v>942</v>
      </c>
      <c r="H122" s="4" t="s">
        <v>3125</v>
      </c>
      <c r="I122" s="4" t="s">
        <v>4159</v>
      </c>
      <c r="J122" s="4" t="s">
        <v>4160</v>
      </c>
      <c r="K122" s="4" t="s">
        <v>2281</v>
      </c>
      <c r="L122" s="4">
        <v>38</v>
      </c>
      <c r="M122" s="4" t="s">
        <v>77</v>
      </c>
      <c r="N122" s="4">
        <v>9.74</v>
      </c>
      <c r="O122" s="4">
        <v>5.53</v>
      </c>
      <c r="P122" s="4" t="s">
        <v>78</v>
      </c>
      <c r="Q122" s="77">
        <v>45281.673611111109</v>
      </c>
      <c r="R122" s="4">
        <v>370.12</v>
      </c>
      <c r="S122" s="4">
        <v>210.14</v>
      </c>
      <c r="T122" s="4" t="str">
        <f>VLOOKUP(E122,zamiana!A:B,2,0)</f>
        <v>STRATIFORME</v>
      </c>
    </row>
    <row r="123" spans="1:20" x14ac:dyDescent="0.3">
      <c r="A123" s="4" t="s">
        <v>6843</v>
      </c>
      <c r="B123" s="76">
        <v>45138</v>
      </c>
      <c r="C123" s="76">
        <v>45138</v>
      </c>
      <c r="D123" s="76">
        <v>45247</v>
      </c>
      <c r="E123" s="4" t="s">
        <v>2262</v>
      </c>
      <c r="F123" s="4" t="s">
        <v>3124</v>
      </c>
      <c r="G123" s="4" t="s">
        <v>942</v>
      </c>
      <c r="H123" s="4" t="s">
        <v>3125</v>
      </c>
      <c r="I123" s="4" t="s">
        <v>6741</v>
      </c>
      <c r="J123" s="4" t="s">
        <v>6742</v>
      </c>
      <c r="K123" s="4" t="s">
        <v>2281</v>
      </c>
      <c r="L123" s="4">
        <v>16</v>
      </c>
      <c r="M123" s="4" t="s">
        <v>77</v>
      </c>
      <c r="N123" s="4">
        <v>28.56</v>
      </c>
      <c r="O123" s="4">
        <v>15.23</v>
      </c>
      <c r="P123" s="4" t="s">
        <v>78</v>
      </c>
      <c r="Q123" s="77">
        <v>45281.675694444442</v>
      </c>
      <c r="R123" s="4">
        <v>456.96</v>
      </c>
      <c r="S123" s="4">
        <v>243.68</v>
      </c>
      <c r="T123" s="4" t="str">
        <f>VLOOKUP(E123,zamiana!A:B,2,0)</f>
        <v>STRATIFORME</v>
      </c>
    </row>
    <row r="124" spans="1:20" x14ac:dyDescent="0.3">
      <c r="A124" s="4" t="s">
        <v>6843</v>
      </c>
      <c r="B124" s="76">
        <v>45138</v>
      </c>
      <c r="C124" s="76">
        <v>45138</v>
      </c>
      <c r="D124" s="76">
        <v>45247</v>
      </c>
      <c r="E124" s="4" t="s">
        <v>2262</v>
      </c>
      <c r="F124" s="4" t="s">
        <v>3124</v>
      </c>
      <c r="G124" s="4" t="s">
        <v>942</v>
      </c>
      <c r="H124" s="4" t="s">
        <v>3125</v>
      </c>
      <c r="I124" s="4" t="s">
        <v>6743</v>
      </c>
      <c r="J124" s="4" t="s">
        <v>6744</v>
      </c>
      <c r="K124" s="4" t="s">
        <v>2281</v>
      </c>
      <c r="L124" s="4">
        <v>8</v>
      </c>
      <c r="M124" s="4" t="s">
        <v>77</v>
      </c>
      <c r="N124" s="4">
        <v>17.89</v>
      </c>
      <c r="O124" s="4">
        <v>11.26</v>
      </c>
      <c r="P124" s="4" t="s">
        <v>78</v>
      </c>
      <c r="Q124" s="77">
        <v>45281.675694444442</v>
      </c>
      <c r="R124" s="4">
        <v>143.12</v>
      </c>
      <c r="S124" s="4">
        <v>90.08</v>
      </c>
      <c r="T124" s="4" t="str">
        <f>VLOOKUP(E124,zamiana!A:B,2,0)</f>
        <v>STRATIFORME</v>
      </c>
    </row>
    <row r="125" spans="1:20" x14ac:dyDescent="0.3">
      <c r="A125" s="4" t="s">
        <v>6843</v>
      </c>
      <c r="B125" s="76">
        <v>45138</v>
      </c>
      <c r="C125" s="76">
        <v>45138</v>
      </c>
      <c r="D125" s="76">
        <v>45247</v>
      </c>
      <c r="E125" s="4" t="s">
        <v>2262</v>
      </c>
      <c r="F125" s="4" t="s">
        <v>3124</v>
      </c>
      <c r="G125" s="4" t="s">
        <v>942</v>
      </c>
      <c r="H125" s="4" t="s">
        <v>3125</v>
      </c>
      <c r="I125" s="4" t="s">
        <v>6745</v>
      </c>
      <c r="J125" s="4" t="s">
        <v>6746</v>
      </c>
      <c r="K125" s="4" t="s">
        <v>2281</v>
      </c>
      <c r="L125" s="4">
        <v>8</v>
      </c>
      <c r="M125" s="4" t="s">
        <v>77</v>
      </c>
      <c r="N125" s="4">
        <v>17.89</v>
      </c>
      <c r="O125" s="4">
        <v>11.26</v>
      </c>
      <c r="P125" s="4" t="s">
        <v>78</v>
      </c>
      <c r="Q125" s="77">
        <v>45281.675694444442</v>
      </c>
      <c r="R125" s="4">
        <v>143.12</v>
      </c>
      <c r="S125" s="4">
        <v>90.08</v>
      </c>
      <c r="T125" s="4" t="str">
        <f>VLOOKUP(E125,zamiana!A:B,2,0)</f>
        <v>STRATIFORME</v>
      </c>
    </row>
    <row r="126" spans="1:20" x14ac:dyDescent="0.3">
      <c r="A126" s="4" t="s">
        <v>6843</v>
      </c>
      <c r="B126" s="76">
        <v>45138</v>
      </c>
      <c r="C126" s="76">
        <v>45138</v>
      </c>
      <c r="D126" s="76">
        <v>45247</v>
      </c>
      <c r="E126" s="4" t="s">
        <v>2262</v>
      </c>
      <c r="F126" s="4" t="s">
        <v>3124</v>
      </c>
      <c r="G126" s="4" t="s">
        <v>942</v>
      </c>
      <c r="H126" s="4" t="s">
        <v>3125</v>
      </c>
      <c r="I126" s="4" t="s">
        <v>3139</v>
      </c>
      <c r="J126" s="4" t="s">
        <v>3140</v>
      </c>
      <c r="K126" s="4" t="s">
        <v>2281</v>
      </c>
      <c r="L126" s="4">
        <v>8</v>
      </c>
      <c r="M126" s="4" t="s">
        <v>77</v>
      </c>
      <c r="N126" s="4">
        <v>20.13</v>
      </c>
      <c r="O126" s="4">
        <v>10.53</v>
      </c>
      <c r="P126" s="4" t="s">
        <v>78</v>
      </c>
      <c r="Q126" s="77">
        <v>45281.674305555556</v>
      </c>
      <c r="R126" s="4">
        <v>161.04</v>
      </c>
      <c r="S126" s="4">
        <v>84.24</v>
      </c>
      <c r="T126" s="4" t="str">
        <f>VLOOKUP(E126,zamiana!A:B,2,0)</f>
        <v>STRATIFORME</v>
      </c>
    </row>
    <row r="127" spans="1:20" x14ac:dyDescent="0.3">
      <c r="A127" s="4" t="s">
        <v>6843</v>
      </c>
      <c r="B127" s="76">
        <v>45138</v>
      </c>
      <c r="C127" s="76">
        <v>45138</v>
      </c>
      <c r="D127" s="76">
        <v>45247</v>
      </c>
      <c r="E127" s="4" t="s">
        <v>2262</v>
      </c>
      <c r="F127" s="4" t="s">
        <v>3124</v>
      </c>
      <c r="G127" s="4" t="s">
        <v>942</v>
      </c>
      <c r="H127" s="4" t="s">
        <v>3125</v>
      </c>
      <c r="I127" s="4" t="s">
        <v>6747</v>
      </c>
      <c r="J127" s="4" t="s">
        <v>6748</v>
      </c>
      <c r="K127" s="4" t="s">
        <v>2281</v>
      </c>
      <c r="L127" s="4">
        <v>24</v>
      </c>
      <c r="M127" s="4" t="s">
        <v>77</v>
      </c>
      <c r="N127" s="4">
        <v>16.97</v>
      </c>
      <c r="O127" s="4">
        <v>6.75</v>
      </c>
      <c r="P127" s="4" t="s">
        <v>78</v>
      </c>
      <c r="Q127" s="77">
        <v>45281.675000000003</v>
      </c>
      <c r="R127" s="4">
        <v>407.28</v>
      </c>
      <c r="S127" s="4">
        <v>162</v>
      </c>
      <c r="T127" s="4" t="str">
        <f>VLOOKUP(E127,zamiana!A:B,2,0)</f>
        <v>STRATIFORME</v>
      </c>
    </row>
    <row r="128" spans="1:20" x14ac:dyDescent="0.3">
      <c r="A128" s="4" t="s">
        <v>6843</v>
      </c>
      <c r="B128" s="76">
        <v>45138</v>
      </c>
      <c r="C128" s="76">
        <v>45138</v>
      </c>
      <c r="D128" s="76">
        <v>45247</v>
      </c>
      <c r="E128" s="4" t="s">
        <v>2262</v>
      </c>
      <c r="F128" s="4" t="s">
        <v>3124</v>
      </c>
      <c r="G128" s="4" t="s">
        <v>942</v>
      </c>
      <c r="H128" s="4" t="s">
        <v>3125</v>
      </c>
      <c r="I128" s="4" t="s">
        <v>6749</v>
      </c>
      <c r="J128" s="4" t="s">
        <v>6750</v>
      </c>
      <c r="K128" s="4" t="s">
        <v>2281</v>
      </c>
      <c r="L128" s="4">
        <v>2</v>
      </c>
      <c r="M128" s="4" t="s">
        <v>77</v>
      </c>
      <c r="N128" s="4">
        <v>38.74</v>
      </c>
      <c r="O128" s="4">
        <v>31.54</v>
      </c>
      <c r="P128" s="4" t="s">
        <v>78</v>
      </c>
      <c r="Q128" s="77">
        <v>45281.675694444442</v>
      </c>
      <c r="R128" s="4">
        <v>77.48</v>
      </c>
      <c r="S128" s="4">
        <v>63.08</v>
      </c>
      <c r="T128" s="4" t="str">
        <f>VLOOKUP(E128,zamiana!A:B,2,0)</f>
        <v>STRATIFORME</v>
      </c>
    </row>
    <row r="129" spans="1:20" x14ac:dyDescent="0.3">
      <c r="A129" s="4" t="s">
        <v>6843</v>
      </c>
      <c r="B129" s="76">
        <v>45138</v>
      </c>
      <c r="C129" s="76">
        <v>45138</v>
      </c>
      <c r="D129" s="76">
        <v>45247</v>
      </c>
      <c r="E129" s="4" t="s">
        <v>2262</v>
      </c>
      <c r="F129" s="4" t="s">
        <v>3124</v>
      </c>
      <c r="G129" s="4" t="s">
        <v>942</v>
      </c>
      <c r="H129" s="4" t="s">
        <v>3125</v>
      </c>
      <c r="I129" s="4" t="s">
        <v>6751</v>
      </c>
      <c r="J129" s="4" t="s">
        <v>6752</v>
      </c>
      <c r="K129" s="4" t="s">
        <v>2281</v>
      </c>
      <c r="L129" s="4">
        <v>4</v>
      </c>
      <c r="M129" s="4" t="s">
        <v>77</v>
      </c>
      <c r="N129" s="4">
        <v>34.17</v>
      </c>
      <c r="O129" s="4">
        <v>18.670000000000002</v>
      </c>
      <c r="P129" s="4" t="s">
        <v>78</v>
      </c>
      <c r="Q129" s="77">
        <v>45281.675694444442</v>
      </c>
      <c r="R129" s="4">
        <v>136.68</v>
      </c>
      <c r="S129" s="4">
        <v>74.680000000000007</v>
      </c>
      <c r="T129" s="4" t="str">
        <f>VLOOKUP(E129,zamiana!A:B,2,0)</f>
        <v>STRATIFORME</v>
      </c>
    </row>
    <row r="130" spans="1:20" x14ac:dyDescent="0.3">
      <c r="A130" s="4" t="s">
        <v>6843</v>
      </c>
      <c r="B130" s="76">
        <v>45138</v>
      </c>
      <c r="C130" s="76">
        <v>45138</v>
      </c>
      <c r="D130" s="76">
        <v>45247</v>
      </c>
      <c r="E130" s="4" t="s">
        <v>2262</v>
      </c>
      <c r="F130" s="4" t="s">
        <v>3124</v>
      </c>
      <c r="G130" s="4" t="s">
        <v>942</v>
      </c>
      <c r="H130" s="4" t="s">
        <v>3125</v>
      </c>
      <c r="I130" s="4" t="s">
        <v>5217</v>
      </c>
      <c r="J130" s="4" t="s">
        <v>5218</v>
      </c>
      <c r="K130" s="4" t="s">
        <v>2281</v>
      </c>
      <c r="L130" s="4">
        <v>14</v>
      </c>
      <c r="M130" s="4" t="s">
        <v>77</v>
      </c>
      <c r="N130" s="4">
        <v>28.92</v>
      </c>
      <c r="O130" s="4">
        <v>11.12</v>
      </c>
      <c r="P130" s="4" t="s">
        <v>78</v>
      </c>
      <c r="Q130" s="77">
        <v>45281.675694444442</v>
      </c>
      <c r="R130" s="4">
        <v>404.88</v>
      </c>
      <c r="S130" s="4">
        <v>155.68</v>
      </c>
      <c r="T130" s="4" t="str">
        <f>VLOOKUP(E130,zamiana!A:B,2,0)</f>
        <v>STRATIFORME</v>
      </c>
    </row>
    <row r="131" spans="1:20" x14ac:dyDescent="0.3">
      <c r="A131" s="4" t="s">
        <v>6843</v>
      </c>
      <c r="B131" s="76">
        <v>45138</v>
      </c>
      <c r="C131" s="76">
        <v>45138</v>
      </c>
      <c r="D131" s="76">
        <v>45247</v>
      </c>
      <c r="E131" s="4" t="s">
        <v>2262</v>
      </c>
      <c r="F131" s="4" t="s">
        <v>3124</v>
      </c>
      <c r="G131" s="4" t="s">
        <v>942</v>
      </c>
      <c r="H131" s="4" t="s">
        <v>3125</v>
      </c>
      <c r="I131" s="4" t="s">
        <v>4153</v>
      </c>
      <c r="J131" s="4" t="s">
        <v>4154</v>
      </c>
      <c r="K131" s="4" t="s">
        <v>2281</v>
      </c>
      <c r="L131" s="4">
        <v>14</v>
      </c>
      <c r="M131" s="4" t="s">
        <v>77</v>
      </c>
      <c r="N131" s="4">
        <v>24.05</v>
      </c>
      <c r="O131" s="4">
        <v>12.22</v>
      </c>
      <c r="P131" s="4" t="s">
        <v>78</v>
      </c>
      <c r="Q131" s="77">
        <v>45281.673611111109</v>
      </c>
      <c r="R131" s="4">
        <v>336.7</v>
      </c>
      <c r="S131" s="4">
        <v>171.08</v>
      </c>
      <c r="T131" s="4" t="str">
        <f>VLOOKUP(E131,zamiana!A:B,2,0)</f>
        <v>STRATIFORME</v>
      </c>
    </row>
    <row r="132" spans="1:20" x14ac:dyDescent="0.3">
      <c r="A132" s="4" t="s">
        <v>6843</v>
      </c>
      <c r="B132" s="76">
        <v>45138</v>
      </c>
      <c r="C132" s="76">
        <v>45138</v>
      </c>
      <c r="D132" s="76">
        <v>45247</v>
      </c>
      <c r="E132" s="4" t="s">
        <v>2262</v>
      </c>
      <c r="F132" s="4" t="s">
        <v>3124</v>
      </c>
      <c r="G132" s="4" t="s">
        <v>942</v>
      </c>
      <c r="H132" s="4" t="s">
        <v>3125</v>
      </c>
      <c r="I132" s="4" t="s">
        <v>5198</v>
      </c>
      <c r="J132" s="4" t="s">
        <v>5199</v>
      </c>
      <c r="K132" s="4" t="s">
        <v>2281</v>
      </c>
      <c r="L132" s="4">
        <v>6</v>
      </c>
      <c r="M132" s="4" t="s">
        <v>77</v>
      </c>
      <c r="N132" s="4">
        <v>17.190000000000001</v>
      </c>
      <c r="O132" s="4">
        <v>12.49</v>
      </c>
      <c r="P132" s="4" t="s">
        <v>78</v>
      </c>
      <c r="Q132" s="77">
        <v>45281.675694444442</v>
      </c>
      <c r="R132" s="4">
        <v>103.14</v>
      </c>
      <c r="S132" s="4">
        <v>74.94</v>
      </c>
      <c r="T132" s="4" t="str">
        <f>VLOOKUP(E132,zamiana!A:B,2,0)</f>
        <v>STRATIFORME</v>
      </c>
    </row>
    <row r="133" spans="1:20" x14ac:dyDescent="0.3">
      <c r="A133" s="4" t="s">
        <v>6843</v>
      </c>
      <c r="B133" s="76">
        <v>45138</v>
      </c>
      <c r="C133" s="76">
        <v>45138</v>
      </c>
      <c r="D133" s="76">
        <v>45247</v>
      </c>
      <c r="E133" s="4" t="s">
        <v>2262</v>
      </c>
      <c r="F133" s="4" t="s">
        <v>3124</v>
      </c>
      <c r="G133" s="4" t="s">
        <v>942</v>
      </c>
      <c r="H133" s="4" t="s">
        <v>3125</v>
      </c>
      <c r="I133" s="4" t="s">
        <v>5214</v>
      </c>
      <c r="J133" s="4" t="s">
        <v>5215</v>
      </c>
      <c r="K133" s="4" t="s">
        <v>2281</v>
      </c>
      <c r="L133" s="4">
        <v>4</v>
      </c>
      <c r="M133" s="4" t="s">
        <v>77</v>
      </c>
      <c r="N133" s="4">
        <v>18.100000000000001</v>
      </c>
      <c r="O133" s="4">
        <v>15.99</v>
      </c>
      <c r="P133" s="4" t="s">
        <v>78</v>
      </c>
      <c r="Q133" s="77">
        <v>45281.675694444442</v>
      </c>
      <c r="R133" s="4">
        <v>72.400000000000006</v>
      </c>
      <c r="S133" s="4">
        <v>63.96</v>
      </c>
      <c r="T133" s="4" t="str">
        <f>VLOOKUP(E133,zamiana!A:B,2,0)</f>
        <v>STRATIFORME</v>
      </c>
    </row>
    <row r="134" spans="1:20" x14ac:dyDescent="0.3">
      <c r="A134" s="4" t="s">
        <v>6843</v>
      </c>
      <c r="B134" s="76">
        <v>45138</v>
      </c>
      <c r="C134" s="76">
        <v>45138</v>
      </c>
      <c r="D134" s="76">
        <v>45247</v>
      </c>
      <c r="E134" s="4" t="s">
        <v>2262</v>
      </c>
      <c r="F134" s="4" t="s">
        <v>3124</v>
      </c>
      <c r="G134" s="4" t="s">
        <v>942</v>
      </c>
      <c r="H134" s="4" t="s">
        <v>3125</v>
      </c>
      <c r="I134" s="4" t="s">
        <v>5164</v>
      </c>
      <c r="J134" s="4" t="s">
        <v>5165</v>
      </c>
      <c r="K134" s="4" t="s">
        <v>2281</v>
      </c>
      <c r="L134" s="4">
        <v>21</v>
      </c>
      <c r="M134" s="4" t="s">
        <v>77</v>
      </c>
      <c r="N134" s="4">
        <v>30.98</v>
      </c>
      <c r="O134" s="4">
        <v>45.7</v>
      </c>
      <c r="P134" s="4" t="s">
        <v>78</v>
      </c>
      <c r="Q134" s="77">
        <v>45281.675694444442</v>
      </c>
      <c r="R134" s="4">
        <v>650.58000000000004</v>
      </c>
      <c r="S134" s="4">
        <v>959.7</v>
      </c>
      <c r="T134" s="4" t="str">
        <f>VLOOKUP(E134,zamiana!A:B,2,0)</f>
        <v>STRATIFORME</v>
      </c>
    </row>
    <row r="135" spans="1:20" x14ac:dyDescent="0.3">
      <c r="A135" s="4" t="s">
        <v>6843</v>
      </c>
      <c r="B135" s="76">
        <v>45138</v>
      </c>
      <c r="C135" s="76">
        <v>45138</v>
      </c>
      <c r="D135" s="76">
        <v>45247</v>
      </c>
      <c r="E135" s="4" t="s">
        <v>2262</v>
      </c>
      <c r="F135" s="4" t="s">
        <v>3124</v>
      </c>
      <c r="G135" s="4" t="s">
        <v>942</v>
      </c>
      <c r="H135" s="4" t="s">
        <v>3125</v>
      </c>
      <c r="I135" s="4" t="s">
        <v>6753</v>
      </c>
      <c r="J135" s="4" t="s">
        <v>6754</v>
      </c>
      <c r="K135" s="4" t="s">
        <v>2281</v>
      </c>
      <c r="L135" s="4">
        <v>8</v>
      </c>
      <c r="M135" s="4" t="s">
        <v>77</v>
      </c>
      <c r="N135" s="4">
        <v>17.149999999999999</v>
      </c>
      <c r="O135" s="4">
        <v>7.43</v>
      </c>
      <c r="P135" s="4" t="s">
        <v>78</v>
      </c>
      <c r="Q135" s="77">
        <v>45281.675694444442</v>
      </c>
      <c r="R135" s="4">
        <v>137.19999999999999</v>
      </c>
      <c r="S135" s="4">
        <v>59.44</v>
      </c>
      <c r="T135" s="4" t="str">
        <f>VLOOKUP(E135,zamiana!A:B,2,0)</f>
        <v>STRATIFORME</v>
      </c>
    </row>
    <row r="136" spans="1:20" x14ac:dyDescent="0.3">
      <c r="A136" s="4" t="s">
        <v>6843</v>
      </c>
      <c r="B136" s="76">
        <v>45138</v>
      </c>
      <c r="C136" s="76">
        <v>45138</v>
      </c>
      <c r="D136" s="76">
        <v>45247</v>
      </c>
      <c r="E136" s="4" t="s">
        <v>2262</v>
      </c>
      <c r="F136" s="4" t="s">
        <v>3124</v>
      </c>
      <c r="G136" s="4" t="s">
        <v>942</v>
      </c>
      <c r="H136" s="4" t="s">
        <v>3125</v>
      </c>
      <c r="I136" s="4" t="s">
        <v>6755</v>
      </c>
      <c r="J136" s="4" t="s">
        <v>6756</v>
      </c>
      <c r="K136" s="4" t="s">
        <v>2281</v>
      </c>
      <c r="L136" s="4">
        <v>2</v>
      </c>
      <c r="M136" s="4" t="s">
        <v>77</v>
      </c>
      <c r="N136" s="4">
        <v>20.49</v>
      </c>
      <c r="O136" s="4">
        <v>27.07</v>
      </c>
      <c r="P136" s="4" t="s">
        <v>78</v>
      </c>
      <c r="Q136" s="77">
        <v>45281.675694444442</v>
      </c>
      <c r="R136" s="4">
        <v>40.98</v>
      </c>
      <c r="S136" s="4">
        <v>54.14</v>
      </c>
      <c r="T136" s="4" t="str">
        <f>VLOOKUP(E136,zamiana!A:B,2,0)</f>
        <v>STRATIFORME</v>
      </c>
    </row>
    <row r="137" spans="1:20" x14ac:dyDescent="0.3">
      <c r="A137" s="4" t="s">
        <v>6843</v>
      </c>
      <c r="B137" s="76">
        <v>45138</v>
      </c>
      <c r="C137" s="76">
        <v>45138</v>
      </c>
      <c r="D137" s="76">
        <v>45247</v>
      </c>
      <c r="E137" s="4" t="s">
        <v>2262</v>
      </c>
      <c r="F137" s="4" t="s">
        <v>3124</v>
      </c>
      <c r="G137" s="4" t="s">
        <v>942</v>
      </c>
      <c r="H137" s="4" t="s">
        <v>3125</v>
      </c>
      <c r="I137" s="4" t="s">
        <v>6757</v>
      </c>
      <c r="J137" s="4" t="s">
        <v>6758</v>
      </c>
      <c r="K137" s="4" t="s">
        <v>2281</v>
      </c>
      <c r="L137" s="4">
        <v>2</v>
      </c>
      <c r="M137" s="4" t="s">
        <v>77</v>
      </c>
      <c r="N137" s="4">
        <v>61.6</v>
      </c>
      <c r="O137" s="4">
        <v>37.58</v>
      </c>
      <c r="P137" s="4" t="s">
        <v>78</v>
      </c>
      <c r="Q137" s="77">
        <v>45281.675694444442</v>
      </c>
      <c r="R137" s="4">
        <v>123.2</v>
      </c>
      <c r="S137" s="4">
        <v>75.16</v>
      </c>
      <c r="T137" s="4" t="str">
        <f>VLOOKUP(E137,zamiana!A:B,2,0)</f>
        <v>STRATIFORME</v>
      </c>
    </row>
    <row r="138" spans="1:20" x14ac:dyDescent="0.3">
      <c r="A138" s="4" t="s">
        <v>6843</v>
      </c>
      <c r="B138" s="76">
        <v>45138</v>
      </c>
      <c r="C138" s="76">
        <v>45138</v>
      </c>
      <c r="D138" s="76">
        <v>45247</v>
      </c>
      <c r="E138" s="4" t="s">
        <v>2262</v>
      </c>
      <c r="F138" s="4" t="s">
        <v>3124</v>
      </c>
      <c r="G138" s="4" t="s">
        <v>942</v>
      </c>
      <c r="H138" s="4" t="s">
        <v>3125</v>
      </c>
      <c r="I138" s="4" t="s">
        <v>4147</v>
      </c>
      <c r="J138" s="4" t="s">
        <v>4148</v>
      </c>
      <c r="K138" s="4" t="s">
        <v>2281</v>
      </c>
      <c r="L138" s="4">
        <v>1</v>
      </c>
      <c r="M138" s="4" t="s">
        <v>77</v>
      </c>
      <c r="N138" s="4">
        <v>54.01</v>
      </c>
      <c r="O138" s="4">
        <v>32.22</v>
      </c>
      <c r="P138" s="4" t="s">
        <v>78</v>
      </c>
      <c r="Q138" s="77">
        <v>45281.676388888889</v>
      </c>
      <c r="R138" s="4">
        <v>54.01</v>
      </c>
      <c r="S138" s="4">
        <v>32.22</v>
      </c>
      <c r="T138" s="4" t="str">
        <f>VLOOKUP(E138,zamiana!A:B,2,0)</f>
        <v>STRATIFORME</v>
      </c>
    </row>
    <row r="139" spans="1:20" x14ac:dyDescent="0.3">
      <c r="A139" s="4" t="s">
        <v>6843</v>
      </c>
      <c r="B139" s="76">
        <v>45138</v>
      </c>
      <c r="C139" s="76">
        <v>45138</v>
      </c>
      <c r="D139" s="76">
        <v>45247</v>
      </c>
      <c r="E139" s="4" t="s">
        <v>2262</v>
      </c>
      <c r="F139" s="4" t="s">
        <v>3124</v>
      </c>
      <c r="G139" s="4" t="s">
        <v>942</v>
      </c>
      <c r="H139" s="4" t="s">
        <v>3125</v>
      </c>
      <c r="I139" s="4" t="s">
        <v>6759</v>
      </c>
      <c r="J139" s="4" t="s">
        <v>6760</v>
      </c>
      <c r="K139" s="4" t="s">
        <v>2281</v>
      </c>
      <c r="L139" s="4">
        <v>6</v>
      </c>
      <c r="M139" s="4" t="s">
        <v>77</v>
      </c>
      <c r="N139" s="4">
        <v>12.19</v>
      </c>
      <c r="O139" s="4">
        <v>9.76</v>
      </c>
      <c r="P139" s="4" t="s">
        <v>78</v>
      </c>
      <c r="Q139" s="77">
        <v>45281.675694444442</v>
      </c>
      <c r="R139" s="4">
        <v>73.14</v>
      </c>
      <c r="S139" s="4">
        <v>58.56</v>
      </c>
      <c r="T139" s="4" t="str">
        <f>VLOOKUP(E139,zamiana!A:B,2,0)</f>
        <v>STRATIFORME</v>
      </c>
    </row>
    <row r="140" spans="1:20" x14ac:dyDescent="0.3">
      <c r="A140" s="4" t="s">
        <v>6843</v>
      </c>
      <c r="B140" s="76">
        <v>45138</v>
      </c>
      <c r="C140" s="76">
        <v>45138</v>
      </c>
      <c r="D140" s="76">
        <v>45247</v>
      </c>
      <c r="E140" s="4" t="s">
        <v>2262</v>
      </c>
      <c r="F140" s="4" t="s">
        <v>3124</v>
      </c>
      <c r="G140" s="4" t="s">
        <v>942</v>
      </c>
      <c r="H140" s="4" t="s">
        <v>3125</v>
      </c>
      <c r="I140" s="4" t="s">
        <v>6761</v>
      </c>
      <c r="J140" s="4" t="s">
        <v>6762</v>
      </c>
      <c r="K140" s="4" t="s">
        <v>2281</v>
      </c>
      <c r="L140" s="4">
        <v>6</v>
      </c>
      <c r="M140" s="4" t="s">
        <v>77</v>
      </c>
      <c r="N140" s="4">
        <v>16.34</v>
      </c>
      <c r="O140" s="4">
        <v>11.72</v>
      </c>
      <c r="P140" s="4" t="s">
        <v>78</v>
      </c>
      <c r="Q140" s="77">
        <v>45281.675694444442</v>
      </c>
      <c r="R140" s="4">
        <v>98.04</v>
      </c>
      <c r="S140" s="4">
        <v>70.319999999999993</v>
      </c>
      <c r="T140" s="4" t="str">
        <f>VLOOKUP(E140,zamiana!A:B,2,0)</f>
        <v>STRATIFORME</v>
      </c>
    </row>
    <row r="141" spans="1:20" x14ac:dyDescent="0.3">
      <c r="A141" s="4" t="s">
        <v>6843</v>
      </c>
      <c r="B141" s="76">
        <v>45138</v>
      </c>
      <c r="C141" s="76">
        <v>45138</v>
      </c>
      <c r="D141" s="76">
        <v>45247</v>
      </c>
      <c r="E141" s="4" t="s">
        <v>2262</v>
      </c>
      <c r="F141" s="4" t="s">
        <v>3124</v>
      </c>
      <c r="G141" s="4" t="s">
        <v>942</v>
      </c>
      <c r="H141" s="4" t="s">
        <v>3125</v>
      </c>
      <c r="I141" s="4" t="s">
        <v>6763</v>
      </c>
      <c r="J141" s="4" t="s">
        <v>6764</v>
      </c>
      <c r="K141" s="4" t="s">
        <v>2281</v>
      </c>
      <c r="L141" s="4">
        <v>6</v>
      </c>
      <c r="M141" s="4" t="s">
        <v>77</v>
      </c>
      <c r="N141" s="4">
        <v>19.88</v>
      </c>
      <c r="O141" s="4">
        <v>13.45</v>
      </c>
      <c r="P141" s="4" t="s">
        <v>78</v>
      </c>
      <c r="Q141" s="77">
        <v>45281.675694444442</v>
      </c>
      <c r="R141" s="4">
        <v>119.28</v>
      </c>
      <c r="S141" s="4">
        <v>80.7</v>
      </c>
      <c r="T141" s="4" t="str">
        <f>VLOOKUP(E141,zamiana!A:B,2,0)</f>
        <v>STRATIFORME</v>
      </c>
    </row>
    <row r="142" spans="1:20" x14ac:dyDescent="0.3">
      <c r="A142" s="4" t="s">
        <v>6843</v>
      </c>
      <c r="B142" s="76">
        <v>45138</v>
      </c>
      <c r="C142" s="76">
        <v>45138</v>
      </c>
      <c r="D142" s="76">
        <v>45247</v>
      </c>
      <c r="E142" s="4" t="s">
        <v>2262</v>
      </c>
      <c r="F142" s="4" t="s">
        <v>3124</v>
      </c>
      <c r="G142" s="4" t="s">
        <v>942</v>
      </c>
      <c r="H142" s="4" t="s">
        <v>3125</v>
      </c>
      <c r="I142" s="4" t="s">
        <v>6765</v>
      </c>
      <c r="J142" s="4" t="s">
        <v>6766</v>
      </c>
      <c r="K142" s="4" t="s">
        <v>2281</v>
      </c>
      <c r="L142" s="4">
        <v>6</v>
      </c>
      <c r="M142" s="4" t="s">
        <v>77</v>
      </c>
      <c r="N142" s="4">
        <v>23.5</v>
      </c>
      <c r="O142" s="4">
        <v>10.52</v>
      </c>
      <c r="P142" s="4" t="s">
        <v>78</v>
      </c>
      <c r="Q142" s="77">
        <v>45281.676388888889</v>
      </c>
      <c r="R142" s="4">
        <v>141</v>
      </c>
      <c r="S142" s="4">
        <v>63.12</v>
      </c>
      <c r="T142" s="4" t="str">
        <f>VLOOKUP(E142,zamiana!A:B,2,0)</f>
        <v>STRATIFORME</v>
      </c>
    </row>
    <row r="143" spans="1:20" x14ac:dyDescent="0.3">
      <c r="A143" s="4" t="s">
        <v>6843</v>
      </c>
      <c r="B143" s="76">
        <v>45138</v>
      </c>
      <c r="C143" s="76">
        <v>45138</v>
      </c>
      <c r="D143" s="76">
        <v>45247</v>
      </c>
      <c r="E143" s="4" t="s">
        <v>2262</v>
      </c>
      <c r="F143" s="4" t="s">
        <v>3124</v>
      </c>
      <c r="G143" s="4" t="s">
        <v>942</v>
      </c>
      <c r="H143" s="4" t="s">
        <v>3125</v>
      </c>
      <c r="I143" s="4" t="s">
        <v>6767</v>
      </c>
      <c r="J143" s="4" t="s">
        <v>6768</v>
      </c>
      <c r="K143" s="4" t="s">
        <v>2281</v>
      </c>
      <c r="L143" s="4">
        <v>12</v>
      </c>
      <c r="M143" s="4" t="s">
        <v>77</v>
      </c>
      <c r="N143" s="4">
        <v>23.09</v>
      </c>
      <c r="O143" s="4">
        <v>7.65</v>
      </c>
      <c r="P143" s="4" t="s">
        <v>78</v>
      </c>
      <c r="Q143" s="77">
        <v>45281.676388888889</v>
      </c>
      <c r="R143" s="4">
        <v>277.08</v>
      </c>
      <c r="S143" s="4">
        <v>91.8</v>
      </c>
      <c r="T143" s="4" t="str">
        <f>VLOOKUP(E143,zamiana!A:B,2,0)</f>
        <v>STRATIFORME</v>
      </c>
    </row>
    <row r="144" spans="1:20" x14ac:dyDescent="0.3">
      <c r="A144" s="4" t="s">
        <v>6843</v>
      </c>
      <c r="B144" s="76">
        <v>45138</v>
      </c>
      <c r="C144" s="76">
        <v>45138</v>
      </c>
      <c r="D144" s="76">
        <v>45247</v>
      </c>
      <c r="E144" s="4" t="s">
        <v>2262</v>
      </c>
      <c r="F144" s="4" t="s">
        <v>3124</v>
      </c>
      <c r="G144" s="4" t="s">
        <v>942</v>
      </c>
      <c r="H144" s="4" t="s">
        <v>3125</v>
      </c>
      <c r="I144" s="4" t="s">
        <v>6769</v>
      </c>
      <c r="J144" s="4" t="s">
        <v>6770</v>
      </c>
      <c r="K144" s="4" t="s">
        <v>2281</v>
      </c>
      <c r="L144" s="4">
        <v>12</v>
      </c>
      <c r="M144" s="4" t="s">
        <v>77</v>
      </c>
      <c r="N144" s="4">
        <v>15.25</v>
      </c>
      <c r="O144" s="4">
        <v>7.04</v>
      </c>
      <c r="P144" s="4" t="s">
        <v>78</v>
      </c>
      <c r="Q144" s="77">
        <v>45281.675694444442</v>
      </c>
      <c r="R144" s="4">
        <v>183</v>
      </c>
      <c r="S144" s="4">
        <v>84.48</v>
      </c>
      <c r="T144" s="4" t="str">
        <f>VLOOKUP(E144,zamiana!A:B,2,0)</f>
        <v>STRATIFORME</v>
      </c>
    </row>
    <row r="145" spans="1:20" x14ac:dyDescent="0.3">
      <c r="A145" s="4" t="s">
        <v>6843</v>
      </c>
      <c r="B145" s="76">
        <v>45138</v>
      </c>
      <c r="C145" s="76">
        <v>45138</v>
      </c>
      <c r="D145" s="76">
        <v>45247</v>
      </c>
      <c r="E145" s="4" t="s">
        <v>2262</v>
      </c>
      <c r="F145" s="4" t="s">
        <v>3124</v>
      </c>
      <c r="G145" s="4" t="s">
        <v>942</v>
      </c>
      <c r="H145" s="4" t="s">
        <v>3125</v>
      </c>
      <c r="I145" s="4" t="s">
        <v>5228</v>
      </c>
      <c r="J145" s="4" t="s">
        <v>5229</v>
      </c>
      <c r="K145" s="4" t="s">
        <v>2281</v>
      </c>
      <c r="L145" s="4">
        <v>12</v>
      </c>
      <c r="M145" s="4" t="s">
        <v>77</v>
      </c>
      <c r="N145" s="4">
        <v>21.46</v>
      </c>
      <c r="O145" s="4">
        <v>11.27</v>
      </c>
      <c r="P145" s="4" t="s">
        <v>78</v>
      </c>
      <c r="Q145" s="77">
        <v>45281.675694444442</v>
      </c>
      <c r="R145" s="4">
        <v>257.52</v>
      </c>
      <c r="S145" s="4">
        <v>135.24</v>
      </c>
      <c r="T145" s="4" t="str">
        <f>VLOOKUP(E145,zamiana!A:B,2,0)</f>
        <v>STRATIFORME</v>
      </c>
    </row>
    <row r="146" spans="1:20" x14ac:dyDescent="0.3">
      <c r="A146" s="4" t="s">
        <v>6843</v>
      </c>
      <c r="B146" s="76">
        <v>45138</v>
      </c>
      <c r="C146" s="76">
        <v>45138</v>
      </c>
      <c r="D146" s="76">
        <v>45247</v>
      </c>
      <c r="E146" s="4" t="s">
        <v>2262</v>
      </c>
      <c r="F146" s="4" t="s">
        <v>3124</v>
      </c>
      <c r="G146" s="4" t="s">
        <v>942</v>
      </c>
      <c r="H146" s="4" t="s">
        <v>3125</v>
      </c>
      <c r="I146" s="4" t="s">
        <v>6771</v>
      </c>
      <c r="J146" s="4" t="s">
        <v>6772</v>
      </c>
      <c r="K146" s="4" t="s">
        <v>2281</v>
      </c>
      <c r="L146" s="4">
        <v>8</v>
      </c>
      <c r="M146" s="4" t="s">
        <v>77</v>
      </c>
      <c r="N146" s="4">
        <v>11.95</v>
      </c>
      <c r="O146" s="4">
        <v>8.82</v>
      </c>
      <c r="P146" s="4" t="s">
        <v>78</v>
      </c>
      <c r="Q146" s="77">
        <v>45281.675694444442</v>
      </c>
      <c r="R146" s="4">
        <v>95.6</v>
      </c>
      <c r="S146" s="4">
        <v>70.56</v>
      </c>
      <c r="T146" s="4" t="str">
        <f>VLOOKUP(E146,zamiana!A:B,2,0)</f>
        <v>STRATIFORME</v>
      </c>
    </row>
    <row r="147" spans="1:20" x14ac:dyDescent="0.3">
      <c r="A147" s="4" t="s">
        <v>6843</v>
      </c>
      <c r="B147" s="76">
        <v>45138</v>
      </c>
      <c r="C147" s="76">
        <v>45138</v>
      </c>
      <c r="D147" s="76">
        <v>45247</v>
      </c>
      <c r="E147" s="4" t="s">
        <v>2262</v>
      </c>
      <c r="F147" s="4" t="s">
        <v>3124</v>
      </c>
      <c r="G147" s="4" t="s">
        <v>942</v>
      </c>
      <c r="H147" s="4" t="s">
        <v>3125</v>
      </c>
      <c r="I147" s="4" t="s">
        <v>6773</v>
      </c>
      <c r="J147" s="4" t="s">
        <v>6774</v>
      </c>
      <c r="K147" s="4" t="s">
        <v>2281</v>
      </c>
      <c r="L147" s="4">
        <v>8</v>
      </c>
      <c r="M147" s="4" t="s">
        <v>77</v>
      </c>
      <c r="N147" s="4">
        <v>11.52</v>
      </c>
      <c r="O147" s="4">
        <v>8.27</v>
      </c>
      <c r="P147" s="4" t="s">
        <v>78</v>
      </c>
      <c r="Q147" s="77">
        <v>45281.675694444442</v>
      </c>
      <c r="R147" s="4">
        <v>92.16</v>
      </c>
      <c r="S147" s="4">
        <v>66.16</v>
      </c>
      <c r="T147" s="4" t="str">
        <f>VLOOKUP(E147,zamiana!A:B,2,0)</f>
        <v>STRATIFORME</v>
      </c>
    </row>
    <row r="148" spans="1:20" x14ac:dyDescent="0.3">
      <c r="A148" s="4" t="s">
        <v>6843</v>
      </c>
      <c r="B148" s="76">
        <v>45138</v>
      </c>
      <c r="C148" s="76">
        <v>45138</v>
      </c>
      <c r="D148" s="76">
        <v>45247</v>
      </c>
      <c r="E148" s="4" t="s">
        <v>2262</v>
      </c>
      <c r="F148" s="4" t="s">
        <v>3124</v>
      </c>
      <c r="G148" s="4" t="s">
        <v>942</v>
      </c>
      <c r="H148" s="4" t="s">
        <v>3125</v>
      </c>
      <c r="I148" s="4" t="s">
        <v>5211</v>
      </c>
      <c r="J148" s="4" t="s">
        <v>5212</v>
      </c>
      <c r="K148" s="4" t="s">
        <v>2281</v>
      </c>
      <c r="L148" s="4">
        <v>4</v>
      </c>
      <c r="M148" s="4" t="s">
        <v>77</v>
      </c>
      <c r="N148" s="4">
        <v>18.75</v>
      </c>
      <c r="O148" s="4">
        <v>15.99</v>
      </c>
      <c r="P148" s="4" t="s">
        <v>78</v>
      </c>
      <c r="Q148" s="77">
        <v>45281.675694444442</v>
      </c>
      <c r="R148" s="4">
        <v>75</v>
      </c>
      <c r="S148" s="4">
        <v>63.96</v>
      </c>
      <c r="T148" s="4" t="str">
        <f>VLOOKUP(E148,zamiana!A:B,2,0)</f>
        <v>STRATIFORME</v>
      </c>
    </row>
    <row r="149" spans="1:20" x14ac:dyDescent="0.3">
      <c r="A149" s="4" t="s">
        <v>6843</v>
      </c>
      <c r="B149" s="76">
        <v>45138</v>
      </c>
      <c r="C149" s="76">
        <v>45138</v>
      </c>
      <c r="D149" s="76">
        <v>45247</v>
      </c>
      <c r="E149" s="4" t="s">
        <v>2262</v>
      </c>
      <c r="F149" s="4" t="s">
        <v>3124</v>
      </c>
      <c r="G149" s="4" t="s">
        <v>942</v>
      </c>
      <c r="H149" s="4" t="s">
        <v>3125</v>
      </c>
      <c r="I149" s="4" t="s">
        <v>6775</v>
      </c>
      <c r="J149" s="4" t="s">
        <v>6776</v>
      </c>
      <c r="K149" s="4" t="s">
        <v>2281</v>
      </c>
      <c r="L149" s="4">
        <v>6</v>
      </c>
      <c r="M149" s="4" t="s">
        <v>77</v>
      </c>
      <c r="N149" s="4">
        <v>17.510000000000002</v>
      </c>
      <c r="O149" s="4">
        <v>22.57</v>
      </c>
      <c r="P149" s="4" t="s">
        <v>78</v>
      </c>
      <c r="Q149" s="77">
        <v>45281.675694444442</v>
      </c>
      <c r="R149" s="4">
        <v>105.06</v>
      </c>
      <c r="S149" s="4">
        <v>135.41999999999999</v>
      </c>
      <c r="T149" s="4" t="str">
        <f>VLOOKUP(E149,zamiana!A:B,2,0)</f>
        <v>STRATIFORME</v>
      </c>
    </row>
    <row r="150" spans="1:20" x14ac:dyDescent="0.3">
      <c r="A150" s="4" t="s">
        <v>6843</v>
      </c>
      <c r="B150" s="76">
        <v>45138</v>
      </c>
      <c r="C150" s="76">
        <v>45138</v>
      </c>
      <c r="D150" s="76">
        <v>45247</v>
      </c>
      <c r="E150" s="4" t="s">
        <v>2262</v>
      </c>
      <c r="F150" s="4" t="s">
        <v>3124</v>
      </c>
      <c r="G150" s="4" t="s">
        <v>942</v>
      </c>
      <c r="H150" s="4" t="s">
        <v>3125</v>
      </c>
      <c r="I150" s="4" t="s">
        <v>6777</v>
      </c>
      <c r="J150" s="4" t="s">
        <v>6778</v>
      </c>
      <c r="K150" s="4" t="s">
        <v>2281</v>
      </c>
      <c r="L150" s="4">
        <v>2</v>
      </c>
      <c r="M150" s="4" t="s">
        <v>77</v>
      </c>
      <c r="N150" s="4">
        <v>109.03</v>
      </c>
      <c r="O150" s="4">
        <v>50.27</v>
      </c>
      <c r="P150" s="4" t="s">
        <v>78</v>
      </c>
      <c r="Q150" s="77">
        <v>45281.676388888889</v>
      </c>
      <c r="R150" s="4">
        <v>218.06</v>
      </c>
      <c r="S150" s="4">
        <v>100.54</v>
      </c>
      <c r="T150" s="4" t="str">
        <f>VLOOKUP(E150,zamiana!A:B,2,0)</f>
        <v>STRATIFORME</v>
      </c>
    </row>
    <row r="151" spans="1:20" x14ac:dyDescent="0.3">
      <c r="A151" s="4" t="s">
        <v>6843</v>
      </c>
      <c r="B151" s="76">
        <v>45138</v>
      </c>
      <c r="C151" s="76">
        <v>45138</v>
      </c>
      <c r="D151" s="76">
        <v>45247</v>
      </c>
      <c r="E151" s="4" t="s">
        <v>2262</v>
      </c>
      <c r="F151" s="4" t="s">
        <v>3124</v>
      </c>
      <c r="G151" s="4" t="s">
        <v>942</v>
      </c>
      <c r="H151" s="4" t="s">
        <v>3125</v>
      </c>
      <c r="I151" s="4" t="s">
        <v>6779</v>
      </c>
      <c r="J151" s="4" t="s">
        <v>6780</v>
      </c>
      <c r="K151" s="4" t="s">
        <v>2281</v>
      </c>
      <c r="L151" s="4">
        <v>4</v>
      </c>
      <c r="M151" s="4" t="s">
        <v>77</v>
      </c>
      <c r="N151" s="4">
        <v>109.03</v>
      </c>
      <c r="O151" s="4">
        <v>50.27</v>
      </c>
      <c r="P151" s="4" t="s">
        <v>78</v>
      </c>
      <c r="Q151" s="77">
        <v>45281.676388888889</v>
      </c>
      <c r="R151" s="4">
        <v>436.12</v>
      </c>
      <c r="S151" s="4">
        <v>201.08</v>
      </c>
      <c r="T151" s="4" t="str">
        <f>VLOOKUP(E151,zamiana!A:B,2,0)</f>
        <v>STRATIFORME</v>
      </c>
    </row>
    <row r="152" spans="1:20" x14ac:dyDescent="0.3">
      <c r="A152" s="4" t="s">
        <v>6843</v>
      </c>
      <c r="B152" s="76">
        <v>45138</v>
      </c>
      <c r="C152" s="76">
        <v>45138</v>
      </c>
      <c r="D152" s="76">
        <v>45247</v>
      </c>
      <c r="E152" s="4" t="s">
        <v>2262</v>
      </c>
      <c r="F152" s="4" t="s">
        <v>3124</v>
      </c>
      <c r="G152" s="4" t="s">
        <v>942</v>
      </c>
      <c r="H152" s="4" t="s">
        <v>3125</v>
      </c>
      <c r="I152" s="4" t="s">
        <v>6781</v>
      </c>
      <c r="J152" s="4" t="s">
        <v>6782</v>
      </c>
      <c r="K152" s="4" t="s">
        <v>2281</v>
      </c>
      <c r="L152" s="4">
        <v>4</v>
      </c>
      <c r="M152" s="4" t="s">
        <v>77</v>
      </c>
      <c r="N152" s="4">
        <v>61.52</v>
      </c>
      <c r="O152" s="4">
        <v>34.26</v>
      </c>
      <c r="P152" s="4" t="s">
        <v>78</v>
      </c>
      <c r="Q152" s="77">
        <v>45281.675694444442</v>
      </c>
      <c r="R152" s="4">
        <v>246.08</v>
      </c>
      <c r="S152" s="4">
        <v>137.04</v>
      </c>
      <c r="T152" s="4" t="str">
        <f>VLOOKUP(E152,zamiana!A:B,2,0)</f>
        <v>STRATIFORME</v>
      </c>
    </row>
    <row r="153" spans="1:20" x14ac:dyDescent="0.3">
      <c r="A153" s="4" t="s">
        <v>6843</v>
      </c>
      <c r="B153" s="76">
        <v>45138</v>
      </c>
      <c r="C153" s="76">
        <v>45138</v>
      </c>
      <c r="D153" s="76">
        <v>45247</v>
      </c>
      <c r="E153" s="4" t="s">
        <v>2262</v>
      </c>
      <c r="F153" s="4" t="s">
        <v>3124</v>
      </c>
      <c r="G153" s="4" t="s">
        <v>942</v>
      </c>
      <c r="H153" s="4" t="s">
        <v>3125</v>
      </c>
      <c r="I153" s="4" t="s">
        <v>5233</v>
      </c>
      <c r="J153" s="4" t="s">
        <v>5234</v>
      </c>
      <c r="K153" s="4" t="s">
        <v>2281</v>
      </c>
      <c r="L153" s="4">
        <v>16</v>
      </c>
      <c r="M153" s="4" t="s">
        <v>77</v>
      </c>
      <c r="N153" s="4">
        <v>13.51</v>
      </c>
      <c r="O153" s="4">
        <v>6.31</v>
      </c>
      <c r="P153" s="4" t="s">
        <v>78</v>
      </c>
      <c r="Q153" s="77">
        <v>45281.676388888889</v>
      </c>
      <c r="R153" s="4">
        <v>216.16</v>
      </c>
      <c r="S153" s="4">
        <v>100.96</v>
      </c>
      <c r="T153" s="4" t="str">
        <f>VLOOKUP(E153,zamiana!A:B,2,0)</f>
        <v>STRATIFORME</v>
      </c>
    </row>
    <row r="154" spans="1:20" x14ac:dyDescent="0.3">
      <c r="A154" s="4" t="s">
        <v>6843</v>
      </c>
      <c r="B154" s="76">
        <v>45138</v>
      </c>
      <c r="C154" s="76">
        <v>45138</v>
      </c>
      <c r="D154" s="76">
        <v>45247</v>
      </c>
      <c r="E154" s="4" t="s">
        <v>2262</v>
      </c>
      <c r="F154" s="4" t="s">
        <v>3124</v>
      </c>
      <c r="G154" s="4" t="s">
        <v>942</v>
      </c>
      <c r="H154" s="4" t="s">
        <v>3125</v>
      </c>
      <c r="I154" s="4" t="s">
        <v>6783</v>
      </c>
      <c r="J154" s="4" t="s">
        <v>6784</v>
      </c>
      <c r="K154" s="4" t="s">
        <v>2281</v>
      </c>
      <c r="L154" s="4">
        <v>12</v>
      </c>
      <c r="M154" s="4" t="s">
        <v>77</v>
      </c>
      <c r="N154" s="4">
        <v>19.329999999999998</v>
      </c>
      <c r="O154" s="4">
        <v>11.39</v>
      </c>
      <c r="P154" s="4" t="s">
        <v>78</v>
      </c>
      <c r="Q154" s="77">
        <v>45281.675694444442</v>
      </c>
      <c r="R154" s="4">
        <v>231.96</v>
      </c>
      <c r="S154" s="4">
        <v>136.68</v>
      </c>
      <c r="T154" s="4" t="str">
        <f>VLOOKUP(E154,zamiana!A:B,2,0)</f>
        <v>STRATIFORME</v>
      </c>
    </row>
    <row r="155" spans="1:20" x14ac:dyDescent="0.3">
      <c r="A155" s="4" t="s">
        <v>6843</v>
      </c>
      <c r="B155" s="76">
        <v>45138</v>
      </c>
      <c r="C155" s="76">
        <v>45138</v>
      </c>
      <c r="D155" s="76">
        <v>45247</v>
      </c>
      <c r="E155" s="4" t="s">
        <v>2262</v>
      </c>
      <c r="F155" s="4" t="s">
        <v>3124</v>
      </c>
      <c r="G155" s="4" t="s">
        <v>942</v>
      </c>
      <c r="H155" s="4" t="s">
        <v>3125</v>
      </c>
      <c r="I155" s="4" t="s">
        <v>6785</v>
      </c>
      <c r="J155" s="4" t="s">
        <v>6786</v>
      </c>
      <c r="K155" s="4" t="s">
        <v>2281</v>
      </c>
      <c r="L155" s="4">
        <v>12</v>
      </c>
      <c r="M155" s="4" t="s">
        <v>77</v>
      </c>
      <c r="N155" s="4">
        <v>19.329999999999998</v>
      </c>
      <c r="O155" s="4">
        <v>11.39</v>
      </c>
      <c r="P155" s="4" t="s">
        <v>78</v>
      </c>
      <c r="Q155" s="77">
        <v>45281.675694444442</v>
      </c>
      <c r="R155" s="4">
        <v>231.96</v>
      </c>
      <c r="S155" s="4">
        <v>136.68</v>
      </c>
      <c r="T155" s="4" t="str">
        <f>VLOOKUP(E155,zamiana!A:B,2,0)</f>
        <v>STRATIFORME</v>
      </c>
    </row>
    <row r="156" spans="1:20" x14ac:dyDescent="0.3">
      <c r="A156" s="4" t="s">
        <v>6843</v>
      </c>
      <c r="B156" s="76">
        <v>45138</v>
      </c>
      <c r="C156" s="76">
        <v>45138</v>
      </c>
      <c r="D156" s="76">
        <v>45247</v>
      </c>
      <c r="E156" s="4" t="s">
        <v>2262</v>
      </c>
      <c r="F156" s="4" t="s">
        <v>3124</v>
      </c>
      <c r="G156" s="4" t="s">
        <v>942</v>
      </c>
      <c r="H156" s="4" t="s">
        <v>3125</v>
      </c>
      <c r="I156" s="4" t="s">
        <v>6787</v>
      </c>
      <c r="J156" s="4" t="s">
        <v>6788</v>
      </c>
      <c r="K156" s="4" t="s">
        <v>2281</v>
      </c>
      <c r="L156" s="4">
        <v>2</v>
      </c>
      <c r="M156" s="4" t="s">
        <v>77</v>
      </c>
      <c r="N156" s="4">
        <v>55.75</v>
      </c>
      <c r="O156" s="4">
        <v>36.340000000000003</v>
      </c>
      <c r="P156" s="4" t="s">
        <v>78</v>
      </c>
      <c r="Q156" s="77">
        <v>45281.675694444442</v>
      </c>
      <c r="R156" s="4">
        <v>111.5</v>
      </c>
      <c r="S156" s="4">
        <v>72.680000000000007</v>
      </c>
      <c r="T156" s="4" t="str">
        <f>VLOOKUP(E156,zamiana!A:B,2,0)</f>
        <v>STRATIFORME</v>
      </c>
    </row>
    <row r="157" spans="1:20" x14ac:dyDescent="0.3">
      <c r="A157" s="4" t="s">
        <v>6843</v>
      </c>
      <c r="B157" s="76">
        <v>45138</v>
      </c>
      <c r="C157" s="76">
        <v>45138</v>
      </c>
      <c r="D157" s="76">
        <v>45247</v>
      </c>
      <c r="E157" s="4" t="s">
        <v>2262</v>
      </c>
      <c r="F157" s="4" t="s">
        <v>3124</v>
      </c>
      <c r="G157" s="4" t="s">
        <v>942</v>
      </c>
      <c r="H157" s="4" t="s">
        <v>3125</v>
      </c>
      <c r="I157" s="4" t="s">
        <v>6789</v>
      </c>
      <c r="J157" s="4" t="s">
        <v>6790</v>
      </c>
      <c r="K157" s="4" t="s">
        <v>2281</v>
      </c>
      <c r="L157" s="4">
        <v>2</v>
      </c>
      <c r="M157" s="4" t="s">
        <v>77</v>
      </c>
      <c r="N157" s="4">
        <v>55.75</v>
      </c>
      <c r="O157" s="4">
        <v>36.340000000000003</v>
      </c>
      <c r="P157" s="4" t="s">
        <v>78</v>
      </c>
      <c r="Q157" s="77">
        <v>45281.675694444442</v>
      </c>
      <c r="R157" s="4">
        <v>111.5</v>
      </c>
      <c r="S157" s="4">
        <v>72.680000000000007</v>
      </c>
      <c r="T157" s="4" t="str">
        <f>VLOOKUP(E157,zamiana!A:B,2,0)</f>
        <v>STRATIFORME</v>
      </c>
    </row>
    <row r="158" spans="1:20" x14ac:dyDescent="0.3">
      <c r="A158" s="4" t="s">
        <v>6843</v>
      </c>
      <c r="B158" s="76">
        <v>45138</v>
      </c>
      <c r="C158" s="76">
        <v>45138</v>
      </c>
      <c r="D158" s="76">
        <v>45247</v>
      </c>
      <c r="E158" s="4" t="s">
        <v>2262</v>
      </c>
      <c r="F158" s="4" t="s">
        <v>3124</v>
      </c>
      <c r="G158" s="4" t="s">
        <v>942</v>
      </c>
      <c r="H158" s="4" t="s">
        <v>3125</v>
      </c>
      <c r="I158" s="4" t="s">
        <v>6791</v>
      </c>
      <c r="J158" s="4" t="s">
        <v>6792</v>
      </c>
      <c r="K158" s="4" t="s">
        <v>2281</v>
      </c>
      <c r="L158" s="4">
        <v>16</v>
      </c>
      <c r="M158" s="4" t="s">
        <v>77</v>
      </c>
      <c r="N158" s="4">
        <v>13.99</v>
      </c>
      <c r="O158" s="4">
        <v>7.53</v>
      </c>
      <c r="P158" s="4" t="s">
        <v>78</v>
      </c>
      <c r="Q158" s="77">
        <v>45281.675000000003</v>
      </c>
      <c r="R158" s="4">
        <v>223.84</v>
      </c>
      <c r="S158" s="4">
        <v>120.48</v>
      </c>
      <c r="T158" s="4" t="str">
        <f>VLOOKUP(E158,zamiana!A:B,2,0)</f>
        <v>STRATIFORME</v>
      </c>
    </row>
    <row r="159" spans="1:20" x14ac:dyDescent="0.3">
      <c r="A159" s="4" t="s">
        <v>6843</v>
      </c>
      <c r="B159" s="76">
        <v>45138</v>
      </c>
      <c r="C159" s="76">
        <v>45138</v>
      </c>
      <c r="D159" s="76">
        <v>45247</v>
      </c>
      <c r="E159" s="4" t="s">
        <v>2262</v>
      </c>
      <c r="F159" s="4" t="s">
        <v>3124</v>
      </c>
      <c r="G159" s="4" t="s">
        <v>942</v>
      </c>
      <c r="H159" s="4" t="s">
        <v>3125</v>
      </c>
      <c r="I159" s="4" t="s">
        <v>5230</v>
      </c>
      <c r="J159" s="4" t="s">
        <v>5231</v>
      </c>
      <c r="K159" s="4" t="s">
        <v>2281</v>
      </c>
      <c r="L159" s="4">
        <v>8</v>
      </c>
      <c r="M159" s="4" t="s">
        <v>77</v>
      </c>
      <c r="N159" s="4">
        <v>15.94</v>
      </c>
      <c r="O159" s="4">
        <v>11.27</v>
      </c>
      <c r="P159" s="4" t="s">
        <v>78</v>
      </c>
      <c r="Q159" s="77">
        <v>45281.675694444442</v>
      </c>
      <c r="R159" s="4">
        <v>127.52</v>
      </c>
      <c r="S159" s="4">
        <v>90.16</v>
      </c>
      <c r="T159" s="4" t="str">
        <f>VLOOKUP(E159,zamiana!A:B,2,0)</f>
        <v>STRATIFORME</v>
      </c>
    </row>
    <row r="160" spans="1:20" x14ac:dyDescent="0.3">
      <c r="A160" s="4" t="s">
        <v>6843</v>
      </c>
      <c r="B160" s="76">
        <v>45138</v>
      </c>
      <c r="C160" s="76">
        <v>45138</v>
      </c>
      <c r="D160" s="76">
        <v>45247</v>
      </c>
      <c r="E160" s="4" t="s">
        <v>2262</v>
      </c>
      <c r="F160" s="4" t="s">
        <v>3124</v>
      </c>
      <c r="G160" s="4" t="s">
        <v>942</v>
      </c>
      <c r="H160" s="4" t="s">
        <v>3125</v>
      </c>
      <c r="I160" s="4" t="s">
        <v>3180</v>
      </c>
      <c r="J160" s="4" t="s">
        <v>3181</v>
      </c>
      <c r="K160" s="4" t="s">
        <v>2281</v>
      </c>
      <c r="L160" s="4">
        <v>48</v>
      </c>
      <c r="M160" s="4" t="s">
        <v>77</v>
      </c>
      <c r="N160" s="4">
        <v>16.600000000000001</v>
      </c>
      <c r="O160" s="4">
        <v>5.44</v>
      </c>
      <c r="P160" s="4" t="s">
        <v>78</v>
      </c>
      <c r="Q160" s="77">
        <v>45281.674305555556</v>
      </c>
      <c r="R160" s="4">
        <v>796.8</v>
      </c>
      <c r="S160" s="4">
        <v>261.12</v>
      </c>
      <c r="T160" s="4" t="str">
        <f>VLOOKUP(E160,zamiana!A:B,2,0)</f>
        <v>STRATIFORME</v>
      </c>
    </row>
    <row r="161" spans="1:20" x14ac:dyDescent="0.3">
      <c r="A161" s="4" t="s">
        <v>6843</v>
      </c>
      <c r="B161" s="76">
        <v>45138</v>
      </c>
      <c r="C161" s="76">
        <v>45138</v>
      </c>
      <c r="D161" s="76">
        <v>45247</v>
      </c>
      <c r="E161" s="4" t="s">
        <v>2262</v>
      </c>
      <c r="F161" s="4" t="s">
        <v>3124</v>
      </c>
      <c r="G161" s="4" t="s">
        <v>942</v>
      </c>
      <c r="H161" s="4" t="s">
        <v>3125</v>
      </c>
      <c r="I161" s="4" t="s">
        <v>6793</v>
      </c>
      <c r="J161" s="4" t="s">
        <v>6794</v>
      </c>
      <c r="K161" s="4" t="s">
        <v>2281</v>
      </c>
      <c r="L161" s="4">
        <v>8</v>
      </c>
      <c r="M161" s="4" t="s">
        <v>77</v>
      </c>
      <c r="N161" s="4">
        <v>25.62</v>
      </c>
      <c r="O161" s="4">
        <v>8.84</v>
      </c>
      <c r="P161" s="4" t="s">
        <v>78</v>
      </c>
      <c r="Q161" s="77">
        <v>45281.676388888889</v>
      </c>
      <c r="R161" s="4">
        <v>204.96</v>
      </c>
      <c r="S161" s="4">
        <v>70.72</v>
      </c>
      <c r="T161" s="4" t="str">
        <f>VLOOKUP(E161,zamiana!A:B,2,0)</f>
        <v>STRATIFORME</v>
      </c>
    </row>
    <row r="162" spans="1:20" x14ac:dyDescent="0.3">
      <c r="A162" s="4" t="s">
        <v>6843</v>
      </c>
      <c r="B162" s="76">
        <v>45138</v>
      </c>
      <c r="C162" s="76">
        <v>45138</v>
      </c>
      <c r="D162" s="76">
        <v>45247</v>
      </c>
      <c r="E162" s="4" t="s">
        <v>2262</v>
      </c>
      <c r="F162" s="4" t="s">
        <v>3124</v>
      </c>
      <c r="G162" s="4" t="s">
        <v>942</v>
      </c>
      <c r="H162" s="4" t="s">
        <v>3125</v>
      </c>
      <c r="I162" s="4" t="s">
        <v>6795</v>
      </c>
      <c r="J162" s="4" t="s">
        <v>6796</v>
      </c>
      <c r="K162" s="4" t="s">
        <v>2281</v>
      </c>
      <c r="L162" s="4">
        <v>12</v>
      </c>
      <c r="M162" s="4" t="s">
        <v>77</v>
      </c>
      <c r="N162" s="4">
        <v>55.42</v>
      </c>
      <c r="O162" s="4">
        <v>31.48</v>
      </c>
      <c r="P162" s="4" t="s">
        <v>78</v>
      </c>
      <c r="Q162" s="77">
        <v>45281.675000000003</v>
      </c>
      <c r="R162" s="4">
        <v>665.04</v>
      </c>
      <c r="S162" s="4">
        <v>377.76</v>
      </c>
      <c r="T162" s="4" t="str">
        <f>VLOOKUP(E162,zamiana!A:B,2,0)</f>
        <v>STRATIFORME</v>
      </c>
    </row>
    <row r="163" spans="1:20" x14ac:dyDescent="0.3">
      <c r="A163" s="4" t="s">
        <v>6843</v>
      </c>
      <c r="B163" s="76">
        <v>45138</v>
      </c>
      <c r="C163" s="76">
        <v>45138</v>
      </c>
      <c r="D163" s="76">
        <v>45247</v>
      </c>
      <c r="E163" s="4" t="s">
        <v>2262</v>
      </c>
      <c r="F163" s="4" t="s">
        <v>3124</v>
      </c>
      <c r="G163" s="4" t="s">
        <v>942</v>
      </c>
      <c r="H163" s="4" t="s">
        <v>3125</v>
      </c>
      <c r="I163" s="4" t="s">
        <v>6797</v>
      </c>
      <c r="J163" s="4" t="s">
        <v>6798</v>
      </c>
      <c r="K163" s="4" t="s">
        <v>2281</v>
      </c>
      <c r="L163" s="4">
        <v>16</v>
      </c>
      <c r="M163" s="4" t="s">
        <v>77</v>
      </c>
      <c r="N163" s="4">
        <v>23.03</v>
      </c>
      <c r="O163" s="4">
        <v>17.559999999999999</v>
      </c>
      <c r="P163" s="4" t="s">
        <v>78</v>
      </c>
      <c r="Q163" s="77">
        <v>45281.675694444442</v>
      </c>
      <c r="R163" s="4">
        <v>368.48</v>
      </c>
      <c r="S163" s="4">
        <v>280.95999999999998</v>
      </c>
      <c r="T163" s="4" t="str">
        <f>VLOOKUP(E163,zamiana!A:B,2,0)</f>
        <v>STRATIFORME</v>
      </c>
    </row>
    <row r="164" spans="1:20" x14ac:dyDescent="0.3">
      <c r="A164" s="4" t="s">
        <v>6843</v>
      </c>
      <c r="B164" s="76">
        <v>45138</v>
      </c>
      <c r="C164" s="76">
        <v>45138</v>
      </c>
      <c r="D164" s="76">
        <v>45247</v>
      </c>
      <c r="E164" s="4" t="s">
        <v>2262</v>
      </c>
      <c r="F164" s="4" t="s">
        <v>3124</v>
      </c>
      <c r="G164" s="4" t="s">
        <v>942</v>
      </c>
      <c r="H164" s="4" t="s">
        <v>3125</v>
      </c>
      <c r="I164" s="4" t="s">
        <v>6799</v>
      </c>
      <c r="J164" s="4" t="s">
        <v>6800</v>
      </c>
      <c r="K164" s="4" t="s">
        <v>2281</v>
      </c>
      <c r="L164" s="4">
        <v>8</v>
      </c>
      <c r="M164" s="4" t="s">
        <v>77</v>
      </c>
      <c r="N164" s="4">
        <v>37.15</v>
      </c>
      <c r="O164" s="4">
        <v>27.59</v>
      </c>
      <c r="P164" s="4" t="s">
        <v>78</v>
      </c>
      <c r="Q164" s="77">
        <v>45281.675694444442</v>
      </c>
      <c r="R164" s="4">
        <v>297.2</v>
      </c>
      <c r="S164" s="4">
        <v>220.72</v>
      </c>
      <c r="T164" s="4" t="str">
        <f>VLOOKUP(E164,zamiana!A:B,2,0)</f>
        <v>STRATIFORME</v>
      </c>
    </row>
    <row r="165" spans="1:20" x14ac:dyDescent="0.3">
      <c r="A165" s="4" t="s">
        <v>6843</v>
      </c>
      <c r="B165" s="76">
        <v>45138</v>
      </c>
      <c r="C165" s="76">
        <v>45138</v>
      </c>
      <c r="D165" s="76">
        <v>45247</v>
      </c>
      <c r="E165" s="4" t="s">
        <v>2262</v>
      </c>
      <c r="F165" s="4" t="s">
        <v>3124</v>
      </c>
      <c r="G165" s="4" t="s">
        <v>942</v>
      </c>
      <c r="H165" s="4" t="s">
        <v>3125</v>
      </c>
      <c r="I165" s="4" t="s">
        <v>5167</v>
      </c>
      <c r="J165" s="4" t="s">
        <v>5168</v>
      </c>
      <c r="K165" s="4" t="s">
        <v>2281</v>
      </c>
      <c r="L165" s="4">
        <v>2</v>
      </c>
      <c r="M165" s="4" t="s">
        <v>77</v>
      </c>
      <c r="N165" s="4">
        <v>40.229999999999997</v>
      </c>
      <c r="O165" s="4">
        <v>36.03</v>
      </c>
      <c r="P165" s="4" t="s">
        <v>78</v>
      </c>
      <c r="Q165" s="77">
        <v>45281.675694444442</v>
      </c>
      <c r="R165" s="4">
        <v>80.459999999999994</v>
      </c>
      <c r="S165" s="4">
        <v>72.06</v>
      </c>
      <c r="T165" s="4" t="str">
        <f>VLOOKUP(E165,zamiana!A:B,2,0)</f>
        <v>STRATIFORME</v>
      </c>
    </row>
    <row r="166" spans="1:20" x14ac:dyDescent="0.3">
      <c r="A166" s="4" t="s">
        <v>6843</v>
      </c>
      <c r="B166" s="76">
        <v>45138</v>
      </c>
      <c r="C166" s="76">
        <v>45138</v>
      </c>
      <c r="D166" s="76">
        <v>45247</v>
      </c>
      <c r="E166" s="4" t="s">
        <v>2262</v>
      </c>
      <c r="F166" s="4" t="s">
        <v>3124</v>
      </c>
      <c r="G166" s="4" t="s">
        <v>942</v>
      </c>
      <c r="H166" s="4" t="s">
        <v>3125</v>
      </c>
      <c r="I166" s="4" t="s">
        <v>6801</v>
      </c>
      <c r="J166" s="4" t="s">
        <v>6802</v>
      </c>
      <c r="K166" s="4" t="s">
        <v>2281</v>
      </c>
      <c r="L166" s="4">
        <v>16</v>
      </c>
      <c r="M166" s="4" t="s">
        <v>77</v>
      </c>
      <c r="N166" s="4">
        <v>14.4</v>
      </c>
      <c r="O166" s="4">
        <v>5.59</v>
      </c>
      <c r="P166" s="4" t="s">
        <v>78</v>
      </c>
      <c r="Q166" s="77">
        <v>45281.675694444442</v>
      </c>
      <c r="R166" s="4">
        <v>230.4</v>
      </c>
      <c r="S166" s="4">
        <v>89.44</v>
      </c>
      <c r="T166" s="4" t="str">
        <f>VLOOKUP(E166,zamiana!A:B,2,0)</f>
        <v>STRATIFORME</v>
      </c>
    </row>
    <row r="167" spans="1:20" x14ac:dyDescent="0.3">
      <c r="A167" s="4" t="s">
        <v>6843</v>
      </c>
      <c r="B167" s="76">
        <v>45138</v>
      </c>
      <c r="C167" s="76">
        <v>45138</v>
      </c>
      <c r="D167" s="76">
        <v>45247</v>
      </c>
      <c r="E167" s="4" t="s">
        <v>2262</v>
      </c>
      <c r="F167" s="4" t="s">
        <v>3124</v>
      </c>
      <c r="G167" s="4" t="s">
        <v>942</v>
      </c>
      <c r="H167" s="4" t="s">
        <v>3125</v>
      </c>
      <c r="I167" s="4" t="s">
        <v>6803</v>
      </c>
      <c r="J167" s="4" t="s">
        <v>6804</v>
      </c>
      <c r="K167" s="4" t="s">
        <v>2281</v>
      </c>
      <c r="L167" s="4">
        <v>10</v>
      </c>
      <c r="M167" s="4" t="s">
        <v>77</v>
      </c>
      <c r="N167" s="4">
        <v>99.38</v>
      </c>
      <c r="O167" s="4">
        <v>134.36000000000001</v>
      </c>
      <c r="P167" s="4" t="s">
        <v>78</v>
      </c>
      <c r="Q167" s="77">
        <v>45281.676388888889</v>
      </c>
      <c r="R167" s="4">
        <v>993.8</v>
      </c>
      <c r="S167" s="4">
        <v>1343.6</v>
      </c>
      <c r="T167" s="4" t="str">
        <f>VLOOKUP(E167,zamiana!A:B,2,0)</f>
        <v>STRATIFORME</v>
      </c>
    </row>
    <row r="168" spans="1:20" x14ac:dyDescent="0.3">
      <c r="A168" s="4" t="s">
        <v>6843</v>
      </c>
      <c r="B168" s="76">
        <v>45138</v>
      </c>
      <c r="C168" s="76">
        <v>45138</v>
      </c>
      <c r="D168" s="76">
        <v>45247</v>
      </c>
      <c r="E168" s="4" t="s">
        <v>2262</v>
      </c>
      <c r="F168" s="4" t="s">
        <v>3124</v>
      </c>
      <c r="G168" s="4" t="s">
        <v>942</v>
      </c>
      <c r="H168" s="4" t="s">
        <v>3125</v>
      </c>
      <c r="I168" s="4" t="s">
        <v>6807</v>
      </c>
      <c r="J168" s="4" t="s">
        <v>6808</v>
      </c>
      <c r="K168" s="4" t="s">
        <v>2281</v>
      </c>
      <c r="L168" s="4">
        <v>4</v>
      </c>
      <c r="M168" s="4" t="s">
        <v>77</v>
      </c>
      <c r="N168" s="4">
        <v>19.57</v>
      </c>
      <c r="O168" s="4">
        <v>7.85</v>
      </c>
      <c r="P168" s="4" t="s">
        <v>78</v>
      </c>
      <c r="Q168" s="77">
        <v>45281.673611111109</v>
      </c>
      <c r="R168" s="4">
        <v>78.28</v>
      </c>
      <c r="S168" s="4">
        <v>31.4</v>
      </c>
      <c r="T168" s="4" t="str">
        <f>VLOOKUP(E168,zamiana!A:B,2,0)</f>
        <v>STRATIFORME</v>
      </c>
    </row>
    <row r="169" spans="1:20" x14ac:dyDescent="0.3">
      <c r="A169" s="4" t="s">
        <v>6843</v>
      </c>
      <c r="B169" s="76">
        <v>45138</v>
      </c>
      <c r="C169" s="76">
        <v>45138</v>
      </c>
      <c r="D169" s="76">
        <v>45247</v>
      </c>
      <c r="E169" s="4" t="s">
        <v>2262</v>
      </c>
      <c r="F169" s="4" t="s">
        <v>3124</v>
      </c>
      <c r="G169" s="4" t="s">
        <v>942</v>
      </c>
      <c r="H169" s="4" t="s">
        <v>3125</v>
      </c>
      <c r="I169" s="4" t="s">
        <v>6809</v>
      </c>
      <c r="J169" s="4" t="s">
        <v>6810</v>
      </c>
      <c r="K169" s="4" t="s">
        <v>2281</v>
      </c>
      <c r="L169" s="4">
        <v>16</v>
      </c>
      <c r="M169" s="4" t="s">
        <v>77</v>
      </c>
      <c r="N169" s="4">
        <v>17.22</v>
      </c>
      <c r="O169" s="4">
        <v>4.99</v>
      </c>
      <c r="P169" s="4" t="s">
        <v>78</v>
      </c>
      <c r="Q169" s="77">
        <v>45281.676388888889</v>
      </c>
      <c r="R169" s="4">
        <v>275.52</v>
      </c>
      <c r="S169" s="4">
        <v>79.84</v>
      </c>
      <c r="T169" s="4" t="str">
        <f>VLOOKUP(E169,zamiana!A:B,2,0)</f>
        <v>STRATIFORME</v>
      </c>
    </row>
    <row r="170" spans="1:20" x14ac:dyDescent="0.3">
      <c r="A170" s="4" t="s">
        <v>6843</v>
      </c>
      <c r="B170" s="76">
        <v>45138</v>
      </c>
      <c r="C170" s="76">
        <v>45138</v>
      </c>
      <c r="D170" s="76">
        <v>45247</v>
      </c>
      <c r="E170" s="4" t="s">
        <v>2262</v>
      </c>
      <c r="F170" s="4" t="s">
        <v>3124</v>
      </c>
      <c r="G170" s="4" t="s">
        <v>942</v>
      </c>
      <c r="H170" s="4" t="s">
        <v>3125</v>
      </c>
      <c r="I170" s="4" t="s">
        <v>6811</v>
      </c>
      <c r="J170" s="4" t="s">
        <v>6812</v>
      </c>
      <c r="K170" s="4" t="s">
        <v>2281</v>
      </c>
      <c r="L170" s="4">
        <v>16</v>
      </c>
      <c r="M170" s="4" t="s">
        <v>77</v>
      </c>
      <c r="N170" s="4">
        <v>23.07</v>
      </c>
      <c r="O170" s="4">
        <v>8.0299999999999994</v>
      </c>
      <c r="P170" s="4" t="s">
        <v>78</v>
      </c>
      <c r="Q170" s="77">
        <v>45281.675694444442</v>
      </c>
      <c r="R170" s="4">
        <v>369.12</v>
      </c>
      <c r="S170" s="4">
        <v>128.47999999999999</v>
      </c>
      <c r="T170" s="4" t="str">
        <f>VLOOKUP(E170,zamiana!A:B,2,0)</f>
        <v>STRATIFORME</v>
      </c>
    </row>
    <row r="171" spans="1:20" x14ac:dyDescent="0.3">
      <c r="A171" s="4" t="s">
        <v>6843</v>
      </c>
      <c r="B171" s="76">
        <v>45138</v>
      </c>
      <c r="C171" s="76">
        <v>45138</v>
      </c>
      <c r="D171" s="76">
        <v>45247</v>
      </c>
      <c r="E171" s="4" t="s">
        <v>2262</v>
      </c>
      <c r="F171" s="4" t="s">
        <v>3124</v>
      </c>
      <c r="G171" s="4" t="s">
        <v>942</v>
      </c>
      <c r="H171" s="4" t="s">
        <v>3125</v>
      </c>
      <c r="I171" s="4" t="s">
        <v>4143</v>
      </c>
      <c r="J171" s="4" t="s">
        <v>4144</v>
      </c>
      <c r="K171" s="4" t="s">
        <v>2281</v>
      </c>
      <c r="L171" s="4">
        <v>14</v>
      </c>
      <c r="M171" s="4" t="s">
        <v>77</v>
      </c>
      <c r="N171" s="4">
        <v>19.77</v>
      </c>
      <c r="O171" s="4">
        <v>17.170000000000002</v>
      </c>
      <c r="P171" s="4" t="s">
        <v>78</v>
      </c>
      <c r="Q171" s="77">
        <v>45281.675000000003</v>
      </c>
      <c r="R171" s="4">
        <v>276.77999999999997</v>
      </c>
      <c r="S171" s="4">
        <v>240.38</v>
      </c>
      <c r="T171" s="4" t="str">
        <f>VLOOKUP(E171,zamiana!A:B,2,0)</f>
        <v>STRATIFORME</v>
      </c>
    </row>
    <row r="172" spans="1:20" x14ac:dyDescent="0.3">
      <c r="A172" s="4" t="s">
        <v>6843</v>
      </c>
      <c r="B172" s="76">
        <v>45138</v>
      </c>
      <c r="C172" s="76">
        <v>45138</v>
      </c>
      <c r="D172" s="76">
        <v>45247</v>
      </c>
      <c r="E172" s="4" t="s">
        <v>2262</v>
      </c>
      <c r="F172" s="4" t="s">
        <v>3124</v>
      </c>
      <c r="G172" s="4" t="s">
        <v>942</v>
      </c>
      <c r="H172" s="4" t="s">
        <v>3125</v>
      </c>
      <c r="I172" s="4" t="s">
        <v>6813</v>
      </c>
      <c r="J172" s="4" t="s">
        <v>6814</v>
      </c>
      <c r="K172" s="4" t="s">
        <v>2281</v>
      </c>
      <c r="L172" s="4">
        <v>4</v>
      </c>
      <c r="M172" s="4" t="s">
        <v>77</v>
      </c>
      <c r="N172" s="4">
        <v>19.510000000000002</v>
      </c>
      <c r="O172" s="4">
        <v>15.28</v>
      </c>
      <c r="P172" s="4" t="s">
        <v>78</v>
      </c>
      <c r="Q172" s="77">
        <v>45281.675694444442</v>
      </c>
      <c r="R172" s="4">
        <v>78.040000000000006</v>
      </c>
      <c r="S172" s="4">
        <v>61.12</v>
      </c>
      <c r="T172" s="4" t="str">
        <f>VLOOKUP(E172,zamiana!A:B,2,0)</f>
        <v>STRATIFORME</v>
      </c>
    </row>
    <row r="173" spans="1:20" x14ac:dyDescent="0.3">
      <c r="A173" s="4" t="s">
        <v>6843</v>
      </c>
      <c r="B173" s="76">
        <v>45138</v>
      </c>
      <c r="C173" s="76">
        <v>45138</v>
      </c>
      <c r="D173" s="76">
        <v>45247</v>
      </c>
      <c r="E173" s="4" t="s">
        <v>2262</v>
      </c>
      <c r="F173" s="4" t="s">
        <v>3124</v>
      </c>
      <c r="G173" s="4" t="s">
        <v>942</v>
      </c>
      <c r="H173" s="4" t="s">
        <v>3125</v>
      </c>
      <c r="I173" s="4" t="s">
        <v>6815</v>
      </c>
      <c r="J173" s="4" t="s">
        <v>6816</v>
      </c>
      <c r="K173" s="4" t="s">
        <v>2281</v>
      </c>
      <c r="L173" s="4">
        <v>6</v>
      </c>
      <c r="M173" s="4" t="s">
        <v>77</v>
      </c>
      <c r="N173" s="4">
        <v>106.15</v>
      </c>
      <c r="O173" s="4">
        <v>46.26</v>
      </c>
      <c r="P173" s="4" t="s">
        <v>78</v>
      </c>
      <c r="Q173" s="77">
        <v>45281.676388888889</v>
      </c>
      <c r="R173" s="4">
        <v>636.9</v>
      </c>
      <c r="S173" s="4">
        <v>277.56</v>
      </c>
      <c r="T173" s="4" t="str">
        <f>VLOOKUP(E173,zamiana!A:B,2,0)</f>
        <v>STRATIFORME</v>
      </c>
    </row>
    <row r="174" spans="1:20" x14ac:dyDescent="0.3">
      <c r="A174" s="4" t="s">
        <v>6843</v>
      </c>
      <c r="B174" s="76">
        <v>45138</v>
      </c>
      <c r="C174" s="76">
        <v>45138</v>
      </c>
      <c r="D174" s="76">
        <v>45247</v>
      </c>
      <c r="E174" s="4" t="s">
        <v>2262</v>
      </c>
      <c r="F174" s="4" t="s">
        <v>3124</v>
      </c>
      <c r="G174" s="4" t="s">
        <v>942</v>
      </c>
      <c r="H174" s="4" t="s">
        <v>3125</v>
      </c>
      <c r="I174" s="4" t="s">
        <v>6817</v>
      </c>
      <c r="J174" s="4" t="s">
        <v>6818</v>
      </c>
      <c r="K174" s="4" t="s">
        <v>2281</v>
      </c>
      <c r="L174" s="4">
        <v>6</v>
      </c>
      <c r="M174" s="4" t="s">
        <v>77</v>
      </c>
      <c r="N174" s="4">
        <v>33.11</v>
      </c>
      <c r="O174" s="4">
        <v>19.28</v>
      </c>
      <c r="P174" s="4" t="s">
        <v>78</v>
      </c>
      <c r="Q174" s="77">
        <v>45281.675694444442</v>
      </c>
      <c r="R174" s="4">
        <v>198.66</v>
      </c>
      <c r="S174" s="4">
        <v>115.68</v>
      </c>
      <c r="T174" s="4" t="str">
        <f>VLOOKUP(E174,zamiana!A:B,2,0)</f>
        <v>STRATIFORME</v>
      </c>
    </row>
    <row r="175" spans="1:20" x14ac:dyDescent="0.3">
      <c r="A175" s="4" t="s">
        <v>6843</v>
      </c>
      <c r="B175" s="76">
        <v>45138</v>
      </c>
      <c r="C175" s="76">
        <v>45138</v>
      </c>
      <c r="D175" s="76">
        <v>45247</v>
      </c>
      <c r="E175" s="4" t="s">
        <v>2262</v>
      </c>
      <c r="F175" s="4" t="s">
        <v>3124</v>
      </c>
      <c r="G175" s="4" t="s">
        <v>942</v>
      </c>
      <c r="H175" s="4" t="s">
        <v>3125</v>
      </c>
      <c r="I175" s="4" t="s">
        <v>4137</v>
      </c>
      <c r="J175" s="4" t="s">
        <v>4138</v>
      </c>
      <c r="K175" s="4" t="s">
        <v>2281</v>
      </c>
      <c r="L175" s="4">
        <v>40</v>
      </c>
      <c r="M175" s="4" t="s">
        <v>77</v>
      </c>
      <c r="N175" s="4">
        <v>15.49</v>
      </c>
      <c r="O175" s="4">
        <v>14.83</v>
      </c>
      <c r="P175" s="4" t="s">
        <v>78</v>
      </c>
      <c r="Q175" s="77">
        <v>45281.675000000003</v>
      </c>
      <c r="R175" s="4">
        <v>619.6</v>
      </c>
      <c r="S175" s="4">
        <v>593.20000000000005</v>
      </c>
      <c r="T175" s="4" t="str">
        <f>VLOOKUP(E175,zamiana!A:B,2,0)</f>
        <v>STRATIFORME</v>
      </c>
    </row>
    <row r="176" spans="1:20" x14ac:dyDescent="0.3">
      <c r="A176" s="4" t="s">
        <v>6843</v>
      </c>
      <c r="B176" s="76">
        <v>45138</v>
      </c>
      <c r="C176" s="76">
        <v>45138</v>
      </c>
      <c r="D176" s="76">
        <v>45247</v>
      </c>
      <c r="E176" s="4" t="s">
        <v>2262</v>
      </c>
      <c r="F176" s="4" t="s">
        <v>3124</v>
      </c>
      <c r="G176" s="4" t="s">
        <v>942</v>
      </c>
      <c r="H176" s="4" t="s">
        <v>3125</v>
      </c>
      <c r="I176" s="4" t="s">
        <v>6819</v>
      </c>
      <c r="J176" s="4" t="s">
        <v>6820</v>
      </c>
      <c r="K176" s="4" t="s">
        <v>2281</v>
      </c>
      <c r="L176" s="4">
        <v>16</v>
      </c>
      <c r="M176" s="4" t="s">
        <v>77</v>
      </c>
      <c r="N176" s="4">
        <v>23.75</v>
      </c>
      <c r="O176" s="4">
        <v>9.7200000000000006</v>
      </c>
      <c r="P176" s="4" t="s">
        <v>78</v>
      </c>
      <c r="Q176" s="77">
        <v>45281.675694444442</v>
      </c>
      <c r="R176" s="4">
        <v>380</v>
      </c>
      <c r="S176" s="4">
        <v>155.52000000000001</v>
      </c>
      <c r="T176" s="4" t="str">
        <f>VLOOKUP(E176,zamiana!A:B,2,0)</f>
        <v>STRATIFORME</v>
      </c>
    </row>
    <row r="177" spans="1:20" x14ac:dyDescent="0.3">
      <c r="A177" s="4" t="s">
        <v>6843</v>
      </c>
      <c r="B177" s="76">
        <v>45138</v>
      </c>
      <c r="C177" s="76">
        <v>45138</v>
      </c>
      <c r="D177" s="76">
        <v>45247</v>
      </c>
      <c r="E177" s="4" t="s">
        <v>2262</v>
      </c>
      <c r="F177" s="4" t="s">
        <v>3124</v>
      </c>
      <c r="G177" s="4" t="s">
        <v>942</v>
      </c>
      <c r="H177" s="4" t="s">
        <v>3125</v>
      </c>
      <c r="I177" s="4" t="s">
        <v>6821</v>
      </c>
      <c r="J177" s="4" t="s">
        <v>6822</v>
      </c>
      <c r="K177" s="4" t="s">
        <v>2281</v>
      </c>
      <c r="L177" s="4">
        <v>4</v>
      </c>
      <c r="M177" s="4" t="s">
        <v>77</v>
      </c>
      <c r="N177" s="4">
        <v>61</v>
      </c>
      <c r="O177" s="4">
        <v>232.94</v>
      </c>
      <c r="P177" s="4" t="s">
        <v>78</v>
      </c>
      <c r="Q177" s="77">
        <v>45281.675000000003</v>
      </c>
      <c r="R177" s="4">
        <v>244</v>
      </c>
      <c r="S177" s="4">
        <v>931.76</v>
      </c>
      <c r="T177" s="4" t="str">
        <f>VLOOKUP(E177,zamiana!A:B,2,0)</f>
        <v>STRATIFORME</v>
      </c>
    </row>
    <row r="178" spans="1:20" x14ac:dyDescent="0.3">
      <c r="A178" s="4" t="s">
        <v>6843</v>
      </c>
      <c r="B178" s="76">
        <v>45138</v>
      </c>
      <c r="C178" s="76">
        <v>45138</v>
      </c>
      <c r="D178" s="76">
        <v>45247</v>
      </c>
      <c r="E178" s="4" t="s">
        <v>2262</v>
      </c>
      <c r="F178" s="4" t="s">
        <v>3124</v>
      </c>
      <c r="G178" s="4" t="s">
        <v>942</v>
      </c>
      <c r="H178" s="4" t="s">
        <v>3125</v>
      </c>
      <c r="I178" s="4" t="s">
        <v>6823</v>
      </c>
      <c r="J178" s="4" t="s">
        <v>6824</v>
      </c>
      <c r="K178" s="4" t="s">
        <v>2281</v>
      </c>
      <c r="L178" s="4">
        <v>4</v>
      </c>
      <c r="M178" s="4" t="s">
        <v>77</v>
      </c>
      <c r="N178" s="4">
        <v>61</v>
      </c>
      <c r="O178" s="4">
        <v>232.94</v>
      </c>
      <c r="P178" s="4" t="s">
        <v>78</v>
      </c>
      <c r="Q178" s="77">
        <v>45281.675000000003</v>
      </c>
      <c r="R178" s="4">
        <v>244</v>
      </c>
      <c r="S178" s="4">
        <v>931.76</v>
      </c>
      <c r="T178" s="4" t="str">
        <f>VLOOKUP(E178,zamiana!A:B,2,0)</f>
        <v>STRATIFORME</v>
      </c>
    </row>
    <row r="179" spans="1:20" x14ac:dyDescent="0.3">
      <c r="A179" s="4" t="s">
        <v>6843</v>
      </c>
      <c r="B179" s="76">
        <v>45138</v>
      </c>
      <c r="C179" s="76">
        <v>45138</v>
      </c>
      <c r="D179" s="76">
        <v>45247</v>
      </c>
      <c r="E179" s="4" t="s">
        <v>2262</v>
      </c>
      <c r="F179" s="4" t="s">
        <v>3124</v>
      </c>
      <c r="G179" s="4" t="s">
        <v>942</v>
      </c>
      <c r="H179" s="4" t="s">
        <v>3125</v>
      </c>
      <c r="I179" s="4" t="s">
        <v>6825</v>
      </c>
      <c r="J179" s="4" t="s">
        <v>6826</v>
      </c>
      <c r="K179" s="4" t="s">
        <v>2281</v>
      </c>
      <c r="L179" s="4">
        <v>4</v>
      </c>
      <c r="M179" s="4" t="s">
        <v>77</v>
      </c>
      <c r="N179" s="4">
        <v>74.08</v>
      </c>
      <c r="O179" s="4">
        <v>240.99</v>
      </c>
      <c r="P179" s="4" t="s">
        <v>78</v>
      </c>
      <c r="Q179" s="77">
        <v>45281.675000000003</v>
      </c>
      <c r="R179" s="4">
        <v>296.32</v>
      </c>
      <c r="S179" s="4">
        <v>963.96</v>
      </c>
      <c r="T179" s="4" t="str">
        <f>VLOOKUP(E179,zamiana!A:B,2,0)</f>
        <v>STRATIFORME</v>
      </c>
    </row>
    <row r="180" spans="1:20" x14ac:dyDescent="0.3">
      <c r="A180" s="4" t="s">
        <v>6843</v>
      </c>
      <c r="B180" s="76">
        <v>45138</v>
      </c>
      <c r="C180" s="76">
        <v>45138</v>
      </c>
      <c r="D180" s="76">
        <v>45247</v>
      </c>
      <c r="E180" s="4" t="s">
        <v>2262</v>
      </c>
      <c r="F180" s="4" t="s">
        <v>3124</v>
      </c>
      <c r="G180" s="4" t="s">
        <v>942</v>
      </c>
      <c r="H180" s="4" t="s">
        <v>3125</v>
      </c>
      <c r="I180" s="4" t="s">
        <v>6827</v>
      </c>
      <c r="J180" s="4" t="s">
        <v>6828</v>
      </c>
      <c r="K180" s="4" t="s">
        <v>2281</v>
      </c>
      <c r="L180" s="4">
        <v>16</v>
      </c>
      <c r="M180" s="4" t="s">
        <v>77</v>
      </c>
      <c r="N180" s="4">
        <v>23.87</v>
      </c>
      <c r="O180" s="4">
        <v>13.03</v>
      </c>
      <c r="P180" s="4" t="s">
        <v>78</v>
      </c>
      <c r="Q180" s="77">
        <v>45281.675694444442</v>
      </c>
      <c r="R180" s="4">
        <v>381.92</v>
      </c>
      <c r="S180" s="4">
        <v>208.48</v>
      </c>
      <c r="T180" s="4" t="str">
        <f>VLOOKUP(E180,zamiana!A:B,2,0)</f>
        <v>STRATIFORME</v>
      </c>
    </row>
    <row r="181" spans="1:20" x14ac:dyDescent="0.3">
      <c r="A181" s="4" t="s">
        <v>6843</v>
      </c>
      <c r="B181" s="76">
        <v>45138</v>
      </c>
      <c r="C181" s="76">
        <v>45138</v>
      </c>
      <c r="D181" s="76">
        <v>45247</v>
      </c>
      <c r="E181" s="4" t="s">
        <v>2262</v>
      </c>
      <c r="F181" s="4" t="s">
        <v>3124</v>
      </c>
      <c r="G181" s="4" t="s">
        <v>942</v>
      </c>
      <c r="H181" s="4" t="s">
        <v>3125</v>
      </c>
      <c r="I181" s="4" t="s">
        <v>6829</v>
      </c>
      <c r="J181" s="4" t="s">
        <v>6830</v>
      </c>
      <c r="K181" s="4" t="s">
        <v>2281</v>
      </c>
      <c r="L181" s="4">
        <v>8</v>
      </c>
      <c r="M181" s="4" t="s">
        <v>77</v>
      </c>
      <c r="N181" s="4">
        <v>87.14</v>
      </c>
      <c r="O181" s="4">
        <v>49.18</v>
      </c>
      <c r="P181" s="4" t="s">
        <v>78</v>
      </c>
      <c r="Q181" s="77">
        <v>45281.675000000003</v>
      </c>
      <c r="R181" s="4">
        <v>697.12</v>
      </c>
      <c r="S181" s="4">
        <v>393.44</v>
      </c>
      <c r="T181" s="4" t="str">
        <f>VLOOKUP(E181,zamiana!A:B,2,0)</f>
        <v>STRATIFORME</v>
      </c>
    </row>
    <row r="182" spans="1:20" x14ac:dyDescent="0.3">
      <c r="A182" s="4" t="s">
        <v>6843</v>
      </c>
      <c r="B182" s="76">
        <v>45138</v>
      </c>
      <c r="C182" s="76">
        <v>45138</v>
      </c>
      <c r="D182" s="76">
        <v>45247</v>
      </c>
      <c r="E182" s="4" t="s">
        <v>2262</v>
      </c>
      <c r="F182" s="4" t="s">
        <v>3124</v>
      </c>
      <c r="G182" s="4" t="s">
        <v>942</v>
      </c>
      <c r="H182" s="4" t="s">
        <v>3125</v>
      </c>
      <c r="I182" s="4" t="s">
        <v>6831</v>
      </c>
      <c r="J182" s="4" t="s">
        <v>6832</v>
      </c>
      <c r="K182" s="4" t="s">
        <v>2281</v>
      </c>
      <c r="L182" s="4">
        <v>4</v>
      </c>
      <c r="M182" s="4" t="s">
        <v>77</v>
      </c>
      <c r="N182" s="4">
        <v>74.010000000000005</v>
      </c>
      <c r="O182" s="4">
        <v>54.78</v>
      </c>
      <c r="P182" s="4" t="s">
        <v>78</v>
      </c>
      <c r="Q182" s="77">
        <v>45281.676388888889</v>
      </c>
      <c r="R182" s="4">
        <v>296.04000000000002</v>
      </c>
      <c r="S182" s="4">
        <v>219.12</v>
      </c>
      <c r="T182" s="4" t="str">
        <f>VLOOKUP(E182,zamiana!A:B,2,0)</f>
        <v>STRATIFORME</v>
      </c>
    </row>
    <row r="183" spans="1:20" x14ac:dyDescent="0.3">
      <c r="A183" s="4" t="s">
        <v>6843</v>
      </c>
      <c r="B183" s="76">
        <v>45138</v>
      </c>
      <c r="C183" s="76">
        <v>45138</v>
      </c>
      <c r="D183" s="76">
        <v>45247</v>
      </c>
      <c r="E183" s="4" t="s">
        <v>2262</v>
      </c>
      <c r="F183" s="4" t="s">
        <v>3124</v>
      </c>
      <c r="G183" s="4" t="s">
        <v>942</v>
      </c>
      <c r="H183" s="4" t="s">
        <v>3125</v>
      </c>
      <c r="I183" s="4" t="s">
        <v>6833</v>
      </c>
      <c r="J183" s="4" t="s">
        <v>6834</v>
      </c>
      <c r="K183" s="4" t="s">
        <v>2281</v>
      </c>
      <c r="L183" s="4">
        <v>4</v>
      </c>
      <c r="M183" s="4" t="s">
        <v>77</v>
      </c>
      <c r="N183" s="4">
        <v>74.010000000000005</v>
      </c>
      <c r="O183" s="4">
        <v>54.78</v>
      </c>
      <c r="P183" s="4" t="s">
        <v>78</v>
      </c>
      <c r="Q183" s="77">
        <v>45281.676388888889</v>
      </c>
      <c r="R183" s="4">
        <v>296.04000000000002</v>
      </c>
      <c r="S183" s="4">
        <v>219.12</v>
      </c>
      <c r="T183" s="4" t="str">
        <f>VLOOKUP(E183,zamiana!A:B,2,0)</f>
        <v>STRATIFORME</v>
      </c>
    </row>
    <row r="184" spans="1:20" x14ac:dyDescent="0.3">
      <c r="A184" s="4" t="s">
        <v>6843</v>
      </c>
      <c r="B184" s="76">
        <v>45138</v>
      </c>
      <c r="C184" s="76">
        <v>45138</v>
      </c>
      <c r="D184" s="76">
        <v>45247</v>
      </c>
      <c r="E184" s="4" t="s">
        <v>2262</v>
      </c>
      <c r="F184" s="4" t="s">
        <v>3124</v>
      </c>
      <c r="G184" s="4" t="s">
        <v>942</v>
      </c>
      <c r="H184" s="4" t="s">
        <v>3125</v>
      </c>
      <c r="I184" s="4" t="s">
        <v>6835</v>
      </c>
      <c r="J184" s="4" t="s">
        <v>6836</v>
      </c>
      <c r="K184" s="4" t="s">
        <v>2281</v>
      </c>
      <c r="L184" s="4">
        <v>6</v>
      </c>
      <c r="M184" s="4" t="s">
        <v>77</v>
      </c>
      <c r="N184" s="4">
        <v>31.09</v>
      </c>
      <c r="O184" s="4">
        <v>24.26</v>
      </c>
      <c r="P184" s="4" t="s">
        <v>78</v>
      </c>
      <c r="Q184" s="77">
        <v>45281.675000000003</v>
      </c>
      <c r="R184" s="4">
        <v>186.54</v>
      </c>
      <c r="S184" s="4">
        <v>145.56</v>
      </c>
      <c r="T184" s="4" t="str">
        <f>VLOOKUP(E184,zamiana!A:B,2,0)</f>
        <v>STRATIFORME</v>
      </c>
    </row>
    <row r="185" spans="1:20" x14ac:dyDescent="0.3">
      <c r="A185" s="4" t="s">
        <v>6843</v>
      </c>
      <c r="B185" s="76">
        <v>45138</v>
      </c>
      <c r="C185" s="76">
        <v>45138</v>
      </c>
      <c r="D185" s="76">
        <v>45247</v>
      </c>
      <c r="E185" s="4" t="s">
        <v>2262</v>
      </c>
      <c r="F185" s="4" t="s">
        <v>3124</v>
      </c>
      <c r="G185" s="4" t="s">
        <v>942</v>
      </c>
      <c r="H185" s="4" t="s">
        <v>3125</v>
      </c>
      <c r="I185" s="4" t="s">
        <v>6837</v>
      </c>
      <c r="J185" s="4" t="s">
        <v>6838</v>
      </c>
      <c r="K185" s="4" t="s">
        <v>2281</v>
      </c>
      <c r="L185" s="4">
        <v>8</v>
      </c>
      <c r="M185" s="4" t="s">
        <v>77</v>
      </c>
      <c r="N185" s="4">
        <v>29.11</v>
      </c>
      <c r="O185" s="4">
        <v>21.8</v>
      </c>
      <c r="P185" s="4" t="s">
        <v>78</v>
      </c>
      <c r="Q185" s="77">
        <v>45281.674305555556</v>
      </c>
      <c r="R185" s="4">
        <v>232.88</v>
      </c>
      <c r="S185" s="4">
        <v>174.4</v>
      </c>
      <c r="T185" s="4" t="str">
        <f>VLOOKUP(E185,zamiana!A:B,2,0)</f>
        <v>STRATIFORME</v>
      </c>
    </row>
    <row r="186" spans="1:20" x14ac:dyDescent="0.3">
      <c r="A186" s="4" t="s">
        <v>6843</v>
      </c>
      <c r="B186" s="76">
        <v>45138</v>
      </c>
      <c r="C186" s="76">
        <v>45138</v>
      </c>
      <c r="D186" s="76">
        <v>45247</v>
      </c>
      <c r="E186" s="4" t="s">
        <v>2262</v>
      </c>
      <c r="F186" s="4" t="s">
        <v>3124</v>
      </c>
      <c r="G186" s="4" t="s">
        <v>942</v>
      </c>
      <c r="H186" s="4" t="s">
        <v>3125</v>
      </c>
      <c r="I186" s="4" t="s">
        <v>5220</v>
      </c>
      <c r="J186" s="4" t="s">
        <v>5221</v>
      </c>
      <c r="K186" s="4" t="s">
        <v>2281</v>
      </c>
      <c r="L186" s="4">
        <v>76</v>
      </c>
      <c r="M186" s="4" t="s">
        <v>77</v>
      </c>
      <c r="N186" s="4">
        <v>14.19</v>
      </c>
      <c r="O186" s="4">
        <v>4.37</v>
      </c>
      <c r="P186" s="4" t="s">
        <v>78</v>
      </c>
      <c r="Q186" s="77">
        <v>45281.675000000003</v>
      </c>
      <c r="R186" s="4">
        <v>1078.44</v>
      </c>
      <c r="S186" s="4">
        <v>332.12</v>
      </c>
      <c r="T186" s="4" t="str">
        <f>VLOOKUP(E186,zamiana!A:B,2,0)</f>
        <v>STRATIFORME</v>
      </c>
    </row>
    <row r="187" spans="1:20" x14ac:dyDescent="0.3">
      <c r="A187" s="4" t="s">
        <v>6843</v>
      </c>
      <c r="B187" s="76">
        <v>45138</v>
      </c>
      <c r="C187" s="76">
        <v>45138</v>
      </c>
      <c r="D187" s="76">
        <v>45247</v>
      </c>
      <c r="E187" s="4" t="s">
        <v>2262</v>
      </c>
      <c r="F187" s="4" t="s">
        <v>3124</v>
      </c>
      <c r="G187" s="4" t="s">
        <v>942</v>
      </c>
      <c r="H187" s="4" t="s">
        <v>3125</v>
      </c>
      <c r="I187" s="4" t="s">
        <v>6839</v>
      </c>
      <c r="J187" s="4" t="s">
        <v>6840</v>
      </c>
      <c r="K187" s="4" t="s">
        <v>2281</v>
      </c>
      <c r="L187" s="4">
        <v>14</v>
      </c>
      <c r="M187" s="4" t="s">
        <v>77</v>
      </c>
      <c r="N187" s="4">
        <v>48.12</v>
      </c>
      <c r="O187" s="4">
        <v>13.48</v>
      </c>
      <c r="P187" s="4" t="s">
        <v>78</v>
      </c>
      <c r="Q187" s="77">
        <v>45281.673611111109</v>
      </c>
      <c r="R187" s="4">
        <v>673.68</v>
      </c>
      <c r="S187" s="4">
        <v>188.72</v>
      </c>
      <c r="T187" s="4" t="str">
        <f>VLOOKUP(E187,zamiana!A:B,2,0)</f>
        <v>STRATIFORME</v>
      </c>
    </row>
    <row r="188" spans="1:20" x14ac:dyDescent="0.3">
      <c r="A188" s="4" t="s">
        <v>6843</v>
      </c>
      <c r="B188" s="76">
        <v>45138</v>
      </c>
      <c r="C188" s="76">
        <v>45138</v>
      </c>
      <c r="D188" s="76">
        <v>45247</v>
      </c>
      <c r="E188" s="4" t="s">
        <v>2262</v>
      </c>
      <c r="F188" s="4" t="s">
        <v>3124</v>
      </c>
      <c r="G188" s="4" t="s">
        <v>942</v>
      </c>
      <c r="H188" s="4" t="s">
        <v>3125</v>
      </c>
      <c r="I188" s="4" t="s">
        <v>6404</v>
      </c>
      <c r="J188" s="4" t="s">
        <v>6405</v>
      </c>
      <c r="K188" s="4" t="s">
        <v>2281</v>
      </c>
      <c r="L188" s="4">
        <v>56</v>
      </c>
      <c r="M188" s="4" t="s">
        <v>77</v>
      </c>
      <c r="N188" s="4">
        <v>26.43</v>
      </c>
      <c r="O188" s="4">
        <v>27.33</v>
      </c>
      <c r="P188" s="4" t="s">
        <v>78</v>
      </c>
      <c r="Q188" s="77">
        <v>45242.958333333336</v>
      </c>
      <c r="R188" s="4">
        <v>1480.08</v>
      </c>
      <c r="S188" s="4">
        <v>1530.48</v>
      </c>
      <c r="T188" s="4" t="str">
        <f>VLOOKUP(E188,zamiana!A:B,2,0)</f>
        <v>STRATIFORME</v>
      </c>
    </row>
    <row r="189" spans="1:20" x14ac:dyDescent="0.3">
      <c r="A189" s="4" t="s">
        <v>6843</v>
      </c>
      <c r="B189" s="76">
        <v>45138</v>
      </c>
      <c r="C189" s="76">
        <v>45138</v>
      </c>
      <c r="D189" s="76">
        <v>45247</v>
      </c>
      <c r="E189" s="4" t="s">
        <v>2262</v>
      </c>
      <c r="F189" s="4" t="s">
        <v>3124</v>
      </c>
      <c r="G189" s="4" t="s">
        <v>942</v>
      </c>
      <c r="H189" s="4" t="s">
        <v>3125</v>
      </c>
      <c r="I189" s="4" t="s">
        <v>4129</v>
      </c>
      <c r="J189" s="4" t="s">
        <v>4130</v>
      </c>
      <c r="K189" s="4" t="s">
        <v>2281</v>
      </c>
      <c r="L189" s="4">
        <v>56</v>
      </c>
      <c r="M189" s="4" t="s">
        <v>77</v>
      </c>
      <c r="N189" s="4">
        <v>7.33</v>
      </c>
      <c r="O189" s="4">
        <v>3.65</v>
      </c>
      <c r="P189" s="4" t="s">
        <v>78</v>
      </c>
      <c r="Q189" s="77">
        <v>45281.674305555556</v>
      </c>
      <c r="R189" s="4">
        <v>410.48</v>
      </c>
      <c r="S189" s="4">
        <v>204.4</v>
      </c>
      <c r="T189" s="4" t="str">
        <f>VLOOKUP(E189,zamiana!A:B,2,0)</f>
        <v>STRATIFORME</v>
      </c>
    </row>
    <row r="190" spans="1:20" x14ac:dyDescent="0.3">
      <c r="A190" s="4" t="s">
        <v>6843</v>
      </c>
      <c r="B190" s="76">
        <v>45138</v>
      </c>
      <c r="C190" s="76">
        <v>45138</v>
      </c>
      <c r="D190" s="76">
        <v>45247</v>
      </c>
      <c r="E190" s="4" t="s">
        <v>2262</v>
      </c>
      <c r="F190" s="4" t="s">
        <v>3124</v>
      </c>
      <c r="G190" s="4" t="s">
        <v>942</v>
      </c>
      <c r="H190" s="4" t="s">
        <v>3125</v>
      </c>
      <c r="I190" s="4" t="s">
        <v>4127</v>
      </c>
      <c r="J190" s="4" t="s">
        <v>4128</v>
      </c>
      <c r="K190" s="4" t="s">
        <v>2281</v>
      </c>
      <c r="L190" s="4">
        <v>57</v>
      </c>
      <c r="M190" s="4" t="s">
        <v>77</v>
      </c>
      <c r="N190" s="4">
        <v>7.36</v>
      </c>
      <c r="O190" s="4">
        <v>1.73</v>
      </c>
      <c r="P190" s="4" t="s">
        <v>78</v>
      </c>
      <c r="Q190" s="77">
        <v>45281.674305555556</v>
      </c>
      <c r="R190" s="4">
        <v>419.52</v>
      </c>
      <c r="S190" s="4">
        <v>98.61</v>
      </c>
      <c r="T190" s="4" t="str">
        <f>VLOOKUP(E190,zamiana!A:B,2,0)</f>
        <v>STRATIFORME</v>
      </c>
    </row>
    <row r="191" spans="1:20" x14ac:dyDescent="0.3">
      <c r="A191" s="4" t="s">
        <v>6843</v>
      </c>
      <c r="B191" s="76">
        <v>45138</v>
      </c>
      <c r="C191" s="76">
        <v>45138</v>
      </c>
      <c r="D191" s="76">
        <v>45247</v>
      </c>
      <c r="E191" s="4" t="s">
        <v>2262</v>
      </c>
      <c r="F191" s="4" t="s">
        <v>3124</v>
      </c>
      <c r="G191" s="4" t="s">
        <v>942</v>
      </c>
      <c r="H191" s="4" t="s">
        <v>3125</v>
      </c>
      <c r="I191" s="4" t="s">
        <v>5204</v>
      </c>
      <c r="J191" s="4" t="s">
        <v>5205</v>
      </c>
      <c r="K191" s="4" t="s">
        <v>2281</v>
      </c>
      <c r="L191" s="4">
        <v>8</v>
      </c>
      <c r="M191" s="4" t="s">
        <v>77</v>
      </c>
      <c r="N191" s="4">
        <v>14.03</v>
      </c>
      <c r="O191" s="4">
        <v>7.79</v>
      </c>
      <c r="P191" s="4" t="s">
        <v>78</v>
      </c>
      <c r="Q191" s="77">
        <v>45281.676388888889</v>
      </c>
      <c r="R191" s="4">
        <v>112.24</v>
      </c>
      <c r="S191" s="4">
        <v>62.32</v>
      </c>
      <c r="T191" s="4" t="str">
        <f>VLOOKUP(E191,zamiana!A:B,2,0)</f>
        <v>STRATIFORME</v>
      </c>
    </row>
    <row r="192" spans="1:20" x14ac:dyDescent="0.3">
      <c r="A192" s="4" t="s">
        <v>6843</v>
      </c>
      <c r="B192" s="76">
        <v>45138</v>
      </c>
      <c r="C192" s="76">
        <v>45138</v>
      </c>
      <c r="D192" s="76">
        <v>45247</v>
      </c>
      <c r="E192" s="4" t="s">
        <v>2262</v>
      </c>
      <c r="F192" s="4" t="s">
        <v>3124</v>
      </c>
      <c r="G192" s="4" t="s">
        <v>942</v>
      </c>
      <c r="H192" s="4" t="s">
        <v>3125</v>
      </c>
      <c r="I192" s="4" t="s">
        <v>4125</v>
      </c>
      <c r="J192" s="4" t="s">
        <v>4126</v>
      </c>
      <c r="K192" s="4" t="s">
        <v>2281</v>
      </c>
      <c r="L192" s="4">
        <v>8</v>
      </c>
      <c r="M192" s="4" t="s">
        <v>77</v>
      </c>
      <c r="N192" s="4">
        <v>13.94</v>
      </c>
      <c r="O192" s="4">
        <v>9.18</v>
      </c>
      <c r="P192" s="4" t="s">
        <v>78</v>
      </c>
      <c r="Q192" s="77">
        <v>45281.674305555556</v>
      </c>
      <c r="R192" s="4">
        <v>111.52</v>
      </c>
      <c r="S192" s="4">
        <v>73.44</v>
      </c>
      <c r="T192" s="4" t="str">
        <f>VLOOKUP(E192,zamiana!A:B,2,0)</f>
        <v>STRATIFORME</v>
      </c>
    </row>
    <row r="193" spans="1:20" x14ac:dyDescent="0.3">
      <c r="A193" s="4" t="s">
        <v>6843</v>
      </c>
      <c r="B193" s="76">
        <v>45138</v>
      </c>
      <c r="C193" s="76">
        <v>45138</v>
      </c>
      <c r="D193" s="76">
        <v>45247</v>
      </c>
      <c r="E193" s="4" t="s">
        <v>2262</v>
      </c>
      <c r="F193" s="4" t="s">
        <v>3124</v>
      </c>
      <c r="G193" s="4" t="s">
        <v>942</v>
      </c>
      <c r="H193" s="4" t="s">
        <v>3125</v>
      </c>
      <c r="I193" s="4" t="s">
        <v>6841</v>
      </c>
      <c r="J193" s="4" t="s">
        <v>6842</v>
      </c>
      <c r="K193" s="4" t="s">
        <v>2281</v>
      </c>
      <c r="L193" s="4">
        <v>16</v>
      </c>
      <c r="M193" s="4" t="s">
        <v>77</v>
      </c>
      <c r="N193" s="4">
        <v>10.27</v>
      </c>
      <c r="O193" s="4">
        <v>19.68</v>
      </c>
      <c r="P193" s="4" t="s">
        <v>78</v>
      </c>
      <c r="Q193" s="77">
        <v>45281.675000000003</v>
      </c>
      <c r="R193" s="4">
        <v>164.32</v>
      </c>
      <c r="S193" s="4">
        <v>314.88</v>
      </c>
      <c r="T193" s="4" t="str">
        <f>VLOOKUP(E193,zamiana!A:B,2,0)</f>
        <v>STRATIFORME</v>
      </c>
    </row>
    <row r="194" spans="1:20" x14ac:dyDescent="0.3">
      <c r="A194" s="4" t="s">
        <v>6843</v>
      </c>
      <c r="B194" s="76">
        <v>45138</v>
      </c>
      <c r="C194" s="76">
        <v>45138</v>
      </c>
      <c r="D194" s="76">
        <v>45247</v>
      </c>
      <c r="E194" s="4" t="s">
        <v>2262</v>
      </c>
      <c r="F194" s="4" t="s">
        <v>3124</v>
      </c>
      <c r="G194" s="4" t="s">
        <v>942</v>
      </c>
      <c r="H194" s="4" t="s">
        <v>3125</v>
      </c>
      <c r="I194" s="4" t="s">
        <v>5200</v>
      </c>
      <c r="J194" s="4" t="s">
        <v>5201</v>
      </c>
      <c r="K194" s="4" t="s">
        <v>2281</v>
      </c>
      <c r="L194" s="4">
        <v>44</v>
      </c>
      <c r="M194" s="4" t="s">
        <v>77</v>
      </c>
      <c r="N194" s="4">
        <v>14.02</v>
      </c>
      <c r="O194" s="4">
        <v>6.7</v>
      </c>
      <c r="P194" s="4" t="s">
        <v>78</v>
      </c>
      <c r="Q194" s="77">
        <v>45281.674305555556</v>
      </c>
      <c r="R194" s="4">
        <v>616.88</v>
      </c>
      <c r="S194" s="4">
        <v>294.8</v>
      </c>
      <c r="T194" s="4" t="str">
        <f>VLOOKUP(E194,zamiana!A:B,2,0)</f>
        <v>STRATIFORME</v>
      </c>
    </row>
    <row r="195" spans="1:20" x14ac:dyDescent="0.3">
      <c r="A195" s="4" t="s">
        <v>6844</v>
      </c>
      <c r="B195" s="76">
        <v>45138</v>
      </c>
      <c r="C195" s="76">
        <v>45138</v>
      </c>
      <c r="D195" s="76">
        <v>45247</v>
      </c>
      <c r="E195" s="4" t="s">
        <v>2262</v>
      </c>
      <c r="F195" s="4" t="s">
        <v>3124</v>
      </c>
      <c r="G195" s="4" t="s">
        <v>942</v>
      </c>
      <c r="H195" s="4" t="s">
        <v>3125</v>
      </c>
      <c r="I195" s="4" t="s">
        <v>6739</v>
      </c>
      <c r="J195" s="4" t="s">
        <v>6740</v>
      </c>
      <c r="K195" s="4" t="s">
        <v>2281</v>
      </c>
      <c r="L195" s="4">
        <v>16</v>
      </c>
      <c r="M195" s="4" t="s">
        <v>77</v>
      </c>
      <c r="N195" s="4">
        <v>27.84</v>
      </c>
      <c r="O195" s="4">
        <v>16.45</v>
      </c>
      <c r="P195" s="4" t="s">
        <v>78</v>
      </c>
      <c r="Q195" s="77">
        <v>45281.675000000003</v>
      </c>
      <c r="R195" s="4">
        <v>445.44</v>
      </c>
      <c r="S195" s="4">
        <v>263.2</v>
      </c>
      <c r="T195" s="4" t="str">
        <f>VLOOKUP(E195,zamiana!A:B,2,0)</f>
        <v>STRATIFORME</v>
      </c>
    </row>
    <row r="196" spans="1:20" x14ac:dyDescent="0.3">
      <c r="A196" s="4" t="s">
        <v>6844</v>
      </c>
      <c r="B196" s="76">
        <v>45138</v>
      </c>
      <c r="C196" s="76">
        <v>45138</v>
      </c>
      <c r="D196" s="76">
        <v>45247</v>
      </c>
      <c r="E196" s="4" t="s">
        <v>2262</v>
      </c>
      <c r="F196" s="4" t="s">
        <v>3124</v>
      </c>
      <c r="G196" s="4" t="s">
        <v>942</v>
      </c>
      <c r="H196" s="4" t="s">
        <v>3125</v>
      </c>
      <c r="I196" s="4" t="s">
        <v>6741</v>
      </c>
      <c r="J196" s="4" t="s">
        <v>6742</v>
      </c>
      <c r="K196" s="4" t="s">
        <v>2281</v>
      </c>
      <c r="L196" s="4">
        <v>16</v>
      </c>
      <c r="M196" s="4" t="s">
        <v>77</v>
      </c>
      <c r="N196" s="4">
        <v>28.56</v>
      </c>
      <c r="O196" s="4">
        <v>15.23</v>
      </c>
      <c r="P196" s="4" t="s">
        <v>78</v>
      </c>
      <c r="Q196" s="77">
        <v>45281.675694444442</v>
      </c>
      <c r="R196" s="4">
        <v>456.96</v>
      </c>
      <c r="S196" s="4">
        <v>243.68</v>
      </c>
      <c r="T196" s="4" t="str">
        <f>VLOOKUP(E196,zamiana!A:B,2,0)</f>
        <v>STRATIFORME</v>
      </c>
    </row>
    <row r="197" spans="1:20" x14ac:dyDescent="0.3">
      <c r="A197" s="4" t="s">
        <v>6844</v>
      </c>
      <c r="B197" s="76">
        <v>45138</v>
      </c>
      <c r="C197" s="76">
        <v>45138</v>
      </c>
      <c r="D197" s="76">
        <v>45247</v>
      </c>
      <c r="E197" s="4" t="s">
        <v>2262</v>
      </c>
      <c r="F197" s="4" t="s">
        <v>3124</v>
      </c>
      <c r="G197" s="4" t="s">
        <v>942</v>
      </c>
      <c r="H197" s="4" t="s">
        <v>3125</v>
      </c>
      <c r="I197" s="4" t="s">
        <v>6743</v>
      </c>
      <c r="J197" s="4" t="s">
        <v>6744</v>
      </c>
      <c r="K197" s="4" t="s">
        <v>2281</v>
      </c>
      <c r="L197" s="4">
        <v>8</v>
      </c>
      <c r="M197" s="4" t="s">
        <v>77</v>
      </c>
      <c r="N197" s="4">
        <v>17.89</v>
      </c>
      <c r="O197" s="4">
        <v>11.26</v>
      </c>
      <c r="P197" s="4" t="s">
        <v>78</v>
      </c>
      <c r="Q197" s="77">
        <v>45281.675694444442</v>
      </c>
      <c r="R197" s="4">
        <v>143.12</v>
      </c>
      <c r="S197" s="4">
        <v>90.08</v>
      </c>
      <c r="T197" s="4" t="str">
        <f>VLOOKUP(E197,zamiana!A:B,2,0)</f>
        <v>STRATIFORME</v>
      </c>
    </row>
    <row r="198" spans="1:20" x14ac:dyDescent="0.3">
      <c r="A198" s="4" t="s">
        <v>6844</v>
      </c>
      <c r="B198" s="76">
        <v>45138</v>
      </c>
      <c r="C198" s="76">
        <v>45138</v>
      </c>
      <c r="D198" s="76">
        <v>45247</v>
      </c>
      <c r="E198" s="4" t="s">
        <v>2262</v>
      </c>
      <c r="F198" s="4" t="s">
        <v>3124</v>
      </c>
      <c r="G198" s="4" t="s">
        <v>942</v>
      </c>
      <c r="H198" s="4" t="s">
        <v>3125</v>
      </c>
      <c r="I198" s="4" t="s">
        <v>6745</v>
      </c>
      <c r="J198" s="4" t="s">
        <v>6746</v>
      </c>
      <c r="K198" s="4" t="s">
        <v>2281</v>
      </c>
      <c r="L198" s="4">
        <v>8</v>
      </c>
      <c r="M198" s="4" t="s">
        <v>77</v>
      </c>
      <c r="N198" s="4">
        <v>17.89</v>
      </c>
      <c r="O198" s="4">
        <v>11.26</v>
      </c>
      <c r="P198" s="4" t="s">
        <v>78</v>
      </c>
      <c r="Q198" s="77">
        <v>45281.675694444442</v>
      </c>
      <c r="R198" s="4">
        <v>143.12</v>
      </c>
      <c r="S198" s="4">
        <v>90.08</v>
      </c>
      <c r="T198" s="4" t="str">
        <f>VLOOKUP(E198,zamiana!A:B,2,0)</f>
        <v>STRATIFORME</v>
      </c>
    </row>
    <row r="199" spans="1:20" x14ac:dyDescent="0.3">
      <c r="A199" s="4" t="s">
        <v>6844</v>
      </c>
      <c r="B199" s="76">
        <v>45138</v>
      </c>
      <c r="C199" s="76">
        <v>45138</v>
      </c>
      <c r="D199" s="76">
        <v>45247</v>
      </c>
      <c r="E199" s="4" t="s">
        <v>2262</v>
      </c>
      <c r="F199" s="4" t="s">
        <v>3124</v>
      </c>
      <c r="G199" s="4" t="s">
        <v>942</v>
      </c>
      <c r="H199" s="4" t="s">
        <v>3125</v>
      </c>
      <c r="I199" s="4" t="s">
        <v>6747</v>
      </c>
      <c r="J199" s="4" t="s">
        <v>6748</v>
      </c>
      <c r="K199" s="4" t="s">
        <v>2281</v>
      </c>
      <c r="L199" s="4">
        <v>24</v>
      </c>
      <c r="M199" s="4" t="s">
        <v>77</v>
      </c>
      <c r="N199" s="4">
        <v>16.97</v>
      </c>
      <c r="O199" s="4">
        <v>6.75</v>
      </c>
      <c r="P199" s="4" t="s">
        <v>78</v>
      </c>
      <c r="Q199" s="77">
        <v>45281.675000000003</v>
      </c>
      <c r="R199" s="4">
        <v>407.28</v>
      </c>
      <c r="S199" s="4">
        <v>162</v>
      </c>
      <c r="T199" s="4" t="str">
        <f>VLOOKUP(E199,zamiana!A:B,2,0)</f>
        <v>STRATIFORME</v>
      </c>
    </row>
    <row r="200" spans="1:20" x14ac:dyDescent="0.3">
      <c r="A200" s="4" t="s">
        <v>6844</v>
      </c>
      <c r="B200" s="76">
        <v>45138</v>
      </c>
      <c r="C200" s="76">
        <v>45138</v>
      </c>
      <c r="D200" s="76">
        <v>45247</v>
      </c>
      <c r="E200" s="4" t="s">
        <v>2262</v>
      </c>
      <c r="F200" s="4" t="s">
        <v>3124</v>
      </c>
      <c r="G200" s="4" t="s">
        <v>942</v>
      </c>
      <c r="H200" s="4" t="s">
        <v>3125</v>
      </c>
      <c r="I200" s="4" t="s">
        <v>6749</v>
      </c>
      <c r="J200" s="4" t="s">
        <v>6750</v>
      </c>
      <c r="K200" s="4" t="s">
        <v>2281</v>
      </c>
      <c r="L200" s="4">
        <v>2</v>
      </c>
      <c r="M200" s="4" t="s">
        <v>77</v>
      </c>
      <c r="N200" s="4">
        <v>38.74</v>
      </c>
      <c r="O200" s="4">
        <v>31.54</v>
      </c>
      <c r="P200" s="4" t="s">
        <v>78</v>
      </c>
      <c r="Q200" s="77">
        <v>45281.675694444442</v>
      </c>
      <c r="R200" s="4">
        <v>77.48</v>
      </c>
      <c r="S200" s="4">
        <v>63.08</v>
      </c>
      <c r="T200" s="4" t="str">
        <f>VLOOKUP(E200,zamiana!A:B,2,0)</f>
        <v>STRATIFORME</v>
      </c>
    </row>
    <row r="201" spans="1:20" x14ac:dyDescent="0.3">
      <c r="A201" s="4" t="s">
        <v>6844</v>
      </c>
      <c r="B201" s="76">
        <v>45138</v>
      </c>
      <c r="C201" s="76">
        <v>45138</v>
      </c>
      <c r="D201" s="76">
        <v>45247</v>
      </c>
      <c r="E201" s="4" t="s">
        <v>2262</v>
      </c>
      <c r="F201" s="4" t="s">
        <v>3124</v>
      </c>
      <c r="G201" s="4" t="s">
        <v>942</v>
      </c>
      <c r="H201" s="4" t="s">
        <v>3125</v>
      </c>
      <c r="I201" s="4" t="s">
        <v>6751</v>
      </c>
      <c r="J201" s="4" t="s">
        <v>6752</v>
      </c>
      <c r="K201" s="4" t="s">
        <v>2281</v>
      </c>
      <c r="L201" s="4">
        <v>4</v>
      </c>
      <c r="M201" s="4" t="s">
        <v>77</v>
      </c>
      <c r="N201" s="4">
        <v>34.17</v>
      </c>
      <c r="O201" s="4">
        <v>18.670000000000002</v>
      </c>
      <c r="P201" s="4" t="s">
        <v>78</v>
      </c>
      <c r="Q201" s="77">
        <v>45281.675694444442</v>
      </c>
      <c r="R201" s="4">
        <v>136.68</v>
      </c>
      <c r="S201" s="4">
        <v>74.680000000000007</v>
      </c>
      <c r="T201" s="4" t="str">
        <f>VLOOKUP(E201,zamiana!A:B,2,0)</f>
        <v>STRATIFORME</v>
      </c>
    </row>
    <row r="202" spans="1:20" x14ac:dyDescent="0.3">
      <c r="A202" s="4" t="s">
        <v>6844</v>
      </c>
      <c r="B202" s="76">
        <v>45138</v>
      </c>
      <c r="C202" s="76">
        <v>45138</v>
      </c>
      <c r="D202" s="76">
        <v>45247</v>
      </c>
      <c r="E202" s="4" t="s">
        <v>2262</v>
      </c>
      <c r="F202" s="4" t="s">
        <v>3124</v>
      </c>
      <c r="G202" s="4" t="s">
        <v>942</v>
      </c>
      <c r="H202" s="4" t="s">
        <v>3125</v>
      </c>
      <c r="I202" s="4" t="s">
        <v>5217</v>
      </c>
      <c r="J202" s="4" t="s">
        <v>5218</v>
      </c>
      <c r="K202" s="4" t="s">
        <v>2281</v>
      </c>
      <c r="L202" s="4">
        <v>14</v>
      </c>
      <c r="M202" s="4" t="s">
        <v>77</v>
      </c>
      <c r="N202" s="4">
        <v>28.92</v>
      </c>
      <c r="O202" s="4">
        <v>11.12</v>
      </c>
      <c r="P202" s="4" t="s">
        <v>78</v>
      </c>
      <c r="Q202" s="77">
        <v>45281.675694444442</v>
      </c>
      <c r="R202" s="4">
        <v>404.88</v>
      </c>
      <c r="S202" s="4">
        <v>155.68</v>
      </c>
      <c r="T202" s="4" t="str">
        <f>VLOOKUP(E202,zamiana!A:B,2,0)</f>
        <v>STRATIFORME</v>
      </c>
    </row>
    <row r="203" spans="1:20" x14ac:dyDescent="0.3">
      <c r="A203" s="4" t="s">
        <v>6844</v>
      </c>
      <c r="B203" s="76">
        <v>45138</v>
      </c>
      <c r="C203" s="76">
        <v>45138</v>
      </c>
      <c r="D203" s="76">
        <v>45247</v>
      </c>
      <c r="E203" s="4" t="s">
        <v>2262</v>
      </c>
      <c r="F203" s="4" t="s">
        <v>3124</v>
      </c>
      <c r="G203" s="4" t="s">
        <v>942</v>
      </c>
      <c r="H203" s="4" t="s">
        <v>3125</v>
      </c>
      <c r="I203" s="4" t="s">
        <v>5198</v>
      </c>
      <c r="J203" s="4" t="s">
        <v>5199</v>
      </c>
      <c r="K203" s="4" t="s">
        <v>2281</v>
      </c>
      <c r="L203" s="4">
        <v>6</v>
      </c>
      <c r="M203" s="4" t="s">
        <v>77</v>
      </c>
      <c r="N203" s="4">
        <v>17.190000000000001</v>
      </c>
      <c r="O203" s="4">
        <v>12.49</v>
      </c>
      <c r="P203" s="4" t="s">
        <v>78</v>
      </c>
      <c r="Q203" s="77">
        <v>45281.675694444442</v>
      </c>
      <c r="R203" s="4">
        <v>103.14</v>
      </c>
      <c r="S203" s="4">
        <v>74.94</v>
      </c>
      <c r="T203" s="4" t="str">
        <f>VLOOKUP(E203,zamiana!A:B,2,0)</f>
        <v>STRATIFORME</v>
      </c>
    </row>
    <row r="204" spans="1:20" x14ac:dyDescent="0.3">
      <c r="A204" s="4" t="s">
        <v>6844</v>
      </c>
      <c r="B204" s="76">
        <v>45138</v>
      </c>
      <c r="C204" s="76">
        <v>45138</v>
      </c>
      <c r="D204" s="76">
        <v>45247</v>
      </c>
      <c r="E204" s="4" t="s">
        <v>2262</v>
      </c>
      <c r="F204" s="4" t="s">
        <v>3124</v>
      </c>
      <c r="G204" s="4" t="s">
        <v>942</v>
      </c>
      <c r="H204" s="4" t="s">
        <v>3125</v>
      </c>
      <c r="I204" s="4" t="s">
        <v>5214</v>
      </c>
      <c r="J204" s="4" t="s">
        <v>5215</v>
      </c>
      <c r="K204" s="4" t="s">
        <v>2281</v>
      </c>
      <c r="L204" s="4">
        <v>4</v>
      </c>
      <c r="M204" s="4" t="s">
        <v>77</v>
      </c>
      <c r="N204" s="4">
        <v>18.100000000000001</v>
      </c>
      <c r="O204" s="4">
        <v>15.99</v>
      </c>
      <c r="P204" s="4" t="s">
        <v>78</v>
      </c>
      <c r="Q204" s="77">
        <v>45281.675694444442</v>
      </c>
      <c r="R204" s="4">
        <v>72.400000000000006</v>
      </c>
      <c r="S204" s="4">
        <v>63.96</v>
      </c>
      <c r="T204" s="4" t="str">
        <f>VLOOKUP(E204,zamiana!A:B,2,0)</f>
        <v>STRATIFORME</v>
      </c>
    </row>
    <row r="205" spans="1:20" x14ac:dyDescent="0.3">
      <c r="A205" s="4" t="s">
        <v>6844</v>
      </c>
      <c r="B205" s="76">
        <v>45138</v>
      </c>
      <c r="C205" s="76">
        <v>45138</v>
      </c>
      <c r="D205" s="76">
        <v>45247</v>
      </c>
      <c r="E205" s="4" t="s">
        <v>2262</v>
      </c>
      <c r="F205" s="4" t="s">
        <v>3124</v>
      </c>
      <c r="G205" s="4" t="s">
        <v>942</v>
      </c>
      <c r="H205" s="4" t="s">
        <v>3125</v>
      </c>
      <c r="I205" s="4" t="s">
        <v>5164</v>
      </c>
      <c r="J205" s="4" t="s">
        <v>5165</v>
      </c>
      <c r="K205" s="4" t="s">
        <v>2281</v>
      </c>
      <c r="L205" s="4">
        <v>21</v>
      </c>
      <c r="M205" s="4" t="s">
        <v>77</v>
      </c>
      <c r="N205" s="4">
        <v>30.98</v>
      </c>
      <c r="O205" s="4">
        <v>45.7</v>
      </c>
      <c r="P205" s="4" t="s">
        <v>78</v>
      </c>
      <c r="Q205" s="77">
        <v>45281.675694444442</v>
      </c>
      <c r="R205" s="4">
        <v>650.58000000000004</v>
      </c>
      <c r="S205" s="4">
        <v>959.7</v>
      </c>
      <c r="T205" s="4" t="str">
        <f>VLOOKUP(E205,zamiana!A:B,2,0)</f>
        <v>STRATIFORME</v>
      </c>
    </row>
    <row r="206" spans="1:20" x14ac:dyDescent="0.3">
      <c r="A206" s="4" t="s">
        <v>6844</v>
      </c>
      <c r="B206" s="76">
        <v>45138</v>
      </c>
      <c r="C206" s="76">
        <v>45138</v>
      </c>
      <c r="D206" s="76">
        <v>45247</v>
      </c>
      <c r="E206" s="4" t="s">
        <v>2262</v>
      </c>
      <c r="F206" s="4" t="s">
        <v>3124</v>
      </c>
      <c r="G206" s="4" t="s">
        <v>942</v>
      </c>
      <c r="H206" s="4" t="s">
        <v>3125</v>
      </c>
      <c r="I206" s="4" t="s">
        <v>6753</v>
      </c>
      <c r="J206" s="4" t="s">
        <v>6754</v>
      </c>
      <c r="K206" s="4" t="s">
        <v>2281</v>
      </c>
      <c r="L206" s="4">
        <v>8</v>
      </c>
      <c r="M206" s="4" t="s">
        <v>77</v>
      </c>
      <c r="N206" s="4">
        <v>17.149999999999999</v>
      </c>
      <c r="O206" s="4">
        <v>7.43</v>
      </c>
      <c r="P206" s="4" t="s">
        <v>78</v>
      </c>
      <c r="Q206" s="77">
        <v>45281.675694444442</v>
      </c>
      <c r="R206" s="4">
        <v>137.19999999999999</v>
      </c>
      <c r="S206" s="4">
        <v>59.44</v>
      </c>
      <c r="T206" s="4" t="str">
        <f>VLOOKUP(E206,zamiana!A:B,2,0)</f>
        <v>STRATIFORME</v>
      </c>
    </row>
    <row r="207" spans="1:20" x14ac:dyDescent="0.3">
      <c r="A207" s="4" t="s">
        <v>6844</v>
      </c>
      <c r="B207" s="76">
        <v>45138</v>
      </c>
      <c r="C207" s="76">
        <v>45138</v>
      </c>
      <c r="D207" s="76">
        <v>45247</v>
      </c>
      <c r="E207" s="4" t="s">
        <v>2262</v>
      </c>
      <c r="F207" s="4" t="s">
        <v>3124</v>
      </c>
      <c r="G207" s="4" t="s">
        <v>942</v>
      </c>
      <c r="H207" s="4" t="s">
        <v>3125</v>
      </c>
      <c r="I207" s="4" t="s">
        <v>6755</v>
      </c>
      <c r="J207" s="4" t="s">
        <v>6756</v>
      </c>
      <c r="K207" s="4" t="s">
        <v>2281</v>
      </c>
      <c r="L207" s="4">
        <v>2</v>
      </c>
      <c r="M207" s="4" t="s">
        <v>77</v>
      </c>
      <c r="N207" s="4">
        <v>20.49</v>
      </c>
      <c r="O207" s="4">
        <v>27.07</v>
      </c>
      <c r="P207" s="4" t="s">
        <v>78</v>
      </c>
      <c r="Q207" s="77">
        <v>45281.675694444442</v>
      </c>
      <c r="R207" s="4">
        <v>40.98</v>
      </c>
      <c r="S207" s="4">
        <v>54.14</v>
      </c>
      <c r="T207" s="4" t="str">
        <f>VLOOKUP(E207,zamiana!A:B,2,0)</f>
        <v>STRATIFORME</v>
      </c>
    </row>
    <row r="208" spans="1:20" x14ac:dyDescent="0.3">
      <c r="A208" s="4" t="s">
        <v>6844</v>
      </c>
      <c r="B208" s="76">
        <v>45138</v>
      </c>
      <c r="C208" s="76">
        <v>45138</v>
      </c>
      <c r="D208" s="76">
        <v>45247</v>
      </c>
      <c r="E208" s="4" t="s">
        <v>2262</v>
      </c>
      <c r="F208" s="4" t="s">
        <v>3124</v>
      </c>
      <c r="G208" s="4" t="s">
        <v>942</v>
      </c>
      <c r="H208" s="4" t="s">
        <v>3125</v>
      </c>
      <c r="I208" s="4" t="s">
        <v>6757</v>
      </c>
      <c r="J208" s="4" t="s">
        <v>6758</v>
      </c>
      <c r="K208" s="4" t="s">
        <v>2281</v>
      </c>
      <c r="L208" s="4">
        <v>2</v>
      </c>
      <c r="M208" s="4" t="s">
        <v>77</v>
      </c>
      <c r="N208" s="4">
        <v>61.6</v>
      </c>
      <c r="O208" s="4">
        <v>37.58</v>
      </c>
      <c r="P208" s="4" t="s">
        <v>78</v>
      </c>
      <c r="Q208" s="77">
        <v>45281.675694444442</v>
      </c>
      <c r="R208" s="4">
        <v>123.2</v>
      </c>
      <c r="S208" s="4">
        <v>75.16</v>
      </c>
      <c r="T208" s="4" t="str">
        <f>VLOOKUP(E208,zamiana!A:B,2,0)</f>
        <v>STRATIFORME</v>
      </c>
    </row>
    <row r="209" spans="1:20" x14ac:dyDescent="0.3">
      <c r="A209" s="4" t="s">
        <v>6844</v>
      </c>
      <c r="B209" s="76">
        <v>45138</v>
      </c>
      <c r="C209" s="76">
        <v>45138</v>
      </c>
      <c r="D209" s="76">
        <v>45247</v>
      </c>
      <c r="E209" s="4" t="s">
        <v>2262</v>
      </c>
      <c r="F209" s="4" t="s">
        <v>3124</v>
      </c>
      <c r="G209" s="4" t="s">
        <v>942</v>
      </c>
      <c r="H209" s="4" t="s">
        <v>3125</v>
      </c>
      <c r="I209" s="4" t="s">
        <v>6759</v>
      </c>
      <c r="J209" s="4" t="s">
        <v>6760</v>
      </c>
      <c r="K209" s="4" t="s">
        <v>2281</v>
      </c>
      <c r="L209" s="4">
        <v>6</v>
      </c>
      <c r="M209" s="4" t="s">
        <v>77</v>
      </c>
      <c r="N209" s="4">
        <v>12.19</v>
      </c>
      <c r="O209" s="4">
        <v>9.76</v>
      </c>
      <c r="P209" s="4" t="s">
        <v>78</v>
      </c>
      <c r="Q209" s="77">
        <v>45281.675694444442</v>
      </c>
      <c r="R209" s="4">
        <v>73.14</v>
      </c>
      <c r="S209" s="4">
        <v>58.56</v>
      </c>
      <c r="T209" s="4" t="str">
        <f>VLOOKUP(E209,zamiana!A:B,2,0)</f>
        <v>STRATIFORME</v>
      </c>
    </row>
    <row r="210" spans="1:20" x14ac:dyDescent="0.3">
      <c r="A210" s="4" t="s">
        <v>6844</v>
      </c>
      <c r="B210" s="76">
        <v>45138</v>
      </c>
      <c r="C210" s="76">
        <v>45138</v>
      </c>
      <c r="D210" s="76">
        <v>45247</v>
      </c>
      <c r="E210" s="4" t="s">
        <v>2262</v>
      </c>
      <c r="F210" s="4" t="s">
        <v>3124</v>
      </c>
      <c r="G210" s="4" t="s">
        <v>942</v>
      </c>
      <c r="H210" s="4" t="s">
        <v>3125</v>
      </c>
      <c r="I210" s="4" t="s">
        <v>6761</v>
      </c>
      <c r="J210" s="4" t="s">
        <v>6762</v>
      </c>
      <c r="K210" s="4" t="s">
        <v>2281</v>
      </c>
      <c r="L210" s="4">
        <v>6</v>
      </c>
      <c r="M210" s="4" t="s">
        <v>77</v>
      </c>
      <c r="N210" s="4">
        <v>16.34</v>
      </c>
      <c r="O210" s="4">
        <v>11.72</v>
      </c>
      <c r="P210" s="4" t="s">
        <v>78</v>
      </c>
      <c r="Q210" s="77">
        <v>45281.675694444442</v>
      </c>
      <c r="R210" s="4">
        <v>98.04</v>
      </c>
      <c r="S210" s="4">
        <v>70.319999999999993</v>
      </c>
      <c r="T210" s="4" t="str">
        <f>VLOOKUP(E210,zamiana!A:B,2,0)</f>
        <v>STRATIFORME</v>
      </c>
    </row>
    <row r="211" spans="1:20" x14ac:dyDescent="0.3">
      <c r="A211" s="4" t="s">
        <v>6844</v>
      </c>
      <c r="B211" s="76">
        <v>45138</v>
      </c>
      <c r="C211" s="76">
        <v>45138</v>
      </c>
      <c r="D211" s="76">
        <v>45247</v>
      </c>
      <c r="E211" s="4" t="s">
        <v>2262</v>
      </c>
      <c r="F211" s="4" t="s">
        <v>3124</v>
      </c>
      <c r="G211" s="4" t="s">
        <v>942</v>
      </c>
      <c r="H211" s="4" t="s">
        <v>3125</v>
      </c>
      <c r="I211" s="4" t="s">
        <v>6763</v>
      </c>
      <c r="J211" s="4" t="s">
        <v>6764</v>
      </c>
      <c r="K211" s="4" t="s">
        <v>2281</v>
      </c>
      <c r="L211" s="4">
        <v>6</v>
      </c>
      <c r="M211" s="4" t="s">
        <v>77</v>
      </c>
      <c r="N211" s="4">
        <v>19.88</v>
      </c>
      <c r="O211" s="4">
        <v>13.45</v>
      </c>
      <c r="P211" s="4" t="s">
        <v>78</v>
      </c>
      <c r="Q211" s="77">
        <v>45281.675694444442</v>
      </c>
      <c r="R211" s="4">
        <v>119.28</v>
      </c>
      <c r="S211" s="4">
        <v>80.7</v>
      </c>
      <c r="T211" s="4" t="str">
        <f>VLOOKUP(E211,zamiana!A:B,2,0)</f>
        <v>STRATIFORME</v>
      </c>
    </row>
    <row r="212" spans="1:20" x14ac:dyDescent="0.3">
      <c r="A212" s="4" t="s">
        <v>6844</v>
      </c>
      <c r="B212" s="76">
        <v>45138</v>
      </c>
      <c r="C212" s="76">
        <v>45138</v>
      </c>
      <c r="D212" s="76">
        <v>45247</v>
      </c>
      <c r="E212" s="4" t="s">
        <v>2262</v>
      </c>
      <c r="F212" s="4" t="s">
        <v>3124</v>
      </c>
      <c r="G212" s="4" t="s">
        <v>942</v>
      </c>
      <c r="H212" s="4" t="s">
        <v>3125</v>
      </c>
      <c r="I212" s="4" t="s">
        <v>6765</v>
      </c>
      <c r="J212" s="4" t="s">
        <v>6766</v>
      </c>
      <c r="K212" s="4" t="s">
        <v>2281</v>
      </c>
      <c r="L212" s="4">
        <v>6</v>
      </c>
      <c r="M212" s="4" t="s">
        <v>77</v>
      </c>
      <c r="N212" s="4">
        <v>23.5</v>
      </c>
      <c r="O212" s="4">
        <v>10.52</v>
      </c>
      <c r="P212" s="4" t="s">
        <v>78</v>
      </c>
      <c r="Q212" s="77">
        <v>45281.676388888889</v>
      </c>
      <c r="R212" s="4">
        <v>141</v>
      </c>
      <c r="S212" s="4">
        <v>63.12</v>
      </c>
      <c r="T212" s="4" t="str">
        <f>VLOOKUP(E212,zamiana!A:B,2,0)</f>
        <v>STRATIFORME</v>
      </c>
    </row>
    <row r="213" spans="1:20" x14ac:dyDescent="0.3">
      <c r="A213" s="4" t="s">
        <v>6844</v>
      </c>
      <c r="B213" s="76">
        <v>45138</v>
      </c>
      <c r="C213" s="76">
        <v>45138</v>
      </c>
      <c r="D213" s="76">
        <v>45247</v>
      </c>
      <c r="E213" s="4" t="s">
        <v>2262</v>
      </c>
      <c r="F213" s="4" t="s">
        <v>3124</v>
      </c>
      <c r="G213" s="4" t="s">
        <v>942</v>
      </c>
      <c r="H213" s="4" t="s">
        <v>3125</v>
      </c>
      <c r="I213" s="4" t="s">
        <v>6767</v>
      </c>
      <c r="J213" s="4" t="s">
        <v>6768</v>
      </c>
      <c r="K213" s="4" t="s">
        <v>2281</v>
      </c>
      <c r="L213" s="4">
        <v>12</v>
      </c>
      <c r="M213" s="4" t="s">
        <v>77</v>
      </c>
      <c r="N213" s="4">
        <v>23.09</v>
      </c>
      <c r="O213" s="4">
        <v>7.65</v>
      </c>
      <c r="P213" s="4" t="s">
        <v>78</v>
      </c>
      <c r="Q213" s="77">
        <v>45281.676388888889</v>
      </c>
      <c r="R213" s="4">
        <v>277.08</v>
      </c>
      <c r="S213" s="4">
        <v>91.8</v>
      </c>
      <c r="T213" s="4" t="str">
        <f>VLOOKUP(E213,zamiana!A:B,2,0)</f>
        <v>STRATIFORME</v>
      </c>
    </row>
    <row r="214" spans="1:20" x14ac:dyDescent="0.3">
      <c r="A214" s="4" t="s">
        <v>6844</v>
      </c>
      <c r="B214" s="76">
        <v>45138</v>
      </c>
      <c r="C214" s="76">
        <v>45138</v>
      </c>
      <c r="D214" s="76">
        <v>45247</v>
      </c>
      <c r="E214" s="4" t="s">
        <v>2262</v>
      </c>
      <c r="F214" s="4" t="s">
        <v>3124</v>
      </c>
      <c r="G214" s="4" t="s">
        <v>942</v>
      </c>
      <c r="H214" s="4" t="s">
        <v>3125</v>
      </c>
      <c r="I214" s="4" t="s">
        <v>6769</v>
      </c>
      <c r="J214" s="4" t="s">
        <v>6770</v>
      </c>
      <c r="K214" s="4" t="s">
        <v>2281</v>
      </c>
      <c r="L214" s="4">
        <v>12</v>
      </c>
      <c r="M214" s="4" t="s">
        <v>77</v>
      </c>
      <c r="N214" s="4">
        <v>15.25</v>
      </c>
      <c r="O214" s="4">
        <v>7.04</v>
      </c>
      <c r="P214" s="4" t="s">
        <v>78</v>
      </c>
      <c r="Q214" s="77">
        <v>45281.675694444442</v>
      </c>
      <c r="R214" s="4">
        <v>183</v>
      </c>
      <c r="S214" s="4">
        <v>84.48</v>
      </c>
      <c r="T214" s="4" t="str">
        <f>VLOOKUP(E214,zamiana!A:B,2,0)</f>
        <v>STRATIFORME</v>
      </c>
    </row>
    <row r="215" spans="1:20" x14ac:dyDescent="0.3">
      <c r="A215" s="4" t="s">
        <v>6844</v>
      </c>
      <c r="B215" s="76">
        <v>45138</v>
      </c>
      <c r="C215" s="76">
        <v>45138</v>
      </c>
      <c r="D215" s="76">
        <v>45247</v>
      </c>
      <c r="E215" s="4" t="s">
        <v>2262</v>
      </c>
      <c r="F215" s="4" t="s">
        <v>3124</v>
      </c>
      <c r="G215" s="4" t="s">
        <v>942</v>
      </c>
      <c r="H215" s="4" t="s">
        <v>3125</v>
      </c>
      <c r="I215" s="4" t="s">
        <v>5228</v>
      </c>
      <c r="J215" s="4" t="s">
        <v>5229</v>
      </c>
      <c r="K215" s="4" t="s">
        <v>2281</v>
      </c>
      <c r="L215" s="4">
        <v>12</v>
      </c>
      <c r="M215" s="4" t="s">
        <v>77</v>
      </c>
      <c r="N215" s="4">
        <v>21.46</v>
      </c>
      <c r="O215" s="4">
        <v>11.27</v>
      </c>
      <c r="P215" s="4" t="s">
        <v>78</v>
      </c>
      <c r="Q215" s="77">
        <v>45281.675694444442</v>
      </c>
      <c r="R215" s="4">
        <v>257.52</v>
      </c>
      <c r="S215" s="4">
        <v>135.24</v>
      </c>
      <c r="T215" s="4" t="str">
        <f>VLOOKUP(E215,zamiana!A:B,2,0)</f>
        <v>STRATIFORME</v>
      </c>
    </row>
    <row r="216" spans="1:20" x14ac:dyDescent="0.3">
      <c r="A216" s="4" t="s">
        <v>6844</v>
      </c>
      <c r="B216" s="76">
        <v>45138</v>
      </c>
      <c r="C216" s="76">
        <v>45138</v>
      </c>
      <c r="D216" s="76">
        <v>45247</v>
      </c>
      <c r="E216" s="4" t="s">
        <v>2262</v>
      </c>
      <c r="F216" s="4" t="s">
        <v>3124</v>
      </c>
      <c r="G216" s="4" t="s">
        <v>942</v>
      </c>
      <c r="H216" s="4" t="s">
        <v>3125</v>
      </c>
      <c r="I216" s="4" t="s">
        <v>6771</v>
      </c>
      <c r="J216" s="4" t="s">
        <v>6772</v>
      </c>
      <c r="K216" s="4" t="s">
        <v>2281</v>
      </c>
      <c r="L216" s="4">
        <v>8</v>
      </c>
      <c r="M216" s="4" t="s">
        <v>77</v>
      </c>
      <c r="N216" s="4">
        <v>11.95</v>
      </c>
      <c r="O216" s="4">
        <v>8.82</v>
      </c>
      <c r="P216" s="4" t="s">
        <v>78</v>
      </c>
      <c r="Q216" s="77">
        <v>45281.675694444442</v>
      </c>
      <c r="R216" s="4">
        <v>95.6</v>
      </c>
      <c r="S216" s="4">
        <v>70.56</v>
      </c>
      <c r="T216" s="4" t="str">
        <f>VLOOKUP(E216,zamiana!A:B,2,0)</f>
        <v>STRATIFORME</v>
      </c>
    </row>
    <row r="217" spans="1:20" x14ac:dyDescent="0.3">
      <c r="A217" s="4" t="s">
        <v>6844</v>
      </c>
      <c r="B217" s="76">
        <v>45138</v>
      </c>
      <c r="C217" s="76">
        <v>45138</v>
      </c>
      <c r="D217" s="76">
        <v>45247</v>
      </c>
      <c r="E217" s="4" t="s">
        <v>2262</v>
      </c>
      <c r="F217" s="4" t="s">
        <v>3124</v>
      </c>
      <c r="G217" s="4" t="s">
        <v>942</v>
      </c>
      <c r="H217" s="4" t="s">
        <v>3125</v>
      </c>
      <c r="I217" s="4" t="s">
        <v>6773</v>
      </c>
      <c r="J217" s="4" t="s">
        <v>6774</v>
      </c>
      <c r="K217" s="4" t="s">
        <v>2281</v>
      </c>
      <c r="L217" s="4">
        <v>8</v>
      </c>
      <c r="M217" s="4" t="s">
        <v>77</v>
      </c>
      <c r="N217" s="4">
        <v>11.52</v>
      </c>
      <c r="O217" s="4">
        <v>8.27</v>
      </c>
      <c r="P217" s="4" t="s">
        <v>78</v>
      </c>
      <c r="Q217" s="77">
        <v>45281.675694444442</v>
      </c>
      <c r="R217" s="4">
        <v>92.16</v>
      </c>
      <c r="S217" s="4">
        <v>66.16</v>
      </c>
      <c r="T217" s="4" t="str">
        <f>VLOOKUP(E217,zamiana!A:B,2,0)</f>
        <v>STRATIFORME</v>
      </c>
    </row>
    <row r="218" spans="1:20" x14ac:dyDescent="0.3">
      <c r="A218" s="4" t="s">
        <v>6844</v>
      </c>
      <c r="B218" s="76">
        <v>45138</v>
      </c>
      <c r="C218" s="76">
        <v>45138</v>
      </c>
      <c r="D218" s="76">
        <v>45247</v>
      </c>
      <c r="E218" s="4" t="s">
        <v>2262</v>
      </c>
      <c r="F218" s="4" t="s">
        <v>3124</v>
      </c>
      <c r="G218" s="4" t="s">
        <v>942</v>
      </c>
      <c r="H218" s="4" t="s">
        <v>3125</v>
      </c>
      <c r="I218" s="4" t="s">
        <v>5211</v>
      </c>
      <c r="J218" s="4" t="s">
        <v>5212</v>
      </c>
      <c r="K218" s="4" t="s">
        <v>2281</v>
      </c>
      <c r="L218" s="4">
        <v>4</v>
      </c>
      <c r="M218" s="4" t="s">
        <v>77</v>
      </c>
      <c r="N218" s="4">
        <v>18.75</v>
      </c>
      <c r="O218" s="4">
        <v>15.99</v>
      </c>
      <c r="P218" s="4" t="s">
        <v>78</v>
      </c>
      <c r="Q218" s="77">
        <v>45281.675694444442</v>
      </c>
      <c r="R218" s="4">
        <v>75</v>
      </c>
      <c r="S218" s="4">
        <v>63.96</v>
      </c>
      <c r="T218" s="4" t="str">
        <f>VLOOKUP(E218,zamiana!A:B,2,0)</f>
        <v>STRATIFORME</v>
      </c>
    </row>
    <row r="219" spans="1:20" x14ac:dyDescent="0.3">
      <c r="A219" s="4" t="s">
        <v>6844</v>
      </c>
      <c r="B219" s="76">
        <v>45138</v>
      </c>
      <c r="C219" s="76">
        <v>45138</v>
      </c>
      <c r="D219" s="76">
        <v>45247</v>
      </c>
      <c r="E219" s="4" t="s">
        <v>2262</v>
      </c>
      <c r="F219" s="4" t="s">
        <v>3124</v>
      </c>
      <c r="G219" s="4" t="s">
        <v>942</v>
      </c>
      <c r="H219" s="4" t="s">
        <v>3125</v>
      </c>
      <c r="I219" s="4" t="s">
        <v>6775</v>
      </c>
      <c r="J219" s="4" t="s">
        <v>6776</v>
      </c>
      <c r="K219" s="4" t="s">
        <v>2281</v>
      </c>
      <c r="L219" s="4">
        <v>6</v>
      </c>
      <c r="M219" s="4" t="s">
        <v>77</v>
      </c>
      <c r="N219" s="4">
        <v>17.510000000000002</v>
      </c>
      <c r="O219" s="4">
        <v>22.57</v>
      </c>
      <c r="P219" s="4" t="s">
        <v>78</v>
      </c>
      <c r="Q219" s="77">
        <v>45281.675694444442</v>
      </c>
      <c r="R219" s="4">
        <v>105.06</v>
      </c>
      <c r="S219" s="4">
        <v>135.41999999999999</v>
      </c>
      <c r="T219" s="4" t="str">
        <f>VLOOKUP(E219,zamiana!A:B,2,0)</f>
        <v>STRATIFORME</v>
      </c>
    </row>
    <row r="220" spans="1:20" x14ac:dyDescent="0.3">
      <c r="A220" s="4" t="s">
        <v>6844</v>
      </c>
      <c r="B220" s="76">
        <v>45138</v>
      </c>
      <c r="C220" s="76">
        <v>45138</v>
      </c>
      <c r="D220" s="76">
        <v>45247</v>
      </c>
      <c r="E220" s="4" t="s">
        <v>2262</v>
      </c>
      <c r="F220" s="4" t="s">
        <v>3124</v>
      </c>
      <c r="G220" s="4" t="s">
        <v>942</v>
      </c>
      <c r="H220" s="4" t="s">
        <v>3125</v>
      </c>
      <c r="I220" s="4" t="s">
        <v>6777</v>
      </c>
      <c r="J220" s="4" t="s">
        <v>6778</v>
      </c>
      <c r="K220" s="4" t="s">
        <v>2281</v>
      </c>
      <c r="L220" s="4">
        <v>2</v>
      </c>
      <c r="M220" s="4" t="s">
        <v>77</v>
      </c>
      <c r="N220" s="4">
        <v>109.03</v>
      </c>
      <c r="O220" s="4">
        <v>50.27</v>
      </c>
      <c r="P220" s="4" t="s">
        <v>78</v>
      </c>
      <c r="Q220" s="77">
        <v>45281.676388888889</v>
      </c>
      <c r="R220" s="4">
        <v>218.06</v>
      </c>
      <c r="S220" s="4">
        <v>100.54</v>
      </c>
      <c r="T220" s="4" t="str">
        <f>VLOOKUP(E220,zamiana!A:B,2,0)</f>
        <v>STRATIFORME</v>
      </c>
    </row>
    <row r="221" spans="1:20" x14ac:dyDescent="0.3">
      <c r="A221" s="4" t="s">
        <v>6844</v>
      </c>
      <c r="B221" s="76">
        <v>45138</v>
      </c>
      <c r="C221" s="76">
        <v>45138</v>
      </c>
      <c r="D221" s="76">
        <v>45247</v>
      </c>
      <c r="E221" s="4" t="s">
        <v>2262</v>
      </c>
      <c r="F221" s="4" t="s">
        <v>3124</v>
      </c>
      <c r="G221" s="4" t="s">
        <v>942</v>
      </c>
      <c r="H221" s="4" t="s">
        <v>3125</v>
      </c>
      <c r="I221" s="4" t="s">
        <v>6779</v>
      </c>
      <c r="J221" s="4" t="s">
        <v>6780</v>
      </c>
      <c r="K221" s="4" t="s">
        <v>2281</v>
      </c>
      <c r="L221" s="4">
        <v>4</v>
      </c>
      <c r="M221" s="4" t="s">
        <v>77</v>
      </c>
      <c r="N221" s="4">
        <v>109.03</v>
      </c>
      <c r="O221" s="4">
        <v>50.27</v>
      </c>
      <c r="P221" s="4" t="s">
        <v>78</v>
      </c>
      <c r="Q221" s="77">
        <v>45281.676388888889</v>
      </c>
      <c r="R221" s="4">
        <v>436.12</v>
      </c>
      <c r="S221" s="4">
        <v>201.08</v>
      </c>
      <c r="T221" s="4" t="str">
        <f>VLOOKUP(E221,zamiana!A:B,2,0)</f>
        <v>STRATIFORME</v>
      </c>
    </row>
    <row r="222" spans="1:20" x14ac:dyDescent="0.3">
      <c r="A222" s="4" t="s">
        <v>6844</v>
      </c>
      <c r="B222" s="76">
        <v>45138</v>
      </c>
      <c r="C222" s="76">
        <v>45138</v>
      </c>
      <c r="D222" s="76">
        <v>45247</v>
      </c>
      <c r="E222" s="4" t="s">
        <v>2262</v>
      </c>
      <c r="F222" s="4" t="s">
        <v>3124</v>
      </c>
      <c r="G222" s="4" t="s">
        <v>942</v>
      </c>
      <c r="H222" s="4" t="s">
        <v>3125</v>
      </c>
      <c r="I222" s="4" t="s">
        <v>6781</v>
      </c>
      <c r="J222" s="4" t="s">
        <v>6782</v>
      </c>
      <c r="K222" s="4" t="s">
        <v>2281</v>
      </c>
      <c r="L222" s="4">
        <v>4</v>
      </c>
      <c r="M222" s="4" t="s">
        <v>77</v>
      </c>
      <c r="N222" s="4">
        <v>61.52</v>
      </c>
      <c r="O222" s="4">
        <v>34.26</v>
      </c>
      <c r="P222" s="4" t="s">
        <v>78</v>
      </c>
      <c r="Q222" s="77">
        <v>45281.675694444442</v>
      </c>
      <c r="R222" s="4">
        <v>246.08</v>
      </c>
      <c r="S222" s="4">
        <v>137.04</v>
      </c>
      <c r="T222" s="4" t="str">
        <f>VLOOKUP(E222,zamiana!A:B,2,0)</f>
        <v>STRATIFORME</v>
      </c>
    </row>
    <row r="223" spans="1:20" x14ac:dyDescent="0.3">
      <c r="A223" s="4" t="s">
        <v>6844</v>
      </c>
      <c r="B223" s="76">
        <v>45138</v>
      </c>
      <c r="C223" s="76">
        <v>45138</v>
      </c>
      <c r="D223" s="76">
        <v>45247</v>
      </c>
      <c r="E223" s="4" t="s">
        <v>2262</v>
      </c>
      <c r="F223" s="4" t="s">
        <v>3124</v>
      </c>
      <c r="G223" s="4" t="s">
        <v>942</v>
      </c>
      <c r="H223" s="4" t="s">
        <v>3125</v>
      </c>
      <c r="I223" s="4" t="s">
        <v>5233</v>
      </c>
      <c r="J223" s="4" t="s">
        <v>5234</v>
      </c>
      <c r="K223" s="4" t="s">
        <v>2281</v>
      </c>
      <c r="L223" s="4">
        <v>16</v>
      </c>
      <c r="M223" s="4" t="s">
        <v>77</v>
      </c>
      <c r="N223" s="4">
        <v>13.51</v>
      </c>
      <c r="O223" s="4">
        <v>6.31</v>
      </c>
      <c r="P223" s="4" t="s">
        <v>78</v>
      </c>
      <c r="Q223" s="77">
        <v>45281.676388888889</v>
      </c>
      <c r="R223" s="4">
        <v>216.16</v>
      </c>
      <c r="S223" s="4">
        <v>100.96</v>
      </c>
      <c r="T223" s="4" t="str">
        <f>VLOOKUP(E223,zamiana!A:B,2,0)</f>
        <v>STRATIFORME</v>
      </c>
    </row>
    <row r="224" spans="1:20" x14ac:dyDescent="0.3">
      <c r="A224" s="4" t="s">
        <v>6844</v>
      </c>
      <c r="B224" s="76">
        <v>45138</v>
      </c>
      <c r="C224" s="76">
        <v>45138</v>
      </c>
      <c r="D224" s="76">
        <v>45247</v>
      </c>
      <c r="E224" s="4" t="s">
        <v>2262</v>
      </c>
      <c r="F224" s="4" t="s">
        <v>3124</v>
      </c>
      <c r="G224" s="4" t="s">
        <v>942</v>
      </c>
      <c r="H224" s="4" t="s">
        <v>3125</v>
      </c>
      <c r="I224" s="4" t="s">
        <v>6783</v>
      </c>
      <c r="J224" s="4" t="s">
        <v>6784</v>
      </c>
      <c r="K224" s="4" t="s">
        <v>2281</v>
      </c>
      <c r="L224" s="4">
        <v>12</v>
      </c>
      <c r="M224" s="4" t="s">
        <v>77</v>
      </c>
      <c r="N224" s="4">
        <v>19.329999999999998</v>
      </c>
      <c r="O224" s="4">
        <v>11.39</v>
      </c>
      <c r="P224" s="4" t="s">
        <v>78</v>
      </c>
      <c r="Q224" s="77">
        <v>45281.675694444442</v>
      </c>
      <c r="R224" s="4">
        <v>231.96</v>
      </c>
      <c r="S224" s="4">
        <v>136.68</v>
      </c>
      <c r="T224" s="4" t="str">
        <f>VLOOKUP(E224,zamiana!A:B,2,0)</f>
        <v>STRATIFORME</v>
      </c>
    </row>
    <row r="225" spans="1:20" x14ac:dyDescent="0.3">
      <c r="A225" s="4" t="s">
        <v>6844</v>
      </c>
      <c r="B225" s="76">
        <v>45138</v>
      </c>
      <c r="C225" s="76">
        <v>45138</v>
      </c>
      <c r="D225" s="76">
        <v>45247</v>
      </c>
      <c r="E225" s="4" t="s">
        <v>2262</v>
      </c>
      <c r="F225" s="4" t="s">
        <v>3124</v>
      </c>
      <c r="G225" s="4" t="s">
        <v>942</v>
      </c>
      <c r="H225" s="4" t="s">
        <v>3125</v>
      </c>
      <c r="I225" s="4" t="s">
        <v>6785</v>
      </c>
      <c r="J225" s="4" t="s">
        <v>6786</v>
      </c>
      <c r="K225" s="4" t="s">
        <v>2281</v>
      </c>
      <c r="L225" s="4">
        <v>12</v>
      </c>
      <c r="M225" s="4" t="s">
        <v>77</v>
      </c>
      <c r="N225" s="4">
        <v>19.329999999999998</v>
      </c>
      <c r="O225" s="4">
        <v>11.39</v>
      </c>
      <c r="P225" s="4" t="s">
        <v>78</v>
      </c>
      <c r="Q225" s="77">
        <v>45281.675694444442</v>
      </c>
      <c r="R225" s="4">
        <v>231.96</v>
      </c>
      <c r="S225" s="4">
        <v>136.68</v>
      </c>
      <c r="T225" s="4" t="str">
        <f>VLOOKUP(E225,zamiana!A:B,2,0)</f>
        <v>STRATIFORME</v>
      </c>
    </row>
    <row r="226" spans="1:20" x14ac:dyDescent="0.3">
      <c r="A226" s="4" t="s">
        <v>6844</v>
      </c>
      <c r="B226" s="76">
        <v>45138</v>
      </c>
      <c r="C226" s="76">
        <v>45138</v>
      </c>
      <c r="D226" s="76">
        <v>45247</v>
      </c>
      <c r="E226" s="4" t="s">
        <v>2262</v>
      </c>
      <c r="F226" s="4" t="s">
        <v>3124</v>
      </c>
      <c r="G226" s="4" t="s">
        <v>942</v>
      </c>
      <c r="H226" s="4" t="s">
        <v>3125</v>
      </c>
      <c r="I226" s="4" t="s">
        <v>6787</v>
      </c>
      <c r="J226" s="4" t="s">
        <v>6788</v>
      </c>
      <c r="K226" s="4" t="s">
        <v>2281</v>
      </c>
      <c r="L226" s="4">
        <v>2</v>
      </c>
      <c r="M226" s="4" t="s">
        <v>77</v>
      </c>
      <c r="N226" s="4">
        <v>55.75</v>
      </c>
      <c r="O226" s="4">
        <v>36.340000000000003</v>
      </c>
      <c r="P226" s="4" t="s">
        <v>78</v>
      </c>
      <c r="Q226" s="77">
        <v>45281.675694444442</v>
      </c>
      <c r="R226" s="4">
        <v>111.5</v>
      </c>
      <c r="S226" s="4">
        <v>72.680000000000007</v>
      </c>
      <c r="T226" s="4" t="str">
        <f>VLOOKUP(E226,zamiana!A:B,2,0)</f>
        <v>STRATIFORME</v>
      </c>
    </row>
    <row r="227" spans="1:20" x14ac:dyDescent="0.3">
      <c r="A227" s="4" t="s">
        <v>6844</v>
      </c>
      <c r="B227" s="76">
        <v>45138</v>
      </c>
      <c r="C227" s="76">
        <v>45138</v>
      </c>
      <c r="D227" s="76">
        <v>45247</v>
      </c>
      <c r="E227" s="4" t="s">
        <v>2262</v>
      </c>
      <c r="F227" s="4" t="s">
        <v>3124</v>
      </c>
      <c r="G227" s="4" t="s">
        <v>942</v>
      </c>
      <c r="H227" s="4" t="s">
        <v>3125</v>
      </c>
      <c r="I227" s="4" t="s">
        <v>6789</v>
      </c>
      <c r="J227" s="4" t="s">
        <v>6790</v>
      </c>
      <c r="K227" s="4" t="s">
        <v>2281</v>
      </c>
      <c r="L227" s="4">
        <v>2</v>
      </c>
      <c r="M227" s="4" t="s">
        <v>77</v>
      </c>
      <c r="N227" s="4">
        <v>55.75</v>
      </c>
      <c r="O227" s="4">
        <v>36.340000000000003</v>
      </c>
      <c r="P227" s="4" t="s">
        <v>78</v>
      </c>
      <c r="Q227" s="77">
        <v>45281.675694444442</v>
      </c>
      <c r="R227" s="4">
        <v>111.5</v>
      </c>
      <c r="S227" s="4">
        <v>72.680000000000007</v>
      </c>
      <c r="T227" s="4" t="str">
        <f>VLOOKUP(E227,zamiana!A:B,2,0)</f>
        <v>STRATIFORME</v>
      </c>
    </row>
    <row r="228" spans="1:20" x14ac:dyDescent="0.3">
      <c r="A228" s="4" t="s">
        <v>6844</v>
      </c>
      <c r="B228" s="76">
        <v>45138</v>
      </c>
      <c r="C228" s="76">
        <v>45138</v>
      </c>
      <c r="D228" s="76">
        <v>45247</v>
      </c>
      <c r="E228" s="4" t="s">
        <v>2262</v>
      </c>
      <c r="F228" s="4" t="s">
        <v>3124</v>
      </c>
      <c r="G228" s="4" t="s">
        <v>942</v>
      </c>
      <c r="H228" s="4" t="s">
        <v>3125</v>
      </c>
      <c r="I228" s="4" t="s">
        <v>6791</v>
      </c>
      <c r="J228" s="4" t="s">
        <v>6792</v>
      </c>
      <c r="K228" s="4" t="s">
        <v>2281</v>
      </c>
      <c r="L228" s="4">
        <v>16</v>
      </c>
      <c r="M228" s="4" t="s">
        <v>77</v>
      </c>
      <c r="N228" s="4">
        <v>13.99</v>
      </c>
      <c r="O228" s="4">
        <v>7.53</v>
      </c>
      <c r="P228" s="4" t="s">
        <v>78</v>
      </c>
      <c r="Q228" s="77">
        <v>45281.675000000003</v>
      </c>
      <c r="R228" s="4">
        <v>223.84</v>
      </c>
      <c r="S228" s="4">
        <v>120.48</v>
      </c>
      <c r="T228" s="4" t="str">
        <f>VLOOKUP(E228,zamiana!A:B,2,0)</f>
        <v>STRATIFORME</v>
      </c>
    </row>
    <row r="229" spans="1:20" x14ac:dyDescent="0.3">
      <c r="A229" s="4" t="s">
        <v>6844</v>
      </c>
      <c r="B229" s="76">
        <v>45138</v>
      </c>
      <c r="C229" s="76">
        <v>45138</v>
      </c>
      <c r="D229" s="76">
        <v>45247</v>
      </c>
      <c r="E229" s="4" t="s">
        <v>2262</v>
      </c>
      <c r="F229" s="4" t="s">
        <v>3124</v>
      </c>
      <c r="G229" s="4" t="s">
        <v>942</v>
      </c>
      <c r="H229" s="4" t="s">
        <v>3125</v>
      </c>
      <c r="I229" s="4" t="s">
        <v>5230</v>
      </c>
      <c r="J229" s="4" t="s">
        <v>5231</v>
      </c>
      <c r="K229" s="4" t="s">
        <v>2281</v>
      </c>
      <c r="L229" s="4">
        <v>8</v>
      </c>
      <c r="M229" s="4" t="s">
        <v>77</v>
      </c>
      <c r="N229" s="4">
        <v>15.94</v>
      </c>
      <c r="O229" s="4">
        <v>11.27</v>
      </c>
      <c r="P229" s="4" t="s">
        <v>78</v>
      </c>
      <c r="Q229" s="77">
        <v>45281.675694444442</v>
      </c>
      <c r="R229" s="4">
        <v>127.52</v>
      </c>
      <c r="S229" s="4">
        <v>90.16</v>
      </c>
      <c r="T229" s="4" t="str">
        <f>VLOOKUP(E229,zamiana!A:B,2,0)</f>
        <v>STRATIFORME</v>
      </c>
    </row>
    <row r="230" spans="1:20" x14ac:dyDescent="0.3">
      <c r="A230" s="4" t="s">
        <v>6844</v>
      </c>
      <c r="B230" s="76">
        <v>45138</v>
      </c>
      <c r="C230" s="76">
        <v>45138</v>
      </c>
      <c r="D230" s="76">
        <v>45247</v>
      </c>
      <c r="E230" s="4" t="s">
        <v>2262</v>
      </c>
      <c r="F230" s="4" t="s">
        <v>3124</v>
      </c>
      <c r="G230" s="4" t="s">
        <v>942</v>
      </c>
      <c r="H230" s="4" t="s">
        <v>3125</v>
      </c>
      <c r="I230" s="4" t="s">
        <v>6793</v>
      </c>
      <c r="J230" s="4" t="s">
        <v>6794</v>
      </c>
      <c r="K230" s="4" t="s">
        <v>2281</v>
      </c>
      <c r="L230" s="4">
        <v>8</v>
      </c>
      <c r="M230" s="4" t="s">
        <v>77</v>
      </c>
      <c r="N230" s="4">
        <v>25.62</v>
      </c>
      <c r="O230" s="4">
        <v>8.84</v>
      </c>
      <c r="P230" s="4" t="s">
        <v>78</v>
      </c>
      <c r="Q230" s="77">
        <v>45281.676388888889</v>
      </c>
      <c r="R230" s="4">
        <v>204.96</v>
      </c>
      <c r="S230" s="4">
        <v>70.72</v>
      </c>
      <c r="T230" s="4" t="str">
        <f>VLOOKUP(E230,zamiana!A:B,2,0)</f>
        <v>STRATIFORME</v>
      </c>
    </row>
    <row r="231" spans="1:20" x14ac:dyDescent="0.3">
      <c r="A231" s="4" t="s">
        <v>6844</v>
      </c>
      <c r="B231" s="76">
        <v>45138</v>
      </c>
      <c r="C231" s="76">
        <v>45138</v>
      </c>
      <c r="D231" s="76">
        <v>45247</v>
      </c>
      <c r="E231" s="4" t="s">
        <v>2262</v>
      </c>
      <c r="F231" s="4" t="s">
        <v>3124</v>
      </c>
      <c r="G231" s="4" t="s">
        <v>942</v>
      </c>
      <c r="H231" s="4" t="s">
        <v>3125</v>
      </c>
      <c r="I231" s="4" t="s">
        <v>6795</v>
      </c>
      <c r="J231" s="4" t="s">
        <v>6796</v>
      </c>
      <c r="K231" s="4" t="s">
        <v>2281</v>
      </c>
      <c r="L231" s="4">
        <v>12</v>
      </c>
      <c r="M231" s="4" t="s">
        <v>77</v>
      </c>
      <c r="N231" s="4">
        <v>55.42</v>
      </c>
      <c r="O231" s="4">
        <v>31.48</v>
      </c>
      <c r="P231" s="4" t="s">
        <v>78</v>
      </c>
      <c r="Q231" s="77">
        <v>45281.675000000003</v>
      </c>
      <c r="R231" s="4">
        <v>665.04</v>
      </c>
      <c r="S231" s="4">
        <v>377.76</v>
      </c>
      <c r="T231" s="4" t="str">
        <f>VLOOKUP(E231,zamiana!A:B,2,0)</f>
        <v>STRATIFORME</v>
      </c>
    </row>
    <row r="232" spans="1:20" x14ac:dyDescent="0.3">
      <c r="A232" s="4" t="s">
        <v>6844</v>
      </c>
      <c r="B232" s="76">
        <v>45138</v>
      </c>
      <c r="C232" s="76">
        <v>45138</v>
      </c>
      <c r="D232" s="76">
        <v>45247</v>
      </c>
      <c r="E232" s="4" t="s">
        <v>2262</v>
      </c>
      <c r="F232" s="4" t="s">
        <v>3124</v>
      </c>
      <c r="G232" s="4" t="s">
        <v>942</v>
      </c>
      <c r="H232" s="4" t="s">
        <v>3125</v>
      </c>
      <c r="I232" s="4" t="s">
        <v>6797</v>
      </c>
      <c r="J232" s="4" t="s">
        <v>6798</v>
      </c>
      <c r="K232" s="4" t="s">
        <v>2281</v>
      </c>
      <c r="L232" s="4">
        <v>16</v>
      </c>
      <c r="M232" s="4" t="s">
        <v>77</v>
      </c>
      <c r="N232" s="4">
        <v>23.03</v>
      </c>
      <c r="O232" s="4">
        <v>17.559999999999999</v>
      </c>
      <c r="P232" s="4" t="s">
        <v>78</v>
      </c>
      <c r="Q232" s="77">
        <v>45281.675694444442</v>
      </c>
      <c r="R232" s="4">
        <v>368.48</v>
      </c>
      <c r="S232" s="4">
        <v>280.95999999999998</v>
      </c>
      <c r="T232" s="4" t="str">
        <f>VLOOKUP(E232,zamiana!A:B,2,0)</f>
        <v>STRATIFORME</v>
      </c>
    </row>
    <row r="233" spans="1:20" x14ac:dyDescent="0.3">
      <c r="A233" s="4" t="s">
        <v>6844</v>
      </c>
      <c r="B233" s="76">
        <v>45138</v>
      </c>
      <c r="C233" s="76">
        <v>45138</v>
      </c>
      <c r="D233" s="76">
        <v>45247</v>
      </c>
      <c r="E233" s="4" t="s">
        <v>2262</v>
      </c>
      <c r="F233" s="4" t="s">
        <v>3124</v>
      </c>
      <c r="G233" s="4" t="s">
        <v>942</v>
      </c>
      <c r="H233" s="4" t="s">
        <v>3125</v>
      </c>
      <c r="I233" s="4" t="s">
        <v>6799</v>
      </c>
      <c r="J233" s="4" t="s">
        <v>6800</v>
      </c>
      <c r="K233" s="4" t="s">
        <v>2281</v>
      </c>
      <c r="L233" s="4">
        <v>8</v>
      </c>
      <c r="M233" s="4" t="s">
        <v>77</v>
      </c>
      <c r="N233" s="4">
        <v>37.15</v>
      </c>
      <c r="O233" s="4">
        <v>27.59</v>
      </c>
      <c r="P233" s="4" t="s">
        <v>78</v>
      </c>
      <c r="Q233" s="77">
        <v>45281.675694444442</v>
      </c>
      <c r="R233" s="4">
        <v>297.2</v>
      </c>
      <c r="S233" s="4">
        <v>220.72</v>
      </c>
      <c r="T233" s="4" t="str">
        <f>VLOOKUP(E233,zamiana!A:B,2,0)</f>
        <v>STRATIFORME</v>
      </c>
    </row>
    <row r="234" spans="1:20" x14ac:dyDescent="0.3">
      <c r="A234" s="4" t="s">
        <v>6844</v>
      </c>
      <c r="B234" s="76">
        <v>45138</v>
      </c>
      <c r="C234" s="76">
        <v>45138</v>
      </c>
      <c r="D234" s="76">
        <v>45247</v>
      </c>
      <c r="E234" s="4" t="s">
        <v>2262</v>
      </c>
      <c r="F234" s="4" t="s">
        <v>3124</v>
      </c>
      <c r="G234" s="4" t="s">
        <v>942</v>
      </c>
      <c r="H234" s="4" t="s">
        <v>3125</v>
      </c>
      <c r="I234" s="4" t="s">
        <v>5167</v>
      </c>
      <c r="J234" s="4" t="s">
        <v>5168</v>
      </c>
      <c r="K234" s="4" t="s">
        <v>2281</v>
      </c>
      <c r="L234" s="4">
        <v>2</v>
      </c>
      <c r="M234" s="4" t="s">
        <v>77</v>
      </c>
      <c r="N234" s="4">
        <v>40.229999999999997</v>
      </c>
      <c r="O234" s="4">
        <v>36.03</v>
      </c>
      <c r="P234" s="4" t="s">
        <v>78</v>
      </c>
      <c r="Q234" s="77">
        <v>45281.675694444442</v>
      </c>
      <c r="R234" s="4">
        <v>80.459999999999994</v>
      </c>
      <c r="S234" s="4">
        <v>72.06</v>
      </c>
      <c r="T234" s="4" t="str">
        <f>VLOOKUP(E234,zamiana!A:B,2,0)</f>
        <v>STRATIFORME</v>
      </c>
    </row>
    <row r="235" spans="1:20" x14ac:dyDescent="0.3">
      <c r="A235" s="4" t="s">
        <v>6844</v>
      </c>
      <c r="B235" s="76">
        <v>45138</v>
      </c>
      <c r="C235" s="76">
        <v>45138</v>
      </c>
      <c r="D235" s="76">
        <v>45247</v>
      </c>
      <c r="E235" s="4" t="s">
        <v>2262</v>
      </c>
      <c r="F235" s="4" t="s">
        <v>3124</v>
      </c>
      <c r="G235" s="4" t="s">
        <v>942</v>
      </c>
      <c r="H235" s="4" t="s">
        <v>3125</v>
      </c>
      <c r="I235" s="4" t="s">
        <v>6801</v>
      </c>
      <c r="J235" s="4" t="s">
        <v>6802</v>
      </c>
      <c r="K235" s="4" t="s">
        <v>2281</v>
      </c>
      <c r="L235" s="4">
        <v>16</v>
      </c>
      <c r="M235" s="4" t="s">
        <v>77</v>
      </c>
      <c r="N235" s="4">
        <v>14.4</v>
      </c>
      <c r="O235" s="4">
        <v>5.59</v>
      </c>
      <c r="P235" s="4" t="s">
        <v>78</v>
      </c>
      <c r="Q235" s="77">
        <v>45281.675694444442</v>
      </c>
      <c r="R235" s="4">
        <v>230.4</v>
      </c>
      <c r="S235" s="4">
        <v>89.44</v>
      </c>
      <c r="T235" s="4" t="str">
        <f>VLOOKUP(E235,zamiana!A:B,2,0)</f>
        <v>STRATIFORME</v>
      </c>
    </row>
    <row r="236" spans="1:20" x14ac:dyDescent="0.3">
      <c r="A236" s="4" t="s">
        <v>6844</v>
      </c>
      <c r="B236" s="76">
        <v>45138</v>
      </c>
      <c r="C236" s="76">
        <v>45138</v>
      </c>
      <c r="D236" s="76">
        <v>45247</v>
      </c>
      <c r="E236" s="4" t="s">
        <v>2262</v>
      </c>
      <c r="F236" s="4" t="s">
        <v>3124</v>
      </c>
      <c r="G236" s="4" t="s">
        <v>942</v>
      </c>
      <c r="H236" s="4" t="s">
        <v>3125</v>
      </c>
      <c r="I236" s="4" t="s">
        <v>6803</v>
      </c>
      <c r="J236" s="4" t="s">
        <v>6804</v>
      </c>
      <c r="K236" s="4" t="s">
        <v>2281</v>
      </c>
      <c r="L236" s="4">
        <v>10</v>
      </c>
      <c r="M236" s="4" t="s">
        <v>77</v>
      </c>
      <c r="N236" s="4">
        <v>99.38</v>
      </c>
      <c r="O236" s="4">
        <v>134.36000000000001</v>
      </c>
      <c r="P236" s="4" t="s">
        <v>78</v>
      </c>
      <c r="Q236" s="77">
        <v>45281.676388888889</v>
      </c>
      <c r="R236" s="4">
        <v>993.8</v>
      </c>
      <c r="S236" s="4">
        <v>1343.6</v>
      </c>
      <c r="T236" s="4" t="str">
        <f>VLOOKUP(E236,zamiana!A:B,2,0)</f>
        <v>STRATIFORME</v>
      </c>
    </row>
    <row r="237" spans="1:20" x14ac:dyDescent="0.3">
      <c r="A237" s="4" t="s">
        <v>6844</v>
      </c>
      <c r="B237" s="76">
        <v>45138</v>
      </c>
      <c r="C237" s="76">
        <v>45138</v>
      </c>
      <c r="D237" s="76">
        <v>45247</v>
      </c>
      <c r="E237" s="4" t="s">
        <v>2262</v>
      </c>
      <c r="F237" s="4" t="s">
        <v>3124</v>
      </c>
      <c r="G237" s="4" t="s">
        <v>942</v>
      </c>
      <c r="H237" s="4" t="s">
        <v>3125</v>
      </c>
      <c r="I237" s="4" t="s">
        <v>6807</v>
      </c>
      <c r="J237" s="4" t="s">
        <v>6808</v>
      </c>
      <c r="K237" s="4" t="s">
        <v>2281</v>
      </c>
      <c r="L237" s="4">
        <v>4</v>
      </c>
      <c r="M237" s="4" t="s">
        <v>77</v>
      </c>
      <c r="N237" s="4">
        <v>19.57</v>
      </c>
      <c r="O237" s="4">
        <v>7.85</v>
      </c>
      <c r="P237" s="4" t="s">
        <v>78</v>
      </c>
      <c r="Q237" s="77">
        <v>45281.673611111109</v>
      </c>
      <c r="R237" s="4">
        <v>78.28</v>
      </c>
      <c r="S237" s="4">
        <v>31.4</v>
      </c>
      <c r="T237" s="4" t="str">
        <f>VLOOKUP(E237,zamiana!A:B,2,0)</f>
        <v>STRATIFORME</v>
      </c>
    </row>
    <row r="238" spans="1:20" x14ac:dyDescent="0.3">
      <c r="A238" s="4" t="s">
        <v>6844</v>
      </c>
      <c r="B238" s="76">
        <v>45138</v>
      </c>
      <c r="C238" s="76">
        <v>45138</v>
      </c>
      <c r="D238" s="76">
        <v>45247</v>
      </c>
      <c r="E238" s="4" t="s">
        <v>2262</v>
      </c>
      <c r="F238" s="4" t="s">
        <v>3124</v>
      </c>
      <c r="G238" s="4" t="s">
        <v>942</v>
      </c>
      <c r="H238" s="4" t="s">
        <v>3125</v>
      </c>
      <c r="I238" s="4" t="s">
        <v>6809</v>
      </c>
      <c r="J238" s="4" t="s">
        <v>6810</v>
      </c>
      <c r="K238" s="4" t="s">
        <v>2281</v>
      </c>
      <c r="L238" s="4">
        <v>16</v>
      </c>
      <c r="M238" s="4" t="s">
        <v>77</v>
      </c>
      <c r="N238" s="4">
        <v>17.22</v>
      </c>
      <c r="O238" s="4">
        <v>4.99</v>
      </c>
      <c r="P238" s="4" t="s">
        <v>78</v>
      </c>
      <c r="Q238" s="77">
        <v>45281.676388888889</v>
      </c>
      <c r="R238" s="4">
        <v>275.52</v>
      </c>
      <c r="S238" s="4">
        <v>79.84</v>
      </c>
      <c r="T238" s="4" t="str">
        <f>VLOOKUP(E238,zamiana!A:B,2,0)</f>
        <v>STRATIFORME</v>
      </c>
    </row>
    <row r="239" spans="1:20" x14ac:dyDescent="0.3">
      <c r="A239" s="4" t="s">
        <v>6844</v>
      </c>
      <c r="B239" s="76">
        <v>45138</v>
      </c>
      <c r="C239" s="76">
        <v>45138</v>
      </c>
      <c r="D239" s="76">
        <v>45247</v>
      </c>
      <c r="E239" s="4" t="s">
        <v>2262</v>
      </c>
      <c r="F239" s="4" t="s">
        <v>3124</v>
      </c>
      <c r="G239" s="4" t="s">
        <v>942</v>
      </c>
      <c r="H239" s="4" t="s">
        <v>3125</v>
      </c>
      <c r="I239" s="4" t="s">
        <v>6811</v>
      </c>
      <c r="J239" s="4" t="s">
        <v>6812</v>
      </c>
      <c r="K239" s="4" t="s">
        <v>2281</v>
      </c>
      <c r="L239" s="4">
        <v>16</v>
      </c>
      <c r="M239" s="4" t="s">
        <v>77</v>
      </c>
      <c r="N239" s="4">
        <v>23.07</v>
      </c>
      <c r="O239" s="4">
        <v>8.0299999999999994</v>
      </c>
      <c r="P239" s="4" t="s">
        <v>78</v>
      </c>
      <c r="Q239" s="77">
        <v>45281.675694444442</v>
      </c>
      <c r="R239" s="4">
        <v>369.12</v>
      </c>
      <c r="S239" s="4">
        <v>128.47999999999999</v>
      </c>
      <c r="T239" s="4" t="str">
        <f>VLOOKUP(E239,zamiana!A:B,2,0)</f>
        <v>STRATIFORME</v>
      </c>
    </row>
    <row r="240" spans="1:20" x14ac:dyDescent="0.3">
      <c r="A240" s="4" t="s">
        <v>6844</v>
      </c>
      <c r="B240" s="76">
        <v>45138</v>
      </c>
      <c r="C240" s="76">
        <v>45138</v>
      </c>
      <c r="D240" s="76">
        <v>45247</v>
      </c>
      <c r="E240" s="4" t="s">
        <v>2262</v>
      </c>
      <c r="F240" s="4" t="s">
        <v>3124</v>
      </c>
      <c r="G240" s="4" t="s">
        <v>942</v>
      </c>
      <c r="H240" s="4" t="s">
        <v>3125</v>
      </c>
      <c r="I240" s="4" t="s">
        <v>6813</v>
      </c>
      <c r="J240" s="4" t="s">
        <v>6814</v>
      </c>
      <c r="K240" s="4" t="s">
        <v>2281</v>
      </c>
      <c r="L240" s="4">
        <v>4</v>
      </c>
      <c r="M240" s="4" t="s">
        <v>77</v>
      </c>
      <c r="N240" s="4">
        <v>19.510000000000002</v>
      </c>
      <c r="O240" s="4">
        <v>15.28</v>
      </c>
      <c r="P240" s="4" t="s">
        <v>78</v>
      </c>
      <c r="Q240" s="77">
        <v>45281.675694444442</v>
      </c>
      <c r="R240" s="4">
        <v>78.040000000000006</v>
      </c>
      <c r="S240" s="4">
        <v>61.12</v>
      </c>
      <c r="T240" s="4" t="str">
        <f>VLOOKUP(E240,zamiana!A:B,2,0)</f>
        <v>STRATIFORME</v>
      </c>
    </row>
    <row r="241" spans="1:20" x14ac:dyDescent="0.3">
      <c r="A241" s="4" t="s">
        <v>6844</v>
      </c>
      <c r="B241" s="76">
        <v>45138</v>
      </c>
      <c r="C241" s="76">
        <v>45138</v>
      </c>
      <c r="D241" s="76">
        <v>45247</v>
      </c>
      <c r="E241" s="4" t="s">
        <v>2262</v>
      </c>
      <c r="F241" s="4" t="s">
        <v>3124</v>
      </c>
      <c r="G241" s="4" t="s">
        <v>942</v>
      </c>
      <c r="H241" s="4" t="s">
        <v>3125</v>
      </c>
      <c r="I241" s="4" t="s">
        <v>6815</v>
      </c>
      <c r="J241" s="4" t="s">
        <v>6816</v>
      </c>
      <c r="K241" s="4" t="s">
        <v>2281</v>
      </c>
      <c r="L241" s="4">
        <v>6</v>
      </c>
      <c r="M241" s="4" t="s">
        <v>77</v>
      </c>
      <c r="N241" s="4">
        <v>106.15</v>
      </c>
      <c r="O241" s="4">
        <v>46.26</v>
      </c>
      <c r="P241" s="4" t="s">
        <v>78</v>
      </c>
      <c r="Q241" s="77">
        <v>45281.676388888889</v>
      </c>
      <c r="R241" s="4">
        <v>636.9</v>
      </c>
      <c r="S241" s="4">
        <v>277.56</v>
      </c>
      <c r="T241" s="4" t="str">
        <f>VLOOKUP(E241,zamiana!A:B,2,0)</f>
        <v>STRATIFORME</v>
      </c>
    </row>
    <row r="242" spans="1:20" x14ac:dyDescent="0.3">
      <c r="A242" s="4" t="s">
        <v>6844</v>
      </c>
      <c r="B242" s="76">
        <v>45138</v>
      </c>
      <c r="C242" s="76">
        <v>45138</v>
      </c>
      <c r="D242" s="76">
        <v>45247</v>
      </c>
      <c r="E242" s="4" t="s">
        <v>2262</v>
      </c>
      <c r="F242" s="4" t="s">
        <v>3124</v>
      </c>
      <c r="G242" s="4" t="s">
        <v>942</v>
      </c>
      <c r="H242" s="4" t="s">
        <v>3125</v>
      </c>
      <c r="I242" s="4" t="s">
        <v>6817</v>
      </c>
      <c r="J242" s="4" t="s">
        <v>6818</v>
      </c>
      <c r="K242" s="4" t="s">
        <v>2281</v>
      </c>
      <c r="L242" s="4">
        <v>6</v>
      </c>
      <c r="M242" s="4" t="s">
        <v>77</v>
      </c>
      <c r="N242" s="4">
        <v>33.11</v>
      </c>
      <c r="O242" s="4">
        <v>19.28</v>
      </c>
      <c r="P242" s="4" t="s">
        <v>78</v>
      </c>
      <c r="Q242" s="77">
        <v>45281.675694444442</v>
      </c>
      <c r="R242" s="4">
        <v>198.66</v>
      </c>
      <c r="S242" s="4">
        <v>115.68</v>
      </c>
      <c r="T242" s="4" t="str">
        <f>VLOOKUP(E242,zamiana!A:B,2,0)</f>
        <v>STRATIFORME</v>
      </c>
    </row>
    <row r="243" spans="1:20" x14ac:dyDescent="0.3">
      <c r="A243" s="4" t="s">
        <v>6844</v>
      </c>
      <c r="B243" s="76">
        <v>45138</v>
      </c>
      <c r="C243" s="76">
        <v>45138</v>
      </c>
      <c r="D243" s="76">
        <v>45247</v>
      </c>
      <c r="E243" s="4" t="s">
        <v>2262</v>
      </c>
      <c r="F243" s="4" t="s">
        <v>3124</v>
      </c>
      <c r="G243" s="4" t="s">
        <v>942</v>
      </c>
      <c r="H243" s="4" t="s">
        <v>3125</v>
      </c>
      <c r="I243" s="4" t="s">
        <v>6819</v>
      </c>
      <c r="J243" s="4" t="s">
        <v>6820</v>
      </c>
      <c r="K243" s="4" t="s">
        <v>2281</v>
      </c>
      <c r="L243" s="4">
        <v>16</v>
      </c>
      <c r="M243" s="4" t="s">
        <v>77</v>
      </c>
      <c r="N243" s="4">
        <v>23.75</v>
      </c>
      <c r="O243" s="4">
        <v>9.7200000000000006</v>
      </c>
      <c r="P243" s="4" t="s">
        <v>78</v>
      </c>
      <c r="Q243" s="77">
        <v>45281.675694444442</v>
      </c>
      <c r="R243" s="4">
        <v>380</v>
      </c>
      <c r="S243" s="4">
        <v>155.52000000000001</v>
      </c>
      <c r="T243" s="4" t="str">
        <f>VLOOKUP(E243,zamiana!A:B,2,0)</f>
        <v>STRATIFORME</v>
      </c>
    </row>
    <row r="244" spans="1:20" x14ac:dyDescent="0.3">
      <c r="A244" s="4" t="s">
        <v>6844</v>
      </c>
      <c r="B244" s="76">
        <v>45138</v>
      </c>
      <c r="C244" s="76">
        <v>45138</v>
      </c>
      <c r="D244" s="76">
        <v>45247</v>
      </c>
      <c r="E244" s="4" t="s">
        <v>2262</v>
      </c>
      <c r="F244" s="4" t="s">
        <v>3124</v>
      </c>
      <c r="G244" s="4" t="s">
        <v>942</v>
      </c>
      <c r="H244" s="4" t="s">
        <v>3125</v>
      </c>
      <c r="I244" s="4" t="s">
        <v>6821</v>
      </c>
      <c r="J244" s="4" t="s">
        <v>6822</v>
      </c>
      <c r="K244" s="4" t="s">
        <v>2281</v>
      </c>
      <c r="L244" s="4">
        <v>4</v>
      </c>
      <c r="M244" s="4" t="s">
        <v>77</v>
      </c>
      <c r="N244" s="4">
        <v>61</v>
      </c>
      <c r="O244" s="4">
        <v>232.94</v>
      </c>
      <c r="P244" s="4" t="s">
        <v>78</v>
      </c>
      <c r="Q244" s="77">
        <v>45281.675000000003</v>
      </c>
      <c r="R244" s="4">
        <v>244</v>
      </c>
      <c r="S244" s="4">
        <v>931.76</v>
      </c>
      <c r="T244" s="4" t="str">
        <f>VLOOKUP(E244,zamiana!A:B,2,0)</f>
        <v>STRATIFORME</v>
      </c>
    </row>
    <row r="245" spans="1:20" x14ac:dyDescent="0.3">
      <c r="A245" s="4" t="s">
        <v>6844</v>
      </c>
      <c r="B245" s="76">
        <v>45138</v>
      </c>
      <c r="C245" s="76">
        <v>45138</v>
      </c>
      <c r="D245" s="76">
        <v>45247</v>
      </c>
      <c r="E245" s="4" t="s">
        <v>2262</v>
      </c>
      <c r="F245" s="4" t="s">
        <v>3124</v>
      </c>
      <c r="G245" s="4" t="s">
        <v>942</v>
      </c>
      <c r="H245" s="4" t="s">
        <v>3125</v>
      </c>
      <c r="I245" s="4" t="s">
        <v>6823</v>
      </c>
      <c r="J245" s="4" t="s">
        <v>6824</v>
      </c>
      <c r="K245" s="4" t="s">
        <v>2281</v>
      </c>
      <c r="L245" s="4">
        <v>4</v>
      </c>
      <c r="M245" s="4" t="s">
        <v>77</v>
      </c>
      <c r="N245" s="4">
        <v>61</v>
      </c>
      <c r="O245" s="4">
        <v>232.94</v>
      </c>
      <c r="P245" s="4" t="s">
        <v>78</v>
      </c>
      <c r="Q245" s="77">
        <v>45281.675000000003</v>
      </c>
      <c r="R245" s="4">
        <v>244</v>
      </c>
      <c r="S245" s="4">
        <v>931.76</v>
      </c>
      <c r="T245" s="4" t="str">
        <f>VLOOKUP(E245,zamiana!A:B,2,0)</f>
        <v>STRATIFORME</v>
      </c>
    </row>
    <row r="246" spans="1:20" x14ac:dyDescent="0.3">
      <c r="A246" s="4" t="s">
        <v>6844</v>
      </c>
      <c r="B246" s="76">
        <v>45138</v>
      </c>
      <c r="C246" s="76">
        <v>45138</v>
      </c>
      <c r="D246" s="76">
        <v>45247</v>
      </c>
      <c r="E246" s="4" t="s">
        <v>2262</v>
      </c>
      <c r="F246" s="4" t="s">
        <v>3124</v>
      </c>
      <c r="G246" s="4" t="s">
        <v>942</v>
      </c>
      <c r="H246" s="4" t="s">
        <v>3125</v>
      </c>
      <c r="I246" s="4" t="s">
        <v>6825</v>
      </c>
      <c r="J246" s="4" t="s">
        <v>6826</v>
      </c>
      <c r="K246" s="4" t="s">
        <v>2281</v>
      </c>
      <c r="L246" s="4">
        <v>4</v>
      </c>
      <c r="M246" s="4" t="s">
        <v>77</v>
      </c>
      <c r="N246" s="4">
        <v>74.08</v>
      </c>
      <c r="O246" s="4">
        <v>240.99</v>
      </c>
      <c r="P246" s="4" t="s">
        <v>78</v>
      </c>
      <c r="Q246" s="77">
        <v>45281.675000000003</v>
      </c>
      <c r="R246" s="4">
        <v>296.32</v>
      </c>
      <c r="S246" s="4">
        <v>963.96</v>
      </c>
      <c r="T246" s="4" t="str">
        <f>VLOOKUP(E246,zamiana!A:B,2,0)</f>
        <v>STRATIFORME</v>
      </c>
    </row>
    <row r="247" spans="1:20" x14ac:dyDescent="0.3">
      <c r="A247" s="4" t="s">
        <v>6844</v>
      </c>
      <c r="B247" s="76">
        <v>45138</v>
      </c>
      <c r="C247" s="76">
        <v>45138</v>
      </c>
      <c r="D247" s="76">
        <v>45247</v>
      </c>
      <c r="E247" s="4" t="s">
        <v>2262</v>
      </c>
      <c r="F247" s="4" t="s">
        <v>3124</v>
      </c>
      <c r="G247" s="4" t="s">
        <v>942</v>
      </c>
      <c r="H247" s="4" t="s">
        <v>3125</v>
      </c>
      <c r="I247" s="4" t="s">
        <v>6827</v>
      </c>
      <c r="J247" s="4" t="s">
        <v>6828</v>
      </c>
      <c r="K247" s="4" t="s">
        <v>2281</v>
      </c>
      <c r="L247" s="4">
        <v>16</v>
      </c>
      <c r="M247" s="4" t="s">
        <v>77</v>
      </c>
      <c r="N247" s="4">
        <v>23.87</v>
      </c>
      <c r="O247" s="4">
        <v>13.03</v>
      </c>
      <c r="P247" s="4" t="s">
        <v>78</v>
      </c>
      <c r="Q247" s="77">
        <v>45281.675694444442</v>
      </c>
      <c r="R247" s="4">
        <v>381.92</v>
      </c>
      <c r="S247" s="4">
        <v>208.48</v>
      </c>
      <c r="T247" s="4" t="str">
        <f>VLOOKUP(E247,zamiana!A:B,2,0)</f>
        <v>STRATIFORME</v>
      </c>
    </row>
    <row r="248" spans="1:20" x14ac:dyDescent="0.3">
      <c r="A248" s="4" t="s">
        <v>6844</v>
      </c>
      <c r="B248" s="76">
        <v>45138</v>
      </c>
      <c r="C248" s="76">
        <v>45138</v>
      </c>
      <c r="D248" s="76">
        <v>45247</v>
      </c>
      <c r="E248" s="4" t="s">
        <v>2262</v>
      </c>
      <c r="F248" s="4" t="s">
        <v>3124</v>
      </c>
      <c r="G248" s="4" t="s">
        <v>942</v>
      </c>
      <c r="H248" s="4" t="s">
        <v>3125</v>
      </c>
      <c r="I248" s="4" t="s">
        <v>6829</v>
      </c>
      <c r="J248" s="4" t="s">
        <v>6830</v>
      </c>
      <c r="K248" s="4" t="s">
        <v>2281</v>
      </c>
      <c r="L248" s="4">
        <v>8</v>
      </c>
      <c r="M248" s="4" t="s">
        <v>77</v>
      </c>
      <c r="N248" s="4">
        <v>87.14</v>
      </c>
      <c r="O248" s="4">
        <v>49.18</v>
      </c>
      <c r="P248" s="4" t="s">
        <v>78</v>
      </c>
      <c r="Q248" s="77">
        <v>45281.675000000003</v>
      </c>
      <c r="R248" s="4">
        <v>697.12</v>
      </c>
      <c r="S248" s="4">
        <v>393.44</v>
      </c>
      <c r="T248" s="4" t="str">
        <f>VLOOKUP(E248,zamiana!A:B,2,0)</f>
        <v>STRATIFORME</v>
      </c>
    </row>
    <row r="249" spans="1:20" x14ac:dyDescent="0.3">
      <c r="A249" s="4" t="s">
        <v>6844</v>
      </c>
      <c r="B249" s="76">
        <v>45138</v>
      </c>
      <c r="C249" s="76">
        <v>45138</v>
      </c>
      <c r="D249" s="76">
        <v>45247</v>
      </c>
      <c r="E249" s="4" t="s">
        <v>2262</v>
      </c>
      <c r="F249" s="4" t="s">
        <v>3124</v>
      </c>
      <c r="G249" s="4" t="s">
        <v>942</v>
      </c>
      <c r="H249" s="4" t="s">
        <v>3125</v>
      </c>
      <c r="I249" s="4" t="s">
        <v>6831</v>
      </c>
      <c r="J249" s="4" t="s">
        <v>6832</v>
      </c>
      <c r="K249" s="4" t="s">
        <v>2281</v>
      </c>
      <c r="L249" s="4">
        <v>4</v>
      </c>
      <c r="M249" s="4" t="s">
        <v>77</v>
      </c>
      <c r="N249" s="4">
        <v>74.010000000000005</v>
      </c>
      <c r="O249" s="4">
        <v>54.78</v>
      </c>
      <c r="P249" s="4" t="s">
        <v>78</v>
      </c>
      <c r="Q249" s="77">
        <v>45281.676388888889</v>
      </c>
      <c r="R249" s="4">
        <v>296.04000000000002</v>
      </c>
      <c r="S249" s="4">
        <v>219.12</v>
      </c>
      <c r="T249" s="4" t="str">
        <f>VLOOKUP(E249,zamiana!A:B,2,0)</f>
        <v>STRATIFORME</v>
      </c>
    </row>
    <row r="250" spans="1:20" x14ac:dyDescent="0.3">
      <c r="A250" s="4" t="s">
        <v>6844</v>
      </c>
      <c r="B250" s="76">
        <v>45138</v>
      </c>
      <c r="C250" s="76">
        <v>45138</v>
      </c>
      <c r="D250" s="76">
        <v>45247</v>
      </c>
      <c r="E250" s="4" t="s">
        <v>2262</v>
      </c>
      <c r="F250" s="4" t="s">
        <v>3124</v>
      </c>
      <c r="G250" s="4" t="s">
        <v>942</v>
      </c>
      <c r="H250" s="4" t="s">
        <v>3125</v>
      </c>
      <c r="I250" s="4" t="s">
        <v>6833</v>
      </c>
      <c r="J250" s="4" t="s">
        <v>6834</v>
      </c>
      <c r="K250" s="4" t="s">
        <v>2281</v>
      </c>
      <c r="L250" s="4">
        <v>4</v>
      </c>
      <c r="M250" s="4" t="s">
        <v>77</v>
      </c>
      <c r="N250" s="4">
        <v>74.010000000000005</v>
      </c>
      <c r="O250" s="4">
        <v>54.78</v>
      </c>
      <c r="P250" s="4" t="s">
        <v>78</v>
      </c>
      <c r="Q250" s="77">
        <v>45281.676388888889</v>
      </c>
      <c r="R250" s="4">
        <v>296.04000000000002</v>
      </c>
      <c r="S250" s="4">
        <v>219.12</v>
      </c>
      <c r="T250" s="4" t="str">
        <f>VLOOKUP(E250,zamiana!A:B,2,0)</f>
        <v>STRATIFORME</v>
      </c>
    </row>
    <row r="251" spans="1:20" x14ac:dyDescent="0.3">
      <c r="A251" s="4" t="s">
        <v>6844</v>
      </c>
      <c r="B251" s="76">
        <v>45138</v>
      </c>
      <c r="C251" s="76">
        <v>45138</v>
      </c>
      <c r="D251" s="76">
        <v>45247</v>
      </c>
      <c r="E251" s="4" t="s">
        <v>2262</v>
      </c>
      <c r="F251" s="4" t="s">
        <v>3124</v>
      </c>
      <c r="G251" s="4" t="s">
        <v>942</v>
      </c>
      <c r="H251" s="4" t="s">
        <v>3125</v>
      </c>
      <c r="I251" s="4" t="s">
        <v>6835</v>
      </c>
      <c r="J251" s="4" t="s">
        <v>6836</v>
      </c>
      <c r="K251" s="4" t="s">
        <v>2281</v>
      </c>
      <c r="L251" s="4">
        <v>6</v>
      </c>
      <c r="M251" s="4" t="s">
        <v>77</v>
      </c>
      <c r="N251" s="4">
        <v>31.09</v>
      </c>
      <c r="O251" s="4">
        <v>24.26</v>
      </c>
      <c r="P251" s="4" t="s">
        <v>78</v>
      </c>
      <c r="Q251" s="77">
        <v>45281.675000000003</v>
      </c>
      <c r="R251" s="4">
        <v>186.54</v>
      </c>
      <c r="S251" s="4">
        <v>145.56</v>
      </c>
      <c r="T251" s="4" t="str">
        <f>VLOOKUP(E251,zamiana!A:B,2,0)</f>
        <v>STRATIFORME</v>
      </c>
    </row>
    <row r="252" spans="1:20" x14ac:dyDescent="0.3">
      <c r="A252" s="4" t="s">
        <v>6844</v>
      </c>
      <c r="B252" s="76">
        <v>45138</v>
      </c>
      <c r="C252" s="76">
        <v>45138</v>
      </c>
      <c r="D252" s="76">
        <v>45247</v>
      </c>
      <c r="E252" s="4" t="s">
        <v>2262</v>
      </c>
      <c r="F252" s="4" t="s">
        <v>3124</v>
      </c>
      <c r="G252" s="4" t="s">
        <v>942</v>
      </c>
      <c r="H252" s="4" t="s">
        <v>3125</v>
      </c>
      <c r="I252" s="4" t="s">
        <v>6837</v>
      </c>
      <c r="J252" s="4" t="s">
        <v>6838</v>
      </c>
      <c r="K252" s="4" t="s">
        <v>2281</v>
      </c>
      <c r="L252" s="4">
        <v>8</v>
      </c>
      <c r="M252" s="4" t="s">
        <v>77</v>
      </c>
      <c r="N252" s="4">
        <v>29.11</v>
      </c>
      <c r="O252" s="4">
        <v>21.8</v>
      </c>
      <c r="P252" s="4" t="s">
        <v>78</v>
      </c>
      <c r="Q252" s="77">
        <v>45281.674305555556</v>
      </c>
      <c r="R252" s="4">
        <v>232.88</v>
      </c>
      <c r="S252" s="4">
        <v>174.4</v>
      </c>
      <c r="T252" s="4" t="str">
        <f>VLOOKUP(E252,zamiana!A:B,2,0)</f>
        <v>STRATIFORME</v>
      </c>
    </row>
    <row r="253" spans="1:20" x14ac:dyDescent="0.3">
      <c r="A253" s="4" t="s">
        <v>6844</v>
      </c>
      <c r="B253" s="76">
        <v>45138</v>
      </c>
      <c r="C253" s="76">
        <v>45138</v>
      </c>
      <c r="D253" s="76">
        <v>45247</v>
      </c>
      <c r="E253" s="4" t="s">
        <v>2262</v>
      </c>
      <c r="F253" s="4" t="s">
        <v>3124</v>
      </c>
      <c r="G253" s="4" t="s">
        <v>942</v>
      </c>
      <c r="H253" s="4" t="s">
        <v>3125</v>
      </c>
      <c r="I253" s="4" t="s">
        <v>5220</v>
      </c>
      <c r="J253" s="4" t="s">
        <v>5221</v>
      </c>
      <c r="K253" s="4" t="s">
        <v>2281</v>
      </c>
      <c r="L253" s="4">
        <v>76</v>
      </c>
      <c r="M253" s="4" t="s">
        <v>77</v>
      </c>
      <c r="N253" s="4">
        <v>14.19</v>
      </c>
      <c r="O253" s="4">
        <v>4.37</v>
      </c>
      <c r="P253" s="4" t="s">
        <v>78</v>
      </c>
      <c r="Q253" s="77">
        <v>45281.675000000003</v>
      </c>
      <c r="R253" s="4">
        <v>1078.44</v>
      </c>
      <c r="S253" s="4">
        <v>332.12</v>
      </c>
      <c r="T253" s="4" t="str">
        <f>VLOOKUP(E253,zamiana!A:B,2,0)</f>
        <v>STRATIFORME</v>
      </c>
    </row>
    <row r="254" spans="1:20" x14ac:dyDescent="0.3">
      <c r="A254" s="4" t="s">
        <v>6844</v>
      </c>
      <c r="B254" s="76">
        <v>45138</v>
      </c>
      <c r="C254" s="76">
        <v>45138</v>
      </c>
      <c r="D254" s="76">
        <v>45247</v>
      </c>
      <c r="E254" s="4" t="s">
        <v>2262</v>
      </c>
      <c r="F254" s="4" t="s">
        <v>3124</v>
      </c>
      <c r="G254" s="4" t="s">
        <v>942</v>
      </c>
      <c r="H254" s="4" t="s">
        <v>3125</v>
      </c>
      <c r="I254" s="4" t="s">
        <v>6839</v>
      </c>
      <c r="J254" s="4" t="s">
        <v>6840</v>
      </c>
      <c r="K254" s="4" t="s">
        <v>2281</v>
      </c>
      <c r="L254" s="4">
        <v>14</v>
      </c>
      <c r="M254" s="4" t="s">
        <v>77</v>
      </c>
      <c r="N254" s="4">
        <v>48.12</v>
      </c>
      <c r="O254" s="4">
        <v>13.48</v>
      </c>
      <c r="P254" s="4" t="s">
        <v>78</v>
      </c>
      <c r="Q254" s="77">
        <v>45281.673611111109</v>
      </c>
      <c r="R254" s="4">
        <v>673.68</v>
      </c>
      <c r="S254" s="4">
        <v>188.72</v>
      </c>
      <c r="T254" s="4" t="str">
        <f>VLOOKUP(E254,zamiana!A:B,2,0)</f>
        <v>STRATIFORME</v>
      </c>
    </row>
    <row r="255" spans="1:20" x14ac:dyDescent="0.3">
      <c r="A255" s="4" t="s">
        <v>6844</v>
      </c>
      <c r="B255" s="76">
        <v>45138</v>
      </c>
      <c r="C255" s="76">
        <v>45138</v>
      </c>
      <c r="D255" s="76">
        <v>45247</v>
      </c>
      <c r="E255" s="4" t="s">
        <v>2262</v>
      </c>
      <c r="F255" s="4" t="s">
        <v>3124</v>
      </c>
      <c r="G255" s="4" t="s">
        <v>942</v>
      </c>
      <c r="H255" s="4" t="s">
        <v>3125</v>
      </c>
      <c r="I255" s="4" t="s">
        <v>6404</v>
      </c>
      <c r="J255" s="4" t="s">
        <v>6405</v>
      </c>
      <c r="K255" s="4" t="s">
        <v>2281</v>
      </c>
      <c r="L255" s="4">
        <v>56</v>
      </c>
      <c r="M255" s="4" t="s">
        <v>77</v>
      </c>
      <c r="N255" s="4">
        <v>26.43</v>
      </c>
      <c r="O255" s="4">
        <v>27.33</v>
      </c>
      <c r="P255" s="4" t="s">
        <v>78</v>
      </c>
      <c r="Q255" s="77">
        <v>45242.958333333336</v>
      </c>
      <c r="R255" s="4">
        <v>1480.08</v>
      </c>
      <c r="S255" s="4">
        <v>1530.48</v>
      </c>
      <c r="T255" s="4" t="str">
        <f>VLOOKUP(E255,zamiana!A:B,2,0)</f>
        <v>STRATIFORME</v>
      </c>
    </row>
    <row r="256" spans="1:20" x14ac:dyDescent="0.3">
      <c r="A256" s="4" t="s">
        <v>6844</v>
      </c>
      <c r="B256" s="76">
        <v>45138</v>
      </c>
      <c r="C256" s="76">
        <v>45138</v>
      </c>
      <c r="D256" s="76">
        <v>45247</v>
      </c>
      <c r="E256" s="4" t="s">
        <v>2262</v>
      </c>
      <c r="F256" s="4" t="s">
        <v>3124</v>
      </c>
      <c r="G256" s="4" t="s">
        <v>942</v>
      </c>
      <c r="H256" s="4" t="s">
        <v>3125</v>
      </c>
      <c r="I256" s="4" t="s">
        <v>5204</v>
      </c>
      <c r="J256" s="4" t="s">
        <v>5205</v>
      </c>
      <c r="K256" s="4" t="s">
        <v>2281</v>
      </c>
      <c r="L256" s="4">
        <v>8</v>
      </c>
      <c r="M256" s="4" t="s">
        <v>77</v>
      </c>
      <c r="N256" s="4">
        <v>14.03</v>
      </c>
      <c r="O256" s="4">
        <v>7.79</v>
      </c>
      <c r="P256" s="4" t="s">
        <v>78</v>
      </c>
      <c r="Q256" s="77">
        <v>45281.676388888889</v>
      </c>
      <c r="R256" s="4">
        <v>112.24</v>
      </c>
      <c r="S256" s="4">
        <v>62.32</v>
      </c>
      <c r="T256" s="4" t="str">
        <f>VLOOKUP(E256,zamiana!A:B,2,0)</f>
        <v>STRATIFORME</v>
      </c>
    </row>
    <row r="257" spans="1:20" x14ac:dyDescent="0.3">
      <c r="A257" s="4" t="s">
        <v>6844</v>
      </c>
      <c r="B257" s="76">
        <v>45138</v>
      </c>
      <c r="C257" s="76">
        <v>45138</v>
      </c>
      <c r="D257" s="76">
        <v>45247</v>
      </c>
      <c r="E257" s="4" t="s">
        <v>2262</v>
      </c>
      <c r="F257" s="4" t="s">
        <v>3124</v>
      </c>
      <c r="G257" s="4" t="s">
        <v>942</v>
      </c>
      <c r="H257" s="4" t="s">
        <v>3125</v>
      </c>
      <c r="I257" s="4" t="s">
        <v>6841</v>
      </c>
      <c r="J257" s="4" t="s">
        <v>6842</v>
      </c>
      <c r="K257" s="4" t="s">
        <v>2281</v>
      </c>
      <c r="L257" s="4">
        <v>16</v>
      </c>
      <c r="M257" s="4" t="s">
        <v>77</v>
      </c>
      <c r="N257" s="4">
        <v>10.27</v>
      </c>
      <c r="O257" s="4">
        <v>19.68</v>
      </c>
      <c r="P257" s="4" t="s">
        <v>78</v>
      </c>
      <c r="Q257" s="77">
        <v>45281.675000000003</v>
      </c>
      <c r="R257" s="4">
        <v>164.32</v>
      </c>
      <c r="S257" s="4">
        <v>314.88</v>
      </c>
      <c r="T257" s="4" t="str">
        <f>VLOOKUP(E257,zamiana!A:B,2,0)</f>
        <v>STRATIFORME</v>
      </c>
    </row>
    <row r="258" spans="1:20" x14ac:dyDescent="0.3">
      <c r="A258" s="4" t="s">
        <v>6844</v>
      </c>
      <c r="B258" s="76">
        <v>45138</v>
      </c>
      <c r="C258" s="76">
        <v>45138</v>
      </c>
      <c r="D258" s="76">
        <v>45247</v>
      </c>
      <c r="E258" s="4" t="s">
        <v>2262</v>
      </c>
      <c r="F258" s="4" t="s">
        <v>3124</v>
      </c>
      <c r="G258" s="4" t="s">
        <v>942</v>
      </c>
      <c r="H258" s="4" t="s">
        <v>3125</v>
      </c>
      <c r="I258" s="4" t="s">
        <v>5200</v>
      </c>
      <c r="J258" s="4" t="s">
        <v>5201</v>
      </c>
      <c r="K258" s="4" t="s">
        <v>2281</v>
      </c>
      <c r="L258" s="4">
        <v>44</v>
      </c>
      <c r="M258" s="4" t="s">
        <v>77</v>
      </c>
      <c r="N258" s="4">
        <v>14.02</v>
      </c>
      <c r="O258" s="4">
        <v>6.7</v>
      </c>
      <c r="P258" s="4" t="s">
        <v>78</v>
      </c>
      <c r="Q258" s="77">
        <v>45281.674305555556</v>
      </c>
      <c r="R258" s="4">
        <v>616.88</v>
      </c>
      <c r="S258" s="4">
        <v>294.8</v>
      </c>
      <c r="T258" s="4" t="str">
        <f>VLOOKUP(E258,zamiana!A:B,2,0)</f>
        <v>STRATIFORME</v>
      </c>
    </row>
    <row r="259" spans="1:20" x14ac:dyDescent="0.3">
      <c r="A259" s="4" t="s">
        <v>6845</v>
      </c>
      <c r="B259" s="76">
        <v>45140</v>
      </c>
      <c r="C259" s="76">
        <v>45140</v>
      </c>
      <c r="D259" s="76">
        <v>45233</v>
      </c>
      <c r="E259" s="4" t="s">
        <v>948</v>
      </c>
      <c r="F259" s="4" t="s">
        <v>6846</v>
      </c>
      <c r="G259" s="4" t="s">
        <v>942</v>
      </c>
      <c r="H259" s="4" t="s">
        <v>948</v>
      </c>
      <c r="I259" s="4" t="s">
        <v>5574</v>
      </c>
      <c r="J259" s="4" t="s">
        <v>3220</v>
      </c>
      <c r="K259" s="4" t="s">
        <v>543</v>
      </c>
      <c r="L259" s="4">
        <v>6</v>
      </c>
      <c r="M259" s="4" t="s">
        <v>77</v>
      </c>
      <c r="N259" s="4">
        <v>13.97</v>
      </c>
      <c r="O259" s="4">
        <v>5.08</v>
      </c>
      <c r="P259" s="4" t="s">
        <v>78</v>
      </c>
      <c r="Q259" s="77">
        <v>45281.675000000003</v>
      </c>
      <c r="R259" s="4">
        <v>83.82</v>
      </c>
      <c r="S259" s="4">
        <v>30.48</v>
      </c>
      <c r="T259" s="4" t="str">
        <f>VLOOKUP(E259,zamiana!A:B,2,0)</f>
        <v>ALSTOM (ex. BT) WRO</v>
      </c>
    </row>
    <row r="260" spans="1:20" x14ac:dyDescent="0.3">
      <c r="A260" s="4" t="s">
        <v>6845</v>
      </c>
      <c r="B260" s="76">
        <v>45140</v>
      </c>
      <c r="C260" s="76">
        <v>45140</v>
      </c>
      <c r="D260" s="76">
        <v>45233</v>
      </c>
      <c r="E260" s="4" t="s">
        <v>948</v>
      </c>
      <c r="F260" s="4" t="s">
        <v>6846</v>
      </c>
      <c r="G260" s="4" t="s">
        <v>942</v>
      </c>
      <c r="H260" s="4" t="s">
        <v>948</v>
      </c>
      <c r="I260" s="4" t="s">
        <v>5574</v>
      </c>
      <c r="J260" s="4" t="s">
        <v>3220</v>
      </c>
      <c r="K260" s="4" t="s">
        <v>543</v>
      </c>
      <c r="L260" s="4">
        <v>8</v>
      </c>
      <c r="M260" s="4" t="s">
        <v>77</v>
      </c>
      <c r="N260" s="4">
        <v>13.97</v>
      </c>
      <c r="O260" s="4">
        <v>5.08</v>
      </c>
      <c r="P260" s="4" t="s">
        <v>78</v>
      </c>
      <c r="Q260" s="77">
        <v>45281.675000000003</v>
      </c>
      <c r="R260" s="4">
        <v>111.76</v>
      </c>
      <c r="S260" s="4">
        <v>40.64</v>
      </c>
      <c r="T260" s="4" t="str">
        <f>VLOOKUP(E260,zamiana!A:B,2,0)</f>
        <v>ALSTOM (ex. BT) WRO</v>
      </c>
    </row>
    <row r="261" spans="1:20" x14ac:dyDescent="0.3">
      <c r="A261" s="4" t="s">
        <v>6847</v>
      </c>
      <c r="B261" s="76">
        <v>45140</v>
      </c>
      <c r="C261" s="76">
        <v>45140</v>
      </c>
      <c r="D261" s="76">
        <v>45233</v>
      </c>
      <c r="E261" s="4" t="s">
        <v>948</v>
      </c>
      <c r="F261" s="4" t="s">
        <v>6846</v>
      </c>
      <c r="G261" s="4" t="s">
        <v>942</v>
      </c>
      <c r="H261" s="4" t="s">
        <v>948</v>
      </c>
      <c r="I261" s="4" t="s">
        <v>6848</v>
      </c>
      <c r="J261" s="4" t="s">
        <v>3220</v>
      </c>
      <c r="K261" s="4" t="s">
        <v>543</v>
      </c>
      <c r="L261" s="4">
        <v>1</v>
      </c>
      <c r="M261" s="4" t="s">
        <v>77</v>
      </c>
      <c r="N261" s="4">
        <v>15.94</v>
      </c>
      <c r="O261" s="4">
        <v>12.31</v>
      </c>
      <c r="P261" s="4" t="s">
        <v>78</v>
      </c>
      <c r="Q261" s="77">
        <v>45281.675000000003</v>
      </c>
      <c r="R261" s="4">
        <v>15.94</v>
      </c>
      <c r="S261" s="4">
        <v>12.31</v>
      </c>
      <c r="T261" s="4" t="str">
        <f>VLOOKUP(E261,zamiana!A:B,2,0)</f>
        <v>ALSTOM (ex. BT) WRO</v>
      </c>
    </row>
    <row r="262" spans="1:20" x14ac:dyDescent="0.3">
      <c r="A262" s="4" t="s">
        <v>6847</v>
      </c>
      <c r="B262" s="76">
        <v>45140</v>
      </c>
      <c r="C262" s="76">
        <v>45140</v>
      </c>
      <c r="D262" s="76">
        <v>45233</v>
      </c>
      <c r="E262" s="4" t="s">
        <v>948</v>
      </c>
      <c r="F262" s="4" t="s">
        <v>6846</v>
      </c>
      <c r="G262" s="4" t="s">
        <v>942</v>
      </c>
      <c r="H262" s="4" t="s">
        <v>948</v>
      </c>
      <c r="I262" s="4" t="s">
        <v>5567</v>
      </c>
      <c r="J262" s="4" t="s">
        <v>3220</v>
      </c>
      <c r="K262" s="4" t="s">
        <v>543</v>
      </c>
      <c r="L262" s="4">
        <v>4</v>
      </c>
      <c r="M262" s="4" t="s">
        <v>77</v>
      </c>
      <c r="N262" s="4">
        <v>23.4</v>
      </c>
      <c r="O262" s="4">
        <v>13.11</v>
      </c>
      <c r="P262" s="4" t="s">
        <v>78</v>
      </c>
      <c r="Q262" s="77">
        <v>45281.674305555556</v>
      </c>
      <c r="R262" s="4">
        <v>93.6</v>
      </c>
      <c r="S262" s="4">
        <v>52.44</v>
      </c>
      <c r="T262" s="4" t="str">
        <f>VLOOKUP(E262,zamiana!A:B,2,0)</f>
        <v>ALSTOM (ex. BT) WRO</v>
      </c>
    </row>
    <row r="263" spans="1:20" x14ac:dyDescent="0.3">
      <c r="A263" s="4" t="s">
        <v>6847</v>
      </c>
      <c r="B263" s="76">
        <v>45140</v>
      </c>
      <c r="C263" s="76">
        <v>45140</v>
      </c>
      <c r="D263" s="76">
        <v>45233</v>
      </c>
      <c r="E263" s="4" t="s">
        <v>948</v>
      </c>
      <c r="F263" s="4" t="s">
        <v>6846</v>
      </c>
      <c r="G263" s="4" t="s">
        <v>942</v>
      </c>
      <c r="H263" s="4" t="s">
        <v>948</v>
      </c>
      <c r="I263" s="4" t="s">
        <v>3425</v>
      </c>
      <c r="J263" s="4" t="s">
        <v>3426</v>
      </c>
      <c r="K263" s="4" t="s">
        <v>543</v>
      </c>
      <c r="L263" s="4">
        <v>24</v>
      </c>
      <c r="M263" s="4" t="s">
        <v>77</v>
      </c>
      <c r="N263" s="4">
        <v>25.66</v>
      </c>
      <c r="O263" s="4">
        <v>17.5</v>
      </c>
      <c r="P263" s="4" t="s">
        <v>78</v>
      </c>
      <c r="Q263" s="77">
        <v>45281.67291666667</v>
      </c>
      <c r="R263" s="4">
        <v>615.84</v>
      </c>
      <c r="S263" s="4">
        <v>420</v>
      </c>
      <c r="T263" s="4" t="str">
        <f>VLOOKUP(E263,zamiana!A:B,2,0)</f>
        <v>ALSTOM (ex. BT) WRO</v>
      </c>
    </row>
    <row r="264" spans="1:20" x14ac:dyDescent="0.3">
      <c r="A264" s="4" t="s">
        <v>6847</v>
      </c>
      <c r="B264" s="76">
        <v>45140</v>
      </c>
      <c r="C264" s="76">
        <v>45140</v>
      </c>
      <c r="D264" s="76">
        <v>45233</v>
      </c>
      <c r="E264" s="4" t="s">
        <v>948</v>
      </c>
      <c r="F264" s="4" t="s">
        <v>6846</v>
      </c>
      <c r="G264" s="4" t="s">
        <v>942</v>
      </c>
      <c r="H264" s="4" t="s">
        <v>948</v>
      </c>
      <c r="I264" s="4" t="s">
        <v>5568</v>
      </c>
      <c r="J264" s="4" t="s">
        <v>5569</v>
      </c>
      <c r="K264" s="4" t="s">
        <v>543</v>
      </c>
      <c r="L264" s="4">
        <v>1</v>
      </c>
      <c r="M264" s="4" t="s">
        <v>77</v>
      </c>
      <c r="N264" s="4">
        <v>30.21</v>
      </c>
      <c r="O264" s="4">
        <v>8.59</v>
      </c>
      <c r="P264" s="4" t="s">
        <v>78</v>
      </c>
      <c r="Q264" s="77">
        <v>45281.675000000003</v>
      </c>
      <c r="R264" s="4">
        <v>30.21</v>
      </c>
      <c r="S264" s="4">
        <v>8.59</v>
      </c>
      <c r="T264" s="4" t="str">
        <f>VLOOKUP(E264,zamiana!A:B,2,0)</f>
        <v>ALSTOM (ex. BT) WRO</v>
      </c>
    </row>
    <row r="265" spans="1:20" x14ac:dyDescent="0.3">
      <c r="A265" s="4" t="s">
        <v>6847</v>
      </c>
      <c r="B265" s="76">
        <v>45140</v>
      </c>
      <c r="C265" s="76">
        <v>45140</v>
      </c>
      <c r="D265" s="76">
        <v>45233</v>
      </c>
      <c r="E265" s="4" t="s">
        <v>948</v>
      </c>
      <c r="F265" s="4" t="s">
        <v>6846</v>
      </c>
      <c r="G265" s="4" t="s">
        <v>942</v>
      </c>
      <c r="H265" s="4" t="s">
        <v>948</v>
      </c>
      <c r="I265" s="4" t="s">
        <v>5570</v>
      </c>
      <c r="J265" s="4" t="s">
        <v>5569</v>
      </c>
      <c r="K265" s="4" t="s">
        <v>543</v>
      </c>
      <c r="L265" s="4">
        <v>2</v>
      </c>
      <c r="M265" s="4" t="s">
        <v>77</v>
      </c>
      <c r="N265" s="4">
        <v>30.21</v>
      </c>
      <c r="O265" s="4">
        <v>8.59</v>
      </c>
      <c r="P265" s="4" t="s">
        <v>78</v>
      </c>
      <c r="Q265" s="77">
        <v>45281.675000000003</v>
      </c>
      <c r="R265" s="4">
        <v>60.42</v>
      </c>
      <c r="S265" s="4">
        <v>17.18</v>
      </c>
      <c r="T265" s="4" t="str">
        <f>VLOOKUP(E265,zamiana!A:B,2,0)</f>
        <v>ALSTOM (ex. BT) WRO</v>
      </c>
    </row>
    <row r="266" spans="1:20" x14ac:dyDescent="0.3">
      <c r="A266" s="4" t="s">
        <v>6849</v>
      </c>
      <c r="B266" s="76">
        <v>45140</v>
      </c>
      <c r="C266" s="76">
        <v>45140</v>
      </c>
      <c r="D266" s="76">
        <v>45233</v>
      </c>
      <c r="E266" s="4" t="s">
        <v>948</v>
      </c>
      <c r="F266" s="4" t="s">
        <v>6846</v>
      </c>
      <c r="G266" s="4" t="s">
        <v>942</v>
      </c>
      <c r="H266" s="4" t="s">
        <v>948</v>
      </c>
      <c r="I266" s="4" t="s">
        <v>3427</v>
      </c>
      <c r="J266" s="4" t="s">
        <v>3418</v>
      </c>
      <c r="K266" s="4" t="s">
        <v>543</v>
      </c>
      <c r="L266" s="4">
        <v>4</v>
      </c>
      <c r="M266" s="4" t="s">
        <v>77</v>
      </c>
      <c r="N266" s="4">
        <v>42.22</v>
      </c>
      <c r="O266" s="4">
        <v>9.4600000000000009</v>
      </c>
      <c r="P266" s="4" t="s">
        <v>78</v>
      </c>
      <c r="Q266" s="77">
        <v>45281.675000000003</v>
      </c>
      <c r="R266" s="4">
        <v>168.88</v>
      </c>
      <c r="S266" s="4">
        <v>37.840000000000003</v>
      </c>
      <c r="T266" s="4" t="str">
        <f>VLOOKUP(E266,zamiana!A:B,2,0)</f>
        <v>ALSTOM (ex. BT) WRO</v>
      </c>
    </row>
    <row r="267" spans="1:20" x14ac:dyDescent="0.3">
      <c r="A267" s="4" t="s">
        <v>6849</v>
      </c>
      <c r="B267" s="76">
        <v>45140</v>
      </c>
      <c r="C267" s="76">
        <v>45140</v>
      </c>
      <c r="D267" s="76">
        <v>45233</v>
      </c>
      <c r="E267" s="4" t="s">
        <v>948</v>
      </c>
      <c r="F267" s="4" t="s">
        <v>6846</v>
      </c>
      <c r="G267" s="4" t="s">
        <v>942</v>
      </c>
      <c r="H267" s="4" t="s">
        <v>948</v>
      </c>
      <c r="I267" s="4" t="s">
        <v>3422</v>
      </c>
      <c r="J267" s="4" t="s">
        <v>3418</v>
      </c>
      <c r="K267" s="4" t="s">
        <v>543</v>
      </c>
      <c r="L267" s="4">
        <v>6</v>
      </c>
      <c r="M267" s="4" t="s">
        <v>77</v>
      </c>
      <c r="N267" s="4">
        <v>17.420000000000002</v>
      </c>
      <c r="O267" s="4">
        <v>7.77</v>
      </c>
      <c r="P267" s="4" t="s">
        <v>78</v>
      </c>
      <c r="Q267" s="77">
        <v>45281.674305555556</v>
      </c>
      <c r="R267" s="4">
        <v>104.52</v>
      </c>
      <c r="S267" s="4">
        <v>46.62</v>
      </c>
      <c r="T267" s="4" t="str">
        <f>VLOOKUP(E267,zamiana!A:B,2,0)</f>
        <v>ALSTOM (ex. BT) WRO</v>
      </c>
    </row>
    <row r="268" spans="1:20" x14ac:dyDescent="0.3">
      <c r="A268" s="4" t="s">
        <v>6849</v>
      </c>
      <c r="B268" s="76">
        <v>45140</v>
      </c>
      <c r="C268" s="76">
        <v>45140</v>
      </c>
      <c r="D268" s="76">
        <v>45233</v>
      </c>
      <c r="E268" s="4" t="s">
        <v>948</v>
      </c>
      <c r="F268" s="4" t="s">
        <v>6846</v>
      </c>
      <c r="G268" s="4" t="s">
        <v>942</v>
      </c>
      <c r="H268" s="4" t="s">
        <v>948</v>
      </c>
      <c r="I268" s="4" t="s">
        <v>5737</v>
      </c>
      <c r="J268" s="4" t="s">
        <v>3421</v>
      </c>
      <c r="K268" s="4" t="s">
        <v>543</v>
      </c>
      <c r="L268" s="4">
        <v>6</v>
      </c>
      <c r="M268" s="4" t="s">
        <v>77</v>
      </c>
      <c r="N268" s="4">
        <v>45.49</v>
      </c>
      <c r="O268" s="4">
        <v>10.63</v>
      </c>
      <c r="P268" s="4" t="s">
        <v>78</v>
      </c>
      <c r="Q268" s="77">
        <v>45281.674305555556</v>
      </c>
      <c r="R268" s="4">
        <v>272.94</v>
      </c>
      <c r="S268" s="4">
        <v>63.78</v>
      </c>
      <c r="T268" s="4" t="str">
        <f>VLOOKUP(E268,zamiana!A:B,2,0)</f>
        <v>ALSTOM (ex. BT) WRO</v>
      </c>
    </row>
    <row r="269" spans="1:20" x14ac:dyDescent="0.3">
      <c r="A269" s="4" t="s">
        <v>6849</v>
      </c>
      <c r="B269" s="76">
        <v>45140</v>
      </c>
      <c r="C269" s="76">
        <v>45140</v>
      </c>
      <c r="D269" s="76">
        <v>45233</v>
      </c>
      <c r="E269" s="4" t="s">
        <v>948</v>
      </c>
      <c r="F269" s="4" t="s">
        <v>6846</v>
      </c>
      <c r="G269" s="4" t="s">
        <v>942</v>
      </c>
      <c r="H269" s="4" t="s">
        <v>948</v>
      </c>
      <c r="I269" s="4" t="s">
        <v>3578</v>
      </c>
      <c r="J269" s="4" t="s">
        <v>3424</v>
      </c>
      <c r="K269" s="4" t="s">
        <v>543</v>
      </c>
      <c r="L269" s="4">
        <v>2</v>
      </c>
      <c r="M269" s="4" t="s">
        <v>77</v>
      </c>
      <c r="N269" s="4">
        <v>65.08</v>
      </c>
      <c r="O269" s="4">
        <v>44.66</v>
      </c>
      <c r="P269" s="4" t="s">
        <v>78</v>
      </c>
      <c r="Q269" s="77">
        <v>45281.675000000003</v>
      </c>
      <c r="R269" s="4">
        <v>130.16</v>
      </c>
      <c r="S269" s="4">
        <v>89.32</v>
      </c>
      <c r="T269" s="4" t="str">
        <f>VLOOKUP(E269,zamiana!A:B,2,0)</f>
        <v>ALSTOM (ex. BT) WRO</v>
      </c>
    </row>
    <row r="270" spans="1:20" x14ac:dyDescent="0.3">
      <c r="A270" s="4" t="s">
        <v>6849</v>
      </c>
      <c r="B270" s="76">
        <v>45140</v>
      </c>
      <c r="C270" s="76">
        <v>45140</v>
      </c>
      <c r="D270" s="76">
        <v>45233</v>
      </c>
      <c r="E270" s="4" t="s">
        <v>948</v>
      </c>
      <c r="F270" s="4" t="s">
        <v>6846</v>
      </c>
      <c r="G270" s="4" t="s">
        <v>942</v>
      </c>
      <c r="H270" s="4" t="s">
        <v>948</v>
      </c>
      <c r="I270" s="4" t="s">
        <v>5690</v>
      </c>
      <c r="J270" s="4" t="s">
        <v>3421</v>
      </c>
      <c r="K270" s="4" t="s">
        <v>543</v>
      </c>
      <c r="L270" s="4">
        <v>4</v>
      </c>
      <c r="M270" s="4" t="s">
        <v>77</v>
      </c>
      <c r="N270" s="4">
        <v>8.16</v>
      </c>
      <c r="O270" s="4">
        <v>2.75</v>
      </c>
      <c r="P270" s="4" t="s">
        <v>78</v>
      </c>
      <c r="Q270" s="77">
        <v>45281.674305555556</v>
      </c>
      <c r="R270" s="4">
        <v>32.64</v>
      </c>
      <c r="S270" s="4">
        <v>11</v>
      </c>
      <c r="T270" s="4" t="str">
        <f>VLOOKUP(E270,zamiana!A:B,2,0)</f>
        <v>ALSTOM (ex. BT) WRO</v>
      </c>
    </row>
    <row r="271" spans="1:20" x14ac:dyDescent="0.3">
      <c r="A271" s="4" t="s">
        <v>6850</v>
      </c>
      <c r="B271" s="76">
        <v>45140</v>
      </c>
      <c r="C271" s="76">
        <v>45140</v>
      </c>
      <c r="D271" s="76">
        <v>45233</v>
      </c>
      <c r="E271" s="4" t="s">
        <v>948</v>
      </c>
      <c r="F271" s="4" t="s">
        <v>6846</v>
      </c>
      <c r="G271" s="4" t="s">
        <v>942</v>
      </c>
      <c r="H271" s="4" t="s">
        <v>948</v>
      </c>
      <c r="I271" s="4" t="s">
        <v>6851</v>
      </c>
      <c r="J271" s="4" t="s">
        <v>6852</v>
      </c>
      <c r="K271" s="4" t="s">
        <v>593</v>
      </c>
      <c r="L271" s="4">
        <v>32</v>
      </c>
      <c r="M271" s="4" t="s">
        <v>77</v>
      </c>
      <c r="N271" s="4">
        <v>15.11</v>
      </c>
      <c r="O271" s="4">
        <v>14.09</v>
      </c>
      <c r="P271" s="4" t="s">
        <v>78</v>
      </c>
      <c r="Q271" s="77">
        <v>45281.628472222219</v>
      </c>
      <c r="R271" s="4">
        <v>483.52</v>
      </c>
      <c r="S271" s="4">
        <v>450.88</v>
      </c>
      <c r="T271" s="4" t="str">
        <f>VLOOKUP(E271,zamiana!A:B,2,0)</f>
        <v>ALSTOM (ex. BT) WRO</v>
      </c>
    </row>
    <row r="272" spans="1:20" x14ac:dyDescent="0.3">
      <c r="A272" s="4" t="s">
        <v>6853</v>
      </c>
      <c r="B272" s="76">
        <v>45149</v>
      </c>
      <c r="C272" s="76">
        <v>45147</v>
      </c>
      <c r="D272" s="76">
        <v>45233</v>
      </c>
      <c r="E272" s="4" t="s">
        <v>948</v>
      </c>
      <c r="F272" s="4" t="s">
        <v>6846</v>
      </c>
      <c r="G272" s="4" t="s">
        <v>942</v>
      </c>
      <c r="H272" s="4" t="s">
        <v>948</v>
      </c>
      <c r="I272" s="4">
        <v>520112451</v>
      </c>
      <c r="J272" s="4" t="s">
        <v>1931</v>
      </c>
      <c r="K272" s="4" t="s">
        <v>554</v>
      </c>
      <c r="L272" s="4">
        <v>12</v>
      </c>
      <c r="M272" s="4" t="s">
        <v>77</v>
      </c>
      <c r="N272" s="4">
        <v>696.66</v>
      </c>
      <c r="O272" s="4">
        <v>383.13</v>
      </c>
      <c r="P272" s="4" t="s">
        <v>78</v>
      </c>
      <c r="Q272" s="77">
        <v>45281.628472222219</v>
      </c>
      <c r="R272" s="4">
        <v>8359.92</v>
      </c>
      <c r="S272" s="4">
        <v>4597.5600000000004</v>
      </c>
      <c r="T272" s="4" t="str">
        <f>VLOOKUP(E272,zamiana!A:B,2,0)</f>
        <v>ALSTOM (ex. BT) WRO</v>
      </c>
    </row>
    <row r="273" spans="1:20" x14ac:dyDescent="0.3">
      <c r="A273" s="4" t="s">
        <v>6854</v>
      </c>
      <c r="B273" s="76">
        <v>45147</v>
      </c>
      <c r="C273" s="76">
        <v>45147</v>
      </c>
      <c r="D273" s="76">
        <v>45233</v>
      </c>
      <c r="E273" s="4" t="s">
        <v>948</v>
      </c>
      <c r="F273" s="4" t="s">
        <v>6846</v>
      </c>
      <c r="G273" s="4" t="s">
        <v>942</v>
      </c>
      <c r="H273" s="4" t="s">
        <v>948</v>
      </c>
      <c r="I273" s="4" t="s">
        <v>5558</v>
      </c>
      <c r="J273" s="4" t="s">
        <v>3421</v>
      </c>
      <c r="K273" s="4" t="s">
        <v>543</v>
      </c>
      <c r="L273" s="4">
        <v>2</v>
      </c>
      <c r="M273" s="4" t="s">
        <v>77</v>
      </c>
      <c r="N273" s="4">
        <v>34.03</v>
      </c>
      <c r="O273" s="4">
        <v>26.97</v>
      </c>
      <c r="P273" s="4" t="s">
        <v>78</v>
      </c>
      <c r="Q273" s="77">
        <v>45281.675000000003</v>
      </c>
      <c r="R273" s="4">
        <v>68.06</v>
      </c>
      <c r="S273" s="4">
        <v>53.94</v>
      </c>
      <c r="T273" s="4" t="str">
        <f>VLOOKUP(E273,zamiana!A:B,2,0)</f>
        <v>ALSTOM (ex. BT) WRO</v>
      </c>
    </row>
    <row r="274" spans="1:20" x14ac:dyDescent="0.3">
      <c r="A274" s="4" t="s">
        <v>6854</v>
      </c>
      <c r="B274" s="76">
        <v>45147</v>
      </c>
      <c r="C274" s="76">
        <v>45147</v>
      </c>
      <c r="D274" s="76">
        <v>45233</v>
      </c>
      <c r="E274" s="4" t="s">
        <v>948</v>
      </c>
      <c r="F274" s="4" t="s">
        <v>6846</v>
      </c>
      <c r="G274" s="4" t="s">
        <v>942</v>
      </c>
      <c r="H274" s="4" t="s">
        <v>948</v>
      </c>
      <c r="I274" s="4" t="s">
        <v>5559</v>
      </c>
      <c r="J274" s="4" t="s">
        <v>3418</v>
      </c>
      <c r="K274" s="4" t="s">
        <v>543</v>
      </c>
      <c r="L274" s="4">
        <v>30</v>
      </c>
      <c r="M274" s="4" t="s">
        <v>77</v>
      </c>
      <c r="N274" s="4">
        <v>10.9</v>
      </c>
      <c r="O274" s="4">
        <v>4.12</v>
      </c>
      <c r="P274" s="4" t="s">
        <v>78</v>
      </c>
      <c r="Q274" s="77">
        <v>45281.674305555556</v>
      </c>
      <c r="R274" s="4">
        <v>327</v>
      </c>
      <c r="S274" s="4">
        <v>123.6</v>
      </c>
      <c r="T274" s="4" t="str">
        <f>VLOOKUP(E274,zamiana!A:B,2,0)</f>
        <v>ALSTOM (ex. BT) WRO</v>
      </c>
    </row>
    <row r="275" spans="1:20" x14ac:dyDescent="0.3">
      <c r="A275" s="4" t="s">
        <v>6854</v>
      </c>
      <c r="B275" s="76">
        <v>45147</v>
      </c>
      <c r="C275" s="76">
        <v>45147</v>
      </c>
      <c r="D275" s="76">
        <v>45233</v>
      </c>
      <c r="E275" s="4" t="s">
        <v>948</v>
      </c>
      <c r="F275" s="4" t="s">
        <v>6846</v>
      </c>
      <c r="G275" s="4" t="s">
        <v>942</v>
      </c>
      <c r="H275" s="4" t="s">
        <v>948</v>
      </c>
      <c r="I275" s="4" t="s">
        <v>5561</v>
      </c>
      <c r="J275" s="4" t="s">
        <v>3418</v>
      </c>
      <c r="K275" s="4" t="s">
        <v>543</v>
      </c>
      <c r="L275" s="4">
        <v>4</v>
      </c>
      <c r="M275" s="4" t="s">
        <v>77</v>
      </c>
      <c r="N275" s="4">
        <v>14.22</v>
      </c>
      <c r="O275" s="4">
        <v>6.63</v>
      </c>
      <c r="P275" s="4" t="s">
        <v>78</v>
      </c>
      <c r="Q275" s="77">
        <v>45281.674305555556</v>
      </c>
      <c r="R275" s="4">
        <v>56.88</v>
      </c>
      <c r="S275" s="4">
        <v>26.52</v>
      </c>
      <c r="T275" s="4" t="str">
        <f>VLOOKUP(E275,zamiana!A:B,2,0)</f>
        <v>ALSTOM (ex. BT) WRO</v>
      </c>
    </row>
    <row r="276" spans="1:20" x14ac:dyDescent="0.3">
      <c r="A276" s="4" t="s">
        <v>6854</v>
      </c>
      <c r="B276" s="76">
        <v>45147</v>
      </c>
      <c r="C276" s="76">
        <v>45147</v>
      </c>
      <c r="D276" s="76">
        <v>45233</v>
      </c>
      <c r="E276" s="4" t="s">
        <v>948</v>
      </c>
      <c r="F276" s="4" t="s">
        <v>6846</v>
      </c>
      <c r="G276" s="4" t="s">
        <v>942</v>
      </c>
      <c r="H276" s="4" t="s">
        <v>948</v>
      </c>
      <c r="I276" s="4" t="s">
        <v>5562</v>
      </c>
      <c r="J276" s="4" t="s">
        <v>3418</v>
      </c>
      <c r="K276" s="4" t="s">
        <v>543</v>
      </c>
      <c r="L276" s="4">
        <v>10</v>
      </c>
      <c r="M276" s="4" t="s">
        <v>77</v>
      </c>
      <c r="N276" s="4">
        <v>15.01</v>
      </c>
      <c r="O276" s="4">
        <v>6.87</v>
      </c>
      <c r="P276" s="4" t="s">
        <v>78</v>
      </c>
      <c r="Q276" s="77">
        <v>45281.674305555556</v>
      </c>
      <c r="R276" s="4">
        <v>150.1</v>
      </c>
      <c r="S276" s="4">
        <v>68.7</v>
      </c>
      <c r="T276" s="4" t="str">
        <f>VLOOKUP(E276,zamiana!A:B,2,0)</f>
        <v>ALSTOM (ex. BT) WRO</v>
      </c>
    </row>
    <row r="277" spans="1:20" x14ac:dyDescent="0.3">
      <c r="A277" s="4" t="s">
        <v>6854</v>
      </c>
      <c r="B277" s="76">
        <v>45147</v>
      </c>
      <c r="C277" s="76">
        <v>45147</v>
      </c>
      <c r="D277" s="76">
        <v>45233</v>
      </c>
      <c r="E277" s="4" t="s">
        <v>948</v>
      </c>
      <c r="F277" s="4" t="s">
        <v>6846</v>
      </c>
      <c r="G277" s="4" t="s">
        <v>942</v>
      </c>
      <c r="H277" s="4" t="s">
        <v>948</v>
      </c>
      <c r="I277" s="4" t="s">
        <v>3428</v>
      </c>
      <c r="J277" s="4" t="s">
        <v>3420</v>
      </c>
      <c r="K277" s="4" t="s">
        <v>543</v>
      </c>
      <c r="L277" s="4">
        <v>8</v>
      </c>
      <c r="M277" s="4" t="s">
        <v>77</v>
      </c>
      <c r="N277" s="4">
        <v>8.74</v>
      </c>
      <c r="O277" s="4">
        <v>3.11</v>
      </c>
      <c r="P277" s="4" t="s">
        <v>78</v>
      </c>
      <c r="Q277" s="77">
        <v>45281.674305555556</v>
      </c>
      <c r="R277" s="4">
        <v>69.92</v>
      </c>
      <c r="S277" s="4">
        <v>24.88</v>
      </c>
      <c r="T277" s="4" t="str">
        <f>VLOOKUP(E277,zamiana!A:B,2,0)</f>
        <v>ALSTOM (ex. BT) WRO</v>
      </c>
    </row>
    <row r="278" spans="1:20" x14ac:dyDescent="0.3">
      <c r="A278" s="4" t="s">
        <v>6854</v>
      </c>
      <c r="B278" s="76">
        <v>45147</v>
      </c>
      <c r="C278" s="76">
        <v>45147</v>
      </c>
      <c r="D278" s="76">
        <v>45233</v>
      </c>
      <c r="E278" s="4" t="s">
        <v>948</v>
      </c>
      <c r="F278" s="4" t="s">
        <v>6846</v>
      </c>
      <c r="G278" s="4" t="s">
        <v>942</v>
      </c>
      <c r="H278" s="4" t="s">
        <v>948</v>
      </c>
      <c r="I278" s="4" t="s">
        <v>3422</v>
      </c>
      <c r="J278" s="4" t="s">
        <v>3418</v>
      </c>
      <c r="K278" s="4" t="s">
        <v>543</v>
      </c>
      <c r="L278" s="4">
        <v>6</v>
      </c>
      <c r="M278" s="4" t="s">
        <v>77</v>
      </c>
      <c r="N278" s="4">
        <v>17.420000000000002</v>
      </c>
      <c r="O278" s="4">
        <v>7.77</v>
      </c>
      <c r="P278" s="4" t="s">
        <v>78</v>
      </c>
      <c r="Q278" s="77">
        <v>45281.674305555556</v>
      </c>
      <c r="R278" s="4">
        <v>104.52</v>
      </c>
      <c r="S278" s="4">
        <v>46.62</v>
      </c>
      <c r="T278" s="4" t="str">
        <f>VLOOKUP(E278,zamiana!A:B,2,0)</f>
        <v>ALSTOM (ex. BT) WRO</v>
      </c>
    </row>
    <row r="279" spans="1:20" x14ac:dyDescent="0.3">
      <c r="A279" s="4" t="s">
        <v>6854</v>
      </c>
      <c r="B279" s="76">
        <v>45147</v>
      </c>
      <c r="C279" s="76">
        <v>45147</v>
      </c>
      <c r="D279" s="76">
        <v>45233</v>
      </c>
      <c r="E279" s="4" t="s">
        <v>948</v>
      </c>
      <c r="F279" s="4" t="s">
        <v>6846</v>
      </c>
      <c r="G279" s="4" t="s">
        <v>942</v>
      </c>
      <c r="H279" s="4" t="s">
        <v>948</v>
      </c>
      <c r="I279" s="4" t="s">
        <v>5690</v>
      </c>
      <c r="J279" s="4" t="s">
        <v>3421</v>
      </c>
      <c r="K279" s="4" t="s">
        <v>543</v>
      </c>
      <c r="L279" s="4">
        <v>8</v>
      </c>
      <c r="M279" s="4" t="s">
        <v>77</v>
      </c>
      <c r="N279" s="4">
        <v>8.16</v>
      </c>
      <c r="O279" s="4">
        <v>2.75</v>
      </c>
      <c r="P279" s="4" t="s">
        <v>78</v>
      </c>
      <c r="Q279" s="77">
        <v>45281.674305555556</v>
      </c>
      <c r="R279" s="4">
        <v>65.28</v>
      </c>
      <c r="S279" s="4">
        <v>22</v>
      </c>
      <c r="T279" s="4" t="str">
        <f>VLOOKUP(E279,zamiana!A:B,2,0)</f>
        <v>ALSTOM (ex. BT) WRO</v>
      </c>
    </row>
    <row r="280" spans="1:20" x14ac:dyDescent="0.3">
      <c r="A280" s="4" t="s">
        <v>6854</v>
      </c>
      <c r="B280" s="76">
        <v>45147</v>
      </c>
      <c r="C280" s="76">
        <v>45147</v>
      </c>
      <c r="D280" s="76">
        <v>45233</v>
      </c>
      <c r="E280" s="4" t="s">
        <v>948</v>
      </c>
      <c r="F280" s="4" t="s">
        <v>6846</v>
      </c>
      <c r="G280" s="4" t="s">
        <v>942</v>
      </c>
      <c r="H280" s="4" t="s">
        <v>948</v>
      </c>
      <c r="I280" s="4" t="s">
        <v>5565</v>
      </c>
      <c r="J280" s="4" t="s">
        <v>3418</v>
      </c>
      <c r="K280" s="4" t="s">
        <v>543</v>
      </c>
      <c r="L280" s="4">
        <v>2</v>
      </c>
      <c r="M280" s="4" t="s">
        <v>77</v>
      </c>
      <c r="N280" s="4">
        <v>13.8</v>
      </c>
      <c r="O280" s="4">
        <v>4.01</v>
      </c>
      <c r="P280" s="4" t="s">
        <v>78</v>
      </c>
      <c r="Q280" s="77">
        <v>45281.674305555556</v>
      </c>
      <c r="R280" s="4">
        <v>27.6</v>
      </c>
      <c r="S280" s="4">
        <v>8.02</v>
      </c>
      <c r="T280" s="4" t="str">
        <f>VLOOKUP(E280,zamiana!A:B,2,0)</f>
        <v>ALSTOM (ex. BT) WRO</v>
      </c>
    </row>
    <row r="281" spans="1:20" x14ac:dyDescent="0.3">
      <c r="A281" s="4" t="s">
        <v>6855</v>
      </c>
      <c r="B281" s="76">
        <v>45147</v>
      </c>
      <c r="C281" s="76">
        <v>45147</v>
      </c>
      <c r="D281" s="76">
        <v>45233</v>
      </c>
      <c r="E281" s="4" t="s">
        <v>948</v>
      </c>
      <c r="F281" s="4" t="s">
        <v>6846</v>
      </c>
      <c r="G281" s="4" t="s">
        <v>942</v>
      </c>
      <c r="H281" s="4" t="s">
        <v>948</v>
      </c>
      <c r="I281" s="4" t="s">
        <v>6848</v>
      </c>
      <c r="J281" s="4" t="s">
        <v>3220</v>
      </c>
      <c r="K281" s="4" t="s">
        <v>543</v>
      </c>
      <c r="L281" s="4">
        <v>4</v>
      </c>
      <c r="M281" s="4" t="s">
        <v>77</v>
      </c>
      <c r="N281" s="4">
        <v>15.94</v>
      </c>
      <c r="O281" s="4">
        <v>12.31</v>
      </c>
      <c r="P281" s="4" t="s">
        <v>78</v>
      </c>
      <c r="Q281" s="77">
        <v>45281.675000000003</v>
      </c>
      <c r="R281" s="4">
        <v>63.76</v>
      </c>
      <c r="S281" s="4">
        <v>49.24</v>
      </c>
      <c r="T281" s="4" t="str">
        <f>VLOOKUP(E281,zamiana!A:B,2,0)</f>
        <v>ALSTOM (ex. BT) WRO</v>
      </c>
    </row>
    <row r="282" spans="1:20" x14ac:dyDescent="0.3">
      <c r="A282" s="4" t="s">
        <v>6855</v>
      </c>
      <c r="B282" s="76">
        <v>45147</v>
      </c>
      <c r="C282" s="76">
        <v>45147</v>
      </c>
      <c r="D282" s="76">
        <v>45233</v>
      </c>
      <c r="E282" s="4" t="s">
        <v>948</v>
      </c>
      <c r="F282" s="4" t="s">
        <v>6846</v>
      </c>
      <c r="G282" s="4" t="s">
        <v>942</v>
      </c>
      <c r="H282" s="4" t="s">
        <v>948</v>
      </c>
      <c r="I282" s="4" t="s">
        <v>3425</v>
      </c>
      <c r="J282" s="4" t="s">
        <v>3426</v>
      </c>
      <c r="K282" s="4" t="s">
        <v>543</v>
      </c>
      <c r="L282" s="4">
        <v>24</v>
      </c>
      <c r="M282" s="4" t="s">
        <v>77</v>
      </c>
      <c r="N282" s="4">
        <v>25.66</v>
      </c>
      <c r="O282" s="4">
        <v>17.5</v>
      </c>
      <c r="P282" s="4" t="s">
        <v>78</v>
      </c>
      <c r="Q282" s="77">
        <v>45281.67291666667</v>
      </c>
      <c r="R282" s="4">
        <v>615.84</v>
      </c>
      <c r="S282" s="4">
        <v>420</v>
      </c>
      <c r="T282" s="4" t="str">
        <f>VLOOKUP(E282,zamiana!A:B,2,0)</f>
        <v>ALSTOM (ex. BT) WRO</v>
      </c>
    </row>
    <row r="283" spans="1:20" x14ac:dyDescent="0.3">
      <c r="A283" s="4" t="s">
        <v>6855</v>
      </c>
      <c r="B283" s="76">
        <v>45147</v>
      </c>
      <c r="C283" s="76">
        <v>45147</v>
      </c>
      <c r="D283" s="76">
        <v>45233</v>
      </c>
      <c r="E283" s="4" t="s">
        <v>948</v>
      </c>
      <c r="F283" s="4" t="s">
        <v>6846</v>
      </c>
      <c r="G283" s="4" t="s">
        <v>942</v>
      </c>
      <c r="H283" s="4" t="s">
        <v>948</v>
      </c>
      <c r="I283" s="4" t="s">
        <v>5568</v>
      </c>
      <c r="J283" s="4" t="s">
        <v>5569</v>
      </c>
      <c r="K283" s="4" t="s">
        <v>543</v>
      </c>
      <c r="L283" s="4">
        <v>2</v>
      </c>
      <c r="M283" s="4" t="s">
        <v>77</v>
      </c>
      <c r="N283" s="4">
        <v>30.21</v>
      </c>
      <c r="O283" s="4">
        <v>8.59</v>
      </c>
      <c r="P283" s="4" t="s">
        <v>78</v>
      </c>
      <c r="Q283" s="77">
        <v>45281.675000000003</v>
      </c>
      <c r="R283" s="4">
        <v>60.42</v>
      </c>
      <c r="S283" s="4">
        <v>17.18</v>
      </c>
      <c r="T283" s="4" t="str">
        <f>VLOOKUP(E283,zamiana!A:B,2,0)</f>
        <v>ALSTOM (ex. BT) WRO</v>
      </c>
    </row>
    <row r="284" spans="1:20" x14ac:dyDescent="0.3">
      <c r="A284" s="4" t="s">
        <v>6855</v>
      </c>
      <c r="B284" s="76">
        <v>45147</v>
      </c>
      <c r="C284" s="76">
        <v>45147</v>
      </c>
      <c r="D284" s="76">
        <v>45233</v>
      </c>
      <c r="E284" s="4" t="s">
        <v>948</v>
      </c>
      <c r="F284" s="4" t="s">
        <v>6846</v>
      </c>
      <c r="G284" s="4" t="s">
        <v>942</v>
      </c>
      <c r="H284" s="4" t="s">
        <v>948</v>
      </c>
      <c r="I284" s="4" t="s">
        <v>5571</v>
      </c>
      <c r="J284" s="4" t="s">
        <v>3220</v>
      </c>
      <c r="K284" s="4" t="s">
        <v>543</v>
      </c>
      <c r="L284" s="4">
        <v>4</v>
      </c>
      <c r="M284" s="4" t="s">
        <v>77</v>
      </c>
      <c r="N284" s="4">
        <v>99.36</v>
      </c>
      <c r="O284" s="4">
        <v>30</v>
      </c>
      <c r="P284" s="4" t="s">
        <v>78</v>
      </c>
      <c r="Q284" s="77">
        <v>45281.675000000003</v>
      </c>
      <c r="R284" s="4">
        <v>397.44</v>
      </c>
      <c r="S284" s="4">
        <v>120</v>
      </c>
      <c r="T284" s="4" t="str">
        <f>VLOOKUP(E284,zamiana!A:B,2,0)</f>
        <v>ALSTOM (ex. BT) WRO</v>
      </c>
    </row>
    <row r="285" spans="1:20" x14ac:dyDescent="0.3">
      <c r="A285" s="4" t="s">
        <v>6856</v>
      </c>
      <c r="B285" s="76">
        <v>45147</v>
      </c>
      <c r="C285" s="76">
        <v>45147</v>
      </c>
      <c r="D285" s="76">
        <v>45233</v>
      </c>
      <c r="E285" s="4" t="s">
        <v>948</v>
      </c>
      <c r="F285" s="4" t="s">
        <v>6846</v>
      </c>
      <c r="G285" s="4" t="s">
        <v>942</v>
      </c>
      <c r="H285" s="4" t="s">
        <v>948</v>
      </c>
      <c r="I285" s="4" t="s">
        <v>6857</v>
      </c>
      <c r="J285" s="4" t="s">
        <v>6858</v>
      </c>
      <c r="K285" s="4" t="s">
        <v>580</v>
      </c>
      <c r="L285" s="4">
        <v>13</v>
      </c>
      <c r="M285" s="4" t="s">
        <v>77</v>
      </c>
      <c r="N285" s="4">
        <v>5.4</v>
      </c>
      <c r="O285" s="4">
        <v>2.77</v>
      </c>
      <c r="P285" s="4" t="s">
        <v>78</v>
      </c>
      <c r="Q285" s="77">
        <v>45281.645833333336</v>
      </c>
      <c r="R285" s="4">
        <v>70.2</v>
      </c>
      <c r="S285" s="4">
        <v>36.01</v>
      </c>
      <c r="T285" s="4" t="str">
        <f>VLOOKUP(E285,zamiana!A:B,2,0)</f>
        <v>ALSTOM (ex. BT) WRO</v>
      </c>
    </row>
    <row r="286" spans="1:20" x14ac:dyDescent="0.3">
      <c r="A286" s="4" t="s">
        <v>6856</v>
      </c>
      <c r="B286" s="76">
        <v>45147</v>
      </c>
      <c r="C286" s="76">
        <v>45147</v>
      </c>
      <c r="D286" s="76">
        <v>45233</v>
      </c>
      <c r="E286" s="4" t="s">
        <v>948</v>
      </c>
      <c r="F286" s="4" t="s">
        <v>6846</v>
      </c>
      <c r="G286" s="4" t="s">
        <v>942</v>
      </c>
      <c r="H286" s="4" t="s">
        <v>948</v>
      </c>
      <c r="I286" s="4" t="s">
        <v>6859</v>
      </c>
      <c r="J286" s="4" t="s">
        <v>1560</v>
      </c>
      <c r="K286" s="4" t="s">
        <v>1057</v>
      </c>
      <c r="L286" s="4">
        <v>72</v>
      </c>
      <c r="M286" s="4" t="s">
        <v>77</v>
      </c>
      <c r="N286" s="4">
        <v>29.87</v>
      </c>
      <c r="O286" s="4">
        <v>22.64</v>
      </c>
      <c r="P286" s="4" t="s">
        <v>78</v>
      </c>
      <c r="Q286" s="77">
        <v>45281.625694444447</v>
      </c>
      <c r="R286" s="4">
        <v>2150.64</v>
      </c>
      <c r="S286" s="4">
        <v>1630.08</v>
      </c>
      <c r="T286" s="4" t="str">
        <f>VLOOKUP(E286,zamiana!A:B,2,0)</f>
        <v>ALSTOM (ex. BT) WRO</v>
      </c>
    </row>
    <row r="287" spans="1:20" x14ac:dyDescent="0.3">
      <c r="A287" s="4" t="s">
        <v>6856</v>
      </c>
      <c r="B287" s="76">
        <v>45147</v>
      </c>
      <c r="C287" s="76">
        <v>45147</v>
      </c>
      <c r="D287" s="76">
        <v>45233</v>
      </c>
      <c r="E287" s="4" t="s">
        <v>948</v>
      </c>
      <c r="F287" s="4" t="s">
        <v>6846</v>
      </c>
      <c r="G287" s="4" t="s">
        <v>942</v>
      </c>
      <c r="H287" s="4" t="s">
        <v>948</v>
      </c>
      <c r="I287" s="4" t="s">
        <v>6860</v>
      </c>
      <c r="J287" s="4" t="s">
        <v>6861</v>
      </c>
      <c r="K287" s="4" t="s">
        <v>1057</v>
      </c>
      <c r="L287" s="4">
        <v>50</v>
      </c>
      <c r="M287" s="4" t="s">
        <v>77</v>
      </c>
      <c r="N287" s="4">
        <v>18.64</v>
      </c>
      <c r="O287" s="4">
        <v>5.27</v>
      </c>
      <c r="P287" s="4" t="s">
        <v>78</v>
      </c>
      <c r="Q287" s="77">
        <v>45281.623611111114</v>
      </c>
      <c r="R287" s="4">
        <v>932</v>
      </c>
      <c r="S287" s="4">
        <v>263.5</v>
      </c>
      <c r="T287" s="4" t="str">
        <f>VLOOKUP(E287,zamiana!A:B,2,0)</f>
        <v>ALSTOM (ex. BT) WRO</v>
      </c>
    </row>
    <row r="288" spans="1:20" x14ac:dyDescent="0.3">
      <c r="A288" s="4" t="s">
        <v>6856</v>
      </c>
      <c r="B288" s="76">
        <v>45147</v>
      </c>
      <c r="C288" s="76">
        <v>45147</v>
      </c>
      <c r="D288" s="76">
        <v>45233</v>
      </c>
      <c r="E288" s="4" t="s">
        <v>948</v>
      </c>
      <c r="F288" s="4" t="s">
        <v>6846</v>
      </c>
      <c r="G288" s="4" t="s">
        <v>942</v>
      </c>
      <c r="H288" s="4" t="s">
        <v>948</v>
      </c>
      <c r="I288" s="4" t="s">
        <v>6862</v>
      </c>
      <c r="J288" s="4" t="s">
        <v>6861</v>
      </c>
      <c r="K288" s="4" t="s">
        <v>1057</v>
      </c>
      <c r="L288" s="4">
        <v>8</v>
      </c>
      <c r="M288" s="4" t="s">
        <v>77</v>
      </c>
      <c r="N288" s="4">
        <v>15.79</v>
      </c>
      <c r="O288" s="4">
        <v>11.97</v>
      </c>
      <c r="P288" s="4" t="s">
        <v>78</v>
      </c>
      <c r="Q288" s="77">
        <v>45281.623611111114</v>
      </c>
      <c r="R288" s="4">
        <v>126.32</v>
      </c>
      <c r="S288" s="4">
        <v>95.76</v>
      </c>
      <c r="T288" s="4" t="str">
        <f>VLOOKUP(E288,zamiana!A:B,2,0)</f>
        <v>ALSTOM (ex. BT) WRO</v>
      </c>
    </row>
    <row r="289" spans="1:20" x14ac:dyDescent="0.3">
      <c r="A289" s="4" t="s">
        <v>6856</v>
      </c>
      <c r="B289" s="76">
        <v>45147</v>
      </c>
      <c r="C289" s="76">
        <v>45147</v>
      </c>
      <c r="D289" s="76">
        <v>45233</v>
      </c>
      <c r="E289" s="4" t="s">
        <v>948</v>
      </c>
      <c r="F289" s="4" t="s">
        <v>6846</v>
      </c>
      <c r="G289" s="4" t="s">
        <v>942</v>
      </c>
      <c r="H289" s="4" t="s">
        <v>948</v>
      </c>
      <c r="I289" s="4" t="s">
        <v>3133</v>
      </c>
      <c r="J289" s="4" t="s">
        <v>3133</v>
      </c>
      <c r="K289" s="4" t="s">
        <v>1057</v>
      </c>
      <c r="L289" s="4">
        <v>4</v>
      </c>
      <c r="M289" s="4" t="s">
        <v>77</v>
      </c>
      <c r="N289" s="4">
        <v>18.829999999999998</v>
      </c>
      <c r="O289" s="4">
        <v>17.11</v>
      </c>
      <c r="P289" s="4" t="s">
        <v>78</v>
      </c>
      <c r="Q289" s="77">
        <v>45281.644444444442</v>
      </c>
      <c r="R289" s="4">
        <v>75.319999999999993</v>
      </c>
      <c r="S289" s="4">
        <v>68.44</v>
      </c>
      <c r="T289" s="4" t="str">
        <f>VLOOKUP(E289,zamiana!A:B,2,0)</f>
        <v>ALSTOM (ex. BT) WRO</v>
      </c>
    </row>
    <row r="290" spans="1:20" x14ac:dyDescent="0.3">
      <c r="A290" s="4" t="s">
        <v>6856</v>
      </c>
      <c r="B290" s="76">
        <v>45147</v>
      </c>
      <c r="C290" s="76">
        <v>45147</v>
      </c>
      <c r="D290" s="76">
        <v>45233</v>
      </c>
      <c r="E290" s="4" t="s">
        <v>948</v>
      </c>
      <c r="F290" s="4" t="s">
        <v>6846</v>
      </c>
      <c r="G290" s="4" t="s">
        <v>942</v>
      </c>
      <c r="H290" s="4" t="s">
        <v>948</v>
      </c>
      <c r="I290" s="4" t="s">
        <v>6863</v>
      </c>
      <c r="J290" s="4" t="s">
        <v>6861</v>
      </c>
      <c r="K290" s="4" t="s">
        <v>1057</v>
      </c>
      <c r="L290" s="4">
        <v>22</v>
      </c>
      <c r="M290" s="4" t="s">
        <v>77</v>
      </c>
      <c r="N290" s="4">
        <v>25.7</v>
      </c>
      <c r="O290" s="4">
        <v>19.43</v>
      </c>
      <c r="P290" s="4" t="s">
        <v>78</v>
      </c>
      <c r="Q290" s="77">
        <v>45281.623611111114</v>
      </c>
      <c r="R290" s="4">
        <v>565.4</v>
      </c>
      <c r="S290" s="4">
        <v>427.46</v>
      </c>
      <c r="T290" s="4" t="str">
        <f>VLOOKUP(E290,zamiana!A:B,2,0)</f>
        <v>ALSTOM (ex. BT) WRO</v>
      </c>
    </row>
    <row r="291" spans="1:20" x14ac:dyDescent="0.3">
      <c r="A291" s="4" t="s">
        <v>6856</v>
      </c>
      <c r="B291" s="76">
        <v>45147</v>
      </c>
      <c r="C291" s="76">
        <v>45147</v>
      </c>
      <c r="D291" s="76">
        <v>45233</v>
      </c>
      <c r="E291" s="4" t="s">
        <v>948</v>
      </c>
      <c r="F291" s="4" t="s">
        <v>6846</v>
      </c>
      <c r="G291" s="4" t="s">
        <v>942</v>
      </c>
      <c r="H291" s="4" t="s">
        <v>948</v>
      </c>
      <c r="I291" s="4" t="s">
        <v>6864</v>
      </c>
      <c r="J291" s="4" t="s">
        <v>6861</v>
      </c>
      <c r="K291" s="4" t="s">
        <v>1057</v>
      </c>
      <c r="L291" s="4">
        <v>32</v>
      </c>
      <c r="M291" s="4" t="s">
        <v>77</v>
      </c>
      <c r="N291" s="4">
        <v>19.71</v>
      </c>
      <c r="O291" s="4">
        <v>58</v>
      </c>
      <c r="P291" s="4" t="s">
        <v>78</v>
      </c>
      <c r="Q291" s="77">
        <v>45281.623611111114</v>
      </c>
      <c r="R291" s="4">
        <v>630.72</v>
      </c>
      <c r="S291" s="4">
        <v>1856</v>
      </c>
      <c r="T291" s="4" t="str">
        <f>VLOOKUP(E291,zamiana!A:B,2,0)</f>
        <v>ALSTOM (ex. BT) WRO</v>
      </c>
    </row>
    <row r="292" spans="1:20" x14ac:dyDescent="0.3">
      <c r="A292" s="4" t="s">
        <v>6856</v>
      </c>
      <c r="B292" s="76">
        <v>45147</v>
      </c>
      <c r="C292" s="76">
        <v>45147</v>
      </c>
      <c r="D292" s="76">
        <v>45233</v>
      </c>
      <c r="E292" s="4" t="s">
        <v>948</v>
      </c>
      <c r="F292" s="4" t="s">
        <v>6846</v>
      </c>
      <c r="G292" s="4" t="s">
        <v>942</v>
      </c>
      <c r="H292" s="4" t="s">
        <v>948</v>
      </c>
      <c r="I292" s="4" t="s">
        <v>6865</v>
      </c>
      <c r="J292" s="4" t="s">
        <v>6861</v>
      </c>
      <c r="K292" s="4" t="s">
        <v>1057</v>
      </c>
      <c r="L292" s="4">
        <v>20</v>
      </c>
      <c r="M292" s="4" t="s">
        <v>77</v>
      </c>
      <c r="N292" s="4">
        <v>9.1</v>
      </c>
      <c r="O292" s="4">
        <v>8.69</v>
      </c>
      <c r="P292" s="4" t="s">
        <v>78</v>
      </c>
      <c r="Q292" s="77">
        <v>45281.623611111114</v>
      </c>
      <c r="R292" s="4">
        <v>182</v>
      </c>
      <c r="S292" s="4">
        <v>173.8</v>
      </c>
      <c r="T292" s="4" t="str">
        <f>VLOOKUP(E292,zamiana!A:B,2,0)</f>
        <v>ALSTOM (ex. BT) WRO</v>
      </c>
    </row>
    <row r="293" spans="1:20" x14ac:dyDescent="0.3">
      <c r="A293" s="4" t="s">
        <v>6856</v>
      </c>
      <c r="B293" s="76">
        <v>45147</v>
      </c>
      <c r="C293" s="76">
        <v>45147</v>
      </c>
      <c r="D293" s="76">
        <v>45233</v>
      </c>
      <c r="E293" s="4" t="s">
        <v>948</v>
      </c>
      <c r="F293" s="4" t="s">
        <v>6846</v>
      </c>
      <c r="G293" s="4" t="s">
        <v>942</v>
      </c>
      <c r="H293" s="4" t="s">
        <v>948</v>
      </c>
      <c r="I293" s="4" t="s">
        <v>2271</v>
      </c>
      <c r="J293" s="4" t="s">
        <v>2271</v>
      </c>
      <c r="K293" s="4" t="s">
        <v>1057</v>
      </c>
      <c r="L293" s="4">
        <v>2</v>
      </c>
      <c r="M293" s="4" t="s">
        <v>77</v>
      </c>
      <c r="N293" s="4">
        <v>13.54</v>
      </c>
      <c r="O293" s="4">
        <v>13.23</v>
      </c>
      <c r="P293" s="4" t="s">
        <v>78</v>
      </c>
      <c r="Q293" s="77">
        <v>45281.643750000003</v>
      </c>
      <c r="R293" s="4">
        <v>27.08</v>
      </c>
      <c r="S293" s="4">
        <v>26.46</v>
      </c>
      <c r="T293" s="4" t="str">
        <f>VLOOKUP(E293,zamiana!A:B,2,0)</f>
        <v>ALSTOM (ex. BT) WRO</v>
      </c>
    </row>
    <row r="294" spans="1:20" x14ac:dyDescent="0.3">
      <c r="A294" s="4" t="s">
        <v>6856</v>
      </c>
      <c r="B294" s="76">
        <v>45147</v>
      </c>
      <c r="C294" s="76">
        <v>45147</v>
      </c>
      <c r="D294" s="76">
        <v>45233</v>
      </c>
      <c r="E294" s="4" t="s">
        <v>948</v>
      </c>
      <c r="F294" s="4" t="s">
        <v>6846</v>
      </c>
      <c r="G294" s="4" t="s">
        <v>942</v>
      </c>
      <c r="H294" s="4" t="s">
        <v>948</v>
      </c>
      <c r="I294" s="4" t="s">
        <v>6866</v>
      </c>
      <c r="J294" s="4" t="s">
        <v>6861</v>
      </c>
      <c r="K294" s="4" t="s">
        <v>1057</v>
      </c>
      <c r="L294" s="4">
        <v>37</v>
      </c>
      <c r="M294" s="4" t="s">
        <v>77</v>
      </c>
      <c r="N294" s="4">
        <v>7.84</v>
      </c>
      <c r="O294" s="4">
        <v>8.36</v>
      </c>
      <c r="P294" s="4" t="s">
        <v>78</v>
      </c>
      <c r="Q294" s="77">
        <v>45281.623611111114</v>
      </c>
      <c r="R294" s="4">
        <v>290.08</v>
      </c>
      <c r="S294" s="4">
        <v>309.32</v>
      </c>
      <c r="T294" s="4" t="str">
        <f>VLOOKUP(E294,zamiana!A:B,2,0)</f>
        <v>ALSTOM (ex. BT) WRO</v>
      </c>
    </row>
    <row r="295" spans="1:20" x14ac:dyDescent="0.3">
      <c r="A295" s="4" t="s">
        <v>6856</v>
      </c>
      <c r="B295" s="76">
        <v>45147</v>
      </c>
      <c r="C295" s="76">
        <v>45147</v>
      </c>
      <c r="D295" s="76">
        <v>45233</v>
      </c>
      <c r="E295" s="4" t="s">
        <v>948</v>
      </c>
      <c r="F295" s="4" t="s">
        <v>6846</v>
      </c>
      <c r="G295" s="4" t="s">
        <v>942</v>
      </c>
      <c r="H295" s="4" t="s">
        <v>948</v>
      </c>
      <c r="I295" s="4" t="s">
        <v>6867</v>
      </c>
      <c r="J295" s="4" t="s">
        <v>6861</v>
      </c>
      <c r="K295" s="4" t="s">
        <v>1057</v>
      </c>
      <c r="L295" s="4">
        <v>142</v>
      </c>
      <c r="M295" s="4" t="s">
        <v>77</v>
      </c>
      <c r="N295" s="4">
        <v>6.78</v>
      </c>
      <c r="O295" s="4">
        <v>6.68</v>
      </c>
      <c r="P295" s="4" t="s">
        <v>78</v>
      </c>
      <c r="Q295" s="77">
        <v>45281.623611111114</v>
      </c>
      <c r="R295" s="4">
        <v>962.76</v>
      </c>
      <c r="S295" s="4">
        <v>948.56</v>
      </c>
      <c r="T295" s="4" t="str">
        <f>VLOOKUP(E295,zamiana!A:B,2,0)</f>
        <v>ALSTOM (ex. BT) WRO</v>
      </c>
    </row>
    <row r="296" spans="1:20" x14ac:dyDescent="0.3">
      <c r="A296" s="4" t="s">
        <v>6856</v>
      </c>
      <c r="B296" s="76">
        <v>45147</v>
      </c>
      <c r="C296" s="76">
        <v>45147</v>
      </c>
      <c r="D296" s="76">
        <v>45233</v>
      </c>
      <c r="E296" s="4" t="s">
        <v>948</v>
      </c>
      <c r="F296" s="4" t="s">
        <v>6846</v>
      </c>
      <c r="G296" s="4" t="s">
        <v>942</v>
      </c>
      <c r="H296" s="4" t="s">
        <v>948</v>
      </c>
      <c r="I296" s="4" t="s">
        <v>6868</v>
      </c>
      <c r="J296" s="4" t="s">
        <v>6861</v>
      </c>
      <c r="K296" s="4" t="s">
        <v>1057</v>
      </c>
      <c r="L296" s="4">
        <v>100</v>
      </c>
      <c r="M296" s="4" t="s">
        <v>77</v>
      </c>
      <c r="N296" s="4">
        <v>7.31</v>
      </c>
      <c r="O296" s="4">
        <v>7.32</v>
      </c>
      <c r="P296" s="4" t="s">
        <v>78</v>
      </c>
      <c r="Q296" s="77">
        <v>45281.625694444447</v>
      </c>
      <c r="R296" s="4">
        <v>731</v>
      </c>
      <c r="S296" s="4">
        <v>732</v>
      </c>
      <c r="T296" s="4" t="str">
        <f>VLOOKUP(E296,zamiana!A:B,2,0)</f>
        <v>ALSTOM (ex. BT) WRO</v>
      </c>
    </row>
    <row r="297" spans="1:20" x14ac:dyDescent="0.3">
      <c r="A297" s="4" t="s">
        <v>6856</v>
      </c>
      <c r="B297" s="76">
        <v>45147</v>
      </c>
      <c r="C297" s="76">
        <v>45147</v>
      </c>
      <c r="D297" s="76">
        <v>45233</v>
      </c>
      <c r="E297" s="4" t="s">
        <v>948</v>
      </c>
      <c r="F297" s="4" t="s">
        <v>6846</v>
      </c>
      <c r="G297" s="4" t="s">
        <v>942</v>
      </c>
      <c r="H297" s="4" t="s">
        <v>948</v>
      </c>
      <c r="I297" s="4" t="s">
        <v>6869</v>
      </c>
      <c r="J297" s="4" t="s">
        <v>6861</v>
      </c>
      <c r="K297" s="4" t="s">
        <v>1057</v>
      </c>
      <c r="L297" s="4">
        <v>10</v>
      </c>
      <c r="M297" s="4" t="s">
        <v>77</v>
      </c>
      <c r="N297" s="4">
        <v>5.83</v>
      </c>
      <c r="O297" s="4">
        <v>5.28</v>
      </c>
      <c r="P297" s="4" t="s">
        <v>78</v>
      </c>
      <c r="Q297" s="77">
        <v>45281.623611111114</v>
      </c>
      <c r="R297" s="4">
        <v>58.3</v>
      </c>
      <c r="S297" s="4">
        <v>52.8</v>
      </c>
      <c r="T297" s="4" t="str">
        <f>VLOOKUP(E297,zamiana!A:B,2,0)</f>
        <v>ALSTOM (ex. BT) WRO</v>
      </c>
    </row>
    <row r="298" spans="1:20" x14ac:dyDescent="0.3">
      <c r="A298" s="4" t="s">
        <v>6856</v>
      </c>
      <c r="B298" s="76">
        <v>45147</v>
      </c>
      <c r="C298" s="76">
        <v>45147</v>
      </c>
      <c r="D298" s="76">
        <v>45233</v>
      </c>
      <c r="E298" s="4" t="s">
        <v>948</v>
      </c>
      <c r="F298" s="4" t="s">
        <v>6846</v>
      </c>
      <c r="G298" s="4" t="s">
        <v>942</v>
      </c>
      <c r="H298" s="4" t="s">
        <v>948</v>
      </c>
      <c r="I298" s="4" t="s">
        <v>6870</v>
      </c>
      <c r="J298" s="4" t="s">
        <v>6870</v>
      </c>
      <c r="K298" s="4" t="s">
        <v>1057</v>
      </c>
      <c r="L298" s="4">
        <v>10</v>
      </c>
      <c r="M298" s="4" t="s">
        <v>77</v>
      </c>
      <c r="N298" s="4">
        <v>42.73</v>
      </c>
      <c r="O298" s="4">
        <v>31.96</v>
      </c>
      <c r="P298" s="4" t="s">
        <v>78</v>
      </c>
      <c r="Q298" s="77">
        <v>45281.644444444442</v>
      </c>
      <c r="R298" s="4">
        <v>427.3</v>
      </c>
      <c r="S298" s="4">
        <v>319.60000000000002</v>
      </c>
      <c r="T298" s="4" t="str">
        <f>VLOOKUP(E298,zamiana!A:B,2,0)</f>
        <v>ALSTOM (ex. BT) WRO</v>
      </c>
    </row>
    <row r="299" spans="1:20" x14ac:dyDescent="0.3">
      <c r="A299" s="4" t="s">
        <v>6856</v>
      </c>
      <c r="B299" s="76">
        <v>45147</v>
      </c>
      <c r="C299" s="76">
        <v>45147</v>
      </c>
      <c r="D299" s="76">
        <v>45233</v>
      </c>
      <c r="E299" s="4" t="s">
        <v>948</v>
      </c>
      <c r="F299" s="4" t="s">
        <v>6846</v>
      </c>
      <c r="G299" s="4" t="s">
        <v>942</v>
      </c>
      <c r="H299" s="4" t="s">
        <v>948</v>
      </c>
      <c r="I299" s="4" t="s">
        <v>6871</v>
      </c>
      <c r="J299" s="4" t="s">
        <v>6871</v>
      </c>
      <c r="K299" s="4" t="s">
        <v>1057</v>
      </c>
      <c r="L299" s="4">
        <v>4</v>
      </c>
      <c r="M299" s="4" t="s">
        <v>77</v>
      </c>
      <c r="N299" s="4">
        <v>25.48</v>
      </c>
      <c r="O299" s="4">
        <v>21.72</v>
      </c>
      <c r="P299" s="4" t="s">
        <v>78</v>
      </c>
      <c r="Q299" s="77">
        <v>45281.644444444442</v>
      </c>
      <c r="R299" s="4">
        <v>101.92</v>
      </c>
      <c r="S299" s="4">
        <v>86.88</v>
      </c>
      <c r="T299" s="4" t="str">
        <f>VLOOKUP(E299,zamiana!A:B,2,0)</f>
        <v>ALSTOM (ex. BT) WRO</v>
      </c>
    </row>
    <row r="300" spans="1:20" x14ac:dyDescent="0.3">
      <c r="A300" s="4" t="s">
        <v>6856</v>
      </c>
      <c r="B300" s="76">
        <v>45147</v>
      </c>
      <c r="C300" s="76">
        <v>45147</v>
      </c>
      <c r="D300" s="76">
        <v>45233</v>
      </c>
      <c r="E300" s="4" t="s">
        <v>948</v>
      </c>
      <c r="F300" s="4" t="s">
        <v>6846</v>
      </c>
      <c r="G300" s="4" t="s">
        <v>942</v>
      </c>
      <c r="H300" s="4" t="s">
        <v>948</v>
      </c>
      <c r="I300" s="4" t="s">
        <v>2835</v>
      </c>
      <c r="J300" s="4" t="s">
        <v>2835</v>
      </c>
      <c r="K300" s="4" t="s">
        <v>1057</v>
      </c>
      <c r="L300" s="4">
        <v>2</v>
      </c>
      <c r="M300" s="4" t="s">
        <v>77</v>
      </c>
      <c r="N300" s="4">
        <v>39.54</v>
      </c>
      <c r="O300" s="4">
        <v>37.479999999999997</v>
      </c>
      <c r="P300" s="4" t="s">
        <v>78</v>
      </c>
      <c r="Q300" s="77">
        <v>45281.643750000003</v>
      </c>
      <c r="R300" s="4">
        <v>79.08</v>
      </c>
      <c r="S300" s="4">
        <v>74.959999999999994</v>
      </c>
      <c r="T300" s="4" t="str">
        <f>VLOOKUP(E300,zamiana!A:B,2,0)</f>
        <v>ALSTOM (ex. BT) WRO</v>
      </c>
    </row>
    <row r="301" spans="1:20" x14ac:dyDescent="0.3">
      <c r="A301" s="4" t="s">
        <v>6856</v>
      </c>
      <c r="B301" s="76">
        <v>45147</v>
      </c>
      <c r="C301" s="76">
        <v>45147</v>
      </c>
      <c r="D301" s="76">
        <v>45233</v>
      </c>
      <c r="E301" s="4" t="s">
        <v>948</v>
      </c>
      <c r="F301" s="4" t="s">
        <v>6846</v>
      </c>
      <c r="G301" s="4" t="s">
        <v>942</v>
      </c>
      <c r="H301" s="4" t="s">
        <v>948</v>
      </c>
      <c r="I301" s="4" t="s">
        <v>6872</v>
      </c>
      <c r="J301" s="4" t="s">
        <v>6872</v>
      </c>
      <c r="K301" s="4" t="s">
        <v>1057</v>
      </c>
      <c r="L301" s="4">
        <v>10</v>
      </c>
      <c r="M301" s="4" t="s">
        <v>77</v>
      </c>
      <c r="N301" s="4">
        <v>59.13</v>
      </c>
      <c r="O301" s="4">
        <v>44.2</v>
      </c>
      <c r="P301" s="4" t="s">
        <v>78</v>
      </c>
      <c r="Q301" s="77">
        <v>45281.643750000003</v>
      </c>
      <c r="R301" s="4">
        <v>591.29999999999995</v>
      </c>
      <c r="S301" s="4">
        <v>442</v>
      </c>
      <c r="T301" s="4" t="str">
        <f>VLOOKUP(E301,zamiana!A:B,2,0)</f>
        <v>ALSTOM (ex. BT) WRO</v>
      </c>
    </row>
    <row r="302" spans="1:20" x14ac:dyDescent="0.3">
      <c r="A302" s="4" t="s">
        <v>6856</v>
      </c>
      <c r="B302" s="76">
        <v>45147</v>
      </c>
      <c r="C302" s="76">
        <v>45147</v>
      </c>
      <c r="D302" s="76">
        <v>45233</v>
      </c>
      <c r="E302" s="4" t="s">
        <v>948</v>
      </c>
      <c r="F302" s="4" t="s">
        <v>6846</v>
      </c>
      <c r="G302" s="4" t="s">
        <v>942</v>
      </c>
      <c r="H302" s="4" t="s">
        <v>948</v>
      </c>
      <c r="I302" s="4" t="s">
        <v>6873</v>
      </c>
      <c r="J302" s="4" t="s">
        <v>6873</v>
      </c>
      <c r="K302" s="4" t="s">
        <v>1057</v>
      </c>
      <c r="L302" s="4">
        <v>2</v>
      </c>
      <c r="M302" s="4" t="s">
        <v>77</v>
      </c>
      <c r="N302" s="4">
        <v>51.98</v>
      </c>
      <c r="O302" s="4">
        <v>43.6</v>
      </c>
      <c r="P302" s="4" t="s">
        <v>78</v>
      </c>
      <c r="Q302" s="77">
        <v>45281.643750000003</v>
      </c>
      <c r="R302" s="4">
        <v>103.96</v>
      </c>
      <c r="S302" s="4">
        <v>87.2</v>
      </c>
      <c r="T302" s="4" t="str">
        <f>VLOOKUP(E302,zamiana!A:B,2,0)</f>
        <v>ALSTOM (ex. BT) WRO</v>
      </c>
    </row>
    <row r="303" spans="1:20" x14ac:dyDescent="0.3">
      <c r="A303" s="4" t="s">
        <v>6856</v>
      </c>
      <c r="B303" s="76">
        <v>45147</v>
      </c>
      <c r="C303" s="76">
        <v>45147</v>
      </c>
      <c r="D303" s="76">
        <v>45233</v>
      </c>
      <c r="E303" s="4" t="s">
        <v>948</v>
      </c>
      <c r="F303" s="4" t="s">
        <v>6846</v>
      </c>
      <c r="G303" s="4" t="s">
        <v>942</v>
      </c>
      <c r="H303" s="4" t="s">
        <v>948</v>
      </c>
      <c r="I303" s="4" t="s">
        <v>6874</v>
      </c>
      <c r="J303" s="4" t="s">
        <v>6874</v>
      </c>
      <c r="K303" s="4" t="s">
        <v>1057</v>
      </c>
      <c r="L303" s="4">
        <v>7</v>
      </c>
      <c r="M303" s="4" t="s">
        <v>77</v>
      </c>
      <c r="N303" s="4">
        <v>41.88</v>
      </c>
      <c r="O303" s="4">
        <v>31.13</v>
      </c>
      <c r="P303" s="4" t="s">
        <v>78</v>
      </c>
      <c r="Q303" s="77">
        <v>45281.643750000003</v>
      </c>
      <c r="R303" s="4">
        <v>293.16000000000003</v>
      </c>
      <c r="S303" s="4">
        <v>217.91</v>
      </c>
      <c r="T303" s="4" t="str">
        <f>VLOOKUP(E303,zamiana!A:B,2,0)</f>
        <v>ALSTOM (ex. BT) WRO</v>
      </c>
    </row>
    <row r="304" spans="1:20" x14ac:dyDescent="0.3">
      <c r="A304" s="4" t="s">
        <v>6856</v>
      </c>
      <c r="B304" s="76">
        <v>45147</v>
      </c>
      <c r="C304" s="76">
        <v>45147</v>
      </c>
      <c r="D304" s="76">
        <v>45233</v>
      </c>
      <c r="E304" s="4" t="s">
        <v>948</v>
      </c>
      <c r="F304" s="4" t="s">
        <v>6846</v>
      </c>
      <c r="G304" s="4" t="s">
        <v>942</v>
      </c>
      <c r="H304" s="4" t="s">
        <v>948</v>
      </c>
      <c r="I304" s="4" t="s">
        <v>6875</v>
      </c>
      <c r="J304" s="4" t="s">
        <v>6861</v>
      </c>
      <c r="K304" s="4" t="s">
        <v>1057</v>
      </c>
      <c r="L304" s="4">
        <v>65</v>
      </c>
      <c r="M304" s="4" t="s">
        <v>77</v>
      </c>
      <c r="N304" s="4">
        <v>14.55</v>
      </c>
      <c r="O304" s="4">
        <v>13.44</v>
      </c>
      <c r="P304" s="4" t="s">
        <v>78</v>
      </c>
      <c r="Q304" s="77">
        <v>45281.621527777781</v>
      </c>
      <c r="R304" s="4">
        <v>945.75</v>
      </c>
      <c r="S304" s="4">
        <v>873.6</v>
      </c>
      <c r="T304" s="4" t="str">
        <f>VLOOKUP(E304,zamiana!A:B,2,0)</f>
        <v>ALSTOM (ex. BT) WRO</v>
      </c>
    </row>
    <row r="305" spans="1:20" x14ac:dyDescent="0.3">
      <c r="A305" s="4" t="s">
        <v>6856</v>
      </c>
      <c r="B305" s="76">
        <v>45147</v>
      </c>
      <c r="C305" s="76">
        <v>45147</v>
      </c>
      <c r="D305" s="76">
        <v>45233</v>
      </c>
      <c r="E305" s="4" t="s">
        <v>948</v>
      </c>
      <c r="F305" s="4" t="s">
        <v>6846</v>
      </c>
      <c r="G305" s="4" t="s">
        <v>942</v>
      </c>
      <c r="H305" s="4" t="s">
        <v>948</v>
      </c>
      <c r="I305" s="4" t="s">
        <v>6876</v>
      </c>
      <c r="J305" s="4" t="s">
        <v>6861</v>
      </c>
      <c r="K305" s="4" t="s">
        <v>1057</v>
      </c>
      <c r="L305" s="4">
        <v>23</v>
      </c>
      <c r="M305" s="4" t="s">
        <v>77</v>
      </c>
      <c r="N305" s="4">
        <v>11.04</v>
      </c>
      <c r="O305" s="4">
        <v>8.23</v>
      </c>
      <c r="P305" s="4" t="s">
        <v>78</v>
      </c>
      <c r="Q305" s="77">
        <v>45281.623611111114</v>
      </c>
      <c r="R305" s="4">
        <v>253.92</v>
      </c>
      <c r="S305" s="4">
        <v>189.29</v>
      </c>
      <c r="T305" s="4" t="str">
        <f>VLOOKUP(E305,zamiana!A:B,2,0)</f>
        <v>ALSTOM (ex. BT) WRO</v>
      </c>
    </row>
    <row r="306" spans="1:20" x14ac:dyDescent="0.3">
      <c r="A306" s="4" t="s">
        <v>6877</v>
      </c>
      <c r="B306" s="76">
        <v>45147</v>
      </c>
      <c r="C306" s="76">
        <v>45147</v>
      </c>
      <c r="D306" s="76">
        <v>45233</v>
      </c>
      <c r="E306" s="4" t="s">
        <v>948</v>
      </c>
      <c r="F306" s="4" t="s">
        <v>6846</v>
      </c>
      <c r="G306" s="4" t="s">
        <v>942</v>
      </c>
      <c r="H306" s="4" t="s">
        <v>948</v>
      </c>
      <c r="I306" s="4" t="s">
        <v>5573</v>
      </c>
      <c r="J306" s="4" t="s">
        <v>3418</v>
      </c>
      <c r="K306" s="4" t="s">
        <v>543</v>
      </c>
      <c r="L306" s="4">
        <v>2</v>
      </c>
      <c r="M306" s="4" t="s">
        <v>77</v>
      </c>
      <c r="N306" s="4">
        <v>31.78</v>
      </c>
      <c r="O306" s="4">
        <v>10.039999999999999</v>
      </c>
      <c r="P306" s="4" t="s">
        <v>78</v>
      </c>
      <c r="Q306" s="77">
        <v>45281.675000000003</v>
      </c>
      <c r="R306" s="4">
        <v>63.56</v>
      </c>
      <c r="S306" s="4">
        <v>20.079999999999998</v>
      </c>
      <c r="T306" s="4" t="str">
        <f>VLOOKUP(E306,zamiana!A:B,2,0)</f>
        <v>ALSTOM (ex. BT) WRO</v>
      </c>
    </row>
    <row r="307" spans="1:20" x14ac:dyDescent="0.3">
      <c r="A307" s="4" t="s">
        <v>6878</v>
      </c>
      <c r="B307" s="76">
        <v>45147</v>
      </c>
      <c r="C307" s="76">
        <v>45147</v>
      </c>
      <c r="D307" s="76">
        <v>45233</v>
      </c>
      <c r="E307" s="4" t="s">
        <v>948</v>
      </c>
      <c r="F307" s="4" t="s">
        <v>6846</v>
      </c>
      <c r="G307" s="4" t="s">
        <v>942</v>
      </c>
      <c r="H307" s="4" t="s">
        <v>948</v>
      </c>
      <c r="I307" s="4" t="s">
        <v>6879</v>
      </c>
      <c r="J307" s="4" t="s">
        <v>6880</v>
      </c>
      <c r="K307" s="4" t="s">
        <v>554</v>
      </c>
      <c r="L307" s="4">
        <v>16</v>
      </c>
      <c r="M307" s="4" t="s">
        <v>77</v>
      </c>
      <c r="N307" s="4">
        <v>134.84</v>
      </c>
      <c r="O307" s="4">
        <v>70.88</v>
      </c>
      <c r="P307" s="4" t="s">
        <v>78</v>
      </c>
      <c r="Q307" s="77">
        <v>45281.628472222219</v>
      </c>
      <c r="R307" s="4">
        <v>2157.44</v>
      </c>
      <c r="S307" s="4">
        <v>1134.08</v>
      </c>
      <c r="T307" s="4" t="str">
        <f>VLOOKUP(E307,zamiana!A:B,2,0)</f>
        <v>ALSTOM (ex. BT) WRO</v>
      </c>
    </row>
    <row r="308" spans="1:20" x14ac:dyDescent="0.3">
      <c r="A308" s="4" t="s">
        <v>6881</v>
      </c>
      <c r="B308" s="76">
        <v>45147</v>
      </c>
      <c r="C308" s="76">
        <v>45147</v>
      </c>
      <c r="D308" s="76">
        <v>45233</v>
      </c>
      <c r="E308" s="4" t="s">
        <v>948</v>
      </c>
      <c r="F308" s="4" t="s">
        <v>6846</v>
      </c>
      <c r="G308" s="4" t="s">
        <v>942</v>
      </c>
      <c r="H308" s="4" t="s">
        <v>948</v>
      </c>
      <c r="I308" s="4" t="s">
        <v>3600</v>
      </c>
      <c r="J308" s="4" t="s">
        <v>3424</v>
      </c>
      <c r="K308" s="4" t="s">
        <v>543</v>
      </c>
      <c r="L308" s="4">
        <v>1</v>
      </c>
      <c r="M308" s="4" t="s">
        <v>77</v>
      </c>
      <c r="N308" s="4">
        <v>8.94</v>
      </c>
      <c r="O308" s="4">
        <v>6.9</v>
      </c>
      <c r="P308" s="4" t="s">
        <v>78</v>
      </c>
      <c r="Q308" s="77">
        <v>45281.677777777775</v>
      </c>
      <c r="R308" s="4">
        <v>8.94</v>
      </c>
      <c r="S308" s="4">
        <v>6.9</v>
      </c>
      <c r="T308" s="4" t="str">
        <f>VLOOKUP(E308,zamiana!A:B,2,0)</f>
        <v>ALSTOM (ex. BT) WRO</v>
      </c>
    </row>
    <row r="309" spans="1:20" x14ac:dyDescent="0.3">
      <c r="A309" s="4" t="s">
        <v>6881</v>
      </c>
      <c r="B309" s="76">
        <v>45147</v>
      </c>
      <c r="C309" s="76">
        <v>45147</v>
      </c>
      <c r="D309" s="76">
        <v>45233</v>
      </c>
      <c r="E309" s="4" t="s">
        <v>948</v>
      </c>
      <c r="F309" s="4" t="s">
        <v>6846</v>
      </c>
      <c r="G309" s="4" t="s">
        <v>942</v>
      </c>
      <c r="H309" s="4" t="s">
        <v>948</v>
      </c>
      <c r="I309" s="4" t="s">
        <v>3600</v>
      </c>
      <c r="J309" s="4" t="s">
        <v>3424</v>
      </c>
      <c r="K309" s="4" t="s">
        <v>543</v>
      </c>
      <c r="L309" s="4">
        <v>1</v>
      </c>
      <c r="M309" s="4" t="s">
        <v>77</v>
      </c>
      <c r="N309" s="4">
        <v>8.94</v>
      </c>
      <c r="O309" s="4">
        <v>6.9</v>
      </c>
      <c r="P309" s="4" t="s">
        <v>78</v>
      </c>
      <c r="Q309" s="77">
        <v>45281.677777777775</v>
      </c>
      <c r="R309" s="4">
        <v>8.94</v>
      </c>
      <c r="S309" s="4">
        <v>6.9</v>
      </c>
      <c r="T309" s="4" t="str">
        <f>VLOOKUP(E309,zamiana!A:B,2,0)</f>
        <v>ALSTOM (ex. BT) WRO</v>
      </c>
    </row>
    <row r="310" spans="1:20" x14ac:dyDescent="0.3">
      <c r="A310" s="4" t="s">
        <v>6881</v>
      </c>
      <c r="B310" s="76">
        <v>45147</v>
      </c>
      <c r="C310" s="76">
        <v>45147</v>
      </c>
      <c r="D310" s="76">
        <v>45233</v>
      </c>
      <c r="E310" s="4" t="s">
        <v>948</v>
      </c>
      <c r="F310" s="4" t="s">
        <v>6846</v>
      </c>
      <c r="G310" s="4" t="s">
        <v>942</v>
      </c>
      <c r="H310" s="4" t="s">
        <v>948</v>
      </c>
      <c r="I310" s="4" t="s">
        <v>5571</v>
      </c>
      <c r="J310" s="4" t="s">
        <v>3220</v>
      </c>
      <c r="K310" s="4" t="s">
        <v>543</v>
      </c>
      <c r="L310" s="4">
        <v>2</v>
      </c>
      <c r="M310" s="4" t="s">
        <v>77</v>
      </c>
      <c r="N310" s="4">
        <v>99.36</v>
      </c>
      <c r="O310" s="4">
        <v>30</v>
      </c>
      <c r="P310" s="4" t="s">
        <v>78</v>
      </c>
      <c r="Q310" s="77">
        <v>45281.675000000003</v>
      </c>
      <c r="R310" s="4">
        <v>198.72</v>
      </c>
      <c r="S310" s="4">
        <v>60</v>
      </c>
      <c r="T310" s="4" t="str">
        <f>VLOOKUP(E310,zamiana!A:B,2,0)</f>
        <v>ALSTOM (ex. BT) WRO</v>
      </c>
    </row>
    <row r="311" spans="1:20" x14ac:dyDescent="0.3">
      <c r="A311" s="4" t="s">
        <v>6882</v>
      </c>
      <c r="B311" s="76">
        <v>45149</v>
      </c>
      <c r="C311" s="76">
        <v>45148</v>
      </c>
      <c r="D311" s="76">
        <v>45233</v>
      </c>
      <c r="E311" s="4" t="s">
        <v>948</v>
      </c>
      <c r="F311" s="4" t="s">
        <v>6846</v>
      </c>
      <c r="G311" s="4" t="s">
        <v>942</v>
      </c>
      <c r="H311" s="4" t="s">
        <v>948</v>
      </c>
      <c r="I311" s="4" t="s">
        <v>6883</v>
      </c>
      <c r="J311" s="4" t="s">
        <v>3421</v>
      </c>
      <c r="K311" s="4" t="s">
        <v>543</v>
      </c>
      <c r="L311" s="4">
        <v>3</v>
      </c>
      <c r="M311" s="4" t="s">
        <v>77</v>
      </c>
      <c r="N311" s="4">
        <v>132.38999999999999</v>
      </c>
      <c r="O311" s="4">
        <v>59.66</v>
      </c>
      <c r="P311" s="4" t="s">
        <v>78</v>
      </c>
      <c r="Q311" s="77">
        <v>45281.674305555556</v>
      </c>
      <c r="R311" s="4">
        <v>397.17</v>
      </c>
      <c r="S311" s="4">
        <v>178.98</v>
      </c>
      <c r="T311" s="4" t="str">
        <f>VLOOKUP(E311,zamiana!A:B,2,0)</f>
        <v>ALSTOM (ex. BT) WRO</v>
      </c>
    </row>
    <row r="312" spans="1:20" x14ac:dyDescent="0.3">
      <c r="A312" s="4" t="s">
        <v>6884</v>
      </c>
      <c r="B312" s="76">
        <v>45149</v>
      </c>
      <c r="C312" s="76">
        <v>45148</v>
      </c>
      <c r="D312" s="76">
        <v>45233</v>
      </c>
      <c r="E312" s="4" t="s">
        <v>948</v>
      </c>
      <c r="F312" s="4" t="s">
        <v>6846</v>
      </c>
      <c r="G312" s="4" t="s">
        <v>942</v>
      </c>
      <c r="H312" s="4" t="s">
        <v>948</v>
      </c>
      <c r="I312" s="4" t="s">
        <v>6866</v>
      </c>
      <c r="J312" s="4" t="s">
        <v>6861</v>
      </c>
      <c r="K312" s="4" t="s">
        <v>1057</v>
      </c>
      <c r="L312" s="4">
        <v>6</v>
      </c>
      <c r="M312" s="4" t="s">
        <v>77</v>
      </c>
      <c r="N312" s="4">
        <v>7.84</v>
      </c>
      <c r="O312" s="4">
        <v>8.36</v>
      </c>
      <c r="P312" s="4" t="s">
        <v>78</v>
      </c>
      <c r="Q312" s="77">
        <v>45281.623611111114</v>
      </c>
      <c r="R312" s="4">
        <v>47.04</v>
      </c>
      <c r="S312" s="4">
        <v>50.16</v>
      </c>
      <c r="T312" s="4" t="str">
        <f>VLOOKUP(E312,zamiana!A:B,2,0)</f>
        <v>ALSTOM (ex. BT) WRO</v>
      </c>
    </row>
    <row r="313" spans="1:20" x14ac:dyDescent="0.3">
      <c r="A313" s="4" t="s">
        <v>6884</v>
      </c>
      <c r="B313" s="76">
        <v>45149</v>
      </c>
      <c r="C313" s="76">
        <v>45148</v>
      </c>
      <c r="D313" s="76">
        <v>45233</v>
      </c>
      <c r="E313" s="4" t="s">
        <v>948</v>
      </c>
      <c r="F313" s="4" t="s">
        <v>6846</v>
      </c>
      <c r="G313" s="4" t="s">
        <v>942</v>
      </c>
      <c r="H313" s="4" t="s">
        <v>948</v>
      </c>
      <c r="I313" s="4" t="s">
        <v>6885</v>
      </c>
      <c r="J313" s="4" t="s">
        <v>6886</v>
      </c>
      <c r="K313" s="4" t="s">
        <v>1057</v>
      </c>
      <c r="L313" s="4">
        <v>21</v>
      </c>
      <c r="M313" s="4" t="s">
        <v>77</v>
      </c>
      <c r="N313" s="4">
        <v>21.32</v>
      </c>
      <c r="O313" s="4">
        <v>17.100000000000001</v>
      </c>
      <c r="P313" s="4" t="s">
        <v>78</v>
      </c>
      <c r="Q313" s="77">
        <v>45281.623611111114</v>
      </c>
      <c r="R313" s="4">
        <v>447.72</v>
      </c>
      <c r="S313" s="4">
        <v>359.1</v>
      </c>
      <c r="T313" s="4" t="str">
        <f>VLOOKUP(E313,zamiana!A:B,2,0)</f>
        <v>ALSTOM (ex. BT) WRO</v>
      </c>
    </row>
    <row r="314" spans="1:20" x14ac:dyDescent="0.3">
      <c r="A314" s="4" t="s">
        <v>6887</v>
      </c>
      <c r="B314" s="76">
        <v>45149</v>
      </c>
      <c r="C314" s="76">
        <v>45148</v>
      </c>
      <c r="D314" s="76">
        <v>45233</v>
      </c>
      <c r="E314" s="4" t="s">
        <v>948</v>
      </c>
      <c r="F314" s="4" t="s">
        <v>6846</v>
      </c>
      <c r="G314" s="4" t="s">
        <v>942</v>
      </c>
      <c r="H314" s="4" t="s">
        <v>948</v>
      </c>
      <c r="I314" s="4" t="s">
        <v>6883</v>
      </c>
      <c r="J314" s="4" t="s">
        <v>3421</v>
      </c>
      <c r="K314" s="4" t="s">
        <v>543</v>
      </c>
      <c r="L314" s="4">
        <v>3</v>
      </c>
      <c r="M314" s="4" t="s">
        <v>77</v>
      </c>
      <c r="N314" s="4">
        <v>132.38999999999999</v>
      </c>
      <c r="O314" s="4">
        <v>59.66</v>
      </c>
      <c r="P314" s="4" t="s">
        <v>78</v>
      </c>
      <c r="Q314" s="77">
        <v>45281.674305555556</v>
      </c>
      <c r="R314" s="4">
        <v>397.17</v>
      </c>
      <c r="S314" s="4">
        <v>178.98</v>
      </c>
      <c r="T314" s="4" t="str">
        <f>VLOOKUP(E314,zamiana!A:B,2,0)</f>
        <v>ALSTOM (ex. BT) WRO</v>
      </c>
    </row>
    <row r="315" spans="1:20" x14ac:dyDescent="0.3">
      <c r="A315" s="4" t="s">
        <v>6888</v>
      </c>
      <c r="B315" s="76">
        <v>45149</v>
      </c>
      <c r="C315" s="76">
        <v>45148</v>
      </c>
      <c r="D315" s="76">
        <v>45233</v>
      </c>
      <c r="E315" s="4" t="s">
        <v>948</v>
      </c>
      <c r="F315" s="4" t="s">
        <v>6846</v>
      </c>
      <c r="G315" s="4" t="s">
        <v>942</v>
      </c>
      <c r="H315" s="4" t="s">
        <v>948</v>
      </c>
      <c r="I315" s="4" t="s">
        <v>6889</v>
      </c>
      <c r="J315" s="4" t="s">
        <v>6890</v>
      </c>
      <c r="K315" s="4" t="s">
        <v>1057</v>
      </c>
      <c r="L315" s="4">
        <v>10</v>
      </c>
      <c r="M315" s="4" t="s">
        <v>77</v>
      </c>
      <c r="N315" s="4">
        <v>19.12</v>
      </c>
      <c r="O315" s="4">
        <v>19.18</v>
      </c>
      <c r="P315" s="4" t="s">
        <v>78</v>
      </c>
      <c r="Q315" s="77">
        <v>45281.623611111114</v>
      </c>
      <c r="R315" s="4">
        <v>191.2</v>
      </c>
      <c r="S315" s="4">
        <v>191.8</v>
      </c>
      <c r="T315" s="4" t="str">
        <f>VLOOKUP(E315,zamiana!A:B,2,0)</f>
        <v>ALSTOM (ex. BT) WRO</v>
      </c>
    </row>
    <row r="316" spans="1:20" x14ac:dyDescent="0.3">
      <c r="A316" s="4" t="s">
        <v>6888</v>
      </c>
      <c r="B316" s="76">
        <v>45149</v>
      </c>
      <c r="C316" s="76">
        <v>45148</v>
      </c>
      <c r="D316" s="76">
        <v>45233</v>
      </c>
      <c r="E316" s="4" t="s">
        <v>948</v>
      </c>
      <c r="F316" s="4" t="s">
        <v>6846</v>
      </c>
      <c r="G316" s="4" t="s">
        <v>942</v>
      </c>
      <c r="H316" s="4" t="s">
        <v>948</v>
      </c>
      <c r="I316" s="4" t="s">
        <v>6867</v>
      </c>
      <c r="J316" s="4" t="s">
        <v>6861</v>
      </c>
      <c r="K316" s="4" t="s">
        <v>1057</v>
      </c>
      <c r="L316" s="4">
        <v>8</v>
      </c>
      <c r="M316" s="4" t="s">
        <v>77</v>
      </c>
      <c r="N316" s="4">
        <v>6.78</v>
      </c>
      <c r="O316" s="4">
        <v>6.68</v>
      </c>
      <c r="P316" s="4" t="s">
        <v>78</v>
      </c>
      <c r="Q316" s="77">
        <v>45281.623611111114</v>
      </c>
      <c r="R316" s="4">
        <v>54.24</v>
      </c>
      <c r="S316" s="4">
        <v>53.44</v>
      </c>
      <c r="T316" s="4" t="str">
        <f>VLOOKUP(E316,zamiana!A:B,2,0)</f>
        <v>ALSTOM (ex. BT) WRO</v>
      </c>
    </row>
    <row r="317" spans="1:20" x14ac:dyDescent="0.3">
      <c r="A317" s="4" t="s">
        <v>6888</v>
      </c>
      <c r="B317" s="76">
        <v>45149</v>
      </c>
      <c r="C317" s="76">
        <v>45148</v>
      </c>
      <c r="D317" s="76">
        <v>45233</v>
      </c>
      <c r="E317" s="4" t="s">
        <v>948</v>
      </c>
      <c r="F317" s="4" t="s">
        <v>6846</v>
      </c>
      <c r="G317" s="4" t="s">
        <v>942</v>
      </c>
      <c r="H317" s="4" t="s">
        <v>948</v>
      </c>
      <c r="I317" s="4" t="s">
        <v>6872</v>
      </c>
      <c r="J317" s="4" t="s">
        <v>6872</v>
      </c>
      <c r="K317" s="4" t="s">
        <v>1057</v>
      </c>
      <c r="L317" s="4">
        <v>2</v>
      </c>
      <c r="M317" s="4" t="s">
        <v>77</v>
      </c>
      <c r="N317" s="4">
        <v>59.13</v>
      </c>
      <c r="O317" s="4">
        <v>44.2</v>
      </c>
      <c r="P317" s="4" t="s">
        <v>78</v>
      </c>
      <c r="Q317" s="77">
        <v>45281.643750000003</v>
      </c>
      <c r="R317" s="4">
        <v>118.26</v>
      </c>
      <c r="S317" s="4">
        <v>88.4</v>
      </c>
      <c r="T317" s="4" t="str">
        <f>VLOOKUP(E317,zamiana!A:B,2,0)</f>
        <v>ALSTOM (ex. BT) WRO</v>
      </c>
    </row>
    <row r="318" spans="1:20" x14ac:dyDescent="0.3">
      <c r="A318" s="4" t="s">
        <v>6888</v>
      </c>
      <c r="B318" s="76">
        <v>45149</v>
      </c>
      <c r="C318" s="76">
        <v>45148</v>
      </c>
      <c r="D318" s="76">
        <v>45233</v>
      </c>
      <c r="E318" s="4" t="s">
        <v>948</v>
      </c>
      <c r="F318" s="4" t="s">
        <v>6846</v>
      </c>
      <c r="G318" s="4" t="s">
        <v>942</v>
      </c>
      <c r="H318" s="4" t="s">
        <v>948</v>
      </c>
      <c r="I318" s="4" t="s">
        <v>6891</v>
      </c>
      <c r="J318" s="4" t="s">
        <v>6892</v>
      </c>
      <c r="K318" s="4" t="s">
        <v>1057</v>
      </c>
      <c r="L318" s="4">
        <v>3</v>
      </c>
      <c r="M318" s="4" t="s">
        <v>77</v>
      </c>
      <c r="N318" s="4">
        <v>22.48</v>
      </c>
      <c r="O318" s="4">
        <v>20.28</v>
      </c>
      <c r="P318" s="4" t="s">
        <v>78</v>
      </c>
      <c r="Q318" s="77">
        <v>45281.623611111114</v>
      </c>
      <c r="R318" s="4">
        <v>67.44</v>
      </c>
      <c r="S318" s="4">
        <v>60.84</v>
      </c>
      <c r="T318" s="4" t="str">
        <f>VLOOKUP(E318,zamiana!A:B,2,0)</f>
        <v>ALSTOM (ex. BT) WRO</v>
      </c>
    </row>
    <row r="319" spans="1:20" x14ac:dyDescent="0.3">
      <c r="A319" s="4" t="s">
        <v>6893</v>
      </c>
      <c r="B319" s="76">
        <v>45149</v>
      </c>
      <c r="C319" s="76">
        <v>45148</v>
      </c>
      <c r="D319" s="76">
        <v>45233</v>
      </c>
      <c r="E319" s="4" t="s">
        <v>948</v>
      </c>
      <c r="F319" s="4" t="s">
        <v>6846</v>
      </c>
      <c r="G319" s="4" t="s">
        <v>942</v>
      </c>
      <c r="H319" s="4" t="s">
        <v>948</v>
      </c>
      <c r="I319" s="4" t="s">
        <v>5574</v>
      </c>
      <c r="J319" s="4" t="s">
        <v>3220</v>
      </c>
      <c r="K319" s="4" t="s">
        <v>543</v>
      </c>
      <c r="L319" s="4">
        <v>8</v>
      </c>
      <c r="M319" s="4" t="s">
        <v>77</v>
      </c>
      <c r="N319" s="4">
        <v>13.97</v>
      </c>
      <c r="O319" s="4">
        <v>5.08</v>
      </c>
      <c r="P319" s="4" t="s">
        <v>78</v>
      </c>
      <c r="Q319" s="77">
        <v>45281.675000000003</v>
      </c>
      <c r="R319" s="4">
        <v>111.76</v>
      </c>
      <c r="S319" s="4">
        <v>40.64</v>
      </c>
      <c r="T319" s="4" t="str">
        <f>VLOOKUP(E319,zamiana!A:B,2,0)</f>
        <v>ALSTOM (ex. BT) WRO</v>
      </c>
    </row>
    <row r="320" spans="1:20" x14ac:dyDescent="0.3">
      <c r="A320" s="4" t="s">
        <v>6894</v>
      </c>
      <c r="B320" s="76">
        <v>45149</v>
      </c>
      <c r="C320" s="76">
        <v>45148</v>
      </c>
      <c r="D320" s="76">
        <v>45233</v>
      </c>
      <c r="E320" s="4" t="s">
        <v>948</v>
      </c>
      <c r="F320" s="4" t="s">
        <v>6846</v>
      </c>
      <c r="G320" s="4" t="s">
        <v>942</v>
      </c>
      <c r="H320" s="4" t="s">
        <v>948</v>
      </c>
      <c r="I320" s="4" t="s">
        <v>5582</v>
      </c>
      <c r="J320" s="4" t="s">
        <v>3421</v>
      </c>
      <c r="K320" s="4" t="s">
        <v>543</v>
      </c>
      <c r="L320" s="4">
        <v>1</v>
      </c>
      <c r="M320" s="4" t="s">
        <v>77</v>
      </c>
      <c r="N320" s="4">
        <v>149.37</v>
      </c>
      <c r="O320" s="4">
        <v>84.06</v>
      </c>
      <c r="P320" s="4" t="s">
        <v>78</v>
      </c>
      <c r="Q320" s="77">
        <v>45281.675000000003</v>
      </c>
      <c r="R320" s="4">
        <v>149.37</v>
      </c>
      <c r="S320" s="4">
        <v>84.06</v>
      </c>
      <c r="T320" s="4" t="str">
        <f>VLOOKUP(E320,zamiana!A:B,2,0)</f>
        <v>ALSTOM (ex. BT) WRO</v>
      </c>
    </row>
    <row r="321" spans="1:20" x14ac:dyDescent="0.3">
      <c r="A321" s="4" t="s">
        <v>6894</v>
      </c>
      <c r="B321" s="76">
        <v>45149</v>
      </c>
      <c r="C321" s="76">
        <v>45148</v>
      </c>
      <c r="D321" s="76">
        <v>45233</v>
      </c>
      <c r="E321" s="4" t="s">
        <v>948</v>
      </c>
      <c r="F321" s="4" t="s">
        <v>6846</v>
      </c>
      <c r="G321" s="4" t="s">
        <v>942</v>
      </c>
      <c r="H321" s="4" t="s">
        <v>948</v>
      </c>
      <c r="I321" s="4" t="s">
        <v>6895</v>
      </c>
      <c r="J321" s="4" t="s">
        <v>3421</v>
      </c>
      <c r="K321" s="4" t="s">
        <v>543</v>
      </c>
      <c r="L321" s="4">
        <v>7</v>
      </c>
      <c r="M321" s="4" t="s">
        <v>77</v>
      </c>
      <c r="N321" s="4">
        <v>132.38999999999999</v>
      </c>
      <c r="O321" s="4">
        <v>59.66</v>
      </c>
      <c r="P321" s="4" t="s">
        <v>78</v>
      </c>
      <c r="Q321" s="77">
        <v>45281.674305555556</v>
      </c>
      <c r="R321" s="4">
        <v>926.73</v>
      </c>
      <c r="S321" s="4">
        <v>417.62</v>
      </c>
      <c r="T321" s="4" t="str">
        <f>VLOOKUP(E321,zamiana!A:B,2,0)</f>
        <v>ALSTOM (ex. BT) WRO</v>
      </c>
    </row>
    <row r="322" spans="1:20" x14ac:dyDescent="0.3">
      <c r="A322" s="4" t="s">
        <v>6894</v>
      </c>
      <c r="B322" s="76">
        <v>45149</v>
      </c>
      <c r="C322" s="76">
        <v>45148</v>
      </c>
      <c r="D322" s="76">
        <v>45233</v>
      </c>
      <c r="E322" s="4" t="s">
        <v>948</v>
      </c>
      <c r="F322" s="4" t="s">
        <v>6846</v>
      </c>
      <c r="G322" s="4" t="s">
        <v>942</v>
      </c>
      <c r="H322" s="4" t="s">
        <v>948</v>
      </c>
      <c r="I322" s="4" t="s">
        <v>3603</v>
      </c>
      <c r="J322" s="4" t="s">
        <v>3421</v>
      </c>
      <c r="K322" s="4" t="s">
        <v>543</v>
      </c>
      <c r="L322" s="4">
        <v>1</v>
      </c>
      <c r="M322" s="4" t="s">
        <v>77</v>
      </c>
      <c r="N322" s="4">
        <v>149.37</v>
      </c>
      <c r="O322" s="4">
        <v>84.16</v>
      </c>
      <c r="P322" s="4" t="s">
        <v>78</v>
      </c>
      <c r="Q322" s="77">
        <v>45281.675000000003</v>
      </c>
      <c r="R322" s="4">
        <v>149.37</v>
      </c>
      <c r="S322" s="4">
        <v>84.16</v>
      </c>
      <c r="T322" s="4" t="str">
        <f>VLOOKUP(E322,zamiana!A:B,2,0)</f>
        <v>ALSTOM (ex. BT) WRO</v>
      </c>
    </row>
    <row r="323" spans="1:20" x14ac:dyDescent="0.3">
      <c r="A323" s="4" t="s">
        <v>6896</v>
      </c>
      <c r="B323" s="76">
        <v>45155</v>
      </c>
      <c r="C323" s="76">
        <v>45155</v>
      </c>
      <c r="D323" s="76">
        <v>45233</v>
      </c>
      <c r="E323" s="4" t="s">
        <v>948</v>
      </c>
      <c r="F323" s="4" t="s">
        <v>6846</v>
      </c>
      <c r="G323" s="4" t="s">
        <v>942</v>
      </c>
      <c r="H323" s="4" t="s">
        <v>948</v>
      </c>
      <c r="I323" s="4">
        <v>520112450</v>
      </c>
      <c r="J323" s="4" t="s">
        <v>1937</v>
      </c>
      <c r="K323" s="4" t="s">
        <v>554</v>
      </c>
      <c r="L323" s="4">
        <v>1</v>
      </c>
      <c r="M323" s="4" t="s">
        <v>77</v>
      </c>
      <c r="N323" s="4">
        <v>591.24</v>
      </c>
      <c r="O323" s="4">
        <v>447.53</v>
      </c>
      <c r="P323" s="4" t="s">
        <v>78</v>
      </c>
      <c r="Q323" s="77">
        <v>45281.661111111112</v>
      </c>
      <c r="R323" s="4">
        <v>591.24</v>
      </c>
      <c r="S323" s="4">
        <v>447.53</v>
      </c>
      <c r="T323" s="4" t="str">
        <f>VLOOKUP(E323,zamiana!A:B,2,0)</f>
        <v>ALSTOM (ex. BT) WRO</v>
      </c>
    </row>
    <row r="324" spans="1:20" x14ac:dyDescent="0.3">
      <c r="A324" s="4" t="s">
        <v>6897</v>
      </c>
      <c r="B324" s="76">
        <v>45155</v>
      </c>
      <c r="C324" s="76">
        <v>45155</v>
      </c>
      <c r="D324" s="76">
        <v>45233</v>
      </c>
      <c r="E324" s="4" t="s">
        <v>948</v>
      </c>
      <c r="F324" s="4" t="s">
        <v>6846</v>
      </c>
      <c r="G324" s="4" t="s">
        <v>942</v>
      </c>
      <c r="H324" s="4" t="s">
        <v>948</v>
      </c>
      <c r="I324" s="4" t="s">
        <v>6860</v>
      </c>
      <c r="J324" s="4" t="s">
        <v>6861</v>
      </c>
      <c r="K324" s="4" t="s">
        <v>1057</v>
      </c>
      <c r="L324" s="4">
        <v>100</v>
      </c>
      <c r="M324" s="4" t="s">
        <v>77</v>
      </c>
      <c r="N324" s="4">
        <v>18.64</v>
      </c>
      <c r="O324" s="4">
        <v>5.27</v>
      </c>
      <c r="P324" s="4" t="s">
        <v>78</v>
      </c>
      <c r="Q324" s="77">
        <v>45281.623611111114</v>
      </c>
      <c r="R324" s="4">
        <v>1864</v>
      </c>
      <c r="S324" s="4">
        <v>527</v>
      </c>
      <c r="T324" s="4" t="str">
        <f>VLOOKUP(E324,zamiana!A:B,2,0)</f>
        <v>ALSTOM (ex. BT) WRO</v>
      </c>
    </row>
    <row r="325" spans="1:20" x14ac:dyDescent="0.3">
      <c r="A325" s="4" t="s">
        <v>6897</v>
      </c>
      <c r="B325" s="76">
        <v>45155</v>
      </c>
      <c r="C325" s="76">
        <v>45155</v>
      </c>
      <c r="D325" s="76">
        <v>45233</v>
      </c>
      <c r="E325" s="4" t="s">
        <v>948</v>
      </c>
      <c r="F325" s="4" t="s">
        <v>6846</v>
      </c>
      <c r="G325" s="4" t="s">
        <v>942</v>
      </c>
      <c r="H325" s="4" t="s">
        <v>948</v>
      </c>
      <c r="I325" s="4" t="s">
        <v>6898</v>
      </c>
      <c r="J325" s="4" t="s">
        <v>6898</v>
      </c>
      <c r="K325" s="4" t="s">
        <v>1057</v>
      </c>
      <c r="L325" s="4">
        <v>12</v>
      </c>
      <c r="M325" s="4" t="s">
        <v>77</v>
      </c>
      <c r="N325" s="4">
        <v>26.77</v>
      </c>
      <c r="O325" s="4">
        <v>20.440000000000001</v>
      </c>
      <c r="P325" s="4" t="s">
        <v>78</v>
      </c>
      <c r="Q325" s="77">
        <v>45281.644444444442</v>
      </c>
      <c r="R325" s="4">
        <v>321.24</v>
      </c>
      <c r="S325" s="4">
        <v>245.28</v>
      </c>
      <c r="T325" s="4" t="str">
        <f>VLOOKUP(E325,zamiana!A:B,2,0)</f>
        <v>ALSTOM (ex. BT) WRO</v>
      </c>
    </row>
    <row r="326" spans="1:20" x14ac:dyDescent="0.3">
      <c r="A326" s="4" t="s">
        <v>6897</v>
      </c>
      <c r="B326" s="76">
        <v>45155</v>
      </c>
      <c r="C326" s="76">
        <v>45155</v>
      </c>
      <c r="D326" s="76">
        <v>45233</v>
      </c>
      <c r="E326" s="4" t="s">
        <v>948</v>
      </c>
      <c r="F326" s="4" t="s">
        <v>6846</v>
      </c>
      <c r="G326" s="4" t="s">
        <v>942</v>
      </c>
      <c r="H326" s="4" t="s">
        <v>948</v>
      </c>
      <c r="I326" s="4" t="s">
        <v>6863</v>
      </c>
      <c r="J326" s="4" t="s">
        <v>6861</v>
      </c>
      <c r="K326" s="4" t="s">
        <v>1057</v>
      </c>
      <c r="L326" s="4">
        <v>34</v>
      </c>
      <c r="M326" s="4" t="s">
        <v>77</v>
      </c>
      <c r="N326" s="4">
        <v>25.7</v>
      </c>
      <c r="O326" s="4">
        <v>19.43</v>
      </c>
      <c r="P326" s="4" t="s">
        <v>78</v>
      </c>
      <c r="Q326" s="77">
        <v>45281.623611111114</v>
      </c>
      <c r="R326" s="4">
        <v>873.8</v>
      </c>
      <c r="S326" s="4">
        <v>660.62</v>
      </c>
      <c r="T326" s="4" t="str">
        <f>VLOOKUP(E326,zamiana!A:B,2,0)</f>
        <v>ALSTOM (ex. BT) WRO</v>
      </c>
    </row>
    <row r="327" spans="1:20" x14ac:dyDescent="0.3">
      <c r="A327" s="4" t="s">
        <v>6897</v>
      </c>
      <c r="B327" s="76">
        <v>45155</v>
      </c>
      <c r="C327" s="76">
        <v>45155</v>
      </c>
      <c r="D327" s="76">
        <v>45233</v>
      </c>
      <c r="E327" s="4" t="s">
        <v>948</v>
      </c>
      <c r="F327" s="4" t="s">
        <v>6846</v>
      </c>
      <c r="G327" s="4" t="s">
        <v>942</v>
      </c>
      <c r="H327" s="4" t="s">
        <v>948</v>
      </c>
      <c r="I327" s="4" t="s">
        <v>6865</v>
      </c>
      <c r="J327" s="4" t="s">
        <v>6861</v>
      </c>
      <c r="K327" s="4" t="s">
        <v>1057</v>
      </c>
      <c r="L327" s="4">
        <v>30</v>
      </c>
      <c r="M327" s="4" t="s">
        <v>77</v>
      </c>
      <c r="N327" s="4">
        <v>9.1</v>
      </c>
      <c r="O327" s="4">
        <v>8.69</v>
      </c>
      <c r="P327" s="4" t="s">
        <v>78</v>
      </c>
      <c r="Q327" s="77">
        <v>45281.623611111114</v>
      </c>
      <c r="R327" s="4">
        <v>273</v>
      </c>
      <c r="S327" s="4">
        <v>260.7</v>
      </c>
      <c r="T327" s="4" t="str">
        <f>VLOOKUP(E327,zamiana!A:B,2,0)</f>
        <v>ALSTOM (ex. BT) WRO</v>
      </c>
    </row>
    <row r="328" spans="1:20" x14ac:dyDescent="0.3">
      <c r="A328" s="4" t="s">
        <v>6897</v>
      </c>
      <c r="B328" s="76">
        <v>45155</v>
      </c>
      <c r="C328" s="76">
        <v>45155</v>
      </c>
      <c r="D328" s="76">
        <v>45233</v>
      </c>
      <c r="E328" s="4" t="s">
        <v>948</v>
      </c>
      <c r="F328" s="4" t="s">
        <v>6846</v>
      </c>
      <c r="G328" s="4" t="s">
        <v>942</v>
      </c>
      <c r="H328" s="4" t="s">
        <v>948</v>
      </c>
      <c r="I328" s="4" t="s">
        <v>6869</v>
      </c>
      <c r="J328" s="4" t="s">
        <v>6861</v>
      </c>
      <c r="K328" s="4" t="s">
        <v>1057</v>
      </c>
      <c r="L328" s="4">
        <v>15</v>
      </c>
      <c r="M328" s="4" t="s">
        <v>77</v>
      </c>
      <c r="N328" s="4">
        <v>5.83</v>
      </c>
      <c r="O328" s="4">
        <v>5.28</v>
      </c>
      <c r="P328" s="4" t="s">
        <v>78</v>
      </c>
      <c r="Q328" s="77">
        <v>45281.623611111114</v>
      </c>
      <c r="R328" s="4">
        <v>87.45</v>
      </c>
      <c r="S328" s="4">
        <v>79.2</v>
      </c>
      <c r="T328" s="4" t="str">
        <f>VLOOKUP(E328,zamiana!A:B,2,0)</f>
        <v>ALSTOM (ex. BT) WRO</v>
      </c>
    </row>
    <row r="329" spans="1:20" x14ac:dyDescent="0.3">
      <c r="A329" s="4" t="s">
        <v>6897</v>
      </c>
      <c r="B329" s="76">
        <v>45155</v>
      </c>
      <c r="C329" s="76">
        <v>45155</v>
      </c>
      <c r="D329" s="76">
        <v>45233</v>
      </c>
      <c r="E329" s="4" t="s">
        <v>948</v>
      </c>
      <c r="F329" s="4" t="s">
        <v>6846</v>
      </c>
      <c r="G329" s="4" t="s">
        <v>942</v>
      </c>
      <c r="H329" s="4" t="s">
        <v>948</v>
      </c>
      <c r="I329" s="4" t="s">
        <v>6870</v>
      </c>
      <c r="J329" s="4" t="s">
        <v>6870</v>
      </c>
      <c r="K329" s="4" t="s">
        <v>1057</v>
      </c>
      <c r="L329" s="4">
        <v>13</v>
      </c>
      <c r="M329" s="4" t="s">
        <v>77</v>
      </c>
      <c r="N329" s="4">
        <v>42.73</v>
      </c>
      <c r="O329" s="4">
        <v>31.96</v>
      </c>
      <c r="P329" s="4" t="s">
        <v>78</v>
      </c>
      <c r="Q329" s="77">
        <v>45281.644444444442</v>
      </c>
      <c r="R329" s="4">
        <v>555.49</v>
      </c>
      <c r="S329" s="4">
        <v>415.48</v>
      </c>
      <c r="T329" s="4" t="str">
        <f>VLOOKUP(E329,zamiana!A:B,2,0)</f>
        <v>ALSTOM (ex. BT) WRO</v>
      </c>
    </row>
    <row r="330" spans="1:20" x14ac:dyDescent="0.3">
      <c r="A330" s="4" t="s">
        <v>6897</v>
      </c>
      <c r="B330" s="76">
        <v>45155</v>
      </c>
      <c r="C330" s="76">
        <v>45155</v>
      </c>
      <c r="D330" s="76">
        <v>45233</v>
      </c>
      <c r="E330" s="4" t="s">
        <v>948</v>
      </c>
      <c r="F330" s="4" t="s">
        <v>6846</v>
      </c>
      <c r="G330" s="4" t="s">
        <v>942</v>
      </c>
      <c r="H330" s="4" t="s">
        <v>948</v>
      </c>
      <c r="I330" s="4" t="s">
        <v>6873</v>
      </c>
      <c r="J330" s="4" t="s">
        <v>6873</v>
      </c>
      <c r="K330" s="4" t="s">
        <v>1057</v>
      </c>
      <c r="L330" s="4">
        <v>1</v>
      </c>
      <c r="M330" s="4" t="s">
        <v>77</v>
      </c>
      <c r="N330" s="4">
        <v>51.98</v>
      </c>
      <c r="O330" s="4">
        <v>43.6</v>
      </c>
      <c r="P330" s="4" t="s">
        <v>78</v>
      </c>
      <c r="Q330" s="77">
        <v>45281.643750000003</v>
      </c>
      <c r="R330" s="4">
        <v>51.98</v>
      </c>
      <c r="S330" s="4">
        <v>43.6</v>
      </c>
      <c r="T330" s="4" t="str">
        <f>VLOOKUP(E330,zamiana!A:B,2,0)</f>
        <v>ALSTOM (ex. BT) WRO</v>
      </c>
    </row>
    <row r="331" spans="1:20" x14ac:dyDescent="0.3">
      <c r="A331" s="4" t="s">
        <v>6897</v>
      </c>
      <c r="B331" s="76">
        <v>45155</v>
      </c>
      <c r="C331" s="76">
        <v>45155</v>
      </c>
      <c r="D331" s="76">
        <v>45233</v>
      </c>
      <c r="E331" s="4" t="s">
        <v>948</v>
      </c>
      <c r="F331" s="4" t="s">
        <v>6846</v>
      </c>
      <c r="G331" s="4" t="s">
        <v>942</v>
      </c>
      <c r="H331" s="4" t="s">
        <v>948</v>
      </c>
      <c r="I331" s="4" t="s">
        <v>6891</v>
      </c>
      <c r="J331" s="4" t="s">
        <v>6892</v>
      </c>
      <c r="K331" s="4" t="s">
        <v>1057</v>
      </c>
      <c r="L331" s="4">
        <v>5</v>
      </c>
      <c r="M331" s="4" t="s">
        <v>77</v>
      </c>
      <c r="N331" s="4">
        <v>22.48</v>
      </c>
      <c r="O331" s="4">
        <v>20.28</v>
      </c>
      <c r="P331" s="4" t="s">
        <v>78</v>
      </c>
      <c r="Q331" s="77">
        <v>45281.623611111114</v>
      </c>
      <c r="R331" s="4">
        <v>112.4</v>
      </c>
      <c r="S331" s="4">
        <v>101.4</v>
      </c>
      <c r="T331" s="4" t="str">
        <f>VLOOKUP(E331,zamiana!A:B,2,0)</f>
        <v>ALSTOM (ex. BT) WRO</v>
      </c>
    </row>
    <row r="332" spans="1:20" x14ac:dyDescent="0.3">
      <c r="A332" s="4" t="s">
        <v>6897</v>
      </c>
      <c r="B332" s="76">
        <v>45155</v>
      </c>
      <c r="C332" s="76">
        <v>45155</v>
      </c>
      <c r="D332" s="76">
        <v>45233</v>
      </c>
      <c r="E332" s="4" t="s">
        <v>948</v>
      </c>
      <c r="F332" s="4" t="s">
        <v>6846</v>
      </c>
      <c r="G332" s="4" t="s">
        <v>942</v>
      </c>
      <c r="H332" s="4" t="s">
        <v>948</v>
      </c>
      <c r="I332" s="4" t="s">
        <v>6899</v>
      </c>
      <c r="J332" s="4" t="s">
        <v>6861</v>
      </c>
      <c r="K332" s="4" t="s">
        <v>1057</v>
      </c>
      <c r="L332" s="4">
        <v>50</v>
      </c>
      <c r="M332" s="4" t="s">
        <v>77</v>
      </c>
      <c r="N332" s="4">
        <v>10.36</v>
      </c>
      <c r="O332" s="4">
        <v>8.6999999999999993</v>
      </c>
      <c r="P332" s="4" t="s">
        <v>78</v>
      </c>
      <c r="Q332" s="77">
        <v>45281.623611111114</v>
      </c>
      <c r="R332" s="4">
        <v>518</v>
      </c>
      <c r="S332" s="4">
        <v>435</v>
      </c>
      <c r="T332" s="4" t="str">
        <f>VLOOKUP(E332,zamiana!A:B,2,0)</f>
        <v>ALSTOM (ex. BT) WRO</v>
      </c>
    </row>
    <row r="333" spans="1:20" x14ac:dyDescent="0.3">
      <c r="A333" s="4" t="s">
        <v>6897</v>
      </c>
      <c r="B333" s="76">
        <v>45155</v>
      </c>
      <c r="C333" s="76">
        <v>45155</v>
      </c>
      <c r="D333" s="76">
        <v>45233</v>
      </c>
      <c r="E333" s="4" t="s">
        <v>948</v>
      </c>
      <c r="F333" s="4" t="s">
        <v>6846</v>
      </c>
      <c r="G333" s="4" t="s">
        <v>942</v>
      </c>
      <c r="H333" s="4" t="s">
        <v>948</v>
      </c>
      <c r="I333" s="4" t="s">
        <v>6900</v>
      </c>
      <c r="J333" s="4" t="s">
        <v>6861</v>
      </c>
      <c r="K333" s="4" t="s">
        <v>1057</v>
      </c>
      <c r="L333" s="4">
        <v>250</v>
      </c>
      <c r="M333" s="4" t="s">
        <v>77</v>
      </c>
      <c r="N333" s="4">
        <v>6.65</v>
      </c>
      <c r="O333" s="4">
        <v>7.1</v>
      </c>
      <c r="P333" s="4" t="s">
        <v>78</v>
      </c>
      <c r="Q333" s="77">
        <v>45281.623611111114</v>
      </c>
      <c r="R333" s="4">
        <v>1662.5</v>
      </c>
      <c r="S333" s="4">
        <v>1775</v>
      </c>
      <c r="T333" s="4" t="str">
        <f>VLOOKUP(E333,zamiana!A:B,2,0)</f>
        <v>ALSTOM (ex. BT) WRO</v>
      </c>
    </row>
    <row r="334" spans="1:20" x14ac:dyDescent="0.3">
      <c r="A334" s="4" t="s">
        <v>6897</v>
      </c>
      <c r="B334" s="76">
        <v>45155</v>
      </c>
      <c r="C334" s="76">
        <v>45155</v>
      </c>
      <c r="D334" s="76">
        <v>45233</v>
      </c>
      <c r="E334" s="4" t="s">
        <v>948</v>
      </c>
      <c r="F334" s="4" t="s">
        <v>6846</v>
      </c>
      <c r="G334" s="4" t="s">
        <v>942</v>
      </c>
      <c r="H334" s="4" t="s">
        <v>948</v>
      </c>
      <c r="I334" s="4" t="s">
        <v>6901</v>
      </c>
      <c r="J334" s="4" t="s">
        <v>6861</v>
      </c>
      <c r="K334" s="4" t="s">
        <v>1057</v>
      </c>
      <c r="L334" s="4">
        <v>127</v>
      </c>
      <c r="M334" s="4" t="s">
        <v>77</v>
      </c>
      <c r="N334" s="4">
        <v>6.02</v>
      </c>
      <c r="O334" s="4">
        <v>5.26</v>
      </c>
      <c r="P334" s="4" t="s">
        <v>78</v>
      </c>
      <c r="Q334" s="77">
        <v>45281.623611111114</v>
      </c>
      <c r="R334" s="4">
        <v>764.54</v>
      </c>
      <c r="S334" s="4">
        <v>668.02</v>
      </c>
      <c r="T334" s="4" t="str">
        <f>VLOOKUP(E334,zamiana!A:B,2,0)</f>
        <v>ALSTOM (ex. BT) WRO</v>
      </c>
    </row>
    <row r="335" spans="1:20" x14ac:dyDescent="0.3">
      <c r="A335" s="4" t="s">
        <v>6902</v>
      </c>
      <c r="B335" s="76">
        <v>45155</v>
      </c>
      <c r="C335" s="76">
        <v>45155</v>
      </c>
      <c r="D335" s="76">
        <v>45233</v>
      </c>
      <c r="E335" s="4" t="s">
        <v>948</v>
      </c>
      <c r="F335" s="4" t="s">
        <v>6846</v>
      </c>
      <c r="G335" s="4" t="s">
        <v>942</v>
      </c>
      <c r="H335" s="4" t="s">
        <v>948</v>
      </c>
      <c r="I335" s="4" t="s">
        <v>6903</v>
      </c>
      <c r="J335" s="4" t="s">
        <v>489</v>
      </c>
      <c r="K335" s="4" t="s">
        <v>543</v>
      </c>
      <c r="L335" s="4">
        <v>2</v>
      </c>
      <c r="M335" s="4" t="s">
        <v>77</v>
      </c>
      <c r="N335" s="4">
        <v>12.65</v>
      </c>
      <c r="O335" s="4">
        <v>14.9</v>
      </c>
      <c r="P335" s="4" t="s">
        <v>78</v>
      </c>
      <c r="Q335" s="77">
        <v>45281.677083333336</v>
      </c>
      <c r="R335" s="4">
        <v>25.3</v>
      </c>
      <c r="S335" s="4">
        <v>29.8</v>
      </c>
      <c r="T335" s="4" t="str">
        <f>VLOOKUP(E335,zamiana!A:B,2,0)</f>
        <v>ALSTOM (ex. BT) WRO</v>
      </c>
    </row>
    <row r="336" spans="1:20" x14ac:dyDescent="0.3">
      <c r="A336" s="4" t="s">
        <v>6904</v>
      </c>
      <c r="B336" s="76">
        <v>45155</v>
      </c>
      <c r="C336" s="76">
        <v>45155</v>
      </c>
      <c r="D336" s="76">
        <v>45233</v>
      </c>
      <c r="E336" s="4" t="s">
        <v>948</v>
      </c>
      <c r="F336" s="4" t="s">
        <v>6846</v>
      </c>
      <c r="G336" s="4" t="s">
        <v>942</v>
      </c>
      <c r="H336" s="4" t="s">
        <v>948</v>
      </c>
      <c r="I336" s="4">
        <v>520112450</v>
      </c>
      <c r="J336" s="4" t="s">
        <v>1937</v>
      </c>
      <c r="K336" s="4" t="s">
        <v>554</v>
      </c>
      <c r="L336" s="4">
        <v>9</v>
      </c>
      <c r="M336" s="4" t="s">
        <v>77</v>
      </c>
      <c r="N336" s="4">
        <v>591.24</v>
      </c>
      <c r="O336" s="4">
        <v>447.53</v>
      </c>
      <c r="P336" s="4" t="s">
        <v>78</v>
      </c>
      <c r="Q336" s="77">
        <v>45281.661111111112</v>
      </c>
      <c r="R336" s="4">
        <v>5321.16</v>
      </c>
      <c r="S336" s="4">
        <v>4027.77</v>
      </c>
      <c r="T336" s="4" t="str">
        <f>VLOOKUP(E336,zamiana!A:B,2,0)</f>
        <v>ALSTOM (ex. BT) WRO</v>
      </c>
    </row>
    <row r="337" spans="1:20" x14ac:dyDescent="0.3">
      <c r="A337" s="4" t="s">
        <v>6905</v>
      </c>
      <c r="B337" s="76">
        <v>45155</v>
      </c>
      <c r="C337" s="76">
        <v>45155</v>
      </c>
      <c r="D337" s="76">
        <v>45233</v>
      </c>
      <c r="E337" s="4" t="s">
        <v>948</v>
      </c>
      <c r="F337" s="4" t="s">
        <v>6846</v>
      </c>
      <c r="G337" s="4" t="s">
        <v>942</v>
      </c>
      <c r="H337" s="4" t="s">
        <v>948</v>
      </c>
      <c r="I337" s="4" t="s">
        <v>6906</v>
      </c>
      <c r="J337" s="4" t="s">
        <v>6861</v>
      </c>
      <c r="K337" s="4" t="s">
        <v>1057</v>
      </c>
      <c r="L337" s="4">
        <v>10</v>
      </c>
      <c r="M337" s="4" t="s">
        <v>77</v>
      </c>
      <c r="N337" s="4">
        <v>13.52</v>
      </c>
      <c r="O337" s="4">
        <v>10.199999999999999</v>
      </c>
      <c r="P337" s="4" t="s">
        <v>78</v>
      </c>
      <c r="Q337" s="77">
        <v>45281.623611111114</v>
      </c>
      <c r="R337" s="4">
        <v>135.19999999999999</v>
      </c>
      <c r="S337" s="4">
        <v>102</v>
      </c>
      <c r="T337" s="4" t="str">
        <f>VLOOKUP(E337,zamiana!A:B,2,0)</f>
        <v>ALSTOM (ex. BT) WRO</v>
      </c>
    </row>
    <row r="338" spans="1:20" x14ac:dyDescent="0.3">
      <c r="A338" s="4" t="s">
        <v>6905</v>
      </c>
      <c r="B338" s="76">
        <v>45155</v>
      </c>
      <c r="C338" s="76">
        <v>45155</v>
      </c>
      <c r="D338" s="76">
        <v>45233</v>
      </c>
      <c r="E338" s="4" t="s">
        <v>948</v>
      </c>
      <c r="F338" s="4" t="s">
        <v>6846</v>
      </c>
      <c r="G338" s="4" t="s">
        <v>942</v>
      </c>
      <c r="H338" s="4" t="s">
        <v>948</v>
      </c>
      <c r="I338" s="4" t="s">
        <v>6899</v>
      </c>
      <c r="J338" s="4" t="s">
        <v>6861</v>
      </c>
      <c r="K338" s="4" t="s">
        <v>1057</v>
      </c>
      <c r="L338" s="4">
        <v>100</v>
      </c>
      <c r="M338" s="4" t="s">
        <v>77</v>
      </c>
      <c r="N338" s="4">
        <v>10.36</v>
      </c>
      <c r="O338" s="4">
        <v>8.6999999999999993</v>
      </c>
      <c r="P338" s="4" t="s">
        <v>78</v>
      </c>
      <c r="Q338" s="77">
        <v>45281.623611111114</v>
      </c>
      <c r="R338" s="4">
        <v>1036</v>
      </c>
      <c r="S338" s="4">
        <v>870</v>
      </c>
      <c r="T338" s="4" t="str">
        <f>VLOOKUP(E338,zamiana!A:B,2,0)</f>
        <v>ALSTOM (ex. BT) WRO</v>
      </c>
    </row>
    <row r="339" spans="1:20" x14ac:dyDescent="0.3">
      <c r="A339" s="4" t="s">
        <v>6907</v>
      </c>
      <c r="B339" s="76">
        <v>45155</v>
      </c>
      <c r="C339" s="76">
        <v>45155</v>
      </c>
      <c r="D339" s="76">
        <v>45233</v>
      </c>
      <c r="E339" s="4" t="s">
        <v>948</v>
      </c>
      <c r="F339" s="4" t="s">
        <v>6846</v>
      </c>
      <c r="G339" s="4" t="s">
        <v>942</v>
      </c>
      <c r="H339" s="4" t="s">
        <v>948</v>
      </c>
      <c r="I339" s="4" t="s">
        <v>3425</v>
      </c>
      <c r="J339" s="4" t="s">
        <v>3426</v>
      </c>
      <c r="K339" s="4" t="s">
        <v>543</v>
      </c>
      <c r="L339" s="4">
        <v>31</v>
      </c>
      <c r="M339" s="4" t="s">
        <v>77</v>
      </c>
      <c r="N339" s="4">
        <v>25.66</v>
      </c>
      <c r="O339" s="4">
        <v>17.5</v>
      </c>
      <c r="P339" s="4" t="s">
        <v>78</v>
      </c>
      <c r="Q339" s="77">
        <v>45281.67291666667</v>
      </c>
      <c r="R339" s="4">
        <v>795.46</v>
      </c>
      <c r="S339" s="4">
        <v>542.5</v>
      </c>
      <c r="T339" s="4" t="str">
        <f>VLOOKUP(E339,zamiana!A:B,2,0)</f>
        <v>ALSTOM (ex. BT) WRO</v>
      </c>
    </row>
    <row r="340" spans="1:20" x14ac:dyDescent="0.3">
      <c r="A340" s="4" t="s">
        <v>6907</v>
      </c>
      <c r="B340" s="76">
        <v>45155</v>
      </c>
      <c r="C340" s="76">
        <v>45155</v>
      </c>
      <c r="D340" s="76">
        <v>45233</v>
      </c>
      <c r="E340" s="4" t="s">
        <v>948</v>
      </c>
      <c r="F340" s="4" t="s">
        <v>6846</v>
      </c>
      <c r="G340" s="4" t="s">
        <v>942</v>
      </c>
      <c r="H340" s="4" t="s">
        <v>948</v>
      </c>
      <c r="I340" s="4" t="s">
        <v>5570</v>
      </c>
      <c r="J340" s="4" t="s">
        <v>5569</v>
      </c>
      <c r="K340" s="4" t="s">
        <v>543</v>
      </c>
      <c r="L340" s="4">
        <v>2</v>
      </c>
      <c r="M340" s="4" t="s">
        <v>77</v>
      </c>
      <c r="N340" s="4">
        <v>30.21</v>
      </c>
      <c r="O340" s="4">
        <v>8.59</v>
      </c>
      <c r="P340" s="4" t="s">
        <v>78</v>
      </c>
      <c r="Q340" s="77">
        <v>45281.675000000003</v>
      </c>
      <c r="R340" s="4">
        <v>60.42</v>
      </c>
      <c r="S340" s="4">
        <v>17.18</v>
      </c>
      <c r="T340" s="4" t="str">
        <f>VLOOKUP(E340,zamiana!A:B,2,0)</f>
        <v>ALSTOM (ex. BT) WRO</v>
      </c>
    </row>
    <row r="341" spans="1:20" x14ac:dyDescent="0.3">
      <c r="A341" s="4" t="s">
        <v>6908</v>
      </c>
      <c r="B341" s="76">
        <v>45155</v>
      </c>
      <c r="C341" s="76">
        <v>45155</v>
      </c>
      <c r="D341" s="76">
        <v>45233</v>
      </c>
      <c r="E341" s="4" t="s">
        <v>948</v>
      </c>
      <c r="F341" s="4" t="s">
        <v>6846</v>
      </c>
      <c r="G341" s="4" t="s">
        <v>942</v>
      </c>
      <c r="H341" s="4" t="s">
        <v>948</v>
      </c>
      <c r="I341" s="4">
        <v>520122047</v>
      </c>
      <c r="J341" s="4" t="s">
        <v>1359</v>
      </c>
      <c r="K341" s="4" t="s">
        <v>593</v>
      </c>
      <c r="L341" s="4">
        <v>9</v>
      </c>
      <c r="M341" s="4" t="s">
        <v>77</v>
      </c>
      <c r="N341" s="4">
        <v>9.2899999999999991</v>
      </c>
      <c r="O341" s="4">
        <v>5.2</v>
      </c>
      <c r="P341" s="4" t="s">
        <v>78</v>
      </c>
      <c r="Q341" s="77">
        <v>45173.665277777778</v>
      </c>
      <c r="R341" s="4">
        <v>83.61</v>
      </c>
      <c r="S341" s="4">
        <v>46.8</v>
      </c>
      <c r="T341" s="4" t="str">
        <f>VLOOKUP(E341,zamiana!A:B,2,0)</f>
        <v>ALSTOM (ex. BT) WRO</v>
      </c>
    </row>
    <row r="342" spans="1:20" x14ac:dyDescent="0.3">
      <c r="A342" s="4" t="s">
        <v>6908</v>
      </c>
      <c r="B342" s="76">
        <v>45155</v>
      </c>
      <c r="C342" s="76">
        <v>45155</v>
      </c>
      <c r="D342" s="76">
        <v>45233</v>
      </c>
      <c r="E342" s="4" t="s">
        <v>948</v>
      </c>
      <c r="F342" s="4" t="s">
        <v>6846</v>
      </c>
      <c r="G342" s="4" t="s">
        <v>942</v>
      </c>
      <c r="H342" s="4" t="s">
        <v>948</v>
      </c>
      <c r="I342" s="4" t="s">
        <v>6909</v>
      </c>
      <c r="J342" s="4" t="s">
        <v>6909</v>
      </c>
      <c r="K342" s="4" t="s">
        <v>593</v>
      </c>
      <c r="L342" s="4">
        <v>40</v>
      </c>
      <c r="M342" s="4" t="s">
        <v>77</v>
      </c>
      <c r="N342" s="4">
        <v>22.58</v>
      </c>
      <c r="O342" s="4">
        <v>9.8000000000000007</v>
      </c>
      <c r="P342" s="4" t="s">
        <v>78</v>
      </c>
      <c r="Q342" s="77">
        <v>45173.674305555556</v>
      </c>
      <c r="R342" s="4">
        <v>903.2</v>
      </c>
      <c r="S342" s="4">
        <v>392</v>
      </c>
      <c r="T342" s="4" t="str">
        <f>VLOOKUP(E342,zamiana!A:B,2,0)</f>
        <v>ALSTOM (ex. BT) WRO</v>
      </c>
    </row>
    <row r="343" spans="1:20" x14ac:dyDescent="0.3">
      <c r="A343" s="4" t="s">
        <v>6910</v>
      </c>
      <c r="B343" s="76">
        <v>45155</v>
      </c>
      <c r="C343" s="76">
        <v>45155</v>
      </c>
      <c r="D343" s="76">
        <v>45233</v>
      </c>
      <c r="E343" s="4" t="s">
        <v>948</v>
      </c>
      <c r="F343" s="4" t="s">
        <v>6846</v>
      </c>
      <c r="G343" s="4" t="s">
        <v>942</v>
      </c>
      <c r="H343" s="4" t="s">
        <v>948</v>
      </c>
      <c r="I343" s="4" t="s">
        <v>5555</v>
      </c>
      <c r="J343" s="4" t="s">
        <v>3418</v>
      </c>
      <c r="K343" s="4" t="s">
        <v>543</v>
      </c>
      <c r="L343" s="4">
        <v>4</v>
      </c>
      <c r="M343" s="4" t="s">
        <v>77</v>
      </c>
      <c r="N343" s="4">
        <v>9.33</v>
      </c>
      <c r="O343" s="4">
        <v>2.76</v>
      </c>
      <c r="P343" s="4" t="s">
        <v>78</v>
      </c>
      <c r="Q343" s="77">
        <v>45281.675000000003</v>
      </c>
      <c r="R343" s="4">
        <v>37.32</v>
      </c>
      <c r="S343" s="4">
        <v>11.04</v>
      </c>
      <c r="T343" s="4" t="str">
        <f>VLOOKUP(E343,zamiana!A:B,2,0)</f>
        <v>ALSTOM (ex. BT) WRO</v>
      </c>
    </row>
    <row r="344" spans="1:20" x14ac:dyDescent="0.3">
      <c r="A344" s="4" t="s">
        <v>6910</v>
      </c>
      <c r="B344" s="76">
        <v>45155</v>
      </c>
      <c r="C344" s="76">
        <v>45155</v>
      </c>
      <c r="D344" s="76">
        <v>45233</v>
      </c>
      <c r="E344" s="4" t="s">
        <v>948</v>
      </c>
      <c r="F344" s="4" t="s">
        <v>6846</v>
      </c>
      <c r="G344" s="4" t="s">
        <v>942</v>
      </c>
      <c r="H344" s="4" t="s">
        <v>948</v>
      </c>
      <c r="I344" s="4" t="s">
        <v>3427</v>
      </c>
      <c r="J344" s="4" t="s">
        <v>3418</v>
      </c>
      <c r="K344" s="4" t="s">
        <v>543</v>
      </c>
      <c r="L344" s="4">
        <v>4</v>
      </c>
      <c r="M344" s="4" t="s">
        <v>77</v>
      </c>
      <c r="N344" s="4">
        <v>42.22</v>
      </c>
      <c r="O344" s="4">
        <v>9.4600000000000009</v>
      </c>
      <c r="P344" s="4" t="s">
        <v>78</v>
      </c>
      <c r="Q344" s="77">
        <v>45281.675000000003</v>
      </c>
      <c r="R344" s="4">
        <v>168.88</v>
      </c>
      <c r="S344" s="4">
        <v>37.840000000000003</v>
      </c>
      <c r="T344" s="4" t="str">
        <f>VLOOKUP(E344,zamiana!A:B,2,0)</f>
        <v>ALSTOM (ex. BT) WRO</v>
      </c>
    </row>
    <row r="345" spans="1:20" x14ac:dyDescent="0.3">
      <c r="A345" s="4" t="s">
        <v>6910</v>
      </c>
      <c r="B345" s="76">
        <v>45155</v>
      </c>
      <c r="C345" s="76">
        <v>45155</v>
      </c>
      <c r="D345" s="76">
        <v>45233</v>
      </c>
      <c r="E345" s="4" t="s">
        <v>948</v>
      </c>
      <c r="F345" s="4" t="s">
        <v>6846</v>
      </c>
      <c r="G345" s="4" t="s">
        <v>942</v>
      </c>
      <c r="H345" s="4" t="s">
        <v>948</v>
      </c>
      <c r="I345" s="4" t="s">
        <v>5559</v>
      </c>
      <c r="J345" s="4" t="s">
        <v>3418</v>
      </c>
      <c r="K345" s="4" t="s">
        <v>543</v>
      </c>
      <c r="L345" s="4">
        <v>19</v>
      </c>
      <c r="M345" s="4" t="s">
        <v>77</v>
      </c>
      <c r="N345" s="4">
        <v>10.9</v>
      </c>
      <c r="O345" s="4">
        <v>4.12</v>
      </c>
      <c r="P345" s="4" t="s">
        <v>78</v>
      </c>
      <c r="Q345" s="77">
        <v>45281.674305555556</v>
      </c>
      <c r="R345" s="4">
        <v>207.1</v>
      </c>
      <c r="S345" s="4">
        <v>78.28</v>
      </c>
      <c r="T345" s="4" t="str">
        <f>VLOOKUP(E345,zamiana!A:B,2,0)</f>
        <v>ALSTOM (ex. BT) WRO</v>
      </c>
    </row>
    <row r="346" spans="1:20" x14ac:dyDescent="0.3">
      <c r="A346" s="4" t="s">
        <v>6910</v>
      </c>
      <c r="B346" s="76">
        <v>45155</v>
      </c>
      <c r="C346" s="76">
        <v>45155</v>
      </c>
      <c r="D346" s="76">
        <v>45233</v>
      </c>
      <c r="E346" s="4" t="s">
        <v>948</v>
      </c>
      <c r="F346" s="4" t="s">
        <v>6846</v>
      </c>
      <c r="G346" s="4" t="s">
        <v>942</v>
      </c>
      <c r="H346" s="4" t="s">
        <v>948</v>
      </c>
      <c r="I346" s="4" t="s">
        <v>5561</v>
      </c>
      <c r="J346" s="4" t="s">
        <v>3418</v>
      </c>
      <c r="K346" s="4" t="s">
        <v>543</v>
      </c>
      <c r="L346" s="4">
        <v>8</v>
      </c>
      <c r="M346" s="4" t="s">
        <v>77</v>
      </c>
      <c r="N346" s="4">
        <v>14.22</v>
      </c>
      <c r="O346" s="4">
        <v>6.63</v>
      </c>
      <c r="P346" s="4" t="s">
        <v>78</v>
      </c>
      <c r="Q346" s="77">
        <v>45281.674305555556</v>
      </c>
      <c r="R346" s="4">
        <v>113.76</v>
      </c>
      <c r="S346" s="4">
        <v>53.04</v>
      </c>
      <c r="T346" s="4" t="str">
        <f>VLOOKUP(E346,zamiana!A:B,2,0)</f>
        <v>ALSTOM (ex. BT) WRO</v>
      </c>
    </row>
    <row r="347" spans="1:20" x14ac:dyDescent="0.3">
      <c r="A347" s="4" t="s">
        <v>6911</v>
      </c>
      <c r="B347" s="76">
        <v>45155</v>
      </c>
      <c r="C347" s="76">
        <v>45155</v>
      </c>
      <c r="D347" s="76">
        <v>45233</v>
      </c>
      <c r="E347" s="4" t="s">
        <v>948</v>
      </c>
      <c r="F347" s="4" t="s">
        <v>6846</v>
      </c>
      <c r="G347" s="4" t="s">
        <v>942</v>
      </c>
      <c r="H347" s="4" t="s">
        <v>948</v>
      </c>
      <c r="I347" s="4" t="s">
        <v>6857</v>
      </c>
      <c r="J347" s="4" t="s">
        <v>6858</v>
      </c>
      <c r="K347" s="4" t="s">
        <v>580</v>
      </c>
      <c r="L347" s="4">
        <v>13</v>
      </c>
      <c r="M347" s="4" t="s">
        <v>77</v>
      </c>
      <c r="N347" s="4">
        <v>5.4</v>
      </c>
      <c r="O347" s="4">
        <v>2.77</v>
      </c>
      <c r="P347" s="4" t="s">
        <v>78</v>
      </c>
      <c r="Q347" s="77">
        <v>45281.645833333336</v>
      </c>
      <c r="R347" s="4">
        <v>70.2</v>
      </c>
      <c r="S347" s="4">
        <v>36.01</v>
      </c>
      <c r="T347" s="4" t="str">
        <f>VLOOKUP(E347,zamiana!A:B,2,0)</f>
        <v>ALSTOM (ex. BT) WRO</v>
      </c>
    </row>
    <row r="348" spans="1:20" x14ac:dyDescent="0.3">
      <c r="A348" s="4" t="s">
        <v>6911</v>
      </c>
      <c r="B348" s="76">
        <v>45155</v>
      </c>
      <c r="C348" s="76">
        <v>45155</v>
      </c>
      <c r="D348" s="76">
        <v>45233</v>
      </c>
      <c r="E348" s="4" t="s">
        <v>948</v>
      </c>
      <c r="F348" s="4" t="s">
        <v>6846</v>
      </c>
      <c r="G348" s="4" t="s">
        <v>942</v>
      </c>
      <c r="H348" s="4" t="s">
        <v>948</v>
      </c>
      <c r="I348" s="4" t="s">
        <v>6859</v>
      </c>
      <c r="J348" s="4" t="s">
        <v>1560</v>
      </c>
      <c r="K348" s="4" t="s">
        <v>1057</v>
      </c>
      <c r="L348" s="4">
        <v>48</v>
      </c>
      <c r="M348" s="4" t="s">
        <v>77</v>
      </c>
      <c r="N348" s="4">
        <v>29.87</v>
      </c>
      <c r="O348" s="4">
        <v>22.64</v>
      </c>
      <c r="P348" s="4" t="s">
        <v>78</v>
      </c>
      <c r="Q348" s="77">
        <v>45281.625694444447</v>
      </c>
      <c r="R348" s="4">
        <v>1433.76</v>
      </c>
      <c r="S348" s="4">
        <v>1086.72</v>
      </c>
      <c r="T348" s="4" t="str">
        <f>VLOOKUP(E348,zamiana!A:B,2,0)</f>
        <v>ALSTOM (ex. BT) WRO</v>
      </c>
    </row>
    <row r="349" spans="1:20" x14ac:dyDescent="0.3">
      <c r="A349" s="4" t="s">
        <v>6911</v>
      </c>
      <c r="B349" s="76">
        <v>45155</v>
      </c>
      <c r="C349" s="76">
        <v>45155</v>
      </c>
      <c r="D349" s="76">
        <v>45233</v>
      </c>
      <c r="E349" s="4" t="s">
        <v>948</v>
      </c>
      <c r="F349" s="4" t="s">
        <v>6846</v>
      </c>
      <c r="G349" s="4" t="s">
        <v>942</v>
      </c>
      <c r="H349" s="4" t="s">
        <v>948</v>
      </c>
      <c r="I349" s="4" t="s">
        <v>6860</v>
      </c>
      <c r="J349" s="4" t="s">
        <v>6861</v>
      </c>
      <c r="K349" s="4" t="s">
        <v>1057</v>
      </c>
      <c r="L349" s="4">
        <v>100</v>
      </c>
      <c r="M349" s="4" t="s">
        <v>77</v>
      </c>
      <c r="N349" s="4">
        <v>18.64</v>
      </c>
      <c r="O349" s="4">
        <v>5.27</v>
      </c>
      <c r="P349" s="4" t="s">
        <v>78</v>
      </c>
      <c r="Q349" s="77">
        <v>45281.623611111114</v>
      </c>
      <c r="R349" s="4">
        <v>1864</v>
      </c>
      <c r="S349" s="4">
        <v>527</v>
      </c>
      <c r="T349" s="4" t="str">
        <f>VLOOKUP(E349,zamiana!A:B,2,0)</f>
        <v>ALSTOM (ex. BT) WRO</v>
      </c>
    </row>
    <row r="350" spans="1:20" x14ac:dyDescent="0.3">
      <c r="A350" s="4" t="s">
        <v>6911</v>
      </c>
      <c r="B350" s="76">
        <v>45155</v>
      </c>
      <c r="C350" s="76">
        <v>45155</v>
      </c>
      <c r="D350" s="76">
        <v>45233</v>
      </c>
      <c r="E350" s="4" t="s">
        <v>948</v>
      </c>
      <c r="F350" s="4" t="s">
        <v>6846</v>
      </c>
      <c r="G350" s="4" t="s">
        <v>942</v>
      </c>
      <c r="H350" s="4" t="s">
        <v>948</v>
      </c>
      <c r="I350" s="4" t="s">
        <v>6898</v>
      </c>
      <c r="J350" s="4" t="s">
        <v>6898</v>
      </c>
      <c r="K350" s="4" t="s">
        <v>1057</v>
      </c>
      <c r="L350" s="4">
        <v>4</v>
      </c>
      <c r="M350" s="4" t="s">
        <v>77</v>
      </c>
      <c r="N350" s="4">
        <v>26.77</v>
      </c>
      <c r="O350" s="4">
        <v>20.440000000000001</v>
      </c>
      <c r="P350" s="4" t="s">
        <v>78</v>
      </c>
      <c r="Q350" s="77">
        <v>45281.644444444442</v>
      </c>
      <c r="R350" s="4">
        <v>107.08</v>
      </c>
      <c r="S350" s="4">
        <v>81.760000000000005</v>
      </c>
      <c r="T350" s="4" t="str">
        <f>VLOOKUP(E350,zamiana!A:B,2,0)</f>
        <v>ALSTOM (ex. BT) WRO</v>
      </c>
    </row>
    <row r="351" spans="1:20" x14ac:dyDescent="0.3">
      <c r="A351" s="4" t="s">
        <v>6911</v>
      </c>
      <c r="B351" s="76">
        <v>45155</v>
      </c>
      <c r="C351" s="76">
        <v>45155</v>
      </c>
      <c r="D351" s="76">
        <v>45233</v>
      </c>
      <c r="E351" s="4" t="s">
        <v>948</v>
      </c>
      <c r="F351" s="4" t="s">
        <v>6846</v>
      </c>
      <c r="G351" s="4" t="s">
        <v>942</v>
      </c>
      <c r="H351" s="4" t="s">
        <v>948</v>
      </c>
      <c r="I351" s="4" t="s">
        <v>6862</v>
      </c>
      <c r="J351" s="4" t="s">
        <v>6861</v>
      </c>
      <c r="K351" s="4" t="s">
        <v>1057</v>
      </c>
      <c r="L351" s="4">
        <v>12</v>
      </c>
      <c r="M351" s="4" t="s">
        <v>77</v>
      </c>
      <c r="N351" s="4">
        <v>15.79</v>
      </c>
      <c r="O351" s="4">
        <v>11.97</v>
      </c>
      <c r="P351" s="4" t="s">
        <v>78</v>
      </c>
      <c r="Q351" s="77">
        <v>45281.623611111114</v>
      </c>
      <c r="R351" s="4">
        <v>189.48</v>
      </c>
      <c r="S351" s="4">
        <v>143.63999999999999</v>
      </c>
      <c r="T351" s="4" t="str">
        <f>VLOOKUP(E351,zamiana!A:B,2,0)</f>
        <v>ALSTOM (ex. BT) WRO</v>
      </c>
    </row>
    <row r="352" spans="1:20" x14ac:dyDescent="0.3">
      <c r="A352" s="4" t="s">
        <v>6911</v>
      </c>
      <c r="B352" s="76">
        <v>45155</v>
      </c>
      <c r="C352" s="76">
        <v>45155</v>
      </c>
      <c r="D352" s="76">
        <v>45233</v>
      </c>
      <c r="E352" s="4" t="s">
        <v>948</v>
      </c>
      <c r="F352" s="4" t="s">
        <v>6846</v>
      </c>
      <c r="G352" s="4" t="s">
        <v>942</v>
      </c>
      <c r="H352" s="4" t="s">
        <v>948</v>
      </c>
      <c r="I352" s="4" t="s">
        <v>3133</v>
      </c>
      <c r="J352" s="4" t="s">
        <v>3133</v>
      </c>
      <c r="K352" s="4" t="s">
        <v>1057</v>
      </c>
      <c r="L352" s="4">
        <v>2</v>
      </c>
      <c r="M352" s="4" t="s">
        <v>77</v>
      </c>
      <c r="N352" s="4">
        <v>18.829999999999998</v>
      </c>
      <c r="O352" s="4">
        <v>17.11</v>
      </c>
      <c r="P352" s="4" t="s">
        <v>78</v>
      </c>
      <c r="Q352" s="77">
        <v>45281.644444444442</v>
      </c>
      <c r="R352" s="4">
        <v>37.659999999999997</v>
      </c>
      <c r="S352" s="4">
        <v>34.22</v>
      </c>
      <c r="T352" s="4" t="str">
        <f>VLOOKUP(E352,zamiana!A:B,2,0)</f>
        <v>ALSTOM (ex. BT) WRO</v>
      </c>
    </row>
    <row r="353" spans="1:20" x14ac:dyDescent="0.3">
      <c r="A353" s="4" t="s">
        <v>6911</v>
      </c>
      <c r="B353" s="76">
        <v>45155</v>
      </c>
      <c r="C353" s="76">
        <v>45155</v>
      </c>
      <c r="D353" s="76">
        <v>45233</v>
      </c>
      <c r="E353" s="4" t="s">
        <v>948</v>
      </c>
      <c r="F353" s="4" t="s">
        <v>6846</v>
      </c>
      <c r="G353" s="4" t="s">
        <v>942</v>
      </c>
      <c r="H353" s="4" t="s">
        <v>948</v>
      </c>
      <c r="I353" s="4" t="s">
        <v>6863</v>
      </c>
      <c r="J353" s="4" t="s">
        <v>6861</v>
      </c>
      <c r="K353" s="4" t="s">
        <v>1057</v>
      </c>
      <c r="L353" s="4">
        <v>6</v>
      </c>
      <c r="M353" s="4" t="s">
        <v>77</v>
      </c>
      <c r="N353" s="4">
        <v>25.7</v>
      </c>
      <c r="O353" s="4">
        <v>19.43</v>
      </c>
      <c r="P353" s="4" t="s">
        <v>78</v>
      </c>
      <c r="Q353" s="77">
        <v>45281.623611111114</v>
      </c>
      <c r="R353" s="4">
        <v>154.19999999999999</v>
      </c>
      <c r="S353" s="4">
        <v>116.58</v>
      </c>
      <c r="T353" s="4" t="str">
        <f>VLOOKUP(E353,zamiana!A:B,2,0)</f>
        <v>ALSTOM (ex. BT) WRO</v>
      </c>
    </row>
    <row r="354" spans="1:20" x14ac:dyDescent="0.3">
      <c r="A354" s="4" t="s">
        <v>6911</v>
      </c>
      <c r="B354" s="76">
        <v>45155</v>
      </c>
      <c r="C354" s="76">
        <v>45155</v>
      </c>
      <c r="D354" s="76">
        <v>45233</v>
      </c>
      <c r="E354" s="4" t="s">
        <v>948</v>
      </c>
      <c r="F354" s="4" t="s">
        <v>6846</v>
      </c>
      <c r="G354" s="4" t="s">
        <v>942</v>
      </c>
      <c r="H354" s="4" t="s">
        <v>948</v>
      </c>
      <c r="I354" s="4" t="s">
        <v>6889</v>
      </c>
      <c r="J354" s="4" t="s">
        <v>6890</v>
      </c>
      <c r="K354" s="4" t="s">
        <v>1057</v>
      </c>
      <c r="L354" s="4">
        <v>20</v>
      </c>
      <c r="M354" s="4" t="s">
        <v>77</v>
      </c>
      <c r="N354" s="4">
        <v>19.12</v>
      </c>
      <c r="O354" s="4">
        <v>19.18</v>
      </c>
      <c r="P354" s="4" t="s">
        <v>78</v>
      </c>
      <c r="Q354" s="77">
        <v>45281.623611111114</v>
      </c>
      <c r="R354" s="4">
        <v>382.4</v>
      </c>
      <c r="S354" s="4">
        <v>383.6</v>
      </c>
      <c r="T354" s="4" t="str">
        <f>VLOOKUP(E354,zamiana!A:B,2,0)</f>
        <v>ALSTOM (ex. BT) WRO</v>
      </c>
    </row>
    <row r="355" spans="1:20" x14ac:dyDescent="0.3">
      <c r="A355" s="4" t="s">
        <v>6911</v>
      </c>
      <c r="B355" s="76">
        <v>45155</v>
      </c>
      <c r="C355" s="76">
        <v>45155</v>
      </c>
      <c r="D355" s="76">
        <v>45233</v>
      </c>
      <c r="E355" s="4" t="s">
        <v>948</v>
      </c>
      <c r="F355" s="4" t="s">
        <v>6846</v>
      </c>
      <c r="G355" s="4" t="s">
        <v>942</v>
      </c>
      <c r="H355" s="4" t="s">
        <v>948</v>
      </c>
      <c r="I355" s="4" t="s">
        <v>6864</v>
      </c>
      <c r="J355" s="4" t="s">
        <v>6861</v>
      </c>
      <c r="K355" s="4" t="s">
        <v>1057</v>
      </c>
      <c r="L355" s="4">
        <v>50</v>
      </c>
      <c r="M355" s="4" t="s">
        <v>77</v>
      </c>
      <c r="N355" s="4">
        <v>19.71</v>
      </c>
      <c r="O355" s="4">
        <v>58</v>
      </c>
      <c r="P355" s="4" t="s">
        <v>78</v>
      </c>
      <c r="Q355" s="77">
        <v>45281.623611111114</v>
      </c>
      <c r="R355" s="4">
        <v>985.5</v>
      </c>
      <c r="S355" s="4">
        <v>2900</v>
      </c>
      <c r="T355" s="4" t="str">
        <f>VLOOKUP(E355,zamiana!A:B,2,0)</f>
        <v>ALSTOM (ex. BT) WRO</v>
      </c>
    </row>
    <row r="356" spans="1:20" x14ac:dyDescent="0.3">
      <c r="A356" s="4" t="s">
        <v>6911</v>
      </c>
      <c r="B356" s="76">
        <v>45155</v>
      </c>
      <c r="C356" s="76">
        <v>45155</v>
      </c>
      <c r="D356" s="76">
        <v>45233</v>
      </c>
      <c r="E356" s="4" t="s">
        <v>948</v>
      </c>
      <c r="F356" s="4" t="s">
        <v>6846</v>
      </c>
      <c r="G356" s="4" t="s">
        <v>942</v>
      </c>
      <c r="H356" s="4" t="s">
        <v>948</v>
      </c>
      <c r="I356" s="4" t="s">
        <v>6865</v>
      </c>
      <c r="J356" s="4" t="s">
        <v>6861</v>
      </c>
      <c r="K356" s="4" t="s">
        <v>1057</v>
      </c>
      <c r="L356" s="4">
        <v>10</v>
      </c>
      <c r="M356" s="4" t="s">
        <v>77</v>
      </c>
      <c r="N356" s="4">
        <v>9.1</v>
      </c>
      <c r="O356" s="4">
        <v>8.69</v>
      </c>
      <c r="P356" s="4" t="s">
        <v>78</v>
      </c>
      <c r="Q356" s="77">
        <v>45281.623611111114</v>
      </c>
      <c r="R356" s="4">
        <v>91</v>
      </c>
      <c r="S356" s="4">
        <v>86.9</v>
      </c>
      <c r="T356" s="4" t="str">
        <f>VLOOKUP(E356,zamiana!A:B,2,0)</f>
        <v>ALSTOM (ex. BT) WRO</v>
      </c>
    </row>
    <row r="357" spans="1:20" x14ac:dyDescent="0.3">
      <c r="A357" s="4" t="s">
        <v>6911</v>
      </c>
      <c r="B357" s="76">
        <v>45155</v>
      </c>
      <c r="C357" s="76">
        <v>45155</v>
      </c>
      <c r="D357" s="76">
        <v>45233</v>
      </c>
      <c r="E357" s="4" t="s">
        <v>948</v>
      </c>
      <c r="F357" s="4" t="s">
        <v>6846</v>
      </c>
      <c r="G357" s="4" t="s">
        <v>942</v>
      </c>
      <c r="H357" s="4" t="s">
        <v>948</v>
      </c>
      <c r="I357" s="4" t="s">
        <v>2271</v>
      </c>
      <c r="J357" s="4" t="s">
        <v>2271</v>
      </c>
      <c r="K357" s="4" t="s">
        <v>1057</v>
      </c>
      <c r="L357" s="4">
        <v>7</v>
      </c>
      <c r="M357" s="4" t="s">
        <v>77</v>
      </c>
      <c r="N357" s="4">
        <v>13.54</v>
      </c>
      <c r="O357" s="4">
        <v>13.23</v>
      </c>
      <c r="P357" s="4" t="s">
        <v>78</v>
      </c>
      <c r="Q357" s="77">
        <v>45281.643750000003</v>
      </c>
      <c r="R357" s="4">
        <v>94.78</v>
      </c>
      <c r="S357" s="4">
        <v>92.61</v>
      </c>
      <c r="T357" s="4" t="str">
        <f>VLOOKUP(E357,zamiana!A:B,2,0)</f>
        <v>ALSTOM (ex. BT) WRO</v>
      </c>
    </row>
    <row r="358" spans="1:20" x14ac:dyDescent="0.3">
      <c r="A358" s="4" t="s">
        <v>6911</v>
      </c>
      <c r="B358" s="76">
        <v>45155</v>
      </c>
      <c r="C358" s="76">
        <v>45155</v>
      </c>
      <c r="D358" s="76">
        <v>45233</v>
      </c>
      <c r="E358" s="4" t="s">
        <v>948</v>
      </c>
      <c r="F358" s="4" t="s">
        <v>6846</v>
      </c>
      <c r="G358" s="4" t="s">
        <v>942</v>
      </c>
      <c r="H358" s="4" t="s">
        <v>948</v>
      </c>
      <c r="I358" s="4" t="s">
        <v>6866</v>
      </c>
      <c r="J358" s="4" t="s">
        <v>6861</v>
      </c>
      <c r="K358" s="4" t="s">
        <v>1057</v>
      </c>
      <c r="L358" s="4">
        <v>48</v>
      </c>
      <c r="M358" s="4" t="s">
        <v>77</v>
      </c>
      <c r="N358" s="4">
        <v>7.84</v>
      </c>
      <c r="O358" s="4">
        <v>8.36</v>
      </c>
      <c r="P358" s="4" t="s">
        <v>78</v>
      </c>
      <c r="Q358" s="77">
        <v>45281.623611111114</v>
      </c>
      <c r="R358" s="4">
        <v>376.32</v>
      </c>
      <c r="S358" s="4">
        <v>401.28</v>
      </c>
      <c r="T358" s="4" t="str">
        <f>VLOOKUP(E358,zamiana!A:B,2,0)</f>
        <v>ALSTOM (ex. BT) WRO</v>
      </c>
    </row>
    <row r="359" spans="1:20" x14ac:dyDescent="0.3">
      <c r="A359" s="4" t="s">
        <v>6911</v>
      </c>
      <c r="B359" s="76">
        <v>45155</v>
      </c>
      <c r="C359" s="76">
        <v>45155</v>
      </c>
      <c r="D359" s="76">
        <v>45233</v>
      </c>
      <c r="E359" s="4" t="s">
        <v>948</v>
      </c>
      <c r="F359" s="4" t="s">
        <v>6846</v>
      </c>
      <c r="G359" s="4" t="s">
        <v>942</v>
      </c>
      <c r="H359" s="4" t="s">
        <v>948</v>
      </c>
      <c r="I359" s="4" t="s">
        <v>6867</v>
      </c>
      <c r="J359" s="4" t="s">
        <v>6861</v>
      </c>
      <c r="K359" s="4" t="s">
        <v>1057</v>
      </c>
      <c r="L359" s="4">
        <v>152</v>
      </c>
      <c r="M359" s="4" t="s">
        <v>77</v>
      </c>
      <c r="N359" s="4">
        <v>6.78</v>
      </c>
      <c r="O359" s="4">
        <v>6.68</v>
      </c>
      <c r="P359" s="4" t="s">
        <v>78</v>
      </c>
      <c r="Q359" s="77">
        <v>45281.623611111114</v>
      </c>
      <c r="R359" s="4">
        <v>1030.56</v>
      </c>
      <c r="S359" s="4">
        <v>1015.36</v>
      </c>
      <c r="T359" s="4" t="str">
        <f>VLOOKUP(E359,zamiana!A:B,2,0)</f>
        <v>ALSTOM (ex. BT) WRO</v>
      </c>
    </row>
    <row r="360" spans="1:20" x14ac:dyDescent="0.3">
      <c r="A360" s="4" t="s">
        <v>6911</v>
      </c>
      <c r="B360" s="76">
        <v>45155</v>
      </c>
      <c r="C360" s="76">
        <v>45155</v>
      </c>
      <c r="D360" s="76">
        <v>45233</v>
      </c>
      <c r="E360" s="4" t="s">
        <v>948</v>
      </c>
      <c r="F360" s="4" t="s">
        <v>6846</v>
      </c>
      <c r="G360" s="4" t="s">
        <v>942</v>
      </c>
      <c r="H360" s="4" t="s">
        <v>948</v>
      </c>
      <c r="I360" s="4" t="s">
        <v>6869</v>
      </c>
      <c r="J360" s="4" t="s">
        <v>6861</v>
      </c>
      <c r="K360" s="4" t="s">
        <v>1057</v>
      </c>
      <c r="L360" s="4">
        <v>5</v>
      </c>
      <c r="M360" s="4" t="s">
        <v>77</v>
      </c>
      <c r="N360" s="4">
        <v>5.83</v>
      </c>
      <c r="O360" s="4">
        <v>5.28</v>
      </c>
      <c r="P360" s="4" t="s">
        <v>78</v>
      </c>
      <c r="Q360" s="77">
        <v>45281.623611111114</v>
      </c>
      <c r="R360" s="4">
        <v>29.15</v>
      </c>
      <c r="S360" s="4">
        <v>26.4</v>
      </c>
      <c r="T360" s="4" t="str">
        <f>VLOOKUP(E360,zamiana!A:B,2,0)</f>
        <v>ALSTOM (ex. BT) WRO</v>
      </c>
    </row>
    <row r="361" spans="1:20" x14ac:dyDescent="0.3">
      <c r="A361" s="4" t="s">
        <v>6911</v>
      </c>
      <c r="B361" s="76">
        <v>45155</v>
      </c>
      <c r="C361" s="76">
        <v>45155</v>
      </c>
      <c r="D361" s="76">
        <v>45233</v>
      </c>
      <c r="E361" s="4" t="s">
        <v>948</v>
      </c>
      <c r="F361" s="4" t="s">
        <v>6846</v>
      </c>
      <c r="G361" s="4" t="s">
        <v>942</v>
      </c>
      <c r="H361" s="4" t="s">
        <v>948</v>
      </c>
      <c r="I361" s="4" t="s">
        <v>6870</v>
      </c>
      <c r="J361" s="4" t="s">
        <v>6870</v>
      </c>
      <c r="K361" s="4" t="s">
        <v>1057</v>
      </c>
      <c r="L361" s="4">
        <v>2</v>
      </c>
      <c r="M361" s="4" t="s">
        <v>77</v>
      </c>
      <c r="N361" s="4">
        <v>42.73</v>
      </c>
      <c r="O361" s="4">
        <v>31.96</v>
      </c>
      <c r="P361" s="4" t="s">
        <v>78</v>
      </c>
      <c r="Q361" s="77">
        <v>45281.644444444442</v>
      </c>
      <c r="R361" s="4">
        <v>85.46</v>
      </c>
      <c r="S361" s="4">
        <v>63.92</v>
      </c>
      <c r="T361" s="4" t="str">
        <f>VLOOKUP(E361,zamiana!A:B,2,0)</f>
        <v>ALSTOM (ex. BT) WRO</v>
      </c>
    </row>
    <row r="362" spans="1:20" x14ac:dyDescent="0.3">
      <c r="A362" s="4" t="s">
        <v>6911</v>
      </c>
      <c r="B362" s="76">
        <v>45155</v>
      </c>
      <c r="C362" s="76">
        <v>45155</v>
      </c>
      <c r="D362" s="76">
        <v>45233</v>
      </c>
      <c r="E362" s="4" t="s">
        <v>948</v>
      </c>
      <c r="F362" s="4" t="s">
        <v>6846</v>
      </c>
      <c r="G362" s="4" t="s">
        <v>942</v>
      </c>
      <c r="H362" s="4" t="s">
        <v>948</v>
      </c>
      <c r="I362" s="4" t="s">
        <v>6871</v>
      </c>
      <c r="J362" s="4" t="s">
        <v>6871</v>
      </c>
      <c r="K362" s="4" t="s">
        <v>1057</v>
      </c>
      <c r="L362" s="4">
        <v>4</v>
      </c>
      <c r="M362" s="4" t="s">
        <v>77</v>
      </c>
      <c r="N362" s="4">
        <v>25.48</v>
      </c>
      <c r="O362" s="4">
        <v>21.72</v>
      </c>
      <c r="P362" s="4" t="s">
        <v>78</v>
      </c>
      <c r="Q362" s="77">
        <v>45281.644444444442</v>
      </c>
      <c r="R362" s="4">
        <v>101.92</v>
      </c>
      <c r="S362" s="4">
        <v>86.88</v>
      </c>
      <c r="T362" s="4" t="str">
        <f>VLOOKUP(E362,zamiana!A:B,2,0)</f>
        <v>ALSTOM (ex. BT) WRO</v>
      </c>
    </row>
    <row r="363" spans="1:20" x14ac:dyDescent="0.3">
      <c r="A363" s="4" t="s">
        <v>6911</v>
      </c>
      <c r="B363" s="76">
        <v>45155</v>
      </c>
      <c r="C363" s="76">
        <v>45155</v>
      </c>
      <c r="D363" s="76">
        <v>45233</v>
      </c>
      <c r="E363" s="4" t="s">
        <v>948</v>
      </c>
      <c r="F363" s="4" t="s">
        <v>6846</v>
      </c>
      <c r="G363" s="4" t="s">
        <v>942</v>
      </c>
      <c r="H363" s="4" t="s">
        <v>948</v>
      </c>
      <c r="I363" s="4" t="s">
        <v>2835</v>
      </c>
      <c r="J363" s="4" t="s">
        <v>2835</v>
      </c>
      <c r="K363" s="4" t="s">
        <v>1057</v>
      </c>
      <c r="L363" s="4">
        <v>1</v>
      </c>
      <c r="M363" s="4" t="s">
        <v>77</v>
      </c>
      <c r="N363" s="4">
        <v>39.54</v>
      </c>
      <c r="O363" s="4">
        <v>37.479999999999997</v>
      </c>
      <c r="P363" s="4" t="s">
        <v>78</v>
      </c>
      <c r="Q363" s="77">
        <v>45281.643750000003</v>
      </c>
      <c r="R363" s="4">
        <v>39.54</v>
      </c>
      <c r="S363" s="4">
        <v>37.479999999999997</v>
      </c>
      <c r="T363" s="4" t="str">
        <f>VLOOKUP(E363,zamiana!A:B,2,0)</f>
        <v>ALSTOM (ex. BT) WRO</v>
      </c>
    </row>
    <row r="364" spans="1:20" x14ac:dyDescent="0.3">
      <c r="A364" s="4" t="s">
        <v>6911</v>
      </c>
      <c r="B364" s="76">
        <v>45155</v>
      </c>
      <c r="C364" s="76">
        <v>45155</v>
      </c>
      <c r="D364" s="76">
        <v>45233</v>
      </c>
      <c r="E364" s="4" t="s">
        <v>948</v>
      </c>
      <c r="F364" s="4" t="s">
        <v>6846</v>
      </c>
      <c r="G364" s="4" t="s">
        <v>942</v>
      </c>
      <c r="H364" s="4" t="s">
        <v>948</v>
      </c>
      <c r="I364" s="4" t="s">
        <v>6872</v>
      </c>
      <c r="J364" s="4" t="s">
        <v>6872</v>
      </c>
      <c r="K364" s="4" t="s">
        <v>1057</v>
      </c>
      <c r="L364" s="4">
        <v>12</v>
      </c>
      <c r="M364" s="4" t="s">
        <v>77</v>
      </c>
      <c r="N364" s="4">
        <v>59.13</v>
      </c>
      <c r="O364" s="4">
        <v>44.2</v>
      </c>
      <c r="P364" s="4" t="s">
        <v>78</v>
      </c>
      <c r="Q364" s="77">
        <v>45281.643750000003</v>
      </c>
      <c r="R364" s="4">
        <v>709.56</v>
      </c>
      <c r="S364" s="4">
        <v>530.4</v>
      </c>
      <c r="T364" s="4" t="str">
        <f>VLOOKUP(E364,zamiana!A:B,2,0)</f>
        <v>ALSTOM (ex. BT) WRO</v>
      </c>
    </row>
    <row r="365" spans="1:20" x14ac:dyDescent="0.3">
      <c r="A365" s="4" t="s">
        <v>6911</v>
      </c>
      <c r="B365" s="76">
        <v>45155</v>
      </c>
      <c r="C365" s="76">
        <v>45155</v>
      </c>
      <c r="D365" s="76">
        <v>45233</v>
      </c>
      <c r="E365" s="4" t="s">
        <v>948</v>
      </c>
      <c r="F365" s="4" t="s">
        <v>6846</v>
      </c>
      <c r="G365" s="4" t="s">
        <v>942</v>
      </c>
      <c r="H365" s="4" t="s">
        <v>948</v>
      </c>
      <c r="I365" s="4" t="s">
        <v>6873</v>
      </c>
      <c r="J365" s="4" t="s">
        <v>6873</v>
      </c>
      <c r="K365" s="4" t="s">
        <v>1057</v>
      </c>
      <c r="L365" s="4">
        <v>1</v>
      </c>
      <c r="M365" s="4" t="s">
        <v>77</v>
      </c>
      <c r="N365" s="4">
        <v>51.98</v>
      </c>
      <c r="O365" s="4">
        <v>43.6</v>
      </c>
      <c r="P365" s="4" t="s">
        <v>78</v>
      </c>
      <c r="Q365" s="77">
        <v>45281.643750000003</v>
      </c>
      <c r="R365" s="4">
        <v>51.98</v>
      </c>
      <c r="S365" s="4">
        <v>43.6</v>
      </c>
      <c r="T365" s="4" t="str">
        <f>VLOOKUP(E365,zamiana!A:B,2,0)</f>
        <v>ALSTOM (ex. BT) WRO</v>
      </c>
    </row>
    <row r="366" spans="1:20" x14ac:dyDescent="0.3">
      <c r="A366" s="4" t="s">
        <v>6911</v>
      </c>
      <c r="B366" s="76">
        <v>45155</v>
      </c>
      <c r="C366" s="76">
        <v>45155</v>
      </c>
      <c r="D366" s="76">
        <v>45233</v>
      </c>
      <c r="E366" s="4" t="s">
        <v>948</v>
      </c>
      <c r="F366" s="4" t="s">
        <v>6846</v>
      </c>
      <c r="G366" s="4" t="s">
        <v>942</v>
      </c>
      <c r="H366" s="4" t="s">
        <v>948</v>
      </c>
      <c r="I366" s="4" t="s">
        <v>6874</v>
      </c>
      <c r="J366" s="4" t="s">
        <v>6874</v>
      </c>
      <c r="K366" s="4" t="s">
        <v>1057</v>
      </c>
      <c r="L366" s="4">
        <v>7</v>
      </c>
      <c r="M366" s="4" t="s">
        <v>77</v>
      </c>
      <c r="N366" s="4">
        <v>41.88</v>
      </c>
      <c r="O366" s="4">
        <v>31.13</v>
      </c>
      <c r="P366" s="4" t="s">
        <v>78</v>
      </c>
      <c r="Q366" s="77">
        <v>45281.643750000003</v>
      </c>
      <c r="R366" s="4">
        <v>293.16000000000003</v>
      </c>
      <c r="S366" s="4">
        <v>217.91</v>
      </c>
      <c r="T366" s="4" t="str">
        <f>VLOOKUP(E366,zamiana!A:B,2,0)</f>
        <v>ALSTOM (ex. BT) WRO</v>
      </c>
    </row>
    <row r="367" spans="1:20" x14ac:dyDescent="0.3">
      <c r="A367" s="4" t="s">
        <v>6911</v>
      </c>
      <c r="B367" s="76">
        <v>45155</v>
      </c>
      <c r="C367" s="76">
        <v>45155</v>
      </c>
      <c r="D367" s="76">
        <v>45233</v>
      </c>
      <c r="E367" s="4" t="s">
        <v>948</v>
      </c>
      <c r="F367" s="4" t="s">
        <v>6846</v>
      </c>
      <c r="G367" s="4" t="s">
        <v>942</v>
      </c>
      <c r="H367" s="4" t="s">
        <v>948</v>
      </c>
      <c r="I367" s="4" t="s">
        <v>6891</v>
      </c>
      <c r="J367" s="4" t="s">
        <v>6892</v>
      </c>
      <c r="K367" s="4" t="s">
        <v>1057</v>
      </c>
      <c r="L367" s="4">
        <v>3</v>
      </c>
      <c r="M367" s="4" t="s">
        <v>77</v>
      </c>
      <c r="N367" s="4">
        <v>22.48</v>
      </c>
      <c r="O367" s="4">
        <v>20.28</v>
      </c>
      <c r="P367" s="4" t="s">
        <v>78</v>
      </c>
      <c r="Q367" s="77">
        <v>45281.623611111114</v>
      </c>
      <c r="R367" s="4">
        <v>67.44</v>
      </c>
      <c r="S367" s="4">
        <v>60.84</v>
      </c>
      <c r="T367" s="4" t="str">
        <f>VLOOKUP(E367,zamiana!A:B,2,0)</f>
        <v>ALSTOM (ex. BT) WRO</v>
      </c>
    </row>
    <row r="368" spans="1:20" x14ac:dyDescent="0.3">
      <c r="A368" s="4" t="s">
        <v>6911</v>
      </c>
      <c r="B368" s="76">
        <v>45155</v>
      </c>
      <c r="C368" s="76">
        <v>45155</v>
      </c>
      <c r="D368" s="76">
        <v>45233</v>
      </c>
      <c r="E368" s="4" t="s">
        <v>948</v>
      </c>
      <c r="F368" s="4" t="s">
        <v>6846</v>
      </c>
      <c r="G368" s="4" t="s">
        <v>942</v>
      </c>
      <c r="H368" s="4" t="s">
        <v>948</v>
      </c>
      <c r="I368" s="4" t="s">
        <v>6885</v>
      </c>
      <c r="J368" s="4" t="s">
        <v>6886</v>
      </c>
      <c r="K368" s="4" t="s">
        <v>1057</v>
      </c>
      <c r="L368" s="4">
        <v>30</v>
      </c>
      <c r="M368" s="4" t="s">
        <v>77</v>
      </c>
      <c r="N368" s="4">
        <v>21.32</v>
      </c>
      <c r="O368" s="4">
        <v>17.100000000000001</v>
      </c>
      <c r="P368" s="4" t="s">
        <v>78</v>
      </c>
      <c r="Q368" s="77">
        <v>45281.623611111114</v>
      </c>
      <c r="R368" s="4">
        <v>639.6</v>
      </c>
      <c r="S368" s="4">
        <v>513</v>
      </c>
      <c r="T368" s="4" t="str">
        <f>VLOOKUP(E368,zamiana!A:B,2,0)</f>
        <v>ALSTOM (ex. BT) WRO</v>
      </c>
    </row>
    <row r="369" spans="1:20" x14ac:dyDescent="0.3">
      <c r="A369" s="4" t="s">
        <v>6911</v>
      </c>
      <c r="B369" s="76">
        <v>45155</v>
      </c>
      <c r="C369" s="76">
        <v>45155</v>
      </c>
      <c r="D369" s="76">
        <v>45233</v>
      </c>
      <c r="E369" s="4" t="s">
        <v>948</v>
      </c>
      <c r="F369" s="4" t="s">
        <v>6846</v>
      </c>
      <c r="G369" s="4" t="s">
        <v>942</v>
      </c>
      <c r="H369" s="4" t="s">
        <v>948</v>
      </c>
      <c r="I369" s="4" t="s">
        <v>6875</v>
      </c>
      <c r="J369" s="4" t="s">
        <v>6861</v>
      </c>
      <c r="K369" s="4" t="s">
        <v>1057</v>
      </c>
      <c r="L369" s="4">
        <v>65</v>
      </c>
      <c r="M369" s="4" t="s">
        <v>77</v>
      </c>
      <c r="N369" s="4">
        <v>14.55</v>
      </c>
      <c r="O369" s="4">
        <v>13.44</v>
      </c>
      <c r="P369" s="4" t="s">
        <v>78</v>
      </c>
      <c r="Q369" s="77">
        <v>45281.621527777781</v>
      </c>
      <c r="R369" s="4">
        <v>945.75</v>
      </c>
      <c r="S369" s="4">
        <v>873.6</v>
      </c>
      <c r="T369" s="4" t="str">
        <f>VLOOKUP(E369,zamiana!A:B,2,0)</f>
        <v>ALSTOM (ex. BT) WRO</v>
      </c>
    </row>
    <row r="370" spans="1:20" x14ac:dyDescent="0.3">
      <c r="A370" s="4" t="s">
        <v>6911</v>
      </c>
      <c r="B370" s="76">
        <v>45155</v>
      </c>
      <c r="C370" s="76">
        <v>45155</v>
      </c>
      <c r="D370" s="76">
        <v>45233</v>
      </c>
      <c r="E370" s="4" t="s">
        <v>948</v>
      </c>
      <c r="F370" s="4" t="s">
        <v>6846</v>
      </c>
      <c r="G370" s="4" t="s">
        <v>942</v>
      </c>
      <c r="H370" s="4" t="s">
        <v>948</v>
      </c>
      <c r="I370" s="4" t="s">
        <v>6906</v>
      </c>
      <c r="J370" s="4" t="s">
        <v>6861</v>
      </c>
      <c r="K370" s="4" t="s">
        <v>1057</v>
      </c>
      <c r="L370" s="4">
        <v>18</v>
      </c>
      <c r="M370" s="4" t="s">
        <v>77</v>
      </c>
      <c r="N370" s="4">
        <v>13.52</v>
      </c>
      <c r="O370" s="4">
        <v>10.199999999999999</v>
      </c>
      <c r="P370" s="4" t="s">
        <v>78</v>
      </c>
      <c r="Q370" s="77">
        <v>45281.623611111114</v>
      </c>
      <c r="R370" s="4">
        <v>243.36</v>
      </c>
      <c r="S370" s="4">
        <v>183.6</v>
      </c>
      <c r="T370" s="4" t="str">
        <f>VLOOKUP(E370,zamiana!A:B,2,0)</f>
        <v>ALSTOM (ex. BT) WRO</v>
      </c>
    </row>
    <row r="371" spans="1:20" x14ac:dyDescent="0.3">
      <c r="A371" s="4" t="s">
        <v>6911</v>
      </c>
      <c r="B371" s="76">
        <v>45155</v>
      </c>
      <c r="C371" s="76">
        <v>45155</v>
      </c>
      <c r="D371" s="76">
        <v>45233</v>
      </c>
      <c r="E371" s="4" t="s">
        <v>948</v>
      </c>
      <c r="F371" s="4" t="s">
        <v>6846</v>
      </c>
      <c r="G371" s="4" t="s">
        <v>942</v>
      </c>
      <c r="H371" s="4" t="s">
        <v>948</v>
      </c>
      <c r="I371" s="4" t="s">
        <v>6876</v>
      </c>
      <c r="J371" s="4" t="s">
        <v>6861</v>
      </c>
      <c r="K371" s="4" t="s">
        <v>1057</v>
      </c>
      <c r="L371" s="4">
        <v>31</v>
      </c>
      <c r="M371" s="4" t="s">
        <v>77</v>
      </c>
      <c r="N371" s="4">
        <v>11.04</v>
      </c>
      <c r="O371" s="4">
        <v>8.23</v>
      </c>
      <c r="P371" s="4" t="s">
        <v>78</v>
      </c>
      <c r="Q371" s="77">
        <v>45281.623611111114</v>
      </c>
      <c r="R371" s="4">
        <v>342.24</v>
      </c>
      <c r="S371" s="4">
        <v>255.13</v>
      </c>
      <c r="T371" s="4" t="str">
        <f>VLOOKUP(E371,zamiana!A:B,2,0)</f>
        <v>ALSTOM (ex. BT) WRO</v>
      </c>
    </row>
    <row r="372" spans="1:20" x14ac:dyDescent="0.3">
      <c r="A372" s="4" t="s">
        <v>6911</v>
      </c>
      <c r="B372" s="76">
        <v>45155</v>
      </c>
      <c r="C372" s="76">
        <v>45155</v>
      </c>
      <c r="D372" s="76">
        <v>45233</v>
      </c>
      <c r="E372" s="4" t="s">
        <v>948</v>
      </c>
      <c r="F372" s="4" t="s">
        <v>6846</v>
      </c>
      <c r="G372" s="4" t="s">
        <v>942</v>
      </c>
      <c r="H372" s="4" t="s">
        <v>948</v>
      </c>
      <c r="I372" s="4" t="s">
        <v>6901</v>
      </c>
      <c r="J372" s="4" t="s">
        <v>6861</v>
      </c>
      <c r="K372" s="4" t="s">
        <v>1057</v>
      </c>
      <c r="L372" s="4">
        <v>123</v>
      </c>
      <c r="M372" s="4" t="s">
        <v>77</v>
      </c>
      <c r="N372" s="4">
        <v>6.02</v>
      </c>
      <c r="O372" s="4">
        <v>5.26</v>
      </c>
      <c r="P372" s="4" t="s">
        <v>78</v>
      </c>
      <c r="Q372" s="77">
        <v>45281.623611111114</v>
      </c>
      <c r="R372" s="4">
        <v>740.46</v>
      </c>
      <c r="S372" s="4">
        <v>646.98</v>
      </c>
      <c r="T372" s="4" t="str">
        <f>VLOOKUP(E372,zamiana!A:B,2,0)</f>
        <v>ALSTOM (ex. BT) WRO</v>
      </c>
    </row>
    <row r="373" spans="1:20" x14ac:dyDescent="0.3">
      <c r="A373" s="4" t="s">
        <v>6912</v>
      </c>
      <c r="B373" s="76">
        <v>45156</v>
      </c>
      <c r="C373" s="76">
        <v>45156</v>
      </c>
      <c r="D373" s="76">
        <v>45233</v>
      </c>
      <c r="E373" s="4" t="s">
        <v>948</v>
      </c>
      <c r="F373" s="4" t="s">
        <v>6846</v>
      </c>
      <c r="G373" s="4" t="s">
        <v>942</v>
      </c>
      <c r="H373" s="4" t="s">
        <v>948</v>
      </c>
      <c r="I373" s="4" t="s">
        <v>6913</v>
      </c>
      <c r="J373" s="4" t="s">
        <v>3220</v>
      </c>
      <c r="K373" s="4" t="s">
        <v>543</v>
      </c>
      <c r="L373" s="4">
        <v>1</v>
      </c>
      <c r="M373" s="4" t="s">
        <v>77</v>
      </c>
      <c r="N373" s="4">
        <v>83.81</v>
      </c>
      <c r="O373" s="4">
        <v>53.35</v>
      </c>
      <c r="P373" s="4" t="s">
        <v>78</v>
      </c>
      <c r="Q373" s="77">
        <v>45281.675000000003</v>
      </c>
      <c r="R373" s="4">
        <v>83.81</v>
      </c>
      <c r="S373" s="4">
        <v>53.35</v>
      </c>
      <c r="T373" s="4" t="str">
        <f>VLOOKUP(E373,zamiana!A:B,2,0)</f>
        <v>ALSTOM (ex. BT) WRO</v>
      </c>
    </row>
    <row r="374" spans="1:20" x14ac:dyDescent="0.3">
      <c r="A374" s="4" t="s">
        <v>6912</v>
      </c>
      <c r="B374" s="76">
        <v>45156</v>
      </c>
      <c r="C374" s="76">
        <v>45156</v>
      </c>
      <c r="D374" s="76">
        <v>45233</v>
      </c>
      <c r="E374" s="4" t="s">
        <v>948</v>
      </c>
      <c r="F374" s="4" t="s">
        <v>6846</v>
      </c>
      <c r="G374" s="4" t="s">
        <v>942</v>
      </c>
      <c r="H374" s="4" t="s">
        <v>948</v>
      </c>
      <c r="I374" s="4" t="s">
        <v>6914</v>
      </c>
      <c r="J374" s="4" t="s">
        <v>3220</v>
      </c>
      <c r="K374" s="4" t="s">
        <v>543</v>
      </c>
      <c r="L374" s="4">
        <v>1</v>
      </c>
      <c r="M374" s="4" t="s">
        <v>77</v>
      </c>
      <c r="N374" s="4">
        <v>83.81</v>
      </c>
      <c r="O374" s="4">
        <v>53.35</v>
      </c>
      <c r="P374" s="4" t="s">
        <v>78</v>
      </c>
      <c r="Q374" s="77">
        <v>45281.675000000003</v>
      </c>
      <c r="R374" s="4">
        <v>83.81</v>
      </c>
      <c r="S374" s="4">
        <v>53.35</v>
      </c>
      <c r="T374" s="4" t="str">
        <f>VLOOKUP(E374,zamiana!A:B,2,0)</f>
        <v>ALSTOM (ex. BT) WRO</v>
      </c>
    </row>
    <row r="375" spans="1:20" x14ac:dyDescent="0.3">
      <c r="A375" s="4" t="s">
        <v>6915</v>
      </c>
      <c r="B375" s="76">
        <v>45156</v>
      </c>
      <c r="C375" s="76">
        <v>45156</v>
      </c>
      <c r="D375" s="76">
        <v>45233</v>
      </c>
      <c r="E375" s="4" t="s">
        <v>948</v>
      </c>
      <c r="F375" s="4" t="s">
        <v>6846</v>
      </c>
      <c r="G375" s="4" t="s">
        <v>942</v>
      </c>
      <c r="H375" s="4" t="s">
        <v>948</v>
      </c>
      <c r="I375" s="4" t="s">
        <v>5573</v>
      </c>
      <c r="J375" s="4" t="s">
        <v>3418</v>
      </c>
      <c r="K375" s="4" t="s">
        <v>543</v>
      </c>
      <c r="L375" s="4">
        <v>8</v>
      </c>
      <c r="M375" s="4" t="s">
        <v>77</v>
      </c>
      <c r="N375" s="4">
        <v>31.78</v>
      </c>
      <c r="O375" s="4">
        <v>10.039999999999999</v>
      </c>
      <c r="P375" s="4" t="s">
        <v>78</v>
      </c>
      <c r="Q375" s="77">
        <v>45281.675000000003</v>
      </c>
      <c r="R375" s="4">
        <v>254.24</v>
      </c>
      <c r="S375" s="4">
        <v>80.319999999999993</v>
      </c>
      <c r="T375" s="4" t="str">
        <f>VLOOKUP(E375,zamiana!A:B,2,0)</f>
        <v>ALSTOM (ex. BT) WRO</v>
      </c>
    </row>
    <row r="376" spans="1:20" x14ac:dyDescent="0.3">
      <c r="A376" s="4" t="s">
        <v>6916</v>
      </c>
      <c r="B376" s="76">
        <v>45156</v>
      </c>
      <c r="C376" s="76">
        <v>45156</v>
      </c>
      <c r="D376" s="76">
        <v>45233</v>
      </c>
      <c r="E376" s="4" t="s">
        <v>948</v>
      </c>
      <c r="F376" s="4" t="s">
        <v>6846</v>
      </c>
      <c r="G376" s="4" t="s">
        <v>942</v>
      </c>
      <c r="H376" s="4" t="s">
        <v>948</v>
      </c>
      <c r="I376" s="4" t="s">
        <v>6917</v>
      </c>
      <c r="J376" s="4" t="s">
        <v>6918</v>
      </c>
      <c r="K376" s="4" t="s">
        <v>543</v>
      </c>
      <c r="L376" s="4">
        <v>2</v>
      </c>
      <c r="M376" s="4" t="s">
        <v>77</v>
      </c>
      <c r="N376" s="4">
        <v>29.87</v>
      </c>
      <c r="O376" s="4">
        <v>17.399999999999999</v>
      </c>
      <c r="P376" s="4" t="s">
        <v>78</v>
      </c>
      <c r="Q376" s="77">
        <v>45281.677777777775</v>
      </c>
      <c r="R376" s="4">
        <v>59.74</v>
      </c>
      <c r="S376" s="4">
        <v>34.799999999999997</v>
      </c>
      <c r="T376" s="4" t="str">
        <f>VLOOKUP(E376,zamiana!A:B,2,0)</f>
        <v>ALSTOM (ex. BT) WRO</v>
      </c>
    </row>
    <row r="377" spans="1:20" x14ac:dyDescent="0.3">
      <c r="A377" s="4" t="s">
        <v>6919</v>
      </c>
      <c r="B377" s="76">
        <v>45156</v>
      </c>
      <c r="C377" s="76">
        <v>45156</v>
      </c>
      <c r="D377" s="76">
        <v>45233</v>
      </c>
      <c r="E377" s="4" t="s">
        <v>948</v>
      </c>
      <c r="F377" s="4" t="s">
        <v>6846</v>
      </c>
      <c r="G377" s="4" t="s">
        <v>942</v>
      </c>
      <c r="H377" s="4" t="s">
        <v>948</v>
      </c>
      <c r="I377" s="4" t="s">
        <v>5552</v>
      </c>
      <c r="J377" s="4" t="s">
        <v>3418</v>
      </c>
      <c r="K377" s="4" t="s">
        <v>543</v>
      </c>
      <c r="L377" s="4">
        <v>4</v>
      </c>
      <c r="M377" s="4" t="s">
        <v>77</v>
      </c>
      <c r="N377" s="4">
        <v>19.989999999999998</v>
      </c>
      <c r="O377" s="4">
        <v>10.6</v>
      </c>
      <c r="P377" s="4" t="s">
        <v>78</v>
      </c>
      <c r="Q377" s="77">
        <v>45281.675000000003</v>
      </c>
      <c r="R377" s="4">
        <v>79.959999999999994</v>
      </c>
      <c r="S377" s="4">
        <v>42.4</v>
      </c>
      <c r="T377" s="4" t="str">
        <f>VLOOKUP(E377,zamiana!A:B,2,0)</f>
        <v>ALSTOM (ex. BT) WRO</v>
      </c>
    </row>
    <row r="378" spans="1:20" x14ac:dyDescent="0.3">
      <c r="A378" s="4" t="s">
        <v>6919</v>
      </c>
      <c r="B378" s="76">
        <v>45156</v>
      </c>
      <c r="C378" s="76">
        <v>45156</v>
      </c>
      <c r="D378" s="76">
        <v>45233</v>
      </c>
      <c r="E378" s="4" t="s">
        <v>948</v>
      </c>
      <c r="F378" s="4" t="s">
        <v>6846</v>
      </c>
      <c r="G378" s="4" t="s">
        <v>942</v>
      </c>
      <c r="H378" s="4" t="s">
        <v>948</v>
      </c>
      <c r="I378" s="4" t="s">
        <v>5552</v>
      </c>
      <c r="J378" s="4" t="s">
        <v>3418</v>
      </c>
      <c r="K378" s="4" t="s">
        <v>543</v>
      </c>
      <c r="L378" s="4">
        <v>2</v>
      </c>
      <c r="M378" s="4" t="s">
        <v>77</v>
      </c>
      <c r="N378" s="4">
        <v>19.989999999999998</v>
      </c>
      <c r="O378" s="4">
        <v>10.6</v>
      </c>
      <c r="P378" s="4" t="s">
        <v>78</v>
      </c>
      <c r="Q378" s="77">
        <v>45281.675000000003</v>
      </c>
      <c r="R378" s="4">
        <v>39.979999999999997</v>
      </c>
      <c r="S378" s="4">
        <v>21.2</v>
      </c>
      <c r="T378" s="4" t="str">
        <f>VLOOKUP(E378,zamiana!A:B,2,0)</f>
        <v>ALSTOM (ex. BT) WRO</v>
      </c>
    </row>
    <row r="379" spans="1:20" x14ac:dyDescent="0.3">
      <c r="A379" s="4" t="s">
        <v>6919</v>
      </c>
      <c r="B379" s="76">
        <v>45156</v>
      </c>
      <c r="C379" s="76">
        <v>45156</v>
      </c>
      <c r="D379" s="76">
        <v>45233</v>
      </c>
      <c r="E379" s="4" t="s">
        <v>948</v>
      </c>
      <c r="F379" s="4" t="s">
        <v>6846</v>
      </c>
      <c r="G379" s="4" t="s">
        <v>942</v>
      </c>
      <c r="H379" s="4" t="s">
        <v>948</v>
      </c>
      <c r="I379" s="4" t="s">
        <v>5553</v>
      </c>
      <c r="J379" s="4" t="s">
        <v>3418</v>
      </c>
      <c r="K379" s="4" t="s">
        <v>543</v>
      </c>
      <c r="L379" s="4">
        <v>4</v>
      </c>
      <c r="M379" s="4" t="s">
        <v>77</v>
      </c>
      <c r="N379" s="4">
        <v>19.989999999999998</v>
      </c>
      <c r="O379" s="4">
        <v>10.6</v>
      </c>
      <c r="P379" s="4" t="s">
        <v>78</v>
      </c>
      <c r="Q379" s="77">
        <v>45281.675000000003</v>
      </c>
      <c r="R379" s="4">
        <v>79.959999999999994</v>
      </c>
      <c r="S379" s="4">
        <v>42.4</v>
      </c>
      <c r="T379" s="4" t="str">
        <f>VLOOKUP(E379,zamiana!A:B,2,0)</f>
        <v>ALSTOM (ex. BT) WRO</v>
      </c>
    </row>
    <row r="380" spans="1:20" x14ac:dyDescent="0.3">
      <c r="A380" s="4" t="s">
        <v>6919</v>
      </c>
      <c r="B380" s="76">
        <v>45156</v>
      </c>
      <c r="C380" s="76">
        <v>45156</v>
      </c>
      <c r="D380" s="76">
        <v>45233</v>
      </c>
      <c r="E380" s="4" t="s">
        <v>948</v>
      </c>
      <c r="F380" s="4" t="s">
        <v>6846</v>
      </c>
      <c r="G380" s="4" t="s">
        <v>942</v>
      </c>
      <c r="H380" s="4" t="s">
        <v>948</v>
      </c>
      <c r="I380" s="4" t="s">
        <v>5554</v>
      </c>
      <c r="J380" s="4" t="s">
        <v>3418</v>
      </c>
      <c r="K380" s="4" t="s">
        <v>543</v>
      </c>
      <c r="L380" s="4">
        <v>8</v>
      </c>
      <c r="M380" s="4" t="s">
        <v>77</v>
      </c>
      <c r="N380" s="4">
        <v>8.8699999999999992</v>
      </c>
      <c r="O380" s="4">
        <v>2.75</v>
      </c>
      <c r="P380" s="4" t="s">
        <v>78</v>
      </c>
      <c r="Q380" s="77">
        <v>45281.675000000003</v>
      </c>
      <c r="R380" s="4">
        <v>70.959999999999994</v>
      </c>
      <c r="S380" s="4">
        <v>22</v>
      </c>
      <c r="T380" s="4" t="str">
        <f>VLOOKUP(E380,zamiana!A:B,2,0)</f>
        <v>ALSTOM (ex. BT) WRO</v>
      </c>
    </row>
    <row r="381" spans="1:20" x14ac:dyDescent="0.3">
      <c r="A381" s="4" t="s">
        <v>6919</v>
      </c>
      <c r="B381" s="76">
        <v>45156</v>
      </c>
      <c r="C381" s="76">
        <v>45156</v>
      </c>
      <c r="D381" s="76">
        <v>45233</v>
      </c>
      <c r="E381" s="4" t="s">
        <v>948</v>
      </c>
      <c r="F381" s="4" t="s">
        <v>6846</v>
      </c>
      <c r="G381" s="4" t="s">
        <v>942</v>
      </c>
      <c r="H381" s="4" t="s">
        <v>948</v>
      </c>
      <c r="I381" s="4" t="s">
        <v>5554</v>
      </c>
      <c r="J381" s="4" t="s">
        <v>3418</v>
      </c>
      <c r="K381" s="4" t="s">
        <v>543</v>
      </c>
      <c r="L381" s="4">
        <v>4</v>
      </c>
      <c r="M381" s="4" t="s">
        <v>77</v>
      </c>
      <c r="N381" s="4">
        <v>8.8699999999999992</v>
      </c>
      <c r="O381" s="4">
        <v>2.75</v>
      </c>
      <c r="P381" s="4" t="s">
        <v>78</v>
      </c>
      <c r="Q381" s="77">
        <v>45281.675000000003</v>
      </c>
      <c r="R381" s="4">
        <v>35.479999999999997</v>
      </c>
      <c r="S381" s="4">
        <v>11</v>
      </c>
      <c r="T381" s="4" t="str">
        <f>VLOOKUP(E381,zamiana!A:B,2,0)</f>
        <v>ALSTOM (ex. BT) WRO</v>
      </c>
    </row>
    <row r="382" spans="1:20" x14ac:dyDescent="0.3">
      <c r="A382" s="4" t="s">
        <v>6919</v>
      </c>
      <c r="B382" s="76">
        <v>45156</v>
      </c>
      <c r="C382" s="76">
        <v>45156</v>
      </c>
      <c r="D382" s="76">
        <v>45233</v>
      </c>
      <c r="E382" s="4" t="s">
        <v>948</v>
      </c>
      <c r="F382" s="4" t="s">
        <v>6846</v>
      </c>
      <c r="G382" s="4" t="s">
        <v>942</v>
      </c>
      <c r="H382" s="4" t="s">
        <v>948</v>
      </c>
      <c r="I382" s="4" t="s">
        <v>5698</v>
      </c>
      <c r="J382" s="4" t="s">
        <v>3421</v>
      </c>
      <c r="K382" s="4" t="s">
        <v>543</v>
      </c>
      <c r="L382" s="4">
        <v>8</v>
      </c>
      <c r="M382" s="4" t="s">
        <v>77</v>
      </c>
      <c r="N382" s="4">
        <v>45.49</v>
      </c>
      <c r="O382" s="4">
        <v>12.27</v>
      </c>
      <c r="P382" s="4" t="s">
        <v>78</v>
      </c>
      <c r="Q382" s="77">
        <v>45281.675000000003</v>
      </c>
      <c r="R382" s="4">
        <v>363.92</v>
      </c>
      <c r="S382" s="4">
        <v>98.16</v>
      </c>
      <c r="T382" s="4" t="str">
        <f>VLOOKUP(E382,zamiana!A:B,2,0)</f>
        <v>ALSTOM (ex. BT) WRO</v>
      </c>
    </row>
    <row r="383" spans="1:20" x14ac:dyDescent="0.3">
      <c r="A383" s="4" t="s">
        <v>6919</v>
      </c>
      <c r="B383" s="76">
        <v>45156</v>
      </c>
      <c r="C383" s="76">
        <v>45156</v>
      </c>
      <c r="D383" s="76">
        <v>45233</v>
      </c>
      <c r="E383" s="4" t="s">
        <v>948</v>
      </c>
      <c r="F383" s="4" t="s">
        <v>6846</v>
      </c>
      <c r="G383" s="4" t="s">
        <v>942</v>
      </c>
      <c r="H383" s="4" t="s">
        <v>948</v>
      </c>
      <c r="I383" s="4" t="s">
        <v>5557</v>
      </c>
      <c r="J383" s="4" t="s">
        <v>3421</v>
      </c>
      <c r="K383" s="4" t="s">
        <v>543</v>
      </c>
      <c r="L383" s="4">
        <v>8</v>
      </c>
      <c r="M383" s="4" t="s">
        <v>77</v>
      </c>
      <c r="N383" s="4">
        <v>76.650000000000006</v>
      </c>
      <c r="O383" s="4">
        <v>23.71</v>
      </c>
      <c r="P383" s="4" t="s">
        <v>78</v>
      </c>
      <c r="Q383" s="77">
        <v>45281.675000000003</v>
      </c>
      <c r="R383" s="4">
        <v>613.20000000000005</v>
      </c>
      <c r="S383" s="4">
        <v>189.68</v>
      </c>
      <c r="T383" s="4" t="str">
        <f>VLOOKUP(E383,zamiana!A:B,2,0)</f>
        <v>ALSTOM (ex. BT) WRO</v>
      </c>
    </row>
    <row r="384" spans="1:20" x14ac:dyDescent="0.3">
      <c r="A384" s="4" t="s">
        <v>6919</v>
      </c>
      <c r="B384" s="76">
        <v>45156</v>
      </c>
      <c r="C384" s="76">
        <v>45156</v>
      </c>
      <c r="D384" s="76">
        <v>45233</v>
      </c>
      <c r="E384" s="4" t="s">
        <v>948</v>
      </c>
      <c r="F384" s="4" t="s">
        <v>6846</v>
      </c>
      <c r="G384" s="4" t="s">
        <v>942</v>
      </c>
      <c r="H384" s="4" t="s">
        <v>948</v>
      </c>
      <c r="I384" s="4" t="s">
        <v>5557</v>
      </c>
      <c r="J384" s="4" t="s">
        <v>3421</v>
      </c>
      <c r="K384" s="4" t="s">
        <v>543</v>
      </c>
      <c r="L384" s="4">
        <v>4</v>
      </c>
      <c r="M384" s="4" t="s">
        <v>77</v>
      </c>
      <c r="N384" s="4">
        <v>76.650000000000006</v>
      </c>
      <c r="O384" s="4">
        <v>23.71</v>
      </c>
      <c r="P384" s="4" t="s">
        <v>78</v>
      </c>
      <c r="Q384" s="77">
        <v>45281.675000000003</v>
      </c>
      <c r="R384" s="4">
        <v>306.60000000000002</v>
      </c>
      <c r="S384" s="4">
        <v>94.84</v>
      </c>
      <c r="T384" s="4" t="str">
        <f>VLOOKUP(E384,zamiana!A:B,2,0)</f>
        <v>ALSTOM (ex. BT) WRO</v>
      </c>
    </row>
    <row r="385" spans="1:20" x14ac:dyDescent="0.3">
      <c r="A385" s="4" t="s">
        <v>6919</v>
      </c>
      <c r="B385" s="76">
        <v>45156</v>
      </c>
      <c r="C385" s="76">
        <v>45156</v>
      </c>
      <c r="D385" s="76">
        <v>45233</v>
      </c>
      <c r="E385" s="4" t="s">
        <v>948</v>
      </c>
      <c r="F385" s="4" t="s">
        <v>6846</v>
      </c>
      <c r="G385" s="4" t="s">
        <v>942</v>
      </c>
      <c r="H385" s="4" t="s">
        <v>948</v>
      </c>
      <c r="I385" s="4" t="s">
        <v>5701</v>
      </c>
      <c r="J385" s="4" t="s">
        <v>3421</v>
      </c>
      <c r="K385" s="4" t="s">
        <v>543</v>
      </c>
      <c r="L385" s="4">
        <v>4</v>
      </c>
      <c r="M385" s="4" t="s">
        <v>77</v>
      </c>
      <c r="N385" s="4">
        <v>31.18</v>
      </c>
      <c r="O385" s="4">
        <v>9.33</v>
      </c>
      <c r="P385" s="4" t="s">
        <v>78</v>
      </c>
      <c r="Q385" s="77">
        <v>45281.675000000003</v>
      </c>
      <c r="R385" s="4">
        <v>124.72</v>
      </c>
      <c r="S385" s="4">
        <v>37.32</v>
      </c>
      <c r="T385" s="4" t="str">
        <f>VLOOKUP(E385,zamiana!A:B,2,0)</f>
        <v>ALSTOM (ex. BT) WRO</v>
      </c>
    </row>
    <row r="386" spans="1:20" x14ac:dyDescent="0.3">
      <c r="A386" s="4" t="s">
        <v>6919</v>
      </c>
      <c r="B386" s="76">
        <v>45156</v>
      </c>
      <c r="C386" s="76">
        <v>45156</v>
      </c>
      <c r="D386" s="76">
        <v>45233</v>
      </c>
      <c r="E386" s="4" t="s">
        <v>948</v>
      </c>
      <c r="F386" s="4" t="s">
        <v>6846</v>
      </c>
      <c r="G386" s="4" t="s">
        <v>942</v>
      </c>
      <c r="H386" s="4" t="s">
        <v>948</v>
      </c>
      <c r="I386" s="4" t="s">
        <v>5699</v>
      </c>
      <c r="J386" s="4" t="s">
        <v>3421</v>
      </c>
      <c r="K386" s="4" t="s">
        <v>543</v>
      </c>
      <c r="L386" s="4">
        <v>4</v>
      </c>
      <c r="M386" s="4" t="s">
        <v>77</v>
      </c>
      <c r="N386" s="4">
        <v>31.18</v>
      </c>
      <c r="O386" s="4">
        <v>9.33</v>
      </c>
      <c r="P386" s="4" t="s">
        <v>78</v>
      </c>
      <c r="Q386" s="77">
        <v>45281.675000000003</v>
      </c>
      <c r="R386" s="4">
        <v>124.72</v>
      </c>
      <c r="S386" s="4">
        <v>37.32</v>
      </c>
      <c r="T386" s="4" t="str">
        <f>VLOOKUP(E386,zamiana!A:B,2,0)</f>
        <v>ALSTOM (ex. BT) WRO</v>
      </c>
    </row>
    <row r="387" spans="1:20" x14ac:dyDescent="0.3">
      <c r="A387" s="4" t="s">
        <v>6919</v>
      </c>
      <c r="B387" s="76">
        <v>45156</v>
      </c>
      <c r="C387" s="76">
        <v>45156</v>
      </c>
      <c r="D387" s="76">
        <v>45233</v>
      </c>
      <c r="E387" s="4" t="s">
        <v>948</v>
      </c>
      <c r="F387" s="4" t="s">
        <v>6846</v>
      </c>
      <c r="G387" s="4" t="s">
        <v>942</v>
      </c>
      <c r="H387" s="4" t="s">
        <v>948</v>
      </c>
      <c r="I387" s="4" t="s">
        <v>5558</v>
      </c>
      <c r="J387" s="4" t="s">
        <v>3421</v>
      </c>
      <c r="K387" s="4" t="s">
        <v>543</v>
      </c>
      <c r="L387" s="4">
        <v>3</v>
      </c>
      <c r="M387" s="4" t="s">
        <v>77</v>
      </c>
      <c r="N387" s="4">
        <v>34.03</v>
      </c>
      <c r="O387" s="4">
        <v>26.97</v>
      </c>
      <c r="P387" s="4" t="s">
        <v>78</v>
      </c>
      <c r="Q387" s="77">
        <v>45281.675000000003</v>
      </c>
      <c r="R387" s="4">
        <v>102.09</v>
      </c>
      <c r="S387" s="4">
        <v>80.91</v>
      </c>
      <c r="T387" s="4" t="str">
        <f>VLOOKUP(E387,zamiana!A:B,2,0)</f>
        <v>ALSTOM (ex. BT) WRO</v>
      </c>
    </row>
    <row r="388" spans="1:20" x14ac:dyDescent="0.3">
      <c r="A388" s="4" t="s">
        <v>6919</v>
      </c>
      <c r="B388" s="76">
        <v>45156</v>
      </c>
      <c r="C388" s="76">
        <v>45156</v>
      </c>
      <c r="D388" s="76">
        <v>45233</v>
      </c>
      <c r="E388" s="4" t="s">
        <v>948</v>
      </c>
      <c r="F388" s="4" t="s">
        <v>6846</v>
      </c>
      <c r="G388" s="4" t="s">
        <v>942</v>
      </c>
      <c r="H388" s="4" t="s">
        <v>948</v>
      </c>
      <c r="I388" s="4" t="s">
        <v>5558</v>
      </c>
      <c r="J388" s="4" t="s">
        <v>3421</v>
      </c>
      <c r="K388" s="4" t="s">
        <v>543</v>
      </c>
      <c r="L388" s="4">
        <v>1</v>
      </c>
      <c r="M388" s="4" t="s">
        <v>77</v>
      </c>
      <c r="N388" s="4">
        <v>34.03</v>
      </c>
      <c r="O388" s="4">
        <v>26.97</v>
      </c>
      <c r="P388" s="4" t="s">
        <v>78</v>
      </c>
      <c r="Q388" s="77">
        <v>45281.675000000003</v>
      </c>
      <c r="R388" s="4">
        <v>34.03</v>
      </c>
      <c r="S388" s="4">
        <v>26.97</v>
      </c>
      <c r="T388" s="4" t="str">
        <f>VLOOKUP(E388,zamiana!A:B,2,0)</f>
        <v>ALSTOM (ex. BT) WRO</v>
      </c>
    </row>
    <row r="389" spans="1:20" x14ac:dyDescent="0.3">
      <c r="A389" s="4" t="s">
        <v>6919</v>
      </c>
      <c r="B389" s="76">
        <v>45156</v>
      </c>
      <c r="C389" s="76">
        <v>45156</v>
      </c>
      <c r="D389" s="76">
        <v>45233</v>
      </c>
      <c r="E389" s="4" t="s">
        <v>948</v>
      </c>
      <c r="F389" s="4" t="s">
        <v>6846</v>
      </c>
      <c r="G389" s="4" t="s">
        <v>942</v>
      </c>
      <c r="H389" s="4" t="s">
        <v>948</v>
      </c>
      <c r="I389" s="4" t="s">
        <v>5560</v>
      </c>
      <c r="J389" s="4" t="s">
        <v>3421</v>
      </c>
      <c r="K389" s="4" t="s">
        <v>543</v>
      </c>
      <c r="L389" s="4">
        <v>1</v>
      </c>
      <c r="M389" s="4" t="s">
        <v>77</v>
      </c>
      <c r="N389" s="4">
        <v>49.85</v>
      </c>
      <c r="O389" s="4">
        <v>33.630000000000003</v>
      </c>
      <c r="P389" s="4" t="s">
        <v>78</v>
      </c>
      <c r="Q389" s="77">
        <v>45281.675000000003</v>
      </c>
      <c r="R389" s="4">
        <v>49.85</v>
      </c>
      <c r="S389" s="4">
        <v>33.630000000000003</v>
      </c>
      <c r="T389" s="4" t="str">
        <f>VLOOKUP(E389,zamiana!A:B,2,0)</f>
        <v>ALSTOM (ex. BT) WRO</v>
      </c>
    </row>
    <row r="390" spans="1:20" x14ac:dyDescent="0.3">
      <c r="A390" s="4" t="s">
        <v>6919</v>
      </c>
      <c r="B390" s="76">
        <v>45156</v>
      </c>
      <c r="C390" s="76">
        <v>45156</v>
      </c>
      <c r="D390" s="76">
        <v>45233</v>
      </c>
      <c r="E390" s="4" t="s">
        <v>948</v>
      </c>
      <c r="F390" s="4" t="s">
        <v>6846</v>
      </c>
      <c r="G390" s="4" t="s">
        <v>942</v>
      </c>
      <c r="H390" s="4" t="s">
        <v>948</v>
      </c>
      <c r="I390" s="4" t="s">
        <v>5560</v>
      </c>
      <c r="J390" s="4" t="s">
        <v>3421</v>
      </c>
      <c r="K390" s="4" t="s">
        <v>543</v>
      </c>
      <c r="L390" s="4">
        <v>1</v>
      </c>
      <c r="M390" s="4" t="s">
        <v>77</v>
      </c>
      <c r="N390" s="4">
        <v>49.85</v>
      </c>
      <c r="O390" s="4">
        <v>33.630000000000003</v>
      </c>
      <c r="P390" s="4" t="s">
        <v>78</v>
      </c>
      <c r="Q390" s="77">
        <v>45281.675000000003</v>
      </c>
      <c r="R390" s="4">
        <v>49.85</v>
      </c>
      <c r="S390" s="4">
        <v>33.630000000000003</v>
      </c>
      <c r="T390" s="4" t="str">
        <f>VLOOKUP(E390,zamiana!A:B,2,0)</f>
        <v>ALSTOM (ex. BT) WRO</v>
      </c>
    </row>
    <row r="391" spans="1:20" x14ac:dyDescent="0.3">
      <c r="A391" s="4" t="s">
        <v>6919</v>
      </c>
      <c r="B391" s="76">
        <v>45156</v>
      </c>
      <c r="C391" s="76">
        <v>45156</v>
      </c>
      <c r="D391" s="76">
        <v>45233</v>
      </c>
      <c r="E391" s="4" t="s">
        <v>948</v>
      </c>
      <c r="F391" s="4" t="s">
        <v>6846</v>
      </c>
      <c r="G391" s="4" t="s">
        <v>942</v>
      </c>
      <c r="H391" s="4" t="s">
        <v>948</v>
      </c>
      <c r="I391" s="4" t="s">
        <v>6920</v>
      </c>
      <c r="J391" s="4" t="s">
        <v>3420</v>
      </c>
      <c r="K391" s="4" t="s">
        <v>543</v>
      </c>
      <c r="L391" s="4">
        <v>8</v>
      </c>
      <c r="M391" s="4" t="s">
        <v>77</v>
      </c>
      <c r="N391" s="4">
        <v>34.200000000000003</v>
      </c>
      <c r="O391" s="4">
        <v>15.03</v>
      </c>
      <c r="P391" s="4" t="s">
        <v>78</v>
      </c>
      <c r="Q391" s="77">
        <v>45281.674305555556</v>
      </c>
      <c r="R391" s="4">
        <v>273.60000000000002</v>
      </c>
      <c r="S391" s="4">
        <v>120.24</v>
      </c>
      <c r="T391" s="4" t="str">
        <f>VLOOKUP(E391,zamiana!A:B,2,0)</f>
        <v>ALSTOM (ex. BT) WRO</v>
      </c>
    </row>
    <row r="392" spans="1:20" x14ac:dyDescent="0.3">
      <c r="A392" s="4" t="s">
        <v>6919</v>
      </c>
      <c r="B392" s="76">
        <v>45156</v>
      </c>
      <c r="C392" s="76">
        <v>45156</v>
      </c>
      <c r="D392" s="76">
        <v>45233</v>
      </c>
      <c r="E392" s="4" t="s">
        <v>948</v>
      </c>
      <c r="F392" s="4" t="s">
        <v>6846</v>
      </c>
      <c r="G392" s="4" t="s">
        <v>942</v>
      </c>
      <c r="H392" s="4" t="s">
        <v>948</v>
      </c>
      <c r="I392" s="4" t="s">
        <v>6920</v>
      </c>
      <c r="J392" s="4" t="s">
        <v>3420</v>
      </c>
      <c r="K392" s="4" t="s">
        <v>543</v>
      </c>
      <c r="L392" s="4">
        <v>8</v>
      </c>
      <c r="M392" s="4" t="s">
        <v>77</v>
      </c>
      <c r="N392" s="4">
        <v>34.200000000000003</v>
      </c>
      <c r="O392" s="4">
        <v>15.03</v>
      </c>
      <c r="P392" s="4" t="s">
        <v>78</v>
      </c>
      <c r="Q392" s="77">
        <v>45281.674305555556</v>
      </c>
      <c r="R392" s="4">
        <v>273.60000000000002</v>
      </c>
      <c r="S392" s="4">
        <v>120.24</v>
      </c>
      <c r="T392" s="4" t="str">
        <f>VLOOKUP(E392,zamiana!A:B,2,0)</f>
        <v>ALSTOM (ex. BT) WRO</v>
      </c>
    </row>
    <row r="393" spans="1:20" x14ac:dyDescent="0.3">
      <c r="A393" s="4" t="s">
        <v>6921</v>
      </c>
      <c r="B393" s="76">
        <v>45156</v>
      </c>
      <c r="C393" s="76">
        <v>45156</v>
      </c>
      <c r="D393" s="76">
        <v>45233</v>
      </c>
      <c r="E393" s="4" t="s">
        <v>948</v>
      </c>
      <c r="F393" s="4" t="s">
        <v>6846</v>
      </c>
      <c r="G393" s="4" t="s">
        <v>942</v>
      </c>
      <c r="H393" s="4" t="s">
        <v>948</v>
      </c>
      <c r="I393" s="4" t="s">
        <v>5553</v>
      </c>
      <c r="J393" s="4" t="s">
        <v>3418</v>
      </c>
      <c r="K393" s="4" t="s">
        <v>543</v>
      </c>
      <c r="L393" s="4">
        <v>2</v>
      </c>
      <c r="M393" s="4" t="s">
        <v>77</v>
      </c>
      <c r="N393" s="4">
        <v>19.989999999999998</v>
      </c>
      <c r="O393" s="4">
        <v>10.6</v>
      </c>
      <c r="P393" s="4" t="s">
        <v>78</v>
      </c>
      <c r="Q393" s="77">
        <v>45281.675000000003</v>
      </c>
      <c r="R393" s="4">
        <v>39.979999999999997</v>
      </c>
      <c r="S393" s="4">
        <v>21.2</v>
      </c>
      <c r="T393" s="4" t="str">
        <f>VLOOKUP(E393,zamiana!A:B,2,0)</f>
        <v>ALSTOM (ex. BT) WRO</v>
      </c>
    </row>
    <row r="394" spans="1:20" x14ac:dyDescent="0.3">
      <c r="A394" s="4" t="s">
        <v>6921</v>
      </c>
      <c r="B394" s="76">
        <v>45156</v>
      </c>
      <c r="C394" s="76">
        <v>45156</v>
      </c>
      <c r="D394" s="76">
        <v>45233</v>
      </c>
      <c r="E394" s="4" t="s">
        <v>948</v>
      </c>
      <c r="F394" s="4" t="s">
        <v>6846</v>
      </c>
      <c r="G394" s="4" t="s">
        <v>942</v>
      </c>
      <c r="H394" s="4" t="s">
        <v>948</v>
      </c>
      <c r="I394" s="4" t="s">
        <v>5698</v>
      </c>
      <c r="J394" s="4" t="s">
        <v>3421</v>
      </c>
      <c r="K394" s="4" t="s">
        <v>543</v>
      </c>
      <c r="L394" s="4">
        <v>4</v>
      </c>
      <c r="M394" s="4" t="s">
        <v>77</v>
      </c>
      <c r="N394" s="4">
        <v>45.49</v>
      </c>
      <c r="O394" s="4">
        <v>12.27</v>
      </c>
      <c r="P394" s="4" t="s">
        <v>78</v>
      </c>
      <c r="Q394" s="77">
        <v>45281.675000000003</v>
      </c>
      <c r="R394" s="4">
        <v>181.96</v>
      </c>
      <c r="S394" s="4">
        <v>49.08</v>
      </c>
      <c r="T394" s="4" t="str">
        <f>VLOOKUP(E394,zamiana!A:B,2,0)</f>
        <v>ALSTOM (ex. BT) WRO</v>
      </c>
    </row>
    <row r="395" spans="1:20" x14ac:dyDescent="0.3">
      <c r="A395" s="4" t="s">
        <v>6921</v>
      </c>
      <c r="B395" s="76">
        <v>45156</v>
      </c>
      <c r="C395" s="76">
        <v>45156</v>
      </c>
      <c r="D395" s="76">
        <v>45233</v>
      </c>
      <c r="E395" s="4" t="s">
        <v>948</v>
      </c>
      <c r="F395" s="4" t="s">
        <v>6846</v>
      </c>
      <c r="G395" s="4" t="s">
        <v>942</v>
      </c>
      <c r="H395" s="4" t="s">
        <v>948</v>
      </c>
      <c r="I395" s="4" t="s">
        <v>5701</v>
      </c>
      <c r="J395" s="4" t="s">
        <v>3421</v>
      </c>
      <c r="K395" s="4" t="s">
        <v>543</v>
      </c>
      <c r="L395" s="4">
        <v>4</v>
      </c>
      <c r="M395" s="4" t="s">
        <v>77</v>
      </c>
      <c r="N395" s="4">
        <v>31.18</v>
      </c>
      <c r="O395" s="4">
        <v>9.33</v>
      </c>
      <c r="P395" s="4" t="s">
        <v>78</v>
      </c>
      <c r="Q395" s="77">
        <v>45281.675000000003</v>
      </c>
      <c r="R395" s="4">
        <v>124.72</v>
      </c>
      <c r="S395" s="4">
        <v>37.32</v>
      </c>
      <c r="T395" s="4" t="str">
        <f>VLOOKUP(E395,zamiana!A:B,2,0)</f>
        <v>ALSTOM (ex. BT) WRO</v>
      </c>
    </row>
    <row r="396" spans="1:20" x14ac:dyDescent="0.3">
      <c r="A396" s="4" t="s">
        <v>6921</v>
      </c>
      <c r="B396" s="76">
        <v>45156</v>
      </c>
      <c r="C396" s="76">
        <v>45156</v>
      </c>
      <c r="D396" s="76">
        <v>45233</v>
      </c>
      <c r="E396" s="4" t="s">
        <v>948</v>
      </c>
      <c r="F396" s="4" t="s">
        <v>6846</v>
      </c>
      <c r="G396" s="4" t="s">
        <v>942</v>
      </c>
      <c r="H396" s="4" t="s">
        <v>948</v>
      </c>
      <c r="I396" s="4" t="s">
        <v>5699</v>
      </c>
      <c r="J396" s="4" t="s">
        <v>3421</v>
      </c>
      <c r="K396" s="4" t="s">
        <v>543</v>
      </c>
      <c r="L396" s="4">
        <v>4</v>
      </c>
      <c r="M396" s="4" t="s">
        <v>77</v>
      </c>
      <c r="N396" s="4">
        <v>31.18</v>
      </c>
      <c r="O396" s="4">
        <v>9.33</v>
      </c>
      <c r="P396" s="4" t="s">
        <v>78</v>
      </c>
      <c r="Q396" s="77">
        <v>45281.675000000003</v>
      </c>
      <c r="R396" s="4">
        <v>124.72</v>
      </c>
      <c r="S396" s="4">
        <v>37.32</v>
      </c>
      <c r="T396" s="4" t="str">
        <f>VLOOKUP(E396,zamiana!A:B,2,0)</f>
        <v>ALSTOM (ex. BT) WRO</v>
      </c>
    </row>
    <row r="397" spans="1:20" x14ac:dyDescent="0.3">
      <c r="A397" s="4" t="s">
        <v>6921</v>
      </c>
      <c r="B397" s="76">
        <v>45156</v>
      </c>
      <c r="C397" s="76">
        <v>45156</v>
      </c>
      <c r="D397" s="76">
        <v>45233</v>
      </c>
      <c r="E397" s="4" t="s">
        <v>948</v>
      </c>
      <c r="F397" s="4" t="s">
        <v>6846</v>
      </c>
      <c r="G397" s="4" t="s">
        <v>942</v>
      </c>
      <c r="H397" s="4" t="s">
        <v>948</v>
      </c>
      <c r="I397" s="4" t="s">
        <v>5563</v>
      </c>
      <c r="J397" s="4" t="s">
        <v>3418</v>
      </c>
      <c r="K397" s="4" t="s">
        <v>543</v>
      </c>
      <c r="L397" s="4">
        <v>10</v>
      </c>
      <c r="M397" s="4" t="s">
        <v>77</v>
      </c>
      <c r="N397" s="4">
        <v>16.170000000000002</v>
      </c>
      <c r="O397" s="4">
        <v>7.23</v>
      </c>
      <c r="P397" s="4" t="s">
        <v>78</v>
      </c>
      <c r="Q397" s="77">
        <v>45281.674305555556</v>
      </c>
      <c r="R397" s="4">
        <v>161.69999999999999</v>
      </c>
      <c r="S397" s="4">
        <v>72.3</v>
      </c>
      <c r="T397" s="4" t="str">
        <f>VLOOKUP(E397,zamiana!A:B,2,0)</f>
        <v>ALSTOM (ex. BT) WRO</v>
      </c>
    </row>
    <row r="398" spans="1:20" x14ac:dyDescent="0.3">
      <c r="A398" s="4" t="s">
        <v>6922</v>
      </c>
      <c r="B398" s="76">
        <v>45156</v>
      </c>
      <c r="C398" s="76">
        <v>45156</v>
      </c>
      <c r="D398" s="76">
        <v>45233</v>
      </c>
      <c r="E398" s="4" t="s">
        <v>948</v>
      </c>
      <c r="F398" s="4" t="s">
        <v>6846</v>
      </c>
      <c r="G398" s="4" t="s">
        <v>942</v>
      </c>
      <c r="H398" s="4" t="s">
        <v>948</v>
      </c>
      <c r="I398" s="4" t="s">
        <v>5565</v>
      </c>
      <c r="J398" s="4" t="s">
        <v>3418</v>
      </c>
      <c r="K398" s="4" t="s">
        <v>543</v>
      </c>
      <c r="L398" s="4">
        <v>12</v>
      </c>
      <c r="M398" s="4" t="s">
        <v>77</v>
      </c>
      <c r="N398" s="4">
        <v>13.8</v>
      </c>
      <c r="O398" s="4">
        <v>4.01</v>
      </c>
      <c r="P398" s="4" t="s">
        <v>78</v>
      </c>
      <c r="Q398" s="77">
        <v>45281.674305555556</v>
      </c>
      <c r="R398" s="4">
        <v>165.6</v>
      </c>
      <c r="S398" s="4">
        <v>48.12</v>
      </c>
      <c r="T398" s="4" t="str">
        <f>VLOOKUP(E398,zamiana!A:B,2,0)</f>
        <v>ALSTOM (ex. BT) WRO</v>
      </c>
    </row>
    <row r="399" spans="1:20" x14ac:dyDescent="0.3">
      <c r="A399" s="4" t="s">
        <v>6922</v>
      </c>
      <c r="B399" s="76">
        <v>45156</v>
      </c>
      <c r="C399" s="76">
        <v>45156</v>
      </c>
      <c r="D399" s="76">
        <v>45233</v>
      </c>
      <c r="E399" s="4" t="s">
        <v>948</v>
      </c>
      <c r="F399" s="4" t="s">
        <v>6846</v>
      </c>
      <c r="G399" s="4" t="s">
        <v>942</v>
      </c>
      <c r="H399" s="4" t="s">
        <v>948</v>
      </c>
      <c r="I399" s="4" t="s">
        <v>5565</v>
      </c>
      <c r="J399" s="4" t="s">
        <v>3418</v>
      </c>
      <c r="K399" s="4" t="s">
        <v>543</v>
      </c>
      <c r="L399" s="4">
        <v>6</v>
      </c>
      <c r="M399" s="4" t="s">
        <v>77</v>
      </c>
      <c r="N399" s="4">
        <v>13.8</v>
      </c>
      <c r="O399" s="4">
        <v>4.01</v>
      </c>
      <c r="P399" s="4" t="s">
        <v>78</v>
      </c>
      <c r="Q399" s="77">
        <v>45281.674305555556</v>
      </c>
      <c r="R399" s="4">
        <v>82.8</v>
      </c>
      <c r="S399" s="4">
        <v>24.06</v>
      </c>
      <c r="T399" s="4" t="str">
        <f>VLOOKUP(E399,zamiana!A:B,2,0)</f>
        <v>ALSTOM (ex. BT) WRO</v>
      </c>
    </row>
    <row r="400" spans="1:20" x14ac:dyDescent="0.3">
      <c r="A400" s="4" t="s">
        <v>6923</v>
      </c>
      <c r="B400" s="76">
        <v>45156</v>
      </c>
      <c r="C400" s="76">
        <v>45156</v>
      </c>
      <c r="D400" s="76">
        <v>45233</v>
      </c>
      <c r="E400" s="4" t="s">
        <v>948</v>
      </c>
      <c r="F400" s="4" t="s">
        <v>6846</v>
      </c>
      <c r="G400" s="4" t="s">
        <v>942</v>
      </c>
      <c r="H400" s="4" t="s">
        <v>948</v>
      </c>
      <c r="I400" s="4" t="s">
        <v>6924</v>
      </c>
      <c r="J400" s="4" t="s">
        <v>3419</v>
      </c>
      <c r="K400" s="4" t="s">
        <v>543</v>
      </c>
      <c r="L400" s="4">
        <v>1</v>
      </c>
      <c r="M400" s="4" t="s">
        <v>77</v>
      </c>
      <c r="N400" s="4">
        <v>79.650000000000006</v>
      </c>
      <c r="O400" s="4">
        <v>70.48</v>
      </c>
      <c r="P400" s="4" t="s">
        <v>78</v>
      </c>
      <c r="Q400" s="77">
        <v>45281.675000000003</v>
      </c>
      <c r="R400" s="4">
        <v>79.650000000000006</v>
      </c>
      <c r="S400" s="4">
        <v>70.48</v>
      </c>
      <c r="T400" s="4" t="str">
        <f>VLOOKUP(E400,zamiana!A:B,2,0)</f>
        <v>ALSTOM (ex. BT) WRO</v>
      </c>
    </row>
    <row r="401" spans="1:20" x14ac:dyDescent="0.3">
      <c r="A401" s="4" t="s">
        <v>6925</v>
      </c>
      <c r="B401" s="76">
        <v>45156</v>
      </c>
      <c r="C401" s="76">
        <v>45156</v>
      </c>
      <c r="D401" s="76">
        <v>45233</v>
      </c>
      <c r="E401" s="4" t="s">
        <v>948</v>
      </c>
      <c r="F401" s="4" t="s">
        <v>6846</v>
      </c>
      <c r="G401" s="4" t="s">
        <v>942</v>
      </c>
      <c r="H401" s="4" t="s">
        <v>948</v>
      </c>
      <c r="I401" s="4" t="s">
        <v>6867</v>
      </c>
      <c r="J401" s="4" t="s">
        <v>6861</v>
      </c>
      <c r="K401" s="4" t="s">
        <v>1057</v>
      </c>
      <c r="L401" s="4">
        <v>48</v>
      </c>
      <c r="M401" s="4" t="s">
        <v>77</v>
      </c>
      <c r="N401" s="4">
        <v>6.78</v>
      </c>
      <c r="O401" s="4">
        <v>6.68</v>
      </c>
      <c r="P401" s="4" t="s">
        <v>78</v>
      </c>
      <c r="Q401" s="77">
        <v>45281.623611111114</v>
      </c>
      <c r="R401" s="4">
        <v>325.44</v>
      </c>
      <c r="S401" s="4">
        <v>320.64</v>
      </c>
      <c r="T401" s="4" t="str">
        <f>VLOOKUP(E401,zamiana!A:B,2,0)</f>
        <v>ALSTOM (ex. BT) WRO</v>
      </c>
    </row>
    <row r="402" spans="1:20" x14ac:dyDescent="0.3">
      <c r="A402" s="4" t="s">
        <v>6926</v>
      </c>
      <c r="B402" s="76">
        <v>45156</v>
      </c>
      <c r="C402" s="76">
        <v>45156</v>
      </c>
      <c r="D402" s="76">
        <v>45243</v>
      </c>
      <c r="E402" s="4" t="s">
        <v>529</v>
      </c>
      <c r="F402" s="4" t="s">
        <v>2261</v>
      </c>
      <c r="G402" s="4" t="s">
        <v>942</v>
      </c>
      <c r="H402" s="4" t="s">
        <v>529</v>
      </c>
      <c r="I402" s="4">
        <v>500564249</v>
      </c>
      <c r="J402" s="4" t="s">
        <v>6729</v>
      </c>
      <c r="K402" s="4" t="s">
        <v>529</v>
      </c>
      <c r="L402" s="4">
        <v>1</v>
      </c>
      <c r="M402" s="4" t="s">
        <v>77</v>
      </c>
      <c r="N402" s="4">
        <v>30.43</v>
      </c>
      <c r="O402" s="4">
        <v>22.32</v>
      </c>
      <c r="P402" s="4" t="s">
        <v>78</v>
      </c>
      <c r="Q402" s="77">
        <v>45281.661805555559</v>
      </c>
      <c r="R402" s="4">
        <v>30.43</v>
      </c>
      <c r="S402" s="4">
        <v>22.32</v>
      </c>
      <c r="T402" s="4" t="str">
        <f>VLOOKUP(E402,zamiana!A:B,2,0)</f>
        <v>ALSTOM (ex. BT) GOE</v>
      </c>
    </row>
    <row r="403" spans="1:20" x14ac:dyDescent="0.3">
      <c r="A403" s="4" t="s">
        <v>6927</v>
      </c>
      <c r="B403" s="76">
        <v>45156</v>
      </c>
      <c r="C403" s="76">
        <v>45156</v>
      </c>
      <c r="D403" s="76">
        <v>45243</v>
      </c>
      <c r="E403" s="4" t="s">
        <v>529</v>
      </c>
      <c r="F403" s="4" t="s">
        <v>2261</v>
      </c>
      <c r="G403" s="4" t="s">
        <v>942</v>
      </c>
      <c r="H403" s="4" t="s">
        <v>529</v>
      </c>
      <c r="I403" s="4">
        <v>500565522</v>
      </c>
      <c r="J403" s="4" t="s">
        <v>6728</v>
      </c>
      <c r="K403" s="4" t="s">
        <v>529</v>
      </c>
      <c r="L403" s="4">
        <v>10</v>
      </c>
      <c r="M403" s="4" t="s">
        <v>77</v>
      </c>
      <c r="N403" s="4">
        <v>66.98</v>
      </c>
      <c r="O403" s="4">
        <v>24.56</v>
      </c>
      <c r="P403" s="4" t="s">
        <v>78</v>
      </c>
      <c r="Q403" s="77">
        <v>45281.662499999999</v>
      </c>
      <c r="R403" s="4">
        <v>669.8</v>
      </c>
      <c r="S403" s="4">
        <v>245.6</v>
      </c>
      <c r="T403" s="4" t="str">
        <f>VLOOKUP(E403,zamiana!A:B,2,0)</f>
        <v>ALSTOM (ex. BT) GOE</v>
      </c>
    </row>
    <row r="404" spans="1:20" x14ac:dyDescent="0.3">
      <c r="A404" s="4" t="s">
        <v>6927</v>
      </c>
      <c r="B404" s="76">
        <v>45156</v>
      </c>
      <c r="C404" s="76">
        <v>45156</v>
      </c>
      <c r="D404" s="76">
        <v>45243</v>
      </c>
      <c r="E404" s="4" t="s">
        <v>529</v>
      </c>
      <c r="F404" s="4" t="s">
        <v>2261</v>
      </c>
      <c r="G404" s="4" t="s">
        <v>942</v>
      </c>
      <c r="H404" s="4" t="s">
        <v>529</v>
      </c>
      <c r="I404" s="4">
        <v>500460593</v>
      </c>
      <c r="J404" s="4">
        <v>599001800</v>
      </c>
      <c r="K404" s="4" t="s">
        <v>529</v>
      </c>
      <c r="L404" s="4">
        <v>5</v>
      </c>
      <c r="M404" s="4" t="s">
        <v>77</v>
      </c>
      <c r="N404" s="4">
        <v>91.46</v>
      </c>
      <c r="O404" s="4">
        <v>76.11</v>
      </c>
      <c r="P404" s="4" t="s">
        <v>78</v>
      </c>
      <c r="Q404" s="77">
        <v>45281.669444444444</v>
      </c>
      <c r="R404" s="4">
        <v>457.3</v>
      </c>
      <c r="S404" s="4">
        <v>380.55</v>
      </c>
      <c r="T404" s="4" t="str">
        <f>VLOOKUP(E404,zamiana!A:B,2,0)</f>
        <v>ALSTOM (ex. BT) GOE</v>
      </c>
    </row>
    <row r="405" spans="1:20" x14ac:dyDescent="0.3">
      <c r="A405" s="4" t="s">
        <v>6928</v>
      </c>
      <c r="B405" s="76">
        <v>45156</v>
      </c>
      <c r="C405" s="76">
        <v>45156</v>
      </c>
      <c r="D405" s="76">
        <v>45250</v>
      </c>
      <c r="E405" s="4" t="s">
        <v>521</v>
      </c>
      <c r="F405" s="4" t="s">
        <v>2260</v>
      </c>
      <c r="G405" s="4" t="s">
        <v>942</v>
      </c>
      <c r="H405" s="4" t="s">
        <v>521</v>
      </c>
      <c r="I405" s="4" t="s">
        <v>4956</v>
      </c>
      <c r="J405" s="4" t="s">
        <v>4957</v>
      </c>
      <c r="K405" s="4" t="s">
        <v>521</v>
      </c>
      <c r="L405" s="4">
        <v>60</v>
      </c>
      <c r="M405" s="4" t="s">
        <v>77</v>
      </c>
      <c r="N405" s="4">
        <v>14.61</v>
      </c>
      <c r="O405" s="4">
        <v>13.36</v>
      </c>
      <c r="P405" s="4" t="s">
        <v>78</v>
      </c>
      <c r="Q405" s="77">
        <v>45281.615277777775</v>
      </c>
      <c r="R405" s="4">
        <v>876.6</v>
      </c>
      <c r="S405" s="4">
        <v>801.6</v>
      </c>
      <c r="T405" s="4" t="str">
        <f>VLOOKUP(E405,zamiana!A:B,2,0)</f>
        <v>ALSTOM (ex. BT) BAU</v>
      </c>
    </row>
    <row r="406" spans="1:20" x14ac:dyDescent="0.3">
      <c r="A406" s="4" t="s">
        <v>6928</v>
      </c>
      <c r="B406" s="76">
        <v>45156</v>
      </c>
      <c r="C406" s="76">
        <v>45156</v>
      </c>
      <c r="D406" s="76">
        <v>45250</v>
      </c>
      <c r="E406" s="4" t="s">
        <v>521</v>
      </c>
      <c r="F406" s="4" t="s">
        <v>2260</v>
      </c>
      <c r="G406" s="4" t="s">
        <v>942</v>
      </c>
      <c r="H406" s="4" t="s">
        <v>521</v>
      </c>
      <c r="I406" s="4" t="s">
        <v>4949</v>
      </c>
      <c r="J406" s="4" t="s">
        <v>4950</v>
      </c>
      <c r="K406" s="4" t="s">
        <v>521</v>
      </c>
      <c r="L406" s="4">
        <v>22</v>
      </c>
      <c r="M406" s="4" t="s">
        <v>77</v>
      </c>
      <c r="N406" s="4">
        <v>21.04</v>
      </c>
      <c r="O406" s="4">
        <v>15.87</v>
      </c>
      <c r="P406" s="4" t="s">
        <v>78</v>
      </c>
      <c r="Q406" s="77">
        <v>45281.615277777775</v>
      </c>
      <c r="R406" s="4">
        <v>462.88</v>
      </c>
      <c r="S406" s="4">
        <v>349.14</v>
      </c>
      <c r="T406" s="4" t="str">
        <f>VLOOKUP(E406,zamiana!A:B,2,0)</f>
        <v>ALSTOM (ex. BT) BAU</v>
      </c>
    </row>
    <row r="407" spans="1:20" x14ac:dyDescent="0.3">
      <c r="A407" s="4" t="s">
        <v>6929</v>
      </c>
      <c r="B407" s="76">
        <v>45160</v>
      </c>
      <c r="C407" s="76">
        <v>45160</v>
      </c>
      <c r="D407" s="76">
        <v>45260</v>
      </c>
      <c r="E407" s="4" t="s">
        <v>964</v>
      </c>
      <c r="F407" s="4" t="s">
        <v>2830</v>
      </c>
      <c r="G407" s="4" t="s">
        <v>942</v>
      </c>
      <c r="H407" s="4" t="s">
        <v>964</v>
      </c>
      <c r="I407" s="4" t="s">
        <v>3645</v>
      </c>
      <c r="J407" s="4" t="s">
        <v>3646</v>
      </c>
      <c r="K407" s="4" t="s">
        <v>964</v>
      </c>
      <c r="L407" s="4">
        <v>2</v>
      </c>
      <c r="M407" s="4" t="s">
        <v>77</v>
      </c>
      <c r="N407" s="4">
        <v>67.73</v>
      </c>
      <c r="O407" s="4">
        <v>51.79</v>
      </c>
      <c r="P407" s="4" t="s">
        <v>78</v>
      </c>
      <c r="Q407" s="77">
        <v>45281.677777777775</v>
      </c>
      <c r="R407" s="4">
        <v>135.46</v>
      </c>
      <c r="S407" s="4">
        <v>103.58</v>
      </c>
      <c r="T407" s="4" t="str">
        <f>VLOOKUP(E407,zamiana!A:B,2,0)</f>
        <v>ALSTOM SLZ</v>
      </c>
    </row>
    <row r="408" spans="1:20" x14ac:dyDescent="0.3">
      <c r="A408" s="4" t="s">
        <v>6930</v>
      </c>
      <c r="B408" s="76">
        <v>45160</v>
      </c>
      <c r="C408" s="76">
        <v>45160</v>
      </c>
      <c r="D408" s="76">
        <v>45260</v>
      </c>
      <c r="E408" s="4" t="s">
        <v>964</v>
      </c>
      <c r="F408" s="4" t="s">
        <v>2830</v>
      </c>
      <c r="G408" s="4" t="s">
        <v>942</v>
      </c>
      <c r="H408" s="4" t="s">
        <v>964</v>
      </c>
      <c r="I408" s="4" t="s">
        <v>3645</v>
      </c>
      <c r="J408" s="4" t="s">
        <v>3646</v>
      </c>
      <c r="K408" s="4" t="s">
        <v>964</v>
      </c>
      <c r="L408" s="4">
        <v>2</v>
      </c>
      <c r="M408" s="4" t="s">
        <v>77</v>
      </c>
      <c r="N408" s="4">
        <v>67.73</v>
      </c>
      <c r="O408" s="4">
        <v>51.79</v>
      </c>
      <c r="P408" s="4" t="s">
        <v>78</v>
      </c>
      <c r="Q408" s="77">
        <v>45281.677777777775</v>
      </c>
      <c r="R408" s="4">
        <v>135.46</v>
      </c>
      <c r="S408" s="4">
        <v>103.58</v>
      </c>
      <c r="T408" s="4" t="str">
        <f>VLOOKUP(E408,zamiana!A:B,2,0)</f>
        <v>ALSTOM SLZ</v>
      </c>
    </row>
    <row r="409" spans="1:20" x14ac:dyDescent="0.3">
      <c r="A409" s="4" t="s">
        <v>6931</v>
      </c>
      <c r="B409" s="76">
        <v>45163</v>
      </c>
      <c r="C409" s="76">
        <v>45162</v>
      </c>
      <c r="D409" s="76">
        <v>45250</v>
      </c>
      <c r="E409" s="4" t="s">
        <v>529</v>
      </c>
      <c r="F409" s="4" t="s">
        <v>2261</v>
      </c>
      <c r="G409" s="4" t="s">
        <v>942</v>
      </c>
      <c r="H409" s="4" t="s">
        <v>529</v>
      </c>
      <c r="I409" s="4">
        <v>500583167</v>
      </c>
      <c r="J409" s="4" t="s">
        <v>3126</v>
      </c>
      <c r="K409" s="4" t="s">
        <v>529</v>
      </c>
      <c r="L409" s="4">
        <v>8</v>
      </c>
      <c r="M409" s="4" t="s">
        <v>77</v>
      </c>
      <c r="N409" s="4">
        <v>4.8899999999999997</v>
      </c>
      <c r="O409" s="4">
        <v>5.68</v>
      </c>
      <c r="P409" s="4" t="s">
        <v>78</v>
      </c>
      <c r="Q409" s="77">
        <v>45281.67291666667</v>
      </c>
      <c r="R409" s="4">
        <v>39.119999999999997</v>
      </c>
      <c r="S409" s="4">
        <v>45.44</v>
      </c>
      <c r="T409" s="4" t="str">
        <f>VLOOKUP(E409,zamiana!A:B,2,0)</f>
        <v>ALSTOM (ex. BT) GOE</v>
      </c>
    </row>
    <row r="410" spans="1:20" x14ac:dyDescent="0.3">
      <c r="A410" s="4" t="s">
        <v>6931</v>
      </c>
      <c r="B410" s="76">
        <v>45163</v>
      </c>
      <c r="C410" s="76">
        <v>45162</v>
      </c>
      <c r="D410" s="76">
        <v>45250</v>
      </c>
      <c r="E410" s="4" t="s">
        <v>529</v>
      </c>
      <c r="F410" s="4" t="s">
        <v>2261</v>
      </c>
      <c r="G410" s="4" t="s">
        <v>942</v>
      </c>
      <c r="H410" s="4" t="s">
        <v>529</v>
      </c>
      <c r="I410" s="4">
        <v>500582987</v>
      </c>
      <c r="J410" s="4" t="s">
        <v>4343</v>
      </c>
      <c r="K410" s="4" t="s">
        <v>529</v>
      </c>
      <c r="L410" s="4">
        <v>20</v>
      </c>
      <c r="M410" s="4" t="s">
        <v>77</v>
      </c>
      <c r="N410" s="4">
        <v>6.37</v>
      </c>
      <c r="O410" s="4">
        <v>9.18</v>
      </c>
      <c r="P410" s="4" t="s">
        <v>78</v>
      </c>
      <c r="Q410" s="77">
        <v>45281.67291666667</v>
      </c>
      <c r="R410" s="4">
        <v>127.4</v>
      </c>
      <c r="S410" s="4">
        <v>183.6</v>
      </c>
      <c r="T410" s="4" t="str">
        <f>VLOOKUP(E410,zamiana!A:B,2,0)</f>
        <v>ALSTOM (ex. BT) GOE</v>
      </c>
    </row>
    <row r="411" spans="1:20" x14ac:dyDescent="0.3">
      <c r="A411" s="4" t="s">
        <v>6931</v>
      </c>
      <c r="B411" s="76">
        <v>45163</v>
      </c>
      <c r="C411" s="76">
        <v>45162</v>
      </c>
      <c r="D411" s="76">
        <v>45250</v>
      </c>
      <c r="E411" s="4" t="s">
        <v>529</v>
      </c>
      <c r="F411" s="4" t="s">
        <v>2261</v>
      </c>
      <c r="G411" s="4" t="s">
        <v>942</v>
      </c>
      <c r="H411" s="4" t="s">
        <v>529</v>
      </c>
      <c r="I411" s="4">
        <v>500582892</v>
      </c>
      <c r="J411" s="4" t="s">
        <v>4343</v>
      </c>
      <c r="K411" s="4" t="s">
        <v>529</v>
      </c>
      <c r="L411" s="4">
        <v>20</v>
      </c>
      <c r="M411" s="4" t="s">
        <v>77</v>
      </c>
      <c r="N411" s="4">
        <v>8.0299999999999994</v>
      </c>
      <c r="O411" s="4">
        <v>6.99</v>
      </c>
      <c r="P411" s="4" t="s">
        <v>78</v>
      </c>
      <c r="Q411" s="77">
        <v>45281.67291666667</v>
      </c>
      <c r="R411" s="4">
        <v>160.6</v>
      </c>
      <c r="S411" s="4">
        <v>139.80000000000001</v>
      </c>
      <c r="T411" s="4" t="str">
        <f>VLOOKUP(E411,zamiana!A:B,2,0)</f>
        <v>ALSTOM (ex. BT) GOE</v>
      </c>
    </row>
    <row r="412" spans="1:20" x14ac:dyDescent="0.3">
      <c r="A412" s="4" t="s">
        <v>6932</v>
      </c>
      <c r="B412" s="76">
        <v>45163</v>
      </c>
      <c r="C412" s="76">
        <v>45162</v>
      </c>
      <c r="D412" s="76">
        <v>45250</v>
      </c>
      <c r="E412" s="4" t="s">
        <v>529</v>
      </c>
      <c r="F412" s="4" t="s">
        <v>2261</v>
      </c>
      <c r="G412" s="4" t="s">
        <v>942</v>
      </c>
      <c r="H412" s="4" t="s">
        <v>529</v>
      </c>
      <c r="I412" s="4">
        <v>500568407</v>
      </c>
      <c r="J412" s="4" t="s">
        <v>6727</v>
      </c>
      <c r="K412" s="4" t="s">
        <v>529</v>
      </c>
      <c r="L412" s="4">
        <v>3</v>
      </c>
      <c r="M412" s="4" t="s">
        <v>77</v>
      </c>
      <c r="N412" s="4">
        <v>522.5</v>
      </c>
      <c r="O412" s="4">
        <v>205.58</v>
      </c>
      <c r="P412" s="4" t="s">
        <v>78</v>
      </c>
      <c r="Q412" s="77">
        <v>45281.657638888886</v>
      </c>
      <c r="R412" s="4">
        <v>1567.5</v>
      </c>
      <c r="S412" s="4">
        <v>616.74</v>
      </c>
      <c r="T412" s="4" t="str">
        <f>VLOOKUP(E412,zamiana!A:B,2,0)</f>
        <v>ALSTOM (ex. BT) GOE</v>
      </c>
    </row>
    <row r="413" spans="1:20" x14ac:dyDescent="0.3">
      <c r="A413" s="4" t="s">
        <v>6932</v>
      </c>
      <c r="B413" s="76">
        <v>45163</v>
      </c>
      <c r="C413" s="76">
        <v>45162</v>
      </c>
      <c r="D413" s="76">
        <v>45250</v>
      </c>
      <c r="E413" s="4" t="s">
        <v>529</v>
      </c>
      <c r="F413" s="4" t="s">
        <v>2261</v>
      </c>
      <c r="G413" s="4" t="s">
        <v>942</v>
      </c>
      <c r="H413" s="4" t="s">
        <v>529</v>
      </c>
      <c r="I413" s="4">
        <v>500568407</v>
      </c>
      <c r="J413" s="4" t="s">
        <v>6727</v>
      </c>
      <c r="K413" s="4" t="s">
        <v>529</v>
      </c>
      <c r="L413" s="4">
        <v>2</v>
      </c>
      <c r="M413" s="4" t="s">
        <v>77</v>
      </c>
      <c r="N413" s="4">
        <v>522.5</v>
      </c>
      <c r="O413" s="4">
        <v>205.58</v>
      </c>
      <c r="P413" s="4" t="s">
        <v>78</v>
      </c>
      <c r="Q413" s="77">
        <v>45281.657638888886</v>
      </c>
      <c r="R413" s="4">
        <v>1045</v>
      </c>
      <c r="S413" s="4">
        <v>411.16</v>
      </c>
      <c r="T413" s="4" t="str">
        <f>VLOOKUP(E413,zamiana!A:B,2,0)</f>
        <v>ALSTOM (ex. BT) GOE</v>
      </c>
    </row>
    <row r="414" spans="1:20" x14ac:dyDescent="0.3">
      <c r="A414" s="4" t="s">
        <v>6932</v>
      </c>
      <c r="B414" s="76">
        <v>45163</v>
      </c>
      <c r="C414" s="76">
        <v>45162</v>
      </c>
      <c r="D414" s="76">
        <v>45250</v>
      </c>
      <c r="E414" s="4" t="s">
        <v>529</v>
      </c>
      <c r="F414" s="4" t="s">
        <v>2261</v>
      </c>
      <c r="G414" s="4" t="s">
        <v>942</v>
      </c>
      <c r="H414" s="4" t="s">
        <v>529</v>
      </c>
      <c r="I414" s="4">
        <v>500567022</v>
      </c>
      <c r="J414" s="4" t="s">
        <v>2452</v>
      </c>
      <c r="K414" s="4" t="s">
        <v>529</v>
      </c>
      <c r="L414" s="4">
        <v>29</v>
      </c>
      <c r="M414" s="4" t="s">
        <v>77</v>
      </c>
      <c r="N414" s="4">
        <v>87.38</v>
      </c>
      <c r="O414" s="4">
        <v>66.33</v>
      </c>
      <c r="P414" s="4" t="s">
        <v>78</v>
      </c>
      <c r="Q414" s="77">
        <v>45281.661111111112</v>
      </c>
      <c r="R414" s="4">
        <v>2534.02</v>
      </c>
      <c r="S414" s="4">
        <v>1923.57</v>
      </c>
      <c r="T414" s="4" t="str">
        <f>VLOOKUP(E414,zamiana!A:B,2,0)</f>
        <v>ALSTOM (ex. BT) GOE</v>
      </c>
    </row>
    <row r="415" spans="1:20" x14ac:dyDescent="0.3">
      <c r="A415" s="4" t="s">
        <v>6932</v>
      </c>
      <c r="B415" s="76">
        <v>45163</v>
      </c>
      <c r="C415" s="76">
        <v>45162</v>
      </c>
      <c r="D415" s="76">
        <v>45250</v>
      </c>
      <c r="E415" s="4" t="s">
        <v>529</v>
      </c>
      <c r="F415" s="4" t="s">
        <v>2261</v>
      </c>
      <c r="G415" s="4" t="s">
        <v>942</v>
      </c>
      <c r="H415" s="4" t="s">
        <v>529</v>
      </c>
      <c r="I415" s="4">
        <v>500566993</v>
      </c>
      <c r="J415" s="4" t="s">
        <v>5813</v>
      </c>
      <c r="K415" s="4" t="s">
        <v>529</v>
      </c>
      <c r="L415" s="4">
        <v>160</v>
      </c>
      <c r="M415" s="4" t="s">
        <v>77</v>
      </c>
      <c r="N415" s="4">
        <v>23.63</v>
      </c>
      <c r="O415" s="4">
        <v>10.07</v>
      </c>
      <c r="P415" s="4" t="s">
        <v>78</v>
      </c>
      <c r="Q415" s="77">
        <v>45281.661111111112</v>
      </c>
      <c r="R415" s="4">
        <v>3780.8</v>
      </c>
      <c r="S415" s="4">
        <v>1611.2</v>
      </c>
      <c r="T415" s="4" t="str">
        <f>VLOOKUP(E415,zamiana!A:B,2,0)</f>
        <v>ALSTOM (ex. BT) GOE</v>
      </c>
    </row>
    <row r="416" spans="1:20" x14ac:dyDescent="0.3">
      <c r="A416" s="4" t="s">
        <v>6932</v>
      </c>
      <c r="B416" s="76">
        <v>45163</v>
      </c>
      <c r="C416" s="76">
        <v>45162</v>
      </c>
      <c r="D416" s="76">
        <v>45250</v>
      </c>
      <c r="E416" s="4" t="s">
        <v>529</v>
      </c>
      <c r="F416" s="4" t="s">
        <v>2261</v>
      </c>
      <c r="G416" s="4" t="s">
        <v>942</v>
      </c>
      <c r="H416" s="4" t="s">
        <v>529</v>
      </c>
      <c r="I416" s="4">
        <v>500564248</v>
      </c>
      <c r="J416" s="4" t="s">
        <v>6730</v>
      </c>
      <c r="K416" s="4" t="s">
        <v>529</v>
      </c>
      <c r="L416" s="4">
        <v>10</v>
      </c>
      <c r="M416" s="4" t="s">
        <v>77</v>
      </c>
      <c r="N416" s="4">
        <v>30.53</v>
      </c>
      <c r="O416" s="4">
        <v>23.89</v>
      </c>
      <c r="P416" s="4" t="s">
        <v>78</v>
      </c>
      <c r="Q416" s="77">
        <v>45281.661805555559</v>
      </c>
      <c r="R416" s="4">
        <v>305.3</v>
      </c>
      <c r="S416" s="4">
        <v>238.9</v>
      </c>
      <c r="T416" s="4" t="str">
        <f>VLOOKUP(E416,zamiana!A:B,2,0)</f>
        <v>ALSTOM (ex. BT) GOE</v>
      </c>
    </row>
    <row r="417" spans="1:20" x14ac:dyDescent="0.3">
      <c r="A417" s="4" t="s">
        <v>6933</v>
      </c>
      <c r="B417" s="76">
        <v>45163</v>
      </c>
      <c r="C417" s="76">
        <v>45162</v>
      </c>
      <c r="D417" s="76">
        <v>45250</v>
      </c>
      <c r="E417" s="4" t="s">
        <v>529</v>
      </c>
      <c r="F417" s="4" t="s">
        <v>2261</v>
      </c>
      <c r="G417" s="4" t="s">
        <v>942</v>
      </c>
      <c r="H417" s="4" t="s">
        <v>529</v>
      </c>
      <c r="I417" s="4">
        <v>500647783</v>
      </c>
      <c r="J417" s="4">
        <v>590412372</v>
      </c>
      <c r="K417" s="4" t="s">
        <v>529</v>
      </c>
      <c r="L417" s="4">
        <v>1</v>
      </c>
      <c r="M417" s="4" t="s">
        <v>77</v>
      </c>
      <c r="N417" s="4">
        <v>47.34</v>
      </c>
      <c r="O417" s="4">
        <v>20.71</v>
      </c>
      <c r="P417" s="4" t="s">
        <v>78</v>
      </c>
      <c r="Q417" s="77">
        <v>45281.658333333333</v>
      </c>
      <c r="R417" s="4">
        <v>47.34</v>
      </c>
      <c r="S417" s="4">
        <v>20.71</v>
      </c>
      <c r="T417" s="4" t="str">
        <f>VLOOKUP(E417,zamiana!A:B,2,0)</f>
        <v>ALSTOM (ex. BT) GOE</v>
      </c>
    </row>
    <row r="418" spans="1:20" x14ac:dyDescent="0.3">
      <c r="A418" s="4" t="s">
        <v>6933</v>
      </c>
      <c r="B418" s="76">
        <v>45163</v>
      </c>
      <c r="C418" s="76">
        <v>45162</v>
      </c>
      <c r="D418" s="76">
        <v>45250</v>
      </c>
      <c r="E418" s="4" t="s">
        <v>529</v>
      </c>
      <c r="F418" s="4" t="s">
        <v>2261</v>
      </c>
      <c r="G418" s="4" t="s">
        <v>942</v>
      </c>
      <c r="H418" s="4" t="s">
        <v>529</v>
      </c>
      <c r="I418" s="4">
        <v>500647782</v>
      </c>
      <c r="J418" s="4">
        <v>590412373</v>
      </c>
      <c r="K418" s="4" t="s">
        <v>529</v>
      </c>
      <c r="L418" s="4">
        <v>3</v>
      </c>
      <c r="M418" s="4" t="s">
        <v>77</v>
      </c>
      <c r="N418" s="4">
        <v>29.95</v>
      </c>
      <c r="O418" s="4">
        <v>12.29</v>
      </c>
      <c r="P418" s="4" t="s">
        <v>78</v>
      </c>
      <c r="Q418" s="77">
        <v>45281.658333333333</v>
      </c>
      <c r="R418" s="4">
        <v>89.85</v>
      </c>
      <c r="S418" s="4">
        <v>36.869999999999997</v>
      </c>
      <c r="T418" s="4" t="str">
        <f>VLOOKUP(E418,zamiana!A:B,2,0)</f>
        <v>ALSTOM (ex. BT) GOE</v>
      </c>
    </row>
    <row r="419" spans="1:20" x14ac:dyDescent="0.3">
      <c r="A419" s="4" t="s">
        <v>6934</v>
      </c>
      <c r="B419" s="76">
        <v>45163</v>
      </c>
      <c r="C419" s="76">
        <v>45162</v>
      </c>
      <c r="D419" s="76">
        <v>45250</v>
      </c>
      <c r="E419" s="4" t="s">
        <v>529</v>
      </c>
      <c r="F419" s="4" t="s">
        <v>2261</v>
      </c>
      <c r="G419" s="4" t="s">
        <v>942</v>
      </c>
      <c r="H419" s="4" t="s">
        <v>529</v>
      </c>
      <c r="I419" s="4">
        <v>500648164</v>
      </c>
      <c r="J419" s="4" t="s">
        <v>4352</v>
      </c>
      <c r="K419" s="4" t="s">
        <v>529</v>
      </c>
      <c r="L419" s="4">
        <v>1</v>
      </c>
      <c r="M419" s="4" t="s">
        <v>77</v>
      </c>
      <c r="N419" s="4">
        <v>769.22</v>
      </c>
      <c r="O419" s="4">
        <v>330.23</v>
      </c>
      <c r="P419" s="4" t="s">
        <v>78</v>
      </c>
      <c r="Q419" s="77">
        <v>45281.661111111112</v>
      </c>
      <c r="R419" s="4">
        <v>769.22</v>
      </c>
      <c r="S419" s="4">
        <v>330.23</v>
      </c>
      <c r="T419" s="4" t="str">
        <f>VLOOKUP(E419,zamiana!A:B,2,0)</f>
        <v>ALSTOM (ex. BT) GOE</v>
      </c>
    </row>
    <row r="420" spans="1:20" x14ac:dyDescent="0.3">
      <c r="A420" s="4" t="s">
        <v>6934</v>
      </c>
      <c r="B420" s="76">
        <v>45163</v>
      </c>
      <c r="C420" s="76">
        <v>45162</v>
      </c>
      <c r="D420" s="76">
        <v>45250</v>
      </c>
      <c r="E420" s="4" t="s">
        <v>529</v>
      </c>
      <c r="F420" s="4" t="s">
        <v>2261</v>
      </c>
      <c r="G420" s="4" t="s">
        <v>942</v>
      </c>
      <c r="H420" s="4" t="s">
        <v>529</v>
      </c>
      <c r="I420" s="4">
        <v>500645746</v>
      </c>
      <c r="J420" s="4" t="s">
        <v>5001</v>
      </c>
      <c r="K420" s="4" t="s">
        <v>529</v>
      </c>
      <c r="L420" s="4">
        <v>9</v>
      </c>
      <c r="M420" s="4" t="s">
        <v>77</v>
      </c>
      <c r="N420" s="4">
        <v>651.16999999999996</v>
      </c>
      <c r="O420" s="4">
        <v>299.5</v>
      </c>
      <c r="P420" s="4" t="s">
        <v>78</v>
      </c>
      <c r="Q420" s="77">
        <v>45281.65902777778</v>
      </c>
      <c r="R420" s="4">
        <v>5860.53</v>
      </c>
      <c r="S420" s="4">
        <v>2695.5</v>
      </c>
      <c r="T420" s="4" t="str">
        <f>VLOOKUP(E420,zamiana!A:B,2,0)</f>
        <v>ALSTOM (ex. BT) GOE</v>
      </c>
    </row>
    <row r="421" spans="1:20" x14ac:dyDescent="0.3">
      <c r="A421" s="4" t="s">
        <v>6934</v>
      </c>
      <c r="B421" s="76">
        <v>45163</v>
      </c>
      <c r="C421" s="76">
        <v>45162</v>
      </c>
      <c r="D421" s="76">
        <v>45250</v>
      </c>
      <c r="E421" s="4" t="s">
        <v>529</v>
      </c>
      <c r="F421" s="4" t="s">
        <v>2261</v>
      </c>
      <c r="G421" s="4" t="s">
        <v>942</v>
      </c>
      <c r="H421" s="4" t="s">
        <v>529</v>
      </c>
      <c r="I421" s="4">
        <v>500645745</v>
      </c>
      <c r="J421" s="4" t="s">
        <v>5000</v>
      </c>
      <c r="K421" s="4" t="s">
        <v>529</v>
      </c>
      <c r="L421" s="4">
        <v>13</v>
      </c>
      <c r="M421" s="4" t="s">
        <v>77</v>
      </c>
      <c r="N421" s="4">
        <v>651.16999999999996</v>
      </c>
      <c r="O421" s="4">
        <v>316.04000000000002</v>
      </c>
      <c r="P421" s="4" t="s">
        <v>78</v>
      </c>
      <c r="Q421" s="77">
        <v>45281.65902777778</v>
      </c>
      <c r="R421" s="4">
        <v>8465.2099999999991</v>
      </c>
      <c r="S421" s="4">
        <v>4108.5200000000004</v>
      </c>
      <c r="T421" s="4" t="str">
        <f>VLOOKUP(E421,zamiana!A:B,2,0)</f>
        <v>ALSTOM (ex. BT) GOE</v>
      </c>
    </row>
    <row r="422" spans="1:20" x14ac:dyDescent="0.3">
      <c r="A422" s="4" t="s">
        <v>6934</v>
      </c>
      <c r="B422" s="76">
        <v>45163</v>
      </c>
      <c r="C422" s="76">
        <v>45162</v>
      </c>
      <c r="D422" s="76">
        <v>45250</v>
      </c>
      <c r="E422" s="4" t="s">
        <v>529</v>
      </c>
      <c r="F422" s="4" t="s">
        <v>2261</v>
      </c>
      <c r="G422" s="4" t="s">
        <v>942</v>
      </c>
      <c r="H422" s="4" t="s">
        <v>529</v>
      </c>
      <c r="I422" s="4">
        <v>500641756</v>
      </c>
      <c r="J422" s="4" t="s">
        <v>4995</v>
      </c>
      <c r="K422" s="4" t="s">
        <v>529</v>
      </c>
      <c r="L422" s="4">
        <v>30</v>
      </c>
      <c r="M422" s="4" t="s">
        <v>77</v>
      </c>
      <c r="N422" s="4">
        <v>476.14</v>
      </c>
      <c r="O422" s="4">
        <v>195.94</v>
      </c>
      <c r="P422" s="4" t="s">
        <v>78</v>
      </c>
      <c r="Q422" s="77">
        <v>45281.676388888889</v>
      </c>
      <c r="R422" s="4">
        <v>14284.2</v>
      </c>
      <c r="S422" s="4">
        <v>5878.2</v>
      </c>
      <c r="T422" s="4" t="str">
        <f>VLOOKUP(E422,zamiana!A:B,2,0)</f>
        <v>ALSTOM (ex. BT) GOE</v>
      </c>
    </row>
    <row r="423" spans="1:20" x14ac:dyDescent="0.3">
      <c r="A423" s="4" t="s">
        <v>6935</v>
      </c>
      <c r="B423" s="76">
        <v>45163</v>
      </c>
      <c r="C423" s="76">
        <v>45163</v>
      </c>
      <c r="D423" s="76">
        <v>45233</v>
      </c>
      <c r="E423" s="4" t="s">
        <v>948</v>
      </c>
      <c r="F423" s="4" t="s">
        <v>6846</v>
      </c>
      <c r="G423" s="4" t="s">
        <v>942</v>
      </c>
      <c r="H423" s="4" t="s">
        <v>948</v>
      </c>
      <c r="I423" s="4" t="s">
        <v>6857</v>
      </c>
      <c r="J423" s="4" t="s">
        <v>6858</v>
      </c>
      <c r="K423" s="4" t="s">
        <v>580</v>
      </c>
      <c r="L423" s="4">
        <v>32</v>
      </c>
      <c r="M423" s="4" t="s">
        <v>77</v>
      </c>
      <c r="N423" s="4">
        <v>5.4</v>
      </c>
      <c r="O423" s="4">
        <v>2.77</v>
      </c>
      <c r="P423" s="4" t="s">
        <v>78</v>
      </c>
      <c r="Q423" s="77">
        <v>45281.645833333336</v>
      </c>
      <c r="R423" s="4">
        <v>172.8</v>
      </c>
      <c r="S423" s="4">
        <v>88.64</v>
      </c>
      <c r="T423" s="4" t="str">
        <f>VLOOKUP(E423,zamiana!A:B,2,0)</f>
        <v>ALSTOM (ex. BT) WRO</v>
      </c>
    </row>
    <row r="424" spans="1:20" x14ac:dyDescent="0.3">
      <c r="A424" s="4" t="s">
        <v>6935</v>
      </c>
      <c r="B424" s="76">
        <v>45163</v>
      </c>
      <c r="C424" s="76">
        <v>45163</v>
      </c>
      <c r="D424" s="76">
        <v>45233</v>
      </c>
      <c r="E424" s="4" t="s">
        <v>948</v>
      </c>
      <c r="F424" s="4" t="s">
        <v>6846</v>
      </c>
      <c r="G424" s="4" t="s">
        <v>942</v>
      </c>
      <c r="H424" s="4" t="s">
        <v>948</v>
      </c>
      <c r="I424" s="4" t="s">
        <v>6857</v>
      </c>
      <c r="J424" s="4" t="s">
        <v>6858</v>
      </c>
      <c r="K424" s="4" t="s">
        <v>580</v>
      </c>
      <c r="L424" s="4">
        <v>3</v>
      </c>
      <c r="M424" s="4" t="s">
        <v>77</v>
      </c>
      <c r="N424" s="4">
        <v>5.4</v>
      </c>
      <c r="O424" s="4">
        <v>2.77</v>
      </c>
      <c r="P424" s="4" t="s">
        <v>78</v>
      </c>
      <c r="Q424" s="77">
        <v>45281.645833333336</v>
      </c>
      <c r="R424" s="4">
        <v>16.2</v>
      </c>
      <c r="S424" s="4">
        <v>8.31</v>
      </c>
      <c r="T424" s="4" t="str">
        <f>VLOOKUP(E424,zamiana!A:B,2,0)</f>
        <v>ALSTOM (ex. BT) WRO</v>
      </c>
    </row>
    <row r="425" spans="1:20" x14ac:dyDescent="0.3">
      <c r="A425" s="4" t="s">
        <v>6935</v>
      </c>
      <c r="B425" s="76">
        <v>45163</v>
      </c>
      <c r="C425" s="76">
        <v>45163</v>
      </c>
      <c r="D425" s="76">
        <v>45233</v>
      </c>
      <c r="E425" s="4" t="s">
        <v>948</v>
      </c>
      <c r="F425" s="4" t="s">
        <v>6846</v>
      </c>
      <c r="G425" s="4" t="s">
        <v>942</v>
      </c>
      <c r="H425" s="4" t="s">
        <v>948</v>
      </c>
      <c r="I425" s="4" t="s">
        <v>6899</v>
      </c>
      <c r="J425" s="4" t="s">
        <v>6861</v>
      </c>
      <c r="K425" s="4" t="s">
        <v>1057</v>
      </c>
      <c r="L425" s="4">
        <v>100</v>
      </c>
      <c r="M425" s="4" t="s">
        <v>77</v>
      </c>
      <c r="N425" s="4">
        <v>10.36</v>
      </c>
      <c r="O425" s="4">
        <v>8.6999999999999993</v>
      </c>
      <c r="P425" s="4" t="s">
        <v>78</v>
      </c>
      <c r="Q425" s="77">
        <v>45281.623611111114</v>
      </c>
      <c r="R425" s="4">
        <v>1036</v>
      </c>
      <c r="S425" s="4">
        <v>870</v>
      </c>
      <c r="T425" s="4" t="str">
        <f>VLOOKUP(E425,zamiana!A:B,2,0)</f>
        <v>ALSTOM (ex. BT) WRO</v>
      </c>
    </row>
    <row r="426" spans="1:20" x14ac:dyDescent="0.3">
      <c r="A426" s="4" t="s">
        <v>6935</v>
      </c>
      <c r="B426" s="76">
        <v>45163</v>
      </c>
      <c r="C426" s="76">
        <v>45163</v>
      </c>
      <c r="D426" s="76">
        <v>45233</v>
      </c>
      <c r="E426" s="4" t="s">
        <v>948</v>
      </c>
      <c r="F426" s="4" t="s">
        <v>6846</v>
      </c>
      <c r="G426" s="4" t="s">
        <v>942</v>
      </c>
      <c r="H426" s="4" t="s">
        <v>948</v>
      </c>
      <c r="I426" s="4" t="s">
        <v>6899</v>
      </c>
      <c r="J426" s="4" t="s">
        <v>6861</v>
      </c>
      <c r="K426" s="4" t="s">
        <v>1057</v>
      </c>
      <c r="L426" s="4">
        <v>50</v>
      </c>
      <c r="M426" s="4" t="s">
        <v>77</v>
      </c>
      <c r="N426" s="4">
        <v>10.36</v>
      </c>
      <c r="O426" s="4">
        <v>8.6999999999999993</v>
      </c>
      <c r="P426" s="4" t="s">
        <v>78</v>
      </c>
      <c r="Q426" s="77">
        <v>45281.623611111114</v>
      </c>
      <c r="R426" s="4">
        <v>518</v>
      </c>
      <c r="S426" s="4">
        <v>435</v>
      </c>
      <c r="T426" s="4" t="str">
        <f>VLOOKUP(E426,zamiana!A:B,2,0)</f>
        <v>ALSTOM (ex. BT) WRO</v>
      </c>
    </row>
    <row r="427" spans="1:20" x14ac:dyDescent="0.3">
      <c r="A427" s="4" t="s">
        <v>6936</v>
      </c>
      <c r="B427" s="76">
        <v>45163</v>
      </c>
      <c r="C427" s="76">
        <v>45163</v>
      </c>
      <c r="D427" s="76">
        <v>45233</v>
      </c>
      <c r="E427" s="4" t="s">
        <v>948</v>
      </c>
      <c r="F427" s="4" t="s">
        <v>6846</v>
      </c>
      <c r="G427" s="4" t="s">
        <v>942</v>
      </c>
      <c r="H427" s="4" t="s">
        <v>948</v>
      </c>
      <c r="I427" s="4" t="s">
        <v>6917</v>
      </c>
      <c r="J427" s="4" t="s">
        <v>6918</v>
      </c>
      <c r="K427" s="4" t="s">
        <v>543</v>
      </c>
      <c r="L427" s="4">
        <v>2</v>
      </c>
      <c r="M427" s="4" t="s">
        <v>77</v>
      </c>
      <c r="N427" s="4">
        <v>29.87</v>
      </c>
      <c r="O427" s="4">
        <v>17.399999999999999</v>
      </c>
      <c r="P427" s="4" t="s">
        <v>78</v>
      </c>
      <c r="Q427" s="77">
        <v>45281.677777777775</v>
      </c>
      <c r="R427" s="4">
        <v>59.74</v>
      </c>
      <c r="S427" s="4">
        <v>34.799999999999997</v>
      </c>
      <c r="T427" s="4" t="str">
        <f>VLOOKUP(E427,zamiana!A:B,2,0)</f>
        <v>ALSTOM (ex. BT) WRO</v>
      </c>
    </row>
    <row r="428" spans="1:20" x14ac:dyDescent="0.3">
      <c r="A428" s="4" t="s">
        <v>6937</v>
      </c>
      <c r="B428" s="76">
        <v>45163</v>
      </c>
      <c r="C428" s="76">
        <v>45163</v>
      </c>
      <c r="D428" s="76">
        <v>45233</v>
      </c>
      <c r="E428" s="4" t="s">
        <v>948</v>
      </c>
      <c r="F428" s="4" t="s">
        <v>6846</v>
      </c>
      <c r="G428" s="4" t="s">
        <v>942</v>
      </c>
      <c r="H428" s="4" t="s">
        <v>948</v>
      </c>
      <c r="I428" s="4" t="s">
        <v>5574</v>
      </c>
      <c r="J428" s="4" t="s">
        <v>3220</v>
      </c>
      <c r="K428" s="4" t="s">
        <v>543</v>
      </c>
      <c r="L428" s="4">
        <v>8</v>
      </c>
      <c r="M428" s="4" t="s">
        <v>77</v>
      </c>
      <c r="N428" s="4">
        <v>13.97</v>
      </c>
      <c r="O428" s="4">
        <v>5.08</v>
      </c>
      <c r="P428" s="4" t="s">
        <v>78</v>
      </c>
      <c r="Q428" s="77">
        <v>45281.675000000003</v>
      </c>
      <c r="R428" s="4">
        <v>111.76</v>
      </c>
      <c r="S428" s="4">
        <v>40.64</v>
      </c>
      <c r="T428" s="4" t="str">
        <f>VLOOKUP(E428,zamiana!A:B,2,0)</f>
        <v>ALSTOM (ex. BT) WRO</v>
      </c>
    </row>
    <row r="429" spans="1:20" x14ac:dyDescent="0.3">
      <c r="A429" s="4" t="s">
        <v>6938</v>
      </c>
      <c r="B429" s="76">
        <v>45163</v>
      </c>
      <c r="C429" s="76">
        <v>45163</v>
      </c>
      <c r="D429" s="76">
        <v>45233</v>
      </c>
      <c r="E429" s="4" t="s">
        <v>948</v>
      </c>
      <c r="F429" s="4" t="s">
        <v>6846</v>
      </c>
      <c r="G429" s="4" t="s">
        <v>942</v>
      </c>
      <c r="H429" s="4" t="s">
        <v>948</v>
      </c>
      <c r="I429" s="4" t="s">
        <v>4461</v>
      </c>
      <c r="J429" s="4" t="s">
        <v>3418</v>
      </c>
      <c r="K429" s="4" t="s">
        <v>543</v>
      </c>
      <c r="L429" s="4">
        <v>2</v>
      </c>
      <c r="M429" s="4" t="s">
        <v>77</v>
      </c>
      <c r="N429" s="4">
        <v>23.67</v>
      </c>
      <c r="O429" s="4">
        <v>10.8</v>
      </c>
      <c r="P429" s="4" t="s">
        <v>78</v>
      </c>
      <c r="Q429" s="77">
        <v>45281.675000000003</v>
      </c>
      <c r="R429" s="4">
        <v>47.34</v>
      </c>
      <c r="S429" s="4">
        <v>21.6</v>
      </c>
      <c r="T429" s="4" t="str">
        <f>VLOOKUP(E429,zamiana!A:B,2,0)</f>
        <v>ALSTOM (ex. BT) WRO</v>
      </c>
    </row>
    <row r="430" spans="1:20" x14ac:dyDescent="0.3">
      <c r="A430" s="4" t="s">
        <v>6938</v>
      </c>
      <c r="B430" s="76">
        <v>45163</v>
      </c>
      <c r="C430" s="76">
        <v>45163</v>
      </c>
      <c r="D430" s="76">
        <v>45233</v>
      </c>
      <c r="E430" s="4" t="s">
        <v>948</v>
      </c>
      <c r="F430" s="4" t="s">
        <v>6846</v>
      </c>
      <c r="G430" s="4" t="s">
        <v>942</v>
      </c>
      <c r="H430" s="4" t="s">
        <v>948</v>
      </c>
      <c r="I430" s="4" t="s">
        <v>4460</v>
      </c>
      <c r="J430" s="4" t="s">
        <v>3220</v>
      </c>
      <c r="K430" s="4" t="s">
        <v>543</v>
      </c>
      <c r="L430" s="4">
        <v>2</v>
      </c>
      <c r="M430" s="4" t="s">
        <v>77</v>
      </c>
      <c r="N430" s="4">
        <v>21.91</v>
      </c>
      <c r="O430" s="4">
        <v>11</v>
      </c>
      <c r="P430" s="4" t="s">
        <v>78</v>
      </c>
      <c r="Q430" s="77">
        <v>45281.675000000003</v>
      </c>
      <c r="R430" s="4">
        <v>43.82</v>
      </c>
      <c r="S430" s="4">
        <v>22</v>
      </c>
      <c r="T430" s="4" t="str">
        <f>VLOOKUP(E430,zamiana!A:B,2,0)</f>
        <v>ALSTOM (ex. BT) WRO</v>
      </c>
    </row>
    <row r="431" spans="1:20" x14ac:dyDescent="0.3">
      <c r="A431" s="4" t="s">
        <v>6938</v>
      </c>
      <c r="B431" s="76">
        <v>45163</v>
      </c>
      <c r="C431" s="76">
        <v>45163</v>
      </c>
      <c r="D431" s="76">
        <v>45233</v>
      </c>
      <c r="E431" s="4" t="s">
        <v>948</v>
      </c>
      <c r="F431" s="4" t="s">
        <v>6846</v>
      </c>
      <c r="G431" s="4" t="s">
        <v>942</v>
      </c>
      <c r="H431" s="4" t="s">
        <v>948</v>
      </c>
      <c r="I431" s="4" t="s">
        <v>4455</v>
      </c>
      <c r="J431" s="4" t="s">
        <v>3220</v>
      </c>
      <c r="K431" s="4" t="s">
        <v>543</v>
      </c>
      <c r="L431" s="4">
        <v>2</v>
      </c>
      <c r="M431" s="4" t="s">
        <v>77</v>
      </c>
      <c r="N431" s="4">
        <v>19.66</v>
      </c>
      <c r="O431" s="4">
        <v>10.73</v>
      </c>
      <c r="P431" s="4" t="s">
        <v>78</v>
      </c>
      <c r="Q431" s="77">
        <v>45281.675000000003</v>
      </c>
      <c r="R431" s="4">
        <v>39.32</v>
      </c>
      <c r="S431" s="4">
        <v>21.46</v>
      </c>
      <c r="T431" s="4" t="str">
        <f>VLOOKUP(E431,zamiana!A:B,2,0)</f>
        <v>ALSTOM (ex. BT) WRO</v>
      </c>
    </row>
    <row r="432" spans="1:20" x14ac:dyDescent="0.3">
      <c r="A432" s="4" t="s">
        <v>6939</v>
      </c>
      <c r="B432" s="76">
        <v>45163</v>
      </c>
      <c r="C432" s="76">
        <v>45163</v>
      </c>
      <c r="D432" s="76">
        <v>45233</v>
      </c>
      <c r="E432" s="4" t="s">
        <v>948</v>
      </c>
      <c r="F432" s="4" t="s">
        <v>6846</v>
      </c>
      <c r="G432" s="4" t="s">
        <v>942</v>
      </c>
      <c r="H432" s="4" t="s">
        <v>948</v>
      </c>
      <c r="I432" s="4" t="s">
        <v>3600</v>
      </c>
      <c r="J432" s="4" t="s">
        <v>3424</v>
      </c>
      <c r="K432" s="4" t="s">
        <v>543</v>
      </c>
      <c r="L432" s="4">
        <v>2</v>
      </c>
      <c r="M432" s="4" t="s">
        <v>77</v>
      </c>
      <c r="N432" s="4">
        <v>8.94</v>
      </c>
      <c r="O432" s="4">
        <v>6.9</v>
      </c>
      <c r="P432" s="4" t="s">
        <v>78</v>
      </c>
      <c r="Q432" s="77">
        <v>45281.677777777775</v>
      </c>
      <c r="R432" s="4">
        <v>17.88</v>
      </c>
      <c r="S432" s="4">
        <v>13.8</v>
      </c>
      <c r="T432" s="4" t="str">
        <f>VLOOKUP(E432,zamiana!A:B,2,0)</f>
        <v>ALSTOM (ex. BT) WRO</v>
      </c>
    </row>
    <row r="433" spans="1:20" x14ac:dyDescent="0.3">
      <c r="A433" s="4" t="s">
        <v>6939</v>
      </c>
      <c r="B433" s="76">
        <v>45163</v>
      </c>
      <c r="C433" s="76">
        <v>45163</v>
      </c>
      <c r="D433" s="76">
        <v>45233</v>
      </c>
      <c r="E433" s="4" t="s">
        <v>948</v>
      </c>
      <c r="F433" s="4" t="s">
        <v>6846</v>
      </c>
      <c r="G433" s="4" t="s">
        <v>942</v>
      </c>
      <c r="H433" s="4" t="s">
        <v>948</v>
      </c>
      <c r="I433" s="4" t="s">
        <v>5568</v>
      </c>
      <c r="J433" s="4" t="s">
        <v>5569</v>
      </c>
      <c r="K433" s="4" t="s">
        <v>543</v>
      </c>
      <c r="L433" s="4">
        <v>2</v>
      </c>
      <c r="M433" s="4" t="s">
        <v>77</v>
      </c>
      <c r="N433" s="4">
        <v>30.21</v>
      </c>
      <c r="O433" s="4">
        <v>8.59</v>
      </c>
      <c r="P433" s="4" t="s">
        <v>78</v>
      </c>
      <c r="Q433" s="77">
        <v>45281.675000000003</v>
      </c>
      <c r="R433" s="4">
        <v>60.42</v>
      </c>
      <c r="S433" s="4">
        <v>17.18</v>
      </c>
      <c r="T433" s="4" t="str">
        <f>VLOOKUP(E433,zamiana!A:B,2,0)</f>
        <v>ALSTOM (ex. BT) WRO</v>
      </c>
    </row>
    <row r="434" spans="1:20" x14ac:dyDescent="0.3">
      <c r="A434" s="4" t="s">
        <v>6939</v>
      </c>
      <c r="B434" s="76">
        <v>45163</v>
      </c>
      <c r="C434" s="76">
        <v>45163</v>
      </c>
      <c r="D434" s="76">
        <v>45233</v>
      </c>
      <c r="E434" s="4" t="s">
        <v>948</v>
      </c>
      <c r="F434" s="4" t="s">
        <v>6846</v>
      </c>
      <c r="G434" s="4" t="s">
        <v>942</v>
      </c>
      <c r="H434" s="4" t="s">
        <v>948</v>
      </c>
      <c r="I434" s="4" t="s">
        <v>5570</v>
      </c>
      <c r="J434" s="4" t="s">
        <v>5569</v>
      </c>
      <c r="K434" s="4" t="s">
        <v>543</v>
      </c>
      <c r="L434" s="4">
        <v>2</v>
      </c>
      <c r="M434" s="4" t="s">
        <v>77</v>
      </c>
      <c r="N434" s="4">
        <v>30.21</v>
      </c>
      <c r="O434" s="4">
        <v>8.59</v>
      </c>
      <c r="P434" s="4" t="s">
        <v>78</v>
      </c>
      <c r="Q434" s="77">
        <v>45281.675000000003</v>
      </c>
      <c r="R434" s="4">
        <v>60.42</v>
      </c>
      <c r="S434" s="4">
        <v>17.18</v>
      </c>
      <c r="T434" s="4" t="str">
        <f>VLOOKUP(E434,zamiana!A:B,2,0)</f>
        <v>ALSTOM (ex. BT) WRO</v>
      </c>
    </row>
    <row r="435" spans="1:20" x14ac:dyDescent="0.3">
      <c r="A435" s="4" t="s">
        <v>6940</v>
      </c>
      <c r="B435" s="76">
        <v>45163</v>
      </c>
      <c r="C435" s="76">
        <v>45163</v>
      </c>
      <c r="D435" s="76">
        <v>45233</v>
      </c>
      <c r="E435" s="4" t="s">
        <v>948</v>
      </c>
      <c r="F435" s="4" t="s">
        <v>6846</v>
      </c>
      <c r="G435" s="4" t="s">
        <v>942</v>
      </c>
      <c r="H435" s="4" t="s">
        <v>948</v>
      </c>
      <c r="I435" s="4" t="s">
        <v>6924</v>
      </c>
      <c r="J435" s="4" t="s">
        <v>3419</v>
      </c>
      <c r="K435" s="4" t="s">
        <v>543</v>
      </c>
      <c r="L435" s="4">
        <v>1</v>
      </c>
      <c r="M435" s="4" t="s">
        <v>77</v>
      </c>
      <c r="N435" s="4">
        <v>79.650000000000006</v>
      </c>
      <c r="O435" s="4">
        <v>70.48</v>
      </c>
      <c r="P435" s="4" t="s">
        <v>78</v>
      </c>
      <c r="Q435" s="77">
        <v>45281.675000000003</v>
      </c>
      <c r="R435" s="4">
        <v>79.650000000000006</v>
      </c>
      <c r="S435" s="4">
        <v>70.48</v>
      </c>
      <c r="T435" s="4" t="str">
        <f>VLOOKUP(E435,zamiana!A:B,2,0)</f>
        <v>ALSTOM (ex. BT) WRO</v>
      </c>
    </row>
    <row r="436" spans="1:20" x14ac:dyDescent="0.3">
      <c r="A436" s="4" t="s">
        <v>6940</v>
      </c>
      <c r="B436" s="76">
        <v>45163</v>
      </c>
      <c r="C436" s="76">
        <v>45163</v>
      </c>
      <c r="D436" s="76">
        <v>45233</v>
      </c>
      <c r="E436" s="4" t="s">
        <v>948</v>
      </c>
      <c r="F436" s="4" t="s">
        <v>6846</v>
      </c>
      <c r="G436" s="4" t="s">
        <v>942</v>
      </c>
      <c r="H436" s="4" t="s">
        <v>948</v>
      </c>
      <c r="I436" s="4" t="s">
        <v>6941</v>
      </c>
      <c r="J436" s="4" t="s">
        <v>3419</v>
      </c>
      <c r="K436" s="4" t="s">
        <v>543</v>
      </c>
      <c r="L436" s="4">
        <v>1</v>
      </c>
      <c r="M436" s="4" t="s">
        <v>77</v>
      </c>
      <c r="N436" s="4">
        <v>79.650000000000006</v>
      </c>
      <c r="O436" s="4">
        <v>70.48</v>
      </c>
      <c r="P436" s="4" t="s">
        <v>78</v>
      </c>
      <c r="Q436" s="77">
        <v>45281.675000000003</v>
      </c>
      <c r="R436" s="4">
        <v>79.650000000000006</v>
      </c>
      <c r="S436" s="4">
        <v>70.48</v>
      </c>
      <c r="T436" s="4" t="str">
        <f>VLOOKUP(E436,zamiana!A:B,2,0)</f>
        <v>ALSTOM (ex. BT) WRO</v>
      </c>
    </row>
    <row r="437" spans="1:20" x14ac:dyDescent="0.3">
      <c r="A437" s="4" t="s">
        <v>6940</v>
      </c>
      <c r="B437" s="76">
        <v>45163</v>
      </c>
      <c r="C437" s="76">
        <v>45163</v>
      </c>
      <c r="D437" s="76">
        <v>45233</v>
      </c>
      <c r="E437" s="4" t="s">
        <v>948</v>
      </c>
      <c r="F437" s="4" t="s">
        <v>6846</v>
      </c>
      <c r="G437" s="4" t="s">
        <v>942</v>
      </c>
      <c r="H437" s="4" t="s">
        <v>948</v>
      </c>
      <c r="I437" s="4" t="s">
        <v>6913</v>
      </c>
      <c r="J437" s="4" t="s">
        <v>3220</v>
      </c>
      <c r="K437" s="4" t="s">
        <v>543</v>
      </c>
      <c r="L437" s="4">
        <v>1</v>
      </c>
      <c r="M437" s="4" t="s">
        <v>77</v>
      </c>
      <c r="N437" s="4">
        <v>83.81</v>
      </c>
      <c r="O437" s="4">
        <v>53.35</v>
      </c>
      <c r="P437" s="4" t="s">
        <v>78</v>
      </c>
      <c r="Q437" s="77">
        <v>45281.675000000003</v>
      </c>
      <c r="R437" s="4">
        <v>83.81</v>
      </c>
      <c r="S437" s="4">
        <v>53.35</v>
      </c>
      <c r="T437" s="4" t="str">
        <f>VLOOKUP(E437,zamiana!A:B,2,0)</f>
        <v>ALSTOM (ex. BT) WRO</v>
      </c>
    </row>
    <row r="438" spans="1:20" x14ac:dyDescent="0.3">
      <c r="A438" s="4" t="s">
        <v>6940</v>
      </c>
      <c r="B438" s="76">
        <v>45163</v>
      </c>
      <c r="C438" s="76">
        <v>45163</v>
      </c>
      <c r="D438" s="76">
        <v>45233</v>
      </c>
      <c r="E438" s="4" t="s">
        <v>948</v>
      </c>
      <c r="F438" s="4" t="s">
        <v>6846</v>
      </c>
      <c r="G438" s="4" t="s">
        <v>942</v>
      </c>
      <c r="H438" s="4" t="s">
        <v>948</v>
      </c>
      <c r="I438" s="4" t="s">
        <v>6914</v>
      </c>
      <c r="J438" s="4" t="s">
        <v>3220</v>
      </c>
      <c r="K438" s="4" t="s">
        <v>543</v>
      </c>
      <c r="L438" s="4">
        <v>1</v>
      </c>
      <c r="M438" s="4" t="s">
        <v>77</v>
      </c>
      <c r="N438" s="4">
        <v>83.81</v>
      </c>
      <c r="O438" s="4">
        <v>53.35</v>
      </c>
      <c r="P438" s="4" t="s">
        <v>78</v>
      </c>
      <c r="Q438" s="77">
        <v>45281.675000000003</v>
      </c>
      <c r="R438" s="4">
        <v>83.81</v>
      </c>
      <c r="S438" s="4">
        <v>53.35</v>
      </c>
      <c r="T438" s="4" t="str">
        <f>VLOOKUP(E438,zamiana!A:B,2,0)</f>
        <v>ALSTOM (ex. BT) WRO</v>
      </c>
    </row>
    <row r="439" spans="1:20" x14ac:dyDescent="0.3">
      <c r="A439" s="4" t="s">
        <v>6942</v>
      </c>
      <c r="B439" s="76">
        <v>45163</v>
      </c>
      <c r="C439" s="76">
        <v>45163</v>
      </c>
      <c r="D439" s="76">
        <v>45233</v>
      </c>
      <c r="E439" s="4" t="s">
        <v>948</v>
      </c>
      <c r="F439" s="4" t="s">
        <v>6846</v>
      </c>
      <c r="G439" s="4" t="s">
        <v>942</v>
      </c>
      <c r="H439" s="4" t="s">
        <v>948</v>
      </c>
      <c r="I439" s="4">
        <v>520120031</v>
      </c>
      <c r="J439" s="4" t="s">
        <v>1932</v>
      </c>
      <c r="K439" s="4" t="s">
        <v>554</v>
      </c>
      <c r="L439" s="4">
        <v>9</v>
      </c>
      <c r="M439" s="4" t="s">
        <v>77</v>
      </c>
      <c r="N439" s="4">
        <v>727.63</v>
      </c>
      <c r="O439" s="4">
        <v>385.48</v>
      </c>
      <c r="P439" s="4" t="s">
        <v>78</v>
      </c>
      <c r="Q439" s="77">
        <v>45281.628472222219</v>
      </c>
      <c r="R439" s="4">
        <v>6548.67</v>
      </c>
      <c r="S439" s="4">
        <v>3469.32</v>
      </c>
      <c r="T439" s="4" t="str">
        <f>VLOOKUP(E439,zamiana!A:B,2,0)</f>
        <v>ALSTOM (ex. BT) WRO</v>
      </c>
    </row>
    <row r="440" spans="1:20" x14ac:dyDescent="0.3">
      <c r="A440" s="4" t="s">
        <v>6942</v>
      </c>
      <c r="B440" s="76">
        <v>45163</v>
      </c>
      <c r="C440" s="76">
        <v>45163</v>
      </c>
      <c r="D440" s="76">
        <v>45233</v>
      </c>
      <c r="E440" s="4" t="s">
        <v>948</v>
      </c>
      <c r="F440" s="4" t="s">
        <v>6846</v>
      </c>
      <c r="G440" s="4" t="s">
        <v>942</v>
      </c>
      <c r="H440" s="4" t="s">
        <v>948</v>
      </c>
      <c r="I440" s="4" t="s">
        <v>6943</v>
      </c>
      <c r="J440" s="4" t="s">
        <v>6944</v>
      </c>
      <c r="K440" s="4" t="s">
        <v>593</v>
      </c>
      <c r="L440" s="4">
        <v>36</v>
      </c>
      <c r="M440" s="4" t="s">
        <v>77</v>
      </c>
      <c r="N440" s="4">
        <v>10.050000000000001</v>
      </c>
      <c r="O440" s="4">
        <v>7.6</v>
      </c>
      <c r="P440" s="4" t="s">
        <v>78</v>
      </c>
      <c r="Q440" s="77">
        <v>45281.628472222219</v>
      </c>
      <c r="R440" s="4">
        <v>361.8</v>
      </c>
      <c r="S440" s="4">
        <v>273.60000000000002</v>
      </c>
      <c r="T440" s="4" t="str">
        <f>VLOOKUP(E440,zamiana!A:B,2,0)</f>
        <v>ALSTOM (ex. BT) WRO</v>
      </c>
    </row>
    <row r="441" spans="1:20" x14ac:dyDescent="0.3">
      <c r="A441" s="4" t="s">
        <v>6942</v>
      </c>
      <c r="B441" s="76">
        <v>45163</v>
      </c>
      <c r="C441" s="76">
        <v>45163</v>
      </c>
      <c r="D441" s="76">
        <v>45233</v>
      </c>
      <c r="E441" s="4" t="s">
        <v>948</v>
      </c>
      <c r="F441" s="4" t="s">
        <v>6846</v>
      </c>
      <c r="G441" s="4" t="s">
        <v>942</v>
      </c>
      <c r="H441" s="4" t="s">
        <v>948</v>
      </c>
      <c r="I441" s="4" t="s">
        <v>6851</v>
      </c>
      <c r="J441" s="4" t="s">
        <v>6852</v>
      </c>
      <c r="K441" s="4" t="s">
        <v>593</v>
      </c>
      <c r="L441" s="4">
        <v>40</v>
      </c>
      <c r="M441" s="4" t="s">
        <v>77</v>
      </c>
      <c r="N441" s="4">
        <v>15.11</v>
      </c>
      <c r="O441" s="4">
        <v>14.09</v>
      </c>
      <c r="P441" s="4" t="s">
        <v>78</v>
      </c>
      <c r="Q441" s="77">
        <v>45281.628472222219</v>
      </c>
      <c r="R441" s="4">
        <v>604.4</v>
      </c>
      <c r="S441" s="4">
        <v>563.6</v>
      </c>
      <c r="T441" s="4" t="str">
        <f>VLOOKUP(E441,zamiana!A:B,2,0)</f>
        <v>ALSTOM (ex. BT) WRO</v>
      </c>
    </row>
    <row r="442" spans="1:20" x14ac:dyDescent="0.3">
      <c r="A442" s="4" t="s">
        <v>6942</v>
      </c>
      <c r="B442" s="76">
        <v>45163</v>
      </c>
      <c r="C442" s="76">
        <v>45163</v>
      </c>
      <c r="D442" s="76">
        <v>45233</v>
      </c>
      <c r="E442" s="4" t="s">
        <v>948</v>
      </c>
      <c r="F442" s="4" t="s">
        <v>6846</v>
      </c>
      <c r="G442" s="4" t="s">
        <v>942</v>
      </c>
      <c r="H442" s="4" t="s">
        <v>948</v>
      </c>
      <c r="I442" s="4" t="s">
        <v>6879</v>
      </c>
      <c r="J442" s="4" t="s">
        <v>6880</v>
      </c>
      <c r="K442" s="4" t="s">
        <v>554</v>
      </c>
      <c r="L442" s="4">
        <v>36</v>
      </c>
      <c r="M442" s="4" t="s">
        <v>77</v>
      </c>
      <c r="N442" s="4">
        <v>134.84</v>
      </c>
      <c r="O442" s="4">
        <v>70.88</v>
      </c>
      <c r="P442" s="4" t="s">
        <v>78</v>
      </c>
      <c r="Q442" s="77">
        <v>45281.628472222219</v>
      </c>
      <c r="R442" s="4">
        <v>4854.24</v>
      </c>
      <c r="S442" s="4">
        <v>2551.6799999999998</v>
      </c>
      <c r="T442" s="4" t="str">
        <f>VLOOKUP(E442,zamiana!A:B,2,0)</f>
        <v>ALSTOM (ex. BT) WRO</v>
      </c>
    </row>
    <row r="443" spans="1:20" x14ac:dyDescent="0.3">
      <c r="A443" s="4" t="s">
        <v>6945</v>
      </c>
      <c r="B443" s="76">
        <v>45163</v>
      </c>
      <c r="C443" s="76">
        <v>45163</v>
      </c>
      <c r="D443" s="76">
        <v>45233</v>
      </c>
      <c r="E443" s="4" t="s">
        <v>948</v>
      </c>
      <c r="F443" s="4" t="s">
        <v>6846</v>
      </c>
      <c r="G443" s="4" t="s">
        <v>942</v>
      </c>
      <c r="H443" s="4" t="s">
        <v>948</v>
      </c>
      <c r="I443" s="4" t="s">
        <v>5552</v>
      </c>
      <c r="J443" s="4" t="s">
        <v>3418</v>
      </c>
      <c r="K443" s="4" t="s">
        <v>543</v>
      </c>
      <c r="L443" s="4">
        <v>4</v>
      </c>
      <c r="M443" s="4" t="s">
        <v>77</v>
      </c>
      <c r="N443" s="4">
        <v>19.989999999999998</v>
      </c>
      <c r="O443" s="4">
        <v>10.6</v>
      </c>
      <c r="P443" s="4" t="s">
        <v>78</v>
      </c>
      <c r="Q443" s="77">
        <v>45281.675000000003</v>
      </c>
      <c r="R443" s="4">
        <v>79.959999999999994</v>
      </c>
      <c r="S443" s="4">
        <v>42.4</v>
      </c>
      <c r="T443" s="4" t="str">
        <f>VLOOKUP(E443,zamiana!A:B,2,0)</f>
        <v>ALSTOM (ex. BT) WRO</v>
      </c>
    </row>
    <row r="444" spans="1:20" x14ac:dyDescent="0.3">
      <c r="A444" s="4" t="s">
        <v>6945</v>
      </c>
      <c r="B444" s="76">
        <v>45163</v>
      </c>
      <c r="C444" s="76">
        <v>45163</v>
      </c>
      <c r="D444" s="76">
        <v>45233</v>
      </c>
      <c r="E444" s="4" t="s">
        <v>948</v>
      </c>
      <c r="F444" s="4" t="s">
        <v>6846</v>
      </c>
      <c r="G444" s="4" t="s">
        <v>942</v>
      </c>
      <c r="H444" s="4" t="s">
        <v>948</v>
      </c>
      <c r="I444" s="4" t="s">
        <v>5553</v>
      </c>
      <c r="J444" s="4" t="s">
        <v>3418</v>
      </c>
      <c r="K444" s="4" t="s">
        <v>543</v>
      </c>
      <c r="L444" s="4">
        <v>4</v>
      </c>
      <c r="M444" s="4" t="s">
        <v>77</v>
      </c>
      <c r="N444" s="4">
        <v>19.989999999999998</v>
      </c>
      <c r="O444" s="4">
        <v>10.6</v>
      </c>
      <c r="P444" s="4" t="s">
        <v>78</v>
      </c>
      <c r="Q444" s="77">
        <v>45281.675000000003</v>
      </c>
      <c r="R444" s="4">
        <v>79.959999999999994</v>
      </c>
      <c r="S444" s="4">
        <v>42.4</v>
      </c>
      <c r="T444" s="4" t="str">
        <f>VLOOKUP(E444,zamiana!A:B,2,0)</f>
        <v>ALSTOM (ex. BT) WRO</v>
      </c>
    </row>
    <row r="445" spans="1:20" x14ac:dyDescent="0.3">
      <c r="A445" s="4" t="s">
        <v>6945</v>
      </c>
      <c r="B445" s="76">
        <v>45163</v>
      </c>
      <c r="C445" s="76">
        <v>45163</v>
      </c>
      <c r="D445" s="76">
        <v>45233</v>
      </c>
      <c r="E445" s="4" t="s">
        <v>948</v>
      </c>
      <c r="F445" s="4" t="s">
        <v>6846</v>
      </c>
      <c r="G445" s="4" t="s">
        <v>942</v>
      </c>
      <c r="H445" s="4" t="s">
        <v>948</v>
      </c>
      <c r="I445" s="4" t="s">
        <v>5554</v>
      </c>
      <c r="J445" s="4" t="s">
        <v>3418</v>
      </c>
      <c r="K445" s="4" t="s">
        <v>543</v>
      </c>
      <c r="L445" s="4">
        <v>8</v>
      </c>
      <c r="M445" s="4" t="s">
        <v>77</v>
      </c>
      <c r="N445" s="4">
        <v>8.8699999999999992</v>
      </c>
      <c r="O445" s="4">
        <v>2.75</v>
      </c>
      <c r="P445" s="4" t="s">
        <v>78</v>
      </c>
      <c r="Q445" s="77">
        <v>45281.675000000003</v>
      </c>
      <c r="R445" s="4">
        <v>70.959999999999994</v>
      </c>
      <c r="S445" s="4">
        <v>22</v>
      </c>
      <c r="T445" s="4" t="str">
        <f>VLOOKUP(E445,zamiana!A:B,2,0)</f>
        <v>ALSTOM (ex. BT) WRO</v>
      </c>
    </row>
    <row r="446" spans="1:20" x14ac:dyDescent="0.3">
      <c r="A446" s="4" t="s">
        <v>6945</v>
      </c>
      <c r="B446" s="76">
        <v>45163</v>
      </c>
      <c r="C446" s="76">
        <v>45163</v>
      </c>
      <c r="D446" s="76">
        <v>45233</v>
      </c>
      <c r="E446" s="4" t="s">
        <v>948</v>
      </c>
      <c r="F446" s="4" t="s">
        <v>6846</v>
      </c>
      <c r="G446" s="4" t="s">
        <v>942</v>
      </c>
      <c r="H446" s="4" t="s">
        <v>948</v>
      </c>
      <c r="I446" s="4" t="s">
        <v>5555</v>
      </c>
      <c r="J446" s="4" t="s">
        <v>3418</v>
      </c>
      <c r="K446" s="4" t="s">
        <v>543</v>
      </c>
      <c r="L446" s="4">
        <v>12</v>
      </c>
      <c r="M446" s="4" t="s">
        <v>77</v>
      </c>
      <c r="N446" s="4">
        <v>9.33</v>
      </c>
      <c r="O446" s="4">
        <v>2.76</v>
      </c>
      <c r="P446" s="4" t="s">
        <v>78</v>
      </c>
      <c r="Q446" s="77">
        <v>45281.675000000003</v>
      </c>
      <c r="R446" s="4">
        <v>111.96</v>
      </c>
      <c r="S446" s="4">
        <v>33.119999999999997</v>
      </c>
      <c r="T446" s="4" t="str">
        <f>VLOOKUP(E446,zamiana!A:B,2,0)</f>
        <v>ALSTOM (ex. BT) WRO</v>
      </c>
    </row>
    <row r="447" spans="1:20" x14ac:dyDescent="0.3">
      <c r="A447" s="4" t="s">
        <v>6945</v>
      </c>
      <c r="B447" s="76">
        <v>45163</v>
      </c>
      <c r="C447" s="76">
        <v>45163</v>
      </c>
      <c r="D447" s="76">
        <v>45233</v>
      </c>
      <c r="E447" s="4" t="s">
        <v>948</v>
      </c>
      <c r="F447" s="4" t="s">
        <v>6846</v>
      </c>
      <c r="G447" s="4" t="s">
        <v>942</v>
      </c>
      <c r="H447" s="4" t="s">
        <v>948</v>
      </c>
      <c r="I447" s="4" t="s">
        <v>5698</v>
      </c>
      <c r="J447" s="4" t="s">
        <v>3421</v>
      </c>
      <c r="K447" s="4" t="s">
        <v>543</v>
      </c>
      <c r="L447" s="4">
        <v>8</v>
      </c>
      <c r="M447" s="4" t="s">
        <v>77</v>
      </c>
      <c r="N447" s="4">
        <v>45.49</v>
      </c>
      <c r="O447" s="4">
        <v>12.27</v>
      </c>
      <c r="P447" s="4" t="s">
        <v>78</v>
      </c>
      <c r="Q447" s="77">
        <v>45281.675000000003</v>
      </c>
      <c r="R447" s="4">
        <v>363.92</v>
      </c>
      <c r="S447" s="4">
        <v>98.16</v>
      </c>
      <c r="T447" s="4" t="str">
        <f>VLOOKUP(E447,zamiana!A:B,2,0)</f>
        <v>ALSTOM (ex. BT) WRO</v>
      </c>
    </row>
    <row r="448" spans="1:20" x14ac:dyDescent="0.3">
      <c r="A448" s="4" t="s">
        <v>6945</v>
      </c>
      <c r="B448" s="76">
        <v>45163</v>
      </c>
      <c r="C448" s="76">
        <v>45163</v>
      </c>
      <c r="D448" s="76">
        <v>45233</v>
      </c>
      <c r="E448" s="4" t="s">
        <v>948</v>
      </c>
      <c r="F448" s="4" t="s">
        <v>6846</v>
      </c>
      <c r="G448" s="4" t="s">
        <v>942</v>
      </c>
      <c r="H448" s="4" t="s">
        <v>948</v>
      </c>
      <c r="I448" s="4" t="s">
        <v>5557</v>
      </c>
      <c r="J448" s="4" t="s">
        <v>3421</v>
      </c>
      <c r="K448" s="4" t="s">
        <v>543</v>
      </c>
      <c r="L448" s="4">
        <v>6</v>
      </c>
      <c r="M448" s="4" t="s">
        <v>77</v>
      </c>
      <c r="N448" s="4">
        <v>76.650000000000006</v>
      </c>
      <c r="O448" s="4">
        <v>23.71</v>
      </c>
      <c r="P448" s="4" t="s">
        <v>78</v>
      </c>
      <c r="Q448" s="77">
        <v>45281.675000000003</v>
      </c>
      <c r="R448" s="4">
        <v>459.9</v>
      </c>
      <c r="S448" s="4">
        <v>142.26</v>
      </c>
      <c r="T448" s="4" t="str">
        <f>VLOOKUP(E448,zamiana!A:B,2,0)</f>
        <v>ALSTOM (ex. BT) WRO</v>
      </c>
    </row>
    <row r="449" spans="1:20" x14ac:dyDescent="0.3">
      <c r="A449" s="4" t="s">
        <v>6945</v>
      </c>
      <c r="B449" s="76">
        <v>45163</v>
      </c>
      <c r="C449" s="76">
        <v>45163</v>
      </c>
      <c r="D449" s="76">
        <v>45233</v>
      </c>
      <c r="E449" s="4" t="s">
        <v>948</v>
      </c>
      <c r="F449" s="4" t="s">
        <v>6846</v>
      </c>
      <c r="G449" s="4" t="s">
        <v>942</v>
      </c>
      <c r="H449" s="4" t="s">
        <v>948</v>
      </c>
      <c r="I449" s="4" t="s">
        <v>5701</v>
      </c>
      <c r="J449" s="4" t="s">
        <v>3421</v>
      </c>
      <c r="K449" s="4" t="s">
        <v>543</v>
      </c>
      <c r="L449" s="4">
        <v>8</v>
      </c>
      <c r="M449" s="4" t="s">
        <v>77</v>
      </c>
      <c r="N449" s="4">
        <v>31.18</v>
      </c>
      <c r="O449" s="4">
        <v>9.33</v>
      </c>
      <c r="P449" s="4" t="s">
        <v>78</v>
      </c>
      <c r="Q449" s="77">
        <v>45281.675000000003</v>
      </c>
      <c r="R449" s="4">
        <v>249.44</v>
      </c>
      <c r="S449" s="4">
        <v>74.64</v>
      </c>
      <c r="T449" s="4" t="str">
        <f>VLOOKUP(E449,zamiana!A:B,2,0)</f>
        <v>ALSTOM (ex. BT) WRO</v>
      </c>
    </row>
    <row r="450" spans="1:20" x14ac:dyDescent="0.3">
      <c r="A450" s="4" t="s">
        <v>6945</v>
      </c>
      <c r="B450" s="76">
        <v>45163</v>
      </c>
      <c r="C450" s="76">
        <v>45163</v>
      </c>
      <c r="D450" s="76">
        <v>45233</v>
      </c>
      <c r="E450" s="4" t="s">
        <v>948</v>
      </c>
      <c r="F450" s="4" t="s">
        <v>6846</v>
      </c>
      <c r="G450" s="4" t="s">
        <v>942</v>
      </c>
      <c r="H450" s="4" t="s">
        <v>948</v>
      </c>
      <c r="I450" s="4" t="s">
        <v>5699</v>
      </c>
      <c r="J450" s="4" t="s">
        <v>3421</v>
      </c>
      <c r="K450" s="4" t="s">
        <v>543</v>
      </c>
      <c r="L450" s="4">
        <v>8</v>
      </c>
      <c r="M450" s="4" t="s">
        <v>77</v>
      </c>
      <c r="N450" s="4">
        <v>31.18</v>
      </c>
      <c r="O450" s="4">
        <v>9.33</v>
      </c>
      <c r="P450" s="4" t="s">
        <v>78</v>
      </c>
      <c r="Q450" s="77">
        <v>45281.675000000003</v>
      </c>
      <c r="R450" s="4">
        <v>249.44</v>
      </c>
      <c r="S450" s="4">
        <v>74.64</v>
      </c>
      <c r="T450" s="4" t="str">
        <f>VLOOKUP(E450,zamiana!A:B,2,0)</f>
        <v>ALSTOM (ex. BT) WRO</v>
      </c>
    </row>
    <row r="451" spans="1:20" x14ac:dyDescent="0.3">
      <c r="A451" s="4" t="s">
        <v>6945</v>
      </c>
      <c r="B451" s="76">
        <v>45163</v>
      </c>
      <c r="C451" s="76">
        <v>45163</v>
      </c>
      <c r="D451" s="76">
        <v>45233</v>
      </c>
      <c r="E451" s="4" t="s">
        <v>948</v>
      </c>
      <c r="F451" s="4" t="s">
        <v>6846</v>
      </c>
      <c r="G451" s="4" t="s">
        <v>942</v>
      </c>
      <c r="H451" s="4" t="s">
        <v>948</v>
      </c>
      <c r="I451" s="4" t="s">
        <v>5558</v>
      </c>
      <c r="J451" s="4" t="s">
        <v>3421</v>
      </c>
      <c r="K451" s="4" t="s">
        <v>543</v>
      </c>
      <c r="L451" s="4">
        <v>6</v>
      </c>
      <c r="M451" s="4" t="s">
        <v>77</v>
      </c>
      <c r="N451" s="4">
        <v>34.03</v>
      </c>
      <c r="O451" s="4">
        <v>26.97</v>
      </c>
      <c r="P451" s="4" t="s">
        <v>78</v>
      </c>
      <c r="Q451" s="77">
        <v>45281.675000000003</v>
      </c>
      <c r="R451" s="4">
        <v>204.18</v>
      </c>
      <c r="S451" s="4">
        <v>161.82</v>
      </c>
      <c r="T451" s="4" t="str">
        <f>VLOOKUP(E451,zamiana!A:B,2,0)</f>
        <v>ALSTOM (ex. BT) WRO</v>
      </c>
    </row>
    <row r="452" spans="1:20" x14ac:dyDescent="0.3">
      <c r="A452" s="4" t="s">
        <v>6945</v>
      </c>
      <c r="B452" s="76">
        <v>45163</v>
      </c>
      <c r="C452" s="76">
        <v>45163</v>
      </c>
      <c r="D452" s="76">
        <v>45233</v>
      </c>
      <c r="E452" s="4" t="s">
        <v>948</v>
      </c>
      <c r="F452" s="4" t="s">
        <v>6846</v>
      </c>
      <c r="G452" s="4" t="s">
        <v>942</v>
      </c>
      <c r="H452" s="4" t="s">
        <v>948</v>
      </c>
      <c r="I452" s="4" t="s">
        <v>3427</v>
      </c>
      <c r="J452" s="4" t="s">
        <v>3418</v>
      </c>
      <c r="K452" s="4" t="s">
        <v>543</v>
      </c>
      <c r="L452" s="4">
        <v>2</v>
      </c>
      <c r="M452" s="4" t="s">
        <v>77</v>
      </c>
      <c r="N452" s="4">
        <v>42.22</v>
      </c>
      <c r="O452" s="4">
        <v>9.4600000000000009</v>
      </c>
      <c r="P452" s="4" t="s">
        <v>78</v>
      </c>
      <c r="Q452" s="77">
        <v>45281.675000000003</v>
      </c>
      <c r="R452" s="4">
        <v>84.44</v>
      </c>
      <c r="S452" s="4">
        <v>18.920000000000002</v>
      </c>
      <c r="T452" s="4" t="str">
        <f>VLOOKUP(E452,zamiana!A:B,2,0)</f>
        <v>ALSTOM (ex. BT) WRO</v>
      </c>
    </row>
    <row r="453" spans="1:20" x14ac:dyDescent="0.3">
      <c r="A453" s="4" t="s">
        <v>6945</v>
      </c>
      <c r="B453" s="76">
        <v>45163</v>
      </c>
      <c r="C453" s="76">
        <v>45163</v>
      </c>
      <c r="D453" s="76">
        <v>45233</v>
      </c>
      <c r="E453" s="4" t="s">
        <v>948</v>
      </c>
      <c r="F453" s="4" t="s">
        <v>6846</v>
      </c>
      <c r="G453" s="4" t="s">
        <v>942</v>
      </c>
      <c r="H453" s="4" t="s">
        <v>948</v>
      </c>
      <c r="I453" s="4" t="s">
        <v>5560</v>
      </c>
      <c r="J453" s="4" t="s">
        <v>3421</v>
      </c>
      <c r="K453" s="4" t="s">
        <v>543</v>
      </c>
      <c r="L453" s="4">
        <v>1</v>
      </c>
      <c r="M453" s="4" t="s">
        <v>77</v>
      </c>
      <c r="N453" s="4">
        <v>49.85</v>
      </c>
      <c r="O453" s="4">
        <v>33.630000000000003</v>
      </c>
      <c r="P453" s="4" t="s">
        <v>78</v>
      </c>
      <c r="Q453" s="77">
        <v>45281.675000000003</v>
      </c>
      <c r="R453" s="4">
        <v>49.85</v>
      </c>
      <c r="S453" s="4">
        <v>33.630000000000003</v>
      </c>
      <c r="T453" s="4" t="str">
        <f>VLOOKUP(E453,zamiana!A:B,2,0)</f>
        <v>ALSTOM (ex. BT) WRO</v>
      </c>
    </row>
    <row r="454" spans="1:20" x14ac:dyDescent="0.3">
      <c r="A454" s="4" t="s">
        <v>6945</v>
      </c>
      <c r="B454" s="76">
        <v>45163</v>
      </c>
      <c r="C454" s="76">
        <v>45163</v>
      </c>
      <c r="D454" s="76">
        <v>45233</v>
      </c>
      <c r="E454" s="4" t="s">
        <v>948</v>
      </c>
      <c r="F454" s="4" t="s">
        <v>6846</v>
      </c>
      <c r="G454" s="4" t="s">
        <v>942</v>
      </c>
      <c r="H454" s="4" t="s">
        <v>948</v>
      </c>
      <c r="I454" s="4" t="s">
        <v>5561</v>
      </c>
      <c r="J454" s="4" t="s">
        <v>3418</v>
      </c>
      <c r="K454" s="4" t="s">
        <v>543</v>
      </c>
      <c r="L454" s="4">
        <v>8</v>
      </c>
      <c r="M454" s="4" t="s">
        <v>77</v>
      </c>
      <c r="N454" s="4">
        <v>14.22</v>
      </c>
      <c r="O454" s="4">
        <v>6.63</v>
      </c>
      <c r="P454" s="4" t="s">
        <v>78</v>
      </c>
      <c r="Q454" s="77">
        <v>45281.674305555556</v>
      </c>
      <c r="R454" s="4">
        <v>113.76</v>
      </c>
      <c r="S454" s="4">
        <v>53.04</v>
      </c>
      <c r="T454" s="4" t="str">
        <f>VLOOKUP(E454,zamiana!A:B,2,0)</f>
        <v>ALSTOM (ex. BT) WRO</v>
      </c>
    </row>
    <row r="455" spans="1:20" x14ac:dyDescent="0.3">
      <c r="A455" s="4" t="s">
        <v>6945</v>
      </c>
      <c r="B455" s="76">
        <v>45163</v>
      </c>
      <c r="C455" s="76">
        <v>45163</v>
      </c>
      <c r="D455" s="76">
        <v>45233</v>
      </c>
      <c r="E455" s="4" t="s">
        <v>948</v>
      </c>
      <c r="F455" s="4" t="s">
        <v>6846</v>
      </c>
      <c r="G455" s="4" t="s">
        <v>942</v>
      </c>
      <c r="H455" s="4" t="s">
        <v>948</v>
      </c>
      <c r="I455" s="4" t="s">
        <v>5562</v>
      </c>
      <c r="J455" s="4" t="s">
        <v>3418</v>
      </c>
      <c r="K455" s="4" t="s">
        <v>543</v>
      </c>
      <c r="L455" s="4">
        <v>8</v>
      </c>
      <c r="M455" s="4" t="s">
        <v>77</v>
      </c>
      <c r="N455" s="4">
        <v>15.01</v>
      </c>
      <c r="O455" s="4">
        <v>6.87</v>
      </c>
      <c r="P455" s="4" t="s">
        <v>78</v>
      </c>
      <c r="Q455" s="77">
        <v>45281.674305555556</v>
      </c>
      <c r="R455" s="4">
        <v>120.08</v>
      </c>
      <c r="S455" s="4">
        <v>54.96</v>
      </c>
      <c r="T455" s="4" t="str">
        <f>VLOOKUP(E455,zamiana!A:B,2,0)</f>
        <v>ALSTOM (ex. BT) WRO</v>
      </c>
    </row>
    <row r="456" spans="1:20" x14ac:dyDescent="0.3">
      <c r="A456" s="4" t="s">
        <v>6945</v>
      </c>
      <c r="B456" s="76">
        <v>45163</v>
      </c>
      <c r="C456" s="76">
        <v>45163</v>
      </c>
      <c r="D456" s="76">
        <v>45233</v>
      </c>
      <c r="E456" s="4" t="s">
        <v>948</v>
      </c>
      <c r="F456" s="4" t="s">
        <v>6846</v>
      </c>
      <c r="G456" s="4" t="s">
        <v>942</v>
      </c>
      <c r="H456" s="4" t="s">
        <v>948</v>
      </c>
      <c r="I456" s="4" t="s">
        <v>3428</v>
      </c>
      <c r="J456" s="4" t="s">
        <v>3420</v>
      </c>
      <c r="K456" s="4" t="s">
        <v>543</v>
      </c>
      <c r="L456" s="4">
        <v>6</v>
      </c>
      <c r="M456" s="4" t="s">
        <v>77</v>
      </c>
      <c r="N456" s="4">
        <v>8.74</v>
      </c>
      <c r="O456" s="4">
        <v>3.11</v>
      </c>
      <c r="P456" s="4" t="s">
        <v>78</v>
      </c>
      <c r="Q456" s="77">
        <v>45281.674305555556</v>
      </c>
      <c r="R456" s="4">
        <v>52.44</v>
      </c>
      <c r="S456" s="4">
        <v>18.66</v>
      </c>
      <c r="T456" s="4" t="str">
        <f>VLOOKUP(E456,zamiana!A:B,2,0)</f>
        <v>ALSTOM (ex. BT) WRO</v>
      </c>
    </row>
    <row r="457" spans="1:20" x14ac:dyDescent="0.3">
      <c r="A457" s="4" t="s">
        <v>6945</v>
      </c>
      <c r="B457" s="76">
        <v>45163</v>
      </c>
      <c r="C457" s="76">
        <v>45163</v>
      </c>
      <c r="D457" s="76">
        <v>45233</v>
      </c>
      <c r="E457" s="4" t="s">
        <v>948</v>
      </c>
      <c r="F457" s="4" t="s">
        <v>6846</v>
      </c>
      <c r="G457" s="4" t="s">
        <v>942</v>
      </c>
      <c r="H457" s="4" t="s">
        <v>948</v>
      </c>
      <c r="I457" s="4" t="s">
        <v>5563</v>
      </c>
      <c r="J457" s="4" t="s">
        <v>3418</v>
      </c>
      <c r="K457" s="4" t="s">
        <v>543</v>
      </c>
      <c r="L457" s="4">
        <v>10</v>
      </c>
      <c r="M457" s="4" t="s">
        <v>77</v>
      </c>
      <c r="N457" s="4">
        <v>16.170000000000002</v>
      </c>
      <c r="O457" s="4">
        <v>7.23</v>
      </c>
      <c r="P457" s="4" t="s">
        <v>78</v>
      </c>
      <c r="Q457" s="77">
        <v>45281.674305555556</v>
      </c>
      <c r="R457" s="4">
        <v>161.69999999999999</v>
      </c>
      <c r="S457" s="4">
        <v>72.3</v>
      </c>
      <c r="T457" s="4" t="str">
        <f>VLOOKUP(E457,zamiana!A:B,2,0)</f>
        <v>ALSTOM (ex. BT) WRO</v>
      </c>
    </row>
    <row r="458" spans="1:20" x14ac:dyDescent="0.3">
      <c r="A458" s="4" t="s">
        <v>6945</v>
      </c>
      <c r="B458" s="76">
        <v>45163</v>
      </c>
      <c r="C458" s="76">
        <v>45163</v>
      </c>
      <c r="D458" s="76">
        <v>45233</v>
      </c>
      <c r="E458" s="4" t="s">
        <v>948</v>
      </c>
      <c r="F458" s="4" t="s">
        <v>6846</v>
      </c>
      <c r="G458" s="4" t="s">
        <v>942</v>
      </c>
      <c r="H458" s="4" t="s">
        <v>948</v>
      </c>
      <c r="I458" s="4" t="s">
        <v>3422</v>
      </c>
      <c r="J458" s="4" t="s">
        <v>3418</v>
      </c>
      <c r="K458" s="4" t="s">
        <v>543</v>
      </c>
      <c r="L458" s="4">
        <v>4</v>
      </c>
      <c r="M458" s="4" t="s">
        <v>77</v>
      </c>
      <c r="N458" s="4">
        <v>17.420000000000002</v>
      </c>
      <c r="O458" s="4">
        <v>7.77</v>
      </c>
      <c r="P458" s="4" t="s">
        <v>78</v>
      </c>
      <c r="Q458" s="77">
        <v>45281.674305555556</v>
      </c>
      <c r="R458" s="4">
        <v>69.680000000000007</v>
      </c>
      <c r="S458" s="4">
        <v>31.08</v>
      </c>
      <c r="T458" s="4" t="str">
        <f>VLOOKUP(E458,zamiana!A:B,2,0)</f>
        <v>ALSTOM (ex. BT) WRO</v>
      </c>
    </row>
    <row r="459" spans="1:20" x14ac:dyDescent="0.3">
      <c r="A459" s="4" t="s">
        <v>6945</v>
      </c>
      <c r="B459" s="76">
        <v>45163</v>
      </c>
      <c r="C459" s="76">
        <v>45163</v>
      </c>
      <c r="D459" s="76">
        <v>45233</v>
      </c>
      <c r="E459" s="4" t="s">
        <v>948</v>
      </c>
      <c r="F459" s="4" t="s">
        <v>6846</v>
      </c>
      <c r="G459" s="4" t="s">
        <v>942</v>
      </c>
      <c r="H459" s="4" t="s">
        <v>948</v>
      </c>
      <c r="I459" s="4" t="s">
        <v>5737</v>
      </c>
      <c r="J459" s="4" t="s">
        <v>3421</v>
      </c>
      <c r="K459" s="4" t="s">
        <v>543</v>
      </c>
      <c r="L459" s="4">
        <v>6</v>
      </c>
      <c r="M459" s="4" t="s">
        <v>77</v>
      </c>
      <c r="N459" s="4">
        <v>45.49</v>
      </c>
      <c r="O459" s="4">
        <v>10.63</v>
      </c>
      <c r="P459" s="4" t="s">
        <v>78</v>
      </c>
      <c r="Q459" s="77">
        <v>45281.674305555556</v>
      </c>
      <c r="R459" s="4">
        <v>272.94</v>
      </c>
      <c r="S459" s="4">
        <v>63.78</v>
      </c>
      <c r="T459" s="4" t="str">
        <f>VLOOKUP(E459,zamiana!A:B,2,0)</f>
        <v>ALSTOM (ex. BT) WRO</v>
      </c>
    </row>
    <row r="460" spans="1:20" x14ac:dyDescent="0.3">
      <c r="A460" s="4" t="s">
        <v>6945</v>
      </c>
      <c r="B460" s="76">
        <v>45163</v>
      </c>
      <c r="C460" s="76">
        <v>45163</v>
      </c>
      <c r="D460" s="76">
        <v>45233</v>
      </c>
      <c r="E460" s="4" t="s">
        <v>948</v>
      </c>
      <c r="F460" s="4" t="s">
        <v>6846</v>
      </c>
      <c r="G460" s="4" t="s">
        <v>942</v>
      </c>
      <c r="H460" s="4" t="s">
        <v>948</v>
      </c>
      <c r="I460" s="4" t="s">
        <v>6883</v>
      </c>
      <c r="J460" s="4" t="s">
        <v>3421</v>
      </c>
      <c r="K460" s="4" t="s">
        <v>543</v>
      </c>
      <c r="L460" s="4">
        <v>3</v>
      </c>
      <c r="M460" s="4" t="s">
        <v>77</v>
      </c>
      <c r="N460" s="4">
        <v>132.38999999999999</v>
      </c>
      <c r="O460" s="4">
        <v>59.66</v>
      </c>
      <c r="P460" s="4" t="s">
        <v>78</v>
      </c>
      <c r="Q460" s="77">
        <v>45281.674305555556</v>
      </c>
      <c r="R460" s="4">
        <v>397.17</v>
      </c>
      <c r="S460" s="4">
        <v>178.98</v>
      </c>
      <c r="T460" s="4" t="str">
        <f>VLOOKUP(E460,zamiana!A:B,2,0)</f>
        <v>ALSTOM (ex. BT) WRO</v>
      </c>
    </row>
    <row r="461" spans="1:20" x14ac:dyDescent="0.3">
      <c r="A461" s="4" t="s">
        <v>6945</v>
      </c>
      <c r="B461" s="76">
        <v>45163</v>
      </c>
      <c r="C461" s="76">
        <v>45163</v>
      </c>
      <c r="D461" s="76">
        <v>45233</v>
      </c>
      <c r="E461" s="4" t="s">
        <v>948</v>
      </c>
      <c r="F461" s="4" t="s">
        <v>6846</v>
      </c>
      <c r="G461" s="4" t="s">
        <v>942</v>
      </c>
      <c r="H461" s="4" t="s">
        <v>948</v>
      </c>
      <c r="I461" s="4" t="s">
        <v>3578</v>
      </c>
      <c r="J461" s="4" t="s">
        <v>3424</v>
      </c>
      <c r="K461" s="4" t="s">
        <v>543</v>
      </c>
      <c r="L461" s="4">
        <v>2</v>
      </c>
      <c r="M461" s="4" t="s">
        <v>77</v>
      </c>
      <c r="N461" s="4">
        <v>65.08</v>
      </c>
      <c r="O461" s="4">
        <v>44.66</v>
      </c>
      <c r="P461" s="4" t="s">
        <v>78</v>
      </c>
      <c r="Q461" s="77">
        <v>45281.675000000003</v>
      </c>
      <c r="R461" s="4">
        <v>130.16</v>
      </c>
      <c r="S461" s="4">
        <v>89.32</v>
      </c>
      <c r="T461" s="4" t="str">
        <f>VLOOKUP(E461,zamiana!A:B,2,0)</f>
        <v>ALSTOM (ex. BT) WRO</v>
      </c>
    </row>
    <row r="462" spans="1:20" x14ac:dyDescent="0.3">
      <c r="A462" s="4" t="s">
        <v>6945</v>
      </c>
      <c r="B462" s="76">
        <v>45163</v>
      </c>
      <c r="C462" s="76">
        <v>45163</v>
      </c>
      <c r="D462" s="76">
        <v>45233</v>
      </c>
      <c r="E462" s="4" t="s">
        <v>948</v>
      </c>
      <c r="F462" s="4" t="s">
        <v>6846</v>
      </c>
      <c r="G462" s="4" t="s">
        <v>942</v>
      </c>
      <c r="H462" s="4" t="s">
        <v>948</v>
      </c>
      <c r="I462" s="4" t="s">
        <v>3423</v>
      </c>
      <c r="J462" s="4" t="s">
        <v>3424</v>
      </c>
      <c r="K462" s="4" t="s">
        <v>543</v>
      </c>
      <c r="L462" s="4">
        <v>2</v>
      </c>
      <c r="M462" s="4" t="s">
        <v>77</v>
      </c>
      <c r="N462" s="4">
        <v>26.52</v>
      </c>
      <c r="O462" s="4">
        <v>17.68</v>
      </c>
      <c r="P462" s="4" t="s">
        <v>78</v>
      </c>
      <c r="Q462" s="77">
        <v>45281.675000000003</v>
      </c>
      <c r="R462" s="4">
        <v>53.04</v>
      </c>
      <c r="S462" s="4">
        <v>35.36</v>
      </c>
      <c r="T462" s="4" t="str">
        <f>VLOOKUP(E462,zamiana!A:B,2,0)</f>
        <v>ALSTOM (ex. BT) WRO</v>
      </c>
    </row>
    <row r="463" spans="1:20" x14ac:dyDescent="0.3">
      <c r="A463" s="4" t="s">
        <v>6945</v>
      </c>
      <c r="B463" s="76">
        <v>45163</v>
      </c>
      <c r="C463" s="76">
        <v>45163</v>
      </c>
      <c r="D463" s="76">
        <v>45233</v>
      </c>
      <c r="E463" s="4" t="s">
        <v>948</v>
      </c>
      <c r="F463" s="4" t="s">
        <v>6846</v>
      </c>
      <c r="G463" s="4" t="s">
        <v>942</v>
      </c>
      <c r="H463" s="4" t="s">
        <v>948</v>
      </c>
      <c r="I463" s="4" t="s">
        <v>5564</v>
      </c>
      <c r="J463" s="4" t="s">
        <v>3418</v>
      </c>
      <c r="K463" s="4" t="s">
        <v>543</v>
      </c>
      <c r="L463" s="4">
        <v>8</v>
      </c>
      <c r="M463" s="4" t="s">
        <v>77</v>
      </c>
      <c r="N463" s="4">
        <v>13.01</v>
      </c>
      <c r="O463" s="4">
        <v>5.73</v>
      </c>
      <c r="P463" s="4" t="s">
        <v>78</v>
      </c>
      <c r="Q463" s="77">
        <v>45281.674305555556</v>
      </c>
      <c r="R463" s="4">
        <v>104.08</v>
      </c>
      <c r="S463" s="4">
        <v>45.84</v>
      </c>
      <c r="T463" s="4" t="str">
        <f>VLOOKUP(E463,zamiana!A:B,2,0)</f>
        <v>ALSTOM (ex. BT) WRO</v>
      </c>
    </row>
    <row r="464" spans="1:20" x14ac:dyDescent="0.3">
      <c r="A464" s="4" t="s">
        <v>6945</v>
      </c>
      <c r="B464" s="76">
        <v>45163</v>
      </c>
      <c r="C464" s="76">
        <v>45163</v>
      </c>
      <c r="D464" s="76">
        <v>45233</v>
      </c>
      <c r="E464" s="4" t="s">
        <v>948</v>
      </c>
      <c r="F464" s="4" t="s">
        <v>6846</v>
      </c>
      <c r="G464" s="4" t="s">
        <v>942</v>
      </c>
      <c r="H464" s="4" t="s">
        <v>948</v>
      </c>
      <c r="I464" s="4" t="s">
        <v>5690</v>
      </c>
      <c r="J464" s="4" t="s">
        <v>3421</v>
      </c>
      <c r="K464" s="4" t="s">
        <v>543</v>
      </c>
      <c r="L464" s="4">
        <v>7</v>
      </c>
      <c r="M464" s="4" t="s">
        <v>77</v>
      </c>
      <c r="N464" s="4">
        <v>8.16</v>
      </c>
      <c r="O464" s="4">
        <v>2.75</v>
      </c>
      <c r="P464" s="4" t="s">
        <v>78</v>
      </c>
      <c r="Q464" s="77">
        <v>45281.674305555556</v>
      </c>
      <c r="R464" s="4">
        <v>57.12</v>
      </c>
      <c r="S464" s="4">
        <v>19.25</v>
      </c>
      <c r="T464" s="4" t="str">
        <f>VLOOKUP(E464,zamiana!A:B,2,0)</f>
        <v>ALSTOM (ex. BT) WRO</v>
      </c>
    </row>
    <row r="465" spans="1:20" x14ac:dyDescent="0.3">
      <c r="A465" s="4" t="s">
        <v>6945</v>
      </c>
      <c r="B465" s="76">
        <v>45163</v>
      </c>
      <c r="C465" s="76">
        <v>45163</v>
      </c>
      <c r="D465" s="76">
        <v>45233</v>
      </c>
      <c r="E465" s="4" t="s">
        <v>948</v>
      </c>
      <c r="F465" s="4" t="s">
        <v>6846</v>
      </c>
      <c r="G465" s="4" t="s">
        <v>942</v>
      </c>
      <c r="H465" s="4" t="s">
        <v>948</v>
      </c>
      <c r="I465" s="4" t="s">
        <v>5565</v>
      </c>
      <c r="J465" s="4" t="s">
        <v>3418</v>
      </c>
      <c r="K465" s="4" t="s">
        <v>543</v>
      </c>
      <c r="L465" s="4">
        <v>12</v>
      </c>
      <c r="M465" s="4" t="s">
        <v>77</v>
      </c>
      <c r="N465" s="4">
        <v>13.8</v>
      </c>
      <c r="O465" s="4">
        <v>4.01</v>
      </c>
      <c r="P465" s="4" t="s">
        <v>78</v>
      </c>
      <c r="Q465" s="77">
        <v>45281.674305555556</v>
      </c>
      <c r="R465" s="4">
        <v>165.6</v>
      </c>
      <c r="S465" s="4">
        <v>48.12</v>
      </c>
      <c r="T465" s="4" t="str">
        <f>VLOOKUP(E465,zamiana!A:B,2,0)</f>
        <v>ALSTOM (ex. BT) WRO</v>
      </c>
    </row>
    <row r="466" spans="1:20" x14ac:dyDescent="0.3">
      <c r="A466" s="4" t="s">
        <v>6946</v>
      </c>
      <c r="B466" s="76">
        <v>45163</v>
      </c>
      <c r="C466" s="76">
        <v>45163</v>
      </c>
      <c r="D466" s="76">
        <v>45233</v>
      </c>
      <c r="E466" s="4" t="s">
        <v>948</v>
      </c>
      <c r="F466" s="4" t="s">
        <v>6846</v>
      </c>
      <c r="G466" s="4" t="s">
        <v>942</v>
      </c>
      <c r="H466" s="4" t="s">
        <v>948</v>
      </c>
      <c r="I466" s="4" t="s">
        <v>6859</v>
      </c>
      <c r="J466" s="4" t="s">
        <v>1560</v>
      </c>
      <c r="K466" s="4" t="s">
        <v>1057</v>
      </c>
      <c r="L466" s="4">
        <v>48</v>
      </c>
      <c r="M466" s="4" t="s">
        <v>77</v>
      </c>
      <c r="N466" s="4">
        <v>29.87</v>
      </c>
      <c r="O466" s="4">
        <v>22.64</v>
      </c>
      <c r="P466" s="4" t="s">
        <v>78</v>
      </c>
      <c r="Q466" s="77">
        <v>45281.625694444447</v>
      </c>
      <c r="R466" s="4">
        <v>1433.76</v>
      </c>
      <c r="S466" s="4">
        <v>1086.72</v>
      </c>
      <c r="T466" s="4" t="str">
        <f>VLOOKUP(E466,zamiana!A:B,2,0)</f>
        <v>ALSTOM (ex. BT) WRO</v>
      </c>
    </row>
    <row r="467" spans="1:20" x14ac:dyDescent="0.3">
      <c r="A467" s="4" t="s">
        <v>6946</v>
      </c>
      <c r="B467" s="76">
        <v>45163</v>
      </c>
      <c r="C467" s="76">
        <v>45163</v>
      </c>
      <c r="D467" s="76">
        <v>45233</v>
      </c>
      <c r="E467" s="4" t="s">
        <v>948</v>
      </c>
      <c r="F467" s="4" t="s">
        <v>6846</v>
      </c>
      <c r="G467" s="4" t="s">
        <v>942</v>
      </c>
      <c r="H467" s="4" t="s">
        <v>948</v>
      </c>
      <c r="I467" s="4" t="s">
        <v>6860</v>
      </c>
      <c r="J467" s="4" t="s">
        <v>6861</v>
      </c>
      <c r="K467" s="4" t="s">
        <v>1057</v>
      </c>
      <c r="L467" s="4">
        <v>250</v>
      </c>
      <c r="M467" s="4" t="s">
        <v>77</v>
      </c>
      <c r="N467" s="4">
        <v>18.64</v>
      </c>
      <c r="O467" s="4">
        <v>5.27</v>
      </c>
      <c r="P467" s="4" t="s">
        <v>78</v>
      </c>
      <c r="Q467" s="77">
        <v>45281.623611111114</v>
      </c>
      <c r="R467" s="4">
        <v>4660</v>
      </c>
      <c r="S467" s="4">
        <v>1317.5</v>
      </c>
      <c r="T467" s="4" t="str">
        <f>VLOOKUP(E467,zamiana!A:B,2,0)</f>
        <v>ALSTOM (ex. BT) WRO</v>
      </c>
    </row>
    <row r="468" spans="1:20" x14ac:dyDescent="0.3">
      <c r="A468" s="4" t="s">
        <v>6946</v>
      </c>
      <c r="B468" s="76">
        <v>45163</v>
      </c>
      <c r="C468" s="76">
        <v>45163</v>
      </c>
      <c r="D468" s="76">
        <v>45233</v>
      </c>
      <c r="E468" s="4" t="s">
        <v>948</v>
      </c>
      <c r="F468" s="4" t="s">
        <v>6846</v>
      </c>
      <c r="G468" s="4" t="s">
        <v>942</v>
      </c>
      <c r="H468" s="4" t="s">
        <v>948</v>
      </c>
      <c r="I468" s="4" t="s">
        <v>6898</v>
      </c>
      <c r="J468" s="4" t="s">
        <v>6898</v>
      </c>
      <c r="K468" s="4" t="s">
        <v>1057</v>
      </c>
      <c r="L468" s="4">
        <v>16</v>
      </c>
      <c r="M468" s="4" t="s">
        <v>77</v>
      </c>
      <c r="N468" s="4">
        <v>26.77</v>
      </c>
      <c r="O468" s="4">
        <v>20.440000000000001</v>
      </c>
      <c r="P468" s="4" t="s">
        <v>78</v>
      </c>
      <c r="Q468" s="77">
        <v>45281.644444444442</v>
      </c>
      <c r="R468" s="4">
        <v>428.32</v>
      </c>
      <c r="S468" s="4">
        <v>327.04000000000002</v>
      </c>
      <c r="T468" s="4" t="str">
        <f>VLOOKUP(E468,zamiana!A:B,2,0)</f>
        <v>ALSTOM (ex. BT) WRO</v>
      </c>
    </row>
    <row r="469" spans="1:20" x14ac:dyDescent="0.3">
      <c r="A469" s="4" t="s">
        <v>6946</v>
      </c>
      <c r="B469" s="76">
        <v>45163</v>
      </c>
      <c r="C469" s="76">
        <v>45163</v>
      </c>
      <c r="D469" s="76">
        <v>45233</v>
      </c>
      <c r="E469" s="4" t="s">
        <v>948</v>
      </c>
      <c r="F469" s="4" t="s">
        <v>6846</v>
      </c>
      <c r="G469" s="4" t="s">
        <v>942</v>
      </c>
      <c r="H469" s="4" t="s">
        <v>948</v>
      </c>
      <c r="I469" s="4" t="s">
        <v>6862</v>
      </c>
      <c r="J469" s="4" t="s">
        <v>6861</v>
      </c>
      <c r="K469" s="4" t="s">
        <v>1057</v>
      </c>
      <c r="L469" s="4">
        <v>16</v>
      </c>
      <c r="M469" s="4" t="s">
        <v>77</v>
      </c>
      <c r="N469" s="4">
        <v>15.79</v>
      </c>
      <c r="O469" s="4">
        <v>11.97</v>
      </c>
      <c r="P469" s="4" t="s">
        <v>78</v>
      </c>
      <c r="Q469" s="77">
        <v>45281.623611111114</v>
      </c>
      <c r="R469" s="4">
        <v>252.64</v>
      </c>
      <c r="S469" s="4">
        <v>191.52</v>
      </c>
      <c r="T469" s="4" t="str">
        <f>VLOOKUP(E469,zamiana!A:B,2,0)</f>
        <v>ALSTOM (ex. BT) WRO</v>
      </c>
    </row>
    <row r="470" spans="1:20" x14ac:dyDescent="0.3">
      <c r="A470" s="4" t="s">
        <v>6946</v>
      </c>
      <c r="B470" s="76">
        <v>45163</v>
      </c>
      <c r="C470" s="76">
        <v>45163</v>
      </c>
      <c r="D470" s="76">
        <v>45233</v>
      </c>
      <c r="E470" s="4" t="s">
        <v>948</v>
      </c>
      <c r="F470" s="4" t="s">
        <v>6846</v>
      </c>
      <c r="G470" s="4" t="s">
        <v>942</v>
      </c>
      <c r="H470" s="4" t="s">
        <v>948</v>
      </c>
      <c r="I470" s="4" t="s">
        <v>3133</v>
      </c>
      <c r="J470" s="4" t="s">
        <v>3133</v>
      </c>
      <c r="K470" s="4" t="s">
        <v>1057</v>
      </c>
      <c r="L470" s="4">
        <v>8</v>
      </c>
      <c r="M470" s="4" t="s">
        <v>77</v>
      </c>
      <c r="N470" s="4">
        <v>18.829999999999998</v>
      </c>
      <c r="O470" s="4">
        <v>17.11</v>
      </c>
      <c r="P470" s="4" t="s">
        <v>78</v>
      </c>
      <c r="Q470" s="77">
        <v>45281.644444444442</v>
      </c>
      <c r="R470" s="4">
        <v>150.63999999999999</v>
      </c>
      <c r="S470" s="4">
        <v>136.88</v>
      </c>
      <c r="T470" s="4" t="str">
        <f>VLOOKUP(E470,zamiana!A:B,2,0)</f>
        <v>ALSTOM (ex. BT) WRO</v>
      </c>
    </row>
    <row r="471" spans="1:20" x14ac:dyDescent="0.3">
      <c r="A471" s="4" t="s">
        <v>6946</v>
      </c>
      <c r="B471" s="76">
        <v>45163</v>
      </c>
      <c r="C471" s="76">
        <v>45163</v>
      </c>
      <c r="D471" s="76">
        <v>45233</v>
      </c>
      <c r="E471" s="4" t="s">
        <v>948</v>
      </c>
      <c r="F471" s="4" t="s">
        <v>6846</v>
      </c>
      <c r="G471" s="4" t="s">
        <v>942</v>
      </c>
      <c r="H471" s="4" t="s">
        <v>948</v>
      </c>
      <c r="I471" s="4" t="s">
        <v>6863</v>
      </c>
      <c r="J471" s="4" t="s">
        <v>6861</v>
      </c>
      <c r="K471" s="4" t="s">
        <v>1057</v>
      </c>
      <c r="L471" s="4">
        <v>34</v>
      </c>
      <c r="M471" s="4" t="s">
        <v>77</v>
      </c>
      <c r="N471" s="4">
        <v>25.7</v>
      </c>
      <c r="O471" s="4">
        <v>19.43</v>
      </c>
      <c r="P471" s="4" t="s">
        <v>78</v>
      </c>
      <c r="Q471" s="77">
        <v>45281.623611111114</v>
      </c>
      <c r="R471" s="4">
        <v>873.8</v>
      </c>
      <c r="S471" s="4">
        <v>660.62</v>
      </c>
      <c r="T471" s="4" t="str">
        <f>VLOOKUP(E471,zamiana!A:B,2,0)</f>
        <v>ALSTOM (ex. BT) WRO</v>
      </c>
    </row>
    <row r="472" spans="1:20" x14ac:dyDescent="0.3">
      <c r="A472" s="4" t="s">
        <v>6946</v>
      </c>
      <c r="B472" s="76">
        <v>45163</v>
      </c>
      <c r="C472" s="76">
        <v>45163</v>
      </c>
      <c r="D472" s="76">
        <v>45233</v>
      </c>
      <c r="E472" s="4" t="s">
        <v>948</v>
      </c>
      <c r="F472" s="4" t="s">
        <v>6846</v>
      </c>
      <c r="G472" s="4" t="s">
        <v>942</v>
      </c>
      <c r="H472" s="4" t="s">
        <v>948</v>
      </c>
      <c r="I472" s="4" t="s">
        <v>6889</v>
      </c>
      <c r="J472" s="4" t="s">
        <v>6890</v>
      </c>
      <c r="K472" s="4" t="s">
        <v>1057</v>
      </c>
      <c r="L472" s="4">
        <v>20</v>
      </c>
      <c r="M472" s="4" t="s">
        <v>77</v>
      </c>
      <c r="N472" s="4">
        <v>19.12</v>
      </c>
      <c r="O472" s="4">
        <v>19.18</v>
      </c>
      <c r="P472" s="4" t="s">
        <v>78</v>
      </c>
      <c r="Q472" s="77">
        <v>45281.623611111114</v>
      </c>
      <c r="R472" s="4">
        <v>382.4</v>
      </c>
      <c r="S472" s="4">
        <v>383.6</v>
      </c>
      <c r="T472" s="4" t="str">
        <f>VLOOKUP(E472,zamiana!A:B,2,0)</f>
        <v>ALSTOM (ex. BT) WRO</v>
      </c>
    </row>
    <row r="473" spans="1:20" x14ac:dyDescent="0.3">
      <c r="A473" s="4" t="s">
        <v>6946</v>
      </c>
      <c r="B473" s="76">
        <v>45163</v>
      </c>
      <c r="C473" s="76">
        <v>45163</v>
      </c>
      <c r="D473" s="76">
        <v>45233</v>
      </c>
      <c r="E473" s="4" t="s">
        <v>948</v>
      </c>
      <c r="F473" s="4" t="s">
        <v>6846</v>
      </c>
      <c r="G473" s="4" t="s">
        <v>942</v>
      </c>
      <c r="H473" s="4" t="s">
        <v>948</v>
      </c>
      <c r="I473" s="4" t="s">
        <v>6864</v>
      </c>
      <c r="J473" s="4" t="s">
        <v>6861</v>
      </c>
      <c r="K473" s="4" t="s">
        <v>1057</v>
      </c>
      <c r="L473" s="4">
        <v>50</v>
      </c>
      <c r="M473" s="4" t="s">
        <v>77</v>
      </c>
      <c r="N473" s="4">
        <v>19.71</v>
      </c>
      <c r="O473" s="4">
        <v>58</v>
      </c>
      <c r="P473" s="4" t="s">
        <v>78</v>
      </c>
      <c r="Q473" s="77">
        <v>45281.623611111114</v>
      </c>
      <c r="R473" s="4">
        <v>985.5</v>
      </c>
      <c r="S473" s="4">
        <v>2900</v>
      </c>
      <c r="T473" s="4" t="str">
        <f>VLOOKUP(E473,zamiana!A:B,2,0)</f>
        <v>ALSTOM (ex. BT) WRO</v>
      </c>
    </row>
    <row r="474" spans="1:20" x14ac:dyDescent="0.3">
      <c r="A474" s="4" t="s">
        <v>6946</v>
      </c>
      <c r="B474" s="76">
        <v>45163</v>
      </c>
      <c r="C474" s="76">
        <v>45163</v>
      </c>
      <c r="D474" s="76">
        <v>45233</v>
      </c>
      <c r="E474" s="4" t="s">
        <v>948</v>
      </c>
      <c r="F474" s="4" t="s">
        <v>6846</v>
      </c>
      <c r="G474" s="4" t="s">
        <v>942</v>
      </c>
      <c r="H474" s="4" t="s">
        <v>948</v>
      </c>
      <c r="I474" s="4" t="s">
        <v>6865</v>
      </c>
      <c r="J474" s="4" t="s">
        <v>6861</v>
      </c>
      <c r="K474" s="4" t="s">
        <v>1057</v>
      </c>
      <c r="L474" s="4">
        <v>40</v>
      </c>
      <c r="M474" s="4" t="s">
        <v>77</v>
      </c>
      <c r="N474" s="4">
        <v>9.1</v>
      </c>
      <c r="O474" s="4">
        <v>8.69</v>
      </c>
      <c r="P474" s="4" t="s">
        <v>78</v>
      </c>
      <c r="Q474" s="77">
        <v>45281.623611111114</v>
      </c>
      <c r="R474" s="4">
        <v>364</v>
      </c>
      <c r="S474" s="4">
        <v>347.6</v>
      </c>
      <c r="T474" s="4" t="str">
        <f>VLOOKUP(E474,zamiana!A:B,2,0)</f>
        <v>ALSTOM (ex. BT) WRO</v>
      </c>
    </row>
    <row r="475" spans="1:20" x14ac:dyDescent="0.3">
      <c r="A475" s="4" t="s">
        <v>6946</v>
      </c>
      <c r="B475" s="76">
        <v>45163</v>
      </c>
      <c r="C475" s="76">
        <v>45163</v>
      </c>
      <c r="D475" s="76">
        <v>45233</v>
      </c>
      <c r="E475" s="4" t="s">
        <v>948</v>
      </c>
      <c r="F475" s="4" t="s">
        <v>6846</v>
      </c>
      <c r="G475" s="4" t="s">
        <v>942</v>
      </c>
      <c r="H475" s="4" t="s">
        <v>948</v>
      </c>
      <c r="I475" s="4" t="s">
        <v>2271</v>
      </c>
      <c r="J475" s="4" t="s">
        <v>2271</v>
      </c>
      <c r="K475" s="4" t="s">
        <v>1057</v>
      </c>
      <c r="L475" s="4">
        <v>5</v>
      </c>
      <c r="M475" s="4" t="s">
        <v>77</v>
      </c>
      <c r="N475" s="4">
        <v>13.54</v>
      </c>
      <c r="O475" s="4">
        <v>13.23</v>
      </c>
      <c r="P475" s="4" t="s">
        <v>78</v>
      </c>
      <c r="Q475" s="77">
        <v>45281.643750000003</v>
      </c>
      <c r="R475" s="4">
        <v>67.7</v>
      </c>
      <c r="S475" s="4">
        <v>66.150000000000006</v>
      </c>
      <c r="T475" s="4" t="str">
        <f>VLOOKUP(E475,zamiana!A:B,2,0)</f>
        <v>ALSTOM (ex. BT) WRO</v>
      </c>
    </row>
    <row r="476" spans="1:20" x14ac:dyDescent="0.3">
      <c r="A476" s="4" t="s">
        <v>6946</v>
      </c>
      <c r="B476" s="76">
        <v>45163</v>
      </c>
      <c r="C476" s="76">
        <v>45163</v>
      </c>
      <c r="D476" s="76">
        <v>45233</v>
      </c>
      <c r="E476" s="4" t="s">
        <v>948</v>
      </c>
      <c r="F476" s="4" t="s">
        <v>6846</v>
      </c>
      <c r="G476" s="4" t="s">
        <v>942</v>
      </c>
      <c r="H476" s="4" t="s">
        <v>948</v>
      </c>
      <c r="I476" s="4" t="s">
        <v>6866</v>
      </c>
      <c r="J476" s="4" t="s">
        <v>6861</v>
      </c>
      <c r="K476" s="4" t="s">
        <v>1057</v>
      </c>
      <c r="L476" s="4">
        <v>76</v>
      </c>
      <c r="M476" s="4" t="s">
        <v>77</v>
      </c>
      <c r="N476" s="4">
        <v>7.84</v>
      </c>
      <c r="O476" s="4">
        <v>8.36</v>
      </c>
      <c r="P476" s="4" t="s">
        <v>78</v>
      </c>
      <c r="Q476" s="77">
        <v>45281.623611111114</v>
      </c>
      <c r="R476" s="4">
        <v>595.84</v>
      </c>
      <c r="S476" s="4">
        <v>635.36</v>
      </c>
      <c r="T476" s="4" t="str">
        <f>VLOOKUP(E476,zamiana!A:B,2,0)</f>
        <v>ALSTOM (ex. BT) WRO</v>
      </c>
    </row>
    <row r="477" spans="1:20" x14ac:dyDescent="0.3">
      <c r="A477" s="4" t="s">
        <v>6946</v>
      </c>
      <c r="B477" s="76">
        <v>45163</v>
      </c>
      <c r="C477" s="76">
        <v>45163</v>
      </c>
      <c r="D477" s="76">
        <v>45233</v>
      </c>
      <c r="E477" s="4" t="s">
        <v>948</v>
      </c>
      <c r="F477" s="4" t="s">
        <v>6846</v>
      </c>
      <c r="G477" s="4" t="s">
        <v>942</v>
      </c>
      <c r="H477" s="4" t="s">
        <v>948</v>
      </c>
      <c r="I477" s="4" t="s">
        <v>6867</v>
      </c>
      <c r="J477" s="4" t="s">
        <v>6861</v>
      </c>
      <c r="K477" s="4" t="s">
        <v>1057</v>
      </c>
      <c r="L477" s="4">
        <v>200</v>
      </c>
      <c r="M477" s="4" t="s">
        <v>77</v>
      </c>
      <c r="N477" s="4">
        <v>6.78</v>
      </c>
      <c r="O477" s="4">
        <v>6.68</v>
      </c>
      <c r="P477" s="4" t="s">
        <v>78</v>
      </c>
      <c r="Q477" s="77">
        <v>45281.623611111114</v>
      </c>
      <c r="R477" s="4">
        <v>1356</v>
      </c>
      <c r="S477" s="4">
        <v>1336</v>
      </c>
      <c r="T477" s="4" t="str">
        <f>VLOOKUP(E477,zamiana!A:B,2,0)</f>
        <v>ALSTOM (ex. BT) WRO</v>
      </c>
    </row>
    <row r="478" spans="1:20" x14ac:dyDescent="0.3">
      <c r="A478" s="4" t="s">
        <v>6946</v>
      </c>
      <c r="B478" s="76">
        <v>45163</v>
      </c>
      <c r="C478" s="76">
        <v>45163</v>
      </c>
      <c r="D478" s="76">
        <v>45233</v>
      </c>
      <c r="E478" s="4" t="s">
        <v>948</v>
      </c>
      <c r="F478" s="4" t="s">
        <v>6846</v>
      </c>
      <c r="G478" s="4" t="s">
        <v>942</v>
      </c>
      <c r="H478" s="4" t="s">
        <v>948</v>
      </c>
      <c r="I478" s="4" t="s">
        <v>6869</v>
      </c>
      <c r="J478" s="4" t="s">
        <v>6861</v>
      </c>
      <c r="K478" s="4" t="s">
        <v>1057</v>
      </c>
      <c r="L478" s="4">
        <v>25</v>
      </c>
      <c r="M478" s="4" t="s">
        <v>77</v>
      </c>
      <c r="N478" s="4">
        <v>5.83</v>
      </c>
      <c r="O478" s="4">
        <v>5.28</v>
      </c>
      <c r="P478" s="4" t="s">
        <v>78</v>
      </c>
      <c r="Q478" s="77">
        <v>45281.623611111114</v>
      </c>
      <c r="R478" s="4">
        <v>145.75</v>
      </c>
      <c r="S478" s="4">
        <v>132</v>
      </c>
      <c r="T478" s="4" t="str">
        <f>VLOOKUP(E478,zamiana!A:B,2,0)</f>
        <v>ALSTOM (ex. BT) WRO</v>
      </c>
    </row>
    <row r="479" spans="1:20" x14ac:dyDescent="0.3">
      <c r="A479" s="4" t="s">
        <v>6946</v>
      </c>
      <c r="B479" s="76">
        <v>45163</v>
      </c>
      <c r="C479" s="76">
        <v>45163</v>
      </c>
      <c r="D479" s="76">
        <v>45233</v>
      </c>
      <c r="E479" s="4" t="s">
        <v>948</v>
      </c>
      <c r="F479" s="4" t="s">
        <v>6846</v>
      </c>
      <c r="G479" s="4" t="s">
        <v>942</v>
      </c>
      <c r="H479" s="4" t="s">
        <v>948</v>
      </c>
      <c r="I479" s="4" t="s">
        <v>6870</v>
      </c>
      <c r="J479" s="4" t="s">
        <v>6870</v>
      </c>
      <c r="K479" s="4" t="s">
        <v>1057</v>
      </c>
      <c r="L479" s="4">
        <v>20</v>
      </c>
      <c r="M479" s="4" t="s">
        <v>77</v>
      </c>
      <c r="N479" s="4">
        <v>42.73</v>
      </c>
      <c r="O479" s="4">
        <v>31.96</v>
      </c>
      <c r="P479" s="4" t="s">
        <v>78</v>
      </c>
      <c r="Q479" s="77">
        <v>45281.644444444442</v>
      </c>
      <c r="R479" s="4">
        <v>854.6</v>
      </c>
      <c r="S479" s="4">
        <v>639.20000000000005</v>
      </c>
      <c r="T479" s="4" t="str">
        <f>VLOOKUP(E479,zamiana!A:B,2,0)</f>
        <v>ALSTOM (ex. BT) WRO</v>
      </c>
    </row>
    <row r="480" spans="1:20" x14ac:dyDescent="0.3">
      <c r="A480" s="4" t="s">
        <v>6946</v>
      </c>
      <c r="B480" s="76">
        <v>45163</v>
      </c>
      <c r="C480" s="76">
        <v>45163</v>
      </c>
      <c r="D480" s="76">
        <v>45233</v>
      </c>
      <c r="E480" s="4" t="s">
        <v>948</v>
      </c>
      <c r="F480" s="4" t="s">
        <v>6846</v>
      </c>
      <c r="G480" s="4" t="s">
        <v>942</v>
      </c>
      <c r="H480" s="4" t="s">
        <v>948</v>
      </c>
      <c r="I480" s="4" t="s">
        <v>6871</v>
      </c>
      <c r="J480" s="4" t="s">
        <v>6871</v>
      </c>
      <c r="K480" s="4" t="s">
        <v>1057</v>
      </c>
      <c r="L480" s="4">
        <v>4</v>
      </c>
      <c r="M480" s="4" t="s">
        <v>77</v>
      </c>
      <c r="N480" s="4">
        <v>25.48</v>
      </c>
      <c r="O480" s="4">
        <v>21.72</v>
      </c>
      <c r="P480" s="4" t="s">
        <v>78</v>
      </c>
      <c r="Q480" s="77">
        <v>45281.644444444442</v>
      </c>
      <c r="R480" s="4">
        <v>101.92</v>
      </c>
      <c r="S480" s="4">
        <v>86.88</v>
      </c>
      <c r="T480" s="4" t="str">
        <f>VLOOKUP(E480,zamiana!A:B,2,0)</f>
        <v>ALSTOM (ex. BT) WRO</v>
      </c>
    </row>
    <row r="481" spans="1:20" x14ac:dyDescent="0.3">
      <c r="A481" s="4" t="s">
        <v>6946</v>
      </c>
      <c r="B481" s="76">
        <v>45163</v>
      </c>
      <c r="C481" s="76">
        <v>45163</v>
      </c>
      <c r="D481" s="76">
        <v>45233</v>
      </c>
      <c r="E481" s="4" t="s">
        <v>948</v>
      </c>
      <c r="F481" s="4" t="s">
        <v>6846</v>
      </c>
      <c r="G481" s="4" t="s">
        <v>942</v>
      </c>
      <c r="H481" s="4" t="s">
        <v>948</v>
      </c>
      <c r="I481" s="4" t="s">
        <v>2835</v>
      </c>
      <c r="J481" s="4" t="s">
        <v>2835</v>
      </c>
      <c r="K481" s="4" t="s">
        <v>1057</v>
      </c>
      <c r="L481" s="4">
        <v>2</v>
      </c>
      <c r="M481" s="4" t="s">
        <v>77</v>
      </c>
      <c r="N481" s="4">
        <v>39.54</v>
      </c>
      <c r="O481" s="4">
        <v>37.479999999999997</v>
      </c>
      <c r="P481" s="4" t="s">
        <v>78</v>
      </c>
      <c r="Q481" s="77">
        <v>45281.643750000003</v>
      </c>
      <c r="R481" s="4">
        <v>79.08</v>
      </c>
      <c r="S481" s="4">
        <v>74.959999999999994</v>
      </c>
      <c r="T481" s="4" t="str">
        <f>VLOOKUP(E481,zamiana!A:B,2,0)</f>
        <v>ALSTOM (ex. BT) WRO</v>
      </c>
    </row>
    <row r="482" spans="1:20" x14ac:dyDescent="0.3">
      <c r="A482" s="4" t="s">
        <v>6946</v>
      </c>
      <c r="B482" s="76">
        <v>45163</v>
      </c>
      <c r="C482" s="76">
        <v>45163</v>
      </c>
      <c r="D482" s="76">
        <v>45233</v>
      </c>
      <c r="E482" s="4" t="s">
        <v>948</v>
      </c>
      <c r="F482" s="4" t="s">
        <v>6846</v>
      </c>
      <c r="G482" s="4" t="s">
        <v>942</v>
      </c>
      <c r="H482" s="4" t="s">
        <v>948</v>
      </c>
      <c r="I482" s="4" t="s">
        <v>6872</v>
      </c>
      <c r="J482" s="4" t="s">
        <v>6872</v>
      </c>
      <c r="K482" s="4" t="s">
        <v>1057</v>
      </c>
      <c r="L482" s="4">
        <v>12</v>
      </c>
      <c r="M482" s="4" t="s">
        <v>77</v>
      </c>
      <c r="N482" s="4">
        <v>59.13</v>
      </c>
      <c r="O482" s="4">
        <v>44.2</v>
      </c>
      <c r="P482" s="4" t="s">
        <v>78</v>
      </c>
      <c r="Q482" s="77">
        <v>45281.643750000003</v>
      </c>
      <c r="R482" s="4">
        <v>709.56</v>
      </c>
      <c r="S482" s="4">
        <v>530.4</v>
      </c>
      <c r="T482" s="4" t="str">
        <f>VLOOKUP(E482,zamiana!A:B,2,0)</f>
        <v>ALSTOM (ex. BT) WRO</v>
      </c>
    </row>
    <row r="483" spans="1:20" x14ac:dyDescent="0.3">
      <c r="A483" s="4" t="s">
        <v>6946</v>
      </c>
      <c r="B483" s="76">
        <v>45163</v>
      </c>
      <c r="C483" s="76">
        <v>45163</v>
      </c>
      <c r="D483" s="76">
        <v>45233</v>
      </c>
      <c r="E483" s="4" t="s">
        <v>948</v>
      </c>
      <c r="F483" s="4" t="s">
        <v>6846</v>
      </c>
      <c r="G483" s="4" t="s">
        <v>942</v>
      </c>
      <c r="H483" s="4" t="s">
        <v>948</v>
      </c>
      <c r="I483" s="4" t="s">
        <v>6873</v>
      </c>
      <c r="J483" s="4" t="s">
        <v>6873</v>
      </c>
      <c r="K483" s="4" t="s">
        <v>1057</v>
      </c>
      <c r="L483" s="4">
        <v>2</v>
      </c>
      <c r="M483" s="4" t="s">
        <v>77</v>
      </c>
      <c r="N483" s="4">
        <v>51.98</v>
      </c>
      <c r="O483" s="4">
        <v>43.6</v>
      </c>
      <c r="P483" s="4" t="s">
        <v>78</v>
      </c>
      <c r="Q483" s="77">
        <v>45281.643750000003</v>
      </c>
      <c r="R483" s="4">
        <v>103.96</v>
      </c>
      <c r="S483" s="4">
        <v>87.2</v>
      </c>
      <c r="T483" s="4" t="str">
        <f>VLOOKUP(E483,zamiana!A:B,2,0)</f>
        <v>ALSTOM (ex. BT) WRO</v>
      </c>
    </row>
    <row r="484" spans="1:20" x14ac:dyDescent="0.3">
      <c r="A484" s="4" t="s">
        <v>6946</v>
      </c>
      <c r="B484" s="76">
        <v>45163</v>
      </c>
      <c r="C484" s="76">
        <v>45163</v>
      </c>
      <c r="D484" s="76">
        <v>45233</v>
      </c>
      <c r="E484" s="4" t="s">
        <v>948</v>
      </c>
      <c r="F484" s="4" t="s">
        <v>6846</v>
      </c>
      <c r="G484" s="4" t="s">
        <v>942</v>
      </c>
      <c r="H484" s="4" t="s">
        <v>948</v>
      </c>
      <c r="I484" s="4" t="s">
        <v>6874</v>
      </c>
      <c r="J484" s="4" t="s">
        <v>6874</v>
      </c>
      <c r="K484" s="4" t="s">
        <v>1057</v>
      </c>
      <c r="L484" s="4">
        <v>7</v>
      </c>
      <c r="M484" s="4" t="s">
        <v>77</v>
      </c>
      <c r="N484" s="4">
        <v>41.88</v>
      </c>
      <c r="O484" s="4">
        <v>31.13</v>
      </c>
      <c r="P484" s="4" t="s">
        <v>78</v>
      </c>
      <c r="Q484" s="77">
        <v>45281.643750000003</v>
      </c>
      <c r="R484" s="4">
        <v>293.16000000000003</v>
      </c>
      <c r="S484" s="4">
        <v>217.91</v>
      </c>
      <c r="T484" s="4" t="str">
        <f>VLOOKUP(E484,zamiana!A:B,2,0)</f>
        <v>ALSTOM (ex. BT) WRO</v>
      </c>
    </row>
    <row r="485" spans="1:20" x14ac:dyDescent="0.3">
      <c r="A485" s="4" t="s">
        <v>6946</v>
      </c>
      <c r="B485" s="76">
        <v>45163</v>
      </c>
      <c r="C485" s="76">
        <v>45163</v>
      </c>
      <c r="D485" s="76">
        <v>45233</v>
      </c>
      <c r="E485" s="4" t="s">
        <v>948</v>
      </c>
      <c r="F485" s="4" t="s">
        <v>6846</v>
      </c>
      <c r="G485" s="4" t="s">
        <v>942</v>
      </c>
      <c r="H485" s="4" t="s">
        <v>948</v>
      </c>
      <c r="I485" s="4" t="s">
        <v>6891</v>
      </c>
      <c r="J485" s="4" t="s">
        <v>6892</v>
      </c>
      <c r="K485" s="4" t="s">
        <v>1057</v>
      </c>
      <c r="L485" s="4">
        <v>9</v>
      </c>
      <c r="M485" s="4" t="s">
        <v>77</v>
      </c>
      <c r="N485" s="4">
        <v>22.48</v>
      </c>
      <c r="O485" s="4">
        <v>20.28</v>
      </c>
      <c r="P485" s="4" t="s">
        <v>78</v>
      </c>
      <c r="Q485" s="77">
        <v>45281.623611111114</v>
      </c>
      <c r="R485" s="4">
        <v>202.32</v>
      </c>
      <c r="S485" s="4">
        <v>182.52</v>
      </c>
      <c r="T485" s="4" t="str">
        <f>VLOOKUP(E485,zamiana!A:B,2,0)</f>
        <v>ALSTOM (ex. BT) WRO</v>
      </c>
    </row>
    <row r="486" spans="1:20" x14ac:dyDescent="0.3">
      <c r="A486" s="4" t="s">
        <v>6946</v>
      </c>
      <c r="B486" s="76">
        <v>45163</v>
      </c>
      <c r="C486" s="76">
        <v>45163</v>
      </c>
      <c r="D486" s="76">
        <v>45233</v>
      </c>
      <c r="E486" s="4" t="s">
        <v>948</v>
      </c>
      <c r="F486" s="4" t="s">
        <v>6846</v>
      </c>
      <c r="G486" s="4" t="s">
        <v>942</v>
      </c>
      <c r="H486" s="4" t="s">
        <v>948</v>
      </c>
      <c r="I486" s="4" t="s">
        <v>6885</v>
      </c>
      <c r="J486" s="4" t="s">
        <v>6886</v>
      </c>
      <c r="K486" s="4" t="s">
        <v>1057</v>
      </c>
      <c r="L486" s="4">
        <v>36</v>
      </c>
      <c r="M486" s="4" t="s">
        <v>77</v>
      </c>
      <c r="N486" s="4">
        <v>21.32</v>
      </c>
      <c r="O486" s="4">
        <v>17.100000000000001</v>
      </c>
      <c r="P486" s="4" t="s">
        <v>78</v>
      </c>
      <c r="Q486" s="77">
        <v>45281.623611111114</v>
      </c>
      <c r="R486" s="4">
        <v>767.52</v>
      </c>
      <c r="S486" s="4">
        <v>615.6</v>
      </c>
      <c r="T486" s="4" t="str">
        <f>VLOOKUP(E486,zamiana!A:B,2,0)</f>
        <v>ALSTOM (ex. BT) WRO</v>
      </c>
    </row>
    <row r="487" spans="1:20" x14ac:dyDescent="0.3">
      <c r="A487" s="4" t="s">
        <v>6946</v>
      </c>
      <c r="B487" s="76">
        <v>45163</v>
      </c>
      <c r="C487" s="76">
        <v>45163</v>
      </c>
      <c r="D487" s="76">
        <v>45233</v>
      </c>
      <c r="E487" s="4" t="s">
        <v>948</v>
      </c>
      <c r="F487" s="4" t="s">
        <v>6846</v>
      </c>
      <c r="G487" s="4" t="s">
        <v>942</v>
      </c>
      <c r="H487" s="4" t="s">
        <v>948</v>
      </c>
      <c r="I487" s="4" t="s">
        <v>6947</v>
      </c>
      <c r="J487" s="4" t="s">
        <v>6948</v>
      </c>
      <c r="K487" s="4" t="s">
        <v>1057</v>
      </c>
      <c r="L487" s="4">
        <v>10</v>
      </c>
      <c r="M487" s="4" t="s">
        <v>77</v>
      </c>
      <c r="N487" s="4">
        <v>19.03</v>
      </c>
      <c r="O487" s="4">
        <v>14.94</v>
      </c>
      <c r="P487" s="4" t="s">
        <v>78</v>
      </c>
      <c r="Q487" s="77">
        <v>45281.623611111114</v>
      </c>
      <c r="R487" s="4">
        <v>190.3</v>
      </c>
      <c r="S487" s="4">
        <v>149.4</v>
      </c>
      <c r="T487" s="4" t="str">
        <f>VLOOKUP(E487,zamiana!A:B,2,0)</f>
        <v>ALSTOM (ex. BT) WRO</v>
      </c>
    </row>
    <row r="488" spans="1:20" x14ac:dyDescent="0.3">
      <c r="A488" s="4" t="s">
        <v>6946</v>
      </c>
      <c r="B488" s="76">
        <v>45163</v>
      </c>
      <c r="C488" s="76">
        <v>45163</v>
      </c>
      <c r="D488" s="76">
        <v>45233</v>
      </c>
      <c r="E488" s="4" t="s">
        <v>948</v>
      </c>
      <c r="F488" s="4" t="s">
        <v>6846</v>
      </c>
      <c r="G488" s="4" t="s">
        <v>942</v>
      </c>
      <c r="H488" s="4" t="s">
        <v>948</v>
      </c>
      <c r="I488" s="4" t="s">
        <v>6875</v>
      </c>
      <c r="J488" s="4" t="s">
        <v>6861</v>
      </c>
      <c r="K488" s="4" t="s">
        <v>1057</v>
      </c>
      <c r="L488" s="4">
        <v>65</v>
      </c>
      <c r="M488" s="4" t="s">
        <v>77</v>
      </c>
      <c r="N488" s="4">
        <v>14.55</v>
      </c>
      <c r="O488" s="4">
        <v>13.44</v>
      </c>
      <c r="P488" s="4" t="s">
        <v>78</v>
      </c>
      <c r="Q488" s="77">
        <v>45281.621527777781</v>
      </c>
      <c r="R488" s="4">
        <v>945.75</v>
      </c>
      <c r="S488" s="4">
        <v>873.6</v>
      </c>
      <c r="T488" s="4" t="str">
        <f>VLOOKUP(E488,zamiana!A:B,2,0)</f>
        <v>ALSTOM (ex. BT) WRO</v>
      </c>
    </row>
    <row r="489" spans="1:20" x14ac:dyDescent="0.3">
      <c r="A489" s="4" t="s">
        <v>6946</v>
      </c>
      <c r="B489" s="76">
        <v>45163</v>
      </c>
      <c r="C489" s="76">
        <v>45163</v>
      </c>
      <c r="D489" s="76">
        <v>45233</v>
      </c>
      <c r="E489" s="4" t="s">
        <v>948</v>
      </c>
      <c r="F489" s="4" t="s">
        <v>6846</v>
      </c>
      <c r="G489" s="4" t="s">
        <v>942</v>
      </c>
      <c r="H489" s="4" t="s">
        <v>948</v>
      </c>
      <c r="I489" s="4" t="s">
        <v>6875</v>
      </c>
      <c r="J489" s="4" t="s">
        <v>6861</v>
      </c>
      <c r="K489" s="4" t="s">
        <v>1057</v>
      </c>
      <c r="L489" s="4">
        <v>65</v>
      </c>
      <c r="M489" s="4" t="s">
        <v>77</v>
      </c>
      <c r="N489" s="4">
        <v>14.55</v>
      </c>
      <c r="O489" s="4">
        <v>13.44</v>
      </c>
      <c r="P489" s="4" t="s">
        <v>78</v>
      </c>
      <c r="Q489" s="77">
        <v>45281.621527777781</v>
      </c>
      <c r="R489" s="4">
        <v>945.75</v>
      </c>
      <c r="S489" s="4">
        <v>873.6</v>
      </c>
      <c r="T489" s="4" t="str">
        <f>VLOOKUP(E489,zamiana!A:B,2,0)</f>
        <v>ALSTOM (ex. BT) WRO</v>
      </c>
    </row>
    <row r="490" spans="1:20" x14ac:dyDescent="0.3">
      <c r="A490" s="4" t="s">
        <v>6946</v>
      </c>
      <c r="B490" s="76">
        <v>45163</v>
      </c>
      <c r="C490" s="76">
        <v>45163</v>
      </c>
      <c r="D490" s="76">
        <v>45233</v>
      </c>
      <c r="E490" s="4" t="s">
        <v>948</v>
      </c>
      <c r="F490" s="4" t="s">
        <v>6846</v>
      </c>
      <c r="G490" s="4" t="s">
        <v>942</v>
      </c>
      <c r="H490" s="4" t="s">
        <v>948</v>
      </c>
      <c r="I490" s="4" t="s">
        <v>6906</v>
      </c>
      <c r="J490" s="4" t="s">
        <v>6861</v>
      </c>
      <c r="K490" s="4" t="s">
        <v>1057</v>
      </c>
      <c r="L490" s="4">
        <v>18</v>
      </c>
      <c r="M490" s="4" t="s">
        <v>77</v>
      </c>
      <c r="N490" s="4">
        <v>13.52</v>
      </c>
      <c r="O490" s="4">
        <v>10.199999999999999</v>
      </c>
      <c r="P490" s="4" t="s">
        <v>78</v>
      </c>
      <c r="Q490" s="77">
        <v>45281.623611111114</v>
      </c>
      <c r="R490" s="4">
        <v>243.36</v>
      </c>
      <c r="S490" s="4">
        <v>183.6</v>
      </c>
      <c r="T490" s="4" t="str">
        <f>VLOOKUP(E490,zamiana!A:B,2,0)</f>
        <v>ALSTOM (ex. BT) WRO</v>
      </c>
    </row>
    <row r="491" spans="1:20" x14ac:dyDescent="0.3">
      <c r="A491" s="4" t="s">
        <v>6946</v>
      </c>
      <c r="B491" s="76">
        <v>45163</v>
      </c>
      <c r="C491" s="76">
        <v>45163</v>
      </c>
      <c r="D491" s="76">
        <v>45233</v>
      </c>
      <c r="E491" s="4" t="s">
        <v>948</v>
      </c>
      <c r="F491" s="4" t="s">
        <v>6846</v>
      </c>
      <c r="G491" s="4" t="s">
        <v>942</v>
      </c>
      <c r="H491" s="4" t="s">
        <v>948</v>
      </c>
      <c r="I491" s="4" t="s">
        <v>6876</v>
      </c>
      <c r="J491" s="4" t="s">
        <v>6861</v>
      </c>
      <c r="K491" s="4" t="s">
        <v>1057</v>
      </c>
      <c r="L491" s="4">
        <v>46</v>
      </c>
      <c r="M491" s="4" t="s">
        <v>77</v>
      </c>
      <c r="N491" s="4">
        <v>11.04</v>
      </c>
      <c r="O491" s="4">
        <v>8.23</v>
      </c>
      <c r="P491" s="4" t="s">
        <v>78</v>
      </c>
      <c r="Q491" s="77">
        <v>45281.623611111114</v>
      </c>
      <c r="R491" s="4">
        <v>507.84</v>
      </c>
      <c r="S491" s="4">
        <v>378.58</v>
      </c>
      <c r="T491" s="4" t="str">
        <f>VLOOKUP(E491,zamiana!A:B,2,0)</f>
        <v>ALSTOM (ex. BT) WRO</v>
      </c>
    </row>
    <row r="492" spans="1:20" x14ac:dyDescent="0.3">
      <c r="A492" s="4" t="s">
        <v>6946</v>
      </c>
      <c r="B492" s="76">
        <v>45163</v>
      </c>
      <c r="C492" s="76">
        <v>45163</v>
      </c>
      <c r="D492" s="76">
        <v>45233</v>
      </c>
      <c r="E492" s="4" t="s">
        <v>948</v>
      </c>
      <c r="F492" s="4" t="s">
        <v>6846</v>
      </c>
      <c r="G492" s="4" t="s">
        <v>942</v>
      </c>
      <c r="H492" s="4" t="s">
        <v>948</v>
      </c>
      <c r="I492" s="4" t="s">
        <v>6900</v>
      </c>
      <c r="J492" s="4" t="s">
        <v>6861</v>
      </c>
      <c r="K492" s="4" t="s">
        <v>1057</v>
      </c>
      <c r="L492" s="4">
        <v>250</v>
      </c>
      <c r="M492" s="4" t="s">
        <v>77</v>
      </c>
      <c r="N492" s="4">
        <v>6.65</v>
      </c>
      <c r="O492" s="4">
        <v>7.1</v>
      </c>
      <c r="P492" s="4" t="s">
        <v>78</v>
      </c>
      <c r="Q492" s="77">
        <v>45281.623611111114</v>
      </c>
      <c r="R492" s="4">
        <v>1662.5</v>
      </c>
      <c r="S492" s="4">
        <v>1775</v>
      </c>
      <c r="T492" s="4" t="str">
        <f>VLOOKUP(E492,zamiana!A:B,2,0)</f>
        <v>ALSTOM (ex. BT) WRO</v>
      </c>
    </row>
    <row r="493" spans="1:20" x14ac:dyDescent="0.3">
      <c r="A493" s="4" t="s">
        <v>6946</v>
      </c>
      <c r="B493" s="76">
        <v>45163</v>
      </c>
      <c r="C493" s="76">
        <v>45163</v>
      </c>
      <c r="D493" s="76">
        <v>45233</v>
      </c>
      <c r="E493" s="4" t="s">
        <v>948</v>
      </c>
      <c r="F493" s="4" t="s">
        <v>6846</v>
      </c>
      <c r="G493" s="4" t="s">
        <v>942</v>
      </c>
      <c r="H493" s="4" t="s">
        <v>948</v>
      </c>
      <c r="I493" s="4" t="s">
        <v>6949</v>
      </c>
      <c r="J493" s="4" t="s">
        <v>6950</v>
      </c>
      <c r="K493" s="4" t="s">
        <v>1057</v>
      </c>
      <c r="L493" s="4">
        <v>150</v>
      </c>
      <c r="M493" s="4" t="s">
        <v>77</v>
      </c>
      <c r="N493" s="4">
        <v>7.69</v>
      </c>
      <c r="O493" s="4">
        <v>6.76</v>
      </c>
      <c r="P493" s="4" t="s">
        <v>78</v>
      </c>
      <c r="Q493" s="77">
        <v>45281.623611111114</v>
      </c>
      <c r="R493" s="4">
        <v>1153.5</v>
      </c>
      <c r="S493" s="4">
        <v>1014</v>
      </c>
      <c r="T493" s="4" t="str">
        <f>VLOOKUP(E493,zamiana!A:B,2,0)</f>
        <v>ALSTOM (ex. BT) WRO</v>
      </c>
    </row>
    <row r="494" spans="1:20" x14ac:dyDescent="0.3">
      <c r="A494" s="4" t="s">
        <v>6951</v>
      </c>
      <c r="B494" s="76">
        <v>45168</v>
      </c>
      <c r="C494" s="76">
        <v>45166</v>
      </c>
      <c r="D494" s="76">
        <v>45233</v>
      </c>
      <c r="E494" s="4" t="s">
        <v>940</v>
      </c>
      <c r="F494" s="4" t="s">
        <v>941</v>
      </c>
      <c r="G494" s="4" t="s">
        <v>942</v>
      </c>
      <c r="H494" s="4" t="s">
        <v>493</v>
      </c>
      <c r="I494" s="4" t="s">
        <v>1366</v>
      </c>
      <c r="J494" s="4" t="s">
        <v>499</v>
      </c>
      <c r="K494" s="4" t="s">
        <v>493</v>
      </c>
      <c r="L494" s="4">
        <v>80</v>
      </c>
      <c r="M494" s="4" t="s">
        <v>77</v>
      </c>
      <c r="N494" s="4">
        <v>29.42</v>
      </c>
      <c r="O494" s="4">
        <v>13.69</v>
      </c>
      <c r="P494" s="4" t="s">
        <v>78</v>
      </c>
      <c r="Q494" s="77">
        <v>45281.652777777781</v>
      </c>
      <c r="R494" s="4">
        <v>2353.6</v>
      </c>
      <c r="S494" s="4">
        <v>1095.2</v>
      </c>
      <c r="T494" s="4" t="str">
        <f>VLOOKUP(E494,zamiana!A:B,2,0)</f>
        <v>ALSTOM KTW</v>
      </c>
    </row>
    <row r="495" spans="1:20" x14ac:dyDescent="0.3">
      <c r="A495" s="4" t="s">
        <v>6951</v>
      </c>
      <c r="B495" s="76">
        <v>45168</v>
      </c>
      <c r="C495" s="76">
        <v>45166</v>
      </c>
      <c r="D495" s="76">
        <v>45233</v>
      </c>
      <c r="E495" s="4" t="s">
        <v>940</v>
      </c>
      <c r="F495" s="4" t="s">
        <v>941</v>
      </c>
      <c r="G495" s="4" t="s">
        <v>942</v>
      </c>
      <c r="H495" s="4" t="s">
        <v>493</v>
      </c>
      <c r="I495" s="4" t="s">
        <v>3686</v>
      </c>
      <c r="J495" s="4" t="s">
        <v>2100</v>
      </c>
      <c r="K495" s="4" t="s">
        <v>1143</v>
      </c>
      <c r="L495" s="4">
        <v>5</v>
      </c>
      <c r="M495" s="4" t="s">
        <v>77</v>
      </c>
      <c r="N495" s="4">
        <v>98.99</v>
      </c>
      <c r="O495" s="4">
        <v>107.54</v>
      </c>
      <c r="P495" s="4" t="s">
        <v>78</v>
      </c>
      <c r="Q495" s="77">
        <v>45281.669444444444</v>
      </c>
      <c r="R495" s="4">
        <v>494.95</v>
      </c>
      <c r="S495" s="4">
        <v>537.70000000000005</v>
      </c>
      <c r="T495" s="4" t="str">
        <f>VLOOKUP(E495,zamiana!A:B,2,0)</f>
        <v>ALSTOM KTW</v>
      </c>
    </row>
    <row r="496" spans="1:20" x14ac:dyDescent="0.3">
      <c r="A496" s="4" t="s">
        <v>6951</v>
      </c>
      <c r="B496" s="76">
        <v>45168</v>
      </c>
      <c r="C496" s="76">
        <v>45166</v>
      </c>
      <c r="D496" s="76">
        <v>45233</v>
      </c>
      <c r="E496" s="4" t="s">
        <v>940</v>
      </c>
      <c r="F496" s="4" t="s">
        <v>941</v>
      </c>
      <c r="G496" s="4" t="s">
        <v>942</v>
      </c>
      <c r="H496" s="4" t="s">
        <v>493</v>
      </c>
      <c r="I496" s="4" t="s">
        <v>5683</v>
      </c>
      <c r="J496" s="4" t="s">
        <v>2100</v>
      </c>
      <c r="K496" s="4" t="s">
        <v>1143</v>
      </c>
      <c r="L496" s="4">
        <v>5</v>
      </c>
      <c r="M496" s="4" t="s">
        <v>77</v>
      </c>
      <c r="N496" s="4">
        <v>142.31</v>
      </c>
      <c r="O496" s="4">
        <v>125.7</v>
      </c>
      <c r="P496" s="4" t="s">
        <v>78</v>
      </c>
      <c r="Q496" s="77">
        <v>45281.669444444444</v>
      </c>
      <c r="R496" s="4">
        <v>711.55</v>
      </c>
      <c r="S496" s="4">
        <v>628.5</v>
      </c>
      <c r="T496" s="4" t="str">
        <f>VLOOKUP(E496,zamiana!A:B,2,0)</f>
        <v>ALSTOM KTW</v>
      </c>
    </row>
    <row r="497" spans="1:20" x14ac:dyDescent="0.3">
      <c r="A497" s="4" t="s">
        <v>6951</v>
      </c>
      <c r="B497" s="76">
        <v>45168</v>
      </c>
      <c r="C497" s="76">
        <v>45166</v>
      </c>
      <c r="D497" s="76">
        <v>45233</v>
      </c>
      <c r="E497" s="4" t="s">
        <v>940</v>
      </c>
      <c r="F497" s="4" t="s">
        <v>941</v>
      </c>
      <c r="G497" s="4" t="s">
        <v>942</v>
      </c>
      <c r="H497" s="4" t="s">
        <v>493</v>
      </c>
      <c r="I497" s="4" t="s">
        <v>4456</v>
      </c>
      <c r="J497" s="4" t="s">
        <v>4457</v>
      </c>
      <c r="K497" s="4" t="s">
        <v>1143</v>
      </c>
      <c r="L497" s="4">
        <v>8</v>
      </c>
      <c r="M497" s="4" t="s">
        <v>77</v>
      </c>
      <c r="N497" s="4">
        <v>61.6</v>
      </c>
      <c r="O497" s="4">
        <v>44</v>
      </c>
      <c r="P497" s="4" t="s">
        <v>78</v>
      </c>
      <c r="Q497" s="77">
        <v>45173.661111111112</v>
      </c>
      <c r="R497" s="4">
        <v>492.8</v>
      </c>
      <c r="S497" s="4">
        <v>352</v>
      </c>
      <c r="T497" s="4" t="str">
        <f>VLOOKUP(E497,zamiana!A:B,2,0)</f>
        <v>ALSTOM KTW</v>
      </c>
    </row>
    <row r="498" spans="1:20" x14ac:dyDescent="0.3">
      <c r="A498" s="4" t="s">
        <v>6951</v>
      </c>
      <c r="B498" s="76">
        <v>45168</v>
      </c>
      <c r="C498" s="76">
        <v>45166</v>
      </c>
      <c r="D498" s="76">
        <v>45233</v>
      </c>
      <c r="E498" s="4" t="s">
        <v>940</v>
      </c>
      <c r="F498" s="4" t="s">
        <v>941</v>
      </c>
      <c r="G498" s="4" t="s">
        <v>942</v>
      </c>
      <c r="H498" s="4" t="s">
        <v>493</v>
      </c>
      <c r="I498" s="4" t="s">
        <v>4454</v>
      </c>
      <c r="J498" s="4" t="s">
        <v>3687</v>
      </c>
      <c r="K498" s="4" t="s">
        <v>1143</v>
      </c>
      <c r="L498" s="4">
        <v>6</v>
      </c>
      <c r="M498" s="4" t="s">
        <v>77</v>
      </c>
      <c r="N498" s="4">
        <v>32.79</v>
      </c>
      <c r="O498" s="4">
        <v>16.78</v>
      </c>
      <c r="P498" s="4" t="s">
        <v>78</v>
      </c>
      <c r="Q498" s="77">
        <v>45281.668749999997</v>
      </c>
      <c r="R498" s="4">
        <v>196.74</v>
      </c>
      <c r="S498" s="4">
        <v>100.68</v>
      </c>
      <c r="T498" s="4" t="str">
        <f>VLOOKUP(E498,zamiana!A:B,2,0)</f>
        <v>ALSTOM KTW</v>
      </c>
    </row>
    <row r="499" spans="1:20" x14ac:dyDescent="0.3">
      <c r="A499" s="4" t="s">
        <v>6951</v>
      </c>
      <c r="B499" s="76">
        <v>45168</v>
      </c>
      <c r="C499" s="76">
        <v>45166</v>
      </c>
      <c r="D499" s="76">
        <v>45233</v>
      </c>
      <c r="E499" s="4" t="s">
        <v>940</v>
      </c>
      <c r="F499" s="4" t="s">
        <v>941</v>
      </c>
      <c r="G499" s="4" t="s">
        <v>942</v>
      </c>
      <c r="H499" s="4" t="s">
        <v>493</v>
      </c>
      <c r="I499" s="4" t="s">
        <v>4454</v>
      </c>
      <c r="J499" s="4" t="s">
        <v>3687</v>
      </c>
      <c r="K499" s="4" t="s">
        <v>1143</v>
      </c>
      <c r="L499" s="4">
        <v>4</v>
      </c>
      <c r="M499" s="4" t="s">
        <v>77</v>
      </c>
      <c r="N499" s="4">
        <v>32.79</v>
      </c>
      <c r="O499" s="4">
        <v>16.78</v>
      </c>
      <c r="P499" s="4" t="s">
        <v>78</v>
      </c>
      <c r="Q499" s="77">
        <v>45281.668749999997</v>
      </c>
      <c r="R499" s="4">
        <v>131.16</v>
      </c>
      <c r="S499" s="4">
        <v>67.12</v>
      </c>
      <c r="T499" s="4" t="str">
        <f>VLOOKUP(E499,zamiana!A:B,2,0)</f>
        <v>ALSTOM KTW</v>
      </c>
    </row>
    <row r="500" spans="1:20" x14ac:dyDescent="0.3">
      <c r="A500" s="4" t="s">
        <v>6951</v>
      </c>
      <c r="B500" s="76">
        <v>45168</v>
      </c>
      <c r="C500" s="76">
        <v>45166</v>
      </c>
      <c r="D500" s="76">
        <v>45233</v>
      </c>
      <c r="E500" s="4" t="s">
        <v>940</v>
      </c>
      <c r="F500" s="4" t="s">
        <v>941</v>
      </c>
      <c r="G500" s="4" t="s">
        <v>942</v>
      </c>
      <c r="H500" s="4" t="s">
        <v>493</v>
      </c>
      <c r="I500" s="4" t="s">
        <v>3688</v>
      </c>
      <c r="J500" s="4" t="s">
        <v>2100</v>
      </c>
      <c r="K500" s="4" t="s">
        <v>1143</v>
      </c>
      <c r="L500" s="4">
        <v>5</v>
      </c>
      <c r="M500" s="4" t="s">
        <v>77</v>
      </c>
      <c r="N500" s="4">
        <v>185.74</v>
      </c>
      <c r="O500" s="4">
        <v>147.12</v>
      </c>
      <c r="P500" s="4" t="s">
        <v>78</v>
      </c>
      <c r="Q500" s="77">
        <v>45281.669444444444</v>
      </c>
      <c r="R500" s="4">
        <v>928.7</v>
      </c>
      <c r="S500" s="4">
        <v>735.6</v>
      </c>
      <c r="T500" s="4" t="str">
        <f>VLOOKUP(E500,zamiana!A:B,2,0)</f>
        <v>ALSTOM KTW</v>
      </c>
    </row>
    <row r="501" spans="1:20" x14ac:dyDescent="0.3">
      <c r="A501" s="4" t="s">
        <v>6951</v>
      </c>
      <c r="B501" s="76">
        <v>45168</v>
      </c>
      <c r="C501" s="76">
        <v>45166</v>
      </c>
      <c r="D501" s="76">
        <v>45233</v>
      </c>
      <c r="E501" s="4" t="s">
        <v>940</v>
      </c>
      <c r="F501" s="4" t="s">
        <v>941</v>
      </c>
      <c r="G501" s="4" t="s">
        <v>942</v>
      </c>
      <c r="H501" s="4" t="s">
        <v>493</v>
      </c>
      <c r="I501" s="4" t="s">
        <v>4453</v>
      </c>
      <c r="J501" s="4" t="s">
        <v>2100</v>
      </c>
      <c r="K501" s="4" t="s">
        <v>1143</v>
      </c>
      <c r="L501" s="4">
        <v>26</v>
      </c>
      <c r="M501" s="4" t="s">
        <v>77</v>
      </c>
      <c r="N501" s="4">
        <v>66.540000000000006</v>
      </c>
      <c r="O501" s="4">
        <v>91.55</v>
      </c>
      <c r="P501" s="4" t="s">
        <v>78</v>
      </c>
      <c r="Q501" s="77">
        <v>45281.669444444444</v>
      </c>
      <c r="R501" s="4">
        <v>1730.04</v>
      </c>
      <c r="S501" s="4">
        <v>2380.3000000000002</v>
      </c>
      <c r="T501" s="4" t="str">
        <f>VLOOKUP(E501,zamiana!A:B,2,0)</f>
        <v>ALSTOM KTW</v>
      </c>
    </row>
    <row r="502" spans="1:20" x14ac:dyDescent="0.3">
      <c r="A502" s="4" t="s">
        <v>6951</v>
      </c>
      <c r="B502" s="76">
        <v>45168</v>
      </c>
      <c r="C502" s="76">
        <v>45166</v>
      </c>
      <c r="D502" s="76">
        <v>45233</v>
      </c>
      <c r="E502" s="4" t="s">
        <v>940</v>
      </c>
      <c r="F502" s="4" t="s">
        <v>941</v>
      </c>
      <c r="G502" s="4" t="s">
        <v>942</v>
      </c>
      <c r="H502" s="4" t="s">
        <v>493</v>
      </c>
      <c r="I502" s="4" t="s">
        <v>4453</v>
      </c>
      <c r="J502" s="4" t="s">
        <v>2100</v>
      </c>
      <c r="K502" s="4" t="s">
        <v>1143</v>
      </c>
      <c r="L502" s="4">
        <v>10</v>
      </c>
      <c r="M502" s="4" t="s">
        <v>77</v>
      </c>
      <c r="N502" s="4">
        <v>66.540000000000006</v>
      </c>
      <c r="O502" s="4">
        <v>91.55</v>
      </c>
      <c r="P502" s="4" t="s">
        <v>78</v>
      </c>
      <c r="Q502" s="77">
        <v>45281.669444444444</v>
      </c>
      <c r="R502" s="4">
        <v>665.4</v>
      </c>
      <c r="S502" s="4">
        <v>915.5</v>
      </c>
      <c r="T502" s="4" t="str">
        <f>VLOOKUP(E502,zamiana!A:B,2,0)</f>
        <v>ALSTOM KTW</v>
      </c>
    </row>
    <row r="503" spans="1:20" x14ac:dyDescent="0.3">
      <c r="A503" s="4" t="s">
        <v>6951</v>
      </c>
      <c r="B503" s="76">
        <v>45168</v>
      </c>
      <c r="C503" s="76">
        <v>45166</v>
      </c>
      <c r="D503" s="76">
        <v>45233</v>
      </c>
      <c r="E503" s="4" t="s">
        <v>940</v>
      </c>
      <c r="F503" s="4" t="s">
        <v>941</v>
      </c>
      <c r="G503" s="4" t="s">
        <v>942</v>
      </c>
      <c r="H503" s="4" t="s">
        <v>493</v>
      </c>
      <c r="I503" s="4" t="s">
        <v>4452</v>
      </c>
      <c r="J503" s="4" t="s">
        <v>2100</v>
      </c>
      <c r="K503" s="4" t="s">
        <v>1143</v>
      </c>
      <c r="L503" s="4">
        <v>28</v>
      </c>
      <c r="M503" s="4" t="s">
        <v>77</v>
      </c>
      <c r="N503" s="4">
        <v>66.540000000000006</v>
      </c>
      <c r="O503" s="4">
        <v>91.55</v>
      </c>
      <c r="P503" s="4" t="s">
        <v>78</v>
      </c>
      <c r="Q503" s="77">
        <v>45281.669444444444</v>
      </c>
      <c r="R503" s="4">
        <v>1863.12</v>
      </c>
      <c r="S503" s="4">
        <v>2563.4</v>
      </c>
      <c r="T503" s="4" t="str">
        <f>VLOOKUP(E503,zamiana!A:B,2,0)</f>
        <v>ALSTOM KTW</v>
      </c>
    </row>
    <row r="504" spans="1:20" x14ac:dyDescent="0.3">
      <c r="A504" s="4" t="s">
        <v>6951</v>
      </c>
      <c r="B504" s="76">
        <v>45168</v>
      </c>
      <c r="C504" s="76">
        <v>45166</v>
      </c>
      <c r="D504" s="76">
        <v>45233</v>
      </c>
      <c r="E504" s="4" t="s">
        <v>940</v>
      </c>
      <c r="F504" s="4" t="s">
        <v>941</v>
      </c>
      <c r="G504" s="4" t="s">
        <v>942</v>
      </c>
      <c r="H504" s="4" t="s">
        <v>493</v>
      </c>
      <c r="I504" s="4" t="s">
        <v>4452</v>
      </c>
      <c r="J504" s="4" t="s">
        <v>2100</v>
      </c>
      <c r="K504" s="4" t="s">
        <v>1143</v>
      </c>
      <c r="L504" s="4">
        <v>8</v>
      </c>
      <c r="M504" s="4" t="s">
        <v>77</v>
      </c>
      <c r="N504" s="4">
        <v>66.540000000000006</v>
      </c>
      <c r="O504" s="4">
        <v>91.55</v>
      </c>
      <c r="P504" s="4" t="s">
        <v>78</v>
      </c>
      <c r="Q504" s="77">
        <v>45281.669444444444</v>
      </c>
      <c r="R504" s="4">
        <v>532.32000000000005</v>
      </c>
      <c r="S504" s="4">
        <v>732.4</v>
      </c>
      <c r="T504" s="4" t="str">
        <f>VLOOKUP(E504,zamiana!A:B,2,0)</f>
        <v>ALSTOM KTW</v>
      </c>
    </row>
    <row r="505" spans="1:20" x14ac:dyDescent="0.3">
      <c r="A505" s="4" t="s">
        <v>6951</v>
      </c>
      <c r="B505" s="76">
        <v>45168</v>
      </c>
      <c r="C505" s="76">
        <v>45166</v>
      </c>
      <c r="D505" s="76">
        <v>45233</v>
      </c>
      <c r="E505" s="4" t="s">
        <v>940</v>
      </c>
      <c r="F505" s="4" t="s">
        <v>941</v>
      </c>
      <c r="G505" s="4" t="s">
        <v>942</v>
      </c>
      <c r="H505" s="4" t="s">
        <v>493</v>
      </c>
      <c r="I505" s="4" t="s">
        <v>4451</v>
      </c>
      <c r="J505" s="4" t="s">
        <v>2100</v>
      </c>
      <c r="K505" s="4" t="s">
        <v>1143</v>
      </c>
      <c r="L505" s="4">
        <v>36</v>
      </c>
      <c r="M505" s="4" t="s">
        <v>77</v>
      </c>
      <c r="N505" s="4">
        <v>28.64</v>
      </c>
      <c r="O505" s="4">
        <v>16.41</v>
      </c>
      <c r="P505" s="4" t="s">
        <v>78</v>
      </c>
      <c r="Q505" s="77">
        <v>45281.668749999997</v>
      </c>
      <c r="R505" s="4">
        <v>1031.04</v>
      </c>
      <c r="S505" s="4">
        <v>590.76</v>
      </c>
      <c r="T505" s="4" t="str">
        <f>VLOOKUP(E505,zamiana!A:B,2,0)</f>
        <v>ALSTOM KTW</v>
      </c>
    </row>
    <row r="506" spans="1:20" x14ac:dyDescent="0.3">
      <c r="A506" s="4" t="s">
        <v>6951</v>
      </c>
      <c r="B506" s="76">
        <v>45168</v>
      </c>
      <c r="C506" s="76">
        <v>45166</v>
      </c>
      <c r="D506" s="76">
        <v>45233</v>
      </c>
      <c r="E506" s="4" t="s">
        <v>940</v>
      </c>
      <c r="F506" s="4" t="s">
        <v>941</v>
      </c>
      <c r="G506" s="4" t="s">
        <v>942</v>
      </c>
      <c r="H506" s="4" t="s">
        <v>493</v>
      </c>
      <c r="I506" s="4" t="s">
        <v>4450</v>
      </c>
      <c r="J506" s="4" t="s">
        <v>3687</v>
      </c>
      <c r="K506" s="4" t="s">
        <v>1143</v>
      </c>
      <c r="L506" s="4">
        <v>7</v>
      </c>
      <c r="M506" s="4" t="s">
        <v>77</v>
      </c>
      <c r="N506" s="4">
        <v>21.49</v>
      </c>
      <c r="O506" s="4">
        <v>9.93</v>
      </c>
      <c r="P506" s="4" t="s">
        <v>78</v>
      </c>
      <c r="Q506" s="77">
        <v>45281.668749999997</v>
      </c>
      <c r="R506" s="4">
        <v>150.43</v>
      </c>
      <c r="S506" s="4">
        <v>69.510000000000005</v>
      </c>
      <c r="T506" s="4" t="str">
        <f>VLOOKUP(E506,zamiana!A:B,2,0)</f>
        <v>ALSTOM KTW</v>
      </c>
    </row>
    <row r="507" spans="1:20" x14ac:dyDescent="0.3">
      <c r="A507" s="4" t="s">
        <v>6951</v>
      </c>
      <c r="B507" s="76">
        <v>45168</v>
      </c>
      <c r="C507" s="76">
        <v>45166</v>
      </c>
      <c r="D507" s="76">
        <v>45233</v>
      </c>
      <c r="E507" s="4" t="s">
        <v>940</v>
      </c>
      <c r="F507" s="4" t="s">
        <v>941</v>
      </c>
      <c r="G507" s="4" t="s">
        <v>942</v>
      </c>
      <c r="H507" s="4" t="s">
        <v>493</v>
      </c>
      <c r="I507" s="4" t="s">
        <v>4450</v>
      </c>
      <c r="J507" s="4" t="s">
        <v>3687</v>
      </c>
      <c r="K507" s="4" t="s">
        <v>1143</v>
      </c>
      <c r="L507" s="4">
        <v>3</v>
      </c>
      <c r="M507" s="4" t="s">
        <v>77</v>
      </c>
      <c r="N507" s="4">
        <v>21.49</v>
      </c>
      <c r="O507" s="4">
        <v>9.93</v>
      </c>
      <c r="P507" s="4" t="s">
        <v>78</v>
      </c>
      <c r="Q507" s="77">
        <v>45281.668749999997</v>
      </c>
      <c r="R507" s="4">
        <v>64.47</v>
      </c>
      <c r="S507" s="4">
        <v>29.79</v>
      </c>
      <c r="T507" s="4" t="str">
        <f>VLOOKUP(E507,zamiana!A:B,2,0)</f>
        <v>ALSTOM KTW</v>
      </c>
    </row>
    <row r="508" spans="1:20" x14ac:dyDescent="0.3">
      <c r="A508" s="4" t="s">
        <v>6951</v>
      </c>
      <c r="B508" s="76">
        <v>45168</v>
      </c>
      <c r="C508" s="76">
        <v>45166</v>
      </c>
      <c r="D508" s="76">
        <v>45233</v>
      </c>
      <c r="E508" s="4" t="s">
        <v>940</v>
      </c>
      <c r="F508" s="4" t="s">
        <v>941</v>
      </c>
      <c r="G508" s="4" t="s">
        <v>942</v>
      </c>
      <c r="H508" s="4" t="s">
        <v>493</v>
      </c>
      <c r="I508" s="4" t="s">
        <v>4449</v>
      </c>
      <c r="J508" s="4" t="s">
        <v>3687</v>
      </c>
      <c r="K508" s="4" t="s">
        <v>1143</v>
      </c>
      <c r="L508" s="4">
        <v>6</v>
      </c>
      <c r="M508" s="4" t="s">
        <v>77</v>
      </c>
      <c r="N508" s="4">
        <v>26.83</v>
      </c>
      <c r="O508" s="4">
        <v>17.05</v>
      </c>
      <c r="P508" s="4" t="s">
        <v>78</v>
      </c>
      <c r="Q508" s="77">
        <v>45281.668749999997</v>
      </c>
      <c r="R508" s="4">
        <v>160.97999999999999</v>
      </c>
      <c r="S508" s="4">
        <v>102.3</v>
      </c>
      <c r="T508" s="4" t="str">
        <f>VLOOKUP(E508,zamiana!A:B,2,0)</f>
        <v>ALSTOM KTW</v>
      </c>
    </row>
    <row r="509" spans="1:20" x14ac:dyDescent="0.3">
      <c r="A509" s="4" t="s">
        <v>6951</v>
      </c>
      <c r="B509" s="76">
        <v>45168</v>
      </c>
      <c r="C509" s="76">
        <v>45166</v>
      </c>
      <c r="D509" s="76">
        <v>45233</v>
      </c>
      <c r="E509" s="4" t="s">
        <v>940</v>
      </c>
      <c r="F509" s="4" t="s">
        <v>941</v>
      </c>
      <c r="G509" s="4" t="s">
        <v>942</v>
      </c>
      <c r="H509" s="4" t="s">
        <v>493</v>
      </c>
      <c r="I509" s="4" t="s">
        <v>3689</v>
      </c>
      <c r="J509" s="4" t="s">
        <v>3687</v>
      </c>
      <c r="K509" s="4" t="s">
        <v>1143</v>
      </c>
      <c r="L509" s="4">
        <v>10</v>
      </c>
      <c r="M509" s="4" t="s">
        <v>77</v>
      </c>
      <c r="N509" s="4">
        <v>25.72</v>
      </c>
      <c r="O509" s="4">
        <v>11.64</v>
      </c>
      <c r="P509" s="4" t="s">
        <v>78</v>
      </c>
      <c r="Q509" s="77">
        <v>45281.668749999997</v>
      </c>
      <c r="R509" s="4">
        <v>257.2</v>
      </c>
      <c r="S509" s="4">
        <v>116.4</v>
      </c>
      <c r="T509" s="4" t="str">
        <f>VLOOKUP(E509,zamiana!A:B,2,0)</f>
        <v>ALSTOM KTW</v>
      </c>
    </row>
    <row r="510" spans="1:20" x14ac:dyDescent="0.3">
      <c r="A510" s="4" t="s">
        <v>6951</v>
      </c>
      <c r="B510" s="76">
        <v>45168</v>
      </c>
      <c r="C510" s="76">
        <v>45166</v>
      </c>
      <c r="D510" s="76">
        <v>45233</v>
      </c>
      <c r="E510" s="4" t="s">
        <v>940</v>
      </c>
      <c r="F510" s="4" t="s">
        <v>941</v>
      </c>
      <c r="G510" s="4" t="s">
        <v>942</v>
      </c>
      <c r="H510" s="4" t="s">
        <v>493</v>
      </c>
      <c r="I510" s="4" t="s">
        <v>3690</v>
      </c>
      <c r="J510" s="4" t="s">
        <v>3687</v>
      </c>
      <c r="K510" s="4" t="s">
        <v>1143</v>
      </c>
      <c r="L510" s="4">
        <v>20</v>
      </c>
      <c r="M510" s="4" t="s">
        <v>77</v>
      </c>
      <c r="N510" s="4">
        <v>51.38</v>
      </c>
      <c r="O510" s="4">
        <v>25.62</v>
      </c>
      <c r="P510" s="4" t="s">
        <v>78</v>
      </c>
      <c r="Q510" s="77">
        <v>45281.668749999997</v>
      </c>
      <c r="R510" s="4">
        <v>1027.5999999999999</v>
      </c>
      <c r="S510" s="4">
        <v>512.4</v>
      </c>
      <c r="T510" s="4" t="str">
        <f>VLOOKUP(E510,zamiana!A:B,2,0)</f>
        <v>ALSTOM KTW</v>
      </c>
    </row>
    <row r="511" spans="1:20" x14ac:dyDescent="0.3">
      <c r="A511" s="4" t="s">
        <v>6951</v>
      </c>
      <c r="B511" s="76">
        <v>45168</v>
      </c>
      <c r="C511" s="76">
        <v>45166</v>
      </c>
      <c r="D511" s="76">
        <v>45233</v>
      </c>
      <c r="E511" s="4" t="s">
        <v>940</v>
      </c>
      <c r="F511" s="4" t="s">
        <v>941</v>
      </c>
      <c r="G511" s="4" t="s">
        <v>942</v>
      </c>
      <c r="H511" s="4" t="s">
        <v>493</v>
      </c>
      <c r="I511" s="4" t="s">
        <v>4448</v>
      </c>
      <c r="J511" s="4" t="s">
        <v>2100</v>
      </c>
      <c r="K511" s="4" t="s">
        <v>1143</v>
      </c>
      <c r="L511" s="4">
        <v>16</v>
      </c>
      <c r="M511" s="4" t="s">
        <v>77</v>
      </c>
      <c r="N511" s="4">
        <v>97.01</v>
      </c>
      <c r="O511" s="4">
        <v>25.62</v>
      </c>
      <c r="P511" s="4" t="s">
        <v>78</v>
      </c>
      <c r="Q511" s="77">
        <v>45281.668749999997</v>
      </c>
      <c r="R511" s="4">
        <v>1552.16</v>
      </c>
      <c r="S511" s="4">
        <v>409.92</v>
      </c>
      <c r="T511" s="4" t="str">
        <f>VLOOKUP(E511,zamiana!A:B,2,0)</f>
        <v>ALSTOM KTW</v>
      </c>
    </row>
    <row r="512" spans="1:20" x14ac:dyDescent="0.3">
      <c r="A512" s="4" t="s">
        <v>6951</v>
      </c>
      <c r="B512" s="76">
        <v>45168</v>
      </c>
      <c r="C512" s="76">
        <v>45166</v>
      </c>
      <c r="D512" s="76">
        <v>45233</v>
      </c>
      <c r="E512" s="4" t="s">
        <v>940</v>
      </c>
      <c r="F512" s="4" t="s">
        <v>941</v>
      </c>
      <c r="G512" s="4" t="s">
        <v>942</v>
      </c>
      <c r="H512" s="4" t="s">
        <v>493</v>
      </c>
      <c r="I512" s="4" t="s">
        <v>4447</v>
      </c>
      <c r="J512" s="4" t="s">
        <v>3687</v>
      </c>
      <c r="K512" s="4" t="s">
        <v>1143</v>
      </c>
      <c r="L512" s="4">
        <v>9</v>
      </c>
      <c r="M512" s="4" t="s">
        <v>77</v>
      </c>
      <c r="N512" s="4">
        <v>45.25</v>
      </c>
      <c r="O512" s="4">
        <v>26.36</v>
      </c>
      <c r="P512" s="4" t="s">
        <v>78</v>
      </c>
      <c r="Q512" s="77">
        <v>45281.668749999997</v>
      </c>
      <c r="R512" s="4">
        <v>407.25</v>
      </c>
      <c r="S512" s="4">
        <v>237.24</v>
      </c>
      <c r="T512" s="4" t="str">
        <f>VLOOKUP(E512,zamiana!A:B,2,0)</f>
        <v>ALSTOM KTW</v>
      </c>
    </row>
    <row r="513" spans="1:20" x14ac:dyDescent="0.3">
      <c r="A513" s="4" t="s">
        <v>6951</v>
      </c>
      <c r="B513" s="76">
        <v>45168</v>
      </c>
      <c r="C513" s="76">
        <v>45166</v>
      </c>
      <c r="D513" s="76">
        <v>45233</v>
      </c>
      <c r="E513" s="4" t="s">
        <v>940</v>
      </c>
      <c r="F513" s="4" t="s">
        <v>941</v>
      </c>
      <c r="G513" s="4" t="s">
        <v>942</v>
      </c>
      <c r="H513" s="4" t="s">
        <v>493</v>
      </c>
      <c r="I513" s="4" t="s">
        <v>4447</v>
      </c>
      <c r="J513" s="4" t="s">
        <v>3687</v>
      </c>
      <c r="K513" s="4" t="s">
        <v>1143</v>
      </c>
      <c r="L513" s="4">
        <v>1</v>
      </c>
      <c r="M513" s="4" t="s">
        <v>77</v>
      </c>
      <c r="N513" s="4">
        <v>45.25</v>
      </c>
      <c r="O513" s="4">
        <v>26.36</v>
      </c>
      <c r="P513" s="4" t="s">
        <v>78</v>
      </c>
      <c r="Q513" s="77">
        <v>45281.668749999997</v>
      </c>
      <c r="R513" s="4">
        <v>45.25</v>
      </c>
      <c r="S513" s="4">
        <v>26.36</v>
      </c>
      <c r="T513" s="4" t="str">
        <f>VLOOKUP(E513,zamiana!A:B,2,0)</f>
        <v>ALSTOM KTW</v>
      </c>
    </row>
    <row r="514" spans="1:20" x14ac:dyDescent="0.3">
      <c r="A514" s="4" t="s">
        <v>6951</v>
      </c>
      <c r="B514" s="76">
        <v>45168</v>
      </c>
      <c r="C514" s="76">
        <v>45166</v>
      </c>
      <c r="D514" s="76">
        <v>45233</v>
      </c>
      <c r="E514" s="4" t="s">
        <v>940</v>
      </c>
      <c r="F514" s="4" t="s">
        <v>941</v>
      </c>
      <c r="G514" s="4" t="s">
        <v>942</v>
      </c>
      <c r="H514" s="4" t="s">
        <v>493</v>
      </c>
      <c r="I514" s="4" t="s">
        <v>1183</v>
      </c>
      <c r="J514" s="4" t="s">
        <v>1183</v>
      </c>
      <c r="K514" s="4" t="s">
        <v>493</v>
      </c>
      <c r="L514" s="4">
        <v>20</v>
      </c>
      <c r="M514" s="4" t="s">
        <v>77</v>
      </c>
      <c r="N514" s="4">
        <v>20.28</v>
      </c>
      <c r="O514" s="4">
        <v>10.220000000000001</v>
      </c>
      <c r="P514" s="4" t="s">
        <v>78</v>
      </c>
      <c r="Q514" s="77">
        <v>45281.628472222219</v>
      </c>
      <c r="R514" s="4">
        <v>405.6</v>
      </c>
      <c r="S514" s="4">
        <v>204.4</v>
      </c>
      <c r="T514" s="4" t="str">
        <f>VLOOKUP(E514,zamiana!A:B,2,0)</f>
        <v>ALSTOM KTW</v>
      </c>
    </row>
    <row r="515" spans="1:20" x14ac:dyDescent="0.3">
      <c r="A515" s="4" t="s">
        <v>6951</v>
      </c>
      <c r="B515" s="76">
        <v>45168</v>
      </c>
      <c r="C515" s="76">
        <v>45166</v>
      </c>
      <c r="D515" s="76">
        <v>45233</v>
      </c>
      <c r="E515" s="4" t="s">
        <v>940</v>
      </c>
      <c r="F515" s="4" t="s">
        <v>941</v>
      </c>
      <c r="G515" s="4" t="s">
        <v>942</v>
      </c>
      <c r="H515" s="4" t="s">
        <v>493</v>
      </c>
      <c r="I515" s="4" t="s">
        <v>1626</v>
      </c>
      <c r="J515" s="4" t="s">
        <v>1627</v>
      </c>
      <c r="K515" s="4" t="s">
        <v>516</v>
      </c>
      <c r="L515" s="4">
        <v>12</v>
      </c>
      <c r="M515" s="4" t="s">
        <v>77</v>
      </c>
      <c r="N515" s="4">
        <v>29.05</v>
      </c>
      <c r="O515" s="4">
        <v>29</v>
      </c>
      <c r="P515" s="4" t="s">
        <v>78</v>
      </c>
      <c r="Q515" s="77">
        <v>45281.627083333333</v>
      </c>
      <c r="R515" s="4">
        <v>348.6</v>
      </c>
      <c r="S515" s="4">
        <v>348</v>
      </c>
      <c r="T515" s="4" t="str">
        <f>VLOOKUP(E515,zamiana!A:B,2,0)</f>
        <v>ALSTOM KTW</v>
      </c>
    </row>
    <row r="516" spans="1:20" x14ac:dyDescent="0.3">
      <c r="A516" s="4" t="s">
        <v>6951</v>
      </c>
      <c r="B516" s="76">
        <v>45168</v>
      </c>
      <c r="C516" s="76">
        <v>45166</v>
      </c>
      <c r="D516" s="76">
        <v>45233</v>
      </c>
      <c r="E516" s="4" t="s">
        <v>940</v>
      </c>
      <c r="F516" s="4" t="s">
        <v>941</v>
      </c>
      <c r="G516" s="4" t="s">
        <v>942</v>
      </c>
      <c r="H516" s="4" t="s">
        <v>493</v>
      </c>
      <c r="I516" s="4" t="s">
        <v>2432</v>
      </c>
      <c r="J516" s="4" t="s">
        <v>2433</v>
      </c>
      <c r="K516" s="4" t="s">
        <v>516</v>
      </c>
      <c r="L516" s="4">
        <v>10</v>
      </c>
      <c r="M516" s="4" t="s">
        <v>77</v>
      </c>
      <c r="N516" s="4">
        <v>33.6</v>
      </c>
      <c r="O516" s="4">
        <v>23.63</v>
      </c>
      <c r="P516" s="4" t="s">
        <v>78</v>
      </c>
      <c r="Q516" s="77">
        <v>45281.627083333333</v>
      </c>
      <c r="R516" s="4">
        <v>336</v>
      </c>
      <c r="S516" s="4">
        <v>236.3</v>
      </c>
      <c r="T516" s="4" t="str">
        <f>VLOOKUP(E516,zamiana!A:B,2,0)</f>
        <v>ALSTOM KTW</v>
      </c>
    </row>
    <row r="517" spans="1:20" x14ac:dyDescent="0.3">
      <c r="A517" s="4" t="s">
        <v>6951</v>
      </c>
      <c r="B517" s="76">
        <v>45168</v>
      </c>
      <c r="C517" s="76">
        <v>45166</v>
      </c>
      <c r="D517" s="76">
        <v>45233</v>
      </c>
      <c r="E517" s="4" t="s">
        <v>940</v>
      </c>
      <c r="F517" s="4" t="s">
        <v>941</v>
      </c>
      <c r="G517" s="4" t="s">
        <v>942</v>
      </c>
      <c r="H517" s="4" t="s">
        <v>493</v>
      </c>
      <c r="I517" s="4" t="s">
        <v>4439</v>
      </c>
      <c r="J517" s="4" t="s">
        <v>4439</v>
      </c>
      <c r="K517" s="4" t="s">
        <v>493</v>
      </c>
      <c r="L517" s="4">
        <v>20</v>
      </c>
      <c r="M517" s="4" t="s">
        <v>77</v>
      </c>
      <c r="N517" s="4">
        <v>120.06</v>
      </c>
      <c r="O517" s="4">
        <v>45.09</v>
      </c>
      <c r="P517" s="4" t="s">
        <v>78</v>
      </c>
      <c r="Q517" s="77">
        <v>45281.63958333333</v>
      </c>
      <c r="R517" s="4">
        <v>2401.1999999999998</v>
      </c>
      <c r="S517" s="4">
        <v>901.8</v>
      </c>
      <c r="T517" s="4" t="str">
        <f>VLOOKUP(E517,zamiana!A:B,2,0)</f>
        <v>ALSTOM KTW</v>
      </c>
    </row>
    <row r="518" spans="1:20" x14ac:dyDescent="0.3">
      <c r="A518" s="4" t="s">
        <v>6951</v>
      </c>
      <c r="B518" s="76">
        <v>45168</v>
      </c>
      <c r="C518" s="76">
        <v>45166</v>
      </c>
      <c r="D518" s="76">
        <v>45233</v>
      </c>
      <c r="E518" s="4" t="s">
        <v>940</v>
      </c>
      <c r="F518" s="4" t="s">
        <v>941</v>
      </c>
      <c r="G518" s="4" t="s">
        <v>942</v>
      </c>
      <c r="H518" s="4" t="s">
        <v>493</v>
      </c>
      <c r="I518" s="4" t="s">
        <v>1679</v>
      </c>
      <c r="J518" s="4" t="s">
        <v>1679</v>
      </c>
      <c r="K518" s="4" t="s">
        <v>493</v>
      </c>
      <c r="L518" s="4">
        <v>25</v>
      </c>
      <c r="M518" s="4" t="s">
        <v>77</v>
      </c>
      <c r="N518" s="4">
        <v>45.03</v>
      </c>
      <c r="O518" s="4">
        <v>41.94</v>
      </c>
      <c r="P518" s="4" t="s">
        <v>78</v>
      </c>
      <c r="Q518" s="77">
        <v>45281.628472222219</v>
      </c>
      <c r="R518" s="4">
        <v>1125.75</v>
      </c>
      <c r="S518" s="4">
        <v>1048.5</v>
      </c>
      <c r="T518" s="4" t="str">
        <f>VLOOKUP(E518,zamiana!A:B,2,0)</f>
        <v>ALSTOM KTW</v>
      </c>
    </row>
    <row r="519" spans="1:20" x14ac:dyDescent="0.3">
      <c r="A519" s="4" t="s">
        <v>6951</v>
      </c>
      <c r="B519" s="76">
        <v>45168</v>
      </c>
      <c r="C519" s="76">
        <v>45166</v>
      </c>
      <c r="D519" s="76">
        <v>45233</v>
      </c>
      <c r="E519" s="4" t="s">
        <v>940</v>
      </c>
      <c r="F519" s="4" t="s">
        <v>941</v>
      </c>
      <c r="G519" s="4" t="s">
        <v>942</v>
      </c>
      <c r="H519" s="4" t="s">
        <v>493</v>
      </c>
      <c r="I519" s="4" t="s">
        <v>2439</v>
      </c>
      <c r="J519" s="4" t="s">
        <v>509</v>
      </c>
      <c r="K519" s="4" t="s">
        <v>102</v>
      </c>
      <c r="L519" s="4">
        <v>8</v>
      </c>
      <c r="M519" s="4" t="s">
        <v>77</v>
      </c>
      <c r="N519" s="4">
        <v>144.1</v>
      </c>
      <c r="O519" s="4">
        <v>162.94</v>
      </c>
      <c r="P519" s="4" t="s">
        <v>78</v>
      </c>
      <c r="Q519" s="77">
        <v>45281.634722222225</v>
      </c>
      <c r="R519" s="4">
        <v>1152.8</v>
      </c>
      <c r="S519" s="4">
        <v>1303.52</v>
      </c>
      <c r="T519" s="4" t="str">
        <f>VLOOKUP(E519,zamiana!A:B,2,0)</f>
        <v>ALSTOM KTW</v>
      </c>
    </row>
    <row r="520" spans="1:20" x14ac:dyDescent="0.3">
      <c r="A520" s="4" t="s">
        <v>6951</v>
      </c>
      <c r="B520" s="76">
        <v>45168</v>
      </c>
      <c r="C520" s="76">
        <v>45166</v>
      </c>
      <c r="D520" s="76">
        <v>45233</v>
      </c>
      <c r="E520" s="4" t="s">
        <v>940</v>
      </c>
      <c r="F520" s="4" t="s">
        <v>941</v>
      </c>
      <c r="G520" s="4" t="s">
        <v>942</v>
      </c>
      <c r="H520" s="4" t="s">
        <v>493</v>
      </c>
      <c r="I520" s="4" t="s">
        <v>4438</v>
      </c>
      <c r="J520" s="4" t="s">
        <v>4438</v>
      </c>
      <c r="K520" s="4" t="s">
        <v>493</v>
      </c>
      <c r="L520" s="4">
        <v>10</v>
      </c>
      <c r="M520" s="4" t="s">
        <v>77</v>
      </c>
      <c r="N520" s="4">
        <v>61.47</v>
      </c>
      <c r="O520" s="4">
        <v>88.58</v>
      </c>
      <c r="P520" s="4" t="s">
        <v>78</v>
      </c>
      <c r="Q520" s="77">
        <v>45281.63958333333</v>
      </c>
      <c r="R520" s="4">
        <v>614.70000000000005</v>
      </c>
      <c r="S520" s="4">
        <v>885.8</v>
      </c>
      <c r="T520" s="4" t="str">
        <f>VLOOKUP(E520,zamiana!A:B,2,0)</f>
        <v>ALSTOM KTW</v>
      </c>
    </row>
    <row r="521" spans="1:20" x14ac:dyDescent="0.3">
      <c r="A521" s="4" t="s">
        <v>6951</v>
      </c>
      <c r="B521" s="76">
        <v>45168</v>
      </c>
      <c r="C521" s="76">
        <v>45166</v>
      </c>
      <c r="D521" s="76">
        <v>45233</v>
      </c>
      <c r="E521" s="4" t="s">
        <v>940</v>
      </c>
      <c r="F521" s="4" t="s">
        <v>941</v>
      </c>
      <c r="G521" s="4" t="s">
        <v>942</v>
      </c>
      <c r="H521" s="4" t="s">
        <v>493</v>
      </c>
      <c r="I521" s="4" t="s">
        <v>1848</v>
      </c>
      <c r="J521" s="4" t="s">
        <v>1848</v>
      </c>
      <c r="K521" s="4" t="s">
        <v>493</v>
      </c>
      <c r="L521" s="4">
        <v>20</v>
      </c>
      <c r="M521" s="4" t="s">
        <v>77</v>
      </c>
      <c r="N521" s="4">
        <v>70.31</v>
      </c>
      <c r="O521" s="4">
        <v>120.69</v>
      </c>
      <c r="P521" s="4" t="s">
        <v>78</v>
      </c>
      <c r="Q521" s="77">
        <v>45281.628472222219</v>
      </c>
      <c r="R521" s="4">
        <v>1406.2</v>
      </c>
      <c r="S521" s="4">
        <v>2413.8000000000002</v>
      </c>
      <c r="T521" s="4" t="str">
        <f>VLOOKUP(E521,zamiana!A:B,2,0)</f>
        <v>ALSTOM KTW</v>
      </c>
    </row>
    <row r="522" spans="1:20" x14ac:dyDescent="0.3">
      <c r="A522" s="4" t="s">
        <v>6951</v>
      </c>
      <c r="B522" s="76">
        <v>45168</v>
      </c>
      <c r="C522" s="76">
        <v>45166</v>
      </c>
      <c r="D522" s="76">
        <v>45233</v>
      </c>
      <c r="E522" s="4" t="s">
        <v>940</v>
      </c>
      <c r="F522" s="4" t="s">
        <v>941</v>
      </c>
      <c r="G522" s="4" t="s">
        <v>942</v>
      </c>
      <c r="H522" s="4" t="s">
        <v>493</v>
      </c>
      <c r="I522" s="4" t="s">
        <v>2229</v>
      </c>
      <c r="J522" s="4" t="s">
        <v>2230</v>
      </c>
      <c r="K522" s="4" t="s">
        <v>493</v>
      </c>
      <c r="L522" s="4">
        <v>20</v>
      </c>
      <c r="M522" s="4" t="s">
        <v>77</v>
      </c>
      <c r="N522" s="4">
        <v>99.77</v>
      </c>
      <c r="O522" s="4">
        <v>59.58</v>
      </c>
      <c r="P522" s="4" t="s">
        <v>78</v>
      </c>
      <c r="Q522" s="77">
        <v>45281.65347222222</v>
      </c>
      <c r="R522" s="4">
        <v>1995.4</v>
      </c>
      <c r="S522" s="4">
        <v>1191.5999999999999</v>
      </c>
      <c r="T522" s="4" t="str">
        <f>VLOOKUP(E522,zamiana!A:B,2,0)</f>
        <v>ALSTOM KTW</v>
      </c>
    </row>
    <row r="523" spans="1:20" x14ac:dyDescent="0.3">
      <c r="A523" s="4" t="s">
        <v>6951</v>
      </c>
      <c r="B523" s="76">
        <v>45168</v>
      </c>
      <c r="C523" s="76">
        <v>45166</v>
      </c>
      <c r="D523" s="76">
        <v>45233</v>
      </c>
      <c r="E523" s="4" t="s">
        <v>940</v>
      </c>
      <c r="F523" s="4" t="s">
        <v>941</v>
      </c>
      <c r="G523" s="4" t="s">
        <v>942</v>
      </c>
      <c r="H523" s="4" t="s">
        <v>493</v>
      </c>
      <c r="I523" s="4" t="s">
        <v>1547</v>
      </c>
      <c r="J523" s="4" t="s">
        <v>1547</v>
      </c>
      <c r="K523" s="4" t="s">
        <v>493</v>
      </c>
      <c r="L523" s="4">
        <v>20</v>
      </c>
      <c r="M523" s="4" t="s">
        <v>77</v>
      </c>
      <c r="N523" s="4">
        <v>34.22</v>
      </c>
      <c r="O523" s="4">
        <v>21.42</v>
      </c>
      <c r="P523" s="4" t="s">
        <v>78</v>
      </c>
      <c r="Q523" s="77">
        <v>45281.628472222219</v>
      </c>
      <c r="R523" s="4">
        <v>684.4</v>
      </c>
      <c r="S523" s="4">
        <v>428.4</v>
      </c>
      <c r="T523" s="4" t="str">
        <f>VLOOKUP(E523,zamiana!A:B,2,0)</f>
        <v>ALSTOM KTW</v>
      </c>
    </row>
    <row r="524" spans="1:20" x14ac:dyDescent="0.3">
      <c r="A524" s="4" t="s">
        <v>6951</v>
      </c>
      <c r="B524" s="76">
        <v>45168</v>
      </c>
      <c r="C524" s="76">
        <v>45166</v>
      </c>
      <c r="D524" s="76">
        <v>45233</v>
      </c>
      <c r="E524" s="4" t="s">
        <v>940</v>
      </c>
      <c r="F524" s="4" t="s">
        <v>941</v>
      </c>
      <c r="G524" s="4" t="s">
        <v>942</v>
      </c>
      <c r="H524" s="4" t="s">
        <v>493</v>
      </c>
      <c r="I524" s="4" t="s">
        <v>1258</v>
      </c>
      <c r="J524" s="4" t="s">
        <v>1259</v>
      </c>
      <c r="K524" s="4" t="s">
        <v>493</v>
      </c>
      <c r="L524" s="4">
        <v>55</v>
      </c>
      <c r="M524" s="4" t="s">
        <v>77</v>
      </c>
      <c r="N524" s="4">
        <v>5.36</v>
      </c>
      <c r="O524" s="4">
        <v>6.2</v>
      </c>
      <c r="P524" s="4" t="s">
        <v>78</v>
      </c>
      <c r="Q524" s="77">
        <v>45173.662499999999</v>
      </c>
      <c r="R524" s="4">
        <v>294.8</v>
      </c>
      <c r="S524" s="4">
        <v>341</v>
      </c>
      <c r="T524" s="4" t="str">
        <f>VLOOKUP(E524,zamiana!A:B,2,0)</f>
        <v>ALSTOM KTW</v>
      </c>
    </row>
    <row r="525" spans="1:20" x14ac:dyDescent="0.3">
      <c r="A525" s="4" t="s">
        <v>6951</v>
      </c>
      <c r="B525" s="76">
        <v>45168</v>
      </c>
      <c r="C525" s="76">
        <v>45166</v>
      </c>
      <c r="D525" s="76">
        <v>45233</v>
      </c>
      <c r="E525" s="4" t="s">
        <v>940</v>
      </c>
      <c r="F525" s="4" t="s">
        <v>941</v>
      </c>
      <c r="G525" s="4" t="s">
        <v>942</v>
      </c>
      <c r="H525" s="4" t="s">
        <v>493</v>
      </c>
      <c r="I525" s="4" t="s">
        <v>1177</v>
      </c>
      <c r="J525" s="4" t="s">
        <v>1178</v>
      </c>
      <c r="K525" s="4" t="s">
        <v>493</v>
      </c>
      <c r="L525" s="4">
        <v>36</v>
      </c>
      <c r="M525" s="4" t="s">
        <v>77</v>
      </c>
      <c r="N525" s="4">
        <v>6.78</v>
      </c>
      <c r="O525" s="4">
        <v>5.5</v>
      </c>
      <c r="P525" s="4" t="s">
        <v>78</v>
      </c>
      <c r="Q525" s="77">
        <v>45173.662499999999</v>
      </c>
      <c r="R525" s="4">
        <v>244.08</v>
      </c>
      <c r="S525" s="4">
        <v>198</v>
      </c>
      <c r="T525" s="4" t="str">
        <f>VLOOKUP(E525,zamiana!A:B,2,0)</f>
        <v>ALSTOM KTW</v>
      </c>
    </row>
    <row r="526" spans="1:20" x14ac:dyDescent="0.3">
      <c r="A526" s="4" t="s">
        <v>6951</v>
      </c>
      <c r="B526" s="76">
        <v>45168</v>
      </c>
      <c r="C526" s="76">
        <v>45166</v>
      </c>
      <c r="D526" s="76">
        <v>45233</v>
      </c>
      <c r="E526" s="4" t="s">
        <v>940</v>
      </c>
      <c r="F526" s="4" t="s">
        <v>941</v>
      </c>
      <c r="G526" s="4" t="s">
        <v>942</v>
      </c>
      <c r="H526" s="4" t="s">
        <v>493</v>
      </c>
      <c r="I526" s="4" t="s">
        <v>1439</v>
      </c>
      <c r="J526" s="4" t="s">
        <v>499</v>
      </c>
      <c r="K526" s="4" t="s">
        <v>493</v>
      </c>
      <c r="L526" s="4">
        <v>22</v>
      </c>
      <c r="M526" s="4" t="s">
        <v>77</v>
      </c>
      <c r="N526" s="4">
        <v>36.049999999999997</v>
      </c>
      <c r="O526" s="4">
        <v>17.07</v>
      </c>
      <c r="P526" s="4" t="s">
        <v>78</v>
      </c>
      <c r="Q526" s="77">
        <v>45281.645833333336</v>
      </c>
      <c r="R526" s="4">
        <v>793.1</v>
      </c>
      <c r="S526" s="4">
        <v>375.54</v>
      </c>
      <c r="T526" s="4" t="str">
        <f>VLOOKUP(E526,zamiana!A:B,2,0)</f>
        <v>ALSTOM KTW</v>
      </c>
    </row>
    <row r="527" spans="1:20" x14ac:dyDescent="0.3">
      <c r="A527" s="4" t="s">
        <v>6951</v>
      </c>
      <c r="B527" s="76">
        <v>45168</v>
      </c>
      <c r="C527" s="76">
        <v>45166</v>
      </c>
      <c r="D527" s="76">
        <v>45233</v>
      </c>
      <c r="E527" s="4" t="s">
        <v>940</v>
      </c>
      <c r="F527" s="4" t="s">
        <v>941</v>
      </c>
      <c r="G527" s="4" t="s">
        <v>942</v>
      </c>
      <c r="H527" s="4" t="s">
        <v>493</v>
      </c>
      <c r="I527" s="4" t="s">
        <v>4430</v>
      </c>
      <c r="J527" s="4" t="s">
        <v>176</v>
      </c>
      <c r="K527" s="4" t="s">
        <v>107</v>
      </c>
      <c r="L527" s="4">
        <v>20</v>
      </c>
      <c r="M527" s="4" t="s">
        <v>77</v>
      </c>
      <c r="N527" s="4">
        <v>15.93</v>
      </c>
      <c r="O527" s="4">
        <v>9.5399999999999991</v>
      </c>
      <c r="P527" s="4" t="s">
        <v>78</v>
      </c>
      <c r="Q527" s="77">
        <v>45281.645833333336</v>
      </c>
      <c r="R527" s="4">
        <v>318.60000000000002</v>
      </c>
      <c r="S527" s="4">
        <v>190.8</v>
      </c>
      <c r="T527" s="4" t="str">
        <f>VLOOKUP(E527,zamiana!A:B,2,0)</f>
        <v>ALSTOM KTW</v>
      </c>
    </row>
    <row r="528" spans="1:20" x14ac:dyDescent="0.3">
      <c r="A528" s="4" t="s">
        <v>6951</v>
      </c>
      <c r="B528" s="76">
        <v>45168</v>
      </c>
      <c r="C528" s="76">
        <v>45166</v>
      </c>
      <c r="D528" s="76">
        <v>45233</v>
      </c>
      <c r="E528" s="4" t="s">
        <v>940</v>
      </c>
      <c r="F528" s="4" t="s">
        <v>941</v>
      </c>
      <c r="G528" s="4" t="s">
        <v>942</v>
      </c>
      <c r="H528" s="4" t="s">
        <v>493</v>
      </c>
      <c r="I528" s="4" t="s">
        <v>2680</v>
      </c>
      <c r="J528" s="4" t="s">
        <v>2681</v>
      </c>
      <c r="K528" s="4" t="s">
        <v>516</v>
      </c>
      <c r="L528" s="4">
        <v>10</v>
      </c>
      <c r="M528" s="4" t="s">
        <v>77</v>
      </c>
      <c r="N528" s="4">
        <v>29.36</v>
      </c>
      <c r="O528" s="4">
        <v>5.82</v>
      </c>
      <c r="P528" s="4" t="s">
        <v>78</v>
      </c>
      <c r="Q528" s="77">
        <v>45173.662499999999</v>
      </c>
      <c r="R528" s="4">
        <v>293.60000000000002</v>
      </c>
      <c r="S528" s="4">
        <v>58.2</v>
      </c>
      <c r="T528" s="4" t="str">
        <f>VLOOKUP(E528,zamiana!A:B,2,0)</f>
        <v>ALSTOM KTW</v>
      </c>
    </row>
    <row r="529" spans="1:20" x14ac:dyDescent="0.3">
      <c r="A529" s="4" t="s">
        <v>6951</v>
      </c>
      <c r="B529" s="76">
        <v>45168</v>
      </c>
      <c r="C529" s="76">
        <v>45166</v>
      </c>
      <c r="D529" s="76">
        <v>45233</v>
      </c>
      <c r="E529" s="4" t="s">
        <v>940</v>
      </c>
      <c r="F529" s="4" t="s">
        <v>941</v>
      </c>
      <c r="G529" s="4" t="s">
        <v>942</v>
      </c>
      <c r="H529" s="4" t="s">
        <v>493</v>
      </c>
      <c r="I529" s="4" t="s">
        <v>4425</v>
      </c>
      <c r="J529" s="4" t="s">
        <v>176</v>
      </c>
      <c r="K529" s="4" t="s">
        <v>107</v>
      </c>
      <c r="L529" s="4">
        <v>10</v>
      </c>
      <c r="M529" s="4" t="s">
        <v>77</v>
      </c>
      <c r="N529" s="4">
        <v>21.11</v>
      </c>
      <c r="O529" s="4">
        <v>14.48</v>
      </c>
      <c r="P529" s="4" t="s">
        <v>78</v>
      </c>
      <c r="Q529" s="77">
        <v>45281.636805555558</v>
      </c>
      <c r="R529" s="4">
        <v>211.1</v>
      </c>
      <c r="S529" s="4">
        <v>144.80000000000001</v>
      </c>
      <c r="T529" s="4" t="str">
        <f>VLOOKUP(E529,zamiana!A:B,2,0)</f>
        <v>ALSTOM KTW</v>
      </c>
    </row>
    <row r="530" spans="1:20" x14ac:dyDescent="0.3">
      <c r="A530" s="4" t="s">
        <v>6951</v>
      </c>
      <c r="B530" s="76">
        <v>45168</v>
      </c>
      <c r="C530" s="76">
        <v>45166</v>
      </c>
      <c r="D530" s="76">
        <v>45233</v>
      </c>
      <c r="E530" s="4" t="s">
        <v>940</v>
      </c>
      <c r="F530" s="4" t="s">
        <v>941</v>
      </c>
      <c r="G530" s="4" t="s">
        <v>942</v>
      </c>
      <c r="H530" s="4" t="s">
        <v>493</v>
      </c>
      <c r="I530" s="4" t="s">
        <v>4422</v>
      </c>
      <c r="J530" s="4" t="s">
        <v>4423</v>
      </c>
      <c r="K530" s="4" t="s">
        <v>493</v>
      </c>
      <c r="L530" s="4">
        <v>7</v>
      </c>
      <c r="M530" s="4" t="s">
        <v>77</v>
      </c>
      <c r="N530" s="4">
        <v>41.66</v>
      </c>
      <c r="O530" s="4">
        <v>17.760000000000002</v>
      </c>
      <c r="P530" s="4" t="s">
        <v>78</v>
      </c>
      <c r="Q530" s="77">
        <v>45281.652777777781</v>
      </c>
      <c r="R530" s="4">
        <v>291.62</v>
      </c>
      <c r="S530" s="4">
        <v>124.32</v>
      </c>
      <c r="T530" s="4" t="str">
        <f>VLOOKUP(E530,zamiana!A:B,2,0)</f>
        <v>ALSTOM KTW</v>
      </c>
    </row>
    <row r="531" spans="1:20" x14ac:dyDescent="0.3">
      <c r="A531" s="4" t="s">
        <v>6951</v>
      </c>
      <c r="B531" s="76">
        <v>45168</v>
      </c>
      <c r="C531" s="76">
        <v>45166</v>
      </c>
      <c r="D531" s="76">
        <v>45233</v>
      </c>
      <c r="E531" s="4" t="s">
        <v>940</v>
      </c>
      <c r="F531" s="4" t="s">
        <v>941</v>
      </c>
      <c r="G531" s="4" t="s">
        <v>942</v>
      </c>
      <c r="H531" s="4" t="s">
        <v>493</v>
      </c>
      <c r="I531" s="4" t="s">
        <v>4418</v>
      </c>
      <c r="J531" s="4" t="s">
        <v>4419</v>
      </c>
      <c r="K531" s="4" t="s">
        <v>493</v>
      </c>
      <c r="L531" s="4">
        <v>20</v>
      </c>
      <c r="M531" s="4" t="s">
        <v>77</v>
      </c>
      <c r="N531" s="4">
        <v>28.41</v>
      </c>
      <c r="O531" s="4">
        <v>12.97</v>
      </c>
      <c r="P531" s="4" t="s">
        <v>78</v>
      </c>
      <c r="Q531" s="77">
        <v>45281.645833333336</v>
      </c>
      <c r="R531" s="4">
        <v>568.20000000000005</v>
      </c>
      <c r="S531" s="4">
        <v>259.39999999999998</v>
      </c>
      <c r="T531" s="4" t="str">
        <f>VLOOKUP(E531,zamiana!A:B,2,0)</f>
        <v>ALSTOM KTW</v>
      </c>
    </row>
    <row r="532" spans="1:20" x14ac:dyDescent="0.3">
      <c r="A532" s="4" t="s">
        <v>6951</v>
      </c>
      <c r="B532" s="76">
        <v>45168</v>
      </c>
      <c r="C532" s="76">
        <v>45166</v>
      </c>
      <c r="D532" s="76">
        <v>45233</v>
      </c>
      <c r="E532" s="4" t="s">
        <v>940</v>
      </c>
      <c r="F532" s="4" t="s">
        <v>941</v>
      </c>
      <c r="G532" s="4" t="s">
        <v>942</v>
      </c>
      <c r="H532" s="4" t="s">
        <v>493</v>
      </c>
      <c r="I532" s="4" t="s">
        <v>2547</v>
      </c>
      <c r="J532" s="4" t="s">
        <v>499</v>
      </c>
      <c r="K532" s="4" t="s">
        <v>1143</v>
      </c>
      <c r="L532" s="4">
        <v>30</v>
      </c>
      <c r="M532" s="4" t="s">
        <v>77</v>
      </c>
      <c r="N532" s="4">
        <v>18.350000000000001</v>
      </c>
      <c r="O532" s="4">
        <v>5.47</v>
      </c>
      <c r="P532" s="4" t="s">
        <v>78</v>
      </c>
      <c r="Q532" s="77">
        <v>45281.661805555559</v>
      </c>
      <c r="R532" s="4">
        <v>550.5</v>
      </c>
      <c r="S532" s="4">
        <v>164.1</v>
      </c>
      <c r="T532" s="4" t="str">
        <f>VLOOKUP(E532,zamiana!A:B,2,0)</f>
        <v>ALSTOM KTW</v>
      </c>
    </row>
    <row r="533" spans="1:20" x14ac:dyDescent="0.3">
      <c r="A533" s="4" t="s">
        <v>6951</v>
      </c>
      <c r="B533" s="76">
        <v>45168</v>
      </c>
      <c r="C533" s="76">
        <v>45166</v>
      </c>
      <c r="D533" s="76">
        <v>45233</v>
      </c>
      <c r="E533" s="4" t="s">
        <v>940</v>
      </c>
      <c r="F533" s="4" t="s">
        <v>941</v>
      </c>
      <c r="G533" s="4" t="s">
        <v>942</v>
      </c>
      <c r="H533" s="4" t="s">
        <v>493</v>
      </c>
      <c r="I533" s="4" t="s">
        <v>2682</v>
      </c>
      <c r="J533" s="4" t="s">
        <v>2683</v>
      </c>
      <c r="K533" s="4" t="s">
        <v>516</v>
      </c>
      <c r="L533" s="4">
        <v>63</v>
      </c>
      <c r="M533" s="4" t="s">
        <v>77</v>
      </c>
      <c r="N533" s="4">
        <v>42.49</v>
      </c>
      <c r="O533" s="4">
        <v>29.39</v>
      </c>
      <c r="P533" s="4" t="s">
        <v>78</v>
      </c>
      <c r="Q533" s="77">
        <v>45281.627083333333</v>
      </c>
      <c r="R533" s="4">
        <v>2676.87</v>
      </c>
      <c r="S533" s="4">
        <v>1851.57</v>
      </c>
      <c r="T533" s="4" t="str">
        <f>VLOOKUP(E533,zamiana!A:B,2,0)</f>
        <v>ALSTOM KTW</v>
      </c>
    </row>
    <row r="534" spans="1:20" x14ac:dyDescent="0.3">
      <c r="A534" s="4" t="s">
        <v>6951</v>
      </c>
      <c r="B534" s="76">
        <v>45168</v>
      </c>
      <c r="C534" s="76">
        <v>45166</v>
      </c>
      <c r="D534" s="76">
        <v>45233</v>
      </c>
      <c r="E534" s="4" t="s">
        <v>940</v>
      </c>
      <c r="F534" s="4" t="s">
        <v>941</v>
      </c>
      <c r="G534" s="4" t="s">
        <v>942</v>
      </c>
      <c r="H534" s="4" t="s">
        <v>493</v>
      </c>
      <c r="I534" s="4" t="s">
        <v>4415</v>
      </c>
      <c r="J534" s="4" t="s">
        <v>499</v>
      </c>
      <c r="K534" s="4" t="s">
        <v>493</v>
      </c>
      <c r="L534" s="4">
        <v>8</v>
      </c>
      <c r="M534" s="4" t="s">
        <v>77</v>
      </c>
      <c r="N534" s="4">
        <v>39.9</v>
      </c>
      <c r="O534" s="4">
        <v>17.89</v>
      </c>
      <c r="P534" s="4" t="s">
        <v>78</v>
      </c>
      <c r="Q534" s="77">
        <v>45281.652777777781</v>
      </c>
      <c r="R534" s="4">
        <v>319.2</v>
      </c>
      <c r="S534" s="4">
        <v>143.12</v>
      </c>
      <c r="T534" s="4" t="str">
        <f>VLOOKUP(E534,zamiana!A:B,2,0)</f>
        <v>ALSTOM KTW</v>
      </c>
    </row>
    <row r="535" spans="1:20" x14ac:dyDescent="0.3">
      <c r="A535" s="4" t="s">
        <v>6951</v>
      </c>
      <c r="B535" s="76">
        <v>45168</v>
      </c>
      <c r="C535" s="76">
        <v>45166</v>
      </c>
      <c r="D535" s="76">
        <v>45233</v>
      </c>
      <c r="E535" s="4" t="s">
        <v>940</v>
      </c>
      <c r="F535" s="4" t="s">
        <v>941</v>
      </c>
      <c r="G535" s="4" t="s">
        <v>942</v>
      </c>
      <c r="H535" s="4" t="s">
        <v>493</v>
      </c>
      <c r="I535" s="4" t="s">
        <v>1298</v>
      </c>
      <c r="J535" s="4" t="s">
        <v>1299</v>
      </c>
      <c r="K535" s="4" t="s">
        <v>1143</v>
      </c>
      <c r="L535" s="4">
        <v>20</v>
      </c>
      <c r="M535" s="4" t="s">
        <v>77</v>
      </c>
      <c r="N535" s="4">
        <v>29.2</v>
      </c>
      <c r="O535" s="4">
        <v>10.32</v>
      </c>
      <c r="P535" s="4" t="s">
        <v>78</v>
      </c>
      <c r="Q535" s="77">
        <v>45281.661805555559</v>
      </c>
      <c r="R535" s="4">
        <v>584</v>
      </c>
      <c r="S535" s="4">
        <v>206.4</v>
      </c>
      <c r="T535" s="4" t="str">
        <f>VLOOKUP(E535,zamiana!A:B,2,0)</f>
        <v>ALSTOM KTW</v>
      </c>
    </row>
    <row r="536" spans="1:20" x14ac:dyDescent="0.3">
      <c r="A536" s="4" t="s">
        <v>6951</v>
      </c>
      <c r="B536" s="76">
        <v>45168</v>
      </c>
      <c r="C536" s="76">
        <v>45166</v>
      </c>
      <c r="D536" s="76">
        <v>45233</v>
      </c>
      <c r="E536" s="4" t="s">
        <v>940</v>
      </c>
      <c r="F536" s="4" t="s">
        <v>941</v>
      </c>
      <c r="G536" s="4" t="s">
        <v>942</v>
      </c>
      <c r="H536" s="4" t="s">
        <v>493</v>
      </c>
      <c r="I536" s="4" t="s">
        <v>2537</v>
      </c>
      <c r="J536" s="4" t="s">
        <v>499</v>
      </c>
      <c r="K536" s="4" t="s">
        <v>1143</v>
      </c>
      <c r="L536" s="4">
        <v>20</v>
      </c>
      <c r="M536" s="4" t="s">
        <v>77</v>
      </c>
      <c r="N536" s="4">
        <v>21.1</v>
      </c>
      <c r="O536" s="4">
        <v>7.41</v>
      </c>
      <c r="P536" s="4" t="s">
        <v>78</v>
      </c>
      <c r="Q536" s="77">
        <v>45281.661805555559</v>
      </c>
      <c r="R536" s="4">
        <v>422</v>
      </c>
      <c r="S536" s="4">
        <v>148.19999999999999</v>
      </c>
      <c r="T536" s="4" t="str">
        <f>VLOOKUP(E536,zamiana!A:B,2,0)</f>
        <v>ALSTOM KTW</v>
      </c>
    </row>
    <row r="537" spans="1:20" x14ac:dyDescent="0.3">
      <c r="A537" s="4" t="s">
        <v>6951</v>
      </c>
      <c r="B537" s="76">
        <v>45168</v>
      </c>
      <c r="C537" s="76">
        <v>45166</v>
      </c>
      <c r="D537" s="76">
        <v>45233</v>
      </c>
      <c r="E537" s="4" t="s">
        <v>940</v>
      </c>
      <c r="F537" s="4" t="s">
        <v>941</v>
      </c>
      <c r="G537" s="4" t="s">
        <v>942</v>
      </c>
      <c r="H537" s="4" t="s">
        <v>493</v>
      </c>
      <c r="I537" s="4" t="s">
        <v>2551</v>
      </c>
      <c r="J537" s="4" t="s">
        <v>2552</v>
      </c>
      <c r="K537" s="4" t="s">
        <v>516</v>
      </c>
      <c r="L537" s="4">
        <v>8</v>
      </c>
      <c r="M537" s="4" t="s">
        <v>77</v>
      </c>
      <c r="N537" s="4">
        <v>57.98</v>
      </c>
      <c r="O537" s="4">
        <v>42.04</v>
      </c>
      <c r="P537" s="4" t="s">
        <v>78</v>
      </c>
      <c r="Q537" s="77">
        <v>45281.627083333333</v>
      </c>
      <c r="R537" s="4">
        <v>463.84</v>
      </c>
      <c r="S537" s="4">
        <v>336.32</v>
      </c>
      <c r="T537" s="4" t="str">
        <f>VLOOKUP(E537,zamiana!A:B,2,0)</f>
        <v>ALSTOM KTW</v>
      </c>
    </row>
    <row r="538" spans="1:20" x14ac:dyDescent="0.3">
      <c r="A538" s="4" t="s">
        <v>6951</v>
      </c>
      <c r="B538" s="76">
        <v>45168</v>
      </c>
      <c r="C538" s="76">
        <v>45166</v>
      </c>
      <c r="D538" s="76">
        <v>45233</v>
      </c>
      <c r="E538" s="4" t="s">
        <v>940</v>
      </c>
      <c r="F538" s="4" t="s">
        <v>941</v>
      </c>
      <c r="G538" s="4" t="s">
        <v>942</v>
      </c>
      <c r="H538" s="4" t="s">
        <v>493</v>
      </c>
      <c r="I538" s="4" t="s">
        <v>2551</v>
      </c>
      <c r="J538" s="4" t="s">
        <v>2552</v>
      </c>
      <c r="K538" s="4" t="s">
        <v>516</v>
      </c>
      <c r="L538" s="4">
        <v>29</v>
      </c>
      <c r="M538" s="4" t="s">
        <v>77</v>
      </c>
      <c r="N538" s="4">
        <v>57.98</v>
      </c>
      <c r="O538" s="4">
        <v>42.04</v>
      </c>
      <c r="P538" s="4" t="s">
        <v>78</v>
      </c>
      <c r="Q538" s="77">
        <v>45281.627083333333</v>
      </c>
      <c r="R538" s="4">
        <v>1681.42</v>
      </c>
      <c r="S538" s="4">
        <v>1219.1600000000001</v>
      </c>
      <c r="T538" s="4" t="str">
        <f>VLOOKUP(E538,zamiana!A:B,2,0)</f>
        <v>ALSTOM KTW</v>
      </c>
    </row>
    <row r="539" spans="1:20" x14ac:dyDescent="0.3">
      <c r="A539" s="4" t="s">
        <v>6951</v>
      </c>
      <c r="B539" s="76">
        <v>45168</v>
      </c>
      <c r="C539" s="76">
        <v>45166</v>
      </c>
      <c r="D539" s="76">
        <v>45233</v>
      </c>
      <c r="E539" s="4" t="s">
        <v>940</v>
      </c>
      <c r="F539" s="4" t="s">
        <v>941</v>
      </c>
      <c r="G539" s="4" t="s">
        <v>942</v>
      </c>
      <c r="H539" s="4" t="s">
        <v>493</v>
      </c>
      <c r="I539" s="4" t="s">
        <v>2289</v>
      </c>
      <c r="J539" s="4" t="s">
        <v>2290</v>
      </c>
      <c r="K539" s="4" t="s">
        <v>516</v>
      </c>
      <c r="L539" s="4">
        <v>50</v>
      </c>
      <c r="M539" s="4" t="s">
        <v>77</v>
      </c>
      <c r="N539" s="4">
        <v>23.9</v>
      </c>
      <c r="O539" s="4">
        <v>16.850000000000001</v>
      </c>
      <c r="P539" s="4" t="s">
        <v>78</v>
      </c>
      <c r="Q539" s="77">
        <v>45281.627083333333</v>
      </c>
      <c r="R539" s="4">
        <v>1195</v>
      </c>
      <c r="S539" s="4">
        <v>842.5</v>
      </c>
      <c r="T539" s="4" t="str">
        <f>VLOOKUP(E539,zamiana!A:B,2,0)</f>
        <v>ALSTOM KTW</v>
      </c>
    </row>
    <row r="540" spans="1:20" x14ac:dyDescent="0.3">
      <c r="A540" s="4" t="s">
        <v>6951</v>
      </c>
      <c r="B540" s="76">
        <v>45168</v>
      </c>
      <c r="C540" s="76">
        <v>45166</v>
      </c>
      <c r="D540" s="76">
        <v>45233</v>
      </c>
      <c r="E540" s="4" t="s">
        <v>940</v>
      </c>
      <c r="F540" s="4" t="s">
        <v>941</v>
      </c>
      <c r="G540" s="4" t="s">
        <v>942</v>
      </c>
      <c r="H540" s="4" t="s">
        <v>493</v>
      </c>
      <c r="I540" s="4" t="s">
        <v>2289</v>
      </c>
      <c r="J540" s="4" t="s">
        <v>2290</v>
      </c>
      <c r="K540" s="4" t="s">
        <v>516</v>
      </c>
      <c r="L540" s="4">
        <v>8</v>
      </c>
      <c r="M540" s="4" t="s">
        <v>77</v>
      </c>
      <c r="N540" s="4">
        <v>23.9</v>
      </c>
      <c r="O540" s="4">
        <v>16.850000000000001</v>
      </c>
      <c r="P540" s="4" t="s">
        <v>78</v>
      </c>
      <c r="Q540" s="77">
        <v>45281.627083333333</v>
      </c>
      <c r="R540" s="4">
        <v>191.2</v>
      </c>
      <c r="S540" s="4">
        <v>134.80000000000001</v>
      </c>
      <c r="T540" s="4" t="str">
        <f>VLOOKUP(E540,zamiana!A:B,2,0)</f>
        <v>ALSTOM KTW</v>
      </c>
    </row>
    <row r="541" spans="1:20" x14ac:dyDescent="0.3">
      <c r="A541" s="4" t="s">
        <v>6951</v>
      </c>
      <c r="B541" s="76">
        <v>45168</v>
      </c>
      <c r="C541" s="76">
        <v>45166</v>
      </c>
      <c r="D541" s="76">
        <v>45233</v>
      </c>
      <c r="E541" s="4" t="s">
        <v>940</v>
      </c>
      <c r="F541" s="4" t="s">
        <v>941</v>
      </c>
      <c r="G541" s="4" t="s">
        <v>942</v>
      </c>
      <c r="H541" s="4" t="s">
        <v>493</v>
      </c>
      <c r="I541" s="4" t="s">
        <v>2289</v>
      </c>
      <c r="J541" s="4" t="s">
        <v>2290</v>
      </c>
      <c r="K541" s="4" t="s">
        <v>516</v>
      </c>
      <c r="L541" s="4">
        <v>23</v>
      </c>
      <c r="M541" s="4" t="s">
        <v>77</v>
      </c>
      <c r="N541" s="4">
        <v>23.9</v>
      </c>
      <c r="O541" s="4">
        <v>16.850000000000001</v>
      </c>
      <c r="P541" s="4" t="s">
        <v>78</v>
      </c>
      <c r="Q541" s="77">
        <v>45281.627083333333</v>
      </c>
      <c r="R541" s="4">
        <v>549.70000000000005</v>
      </c>
      <c r="S541" s="4">
        <v>387.55</v>
      </c>
      <c r="T541" s="4" t="str">
        <f>VLOOKUP(E541,zamiana!A:B,2,0)</f>
        <v>ALSTOM KTW</v>
      </c>
    </row>
    <row r="542" spans="1:20" x14ac:dyDescent="0.3">
      <c r="A542" s="4" t="s">
        <v>6952</v>
      </c>
      <c r="B542" s="76">
        <v>45168</v>
      </c>
      <c r="C542" s="76">
        <v>45168</v>
      </c>
      <c r="D542" s="76">
        <v>45233</v>
      </c>
      <c r="E542" s="4" t="s">
        <v>1313</v>
      </c>
      <c r="F542" s="4" t="s">
        <v>1314</v>
      </c>
      <c r="G542" s="4" t="s">
        <v>942</v>
      </c>
      <c r="H542" s="4" t="s">
        <v>1315</v>
      </c>
      <c r="I542" s="4" t="s">
        <v>3196</v>
      </c>
      <c r="J542" s="4" t="s">
        <v>3196</v>
      </c>
      <c r="K542" s="4" t="s">
        <v>15</v>
      </c>
      <c r="L542" s="4">
        <v>1</v>
      </c>
      <c r="M542" s="4" t="s">
        <v>77</v>
      </c>
      <c r="N542" s="4">
        <v>4751.92</v>
      </c>
      <c r="O542" s="4">
        <v>1256.96</v>
      </c>
      <c r="P542" s="4" t="s">
        <v>78</v>
      </c>
      <c r="Q542" s="77">
        <v>45281.671527777777</v>
      </c>
      <c r="R542" s="4">
        <v>4751.92</v>
      </c>
      <c r="S542" s="4">
        <v>1256.96</v>
      </c>
      <c r="T542" s="4" t="str">
        <f>VLOOKUP(E542,zamiana!A:B,2,0)</f>
        <v>ZRE</v>
      </c>
    </row>
    <row r="543" spans="1:20" x14ac:dyDescent="0.3">
      <c r="A543" s="4" t="s">
        <v>6952</v>
      </c>
      <c r="B543" s="76">
        <v>45168</v>
      </c>
      <c r="C543" s="76">
        <v>45168</v>
      </c>
      <c r="D543" s="76">
        <v>45233</v>
      </c>
      <c r="E543" s="4" t="s">
        <v>1313</v>
      </c>
      <c r="F543" s="4" t="s">
        <v>1314</v>
      </c>
      <c r="G543" s="4" t="s">
        <v>942</v>
      </c>
      <c r="H543" s="4" t="s">
        <v>1315</v>
      </c>
      <c r="I543" s="4" t="s">
        <v>3203</v>
      </c>
      <c r="J543" s="4" t="s">
        <v>3203</v>
      </c>
      <c r="K543" s="4" t="s">
        <v>15</v>
      </c>
      <c r="L543" s="4">
        <v>1</v>
      </c>
      <c r="M543" s="4" t="s">
        <v>77</v>
      </c>
      <c r="N543" s="4">
        <v>8623.5400000000009</v>
      </c>
      <c r="O543" s="4">
        <v>2205.83</v>
      </c>
      <c r="P543" s="4" t="s">
        <v>78</v>
      </c>
      <c r="Q543" s="77">
        <v>45281.671527777777</v>
      </c>
      <c r="R543" s="4">
        <v>8623.5400000000009</v>
      </c>
      <c r="S543" s="4">
        <v>2205.83</v>
      </c>
      <c r="T543" s="4" t="str">
        <f>VLOOKUP(E543,zamiana!A:B,2,0)</f>
        <v>ZRE</v>
      </c>
    </row>
    <row r="544" spans="1:20" x14ac:dyDescent="0.3">
      <c r="A544" s="4" t="s">
        <v>6952</v>
      </c>
      <c r="B544" s="76">
        <v>45168</v>
      </c>
      <c r="C544" s="76">
        <v>45168</v>
      </c>
      <c r="D544" s="76">
        <v>45233</v>
      </c>
      <c r="E544" s="4" t="s">
        <v>1313</v>
      </c>
      <c r="F544" s="4" t="s">
        <v>1314</v>
      </c>
      <c r="G544" s="4" t="s">
        <v>942</v>
      </c>
      <c r="H544" s="4" t="s">
        <v>1315</v>
      </c>
      <c r="I544" s="4" t="s">
        <v>3194</v>
      </c>
      <c r="J544" s="4" t="s">
        <v>3194</v>
      </c>
      <c r="K544" s="4" t="s">
        <v>15</v>
      </c>
      <c r="L544" s="4">
        <v>1</v>
      </c>
      <c r="M544" s="4" t="s">
        <v>77</v>
      </c>
      <c r="N544" s="4">
        <v>4731.3599999999997</v>
      </c>
      <c r="O544" s="4">
        <v>1097.5999999999999</v>
      </c>
      <c r="P544" s="4" t="s">
        <v>78</v>
      </c>
      <c r="Q544" s="77">
        <v>45281.671527777777</v>
      </c>
      <c r="R544" s="4">
        <v>4731.3599999999997</v>
      </c>
      <c r="S544" s="4">
        <v>1097.5999999999999</v>
      </c>
      <c r="T544" s="4" t="str">
        <f>VLOOKUP(E544,zamiana!A:B,2,0)</f>
        <v>ZRE</v>
      </c>
    </row>
    <row r="545" spans="1:20" x14ac:dyDescent="0.3">
      <c r="A545" s="4" t="s">
        <v>6952</v>
      </c>
      <c r="B545" s="76">
        <v>45168</v>
      </c>
      <c r="C545" s="76">
        <v>45168</v>
      </c>
      <c r="D545" s="76">
        <v>45233</v>
      </c>
      <c r="E545" s="4" t="s">
        <v>1313</v>
      </c>
      <c r="F545" s="4" t="s">
        <v>1314</v>
      </c>
      <c r="G545" s="4" t="s">
        <v>942</v>
      </c>
      <c r="H545" s="4" t="s">
        <v>1315</v>
      </c>
      <c r="I545" s="4" t="s">
        <v>3192</v>
      </c>
      <c r="J545" s="4" t="s">
        <v>3192</v>
      </c>
      <c r="K545" s="4" t="s">
        <v>15</v>
      </c>
      <c r="L545" s="4">
        <v>1</v>
      </c>
      <c r="M545" s="4" t="s">
        <v>77</v>
      </c>
      <c r="N545" s="4">
        <v>3283.14</v>
      </c>
      <c r="O545" s="4">
        <v>2250.94</v>
      </c>
      <c r="P545" s="4" t="s">
        <v>78</v>
      </c>
      <c r="Q545" s="77">
        <v>45281.671527777777</v>
      </c>
      <c r="R545" s="4">
        <v>3283.14</v>
      </c>
      <c r="S545" s="4">
        <v>2250.94</v>
      </c>
      <c r="T545" s="4" t="str">
        <f>VLOOKUP(E545,zamiana!A:B,2,0)</f>
        <v>ZRE</v>
      </c>
    </row>
    <row r="546" spans="1:20" x14ac:dyDescent="0.3">
      <c r="A546" s="4" t="s">
        <v>6952</v>
      </c>
      <c r="B546" s="76">
        <v>45168</v>
      </c>
      <c r="C546" s="76">
        <v>45168</v>
      </c>
      <c r="D546" s="76">
        <v>45233</v>
      </c>
      <c r="E546" s="4" t="s">
        <v>1313</v>
      </c>
      <c r="F546" s="4" t="s">
        <v>1314</v>
      </c>
      <c r="G546" s="4" t="s">
        <v>942</v>
      </c>
      <c r="H546" s="4" t="s">
        <v>1315</v>
      </c>
      <c r="I546" s="4" t="s">
        <v>3198</v>
      </c>
      <c r="J546" s="4" t="s">
        <v>3198</v>
      </c>
      <c r="K546" s="4" t="s">
        <v>15</v>
      </c>
      <c r="L546" s="4">
        <v>2</v>
      </c>
      <c r="M546" s="4" t="s">
        <v>77</v>
      </c>
      <c r="N546" s="4">
        <v>3774.01</v>
      </c>
      <c r="O546" s="4">
        <v>1455.26</v>
      </c>
      <c r="P546" s="4" t="s">
        <v>78</v>
      </c>
      <c r="Q546" s="77">
        <v>45281.671527777777</v>
      </c>
      <c r="R546" s="4">
        <v>7548.02</v>
      </c>
      <c r="S546" s="4">
        <v>2910.52</v>
      </c>
      <c r="T546" s="4" t="str">
        <f>VLOOKUP(E546,zamiana!A:B,2,0)</f>
        <v>ZRE</v>
      </c>
    </row>
    <row r="547" spans="1:20" x14ac:dyDescent="0.3">
      <c r="A547" s="4" t="s">
        <v>6952</v>
      </c>
      <c r="B547" s="76">
        <v>45168</v>
      </c>
      <c r="C547" s="76">
        <v>45168</v>
      </c>
      <c r="D547" s="76">
        <v>45233</v>
      </c>
      <c r="E547" s="4" t="s">
        <v>1313</v>
      </c>
      <c r="F547" s="4" t="s">
        <v>1314</v>
      </c>
      <c r="G547" s="4" t="s">
        <v>942</v>
      </c>
      <c r="H547" s="4" t="s">
        <v>1315</v>
      </c>
      <c r="I547" s="4" t="s">
        <v>3197</v>
      </c>
      <c r="J547" s="4" t="s">
        <v>3197</v>
      </c>
      <c r="K547" s="4" t="s">
        <v>15</v>
      </c>
      <c r="L547" s="4">
        <v>1</v>
      </c>
      <c r="M547" s="4" t="s">
        <v>77</v>
      </c>
      <c r="N547" s="4">
        <v>4751.92</v>
      </c>
      <c r="O547" s="4">
        <v>1256.96</v>
      </c>
      <c r="P547" s="4" t="s">
        <v>78</v>
      </c>
      <c r="Q547" s="77">
        <v>45281.671527777777</v>
      </c>
      <c r="R547" s="4">
        <v>4751.92</v>
      </c>
      <c r="S547" s="4">
        <v>1256.96</v>
      </c>
      <c r="T547" s="4" t="str">
        <f>VLOOKUP(E547,zamiana!A:B,2,0)</f>
        <v>ZRE</v>
      </c>
    </row>
    <row r="548" spans="1:20" x14ac:dyDescent="0.3">
      <c r="A548" s="4" t="s">
        <v>6952</v>
      </c>
      <c r="B548" s="76">
        <v>45168</v>
      </c>
      <c r="C548" s="76">
        <v>45168</v>
      </c>
      <c r="D548" s="76">
        <v>45233</v>
      </c>
      <c r="E548" s="4" t="s">
        <v>1313</v>
      </c>
      <c r="F548" s="4" t="s">
        <v>1314</v>
      </c>
      <c r="G548" s="4" t="s">
        <v>942</v>
      </c>
      <c r="H548" s="4" t="s">
        <v>1315</v>
      </c>
      <c r="I548" s="4" t="s">
        <v>3204</v>
      </c>
      <c r="J548" s="4" t="s">
        <v>3204</v>
      </c>
      <c r="K548" s="4" t="s">
        <v>15</v>
      </c>
      <c r="L548" s="4">
        <v>1</v>
      </c>
      <c r="M548" s="4" t="s">
        <v>77</v>
      </c>
      <c r="N548" s="4">
        <v>8623.5400000000009</v>
      </c>
      <c r="O548" s="4">
        <v>2205.83</v>
      </c>
      <c r="P548" s="4" t="s">
        <v>78</v>
      </c>
      <c r="Q548" s="77">
        <v>45281.671527777777</v>
      </c>
      <c r="R548" s="4">
        <v>8623.5400000000009</v>
      </c>
      <c r="S548" s="4">
        <v>2205.83</v>
      </c>
      <c r="T548" s="4" t="str">
        <f>VLOOKUP(E548,zamiana!A:B,2,0)</f>
        <v>ZRE</v>
      </c>
    </row>
    <row r="549" spans="1:20" x14ac:dyDescent="0.3">
      <c r="A549" s="4" t="s">
        <v>6952</v>
      </c>
      <c r="B549" s="76">
        <v>45168</v>
      </c>
      <c r="C549" s="76">
        <v>45168</v>
      </c>
      <c r="D549" s="76">
        <v>45233</v>
      </c>
      <c r="E549" s="4" t="s">
        <v>1313</v>
      </c>
      <c r="F549" s="4" t="s">
        <v>1314</v>
      </c>
      <c r="G549" s="4" t="s">
        <v>942</v>
      </c>
      <c r="H549" s="4" t="s">
        <v>1315</v>
      </c>
      <c r="I549" s="4" t="s">
        <v>3195</v>
      </c>
      <c r="J549" s="4" t="s">
        <v>3195</v>
      </c>
      <c r="K549" s="4" t="s">
        <v>15</v>
      </c>
      <c r="L549" s="4">
        <v>1</v>
      </c>
      <c r="M549" s="4" t="s">
        <v>77</v>
      </c>
      <c r="N549" s="4">
        <v>4731.3599999999997</v>
      </c>
      <c r="O549" s="4">
        <v>1097.5999999999999</v>
      </c>
      <c r="P549" s="4" t="s">
        <v>78</v>
      </c>
      <c r="Q549" s="77">
        <v>45281.671527777777</v>
      </c>
      <c r="R549" s="4">
        <v>4731.3599999999997</v>
      </c>
      <c r="S549" s="4">
        <v>1097.5999999999999</v>
      </c>
      <c r="T549" s="4" t="str">
        <f>VLOOKUP(E549,zamiana!A:B,2,0)</f>
        <v>ZRE</v>
      </c>
    </row>
    <row r="550" spans="1:20" x14ac:dyDescent="0.3">
      <c r="A550" s="4" t="s">
        <v>6952</v>
      </c>
      <c r="B550" s="76">
        <v>45168</v>
      </c>
      <c r="C550" s="76">
        <v>45168</v>
      </c>
      <c r="D550" s="76">
        <v>45233</v>
      </c>
      <c r="E550" s="4" t="s">
        <v>1313</v>
      </c>
      <c r="F550" s="4" t="s">
        <v>1314</v>
      </c>
      <c r="G550" s="4" t="s">
        <v>942</v>
      </c>
      <c r="H550" s="4" t="s">
        <v>1315</v>
      </c>
      <c r="I550" s="4" t="s">
        <v>3193</v>
      </c>
      <c r="J550" s="4" t="s">
        <v>3193</v>
      </c>
      <c r="K550" s="4" t="s">
        <v>15</v>
      </c>
      <c r="L550" s="4">
        <v>1</v>
      </c>
      <c r="M550" s="4" t="s">
        <v>77</v>
      </c>
      <c r="N550" s="4">
        <v>4338.53</v>
      </c>
      <c r="O550" s="4">
        <v>3533.66</v>
      </c>
      <c r="P550" s="4" t="s">
        <v>78</v>
      </c>
      <c r="Q550" s="77">
        <v>45281.671527777777</v>
      </c>
      <c r="R550" s="4">
        <v>4338.53</v>
      </c>
      <c r="S550" s="4">
        <v>3533.66</v>
      </c>
      <c r="T550" s="4" t="str">
        <f>VLOOKUP(E550,zamiana!A:B,2,0)</f>
        <v>ZRE</v>
      </c>
    </row>
    <row r="551" spans="1:20" x14ac:dyDescent="0.3">
      <c r="A551" s="4" t="s">
        <v>6952</v>
      </c>
      <c r="B551" s="76">
        <v>45168</v>
      </c>
      <c r="C551" s="76">
        <v>45168</v>
      </c>
      <c r="D551" s="76">
        <v>45233</v>
      </c>
      <c r="E551" s="4" t="s">
        <v>1313</v>
      </c>
      <c r="F551" s="4" t="s">
        <v>1314</v>
      </c>
      <c r="G551" s="4" t="s">
        <v>942</v>
      </c>
      <c r="H551" s="4" t="s">
        <v>1315</v>
      </c>
      <c r="I551" s="4" t="s">
        <v>3199</v>
      </c>
      <c r="J551" s="4" t="s">
        <v>3199</v>
      </c>
      <c r="K551" s="4" t="s">
        <v>15</v>
      </c>
      <c r="L551" s="4">
        <v>2</v>
      </c>
      <c r="M551" s="4" t="s">
        <v>77</v>
      </c>
      <c r="N551" s="4">
        <v>3774.01</v>
      </c>
      <c r="O551" s="4">
        <v>1455.26</v>
      </c>
      <c r="P551" s="4" t="s">
        <v>78</v>
      </c>
      <c r="Q551" s="77">
        <v>45281.671527777777</v>
      </c>
      <c r="R551" s="4">
        <v>7548.02</v>
      </c>
      <c r="S551" s="4">
        <v>2910.52</v>
      </c>
      <c r="T551" s="4" t="str">
        <f>VLOOKUP(E551,zamiana!A:B,2,0)</f>
        <v>ZRE</v>
      </c>
    </row>
    <row r="552" spans="1:20" x14ac:dyDescent="0.3">
      <c r="A552" s="4" t="s">
        <v>6952</v>
      </c>
      <c r="B552" s="76">
        <v>45168</v>
      </c>
      <c r="C552" s="76">
        <v>45168</v>
      </c>
      <c r="D552" s="76">
        <v>45233</v>
      </c>
      <c r="E552" s="4" t="s">
        <v>1313</v>
      </c>
      <c r="F552" s="4" t="s">
        <v>1314</v>
      </c>
      <c r="G552" s="4" t="s">
        <v>942</v>
      </c>
      <c r="H552" s="4" t="s">
        <v>1315</v>
      </c>
      <c r="I552" s="4" t="s">
        <v>3207</v>
      </c>
      <c r="J552" s="4" t="s">
        <v>3207</v>
      </c>
      <c r="K552" s="4" t="s">
        <v>15</v>
      </c>
      <c r="L552" s="4">
        <v>2</v>
      </c>
      <c r="M552" s="4" t="s">
        <v>77</v>
      </c>
      <c r="N552" s="4">
        <v>4778.17</v>
      </c>
      <c r="O552" s="4">
        <v>2699.51</v>
      </c>
      <c r="P552" s="4" t="s">
        <v>78</v>
      </c>
      <c r="Q552" s="77">
        <v>45281.671527777777</v>
      </c>
      <c r="R552" s="4">
        <v>9556.34</v>
      </c>
      <c r="S552" s="4">
        <v>5399.02</v>
      </c>
      <c r="T552" s="4" t="str">
        <f>VLOOKUP(E552,zamiana!A:B,2,0)</f>
        <v>ZRE</v>
      </c>
    </row>
    <row r="553" spans="1:20" x14ac:dyDescent="0.3">
      <c r="A553" s="4" t="s">
        <v>6952</v>
      </c>
      <c r="B553" s="76">
        <v>45168</v>
      </c>
      <c r="C553" s="76">
        <v>45168</v>
      </c>
      <c r="D553" s="76">
        <v>45233</v>
      </c>
      <c r="E553" s="4" t="s">
        <v>1313</v>
      </c>
      <c r="F553" s="4" t="s">
        <v>1314</v>
      </c>
      <c r="G553" s="4" t="s">
        <v>942</v>
      </c>
      <c r="H553" s="4" t="s">
        <v>1315</v>
      </c>
      <c r="I553" s="4" t="s">
        <v>3205</v>
      </c>
      <c r="J553" s="4" t="s">
        <v>3205</v>
      </c>
      <c r="K553" s="4" t="s">
        <v>15</v>
      </c>
      <c r="L553" s="4">
        <v>2</v>
      </c>
      <c r="M553" s="4" t="s">
        <v>77</v>
      </c>
      <c r="N553" s="4">
        <v>4751.92</v>
      </c>
      <c r="O553" s="4">
        <v>1256.96</v>
      </c>
      <c r="P553" s="4" t="s">
        <v>78</v>
      </c>
      <c r="Q553" s="77">
        <v>45281.671527777777</v>
      </c>
      <c r="R553" s="4">
        <v>9503.84</v>
      </c>
      <c r="S553" s="4">
        <v>2513.92</v>
      </c>
      <c r="T553" s="4" t="str">
        <f>VLOOKUP(E553,zamiana!A:B,2,0)</f>
        <v>ZRE</v>
      </c>
    </row>
    <row r="554" spans="1:20" x14ac:dyDescent="0.3">
      <c r="A554" s="4" t="s">
        <v>6952</v>
      </c>
      <c r="B554" s="76">
        <v>45168</v>
      </c>
      <c r="C554" s="76">
        <v>45168</v>
      </c>
      <c r="D554" s="76">
        <v>45233</v>
      </c>
      <c r="E554" s="4" t="s">
        <v>1313</v>
      </c>
      <c r="F554" s="4" t="s">
        <v>1314</v>
      </c>
      <c r="G554" s="4" t="s">
        <v>942</v>
      </c>
      <c r="H554" s="4" t="s">
        <v>1315</v>
      </c>
      <c r="I554" s="4" t="s">
        <v>3211</v>
      </c>
      <c r="J554" s="4" t="s">
        <v>3211</v>
      </c>
      <c r="K554" s="4" t="s">
        <v>15</v>
      </c>
      <c r="L554" s="4">
        <v>2</v>
      </c>
      <c r="M554" s="4" t="s">
        <v>77</v>
      </c>
      <c r="N554" s="4">
        <v>7878.51</v>
      </c>
      <c r="O554" s="4">
        <v>2098.89</v>
      </c>
      <c r="P554" s="4" t="s">
        <v>78</v>
      </c>
      <c r="Q554" s="77">
        <v>45281.671527777777</v>
      </c>
      <c r="R554" s="4">
        <v>15757.02</v>
      </c>
      <c r="S554" s="4">
        <v>4197.78</v>
      </c>
      <c r="T554" s="4" t="str">
        <f>VLOOKUP(E554,zamiana!A:B,2,0)</f>
        <v>ZRE</v>
      </c>
    </row>
    <row r="555" spans="1:20" x14ac:dyDescent="0.3">
      <c r="A555" s="4" t="s">
        <v>6952</v>
      </c>
      <c r="B555" s="76">
        <v>45168</v>
      </c>
      <c r="C555" s="76">
        <v>45168</v>
      </c>
      <c r="D555" s="76">
        <v>45233</v>
      </c>
      <c r="E555" s="4" t="s">
        <v>1313</v>
      </c>
      <c r="F555" s="4" t="s">
        <v>1314</v>
      </c>
      <c r="G555" s="4" t="s">
        <v>942</v>
      </c>
      <c r="H555" s="4" t="s">
        <v>1315</v>
      </c>
      <c r="I555" s="4" t="s">
        <v>3208</v>
      </c>
      <c r="J555" s="4" t="s">
        <v>3208</v>
      </c>
      <c r="K555" s="4" t="s">
        <v>15</v>
      </c>
      <c r="L555" s="4">
        <v>2</v>
      </c>
      <c r="M555" s="4" t="s">
        <v>77</v>
      </c>
      <c r="N555" s="4">
        <v>5569.09</v>
      </c>
      <c r="O555" s="4">
        <v>1670.11</v>
      </c>
      <c r="P555" s="4" t="s">
        <v>78</v>
      </c>
      <c r="Q555" s="77">
        <v>45281.671527777777</v>
      </c>
      <c r="R555" s="4">
        <v>11138.18</v>
      </c>
      <c r="S555" s="4">
        <v>3340.22</v>
      </c>
      <c r="T555" s="4" t="str">
        <f>VLOOKUP(E555,zamiana!A:B,2,0)</f>
        <v>ZRE</v>
      </c>
    </row>
    <row r="556" spans="1:20" x14ac:dyDescent="0.3">
      <c r="A556" s="4" t="s">
        <v>6952</v>
      </c>
      <c r="B556" s="76">
        <v>45168</v>
      </c>
      <c r="C556" s="76">
        <v>45168</v>
      </c>
      <c r="D556" s="76">
        <v>45233</v>
      </c>
      <c r="E556" s="4" t="s">
        <v>1313</v>
      </c>
      <c r="F556" s="4" t="s">
        <v>1314</v>
      </c>
      <c r="G556" s="4" t="s">
        <v>942</v>
      </c>
      <c r="H556" s="4" t="s">
        <v>1315</v>
      </c>
      <c r="I556" s="4" t="s">
        <v>3206</v>
      </c>
      <c r="J556" s="4" t="s">
        <v>3206</v>
      </c>
      <c r="K556" s="4" t="s">
        <v>15</v>
      </c>
      <c r="L556" s="4">
        <v>2</v>
      </c>
      <c r="M556" s="4" t="s">
        <v>77</v>
      </c>
      <c r="N556" s="4">
        <v>4766.58</v>
      </c>
      <c r="O556" s="4">
        <v>3750.65</v>
      </c>
      <c r="P556" s="4" t="s">
        <v>78</v>
      </c>
      <c r="Q556" s="77">
        <v>45281.671527777777</v>
      </c>
      <c r="R556" s="4">
        <v>9533.16</v>
      </c>
      <c r="S556" s="4">
        <v>7501.3</v>
      </c>
      <c r="T556" s="4" t="str">
        <f>VLOOKUP(E556,zamiana!A:B,2,0)</f>
        <v>ZRE</v>
      </c>
    </row>
    <row r="557" spans="1:20" x14ac:dyDescent="0.3">
      <c r="A557" s="4" t="s">
        <v>6952</v>
      </c>
      <c r="B557" s="76">
        <v>45168</v>
      </c>
      <c r="C557" s="76">
        <v>45168</v>
      </c>
      <c r="D557" s="76">
        <v>45233</v>
      </c>
      <c r="E557" s="4" t="s">
        <v>1313</v>
      </c>
      <c r="F557" s="4" t="s">
        <v>1314</v>
      </c>
      <c r="G557" s="4" t="s">
        <v>942</v>
      </c>
      <c r="H557" s="4" t="s">
        <v>1315</v>
      </c>
      <c r="I557" s="4" t="s">
        <v>3200</v>
      </c>
      <c r="J557" s="4" t="s">
        <v>3200</v>
      </c>
      <c r="K557" s="4" t="s">
        <v>15</v>
      </c>
      <c r="L557" s="4">
        <v>2</v>
      </c>
      <c r="M557" s="4" t="s">
        <v>77</v>
      </c>
      <c r="N557" s="4">
        <v>3774.01</v>
      </c>
      <c r="O557" s="4">
        <v>1455.26</v>
      </c>
      <c r="P557" s="4" t="s">
        <v>78</v>
      </c>
      <c r="Q557" s="77">
        <v>45281.671527777777</v>
      </c>
      <c r="R557" s="4">
        <v>7548.02</v>
      </c>
      <c r="S557" s="4">
        <v>2910.52</v>
      </c>
      <c r="T557" s="4" t="str">
        <f>VLOOKUP(E557,zamiana!A:B,2,0)</f>
        <v>ZRE</v>
      </c>
    </row>
    <row r="558" spans="1:20" x14ac:dyDescent="0.3">
      <c r="A558" s="4" t="s">
        <v>6953</v>
      </c>
      <c r="B558" s="76">
        <v>45168</v>
      </c>
      <c r="C558" s="76">
        <v>45168</v>
      </c>
      <c r="D558" s="76">
        <v>45251</v>
      </c>
      <c r="E558" s="4" t="s">
        <v>58</v>
      </c>
      <c r="F558" s="4" t="s">
        <v>1381</v>
      </c>
      <c r="G558" s="4" t="s">
        <v>942</v>
      </c>
      <c r="H558" s="4" t="s">
        <v>1382</v>
      </c>
      <c r="I558" s="4">
        <v>18042</v>
      </c>
      <c r="J558" s="4" t="s">
        <v>4320</v>
      </c>
      <c r="K558" s="4" t="s">
        <v>58</v>
      </c>
      <c r="L558" s="4">
        <v>1</v>
      </c>
      <c r="M558" s="4" t="s">
        <v>77</v>
      </c>
      <c r="N558" s="4">
        <v>700</v>
      </c>
      <c r="O558" s="4">
        <v>1372.97</v>
      </c>
      <c r="P558" s="4" t="s">
        <v>78</v>
      </c>
      <c r="Q558" s="77">
        <v>45281.673611111109</v>
      </c>
      <c r="R558" s="4">
        <v>700</v>
      </c>
      <c r="S558" s="4">
        <v>1372.97</v>
      </c>
      <c r="T558" s="4" t="str">
        <f>VLOOKUP(E558,zamiana!A:B,2,0)</f>
        <v>Impact</v>
      </c>
    </row>
    <row r="559" spans="1:20" x14ac:dyDescent="0.3">
      <c r="A559" s="4" t="s">
        <v>6953</v>
      </c>
      <c r="B559" s="76">
        <v>45168</v>
      </c>
      <c r="C559" s="76">
        <v>45168</v>
      </c>
      <c r="D559" s="76">
        <v>45251</v>
      </c>
      <c r="E559" s="4" t="s">
        <v>58</v>
      </c>
      <c r="F559" s="4" t="s">
        <v>1381</v>
      </c>
      <c r="G559" s="4" t="s">
        <v>942</v>
      </c>
      <c r="H559" s="4" t="s">
        <v>1382</v>
      </c>
      <c r="I559" s="4">
        <v>18041</v>
      </c>
      <c r="J559" s="4" t="s">
        <v>4319</v>
      </c>
      <c r="K559" s="4" t="s">
        <v>58</v>
      </c>
      <c r="L559" s="4">
        <v>1</v>
      </c>
      <c r="M559" s="4" t="s">
        <v>77</v>
      </c>
      <c r="N559" s="4">
        <v>700</v>
      </c>
      <c r="O559" s="4">
        <v>927.29</v>
      </c>
      <c r="P559" s="4" t="s">
        <v>78</v>
      </c>
      <c r="Q559" s="77">
        <v>45281.673611111109</v>
      </c>
      <c r="R559" s="4">
        <v>700</v>
      </c>
      <c r="S559" s="4">
        <v>927.29</v>
      </c>
      <c r="T559" s="4" t="str">
        <f>VLOOKUP(E559,zamiana!A:B,2,0)</f>
        <v>Impact</v>
      </c>
    </row>
    <row r="560" spans="1:20" x14ac:dyDescent="0.3">
      <c r="A560" s="4" t="s">
        <v>6954</v>
      </c>
      <c r="B560" s="76">
        <v>45168</v>
      </c>
      <c r="C560" s="76">
        <v>45168</v>
      </c>
      <c r="D560" s="76">
        <v>45251</v>
      </c>
      <c r="E560" s="4" t="s">
        <v>58</v>
      </c>
      <c r="F560" s="4" t="s">
        <v>1381</v>
      </c>
      <c r="G560" s="4" t="s">
        <v>942</v>
      </c>
      <c r="H560" s="4" t="s">
        <v>1382</v>
      </c>
      <c r="I560" s="4">
        <v>18080</v>
      </c>
      <c r="J560" s="4" t="s">
        <v>4322</v>
      </c>
      <c r="K560" s="4" t="s">
        <v>58</v>
      </c>
      <c r="L560" s="4">
        <v>1</v>
      </c>
      <c r="M560" s="4" t="s">
        <v>77</v>
      </c>
      <c r="N560" s="4">
        <v>400</v>
      </c>
      <c r="O560" s="4">
        <v>1315.54</v>
      </c>
      <c r="P560" s="4" t="s">
        <v>78</v>
      </c>
      <c r="Q560" s="77">
        <v>45281.674305555556</v>
      </c>
      <c r="R560" s="4">
        <v>400</v>
      </c>
      <c r="S560" s="4">
        <v>1315.54</v>
      </c>
      <c r="T560" s="4" t="str">
        <f>VLOOKUP(E560,zamiana!A:B,2,0)</f>
        <v>Impact</v>
      </c>
    </row>
    <row r="561" spans="1:20" x14ac:dyDescent="0.3">
      <c r="A561" s="4" t="s">
        <v>6954</v>
      </c>
      <c r="B561" s="76">
        <v>45168</v>
      </c>
      <c r="C561" s="76">
        <v>45168</v>
      </c>
      <c r="D561" s="76">
        <v>45251</v>
      </c>
      <c r="E561" s="4" t="s">
        <v>58</v>
      </c>
      <c r="F561" s="4" t="s">
        <v>1381</v>
      </c>
      <c r="G561" s="4" t="s">
        <v>942</v>
      </c>
      <c r="H561" s="4" t="s">
        <v>1382</v>
      </c>
      <c r="I561" s="4">
        <v>18079</v>
      </c>
      <c r="J561" s="4" t="s">
        <v>4321</v>
      </c>
      <c r="K561" s="4" t="s">
        <v>58</v>
      </c>
      <c r="L561" s="4">
        <v>1</v>
      </c>
      <c r="M561" s="4" t="s">
        <v>77</v>
      </c>
      <c r="N561" s="4">
        <v>400</v>
      </c>
      <c r="O561" s="4">
        <v>754.65</v>
      </c>
      <c r="P561" s="4" t="s">
        <v>78</v>
      </c>
      <c r="Q561" s="77">
        <v>45281.674305555556</v>
      </c>
      <c r="R561" s="4">
        <v>400</v>
      </c>
      <c r="S561" s="4">
        <v>754.65</v>
      </c>
      <c r="T561" s="4" t="str">
        <f>VLOOKUP(E561,zamiana!A:B,2,0)</f>
        <v>Impact</v>
      </c>
    </row>
    <row r="562" spans="1:20" x14ac:dyDescent="0.3">
      <c r="A562" s="4" t="s">
        <v>6954</v>
      </c>
      <c r="B562" s="76">
        <v>45168</v>
      </c>
      <c r="C562" s="76">
        <v>45168</v>
      </c>
      <c r="D562" s="76">
        <v>45251</v>
      </c>
      <c r="E562" s="4" t="s">
        <v>58</v>
      </c>
      <c r="F562" s="4" t="s">
        <v>1381</v>
      </c>
      <c r="G562" s="4" t="s">
        <v>942</v>
      </c>
      <c r="H562" s="4" t="s">
        <v>1382</v>
      </c>
      <c r="I562" s="4">
        <v>17456</v>
      </c>
      <c r="J562" s="4" t="s">
        <v>3625</v>
      </c>
      <c r="K562" s="4" t="s">
        <v>58</v>
      </c>
      <c r="L562" s="4">
        <v>2</v>
      </c>
      <c r="M562" s="4" t="s">
        <v>77</v>
      </c>
      <c r="N562" s="4">
        <v>300</v>
      </c>
      <c r="O562" s="4">
        <v>228.44</v>
      </c>
      <c r="P562" s="4" t="s">
        <v>78</v>
      </c>
      <c r="Q562" s="77">
        <v>45281.666666666664</v>
      </c>
      <c r="R562" s="4">
        <v>600</v>
      </c>
      <c r="S562" s="4">
        <v>456.88</v>
      </c>
      <c r="T562" s="4" t="str">
        <f>VLOOKUP(E562,zamiana!A:B,2,0)</f>
        <v>Impact</v>
      </c>
    </row>
    <row r="563" spans="1:20" x14ac:dyDescent="0.3">
      <c r="A563" s="4" t="s">
        <v>6955</v>
      </c>
      <c r="B563" s="76">
        <v>45168</v>
      </c>
      <c r="C563" s="76">
        <v>45168</v>
      </c>
      <c r="D563" s="76">
        <v>45251</v>
      </c>
      <c r="E563" s="4" t="s">
        <v>58</v>
      </c>
      <c r="F563" s="4" t="s">
        <v>1381</v>
      </c>
      <c r="G563" s="4" t="s">
        <v>942</v>
      </c>
      <c r="H563" s="4" t="s">
        <v>1382</v>
      </c>
      <c r="I563" s="4">
        <v>18267</v>
      </c>
      <c r="J563" s="4" t="s">
        <v>6956</v>
      </c>
      <c r="K563" s="4" t="s">
        <v>58</v>
      </c>
      <c r="L563" s="4">
        <v>2</v>
      </c>
      <c r="M563" s="4" t="s">
        <v>77</v>
      </c>
      <c r="N563" s="4">
        <v>5650</v>
      </c>
      <c r="O563" s="4">
        <v>1886.53</v>
      </c>
      <c r="P563" s="4" t="s">
        <v>78</v>
      </c>
      <c r="Q563" s="77">
        <v>45281.673611111109</v>
      </c>
      <c r="R563" s="4">
        <v>11300</v>
      </c>
      <c r="S563" s="4">
        <v>3773.06</v>
      </c>
      <c r="T563" s="4" t="str">
        <f>VLOOKUP(E563,zamiana!A:B,2,0)</f>
        <v>Impact</v>
      </c>
    </row>
    <row r="564" spans="1:20" x14ac:dyDescent="0.3">
      <c r="A564" s="4" t="s">
        <v>6955</v>
      </c>
      <c r="B564" s="76">
        <v>45168</v>
      </c>
      <c r="C564" s="76">
        <v>45168</v>
      </c>
      <c r="D564" s="76">
        <v>45251</v>
      </c>
      <c r="E564" s="4" t="s">
        <v>58</v>
      </c>
      <c r="F564" s="4" t="s">
        <v>1381</v>
      </c>
      <c r="G564" s="4" t="s">
        <v>942</v>
      </c>
      <c r="H564" s="4" t="s">
        <v>1382</v>
      </c>
      <c r="I564" s="4">
        <v>18266</v>
      </c>
      <c r="J564" s="4" t="s">
        <v>4325</v>
      </c>
      <c r="K564" s="4" t="s">
        <v>58</v>
      </c>
      <c r="L564" s="4">
        <v>2</v>
      </c>
      <c r="M564" s="4" t="s">
        <v>77</v>
      </c>
      <c r="N564" s="4">
        <v>5650</v>
      </c>
      <c r="O564" s="4">
        <v>3076.27</v>
      </c>
      <c r="P564" s="4" t="s">
        <v>78</v>
      </c>
      <c r="Q564" s="77">
        <v>45281.680555555555</v>
      </c>
      <c r="R564" s="4">
        <v>11300</v>
      </c>
      <c r="S564" s="4">
        <v>6152.54</v>
      </c>
      <c r="T564" s="4" t="str">
        <f>VLOOKUP(E564,zamiana!A:B,2,0)</f>
        <v>Impact</v>
      </c>
    </row>
    <row r="565" spans="1:20" x14ac:dyDescent="0.3">
      <c r="A565" s="4" t="s">
        <v>6957</v>
      </c>
      <c r="B565" s="76">
        <v>45168</v>
      </c>
      <c r="C565" s="76">
        <v>45168</v>
      </c>
      <c r="D565" s="76">
        <v>45251</v>
      </c>
      <c r="E565" s="4" t="s">
        <v>58</v>
      </c>
      <c r="F565" s="4" t="s">
        <v>1381</v>
      </c>
      <c r="G565" s="4" t="s">
        <v>942</v>
      </c>
      <c r="H565" s="4" t="s">
        <v>1382</v>
      </c>
      <c r="I565" s="4">
        <v>18265</v>
      </c>
      <c r="J565" s="4" t="s">
        <v>6958</v>
      </c>
      <c r="K565" s="4" t="s">
        <v>58</v>
      </c>
      <c r="L565" s="4">
        <v>2</v>
      </c>
      <c r="M565" s="4" t="s">
        <v>77</v>
      </c>
      <c r="N565" s="4">
        <v>5650</v>
      </c>
      <c r="O565" s="4">
        <v>2117.9499999999998</v>
      </c>
      <c r="P565" s="4" t="s">
        <v>78</v>
      </c>
      <c r="Q565" s="77">
        <v>45281.674305555556</v>
      </c>
      <c r="R565" s="4">
        <v>11300</v>
      </c>
      <c r="S565" s="4">
        <v>4235.8999999999996</v>
      </c>
      <c r="T565" s="4" t="str">
        <f>VLOOKUP(E565,zamiana!A:B,2,0)</f>
        <v>Impact</v>
      </c>
    </row>
    <row r="566" spans="1:20" x14ac:dyDescent="0.3">
      <c r="A566" s="4" t="s">
        <v>6957</v>
      </c>
      <c r="B566" s="76">
        <v>45168</v>
      </c>
      <c r="C566" s="76">
        <v>45168</v>
      </c>
      <c r="D566" s="76">
        <v>45251</v>
      </c>
      <c r="E566" s="4" t="s">
        <v>58</v>
      </c>
      <c r="F566" s="4" t="s">
        <v>1381</v>
      </c>
      <c r="G566" s="4" t="s">
        <v>942</v>
      </c>
      <c r="H566" s="4" t="s">
        <v>1382</v>
      </c>
      <c r="I566" s="4">
        <v>18264</v>
      </c>
      <c r="J566" s="4" t="s">
        <v>4324</v>
      </c>
      <c r="K566" s="4" t="s">
        <v>58</v>
      </c>
      <c r="L566" s="4">
        <v>2</v>
      </c>
      <c r="M566" s="4" t="s">
        <v>77</v>
      </c>
      <c r="N566" s="4">
        <v>5650</v>
      </c>
      <c r="O566" s="4">
        <v>3626.36</v>
      </c>
      <c r="P566" s="4" t="s">
        <v>78</v>
      </c>
      <c r="Q566" s="77">
        <v>45281.680555555555</v>
      </c>
      <c r="R566" s="4">
        <v>11300</v>
      </c>
      <c r="S566" s="4">
        <v>7252.72</v>
      </c>
      <c r="T566" s="4" t="str">
        <f>VLOOKUP(E566,zamiana!A:B,2,0)</f>
        <v>Impact</v>
      </c>
    </row>
    <row r="567" spans="1:20" x14ac:dyDescent="0.3">
      <c r="A567" s="4" t="s">
        <v>6959</v>
      </c>
      <c r="B567" s="76">
        <v>45168</v>
      </c>
      <c r="C567" s="76">
        <v>45168</v>
      </c>
      <c r="D567" s="76">
        <v>45251</v>
      </c>
      <c r="E567" s="4" t="s">
        <v>58</v>
      </c>
      <c r="F567" s="4" t="s">
        <v>1381</v>
      </c>
      <c r="G567" s="4" t="s">
        <v>942</v>
      </c>
      <c r="H567" s="4" t="s">
        <v>1382</v>
      </c>
      <c r="I567" s="4">
        <v>17457</v>
      </c>
      <c r="J567" s="4" t="s">
        <v>3624</v>
      </c>
      <c r="K567" s="4" t="s">
        <v>58</v>
      </c>
      <c r="L567" s="4">
        <v>5</v>
      </c>
      <c r="M567" s="4" t="s">
        <v>77</v>
      </c>
      <c r="N567" s="4">
        <v>648.6</v>
      </c>
      <c r="O567" s="4">
        <v>754.65</v>
      </c>
      <c r="P567" s="4" t="s">
        <v>78</v>
      </c>
      <c r="Q567" s="77">
        <v>45281.666666666664</v>
      </c>
      <c r="R567" s="4">
        <v>3243</v>
      </c>
      <c r="S567" s="4">
        <v>3773.25</v>
      </c>
      <c r="T567" s="4" t="str">
        <f>VLOOKUP(E567,zamiana!A:B,2,0)</f>
        <v>Impact</v>
      </c>
    </row>
    <row r="568" spans="1:20" x14ac:dyDescent="0.3">
      <c r="A568" s="4" t="s">
        <v>6959</v>
      </c>
      <c r="B568" s="76">
        <v>45168</v>
      </c>
      <c r="C568" s="76">
        <v>45168</v>
      </c>
      <c r="D568" s="76">
        <v>45251</v>
      </c>
      <c r="E568" s="4" t="s">
        <v>58</v>
      </c>
      <c r="F568" s="4" t="s">
        <v>1381</v>
      </c>
      <c r="G568" s="4" t="s">
        <v>942</v>
      </c>
      <c r="H568" s="4" t="s">
        <v>1382</v>
      </c>
      <c r="I568" s="4">
        <v>17455</v>
      </c>
      <c r="J568" s="4" t="s">
        <v>3626</v>
      </c>
      <c r="K568" s="4" t="s">
        <v>58</v>
      </c>
      <c r="L568" s="4">
        <v>5</v>
      </c>
      <c r="M568" s="4" t="s">
        <v>77</v>
      </c>
      <c r="N568" s="4">
        <v>2291.65</v>
      </c>
      <c r="O568" s="4">
        <v>2142.5100000000002</v>
      </c>
      <c r="P568" s="4" t="s">
        <v>78</v>
      </c>
      <c r="Q568" s="77">
        <v>45281.666666666664</v>
      </c>
      <c r="R568" s="4">
        <v>11458.25</v>
      </c>
      <c r="S568" s="4">
        <v>10712.55</v>
      </c>
      <c r="T568" s="4" t="str">
        <f>VLOOKUP(E568,zamiana!A:B,2,0)</f>
        <v>Impact</v>
      </c>
    </row>
    <row r="569" spans="1:20" x14ac:dyDescent="0.3">
      <c r="A569" s="4" t="s">
        <v>6959</v>
      </c>
      <c r="B569" s="76">
        <v>45168</v>
      </c>
      <c r="C569" s="76">
        <v>45168</v>
      </c>
      <c r="D569" s="76">
        <v>45251</v>
      </c>
      <c r="E569" s="4" t="s">
        <v>58</v>
      </c>
      <c r="F569" s="4" t="s">
        <v>1381</v>
      </c>
      <c r="G569" s="4" t="s">
        <v>942</v>
      </c>
      <c r="H569" s="4" t="s">
        <v>1382</v>
      </c>
      <c r="I569" s="4">
        <v>17454</v>
      </c>
      <c r="J569" s="4" t="s">
        <v>3627</v>
      </c>
      <c r="K569" s="4" t="s">
        <v>58</v>
      </c>
      <c r="L569" s="4">
        <v>5</v>
      </c>
      <c r="M569" s="4" t="s">
        <v>77</v>
      </c>
      <c r="N569" s="4">
        <v>3784.75</v>
      </c>
      <c r="O569" s="4">
        <v>3504.33</v>
      </c>
      <c r="P569" s="4" t="s">
        <v>78</v>
      </c>
      <c r="Q569" s="77">
        <v>45281.666666666664</v>
      </c>
      <c r="R569" s="4">
        <v>18923.75</v>
      </c>
      <c r="S569" s="4">
        <v>17521.650000000001</v>
      </c>
      <c r="T569" s="4" t="str">
        <f>VLOOKUP(E569,zamiana!A:B,2,0)</f>
        <v>Impact</v>
      </c>
    </row>
    <row r="570" spans="1:20" x14ac:dyDescent="0.3">
      <c r="A570" s="4" t="s">
        <v>6960</v>
      </c>
      <c r="B570" s="76">
        <v>45168</v>
      </c>
      <c r="C570" s="76">
        <v>45168</v>
      </c>
      <c r="D570" s="76">
        <v>45257</v>
      </c>
      <c r="E570" s="4" t="s">
        <v>521</v>
      </c>
      <c r="F570" s="4" t="s">
        <v>2260</v>
      </c>
      <c r="G570" s="4" t="s">
        <v>942</v>
      </c>
      <c r="H570" s="4" t="s">
        <v>521</v>
      </c>
      <c r="I570" s="4" t="s">
        <v>6961</v>
      </c>
      <c r="J570" s="4" t="s">
        <v>6962</v>
      </c>
      <c r="K570" s="4" t="s">
        <v>521</v>
      </c>
      <c r="L570" s="4">
        <v>2</v>
      </c>
      <c r="M570" s="4" t="s">
        <v>77</v>
      </c>
      <c r="N570" s="4">
        <v>86.61</v>
      </c>
      <c r="O570" s="4">
        <v>39.119999999999997</v>
      </c>
      <c r="P570" s="4" t="s">
        <v>78</v>
      </c>
      <c r="Q570" s="77">
        <v>45281.626388888886</v>
      </c>
      <c r="R570" s="4">
        <v>173.22</v>
      </c>
      <c r="S570" s="4">
        <v>78.239999999999995</v>
      </c>
      <c r="T570" s="4" t="str">
        <f>VLOOKUP(E570,zamiana!A:B,2,0)</f>
        <v>ALSTOM (ex. BT) BAU</v>
      </c>
    </row>
    <row r="571" spans="1:20" x14ac:dyDescent="0.3">
      <c r="A571" s="4" t="s">
        <v>6960</v>
      </c>
      <c r="B571" s="76">
        <v>45168</v>
      </c>
      <c r="C571" s="76">
        <v>45168</v>
      </c>
      <c r="D571" s="76">
        <v>45257</v>
      </c>
      <c r="E571" s="4" t="s">
        <v>521</v>
      </c>
      <c r="F571" s="4" t="s">
        <v>2260</v>
      </c>
      <c r="G571" s="4" t="s">
        <v>942</v>
      </c>
      <c r="H571" s="4" t="s">
        <v>521</v>
      </c>
      <c r="I571" s="4" t="s">
        <v>4975</v>
      </c>
      <c r="J571" s="4" t="s">
        <v>4976</v>
      </c>
      <c r="K571" s="4" t="s">
        <v>521</v>
      </c>
      <c r="L571" s="4">
        <v>3</v>
      </c>
      <c r="M571" s="4" t="s">
        <v>77</v>
      </c>
      <c r="N571" s="4">
        <v>68.2</v>
      </c>
      <c r="O571" s="4">
        <v>21.99</v>
      </c>
      <c r="P571" s="4" t="s">
        <v>78</v>
      </c>
      <c r="Q571" s="77">
        <v>45281.626388888886</v>
      </c>
      <c r="R571" s="4">
        <v>204.6</v>
      </c>
      <c r="S571" s="4">
        <v>65.97</v>
      </c>
      <c r="T571" s="4" t="str">
        <f>VLOOKUP(E571,zamiana!A:B,2,0)</f>
        <v>ALSTOM (ex. BT) BAU</v>
      </c>
    </row>
    <row r="572" spans="1:20" x14ac:dyDescent="0.3">
      <c r="A572" s="4" t="s">
        <v>6960</v>
      </c>
      <c r="B572" s="76">
        <v>45168</v>
      </c>
      <c r="C572" s="76">
        <v>45168</v>
      </c>
      <c r="D572" s="76">
        <v>45257</v>
      </c>
      <c r="E572" s="4" t="s">
        <v>521</v>
      </c>
      <c r="F572" s="4" t="s">
        <v>2260</v>
      </c>
      <c r="G572" s="4" t="s">
        <v>942</v>
      </c>
      <c r="H572" s="4" t="s">
        <v>521</v>
      </c>
      <c r="I572" s="4" t="s">
        <v>6963</v>
      </c>
      <c r="J572" s="4" t="s">
        <v>6964</v>
      </c>
      <c r="K572" s="4" t="s">
        <v>521</v>
      </c>
      <c r="L572" s="4">
        <v>2</v>
      </c>
      <c r="M572" s="4" t="s">
        <v>77</v>
      </c>
      <c r="N572" s="4">
        <v>267.02</v>
      </c>
      <c r="O572" s="4">
        <v>200.98</v>
      </c>
      <c r="P572" s="4" t="s">
        <v>78</v>
      </c>
      <c r="Q572" s="77">
        <v>45281.626388888886</v>
      </c>
      <c r="R572" s="4">
        <v>534.04</v>
      </c>
      <c r="S572" s="4">
        <v>401.96</v>
      </c>
      <c r="T572" s="4" t="str">
        <f>VLOOKUP(E572,zamiana!A:B,2,0)</f>
        <v>ALSTOM (ex. BT) BAU</v>
      </c>
    </row>
    <row r="573" spans="1:20" x14ac:dyDescent="0.3">
      <c r="A573" s="4" t="s">
        <v>6960</v>
      </c>
      <c r="B573" s="76">
        <v>45168</v>
      </c>
      <c r="C573" s="76">
        <v>45168</v>
      </c>
      <c r="D573" s="76">
        <v>45257</v>
      </c>
      <c r="E573" s="4" t="s">
        <v>521</v>
      </c>
      <c r="F573" s="4" t="s">
        <v>2260</v>
      </c>
      <c r="G573" s="4" t="s">
        <v>942</v>
      </c>
      <c r="H573" s="4" t="s">
        <v>521</v>
      </c>
      <c r="I573" s="4" t="s">
        <v>6965</v>
      </c>
      <c r="J573" s="4" t="s">
        <v>6966</v>
      </c>
      <c r="K573" s="4" t="s">
        <v>521</v>
      </c>
      <c r="L573" s="4">
        <v>4</v>
      </c>
      <c r="M573" s="4" t="s">
        <v>77</v>
      </c>
      <c r="N573" s="4">
        <v>38.700000000000003</v>
      </c>
      <c r="O573" s="4">
        <v>19.63</v>
      </c>
      <c r="P573" s="4" t="s">
        <v>78</v>
      </c>
      <c r="Q573" s="77">
        <v>45281.626388888886</v>
      </c>
      <c r="R573" s="4">
        <v>154.80000000000001</v>
      </c>
      <c r="S573" s="4">
        <v>78.52</v>
      </c>
      <c r="T573" s="4" t="str">
        <f>VLOOKUP(E573,zamiana!A:B,2,0)</f>
        <v>ALSTOM (ex. BT) BAU</v>
      </c>
    </row>
    <row r="574" spans="1:20" x14ac:dyDescent="0.3">
      <c r="A574" s="4" t="s">
        <v>6960</v>
      </c>
      <c r="B574" s="76">
        <v>45168</v>
      </c>
      <c r="C574" s="76">
        <v>45168</v>
      </c>
      <c r="D574" s="76">
        <v>45257</v>
      </c>
      <c r="E574" s="4" t="s">
        <v>521</v>
      </c>
      <c r="F574" s="4" t="s">
        <v>2260</v>
      </c>
      <c r="G574" s="4" t="s">
        <v>942</v>
      </c>
      <c r="H574" s="4" t="s">
        <v>521</v>
      </c>
      <c r="I574" s="4" t="s">
        <v>4949</v>
      </c>
      <c r="J574" s="4" t="s">
        <v>4950</v>
      </c>
      <c r="K574" s="4" t="s">
        <v>521</v>
      </c>
      <c r="L574" s="4">
        <v>18</v>
      </c>
      <c r="M574" s="4" t="s">
        <v>77</v>
      </c>
      <c r="N574" s="4">
        <v>21.05</v>
      </c>
      <c r="O574" s="4">
        <v>15.87</v>
      </c>
      <c r="P574" s="4" t="s">
        <v>78</v>
      </c>
      <c r="Q574" s="77">
        <v>45281.615277777775</v>
      </c>
      <c r="R574" s="4">
        <v>378.9</v>
      </c>
      <c r="S574" s="4">
        <v>285.66000000000003</v>
      </c>
      <c r="T574" s="4" t="str">
        <f>VLOOKUP(E574,zamiana!A:B,2,0)</f>
        <v>ALSTOM (ex. BT) BAU</v>
      </c>
    </row>
    <row r="575" spans="1:20" x14ac:dyDescent="0.3">
      <c r="A575" s="4" t="s">
        <v>6967</v>
      </c>
      <c r="B575" s="76">
        <v>45169</v>
      </c>
      <c r="C575" s="76">
        <v>45169</v>
      </c>
      <c r="D575" s="76">
        <v>45233</v>
      </c>
      <c r="E575" s="4" t="s">
        <v>1313</v>
      </c>
      <c r="F575" s="4" t="s">
        <v>1314</v>
      </c>
      <c r="G575" s="4" t="s">
        <v>942</v>
      </c>
      <c r="H575" s="4" t="s">
        <v>1315</v>
      </c>
      <c r="I575" s="4" t="s">
        <v>2056</v>
      </c>
      <c r="J575" s="4" t="s">
        <v>2057</v>
      </c>
      <c r="K575" s="4" t="s">
        <v>15</v>
      </c>
      <c r="L575" s="4">
        <v>8</v>
      </c>
      <c r="M575" s="4" t="s">
        <v>77</v>
      </c>
      <c r="N575" s="4">
        <v>3305.07</v>
      </c>
      <c r="O575" s="4">
        <v>3106.96</v>
      </c>
      <c r="P575" s="4" t="s">
        <v>78</v>
      </c>
      <c r="Q575" s="77">
        <v>45281.662499999999</v>
      </c>
      <c r="R575" s="4">
        <v>26440.560000000001</v>
      </c>
      <c r="S575" s="4">
        <v>24855.68</v>
      </c>
      <c r="T575" s="4" t="str">
        <f>VLOOKUP(E575,zamiana!A:B,2,0)</f>
        <v>ZRE</v>
      </c>
    </row>
    <row r="576" spans="1:20" x14ac:dyDescent="0.3">
      <c r="A576" s="4" t="s">
        <v>6967</v>
      </c>
      <c r="B576" s="76">
        <v>45169</v>
      </c>
      <c r="C576" s="76">
        <v>45169</v>
      </c>
      <c r="D576" s="76">
        <v>45233</v>
      </c>
      <c r="E576" s="4" t="s">
        <v>1313</v>
      </c>
      <c r="F576" s="4" t="s">
        <v>1314</v>
      </c>
      <c r="G576" s="4" t="s">
        <v>942</v>
      </c>
      <c r="H576" s="4" t="s">
        <v>1315</v>
      </c>
      <c r="I576" s="4" t="s">
        <v>2060</v>
      </c>
      <c r="J576" s="4" t="s">
        <v>2061</v>
      </c>
      <c r="K576" s="4" t="s">
        <v>15</v>
      </c>
      <c r="L576" s="4">
        <v>4</v>
      </c>
      <c r="M576" s="4" t="s">
        <v>77</v>
      </c>
      <c r="N576" s="4">
        <v>6077.37</v>
      </c>
      <c r="O576" s="4">
        <v>6392.59</v>
      </c>
      <c r="P576" s="4" t="s">
        <v>78</v>
      </c>
      <c r="Q576" s="77">
        <v>45281.662499999999</v>
      </c>
      <c r="R576" s="4">
        <v>24309.48</v>
      </c>
      <c r="S576" s="4">
        <v>25570.36</v>
      </c>
      <c r="T576" s="4" t="str">
        <f>VLOOKUP(E576,zamiana!A:B,2,0)</f>
        <v>ZRE</v>
      </c>
    </row>
    <row r="577" spans="1:20" x14ac:dyDescent="0.3">
      <c r="A577" s="4" t="s">
        <v>6967</v>
      </c>
      <c r="B577" s="76">
        <v>45169</v>
      </c>
      <c r="C577" s="76">
        <v>45169</v>
      </c>
      <c r="D577" s="76">
        <v>45233</v>
      </c>
      <c r="E577" s="4" t="s">
        <v>1313</v>
      </c>
      <c r="F577" s="4" t="s">
        <v>1314</v>
      </c>
      <c r="G577" s="4" t="s">
        <v>942</v>
      </c>
      <c r="H577" s="4" t="s">
        <v>1315</v>
      </c>
      <c r="I577" s="4" t="s">
        <v>2062</v>
      </c>
      <c r="J577" s="4" t="s">
        <v>2063</v>
      </c>
      <c r="K577" s="4" t="s">
        <v>15</v>
      </c>
      <c r="L577" s="4">
        <v>4</v>
      </c>
      <c r="M577" s="4" t="s">
        <v>77</v>
      </c>
      <c r="N577" s="4">
        <v>7627.33</v>
      </c>
      <c r="O577" s="4">
        <v>5590.53</v>
      </c>
      <c r="P577" s="4" t="s">
        <v>78</v>
      </c>
      <c r="Q577" s="77">
        <v>45281.662499999999</v>
      </c>
      <c r="R577" s="4">
        <v>30509.32</v>
      </c>
      <c r="S577" s="4">
        <v>22362.12</v>
      </c>
      <c r="T577" s="4" t="str">
        <f>VLOOKUP(E577,zamiana!A:B,2,0)</f>
        <v>ZRE</v>
      </c>
    </row>
    <row r="578" spans="1:20" x14ac:dyDescent="0.3">
      <c r="A578" s="4" t="s">
        <v>6967</v>
      </c>
      <c r="B578" s="76">
        <v>45169</v>
      </c>
      <c r="C578" s="76">
        <v>45169</v>
      </c>
      <c r="D578" s="76">
        <v>45233</v>
      </c>
      <c r="E578" s="4" t="s">
        <v>1313</v>
      </c>
      <c r="F578" s="4" t="s">
        <v>1314</v>
      </c>
      <c r="G578" s="4" t="s">
        <v>942</v>
      </c>
      <c r="H578" s="4" t="s">
        <v>1315</v>
      </c>
      <c r="I578" s="4" t="s">
        <v>2058</v>
      </c>
      <c r="J578" s="4" t="s">
        <v>2059</v>
      </c>
      <c r="K578" s="4" t="s">
        <v>15</v>
      </c>
      <c r="L578" s="4">
        <v>4</v>
      </c>
      <c r="M578" s="4" t="s">
        <v>77</v>
      </c>
      <c r="N578" s="4">
        <v>3950.62</v>
      </c>
      <c r="O578" s="4">
        <v>4290.22</v>
      </c>
      <c r="P578" s="4" t="s">
        <v>78</v>
      </c>
      <c r="Q578" s="77">
        <v>45281.662499999999</v>
      </c>
      <c r="R578" s="4">
        <v>15802.48</v>
      </c>
      <c r="S578" s="4">
        <v>17160.88</v>
      </c>
      <c r="T578" s="4" t="str">
        <f>VLOOKUP(E578,zamiana!A:B,2,0)</f>
        <v>ZRE</v>
      </c>
    </row>
    <row r="579" spans="1:20" x14ac:dyDescent="0.3">
      <c r="A579" s="4" t="s">
        <v>6967</v>
      </c>
      <c r="B579" s="76">
        <v>45169</v>
      </c>
      <c r="C579" s="76">
        <v>45169</v>
      </c>
      <c r="D579" s="76">
        <v>45233</v>
      </c>
      <c r="E579" s="4" t="s">
        <v>1313</v>
      </c>
      <c r="F579" s="4" t="s">
        <v>1314</v>
      </c>
      <c r="G579" s="4" t="s">
        <v>942</v>
      </c>
      <c r="H579" s="4" t="s">
        <v>1315</v>
      </c>
      <c r="I579" s="4" t="s">
        <v>2053</v>
      </c>
      <c r="J579" s="4" t="s">
        <v>2054</v>
      </c>
      <c r="K579" s="4" t="s">
        <v>15</v>
      </c>
      <c r="L579" s="4">
        <v>4</v>
      </c>
      <c r="M579" s="4" t="s">
        <v>77</v>
      </c>
      <c r="N579" s="4">
        <v>1163.77</v>
      </c>
      <c r="O579" s="4">
        <v>1835.82</v>
      </c>
      <c r="P579" s="4" t="s">
        <v>78</v>
      </c>
      <c r="Q579" s="77">
        <v>45281.662499999999</v>
      </c>
      <c r="R579" s="4">
        <v>4655.08</v>
      </c>
      <c r="S579" s="4">
        <v>7343.28</v>
      </c>
      <c r="T579" s="4" t="str">
        <f>VLOOKUP(E579,zamiana!A:B,2,0)</f>
        <v>ZRE</v>
      </c>
    </row>
    <row r="580" spans="1:20" x14ac:dyDescent="0.3">
      <c r="A580" s="4" t="s">
        <v>6968</v>
      </c>
      <c r="B580" s="76">
        <v>45169</v>
      </c>
      <c r="C580" s="76">
        <v>45169</v>
      </c>
      <c r="D580" s="76">
        <v>45233</v>
      </c>
      <c r="E580" s="4" t="s">
        <v>1313</v>
      </c>
      <c r="F580" s="4" t="s">
        <v>1314</v>
      </c>
      <c r="G580" s="4" t="s">
        <v>942</v>
      </c>
      <c r="H580" s="4" t="s">
        <v>1315</v>
      </c>
      <c r="I580" s="4" t="s">
        <v>2056</v>
      </c>
      <c r="J580" s="4" t="s">
        <v>2057</v>
      </c>
      <c r="K580" s="4" t="s">
        <v>15</v>
      </c>
      <c r="L580" s="4">
        <v>8</v>
      </c>
      <c r="M580" s="4" t="s">
        <v>77</v>
      </c>
      <c r="N580" s="4">
        <v>3305.07</v>
      </c>
      <c r="O580" s="4">
        <v>3106.96</v>
      </c>
      <c r="P580" s="4" t="s">
        <v>78</v>
      </c>
      <c r="Q580" s="77">
        <v>45281.662499999999</v>
      </c>
      <c r="R580" s="4">
        <v>26440.560000000001</v>
      </c>
      <c r="S580" s="4">
        <v>24855.68</v>
      </c>
      <c r="T580" s="4" t="str">
        <f>VLOOKUP(E580,zamiana!A:B,2,0)</f>
        <v>ZRE</v>
      </c>
    </row>
    <row r="581" spans="1:20" x14ac:dyDescent="0.3">
      <c r="A581" s="4" t="s">
        <v>6968</v>
      </c>
      <c r="B581" s="76">
        <v>45169</v>
      </c>
      <c r="C581" s="76">
        <v>45169</v>
      </c>
      <c r="D581" s="76">
        <v>45233</v>
      </c>
      <c r="E581" s="4" t="s">
        <v>1313</v>
      </c>
      <c r="F581" s="4" t="s">
        <v>1314</v>
      </c>
      <c r="G581" s="4" t="s">
        <v>942</v>
      </c>
      <c r="H581" s="4" t="s">
        <v>1315</v>
      </c>
      <c r="I581" s="4" t="s">
        <v>2060</v>
      </c>
      <c r="J581" s="4" t="s">
        <v>2061</v>
      </c>
      <c r="K581" s="4" t="s">
        <v>15</v>
      </c>
      <c r="L581" s="4">
        <v>4</v>
      </c>
      <c r="M581" s="4" t="s">
        <v>77</v>
      </c>
      <c r="N581" s="4">
        <v>6077.37</v>
      </c>
      <c r="O581" s="4">
        <v>6392.59</v>
      </c>
      <c r="P581" s="4" t="s">
        <v>78</v>
      </c>
      <c r="Q581" s="77">
        <v>45281.662499999999</v>
      </c>
      <c r="R581" s="4">
        <v>24309.48</v>
      </c>
      <c r="S581" s="4">
        <v>25570.36</v>
      </c>
      <c r="T581" s="4" t="str">
        <f>VLOOKUP(E581,zamiana!A:B,2,0)</f>
        <v>ZRE</v>
      </c>
    </row>
    <row r="582" spans="1:20" x14ac:dyDescent="0.3">
      <c r="A582" s="4" t="s">
        <v>6968</v>
      </c>
      <c r="B582" s="76">
        <v>45169</v>
      </c>
      <c r="C582" s="76">
        <v>45169</v>
      </c>
      <c r="D582" s="76">
        <v>45233</v>
      </c>
      <c r="E582" s="4" t="s">
        <v>1313</v>
      </c>
      <c r="F582" s="4" t="s">
        <v>1314</v>
      </c>
      <c r="G582" s="4" t="s">
        <v>942</v>
      </c>
      <c r="H582" s="4" t="s">
        <v>1315</v>
      </c>
      <c r="I582" s="4" t="s">
        <v>2062</v>
      </c>
      <c r="J582" s="4" t="s">
        <v>2063</v>
      </c>
      <c r="K582" s="4" t="s">
        <v>15</v>
      </c>
      <c r="L582" s="4">
        <v>4</v>
      </c>
      <c r="M582" s="4" t="s">
        <v>77</v>
      </c>
      <c r="N582" s="4">
        <v>7627.33</v>
      </c>
      <c r="O582" s="4">
        <v>5590.53</v>
      </c>
      <c r="P582" s="4" t="s">
        <v>78</v>
      </c>
      <c r="Q582" s="77">
        <v>45281.662499999999</v>
      </c>
      <c r="R582" s="4">
        <v>30509.32</v>
      </c>
      <c r="S582" s="4">
        <v>22362.12</v>
      </c>
      <c r="T582" s="4" t="str">
        <f>VLOOKUP(E582,zamiana!A:B,2,0)</f>
        <v>ZRE</v>
      </c>
    </row>
    <row r="583" spans="1:20" x14ac:dyDescent="0.3">
      <c r="A583" s="4" t="s">
        <v>6968</v>
      </c>
      <c r="B583" s="76">
        <v>45169</v>
      </c>
      <c r="C583" s="76">
        <v>45169</v>
      </c>
      <c r="D583" s="76">
        <v>45233</v>
      </c>
      <c r="E583" s="4" t="s">
        <v>1313</v>
      </c>
      <c r="F583" s="4" t="s">
        <v>1314</v>
      </c>
      <c r="G583" s="4" t="s">
        <v>942</v>
      </c>
      <c r="H583" s="4" t="s">
        <v>1315</v>
      </c>
      <c r="I583" s="4" t="s">
        <v>2058</v>
      </c>
      <c r="J583" s="4" t="s">
        <v>2059</v>
      </c>
      <c r="K583" s="4" t="s">
        <v>15</v>
      </c>
      <c r="L583" s="4">
        <v>4</v>
      </c>
      <c r="M583" s="4" t="s">
        <v>77</v>
      </c>
      <c r="N583" s="4">
        <v>3950.62</v>
      </c>
      <c r="O583" s="4">
        <v>4290.22</v>
      </c>
      <c r="P583" s="4" t="s">
        <v>78</v>
      </c>
      <c r="Q583" s="77">
        <v>45281.662499999999</v>
      </c>
      <c r="R583" s="4">
        <v>15802.48</v>
      </c>
      <c r="S583" s="4">
        <v>17160.88</v>
      </c>
      <c r="T583" s="4" t="str">
        <f>VLOOKUP(E583,zamiana!A:B,2,0)</f>
        <v>ZRE</v>
      </c>
    </row>
    <row r="584" spans="1:20" x14ac:dyDescent="0.3">
      <c r="A584" s="4" t="s">
        <v>6968</v>
      </c>
      <c r="B584" s="76">
        <v>45169</v>
      </c>
      <c r="C584" s="76">
        <v>45169</v>
      </c>
      <c r="D584" s="76">
        <v>45233</v>
      </c>
      <c r="E584" s="4" t="s">
        <v>1313</v>
      </c>
      <c r="F584" s="4" t="s">
        <v>1314</v>
      </c>
      <c r="G584" s="4" t="s">
        <v>942</v>
      </c>
      <c r="H584" s="4" t="s">
        <v>1315</v>
      </c>
      <c r="I584" s="4" t="s">
        <v>2053</v>
      </c>
      <c r="J584" s="4" t="s">
        <v>2054</v>
      </c>
      <c r="K584" s="4" t="s">
        <v>15</v>
      </c>
      <c r="L584" s="4">
        <v>4</v>
      </c>
      <c r="M584" s="4" t="s">
        <v>77</v>
      </c>
      <c r="N584" s="4">
        <v>1163.77</v>
      </c>
      <c r="O584" s="4">
        <v>1835.82</v>
      </c>
      <c r="P584" s="4" t="s">
        <v>78</v>
      </c>
      <c r="Q584" s="77">
        <v>45281.662499999999</v>
      </c>
      <c r="R584" s="4">
        <v>4655.08</v>
      </c>
      <c r="S584" s="4">
        <v>7343.28</v>
      </c>
      <c r="T584" s="4" t="str">
        <f>VLOOKUP(E584,zamiana!A:B,2,0)</f>
        <v>ZRE</v>
      </c>
    </row>
    <row r="585" spans="1:20" x14ac:dyDescent="0.3">
      <c r="A585" s="4" t="s">
        <v>6969</v>
      </c>
      <c r="B585" s="76">
        <v>45169</v>
      </c>
      <c r="C585" s="76">
        <v>45169</v>
      </c>
      <c r="D585" s="76">
        <v>45233</v>
      </c>
      <c r="E585" s="4" t="s">
        <v>948</v>
      </c>
      <c r="F585" s="4" t="s">
        <v>6846</v>
      </c>
      <c r="G585" s="4" t="s">
        <v>942</v>
      </c>
      <c r="H585" s="4" t="s">
        <v>948</v>
      </c>
      <c r="I585" s="4" t="s">
        <v>6860</v>
      </c>
      <c r="J585" s="4" t="s">
        <v>6861</v>
      </c>
      <c r="K585" s="4" t="s">
        <v>1057</v>
      </c>
      <c r="L585" s="4">
        <v>100</v>
      </c>
      <c r="M585" s="4" t="s">
        <v>77</v>
      </c>
      <c r="N585" s="4">
        <v>18.64</v>
      </c>
      <c r="O585" s="4">
        <v>5.27</v>
      </c>
      <c r="P585" s="4" t="s">
        <v>78</v>
      </c>
      <c r="Q585" s="77">
        <v>45281.623611111114</v>
      </c>
      <c r="R585" s="4">
        <v>1864</v>
      </c>
      <c r="S585" s="4">
        <v>527</v>
      </c>
      <c r="T585" s="4" t="str">
        <f>VLOOKUP(E585,zamiana!A:B,2,0)</f>
        <v>ALSTOM (ex. BT) WRO</v>
      </c>
    </row>
    <row r="586" spans="1:20" x14ac:dyDescent="0.3">
      <c r="A586" s="4" t="s">
        <v>6970</v>
      </c>
      <c r="B586" s="76">
        <v>45169</v>
      </c>
      <c r="C586" s="76">
        <v>45169</v>
      </c>
      <c r="D586" s="76">
        <v>45233</v>
      </c>
      <c r="E586" s="4" t="s">
        <v>948</v>
      </c>
      <c r="F586" s="4" t="s">
        <v>6846</v>
      </c>
      <c r="G586" s="4" t="s">
        <v>942</v>
      </c>
      <c r="H586" s="4" t="s">
        <v>948</v>
      </c>
      <c r="I586" s="4" t="s">
        <v>3425</v>
      </c>
      <c r="J586" s="4" t="s">
        <v>3426</v>
      </c>
      <c r="K586" s="4" t="s">
        <v>543</v>
      </c>
      <c r="L586" s="4">
        <v>24</v>
      </c>
      <c r="M586" s="4" t="s">
        <v>77</v>
      </c>
      <c r="N586" s="4">
        <v>25.66</v>
      </c>
      <c r="O586" s="4">
        <v>17.5</v>
      </c>
      <c r="P586" s="4" t="s">
        <v>78</v>
      </c>
      <c r="Q586" s="77">
        <v>45281.67291666667</v>
      </c>
      <c r="R586" s="4">
        <v>615.84</v>
      </c>
      <c r="S586" s="4">
        <v>420</v>
      </c>
      <c r="T586" s="4" t="str">
        <f>VLOOKUP(E586,zamiana!A:B,2,0)</f>
        <v>ALSTOM (ex. BT) WRO</v>
      </c>
    </row>
    <row r="587" spans="1:20" x14ac:dyDescent="0.3">
      <c r="A587" s="4" t="s">
        <v>6970</v>
      </c>
      <c r="B587" s="76">
        <v>45169</v>
      </c>
      <c r="C587" s="76">
        <v>45169</v>
      </c>
      <c r="D587" s="76">
        <v>45233</v>
      </c>
      <c r="E587" s="4" t="s">
        <v>948</v>
      </c>
      <c r="F587" s="4" t="s">
        <v>6846</v>
      </c>
      <c r="G587" s="4" t="s">
        <v>942</v>
      </c>
      <c r="H587" s="4" t="s">
        <v>948</v>
      </c>
      <c r="I587" s="4" t="s">
        <v>3425</v>
      </c>
      <c r="J587" s="4" t="s">
        <v>3426</v>
      </c>
      <c r="K587" s="4" t="s">
        <v>543</v>
      </c>
      <c r="L587" s="4">
        <v>17</v>
      </c>
      <c r="M587" s="4" t="s">
        <v>77</v>
      </c>
      <c r="N587" s="4">
        <v>25.66</v>
      </c>
      <c r="O587" s="4">
        <v>17.5</v>
      </c>
      <c r="P587" s="4" t="s">
        <v>78</v>
      </c>
      <c r="Q587" s="77">
        <v>45281.67291666667</v>
      </c>
      <c r="R587" s="4">
        <v>436.22</v>
      </c>
      <c r="S587" s="4">
        <v>297.5</v>
      </c>
      <c r="T587" s="4" t="str">
        <f>VLOOKUP(E587,zamiana!A:B,2,0)</f>
        <v>ALSTOM (ex. BT) WRO</v>
      </c>
    </row>
    <row r="588" spans="1:20" x14ac:dyDescent="0.3">
      <c r="A588" s="4" t="s">
        <v>6971</v>
      </c>
      <c r="B588" s="76">
        <v>45169</v>
      </c>
      <c r="C588" s="76">
        <v>45169</v>
      </c>
      <c r="D588" s="76">
        <v>45233</v>
      </c>
      <c r="E588" s="4" t="s">
        <v>948</v>
      </c>
      <c r="F588" s="4" t="s">
        <v>6846</v>
      </c>
      <c r="G588" s="4" t="s">
        <v>942</v>
      </c>
      <c r="H588" s="4" t="s">
        <v>948</v>
      </c>
      <c r="I588" s="4" t="s">
        <v>6972</v>
      </c>
      <c r="J588" s="4" t="s">
        <v>3220</v>
      </c>
      <c r="K588" s="4" t="s">
        <v>543</v>
      </c>
      <c r="L588" s="4">
        <v>1</v>
      </c>
      <c r="M588" s="4" t="s">
        <v>77</v>
      </c>
      <c r="N588" s="4">
        <v>23.24</v>
      </c>
      <c r="O588" s="4">
        <v>8.64</v>
      </c>
      <c r="P588" s="4" t="s">
        <v>78</v>
      </c>
      <c r="Q588" s="77">
        <v>45281.678472222222</v>
      </c>
      <c r="R588" s="4">
        <v>23.24</v>
      </c>
      <c r="S588" s="4">
        <v>8.64</v>
      </c>
      <c r="T588" s="4" t="str">
        <f>VLOOKUP(E588,zamiana!A:B,2,0)</f>
        <v>ALSTOM (ex. BT) WRO</v>
      </c>
    </row>
    <row r="589" spans="1:20" x14ac:dyDescent="0.3">
      <c r="A589" s="4" t="s">
        <v>6973</v>
      </c>
      <c r="B589" s="76">
        <v>45169</v>
      </c>
      <c r="C589" s="76">
        <v>45169</v>
      </c>
      <c r="D589" s="76">
        <v>45233</v>
      </c>
      <c r="E589" s="4" t="s">
        <v>948</v>
      </c>
      <c r="F589" s="4" t="s">
        <v>6846</v>
      </c>
      <c r="G589" s="4" t="s">
        <v>942</v>
      </c>
      <c r="H589" s="4" t="s">
        <v>948</v>
      </c>
      <c r="I589" s="4" t="s">
        <v>5573</v>
      </c>
      <c r="J589" s="4" t="s">
        <v>3418</v>
      </c>
      <c r="K589" s="4" t="s">
        <v>543</v>
      </c>
      <c r="L589" s="4">
        <v>8</v>
      </c>
      <c r="M589" s="4" t="s">
        <v>77</v>
      </c>
      <c r="N589" s="4">
        <v>31.78</v>
      </c>
      <c r="O589" s="4">
        <v>10.039999999999999</v>
      </c>
      <c r="P589" s="4" t="s">
        <v>78</v>
      </c>
      <c r="Q589" s="77">
        <v>45281.675000000003</v>
      </c>
      <c r="R589" s="4">
        <v>254.24</v>
      </c>
      <c r="S589" s="4">
        <v>80.319999999999993</v>
      </c>
      <c r="T589" s="4" t="str">
        <f>VLOOKUP(E589,zamiana!A:B,2,0)</f>
        <v>ALSTOM (ex. BT) WRO</v>
      </c>
    </row>
    <row r="590" spans="1:20" x14ac:dyDescent="0.3">
      <c r="A590" s="4" t="s">
        <v>6974</v>
      </c>
      <c r="B590" s="76">
        <v>45169</v>
      </c>
      <c r="C590" s="76">
        <v>45169</v>
      </c>
      <c r="D590" s="76">
        <v>45233</v>
      </c>
      <c r="E590" s="4" t="s">
        <v>948</v>
      </c>
      <c r="F590" s="4" t="s">
        <v>6846</v>
      </c>
      <c r="G590" s="4" t="s">
        <v>942</v>
      </c>
      <c r="H590" s="4" t="s">
        <v>948</v>
      </c>
      <c r="I590" s="4" t="s">
        <v>5567</v>
      </c>
      <c r="J590" s="4" t="s">
        <v>3220</v>
      </c>
      <c r="K590" s="4" t="s">
        <v>543</v>
      </c>
      <c r="L590" s="4">
        <v>4</v>
      </c>
      <c r="M590" s="4" t="s">
        <v>77</v>
      </c>
      <c r="N590" s="4">
        <v>23.4</v>
      </c>
      <c r="O590" s="4">
        <v>13.11</v>
      </c>
      <c r="P590" s="4" t="s">
        <v>78</v>
      </c>
      <c r="Q590" s="77">
        <v>45281.674305555556</v>
      </c>
      <c r="R590" s="4">
        <v>93.6</v>
      </c>
      <c r="S590" s="4">
        <v>52.44</v>
      </c>
      <c r="T590" s="4" t="str">
        <f>VLOOKUP(E590,zamiana!A:B,2,0)</f>
        <v>ALSTOM (ex. BT) WRO</v>
      </c>
    </row>
    <row r="591" spans="1:20" x14ac:dyDescent="0.3">
      <c r="A591" s="4" t="s">
        <v>6975</v>
      </c>
      <c r="B591" s="76">
        <v>45169</v>
      </c>
      <c r="C591" s="76">
        <v>45169</v>
      </c>
      <c r="D591" s="76">
        <v>45233</v>
      </c>
      <c r="E591" s="4" t="s">
        <v>948</v>
      </c>
      <c r="F591" s="4" t="s">
        <v>6846</v>
      </c>
      <c r="G591" s="4" t="s">
        <v>942</v>
      </c>
      <c r="H591" s="4" t="s">
        <v>948</v>
      </c>
      <c r="I591" s="4" t="s">
        <v>5567</v>
      </c>
      <c r="J591" s="4" t="s">
        <v>3220</v>
      </c>
      <c r="K591" s="4" t="s">
        <v>543</v>
      </c>
      <c r="L591" s="4">
        <v>4</v>
      </c>
      <c r="M591" s="4" t="s">
        <v>77</v>
      </c>
      <c r="N591" s="4">
        <v>23.4</v>
      </c>
      <c r="O591" s="4">
        <v>13.11</v>
      </c>
      <c r="P591" s="4" t="s">
        <v>78</v>
      </c>
      <c r="Q591" s="77">
        <v>45281.674305555556</v>
      </c>
      <c r="R591" s="4">
        <v>93.6</v>
      </c>
      <c r="S591" s="4">
        <v>52.44</v>
      </c>
      <c r="T591" s="4" t="str">
        <f>VLOOKUP(E591,zamiana!A:B,2,0)</f>
        <v>ALSTOM (ex. BT) WRO</v>
      </c>
    </row>
    <row r="592" spans="1:20" x14ac:dyDescent="0.3">
      <c r="A592" s="4" t="s">
        <v>6976</v>
      </c>
      <c r="B592" s="76">
        <v>45169</v>
      </c>
      <c r="C592" s="76">
        <v>45169</v>
      </c>
      <c r="D592" s="76">
        <v>45233</v>
      </c>
      <c r="E592" s="4" t="s">
        <v>948</v>
      </c>
      <c r="F592" s="4" t="s">
        <v>6846</v>
      </c>
      <c r="G592" s="4" t="s">
        <v>942</v>
      </c>
      <c r="H592" s="4" t="s">
        <v>948</v>
      </c>
      <c r="I592" s="4" t="s">
        <v>5573</v>
      </c>
      <c r="J592" s="4" t="s">
        <v>3418</v>
      </c>
      <c r="K592" s="4" t="s">
        <v>543</v>
      </c>
      <c r="L592" s="4">
        <v>4</v>
      </c>
      <c r="M592" s="4" t="s">
        <v>77</v>
      </c>
      <c r="N592" s="4">
        <v>31.78</v>
      </c>
      <c r="O592" s="4">
        <v>10.039999999999999</v>
      </c>
      <c r="P592" s="4" t="s">
        <v>78</v>
      </c>
      <c r="Q592" s="77">
        <v>45281.675000000003</v>
      </c>
      <c r="R592" s="4">
        <v>127.12</v>
      </c>
      <c r="S592" s="4">
        <v>40.159999999999997</v>
      </c>
      <c r="T592" s="4" t="str">
        <f>VLOOKUP(E592,zamiana!A:B,2,0)</f>
        <v>ALSTOM (ex. BT) WRO</v>
      </c>
    </row>
    <row r="593" spans="1:20" x14ac:dyDescent="0.3">
      <c r="A593" s="4" t="s">
        <v>6977</v>
      </c>
      <c r="B593" s="76">
        <v>45169</v>
      </c>
      <c r="C593" s="76">
        <v>45169</v>
      </c>
      <c r="D593" s="76">
        <v>45233</v>
      </c>
      <c r="E593" s="4" t="s">
        <v>948</v>
      </c>
      <c r="F593" s="4" t="s">
        <v>6846</v>
      </c>
      <c r="G593" s="4" t="s">
        <v>942</v>
      </c>
      <c r="H593" s="4" t="s">
        <v>948</v>
      </c>
      <c r="I593" s="4" t="s">
        <v>5567</v>
      </c>
      <c r="J593" s="4" t="s">
        <v>3220</v>
      </c>
      <c r="K593" s="4" t="s">
        <v>543</v>
      </c>
      <c r="L593" s="4">
        <v>4</v>
      </c>
      <c r="M593" s="4" t="s">
        <v>77</v>
      </c>
      <c r="N593" s="4">
        <v>23.4</v>
      </c>
      <c r="O593" s="4">
        <v>13.11</v>
      </c>
      <c r="P593" s="4" t="s">
        <v>78</v>
      </c>
      <c r="Q593" s="77">
        <v>45281.674305555556</v>
      </c>
      <c r="R593" s="4">
        <v>93.6</v>
      </c>
      <c r="S593" s="4">
        <v>52.44</v>
      </c>
      <c r="T593" s="4" t="str">
        <f>VLOOKUP(E593,zamiana!A:B,2,0)</f>
        <v>ALSTOM (ex. BT) WRO</v>
      </c>
    </row>
    <row r="594" spans="1:20" x14ac:dyDescent="0.3">
      <c r="A594" s="4" t="s">
        <v>6978</v>
      </c>
      <c r="B594" s="76">
        <v>45169</v>
      </c>
      <c r="C594" s="76">
        <v>45169</v>
      </c>
      <c r="D594" s="76">
        <v>45233</v>
      </c>
      <c r="E594" s="4" t="s">
        <v>948</v>
      </c>
      <c r="F594" s="4" t="s">
        <v>6846</v>
      </c>
      <c r="G594" s="4" t="s">
        <v>942</v>
      </c>
      <c r="H594" s="4" t="s">
        <v>948</v>
      </c>
      <c r="I594" s="4" t="s">
        <v>6979</v>
      </c>
      <c r="J594" s="4" t="s">
        <v>3220</v>
      </c>
      <c r="K594" s="4" t="s">
        <v>543</v>
      </c>
      <c r="L594" s="4">
        <v>2</v>
      </c>
      <c r="M594" s="4" t="s">
        <v>77</v>
      </c>
      <c r="N594" s="4">
        <v>40.78</v>
      </c>
      <c r="O594" s="4">
        <v>20.18</v>
      </c>
      <c r="P594" s="4" t="s">
        <v>78</v>
      </c>
      <c r="Q594" s="77">
        <v>45281.678472222222</v>
      </c>
      <c r="R594" s="4">
        <v>81.56</v>
      </c>
      <c r="S594" s="4">
        <v>40.36</v>
      </c>
      <c r="T594" s="4" t="str">
        <f>VLOOKUP(E594,zamiana!A:B,2,0)</f>
        <v>ALSTOM (ex. BT) WRO</v>
      </c>
    </row>
    <row r="595" spans="1:20" x14ac:dyDescent="0.3">
      <c r="A595" s="4" t="s">
        <v>6978</v>
      </c>
      <c r="B595" s="76">
        <v>45169</v>
      </c>
      <c r="C595" s="76">
        <v>45169</v>
      </c>
      <c r="D595" s="76">
        <v>45233</v>
      </c>
      <c r="E595" s="4" t="s">
        <v>948</v>
      </c>
      <c r="F595" s="4" t="s">
        <v>6846</v>
      </c>
      <c r="G595" s="4" t="s">
        <v>942</v>
      </c>
      <c r="H595" s="4" t="s">
        <v>948</v>
      </c>
      <c r="I595" s="4" t="s">
        <v>5693</v>
      </c>
      <c r="J595" s="4" t="s">
        <v>3220</v>
      </c>
      <c r="K595" s="4" t="s">
        <v>543</v>
      </c>
      <c r="L595" s="4">
        <v>1</v>
      </c>
      <c r="M595" s="4" t="s">
        <v>77</v>
      </c>
      <c r="N595" s="4">
        <v>34.090000000000003</v>
      </c>
      <c r="O595" s="4">
        <v>19.18</v>
      </c>
      <c r="P595" s="4" t="s">
        <v>78</v>
      </c>
      <c r="Q595" s="77">
        <v>45281.678472222222</v>
      </c>
      <c r="R595" s="4">
        <v>34.090000000000003</v>
      </c>
      <c r="S595" s="4">
        <v>19.18</v>
      </c>
      <c r="T595" s="4" t="str">
        <f>VLOOKUP(E595,zamiana!A:B,2,0)</f>
        <v>ALSTOM (ex. BT) WRO</v>
      </c>
    </row>
    <row r="596" spans="1:20" x14ac:dyDescent="0.3">
      <c r="A596" s="4" t="s">
        <v>6978</v>
      </c>
      <c r="B596" s="76">
        <v>45169</v>
      </c>
      <c r="C596" s="76">
        <v>45169</v>
      </c>
      <c r="D596" s="76">
        <v>45233</v>
      </c>
      <c r="E596" s="4" t="s">
        <v>948</v>
      </c>
      <c r="F596" s="4" t="s">
        <v>6846</v>
      </c>
      <c r="G596" s="4" t="s">
        <v>942</v>
      </c>
      <c r="H596" s="4" t="s">
        <v>948</v>
      </c>
      <c r="I596" s="4" t="s">
        <v>5694</v>
      </c>
      <c r="J596" s="4" t="s">
        <v>3220</v>
      </c>
      <c r="K596" s="4" t="s">
        <v>543</v>
      </c>
      <c r="L596" s="4">
        <v>1</v>
      </c>
      <c r="M596" s="4" t="s">
        <v>77</v>
      </c>
      <c r="N596" s="4">
        <v>33.14</v>
      </c>
      <c r="O596" s="4">
        <v>12.54</v>
      </c>
      <c r="P596" s="4" t="s">
        <v>78</v>
      </c>
      <c r="Q596" s="77">
        <v>45281.678472222222</v>
      </c>
      <c r="R596" s="4">
        <v>33.14</v>
      </c>
      <c r="S596" s="4">
        <v>12.54</v>
      </c>
      <c r="T596" s="4" t="str">
        <f>VLOOKUP(E596,zamiana!A:B,2,0)</f>
        <v>ALSTOM (ex. BT) WRO</v>
      </c>
    </row>
    <row r="597" spans="1:20" x14ac:dyDescent="0.3">
      <c r="A597" s="4" t="s">
        <v>6978</v>
      </c>
      <c r="B597" s="76">
        <v>45169</v>
      </c>
      <c r="C597" s="76">
        <v>45169</v>
      </c>
      <c r="D597" s="76">
        <v>45233</v>
      </c>
      <c r="E597" s="4" t="s">
        <v>948</v>
      </c>
      <c r="F597" s="4" t="s">
        <v>6846</v>
      </c>
      <c r="G597" s="4" t="s">
        <v>942</v>
      </c>
      <c r="H597" s="4" t="s">
        <v>948</v>
      </c>
      <c r="I597" s="4" t="s">
        <v>5695</v>
      </c>
      <c r="J597" s="4" t="s">
        <v>3220</v>
      </c>
      <c r="K597" s="4" t="s">
        <v>543</v>
      </c>
      <c r="L597" s="4">
        <v>1</v>
      </c>
      <c r="M597" s="4" t="s">
        <v>77</v>
      </c>
      <c r="N597" s="4">
        <v>34.090000000000003</v>
      </c>
      <c r="O597" s="4">
        <v>19.18</v>
      </c>
      <c r="P597" s="4" t="s">
        <v>78</v>
      </c>
      <c r="Q597" s="77">
        <v>45281.678472222222</v>
      </c>
      <c r="R597" s="4">
        <v>34.090000000000003</v>
      </c>
      <c r="S597" s="4">
        <v>19.18</v>
      </c>
      <c r="T597" s="4" t="str">
        <f>VLOOKUP(E597,zamiana!A:B,2,0)</f>
        <v>ALSTOM (ex. BT) WRO</v>
      </c>
    </row>
    <row r="598" spans="1:20" x14ac:dyDescent="0.3">
      <c r="A598" s="4" t="s">
        <v>6978</v>
      </c>
      <c r="B598" s="76">
        <v>45169</v>
      </c>
      <c r="C598" s="76">
        <v>45169</v>
      </c>
      <c r="D598" s="76">
        <v>45233</v>
      </c>
      <c r="E598" s="4" t="s">
        <v>948</v>
      </c>
      <c r="F598" s="4" t="s">
        <v>6846</v>
      </c>
      <c r="G598" s="4" t="s">
        <v>942</v>
      </c>
      <c r="H598" s="4" t="s">
        <v>948</v>
      </c>
      <c r="I598" s="4" t="s">
        <v>5696</v>
      </c>
      <c r="J598" s="4" t="s">
        <v>3220</v>
      </c>
      <c r="K598" s="4" t="s">
        <v>543</v>
      </c>
      <c r="L598" s="4">
        <v>1</v>
      </c>
      <c r="M598" s="4" t="s">
        <v>77</v>
      </c>
      <c r="N598" s="4">
        <v>33.14</v>
      </c>
      <c r="O598" s="4">
        <v>18.940000000000001</v>
      </c>
      <c r="P598" s="4" t="s">
        <v>78</v>
      </c>
      <c r="Q598" s="77">
        <v>45281.678472222222</v>
      </c>
      <c r="R598" s="4">
        <v>33.14</v>
      </c>
      <c r="S598" s="4">
        <v>18.940000000000001</v>
      </c>
      <c r="T598" s="4" t="str">
        <f>VLOOKUP(E598,zamiana!A:B,2,0)</f>
        <v>ALSTOM (ex. BT) WRO</v>
      </c>
    </row>
    <row r="599" spans="1:20" x14ac:dyDescent="0.3">
      <c r="A599" s="4" t="s">
        <v>6978</v>
      </c>
      <c r="B599" s="76">
        <v>45169</v>
      </c>
      <c r="C599" s="76">
        <v>45169</v>
      </c>
      <c r="D599" s="76">
        <v>45233</v>
      </c>
      <c r="E599" s="4" t="s">
        <v>948</v>
      </c>
      <c r="F599" s="4" t="s">
        <v>6846</v>
      </c>
      <c r="G599" s="4" t="s">
        <v>942</v>
      </c>
      <c r="H599" s="4" t="s">
        <v>948</v>
      </c>
      <c r="I599" s="4" t="s">
        <v>6505</v>
      </c>
      <c r="J599" s="4" t="s">
        <v>3220</v>
      </c>
      <c r="K599" s="4" t="s">
        <v>543</v>
      </c>
      <c r="L599" s="4">
        <v>1</v>
      </c>
      <c r="M599" s="4" t="s">
        <v>77</v>
      </c>
      <c r="N599" s="4">
        <v>40.71</v>
      </c>
      <c r="O599" s="4">
        <v>25.43</v>
      </c>
      <c r="P599" s="4" t="s">
        <v>78</v>
      </c>
      <c r="Q599" s="77">
        <v>45281.678472222222</v>
      </c>
      <c r="R599" s="4">
        <v>40.71</v>
      </c>
      <c r="S599" s="4">
        <v>25.43</v>
      </c>
      <c r="T599" s="4" t="str">
        <f>VLOOKUP(E599,zamiana!A:B,2,0)</f>
        <v>ALSTOM (ex. BT) WRO</v>
      </c>
    </row>
    <row r="600" spans="1:20" x14ac:dyDescent="0.3">
      <c r="A600" s="4" t="s">
        <v>6980</v>
      </c>
      <c r="B600" s="76">
        <v>45169</v>
      </c>
      <c r="C600" s="76">
        <v>45169</v>
      </c>
      <c r="D600" s="76">
        <v>45233</v>
      </c>
      <c r="E600" s="4" t="s">
        <v>948</v>
      </c>
      <c r="F600" s="4" t="s">
        <v>6846</v>
      </c>
      <c r="G600" s="4" t="s">
        <v>942</v>
      </c>
      <c r="H600" s="4" t="s">
        <v>948</v>
      </c>
      <c r="I600" s="4" t="s">
        <v>6851</v>
      </c>
      <c r="J600" s="4" t="s">
        <v>6852</v>
      </c>
      <c r="K600" s="4" t="s">
        <v>593</v>
      </c>
      <c r="L600" s="4">
        <v>51</v>
      </c>
      <c r="M600" s="4" t="s">
        <v>77</v>
      </c>
      <c r="N600" s="4">
        <v>15.11</v>
      </c>
      <c r="O600" s="4">
        <v>14.09</v>
      </c>
      <c r="P600" s="4" t="s">
        <v>78</v>
      </c>
      <c r="Q600" s="77">
        <v>45281.628472222219</v>
      </c>
      <c r="R600" s="4">
        <v>770.61</v>
      </c>
      <c r="S600" s="4">
        <v>718.59</v>
      </c>
      <c r="T600" s="4" t="str">
        <f>VLOOKUP(E600,zamiana!A:B,2,0)</f>
        <v>ALSTOM (ex. BT) WRO</v>
      </c>
    </row>
    <row r="601" spans="1:20" x14ac:dyDescent="0.3">
      <c r="A601" s="4" t="s">
        <v>6981</v>
      </c>
      <c r="B601" s="76">
        <v>45169</v>
      </c>
      <c r="C601" s="76">
        <v>45169</v>
      </c>
      <c r="D601" s="76">
        <v>45233</v>
      </c>
      <c r="E601" s="4" t="s">
        <v>948</v>
      </c>
      <c r="F601" s="4" t="s">
        <v>6846</v>
      </c>
      <c r="G601" s="4" t="s">
        <v>942</v>
      </c>
      <c r="H601" s="4" t="s">
        <v>948</v>
      </c>
      <c r="I601" s="4" t="s">
        <v>5574</v>
      </c>
      <c r="J601" s="4" t="s">
        <v>3220</v>
      </c>
      <c r="K601" s="4" t="s">
        <v>543</v>
      </c>
      <c r="L601" s="4">
        <v>12</v>
      </c>
      <c r="M601" s="4" t="s">
        <v>77</v>
      </c>
      <c r="N601" s="4">
        <v>13.97</v>
      </c>
      <c r="O601" s="4">
        <v>5.08</v>
      </c>
      <c r="P601" s="4" t="s">
        <v>78</v>
      </c>
      <c r="Q601" s="77">
        <v>45281.675000000003</v>
      </c>
      <c r="R601" s="4">
        <v>167.64</v>
      </c>
      <c r="S601" s="4">
        <v>60.96</v>
      </c>
      <c r="T601" s="4" t="str">
        <f>VLOOKUP(E601,zamiana!A:B,2,0)</f>
        <v>ALSTOM (ex. BT) WRO</v>
      </c>
    </row>
    <row r="602" spans="1:20" x14ac:dyDescent="0.3">
      <c r="A602" s="4" t="s">
        <v>6982</v>
      </c>
      <c r="B602" s="76">
        <v>45169</v>
      </c>
      <c r="C602" s="76">
        <v>45169</v>
      </c>
      <c r="D602" s="76">
        <v>45233</v>
      </c>
      <c r="E602" s="4" t="s">
        <v>948</v>
      </c>
      <c r="F602" s="4" t="s">
        <v>6846</v>
      </c>
      <c r="G602" s="4" t="s">
        <v>942</v>
      </c>
      <c r="H602" s="4" t="s">
        <v>948</v>
      </c>
      <c r="I602" s="4" t="s">
        <v>6857</v>
      </c>
      <c r="J602" s="4" t="s">
        <v>6858</v>
      </c>
      <c r="K602" s="4" t="s">
        <v>580</v>
      </c>
      <c r="L602" s="4">
        <v>32</v>
      </c>
      <c r="M602" s="4" t="s">
        <v>77</v>
      </c>
      <c r="N602" s="4">
        <v>5.4</v>
      </c>
      <c r="O602" s="4">
        <v>2.77</v>
      </c>
      <c r="P602" s="4" t="s">
        <v>78</v>
      </c>
      <c r="Q602" s="77">
        <v>45281.645833333336</v>
      </c>
      <c r="R602" s="4">
        <v>172.8</v>
      </c>
      <c r="S602" s="4">
        <v>88.64</v>
      </c>
      <c r="T602" s="4" t="str">
        <f>VLOOKUP(E602,zamiana!A:B,2,0)</f>
        <v>ALSTOM (ex. BT) WRO</v>
      </c>
    </row>
    <row r="603" spans="1:20" x14ac:dyDescent="0.3">
      <c r="A603" s="4" t="s">
        <v>6982</v>
      </c>
      <c r="B603" s="76">
        <v>45169</v>
      </c>
      <c r="C603" s="76">
        <v>45169</v>
      </c>
      <c r="D603" s="76">
        <v>45233</v>
      </c>
      <c r="E603" s="4" t="s">
        <v>948</v>
      </c>
      <c r="F603" s="4" t="s">
        <v>6846</v>
      </c>
      <c r="G603" s="4" t="s">
        <v>942</v>
      </c>
      <c r="H603" s="4" t="s">
        <v>948</v>
      </c>
      <c r="I603" s="4" t="s">
        <v>6859</v>
      </c>
      <c r="J603" s="4" t="s">
        <v>1560</v>
      </c>
      <c r="K603" s="4" t="s">
        <v>1057</v>
      </c>
      <c r="L603" s="4">
        <v>48</v>
      </c>
      <c r="M603" s="4" t="s">
        <v>77</v>
      </c>
      <c r="N603" s="4">
        <v>29.87</v>
      </c>
      <c r="O603" s="4">
        <v>22.64</v>
      </c>
      <c r="P603" s="4" t="s">
        <v>78</v>
      </c>
      <c r="Q603" s="77">
        <v>45281.625694444447</v>
      </c>
      <c r="R603" s="4">
        <v>1433.76</v>
      </c>
      <c r="S603" s="4">
        <v>1086.72</v>
      </c>
      <c r="T603" s="4" t="str">
        <f>VLOOKUP(E603,zamiana!A:B,2,0)</f>
        <v>ALSTOM (ex. BT) WRO</v>
      </c>
    </row>
    <row r="604" spans="1:20" x14ac:dyDescent="0.3">
      <c r="A604" s="4" t="s">
        <v>6982</v>
      </c>
      <c r="B604" s="76">
        <v>45169</v>
      </c>
      <c r="C604" s="76">
        <v>45169</v>
      </c>
      <c r="D604" s="76">
        <v>45233</v>
      </c>
      <c r="E604" s="4" t="s">
        <v>948</v>
      </c>
      <c r="F604" s="4" t="s">
        <v>6846</v>
      </c>
      <c r="G604" s="4" t="s">
        <v>942</v>
      </c>
      <c r="H604" s="4" t="s">
        <v>948</v>
      </c>
      <c r="I604" s="4" t="s">
        <v>6898</v>
      </c>
      <c r="J604" s="4" t="s">
        <v>6898</v>
      </c>
      <c r="K604" s="4" t="s">
        <v>1057</v>
      </c>
      <c r="L604" s="4">
        <v>24</v>
      </c>
      <c r="M604" s="4" t="s">
        <v>77</v>
      </c>
      <c r="N604" s="4">
        <v>26.77</v>
      </c>
      <c r="O604" s="4">
        <v>20.440000000000001</v>
      </c>
      <c r="P604" s="4" t="s">
        <v>78</v>
      </c>
      <c r="Q604" s="77">
        <v>45281.644444444442</v>
      </c>
      <c r="R604" s="4">
        <v>642.48</v>
      </c>
      <c r="S604" s="4">
        <v>490.56</v>
      </c>
      <c r="T604" s="4" t="str">
        <f>VLOOKUP(E604,zamiana!A:B,2,0)</f>
        <v>ALSTOM (ex. BT) WRO</v>
      </c>
    </row>
    <row r="605" spans="1:20" x14ac:dyDescent="0.3">
      <c r="A605" s="4" t="s">
        <v>6982</v>
      </c>
      <c r="B605" s="76">
        <v>45169</v>
      </c>
      <c r="C605" s="76">
        <v>45169</v>
      </c>
      <c r="D605" s="76">
        <v>45233</v>
      </c>
      <c r="E605" s="4" t="s">
        <v>948</v>
      </c>
      <c r="F605" s="4" t="s">
        <v>6846</v>
      </c>
      <c r="G605" s="4" t="s">
        <v>942</v>
      </c>
      <c r="H605" s="4" t="s">
        <v>948</v>
      </c>
      <c r="I605" s="4" t="s">
        <v>6862</v>
      </c>
      <c r="J605" s="4" t="s">
        <v>6861</v>
      </c>
      <c r="K605" s="4" t="s">
        <v>1057</v>
      </c>
      <c r="L605" s="4">
        <v>12</v>
      </c>
      <c r="M605" s="4" t="s">
        <v>77</v>
      </c>
      <c r="N605" s="4">
        <v>15.79</v>
      </c>
      <c r="O605" s="4">
        <v>11.97</v>
      </c>
      <c r="P605" s="4" t="s">
        <v>78</v>
      </c>
      <c r="Q605" s="77">
        <v>45281.623611111114</v>
      </c>
      <c r="R605" s="4">
        <v>189.48</v>
      </c>
      <c r="S605" s="4">
        <v>143.63999999999999</v>
      </c>
      <c r="T605" s="4" t="str">
        <f>VLOOKUP(E605,zamiana!A:B,2,0)</f>
        <v>ALSTOM (ex. BT) WRO</v>
      </c>
    </row>
    <row r="606" spans="1:20" x14ac:dyDescent="0.3">
      <c r="A606" s="4" t="s">
        <v>6982</v>
      </c>
      <c r="B606" s="76">
        <v>45169</v>
      </c>
      <c r="C606" s="76">
        <v>45169</v>
      </c>
      <c r="D606" s="76">
        <v>45233</v>
      </c>
      <c r="E606" s="4" t="s">
        <v>948</v>
      </c>
      <c r="F606" s="4" t="s">
        <v>6846</v>
      </c>
      <c r="G606" s="4" t="s">
        <v>942</v>
      </c>
      <c r="H606" s="4" t="s">
        <v>948</v>
      </c>
      <c r="I606" s="4" t="s">
        <v>3133</v>
      </c>
      <c r="J606" s="4" t="s">
        <v>3133</v>
      </c>
      <c r="K606" s="4" t="s">
        <v>1057</v>
      </c>
      <c r="L606" s="4">
        <v>6</v>
      </c>
      <c r="M606" s="4" t="s">
        <v>77</v>
      </c>
      <c r="N606" s="4">
        <v>18.829999999999998</v>
      </c>
      <c r="O606" s="4">
        <v>17.11</v>
      </c>
      <c r="P606" s="4" t="s">
        <v>78</v>
      </c>
      <c r="Q606" s="77">
        <v>45281.644444444442</v>
      </c>
      <c r="R606" s="4">
        <v>112.98</v>
      </c>
      <c r="S606" s="4">
        <v>102.66</v>
      </c>
      <c r="T606" s="4" t="str">
        <f>VLOOKUP(E606,zamiana!A:B,2,0)</f>
        <v>ALSTOM (ex. BT) WRO</v>
      </c>
    </row>
    <row r="607" spans="1:20" x14ac:dyDescent="0.3">
      <c r="A607" s="4" t="s">
        <v>6982</v>
      </c>
      <c r="B607" s="76">
        <v>45169</v>
      </c>
      <c r="C607" s="76">
        <v>45169</v>
      </c>
      <c r="D607" s="76">
        <v>45233</v>
      </c>
      <c r="E607" s="4" t="s">
        <v>948</v>
      </c>
      <c r="F607" s="4" t="s">
        <v>6846</v>
      </c>
      <c r="G607" s="4" t="s">
        <v>942</v>
      </c>
      <c r="H607" s="4" t="s">
        <v>948</v>
      </c>
      <c r="I607" s="4" t="s">
        <v>6863</v>
      </c>
      <c r="J607" s="4" t="s">
        <v>6861</v>
      </c>
      <c r="K607" s="4" t="s">
        <v>1057</v>
      </c>
      <c r="L607" s="4">
        <v>2</v>
      </c>
      <c r="M607" s="4" t="s">
        <v>77</v>
      </c>
      <c r="N607" s="4">
        <v>25.7</v>
      </c>
      <c r="O607" s="4">
        <v>19.43</v>
      </c>
      <c r="P607" s="4" t="s">
        <v>78</v>
      </c>
      <c r="Q607" s="77">
        <v>45281.623611111114</v>
      </c>
      <c r="R607" s="4">
        <v>51.4</v>
      </c>
      <c r="S607" s="4">
        <v>38.86</v>
      </c>
      <c r="T607" s="4" t="str">
        <f>VLOOKUP(E607,zamiana!A:B,2,0)</f>
        <v>ALSTOM (ex. BT) WRO</v>
      </c>
    </row>
    <row r="608" spans="1:20" x14ac:dyDescent="0.3">
      <c r="A608" s="4" t="s">
        <v>6982</v>
      </c>
      <c r="B608" s="76">
        <v>45169</v>
      </c>
      <c r="C608" s="76">
        <v>45169</v>
      </c>
      <c r="D608" s="76">
        <v>45233</v>
      </c>
      <c r="E608" s="4" t="s">
        <v>948</v>
      </c>
      <c r="F608" s="4" t="s">
        <v>6846</v>
      </c>
      <c r="G608" s="4" t="s">
        <v>942</v>
      </c>
      <c r="H608" s="4" t="s">
        <v>948</v>
      </c>
      <c r="I608" s="4" t="s">
        <v>6863</v>
      </c>
      <c r="J608" s="4" t="s">
        <v>6861</v>
      </c>
      <c r="K608" s="4" t="s">
        <v>1057</v>
      </c>
      <c r="L608" s="4">
        <v>32</v>
      </c>
      <c r="M608" s="4" t="s">
        <v>77</v>
      </c>
      <c r="N608" s="4">
        <v>25.7</v>
      </c>
      <c r="O608" s="4">
        <v>19.43</v>
      </c>
      <c r="P608" s="4" t="s">
        <v>78</v>
      </c>
      <c r="Q608" s="77">
        <v>45281.623611111114</v>
      </c>
      <c r="R608" s="4">
        <v>822.4</v>
      </c>
      <c r="S608" s="4">
        <v>621.76</v>
      </c>
      <c r="T608" s="4" t="str">
        <f>VLOOKUP(E608,zamiana!A:B,2,0)</f>
        <v>ALSTOM (ex. BT) WRO</v>
      </c>
    </row>
    <row r="609" spans="1:20" x14ac:dyDescent="0.3">
      <c r="A609" s="4" t="s">
        <v>6982</v>
      </c>
      <c r="B609" s="76">
        <v>45169</v>
      </c>
      <c r="C609" s="76">
        <v>45169</v>
      </c>
      <c r="D609" s="76">
        <v>45233</v>
      </c>
      <c r="E609" s="4" t="s">
        <v>948</v>
      </c>
      <c r="F609" s="4" t="s">
        <v>6846</v>
      </c>
      <c r="G609" s="4" t="s">
        <v>942</v>
      </c>
      <c r="H609" s="4" t="s">
        <v>948</v>
      </c>
      <c r="I609" s="4" t="s">
        <v>6889</v>
      </c>
      <c r="J609" s="4" t="s">
        <v>6890</v>
      </c>
      <c r="K609" s="4" t="s">
        <v>1057</v>
      </c>
      <c r="L609" s="4">
        <v>10</v>
      </c>
      <c r="M609" s="4" t="s">
        <v>77</v>
      </c>
      <c r="N609" s="4">
        <v>19.12</v>
      </c>
      <c r="O609" s="4">
        <v>19.18</v>
      </c>
      <c r="P609" s="4" t="s">
        <v>78</v>
      </c>
      <c r="Q609" s="77">
        <v>45281.623611111114</v>
      </c>
      <c r="R609" s="4">
        <v>191.2</v>
      </c>
      <c r="S609" s="4">
        <v>191.8</v>
      </c>
      <c r="T609" s="4" t="str">
        <f>VLOOKUP(E609,zamiana!A:B,2,0)</f>
        <v>ALSTOM (ex. BT) WRO</v>
      </c>
    </row>
    <row r="610" spans="1:20" x14ac:dyDescent="0.3">
      <c r="A610" s="4" t="s">
        <v>6982</v>
      </c>
      <c r="B610" s="76">
        <v>45169</v>
      </c>
      <c r="C610" s="76">
        <v>45169</v>
      </c>
      <c r="D610" s="76">
        <v>45233</v>
      </c>
      <c r="E610" s="4" t="s">
        <v>948</v>
      </c>
      <c r="F610" s="4" t="s">
        <v>6846</v>
      </c>
      <c r="G610" s="4" t="s">
        <v>942</v>
      </c>
      <c r="H610" s="4" t="s">
        <v>948</v>
      </c>
      <c r="I610" s="4" t="s">
        <v>6864</v>
      </c>
      <c r="J610" s="4" t="s">
        <v>6861</v>
      </c>
      <c r="K610" s="4" t="s">
        <v>1057</v>
      </c>
      <c r="L610" s="4">
        <v>70</v>
      </c>
      <c r="M610" s="4" t="s">
        <v>77</v>
      </c>
      <c r="N610" s="4">
        <v>19.71</v>
      </c>
      <c r="O610" s="4">
        <v>58</v>
      </c>
      <c r="P610" s="4" t="s">
        <v>78</v>
      </c>
      <c r="Q610" s="77">
        <v>45281.623611111114</v>
      </c>
      <c r="R610" s="4">
        <v>1379.7</v>
      </c>
      <c r="S610" s="4">
        <v>4060</v>
      </c>
      <c r="T610" s="4" t="str">
        <f>VLOOKUP(E610,zamiana!A:B,2,0)</f>
        <v>ALSTOM (ex. BT) WRO</v>
      </c>
    </row>
    <row r="611" spans="1:20" x14ac:dyDescent="0.3">
      <c r="A611" s="4" t="s">
        <v>6982</v>
      </c>
      <c r="B611" s="76">
        <v>45169</v>
      </c>
      <c r="C611" s="76">
        <v>45169</v>
      </c>
      <c r="D611" s="76">
        <v>45233</v>
      </c>
      <c r="E611" s="4" t="s">
        <v>948</v>
      </c>
      <c r="F611" s="4" t="s">
        <v>6846</v>
      </c>
      <c r="G611" s="4" t="s">
        <v>942</v>
      </c>
      <c r="H611" s="4" t="s">
        <v>948</v>
      </c>
      <c r="I611" s="4" t="s">
        <v>6865</v>
      </c>
      <c r="J611" s="4" t="s">
        <v>6861</v>
      </c>
      <c r="K611" s="4" t="s">
        <v>1057</v>
      </c>
      <c r="L611" s="4">
        <v>30</v>
      </c>
      <c r="M611" s="4" t="s">
        <v>77</v>
      </c>
      <c r="N611" s="4">
        <v>9.1</v>
      </c>
      <c r="O611" s="4">
        <v>8.69</v>
      </c>
      <c r="P611" s="4" t="s">
        <v>78</v>
      </c>
      <c r="Q611" s="77">
        <v>45281.623611111114</v>
      </c>
      <c r="R611" s="4">
        <v>273</v>
      </c>
      <c r="S611" s="4">
        <v>260.7</v>
      </c>
      <c r="T611" s="4" t="str">
        <f>VLOOKUP(E611,zamiana!A:B,2,0)</f>
        <v>ALSTOM (ex. BT) WRO</v>
      </c>
    </row>
    <row r="612" spans="1:20" x14ac:dyDescent="0.3">
      <c r="A612" s="4" t="s">
        <v>6982</v>
      </c>
      <c r="B612" s="76">
        <v>45169</v>
      </c>
      <c r="C612" s="76">
        <v>45169</v>
      </c>
      <c r="D612" s="76">
        <v>45233</v>
      </c>
      <c r="E612" s="4" t="s">
        <v>948</v>
      </c>
      <c r="F612" s="4" t="s">
        <v>6846</v>
      </c>
      <c r="G612" s="4" t="s">
        <v>942</v>
      </c>
      <c r="H612" s="4" t="s">
        <v>948</v>
      </c>
      <c r="I612" s="4" t="s">
        <v>2271</v>
      </c>
      <c r="J612" s="4" t="s">
        <v>2271</v>
      </c>
      <c r="K612" s="4" t="s">
        <v>1057</v>
      </c>
      <c r="L612" s="4">
        <v>9</v>
      </c>
      <c r="M612" s="4" t="s">
        <v>77</v>
      </c>
      <c r="N612" s="4">
        <v>13.54</v>
      </c>
      <c r="O612" s="4">
        <v>13.23</v>
      </c>
      <c r="P612" s="4" t="s">
        <v>78</v>
      </c>
      <c r="Q612" s="77">
        <v>45281.643750000003</v>
      </c>
      <c r="R612" s="4">
        <v>121.86</v>
      </c>
      <c r="S612" s="4">
        <v>119.07</v>
      </c>
      <c r="T612" s="4" t="str">
        <f>VLOOKUP(E612,zamiana!A:B,2,0)</f>
        <v>ALSTOM (ex. BT) WRO</v>
      </c>
    </row>
    <row r="613" spans="1:20" x14ac:dyDescent="0.3">
      <c r="A613" s="4" t="s">
        <v>6982</v>
      </c>
      <c r="B613" s="76">
        <v>45169</v>
      </c>
      <c r="C613" s="76">
        <v>45169</v>
      </c>
      <c r="D613" s="76">
        <v>45233</v>
      </c>
      <c r="E613" s="4" t="s">
        <v>948</v>
      </c>
      <c r="F613" s="4" t="s">
        <v>6846</v>
      </c>
      <c r="G613" s="4" t="s">
        <v>942</v>
      </c>
      <c r="H613" s="4" t="s">
        <v>948</v>
      </c>
      <c r="I613" s="4" t="s">
        <v>6866</v>
      </c>
      <c r="J613" s="4" t="s">
        <v>6861</v>
      </c>
      <c r="K613" s="4" t="s">
        <v>1057</v>
      </c>
      <c r="L613" s="4">
        <v>31</v>
      </c>
      <c r="M613" s="4" t="s">
        <v>77</v>
      </c>
      <c r="N613" s="4">
        <v>7.84</v>
      </c>
      <c r="O613" s="4">
        <v>8.36</v>
      </c>
      <c r="P613" s="4" t="s">
        <v>78</v>
      </c>
      <c r="Q613" s="77">
        <v>45281.623611111114</v>
      </c>
      <c r="R613" s="4">
        <v>243.04</v>
      </c>
      <c r="S613" s="4">
        <v>259.16000000000003</v>
      </c>
      <c r="T613" s="4" t="str">
        <f>VLOOKUP(E613,zamiana!A:B,2,0)</f>
        <v>ALSTOM (ex. BT) WRO</v>
      </c>
    </row>
    <row r="614" spans="1:20" x14ac:dyDescent="0.3">
      <c r="A614" s="4" t="s">
        <v>6982</v>
      </c>
      <c r="B614" s="76">
        <v>45169</v>
      </c>
      <c r="C614" s="76">
        <v>45169</v>
      </c>
      <c r="D614" s="76">
        <v>45233</v>
      </c>
      <c r="E614" s="4" t="s">
        <v>948</v>
      </c>
      <c r="F614" s="4" t="s">
        <v>6846</v>
      </c>
      <c r="G614" s="4" t="s">
        <v>942</v>
      </c>
      <c r="H614" s="4" t="s">
        <v>948</v>
      </c>
      <c r="I614" s="4" t="s">
        <v>6869</v>
      </c>
      <c r="J614" s="4" t="s">
        <v>6861</v>
      </c>
      <c r="K614" s="4" t="s">
        <v>1057</v>
      </c>
      <c r="L614" s="4">
        <v>31</v>
      </c>
      <c r="M614" s="4" t="s">
        <v>77</v>
      </c>
      <c r="N614" s="4">
        <v>5.83</v>
      </c>
      <c r="O614" s="4">
        <v>5.28</v>
      </c>
      <c r="P614" s="4" t="s">
        <v>78</v>
      </c>
      <c r="Q614" s="77">
        <v>45281.623611111114</v>
      </c>
      <c r="R614" s="4">
        <v>180.73</v>
      </c>
      <c r="S614" s="4">
        <v>163.68</v>
      </c>
      <c r="T614" s="4" t="str">
        <f>VLOOKUP(E614,zamiana!A:B,2,0)</f>
        <v>ALSTOM (ex. BT) WRO</v>
      </c>
    </row>
    <row r="615" spans="1:20" x14ac:dyDescent="0.3">
      <c r="A615" s="4" t="s">
        <v>6982</v>
      </c>
      <c r="B615" s="76">
        <v>45169</v>
      </c>
      <c r="C615" s="76">
        <v>45169</v>
      </c>
      <c r="D615" s="76">
        <v>45233</v>
      </c>
      <c r="E615" s="4" t="s">
        <v>948</v>
      </c>
      <c r="F615" s="4" t="s">
        <v>6846</v>
      </c>
      <c r="G615" s="4" t="s">
        <v>942</v>
      </c>
      <c r="H615" s="4" t="s">
        <v>948</v>
      </c>
      <c r="I615" s="4" t="s">
        <v>6870</v>
      </c>
      <c r="J615" s="4" t="s">
        <v>6870</v>
      </c>
      <c r="K615" s="4" t="s">
        <v>1057</v>
      </c>
      <c r="L615" s="4">
        <v>17</v>
      </c>
      <c r="M615" s="4" t="s">
        <v>77</v>
      </c>
      <c r="N615" s="4">
        <v>42.73</v>
      </c>
      <c r="O615" s="4">
        <v>31.96</v>
      </c>
      <c r="P615" s="4" t="s">
        <v>78</v>
      </c>
      <c r="Q615" s="77">
        <v>45281.644444444442</v>
      </c>
      <c r="R615" s="4">
        <v>726.41</v>
      </c>
      <c r="S615" s="4">
        <v>543.32000000000005</v>
      </c>
      <c r="T615" s="4" t="str">
        <f>VLOOKUP(E615,zamiana!A:B,2,0)</f>
        <v>ALSTOM (ex. BT) WRO</v>
      </c>
    </row>
    <row r="616" spans="1:20" x14ac:dyDescent="0.3">
      <c r="A616" s="4" t="s">
        <v>6982</v>
      </c>
      <c r="B616" s="76">
        <v>45169</v>
      </c>
      <c r="C616" s="76">
        <v>45169</v>
      </c>
      <c r="D616" s="76">
        <v>45233</v>
      </c>
      <c r="E616" s="4" t="s">
        <v>948</v>
      </c>
      <c r="F616" s="4" t="s">
        <v>6846</v>
      </c>
      <c r="G616" s="4" t="s">
        <v>942</v>
      </c>
      <c r="H616" s="4" t="s">
        <v>948</v>
      </c>
      <c r="I616" s="4" t="s">
        <v>6871</v>
      </c>
      <c r="J616" s="4" t="s">
        <v>6871</v>
      </c>
      <c r="K616" s="4" t="s">
        <v>1057</v>
      </c>
      <c r="L616" s="4">
        <v>5</v>
      </c>
      <c r="M616" s="4" t="s">
        <v>77</v>
      </c>
      <c r="N616" s="4">
        <v>25.48</v>
      </c>
      <c r="O616" s="4">
        <v>21.72</v>
      </c>
      <c r="P616" s="4" t="s">
        <v>78</v>
      </c>
      <c r="Q616" s="77">
        <v>45281.644444444442</v>
      </c>
      <c r="R616" s="4">
        <v>127.4</v>
      </c>
      <c r="S616" s="4">
        <v>108.6</v>
      </c>
      <c r="T616" s="4" t="str">
        <f>VLOOKUP(E616,zamiana!A:B,2,0)</f>
        <v>ALSTOM (ex. BT) WRO</v>
      </c>
    </row>
    <row r="617" spans="1:20" x14ac:dyDescent="0.3">
      <c r="A617" s="4" t="s">
        <v>6982</v>
      </c>
      <c r="B617" s="76">
        <v>45169</v>
      </c>
      <c r="C617" s="76">
        <v>45169</v>
      </c>
      <c r="D617" s="76">
        <v>45233</v>
      </c>
      <c r="E617" s="4" t="s">
        <v>948</v>
      </c>
      <c r="F617" s="4" t="s">
        <v>6846</v>
      </c>
      <c r="G617" s="4" t="s">
        <v>942</v>
      </c>
      <c r="H617" s="4" t="s">
        <v>948</v>
      </c>
      <c r="I617" s="4" t="s">
        <v>2835</v>
      </c>
      <c r="J617" s="4" t="s">
        <v>2835</v>
      </c>
      <c r="K617" s="4" t="s">
        <v>1057</v>
      </c>
      <c r="L617" s="4">
        <v>2</v>
      </c>
      <c r="M617" s="4" t="s">
        <v>77</v>
      </c>
      <c r="N617" s="4">
        <v>39.54</v>
      </c>
      <c r="O617" s="4">
        <v>37.479999999999997</v>
      </c>
      <c r="P617" s="4" t="s">
        <v>78</v>
      </c>
      <c r="Q617" s="77">
        <v>45281.643750000003</v>
      </c>
      <c r="R617" s="4">
        <v>79.08</v>
      </c>
      <c r="S617" s="4">
        <v>74.959999999999994</v>
      </c>
      <c r="T617" s="4" t="str">
        <f>VLOOKUP(E617,zamiana!A:B,2,0)</f>
        <v>ALSTOM (ex. BT) WRO</v>
      </c>
    </row>
    <row r="618" spans="1:20" x14ac:dyDescent="0.3">
      <c r="A618" s="4" t="s">
        <v>6982</v>
      </c>
      <c r="B618" s="76">
        <v>45169</v>
      </c>
      <c r="C618" s="76">
        <v>45169</v>
      </c>
      <c r="D618" s="76">
        <v>45233</v>
      </c>
      <c r="E618" s="4" t="s">
        <v>948</v>
      </c>
      <c r="F618" s="4" t="s">
        <v>6846</v>
      </c>
      <c r="G618" s="4" t="s">
        <v>942</v>
      </c>
      <c r="H618" s="4" t="s">
        <v>948</v>
      </c>
      <c r="I618" s="4" t="s">
        <v>6872</v>
      </c>
      <c r="J618" s="4" t="s">
        <v>6872</v>
      </c>
      <c r="K618" s="4" t="s">
        <v>1057</v>
      </c>
      <c r="L618" s="4">
        <v>4</v>
      </c>
      <c r="M618" s="4" t="s">
        <v>77</v>
      </c>
      <c r="N618" s="4">
        <v>59.13</v>
      </c>
      <c r="O618" s="4">
        <v>44.2</v>
      </c>
      <c r="P618" s="4" t="s">
        <v>78</v>
      </c>
      <c r="Q618" s="77">
        <v>45281.643750000003</v>
      </c>
      <c r="R618" s="4">
        <v>236.52</v>
      </c>
      <c r="S618" s="4">
        <v>176.8</v>
      </c>
      <c r="T618" s="4" t="str">
        <f>VLOOKUP(E618,zamiana!A:B,2,0)</f>
        <v>ALSTOM (ex. BT) WRO</v>
      </c>
    </row>
    <row r="619" spans="1:20" x14ac:dyDescent="0.3">
      <c r="A619" s="4" t="s">
        <v>6982</v>
      </c>
      <c r="B619" s="76">
        <v>45169</v>
      </c>
      <c r="C619" s="76">
        <v>45169</v>
      </c>
      <c r="D619" s="76">
        <v>45233</v>
      </c>
      <c r="E619" s="4" t="s">
        <v>948</v>
      </c>
      <c r="F619" s="4" t="s">
        <v>6846</v>
      </c>
      <c r="G619" s="4" t="s">
        <v>942</v>
      </c>
      <c r="H619" s="4" t="s">
        <v>948</v>
      </c>
      <c r="I619" s="4" t="s">
        <v>6874</v>
      </c>
      <c r="J619" s="4" t="s">
        <v>6874</v>
      </c>
      <c r="K619" s="4" t="s">
        <v>1057</v>
      </c>
      <c r="L619" s="4">
        <v>14</v>
      </c>
      <c r="M619" s="4" t="s">
        <v>77</v>
      </c>
      <c r="N619" s="4">
        <v>41.88</v>
      </c>
      <c r="O619" s="4">
        <v>31.13</v>
      </c>
      <c r="P619" s="4" t="s">
        <v>78</v>
      </c>
      <c r="Q619" s="77">
        <v>45281.643750000003</v>
      </c>
      <c r="R619" s="4">
        <v>586.32000000000005</v>
      </c>
      <c r="S619" s="4">
        <v>435.82</v>
      </c>
      <c r="T619" s="4" t="str">
        <f>VLOOKUP(E619,zamiana!A:B,2,0)</f>
        <v>ALSTOM (ex. BT) WRO</v>
      </c>
    </row>
    <row r="620" spans="1:20" x14ac:dyDescent="0.3">
      <c r="A620" s="4" t="s">
        <v>6982</v>
      </c>
      <c r="B620" s="76">
        <v>45169</v>
      </c>
      <c r="C620" s="76">
        <v>45169</v>
      </c>
      <c r="D620" s="76">
        <v>45233</v>
      </c>
      <c r="E620" s="4" t="s">
        <v>948</v>
      </c>
      <c r="F620" s="4" t="s">
        <v>6846</v>
      </c>
      <c r="G620" s="4" t="s">
        <v>942</v>
      </c>
      <c r="H620" s="4" t="s">
        <v>948</v>
      </c>
      <c r="I620" s="4" t="s">
        <v>6891</v>
      </c>
      <c r="J620" s="4" t="s">
        <v>6892</v>
      </c>
      <c r="K620" s="4" t="s">
        <v>1057</v>
      </c>
      <c r="L620" s="4">
        <v>3</v>
      </c>
      <c r="M620" s="4" t="s">
        <v>77</v>
      </c>
      <c r="N620" s="4">
        <v>22.48</v>
      </c>
      <c r="O620" s="4">
        <v>20.28</v>
      </c>
      <c r="P620" s="4" t="s">
        <v>78</v>
      </c>
      <c r="Q620" s="77">
        <v>45281.623611111114</v>
      </c>
      <c r="R620" s="4">
        <v>67.44</v>
      </c>
      <c r="S620" s="4">
        <v>60.84</v>
      </c>
      <c r="T620" s="4" t="str">
        <f>VLOOKUP(E620,zamiana!A:B,2,0)</f>
        <v>ALSTOM (ex. BT) WRO</v>
      </c>
    </row>
    <row r="621" spans="1:20" x14ac:dyDescent="0.3">
      <c r="A621" s="4" t="s">
        <v>6982</v>
      </c>
      <c r="B621" s="76">
        <v>45169</v>
      </c>
      <c r="C621" s="76">
        <v>45169</v>
      </c>
      <c r="D621" s="76">
        <v>45233</v>
      </c>
      <c r="E621" s="4" t="s">
        <v>948</v>
      </c>
      <c r="F621" s="4" t="s">
        <v>6846</v>
      </c>
      <c r="G621" s="4" t="s">
        <v>942</v>
      </c>
      <c r="H621" s="4" t="s">
        <v>948</v>
      </c>
      <c r="I621" s="4" t="s">
        <v>6885</v>
      </c>
      <c r="J621" s="4" t="s">
        <v>6886</v>
      </c>
      <c r="K621" s="4" t="s">
        <v>1057</v>
      </c>
      <c r="L621" s="4">
        <v>17</v>
      </c>
      <c r="M621" s="4" t="s">
        <v>77</v>
      </c>
      <c r="N621" s="4">
        <v>21.32</v>
      </c>
      <c r="O621" s="4">
        <v>17.100000000000001</v>
      </c>
      <c r="P621" s="4" t="s">
        <v>78</v>
      </c>
      <c r="Q621" s="77">
        <v>45281.623611111114</v>
      </c>
      <c r="R621" s="4">
        <v>362.44</v>
      </c>
      <c r="S621" s="4">
        <v>290.7</v>
      </c>
      <c r="T621" s="4" t="str">
        <f>VLOOKUP(E621,zamiana!A:B,2,0)</f>
        <v>ALSTOM (ex. BT) WRO</v>
      </c>
    </row>
    <row r="622" spans="1:20" x14ac:dyDescent="0.3">
      <c r="A622" s="4" t="s">
        <v>6982</v>
      </c>
      <c r="B622" s="76">
        <v>45169</v>
      </c>
      <c r="C622" s="76">
        <v>45169</v>
      </c>
      <c r="D622" s="76">
        <v>45233</v>
      </c>
      <c r="E622" s="4" t="s">
        <v>948</v>
      </c>
      <c r="F622" s="4" t="s">
        <v>6846</v>
      </c>
      <c r="G622" s="4" t="s">
        <v>942</v>
      </c>
      <c r="H622" s="4" t="s">
        <v>948</v>
      </c>
      <c r="I622" s="4" t="s">
        <v>6885</v>
      </c>
      <c r="J622" s="4" t="s">
        <v>6886</v>
      </c>
      <c r="K622" s="4" t="s">
        <v>1057</v>
      </c>
      <c r="L622" s="4">
        <v>13</v>
      </c>
      <c r="M622" s="4" t="s">
        <v>77</v>
      </c>
      <c r="N622" s="4">
        <v>21.32</v>
      </c>
      <c r="O622" s="4">
        <v>17.100000000000001</v>
      </c>
      <c r="P622" s="4" t="s">
        <v>78</v>
      </c>
      <c r="Q622" s="77">
        <v>45281.623611111114</v>
      </c>
      <c r="R622" s="4">
        <v>277.16000000000003</v>
      </c>
      <c r="S622" s="4">
        <v>222.3</v>
      </c>
      <c r="T622" s="4" t="str">
        <f>VLOOKUP(E622,zamiana!A:B,2,0)</f>
        <v>ALSTOM (ex. BT) WRO</v>
      </c>
    </row>
    <row r="623" spans="1:20" x14ac:dyDescent="0.3">
      <c r="A623" s="4" t="s">
        <v>6982</v>
      </c>
      <c r="B623" s="76">
        <v>45169</v>
      </c>
      <c r="C623" s="76">
        <v>45169</v>
      </c>
      <c r="D623" s="76">
        <v>45233</v>
      </c>
      <c r="E623" s="4" t="s">
        <v>948</v>
      </c>
      <c r="F623" s="4" t="s">
        <v>6846</v>
      </c>
      <c r="G623" s="4" t="s">
        <v>942</v>
      </c>
      <c r="H623" s="4" t="s">
        <v>948</v>
      </c>
      <c r="I623" s="4" t="s">
        <v>6875</v>
      </c>
      <c r="J623" s="4" t="s">
        <v>6861</v>
      </c>
      <c r="K623" s="4" t="s">
        <v>1057</v>
      </c>
      <c r="L623" s="4">
        <v>35</v>
      </c>
      <c r="M623" s="4" t="s">
        <v>77</v>
      </c>
      <c r="N623" s="4">
        <v>14.55</v>
      </c>
      <c r="O623" s="4">
        <v>13.44</v>
      </c>
      <c r="P623" s="4" t="s">
        <v>78</v>
      </c>
      <c r="Q623" s="77">
        <v>45281.621527777781</v>
      </c>
      <c r="R623" s="4">
        <v>509.25</v>
      </c>
      <c r="S623" s="4">
        <v>470.4</v>
      </c>
      <c r="T623" s="4" t="str">
        <f>VLOOKUP(E623,zamiana!A:B,2,0)</f>
        <v>ALSTOM (ex. BT) WRO</v>
      </c>
    </row>
    <row r="624" spans="1:20" x14ac:dyDescent="0.3">
      <c r="A624" s="4" t="s">
        <v>6982</v>
      </c>
      <c r="B624" s="76">
        <v>45169</v>
      </c>
      <c r="C624" s="76">
        <v>45169</v>
      </c>
      <c r="D624" s="76">
        <v>45233</v>
      </c>
      <c r="E624" s="4" t="s">
        <v>948</v>
      </c>
      <c r="F624" s="4" t="s">
        <v>6846</v>
      </c>
      <c r="G624" s="4" t="s">
        <v>942</v>
      </c>
      <c r="H624" s="4" t="s">
        <v>948</v>
      </c>
      <c r="I624" s="4" t="s">
        <v>6906</v>
      </c>
      <c r="J624" s="4" t="s">
        <v>6861</v>
      </c>
      <c r="K624" s="4" t="s">
        <v>1057</v>
      </c>
      <c r="L624" s="4">
        <v>15</v>
      </c>
      <c r="M624" s="4" t="s">
        <v>77</v>
      </c>
      <c r="N624" s="4">
        <v>13.52</v>
      </c>
      <c r="O624" s="4">
        <v>10.199999999999999</v>
      </c>
      <c r="P624" s="4" t="s">
        <v>78</v>
      </c>
      <c r="Q624" s="77">
        <v>45281.623611111114</v>
      </c>
      <c r="R624" s="4">
        <v>202.8</v>
      </c>
      <c r="S624" s="4">
        <v>153</v>
      </c>
      <c r="T624" s="4" t="str">
        <f>VLOOKUP(E624,zamiana!A:B,2,0)</f>
        <v>ALSTOM (ex. BT) WRO</v>
      </c>
    </row>
    <row r="625" spans="1:20" x14ac:dyDescent="0.3">
      <c r="A625" s="4" t="s">
        <v>6982</v>
      </c>
      <c r="B625" s="76">
        <v>45169</v>
      </c>
      <c r="C625" s="76">
        <v>45169</v>
      </c>
      <c r="D625" s="76">
        <v>45233</v>
      </c>
      <c r="E625" s="4" t="s">
        <v>948</v>
      </c>
      <c r="F625" s="4" t="s">
        <v>6846</v>
      </c>
      <c r="G625" s="4" t="s">
        <v>942</v>
      </c>
      <c r="H625" s="4" t="s">
        <v>948</v>
      </c>
      <c r="I625" s="4" t="s">
        <v>6876</v>
      </c>
      <c r="J625" s="4" t="s">
        <v>6861</v>
      </c>
      <c r="K625" s="4" t="s">
        <v>1057</v>
      </c>
      <c r="L625" s="4">
        <v>32</v>
      </c>
      <c r="M625" s="4" t="s">
        <v>77</v>
      </c>
      <c r="N625" s="4">
        <v>11.04</v>
      </c>
      <c r="O625" s="4">
        <v>8.23</v>
      </c>
      <c r="P625" s="4" t="s">
        <v>78</v>
      </c>
      <c r="Q625" s="77">
        <v>45281.623611111114</v>
      </c>
      <c r="R625" s="4">
        <v>353.28</v>
      </c>
      <c r="S625" s="4">
        <v>263.36</v>
      </c>
      <c r="T625" s="4" t="str">
        <f>VLOOKUP(E625,zamiana!A:B,2,0)</f>
        <v>ALSTOM (ex. BT) WRO</v>
      </c>
    </row>
    <row r="626" spans="1:20" x14ac:dyDescent="0.3">
      <c r="A626" s="4" t="s">
        <v>6982</v>
      </c>
      <c r="B626" s="76">
        <v>45169</v>
      </c>
      <c r="C626" s="76">
        <v>45169</v>
      </c>
      <c r="D626" s="76">
        <v>45233</v>
      </c>
      <c r="E626" s="4" t="s">
        <v>948</v>
      </c>
      <c r="F626" s="4" t="s">
        <v>6846</v>
      </c>
      <c r="G626" s="4" t="s">
        <v>942</v>
      </c>
      <c r="H626" s="4" t="s">
        <v>948</v>
      </c>
      <c r="I626" s="4" t="s">
        <v>6899</v>
      </c>
      <c r="J626" s="4" t="s">
        <v>6861</v>
      </c>
      <c r="K626" s="4" t="s">
        <v>1057</v>
      </c>
      <c r="L626" s="4">
        <v>100</v>
      </c>
      <c r="M626" s="4" t="s">
        <v>77</v>
      </c>
      <c r="N626" s="4">
        <v>10.36</v>
      </c>
      <c r="O626" s="4">
        <v>8.6999999999999993</v>
      </c>
      <c r="P626" s="4" t="s">
        <v>78</v>
      </c>
      <c r="Q626" s="77">
        <v>45281.623611111114</v>
      </c>
      <c r="R626" s="4">
        <v>1036</v>
      </c>
      <c r="S626" s="4">
        <v>870</v>
      </c>
      <c r="T626" s="4" t="str">
        <f>VLOOKUP(E626,zamiana!A:B,2,0)</f>
        <v>ALSTOM (ex. BT) WRO</v>
      </c>
    </row>
    <row r="627" spans="1:20" x14ac:dyDescent="0.3">
      <c r="A627" s="4" t="s">
        <v>6983</v>
      </c>
      <c r="B627" s="76">
        <v>45169</v>
      </c>
      <c r="C627" s="76">
        <v>45169</v>
      </c>
      <c r="D627" s="76">
        <v>45233</v>
      </c>
      <c r="E627" s="4" t="s">
        <v>948</v>
      </c>
      <c r="F627" s="4" t="s">
        <v>6846</v>
      </c>
      <c r="G627" s="4" t="s">
        <v>942</v>
      </c>
      <c r="H627" s="4" t="s">
        <v>948</v>
      </c>
      <c r="I627" s="4" t="s">
        <v>3600</v>
      </c>
      <c r="J627" s="4" t="s">
        <v>3424</v>
      </c>
      <c r="K627" s="4" t="s">
        <v>543</v>
      </c>
      <c r="L627" s="4">
        <v>3</v>
      </c>
      <c r="M627" s="4" t="s">
        <v>77</v>
      </c>
      <c r="N627" s="4">
        <v>8.94</v>
      </c>
      <c r="O627" s="4">
        <v>6.9</v>
      </c>
      <c r="P627" s="4" t="s">
        <v>78</v>
      </c>
      <c r="Q627" s="77">
        <v>45281.677777777775</v>
      </c>
      <c r="R627" s="4">
        <v>26.82</v>
      </c>
      <c r="S627" s="4">
        <v>20.7</v>
      </c>
      <c r="T627" s="4" t="str">
        <f>VLOOKUP(E627,zamiana!A:B,2,0)</f>
        <v>ALSTOM (ex. BT) WRO</v>
      </c>
    </row>
    <row r="628" spans="1:20" x14ac:dyDescent="0.3">
      <c r="A628" s="4" t="s">
        <v>6983</v>
      </c>
      <c r="B628" s="76">
        <v>45169</v>
      </c>
      <c r="C628" s="76">
        <v>45169</v>
      </c>
      <c r="D628" s="76">
        <v>45233</v>
      </c>
      <c r="E628" s="4" t="s">
        <v>948</v>
      </c>
      <c r="F628" s="4" t="s">
        <v>6846</v>
      </c>
      <c r="G628" s="4" t="s">
        <v>942</v>
      </c>
      <c r="H628" s="4" t="s">
        <v>948</v>
      </c>
      <c r="I628" s="4" t="s">
        <v>5568</v>
      </c>
      <c r="J628" s="4" t="s">
        <v>5569</v>
      </c>
      <c r="K628" s="4" t="s">
        <v>543</v>
      </c>
      <c r="L628" s="4">
        <v>4</v>
      </c>
      <c r="M628" s="4" t="s">
        <v>77</v>
      </c>
      <c r="N628" s="4">
        <v>30.21</v>
      </c>
      <c r="O628" s="4">
        <v>8.59</v>
      </c>
      <c r="P628" s="4" t="s">
        <v>78</v>
      </c>
      <c r="Q628" s="77">
        <v>45281.675000000003</v>
      </c>
      <c r="R628" s="4">
        <v>120.84</v>
      </c>
      <c r="S628" s="4">
        <v>34.36</v>
      </c>
      <c r="T628" s="4" t="str">
        <f>VLOOKUP(E628,zamiana!A:B,2,0)</f>
        <v>ALSTOM (ex. BT) WRO</v>
      </c>
    </row>
    <row r="629" spans="1:20" x14ac:dyDescent="0.3">
      <c r="A629" s="4" t="s">
        <v>6983</v>
      </c>
      <c r="B629" s="76">
        <v>45169</v>
      </c>
      <c r="C629" s="76">
        <v>45169</v>
      </c>
      <c r="D629" s="76">
        <v>45233</v>
      </c>
      <c r="E629" s="4" t="s">
        <v>948</v>
      </c>
      <c r="F629" s="4" t="s">
        <v>6846</v>
      </c>
      <c r="G629" s="4" t="s">
        <v>942</v>
      </c>
      <c r="H629" s="4" t="s">
        <v>948</v>
      </c>
      <c r="I629" s="4" t="s">
        <v>5570</v>
      </c>
      <c r="J629" s="4" t="s">
        <v>5569</v>
      </c>
      <c r="K629" s="4" t="s">
        <v>543</v>
      </c>
      <c r="L629" s="4">
        <v>4</v>
      </c>
      <c r="M629" s="4" t="s">
        <v>77</v>
      </c>
      <c r="N629" s="4">
        <v>30.21</v>
      </c>
      <c r="O629" s="4">
        <v>8.59</v>
      </c>
      <c r="P629" s="4" t="s">
        <v>78</v>
      </c>
      <c r="Q629" s="77">
        <v>45281.675000000003</v>
      </c>
      <c r="R629" s="4">
        <v>120.84</v>
      </c>
      <c r="S629" s="4">
        <v>34.36</v>
      </c>
      <c r="T629" s="4" t="str">
        <f>VLOOKUP(E629,zamiana!A:B,2,0)</f>
        <v>ALSTOM (ex. BT) WRO</v>
      </c>
    </row>
    <row r="630" spans="1:20" x14ac:dyDescent="0.3">
      <c r="A630" s="4" t="s">
        <v>6984</v>
      </c>
      <c r="B630" s="76">
        <v>45169</v>
      </c>
      <c r="C630" s="76">
        <v>45169</v>
      </c>
      <c r="D630" s="76">
        <v>45233</v>
      </c>
      <c r="E630" s="4" t="s">
        <v>948</v>
      </c>
      <c r="F630" s="4" t="s">
        <v>6846</v>
      </c>
      <c r="G630" s="4" t="s">
        <v>942</v>
      </c>
      <c r="H630" s="4" t="s">
        <v>948</v>
      </c>
      <c r="I630" s="4" t="s">
        <v>5552</v>
      </c>
      <c r="J630" s="4" t="s">
        <v>3418</v>
      </c>
      <c r="K630" s="4" t="s">
        <v>543</v>
      </c>
      <c r="L630" s="4">
        <v>4</v>
      </c>
      <c r="M630" s="4" t="s">
        <v>77</v>
      </c>
      <c r="N630" s="4">
        <v>19.989999999999998</v>
      </c>
      <c r="O630" s="4">
        <v>10.6</v>
      </c>
      <c r="P630" s="4" t="s">
        <v>78</v>
      </c>
      <c r="Q630" s="77">
        <v>45281.675000000003</v>
      </c>
      <c r="R630" s="4">
        <v>79.959999999999994</v>
      </c>
      <c r="S630" s="4">
        <v>42.4</v>
      </c>
      <c r="T630" s="4" t="str">
        <f>VLOOKUP(E630,zamiana!A:B,2,0)</f>
        <v>ALSTOM (ex. BT) WRO</v>
      </c>
    </row>
    <row r="631" spans="1:20" x14ac:dyDescent="0.3">
      <c r="A631" s="4" t="s">
        <v>6984</v>
      </c>
      <c r="B631" s="76">
        <v>45169</v>
      </c>
      <c r="C631" s="76">
        <v>45169</v>
      </c>
      <c r="D631" s="76">
        <v>45233</v>
      </c>
      <c r="E631" s="4" t="s">
        <v>948</v>
      </c>
      <c r="F631" s="4" t="s">
        <v>6846</v>
      </c>
      <c r="G631" s="4" t="s">
        <v>942</v>
      </c>
      <c r="H631" s="4" t="s">
        <v>948</v>
      </c>
      <c r="I631" s="4" t="s">
        <v>5553</v>
      </c>
      <c r="J631" s="4" t="s">
        <v>3418</v>
      </c>
      <c r="K631" s="4" t="s">
        <v>543</v>
      </c>
      <c r="L631" s="4">
        <v>4</v>
      </c>
      <c r="M631" s="4" t="s">
        <v>77</v>
      </c>
      <c r="N631" s="4">
        <v>19.989999999999998</v>
      </c>
      <c r="O631" s="4">
        <v>10.6</v>
      </c>
      <c r="P631" s="4" t="s">
        <v>78</v>
      </c>
      <c r="Q631" s="77">
        <v>45281.675000000003</v>
      </c>
      <c r="R631" s="4">
        <v>79.959999999999994</v>
      </c>
      <c r="S631" s="4">
        <v>42.4</v>
      </c>
      <c r="T631" s="4" t="str">
        <f>VLOOKUP(E631,zamiana!A:B,2,0)</f>
        <v>ALSTOM (ex. BT) WRO</v>
      </c>
    </row>
    <row r="632" spans="1:20" x14ac:dyDescent="0.3">
      <c r="A632" s="4" t="s">
        <v>6984</v>
      </c>
      <c r="B632" s="76">
        <v>45169</v>
      </c>
      <c r="C632" s="76">
        <v>45169</v>
      </c>
      <c r="D632" s="76">
        <v>45233</v>
      </c>
      <c r="E632" s="4" t="s">
        <v>948</v>
      </c>
      <c r="F632" s="4" t="s">
        <v>6846</v>
      </c>
      <c r="G632" s="4" t="s">
        <v>942</v>
      </c>
      <c r="H632" s="4" t="s">
        <v>948</v>
      </c>
      <c r="I632" s="4" t="s">
        <v>5554</v>
      </c>
      <c r="J632" s="4" t="s">
        <v>3418</v>
      </c>
      <c r="K632" s="4" t="s">
        <v>543</v>
      </c>
      <c r="L632" s="4">
        <v>8</v>
      </c>
      <c r="M632" s="4" t="s">
        <v>77</v>
      </c>
      <c r="N632" s="4">
        <v>8.8699999999999992</v>
      </c>
      <c r="O632" s="4">
        <v>2.75</v>
      </c>
      <c r="P632" s="4" t="s">
        <v>78</v>
      </c>
      <c r="Q632" s="77">
        <v>45281.675000000003</v>
      </c>
      <c r="R632" s="4">
        <v>70.959999999999994</v>
      </c>
      <c r="S632" s="4">
        <v>22</v>
      </c>
      <c r="T632" s="4" t="str">
        <f>VLOOKUP(E632,zamiana!A:B,2,0)</f>
        <v>ALSTOM (ex. BT) WRO</v>
      </c>
    </row>
    <row r="633" spans="1:20" x14ac:dyDescent="0.3">
      <c r="A633" s="4" t="s">
        <v>6984</v>
      </c>
      <c r="B633" s="76">
        <v>45169</v>
      </c>
      <c r="C633" s="76">
        <v>45169</v>
      </c>
      <c r="D633" s="76">
        <v>45233</v>
      </c>
      <c r="E633" s="4" t="s">
        <v>948</v>
      </c>
      <c r="F633" s="4" t="s">
        <v>6846</v>
      </c>
      <c r="G633" s="4" t="s">
        <v>942</v>
      </c>
      <c r="H633" s="4" t="s">
        <v>948</v>
      </c>
      <c r="I633" s="4" t="s">
        <v>5555</v>
      </c>
      <c r="J633" s="4" t="s">
        <v>3418</v>
      </c>
      <c r="K633" s="4" t="s">
        <v>543</v>
      </c>
      <c r="L633" s="4">
        <v>8</v>
      </c>
      <c r="M633" s="4" t="s">
        <v>77</v>
      </c>
      <c r="N633" s="4">
        <v>9.33</v>
      </c>
      <c r="O633" s="4">
        <v>2.76</v>
      </c>
      <c r="P633" s="4" t="s">
        <v>78</v>
      </c>
      <c r="Q633" s="77">
        <v>45281.675000000003</v>
      </c>
      <c r="R633" s="4">
        <v>74.64</v>
      </c>
      <c r="S633" s="4">
        <v>22.08</v>
      </c>
      <c r="T633" s="4" t="str">
        <f>VLOOKUP(E633,zamiana!A:B,2,0)</f>
        <v>ALSTOM (ex. BT) WRO</v>
      </c>
    </row>
    <row r="634" spans="1:20" x14ac:dyDescent="0.3">
      <c r="A634" s="4" t="s">
        <v>6984</v>
      </c>
      <c r="B634" s="76">
        <v>45169</v>
      </c>
      <c r="C634" s="76">
        <v>45169</v>
      </c>
      <c r="D634" s="76">
        <v>45233</v>
      </c>
      <c r="E634" s="4" t="s">
        <v>948</v>
      </c>
      <c r="F634" s="4" t="s">
        <v>6846</v>
      </c>
      <c r="G634" s="4" t="s">
        <v>942</v>
      </c>
      <c r="H634" s="4" t="s">
        <v>948</v>
      </c>
      <c r="I634" s="4" t="s">
        <v>5701</v>
      </c>
      <c r="J634" s="4" t="s">
        <v>3421</v>
      </c>
      <c r="K634" s="4" t="s">
        <v>543</v>
      </c>
      <c r="L634" s="4">
        <v>8</v>
      </c>
      <c r="M634" s="4" t="s">
        <v>77</v>
      </c>
      <c r="N634" s="4">
        <v>31.18</v>
      </c>
      <c r="O634" s="4">
        <v>9.33</v>
      </c>
      <c r="P634" s="4" t="s">
        <v>78</v>
      </c>
      <c r="Q634" s="77">
        <v>45281.675000000003</v>
      </c>
      <c r="R634" s="4">
        <v>249.44</v>
      </c>
      <c r="S634" s="4">
        <v>74.64</v>
      </c>
      <c r="T634" s="4" t="str">
        <f>VLOOKUP(E634,zamiana!A:B,2,0)</f>
        <v>ALSTOM (ex. BT) WRO</v>
      </c>
    </row>
    <row r="635" spans="1:20" x14ac:dyDescent="0.3">
      <c r="A635" s="4" t="s">
        <v>6984</v>
      </c>
      <c r="B635" s="76">
        <v>45169</v>
      </c>
      <c r="C635" s="76">
        <v>45169</v>
      </c>
      <c r="D635" s="76">
        <v>45233</v>
      </c>
      <c r="E635" s="4" t="s">
        <v>948</v>
      </c>
      <c r="F635" s="4" t="s">
        <v>6846</v>
      </c>
      <c r="G635" s="4" t="s">
        <v>942</v>
      </c>
      <c r="H635" s="4" t="s">
        <v>948</v>
      </c>
      <c r="I635" s="4" t="s">
        <v>5699</v>
      </c>
      <c r="J635" s="4" t="s">
        <v>3421</v>
      </c>
      <c r="K635" s="4" t="s">
        <v>543</v>
      </c>
      <c r="L635" s="4">
        <v>8</v>
      </c>
      <c r="M635" s="4" t="s">
        <v>77</v>
      </c>
      <c r="N635" s="4">
        <v>31.18</v>
      </c>
      <c r="O635" s="4">
        <v>9.33</v>
      </c>
      <c r="P635" s="4" t="s">
        <v>78</v>
      </c>
      <c r="Q635" s="77">
        <v>45281.675000000003</v>
      </c>
      <c r="R635" s="4">
        <v>249.44</v>
      </c>
      <c r="S635" s="4">
        <v>74.64</v>
      </c>
      <c r="T635" s="4" t="str">
        <f>VLOOKUP(E635,zamiana!A:B,2,0)</f>
        <v>ALSTOM (ex. BT) WRO</v>
      </c>
    </row>
    <row r="636" spans="1:20" x14ac:dyDescent="0.3">
      <c r="A636" s="4" t="s">
        <v>6984</v>
      </c>
      <c r="B636" s="76">
        <v>45169</v>
      </c>
      <c r="C636" s="76">
        <v>45169</v>
      </c>
      <c r="D636" s="76">
        <v>45233</v>
      </c>
      <c r="E636" s="4" t="s">
        <v>948</v>
      </c>
      <c r="F636" s="4" t="s">
        <v>6846</v>
      </c>
      <c r="G636" s="4" t="s">
        <v>942</v>
      </c>
      <c r="H636" s="4" t="s">
        <v>948</v>
      </c>
      <c r="I636" s="4" t="s">
        <v>5558</v>
      </c>
      <c r="J636" s="4" t="s">
        <v>3421</v>
      </c>
      <c r="K636" s="4" t="s">
        <v>543</v>
      </c>
      <c r="L636" s="4">
        <v>6</v>
      </c>
      <c r="M636" s="4" t="s">
        <v>77</v>
      </c>
      <c r="N636" s="4">
        <v>34.03</v>
      </c>
      <c r="O636" s="4">
        <v>26.97</v>
      </c>
      <c r="P636" s="4" t="s">
        <v>78</v>
      </c>
      <c r="Q636" s="77">
        <v>45281.675000000003</v>
      </c>
      <c r="R636" s="4">
        <v>204.18</v>
      </c>
      <c r="S636" s="4">
        <v>161.82</v>
      </c>
      <c r="T636" s="4" t="str">
        <f>VLOOKUP(E636,zamiana!A:B,2,0)</f>
        <v>ALSTOM (ex. BT) WRO</v>
      </c>
    </row>
    <row r="637" spans="1:20" x14ac:dyDescent="0.3">
      <c r="A637" s="4" t="s">
        <v>6984</v>
      </c>
      <c r="B637" s="76">
        <v>45169</v>
      </c>
      <c r="C637" s="76">
        <v>45169</v>
      </c>
      <c r="D637" s="76">
        <v>45233</v>
      </c>
      <c r="E637" s="4" t="s">
        <v>948</v>
      </c>
      <c r="F637" s="4" t="s">
        <v>6846</v>
      </c>
      <c r="G637" s="4" t="s">
        <v>942</v>
      </c>
      <c r="H637" s="4" t="s">
        <v>948</v>
      </c>
      <c r="I637" s="4" t="s">
        <v>5559</v>
      </c>
      <c r="J637" s="4" t="s">
        <v>3418</v>
      </c>
      <c r="K637" s="4" t="s">
        <v>543</v>
      </c>
      <c r="L637" s="4">
        <v>30</v>
      </c>
      <c r="M637" s="4" t="s">
        <v>77</v>
      </c>
      <c r="N637" s="4">
        <v>10.9</v>
      </c>
      <c r="O637" s="4">
        <v>4.12</v>
      </c>
      <c r="P637" s="4" t="s">
        <v>78</v>
      </c>
      <c r="Q637" s="77">
        <v>45281.674305555556</v>
      </c>
      <c r="R637" s="4">
        <v>327</v>
      </c>
      <c r="S637" s="4">
        <v>123.6</v>
      </c>
      <c r="T637" s="4" t="str">
        <f>VLOOKUP(E637,zamiana!A:B,2,0)</f>
        <v>ALSTOM (ex. BT) WRO</v>
      </c>
    </row>
    <row r="638" spans="1:20" x14ac:dyDescent="0.3">
      <c r="A638" s="4" t="s">
        <v>6984</v>
      </c>
      <c r="B638" s="76">
        <v>45169</v>
      </c>
      <c r="C638" s="76">
        <v>45169</v>
      </c>
      <c r="D638" s="76">
        <v>45233</v>
      </c>
      <c r="E638" s="4" t="s">
        <v>948</v>
      </c>
      <c r="F638" s="4" t="s">
        <v>6846</v>
      </c>
      <c r="G638" s="4" t="s">
        <v>942</v>
      </c>
      <c r="H638" s="4" t="s">
        <v>948</v>
      </c>
      <c r="I638" s="4" t="s">
        <v>5559</v>
      </c>
      <c r="J638" s="4" t="s">
        <v>3418</v>
      </c>
      <c r="K638" s="4" t="s">
        <v>543</v>
      </c>
      <c r="L638" s="4">
        <v>11</v>
      </c>
      <c r="M638" s="4" t="s">
        <v>77</v>
      </c>
      <c r="N638" s="4">
        <v>10.9</v>
      </c>
      <c r="O638" s="4">
        <v>4.12</v>
      </c>
      <c r="P638" s="4" t="s">
        <v>78</v>
      </c>
      <c r="Q638" s="77">
        <v>45281.674305555556</v>
      </c>
      <c r="R638" s="4">
        <v>119.9</v>
      </c>
      <c r="S638" s="4">
        <v>45.32</v>
      </c>
      <c r="T638" s="4" t="str">
        <f>VLOOKUP(E638,zamiana!A:B,2,0)</f>
        <v>ALSTOM (ex. BT) WRO</v>
      </c>
    </row>
    <row r="639" spans="1:20" x14ac:dyDescent="0.3">
      <c r="A639" s="4" t="s">
        <v>6984</v>
      </c>
      <c r="B639" s="76">
        <v>45169</v>
      </c>
      <c r="C639" s="76">
        <v>45169</v>
      </c>
      <c r="D639" s="76">
        <v>45233</v>
      </c>
      <c r="E639" s="4" t="s">
        <v>948</v>
      </c>
      <c r="F639" s="4" t="s">
        <v>6846</v>
      </c>
      <c r="G639" s="4" t="s">
        <v>942</v>
      </c>
      <c r="H639" s="4" t="s">
        <v>948</v>
      </c>
      <c r="I639" s="4" t="s">
        <v>5559</v>
      </c>
      <c r="J639" s="4" t="s">
        <v>3418</v>
      </c>
      <c r="K639" s="4" t="s">
        <v>543</v>
      </c>
      <c r="L639" s="4">
        <v>30</v>
      </c>
      <c r="M639" s="4" t="s">
        <v>77</v>
      </c>
      <c r="N639" s="4">
        <v>10.9</v>
      </c>
      <c r="O639" s="4">
        <v>4.12</v>
      </c>
      <c r="P639" s="4" t="s">
        <v>78</v>
      </c>
      <c r="Q639" s="77">
        <v>45281.674305555556</v>
      </c>
      <c r="R639" s="4">
        <v>327</v>
      </c>
      <c r="S639" s="4">
        <v>123.6</v>
      </c>
      <c r="T639" s="4" t="str">
        <f>VLOOKUP(E639,zamiana!A:B,2,0)</f>
        <v>ALSTOM (ex. BT) WRO</v>
      </c>
    </row>
    <row r="640" spans="1:20" x14ac:dyDescent="0.3">
      <c r="A640" s="4" t="s">
        <v>6984</v>
      </c>
      <c r="B640" s="76">
        <v>45169</v>
      </c>
      <c r="C640" s="76">
        <v>45169</v>
      </c>
      <c r="D640" s="76">
        <v>45233</v>
      </c>
      <c r="E640" s="4" t="s">
        <v>948</v>
      </c>
      <c r="F640" s="4" t="s">
        <v>6846</v>
      </c>
      <c r="G640" s="4" t="s">
        <v>942</v>
      </c>
      <c r="H640" s="4" t="s">
        <v>948</v>
      </c>
      <c r="I640" s="4" t="s">
        <v>5560</v>
      </c>
      <c r="J640" s="4" t="s">
        <v>3421</v>
      </c>
      <c r="K640" s="4" t="s">
        <v>543</v>
      </c>
      <c r="L640" s="4">
        <v>2</v>
      </c>
      <c r="M640" s="4" t="s">
        <v>77</v>
      </c>
      <c r="N640" s="4">
        <v>49.85</v>
      </c>
      <c r="O640" s="4">
        <v>33.630000000000003</v>
      </c>
      <c r="P640" s="4" t="s">
        <v>78</v>
      </c>
      <c r="Q640" s="77">
        <v>45281.675000000003</v>
      </c>
      <c r="R640" s="4">
        <v>99.7</v>
      </c>
      <c r="S640" s="4">
        <v>67.260000000000005</v>
      </c>
      <c r="T640" s="4" t="str">
        <f>VLOOKUP(E640,zamiana!A:B,2,0)</f>
        <v>ALSTOM (ex. BT) WRO</v>
      </c>
    </row>
    <row r="641" spans="1:20" x14ac:dyDescent="0.3">
      <c r="A641" s="4" t="s">
        <v>6984</v>
      </c>
      <c r="B641" s="76">
        <v>45169</v>
      </c>
      <c r="C641" s="76">
        <v>45169</v>
      </c>
      <c r="D641" s="76">
        <v>45233</v>
      </c>
      <c r="E641" s="4" t="s">
        <v>948</v>
      </c>
      <c r="F641" s="4" t="s">
        <v>6846</v>
      </c>
      <c r="G641" s="4" t="s">
        <v>942</v>
      </c>
      <c r="H641" s="4" t="s">
        <v>948</v>
      </c>
      <c r="I641" s="4" t="s">
        <v>5561</v>
      </c>
      <c r="J641" s="4" t="s">
        <v>3418</v>
      </c>
      <c r="K641" s="4" t="s">
        <v>543</v>
      </c>
      <c r="L641" s="4">
        <v>4</v>
      </c>
      <c r="M641" s="4" t="s">
        <v>77</v>
      </c>
      <c r="N641" s="4">
        <v>14.22</v>
      </c>
      <c r="O641" s="4">
        <v>6.63</v>
      </c>
      <c r="P641" s="4" t="s">
        <v>78</v>
      </c>
      <c r="Q641" s="77">
        <v>45281.674305555556</v>
      </c>
      <c r="R641" s="4">
        <v>56.88</v>
      </c>
      <c r="S641" s="4">
        <v>26.52</v>
      </c>
      <c r="T641" s="4" t="str">
        <f>VLOOKUP(E641,zamiana!A:B,2,0)</f>
        <v>ALSTOM (ex. BT) WRO</v>
      </c>
    </row>
    <row r="642" spans="1:20" x14ac:dyDescent="0.3">
      <c r="A642" s="4" t="s">
        <v>6984</v>
      </c>
      <c r="B642" s="76">
        <v>45169</v>
      </c>
      <c r="C642" s="76">
        <v>45169</v>
      </c>
      <c r="D642" s="76">
        <v>45233</v>
      </c>
      <c r="E642" s="4" t="s">
        <v>948</v>
      </c>
      <c r="F642" s="4" t="s">
        <v>6846</v>
      </c>
      <c r="G642" s="4" t="s">
        <v>942</v>
      </c>
      <c r="H642" s="4" t="s">
        <v>948</v>
      </c>
      <c r="I642" s="4" t="s">
        <v>5562</v>
      </c>
      <c r="J642" s="4" t="s">
        <v>3418</v>
      </c>
      <c r="K642" s="4" t="s">
        <v>543</v>
      </c>
      <c r="L642" s="4">
        <v>6</v>
      </c>
      <c r="M642" s="4" t="s">
        <v>77</v>
      </c>
      <c r="N642" s="4">
        <v>15.01</v>
      </c>
      <c r="O642" s="4">
        <v>6.87</v>
      </c>
      <c r="P642" s="4" t="s">
        <v>78</v>
      </c>
      <c r="Q642" s="77">
        <v>45281.674305555556</v>
      </c>
      <c r="R642" s="4">
        <v>90.06</v>
      </c>
      <c r="S642" s="4">
        <v>41.22</v>
      </c>
      <c r="T642" s="4" t="str">
        <f>VLOOKUP(E642,zamiana!A:B,2,0)</f>
        <v>ALSTOM (ex. BT) WRO</v>
      </c>
    </row>
    <row r="643" spans="1:20" x14ac:dyDescent="0.3">
      <c r="A643" s="4" t="s">
        <v>6984</v>
      </c>
      <c r="B643" s="76">
        <v>45169</v>
      </c>
      <c r="C643" s="76">
        <v>45169</v>
      </c>
      <c r="D643" s="76">
        <v>45233</v>
      </c>
      <c r="E643" s="4" t="s">
        <v>948</v>
      </c>
      <c r="F643" s="4" t="s">
        <v>6846</v>
      </c>
      <c r="G643" s="4" t="s">
        <v>942</v>
      </c>
      <c r="H643" s="4" t="s">
        <v>948</v>
      </c>
      <c r="I643" s="4" t="s">
        <v>3428</v>
      </c>
      <c r="J643" s="4" t="s">
        <v>3420</v>
      </c>
      <c r="K643" s="4" t="s">
        <v>543</v>
      </c>
      <c r="L643" s="4">
        <v>6</v>
      </c>
      <c r="M643" s="4" t="s">
        <v>77</v>
      </c>
      <c r="N643" s="4">
        <v>8.74</v>
      </c>
      <c r="O643" s="4">
        <v>3.11</v>
      </c>
      <c r="P643" s="4" t="s">
        <v>78</v>
      </c>
      <c r="Q643" s="77">
        <v>45281.674305555556</v>
      </c>
      <c r="R643" s="4">
        <v>52.44</v>
      </c>
      <c r="S643" s="4">
        <v>18.66</v>
      </c>
      <c r="T643" s="4" t="str">
        <f>VLOOKUP(E643,zamiana!A:B,2,0)</f>
        <v>ALSTOM (ex. BT) WRO</v>
      </c>
    </row>
    <row r="644" spans="1:20" x14ac:dyDescent="0.3">
      <c r="A644" s="4" t="s">
        <v>6984</v>
      </c>
      <c r="B644" s="76">
        <v>45169</v>
      </c>
      <c r="C644" s="76">
        <v>45169</v>
      </c>
      <c r="D644" s="76">
        <v>45233</v>
      </c>
      <c r="E644" s="4" t="s">
        <v>948</v>
      </c>
      <c r="F644" s="4" t="s">
        <v>6846</v>
      </c>
      <c r="G644" s="4" t="s">
        <v>942</v>
      </c>
      <c r="H644" s="4" t="s">
        <v>948</v>
      </c>
      <c r="I644" s="4" t="s">
        <v>6920</v>
      </c>
      <c r="J644" s="4" t="s">
        <v>3420</v>
      </c>
      <c r="K644" s="4" t="s">
        <v>543</v>
      </c>
      <c r="L644" s="4">
        <v>4</v>
      </c>
      <c r="M644" s="4" t="s">
        <v>77</v>
      </c>
      <c r="N644" s="4">
        <v>34.200000000000003</v>
      </c>
      <c r="O644" s="4">
        <v>15.03</v>
      </c>
      <c r="P644" s="4" t="s">
        <v>78</v>
      </c>
      <c r="Q644" s="77">
        <v>45281.674305555556</v>
      </c>
      <c r="R644" s="4">
        <v>136.80000000000001</v>
      </c>
      <c r="S644" s="4">
        <v>60.12</v>
      </c>
      <c r="T644" s="4" t="str">
        <f>VLOOKUP(E644,zamiana!A:B,2,0)</f>
        <v>ALSTOM (ex. BT) WRO</v>
      </c>
    </row>
    <row r="645" spans="1:20" x14ac:dyDescent="0.3">
      <c r="A645" s="4" t="s">
        <v>6984</v>
      </c>
      <c r="B645" s="76">
        <v>45169</v>
      </c>
      <c r="C645" s="76">
        <v>45169</v>
      </c>
      <c r="D645" s="76">
        <v>45233</v>
      </c>
      <c r="E645" s="4" t="s">
        <v>948</v>
      </c>
      <c r="F645" s="4" t="s">
        <v>6846</v>
      </c>
      <c r="G645" s="4" t="s">
        <v>942</v>
      </c>
      <c r="H645" s="4" t="s">
        <v>948</v>
      </c>
      <c r="I645" s="4" t="s">
        <v>3422</v>
      </c>
      <c r="J645" s="4" t="s">
        <v>3418</v>
      </c>
      <c r="K645" s="4" t="s">
        <v>543</v>
      </c>
      <c r="L645" s="4">
        <v>5</v>
      </c>
      <c r="M645" s="4" t="s">
        <v>77</v>
      </c>
      <c r="N645" s="4">
        <v>17.420000000000002</v>
      </c>
      <c r="O645" s="4">
        <v>7.77</v>
      </c>
      <c r="P645" s="4" t="s">
        <v>78</v>
      </c>
      <c r="Q645" s="77">
        <v>45281.674305555556</v>
      </c>
      <c r="R645" s="4">
        <v>87.1</v>
      </c>
      <c r="S645" s="4">
        <v>38.85</v>
      </c>
      <c r="T645" s="4" t="str">
        <f>VLOOKUP(E645,zamiana!A:B,2,0)</f>
        <v>ALSTOM (ex. BT) WRO</v>
      </c>
    </row>
    <row r="646" spans="1:20" x14ac:dyDescent="0.3">
      <c r="A646" s="4" t="s">
        <v>6984</v>
      </c>
      <c r="B646" s="76">
        <v>45169</v>
      </c>
      <c r="C646" s="76">
        <v>45169</v>
      </c>
      <c r="D646" s="76">
        <v>45233</v>
      </c>
      <c r="E646" s="4" t="s">
        <v>948</v>
      </c>
      <c r="F646" s="4" t="s">
        <v>6846</v>
      </c>
      <c r="G646" s="4" t="s">
        <v>942</v>
      </c>
      <c r="H646" s="4" t="s">
        <v>948</v>
      </c>
      <c r="I646" s="4" t="s">
        <v>5737</v>
      </c>
      <c r="J646" s="4" t="s">
        <v>3421</v>
      </c>
      <c r="K646" s="4" t="s">
        <v>543</v>
      </c>
      <c r="L646" s="4">
        <v>7</v>
      </c>
      <c r="M646" s="4" t="s">
        <v>77</v>
      </c>
      <c r="N646" s="4">
        <v>45.49</v>
      </c>
      <c r="O646" s="4">
        <v>10.63</v>
      </c>
      <c r="P646" s="4" t="s">
        <v>78</v>
      </c>
      <c r="Q646" s="77">
        <v>45281.674305555556</v>
      </c>
      <c r="R646" s="4">
        <v>318.43</v>
      </c>
      <c r="S646" s="4">
        <v>74.41</v>
      </c>
      <c r="T646" s="4" t="str">
        <f>VLOOKUP(E646,zamiana!A:B,2,0)</f>
        <v>ALSTOM (ex. BT) WRO</v>
      </c>
    </row>
    <row r="647" spans="1:20" x14ac:dyDescent="0.3">
      <c r="A647" s="4" t="s">
        <v>6984</v>
      </c>
      <c r="B647" s="76">
        <v>45169</v>
      </c>
      <c r="C647" s="76">
        <v>45169</v>
      </c>
      <c r="D647" s="76">
        <v>45233</v>
      </c>
      <c r="E647" s="4" t="s">
        <v>948</v>
      </c>
      <c r="F647" s="4" t="s">
        <v>6846</v>
      </c>
      <c r="G647" s="4" t="s">
        <v>942</v>
      </c>
      <c r="H647" s="4" t="s">
        <v>948</v>
      </c>
      <c r="I647" s="4" t="s">
        <v>5582</v>
      </c>
      <c r="J647" s="4" t="s">
        <v>3421</v>
      </c>
      <c r="K647" s="4" t="s">
        <v>543</v>
      </c>
      <c r="L647" s="4">
        <v>1</v>
      </c>
      <c r="M647" s="4" t="s">
        <v>77</v>
      </c>
      <c r="N647" s="4">
        <v>149.37</v>
      </c>
      <c r="O647" s="4">
        <v>84.06</v>
      </c>
      <c r="P647" s="4" t="s">
        <v>78</v>
      </c>
      <c r="Q647" s="77">
        <v>45281.675000000003</v>
      </c>
      <c r="R647" s="4">
        <v>149.37</v>
      </c>
      <c r="S647" s="4">
        <v>84.06</v>
      </c>
      <c r="T647" s="4" t="str">
        <f>VLOOKUP(E647,zamiana!A:B,2,0)</f>
        <v>ALSTOM (ex. BT) WRO</v>
      </c>
    </row>
    <row r="648" spans="1:20" x14ac:dyDescent="0.3">
      <c r="A648" s="4" t="s">
        <v>6984</v>
      </c>
      <c r="B648" s="76">
        <v>45169</v>
      </c>
      <c r="C648" s="76">
        <v>45169</v>
      </c>
      <c r="D648" s="76">
        <v>45233</v>
      </c>
      <c r="E648" s="4" t="s">
        <v>948</v>
      </c>
      <c r="F648" s="4" t="s">
        <v>6846</v>
      </c>
      <c r="G648" s="4" t="s">
        <v>942</v>
      </c>
      <c r="H648" s="4" t="s">
        <v>948</v>
      </c>
      <c r="I648" s="4" t="s">
        <v>5582</v>
      </c>
      <c r="J648" s="4" t="s">
        <v>3421</v>
      </c>
      <c r="K648" s="4" t="s">
        <v>543</v>
      </c>
      <c r="L648" s="4">
        <v>1</v>
      </c>
      <c r="M648" s="4" t="s">
        <v>77</v>
      </c>
      <c r="N648" s="4">
        <v>149.37</v>
      </c>
      <c r="O648" s="4">
        <v>84.06</v>
      </c>
      <c r="P648" s="4" t="s">
        <v>78</v>
      </c>
      <c r="Q648" s="77">
        <v>45281.675000000003</v>
      </c>
      <c r="R648" s="4">
        <v>149.37</v>
      </c>
      <c r="S648" s="4">
        <v>84.06</v>
      </c>
      <c r="T648" s="4" t="str">
        <f>VLOOKUP(E648,zamiana!A:B,2,0)</f>
        <v>ALSTOM (ex. BT) WRO</v>
      </c>
    </row>
    <row r="649" spans="1:20" x14ac:dyDescent="0.3">
      <c r="A649" s="4" t="s">
        <v>6984</v>
      </c>
      <c r="B649" s="76">
        <v>45169</v>
      </c>
      <c r="C649" s="76">
        <v>45169</v>
      </c>
      <c r="D649" s="76">
        <v>45233</v>
      </c>
      <c r="E649" s="4" t="s">
        <v>948</v>
      </c>
      <c r="F649" s="4" t="s">
        <v>6846</v>
      </c>
      <c r="G649" s="4" t="s">
        <v>942</v>
      </c>
      <c r="H649" s="4" t="s">
        <v>948</v>
      </c>
      <c r="I649" s="4" t="s">
        <v>6895</v>
      </c>
      <c r="J649" s="4" t="s">
        <v>3421</v>
      </c>
      <c r="K649" s="4" t="s">
        <v>543</v>
      </c>
      <c r="L649" s="4">
        <v>2</v>
      </c>
      <c r="M649" s="4" t="s">
        <v>77</v>
      </c>
      <c r="N649" s="4">
        <v>132.38999999999999</v>
      </c>
      <c r="O649" s="4">
        <v>59.66</v>
      </c>
      <c r="P649" s="4" t="s">
        <v>78</v>
      </c>
      <c r="Q649" s="77">
        <v>45281.674305555556</v>
      </c>
      <c r="R649" s="4">
        <v>264.77999999999997</v>
      </c>
      <c r="S649" s="4">
        <v>119.32</v>
      </c>
      <c r="T649" s="4" t="str">
        <f>VLOOKUP(E649,zamiana!A:B,2,0)</f>
        <v>ALSTOM (ex. BT) WRO</v>
      </c>
    </row>
    <row r="650" spans="1:20" x14ac:dyDescent="0.3">
      <c r="A650" s="4" t="s">
        <v>6984</v>
      </c>
      <c r="B650" s="76">
        <v>45169</v>
      </c>
      <c r="C650" s="76">
        <v>45169</v>
      </c>
      <c r="D650" s="76">
        <v>45233</v>
      </c>
      <c r="E650" s="4" t="s">
        <v>948</v>
      </c>
      <c r="F650" s="4" t="s">
        <v>6846</v>
      </c>
      <c r="G650" s="4" t="s">
        <v>942</v>
      </c>
      <c r="H650" s="4" t="s">
        <v>948</v>
      </c>
      <c r="I650" s="4" t="s">
        <v>6895</v>
      </c>
      <c r="J650" s="4" t="s">
        <v>3421</v>
      </c>
      <c r="K650" s="4" t="s">
        <v>543</v>
      </c>
      <c r="L650" s="4">
        <v>2</v>
      </c>
      <c r="M650" s="4" t="s">
        <v>77</v>
      </c>
      <c r="N650" s="4">
        <v>132.38999999999999</v>
      </c>
      <c r="O650" s="4">
        <v>59.66</v>
      </c>
      <c r="P650" s="4" t="s">
        <v>78</v>
      </c>
      <c r="Q650" s="77">
        <v>45281.674305555556</v>
      </c>
      <c r="R650" s="4">
        <v>264.77999999999997</v>
      </c>
      <c r="S650" s="4">
        <v>119.32</v>
      </c>
      <c r="T650" s="4" t="str">
        <f>VLOOKUP(E650,zamiana!A:B,2,0)</f>
        <v>ALSTOM (ex. BT) WRO</v>
      </c>
    </row>
    <row r="651" spans="1:20" x14ac:dyDescent="0.3">
      <c r="A651" s="4" t="s">
        <v>6984</v>
      </c>
      <c r="B651" s="76">
        <v>45169</v>
      </c>
      <c r="C651" s="76">
        <v>45169</v>
      </c>
      <c r="D651" s="76">
        <v>45233</v>
      </c>
      <c r="E651" s="4" t="s">
        <v>948</v>
      </c>
      <c r="F651" s="4" t="s">
        <v>6846</v>
      </c>
      <c r="G651" s="4" t="s">
        <v>942</v>
      </c>
      <c r="H651" s="4" t="s">
        <v>948</v>
      </c>
      <c r="I651" s="4" t="s">
        <v>6883</v>
      </c>
      <c r="J651" s="4" t="s">
        <v>3421</v>
      </c>
      <c r="K651" s="4" t="s">
        <v>543</v>
      </c>
      <c r="L651" s="4">
        <v>1</v>
      </c>
      <c r="M651" s="4" t="s">
        <v>77</v>
      </c>
      <c r="N651" s="4">
        <v>132.38999999999999</v>
      </c>
      <c r="O651" s="4">
        <v>59.66</v>
      </c>
      <c r="P651" s="4" t="s">
        <v>78</v>
      </c>
      <c r="Q651" s="77">
        <v>45281.674305555556</v>
      </c>
      <c r="R651" s="4">
        <v>132.38999999999999</v>
      </c>
      <c r="S651" s="4">
        <v>59.66</v>
      </c>
      <c r="T651" s="4" t="str">
        <f>VLOOKUP(E651,zamiana!A:B,2,0)</f>
        <v>ALSTOM (ex. BT) WRO</v>
      </c>
    </row>
    <row r="652" spans="1:20" x14ac:dyDescent="0.3">
      <c r="A652" s="4" t="s">
        <v>6984</v>
      </c>
      <c r="B652" s="76">
        <v>45169</v>
      </c>
      <c r="C652" s="76">
        <v>45169</v>
      </c>
      <c r="D652" s="76">
        <v>45233</v>
      </c>
      <c r="E652" s="4" t="s">
        <v>948</v>
      </c>
      <c r="F652" s="4" t="s">
        <v>6846</v>
      </c>
      <c r="G652" s="4" t="s">
        <v>942</v>
      </c>
      <c r="H652" s="4" t="s">
        <v>948</v>
      </c>
      <c r="I652" s="4" t="s">
        <v>3603</v>
      </c>
      <c r="J652" s="4" t="s">
        <v>3421</v>
      </c>
      <c r="K652" s="4" t="s">
        <v>543</v>
      </c>
      <c r="L652" s="4">
        <v>1</v>
      </c>
      <c r="M652" s="4" t="s">
        <v>77</v>
      </c>
      <c r="N652" s="4">
        <v>149.37</v>
      </c>
      <c r="O652" s="4">
        <v>84.16</v>
      </c>
      <c r="P652" s="4" t="s">
        <v>78</v>
      </c>
      <c r="Q652" s="77">
        <v>45281.675000000003</v>
      </c>
      <c r="R652" s="4">
        <v>149.37</v>
      </c>
      <c r="S652" s="4">
        <v>84.16</v>
      </c>
      <c r="T652" s="4" t="str">
        <f>VLOOKUP(E652,zamiana!A:B,2,0)</f>
        <v>ALSTOM (ex. BT) WRO</v>
      </c>
    </row>
    <row r="653" spans="1:20" x14ac:dyDescent="0.3">
      <c r="A653" s="4" t="s">
        <v>6984</v>
      </c>
      <c r="B653" s="76">
        <v>45169</v>
      </c>
      <c r="C653" s="76">
        <v>45169</v>
      </c>
      <c r="D653" s="76">
        <v>45233</v>
      </c>
      <c r="E653" s="4" t="s">
        <v>948</v>
      </c>
      <c r="F653" s="4" t="s">
        <v>6846</v>
      </c>
      <c r="G653" s="4" t="s">
        <v>942</v>
      </c>
      <c r="H653" s="4" t="s">
        <v>948</v>
      </c>
      <c r="I653" s="4" t="s">
        <v>5564</v>
      </c>
      <c r="J653" s="4" t="s">
        <v>3418</v>
      </c>
      <c r="K653" s="4" t="s">
        <v>543</v>
      </c>
      <c r="L653" s="4">
        <v>8</v>
      </c>
      <c r="M653" s="4" t="s">
        <v>77</v>
      </c>
      <c r="N653" s="4">
        <v>13.01</v>
      </c>
      <c r="O653" s="4">
        <v>5.73</v>
      </c>
      <c r="P653" s="4" t="s">
        <v>78</v>
      </c>
      <c r="Q653" s="77">
        <v>45281.674305555556</v>
      </c>
      <c r="R653" s="4">
        <v>104.08</v>
      </c>
      <c r="S653" s="4">
        <v>45.84</v>
      </c>
      <c r="T653" s="4" t="str">
        <f>VLOOKUP(E653,zamiana!A:B,2,0)</f>
        <v>ALSTOM (ex. BT) WRO</v>
      </c>
    </row>
    <row r="654" spans="1:20" x14ac:dyDescent="0.3">
      <c r="A654" s="4" t="s">
        <v>6984</v>
      </c>
      <c r="B654" s="76">
        <v>45169</v>
      </c>
      <c r="C654" s="76">
        <v>45169</v>
      </c>
      <c r="D654" s="76">
        <v>45233</v>
      </c>
      <c r="E654" s="4" t="s">
        <v>948</v>
      </c>
      <c r="F654" s="4" t="s">
        <v>6846</v>
      </c>
      <c r="G654" s="4" t="s">
        <v>942</v>
      </c>
      <c r="H654" s="4" t="s">
        <v>948</v>
      </c>
      <c r="I654" s="4" t="s">
        <v>5690</v>
      </c>
      <c r="J654" s="4" t="s">
        <v>3421</v>
      </c>
      <c r="K654" s="4" t="s">
        <v>543</v>
      </c>
      <c r="L654" s="4">
        <v>4</v>
      </c>
      <c r="M654" s="4" t="s">
        <v>77</v>
      </c>
      <c r="N654" s="4">
        <v>8.16</v>
      </c>
      <c r="O654" s="4">
        <v>2.75</v>
      </c>
      <c r="P654" s="4" t="s">
        <v>78</v>
      </c>
      <c r="Q654" s="77">
        <v>45281.674305555556</v>
      </c>
      <c r="R654" s="4">
        <v>32.64</v>
      </c>
      <c r="S654" s="4">
        <v>11</v>
      </c>
      <c r="T654" s="4" t="str">
        <f>VLOOKUP(E654,zamiana!A:B,2,0)</f>
        <v>ALSTOM (ex. BT) WRO</v>
      </c>
    </row>
    <row r="655" spans="1:20" x14ac:dyDescent="0.3">
      <c r="A655" s="4" t="s">
        <v>6984</v>
      </c>
      <c r="B655" s="76">
        <v>45169</v>
      </c>
      <c r="C655" s="76">
        <v>45169</v>
      </c>
      <c r="D655" s="76">
        <v>45233</v>
      </c>
      <c r="E655" s="4" t="s">
        <v>948</v>
      </c>
      <c r="F655" s="4" t="s">
        <v>6846</v>
      </c>
      <c r="G655" s="4" t="s">
        <v>942</v>
      </c>
      <c r="H655" s="4" t="s">
        <v>948</v>
      </c>
      <c r="I655" s="4" t="s">
        <v>5690</v>
      </c>
      <c r="J655" s="4" t="s">
        <v>3421</v>
      </c>
      <c r="K655" s="4" t="s">
        <v>543</v>
      </c>
      <c r="L655" s="4">
        <v>1</v>
      </c>
      <c r="M655" s="4" t="s">
        <v>77</v>
      </c>
      <c r="N655" s="4">
        <v>8.16</v>
      </c>
      <c r="O655" s="4">
        <v>2.75</v>
      </c>
      <c r="P655" s="4" t="s">
        <v>78</v>
      </c>
      <c r="Q655" s="77">
        <v>45281.674305555556</v>
      </c>
      <c r="R655" s="4">
        <v>8.16</v>
      </c>
      <c r="S655" s="4">
        <v>2.75</v>
      </c>
      <c r="T655" s="4" t="str">
        <f>VLOOKUP(E655,zamiana!A:B,2,0)</f>
        <v>ALSTOM (ex. BT) WRO</v>
      </c>
    </row>
    <row r="656" spans="1:20" x14ac:dyDescent="0.3">
      <c r="A656" s="4" t="s">
        <v>6984</v>
      </c>
      <c r="B656" s="76">
        <v>45169</v>
      </c>
      <c r="C656" s="76">
        <v>45169</v>
      </c>
      <c r="D656" s="76">
        <v>45233</v>
      </c>
      <c r="E656" s="4" t="s">
        <v>948</v>
      </c>
      <c r="F656" s="4" t="s">
        <v>6846</v>
      </c>
      <c r="G656" s="4" t="s">
        <v>942</v>
      </c>
      <c r="H656" s="4" t="s">
        <v>948</v>
      </c>
      <c r="I656" s="4" t="s">
        <v>5565</v>
      </c>
      <c r="J656" s="4" t="s">
        <v>3418</v>
      </c>
      <c r="K656" s="4" t="s">
        <v>543</v>
      </c>
      <c r="L656" s="4">
        <v>12</v>
      </c>
      <c r="M656" s="4" t="s">
        <v>77</v>
      </c>
      <c r="N656" s="4">
        <v>13.8</v>
      </c>
      <c r="O656" s="4">
        <v>4.01</v>
      </c>
      <c r="P656" s="4" t="s">
        <v>78</v>
      </c>
      <c r="Q656" s="77">
        <v>45281.674305555556</v>
      </c>
      <c r="R656" s="4">
        <v>165.6</v>
      </c>
      <c r="S656" s="4">
        <v>48.12</v>
      </c>
      <c r="T656" s="4" t="str">
        <f>VLOOKUP(E656,zamiana!A:B,2,0)</f>
        <v>ALSTOM (ex. BT) WRO</v>
      </c>
    </row>
    <row r="657" spans="1:20" x14ac:dyDescent="0.3">
      <c r="A657" s="4" t="s">
        <v>6985</v>
      </c>
      <c r="B657" s="76">
        <v>45169</v>
      </c>
      <c r="C657" s="76">
        <v>45169</v>
      </c>
      <c r="D657" s="76">
        <v>45233</v>
      </c>
      <c r="E657" s="4" t="s">
        <v>948</v>
      </c>
      <c r="F657" s="4" t="s">
        <v>6846</v>
      </c>
      <c r="G657" s="4" t="s">
        <v>942</v>
      </c>
      <c r="H657" s="4" t="s">
        <v>948</v>
      </c>
      <c r="I657" s="4" t="s">
        <v>6986</v>
      </c>
      <c r="J657" s="4" t="s">
        <v>3420</v>
      </c>
      <c r="K657" s="4" t="s">
        <v>543</v>
      </c>
      <c r="L657" s="4">
        <v>1</v>
      </c>
      <c r="M657" s="4" t="s">
        <v>77</v>
      </c>
      <c r="N657" s="4">
        <v>164.18</v>
      </c>
      <c r="O657" s="4">
        <v>155.4</v>
      </c>
      <c r="P657" s="4" t="s">
        <v>78</v>
      </c>
      <c r="Q657" s="77">
        <v>45281.675000000003</v>
      </c>
      <c r="R657" s="4">
        <v>164.18</v>
      </c>
      <c r="S657" s="4">
        <v>155.4</v>
      </c>
      <c r="T657" s="4" t="str">
        <f>VLOOKUP(E657,zamiana!A:B,2,0)</f>
        <v>ALSTOM (ex. BT) WRO</v>
      </c>
    </row>
    <row r="658" spans="1:20" x14ac:dyDescent="0.3">
      <c r="A658" s="4" t="s">
        <v>6985</v>
      </c>
      <c r="B658" s="76">
        <v>45169</v>
      </c>
      <c r="C658" s="76">
        <v>45169</v>
      </c>
      <c r="D658" s="76">
        <v>45233</v>
      </c>
      <c r="E658" s="4" t="s">
        <v>948</v>
      </c>
      <c r="F658" s="4" t="s">
        <v>6846</v>
      </c>
      <c r="G658" s="4" t="s">
        <v>942</v>
      </c>
      <c r="H658" s="4" t="s">
        <v>948</v>
      </c>
      <c r="I658" s="4" t="s">
        <v>6987</v>
      </c>
      <c r="J658" s="4" t="s">
        <v>3420</v>
      </c>
      <c r="K658" s="4" t="s">
        <v>543</v>
      </c>
      <c r="L658" s="4">
        <v>1</v>
      </c>
      <c r="M658" s="4" t="s">
        <v>77</v>
      </c>
      <c r="N658" s="4">
        <v>224.33</v>
      </c>
      <c r="O658" s="4">
        <v>155.4</v>
      </c>
      <c r="P658" s="4" t="s">
        <v>78</v>
      </c>
      <c r="Q658" s="77">
        <v>45281.675000000003</v>
      </c>
      <c r="R658" s="4">
        <v>224.33</v>
      </c>
      <c r="S658" s="4">
        <v>155.4</v>
      </c>
      <c r="T658" s="4" t="str">
        <f>VLOOKUP(E658,zamiana!A:B,2,0)</f>
        <v>ALSTOM (ex. BT) WRO</v>
      </c>
    </row>
    <row r="659" spans="1:20" x14ac:dyDescent="0.3">
      <c r="A659" s="4" t="s">
        <v>6988</v>
      </c>
      <c r="B659" s="76">
        <v>45169</v>
      </c>
      <c r="C659" s="76">
        <v>45169</v>
      </c>
      <c r="D659" s="76">
        <v>45239</v>
      </c>
      <c r="E659" s="4" t="s">
        <v>1981</v>
      </c>
      <c r="F659" s="4" t="s">
        <v>2027</v>
      </c>
      <c r="G659" s="4" t="s">
        <v>942</v>
      </c>
      <c r="H659" s="4" t="s">
        <v>2028</v>
      </c>
      <c r="I659" s="4">
        <v>12588626</v>
      </c>
      <c r="J659" s="4" t="s">
        <v>6989</v>
      </c>
      <c r="K659" s="4" t="s">
        <v>39</v>
      </c>
      <c r="L659" s="4">
        <v>67</v>
      </c>
      <c r="M659" s="4" t="s">
        <v>77</v>
      </c>
      <c r="N659" s="4">
        <v>11.95</v>
      </c>
      <c r="O659" s="4">
        <v>5.25</v>
      </c>
      <c r="P659" s="4" t="s">
        <v>78</v>
      </c>
      <c r="Q659" s="77">
        <v>45281.663888888892</v>
      </c>
      <c r="R659" s="4">
        <v>800.65</v>
      </c>
      <c r="S659" s="4">
        <v>351.75</v>
      </c>
      <c r="T659" s="4" t="str">
        <f>VLOOKUP(E659,zamiana!A:B,2,0)</f>
        <v>STADLER PANKOW</v>
      </c>
    </row>
    <row r="660" spans="1:20" x14ac:dyDescent="0.3">
      <c r="A660" s="4" t="s">
        <v>6990</v>
      </c>
      <c r="B660" s="76">
        <v>45173</v>
      </c>
      <c r="C660" s="76">
        <v>45173</v>
      </c>
      <c r="D660" s="76">
        <v>45236</v>
      </c>
      <c r="E660" s="4" t="s">
        <v>951</v>
      </c>
      <c r="F660" s="4" t="s">
        <v>952</v>
      </c>
      <c r="G660" s="4" t="s">
        <v>942</v>
      </c>
      <c r="H660" s="4" t="s">
        <v>951</v>
      </c>
      <c r="I660" s="4" t="s">
        <v>1267</v>
      </c>
      <c r="J660" s="4">
        <v>100307974</v>
      </c>
      <c r="K660" s="4" t="s">
        <v>1028</v>
      </c>
      <c r="L660" s="4">
        <v>2</v>
      </c>
      <c r="M660" s="4" t="s">
        <v>77</v>
      </c>
      <c r="N660" s="4">
        <v>14.06</v>
      </c>
      <c r="O660" s="4">
        <v>15.12</v>
      </c>
      <c r="P660" s="4" t="s">
        <v>78</v>
      </c>
      <c r="Q660" s="77">
        <v>45281.636111111111</v>
      </c>
      <c r="R660" s="4">
        <v>28.12</v>
      </c>
      <c r="S660" s="4">
        <v>30.24</v>
      </c>
      <c r="T660" s="4" t="str">
        <f>VLOOKUP(E660,zamiana!A:B,2,0)</f>
        <v>ALSTOM (ex. BT) CZL</v>
      </c>
    </row>
    <row r="661" spans="1:20" x14ac:dyDescent="0.3">
      <c r="A661" s="4" t="s">
        <v>6990</v>
      </c>
      <c r="B661" s="76">
        <v>45173</v>
      </c>
      <c r="C661" s="76">
        <v>45173</v>
      </c>
      <c r="D661" s="76">
        <v>45236</v>
      </c>
      <c r="E661" s="4" t="s">
        <v>951</v>
      </c>
      <c r="F661" s="4" t="s">
        <v>952</v>
      </c>
      <c r="G661" s="4" t="s">
        <v>942</v>
      </c>
      <c r="H661" s="4" t="s">
        <v>951</v>
      </c>
      <c r="I661" s="4" t="s">
        <v>1267</v>
      </c>
      <c r="J661" s="4">
        <v>100307974</v>
      </c>
      <c r="K661" s="4" t="s">
        <v>1028</v>
      </c>
      <c r="L661" s="4">
        <v>2</v>
      </c>
      <c r="M661" s="4" t="s">
        <v>77</v>
      </c>
      <c r="N661" s="4">
        <v>14.06</v>
      </c>
      <c r="O661" s="4">
        <v>15.12</v>
      </c>
      <c r="P661" s="4" t="s">
        <v>78</v>
      </c>
      <c r="Q661" s="77">
        <v>45281.636111111111</v>
      </c>
      <c r="R661" s="4">
        <v>28.12</v>
      </c>
      <c r="S661" s="4">
        <v>30.24</v>
      </c>
      <c r="T661" s="4" t="str">
        <f>VLOOKUP(E661,zamiana!A:B,2,0)</f>
        <v>ALSTOM (ex. BT) CZL</v>
      </c>
    </row>
    <row r="662" spans="1:20" x14ac:dyDescent="0.3">
      <c r="A662" s="4" t="s">
        <v>6991</v>
      </c>
      <c r="B662" s="76">
        <v>45173</v>
      </c>
      <c r="C662" s="76">
        <v>45173</v>
      </c>
      <c r="D662" s="76">
        <v>45236</v>
      </c>
      <c r="E662" s="4" t="s">
        <v>951</v>
      </c>
      <c r="F662" s="4" t="s">
        <v>952</v>
      </c>
      <c r="G662" s="4" t="s">
        <v>942</v>
      </c>
      <c r="H662" s="4" t="s">
        <v>951</v>
      </c>
      <c r="I662" s="4" t="s">
        <v>3098</v>
      </c>
      <c r="J662" s="4" t="s">
        <v>3099</v>
      </c>
      <c r="K662" s="4" t="s">
        <v>955</v>
      </c>
      <c r="L662" s="4">
        <v>2</v>
      </c>
      <c r="M662" s="4" t="s">
        <v>77</v>
      </c>
      <c r="N662" s="4">
        <v>9.31</v>
      </c>
      <c r="O662" s="4">
        <v>4.97</v>
      </c>
      <c r="P662" s="4" t="s">
        <v>78</v>
      </c>
      <c r="Q662" s="77">
        <v>45281.668055555558</v>
      </c>
      <c r="R662" s="4">
        <v>18.62</v>
      </c>
      <c r="S662" s="4">
        <v>9.94</v>
      </c>
      <c r="T662" s="4" t="str">
        <f>VLOOKUP(E662,zamiana!A:B,2,0)</f>
        <v>ALSTOM (ex. BT) CZL</v>
      </c>
    </row>
    <row r="663" spans="1:20" x14ac:dyDescent="0.3">
      <c r="A663" s="4" t="s">
        <v>6991</v>
      </c>
      <c r="B663" s="76">
        <v>45173</v>
      </c>
      <c r="C663" s="76">
        <v>45173</v>
      </c>
      <c r="D663" s="76">
        <v>45236</v>
      </c>
      <c r="E663" s="4" t="s">
        <v>951</v>
      </c>
      <c r="F663" s="4" t="s">
        <v>952</v>
      </c>
      <c r="G663" s="4" t="s">
        <v>942</v>
      </c>
      <c r="H663" s="4" t="s">
        <v>951</v>
      </c>
      <c r="I663" s="4" t="s">
        <v>3098</v>
      </c>
      <c r="J663" s="4" t="s">
        <v>3099</v>
      </c>
      <c r="K663" s="4" t="s">
        <v>955</v>
      </c>
      <c r="L663" s="4">
        <v>2</v>
      </c>
      <c r="M663" s="4" t="s">
        <v>77</v>
      </c>
      <c r="N663" s="4">
        <v>9.31</v>
      </c>
      <c r="O663" s="4">
        <v>4.97</v>
      </c>
      <c r="P663" s="4" t="s">
        <v>78</v>
      </c>
      <c r="Q663" s="77">
        <v>45281.668055555558</v>
      </c>
      <c r="R663" s="4">
        <v>18.62</v>
      </c>
      <c r="S663" s="4">
        <v>9.94</v>
      </c>
      <c r="T663" s="4" t="str">
        <f>VLOOKUP(E663,zamiana!A:B,2,0)</f>
        <v>ALSTOM (ex. BT) CZL</v>
      </c>
    </row>
    <row r="664" spans="1:20" x14ac:dyDescent="0.3">
      <c r="A664" s="4" t="s">
        <v>6991</v>
      </c>
      <c r="B664" s="76">
        <v>45173</v>
      </c>
      <c r="C664" s="76">
        <v>45173</v>
      </c>
      <c r="D664" s="76">
        <v>45236</v>
      </c>
      <c r="E664" s="4" t="s">
        <v>951</v>
      </c>
      <c r="F664" s="4" t="s">
        <v>952</v>
      </c>
      <c r="G664" s="4" t="s">
        <v>942</v>
      </c>
      <c r="H664" s="4" t="s">
        <v>951</v>
      </c>
      <c r="I664" s="4" t="s">
        <v>3098</v>
      </c>
      <c r="J664" s="4" t="s">
        <v>3099</v>
      </c>
      <c r="K664" s="4" t="s">
        <v>955</v>
      </c>
      <c r="L664" s="4">
        <v>2</v>
      </c>
      <c r="M664" s="4" t="s">
        <v>77</v>
      </c>
      <c r="N664" s="4">
        <v>9.31</v>
      </c>
      <c r="O664" s="4">
        <v>4.97</v>
      </c>
      <c r="P664" s="4" t="s">
        <v>78</v>
      </c>
      <c r="Q664" s="77">
        <v>45281.668055555558</v>
      </c>
      <c r="R664" s="4">
        <v>18.62</v>
      </c>
      <c r="S664" s="4">
        <v>9.94</v>
      </c>
      <c r="T664" s="4" t="str">
        <f>VLOOKUP(E664,zamiana!A:B,2,0)</f>
        <v>ALSTOM (ex. BT) CZL</v>
      </c>
    </row>
    <row r="665" spans="1:20" x14ac:dyDescent="0.3">
      <c r="A665" s="4" t="s">
        <v>6991</v>
      </c>
      <c r="B665" s="76">
        <v>45173</v>
      </c>
      <c r="C665" s="76">
        <v>45173</v>
      </c>
      <c r="D665" s="76">
        <v>45236</v>
      </c>
      <c r="E665" s="4" t="s">
        <v>951</v>
      </c>
      <c r="F665" s="4" t="s">
        <v>952</v>
      </c>
      <c r="G665" s="4" t="s">
        <v>942</v>
      </c>
      <c r="H665" s="4" t="s">
        <v>951</v>
      </c>
      <c r="I665" s="4" t="s">
        <v>3098</v>
      </c>
      <c r="J665" s="4" t="s">
        <v>3099</v>
      </c>
      <c r="K665" s="4" t="s">
        <v>955</v>
      </c>
      <c r="L665" s="4">
        <v>1</v>
      </c>
      <c r="M665" s="4" t="s">
        <v>77</v>
      </c>
      <c r="N665" s="4">
        <v>9.31</v>
      </c>
      <c r="O665" s="4">
        <v>4.97</v>
      </c>
      <c r="P665" s="4" t="s">
        <v>78</v>
      </c>
      <c r="Q665" s="77">
        <v>45281.668055555558</v>
      </c>
      <c r="R665" s="4">
        <v>9.31</v>
      </c>
      <c r="S665" s="4">
        <v>4.97</v>
      </c>
      <c r="T665" s="4" t="str">
        <f>VLOOKUP(E665,zamiana!A:B,2,0)</f>
        <v>ALSTOM (ex. BT) CZL</v>
      </c>
    </row>
    <row r="666" spans="1:20" x14ac:dyDescent="0.3">
      <c r="A666" s="4" t="s">
        <v>6991</v>
      </c>
      <c r="B666" s="76">
        <v>45173</v>
      </c>
      <c r="C666" s="76">
        <v>45173</v>
      </c>
      <c r="D666" s="76">
        <v>45236</v>
      </c>
      <c r="E666" s="4" t="s">
        <v>951</v>
      </c>
      <c r="F666" s="4" t="s">
        <v>952</v>
      </c>
      <c r="G666" s="4" t="s">
        <v>942</v>
      </c>
      <c r="H666" s="4" t="s">
        <v>951</v>
      </c>
      <c r="I666" s="4" t="s">
        <v>2841</v>
      </c>
      <c r="J666" s="4" t="s">
        <v>2842</v>
      </c>
      <c r="K666" s="4" t="s">
        <v>955</v>
      </c>
      <c r="L666" s="4">
        <v>2</v>
      </c>
      <c r="M666" s="4" t="s">
        <v>77</v>
      </c>
      <c r="N666" s="4">
        <v>58.32</v>
      </c>
      <c r="O666" s="4">
        <v>32.39</v>
      </c>
      <c r="P666" s="4" t="s">
        <v>78</v>
      </c>
      <c r="Q666" s="77">
        <v>45281.668055555558</v>
      </c>
      <c r="R666" s="4">
        <v>116.64</v>
      </c>
      <c r="S666" s="4">
        <v>64.78</v>
      </c>
      <c r="T666" s="4" t="str">
        <f>VLOOKUP(E666,zamiana!A:B,2,0)</f>
        <v>ALSTOM (ex. BT) CZL</v>
      </c>
    </row>
    <row r="667" spans="1:20" x14ac:dyDescent="0.3">
      <c r="A667" s="4" t="s">
        <v>6991</v>
      </c>
      <c r="B667" s="76">
        <v>45173</v>
      </c>
      <c r="C667" s="76">
        <v>45173</v>
      </c>
      <c r="D667" s="76">
        <v>45236</v>
      </c>
      <c r="E667" s="4" t="s">
        <v>951</v>
      </c>
      <c r="F667" s="4" t="s">
        <v>952</v>
      </c>
      <c r="G667" s="4" t="s">
        <v>942</v>
      </c>
      <c r="H667" s="4" t="s">
        <v>951</v>
      </c>
      <c r="I667" s="4" t="s">
        <v>2841</v>
      </c>
      <c r="J667" s="4" t="s">
        <v>2842</v>
      </c>
      <c r="K667" s="4" t="s">
        <v>955</v>
      </c>
      <c r="L667" s="4">
        <v>2</v>
      </c>
      <c r="M667" s="4" t="s">
        <v>77</v>
      </c>
      <c r="N667" s="4">
        <v>58.32</v>
      </c>
      <c r="O667" s="4">
        <v>32.39</v>
      </c>
      <c r="P667" s="4" t="s">
        <v>78</v>
      </c>
      <c r="Q667" s="77">
        <v>45281.668055555558</v>
      </c>
      <c r="R667" s="4">
        <v>116.64</v>
      </c>
      <c r="S667" s="4">
        <v>64.78</v>
      </c>
      <c r="T667" s="4" t="str">
        <f>VLOOKUP(E667,zamiana!A:B,2,0)</f>
        <v>ALSTOM (ex. BT) CZL</v>
      </c>
    </row>
    <row r="668" spans="1:20" x14ac:dyDescent="0.3">
      <c r="A668" s="4" t="s">
        <v>6991</v>
      </c>
      <c r="B668" s="76">
        <v>45173</v>
      </c>
      <c r="C668" s="76">
        <v>45173</v>
      </c>
      <c r="D668" s="76">
        <v>45236</v>
      </c>
      <c r="E668" s="4" t="s">
        <v>951</v>
      </c>
      <c r="F668" s="4" t="s">
        <v>952</v>
      </c>
      <c r="G668" s="4" t="s">
        <v>942</v>
      </c>
      <c r="H668" s="4" t="s">
        <v>951</v>
      </c>
      <c r="I668" s="4" t="s">
        <v>2841</v>
      </c>
      <c r="J668" s="4" t="s">
        <v>2842</v>
      </c>
      <c r="K668" s="4" t="s">
        <v>955</v>
      </c>
      <c r="L668" s="4">
        <v>2</v>
      </c>
      <c r="M668" s="4" t="s">
        <v>77</v>
      </c>
      <c r="N668" s="4">
        <v>58.32</v>
      </c>
      <c r="O668" s="4">
        <v>32.39</v>
      </c>
      <c r="P668" s="4" t="s">
        <v>78</v>
      </c>
      <c r="Q668" s="77">
        <v>45281.668055555558</v>
      </c>
      <c r="R668" s="4">
        <v>116.64</v>
      </c>
      <c r="S668" s="4">
        <v>64.78</v>
      </c>
      <c r="T668" s="4" t="str">
        <f>VLOOKUP(E668,zamiana!A:B,2,0)</f>
        <v>ALSTOM (ex. BT) CZL</v>
      </c>
    </row>
    <row r="669" spans="1:20" x14ac:dyDescent="0.3">
      <c r="A669" s="4" t="s">
        <v>6991</v>
      </c>
      <c r="B669" s="76">
        <v>45173</v>
      </c>
      <c r="C669" s="76">
        <v>45173</v>
      </c>
      <c r="D669" s="76">
        <v>45236</v>
      </c>
      <c r="E669" s="4" t="s">
        <v>951</v>
      </c>
      <c r="F669" s="4" t="s">
        <v>952</v>
      </c>
      <c r="G669" s="4" t="s">
        <v>942</v>
      </c>
      <c r="H669" s="4" t="s">
        <v>951</v>
      </c>
      <c r="I669" s="4" t="s">
        <v>2841</v>
      </c>
      <c r="J669" s="4" t="s">
        <v>2842</v>
      </c>
      <c r="K669" s="4" t="s">
        <v>955</v>
      </c>
      <c r="L669" s="4">
        <v>1</v>
      </c>
      <c r="M669" s="4" t="s">
        <v>77</v>
      </c>
      <c r="N669" s="4">
        <v>58.32</v>
      </c>
      <c r="O669" s="4">
        <v>32.39</v>
      </c>
      <c r="P669" s="4" t="s">
        <v>78</v>
      </c>
      <c r="Q669" s="77">
        <v>45281.668055555558</v>
      </c>
      <c r="R669" s="4">
        <v>58.32</v>
      </c>
      <c r="S669" s="4">
        <v>32.39</v>
      </c>
      <c r="T669" s="4" t="str">
        <f>VLOOKUP(E669,zamiana!A:B,2,0)</f>
        <v>ALSTOM (ex. BT) CZL</v>
      </c>
    </row>
    <row r="670" spans="1:20" x14ac:dyDescent="0.3">
      <c r="A670" s="4" t="s">
        <v>6991</v>
      </c>
      <c r="B670" s="76">
        <v>45173</v>
      </c>
      <c r="C670" s="76">
        <v>45173</v>
      </c>
      <c r="D670" s="76">
        <v>45236</v>
      </c>
      <c r="E670" s="4" t="s">
        <v>951</v>
      </c>
      <c r="F670" s="4" t="s">
        <v>952</v>
      </c>
      <c r="G670" s="4" t="s">
        <v>942</v>
      </c>
      <c r="H670" s="4" t="s">
        <v>951</v>
      </c>
      <c r="I670" s="4" t="s">
        <v>3447</v>
      </c>
      <c r="J670" s="4" t="s">
        <v>3448</v>
      </c>
      <c r="K670" s="4" t="s">
        <v>955</v>
      </c>
      <c r="L670" s="4">
        <v>2</v>
      </c>
      <c r="M670" s="4" t="s">
        <v>77</v>
      </c>
      <c r="N670" s="4">
        <v>56.04</v>
      </c>
      <c r="O670" s="4">
        <v>27.49</v>
      </c>
      <c r="P670" s="4" t="s">
        <v>78</v>
      </c>
      <c r="Q670" s="77">
        <v>45281.67291666667</v>
      </c>
      <c r="R670" s="4">
        <v>112.08</v>
      </c>
      <c r="S670" s="4">
        <v>54.98</v>
      </c>
      <c r="T670" s="4" t="str">
        <f>VLOOKUP(E670,zamiana!A:B,2,0)</f>
        <v>ALSTOM (ex. BT) CZL</v>
      </c>
    </row>
    <row r="671" spans="1:20" x14ac:dyDescent="0.3">
      <c r="A671" s="4" t="s">
        <v>6991</v>
      </c>
      <c r="B671" s="76">
        <v>45173</v>
      </c>
      <c r="C671" s="76">
        <v>45173</v>
      </c>
      <c r="D671" s="76">
        <v>45236</v>
      </c>
      <c r="E671" s="4" t="s">
        <v>951</v>
      </c>
      <c r="F671" s="4" t="s">
        <v>952</v>
      </c>
      <c r="G671" s="4" t="s">
        <v>942</v>
      </c>
      <c r="H671" s="4" t="s">
        <v>951</v>
      </c>
      <c r="I671" s="4" t="s">
        <v>3447</v>
      </c>
      <c r="J671" s="4" t="s">
        <v>3448</v>
      </c>
      <c r="K671" s="4" t="s">
        <v>955</v>
      </c>
      <c r="L671" s="4">
        <v>2</v>
      </c>
      <c r="M671" s="4" t="s">
        <v>77</v>
      </c>
      <c r="N671" s="4">
        <v>56.04</v>
      </c>
      <c r="O671" s="4">
        <v>27.49</v>
      </c>
      <c r="P671" s="4" t="s">
        <v>78</v>
      </c>
      <c r="Q671" s="77">
        <v>45281.67291666667</v>
      </c>
      <c r="R671" s="4">
        <v>112.08</v>
      </c>
      <c r="S671" s="4">
        <v>54.98</v>
      </c>
      <c r="T671" s="4" t="str">
        <f>VLOOKUP(E671,zamiana!A:B,2,0)</f>
        <v>ALSTOM (ex. BT) CZL</v>
      </c>
    </row>
    <row r="672" spans="1:20" x14ac:dyDescent="0.3">
      <c r="A672" s="4" t="s">
        <v>6991</v>
      </c>
      <c r="B672" s="76">
        <v>45173</v>
      </c>
      <c r="C672" s="76">
        <v>45173</v>
      </c>
      <c r="D672" s="76">
        <v>45236</v>
      </c>
      <c r="E672" s="4" t="s">
        <v>951</v>
      </c>
      <c r="F672" s="4" t="s">
        <v>952</v>
      </c>
      <c r="G672" s="4" t="s">
        <v>942</v>
      </c>
      <c r="H672" s="4" t="s">
        <v>951</v>
      </c>
      <c r="I672" s="4" t="s">
        <v>3447</v>
      </c>
      <c r="J672" s="4" t="s">
        <v>3448</v>
      </c>
      <c r="K672" s="4" t="s">
        <v>955</v>
      </c>
      <c r="L672" s="4">
        <v>2</v>
      </c>
      <c r="M672" s="4" t="s">
        <v>77</v>
      </c>
      <c r="N672" s="4">
        <v>56.04</v>
      </c>
      <c r="O672" s="4">
        <v>27.49</v>
      </c>
      <c r="P672" s="4" t="s">
        <v>78</v>
      </c>
      <c r="Q672" s="77">
        <v>45281.67291666667</v>
      </c>
      <c r="R672" s="4">
        <v>112.08</v>
      </c>
      <c r="S672" s="4">
        <v>54.98</v>
      </c>
      <c r="T672" s="4" t="str">
        <f>VLOOKUP(E672,zamiana!A:B,2,0)</f>
        <v>ALSTOM (ex. BT) CZL</v>
      </c>
    </row>
    <row r="673" spans="1:20" x14ac:dyDescent="0.3">
      <c r="A673" s="4" t="s">
        <v>6991</v>
      </c>
      <c r="B673" s="76">
        <v>45173</v>
      </c>
      <c r="C673" s="76">
        <v>45173</v>
      </c>
      <c r="D673" s="76">
        <v>45236</v>
      </c>
      <c r="E673" s="4" t="s">
        <v>951</v>
      </c>
      <c r="F673" s="4" t="s">
        <v>952</v>
      </c>
      <c r="G673" s="4" t="s">
        <v>942</v>
      </c>
      <c r="H673" s="4" t="s">
        <v>951</v>
      </c>
      <c r="I673" s="4" t="s">
        <v>3115</v>
      </c>
      <c r="J673" s="4" t="s">
        <v>3116</v>
      </c>
      <c r="K673" s="4" t="s">
        <v>955</v>
      </c>
      <c r="L673" s="4">
        <v>6</v>
      </c>
      <c r="M673" s="4" t="s">
        <v>77</v>
      </c>
      <c r="N673" s="4">
        <v>32.18</v>
      </c>
      <c r="O673" s="4">
        <v>15.85</v>
      </c>
      <c r="P673" s="4" t="s">
        <v>78</v>
      </c>
      <c r="Q673" s="77">
        <v>45281.668055555558</v>
      </c>
      <c r="R673" s="4">
        <v>193.08</v>
      </c>
      <c r="S673" s="4">
        <v>95.1</v>
      </c>
      <c r="T673" s="4" t="str">
        <f>VLOOKUP(E673,zamiana!A:B,2,0)</f>
        <v>ALSTOM (ex. BT) CZL</v>
      </c>
    </row>
    <row r="674" spans="1:20" x14ac:dyDescent="0.3">
      <c r="A674" s="4" t="s">
        <v>6991</v>
      </c>
      <c r="B674" s="76">
        <v>45173</v>
      </c>
      <c r="C674" s="76">
        <v>45173</v>
      </c>
      <c r="D674" s="76">
        <v>45236</v>
      </c>
      <c r="E674" s="4" t="s">
        <v>951</v>
      </c>
      <c r="F674" s="4" t="s">
        <v>952</v>
      </c>
      <c r="G674" s="4" t="s">
        <v>942</v>
      </c>
      <c r="H674" s="4" t="s">
        <v>951</v>
      </c>
      <c r="I674" s="4" t="s">
        <v>3115</v>
      </c>
      <c r="J674" s="4" t="s">
        <v>3116</v>
      </c>
      <c r="K674" s="4" t="s">
        <v>955</v>
      </c>
      <c r="L674" s="4">
        <v>6</v>
      </c>
      <c r="M674" s="4" t="s">
        <v>77</v>
      </c>
      <c r="N674" s="4">
        <v>32.18</v>
      </c>
      <c r="O674" s="4">
        <v>15.85</v>
      </c>
      <c r="P674" s="4" t="s">
        <v>78</v>
      </c>
      <c r="Q674" s="77">
        <v>45281.668055555558</v>
      </c>
      <c r="R674" s="4">
        <v>193.08</v>
      </c>
      <c r="S674" s="4">
        <v>95.1</v>
      </c>
      <c r="T674" s="4" t="str">
        <f>VLOOKUP(E674,zamiana!A:B,2,0)</f>
        <v>ALSTOM (ex. BT) CZL</v>
      </c>
    </row>
    <row r="675" spans="1:20" x14ac:dyDescent="0.3">
      <c r="A675" s="4" t="s">
        <v>6991</v>
      </c>
      <c r="B675" s="76">
        <v>45173</v>
      </c>
      <c r="C675" s="76">
        <v>45173</v>
      </c>
      <c r="D675" s="76">
        <v>45236</v>
      </c>
      <c r="E675" s="4" t="s">
        <v>951</v>
      </c>
      <c r="F675" s="4" t="s">
        <v>952</v>
      </c>
      <c r="G675" s="4" t="s">
        <v>942</v>
      </c>
      <c r="H675" s="4" t="s">
        <v>951</v>
      </c>
      <c r="I675" s="4" t="s">
        <v>3115</v>
      </c>
      <c r="J675" s="4" t="s">
        <v>3116</v>
      </c>
      <c r="K675" s="4" t="s">
        <v>955</v>
      </c>
      <c r="L675" s="4">
        <v>6</v>
      </c>
      <c r="M675" s="4" t="s">
        <v>77</v>
      </c>
      <c r="N675" s="4">
        <v>32.18</v>
      </c>
      <c r="O675" s="4">
        <v>15.85</v>
      </c>
      <c r="P675" s="4" t="s">
        <v>78</v>
      </c>
      <c r="Q675" s="77">
        <v>45281.668055555558</v>
      </c>
      <c r="R675" s="4">
        <v>193.08</v>
      </c>
      <c r="S675" s="4">
        <v>95.1</v>
      </c>
      <c r="T675" s="4" t="str">
        <f>VLOOKUP(E675,zamiana!A:B,2,0)</f>
        <v>ALSTOM (ex. BT) CZL</v>
      </c>
    </row>
    <row r="676" spans="1:20" x14ac:dyDescent="0.3">
      <c r="A676" s="4" t="s">
        <v>6991</v>
      </c>
      <c r="B676" s="76">
        <v>45173</v>
      </c>
      <c r="C676" s="76">
        <v>45173</v>
      </c>
      <c r="D676" s="76">
        <v>45236</v>
      </c>
      <c r="E676" s="4" t="s">
        <v>951</v>
      </c>
      <c r="F676" s="4" t="s">
        <v>952</v>
      </c>
      <c r="G676" s="4" t="s">
        <v>942</v>
      </c>
      <c r="H676" s="4" t="s">
        <v>951</v>
      </c>
      <c r="I676" s="4" t="s">
        <v>3115</v>
      </c>
      <c r="J676" s="4" t="s">
        <v>3116</v>
      </c>
      <c r="K676" s="4" t="s">
        <v>955</v>
      </c>
      <c r="L676" s="4">
        <v>6</v>
      </c>
      <c r="M676" s="4" t="s">
        <v>77</v>
      </c>
      <c r="N676" s="4">
        <v>32.18</v>
      </c>
      <c r="O676" s="4">
        <v>15.85</v>
      </c>
      <c r="P676" s="4" t="s">
        <v>78</v>
      </c>
      <c r="Q676" s="77">
        <v>45281.668055555558</v>
      </c>
      <c r="R676" s="4">
        <v>193.08</v>
      </c>
      <c r="S676" s="4">
        <v>95.1</v>
      </c>
      <c r="T676" s="4" t="str">
        <f>VLOOKUP(E676,zamiana!A:B,2,0)</f>
        <v>ALSTOM (ex. BT) CZL</v>
      </c>
    </row>
    <row r="677" spans="1:20" x14ac:dyDescent="0.3">
      <c r="A677" s="4" t="s">
        <v>6991</v>
      </c>
      <c r="B677" s="76">
        <v>45173</v>
      </c>
      <c r="C677" s="76">
        <v>45173</v>
      </c>
      <c r="D677" s="76">
        <v>45236</v>
      </c>
      <c r="E677" s="4" t="s">
        <v>951</v>
      </c>
      <c r="F677" s="4" t="s">
        <v>952</v>
      </c>
      <c r="G677" s="4" t="s">
        <v>942</v>
      </c>
      <c r="H677" s="4" t="s">
        <v>951</v>
      </c>
      <c r="I677" s="4" t="s">
        <v>3148</v>
      </c>
      <c r="J677" s="4" t="s">
        <v>3149</v>
      </c>
      <c r="K677" s="4" t="s">
        <v>955</v>
      </c>
      <c r="L677" s="4">
        <v>2</v>
      </c>
      <c r="M677" s="4" t="s">
        <v>77</v>
      </c>
      <c r="N677" s="4">
        <v>33.53</v>
      </c>
      <c r="O677" s="4">
        <v>17.68</v>
      </c>
      <c r="P677" s="4" t="s">
        <v>78</v>
      </c>
      <c r="Q677" s="77">
        <v>45281.666666666664</v>
      </c>
      <c r="R677" s="4">
        <v>67.06</v>
      </c>
      <c r="S677" s="4">
        <v>35.36</v>
      </c>
      <c r="T677" s="4" t="str">
        <f>VLOOKUP(E677,zamiana!A:B,2,0)</f>
        <v>ALSTOM (ex. BT) CZL</v>
      </c>
    </row>
    <row r="678" spans="1:20" x14ac:dyDescent="0.3">
      <c r="A678" s="4" t="s">
        <v>6991</v>
      </c>
      <c r="B678" s="76">
        <v>45173</v>
      </c>
      <c r="C678" s="76">
        <v>45173</v>
      </c>
      <c r="D678" s="76">
        <v>45236</v>
      </c>
      <c r="E678" s="4" t="s">
        <v>951</v>
      </c>
      <c r="F678" s="4" t="s">
        <v>952</v>
      </c>
      <c r="G678" s="4" t="s">
        <v>942</v>
      </c>
      <c r="H678" s="4" t="s">
        <v>951</v>
      </c>
      <c r="I678" s="4" t="s">
        <v>3148</v>
      </c>
      <c r="J678" s="4" t="s">
        <v>3149</v>
      </c>
      <c r="K678" s="4" t="s">
        <v>955</v>
      </c>
      <c r="L678" s="4">
        <v>2</v>
      </c>
      <c r="M678" s="4" t="s">
        <v>77</v>
      </c>
      <c r="N678" s="4">
        <v>33.53</v>
      </c>
      <c r="O678" s="4">
        <v>17.68</v>
      </c>
      <c r="P678" s="4" t="s">
        <v>78</v>
      </c>
      <c r="Q678" s="77">
        <v>45281.666666666664</v>
      </c>
      <c r="R678" s="4">
        <v>67.06</v>
      </c>
      <c r="S678" s="4">
        <v>35.36</v>
      </c>
      <c r="T678" s="4" t="str">
        <f>VLOOKUP(E678,zamiana!A:B,2,0)</f>
        <v>ALSTOM (ex. BT) CZL</v>
      </c>
    </row>
    <row r="679" spans="1:20" x14ac:dyDescent="0.3">
      <c r="A679" s="4" t="s">
        <v>6991</v>
      </c>
      <c r="B679" s="76">
        <v>45173</v>
      </c>
      <c r="C679" s="76">
        <v>45173</v>
      </c>
      <c r="D679" s="76">
        <v>45236</v>
      </c>
      <c r="E679" s="4" t="s">
        <v>951</v>
      </c>
      <c r="F679" s="4" t="s">
        <v>952</v>
      </c>
      <c r="G679" s="4" t="s">
        <v>942</v>
      </c>
      <c r="H679" s="4" t="s">
        <v>951</v>
      </c>
      <c r="I679" s="4" t="s">
        <v>3148</v>
      </c>
      <c r="J679" s="4" t="s">
        <v>3149</v>
      </c>
      <c r="K679" s="4" t="s">
        <v>955</v>
      </c>
      <c r="L679" s="4">
        <v>2</v>
      </c>
      <c r="M679" s="4" t="s">
        <v>77</v>
      </c>
      <c r="N679" s="4">
        <v>33.53</v>
      </c>
      <c r="O679" s="4">
        <v>17.68</v>
      </c>
      <c r="P679" s="4" t="s">
        <v>78</v>
      </c>
      <c r="Q679" s="77">
        <v>45281.666666666664</v>
      </c>
      <c r="R679" s="4">
        <v>67.06</v>
      </c>
      <c r="S679" s="4">
        <v>35.36</v>
      </c>
      <c r="T679" s="4" t="str">
        <f>VLOOKUP(E679,zamiana!A:B,2,0)</f>
        <v>ALSTOM (ex. BT) CZL</v>
      </c>
    </row>
    <row r="680" spans="1:20" x14ac:dyDescent="0.3">
      <c r="A680" s="4" t="s">
        <v>6991</v>
      </c>
      <c r="B680" s="76">
        <v>45173</v>
      </c>
      <c r="C680" s="76">
        <v>45173</v>
      </c>
      <c r="D680" s="76">
        <v>45236</v>
      </c>
      <c r="E680" s="4" t="s">
        <v>951</v>
      </c>
      <c r="F680" s="4" t="s">
        <v>952</v>
      </c>
      <c r="G680" s="4" t="s">
        <v>942</v>
      </c>
      <c r="H680" s="4" t="s">
        <v>951</v>
      </c>
      <c r="I680" s="4" t="s">
        <v>3148</v>
      </c>
      <c r="J680" s="4" t="s">
        <v>3149</v>
      </c>
      <c r="K680" s="4" t="s">
        <v>955</v>
      </c>
      <c r="L680" s="4">
        <v>2</v>
      </c>
      <c r="M680" s="4" t="s">
        <v>77</v>
      </c>
      <c r="N680" s="4">
        <v>33.53</v>
      </c>
      <c r="O680" s="4">
        <v>17.68</v>
      </c>
      <c r="P680" s="4" t="s">
        <v>78</v>
      </c>
      <c r="Q680" s="77">
        <v>45281.666666666664</v>
      </c>
      <c r="R680" s="4">
        <v>67.06</v>
      </c>
      <c r="S680" s="4">
        <v>35.36</v>
      </c>
      <c r="T680" s="4" t="str">
        <f>VLOOKUP(E680,zamiana!A:B,2,0)</f>
        <v>ALSTOM (ex. BT) CZL</v>
      </c>
    </row>
    <row r="681" spans="1:20" x14ac:dyDescent="0.3">
      <c r="A681" s="4" t="s">
        <v>6991</v>
      </c>
      <c r="B681" s="76">
        <v>45173</v>
      </c>
      <c r="C681" s="76">
        <v>45173</v>
      </c>
      <c r="D681" s="76">
        <v>45236</v>
      </c>
      <c r="E681" s="4" t="s">
        <v>951</v>
      </c>
      <c r="F681" s="4" t="s">
        <v>952</v>
      </c>
      <c r="G681" s="4" t="s">
        <v>942</v>
      </c>
      <c r="H681" s="4" t="s">
        <v>951</v>
      </c>
      <c r="I681" s="4" t="s">
        <v>2855</v>
      </c>
      <c r="J681" s="4" t="s">
        <v>2856</v>
      </c>
      <c r="K681" s="4" t="s">
        <v>955</v>
      </c>
      <c r="L681" s="4">
        <v>4</v>
      </c>
      <c r="M681" s="4" t="s">
        <v>77</v>
      </c>
      <c r="N681" s="4">
        <v>10.07</v>
      </c>
      <c r="O681" s="4">
        <v>4.4000000000000004</v>
      </c>
      <c r="P681" s="4" t="s">
        <v>78</v>
      </c>
      <c r="Q681" s="77">
        <v>45281.668055555558</v>
      </c>
      <c r="R681" s="4">
        <v>40.28</v>
      </c>
      <c r="S681" s="4">
        <v>17.600000000000001</v>
      </c>
      <c r="T681" s="4" t="str">
        <f>VLOOKUP(E681,zamiana!A:B,2,0)</f>
        <v>ALSTOM (ex. BT) CZL</v>
      </c>
    </row>
    <row r="682" spans="1:20" x14ac:dyDescent="0.3">
      <c r="A682" s="4" t="s">
        <v>6991</v>
      </c>
      <c r="B682" s="76">
        <v>45173</v>
      </c>
      <c r="C682" s="76">
        <v>45173</v>
      </c>
      <c r="D682" s="76">
        <v>45236</v>
      </c>
      <c r="E682" s="4" t="s">
        <v>951</v>
      </c>
      <c r="F682" s="4" t="s">
        <v>952</v>
      </c>
      <c r="G682" s="4" t="s">
        <v>942</v>
      </c>
      <c r="H682" s="4" t="s">
        <v>951</v>
      </c>
      <c r="I682" s="4" t="s">
        <v>2855</v>
      </c>
      <c r="J682" s="4" t="s">
        <v>2856</v>
      </c>
      <c r="K682" s="4" t="s">
        <v>955</v>
      </c>
      <c r="L682" s="4">
        <v>4</v>
      </c>
      <c r="M682" s="4" t="s">
        <v>77</v>
      </c>
      <c r="N682" s="4">
        <v>10.07</v>
      </c>
      <c r="O682" s="4">
        <v>4.4000000000000004</v>
      </c>
      <c r="P682" s="4" t="s">
        <v>78</v>
      </c>
      <c r="Q682" s="77">
        <v>45281.668055555558</v>
      </c>
      <c r="R682" s="4">
        <v>40.28</v>
      </c>
      <c r="S682" s="4">
        <v>17.600000000000001</v>
      </c>
      <c r="T682" s="4" t="str">
        <f>VLOOKUP(E682,zamiana!A:B,2,0)</f>
        <v>ALSTOM (ex. BT) CZL</v>
      </c>
    </row>
    <row r="683" spans="1:20" x14ac:dyDescent="0.3">
      <c r="A683" s="4" t="s">
        <v>6991</v>
      </c>
      <c r="B683" s="76">
        <v>45173</v>
      </c>
      <c r="C683" s="76">
        <v>45173</v>
      </c>
      <c r="D683" s="76">
        <v>45236</v>
      </c>
      <c r="E683" s="4" t="s">
        <v>951</v>
      </c>
      <c r="F683" s="4" t="s">
        <v>952</v>
      </c>
      <c r="G683" s="4" t="s">
        <v>942</v>
      </c>
      <c r="H683" s="4" t="s">
        <v>951</v>
      </c>
      <c r="I683" s="4" t="s">
        <v>2855</v>
      </c>
      <c r="J683" s="4" t="s">
        <v>2856</v>
      </c>
      <c r="K683" s="4" t="s">
        <v>955</v>
      </c>
      <c r="L683" s="4">
        <v>4</v>
      </c>
      <c r="M683" s="4" t="s">
        <v>77</v>
      </c>
      <c r="N683" s="4">
        <v>10.07</v>
      </c>
      <c r="O683" s="4">
        <v>4.4000000000000004</v>
      </c>
      <c r="P683" s="4" t="s">
        <v>78</v>
      </c>
      <c r="Q683" s="77">
        <v>45281.668055555558</v>
      </c>
      <c r="R683" s="4">
        <v>40.28</v>
      </c>
      <c r="S683" s="4">
        <v>17.600000000000001</v>
      </c>
      <c r="T683" s="4" t="str">
        <f>VLOOKUP(E683,zamiana!A:B,2,0)</f>
        <v>ALSTOM (ex. BT) CZL</v>
      </c>
    </row>
    <row r="684" spans="1:20" x14ac:dyDescent="0.3">
      <c r="A684" s="4" t="s">
        <v>6991</v>
      </c>
      <c r="B684" s="76">
        <v>45173</v>
      </c>
      <c r="C684" s="76">
        <v>45173</v>
      </c>
      <c r="D684" s="76">
        <v>45236</v>
      </c>
      <c r="E684" s="4" t="s">
        <v>951</v>
      </c>
      <c r="F684" s="4" t="s">
        <v>952</v>
      </c>
      <c r="G684" s="4" t="s">
        <v>942</v>
      </c>
      <c r="H684" s="4" t="s">
        <v>951</v>
      </c>
      <c r="I684" s="4" t="s">
        <v>2855</v>
      </c>
      <c r="J684" s="4" t="s">
        <v>2856</v>
      </c>
      <c r="K684" s="4" t="s">
        <v>955</v>
      </c>
      <c r="L684" s="4">
        <v>4</v>
      </c>
      <c r="M684" s="4" t="s">
        <v>77</v>
      </c>
      <c r="N684" s="4">
        <v>10.07</v>
      </c>
      <c r="O684" s="4">
        <v>4.4000000000000004</v>
      </c>
      <c r="P684" s="4" t="s">
        <v>78</v>
      </c>
      <c r="Q684" s="77">
        <v>45281.668055555558</v>
      </c>
      <c r="R684" s="4">
        <v>40.28</v>
      </c>
      <c r="S684" s="4">
        <v>17.600000000000001</v>
      </c>
      <c r="T684" s="4" t="str">
        <f>VLOOKUP(E684,zamiana!A:B,2,0)</f>
        <v>ALSTOM (ex. BT) CZL</v>
      </c>
    </row>
    <row r="685" spans="1:20" x14ac:dyDescent="0.3">
      <c r="A685" s="4" t="s">
        <v>6991</v>
      </c>
      <c r="B685" s="76">
        <v>45173</v>
      </c>
      <c r="C685" s="76">
        <v>45173</v>
      </c>
      <c r="D685" s="76">
        <v>45236</v>
      </c>
      <c r="E685" s="4" t="s">
        <v>951</v>
      </c>
      <c r="F685" s="4" t="s">
        <v>952</v>
      </c>
      <c r="G685" s="4" t="s">
        <v>942</v>
      </c>
      <c r="H685" s="4" t="s">
        <v>951</v>
      </c>
      <c r="I685" s="4" t="s">
        <v>2855</v>
      </c>
      <c r="J685" s="4" t="s">
        <v>2856</v>
      </c>
      <c r="K685" s="4" t="s">
        <v>955</v>
      </c>
      <c r="L685" s="4">
        <v>1</v>
      </c>
      <c r="M685" s="4" t="s">
        <v>77</v>
      </c>
      <c r="N685" s="4">
        <v>10.07</v>
      </c>
      <c r="O685" s="4">
        <v>4.4000000000000004</v>
      </c>
      <c r="P685" s="4" t="s">
        <v>78</v>
      </c>
      <c r="Q685" s="77">
        <v>45281.668055555558</v>
      </c>
      <c r="R685" s="4">
        <v>10.07</v>
      </c>
      <c r="S685" s="4">
        <v>4.4000000000000004</v>
      </c>
      <c r="T685" s="4" t="str">
        <f>VLOOKUP(E685,zamiana!A:B,2,0)</f>
        <v>ALSTOM (ex. BT) CZL</v>
      </c>
    </row>
    <row r="686" spans="1:20" x14ac:dyDescent="0.3">
      <c r="A686" s="4" t="s">
        <v>6991</v>
      </c>
      <c r="B686" s="76">
        <v>45173</v>
      </c>
      <c r="C686" s="76">
        <v>45173</v>
      </c>
      <c r="D686" s="76">
        <v>45236</v>
      </c>
      <c r="E686" s="4" t="s">
        <v>951</v>
      </c>
      <c r="F686" s="4" t="s">
        <v>952</v>
      </c>
      <c r="G686" s="4" t="s">
        <v>942</v>
      </c>
      <c r="H686" s="4" t="s">
        <v>951</v>
      </c>
      <c r="I686" s="4" t="s">
        <v>2855</v>
      </c>
      <c r="J686" s="4" t="s">
        <v>2856</v>
      </c>
      <c r="K686" s="4" t="s">
        <v>955</v>
      </c>
      <c r="L686" s="4">
        <v>1</v>
      </c>
      <c r="M686" s="4" t="s">
        <v>77</v>
      </c>
      <c r="N686" s="4">
        <v>10.07</v>
      </c>
      <c r="O686" s="4">
        <v>4.4000000000000004</v>
      </c>
      <c r="P686" s="4" t="s">
        <v>78</v>
      </c>
      <c r="Q686" s="77">
        <v>45281.668055555558</v>
      </c>
      <c r="R686" s="4">
        <v>10.07</v>
      </c>
      <c r="S686" s="4">
        <v>4.4000000000000004</v>
      </c>
      <c r="T686" s="4" t="str">
        <f>VLOOKUP(E686,zamiana!A:B,2,0)</f>
        <v>ALSTOM (ex. BT) CZL</v>
      </c>
    </row>
    <row r="687" spans="1:20" x14ac:dyDescent="0.3">
      <c r="A687" s="4" t="s">
        <v>6991</v>
      </c>
      <c r="B687" s="76">
        <v>45173</v>
      </c>
      <c r="C687" s="76">
        <v>45173</v>
      </c>
      <c r="D687" s="76">
        <v>45236</v>
      </c>
      <c r="E687" s="4" t="s">
        <v>951</v>
      </c>
      <c r="F687" s="4" t="s">
        <v>952</v>
      </c>
      <c r="G687" s="4" t="s">
        <v>942</v>
      </c>
      <c r="H687" s="4" t="s">
        <v>951</v>
      </c>
      <c r="I687" s="4" t="s">
        <v>2855</v>
      </c>
      <c r="J687" s="4" t="s">
        <v>2856</v>
      </c>
      <c r="K687" s="4" t="s">
        <v>955</v>
      </c>
      <c r="L687" s="4">
        <v>1</v>
      </c>
      <c r="M687" s="4" t="s">
        <v>77</v>
      </c>
      <c r="N687" s="4">
        <v>10.07</v>
      </c>
      <c r="O687" s="4">
        <v>4.4000000000000004</v>
      </c>
      <c r="P687" s="4" t="s">
        <v>78</v>
      </c>
      <c r="Q687" s="77">
        <v>45281.668055555558</v>
      </c>
      <c r="R687" s="4">
        <v>10.07</v>
      </c>
      <c r="S687" s="4">
        <v>4.4000000000000004</v>
      </c>
      <c r="T687" s="4" t="str">
        <f>VLOOKUP(E687,zamiana!A:B,2,0)</f>
        <v>ALSTOM (ex. BT) CZL</v>
      </c>
    </row>
    <row r="688" spans="1:20" x14ac:dyDescent="0.3">
      <c r="A688" s="4" t="s">
        <v>6991</v>
      </c>
      <c r="B688" s="76">
        <v>45173</v>
      </c>
      <c r="C688" s="76">
        <v>45173</v>
      </c>
      <c r="D688" s="76">
        <v>45236</v>
      </c>
      <c r="E688" s="4" t="s">
        <v>951</v>
      </c>
      <c r="F688" s="4" t="s">
        <v>952</v>
      </c>
      <c r="G688" s="4" t="s">
        <v>942</v>
      </c>
      <c r="H688" s="4" t="s">
        <v>951</v>
      </c>
      <c r="I688" s="4" t="s">
        <v>2855</v>
      </c>
      <c r="J688" s="4" t="s">
        <v>2856</v>
      </c>
      <c r="K688" s="4" t="s">
        <v>955</v>
      </c>
      <c r="L688" s="4">
        <v>1</v>
      </c>
      <c r="M688" s="4" t="s">
        <v>77</v>
      </c>
      <c r="N688" s="4">
        <v>10.07</v>
      </c>
      <c r="O688" s="4">
        <v>4.4000000000000004</v>
      </c>
      <c r="P688" s="4" t="s">
        <v>78</v>
      </c>
      <c r="Q688" s="77">
        <v>45281.668055555558</v>
      </c>
      <c r="R688" s="4">
        <v>10.07</v>
      </c>
      <c r="S688" s="4">
        <v>4.4000000000000004</v>
      </c>
      <c r="T688" s="4" t="str">
        <f>VLOOKUP(E688,zamiana!A:B,2,0)</f>
        <v>ALSTOM (ex. BT) CZL</v>
      </c>
    </row>
    <row r="689" spans="1:20" x14ac:dyDescent="0.3">
      <c r="A689" s="4" t="s">
        <v>6991</v>
      </c>
      <c r="B689" s="76">
        <v>45173</v>
      </c>
      <c r="C689" s="76">
        <v>45173</v>
      </c>
      <c r="D689" s="76">
        <v>45236</v>
      </c>
      <c r="E689" s="4" t="s">
        <v>951</v>
      </c>
      <c r="F689" s="4" t="s">
        <v>952</v>
      </c>
      <c r="G689" s="4" t="s">
        <v>942</v>
      </c>
      <c r="H689" s="4" t="s">
        <v>951</v>
      </c>
      <c r="I689" s="4" t="s">
        <v>2839</v>
      </c>
      <c r="J689" s="4" t="s">
        <v>2840</v>
      </c>
      <c r="K689" s="4" t="s">
        <v>955</v>
      </c>
      <c r="L689" s="4">
        <v>4</v>
      </c>
      <c r="M689" s="4" t="s">
        <v>77</v>
      </c>
      <c r="N689" s="4">
        <v>10.119999999999999</v>
      </c>
      <c r="O689" s="4">
        <v>23.85</v>
      </c>
      <c r="P689" s="4" t="s">
        <v>78</v>
      </c>
      <c r="Q689" s="77">
        <v>45281.668055555558</v>
      </c>
      <c r="R689" s="4">
        <v>40.479999999999997</v>
      </c>
      <c r="S689" s="4">
        <v>95.4</v>
      </c>
      <c r="T689" s="4" t="str">
        <f>VLOOKUP(E689,zamiana!A:B,2,0)</f>
        <v>ALSTOM (ex. BT) CZL</v>
      </c>
    </row>
    <row r="690" spans="1:20" x14ac:dyDescent="0.3">
      <c r="A690" s="4" t="s">
        <v>6991</v>
      </c>
      <c r="B690" s="76">
        <v>45173</v>
      </c>
      <c r="C690" s="76">
        <v>45173</v>
      </c>
      <c r="D690" s="76">
        <v>45236</v>
      </c>
      <c r="E690" s="4" t="s">
        <v>951</v>
      </c>
      <c r="F690" s="4" t="s">
        <v>952</v>
      </c>
      <c r="G690" s="4" t="s">
        <v>942</v>
      </c>
      <c r="H690" s="4" t="s">
        <v>951</v>
      </c>
      <c r="I690" s="4" t="s">
        <v>2839</v>
      </c>
      <c r="J690" s="4" t="s">
        <v>2840</v>
      </c>
      <c r="K690" s="4" t="s">
        <v>955</v>
      </c>
      <c r="L690" s="4">
        <v>4</v>
      </c>
      <c r="M690" s="4" t="s">
        <v>77</v>
      </c>
      <c r="N690" s="4">
        <v>10.119999999999999</v>
      </c>
      <c r="O690" s="4">
        <v>23.85</v>
      </c>
      <c r="P690" s="4" t="s">
        <v>78</v>
      </c>
      <c r="Q690" s="77">
        <v>45281.668055555558</v>
      </c>
      <c r="R690" s="4">
        <v>40.479999999999997</v>
      </c>
      <c r="S690" s="4">
        <v>95.4</v>
      </c>
      <c r="T690" s="4" t="str">
        <f>VLOOKUP(E690,zamiana!A:B,2,0)</f>
        <v>ALSTOM (ex. BT) CZL</v>
      </c>
    </row>
    <row r="691" spans="1:20" x14ac:dyDescent="0.3">
      <c r="A691" s="4" t="s">
        <v>6991</v>
      </c>
      <c r="B691" s="76">
        <v>45173</v>
      </c>
      <c r="C691" s="76">
        <v>45173</v>
      </c>
      <c r="D691" s="76">
        <v>45236</v>
      </c>
      <c r="E691" s="4" t="s">
        <v>951</v>
      </c>
      <c r="F691" s="4" t="s">
        <v>952</v>
      </c>
      <c r="G691" s="4" t="s">
        <v>942</v>
      </c>
      <c r="H691" s="4" t="s">
        <v>951</v>
      </c>
      <c r="I691" s="4" t="s">
        <v>2839</v>
      </c>
      <c r="J691" s="4" t="s">
        <v>2840</v>
      </c>
      <c r="K691" s="4" t="s">
        <v>955</v>
      </c>
      <c r="L691" s="4">
        <v>4</v>
      </c>
      <c r="M691" s="4" t="s">
        <v>77</v>
      </c>
      <c r="N691" s="4">
        <v>10.119999999999999</v>
      </c>
      <c r="O691" s="4">
        <v>23.85</v>
      </c>
      <c r="P691" s="4" t="s">
        <v>78</v>
      </c>
      <c r="Q691" s="77">
        <v>45281.668055555558</v>
      </c>
      <c r="R691" s="4">
        <v>40.479999999999997</v>
      </c>
      <c r="S691" s="4">
        <v>95.4</v>
      </c>
      <c r="T691" s="4" t="str">
        <f>VLOOKUP(E691,zamiana!A:B,2,0)</f>
        <v>ALSTOM (ex. BT) CZL</v>
      </c>
    </row>
    <row r="692" spans="1:20" x14ac:dyDescent="0.3">
      <c r="A692" s="4" t="s">
        <v>6991</v>
      </c>
      <c r="B692" s="76">
        <v>45173</v>
      </c>
      <c r="C692" s="76">
        <v>45173</v>
      </c>
      <c r="D692" s="76">
        <v>45236</v>
      </c>
      <c r="E692" s="4" t="s">
        <v>951</v>
      </c>
      <c r="F692" s="4" t="s">
        <v>952</v>
      </c>
      <c r="G692" s="4" t="s">
        <v>942</v>
      </c>
      <c r="H692" s="4" t="s">
        <v>951</v>
      </c>
      <c r="I692" s="4" t="s">
        <v>2839</v>
      </c>
      <c r="J692" s="4" t="s">
        <v>2840</v>
      </c>
      <c r="K692" s="4" t="s">
        <v>955</v>
      </c>
      <c r="L692" s="4">
        <v>4</v>
      </c>
      <c r="M692" s="4" t="s">
        <v>77</v>
      </c>
      <c r="N692" s="4">
        <v>10.119999999999999</v>
      </c>
      <c r="O692" s="4">
        <v>23.85</v>
      </c>
      <c r="P692" s="4" t="s">
        <v>78</v>
      </c>
      <c r="Q692" s="77">
        <v>45281.668055555558</v>
      </c>
      <c r="R692" s="4">
        <v>40.479999999999997</v>
      </c>
      <c r="S692" s="4">
        <v>95.4</v>
      </c>
      <c r="T692" s="4" t="str">
        <f>VLOOKUP(E692,zamiana!A:B,2,0)</f>
        <v>ALSTOM (ex. BT) CZL</v>
      </c>
    </row>
    <row r="693" spans="1:20" x14ac:dyDescent="0.3">
      <c r="A693" s="4" t="s">
        <v>6991</v>
      </c>
      <c r="B693" s="76">
        <v>45173</v>
      </c>
      <c r="C693" s="76">
        <v>45173</v>
      </c>
      <c r="D693" s="76">
        <v>45236</v>
      </c>
      <c r="E693" s="4" t="s">
        <v>951</v>
      </c>
      <c r="F693" s="4" t="s">
        <v>952</v>
      </c>
      <c r="G693" s="4" t="s">
        <v>942</v>
      </c>
      <c r="H693" s="4" t="s">
        <v>951</v>
      </c>
      <c r="I693" s="4" t="s">
        <v>2697</v>
      </c>
      <c r="J693" s="4" t="s">
        <v>2698</v>
      </c>
      <c r="K693" s="4" t="s">
        <v>955</v>
      </c>
      <c r="L693" s="4">
        <v>10</v>
      </c>
      <c r="M693" s="4" t="s">
        <v>77</v>
      </c>
      <c r="N693" s="4">
        <v>24.13</v>
      </c>
      <c r="O693" s="4">
        <v>23.48</v>
      </c>
      <c r="P693" s="4" t="s">
        <v>78</v>
      </c>
      <c r="Q693" s="77">
        <v>45281.667361111111</v>
      </c>
      <c r="R693" s="4">
        <v>241.3</v>
      </c>
      <c r="S693" s="4">
        <v>234.8</v>
      </c>
      <c r="T693" s="4" t="str">
        <f>VLOOKUP(E693,zamiana!A:B,2,0)</f>
        <v>ALSTOM (ex. BT) CZL</v>
      </c>
    </row>
    <row r="694" spans="1:20" x14ac:dyDescent="0.3">
      <c r="A694" s="4" t="s">
        <v>6991</v>
      </c>
      <c r="B694" s="76">
        <v>45173</v>
      </c>
      <c r="C694" s="76">
        <v>45173</v>
      </c>
      <c r="D694" s="76">
        <v>45236</v>
      </c>
      <c r="E694" s="4" t="s">
        <v>951</v>
      </c>
      <c r="F694" s="4" t="s">
        <v>952</v>
      </c>
      <c r="G694" s="4" t="s">
        <v>942</v>
      </c>
      <c r="H694" s="4" t="s">
        <v>951</v>
      </c>
      <c r="I694" s="4" t="s">
        <v>2697</v>
      </c>
      <c r="J694" s="4" t="s">
        <v>2698</v>
      </c>
      <c r="K694" s="4" t="s">
        <v>955</v>
      </c>
      <c r="L694" s="4">
        <v>8</v>
      </c>
      <c r="M694" s="4" t="s">
        <v>77</v>
      </c>
      <c r="N694" s="4">
        <v>24.13</v>
      </c>
      <c r="O694" s="4">
        <v>23.48</v>
      </c>
      <c r="P694" s="4" t="s">
        <v>78</v>
      </c>
      <c r="Q694" s="77">
        <v>45281.667361111111</v>
      </c>
      <c r="R694" s="4">
        <v>193.04</v>
      </c>
      <c r="S694" s="4">
        <v>187.84</v>
      </c>
      <c r="T694" s="4" t="str">
        <f>VLOOKUP(E694,zamiana!A:B,2,0)</f>
        <v>ALSTOM (ex. BT) CZL</v>
      </c>
    </row>
    <row r="695" spans="1:20" x14ac:dyDescent="0.3">
      <c r="A695" s="4" t="s">
        <v>6991</v>
      </c>
      <c r="B695" s="76">
        <v>45173</v>
      </c>
      <c r="C695" s="76">
        <v>45173</v>
      </c>
      <c r="D695" s="76">
        <v>45236</v>
      </c>
      <c r="E695" s="4" t="s">
        <v>951</v>
      </c>
      <c r="F695" s="4" t="s">
        <v>952</v>
      </c>
      <c r="G695" s="4" t="s">
        <v>942</v>
      </c>
      <c r="H695" s="4" t="s">
        <v>951</v>
      </c>
      <c r="I695" s="4" t="s">
        <v>2697</v>
      </c>
      <c r="J695" s="4" t="s">
        <v>2698</v>
      </c>
      <c r="K695" s="4" t="s">
        <v>955</v>
      </c>
      <c r="L695" s="4">
        <v>8</v>
      </c>
      <c r="M695" s="4" t="s">
        <v>77</v>
      </c>
      <c r="N695" s="4">
        <v>24.13</v>
      </c>
      <c r="O695" s="4">
        <v>23.48</v>
      </c>
      <c r="P695" s="4" t="s">
        <v>78</v>
      </c>
      <c r="Q695" s="77">
        <v>45281.667361111111</v>
      </c>
      <c r="R695" s="4">
        <v>193.04</v>
      </c>
      <c r="S695" s="4">
        <v>187.84</v>
      </c>
      <c r="T695" s="4" t="str">
        <f>VLOOKUP(E695,zamiana!A:B,2,0)</f>
        <v>ALSTOM (ex. BT) CZL</v>
      </c>
    </row>
    <row r="696" spans="1:20" x14ac:dyDescent="0.3">
      <c r="A696" s="4" t="s">
        <v>6991</v>
      </c>
      <c r="B696" s="76">
        <v>45173</v>
      </c>
      <c r="C696" s="76">
        <v>45173</v>
      </c>
      <c r="D696" s="76">
        <v>45236</v>
      </c>
      <c r="E696" s="4" t="s">
        <v>951</v>
      </c>
      <c r="F696" s="4" t="s">
        <v>952</v>
      </c>
      <c r="G696" s="4" t="s">
        <v>942</v>
      </c>
      <c r="H696" s="4" t="s">
        <v>951</v>
      </c>
      <c r="I696" s="4" t="s">
        <v>2697</v>
      </c>
      <c r="J696" s="4" t="s">
        <v>2698</v>
      </c>
      <c r="K696" s="4" t="s">
        <v>955</v>
      </c>
      <c r="L696" s="4">
        <v>10</v>
      </c>
      <c r="M696" s="4" t="s">
        <v>77</v>
      </c>
      <c r="N696" s="4">
        <v>24.13</v>
      </c>
      <c r="O696" s="4">
        <v>23.48</v>
      </c>
      <c r="P696" s="4" t="s">
        <v>78</v>
      </c>
      <c r="Q696" s="77">
        <v>45281.667361111111</v>
      </c>
      <c r="R696" s="4">
        <v>241.3</v>
      </c>
      <c r="S696" s="4">
        <v>234.8</v>
      </c>
      <c r="T696" s="4" t="str">
        <f>VLOOKUP(E696,zamiana!A:B,2,0)</f>
        <v>ALSTOM (ex. BT) CZL</v>
      </c>
    </row>
    <row r="697" spans="1:20" x14ac:dyDescent="0.3">
      <c r="A697" s="4" t="s">
        <v>6991</v>
      </c>
      <c r="B697" s="76">
        <v>45173</v>
      </c>
      <c r="C697" s="76">
        <v>45173</v>
      </c>
      <c r="D697" s="76">
        <v>45236</v>
      </c>
      <c r="E697" s="4" t="s">
        <v>951</v>
      </c>
      <c r="F697" s="4" t="s">
        <v>952</v>
      </c>
      <c r="G697" s="4" t="s">
        <v>942</v>
      </c>
      <c r="H697" s="4" t="s">
        <v>951</v>
      </c>
      <c r="I697" s="4" t="s">
        <v>2860</v>
      </c>
      <c r="J697" s="4" t="s">
        <v>2861</v>
      </c>
      <c r="K697" s="4" t="s">
        <v>955</v>
      </c>
      <c r="L697" s="4">
        <v>1</v>
      </c>
      <c r="M697" s="4" t="s">
        <v>77</v>
      </c>
      <c r="N697" s="4">
        <v>121.93</v>
      </c>
      <c r="O697" s="4">
        <v>76.89</v>
      </c>
      <c r="P697" s="4" t="s">
        <v>78</v>
      </c>
      <c r="Q697" s="77">
        <v>45281.666666666664</v>
      </c>
      <c r="R697" s="4">
        <v>121.93</v>
      </c>
      <c r="S697" s="4">
        <v>76.89</v>
      </c>
      <c r="T697" s="4" t="str">
        <f>VLOOKUP(E697,zamiana!A:B,2,0)</f>
        <v>ALSTOM (ex. BT) CZL</v>
      </c>
    </row>
    <row r="698" spans="1:20" x14ac:dyDescent="0.3">
      <c r="A698" s="4" t="s">
        <v>6991</v>
      </c>
      <c r="B698" s="76">
        <v>45173</v>
      </c>
      <c r="C698" s="76">
        <v>45173</v>
      </c>
      <c r="D698" s="76">
        <v>45236</v>
      </c>
      <c r="E698" s="4" t="s">
        <v>951</v>
      </c>
      <c r="F698" s="4" t="s">
        <v>952</v>
      </c>
      <c r="G698" s="4" t="s">
        <v>942</v>
      </c>
      <c r="H698" s="4" t="s">
        <v>951</v>
      </c>
      <c r="I698" s="4" t="s">
        <v>2860</v>
      </c>
      <c r="J698" s="4" t="s">
        <v>2861</v>
      </c>
      <c r="K698" s="4" t="s">
        <v>955</v>
      </c>
      <c r="L698" s="4">
        <v>4</v>
      </c>
      <c r="M698" s="4" t="s">
        <v>77</v>
      </c>
      <c r="N698" s="4">
        <v>121.93</v>
      </c>
      <c r="O698" s="4">
        <v>76.89</v>
      </c>
      <c r="P698" s="4" t="s">
        <v>78</v>
      </c>
      <c r="Q698" s="77">
        <v>45281.666666666664</v>
      </c>
      <c r="R698" s="4">
        <v>487.72</v>
      </c>
      <c r="S698" s="4">
        <v>307.56</v>
      </c>
      <c r="T698" s="4" t="str">
        <f>VLOOKUP(E698,zamiana!A:B,2,0)</f>
        <v>ALSTOM (ex. BT) CZL</v>
      </c>
    </row>
    <row r="699" spans="1:20" x14ac:dyDescent="0.3">
      <c r="A699" s="4" t="s">
        <v>6991</v>
      </c>
      <c r="B699" s="76">
        <v>45173</v>
      </c>
      <c r="C699" s="76">
        <v>45173</v>
      </c>
      <c r="D699" s="76">
        <v>45236</v>
      </c>
      <c r="E699" s="4" t="s">
        <v>951</v>
      </c>
      <c r="F699" s="4" t="s">
        <v>952</v>
      </c>
      <c r="G699" s="4" t="s">
        <v>942</v>
      </c>
      <c r="H699" s="4" t="s">
        <v>951</v>
      </c>
      <c r="I699" s="4" t="s">
        <v>2860</v>
      </c>
      <c r="J699" s="4" t="s">
        <v>2861</v>
      </c>
      <c r="K699" s="4" t="s">
        <v>955</v>
      </c>
      <c r="L699" s="4">
        <v>4</v>
      </c>
      <c r="M699" s="4" t="s">
        <v>77</v>
      </c>
      <c r="N699" s="4">
        <v>121.93</v>
      </c>
      <c r="O699" s="4">
        <v>76.89</v>
      </c>
      <c r="P699" s="4" t="s">
        <v>78</v>
      </c>
      <c r="Q699" s="77">
        <v>45281.666666666664</v>
      </c>
      <c r="R699" s="4">
        <v>487.72</v>
      </c>
      <c r="S699" s="4">
        <v>307.56</v>
      </c>
      <c r="T699" s="4" t="str">
        <f>VLOOKUP(E699,zamiana!A:B,2,0)</f>
        <v>ALSTOM (ex. BT) CZL</v>
      </c>
    </row>
    <row r="700" spans="1:20" x14ac:dyDescent="0.3">
      <c r="A700" s="4" t="s">
        <v>6991</v>
      </c>
      <c r="B700" s="76">
        <v>45173</v>
      </c>
      <c r="C700" s="76">
        <v>45173</v>
      </c>
      <c r="D700" s="76">
        <v>45236</v>
      </c>
      <c r="E700" s="4" t="s">
        <v>951</v>
      </c>
      <c r="F700" s="4" t="s">
        <v>952</v>
      </c>
      <c r="G700" s="4" t="s">
        <v>942</v>
      </c>
      <c r="H700" s="4" t="s">
        <v>951</v>
      </c>
      <c r="I700" s="4" t="s">
        <v>2860</v>
      </c>
      <c r="J700" s="4" t="s">
        <v>2861</v>
      </c>
      <c r="K700" s="4" t="s">
        <v>955</v>
      </c>
      <c r="L700" s="4">
        <v>4</v>
      </c>
      <c r="M700" s="4" t="s">
        <v>77</v>
      </c>
      <c r="N700" s="4">
        <v>121.93</v>
      </c>
      <c r="O700" s="4">
        <v>76.89</v>
      </c>
      <c r="P700" s="4" t="s">
        <v>78</v>
      </c>
      <c r="Q700" s="77">
        <v>45281.666666666664</v>
      </c>
      <c r="R700" s="4">
        <v>487.72</v>
      </c>
      <c r="S700" s="4">
        <v>307.56</v>
      </c>
      <c r="T700" s="4" t="str">
        <f>VLOOKUP(E700,zamiana!A:B,2,0)</f>
        <v>ALSTOM (ex. BT) CZL</v>
      </c>
    </row>
    <row r="701" spans="1:20" x14ac:dyDescent="0.3">
      <c r="A701" s="4" t="s">
        <v>6991</v>
      </c>
      <c r="B701" s="76">
        <v>45173</v>
      </c>
      <c r="C701" s="76">
        <v>45173</v>
      </c>
      <c r="D701" s="76">
        <v>45236</v>
      </c>
      <c r="E701" s="4" t="s">
        <v>951</v>
      </c>
      <c r="F701" s="4" t="s">
        <v>952</v>
      </c>
      <c r="G701" s="4" t="s">
        <v>942</v>
      </c>
      <c r="H701" s="4" t="s">
        <v>951</v>
      </c>
      <c r="I701" s="4" t="s">
        <v>2860</v>
      </c>
      <c r="J701" s="4" t="s">
        <v>2861</v>
      </c>
      <c r="K701" s="4" t="s">
        <v>955</v>
      </c>
      <c r="L701" s="4">
        <v>4</v>
      </c>
      <c r="M701" s="4" t="s">
        <v>77</v>
      </c>
      <c r="N701" s="4">
        <v>121.93</v>
      </c>
      <c r="O701" s="4">
        <v>76.89</v>
      </c>
      <c r="P701" s="4" t="s">
        <v>78</v>
      </c>
      <c r="Q701" s="77">
        <v>45281.666666666664</v>
      </c>
      <c r="R701" s="4">
        <v>487.72</v>
      </c>
      <c r="S701" s="4">
        <v>307.56</v>
      </c>
      <c r="T701" s="4" t="str">
        <f>VLOOKUP(E701,zamiana!A:B,2,0)</f>
        <v>ALSTOM (ex. BT) CZL</v>
      </c>
    </row>
    <row r="702" spans="1:20" x14ac:dyDescent="0.3">
      <c r="A702" s="4" t="s">
        <v>6992</v>
      </c>
      <c r="B702" s="76">
        <v>45173</v>
      </c>
      <c r="C702" s="76">
        <v>45173</v>
      </c>
      <c r="D702" s="76">
        <v>45236</v>
      </c>
      <c r="E702" s="4" t="s">
        <v>951</v>
      </c>
      <c r="F702" s="4" t="s">
        <v>952</v>
      </c>
      <c r="G702" s="4" t="s">
        <v>942</v>
      </c>
      <c r="H702" s="4" t="s">
        <v>951</v>
      </c>
      <c r="I702" s="4" t="s">
        <v>1085</v>
      </c>
      <c r="J702" s="4">
        <v>520137770</v>
      </c>
      <c r="K702" s="4" t="s">
        <v>1028</v>
      </c>
      <c r="L702" s="4">
        <v>4</v>
      </c>
      <c r="M702" s="4" t="s">
        <v>77</v>
      </c>
      <c r="N702" s="4">
        <v>9.2200000000000006</v>
      </c>
      <c r="O702" s="4">
        <v>8.4</v>
      </c>
      <c r="P702" s="4" t="s">
        <v>78</v>
      </c>
      <c r="Q702" s="77">
        <v>45281.62777777778</v>
      </c>
      <c r="R702" s="4">
        <v>36.880000000000003</v>
      </c>
      <c r="S702" s="4">
        <v>33.6</v>
      </c>
      <c r="T702" s="4" t="str">
        <f>VLOOKUP(E702,zamiana!A:B,2,0)</f>
        <v>ALSTOM (ex. BT) CZL</v>
      </c>
    </row>
    <row r="703" spans="1:20" x14ac:dyDescent="0.3">
      <c r="A703" s="4" t="s">
        <v>6992</v>
      </c>
      <c r="B703" s="76">
        <v>45173</v>
      </c>
      <c r="C703" s="76">
        <v>45173</v>
      </c>
      <c r="D703" s="76">
        <v>45236</v>
      </c>
      <c r="E703" s="4" t="s">
        <v>951</v>
      </c>
      <c r="F703" s="4" t="s">
        <v>952</v>
      </c>
      <c r="G703" s="4" t="s">
        <v>942</v>
      </c>
      <c r="H703" s="4" t="s">
        <v>951</v>
      </c>
      <c r="I703" s="4" t="s">
        <v>1085</v>
      </c>
      <c r="J703" s="4">
        <v>520137770</v>
      </c>
      <c r="K703" s="4" t="s">
        <v>1028</v>
      </c>
      <c r="L703" s="4">
        <v>4</v>
      </c>
      <c r="M703" s="4" t="s">
        <v>77</v>
      </c>
      <c r="N703" s="4">
        <v>9.2200000000000006</v>
      </c>
      <c r="O703" s="4">
        <v>8.4</v>
      </c>
      <c r="P703" s="4" t="s">
        <v>78</v>
      </c>
      <c r="Q703" s="77">
        <v>45281.62777777778</v>
      </c>
      <c r="R703" s="4">
        <v>36.880000000000003</v>
      </c>
      <c r="S703" s="4">
        <v>33.6</v>
      </c>
      <c r="T703" s="4" t="str">
        <f>VLOOKUP(E703,zamiana!A:B,2,0)</f>
        <v>ALSTOM (ex. BT) CZL</v>
      </c>
    </row>
    <row r="704" spans="1:20" x14ac:dyDescent="0.3">
      <c r="A704" s="4" t="s">
        <v>6992</v>
      </c>
      <c r="B704" s="76">
        <v>45173</v>
      </c>
      <c r="C704" s="76">
        <v>45173</v>
      </c>
      <c r="D704" s="76">
        <v>45236</v>
      </c>
      <c r="E704" s="4" t="s">
        <v>951</v>
      </c>
      <c r="F704" s="4" t="s">
        <v>952</v>
      </c>
      <c r="G704" s="4" t="s">
        <v>942</v>
      </c>
      <c r="H704" s="4" t="s">
        <v>951</v>
      </c>
      <c r="I704" s="4" t="s">
        <v>1085</v>
      </c>
      <c r="J704" s="4">
        <v>520137770</v>
      </c>
      <c r="K704" s="4" t="s">
        <v>1028</v>
      </c>
      <c r="L704" s="4">
        <v>4</v>
      </c>
      <c r="M704" s="4" t="s">
        <v>77</v>
      </c>
      <c r="N704" s="4">
        <v>9.2200000000000006</v>
      </c>
      <c r="O704" s="4">
        <v>8.4</v>
      </c>
      <c r="P704" s="4" t="s">
        <v>78</v>
      </c>
      <c r="Q704" s="77">
        <v>45281.62777777778</v>
      </c>
      <c r="R704" s="4">
        <v>36.880000000000003</v>
      </c>
      <c r="S704" s="4">
        <v>33.6</v>
      </c>
      <c r="T704" s="4" t="str">
        <f>VLOOKUP(E704,zamiana!A:B,2,0)</f>
        <v>ALSTOM (ex. BT) CZL</v>
      </c>
    </row>
    <row r="705" spans="1:20" x14ac:dyDescent="0.3">
      <c r="A705" s="4" t="s">
        <v>6992</v>
      </c>
      <c r="B705" s="76">
        <v>45173</v>
      </c>
      <c r="C705" s="76">
        <v>45173</v>
      </c>
      <c r="D705" s="76">
        <v>45236</v>
      </c>
      <c r="E705" s="4" t="s">
        <v>951</v>
      </c>
      <c r="F705" s="4" t="s">
        <v>952</v>
      </c>
      <c r="G705" s="4" t="s">
        <v>942</v>
      </c>
      <c r="H705" s="4" t="s">
        <v>951</v>
      </c>
      <c r="I705" s="4" t="s">
        <v>1085</v>
      </c>
      <c r="J705" s="4">
        <v>520137770</v>
      </c>
      <c r="K705" s="4" t="s">
        <v>1028</v>
      </c>
      <c r="L705" s="4">
        <v>4</v>
      </c>
      <c r="M705" s="4" t="s">
        <v>77</v>
      </c>
      <c r="N705" s="4">
        <v>9.2200000000000006</v>
      </c>
      <c r="O705" s="4">
        <v>8.4</v>
      </c>
      <c r="P705" s="4" t="s">
        <v>78</v>
      </c>
      <c r="Q705" s="77">
        <v>45281.62777777778</v>
      </c>
      <c r="R705" s="4">
        <v>36.880000000000003</v>
      </c>
      <c r="S705" s="4">
        <v>33.6</v>
      </c>
      <c r="T705" s="4" t="str">
        <f>VLOOKUP(E705,zamiana!A:B,2,0)</f>
        <v>ALSTOM (ex. BT) CZL</v>
      </c>
    </row>
    <row r="706" spans="1:20" x14ac:dyDescent="0.3">
      <c r="A706" s="4" t="s">
        <v>6992</v>
      </c>
      <c r="B706" s="76">
        <v>45173</v>
      </c>
      <c r="C706" s="76">
        <v>45173</v>
      </c>
      <c r="D706" s="76">
        <v>45236</v>
      </c>
      <c r="E706" s="4" t="s">
        <v>951</v>
      </c>
      <c r="F706" s="4" t="s">
        <v>952</v>
      </c>
      <c r="G706" s="4" t="s">
        <v>942</v>
      </c>
      <c r="H706" s="4" t="s">
        <v>951</v>
      </c>
      <c r="I706" s="4" t="s">
        <v>3729</v>
      </c>
      <c r="J706" s="4">
        <v>100402351</v>
      </c>
      <c r="K706" s="4" t="s">
        <v>1028</v>
      </c>
      <c r="L706" s="4">
        <v>3</v>
      </c>
      <c r="M706" s="4" t="s">
        <v>77</v>
      </c>
      <c r="N706" s="4">
        <v>16.43</v>
      </c>
      <c r="O706" s="4">
        <v>8.56</v>
      </c>
      <c r="P706" s="4" t="s">
        <v>78</v>
      </c>
      <c r="Q706" s="77">
        <v>45281.67291666667</v>
      </c>
      <c r="R706" s="4">
        <v>49.29</v>
      </c>
      <c r="S706" s="4">
        <v>25.68</v>
      </c>
      <c r="T706" s="4" t="str">
        <f>VLOOKUP(E706,zamiana!A:B,2,0)</f>
        <v>ALSTOM (ex. BT) CZL</v>
      </c>
    </row>
    <row r="707" spans="1:20" x14ac:dyDescent="0.3">
      <c r="A707" s="4" t="s">
        <v>6992</v>
      </c>
      <c r="B707" s="76">
        <v>45173</v>
      </c>
      <c r="C707" s="76">
        <v>45173</v>
      </c>
      <c r="D707" s="76">
        <v>45236</v>
      </c>
      <c r="E707" s="4" t="s">
        <v>951</v>
      </c>
      <c r="F707" s="4" t="s">
        <v>952</v>
      </c>
      <c r="G707" s="4" t="s">
        <v>942</v>
      </c>
      <c r="H707" s="4" t="s">
        <v>951</v>
      </c>
      <c r="I707" s="4" t="s">
        <v>3730</v>
      </c>
      <c r="J707" s="4">
        <v>100402350</v>
      </c>
      <c r="K707" s="4" t="s">
        <v>1028</v>
      </c>
      <c r="L707" s="4">
        <v>3</v>
      </c>
      <c r="M707" s="4" t="s">
        <v>77</v>
      </c>
      <c r="N707" s="4">
        <v>16.43</v>
      </c>
      <c r="O707" s="4">
        <v>8.56</v>
      </c>
      <c r="P707" s="4" t="s">
        <v>78</v>
      </c>
      <c r="Q707" s="77">
        <v>45281.67291666667</v>
      </c>
      <c r="R707" s="4">
        <v>49.29</v>
      </c>
      <c r="S707" s="4">
        <v>25.68</v>
      </c>
      <c r="T707" s="4" t="str">
        <f>VLOOKUP(E707,zamiana!A:B,2,0)</f>
        <v>ALSTOM (ex. BT) CZL</v>
      </c>
    </row>
    <row r="708" spans="1:20" x14ac:dyDescent="0.3">
      <c r="A708" s="4" t="s">
        <v>6992</v>
      </c>
      <c r="B708" s="76">
        <v>45173</v>
      </c>
      <c r="C708" s="76">
        <v>45173</v>
      </c>
      <c r="D708" s="76">
        <v>45236</v>
      </c>
      <c r="E708" s="4" t="s">
        <v>951</v>
      </c>
      <c r="F708" s="4" t="s">
        <v>952</v>
      </c>
      <c r="G708" s="4" t="s">
        <v>942</v>
      </c>
      <c r="H708" s="4" t="s">
        <v>951</v>
      </c>
      <c r="I708" s="4" t="s">
        <v>4066</v>
      </c>
      <c r="J708" s="4">
        <v>100344197</v>
      </c>
      <c r="K708" s="4" t="s">
        <v>1028</v>
      </c>
      <c r="L708" s="4">
        <v>4</v>
      </c>
      <c r="M708" s="4" t="s">
        <v>77</v>
      </c>
      <c r="N708" s="4">
        <v>26.59</v>
      </c>
      <c r="O708" s="4">
        <v>75.53</v>
      </c>
      <c r="P708" s="4" t="s">
        <v>78</v>
      </c>
      <c r="Q708" s="77">
        <v>45281.676388888889</v>
      </c>
      <c r="R708" s="4">
        <v>106.36</v>
      </c>
      <c r="S708" s="4">
        <v>302.12</v>
      </c>
      <c r="T708" s="4" t="str">
        <f>VLOOKUP(E708,zamiana!A:B,2,0)</f>
        <v>ALSTOM (ex. BT) CZL</v>
      </c>
    </row>
    <row r="709" spans="1:20" x14ac:dyDescent="0.3">
      <c r="A709" s="4" t="s">
        <v>6992</v>
      </c>
      <c r="B709" s="76">
        <v>45173</v>
      </c>
      <c r="C709" s="76">
        <v>45173</v>
      </c>
      <c r="D709" s="76">
        <v>45236</v>
      </c>
      <c r="E709" s="4" t="s">
        <v>951</v>
      </c>
      <c r="F709" s="4" t="s">
        <v>952</v>
      </c>
      <c r="G709" s="4" t="s">
        <v>942</v>
      </c>
      <c r="H709" s="4" t="s">
        <v>951</v>
      </c>
      <c r="I709" s="4" t="s">
        <v>4066</v>
      </c>
      <c r="J709" s="4">
        <v>100344197</v>
      </c>
      <c r="K709" s="4" t="s">
        <v>1028</v>
      </c>
      <c r="L709" s="4">
        <v>8</v>
      </c>
      <c r="M709" s="4" t="s">
        <v>77</v>
      </c>
      <c r="N709" s="4">
        <v>26.59</v>
      </c>
      <c r="O709" s="4">
        <v>75.53</v>
      </c>
      <c r="P709" s="4" t="s">
        <v>78</v>
      </c>
      <c r="Q709" s="77">
        <v>45281.676388888889</v>
      </c>
      <c r="R709" s="4">
        <v>212.72</v>
      </c>
      <c r="S709" s="4">
        <v>604.24</v>
      </c>
      <c r="T709" s="4" t="str">
        <f>VLOOKUP(E709,zamiana!A:B,2,0)</f>
        <v>ALSTOM (ex. BT) CZL</v>
      </c>
    </row>
    <row r="710" spans="1:20" x14ac:dyDescent="0.3">
      <c r="A710" s="4" t="s">
        <v>6992</v>
      </c>
      <c r="B710" s="76">
        <v>45173</v>
      </c>
      <c r="C710" s="76">
        <v>45173</v>
      </c>
      <c r="D710" s="76">
        <v>45236</v>
      </c>
      <c r="E710" s="4" t="s">
        <v>951</v>
      </c>
      <c r="F710" s="4" t="s">
        <v>952</v>
      </c>
      <c r="G710" s="4" t="s">
        <v>942</v>
      </c>
      <c r="H710" s="4" t="s">
        <v>951</v>
      </c>
      <c r="I710" s="4" t="s">
        <v>3709</v>
      </c>
      <c r="J710" s="4">
        <v>100340823</v>
      </c>
      <c r="K710" s="4" t="s">
        <v>1028</v>
      </c>
      <c r="L710" s="4">
        <v>1</v>
      </c>
      <c r="M710" s="4" t="s">
        <v>77</v>
      </c>
      <c r="N710" s="4">
        <v>10.74</v>
      </c>
      <c r="O710" s="4">
        <v>4.17</v>
      </c>
      <c r="P710" s="4" t="s">
        <v>78</v>
      </c>
      <c r="Q710" s="77">
        <v>45281.667361111111</v>
      </c>
      <c r="R710" s="4">
        <v>10.74</v>
      </c>
      <c r="S710" s="4">
        <v>4.17</v>
      </c>
      <c r="T710" s="4" t="str">
        <f>VLOOKUP(E710,zamiana!A:B,2,0)</f>
        <v>ALSTOM (ex. BT) CZL</v>
      </c>
    </row>
    <row r="711" spans="1:20" x14ac:dyDescent="0.3">
      <c r="A711" s="4" t="s">
        <v>6992</v>
      </c>
      <c r="B711" s="76">
        <v>45173</v>
      </c>
      <c r="C711" s="76">
        <v>45173</v>
      </c>
      <c r="D711" s="76">
        <v>45236</v>
      </c>
      <c r="E711" s="4" t="s">
        <v>951</v>
      </c>
      <c r="F711" s="4" t="s">
        <v>952</v>
      </c>
      <c r="G711" s="4" t="s">
        <v>942</v>
      </c>
      <c r="H711" s="4" t="s">
        <v>951</v>
      </c>
      <c r="I711" s="4" t="s">
        <v>3709</v>
      </c>
      <c r="J711" s="4">
        <v>100340823</v>
      </c>
      <c r="K711" s="4" t="s">
        <v>1028</v>
      </c>
      <c r="L711" s="4">
        <v>2</v>
      </c>
      <c r="M711" s="4" t="s">
        <v>77</v>
      </c>
      <c r="N711" s="4">
        <v>10.74</v>
      </c>
      <c r="O711" s="4">
        <v>4.17</v>
      </c>
      <c r="P711" s="4" t="s">
        <v>78</v>
      </c>
      <c r="Q711" s="77">
        <v>45281.667361111111</v>
      </c>
      <c r="R711" s="4">
        <v>21.48</v>
      </c>
      <c r="S711" s="4">
        <v>8.34</v>
      </c>
      <c r="T711" s="4" t="str">
        <f>VLOOKUP(E711,zamiana!A:B,2,0)</f>
        <v>ALSTOM (ex. BT) CZL</v>
      </c>
    </row>
    <row r="712" spans="1:20" x14ac:dyDescent="0.3">
      <c r="A712" s="4" t="s">
        <v>6992</v>
      </c>
      <c r="B712" s="76">
        <v>45173</v>
      </c>
      <c r="C712" s="76">
        <v>45173</v>
      </c>
      <c r="D712" s="76">
        <v>45236</v>
      </c>
      <c r="E712" s="4" t="s">
        <v>951</v>
      </c>
      <c r="F712" s="4" t="s">
        <v>952</v>
      </c>
      <c r="G712" s="4" t="s">
        <v>942</v>
      </c>
      <c r="H712" s="4" t="s">
        <v>951</v>
      </c>
      <c r="I712" s="4" t="s">
        <v>3709</v>
      </c>
      <c r="J712" s="4">
        <v>100340823</v>
      </c>
      <c r="K712" s="4" t="s">
        <v>1028</v>
      </c>
      <c r="L712" s="4">
        <v>1</v>
      </c>
      <c r="M712" s="4" t="s">
        <v>77</v>
      </c>
      <c r="N712" s="4">
        <v>10.74</v>
      </c>
      <c r="O712" s="4">
        <v>4.17</v>
      </c>
      <c r="P712" s="4" t="s">
        <v>78</v>
      </c>
      <c r="Q712" s="77">
        <v>45281.667361111111</v>
      </c>
      <c r="R712" s="4">
        <v>10.74</v>
      </c>
      <c r="S712" s="4">
        <v>4.17</v>
      </c>
      <c r="T712" s="4" t="str">
        <f>VLOOKUP(E712,zamiana!A:B,2,0)</f>
        <v>ALSTOM (ex. BT) CZL</v>
      </c>
    </row>
    <row r="713" spans="1:20" x14ac:dyDescent="0.3">
      <c r="A713" s="4" t="s">
        <v>6992</v>
      </c>
      <c r="B713" s="76">
        <v>45173</v>
      </c>
      <c r="C713" s="76">
        <v>45173</v>
      </c>
      <c r="D713" s="76">
        <v>45236</v>
      </c>
      <c r="E713" s="4" t="s">
        <v>951</v>
      </c>
      <c r="F713" s="4" t="s">
        <v>952</v>
      </c>
      <c r="G713" s="4" t="s">
        <v>942</v>
      </c>
      <c r="H713" s="4" t="s">
        <v>951</v>
      </c>
      <c r="I713" s="4" t="s">
        <v>3710</v>
      </c>
      <c r="J713" s="4">
        <v>100340104</v>
      </c>
      <c r="K713" s="4" t="s">
        <v>1028</v>
      </c>
      <c r="L713" s="4">
        <v>1</v>
      </c>
      <c r="M713" s="4" t="s">
        <v>77</v>
      </c>
      <c r="N713" s="4">
        <v>10.74</v>
      </c>
      <c r="O713" s="4">
        <v>4.17</v>
      </c>
      <c r="P713" s="4" t="s">
        <v>78</v>
      </c>
      <c r="Q713" s="77">
        <v>45281.676388888889</v>
      </c>
      <c r="R713" s="4">
        <v>10.74</v>
      </c>
      <c r="S713" s="4">
        <v>4.17</v>
      </c>
      <c r="T713" s="4" t="str">
        <f>VLOOKUP(E713,zamiana!A:B,2,0)</f>
        <v>ALSTOM (ex. BT) CZL</v>
      </c>
    </row>
    <row r="714" spans="1:20" x14ac:dyDescent="0.3">
      <c r="A714" s="4" t="s">
        <v>6992</v>
      </c>
      <c r="B714" s="76">
        <v>45173</v>
      </c>
      <c r="C714" s="76">
        <v>45173</v>
      </c>
      <c r="D714" s="76">
        <v>45236</v>
      </c>
      <c r="E714" s="4" t="s">
        <v>951</v>
      </c>
      <c r="F714" s="4" t="s">
        <v>952</v>
      </c>
      <c r="G714" s="4" t="s">
        <v>942</v>
      </c>
      <c r="H714" s="4" t="s">
        <v>951</v>
      </c>
      <c r="I714" s="4" t="s">
        <v>3710</v>
      </c>
      <c r="J714" s="4">
        <v>100340104</v>
      </c>
      <c r="K714" s="4" t="s">
        <v>1028</v>
      </c>
      <c r="L714" s="4">
        <v>2</v>
      </c>
      <c r="M714" s="4" t="s">
        <v>77</v>
      </c>
      <c r="N714" s="4">
        <v>10.74</v>
      </c>
      <c r="O714" s="4">
        <v>4.17</v>
      </c>
      <c r="P714" s="4" t="s">
        <v>78</v>
      </c>
      <c r="Q714" s="77">
        <v>45281.676388888889</v>
      </c>
      <c r="R714" s="4">
        <v>21.48</v>
      </c>
      <c r="S714" s="4">
        <v>8.34</v>
      </c>
      <c r="T714" s="4" t="str">
        <f>VLOOKUP(E714,zamiana!A:B,2,0)</f>
        <v>ALSTOM (ex. BT) CZL</v>
      </c>
    </row>
    <row r="715" spans="1:20" x14ac:dyDescent="0.3">
      <c r="A715" s="4" t="s">
        <v>6992</v>
      </c>
      <c r="B715" s="76">
        <v>45173</v>
      </c>
      <c r="C715" s="76">
        <v>45173</v>
      </c>
      <c r="D715" s="76">
        <v>45236</v>
      </c>
      <c r="E715" s="4" t="s">
        <v>951</v>
      </c>
      <c r="F715" s="4" t="s">
        <v>952</v>
      </c>
      <c r="G715" s="4" t="s">
        <v>942</v>
      </c>
      <c r="H715" s="4" t="s">
        <v>951</v>
      </c>
      <c r="I715" s="4" t="s">
        <v>3710</v>
      </c>
      <c r="J715" s="4">
        <v>100340104</v>
      </c>
      <c r="K715" s="4" t="s">
        <v>1028</v>
      </c>
      <c r="L715" s="4">
        <v>1</v>
      </c>
      <c r="M715" s="4" t="s">
        <v>77</v>
      </c>
      <c r="N715" s="4">
        <v>10.74</v>
      </c>
      <c r="O715" s="4">
        <v>4.17</v>
      </c>
      <c r="P715" s="4" t="s">
        <v>78</v>
      </c>
      <c r="Q715" s="77">
        <v>45281.676388888889</v>
      </c>
      <c r="R715" s="4">
        <v>10.74</v>
      </c>
      <c r="S715" s="4">
        <v>4.17</v>
      </c>
      <c r="T715" s="4" t="str">
        <f>VLOOKUP(E715,zamiana!A:B,2,0)</f>
        <v>ALSTOM (ex. BT) CZL</v>
      </c>
    </row>
    <row r="716" spans="1:20" x14ac:dyDescent="0.3">
      <c r="A716" s="4" t="s">
        <v>6992</v>
      </c>
      <c r="B716" s="76">
        <v>45173</v>
      </c>
      <c r="C716" s="76">
        <v>45173</v>
      </c>
      <c r="D716" s="76">
        <v>45236</v>
      </c>
      <c r="E716" s="4" t="s">
        <v>951</v>
      </c>
      <c r="F716" s="4" t="s">
        <v>952</v>
      </c>
      <c r="G716" s="4" t="s">
        <v>942</v>
      </c>
      <c r="H716" s="4" t="s">
        <v>951</v>
      </c>
      <c r="I716" s="4" t="s">
        <v>3711</v>
      </c>
      <c r="J716" s="4">
        <v>100339239</v>
      </c>
      <c r="K716" s="4" t="s">
        <v>1028</v>
      </c>
      <c r="L716" s="4">
        <v>1</v>
      </c>
      <c r="M716" s="4" t="s">
        <v>77</v>
      </c>
      <c r="N716" s="4">
        <v>50.09</v>
      </c>
      <c r="O716" s="4">
        <v>21.79</v>
      </c>
      <c r="P716" s="4" t="s">
        <v>78</v>
      </c>
      <c r="Q716" s="77">
        <v>45281.676388888889</v>
      </c>
      <c r="R716" s="4">
        <v>50.09</v>
      </c>
      <c r="S716" s="4">
        <v>21.79</v>
      </c>
      <c r="T716" s="4" t="str">
        <f>VLOOKUP(E716,zamiana!A:B,2,0)</f>
        <v>ALSTOM (ex. BT) CZL</v>
      </c>
    </row>
    <row r="717" spans="1:20" x14ac:dyDescent="0.3">
      <c r="A717" s="4" t="s">
        <v>6992</v>
      </c>
      <c r="B717" s="76">
        <v>45173</v>
      </c>
      <c r="C717" s="76">
        <v>45173</v>
      </c>
      <c r="D717" s="76">
        <v>45236</v>
      </c>
      <c r="E717" s="4" t="s">
        <v>951</v>
      </c>
      <c r="F717" s="4" t="s">
        <v>952</v>
      </c>
      <c r="G717" s="4" t="s">
        <v>942</v>
      </c>
      <c r="H717" s="4" t="s">
        <v>951</v>
      </c>
      <c r="I717" s="4" t="s">
        <v>3711</v>
      </c>
      <c r="J717" s="4">
        <v>100339239</v>
      </c>
      <c r="K717" s="4" t="s">
        <v>1028</v>
      </c>
      <c r="L717" s="4">
        <v>1</v>
      </c>
      <c r="M717" s="4" t="s">
        <v>77</v>
      </c>
      <c r="N717" s="4">
        <v>50.09</v>
      </c>
      <c r="O717" s="4">
        <v>21.79</v>
      </c>
      <c r="P717" s="4" t="s">
        <v>78</v>
      </c>
      <c r="Q717" s="77">
        <v>45281.676388888889</v>
      </c>
      <c r="R717" s="4">
        <v>50.09</v>
      </c>
      <c r="S717" s="4">
        <v>21.79</v>
      </c>
      <c r="T717" s="4" t="str">
        <f>VLOOKUP(E717,zamiana!A:B,2,0)</f>
        <v>ALSTOM (ex. BT) CZL</v>
      </c>
    </row>
    <row r="718" spans="1:20" x14ac:dyDescent="0.3">
      <c r="A718" s="4" t="s">
        <v>6992</v>
      </c>
      <c r="B718" s="76">
        <v>45173</v>
      </c>
      <c r="C718" s="76">
        <v>45173</v>
      </c>
      <c r="D718" s="76">
        <v>45236</v>
      </c>
      <c r="E718" s="4" t="s">
        <v>951</v>
      </c>
      <c r="F718" s="4" t="s">
        <v>952</v>
      </c>
      <c r="G718" s="4" t="s">
        <v>942</v>
      </c>
      <c r="H718" s="4" t="s">
        <v>951</v>
      </c>
      <c r="I718" s="4" t="s">
        <v>3711</v>
      </c>
      <c r="J718" s="4">
        <v>100339239</v>
      </c>
      <c r="K718" s="4" t="s">
        <v>1028</v>
      </c>
      <c r="L718" s="4">
        <v>1</v>
      </c>
      <c r="M718" s="4" t="s">
        <v>77</v>
      </c>
      <c r="N718" s="4">
        <v>50.09</v>
      </c>
      <c r="O718" s="4">
        <v>21.79</v>
      </c>
      <c r="P718" s="4" t="s">
        <v>78</v>
      </c>
      <c r="Q718" s="77">
        <v>45281.676388888889</v>
      </c>
      <c r="R718" s="4">
        <v>50.09</v>
      </c>
      <c r="S718" s="4">
        <v>21.79</v>
      </c>
      <c r="T718" s="4" t="str">
        <f>VLOOKUP(E718,zamiana!A:B,2,0)</f>
        <v>ALSTOM (ex. BT) CZL</v>
      </c>
    </row>
    <row r="719" spans="1:20" x14ac:dyDescent="0.3">
      <c r="A719" s="4" t="s">
        <v>6992</v>
      </c>
      <c r="B719" s="76">
        <v>45173</v>
      </c>
      <c r="C719" s="76">
        <v>45173</v>
      </c>
      <c r="D719" s="76">
        <v>45236</v>
      </c>
      <c r="E719" s="4" t="s">
        <v>951</v>
      </c>
      <c r="F719" s="4" t="s">
        <v>952</v>
      </c>
      <c r="G719" s="4" t="s">
        <v>942</v>
      </c>
      <c r="H719" s="4" t="s">
        <v>951</v>
      </c>
      <c r="I719" s="4" t="s">
        <v>3711</v>
      </c>
      <c r="J719" s="4">
        <v>100339239</v>
      </c>
      <c r="K719" s="4" t="s">
        <v>1028</v>
      </c>
      <c r="L719" s="4">
        <v>1</v>
      </c>
      <c r="M719" s="4" t="s">
        <v>77</v>
      </c>
      <c r="N719" s="4">
        <v>50.09</v>
      </c>
      <c r="O719" s="4">
        <v>21.79</v>
      </c>
      <c r="P719" s="4" t="s">
        <v>78</v>
      </c>
      <c r="Q719" s="77">
        <v>45281.676388888889</v>
      </c>
      <c r="R719" s="4">
        <v>50.09</v>
      </c>
      <c r="S719" s="4">
        <v>21.79</v>
      </c>
      <c r="T719" s="4" t="str">
        <f>VLOOKUP(E719,zamiana!A:B,2,0)</f>
        <v>ALSTOM (ex. BT) CZL</v>
      </c>
    </row>
    <row r="720" spans="1:20" x14ac:dyDescent="0.3">
      <c r="A720" s="4" t="s">
        <v>6992</v>
      </c>
      <c r="B720" s="76">
        <v>45173</v>
      </c>
      <c r="C720" s="76">
        <v>45173</v>
      </c>
      <c r="D720" s="76">
        <v>45236</v>
      </c>
      <c r="E720" s="4" t="s">
        <v>951</v>
      </c>
      <c r="F720" s="4" t="s">
        <v>952</v>
      </c>
      <c r="G720" s="4" t="s">
        <v>942</v>
      </c>
      <c r="H720" s="4" t="s">
        <v>951</v>
      </c>
      <c r="I720" s="4" t="s">
        <v>1261</v>
      </c>
      <c r="J720" s="4">
        <v>100335807</v>
      </c>
      <c r="K720" s="4" t="s">
        <v>1028</v>
      </c>
      <c r="L720" s="4">
        <v>2</v>
      </c>
      <c r="M720" s="4" t="s">
        <v>77</v>
      </c>
      <c r="N720" s="4">
        <v>14.01</v>
      </c>
      <c r="O720" s="4">
        <v>14.54</v>
      </c>
      <c r="P720" s="4" t="s">
        <v>78</v>
      </c>
      <c r="Q720" s="77">
        <v>45281.62777777778</v>
      </c>
      <c r="R720" s="4">
        <v>28.02</v>
      </c>
      <c r="S720" s="4">
        <v>29.08</v>
      </c>
      <c r="T720" s="4" t="str">
        <f>VLOOKUP(E720,zamiana!A:B,2,0)</f>
        <v>ALSTOM (ex. BT) CZL</v>
      </c>
    </row>
    <row r="721" spans="1:20" x14ac:dyDescent="0.3">
      <c r="A721" s="4" t="s">
        <v>6992</v>
      </c>
      <c r="B721" s="76">
        <v>45173</v>
      </c>
      <c r="C721" s="76">
        <v>45173</v>
      </c>
      <c r="D721" s="76">
        <v>45236</v>
      </c>
      <c r="E721" s="4" t="s">
        <v>951</v>
      </c>
      <c r="F721" s="4" t="s">
        <v>952</v>
      </c>
      <c r="G721" s="4" t="s">
        <v>942</v>
      </c>
      <c r="H721" s="4" t="s">
        <v>951</v>
      </c>
      <c r="I721" s="4" t="s">
        <v>1261</v>
      </c>
      <c r="J721" s="4">
        <v>100335807</v>
      </c>
      <c r="K721" s="4" t="s">
        <v>1028</v>
      </c>
      <c r="L721" s="4">
        <v>2</v>
      </c>
      <c r="M721" s="4" t="s">
        <v>77</v>
      </c>
      <c r="N721" s="4">
        <v>14.01</v>
      </c>
      <c r="O721" s="4">
        <v>14.54</v>
      </c>
      <c r="P721" s="4" t="s">
        <v>78</v>
      </c>
      <c r="Q721" s="77">
        <v>45281.62777777778</v>
      </c>
      <c r="R721" s="4">
        <v>28.02</v>
      </c>
      <c r="S721" s="4">
        <v>29.08</v>
      </c>
      <c r="T721" s="4" t="str">
        <f>VLOOKUP(E721,zamiana!A:B,2,0)</f>
        <v>ALSTOM (ex. BT) CZL</v>
      </c>
    </row>
    <row r="722" spans="1:20" x14ac:dyDescent="0.3">
      <c r="A722" s="4" t="s">
        <v>6992</v>
      </c>
      <c r="B722" s="76">
        <v>45173</v>
      </c>
      <c r="C722" s="76">
        <v>45173</v>
      </c>
      <c r="D722" s="76">
        <v>45236</v>
      </c>
      <c r="E722" s="4" t="s">
        <v>951</v>
      </c>
      <c r="F722" s="4" t="s">
        <v>952</v>
      </c>
      <c r="G722" s="4" t="s">
        <v>942</v>
      </c>
      <c r="H722" s="4" t="s">
        <v>951</v>
      </c>
      <c r="I722" s="4" t="s">
        <v>1261</v>
      </c>
      <c r="J722" s="4">
        <v>100335807</v>
      </c>
      <c r="K722" s="4" t="s">
        <v>1028</v>
      </c>
      <c r="L722" s="4">
        <v>2</v>
      </c>
      <c r="M722" s="4" t="s">
        <v>77</v>
      </c>
      <c r="N722" s="4">
        <v>14.01</v>
      </c>
      <c r="O722" s="4">
        <v>14.54</v>
      </c>
      <c r="P722" s="4" t="s">
        <v>78</v>
      </c>
      <c r="Q722" s="77">
        <v>45281.62777777778</v>
      </c>
      <c r="R722" s="4">
        <v>28.02</v>
      </c>
      <c r="S722" s="4">
        <v>29.08</v>
      </c>
      <c r="T722" s="4" t="str">
        <f>VLOOKUP(E722,zamiana!A:B,2,0)</f>
        <v>ALSTOM (ex. BT) CZL</v>
      </c>
    </row>
    <row r="723" spans="1:20" x14ac:dyDescent="0.3">
      <c r="A723" s="4" t="s">
        <v>6992</v>
      </c>
      <c r="B723" s="76">
        <v>45173</v>
      </c>
      <c r="C723" s="76">
        <v>45173</v>
      </c>
      <c r="D723" s="76">
        <v>45236</v>
      </c>
      <c r="E723" s="4" t="s">
        <v>951</v>
      </c>
      <c r="F723" s="4" t="s">
        <v>952</v>
      </c>
      <c r="G723" s="4" t="s">
        <v>942</v>
      </c>
      <c r="H723" s="4" t="s">
        <v>951</v>
      </c>
      <c r="I723" s="4" t="s">
        <v>1261</v>
      </c>
      <c r="J723" s="4">
        <v>100335807</v>
      </c>
      <c r="K723" s="4" t="s">
        <v>1028</v>
      </c>
      <c r="L723" s="4">
        <v>2</v>
      </c>
      <c r="M723" s="4" t="s">
        <v>77</v>
      </c>
      <c r="N723" s="4">
        <v>14.01</v>
      </c>
      <c r="O723" s="4">
        <v>14.54</v>
      </c>
      <c r="P723" s="4" t="s">
        <v>78</v>
      </c>
      <c r="Q723" s="77">
        <v>45281.62777777778</v>
      </c>
      <c r="R723" s="4">
        <v>28.02</v>
      </c>
      <c r="S723" s="4">
        <v>29.08</v>
      </c>
      <c r="T723" s="4" t="str">
        <f>VLOOKUP(E723,zamiana!A:B,2,0)</f>
        <v>ALSTOM (ex. BT) CZL</v>
      </c>
    </row>
    <row r="724" spans="1:20" x14ac:dyDescent="0.3">
      <c r="A724" s="4" t="s">
        <v>6992</v>
      </c>
      <c r="B724" s="76">
        <v>45173</v>
      </c>
      <c r="C724" s="76">
        <v>45173</v>
      </c>
      <c r="D724" s="76">
        <v>45236</v>
      </c>
      <c r="E724" s="4" t="s">
        <v>951</v>
      </c>
      <c r="F724" s="4" t="s">
        <v>952</v>
      </c>
      <c r="G724" s="4" t="s">
        <v>942</v>
      </c>
      <c r="H724" s="4" t="s">
        <v>951</v>
      </c>
      <c r="I724" s="4" t="s">
        <v>1420</v>
      </c>
      <c r="J724" s="4">
        <v>100314793</v>
      </c>
      <c r="K724" s="4" t="s">
        <v>1028</v>
      </c>
      <c r="L724" s="4">
        <v>1</v>
      </c>
      <c r="M724" s="4" t="s">
        <v>77</v>
      </c>
      <c r="N724" s="4">
        <v>22.16</v>
      </c>
      <c r="O724" s="4">
        <v>21.03</v>
      </c>
      <c r="P724" s="4" t="s">
        <v>78</v>
      </c>
      <c r="Q724" s="77">
        <v>45281.636111111111</v>
      </c>
      <c r="R724" s="4">
        <v>22.16</v>
      </c>
      <c r="S724" s="4">
        <v>21.03</v>
      </c>
      <c r="T724" s="4" t="str">
        <f>VLOOKUP(E724,zamiana!A:B,2,0)</f>
        <v>ALSTOM (ex. BT) CZL</v>
      </c>
    </row>
    <row r="725" spans="1:20" x14ac:dyDescent="0.3">
      <c r="A725" s="4" t="s">
        <v>6992</v>
      </c>
      <c r="B725" s="76">
        <v>45173</v>
      </c>
      <c r="C725" s="76">
        <v>45173</v>
      </c>
      <c r="D725" s="76">
        <v>45236</v>
      </c>
      <c r="E725" s="4" t="s">
        <v>951</v>
      </c>
      <c r="F725" s="4" t="s">
        <v>952</v>
      </c>
      <c r="G725" s="4" t="s">
        <v>942</v>
      </c>
      <c r="H725" s="4" t="s">
        <v>951</v>
      </c>
      <c r="I725" s="4" t="s">
        <v>1420</v>
      </c>
      <c r="J725" s="4">
        <v>100314793</v>
      </c>
      <c r="K725" s="4" t="s">
        <v>1028</v>
      </c>
      <c r="L725" s="4">
        <v>1</v>
      </c>
      <c r="M725" s="4" t="s">
        <v>77</v>
      </c>
      <c r="N725" s="4">
        <v>22.16</v>
      </c>
      <c r="O725" s="4">
        <v>21.03</v>
      </c>
      <c r="P725" s="4" t="s">
        <v>78</v>
      </c>
      <c r="Q725" s="77">
        <v>45281.636111111111</v>
      </c>
      <c r="R725" s="4">
        <v>22.16</v>
      </c>
      <c r="S725" s="4">
        <v>21.03</v>
      </c>
      <c r="T725" s="4" t="str">
        <f>VLOOKUP(E725,zamiana!A:B,2,0)</f>
        <v>ALSTOM (ex. BT) CZL</v>
      </c>
    </row>
    <row r="726" spans="1:20" x14ac:dyDescent="0.3">
      <c r="A726" s="4" t="s">
        <v>6992</v>
      </c>
      <c r="B726" s="76">
        <v>45173</v>
      </c>
      <c r="C726" s="76">
        <v>45173</v>
      </c>
      <c r="D726" s="76">
        <v>45236</v>
      </c>
      <c r="E726" s="4" t="s">
        <v>951</v>
      </c>
      <c r="F726" s="4" t="s">
        <v>952</v>
      </c>
      <c r="G726" s="4" t="s">
        <v>942</v>
      </c>
      <c r="H726" s="4" t="s">
        <v>951</v>
      </c>
      <c r="I726" s="4" t="s">
        <v>1420</v>
      </c>
      <c r="J726" s="4">
        <v>100314793</v>
      </c>
      <c r="K726" s="4" t="s">
        <v>1028</v>
      </c>
      <c r="L726" s="4">
        <v>1</v>
      </c>
      <c r="M726" s="4" t="s">
        <v>77</v>
      </c>
      <c r="N726" s="4">
        <v>22.16</v>
      </c>
      <c r="O726" s="4">
        <v>21.03</v>
      </c>
      <c r="P726" s="4" t="s">
        <v>78</v>
      </c>
      <c r="Q726" s="77">
        <v>45281.636111111111</v>
      </c>
      <c r="R726" s="4">
        <v>22.16</v>
      </c>
      <c r="S726" s="4">
        <v>21.03</v>
      </c>
      <c r="T726" s="4" t="str">
        <f>VLOOKUP(E726,zamiana!A:B,2,0)</f>
        <v>ALSTOM (ex. BT) CZL</v>
      </c>
    </row>
    <row r="727" spans="1:20" x14ac:dyDescent="0.3">
      <c r="A727" s="4" t="s">
        <v>6992</v>
      </c>
      <c r="B727" s="76">
        <v>45173</v>
      </c>
      <c r="C727" s="76">
        <v>45173</v>
      </c>
      <c r="D727" s="76">
        <v>45236</v>
      </c>
      <c r="E727" s="4" t="s">
        <v>951</v>
      </c>
      <c r="F727" s="4" t="s">
        <v>952</v>
      </c>
      <c r="G727" s="4" t="s">
        <v>942</v>
      </c>
      <c r="H727" s="4" t="s">
        <v>951</v>
      </c>
      <c r="I727" s="4" t="s">
        <v>1420</v>
      </c>
      <c r="J727" s="4">
        <v>100314793</v>
      </c>
      <c r="K727" s="4" t="s">
        <v>1028</v>
      </c>
      <c r="L727" s="4">
        <v>1</v>
      </c>
      <c r="M727" s="4" t="s">
        <v>77</v>
      </c>
      <c r="N727" s="4">
        <v>22.16</v>
      </c>
      <c r="O727" s="4">
        <v>21.03</v>
      </c>
      <c r="P727" s="4" t="s">
        <v>78</v>
      </c>
      <c r="Q727" s="77">
        <v>45281.636111111111</v>
      </c>
      <c r="R727" s="4">
        <v>22.16</v>
      </c>
      <c r="S727" s="4">
        <v>21.03</v>
      </c>
      <c r="T727" s="4" t="str">
        <f>VLOOKUP(E727,zamiana!A:B,2,0)</f>
        <v>ALSTOM (ex. BT) CZL</v>
      </c>
    </row>
    <row r="728" spans="1:20" x14ac:dyDescent="0.3">
      <c r="A728" s="4" t="s">
        <v>6992</v>
      </c>
      <c r="B728" s="76">
        <v>45173</v>
      </c>
      <c r="C728" s="76">
        <v>45173</v>
      </c>
      <c r="D728" s="76">
        <v>45236</v>
      </c>
      <c r="E728" s="4" t="s">
        <v>951</v>
      </c>
      <c r="F728" s="4" t="s">
        <v>952</v>
      </c>
      <c r="G728" s="4" t="s">
        <v>942</v>
      </c>
      <c r="H728" s="4" t="s">
        <v>951</v>
      </c>
      <c r="I728" s="4" t="s">
        <v>1716</v>
      </c>
      <c r="J728" s="4">
        <v>100310826</v>
      </c>
      <c r="K728" s="4" t="s">
        <v>1028</v>
      </c>
      <c r="L728" s="4">
        <v>1</v>
      </c>
      <c r="M728" s="4" t="s">
        <v>77</v>
      </c>
      <c r="N728" s="4">
        <v>76.63</v>
      </c>
      <c r="O728" s="4">
        <v>69.03</v>
      </c>
      <c r="P728" s="4" t="s">
        <v>78</v>
      </c>
      <c r="Q728" s="77">
        <v>45281.636111111111</v>
      </c>
      <c r="R728" s="4">
        <v>76.63</v>
      </c>
      <c r="S728" s="4">
        <v>69.03</v>
      </c>
      <c r="T728" s="4" t="str">
        <f>VLOOKUP(E728,zamiana!A:B,2,0)</f>
        <v>ALSTOM (ex. BT) CZL</v>
      </c>
    </row>
    <row r="729" spans="1:20" x14ac:dyDescent="0.3">
      <c r="A729" s="4" t="s">
        <v>6992</v>
      </c>
      <c r="B729" s="76">
        <v>45173</v>
      </c>
      <c r="C729" s="76">
        <v>45173</v>
      </c>
      <c r="D729" s="76">
        <v>45236</v>
      </c>
      <c r="E729" s="4" t="s">
        <v>951</v>
      </c>
      <c r="F729" s="4" t="s">
        <v>952</v>
      </c>
      <c r="G729" s="4" t="s">
        <v>942</v>
      </c>
      <c r="H729" s="4" t="s">
        <v>951</v>
      </c>
      <c r="I729" s="4" t="s">
        <v>1716</v>
      </c>
      <c r="J729" s="4">
        <v>100310826</v>
      </c>
      <c r="K729" s="4" t="s">
        <v>1028</v>
      </c>
      <c r="L729" s="4">
        <v>1</v>
      </c>
      <c r="M729" s="4" t="s">
        <v>77</v>
      </c>
      <c r="N729" s="4">
        <v>76.63</v>
      </c>
      <c r="O729" s="4">
        <v>69.03</v>
      </c>
      <c r="P729" s="4" t="s">
        <v>78</v>
      </c>
      <c r="Q729" s="77">
        <v>45281.636111111111</v>
      </c>
      <c r="R729" s="4">
        <v>76.63</v>
      </c>
      <c r="S729" s="4">
        <v>69.03</v>
      </c>
      <c r="T729" s="4" t="str">
        <f>VLOOKUP(E729,zamiana!A:B,2,0)</f>
        <v>ALSTOM (ex. BT) CZL</v>
      </c>
    </row>
    <row r="730" spans="1:20" x14ac:dyDescent="0.3">
      <c r="A730" s="4" t="s">
        <v>6992</v>
      </c>
      <c r="B730" s="76">
        <v>45173</v>
      </c>
      <c r="C730" s="76">
        <v>45173</v>
      </c>
      <c r="D730" s="76">
        <v>45236</v>
      </c>
      <c r="E730" s="4" t="s">
        <v>951</v>
      </c>
      <c r="F730" s="4" t="s">
        <v>952</v>
      </c>
      <c r="G730" s="4" t="s">
        <v>942</v>
      </c>
      <c r="H730" s="4" t="s">
        <v>951</v>
      </c>
      <c r="I730" s="4" t="s">
        <v>1716</v>
      </c>
      <c r="J730" s="4">
        <v>100310826</v>
      </c>
      <c r="K730" s="4" t="s">
        <v>1028</v>
      </c>
      <c r="L730" s="4">
        <v>1</v>
      </c>
      <c r="M730" s="4" t="s">
        <v>77</v>
      </c>
      <c r="N730" s="4">
        <v>76.63</v>
      </c>
      <c r="O730" s="4">
        <v>69.03</v>
      </c>
      <c r="P730" s="4" t="s">
        <v>78</v>
      </c>
      <c r="Q730" s="77">
        <v>45281.636111111111</v>
      </c>
      <c r="R730" s="4">
        <v>76.63</v>
      </c>
      <c r="S730" s="4">
        <v>69.03</v>
      </c>
      <c r="T730" s="4" t="str">
        <f>VLOOKUP(E730,zamiana!A:B,2,0)</f>
        <v>ALSTOM (ex. BT) CZL</v>
      </c>
    </row>
    <row r="731" spans="1:20" x14ac:dyDescent="0.3">
      <c r="A731" s="4" t="s">
        <v>6992</v>
      </c>
      <c r="B731" s="76">
        <v>45173</v>
      </c>
      <c r="C731" s="76">
        <v>45173</v>
      </c>
      <c r="D731" s="76">
        <v>45236</v>
      </c>
      <c r="E731" s="4" t="s">
        <v>951</v>
      </c>
      <c r="F731" s="4" t="s">
        <v>952</v>
      </c>
      <c r="G731" s="4" t="s">
        <v>942</v>
      </c>
      <c r="H731" s="4" t="s">
        <v>951</v>
      </c>
      <c r="I731" s="4" t="s">
        <v>1716</v>
      </c>
      <c r="J731" s="4">
        <v>100310826</v>
      </c>
      <c r="K731" s="4" t="s">
        <v>1028</v>
      </c>
      <c r="L731" s="4">
        <v>1</v>
      </c>
      <c r="M731" s="4" t="s">
        <v>77</v>
      </c>
      <c r="N731" s="4">
        <v>76.63</v>
      </c>
      <c r="O731" s="4">
        <v>69.03</v>
      </c>
      <c r="P731" s="4" t="s">
        <v>78</v>
      </c>
      <c r="Q731" s="77">
        <v>45281.636111111111</v>
      </c>
      <c r="R731" s="4">
        <v>76.63</v>
      </c>
      <c r="S731" s="4">
        <v>69.03</v>
      </c>
      <c r="T731" s="4" t="str">
        <f>VLOOKUP(E731,zamiana!A:B,2,0)</f>
        <v>ALSTOM (ex. BT) CZL</v>
      </c>
    </row>
    <row r="732" spans="1:20" x14ac:dyDescent="0.3">
      <c r="A732" s="4" t="s">
        <v>6992</v>
      </c>
      <c r="B732" s="76">
        <v>45173</v>
      </c>
      <c r="C732" s="76">
        <v>45173</v>
      </c>
      <c r="D732" s="76">
        <v>45236</v>
      </c>
      <c r="E732" s="4" t="s">
        <v>951</v>
      </c>
      <c r="F732" s="4" t="s">
        <v>952</v>
      </c>
      <c r="G732" s="4" t="s">
        <v>942</v>
      </c>
      <c r="H732" s="4" t="s">
        <v>951</v>
      </c>
      <c r="I732" s="4" t="s">
        <v>3434</v>
      </c>
      <c r="J732" s="4" t="s">
        <v>3435</v>
      </c>
      <c r="K732" s="4" t="s">
        <v>1028</v>
      </c>
      <c r="L732" s="4">
        <v>1</v>
      </c>
      <c r="M732" s="4" t="s">
        <v>77</v>
      </c>
      <c r="N732" s="4">
        <v>379.36</v>
      </c>
      <c r="O732" s="4">
        <v>307.58</v>
      </c>
      <c r="P732" s="4" t="s">
        <v>78</v>
      </c>
      <c r="Q732" s="77">
        <v>45281.674305555556</v>
      </c>
      <c r="R732" s="4">
        <v>379.36</v>
      </c>
      <c r="S732" s="4">
        <v>307.58</v>
      </c>
      <c r="T732" s="4" t="str">
        <f>VLOOKUP(E732,zamiana!A:B,2,0)</f>
        <v>ALSTOM (ex. BT) CZL</v>
      </c>
    </row>
    <row r="733" spans="1:20" x14ac:dyDescent="0.3">
      <c r="A733" s="4" t="s">
        <v>6992</v>
      </c>
      <c r="B733" s="76">
        <v>45173</v>
      </c>
      <c r="C733" s="76">
        <v>45173</v>
      </c>
      <c r="D733" s="76">
        <v>45236</v>
      </c>
      <c r="E733" s="4" t="s">
        <v>951</v>
      </c>
      <c r="F733" s="4" t="s">
        <v>952</v>
      </c>
      <c r="G733" s="4" t="s">
        <v>942</v>
      </c>
      <c r="H733" s="4" t="s">
        <v>951</v>
      </c>
      <c r="I733" s="4" t="s">
        <v>3434</v>
      </c>
      <c r="J733" s="4" t="s">
        <v>3435</v>
      </c>
      <c r="K733" s="4" t="s">
        <v>1028</v>
      </c>
      <c r="L733" s="4">
        <v>1</v>
      </c>
      <c r="M733" s="4" t="s">
        <v>77</v>
      </c>
      <c r="N733" s="4">
        <v>379.36</v>
      </c>
      <c r="O733" s="4">
        <v>307.58</v>
      </c>
      <c r="P733" s="4" t="s">
        <v>78</v>
      </c>
      <c r="Q733" s="77">
        <v>45281.674305555556</v>
      </c>
      <c r="R733" s="4">
        <v>379.36</v>
      </c>
      <c r="S733" s="4">
        <v>307.58</v>
      </c>
      <c r="T733" s="4" t="str">
        <f>VLOOKUP(E733,zamiana!A:B,2,0)</f>
        <v>ALSTOM (ex. BT) CZL</v>
      </c>
    </row>
    <row r="734" spans="1:20" x14ac:dyDescent="0.3">
      <c r="A734" s="4" t="s">
        <v>6992</v>
      </c>
      <c r="B734" s="76">
        <v>45173</v>
      </c>
      <c r="C734" s="76">
        <v>45173</v>
      </c>
      <c r="D734" s="76">
        <v>45236</v>
      </c>
      <c r="E734" s="4" t="s">
        <v>951</v>
      </c>
      <c r="F734" s="4" t="s">
        <v>952</v>
      </c>
      <c r="G734" s="4" t="s">
        <v>942</v>
      </c>
      <c r="H734" s="4" t="s">
        <v>951</v>
      </c>
      <c r="I734" s="4" t="s">
        <v>3434</v>
      </c>
      <c r="J734" s="4" t="s">
        <v>3435</v>
      </c>
      <c r="K734" s="4" t="s">
        <v>1028</v>
      </c>
      <c r="L734" s="4">
        <v>1</v>
      </c>
      <c r="M734" s="4" t="s">
        <v>77</v>
      </c>
      <c r="N734" s="4">
        <v>379.36</v>
      </c>
      <c r="O734" s="4">
        <v>307.58</v>
      </c>
      <c r="P734" s="4" t="s">
        <v>78</v>
      </c>
      <c r="Q734" s="77">
        <v>45281.674305555556</v>
      </c>
      <c r="R734" s="4">
        <v>379.36</v>
      </c>
      <c r="S734" s="4">
        <v>307.58</v>
      </c>
      <c r="T734" s="4" t="str">
        <f>VLOOKUP(E734,zamiana!A:B,2,0)</f>
        <v>ALSTOM (ex. BT) CZL</v>
      </c>
    </row>
    <row r="735" spans="1:20" x14ac:dyDescent="0.3">
      <c r="A735" s="4" t="s">
        <v>6992</v>
      </c>
      <c r="B735" s="76">
        <v>45173</v>
      </c>
      <c r="C735" s="76">
        <v>45173</v>
      </c>
      <c r="D735" s="76">
        <v>45236</v>
      </c>
      <c r="E735" s="4" t="s">
        <v>951</v>
      </c>
      <c r="F735" s="4" t="s">
        <v>952</v>
      </c>
      <c r="G735" s="4" t="s">
        <v>942</v>
      </c>
      <c r="H735" s="4" t="s">
        <v>951</v>
      </c>
      <c r="I735" s="4" t="s">
        <v>3434</v>
      </c>
      <c r="J735" s="4" t="s">
        <v>3435</v>
      </c>
      <c r="K735" s="4" t="s">
        <v>1028</v>
      </c>
      <c r="L735" s="4">
        <v>1</v>
      </c>
      <c r="M735" s="4" t="s">
        <v>77</v>
      </c>
      <c r="N735" s="4">
        <v>379.36</v>
      </c>
      <c r="O735" s="4">
        <v>307.58</v>
      </c>
      <c r="P735" s="4" t="s">
        <v>78</v>
      </c>
      <c r="Q735" s="77">
        <v>45281.674305555556</v>
      </c>
      <c r="R735" s="4">
        <v>379.36</v>
      </c>
      <c r="S735" s="4">
        <v>307.58</v>
      </c>
      <c r="T735" s="4" t="str">
        <f>VLOOKUP(E735,zamiana!A:B,2,0)</f>
        <v>ALSTOM (ex. BT) CZL</v>
      </c>
    </row>
    <row r="736" spans="1:20" x14ac:dyDescent="0.3">
      <c r="A736" s="4" t="s">
        <v>6992</v>
      </c>
      <c r="B736" s="76">
        <v>45173</v>
      </c>
      <c r="C736" s="76">
        <v>45173</v>
      </c>
      <c r="D736" s="76">
        <v>45236</v>
      </c>
      <c r="E736" s="4" t="s">
        <v>951</v>
      </c>
      <c r="F736" s="4" t="s">
        <v>952</v>
      </c>
      <c r="G736" s="4" t="s">
        <v>942</v>
      </c>
      <c r="H736" s="4" t="s">
        <v>951</v>
      </c>
      <c r="I736" s="4" t="s">
        <v>1687</v>
      </c>
      <c r="J736" s="4">
        <v>100307975</v>
      </c>
      <c r="K736" s="4" t="s">
        <v>1028</v>
      </c>
      <c r="L736" s="4">
        <v>1</v>
      </c>
      <c r="M736" s="4" t="s">
        <v>77</v>
      </c>
      <c r="N736" s="4">
        <v>76.63</v>
      </c>
      <c r="O736" s="4">
        <v>61.83</v>
      </c>
      <c r="P736" s="4" t="s">
        <v>78</v>
      </c>
      <c r="Q736" s="77">
        <v>45281.636111111111</v>
      </c>
      <c r="R736" s="4">
        <v>76.63</v>
      </c>
      <c r="S736" s="4">
        <v>61.83</v>
      </c>
      <c r="T736" s="4" t="str">
        <f>VLOOKUP(E736,zamiana!A:B,2,0)</f>
        <v>ALSTOM (ex. BT) CZL</v>
      </c>
    </row>
    <row r="737" spans="1:20" x14ac:dyDescent="0.3">
      <c r="A737" s="4" t="s">
        <v>6992</v>
      </c>
      <c r="B737" s="76">
        <v>45173</v>
      </c>
      <c r="C737" s="76">
        <v>45173</v>
      </c>
      <c r="D737" s="76">
        <v>45236</v>
      </c>
      <c r="E737" s="4" t="s">
        <v>951</v>
      </c>
      <c r="F737" s="4" t="s">
        <v>952</v>
      </c>
      <c r="G737" s="4" t="s">
        <v>942</v>
      </c>
      <c r="H737" s="4" t="s">
        <v>951</v>
      </c>
      <c r="I737" s="4" t="s">
        <v>1687</v>
      </c>
      <c r="J737" s="4">
        <v>100307975</v>
      </c>
      <c r="K737" s="4" t="s">
        <v>1028</v>
      </c>
      <c r="L737" s="4">
        <v>1</v>
      </c>
      <c r="M737" s="4" t="s">
        <v>77</v>
      </c>
      <c r="N737" s="4">
        <v>76.63</v>
      </c>
      <c r="O737" s="4">
        <v>61.83</v>
      </c>
      <c r="P737" s="4" t="s">
        <v>78</v>
      </c>
      <c r="Q737" s="77">
        <v>45281.636111111111</v>
      </c>
      <c r="R737" s="4">
        <v>76.63</v>
      </c>
      <c r="S737" s="4">
        <v>61.83</v>
      </c>
      <c r="T737" s="4" t="str">
        <f>VLOOKUP(E737,zamiana!A:B,2,0)</f>
        <v>ALSTOM (ex. BT) CZL</v>
      </c>
    </row>
    <row r="738" spans="1:20" x14ac:dyDescent="0.3">
      <c r="A738" s="4" t="s">
        <v>6992</v>
      </c>
      <c r="B738" s="76">
        <v>45173</v>
      </c>
      <c r="C738" s="76">
        <v>45173</v>
      </c>
      <c r="D738" s="76">
        <v>45236</v>
      </c>
      <c r="E738" s="4" t="s">
        <v>951</v>
      </c>
      <c r="F738" s="4" t="s">
        <v>952</v>
      </c>
      <c r="G738" s="4" t="s">
        <v>942</v>
      </c>
      <c r="H738" s="4" t="s">
        <v>951</v>
      </c>
      <c r="I738" s="4" t="s">
        <v>1687</v>
      </c>
      <c r="J738" s="4">
        <v>100307975</v>
      </c>
      <c r="K738" s="4" t="s">
        <v>1028</v>
      </c>
      <c r="L738" s="4">
        <v>1</v>
      </c>
      <c r="M738" s="4" t="s">
        <v>77</v>
      </c>
      <c r="N738" s="4">
        <v>76.63</v>
      </c>
      <c r="O738" s="4">
        <v>61.83</v>
      </c>
      <c r="P738" s="4" t="s">
        <v>78</v>
      </c>
      <c r="Q738" s="77">
        <v>45281.636111111111</v>
      </c>
      <c r="R738" s="4">
        <v>76.63</v>
      </c>
      <c r="S738" s="4">
        <v>61.83</v>
      </c>
      <c r="T738" s="4" t="str">
        <f>VLOOKUP(E738,zamiana!A:B,2,0)</f>
        <v>ALSTOM (ex. BT) CZL</v>
      </c>
    </row>
    <row r="739" spans="1:20" x14ac:dyDescent="0.3">
      <c r="A739" s="4" t="s">
        <v>6992</v>
      </c>
      <c r="B739" s="76">
        <v>45173</v>
      </c>
      <c r="C739" s="76">
        <v>45173</v>
      </c>
      <c r="D739" s="76">
        <v>45236</v>
      </c>
      <c r="E739" s="4" t="s">
        <v>951</v>
      </c>
      <c r="F739" s="4" t="s">
        <v>952</v>
      </c>
      <c r="G739" s="4" t="s">
        <v>942</v>
      </c>
      <c r="H739" s="4" t="s">
        <v>951</v>
      </c>
      <c r="I739" s="4" t="s">
        <v>1687</v>
      </c>
      <c r="J739" s="4">
        <v>100307975</v>
      </c>
      <c r="K739" s="4" t="s">
        <v>1028</v>
      </c>
      <c r="L739" s="4">
        <v>1</v>
      </c>
      <c r="M739" s="4" t="s">
        <v>77</v>
      </c>
      <c r="N739" s="4">
        <v>76.63</v>
      </c>
      <c r="O739" s="4">
        <v>61.83</v>
      </c>
      <c r="P739" s="4" t="s">
        <v>78</v>
      </c>
      <c r="Q739" s="77">
        <v>45281.636111111111</v>
      </c>
      <c r="R739" s="4">
        <v>76.63</v>
      </c>
      <c r="S739" s="4">
        <v>61.83</v>
      </c>
      <c r="T739" s="4" t="str">
        <f>VLOOKUP(E739,zamiana!A:B,2,0)</f>
        <v>ALSTOM (ex. BT) CZL</v>
      </c>
    </row>
    <row r="740" spans="1:20" x14ac:dyDescent="0.3">
      <c r="A740" s="4" t="s">
        <v>6992</v>
      </c>
      <c r="B740" s="76">
        <v>45173</v>
      </c>
      <c r="C740" s="76">
        <v>45173</v>
      </c>
      <c r="D740" s="76">
        <v>45236</v>
      </c>
      <c r="E740" s="4" t="s">
        <v>951</v>
      </c>
      <c r="F740" s="4" t="s">
        <v>952</v>
      </c>
      <c r="G740" s="4" t="s">
        <v>942</v>
      </c>
      <c r="H740" s="4" t="s">
        <v>951</v>
      </c>
      <c r="I740" s="4" t="s">
        <v>1267</v>
      </c>
      <c r="J740" s="4">
        <v>100307974</v>
      </c>
      <c r="K740" s="4" t="s">
        <v>1028</v>
      </c>
      <c r="L740" s="4">
        <v>2</v>
      </c>
      <c r="M740" s="4" t="s">
        <v>77</v>
      </c>
      <c r="N740" s="4">
        <v>14.06</v>
      </c>
      <c r="O740" s="4">
        <v>15.12</v>
      </c>
      <c r="P740" s="4" t="s">
        <v>78</v>
      </c>
      <c r="Q740" s="77">
        <v>45281.636111111111</v>
      </c>
      <c r="R740" s="4">
        <v>28.12</v>
      </c>
      <c r="S740" s="4">
        <v>30.24</v>
      </c>
      <c r="T740" s="4" t="str">
        <f>VLOOKUP(E740,zamiana!A:B,2,0)</f>
        <v>ALSTOM (ex. BT) CZL</v>
      </c>
    </row>
    <row r="741" spans="1:20" x14ac:dyDescent="0.3">
      <c r="A741" s="4" t="s">
        <v>6992</v>
      </c>
      <c r="B741" s="76">
        <v>45173</v>
      </c>
      <c r="C741" s="76">
        <v>45173</v>
      </c>
      <c r="D741" s="76">
        <v>45236</v>
      </c>
      <c r="E741" s="4" t="s">
        <v>951</v>
      </c>
      <c r="F741" s="4" t="s">
        <v>952</v>
      </c>
      <c r="G741" s="4" t="s">
        <v>942</v>
      </c>
      <c r="H741" s="4" t="s">
        <v>951</v>
      </c>
      <c r="I741" s="4" t="s">
        <v>1267</v>
      </c>
      <c r="J741" s="4">
        <v>100307974</v>
      </c>
      <c r="K741" s="4" t="s">
        <v>1028</v>
      </c>
      <c r="L741" s="4">
        <v>2</v>
      </c>
      <c r="M741" s="4" t="s">
        <v>77</v>
      </c>
      <c r="N741" s="4">
        <v>14.06</v>
      </c>
      <c r="O741" s="4">
        <v>15.12</v>
      </c>
      <c r="P741" s="4" t="s">
        <v>78</v>
      </c>
      <c r="Q741" s="77">
        <v>45281.636111111111</v>
      </c>
      <c r="R741" s="4">
        <v>28.12</v>
      </c>
      <c r="S741" s="4">
        <v>30.24</v>
      </c>
      <c r="T741" s="4" t="str">
        <f>VLOOKUP(E741,zamiana!A:B,2,0)</f>
        <v>ALSTOM (ex. BT) CZL</v>
      </c>
    </row>
    <row r="742" spans="1:20" x14ac:dyDescent="0.3">
      <c r="A742" s="4" t="s">
        <v>6992</v>
      </c>
      <c r="B742" s="76">
        <v>45173</v>
      </c>
      <c r="C742" s="76">
        <v>45173</v>
      </c>
      <c r="D742" s="76">
        <v>45236</v>
      </c>
      <c r="E742" s="4" t="s">
        <v>951</v>
      </c>
      <c r="F742" s="4" t="s">
        <v>952</v>
      </c>
      <c r="G742" s="4" t="s">
        <v>942</v>
      </c>
      <c r="H742" s="4" t="s">
        <v>951</v>
      </c>
      <c r="I742" s="4" t="s">
        <v>3436</v>
      </c>
      <c r="J742" s="4" t="s">
        <v>3437</v>
      </c>
      <c r="K742" s="4" t="s">
        <v>1028</v>
      </c>
      <c r="L742" s="4">
        <v>1</v>
      </c>
      <c r="M742" s="4" t="s">
        <v>77</v>
      </c>
      <c r="N742" s="4">
        <v>561.76</v>
      </c>
      <c r="O742" s="4">
        <v>349.88</v>
      </c>
      <c r="P742" s="4" t="s">
        <v>78</v>
      </c>
      <c r="Q742" s="77">
        <v>45281.674305555556</v>
      </c>
      <c r="R742" s="4">
        <v>561.76</v>
      </c>
      <c r="S742" s="4">
        <v>349.88</v>
      </c>
      <c r="T742" s="4" t="str">
        <f>VLOOKUP(E742,zamiana!A:B,2,0)</f>
        <v>ALSTOM (ex. BT) CZL</v>
      </c>
    </row>
    <row r="743" spans="1:20" x14ac:dyDescent="0.3">
      <c r="A743" s="4" t="s">
        <v>6992</v>
      </c>
      <c r="B743" s="76">
        <v>45173</v>
      </c>
      <c r="C743" s="76">
        <v>45173</v>
      </c>
      <c r="D743" s="76">
        <v>45236</v>
      </c>
      <c r="E743" s="4" t="s">
        <v>951</v>
      </c>
      <c r="F743" s="4" t="s">
        <v>952</v>
      </c>
      <c r="G743" s="4" t="s">
        <v>942</v>
      </c>
      <c r="H743" s="4" t="s">
        <v>951</v>
      </c>
      <c r="I743" s="4" t="s">
        <v>3436</v>
      </c>
      <c r="J743" s="4" t="s">
        <v>3437</v>
      </c>
      <c r="K743" s="4" t="s">
        <v>1028</v>
      </c>
      <c r="L743" s="4">
        <v>1</v>
      </c>
      <c r="M743" s="4" t="s">
        <v>77</v>
      </c>
      <c r="N743" s="4">
        <v>561.76</v>
      </c>
      <c r="O743" s="4">
        <v>349.88</v>
      </c>
      <c r="P743" s="4" t="s">
        <v>78</v>
      </c>
      <c r="Q743" s="77">
        <v>45281.674305555556</v>
      </c>
      <c r="R743" s="4">
        <v>561.76</v>
      </c>
      <c r="S743" s="4">
        <v>349.88</v>
      </c>
      <c r="T743" s="4" t="str">
        <f>VLOOKUP(E743,zamiana!A:B,2,0)</f>
        <v>ALSTOM (ex. BT) CZL</v>
      </c>
    </row>
    <row r="744" spans="1:20" x14ac:dyDescent="0.3">
      <c r="A744" s="4" t="s">
        <v>6992</v>
      </c>
      <c r="B744" s="76">
        <v>45173</v>
      </c>
      <c r="C744" s="76">
        <v>45173</v>
      </c>
      <c r="D744" s="76">
        <v>45236</v>
      </c>
      <c r="E744" s="4" t="s">
        <v>951</v>
      </c>
      <c r="F744" s="4" t="s">
        <v>952</v>
      </c>
      <c r="G744" s="4" t="s">
        <v>942</v>
      </c>
      <c r="H744" s="4" t="s">
        <v>951</v>
      </c>
      <c r="I744" s="4" t="s">
        <v>3436</v>
      </c>
      <c r="J744" s="4" t="s">
        <v>3437</v>
      </c>
      <c r="K744" s="4" t="s">
        <v>1028</v>
      </c>
      <c r="L744" s="4">
        <v>1</v>
      </c>
      <c r="M744" s="4" t="s">
        <v>77</v>
      </c>
      <c r="N744" s="4">
        <v>561.76</v>
      </c>
      <c r="O744" s="4">
        <v>349.88</v>
      </c>
      <c r="P744" s="4" t="s">
        <v>78</v>
      </c>
      <c r="Q744" s="77">
        <v>45281.674305555556</v>
      </c>
      <c r="R744" s="4">
        <v>561.76</v>
      </c>
      <c r="S744" s="4">
        <v>349.88</v>
      </c>
      <c r="T744" s="4" t="str">
        <f>VLOOKUP(E744,zamiana!A:B,2,0)</f>
        <v>ALSTOM (ex. BT) CZL</v>
      </c>
    </row>
    <row r="745" spans="1:20" x14ac:dyDescent="0.3">
      <c r="A745" s="4" t="s">
        <v>6992</v>
      </c>
      <c r="B745" s="76">
        <v>45173</v>
      </c>
      <c r="C745" s="76">
        <v>45173</v>
      </c>
      <c r="D745" s="76">
        <v>45236</v>
      </c>
      <c r="E745" s="4" t="s">
        <v>951</v>
      </c>
      <c r="F745" s="4" t="s">
        <v>952</v>
      </c>
      <c r="G745" s="4" t="s">
        <v>942</v>
      </c>
      <c r="H745" s="4" t="s">
        <v>951</v>
      </c>
      <c r="I745" s="4" t="s">
        <v>3436</v>
      </c>
      <c r="J745" s="4" t="s">
        <v>3437</v>
      </c>
      <c r="K745" s="4" t="s">
        <v>1028</v>
      </c>
      <c r="L745" s="4">
        <v>1</v>
      </c>
      <c r="M745" s="4" t="s">
        <v>77</v>
      </c>
      <c r="N745" s="4">
        <v>561.76</v>
      </c>
      <c r="O745" s="4">
        <v>349.88</v>
      </c>
      <c r="P745" s="4" t="s">
        <v>78</v>
      </c>
      <c r="Q745" s="77">
        <v>45281.674305555556</v>
      </c>
      <c r="R745" s="4">
        <v>561.76</v>
      </c>
      <c r="S745" s="4">
        <v>349.88</v>
      </c>
      <c r="T745" s="4" t="str">
        <f>VLOOKUP(E745,zamiana!A:B,2,0)</f>
        <v>ALSTOM (ex. BT) CZL</v>
      </c>
    </row>
    <row r="746" spans="1:20" x14ac:dyDescent="0.3">
      <c r="A746" s="4" t="s">
        <v>6992</v>
      </c>
      <c r="B746" s="76">
        <v>45173</v>
      </c>
      <c r="C746" s="76">
        <v>45173</v>
      </c>
      <c r="D746" s="76">
        <v>45236</v>
      </c>
      <c r="E746" s="4" t="s">
        <v>951</v>
      </c>
      <c r="F746" s="4" t="s">
        <v>952</v>
      </c>
      <c r="G746" s="4" t="s">
        <v>942</v>
      </c>
      <c r="H746" s="4" t="s">
        <v>951</v>
      </c>
      <c r="I746" s="4" t="s">
        <v>3438</v>
      </c>
      <c r="J746" s="4" t="s">
        <v>3439</v>
      </c>
      <c r="K746" s="4" t="s">
        <v>1028</v>
      </c>
      <c r="L746" s="4">
        <v>1</v>
      </c>
      <c r="M746" s="4" t="s">
        <v>77</v>
      </c>
      <c r="N746" s="4">
        <v>561.76</v>
      </c>
      <c r="O746" s="4">
        <v>350.11</v>
      </c>
      <c r="P746" s="4" t="s">
        <v>78</v>
      </c>
      <c r="Q746" s="77">
        <v>45281.674305555556</v>
      </c>
      <c r="R746" s="4">
        <v>561.76</v>
      </c>
      <c r="S746" s="4">
        <v>350.11</v>
      </c>
      <c r="T746" s="4" t="str">
        <f>VLOOKUP(E746,zamiana!A:B,2,0)</f>
        <v>ALSTOM (ex. BT) CZL</v>
      </c>
    </row>
    <row r="747" spans="1:20" x14ac:dyDescent="0.3">
      <c r="A747" s="4" t="s">
        <v>6992</v>
      </c>
      <c r="B747" s="76">
        <v>45173</v>
      </c>
      <c r="C747" s="76">
        <v>45173</v>
      </c>
      <c r="D747" s="76">
        <v>45236</v>
      </c>
      <c r="E747" s="4" t="s">
        <v>951</v>
      </c>
      <c r="F747" s="4" t="s">
        <v>952</v>
      </c>
      <c r="G747" s="4" t="s">
        <v>942</v>
      </c>
      <c r="H747" s="4" t="s">
        <v>951</v>
      </c>
      <c r="I747" s="4" t="s">
        <v>3438</v>
      </c>
      <c r="J747" s="4" t="s">
        <v>3439</v>
      </c>
      <c r="K747" s="4" t="s">
        <v>1028</v>
      </c>
      <c r="L747" s="4">
        <v>1</v>
      </c>
      <c r="M747" s="4" t="s">
        <v>77</v>
      </c>
      <c r="N747" s="4">
        <v>561.76</v>
      </c>
      <c r="O747" s="4">
        <v>350.11</v>
      </c>
      <c r="P747" s="4" t="s">
        <v>78</v>
      </c>
      <c r="Q747" s="77">
        <v>45281.674305555556</v>
      </c>
      <c r="R747" s="4">
        <v>561.76</v>
      </c>
      <c r="S747" s="4">
        <v>350.11</v>
      </c>
      <c r="T747" s="4" t="str">
        <f>VLOOKUP(E747,zamiana!A:B,2,0)</f>
        <v>ALSTOM (ex. BT) CZL</v>
      </c>
    </row>
    <row r="748" spans="1:20" x14ac:dyDescent="0.3">
      <c r="A748" s="4" t="s">
        <v>6992</v>
      </c>
      <c r="B748" s="76">
        <v>45173</v>
      </c>
      <c r="C748" s="76">
        <v>45173</v>
      </c>
      <c r="D748" s="76">
        <v>45236</v>
      </c>
      <c r="E748" s="4" t="s">
        <v>951</v>
      </c>
      <c r="F748" s="4" t="s">
        <v>952</v>
      </c>
      <c r="G748" s="4" t="s">
        <v>942</v>
      </c>
      <c r="H748" s="4" t="s">
        <v>951</v>
      </c>
      <c r="I748" s="4" t="s">
        <v>3438</v>
      </c>
      <c r="J748" s="4" t="s">
        <v>3439</v>
      </c>
      <c r="K748" s="4" t="s">
        <v>1028</v>
      </c>
      <c r="L748" s="4">
        <v>1</v>
      </c>
      <c r="M748" s="4" t="s">
        <v>77</v>
      </c>
      <c r="N748" s="4">
        <v>561.76</v>
      </c>
      <c r="O748" s="4">
        <v>350.11</v>
      </c>
      <c r="P748" s="4" t="s">
        <v>78</v>
      </c>
      <c r="Q748" s="77">
        <v>45281.674305555556</v>
      </c>
      <c r="R748" s="4">
        <v>561.76</v>
      </c>
      <c r="S748" s="4">
        <v>350.11</v>
      </c>
      <c r="T748" s="4" t="str">
        <f>VLOOKUP(E748,zamiana!A:B,2,0)</f>
        <v>ALSTOM (ex. BT) CZL</v>
      </c>
    </row>
    <row r="749" spans="1:20" x14ac:dyDescent="0.3">
      <c r="A749" s="4" t="s">
        <v>6992</v>
      </c>
      <c r="B749" s="76">
        <v>45173</v>
      </c>
      <c r="C749" s="76">
        <v>45173</v>
      </c>
      <c r="D749" s="76">
        <v>45236</v>
      </c>
      <c r="E749" s="4" t="s">
        <v>951</v>
      </c>
      <c r="F749" s="4" t="s">
        <v>952</v>
      </c>
      <c r="G749" s="4" t="s">
        <v>942</v>
      </c>
      <c r="H749" s="4" t="s">
        <v>951</v>
      </c>
      <c r="I749" s="4" t="s">
        <v>3438</v>
      </c>
      <c r="J749" s="4" t="s">
        <v>3439</v>
      </c>
      <c r="K749" s="4" t="s">
        <v>1028</v>
      </c>
      <c r="L749" s="4">
        <v>1</v>
      </c>
      <c r="M749" s="4" t="s">
        <v>77</v>
      </c>
      <c r="N749" s="4">
        <v>561.76</v>
      </c>
      <c r="O749" s="4">
        <v>350.11</v>
      </c>
      <c r="P749" s="4" t="s">
        <v>78</v>
      </c>
      <c r="Q749" s="77">
        <v>45281.674305555556</v>
      </c>
      <c r="R749" s="4">
        <v>561.76</v>
      </c>
      <c r="S749" s="4">
        <v>350.11</v>
      </c>
      <c r="T749" s="4" t="str">
        <f>VLOOKUP(E749,zamiana!A:B,2,0)</f>
        <v>ALSTOM (ex. BT) CZL</v>
      </c>
    </row>
    <row r="750" spans="1:20" x14ac:dyDescent="0.3">
      <c r="A750" s="4" t="s">
        <v>6992</v>
      </c>
      <c r="B750" s="76">
        <v>45173</v>
      </c>
      <c r="C750" s="76">
        <v>45173</v>
      </c>
      <c r="D750" s="76">
        <v>45236</v>
      </c>
      <c r="E750" s="4" t="s">
        <v>951</v>
      </c>
      <c r="F750" s="4" t="s">
        <v>952</v>
      </c>
      <c r="G750" s="4" t="s">
        <v>942</v>
      </c>
      <c r="H750" s="4" t="s">
        <v>951</v>
      </c>
      <c r="I750" s="4" t="s">
        <v>3440</v>
      </c>
      <c r="J750" s="4" t="s">
        <v>3441</v>
      </c>
      <c r="K750" s="4" t="s">
        <v>1028</v>
      </c>
      <c r="L750" s="4">
        <v>1</v>
      </c>
      <c r="M750" s="4" t="s">
        <v>77</v>
      </c>
      <c r="N750" s="4">
        <v>460.33</v>
      </c>
      <c r="O750" s="4">
        <v>332.61</v>
      </c>
      <c r="P750" s="4" t="s">
        <v>78</v>
      </c>
      <c r="Q750" s="77">
        <v>45281.674305555556</v>
      </c>
      <c r="R750" s="4">
        <v>460.33</v>
      </c>
      <c r="S750" s="4">
        <v>332.61</v>
      </c>
      <c r="T750" s="4" t="str">
        <f>VLOOKUP(E750,zamiana!A:B,2,0)</f>
        <v>ALSTOM (ex. BT) CZL</v>
      </c>
    </row>
    <row r="751" spans="1:20" x14ac:dyDescent="0.3">
      <c r="A751" s="4" t="s">
        <v>6992</v>
      </c>
      <c r="B751" s="76">
        <v>45173</v>
      </c>
      <c r="C751" s="76">
        <v>45173</v>
      </c>
      <c r="D751" s="76">
        <v>45236</v>
      </c>
      <c r="E751" s="4" t="s">
        <v>951</v>
      </c>
      <c r="F751" s="4" t="s">
        <v>952</v>
      </c>
      <c r="G751" s="4" t="s">
        <v>942</v>
      </c>
      <c r="H751" s="4" t="s">
        <v>951</v>
      </c>
      <c r="I751" s="4" t="s">
        <v>3440</v>
      </c>
      <c r="J751" s="4" t="s">
        <v>3441</v>
      </c>
      <c r="K751" s="4" t="s">
        <v>1028</v>
      </c>
      <c r="L751" s="4">
        <v>1</v>
      </c>
      <c r="M751" s="4" t="s">
        <v>77</v>
      </c>
      <c r="N751" s="4">
        <v>460.33</v>
      </c>
      <c r="O751" s="4">
        <v>332.61</v>
      </c>
      <c r="P751" s="4" t="s">
        <v>78</v>
      </c>
      <c r="Q751" s="77">
        <v>45281.674305555556</v>
      </c>
      <c r="R751" s="4">
        <v>460.33</v>
      </c>
      <c r="S751" s="4">
        <v>332.61</v>
      </c>
      <c r="T751" s="4" t="str">
        <f>VLOOKUP(E751,zamiana!A:B,2,0)</f>
        <v>ALSTOM (ex. BT) CZL</v>
      </c>
    </row>
    <row r="752" spans="1:20" x14ac:dyDescent="0.3">
      <c r="A752" s="4" t="s">
        <v>6992</v>
      </c>
      <c r="B752" s="76">
        <v>45173</v>
      </c>
      <c r="C752" s="76">
        <v>45173</v>
      </c>
      <c r="D752" s="76">
        <v>45236</v>
      </c>
      <c r="E752" s="4" t="s">
        <v>951</v>
      </c>
      <c r="F752" s="4" t="s">
        <v>952</v>
      </c>
      <c r="G752" s="4" t="s">
        <v>942</v>
      </c>
      <c r="H752" s="4" t="s">
        <v>951</v>
      </c>
      <c r="I752" s="4" t="s">
        <v>3440</v>
      </c>
      <c r="J752" s="4" t="s">
        <v>3441</v>
      </c>
      <c r="K752" s="4" t="s">
        <v>1028</v>
      </c>
      <c r="L752" s="4">
        <v>1</v>
      </c>
      <c r="M752" s="4" t="s">
        <v>77</v>
      </c>
      <c r="N752" s="4">
        <v>460.33</v>
      </c>
      <c r="O752" s="4">
        <v>332.61</v>
      </c>
      <c r="P752" s="4" t="s">
        <v>78</v>
      </c>
      <c r="Q752" s="77">
        <v>45281.674305555556</v>
      </c>
      <c r="R752" s="4">
        <v>460.33</v>
      </c>
      <c r="S752" s="4">
        <v>332.61</v>
      </c>
      <c r="T752" s="4" t="str">
        <f>VLOOKUP(E752,zamiana!A:B,2,0)</f>
        <v>ALSTOM (ex. BT) CZL</v>
      </c>
    </row>
    <row r="753" spans="1:20" x14ac:dyDescent="0.3">
      <c r="A753" s="4" t="s">
        <v>6992</v>
      </c>
      <c r="B753" s="76">
        <v>45173</v>
      </c>
      <c r="C753" s="76">
        <v>45173</v>
      </c>
      <c r="D753" s="76">
        <v>45236</v>
      </c>
      <c r="E753" s="4" t="s">
        <v>951</v>
      </c>
      <c r="F753" s="4" t="s">
        <v>952</v>
      </c>
      <c r="G753" s="4" t="s">
        <v>942</v>
      </c>
      <c r="H753" s="4" t="s">
        <v>951</v>
      </c>
      <c r="I753" s="4" t="s">
        <v>3440</v>
      </c>
      <c r="J753" s="4" t="s">
        <v>3441</v>
      </c>
      <c r="K753" s="4" t="s">
        <v>1028</v>
      </c>
      <c r="L753" s="4">
        <v>1</v>
      </c>
      <c r="M753" s="4" t="s">
        <v>77</v>
      </c>
      <c r="N753" s="4">
        <v>460.33</v>
      </c>
      <c r="O753" s="4">
        <v>332.61</v>
      </c>
      <c r="P753" s="4" t="s">
        <v>78</v>
      </c>
      <c r="Q753" s="77">
        <v>45281.674305555556</v>
      </c>
      <c r="R753" s="4">
        <v>460.33</v>
      </c>
      <c r="S753" s="4">
        <v>332.61</v>
      </c>
      <c r="T753" s="4" t="str">
        <f>VLOOKUP(E753,zamiana!A:B,2,0)</f>
        <v>ALSTOM (ex. BT) CZL</v>
      </c>
    </row>
    <row r="754" spans="1:20" x14ac:dyDescent="0.3">
      <c r="A754" s="4" t="s">
        <v>6992</v>
      </c>
      <c r="B754" s="76">
        <v>45173</v>
      </c>
      <c r="C754" s="76">
        <v>45173</v>
      </c>
      <c r="D754" s="76">
        <v>45236</v>
      </c>
      <c r="E754" s="4" t="s">
        <v>951</v>
      </c>
      <c r="F754" s="4" t="s">
        <v>952</v>
      </c>
      <c r="G754" s="4" t="s">
        <v>942</v>
      </c>
      <c r="H754" s="4" t="s">
        <v>951</v>
      </c>
      <c r="I754" s="4" t="s">
        <v>3442</v>
      </c>
      <c r="J754" s="4" t="s">
        <v>3443</v>
      </c>
      <c r="K754" s="4" t="s">
        <v>1028</v>
      </c>
      <c r="L754" s="4">
        <v>1</v>
      </c>
      <c r="M754" s="4" t="s">
        <v>77</v>
      </c>
      <c r="N754" s="4">
        <v>460.33</v>
      </c>
      <c r="O754" s="4">
        <v>332.93</v>
      </c>
      <c r="P754" s="4" t="s">
        <v>78</v>
      </c>
      <c r="Q754" s="77">
        <v>45281.674305555556</v>
      </c>
      <c r="R754" s="4">
        <v>460.33</v>
      </c>
      <c r="S754" s="4">
        <v>332.93</v>
      </c>
      <c r="T754" s="4" t="str">
        <f>VLOOKUP(E754,zamiana!A:B,2,0)</f>
        <v>ALSTOM (ex. BT) CZL</v>
      </c>
    </row>
    <row r="755" spans="1:20" x14ac:dyDescent="0.3">
      <c r="A755" s="4" t="s">
        <v>6992</v>
      </c>
      <c r="B755" s="76">
        <v>45173</v>
      </c>
      <c r="C755" s="76">
        <v>45173</v>
      </c>
      <c r="D755" s="76">
        <v>45236</v>
      </c>
      <c r="E755" s="4" t="s">
        <v>951</v>
      </c>
      <c r="F755" s="4" t="s">
        <v>952</v>
      </c>
      <c r="G755" s="4" t="s">
        <v>942</v>
      </c>
      <c r="H755" s="4" t="s">
        <v>951</v>
      </c>
      <c r="I755" s="4" t="s">
        <v>3442</v>
      </c>
      <c r="J755" s="4" t="s">
        <v>3443</v>
      </c>
      <c r="K755" s="4" t="s">
        <v>1028</v>
      </c>
      <c r="L755" s="4">
        <v>1</v>
      </c>
      <c r="M755" s="4" t="s">
        <v>77</v>
      </c>
      <c r="N755" s="4">
        <v>460.33</v>
      </c>
      <c r="O755" s="4">
        <v>332.93</v>
      </c>
      <c r="P755" s="4" t="s">
        <v>78</v>
      </c>
      <c r="Q755" s="77">
        <v>45281.674305555556</v>
      </c>
      <c r="R755" s="4">
        <v>460.33</v>
      </c>
      <c r="S755" s="4">
        <v>332.93</v>
      </c>
      <c r="T755" s="4" t="str">
        <f>VLOOKUP(E755,zamiana!A:B,2,0)</f>
        <v>ALSTOM (ex. BT) CZL</v>
      </c>
    </row>
    <row r="756" spans="1:20" x14ac:dyDescent="0.3">
      <c r="A756" s="4" t="s">
        <v>6992</v>
      </c>
      <c r="B756" s="76">
        <v>45173</v>
      </c>
      <c r="C756" s="76">
        <v>45173</v>
      </c>
      <c r="D756" s="76">
        <v>45236</v>
      </c>
      <c r="E756" s="4" t="s">
        <v>951</v>
      </c>
      <c r="F756" s="4" t="s">
        <v>952</v>
      </c>
      <c r="G756" s="4" t="s">
        <v>942</v>
      </c>
      <c r="H756" s="4" t="s">
        <v>951</v>
      </c>
      <c r="I756" s="4" t="s">
        <v>3442</v>
      </c>
      <c r="J756" s="4" t="s">
        <v>3443</v>
      </c>
      <c r="K756" s="4" t="s">
        <v>1028</v>
      </c>
      <c r="L756" s="4">
        <v>1</v>
      </c>
      <c r="M756" s="4" t="s">
        <v>77</v>
      </c>
      <c r="N756" s="4">
        <v>460.33</v>
      </c>
      <c r="O756" s="4">
        <v>332.93</v>
      </c>
      <c r="P756" s="4" t="s">
        <v>78</v>
      </c>
      <c r="Q756" s="77">
        <v>45281.674305555556</v>
      </c>
      <c r="R756" s="4">
        <v>460.33</v>
      </c>
      <c r="S756" s="4">
        <v>332.93</v>
      </c>
      <c r="T756" s="4" t="str">
        <f>VLOOKUP(E756,zamiana!A:B,2,0)</f>
        <v>ALSTOM (ex. BT) CZL</v>
      </c>
    </row>
    <row r="757" spans="1:20" x14ac:dyDescent="0.3">
      <c r="A757" s="4" t="s">
        <v>6992</v>
      </c>
      <c r="B757" s="76">
        <v>45173</v>
      </c>
      <c r="C757" s="76">
        <v>45173</v>
      </c>
      <c r="D757" s="76">
        <v>45236</v>
      </c>
      <c r="E757" s="4" t="s">
        <v>951</v>
      </c>
      <c r="F757" s="4" t="s">
        <v>952</v>
      </c>
      <c r="G757" s="4" t="s">
        <v>942</v>
      </c>
      <c r="H757" s="4" t="s">
        <v>951</v>
      </c>
      <c r="I757" s="4" t="s">
        <v>3442</v>
      </c>
      <c r="J757" s="4" t="s">
        <v>3443</v>
      </c>
      <c r="K757" s="4" t="s">
        <v>1028</v>
      </c>
      <c r="L757" s="4">
        <v>1</v>
      </c>
      <c r="M757" s="4" t="s">
        <v>77</v>
      </c>
      <c r="N757" s="4">
        <v>460.33</v>
      </c>
      <c r="O757" s="4">
        <v>332.93</v>
      </c>
      <c r="P757" s="4" t="s">
        <v>78</v>
      </c>
      <c r="Q757" s="77">
        <v>45281.674305555556</v>
      </c>
      <c r="R757" s="4">
        <v>460.33</v>
      </c>
      <c r="S757" s="4">
        <v>332.93</v>
      </c>
      <c r="T757" s="4" t="str">
        <f>VLOOKUP(E757,zamiana!A:B,2,0)</f>
        <v>ALSTOM (ex. BT) CZL</v>
      </c>
    </row>
    <row r="758" spans="1:20" x14ac:dyDescent="0.3">
      <c r="A758" s="4" t="s">
        <v>6992</v>
      </c>
      <c r="B758" s="76">
        <v>45173</v>
      </c>
      <c r="C758" s="76">
        <v>45173</v>
      </c>
      <c r="D758" s="76">
        <v>45236</v>
      </c>
      <c r="E758" s="4" t="s">
        <v>951</v>
      </c>
      <c r="F758" s="4" t="s">
        <v>952</v>
      </c>
      <c r="G758" s="4" t="s">
        <v>942</v>
      </c>
      <c r="H758" s="4" t="s">
        <v>951</v>
      </c>
      <c r="I758" s="4" t="s">
        <v>1888</v>
      </c>
      <c r="J758" s="4">
        <v>100307944</v>
      </c>
      <c r="K758" s="4" t="s">
        <v>1028</v>
      </c>
      <c r="L758" s="4">
        <v>1</v>
      </c>
      <c r="M758" s="4" t="s">
        <v>77</v>
      </c>
      <c r="N758" s="4">
        <v>248.47</v>
      </c>
      <c r="O758" s="4">
        <v>216.29</v>
      </c>
      <c r="P758" s="4" t="s">
        <v>78</v>
      </c>
      <c r="Q758" s="77">
        <v>45281.660416666666</v>
      </c>
      <c r="R758" s="4">
        <v>248.47</v>
      </c>
      <c r="S758" s="4">
        <v>216.29</v>
      </c>
      <c r="T758" s="4" t="str">
        <f>VLOOKUP(E758,zamiana!A:B,2,0)</f>
        <v>ALSTOM (ex. BT) CZL</v>
      </c>
    </row>
    <row r="759" spans="1:20" x14ac:dyDescent="0.3">
      <c r="A759" s="4" t="s">
        <v>6992</v>
      </c>
      <c r="B759" s="76">
        <v>45173</v>
      </c>
      <c r="C759" s="76">
        <v>45173</v>
      </c>
      <c r="D759" s="76">
        <v>45236</v>
      </c>
      <c r="E759" s="4" t="s">
        <v>951</v>
      </c>
      <c r="F759" s="4" t="s">
        <v>952</v>
      </c>
      <c r="G759" s="4" t="s">
        <v>942</v>
      </c>
      <c r="H759" s="4" t="s">
        <v>951</v>
      </c>
      <c r="I759" s="4" t="s">
        <v>1890</v>
      </c>
      <c r="J759" s="4">
        <v>100307943</v>
      </c>
      <c r="K759" s="4" t="s">
        <v>1028</v>
      </c>
      <c r="L759" s="4">
        <v>1</v>
      </c>
      <c r="M759" s="4" t="s">
        <v>77</v>
      </c>
      <c r="N759" s="4">
        <v>230.12</v>
      </c>
      <c r="O759" s="4">
        <v>228.16</v>
      </c>
      <c r="P759" s="4" t="s">
        <v>78</v>
      </c>
      <c r="Q759" s="77">
        <v>45281.658333333333</v>
      </c>
      <c r="R759" s="4">
        <v>230.12</v>
      </c>
      <c r="S759" s="4">
        <v>228.16</v>
      </c>
      <c r="T759" s="4" t="str">
        <f>VLOOKUP(E759,zamiana!A:B,2,0)</f>
        <v>ALSTOM (ex. BT) CZL</v>
      </c>
    </row>
    <row r="760" spans="1:20" x14ac:dyDescent="0.3">
      <c r="A760" s="4" t="s">
        <v>6992</v>
      </c>
      <c r="B760" s="76">
        <v>45173</v>
      </c>
      <c r="C760" s="76">
        <v>45173</v>
      </c>
      <c r="D760" s="76">
        <v>45236</v>
      </c>
      <c r="E760" s="4" t="s">
        <v>951</v>
      </c>
      <c r="F760" s="4" t="s">
        <v>952</v>
      </c>
      <c r="G760" s="4" t="s">
        <v>942</v>
      </c>
      <c r="H760" s="4" t="s">
        <v>951</v>
      </c>
      <c r="I760" s="4" t="s">
        <v>1936</v>
      </c>
      <c r="J760" s="4">
        <v>100307942</v>
      </c>
      <c r="K760" s="4" t="s">
        <v>1028</v>
      </c>
      <c r="L760" s="4">
        <v>1</v>
      </c>
      <c r="M760" s="4" t="s">
        <v>77</v>
      </c>
      <c r="N760" s="4">
        <v>694.35</v>
      </c>
      <c r="O760" s="4">
        <v>614.79999999999995</v>
      </c>
      <c r="P760" s="4" t="s">
        <v>78</v>
      </c>
      <c r="Q760" s="77">
        <v>45281.665277777778</v>
      </c>
      <c r="R760" s="4">
        <v>694.35</v>
      </c>
      <c r="S760" s="4">
        <v>614.79999999999995</v>
      </c>
      <c r="T760" s="4" t="str">
        <f>VLOOKUP(E760,zamiana!A:B,2,0)</f>
        <v>ALSTOM (ex. BT) CZL</v>
      </c>
    </row>
    <row r="761" spans="1:20" x14ac:dyDescent="0.3">
      <c r="A761" s="4" t="s">
        <v>6992</v>
      </c>
      <c r="B761" s="76">
        <v>45173</v>
      </c>
      <c r="C761" s="76">
        <v>45173</v>
      </c>
      <c r="D761" s="76">
        <v>45236</v>
      </c>
      <c r="E761" s="4" t="s">
        <v>951</v>
      </c>
      <c r="F761" s="4" t="s">
        <v>952</v>
      </c>
      <c r="G761" s="4" t="s">
        <v>942</v>
      </c>
      <c r="H761" s="4" t="s">
        <v>951</v>
      </c>
      <c r="I761" s="4" t="s">
        <v>1356</v>
      </c>
      <c r="J761" s="4">
        <v>100307487</v>
      </c>
      <c r="K761" s="4" t="s">
        <v>1028</v>
      </c>
      <c r="L761" s="4">
        <v>1</v>
      </c>
      <c r="M761" s="4" t="s">
        <v>77</v>
      </c>
      <c r="N761" s="4">
        <v>22.2</v>
      </c>
      <c r="O761" s="4">
        <v>18.98</v>
      </c>
      <c r="P761" s="4" t="s">
        <v>78</v>
      </c>
      <c r="Q761" s="77">
        <v>45281.636111111111</v>
      </c>
      <c r="R761" s="4">
        <v>22.2</v>
      </c>
      <c r="S761" s="4">
        <v>18.98</v>
      </c>
      <c r="T761" s="4" t="str">
        <f>VLOOKUP(E761,zamiana!A:B,2,0)</f>
        <v>ALSTOM (ex. BT) CZL</v>
      </c>
    </row>
    <row r="762" spans="1:20" x14ac:dyDescent="0.3">
      <c r="A762" s="4" t="s">
        <v>6992</v>
      </c>
      <c r="B762" s="76">
        <v>45173</v>
      </c>
      <c r="C762" s="76">
        <v>45173</v>
      </c>
      <c r="D762" s="76">
        <v>45236</v>
      </c>
      <c r="E762" s="4" t="s">
        <v>951</v>
      </c>
      <c r="F762" s="4" t="s">
        <v>952</v>
      </c>
      <c r="G762" s="4" t="s">
        <v>942</v>
      </c>
      <c r="H762" s="4" t="s">
        <v>951</v>
      </c>
      <c r="I762" s="4" t="s">
        <v>1356</v>
      </c>
      <c r="J762" s="4">
        <v>100307487</v>
      </c>
      <c r="K762" s="4" t="s">
        <v>1028</v>
      </c>
      <c r="L762" s="4">
        <v>1</v>
      </c>
      <c r="M762" s="4" t="s">
        <v>77</v>
      </c>
      <c r="N762" s="4">
        <v>22.2</v>
      </c>
      <c r="O762" s="4">
        <v>18.98</v>
      </c>
      <c r="P762" s="4" t="s">
        <v>78</v>
      </c>
      <c r="Q762" s="77">
        <v>45281.636111111111</v>
      </c>
      <c r="R762" s="4">
        <v>22.2</v>
      </c>
      <c r="S762" s="4">
        <v>18.98</v>
      </c>
      <c r="T762" s="4" t="str">
        <f>VLOOKUP(E762,zamiana!A:B,2,0)</f>
        <v>ALSTOM (ex. BT) CZL</v>
      </c>
    </row>
    <row r="763" spans="1:20" x14ac:dyDescent="0.3">
      <c r="A763" s="4" t="s">
        <v>6992</v>
      </c>
      <c r="B763" s="76">
        <v>45173</v>
      </c>
      <c r="C763" s="76">
        <v>45173</v>
      </c>
      <c r="D763" s="76">
        <v>45236</v>
      </c>
      <c r="E763" s="4" t="s">
        <v>951</v>
      </c>
      <c r="F763" s="4" t="s">
        <v>952</v>
      </c>
      <c r="G763" s="4" t="s">
        <v>942</v>
      </c>
      <c r="H763" s="4" t="s">
        <v>951</v>
      </c>
      <c r="I763" s="4" t="s">
        <v>1356</v>
      </c>
      <c r="J763" s="4">
        <v>100307487</v>
      </c>
      <c r="K763" s="4" t="s">
        <v>1028</v>
      </c>
      <c r="L763" s="4">
        <v>1</v>
      </c>
      <c r="M763" s="4" t="s">
        <v>77</v>
      </c>
      <c r="N763" s="4">
        <v>22.2</v>
      </c>
      <c r="O763" s="4">
        <v>18.98</v>
      </c>
      <c r="P763" s="4" t="s">
        <v>78</v>
      </c>
      <c r="Q763" s="77">
        <v>45281.636111111111</v>
      </c>
      <c r="R763" s="4">
        <v>22.2</v>
      </c>
      <c r="S763" s="4">
        <v>18.98</v>
      </c>
      <c r="T763" s="4" t="str">
        <f>VLOOKUP(E763,zamiana!A:B,2,0)</f>
        <v>ALSTOM (ex. BT) CZL</v>
      </c>
    </row>
    <row r="764" spans="1:20" x14ac:dyDescent="0.3">
      <c r="A764" s="4" t="s">
        <v>6992</v>
      </c>
      <c r="B764" s="76">
        <v>45173</v>
      </c>
      <c r="C764" s="76">
        <v>45173</v>
      </c>
      <c r="D764" s="76">
        <v>45236</v>
      </c>
      <c r="E764" s="4" t="s">
        <v>951</v>
      </c>
      <c r="F764" s="4" t="s">
        <v>952</v>
      </c>
      <c r="G764" s="4" t="s">
        <v>942</v>
      </c>
      <c r="H764" s="4" t="s">
        <v>951</v>
      </c>
      <c r="I764" s="4" t="s">
        <v>1356</v>
      </c>
      <c r="J764" s="4">
        <v>100307487</v>
      </c>
      <c r="K764" s="4" t="s">
        <v>1028</v>
      </c>
      <c r="L764" s="4">
        <v>1</v>
      </c>
      <c r="M764" s="4" t="s">
        <v>77</v>
      </c>
      <c r="N764" s="4">
        <v>22.2</v>
      </c>
      <c r="O764" s="4">
        <v>18.98</v>
      </c>
      <c r="P764" s="4" t="s">
        <v>78</v>
      </c>
      <c r="Q764" s="77">
        <v>45281.636111111111</v>
      </c>
      <c r="R764" s="4">
        <v>22.2</v>
      </c>
      <c r="S764" s="4">
        <v>18.98</v>
      </c>
      <c r="T764" s="4" t="str">
        <f>VLOOKUP(E764,zamiana!A:B,2,0)</f>
        <v>ALSTOM (ex. BT) CZL</v>
      </c>
    </row>
    <row r="765" spans="1:20" x14ac:dyDescent="0.3">
      <c r="A765" s="4" t="s">
        <v>6992</v>
      </c>
      <c r="B765" s="76">
        <v>45173</v>
      </c>
      <c r="C765" s="76">
        <v>45173</v>
      </c>
      <c r="D765" s="76">
        <v>45236</v>
      </c>
      <c r="E765" s="4" t="s">
        <v>951</v>
      </c>
      <c r="F765" s="4" t="s">
        <v>952</v>
      </c>
      <c r="G765" s="4" t="s">
        <v>942</v>
      </c>
      <c r="H765" s="4" t="s">
        <v>951</v>
      </c>
      <c r="I765" s="4" t="s">
        <v>3714</v>
      </c>
      <c r="J765" s="4">
        <v>100307456</v>
      </c>
      <c r="K765" s="4" t="s">
        <v>1028</v>
      </c>
      <c r="L765" s="4">
        <v>1</v>
      </c>
      <c r="M765" s="4" t="s">
        <v>77</v>
      </c>
      <c r="N765" s="4">
        <v>50.09</v>
      </c>
      <c r="O765" s="4">
        <v>25.74</v>
      </c>
      <c r="P765" s="4" t="s">
        <v>78</v>
      </c>
      <c r="Q765" s="77">
        <v>45281.676388888889</v>
      </c>
      <c r="R765" s="4">
        <v>50.09</v>
      </c>
      <c r="S765" s="4">
        <v>25.74</v>
      </c>
      <c r="T765" s="4" t="str">
        <f>VLOOKUP(E765,zamiana!A:B,2,0)</f>
        <v>ALSTOM (ex. BT) CZL</v>
      </c>
    </row>
    <row r="766" spans="1:20" x14ac:dyDescent="0.3">
      <c r="A766" s="4" t="s">
        <v>6992</v>
      </c>
      <c r="B766" s="76">
        <v>45173</v>
      </c>
      <c r="C766" s="76">
        <v>45173</v>
      </c>
      <c r="D766" s="76">
        <v>45236</v>
      </c>
      <c r="E766" s="4" t="s">
        <v>951</v>
      </c>
      <c r="F766" s="4" t="s">
        <v>952</v>
      </c>
      <c r="G766" s="4" t="s">
        <v>942</v>
      </c>
      <c r="H766" s="4" t="s">
        <v>951</v>
      </c>
      <c r="I766" s="4" t="s">
        <v>3714</v>
      </c>
      <c r="J766" s="4">
        <v>100307456</v>
      </c>
      <c r="K766" s="4" t="s">
        <v>1028</v>
      </c>
      <c r="L766" s="4">
        <v>1</v>
      </c>
      <c r="M766" s="4" t="s">
        <v>77</v>
      </c>
      <c r="N766" s="4">
        <v>50.09</v>
      </c>
      <c r="O766" s="4">
        <v>25.74</v>
      </c>
      <c r="P766" s="4" t="s">
        <v>78</v>
      </c>
      <c r="Q766" s="77">
        <v>45281.676388888889</v>
      </c>
      <c r="R766" s="4">
        <v>50.09</v>
      </c>
      <c r="S766" s="4">
        <v>25.74</v>
      </c>
      <c r="T766" s="4" t="str">
        <f>VLOOKUP(E766,zamiana!A:B,2,0)</f>
        <v>ALSTOM (ex. BT) CZL</v>
      </c>
    </row>
    <row r="767" spans="1:20" x14ac:dyDescent="0.3">
      <c r="A767" s="4" t="s">
        <v>6992</v>
      </c>
      <c r="B767" s="76">
        <v>45173</v>
      </c>
      <c r="C767" s="76">
        <v>45173</v>
      </c>
      <c r="D767" s="76">
        <v>45236</v>
      </c>
      <c r="E767" s="4" t="s">
        <v>951</v>
      </c>
      <c r="F767" s="4" t="s">
        <v>952</v>
      </c>
      <c r="G767" s="4" t="s">
        <v>942</v>
      </c>
      <c r="H767" s="4" t="s">
        <v>951</v>
      </c>
      <c r="I767" s="4" t="s">
        <v>3714</v>
      </c>
      <c r="J767" s="4">
        <v>100307456</v>
      </c>
      <c r="K767" s="4" t="s">
        <v>1028</v>
      </c>
      <c r="L767" s="4">
        <v>1</v>
      </c>
      <c r="M767" s="4" t="s">
        <v>77</v>
      </c>
      <c r="N767" s="4">
        <v>50.09</v>
      </c>
      <c r="O767" s="4">
        <v>25.74</v>
      </c>
      <c r="P767" s="4" t="s">
        <v>78</v>
      </c>
      <c r="Q767" s="77">
        <v>45281.676388888889</v>
      </c>
      <c r="R767" s="4">
        <v>50.09</v>
      </c>
      <c r="S767" s="4">
        <v>25.74</v>
      </c>
      <c r="T767" s="4" t="str">
        <f>VLOOKUP(E767,zamiana!A:B,2,0)</f>
        <v>ALSTOM (ex. BT) CZL</v>
      </c>
    </row>
    <row r="768" spans="1:20" x14ac:dyDescent="0.3">
      <c r="A768" s="4" t="s">
        <v>6992</v>
      </c>
      <c r="B768" s="76">
        <v>45173</v>
      </c>
      <c r="C768" s="76">
        <v>45173</v>
      </c>
      <c r="D768" s="76">
        <v>45236</v>
      </c>
      <c r="E768" s="4" t="s">
        <v>951</v>
      </c>
      <c r="F768" s="4" t="s">
        <v>952</v>
      </c>
      <c r="G768" s="4" t="s">
        <v>942</v>
      </c>
      <c r="H768" s="4" t="s">
        <v>951</v>
      </c>
      <c r="I768" s="4" t="s">
        <v>3714</v>
      </c>
      <c r="J768" s="4">
        <v>100307456</v>
      </c>
      <c r="K768" s="4" t="s">
        <v>1028</v>
      </c>
      <c r="L768" s="4">
        <v>1</v>
      </c>
      <c r="M768" s="4" t="s">
        <v>77</v>
      </c>
      <c r="N768" s="4">
        <v>50.09</v>
      </c>
      <c r="O768" s="4">
        <v>25.74</v>
      </c>
      <c r="P768" s="4" t="s">
        <v>78</v>
      </c>
      <c r="Q768" s="77">
        <v>45281.676388888889</v>
      </c>
      <c r="R768" s="4">
        <v>50.09</v>
      </c>
      <c r="S768" s="4">
        <v>25.74</v>
      </c>
      <c r="T768" s="4" t="str">
        <f>VLOOKUP(E768,zamiana!A:B,2,0)</f>
        <v>ALSTOM (ex. BT) CZL</v>
      </c>
    </row>
    <row r="769" spans="1:20" x14ac:dyDescent="0.3">
      <c r="A769" s="4" t="s">
        <v>6992</v>
      </c>
      <c r="B769" s="76">
        <v>45173</v>
      </c>
      <c r="C769" s="76">
        <v>45173</v>
      </c>
      <c r="D769" s="76">
        <v>45236</v>
      </c>
      <c r="E769" s="4" t="s">
        <v>951</v>
      </c>
      <c r="F769" s="4" t="s">
        <v>952</v>
      </c>
      <c r="G769" s="4" t="s">
        <v>942</v>
      </c>
      <c r="H769" s="4" t="s">
        <v>951</v>
      </c>
      <c r="I769" s="4" t="s">
        <v>4056</v>
      </c>
      <c r="J769" s="4">
        <v>100307442</v>
      </c>
      <c r="K769" s="4" t="s">
        <v>1028</v>
      </c>
      <c r="L769" s="4">
        <v>1</v>
      </c>
      <c r="M769" s="4" t="s">
        <v>77</v>
      </c>
      <c r="N769" s="4">
        <v>39.61</v>
      </c>
      <c r="O769" s="4">
        <v>19.829999999999998</v>
      </c>
      <c r="P769" s="4" t="s">
        <v>78</v>
      </c>
      <c r="Q769" s="77">
        <v>45281.676388888889</v>
      </c>
      <c r="R769" s="4">
        <v>39.61</v>
      </c>
      <c r="S769" s="4">
        <v>19.829999999999998</v>
      </c>
      <c r="T769" s="4" t="str">
        <f>VLOOKUP(E769,zamiana!A:B,2,0)</f>
        <v>ALSTOM (ex. BT) CZL</v>
      </c>
    </row>
    <row r="770" spans="1:20" x14ac:dyDescent="0.3">
      <c r="A770" s="4" t="s">
        <v>6992</v>
      </c>
      <c r="B770" s="76">
        <v>45173</v>
      </c>
      <c r="C770" s="76">
        <v>45173</v>
      </c>
      <c r="D770" s="76">
        <v>45236</v>
      </c>
      <c r="E770" s="4" t="s">
        <v>951</v>
      </c>
      <c r="F770" s="4" t="s">
        <v>952</v>
      </c>
      <c r="G770" s="4" t="s">
        <v>942</v>
      </c>
      <c r="H770" s="4" t="s">
        <v>951</v>
      </c>
      <c r="I770" s="4" t="s">
        <v>4056</v>
      </c>
      <c r="J770" s="4">
        <v>100307442</v>
      </c>
      <c r="K770" s="4" t="s">
        <v>1028</v>
      </c>
      <c r="L770" s="4">
        <v>2</v>
      </c>
      <c r="M770" s="4" t="s">
        <v>77</v>
      </c>
      <c r="N770" s="4">
        <v>39.61</v>
      </c>
      <c r="O770" s="4">
        <v>19.829999999999998</v>
      </c>
      <c r="P770" s="4" t="s">
        <v>78</v>
      </c>
      <c r="Q770" s="77">
        <v>45281.676388888889</v>
      </c>
      <c r="R770" s="4">
        <v>79.22</v>
      </c>
      <c r="S770" s="4">
        <v>39.659999999999997</v>
      </c>
      <c r="T770" s="4" t="str">
        <f>VLOOKUP(E770,zamiana!A:B,2,0)</f>
        <v>ALSTOM (ex. BT) CZL</v>
      </c>
    </row>
    <row r="771" spans="1:20" x14ac:dyDescent="0.3">
      <c r="A771" s="4" t="s">
        <v>6992</v>
      </c>
      <c r="B771" s="76">
        <v>45173</v>
      </c>
      <c r="C771" s="76">
        <v>45173</v>
      </c>
      <c r="D771" s="76">
        <v>45236</v>
      </c>
      <c r="E771" s="4" t="s">
        <v>951</v>
      </c>
      <c r="F771" s="4" t="s">
        <v>952</v>
      </c>
      <c r="G771" s="4" t="s">
        <v>942</v>
      </c>
      <c r="H771" s="4" t="s">
        <v>951</v>
      </c>
      <c r="I771" s="4" t="s">
        <v>4056</v>
      </c>
      <c r="J771" s="4">
        <v>100307442</v>
      </c>
      <c r="K771" s="4" t="s">
        <v>1028</v>
      </c>
      <c r="L771" s="4">
        <v>1</v>
      </c>
      <c r="M771" s="4" t="s">
        <v>77</v>
      </c>
      <c r="N771" s="4">
        <v>39.61</v>
      </c>
      <c r="O771" s="4">
        <v>19.829999999999998</v>
      </c>
      <c r="P771" s="4" t="s">
        <v>78</v>
      </c>
      <c r="Q771" s="77">
        <v>45281.676388888889</v>
      </c>
      <c r="R771" s="4">
        <v>39.61</v>
      </c>
      <c r="S771" s="4">
        <v>19.829999999999998</v>
      </c>
      <c r="T771" s="4" t="str">
        <f>VLOOKUP(E771,zamiana!A:B,2,0)</f>
        <v>ALSTOM (ex. BT) CZL</v>
      </c>
    </row>
    <row r="772" spans="1:20" x14ac:dyDescent="0.3">
      <c r="A772" s="4" t="s">
        <v>6992</v>
      </c>
      <c r="B772" s="76">
        <v>45173</v>
      </c>
      <c r="C772" s="76">
        <v>45173</v>
      </c>
      <c r="D772" s="76">
        <v>45236</v>
      </c>
      <c r="E772" s="4" t="s">
        <v>951</v>
      </c>
      <c r="F772" s="4" t="s">
        <v>952</v>
      </c>
      <c r="G772" s="4" t="s">
        <v>942</v>
      </c>
      <c r="H772" s="4" t="s">
        <v>951</v>
      </c>
      <c r="I772" s="4" t="s">
        <v>4055</v>
      </c>
      <c r="J772" s="4">
        <v>100307441</v>
      </c>
      <c r="K772" s="4" t="s">
        <v>1028</v>
      </c>
      <c r="L772" s="4">
        <v>1</v>
      </c>
      <c r="M772" s="4" t="s">
        <v>77</v>
      </c>
      <c r="N772" s="4">
        <v>39.61</v>
      </c>
      <c r="O772" s="4">
        <v>19.75</v>
      </c>
      <c r="P772" s="4" t="s">
        <v>78</v>
      </c>
      <c r="Q772" s="77">
        <v>45281.676388888889</v>
      </c>
      <c r="R772" s="4">
        <v>39.61</v>
      </c>
      <c r="S772" s="4">
        <v>19.75</v>
      </c>
      <c r="T772" s="4" t="str">
        <f>VLOOKUP(E772,zamiana!A:B,2,0)</f>
        <v>ALSTOM (ex. BT) CZL</v>
      </c>
    </row>
    <row r="773" spans="1:20" x14ac:dyDescent="0.3">
      <c r="A773" s="4" t="s">
        <v>6992</v>
      </c>
      <c r="B773" s="76">
        <v>45173</v>
      </c>
      <c r="C773" s="76">
        <v>45173</v>
      </c>
      <c r="D773" s="76">
        <v>45236</v>
      </c>
      <c r="E773" s="4" t="s">
        <v>951</v>
      </c>
      <c r="F773" s="4" t="s">
        <v>952</v>
      </c>
      <c r="G773" s="4" t="s">
        <v>942</v>
      </c>
      <c r="H773" s="4" t="s">
        <v>951</v>
      </c>
      <c r="I773" s="4" t="s">
        <v>4055</v>
      </c>
      <c r="J773" s="4">
        <v>100307441</v>
      </c>
      <c r="K773" s="4" t="s">
        <v>1028</v>
      </c>
      <c r="L773" s="4">
        <v>2</v>
      </c>
      <c r="M773" s="4" t="s">
        <v>77</v>
      </c>
      <c r="N773" s="4">
        <v>39.61</v>
      </c>
      <c r="O773" s="4">
        <v>19.75</v>
      </c>
      <c r="P773" s="4" t="s">
        <v>78</v>
      </c>
      <c r="Q773" s="77">
        <v>45281.676388888889</v>
      </c>
      <c r="R773" s="4">
        <v>79.22</v>
      </c>
      <c r="S773" s="4">
        <v>39.5</v>
      </c>
      <c r="T773" s="4" t="str">
        <f>VLOOKUP(E773,zamiana!A:B,2,0)</f>
        <v>ALSTOM (ex. BT) CZL</v>
      </c>
    </row>
    <row r="774" spans="1:20" x14ac:dyDescent="0.3">
      <c r="A774" s="4" t="s">
        <v>6992</v>
      </c>
      <c r="B774" s="76">
        <v>45173</v>
      </c>
      <c r="C774" s="76">
        <v>45173</v>
      </c>
      <c r="D774" s="76">
        <v>45236</v>
      </c>
      <c r="E774" s="4" t="s">
        <v>951</v>
      </c>
      <c r="F774" s="4" t="s">
        <v>952</v>
      </c>
      <c r="G774" s="4" t="s">
        <v>942</v>
      </c>
      <c r="H774" s="4" t="s">
        <v>951</v>
      </c>
      <c r="I774" s="4" t="s">
        <v>4055</v>
      </c>
      <c r="J774" s="4">
        <v>100307441</v>
      </c>
      <c r="K774" s="4" t="s">
        <v>1028</v>
      </c>
      <c r="L774" s="4">
        <v>1</v>
      </c>
      <c r="M774" s="4" t="s">
        <v>77</v>
      </c>
      <c r="N774" s="4">
        <v>39.61</v>
      </c>
      <c r="O774" s="4">
        <v>19.75</v>
      </c>
      <c r="P774" s="4" t="s">
        <v>78</v>
      </c>
      <c r="Q774" s="77">
        <v>45281.676388888889</v>
      </c>
      <c r="R774" s="4">
        <v>39.61</v>
      </c>
      <c r="S774" s="4">
        <v>19.75</v>
      </c>
      <c r="T774" s="4" t="str">
        <f>VLOOKUP(E774,zamiana!A:B,2,0)</f>
        <v>ALSTOM (ex. BT) CZL</v>
      </c>
    </row>
    <row r="775" spans="1:20" x14ac:dyDescent="0.3">
      <c r="A775" s="4" t="s">
        <v>6992</v>
      </c>
      <c r="B775" s="76">
        <v>45173</v>
      </c>
      <c r="C775" s="76">
        <v>45173</v>
      </c>
      <c r="D775" s="76">
        <v>45236</v>
      </c>
      <c r="E775" s="4" t="s">
        <v>951</v>
      </c>
      <c r="F775" s="4" t="s">
        <v>952</v>
      </c>
      <c r="G775" s="4" t="s">
        <v>942</v>
      </c>
      <c r="H775" s="4" t="s">
        <v>951</v>
      </c>
      <c r="I775" s="4" t="s">
        <v>3175</v>
      </c>
      <c r="J775" s="4">
        <v>100307440</v>
      </c>
      <c r="K775" s="4" t="s">
        <v>1028</v>
      </c>
      <c r="L775" s="4">
        <v>1</v>
      </c>
      <c r="M775" s="4" t="s">
        <v>77</v>
      </c>
      <c r="N775" s="4">
        <v>523.66999999999996</v>
      </c>
      <c r="O775" s="4">
        <v>368.43</v>
      </c>
      <c r="P775" s="4" t="s">
        <v>78</v>
      </c>
      <c r="Q775" s="77">
        <v>45281.668055555558</v>
      </c>
      <c r="R775" s="4">
        <v>523.66999999999996</v>
      </c>
      <c r="S775" s="4">
        <v>368.43</v>
      </c>
      <c r="T775" s="4" t="str">
        <f>VLOOKUP(E775,zamiana!A:B,2,0)</f>
        <v>ALSTOM (ex. BT) CZL</v>
      </c>
    </row>
    <row r="776" spans="1:20" x14ac:dyDescent="0.3">
      <c r="A776" s="4" t="s">
        <v>6992</v>
      </c>
      <c r="B776" s="76">
        <v>45173</v>
      </c>
      <c r="C776" s="76">
        <v>45173</v>
      </c>
      <c r="D776" s="76">
        <v>45236</v>
      </c>
      <c r="E776" s="4" t="s">
        <v>951</v>
      </c>
      <c r="F776" s="4" t="s">
        <v>952</v>
      </c>
      <c r="G776" s="4" t="s">
        <v>942</v>
      </c>
      <c r="H776" s="4" t="s">
        <v>951</v>
      </c>
      <c r="I776" s="4" t="s">
        <v>3175</v>
      </c>
      <c r="J776" s="4">
        <v>100307440</v>
      </c>
      <c r="K776" s="4" t="s">
        <v>1028</v>
      </c>
      <c r="L776" s="4">
        <v>2</v>
      </c>
      <c r="M776" s="4" t="s">
        <v>77</v>
      </c>
      <c r="N776" s="4">
        <v>523.66999999999996</v>
      </c>
      <c r="O776" s="4">
        <v>368.43</v>
      </c>
      <c r="P776" s="4" t="s">
        <v>78</v>
      </c>
      <c r="Q776" s="77">
        <v>45281.668055555558</v>
      </c>
      <c r="R776" s="4">
        <v>1047.3399999999999</v>
      </c>
      <c r="S776" s="4">
        <v>736.86</v>
      </c>
      <c r="T776" s="4" t="str">
        <f>VLOOKUP(E776,zamiana!A:B,2,0)</f>
        <v>ALSTOM (ex. BT) CZL</v>
      </c>
    </row>
    <row r="777" spans="1:20" x14ac:dyDescent="0.3">
      <c r="A777" s="4" t="s">
        <v>6992</v>
      </c>
      <c r="B777" s="76">
        <v>45173</v>
      </c>
      <c r="C777" s="76">
        <v>45173</v>
      </c>
      <c r="D777" s="76">
        <v>45236</v>
      </c>
      <c r="E777" s="4" t="s">
        <v>951</v>
      </c>
      <c r="F777" s="4" t="s">
        <v>952</v>
      </c>
      <c r="G777" s="4" t="s">
        <v>942</v>
      </c>
      <c r="H777" s="4" t="s">
        <v>951</v>
      </c>
      <c r="I777" s="4" t="s">
        <v>3175</v>
      </c>
      <c r="J777" s="4">
        <v>100307440</v>
      </c>
      <c r="K777" s="4" t="s">
        <v>1028</v>
      </c>
      <c r="L777" s="4">
        <v>1</v>
      </c>
      <c r="M777" s="4" t="s">
        <v>77</v>
      </c>
      <c r="N777" s="4">
        <v>523.66999999999996</v>
      </c>
      <c r="O777" s="4">
        <v>368.43</v>
      </c>
      <c r="P777" s="4" t="s">
        <v>78</v>
      </c>
      <c r="Q777" s="77">
        <v>45281.668055555558</v>
      </c>
      <c r="R777" s="4">
        <v>523.66999999999996</v>
      </c>
      <c r="S777" s="4">
        <v>368.43</v>
      </c>
      <c r="T777" s="4" t="str">
        <f>VLOOKUP(E777,zamiana!A:B,2,0)</f>
        <v>ALSTOM (ex. BT) CZL</v>
      </c>
    </row>
    <row r="778" spans="1:20" x14ac:dyDescent="0.3">
      <c r="A778" s="4" t="s">
        <v>6992</v>
      </c>
      <c r="B778" s="76">
        <v>45173</v>
      </c>
      <c r="C778" s="76">
        <v>45173</v>
      </c>
      <c r="D778" s="76">
        <v>45236</v>
      </c>
      <c r="E778" s="4" t="s">
        <v>951</v>
      </c>
      <c r="F778" s="4" t="s">
        <v>952</v>
      </c>
      <c r="G778" s="4" t="s">
        <v>942</v>
      </c>
      <c r="H778" s="4" t="s">
        <v>951</v>
      </c>
      <c r="I778" s="4" t="s">
        <v>1622</v>
      </c>
      <c r="J778" s="4">
        <v>100307193</v>
      </c>
      <c r="K778" s="4" t="s">
        <v>1028</v>
      </c>
      <c r="L778" s="4">
        <v>2</v>
      </c>
      <c r="M778" s="4" t="s">
        <v>77</v>
      </c>
      <c r="N778" s="4">
        <v>44.31</v>
      </c>
      <c r="O778" s="4">
        <v>40.99</v>
      </c>
      <c r="P778" s="4" t="s">
        <v>78</v>
      </c>
      <c r="Q778" s="77">
        <v>45281.665972222225</v>
      </c>
      <c r="R778" s="4">
        <v>88.62</v>
      </c>
      <c r="S778" s="4">
        <v>81.98</v>
      </c>
      <c r="T778" s="4" t="str">
        <f>VLOOKUP(E778,zamiana!A:B,2,0)</f>
        <v>ALSTOM (ex. BT) CZL</v>
      </c>
    </row>
    <row r="779" spans="1:20" x14ac:dyDescent="0.3">
      <c r="A779" s="4" t="s">
        <v>6992</v>
      </c>
      <c r="B779" s="76">
        <v>45173</v>
      </c>
      <c r="C779" s="76">
        <v>45173</v>
      </c>
      <c r="D779" s="76">
        <v>45236</v>
      </c>
      <c r="E779" s="4" t="s">
        <v>951</v>
      </c>
      <c r="F779" s="4" t="s">
        <v>952</v>
      </c>
      <c r="G779" s="4" t="s">
        <v>942</v>
      </c>
      <c r="H779" s="4" t="s">
        <v>951</v>
      </c>
      <c r="I779" s="4" t="s">
        <v>1622</v>
      </c>
      <c r="J779" s="4">
        <v>100307193</v>
      </c>
      <c r="K779" s="4" t="s">
        <v>1028</v>
      </c>
      <c r="L779" s="4">
        <v>2</v>
      </c>
      <c r="M779" s="4" t="s">
        <v>77</v>
      </c>
      <c r="N779" s="4">
        <v>44.31</v>
      </c>
      <c r="O779" s="4">
        <v>40.99</v>
      </c>
      <c r="P779" s="4" t="s">
        <v>78</v>
      </c>
      <c r="Q779" s="77">
        <v>45281.665972222225</v>
      </c>
      <c r="R779" s="4">
        <v>88.62</v>
      </c>
      <c r="S779" s="4">
        <v>81.98</v>
      </c>
      <c r="T779" s="4" t="str">
        <f>VLOOKUP(E779,zamiana!A:B,2,0)</f>
        <v>ALSTOM (ex. BT) CZL</v>
      </c>
    </row>
    <row r="780" spans="1:20" x14ac:dyDescent="0.3">
      <c r="A780" s="4" t="s">
        <v>6992</v>
      </c>
      <c r="B780" s="76">
        <v>45173</v>
      </c>
      <c r="C780" s="76">
        <v>45173</v>
      </c>
      <c r="D780" s="76">
        <v>45236</v>
      </c>
      <c r="E780" s="4" t="s">
        <v>951</v>
      </c>
      <c r="F780" s="4" t="s">
        <v>952</v>
      </c>
      <c r="G780" s="4" t="s">
        <v>942</v>
      </c>
      <c r="H780" s="4" t="s">
        <v>951</v>
      </c>
      <c r="I780" s="4" t="s">
        <v>1622</v>
      </c>
      <c r="J780" s="4">
        <v>100307193</v>
      </c>
      <c r="K780" s="4" t="s">
        <v>1028</v>
      </c>
      <c r="L780" s="4">
        <v>2</v>
      </c>
      <c r="M780" s="4" t="s">
        <v>77</v>
      </c>
      <c r="N780" s="4">
        <v>44.31</v>
      </c>
      <c r="O780" s="4">
        <v>40.99</v>
      </c>
      <c r="P780" s="4" t="s">
        <v>78</v>
      </c>
      <c r="Q780" s="77">
        <v>45281.665972222225</v>
      </c>
      <c r="R780" s="4">
        <v>88.62</v>
      </c>
      <c r="S780" s="4">
        <v>81.98</v>
      </c>
      <c r="T780" s="4" t="str">
        <f>VLOOKUP(E780,zamiana!A:B,2,0)</f>
        <v>ALSTOM (ex. BT) CZL</v>
      </c>
    </row>
    <row r="781" spans="1:20" x14ac:dyDescent="0.3">
      <c r="A781" s="4" t="s">
        <v>6992</v>
      </c>
      <c r="B781" s="76">
        <v>45173</v>
      </c>
      <c r="C781" s="76">
        <v>45173</v>
      </c>
      <c r="D781" s="76">
        <v>45236</v>
      </c>
      <c r="E781" s="4" t="s">
        <v>951</v>
      </c>
      <c r="F781" s="4" t="s">
        <v>952</v>
      </c>
      <c r="G781" s="4" t="s">
        <v>942</v>
      </c>
      <c r="H781" s="4" t="s">
        <v>951</v>
      </c>
      <c r="I781" s="4" t="s">
        <v>1622</v>
      </c>
      <c r="J781" s="4">
        <v>100307193</v>
      </c>
      <c r="K781" s="4" t="s">
        <v>1028</v>
      </c>
      <c r="L781" s="4">
        <v>2</v>
      </c>
      <c r="M781" s="4" t="s">
        <v>77</v>
      </c>
      <c r="N781" s="4">
        <v>44.31</v>
      </c>
      <c r="O781" s="4">
        <v>40.99</v>
      </c>
      <c r="P781" s="4" t="s">
        <v>78</v>
      </c>
      <c r="Q781" s="77">
        <v>45281.665972222225</v>
      </c>
      <c r="R781" s="4">
        <v>88.62</v>
      </c>
      <c r="S781" s="4">
        <v>81.98</v>
      </c>
      <c r="T781" s="4" t="str">
        <f>VLOOKUP(E781,zamiana!A:B,2,0)</f>
        <v>ALSTOM (ex. BT) CZL</v>
      </c>
    </row>
    <row r="782" spans="1:20" x14ac:dyDescent="0.3">
      <c r="A782" s="4" t="s">
        <v>6992</v>
      </c>
      <c r="B782" s="76">
        <v>45173</v>
      </c>
      <c r="C782" s="76">
        <v>45173</v>
      </c>
      <c r="D782" s="76">
        <v>45236</v>
      </c>
      <c r="E782" s="4" t="s">
        <v>951</v>
      </c>
      <c r="F782" s="4" t="s">
        <v>952</v>
      </c>
      <c r="G782" s="4" t="s">
        <v>942</v>
      </c>
      <c r="H782" s="4" t="s">
        <v>951</v>
      </c>
      <c r="I782" s="4" t="s">
        <v>1622</v>
      </c>
      <c r="J782" s="4">
        <v>100307193</v>
      </c>
      <c r="K782" s="4" t="s">
        <v>1028</v>
      </c>
      <c r="L782" s="4">
        <v>2</v>
      </c>
      <c r="M782" s="4" t="s">
        <v>77</v>
      </c>
      <c r="N782" s="4">
        <v>44.31</v>
      </c>
      <c r="O782" s="4">
        <v>40.99</v>
      </c>
      <c r="P782" s="4" t="s">
        <v>78</v>
      </c>
      <c r="Q782" s="77">
        <v>45281.665972222225</v>
      </c>
      <c r="R782" s="4">
        <v>88.62</v>
      </c>
      <c r="S782" s="4">
        <v>81.98</v>
      </c>
      <c r="T782" s="4" t="str">
        <f>VLOOKUP(E782,zamiana!A:B,2,0)</f>
        <v>ALSTOM (ex. BT) CZL</v>
      </c>
    </row>
    <row r="783" spans="1:20" x14ac:dyDescent="0.3">
      <c r="A783" s="4" t="s">
        <v>6992</v>
      </c>
      <c r="B783" s="76">
        <v>45173</v>
      </c>
      <c r="C783" s="76">
        <v>45173</v>
      </c>
      <c r="D783" s="76">
        <v>45236</v>
      </c>
      <c r="E783" s="4" t="s">
        <v>951</v>
      </c>
      <c r="F783" s="4" t="s">
        <v>952</v>
      </c>
      <c r="G783" s="4" t="s">
        <v>942</v>
      </c>
      <c r="H783" s="4" t="s">
        <v>951</v>
      </c>
      <c r="I783" s="4" t="s">
        <v>1622</v>
      </c>
      <c r="J783" s="4">
        <v>100307193</v>
      </c>
      <c r="K783" s="4" t="s">
        <v>1028</v>
      </c>
      <c r="L783" s="4">
        <v>2</v>
      </c>
      <c r="M783" s="4" t="s">
        <v>77</v>
      </c>
      <c r="N783" s="4">
        <v>44.31</v>
      </c>
      <c r="O783" s="4">
        <v>40.99</v>
      </c>
      <c r="P783" s="4" t="s">
        <v>78</v>
      </c>
      <c r="Q783" s="77">
        <v>45281.665972222225</v>
      </c>
      <c r="R783" s="4">
        <v>88.62</v>
      </c>
      <c r="S783" s="4">
        <v>81.98</v>
      </c>
      <c r="T783" s="4" t="str">
        <f>VLOOKUP(E783,zamiana!A:B,2,0)</f>
        <v>ALSTOM (ex. BT) CZL</v>
      </c>
    </row>
    <row r="784" spans="1:20" x14ac:dyDescent="0.3">
      <c r="A784" s="4" t="s">
        <v>6992</v>
      </c>
      <c r="B784" s="76">
        <v>45173</v>
      </c>
      <c r="C784" s="76">
        <v>45173</v>
      </c>
      <c r="D784" s="76">
        <v>45236</v>
      </c>
      <c r="E784" s="4" t="s">
        <v>951</v>
      </c>
      <c r="F784" s="4" t="s">
        <v>952</v>
      </c>
      <c r="G784" s="4" t="s">
        <v>942</v>
      </c>
      <c r="H784" s="4" t="s">
        <v>951</v>
      </c>
      <c r="I784" s="4" t="s">
        <v>1622</v>
      </c>
      <c r="J784" s="4">
        <v>100307193</v>
      </c>
      <c r="K784" s="4" t="s">
        <v>1028</v>
      </c>
      <c r="L784" s="4">
        <v>2</v>
      </c>
      <c r="M784" s="4" t="s">
        <v>77</v>
      </c>
      <c r="N784" s="4">
        <v>44.31</v>
      </c>
      <c r="O784" s="4">
        <v>40.99</v>
      </c>
      <c r="P784" s="4" t="s">
        <v>78</v>
      </c>
      <c r="Q784" s="77">
        <v>45281.665972222225</v>
      </c>
      <c r="R784" s="4">
        <v>88.62</v>
      </c>
      <c r="S784" s="4">
        <v>81.98</v>
      </c>
      <c r="T784" s="4" t="str">
        <f>VLOOKUP(E784,zamiana!A:B,2,0)</f>
        <v>ALSTOM (ex. BT) CZL</v>
      </c>
    </row>
    <row r="785" spans="1:20" x14ac:dyDescent="0.3">
      <c r="A785" s="4" t="s">
        <v>6992</v>
      </c>
      <c r="B785" s="76">
        <v>45173</v>
      </c>
      <c r="C785" s="76">
        <v>45173</v>
      </c>
      <c r="D785" s="76">
        <v>45236</v>
      </c>
      <c r="E785" s="4" t="s">
        <v>951</v>
      </c>
      <c r="F785" s="4" t="s">
        <v>952</v>
      </c>
      <c r="G785" s="4" t="s">
        <v>942</v>
      </c>
      <c r="H785" s="4" t="s">
        <v>951</v>
      </c>
      <c r="I785" s="4" t="s">
        <v>1622</v>
      </c>
      <c r="J785" s="4">
        <v>100307193</v>
      </c>
      <c r="K785" s="4" t="s">
        <v>1028</v>
      </c>
      <c r="L785" s="4">
        <v>2</v>
      </c>
      <c r="M785" s="4" t="s">
        <v>77</v>
      </c>
      <c r="N785" s="4">
        <v>44.31</v>
      </c>
      <c r="O785" s="4">
        <v>40.99</v>
      </c>
      <c r="P785" s="4" t="s">
        <v>78</v>
      </c>
      <c r="Q785" s="77">
        <v>45281.665972222225</v>
      </c>
      <c r="R785" s="4">
        <v>88.62</v>
      </c>
      <c r="S785" s="4">
        <v>81.98</v>
      </c>
      <c r="T785" s="4" t="str">
        <f>VLOOKUP(E785,zamiana!A:B,2,0)</f>
        <v>ALSTOM (ex. BT) CZL</v>
      </c>
    </row>
    <row r="786" spans="1:20" x14ac:dyDescent="0.3">
      <c r="A786" s="4" t="s">
        <v>6992</v>
      </c>
      <c r="B786" s="76">
        <v>45173</v>
      </c>
      <c r="C786" s="76">
        <v>45173</v>
      </c>
      <c r="D786" s="76">
        <v>45236</v>
      </c>
      <c r="E786" s="4" t="s">
        <v>951</v>
      </c>
      <c r="F786" s="4" t="s">
        <v>952</v>
      </c>
      <c r="G786" s="4" t="s">
        <v>942</v>
      </c>
      <c r="H786" s="4" t="s">
        <v>951</v>
      </c>
      <c r="I786" s="4" t="s">
        <v>1941</v>
      </c>
      <c r="J786" s="4">
        <v>100307155</v>
      </c>
      <c r="K786" s="4" t="s">
        <v>1028</v>
      </c>
      <c r="L786" s="4">
        <v>1</v>
      </c>
      <c r="M786" s="4" t="s">
        <v>77</v>
      </c>
      <c r="N786" s="4">
        <v>1176.8800000000001</v>
      </c>
      <c r="O786" s="4">
        <v>616.5</v>
      </c>
      <c r="P786" s="4" t="s">
        <v>78</v>
      </c>
      <c r="Q786" s="77">
        <v>45281.635416666664</v>
      </c>
      <c r="R786" s="4">
        <v>1176.8800000000001</v>
      </c>
      <c r="S786" s="4">
        <v>616.5</v>
      </c>
      <c r="T786" s="4" t="str">
        <f>VLOOKUP(E786,zamiana!A:B,2,0)</f>
        <v>ALSTOM (ex. BT) CZL</v>
      </c>
    </row>
    <row r="787" spans="1:20" x14ac:dyDescent="0.3">
      <c r="A787" s="4" t="s">
        <v>6992</v>
      </c>
      <c r="B787" s="76">
        <v>45173</v>
      </c>
      <c r="C787" s="76">
        <v>45173</v>
      </c>
      <c r="D787" s="76">
        <v>45236</v>
      </c>
      <c r="E787" s="4" t="s">
        <v>951</v>
      </c>
      <c r="F787" s="4" t="s">
        <v>952</v>
      </c>
      <c r="G787" s="4" t="s">
        <v>942</v>
      </c>
      <c r="H787" s="4" t="s">
        <v>951</v>
      </c>
      <c r="I787" s="4" t="s">
        <v>1941</v>
      </c>
      <c r="J787" s="4">
        <v>100307155</v>
      </c>
      <c r="K787" s="4" t="s">
        <v>1028</v>
      </c>
      <c r="L787" s="4">
        <v>1</v>
      </c>
      <c r="M787" s="4" t="s">
        <v>77</v>
      </c>
      <c r="N787" s="4">
        <v>1176.8800000000001</v>
      </c>
      <c r="O787" s="4">
        <v>616.5</v>
      </c>
      <c r="P787" s="4" t="s">
        <v>78</v>
      </c>
      <c r="Q787" s="77">
        <v>45281.635416666664</v>
      </c>
      <c r="R787" s="4">
        <v>1176.8800000000001</v>
      </c>
      <c r="S787" s="4">
        <v>616.5</v>
      </c>
      <c r="T787" s="4" t="str">
        <f>VLOOKUP(E787,zamiana!A:B,2,0)</f>
        <v>ALSTOM (ex. BT) CZL</v>
      </c>
    </row>
    <row r="788" spans="1:20" x14ac:dyDescent="0.3">
      <c r="A788" s="4" t="s">
        <v>6992</v>
      </c>
      <c r="B788" s="76">
        <v>45173</v>
      </c>
      <c r="C788" s="76">
        <v>45173</v>
      </c>
      <c r="D788" s="76">
        <v>45236</v>
      </c>
      <c r="E788" s="4" t="s">
        <v>951</v>
      </c>
      <c r="F788" s="4" t="s">
        <v>952</v>
      </c>
      <c r="G788" s="4" t="s">
        <v>942</v>
      </c>
      <c r="H788" s="4" t="s">
        <v>951</v>
      </c>
      <c r="I788" s="4" t="s">
        <v>1941</v>
      </c>
      <c r="J788" s="4">
        <v>100307155</v>
      </c>
      <c r="K788" s="4" t="s">
        <v>1028</v>
      </c>
      <c r="L788" s="4">
        <v>1</v>
      </c>
      <c r="M788" s="4" t="s">
        <v>77</v>
      </c>
      <c r="N788" s="4">
        <v>1176.8800000000001</v>
      </c>
      <c r="O788" s="4">
        <v>616.5</v>
      </c>
      <c r="P788" s="4" t="s">
        <v>78</v>
      </c>
      <c r="Q788" s="77">
        <v>45281.635416666664</v>
      </c>
      <c r="R788" s="4">
        <v>1176.8800000000001</v>
      </c>
      <c r="S788" s="4">
        <v>616.5</v>
      </c>
      <c r="T788" s="4" t="str">
        <f>VLOOKUP(E788,zamiana!A:B,2,0)</f>
        <v>ALSTOM (ex. BT) CZL</v>
      </c>
    </row>
    <row r="789" spans="1:20" x14ac:dyDescent="0.3">
      <c r="A789" s="4" t="s">
        <v>6993</v>
      </c>
      <c r="B789" s="76">
        <v>45173</v>
      </c>
      <c r="C789" s="76">
        <v>45173</v>
      </c>
      <c r="D789" s="76">
        <v>45236</v>
      </c>
      <c r="E789" s="4" t="s">
        <v>951</v>
      </c>
      <c r="F789" s="4" t="s">
        <v>952</v>
      </c>
      <c r="G789" s="4" t="s">
        <v>942</v>
      </c>
      <c r="H789" s="4" t="s">
        <v>951</v>
      </c>
      <c r="I789" s="4" t="s">
        <v>3096</v>
      </c>
      <c r="J789" s="4" t="s">
        <v>3097</v>
      </c>
      <c r="K789" s="4" t="s">
        <v>955</v>
      </c>
      <c r="L789" s="4">
        <v>2</v>
      </c>
      <c r="M789" s="4" t="s">
        <v>77</v>
      </c>
      <c r="N789" s="4">
        <v>9.27</v>
      </c>
      <c r="O789" s="4">
        <v>4.16</v>
      </c>
      <c r="P789" s="4" t="s">
        <v>78</v>
      </c>
      <c r="Q789" s="77">
        <v>45281.670138888891</v>
      </c>
      <c r="R789" s="4">
        <v>18.54</v>
      </c>
      <c r="S789" s="4">
        <v>8.32</v>
      </c>
      <c r="T789" s="4" t="str">
        <f>VLOOKUP(E789,zamiana!A:B,2,0)</f>
        <v>ALSTOM (ex. BT) CZL</v>
      </c>
    </row>
    <row r="790" spans="1:20" x14ac:dyDescent="0.3">
      <c r="A790" s="4" t="s">
        <v>6993</v>
      </c>
      <c r="B790" s="76">
        <v>45173</v>
      </c>
      <c r="C790" s="76">
        <v>45173</v>
      </c>
      <c r="D790" s="76">
        <v>45236</v>
      </c>
      <c r="E790" s="4" t="s">
        <v>951</v>
      </c>
      <c r="F790" s="4" t="s">
        <v>952</v>
      </c>
      <c r="G790" s="4" t="s">
        <v>942</v>
      </c>
      <c r="H790" s="4" t="s">
        <v>951</v>
      </c>
      <c r="I790" s="4" t="s">
        <v>3096</v>
      </c>
      <c r="J790" s="4" t="s">
        <v>3097</v>
      </c>
      <c r="K790" s="4" t="s">
        <v>955</v>
      </c>
      <c r="L790" s="4">
        <v>2</v>
      </c>
      <c r="M790" s="4" t="s">
        <v>77</v>
      </c>
      <c r="N790" s="4">
        <v>9.27</v>
      </c>
      <c r="O790" s="4">
        <v>4.16</v>
      </c>
      <c r="P790" s="4" t="s">
        <v>78</v>
      </c>
      <c r="Q790" s="77">
        <v>45281.670138888891</v>
      </c>
      <c r="R790" s="4">
        <v>18.54</v>
      </c>
      <c r="S790" s="4">
        <v>8.32</v>
      </c>
      <c r="T790" s="4" t="str">
        <f>VLOOKUP(E790,zamiana!A:B,2,0)</f>
        <v>ALSTOM (ex. BT) CZL</v>
      </c>
    </row>
    <row r="791" spans="1:20" x14ac:dyDescent="0.3">
      <c r="A791" s="4" t="s">
        <v>6993</v>
      </c>
      <c r="B791" s="76">
        <v>45173</v>
      </c>
      <c r="C791" s="76">
        <v>45173</v>
      </c>
      <c r="D791" s="76">
        <v>45236</v>
      </c>
      <c r="E791" s="4" t="s">
        <v>951</v>
      </c>
      <c r="F791" s="4" t="s">
        <v>952</v>
      </c>
      <c r="G791" s="4" t="s">
        <v>942</v>
      </c>
      <c r="H791" s="4" t="s">
        <v>951</v>
      </c>
      <c r="I791" s="4" t="s">
        <v>3096</v>
      </c>
      <c r="J791" s="4" t="s">
        <v>3097</v>
      </c>
      <c r="K791" s="4" t="s">
        <v>955</v>
      </c>
      <c r="L791" s="4">
        <v>2</v>
      </c>
      <c r="M791" s="4" t="s">
        <v>77</v>
      </c>
      <c r="N791" s="4">
        <v>9.27</v>
      </c>
      <c r="O791" s="4">
        <v>4.16</v>
      </c>
      <c r="P791" s="4" t="s">
        <v>78</v>
      </c>
      <c r="Q791" s="77">
        <v>45281.670138888891</v>
      </c>
      <c r="R791" s="4">
        <v>18.54</v>
      </c>
      <c r="S791" s="4">
        <v>8.32</v>
      </c>
      <c r="T791" s="4" t="str">
        <f>VLOOKUP(E791,zamiana!A:B,2,0)</f>
        <v>ALSTOM (ex. BT) CZL</v>
      </c>
    </row>
    <row r="792" spans="1:20" x14ac:dyDescent="0.3">
      <c r="A792" s="4" t="s">
        <v>6993</v>
      </c>
      <c r="B792" s="76">
        <v>45173</v>
      </c>
      <c r="C792" s="76">
        <v>45173</v>
      </c>
      <c r="D792" s="76">
        <v>45236</v>
      </c>
      <c r="E792" s="4" t="s">
        <v>951</v>
      </c>
      <c r="F792" s="4" t="s">
        <v>952</v>
      </c>
      <c r="G792" s="4" t="s">
        <v>942</v>
      </c>
      <c r="H792" s="4" t="s">
        <v>951</v>
      </c>
      <c r="I792" s="4" t="s">
        <v>3096</v>
      </c>
      <c r="J792" s="4" t="s">
        <v>3097</v>
      </c>
      <c r="K792" s="4" t="s">
        <v>955</v>
      </c>
      <c r="L792" s="4">
        <v>2</v>
      </c>
      <c r="M792" s="4" t="s">
        <v>77</v>
      </c>
      <c r="N792" s="4">
        <v>9.27</v>
      </c>
      <c r="O792" s="4">
        <v>4.16</v>
      </c>
      <c r="P792" s="4" t="s">
        <v>78</v>
      </c>
      <c r="Q792" s="77">
        <v>45281.670138888891</v>
      </c>
      <c r="R792" s="4">
        <v>18.54</v>
      </c>
      <c r="S792" s="4">
        <v>8.32</v>
      </c>
      <c r="T792" s="4" t="str">
        <f>VLOOKUP(E792,zamiana!A:B,2,0)</f>
        <v>ALSTOM (ex. BT) CZL</v>
      </c>
    </row>
    <row r="793" spans="1:20" x14ac:dyDescent="0.3">
      <c r="A793" s="4" t="s">
        <v>6993</v>
      </c>
      <c r="B793" s="76">
        <v>45173</v>
      </c>
      <c r="C793" s="76">
        <v>45173</v>
      </c>
      <c r="D793" s="76">
        <v>45236</v>
      </c>
      <c r="E793" s="4" t="s">
        <v>951</v>
      </c>
      <c r="F793" s="4" t="s">
        <v>952</v>
      </c>
      <c r="G793" s="4" t="s">
        <v>942</v>
      </c>
      <c r="H793" s="4" t="s">
        <v>951</v>
      </c>
      <c r="I793" s="4" t="s">
        <v>3096</v>
      </c>
      <c r="J793" s="4" t="s">
        <v>3097</v>
      </c>
      <c r="K793" s="4" t="s">
        <v>955</v>
      </c>
      <c r="L793" s="4">
        <v>10</v>
      </c>
      <c r="M793" s="4" t="s">
        <v>77</v>
      </c>
      <c r="N793" s="4">
        <v>9.27</v>
      </c>
      <c r="O793" s="4">
        <v>4.16</v>
      </c>
      <c r="P793" s="4" t="s">
        <v>78</v>
      </c>
      <c r="Q793" s="77">
        <v>45281.670138888891</v>
      </c>
      <c r="R793" s="4">
        <v>92.7</v>
      </c>
      <c r="S793" s="4">
        <v>41.6</v>
      </c>
      <c r="T793" s="4" t="str">
        <f>VLOOKUP(E793,zamiana!A:B,2,0)</f>
        <v>ALSTOM (ex. BT) CZL</v>
      </c>
    </row>
    <row r="794" spans="1:20" x14ac:dyDescent="0.3">
      <c r="A794" s="4" t="s">
        <v>6993</v>
      </c>
      <c r="B794" s="76">
        <v>45173</v>
      </c>
      <c r="C794" s="76">
        <v>45173</v>
      </c>
      <c r="D794" s="76">
        <v>45236</v>
      </c>
      <c r="E794" s="4" t="s">
        <v>951</v>
      </c>
      <c r="F794" s="4" t="s">
        <v>952</v>
      </c>
      <c r="G794" s="4" t="s">
        <v>942</v>
      </c>
      <c r="H794" s="4" t="s">
        <v>951</v>
      </c>
      <c r="I794" s="4" t="s">
        <v>3096</v>
      </c>
      <c r="J794" s="4" t="s">
        <v>3097</v>
      </c>
      <c r="K794" s="4" t="s">
        <v>955</v>
      </c>
      <c r="L794" s="4">
        <v>10</v>
      </c>
      <c r="M794" s="4" t="s">
        <v>77</v>
      </c>
      <c r="N794" s="4">
        <v>9.27</v>
      </c>
      <c r="O794" s="4">
        <v>4.16</v>
      </c>
      <c r="P794" s="4" t="s">
        <v>78</v>
      </c>
      <c r="Q794" s="77">
        <v>45281.670138888891</v>
      </c>
      <c r="R794" s="4">
        <v>92.7</v>
      </c>
      <c r="S794" s="4">
        <v>41.6</v>
      </c>
      <c r="T794" s="4" t="str">
        <f>VLOOKUP(E794,zamiana!A:B,2,0)</f>
        <v>ALSTOM (ex. BT) CZL</v>
      </c>
    </row>
    <row r="795" spans="1:20" x14ac:dyDescent="0.3">
      <c r="A795" s="4" t="s">
        <v>6993</v>
      </c>
      <c r="B795" s="76">
        <v>45173</v>
      </c>
      <c r="C795" s="76">
        <v>45173</v>
      </c>
      <c r="D795" s="76">
        <v>45236</v>
      </c>
      <c r="E795" s="4" t="s">
        <v>951</v>
      </c>
      <c r="F795" s="4" t="s">
        <v>952</v>
      </c>
      <c r="G795" s="4" t="s">
        <v>942</v>
      </c>
      <c r="H795" s="4" t="s">
        <v>951</v>
      </c>
      <c r="I795" s="4" t="s">
        <v>3096</v>
      </c>
      <c r="J795" s="4" t="s">
        <v>3097</v>
      </c>
      <c r="K795" s="4" t="s">
        <v>955</v>
      </c>
      <c r="L795" s="4">
        <v>4</v>
      </c>
      <c r="M795" s="4" t="s">
        <v>77</v>
      </c>
      <c r="N795" s="4">
        <v>9.27</v>
      </c>
      <c r="O795" s="4">
        <v>4.16</v>
      </c>
      <c r="P795" s="4" t="s">
        <v>78</v>
      </c>
      <c r="Q795" s="77">
        <v>45281.670138888891</v>
      </c>
      <c r="R795" s="4">
        <v>37.08</v>
      </c>
      <c r="S795" s="4">
        <v>16.64</v>
      </c>
      <c r="T795" s="4" t="str">
        <f>VLOOKUP(E795,zamiana!A:B,2,0)</f>
        <v>ALSTOM (ex. BT) CZL</v>
      </c>
    </row>
    <row r="796" spans="1:20" x14ac:dyDescent="0.3">
      <c r="A796" s="4" t="s">
        <v>6993</v>
      </c>
      <c r="B796" s="76">
        <v>45173</v>
      </c>
      <c r="C796" s="76">
        <v>45173</v>
      </c>
      <c r="D796" s="76">
        <v>45236</v>
      </c>
      <c r="E796" s="4" t="s">
        <v>951</v>
      </c>
      <c r="F796" s="4" t="s">
        <v>952</v>
      </c>
      <c r="G796" s="4" t="s">
        <v>942</v>
      </c>
      <c r="H796" s="4" t="s">
        <v>951</v>
      </c>
      <c r="I796" s="4" t="s">
        <v>3096</v>
      </c>
      <c r="J796" s="4" t="s">
        <v>3097</v>
      </c>
      <c r="K796" s="4" t="s">
        <v>955</v>
      </c>
      <c r="L796" s="4">
        <v>4</v>
      </c>
      <c r="M796" s="4" t="s">
        <v>77</v>
      </c>
      <c r="N796" s="4">
        <v>9.27</v>
      </c>
      <c r="O796" s="4">
        <v>4.16</v>
      </c>
      <c r="P796" s="4" t="s">
        <v>78</v>
      </c>
      <c r="Q796" s="77">
        <v>45281.670138888891</v>
      </c>
      <c r="R796" s="4">
        <v>37.08</v>
      </c>
      <c r="S796" s="4">
        <v>16.64</v>
      </c>
      <c r="T796" s="4" t="str">
        <f>VLOOKUP(E796,zamiana!A:B,2,0)</f>
        <v>ALSTOM (ex. BT) CZL</v>
      </c>
    </row>
    <row r="797" spans="1:20" x14ac:dyDescent="0.3">
      <c r="A797" s="4" t="s">
        <v>6993</v>
      </c>
      <c r="B797" s="76">
        <v>45173</v>
      </c>
      <c r="C797" s="76">
        <v>45173</v>
      </c>
      <c r="D797" s="76">
        <v>45236</v>
      </c>
      <c r="E797" s="4" t="s">
        <v>951</v>
      </c>
      <c r="F797" s="4" t="s">
        <v>952</v>
      </c>
      <c r="G797" s="4" t="s">
        <v>942</v>
      </c>
      <c r="H797" s="4" t="s">
        <v>951</v>
      </c>
      <c r="I797" s="4" t="s">
        <v>3096</v>
      </c>
      <c r="J797" s="4" t="s">
        <v>3097</v>
      </c>
      <c r="K797" s="4" t="s">
        <v>955</v>
      </c>
      <c r="L797" s="4">
        <v>4</v>
      </c>
      <c r="M797" s="4" t="s">
        <v>77</v>
      </c>
      <c r="N797" s="4">
        <v>9.27</v>
      </c>
      <c r="O797" s="4">
        <v>4.16</v>
      </c>
      <c r="P797" s="4" t="s">
        <v>78</v>
      </c>
      <c r="Q797" s="77">
        <v>45281.670138888891</v>
      </c>
      <c r="R797" s="4">
        <v>37.08</v>
      </c>
      <c r="S797" s="4">
        <v>16.64</v>
      </c>
      <c r="T797" s="4" t="str">
        <f>VLOOKUP(E797,zamiana!A:B,2,0)</f>
        <v>ALSTOM (ex. BT) CZL</v>
      </c>
    </row>
    <row r="798" spans="1:20" x14ac:dyDescent="0.3">
      <c r="A798" s="4" t="s">
        <v>6993</v>
      </c>
      <c r="B798" s="76">
        <v>45173</v>
      </c>
      <c r="C798" s="76">
        <v>45173</v>
      </c>
      <c r="D798" s="76">
        <v>45236</v>
      </c>
      <c r="E798" s="4" t="s">
        <v>951</v>
      </c>
      <c r="F798" s="4" t="s">
        <v>952</v>
      </c>
      <c r="G798" s="4" t="s">
        <v>942</v>
      </c>
      <c r="H798" s="4" t="s">
        <v>951</v>
      </c>
      <c r="I798" s="4" t="s">
        <v>3096</v>
      </c>
      <c r="J798" s="4" t="s">
        <v>3097</v>
      </c>
      <c r="K798" s="4" t="s">
        <v>955</v>
      </c>
      <c r="L798" s="4">
        <v>4</v>
      </c>
      <c r="M798" s="4" t="s">
        <v>77</v>
      </c>
      <c r="N798" s="4">
        <v>9.27</v>
      </c>
      <c r="O798" s="4">
        <v>4.16</v>
      </c>
      <c r="P798" s="4" t="s">
        <v>78</v>
      </c>
      <c r="Q798" s="77">
        <v>45281.670138888891</v>
      </c>
      <c r="R798" s="4">
        <v>37.08</v>
      </c>
      <c r="S798" s="4">
        <v>16.64</v>
      </c>
      <c r="T798" s="4" t="str">
        <f>VLOOKUP(E798,zamiana!A:B,2,0)</f>
        <v>ALSTOM (ex. BT) CZL</v>
      </c>
    </row>
    <row r="799" spans="1:20" x14ac:dyDescent="0.3">
      <c r="A799" s="4" t="s">
        <v>6993</v>
      </c>
      <c r="B799" s="76">
        <v>45173</v>
      </c>
      <c r="C799" s="76">
        <v>45173</v>
      </c>
      <c r="D799" s="76">
        <v>45236</v>
      </c>
      <c r="E799" s="4" t="s">
        <v>951</v>
      </c>
      <c r="F799" s="4" t="s">
        <v>952</v>
      </c>
      <c r="G799" s="4" t="s">
        <v>942</v>
      </c>
      <c r="H799" s="4" t="s">
        <v>951</v>
      </c>
      <c r="I799" s="4" t="s">
        <v>3096</v>
      </c>
      <c r="J799" s="4" t="s">
        <v>3097</v>
      </c>
      <c r="K799" s="4" t="s">
        <v>955</v>
      </c>
      <c r="L799" s="4">
        <v>4</v>
      </c>
      <c r="M799" s="4" t="s">
        <v>77</v>
      </c>
      <c r="N799" s="4">
        <v>9.27</v>
      </c>
      <c r="O799" s="4">
        <v>4.16</v>
      </c>
      <c r="P799" s="4" t="s">
        <v>78</v>
      </c>
      <c r="Q799" s="77">
        <v>45281.670138888891</v>
      </c>
      <c r="R799" s="4">
        <v>37.08</v>
      </c>
      <c r="S799" s="4">
        <v>16.64</v>
      </c>
      <c r="T799" s="4" t="str">
        <f>VLOOKUP(E799,zamiana!A:B,2,0)</f>
        <v>ALSTOM (ex. BT) CZL</v>
      </c>
    </row>
    <row r="800" spans="1:20" x14ac:dyDescent="0.3">
      <c r="A800" s="4" t="s">
        <v>6993</v>
      </c>
      <c r="B800" s="76">
        <v>45173</v>
      </c>
      <c r="C800" s="76">
        <v>45173</v>
      </c>
      <c r="D800" s="76">
        <v>45236</v>
      </c>
      <c r="E800" s="4" t="s">
        <v>951</v>
      </c>
      <c r="F800" s="4" t="s">
        <v>952</v>
      </c>
      <c r="G800" s="4" t="s">
        <v>942</v>
      </c>
      <c r="H800" s="4" t="s">
        <v>951</v>
      </c>
      <c r="I800" s="4" t="s">
        <v>3096</v>
      </c>
      <c r="J800" s="4" t="s">
        <v>3097</v>
      </c>
      <c r="K800" s="4" t="s">
        <v>955</v>
      </c>
      <c r="L800" s="4">
        <v>4</v>
      </c>
      <c r="M800" s="4" t="s">
        <v>77</v>
      </c>
      <c r="N800" s="4">
        <v>9.27</v>
      </c>
      <c r="O800" s="4">
        <v>4.16</v>
      </c>
      <c r="P800" s="4" t="s">
        <v>78</v>
      </c>
      <c r="Q800" s="77">
        <v>45281.670138888891</v>
      </c>
      <c r="R800" s="4">
        <v>37.08</v>
      </c>
      <c r="S800" s="4">
        <v>16.64</v>
      </c>
      <c r="T800" s="4" t="str">
        <f>VLOOKUP(E800,zamiana!A:B,2,0)</f>
        <v>ALSTOM (ex. BT) CZL</v>
      </c>
    </row>
    <row r="801" spans="1:20" x14ac:dyDescent="0.3">
      <c r="A801" s="4" t="s">
        <v>6993</v>
      </c>
      <c r="B801" s="76">
        <v>45173</v>
      </c>
      <c r="C801" s="76">
        <v>45173</v>
      </c>
      <c r="D801" s="76">
        <v>45236</v>
      </c>
      <c r="E801" s="4" t="s">
        <v>951</v>
      </c>
      <c r="F801" s="4" t="s">
        <v>952</v>
      </c>
      <c r="G801" s="4" t="s">
        <v>942</v>
      </c>
      <c r="H801" s="4" t="s">
        <v>951</v>
      </c>
      <c r="I801" s="4" t="s">
        <v>3096</v>
      </c>
      <c r="J801" s="4" t="s">
        <v>3097</v>
      </c>
      <c r="K801" s="4" t="s">
        <v>955</v>
      </c>
      <c r="L801" s="4">
        <v>4</v>
      </c>
      <c r="M801" s="4" t="s">
        <v>77</v>
      </c>
      <c r="N801" s="4">
        <v>9.27</v>
      </c>
      <c r="O801" s="4">
        <v>4.16</v>
      </c>
      <c r="P801" s="4" t="s">
        <v>78</v>
      </c>
      <c r="Q801" s="77">
        <v>45281.670138888891</v>
      </c>
      <c r="R801" s="4">
        <v>37.08</v>
      </c>
      <c r="S801" s="4">
        <v>16.64</v>
      </c>
      <c r="T801" s="4" t="str">
        <f>VLOOKUP(E801,zamiana!A:B,2,0)</f>
        <v>ALSTOM (ex. BT) CZL</v>
      </c>
    </row>
    <row r="802" spans="1:20" x14ac:dyDescent="0.3">
      <c r="A802" s="4" t="s">
        <v>6993</v>
      </c>
      <c r="B802" s="76">
        <v>45173</v>
      </c>
      <c r="C802" s="76">
        <v>45173</v>
      </c>
      <c r="D802" s="76">
        <v>45236</v>
      </c>
      <c r="E802" s="4" t="s">
        <v>951</v>
      </c>
      <c r="F802" s="4" t="s">
        <v>952</v>
      </c>
      <c r="G802" s="4" t="s">
        <v>942</v>
      </c>
      <c r="H802" s="4" t="s">
        <v>951</v>
      </c>
      <c r="I802" s="4" t="s">
        <v>3096</v>
      </c>
      <c r="J802" s="4" t="s">
        <v>3097</v>
      </c>
      <c r="K802" s="4" t="s">
        <v>955</v>
      </c>
      <c r="L802" s="4">
        <v>4</v>
      </c>
      <c r="M802" s="4" t="s">
        <v>77</v>
      </c>
      <c r="N802" s="4">
        <v>9.27</v>
      </c>
      <c r="O802" s="4">
        <v>4.16</v>
      </c>
      <c r="P802" s="4" t="s">
        <v>78</v>
      </c>
      <c r="Q802" s="77">
        <v>45281.670138888891</v>
      </c>
      <c r="R802" s="4">
        <v>37.08</v>
      </c>
      <c r="S802" s="4">
        <v>16.64</v>
      </c>
      <c r="T802" s="4" t="str">
        <f>VLOOKUP(E802,zamiana!A:B,2,0)</f>
        <v>ALSTOM (ex. BT) CZL</v>
      </c>
    </row>
    <row r="803" spans="1:20" x14ac:dyDescent="0.3">
      <c r="A803" s="4" t="s">
        <v>6993</v>
      </c>
      <c r="B803" s="76">
        <v>45173</v>
      </c>
      <c r="C803" s="76">
        <v>45173</v>
      </c>
      <c r="D803" s="76">
        <v>45236</v>
      </c>
      <c r="E803" s="4" t="s">
        <v>951</v>
      </c>
      <c r="F803" s="4" t="s">
        <v>952</v>
      </c>
      <c r="G803" s="4" t="s">
        <v>942</v>
      </c>
      <c r="H803" s="4" t="s">
        <v>951</v>
      </c>
      <c r="I803" s="4" t="s">
        <v>3096</v>
      </c>
      <c r="J803" s="4" t="s">
        <v>3097</v>
      </c>
      <c r="K803" s="4" t="s">
        <v>955</v>
      </c>
      <c r="L803" s="4">
        <v>12</v>
      </c>
      <c r="M803" s="4" t="s">
        <v>77</v>
      </c>
      <c r="N803" s="4">
        <v>9.27</v>
      </c>
      <c r="O803" s="4">
        <v>4.16</v>
      </c>
      <c r="P803" s="4" t="s">
        <v>78</v>
      </c>
      <c r="Q803" s="77">
        <v>45281.670138888891</v>
      </c>
      <c r="R803" s="4">
        <v>111.24</v>
      </c>
      <c r="S803" s="4">
        <v>49.92</v>
      </c>
      <c r="T803" s="4" t="str">
        <f>VLOOKUP(E803,zamiana!A:B,2,0)</f>
        <v>ALSTOM (ex. BT) CZL</v>
      </c>
    </row>
    <row r="804" spans="1:20" x14ac:dyDescent="0.3">
      <c r="A804" s="4" t="s">
        <v>6993</v>
      </c>
      <c r="B804" s="76">
        <v>45173</v>
      </c>
      <c r="C804" s="76">
        <v>45173</v>
      </c>
      <c r="D804" s="76">
        <v>45236</v>
      </c>
      <c r="E804" s="4" t="s">
        <v>951</v>
      </c>
      <c r="F804" s="4" t="s">
        <v>952</v>
      </c>
      <c r="G804" s="4" t="s">
        <v>942</v>
      </c>
      <c r="H804" s="4" t="s">
        <v>951</v>
      </c>
      <c r="I804" s="4" t="s">
        <v>3096</v>
      </c>
      <c r="J804" s="4" t="s">
        <v>3097</v>
      </c>
      <c r="K804" s="4" t="s">
        <v>955</v>
      </c>
      <c r="L804" s="4">
        <v>12</v>
      </c>
      <c r="M804" s="4" t="s">
        <v>77</v>
      </c>
      <c r="N804" s="4">
        <v>9.27</v>
      </c>
      <c r="O804" s="4">
        <v>4.16</v>
      </c>
      <c r="P804" s="4" t="s">
        <v>78</v>
      </c>
      <c r="Q804" s="77">
        <v>45281.670138888891</v>
      </c>
      <c r="R804" s="4">
        <v>111.24</v>
      </c>
      <c r="S804" s="4">
        <v>49.92</v>
      </c>
      <c r="T804" s="4" t="str">
        <f>VLOOKUP(E804,zamiana!A:B,2,0)</f>
        <v>ALSTOM (ex. BT) CZL</v>
      </c>
    </row>
    <row r="805" spans="1:20" x14ac:dyDescent="0.3">
      <c r="A805" s="4" t="s">
        <v>6993</v>
      </c>
      <c r="B805" s="76">
        <v>45173</v>
      </c>
      <c r="C805" s="76">
        <v>45173</v>
      </c>
      <c r="D805" s="76">
        <v>45236</v>
      </c>
      <c r="E805" s="4" t="s">
        <v>951</v>
      </c>
      <c r="F805" s="4" t="s">
        <v>952</v>
      </c>
      <c r="G805" s="4" t="s">
        <v>942</v>
      </c>
      <c r="H805" s="4" t="s">
        <v>951</v>
      </c>
      <c r="I805" s="4" t="s">
        <v>3096</v>
      </c>
      <c r="J805" s="4" t="s">
        <v>3097</v>
      </c>
      <c r="K805" s="4" t="s">
        <v>955</v>
      </c>
      <c r="L805" s="4">
        <v>12</v>
      </c>
      <c r="M805" s="4" t="s">
        <v>77</v>
      </c>
      <c r="N805" s="4">
        <v>9.27</v>
      </c>
      <c r="O805" s="4">
        <v>4.16</v>
      </c>
      <c r="P805" s="4" t="s">
        <v>78</v>
      </c>
      <c r="Q805" s="77">
        <v>45281.670138888891</v>
      </c>
      <c r="R805" s="4">
        <v>111.24</v>
      </c>
      <c r="S805" s="4">
        <v>49.92</v>
      </c>
      <c r="T805" s="4" t="str">
        <f>VLOOKUP(E805,zamiana!A:B,2,0)</f>
        <v>ALSTOM (ex. BT) CZL</v>
      </c>
    </row>
    <row r="806" spans="1:20" x14ac:dyDescent="0.3">
      <c r="A806" s="4" t="s">
        <v>6993</v>
      </c>
      <c r="B806" s="76">
        <v>45173</v>
      </c>
      <c r="C806" s="76">
        <v>45173</v>
      </c>
      <c r="D806" s="76">
        <v>45236</v>
      </c>
      <c r="E806" s="4" t="s">
        <v>951</v>
      </c>
      <c r="F806" s="4" t="s">
        <v>952</v>
      </c>
      <c r="G806" s="4" t="s">
        <v>942</v>
      </c>
      <c r="H806" s="4" t="s">
        <v>951</v>
      </c>
      <c r="I806" s="4" t="s">
        <v>3096</v>
      </c>
      <c r="J806" s="4" t="s">
        <v>3097</v>
      </c>
      <c r="K806" s="4" t="s">
        <v>955</v>
      </c>
      <c r="L806" s="4">
        <v>12</v>
      </c>
      <c r="M806" s="4" t="s">
        <v>77</v>
      </c>
      <c r="N806" s="4">
        <v>9.27</v>
      </c>
      <c r="O806" s="4">
        <v>4.16</v>
      </c>
      <c r="P806" s="4" t="s">
        <v>78</v>
      </c>
      <c r="Q806" s="77">
        <v>45281.670138888891</v>
      </c>
      <c r="R806" s="4">
        <v>111.24</v>
      </c>
      <c r="S806" s="4">
        <v>49.92</v>
      </c>
      <c r="T806" s="4" t="str">
        <f>VLOOKUP(E806,zamiana!A:B,2,0)</f>
        <v>ALSTOM (ex. BT) CZL</v>
      </c>
    </row>
    <row r="807" spans="1:20" x14ac:dyDescent="0.3">
      <c r="A807" s="4" t="s">
        <v>6993</v>
      </c>
      <c r="B807" s="76">
        <v>45173</v>
      </c>
      <c r="C807" s="76">
        <v>45173</v>
      </c>
      <c r="D807" s="76">
        <v>45236</v>
      </c>
      <c r="E807" s="4" t="s">
        <v>951</v>
      </c>
      <c r="F807" s="4" t="s">
        <v>952</v>
      </c>
      <c r="G807" s="4" t="s">
        <v>942</v>
      </c>
      <c r="H807" s="4" t="s">
        <v>951</v>
      </c>
      <c r="I807" s="4" t="s">
        <v>959</v>
      </c>
      <c r="J807" s="4" t="s">
        <v>960</v>
      </c>
      <c r="K807" s="4" t="s">
        <v>955</v>
      </c>
      <c r="L807" s="4">
        <v>2</v>
      </c>
      <c r="M807" s="4" t="s">
        <v>77</v>
      </c>
      <c r="N807" s="4">
        <v>6.04</v>
      </c>
      <c r="O807" s="4">
        <v>4.24</v>
      </c>
      <c r="P807" s="4" t="s">
        <v>78</v>
      </c>
      <c r="Q807" s="77">
        <v>45281.62777777778</v>
      </c>
      <c r="R807" s="4">
        <v>12.08</v>
      </c>
      <c r="S807" s="4">
        <v>8.48</v>
      </c>
      <c r="T807" s="4" t="str">
        <f>VLOOKUP(E807,zamiana!A:B,2,0)</f>
        <v>ALSTOM (ex. BT) CZL</v>
      </c>
    </row>
    <row r="808" spans="1:20" x14ac:dyDescent="0.3">
      <c r="A808" s="4" t="s">
        <v>6993</v>
      </c>
      <c r="B808" s="76">
        <v>45173</v>
      </c>
      <c r="C808" s="76">
        <v>45173</v>
      </c>
      <c r="D808" s="76">
        <v>45236</v>
      </c>
      <c r="E808" s="4" t="s">
        <v>951</v>
      </c>
      <c r="F808" s="4" t="s">
        <v>952</v>
      </c>
      <c r="G808" s="4" t="s">
        <v>942</v>
      </c>
      <c r="H808" s="4" t="s">
        <v>951</v>
      </c>
      <c r="I808" s="4" t="s">
        <v>959</v>
      </c>
      <c r="J808" s="4" t="s">
        <v>960</v>
      </c>
      <c r="K808" s="4" t="s">
        <v>955</v>
      </c>
      <c r="L808" s="4">
        <v>2</v>
      </c>
      <c r="M808" s="4" t="s">
        <v>77</v>
      </c>
      <c r="N808" s="4">
        <v>6.04</v>
      </c>
      <c r="O808" s="4">
        <v>4.24</v>
      </c>
      <c r="P808" s="4" t="s">
        <v>78</v>
      </c>
      <c r="Q808" s="77">
        <v>45281.62777777778</v>
      </c>
      <c r="R808" s="4">
        <v>12.08</v>
      </c>
      <c r="S808" s="4">
        <v>8.48</v>
      </c>
      <c r="T808" s="4" t="str">
        <f>VLOOKUP(E808,zamiana!A:B,2,0)</f>
        <v>ALSTOM (ex. BT) CZL</v>
      </c>
    </row>
    <row r="809" spans="1:20" x14ac:dyDescent="0.3">
      <c r="A809" s="4" t="s">
        <v>6993</v>
      </c>
      <c r="B809" s="76">
        <v>45173</v>
      </c>
      <c r="C809" s="76">
        <v>45173</v>
      </c>
      <c r="D809" s="76">
        <v>45236</v>
      </c>
      <c r="E809" s="4" t="s">
        <v>951</v>
      </c>
      <c r="F809" s="4" t="s">
        <v>952</v>
      </c>
      <c r="G809" s="4" t="s">
        <v>942</v>
      </c>
      <c r="H809" s="4" t="s">
        <v>951</v>
      </c>
      <c r="I809" s="4" t="s">
        <v>977</v>
      </c>
      <c r="J809" s="4" t="s">
        <v>978</v>
      </c>
      <c r="K809" s="4" t="s">
        <v>955</v>
      </c>
      <c r="L809" s="4">
        <v>4</v>
      </c>
      <c r="M809" s="4" t="s">
        <v>77</v>
      </c>
      <c r="N809" s="4">
        <v>7.52</v>
      </c>
      <c r="O809" s="4">
        <v>4.93</v>
      </c>
      <c r="P809" s="4" t="s">
        <v>78</v>
      </c>
      <c r="Q809" s="77">
        <v>45281.62777777778</v>
      </c>
      <c r="R809" s="4">
        <v>30.08</v>
      </c>
      <c r="S809" s="4">
        <v>19.72</v>
      </c>
      <c r="T809" s="4" t="str">
        <f>VLOOKUP(E809,zamiana!A:B,2,0)</f>
        <v>ALSTOM (ex. BT) CZL</v>
      </c>
    </row>
    <row r="810" spans="1:20" x14ac:dyDescent="0.3">
      <c r="A810" s="4" t="s">
        <v>6993</v>
      </c>
      <c r="B810" s="76">
        <v>45173</v>
      </c>
      <c r="C810" s="76">
        <v>45173</v>
      </c>
      <c r="D810" s="76">
        <v>45236</v>
      </c>
      <c r="E810" s="4" t="s">
        <v>951</v>
      </c>
      <c r="F810" s="4" t="s">
        <v>952</v>
      </c>
      <c r="G810" s="4" t="s">
        <v>942</v>
      </c>
      <c r="H810" s="4" t="s">
        <v>951</v>
      </c>
      <c r="I810" s="4" t="s">
        <v>977</v>
      </c>
      <c r="J810" s="4" t="s">
        <v>978</v>
      </c>
      <c r="K810" s="4" t="s">
        <v>955</v>
      </c>
      <c r="L810" s="4">
        <v>4</v>
      </c>
      <c r="M810" s="4" t="s">
        <v>77</v>
      </c>
      <c r="N810" s="4">
        <v>7.52</v>
      </c>
      <c r="O810" s="4">
        <v>4.93</v>
      </c>
      <c r="P810" s="4" t="s">
        <v>78</v>
      </c>
      <c r="Q810" s="77">
        <v>45281.62777777778</v>
      </c>
      <c r="R810" s="4">
        <v>30.08</v>
      </c>
      <c r="S810" s="4">
        <v>19.72</v>
      </c>
      <c r="T810" s="4" t="str">
        <f>VLOOKUP(E810,zamiana!A:B,2,0)</f>
        <v>ALSTOM (ex. BT) CZL</v>
      </c>
    </row>
    <row r="811" spans="1:20" x14ac:dyDescent="0.3">
      <c r="A811" s="4" t="s">
        <v>6993</v>
      </c>
      <c r="B811" s="76">
        <v>45173</v>
      </c>
      <c r="C811" s="76">
        <v>45173</v>
      </c>
      <c r="D811" s="76">
        <v>45236</v>
      </c>
      <c r="E811" s="4" t="s">
        <v>951</v>
      </c>
      <c r="F811" s="4" t="s">
        <v>952</v>
      </c>
      <c r="G811" s="4" t="s">
        <v>942</v>
      </c>
      <c r="H811" s="4" t="s">
        <v>951</v>
      </c>
      <c r="I811" s="4" t="s">
        <v>977</v>
      </c>
      <c r="J811" s="4" t="s">
        <v>978</v>
      </c>
      <c r="K811" s="4" t="s">
        <v>955</v>
      </c>
      <c r="L811" s="4">
        <v>4</v>
      </c>
      <c r="M811" s="4" t="s">
        <v>77</v>
      </c>
      <c r="N811" s="4">
        <v>7.52</v>
      </c>
      <c r="O811" s="4">
        <v>4.93</v>
      </c>
      <c r="P811" s="4" t="s">
        <v>78</v>
      </c>
      <c r="Q811" s="77">
        <v>45281.62777777778</v>
      </c>
      <c r="R811" s="4">
        <v>30.08</v>
      </c>
      <c r="S811" s="4">
        <v>19.72</v>
      </c>
      <c r="T811" s="4" t="str">
        <f>VLOOKUP(E811,zamiana!A:B,2,0)</f>
        <v>ALSTOM (ex. BT) CZL</v>
      </c>
    </row>
    <row r="812" spans="1:20" x14ac:dyDescent="0.3">
      <c r="A812" s="4" t="s">
        <v>6993</v>
      </c>
      <c r="B812" s="76">
        <v>45173</v>
      </c>
      <c r="C812" s="76">
        <v>45173</v>
      </c>
      <c r="D812" s="76">
        <v>45236</v>
      </c>
      <c r="E812" s="4" t="s">
        <v>951</v>
      </c>
      <c r="F812" s="4" t="s">
        <v>952</v>
      </c>
      <c r="G812" s="4" t="s">
        <v>942</v>
      </c>
      <c r="H812" s="4" t="s">
        <v>951</v>
      </c>
      <c r="I812" s="4" t="s">
        <v>977</v>
      </c>
      <c r="J812" s="4" t="s">
        <v>978</v>
      </c>
      <c r="K812" s="4" t="s">
        <v>955</v>
      </c>
      <c r="L812" s="4">
        <v>4</v>
      </c>
      <c r="M812" s="4" t="s">
        <v>77</v>
      </c>
      <c r="N812" s="4">
        <v>7.52</v>
      </c>
      <c r="O812" s="4">
        <v>4.93</v>
      </c>
      <c r="P812" s="4" t="s">
        <v>78</v>
      </c>
      <c r="Q812" s="77">
        <v>45281.62777777778</v>
      </c>
      <c r="R812" s="4">
        <v>30.08</v>
      </c>
      <c r="S812" s="4">
        <v>19.72</v>
      </c>
      <c r="T812" s="4" t="str">
        <f>VLOOKUP(E812,zamiana!A:B,2,0)</f>
        <v>ALSTOM (ex. BT) CZL</v>
      </c>
    </row>
    <row r="813" spans="1:20" x14ac:dyDescent="0.3">
      <c r="A813" s="4" t="s">
        <v>6993</v>
      </c>
      <c r="B813" s="76">
        <v>45173</v>
      </c>
      <c r="C813" s="76">
        <v>45173</v>
      </c>
      <c r="D813" s="76">
        <v>45236</v>
      </c>
      <c r="E813" s="4" t="s">
        <v>951</v>
      </c>
      <c r="F813" s="4" t="s">
        <v>952</v>
      </c>
      <c r="G813" s="4" t="s">
        <v>942</v>
      </c>
      <c r="H813" s="4" t="s">
        <v>951</v>
      </c>
      <c r="I813" s="4" t="s">
        <v>977</v>
      </c>
      <c r="J813" s="4" t="s">
        <v>978</v>
      </c>
      <c r="K813" s="4" t="s">
        <v>955</v>
      </c>
      <c r="L813" s="4">
        <v>4</v>
      </c>
      <c r="M813" s="4" t="s">
        <v>77</v>
      </c>
      <c r="N813" s="4">
        <v>7.52</v>
      </c>
      <c r="O813" s="4">
        <v>4.93</v>
      </c>
      <c r="P813" s="4" t="s">
        <v>78</v>
      </c>
      <c r="Q813" s="77">
        <v>45281.62777777778</v>
      </c>
      <c r="R813" s="4">
        <v>30.08</v>
      </c>
      <c r="S813" s="4">
        <v>19.72</v>
      </c>
      <c r="T813" s="4" t="str">
        <f>VLOOKUP(E813,zamiana!A:B,2,0)</f>
        <v>ALSTOM (ex. BT) CZL</v>
      </c>
    </row>
    <row r="814" spans="1:20" x14ac:dyDescent="0.3">
      <c r="A814" s="4" t="s">
        <v>6993</v>
      </c>
      <c r="B814" s="76">
        <v>45173</v>
      </c>
      <c r="C814" s="76">
        <v>45173</v>
      </c>
      <c r="D814" s="76">
        <v>45236</v>
      </c>
      <c r="E814" s="4" t="s">
        <v>951</v>
      </c>
      <c r="F814" s="4" t="s">
        <v>952</v>
      </c>
      <c r="G814" s="4" t="s">
        <v>942</v>
      </c>
      <c r="H814" s="4" t="s">
        <v>951</v>
      </c>
      <c r="I814" s="4" t="s">
        <v>977</v>
      </c>
      <c r="J814" s="4" t="s">
        <v>978</v>
      </c>
      <c r="K814" s="4" t="s">
        <v>955</v>
      </c>
      <c r="L814" s="4">
        <v>4</v>
      </c>
      <c r="M814" s="4" t="s">
        <v>77</v>
      </c>
      <c r="N814" s="4">
        <v>7.52</v>
      </c>
      <c r="O814" s="4">
        <v>4.93</v>
      </c>
      <c r="P814" s="4" t="s">
        <v>78</v>
      </c>
      <c r="Q814" s="77">
        <v>45281.62777777778</v>
      </c>
      <c r="R814" s="4">
        <v>30.08</v>
      </c>
      <c r="S814" s="4">
        <v>19.72</v>
      </c>
      <c r="T814" s="4" t="str">
        <f>VLOOKUP(E814,zamiana!A:B,2,0)</f>
        <v>ALSTOM (ex. BT) CZL</v>
      </c>
    </row>
    <row r="815" spans="1:20" x14ac:dyDescent="0.3">
      <c r="A815" s="4" t="s">
        <v>6993</v>
      </c>
      <c r="B815" s="76">
        <v>45173</v>
      </c>
      <c r="C815" s="76">
        <v>45173</v>
      </c>
      <c r="D815" s="76">
        <v>45236</v>
      </c>
      <c r="E815" s="4" t="s">
        <v>951</v>
      </c>
      <c r="F815" s="4" t="s">
        <v>952</v>
      </c>
      <c r="G815" s="4" t="s">
        <v>942</v>
      </c>
      <c r="H815" s="4" t="s">
        <v>951</v>
      </c>
      <c r="I815" s="4" t="s">
        <v>977</v>
      </c>
      <c r="J815" s="4" t="s">
        <v>978</v>
      </c>
      <c r="K815" s="4" t="s">
        <v>955</v>
      </c>
      <c r="L815" s="4">
        <v>1</v>
      </c>
      <c r="M815" s="4" t="s">
        <v>77</v>
      </c>
      <c r="N815" s="4">
        <v>7.52</v>
      </c>
      <c r="O815" s="4">
        <v>4.93</v>
      </c>
      <c r="P815" s="4" t="s">
        <v>78</v>
      </c>
      <c r="Q815" s="77">
        <v>45281.62777777778</v>
      </c>
      <c r="R815" s="4">
        <v>7.52</v>
      </c>
      <c r="S815" s="4">
        <v>4.93</v>
      </c>
      <c r="T815" s="4" t="str">
        <f>VLOOKUP(E815,zamiana!A:B,2,0)</f>
        <v>ALSTOM (ex. BT) CZL</v>
      </c>
    </row>
    <row r="816" spans="1:20" x14ac:dyDescent="0.3">
      <c r="A816" s="4" t="s">
        <v>6993</v>
      </c>
      <c r="B816" s="76">
        <v>45173</v>
      </c>
      <c r="C816" s="76">
        <v>45173</v>
      </c>
      <c r="D816" s="76">
        <v>45236</v>
      </c>
      <c r="E816" s="4" t="s">
        <v>951</v>
      </c>
      <c r="F816" s="4" t="s">
        <v>952</v>
      </c>
      <c r="G816" s="4" t="s">
        <v>942</v>
      </c>
      <c r="H816" s="4" t="s">
        <v>951</v>
      </c>
      <c r="I816" s="4" t="s">
        <v>1132</v>
      </c>
      <c r="J816" s="4" t="s">
        <v>1133</v>
      </c>
      <c r="K816" s="4" t="s">
        <v>955</v>
      </c>
      <c r="L816" s="4">
        <v>36</v>
      </c>
      <c r="M816" s="4" t="s">
        <v>77</v>
      </c>
      <c r="N816" s="4">
        <v>8.5</v>
      </c>
      <c r="O816" s="4">
        <v>8.0299999999999994</v>
      </c>
      <c r="P816" s="4" t="s">
        <v>78</v>
      </c>
      <c r="Q816" s="77">
        <v>45281.62777777778</v>
      </c>
      <c r="R816" s="4">
        <v>306</v>
      </c>
      <c r="S816" s="4">
        <v>289.08</v>
      </c>
      <c r="T816" s="4" t="str">
        <f>VLOOKUP(E816,zamiana!A:B,2,0)</f>
        <v>ALSTOM (ex. BT) CZL</v>
      </c>
    </row>
    <row r="817" spans="1:20" x14ac:dyDescent="0.3">
      <c r="A817" s="4" t="s">
        <v>6993</v>
      </c>
      <c r="B817" s="76">
        <v>45173</v>
      </c>
      <c r="C817" s="76">
        <v>45173</v>
      </c>
      <c r="D817" s="76">
        <v>45236</v>
      </c>
      <c r="E817" s="4" t="s">
        <v>951</v>
      </c>
      <c r="F817" s="4" t="s">
        <v>952</v>
      </c>
      <c r="G817" s="4" t="s">
        <v>942</v>
      </c>
      <c r="H817" s="4" t="s">
        <v>951</v>
      </c>
      <c r="I817" s="4" t="s">
        <v>1276</v>
      </c>
      <c r="J817" s="4" t="s">
        <v>1277</v>
      </c>
      <c r="K817" s="4" t="s">
        <v>955</v>
      </c>
      <c r="L817" s="4">
        <v>1</v>
      </c>
      <c r="M817" s="4" t="s">
        <v>77</v>
      </c>
      <c r="N817" s="4">
        <v>21.04</v>
      </c>
      <c r="O817" s="4">
        <v>14.5</v>
      </c>
      <c r="P817" s="4" t="s">
        <v>78</v>
      </c>
      <c r="Q817" s="77">
        <v>45281.62777777778</v>
      </c>
      <c r="R817" s="4">
        <v>21.04</v>
      </c>
      <c r="S817" s="4">
        <v>14.5</v>
      </c>
      <c r="T817" s="4" t="str">
        <f>VLOOKUP(E817,zamiana!A:B,2,0)</f>
        <v>ALSTOM (ex. BT) CZL</v>
      </c>
    </row>
    <row r="818" spans="1:20" x14ac:dyDescent="0.3">
      <c r="A818" s="4" t="s">
        <v>6993</v>
      </c>
      <c r="B818" s="76">
        <v>45173</v>
      </c>
      <c r="C818" s="76">
        <v>45173</v>
      </c>
      <c r="D818" s="76">
        <v>45236</v>
      </c>
      <c r="E818" s="4" t="s">
        <v>951</v>
      </c>
      <c r="F818" s="4" t="s">
        <v>952</v>
      </c>
      <c r="G818" s="4" t="s">
        <v>942</v>
      </c>
      <c r="H818" s="4" t="s">
        <v>951</v>
      </c>
      <c r="I818" s="4" t="s">
        <v>1552</v>
      </c>
      <c r="J818" s="4" t="s">
        <v>1553</v>
      </c>
      <c r="K818" s="4" t="s">
        <v>955</v>
      </c>
      <c r="L818" s="4">
        <v>8</v>
      </c>
      <c r="M818" s="4" t="s">
        <v>77</v>
      </c>
      <c r="N818" s="4">
        <v>22.6</v>
      </c>
      <c r="O818" s="4">
        <v>26.09</v>
      </c>
      <c r="P818" s="4" t="s">
        <v>78</v>
      </c>
      <c r="Q818" s="77">
        <v>45281.628472222219</v>
      </c>
      <c r="R818" s="4">
        <v>180.8</v>
      </c>
      <c r="S818" s="4">
        <v>208.72</v>
      </c>
      <c r="T818" s="4" t="str">
        <f>VLOOKUP(E818,zamiana!A:B,2,0)</f>
        <v>ALSTOM (ex. BT) CZL</v>
      </c>
    </row>
    <row r="819" spans="1:20" x14ac:dyDescent="0.3">
      <c r="A819" s="4" t="s">
        <v>6993</v>
      </c>
      <c r="B819" s="76">
        <v>45173</v>
      </c>
      <c r="C819" s="76">
        <v>45173</v>
      </c>
      <c r="D819" s="76">
        <v>45236</v>
      </c>
      <c r="E819" s="4" t="s">
        <v>951</v>
      </c>
      <c r="F819" s="4" t="s">
        <v>952</v>
      </c>
      <c r="G819" s="4" t="s">
        <v>942</v>
      </c>
      <c r="H819" s="4" t="s">
        <v>951</v>
      </c>
      <c r="I819" s="4" t="s">
        <v>1552</v>
      </c>
      <c r="J819" s="4" t="s">
        <v>1553</v>
      </c>
      <c r="K819" s="4" t="s">
        <v>955</v>
      </c>
      <c r="L819" s="4">
        <v>8</v>
      </c>
      <c r="M819" s="4" t="s">
        <v>77</v>
      </c>
      <c r="N819" s="4">
        <v>22.6</v>
      </c>
      <c r="O819" s="4">
        <v>26.09</v>
      </c>
      <c r="P819" s="4" t="s">
        <v>78</v>
      </c>
      <c r="Q819" s="77">
        <v>45281.628472222219</v>
      </c>
      <c r="R819" s="4">
        <v>180.8</v>
      </c>
      <c r="S819" s="4">
        <v>208.72</v>
      </c>
      <c r="T819" s="4" t="str">
        <f>VLOOKUP(E819,zamiana!A:B,2,0)</f>
        <v>ALSTOM (ex. BT) CZL</v>
      </c>
    </row>
    <row r="820" spans="1:20" x14ac:dyDescent="0.3">
      <c r="A820" s="4" t="s">
        <v>6993</v>
      </c>
      <c r="B820" s="76">
        <v>45173</v>
      </c>
      <c r="C820" s="76">
        <v>45173</v>
      </c>
      <c r="D820" s="76">
        <v>45236</v>
      </c>
      <c r="E820" s="4" t="s">
        <v>951</v>
      </c>
      <c r="F820" s="4" t="s">
        <v>952</v>
      </c>
      <c r="G820" s="4" t="s">
        <v>942</v>
      </c>
      <c r="H820" s="4" t="s">
        <v>951</v>
      </c>
      <c r="I820" s="4" t="s">
        <v>1552</v>
      </c>
      <c r="J820" s="4" t="s">
        <v>1553</v>
      </c>
      <c r="K820" s="4" t="s">
        <v>955</v>
      </c>
      <c r="L820" s="4">
        <v>8</v>
      </c>
      <c r="M820" s="4" t="s">
        <v>77</v>
      </c>
      <c r="N820" s="4">
        <v>22.6</v>
      </c>
      <c r="O820" s="4">
        <v>26.09</v>
      </c>
      <c r="P820" s="4" t="s">
        <v>78</v>
      </c>
      <c r="Q820" s="77">
        <v>45281.628472222219</v>
      </c>
      <c r="R820" s="4">
        <v>180.8</v>
      </c>
      <c r="S820" s="4">
        <v>208.72</v>
      </c>
      <c r="T820" s="4" t="str">
        <f>VLOOKUP(E820,zamiana!A:B,2,0)</f>
        <v>ALSTOM (ex. BT) CZL</v>
      </c>
    </row>
    <row r="821" spans="1:20" x14ac:dyDescent="0.3">
      <c r="A821" s="4" t="s">
        <v>6993</v>
      </c>
      <c r="B821" s="76">
        <v>45173</v>
      </c>
      <c r="C821" s="76">
        <v>45173</v>
      </c>
      <c r="D821" s="76">
        <v>45236</v>
      </c>
      <c r="E821" s="4" t="s">
        <v>951</v>
      </c>
      <c r="F821" s="4" t="s">
        <v>952</v>
      </c>
      <c r="G821" s="4" t="s">
        <v>942</v>
      </c>
      <c r="H821" s="4" t="s">
        <v>951</v>
      </c>
      <c r="I821" s="4" t="s">
        <v>1472</v>
      </c>
      <c r="J821" s="4" t="s">
        <v>1473</v>
      </c>
      <c r="K821" s="4" t="s">
        <v>955</v>
      </c>
      <c r="L821" s="4">
        <v>2</v>
      </c>
      <c r="M821" s="4" t="s">
        <v>77</v>
      </c>
      <c r="N821" s="4">
        <v>33.799999999999997</v>
      </c>
      <c r="O821" s="4">
        <v>28.24</v>
      </c>
      <c r="P821" s="4" t="s">
        <v>78</v>
      </c>
      <c r="Q821" s="77">
        <v>45281.62777777778</v>
      </c>
      <c r="R821" s="4">
        <v>67.599999999999994</v>
      </c>
      <c r="S821" s="4">
        <v>56.48</v>
      </c>
      <c r="T821" s="4" t="str">
        <f>VLOOKUP(E821,zamiana!A:B,2,0)</f>
        <v>ALSTOM (ex. BT) CZL</v>
      </c>
    </row>
    <row r="822" spans="1:20" x14ac:dyDescent="0.3">
      <c r="A822" s="4" t="s">
        <v>6993</v>
      </c>
      <c r="B822" s="76">
        <v>45173</v>
      </c>
      <c r="C822" s="76">
        <v>45173</v>
      </c>
      <c r="D822" s="76">
        <v>45236</v>
      </c>
      <c r="E822" s="4" t="s">
        <v>951</v>
      </c>
      <c r="F822" s="4" t="s">
        <v>952</v>
      </c>
      <c r="G822" s="4" t="s">
        <v>942</v>
      </c>
      <c r="H822" s="4" t="s">
        <v>951</v>
      </c>
      <c r="I822" s="4" t="s">
        <v>1153</v>
      </c>
      <c r="J822" s="4" t="s">
        <v>1154</v>
      </c>
      <c r="K822" s="4" t="s">
        <v>955</v>
      </c>
      <c r="L822" s="4">
        <v>1</v>
      </c>
      <c r="M822" s="4" t="s">
        <v>77</v>
      </c>
      <c r="N822" s="4">
        <v>9.18</v>
      </c>
      <c r="O822" s="4">
        <v>8.4499999999999993</v>
      </c>
      <c r="P822" s="4" t="s">
        <v>78</v>
      </c>
      <c r="Q822" s="77">
        <v>45281.62777777778</v>
      </c>
      <c r="R822" s="4">
        <v>9.18</v>
      </c>
      <c r="S822" s="4">
        <v>8.4499999999999993</v>
      </c>
      <c r="T822" s="4" t="str">
        <f>VLOOKUP(E822,zamiana!A:B,2,0)</f>
        <v>ALSTOM (ex. BT) CZL</v>
      </c>
    </row>
    <row r="823" spans="1:20" x14ac:dyDescent="0.3">
      <c r="A823" s="4" t="s">
        <v>6993</v>
      </c>
      <c r="B823" s="76">
        <v>45173</v>
      </c>
      <c r="C823" s="76">
        <v>45173</v>
      </c>
      <c r="D823" s="76">
        <v>45236</v>
      </c>
      <c r="E823" s="4" t="s">
        <v>951</v>
      </c>
      <c r="F823" s="4" t="s">
        <v>952</v>
      </c>
      <c r="G823" s="4" t="s">
        <v>942</v>
      </c>
      <c r="H823" s="4" t="s">
        <v>951</v>
      </c>
      <c r="I823" s="4" t="s">
        <v>1153</v>
      </c>
      <c r="J823" s="4" t="s">
        <v>1154</v>
      </c>
      <c r="K823" s="4" t="s">
        <v>955</v>
      </c>
      <c r="L823" s="4">
        <v>1</v>
      </c>
      <c r="M823" s="4" t="s">
        <v>77</v>
      </c>
      <c r="N823" s="4">
        <v>9.18</v>
      </c>
      <c r="O823" s="4">
        <v>8.4499999999999993</v>
      </c>
      <c r="P823" s="4" t="s">
        <v>78</v>
      </c>
      <c r="Q823" s="77">
        <v>45281.62777777778</v>
      </c>
      <c r="R823" s="4">
        <v>9.18</v>
      </c>
      <c r="S823" s="4">
        <v>8.4499999999999993</v>
      </c>
      <c r="T823" s="4" t="str">
        <f>VLOOKUP(E823,zamiana!A:B,2,0)</f>
        <v>ALSTOM (ex. BT) CZL</v>
      </c>
    </row>
    <row r="824" spans="1:20" x14ac:dyDescent="0.3">
      <c r="A824" s="4" t="s">
        <v>6993</v>
      </c>
      <c r="B824" s="76">
        <v>45173</v>
      </c>
      <c r="C824" s="76">
        <v>45173</v>
      </c>
      <c r="D824" s="76">
        <v>45236</v>
      </c>
      <c r="E824" s="4" t="s">
        <v>951</v>
      </c>
      <c r="F824" s="4" t="s">
        <v>952</v>
      </c>
      <c r="G824" s="4" t="s">
        <v>942</v>
      </c>
      <c r="H824" s="4" t="s">
        <v>951</v>
      </c>
      <c r="I824" s="4" t="s">
        <v>1153</v>
      </c>
      <c r="J824" s="4" t="s">
        <v>1154</v>
      </c>
      <c r="K824" s="4" t="s">
        <v>955</v>
      </c>
      <c r="L824" s="4">
        <v>1</v>
      </c>
      <c r="M824" s="4" t="s">
        <v>77</v>
      </c>
      <c r="N824" s="4">
        <v>9.18</v>
      </c>
      <c r="O824" s="4">
        <v>8.4499999999999993</v>
      </c>
      <c r="P824" s="4" t="s">
        <v>78</v>
      </c>
      <c r="Q824" s="77">
        <v>45281.62777777778</v>
      </c>
      <c r="R824" s="4">
        <v>9.18</v>
      </c>
      <c r="S824" s="4">
        <v>8.4499999999999993</v>
      </c>
      <c r="T824" s="4" t="str">
        <f>VLOOKUP(E824,zamiana!A:B,2,0)</f>
        <v>ALSTOM (ex. BT) CZL</v>
      </c>
    </row>
    <row r="825" spans="1:20" x14ac:dyDescent="0.3">
      <c r="A825" s="4" t="s">
        <v>6993</v>
      </c>
      <c r="B825" s="76">
        <v>45173</v>
      </c>
      <c r="C825" s="76">
        <v>45173</v>
      </c>
      <c r="D825" s="76">
        <v>45236</v>
      </c>
      <c r="E825" s="4" t="s">
        <v>951</v>
      </c>
      <c r="F825" s="4" t="s">
        <v>952</v>
      </c>
      <c r="G825" s="4" t="s">
        <v>942</v>
      </c>
      <c r="H825" s="4" t="s">
        <v>951</v>
      </c>
      <c r="I825" s="4" t="s">
        <v>1153</v>
      </c>
      <c r="J825" s="4" t="s">
        <v>1154</v>
      </c>
      <c r="K825" s="4" t="s">
        <v>955</v>
      </c>
      <c r="L825" s="4">
        <v>1</v>
      </c>
      <c r="M825" s="4" t="s">
        <v>77</v>
      </c>
      <c r="N825" s="4">
        <v>9.18</v>
      </c>
      <c r="O825" s="4">
        <v>8.4499999999999993</v>
      </c>
      <c r="P825" s="4" t="s">
        <v>78</v>
      </c>
      <c r="Q825" s="77">
        <v>45281.62777777778</v>
      </c>
      <c r="R825" s="4">
        <v>9.18</v>
      </c>
      <c r="S825" s="4">
        <v>8.4499999999999993</v>
      </c>
      <c r="T825" s="4" t="str">
        <f>VLOOKUP(E825,zamiana!A:B,2,0)</f>
        <v>ALSTOM (ex. BT) CZL</v>
      </c>
    </row>
    <row r="826" spans="1:20" x14ac:dyDescent="0.3">
      <c r="A826" s="4" t="s">
        <v>6993</v>
      </c>
      <c r="B826" s="76">
        <v>45173</v>
      </c>
      <c r="C826" s="76">
        <v>45173</v>
      </c>
      <c r="D826" s="76">
        <v>45236</v>
      </c>
      <c r="E826" s="4" t="s">
        <v>951</v>
      </c>
      <c r="F826" s="4" t="s">
        <v>952</v>
      </c>
      <c r="G826" s="4" t="s">
        <v>942</v>
      </c>
      <c r="H826" s="4" t="s">
        <v>951</v>
      </c>
      <c r="I826" s="4" t="s">
        <v>1125</v>
      </c>
      <c r="J826" s="4" t="s">
        <v>1126</v>
      </c>
      <c r="K826" s="4" t="s">
        <v>955</v>
      </c>
      <c r="L826" s="4">
        <v>1</v>
      </c>
      <c r="M826" s="4" t="s">
        <v>77</v>
      </c>
      <c r="N826" s="4">
        <v>6.94</v>
      </c>
      <c r="O826" s="4">
        <v>8.43</v>
      </c>
      <c r="P826" s="4" t="s">
        <v>78</v>
      </c>
      <c r="Q826" s="77">
        <v>45281.62777777778</v>
      </c>
      <c r="R826" s="4">
        <v>6.94</v>
      </c>
      <c r="S826" s="4">
        <v>8.43</v>
      </c>
      <c r="T826" s="4" t="str">
        <f>VLOOKUP(E826,zamiana!A:B,2,0)</f>
        <v>ALSTOM (ex. BT) CZL</v>
      </c>
    </row>
    <row r="827" spans="1:20" x14ac:dyDescent="0.3">
      <c r="A827" s="4" t="s">
        <v>6993</v>
      </c>
      <c r="B827" s="76">
        <v>45173</v>
      </c>
      <c r="C827" s="76">
        <v>45173</v>
      </c>
      <c r="D827" s="76">
        <v>45236</v>
      </c>
      <c r="E827" s="4" t="s">
        <v>951</v>
      </c>
      <c r="F827" s="4" t="s">
        <v>952</v>
      </c>
      <c r="G827" s="4" t="s">
        <v>942</v>
      </c>
      <c r="H827" s="4" t="s">
        <v>951</v>
      </c>
      <c r="I827" s="4" t="s">
        <v>1125</v>
      </c>
      <c r="J827" s="4" t="s">
        <v>1126</v>
      </c>
      <c r="K827" s="4" t="s">
        <v>955</v>
      </c>
      <c r="L827" s="4">
        <v>1</v>
      </c>
      <c r="M827" s="4" t="s">
        <v>77</v>
      </c>
      <c r="N827" s="4">
        <v>6.94</v>
      </c>
      <c r="O827" s="4">
        <v>8.43</v>
      </c>
      <c r="P827" s="4" t="s">
        <v>78</v>
      </c>
      <c r="Q827" s="77">
        <v>45281.62777777778</v>
      </c>
      <c r="R827" s="4">
        <v>6.94</v>
      </c>
      <c r="S827" s="4">
        <v>8.43</v>
      </c>
      <c r="T827" s="4" t="str">
        <f>VLOOKUP(E827,zamiana!A:B,2,0)</f>
        <v>ALSTOM (ex. BT) CZL</v>
      </c>
    </row>
    <row r="828" spans="1:20" x14ac:dyDescent="0.3">
      <c r="A828" s="4" t="s">
        <v>6993</v>
      </c>
      <c r="B828" s="76">
        <v>45173</v>
      </c>
      <c r="C828" s="76">
        <v>45173</v>
      </c>
      <c r="D828" s="76">
        <v>45236</v>
      </c>
      <c r="E828" s="4" t="s">
        <v>951</v>
      </c>
      <c r="F828" s="4" t="s">
        <v>952</v>
      </c>
      <c r="G828" s="4" t="s">
        <v>942</v>
      </c>
      <c r="H828" s="4" t="s">
        <v>951</v>
      </c>
      <c r="I828" s="4" t="s">
        <v>1372</v>
      </c>
      <c r="J828" s="4" t="s">
        <v>1373</v>
      </c>
      <c r="K828" s="4" t="s">
        <v>955</v>
      </c>
      <c r="L828" s="4">
        <v>2</v>
      </c>
      <c r="M828" s="4" t="s">
        <v>77</v>
      </c>
      <c r="N828" s="4">
        <v>14.82</v>
      </c>
      <c r="O828" s="4">
        <v>16.079999999999998</v>
      </c>
      <c r="P828" s="4" t="s">
        <v>78</v>
      </c>
      <c r="Q828" s="77">
        <v>45281.63958333333</v>
      </c>
      <c r="R828" s="4">
        <v>29.64</v>
      </c>
      <c r="S828" s="4">
        <v>32.159999999999997</v>
      </c>
      <c r="T828" s="4" t="str">
        <f>VLOOKUP(E828,zamiana!A:B,2,0)</f>
        <v>ALSTOM (ex. BT) CZL</v>
      </c>
    </row>
    <row r="829" spans="1:20" x14ac:dyDescent="0.3">
      <c r="A829" s="4" t="s">
        <v>6993</v>
      </c>
      <c r="B829" s="76">
        <v>45173</v>
      </c>
      <c r="C829" s="76">
        <v>45173</v>
      </c>
      <c r="D829" s="76">
        <v>45236</v>
      </c>
      <c r="E829" s="4" t="s">
        <v>951</v>
      </c>
      <c r="F829" s="4" t="s">
        <v>952</v>
      </c>
      <c r="G829" s="4" t="s">
        <v>942</v>
      </c>
      <c r="H829" s="4" t="s">
        <v>951</v>
      </c>
      <c r="I829" s="4" t="s">
        <v>1372</v>
      </c>
      <c r="J829" s="4" t="s">
        <v>1373</v>
      </c>
      <c r="K829" s="4" t="s">
        <v>955</v>
      </c>
      <c r="L829" s="4">
        <v>2</v>
      </c>
      <c r="M829" s="4" t="s">
        <v>77</v>
      </c>
      <c r="N829" s="4">
        <v>14.82</v>
      </c>
      <c r="O829" s="4">
        <v>16.079999999999998</v>
      </c>
      <c r="P829" s="4" t="s">
        <v>78</v>
      </c>
      <c r="Q829" s="77">
        <v>45281.63958333333</v>
      </c>
      <c r="R829" s="4">
        <v>29.64</v>
      </c>
      <c r="S829" s="4">
        <v>32.159999999999997</v>
      </c>
      <c r="T829" s="4" t="str">
        <f>VLOOKUP(E829,zamiana!A:B,2,0)</f>
        <v>ALSTOM (ex. BT) CZL</v>
      </c>
    </row>
    <row r="830" spans="1:20" x14ac:dyDescent="0.3">
      <c r="A830" s="4" t="s">
        <v>6993</v>
      </c>
      <c r="B830" s="76">
        <v>45173</v>
      </c>
      <c r="C830" s="76">
        <v>45173</v>
      </c>
      <c r="D830" s="76">
        <v>45236</v>
      </c>
      <c r="E830" s="4" t="s">
        <v>951</v>
      </c>
      <c r="F830" s="4" t="s">
        <v>952</v>
      </c>
      <c r="G830" s="4" t="s">
        <v>942</v>
      </c>
      <c r="H830" s="4" t="s">
        <v>951</v>
      </c>
      <c r="I830" s="4" t="s">
        <v>1372</v>
      </c>
      <c r="J830" s="4" t="s">
        <v>1373</v>
      </c>
      <c r="K830" s="4" t="s">
        <v>955</v>
      </c>
      <c r="L830" s="4">
        <v>1</v>
      </c>
      <c r="M830" s="4" t="s">
        <v>77</v>
      </c>
      <c r="N830" s="4">
        <v>14.82</v>
      </c>
      <c r="O830" s="4">
        <v>16.079999999999998</v>
      </c>
      <c r="P830" s="4" t="s">
        <v>78</v>
      </c>
      <c r="Q830" s="77">
        <v>45281.63958333333</v>
      </c>
      <c r="R830" s="4">
        <v>14.82</v>
      </c>
      <c r="S830" s="4">
        <v>16.079999999999998</v>
      </c>
      <c r="T830" s="4" t="str">
        <f>VLOOKUP(E830,zamiana!A:B,2,0)</f>
        <v>ALSTOM (ex. BT) CZL</v>
      </c>
    </row>
    <row r="831" spans="1:20" x14ac:dyDescent="0.3">
      <c r="A831" s="4" t="s">
        <v>6993</v>
      </c>
      <c r="B831" s="76">
        <v>45173</v>
      </c>
      <c r="C831" s="76">
        <v>45173</v>
      </c>
      <c r="D831" s="76">
        <v>45236</v>
      </c>
      <c r="E831" s="4" t="s">
        <v>951</v>
      </c>
      <c r="F831" s="4" t="s">
        <v>952</v>
      </c>
      <c r="G831" s="4" t="s">
        <v>942</v>
      </c>
      <c r="H831" s="4" t="s">
        <v>951</v>
      </c>
      <c r="I831" s="4" t="s">
        <v>1112</v>
      </c>
      <c r="J831" s="4" t="s">
        <v>1113</v>
      </c>
      <c r="K831" s="4" t="s">
        <v>955</v>
      </c>
      <c r="L831" s="4">
        <v>7</v>
      </c>
      <c r="M831" s="4" t="s">
        <v>77</v>
      </c>
      <c r="N831" s="4">
        <v>8.24</v>
      </c>
      <c r="O831" s="4">
        <v>8.15</v>
      </c>
      <c r="P831" s="4" t="s">
        <v>78</v>
      </c>
      <c r="Q831" s="77">
        <v>45281.62777777778</v>
      </c>
      <c r="R831" s="4">
        <v>57.68</v>
      </c>
      <c r="S831" s="4">
        <v>57.05</v>
      </c>
      <c r="T831" s="4" t="str">
        <f>VLOOKUP(E831,zamiana!A:B,2,0)</f>
        <v>ALSTOM (ex. BT) CZL</v>
      </c>
    </row>
    <row r="832" spans="1:20" x14ac:dyDescent="0.3">
      <c r="A832" s="4" t="s">
        <v>6993</v>
      </c>
      <c r="B832" s="76">
        <v>45173</v>
      </c>
      <c r="C832" s="76">
        <v>45173</v>
      </c>
      <c r="D832" s="76">
        <v>45236</v>
      </c>
      <c r="E832" s="4" t="s">
        <v>951</v>
      </c>
      <c r="F832" s="4" t="s">
        <v>952</v>
      </c>
      <c r="G832" s="4" t="s">
        <v>942</v>
      </c>
      <c r="H832" s="4" t="s">
        <v>951</v>
      </c>
      <c r="I832" s="4" t="s">
        <v>1783</v>
      </c>
      <c r="J832" s="4" t="s">
        <v>1784</v>
      </c>
      <c r="K832" s="4" t="s">
        <v>955</v>
      </c>
      <c r="L832" s="4">
        <v>1</v>
      </c>
      <c r="M832" s="4" t="s">
        <v>77</v>
      </c>
      <c r="N832" s="4">
        <v>82.59</v>
      </c>
      <c r="O832" s="4">
        <v>60.58</v>
      </c>
      <c r="P832" s="4" t="s">
        <v>78</v>
      </c>
      <c r="Q832" s="77">
        <v>45281.62777777778</v>
      </c>
      <c r="R832" s="4">
        <v>82.59</v>
      </c>
      <c r="S832" s="4">
        <v>60.58</v>
      </c>
      <c r="T832" s="4" t="str">
        <f>VLOOKUP(E832,zamiana!A:B,2,0)</f>
        <v>ALSTOM (ex. BT) CZL</v>
      </c>
    </row>
    <row r="833" spans="1:20" x14ac:dyDescent="0.3">
      <c r="A833" s="4" t="s">
        <v>6993</v>
      </c>
      <c r="B833" s="76">
        <v>45173</v>
      </c>
      <c r="C833" s="76">
        <v>45173</v>
      </c>
      <c r="D833" s="76">
        <v>45236</v>
      </c>
      <c r="E833" s="4" t="s">
        <v>951</v>
      </c>
      <c r="F833" s="4" t="s">
        <v>952</v>
      </c>
      <c r="G833" s="4" t="s">
        <v>942</v>
      </c>
      <c r="H833" s="4" t="s">
        <v>951</v>
      </c>
      <c r="I833" s="4" t="s">
        <v>1748</v>
      </c>
      <c r="J833" s="4" t="s">
        <v>1749</v>
      </c>
      <c r="K833" s="4" t="s">
        <v>955</v>
      </c>
      <c r="L833" s="4">
        <v>1</v>
      </c>
      <c r="M833" s="4" t="s">
        <v>77</v>
      </c>
      <c r="N833" s="4">
        <v>81.819999999999993</v>
      </c>
      <c r="O833" s="4">
        <v>48.59</v>
      </c>
      <c r="P833" s="4" t="s">
        <v>78</v>
      </c>
      <c r="Q833" s="77">
        <v>45281.62777777778</v>
      </c>
      <c r="R833" s="4">
        <v>81.819999999999993</v>
      </c>
      <c r="S833" s="4">
        <v>48.59</v>
      </c>
      <c r="T833" s="4" t="str">
        <f>VLOOKUP(E833,zamiana!A:B,2,0)</f>
        <v>ALSTOM (ex. BT) CZL</v>
      </c>
    </row>
    <row r="834" spans="1:20" x14ac:dyDescent="0.3">
      <c r="A834" s="4" t="s">
        <v>6993</v>
      </c>
      <c r="B834" s="76">
        <v>45173</v>
      </c>
      <c r="C834" s="76">
        <v>45173</v>
      </c>
      <c r="D834" s="76">
        <v>45236</v>
      </c>
      <c r="E834" s="4" t="s">
        <v>951</v>
      </c>
      <c r="F834" s="4" t="s">
        <v>952</v>
      </c>
      <c r="G834" s="4" t="s">
        <v>942</v>
      </c>
      <c r="H834" s="4" t="s">
        <v>951</v>
      </c>
      <c r="I834" s="4" t="s">
        <v>1907</v>
      </c>
      <c r="J834" s="4" t="s">
        <v>1908</v>
      </c>
      <c r="K834" s="4" t="s">
        <v>955</v>
      </c>
      <c r="L834" s="4">
        <v>1</v>
      </c>
      <c r="M834" s="4" t="s">
        <v>77</v>
      </c>
      <c r="N834" s="4">
        <v>406.8</v>
      </c>
      <c r="O834" s="4">
        <v>233.44</v>
      </c>
      <c r="P834" s="4" t="s">
        <v>78</v>
      </c>
      <c r="Q834" s="77">
        <v>45281.632638888892</v>
      </c>
      <c r="R834" s="4">
        <v>406.8</v>
      </c>
      <c r="S834" s="4">
        <v>233.44</v>
      </c>
      <c r="T834" s="4" t="str">
        <f>VLOOKUP(E834,zamiana!A:B,2,0)</f>
        <v>ALSTOM (ex. BT) CZL</v>
      </c>
    </row>
    <row r="835" spans="1:20" x14ac:dyDescent="0.3">
      <c r="A835" s="4" t="s">
        <v>6993</v>
      </c>
      <c r="B835" s="76">
        <v>45173</v>
      </c>
      <c r="C835" s="76">
        <v>45173</v>
      </c>
      <c r="D835" s="76">
        <v>45236</v>
      </c>
      <c r="E835" s="4" t="s">
        <v>951</v>
      </c>
      <c r="F835" s="4" t="s">
        <v>952</v>
      </c>
      <c r="G835" s="4" t="s">
        <v>942</v>
      </c>
      <c r="H835" s="4" t="s">
        <v>951</v>
      </c>
      <c r="I835" s="4" t="s">
        <v>1907</v>
      </c>
      <c r="J835" s="4" t="s">
        <v>1908</v>
      </c>
      <c r="K835" s="4" t="s">
        <v>955</v>
      </c>
      <c r="L835" s="4">
        <v>1</v>
      </c>
      <c r="M835" s="4" t="s">
        <v>77</v>
      </c>
      <c r="N835" s="4">
        <v>406.8</v>
      </c>
      <c r="O835" s="4">
        <v>233.44</v>
      </c>
      <c r="P835" s="4" t="s">
        <v>78</v>
      </c>
      <c r="Q835" s="77">
        <v>45281.632638888892</v>
      </c>
      <c r="R835" s="4">
        <v>406.8</v>
      </c>
      <c r="S835" s="4">
        <v>233.44</v>
      </c>
      <c r="T835" s="4" t="str">
        <f>VLOOKUP(E835,zamiana!A:B,2,0)</f>
        <v>ALSTOM (ex. BT) CZL</v>
      </c>
    </row>
    <row r="836" spans="1:20" x14ac:dyDescent="0.3">
      <c r="A836" s="4" t="s">
        <v>6993</v>
      </c>
      <c r="B836" s="76">
        <v>45173</v>
      </c>
      <c r="C836" s="76">
        <v>45173</v>
      </c>
      <c r="D836" s="76">
        <v>45236</v>
      </c>
      <c r="E836" s="4" t="s">
        <v>951</v>
      </c>
      <c r="F836" s="4" t="s">
        <v>952</v>
      </c>
      <c r="G836" s="4" t="s">
        <v>942</v>
      </c>
      <c r="H836" s="4" t="s">
        <v>951</v>
      </c>
      <c r="I836" s="4" t="s">
        <v>1907</v>
      </c>
      <c r="J836" s="4" t="s">
        <v>1908</v>
      </c>
      <c r="K836" s="4" t="s">
        <v>955</v>
      </c>
      <c r="L836" s="4">
        <v>1</v>
      </c>
      <c r="M836" s="4" t="s">
        <v>77</v>
      </c>
      <c r="N836" s="4">
        <v>406.8</v>
      </c>
      <c r="O836" s="4">
        <v>233.44</v>
      </c>
      <c r="P836" s="4" t="s">
        <v>78</v>
      </c>
      <c r="Q836" s="77">
        <v>45281.632638888892</v>
      </c>
      <c r="R836" s="4">
        <v>406.8</v>
      </c>
      <c r="S836" s="4">
        <v>233.44</v>
      </c>
      <c r="T836" s="4" t="str">
        <f>VLOOKUP(E836,zamiana!A:B,2,0)</f>
        <v>ALSTOM (ex. BT) CZL</v>
      </c>
    </row>
    <row r="837" spans="1:20" x14ac:dyDescent="0.3">
      <c r="A837" s="4" t="s">
        <v>6993</v>
      </c>
      <c r="B837" s="76">
        <v>45173</v>
      </c>
      <c r="C837" s="76">
        <v>45173</v>
      </c>
      <c r="D837" s="76">
        <v>45236</v>
      </c>
      <c r="E837" s="4" t="s">
        <v>951</v>
      </c>
      <c r="F837" s="4" t="s">
        <v>952</v>
      </c>
      <c r="G837" s="4" t="s">
        <v>942</v>
      </c>
      <c r="H837" s="4" t="s">
        <v>951</v>
      </c>
      <c r="I837" s="4" t="s">
        <v>1413</v>
      </c>
      <c r="J837" s="4" t="s">
        <v>1414</v>
      </c>
      <c r="K837" s="4" t="s">
        <v>955</v>
      </c>
      <c r="L837" s="4">
        <v>2</v>
      </c>
      <c r="M837" s="4" t="s">
        <v>77</v>
      </c>
      <c r="N837" s="4">
        <v>15.58</v>
      </c>
      <c r="O837" s="4">
        <v>14.77</v>
      </c>
      <c r="P837" s="4" t="s">
        <v>78</v>
      </c>
      <c r="Q837" s="77">
        <v>45281.62777777778</v>
      </c>
      <c r="R837" s="4">
        <v>31.16</v>
      </c>
      <c r="S837" s="4">
        <v>29.54</v>
      </c>
      <c r="T837" s="4" t="str">
        <f>VLOOKUP(E837,zamiana!A:B,2,0)</f>
        <v>ALSTOM (ex. BT) CZL</v>
      </c>
    </row>
    <row r="838" spans="1:20" x14ac:dyDescent="0.3">
      <c r="A838" s="4" t="s">
        <v>6993</v>
      </c>
      <c r="B838" s="76">
        <v>45173</v>
      </c>
      <c r="C838" s="76">
        <v>45173</v>
      </c>
      <c r="D838" s="76">
        <v>45236</v>
      </c>
      <c r="E838" s="4" t="s">
        <v>951</v>
      </c>
      <c r="F838" s="4" t="s">
        <v>952</v>
      </c>
      <c r="G838" s="4" t="s">
        <v>942</v>
      </c>
      <c r="H838" s="4" t="s">
        <v>951</v>
      </c>
      <c r="I838" s="4" t="s">
        <v>1413</v>
      </c>
      <c r="J838" s="4" t="s">
        <v>1414</v>
      </c>
      <c r="K838" s="4" t="s">
        <v>955</v>
      </c>
      <c r="L838" s="4">
        <v>2</v>
      </c>
      <c r="M838" s="4" t="s">
        <v>77</v>
      </c>
      <c r="N838" s="4">
        <v>15.58</v>
      </c>
      <c r="O838" s="4">
        <v>14.77</v>
      </c>
      <c r="P838" s="4" t="s">
        <v>78</v>
      </c>
      <c r="Q838" s="77">
        <v>45281.62777777778</v>
      </c>
      <c r="R838" s="4">
        <v>31.16</v>
      </c>
      <c r="S838" s="4">
        <v>29.54</v>
      </c>
      <c r="T838" s="4" t="str">
        <f>VLOOKUP(E838,zamiana!A:B,2,0)</f>
        <v>ALSTOM (ex. BT) CZL</v>
      </c>
    </row>
    <row r="839" spans="1:20" x14ac:dyDescent="0.3">
      <c r="A839" s="4" t="s">
        <v>6993</v>
      </c>
      <c r="B839" s="76">
        <v>45173</v>
      </c>
      <c r="C839" s="76">
        <v>45173</v>
      </c>
      <c r="D839" s="76">
        <v>45236</v>
      </c>
      <c r="E839" s="4" t="s">
        <v>951</v>
      </c>
      <c r="F839" s="4" t="s">
        <v>952</v>
      </c>
      <c r="G839" s="4" t="s">
        <v>942</v>
      </c>
      <c r="H839" s="4" t="s">
        <v>951</v>
      </c>
      <c r="I839" s="4" t="s">
        <v>1386</v>
      </c>
      <c r="J839" s="4" t="s">
        <v>1387</v>
      </c>
      <c r="K839" s="4" t="s">
        <v>955</v>
      </c>
      <c r="L839" s="4">
        <v>2</v>
      </c>
      <c r="M839" s="4" t="s">
        <v>77</v>
      </c>
      <c r="N839" s="4">
        <v>22.16</v>
      </c>
      <c r="O839" s="4">
        <v>21.54</v>
      </c>
      <c r="P839" s="4" t="s">
        <v>78</v>
      </c>
      <c r="Q839" s="77">
        <v>45281.62777777778</v>
      </c>
      <c r="R839" s="4">
        <v>44.32</v>
      </c>
      <c r="S839" s="4">
        <v>43.08</v>
      </c>
      <c r="T839" s="4" t="str">
        <f>VLOOKUP(E839,zamiana!A:B,2,0)</f>
        <v>ALSTOM (ex. BT) CZL</v>
      </c>
    </row>
    <row r="840" spans="1:20" x14ac:dyDescent="0.3">
      <c r="A840" s="4" t="s">
        <v>6993</v>
      </c>
      <c r="B840" s="76">
        <v>45173</v>
      </c>
      <c r="C840" s="76">
        <v>45173</v>
      </c>
      <c r="D840" s="76">
        <v>45236</v>
      </c>
      <c r="E840" s="4" t="s">
        <v>951</v>
      </c>
      <c r="F840" s="4" t="s">
        <v>952</v>
      </c>
      <c r="G840" s="4" t="s">
        <v>942</v>
      </c>
      <c r="H840" s="4" t="s">
        <v>951</v>
      </c>
      <c r="I840" s="4" t="s">
        <v>1386</v>
      </c>
      <c r="J840" s="4" t="s">
        <v>1387</v>
      </c>
      <c r="K840" s="4" t="s">
        <v>955</v>
      </c>
      <c r="L840" s="4">
        <v>4</v>
      </c>
      <c r="M840" s="4" t="s">
        <v>77</v>
      </c>
      <c r="N840" s="4">
        <v>22.16</v>
      </c>
      <c r="O840" s="4">
        <v>21.54</v>
      </c>
      <c r="P840" s="4" t="s">
        <v>78</v>
      </c>
      <c r="Q840" s="77">
        <v>45281.62777777778</v>
      </c>
      <c r="R840" s="4">
        <v>88.64</v>
      </c>
      <c r="S840" s="4">
        <v>86.16</v>
      </c>
      <c r="T840" s="4" t="str">
        <f>VLOOKUP(E840,zamiana!A:B,2,0)</f>
        <v>ALSTOM (ex. BT) CZL</v>
      </c>
    </row>
    <row r="841" spans="1:20" x14ac:dyDescent="0.3">
      <c r="A841" s="4" t="s">
        <v>6993</v>
      </c>
      <c r="B841" s="76">
        <v>45173</v>
      </c>
      <c r="C841" s="76">
        <v>45173</v>
      </c>
      <c r="D841" s="76">
        <v>45236</v>
      </c>
      <c r="E841" s="4" t="s">
        <v>951</v>
      </c>
      <c r="F841" s="4" t="s">
        <v>952</v>
      </c>
      <c r="G841" s="4" t="s">
        <v>942</v>
      </c>
      <c r="H841" s="4" t="s">
        <v>951</v>
      </c>
      <c r="I841" s="4" t="s">
        <v>1558</v>
      </c>
      <c r="J841" s="4" t="s">
        <v>1559</v>
      </c>
      <c r="K841" s="4" t="s">
        <v>955</v>
      </c>
      <c r="L841" s="4">
        <v>2</v>
      </c>
      <c r="M841" s="4" t="s">
        <v>77</v>
      </c>
      <c r="N841" s="4">
        <v>24.13</v>
      </c>
      <c r="O841" s="4">
        <v>24.76</v>
      </c>
      <c r="P841" s="4" t="s">
        <v>78</v>
      </c>
      <c r="Q841" s="77">
        <v>45281.62777777778</v>
      </c>
      <c r="R841" s="4">
        <v>48.26</v>
      </c>
      <c r="S841" s="4">
        <v>49.52</v>
      </c>
      <c r="T841" s="4" t="str">
        <f>VLOOKUP(E841,zamiana!A:B,2,0)</f>
        <v>ALSTOM (ex. BT) CZL</v>
      </c>
    </row>
    <row r="842" spans="1:20" x14ac:dyDescent="0.3">
      <c r="A842" s="4" t="s">
        <v>6993</v>
      </c>
      <c r="B842" s="76">
        <v>45173</v>
      </c>
      <c r="C842" s="76">
        <v>45173</v>
      </c>
      <c r="D842" s="76">
        <v>45236</v>
      </c>
      <c r="E842" s="4" t="s">
        <v>951</v>
      </c>
      <c r="F842" s="4" t="s">
        <v>952</v>
      </c>
      <c r="G842" s="4" t="s">
        <v>942</v>
      </c>
      <c r="H842" s="4" t="s">
        <v>951</v>
      </c>
      <c r="I842" s="4" t="s">
        <v>1403</v>
      </c>
      <c r="J842" s="4" t="s">
        <v>1404</v>
      </c>
      <c r="K842" s="4" t="s">
        <v>955</v>
      </c>
      <c r="L842" s="4">
        <v>6</v>
      </c>
      <c r="M842" s="4" t="s">
        <v>77</v>
      </c>
      <c r="N842" s="4">
        <v>17.899999999999999</v>
      </c>
      <c r="O842" s="4">
        <v>16.260000000000002</v>
      </c>
      <c r="P842" s="4" t="s">
        <v>78</v>
      </c>
      <c r="Q842" s="77">
        <v>45281.645138888889</v>
      </c>
      <c r="R842" s="4">
        <v>107.4</v>
      </c>
      <c r="S842" s="4">
        <v>97.56</v>
      </c>
      <c r="T842" s="4" t="str">
        <f>VLOOKUP(E842,zamiana!A:B,2,0)</f>
        <v>ALSTOM (ex. BT) CZL</v>
      </c>
    </row>
    <row r="843" spans="1:20" x14ac:dyDescent="0.3">
      <c r="A843" s="4" t="s">
        <v>6993</v>
      </c>
      <c r="B843" s="76">
        <v>45173</v>
      </c>
      <c r="C843" s="76">
        <v>45173</v>
      </c>
      <c r="D843" s="76">
        <v>45236</v>
      </c>
      <c r="E843" s="4" t="s">
        <v>951</v>
      </c>
      <c r="F843" s="4" t="s">
        <v>952</v>
      </c>
      <c r="G843" s="4" t="s">
        <v>942</v>
      </c>
      <c r="H843" s="4" t="s">
        <v>951</v>
      </c>
      <c r="I843" s="4" t="s">
        <v>1403</v>
      </c>
      <c r="J843" s="4" t="s">
        <v>1404</v>
      </c>
      <c r="K843" s="4" t="s">
        <v>955</v>
      </c>
      <c r="L843" s="4">
        <v>6</v>
      </c>
      <c r="M843" s="4" t="s">
        <v>77</v>
      </c>
      <c r="N843" s="4">
        <v>17.899999999999999</v>
      </c>
      <c r="O843" s="4">
        <v>16.260000000000002</v>
      </c>
      <c r="P843" s="4" t="s">
        <v>78</v>
      </c>
      <c r="Q843" s="77">
        <v>45281.645138888889</v>
      </c>
      <c r="R843" s="4">
        <v>107.4</v>
      </c>
      <c r="S843" s="4">
        <v>97.56</v>
      </c>
      <c r="T843" s="4" t="str">
        <f>VLOOKUP(E843,zamiana!A:B,2,0)</f>
        <v>ALSTOM (ex. BT) CZL</v>
      </c>
    </row>
    <row r="844" spans="1:20" x14ac:dyDescent="0.3">
      <c r="A844" s="4" t="s">
        <v>6993</v>
      </c>
      <c r="B844" s="76">
        <v>45173</v>
      </c>
      <c r="C844" s="76">
        <v>45173</v>
      </c>
      <c r="D844" s="76">
        <v>45236</v>
      </c>
      <c r="E844" s="4" t="s">
        <v>951</v>
      </c>
      <c r="F844" s="4" t="s">
        <v>952</v>
      </c>
      <c r="G844" s="4" t="s">
        <v>942</v>
      </c>
      <c r="H844" s="4" t="s">
        <v>951</v>
      </c>
      <c r="I844" s="4" t="s">
        <v>3731</v>
      </c>
      <c r="J844" s="4" t="s">
        <v>3732</v>
      </c>
      <c r="K844" s="4" t="s">
        <v>955</v>
      </c>
      <c r="L844" s="4">
        <v>2</v>
      </c>
      <c r="M844" s="4" t="s">
        <v>77</v>
      </c>
      <c r="N844" s="4">
        <v>14.37</v>
      </c>
      <c r="O844" s="4">
        <v>11</v>
      </c>
      <c r="P844" s="4" t="s">
        <v>78</v>
      </c>
      <c r="Q844" s="77">
        <v>45281.62777777778</v>
      </c>
      <c r="R844" s="4">
        <v>28.74</v>
      </c>
      <c r="S844" s="4">
        <v>22</v>
      </c>
      <c r="T844" s="4" t="str">
        <f>VLOOKUP(E844,zamiana!A:B,2,0)</f>
        <v>ALSTOM (ex. BT) CZL</v>
      </c>
    </row>
    <row r="845" spans="1:20" x14ac:dyDescent="0.3">
      <c r="A845" s="4" t="s">
        <v>6993</v>
      </c>
      <c r="B845" s="76">
        <v>45173</v>
      </c>
      <c r="C845" s="76">
        <v>45173</v>
      </c>
      <c r="D845" s="76">
        <v>45236</v>
      </c>
      <c r="E845" s="4" t="s">
        <v>951</v>
      </c>
      <c r="F845" s="4" t="s">
        <v>952</v>
      </c>
      <c r="G845" s="4" t="s">
        <v>942</v>
      </c>
      <c r="H845" s="4" t="s">
        <v>951</v>
      </c>
      <c r="I845" s="4" t="s">
        <v>3731</v>
      </c>
      <c r="J845" s="4" t="s">
        <v>3732</v>
      </c>
      <c r="K845" s="4" t="s">
        <v>955</v>
      </c>
      <c r="L845" s="4">
        <v>2</v>
      </c>
      <c r="M845" s="4" t="s">
        <v>77</v>
      </c>
      <c r="N845" s="4">
        <v>14.37</v>
      </c>
      <c r="O845" s="4">
        <v>11</v>
      </c>
      <c r="P845" s="4" t="s">
        <v>78</v>
      </c>
      <c r="Q845" s="77">
        <v>45281.62777777778</v>
      </c>
      <c r="R845" s="4">
        <v>28.74</v>
      </c>
      <c r="S845" s="4">
        <v>22</v>
      </c>
      <c r="T845" s="4" t="str">
        <f>VLOOKUP(E845,zamiana!A:B,2,0)</f>
        <v>ALSTOM (ex. BT) CZL</v>
      </c>
    </row>
    <row r="846" spans="1:20" x14ac:dyDescent="0.3">
      <c r="A846" s="4" t="s">
        <v>6993</v>
      </c>
      <c r="B846" s="76">
        <v>45173</v>
      </c>
      <c r="C846" s="76">
        <v>45173</v>
      </c>
      <c r="D846" s="76">
        <v>45236</v>
      </c>
      <c r="E846" s="4" t="s">
        <v>951</v>
      </c>
      <c r="F846" s="4" t="s">
        <v>952</v>
      </c>
      <c r="G846" s="4" t="s">
        <v>942</v>
      </c>
      <c r="H846" s="4" t="s">
        <v>951</v>
      </c>
      <c r="I846" s="4" t="s">
        <v>3731</v>
      </c>
      <c r="J846" s="4" t="s">
        <v>3732</v>
      </c>
      <c r="K846" s="4" t="s">
        <v>955</v>
      </c>
      <c r="L846" s="4">
        <v>2</v>
      </c>
      <c r="M846" s="4" t="s">
        <v>77</v>
      </c>
      <c r="N846" s="4">
        <v>14.37</v>
      </c>
      <c r="O846" s="4">
        <v>11</v>
      </c>
      <c r="P846" s="4" t="s">
        <v>78</v>
      </c>
      <c r="Q846" s="77">
        <v>45281.62777777778</v>
      </c>
      <c r="R846" s="4">
        <v>28.74</v>
      </c>
      <c r="S846" s="4">
        <v>22</v>
      </c>
      <c r="T846" s="4" t="str">
        <f>VLOOKUP(E846,zamiana!A:B,2,0)</f>
        <v>ALSTOM (ex. BT) CZL</v>
      </c>
    </row>
    <row r="847" spans="1:20" x14ac:dyDescent="0.3">
      <c r="A847" s="4" t="s">
        <v>6993</v>
      </c>
      <c r="B847" s="76">
        <v>45173</v>
      </c>
      <c r="C847" s="76">
        <v>45173</v>
      </c>
      <c r="D847" s="76">
        <v>45236</v>
      </c>
      <c r="E847" s="4" t="s">
        <v>951</v>
      </c>
      <c r="F847" s="4" t="s">
        <v>952</v>
      </c>
      <c r="G847" s="4" t="s">
        <v>942</v>
      </c>
      <c r="H847" s="4" t="s">
        <v>951</v>
      </c>
      <c r="I847" s="4" t="s">
        <v>3731</v>
      </c>
      <c r="J847" s="4" t="s">
        <v>3732</v>
      </c>
      <c r="K847" s="4" t="s">
        <v>955</v>
      </c>
      <c r="L847" s="4">
        <v>1</v>
      </c>
      <c r="M847" s="4" t="s">
        <v>77</v>
      </c>
      <c r="N847" s="4">
        <v>14.37</v>
      </c>
      <c r="O847" s="4">
        <v>11</v>
      </c>
      <c r="P847" s="4" t="s">
        <v>78</v>
      </c>
      <c r="Q847" s="77">
        <v>45281.62777777778</v>
      </c>
      <c r="R847" s="4">
        <v>14.37</v>
      </c>
      <c r="S847" s="4">
        <v>11</v>
      </c>
      <c r="T847" s="4" t="str">
        <f>VLOOKUP(E847,zamiana!A:B,2,0)</f>
        <v>ALSTOM (ex. BT) CZL</v>
      </c>
    </row>
    <row r="848" spans="1:20" x14ac:dyDescent="0.3">
      <c r="A848" s="4" t="s">
        <v>6993</v>
      </c>
      <c r="B848" s="76">
        <v>45173</v>
      </c>
      <c r="C848" s="76">
        <v>45173</v>
      </c>
      <c r="D848" s="76">
        <v>45236</v>
      </c>
      <c r="E848" s="4" t="s">
        <v>951</v>
      </c>
      <c r="F848" s="4" t="s">
        <v>952</v>
      </c>
      <c r="G848" s="4" t="s">
        <v>942</v>
      </c>
      <c r="H848" s="4" t="s">
        <v>951</v>
      </c>
      <c r="I848" s="4" t="s">
        <v>1321</v>
      </c>
      <c r="J848" s="4" t="s">
        <v>1322</v>
      </c>
      <c r="K848" s="4" t="s">
        <v>955</v>
      </c>
      <c r="L848" s="4">
        <v>1</v>
      </c>
      <c r="M848" s="4" t="s">
        <v>77</v>
      </c>
      <c r="N848" s="4">
        <v>11.68</v>
      </c>
      <c r="O848" s="4">
        <v>13.69</v>
      </c>
      <c r="P848" s="4" t="s">
        <v>78</v>
      </c>
      <c r="Q848" s="77">
        <v>45281.62777777778</v>
      </c>
      <c r="R848" s="4">
        <v>11.68</v>
      </c>
      <c r="S848" s="4">
        <v>13.69</v>
      </c>
      <c r="T848" s="4" t="str">
        <f>VLOOKUP(E848,zamiana!A:B,2,0)</f>
        <v>ALSTOM (ex. BT) CZL</v>
      </c>
    </row>
    <row r="849" spans="1:20" x14ac:dyDescent="0.3">
      <c r="A849" s="4" t="s">
        <v>6993</v>
      </c>
      <c r="B849" s="76">
        <v>45173</v>
      </c>
      <c r="C849" s="76">
        <v>45173</v>
      </c>
      <c r="D849" s="76">
        <v>45236</v>
      </c>
      <c r="E849" s="4" t="s">
        <v>951</v>
      </c>
      <c r="F849" s="4" t="s">
        <v>952</v>
      </c>
      <c r="G849" s="4" t="s">
        <v>942</v>
      </c>
      <c r="H849" s="4" t="s">
        <v>951</v>
      </c>
      <c r="I849" s="4" t="s">
        <v>1321</v>
      </c>
      <c r="J849" s="4" t="s">
        <v>1322</v>
      </c>
      <c r="K849" s="4" t="s">
        <v>955</v>
      </c>
      <c r="L849" s="4">
        <v>1</v>
      </c>
      <c r="M849" s="4" t="s">
        <v>77</v>
      </c>
      <c r="N849" s="4">
        <v>11.68</v>
      </c>
      <c r="O849" s="4">
        <v>13.69</v>
      </c>
      <c r="P849" s="4" t="s">
        <v>78</v>
      </c>
      <c r="Q849" s="77">
        <v>45281.62777777778</v>
      </c>
      <c r="R849" s="4">
        <v>11.68</v>
      </c>
      <c r="S849" s="4">
        <v>13.69</v>
      </c>
      <c r="T849" s="4" t="str">
        <f>VLOOKUP(E849,zamiana!A:B,2,0)</f>
        <v>ALSTOM (ex. BT) CZL</v>
      </c>
    </row>
    <row r="850" spans="1:20" x14ac:dyDescent="0.3">
      <c r="A850" s="4" t="s">
        <v>6993</v>
      </c>
      <c r="B850" s="76">
        <v>45173</v>
      </c>
      <c r="C850" s="76">
        <v>45173</v>
      </c>
      <c r="D850" s="76">
        <v>45236</v>
      </c>
      <c r="E850" s="4" t="s">
        <v>951</v>
      </c>
      <c r="F850" s="4" t="s">
        <v>952</v>
      </c>
      <c r="G850" s="4" t="s">
        <v>942</v>
      </c>
      <c r="H850" s="4" t="s">
        <v>951</v>
      </c>
      <c r="I850" s="4" t="s">
        <v>1321</v>
      </c>
      <c r="J850" s="4" t="s">
        <v>1322</v>
      </c>
      <c r="K850" s="4" t="s">
        <v>955</v>
      </c>
      <c r="L850" s="4">
        <v>1</v>
      </c>
      <c r="M850" s="4" t="s">
        <v>77</v>
      </c>
      <c r="N850" s="4">
        <v>11.68</v>
      </c>
      <c r="O850" s="4">
        <v>13.69</v>
      </c>
      <c r="P850" s="4" t="s">
        <v>78</v>
      </c>
      <c r="Q850" s="77">
        <v>45281.62777777778</v>
      </c>
      <c r="R850" s="4">
        <v>11.68</v>
      </c>
      <c r="S850" s="4">
        <v>13.69</v>
      </c>
      <c r="T850" s="4" t="str">
        <f>VLOOKUP(E850,zamiana!A:B,2,0)</f>
        <v>ALSTOM (ex. BT) CZL</v>
      </c>
    </row>
    <row r="851" spans="1:20" x14ac:dyDescent="0.3">
      <c r="A851" s="4" t="s">
        <v>6993</v>
      </c>
      <c r="B851" s="76">
        <v>45173</v>
      </c>
      <c r="C851" s="76">
        <v>45173</v>
      </c>
      <c r="D851" s="76">
        <v>45236</v>
      </c>
      <c r="E851" s="4" t="s">
        <v>951</v>
      </c>
      <c r="F851" s="4" t="s">
        <v>952</v>
      </c>
      <c r="G851" s="4" t="s">
        <v>942</v>
      </c>
      <c r="H851" s="4" t="s">
        <v>951</v>
      </c>
      <c r="I851" s="4" t="s">
        <v>2703</v>
      </c>
      <c r="J851" s="4" t="s">
        <v>2704</v>
      </c>
      <c r="K851" s="4" t="s">
        <v>955</v>
      </c>
      <c r="L851" s="4">
        <v>7</v>
      </c>
      <c r="M851" s="4" t="s">
        <v>77</v>
      </c>
      <c r="N851" s="4">
        <v>51.12</v>
      </c>
      <c r="O851" s="4">
        <v>12.65</v>
      </c>
      <c r="P851" s="4" t="s">
        <v>78</v>
      </c>
      <c r="Q851" s="77">
        <v>45281.62777777778</v>
      </c>
      <c r="R851" s="4">
        <v>357.84</v>
      </c>
      <c r="S851" s="4">
        <v>88.55</v>
      </c>
      <c r="T851" s="4" t="str">
        <f>VLOOKUP(E851,zamiana!A:B,2,0)</f>
        <v>ALSTOM (ex. BT) CZL</v>
      </c>
    </row>
    <row r="852" spans="1:20" x14ac:dyDescent="0.3">
      <c r="A852" s="4" t="s">
        <v>6993</v>
      </c>
      <c r="B852" s="76">
        <v>45173</v>
      </c>
      <c r="C852" s="76">
        <v>45173</v>
      </c>
      <c r="D852" s="76">
        <v>45236</v>
      </c>
      <c r="E852" s="4" t="s">
        <v>951</v>
      </c>
      <c r="F852" s="4" t="s">
        <v>952</v>
      </c>
      <c r="G852" s="4" t="s">
        <v>942</v>
      </c>
      <c r="H852" s="4" t="s">
        <v>951</v>
      </c>
      <c r="I852" s="4" t="s">
        <v>1345</v>
      </c>
      <c r="J852" s="4" t="s">
        <v>1346</v>
      </c>
      <c r="K852" s="4" t="s">
        <v>955</v>
      </c>
      <c r="L852" s="4">
        <v>2</v>
      </c>
      <c r="M852" s="4" t="s">
        <v>77</v>
      </c>
      <c r="N852" s="4">
        <v>19.96</v>
      </c>
      <c r="O852" s="4">
        <v>15.38</v>
      </c>
      <c r="P852" s="4" t="s">
        <v>78</v>
      </c>
      <c r="Q852" s="77">
        <v>45281.62777777778</v>
      </c>
      <c r="R852" s="4">
        <v>39.92</v>
      </c>
      <c r="S852" s="4">
        <v>30.76</v>
      </c>
      <c r="T852" s="4" t="str">
        <f>VLOOKUP(E852,zamiana!A:B,2,0)</f>
        <v>ALSTOM (ex. BT) CZL</v>
      </c>
    </row>
    <row r="853" spans="1:20" x14ac:dyDescent="0.3">
      <c r="A853" s="4" t="s">
        <v>6993</v>
      </c>
      <c r="B853" s="76">
        <v>45173</v>
      </c>
      <c r="C853" s="76">
        <v>45173</v>
      </c>
      <c r="D853" s="76">
        <v>45236</v>
      </c>
      <c r="E853" s="4" t="s">
        <v>951</v>
      </c>
      <c r="F853" s="4" t="s">
        <v>952</v>
      </c>
      <c r="G853" s="4" t="s">
        <v>942</v>
      </c>
      <c r="H853" s="4" t="s">
        <v>951</v>
      </c>
      <c r="I853" s="4" t="s">
        <v>1345</v>
      </c>
      <c r="J853" s="4" t="s">
        <v>1346</v>
      </c>
      <c r="K853" s="4" t="s">
        <v>955</v>
      </c>
      <c r="L853" s="4">
        <v>2</v>
      </c>
      <c r="M853" s="4" t="s">
        <v>77</v>
      </c>
      <c r="N853" s="4">
        <v>19.96</v>
      </c>
      <c r="O853" s="4">
        <v>15.38</v>
      </c>
      <c r="P853" s="4" t="s">
        <v>78</v>
      </c>
      <c r="Q853" s="77">
        <v>45281.62777777778</v>
      </c>
      <c r="R853" s="4">
        <v>39.92</v>
      </c>
      <c r="S853" s="4">
        <v>30.76</v>
      </c>
      <c r="T853" s="4" t="str">
        <f>VLOOKUP(E853,zamiana!A:B,2,0)</f>
        <v>ALSTOM (ex. BT) CZL</v>
      </c>
    </row>
    <row r="854" spans="1:20" x14ac:dyDescent="0.3">
      <c r="A854" s="4" t="s">
        <v>6993</v>
      </c>
      <c r="B854" s="76">
        <v>45173</v>
      </c>
      <c r="C854" s="76">
        <v>45173</v>
      </c>
      <c r="D854" s="76">
        <v>45236</v>
      </c>
      <c r="E854" s="4" t="s">
        <v>951</v>
      </c>
      <c r="F854" s="4" t="s">
        <v>952</v>
      </c>
      <c r="G854" s="4" t="s">
        <v>942</v>
      </c>
      <c r="H854" s="4" t="s">
        <v>951</v>
      </c>
      <c r="I854" s="4" t="s">
        <v>1288</v>
      </c>
      <c r="J854" s="4" t="s">
        <v>1289</v>
      </c>
      <c r="K854" s="4" t="s">
        <v>955</v>
      </c>
      <c r="L854" s="4">
        <v>20</v>
      </c>
      <c r="M854" s="4" t="s">
        <v>77</v>
      </c>
      <c r="N854" s="4">
        <v>16.79</v>
      </c>
      <c r="O854" s="4">
        <v>14.89</v>
      </c>
      <c r="P854" s="4" t="s">
        <v>78</v>
      </c>
      <c r="Q854" s="77">
        <v>45281.62777777778</v>
      </c>
      <c r="R854" s="4">
        <v>335.8</v>
      </c>
      <c r="S854" s="4">
        <v>297.8</v>
      </c>
      <c r="T854" s="4" t="str">
        <f>VLOOKUP(E854,zamiana!A:B,2,0)</f>
        <v>ALSTOM (ex. BT) CZL</v>
      </c>
    </row>
    <row r="855" spans="1:20" x14ac:dyDescent="0.3">
      <c r="A855" s="4" t="s">
        <v>6993</v>
      </c>
      <c r="B855" s="76">
        <v>45173</v>
      </c>
      <c r="C855" s="76">
        <v>45173</v>
      </c>
      <c r="D855" s="76">
        <v>45236</v>
      </c>
      <c r="E855" s="4" t="s">
        <v>951</v>
      </c>
      <c r="F855" s="4" t="s">
        <v>952</v>
      </c>
      <c r="G855" s="4" t="s">
        <v>942</v>
      </c>
      <c r="H855" s="4" t="s">
        <v>951</v>
      </c>
      <c r="I855" s="4" t="s">
        <v>1288</v>
      </c>
      <c r="J855" s="4" t="s">
        <v>1289</v>
      </c>
      <c r="K855" s="4" t="s">
        <v>955</v>
      </c>
      <c r="L855" s="4">
        <v>16</v>
      </c>
      <c r="M855" s="4" t="s">
        <v>77</v>
      </c>
      <c r="N855" s="4">
        <v>16.79</v>
      </c>
      <c r="O855" s="4">
        <v>14.89</v>
      </c>
      <c r="P855" s="4" t="s">
        <v>78</v>
      </c>
      <c r="Q855" s="77">
        <v>45281.62777777778</v>
      </c>
      <c r="R855" s="4">
        <v>268.64</v>
      </c>
      <c r="S855" s="4">
        <v>238.24</v>
      </c>
      <c r="T855" s="4" t="str">
        <f>VLOOKUP(E855,zamiana!A:B,2,0)</f>
        <v>ALSTOM (ex. BT) CZL</v>
      </c>
    </row>
    <row r="856" spans="1:20" x14ac:dyDescent="0.3">
      <c r="A856" s="4" t="s">
        <v>6993</v>
      </c>
      <c r="B856" s="76">
        <v>45173</v>
      </c>
      <c r="C856" s="76">
        <v>45173</v>
      </c>
      <c r="D856" s="76">
        <v>45236</v>
      </c>
      <c r="E856" s="4" t="s">
        <v>951</v>
      </c>
      <c r="F856" s="4" t="s">
        <v>952</v>
      </c>
      <c r="G856" s="4" t="s">
        <v>942</v>
      </c>
      <c r="H856" s="4" t="s">
        <v>951</v>
      </c>
      <c r="I856" s="4" t="s">
        <v>1288</v>
      </c>
      <c r="J856" s="4" t="s">
        <v>1289</v>
      </c>
      <c r="K856" s="4" t="s">
        <v>955</v>
      </c>
      <c r="L856" s="4">
        <v>20</v>
      </c>
      <c r="M856" s="4" t="s">
        <v>77</v>
      </c>
      <c r="N856" s="4">
        <v>16.79</v>
      </c>
      <c r="O856" s="4">
        <v>14.89</v>
      </c>
      <c r="P856" s="4" t="s">
        <v>78</v>
      </c>
      <c r="Q856" s="77">
        <v>45281.62777777778</v>
      </c>
      <c r="R856" s="4">
        <v>335.8</v>
      </c>
      <c r="S856" s="4">
        <v>297.8</v>
      </c>
      <c r="T856" s="4" t="str">
        <f>VLOOKUP(E856,zamiana!A:B,2,0)</f>
        <v>ALSTOM (ex. BT) CZL</v>
      </c>
    </row>
    <row r="857" spans="1:20" x14ac:dyDescent="0.3">
      <c r="A857" s="4" t="s">
        <v>6993</v>
      </c>
      <c r="B857" s="76">
        <v>45173</v>
      </c>
      <c r="C857" s="76">
        <v>45173</v>
      </c>
      <c r="D857" s="76">
        <v>45236</v>
      </c>
      <c r="E857" s="4" t="s">
        <v>951</v>
      </c>
      <c r="F857" s="4" t="s">
        <v>952</v>
      </c>
      <c r="G857" s="4" t="s">
        <v>942</v>
      </c>
      <c r="H857" s="4" t="s">
        <v>951</v>
      </c>
      <c r="I857" s="4" t="s">
        <v>1288</v>
      </c>
      <c r="J857" s="4" t="s">
        <v>1289</v>
      </c>
      <c r="K857" s="4" t="s">
        <v>955</v>
      </c>
      <c r="L857" s="4">
        <v>12</v>
      </c>
      <c r="M857" s="4" t="s">
        <v>77</v>
      </c>
      <c r="N857" s="4">
        <v>16.79</v>
      </c>
      <c r="O857" s="4">
        <v>14.89</v>
      </c>
      <c r="P857" s="4" t="s">
        <v>78</v>
      </c>
      <c r="Q857" s="77">
        <v>45281.62777777778</v>
      </c>
      <c r="R857" s="4">
        <v>201.48</v>
      </c>
      <c r="S857" s="4">
        <v>178.68</v>
      </c>
      <c r="T857" s="4" t="str">
        <f>VLOOKUP(E857,zamiana!A:B,2,0)</f>
        <v>ALSTOM (ex. BT) CZL</v>
      </c>
    </row>
    <row r="858" spans="1:20" x14ac:dyDescent="0.3">
      <c r="A858" s="4" t="s">
        <v>6993</v>
      </c>
      <c r="B858" s="76">
        <v>45173</v>
      </c>
      <c r="C858" s="76">
        <v>45173</v>
      </c>
      <c r="D858" s="76">
        <v>45236</v>
      </c>
      <c r="E858" s="4" t="s">
        <v>951</v>
      </c>
      <c r="F858" s="4" t="s">
        <v>952</v>
      </c>
      <c r="G858" s="4" t="s">
        <v>942</v>
      </c>
      <c r="H858" s="4" t="s">
        <v>951</v>
      </c>
      <c r="I858" s="4" t="s">
        <v>1288</v>
      </c>
      <c r="J858" s="4" t="s">
        <v>1289</v>
      </c>
      <c r="K858" s="4" t="s">
        <v>955</v>
      </c>
      <c r="L858" s="4">
        <v>12</v>
      </c>
      <c r="M858" s="4" t="s">
        <v>77</v>
      </c>
      <c r="N858" s="4">
        <v>16.79</v>
      </c>
      <c r="O858" s="4">
        <v>14.89</v>
      </c>
      <c r="P858" s="4" t="s">
        <v>78</v>
      </c>
      <c r="Q858" s="77">
        <v>45281.62777777778</v>
      </c>
      <c r="R858" s="4">
        <v>201.48</v>
      </c>
      <c r="S858" s="4">
        <v>178.68</v>
      </c>
      <c r="T858" s="4" t="str">
        <f>VLOOKUP(E858,zamiana!A:B,2,0)</f>
        <v>ALSTOM (ex. BT) CZL</v>
      </c>
    </row>
    <row r="859" spans="1:20" x14ac:dyDescent="0.3">
      <c r="A859" s="4" t="s">
        <v>6993</v>
      </c>
      <c r="B859" s="76">
        <v>45173</v>
      </c>
      <c r="C859" s="76">
        <v>45173</v>
      </c>
      <c r="D859" s="76">
        <v>45236</v>
      </c>
      <c r="E859" s="4" t="s">
        <v>951</v>
      </c>
      <c r="F859" s="4" t="s">
        <v>952</v>
      </c>
      <c r="G859" s="4" t="s">
        <v>942</v>
      </c>
      <c r="H859" s="4" t="s">
        <v>951</v>
      </c>
      <c r="I859" s="4" t="s">
        <v>1065</v>
      </c>
      <c r="J859" s="4" t="s">
        <v>1066</v>
      </c>
      <c r="K859" s="4" t="s">
        <v>955</v>
      </c>
      <c r="L859" s="4">
        <v>2</v>
      </c>
      <c r="M859" s="4" t="s">
        <v>77</v>
      </c>
      <c r="N859" s="4">
        <v>6.58</v>
      </c>
      <c r="O859" s="4">
        <v>7.66</v>
      </c>
      <c r="P859" s="4" t="s">
        <v>78</v>
      </c>
      <c r="Q859" s="77">
        <v>45281.62777777778</v>
      </c>
      <c r="R859" s="4">
        <v>13.16</v>
      </c>
      <c r="S859" s="4">
        <v>15.32</v>
      </c>
      <c r="T859" s="4" t="str">
        <f>VLOOKUP(E859,zamiana!A:B,2,0)</f>
        <v>ALSTOM (ex. BT) CZL</v>
      </c>
    </row>
    <row r="860" spans="1:20" x14ac:dyDescent="0.3">
      <c r="A860" s="4" t="s">
        <v>6993</v>
      </c>
      <c r="B860" s="76">
        <v>45173</v>
      </c>
      <c r="C860" s="76">
        <v>45173</v>
      </c>
      <c r="D860" s="76">
        <v>45236</v>
      </c>
      <c r="E860" s="4" t="s">
        <v>951</v>
      </c>
      <c r="F860" s="4" t="s">
        <v>952</v>
      </c>
      <c r="G860" s="4" t="s">
        <v>942</v>
      </c>
      <c r="H860" s="4" t="s">
        <v>951</v>
      </c>
      <c r="I860" s="4" t="s">
        <v>1065</v>
      </c>
      <c r="J860" s="4" t="s">
        <v>1066</v>
      </c>
      <c r="K860" s="4" t="s">
        <v>955</v>
      </c>
      <c r="L860" s="4">
        <v>2</v>
      </c>
      <c r="M860" s="4" t="s">
        <v>77</v>
      </c>
      <c r="N860" s="4">
        <v>6.58</v>
      </c>
      <c r="O860" s="4">
        <v>7.66</v>
      </c>
      <c r="P860" s="4" t="s">
        <v>78</v>
      </c>
      <c r="Q860" s="77">
        <v>45281.62777777778</v>
      </c>
      <c r="R860" s="4">
        <v>13.16</v>
      </c>
      <c r="S860" s="4">
        <v>15.32</v>
      </c>
      <c r="T860" s="4" t="str">
        <f>VLOOKUP(E860,zamiana!A:B,2,0)</f>
        <v>ALSTOM (ex. BT) CZL</v>
      </c>
    </row>
    <row r="861" spans="1:20" x14ac:dyDescent="0.3">
      <c r="A861" s="4" t="s">
        <v>6993</v>
      </c>
      <c r="B861" s="76">
        <v>45173</v>
      </c>
      <c r="C861" s="76">
        <v>45173</v>
      </c>
      <c r="D861" s="76">
        <v>45236</v>
      </c>
      <c r="E861" s="4" t="s">
        <v>951</v>
      </c>
      <c r="F861" s="4" t="s">
        <v>952</v>
      </c>
      <c r="G861" s="4" t="s">
        <v>942</v>
      </c>
      <c r="H861" s="4" t="s">
        <v>951</v>
      </c>
      <c r="I861" s="4" t="s">
        <v>1830</v>
      </c>
      <c r="J861" s="4" t="s">
        <v>1831</v>
      </c>
      <c r="K861" s="4" t="s">
        <v>955</v>
      </c>
      <c r="L861" s="4">
        <v>2</v>
      </c>
      <c r="M861" s="4" t="s">
        <v>77</v>
      </c>
      <c r="N861" s="4">
        <v>119.87</v>
      </c>
      <c r="O861" s="4">
        <v>101.7</v>
      </c>
      <c r="P861" s="4" t="s">
        <v>78</v>
      </c>
      <c r="Q861" s="77">
        <v>45281.62777777778</v>
      </c>
      <c r="R861" s="4">
        <v>239.74</v>
      </c>
      <c r="S861" s="4">
        <v>203.4</v>
      </c>
      <c r="T861" s="4" t="str">
        <f>VLOOKUP(E861,zamiana!A:B,2,0)</f>
        <v>ALSTOM (ex. BT) CZL</v>
      </c>
    </row>
    <row r="862" spans="1:20" x14ac:dyDescent="0.3">
      <c r="A862" s="4" t="s">
        <v>6993</v>
      </c>
      <c r="B862" s="76">
        <v>45173</v>
      </c>
      <c r="C862" s="76">
        <v>45173</v>
      </c>
      <c r="D862" s="76">
        <v>45236</v>
      </c>
      <c r="E862" s="4" t="s">
        <v>951</v>
      </c>
      <c r="F862" s="4" t="s">
        <v>952</v>
      </c>
      <c r="G862" s="4" t="s">
        <v>942</v>
      </c>
      <c r="H862" s="4" t="s">
        <v>951</v>
      </c>
      <c r="I862" s="4" t="s">
        <v>1830</v>
      </c>
      <c r="J862" s="4" t="s">
        <v>1831</v>
      </c>
      <c r="K862" s="4" t="s">
        <v>955</v>
      </c>
      <c r="L862" s="4">
        <v>2</v>
      </c>
      <c r="M862" s="4" t="s">
        <v>77</v>
      </c>
      <c r="N862" s="4">
        <v>119.87</v>
      </c>
      <c r="O862" s="4">
        <v>101.7</v>
      </c>
      <c r="P862" s="4" t="s">
        <v>78</v>
      </c>
      <c r="Q862" s="77">
        <v>45281.62777777778</v>
      </c>
      <c r="R862" s="4">
        <v>239.74</v>
      </c>
      <c r="S862" s="4">
        <v>203.4</v>
      </c>
      <c r="T862" s="4" t="str">
        <f>VLOOKUP(E862,zamiana!A:B,2,0)</f>
        <v>ALSTOM (ex. BT) CZL</v>
      </c>
    </row>
    <row r="863" spans="1:20" x14ac:dyDescent="0.3">
      <c r="A863" s="4" t="s">
        <v>6993</v>
      </c>
      <c r="B863" s="76">
        <v>45173</v>
      </c>
      <c r="C863" s="76">
        <v>45173</v>
      </c>
      <c r="D863" s="76">
        <v>45236</v>
      </c>
      <c r="E863" s="4" t="s">
        <v>951</v>
      </c>
      <c r="F863" s="4" t="s">
        <v>952</v>
      </c>
      <c r="G863" s="4" t="s">
        <v>942</v>
      </c>
      <c r="H863" s="4" t="s">
        <v>951</v>
      </c>
      <c r="I863" s="4" t="s">
        <v>1830</v>
      </c>
      <c r="J863" s="4" t="s">
        <v>1831</v>
      </c>
      <c r="K863" s="4" t="s">
        <v>955</v>
      </c>
      <c r="L863" s="4">
        <v>2</v>
      </c>
      <c r="M863" s="4" t="s">
        <v>77</v>
      </c>
      <c r="N863" s="4">
        <v>119.87</v>
      </c>
      <c r="O863" s="4">
        <v>101.7</v>
      </c>
      <c r="P863" s="4" t="s">
        <v>78</v>
      </c>
      <c r="Q863" s="77">
        <v>45281.62777777778</v>
      </c>
      <c r="R863" s="4">
        <v>239.74</v>
      </c>
      <c r="S863" s="4">
        <v>203.4</v>
      </c>
      <c r="T863" s="4" t="str">
        <f>VLOOKUP(E863,zamiana!A:B,2,0)</f>
        <v>ALSTOM (ex. BT) CZL</v>
      </c>
    </row>
    <row r="864" spans="1:20" x14ac:dyDescent="0.3">
      <c r="A864" s="4" t="s">
        <v>6993</v>
      </c>
      <c r="B864" s="76">
        <v>45173</v>
      </c>
      <c r="C864" s="76">
        <v>45173</v>
      </c>
      <c r="D864" s="76">
        <v>45236</v>
      </c>
      <c r="E864" s="4" t="s">
        <v>951</v>
      </c>
      <c r="F864" s="4" t="s">
        <v>952</v>
      </c>
      <c r="G864" s="4" t="s">
        <v>942</v>
      </c>
      <c r="H864" s="4" t="s">
        <v>951</v>
      </c>
      <c r="I864" s="4" t="s">
        <v>1830</v>
      </c>
      <c r="J864" s="4" t="s">
        <v>1831</v>
      </c>
      <c r="K864" s="4" t="s">
        <v>955</v>
      </c>
      <c r="L864" s="4">
        <v>2</v>
      </c>
      <c r="M864" s="4" t="s">
        <v>77</v>
      </c>
      <c r="N864" s="4">
        <v>119.87</v>
      </c>
      <c r="O864" s="4">
        <v>101.7</v>
      </c>
      <c r="P864" s="4" t="s">
        <v>78</v>
      </c>
      <c r="Q864" s="77">
        <v>45281.62777777778</v>
      </c>
      <c r="R864" s="4">
        <v>239.74</v>
      </c>
      <c r="S864" s="4">
        <v>203.4</v>
      </c>
      <c r="T864" s="4" t="str">
        <f>VLOOKUP(E864,zamiana!A:B,2,0)</f>
        <v>ALSTOM (ex. BT) CZL</v>
      </c>
    </row>
    <row r="865" spans="1:20" x14ac:dyDescent="0.3">
      <c r="A865" s="4" t="s">
        <v>6993</v>
      </c>
      <c r="B865" s="76">
        <v>45173</v>
      </c>
      <c r="C865" s="76">
        <v>45173</v>
      </c>
      <c r="D865" s="76">
        <v>45236</v>
      </c>
      <c r="E865" s="4" t="s">
        <v>951</v>
      </c>
      <c r="F865" s="4" t="s">
        <v>952</v>
      </c>
      <c r="G865" s="4" t="s">
        <v>942</v>
      </c>
      <c r="H865" s="4" t="s">
        <v>951</v>
      </c>
      <c r="I865" s="4" t="s">
        <v>1341</v>
      </c>
      <c r="J865" s="4" t="s">
        <v>1342</v>
      </c>
      <c r="K865" s="4" t="s">
        <v>955</v>
      </c>
      <c r="L865" s="4">
        <v>1</v>
      </c>
      <c r="M865" s="4" t="s">
        <v>77</v>
      </c>
      <c r="N865" s="4">
        <v>21.89</v>
      </c>
      <c r="O865" s="4">
        <v>17.309999999999999</v>
      </c>
      <c r="P865" s="4" t="s">
        <v>78</v>
      </c>
      <c r="Q865" s="77">
        <v>45281.62777777778</v>
      </c>
      <c r="R865" s="4">
        <v>21.89</v>
      </c>
      <c r="S865" s="4">
        <v>17.309999999999999</v>
      </c>
      <c r="T865" s="4" t="str">
        <f>VLOOKUP(E865,zamiana!A:B,2,0)</f>
        <v>ALSTOM (ex. BT) CZL</v>
      </c>
    </row>
    <row r="866" spans="1:20" x14ac:dyDescent="0.3">
      <c r="A866" s="4" t="s">
        <v>6993</v>
      </c>
      <c r="B866" s="76">
        <v>45173</v>
      </c>
      <c r="C866" s="76">
        <v>45173</v>
      </c>
      <c r="D866" s="76">
        <v>45236</v>
      </c>
      <c r="E866" s="4" t="s">
        <v>951</v>
      </c>
      <c r="F866" s="4" t="s">
        <v>952</v>
      </c>
      <c r="G866" s="4" t="s">
        <v>942</v>
      </c>
      <c r="H866" s="4" t="s">
        <v>951</v>
      </c>
      <c r="I866" s="4" t="s">
        <v>1013</v>
      </c>
      <c r="J866" s="4" t="s">
        <v>1014</v>
      </c>
      <c r="K866" s="4" t="s">
        <v>955</v>
      </c>
      <c r="L866" s="4">
        <v>5</v>
      </c>
      <c r="M866" s="4" t="s">
        <v>77</v>
      </c>
      <c r="N866" s="4">
        <v>4.57</v>
      </c>
      <c r="O866" s="4">
        <v>4.2</v>
      </c>
      <c r="P866" s="4" t="s">
        <v>78</v>
      </c>
      <c r="Q866" s="77">
        <v>45281.62777777778</v>
      </c>
      <c r="R866" s="4">
        <v>22.85</v>
      </c>
      <c r="S866" s="4">
        <v>21</v>
      </c>
      <c r="T866" s="4" t="str">
        <f>VLOOKUP(E866,zamiana!A:B,2,0)</f>
        <v>ALSTOM (ex. BT) CZL</v>
      </c>
    </row>
    <row r="867" spans="1:20" x14ac:dyDescent="0.3">
      <c r="A867" s="4" t="s">
        <v>6993</v>
      </c>
      <c r="B867" s="76">
        <v>45173</v>
      </c>
      <c r="C867" s="76">
        <v>45173</v>
      </c>
      <c r="D867" s="76">
        <v>45236</v>
      </c>
      <c r="E867" s="4" t="s">
        <v>951</v>
      </c>
      <c r="F867" s="4" t="s">
        <v>952</v>
      </c>
      <c r="G867" s="4" t="s">
        <v>942</v>
      </c>
      <c r="H867" s="4" t="s">
        <v>951</v>
      </c>
      <c r="I867" s="4" t="s">
        <v>1435</v>
      </c>
      <c r="J867" s="4" t="s">
        <v>1436</v>
      </c>
      <c r="K867" s="4" t="s">
        <v>955</v>
      </c>
      <c r="L867" s="4">
        <v>2</v>
      </c>
      <c r="M867" s="4" t="s">
        <v>77</v>
      </c>
      <c r="N867" s="4">
        <v>22.6</v>
      </c>
      <c r="O867" s="4">
        <v>19.100000000000001</v>
      </c>
      <c r="P867" s="4" t="s">
        <v>78</v>
      </c>
      <c r="Q867" s="77">
        <v>45281.62777777778</v>
      </c>
      <c r="R867" s="4">
        <v>45.2</v>
      </c>
      <c r="S867" s="4">
        <v>38.200000000000003</v>
      </c>
      <c r="T867" s="4" t="str">
        <f>VLOOKUP(E867,zamiana!A:B,2,0)</f>
        <v>ALSTOM (ex. BT) CZL</v>
      </c>
    </row>
    <row r="868" spans="1:20" x14ac:dyDescent="0.3">
      <c r="A868" s="4" t="s">
        <v>6993</v>
      </c>
      <c r="B868" s="76">
        <v>45173</v>
      </c>
      <c r="C868" s="76">
        <v>45173</v>
      </c>
      <c r="D868" s="76">
        <v>45236</v>
      </c>
      <c r="E868" s="4" t="s">
        <v>951</v>
      </c>
      <c r="F868" s="4" t="s">
        <v>952</v>
      </c>
      <c r="G868" s="4" t="s">
        <v>942</v>
      </c>
      <c r="H868" s="4" t="s">
        <v>951</v>
      </c>
      <c r="I868" s="4" t="s">
        <v>1435</v>
      </c>
      <c r="J868" s="4" t="s">
        <v>1436</v>
      </c>
      <c r="K868" s="4" t="s">
        <v>955</v>
      </c>
      <c r="L868" s="4">
        <v>2</v>
      </c>
      <c r="M868" s="4" t="s">
        <v>77</v>
      </c>
      <c r="N868" s="4">
        <v>22.6</v>
      </c>
      <c r="O868" s="4">
        <v>19.100000000000001</v>
      </c>
      <c r="P868" s="4" t="s">
        <v>78</v>
      </c>
      <c r="Q868" s="77">
        <v>45281.62777777778</v>
      </c>
      <c r="R868" s="4">
        <v>45.2</v>
      </c>
      <c r="S868" s="4">
        <v>38.200000000000003</v>
      </c>
      <c r="T868" s="4" t="str">
        <f>VLOOKUP(E868,zamiana!A:B,2,0)</f>
        <v>ALSTOM (ex. BT) CZL</v>
      </c>
    </row>
    <row r="869" spans="1:20" x14ac:dyDescent="0.3">
      <c r="A869" s="4" t="s">
        <v>6993</v>
      </c>
      <c r="B869" s="76">
        <v>45173</v>
      </c>
      <c r="C869" s="76">
        <v>45173</v>
      </c>
      <c r="D869" s="76">
        <v>45236</v>
      </c>
      <c r="E869" s="4" t="s">
        <v>951</v>
      </c>
      <c r="F869" s="4" t="s">
        <v>952</v>
      </c>
      <c r="G869" s="4" t="s">
        <v>942</v>
      </c>
      <c r="H869" s="4" t="s">
        <v>951</v>
      </c>
      <c r="I869" s="4" t="s">
        <v>1435</v>
      </c>
      <c r="J869" s="4" t="s">
        <v>1436</v>
      </c>
      <c r="K869" s="4" t="s">
        <v>955</v>
      </c>
      <c r="L869" s="4">
        <v>2</v>
      </c>
      <c r="M869" s="4" t="s">
        <v>77</v>
      </c>
      <c r="N869" s="4">
        <v>22.6</v>
      </c>
      <c r="O869" s="4">
        <v>19.100000000000001</v>
      </c>
      <c r="P869" s="4" t="s">
        <v>78</v>
      </c>
      <c r="Q869" s="77">
        <v>45281.62777777778</v>
      </c>
      <c r="R869" s="4">
        <v>45.2</v>
      </c>
      <c r="S869" s="4">
        <v>38.200000000000003</v>
      </c>
      <c r="T869" s="4" t="str">
        <f>VLOOKUP(E869,zamiana!A:B,2,0)</f>
        <v>ALSTOM (ex. BT) CZL</v>
      </c>
    </row>
    <row r="870" spans="1:20" x14ac:dyDescent="0.3">
      <c r="A870" s="4" t="s">
        <v>6993</v>
      </c>
      <c r="B870" s="76">
        <v>45173</v>
      </c>
      <c r="C870" s="76">
        <v>45173</v>
      </c>
      <c r="D870" s="76">
        <v>45236</v>
      </c>
      <c r="E870" s="4" t="s">
        <v>951</v>
      </c>
      <c r="F870" s="4" t="s">
        <v>952</v>
      </c>
      <c r="G870" s="4" t="s">
        <v>942</v>
      </c>
      <c r="H870" s="4" t="s">
        <v>951</v>
      </c>
      <c r="I870" s="4" t="s">
        <v>1435</v>
      </c>
      <c r="J870" s="4" t="s">
        <v>1436</v>
      </c>
      <c r="K870" s="4" t="s">
        <v>955</v>
      </c>
      <c r="L870" s="4">
        <v>2</v>
      </c>
      <c r="M870" s="4" t="s">
        <v>77</v>
      </c>
      <c r="N870" s="4">
        <v>22.6</v>
      </c>
      <c r="O870" s="4">
        <v>19.100000000000001</v>
      </c>
      <c r="P870" s="4" t="s">
        <v>78</v>
      </c>
      <c r="Q870" s="77">
        <v>45281.62777777778</v>
      </c>
      <c r="R870" s="4">
        <v>45.2</v>
      </c>
      <c r="S870" s="4">
        <v>38.200000000000003</v>
      </c>
      <c r="T870" s="4" t="str">
        <f>VLOOKUP(E870,zamiana!A:B,2,0)</f>
        <v>ALSTOM (ex. BT) CZL</v>
      </c>
    </row>
    <row r="871" spans="1:20" x14ac:dyDescent="0.3">
      <c r="A871" s="4" t="s">
        <v>6993</v>
      </c>
      <c r="B871" s="76">
        <v>45173</v>
      </c>
      <c r="C871" s="76">
        <v>45173</v>
      </c>
      <c r="D871" s="76">
        <v>45236</v>
      </c>
      <c r="E871" s="4" t="s">
        <v>951</v>
      </c>
      <c r="F871" s="4" t="s">
        <v>952</v>
      </c>
      <c r="G871" s="4" t="s">
        <v>942</v>
      </c>
      <c r="H871" s="4" t="s">
        <v>951</v>
      </c>
      <c r="I871" s="4" t="s">
        <v>1435</v>
      </c>
      <c r="J871" s="4" t="s">
        <v>1436</v>
      </c>
      <c r="K871" s="4" t="s">
        <v>955</v>
      </c>
      <c r="L871" s="4">
        <v>2</v>
      </c>
      <c r="M871" s="4" t="s">
        <v>77</v>
      </c>
      <c r="N871" s="4">
        <v>22.6</v>
      </c>
      <c r="O871" s="4">
        <v>19.100000000000001</v>
      </c>
      <c r="P871" s="4" t="s">
        <v>78</v>
      </c>
      <c r="Q871" s="77">
        <v>45281.62777777778</v>
      </c>
      <c r="R871" s="4">
        <v>45.2</v>
      </c>
      <c r="S871" s="4">
        <v>38.200000000000003</v>
      </c>
      <c r="T871" s="4" t="str">
        <f>VLOOKUP(E871,zamiana!A:B,2,0)</f>
        <v>ALSTOM (ex. BT) CZL</v>
      </c>
    </row>
    <row r="872" spans="1:20" x14ac:dyDescent="0.3">
      <c r="A872" s="4" t="s">
        <v>6993</v>
      </c>
      <c r="B872" s="76">
        <v>45173</v>
      </c>
      <c r="C872" s="76">
        <v>45173</v>
      </c>
      <c r="D872" s="76">
        <v>45236</v>
      </c>
      <c r="E872" s="4" t="s">
        <v>951</v>
      </c>
      <c r="F872" s="4" t="s">
        <v>952</v>
      </c>
      <c r="G872" s="4" t="s">
        <v>942</v>
      </c>
      <c r="H872" s="4" t="s">
        <v>951</v>
      </c>
      <c r="I872" s="4" t="s">
        <v>1435</v>
      </c>
      <c r="J872" s="4" t="s">
        <v>1436</v>
      </c>
      <c r="K872" s="4" t="s">
        <v>955</v>
      </c>
      <c r="L872" s="4">
        <v>2</v>
      </c>
      <c r="M872" s="4" t="s">
        <v>77</v>
      </c>
      <c r="N872" s="4">
        <v>22.6</v>
      </c>
      <c r="O872" s="4">
        <v>19.100000000000001</v>
      </c>
      <c r="P872" s="4" t="s">
        <v>78</v>
      </c>
      <c r="Q872" s="77">
        <v>45281.62777777778</v>
      </c>
      <c r="R872" s="4">
        <v>45.2</v>
      </c>
      <c r="S872" s="4">
        <v>38.200000000000003</v>
      </c>
      <c r="T872" s="4" t="str">
        <f>VLOOKUP(E872,zamiana!A:B,2,0)</f>
        <v>ALSTOM (ex. BT) CZL</v>
      </c>
    </row>
    <row r="873" spans="1:20" x14ac:dyDescent="0.3">
      <c r="A873" s="4" t="s">
        <v>6993</v>
      </c>
      <c r="B873" s="76">
        <v>45173</v>
      </c>
      <c r="C873" s="76">
        <v>45173</v>
      </c>
      <c r="D873" s="76">
        <v>45236</v>
      </c>
      <c r="E873" s="4" t="s">
        <v>951</v>
      </c>
      <c r="F873" s="4" t="s">
        <v>952</v>
      </c>
      <c r="G873" s="4" t="s">
        <v>942</v>
      </c>
      <c r="H873" s="4" t="s">
        <v>951</v>
      </c>
      <c r="I873" s="4" t="s">
        <v>1435</v>
      </c>
      <c r="J873" s="4" t="s">
        <v>1436</v>
      </c>
      <c r="K873" s="4" t="s">
        <v>955</v>
      </c>
      <c r="L873" s="4">
        <v>2</v>
      </c>
      <c r="M873" s="4" t="s">
        <v>77</v>
      </c>
      <c r="N873" s="4">
        <v>22.6</v>
      </c>
      <c r="O873" s="4">
        <v>19.100000000000001</v>
      </c>
      <c r="P873" s="4" t="s">
        <v>78</v>
      </c>
      <c r="Q873" s="77">
        <v>45281.62777777778</v>
      </c>
      <c r="R873" s="4">
        <v>45.2</v>
      </c>
      <c r="S873" s="4">
        <v>38.200000000000003</v>
      </c>
      <c r="T873" s="4" t="str">
        <f>VLOOKUP(E873,zamiana!A:B,2,0)</f>
        <v>ALSTOM (ex. BT) CZL</v>
      </c>
    </row>
    <row r="874" spans="1:20" x14ac:dyDescent="0.3">
      <c r="A874" s="4" t="s">
        <v>6993</v>
      </c>
      <c r="B874" s="76">
        <v>45173</v>
      </c>
      <c r="C874" s="76">
        <v>45173</v>
      </c>
      <c r="D874" s="76">
        <v>45236</v>
      </c>
      <c r="E874" s="4" t="s">
        <v>951</v>
      </c>
      <c r="F874" s="4" t="s">
        <v>952</v>
      </c>
      <c r="G874" s="4" t="s">
        <v>942</v>
      </c>
      <c r="H874" s="4" t="s">
        <v>951</v>
      </c>
      <c r="I874" s="4" t="s">
        <v>1435</v>
      </c>
      <c r="J874" s="4" t="s">
        <v>1436</v>
      </c>
      <c r="K874" s="4" t="s">
        <v>955</v>
      </c>
      <c r="L874" s="4">
        <v>2</v>
      </c>
      <c r="M874" s="4" t="s">
        <v>77</v>
      </c>
      <c r="N874" s="4">
        <v>22.6</v>
      </c>
      <c r="O874" s="4">
        <v>19.100000000000001</v>
      </c>
      <c r="P874" s="4" t="s">
        <v>78</v>
      </c>
      <c r="Q874" s="77">
        <v>45281.62777777778</v>
      </c>
      <c r="R874" s="4">
        <v>45.2</v>
      </c>
      <c r="S874" s="4">
        <v>38.200000000000003</v>
      </c>
      <c r="T874" s="4" t="str">
        <f>VLOOKUP(E874,zamiana!A:B,2,0)</f>
        <v>ALSTOM (ex. BT) CZL</v>
      </c>
    </row>
    <row r="875" spans="1:20" x14ac:dyDescent="0.3">
      <c r="A875" s="4" t="s">
        <v>6993</v>
      </c>
      <c r="B875" s="76">
        <v>45173</v>
      </c>
      <c r="C875" s="76">
        <v>45173</v>
      </c>
      <c r="D875" s="76">
        <v>45236</v>
      </c>
      <c r="E875" s="4" t="s">
        <v>951</v>
      </c>
      <c r="F875" s="4" t="s">
        <v>952</v>
      </c>
      <c r="G875" s="4" t="s">
        <v>942</v>
      </c>
      <c r="H875" s="4" t="s">
        <v>951</v>
      </c>
      <c r="I875" s="4" t="s">
        <v>1435</v>
      </c>
      <c r="J875" s="4" t="s">
        <v>1436</v>
      </c>
      <c r="K875" s="4" t="s">
        <v>955</v>
      </c>
      <c r="L875" s="4">
        <v>2</v>
      </c>
      <c r="M875" s="4" t="s">
        <v>77</v>
      </c>
      <c r="N875" s="4">
        <v>22.6</v>
      </c>
      <c r="O875" s="4">
        <v>19.100000000000001</v>
      </c>
      <c r="P875" s="4" t="s">
        <v>78</v>
      </c>
      <c r="Q875" s="77">
        <v>45281.62777777778</v>
      </c>
      <c r="R875" s="4">
        <v>45.2</v>
      </c>
      <c r="S875" s="4">
        <v>38.200000000000003</v>
      </c>
      <c r="T875" s="4" t="str">
        <f>VLOOKUP(E875,zamiana!A:B,2,0)</f>
        <v>ALSTOM (ex. BT) CZL</v>
      </c>
    </row>
    <row r="876" spans="1:20" x14ac:dyDescent="0.3">
      <c r="A876" s="4" t="s">
        <v>6993</v>
      </c>
      <c r="B876" s="76">
        <v>45173</v>
      </c>
      <c r="C876" s="76">
        <v>45173</v>
      </c>
      <c r="D876" s="76">
        <v>45236</v>
      </c>
      <c r="E876" s="4" t="s">
        <v>951</v>
      </c>
      <c r="F876" s="4" t="s">
        <v>952</v>
      </c>
      <c r="G876" s="4" t="s">
        <v>942</v>
      </c>
      <c r="H876" s="4" t="s">
        <v>951</v>
      </c>
      <c r="I876" s="4" t="s">
        <v>1435</v>
      </c>
      <c r="J876" s="4" t="s">
        <v>1436</v>
      </c>
      <c r="K876" s="4" t="s">
        <v>955</v>
      </c>
      <c r="L876" s="4">
        <v>2</v>
      </c>
      <c r="M876" s="4" t="s">
        <v>77</v>
      </c>
      <c r="N876" s="4">
        <v>22.6</v>
      </c>
      <c r="O876" s="4">
        <v>19.100000000000001</v>
      </c>
      <c r="P876" s="4" t="s">
        <v>78</v>
      </c>
      <c r="Q876" s="77">
        <v>45281.62777777778</v>
      </c>
      <c r="R876" s="4">
        <v>45.2</v>
      </c>
      <c r="S876" s="4">
        <v>38.200000000000003</v>
      </c>
      <c r="T876" s="4" t="str">
        <f>VLOOKUP(E876,zamiana!A:B,2,0)</f>
        <v>ALSTOM (ex. BT) CZL</v>
      </c>
    </row>
    <row r="877" spans="1:20" x14ac:dyDescent="0.3">
      <c r="A877" s="4" t="s">
        <v>6993</v>
      </c>
      <c r="B877" s="76">
        <v>45173</v>
      </c>
      <c r="C877" s="76">
        <v>45173</v>
      </c>
      <c r="D877" s="76">
        <v>45236</v>
      </c>
      <c r="E877" s="4" t="s">
        <v>951</v>
      </c>
      <c r="F877" s="4" t="s">
        <v>952</v>
      </c>
      <c r="G877" s="4" t="s">
        <v>942</v>
      </c>
      <c r="H877" s="4" t="s">
        <v>951</v>
      </c>
      <c r="I877" s="4" t="s">
        <v>4070</v>
      </c>
      <c r="J877" s="4" t="s">
        <v>4071</v>
      </c>
      <c r="K877" s="4" t="s">
        <v>955</v>
      </c>
      <c r="L877" s="4">
        <v>10</v>
      </c>
      <c r="M877" s="4" t="s">
        <v>77</v>
      </c>
      <c r="N877" s="4">
        <v>2.73</v>
      </c>
      <c r="O877" s="4">
        <v>3.1</v>
      </c>
      <c r="P877" s="4" t="s">
        <v>78</v>
      </c>
      <c r="Q877" s="77">
        <v>45281.62777777778</v>
      </c>
      <c r="R877" s="4">
        <v>27.3</v>
      </c>
      <c r="S877" s="4">
        <v>31</v>
      </c>
      <c r="T877" s="4" t="str">
        <f>VLOOKUP(E877,zamiana!A:B,2,0)</f>
        <v>ALSTOM (ex. BT) CZL</v>
      </c>
    </row>
    <row r="878" spans="1:20" x14ac:dyDescent="0.3">
      <c r="A878" s="4" t="s">
        <v>6993</v>
      </c>
      <c r="B878" s="76">
        <v>45173</v>
      </c>
      <c r="C878" s="76">
        <v>45173</v>
      </c>
      <c r="D878" s="76">
        <v>45236</v>
      </c>
      <c r="E878" s="4" t="s">
        <v>951</v>
      </c>
      <c r="F878" s="4" t="s">
        <v>952</v>
      </c>
      <c r="G878" s="4" t="s">
        <v>942</v>
      </c>
      <c r="H878" s="4" t="s">
        <v>951</v>
      </c>
      <c r="I878" s="4" t="s">
        <v>1554</v>
      </c>
      <c r="J878" s="4" t="s">
        <v>1555</v>
      </c>
      <c r="K878" s="4" t="s">
        <v>955</v>
      </c>
      <c r="L878" s="4">
        <v>1</v>
      </c>
      <c r="M878" s="4" t="s">
        <v>77</v>
      </c>
      <c r="N878" s="4">
        <v>35.72</v>
      </c>
      <c r="O878" s="4">
        <v>28.3</v>
      </c>
      <c r="P878" s="4" t="s">
        <v>78</v>
      </c>
      <c r="Q878" s="77">
        <v>45281.62777777778</v>
      </c>
      <c r="R878" s="4">
        <v>35.72</v>
      </c>
      <c r="S878" s="4">
        <v>28.3</v>
      </c>
      <c r="T878" s="4" t="str">
        <f>VLOOKUP(E878,zamiana!A:B,2,0)</f>
        <v>ALSTOM (ex. BT) CZL</v>
      </c>
    </row>
    <row r="879" spans="1:20" x14ac:dyDescent="0.3">
      <c r="A879" s="4" t="s">
        <v>6993</v>
      </c>
      <c r="B879" s="76">
        <v>45173</v>
      </c>
      <c r="C879" s="76">
        <v>45173</v>
      </c>
      <c r="D879" s="76">
        <v>45236</v>
      </c>
      <c r="E879" s="4" t="s">
        <v>951</v>
      </c>
      <c r="F879" s="4" t="s">
        <v>952</v>
      </c>
      <c r="G879" s="4" t="s">
        <v>942</v>
      </c>
      <c r="H879" s="4" t="s">
        <v>951</v>
      </c>
      <c r="I879" s="4" t="s">
        <v>1659</v>
      </c>
      <c r="J879" s="4" t="s">
        <v>1660</v>
      </c>
      <c r="K879" s="4" t="s">
        <v>955</v>
      </c>
      <c r="L879" s="4">
        <v>2</v>
      </c>
      <c r="M879" s="4" t="s">
        <v>77</v>
      </c>
      <c r="N879" s="4">
        <v>40.82</v>
      </c>
      <c r="O879" s="4">
        <v>40.799999999999997</v>
      </c>
      <c r="P879" s="4" t="s">
        <v>78</v>
      </c>
      <c r="Q879" s="77">
        <v>45281.627083333333</v>
      </c>
      <c r="R879" s="4">
        <v>81.64</v>
      </c>
      <c r="S879" s="4">
        <v>81.599999999999994</v>
      </c>
      <c r="T879" s="4" t="str">
        <f>VLOOKUP(E879,zamiana!A:B,2,0)</f>
        <v>ALSTOM (ex. BT) CZL</v>
      </c>
    </row>
    <row r="880" spans="1:20" x14ac:dyDescent="0.3">
      <c r="A880" s="4" t="s">
        <v>6993</v>
      </c>
      <c r="B880" s="76">
        <v>45173</v>
      </c>
      <c r="C880" s="76">
        <v>45173</v>
      </c>
      <c r="D880" s="76">
        <v>45236</v>
      </c>
      <c r="E880" s="4" t="s">
        <v>951</v>
      </c>
      <c r="F880" s="4" t="s">
        <v>952</v>
      </c>
      <c r="G880" s="4" t="s">
        <v>942</v>
      </c>
      <c r="H880" s="4" t="s">
        <v>951</v>
      </c>
      <c r="I880" s="4" t="s">
        <v>1639</v>
      </c>
      <c r="J880" s="4" t="s">
        <v>1640</v>
      </c>
      <c r="K880" s="4" t="s">
        <v>955</v>
      </c>
      <c r="L880" s="4">
        <v>1</v>
      </c>
      <c r="M880" s="4" t="s">
        <v>77</v>
      </c>
      <c r="N880" s="4">
        <v>43.02</v>
      </c>
      <c r="O880" s="4">
        <v>25.47</v>
      </c>
      <c r="P880" s="4" t="s">
        <v>78</v>
      </c>
      <c r="Q880" s="77">
        <v>45281.627083333333</v>
      </c>
      <c r="R880" s="4">
        <v>43.02</v>
      </c>
      <c r="S880" s="4">
        <v>25.47</v>
      </c>
      <c r="T880" s="4" t="str">
        <f>VLOOKUP(E880,zamiana!A:B,2,0)</f>
        <v>ALSTOM (ex. BT) CZL</v>
      </c>
    </row>
    <row r="881" spans="1:20" x14ac:dyDescent="0.3">
      <c r="A881" s="4" t="s">
        <v>6993</v>
      </c>
      <c r="B881" s="76">
        <v>45173</v>
      </c>
      <c r="C881" s="76">
        <v>45173</v>
      </c>
      <c r="D881" s="76">
        <v>45236</v>
      </c>
      <c r="E881" s="4" t="s">
        <v>951</v>
      </c>
      <c r="F881" s="4" t="s">
        <v>952</v>
      </c>
      <c r="G881" s="4" t="s">
        <v>942</v>
      </c>
      <c r="H881" s="4" t="s">
        <v>951</v>
      </c>
      <c r="I881" s="4" t="s">
        <v>1646</v>
      </c>
      <c r="J881" s="4" t="s">
        <v>1647</v>
      </c>
      <c r="K881" s="4" t="s">
        <v>955</v>
      </c>
      <c r="L881" s="4">
        <v>1</v>
      </c>
      <c r="M881" s="4" t="s">
        <v>77</v>
      </c>
      <c r="N881" s="4">
        <v>42.39</v>
      </c>
      <c r="O881" s="4">
        <v>32.909999999999997</v>
      </c>
      <c r="P881" s="4" t="s">
        <v>78</v>
      </c>
      <c r="Q881" s="77">
        <v>45281.627083333333</v>
      </c>
      <c r="R881" s="4">
        <v>42.39</v>
      </c>
      <c r="S881" s="4">
        <v>32.909999999999997</v>
      </c>
      <c r="T881" s="4" t="str">
        <f>VLOOKUP(E881,zamiana!A:B,2,0)</f>
        <v>ALSTOM (ex. BT) CZL</v>
      </c>
    </row>
    <row r="882" spans="1:20" x14ac:dyDescent="0.3">
      <c r="A882" s="4" t="s">
        <v>6993</v>
      </c>
      <c r="B882" s="76">
        <v>45173</v>
      </c>
      <c r="C882" s="76">
        <v>45173</v>
      </c>
      <c r="D882" s="76">
        <v>45236</v>
      </c>
      <c r="E882" s="4" t="s">
        <v>951</v>
      </c>
      <c r="F882" s="4" t="s">
        <v>952</v>
      </c>
      <c r="G882" s="4" t="s">
        <v>942</v>
      </c>
      <c r="H882" s="4" t="s">
        <v>951</v>
      </c>
      <c r="I882" s="4" t="s">
        <v>1672</v>
      </c>
      <c r="J882" s="4" t="s">
        <v>1673</v>
      </c>
      <c r="K882" s="4" t="s">
        <v>955</v>
      </c>
      <c r="L882" s="4">
        <v>2</v>
      </c>
      <c r="M882" s="4" t="s">
        <v>77</v>
      </c>
      <c r="N882" s="4">
        <v>43.87</v>
      </c>
      <c r="O882" s="4">
        <v>35.35</v>
      </c>
      <c r="P882" s="4" t="s">
        <v>78</v>
      </c>
      <c r="Q882" s="77">
        <v>45281.627083333333</v>
      </c>
      <c r="R882" s="4">
        <v>87.74</v>
      </c>
      <c r="S882" s="4">
        <v>70.7</v>
      </c>
      <c r="T882" s="4" t="str">
        <f>VLOOKUP(E882,zamiana!A:B,2,0)</f>
        <v>ALSTOM (ex. BT) CZL</v>
      </c>
    </row>
    <row r="883" spans="1:20" x14ac:dyDescent="0.3">
      <c r="A883" s="4" t="s">
        <v>6993</v>
      </c>
      <c r="B883" s="76">
        <v>45173</v>
      </c>
      <c r="C883" s="76">
        <v>45173</v>
      </c>
      <c r="D883" s="76">
        <v>45236</v>
      </c>
      <c r="E883" s="4" t="s">
        <v>951</v>
      </c>
      <c r="F883" s="4" t="s">
        <v>952</v>
      </c>
      <c r="G883" s="4" t="s">
        <v>942</v>
      </c>
      <c r="H883" s="4" t="s">
        <v>951</v>
      </c>
      <c r="I883" s="4" t="s">
        <v>1422</v>
      </c>
      <c r="J883" s="4" t="s">
        <v>1423</v>
      </c>
      <c r="K883" s="4" t="s">
        <v>955</v>
      </c>
      <c r="L883" s="4">
        <v>2</v>
      </c>
      <c r="M883" s="4" t="s">
        <v>77</v>
      </c>
      <c r="N883" s="4">
        <v>27.3</v>
      </c>
      <c r="O883" s="4">
        <v>20.02</v>
      </c>
      <c r="P883" s="4" t="s">
        <v>78</v>
      </c>
      <c r="Q883" s="77">
        <v>45281.627083333333</v>
      </c>
      <c r="R883" s="4">
        <v>54.6</v>
      </c>
      <c r="S883" s="4">
        <v>40.04</v>
      </c>
      <c r="T883" s="4" t="str">
        <f>VLOOKUP(E883,zamiana!A:B,2,0)</f>
        <v>ALSTOM (ex. BT) CZL</v>
      </c>
    </row>
    <row r="884" spans="1:20" x14ac:dyDescent="0.3">
      <c r="A884" s="4" t="s">
        <v>6993</v>
      </c>
      <c r="B884" s="76">
        <v>45173</v>
      </c>
      <c r="C884" s="76">
        <v>45173</v>
      </c>
      <c r="D884" s="76">
        <v>45236</v>
      </c>
      <c r="E884" s="4" t="s">
        <v>951</v>
      </c>
      <c r="F884" s="4" t="s">
        <v>952</v>
      </c>
      <c r="G884" s="4" t="s">
        <v>942</v>
      </c>
      <c r="H884" s="4" t="s">
        <v>951</v>
      </c>
      <c r="I884" s="4" t="s">
        <v>1195</v>
      </c>
      <c r="J884" s="4" t="s">
        <v>1196</v>
      </c>
      <c r="K884" s="4" t="s">
        <v>955</v>
      </c>
      <c r="L884" s="4">
        <v>8</v>
      </c>
      <c r="M884" s="4" t="s">
        <v>77</v>
      </c>
      <c r="N884" s="4">
        <v>10.88</v>
      </c>
      <c r="O884" s="4">
        <v>11.06</v>
      </c>
      <c r="P884" s="4" t="s">
        <v>78</v>
      </c>
      <c r="Q884" s="77">
        <v>45281.627083333333</v>
      </c>
      <c r="R884" s="4">
        <v>87.04</v>
      </c>
      <c r="S884" s="4">
        <v>88.48</v>
      </c>
      <c r="T884" s="4" t="str">
        <f>VLOOKUP(E884,zamiana!A:B,2,0)</f>
        <v>ALSTOM (ex. BT) CZL</v>
      </c>
    </row>
    <row r="885" spans="1:20" x14ac:dyDescent="0.3">
      <c r="A885" s="4" t="s">
        <v>6993</v>
      </c>
      <c r="B885" s="76">
        <v>45173</v>
      </c>
      <c r="C885" s="76">
        <v>45173</v>
      </c>
      <c r="D885" s="76">
        <v>45236</v>
      </c>
      <c r="E885" s="4" t="s">
        <v>951</v>
      </c>
      <c r="F885" s="4" t="s">
        <v>952</v>
      </c>
      <c r="G885" s="4" t="s">
        <v>942</v>
      </c>
      <c r="H885" s="4" t="s">
        <v>951</v>
      </c>
      <c r="I885" s="4" t="s">
        <v>1195</v>
      </c>
      <c r="J885" s="4" t="s">
        <v>1196</v>
      </c>
      <c r="K885" s="4" t="s">
        <v>955</v>
      </c>
      <c r="L885" s="4">
        <v>8</v>
      </c>
      <c r="M885" s="4" t="s">
        <v>77</v>
      </c>
      <c r="N885" s="4">
        <v>10.88</v>
      </c>
      <c r="O885" s="4">
        <v>11.06</v>
      </c>
      <c r="P885" s="4" t="s">
        <v>78</v>
      </c>
      <c r="Q885" s="77">
        <v>45281.627083333333</v>
      </c>
      <c r="R885" s="4">
        <v>87.04</v>
      </c>
      <c r="S885" s="4">
        <v>88.48</v>
      </c>
      <c r="T885" s="4" t="str">
        <f>VLOOKUP(E885,zamiana!A:B,2,0)</f>
        <v>ALSTOM (ex. BT) CZL</v>
      </c>
    </row>
    <row r="886" spans="1:20" x14ac:dyDescent="0.3">
      <c r="A886" s="4" t="s">
        <v>6993</v>
      </c>
      <c r="B886" s="76">
        <v>45173</v>
      </c>
      <c r="C886" s="76">
        <v>45173</v>
      </c>
      <c r="D886" s="76">
        <v>45236</v>
      </c>
      <c r="E886" s="4" t="s">
        <v>951</v>
      </c>
      <c r="F886" s="4" t="s">
        <v>952</v>
      </c>
      <c r="G886" s="4" t="s">
        <v>942</v>
      </c>
      <c r="H886" s="4" t="s">
        <v>951</v>
      </c>
      <c r="I886" s="4" t="s">
        <v>1323</v>
      </c>
      <c r="J886" s="4" t="s">
        <v>1324</v>
      </c>
      <c r="K886" s="4" t="s">
        <v>955</v>
      </c>
      <c r="L886" s="4">
        <v>1</v>
      </c>
      <c r="M886" s="4" t="s">
        <v>77</v>
      </c>
      <c r="N886" s="4">
        <v>21.66</v>
      </c>
      <c r="O886" s="4">
        <v>14.95</v>
      </c>
      <c r="P886" s="4" t="s">
        <v>78</v>
      </c>
      <c r="Q886" s="77">
        <v>45281.627083333333</v>
      </c>
      <c r="R886" s="4">
        <v>21.66</v>
      </c>
      <c r="S886" s="4">
        <v>14.95</v>
      </c>
      <c r="T886" s="4" t="str">
        <f>VLOOKUP(E886,zamiana!A:B,2,0)</f>
        <v>ALSTOM (ex. BT) CZL</v>
      </c>
    </row>
    <row r="887" spans="1:20" x14ac:dyDescent="0.3">
      <c r="A887" s="4" t="s">
        <v>6993</v>
      </c>
      <c r="B887" s="76">
        <v>45173</v>
      </c>
      <c r="C887" s="76">
        <v>45173</v>
      </c>
      <c r="D887" s="76">
        <v>45236</v>
      </c>
      <c r="E887" s="4" t="s">
        <v>951</v>
      </c>
      <c r="F887" s="4" t="s">
        <v>952</v>
      </c>
      <c r="G887" s="4" t="s">
        <v>942</v>
      </c>
      <c r="H887" s="4" t="s">
        <v>951</v>
      </c>
      <c r="I887" s="4" t="s">
        <v>1323</v>
      </c>
      <c r="J887" s="4" t="s">
        <v>1324</v>
      </c>
      <c r="K887" s="4" t="s">
        <v>955</v>
      </c>
      <c r="L887" s="4">
        <v>1</v>
      </c>
      <c r="M887" s="4" t="s">
        <v>77</v>
      </c>
      <c r="N887" s="4">
        <v>21.66</v>
      </c>
      <c r="O887" s="4">
        <v>14.95</v>
      </c>
      <c r="P887" s="4" t="s">
        <v>78</v>
      </c>
      <c r="Q887" s="77">
        <v>45281.627083333333</v>
      </c>
      <c r="R887" s="4">
        <v>21.66</v>
      </c>
      <c r="S887" s="4">
        <v>14.95</v>
      </c>
      <c r="T887" s="4" t="str">
        <f>VLOOKUP(E887,zamiana!A:B,2,0)</f>
        <v>ALSTOM (ex. BT) CZL</v>
      </c>
    </row>
    <row r="888" spans="1:20" x14ac:dyDescent="0.3">
      <c r="A888" s="4" t="s">
        <v>6993</v>
      </c>
      <c r="B888" s="76">
        <v>45173</v>
      </c>
      <c r="C888" s="76">
        <v>45173</v>
      </c>
      <c r="D888" s="76">
        <v>45236</v>
      </c>
      <c r="E888" s="4" t="s">
        <v>951</v>
      </c>
      <c r="F888" s="4" t="s">
        <v>952</v>
      </c>
      <c r="G888" s="4" t="s">
        <v>942</v>
      </c>
      <c r="H888" s="4" t="s">
        <v>951</v>
      </c>
      <c r="I888" s="4" t="s">
        <v>1240</v>
      </c>
      <c r="J888" s="4" t="s">
        <v>1241</v>
      </c>
      <c r="K888" s="4" t="s">
        <v>955</v>
      </c>
      <c r="L888" s="4">
        <v>1</v>
      </c>
      <c r="M888" s="4" t="s">
        <v>77</v>
      </c>
      <c r="N888" s="4">
        <v>18.760000000000002</v>
      </c>
      <c r="O888" s="4">
        <v>12.71</v>
      </c>
      <c r="P888" s="4" t="s">
        <v>78</v>
      </c>
      <c r="Q888" s="77">
        <v>45281.627083333333</v>
      </c>
      <c r="R888" s="4">
        <v>18.760000000000002</v>
      </c>
      <c r="S888" s="4">
        <v>12.71</v>
      </c>
      <c r="T888" s="4" t="str">
        <f>VLOOKUP(E888,zamiana!A:B,2,0)</f>
        <v>ALSTOM (ex. BT) CZL</v>
      </c>
    </row>
    <row r="889" spans="1:20" x14ac:dyDescent="0.3">
      <c r="A889" s="4" t="s">
        <v>6993</v>
      </c>
      <c r="B889" s="76">
        <v>45173</v>
      </c>
      <c r="C889" s="76">
        <v>45173</v>
      </c>
      <c r="D889" s="76">
        <v>45236</v>
      </c>
      <c r="E889" s="4" t="s">
        <v>951</v>
      </c>
      <c r="F889" s="4" t="s">
        <v>952</v>
      </c>
      <c r="G889" s="4" t="s">
        <v>942</v>
      </c>
      <c r="H889" s="4" t="s">
        <v>951</v>
      </c>
      <c r="I889" s="4" t="s">
        <v>1240</v>
      </c>
      <c r="J889" s="4" t="s">
        <v>1241</v>
      </c>
      <c r="K889" s="4" t="s">
        <v>955</v>
      </c>
      <c r="L889" s="4">
        <v>1</v>
      </c>
      <c r="M889" s="4" t="s">
        <v>77</v>
      </c>
      <c r="N889" s="4">
        <v>18.760000000000002</v>
      </c>
      <c r="O889" s="4">
        <v>12.71</v>
      </c>
      <c r="P889" s="4" t="s">
        <v>78</v>
      </c>
      <c r="Q889" s="77">
        <v>45281.627083333333</v>
      </c>
      <c r="R889" s="4">
        <v>18.760000000000002</v>
      </c>
      <c r="S889" s="4">
        <v>12.71</v>
      </c>
      <c r="T889" s="4" t="str">
        <f>VLOOKUP(E889,zamiana!A:B,2,0)</f>
        <v>ALSTOM (ex. BT) CZL</v>
      </c>
    </row>
    <row r="890" spans="1:20" x14ac:dyDescent="0.3">
      <c r="A890" s="4" t="s">
        <v>6993</v>
      </c>
      <c r="B890" s="76">
        <v>45173</v>
      </c>
      <c r="C890" s="76">
        <v>45173</v>
      </c>
      <c r="D890" s="76">
        <v>45236</v>
      </c>
      <c r="E890" s="4" t="s">
        <v>951</v>
      </c>
      <c r="F890" s="4" t="s">
        <v>952</v>
      </c>
      <c r="G890" s="4" t="s">
        <v>942</v>
      </c>
      <c r="H890" s="4" t="s">
        <v>951</v>
      </c>
      <c r="I890" s="4" t="s">
        <v>1732</v>
      </c>
      <c r="J890" s="4" t="s">
        <v>1733</v>
      </c>
      <c r="K890" s="4" t="s">
        <v>955</v>
      </c>
      <c r="L890" s="4">
        <v>2</v>
      </c>
      <c r="M890" s="4" t="s">
        <v>77</v>
      </c>
      <c r="N890" s="4">
        <v>65.17</v>
      </c>
      <c r="O890" s="4">
        <v>48.35</v>
      </c>
      <c r="P890" s="4" t="s">
        <v>78</v>
      </c>
      <c r="Q890" s="77">
        <v>45281.627083333333</v>
      </c>
      <c r="R890" s="4">
        <v>130.34</v>
      </c>
      <c r="S890" s="4">
        <v>96.7</v>
      </c>
      <c r="T890" s="4" t="str">
        <f>VLOOKUP(E890,zamiana!A:B,2,0)</f>
        <v>ALSTOM (ex. BT) CZL</v>
      </c>
    </row>
    <row r="891" spans="1:20" x14ac:dyDescent="0.3">
      <c r="A891" s="4" t="s">
        <v>6993</v>
      </c>
      <c r="B891" s="76">
        <v>45173</v>
      </c>
      <c r="C891" s="76">
        <v>45173</v>
      </c>
      <c r="D891" s="76">
        <v>45236</v>
      </c>
      <c r="E891" s="4" t="s">
        <v>951</v>
      </c>
      <c r="F891" s="4" t="s">
        <v>952</v>
      </c>
      <c r="G891" s="4" t="s">
        <v>942</v>
      </c>
      <c r="H891" s="4" t="s">
        <v>951</v>
      </c>
      <c r="I891" s="4" t="s">
        <v>1732</v>
      </c>
      <c r="J891" s="4" t="s">
        <v>1733</v>
      </c>
      <c r="K891" s="4" t="s">
        <v>955</v>
      </c>
      <c r="L891" s="4">
        <v>2</v>
      </c>
      <c r="M891" s="4" t="s">
        <v>77</v>
      </c>
      <c r="N891" s="4">
        <v>65.17</v>
      </c>
      <c r="O891" s="4">
        <v>48.35</v>
      </c>
      <c r="P891" s="4" t="s">
        <v>78</v>
      </c>
      <c r="Q891" s="77">
        <v>45281.627083333333</v>
      </c>
      <c r="R891" s="4">
        <v>130.34</v>
      </c>
      <c r="S891" s="4">
        <v>96.7</v>
      </c>
      <c r="T891" s="4" t="str">
        <f>VLOOKUP(E891,zamiana!A:B,2,0)</f>
        <v>ALSTOM (ex. BT) CZL</v>
      </c>
    </row>
    <row r="892" spans="1:20" x14ac:dyDescent="0.3">
      <c r="A892" s="4" t="s">
        <v>6993</v>
      </c>
      <c r="B892" s="76">
        <v>45173</v>
      </c>
      <c r="C892" s="76">
        <v>45173</v>
      </c>
      <c r="D892" s="76">
        <v>45236</v>
      </c>
      <c r="E892" s="4" t="s">
        <v>951</v>
      </c>
      <c r="F892" s="4" t="s">
        <v>952</v>
      </c>
      <c r="G892" s="4" t="s">
        <v>942</v>
      </c>
      <c r="H892" s="4" t="s">
        <v>951</v>
      </c>
      <c r="I892" s="4" t="s">
        <v>1732</v>
      </c>
      <c r="J892" s="4" t="s">
        <v>1733</v>
      </c>
      <c r="K892" s="4" t="s">
        <v>955</v>
      </c>
      <c r="L892" s="4">
        <v>2</v>
      </c>
      <c r="M892" s="4" t="s">
        <v>77</v>
      </c>
      <c r="N892" s="4">
        <v>65.17</v>
      </c>
      <c r="O892" s="4">
        <v>48.35</v>
      </c>
      <c r="P892" s="4" t="s">
        <v>78</v>
      </c>
      <c r="Q892" s="77">
        <v>45281.627083333333</v>
      </c>
      <c r="R892" s="4">
        <v>130.34</v>
      </c>
      <c r="S892" s="4">
        <v>96.7</v>
      </c>
      <c r="T892" s="4" t="str">
        <f>VLOOKUP(E892,zamiana!A:B,2,0)</f>
        <v>ALSTOM (ex. BT) CZL</v>
      </c>
    </row>
    <row r="893" spans="1:20" x14ac:dyDescent="0.3">
      <c r="A893" s="4" t="s">
        <v>6993</v>
      </c>
      <c r="B893" s="76">
        <v>45173</v>
      </c>
      <c r="C893" s="76">
        <v>45173</v>
      </c>
      <c r="D893" s="76">
        <v>45236</v>
      </c>
      <c r="E893" s="4" t="s">
        <v>951</v>
      </c>
      <c r="F893" s="4" t="s">
        <v>952</v>
      </c>
      <c r="G893" s="4" t="s">
        <v>942</v>
      </c>
      <c r="H893" s="4" t="s">
        <v>951</v>
      </c>
      <c r="I893" s="4" t="s">
        <v>1732</v>
      </c>
      <c r="J893" s="4" t="s">
        <v>1733</v>
      </c>
      <c r="K893" s="4" t="s">
        <v>955</v>
      </c>
      <c r="L893" s="4">
        <v>2</v>
      </c>
      <c r="M893" s="4" t="s">
        <v>77</v>
      </c>
      <c r="N893" s="4">
        <v>65.17</v>
      </c>
      <c r="O893" s="4">
        <v>48.35</v>
      </c>
      <c r="P893" s="4" t="s">
        <v>78</v>
      </c>
      <c r="Q893" s="77">
        <v>45281.627083333333</v>
      </c>
      <c r="R893" s="4">
        <v>130.34</v>
      </c>
      <c r="S893" s="4">
        <v>96.7</v>
      </c>
      <c r="T893" s="4" t="str">
        <f>VLOOKUP(E893,zamiana!A:B,2,0)</f>
        <v>ALSTOM (ex. BT) CZL</v>
      </c>
    </row>
    <row r="894" spans="1:20" x14ac:dyDescent="0.3">
      <c r="A894" s="4" t="s">
        <v>6993</v>
      </c>
      <c r="B894" s="76">
        <v>45173</v>
      </c>
      <c r="C894" s="76">
        <v>45173</v>
      </c>
      <c r="D894" s="76">
        <v>45236</v>
      </c>
      <c r="E894" s="4" t="s">
        <v>951</v>
      </c>
      <c r="F894" s="4" t="s">
        <v>952</v>
      </c>
      <c r="G894" s="4" t="s">
        <v>942</v>
      </c>
      <c r="H894" s="4" t="s">
        <v>951</v>
      </c>
      <c r="I894" s="4" t="s">
        <v>1523</v>
      </c>
      <c r="J894" s="4" t="s">
        <v>1524</v>
      </c>
      <c r="K894" s="4" t="s">
        <v>955</v>
      </c>
      <c r="L894" s="4">
        <v>2</v>
      </c>
      <c r="M894" s="4" t="s">
        <v>77</v>
      </c>
      <c r="N894" s="4">
        <v>30.66</v>
      </c>
      <c r="O894" s="4">
        <v>23.15</v>
      </c>
      <c r="P894" s="4" t="s">
        <v>78</v>
      </c>
      <c r="Q894" s="77">
        <v>45281.628472222219</v>
      </c>
      <c r="R894" s="4">
        <v>61.32</v>
      </c>
      <c r="S894" s="4">
        <v>46.3</v>
      </c>
      <c r="T894" s="4" t="str">
        <f>VLOOKUP(E894,zamiana!A:B,2,0)</f>
        <v>ALSTOM (ex. BT) CZL</v>
      </c>
    </row>
    <row r="895" spans="1:20" x14ac:dyDescent="0.3">
      <c r="A895" s="4" t="s">
        <v>6993</v>
      </c>
      <c r="B895" s="76">
        <v>45173</v>
      </c>
      <c r="C895" s="76">
        <v>45173</v>
      </c>
      <c r="D895" s="76">
        <v>45236</v>
      </c>
      <c r="E895" s="4" t="s">
        <v>951</v>
      </c>
      <c r="F895" s="4" t="s">
        <v>952</v>
      </c>
      <c r="G895" s="4" t="s">
        <v>942</v>
      </c>
      <c r="H895" s="4" t="s">
        <v>951</v>
      </c>
      <c r="I895" s="4" t="s">
        <v>1523</v>
      </c>
      <c r="J895" s="4" t="s">
        <v>1524</v>
      </c>
      <c r="K895" s="4" t="s">
        <v>955</v>
      </c>
      <c r="L895" s="4">
        <v>2</v>
      </c>
      <c r="M895" s="4" t="s">
        <v>77</v>
      </c>
      <c r="N895" s="4">
        <v>30.66</v>
      </c>
      <c r="O895" s="4">
        <v>23.15</v>
      </c>
      <c r="P895" s="4" t="s">
        <v>78</v>
      </c>
      <c r="Q895" s="77">
        <v>45281.628472222219</v>
      </c>
      <c r="R895" s="4">
        <v>61.32</v>
      </c>
      <c r="S895" s="4">
        <v>46.3</v>
      </c>
      <c r="T895" s="4" t="str">
        <f>VLOOKUP(E895,zamiana!A:B,2,0)</f>
        <v>ALSTOM (ex. BT) CZL</v>
      </c>
    </row>
    <row r="896" spans="1:20" x14ac:dyDescent="0.3">
      <c r="A896" s="4" t="s">
        <v>6993</v>
      </c>
      <c r="B896" s="76">
        <v>45173</v>
      </c>
      <c r="C896" s="76">
        <v>45173</v>
      </c>
      <c r="D896" s="76">
        <v>45236</v>
      </c>
      <c r="E896" s="4" t="s">
        <v>951</v>
      </c>
      <c r="F896" s="4" t="s">
        <v>952</v>
      </c>
      <c r="G896" s="4" t="s">
        <v>942</v>
      </c>
      <c r="H896" s="4" t="s">
        <v>951</v>
      </c>
      <c r="I896" s="4" t="s">
        <v>1523</v>
      </c>
      <c r="J896" s="4" t="s">
        <v>1524</v>
      </c>
      <c r="K896" s="4" t="s">
        <v>955</v>
      </c>
      <c r="L896" s="4">
        <v>2</v>
      </c>
      <c r="M896" s="4" t="s">
        <v>77</v>
      </c>
      <c r="N896" s="4">
        <v>30.66</v>
      </c>
      <c r="O896" s="4">
        <v>23.15</v>
      </c>
      <c r="P896" s="4" t="s">
        <v>78</v>
      </c>
      <c r="Q896" s="77">
        <v>45281.628472222219</v>
      </c>
      <c r="R896" s="4">
        <v>61.32</v>
      </c>
      <c r="S896" s="4">
        <v>46.3</v>
      </c>
      <c r="T896" s="4" t="str">
        <f>VLOOKUP(E896,zamiana!A:B,2,0)</f>
        <v>ALSTOM (ex. BT) CZL</v>
      </c>
    </row>
    <row r="897" spans="1:20" x14ac:dyDescent="0.3">
      <c r="A897" s="4" t="s">
        <v>6993</v>
      </c>
      <c r="B897" s="76">
        <v>45173</v>
      </c>
      <c r="C897" s="76">
        <v>45173</v>
      </c>
      <c r="D897" s="76">
        <v>45236</v>
      </c>
      <c r="E897" s="4" t="s">
        <v>951</v>
      </c>
      <c r="F897" s="4" t="s">
        <v>952</v>
      </c>
      <c r="G897" s="4" t="s">
        <v>942</v>
      </c>
      <c r="H897" s="4" t="s">
        <v>951</v>
      </c>
      <c r="I897" s="4" t="s">
        <v>1523</v>
      </c>
      <c r="J897" s="4" t="s">
        <v>1524</v>
      </c>
      <c r="K897" s="4" t="s">
        <v>955</v>
      </c>
      <c r="L897" s="4">
        <v>2</v>
      </c>
      <c r="M897" s="4" t="s">
        <v>77</v>
      </c>
      <c r="N897" s="4">
        <v>30.66</v>
      </c>
      <c r="O897" s="4">
        <v>23.15</v>
      </c>
      <c r="P897" s="4" t="s">
        <v>78</v>
      </c>
      <c r="Q897" s="77">
        <v>45281.628472222219</v>
      </c>
      <c r="R897" s="4">
        <v>61.32</v>
      </c>
      <c r="S897" s="4">
        <v>46.3</v>
      </c>
      <c r="T897" s="4" t="str">
        <f>VLOOKUP(E897,zamiana!A:B,2,0)</f>
        <v>ALSTOM (ex. BT) CZL</v>
      </c>
    </row>
    <row r="898" spans="1:20" x14ac:dyDescent="0.3">
      <c r="A898" s="4" t="s">
        <v>6993</v>
      </c>
      <c r="B898" s="76">
        <v>45173</v>
      </c>
      <c r="C898" s="76">
        <v>45173</v>
      </c>
      <c r="D898" s="76">
        <v>45236</v>
      </c>
      <c r="E898" s="4" t="s">
        <v>951</v>
      </c>
      <c r="F898" s="4" t="s">
        <v>952</v>
      </c>
      <c r="G898" s="4" t="s">
        <v>942</v>
      </c>
      <c r="H898" s="4" t="s">
        <v>951</v>
      </c>
      <c r="I898" s="4" t="s">
        <v>1530</v>
      </c>
      <c r="J898" s="4" t="s">
        <v>1531</v>
      </c>
      <c r="K898" s="4" t="s">
        <v>955</v>
      </c>
      <c r="L898" s="4">
        <v>2</v>
      </c>
      <c r="M898" s="4" t="s">
        <v>77</v>
      </c>
      <c r="N898" s="4">
        <v>20.99</v>
      </c>
      <c r="O898" s="4">
        <v>21.98</v>
      </c>
      <c r="P898" s="4" t="s">
        <v>78</v>
      </c>
      <c r="Q898" s="77">
        <v>45281.627083333333</v>
      </c>
      <c r="R898" s="4">
        <v>41.98</v>
      </c>
      <c r="S898" s="4">
        <v>43.96</v>
      </c>
      <c r="T898" s="4" t="str">
        <f>VLOOKUP(E898,zamiana!A:B,2,0)</f>
        <v>ALSTOM (ex. BT) CZL</v>
      </c>
    </row>
    <row r="899" spans="1:20" x14ac:dyDescent="0.3">
      <c r="A899" s="4" t="s">
        <v>6993</v>
      </c>
      <c r="B899" s="76">
        <v>45173</v>
      </c>
      <c r="C899" s="76">
        <v>45173</v>
      </c>
      <c r="D899" s="76">
        <v>45236</v>
      </c>
      <c r="E899" s="4" t="s">
        <v>951</v>
      </c>
      <c r="F899" s="4" t="s">
        <v>952</v>
      </c>
      <c r="G899" s="4" t="s">
        <v>942</v>
      </c>
      <c r="H899" s="4" t="s">
        <v>951</v>
      </c>
      <c r="I899" s="4" t="s">
        <v>1530</v>
      </c>
      <c r="J899" s="4" t="s">
        <v>1531</v>
      </c>
      <c r="K899" s="4" t="s">
        <v>955</v>
      </c>
      <c r="L899" s="4">
        <v>2</v>
      </c>
      <c r="M899" s="4" t="s">
        <v>77</v>
      </c>
      <c r="N899" s="4">
        <v>20.99</v>
      </c>
      <c r="O899" s="4">
        <v>21.98</v>
      </c>
      <c r="P899" s="4" t="s">
        <v>78</v>
      </c>
      <c r="Q899" s="77">
        <v>45281.627083333333</v>
      </c>
      <c r="R899" s="4">
        <v>41.98</v>
      </c>
      <c r="S899" s="4">
        <v>43.96</v>
      </c>
      <c r="T899" s="4" t="str">
        <f>VLOOKUP(E899,zamiana!A:B,2,0)</f>
        <v>ALSTOM (ex. BT) CZL</v>
      </c>
    </row>
    <row r="900" spans="1:20" x14ac:dyDescent="0.3">
      <c r="A900" s="4" t="s">
        <v>6993</v>
      </c>
      <c r="B900" s="76">
        <v>45173</v>
      </c>
      <c r="C900" s="76">
        <v>45173</v>
      </c>
      <c r="D900" s="76">
        <v>45236</v>
      </c>
      <c r="E900" s="4" t="s">
        <v>951</v>
      </c>
      <c r="F900" s="4" t="s">
        <v>952</v>
      </c>
      <c r="G900" s="4" t="s">
        <v>942</v>
      </c>
      <c r="H900" s="4" t="s">
        <v>951</v>
      </c>
      <c r="I900" s="4" t="s">
        <v>1530</v>
      </c>
      <c r="J900" s="4" t="s">
        <v>1531</v>
      </c>
      <c r="K900" s="4" t="s">
        <v>955</v>
      </c>
      <c r="L900" s="4">
        <v>2</v>
      </c>
      <c r="M900" s="4" t="s">
        <v>77</v>
      </c>
      <c r="N900" s="4">
        <v>20.99</v>
      </c>
      <c r="O900" s="4">
        <v>21.98</v>
      </c>
      <c r="P900" s="4" t="s">
        <v>78</v>
      </c>
      <c r="Q900" s="77">
        <v>45281.627083333333</v>
      </c>
      <c r="R900" s="4">
        <v>41.98</v>
      </c>
      <c r="S900" s="4">
        <v>43.96</v>
      </c>
      <c r="T900" s="4" t="str">
        <f>VLOOKUP(E900,zamiana!A:B,2,0)</f>
        <v>ALSTOM (ex. BT) CZL</v>
      </c>
    </row>
    <row r="901" spans="1:20" x14ac:dyDescent="0.3">
      <c r="A901" s="4" t="s">
        <v>6993</v>
      </c>
      <c r="B901" s="76">
        <v>45173</v>
      </c>
      <c r="C901" s="76">
        <v>45173</v>
      </c>
      <c r="D901" s="76">
        <v>45236</v>
      </c>
      <c r="E901" s="4" t="s">
        <v>951</v>
      </c>
      <c r="F901" s="4" t="s">
        <v>952</v>
      </c>
      <c r="G901" s="4" t="s">
        <v>942</v>
      </c>
      <c r="H901" s="4" t="s">
        <v>951</v>
      </c>
      <c r="I901" s="4" t="s">
        <v>1530</v>
      </c>
      <c r="J901" s="4" t="s">
        <v>1531</v>
      </c>
      <c r="K901" s="4" t="s">
        <v>955</v>
      </c>
      <c r="L901" s="4">
        <v>2</v>
      </c>
      <c r="M901" s="4" t="s">
        <v>77</v>
      </c>
      <c r="N901" s="4">
        <v>20.99</v>
      </c>
      <c r="O901" s="4">
        <v>21.98</v>
      </c>
      <c r="P901" s="4" t="s">
        <v>78</v>
      </c>
      <c r="Q901" s="77">
        <v>45281.627083333333</v>
      </c>
      <c r="R901" s="4">
        <v>41.98</v>
      </c>
      <c r="S901" s="4">
        <v>43.96</v>
      </c>
      <c r="T901" s="4" t="str">
        <f>VLOOKUP(E901,zamiana!A:B,2,0)</f>
        <v>ALSTOM (ex. BT) CZL</v>
      </c>
    </row>
    <row r="902" spans="1:20" x14ac:dyDescent="0.3">
      <c r="A902" s="4" t="s">
        <v>6993</v>
      </c>
      <c r="B902" s="76">
        <v>45173</v>
      </c>
      <c r="C902" s="76">
        <v>45173</v>
      </c>
      <c r="D902" s="76">
        <v>45236</v>
      </c>
      <c r="E902" s="4" t="s">
        <v>951</v>
      </c>
      <c r="F902" s="4" t="s">
        <v>952</v>
      </c>
      <c r="G902" s="4" t="s">
        <v>942</v>
      </c>
      <c r="H902" s="4" t="s">
        <v>951</v>
      </c>
      <c r="I902" s="4" t="s">
        <v>1041</v>
      </c>
      <c r="J902" s="4" t="s">
        <v>1042</v>
      </c>
      <c r="K902" s="4" t="s">
        <v>955</v>
      </c>
      <c r="L902" s="4">
        <v>41</v>
      </c>
      <c r="M902" s="4" t="s">
        <v>77</v>
      </c>
      <c r="N902" s="4">
        <v>3.76</v>
      </c>
      <c r="O902" s="4">
        <v>5.49</v>
      </c>
      <c r="P902" s="4" t="s">
        <v>78</v>
      </c>
      <c r="Q902" s="77">
        <v>45281.627083333333</v>
      </c>
      <c r="R902" s="4">
        <v>154.16</v>
      </c>
      <c r="S902" s="4">
        <v>225.09</v>
      </c>
      <c r="T902" s="4" t="str">
        <f>VLOOKUP(E902,zamiana!A:B,2,0)</f>
        <v>ALSTOM (ex. BT) CZL</v>
      </c>
    </row>
    <row r="903" spans="1:20" x14ac:dyDescent="0.3">
      <c r="A903" s="4" t="s">
        <v>6993</v>
      </c>
      <c r="B903" s="76">
        <v>45173</v>
      </c>
      <c r="C903" s="76">
        <v>45173</v>
      </c>
      <c r="D903" s="76">
        <v>45236</v>
      </c>
      <c r="E903" s="4" t="s">
        <v>951</v>
      </c>
      <c r="F903" s="4" t="s">
        <v>952</v>
      </c>
      <c r="G903" s="4" t="s">
        <v>942</v>
      </c>
      <c r="H903" s="4" t="s">
        <v>951</v>
      </c>
      <c r="I903" s="4" t="s">
        <v>1662</v>
      </c>
      <c r="J903" s="4" t="s">
        <v>1663</v>
      </c>
      <c r="K903" s="4" t="s">
        <v>955</v>
      </c>
      <c r="L903" s="4">
        <v>2</v>
      </c>
      <c r="M903" s="4" t="s">
        <v>77</v>
      </c>
      <c r="N903" s="4">
        <v>29.86</v>
      </c>
      <c r="O903" s="4">
        <v>33.020000000000003</v>
      </c>
      <c r="P903" s="4" t="s">
        <v>78</v>
      </c>
      <c r="Q903" s="77">
        <v>45281.62777777778</v>
      </c>
      <c r="R903" s="4">
        <v>59.72</v>
      </c>
      <c r="S903" s="4">
        <v>66.040000000000006</v>
      </c>
      <c r="T903" s="4" t="str">
        <f>VLOOKUP(E903,zamiana!A:B,2,0)</f>
        <v>ALSTOM (ex. BT) CZL</v>
      </c>
    </row>
    <row r="904" spans="1:20" x14ac:dyDescent="0.3">
      <c r="A904" s="4" t="s">
        <v>6993</v>
      </c>
      <c r="B904" s="76">
        <v>45173</v>
      </c>
      <c r="C904" s="76">
        <v>45173</v>
      </c>
      <c r="D904" s="76">
        <v>45236</v>
      </c>
      <c r="E904" s="4" t="s">
        <v>951</v>
      </c>
      <c r="F904" s="4" t="s">
        <v>952</v>
      </c>
      <c r="G904" s="4" t="s">
        <v>942</v>
      </c>
      <c r="H904" s="4" t="s">
        <v>951</v>
      </c>
      <c r="I904" s="4" t="s">
        <v>1662</v>
      </c>
      <c r="J904" s="4" t="s">
        <v>1663</v>
      </c>
      <c r="K904" s="4" t="s">
        <v>955</v>
      </c>
      <c r="L904" s="4">
        <v>2</v>
      </c>
      <c r="M904" s="4" t="s">
        <v>77</v>
      </c>
      <c r="N904" s="4">
        <v>29.86</v>
      </c>
      <c r="O904" s="4">
        <v>33.020000000000003</v>
      </c>
      <c r="P904" s="4" t="s">
        <v>78</v>
      </c>
      <c r="Q904" s="77">
        <v>45281.62777777778</v>
      </c>
      <c r="R904" s="4">
        <v>59.72</v>
      </c>
      <c r="S904" s="4">
        <v>66.040000000000006</v>
      </c>
      <c r="T904" s="4" t="str">
        <f>VLOOKUP(E904,zamiana!A:B,2,0)</f>
        <v>ALSTOM (ex. BT) CZL</v>
      </c>
    </row>
    <row r="905" spans="1:20" x14ac:dyDescent="0.3">
      <c r="A905" s="4" t="s">
        <v>6993</v>
      </c>
      <c r="B905" s="76">
        <v>45173</v>
      </c>
      <c r="C905" s="76">
        <v>45173</v>
      </c>
      <c r="D905" s="76">
        <v>45236</v>
      </c>
      <c r="E905" s="4" t="s">
        <v>951</v>
      </c>
      <c r="F905" s="4" t="s">
        <v>952</v>
      </c>
      <c r="G905" s="4" t="s">
        <v>942</v>
      </c>
      <c r="H905" s="4" t="s">
        <v>951</v>
      </c>
      <c r="I905" s="4" t="s">
        <v>1662</v>
      </c>
      <c r="J905" s="4" t="s">
        <v>1663</v>
      </c>
      <c r="K905" s="4" t="s">
        <v>955</v>
      </c>
      <c r="L905" s="4">
        <v>2</v>
      </c>
      <c r="M905" s="4" t="s">
        <v>77</v>
      </c>
      <c r="N905" s="4">
        <v>29.86</v>
      </c>
      <c r="O905" s="4">
        <v>33.020000000000003</v>
      </c>
      <c r="P905" s="4" t="s">
        <v>78</v>
      </c>
      <c r="Q905" s="77">
        <v>45281.62777777778</v>
      </c>
      <c r="R905" s="4">
        <v>59.72</v>
      </c>
      <c r="S905" s="4">
        <v>66.040000000000006</v>
      </c>
      <c r="T905" s="4" t="str">
        <f>VLOOKUP(E905,zamiana!A:B,2,0)</f>
        <v>ALSTOM (ex. BT) CZL</v>
      </c>
    </row>
    <row r="906" spans="1:20" x14ac:dyDescent="0.3">
      <c r="A906" s="4" t="s">
        <v>6993</v>
      </c>
      <c r="B906" s="76">
        <v>45173</v>
      </c>
      <c r="C906" s="76">
        <v>45173</v>
      </c>
      <c r="D906" s="76">
        <v>45236</v>
      </c>
      <c r="E906" s="4" t="s">
        <v>951</v>
      </c>
      <c r="F906" s="4" t="s">
        <v>952</v>
      </c>
      <c r="G906" s="4" t="s">
        <v>942</v>
      </c>
      <c r="H906" s="4" t="s">
        <v>951</v>
      </c>
      <c r="I906" s="4" t="s">
        <v>1662</v>
      </c>
      <c r="J906" s="4" t="s">
        <v>1663</v>
      </c>
      <c r="K906" s="4" t="s">
        <v>955</v>
      </c>
      <c r="L906" s="4">
        <v>2</v>
      </c>
      <c r="M906" s="4" t="s">
        <v>77</v>
      </c>
      <c r="N906" s="4">
        <v>29.86</v>
      </c>
      <c r="O906" s="4">
        <v>33.020000000000003</v>
      </c>
      <c r="P906" s="4" t="s">
        <v>78</v>
      </c>
      <c r="Q906" s="77">
        <v>45281.62777777778</v>
      </c>
      <c r="R906" s="4">
        <v>59.72</v>
      </c>
      <c r="S906" s="4">
        <v>66.040000000000006</v>
      </c>
      <c r="T906" s="4" t="str">
        <f>VLOOKUP(E906,zamiana!A:B,2,0)</f>
        <v>ALSTOM (ex. BT) CZL</v>
      </c>
    </row>
    <row r="907" spans="1:20" x14ac:dyDescent="0.3">
      <c r="A907" s="4" t="s">
        <v>6993</v>
      </c>
      <c r="B907" s="76">
        <v>45173</v>
      </c>
      <c r="C907" s="76">
        <v>45173</v>
      </c>
      <c r="D907" s="76">
        <v>45236</v>
      </c>
      <c r="E907" s="4" t="s">
        <v>951</v>
      </c>
      <c r="F907" s="4" t="s">
        <v>952</v>
      </c>
      <c r="G907" s="4" t="s">
        <v>942</v>
      </c>
      <c r="H907" s="4" t="s">
        <v>951</v>
      </c>
      <c r="I907" s="4" t="s">
        <v>1657</v>
      </c>
      <c r="J907" s="4" t="s">
        <v>1658</v>
      </c>
      <c r="K907" s="4" t="s">
        <v>955</v>
      </c>
      <c r="L907" s="4">
        <v>2</v>
      </c>
      <c r="M907" s="4" t="s">
        <v>77</v>
      </c>
      <c r="N907" s="4">
        <v>33.26</v>
      </c>
      <c r="O907" s="4">
        <v>31.03</v>
      </c>
      <c r="P907" s="4" t="s">
        <v>78</v>
      </c>
      <c r="Q907" s="77">
        <v>45281.656944444447</v>
      </c>
      <c r="R907" s="4">
        <v>66.52</v>
      </c>
      <c r="S907" s="4">
        <v>62.06</v>
      </c>
      <c r="T907" s="4" t="str">
        <f>VLOOKUP(E907,zamiana!A:B,2,0)</f>
        <v>ALSTOM (ex. BT) CZL</v>
      </c>
    </row>
    <row r="908" spans="1:20" x14ac:dyDescent="0.3">
      <c r="A908" s="4" t="s">
        <v>6993</v>
      </c>
      <c r="B908" s="76">
        <v>45173</v>
      </c>
      <c r="C908" s="76">
        <v>45173</v>
      </c>
      <c r="D908" s="76">
        <v>45236</v>
      </c>
      <c r="E908" s="4" t="s">
        <v>951</v>
      </c>
      <c r="F908" s="4" t="s">
        <v>952</v>
      </c>
      <c r="G908" s="4" t="s">
        <v>942</v>
      </c>
      <c r="H908" s="4" t="s">
        <v>951</v>
      </c>
      <c r="I908" s="4" t="s">
        <v>1657</v>
      </c>
      <c r="J908" s="4" t="s">
        <v>1658</v>
      </c>
      <c r="K908" s="4" t="s">
        <v>955</v>
      </c>
      <c r="L908" s="4">
        <v>2</v>
      </c>
      <c r="M908" s="4" t="s">
        <v>77</v>
      </c>
      <c r="N908" s="4">
        <v>33.26</v>
      </c>
      <c r="O908" s="4">
        <v>31.03</v>
      </c>
      <c r="P908" s="4" t="s">
        <v>78</v>
      </c>
      <c r="Q908" s="77">
        <v>45281.656944444447</v>
      </c>
      <c r="R908" s="4">
        <v>66.52</v>
      </c>
      <c r="S908" s="4">
        <v>62.06</v>
      </c>
      <c r="T908" s="4" t="str">
        <f>VLOOKUP(E908,zamiana!A:B,2,0)</f>
        <v>ALSTOM (ex. BT) CZL</v>
      </c>
    </row>
    <row r="909" spans="1:20" x14ac:dyDescent="0.3">
      <c r="A909" s="4" t="s">
        <v>6993</v>
      </c>
      <c r="B909" s="76">
        <v>45173</v>
      </c>
      <c r="C909" s="76">
        <v>45173</v>
      </c>
      <c r="D909" s="76">
        <v>45236</v>
      </c>
      <c r="E909" s="4" t="s">
        <v>951</v>
      </c>
      <c r="F909" s="4" t="s">
        <v>952</v>
      </c>
      <c r="G909" s="4" t="s">
        <v>942</v>
      </c>
      <c r="H909" s="4" t="s">
        <v>951</v>
      </c>
      <c r="I909" s="4" t="s">
        <v>1657</v>
      </c>
      <c r="J909" s="4" t="s">
        <v>1658</v>
      </c>
      <c r="K909" s="4" t="s">
        <v>955</v>
      </c>
      <c r="L909" s="4">
        <v>2</v>
      </c>
      <c r="M909" s="4" t="s">
        <v>77</v>
      </c>
      <c r="N909" s="4">
        <v>33.26</v>
      </c>
      <c r="O909" s="4">
        <v>31.03</v>
      </c>
      <c r="P909" s="4" t="s">
        <v>78</v>
      </c>
      <c r="Q909" s="77">
        <v>45281.656944444447</v>
      </c>
      <c r="R909" s="4">
        <v>66.52</v>
      </c>
      <c r="S909" s="4">
        <v>62.06</v>
      </c>
      <c r="T909" s="4" t="str">
        <f>VLOOKUP(E909,zamiana!A:B,2,0)</f>
        <v>ALSTOM (ex. BT) CZL</v>
      </c>
    </row>
    <row r="910" spans="1:20" x14ac:dyDescent="0.3">
      <c r="A910" s="4" t="s">
        <v>6993</v>
      </c>
      <c r="B910" s="76">
        <v>45173</v>
      </c>
      <c r="C910" s="76">
        <v>45173</v>
      </c>
      <c r="D910" s="76">
        <v>45236</v>
      </c>
      <c r="E910" s="4" t="s">
        <v>951</v>
      </c>
      <c r="F910" s="4" t="s">
        <v>952</v>
      </c>
      <c r="G910" s="4" t="s">
        <v>942</v>
      </c>
      <c r="H910" s="4" t="s">
        <v>951</v>
      </c>
      <c r="I910" s="4" t="s">
        <v>1657</v>
      </c>
      <c r="J910" s="4" t="s">
        <v>1658</v>
      </c>
      <c r="K910" s="4" t="s">
        <v>955</v>
      </c>
      <c r="L910" s="4">
        <v>2</v>
      </c>
      <c r="M910" s="4" t="s">
        <v>77</v>
      </c>
      <c r="N910" s="4">
        <v>33.26</v>
      </c>
      <c r="O910" s="4">
        <v>31.03</v>
      </c>
      <c r="P910" s="4" t="s">
        <v>78</v>
      </c>
      <c r="Q910" s="77">
        <v>45281.656944444447</v>
      </c>
      <c r="R910" s="4">
        <v>66.52</v>
      </c>
      <c r="S910" s="4">
        <v>62.06</v>
      </c>
      <c r="T910" s="4" t="str">
        <f>VLOOKUP(E910,zamiana!A:B,2,0)</f>
        <v>ALSTOM (ex. BT) CZL</v>
      </c>
    </row>
    <row r="911" spans="1:20" x14ac:dyDescent="0.3">
      <c r="A911" s="4" t="s">
        <v>6993</v>
      </c>
      <c r="B911" s="76">
        <v>45173</v>
      </c>
      <c r="C911" s="76">
        <v>45173</v>
      </c>
      <c r="D911" s="76">
        <v>45236</v>
      </c>
      <c r="E911" s="4" t="s">
        <v>951</v>
      </c>
      <c r="F911" s="4" t="s">
        <v>952</v>
      </c>
      <c r="G911" s="4" t="s">
        <v>942</v>
      </c>
      <c r="H911" s="4" t="s">
        <v>951</v>
      </c>
      <c r="I911" s="4" t="s">
        <v>1296</v>
      </c>
      <c r="J911" s="4" t="s">
        <v>1297</v>
      </c>
      <c r="K911" s="4" t="s">
        <v>955</v>
      </c>
      <c r="L911" s="4">
        <v>2</v>
      </c>
      <c r="M911" s="4" t="s">
        <v>77</v>
      </c>
      <c r="N911" s="4">
        <v>13.38</v>
      </c>
      <c r="O911" s="4">
        <v>14.94</v>
      </c>
      <c r="P911" s="4" t="s">
        <v>78</v>
      </c>
      <c r="Q911" s="77">
        <v>45281.627083333333</v>
      </c>
      <c r="R911" s="4">
        <v>26.76</v>
      </c>
      <c r="S911" s="4">
        <v>29.88</v>
      </c>
      <c r="T911" s="4" t="str">
        <f>VLOOKUP(E911,zamiana!A:B,2,0)</f>
        <v>ALSTOM (ex. BT) CZL</v>
      </c>
    </row>
    <row r="912" spans="1:20" x14ac:dyDescent="0.3">
      <c r="A912" s="4" t="s">
        <v>6993</v>
      </c>
      <c r="B912" s="76">
        <v>45173</v>
      </c>
      <c r="C912" s="76">
        <v>45173</v>
      </c>
      <c r="D912" s="76">
        <v>45236</v>
      </c>
      <c r="E912" s="4" t="s">
        <v>951</v>
      </c>
      <c r="F912" s="4" t="s">
        <v>952</v>
      </c>
      <c r="G912" s="4" t="s">
        <v>942</v>
      </c>
      <c r="H912" s="4" t="s">
        <v>951</v>
      </c>
      <c r="I912" s="4" t="s">
        <v>1296</v>
      </c>
      <c r="J912" s="4" t="s">
        <v>1297</v>
      </c>
      <c r="K912" s="4" t="s">
        <v>955</v>
      </c>
      <c r="L912" s="4">
        <v>2</v>
      </c>
      <c r="M912" s="4" t="s">
        <v>77</v>
      </c>
      <c r="N912" s="4">
        <v>13.38</v>
      </c>
      <c r="O912" s="4">
        <v>14.94</v>
      </c>
      <c r="P912" s="4" t="s">
        <v>78</v>
      </c>
      <c r="Q912" s="77">
        <v>45281.627083333333</v>
      </c>
      <c r="R912" s="4">
        <v>26.76</v>
      </c>
      <c r="S912" s="4">
        <v>29.88</v>
      </c>
      <c r="T912" s="4" t="str">
        <f>VLOOKUP(E912,zamiana!A:B,2,0)</f>
        <v>ALSTOM (ex. BT) CZL</v>
      </c>
    </row>
    <row r="913" spans="1:20" x14ac:dyDescent="0.3">
      <c r="A913" s="4" t="s">
        <v>6993</v>
      </c>
      <c r="B913" s="76">
        <v>45173</v>
      </c>
      <c r="C913" s="76">
        <v>45173</v>
      </c>
      <c r="D913" s="76">
        <v>45236</v>
      </c>
      <c r="E913" s="4" t="s">
        <v>951</v>
      </c>
      <c r="F913" s="4" t="s">
        <v>952</v>
      </c>
      <c r="G913" s="4" t="s">
        <v>942</v>
      </c>
      <c r="H913" s="4" t="s">
        <v>951</v>
      </c>
      <c r="I913" s="4" t="s">
        <v>1296</v>
      </c>
      <c r="J913" s="4" t="s">
        <v>1297</v>
      </c>
      <c r="K913" s="4" t="s">
        <v>955</v>
      </c>
      <c r="L913" s="4">
        <v>2</v>
      </c>
      <c r="M913" s="4" t="s">
        <v>77</v>
      </c>
      <c r="N913" s="4">
        <v>13.38</v>
      </c>
      <c r="O913" s="4">
        <v>14.94</v>
      </c>
      <c r="P913" s="4" t="s">
        <v>78</v>
      </c>
      <c r="Q913" s="77">
        <v>45281.627083333333</v>
      </c>
      <c r="R913" s="4">
        <v>26.76</v>
      </c>
      <c r="S913" s="4">
        <v>29.88</v>
      </c>
      <c r="T913" s="4" t="str">
        <f>VLOOKUP(E913,zamiana!A:B,2,0)</f>
        <v>ALSTOM (ex. BT) CZL</v>
      </c>
    </row>
    <row r="914" spans="1:20" x14ac:dyDescent="0.3">
      <c r="A914" s="4" t="s">
        <v>6993</v>
      </c>
      <c r="B914" s="76">
        <v>45173</v>
      </c>
      <c r="C914" s="76">
        <v>45173</v>
      </c>
      <c r="D914" s="76">
        <v>45236</v>
      </c>
      <c r="E914" s="4" t="s">
        <v>951</v>
      </c>
      <c r="F914" s="4" t="s">
        <v>952</v>
      </c>
      <c r="G914" s="4" t="s">
        <v>942</v>
      </c>
      <c r="H914" s="4" t="s">
        <v>951</v>
      </c>
      <c r="I914" s="4" t="s">
        <v>1296</v>
      </c>
      <c r="J914" s="4" t="s">
        <v>1297</v>
      </c>
      <c r="K914" s="4" t="s">
        <v>955</v>
      </c>
      <c r="L914" s="4">
        <v>2</v>
      </c>
      <c r="M914" s="4" t="s">
        <v>77</v>
      </c>
      <c r="N914" s="4">
        <v>13.38</v>
      </c>
      <c r="O914" s="4">
        <v>14.94</v>
      </c>
      <c r="P914" s="4" t="s">
        <v>78</v>
      </c>
      <c r="Q914" s="77">
        <v>45281.627083333333</v>
      </c>
      <c r="R914" s="4">
        <v>26.76</v>
      </c>
      <c r="S914" s="4">
        <v>29.88</v>
      </c>
      <c r="T914" s="4" t="str">
        <f>VLOOKUP(E914,zamiana!A:B,2,0)</f>
        <v>ALSTOM (ex. BT) CZL</v>
      </c>
    </row>
    <row r="915" spans="1:20" x14ac:dyDescent="0.3">
      <c r="A915" s="4" t="s">
        <v>6993</v>
      </c>
      <c r="B915" s="76">
        <v>45173</v>
      </c>
      <c r="C915" s="76">
        <v>45173</v>
      </c>
      <c r="D915" s="76">
        <v>45236</v>
      </c>
      <c r="E915" s="4" t="s">
        <v>951</v>
      </c>
      <c r="F915" s="4" t="s">
        <v>952</v>
      </c>
      <c r="G915" s="4" t="s">
        <v>942</v>
      </c>
      <c r="H915" s="4" t="s">
        <v>951</v>
      </c>
      <c r="I915" s="4" t="s">
        <v>1331</v>
      </c>
      <c r="J915" s="4" t="s">
        <v>1332</v>
      </c>
      <c r="K915" s="4" t="s">
        <v>955</v>
      </c>
      <c r="L915" s="4">
        <v>2</v>
      </c>
      <c r="M915" s="4" t="s">
        <v>77</v>
      </c>
      <c r="N915" s="4">
        <v>19.34</v>
      </c>
      <c r="O915" s="4">
        <v>17.260000000000002</v>
      </c>
      <c r="P915" s="4" t="s">
        <v>78</v>
      </c>
      <c r="Q915" s="77">
        <v>45281.658333333333</v>
      </c>
      <c r="R915" s="4">
        <v>38.68</v>
      </c>
      <c r="S915" s="4">
        <v>34.520000000000003</v>
      </c>
      <c r="T915" s="4" t="str">
        <f>VLOOKUP(E915,zamiana!A:B,2,0)</f>
        <v>ALSTOM (ex. BT) CZL</v>
      </c>
    </row>
    <row r="916" spans="1:20" x14ac:dyDescent="0.3">
      <c r="A916" s="4" t="s">
        <v>6993</v>
      </c>
      <c r="B916" s="76">
        <v>45173</v>
      </c>
      <c r="C916" s="76">
        <v>45173</v>
      </c>
      <c r="D916" s="76">
        <v>45236</v>
      </c>
      <c r="E916" s="4" t="s">
        <v>951</v>
      </c>
      <c r="F916" s="4" t="s">
        <v>952</v>
      </c>
      <c r="G916" s="4" t="s">
        <v>942</v>
      </c>
      <c r="H916" s="4" t="s">
        <v>951</v>
      </c>
      <c r="I916" s="4" t="s">
        <v>1331</v>
      </c>
      <c r="J916" s="4" t="s">
        <v>1332</v>
      </c>
      <c r="K916" s="4" t="s">
        <v>955</v>
      </c>
      <c r="L916" s="4">
        <v>2</v>
      </c>
      <c r="M916" s="4" t="s">
        <v>77</v>
      </c>
      <c r="N916" s="4">
        <v>19.34</v>
      </c>
      <c r="O916" s="4">
        <v>17.260000000000002</v>
      </c>
      <c r="P916" s="4" t="s">
        <v>78</v>
      </c>
      <c r="Q916" s="77">
        <v>45281.658333333333</v>
      </c>
      <c r="R916" s="4">
        <v>38.68</v>
      </c>
      <c r="S916" s="4">
        <v>34.520000000000003</v>
      </c>
      <c r="T916" s="4" t="str">
        <f>VLOOKUP(E916,zamiana!A:B,2,0)</f>
        <v>ALSTOM (ex. BT) CZL</v>
      </c>
    </row>
    <row r="917" spans="1:20" x14ac:dyDescent="0.3">
      <c r="A917" s="4" t="s">
        <v>6993</v>
      </c>
      <c r="B917" s="76">
        <v>45173</v>
      </c>
      <c r="C917" s="76">
        <v>45173</v>
      </c>
      <c r="D917" s="76">
        <v>45236</v>
      </c>
      <c r="E917" s="4" t="s">
        <v>951</v>
      </c>
      <c r="F917" s="4" t="s">
        <v>952</v>
      </c>
      <c r="G917" s="4" t="s">
        <v>942</v>
      </c>
      <c r="H917" s="4" t="s">
        <v>951</v>
      </c>
      <c r="I917" s="4" t="s">
        <v>1331</v>
      </c>
      <c r="J917" s="4" t="s">
        <v>1332</v>
      </c>
      <c r="K917" s="4" t="s">
        <v>955</v>
      </c>
      <c r="L917" s="4">
        <v>2</v>
      </c>
      <c r="M917" s="4" t="s">
        <v>77</v>
      </c>
      <c r="N917" s="4">
        <v>19.34</v>
      </c>
      <c r="O917" s="4">
        <v>17.260000000000002</v>
      </c>
      <c r="P917" s="4" t="s">
        <v>78</v>
      </c>
      <c r="Q917" s="77">
        <v>45281.658333333333</v>
      </c>
      <c r="R917" s="4">
        <v>38.68</v>
      </c>
      <c r="S917" s="4">
        <v>34.520000000000003</v>
      </c>
      <c r="T917" s="4" t="str">
        <f>VLOOKUP(E917,zamiana!A:B,2,0)</f>
        <v>ALSTOM (ex. BT) CZL</v>
      </c>
    </row>
    <row r="918" spans="1:20" x14ac:dyDescent="0.3">
      <c r="A918" s="4" t="s">
        <v>6993</v>
      </c>
      <c r="B918" s="76">
        <v>45173</v>
      </c>
      <c r="C918" s="76">
        <v>45173</v>
      </c>
      <c r="D918" s="76">
        <v>45236</v>
      </c>
      <c r="E918" s="4" t="s">
        <v>951</v>
      </c>
      <c r="F918" s="4" t="s">
        <v>952</v>
      </c>
      <c r="G918" s="4" t="s">
        <v>942</v>
      </c>
      <c r="H918" s="4" t="s">
        <v>951</v>
      </c>
      <c r="I918" s="4" t="s">
        <v>1331</v>
      </c>
      <c r="J918" s="4" t="s">
        <v>1332</v>
      </c>
      <c r="K918" s="4" t="s">
        <v>955</v>
      </c>
      <c r="L918" s="4">
        <v>2</v>
      </c>
      <c r="M918" s="4" t="s">
        <v>77</v>
      </c>
      <c r="N918" s="4">
        <v>19.34</v>
      </c>
      <c r="O918" s="4">
        <v>17.260000000000002</v>
      </c>
      <c r="P918" s="4" t="s">
        <v>78</v>
      </c>
      <c r="Q918" s="77">
        <v>45281.658333333333</v>
      </c>
      <c r="R918" s="4">
        <v>38.68</v>
      </c>
      <c r="S918" s="4">
        <v>34.520000000000003</v>
      </c>
      <c r="T918" s="4" t="str">
        <f>VLOOKUP(E918,zamiana!A:B,2,0)</f>
        <v>ALSTOM (ex. BT) CZL</v>
      </c>
    </row>
    <row r="919" spans="1:20" x14ac:dyDescent="0.3">
      <c r="A919" s="4" t="s">
        <v>6993</v>
      </c>
      <c r="B919" s="76">
        <v>45173</v>
      </c>
      <c r="C919" s="76">
        <v>45173</v>
      </c>
      <c r="D919" s="76">
        <v>45236</v>
      </c>
      <c r="E919" s="4" t="s">
        <v>951</v>
      </c>
      <c r="F919" s="4" t="s">
        <v>952</v>
      </c>
      <c r="G919" s="4" t="s">
        <v>942</v>
      </c>
      <c r="H919" s="4" t="s">
        <v>951</v>
      </c>
      <c r="I919" s="4" t="s">
        <v>1161</v>
      </c>
      <c r="J919" s="4" t="s">
        <v>1162</v>
      </c>
      <c r="K919" s="4" t="s">
        <v>955</v>
      </c>
      <c r="L919" s="4">
        <v>1</v>
      </c>
      <c r="M919" s="4" t="s">
        <v>77</v>
      </c>
      <c r="N919" s="4">
        <v>7.25</v>
      </c>
      <c r="O919" s="4">
        <v>9.18</v>
      </c>
      <c r="P919" s="4" t="s">
        <v>78</v>
      </c>
      <c r="Q919" s="77">
        <v>45281.627083333333</v>
      </c>
      <c r="R919" s="4">
        <v>7.25</v>
      </c>
      <c r="S919" s="4">
        <v>9.18</v>
      </c>
      <c r="T919" s="4" t="str">
        <f>VLOOKUP(E919,zamiana!A:B,2,0)</f>
        <v>ALSTOM (ex. BT) CZL</v>
      </c>
    </row>
    <row r="920" spans="1:20" x14ac:dyDescent="0.3">
      <c r="A920" s="4" t="s">
        <v>6993</v>
      </c>
      <c r="B920" s="76">
        <v>45173</v>
      </c>
      <c r="C920" s="76">
        <v>45173</v>
      </c>
      <c r="D920" s="76">
        <v>45236</v>
      </c>
      <c r="E920" s="4" t="s">
        <v>951</v>
      </c>
      <c r="F920" s="4" t="s">
        <v>952</v>
      </c>
      <c r="G920" s="4" t="s">
        <v>942</v>
      </c>
      <c r="H920" s="4" t="s">
        <v>951</v>
      </c>
      <c r="I920" s="4" t="s">
        <v>1750</v>
      </c>
      <c r="J920" s="4" t="s">
        <v>1751</v>
      </c>
      <c r="K920" s="4" t="s">
        <v>955</v>
      </c>
      <c r="L920" s="4">
        <v>1</v>
      </c>
      <c r="M920" s="4" t="s">
        <v>77</v>
      </c>
      <c r="N920" s="4">
        <v>77.12</v>
      </c>
      <c r="O920" s="4">
        <v>52.63</v>
      </c>
      <c r="P920" s="4" t="s">
        <v>78</v>
      </c>
      <c r="Q920" s="77">
        <v>45281.627083333333</v>
      </c>
      <c r="R920" s="4">
        <v>77.12</v>
      </c>
      <c r="S920" s="4">
        <v>52.63</v>
      </c>
      <c r="T920" s="4" t="str">
        <f>VLOOKUP(E920,zamiana!A:B,2,0)</f>
        <v>ALSTOM (ex. BT) CZL</v>
      </c>
    </row>
    <row r="921" spans="1:20" x14ac:dyDescent="0.3">
      <c r="A921" s="4" t="s">
        <v>6993</v>
      </c>
      <c r="B921" s="76">
        <v>45173</v>
      </c>
      <c r="C921" s="76">
        <v>45173</v>
      </c>
      <c r="D921" s="76">
        <v>45236</v>
      </c>
      <c r="E921" s="4" t="s">
        <v>951</v>
      </c>
      <c r="F921" s="4" t="s">
        <v>952</v>
      </c>
      <c r="G921" s="4" t="s">
        <v>942</v>
      </c>
      <c r="H921" s="4" t="s">
        <v>951</v>
      </c>
      <c r="I921" s="4" t="s">
        <v>1750</v>
      </c>
      <c r="J921" s="4" t="s">
        <v>1751</v>
      </c>
      <c r="K921" s="4" t="s">
        <v>955</v>
      </c>
      <c r="L921" s="4">
        <v>1</v>
      </c>
      <c r="M921" s="4" t="s">
        <v>77</v>
      </c>
      <c r="N921" s="4">
        <v>77.12</v>
      </c>
      <c r="O921" s="4">
        <v>52.63</v>
      </c>
      <c r="P921" s="4" t="s">
        <v>78</v>
      </c>
      <c r="Q921" s="77">
        <v>45281.627083333333</v>
      </c>
      <c r="R921" s="4">
        <v>77.12</v>
      </c>
      <c r="S921" s="4">
        <v>52.63</v>
      </c>
      <c r="T921" s="4" t="str">
        <f>VLOOKUP(E921,zamiana!A:B,2,0)</f>
        <v>ALSTOM (ex. BT) CZL</v>
      </c>
    </row>
    <row r="922" spans="1:20" x14ac:dyDescent="0.3">
      <c r="A922" s="4" t="s">
        <v>6993</v>
      </c>
      <c r="B922" s="76">
        <v>45173</v>
      </c>
      <c r="C922" s="76">
        <v>45173</v>
      </c>
      <c r="D922" s="76">
        <v>45236</v>
      </c>
      <c r="E922" s="4" t="s">
        <v>951</v>
      </c>
      <c r="F922" s="4" t="s">
        <v>952</v>
      </c>
      <c r="G922" s="4" t="s">
        <v>942</v>
      </c>
      <c r="H922" s="4" t="s">
        <v>951</v>
      </c>
      <c r="I922" s="4" t="s">
        <v>1750</v>
      </c>
      <c r="J922" s="4" t="s">
        <v>1751</v>
      </c>
      <c r="K922" s="4" t="s">
        <v>955</v>
      </c>
      <c r="L922" s="4">
        <v>1</v>
      </c>
      <c r="M922" s="4" t="s">
        <v>77</v>
      </c>
      <c r="N922" s="4">
        <v>77.12</v>
      </c>
      <c r="O922" s="4">
        <v>52.63</v>
      </c>
      <c r="P922" s="4" t="s">
        <v>78</v>
      </c>
      <c r="Q922" s="77">
        <v>45281.627083333333</v>
      </c>
      <c r="R922" s="4">
        <v>77.12</v>
      </c>
      <c r="S922" s="4">
        <v>52.63</v>
      </c>
      <c r="T922" s="4" t="str">
        <f>VLOOKUP(E922,zamiana!A:B,2,0)</f>
        <v>ALSTOM (ex. BT) CZL</v>
      </c>
    </row>
    <row r="923" spans="1:20" x14ac:dyDescent="0.3">
      <c r="A923" s="4" t="s">
        <v>6993</v>
      </c>
      <c r="B923" s="76">
        <v>45173</v>
      </c>
      <c r="C923" s="76">
        <v>45173</v>
      </c>
      <c r="D923" s="76">
        <v>45236</v>
      </c>
      <c r="E923" s="4" t="s">
        <v>951</v>
      </c>
      <c r="F923" s="4" t="s">
        <v>952</v>
      </c>
      <c r="G923" s="4" t="s">
        <v>942</v>
      </c>
      <c r="H923" s="4" t="s">
        <v>951</v>
      </c>
      <c r="I923" s="4" t="s">
        <v>1135</v>
      </c>
      <c r="J923" s="4" t="s">
        <v>1136</v>
      </c>
      <c r="K923" s="4" t="s">
        <v>955</v>
      </c>
      <c r="L923" s="4">
        <v>10</v>
      </c>
      <c r="M923" s="4" t="s">
        <v>77</v>
      </c>
      <c r="N923" s="4">
        <v>5.95</v>
      </c>
      <c r="O923" s="4">
        <v>6.92</v>
      </c>
      <c r="P923" s="4" t="s">
        <v>78</v>
      </c>
      <c r="Q923" s="77">
        <v>45281.657638888886</v>
      </c>
      <c r="R923" s="4">
        <v>59.5</v>
      </c>
      <c r="S923" s="4">
        <v>69.2</v>
      </c>
      <c r="T923" s="4" t="str">
        <f>VLOOKUP(E923,zamiana!A:B,2,0)</f>
        <v>ALSTOM (ex. BT) CZL</v>
      </c>
    </row>
    <row r="924" spans="1:20" x14ac:dyDescent="0.3">
      <c r="A924" s="4" t="s">
        <v>6993</v>
      </c>
      <c r="B924" s="76">
        <v>45173</v>
      </c>
      <c r="C924" s="76">
        <v>45173</v>
      </c>
      <c r="D924" s="76">
        <v>45236</v>
      </c>
      <c r="E924" s="4" t="s">
        <v>951</v>
      </c>
      <c r="F924" s="4" t="s">
        <v>952</v>
      </c>
      <c r="G924" s="4" t="s">
        <v>942</v>
      </c>
      <c r="H924" s="4" t="s">
        <v>951</v>
      </c>
      <c r="I924" s="4" t="s">
        <v>1135</v>
      </c>
      <c r="J924" s="4" t="s">
        <v>1136</v>
      </c>
      <c r="K924" s="4" t="s">
        <v>955</v>
      </c>
      <c r="L924" s="4">
        <v>10</v>
      </c>
      <c r="M924" s="4" t="s">
        <v>77</v>
      </c>
      <c r="N924" s="4">
        <v>5.95</v>
      </c>
      <c r="O924" s="4">
        <v>6.92</v>
      </c>
      <c r="P924" s="4" t="s">
        <v>78</v>
      </c>
      <c r="Q924" s="77">
        <v>45281.657638888886</v>
      </c>
      <c r="R924" s="4">
        <v>59.5</v>
      </c>
      <c r="S924" s="4">
        <v>69.2</v>
      </c>
      <c r="T924" s="4" t="str">
        <f>VLOOKUP(E924,zamiana!A:B,2,0)</f>
        <v>ALSTOM (ex. BT) CZL</v>
      </c>
    </row>
    <row r="925" spans="1:20" x14ac:dyDescent="0.3">
      <c r="A925" s="4" t="s">
        <v>6993</v>
      </c>
      <c r="B925" s="76">
        <v>45173</v>
      </c>
      <c r="C925" s="76">
        <v>45173</v>
      </c>
      <c r="D925" s="76">
        <v>45236</v>
      </c>
      <c r="E925" s="4" t="s">
        <v>951</v>
      </c>
      <c r="F925" s="4" t="s">
        <v>952</v>
      </c>
      <c r="G925" s="4" t="s">
        <v>942</v>
      </c>
      <c r="H925" s="4" t="s">
        <v>951</v>
      </c>
      <c r="I925" s="4" t="s">
        <v>1135</v>
      </c>
      <c r="J925" s="4" t="s">
        <v>1136</v>
      </c>
      <c r="K925" s="4" t="s">
        <v>955</v>
      </c>
      <c r="L925" s="4">
        <v>10</v>
      </c>
      <c r="M925" s="4" t="s">
        <v>77</v>
      </c>
      <c r="N925" s="4">
        <v>5.95</v>
      </c>
      <c r="O925" s="4">
        <v>6.92</v>
      </c>
      <c r="P925" s="4" t="s">
        <v>78</v>
      </c>
      <c r="Q925" s="77">
        <v>45281.657638888886</v>
      </c>
      <c r="R925" s="4">
        <v>59.5</v>
      </c>
      <c r="S925" s="4">
        <v>69.2</v>
      </c>
      <c r="T925" s="4" t="str">
        <f>VLOOKUP(E925,zamiana!A:B,2,0)</f>
        <v>ALSTOM (ex. BT) CZL</v>
      </c>
    </row>
    <row r="926" spans="1:20" x14ac:dyDescent="0.3">
      <c r="A926" s="4" t="s">
        <v>6993</v>
      </c>
      <c r="B926" s="76">
        <v>45173</v>
      </c>
      <c r="C926" s="76">
        <v>45173</v>
      </c>
      <c r="D926" s="76">
        <v>45236</v>
      </c>
      <c r="E926" s="4" t="s">
        <v>951</v>
      </c>
      <c r="F926" s="4" t="s">
        <v>952</v>
      </c>
      <c r="G926" s="4" t="s">
        <v>942</v>
      </c>
      <c r="H926" s="4" t="s">
        <v>951</v>
      </c>
      <c r="I926" s="4" t="s">
        <v>1135</v>
      </c>
      <c r="J926" s="4" t="s">
        <v>1136</v>
      </c>
      <c r="K926" s="4" t="s">
        <v>955</v>
      </c>
      <c r="L926" s="4">
        <v>10</v>
      </c>
      <c r="M926" s="4" t="s">
        <v>77</v>
      </c>
      <c r="N926" s="4">
        <v>5.95</v>
      </c>
      <c r="O926" s="4">
        <v>6.92</v>
      </c>
      <c r="P926" s="4" t="s">
        <v>78</v>
      </c>
      <c r="Q926" s="77">
        <v>45281.657638888886</v>
      </c>
      <c r="R926" s="4">
        <v>59.5</v>
      </c>
      <c r="S926" s="4">
        <v>69.2</v>
      </c>
      <c r="T926" s="4" t="str">
        <f>VLOOKUP(E926,zamiana!A:B,2,0)</f>
        <v>ALSTOM (ex. BT) CZL</v>
      </c>
    </row>
    <row r="927" spans="1:20" x14ac:dyDescent="0.3">
      <c r="A927" s="4" t="s">
        <v>6993</v>
      </c>
      <c r="B927" s="76">
        <v>45173</v>
      </c>
      <c r="C927" s="76">
        <v>45173</v>
      </c>
      <c r="D927" s="76">
        <v>45236</v>
      </c>
      <c r="E927" s="4" t="s">
        <v>951</v>
      </c>
      <c r="F927" s="4" t="s">
        <v>952</v>
      </c>
      <c r="G927" s="4" t="s">
        <v>942</v>
      </c>
      <c r="H927" s="4" t="s">
        <v>951</v>
      </c>
      <c r="I927" s="4" t="s">
        <v>1785</v>
      </c>
      <c r="J927" s="4" t="s">
        <v>1786</v>
      </c>
      <c r="K927" s="4" t="s">
        <v>955</v>
      </c>
      <c r="L927" s="4">
        <v>1</v>
      </c>
      <c r="M927" s="4" t="s">
        <v>77</v>
      </c>
      <c r="N927" s="4">
        <v>87.91</v>
      </c>
      <c r="O927" s="4">
        <v>84.97</v>
      </c>
      <c r="P927" s="4" t="s">
        <v>78</v>
      </c>
      <c r="Q927" s="77">
        <v>45281.628472222219</v>
      </c>
      <c r="R927" s="4">
        <v>87.91</v>
      </c>
      <c r="S927" s="4">
        <v>84.97</v>
      </c>
      <c r="T927" s="4" t="str">
        <f>VLOOKUP(E927,zamiana!A:B,2,0)</f>
        <v>ALSTOM (ex. BT) CZL</v>
      </c>
    </row>
    <row r="928" spans="1:20" x14ac:dyDescent="0.3">
      <c r="A928" s="4" t="s">
        <v>6993</v>
      </c>
      <c r="B928" s="76">
        <v>45173</v>
      </c>
      <c r="C928" s="76">
        <v>45173</v>
      </c>
      <c r="D928" s="76">
        <v>45236</v>
      </c>
      <c r="E928" s="4" t="s">
        <v>951</v>
      </c>
      <c r="F928" s="4" t="s">
        <v>952</v>
      </c>
      <c r="G928" s="4" t="s">
        <v>942</v>
      </c>
      <c r="H928" s="4" t="s">
        <v>951</v>
      </c>
      <c r="I928" s="4" t="s">
        <v>1785</v>
      </c>
      <c r="J928" s="4" t="s">
        <v>1786</v>
      </c>
      <c r="K928" s="4" t="s">
        <v>955</v>
      </c>
      <c r="L928" s="4">
        <v>1</v>
      </c>
      <c r="M928" s="4" t="s">
        <v>77</v>
      </c>
      <c r="N928" s="4">
        <v>87.91</v>
      </c>
      <c r="O928" s="4">
        <v>84.97</v>
      </c>
      <c r="P928" s="4" t="s">
        <v>78</v>
      </c>
      <c r="Q928" s="77">
        <v>45281.628472222219</v>
      </c>
      <c r="R928" s="4">
        <v>87.91</v>
      </c>
      <c r="S928" s="4">
        <v>84.97</v>
      </c>
      <c r="T928" s="4" t="str">
        <f>VLOOKUP(E928,zamiana!A:B,2,0)</f>
        <v>ALSTOM (ex. BT) CZL</v>
      </c>
    </row>
    <row r="929" spans="1:20" x14ac:dyDescent="0.3">
      <c r="A929" s="4" t="s">
        <v>6993</v>
      </c>
      <c r="B929" s="76">
        <v>45173</v>
      </c>
      <c r="C929" s="76">
        <v>45173</v>
      </c>
      <c r="D929" s="76">
        <v>45236</v>
      </c>
      <c r="E929" s="4" t="s">
        <v>951</v>
      </c>
      <c r="F929" s="4" t="s">
        <v>952</v>
      </c>
      <c r="G929" s="4" t="s">
        <v>942</v>
      </c>
      <c r="H929" s="4" t="s">
        <v>951</v>
      </c>
      <c r="I929" s="4" t="s">
        <v>1785</v>
      </c>
      <c r="J929" s="4" t="s">
        <v>1786</v>
      </c>
      <c r="K929" s="4" t="s">
        <v>955</v>
      </c>
      <c r="L929" s="4">
        <v>1</v>
      </c>
      <c r="M929" s="4" t="s">
        <v>77</v>
      </c>
      <c r="N929" s="4">
        <v>87.91</v>
      </c>
      <c r="O929" s="4">
        <v>84.97</v>
      </c>
      <c r="P929" s="4" t="s">
        <v>78</v>
      </c>
      <c r="Q929" s="77">
        <v>45281.628472222219</v>
      </c>
      <c r="R929" s="4">
        <v>87.91</v>
      </c>
      <c r="S929" s="4">
        <v>84.97</v>
      </c>
      <c r="T929" s="4" t="str">
        <f>VLOOKUP(E929,zamiana!A:B,2,0)</f>
        <v>ALSTOM (ex. BT) CZL</v>
      </c>
    </row>
    <row r="930" spans="1:20" x14ac:dyDescent="0.3">
      <c r="A930" s="4" t="s">
        <v>6993</v>
      </c>
      <c r="B930" s="76">
        <v>45173</v>
      </c>
      <c r="C930" s="76">
        <v>45173</v>
      </c>
      <c r="D930" s="76">
        <v>45236</v>
      </c>
      <c r="E930" s="4" t="s">
        <v>951</v>
      </c>
      <c r="F930" s="4" t="s">
        <v>952</v>
      </c>
      <c r="G930" s="4" t="s">
        <v>942</v>
      </c>
      <c r="H930" s="4" t="s">
        <v>951</v>
      </c>
      <c r="I930" s="4" t="s">
        <v>1424</v>
      </c>
      <c r="J930" s="4" t="s">
        <v>1425</v>
      </c>
      <c r="K930" s="4" t="s">
        <v>955</v>
      </c>
      <c r="L930" s="4">
        <v>4</v>
      </c>
      <c r="M930" s="4" t="s">
        <v>77</v>
      </c>
      <c r="N930" s="4">
        <v>13.34</v>
      </c>
      <c r="O930" s="4">
        <v>17</v>
      </c>
      <c r="P930" s="4" t="s">
        <v>78</v>
      </c>
      <c r="Q930" s="77">
        <v>45281.627083333333</v>
      </c>
      <c r="R930" s="4">
        <v>53.36</v>
      </c>
      <c r="S930" s="4">
        <v>68</v>
      </c>
      <c r="T930" s="4" t="str">
        <f>VLOOKUP(E930,zamiana!A:B,2,0)</f>
        <v>ALSTOM (ex. BT) CZL</v>
      </c>
    </row>
    <row r="931" spans="1:20" x14ac:dyDescent="0.3">
      <c r="A931" s="4" t="s">
        <v>6993</v>
      </c>
      <c r="B931" s="76">
        <v>45173</v>
      </c>
      <c r="C931" s="76">
        <v>45173</v>
      </c>
      <c r="D931" s="76">
        <v>45236</v>
      </c>
      <c r="E931" s="4" t="s">
        <v>951</v>
      </c>
      <c r="F931" s="4" t="s">
        <v>952</v>
      </c>
      <c r="G931" s="4" t="s">
        <v>942</v>
      </c>
      <c r="H931" s="4" t="s">
        <v>951</v>
      </c>
      <c r="I931" s="4" t="s">
        <v>1424</v>
      </c>
      <c r="J931" s="4" t="s">
        <v>1425</v>
      </c>
      <c r="K931" s="4" t="s">
        <v>955</v>
      </c>
      <c r="L931" s="4">
        <v>4</v>
      </c>
      <c r="M931" s="4" t="s">
        <v>77</v>
      </c>
      <c r="N931" s="4">
        <v>13.34</v>
      </c>
      <c r="O931" s="4">
        <v>17</v>
      </c>
      <c r="P931" s="4" t="s">
        <v>78</v>
      </c>
      <c r="Q931" s="77">
        <v>45281.627083333333</v>
      </c>
      <c r="R931" s="4">
        <v>53.36</v>
      </c>
      <c r="S931" s="4">
        <v>68</v>
      </c>
      <c r="T931" s="4" t="str">
        <f>VLOOKUP(E931,zamiana!A:B,2,0)</f>
        <v>ALSTOM (ex. BT) CZL</v>
      </c>
    </row>
    <row r="932" spans="1:20" x14ac:dyDescent="0.3">
      <c r="A932" s="4" t="s">
        <v>6993</v>
      </c>
      <c r="B932" s="76">
        <v>45173</v>
      </c>
      <c r="C932" s="76">
        <v>45173</v>
      </c>
      <c r="D932" s="76">
        <v>45236</v>
      </c>
      <c r="E932" s="4" t="s">
        <v>951</v>
      </c>
      <c r="F932" s="4" t="s">
        <v>952</v>
      </c>
      <c r="G932" s="4" t="s">
        <v>942</v>
      </c>
      <c r="H932" s="4" t="s">
        <v>951</v>
      </c>
      <c r="I932" s="4" t="s">
        <v>1424</v>
      </c>
      <c r="J932" s="4" t="s">
        <v>1425</v>
      </c>
      <c r="K932" s="4" t="s">
        <v>955</v>
      </c>
      <c r="L932" s="4">
        <v>4</v>
      </c>
      <c r="M932" s="4" t="s">
        <v>77</v>
      </c>
      <c r="N932" s="4">
        <v>13.34</v>
      </c>
      <c r="O932" s="4">
        <v>17</v>
      </c>
      <c r="P932" s="4" t="s">
        <v>78</v>
      </c>
      <c r="Q932" s="77">
        <v>45281.627083333333</v>
      </c>
      <c r="R932" s="4">
        <v>53.36</v>
      </c>
      <c r="S932" s="4">
        <v>68</v>
      </c>
      <c r="T932" s="4" t="str">
        <f>VLOOKUP(E932,zamiana!A:B,2,0)</f>
        <v>ALSTOM (ex. BT) CZL</v>
      </c>
    </row>
    <row r="933" spans="1:20" x14ac:dyDescent="0.3">
      <c r="A933" s="4" t="s">
        <v>6993</v>
      </c>
      <c r="B933" s="76">
        <v>45173</v>
      </c>
      <c r="C933" s="76">
        <v>45173</v>
      </c>
      <c r="D933" s="76">
        <v>45236</v>
      </c>
      <c r="E933" s="4" t="s">
        <v>951</v>
      </c>
      <c r="F933" s="4" t="s">
        <v>952</v>
      </c>
      <c r="G933" s="4" t="s">
        <v>942</v>
      </c>
      <c r="H933" s="4" t="s">
        <v>951</v>
      </c>
      <c r="I933" s="4" t="s">
        <v>1424</v>
      </c>
      <c r="J933" s="4" t="s">
        <v>1425</v>
      </c>
      <c r="K933" s="4" t="s">
        <v>955</v>
      </c>
      <c r="L933" s="4">
        <v>2</v>
      </c>
      <c r="M933" s="4" t="s">
        <v>77</v>
      </c>
      <c r="N933" s="4">
        <v>13.34</v>
      </c>
      <c r="O933" s="4">
        <v>17</v>
      </c>
      <c r="P933" s="4" t="s">
        <v>78</v>
      </c>
      <c r="Q933" s="77">
        <v>45281.627083333333</v>
      </c>
      <c r="R933" s="4">
        <v>26.68</v>
      </c>
      <c r="S933" s="4">
        <v>34</v>
      </c>
      <c r="T933" s="4" t="str">
        <f>VLOOKUP(E933,zamiana!A:B,2,0)</f>
        <v>ALSTOM (ex. BT) CZL</v>
      </c>
    </row>
    <row r="934" spans="1:20" x14ac:dyDescent="0.3">
      <c r="A934" s="4" t="s">
        <v>6993</v>
      </c>
      <c r="B934" s="76">
        <v>45173</v>
      </c>
      <c r="C934" s="76">
        <v>45173</v>
      </c>
      <c r="D934" s="76">
        <v>45236</v>
      </c>
      <c r="E934" s="4" t="s">
        <v>951</v>
      </c>
      <c r="F934" s="4" t="s">
        <v>952</v>
      </c>
      <c r="G934" s="4" t="s">
        <v>942</v>
      </c>
      <c r="H934" s="4" t="s">
        <v>951</v>
      </c>
      <c r="I934" s="4" t="s">
        <v>1223</v>
      </c>
      <c r="J934" s="4" t="s">
        <v>1224</v>
      </c>
      <c r="K934" s="4" t="s">
        <v>955</v>
      </c>
      <c r="L934" s="4">
        <v>12</v>
      </c>
      <c r="M934" s="4" t="s">
        <v>77</v>
      </c>
      <c r="N934" s="4">
        <v>5.95</v>
      </c>
      <c r="O934" s="4">
        <v>9.25</v>
      </c>
      <c r="P934" s="4" t="s">
        <v>78</v>
      </c>
      <c r="Q934" s="77">
        <v>45281.627083333333</v>
      </c>
      <c r="R934" s="4">
        <v>71.400000000000006</v>
      </c>
      <c r="S934" s="4">
        <v>111</v>
      </c>
      <c r="T934" s="4" t="str">
        <f>VLOOKUP(E934,zamiana!A:B,2,0)</f>
        <v>ALSTOM (ex. BT) CZL</v>
      </c>
    </row>
    <row r="935" spans="1:20" x14ac:dyDescent="0.3">
      <c r="A935" s="4" t="s">
        <v>6993</v>
      </c>
      <c r="B935" s="76">
        <v>45173</v>
      </c>
      <c r="C935" s="76">
        <v>45173</v>
      </c>
      <c r="D935" s="76">
        <v>45236</v>
      </c>
      <c r="E935" s="4" t="s">
        <v>951</v>
      </c>
      <c r="F935" s="4" t="s">
        <v>952</v>
      </c>
      <c r="G935" s="4" t="s">
        <v>942</v>
      </c>
      <c r="H935" s="4" t="s">
        <v>951</v>
      </c>
      <c r="I935" s="4" t="s">
        <v>1223</v>
      </c>
      <c r="J935" s="4" t="s">
        <v>1224</v>
      </c>
      <c r="K935" s="4" t="s">
        <v>955</v>
      </c>
      <c r="L935" s="4">
        <v>12</v>
      </c>
      <c r="M935" s="4" t="s">
        <v>77</v>
      </c>
      <c r="N935" s="4">
        <v>5.95</v>
      </c>
      <c r="O935" s="4">
        <v>9.25</v>
      </c>
      <c r="P935" s="4" t="s">
        <v>78</v>
      </c>
      <c r="Q935" s="77">
        <v>45281.627083333333</v>
      </c>
      <c r="R935" s="4">
        <v>71.400000000000006</v>
      </c>
      <c r="S935" s="4">
        <v>111</v>
      </c>
      <c r="T935" s="4" t="str">
        <f>VLOOKUP(E935,zamiana!A:B,2,0)</f>
        <v>ALSTOM (ex. BT) CZL</v>
      </c>
    </row>
    <row r="936" spans="1:20" x14ac:dyDescent="0.3">
      <c r="A936" s="4" t="s">
        <v>6993</v>
      </c>
      <c r="B936" s="76">
        <v>45173</v>
      </c>
      <c r="C936" s="76">
        <v>45173</v>
      </c>
      <c r="D936" s="76">
        <v>45236</v>
      </c>
      <c r="E936" s="4" t="s">
        <v>951</v>
      </c>
      <c r="F936" s="4" t="s">
        <v>952</v>
      </c>
      <c r="G936" s="4" t="s">
        <v>942</v>
      </c>
      <c r="H936" s="4" t="s">
        <v>951</v>
      </c>
      <c r="I936" s="4" t="s">
        <v>1223</v>
      </c>
      <c r="J936" s="4" t="s">
        <v>1224</v>
      </c>
      <c r="K936" s="4" t="s">
        <v>955</v>
      </c>
      <c r="L936" s="4">
        <v>12</v>
      </c>
      <c r="M936" s="4" t="s">
        <v>77</v>
      </c>
      <c r="N936" s="4">
        <v>5.95</v>
      </c>
      <c r="O936" s="4">
        <v>9.25</v>
      </c>
      <c r="P936" s="4" t="s">
        <v>78</v>
      </c>
      <c r="Q936" s="77">
        <v>45281.627083333333</v>
      </c>
      <c r="R936" s="4">
        <v>71.400000000000006</v>
      </c>
      <c r="S936" s="4">
        <v>111</v>
      </c>
      <c r="T936" s="4" t="str">
        <f>VLOOKUP(E936,zamiana!A:B,2,0)</f>
        <v>ALSTOM (ex. BT) CZL</v>
      </c>
    </row>
    <row r="937" spans="1:20" x14ac:dyDescent="0.3">
      <c r="A937" s="4" t="s">
        <v>6993</v>
      </c>
      <c r="B937" s="76">
        <v>45173</v>
      </c>
      <c r="C937" s="76">
        <v>45173</v>
      </c>
      <c r="D937" s="76">
        <v>45236</v>
      </c>
      <c r="E937" s="4" t="s">
        <v>951</v>
      </c>
      <c r="F937" s="4" t="s">
        <v>952</v>
      </c>
      <c r="G937" s="4" t="s">
        <v>942</v>
      </c>
      <c r="H937" s="4" t="s">
        <v>951</v>
      </c>
      <c r="I937" s="4" t="s">
        <v>1223</v>
      </c>
      <c r="J937" s="4" t="s">
        <v>1224</v>
      </c>
      <c r="K937" s="4" t="s">
        <v>955</v>
      </c>
      <c r="L937" s="4">
        <v>12</v>
      </c>
      <c r="M937" s="4" t="s">
        <v>77</v>
      </c>
      <c r="N937" s="4">
        <v>5.95</v>
      </c>
      <c r="O937" s="4">
        <v>9.25</v>
      </c>
      <c r="P937" s="4" t="s">
        <v>78</v>
      </c>
      <c r="Q937" s="77">
        <v>45281.627083333333</v>
      </c>
      <c r="R937" s="4">
        <v>71.400000000000006</v>
      </c>
      <c r="S937" s="4">
        <v>111</v>
      </c>
      <c r="T937" s="4" t="str">
        <f>VLOOKUP(E937,zamiana!A:B,2,0)</f>
        <v>ALSTOM (ex. BT) CZL</v>
      </c>
    </row>
    <row r="938" spans="1:20" x14ac:dyDescent="0.3">
      <c r="A938" s="4" t="s">
        <v>6993</v>
      </c>
      <c r="B938" s="76">
        <v>45173</v>
      </c>
      <c r="C938" s="76">
        <v>45173</v>
      </c>
      <c r="D938" s="76">
        <v>45236</v>
      </c>
      <c r="E938" s="4" t="s">
        <v>951</v>
      </c>
      <c r="F938" s="4" t="s">
        <v>952</v>
      </c>
      <c r="G938" s="4" t="s">
        <v>942</v>
      </c>
      <c r="H938" s="4" t="s">
        <v>951</v>
      </c>
      <c r="I938" s="4" t="s">
        <v>1245</v>
      </c>
      <c r="J938" s="4" t="s">
        <v>1246</v>
      </c>
      <c r="K938" s="4" t="s">
        <v>955</v>
      </c>
      <c r="L938" s="4">
        <v>4</v>
      </c>
      <c r="M938" s="4" t="s">
        <v>77</v>
      </c>
      <c r="N938" s="4">
        <v>14.55</v>
      </c>
      <c r="O938" s="4">
        <v>12.32</v>
      </c>
      <c r="P938" s="4" t="s">
        <v>78</v>
      </c>
      <c r="Q938" s="77">
        <v>45281.627083333333</v>
      </c>
      <c r="R938" s="4">
        <v>58.2</v>
      </c>
      <c r="S938" s="4">
        <v>49.28</v>
      </c>
      <c r="T938" s="4" t="str">
        <f>VLOOKUP(E938,zamiana!A:B,2,0)</f>
        <v>ALSTOM (ex. BT) CZL</v>
      </c>
    </row>
    <row r="939" spans="1:20" x14ac:dyDescent="0.3">
      <c r="A939" s="4" t="s">
        <v>6993</v>
      </c>
      <c r="B939" s="76">
        <v>45173</v>
      </c>
      <c r="C939" s="76">
        <v>45173</v>
      </c>
      <c r="D939" s="76">
        <v>45236</v>
      </c>
      <c r="E939" s="4" t="s">
        <v>951</v>
      </c>
      <c r="F939" s="4" t="s">
        <v>952</v>
      </c>
      <c r="G939" s="4" t="s">
        <v>942</v>
      </c>
      <c r="H939" s="4" t="s">
        <v>951</v>
      </c>
      <c r="I939" s="4" t="s">
        <v>1245</v>
      </c>
      <c r="J939" s="4" t="s">
        <v>1246</v>
      </c>
      <c r="K939" s="4" t="s">
        <v>955</v>
      </c>
      <c r="L939" s="4">
        <v>4</v>
      </c>
      <c r="M939" s="4" t="s">
        <v>77</v>
      </c>
      <c r="N939" s="4">
        <v>14.55</v>
      </c>
      <c r="O939" s="4">
        <v>12.32</v>
      </c>
      <c r="P939" s="4" t="s">
        <v>78</v>
      </c>
      <c r="Q939" s="77">
        <v>45281.627083333333</v>
      </c>
      <c r="R939" s="4">
        <v>58.2</v>
      </c>
      <c r="S939" s="4">
        <v>49.28</v>
      </c>
      <c r="T939" s="4" t="str">
        <f>VLOOKUP(E939,zamiana!A:B,2,0)</f>
        <v>ALSTOM (ex. BT) CZL</v>
      </c>
    </row>
    <row r="940" spans="1:20" x14ac:dyDescent="0.3">
      <c r="A940" s="4" t="s">
        <v>6993</v>
      </c>
      <c r="B940" s="76">
        <v>45173</v>
      </c>
      <c r="C940" s="76">
        <v>45173</v>
      </c>
      <c r="D940" s="76">
        <v>45236</v>
      </c>
      <c r="E940" s="4" t="s">
        <v>951</v>
      </c>
      <c r="F940" s="4" t="s">
        <v>952</v>
      </c>
      <c r="G940" s="4" t="s">
        <v>942</v>
      </c>
      <c r="H940" s="4" t="s">
        <v>951</v>
      </c>
      <c r="I940" s="4" t="s">
        <v>1245</v>
      </c>
      <c r="J940" s="4" t="s">
        <v>1246</v>
      </c>
      <c r="K940" s="4" t="s">
        <v>955</v>
      </c>
      <c r="L940" s="4">
        <v>4</v>
      </c>
      <c r="M940" s="4" t="s">
        <v>77</v>
      </c>
      <c r="N940" s="4">
        <v>14.55</v>
      </c>
      <c r="O940" s="4">
        <v>12.32</v>
      </c>
      <c r="P940" s="4" t="s">
        <v>78</v>
      </c>
      <c r="Q940" s="77">
        <v>45281.627083333333</v>
      </c>
      <c r="R940" s="4">
        <v>58.2</v>
      </c>
      <c r="S940" s="4">
        <v>49.28</v>
      </c>
      <c r="T940" s="4" t="str">
        <f>VLOOKUP(E940,zamiana!A:B,2,0)</f>
        <v>ALSTOM (ex. BT) CZL</v>
      </c>
    </row>
    <row r="941" spans="1:20" x14ac:dyDescent="0.3">
      <c r="A941" s="4" t="s">
        <v>6993</v>
      </c>
      <c r="B941" s="76">
        <v>45173</v>
      </c>
      <c r="C941" s="76">
        <v>45173</v>
      </c>
      <c r="D941" s="76">
        <v>45236</v>
      </c>
      <c r="E941" s="4" t="s">
        <v>951</v>
      </c>
      <c r="F941" s="4" t="s">
        <v>952</v>
      </c>
      <c r="G941" s="4" t="s">
        <v>942</v>
      </c>
      <c r="H941" s="4" t="s">
        <v>951</v>
      </c>
      <c r="I941" s="4" t="s">
        <v>1245</v>
      </c>
      <c r="J941" s="4" t="s">
        <v>1246</v>
      </c>
      <c r="K941" s="4" t="s">
        <v>955</v>
      </c>
      <c r="L941" s="4">
        <v>4</v>
      </c>
      <c r="M941" s="4" t="s">
        <v>77</v>
      </c>
      <c r="N941" s="4">
        <v>14.55</v>
      </c>
      <c r="O941" s="4">
        <v>12.32</v>
      </c>
      <c r="P941" s="4" t="s">
        <v>78</v>
      </c>
      <c r="Q941" s="77">
        <v>45281.627083333333</v>
      </c>
      <c r="R941" s="4">
        <v>58.2</v>
      </c>
      <c r="S941" s="4">
        <v>49.28</v>
      </c>
      <c r="T941" s="4" t="str">
        <f>VLOOKUP(E941,zamiana!A:B,2,0)</f>
        <v>ALSTOM (ex. BT) CZL</v>
      </c>
    </row>
    <row r="942" spans="1:20" x14ac:dyDescent="0.3">
      <c r="A942" s="4" t="s">
        <v>6993</v>
      </c>
      <c r="B942" s="76">
        <v>45173</v>
      </c>
      <c r="C942" s="76">
        <v>45173</v>
      </c>
      <c r="D942" s="76">
        <v>45236</v>
      </c>
      <c r="E942" s="4" t="s">
        <v>951</v>
      </c>
      <c r="F942" s="4" t="s">
        <v>952</v>
      </c>
      <c r="G942" s="4" t="s">
        <v>942</v>
      </c>
      <c r="H942" s="4" t="s">
        <v>951</v>
      </c>
      <c r="I942" s="4" t="s">
        <v>1155</v>
      </c>
      <c r="J942" s="4" t="s">
        <v>1156</v>
      </c>
      <c r="K942" s="4" t="s">
        <v>955</v>
      </c>
      <c r="L942" s="4">
        <v>4</v>
      </c>
      <c r="M942" s="4" t="s">
        <v>77</v>
      </c>
      <c r="N942" s="4">
        <v>11.95</v>
      </c>
      <c r="O942" s="4">
        <v>10.48</v>
      </c>
      <c r="P942" s="4" t="s">
        <v>78</v>
      </c>
      <c r="Q942" s="77">
        <v>45281.654166666667</v>
      </c>
      <c r="R942" s="4">
        <v>47.8</v>
      </c>
      <c r="S942" s="4">
        <v>41.92</v>
      </c>
      <c r="T942" s="4" t="str">
        <f>VLOOKUP(E942,zamiana!A:B,2,0)</f>
        <v>ALSTOM (ex. BT) CZL</v>
      </c>
    </row>
    <row r="943" spans="1:20" x14ac:dyDescent="0.3">
      <c r="A943" s="4" t="s">
        <v>6993</v>
      </c>
      <c r="B943" s="76">
        <v>45173</v>
      </c>
      <c r="C943" s="76">
        <v>45173</v>
      </c>
      <c r="D943" s="76">
        <v>45236</v>
      </c>
      <c r="E943" s="4" t="s">
        <v>951</v>
      </c>
      <c r="F943" s="4" t="s">
        <v>952</v>
      </c>
      <c r="G943" s="4" t="s">
        <v>942</v>
      </c>
      <c r="H943" s="4" t="s">
        <v>951</v>
      </c>
      <c r="I943" s="4" t="s">
        <v>1155</v>
      </c>
      <c r="J943" s="4" t="s">
        <v>1156</v>
      </c>
      <c r="K943" s="4" t="s">
        <v>955</v>
      </c>
      <c r="L943" s="4">
        <v>4</v>
      </c>
      <c r="M943" s="4" t="s">
        <v>77</v>
      </c>
      <c r="N943" s="4">
        <v>11.95</v>
      </c>
      <c r="O943" s="4">
        <v>10.48</v>
      </c>
      <c r="P943" s="4" t="s">
        <v>78</v>
      </c>
      <c r="Q943" s="77">
        <v>45281.654166666667</v>
      </c>
      <c r="R943" s="4">
        <v>47.8</v>
      </c>
      <c r="S943" s="4">
        <v>41.92</v>
      </c>
      <c r="T943" s="4" t="str">
        <f>VLOOKUP(E943,zamiana!A:B,2,0)</f>
        <v>ALSTOM (ex. BT) CZL</v>
      </c>
    </row>
    <row r="944" spans="1:20" x14ac:dyDescent="0.3">
      <c r="A944" s="4" t="s">
        <v>6993</v>
      </c>
      <c r="B944" s="76">
        <v>45173</v>
      </c>
      <c r="C944" s="76">
        <v>45173</v>
      </c>
      <c r="D944" s="76">
        <v>45236</v>
      </c>
      <c r="E944" s="4" t="s">
        <v>951</v>
      </c>
      <c r="F944" s="4" t="s">
        <v>952</v>
      </c>
      <c r="G944" s="4" t="s">
        <v>942</v>
      </c>
      <c r="H944" s="4" t="s">
        <v>951</v>
      </c>
      <c r="I944" s="4" t="s">
        <v>1155</v>
      </c>
      <c r="J944" s="4" t="s">
        <v>1156</v>
      </c>
      <c r="K944" s="4" t="s">
        <v>955</v>
      </c>
      <c r="L944" s="4">
        <v>4</v>
      </c>
      <c r="M944" s="4" t="s">
        <v>77</v>
      </c>
      <c r="N944" s="4">
        <v>11.95</v>
      </c>
      <c r="O944" s="4">
        <v>10.48</v>
      </c>
      <c r="P944" s="4" t="s">
        <v>78</v>
      </c>
      <c r="Q944" s="77">
        <v>45281.654166666667</v>
      </c>
      <c r="R944" s="4">
        <v>47.8</v>
      </c>
      <c r="S944" s="4">
        <v>41.92</v>
      </c>
      <c r="T944" s="4" t="str">
        <f>VLOOKUP(E944,zamiana!A:B,2,0)</f>
        <v>ALSTOM (ex. BT) CZL</v>
      </c>
    </row>
    <row r="945" spans="1:20" x14ac:dyDescent="0.3">
      <c r="A945" s="4" t="s">
        <v>6993</v>
      </c>
      <c r="B945" s="76">
        <v>45173</v>
      </c>
      <c r="C945" s="76">
        <v>45173</v>
      </c>
      <c r="D945" s="76">
        <v>45236</v>
      </c>
      <c r="E945" s="4" t="s">
        <v>951</v>
      </c>
      <c r="F945" s="4" t="s">
        <v>952</v>
      </c>
      <c r="G945" s="4" t="s">
        <v>942</v>
      </c>
      <c r="H945" s="4" t="s">
        <v>951</v>
      </c>
      <c r="I945" s="4" t="s">
        <v>1155</v>
      </c>
      <c r="J945" s="4" t="s">
        <v>1156</v>
      </c>
      <c r="K945" s="4" t="s">
        <v>955</v>
      </c>
      <c r="L945" s="4">
        <v>4</v>
      </c>
      <c r="M945" s="4" t="s">
        <v>77</v>
      </c>
      <c r="N945" s="4">
        <v>11.95</v>
      </c>
      <c r="O945" s="4">
        <v>10.48</v>
      </c>
      <c r="P945" s="4" t="s">
        <v>78</v>
      </c>
      <c r="Q945" s="77">
        <v>45281.654166666667</v>
      </c>
      <c r="R945" s="4">
        <v>47.8</v>
      </c>
      <c r="S945" s="4">
        <v>41.92</v>
      </c>
      <c r="T945" s="4" t="str">
        <f>VLOOKUP(E945,zamiana!A:B,2,0)</f>
        <v>ALSTOM (ex. BT) CZL</v>
      </c>
    </row>
    <row r="946" spans="1:20" x14ac:dyDescent="0.3">
      <c r="A946" s="4" t="s">
        <v>6993</v>
      </c>
      <c r="B946" s="76">
        <v>45173</v>
      </c>
      <c r="C946" s="76">
        <v>45173</v>
      </c>
      <c r="D946" s="76">
        <v>45236</v>
      </c>
      <c r="E946" s="4" t="s">
        <v>951</v>
      </c>
      <c r="F946" s="4" t="s">
        <v>952</v>
      </c>
      <c r="G946" s="4" t="s">
        <v>942</v>
      </c>
      <c r="H946" s="4" t="s">
        <v>951</v>
      </c>
      <c r="I946" s="4" t="s">
        <v>1616</v>
      </c>
      <c r="J946" s="4" t="s">
        <v>1617</v>
      </c>
      <c r="K946" s="4" t="s">
        <v>955</v>
      </c>
      <c r="L946" s="4">
        <v>2</v>
      </c>
      <c r="M946" s="4" t="s">
        <v>77</v>
      </c>
      <c r="N946" s="4">
        <v>46.87</v>
      </c>
      <c r="O946" s="4">
        <v>33.01</v>
      </c>
      <c r="P946" s="4" t="s">
        <v>78</v>
      </c>
      <c r="Q946" s="77">
        <v>45281.627083333333</v>
      </c>
      <c r="R946" s="4">
        <v>93.74</v>
      </c>
      <c r="S946" s="4">
        <v>66.02</v>
      </c>
      <c r="T946" s="4" t="str">
        <f>VLOOKUP(E946,zamiana!A:B,2,0)</f>
        <v>ALSTOM (ex. BT) CZL</v>
      </c>
    </row>
    <row r="947" spans="1:20" x14ac:dyDescent="0.3">
      <c r="A947" s="4" t="s">
        <v>6993</v>
      </c>
      <c r="B947" s="76">
        <v>45173</v>
      </c>
      <c r="C947" s="76">
        <v>45173</v>
      </c>
      <c r="D947" s="76">
        <v>45236</v>
      </c>
      <c r="E947" s="4" t="s">
        <v>951</v>
      </c>
      <c r="F947" s="4" t="s">
        <v>952</v>
      </c>
      <c r="G947" s="4" t="s">
        <v>942</v>
      </c>
      <c r="H947" s="4" t="s">
        <v>951</v>
      </c>
      <c r="I947" s="4" t="s">
        <v>1616</v>
      </c>
      <c r="J947" s="4" t="s">
        <v>1617</v>
      </c>
      <c r="K947" s="4" t="s">
        <v>955</v>
      </c>
      <c r="L947" s="4">
        <v>2</v>
      </c>
      <c r="M947" s="4" t="s">
        <v>77</v>
      </c>
      <c r="N947" s="4">
        <v>46.87</v>
      </c>
      <c r="O947" s="4">
        <v>33.01</v>
      </c>
      <c r="P947" s="4" t="s">
        <v>78</v>
      </c>
      <c r="Q947" s="77">
        <v>45281.627083333333</v>
      </c>
      <c r="R947" s="4">
        <v>93.74</v>
      </c>
      <c r="S947" s="4">
        <v>66.02</v>
      </c>
      <c r="T947" s="4" t="str">
        <f>VLOOKUP(E947,zamiana!A:B,2,0)</f>
        <v>ALSTOM (ex. BT) CZL</v>
      </c>
    </row>
    <row r="948" spans="1:20" x14ac:dyDescent="0.3">
      <c r="A948" s="4" t="s">
        <v>6993</v>
      </c>
      <c r="B948" s="76">
        <v>45173</v>
      </c>
      <c r="C948" s="76">
        <v>45173</v>
      </c>
      <c r="D948" s="76">
        <v>45236</v>
      </c>
      <c r="E948" s="4" t="s">
        <v>951</v>
      </c>
      <c r="F948" s="4" t="s">
        <v>952</v>
      </c>
      <c r="G948" s="4" t="s">
        <v>942</v>
      </c>
      <c r="H948" s="4" t="s">
        <v>951</v>
      </c>
      <c r="I948" s="4" t="s">
        <v>1616</v>
      </c>
      <c r="J948" s="4" t="s">
        <v>1617</v>
      </c>
      <c r="K948" s="4" t="s">
        <v>955</v>
      </c>
      <c r="L948" s="4">
        <v>2</v>
      </c>
      <c r="M948" s="4" t="s">
        <v>77</v>
      </c>
      <c r="N948" s="4">
        <v>46.87</v>
      </c>
      <c r="O948" s="4">
        <v>33.01</v>
      </c>
      <c r="P948" s="4" t="s">
        <v>78</v>
      </c>
      <c r="Q948" s="77">
        <v>45281.627083333333</v>
      </c>
      <c r="R948" s="4">
        <v>93.74</v>
      </c>
      <c r="S948" s="4">
        <v>66.02</v>
      </c>
      <c r="T948" s="4" t="str">
        <f>VLOOKUP(E948,zamiana!A:B,2,0)</f>
        <v>ALSTOM (ex. BT) CZL</v>
      </c>
    </row>
    <row r="949" spans="1:20" x14ac:dyDescent="0.3">
      <c r="A949" s="4" t="s">
        <v>6993</v>
      </c>
      <c r="B949" s="76">
        <v>45173</v>
      </c>
      <c r="C949" s="76">
        <v>45173</v>
      </c>
      <c r="D949" s="76">
        <v>45236</v>
      </c>
      <c r="E949" s="4" t="s">
        <v>951</v>
      </c>
      <c r="F949" s="4" t="s">
        <v>952</v>
      </c>
      <c r="G949" s="4" t="s">
        <v>942</v>
      </c>
      <c r="H949" s="4" t="s">
        <v>951</v>
      </c>
      <c r="I949" s="4" t="s">
        <v>1616</v>
      </c>
      <c r="J949" s="4" t="s">
        <v>1617</v>
      </c>
      <c r="K949" s="4" t="s">
        <v>955</v>
      </c>
      <c r="L949" s="4">
        <v>2</v>
      </c>
      <c r="M949" s="4" t="s">
        <v>77</v>
      </c>
      <c r="N949" s="4">
        <v>46.87</v>
      </c>
      <c r="O949" s="4">
        <v>33.01</v>
      </c>
      <c r="P949" s="4" t="s">
        <v>78</v>
      </c>
      <c r="Q949" s="77">
        <v>45281.627083333333</v>
      </c>
      <c r="R949" s="4">
        <v>93.74</v>
      </c>
      <c r="S949" s="4">
        <v>66.02</v>
      </c>
      <c r="T949" s="4" t="str">
        <f>VLOOKUP(E949,zamiana!A:B,2,0)</f>
        <v>ALSTOM (ex. BT) CZL</v>
      </c>
    </row>
    <row r="950" spans="1:20" x14ac:dyDescent="0.3">
      <c r="A950" s="4" t="s">
        <v>6993</v>
      </c>
      <c r="B950" s="76">
        <v>45173</v>
      </c>
      <c r="C950" s="76">
        <v>45173</v>
      </c>
      <c r="D950" s="76">
        <v>45236</v>
      </c>
      <c r="E950" s="4" t="s">
        <v>951</v>
      </c>
      <c r="F950" s="4" t="s">
        <v>952</v>
      </c>
      <c r="G950" s="4" t="s">
        <v>942</v>
      </c>
      <c r="H950" s="4" t="s">
        <v>951</v>
      </c>
      <c r="I950" s="4" t="s">
        <v>1669</v>
      </c>
      <c r="J950" s="4" t="s">
        <v>1670</v>
      </c>
      <c r="K950" s="4" t="s">
        <v>955</v>
      </c>
      <c r="L950" s="4">
        <v>2</v>
      </c>
      <c r="M950" s="4" t="s">
        <v>77</v>
      </c>
      <c r="N950" s="4">
        <v>53.58</v>
      </c>
      <c r="O950" s="4">
        <v>38.26</v>
      </c>
      <c r="P950" s="4" t="s">
        <v>78</v>
      </c>
      <c r="Q950" s="77">
        <v>45281.657638888886</v>
      </c>
      <c r="R950" s="4">
        <v>107.16</v>
      </c>
      <c r="S950" s="4">
        <v>76.52</v>
      </c>
      <c r="T950" s="4" t="str">
        <f>VLOOKUP(E950,zamiana!A:B,2,0)</f>
        <v>ALSTOM (ex. BT) CZL</v>
      </c>
    </row>
    <row r="951" spans="1:20" x14ac:dyDescent="0.3">
      <c r="A951" s="4" t="s">
        <v>6993</v>
      </c>
      <c r="B951" s="76">
        <v>45173</v>
      </c>
      <c r="C951" s="76">
        <v>45173</v>
      </c>
      <c r="D951" s="76">
        <v>45236</v>
      </c>
      <c r="E951" s="4" t="s">
        <v>951</v>
      </c>
      <c r="F951" s="4" t="s">
        <v>952</v>
      </c>
      <c r="G951" s="4" t="s">
        <v>942</v>
      </c>
      <c r="H951" s="4" t="s">
        <v>951</v>
      </c>
      <c r="I951" s="4" t="s">
        <v>1669</v>
      </c>
      <c r="J951" s="4" t="s">
        <v>1670</v>
      </c>
      <c r="K951" s="4" t="s">
        <v>955</v>
      </c>
      <c r="L951" s="4">
        <v>4</v>
      </c>
      <c r="M951" s="4" t="s">
        <v>77</v>
      </c>
      <c r="N951" s="4">
        <v>53.58</v>
      </c>
      <c r="O951" s="4">
        <v>38.26</v>
      </c>
      <c r="P951" s="4" t="s">
        <v>78</v>
      </c>
      <c r="Q951" s="77">
        <v>45281.657638888886</v>
      </c>
      <c r="R951" s="4">
        <v>214.32</v>
      </c>
      <c r="S951" s="4">
        <v>153.04</v>
      </c>
      <c r="T951" s="4" t="str">
        <f>VLOOKUP(E951,zamiana!A:B,2,0)</f>
        <v>ALSTOM (ex. BT) CZL</v>
      </c>
    </row>
    <row r="952" spans="1:20" x14ac:dyDescent="0.3">
      <c r="A952" s="4" t="s">
        <v>6993</v>
      </c>
      <c r="B952" s="76">
        <v>45173</v>
      </c>
      <c r="C952" s="76">
        <v>45173</v>
      </c>
      <c r="D952" s="76">
        <v>45236</v>
      </c>
      <c r="E952" s="4" t="s">
        <v>951</v>
      </c>
      <c r="F952" s="4" t="s">
        <v>952</v>
      </c>
      <c r="G952" s="4" t="s">
        <v>942</v>
      </c>
      <c r="H952" s="4" t="s">
        <v>951</v>
      </c>
      <c r="I952" s="4" t="s">
        <v>1669</v>
      </c>
      <c r="J952" s="4" t="s">
        <v>1670</v>
      </c>
      <c r="K952" s="4" t="s">
        <v>955</v>
      </c>
      <c r="L952" s="4">
        <v>2</v>
      </c>
      <c r="M952" s="4" t="s">
        <v>77</v>
      </c>
      <c r="N952" s="4">
        <v>53.58</v>
      </c>
      <c r="O952" s="4">
        <v>38.26</v>
      </c>
      <c r="P952" s="4" t="s">
        <v>78</v>
      </c>
      <c r="Q952" s="77">
        <v>45281.657638888886</v>
      </c>
      <c r="R952" s="4">
        <v>107.16</v>
      </c>
      <c r="S952" s="4">
        <v>76.52</v>
      </c>
      <c r="T952" s="4" t="str">
        <f>VLOOKUP(E952,zamiana!A:B,2,0)</f>
        <v>ALSTOM (ex. BT) CZL</v>
      </c>
    </row>
    <row r="953" spans="1:20" x14ac:dyDescent="0.3">
      <c r="A953" s="4" t="s">
        <v>6993</v>
      </c>
      <c r="B953" s="76">
        <v>45173</v>
      </c>
      <c r="C953" s="76">
        <v>45173</v>
      </c>
      <c r="D953" s="76">
        <v>45236</v>
      </c>
      <c r="E953" s="4" t="s">
        <v>951</v>
      </c>
      <c r="F953" s="4" t="s">
        <v>952</v>
      </c>
      <c r="G953" s="4" t="s">
        <v>942</v>
      </c>
      <c r="H953" s="4" t="s">
        <v>951</v>
      </c>
      <c r="I953" s="4" t="s">
        <v>1669</v>
      </c>
      <c r="J953" s="4" t="s">
        <v>1670</v>
      </c>
      <c r="K953" s="4" t="s">
        <v>955</v>
      </c>
      <c r="L953" s="4">
        <v>4</v>
      </c>
      <c r="M953" s="4" t="s">
        <v>77</v>
      </c>
      <c r="N953" s="4">
        <v>53.58</v>
      </c>
      <c r="O953" s="4">
        <v>38.26</v>
      </c>
      <c r="P953" s="4" t="s">
        <v>78</v>
      </c>
      <c r="Q953" s="77">
        <v>45281.657638888886</v>
      </c>
      <c r="R953" s="4">
        <v>214.32</v>
      </c>
      <c r="S953" s="4">
        <v>153.04</v>
      </c>
      <c r="T953" s="4" t="str">
        <f>VLOOKUP(E953,zamiana!A:B,2,0)</f>
        <v>ALSTOM (ex. BT) CZL</v>
      </c>
    </row>
    <row r="954" spans="1:20" x14ac:dyDescent="0.3">
      <c r="A954" s="4" t="s">
        <v>6993</v>
      </c>
      <c r="B954" s="76">
        <v>45173</v>
      </c>
      <c r="C954" s="76">
        <v>45173</v>
      </c>
      <c r="D954" s="76">
        <v>45236</v>
      </c>
      <c r="E954" s="4" t="s">
        <v>951</v>
      </c>
      <c r="F954" s="4" t="s">
        <v>952</v>
      </c>
      <c r="G954" s="4" t="s">
        <v>942</v>
      </c>
      <c r="H954" s="4" t="s">
        <v>951</v>
      </c>
      <c r="I954" s="4" t="s">
        <v>1429</v>
      </c>
      <c r="J954" s="4" t="s">
        <v>1430</v>
      </c>
      <c r="K954" s="4" t="s">
        <v>955</v>
      </c>
      <c r="L954" s="4">
        <v>4</v>
      </c>
      <c r="M954" s="4" t="s">
        <v>77</v>
      </c>
      <c r="N954" s="4">
        <v>22.29</v>
      </c>
      <c r="O954" s="4">
        <v>17.940000000000001</v>
      </c>
      <c r="P954" s="4" t="s">
        <v>78</v>
      </c>
      <c r="Q954" s="77">
        <v>45281.627083333333</v>
      </c>
      <c r="R954" s="4">
        <v>89.16</v>
      </c>
      <c r="S954" s="4">
        <v>71.760000000000005</v>
      </c>
      <c r="T954" s="4" t="str">
        <f>VLOOKUP(E954,zamiana!A:B,2,0)</f>
        <v>ALSTOM (ex. BT) CZL</v>
      </c>
    </row>
    <row r="955" spans="1:20" x14ac:dyDescent="0.3">
      <c r="A955" s="4" t="s">
        <v>6993</v>
      </c>
      <c r="B955" s="76">
        <v>45173</v>
      </c>
      <c r="C955" s="76">
        <v>45173</v>
      </c>
      <c r="D955" s="76">
        <v>45236</v>
      </c>
      <c r="E955" s="4" t="s">
        <v>951</v>
      </c>
      <c r="F955" s="4" t="s">
        <v>952</v>
      </c>
      <c r="G955" s="4" t="s">
        <v>942</v>
      </c>
      <c r="H955" s="4" t="s">
        <v>951</v>
      </c>
      <c r="I955" s="4" t="s">
        <v>1429</v>
      </c>
      <c r="J955" s="4" t="s">
        <v>1430</v>
      </c>
      <c r="K955" s="4" t="s">
        <v>955</v>
      </c>
      <c r="L955" s="4">
        <v>4</v>
      </c>
      <c r="M955" s="4" t="s">
        <v>77</v>
      </c>
      <c r="N955" s="4">
        <v>22.29</v>
      </c>
      <c r="O955" s="4">
        <v>17.940000000000001</v>
      </c>
      <c r="P955" s="4" t="s">
        <v>78</v>
      </c>
      <c r="Q955" s="77">
        <v>45281.627083333333</v>
      </c>
      <c r="R955" s="4">
        <v>89.16</v>
      </c>
      <c r="S955" s="4">
        <v>71.760000000000005</v>
      </c>
      <c r="T955" s="4" t="str">
        <f>VLOOKUP(E955,zamiana!A:B,2,0)</f>
        <v>ALSTOM (ex. BT) CZL</v>
      </c>
    </row>
    <row r="956" spans="1:20" x14ac:dyDescent="0.3">
      <c r="A956" s="4" t="s">
        <v>6993</v>
      </c>
      <c r="B956" s="76">
        <v>45173</v>
      </c>
      <c r="C956" s="76">
        <v>45173</v>
      </c>
      <c r="D956" s="76">
        <v>45236</v>
      </c>
      <c r="E956" s="4" t="s">
        <v>951</v>
      </c>
      <c r="F956" s="4" t="s">
        <v>952</v>
      </c>
      <c r="G956" s="4" t="s">
        <v>942</v>
      </c>
      <c r="H956" s="4" t="s">
        <v>951</v>
      </c>
      <c r="I956" s="4" t="s">
        <v>1317</v>
      </c>
      <c r="J956" s="4" t="s">
        <v>1318</v>
      </c>
      <c r="K956" s="4" t="s">
        <v>955</v>
      </c>
      <c r="L956" s="4">
        <v>4</v>
      </c>
      <c r="M956" s="4" t="s">
        <v>77</v>
      </c>
      <c r="N956" s="4">
        <v>16.88</v>
      </c>
      <c r="O956" s="4">
        <v>14.84</v>
      </c>
      <c r="P956" s="4" t="s">
        <v>78</v>
      </c>
      <c r="Q956" s="77">
        <v>45281.627083333333</v>
      </c>
      <c r="R956" s="4">
        <v>67.52</v>
      </c>
      <c r="S956" s="4">
        <v>59.36</v>
      </c>
      <c r="T956" s="4" t="str">
        <f>VLOOKUP(E956,zamiana!A:B,2,0)</f>
        <v>ALSTOM (ex. BT) CZL</v>
      </c>
    </row>
    <row r="957" spans="1:20" x14ac:dyDescent="0.3">
      <c r="A957" s="4" t="s">
        <v>6993</v>
      </c>
      <c r="B957" s="76">
        <v>45173</v>
      </c>
      <c r="C957" s="76">
        <v>45173</v>
      </c>
      <c r="D957" s="76">
        <v>45236</v>
      </c>
      <c r="E957" s="4" t="s">
        <v>951</v>
      </c>
      <c r="F957" s="4" t="s">
        <v>952</v>
      </c>
      <c r="G957" s="4" t="s">
        <v>942</v>
      </c>
      <c r="H957" s="4" t="s">
        <v>951</v>
      </c>
      <c r="I957" s="4" t="s">
        <v>1317</v>
      </c>
      <c r="J957" s="4" t="s">
        <v>1318</v>
      </c>
      <c r="K957" s="4" t="s">
        <v>955</v>
      </c>
      <c r="L957" s="4">
        <v>4</v>
      </c>
      <c r="M957" s="4" t="s">
        <v>77</v>
      </c>
      <c r="N957" s="4">
        <v>16.88</v>
      </c>
      <c r="O957" s="4">
        <v>14.84</v>
      </c>
      <c r="P957" s="4" t="s">
        <v>78</v>
      </c>
      <c r="Q957" s="77">
        <v>45281.627083333333</v>
      </c>
      <c r="R957" s="4">
        <v>67.52</v>
      </c>
      <c r="S957" s="4">
        <v>59.36</v>
      </c>
      <c r="T957" s="4" t="str">
        <f>VLOOKUP(E957,zamiana!A:B,2,0)</f>
        <v>ALSTOM (ex. BT) CZL</v>
      </c>
    </row>
    <row r="958" spans="1:20" x14ac:dyDescent="0.3">
      <c r="A958" s="4" t="s">
        <v>6993</v>
      </c>
      <c r="B958" s="76">
        <v>45173</v>
      </c>
      <c r="C958" s="76">
        <v>45173</v>
      </c>
      <c r="D958" s="76">
        <v>45236</v>
      </c>
      <c r="E958" s="4" t="s">
        <v>951</v>
      </c>
      <c r="F958" s="4" t="s">
        <v>952</v>
      </c>
      <c r="G958" s="4" t="s">
        <v>942</v>
      </c>
      <c r="H958" s="4" t="s">
        <v>951</v>
      </c>
      <c r="I958" s="4" t="s">
        <v>1392</v>
      </c>
      <c r="J958" s="4" t="s">
        <v>1393</v>
      </c>
      <c r="K958" s="4" t="s">
        <v>955</v>
      </c>
      <c r="L958" s="4">
        <v>4</v>
      </c>
      <c r="M958" s="4" t="s">
        <v>77</v>
      </c>
      <c r="N958" s="4">
        <v>24.93</v>
      </c>
      <c r="O958" s="4">
        <v>15.59</v>
      </c>
      <c r="P958" s="4" t="s">
        <v>78</v>
      </c>
      <c r="Q958" s="77">
        <v>45281.627083333333</v>
      </c>
      <c r="R958" s="4">
        <v>99.72</v>
      </c>
      <c r="S958" s="4">
        <v>62.36</v>
      </c>
      <c r="T958" s="4" t="str">
        <f>VLOOKUP(E958,zamiana!A:B,2,0)</f>
        <v>ALSTOM (ex. BT) CZL</v>
      </c>
    </row>
    <row r="959" spans="1:20" x14ac:dyDescent="0.3">
      <c r="A959" s="4" t="s">
        <v>6993</v>
      </c>
      <c r="B959" s="76">
        <v>45173</v>
      </c>
      <c r="C959" s="76">
        <v>45173</v>
      </c>
      <c r="D959" s="76">
        <v>45236</v>
      </c>
      <c r="E959" s="4" t="s">
        <v>951</v>
      </c>
      <c r="F959" s="4" t="s">
        <v>952</v>
      </c>
      <c r="G959" s="4" t="s">
        <v>942</v>
      </c>
      <c r="H959" s="4" t="s">
        <v>951</v>
      </c>
      <c r="I959" s="4" t="s">
        <v>1392</v>
      </c>
      <c r="J959" s="4" t="s">
        <v>1393</v>
      </c>
      <c r="K959" s="4" t="s">
        <v>955</v>
      </c>
      <c r="L959" s="4">
        <v>4</v>
      </c>
      <c r="M959" s="4" t="s">
        <v>77</v>
      </c>
      <c r="N959" s="4">
        <v>24.93</v>
      </c>
      <c r="O959" s="4">
        <v>15.59</v>
      </c>
      <c r="P959" s="4" t="s">
        <v>78</v>
      </c>
      <c r="Q959" s="77">
        <v>45281.627083333333</v>
      </c>
      <c r="R959" s="4">
        <v>99.72</v>
      </c>
      <c r="S959" s="4">
        <v>62.36</v>
      </c>
      <c r="T959" s="4" t="str">
        <f>VLOOKUP(E959,zamiana!A:B,2,0)</f>
        <v>ALSTOM (ex. BT) CZL</v>
      </c>
    </row>
    <row r="960" spans="1:20" x14ac:dyDescent="0.3">
      <c r="A960" s="4" t="s">
        <v>6993</v>
      </c>
      <c r="B960" s="76">
        <v>45173</v>
      </c>
      <c r="C960" s="76">
        <v>45173</v>
      </c>
      <c r="D960" s="76">
        <v>45236</v>
      </c>
      <c r="E960" s="4" t="s">
        <v>951</v>
      </c>
      <c r="F960" s="4" t="s">
        <v>952</v>
      </c>
      <c r="G960" s="4" t="s">
        <v>942</v>
      </c>
      <c r="H960" s="4" t="s">
        <v>951</v>
      </c>
      <c r="I960" s="4" t="s">
        <v>1392</v>
      </c>
      <c r="J960" s="4" t="s">
        <v>1393</v>
      </c>
      <c r="K960" s="4" t="s">
        <v>955</v>
      </c>
      <c r="L960" s="4">
        <v>4</v>
      </c>
      <c r="M960" s="4" t="s">
        <v>77</v>
      </c>
      <c r="N960" s="4">
        <v>24.93</v>
      </c>
      <c r="O960" s="4">
        <v>15.59</v>
      </c>
      <c r="P960" s="4" t="s">
        <v>78</v>
      </c>
      <c r="Q960" s="77">
        <v>45281.627083333333</v>
      </c>
      <c r="R960" s="4">
        <v>99.72</v>
      </c>
      <c r="S960" s="4">
        <v>62.36</v>
      </c>
      <c r="T960" s="4" t="str">
        <f>VLOOKUP(E960,zamiana!A:B,2,0)</f>
        <v>ALSTOM (ex. BT) CZL</v>
      </c>
    </row>
    <row r="961" spans="1:20" x14ac:dyDescent="0.3">
      <c r="A961" s="4" t="s">
        <v>6993</v>
      </c>
      <c r="B961" s="76">
        <v>45173</v>
      </c>
      <c r="C961" s="76">
        <v>45173</v>
      </c>
      <c r="D961" s="76">
        <v>45236</v>
      </c>
      <c r="E961" s="4" t="s">
        <v>951</v>
      </c>
      <c r="F961" s="4" t="s">
        <v>952</v>
      </c>
      <c r="G961" s="4" t="s">
        <v>942</v>
      </c>
      <c r="H961" s="4" t="s">
        <v>951</v>
      </c>
      <c r="I961" s="4" t="s">
        <v>1392</v>
      </c>
      <c r="J961" s="4" t="s">
        <v>1393</v>
      </c>
      <c r="K961" s="4" t="s">
        <v>955</v>
      </c>
      <c r="L961" s="4">
        <v>4</v>
      </c>
      <c r="M961" s="4" t="s">
        <v>77</v>
      </c>
      <c r="N961" s="4">
        <v>24.93</v>
      </c>
      <c r="O961" s="4">
        <v>15.59</v>
      </c>
      <c r="P961" s="4" t="s">
        <v>78</v>
      </c>
      <c r="Q961" s="77">
        <v>45281.627083333333</v>
      </c>
      <c r="R961" s="4">
        <v>99.72</v>
      </c>
      <c r="S961" s="4">
        <v>62.36</v>
      </c>
      <c r="T961" s="4" t="str">
        <f>VLOOKUP(E961,zamiana!A:B,2,0)</f>
        <v>ALSTOM (ex. BT) CZL</v>
      </c>
    </row>
    <row r="962" spans="1:20" x14ac:dyDescent="0.3">
      <c r="A962" s="4" t="s">
        <v>6993</v>
      </c>
      <c r="B962" s="76">
        <v>45173</v>
      </c>
      <c r="C962" s="76">
        <v>45173</v>
      </c>
      <c r="D962" s="76">
        <v>45236</v>
      </c>
      <c r="E962" s="4" t="s">
        <v>951</v>
      </c>
      <c r="F962" s="4" t="s">
        <v>952</v>
      </c>
      <c r="G962" s="4" t="s">
        <v>942</v>
      </c>
      <c r="H962" s="4" t="s">
        <v>951</v>
      </c>
      <c r="I962" s="4" t="s">
        <v>1392</v>
      </c>
      <c r="J962" s="4" t="s">
        <v>1393</v>
      </c>
      <c r="K962" s="4" t="s">
        <v>955</v>
      </c>
      <c r="L962" s="4">
        <v>4</v>
      </c>
      <c r="M962" s="4" t="s">
        <v>77</v>
      </c>
      <c r="N962" s="4">
        <v>24.93</v>
      </c>
      <c r="O962" s="4">
        <v>15.59</v>
      </c>
      <c r="P962" s="4" t="s">
        <v>78</v>
      </c>
      <c r="Q962" s="77">
        <v>45281.627083333333</v>
      </c>
      <c r="R962" s="4">
        <v>99.72</v>
      </c>
      <c r="S962" s="4">
        <v>62.36</v>
      </c>
      <c r="T962" s="4" t="str">
        <f>VLOOKUP(E962,zamiana!A:B,2,0)</f>
        <v>ALSTOM (ex. BT) CZL</v>
      </c>
    </row>
    <row r="963" spans="1:20" x14ac:dyDescent="0.3">
      <c r="A963" s="4" t="s">
        <v>6993</v>
      </c>
      <c r="B963" s="76">
        <v>45173</v>
      </c>
      <c r="C963" s="76">
        <v>45173</v>
      </c>
      <c r="D963" s="76">
        <v>45236</v>
      </c>
      <c r="E963" s="4" t="s">
        <v>951</v>
      </c>
      <c r="F963" s="4" t="s">
        <v>952</v>
      </c>
      <c r="G963" s="4" t="s">
        <v>942</v>
      </c>
      <c r="H963" s="4" t="s">
        <v>951</v>
      </c>
      <c r="I963" s="4" t="s">
        <v>1392</v>
      </c>
      <c r="J963" s="4" t="s">
        <v>1393</v>
      </c>
      <c r="K963" s="4" t="s">
        <v>955</v>
      </c>
      <c r="L963" s="4">
        <v>4</v>
      </c>
      <c r="M963" s="4" t="s">
        <v>77</v>
      </c>
      <c r="N963" s="4">
        <v>24.93</v>
      </c>
      <c r="O963" s="4">
        <v>15.59</v>
      </c>
      <c r="P963" s="4" t="s">
        <v>78</v>
      </c>
      <c r="Q963" s="77">
        <v>45281.627083333333</v>
      </c>
      <c r="R963" s="4">
        <v>99.72</v>
      </c>
      <c r="S963" s="4">
        <v>62.36</v>
      </c>
      <c r="T963" s="4" t="str">
        <f>VLOOKUP(E963,zamiana!A:B,2,0)</f>
        <v>ALSTOM (ex. BT) CZL</v>
      </c>
    </row>
    <row r="964" spans="1:20" x14ac:dyDescent="0.3">
      <c r="A964" s="4" t="s">
        <v>6993</v>
      </c>
      <c r="B964" s="76">
        <v>45173</v>
      </c>
      <c r="C964" s="76">
        <v>45173</v>
      </c>
      <c r="D964" s="76">
        <v>45236</v>
      </c>
      <c r="E964" s="4" t="s">
        <v>951</v>
      </c>
      <c r="F964" s="4" t="s">
        <v>952</v>
      </c>
      <c r="G964" s="4" t="s">
        <v>942</v>
      </c>
      <c r="H964" s="4" t="s">
        <v>951</v>
      </c>
      <c r="I964" s="4" t="s">
        <v>1351</v>
      </c>
      <c r="J964" s="4" t="s">
        <v>1352</v>
      </c>
      <c r="K964" s="4" t="s">
        <v>955</v>
      </c>
      <c r="L964" s="4">
        <v>2</v>
      </c>
      <c r="M964" s="4" t="s">
        <v>77</v>
      </c>
      <c r="N964" s="4">
        <v>19.829999999999998</v>
      </c>
      <c r="O964" s="4">
        <v>16.79</v>
      </c>
      <c r="P964" s="4" t="s">
        <v>78</v>
      </c>
      <c r="Q964" s="77">
        <v>45281.627083333333</v>
      </c>
      <c r="R964" s="4">
        <v>39.659999999999997</v>
      </c>
      <c r="S964" s="4">
        <v>33.58</v>
      </c>
      <c r="T964" s="4" t="str">
        <f>VLOOKUP(E964,zamiana!A:B,2,0)</f>
        <v>ALSTOM (ex. BT) CZL</v>
      </c>
    </row>
    <row r="965" spans="1:20" x14ac:dyDescent="0.3">
      <c r="A965" s="4" t="s">
        <v>6993</v>
      </c>
      <c r="B965" s="76">
        <v>45173</v>
      </c>
      <c r="C965" s="76">
        <v>45173</v>
      </c>
      <c r="D965" s="76">
        <v>45236</v>
      </c>
      <c r="E965" s="4" t="s">
        <v>951</v>
      </c>
      <c r="F965" s="4" t="s">
        <v>952</v>
      </c>
      <c r="G965" s="4" t="s">
        <v>942</v>
      </c>
      <c r="H965" s="4" t="s">
        <v>951</v>
      </c>
      <c r="I965" s="4" t="s">
        <v>1351</v>
      </c>
      <c r="J965" s="4" t="s">
        <v>1352</v>
      </c>
      <c r="K965" s="4" t="s">
        <v>955</v>
      </c>
      <c r="L965" s="4">
        <v>2</v>
      </c>
      <c r="M965" s="4" t="s">
        <v>77</v>
      </c>
      <c r="N965" s="4">
        <v>19.829999999999998</v>
      </c>
      <c r="O965" s="4">
        <v>16.79</v>
      </c>
      <c r="P965" s="4" t="s">
        <v>78</v>
      </c>
      <c r="Q965" s="77">
        <v>45281.627083333333</v>
      </c>
      <c r="R965" s="4">
        <v>39.659999999999997</v>
      </c>
      <c r="S965" s="4">
        <v>33.58</v>
      </c>
      <c r="T965" s="4" t="str">
        <f>VLOOKUP(E965,zamiana!A:B,2,0)</f>
        <v>ALSTOM (ex. BT) CZL</v>
      </c>
    </row>
    <row r="966" spans="1:20" x14ac:dyDescent="0.3">
      <c r="A966" s="4" t="s">
        <v>6993</v>
      </c>
      <c r="B966" s="76">
        <v>45173</v>
      </c>
      <c r="C966" s="76">
        <v>45173</v>
      </c>
      <c r="D966" s="76">
        <v>45236</v>
      </c>
      <c r="E966" s="4" t="s">
        <v>951</v>
      </c>
      <c r="F966" s="4" t="s">
        <v>952</v>
      </c>
      <c r="G966" s="4" t="s">
        <v>942</v>
      </c>
      <c r="H966" s="4" t="s">
        <v>951</v>
      </c>
      <c r="I966" s="4" t="s">
        <v>1351</v>
      </c>
      <c r="J966" s="4" t="s">
        <v>1352</v>
      </c>
      <c r="K966" s="4" t="s">
        <v>955</v>
      </c>
      <c r="L966" s="4">
        <v>2</v>
      </c>
      <c r="M966" s="4" t="s">
        <v>77</v>
      </c>
      <c r="N966" s="4">
        <v>19.829999999999998</v>
      </c>
      <c r="O966" s="4">
        <v>16.79</v>
      </c>
      <c r="P966" s="4" t="s">
        <v>78</v>
      </c>
      <c r="Q966" s="77">
        <v>45281.627083333333</v>
      </c>
      <c r="R966" s="4">
        <v>39.659999999999997</v>
      </c>
      <c r="S966" s="4">
        <v>33.58</v>
      </c>
      <c r="T966" s="4" t="str">
        <f>VLOOKUP(E966,zamiana!A:B,2,0)</f>
        <v>ALSTOM (ex. BT) CZL</v>
      </c>
    </row>
    <row r="967" spans="1:20" x14ac:dyDescent="0.3">
      <c r="A967" s="4" t="s">
        <v>6993</v>
      </c>
      <c r="B967" s="76">
        <v>45173</v>
      </c>
      <c r="C967" s="76">
        <v>45173</v>
      </c>
      <c r="D967" s="76">
        <v>45236</v>
      </c>
      <c r="E967" s="4" t="s">
        <v>951</v>
      </c>
      <c r="F967" s="4" t="s">
        <v>952</v>
      </c>
      <c r="G967" s="4" t="s">
        <v>942</v>
      </c>
      <c r="H967" s="4" t="s">
        <v>951</v>
      </c>
      <c r="I967" s="4" t="s">
        <v>1717</v>
      </c>
      <c r="J967" s="4" t="s">
        <v>1718</v>
      </c>
      <c r="K967" s="4" t="s">
        <v>955</v>
      </c>
      <c r="L967" s="4">
        <v>1</v>
      </c>
      <c r="M967" s="4" t="s">
        <v>77</v>
      </c>
      <c r="N967" s="4">
        <v>76.36</v>
      </c>
      <c r="O967" s="4">
        <v>52.39</v>
      </c>
      <c r="P967" s="4" t="s">
        <v>78</v>
      </c>
      <c r="Q967" s="77">
        <v>45281.657638888886</v>
      </c>
      <c r="R967" s="4">
        <v>76.36</v>
      </c>
      <c r="S967" s="4">
        <v>52.39</v>
      </c>
      <c r="T967" s="4" t="str">
        <f>VLOOKUP(E967,zamiana!A:B,2,0)</f>
        <v>ALSTOM (ex. BT) CZL</v>
      </c>
    </row>
    <row r="968" spans="1:20" x14ac:dyDescent="0.3">
      <c r="A968" s="4" t="s">
        <v>6993</v>
      </c>
      <c r="B968" s="76">
        <v>45173</v>
      </c>
      <c r="C968" s="76">
        <v>45173</v>
      </c>
      <c r="D968" s="76">
        <v>45236</v>
      </c>
      <c r="E968" s="4" t="s">
        <v>951</v>
      </c>
      <c r="F968" s="4" t="s">
        <v>952</v>
      </c>
      <c r="G968" s="4" t="s">
        <v>942</v>
      </c>
      <c r="H968" s="4" t="s">
        <v>951</v>
      </c>
      <c r="I968" s="4" t="s">
        <v>1717</v>
      </c>
      <c r="J968" s="4" t="s">
        <v>1718</v>
      </c>
      <c r="K968" s="4" t="s">
        <v>955</v>
      </c>
      <c r="L968" s="4">
        <v>1</v>
      </c>
      <c r="M968" s="4" t="s">
        <v>77</v>
      </c>
      <c r="N968" s="4">
        <v>76.36</v>
      </c>
      <c r="O968" s="4">
        <v>52.39</v>
      </c>
      <c r="P968" s="4" t="s">
        <v>78</v>
      </c>
      <c r="Q968" s="77">
        <v>45281.657638888886</v>
      </c>
      <c r="R968" s="4">
        <v>76.36</v>
      </c>
      <c r="S968" s="4">
        <v>52.39</v>
      </c>
      <c r="T968" s="4" t="str">
        <f>VLOOKUP(E968,zamiana!A:B,2,0)</f>
        <v>ALSTOM (ex. BT) CZL</v>
      </c>
    </row>
    <row r="969" spans="1:20" x14ac:dyDescent="0.3">
      <c r="A969" s="4" t="s">
        <v>6993</v>
      </c>
      <c r="B969" s="76">
        <v>45173</v>
      </c>
      <c r="C969" s="76">
        <v>45173</v>
      </c>
      <c r="D969" s="76">
        <v>45236</v>
      </c>
      <c r="E969" s="4" t="s">
        <v>951</v>
      </c>
      <c r="F969" s="4" t="s">
        <v>952</v>
      </c>
      <c r="G969" s="4" t="s">
        <v>942</v>
      </c>
      <c r="H969" s="4" t="s">
        <v>951</v>
      </c>
      <c r="I969" s="4" t="s">
        <v>1717</v>
      </c>
      <c r="J969" s="4" t="s">
        <v>1718</v>
      </c>
      <c r="K969" s="4" t="s">
        <v>955</v>
      </c>
      <c r="L969" s="4">
        <v>1</v>
      </c>
      <c r="M969" s="4" t="s">
        <v>77</v>
      </c>
      <c r="N969" s="4">
        <v>76.36</v>
      </c>
      <c r="O969" s="4">
        <v>52.39</v>
      </c>
      <c r="P969" s="4" t="s">
        <v>78</v>
      </c>
      <c r="Q969" s="77">
        <v>45281.657638888886</v>
      </c>
      <c r="R969" s="4">
        <v>76.36</v>
      </c>
      <c r="S969" s="4">
        <v>52.39</v>
      </c>
      <c r="T969" s="4" t="str">
        <f>VLOOKUP(E969,zamiana!A:B,2,0)</f>
        <v>ALSTOM (ex. BT) CZL</v>
      </c>
    </row>
    <row r="970" spans="1:20" x14ac:dyDescent="0.3">
      <c r="A970" s="4" t="s">
        <v>6993</v>
      </c>
      <c r="B970" s="76">
        <v>45173</v>
      </c>
      <c r="C970" s="76">
        <v>45173</v>
      </c>
      <c r="D970" s="76">
        <v>45236</v>
      </c>
      <c r="E970" s="4" t="s">
        <v>951</v>
      </c>
      <c r="F970" s="4" t="s">
        <v>952</v>
      </c>
      <c r="G970" s="4" t="s">
        <v>942</v>
      </c>
      <c r="H970" s="4" t="s">
        <v>951</v>
      </c>
      <c r="I970" s="4" t="s">
        <v>1717</v>
      </c>
      <c r="J970" s="4" t="s">
        <v>1718</v>
      </c>
      <c r="K970" s="4" t="s">
        <v>955</v>
      </c>
      <c r="L970" s="4">
        <v>1</v>
      </c>
      <c r="M970" s="4" t="s">
        <v>77</v>
      </c>
      <c r="N970" s="4">
        <v>76.36</v>
      </c>
      <c r="O970" s="4">
        <v>52.39</v>
      </c>
      <c r="P970" s="4" t="s">
        <v>78</v>
      </c>
      <c r="Q970" s="77">
        <v>45281.657638888886</v>
      </c>
      <c r="R970" s="4">
        <v>76.36</v>
      </c>
      <c r="S970" s="4">
        <v>52.39</v>
      </c>
      <c r="T970" s="4" t="str">
        <f>VLOOKUP(E970,zamiana!A:B,2,0)</f>
        <v>ALSTOM (ex. BT) CZL</v>
      </c>
    </row>
    <row r="971" spans="1:20" x14ac:dyDescent="0.3">
      <c r="A971" s="4" t="s">
        <v>6993</v>
      </c>
      <c r="B971" s="76">
        <v>45173</v>
      </c>
      <c r="C971" s="76">
        <v>45173</v>
      </c>
      <c r="D971" s="76">
        <v>45236</v>
      </c>
      <c r="E971" s="4" t="s">
        <v>951</v>
      </c>
      <c r="F971" s="4" t="s">
        <v>952</v>
      </c>
      <c r="G971" s="4" t="s">
        <v>942</v>
      </c>
      <c r="H971" s="4" t="s">
        <v>951</v>
      </c>
      <c r="I971" s="4" t="s">
        <v>1717</v>
      </c>
      <c r="J971" s="4" t="s">
        <v>1718</v>
      </c>
      <c r="K971" s="4" t="s">
        <v>955</v>
      </c>
      <c r="L971" s="4">
        <v>1</v>
      </c>
      <c r="M971" s="4" t="s">
        <v>77</v>
      </c>
      <c r="N971" s="4">
        <v>76.36</v>
      </c>
      <c r="O971" s="4">
        <v>52.39</v>
      </c>
      <c r="P971" s="4" t="s">
        <v>78</v>
      </c>
      <c r="Q971" s="77">
        <v>45281.657638888886</v>
      </c>
      <c r="R971" s="4">
        <v>76.36</v>
      </c>
      <c r="S971" s="4">
        <v>52.39</v>
      </c>
      <c r="T971" s="4" t="str">
        <f>VLOOKUP(E971,zamiana!A:B,2,0)</f>
        <v>ALSTOM (ex. BT) CZL</v>
      </c>
    </row>
    <row r="972" spans="1:20" x14ac:dyDescent="0.3">
      <c r="A972" s="4" t="s">
        <v>6993</v>
      </c>
      <c r="B972" s="76">
        <v>45173</v>
      </c>
      <c r="C972" s="76">
        <v>45173</v>
      </c>
      <c r="D972" s="76">
        <v>45236</v>
      </c>
      <c r="E972" s="4" t="s">
        <v>951</v>
      </c>
      <c r="F972" s="4" t="s">
        <v>952</v>
      </c>
      <c r="G972" s="4" t="s">
        <v>942</v>
      </c>
      <c r="H972" s="4" t="s">
        <v>951</v>
      </c>
      <c r="I972" s="4" t="s">
        <v>1717</v>
      </c>
      <c r="J972" s="4" t="s">
        <v>1718</v>
      </c>
      <c r="K972" s="4" t="s">
        <v>955</v>
      </c>
      <c r="L972" s="4">
        <v>1</v>
      </c>
      <c r="M972" s="4" t="s">
        <v>77</v>
      </c>
      <c r="N972" s="4">
        <v>76.36</v>
      </c>
      <c r="O972" s="4">
        <v>52.39</v>
      </c>
      <c r="P972" s="4" t="s">
        <v>78</v>
      </c>
      <c r="Q972" s="77">
        <v>45281.657638888886</v>
      </c>
      <c r="R972" s="4">
        <v>76.36</v>
      </c>
      <c r="S972" s="4">
        <v>52.39</v>
      </c>
      <c r="T972" s="4" t="str">
        <f>VLOOKUP(E972,zamiana!A:B,2,0)</f>
        <v>ALSTOM (ex. BT) CZL</v>
      </c>
    </row>
    <row r="973" spans="1:20" x14ac:dyDescent="0.3">
      <c r="A973" s="4" t="s">
        <v>6993</v>
      </c>
      <c r="B973" s="76">
        <v>45173</v>
      </c>
      <c r="C973" s="76">
        <v>45173</v>
      </c>
      <c r="D973" s="76">
        <v>45236</v>
      </c>
      <c r="E973" s="4" t="s">
        <v>951</v>
      </c>
      <c r="F973" s="4" t="s">
        <v>952</v>
      </c>
      <c r="G973" s="4" t="s">
        <v>942</v>
      </c>
      <c r="H973" s="4" t="s">
        <v>951</v>
      </c>
      <c r="I973" s="4" t="s">
        <v>1717</v>
      </c>
      <c r="J973" s="4" t="s">
        <v>1718</v>
      </c>
      <c r="K973" s="4" t="s">
        <v>955</v>
      </c>
      <c r="L973" s="4">
        <v>1</v>
      </c>
      <c r="M973" s="4" t="s">
        <v>77</v>
      </c>
      <c r="N973" s="4">
        <v>76.36</v>
      </c>
      <c r="O973" s="4">
        <v>52.39</v>
      </c>
      <c r="P973" s="4" t="s">
        <v>78</v>
      </c>
      <c r="Q973" s="77">
        <v>45281.657638888886</v>
      </c>
      <c r="R973" s="4">
        <v>76.36</v>
      </c>
      <c r="S973" s="4">
        <v>52.39</v>
      </c>
      <c r="T973" s="4" t="str">
        <f>VLOOKUP(E973,zamiana!A:B,2,0)</f>
        <v>ALSTOM (ex. BT) CZL</v>
      </c>
    </row>
    <row r="974" spans="1:20" x14ac:dyDescent="0.3">
      <c r="A974" s="4" t="s">
        <v>6993</v>
      </c>
      <c r="B974" s="76">
        <v>45173</v>
      </c>
      <c r="C974" s="76">
        <v>45173</v>
      </c>
      <c r="D974" s="76">
        <v>45236</v>
      </c>
      <c r="E974" s="4" t="s">
        <v>951</v>
      </c>
      <c r="F974" s="4" t="s">
        <v>952</v>
      </c>
      <c r="G974" s="4" t="s">
        <v>942</v>
      </c>
      <c r="H974" s="4" t="s">
        <v>951</v>
      </c>
      <c r="I974" s="4" t="s">
        <v>1717</v>
      </c>
      <c r="J974" s="4" t="s">
        <v>1718</v>
      </c>
      <c r="K974" s="4" t="s">
        <v>955</v>
      </c>
      <c r="L974" s="4">
        <v>1</v>
      </c>
      <c r="M974" s="4" t="s">
        <v>77</v>
      </c>
      <c r="N974" s="4">
        <v>76.36</v>
      </c>
      <c r="O974" s="4">
        <v>52.39</v>
      </c>
      <c r="P974" s="4" t="s">
        <v>78</v>
      </c>
      <c r="Q974" s="77">
        <v>45281.657638888886</v>
      </c>
      <c r="R974" s="4">
        <v>76.36</v>
      </c>
      <c r="S974" s="4">
        <v>52.39</v>
      </c>
      <c r="T974" s="4" t="str">
        <f>VLOOKUP(E974,zamiana!A:B,2,0)</f>
        <v>ALSTOM (ex. BT) CZL</v>
      </c>
    </row>
    <row r="975" spans="1:20" x14ac:dyDescent="0.3">
      <c r="A975" s="4" t="s">
        <v>6993</v>
      </c>
      <c r="B975" s="76">
        <v>45173</v>
      </c>
      <c r="C975" s="76">
        <v>45173</v>
      </c>
      <c r="D975" s="76">
        <v>45236</v>
      </c>
      <c r="E975" s="4" t="s">
        <v>951</v>
      </c>
      <c r="F975" s="4" t="s">
        <v>952</v>
      </c>
      <c r="G975" s="4" t="s">
        <v>942</v>
      </c>
      <c r="H975" s="4" t="s">
        <v>951</v>
      </c>
      <c r="I975" s="4" t="s">
        <v>1717</v>
      </c>
      <c r="J975" s="4" t="s">
        <v>1718</v>
      </c>
      <c r="K975" s="4" t="s">
        <v>955</v>
      </c>
      <c r="L975" s="4">
        <v>1</v>
      </c>
      <c r="M975" s="4" t="s">
        <v>77</v>
      </c>
      <c r="N975" s="4">
        <v>76.36</v>
      </c>
      <c r="O975" s="4">
        <v>52.39</v>
      </c>
      <c r="P975" s="4" t="s">
        <v>78</v>
      </c>
      <c r="Q975" s="77">
        <v>45281.657638888886</v>
      </c>
      <c r="R975" s="4">
        <v>76.36</v>
      </c>
      <c r="S975" s="4">
        <v>52.39</v>
      </c>
      <c r="T975" s="4" t="str">
        <f>VLOOKUP(E975,zamiana!A:B,2,0)</f>
        <v>ALSTOM (ex. BT) CZL</v>
      </c>
    </row>
    <row r="976" spans="1:20" x14ac:dyDescent="0.3">
      <c r="A976" s="4" t="s">
        <v>6993</v>
      </c>
      <c r="B976" s="76">
        <v>45173</v>
      </c>
      <c r="C976" s="76">
        <v>45173</v>
      </c>
      <c r="D976" s="76">
        <v>45236</v>
      </c>
      <c r="E976" s="4" t="s">
        <v>951</v>
      </c>
      <c r="F976" s="4" t="s">
        <v>952</v>
      </c>
      <c r="G976" s="4" t="s">
        <v>942</v>
      </c>
      <c r="H976" s="4" t="s">
        <v>951</v>
      </c>
      <c r="I976" s="4" t="s">
        <v>1494</v>
      </c>
      <c r="J976" s="4" t="s">
        <v>1495</v>
      </c>
      <c r="K976" s="4" t="s">
        <v>955</v>
      </c>
      <c r="L976" s="4">
        <v>1</v>
      </c>
      <c r="M976" s="4" t="s">
        <v>77</v>
      </c>
      <c r="N976" s="4">
        <v>34.51</v>
      </c>
      <c r="O976" s="4">
        <v>24.82</v>
      </c>
      <c r="P976" s="4" t="s">
        <v>78</v>
      </c>
      <c r="Q976" s="77">
        <v>45281.627083333333</v>
      </c>
      <c r="R976" s="4">
        <v>34.51</v>
      </c>
      <c r="S976" s="4">
        <v>24.82</v>
      </c>
      <c r="T976" s="4" t="str">
        <f>VLOOKUP(E976,zamiana!A:B,2,0)</f>
        <v>ALSTOM (ex. BT) CZL</v>
      </c>
    </row>
    <row r="977" spans="1:20" x14ac:dyDescent="0.3">
      <c r="A977" s="4" t="s">
        <v>6993</v>
      </c>
      <c r="B977" s="76">
        <v>45173</v>
      </c>
      <c r="C977" s="76">
        <v>45173</v>
      </c>
      <c r="D977" s="76">
        <v>45236</v>
      </c>
      <c r="E977" s="4" t="s">
        <v>951</v>
      </c>
      <c r="F977" s="4" t="s">
        <v>952</v>
      </c>
      <c r="G977" s="4" t="s">
        <v>942</v>
      </c>
      <c r="H977" s="4" t="s">
        <v>951</v>
      </c>
      <c r="I977" s="4" t="s">
        <v>1570</v>
      </c>
      <c r="J977" s="4" t="s">
        <v>1571</v>
      </c>
      <c r="K977" s="4" t="s">
        <v>955</v>
      </c>
      <c r="L977" s="4">
        <v>1</v>
      </c>
      <c r="M977" s="4" t="s">
        <v>77</v>
      </c>
      <c r="N977" s="4">
        <v>40.64</v>
      </c>
      <c r="O977" s="4">
        <v>26.51</v>
      </c>
      <c r="P977" s="4" t="s">
        <v>78</v>
      </c>
      <c r="Q977" s="77">
        <v>45281.627083333333</v>
      </c>
      <c r="R977" s="4">
        <v>40.64</v>
      </c>
      <c r="S977" s="4">
        <v>26.51</v>
      </c>
      <c r="T977" s="4" t="str">
        <f>VLOOKUP(E977,zamiana!A:B,2,0)</f>
        <v>ALSTOM (ex. BT) CZL</v>
      </c>
    </row>
    <row r="978" spans="1:20" x14ac:dyDescent="0.3">
      <c r="A978" s="4" t="s">
        <v>6993</v>
      </c>
      <c r="B978" s="76">
        <v>45173</v>
      </c>
      <c r="C978" s="76">
        <v>45173</v>
      </c>
      <c r="D978" s="76">
        <v>45236</v>
      </c>
      <c r="E978" s="4" t="s">
        <v>951</v>
      </c>
      <c r="F978" s="4" t="s">
        <v>952</v>
      </c>
      <c r="G978" s="4" t="s">
        <v>942</v>
      </c>
      <c r="H978" s="4" t="s">
        <v>951</v>
      </c>
      <c r="I978" s="4" t="s">
        <v>1777</v>
      </c>
      <c r="J978" s="4" t="s">
        <v>1778</v>
      </c>
      <c r="K978" s="4" t="s">
        <v>955</v>
      </c>
      <c r="L978" s="4">
        <v>1</v>
      </c>
      <c r="M978" s="4" t="s">
        <v>77</v>
      </c>
      <c r="N978" s="4">
        <v>87.96</v>
      </c>
      <c r="O978" s="4">
        <v>50.77</v>
      </c>
      <c r="P978" s="4" t="s">
        <v>78</v>
      </c>
      <c r="Q978" s="77">
        <v>45281.627083333333</v>
      </c>
      <c r="R978" s="4">
        <v>87.96</v>
      </c>
      <c r="S978" s="4">
        <v>50.77</v>
      </c>
      <c r="T978" s="4" t="str">
        <f>VLOOKUP(E978,zamiana!A:B,2,0)</f>
        <v>ALSTOM (ex. BT) CZL</v>
      </c>
    </row>
    <row r="979" spans="1:20" x14ac:dyDescent="0.3">
      <c r="A979" s="4" t="s">
        <v>6993</v>
      </c>
      <c r="B979" s="76">
        <v>45173</v>
      </c>
      <c r="C979" s="76">
        <v>45173</v>
      </c>
      <c r="D979" s="76">
        <v>45236</v>
      </c>
      <c r="E979" s="4" t="s">
        <v>951</v>
      </c>
      <c r="F979" s="4" t="s">
        <v>952</v>
      </c>
      <c r="G979" s="4" t="s">
        <v>942</v>
      </c>
      <c r="H979" s="4" t="s">
        <v>951</v>
      </c>
      <c r="I979" s="4" t="s">
        <v>1500</v>
      </c>
      <c r="J979" s="4" t="s">
        <v>1501</v>
      </c>
      <c r="K979" s="4" t="s">
        <v>955</v>
      </c>
      <c r="L979" s="4">
        <v>2</v>
      </c>
      <c r="M979" s="4" t="s">
        <v>77</v>
      </c>
      <c r="N979" s="4">
        <v>20.77</v>
      </c>
      <c r="O979" s="4">
        <v>21.38</v>
      </c>
      <c r="P979" s="4" t="s">
        <v>78</v>
      </c>
      <c r="Q979" s="77">
        <v>45281.627083333333</v>
      </c>
      <c r="R979" s="4">
        <v>41.54</v>
      </c>
      <c r="S979" s="4">
        <v>42.76</v>
      </c>
      <c r="T979" s="4" t="str">
        <f>VLOOKUP(E979,zamiana!A:B,2,0)</f>
        <v>ALSTOM (ex. BT) CZL</v>
      </c>
    </row>
    <row r="980" spans="1:20" x14ac:dyDescent="0.3">
      <c r="A980" s="4" t="s">
        <v>6993</v>
      </c>
      <c r="B980" s="76">
        <v>45173</v>
      </c>
      <c r="C980" s="76">
        <v>45173</v>
      </c>
      <c r="D980" s="76">
        <v>45236</v>
      </c>
      <c r="E980" s="4" t="s">
        <v>951</v>
      </c>
      <c r="F980" s="4" t="s">
        <v>952</v>
      </c>
      <c r="G980" s="4" t="s">
        <v>942</v>
      </c>
      <c r="H980" s="4" t="s">
        <v>951</v>
      </c>
      <c r="I980" s="4" t="s">
        <v>1500</v>
      </c>
      <c r="J980" s="4" t="s">
        <v>1501</v>
      </c>
      <c r="K980" s="4" t="s">
        <v>955</v>
      </c>
      <c r="L980" s="4">
        <v>2</v>
      </c>
      <c r="M980" s="4" t="s">
        <v>77</v>
      </c>
      <c r="N980" s="4">
        <v>20.77</v>
      </c>
      <c r="O980" s="4">
        <v>21.38</v>
      </c>
      <c r="P980" s="4" t="s">
        <v>78</v>
      </c>
      <c r="Q980" s="77">
        <v>45281.627083333333</v>
      </c>
      <c r="R980" s="4">
        <v>41.54</v>
      </c>
      <c r="S980" s="4">
        <v>42.76</v>
      </c>
      <c r="T980" s="4" t="str">
        <f>VLOOKUP(E980,zamiana!A:B,2,0)</f>
        <v>ALSTOM (ex. BT) CZL</v>
      </c>
    </row>
    <row r="981" spans="1:20" x14ac:dyDescent="0.3">
      <c r="A981" s="4" t="s">
        <v>6993</v>
      </c>
      <c r="B981" s="76">
        <v>45173</v>
      </c>
      <c r="C981" s="76">
        <v>45173</v>
      </c>
      <c r="D981" s="76">
        <v>45236</v>
      </c>
      <c r="E981" s="4" t="s">
        <v>951</v>
      </c>
      <c r="F981" s="4" t="s">
        <v>952</v>
      </c>
      <c r="G981" s="4" t="s">
        <v>942</v>
      </c>
      <c r="H981" s="4" t="s">
        <v>951</v>
      </c>
      <c r="I981" s="4" t="s">
        <v>1500</v>
      </c>
      <c r="J981" s="4" t="s">
        <v>1501</v>
      </c>
      <c r="K981" s="4" t="s">
        <v>955</v>
      </c>
      <c r="L981" s="4">
        <v>2</v>
      </c>
      <c r="M981" s="4" t="s">
        <v>77</v>
      </c>
      <c r="N981" s="4">
        <v>20.77</v>
      </c>
      <c r="O981" s="4">
        <v>21.38</v>
      </c>
      <c r="P981" s="4" t="s">
        <v>78</v>
      </c>
      <c r="Q981" s="77">
        <v>45281.627083333333</v>
      </c>
      <c r="R981" s="4">
        <v>41.54</v>
      </c>
      <c r="S981" s="4">
        <v>42.76</v>
      </c>
      <c r="T981" s="4" t="str">
        <f>VLOOKUP(E981,zamiana!A:B,2,0)</f>
        <v>ALSTOM (ex. BT) CZL</v>
      </c>
    </row>
    <row r="982" spans="1:20" x14ac:dyDescent="0.3">
      <c r="A982" s="4" t="s">
        <v>6993</v>
      </c>
      <c r="B982" s="76">
        <v>45173</v>
      </c>
      <c r="C982" s="76">
        <v>45173</v>
      </c>
      <c r="D982" s="76">
        <v>45236</v>
      </c>
      <c r="E982" s="4" t="s">
        <v>951</v>
      </c>
      <c r="F982" s="4" t="s">
        <v>952</v>
      </c>
      <c r="G982" s="4" t="s">
        <v>942</v>
      </c>
      <c r="H982" s="4" t="s">
        <v>951</v>
      </c>
      <c r="I982" s="4" t="s">
        <v>1742</v>
      </c>
      <c r="J982" s="4" t="s">
        <v>1743</v>
      </c>
      <c r="K982" s="4" t="s">
        <v>955</v>
      </c>
      <c r="L982" s="4">
        <v>1</v>
      </c>
      <c r="M982" s="4" t="s">
        <v>77</v>
      </c>
      <c r="N982" s="4">
        <v>80.3</v>
      </c>
      <c r="O982" s="4">
        <v>53</v>
      </c>
      <c r="P982" s="4" t="s">
        <v>78</v>
      </c>
      <c r="Q982" s="77">
        <v>45281.627083333333</v>
      </c>
      <c r="R982" s="4">
        <v>80.3</v>
      </c>
      <c r="S982" s="4">
        <v>53</v>
      </c>
      <c r="T982" s="4" t="str">
        <f>VLOOKUP(E982,zamiana!A:B,2,0)</f>
        <v>ALSTOM (ex. BT) CZL</v>
      </c>
    </row>
    <row r="983" spans="1:20" x14ac:dyDescent="0.3">
      <c r="A983" s="4" t="s">
        <v>6993</v>
      </c>
      <c r="B983" s="76">
        <v>45173</v>
      </c>
      <c r="C983" s="76">
        <v>45173</v>
      </c>
      <c r="D983" s="76">
        <v>45236</v>
      </c>
      <c r="E983" s="4" t="s">
        <v>951</v>
      </c>
      <c r="F983" s="4" t="s">
        <v>952</v>
      </c>
      <c r="G983" s="4" t="s">
        <v>942</v>
      </c>
      <c r="H983" s="4" t="s">
        <v>951</v>
      </c>
      <c r="I983" s="4" t="s">
        <v>1742</v>
      </c>
      <c r="J983" s="4" t="s">
        <v>1743</v>
      </c>
      <c r="K983" s="4" t="s">
        <v>955</v>
      </c>
      <c r="L983" s="4">
        <v>1</v>
      </c>
      <c r="M983" s="4" t="s">
        <v>77</v>
      </c>
      <c r="N983" s="4">
        <v>80.3</v>
      </c>
      <c r="O983" s="4">
        <v>53</v>
      </c>
      <c r="P983" s="4" t="s">
        <v>78</v>
      </c>
      <c r="Q983" s="77">
        <v>45281.627083333333</v>
      </c>
      <c r="R983" s="4">
        <v>80.3</v>
      </c>
      <c r="S983" s="4">
        <v>53</v>
      </c>
      <c r="T983" s="4" t="str">
        <f>VLOOKUP(E983,zamiana!A:B,2,0)</f>
        <v>ALSTOM (ex. BT) CZL</v>
      </c>
    </row>
    <row r="984" spans="1:20" x14ac:dyDescent="0.3">
      <c r="A984" s="4" t="s">
        <v>6993</v>
      </c>
      <c r="B984" s="76">
        <v>45173</v>
      </c>
      <c r="C984" s="76">
        <v>45173</v>
      </c>
      <c r="D984" s="76">
        <v>45236</v>
      </c>
      <c r="E984" s="4" t="s">
        <v>951</v>
      </c>
      <c r="F984" s="4" t="s">
        <v>952</v>
      </c>
      <c r="G984" s="4" t="s">
        <v>942</v>
      </c>
      <c r="H984" s="4" t="s">
        <v>951</v>
      </c>
      <c r="I984" s="4" t="s">
        <v>1775</v>
      </c>
      <c r="J984" s="4" t="s">
        <v>1776</v>
      </c>
      <c r="K984" s="4" t="s">
        <v>955</v>
      </c>
      <c r="L984" s="4">
        <v>2</v>
      </c>
      <c r="M984" s="4" t="s">
        <v>77</v>
      </c>
      <c r="N984" s="4">
        <v>84.51</v>
      </c>
      <c r="O984" s="4">
        <v>53.29</v>
      </c>
      <c r="P984" s="4" t="s">
        <v>78</v>
      </c>
      <c r="Q984" s="77">
        <v>45281.627083333333</v>
      </c>
      <c r="R984" s="4">
        <v>169.02</v>
      </c>
      <c r="S984" s="4">
        <v>106.58</v>
      </c>
      <c r="T984" s="4" t="str">
        <f>VLOOKUP(E984,zamiana!A:B,2,0)</f>
        <v>ALSTOM (ex. BT) CZL</v>
      </c>
    </row>
    <row r="985" spans="1:20" x14ac:dyDescent="0.3">
      <c r="A985" s="4" t="s">
        <v>6993</v>
      </c>
      <c r="B985" s="76">
        <v>45173</v>
      </c>
      <c r="C985" s="76">
        <v>45173</v>
      </c>
      <c r="D985" s="76">
        <v>45236</v>
      </c>
      <c r="E985" s="4" t="s">
        <v>951</v>
      </c>
      <c r="F985" s="4" t="s">
        <v>952</v>
      </c>
      <c r="G985" s="4" t="s">
        <v>942</v>
      </c>
      <c r="H985" s="4" t="s">
        <v>951</v>
      </c>
      <c r="I985" s="4" t="s">
        <v>1401</v>
      </c>
      <c r="J985" s="4" t="s">
        <v>1402</v>
      </c>
      <c r="K985" s="4" t="s">
        <v>955</v>
      </c>
      <c r="L985" s="4">
        <v>2</v>
      </c>
      <c r="M985" s="4" t="s">
        <v>77</v>
      </c>
      <c r="N985" s="4">
        <v>29.99</v>
      </c>
      <c r="O985" s="4">
        <v>19.440000000000001</v>
      </c>
      <c r="P985" s="4" t="s">
        <v>78</v>
      </c>
      <c r="Q985" s="77">
        <v>45281.627083333333</v>
      </c>
      <c r="R985" s="4">
        <v>59.98</v>
      </c>
      <c r="S985" s="4">
        <v>38.880000000000003</v>
      </c>
      <c r="T985" s="4" t="str">
        <f>VLOOKUP(E985,zamiana!A:B,2,0)</f>
        <v>ALSTOM (ex. BT) CZL</v>
      </c>
    </row>
    <row r="986" spans="1:20" x14ac:dyDescent="0.3">
      <c r="A986" s="4" t="s">
        <v>6993</v>
      </c>
      <c r="B986" s="76">
        <v>45173</v>
      </c>
      <c r="C986" s="76">
        <v>45173</v>
      </c>
      <c r="D986" s="76">
        <v>45236</v>
      </c>
      <c r="E986" s="4" t="s">
        <v>951</v>
      </c>
      <c r="F986" s="4" t="s">
        <v>952</v>
      </c>
      <c r="G986" s="4" t="s">
        <v>942</v>
      </c>
      <c r="H986" s="4" t="s">
        <v>951</v>
      </c>
      <c r="I986" s="4" t="s">
        <v>1401</v>
      </c>
      <c r="J986" s="4" t="s">
        <v>1402</v>
      </c>
      <c r="K986" s="4" t="s">
        <v>955</v>
      </c>
      <c r="L986" s="4">
        <v>2</v>
      </c>
      <c r="M986" s="4" t="s">
        <v>77</v>
      </c>
      <c r="N986" s="4">
        <v>29.99</v>
      </c>
      <c r="O986" s="4">
        <v>19.440000000000001</v>
      </c>
      <c r="P986" s="4" t="s">
        <v>78</v>
      </c>
      <c r="Q986" s="77">
        <v>45281.627083333333</v>
      </c>
      <c r="R986" s="4">
        <v>59.98</v>
      </c>
      <c r="S986" s="4">
        <v>38.880000000000003</v>
      </c>
      <c r="T986" s="4" t="str">
        <f>VLOOKUP(E986,zamiana!A:B,2,0)</f>
        <v>ALSTOM (ex. BT) CZL</v>
      </c>
    </row>
    <row r="987" spans="1:20" x14ac:dyDescent="0.3">
      <c r="A987" s="4" t="s">
        <v>6993</v>
      </c>
      <c r="B987" s="76">
        <v>45173</v>
      </c>
      <c r="C987" s="76">
        <v>45173</v>
      </c>
      <c r="D987" s="76">
        <v>45236</v>
      </c>
      <c r="E987" s="4" t="s">
        <v>951</v>
      </c>
      <c r="F987" s="4" t="s">
        <v>952</v>
      </c>
      <c r="G987" s="4" t="s">
        <v>942</v>
      </c>
      <c r="H987" s="4" t="s">
        <v>951</v>
      </c>
      <c r="I987" s="4" t="s">
        <v>1401</v>
      </c>
      <c r="J987" s="4" t="s">
        <v>1402</v>
      </c>
      <c r="K987" s="4" t="s">
        <v>955</v>
      </c>
      <c r="L987" s="4">
        <v>1</v>
      </c>
      <c r="M987" s="4" t="s">
        <v>77</v>
      </c>
      <c r="N987" s="4">
        <v>29.99</v>
      </c>
      <c r="O987" s="4">
        <v>19.440000000000001</v>
      </c>
      <c r="P987" s="4" t="s">
        <v>78</v>
      </c>
      <c r="Q987" s="77">
        <v>45281.627083333333</v>
      </c>
      <c r="R987" s="4">
        <v>29.99</v>
      </c>
      <c r="S987" s="4">
        <v>19.440000000000001</v>
      </c>
      <c r="T987" s="4" t="str">
        <f>VLOOKUP(E987,zamiana!A:B,2,0)</f>
        <v>ALSTOM (ex. BT) CZL</v>
      </c>
    </row>
    <row r="988" spans="1:20" x14ac:dyDescent="0.3">
      <c r="A988" s="4" t="s">
        <v>6993</v>
      </c>
      <c r="B988" s="76">
        <v>45173</v>
      </c>
      <c r="C988" s="76">
        <v>45173</v>
      </c>
      <c r="D988" s="76">
        <v>45236</v>
      </c>
      <c r="E988" s="4" t="s">
        <v>951</v>
      </c>
      <c r="F988" s="4" t="s">
        <v>952</v>
      </c>
      <c r="G988" s="4" t="s">
        <v>942</v>
      </c>
      <c r="H988" s="4" t="s">
        <v>951</v>
      </c>
      <c r="I988" s="4" t="s">
        <v>1401</v>
      </c>
      <c r="J988" s="4" t="s">
        <v>1402</v>
      </c>
      <c r="K988" s="4" t="s">
        <v>955</v>
      </c>
      <c r="L988" s="4">
        <v>1</v>
      </c>
      <c r="M988" s="4" t="s">
        <v>77</v>
      </c>
      <c r="N988" s="4">
        <v>29.99</v>
      </c>
      <c r="O988" s="4">
        <v>19.440000000000001</v>
      </c>
      <c r="P988" s="4" t="s">
        <v>78</v>
      </c>
      <c r="Q988" s="77">
        <v>45281.627083333333</v>
      </c>
      <c r="R988" s="4">
        <v>29.99</v>
      </c>
      <c r="S988" s="4">
        <v>19.440000000000001</v>
      </c>
      <c r="T988" s="4" t="str">
        <f>VLOOKUP(E988,zamiana!A:B,2,0)</f>
        <v>ALSTOM (ex. BT) CZL</v>
      </c>
    </row>
    <row r="989" spans="1:20" x14ac:dyDescent="0.3">
      <c r="A989" s="4" t="s">
        <v>6993</v>
      </c>
      <c r="B989" s="76">
        <v>45173</v>
      </c>
      <c r="C989" s="76">
        <v>45173</v>
      </c>
      <c r="D989" s="76">
        <v>45236</v>
      </c>
      <c r="E989" s="4" t="s">
        <v>951</v>
      </c>
      <c r="F989" s="4" t="s">
        <v>952</v>
      </c>
      <c r="G989" s="4" t="s">
        <v>942</v>
      </c>
      <c r="H989" s="4" t="s">
        <v>951</v>
      </c>
      <c r="I989" s="4" t="s">
        <v>1309</v>
      </c>
      <c r="J989" s="4" t="s">
        <v>1310</v>
      </c>
      <c r="K989" s="4" t="s">
        <v>955</v>
      </c>
      <c r="L989" s="4">
        <v>2</v>
      </c>
      <c r="M989" s="4" t="s">
        <v>77</v>
      </c>
      <c r="N989" s="4">
        <v>16.920000000000002</v>
      </c>
      <c r="O989" s="4">
        <v>15.23</v>
      </c>
      <c r="P989" s="4" t="s">
        <v>78</v>
      </c>
      <c r="Q989" s="77">
        <v>45281.627083333333</v>
      </c>
      <c r="R989" s="4">
        <v>33.840000000000003</v>
      </c>
      <c r="S989" s="4">
        <v>30.46</v>
      </c>
      <c r="T989" s="4" t="str">
        <f>VLOOKUP(E989,zamiana!A:B,2,0)</f>
        <v>ALSTOM (ex. BT) CZL</v>
      </c>
    </row>
    <row r="990" spans="1:20" x14ac:dyDescent="0.3">
      <c r="A990" s="4" t="s">
        <v>6993</v>
      </c>
      <c r="B990" s="76">
        <v>45173</v>
      </c>
      <c r="C990" s="76">
        <v>45173</v>
      </c>
      <c r="D990" s="76">
        <v>45236</v>
      </c>
      <c r="E990" s="4" t="s">
        <v>951</v>
      </c>
      <c r="F990" s="4" t="s">
        <v>952</v>
      </c>
      <c r="G990" s="4" t="s">
        <v>942</v>
      </c>
      <c r="H990" s="4" t="s">
        <v>951</v>
      </c>
      <c r="I990" s="4" t="s">
        <v>1309</v>
      </c>
      <c r="J990" s="4" t="s">
        <v>1310</v>
      </c>
      <c r="K990" s="4" t="s">
        <v>955</v>
      </c>
      <c r="L990" s="4">
        <v>2</v>
      </c>
      <c r="M990" s="4" t="s">
        <v>77</v>
      </c>
      <c r="N990" s="4">
        <v>16.920000000000002</v>
      </c>
      <c r="O990" s="4">
        <v>15.23</v>
      </c>
      <c r="P990" s="4" t="s">
        <v>78</v>
      </c>
      <c r="Q990" s="77">
        <v>45281.627083333333</v>
      </c>
      <c r="R990" s="4">
        <v>33.840000000000003</v>
      </c>
      <c r="S990" s="4">
        <v>30.46</v>
      </c>
      <c r="T990" s="4" t="str">
        <f>VLOOKUP(E990,zamiana!A:B,2,0)</f>
        <v>ALSTOM (ex. BT) CZL</v>
      </c>
    </row>
    <row r="991" spans="1:20" x14ac:dyDescent="0.3">
      <c r="A991" s="4" t="s">
        <v>6993</v>
      </c>
      <c r="B991" s="76">
        <v>45173</v>
      </c>
      <c r="C991" s="76">
        <v>45173</v>
      </c>
      <c r="D991" s="76">
        <v>45236</v>
      </c>
      <c r="E991" s="4" t="s">
        <v>951</v>
      </c>
      <c r="F991" s="4" t="s">
        <v>952</v>
      </c>
      <c r="G991" s="4" t="s">
        <v>942</v>
      </c>
      <c r="H991" s="4" t="s">
        <v>951</v>
      </c>
      <c r="I991" s="4" t="s">
        <v>1652</v>
      </c>
      <c r="J991" s="4" t="s">
        <v>1653</v>
      </c>
      <c r="K991" s="4" t="s">
        <v>955</v>
      </c>
      <c r="L991" s="4">
        <v>3</v>
      </c>
      <c r="M991" s="4" t="s">
        <v>77</v>
      </c>
      <c r="N991" s="4">
        <v>65.58</v>
      </c>
      <c r="O991" s="4">
        <v>40.42</v>
      </c>
      <c r="P991" s="4" t="s">
        <v>78</v>
      </c>
      <c r="Q991" s="77">
        <v>45281.658333333333</v>
      </c>
      <c r="R991" s="4">
        <v>196.74</v>
      </c>
      <c r="S991" s="4">
        <v>121.26</v>
      </c>
      <c r="T991" s="4" t="str">
        <f>VLOOKUP(E991,zamiana!A:B,2,0)</f>
        <v>ALSTOM (ex. BT) CZL</v>
      </c>
    </row>
    <row r="992" spans="1:20" x14ac:dyDescent="0.3">
      <c r="A992" s="4" t="s">
        <v>6993</v>
      </c>
      <c r="B992" s="76">
        <v>45173</v>
      </c>
      <c r="C992" s="76">
        <v>45173</v>
      </c>
      <c r="D992" s="76">
        <v>45236</v>
      </c>
      <c r="E992" s="4" t="s">
        <v>951</v>
      </c>
      <c r="F992" s="4" t="s">
        <v>952</v>
      </c>
      <c r="G992" s="4" t="s">
        <v>942</v>
      </c>
      <c r="H992" s="4" t="s">
        <v>951</v>
      </c>
      <c r="I992" s="4" t="s">
        <v>1652</v>
      </c>
      <c r="J992" s="4" t="s">
        <v>1653</v>
      </c>
      <c r="K992" s="4" t="s">
        <v>955</v>
      </c>
      <c r="L992" s="4">
        <v>3</v>
      </c>
      <c r="M992" s="4" t="s">
        <v>77</v>
      </c>
      <c r="N992" s="4">
        <v>65.58</v>
      </c>
      <c r="O992" s="4">
        <v>40.42</v>
      </c>
      <c r="P992" s="4" t="s">
        <v>78</v>
      </c>
      <c r="Q992" s="77">
        <v>45281.658333333333</v>
      </c>
      <c r="R992" s="4">
        <v>196.74</v>
      </c>
      <c r="S992" s="4">
        <v>121.26</v>
      </c>
      <c r="T992" s="4" t="str">
        <f>VLOOKUP(E992,zamiana!A:B,2,0)</f>
        <v>ALSTOM (ex. BT) CZL</v>
      </c>
    </row>
    <row r="993" spans="1:20" x14ac:dyDescent="0.3">
      <c r="A993" s="4" t="s">
        <v>6993</v>
      </c>
      <c r="B993" s="76">
        <v>45173</v>
      </c>
      <c r="C993" s="76">
        <v>45173</v>
      </c>
      <c r="D993" s="76">
        <v>45236</v>
      </c>
      <c r="E993" s="4" t="s">
        <v>951</v>
      </c>
      <c r="F993" s="4" t="s">
        <v>952</v>
      </c>
      <c r="G993" s="4" t="s">
        <v>942</v>
      </c>
      <c r="H993" s="4" t="s">
        <v>951</v>
      </c>
      <c r="I993" s="4" t="s">
        <v>1652</v>
      </c>
      <c r="J993" s="4" t="s">
        <v>1653</v>
      </c>
      <c r="K993" s="4" t="s">
        <v>955</v>
      </c>
      <c r="L993" s="4">
        <v>4</v>
      </c>
      <c r="M993" s="4" t="s">
        <v>77</v>
      </c>
      <c r="N993" s="4">
        <v>65.58</v>
      </c>
      <c r="O993" s="4">
        <v>40.42</v>
      </c>
      <c r="P993" s="4" t="s">
        <v>78</v>
      </c>
      <c r="Q993" s="77">
        <v>45281.658333333333</v>
      </c>
      <c r="R993" s="4">
        <v>262.32</v>
      </c>
      <c r="S993" s="4">
        <v>161.68</v>
      </c>
      <c r="T993" s="4" t="str">
        <f>VLOOKUP(E993,zamiana!A:B,2,0)</f>
        <v>ALSTOM (ex. BT) CZL</v>
      </c>
    </row>
    <row r="994" spans="1:20" x14ac:dyDescent="0.3">
      <c r="A994" s="4" t="s">
        <v>6993</v>
      </c>
      <c r="B994" s="76">
        <v>45173</v>
      </c>
      <c r="C994" s="76">
        <v>45173</v>
      </c>
      <c r="D994" s="76">
        <v>45236</v>
      </c>
      <c r="E994" s="4" t="s">
        <v>951</v>
      </c>
      <c r="F994" s="4" t="s">
        <v>952</v>
      </c>
      <c r="G994" s="4" t="s">
        <v>942</v>
      </c>
      <c r="H994" s="4" t="s">
        <v>951</v>
      </c>
      <c r="I994" s="4" t="s">
        <v>1652</v>
      </c>
      <c r="J994" s="4" t="s">
        <v>1653</v>
      </c>
      <c r="K994" s="4" t="s">
        <v>955</v>
      </c>
      <c r="L994" s="4">
        <v>1</v>
      </c>
      <c r="M994" s="4" t="s">
        <v>77</v>
      </c>
      <c r="N994" s="4">
        <v>65.58</v>
      </c>
      <c r="O994" s="4">
        <v>40.42</v>
      </c>
      <c r="P994" s="4" t="s">
        <v>78</v>
      </c>
      <c r="Q994" s="77">
        <v>45281.658333333333</v>
      </c>
      <c r="R994" s="4">
        <v>65.58</v>
      </c>
      <c r="S994" s="4">
        <v>40.42</v>
      </c>
      <c r="T994" s="4" t="str">
        <f>VLOOKUP(E994,zamiana!A:B,2,0)</f>
        <v>ALSTOM (ex. BT) CZL</v>
      </c>
    </row>
    <row r="995" spans="1:20" x14ac:dyDescent="0.3">
      <c r="A995" s="4" t="s">
        <v>6993</v>
      </c>
      <c r="B995" s="76">
        <v>45173</v>
      </c>
      <c r="C995" s="76">
        <v>45173</v>
      </c>
      <c r="D995" s="76">
        <v>45236</v>
      </c>
      <c r="E995" s="4" t="s">
        <v>951</v>
      </c>
      <c r="F995" s="4" t="s">
        <v>952</v>
      </c>
      <c r="G995" s="4" t="s">
        <v>942</v>
      </c>
      <c r="H995" s="4" t="s">
        <v>951</v>
      </c>
      <c r="I995" s="4" t="s">
        <v>1652</v>
      </c>
      <c r="J995" s="4" t="s">
        <v>1653</v>
      </c>
      <c r="K995" s="4" t="s">
        <v>955</v>
      </c>
      <c r="L995" s="4">
        <v>4</v>
      </c>
      <c r="M995" s="4" t="s">
        <v>77</v>
      </c>
      <c r="N995" s="4">
        <v>65.58</v>
      </c>
      <c r="O995" s="4">
        <v>40.42</v>
      </c>
      <c r="P995" s="4" t="s">
        <v>78</v>
      </c>
      <c r="Q995" s="77">
        <v>45281.658333333333</v>
      </c>
      <c r="R995" s="4">
        <v>262.32</v>
      </c>
      <c r="S995" s="4">
        <v>161.68</v>
      </c>
      <c r="T995" s="4" t="str">
        <f>VLOOKUP(E995,zamiana!A:B,2,0)</f>
        <v>ALSTOM (ex. BT) CZL</v>
      </c>
    </row>
    <row r="996" spans="1:20" x14ac:dyDescent="0.3">
      <c r="A996" s="4" t="s">
        <v>6993</v>
      </c>
      <c r="B996" s="76">
        <v>45173</v>
      </c>
      <c r="C996" s="76">
        <v>45173</v>
      </c>
      <c r="D996" s="76">
        <v>45236</v>
      </c>
      <c r="E996" s="4" t="s">
        <v>951</v>
      </c>
      <c r="F996" s="4" t="s">
        <v>952</v>
      </c>
      <c r="G996" s="4" t="s">
        <v>942</v>
      </c>
      <c r="H996" s="4" t="s">
        <v>951</v>
      </c>
      <c r="I996" s="4" t="s">
        <v>1652</v>
      </c>
      <c r="J996" s="4" t="s">
        <v>1653</v>
      </c>
      <c r="K996" s="4" t="s">
        <v>955</v>
      </c>
      <c r="L996" s="4">
        <v>1</v>
      </c>
      <c r="M996" s="4" t="s">
        <v>77</v>
      </c>
      <c r="N996" s="4">
        <v>65.58</v>
      </c>
      <c r="O996" s="4">
        <v>40.42</v>
      </c>
      <c r="P996" s="4" t="s">
        <v>78</v>
      </c>
      <c r="Q996" s="77">
        <v>45281.658333333333</v>
      </c>
      <c r="R996" s="4">
        <v>65.58</v>
      </c>
      <c r="S996" s="4">
        <v>40.42</v>
      </c>
      <c r="T996" s="4" t="str">
        <f>VLOOKUP(E996,zamiana!A:B,2,0)</f>
        <v>ALSTOM (ex. BT) CZL</v>
      </c>
    </row>
    <row r="997" spans="1:20" x14ac:dyDescent="0.3">
      <c r="A997" s="4" t="s">
        <v>6993</v>
      </c>
      <c r="B997" s="76">
        <v>45173</v>
      </c>
      <c r="C997" s="76">
        <v>45173</v>
      </c>
      <c r="D997" s="76">
        <v>45236</v>
      </c>
      <c r="E997" s="4" t="s">
        <v>951</v>
      </c>
      <c r="F997" s="4" t="s">
        <v>952</v>
      </c>
      <c r="G997" s="4" t="s">
        <v>942</v>
      </c>
      <c r="H997" s="4" t="s">
        <v>951</v>
      </c>
      <c r="I997" s="4" t="s">
        <v>1738</v>
      </c>
      <c r="J997" s="4" t="s">
        <v>1739</v>
      </c>
      <c r="K997" s="4" t="s">
        <v>955</v>
      </c>
      <c r="L997" s="4">
        <v>3</v>
      </c>
      <c r="M997" s="4" t="s">
        <v>77</v>
      </c>
      <c r="N997" s="4">
        <v>82.18</v>
      </c>
      <c r="O997" s="4">
        <v>49.31</v>
      </c>
      <c r="P997" s="4" t="s">
        <v>78</v>
      </c>
      <c r="Q997" s="77">
        <v>45281.627083333333</v>
      </c>
      <c r="R997" s="4">
        <v>246.54</v>
      </c>
      <c r="S997" s="4">
        <v>147.93</v>
      </c>
      <c r="T997" s="4" t="str">
        <f>VLOOKUP(E997,zamiana!A:B,2,0)</f>
        <v>ALSTOM (ex. BT) CZL</v>
      </c>
    </row>
    <row r="998" spans="1:20" x14ac:dyDescent="0.3">
      <c r="A998" s="4" t="s">
        <v>6993</v>
      </c>
      <c r="B998" s="76">
        <v>45173</v>
      </c>
      <c r="C998" s="76">
        <v>45173</v>
      </c>
      <c r="D998" s="76">
        <v>45236</v>
      </c>
      <c r="E998" s="4" t="s">
        <v>951</v>
      </c>
      <c r="F998" s="4" t="s">
        <v>952</v>
      </c>
      <c r="G998" s="4" t="s">
        <v>942</v>
      </c>
      <c r="H998" s="4" t="s">
        <v>951</v>
      </c>
      <c r="I998" s="4" t="s">
        <v>1738</v>
      </c>
      <c r="J998" s="4" t="s">
        <v>1739</v>
      </c>
      <c r="K998" s="4" t="s">
        <v>955</v>
      </c>
      <c r="L998" s="4">
        <v>5</v>
      </c>
      <c r="M998" s="4" t="s">
        <v>77</v>
      </c>
      <c r="N998" s="4">
        <v>82.18</v>
      </c>
      <c r="O998" s="4">
        <v>49.31</v>
      </c>
      <c r="P998" s="4" t="s">
        <v>78</v>
      </c>
      <c r="Q998" s="77">
        <v>45281.627083333333</v>
      </c>
      <c r="R998" s="4">
        <v>410.9</v>
      </c>
      <c r="S998" s="4">
        <v>246.55</v>
      </c>
      <c r="T998" s="4" t="str">
        <f>VLOOKUP(E998,zamiana!A:B,2,0)</f>
        <v>ALSTOM (ex. BT) CZL</v>
      </c>
    </row>
    <row r="999" spans="1:20" x14ac:dyDescent="0.3">
      <c r="A999" s="4" t="s">
        <v>6993</v>
      </c>
      <c r="B999" s="76">
        <v>45173</v>
      </c>
      <c r="C999" s="76">
        <v>45173</v>
      </c>
      <c r="D999" s="76">
        <v>45236</v>
      </c>
      <c r="E999" s="4" t="s">
        <v>951</v>
      </c>
      <c r="F999" s="4" t="s">
        <v>952</v>
      </c>
      <c r="G999" s="4" t="s">
        <v>942</v>
      </c>
      <c r="H999" s="4" t="s">
        <v>951</v>
      </c>
      <c r="I999" s="4" t="s">
        <v>1738</v>
      </c>
      <c r="J999" s="4" t="s">
        <v>1739</v>
      </c>
      <c r="K999" s="4" t="s">
        <v>955</v>
      </c>
      <c r="L999" s="4">
        <v>4</v>
      </c>
      <c r="M999" s="4" t="s">
        <v>77</v>
      </c>
      <c r="N999" s="4">
        <v>82.18</v>
      </c>
      <c r="O999" s="4">
        <v>49.31</v>
      </c>
      <c r="P999" s="4" t="s">
        <v>78</v>
      </c>
      <c r="Q999" s="77">
        <v>45281.627083333333</v>
      </c>
      <c r="R999" s="4">
        <v>328.72</v>
      </c>
      <c r="S999" s="4">
        <v>197.24</v>
      </c>
      <c r="T999" s="4" t="str">
        <f>VLOOKUP(E999,zamiana!A:B,2,0)</f>
        <v>ALSTOM (ex. BT) CZL</v>
      </c>
    </row>
    <row r="1000" spans="1:20" x14ac:dyDescent="0.3">
      <c r="A1000" s="4" t="s">
        <v>6993</v>
      </c>
      <c r="B1000" s="76">
        <v>45173</v>
      </c>
      <c r="C1000" s="76">
        <v>45173</v>
      </c>
      <c r="D1000" s="76">
        <v>45236</v>
      </c>
      <c r="E1000" s="4" t="s">
        <v>951</v>
      </c>
      <c r="F1000" s="4" t="s">
        <v>952</v>
      </c>
      <c r="G1000" s="4" t="s">
        <v>942</v>
      </c>
      <c r="H1000" s="4" t="s">
        <v>951</v>
      </c>
      <c r="I1000" s="4" t="s">
        <v>1367</v>
      </c>
      <c r="J1000" s="4" t="s">
        <v>1368</v>
      </c>
      <c r="K1000" s="4" t="s">
        <v>955</v>
      </c>
      <c r="L1000" s="4">
        <v>3</v>
      </c>
      <c r="M1000" s="4" t="s">
        <v>77</v>
      </c>
      <c r="N1000" s="4">
        <v>21.17</v>
      </c>
      <c r="O1000" s="4">
        <v>17.149999999999999</v>
      </c>
      <c r="P1000" s="4" t="s">
        <v>78</v>
      </c>
      <c r="Q1000" s="77">
        <v>45281.658333333333</v>
      </c>
      <c r="R1000" s="4">
        <v>63.51</v>
      </c>
      <c r="S1000" s="4">
        <v>51.45</v>
      </c>
      <c r="T1000" s="4" t="str">
        <f>VLOOKUP(E1000,zamiana!A:B,2,0)</f>
        <v>ALSTOM (ex. BT) CZL</v>
      </c>
    </row>
    <row r="1001" spans="1:20" x14ac:dyDescent="0.3">
      <c r="A1001" s="4" t="s">
        <v>6993</v>
      </c>
      <c r="B1001" s="76">
        <v>45173</v>
      </c>
      <c r="C1001" s="76">
        <v>45173</v>
      </c>
      <c r="D1001" s="76">
        <v>45236</v>
      </c>
      <c r="E1001" s="4" t="s">
        <v>951</v>
      </c>
      <c r="F1001" s="4" t="s">
        <v>952</v>
      </c>
      <c r="G1001" s="4" t="s">
        <v>942</v>
      </c>
      <c r="H1001" s="4" t="s">
        <v>951</v>
      </c>
      <c r="I1001" s="4" t="s">
        <v>1367</v>
      </c>
      <c r="J1001" s="4" t="s">
        <v>1368</v>
      </c>
      <c r="K1001" s="4" t="s">
        <v>955</v>
      </c>
      <c r="L1001" s="4">
        <v>2</v>
      </c>
      <c r="M1001" s="4" t="s">
        <v>77</v>
      </c>
      <c r="N1001" s="4">
        <v>21.17</v>
      </c>
      <c r="O1001" s="4">
        <v>17.149999999999999</v>
      </c>
      <c r="P1001" s="4" t="s">
        <v>78</v>
      </c>
      <c r="Q1001" s="77">
        <v>45281.658333333333</v>
      </c>
      <c r="R1001" s="4">
        <v>42.34</v>
      </c>
      <c r="S1001" s="4">
        <v>34.299999999999997</v>
      </c>
      <c r="T1001" s="4" t="str">
        <f>VLOOKUP(E1001,zamiana!A:B,2,0)</f>
        <v>ALSTOM (ex. BT) CZL</v>
      </c>
    </row>
    <row r="1002" spans="1:20" x14ac:dyDescent="0.3">
      <c r="A1002" s="4" t="s">
        <v>6993</v>
      </c>
      <c r="B1002" s="76">
        <v>45173</v>
      </c>
      <c r="C1002" s="76">
        <v>45173</v>
      </c>
      <c r="D1002" s="76">
        <v>45236</v>
      </c>
      <c r="E1002" s="4" t="s">
        <v>951</v>
      </c>
      <c r="F1002" s="4" t="s">
        <v>952</v>
      </c>
      <c r="G1002" s="4" t="s">
        <v>942</v>
      </c>
      <c r="H1002" s="4" t="s">
        <v>951</v>
      </c>
      <c r="I1002" s="4" t="s">
        <v>1367</v>
      </c>
      <c r="J1002" s="4" t="s">
        <v>1368</v>
      </c>
      <c r="K1002" s="4" t="s">
        <v>955</v>
      </c>
      <c r="L1002" s="4">
        <v>1</v>
      </c>
      <c r="M1002" s="4" t="s">
        <v>77</v>
      </c>
      <c r="N1002" s="4">
        <v>21.17</v>
      </c>
      <c r="O1002" s="4">
        <v>17.149999999999999</v>
      </c>
      <c r="P1002" s="4" t="s">
        <v>78</v>
      </c>
      <c r="Q1002" s="77">
        <v>45281.658333333333</v>
      </c>
      <c r="R1002" s="4">
        <v>21.17</v>
      </c>
      <c r="S1002" s="4">
        <v>17.149999999999999</v>
      </c>
      <c r="T1002" s="4" t="str">
        <f>VLOOKUP(E1002,zamiana!A:B,2,0)</f>
        <v>ALSTOM (ex. BT) CZL</v>
      </c>
    </row>
    <row r="1003" spans="1:20" x14ac:dyDescent="0.3">
      <c r="A1003" s="4" t="s">
        <v>6993</v>
      </c>
      <c r="B1003" s="76">
        <v>45173</v>
      </c>
      <c r="C1003" s="76">
        <v>45173</v>
      </c>
      <c r="D1003" s="76">
        <v>45236</v>
      </c>
      <c r="E1003" s="4" t="s">
        <v>951</v>
      </c>
      <c r="F1003" s="4" t="s">
        <v>952</v>
      </c>
      <c r="G1003" s="4" t="s">
        <v>942</v>
      </c>
      <c r="H1003" s="4" t="s">
        <v>951</v>
      </c>
      <c r="I1003" s="4" t="s">
        <v>1367</v>
      </c>
      <c r="J1003" s="4" t="s">
        <v>1368</v>
      </c>
      <c r="K1003" s="4" t="s">
        <v>955</v>
      </c>
      <c r="L1003" s="4">
        <v>6</v>
      </c>
      <c r="M1003" s="4" t="s">
        <v>77</v>
      </c>
      <c r="N1003" s="4">
        <v>21.17</v>
      </c>
      <c r="O1003" s="4">
        <v>17.149999999999999</v>
      </c>
      <c r="P1003" s="4" t="s">
        <v>78</v>
      </c>
      <c r="Q1003" s="77">
        <v>45281.658333333333</v>
      </c>
      <c r="R1003" s="4">
        <v>127.02</v>
      </c>
      <c r="S1003" s="4">
        <v>102.9</v>
      </c>
      <c r="T1003" s="4" t="str">
        <f>VLOOKUP(E1003,zamiana!A:B,2,0)</f>
        <v>ALSTOM (ex. BT) CZL</v>
      </c>
    </row>
    <row r="1004" spans="1:20" x14ac:dyDescent="0.3">
      <c r="A1004" s="4" t="s">
        <v>6993</v>
      </c>
      <c r="B1004" s="76">
        <v>45173</v>
      </c>
      <c r="C1004" s="76">
        <v>45173</v>
      </c>
      <c r="D1004" s="76">
        <v>45236</v>
      </c>
      <c r="E1004" s="4" t="s">
        <v>951</v>
      </c>
      <c r="F1004" s="4" t="s">
        <v>952</v>
      </c>
      <c r="G1004" s="4" t="s">
        <v>942</v>
      </c>
      <c r="H1004" s="4" t="s">
        <v>951</v>
      </c>
      <c r="I1004" s="4" t="s">
        <v>1367</v>
      </c>
      <c r="J1004" s="4" t="s">
        <v>1368</v>
      </c>
      <c r="K1004" s="4" t="s">
        <v>955</v>
      </c>
      <c r="L1004" s="4">
        <v>6</v>
      </c>
      <c r="M1004" s="4" t="s">
        <v>77</v>
      </c>
      <c r="N1004" s="4">
        <v>21.17</v>
      </c>
      <c r="O1004" s="4">
        <v>17.149999999999999</v>
      </c>
      <c r="P1004" s="4" t="s">
        <v>78</v>
      </c>
      <c r="Q1004" s="77">
        <v>45281.658333333333</v>
      </c>
      <c r="R1004" s="4">
        <v>127.02</v>
      </c>
      <c r="S1004" s="4">
        <v>102.9</v>
      </c>
      <c r="T1004" s="4" t="str">
        <f>VLOOKUP(E1004,zamiana!A:B,2,0)</f>
        <v>ALSTOM (ex. BT) CZL</v>
      </c>
    </row>
    <row r="1005" spans="1:20" x14ac:dyDescent="0.3">
      <c r="A1005" s="4" t="s">
        <v>6993</v>
      </c>
      <c r="B1005" s="76">
        <v>45173</v>
      </c>
      <c r="C1005" s="76">
        <v>45173</v>
      </c>
      <c r="D1005" s="76">
        <v>45236</v>
      </c>
      <c r="E1005" s="4" t="s">
        <v>951</v>
      </c>
      <c r="F1005" s="4" t="s">
        <v>952</v>
      </c>
      <c r="G1005" s="4" t="s">
        <v>942</v>
      </c>
      <c r="H1005" s="4" t="s">
        <v>951</v>
      </c>
      <c r="I1005" s="4" t="s">
        <v>1367</v>
      </c>
      <c r="J1005" s="4" t="s">
        <v>1368</v>
      </c>
      <c r="K1005" s="4" t="s">
        <v>955</v>
      </c>
      <c r="L1005" s="4">
        <v>1</v>
      </c>
      <c r="M1005" s="4" t="s">
        <v>77</v>
      </c>
      <c r="N1005" s="4">
        <v>21.17</v>
      </c>
      <c r="O1005" s="4">
        <v>17.149999999999999</v>
      </c>
      <c r="P1005" s="4" t="s">
        <v>78</v>
      </c>
      <c r="Q1005" s="77">
        <v>45281.658333333333</v>
      </c>
      <c r="R1005" s="4">
        <v>21.17</v>
      </c>
      <c r="S1005" s="4">
        <v>17.149999999999999</v>
      </c>
      <c r="T1005" s="4" t="str">
        <f>VLOOKUP(E1005,zamiana!A:B,2,0)</f>
        <v>ALSTOM (ex. BT) CZL</v>
      </c>
    </row>
    <row r="1006" spans="1:20" x14ac:dyDescent="0.3">
      <c r="A1006" s="4" t="s">
        <v>6993</v>
      </c>
      <c r="B1006" s="76">
        <v>45173</v>
      </c>
      <c r="C1006" s="76">
        <v>45173</v>
      </c>
      <c r="D1006" s="76">
        <v>45236</v>
      </c>
      <c r="E1006" s="4" t="s">
        <v>951</v>
      </c>
      <c r="F1006" s="4" t="s">
        <v>952</v>
      </c>
      <c r="G1006" s="4" t="s">
        <v>942</v>
      </c>
      <c r="H1006" s="4" t="s">
        <v>951</v>
      </c>
      <c r="I1006" s="4" t="s">
        <v>1367</v>
      </c>
      <c r="J1006" s="4" t="s">
        <v>1368</v>
      </c>
      <c r="K1006" s="4" t="s">
        <v>955</v>
      </c>
      <c r="L1006" s="4">
        <v>10</v>
      </c>
      <c r="M1006" s="4" t="s">
        <v>77</v>
      </c>
      <c r="N1006" s="4">
        <v>21.17</v>
      </c>
      <c r="O1006" s="4">
        <v>17.149999999999999</v>
      </c>
      <c r="P1006" s="4" t="s">
        <v>78</v>
      </c>
      <c r="Q1006" s="77">
        <v>45281.658333333333</v>
      </c>
      <c r="R1006" s="4">
        <v>211.7</v>
      </c>
      <c r="S1006" s="4">
        <v>171.5</v>
      </c>
      <c r="T1006" s="4" t="str">
        <f>VLOOKUP(E1006,zamiana!A:B,2,0)</f>
        <v>ALSTOM (ex. BT) CZL</v>
      </c>
    </row>
    <row r="1007" spans="1:20" x14ac:dyDescent="0.3">
      <c r="A1007" s="4" t="s">
        <v>6993</v>
      </c>
      <c r="B1007" s="76">
        <v>45173</v>
      </c>
      <c r="C1007" s="76">
        <v>45173</v>
      </c>
      <c r="D1007" s="76">
        <v>45236</v>
      </c>
      <c r="E1007" s="4" t="s">
        <v>951</v>
      </c>
      <c r="F1007" s="4" t="s">
        <v>952</v>
      </c>
      <c r="G1007" s="4" t="s">
        <v>942</v>
      </c>
      <c r="H1007" s="4" t="s">
        <v>951</v>
      </c>
      <c r="I1007" s="4" t="s">
        <v>1367</v>
      </c>
      <c r="J1007" s="4" t="s">
        <v>1368</v>
      </c>
      <c r="K1007" s="4" t="s">
        <v>955</v>
      </c>
      <c r="L1007" s="4">
        <v>1</v>
      </c>
      <c r="M1007" s="4" t="s">
        <v>77</v>
      </c>
      <c r="N1007" s="4">
        <v>21.17</v>
      </c>
      <c r="O1007" s="4">
        <v>17.149999999999999</v>
      </c>
      <c r="P1007" s="4" t="s">
        <v>78</v>
      </c>
      <c r="Q1007" s="77">
        <v>45281.658333333333</v>
      </c>
      <c r="R1007" s="4">
        <v>21.17</v>
      </c>
      <c r="S1007" s="4">
        <v>17.149999999999999</v>
      </c>
      <c r="T1007" s="4" t="str">
        <f>VLOOKUP(E1007,zamiana!A:B,2,0)</f>
        <v>ALSTOM (ex. BT) CZL</v>
      </c>
    </row>
    <row r="1008" spans="1:20" x14ac:dyDescent="0.3">
      <c r="A1008" s="4" t="s">
        <v>6993</v>
      </c>
      <c r="B1008" s="76">
        <v>45173</v>
      </c>
      <c r="C1008" s="76">
        <v>45173</v>
      </c>
      <c r="D1008" s="76">
        <v>45236</v>
      </c>
      <c r="E1008" s="4" t="s">
        <v>951</v>
      </c>
      <c r="F1008" s="4" t="s">
        <v>952</v>
      </c>
      <c r="G1008" s="4" t="s">
        <v>942</v>
      </c>
      <c r="H1008" s="4" t="s">
        <v>951</v>
      </c>
      <c r="I1008" s="4" t="s">
        <v>1367</v>
      </c>
      <c r="J1008" s="4" t="s">
        <v>1368</v>
      </c>
      <c r="K1008" s="4" t="s">
        <v>955</v>
      </c>
      <c r="L1008" s="4">
        <v>10</v>
      </c>
      <c r="M1008" s="4" t="s">
        <v>77</v>
      </c>
      <c r="N1008" s="4">
        <v>21.17</v>
      </c>
      <c r="O1008" s="4">
        <v>17.149999999999999</v>
      </c>
      <c r="P1008" s="4" t="s">
        <v>78</v>
      </c>
      <c r="Q1008" s="77">
        <v>45281.658333333333</v>
      </c>
      <c r="R1008" s="4">
        <v>211.7</v>
      </c>
      <c r="S1008" s="4">
        <v>171.5</v>
      </c>
      <c r="T1008" s="4" t="str">
        <f>VLOOKUP(E1008,zamiana!A:B,2,0)</f>
        <v>ALSTOM (ex. BT) CZL</v>
      </c>
    </row>
    <row r="1009" spans="1:20" x14ac:dyDescent="0.3">
      <c r="A1009" s="4" t="s">
        <v>6993</v>
      </c>
      <c r="B1009" s="76">
        <v>45173</v>
      </c>
      <c r="C1009" s="76">
        <v>45173</v>
      </c>
      <c r="D1009" s="76">
        <v>45236</v>
      </c>
      <c r="E1009" s="4" t="s">
        <v>951</v>
      </c>
      <c r="F1009" s="4" t="s">
        <v>952</v>
      </c>
      <c r="G1009" s="4" t="s">
        <v>942</v>
      </c>
      <c r="H1009" s="4" t="s">
        <v>951</v>
      </c>
      <c r="I1009" s="4" t="s">
        <v>1800</v>
      </c>
      <c r="J1009" s="4" t="s">
        <v>1801</v>
      </c>
      <c r="K1009" s="4" t="s">
        <v>955</v>
      </c>
      <c r="L1009" s="4">
        <v>1</v>
      </c>
      <c r="M1009" s="4" t="s">
        <v>77</v>
      </c>
      <c r="N1009" s="4">
        <v>111.14</v>
      </c>
      <c r="O1009" s="4">
        <v>59.35</v>
      </c>
      <c r="P1009" s="4" t="s">
        <v>78</v>
      </c>
      <c r="Q1009" s="77">
        <v>45281.627083333333</v>
      </c>
      <c r="R1009" s="4">
        <v>111.14</v>
      </c>
      <c r="S1009" s="4">
        <v>59.35</v>
      </c>
      <c r="T1009" s="4" t="str">
        <f>VLOOKUP(E1009,zamiana!A:B,2,0)</f>
        <v>ALSTOM (ex. BT) CZL</v>
      </c>
    </row>
    <row r="1010" spans="1:20" x14ac:dyDescent="0.3">
      <c r="A1010" s="4" t="s">
        <v>6993</v>
      </c>
      <c r="B1010" s="76">
        <v>45173</v>
      </c>
      <c r="C1010" s="76">
        <v>45173</v>
      </c>
      <c r="D1010" s="76">
        <v>45236</v>
      </c>
      <c r="E1010" s="4" t="s">
        <v>951</v>
      </c>
      <c r="F1010" s="4" t="s">
        <v>952</v>
      </c>
      <c r="G1010" s="4" t="s">
        <v>942</v>
      </c>
      <c r="H1010" s="4" t="s">
        <v>951</v>
      </c>
      <c r="I1010" s="4" t="s">
        <v>1800</v>
      </c>
      <c r="J1010" s="4" t="s">
        <v>1801</v>
      </c>
      <c r="K1010" s="4" t="s">
        <v>955</v>
      </c>
      <c r="L1010" s="4">
        <v>1</v>
      </c>
      <c r="M1010" s="4" t="s">
        <v>77</v>
      </c>
      <c r="N1010" s="4">
        <v>111.14</v>
      </c>
      <c r="O1010" s="4">
        <v>59.35</v>
      </c>
      <c r="P1010" s="4" t="s">
        <v>78</v>
      </c>
      <c r="Q1010" s="77">
        <v>45281.627083333333</v>
      </c>
      <c r="R1010" s="4">
        <v>111.14</v>
      </c>
      <c r="S1010" s="4">
        <v>59.35</v>
      </c>
      <c r="T1010" s="4" t="str">
        <f>VLOOKUP(E1010,zamiana!A:B,2,0)</f>
        <v>ALSTOM (ex. BT) CZL</v>
      </c>
    </row>
    <row r="1011" spans="1:20" x14ac:dyDescent="0.3">
      <c r="A1011" s="4" t="s">
        <v>6993</v>
      </c>
      <c r="B1011" s="76">
        <v>45173</v>
      </c>
      <c r="C1011" s="76">
        <v>45173</v>
      </c>
      <c r="D1011" s="76">
        <v>45236</v>
      </c>
      <c r="E1011" s="4" t="s">
        <v>951</v>
      </c>
      <c r="F1011" s="4" t="s">
        <v>952</v>
      </c>
      <c r="G1011" s="4" t="s">
        <v>942</v>
      </c>
      <c r="H1011" s="4" t="s">
        <v>951</v>
      </c>
      <c r="I1011" s="4" t="s">
        <v>1768</v>
      </c>
      <c r="J1011" s="4" t="s">
        <v>1769</v>
      </c>
      <c r="K1011" s="4" t="s">
        <v>955</v>
      </c>
      <c r="L1011" s="4">
        <v>1</v>
      </c>
      <c r="M1011" s="4" t="s">
        <v>77</v>
      </c>
      <c r="N1011" s="4">
        <v>116.29</v>
      </c>
      <c r="O1011" s="4">
        <v>62.05</v>
      </c>
      <c r="P1011" s="4" t="s">
        <v>78</v>
      </c>
      <c r="Q1011" s="77">
        <v>45281.627083333333</v>
      </c>
      <c r="R1011" s="4">
        <v>116.29</v>
      </c>
      <c r="S1011" s="4">
        <v>62.05</v>
      </c>
      <c r="T1011" s="4" t="str">
        <f>VLOOKUP(E1011,zamiana!A:B,2,0)</f>
        <v>ALSTOM (ex. BT) CZL</v>
      </c>
    </row>
    <row r="1012" spans="1:20" x14ac:dyDescent="0.3">
      <c r="A1012" s="4" t="s">
        <v>6993</v>
      </c>
      <c r="B1012" s="76">
        <v>45173</v>
      </c>
      <c r="C1012" s="76">
        <v>45173</v>
      </c>
      <c r="D1012" s="76">
        <v>45236</v>
      </c>
      <c r="E1012" s="4" t="s">
        <v>951</v>
      </c>
      <c r="F1012" s="4" t="s">
        <v>952</v>
      </c>
      <c r="G1012" s="4" t="s">
        <v>942</v>
      </c>
      <c r="H1012" s="4" t="s">
        <v>951</v>
      </c>
      <c r="I1012" s="4" t="s">
        <v>1902</v>
      </c>
      <c r="J1012" s="4" t="s">
        <v>1903</v>
      </c>
      <c r="K1012" s="4" t="s">
        <v>955</v>
      </c>
      <c r="L1012" s="4">
        <v>4</v>
      </c>
      <c r="M1012" s="4" t="s">
        <v>77</v>
      </c>
      <c r="N1012" s="4">
        <v>241</v>
      </c>
      <c r="O1012" s="4">
        <v>226.8</v>
      </c>
      <c r="P1012" s="4" t="s">
        <v>78</v>
      </c>
      <c r="Q1012" s="77">
        <v>45281.658333333333</v>
      </c>
      <c r="R1012" s="4">
        <v>964</v>
      </c>
      <c r="S1012" s="4">
        <v>907.2</v>
      </c>
      <c r="T1012" s="4" t="str">
        <f>VLOOKUP(E1012,zamiana!A:B,2,0)</f>
        <v>ALSTOM (ex. BT) CZL</v>
      </c>
    </row>
    <row r="1013" spans="1:20" x14ac:dyDescent="0.3">
      <c r="A1013" s="4" t="s">
        <v>6993</v>
      </c>
      <c r="B1013" s="76">
        <v>45173</v>
      </c>
      <c r="C1013" s="76">
        <v>45173</v>
      </c>
      <c r="D1013" s="76">
        <v>45236</v>
      </c>
      <c r="E1013" s="4" t="s">
        <v>951</v>
      </c>
      <c r="F1013" s="4" t="s">
        <v>952</v>
      </c>
      <c r="G1013" s="4" t="s">
        <v>942</v>
      </c>
      <c r="H1013" s="4" t="s">
        <v>951</v>
      </c>
      <c r="I1013" s="4" t="s">
        <v>1902</v>
      </c>
      <c r="J1013" s="4" t="s">
        <v>1903</v>
      </c>
      <c r="K1013" s="4" t="s">
        <v>955</v>
      </c>
      <c r="L1013" s="4">
        <v>3</v>
      </c>
      <c r="M1013" s="4" t="s">
        <v>77</v>
      </c>
      <c r="N1013" s="4">
        <v>241</v>
      </c>
      <c r="O1013" s="4">
        <v>226.8</v>
      </c>
      <c r="P1013" s="4" t="s">
        <v>78</v>
      </c>
      <c r="Q1013" s="77">
        <v>45281.658333333333</v>
      </c>
      <c r="R1013" s="4">
        <v>723</v>
      </c>
      <c r="S1013" s="4">
        <v>680.4</v>
      </c>
      <c r="T1013" s="4" t="str">
        <f>VLOOKUP(E1013,zamiana!A:B,2,0)</f>
        <v>ALSTOM (ex. BT) CZL</v>
      </c>
    </row>
    <row r="1014" spans="1:20" x14ac:dyDescent="0.3">
      <c r="A1014" s="4" t="s">
        <v>6993</v>
      </c>
      <c r="B1014" s="76">
        <v>45173</v>
      </c>
      <c r="C1014" s="76">
        <v>45173</v>
      </c>
      <c r="D1014" s="76">
        <v>45236</v>
      </c>
      <c r="E1014" s="4" t="s">
        <v>951</v>
      </c>
      <c r="F1014" s="4" t="s">
        <v>952</v>
      </c>
      <c r="G1014" s="4" t="s">
        <v>942</v>
      </c>
      <c r="H1014" s="4" t="s">
        <v>951</v>
      </c>
      <c r="I1014" s="4" t="s">
        <v>1902</v>
      </c>
      <c r="J1014" s="4" t="s">
        <v>1903</v>
      </c>
      <c r="K1014" s="4" t="s">
        <v>955</v>
      </c>
      <c r="L1014" s="4">
        <v>1</v>
      </c>
      <c r="M1014" s="4" t="s">
        <v>77</v>
      </c>
      <c r="N1014" s="4">
        <v>241</v>
      </c>
      <c r="O1014" s="4">
        <v>226.8</v>
      </c>
      <c r="P1014" s="4" t="s">
        <v>78</v>
      </c>
      <c r="Q1014" s="77">
        <v>45281.658333333333</v>
      </c>
      <c r="R1014" s="4">
        <v>241</v>
      </c>
      <c r="S1014" s="4">
        <v>226.8</v>
      </c>
      <c r="T1014" s="4" t="str">
        <f>VLOOKUP(E1014,zamiana!A:B,2,0)</f>
        <v>ALSTOM (ex. BT) CZL</v>
      </c>
    </row>
    <row r="1015" spans="1:20" x14ac:dyDescent="0.3">
      <c r="A1015" s="4" t="s">
        <v>6993</v>
      </c>
      <c r="B1015" s="76">
        <v>45173</v>
      </c>
      <c r="C1015" s="76">
        <v>45173</v>
      </c>
      <c r="D1015" s="76">
        <v>45236</v>
      </c>
      <c r="E1015" s="4" t="s">
        <v>951</v>
      </c>
      <c r="F1015" s="4" t="s">
        <v>952</v>
      </c>
      <c r="G1015" s="4" t="s">
        <v>942</v>
      </c>
      <c r="H1015" s="4" t="s">
        <v>951</v>
      </c>
      <c r="I1015" s="4" t="s">
        <v>1902</v>
      </c>
      <c r="J1015" s="4" t="s">
        <v>1903</v>
      </c>
      <c r="K1015" s="4" t="s">
        <v>955</v>
      </c>
      <c r="L1015" s="4">
        <v>5</v>
      </c>
      <c r="M1015" s="4" t="s">
        <v>77</v>
      </c>
      <c r="N1015" s="4">
        <v>241</v>
      </c>
      <c r="O1015" s="4">
        <v>226.8</v>
      </c>
      <c r="P1015" s="4" t="s">
        <v>78</v>
      </c>
      <c r="Q1015" s="77">
        <v>45281.658333333333</v>
      </c>
      <c r="R1015" s="4">
        <v>1205</v>
      </c>
      <c r="S1015" s="4">
        <v>1134</v>
      </c>
      <c r="T1015" s="4" t="str">
        <f>VLOOKUP(E1015,zamiana!A:B,2,0)</f>
        <v>ALSTOM (ex. BT) CZL</v>
      </c>
    </row>
    <row r="1016" spans="1:20" x14ac:dyDescent="0.3">
      <c r="A1016" s="4" t="s">
        <v>6993</v>
      </c>
      <c r="B1016" s="76">
        <v>45173</v>
      </c>
      <c r="C1016" s="76">
        <v>45173</v>
      </c>
      <c r="D1016" s="76">
        <v>45236</v>
      </c>
      <c r="E1016" s="4" t="s">
        <v>951</v>
      </c>
      <c r="F1016" s="4" t="s">
        <v>952</v>
      </c>
      <c r="G1016" s="4" t="s">
        <v>942</v>
      </c>
      <c r="H1016" s="4" t="s">
        <v>951</v>
      </c>
      <c r="I1016" s="4" t="s">
        <v>1902</v>
      </c>
      <c r="J1016" s="4" t="s">
        <v>1903</v>
      </c>
      <c r="K1016" s="4" t="s">
        <v>955</v>
      </c>
      <c r="L1016" s="4">
        <v>5</v>
      </c>
      <c r="M1016" s="4" t="s">
        <v>77</v>
      </c>
      <c r="N1016" s="4">
        <v>241</v>
      </c>
      <c r="O1016" s="4">
        <v>226.8</v>
      </c>
      <c r="P1016" s="4" t="s">
        <v>78</v>
      </c>
      <c r="Q1016" s="77">
        <v>45281.658333333333</v>
      </c>
      <c r="R1016" s="4">
        <v>1205</v>
      </c>
      <c r="S1016" s="4">
        <v>1134</v>
      </c>
      <c r="T1016" s="4" t="str">
        <f>VLOOKUP(E1016,zamiana!A:B,2,0)</f>
        <v>ALSTOM (ex. BT) CZL</v>
      </c>
    </row>
    <row r="1017" spans="1:20" x14ac:dyDescent="0.3">
      <c r="A1017" s="4" t="s">
        <v>6993</v>
      </c>
      <c r="B1017" s="76">
        <v>45173</v>
      </c>
      <c r="C1017" s="76">
        <v>45173</v>
      </c>
      <c r="D1017" s="76">
        <v>45236</v>
      </c>
      <c r="E1017" s="4" t="s">
        <v>951</v>
      </c>
      <c r="F1017" s="4" t="s">
        <v>952</v>
      </c>
      <c r="G1017" s="4" t="s">
        <v>942</v>
      </c>
      <c r="H1017" s="4" t="s">
        <v>951</v>
      </c>
      <c r="I1017" s="4" t="s">
        <v>1902</v>
      </c>
      <c r="J1017" s="4" t="s">
        <v>1903</v>
      </c>
      <c r="K1017" s="4" t="s">
        <v>955</v>
      </c>
      <c r="L1017" s="4">
        <v>1</v>
      </c>
      <c r="M1017" s="4" t="s">
        <v>77</v>
      </c>
      <c r="N1017" s="4">
        <v>241</v>
      </c>
      <c r="O1017" s="4">
        <v>226.8</v>
      </c>
      <c r="P1017" s="4" t="s">
        <v>78</v>
      </c>
      <c r="Q1017" s="77">
        <v>45281.658333333333</v>
      </c>
      <c r="R1017" s="4">
        <v>241</v>
      </c>
      <c r="S1017" s="4">
        <v>226.8</v>
      </c>
      <c r="T1017" s="4" t="str">
        <f>VLOOKUP(E1017,zamiana!A:B,2,0)</f>
        <v>ALSTOM (ex. BT) CZL</v>
      </c>
    </row>
    <row r="1018" spans="1:20" x14ac:dyDescent="0.3">
      <c r="A1018" s="4" t="s">
        <v>6993</v>
      </c>
      <c r="B1018" s="76">
        <v>45173</v>
      </c>
      <c r="C1018" s="76">
        <v>45173</v>
      </c>
      <c r="D1018" s="76">
        <v>45236</v>
      </c>
      <c r="E1018" s="4" t="s">
        <v>951</v>
      </c>
      <c r="F1018" s="4" t="s">
        <v>952</v>
      </c>
      <c r="G1018" s="4" t="s">
        <v>942</v>
      </c>
      <c r="H1018" s="4" t="s">
        <v>951</v>
      </c>
      <c r="I1018" s="4" t="s">
        <v>1902</v>
      </c>
      <c r="J1018" s="4" t="s">
        <v>1903</v>
      </c>
      <c r="K1018" s="4" t="s">
        <v>955</v>
      </c>
      <c r="L1018" s="4">
        <v>1</v>
      </c>
      <c r="M1018" s="4" t="s">
        <v>77</v>
      </c>
      <c r="N1018" s="4">
        <v>241</v>
      </c>
      <c r="O1018" s="4">
        <v>226.8</v>
      </c>
      <c r="P1018" s="4" t="s">
        <v>78</v>
      </c>
      <c r="Q1018" s="77">
        <v>45281.658333333333</v>
      </c>
      <c r="R1018" s="4">
        <v>241</v>
      </c>
      <c r="S1018" s="4">
        <v>226.8</v>
      </c>
      <c r="T1018" s="4" t="str">
        <f>VLOOKUP(E1018,zamiana!A:B,2,0)</f>
        <v>ALSTOM (ex. BT) CZL</v>
      </c>
    </row>
    <row r="1019" spans="1:20" x14ac:dyDescent="0.3">
      <c r="A1019" s="4" t="s">
        <v>6993</v>
      </c>
      <c r="B1019" s="76">
        <v>45173</v>
      </c>
      <c r="C1019" s="76">
        <v>45173</v>
      </c>
      <c r="D1019" s="76">
        <v>45236</v>
      </c>
      <c r="E1019" s="4" t="s">
        <v>951</v>
      </c>
      <c r="F1019" s="4" t="s">
        <v>952</v>
      </c>
      <c r="G1019" s="4" t="s">
        <v>942</v>
      </c>
      <c r="H1019" s="4" t="s">
        <v>951</v>
      </c>
      <c r="I1019" s="4" t="s">
        <v>1628</v>
      </c>
      <c r="J1019" s="4" t="s">
        <v>1629</v>
      </c>
      <c r="K1019" s="4" t="s">
        <v>955</v>
      </c>
      <c r="L1019" s="4">
        <v>1</v>
      </c>
      <c r="M1019" s="4" t="s">
        <v>77</v>
      </c>
      <c r="N1019" s="4">
        <v>53.76</v>
      </c>
      <c r="O1019" s="4">
        <v>37.72</v>
      </c>
      <c r="P1019" s="4" t="s">
        <v>78</v>
      </c>
      <c r="Q1019" s="77">
        <v>45281.627083333333</v>
      </c>
      <c r="R1019" s="4">
        <v>53.76</v>
      </c>
      <c r="S1019" s="4">
        <v>37.72</v>
      </c>
      <c r="T1019" s="4" t="str">
        <f>VLOOKUP(E1019,zamiana!A:B,2,0)</f>
        <v>ALSTOM (ex. BT) CZL</v>
      </c>
    </row>
    <row r="1020" spans="1:20" x14ac:dyDescent="0.3">
      <c r="A1020" s="4" t="s">
        <v>6993</v>
      </c>
      <c r="B1020" s="76">
        <v>45173</v>
      </c>
      <c r="C1020" s="76">
        <v>45173</v>
      </c>
      <c r="D1020" s="76">
        <v>45236</v>
      </c>
      <c r="E1020" s="4" t="s">
        <v>951</v>
      </c>
      <c r="F1020" s="4" t="s">
        <v>952</v>
      </c>
      <c r="G1020" s="4" t="s">
        <v>942</v>
      </c>
      <c r="H1020" s="4" t="s">
        <v>951</v>
      </c>
      <c r="I1020" s="4" t="s">
        <v>1628</v>
      </c>
      <c r="J1020" s="4" t="s">
        <v>1629</v>
      </c>
      <c r="K1020" s="4" t="s">
        <v>955</v>
      </c>
      <c r="L1020" s="4">
        <v>1</v>
      </c>
      <c r="M1020" s="4" t="s">
        <v>77</v>
      </c>
      <c r="N1020" s="4">
        <v>53.76</v>
      </c>
      <c r="O1020" s="4">
        <v>37.72</v>
      </c>
      <c r="P1020" s="4" t="s">
        <v>78</v>
      </c>
      <c r="Q1020" s="77">
        <v>45281.627083333333</v>
      </c>
      <c r="R1020" s="4">
        <v>53.76</v>
      </c>
      <c r="S1020" s="4">
        <v>37.72</v>
      </c>
      <c r="T1020" s="4" t="str">
        <f>VLOOKUP(E1020,zamiana!A:B,2,0)</f>
        <v>ALSTOM (ex. BT) CZL</v>
      </c>
    </row>
    <row r="1021" spans="1:20" x14ac:dyDescent="0.3">
      <c r="A1021" s="4" t="s">
        <v>6993</v>
      </c>
      <c r="B1021" s="76">
        <v>45173</v>
      </c>
      <c r="C1021" s="76">
        <v>45173</v>
      </c>
      <c r="D1021" s="76">
        <v>45236</v>
      </c>
      <c r="E1021" s="4" t="s">
        <v>951</v>
      </c>
      <c r="F1021" s="4" t="s">
        <v>952</v>
      </c>
      <c r="G1021" s="4" t="s">
        <v>942</v>
      </c>
      <c r="H1021" s="4" t="s">
        <v>951</v>
      </c>
      <c r="I1021" s="4" t="s">
        <v>1628</v>
      </c>
      <c r="J1021" s="4" t="s">
        <v>1629</v>
      </c>
      <c r="K1021" s="4" t="s">
        <v>955</v>
      </c>
      <c r="L1021" s="4">
        <v>1</v>
      </c>
      <c r="M1021" s="4" t="s">
        <v>77</v>
      </c>
      <c r="N1021" s="4">
        <v>53.76</v>
      </c>
      <c r="O1021" s="4">
        <v>37.72</v>
      </c>
      <c r="P1021" s="4" t="s">
        <v>78</v>
      </c>
      <c r="Q1021" s="77">
        <v>45281.627083333333</v>
      </c>
      <c r="R1021" s="4">
        <v>53.76</v>
      </c>
      <c r="S1021" s="4">
        <v>37.72</v>
      </c>
      <c r="T1021" s="4" t="str">
        <f>VLOOKUP(E1021,zamiana!A:B,2,0)</f>
        <v>ALSTOM (ex. BT) CZL</v>
      </c>
    </row>
    <row r="1022" spans="1:20" x14ac:dyDescent="0.3">
      <c r="A1022" s="4" t="s">
        <v>6993</v>
      </c>
      <c r="B1022" s="76">
        <v>45173</v>
      </c>
      <c r="C1022" s="76">
        <v>45173</v>
      </c>
      <c r="D1022" s="76">
        <v>45236</v>
      </c>
      <c r="E1022" s="4" t="s">
        <v>951</v>
      </c>
      <c r="F1022" s="4" t="s">
        <v>952</v>
      </c>
      <c r="G1022" s="4" t="s">
        <v>942</v>
      </c>
      <c r="H1022" s="4" t="s">
        <v>951</v>
      </c>
      <c r="I1022" s="4" t="s">
        <v>1914</v>
      </c>
      <c r="J1022" s="4" t="s">
        <v>1915</v>
      </c>
      <c r="K1022" s="4" t="s">
        <v>955</v>
      </c>
      <c r="L1022" s="4">
        <v>1</v>
      </c>
      <c r="M1022" s="4" t="s">
        <v>77</v>
      </c>
      <c r="N1022" s="4">
        <v>302.68</v>
      </c>
      <c r="O1022" s="4">
        <v>277.75</v>
      </c>
      <c r="P1022" s="4" t="s">
        <v>78</v>
      </c>
      <c r="Q1022" s="77">
        <v>45281.627083333333</v>
      </c>
      <c r="R1022" s="4">
        <v>302.68</v>
      </c>
      <c r="S1022" s="4">
        <v>277.75</v>
      </c>
      <c r="T1022" s="4" t="str">
        <f>VLOOKUP(E1022,zamiana!A:B,2,0)</f>
        <v>ALSTOM (ex. BT) CZL</v>
      </c>
    </row>
    <row r="1023" spans="1:20" x14ac:dyDescent="0.3">
      <c r="A1023" s="4" t="s">
        <v>6993</v>
      </c>
      <c r="B1023" s="76">
        <v>45173</v>
      </c>
      <c r="C1023" s="76">
        <v>45173</v>
      </c>
      <c r="D1023" s="76">
        <v>45236</v>
      </c>
      <c r="E1023" s="4" t="s">
        <v>951</v>
      </c>
      <c r="F1023" s="4" t="s">
        <v>952</v>
      </c>
      <c r="G1023" s="4" t="s">
        <v>942</v>
      </c>
      <c r="H1023" s="4" t="s">
        <v>951</v>
      </c>
      <c r="I1023" s="4" t="s">
        <v>1914</v>
      </c>
      <c r="J1023" s="4" t="s">
        <v>1915</v>
      </c>
      <c r="K1023" s="4" t="s">
        <v>955</v>
      </c>
      <c r="L1023" s="4">
        <v>1</v>
      </c>
      <c r="M1023" s="4" t="s">
        <v>77</v>
      </c>
      <c r="N1023" s="4">
        <v>302.68</v>
      </c>
      <c r="O1023" s="4">
        <v>277.75</v>
      </c>
      <c r="P1023" s="4" t="s">
        <v>78</v>
      </c>
      <c r="Q1023" s="77">
        <v>45281.627083333333</v>
      </c>
      <c r="R1023" s="4">
        <v>302.68</v>
      </c>
      <c r="S1023" s="4">
        <v>277.75</v>
      </c>
      <c r="T1023" s="4" t="str">
        <f>VLOOKUP(E1023,zamiana!A:B,2,0)</f>
        <v>ALSTOM (ex. BT) CZL</v>
      </c>
    </row>
    <row r="1024" spans="1:20" x14ac:dyDescent="0.3">
      <c r="A1024" s="4" t="s">
        <v>6993</v>
      </c>
      <c r="B1024" s="76">
        <v>45173</v>
      </c>
      <c r="C1024" s="76">
        <v>45173</v>
      </c>
      <c r="D1024" s="76">
        <v>45236</v>
      </c>
      <c r="E1024" s="4" t="s">
        <v>951</v>
      </c>
      <c r="F1024" s="4" t="s">
        <v>952</v>
      </c>
      <c r="G1024" s="4" t="s">
        <v>942</v>
      </c>
      <c r="H1024" s="4" t="s">
        <v>951</v>
      </c>
      <c r="I1024" s="4" t="s">
        <v>1914</v>
      </c>
      <c r="J1024" s="4" t="s">
        <v>1915</v>
      </c>
      <c r="K1024" s="4" t="s">
        <v>955</v>
      </c>
      <c r="L1024" s="4">
        <v>1</v>
      </c>
      <c r="M1024" s="4" t="s">
        <v>77</v>
      </c>
      <c r="N1024" s="4">
        <v>302.68</v>
      </c>
      <c r="O1024" s="4">
        <v>277.75</v>
      </c>
      <c r="P1024" s="4" t="s">
        <v>78</v>
      </c>
      <c r="Q1024" s="77">
        <v>45281.627083333333</v>
      </c>
      <c r="R1024" s="4">
        <v>302.68</v>
      </c>
      <c r="S1024" s="4">
        <v>277.75</v>
      </c>
      <c r="T1024" s="4" t="str">
        <f>VLOOKUP(E1024,zamiana!A:B,2,0)</f>
        <v>ALSTOM (ex. BT) CZL</v>
      </c>
    </row>
    <row r="1025" spans="1:20" x14ac:dyDescent="0.3">
      <c r="A1025" s="4" t="s">
        <v>6993</v>
      </c>
      <c r="B1025" s="76">
        <v>45173</v>
      </c>
      <c r="C1025" s="76">
        <v>45173</v>
      </c>
      <c r="D1025" s="76">
        <v>45236</v>
      </c>
      <c r="E1025" s="4" t="s">
        <v>951</v>
      </c>
      <c r="F1025" s="4" t="s">
        <v>952</v>
      </c>
      <c r="G1025" s="4" t="s">
        <v>942</v>
      </c>
      <c r="H1025" s="4" t="s">
        <v>951</v>
      </c>
      <c r="I1025" s="4" t="s">
        <v>1914</v>
      </c>
      <c r="J1025" s="4" t="s">
        <v>1915</v>
      </c>
      <c r="K1025" s="4" t="s">
        <v>955</v>
      </c>
      <c r="L1025" s="4">
        <v>3</v>
      </c>
      <c r="M1025" s="4" t="s">
        <v>77</v>
      </c>
      <c r="N1025" s="4">
        <v>302.68</v>
      </c>
      <c r="O1025" s="4">
        <v>277.75</v>
      </c>
      <c r="P1025" s="4" t="s">
        <v>78</v>
      </c>
      <c r="Q1025" s="77">
        <v>45281.627083333333</v>
      </c>
      <c r="R1025" s="4">
        <v>908.04</v>
      </c>
      <c r="S1025" s="4">
        <v>833.25</v>
      </c>
      <c r="T1025" s="4" t="str">
        <f>VLOOKUP(E1025,zamiana!A:B,2,0)</f>
        <v>ALSTOM (ex. BT) CZL</v>
      </c>
    </row>
    <row r="1026" spans="1:20" x14ac:dyDescent="0.3">
      <c r="A1026" s="4" t="s">
        <v>6994</v>
      </c>
      <c r="B1026" s="76">
        <v>45173</v>
      </c>
      <c r="C1026" s="76">
        <v>45173</v>
      </c>
      <c r="D1026" s="76">
        <v>45236</v>
      </c>
      <c r="E1026" s="4" t="s">
        <v>951</v>
      </c>
      <c r="F1026" s="4" t="s">
        <v>952</v>
      </c>
      <c r="G1026" s="4" t="s">
        <v>942</v>
      </c>
      <c r="H1026" s="4" t="s">
        <v>951</v>
      </c>
      <c r="I1026" s="4">
        <v>520122047</v>
      </c>
      <c r="J1026" s="4" t="s">
        <v>1359</v>
      </c>
      <c r="K1026" s="4" t="s">
        <v>593</v>
      </c>
      <c r="L1026" s="4">
        <v>4</v>
      </c>
      <c r="M1026" s="4" t="s">
        <v>77</v>
      </c>
      <c r="N1026" s="4">
        <v>12.4</v>
      </c>
      <c r="O1026" s="4">
        <v>5.2</v>
      </c>
      <c r="P1026" s="4" t="s">
        <v>78</v>
      </c>
      <c r="Q1026" s="77">
        <v>45173.665277777778</v>
      </c>
      <c r="R1026" s="4">
        <v>49.6</v>
      </c>
      <c r="S1026" s="4">
        <v>20.8</v>
      </c>
      <c r="T1026" s="4" t="str">
        <f>VLOOKUP(E1026,zamiana!A:B,2,0)</f>
        <v>ALSTOM (ex. BT) CZL</v>
      </c>
    </row>
    <row r="1027" spans="1:20" x14ac:dyDescent="0.3">
      <c r="A1027" s="4" t="s">
        <v>6994</v>
      </c>
      <c r="B1027" s="76">
        <v>45173</v>
      </c>
      <c r="C1027" s="76">
        <v>45173</v>
      </c>
      <c r="D1027" s="76">
        <v>45236</v>
      </c>
      <c r="E1027" s="4" t="s">
        <v>951</v>
      </c>
      <c r="F1027" s="4" t="s">
        <v>952</v>
      </c>
      <c r="G1027" s="4" t="s">
        <v>942</v>
      </c>
      <c r="H1027" s="4" t="s">
        <v>951</v>
      </c>
      <c r="I1027" s="4">
        <v>520122047</v>
      </c>
      <c r="J1027" s="4" t="s">
        <v>1359</v>
      </c>
      <c r="K1027" s="4" t="s">
        <v>593</v>
      </c>
      <c r="L1027" s="4">
        <v>4</v>
      </c>
      <c r="M1027" s="4" t="s">
        <v>77</v>
      </c>
      <c r="N1027" s="4">
        <v>12.4</v>
      </c>
      <c r="O1027" s="4">
        <v>5.2</v>
      </c>
      <c r="P1027" s="4" t="s">
        <v>78</v>
      </c>
      <c r="Q1027" s="77">
        <v>45173.665277777778</v>
      </c>
      <c r="R1027" s="4">
        <v>49.6</v>
      </c>
      <c r="S1027" s="4">
        <v>20.8</v>
      </c>
      <c r="T1027" s="4" t="str">
        <f>VLOOKUP(E1027,zamiana!A:B,2,0)</f>
        <v>ALSTOM (ex. BT) CZL</v>
      </c>
    </row>
    <row r="1028" spans="1:20" x14ac:dyDescent="0.3">
      <c r="A1028" s="4" t="s">
        <v>6994</v>
      </c>
      <c r="B1028" s="76">
        <v>45173</v>
      </c>
      <c r="C1028" s="76">
        <v>45173</v>
      </c>
      <c r="D1028" s="76">
        <v>45236</v>
      </c>
      <c r="E1028" s="4" t="s">
        <v>951</v>
      </c>
      <c r="F1028" s="4" t="s">
        <v>952</v>
      </c>
      <c r="G1028" s="4" t="s">
        <v>942</v>
      </c>
      <c r="H1028" s="4" t="s">
        <v>951</v>
      </c>
      <c r="I1028" s="4">
        <v>520122047</v>
      </c>
      <c r="J1028" s="4" t="s">
        <v>1359</v>
      </c>
      <c r="K1028" s="4" t="s">
        <v>593</v>
      </c>
      <c r="L1028" s="4">
        <v>3</v>
      </c>
      <c r="M1028" s="4" t="s">
        <v>77</v>
      </c>
      <c r="N1028" s="4">
        <v>12.4</v>
      </c>
      <c r="O1028" s="4">
        <v>5.2</v>
      </c>
      <c r="P1028" s="4" t="s">
        <v>78</v>
      </c>
      <c r="Q1028" s="77">
        <v>45173.665277777778</v>
      </c>
      <c r="R1028" s="4">
        <v>37.200000000000003</v>
      </c>
      <c r="S1028" s="4">
        <v>15.6</v>
      </c>
      <c r="T1028" s="4" t="str">
        <f>VLOOKUP(E1028,zamiana!A:B,2,0)</f>
        <v>ALSTOM (ex. BT) CZL</v>
      </c>
    </row>
    <row r="1029" spans="1:20" x14ac:dyDescent="0.3">
      <c r="A1029" s="4" t="s">
        <v>6994</v>
      </c>
      <c r="B1029" s="76">
        <v>45173</v>
      </c>
      <c r="C1029" s="76">
        <v>45173</v>
      </c>
      <c r="D1029" s="76">
        <v>45236</v>
      </c>
      <c r="E1029" s="4" t="s">
        <v>951</v>
      </c>
      <c r="F1029" s="4" t="s">
        <v>952</v>
      </c>
      <c r="G1029" s="4" t="s">
        <v>942</v>
      </c>
      <c r="H1029" s="4" t="s">
        <v>951</v>
      </c>
      <c r="I1029" s="4">
        <v>520121961</v>
      </c>
      <c r="J1029" s="4">
        <v>520121961</v>
      </c>
      <c r="K1029" s="4" t="s">
        <v>1229</v>
      </c>
      <c r="L1029" s="4">
        <v>2</v>
      </c>
      <c r="M1029" s="4" t="s">
        <v>77</v>
      </c>
      <c r="N1029" s="4">
        <v>49.55</v>
      </c>
      <c r="O1029" s="4">
        <v>13.71</v>
      </c>
      <c r="P1029" s="4" t="s">
        <v>78</v>
      </c>
      <c r="Q1029" s="77">
        <v>45281.644444444442</v>
      </c>
      <c r="R1029" s="4">
        <v>99.1</v>
      </c>
      <c r="S1029" s="4">
        <v>27.42</v>
      </c>
      <c r="T1029" s="4" t="str">
        <f>VLOOKUP(E1029,zamiana!A:B,2,0)</f>
        <v>ALSTOM (ex. BT) CZL</v>
      </c>
    </row>
    <row r="1030" spans="1:20" x14ac:dyDescent="0.3">
      <c r="A1030" s="4" t="s">
        <v>6994</v>
      </c>
      <c r="B1030" s="76">
        <v>45173</v>
      </c>
      <c r="C1030" s="76">
        <v>45173</v>
      </c>
      <c r="D1030" s="76">
        <v>45236</v>
      </c>
      <c r="E1030" s="4" t="s">
        <v>951</v>
      </c>
      <c r="F1030" s="4" t="s">
        <v>952</v>
      </c>
      <c r="G1030" s="4" t="s">
        <v>942</v>
      </c>
      <c r="H1030" s="4" t="s">
        <v>951</v>
      </c>
      <c r="I1030" s="4">
        <v>520114109</v>
      </c>
      <c r="J1030" s="4">
        <v>520114109</v>
      </c>
      <c r="K1030" s="4" t="s">
        <v>1229</v>
      </c>
      <c r="L1030" s="4">
        <v>1</v>
      </c>
      <c r="M1030" s="4" t="s">
        <v>77</v>
      </c>
      <c r="N1030" s="4">
        <v>21.93</v>
      </c>
      <c r="O1030" s="4">
        <v>15</v>
      </c>
      <c r="P1030" s="4" t="s">
        <v>78</v>
      </c>
      <c r="Q1030" s="77">
        <v>45173.665277777778</v>
      </c>
      <c r="R1030" s="4">
        <v>21.93</v>
      </c>
      <c r="S1030" s="4">
        <v>15</v>
      </c>
      <c r="T1030" s="4" t="str">
        <f>VLOOKUP(E1030,zamiana!A:B,2,0)</f>
        <v>ALSTOM (ex. BT) CZL</v>
      </c>
    </row>
    <row r="1031" spans="1:20" x14ac:dyDescent="0.3">
      <c r="A1031" s="4" t="s">
        <v>6994</v>
      </c>
      <c r="B1031" s="76">
        <v>45173</v>
      </c>
      <c r="C1031" s="76">
        <v>45173</v>
      </c>
      <c r="D1031" s="76">
        <v>45236</v>
      </c>
      <c r="E1031" s="4" t="s">
        <v>951</v>
      </c>
      <c r="F1031" s="4" t="s">
        <v>952</v>
      </c>
      <c r="G1031" s="4" t="s">
        <v>942</v>
      </c>
      <c r="H1031" s="4" t="s">
        <v>951</v>
      </c>
      <c r="I1031" s="4">
        <v>520113698</v>
      </c>
      <c r="J1031" s="4">
        <v>520113698</v>
      </c>
      <c r="K1031" s="4" t="s">
        <v>1229</v>
      </c>
      <c r="L1031" s="4">
        <v>14</v>
      </c>
      <c r="M1031" s="4" t="s">
        <v>77</v>
      </c>
      <c r="N1031" s="4">
        <v>16.07</v>
      </c>
      <c r="O1031" s="4">
        <v>9</v>
      </c>
      <c r="P1031" s="4" t="s">
        <v>78</v>
      </c>
      <c r="Q1031" s="77">
        <v>45173.665277777778</v>
      </c>
      <c r="R1031" s="4">
        <v>224.98</v>
      </c>
      <c r="S1031" s="4">
        <v>126</v>
      </c>
      <c r="T1031" s="4" t="str">
        <f>VLOOKUP(E1031,zamiana!A:B,2,0)</f>
        <v>ALSTOM (ex. BT) CZL</v>
      </c>
    </row>
    <row r="1032" spans="1:20" x14ac:dyDescent="0.3">
      <c r="A1032" s="4" t="s">
        <v>6994</v>
      </c>
      <c r="B1032" s="76">
        <v>45173</v>
      </c>
      <c r="C1032" s="76">
        <v>45173</v>
      </c>
      <c r="D1032" s="76">
        <v>45236</v>
      </c>
      <c r="E1032" s="4" t="s">
        <v>951</v>
      </c>
      <c r="F1032" s="4" t="s">
        <v>952</v>
      </c>
      <c r="G1032" s="4" t="s">
        <v>942</v>
      </c>
      <c r="H1032" s="4" t="s">
        <v>951</v>
      </c>
      <c r="I1032" s="4">
        <v>520113698</v>
      </c>
      <c r="J1032" s="4">
        <v>520113698</v>
      </c>
      <c r="K1032" s="4" t="s">
        <v>1229</v>
      </c>
      <c r="L1032" s="4">
        <v>14</v>
      </c>
      <c r="M1032" s="4" t="s">
        <v>77</v>
      </c>
      <c r="N1032" s="4">
        <v>16.07</v>
      </c>
      <c r="O1032" s="4">
        <v>9</v>
      </c>
      <c r="P1032" s="4" t="s">
        <v>78</v>
      </c>
      <c r="Q1032" s="77">
        <v>45173.665277777778</v>
      </c>
      <c r="R1032" s="4">
        <v>224.98</v>
      </c>
      <c r="S1032" s="4">
        <v>126</v>
      </c>
      <c r="T1032" s="4" t="str">
        <f>VLOOKUP(E1032,zamiana!A:B,2,0)</f>
        <v>ALSTOM (ex. BT) CZL</v>
      </c>
    </row>
    <row r="1033" spans="1:20" x14ac:dyDescent="0.3">
      <c r="A1033" s="4" t="s">
        <v>6994</v>
      </c>
      <c r="B1033" s="76">
        <v>45173</v>
      </c>
      <c r="C1033" s="76">
        <v>45173</v>
      </c>
      <c r="D1033" s="76">
        <v>45236</v>
      </c>
      <c r="E1033" s="4" t="s">
        <v>951</v>
      </c>
      <c r="F1033" s="4" t="s">
        <v>952</v>
      </c>
      <c r="G1033" s="4" t="s">
        <v>942</v>
      </c>
      <c r="H1033" s="4" t="s">
        <v>951</v>
      </c>
      <c r="I1033" s="4" t="s">
        <v>1438</v>
      </c>
      <c r="J1033" s="4" t="s">
        <v>1438</v>
      </c>
      <c r="K1033" s="4" t="s">
        <v>1028</v>
      </c>
      <c r="L1033" s="4">
        <v>4</v>
      </c>
      <c r="M1033" s="4" t="s">
        <v>77</v>
      </c>
      <c r="N1033" s="4">
        <v>21.35</v>
      </c>
      <c r="O1033" s="4">
        <v>14</v>
      </c>
      <c r="P1033" s="4" t="s">
        <v>78</v>
      </c>
      <c r="Q1033" s="77">
        <v>45173.673611111109</v>
      </c>
      <c r="R1033" s="4">
        <v>85.4</v>
      </c>
      <c r="S1033" s="4">
        <v>56</v>
      </c>
      <c r="T1033" s="4" t="str">
        <f>VLOOKUP(E1033,zamiana!A:B,2,0)</f>
        <v>ALSTOM (ex. BT) CZL</v>
      </c>
    </row>
    <row r="1034" spans="1:20" x14ac:dyDescent="0.3">
      <c r="A1034" s="4" t="s">
        <v>6994</v>
      </c>
      <c r="B1034" s="76">
        <v>45173</v>
      </c>
      <c r="C1034" s="76">
        <v>45173</v>
      </c>
      <c r="D1034" s="76">
        <v>45236</v>
      </c>
      <c r="E1034" s="4" t="s">
        <v>951</v>
      </c>
      <c r="F1034" s="4" t="s">
        <v>952</v>
      </c>
      <c r="G1034" s="4" t="s">
        <v>942</v>
      </c>
      <c r="H1034" s="4" t="s">
        <v>951</v>
      </c>
      <c r="I1034" s="4" t="s">
        <v>1438</v>
      </c>
      <c r="J1034" s="4" t="s">
        <v>1438</v>
      </c>
      <c r="K1034" s="4" t="s">
        <v>1028</v>
      </c>
      <c r="L1034" s="4">
        <v>4</v>
      </c>
      <c r="M1034" s="4" t="s">
        <v>77</v>
      </c>
      <c r="N1034" s="4">
        <v>21.35</v>
      </c>
      <c r="O1034" s="4">
        <v>14</v>
      </c>
      <c r="P1034" s="4" t="s">
        <v>78</v>
      </c>
      <c r="Q1034" s="77">
        <v>45173.673611111109</v>
      </c>
      <c r="R1034" s="4">
        <v>85.4</v>
      </c>
      <c r="S1034" s="4">
        <v>56</v>
      </c>
      <c r="T1034" s="4" t="str">
        <f>VLOOKUP(E1034,zamiana!A:B,2,0)</f>
        <v>ALSTOM (ex. BT) CZL</v>
      </c>
    </row>
    <row r="1035" spans="1:20" x14ac:dyDescent="0.3">
      <c r="A1035" s="4" t="s">
        <v>6994</v>
      </c>
      <c r="B1035" s="76">
        <v>45173</v>
      </c>
      <c r="C1035" s="76">
        <v>45173</v>
      </c>
      <c r="D1035" s="76">
        <v>45236</v>
      </c>
      <c r="E1035" s="4" t="s">
        <v>951</v>
      </c>
      <c r="F1035" s="4" t="s">
        <v>952</v>
      </c>
      <c r="G1035" s="4" t="s">
        <v>942</v>
      </c>
      <c r="H1035" s="4" t="s">
        <v>951</v>
      </c>
      <c r="I1035" s="4" t="s">
        <v>1671</v>
      </c>
      <c r="J1035" s="4" t="s">
        <v>1671</v>
      </c>
      <c r="K1035" s="4" t="s">
        <v>1028</v>
      </c>
      <c r="L1035" s="4">
        <v>2</v>
      </c>
      <c r="M1035" s="4" t="s">
        <v>77</v>
      </c>
      <c r="N1035" s="4">
        <v>29.77</v>
      </c>
      <c r="O1035" s="4">
        <v>33</v>
      </c>
      <c r="P1035" s="4" t="s">
        <v>78</v>
      </c>
      <c r="Q1035" s="77">
        <v>45173.674305555556</v>
      </c>
      <c r="R1035" s="4">
        <v>59.54</v>
      </c>
      <c r="S1035" s="4">
        <v>66</v>
      </c>
      <c r="T1035" s="4" t="str">
        <f>VLOOKUP(E1035,zamiana!A:B,2,0)</f>
        <v>ALSTOM (ex. BT) CZL</v>
      </c>
    </row>
    <row r="1036" spans="1:20" x14ac:dyDescent="0.3">
      <c r="A1036" s="4" t="s">
        <v>6994</v>
      </c>
      <c r="B1036" s="76">
        <v>45173</v>
      </c>
      <c r="C1036" s="76">
        <v>45173</v>
      </c>
      <c r="D1036" s="76">
        <v>45236</v>
      </c>
      <c r="E1036" s="4" t="s">
        <v>951</v>
      </c>
      <c r="F1036" s="4" t="s">
        <v>952</v>
      </c>
      <c r="G1036" s="4" t="s">
        <v>942</v>
      </c>
      <c r="H1036" s="4" t="s">
        <v>951</v>
      </c>
      <c r="I1036" s="4" t="s">
        <v>1671</v>
      </c>
      <c r="J1036" s="4" t="s">
        <v>1671</v>
      </c>
      <c r="K1036" s="4" t="s">
        <v>1028</v>
      </c>
      <c r="L1036" s="4">
        <v>2</v>
      </c>
      <c r="M1036" s="4" t="s">
        <v>77</v>
      </c>
      <c r="N1036" s="4">
        <v>29.77</v>
      </c>
      <c r="O1036" s="4">
        <v>33</v>
      </c>
      <c r="P1036" s="4" t="s">
        <v>78</v>
      </c>
      <c r="Q1036" s="77">
        <v>45173.674305555556</v>
      </c>
      <c r="R1036" s="4">
        <v>59.54</v>
      </c>
      <c r="S1036" s="4">
        <v>66</v>
      </c>
      <c r="T1036" s="4" t="str">
        <f>VLOOKUP(E1036,zamiana!A:B,2,0)</f>
        <v>ALSTOM (ex. BT) CZL</v>
      </c>
    </row>
    <row r="1037" spans="1:20" x14ac:dyDescent="0.3">
      <c r="A1037" s="4" t="s">
        <v>6995</v>
      </c>
      <c r="B1037" s="76">
        <v>45176</v>
      </c>
      <c r="C1037" s="76">
        <v>45174</v>
      </c>
      <c r="D1037" s="76">
        <v>45233</v>
      </c>
      <c r="E1037" s="4" t="s">
        <v>940</v>
      </c>
      <c r="F1037" s="4" t="s">
        <v>3867</v>
      </c>
      <c r="G1037" s="4" t="s">
        <v>942</v>
      </c>
      <c r="H1037" s="4" t="s">
        <v>493</v>
      </c>
      <c r="I1037" s="4" t="s">
        <v>1308</v>
      </c>
      <c r="J1037" s="4" t="s">
        <v>499</v>
      </c>
      <c r="K1037" s="4" t="s">
        <v>493</v>
      </c>
      <c r="L1037" s="4">
        <v>3</v>
      </c>
      <c r="M1037" s="4" t="s">
        <v>77</v>
      </c>
      <c r="N1037" s="4">
        <v>27.55</v>
      </c>
      <c r="O1037" s="4">
        <v>13.52</v>
      </c>
      <c r="P1037" s="4" t="s">
        <v>78</v>
      </c>
      <c r="Q1037" s="77">
        <v>45281.647916666669</v>
      </c>
      <c r="R1037" s="4">
        <v>82.65</v>
      </c>
      <c r="S1037" s="4">
        <v>40.56</v>
      </c>
      <c r="T1037" s="4" t="str">
        <f>VLOOKUP(E1037,zamiana!A:B,2,0)</f>
        <v>ALSTOM KTW</v>
      </c>
    </row>
    <row r="1038" spans="1:20" x14ac:dyDescent="0.3">
      <c r="A1038" s="4" t="s">
        <v>6995</v>
      </c>
      <c r="B1038" s="76">
        <v>45176</v>
      </c>
      <c r="C1038" s="76">
        <v>45174</v>
      </c>
      <c r="D1038" s="76">
        <v>45233</v>
      </c>
      <c r="E1038" s="4" t="s">
        <v>940</v>
      </c>
      <c r="F1038" s="4" t="s">
        <v>3867</v>
      </c>
      <c r="G1038" s="4" t="s">
        <v>942</v>
      </c>
      <c r="H1038" s="4" t="s">
        <v>493</v>
      </c>
      <c r="I1038" s="4" t="s">
        <v>3397</v>
      </c>
      <c r="J1038" s="4" t="s">
        <v>2100</v>
      </c>
      <c r="K1038" s="4" t="s">
        <v>1143</v>
      </c>
      <c r="L1038" s="4">
        <v>2</v>
      </c>
      <c r="M1038" s="4" t="s">
        <v>77</v>
      </c>
      <c r="N1038" s="4">
        <v>177.4</v>
      </c>
      <c r="O1038" s="4">
        <v>89.82</v>
      </c>
      <c r="P1038" s="4" t="s">
        <v>78</v>
      </c>
      <c r="Q1038" s="77">
        <v>45281.675694444442</v>
      </c>
      <c r="R1038" s="4">
        <v>354.8</v>
      </c>
      <c r="S1038" s="4">
        <v>179.64</v>
      </c>
      <c r="T1038" s="4" t="str">
        <f>VLOOKUP(E1038,zamiana!A:B,2,0)</f>
        <v>ALSTOM KTW</v>
      </c>
    </row>
    <row r="1039" spans="1:20" x14ac:dyDescent="0.3">
      <c r="A1039" s="4" t="s">
        <v>6995</v>
      </c>
      <c r="B1039" s="76">
        <v>45176</v>
      </c>
      <c r="C1039" s="76">
        <v>45174</v>
      </c>
      <c r="D1039" s="76">
        <v>45233</v>
      </c>
      <c r="E1039" s="4" t="s">
        <v>940</v>
      </c>
      <c r="F1039" s="4" t="s">
        <v>3867</v>
      </c>
      <c r="G1039" s="4" t="s">
        <v>942</v>
      </c>
      <c r="H1039" s="4" t="s">
        <v>493</v>
      </c>
      <c r="I1039" s="4" t="s">
        <v>6996</v>
      </c>
      <c r="J1039" s="4" t="s">
        <v>2100</v>
      </c>
      <c r="K1039" s="4" t="s">
        <v>1143</v>
      </c>
      <c r="L1039" s="4">
        <v>4</v>
      </c>
      <c r="M1039" s="4" t="s">
        <v>77</v>
      </c>
      <c r="N1039" s="4">
        <v>97.89</v>
      </c>
      <c r="O1039" s="4">
        <v>50.62</v>
      </c>
      <c r="P1039" s="4" t="s">
        <v>78</v>
      </c>
      <c r="Q1039" s="77">
        <v>45281.675694444442</v>
      </c>
      <c r="R1039" s="4">
        <v>391.56</v>
      </c>
      <c r="S1039" s="4">
        <v>202.48</v>
      </c>
      <c r="T1039" s="4" t="str">
        <f>VLOOKUP(E1039,zamiana!A:B,2,0)</f>
        <v>ALSTOM KTW</v>
      </c>
    </row>
    <row r="1040" spans="1:20" x14ac:dyDescent="0.3">
      <c r="A1040" s="4" t="s">
        <v>6995</v>
      </c>
      <c r="B1040" s="76">
        <v>45176</v>
      </c>
      <c r="C1040" s="76">
        <v>45174</v>
      </c>
      <c r="D1040" s="76">
        <v>45233</v>
      </c>
      <c r="E1040" s="4" t="s">
        <v>940</v>
      </c>
      <c r="F1040" s="4" t="s">
        <v>3867</v>
      </c>
      <c r="G1040" s="4" t="s">
        <v>942</v>
      </c>
      <c r="H1040" s="4" t="s">
        <v>493</v>
      </c>
      <c r="I1040" s="4" t="s">
        <v>3635</v>
      </c>
      <c r="J1040" s="4" t="s">
        <v>2100</v>
      </c>
      <c r="K1040" s="4" t="s">
        <v>1143</v>
      </c>
      <c r="L1040" s="4">
        <v>4</v>
      </c>
      <c r="M1040" s="4" t="s">
        <v>77</v>
      </c>
      <c r="N1040" s="4">
        <v>81.56</v>
      </c>
      <c r="O1040" s="4">
        <v>41.8</v>
      </c>
      <c r="P1040" s="4" t="s">
        <v>78</v>
      </c>
      <c r="Q1040" s="77">
        <v>45281.675694444442</v>
      </c>
      <c r="R1040" s="4">
        <v>326.24</v>
      </c>
      <c r="S1040" s="4">
        <v>167.2</v>
      </c>
      <c r="T1040" s="4" t="str">
        <f>VLOOKUP(E1040,zamiana!A:B,2,0)</f>
        <v>ALSTOM KTW</v>
      </c>
    </row>
    <row r="1041" spans="1:20" x14ac:dyDescent="0.3">
      <c r="A1041" s="4" t="s">
        <v>6995</v>
      </c>
      <c r="B1041" s="76">
        <v>45176</v>
      </c>
      <c r="C1041" s="76">
        <v>45174</v>
      </c>
      <c r="D1041" s="76">
        <v>45233</v>
      </c>
      <c r="E1041" s="4" t="s">
        <v>940</v>
      </c>
      <c r="F1041" s="4" t="s">
        <v>3867</v>
      </c>
      <c r="G1041" s="4" t="s">
        <v>942</v>
      </c>
      <c r="H1041" s="4" t="s">
        <v>493</v>
      </c>
      <c r="I1041" s="4" t="s">
        <v>3928</v>
      </c>
      <c r="J1041" s="4" t="s">
        <v>2100</v>
      </c>
      <c r="K1041" s="4" t="s">
        <v>1143</v>
      </c>
      <c r="L1041" s="4">
        <v>3</v>
      </c>
      <c r="M1041" s="4" t="s">
        <v>77</v>
      </c>
      <c r="N1041" s="4">
        <v>87.44</v>
      </c>
      <c r="O1041" s="4">
        <v>40.729999999999997</v>
      </c>
      <c r="P1041" s="4" t="s">
        <v>78</v>
      </c>
      <c r="Q1041" s="77">
        <v>45281.675694444442</v>
      </c>
      <c r="R1041" s="4">
        <v>262.32</v>
      </c>
      <c r="S1041" s="4">
        <v>122.19</v>
      </c>
      <c r="T1041" s="4" t="str">
        <f>VLOOKUP(E1041,zamiana!A:B,2,0)</f>
        <v>ALSTOM KTW</v>
      </c>
    </row>
    <row r="1042" spans="1:20" x14ac:dyDescent="0.3">
      <c r="A1042" s="4" t="s">
        <v>6995</v>
      </c>
      <c r="B1042" s="76">
        <v>45176</v>
      </c>
      <c r="C1042" s="76">
        <v>45174</v>
      </c>
      <c r="D1042" s="76">
        <v>45233</v>
      </c>
      <c r="E1042" s="4" t="s">
        <v>940</v>
      </c>
      <c r="F1042" s="4" t="s">
        <v>3867</v>
      </c>
      <c r="G1042" s="4" t="s">
        <v>942</v>
      </c>
      <c r="H1042" s="4" t="s">
        <v>493</v>
      </c>
      <c r="I1042" s="4" t="s">
        <v>6997</v>
      </c>
      <c r="J1042" s="4" t="s">
        <v>87</v>
      </c>
      <c r="K1042" s="4" t="s">
        <v>1143</v>
      </c>
      <c r="L1042" s="4">
        <v>4</v>
      </c>
      <c r="M1042" s="4" t="s">
        <v>77</v>
      </c>
      <c r="N1042" s="4">
        <v>50.81</v>
      </c>
      <c r="O1042" s="4">
        <v>21.88</v>
      </c>
      <c r="P1042" s="4" t="s">
        <v>78</v>
      </c>
      <c r="Q1042" s="77">
        <v>45281.675694444442</v>
      </c>
      <c r="R1042" s="4">
        <v>203.24</v>
      </c>
      <c r="S1042" s="4">
        <v>87.52</v>
      </c>
      <c r="T1042" s="4" t="str">
        <f>VLOOKUP(E1042,zamiana!A:B,2,0)</f>
        <v>ALSTOM KTW</v>
      </c>
    </row>
    <row r="1043" spans="1:20" x14ac:dyDescent="0.3">
      <c r="A1043" s="4" t="s">
        <v>6995</v>
      </c>
      <c r="B1043" s="76">
        <v>45176</v>
      </c>
      <c r="C1043" s="76">
        <v>45174</v>
      </c>
      <c r="D1043" s="76">
        <v>45233</v>
      </c>
      <c r="E1043" s="4" t="s">
        <v>940</v>
      </c>
      <c r="F1043" s="4" t="s">
        <v>3867</v>
      </c>
      <c r="G1043" s="4" t="s">
        <v>942</v>
      </c>
      <c r="H1043" s="4" t="s">
        <v>493</v>
      </c>
      <c r="I1043" s="4" t="s">
        <v>3927</v>
      </c>
      <c r="J1043" s="4" t="s">
        <v>2100</v>
      </c>
      <c r="K1043" s="4" t="s">
        <v>1143</v>
      </c>
      <c r="L1043" s="4">
        <v>2</v>
      </c>
      <c r="M1043" s="4" t="s">
        <v>77</v>
      </c>
      <c r="N1043" s="4">
        <v>704.12</v>
      </c>
      <c r="O1043" s="4">
        <v>1168.51</v>
      </c>
      <c r="P1043" s="4" t="s">
        <v>78</v>
      </c>
      <c r="Q1043" s="77">
        <v>45281.683333333334</v>
      </c>
      <c r="R1043" s="4">
        <v>1408.24</v>
      </c>
      <c r="S1043" s="4">
        <v>2337.02</v>
      </c>
      <c r="T1043" s="4" t="str">
        <f>VLOOKUP(E1043,zamiana!A:B,2,0)</f>
        <v>ALSTOM KTW</v>
      </c>
    </row>
    <row r="1044" spans="1:20" x14ac:dyDescent="0.3">
      <c r="A1044" s="4" t="s">
        <v>6995</v>
      </c>
      <c r="B1044" s="76">
        <v>45176</v>
      </c>
      <c r="C1044" s="76">
        <v>45174</v>
      </c>
      <c r="D1044" s="76">
        <v>45233</v>
      </c>
      <c r="E1044" s="4" t="s">
        <v>940</v>
      </c>
      <c r="F1044" s="4" t="s">
        <v>3867</v>
      </c>
      <c r="G1044" s="4" t="s">
        <v>942</v>
      </c>
      <c r="H1044" s="4" t="s">
        <v>493</v>
      </c>
      <c r="I1044" s="4" t="s">
        <v>3927</v>
      </c>
      <c r="J1044" s="4" t="s">
        <v>2100</v>
      </c>
      <c r="K1044" s="4" t="s">
        <v>1143</v>
      </c>
      <c r="L1044" s="4">
        <v>20</v>
      </c>
      <c r="M1044" s="4" t="s">
        <v>77</v>
      </c>
      <c r="N1044" s="4">
        <v>704.12</v>
      </c>
      <c r="O1044" s="4">
        <v>1168.51</v>
      </c>
      <c r="P1044" s="4" t="s">
        <v>78</v>
      </c>
      <c r="Q1044" s="77">
        <v>45281.683333333334</v>
      </c>
      <c r="R1044" s="4">
        <v>14082.4</v>
      </c>
      <c r="S1044" s="4">
        <v>23370.2</v>
      </c>
      <c r="T1044" s="4" t="str">
        <f>VLOOKUP(E1044,zamiana!A:B,2,0)</f>
        <v>ALSTOM KTW</v>
      </c>
    </row>
    <row r="1045" spans="1:20" x14ac:dyDescent="0.3">
      <c r="A1045" s="4" t="s">
        <v>6995</v>
      </c>
      <c r="B1045" s="76">
        <v>45176</v>
      </c>
      <c r="C1045" s="76">
        <v>45174</v>
      </c>
      <c r="D1045" s="76">
        <v>45233</v>
      </c>
      <c r="E1045" s="4" t="s">
        <v>940</v>
      </c>
      <c r="F1045" s="4" t="s">
        <v>3867</v>
      </c>
      <c r="G1045" s="4" t="s">
        <v>942</v>
      </c>
      <c r="H1045" s="4" t="s">
        <v>493</v>
      </c>
      <c r="I1045" s="4" t="s">
        <v>3927</v>
      </c>
      <c r="J1045" s="4" t="s">
        <v>2100</v>
      </c>
      <c r="K1045" s="4" t="s">
        <v>1143</v>
      </c>
      <c r="L1045" s="4">
        <v>3</v>
      </c>
      <c r="M1045" s="4" t="s">
        <v>77</v>
      </c>
      <c r="N1045" s="4">
        <v>704.12</v>
      </c>
      <c r="O1045" s="4">
        <v>1168.51</v>
      </c>
      <c r="P1045" s="4" t="s">
        <v>78</v>
      </c>
      <c r="Q1045" s="77">
        <v>45281.683333333334</v>
      </c>
      <c r="R1045" s="4">
        <v>2112.36</v>
      </c>
      <c r="S1045" s="4">
        <v>3505.53</v>
      </c>
      <c r="T1045" s="4" t="str">
        <f>VLOOKUP(E1045,zamiana!A:B,2,0)</f>
        <v>ALSTOM KTW</v>
      </c>
    </row>
    <row r="1046" spans="1:20" x14ac:dyDescent="0.3">
      <c r="A1046" s="4" t="s">
        <v>6995</v>
      </c>
      <c r="B1046" s="76">
        <v>45176</v>
      </c>
      <c r="C1046" s="76">
        <v>45174</v>
      </c>
      <c r="D1046" s="76">
        <v>45233</v>
      </c>
      <c r="E1046" s="4" t="s">
        <v>940</v>
      </c>
      <c r="F1046" s="4" t="s">
        <v>3867</v>
      </c>
      <c r="G1046" s="4" t="s">
        <v>942</v>
      </c>
      <c r="H1046" s="4" t="s">
        <v>493</v>
      </c>
      <c r="I1046" s="4" t="s">
        <v>2542</v>
      </c>
      <c r="J1046" s="4" t="s">
        <v>2100</v>
      </c>
      <c r="K1046" s="4" t="s">
        <v>1143</v>
      </c>
      <c r="L1046" s="4">
        <v>2</v>
      </c>
      <c r="M1046" s="4" t="s">
        <v>77</v>
      </c>
      <c r="N1046" s="4">
        <v>704.12</v>
      </c>
      <c r="O1046" s="4">
        <v>732.5</v>
      </c>
      <c r="P1046" s="4" t="s">
        <v>78</v>
      </c>
      <c r="Q1046" s="77">
        <v>45281.683333333334</v>
      </c>
      <c r="R1046" s="4">
        <v>1408.24</v>
      </c>
      <c r="S1046" s="4">
        <v>1465</v>
      </c>
      <c r="T1046" s="4" t="str">
        <f>VLOOKUP(E1046,zamiana!A:B,2,0)</f>
        <v>ALSTOM KTW</v>
      </c>
    </row>
    <row r="1047" spans="1:20" x14ac:dyDescent="0.3">
      <c r="A1047" s="4" t="s">
        <v>6995</v>
      </c>
      <c r="B1047" s="76">
        <v>45176</v>
      </c>
      <c r="C1047" s="76">
        <v>45174</v>
      </c>
      <c r="D1047" s="76">
        <v>45233</v>
      </c>
      <c r="E1047" s="4" t="s">
        <v>940</v>
      </c>
      <c r="F1047" s="4" t="s">
        <v>3867</v>
      </c>
      <c r="G1047" s="4" t="s">
        <v>942</v>
      </c>
      <c r="H1047" s="4" t="s">
        <v>493</v>
      </c>
      <c r="I1047" s="4" t="s">
        <v>2542</v>
      </c>
      <c r="J1047" s="4" t="s">
        <v>2100</v>
      </c>
      <c r="K1047" s="4" t="s">
        <v>1143</v>
      </c>
      <c r="L1047" s="4">
        <v>20</v>
      </c>
      <c r="M1047" s="4" t="s">
        <v>77</v>
      </c>
      <c r="N1047" s="4">
        <v>704.12</v>
      </c>
      <c r="O1047" s="4">
        <v>732.5</v>
      </c>
      <c r="P1047" s="4" t="s">
        <v>78</v>
      </c>
      <c r="Q1047" s="77">
        <v>45281.683333333334</v>
      </c>
      <c r="R1047" s="4">
        <v>14082.4</v>
      </c>
      <c r="S1047" s="4">
        <v>14650</v>
      </c>
      <c r="T1047" s="4" t="str">
        <f>VLOOKUP(E1047,zamiana!A:B,2,0)</f>
        <v>ALSTOM KTW</v>
      </c>
    </row>
    <row r="1048" spans="1:20" x14ac:dyDescent="0.3">
      <c r="A1048" s="4" t="s">
        <v>6995</v>
      </c>
      <c r="B1048" s="76">
        <v>45176</v>
      </c>
      <c r="C1048" s="76">
        <v>45174</v>
      </c>
      <c r="D1048" s="76">
        <v>45233</v>
      </c>
      <c r="E1048" s="4" t="s">
        <v>940</v>
      </c>
      <c r="F1048" s="4" t="s">
        <v>3867</v>
      </c>
      <c r="G1048" s="4" t="s">
        <v>942</v>
      </c>
      <c r="H1048" s="4" t="s">
        <v>493</v>
      </c>
      <c r="I1048" s="4" t="s">
        <v>2542</v>
      </c>
      <c r="J1048" s="4" t="s">
        <v>2100</v>
      </c>
      <c r="K1048" s="4" t="s">
        <v>1143</v>
      </c>
      <c r="L1048" s="4">
        <v>2</v>
      </c>
      <c r="M1048" s="4" t="s">
        <v>77</v>
      </c>
      <c r="N1048" s="4">
        <v>704.12</v>
      </c>
      <c r="O1048" s="4">
        <v>732.5</v>
      </c>
      <c r="P1048" s="4" t="s">
        <v>78</v>
      </c>
      <c r="Q1048" s="77">
        <v>45281.683333333334</v>
      </c>
      <c r="R1048" s="4">
        <v>1408.24</v>
      </c>
      <c r="S1048" s="4">
        <v>1465</v>
      </c>
      <c r="T1048" s="4" t="str">
        <f>VLOOKUP(E1048,zamiana!A:B,2,0)</f>
        <v>ALSTOM KTW</v>
      </c>
    </row>
    <row r="1049" spans="1:20" x14ac:dyDescent="0.3">
      <c r="A1049" s="4" t="s">
        <v>6995</v>
      </c>
      <c r="B1049" s="76">
        <v>45176</v>
      </c>
      <c r="C1049" s="76">
        <v>45174</v>
      </c>
      <c r="D1049" s="76">
        <v>45233</v>
      </c>
      <c r="E1049" s="4" t="s">
        <v>940</v>
      </c>
      <c r="F1049" s="4" t="s">
        <v>3867</v>
      </c>
      <c r="G1049" s="4" t="s">
        <v>942</v>
      </c>
      <c r="H1049" s="4" t="s">
        <v>493</v>
      </c>
      <c r="I1049" s="4" t="s">
        <v>3926</v>
      </c>
      <c r="J1049" s="4" t="s">
        <v>1851</v>
      </c>
      <c r="K1049" s="4" t="s">
        <v>493</v>
      </c>
      <c r="L1049" s="4">
        <v>6</v>
      </c>
      <c r="M1049" s="4" t="s">
        <v>77</v>
      </c>
      <c r="N1049" s="4">
        <v>182.07</v>
      </c>
      <c r="O1049" s="4">
        <v>130.79</v>
      </c>
      <c r="P1049" s="4" t="s">
        <v>78</v>
      </c>
      <c r="Q1049" s="77">
        <v>45281.657638888886</v>
      </c>
      <c r="R1049" s="4">
        <v>1092.42</v>
      </c>
      <c r="S1049" s="4">
        <v>784.74</v>
      </c>
      <c r="T1049" s="4" t="str">
        <f>VLOOKUP(E1049,zamiana!A:B,2,0)</f>
        <v>ALSTOM KTW</v>
      </c>
    </row>
    <row r="1050" spans="1:20" x14ac:dyDescent="0.3">
      <c r="A1050" s="4" t="s">
        <v>6995</v>
      </c>
      <c r="B1050" s="76">
        <v>45176</v>
      </c>
      <c r="C1050" s="76">
        <v>45174</v>
      </c>
      <c r="D1050" s="76">
        <v>45233</v>
      </c>
      <c r="E1050" s="4" t="s">
        <v>940</v>
      </c>
      <c r="F1050" s="4" t="s">
        <v>3867</v>
      </c>
      <c r="G1050" s="4" t="s">
        <v>942</v>
      </c>
      <c r="H1050" s="4" t="s">
        <v>493</v>
      </c>
      <c r="I1050" s="4" t="s">
        <v>3926</v>
      </c>
      <c r="J1050" s="4" t="s">
        <v>1851</v>
      </c>
      <c r="K1050" s="4" t="s">
        <v>493</v>
      </c>
      <c r="L1050" s="4">
        <v>10</v>
      </c>
      <c r="M1050" s="4" t="s">
        <v>77</v>
      </c>
      <c r="N1050" s="4">
        <v>182.07</v>
      </c>
      <c r="O1050" s="4">
        <v>130.79</v>
      </c>
      <c r="P1050" s="4" t="s">
        <v>78</v>
      </c>
      <c r="Q1050" s="77">
        <v>45281.657638888886</v>
      </c>
      <c r="R1050" s="4">
        <v>1820.7</v>
      </c>
      <c r="S1050" s="4">
        <v>1307.9000000000001</v>
      </c>
      <c r="T1050" s="4" t="str">
        <f>VLOOKUP(E1050,zamiana!A:B,2,0)</f>
        <v>ALSTOM KTW</v>
      </c>
    </row>
    <row r="1051" spans="1:20" x14ac:dyDescent="0.3">
      <c r="A1051" s="4" t="s">
        <v>6995</v>
      </c>
      <c r="B1051" s="76">
        <v>45176</v>
      </c>
      <c r="C1051" s="76">
        <v>45174</v>
      </c>
      <c r="D1051" s="76">
        <v>45233</v>
      </c>
      <c r="E1051" s="4" t="s">
        <v>940</v>
      </c>
      <c r="F1051" s="4" t="s">
        <v>3867</v>
      </c>
      <c r="G1051" s="4" t="s">
        <v>942</v>
      </c>
      <c r="H1051" s="4" t="s">
        <v>493</v>
      </c>
      <c r="I1051" s="4" t="s">
        <v>3926</v>
      </c>
      <c r="J1051" s="4" t="s">
        <v>1851</v>
      </c>
      <c r="K1051" s="4" t="s">
        <v>493</v>
      </c>
      <c r="L1051" s="4">
        <v>16</v>
      </c>
      <c r="M1051" s="4" t="s">
        <v>77</v>
      </c>
      <c r="N1051" s="4">
        <v>182.07</v>
      </c>
      <c r="O1051" s="4">
        <v>130.79</v>
      </c>
      <c r="P1051" s="4" t="s">
        <v>78</v>
      </c>
      <c r="Q1051" s="77">
        <v>45281.657638888886</v>
      </c>
      <c r="R1051" s="4">
        <v>2913.12</v>
      </c>
      <c r="S1051" s="4">
        <v>2092.64</v>
      </c>
      <c r="T1051" s="4" t="str">
        <f>VLOOKUP(E1051,zamiana!A:B,2,0)</f>
        <v>ALSTOM KTW</v>
      </c>
    </row>
    <row r="1052" spans="1:20" x14ac:dyDescent="0.3">
      <c r="A1052" s="4" t="s">
        <v>6995</v>
      </c>
      <c r="B1052" s="76">
        <v>45176</v>
      </c>
      <c r="C1052" s="76">
        <v>45174</v>
      </c>
      <c r="D1052" s="76">
        <v>45233</v>
      </c>
      <c r="E1052" s="4" t="s">
        <v>940</v>
      </c>
      <c r="F1052" s="4" t="s">
        <v>3867</v>
      </c>
      <c r="G1052" s="4" t="s">
        <v>942</v>
      </c>
      <c r="H1052" s="4" t="s">
        <v>493</v>
      </c>
      <c r="I1052" s="4" t="s">
        <v>3926</v>
      </c>
      <c r="J1052" s="4" t="s">
        <v>1851</v>
      </c>
      <c r="K1052" s="4" t="s">
        <v>493</v>
      </c>
      <c r="L1052" s="4">
        <v>16</v>
      </c>
      <c r="M1052" s="4" t="s">
        <v>77</v>
      </c>
      <c r="N1052" s="4">
        <v>182.07</v>
      </c>
      <c r="O1052" s="4">
        <v>130.79</v>
      </c>
      <c r="P1052" s="4" t="s">
        <v>78</v>
      </c>
      <c r="Q1052" s="77">
        <v>45281.657638888886</v>
      </c>
      <c r="R1052" s="4">
        <v>2913.12</v>
      </c>
      <c r="S1052" s="4">
        <v>2092.64</v>
      </c>
      <c r="T1052" s="4" t="str">
        <f>VLOOKUP(E1052,zamiana!A:B,2,0)</f>
        <v>ALSTOM KTW</v>
      </c>
    </row>
    <row r="1053" spans="1:20" x14ac:dyDescent="0.3">
      <c r="A1053" s="4" t="s">
        <v>6995</v>
      </c>
      <c r="B1053" s="76">
        <v>45176</v>
      </c>
      <c r="C1053" s="76">
        <v>45174</v>
      </c>
      <c r="D1053" s="76">
        <v>45233</v>
      </c>
      <c r="E1053" s="4" t="s">
        <v>940</v>
      </c>
      <c r="F1053" s="4" t="s">
        <v>3867</v>
      </c>
      <c r="G1053" s="4" t="s">
        <v>942</v>
      </c>
      <c r="H1053" s="4" t="s">
        <v>493</v>
      </c>
      <c r="I1053" s="4" t="s">
        <v>3926</v>
      </c>
      <c r="J1053" s="4" t="s">
        <v>1851</v>
      </c>
      <c r="K1053" s="4" t="s">
        <v>493</v>
      </c>
      <c r="L1053" s="4">
        <v>5</v>
      </c>
      <c r="M1053" s="4" t="s">
        <v>77</v>
      </c>
      <c r="N1053" s="4">
        <v>182.07</v>
      </c>
      <c r="O1053" s="4">
        <v>130.79</v>
      </c>
      <c r="P1053" s="4" t="s">
        <v>78</v>
      </c>
      <c r="Q1053" s="77">
        <v>45281.657638888886</v>
      </c>
      <c r="R1053" s="4">
        <v>910.35</v>
      </c>
      <c r="S1053" s="4">
        <v>653.95000000000005</v>
      </c>
      <c r="T1053" s="4" t="str">
        <f>VLOOKUP(E1053,zamiana!A:B,2,0)</f>
        <v>ALSTOM KTW</v>
      </c>
    </row>
    <row r="1054" spans="1:20" x14ac:dyDescent="0.3">
      <c r="A1054" s="4" t="s">
        <v>6995</v>
      </c>
      <c r="B1054" s="76">
        <v>45176</v>
      </c>
      <c r="C1054" s="76">
        <v>45174</v>
      </c>
      <c r="D1054" s="76">
        <v>45233</v>
      </c>
      <c r="E1054" s="4" t="s">
        <v>940</v>
      </c>
      <c r="F1054" s="4" t="s">
        <v>3867</v>
      </c>
      <c r="G1054" s="4" t="s">
        <v>942</v>
      </c>
      <c r="H1054" s="4" t="s">
        <v>493</v>
      </c>
      <c r="I1054" s="4" t="s">
        <v>1549</v>
      </c>
      <c r="J1054" s="4" t="s">
        <v>497</v>
      </c>
      <c r="K1054" s="4" t="s">
        <v>493</v>
      </c>
      <c r="L1054" s="4">
        <v>24</v>
      </c>
      <c r="M1054" s="4" t="s">
        <v>77</v>
      </c>
      <c r="N1054" s="4">
        <v>35.11</v>
      </c>
      <c r="O1054" s="4">
        <v>25.32</v>
      </c>
      <c r="P1054" s="4" t="s">
        <v>78</v>
      </c>
      <c r="Q1054" s="77">
        <v>45281.638888888891</v>
      </c>
      <c r="R1054" s="4">
        <v>842.64</v>
      </c>
      <c r="S1054" s="4">
        <v>607.67999999999995</v>
      </c>
      <c r="T1054" s="4" t="str">
        <f>VLOOKUP(E1054,zamiana!A:B,2,0)</f>
        <v>ALSTOM KTW</v>
      </c>
    </row>
    <row r="1055" spans="1:20" x14ac:dyDescent="0.3">
      <c r="A1055" s="4" t="s">
        <v>6995</v>
      </c>
      <c r="B1055" s="76">
        <v>45176</v>
      </c>
      <c r="C1055" s="76">
        <v>45174</v>
      </c>
      <c r="D1055" s="76">
        <v>45233</v>
      </c>
      <c r="E1055" s="4" t="s">
        <v>940</v>
      </c>
      <c r="F1055" s="4" t="s">
        <v>3867</v>
      </c>
      <c r="G1055" s="4" t="s">
        <v>942</v>
      </c>
      <c r="H1055" s="4" t="s">
        <v>493</v>
      </c>
      <c r="I1055" s="4" t="s">
        <v>1216</v>
      </c>
      <c r="J1055" s="4" t="s">
        <v>1216</v>
      </c>
      <c r="K1055" s="4" t="s">
        <v>493</v>
      </c>
      <c r="L1055" s="4">
        <v>24</v>
      </c>
      <c r="M1055" s="4" t="s">
        <v>77</v>
      </c>
      <c r="N1055" s="4">
        <v>19.690000000000001</v>
      </c>
      <c r="O1055" s="4">
        <v>10.31</v>
      </c>
      <c r="P1055" s="4" t="s">
        <v>78</v>
      </c>
      <c r="Q1055" s="77">
        <v>45281.628472222219</v>
      </c>
      <c r="R1055" s="4">
        <v>472.56</v>
      </c>
      <c r="S1055" s="4">
        <v>247.44</v>
      </c>
      <c r="T1055" s="4" t="str">
        <f>VLOOKUP(E1055,zamiana!A:B,2,0)</f>
        <v>ALSTOM KTW</v>
      </c>
    </row>
    <row r="1056" spans="1:20" x14ac:dyDescent="0.3">
      <c r="A1056" s="4" t="s">
        <v>6998</v>
      </c>
      <c r="B1056" s="76">
        <v>45176</v>
      </c>
      <c r="C1056" s="76">
        <v>45174</v>
      </c>
      <c r="D1056" s="76">
        <v>45238</v>
      </c>
      <c r="E1056" s="4" t="s">
        <v>940</v>
      </c>
      <c r="F1056" s="4" t="s">
        <v>3867</v>
      </c>
      <c r="G1056" s="4" t="s">
        <v>942</v>
      </c>
      <c r="H1056" s="4" t="s">
        <v>493</v>
      </c>
      <c r="I1056" s="4" t="s">
        <v>1308</v>
      </c>
      <c r="J1056" s="4" t="s">
        <v>499</v>
      </c>
      <c r="K1056" s="4" t="s">
        <v>493</v>
      </c>
      <c r="L1056" s="4">
        <v>4</v>
      </c>
      <c r="M1056" s="4" t="s">
        <v>77</v>
      </c>
      <c r="N1056" s="4">
        <v>27.55</v>
      </c>
      <c r="O1056" s="4">
        <v>13.52</v>
      </c>
      <c r="P1056" s="4" t="s">
        <v>78</v>
      </c>
      <c r="Q1056" s="77">
        <v>45281.647916666669</v>
      </c>
      <c r="R1056" s="4">
        <v>110.2</v>
      </c>
      <c r="S1056" s="4">
        <v>54.08</v>
      </c>
      <c r="T1056" s="4" t="str">
        <f>VLOOKUP(E1056,zamiana!A:B,2,0)</f>
        <v>ALSTOM KTW</v>
      </c>
    </row>
    <row r="1057" spans="1:20" x14ac:dyDescent="0.3">
      <c r="A1057" s="4" t="s">
        <v>6998</v>
      </c>
      <c r="B1057" s="76">
        <v>45176</v>
      </c>
      <c r="C1057" s="76">
        <v>45174</v>
      </c>
      <c r="D1057" s="76">
        <v>45238</v>
      </c>
      <c r="E1057" s="4" t="s">
        <v>940</v>
      </c>
      <c r="F1057" s="4" t="s">
        <v>3867</v>
      </c>
      <c r="G1057" s="4" t="s">
        <v>942</v>
      </c>
      <c r="H1057" s="4" t="s">
        <v>493</v>
      </c>
      <c r="I1057" s="4" t="s">
        <v>1308</v>
      </c>
      <c r="J1057" s="4" t="s">
        <v>499</v>
      </c>
      <c r="K1057" s="4" t="s">
        <v>493</v>
      </c>
      <c r="L1057" s="4">
        <v>4</v>
      </c>
      <c r="M1057" s="4" t="s">
        <v>77</v>
      </c>
      <c r="N1057" s="4">
        <v>27.55</v>
      </c>
      <c r="O1057" s="4">
        <v>13.52</v>
      </c>
      <c r="P1057" s="4" t="s">
        <v>78</v>
      </c>
      <c r="Q1057" s="77">
        <v>45281.647916666669</v>
      </c>
      <c r="R1057" s="4">
        <v>110.2</v>
      </c>
      <c r="S1057" s="4">
        <v>54.08</v>
      </c>
      <c r="T1057" s="4" t="str">
        <f>VLOOKUP(E1057,zamiana!A:B,2,0)</f>
        <v>ALSTOM KTW</v>
      </c>
    </row>
    <row r="1058" spans="1:20" x14ac:dyDescent="0.3">
      <c r="A1058" s="4" t="s">
        <v>6998</v>
      </c>
      <c r="B1058" s="76">
        <v>45176</v>
      </c>
      <c r="C1058" s="76">
        <v>45174</v>
      </c>
      <c r="D1058" s="76">
        <v>45238</v>
      </c>
      <c r="E1058" s="4" t="s">
        <v>940</v>
      </c>
      <c r="F1058" s="4" t="s">
        <v>3867</v>
      </c>
      <c r="G1058" s="4" t="s">
        <v>942</v>
      </c>
      <c r="H1058" s="4" t="s">
        <v>493</v>
      </c>
      <c r="I1058" s="4" t="s">
        <v>1366</v>
      </c>
      <c r="J1058" s="4" t="s">
        <v>499</v>
      </c>
      <c r="K1058" s="4" t="s">
        <v>493</v>
      </c>
      <c r="L1058" s="4">
        <v>7</v>
      </c>
      <c r="M1058" s="4" t="s">
        <v>77</v>
      </c>
      <c r="N1058" s="4">
        <v>29.42</v>
      </c>
      <c r="O1058" s="4">
        <v>13.69</v>
      </c>
      <c r="P1058" s="4" t="s">
        <v>78</v>
      </c>
      <c r="Q1058" s="77">
        <v>45281.652777777781</v>
      </c>
      <c r="R1058" s="4">
        <v>205.94</v>
      </c>
      <c r="S1058" s="4">
        <v>95.83</v>
      </c>
      <c r="T1058" s="4" t="str">
        <f>VLOOKUP(E1058,zamiana!A:B,2,0)</f>
        <v>ALSTOM KTW</v>
      </c>
    </row>
    <row r="1059" spans="1:20" x14ac:dyDescent="0.3">
      <c r="A1059" s="4" t="s">
        <v>6998</v>
      </c>
      <c r="B1059" s="76">
        <v>45176</v>
      </c>
      <c r="C1059" s="76">
        <v>45174</v>
      </c>
      <c r="D1059" s="76">
        <v>45238</v>
      </c>
      <c r="E1059" s="4" t="s">
        <v>940</v>
      </c>
      <c r="F1059" s="4" t="s">
        <v>3867</v>
      </c>
      <c r="G1059" s="4" t="s">
        <v>942</v>
      </c>
      <c r="H1059" s="4" t="s">
        <v>493</v>
      </c>
      <c r="I1059" s="4" t="s">
        <v>3128</v>
      </c>
      <c r="J1059" s="4" t="s">
        <v>3129</v>
      </c>
      <c r="K1059" s="4" t="s">
        <v>1143</v>
      </c>
      <c r="L1059" s="4">
        <v>6</v>
      </c>
      <c r="M1059" s="4" t="s">
        <v>77</v>
      </c>
      <c r="N1059" s="4">
        <v>29.7</v>
      </c>
      <c r="O1059" s="4">
        <v>45</v>
      </c>
      <c r="P1059" s="4" t="s">
        <v>78</v>
      </c>
      <c r="Q1059" s="77">
        <v>45173.658333333333</v>
      </c>
      <c r="R1059" s="4">
        <v>178.2</v>
      </c>
      <c r="S1059" s="4">
        <v>270</v>
      </c>
      <c r="T1059" s="4" t="str">
        <f>VLOOKUP(E1059,zamiana!A:B,2,0)</f>
        <v>ALSTOM KTW</v>
      </c>
    </row>
    <row r="1060" spans="1:20" x14ac:dyDescent="0.3">
      <c r="A1060" s="4" t="s">
        <v>6998</v>
      </c>
      <c r="B1060" s="76">
        <v>45176</v>
      </c>
      <c r="C1060" s="76">
        <v>45174</v>
      </c>
      <c r="D1060" s="76">
        <v>45238</v>
      </c>
      <c r="E1060" s="4" t="s">
        <v>940</v>
      </c>
      <c r="F1060" s="4" t="s">
        <v>3867</v>
      </c>
      <c r="G1060" s="4" t="s">
        <v>942</v>
      </c>
      <c r="H1060" s="4" t="s">
        <v>493</v>
      </c>
      <c r="I1060" s="4" t="s">
        <v>3926</v>
      </c>
      <c r="J1060" s="4" t="s">
        <v>1851</v>
      </c>
      <c r="K1060" s="4" t="s">
        <v>493</v>
      </c>
      <c r="L1060" s="4">
        <v>6</v>
      </c>
      <c r="M1060" s="4" t="s">
        <v>77</v>
      </c>
      <c r="N1060" s="4">
        <v>182.07</v>
      </c>
      <c r="O1060" s="4">
        <v>130.79</v>
      </c>
      <c r="P1060" s="4" t="s">
        <v>78</v>
      </c>
      <c r="Q1060" s="77">
        <v>45281.657638888886</v>
      </c>
      <c r="R1060" s="4">
        <v>1092.42</v>
      </c>
      <c r="S1060" s="4">
        <v>784.74</v>
      </c>
      <c r="T1060" s="4" t="str">
        <f>VLOOKUP(E1060,zamiana!A:B,2,0)</f>
        <v>ALSTOM KTW</v>
      </c>
    </row>
    <row r="1061" spans="1:20" x14ac:dyDescent="0.3">
      <c r="A1061" s="4" t="s">
        <v>6998</v>
      </c>
      <c r="B1061" s="76">
        <v>45176</v>
      </c>
      <c r="C1061" s="76">
        <v>45174</v>
      </c>
      <c r="D1061" s="76">
        <v>45238</v>
      </c>
      <c r="E1061" s="4" t="s">
        <v>940</v>
      </c>
      <c r="F1061" s="4" t="s">
        <v>3867</v>
      </c>
      <c r="G1061" s="4" t="s">
        <v>942</v>
      </c>
      <c r="H1061" s="4" t="s">
        <v>493</v>
      </c>
      <c r="I1061" s="4" t="s">
        <v>3926</v>
      </c>
      <c r="J1061" s="4" t="s">
        <v>1851</v>
      </c>
      <c r="K1061" s="4" t="s">
        <v>493</v>
      </c>
      <c r="L1061" s="4">
        <v>6</v>
      </c>
      <c r="M1061" s="4" t="s">
        <v>77</v>
      </c>
      <c r="N1061" s="4">
        <v>182.07</v>
      </c>
      <c r="O1061" s="4">
        <v>130.79</v>
      </c>
      <c r="P1061" s="4" t="s">
        <v>78</v>
      </c>
      <c r="Q1061" s="77">
        <v>45281.657638888886</v>
      </c>
      <c r="R1061" s="4">
        <v>1092.42</v>
      </c>
      <c r="S1061" s="4">
        <v>784.74</v>
      </c>
      <c r="T1061" s="4" t="str">
        <f>VLOOKUP(E1061,zamiana!A:B,2,0)</f>
        <v>ALSTOM KTW</v>
      </c>
    </row>
    <row r="1062" spans="1:20" x14ac:dyDescent="0.3">
      <c r="A1062" s="4" t="s">
        <v>6998</v>
      </c>
      <c r="B1062" s="76">
        <v>45176</v>
      </c>
      <c r="C1062" s="76">
        <v>45174</v>
      </c>
      <c r="D1062" s="76">
        <v>45238</v>
      </c>
      <c r="E1062" s="4" t="s">
        <v>940</v>
      </c>
      <c r="F1062" s="4" t="s">
        <v>3867</v>
      </c>
      <c r="G1062" s="4" t="s">
        <v>942</v>
      </c>
      <c r="H1062" s="4" t="s">
        <v>493</v>
      </c>
      <c r="I1062" s="4" t="s">
        <v>1645</v>
      </c>
      <c r="J1062" s="4" t="s">
        <v>1397</v>
      </c>
      <c r="K1062" s="4" t="s">
        <v>493</v>
      </c>
      <c r="L1062" s="4">
        <v>4</v>
      </c>
      <c r="M1062" s="4" t="s">
        <v>77</v>
      </c>
      <c r="N1062" s="4">
        <v>54.13</v>
      </c>
      <c r="O1062" s="4">
        <v>35.479999999999997</v>
      </c>
      <c r="P1062" s="4" t="s">
        <v>78</v>
      </c>
      <c r="Q1062" s="77">
        <v>45281.652777777781</v>
      </c>
      <c r="R1062" s="4">
        <v>216.52</v>
      </c>
      <c r="S1062" s="4">
        <v>141.91999999999999</v>
      </c>
      <c r="T1062" s="4" t="str">
        <f>VLOOKUP(E1062,zamiana!A:B,2,0)</f>
        <v>ALSTOM KTW</v>
      </c>
    </row>
    <row r="1063" spans="1:20" x14ac:dyDescent="0.3">
      <c r="A1063" s="4" t="s">
        <v>6998</v>
      </c>
      <c r="B1063" s="76">
        <v>45176</v>
      </c>
      <c r="C1063" s="76">
        <v>45174</v>
      </c>
      <c r="D1063" s="76">
        <v>45238</v>
      </c>
      <c r="E1063" s="4" t="s">
        <v>940</v>
      </c>
      <c r="F1063" s="4" t="s">
        <v>3867</v>
      </c>
      <c r="G1063" s="4" t="s">
        <v>942</v>
      </c>
      <c r="H1063" s="4" t="s">
        <v>493</v>
      </c>
      <c r="I1063" s="4" t="s">
        <v>1645</v>
      </c>
      <c r="J1063" s="4" t="s">
        <v>1397</v>
      </c>
      <c r="K1063" s="4" t="s">
        <v>493</v>
      </c>
      <c r="L1063" s="4">
        <v>4</v>
      </c>
      <c r="M1063" s="4" t="s">
        <v>77</v>
      </c>
      <c r="N1063" s="4">
        <v>54.13</v>
      </c>
      <c r="O1063" s="4">
        <v>35.479999999999997</v>
      </c>
      <c r="P1063" s="4" t="s">
        <v>78</v>
      </c>
      <c r="Q1063" s="77">
        <v>45281.652777777781</v>
      </c>
      <c r="R1063" s="4">
        <v>216.52</v>
      </c>
      <c r="S1063" s="4">
        <v>141.91999999999999</v>
      </c>
      <c r="T1063" s="4" t="str">
        <f>VLOOKUP(E1063,zamiana!A:B,2,0)</f>
        <v>ALSTOM KTW</v>
      </c>
    </row>
    <row r="1064" spans="1:20" x14ac:dyDescent="0.3">
      <c r="A1064" s="4" t="s">
        <v>6998</v>
      </c>
      <c r="B1064" s="76">
        <v>45176</v>
      </c>
      <c r="C1064" s="76">
        <v>45174</v>
      </c>
      <c r="D1064" s="76">
        <v>45238</v>
      </c>
      <c r="E1064" s="4" t="s">
        <v>940</v>
      </c>
      <c r="F1064" s="4" t="s">
        <v>3867</v>
      </c>
      <c r="G1064" s="4" t="s">
        <v>942</v>
      </c>
      <c r="H1064" s="4" t="s">
        <v>493</v>
      </c>
      <c r="I1064" s="4" t="s">
        <v>1645</v>
      </c>
      <c r="J1064" s="4" t="s">
        <v>1397</v>
      </c>
      <c r="K1064" s="4" t="s">
        <v>493</v>
      </c>
      <c r="L1064" s="4">
        <v>1</v>
      </c>
      <c r="M1064" s="4" t="s">
        <v>77</v>
      </c>
      <c r="N1064" s="4">
        <v>54.13</v>
      </c>
      <c r="O1064" s="4">
        <v>35.479999999999997</v>
      </c>
      <c r="P1064" s="4" t="s">
        <v>78</v>
      </c>
      <c r="Q1064" s="77">
        <v>45281.652777777781</v>
      </c>
      <c r="R1064" s="4">
        <v>54.13</v>
      </c>
      <c r="S1064" s="4">
        <v>35.479999999999997</v>
      </c>
      <c r="T1064" s="4" t="str">
        <f>VLOOKUP(E1064,zamiana!A:B,2,0)</f>
        <v>ALSTOM KTW</v>
      </c>
    </row>
    <row r="1065" spans="1:20" x14ac:dyDescent="0.3">
      <c r="A1065" s="4" t="s">
        <v>6998</v>
      </c>
      <c r="B1065" s="76">
        <v>45176</v>
      </c>
      <c r="C1065" s="76">
        <v>45174</v>
      </c>
      <c r="D1065" s="76">
        <v>45238</v>
      </c>
      <c r="E1065" s="4" t="s">
        <v>940</v>
      </c>
      <c r="F1065" s="4" t="s">
        <v>3867</v>
      </c>
      <c r="G1065" s="4" t="s">
        <v>942</v>
      </c>
      <c r="H1065" s="4" t="s">
        <v>493</v>
      </c>
      <c r="I1065" s="4" t="s">
        <v>2548</v>
      </c>
      <c r="J1065" s="4" t="s">
        <v>2549</v>
      </c>
      <c r="K1065" s="4" t="s">
        <v>1143</v>
      </c>
      <c r="L1065" s="4">
        <v>26</v>
      </c>
      <c r="M1065" s="4" t="s">
        <v>77</v>
      </c>
      <c r="N1065" s="4">
        <v>20.329999999999998</v>
      </c>
      <c r="O1065" s="4">
        <v>9.9700000000000006</v>
      </c>
      <c r="P1065" s="4" t="s">
        <v>78</v>
      </c>
      <c r="Q1065" s="77">
        <v>45281.662499999999</v>
      </c>
      <c r="R1065" s="4">
        <v>528.58000000000004</v>
      </c>
      <c r="S1065" s="4">
        <v>259.22000000000003</v>
      </c>
      <c r="T1065" s="4" t="str">
        <f>VLOOKUP(E1065,zamiana!A:B,2,0)</f>
        <v>ALSTOM KTW</v>
      </c>
    </row>
    <row r="1066" spans="1:20" x14ac:dyDescent="0.3">
      <c r="A1066" s="4" t="s">
        <v>6998</v>
      </c>
      <c r="B1066" s="76">
        <v>45176</v>
      </c>
      <c r="C1066" s="76">
        <v>45174</v>
      </c>
      <c r="D1066" s="76">
        <v>45238</v>
      </c>
      <c r="E1066" s="4" t="s">
        <v>940</v>
      </c>
      <c r="F1066" s="4" t="s">
        <v>3867</v>
      </c>
      <c r="G1066" s="4" t="s">
        <v>942</v>
      </c>
      <c r="H1066" s="4" t="s">
        <v>493</v>
      </c>
      <c r="I1066" s="4" t="s">
        <v>1396</v>
      </c>
      <c r="J1066" s="4" t="s">
        <v>1397</v>
      </c>
      <c r="K1066" s="4" t="s">
        <v>493</v>
      </c>
      <c r="L1066" s="4">
        <v>6</v>
      </c>
      <c r="M1066" s="4" t="s">
        <v>77</v>
      </c>
      <c r="N1066" s="4">
        <v>35.270000000000003</v>
      </c>
      <c r="O1066" s="4">
        <v>17.16</v>
      </c>
      <c r="P1066" s="4" t="s">
        <v>78</v>
      </c>
      <c r="Q1066" s="77">
        <v>45281.652777777781</v>
      </c>
      <c r="R1066" s="4">
        <v>211.62</v>
      </c>
      <c r="S1066" s="4">
        <v>102.96</v>
      </c>
      <c r="T1066" s="4" t="str">
        <f>VLOOKUP(E1066,zamiana!A:B,2,0)</f>
        <v>ALSTOM KTW</v>
      </c>
    </row>
    <row r="1067" spans="1:20" x14ac:dyDescent="0.3">
      <c r="A1067" s="4" t="s">
        <v>6998</v>
      </c>
      <c r="B1067" s="76">
        <v>45176</v>
      </c>
      <c r="C1067" s="76">
        <v>45174</v>
      </c>
      <c r="D1067" s="76">
        <v>45238</v>
      </c>
      <c r="E1067" s="4" t="s">
        <v>940</v>
      </c>
      <c r="F1067" s="4" t="s">
        <v>3867</v>
      </c>
      <c r="G1067" s="4" t="s">
        <v>942</v>
      </c>
      <c r="H1067" s="4" t="s">
        <v>493</v>
      </c>
      <c r="I1067" s="4" t="s">
        <v>1398</v>
      </c>
      <c r="J1067" s="4" t="s">
        <v>1397</v>
      </c>
      <c r="K1067" s="4" t="s">
        <v>493</v>
      </c>
      <c r="L1067" s="4">
        <v>4</v>
      </c>
      <c r="M1067" s="4" t="s">
        <v>77</v>
      </c>
      <c r="N1067" s="4">
        <v>37.659999999999997</v>
      </c>
      <c r="O1067" s="4">
        <v>17.29</v>
      </c>
      <c r="P1067" s="4" t="s">
        <v>78</v>
      </c>
      <c r="Q1067" s="77">
        <v>45281.652777777781</v>
      </c>
      <c r="R1067" s="4">
        <v>150.63999999999999</v>
      </c>
      <c r="S1067" s="4">
        <v>69.16</v>
      </c>
      <c r="T1067" s="4" t="str">
        <f>VLOOKUP(E1067,zamiana!A:B,2,0)</f>
        <v>ALSTOM KTW</v>
      </c>
    </row>
    <row r="1068" spans="1:20" x14ac:dyDescent="0.3">
      <c r="A1068" s="4" t="s">
        <v>6998</v>
      </c>
      <c r="B1068" s="76">
        <v>45176</v>
      </c>
      <c r="C1068" s="76">
        <v>45174</v>
      </c>
      <c r="D1068" s="76">
        <v>45238</v>
      </c>
      <c r="E1068" s="4" t="s">
        <v>940</v>
      </c>
      <c r="F1068" s="4" t="s">
        <v>3867</v>
      </c>
      <c r="G1068" s="4" t="s">
        <v>942</v>
      </c>
      <c r="H1068" s="4" t="s">
        <v>493</v>
      </c>
      <c r="I1068" s="4" t="s">
        <v>1752</v>
      </c>
      <c r="J1068" s="4" t="s">
        <v>1397</v>
      </c>
      <c r="K1068" s="4" t="s">
        <v>493</v>
      </c>
      <c r="L1068" s="4">
        <v>4</v>
      </c>
      <c r="M1068" s="4" t="s">
        <v>77</v>
      </c>
      <c r="N1068" s="4">
        <v>73.25</v>
      </c>
      <c r="O1068" s="4">
        <v>51.14</v>
      </c>
      <c r="P1068" s="4" t="s">
        <v>78</v>
      </c>
      <c r="Q1068" s="77">
        <v>45281.652777777781</v>
      </c>
      <c r="R1068" s="4">
        <v>293</v>
      </c>
      <c r="S1068" s="4">
        <v>204.56</v>
      </c>
      <c r="T1068" s="4" t="str">
        <f>VLOOKUP(E1068,zamiana!A:B,2,0)</f>
        <v>ALSTOM KTW</v>
      </c>
    </row>
    <row r="1069" spans="1:20" x14ac:dyDescent="0.3">
      <c r="A1069" s="4" t="s">
        <v>6998</v>
      </c>
      <c r="B1069" s="76">
        <v>45176</v>
      </c>
      <c r="C1069" s="76">
        <v>45174</v>
      </c>
      <c r="D1069" s="76">
        <v>45238</v>
      </c>
      <c r="E1069" s="4" t="s">
        <v>940</v>
      </c>
      <c r="F1069" s="4" t="s">
        <v>3867</v>
      </c>
      <c r="G1069" s="4" t="s">
        <v>942</v>
      </c>
      <c r="H1069" s="4" t="s">
        <v>493</v>
      </c>
      <c r="I1069" s="4" t="s">
        <v>1752</v>
      </c>
      <c r="J1069" s="4" t="s">
        <v>1397</v>
      </c>
      <c r="K1069" s="4" t="s">
        <v>493</v>
      </c>
      <c r="L1069" s="4">
        <v>4</v>
      </c>
      <c r="M1069" s="4" t="s">
        <v>77</v>
      </c>
      <c r="N1069" s="4">
        <v>73.25</v>
      </c>
      <c r="O1069" s="4">
        <v>51.14</v>
      </c>
      <c r="P1069" s="4" t="s">
        <v>78</v>
      </c>
      <c r="Q1069" s="77">
        <v>45281.652777777781</v>
      </c>
      <c r="R1069" s="4">
        <v>293</v>
      </c>
      <c r="S1069" s="4">
        <v>204.56</v>
      </c>
      <c r="T1069" s="4" t="str">
        <f>VLOOKUP(E1069,zamiana!A:B,2,0)</f>
        <v>ALSTOM KTW</v>
      </c>
    </row>
    <row r="1070" spans="1:20" x14ac:dyDescent="0.3">
      <c r="A1070" s="4" t="s">
        <v>6998</v>
      </c>
      <c r="B1070" s="76">
        <v>45176</v>
      </c>
      <c r="C1070" s="76">
        <v>45174</v>
      </c>
      <c r="D1070" s="76">
        <v>45238</v>
      </c>
      <c r="E1070" s="4" t="s">
        <v>940</v>
      </c>
      <c r="F1070" s="4" t="s">
        <v>3867</v>
      </c>
      <c r="G1070" s="4" t="s">
        <v>942</v>
      </c>
      <c r="H1070" s="4" t="s">
        <v>493</v>
      </c>
      <c r="I1070" s="4" t="s">
        <v>1725</v>
      </c>
      <c r="J1070" s="4" t="s">
        <v>1397</v>
      </c>
      <c r="K1070" s="4" t="s">
        <v>493</v>
      </c>
      <c r="L1070" s="4">
        <v>3</v>
      </c>
      <c r="M1070" s="4" t="s">
        <v>77</v>
      </c>
      <c r="N1070" s="4">
        <v>68.94</v>
      </c>
      <c r="O1070" s="4">
        <v>46.63</v>
      </c>
      <c r="P1070" s="4" t="s">
        <v>78</v>
      </c>
      <c r="Q1070" s="77">
        <v>45281.652777777781</v>
      </c>
      <c r="R1070" s="4">
        <v>206.82</v>
      </c>
      <c r="S1070" s="4">
        <v>139.88999999999999</v>
      </c>
      <c r="T1070" s="4" t="str">
        <f>VLOOKUP(E1070,zamiana!A:B,2,0)</f>
        <v>ALSTOM KTW</v>
      </c>
    </row>
    <row r="1071" spans="1:20" x14ac:dyDescent="0.3">
      <c r="A1071" s="4" t="s">
        <v>6998</v>
      </c>
      <c r="B1071" s="76">
        <v>45176</v>
      </c>
      <c r="C1071" s="76">
        <v>45174</v>
      </c>
      <c r="D1071" s="76">
        <v>45238</v>
      </c>
      <c r="E1071" s="4" t="s">
        <v>940</v>
      </c>
      <c r="F1071" s="4" t="s">
        <v>3867</v>
      </c>
      <c r="G1071" s="4" t="s">
        <v>942</v>
      </c>
      <c r="H1071" s="4" t="s">
        <v>493</v>
      </c>
      <c r="I1071" s="4" t="s">
        <v>1685</v>
      </c>
      <c r="J1071" s="4" t="s">
        <v>1397</v>
      </c>
      <c r="K1071" s="4" t="s">
        <v>493</v>
      </c>
      <c r="L1071" s="4">
        <v>1</v>
      </c>
      <c r="M1071" s="4" t="s">
        <v>77</v>
      </c>
      <c r="N1071" s="4">
        <v>72.010000000000005</v>
      </c>
      <c r="O1071" s="4">
        <v>41.26</v>
      </c>
      <c r="P1071" s="4" t="s">
        <v>78</v>
      </c>
      <c r="Q1071" s="77">
        <v>45281.652777777781</v>
      </c>
      <c r="R1071" s="4">
        <v>72.010000000000005</v>
      </c>
      <c r="S1071" s="4">
        <v>41.26</v>
      </c>
      <c r="T1071" s="4" t="str">
        <f>VLOOKUP(E1071,zamiana!A:B,2,0)</f>
        <v>ALSTOM KTW</v>
      </c>
    </row>
    <row r="1072" spans="1:20" x14ac:dyDescent="0.3">
      <c r="A1072" s="4" t="s">
        <v>6998</v>
      </c>
      <c r="B1072" s="76">
        <v>45176</v>
      </c>
      <c r="C1072" s="76">
        <v>45174</v>
      </c>
      <c r="D1072" s="76">
        <v>45238</v>
      </c>
      <c r="E1072" s="4" t="s">
        <v>940</v>
      </c>
      <c r="F1072" s="4" t="s">
        <v>3867</v>
      </c>
      <c r="G1072" s="4" t="s">
        <v>942</v>
      </c>
      <c r="H1072" s="4" t="s">
        <v>493</v>
      </c>
      <c r="I1072" s="4" t="s">
        <v>1549</v>
      </c>
      <c r="J1072" s="4" t="s">
        <v>497</v>
      </c>
      <c r="K1072" s="4" t="s">
        <v>493</v>
      </c>
      <c r="L1072" s="4">
        <v>4</v>
      </c>
      <c r="M1072" s="4" t="s">
        <v>77</v>
      </c>
      <c r="N1072" s="4">
        <v>35.11</v>
      </c>
      <c r="O1072" s="4">
        <v>25.32</v>
      </c>
      <c r="P1072" s="4" t="s">
        <v>78</v>
      </c>
      <c r="Q1072" s="77">
        <v>45281.638888888891</v>
      </c>
      <c r="R1072" s="4">
        <v>140.44</v>
      </c>
      <c r="S1072" s="4">
        <v>101.28</v>
      </c>
      <c r="T1072" s="4" t="str">
        <f>VLOOKUP(E1072,zamiana!A:B,2,0)</f>
        <v>ALSTOM KTW</v>
      </c>
    </row>
    <row r="1073" spans="1:20" x14ac:dyDescent="0.3">
      <c r="A1073" s="4" t="s">
        <v>6998</v>
      </c>
      <c r="B1073" s="76">
        <v>45176</v>
      </c>
      <c r="C1073" s="76">
        <v>45174</v>
      </c>
      <c r="D1073" s="76">
        <v>45238</v>
      </c>
      <c r="E1073" s="4" t="s">
        <v>940</v>
      </c>
      <c r="F1073" s="4" t="s">
        <v>3867</v>
      </c>
      <c r="G1073" s="4" t="s">
        <v>942</v>
      </c>
      <c r="H1073" s="4" t="s">
        <v>493</v>
      </c>
      <c r="I1073" s="4" t="s">
        <v>1549</v>
      </c>
      <c r="J1073" s="4" t="s">
        <v>497</v>
      </c>
      <c r="K1073" s="4" t="s">
        <v>493</v>
      </c>
      <c r="L1073" s="4">
        <v>4</v>
      </c>
      <c r="M1073" s="4" t="s">
        <v>77</v>
      </c>
      <c r="N1073" s="4">
        <v>35.11</v>
      </c>
      <c r="O1073" s="4">
        <v>25.32</v>
      </c>
      <c r="P1073" s="4" t="s">
        <v>78</v>
      </c>
      <c r="Q1073" s="77">
        <v>45281.638888888891</v>
      </c>
      <c r="R1073" s="4">
        <v>140.44</v>
      </c>
      <c r="S1073" s="4">
        <v>101.28</v>
      </c>
      <c r="T1073" s="4" t="str">
        <f>VLOOKUP(E1073,zamiana!A:B,2,0)</f>
        <v>ALSTOM KTW</v>
      </c>
    </row>
    <row r="1074" spans="1:20" x14ac:dyDescent="0.3">
      <c r="A1074" s="4" t="s">
        <v>6998</v>
      </c>
      <c r="B1074" s="76">
        <v>45176</v>
      </c>
      <c r="C1074" s="76">
        <v>45174</v>
      </c>
      <c r="D1074" s="76">
        <v>45238</v>
      </c>
      <c r="E1074" s="4" t="s">
        <v>940</v>
      </c>
      <c r="F1074" s="4" t="s">
        <v>3867</v>
      </c>
      <c r="G1074" s="4" t="s">
        <v>942</v>
      </c>
      <c r="H1074" s="4" t="s">
        <v>493</v>
      </c>
      <c r="I1074" s="4" t="s">
        <v>1183</v>
      </c>
      <c r="J1074" s="4" t="s">
        <v>1183</v>
      </c>
      <c r="K1074" s="4" t="s">
        <v>493</v>
      </c>
      <c r="L1074" s="4">
        <v>22</v>
      </c>
      <c r="M1074" s="4" t="s">
        <v>77</v>
      </c>
      <c r="N1074" s="4">
        <v>20.28</v>
      </c>
      <c r="O1074" s="4">
        <v>10.220000000000001</v>
      </c>
      <c r="P1074" s="4" t="s">
        <v>78</v>
      </c>
      <c r="Q1074" s="77">
        <v>45281.628472222219</v>
      </c>
      <c r="R1074" s="4">
        <v>446.16</v>
      </c>
      <c r="S1074" s="4">
        <v>224.84</v>
      </c>
      <c r="T1074" s="4" t="str">
        <f>VLOOKUP(E1074,zamiana!A:B,2,0)</f>
        <v>ALSTOM KTW</v>
      </c>
    </row>
    <row r="1075" spans="1:20" x14ac:dyDescent="0.3">
      <c r="A1075" s="4" t="s">
        <v>6998</v>
      </c>
      <c r="B1075" s="76">
        <v>45176</v>
      </c>
      <c r="C1075" s="76">
        <v>45174</v>
      </c>
      <c r="D1075" s="76">
        <v>45238</v>
      </c>
      <c r="E1075" s="4" t="s">
        <v>940</v>
      </c>
      <c r="F1075" s="4" t="s">
        <v>3867</v>
      </c>
      <c r="G1075" s="4" t="s">
        <v>942</v>
      </c>
      <c r="H1075" s="4" t="s">
        <v>493</v>
      </c>
      <c r="I1075" s="4" t="s">
        <v>2441</v>
      </c>
      <c r="J1075" s="4" t="s">
        <v>2442</v>
      </c>
      <c r="K1075" s="4" t="s">
        <v>493</v>
      </c>
      <c r="L1075" s="4">
        <v>4</v>
      </c>
      <c r="M1075" s="4" t="s">
        <v>77</v>
      </c>
      <c r="N1075" s="4">
        <v>77.22</v>
      </c>
      <c r="O1075" s="4">
        <v>45</v>
      </c>
      <c r="P1075" s="4" t="s">
        <v>78</v>
      </c>
      <c r="Q1075" s="77">
        <v>45173.661805555559</v>
      </c>
      <c r="R1075" s="4">
        <v>308.88</v>
      </c>
      <c r="S1075" s="4">
        <v>180</v>
      </c>
      <c r="T1075" s="4" t="str">
        <f>VLOOKUP(E1075,zamiana!A:B,2,0)</f>
        <v>ALSTOM KTW</v>
      </c>
    </row>
    <row r="1076" spans="1:20" x14ac:dyDescent="0.3">
      <c r="A1076" s="4" t="s">
        <v>6998</v>
      </c>
      <c r="B1076" s="76">
        <v>45176</v>
      </c>
      <c r="C1076" s="76">
        <v>45174</v>
      </c>
      <c r="D1076" s="76">
        <v>45238</v>
      </c>
      <c r="E1076" s="4" t="s">
        <v>940</v>
      </c>
      <c r="F1076" s="4" t="s">
        <v>3867</v>
      </c>
      <c r="G1076" s="4" t="s">
        <v>942</v>
      </c>
      <c r="H1076" s="4" t="s">
        <v>493</v>
      </c>
      <c r="I1076" s="4" t="s">
        <v>1203</v>
      </c>
      <c r="J1076" s="4" t="s">
        <v>1204</v>
      </c>
      <c r="K1076" s="4" t="s">
        <v>493</v>
      </c>
      <c r="L1076" s="4">
        <v>6</v>
      </c>
      <c r="M1076" s="4" t="s">
        <v>77</v>
      </c>
      <c r="N1076" s="4">
        <v>20.54</v>
      </c>
      <c r="O1076" s="4">
        <v>12.52</v>
      </c>
      <c r="P1076" s="4" t="s">
        <v>78</v>
      </c>
      <c r="Q1076" s="77">
        <v>45281.63958333333</v>
      </c>
      <c r="R1076" s="4">
        <v>123.24</v>
      </c>
      <c r="S1076" s="4">
        <v>75.12</v>
      </c>
      <c r="T1076" s="4" t="str">
        <f>VLOOKUP(E1076,zamiana!A:B,2,0)</f>
        <v>ALSTOM KTW</v>
      </c>
    </row>
    <row r="1077" spans="1:20" x14ac:dyDescent="0.3">
      <c r="A1077" s="4" t="s">
        <v>6998</v>
      </c>
      <c r="B1077" s="76">
        <v>45176</v>
      </c>
      <c r="C1077" s="76">
        <v>45174</v>
      </c>
      <c r="D1077" s="76">
        <v>45238</v>
      </c>
      <c r="E1077" s="4" t="s">
        <v>940</v>
      </c>
      <c r="F1077" s="4" t="s">
        <v>3867</v>
      </c>
      <c r="G1077" s="4" t="s">
        <v>942</v>
      </c>
      <c r="H1077" s="4" t="s">
        <v>493</v>
      </c>
      <c r="I1077" s="4" t="s">
        <v>1674</v>
      </c>
      <c r="J1077" s="4" t="s">
        <v>1674</v>
      </c>
      <c r="K1077" s="4" t="s">
        <v>493</v>
      </c>
      <c r="L1077" s="4">
        <v>2</v>
      </c>
      <c r="M1077" s="4" t="s">
        <v>77</v>
      </c>
      <c r="N1077" s="4">
        <v>56.39</v>
      </c>
      <c r="O1077" s="4">
        <v>34.64</v>
      </c>
      <c r="P1077" s="4" t="s">
        <v>78</v>
      </c>
      <c r="Q1077" s="77">
        <v>45281.628472222219</v>
      </c>
      <c r="R1077" s="4">
        <v>112.78</v>
      </c>
      <c r="S1077" s="4">
        <v>69.28</v>
      </c>
      <c r="T1077" s="4" t="str">
        <f>VLOOKUP(E1077,zamiana!A:B,2,0)</f>
        <v>ALSTOM KTW</v>
      </c>
    </row>
    <row r="1078" spans="1:20" x14ac:dyDescent="0.3">
      <c r="A1078" s="4" t="s">
        <v>6998</v>
      </c>
      <c r="B1078" s="76">
        <v>45176</v>
      </c>
      <c r="C1078" s="76">
        <v>45174</v>
      </c>
      <c r="D1078" s="76">
        <v>45238</v>
      </c>
      <c r="E1078" s="4" t="s">
        <v>940</v>
      </c>
      <c r="F1078" s="4" t="s">
        <v>3867</v>
      </c>
      <c r="G1078" s="4" t="s">
        <v>942</v>
      </c>
      <c r="H1078" s="4" t="s">
        <v>493</v>
      </c>
      <c r="I1078" s="4" t="s">
        <v>1675</v>
      </c>
      <c r="J1078" s="4" t="s">
        <v>1675</v>
      </c>
      <c r="K1078" s="4" t="s">
        <v>493</v>
      </c>
      <c r="L1078" s="4">
        <v>2</v>
      </c>
      <c r="M1078" s="4" t="s">
        <v>77</v>
      </c>
      <c r="N1078" s="4">
        <v>56.35</v>
      </c>
      <c r="O1078" s="4">
        <v>34.08</v>
      </c>
      <c r="P1078" s="4" t="s">
        <v>78</v>
      </c>
      <c r="Q1078" s="77">
        <v>45281.628472222219</v>
      </c>
      <c r="R1078" s="4">
        <v>112.7</v>
      </c>
      <c r="S1078" s="4">
        <v>68.16</v>
      </c>
      <c r="T1078" s="4" t="str">
        <f>VLOOKUP(E1078,zamiana!A:B,2,0)</f>
        <v>ALSTOM KTW</v>
      </c>
    </row>
    <row r="1079" spans="1:20" x14ac:dyDescent="0.3">
      <c r="A1079" s="4" t="s">
        <v>6998</v>
      </c>
      <c r="B1079" s="76">
        <v>45176</v>
      </c>
      <c r="C1079" s="76">
        <v>45174</v>
      </c>
      <c r="D1079" s="76">
        <v>45238</v>
      </c>
      <c r="E1079" s="4" t="s">
        <v>940</v>
      </c>
      <c r="F1079" s="4" t="s">
        <v>3867</v>
      </c>
      <c r="G1079" s="4" t="s">
        <v>942</v>
      </c>
      <c r="H1079" s="4" t="s">
        <v>493</v>
      </c>
      <c r="I1079" s="4" t="s">
        <v>1679</v>
      </c>
      <c r="J1079" s="4" t="s">
        <v>1679</v>
      </c>
      <c r="K1079" s="4" t="s">
        <v>493</v>
      </c>
      <c r="L1079" s="4">
        <v>10</v>
      </c>
      <c r="M1079" s="4" t="s">
        <v>77</v>
      </c>
      <c r="N1079" s="4">
        <v>45.03</v>
      </c>
      <c r="O1079" s="4">
        <v>41.94</v>
      </c>
      <c r="P1079" s="4" t="s">
        <v>78</v>
      </c>
      <c r="Q1079" s="77">
        <v>45281.628472222219</v>
      </c>
      <c r="R1079" s="4">
        <v>450.3</v>
      </c>
      <c r="S1079" s="4">
        <v>419.4</v>
      </c>
      <c r="T1079" s="4" t="str">
        <f>VLOOKUP(E1079,zamiana!A:B,2,0)</f>
        <v>ALSTOM KTW</v>
      </c>
    </row>
    <row r="1080" spans="1:20" x14ac:dyDescent="0.3">
      <c r="A1080" s="4" t="s">
        <v>6998</v>
      </c>
      <c r="B1080" s="76">
        <v>45176</v>
      </c>
      <c r="C1080" s="76">
        <v>45174</v>
      </c>
      <c r="D1080" s="76">
        <v>45238</v>
      </c>
      <c r="E1080" s="4" t="s">
        <v>940</v>
      </c>
      <c r="F1080" s="4" t="s">
        <v>3867</v>
      </c>
      <c r="G1080" s="4" t="s">
        <v>942</v>
      </c>
      <c r="H1080" s="4" t="s">
        <v>493</v>
      </c>
      <c r="I1080" s="4" t="s">
        <v>1696</v>
      </c>
      <c r="J1080" s="4" t="s">
        <v>1696</v>
      </c>
      <c r="K1080" s="4" t="s">
        <v>493</v>
      </c>
      <c r="L1080" s="4">
        <v>6</v>
      </c>
      <c r="M1080" s="4" t="s">
        <v>77</v>
      </c>
      <c r="N1080" s="4">
        <v>69.97</v>
      </c>
      <c r="O1080" s="4">
        <v>45.45</v>
      </c>
      <c r="P1080" s="4" t="s">
        <v>78</v>
      </c>
      <c r="Q1080" s="77">
        <v>45281.628472222219</v>
      </c>
      <c r="R1080" s="4">
        <v>419.82</v>
      </c>
      <c r="S1080" s="4">
        <v>272.7</v>
      </c>
      <c r="T1080" s="4" t="str">
        <f>VLOOKUP(E1080,zamiana!A:B,2,0)</f>
        <v>ALSTOM KTW</v>
      </c>
    </row>
    <row r="1081" spans="1:20" x14ac:dyDescent="0.3">
      <c r="A1081" s="4" t="s">
        <v>6998</v>
      </c>
      <c r="B1081" s="76">
        <v>45176</v>
      </c>
      <c r="C1081" s="76">
        <v>45174</v>
      </c>
      <c r="D1081" s="76">
        <v>45238</v>
      </c>
      <c r="E1081" s="4" t="s">
        <v>940</v>
      </c>
      <c r="F1081" s="4" t="s">
        <v>3867</v>
      </c>
      <c r="G1081" s="4" t="s">
        <v>942</v>
      </c>
      <c r="H1081" s="4" t="s">
        <v>493</v>
      </c>
      <c r="I1081" s="4" t="s">
        <v>2438</v>
      </c>
      <c r="J1081" s="4" t="s">
        <v>2438</v>
      </c>
      <c r="K1081" s="4" t="s">
        <v>493</v>
      </c>
      <c r="L1081" s="4">
        <v>8</v>
      </c>
      <c r="M1081" s="4" t="s">
        <v>77</v>
      </c>
      <c r="N1081" s="4">
        <v>118.72</v>
      </c>
      <c r="O1081" s="4">
        <v>84.15</v>
      </c>
      <c r="P1081" s="4" t="s">
        <v>78</v>
      </c>
      <c r="Q1081" s="77">
        <v>45281.628472222219</v>
      </c>
      <c r="R1081" s="4">
        <v>949.76</v>
      </c>
      <c r="S1081" s="4">
        <v>673.2</v>
      </c>
      <c r="T1081" s="4" t="str">
        <f>VLOOKUP(E1081,zamiana!A:B,2,0)</f>
        <v>ALSTOM KTW</v>
      </c>
    </row>
    <row r="1082" spans="1:20" x14ac:dyDescent="0.3">
      <c r="A1082" s="4" t="s">
        <v>6998</v>
      </c>
      <c r="B1082" s="76">
        <v>45176</v>
      </c>
      <c r="C1082" s="76">
        <v>45174</v>
      </c>
      <c r="D1082" s="76">
        <v>45238</v>
      </c>
      <c r="E1082" s="4" t="s">
        <v>940</v>
      </c>
      <c r="F1082" s="4" t="s">
        <v>3867</v>
      </c>
      <c r="G1082" s="4" t="s">
        <v>942</v>
      </c>
      <c r="H1082" s="4" t="s">
        <v>493</v>
      </c>
      <c r="I1082" s="4" t="s">
        <v>2438</v>
      </c>
      <c r="J1082" s="4" t="s">
        <v>2438</v>
      </c>
      <c r="K1082" s="4" t="s">
        <v>493</v>
      </c>
      <c r="L1082" s="4">
        <v>8</v>
      </c>
      <c r="M1082" s="4" t="s">
        <v>77</v>
      </c>
      <c r="N1082" s="4">
        <v>118.72</v>
      </c>
      <c r="O1082" s="4">
        <v>84.15</v>
      </c>
      <c r="P1082" s="4" t="s">
        <v>78</v>
      </c>
      <c r="Q1082" s="77">
        <v>45281.628472222219</v>
      </c>
      <c r="R1082" s="4">
        <v>949.76</v>
      </c>
      <c r="S1082" s="4">
        <v>673.2</v>
      </c>
      <c r="T1082" s="4" t="str">
        <f>VLOOKUP(E1082,zamiana!A:B,2,0)</f>
        <v>ALSTOM KTW</v>
      </c>
    </row>
    <row r="1083" spans="1:20" x14ac:dyDescent="0.3">
      <c r="A1083" s="4" t="s">
        <v>6998</v>
      </c>
      <c r="B1083" s="76">
        <v>45176</v>
      </c>
      <c r="C1083" s="76">
        <v>45174</v>
      </c>
      <c r="D1083" s="76">
        <v>45238</v>
      </c>
      <c r="E1083" s="4" t="s">
        <v>940</v>
      </c>
      <c r="F1083" s="4" t="s">
        <v>3867</v>
      </c>
      <c r="G1083" s="4" t="s">
        <v>942</v>
      </c>
      <c r="H1083" s="4" t="s">
        <v>493</v>
      </c>
      <c r="I1083" s="4" t="s">
        <v>2438</v>
      </c>
      <c r="J1083" s="4" t="s">
        <v>2438</v>
      </c>
      <c r="K1083" s="4" t="s">
        <v>493</v>
      </c>
      <c r="L1083" s="4">
        <v>6</v>
      </c>
      <c r="M1083" s="4" t="s">
        <v>77</v>
      </c>
      <c r="N1083" s="4">
        <v>118.72</v>
      </c>
      <c r="O1083" s="4">
        <v>84.15</v>
      </c>
      <c r="P1083" s="4" t="s">
        <v>78</v>
      </c>
      <c r="Q1083" s="77">
        <v>45281.628472222219</v>
      </c>
      <c r="R1083" s="4">
        <v>712.32</v>
      </c>
      <c r="S1083" s="4">
        <v>504.9</v>
      </c>
      <c r="T1083" s="4" t="str">
        <f>VLOOKUP(E1083,zamiana!A:B,2,0)</f>
        <v>ALSTOM KTW</v>
      </c>
    </row>
    <row r="1084" spans="1:20" x14ac:dyDescent="0.3">
      <c r="A1084" s="4" t="s">
        <v>6998</v>
      </c>
      <c r="B1084" s="76">
        <v>45176</v>
      </c>
      <c r="C1084" s="76">
        <v>45174</v>
      </c>
      <c r="D1084" s="76">
        <v>45238</v>
      </c>
      <c r="E1084" s="4" t="s">
        <v>940</v>
      </c>
      <c r="F1084" s="4" t="s">
        <v>3867</v>
      </c>
      <c r="G1084" s="4" t="s">
        <v>942</v>
      </c>
      <c r="H1084" s="4" t="s">
        <v>493</v>
      </c>
      <c r="I1084" s="4" t="s">
        <v>1755</v>
      </c>
      <c r="J1084" s="4" t="s">
        <v>1755</v>
      </c>
      <c r="K1084" s="4" t="s">
        <v>493</v>
      </c>
      <c r="L1084" s="4">
        <v>8</v>
      </c>
      <c r="M1084" s="4" t="s">
        <v>77</v>
      </c>
      <c r="N1084" s="4">
        <v>75.62</v>
      </c>
      <c r="O1084" s="4">
        <v>51.82</v>
      </c>
      <c r="P1084" s="4" t="s">
        <v>78</v>
      </c>
      <c r="Q1084" s="77">
        <v>45281.628472222219</v>
      </c>
      <c r="R1084" s="4">
        <v>604.96</v>
      </c>
      <c r="S1084" s="4">
        <v>414.56</v>
      </c>
      <c r="T1084" s="4" t="str">
        <f>VLOOKUP(E1084,zamiana!A:B,2,0)</f>
        <v>ALSTOM KTW</v>
      </c>
    </row>
    <row r="1085" spans="1:20" x14ac:dyDescent="0.3">
      <c r="A1085" s="4" t="s">
        <v>6998</v>
      </c>
      <c r="B1085" s="76">
        <v>45176</v>
      </c>
      <c r="C1085" s="76">
        <v>45174</v>
      </c>
      <c r="D1085" s="76">
        <v>45238</v>
      </c>
      <c r="E1085" s="4" t="s">
        <v>940</v>
      </c>
      <c r="F1085" s="4" t="s">
        <v>3867</v>
      </c>
      <c r="G1085" s="4" t="s">
        <v>942</v>
      </c>
      <c r="H1085" s="4" t="s">
        <v>493</v>
      </c>
      <c r="I1085" s="4" t="s">
        <v>1182</v>
      </c>
      <c r="J1085" s="4" t="s">
        <v>499</v>
      </c>
      <c r="K1085" s="4" t="s">
        <v>493</v>
      </c>
      <c r="L1085" s="4">
        <v>6</v>
      </c>
      <c r="M1085" s="4" t="s">
        <v>77</v>
      </c>
      <c r="N1085" s="4">
        <v>19.309999999999999</v>
      </c>
      <c r="O1085" s="4">
        <v>8.7100000000000009</v>
      </c>
      <c r="P1085" s="4" t="s">
        <v>78</v>
      </c>
      <c r="Q1085" s="77">
        <v>45281.652777777781</v>
      </c>
      <c r="R1085" s="4">
        <v>115.86</v>
      </c>
      <c r="S1085" s="4">
        <v>52.26</v>
      </c>
      <c r="T1085" s="4" t="str">
        <f>VLOOKUP(E1085,zamiana!A:B,2,0)</f>
        <v>ALSTOM KTW</v>
      </c>
    </row>
    <row r="1086" spans="1:20" x14ac:dyDescent="0.3">
      <c r="A1086" s="4" t="s">
        <v>6998</v>
      </c>
      <c r="B1086" s="76">
        <v>45176</v>
      </c>
      <c r="C1086" s="76">
        <v>45174</v>
      </c>
      <c r="D1086" s="76">
        <v>45238</v>
      </c>
      <c r="E1086" s="4" t="s">
        <v>940</v>
      </c>
      <c r="F1086" s="4" t="s">
        <v>3867</v>
      </c>
      <c r="G1086" s="4" t="s">
        <v>942</v>
      </c>
      <c r="H1086" s="4" t="s">
        <v>493</v>
      </c>
      <c r="I1086" s="4" t="s">
        <v>1199</v>
      </c>
      <c r="J1086" s="4" t="s">
        <v>1200</v>
      </c>
      <c r="K1086" s="4" t="s">
        <v>493</v>
      </c>
      <c r="L1086" s="4">
        <v>8</v>
      </c>
      <c r="M1086" s="4" t="s">
        <v>77</v>
      </c>
      <c r="N1086" s="4">
        <v>8.8699999999999992</v>
      </c>
      <c r="O1086" s="4">
        <v>7.2</v>
      </c>
      <c r="P1086" s="4" t="s">
        <v>78</v>
      </c>
      <c r="Q1086" s="77">
        <v>45173.662499999999</v>
      </c>
      <c r="R1086" s="4">
        <v>70.959999999999994</v>
      </c>
      <c r="S1086" s="4">
        <v>57.6</v>
      </c>
      <c r="T1086" s="4" t="str">
        <f>VLOOKUP(E1086,zamiana!A:B,2,0)</f>
        <v>ALSTOM KTW</v>
      </c>
    </row>
    <row r="1087" spans="1:20" x14ac:dyDescent="0.3">
      <c r="A1087" s="4" t="s">
        <v>6998</v>
      </c>
      <c r="B1087" s="76">
        <v>45176</v>
      </c>
      <c r="C1087" s="76">
        <v>45174</v>
      </c>
      <c r="D1087" s="76">
        <v>45238</v>
      </c>
      <c r="E1087" s="4" t="s">
        <v>940</v>
      </c>
      <c r="F1087" s="4" t="s">
        <v>3867</v>
      </c>
      <c r="G1087" s="4" t="s">
        <v>942</v>
      </c>
      <c r="H1087" s="4" t="s">
        <v>493</v>
      </c>
      <c r="I1087" s="4" t="s">
        <v>1458</v>
      </c>
      <c r="J1087" s="4" t="s">
        <v>1458</v>
      </c>
      <c r="K1087" s="4" t="s">
        <v>493</v>
      </c>
      <c r="L1087" s="4">
        <v>10</v>
      </c>
      <c r="M1087" s="4" t="s">
        <v>77</v>
      </c>
      <c r="N1087" s="4">
        <v>35.47</v>
      </c>
      <c r="O1087" s="4">
        <v>18.350000000000001</v>
      </c>
      <c r="P1087" s="4" t="s">
        <v>78</v>
      </c>
      <c r="Q1087" s="77">
        <v>45281.628472222219</v>
      </c>
      <c r="R1087" s="4">
        <v>354.7</v>
      </c>
      <c r="S1087" s="4">
        <v>183.5</v>
      </c>
      <c r="T1087" s="4" t="str">
        <f>VLOOKUP(E1087,zamiana!A:B,2,0)</f>
        <v>ALSTOM KTW</v>
      </c>
    </row>
    <row r="1088" spans="1:20" x14ac:dyDescent="0.3">
      <c r="A1088" s="4" t="s">
        <v>6998</v>
      </c>
      <c r="B1088" s="76">
        <v>45176</v>
      </c>
      <c r="C1088" s="76">
        <v>45174</v>
      </c>
      <c r="D1088" s="76">
        <v>45238</v>
      </c>
      <c r="E1088" s="4" t="s">
        <v>940</v>
      </c>
      <c r="F1088" s="4" t="s">
        <v>3867</v>
      </c>
      <c r="G1088" s="4" t="s">
        <v>942</v>
      </c>
      <c r="H1088" s="4" t="s">
        <v>493</v>
      </c>
      <c r="I1088" s="4" t="s">
        <v>1792</v>
      </c>
      <c r="J1088" s="4" t="s">
        <v>1792</v>
      </c>
      <c r="K1088" s="4" t="s">
        <v>493</v>
      </c>
      <c r="L1088" s="4">
        <v>6</v>
      </c>
      <c r="M1088" s="4" t="s">
        <v>77</v>
      </c>
      <c r="N1088" s="4">
        <v>70.73</v>
      </c>
      <c r="O1088" s="4">
        <v>58.52</v>
      </c>
      <c r="P1088" s="4" t="s">
        <v>78</v>
      </c>
      <c r="Q1088" s="77">
        <v>45281.628472222219</v>
      </c>
      <c r="R1088" s="4">
        <v>424.38</v>
      </c>
      <c r="S1088" s="4">
        <v>351.12</v>
      </c>
      <c r="T1088" s="4" t="str">
        <f>VLOOKUP(E1088,zamiana!A:B,2,0)</f>
        <v>ALSTOM KTW</v>
      </c>
    </row>
    <row r="1089" spans="1:20" x14ac:dyDescent="0.3">
      <c r="A1089" s="4" t="s">
        <v>6998</v>
      </c>
      <c r="B1089" s="76">
        <v>45176</v>
      </c>
      <c r="C1089" s="76">
        <v>45174</v>
      </c>
      <c r="D1089" s="76">
        <v>45238</v>
      </c>
      <c r="E1089" s="4" t="s">
        <v>940</v>
      </c>
      <c r="F1089" s="4" t="s">
        <v>3867</v>
      </c>
      <c r="G1089" s="4" t="s">
        <v>942</v>
      </c>
      <c r="H1089" s="4" t="s">
        <v>493</v>
      </c>
      <c r="I1089" s="4" t="s">
        <v>1548</v>
      </c>
      <c r="J1089" s="4" t="s">
        <v>1548</v>
      </c>
      <c r="K1089" s="4" t="s">
        <v>493</v>
      </c>
      <c r="L1089" s="4">
        <v>10</v>
      </c>
      <c r="M1089" s="4" t="s">
        <v>77</v>
      </c>
      <c r="N1089" s="4">
        <v>48.1</v>
      </c>
      <c r="O1089" s="4">
        <v>27.27</v>
      </c>
      <c r="P1089" s="4" t="s">
        <v>78</v>
      </c>
      <c r="Q1089" s="77">
        <v>45281.628472222219</v>
      </c>
      <c r="R1089" s="4">
        <v>481</v>
      </c>
      <c r="S1089" s="4">
        <v>272.7</v>
      </c>
      <c r="T1089" s="4" t="str">
        <f>VLOOKUP(E1089,zamiana!A:B,2,0)</f>
        <v>ALSTOM KTW</v>
      </c>
    </row>
    <row r="1090" spans="1:20" x14ac:dyDescent="0.3">
      <c r="A1090" s="4" t="s">
        <v>6998</v>
      </c>
      <c r="B1090" s="76">
        <v>45176</v>
      </c>
      <c r="C1090" s="76">
        <v>45174</v>
      </c>
      <c r="D1090" s="76">
        <v>45238</v>
      </c>
      <c r="E1090" s="4" t="s">
        <v>940</v>
      </c>
      <c r="F1090" s="4" t="s">
        <v>3867</v>
      </c>
      <c r="G1090" s="4" t="s">
        <v>942</v>
      </c>
      <c r="H1090" s="4" t="s">
        <v>493</v>
      </c>
      <c r="I1090" s="4" t="s">
        <v>1548</v>
      </c>
      <c r="J1090" s="4" t="s">
        <v>1548</v>
      </c>
      <c r="K1090" s="4" t="s">
        <v>493</v>
      </c>
      <c r="L1090" s="4">
        <v>10</v>
      </c>
      <c r="M1090" s="4" t="s">
        <v>77</v>
      </c>
      <c r="N1090" s="4">
        <v>48.1</v>
      </c>
      <c r="O1090" s="4">
        <v>27.27</v>
      </c>
      <c r="P1090" s="4" t="s">
        <v>78</v>
      </c>
      <c r="Q1090" s="77">
        <v>45281.628472222219</v>
      </c>
      <c r="R1090" s="4">
        <v>481</v>
      </c>
      <c r="S1090" s="4">
        <v>272.7</v>
      </c>
      <c r="T1090" s="4" t="str">
        <f>VLOOKUP(E1090,zamiana!A:B,2,0)</f>
        <v>ALSTOM KTW</v>
      </c>
    </row>
    <row r="1091" spans="1:20" x14ac:dyDescent="0.3">
      <c r="A1091" s="4" t="s">
        <v>6998</v>
      </c>
      <c r="B1091" s="76">
        <v>45176</v>
      </c>
      <c r="C1091" s="76">
        <v>45174</v>
      </c>
      <c r="D1091" s="76">
        <v>45238</v>
      </c>
      <c r="E1091" s="4" t="s">
        <v>940</v>
      </c>
      <c r="F1091" s="4" t="s">
        <v>3867</v>
      </c>
      <c r="G1091" s="4" t="s">
        <v>942</v>
      </c>
      <c r="H1091" s="4" t="s">
        <v>493</v>
      </c>
      <c r="I1091" s="4" t="s">
        <v>1548</v>
      </c>
      <c r="J1091" s="4" t="s">
        <v>1548</v>
      </c>
      <c r="K1091" s="4" t="s">
        <v>493</v>
      </c>
      <c r="L1091" s="4">
        <v>8</v>
      </c>
      <c r="M1091" s="4" t="s">
        <v>77</v>
      </c>
      <c r="N1091" s="4">
        <v>48.1</v>
      </c>
      <c r="O1091" s="4">
        <v>27.27</v>
      </c>
      <c r="P1091" s="4" t="s">
        <v>78</v>
      </c>
      <c r="Q1091" s="77">
        <v>45281.628472222219</v>
      </c>
      <c r="R1091" s="4">
        <v>384.8</v>
      </c>
      <c r="S1091" s="4">
        <v>218.16</v>
      </c>
      <c r="T1091" s="4" t="str">
        <f>VLOOKUP(E1091,zamiana!A:B,2,0)</f>
        <v>ALSTOM KTW</v>
      </c>
    </row>
    <row r="1092" spans="1:20" x14ac:dyDescent="0.3">
      <c r="A1092" s="4" t="s">
        <v>6998</v>
      </c>
      <c r="B1092" s="76">
        <v>45176</v>
      </c>
      <c r="C1092" s="76">
        <v>45174</v>
      </c>
      <c r="D1092" s="76">
        <v>45238</v>
      </c>
      <c r="E1092" s="4" t="s">
        <v>940</v>
      </c>
      <c r="F1092" s="4" t="s">
        <v>3867</v>
      </c>
      <c r="G1092" s="4" t="s">
        <v>942</v>
      </c>
      <c r="H1092" s="4" t="s">
        <v>493</v>
      </c>
      <c r="I1092" s="4" t="s">
        <v>1848</v>
      </c>
      <c r="J1092" s="4" t="s">
        <v>1848</v>
      </c>
      <c r="K1092" s="4" t="s">
        <v>493</v>
      </c>
      <c r="L1092" s="4">
        <v>10</v>
      </c>
      <c r="M1092" s="4" t="s">
        <v>77</v>
      </c>
      <c r="N1092" s="4">
        <v>70.31</v>
      </c>
      <c r="O1092" s="4">
        <v>120.69</v>
      </c>
      <c r="P1092" s="4" t="s">
        <v>78</v>
      </c>
      <c r="Q1092" s="77">
        <v>45281.628472222219</v>
      </c>
      <c r="R1092" s="4">
        <v>703.1</v>
      </c>
      <c r="S1092" s="4">
        <v>1206.9000000000001</v>
      </c>
      <c r="T1092" s="4" t="str">
        <f>VLOOKUP(E1092,zamiana!A:B,2,0)</f>
        <v>ALSTOM KTW</v>
      </c>
    </row>
    <row r="1093" spans="1:20" x14ac:dyDescent="0.3">
      <c r="A1093" s="4" t="s">
        <v>6998</v>
      </c>
      <c r="B1093" s="76">
        <v>45176</v>
      </c>
      <c r="C1093" s="76">
        <v>45174</v>
      </c>
      <c r="D1093" s="76">
        <v>45238</v>
      </c>
      <c r="E1093" s="4" t="s">
        <v>940</v>
      </c>
      <c r="F1093" s="4" t="s">
        <v>3867</v>
      </c>
      <c r="G1093" s="4" t="s">
        <v>942</v>
      </c>
      <c r="H1093" s="4" t="s">
        <v>493</v>
      </c>
      <c r="I1093" s="4" t="s">
        <v>1847</v>
      </c>
      <c r="J1093" s="4" t="s">
        <v>1847</v>
      </c>
      <c r="K1093" s="4" t="s">
        <v>493</v>
      </c>
      <c r="L1093" s="4">
        <v>10</v>
      </c>
      <c r="M1093" s="4" t="s">
        <v>77</v>
      </c>
      <c r="N1093" s="4">
        <v>60.96</v>
      </c>
      <c r="O1093" s="4">
        <v>107.29</v>
      </c>
      <c r="P1093" s="4" t="s">
        <v>78</v>
      </c>
      <c r="Q1093" s="77">
        <v>45281.628472222219</v>
      </c>
      <c r="R1093" s="4">
        <v>609.6</v>
      </c>
      <c r="S1093" s="4">
        <v>1072.9000000000001</v>
      </c>
      <c r="T1093" s="4" t="str">
        <f>VLOOKUP(E1093,zamiana!A:B,2,0)</f>
        <v>ALSTOM KTW</v>
      </c>
    </row>
    <row r="1094" spans="1:20" x14ac:dyDescent="0.3">
      <c r="A1094" s="4" t="s">
        <v>6998</v>
      </c>
      <c r="B1094" s="76">
        <v>45176</v>
      </c>
      <c r="C1094" s="76">
        <v>45174</v>
      </c>
      <c r="D1094" s="76">
        <v>45238</v>
      </c>
      <c r="E1094" s="4" t="s">
        <v>940</v>
      </c>
      <c r="F1094" s="4" t="s">
        <v>3867</v>
      </c>
      <c r="G1094" s="4" t="s">
        <v>942</v>
      </c>
      <c r="H1094" s="4" t="s">
        <v>493</v>
      </c>
      <c r="I1094" s="4" t="s">
        <v>2229</v>
      </c>
      <c r="J1094" s="4" t="s">
        <v>2230</v>
      </c>
      <c r="K1094" s="4" t="s">
        <v>493</v>
      </c>
      <c r="L1094" s="4">
        <v>10</v>
      </c>
      <c r="M1094" s="4" t="s">
        <v>77</v>
      </c>
      <c r="N1094" s="4">
        <v>99.77</v>
      </c>
      <c r="O1094" s="4">
        <v>59.58</v>
      </c>
      <c r="P1094" s="4" t="s">
        <v>78</v>
      </c>
      <c r="Q1094" s="77">
        <v>45281.65347222222</v>
      </c>
      <c r="R1094" s="4">
        <v>997.7</v>
      </c>
      <c r="S1094" s="4">
        <v>595.79999999999995</v>
      </c>
      <c r="T1094" s="4" t="str">
        <f>VLOOKUP(E1094,zamiana!A:B,2,0)</f>
        <v>ALSTOM KTW</v>
      </c>
    </row>
    <row r="1095" spans="1:20" x14ac:dyDescent="0.3">
      <c r="A1095" s="4" t="s">
        <v>6998</v>
      </c>
      <c r="B1095" s="76">
        <v>45176</v>
      </c>
      <c r="C1095" s="76">
        <v>45174</v>
      </c>
      <c r="D1095" s="76">
        <v>45238</v>
      </c>
      <c r="E1095" s="4" t="s">
        <v>940</v>
      </c>
      <c r="F1095" s="4" t="s">
        <v>3867</v>
      </c>
      <c r="G1095" s="4" t="s">
        <v>942</v>
      </c>
      <c r="H1095" s="4" t="s">
        <v>493</v>
      </c>
      <c r="I1095" s="4" t="s">
        <v>1547</v>
      </c>
      <c r="J1095" s="4" t="s">
        <v>1547</v>
      </c>
      <c r="K1095" s="4" t="s">
        <v>493</v>
      </c>
      <c r="L1095" s="4">
        <v>10</v>
      </c>
      <c r="M1095" s="4" t="s">
        <v>77</v>
      </c>
      <c r="N1095" s="4">
        <v>34.22</v>
      </c>
      <c r="O1095" s="4">
        <v>21.42</v>
      </c>
      <c r="P1095" s="4" t="s">
        <v>78</v>
      </c>
      <c r="Q1095" s="77">
        <v>45281.628472222219</v>
      </c>
      <c r="R1095" s="4">
        <v>342.2</v>
      </c>
      <c r="S1095" s="4">
        <v>214.2</v>
      </c>
      <c r="T1095" s="4" t="str">
        <f>VLOOKUP(E1095,zamiana!A:B,2,0)</f>
        <v>ALSTOM KTW</v>
      </c>
    </row>
    <row r="1096" spans="1:20" x14ac:dyDescent="0.3">
      <c r="A1096" s="4" t="s">
        <v>6998</v>
      </c>
      <c r="B1096" s="76">
        <v>45176</v>
      </c>
      <c r="C1096" s="76">
        <v>45174</v>
      </c>
      <c r="D1096" s="76">
        <v>45238</v>
      </c>
      <c r="E1096" s="4" t="s">
        <v>940</v>
      </c>
      <c r="F1096" s="4" t="s">
        <v>3867</v>
      </c>
      <c r="G1096" s="4" t="s">
        <v>942</v>
      </c>
      <c r="H1096" s="4" t="s">
        <v>493</v>
      </c>
      <c r="I1096" s="4" t="s">
        <v>1695</v>
      </c>
      <c r="J1096" s="4" t="s">
        <v>1695</v>
      </c>
      <c r="K1096" s="4" t="s">
        <v>493</v>
      </c>
      <c r="L1096" s="4">
        <v>2</v>
      </c>
      <c r="M1096" s="4" t="s">
        <v>77</v>
      </c>
      <c r="N1096" s="4">
        <v>66.849999999999994</v>
      </c>
      <c r="O1096" s="4">
        <v>39.200000000000003</v>
      </c>
      <c r="P1096" s="4" t="s">
        <v>78</v>
      </c>
      <c r="Q1096" s="77">
        <v>45281.628472222219</v>
      </c>
      <c r="R1096" s="4">
        <v>133.69999999999999</v>
      </c>
      <c r="S1096" s="4">
        <v>78.400000000000006</v>
      </c>
      <c r="T1096" s="4" t="str">
        <f>VLOOKUP(E1096,zamiana!A:B,2,0)</f>
        <v>ALSTOM KTW</v>
      </c>
    </row>
    <row r="1097" spans="1:20" x14ac:dyDescent="0.3">
      <c r="A1097" s="4" t="s">
        <v>6998</v>
      </c>
      <c r="B1097" s="76">
        <v>45176</v>
      </c>
      <c r="C1097" s="76">
        <v>45174</v>
      </c>
      <c r="D1097" s="76">
        <v>45238</v>
      </c>
      <c r="E1097" s="4" t="s">
        <v>940</v>
      </c>
      <c r="F1097" s="4" t="s">
        <v>3867</v>
      </c>
      <c r="G1097" s="4" t="s">
        <v>942</v>
      </c>
      <c r="H1097" s="4" t="s">
        <v>493</v>
      </c>
      <c r="I1097" s="4" t="s">
        <v>1258</v>
      </c>
      <c r="J1097" s="4" t="s">
        <v>1259</v>
      </c>
      <c r="K1097" s="4" t="s">
        <v>493</v>
      </c>
      <c r="L1097" s="4">
        <v>36</v>
      </c>
      <c r="M1097" s="4" t="s">
        <v>77</v>
      </c>
      <c r="N1097" s="4">
        <v>5.36</v>
      </c>
      <c r="O1097" s="4">
        <v>6.2</v>
      </c>
      <c r="P1097" s="4" t="s">
        <v>78</v>
      </c>
      <c r="Q1097" s="77">
        <v>45173.662499999999</v>
      </c>
      <c r="R1097" s="4">
        <v>192.96</v>
      </c>
      <c r="S1097" s="4">
        <v>223.2</v>
      </c>
      <c r="T1097" s="4" t="str">
        <f>VLOOKUP(E1097,zamiana!A:B,2,0)</f>
        <v>ALSTOM KTW</v>
      </c>
    </row>
    <row r="1098" spans="1:20" x14ac:dyDescent="0.3">
      <c r="A1098" s="4" t="s">
        <v>6998</v>
      </c>
      <c r="B1098" s="76">
        <v>45176</v>
      </c>
      <c r="C1098" s="76">
        <v>45174</v>
      </c>
      <c r="D1098" s="76">
        <v>45238</v>
      </c>
      <c r="E1098" s="4" t="s">
        <v>940</v>
      </c>
      <c r="F1098" s="4" t="s">
        <v>3867</v>
      </c>
      <c r="G1098" s="4" t="s">
        <v>942</v>
      </c>
      <c r="H1098" s="4" t="s">
        <v>493</v>
      </c>
      <c r="I1098" s="4" t="s">
        <v>1177</v>
      </c>
      <c r="J1098" s="4" t="s">
        <v>1178</v>
      </c>
      <c r="K1098" s="4" t="s">
        <v>493</v>
      </c>
      <c r="L1098" s="4">
        <v>26</v>
      </c>
      <c r="M1098" s="4" t="s">
        <v>77</v>
      </c>
      <c r="N1098" s="4">
        <v>6.78</v>
      </c>
      <c r="O1098" s="4">
        <v>5.5</v>
      </c>
      <c r="P1098" s="4" t="s">
        <v>78</v>
      </c>
      <c r="Q1098" s="77">
        <v>45173.662499999999</v>
      </c>
      <c r="R1098" s="4">
        <v>176.28</v>
      </c>
      <c r="S1098" s="4">
        <v>143</v>
      </c>
      <c r="T1098" s="4" t="str">
        <f>VLOOKUP(E1098,zamiana!A:B,2,0)</f>
        <v>ALSTOM KTW</v>
      </c>
    </row>
    <row r="1099" spans="1:20" x14ac:dyDescent="0.3">
      <c r="A1099" s="4" t="s">
        <v>6998</v>
      </c>
      <c r="B1099" s="76">
        <v>45176</v>
      </c>
      <c r="C1099" s="76">
        <v>45174</v>
      </c>
      <c r="D1099" s="76">
        <v>45238</v>
      </c>
      <c r="E1099" s="4" t="s">
        <v>940</v>
      </c>
      <c r="F1099" s="4" t="s">
        <v>3867</v>
      </c>
      <c r="G1099" s="4" t="s">
        <v>942</v>
      </c>
      <c r="H1099" s="4" t="s">
        <v>493</v>
      </c>
      <c r="I1099" s="4" t="s">
        <v>1485</v>
      </c>
      <c r="J1099" s="4" t="s">
        <v>502</v>
      </c>
      <c r="K1099" s="4" t="s">
        <v>493</v>
      </c>
      <c r="L1099" s="4">
        <v>4</v>
      </c>
      <c r="M1099" s="4" t="s">
        <v>77</v>
      </c>
      <c r="N1099" s="4">
        <v>36</v>
      </c>
      <c r="O1099" s="4">
        <v>16.75</v>
      </c>
      <c r="P1099" s="4" t="s">
        <v>78</v>
      </c>
      <c r="Q1099" s="77">
        <v>45281.628472222219</v>
      </c>
      <c r="R1099" s="4">
        <v>144</v>
      </c>
      <c r="S1099" s="4">
        <v>67</v>
      </c>
      <c r="T1099" s="4" t="str">
        <f>VLOOKUP(E1099,zamiana!A:B,2,0)</f>
        <v>ALSTOM KTW</v>
      </c>
    </row>
    <row r="1100" spans="1:20" x14ac:dyDescent="0.3">
      <c r="A1100" s="4" t="s">
        <v>6998</v>
      </c>
      <c r="B1100" s="76">
        <v>45176</v>
      </c>
      <c r="C1100" s="76">
        <v>45174</v>
      </c>
      <c r="D1100" s="76">
        <v>45238</v>
      </c>
      <c r="E1100" s="4" t="s">
        <v>940</v>
      </c>
      <c r="F1100" s="4" t="s">
        <v>3867</v>
      </c>
      <c r="G1100" s="4" t="s">
        <v>942</v>
      </c>
      <c r="H1100" s="4" t="s">
        <v>493</v>
      </c>
      <c r="I1100" s="4" t="s">
        <v>3604</v>
      </c>
      <c r="J1100" s="4" t="s">
        <v>3604</v>
      </c>
      <c r="K1100" s="4" t="s">
        <v>493</v>
      </c>
      <c r="L1100" s="4">
        <v>6</v>
      </c>
      <c r="M1100" s="4" t="s">
        <v>77</v>
      </c>
      <c r="N1100" s="4">
        <v>28.7</v>
      </c>
      <c r="O1100" s="4">
        <v>7.79</v>
      </c>
      <c r="P1100" s="4" t="s">
        <v>78</v>
      </c>
      <c r="Q1100" s="77">
        <v>45281.676388888889</v>
      </c>
      <c r="R1100" s="4">
        <v>172.2</v>
      </c>
      <c r="S1100" s="4">
        <v>46.74</v>
      </c>
      <c r="T1100" s="4" t="str">
        <f>VLOOKUP(E1100,zamiana!A:B,2,0)</f>
        <v>ALSTOM KTW</v>
      </c>
    </row>
    <row r="1101" spans="1:20" x14ac:dyDescent="0.3">
      <c r="A1101" s="4" t="s">
        <v>6998</v>
      </c>
      <c r="B1101" s="76">
        <v>45176</v>
      </c>
      <c r="C1101" s="76">
        <v>45174</v>
      </c>
      <c r="D1101" s="76">
        <v>45238</v>
      </c>
      <c r="E1101" s="4" t="s">
        <v>940</v>
      </c>
      <c r="F1101" s="4" t="s">
        <v>3867</v>
      </c>
      <c r="G1101" s="4" t="s">
        <v>942</v>
      </c>
      <c r="H1101" s="4" t="s">
        <v>493</v>
      </c>
      <c r="I1101" s="4" t="s">
        <v>3604</v>
      </c>
      <c r="J1101" s="4" t="s">
        <v>3604</v>
      </c>
      <c r="K1101" s="4" t="s">
        <v>493</v>
      </c>
      <c r="L1101" s="4">
        <v>6</v>
      </c>
      <c r="M1101" s="4" t="s">
        <v>77</v>
      </c>
      <c r="N1101" s="4">
        <v>28.7</v>
      </c>
      <c r="O1101" s="4">
        <v>7.79</v>
      </c>
      <c r="P1101" s="4" t="s">
        <v>78</v>
      </c>
      <c r="Q1101" s="77">
        <v>45281.676388888889</v>
      </c>
      <c r="R1101" s="4">
        <v>172.2</v>
      </c>
      <c r="S1101" s="4">
        <v>46.74</v>
      </c>
      <c r="T1101" s="4" t="str">
        <f>VLOOKUP(E1101,zamiana!A:B,2,0)</f>
        <v>ALSTOM KTW</v>
      </c>
    </row>
    <row r="1102" spans="1:20" x14ac:dyDescent="0.3">
      <c r="A1102" s="4" t="s">
        <v>6998</v>
      </c>
      <c r="B1102" s="76">
        <v>45176</v>
      </c>
      <c r="C1102" s="76">
        <v>45174</v>
      </c>
      <c r="D1102" s="76">
        <v>45238</v>
      </c>
      <c r="E1102" s="4" t="s">
        <v>940</v>
      </c>
      <c r="F1102" s="4" t="s">
        <v>3867</v>
      </c>
      <c r="G1102" s="4" t="s">
        <v>942</v>
      </c>
      <c r="H1102" s="4" t="s">
        <v>493</v>
      </c>
      <c r="I1102" s="4" t="s">
        <v>3171</v>
      </c>
      <c r="J1102" s="4" t="s">
        <v>3172</v>
      </c>
      <c r="K1102" s="4" t="s">
        <v>1143</v>
      </c>
      <c r="L1102" s="4">
        <v>2</v>
      </c>
      <c r="M1102" s="4" t="s">
        <v>77</v>
      </c>
      <c r="N1102" s="4">
        <v>173.69</v>
      </c>
      <c r="O1102" s="4">
        <v>122.54</v>
      </c>
      <c r="P1102" s="4" t="s">
        <v>78</v>
      </c>
      <c r="Q1102" s="77">
        <v>45281.683333333334</v>
      </c>
      <c r="R1102" s="4">
        <v>347.38</v>
      </c>
      <c r="S1102" s="4">
        <v>245.08</v>
      </c>
      <c r="T1102" s="4" t="str">
        <f>VLOOKUP(E1102,zamiana!A:B,2,0)</f>
        <v>ALSTOM KTW</v>
      </c>
    </row>
    <row r="1103" spans="1:20" x14ac:dyDescent="0.3">
      <c r="A1103" s="4" t="s">
        <v>6998</v>
      </c>
      <c r="B1103" s="76">
        <v>45176</v>
      </c>
      <c r="C1103" s="76">
        <v>45174</v>
      </c>
      <c r="D1103" s="76">
        <v>45238</v>
      </c>
      <c r="E1103" s="4" t="s">
        <v>940</v>
      </c>
      <c r="F1103" s="4" t="s">
        <v>3867</v>
      </c>
      <c r="G1103" s="4" t="s">
        <v>942</v>
      </c>
      <c r="H1103" s="4" t="s">
        <v>493</v>
      </c>
      <c r="I1103" s="4" t="s">
        <v>3171</v>
      </c>
      <c r="J1103" s="4" t="s">
        <v>3172</v>
      </c>
      <c r="K1103" s="4" t="s">
        <v>1143</v>
      </c>
      <c r="L1103" s="4">
        <v>2</v>
      </c>
      <c r="M1103" s="4" t="s">
        <v>77</v>
      </c>
      <c r="N1103" s="4">
        <v>173.69</v>
      </c>
      <c r="O1103" s="4">
        <v>122.54</v>
      </c>
      <c r="P1103" s="4" t="s">
        <v>78</v>
      </c>
      <c r="Q1103" s="77">
        <v>45281.683333333334</v>
      </c>
      <c r="R1103" s="4">
        <v>347.38</v>
      </c>
      <c r="S1103" s="4">
        <v>245.08</v>
      </c>
      <c r="T1103" s="4" t="str">
        <f>VLOOKUP(E1103,zamiana!A:B,2,0)</f>
        <v>ALSTOM KTW</v>
      </c>
    </row>
    <row r="1104" spans="1:20" x14ac:dyDescent="0.3">
      <c r="A1104" s="4" t="s">
        <v>6998</v>
      </c>
      <c r="B1104" s="76">
        <v>45176</v>
      </c>
      <c r="C1104" s="76">
        <v>45174</v>
      </c>
      <c r="D1104" s="76">
        <v>45238</v>
      </c>
      <c r="E1104" s="4" t="s">
        <v>940</v>
      </c>
      <c r="F1104" s="4" t="s">
        <v>3867</v>
      </c>
      <c r="G1104" s="4" t="s">
        <v>942</v>
      </c>
      <c r="H1104" s="4" t="s">
        <v>493</v>
      </c>
      <c r="I1104" s="4" t="s">
        <v>3171</v>
      </c>
      <c r="J1104" s="4" t="s">
        <v>3172</v>
      </c>
      <c r="K1104" s="4" t="s">
        <v>1143</v>
      </c>
      <c r="L1104" s="4">
        <v>2</v>
      </c>
      <c r="M1104" s="4" t="s">
        <v>77</v>
      </c>
      <c r="N1104" s="4">
        <v>173.69</v>
      </c>
      <c r="O1104" s="4">
        <v>122.54</v>
      </c>
      <c r="P1104" s="4" t="s">
        <v>78</v>
      </c>
      <c r="Q1104" s="77">
        <v>45281.683333333334</v>
      </c>
      <c r="R1104" s="4">
        <v>347.38</v>
      </c>
      <c r="S1104" s="4">
        <v>245.08</v>
      </c>
      <c r="T1104" s="4" t="str">
        <f>VLOOKUP(E1104,zamiana!A:B,2,0)</f>
        <v>ALSTOM KTW</v>
      </c>
    </row>
    <row r="1105" spans="1:20" x14ac:dyDescent="0.3">
      <c r="A1105" s="4" t="s">
        <v>6998</v>
      </c>
      <c r="B1105" s="76">
        <v>45176</v>
      </c>
      <c r="C1105" s="76">
        <v>45174</v>
      </c>
      <c r="D1105" s="76">
        <v>45238</v>
      </c>
      <c r="E1105" s="4" t="s">
        <v>940</v>
      </c>
      <c r="F1105" s="4" t="s">
        <v>3867</v>
      </c>
      <c r="G1105" s="4" t="s">
        <v>942</v>
      </c>
      <c r="H1105" s="4" t="s">
        <v>493</v>
      </c>
      <c r="I1105" s="4" t="s">
        <v>3171</v>
      </c>
      <c r="J1105" s="4" t="s">
        <v>3172</v>
      </c>
      <c r="K1105" s="4" t="s">
        <v>1143</v>
      </c>
      <c r="L1105" s="4">
        <v>2</v>
      </c>
      <c r="M1105" s="4" t="s">
        <v>77</v>
      </c>
      <c r="N1105" s="4">
        <v>173.69</v>
      </c>
      <c r="O1105" s="4">
        <v>122.54</v>
      </c>
      <c r="P1105" s="4" t="s">
        <v>78</v>
      </c>
      <c r="Q1105" s="77">
        <v>45281.683333333334</v>
      </c>
      <c r="R1105" s="4">
        <v>347.38</v>
      </c>
      <c r="S1105" s="4">
        <v>245.08</v>
      </c>
      <c r="T1105" s="4" t="str">
        <f>VLOOKUP(E1105,zamiana!A:B,2,0)</f>
        <v>ALSTOM KTW</v>
      </c>
    </row>
    <row r="1106" spans="1:20" x14ac:dyDescent="0.3">
      <c r="A1106" s="4" t="s">
        <v>6998</v>
      </c>
      <c r="B1106" s="76">
        <v>45176</v>
      </c>
      <c r="C1106" s="76">
        <v>45174</v>
      </c>
      <c r="D1106" s="76">
        <v>45238</v>
      </c>
      <c r="E1106" s="4" t="s">
        <v>940</v>
      </c>
      <c r="F1106" s="4" t="s">
        <v>3867</v>
      </c>
      <c r="G1106" s="4" t="s">
        <v>942</v>
      </c>
      <c r="H1106" s="4" t="s">
        <v>493</v>
      </c>
      <c r="I1106" s="4" t="s">
        <v>3171</v>
      </c>
      <c r="J1106" s="4" t="s">
        <v>3172</v>
      </c>
      <c r="K1106" s="4" t="s">
        <v>1143</v>
      </c>
      <c r="L1106" s="4">
        <v>2</v>
      </c>
      <c r="M1106" s="4" t="s">
        <v>77</v>
      </c>
      <c r="N1106" s="4">
        <v>173.69</v>
      </c>
      <c r="O1106" s="4">
        <v>122.54</v>
      </c>
      <c r="P1106" s="4" t="s">
        <v>78</v>
      </c>
      <c r="Q1106" s="77">
        <v>45281.683333333334</v>
      </c>
      <c r="R1106" s="4">
        <v>347.38</v>
      </c>
      <c r="S1106" s="4">
        <v>245.08</v>
      </c>
      <c r="T1106" s="4" t="str">
        <f>VLOOKUP(E1106,zamiana!A:B,2,0)</f>
        <v>ALSTOM KTW</v>
      </c>
    </row>
    <row r="1107" spans="1:20" x14ac:dyDescent="0.3">
      <c r="A1107" s="4" t="s">
        <v>6998</v>
      </c>
      <c r="B1107" s="76">
        <v>45176</v>
      </c>
      <c r="C1107" s="76">
        <v>45174</v>
      </c>
      <c r="D1107" s="76">
        <v>45238</v>
      </c>
      <c r="E1107" s="4" t="s">
        <v>940</v>
      </c>
      <c r="F1107" s="4" t="s">
        <v>3867</v>
      </c>
      <c r="G1107" s="4" t="s">
        <v>942</v>
      </c>
      <c r="H1107" s="4" t="s">
        <v>493</v>
      </c>
      <c r="I1107" s="4" t="s">
        <v>3171</v>
      </c>
      <c r="J1107" s="4" t="s">
        <v>3172</v>
      </c>
      <c r="K1107" s="4" t="s">
        <v>1143</v>
      </c>
      <c r="L1107" s="4">
        <v>2</v>
      </c>
      <c r="M1107" s="4" t="s">
        <v>77</v>
      </c>
      <c r="N1107" s="4">
        <v>173.69</v>
      </c>
      <c r="O1107" s="4">
        <v>122.54</v>
      </c>
      <c r="P1107" s="4" t="s">
        <v>78</v>
      </c>
      <c r="Q1107" s="77">
        <v>45281.683333333334</v>
      </c>
      <c r="R1107" s="4">
        <v>347.38</v>
      </c>
      <c r="S1107" s="4">
        <v>245.08</v>
      </c>
      <c r="T1107" s="4" t="str">
        <f>VLOOKUP(E1107,zamiana!A:B,2,0)</f>
        <v>ALSTOM KTW</v>
      </c>
    </row>
    <row r="1108" spans="1:20" x14ac:dyDescent="0.3">
      <c r="A1108" s="4" t="s">
        <v>6998</v>
      </c>
      <c r="B1108" s="76">
        <v>45176</v>
      </c>
      <c r="C1108" s="76">
        <v>45174</v>
      </c>
      <c r="D1108" s="76">
        <v>45238</v>
      </c>
      <c r="E1108" s="4" t="s">
        <v>940</v>
      </c>
      <c r="F1108" s="4" t="s">
        <v>3867</v>
      </c>
      <c r="G1108" s="4" t="s">
        <v>942</v>
      </c>
      <c r="H1108" s="4" t="s">
        <v>493</v>
      </c>
      <c r="I1108" s="4" t="s">
        <v>3171</v>
      </c>
      <c r="J1108" s="4" t="s">
        <v>3172</v>
      </c>
      <c r="K1108" s="4" t="s">
        <v>1143</v>
      </c>
      <c r="L1108" s="4">
        <v>2</v>
      </c>
      <c r="M1108" s="4" t="s">
        <v>77</v>
      </c>
      <c r="N1108" s="4">
        <v>173.69</v>
      </c>
      <c r="O1108" s="4">
        <v>122.54</v>
      </c>
      <c r="P1108" s="4" t="s">
        <v>78</v>
      </c>
      <c r="Q1108" s="77">
        <v>45281.683333333334</v>
      </c>
      <c r="R1108" s="4">
        <v>347.38</v>
      </c>
      <c r="S1108" s="4">
        <v>245.08</v>
      </c>
      <c r="T1108" s="4" t="str">
        <f>VLOOKUP(E1108,zamiana!A:B,2,0)</f>
        <v>ALSTOM KTW</v>
      </c>
    </row>
    <row r="1109" spans="1:20" x14ac:dyDescent="0.3">
      <c r="A1109" s="4" t="s">
        <v>6998</v>
      </c>
      <c r="B1109" s="76">
        <v>45176</v>
      </c>
      <c r="C1109" s="76">
        <v>45174</v>
      </c>
      <c r="D1109" s="76">
        <v>45238</v>
      </c>
      <c r="E1109" s="4" t="s">
        <v>940</v>
      </c>
      <c r="F1109" s="4" t="s">
        <v>3867</v>
      </c>
      <c r="G1109" s="4" t="s">
        <v>942</v>
      </c>
      <c r="H1109" s="4" t="s">
        <v>493</v>
      </c>
      <c r="I1109" s="4" t="s">
        <v>3171</v>
      </c>
      <c r="J1109" s="4" t="s">
        <v>3172</v>
      </c>
      <c r="K1109" s="4" t="s">
        <v>1143</v>
      </c>
      <c r="L1109" s="4">
        <v>3</v>
      </c>
      <c r="M1109" s="4" t="s">
        <v>77</v>
      </c>
      <c r="N1109" s="4">
        <v>173.69</v>
      </c>
      <c r="O1109" s="4">
        <v>122.54</v>
      </c>
      <c r="P1109" s="4" t="s">
        <v>78</v>
      </c>
      <c r="Q1109" s="77">
        <v>45281.683333333334</v>
      </c>
      <c r="R1109" s="4">
        <v>521.07000000000005</v>
      </c>
      <c r="S1109" s="4">
        <v>367.62</v>
      </c>
      <c r="T1109" s="4" t="str">
        <f>VLOOKUP(E1109,zamiana!A:B,2,0)</f>
        <v>ALSTOM KTW</v>
      </c>
    </row>
    <row r="1110" spans="1:20" x14ac:dyDescent="0.3">
      <c r="A1110" s="4" t="s">
        <v>6998</v>
      </c>
      <c r="B1110" s="76">
        <v>45176</v>
      </c>
      <c r="C1110" s="76">
        <v>45174</v>
      </c>
      <c r="D1110" s="76">
        <v>45238</v>
      </c>
      <c r="E1110" s="4" t="s">
        <v>940</v>
      </c>
      <c r="F1110" s="4" t="s">
        <v>3867</v>
      </c>
      <c r="G1110" s="4" t="s">
        <v>942</v>
      </c>
      <c r="H1110" s="4" t="s">
        <v>493</v>
      </c>
      <c r="I1110" s="4" t="s">
        <v>3178</v>
      </c>
      <c r="J1110" s="4" t="s">
        <v>3179</v>
      </c>
      <c r="K1110" s="4" t="s">
        <v>1143</v>
      </c>
      <c r="L1110" s="4">
        <v>2</v>
      </c>
      <c r="M1110" s="4" t="s">
        <v>77</v>
      </c>
      <c r="N1110" s="4">
        <v>173.69</v>
      </c>
      <c r="O1110" s="4">
        <v>122.54</v>
      </c>
      <c r="P1110" s="4" t="s">
        <v>78</v>
      </c>
      <c r="Q1110" s="77">
        <v>45281.683333333334</v>
      </c>
      <c r="R1110" s="4">
        <v>347.38</v>
      </c>
      <c r="S1110" s="4">
        <v>245.08</v>
      </c>
      <c r="T1110" s="4" t="str">
        <f>VLOOKUP(E1110,zamiana!A:B,2,0)</f>
        <v>ALSTOM KTW</v>
      </c>
    </row>
    <row r="1111" spans="1:20" x14ac:dyDescent="0.3">
      <c r="A1111" s="4" t="s">
        <v>6998</v>
      </c>
      <c r="B1111" s="76">
        <v>45176</v>
      </c>
      <c r="C1111" s="76">
        <v>45174</v>
      </c>
      <c r="D1111" s="76">
        <v>45238</v>
      </c>
      <c r="E1111" s="4" t="s">
        <v>940</v>
      </c>
      <c r="F1111" s="4" t="s">
        <v>3867</v>
      </c>
      <c r="G1111" s="4" t="s">
        <v>942</v>
      </c>
      <c r="H1111" s="4" t="s">
        <v>493</v>
      </c>
      <c r="I1111" s="4" t="s">
        <v>3178</v>
      </c>
      <c r="J1111" s="4" t="s">
        <v>3179</v>
      </c>
      <c r="K1111" s="4" t="s">
        <v>1143</v>
      </c>
      <c r="L1111" s="4">
        <v>2</v>
      </c>
      <c r="M1111" s="4" t="s">
        <v>77</v>
      </c>
      <c r="N1111" s="4">
        <v>173.69</v>
      </c>
      <c r="O1111" s="4">
        <v>122.54</v>
      </c>
      <c r="P1111" s="4" t="s">
        <v>78</v>
      </c>
      <c r="Q1111" s="77">
        <v>45281.683333333334</v>
      </c>
      <c r="R1111" s="4">
        <v>347.38</v>
      </c>
      <c r="S1111" s="4">
        <v>245.08</v>
      </c>
      <c r="T1111" s="4" t="str">
        <f>VLOOKUP(E1111,zamiana!A:B,2,0)</f>
        <v>ALSTOM KTW</v>
      </c>
    </row>
    <row r="1112" spans="1:20" x14ac:dyDescent="0.3">
      <c r="A1112" s="4" t="s">
        <v>6998</v>
      </c>
      <c r="B1112" s="76">
        <v>45176</v>
      </c>
      <c r="C1112" s="76">
        <v>45174</v>
      </c>
      <c r="D1112" s="76">
        <v>45238</v>
      </c>
      <c r="E1112" s="4" t="s">
        <v>940</v>
      </c>
      <c r="F1112" s="4" t="s">
        <v>3867</v>
      </c>
      <c r="G1112" s="4" t="s">
        <v>942</v>
      </c>
      <c r="H1112" s="4" t="s">
        <v>493</v>
      </c>
      <c r="I1112" s="4" t="s">
        <v>3178</v>
      </c>
      <c r="J1112" s="4" t="s">
        <v>3179</v>
      </c>
      <c r="K1112" s="4" t="s">
        <v>1143</v>
      </c>
      <c r="L1112" s="4">
        <v>2</v>
      </c>
      <c r="M1112" s="4" t="s">
        <v>77</v>
      </c>
      <c r="N1112" s="4">
        <v>173.69</v>
      </c>
      <c r="O1112" s="4">
        <v>122.54</v>
      </c>
      <c r="P1112" s="4" t="s">
        <v>78</v>
      </c>
      <c r="Q1112" s="77">
        <v>45281.683333333334</v>
      </c>
      <c r="R1112" s="4">
        <v>347.38</v>
      </c>
      <c r="S1112" s="4">
        <v>245.08</v>
      </c>
      <c r="T1112" s="4" t="str">
        <f>VLOOKUP(E1112,zamiana!A:B,2,0)</f>
        <v>ALSTOM KTW</v>
      </c>
    </row>
    <row r="1113" spans="1:20" x14ac:dyDescent="0.3">
      <c r="A1113" s="4" t="s">
        <v>6998</v>
      </c>
      <c r="B1113" s="76">
        <v>45176</v>
      </c>
      <c r="C1113" s="76">
        <v>45174</v>
      </c>
      <c r="D1113" s="76">
        <v>45238</v>
      </c>
      <c r="E1113" s="4" t="s">
        <v>940</v>
      </c>
      <c r="F1113" s="4" t="s">
        <v>3867</v>
      </c>
      <c r="G1113" s="4" t="s">
        <v>942</v>
      </c>
      <c r="H1113" s="4" t="s">
        <v>493</v>
      </c>
      <c r="I1113" s="4" t="s">
        <v>3178</v>
      </c>
      <c r="J1113" s="4" t="s">
        <v>3179</v>
      </c>
      <c r="K1113" s="4" t="s">
        <v>1143</v>
      </c>
      <c r="L1113" s="4">
        <v>2</v>
      </c>
      <c r="M1113" s="4" t="s">
        <v>77</v>
      </c>
      <c r="N1113" s="4">
        <v>173.69</v>
      </c>
      <c r="O1113" s="4">
        <v>122.54</v>
      </c>
      <c r="P1113" s="4" t="s">
        <v>78</v>
      </c>
      <c r="Q1113" s="77">
        <v>45281.683333333334</v>
      </c>
      <c r="R1113" s="4">
        <v>347.38</v>
      </c>
      <c r="S1113" s="4">
        <v>245.08</v>
      </c>
      <c r="T1113" s="4" t="str">
        <f>VLOOKUP(E1113,zamiana!A:B,2,0)</f>
        <v>ALSTOM KTW</v>
      </c>
    </row>
    <row r="1114" spans="1:20" x14ac:dyDescent="0.3">
      <c r="A1114" s="4" t="s">
        <v>6998</v>
      </c>
      <c r="B1114" s="76">
        <v>45176</v>
      </c>
      <c r="C1114" s="76">
        <v>45174</v>
      </c>
      <c r="D1114" s="76">
        <v>45238</v>
      </c>
      <c r="E1114" s="4" t="s">
        <v>940</v>
      </c>
      <c r="F1114" s="4" t="s">
        <v>3867</v>
      </c>
      <c r="G1114" s="4" t="s">
        <v>942</v>
      </c>
      <c r="H1114" s="4" t="s">
        <v>493</v>
      </c>
      <c r="I1114" s="4" t="s">
        <v>3178</v>
      </c>
      <c r="J1114" s="4" t="s">
        <v>3179</v>
      </c>
      <c r="K1114" s="4" t="s">
        <v>1143</v>
      </c>
      <c r="L1114" s="4">
        <v>2</v>
      </c>
      <c r="M1114" s="4" t="s">
        <v>77</v>
      </c>
      <c r="N1114" s="4">
        <v>173.69</v>
      </c>
      <c r="O1114" s="4">
        <v>122.54</v>
      </c>
      <c r="P1114" s="4" t="s">
        <v>78</v>
      </c>
      <c r="Q1114" s="77">
        <v>45281.683333333334</v>
      </c>
      <c r="R1114" s="4">
        <v>347.38</v>
      </c>
      <c r="S1114" s="4">
        <v>245.08</v>
      </c>
      <c r="T1114" s="4" t="str">
        <f>VLOOKUP(E1114,zamiana!A:B,2,0)</f>
        <v>ALSTOM KTW</v>
      </c>
    </row>
    <row r="1115" spans="1:20" x14ac:dyDescent="0.3">
      <c r="A1115" s="4" t="s">
        <v>6998</v>
      </c>
      <c r="B1115" s="76">
        <v>45176</v>
      </c>
      <c r="C1115" s="76">
        <v>45174</v>
      </c>
      <c r="D1115" s="76">
        <v>45238</v>
      </c>
      <c r="E1115" s="4" t="s">
        <v>940</v>
      </c>
      <c r="F1115" s="4" t="s">
        <v>3867</v>
      </c>
      <c r="G1115" s="4" t="s">
        <v>942</v>
      </c>
      <c r="H1115" s="4" t="s">
        <v>493</v>
      </c>
      <c r="I1115" s="4" t="s">
        <v>3178</v>
      </c>
      <c r="J1115" s="4" t="s">
        <v>3179</v>
      </c>
      <c r="K1115" s="4" t="s">
        <v>1143</v>
      </c>
      <c r="L1115" s="4">
        <v>2</v>
      </c>
      <c r="M1115" s="4" t="s">
        <v>77</v>
      </c>
      <c r="N1115" s="4">
        <v>173.69</v>
      </c>
      <c r="O1115" s="4">
        <v>122.54</v>
      </c>
      <c r="P1115" s="4" t="s">
        <v>78</v>
      </c>
      <c r="Q1115" s="77">
        <v>45281.683333333334</v>
      </c>
      <c r="R1115" s="4">
        <v>347.38</v>
      </c>
      <c r="S1115" s="4">
        <v>245.08</v>
      </c>
      <c r="T1115" s="4" t="str">
        <f>VLOOKUP(E1115,zamiana!A:B,2,0)</f>
        <v>ALSTOM KTW</v>
      </c>
    </row>
    <row r="1116" spans="1:20" x14ac:dyDescent="0.3">
      <c r="A1116" s="4" t="s">
        <v>6998</v>
      </c>
      <c r="B1116" s="76">
        <v>45176</v>
      </c>
      <c r="C1116" s="76">
        <v>45174</v>
      </c>
      <c r="D1116" s="76">
        <v>45238</v>
      </c>
      <c r="E1116" s="4" t="s">
        <v>940</v>
      </c>
      <c r="F1116" s="4" t="s">
        <v>3867</v>
      </c>
      <c r="G1116" s="4" t="s">
        <v>942</v>
      </c>
      <c r="H1116" s="4" t="s">
        <v>493</v>
      </c>
      <c r="I1116" s="4" t="s">
        <v>3178</v>
      </c>
      <c r="J1116" s="4" t="s">
        <v>3179</v>
      </c>
      <c r="K1116" s="4" t="s">
        <v>1143</v>
      </c>
      <c r="L1116" s="4">
        <v>2</v>
      </c>
      <c r="M1116" s="4" t="s">
        <v>77</v>
      </c>
      <c r="N1116" s="4">
        <v>173.69</v>
      </c>
      <c r="O1116" s="4">
        <v>122.54</v>
      </c>
      <c r="P1116" s="4" t="s">
        <v>78</v>
      </c>
      <c r="Q1116" s="77">
        <v>45281.683333333334</v>
      </c>
      <c r="R1116" s="4">
        <v>347.38</v>
      </c>
      <c r="S1116" s="4">
        <v>245.08</v>
      </c>
      <c r="T1116" s="4" t="str">
        <f>VLOOKUP(E1116,zamiana!A:B,2,0)</f>
        <v>ALSTOM KTW</v>
      </c>
    </row>
    <row r="1117" spans="1:20" x14ac:dyDescent="0.3">
      <c r="A1117" s="4" t="s">
        <v>6998</v>
      </c>
      <c r="B1117" s="76">
        <v>45176</v>
      </c>
      <c r="C1117" s="76">
        <v>45174</v>
      </c>
      <c r="D1117" s="76">
        <v>45238</v>
      </c>
      <c r="E1117" s="4" t="s">
        <v>940</v>
      </c>
      <c r="F1117" s="4" t="s">
        <v>3867</v>
      </c>
      <c r="G1117" s="4" t="s">
        <v>942</v>
      </c>
      <c r="H1117" s="4" t="s">
        <v>493</v>
      </c>
      <c r="I1117" s="4" t="s">
        <v>3178</v>
      </c>
      <c r="J1117" s="4" t="s">
        <v>3179</v>
      </c>
      <c r="K1117" s="4" t="s">
        <v>1143</v>
      </c>
      <c r="L1117" s="4">
        <v>3</v>
      </c>
      <c r="M1117" s="4" t="s">
        <v>77</v>
      </c>
      <c r="N1117" s="4">
        <v>173.69</v>
      </c>
      <c r="O1117" s="4">
        <v>122.54</v>
      </c>
      <c r="P1117" s="4" t="s">
        <v>78</v>
      </c>
      <c r="Q1117" s="77">
        <v>45281.683333333334</v>
      </c>
      <c r="R1117" s="4">
        <v>521.07000000000005</v>
      </c>
      <c r="S1117" s="4">
        <v>367.62</v>
      </c>
      <c r="T1117" s="4" t="str">
        <f>VLOOKUP(E1117,zamiana!A:B,2,0)</f>
        <v>ALSTOM KTW</v>
      </c>
    </row>
    <row r="1118" spans="1:20" x14ac:dyDescent="0.3">
      <c r="A1118" s="4" t="s">
        <v>6998</v>
      </c>
      <c r="B1118" s="76">
        <v>45176</v>
      </c>
      <c r="C1118" s="76">
        <v>45174</v>
      </c>
      <c r="D1118" s="76">
        <v>45238</v>
      </c>
      <c r="E1118" s="4" t="s">
        <v>940</v>
      </c>
      <c r="F1118" s="4" t="s">
        <v>3867</v>
      </c>
      <c r="G1118" s="4" t="s">
        <v>942</v>
      </c>
      <c r="H1118" s="4" t="s">
        <v>493</v>
      </c>
      <c r="I1118" s="4" t="s">
        <v>1216</v>
      </c>
      <c r="J1118" s="4" t="s">
        <v>1216</v>
      </c>
      <c r="K1118" s="4" t="s">
        <v>493</v>
      </c>
      <c r="L1118" s="4">
        <v>4</v>
      </c>
      <c r="M1118" s="4" t="s">
        <v>77</v>
      </c>
      <c r="N1118" s="4">
        <v>19.690000000000001</v>
      </c>
      <c r="O1118" s="4">
        <v>10.31</v>
      </c>
      <c r="P1118" s="4" t="s">
        <v>78</v>
      </c>
      <c r="Q1118" s="77">
        <v>45281.628472222219</v>
      </c>
      <c r="R1118" s="4">
        <v>78.760000000000005</v>
      </c>
      <c r="S1118" s="4">
        <v>41.24</v>
      </c>
      <c r="T1118" s="4" t="str">
        <f>VLOOKUP(E1118,zamiana!A:B,2,0)</f>
        <v>ALSTOM KTW</v>
      </c>
    </row>
    <row r="1119" spans="1:20" x14ac:dyDescent="0.3">
      <c r="A1119" s="4" t="s">
        <v>6998</v>
      </c>
      <c r="B1119" s="76">
        <v>45176</v>
      </c>
      <c r="C1119" s="76">
        <v>45174</v>
      </c>
      <c r="D1119" s="76">
        <v>45238</v>
      </c>
      <c r="E1119" s="4" t="s">
        <v>940</v>
      </c>
      <c r="F1119" s="4" t="s">
        <v>3867</v>
      </c>
      <c r="G1119" s="4" t="s">
        <v>942</v>
      </c>
      <c r="H1119" s="4" t="s">
        <v>493</v>
      </c>
      <c r="I1119" s="4" t="s">
        <v>1482</v>
      </c>
      <c r="J1119" s="4" t="s">
        <v>499</v>
      </c>
      <c r="K1119" s="4" t="s">
        <v>493</v>
      </c>
      <c r="L1119" s="4">
        <v>6</v>
      </c>
      <c r="M1119" s="4" t="s">
        <v>77</v>
      </c>
      <c r="N1119" s="4">
        <v>31.84</v>
      </c>
      <c r="O1119" s="4">
        <v>16.82</v>
      </c>
      <c r="P1119" s="4" t="s">
        <v>78</v>
      </c>
      <c r="Q1119" s="77">
        <v>45281.652777777781</v>
      </c>
      <c r="R1119" s="4">
        <v>191.04</v>
      </c>
      <c r="S1119" s="4">
        <v>100.92</v>
      </c>
      <c r="T1119" s="4" t="str">
        <f>VLOOKUP(E1119,zamiana!A:B,2,0)</f>
        <v>ALSTOM KTW</v>
      </c>
    </row>
    <row r="1120" spans="1:20" x14ac:dyDescent="0.3">
      <c r="A1120" s="4" t="s">
        <v>6998</v>
      </c>
      <c r="B1120" s="76">
        <v>45176</v>
      </c>
      <c r="C1120" s="76">
        <v>45174</v>
      </c>
      <c r="D1120" s="76">
        <v>45238</v>
      </c>
      <c r="E1120" s="4" t="s">
        <v>940</v>
      </c>
      <c r="F1120" s="4" t="s">
        <v>3867</v>
      </c>
      <c r="G1120" s="4" t="s">
        <v>942</v>
      </c>
      <c r="H1120" s="4" t="s">
        <v>493</v>
      </c>
      <c r="I1120" s="4" t="s">
        <v>3585</v>
      </c>
      <c r="J1120" s="4" t="s">
        <v>3586</v>
      </c>
      <c r="K1120" s="4" t="s">
        <v>1143</v>
      </c>
      <c r="L1120" s="4">
        <v>2</v>
      </c>
      <c r="M1120" s="4" t="s">
        <v>77</v>
      </c>
      <c r="N1120" s="4">
        <v>704.12</v>
      </c>
      <c r="O1120" s="4">
        <v>287.73</v>
      </c>
      <c r="P1120" s="4" t="s">
        <v>78</v>
      </c>
      <c r="Q1120" s="77">
        <v>45281.683333333334</v>
      </c>
      <c r="R1120" s="4">
        <v>1408.24</v>
      </c>
      <c r="S1120" s="4">
        <v>575.46</v>
      </c>
      <c r="T1120" s="4" t="str">
        <f>VLOOKUP(E1120,zamiana!A:B,2,0)</f>
        <v>ALSTOM KTW</v>
      </c>
    </row>
    <row r="1121" spans="1:20" x14ac:dyDescent="0.3">
      <c r="A1121" s="4" t="s">
        <v>6998</v>
      </c>
      <c r="B1121" s="76">
        <v>45176</v>
      </c>
      <c r="C1121" s="76">
        <v>45174</v>
      </c>
      <c r="D1121" s="76">
        <v>45238</v>
      </c>
      <c r="E1121" s="4" t="s">
        <v>940</v>
      </c>
      <c r="F1121" s="4" t="s">
        <v>3867</v>
      </c>
      <c r="G1121" s="4" t="s">
        <v>942</v>
      </c>
      <c r="H1121" s="4" t="s">
        <v>493</v>
      </c>
      <c r="I1121" s="4" t="s">
        <v>1481</v>
      </c>
      <c r="J1121" s="4" t="s">
        <v>499</v>
      </c>
      <c r="K1121" s="4" t="s">
        <v>493</v>
      </c>
      <c r="L1121" s="4">
        <v>4</v>
      </c>
      <c r="M1121" s="4" t="s">
        <v>77</v>
      </c>
      <c r="N1121" s="4">
        <v>33.18</v>
      </c>
      <c r="O1121" s="4">
        <v>15.91</v>
      </c>
      <c r="P1121" s="4" t="s">
        <v>78</v>
      </c>
      <c r="Q1121" s="77">
        <v>45281.628472222219</v>
      </c>
      <c r="R1121" s="4">
        <v>132.72</v>
      </c>
      <c r="S1121" s="4">
        <v>63.64</v>
      </c>
      <c r="T1121" s="4" t="str">
        <f>VLOOKUP(E1121,zamiana!A:B,2,0)</f>
        <v>ALSTOM KTW</v>
      </c>
    </row>
    <row r="1122" spans="1:20" x14ac:dyDescent="0.3">
      <c r="A1122" s="4" t="s">
        <v>6998</v>
      </c>
      <c r="B1122" s="76">
        <v>45176</v>
      </c>
      <c r="C1122" s="76">
        <v>45174</v>
      </c>
      <c r="D1122" s="76">
        <v>45238</v>
      </c>
      <c r="E1122" s="4" t="s">
        <v>940</v>
      </c>
      <c r="F1122" s="4" t="s">
        <v>3867</v>
      </c>
      <c r="G1122" s="4" t="s">
        <v>942</v>
      </c>
      <c r="H1122" s="4" t="s">
        <v>493</v>
      </c>
      <c r="I1122" s="4" t="s">
        <v>2099</v>
      </c>
      <c r="J1122" s="4" t="s">
        <v>2099</v>
      </c>
      <c r="K1122" s="4" t="s">
        <v>516</v>
      </c>
      <c r="L1122" s="4">
        <v>26</v>
      </c>
      <c r="M1122" s="4" t="s">
        <v>77</v>
      </c>
      <c r="N1122" s="4">
        <v>62.4</v>
      </c>
      <c r="O1122" s="4">
        <v>80.540000000000006</v>
      </c>
      <c r="P1122" s="4" t="s">
        <v>78</v>
      </c>
      <c r="Q1122" s="77">
        <v>45173.662499999999</v>
      </c>
      <c r="R1122" s="4">
        <v>1622.4</v>
      </c>
      <c r="S1122" s="4">
        <v>2094.04</v>
      </c>
      <c r="T1122" s="4" t="str">
        <f>VLOOKUP(E1122,zamiana!A:B,2,0)</f>
        <v>ALSTOM KTW</v>
      </c>
    </row>
    <row r="1123" spans="1:20" x14ac:dyDescent="0.3">
      <c r="A1123" s="4" t="s">
        <v>6998</v>
      </c>
      <c r="B1123" s="76">
        <v>45176</v>
      </c>
      <c r="C1123" s="76">
        <v>45174</v>
      </c>
      <c r="D1123" s="76">
        <v>45238</v>
      </c>
      <c r="E1123" s="4" t="s">
        <v>940</v>
      </c>
      <c r="F1123" s="4" t="s">
        <v>3867</v>
      </c>
      <c r="G1123" s="4" t="s">
        <v>942</v>
      </c>
      <c r="H1123" s="4" t="s">
        <v>493</v>
      </c>
      <c r="I1123" s="4" t="s">
        <v>2547</v>
      </c>
      <c r="J1123" s="4" t="s">
        <v>499</v>
      </c>
      <c r="K1123" s="4" t="s">
        <v>1143</v>
      </c>
      <c r="L1123" s="4">
        <v>14</v>
      </c>
      <c r="M1123" s="4" t="s">
        <v>77</v>
      </c>
      <c r="N1123" s="4">
        <v>18.350000000000001</v>
      </c>
      <c r="O1123" s="4">
        <v>5.47</v>
      </c>
      <c r="P1123" s="4" t="s">
        <v>78</v>
      </c>
      <c r="Q1123" s="77">
        <v>45281.661805555559</v>
      </c>
      <c r="R1123" s="4">
        <v>256.89999999999998</v>
      </c>
      <c r="S1123" s="4">
        <v>76.58</v>
      </c>
      <c r="T1123" s="4" t="str">
        <f>VLOOKUP(E1123,zamiana!A:B,2,0)</f>
        <v>ALSTOM KTW</v>
      </c>
    </row>
    <row r="1124" spans="1:20" x14ac:dyDescent="0.3">
      <c r="A1124" s="4" t="s">
        <v>6998</v>
      </c>
      <c r="B1124" s="76">
        <v>45176</v>
      </c>
      <c r="C1124" s="76">
        <v>45174</v>
      </c>
      <c r="D1124" s="76">
        <v>45238</v>
      </c>
      <c r="E1124" s="4" t="s">
        <v>940</v>
      </c>
      <c r="F1124" s="4" t="s">
        <v>3867</v>
      </c>
      <c r="G1124" s="4" t="s">
        <v>942</v>
      </c>
      <c r="H1124" s="4" t="s">
        <v>493</v>
      </c>
      <c r="I1124" s="4" t="s">
        <v>1457</v>
      </c>
      <c r="J1124" s="4" t="s">
        <v>502</v>
      </c>
      <c r="K1124" s="4" t="s">
        <v>493</v>
      </c>
      <c r="L1124" s="4">
        <v>4</v>
      </c>
      <c r="M1124" s="4" t="s">
        <v>77</v>
      </c>
      <c r="N1124" s="4">
        <v>32.42</v>
      </c>
      <c r="O1124" s="4">
        <v>15.88</v>
      </c>
      <c r="P1124" s="4" t="s">
        <v>78</v>
      </c>
      <c r="Q1124" s="77">
        <v>45281.628472222219</v>
      </c>
      <c r="R1124" s="4">
        <v>129.68</v>
      </c>
      <c r="S1124" s="4">
        <v>63.52</v>
      </c>
      <c r="T1124" s="4" t="str">
        <f>VLOOKUP(E1124,zamiana!A:B,2,0)</f>
        <v>ALSTOM KTW</v>
      </c>
    </row>
    <row r="1125" spans="1:20" x14ac:dyDescent="0.3">
      <c r="A1125" s="4" t="s">
        <v>6998</v>
      </c>
      <c r="B1125" s="76">
        <v>45176</v>
      </c>
      <c r="C1125" s="76">
        <v>45174</v>
      </c>
      <c r="D1125" s="76">
        <v>45238</v>
      </c>
      <c r="E1125" s="4" t="s">
        <v>940</v>
      </c>
      <c r="F1125" s="4" t="s">
        <v>3867</v>
      </c>
      <c r="G1125" s="4" t="s">
        <v>942</v>
      </c>
      <c r="H1125" s="4" t="s">
        <v>493</v>
      </c>
      <c r="I1125" s="4" t="s">
        <v>1298</v>
      </c>
      <c r="J1125" s="4" t="s">
        <v>1299</v>
      </c>
      <c r="K1125" s="4" t="s">
        <v>1143</v>
      </c>
      <c r="L1125" s="4">
        <v>6</v>
      </c>
      <c r="M1125" s="4" t="s">
        <v>77</v>
      </c>
      <c r="N1125" s="4">
        <v>29.2</v>
      </c>
      <c r="O1125" s="4">
        <v>10.32</v>
      </c>
      <c r="P1125" s="4" t="s">
        <v>78</v>
      </c>
      <c r="Q1125" s="77">
        <v>45281.661805555559</v>
      </c>
      <c r="R1125" s="4">
        <v>175.2</v>
      </c>
      <c r="S1125" s="4">
        <v>61.92</v>
      </c>
      <c r="T1125" s="4" t="str">
        <f>VLOOKUP(E1125,zamiana!A:B,2,0)</f>
        <v>ALSTOM KTW</v>
      </c>
    </row>
    <row r="1126" spans="1:20" x14ac:dyDescent="0.3">
      <c r="A1126" s="4" t="s">
        <v>6998</v>
      </c>
      <c r="B1126" s="76">
        <v>45176</v>
      </c>
      <c r="C1126" s="76">
        <v>45174</v>
      </c>
      <c r="D1126" s="76">
        <v>45238</v>
      </c>
      <c r="E1126" s="4" t="s">
        <v>940</v>
      </c>
      <c r="F1126" s="4" t="s">
        <v>3867</v>
      </c>
      <c r="G1126" s="4" t="s">
        <v>942</v>
      </c>
      <c r="H1126" s="4" t="s">
        <v>493</v>
      </c>
      <c r="I1126" s="4" t="s">
        <v>2537</v>
      </c>
      <c r="J1126" s="4" t="s">
        <v>499</v>
      </c>
      <c r="K1126" s="4" t="s">
        <v>1143</v>
      </c>
      <c r="L1126" s="4">
        <v>10</v>
      </c>
      <c r="M1126" s="4" t="s">
        <v>77</v>
      </c>
      <c r="N1126" s="4">
        <v>21.1</v>
      </c>
      <c r="O1126" s="4">
        <v>7.41</v>
      </c>
      <c r="P1126" s="4" t="s">
        <v>78</v>
      </c>
      <c r="Q1126" s="77">
        <v>45281.661805555559</v>
      </c>
      <c r="R1126" s="4">
        <v>211</v>
      </c>
      <c r="S1126" s="4">
        <v>74.099999999999994</v>
      </c>
      <c r="T1126" s="4" t="str">
        <f>VLOOKUP(E1126,zamiana!A:B,2,0)</f>
        <v>ALSTOM KTW</v>
      </c>
    </row>
    <row r="1127" spans="1:20" x14ac:dyDescent="0.3">
      <c r="A1127" s="4" t="s">
        <v>6999</v>
      </c>
      <c r="B1127" s="76">
        <v>45176</v>
      </c>
      <c r="C1127" s="76">
        <v>45174</v>
      </c>
      <c r="D1127" s="76">
        <v>45238</v>
      </c>
      <c r="E1127" s="4" t="s">
        <v>940</v>
      </c>
      <c r="F1127" s="4" t="s">
        <v>3867</v>
      </c>
      <c r="G1127" s="4" t="s">
        <v>942</v>
      </c>
      <c r="H1127" s="4" t="s">
        <v>493</v>
      </c>
      <c r="I1127" s="4" t="s">
        <v>1308</v>
      </c>
      <c r="J1127" s="4" t="s">
        <v>499</v>
      </c>
      <c r="K1127" s="4" t="s">
        <v>493</v>
      </c>
      <c r="L1127" s="4">
        <v>10</v>
      </c>
      <c r="M1127" s="4" t="s">
        <v>77</v>
      </c>
      <c r="N1127" s="4">
        <v>27.55</v>
      </c>
      <c r="O1127" s="4">
        <v>13.52</v>
      </c>
      <c r="P1127" s="4" t="s">
        <v>78</v>
      </c>
      <c r="Q1127" s="77">
        <v>45281.647916666669</v>
      </c>
      <c r="R1127" s="4">
        <v>275.5</v>
      </c>
      <c r="S1127" s="4">
        <v>135.19999999999999</v>
      </c>
      <c r="T1127" s="4" t="str">
        <f>VLOOKUP(E1127,zamiana!A:B,2,0)</f>
        <v>ALSTOM KTW</v>
      </c>
    </row>
    <row r="1128" spans="1:20" x14ac:dyDescent="0.3">
      <c r="A1128" s="4" t="s">
        <v>6999</v>
      </c>
      <c r="B1128" s="76">
        <v>45176</v>
      </c>
      <c r="C1128" s="76">
        <v>45174</v>
      </c>
      <c r="D1128" s="76">
        <v>45238</v>
      </c>
      <c r="E1128" s="4" t="s">
        <v>940</v>
      </c>
      <c r="F1128" s="4" t="s">
        <v>3867</v>
      </c>
      <c r="G1128" s="4" t="s">
        <v>942</v>
      </c>
      <c r="H1128" s="4" t="s">
        <v>493</v>
      </c>
      <c r="I1128" s="4" t="s">
        <v>3686</v>
      </c>
      <c r="J1128" s="4" t="s">
        <v>2100</v>
      </c>
      <c r="K1128" s="4" t="s">
        <v>1143</v>
      </c>
      <c r="L1128" s="4">
        <v>15</v>
      </c>
      <c r="M1128" s="4" t="s">
        <v>77</v>
      </c>
      <c r="N1128" s="4">
        <v>98.99</v>
      </c>
      <c r="O1128" s="4">
        <v>107.54</v>
      </c>
      <c r="P1128" s="4" t="s">
        <v>78</v>
      </c>
      <c r="Q1128" s="77">
        <v>45281.669444444444</v>
      </c>
      <c r="R1128" s="4">
        <v>1484.85</v>
      </c>
      <c r="S1128" s="4">
        <v>1613.1</v>
      </c>
      <c r="T1128" s="4" t="str">
        <f>VLOOKUP(E1128,zamiana!A:B,2,0)</f>
        <v>ALSTOM KTW</v>
      </c>
    </row>
    <row r="1129" spans="1:20" x14ac:dyDescent="0.3">
      <c r="A1129" s="4" t="s">
        <v>6999</v>
      </c>
      <c r="B1129" s="76">
        <v>45176</v>
      </c>
      <c r="C1129" s="76">
        <v>45174</v>
      </c>
      <c r="D1129" s="76">
        <v>45238</v>
      </c>
      <c r="E1129" s="4" t="s">
        <v>940</v>
      </c>
      <c r="F1129" s="4" t="s">
        <v>3867</v>
      </c>
      <c r="G1129" s="4" t="s">
        <v>942</v>
      </c>
      <c r="H1129" s="4" t="s">
        <v>493</v>
      </c>
      <c r="I1129" s="4" t="s">
        <v>5683</v>
      </c>
      <c r="J1129" s="4" t="s">
        <v>2100</v>
      </c>
      <c r="K1129" s="4" t="s">
        <v>1143</v>
      </c>
      <c r="L1129" s="4">
        <v>15</v>
      </c>
      <c r="M1129" s="4" t="s">
        <v>77</v>
      </c>
      <c r="N1129" s="4">
        <v>142.31</v>
      </c>
      <c r="O1129" s="4">
        <v>125.7</v>
      </c>
      <c r="P1129" s="4" t="s">
        <v>78</v>
      </c>
      <c r="Q1129" s="77">
        <v>45281.669444444444</v>
      </c>
      <c r="R1129" s="4">
        <v>2134.65</v>
      </c>
      <c r="S1129" s="4">
        <v>1885.5</v>
      </c>
      <c r="T1129" s="4" t="str">
        <f>VLOOKUP(E1129,zamiana!A:B,2,0)</f>
        <v>ALSTOM KTW</v>
      </c>
    </row>
    <row r="1130" spans="1:20" x14ac:dyDescent="0.3">
      <c r="A1130" s="4" t="s">
        <v>6999</v>
      </c>
      <c r="B1130" s="76">
        <v>45176</v>
      </c>
      <c r="C1130" s="76">
        <v>45174</v>
      </c>
      <c r="D1130" s="76">
        <v>45238</v>
      </c>
      <c r="E1130" s="4" t="s">
        <v>940</v>
      </c>
      <c r="F1130" s="4" t="s">
        <v>3867</v>
      </c>
      <c r="G1130" s="4" t="s">
        <v>942</v>
      </c>
      <c r="H1130" s="4" t="s">
        <v>493</v>
      </c>
      <c r="I1130" s="4" t="s">
        <v>3688</v>
      </c>
      <c r="J1130" s="4" t="s">
        <v>2100</v>
      </c>
      <c r="K1130" s="4" t="s">
        <v>1143</v>
      </c>
      <c r="L1130" s="4">
        <v>15</v>
      </c>
      <c r="M1130" s="4" t="s">
        <v>77</v>
      </c>
      <c r="N1130" s="4">
        <v>185.74</v>
      </c>
      <c r="O1130" s="4">
        <v>147.12</v>
      </c>
      <c r="P1130" s="4" t="s">
        <v>78</v>
      </c>
      <c r="Q1130" s="77">
        <v>45281.669444444444</v>
      </c>
      <c r="R1130" s="4">
        <v>2786.1</v>
      </c>
      <c r="S1130" s="4">
        <v>2206.8000000000002</v>
      </c>
      <c r="T1130" s="4" t="str">
        <f>VLOOKUP(E1130,zamiana!A:B,2,0)</f>
        <v>ALSTOM KTW</v>
      </c>
    </row>
    <row r="1131" spans="1:20" x14ac:dyDescent="0.3">
      <c r="A1131" s="4" t="s">
        <v>6999</v>
      </c>
      <c r="B1131" s="76">
        <v>45176</v>
      </c>
      <c r="C1131" s="76">
        <v>45174</v>
      </c>
      <c r="D1131" s="76">
        <v>45238</v>
      </c>
      <c r="E1131" s="4" t="s">
        <v>940</v>
      </c>
      <c r="F1131" s="4" t="s">
        <v>3867</v>
      </c>
      <c r="G1131" s="4" t="s">
        <v>942</v>
      </c>
      <c r="H1131" s="4" t="s">
        <v>493</v>
      </c>
      <c r="I1131" s="4" t="s">
        <v>3936</v>
      </c>
      <c r="J1131" s="4" t="s">
        <v>88</v>
      </c>
      <c r="K1131" s="4" t="s">
        <v>1143</v>
      </c>
      <c r="L1131" s="4">
        <v>8</v>
      </c>
      <c r="M1131" s="4" t="s">
        <v>77</v>
      </c>
      <c r="N1131" s="4">
        <v>22.09</v>
      </c>
      <c r="O1131" s="4">
        <v>2.63</v>
      </c>
      <c r="P1131" s="4" t="s">
        <v>78</v>
      </c>
      <c r="Q1131" s="77">
        <v>45281.668749999997</v>
      </c>
      <c r="R1131" s="4">
        <v>176.72</v>
      </c>
      <c r="S1131" s="4">
        <v>21.04</v>
      </c>
      <c r="T1131" s="4" t="str">
        <f>VLOOKUP(E1131,zamiana!A:B,2,0)</f>
        <v>ALSTOM KTW</v>
      </c>
    </row>
    <row r="1132" spans="1:20" x14ac:dyDescent="0.3">
      <c r="A1132" s="4" t="s">
        <v>6999</v>
      </c>
      <c r="B1132" s="76">
        <v>45176</v>
      </c>
      <c r="C1132" s="76">
        <v>45174</v>
      </c>
      <c r="D1132" s="76">
        <v>45238</v>
      </c>
      <c r="E1132" s="4" t="s">
        <v>940</v>
      </c>
      <c r="F1132" s="4" t="s">
        <v>3867</v>
      </c>
      <c r="G1132" s="4" t="s">
        <v>942</v>
      </c>
      <c r="H1132" s="4" t="s">
        <v>493</v>
      </c>
      <c r="I1132" s="4" t="s">
        <v>1548</v>
      </c>
      <c r="J1132" s="4" t="s">
        <v>1548</v>
      </c>
      <c r="K1132" s="4" t="s">
        <v>493</v>
      </c>
      <c r="L1132" s="4">
        <v>20</v>
      </c>
      <c r="M1132" s="4" t="s">
        <v>77</v>
      </c>
      <c r="N1132" s="4">
        <v>48.1</v>
      </c>
      <c r="O1132" s="4">
        <v>27.27</v>
      </c>
      <c r="P1132" s="4" t="s">
        <v>78</v>
      </c>
      <c r="Q1132" s="77">
        <v>45281.628472222219</v>
      </c>
      <c r="R1132" s="4">
        <v>962</v>
      </c>
      <c r="S1132" s="4">
        <v>545.4</v>
      </c>
      <c r="T1132" s="4" t="str">
        <f>VLOOKUP(E1132,zamiana!A:B,2,0)</f>
        <v>ALSTOM KTW</v>
      </c>
    </row>
    <row r="1133" spans="1:20" x14ac:dyDescent="0.3">
      <c r="A1133" s="4" t="s">
        <v>6999</v>
      </c>
      <c r="B1133" s="76">
        <v>45176</v>
      </c>
      <c r="C1133" s="76">
        <v>45174</v>
      </c>
      <c r="D1133" s="76">
        <v>45238</v>
      </c>
      <c r="E1133" s="4" t="s">
        <v>940</v>
      </c>
      <c r="F1133" s="4" t="s">
        <v>3867</v>
      </c>
      <c r="G1133" s="4" t="s">
        <v>942</v>
      </c>
      <c r="H1133" s="4" t="s">
        <v>493</v>
      </c>
      <c r="I1133" s="4" t="s">
        <v>2682</v>
      </c>
      <c r="J1133" s="4" t="s">
        <v>2683</v>
      </c>
      <c r="K1133" s="4" t="s">
        <v>516</v>
      </c>
      <c r="L1133" s="4">
        <v>30</v>
      </c>
      <c r="M1133" s="4" t="s">
        <v>77</v>
      </c>
      <c r="N1133" s="4">
        <v>42.49</v>
      </c>
      <c r="O1133" s="4">
        <v>29.39</v>
      </c>
      <c r="P1133" s="4" t="s">
        <v>78</v>
      </c>
      <c r="Q1133" s="77">
        <v>45281.627083333333</v>
      </c>
      <c r="R1133" s="4">
        <v>1274.7</v>
      </c>
      <c r="S1133" s="4">
        <v>881.7</v>
      </c>
      <c r="T1133" s="4" t="str">
        <f>VLOOKUP(E1133,zamiana!A:B,2,0)</f>
        <v>ALSTOM KTW</v>
      </c>
    </row>
    <row r="1134" spans="1:20" x14ac:dyDescent="0.3">
      <c r="A1134" s="4" t="s">
        <v>6999</v>
      </c>
      <c r="B1134" s="76">
        <v>45176</v>
      </c>
      <c r="C1134" s="76">
        <v>45174</v>
      </c>
      <c r="D1134" s="76">
        <v>45238</v>
      </c>
      <c r="E1134" s="4" t="s">
        <v>940</v>
      </c>
      <c r="F1134" s="4" t="s">
        <v>3867</v>
      </c>
      <c r="G1134" s="4" t="s">
        <v>942</v>
      </c>
      <c r="H1134" s="4" t="s">
        <v>493</v>
      </c>
      <c r="I1134" s="4" t="s">
        <v>2682</v>
      </c>
      <c r="J1134" s="4" t="s">
        <v>2683</v>
      </c>
      <c r="K1134" s="4" t="s">
        <v>516</v>
      </c>
      <c r="L1134" s="4">
        <v>10</v>
      </c>
      <c r="M1134" s="4" t="s">
        <v>77</v>
      </c>
      <c r="N1134" s="4">
        <v>42.49</v>
      </c>
      <c r="O1134" s="4">
        <v>29.39</v>
      </c>
      <c r="P1134" s="4" t="s">
        <v>78</v>
      </c>
      <c r="Q1134" s="77">
        <v>45281.627083333333</v>
      </c>
      <c r="R1134" s="4">
        <v>424.9</v>
      </c>
      <c r="S1134" s="4">
        <v>293.89999999999998</v>
      </c>
      <c r="T1134" s="4" t="str">
        <f>VLOOKUP(E1134,zamiana!A:B,2,0)</f>
        <v>ALSTOM KTW</v>
      </c>
    </row>
    <row r="1135" spans="1:20" x14ac:dyDescent="0.3">
      <c r="A1135" s="4" t="s">
        <v>6999</v>
      </c>
      <c r="B1135" s="76">
        <v>45176</v>
      </c>
      <c r="C1135" s="76">
        <v>45174</v>
      </c>
      <c r="D1135" s="76">
        <v>45238</v>
      </c>
      <c r="E1135" s="4" t="s">
        <v>940</v>
      </c>
      <c r="F1135" s="4" t="s">
        <v>3867</v>
      </c>
      <c r="G1135" s="4" t="s">
        <v>942</v>
      </c>
      <c r="H1135" s="4" t="s">
        <v>493</v>
      </c>
      <c r="I1135" s="4" t="s">
        <v>2682</v>
      </c>
      <c r="J1135" s="4" t="s">
        <v>2683</v>
      </c>
      <c r="K1135" s="4" t="s">
        <v>516</v>
      </c>
      <c r="L1135" s="4">
        <v>37</v>
      </c>
      <c r="M1135" s="4" t="s">
        <v>77</v>
      </c>
      <c r="N1135" s="4">
        <v>42.49</v>
      </c>
      <c r="O1135" s="4">
        <v>29.39</v>
      </c>
      <c r="P1135" s="4" t="s">
        <v>78</v>
      </c>
      <c r="Q1135" s="77">
        <v>45281.627083333333</v>
      </c>
      <c r="R1135" s="4">
        <v>1572.13</v>
      </c>
      <c r="S1135" s="4">
        <v>1087.43</v>
      </c>
      <c r="T1135" s="4" t="str">
        <f>VLOOKUP(E1135,zamiana!A:B,2,0)</f>
        <v>ALSTOM KTW</v>
      </c>
    </row>
    <row r="1136" spans="1:20" x14ac:dyDescent="0.3">
      <c r="A1136" s="4" t="s">
        <v>6999</v>
      </c>
      <c r="B1136" s="76">
        <v>45176</v>
      </c>
      <c r="C1136" s="76">
        <v>45174</v>
      </c>
      <c r="D1136" s="76">
        <v>45238</v>
      </c>
      <c r="E1136" s="4" t="s">
        <v>940</v>
      </c>
      <c r="F1136" s="4" t="s">
        <v>3867</v>
      </c>
      <c r="G1136" s="4" t="s">
        <v>942</v>
      </c>
      <c r="H1136" s="4" t="s">
        <v>493</v>
      </c>
      <c r="I1136" s="4" t="s">
        <v>2554</v>
      </c>
      <c r="J1136" s="4" t="s">
        <v>2555</v>
      </c>
      <c r="K1136" s="4" t="s">
        <v>516</v>
      </c>
      <c r="L1136" s="4">
        <v>28</v>
      </c>
      <c r="M1136" s="4" t="s">
        <v>77</v>
      </c>
      <c r="N1136" s="4">
        <v>48.95</v>
      </c>
      <c r="O1136" s="4">
        <v>27.74</v>
      </c>
      <c r="P1136" s="4" t="s">
        <v>78</v>
      </c>
      <c r="Q1136" s="77">
        <v>45281.627083333333</v>
      </c>
      <c r="R1136" s="4">
        <v>1370.6</v>
      </c>
      <c r="S1136" s="4">
        <v>776.72</v>
      </c>
      <c r="T1136" s="4" t="str">
        <f>VLOOKUP(E1136,zamiana!A:B,2,0)</f>
        <v>ALSTOM KTW</v>
      </c>
    </row>
    <row r="1137" spans="1:20" x14ac:dyDescent="0.3">
      <c r="A1137" s="4" t="s">
        <v>7000</v>
      </c>
      <c r="B1137" s="76">
        <v>45175</v>
      </c>
      <c r="C1137" s="76">
        <v>45175</v>
      </c>
      <c r="D1137" s="76">
        <v>45236</v>
      </c>
      <c r="E1137" s="4" t="s">
        <v>951</v>
      </c>
      <c r="F1137" s="4" t="s">
        <v>952</v>
      </c>
      <c r="G1137" s="4" t="s">
        <v>942</v>
      </c>
      <c r="H1137" s="4" t="s">
        <v>951</v>
      </c>
      <c r="I1137" s="4" t="s">
        <v>6909</v>
      </c>
      <c r="J1137" s="4" t="s">
        <v>6909</v>
      </c>
      <c r="K1137" s="4" t="s">
        <v>593</v>
      </c>
      <c r="L1137" s="4">
        <v>30</v>
      </c>
      <c r="M1137" s="4" t="s">
        <v>77</v>
      </c>
      <c r="N1137" s="4">
        <v>14.59</v>
      </c>
      <c r="O1137" s="4">
        <v>9.8000000000000007</v>
      </c>
      <c r="P1137" s="4" t="s">
        <v>78</v>
      </c>
      <c r="Q1137" s="77">
        <v>45173.674305555556</v>
      </c>
      <c r="R1137" s="4">
        <v>437.7</v>
      </c>
      <c r="S1137" s="4">
        <v>294</v>
      </c>
      <c r="T1137" s="4" t="str">
        <f>VLOOKUP(E1137,zamiana!A:B,2,0)</f>
        <v>ALSTOM (ex. BT) CZL</v>
      </c>
    </row>
    <row r="1138" spans="1:20" x14ac:dyDescent="0.3">
      <c r="A1138" s="4" t="s">
        <v>7001</v>
      </c>
      <c r="B1138" s="76">
        <v>45176</v>
      </c>
      <c r="C1138" s="76">
        <v>45175</v>
      </c>
      <c r="D1138" s="76">
        <v>45238</v>
      </c>
      <c r="E1138" s="4" t="s">
        <v>940</v>
      </c>
      <c r="F1138" s="4" t="s">
        <v>3867</v>
      </c>
      <c r="G1138" s="4" t="s">
        <v>942</v>
      </c>
      <c r="H1138" s="4" t="s">
        <v>1143</v>
      </c>
      <c r="I1138" s="4" t="s">
        <v>7002</v>
      </c>
      <c r="J1138" s="4" t="s">
        <v>82</v>
      </c>
      <c r="K1138" s="4" t="s">
        <v>1143</v>
      </c>
      <c r="L1138" s="4">
        <v>300</v>
      </c>
      <c r="M1138" s="4" t="s">
        <v>77</v>
      </c>
      <c r="N1138" s="4">
        <v>8.6</v>
      </c>
      <c r="O1138" s="4">
        <v>3.13</v>
      </c>
      <c r="P1138" s="4" t="s">
        <v>78</v>
      </c>
      <c r="Q1138" s="77">
        <v>45281.679166666669</v>
      </c>
      <c r="R1138" s="4">
        <v>2580</v>
      </c>
      <c r="S1138" s="4">
        <v>939</v>
      </c>
      <c r="T1138" s="4" t="str">
        <f>VLOOKUP(E1138,zamiana!A:B,2,0)</f>
        <v>ALSTOM KTW</v>
      </c>
    </row>
    <row r="1139" spans="1:20" x14ac:dyDescent="0.3">
      <c r="A1139" s="4" t="s">
        <v>7001</v>
      </c>
      <c r="B1139" s="76">
        <v>45176</v>
      </c>
      <c r="C1139" s="76">
        <v>45175</v>
      </c>
      <c r="D1139" s="76">
        <v>45238</v>
      </c>
      <c r="E1139" s="4" t="s">
        <v>940</v>
      </c>
      <c r="F1139" s="4" t="s">
        <v>3867</v>
      </c>
      <c r="G1139" s="4" t="s">
        <v>942</v>
      </c>
      <c r="H1139" s="4" t="s">
        <v>1143</v>
      </c>
      <c r="I1139" s="4" t="s">
        <v>3943</v>
      </c>
      <c r="J1139" s="4" t="s">
        <v>3944</v>
      </c>
      <c r="K1139" s="4" t="s">
        <v>1143</v>
      </c>
      <c r="L1139" s="4">
        <v>150</v>
      </c>
      <c r="M1139" s="4" t="s">
        <v>77</v>
      </c>
      <c r="N1139" s="4">
        <v>9.07</v>
      </c>
      <c r="O1139" s="4">
        <v>3.89</v>
      </c>
      <c r="P1139" s="4" t="s">
        <v>78</v>
      </c>
      <c r="Q1139" s="77">
        <v>45281.678472222222</v>
      </c>
      <c r="R1139" s="4">
        <v>1360.5</v>
      </c>
      <c r="S1139" s="4">
        <v>583.5</v>
      </c>
      <c r="T1139" s="4" t="str">
        <f>VLOOKUP(E1139,zamiana!A:B,2,0)</f>
        <v>ALSTOM KTW</v>
      </c>
    </row>
    <row r="1140" spans="1:20" x14ac:dyDescent="0.3">
      <c r="A1140" s="4" t="s">
        <v>7001</v>
      </c>
      <c r="B1140" s="76">
        <v>45176</v>
      </c>
      <c r="C1140" s="76">
        <v>45175</v>
      </c>
      <c r="D1140" s="76">
        <v>45238</v>
      </c>
      <c r="E1140" s="4" t="s">
        <v>940</v>
      </c>
      <c r="F1140" s="4" t="s">
        <v>3867</v>
      </c>
      <c r="G1140" s="4" t="s">
        <v>942</v>
      </c>
      <c r="H1140" s="4" t="s">
        <v>1143</v>
      </c>
      <c r="I1140" s="4" t="s">
        <v>7003</v>
      </c>
      <c r="J1140" s="4" t="s">
        <v>7004</v>
      </c>
      <c r="K1140" s="4" t="s">
        <v>1143</v>
      </c>
      <c r="L1140" s="4">
        <v>100</v>
      </c>
      <c r="M1140" s="4" t="s">
        <v>77</v>
      </c>
      <c r="N1140" s="4">
        <v>16.07</v>
      </c>
      <c r="O1140" s="4">
        <v>5.4</v>
      </c>
      <c r="P1140" s="4" t="s">
        <v>78</v>
      </c>
      <c r="Q1140" s="77">
        <v>45281.678472222222</v>
      </c>
      <c r="R1140" s="4">
        <v>1607</v>
      </c>
      <c r="S1140" s="4">
        <v>540</v>
      </c>
      <c r="T1140" s="4" t="str">
        <f>VLOOKUP(E1140,zamiana!A:B,2,0)</f>
        <v>ALSTOM KTW</v>
      </c>
    </row>
    <row r="1141" spans="1:20" x14ac:dyDescent="0.3">
      <c r="A1141" s="4" t="s">
        <v>7005</v>
      </c>
      <c r="B1141" s="76">
        <v>45176</v>
      </c>
      <c r="C1141" s="76">
        <v>45176</v>
      </c>
      <c r="D1141" s="76">
        <v>45237</v>
      </c>
      <c r="E1141" s="4" t="s">
        <v>35</v>
      </c>
      <c r="F1141" s="4" t="s">
        <v>1128</v>
      </c>
      <c r="G1141" s="4" t="s">
        <v>942</v>
      </c>
      <c r="H1141" s="4" t="s">
        <v>1129</v>
      </c>
      <c r="I1141" s="4" t="s">
        <v>3183</v>
      </c>
      <c r="J1141" s="4" t="s">
        <v>3184</v>
      </c>
      <c r="K1141" s="4" t="s">
        <v>35</v>
      </c>
      <c r="L1141" s="4">
        <v>8</v>
      </c>
      <c r="M1141" s="4" t="s">
        <v>77</v>
      </c>
      <c r="N1141" s="4">
        <v>487.15</v>
      </c>
      <c r="O1141" s="4">
        <v>505.81</v>
      </c>
      <c r="P1141" s="4" t="s">
        <v>78</v>
      </c>
      <c r="Q1141" s="77">
        <v>45281.679166666669</v>
      </c>
      <c r="R1141" s="4">
        <v>3897.2</v>
      </c>
      <c r="S1141" s="4">
        <v>4046.48</v>
      </c>
      <c r="T1141" s="4" t="str">
        <f>VLOOKUP(E1141,zamiana!A:B,2,0)</f>
        <v>WAMTECHNIK</v>
      </c>
    </row>
    <row r="1142" spans="1:20" x14ac:dyDescent="0.3">
      <c r="A1142" s="4" t="s">
        <v>7005</v>
      </c>
      <c r="B1142" s="76">
        <v>45176</v>
      </c>
      <c r="C1142" s="76">
        <v>45176</v>
      </c>
      <c r="D1142" s="76">
        <v>45237</v>
      </c>
      <c r="E1142" s="4" t="s">
        <v>35</v>
      </c>
      <c r="F1142" s="4" t="s">
        <v>1128</v>
      </c>
      <c r="G1142" s="4" t="s">
        <v>942</v>
      </c>
      <c r="H1142" s="4" t="s">
        <v>1129</v>
      </c>
      <c r="I1142" s="4" t="s">
        <v>3152</v>
      </c>
      <c r="J1142" s="4" t="s">
        <v>3153</v>
      </c>
      <c r="K1142" s="4" t="s">
        <v>35</v>
      </c>
      <c r="L1142" s="4">
        <v>72</v>
      </c>
      <c r="M1142" s="4" t="s">
        <v>77</v>
      </c>
      <c r="N1142" s="4">
        <v>7.47</v>
      </c>
      <c r="O1142" s="4">
        <v>11.05</v>
      </c>
      <c r="P1142" s="4" t="s">
        <v>78</v>
      </c>
      <c r="Q1142" s="77">
        <v>45281.678472222222</v>
      </c>
      <c r="R1142" s="4">
        <v>537.84</v>
      </c>
      <c r="S1142" s="4">
        <v>795.6</v>
      </c>
      <c r="T1142" s="4" t="str">
        <f>VLOOKUP(E1142,zamiana!A:B,2,0)</f>
        <v>WAMTECHNIK</v>
      </c>
    </row>
    <row r="1143" spans="1:20" x14ac:dyDescent="0.3">
      <c r="A1143" s="4" t="s">
        <v>7005</v>
      </c>
      <c r="B1143" s="76">
        <v>45176</v>
      </c>
      <c r="C1143" s="76">
        <v>45176</v>
      </c>
      <c r="D1143" s="76">
        <v>45237</v>
      </c>
      <c r="E1143" s="4" t="s">
        <v>35</v>
      </c>
      <c r="F1143" s="4" t="s">
        <v>1128</v>
      </c>
      <c r="G1143" s="4" t="s">
        <v>942</v>
      </c>
      <c r="H1143" s="4" t="s">
        <v>1129</v>
      </c>
      <c r="I1143" s="4" t="s">
        <v>3163</v>
      </c>
      <c r="J1143" s="4" t="s">
        <v>3164</v>
      </c>
      <c r="K1143" s="4" t="s">
        <v>35</v>
      </c>
      <c r="L1143" s="4">
        <v>8</v>
      </c>
      <c r="M1143" s="4" t="s">
        <v>77</v>
      </c>
      <c r="N1143" s="4">
        <v>177.13</v>
      </c>
      <c r="O1143" s="4">
        <v>160.74</v>
      </c>
      <c r="P1143" s="4" t="s">
        <v>78</v>
      </c>
      <c r="Q1143" s="77">
        <v>45281.672222222223</v>
      </c>
      <c r="R1143" s="4">
        <v>1417.04</v>
      </c>
      <c r="S1143" s="4">
        <v>1285.92</v>
      </c>
      <c r="T1143" s="4" t="str">
        <f>VLOOKUP(E1143,zamiana!A:B,2,0)</f>
        <v>WAMTECHNIK</v>
      </c>
    </row>
    <row r="1144" spans="1:20" x14ac:dyDescent="0.3">
      <c r="A1144" s="4" t="s">
        <v>7005</v>
      </c>
      <c r="B1144" s="76">
        <v>45176</v>
      </c>
      <c r="C1144" s="76">
        <v>45176</v>
      </c>
      <c r="D1144" s="76">
        <v>45237</v>
      </c>
      <c r="E1144" s="4" t="s">
        <v>35</v>
      </c>
      <c r="F1144" s="4" t="s">
        <v>1128</v>
      </c>
      <c r="G1144" s="4" t="s">
        <v>942</v>
      </c>
      <c r="H1144" s="4" t="s">
        <v>1129</v>
      </c>
      <c r="I1144" s="4" t="s">
        <v>3108</v>
      </c>
      <c r="J1144" s="4" t="s">
        <v>3109</v>
      </c>
      <c r="K1144" s="4" t="s">
        <v>35</v>
      </c>
      <c r="L1144" s="4">
        <v>8</v>
      </c>
      <c r="M1144" s="4" t="s">
        <v>77</v>
      </c>
      <c r="N1144" s="4">
        <v>15.26</v>
      </c>
      <c r="O1144" s="4">
        <v>18.23</v>
      </c>
      <c r="P1144" s="4" t="s">
        <v>78</v>
      </c>
      <c r="Q1144" s="77">
        <v>45281.658333333333</v>
      </c>
      <c r="R1144" s="4">
        <v>122.08</v>
      </c>
      <c r="S1144" s="4">
        <v>145.84</v>
      </c>
      <c r="T1144" s="4" t="str">
        <f>VLOOKUP(E1144,zamiana!A:B,2,0)</f>
        <v>WAMTECHNIK</v>
      </c>
    </row>
    <row r="1145" spans="1:20" x14ac:dyDescent="0.3">
      <c r="A1145" s="4" t="s">
        <v>7005</v>
      </c>
      <c r="B1145" s="76">
        <v>45176</v>
      </c>
      <c r="C1145" s="76">
        <v>45176</v>
      </c>
      <c r="D1145" s="76">
        <v>45237</v>
      </c>
      <c r="E1145" s="4" t="s">
        <v>35</v>
      </c>
      <c r="F1145" s="4" t="s">
        <v>1128</v>
      </c>
      <c r="G1145" s="4" t="s">
        <v>942</v>
      </c>
      <c r="H1145" s="4" t="s">
        <v>1129</v>
      </c>
      <c r="I1145" s="4" t="s">
        <v>3176</v>
      </c>
      <c r="J1145" s="4" t="s">
        <v>2443</v>
      </c>
      <c r="K1145" s="4" t="s">
        <v>35</v>
      </c>
      <c r="L1145" s="4">
        <v>32</v>
      </c>
      <c r="M1145" s="4" t="s">
        <v>77</v>
      </c>
      <c r="N1145" s="4">
        <v>69.680000000000007</v>
      </c>
      <c r="O1145" s="4">
        <v>185.27</v>
      </c>
      <c r="P1145" s="4" t="s">
        <v>78</v>
      </c>
      <c r="Q1145" s="77">
        <v>45281.672222222223</v>
      </c>
      <c r="R1145" s="4">
        <v>2229.7600000000002</v>
      </c>
      <c r="S1145" s="4">
        <v>5928.64</v>
      </c>
      <c r="T1145" s="4" t="str">
        <f>VLOOKUP(E1145,zamiana!A:B,2,0)</f>
        <v>WAMTECHNIK</v>
      </c>
    </row>
    <row r="1146" spans="1:20" x14ac:dyDescent="0.3">
      <c r="A1146" s="4" t="s">
        <v>7005</v>
      </c>
      <c r="B1146" s="76">
        <v>45176</v>
      </c>
      <c r="C1146" s="76">
        <v>45176</v>
      </c>
      <c r="D1146" s="76">
        <v>45237</v>
      </c>
      <c r="E1146" s="4" t="s">
        <v>35</v>
      </c>
      <c r="F1146" s="4" t="s">
        <v>1128</v>
      </c>
      <c r="G1146" s="4" t="s">
        <v>942</v>
      </c>
      <c r="H1146" s="4" t="s">
        <v>1129</v>
      </c>
      <c r="I1146" s="4" t="s">
        <v>3136</v>
      </c>
      <c r="J1146" s="4" t="s">
        <v>2973</v>
      </c>
      <c r="K1146" s="4" t="s">
        <v>35</v>
      </c>
      <c r="L1146" s="4">
        <v>8</v>
      </c>
      <c r="M1146" s="4" t="s">
        <v>77</v>
      </c>
      <c r="N1146" s="4">
        <v>57.3</v>
      </c>
      <c r="O1146" s="4">
        <v>30.7</v>
      </c>
      <c r="P1146" s="4" t="s">
        <v>78</v>
      </c>
      <c r="Q1146" s="77">
        <v>45281.672222222223</v>
      </c>
      <c r="R1146" s="4">
        <v>458.4</v>
      </c>
      <c r="S1146" s="4">
        <v>245.6</v>
      </c>
      <c r="T1146" s="4" t="str">
        <f>VLOOKUP(E1146,zamiana!A:B,2,0)</f>
        <v>WAMTECHNIK</v>
      </c>
    </row>
    <row r="1147" spans="1:20" x14ac:dyDescent="0.3">
      <c r="A1147" s="4" t="s">
        <v>7005</v>
      </c>
      <c r="B1147" s="76">
        <v>45176</v>
      </c>
      <c r="C1147" s="76">
        <v>45176</v>
      </c>
      <c r="D1147" s="76">
        <v>45237</v>
      </c>
      <c r="E1147" s="4" t="s">
        <v>35</v>
      </c>
      <c r="F1147" s="4" t="s">
        <v>1128</v>
      </c>
      <c r="G1147" s="4" t="s">
        <v>942</v>
      </c>
      <c r="H1147" s="4" t="s">
        <v>1129</v>
      </c>
      <c r="I1147" s="4" t="s">
        <v>2962</v>
      </c>
      <c r="J1147" s="4" t="s">
        <v>2963</v>
      </c>
      <c r="K1147" s="4" t="s">
        <v>35</v>
      </c>
      <c r="L1147" s="4">
        <v>40</v>
      </c>
      <c r="M1147" s="4" t="s">
        <v>77</v>
      </c>
      <c r="N1147" s="4">
        <v>61.78</v>
      </c>
      <c r="O1147" s="4">
        <v>118.07</v>
      </c>
      <c r="P1147" s="4" t="s">
        <v>78</v>
      </c>
      <c r="Q1147" s="77">
        <v>45281.658333333333</v>
      </c>
      <c r="R1147" s="4">
        <v>2471.1999999999998</v>
      </c>
      <c r="S1147" s="4">
        <v>4722.8</v>
      </c>
      <c r="T1147" s="4" t="str">
        <f>VLOOKUP(E1147,zamiana!A:B,2,0)</f>
        <v>WAMTECHNIK</v>
      </c>
    </row>
    <row r="1148" spans="1:20" x14ac:dyDescent="0.3">
      <c r="A1148" s="4" t="s">
        <v>7005</v>
      </c>
      <c r="B1148" s="76">
        <v>45176</v>
      </c>
      <c r="C1148" s="76">
        <v>45176</v>
      </c>
      <c r="D1148" s="76">
        <v>45237</v>
      </c>
      <c r="E1148" s="4" t="s">
        <v>35</v>
      </c>
      <c r="F1148" s="4" t="s">
        <v>1128</v>
      </c>
      <c r="G1148" s="4" t="s">
        <v>942</v>
      </c>
      <c r="H1148" s="4" t="s">
        <v>1129</v>
      </c>
      <c r="I1148" s="4" t="s">
        <v>3155</v>
      </c>
      <c r="J1148" s="4" t="s">
        <v>3156</v>
      </c>
      <c r="K1148" s="4" t="s">
        <v>35</v>
      </c>
      <c r="L1148" s="4">
        <v>8</v>
      </c>
      <c r="M1148" s="4" t="s">
        <v>77</v>
      </c>
      <c r="N1148" s="4">
        <v>155.72999999999999</v>
      </c>
      <c r="O1148" s="4">
        <v>338.68</v>
      </c>
      <c r="P1148" s="4" t="s">
        <v>78</v>
      </c>
      <c r="Q1148" s="77">
        <v>45281.658333333333</v>
      </c>
      <c r="R1148" s="4">
        <v>1245.8399999999999</v>
      </c>
      <c r="S1148" s="4">
        <v>2709.44</v>
      </c>
      <c r="T1148" s="4" t="str">
        <f>VLOOKUP(E1148,zamiana!A:B,2,0)</f>
        <v>WAMTECHNIK</v>
      </c>
    </row>
    <row r="1149" spans="1:20" x14ac:dyDescent="0.3">
      <c r="A1149" s="4" t="s">
        <v>7005</v>
      </c>
      <c r="B1149" s="76">
        <v>45176</v>
      </c>
      <c r="C1149" s="76">
        <v>45176</v>
      </c>
      <c r="D1149" s="76">
        <v>45237</v>
      </c>
      <c r="E1149" s="4" t="s">
        <v>35</v>
      </c>
      <c r="F1149" s="4" t="s">
        <v>1128</v>
      </c>
      <c r="G1149" s="4" t="s">
        <v>942</v>
      </c>
      <c r="H1149" s="4" t="s">
        <v>1129</v>
      </c>
      <c r="I1149" s="4" t="s">
        <v>3158</v>
      </c>
      <c r="J1149" s="4" t="s">
        <v>3159</v>
      </c>
      <c r="K1149" s="4" t="s">
        <v>35</v>
      </c>
      <c r="L1149" s="4">
        <v>6</v>
      </c>
      <c r="M1149" s="4" t="s">
        <v>77</v>
      </c>
      <c r="N1149" s="4">
        <v>169.54</v>
      </c>
      <c r="O1149" s="4">
        <v>126.07</v>
      </c>
      <c r="P1149" s="4" t="s">
        <v>78</v>
      </c>
      <c r="Q1149" s="77">
        <v>45281.665277777778</v>
      </c>
      <c r="R1149" s="4">
        <v>1017.24</v>
      </c>
      <c r="S1149" s="4">
        <v>756.42</v>
      </c>
      <c r="T1149" s="4" t="str">
        <f>VLOOKUP(E1149,zamiana!A:B,2,0)</f>
        <v>WAMTECHNIK</v>
      </c>
    </row>
    <row r="1150" spans="1:20" x14ac:dyDescent="0.3">
      <c r="A1150" s="4" t="s">
        <v>7005</v>
      </c>
      <c r="B1150" s="76">
        <v>45176</v>
      </c>
      <c r="C1150" s="76">
        <v>45176</v>
      </c>
      <c r="D1150" s="76">
        <v>45237</v>
      </c>
      <c r="E1150" s="4" t="s">
        <v>35</v>
      </c>
      <c r="F1150" s="4" t="s">
        <v>1128</v>
      </c>
      <c r="G1150" s="4" t="s">
        <v>942</v>
      </c>
      <c r="H1150" s="4" t="s">
        <v>1129</v>
      </c>
      <c r="I1150" s="4" t="s">
        <v>3165</v>
      </c>
      <c r="J1150" s="4" t="s">
        <v>3166</v>
      </c>
      <c r="K1150" s="4" t="s">
        <v>35</v>
      </c>
      <c r="L1150" s="4">
        <v>8</v>
      </c>
      <c r="M1150" s="4" t="s">
        <v>77</v>
      </c>
      <c r="N1150" s="4">
        <v>183.57</v>
      </c>
      <c r="O1150" s="4">
        <v>133.19999999999999</v>
      </c>
      <c r="P1150" s="4" t="s">
        <v>78</v>
      </c>
      <c r="Q1150" s="77">
        <v>45281.678472222222</v>
      </c>
      <c r="R1150" s="4">
        <v>1468.56</v>
      </c>
      <c r="S1150" s="4">
        <v>1065.5999999999999</v>
      </c>
      <c r="T1150" s="4" t="str">
        <f>VLOOKUP(E1150,zamiana!A:B,2,0)</f>
        <v>WAMTECHNIK</v>
      </c>
    </row>
    <row r="1151" spans="1:20" x14ac:dyDescent="0.3">
      <c r="A1151" s="4" t="s">
        <v>7005</v>
      </c>
      <c r="B1151" s="76">
        <v>45176</v>
      </c>
      <c r="C1151" s="76">
        <v>45176</v>
      </c>
      <c r="D1151" s="76">
        <v>45237</v>
      </c>
      <c r="E1151" s="4" t="s">
        <v>35</v>
      </c>
      <c r="F1151" s="4" t="s">
        <v>1128</v>
      </c>
      <c r="G1151" s="4" t="s">
        <v>942</v>
      </c>
      <c r="H1151" s="4" t="s">
        <v>1129</v>
      </c>
      <c r="I1151" s="4" t="s">
        <v>3185</v>
      </c>
      <c r="J1151" s="4" t="s">
        <v>3186</v>
      </c>
      <c r="K1151" s="4" t="s">
        <v>35</v>
      </c>
      <c r="L1151" s="4">
        <v>8</v>
      </c>
      <c r="M1151" s="4" t="s">
        <v>77</v>
      </c>
      <c r="N1151" s="4">
        <v>1102.6400000000001</v>
      </c>
      <c r="O1151" s="4">
        <v>515.92999999999995</v>
      </c>
      <c r="P1151" s="4" t="s">
        <v>78</v>
      </c>
      <c r="Q1151" s="77">
        <v>45281.665277777778</v>
      </c>
      <c r="R1151" s="4">
        <v>8821.1200000000008</v>
      </c>
      <c r="S1151" s="4">
        <v>4127.4399999999996</v>
      </c>
      <c r="T1151" s="4" t="str">
        <f>VLOOKUP(E1151,zamiana!A:B,2,0)</f>
        <v>WAMTECHNIK</v>
      </c>
    </row>
    <row r="1152" spans="1:20" x14ac:dyDescent="0.3">
      <c r="A1152" s="4" t="s">
        <v>7005</v>
      </c>
      <c r="B1152" s="76">
        <v>45176</v>
      </c>
      <c r="C1152" s="76">
        <v>45176</v>
      </c>
      <c r="D1152" s="76">
        <v>45237</v>
      </c>
      <c r="E1152" s="4" t="s">
        <v>35</v>
      </c>
      <c r="F1152" s="4" t="s">
        <v>1128</v>
      </c>
      <c r="G1152" s="4" t="s">
        <v>942</v>
      </c>
      <c r="H1152" s="4" t="s">
        <v>1129</v>
      </c>
      <c r="I1152" s="4" t="s">
        <v>2901</v>
      </c>
      <c r="J1152" s="4" t="s">
        <v>2902</v>
      </c>
      <c r="K1152" s="4" t="s">
        <v>35</v>
      </c>
      <c r="L1152" s="4">
        <v>8</v>
      </c>
      <c r="M1152" s="4" t="s">
        <v>77</v>
      </c>
      <c r="N1152" s="4">
        <v>321.27999999999997</v>
      </c>
      <c r="O1152" s="4">
        <v>163.16999999999999</v>
      </c>
      <c r="P1152" s="4" t="s">
        <v>78</v>
      </c>
      <c r="Q1152" s="77">
        <v>45281.678472222222</v>
      </c>
      <c r="R1152" s="4">
        <v>2570.2399999999998</v>
      </c>
      <c r="S1152" s="4">
        <v>1305.3599999999999</v>
      </c>
      <c r="T1152" s="4" t="str">
        <f>VLOOKUP(E1152,zamiana!A:B,2,0)</f>
        <v>WAMTECHNIK</v>
      </c>
    </row>
    <row r="1153" spans="1:20" x14ac:dyDescent="0.3">
      <c r="A1153" s="4" t="s">
        <v>7005</v>
      </c>
      <c r="B1153" s="76">
        <v>45176</v>
      </c>
      <c r="C1153" s="76">
        <v>45176</v>
      </c>
      <c r="D1153" s="76">
        <v>45237</v>
      </c>
      <c r="E1153" s="4" t="s">
        <v>35</v>
      </c>
      <c r="F1153" s="4" t="s">
        <v>1128</v>
      </c>
      <c r="G1153" s="4" t="s">
        <v>942</v>
      </c>
      <c r="H1153" s="4" t="s">
        <v>1129</v>
      </c>
      <c r="I1153" s="4" t="s">
        <v>3201</v>
      </c>
      <c r="J1153" s="4" t="s">
        <v>3202</v>
      </c>
      <c r="K1153" s="4" t="s">
        <v>35</v>
      </c>
      <c r="L1153" s="4">
        <v>8</v>
      </c>
      <c r="M1153" s="4" t="s">
        <v>77</v>
      </c>
      <c r="N1153" s="4">
        <v>4053</v>
      </c>
      <c r="O1153" s="4">
        <v>3085.45</v>
      </c>
      <c r="P1153" s="4" t="s">
        <v>78</v>
      </c>
      <c r="Q1153" s="77">
        <v>45281.677777777775</v>
      </c>
      <c r="R1153" s="4">
        <v>32424</v>
      </c>
      <c r="S1153" s="4">
        <v>24683.599999999999</v>
      </c>
      <c r="T1153" s="4" t="str">
        <f>VLOOKUP(E1153,zamiana!A:B,2,0)</f>
        <v>WAMTECHNIK</v>
      </c>
    </row>
    <row r="1154" spans="1:20" x14ac:dyDescent="0.3">
      <c r="A1154" s="4" t="s">
        <v>7006</v>
      </c>
      <c r="B1154" s="76">
        <v>45176</v>
      </c>
      <c r="C1154" s="76">
        <v>45176</v>
      </c>
      <c r="D1154" s="76">
        <v>45237</v>
      </c>
      <c r="E1154" s="4" t="s">
        <v>35</v>
      </c>
      <c r="F1154" s="4" t="s">
        <v>1128</v>
      </c>
      <c r="G1154" s="4" t="s">
        <v>942</v>
      </c>
      <c r="H1154" s="4" t="s">
        <v>1129</v>
      </c>
      <c r="I1154" s="4" t="s">
        <v>3187</v>
      </c>
      <c r="J1154" s="4" t="s">
        <v>3188</v>
      </c>
      <c r="K1154" s="4" t="s">
        <v>35</v>
      </c>
      <c r="L1154" s="4">
        <v>2</v>
      </c>
      <c r="M1154" s="4" t="s">
        <v>77</v>
      </c>
      <c r="N1154" s="4">
        <v>596.23</v>
      </c>
      <c r="O1154" s="4">
        <v>467.68</v>
      </c>
      <c r="P1154" s="4" t="s">
        <v>78</v>
      </c>
      <c r="Q1154" s="77">
        <v>45281.679166666669</v>
      </c>
      <c r="R1154" s="4">
        <v>1192.46</v>
      </c>
      <c r="S1154" s="4">
        <v>935.36</v>
      </c>
      <c r="T1154" s="4" t="str">
        <f>VLOOKUP(E1154,zamiana!A:B,2,0)</f>
        <v>WAMTECHNIK</v>
      </c>
    </row>
    <row r="1155" spans="1:20" x14ac:dyDescent="0.3">
      <c r="A1155" s="4" t="s">
        <v>7006</v>
      </c>
      <c r="B1155" s="76">
        <v>45176</v>
      </c>
      <c r="C1155" s="76">
        <v>45176</v>
      </c>
      <c r="D1155" s="76">
        <v>45237</v>
      </c>
      <c r="E1155" s="4" t="s">
        <v>35</v>
      </c>
      <c r="F1155" s="4" t="s">
        <v>1128</v>
      </c>
      <c r="G1155" s="4" t="s">
        <v>942</v>
      </c>
      <c r="H1155" s="4" t="s">
        <v>1129</v>
      </c>
      <c r="I1155" s="4" t="s">
        <v>3187</v>
      </c>
      <c r="J1155" s="4" t="s">
        <v>3188</v>
      </c>
      <c r="K1155" s="4" t="s">
        <v>35</v>
      </c>
      <c r="L1155" s="4">
        <v>7</v>
      </c>
      <c r="M1155" s="4" t="s">
        <v>77</v>
      </c>
      <c r="N1155" s="4">
        <v>596.23</v>
      </c>
      <c r="O1155" s="4">
        <v>467.68</v>
      </c>
      <c r="P1155" s="4" t="s">
        <v>78</v>
      </c>
      <c r="Q1155" s="77">
        <v>45281.679166666669</v>
      </c>
      <c r="R1155" s="4">
        <v>4173.6099999999997</v>
      </c>
      <c r="S1155" s="4">
        <v>3273.76</v>
      </c>
      <c r="T1155" s="4" t="str">
        <f>VLOOKUP(E1155,zamiana!A:B,2,0)</f>
        <v>WAMTECHNIK</v>
      </c>
    </row>
    <row r="1156" spans="1:20" x14ac:dyDescent="0.3">
      <c r="A1156" s="4" t="s">
        <v>7006</v>
      </c>
      <c r="B1156" s="76">
        <v>45176</v>
      </c>
      <c r="C1156" s="76">
        <v>45176</v>
      </c>
      <c r="D1156" s="76">
        <v>45237</v>
      </c>
      <c r="E1156" s="4" t="s">
        <v>35</v>
      </c>
      <c r="F1156" s="4" t="s">
        <v>1128</v>
      </c>
      <c r="G1156" s="4" t="s">
        <v>942</v>
      </c>
      <c r="H1156" s="4" t="s">
        <v>1129</v>
      </c>
      <c r="I1156" s="4" t="s">
        <v>3187</v>
      </c>
      <c r="J1156" s="4" t="s">
        <v>3188</v>
      </c>
      <c r="K1156" s="4" t="s">
        <v>35</v>
      </c>
      <c r="L1156" s="4">
        <v>1</v>
      </c>
      <c r="M1156" s="4" t="s">
        <v>77</v>
      </c>
      <c r="N1156" s="4">
        <v>596.23</v>
      </c>
      <c r="O1156" s="4">
        <v>467.68</v>
      </c>
      <c r="P1156" s="4" t="s">
        <v>78</v>
      </c>
      <c r="Q1156" s="77">
        <v>45281.679166666669</v>
      </c>
      <c r="R1156" s="4">
        <v>596.23</v>
      </c>
      <c r="S1156" s="4">
        <v>467.68</v>
      </c>
      <c r="T1156" s="4" t="str">
        <f>VLOOKUP(E1156,zamiana!A:B,2,0)</f>
        <v>WAMTECHNIK</v>
      </c>
    </row>
    <row r="1157" spans="1:20" x14ac:dyDescent="0.3">
      <c r="A1157" s="4" t="s">
        <v>7006</v>
      </c>
      <c r="B1157" s="76">
        <v>45176</v>
      </c>
      <c r="C1157" s="76">
        <v>45176</v>
      </c>
      <c r="D1157" s="76">
        <v>45237</v>
      </c>
      <c r="E1157" s="4" t="s">
        <v>35</v>
      </c>
      <c r="F1157" s="4" t="s">
        <v>1128</v>
      </c>
      <c r="G1157" s="4" t="s">
        <v>942</v>
      </c>
      <c r="H1157" s="4" t="s">
        <v>1129</v>
      </c>
      <c r="I1157" s="4" t="s">
        <v>3163</v>
      </c>
      <c r="J1157" s="4" t="s">
        <v>3164</v>
      </c>
      <c r="K1157" s="4" t="s">
        <v>35</v>
      </c>
      <c r="L1157" s="4">
        <v>7</v>
      </c>
      <c r="M1157" s="4" t="s">
        <v>77</v>
      </c>
      <c r="N1157" s="4">
        <v>177.13</v>
      </c>
      <c r="O1157" s="4">
        <v>160.74</v>
      </c>
      <c r="P1157" s="4" t="s">
        <v>78</v>
      </c>
      <c r="Q1157" s="77">
        <v>45281.672222222223</v>
      </c>
      <c r="R1157" s="4">
        <v>1239.9100000000001</v>
      </c>
      <c r="S1157" s="4">
        <v>1125.18</v>
      </c>
      <c r="T1157" s="4" t="str">
        <f>VLOOKUP(E1157,zamiana!A:B,2,0)</f>
        <v>WAMTECHNIK</v>
      </c>
    </row>
    <row r="1158" spans="1:20" x14ac:dyDescent="0.3">
      <c r="A1158" s="4" t="s">
        <v>7006</v>
      </c>
      <c r="B1158" s="76">
        <v>45176</v>
      </c>
      <c r="C1158" s="76">
        <v>45176</v>
      </c>
      <c r="D1158" s="76">
        <v>45237</v>
      </c>
      <c r="E1158" s="4" t="s">
        <v>35</v>
      </c>
      <c r="F1158" s="4" t="s">
        <v>1128</v>
      </c>
      <c r="G1158" s="4" t="s">
        <v>942</v>
      </c>
      <c r="H1158" s="4" t="s">
        <v>1129</v>
      </c>
      <c r="I1158" s="4" t="s">
        <v>3163</v>
      </c>
      <c r="J1158" s="4" t="s">
        <v>3164</v>
      </c>
      <c r="K1158" s="4" t="s">
        <v>35</v>
      </c>
      <c r="L1158" s="4">
        <v>3</v>
      </c>
      <c r="M1158" s="4" t="s">
        <v>77</v>
      </c>
      <c r="N1158" s="4">
        <v>177.13</v>
      </c>
      <c r="O1158" s="4">
        <v>160.74</v>
      </c>
      <c r="P1158" s="4" t="s">
        <v>78</v>
      </c>
      <c r="Q1158" s="77">
        <v>45281.672222222223</v>
      </c>
      <c r="R1158" s="4">
        <v>531.39</v>
      </c>
      <c r="S1158" s="4">
        <v>482.22</v>
      </c>
      <c r="T1158" s="4" t="str">
        <f>VLOOKUP(E1158,zamiana!A:B,2,0)</f>
        <v>WAMTECHNIK</v>
      </c>
    </row>
    <row r="1159" spans="1:20" x14ac:dyDescent="0.3">
      <c r="A1159" s="4" t="s">
        <v>7006</v>
      </c>
      <c r="B1159" s="76">
        <v>45176</v>
      </c>
      <c r="C1159" s="76">
        <v>45176</v>
      </c>
      <c r="D1159" s="76">
        <v>45237</v>
      </c>
      <c r="E1159" s="4" t="s">
        <v>35</v>
      </c>
      <c r="F1159" s="4" t="s">
        <v>1128</v>
      </c>
      <c r="G1159" s="4" t="s">
        <v>942</v>
      </c>
      <c r="H1159" s="4" t="s">
        <v>1129</v>
      </c>
      <c r="I1159" s="4" t="s">
        <v>3108</v>
      </c>
      <c r="J1159" s="4" t="s">
        <v>3109</v>
      </c>
      <c r="K1159" s="4" t="s">
        <v>35</v>
      </c>
      <c r="L1159" s="4">
        <v>10</v>
      </c>
      <c r="M1159" s="4" t="s">
        <v>77</v>
      </c>
      <c r="N1159" s="4">
        <v>15.26</v>
      </c>
      <c r="O1159" s="4">
        <v>18.23</v>
      </c>
      <c r="P1159" s="4" t="s">
        <v>78</v>
      </c>
      <c r="Q1159" s="77">
        <v>45281.658333333333</v>
      </c>
      <c r="R1159" s="4">
        <v>152.6</v>
      </c>
      <c r="S1159" s="4">
        <v>182.3</v>
      </c>
      <c r="T1159" s="4" t="str">
        <f>VLOOKUP(E1159,zamiana!A:B,2,0)</f>
        <v>WAMTECHNIK</v>
      </c>
    </row>
    <row r="1160" spans="1:20" x14ac:dyDescent="0.3">
      <c r="A1160" s="4" t="s">
        <v>7006</v>
      </c>
      <c r="B1160" s="76">
        <v>45176</v>
      </c>
      <c r="C1160" s="76">
        <v>45176</v>
      </c>
      <c r="D1160" s="76">
        <v>45237</v>
      </c>
      <c r="E1160" s="4" t="s">
        <v>35</v>
      </c>
      <c r="F1160" s="4" t="s">
        <v>1128</v>
      </c>
      <c r="G1160" s="4" t="s">
        <v>942</v>
      </c>
      <c r="H1160" s="4" t="s">
        <v>1129</v>
      </c>
      <c r="I1160" s="4" t="s">
        <v>3176</v>
      </c>
      <c r="J1160" s="4" t="s">
        <v>2443</v>
      </c>
      <c r="K1160" s="4" t="s">
        <v>35</v>
      </c>
      <c r="L1160" s="4">
        <v>35</v>
      </c>
      <c r="M1160" s="4" t="s">
        <v>77</v>
      </c>
      <c r="N1160" s="4">
        <v>69.680000000000007</v>
      </c>
      <c r="O1160" s="4">
        <v>185.27</v>
      </c>
      <c r="P1160" s="4" t="s">
        <v>78</v>
      </c>
      <c r="Q1160" s="77">
        <v>45281.672222222223</v>
      </c>
      <c r="R1160" s="4">
        <v>2438.8000000000002</v>
      </c>
      <c r="S1160" s="4">
        <v>6484.45</v>
      </c>
      <c r="T1160" s="4" t="str">
        <f>VLOOKUP(E1160,zamiana!A:B,2,0)</f>
        <v>WAMTECHNIK</v>
      </c>
    </row>
    <row r="1161" spans="1:20" x14ac:dyDescent="0.3">
      <c r="A1161" s="4" t="s">
        <v>7006</v>
      </c>
      <c r="B1161" s="76">
        <v>45176</v>
      </c>
      <c r="C1161" s="76">
        <v>45176</v>
      </c>
      <c r="D1161" s="76">
        <v>45237</v>
      </c>
      <c r="E1161" s="4" t="s">
        <v>35</v>
      </c>
      <c r="F1161" s="4" t="s">
        <v>1128</v>
      </c>
      <c r="G1161" s="4" t="s">
        <v>942</v>
      </c>
      <c r="H1161" s="4" t="s">
        <v>1129</v>
      </c>
      <c r="I1161" s="4" t="s">
        <v>3176</v>
      </c>
      <c r="J1161" s="4" t="s">
        <v>2443</v>
      </c>
      <c r="K1161" s="4" t="s">
        <v>35</v>
      </c>
      <c r="L1161" s="4">
        <v>5</v>
      </c>
      <c r="M1161" s="4" t="s">
        <v>77</v>
      </c>
      <c r="N1161" s="4">
        <v>69.680000000000007</v>
      </c>
      <c r="O1161" s="4">
        <v>185.27</v>
      </c>
      <c r="P1161" s="4" t="s">
        <v>78</v>
      </c>
      <c r="Q1161" s="77">
        <v>45281.672222222223</v>
      </c>
      <c r="R1161" s="4">
        <v>348.4</v>
      </c>
      <c r="S1161" s="4">
        <v>926.35</v>
      </c>
      <c r="T1161" s="4" t="str">
        <f>VLOOKUP(E1161,zamiana!A:B,2,0)</f>
        <v>WAMTECHNIK</v>
      </c>
    </row>
    <row r="1162" spans="1:20" x14ac:dyDescent="0.3">
      <c r="A1162" s="4" t="s">
        <v>7006</v>
      </c>
      <c r="B1162" s="76">
        <v>45176</v>
      </c>
      <c r="C1162" s="76">
        <v>45176</v>
      </c>
      <c r="D1162" s="76">
        <v>45237</v>
      </c>
      <c r="E1162" s="4" t="s">
        <v>35</v>
      </c>
      <c r="F1162" s="4" t="s">
        <v>1128</v>
      </c>
      <c r="G1162" s="4" t="s">
        <v>942</v>
      </c>
      <c r="H1162" s="4" t="s">
        <v>1129</v>
      </c>
      <c r="I1162" s="4" t="s">
        <v>3136</v>
      </c>
      <c r="J1162" s="4" t="s">
        <v>2973</v>
      </c>
      <c r="K1162" s="4" t="s">
        <v>35</v>
      </c>
      <c r="L1162" s="4">
        <v>10</v>
      </c>
      <c r="M1162" s="4" t="s">
        <v>77</v>
      </c>
      <c r="N1162" s="4">
        <v>57.3</v>
      </c>
      <c r="O1162" s="4">
        <v>30.7</v>
      </c>
      <c r="P1162" s="4" t="s">
        <v>78</v>
      </c>
      <c r="Q1162" s="77">
        <v>45281.672222222223</v>
      </c>
      <c r="R1162" s="4">
        <v>573</v>
      </c>
      <c r="S1162" s="4">
        <v>307</v>
      </c>
      <c r="T1162" s="4" t="str">
        <f>VLOOKUP(E1162,zamiana!A:B,2,0)</f>
        <v>WAMTECHNIK</v>
      </c>
    </row>
    <row r="1163" spans="1:20" x14ac:dyDescent="0.3">
      <c r="A1163" s="4" t="s">
        <v>7006</v>
      </c>
      <c r="B1163" s="76">
        <v>45176</v>
      </c>
      <c r="C1163" s="76">
        <v>45176</v>
      </c>
      <c r="D1163" s="76">
        <v>45237</v>
      </c>
      <c r="E1163" s="4" t="s">
        <v>35</v>
      </c>
      <c r="F1163" s="4" t="s">
        <v>1128</v>
      </c>
      <c r="G1163" s="4" t="s">
        <v>942</v>
      </c>
      <c r="H1163" s="4" t="s">
        <v>1129</v>
      </c>
      <c r="I1163" s="4" t="s">
        <v>2962</v>
      </c>
      <c r="J1163" s="4" t="s">
        <v>2963</v>
      </c>
      <c r="K1163" s="4" t="s">
        <v>35</v>
      </c>
      <c r="L1163" s="4">
        <v>20</v>
      </c>
      <c r="M1163" s="4" t="s">
        <v>77</v>
      </c>
      <c r="N1163" s="4">
        <v>61.78</v>
      </c>
      <c r="O1163" s="4">
        <v>118.07</v>
      </c>
      <c r="P1163" s="4" t="s">
        <v>78</v>
      </c>
      <c r="Q1163" s="77">
        <v>45281.658333333333</v>
      </c>
      <c r="R1163" s="4">
        <v>1235.5999999999999</v>
      </c>
      <c r="S1163" s="4">
        <v>2361.4</v>
      </c>
      <c r="T1163" s="4" t="str">
        <f>VLOOKUP(E1163,zamiana!A:B,2,0)</f>
        <v>WAMTECHNIK</v>
      </c>
    </row>
    <row r="1164" spans="1:20" x14ac:dyDescent="0.3">
      <c r="A1164" s="4" t="s">
        <v>7006</v>
      </c>
      <c r="B1164" s="76">
        <v>45176</v>
      </c>
      <c r="C1164" s="76">
        <v>45176</v>
      </c>
      <c r="D1164" s="76">
        <v>45237</v>
      </c>
      <c r="E1164" s="4" t="s">
        <v>35</v>
      </c>
      <c r="F1164" s="4" t="s">
        <v>1128</v>
      </c>
      <c r="G1164" s="4" t="s">
        <v>942</v>
      </c>
      <c r="H1164" s="4" t="s">
        <v>1129</v>
      </c>
      <c r="I1164" s="4" t="s">
        <v>3155</v>
      </c>
      <c r="J1164" s="4" t="s">
        <v>3156</v>
      </c>
      <c r="K1164" s="4" t="s">
        <v>35</v>
      </c>
      <c r="L1164" s="4">
        <v>2</v>
      </c>
      <c r="M1164" s="4" t="s">
        <v>77</v>
      </c>
      <c r="N1164" s="4">
        <v>155.72999999999999</v>
      </c>
      <c r="O1164" s="4">
        <v>338.68</v>
      </c>
      <c r="P1164" s="4" t="s">
        <v>78</v>
      </c>
      <c r="Q1164" s="77">
        <v>45281.658333333333</v>
      </c>
      <c r="R1164" s="4">
        <v>311.45999999999998</v>
      </c>
      <c r="S1164" s="4">
        <v>677.36</v>
      </c>
      <c r="T1164" s="4" t="str">
        <f>VLOOKUP(E1164,zamiana!A:B,2,0)</f>
        <v>WAMTECHNIK</v>
      </c>
    </row>
    <row r="1165" spans="1:20" x14ac:dyDescent="0.3">
      <c r="A1165" s="4" t="s">
        <v>7006</v>
      </c>
      <c r="B1165" s="76">
        <v>45176</v>
      </c>
      <c r="C1165" s="76">
        <v>45176</v>
      </c>
      <c r="D1165" s="76">
        <v>45237</v>
      </c>
      <c r="E1165" s="4" t="s">
        <v>35</v>
      </c>
      <c r="F1165" s="4" t="s">
        <v>1128</v>
      </c>
      <c r="G1165" s="4" t="s">
        <v>942</v>
      </c>
      <c r="H1165" s="4" t="s">
        <v>1129</v>
      </c>
      <c r="I1165" s="4" t="s">
        <v>3155</v>
      </c>
      <c r="J1165" s="4" t="s">
        <v>3156</v>
      </c>
      <c r="K1165" s="4" t="s">
        <v>35</v>
      </c>
      <c r="L1165" s="4">
        <v>8</v>
      </c>
      <c r="M1165" s="4" t="s">
        <v>77</v>
      </c>
      <c r="N1165" s="4">
        <v>155.72999999999999</v>
      </c>
      <c r="O1165" s="4">
        <v>338.68</v>
      </c>
      <c r="P1165" s="4" t="s">
        <v>78</v>
      </c>
      <c r="Q1165" s="77">
        <v>45281.658333333333</v>
      </c>
      <c r="R1165" s="4">
        <v>1245.8399999999999</v>
      </c>
      <c r="S1165" s="4">
        <v>2709.44</v>
      </c>
      <c r="T1165" s="4" t="str">
        <f>VLOOKUP(E1165,zamiana!A:B,2,0)</f>
        <v>WAMTECHNIK</v>
      </c>
    </row>
    <row r="1166" spans="1:20" x14ac:dyDescent="0.3">
      <c r="A1166" s="4" t="s">
        <v>7006</v>
      </c>
      <c r="B1166" s="76">
        <v>45176</v>
      </c>
      <c r="C1166" s="76">
        <v>45176</v>
      </c>
      <c r="D1166" s="76">
        <v>45237</v>
      </c>
      <c r="E1166" s="4" t="s">
        <v>35</v>
      </c>
      <c r="F1166" s="4" t="s">
        <v>1128</v>
      </c>
      <c r="G1166" s="4" t="s">
        <v>942</v>
      </c>
      <c r="H1166" s="4" t="s">
        <v>1129</v>
      </c>
      <c r="I1166" s="4" t="s">
        <v>3158</v>
      </c>
      <c r="J1166" s="4" t="s">
        <v>3159</v>
      </c>
      <c r="K1166" s="4" t="s">
        <v>35</v>
      </c>
      <c r="L1166" s="4">
        <v>10</v>
      </c>
      <c r="M1166" s="4" t="s">
        <v>77</v>
      </c>
      <c r="N1166" s="4">
        <v>169.54</v>
      </c>
      <c r="O1166" s="4">
        <v>126.07</v>
      </c>
      <c r="P1166" s="4" t="s">
        <v>78</v>
      </c>
      <c r="Q1166" s="77">
        <v>45281.665277777778</v>
      </c>
      <c r="R1166" s="4">
        <v>1695.4</v>
      </c>
      <c r="S1166" s="4">
        <v>1260.7</v>
      </c>
      <c r="T1166" s="4" t="str">
        <f>VLOOKUP(E1166,zamiana!A:B,2,0)</f>
        <v>WAMTECHNIK</v>
      </c>
    </row>
    <row r="1167" spans="1:20" x14ac:dyDescent="0.3">
      <c r="A1167" s="4" t="s">
        <v>7006</v>
      </c>
      <c r="B1167" s="76">
        <v>45176</v>
      </c>
      <c r="C1167" s="76">
        <v>45176</v>
      </c>
      <c r="D1167" s="76">
        <v>45237</v>
      </c>
      <c r="E1167" s="4" t="s">
        <v>35</v>
      </c>
      <c r="F1167" s="4" t="s">
        <v>1128</v>
      </c>
      <c r="G1167" s="4" t="s">
        <v>942</v>
      </c>
      <c r="H1167" s="4" t="s">
        <v>1129</v>
      </c>
      <c r="I1167" s="4" t="s">
        <v>3165</v>
      </c>
      <c r="J1167" s="4" t="s">
        <v>3166</v>
      </c>
      <c r="K1167" s="4" t="s">
        <v>35</v>
      </c>
      <c r="L1167" s="4">
        <v>10</v>
      </c>
      <c r="M1167" s="4" t="s">
        <v>77</v>
      </c>
      <c r="N1167" s="4">
        <v>183.57</v>
      </c>
      <c r="O1167" s="4">
        <v>133.19999999999999</v>
      </c>
      <c r="P1167" s="4" t="s">
        <v>78</v>
      </c>
      <c r="Q1167" s="77">
        <v>45281.678472222222</v>
      </c>
      <c r="R1167" s="4">
        <v>1835.7</v>
      </c>
      <c r="S1167" s="4">
        <v>1332</v>
      </c>
      <c r="T1167" s="4" t="str">
        <f>VLOOKUP(E1167,zamiana!A:B,2,0)</f>
        <v>WAMTECHNIK</v>
      </c>
    </row>
    <row r="1168" spans="1:20" x14ac:dyDescent="0.3">
      <c r="A1168" s="4" t="s">
        <v>7006</v>
      </c>
      <c r="B1168" s="76">
        <v>45176</v>
      </c>
      <c r="C1168" s="76">
        <v>45176</v>
      </c>
      <c r="D1168" s="76">
        <v>45237</v>
      </c>
      <c r="E1168" s="4" t="s">
        <v>35</v>
      </c>
      <c r="F1168" s="4" t="s">
        <v>1128</v>
      </c>
      <c r="G1168" s="4" t="s">
        <v>942</v>
      </c>
      <c r="H1168" s="4" t="s">
        <v>1129</v>
      </c>
      <c r="I1168" s="4" t="s">
        <v>3185</v>
      </c>
      <c r="J1168" s="4" t="s">
        <v>3186</v>
      </c>
      <c r="K1168" s="4" t="s">
        <v>35</v>
      </c>
      <c r="L1168" s="4">
        <v>10</v>
      </c>
      <c r="M1168" s="4" t="s">
        <v>77</v>
      </c>
      <c r="N1168" s="4">
        <v>1102.6400000000001</v>
      </c>
      <c r="O1168" s="4">
        <v>515.92999999999995</v>
      </c>
      <c r="P1168" s="4" t="s">
        <v>78</v>
      </c>
      <c r="Q1168" s="77">
        <v>45281.665277777778</v>
      </c>
      <c r="R1168" s="4">
        <v>11026.4</v>
      </c>
      <c r="S1168" s="4">
        <v>5159.3</v>
      </c>
      <c r="T1168" s="4" t="str">
        <f>VLOOKUP(E1168,zamiana!A:B,2,0)</f>
        <v>WAMTECHNIK</v>
      </c>
    </row>
    <row r="1169" spans="1:20" x14ac:dyDescent="0.3">
      <c r="A1169" s="4" t="s">
        <v>7006</v>
      </c>
      <c r="B1169" s="76">
        <v>45176</v>
      </c>
      <c r="C1169" s="76">
        <v>45176</v>
      </c>
      <c r="D1169" s="76">
        <v>45237</v>
      </c>
      <c r="E1169" s="4" t="s">
        <v>35</v>
      </c>
      <c r="F1169" s="4" t="s">
        <v>1128</v>
      </c>
      <c r="G1169" s="4" t="s">
        <v>942</v>
      </c>
      <c r="H1169" s="4" t="s">
        <v>1129</v>
      </c>
      <c r="I1169" s="4" t="s">
        <v>2901</v>
      </c>
      <c r="J1169" s="4" t="s">
        <v>2902</v>
      </c>
      <c r="K1169" s="4" t="s">
        <v>35</v>
      </c>
      <c r="L1169" s="4">
        <v>10</v>
      </c>
      <c r="M1169" s="4" t="s">
        <v>77</v>
      </c>
      <c r="N1169" s="4">
        <v>321.27999999999997</v>
      </c>
      <c r="O1169" s="4">
        <v>163.16999999999999</v>
      </c>
      <c r="P1169" s="4" t="s">
        <v>78</v>
      </c>
      <c r="Q1169" s="77">
        <v>45281.678472222222</v>
      </c>
      <c r="R1169" s="4">
        <v>3212.8</v>
      </c>
      <c r="S1169" s="4">
        <v>1631.7</v>
      </c>
      <c r="T1169" s="4" t="str">
        <f>VLOOKUP(E1169,zamiana!A:B,2,0)</f>
        <v>WAMTECHNIK</v>
      </c>
    </row>
    <row r="1170" spans="1:20" x14ac:dyDescent="0.3">
      <c r="A1170" s="4" t="s">
        <v>7006</v>
      </c>
      <c r="B1170" s="76">
        <v>45176</v>
      </c>
      <c r="C1170" s="76">
        <v>45176</v>
      </c>
      <c r="D1170" s="76">
        <v>45237</v>
      </c>
      <c r="E1170" s="4" t="s">
        <v>35</v>
      </c>
      <c r="F1170" s="4" t="s">
        <v>1128</v>
      </c>
      <c r="G1170" s="4" t="s">
        <v>942</v>
      </c>
      <c r="H1170" s="4" t="s">
        <v>1129</v>
      </c>
      <c r="I1170" s="4" t="s">
        <v>3201</v>
      </c>
      <c r="J1170" s="4" t="s">
        <v>3202</v>
      </c>
      <c r="K1170" s="4" t="s">
        <v>35</v>
      </c>
      <c r="L1170" s="4">
        <v>8</v>
      </c>
      <c r="M1170" s="4" t="s">
        <v>77</v>
      </c>
      <c r="N1170" s="4">
        <v>4053</v>
      </c>
      <c r="O1170" s="4">
        <v>3085.45</v>
      </c>
      <c r="P1170" s="4" t="s">
        <v>78</v>
      </c>
      <c r="Q1170" s="77">
        <v>45281.677777777775</v>
      </c>
      <c r="R1170" s="4">
        <v>32424</v>
      </c>
      <c r="S1170" s="4">
        <v>24683.599999999999</v>
      </c>
      <c r="T1170" s="4" t="str">
        <f>VLOOKUP(E1170,zamiana!A:B,2,0)</f>
        <v>WAMTECHNIK</v>
      </c>
    </row>
    <row r="1171" spans="1:20" x14ac:dyDescent="0.3">
      <c r="A1171" s="4" t="s">
        <v>7006</v>
      </c>
      <c r="B1171" s="76">
        <v>45176</v>
      </c>
      <c r="C1171" s="76">
        <v>45176</v>
      </c>
      <c r="D1171" s="76">
        <v>45237</v>
      </c>
      <c r="E1171" s="4" t="s">
        <v>35</v>
      </c>
      <c r="F1171" s="4" t="s">
        <v>1128</v>
      </c>
      <c r="G1171" s="4" t="s">
        <v>942</v>
      </c>
      <c r="H1171" s="4" t="s">
        <v>1129</v>
      </c>
      <c r="I1171" s="4" t="s">
        <v>3201</v>
      </c>
      <c r="J1171" s="4" t="s">
        <v>3202</v>
      </c>
      <c r="K1171" s="4" t="s">
        <v>35</v>
      </c>
      <c r="L1171" s="4">
        <v>2</v>
      </c>
      <c r="M1171" s="4" t="s">
        <v>77</v>
      </c>
      <c r="N1171" s="4">
        <v>4053</v>
      </c>
      <c r="O1171" s="4">
        <v>3085.45</v>
      </c>
      <c r="P1171" s="4" t="s">
        <v>78</v>
      </c>
      <c r="Q1171" s="77">
        <v>45281.677777777775</v>
      </c>
      <c r="R1171" s="4">
        <v>8106</v>
      </c>
      <c r="S1171" s="4">
        <v>6170.9</v>
      </c>
      <c r="T1171" s="4" t="str">
        <f>VLOOKUP(E1171,zamiana!A:B,2,0)</f>
        <v>WAMTECHNIK</v>
      </c>
    </row>
    <row r="1172" spans="1:20" x14ac:dyDescent="0.3">
      <c r="A1172" s="4" t="s">
        <v>7007</v>
      </c>
      <c r="B1172" s="76">
        <v>45176</v>
      </c>
      <c r="C1172" s="76">
        <v>45176</v>
      </c>
      <c r="D1172" s="76">
        <v>45238</v>
      </c>
      <c r="E1172" s="4" t="s">
        <v>940</v>
      </c>
      <c r="F1172" s="4" t="s">
        <v>3867</v>
      </c>
      <c r="G1172" s="4" t="s">
        <v>942</v>
      </c>
      <c r="H1172" s="4" t="s">
        <v>999</v>
      </c>
      <c r="I1172" s="4" t="s">
        <v>1926</v>
      </c>
      <c r="J1172" s="4" t="s">
        <v>1927</v>
      </c>
      <c r="K1172" s="4" t="s">
        <v>821</v>
      </c>
      <c r="L1172" s="4">
        <v>2</v>
      </c>
      <c r="M1172" s="4" t="s">
        <v>77</v>
      </c>
      <c r="N1172" s="4">
        <v>529.57000000000005</v>
      </c>
      <c r="O1172" s="4">
        <v>465.27</v>
      </c>
      <c r="P1172" s="4" t="s">
        <v>78</v>
      </c>
      <c r="Q1172" s="77">
        <v>45281.625</v>
      </c>
      <c r="R1172" s="4">
        <v>1059.1400000000001</v>
      </c>
      <c r="S1172" s="4">
        <v>930.54</v>
      </c>
      <c r="T1172" s="4" t="str">
        <f>VLOOKUP(E1172,zamiana!A:B,2,0)</f>
        <v>ALSTOM KTW</v>
      </c>
    </row>
    <row r="1173" spans="1:20" x14ac:dyDescent="0.3">
      <c r="A1173" s="4" t="s">
        <v>7008</v>
      </c>
      <c r="B1173" s="76">
        <v>45176</v>
      </c>
      <c r="C1173" s="76">
        <v>45176</v>
      </c>
      <c r="D1173" s="76">
        <v>45238</v>
      </c>
      <c r="E1173" s="4" t="s">
        <v>940</v>
      </c>
      <c r="F1173" s="4" t="s">
        <v>3867</v>
      </c>
      <c r="G1173" s="4" t="s">
        <v>942</v>
      </c>
      <c r="H1173" s="4" t="s">
        <v>999</v>
      </c>
      <c r="I1173" s="4" t="s">
        <v>1388</v>
      </c>
      <c r="J1173" s="4" t="s">
        <v>1388</v>
      </c>
      <c r="K1173" s="4" t="s">
        <v>852</v>
      </c>
      <c r="L1173" s="4">
        <v>6</v>
      </c>
      <c r="M1173" s="4" t="s">
        <v>77</v>
      </c>
      <c r="N1173" s="4">
        <v>36.700000000000003</v>
      </c>
      <c r="O1173" s="4">
        <v>15.34</v>
      </c>
      <c r="P1173" s="4" t="s">
        <v>78</v>
      </c>
      <c r="Q1173" s="77">
        <v>45281.652083333334</v>
      </c>
      <c r="R1173" s="4">
        <v>220.2</v>
      </c>
      <c r="S1173" s="4">
        <v>92.04</v>
      </c>
      <c r="T1173" s="4" t="str">
        <f>VLOOKUP(E1173,zamiana!A:B,2,0)</f>
        <v>ALSTOM KTW</v>
      </c>
    </row>
    <row r="1174" spans="1:20" x14ac:dyDescent="0.3">
      <c r="A1174" s="4" t="s">
        <v>7008</v>
      </c>
      <c r="B1174" s="76">
        <v>45176</v>
      </c>
      <c r="C1174" s="76">
        <v>45176</v>
      </c>
      <c r="D1174" s="76">
        <v>45238</v>
      </c>
      <c r="E1174" s="4" t="s">
        <v>940</v>
      </c>
      <c r="F1174" s="4" t="s">
        <v>3867</v>
      </c>
      <c r="G1174" s="4" t="s">
        <v>942</v>
      </c>
      <c r="H1174" s="4" t="s">
        <v>999</v>
      </c>
      <c r="I1174" s="4" t="s">
        <v>1896</v>
      </c>
      <c r="J1174" s="4" t="s">
        <v>1896</v>
      </c>
      <c r="K1174" s="4" t="s">
        <v>821</v>
      </c>
      <c r="L1174" s="4">
        <v>1</v>
      </c>
      <c r="M1174" s="4" t="s">
        <v>77</v>
      </c>
      <c r="N1174" s="4">
        <v>283.83</v>
      </c>
      <c r="O1174" s="4">
        <v>223.96</v>
      </c>
      <c r="P1174" s="4" t="s">
        <v>78</v>
      </c>
      <c r="Q1174" s="77">
        <v>45281.618055555555</v>
      </c>
      <c r="R1174" s="4">
        <v>283.83</v>
      </c>
      <c r="S1174" s="4">
        <v>223.96</v>
      </c>
      <c r="T1174" s="4" t="str">
        <f>VLOOKUP(E1174,zamiana!A:B,2,0)</f>
        <v>ALSTOM KTW</v>
      </c>
    </row>
    <row r="1175" spans="1:20" x14ac:dyDescent="0.3">
      <c r="A1175" s="4" t="s">
        <v>7008</v>
      </c>
      <c r="B1175" s="76">
        <v>45176</v>
      </c>
      <c r="C1175" s="76">
        <v>45176</v>
      </c>
      <c r="D1175" s="76">
        <v>45238</v>
      </c>
      <c r="E1175" s="4" t="s">
        <v>940</v>
      </c>
      <c r="F1175" s="4" t="s">
        <v>3867</v>
      </c>
      <c r="G1175" s="4" t="s">
        <v>942</v>
      </c>
      <c r="H1175" s="4" t="s">
        <v>999</v>
      </c>
      <c r="I1175" s="4" t="s">
        <v>1510</v>
      </c>
      <c r="J1175" s="4" t="s">
        <v>1510</v>
      </c>
      <c r="K1175" s="4" t="s">
        <v>821</v>
      </c>
      <c r="L1175" s="4">
        <v>6</v>
      </c>
      <c r="M1175" s="4" t="s">
        <v>77</v>
      </c>
      <c r="N1175" s="4">
        <v>30.48</v>
      </c>
      <c r="O1175" s="4">
        <v>27.93</v>
      </c>
      <c r="P1175" s="4" t="s">
        <v>78</v>
      </c>
      <c r="Q1175" s="77">
        <v>45281.651388888888</v>
      </c>
      <c r="R1175" s="4">
        <v>182.88</v>
      </c>
      <c r="S1175" s="4">
        <v>167.58</v>
      </c>
      <c r="T1175" s="4" t="str">
        <f>VLOOKUP(E1175,zamiana!A:B,2,0)</f>
        <v>ALSTOM KTW</v>
      </c>
    </row>
    <row r="1176" spans="1:20" x14ac:dyDescent="0.3">
      <c r="A1176" s="4" t="s">
        <v>7008</v>
      </c>
      <c r="B1176" s="76">
        <v>45176</v>
      </c>
      <c r="C1176" s="76">
        <v>45176</v>
      </c>
      <c r="D1176" s="76">
        <v>45238</v>
      </c>
      <c r="E1176" s="4" t="s">
        <v>940</v>
      </c>
      <c r="F1176" s="4" t="s">
        <v>3867</v>
      </c>
      <c r="G1176" s="4" t="s">
        <v>942</v>
      </c>
      <c r="H1176" s="4" t="s">
        <v>999</v>
      </c>
      <c r="I1176" s="4" t="s">
        <v>1811</v>
      </c>
      <c r="J1176" s="4" t="s">
        <v>1812</v>
      </c>
      <c r="K1176" s="4" t="s">
        <v>821</v>
      </c>
      <c r="L1176" s="4">
        <v>2</v>
      </c>
      <c r="M1176" s="4" t="s">
        <v>77</v>
      </c>
      <c r="N1176" s="4">
        <v>169.24</v>
      </c>
      <c r="O1176" s="4">
        <v>70.05</v>
      </c>
      <c r="P1176" s="4" t="s">
        <v>78</v>
      </c>
      <c r="Q1176" s="77">
        <v>45281.65902777778</v>
      </c>
      <c r="R1176" s="4">
        <v>338.48</v>
      </c>
      <c r="S1176" s="4">
        <v>140.1</v>
      </c>
      <c r="T1176" s="4" t="str">
        <f>VLOOKUP(E1176,zamiana!A:B,2,0)</f>
        <v>ALSTOM KTW</v>
      </c>
    </row>
    <row r="1177" spans="1:20" x14ac:dyDescent="0.3">
      <c r="A1177" s="4" t="s">
        <v>7008</v>
      </c>
      <c r="B1177" s="76">
        <v>45176</v>
      </c>
      <c r="C1177" s="76">
        <v>45176</v>
      </c>
      <c r="D1177" s="76">
        <v>45238</v>
      </c>
      <c r="E1177" s="4" t="s">
        <v>940</v>
      </c>
      <c r="F1177" s="4" t="s">
        <v>3867</v>
      </c>
      <c r="G1177" s="4" t="s">
        <v>942</v>
      </c>
      <c r="H1177" s="4" t="s">
        <v>999</v>
      </c>
      <c r="I1177" s="4" t="s">
        <v>1724</v>
      </c>
      <c r="J1177" s="4" t="s">
        <v>1724</v>
      </c>
      <c r="K1177" s="4" t="s">
        <v>821</v>
      </c>
      <c r="L1177" s="4">
        <v>6</v>
      </c>
      <c r="M1177" s="4" t="s">
        <v>77</v>
      </c>
      <c r="N1177" s="4">
        <v>107.55</v>
      </c>
      <c r="O1177" s="4">
        <v>46.37</v>
      </c>
      <c r="P1177" s="4" t="s">
        <v>78</v>
      </c>
      <c r="Q1177" s="77">
        <v>45281.683333333334</v>
      </c>
      <c r="R1177" s="4">
        <v>645.29999999999995</v>
      </c>
      <c r="S1177" s="4">
        <v>278.22000000000003</v>
      </c>
      <c r="T1177" s="4" t="str">
        <f>VLOOKUP(E1177,zamiana!A:B,2,0)</f>
        <v>ALSTOM KTW</v>
      </c>
    </row>
    <row r="1178" spans="1:20" x14ac:dyDescent="0.3">
      <c r="A1178" s="4" t="s">
        <v>7009</v>
      </c>
      <c r="B1178" s="76">
        <v>45176</v>
      </c>
      <c r="C1178" s="76">
        <v>45176</v>
      </c>
      <c r="D1178" s="76">
        <v>45243</v>
      </c>
      <c r="E1178" s="4" t="s">
        <v>529</v>
      </c>
      <c r="F1178" s="4" t="s">
        <v>2261</v>
      </c>
      <c r="G1178" s="4" t="s">
        <v>942</v>
      </c>
      <c r="H1178" s="4" t="s">
        <v>529</v>
      </c>
      <c r="I1178" s="4">
        <v>500643570</v>
      </c>
      <c r="J1178" s="4">
        <v>90401272</v>
      </c>
      <c r="K1178" s="4" t="s">
        <v>529</v>
      </c>
      <c r="L1178" s="4">
        <v>10</v>
      </c>
      <c r="M1178" s="4" t="s">
        <v>77</v>
      </c>
      <c r="N1178" s="4">
        <v>18.84</v>
      </c>
      <c r="O1178" s="4">
        <v>8.7899999999999991</v>
      </c>
      <c r="P1178" s="4" t="s">
        <v>78</v>
      </c>
      <c r="Q1178" s="77">
        <v>45281.65902777778</v>
      </c>
      <c r="R1178" s="4">
        <v>188.4</v>
      </c>
      <c r="S1178" s="4">
        <v>87.9</v>
      </c>
      <c r="T1178" s="4" t="str">
        <f>VLOOKUP(E1178,zamiana!A:B,2,0)</f>
        <v>ALSTOM (ex. BT) GOE</v>
      </c>
    </row>
    <row r="1179" spans="1:20" x14ac:dyDescent="0.3">
      <c r="A1179" s="4" t="s">
        <v>7009</v>
      </c>
      <c r="B1179" s="76">
        <v>45176</v>
      </c>
      <c r="C1179" s="76">
        <v>45176</v>
      </c>
      <c r="D1179" s="76">
        <v>45243</v>
      </c>
      <c r="E1179" s="4" t="s">
        <v>529</v>
      </c>
      <c r="F1179" s="4" t="s">
        <v>2261</v>
      </c>
      <c r="G1179" s="4" t="s">
        <v>942</v>
      </c>
      <c r="H1179" s="4" t="s">
        <v>529</v>
      </c>
      <c r="I1179" s="4">
        <v>500641216</v>
      </c>
      <c r="J1179" s="4" t="s">
        <v>3632</v>
      </c>
      <c r="K1179" s="4" t="s">
        <v>529</v>
      </c>
      <c r="L1179" s="4">
        <v>20</v>
      </c>
      <c r="M1179" s="4" t="s">
        <v>77</v>
      </c>
      <c r="N1179" s="4">
        <v>97.64</v>
      </c>
      <c r="O1179" s="4">
        <v>125.77</v>
      </c>
      <c r="P1179" s="4" t="s">
        <v>78</v>
      </c>
      <c r="Q1179" s="77">
        <v>45281.675694444442</v>
      </c>
      <c r="R1179" s="4">
        <v>1952.8</v>
      </c>
      <c r="S1179" s="4">
        <v>2515.4</v>
      </c>
      <c r="T1179" s="4" t="str">
        <f>VLOOKUP(E1179,zamiana!A:B,2,0)</f>
        <v>ALSTOM (ex. BT) GOE</v>
      </c>
    </row>
    <row r="1180" spans="1:20" x14ac:dyDescent="0.3">
      <c r="A1180" s="4" t="s">
        <v>7009</v>
      </c>
      <c r="B1180" s="76">
        <v>45176</v>
      </c>
      <c r="C1180" s="76">
        <v>45176</v>
      </c>
      <c r="D1180" s="76">
        <v>45243</v>
      </c>
      <c r="E1180" s="4" t="s">
        <v>529</v>
      </c>
      <c r="F1180" s="4" t="s">
        <v>2261</v>
      </c>
      <c r="G1180" s="4" t="s">
        <v>942</v>
      </c>
      <c r="H1180" s="4" t="s">
        <v>529</v>
      </c>
      <c r="I1180" s="4">
        <v>500641209</v>
      </c>
      <c r="J1180" s="4" t="s">
        <v>5815</v>
      </c>
      <c r="K1180" s="4" t="s">
        <v>529</v>
      </c>
      <c r="L1180" s="4">
        <v>10</v>
      </c>
      <c r="M1180" s="4" t="s">
        <v>77</v>
      </c>
      <c r="N1180" s="4">
        <v>142.30000000000001</v>
      </c>
      <c r="O1180" s="4">
        <v>87.19</v>
      </c>
      <c r="P1180" s="4" t="s">
        <v>78</v>
      </c>
      <c r="Q1180" s="77">
        <v>45281.676388888889</v>
      </c>
      <c r="R1180" s="4">
        <v>1423</v>
      </c>
      <c r="S1180" s="4">
        <v>871.9</v>
      </c>
      <c r="T1180" s="4" t="str">
        <f>VLOOKUP(E1180,zamiana!A:B,2,0)</f>
        <v>ALSTOM (ex. BT) GOE</v>
      </c>
    </row>
    <row r="1181" spans="1:20" x14ac:dyDescent="0.3">
      <c r="A1181" s="4" t="s">
        <v>7009</v>
      </c>
      <c r="B1181" s="76">
        <v>45176</v>
      </c>
      <c r="C1181" s="76">
        <v>45176</v>
      </c>
      <c r="D1181" s="76">
        <v>45243</v>
      </c>
      <c r="E1181" s="4" t="s">
        <v>529</v>
      </c>
      <c r="F1181" s="4" t="s">
        <v>2261</v>
      </c>
      <c r="G1181" s="4" t="s">
        <v>942</v>
      </c>
      <c r="H1181" s="4" t="s">
        <v>529</v>
      </c>
      <c r="I1181" s="4">
        <v>500641202</v>
      </c>
      <c r="J1181" s="4" t="s">
        <v>5816</v>
      </c>
      <c r="K1181" s="4" t="s">
        <v>529</v>
      </c>
      <c r="L1181" s="4">
        <v>10</v>
      </c>
      <c r="M1181" s="4" t="s">
        <v>77</v>
      </c>
      <c r="N1181" s="4">
        <v>142.30000000000001</v>
      </c>
      <c r="O1181" s="4">
        <v>87.19</v>
      </c>
      <c r="P1181" s="4" t="s">
        <v>78</v>
      </c>
      <c r="Q1181" s="77">
        <v>45281.676388888889</v>
      </c>
      <c r="R1181" s="4">
        <v>1423</v>
      </c>
      <c r="S1181" s="4">
        <v>871.9</v>
      </c>
      <c r="T1181" s="4" t="str">
        <f>VLOOKUP(E1181,zamiana!A:B,2,0)</f>
        <v>ALSTOM (ex. BT) GOE</v>
      </c>
    </row>
    <row r="1182" spans="1:20" x14ac:dyDescent="0.3">
      <c r="A1182" s="4" t="s">
        <v>7010</v>
      </c>
      <c r="B1182" s="76">
        <v>45176</v>
      </c>
      <c r="C1182" s="76">
        <v>45176</v>
      </c>
      <c r="D1182" s="76">
        <v>45243</v>
      </c>
      <c r="E1182" s="4" t="s">
        <v>529</v>
      </c>
      <c r="F1182" s="4" t="s">
        <v>2261</v>
      </c>
      <c r="G1182" s="4" t="s">
        <v>942</v>
      </c>
      <c r="H1182" s="4" t="s">
        <v>529</v>
      </c>
      <c r="I1182" s="4">
        <v>500591608</v>
      </c>
      <c r="J1182" s="4">
        <v>500591608</v>
      </c>
      <c r="K1182" s="4" t="s">
        <v>529</v>
      </c>
      <c r="L1182" s="4">
        <v>3</v>
      </c>
      <c r="M1182" s="4" t="s">
        <v>77</v>
      </c>
      <c r="N1182" s="4">
        <v>438.68</v>
      </c>
      <c r="O1182" s="4">
        <v>261.83</v>
      </c>
      <c r="P1182" s="4" t="s">
        <v>78</v>
      </c>
      <c r="Q1182" s="77">
        <v>45281.656944444447</v>
      </c>
      <c r="R1182" s="4">
        <v>1316.04</v>
      </c>
      <c r="S1182" s="4">
        <v>785.49</v>
      </c>
      <c r="T1182" s="4" t="str">
        <f>VLOOKUP(E1182,zamiana!A:B,2,0)</f>
        <v>ALSTOM (ex. BT) GOE</v>
      </c>
    </row>
    <row r="1183" spans="1:20" x14ac:dyDescent="0.3">
      <c r="A1183" s="4" t="s">
        <v>7010</v>
      </c>
      <c r="B1183" s="76">
        <v>45176</v>
      </c>
      <c r="C1183" s="76">
        <v>45176</v>
      </c>
      <c r="D1183" s="76">
        <v>45243</v>
      </c>
      <c r="E1183" s="4" t="s">
        <v>529</v>
      </c>
      <c r="F1183" s="4" t="s">
        <v>2261</v>
      </c>
      <c r="G1183" s="4" t="s">
        <v>942</v>
      </c>
      <c r="H1183" s="4" t="s">
        <v>529</v>
      </c>
      <c r="I1183" s="4">
        <v>500195657</v>
      </c>
      <c r="J1183" s="4">
        <v>500195657</v>
      </c>
      <c r="K1183" s="4" t="s">
        <v>529</v>
      </c>
      <c r="L1183" s="4">
        <v>1</v>
      </c>
      <c r="M1183" s="4" t="s">
        <v>77</v>
      </c>
      <c r="N1183" s="4">
        <v>42.55</v>
      </c>
      <c r="O1183" s="4">
        <v>28.51</v>
      </c>
      <c r="P1183" s="4" t="s">
        <v>78</v>
      </c>
      <c r="Q1183" s="77">
        <v>45281.665277777778</v>
      </c>
      <c r="R1183" s="4">
        <v>42.55</v>
      </c>
      <c r="S1183" s="4">
        <v>28.51</v>
      </c>
      <c r="T1183" s="4" t="str">
        <f>VLOOKUP(E1183,zamiana!A:B,2,0)</f>
        <v>ALSTOM (ex. BT) GOE</v>
      </c>
    </row>
    <row r="1184" spans="1:20" x14ac:dyDescent="0.3">
      <c r="A1184" s="4" t="s">
        <v>7011</v>
      </c>
      <c r="B1184" s="76">
        <v>45176</v>
      </c>
      <c r="C1184" s="76">
        <v>45176</v>
      </c>
      <c r="D1184" s="76">
        <v>45243</v>
      </c>
      <c r="E1184" s="4" t="s">
        <v>521</v>
      </c>
      <c r="F1184" s="4" t="s">
        <v>2260</v>
      </c>
      <c r="G1184" s="4" t="s">
        <v>942</v>
      </c>
      <c r="H1184" s="4" t="s">
        <v>521</v>
      </c>
      <c r="I1184" s="4">
        <v>500656247</v>
      </c>
      <c r="J1184" s="4" t="s">
        <v>7012</v>
      </c>
      <c r="K1184" s="4" t="s">
        <v>529</v>
      </c>
      <c r="L1184" s="4">
        <v>58</v>
      </c>
      <c r="M1184" s="4" t="s">
        <v>77</v>
      </c>
      <c r="N1184" s="4">
        <v>6.61</v>
      </c>
      <c r="O1184" s="4">
        <v>5.61</v>
      </c>
      <c r="P1184" s="4" t="s">
        <v>78</v>
      </c>
      <c r="Q1184" s="77">
        <v>45281.671527777777</v>
      </c>
      <c r="R1184" s="4">
        <v>383.38</v>
      </c>
      <c r="S1184" s="4">
        <v>325.38</v>
      </c>
      <c r="T1184" s="4" t="str">
        <f>VLOOKUP(E1184,zamiana!A:B,2,0)</f>
        <v>ALSTOM (ex. BT) BAU</v>
      </c>
    </row>
    <row r="1185" spans="1:20" x14ac:dyDescent="0.3">
      <c r="A1185" s="4" t="s">
        <v>7013</v>
      </c>
      <c r="B1185" s="76">
        <v>45176</v>
      </c>
      <c r="C1185" s="76">
        <v>45176</v>
      </c>
      <c r="D1185" s="76">
        <v>45243</v>
      </c>
      <c r="E1185" s="4" t="s">
        <v>521</v>
      </c>
      <c r="F1185" s="4" t="s">
        <v>2260</v>
      </c>
      <c r="G1185" s="4" t="s">
        <v>942</v>
      </c>
      <c r="H1185" s="4" t="s">
        <v>521</v>
      </c>
      <c r="I1185" s="4" t="s">
        <v>3895</v>
      </c>
      <c r="J1185" s="4" t="s">
        <v>3896</v>
      </c>
      <c r="K1185" s="4" t="s">
        <v>521</v>
      </c>
      <c r="L1185" s="4">
        <v>3</v>
      </c>
      <c r="M1185" s="4" t="s">
        <v>77</v>
      </c>
      <c r="N1185" s="4">
        <v>164.11</v>
      </c>
      <c r="O1185" s="4">
        <v>42.86</v>
      </c>
      <c r="P1185" s="4" t="s">
        <v>78</v>
      </c>
      <c r="Q1185" s="77">
        <v>45281.626388888886</v>
      </c>
      <c r="R1185" s="4">
        <v>492.33</v>
      </c>
      <c r="S1185" s="4">
        <v>128.58000000000001</v>
      </c>
      <c r="T1185" s="4" t="str">
        <f>VLOOKUP(E1185,zamiana!A:B,2,0)</f>
        <v>ALSTOM (ex. BT) BAU</v>
      </c>
    </row>
    <row r="1186" spans="1:20" x14ac:dyDescent="0.3">
      <c r="A1186" s="4" t="s">
        <v>7013</v>
      </c>
      <c r="B1186" s="76">
        <v>45176</v>
      </c>
      <c r="C1186" s="76">
        <v>45176</v>
      </c>
      <c r="D1186" s="76">
        <v>45243</v>
      </c>
      <c r="E1186" s="4" t="s">
        <v>521</v>
      </c>
      <c r="F1186" s="4" t="s">
        <v>2260</v>
      </c>
      <c r="G1186" s="4" t="s">
        <v>942</v>
      </c>
      <c r="H1186" s="4" t="s">
        <v>521</v>
      </c>
      <c r="I1186" s="4" t="s">
        <v>2882</v>
      </c>
      <c r="J1186" s="4" t="s">
        <v>2883</v>
      </c>
      <c r="K1186" s="4" t="s">
        <v>521</v>
      </c>
      <c r="L1186" s="4">
        <v>9</v>
      </c>
      <c r="M1186" s="4" t="s">
        <v>77</v>
      </c>
      <c r="N1186" s="4">
        <v>64.27</v>
      </c>
      <c r="O1186" s="4">
        <v>24.68</v>
      </c>
      <c r="P1186" s="4" t="s">
        <v>78</v>
      </c>
      <c r="Q1186" s="77">
        <v>45281.615972222222</v>
      </c>
      <c r="R1186" s="4">
        <v>578.42999999999995</v>
      </c>
      <c r="S1186" s="4">
        <v>222.12</v>
      </c>
      <c r="T1186" s="4" t="str">
        <f>VLOOKUP(E1186,zamiana!A:B,2,0)</f>
        <v>ALSTOM (ex. BT) BAU</v>
      </c>
    </row>
    <row r="1187" spans="1:20" x14ac:dyDescent="0.3">
      <c r="A1187" s="4" t="s">
        <v>7013</v>
      </c>
      <c r="B1187" s="76">
        <v>45176</v>
      </c>
      <c r="C1187" s="76">
        <v>45176</v>
      </c>
      <c r="D1187" s="76">
        <v>45243</v>
      </c>
      <c r="E1187" s="4" t="s">
        <v>521</v>
      </c>
      <c r="F1187" s="4" t="s">
        <v>2260</v>
      </c>
      <c r="G1187" s="4" t="s">
        <v>942</v>
      </c>
      <c r="H1187" s="4" t="s">
        <v>521</v>
      </c>
      <c r="I1187" s="4" t="s">
        <v>7014</v>
      </c>
      <c r="J1187" s="4" t="s">
        <v>7015</v>
      </c>
      <c r="K1187" s="4" t="s">
        <v>521</v>
      </c>
      <c r="L1187" s="4">
        <v>6</v>
      </c>
      <c r="M1187" s="4" t="s">
        <v>77</v>
      </c>
      <c r="N1187" s="4">
        <v>73.89</v>
      </c>
      <c r="O1187" s="4">
        <v>24.68</v>
      </c>
      <c r="P1187" s="4" t="s">
        <v>78</v>
      </c>
      <c r="Q1187" s="77">
        <v>45281.615972222222</v>
      </c>
      <c r="R1187" s="4">
        <v>443.34</v>
      </c>
      <c r="S1187" s="4">
        <v>148.08000000000001</v>
      </c>
      <c r="T1187" s="4" t="str">
        <f>VLOOKUP(E1187,zamiana!A:B,2,0)</f>
        <v>ALSTOM (ex. BT) BAU</v>
      </c>
    </row>
    <row r="1188" spans="1:20" x14ac:dyDescent="0.3">
      <c r="A1188" s="4" t="s">
        <v>7016</v>
      </c>
      <c r="B1188" s="76">
        <v>45177</v>
      </c>
      <c r="C1188" s="76">
        <v>45177</v>
      </c>
      <c r="D1188" s="76">
        <v>45238</v>
      </c>
      <c r="E1188" s="4" t="s">
        <v>940</v>
      </c>
      <c r="F1188" s="4" t="s">
        <v>3867</v>
      </c>
      <c r="G1188" s="4" t="s">
        <v>942</v>
      </c>
      <c r="H1188" s="4" t="s">
        <v>493</v>
      </c>
      <c r="I1188" s="4" t="s">
        <v>1690</v>
      </c>
      <c r="J1188" s="4" t="s">
        <v>1397</v>
      </c>
      <c r="K1188" s="4" t="s">
        <v>493</v>
      </c>
      <c r="L1188" s="4">
        <v>2</v>
      </c>
      <c r="M1188" s="4" t="s">
        <v>77</v>
      </c>
      <c r="N1188" s="4">
        <v>64.03</v>
      </c>
      <c r="O1188" s="4">
        <v>40.4</v>
      </c>
      <c r="P1188" s="4" t="s">
        <v>78</v>
      </c>
      <c r="Q1188" s="77">
        <v>45281.652777777781</v>
      </c>
      <c r="R1188" s="4">
        <v>128.06</v>
      </c>
      <c r="S1188" s="4">
        <v>80.8</v>
      </c>
      <c r="T1188" s="4" t="str">
        <f>VLOOKUP(E1188,zamiana!A:B,2,0)</f>
        <v>ALSTOM KTW</v>
      </c>
    </row>
    <row r="1189" spans="1:20" x14ac:dyDescent="0.3">
      <c r="A1189" s="4" t="s">
        <v>7017</v>
      </c>
      <c r="B1189" s="76">
        <v>45177</v>
      </c>
      <c r="C1189" s="76">
        <v>45177</v>
      </c>
      <c r="D1189" s="76">
        <v>45238</v>
      </c>
      <c r="E1189" s="4" t="s">
        <v>940</v>
      </c>
      <c r="F1189" s="4" t="s">
        <v>3867</v>
      </c>
      <c r="G1189" s="4" t="s">
        <v>942</v>
      </c>
      <c r="H1189" s="4" t="s">
        <v>493</v>
      </c>
      <c r="I1189" s="4" t="s">
        <v>3189</v>
      </c>
      <c r="J1189" s="4" t="s">
        <v>3190</v>
      </c>
      <c r="K1189" s="4" t="s">
        <v>1143</v>
      </c>
      <c r="L1189" s="4">
        <v>2</v>
      </c>
      <c r="M1189" s="4" t="s">
        <v>77</v>
      </c>
      <c r="N1189" s="4">
        <v>704.12</v>
      </c>
      <c r="O1189" s="4">
        <v>285.33</v>
      </c>
      <c r="P1189" s="4" t="s">
        <v>78</v>
      </c>
      <c r="Q1189" s="77">
        <v>45281.683333333334</v>
      </c>
      <c r="R1189" s="4">
        <v>1408.24</v>
      </c>
      <c r="S1189" s="4">
        <v>570.66</v>
      </c>
      <c r="T1189" s="4" t="str">
        <f>VLOOKUP(E1189,zamiana!A:B,2,0)</f>
        <v>ALSTOM KTW</v>
      </c>
    </row>
    <row r="1190" spans="1:20" x14ac:dyDescent="0.3">
      <c r="A1190" s="4" t="s">
        <v>7018</v>
      </c>
      <c r="B1190" s="76">
        <v>45177</v>
      </c>
      <c r="C1190" s="76">
        <v>45177</v>
      </c>
      <c r="D1190" s="76">
        <v>45238</v>
      </c>
      <c r="E1190" s="4" t="s">
        <v>940</v>
      </c>
      <c r="F1190" s="4" t="s">
        <v>3867</v>
      </c>
      <c r="G1190" s="4" t="s">
        <v>942</v>
      </c>
      <c r="H1190" s="4" t="s">
        <v>493</v>
      </c>
      <c r="I1190" s="4" t="s">
        <v>2284</v>
      </c>
      <c r="J1190" s="4" t="s">
        <v>2285</v>
      </c>
      <c r="K1190" s="4" t="s">
        <v>493</v>
      </c>
      <c r="L1190" s="4">
        <v>4</v>
      </c>
      <c r="M1190" s="4" t="s">
        <v>77</v>
      </c>
      <c r="N1190" s="4">
        <v>70.31</v>
      </c>
      <c r="O1190" s="4">
        <v>58.52</v>
      </c>
      <c r="P1190" s="4" t="s">
        <v>78</v>
      </c>
      <c r="Q1190" s="77">
        <v>45281.628472222219</v>
      </c>
      <c r="R1190" s="4">
        <v>281.24</v>
      </c>
      <c r="S1190" s="4">
        <v>234.08</v>
      </c>
      <c r="T1190" s="4" t="str">
        <f>VLOOKUP(E1190,zamiana!A:B,2,0)</f>
        <v>ALSTOM KTW</v>
      </c>
    </row>
    <row r="1191" spans="1:20" x14ac:dyDescent="0.3">
      <c r="A1191" s="4" t="s">
        <v>7018</v>
      </c>
      <c r="B1191" s="76">
        <v>45177</v>
      </c>
      <c r="C1191" s="76">
        <v>45177</v>
      </c>
      <c r="D1191" s="76">
        <v>45238</v>
      </c>
      <c r="E1191" s="4" t="s">
        <v>940</v>
      </c>
      <c r="F1191" s="4" t="s">
        <v>3867</v>
      </c>
      <c r="G1191" s="4" t="s">
        <v>942</v>
      </c>
      <c r="H1191" s="4" t="s">
        <v>493</v>
      </c>
      <c r="I1191" s="4" t="s">
        <v>2686</v>
      </c>
      <c r="J1191" s="4" t="s">
        <v>2687</v>
      </c>
      <c r="K1191" s="4" t="s">
        <v>493</v>
      </c>
      <c r="L1191" s="4">
        <v>2</v>
      </c>
      <c r="M1191" s="4" t="s">
        <v>77</v>
      </c>
      <c r="N1191" s="4">
        <v>357.1</v>
      </c>
      <c r="O1191" s="4">
        <v>226.45</v>
      </c>
      <c r="P1191" s="4" t="s">
        <v>78</v>
      </c>
      <c r="Q1191" s="77">
        <v>45281.629861111112</v>
      </c>
      <c r="R1191" s="4">
        <v>714.2</v>
      </c>
      <c r="S1191" s="4">
        <v>452.9</v>
      </c>
      <c r="T1191" s="4" t="str">
        <f>VLOOKUP(E1191,zamiana!A:B,2,0)</f>
        <v>ALSTOM KTW</v>
      </c>
    </row>
    <row r="1192" spans="1:20" x14ac:dyDescent="0.3">
      <c r="A1192" s="4" t="s">
        <v>7018</v>
      </c>
      <c r="B1192" s="76">
        <v>45177</v>
      </c>
      <c r="C1192" s="76">
        <v>45177</v>
      </c>
      <c r="D1192" s="76">
        <v>45238</v>
      </c>
      <c r="E1192" s="4" t="s">
        <v>940</v>
      </c>
      <c r="F1192" s="4" t="s">
        <v>3867</v>
      </c>
      <c r="G1192" s="4" t="s">
        <v>942</v>
      </c>
      <c r="H1192" s="4" t="s">
        <v>493</v>
      </c>
      <c r="I1192" s="4" t="s">
        <v>2553</v>
      </c>
      <c r="J1192" s="4" t="s">
        <v>2553</v>
      </c>
      <c r="K1192" s="4" t="s">
        <v>493</v>
      </c>
      <c r="L1192" s="4">
        <v>6</v>
      </c>
      <c r="M1192" s="4" t="s">
        <v>77</v>
      </c>
      <c r="N1192" s="4">
        <v>426.32</v>
      </c>
      <c r="O1192" s="4">
        <v>233.37</v>
      </c>
      <c r="P1192" s="4" t="s">
        <v>78</v>
      </c>
      <c r="Q1192" s="77">
        <v>45281.628472222219</v>
      </c>
      <c r="R1192" s="4">
        <v>2557.92</v>
      </c>
      <c r="S1192" s="4">
        <v>1400.22</v>
      </c>
      <c r="T1192" s="4" t="str">
        <f>VLOOKUP(E1192,zamiana!A:B,2,0)</f>
        <v>ALSTOM KTW</v>
      </c>
    </row>
    <row r="1193" spans="1:20" x14ac:dyDescent="0.3">
      <c r="A1193" s="4" t="s">
        <v>7018</v>
      </c>
      <c r="B1193" s="76">
        <v>45177</v>
      </c>
      <c r="C1193" s="76">
        <v>45177</v>
      </c>
      <c r="D1193" s="76">
        <v>45238</v>
      </c>
      <c r="E1193" s="4" t="s">
        <v>940</v>
      </c>
      <c r="F1193" s="4" t="s">
        <v>3867</v>
      </c>
      <c r="G1193" s="4" t="s">
        <v>942</v>
      </c>
      <c r="H1193" s="4" t="s">
        <v>493</v>
      </c>
      <c r="I1193" s="4" t="s">
        <v>2557</v>
      </c>
      <c r="J1193" s="4" t="s">
        <v>2557</v>
      </c>
      <c r="K1193" s="4" t="s">
        <v>493</v>
      </c>
      <c r="L1193" s="4">
        <v>2</v>
      </c>
      <c r="M1193" s="4" t="s">
        <v>77</v>
      </c>
      <c r="N1193" s="4">
        <v>524.92999999999995</v>
      </c>
      <c r="O1193" s="4">
        <v>302.05</v>
      </c>
      <c r="P1193" s="4" t="s">
        <v>78</v>
      </c>
      <c r="Q1193" s="77">
        <v>45281.628472222219</v>
      </c>
      <c r="R1193" s="4">
        <v>1049.8599999999999</v>
      </c>
      <c r="S1193" s="4">
        <v>604.1</v>
      </c>
      <c r="T1193" s="4" t="str">
        <f>VLOOKUP(E1193,zamiana!A:B,2,0)</f>
        <v>ALSTOM KTW</v>
      </c>
    </row>
    <row r="1194" spans="1:20" x14ac:dyDescent="0.3">
      <c r="A1194" s="4" t="s">
        <v>7018</v>
      </c>
      <c r="B1194" s="76">
        <v>45177</v>
      </c>
      <c r="C1194" s="76">
        <v>45177</v>
      </c>
      <c r="D1194" s="76">
        <v>45238</v>
      </c>
      <c r="E1194" s="4" t="s">
        <v>940</v>
      </c>
      <c r="F1194" s="4" t="s">
        <v>3867</v>
      </c>
      <c r="G1194" s="4" t="s">
        <v>942</v>
      </c>
      <c r="H1194" s="4" t="s">
        <v>493</v>
      </c>
      <c r="I1194" s="4" t="s">
        <v>2557</v>
      </c>
      <c r="J1194" s="4" t="s">
        <v>2557</v>
      </c>
      <c r="K1194" s="4" t="s">
        <v>493</v>
      </c>
      <c r="L1194" s="4">
        <v>2</v>
      </c>
      <c r="M1194" s="4" t="s">
        <v>77</v>
      </c>
      <c r="N1194" s="4">
        <v>524.92999999999995</v>
      </c>
      <c r="O1194" s="4">
        <v>302.05</v>
      </c>
      <c r="P1194" s="4" t="s">
        <v>78</v>
      </c>
      <c r="Q1194" s="77">
        <v>45281.628472222219</v>
      </c>
      <c r="R1194" s="4">
        <v>1049.8599999999999</v>
      </c>
      <c r="S1194" s="4">
        <v>604.1</v>
      </c>
      <c r="T1194" s="4" t="str">
        <f>VLOOKUP(E1194,zamiana!A:B,2,0)</f>
        <v>ALSTOM KTW</v>
      </c>
    </row>
    <row r="1195" spans="1:20" x14ac:dyDescent="0.3">
      <c r="A1195" s="4" t="s">
        <v>7018</v>
      </c>
      <c r="B1195" s="76">
        <v>45177</v>
      </c>
      <c r="C1195" s="76">
        <v>45177</v>
      </c>
      <c r="D1195" s="76">
        <v>45238</v>
      </c>
      <c r="E1195" s="4" t="s">
        <v>940</v>
      </c>
      <c r="F1195" s="4" t="s">
        <v>3867</v>
      </c>
      <c r="G1195" s="4" t="s">
        <v>942</v>
      </c>
      <c r="H1195" s="4" t="s">
        <v>493</v>
      </c>
      <c r="I1195" s="4" t="s">
        <v>2556</v>
      </c>
      <c r="J1195" s="4" t="s">
        <v>2556</v>
      </c>
      <c r="K1195" s="4" t="s">
        <v>493</v>
      </c>
      <c r="L1195" s="4">
        <v>2</v>
      </c>
      <c r="M1195" s="4" t="s">
        <v>77</v>
      </c>
      <c r="N1195" s="4">
        <v>156.63999999999999</v>
      </c>
      <c r="O1195" s="4">
        <v>82.19</v>
      </c>
      <c r="P1195" s="4" t="s">
        <v>78</v>
      </c>
      <c r="Q1195" s="77">
        <v>45281.628472222219</v>
      </c>
      <c r="R1195" s="4">
        <v>313.27999999999997</v>
      </c>
      <c r="S1195" s="4">
        <v>164.38</v>
      </c>
      <c r="T1195" s="4" t="str">
        <f>VLOOKUP(E1195,zamiana!A:B,2,0)</f>
        <v>ALSTOM KTW</v>
      </c>
    </row>
    <row r="1196" spans="1:20" x14ac:dyDescent="0.3">
      <c r="A1196" s="4" t="s">
        <v>7018</v>
      </c>
      <c r="B1196" s="76">
        <v>45177</v>
      </c>
      <c r="C1196" s="76">
        <v>45177</v>
      </c>
      <c r="D1196" s="76">
        <v>45238</v>
      </c>
      <c r="E1196" s="4" t="s">
        <v>940</v>
      </c>
      <c r="F1196" s="4" t="s">
        <v>3867</v>
      </c>
      <c r="G1196" s="4" t="s">
        <v>942</v>
      </c>
      <c r="H1196" s="4" t="s">
        <v>493</v>
      </c>
      <c r="I1196" s="4" t="s">
        <v>2333</v>
      </c>
      <c r="J1196" s="4" t="s">
        <v>2334</v>
      </c>
      <c r="K1196" s="4" t="s">
        <v>493</v>
      </c>
      <c r="L1196" s="4">
        <v>2</v>
      </c>
      <c r="M1196" s="4" t="s">
        <v>77</v>
      </c>
      <c r="N1196" s="4">
        <v>90.56</v>
      </c>
      <c r="O1196" s="4">
        <v>41.26</v>
      </c>
      <c r="P1196" s="4" t="s">
        <v>78</v>
      </c>
      <c r="Q1196" s="77">
        <v>45281.629861111112</v>
      </c>
      <c r="R1196" s="4">
        <v>181.12</v>
      </c>
      <c r="S1196" s="4">
        <v>82.52</v>
      </c>
      <c r="T1196" s="4" t="str">
        <f>VLOOKUP(E1196,zamiana!A:B,2,0)</f>
        <v>ALSTOM KTW</v>
      </c>
    </row>
    <row r="1197" spans="1:20" x14ac:dyDescent="0.3">
      <c r="A1197" s="4" t="s">
        <v>7018</v>
      </c>
      <c r="B1197" s="76">
        <v>45177</v>
      </c>
      <c r="C1197" s="76">
        <v>45177</v>
      </c>
      <c r="D1197" s="76">
        <v>45238</v>
      </c>
      <c r="E1197" s="4" t="s">
        <v>940</v>
      </c>
      <c r="F1197" s="4" t="s">
        <v>3867</v>
      </c>
      <c r="G1197" s="4" t="s">
        <v>942</v>
      </c>
      <c r="H1197" s="4" t="s">
        <v>493</v>
      </c>
      <c r="I1197" s="4" t="s">
        <v>2807</v>
      </c>
      <c r="J1197" s="4" t="s">
        <v>2808</v>
      </c>
      <c r="K1197" s="4" t="s">
        <v>493</v>
      </c>
      <c r="L1197" s="4">
        <v>2</v>
      </c>
      <c r="M1197" s="4" t="s">
        <v>77</v>
      </c>
      <c r="N1197" s="4">
        <v>625.04</v>
      </c>
      <c r="O1197" s="4">
        <v>410</v>
      </c>
      <c r="P1197" s="4" t="s">
        <v>78</v>
      </c>
      <c r="Q1197" s="77">
        <v>45281.629861111112</v>
      </c>
      <c r="R1197" s="4">
        <v>1250.08</v>
      </c>
      <c r="S1197" s="4">
        <v>820</v>
      </c>
      <c r="T1197" s="4" t="str">
        <f>VLOOKUP(E1197,zamiana!A:B,2,0)</f>
        <v>ALSTOM KTW</v>
      </c>
    </row>
    <row r="1198" spans="1:20" x14ac:dyDescent="0.3">
      <c r="A1198" s="4" t="s">
        <v>7018</v>
      </c>
      <c r="B1198" s="76">
        <v>45177</v>
      </c>
      <c r="C1198" s="76">
        <v>45177</v>
      </c>
      <c r="D1198" s="76">
        <v>45238</v>
      </c>
      <c r="E1198" s="4" t="s">
        <v>940</v>
      </c>
      <c r="F1198" s="4" t="s">
        <v>3867</v>
      </c>
      <c r="G1198" s="4" t="s">
        <v>942</v>
      </c>
      <c r="H1198" s="4" t="s">
        <v>493</v>
      </c>
      <c r="I1198" s="4" t="s">
        <v>2807</v>
      </c>
      <c r="J1198" s="4" t="s">
        <v>2808</v>
      </c>
      <c r="K1198" s="4" t="s">
        <v>493</v>
      </c>
      <c r="L1198" s="4">
        <v>3</v>
      </c>
      <c r="M1198" s="4" t="s">
        <v>77</v>
      </c>
      <c r="N1198" s="4">
        <v>625.04</v>
      </c>
      <c r="O1198" s="4">
        <v>410</v>
      </c>
      <c r="P1198" s="4" t="s">
        <v>78</v>
      </c>
      <c r="Q1198" s="77">
        <v>45281.629861111112</v>
      </c>
      <c r="R1198" s="4">
        <v>1875.12</v>
      </c>
      <c r="S1198" s="4">
        <v>1230</v>
      </c>
      <c r="T1198" s="4" t="str">
        <f>VLOOKUP(E1198,zamiana!A:B,2,0)</f>
        <v>ALSTOM KTW</v>
      </c>
    </row>
    <row r="1199" spans="1:20" x14ac:dyDescent="0.3">
      <c r="A1199" s="4" t="s">
        <v>7018</v>
      </c>
      <c r="B1199" s="76">
        <v>45177</v>
      </c>
      <c r="C1199" s="76">
        <v>45177</v>
      </c>
      <c r="D1199" s="76">
        <v>45238</v>
      </c>
      <c r="E1199" s="4" t="s">
        <v>940</v>
      </c>
      <c r="F1199" s="4" t="s">
        <v>3867</v>
      </c>
      <c r="G1199" s="4" t="s">
        <v>942</v>
      </c>
      <c r="H1199" s="4" t="s">
        <v>493</v>
      </c>
      <c r="I1199" s="4" t="s">
        <v>3173</v>
      </c>
      <c r="J1199" s="4" t="s">
        <v>3174</v>
      </c>
      <c r="K1199" s="4" t="s">
        <v>493</v>
      </c>
      <c r="L1199" s="4">
        <v>2</v>
      </c>
      <c r="M1199" s="4" t="s">
        <v>77</v>
      </c>
      <c r="N1199" s="4">
        <v>177.95</v>
      </c>
      <c r="O1199" s="4">
        <v>79.959999999999994</v>
      </c>
      <c r="P1199" s="4" t="s">
        <v>78</v>
      </c>
      <c r="Q1199" s="77">
        <v>45281.629861111112</v>
      </c>
      <c r="R1199" s="4">
        <v>355.9</v>
      </c>
      <c r="S1199" s="4">
        <v>159.91999999999999</v>
      </c>
      <c r="T1199" s="4" t="str">
        <f>VLOOKUP(E1199,zamiana!A:B,2,0)</f>
        <v>ALSTOM KTW</v>
      </c>
    </row>
    <row r="1200" spans="1:20" x14ac:dyDescent="0.3">
      <c r="A1200" s="4" t="s">
        <v>7019</v>
      </c>
      <c r="B1200" s="76">
        <v>45177</v>
      </c>
      <c r="C1200" s="76">
        <v>45177</v>
      </c>
      <c r="D1200" s="76">
        <v>45239</v>
      </c>
      <c r="E1200" s="4" t="s">
        <v>1313</v>
      </c>
      <c r="F1200" s="4" t="s">
        <v>1314</v>
      </c>
      <c r="G1200" s="4" t="s">
        <v>942</v>
      </c>
      <c r="H1200" s="4" t="s">
        <v>1315</v>
      </c>
      <c r="I1200" s="4" t="s">
        <v>7020</v>
      </c>
      <c r="J1200" s="4" t="s">
        <v>7021</v>
      </c>
      <c r="K1200" s="4" t="s">
        <v>15</v>
      </c>
      <c r="L1200" s="4">
        <v>3</v>
      </c>
      <c r="M1200" s="4" t="s">
        <v>77</v>
      </c>
      <c r="N1200" s="4">
        <v>50.58</v>
      </c>
      <c r="O1200" s="4">
        <v>51.6</v>
      </c>
      <c r="P1200" s="4" t="s">
        <v>78</v>
      </c>
      <c r="Q1200" s="77">
        <v>45147.645833333336</v>
      </c>
      <c r="R1200" s="4">
        <v>151.74</v>
      </c>
      <c r="S1200" s="4">
        <v>154.80000000000001</v>
      </c>
      <c r="T1200" s="4" t="str">
        <f>VLOOKUP(E1200,zamiana!A:B,2,0)</f>
        <v>ZRE</v>
      </c>
    </row>
    <row r="1201" spans="1:20" x14ac:dyDescent="0.3">
      <c r="A1201" s="4" t="s">
        <v>7019</v>
      </c>
      <c r="B1201" s="76">
        <v>45177</v>
      </c>
      <c r="C1201" s="76">
        <v>45177</v>
      </c>
      <c r="D1201" s="76">
        <v>45239</v>
      </c>
      <c r="E1201" s="4" t="s">
        <v>1313</v>
      </c>
      <c r="F1201" s="4" t="s">
        <v>1314</v>
      </c>
      <c r="G1201" s="4" t="s">
        <v>942</v>
      </c>
      <c r="H1201" s="4" t="s">
        <v>1315</v>
      </c>
      <c r="I1201" s="4" t="s">
        <v>7022</v>
      </c>
      <c r="J1201" s="4" t="s">
        <v>7021</v>
      </c>
      <c r="K1201" s="4" t="s">
        <v>15</v>
      </c>
      <c r="L1201" s="4">
        <v>3</v>
      </c>
      <c r="M1201" s="4" t="s">
        <v>77</v>
      </c>
      <c r="N1201" s="4">
        <v>50.58</v>
      </c>
      <c r="O1201" s="4">
        <v>51.6</v>
      </c>
      <c r="P1201" s="4" t="s">
        <v>78</v>
      </c>
      <c r="Q1201" s="77">
        <v>45147.645833333336</v>
      </c>
      <c r="R1201" s="4">
        <v>151.74</v>
      </c>
      <c r="S1201" s="4">
        <v>154.80000000000001</v>
      </c>
      <c r="T1201" s="4" t="str">
        <f>VLOOKUP(E1201,zamiana!A:B,2,0)</f>
        <v>ZRE</v>
      </c>
    </row>
    <row r="1202" spans="1:20" x14ac:dyDescent="0.3">
      <c r="A1202" s="4" t="s">
        <v>7019</v>
      </c>
      <c r="B1202" s="76">
        <v>45177</v>
      </c>
      <c r="C1202" s="76">
        <v>45177</v>
      </c>
      <c r="D1202" s="76">
        <v>45239</v>
      </c>
      <c r="E1202" s="4" t="s">
        <v>1313</v>
      </c>
      <c r="F1202" s="4" t="s">
        <v>1314</v>
      </c>
      <c r="G1202" s="4" t="s">
        <v>942</v>
      </c>
      <c r="H1202" s="4" t="s">
        <v>1315</v>
      </c>
      <c r="I1202" s="4" t="s">
        <v>7023</v>
      </c>
      <c r="J1202" s="4" t="s">
        <v>7024</v>
      </c>
      <c r="K1202" s="4" t="s">
        <v>15</v>
      </c>
      <c r="L1202" s="4">
        <v>16</v>
      </c>
      <c r="M1202" s="4" t="s">
        <v>77</v>
      </c>
      <c r="N1202" s="4">
        <v>9.68</v>
      </c>
      <c r="O1202" s="4">
        <v>19.760000000000002</v>
      </c>
      <c r="P1202" s="4" t="s">
        <v>78</v>
      </c>
      <c r="Q1202" s="77">
        <v>45147.645833333336</v>
      </c>
      <c r="R1202" s="4">
        <v>154.88</v>
      </c>
      <c r="S1202" s="4">
        <v>316.16000000000003</v>
      </c>
      <c r="T1202" s="4" t="str">
        <f>VLOOKUP(E1202,zamiana!A:B,2,0)</f>
        <v>ZRE</v>
      </c>
    </row>
    <row r="1203" spans="1:20" x14ac:dyDescent="0.3">
      <c r="A1203" s="4" t="s">
        <v>7019</v>
      </c>
      <c r="B1203" s="76">
        <v>45177</v>
      </c>
      <c r="C1203" s="76">
        <v>45177</v>
      </c>
      <c r="D1203" s="76">
        <v>45239</v>
      </c>
      <c r="E1203" s="4" t="s">
        <v>1313</v>
      </c>
      <c r="F1203" s="4" t="s">
        <v>1314</v>
      </c>
      <c r="G1203" s="4" t="s">
        <v>942</v>
      </c>
      <c r="H1203" s="4" t="s">
        <v>1315</v>
      </c>
      <c r="I1203" s="4" t="s">
        <v>7025</v>
      </c>
      <c r="J1203" s="4" t="s">
        <v>7026</v>
      </c>
      <c r="K1203" s="4" t="s">
        <v>15</v>
      </c>
      <c r="L1203" s="4">
        <v>17</v>
      </c>
      <c r="M1203" s="4" t="s">
        <v>77</v>
      </c>
      <c r="N1203" s="4">
        <v>486.84</v>
      </c>
      <c r="O1203" s="4">
        <v>225.18</v>
      </c>
      <c r="P1203" s="4" t="s">
        <v>78</v>
      </c>
      <c r="Q1203" s="77">
        <v>45113.63958333333</v>
      </c>
      <c r="R1203" s="4">
        <v>8276.2800000000007</v>
      </c>
      <c r="S1203" s="4">
        <v>3828.06</v>
      </c>
      <c r="T1203" s="4" t="str">
        <f>VLOOKUP(E1203,zamiana!A:B,2,0)</f>
        <v>ZRE</v>
      </c>
    </row>
    <row r="1204" spans="1:20" x14ac:dyDescent="0.3">
      <c r="A1204" s="4" t="s">
        <v>7019</v>
      </c>
      <c r="B1204" s="76">
        <v>45177</v>
      </c>
      <c r="C1204" s="76">
        <v>45177</v>
      </c>
      <c r="D1204" s="76">
        <v>45239</v>
      </c>
      <c r="E1204" s="4" t="s">
        <v>1313</v>
      </c>
      <c r="F1204" s="4" t="s">
        <v>1314</v>
      </c>
      <c r="G1204" s="4" t="s">
        <v>942</v>
      </c>
      <c r="H1204" s="4" t="s">
        <v>1315</v>
      </c>
      <c r="I1204" s="4" t="s">
        <v>7027</v>
      </c>
      <c r="J1204" s="4" t="s">
        <v>7028</v>
      </c>
      <c r="K1204" s="4" t="s">
        <v>15</v>
      </c>
      <c r="L1204" s="4">
        <v>17</v>
      </c>
      <c r="M1204" s="4" t="s">
        <v>77</v>
      </c>
      <c r="N1204" s="4">
        <v>486.84</v>
      </c>
      <c r="O1204" s="4">
        <v>223.15</v>
      </c>
      <c r="P1204" s="4" t="s">
        <v>78</v>
      </c>
      <c r="Q1204" s="77">
        <v>45113.63958333333</v>
      </c>
      <c r="R1204" s="4">
        <v>8276.2800000000007</v>
      </c>
      <c r="S1204" s="4">
        <v>3793.55</v>
      </c>
      <c r="T1204" s="4" t="str">
        <f>VLOOKUP(E1204,zamiana!A:B,2,0)</f>
        <v>ZRE</v>
      </c>
    </row>
    <row r="1205" spans="1:20" x14ac:dyDescent="0.3">
      <c r="A1205" s="4" t="s">
        <v>7019</v>
      </c>
      <c r="B1205" s="76">
        <v>45177</v>
      </c>
      <c r="C1205" s="76">
        <v>45177</v>
      </c>
      <c r="D1205" s="76">
        <v>45239</v>
      </c>
      <c r="E1205" s="4" t="s">
        <v>1313</v>
      </c>
      <c r="F1205" s="4" t="s">
        <v>1314</v>
      </c>
      <c r="G1205" s="4" t="s">
        <v>942</v>
      </c>
      <c r="H1205" s="4" t="s">
        <v>1315</v>
      </c>
      <c r="I1205" s="4" t="s">
        <v>7029</v>
      </c>
      <c r="J1205" s="4" t="s">
        <v>7030</v>
      </c>
      <c r="K1205" s="4" t="s">
        <v>15</v>
      </c>
      <c r="L1205" s="4">
        <v>8</v>
      </c>
      <c r="M1205" s="4" t="s">
        <v>77</v>
      </c>
      <c r="N1205" s="4">
        <v>175.44</v>
      </c>
      <c r="O1205" s="4">
        <v>66.680000000000007</v>
      </c>
      <c r="P1205" s="4" t="s">
        <v>78</v>
      </c>
      <c r="Q1205" s="77">
        <v>45082.686111111114</v>
      </c>
      <c r="R1205" s="4">
        <v>1403.52</v>
      </c>
      <c r="S1205" s="4">
        <v>533.44000000000005</v>
      </c>
      <c r="T1205" s="4" t="str">
        <f>VLOOKUP(E1205,zamiana!A:B,2,0)</f>
        <v>ZRE</v>
      </c>
    </row>
    <row r="1206" spans="1:20" x14ac:dyDescent="0.3">
      <c r="A1206" s="4" t="s">
        <v>7019</v>
      </c>
      <c r="B1206" s="76">
        <v>45177</v>
      </c>
      <c r="C1206" s="76">
        <v>45177</v>
      </c>
      <c r="D1206" s="76">
        <v>45239</v>
      </c>
      <c r="E1206" s="4" t="s">
        <v>1313</v>
      </c>
      <c r="F1206" s="4" t="s">
        <v>1314</v>
      </c>
      <c r="G1206" s="4" t="s">
        <v>942</v>
      </c>
      <c r="H1206" s="4" t="s">
        <v>1315</v>
      </c>
      <c r="I1206" s="4" t="s">
        <v>7031</v>
      </c>
      <c r="J1206" s="4" t="s">
        <v>7032</v>
      </c>
      <c r="K1206" s="4" t="s">
        <v>15</v>
      </c>
      <c r="L1206" s="4">
        <v>12</v>
      </c>
      <c r="M1206" s="4" t="s">
        <v>77</v>
      </c>
      <c r="N1206" s="4">
        <v>86.4</v>
      </c>
      <c r="O1206" s="4">
        <v>25.83</v>
      </c>
      <c r="P1206" s="4" t="s">
        <v>78</v>
      </c>
      <c r="Q1206" s="77">
        <v>45147.645833333336</v>
      </c>
      <c r="R1206" s="4">
        <v>1036.8</v>
      </c>
      <c r="S1206" s="4">
        <v>309.95999999999998</v>
      </c>
      <c r="T1206" s="4" t="str">
        <f>VLOOKUP(E1206,zamiana!A:B,2,0)</f>
        <v>ZRE</v>
      </c>
    </row>
    <row r="1207" spans="1:20" x14ac:dyDescent="0.3">
      <c r="A1207" s="4" t="s">
        <v>7033</v>
      </c>
      <c r="B1207" s="76">
        <v>45177</v>
      </c>
      <c r="C1207" s="76">
        <v>45177</v>
      </c>
      <c r="D1207" s="76">
        <v>45239</v>
      </c>
      <c r="E1207" s="4" t="s">
        <v>1313</v>
      </c>
      <c r="F1207" s="4" t="s">
        <v>1314</v>
      </c>
      <c r="G1207" s="4" t="s">
        <v>942</v>
      </c>
      <c r="H1207" s="4" t="s">
        <v>1315</v>
      </c>
      <c r="I1207" s="4" t="s">
        <v>3574</v>
      </c>
      <c r="J1207" s="4" t="s">
        <v>3575</v>
      </c>
      <c r="K1207" s="4" t="s">
        <v>15</v>
      </c>
      <c r="L1207" s="4">
        <v>3</v>
      </c>
      <c r="M1207" s="4" t="s">
        <v>77</v>
      </c>
      <c r="N1207" s="4">
        <v>412.09</v>
      </c>
      <c r="O1207" s="4">
        <v>346.18</v>
      </c>
      <c r="P1207" s="4" t="s">
        <v>78</v>
      </c>
      <c r="Q1207" s="77">
        <v>45281.67291666667</v>
      </c>
      <c r="R1207" s="4">
        <v>1236.27</v>
      </c>
      <c r="S1207" s="4">
        <v>1038.54</v>
      </c>
      <c r="T1207" s="4" t="str">
        <f>VLOOKUP(E1207,zamiana!A:B,2,0)</f>
        <v>ZRE</v>
      </c>
    </row>
    <row r="1208" spans="1:20" x14ac:dyDescent="0.3">
      <c r="A1208" s="4" t="s">
        <v>7033</v>
      </c>
      <c r="B1208" s="76">
        <v>45177</v>
      </c>
      <c r="C1208" s="76">
        <v>45177</v>
      </c>
      <c r="D1208" s="76">
        <v>45239</v>
      </c>
      <c r="E1208" s="4" t="s">
        <v>1313</v>
      </c>
      <c r="F1208" s="4" t="s">
        <v>1314</v>
      </c>
      <c r="G1208" s="4" t="s">
        <v>942</v>
      </c>
      <c r="H1208" s="4" t="s">
        <v>1315</v>
      </c>
      <c r="I1208" s="4" t="s">
        <v>3576</v>
      </c>
      <c r="J1208" s="4" t="s">
        <v>3577</v>
      </c>
      <c r="K1208" s="4" t="s">
        <v>15</v>
      </c>
      <c r="L1208" s="4">
        <v>4</v>
      </c>
      <c r="M1208" s="4" t="s">
        <v>77</v>
      </c>
      <c r="N1208" s="4">
        <v>412.09</v>
      </c>
      <c r="O1208" s="4">
        <v>228.58</v>
      </c>
      <c r="P1208" s="4" t="s">
        <v>78</v>
      </c>
      <c r="Q1208" s="77">
        <v>45281.67291666667</v>
      </c>
      <c r="R1208" s="4">
        <v>1648.36</v>
      </c>
      <c r="S1208" s="4">
        <v>914.32</v>
      </c>
      <c r="T1208" s="4" t="str">
        <f>VLOOKUP(E1208,zamiana!A:B,2,0)</f>
        <v>ZRE</v>
      </c>
    </row>
    <row r="1209" spans="1:20" x14ac:dyDescent="0.3">
      <c r="A1209" s="4" t="s">
        <v>7034</v>
      </c>
      <c r="B1209" s="76">
        <v>45180</v>
      </c>
      <c r="C1209" s="76">
        <v>45180</v>
      </c>
      <c r="D1209" s="76">
        <v>45237</v>
      </c>
      <c r="E1209" s="4" t="s">
        <v>35</v>
      </c>
      <c r="F1209" s="4" t="s">
        <v>1128</v>
      </c>
      <c r="G1209" s="4" t="s">
        <v>942</v>
      </c>
      <c r="H1209" s="4" t="s">
        <v>1129</v>
      </c>
      <c r="I1209" s="4" t="s">
        <v>3176</v>
      </c>
      <c r="J1209" s="4" t="s">
        <v>2443</v>
      </c>
      <c r="K1209" s="4" t="s">
        <v>35</v>
      </c>
      <c r="L1209" s="4">
        <v>5</v>
      </c>
      <c r="M1209" s="4" t="s">
        <v>77</v>
      </c>
      <c r="N1209" s="4">
        <v>69.680000000000007</v>
      </c>
      <c r="O1209" s="4">
        <v>185.27</v>
      </c>
      <c r="P1209" s="4" t="s">
        <v>78</v>
      </c>
      <c r="Q1209" s="77">
        <v>45281.672222222223</v>
      </c>
      <c r="R1209" s="4">
        <v>348.4</v>
      </c>
      <c r="S1209" s="4">
        <v>926.35</v>
      </c>
      <c r="T1209" s="4" t="str">
        <f>VLOOKUP(E1209,zamiana!A:B,2,0)</f>
        <v>WAMTECHNIK</v>
      </c>
    </row>
    <row r="1210" spans="1:20" x14ac:dyDescent="0.3">
      <c r="A1210" s="4" t="s">
        <v>7035</v>
      </c>
      <c r="B1210" s="76">
        <v>45180</v>
      </c>
      <c r="C1210" s="76">
        <v>45180</v>
      </c>
      <c r="D1210" s="76">
        <v>45243</v>
      </c>
      <c r="E1210" s="4" t="s">
        <v>951</v>
      </c>
      <c r="F1210" s="4" t="s">
        <v>952</v>
      </c>
      <c r="G1210" s="4" t="s">
        <v>942</v>
      </c>
      <c r="H1210" s="4" t="s">
        <v>951</v>
      </c>
      <c r="I1210" s="4" t="s">
        <v>7036</v>
      </c>
      <c r="J1210" s="4">
        <v>100307982</v>
      </c>
      <c r="K1210" s="4" t="s">
        <v>1028</v>
      </c>
      <c r="L1210" s="4">
        <v>1</v>
      </c>
      <c r="M1210" s="4" t="s">
        <v>77</v>
      </c>
      <c r="N1210" s="4">
        <v>338.88</v>
      </c>
      <c r="O1210" s="4">
        <v>910.28</v>
      </c>
      <c r="P1210" s="4" t="s">
        <v>78</v>
      </c>
      <c r="Q1210" s="77">
        <v>45281.656944444447</v>
      </c>
      <c r="R1210" s="4">
        <v>338.88</v>
      </c>
      <c r="S1210" s="4">
        <v>910.28</v>
      </c>
      <c r="T1210" s="4" t="str">
        <f>VLOOKUP(E1210,zamiana!A:B,2,0)</f>
        <v>ALSTOM (ex. BT) CZL</v>
      </c>
    </row>
    <row r="1211" spans="1:20" x14ac:dyDescent="0.3">
      <c r="A1211" s="4" t="s">
        <v>7037</v>
      </c>
      <c r="B1211" s="76">
        <v>45183</v>
      </c>
      <c r="C1211" s="76">
        <v>45180</v>
      </c>
      <c r="D1211" s="76">
        <v>45246</v>
      </c>
      <c r="E1211" s="4" t="s">
        <v>940</v>
      </c>
      <c r="F1211" s="4" t="s">
        <v>3867</v>
      </c>
      <c r="G1211" s="4" t="s">
        <v>942</v>
      </c>
      <c r="H1211" s="4" t="s">
        <v>493</v>
      </c>
      <c r="I1211" s="4" t="s">
        <v>1308</v>
      </c>
      <c r="J1211" s="4" t="s">
        <v>499</v>
      </c>
      <c r="K1211" s="4" t="s">
        <v>493</v>
      </c>
      <c r="L1211" s="4">
        <v>10</v>
      </c>
      <c r="M1211" s="4" t="s">
        <v>77</v>
      </c>
      <c r="N1211" s="4">
        <v>27.55</v>
      </c>
      <c r="O1211" s="4">
        <v>13.52</v>
      </c>
      <c r="P1211" s="4" t="s">
        <v>78</v>
      </c>
      <c r="Q1211" s="77">
        <v>45281.647916666669</v>
      </c>
      <c r="R1211" s="4">
        <v>275.5</v>
      </c>
      <c r="S1211" s="4">
        <v>135.19999999999999</v>
      </c>
      <c r="T1211" s="4" t="str">
        <f>VLOOKUP(E1211,zamiana!A:B,2,0)</f>
        <v>ALSTOM KTW</v>
      </c>
    </row>
    <row r="1212" spans="1:20" x14ac:dyDescent="0.3">
      <c r="A1212" s="4" t="s">
        <v>7037</v>
      </c>
      <c r="B1212" s="76">
        <v>45183</v>
      </c>
      <c r="C1212" s="76">
        <v>45180</v>
      </c>
      <c r="D1212" s="76">
        <v>45246</v>
      </c>
      <c r="E1212" s="4" t="s">
        <v>940</v>
      </c>
      <c r="F1212" s="4" t="s">
        <v>3867</v>
      </c>
      <c r="G1212" s="4" t="s">
        <v>942</v>
      </c>
      <c r="H1212" s="4" t="s">
        <v>493</v>
      </c>
      <c r="I1212" s="4" t="s">
        <v>1308</v>
      </c>
      <c r="J1212" s="4" t="s">
        <v>499</v>
      </c>
      <c r="K1212" s="4" t="s">
        <v>493</v>
      </c>
      <c r="L1212" s="4">
        <v>10</v>
      </c>
      <c r="M1212" s="4" t="s">
        <v>77</v>
      </c>
      <c r="N1212" s="4">
        <v>27.55</v>
      </c>
      <c r="O1212" s="4">
        <v>13.52</v>
      </c>
      <c r="P1212" s="4" t="s">
        <v>78</v>
      </c>
      <c r="Q1212" s="77">
        <v>45281.647916666669</v>
      </c>
      <c r="R1212" s="4">
        <v>275.5</v>
      </c>
      <c r="S1212" s="4">
        <v>135.19999999999999</v>
      </c>
      <c r="T1212" s="4" t="str">
        <f>VLOOKUP(E1212,zamiana!A:B,2,0)</f>
        <v>ALSTOM KTW</v>
      </c>
    </row>
    <row r="1213" spans="1:20" x14ac:dyDescent="0.3">
      <c r="A1213" s="4" t="s">
        <v>7037</v>
      </c>
      <c r="B1213" s="76">
        <v>45183</v>
      </c>
      <c r="C1213" s="76">
        <v>45180</v>
      </c>
      <c r="D1213" s="76">
        <v>45246</v>
      </c>
      <c r="E1213" s="4" t="s">
        <v>940</v>
      </c>
      <c r="F1213" s="4" t="s">
        <v>3867</v>
      </c>
      <c r="G1213" s="4" t="s">
        <v>942</v>
      </c>
      <c r="H1213" s="4" t="s">
        <v>493</v>
      </c>
      <c r="I1213" s="4" t="s">
        <v>3937</v>
      </c>
      <c r="J1213" s="4" t="s">
        <v>3933</v>
      </c>
      <c r="K1213" s="4" t="s">
        <v>964</v>
      </c>
      <c r="L1213" s="4">
        <v>10</v>
      </c>
      <c r="M1213" s="4" t="s">
        <v>77</v>
      </c>
      <c r="N1213" s="4">
        <v>39.74</v>
      </c>
      <c r="O1213" s="4">
        <v>28.49</v>
      </c>
      <c r="P1213" s="4" t="s">
        <v>78</v>
      </c>
      <c r="Q1213" s="77">
        <v>45281.668749999997</v>
      </c>
      <c r="R1213" s="4">
        <v>397.4</v>
      </c>
      <c r="S1213" s="4">
        <v>284.89999999999998</v>
      </c>
      <c r="T1213" s="4" t="str">
        <f>VLOOKUP(E1213,zamiana!A:B,2,0)</f>
        <v>ALSTOM KTW</v>
      </c>
    </row>
    <row r="1214" spans="1:20" x14ac:dyDescent="0.3">
      <c r="A1214" s="4" t="s">
        <v>7037</v>
      </c>
      <c r="B1214" s="76">
        <v>45183</v>
      </c>
      <c r="C1214" s="76">
        <v>45180</v>
      </c>
      <c r="D1214" s="76">
        <v>45246</v>
      </c>
      <c r="E1214" s="4" t="s">
        <v>940</v>
      </c>
      <c r="F1214" s="4" t="s">
        <v>3867</v>
      </c>
      <c r="G1214" s="4" t="s">
        <v>942</v>
      </c>
      <c r="H1214" s="4" t="s">
        <v>493</v>
      </c>
      <c r="I1214" s="4" t="s">
        <v>3932</v>
      </c>
      <c r="J1214" s="4" t="s">
        <v>3933</v>
      </c>
      <c r="K1214" s="4" t="s">
        <v>964</v>
      </c>
      <c r="L1214" s="4">
        <v>10</v>
      </c>
      <c r="M1214" s="4" t="s">
        <v>77</v>
      </c>
      <c r="N1214" s="4">
        <v>40.729999999999997</v>
      </c>
      <c r="O1214" s="4">
        <v>28.49</v>
      </c>
      <c r="P1214" s="4" t="s">
        <v>78</v>
      </c>
      <c r="Q1214" s="77">
        <v>45281.668749999997</v>
      </c>
      <c r="R1214" s="4">
        <v>407.3</v>
      </c>
      <c r="S1214" s="4">
        <v>284.89999999999998</v>
      </c>
      <c r="T1214" s="4" t="str">
        <f>VLOOKUP(E1214,zamiana!A:B,2,0)</f>
        <v>ALSTOM KTW</v>
      </c>
    </row>
    <row r="1215" spans="1:20" x14ac:dyDescent="0.3">
      <c r="A1215" s="4" t="s">
        <v>7038</v>
      </c>
      <c r="B1215" s="76">
        <v>45182</v>
      </c>
      <c r="C1215" s="76">
        <v>45180</v>
      </c>
      <c r="D1215" s="76">
        <v>45246</v>
      </c>
      <c r="E1215" s="4" t="s">
        <v>940</v>
      </c>
      <c r="F1215" s="4" t="s">
        <v>3867</v>
      </c>
      <c r="G1215" s="4" t="s">
        <v>942</v>
      </c>
      <c r="H1215" s="4" t="s">
        <v>493</v>
      </c>
      <c r="I1215" s="4" t="s">
        <v>1308</v>
      </c>
      <c r="J1215" s="4" t="s">
        <v>499</v>
      </c>
      <c r="K1215" s="4" t="s">
        <v>493</v>
      </c>
      <c r="L1215" s="4">
        <v>4</v>
      </c>
      <c r="M1215" s="4" t="s">
        <v>77</v>
      </c>
      <c r="N1215" s="4">
        <v>27.55</v>
      </c>
      <c r="O1215" s="4">
        <v>13.52</v>
      </c>
      <c r="P1215" s="4" t="s">
        <v>78</v>
      </c>
      <c r="Q1215" s="77">
        <v>45281.647916666669</v>
      </c>
      <c r="R1215" s="4">
        <v>110.2</v>
      </c>
      <c r="S1215" s="4">
        <v>54.08</v>
      </c>
      <c r="T1215" s="4" t="str">
        <f>VLOOKUP(E1215,zamiana!A:B,2,0)</f>
        <v>ALSTOM KTW</v>
      </c>
    </row>
    <row r="1216" spans="1:20" x14ac:dyDescent="0.3">
      <c r="A1216" s="4" t="s">
        <v>7038</v>
      </c>
      <c r="B1216" s="76">
        <v>45182</v>
      </c>
      <c r="C1216" s="76">
        <v>45180</v>
      </c>
      <c r="D1216" s="76">
        <v>45246</v>
      </c>
      <c r="E1216" s="4" t="s">
        <v>940</v>
      </c>
      <c r="F1216" s="4" t="s">
        <v>3867</v>
      </c>
      <c r="G1216" s="4" t="s">
        <v>942</v>
      </c>
      <c r="H1216" s="4" t="s">
        <v>493</v>
      </c>
      <c r="I1216" s="4" t="s">
        <v>1366</v>
      </c>
      <c r="J1216" s="4" t="s">
        <v>499</v>
      </c>
      <c r="K1216" s="4" t="s">
        <v>493</v>
      </c>
      <c r="L1216" s="4">
        <v>10</v>
      </c>
      <c r="M1216" s="4" t="s">
        <v>77</v>
      </c>
      <c r="N1216" s="4">
        <v>29.42</v>
      </c>
      <c r="O1216" s="4">
        <v>13.69</v>
      </c>
      <c r="P1216" s="4" t="s">
        <v>78</v>
      </c>
      <c r="Q1216" s="77">
        <v>45281.652777777781</v>
      </c>
      <c r="R1216" s="4">
        <v>294.2</v>
      </c>
      <c r="S1216" s="4">
        <v>136.9</v>
      </c>
      <c r="T1216" s="4" t="str">
        <f>VLOOKUP(E1216,zamiana!A:B,2,0)</f>
        <v>ALSTOM KTW</v>
      </c>
    </row>
    <row r="1217" spans="1:20" x14ac:dyDescent="0.3">
      <c r="A1217" s="4" t="s">
        <v>7038</v>
      </c>
      <c r="B1217" s="76">
        <v>45182</v>
      </c>
      <c r="C1217" s="76">
        <v>45180</v>
      </c>
      <c r="D1217" s="76">
        <v>45246</v>
      </c>
      <c r="E1217" s="4" t="s">
        <v>940</v>
      </c>
      <c r="F1217" s="4" t="s">
        <v>3867</v>
      </c>
      <c r="G1217" s="4" t="s">
        <v>942</v>
      </c>
      <c r="H1217" s="4" t="s">
        <v>493</v>
      </c>
      <c r="I1217" s="4" t="s">
        <v>1366</v>
      </c>
      <c r="J1217" s="4" t="s">
        <v>499</v>
      </c>
      <c r="K1217" s="4" t="s">
        <v>493</v>
      </c>
      <c r="L1217" s="4">
        <v>7</v>
      </c>
      <c r="M1217" s="4" t="s">
        <v>77</v>
      </c>
      <c r="N1217" s="4">
        <v>29.42</v>
      </c>
      <c r="O1217" s="4">
        <v>13.69</v>
      </c>
      <c r="P1217" s="4" t="s">
        <v>78</v>
      </c>
      <c r="Q1217" s="77">
        <v>45281.652777777781</v>
      </c>
      <c r="R1217" s="4">
        <v>205.94</v>
      </c>
      <c r="S1217" s="4">
        <v>95.83</v>
      </c>
      <c r="T1217" s="4" t="str">
        <f>VLOOKUP(E1217,zamiana!A:B,2,0)</f>
        <v>ALSTOM KTW</v>
      </c>
    </row>
    <row r="1218" spans="1:20" x14ac:dyDescent="0.3">
      <c r="A1218" s="4" t="s">
        <v>7038</v>
      </c>
      <c r="B1218" s="76">
        <v>45182</v>
      </c>
      <c r="C1218" s="76">
        <v>45180</v>
      </c>
      <c r="D1218" s="76">
        <v>45246</v>
      </c>
      <c r="E1218" s="4" t="s">
        <v>940</v>
      </c>
      <c r="F1218" s="4" t="s">
        <v>3867</v>
      </c>
      <c r="G1218" s="4" t="s">
        <v>942</v>
      </c>
      <c r="H1218" s="4" t="s">
        <v>493</v>
      </c>
      <c r="I1218" s="4" t="s">
        <v>3128</v>
      </c>
      <c r="J1218" s="4" t="s">
        <v>3129</v>
      </c>
      <c r="K1218" s="4" t="s">
        <v>1143</v>
      </c>
      <c r="L1218" s="4">
        <v>6</v>
      </c>
      <c r="M1218" s="4" t="s">
        <v>77</v>
      </c>
      <c r="N1218" s="4">
        <v>29.7</v>
      </c>
      <c r="O1218" s="4">
        <v>45</v>
      </c>
      <c r="P1218" s="4" t="s">
        <v>78</v>
      </c>
      <c r="Q1218" s="77">
        <v>45173.658333333333</v>
      </c>
      <c r="R1218" s="4">
        <v>178.2</v>
      </c>
      <c r="S1218" s="4">
        <v>270</v>
      </c>
      <c r="T1218" s="4" t="str">
        <f>VLOOKUP(E1218,zamiana!A:B,2,0)</f>
        <v>ALSTOM KTW</v>
      </c>
    </row>
    <row r="1219" spans="1:20" x14ac:dyDescent="0.3">
      <c r="A1219" s="4" t="s">
        <v>7038</v>
      </c>
      <c r="B1219" s="76">
        <v>45182</v>
      </c>
      <c r="C1219" s="76">
        <v>45180</v>
      </c>
      <c r="D1219" s="76">
        <v>45246</v>
      </c>
      <c r="E1219" s="4" t="s">
        <v>940</v>
      </c>
      <c r="F1219" s="4" t="s">
        <v>3867</v>
      </c>
      <c r="G1219" s="4" t="s">
        <v>942</v>
      </c>
      <c r="H1219" s="4" t="s">
        <v>493</v>
      </c>
      <c r="I1219" s="4" t="s">
        <v>1850</v>
      </c>
      <c r="J1219" s="4" t="s">
        <v>1851</v>
      </c>
      <c r="K1219" s="4" t="s">
        <v>493</v>
      </c>
      <c r="L1219" s="4">
        <v>8</v>
      </c>
      <c r="M1219" s="4" t="s">
        <v>77</v>
      </c>
      <c r="N1219" s="4">
        <v>184.84</v>
      </c>
      <c r="O1219" s="4">
        <v>127.74</v>
      </c>
      <c r="P1219" s="4" t="s">
        <v>78</v>
      </c>
      <c r="Q1219" s="77">
        <v>45281.652777777781</v>
      </c>
      <c r="R1219" s="4">
        <v>1478.72</v>
      </c>
      <c r="S1219" s="4">
        <v>1021.92</v>
      </c>
      <c r="T1219" s="4" t="str">
        <f>VLOOKUP(E1219,zamiana!A:B,2,0)</f>
        <v>ALSTOM KTW</v>
      </c>
    </row>
    <row r="1220" spans="1:20" x14ac:dyDescent="0.3">
      <c r="A1220" s="4" t="s">
        <v>7038</v>
      </c>
      <c r="B1220" s="76">
        <v>45182</v>
      </c>
      <c r="C1220" s="76">
        <v>45180</v>
      </c>
      <c r="D1220" s="76">
        <v>45246</v>
      </c>
      <c r="E1220" s="4" t="s">
        <v>940</v>
      </c>
      <c r="F1220" s="4" t="s">
        <v>3867</v>
      </c>
      <c r="G1220" s="4" t="s">
        <v>942</v>
      </c>
      <c r="H1220" s="4" t="s">
        <v>493</v>
      </c>
      <c r="I1220" s="4" t="s">
        <v>1850</v>
      </c>
      <c r="J1220" s="4" t="s">
        <v>1851</v>
      </c>
      <c r="K1220" s="4" t="s">
        <v>493</v>
      </c>
      <c r="L1220" s="4">
        <v>12</v>
      </c>
      <c r="M1220" s="4" t="s">
        <v>77</v>
      </c>
      <c r="N1220" s="4">
        <v>184.84</v>
      </c>
      <c r="O1220" s="4">
        <v>127.74</v>
      </c>
      <c r="P1220" s="4" t="s">
        <v>78</v>
      </c>
      <c r="Q1220" s="77">
        <v>45281.652777777781</v>
      </c>
      <c r="R1220" s="4">
        <v>2218.08</v>
      </c>
      <c r="S1220" s="4">
        <v>1532.88</v>
      </c>
      <c r="T1220" s="4" t="str">
        <f>VLOOKUP(E1220,zamiana!A:B,2,0)</f>
        <v>ALSTOM KTW</v>
      </c>
    </row>
    <row r="1221" spans="1:20" x14ac:dyDescent="0.3">
      <c r="A1221" s="4" t="s">
        <v>7038</v>
      </c>
      <c r="B1221" s="76">
        <v>45182</v>
      </c>
      <c r="C1221" s="76">
        <v>45180</v>
      </c>
      <c r="D1221" s="76">
        <v>45246</v>
      </c>
      <c r="E1221" s="4" t="s">
        <v>940</v>
      </c>
      <c r="F1221" s="4" t="s">
        <v>3867</v>
      </c>
      <c r="G1221" s="4" t="s">
        <v>942</v>
      </c>
      <c r="H1221" s="4" t="s">
        <v>493</v>
      </c>
      <c r="I1221" s="4" t="s">
        <v>1850</v>
      </c>
      <c r="J1221" s="4" t="s">
        <v>1851</v>
      </c>
      <c r="K1221" s="4" t="s">
        <v>493</v>
      </c>
      <c r="L1221" s="4">
        <v>12</v>
      </c>
      <c r="M1221" s="4" t="s">
        <v>77</v>
      </c>
      <c r="N1221" s="4">
        <v>184.84</v>
      </c>
      <c r="O1221" s="4">
        <v>127.74</v>
      </c>
      <c r="P1221" s="4" t="s">
        <v>78</v>
      </c>
      <c r="Q1221" s="77">
        <v>45281.652777777781</v>
      </c>
      <c r="R1221" s="4">
        <v>2218.08</v>
      </c>
      <c r="S1221" s="4">
        <v>1532.88</v>
      </c>
      <c r="T1221" s="4" t="str">
        <f>VLOOKUP(E1221,zamiana!A:B,2,0)</f>
        <v>ALSTOM KTW</v>
      </c>
    </row>
    <row r="1222" spans="1:20" x14ac:dyDescent="0.3">
      <c r="A1222" s="4" t="s">
        <v>7038</v>
      </c>
      <c r="B1222" s="76">
        <v>45182</v>
      </c>
      <c r="C1222" s="76">
        <v>45180</v>
      </c>
      <c r="D1222" s="76">
        <v>45246</v>
      </c>
      <c r="E1222" s="4" t="s">
        <v>940</v>
      </c>
      <c r="F1222" s="4" t="s">
        <v>3867</v>
      </c>
      <c r="G1222" s="4" t="s">
        <v>942</v>
      </c>
      <c r="H1222" s="4" t="s">
        <v>493</v>
      </c>
      <c r="I1222" s="4" t="s">
        <v>1850</v>
      </c>
      <c r="J1222" s="4" t="s">
        <v>1851</v>
      </c>
      <c r="K1222" s="4" t="s">
        <v>493</v>
      </c>
      <c r="L1222" s="4">
        <v>12</v>
      </c>
      <c r="M1222" s="4" t="s">
        <v>77</v>
      </c>
      <c r="N1222" s="4">
        <v>184.84</v>
      </c>
      <c r="O1222" s="4">
        <v>127.74</v>
      </c>
      <c r="P1222" s="4" t="s">
        <v>78</v>
      </c>
      <c r="Q1222" s="77">
        <v>45281.652777777781</v>
      </c>
      <c r="R1222" s="4">
        <v>2218.08</v>
      </c>
      <c r="S1222" s="4">
        <v>1532.88</v>
      </c>
      <c r="T1222" s="4" t="str">
        <f>VLOOKUP(E1222,zamiana!A:B,2,0)</f>
        <v>ALSTOM KTW</v>
      </c>
    </row>
    <row r="1223" spans="1:20" x14ac:dyDescent="0.3">
      <c r="A1223" s="4" t="s">
        <v>7038</v>
      </c>
      <c r="B1223" s="76">
        <v>45182</v>
      </c>
      <c r="C1223" s="76">
        <v>45180</v>
      </c>
      <c r="D1223" s="76">
        <v>45246</v>
      </c>
      <c r="E1223" s="4" t="s">
        <v>940</v>
      </c>
      <c r="F1223" s="4" t="s">
        <v>3867</v>
      </c>
      <c r="G1223" s="4" t="s">
        <v>942</v>
      </c>
      <c r="H1223" s="4" t="s">
        <v>493</v>
      </c>
      <c r="I1223" s="4" t="s">
        <v>1850</v>
      </c>
      <c r="J1223" s="4" t="s">
        <v>1851</v>
      </c>
      <c r="K1223" s="4" t="s">
        <v>493</v>
      </c>
      <c r="L1223" s="4">
        <v>12</v>
      </c>
      <c r="M1223" s="4" t="s">
        <v>77</v>
      </c>
      <c r="N1223" s="4">
        <v>184.84</v>
      </c>
      <c r="O1223" s="4">
        <v>127.74</v>
      </c>
      <c r="P1223" s="4" t="s">
        <v>78</v>
      </c>
      <c r="Q1223" s="77">
        <v>45281.652777777781</v>
      </c>
      <c r="R1223" s="4">
        <v>2218.08</v>
      </c>
      <c r="S1223" s="4">
        <v>1532.88</v>
      </c>
      <c r="T1223" s="4" t="str">
        <f>VLOOKUP(E1223,zamiana!A:B,2,0)</f>
        <v>ALSTOM KTW</v>
      </c>
    </row>
    <row r="1224" spans="1:20" x14ac:dyDescent="0.3">
      <c r="A1224" s="4" t="s">
        <v>7038</v>
      </c>
      <c r="B1224" s="76">
        <v>45182</v>
      </c>
      <c r="C1224" s="76">
        <v>45180</v>
      </c>
      <c r="D1224" s="76">
        <v>45246</v>
      </c>
      <c r="E1224" s="4" t="s">
        <v>940</v>
      </c>
      <c r="F1224" s="4" t="s">
        <v>3867</v>
      </c>
      <c r="G1224" s="4" t="s">
        <v>942</v>
      </c>
      <c r="H1224" s="4" t="s">
        <v>493</v>
      </c>
      <c r="I1224" s="4" t="s">
        <v>1850</v>
      </c>
      <c r="J1224" s="4" t="s">
        <v>1851</v>
      </c>
      <c r="K1224" s="4" t="s">
        <v>493</v>
      </c>
      <c r="L1224" s="4">
        <v>12</v>
      </c>
      <c r="M1224" s="4" t="s">
        <v>77</v>
      </c>
      <c r="N1224" s="4">
        <v>184.84</v>
      </c>
      <c r="O1224" s="4">
        <v>127.74</v>
      </c>
      <c r="P1224" s="4" t="s">
        <v>78</v>
      </c>
      <c r="Q1224" s="77">
        <v>45281.652777777781</v>
      </c>
      <c r="R1224" s="4">
        <v>2218.08</v>
      </c>
      <c r="S1224" s="4">
        <v>1532.88</v>
      </c>
      <c r="T1224" s="4" t="str">
        <f>VLOOKUP(E1224,zamiana!A:B,2,0)</f>
        <v>ALSTOM KTW</v>
      </c>
    </row>
    <row r="1225" spans="1:20" x14ac:dyDescent="0.3">
      <c r="A1225" s="4" t="s">
        <v>7038</v>
      </c>
      <c r="B1225" s="76">
        <v>45182</v>
      </c>
      <c r="C1225" s="76">
        <v>45180</v>
      </c>
      <c r="D1225" s="76">
        <v>45246</v>
      </c>
      <c r="E1225" s="4" t="s">
        <v>940</v>
      </c>
      <c r="F1225" s="4" t="s">
        <v>3867</v>
      </c>
      <c r="G1225" s="4" t="s">
        <v>942</v>
      </c>
      <c r="H1225" s="4" t="s">
        <v>493</v>
      </c>
      <c r="I1225" s="4" t="s">
        <v>1850</v>
      </c>
      <c r="J1225" s="4" t="s">
        <v>1851</v>
      </c>
      <c r="K1225" s="4" t="s">
        <v>493</v>
      </c>
      <c r="L1225" s="4">
        <v>11</v>
      </c>
      <c r="M1225" s="4" t="s">
        <v>77</v>
      </c>
      <c r="N1225" s="4">
        <v>184.84</v>
      </c>
      <c r="O1225" s="4">
        <v>127.74</v>
      </c>
      <c r="P1225" s="4" t="s">
        <v>78</v>
      </c>
      <c r="Q1225" s="77">
        <v>45281.652777777781</v>
      </c>
      <c r="R1225" s="4">
        <v>2033.24</v>
      </c>
      <c r="S1225" s="4">
        <v>1405.14</v>
      </c>
      <c r="T1225" s="4" t="str">
        <f>VLOOKUP(E1225,zamiana!A:B,2,0)</f>
        <v>ALSTOM KTW</v>
      </c>
    </row>
    <row r="1226" spans="1:20" x14ac:dyDescent="0.3">
      <c r="A1226" s="4" t="s">
        <v>7038</v>
      </c>
      <c r="B1226" s="76">
        <v>45182</v>
      </c>
      <c r="C1226" s="76">
        <v>45180</v>
      </c>
      <c r="D1226" s="76">
        <v>45246</v>
      </c>
      <c r="E1226" s="4" t="s">
        <v>940</v>
      </c>
      <c r="F1226" s="4" t="s">
        <v>3867</v>
      </c>
      <c r="G1226" s="4" t="s">
        <v>942</v>
      </c>
      <c r="H1226" s="4" t="s">
        <v>493</v>
      </c>
      <c r="I1226" s="4" t="s">
        <v>3926</v>
      </c>
      <c r="J1226" s="4" t="s">
        <v>1851</v>
      </c>
      <c r="K1226" s="4" t="s">
        <v>493</v>
      </c>
      <c r="L1226" s="4">
        <v>4</v>
      </c>
      <c r="M1226" s="4" t="s">
        <v>77</v>
      </c>
      <c r="N1226" s="4">
        <v>182.07</v>
      </c>
      <c r="O1226" s="4">
        <v>130.79</v>
      </c>
      <c r="P1226" s="4" t="s">
        <v>78</v>
      </c>
      <c r="Q1226" s="77">
        <v>45281.657638888886</v>
      </c>
      <c r="R1226" s="4">
        <v>728.28</v>
      </c>
      <c r="S1226" s="4">
        <v>523.16</v>
      </c>
      <c r="T1226" s="4" t="str">
        <f>VLOOKUP(E1226,zamiana!A:B,2,0)</f>
        <v>ALSTOM KTW</v>
      </c>
    </row>
    <row r="1227" spans="1:20" x14ac:dyDescent="0.3">
      <c r="A1227" s="4" t="s">
        <v>7038</v>
      </c>
      <c r="B1227" s="76">
        <v>45182</v>
      </c>
      <c r="C1227" s="76">
        <v>45180</v>
      </c>
      <c r="D1227" s="76">
        <v>45246</v>
      </c>
      <c r="E1227" s="4" t="s">
        <v>940</v>
      </c>
      <c r="F1227" s="4" t="s">
        <v>3867</v>
      </c>
      <c r="G1227" s="4" t="s">
        <v>942</v>
      </c>
      <c r="H1227" s="4" t="s">
        <v>493</v>
      </c>
      <c r="I1227" s="4" t="s">
        <v>1645</v>
      </c>
      <c r="J1227" s="4" t="s">
        <v>1397</v>
      </c>
      <c r="K1227" s="4" t="s">
        <v>493</v>
      </c>
      <c r="L1227" s="4">
        <v>4</v>
      </c>
      <c r="M1227" s="4" t="s">
        <v>77</v>
      </c>
      <c r="N1227" s="4">
        <v>54.13</v>
      </c>
      <c r="O1227" s="4">
        <v>35.479999999999997</v>
      </c>
      <c r="P1227" s="4" t="s">
        <v>78</v>
      </c>
      <c r="Q1227" s="77">
        <v>45281.652777777781</v>
      </c>
      <c r="R1227" s="4">
        <v>216.52</v>
      </c>
      <c r="S1227" s="4">
        <v>141.91999999999999</v>
      </c>
      <c r="T1227" s="4" t="str">
        <f>VLOOKUP(E1227,zamiana!A:B,2,0)</f>
        <v>ALSTOM KTW</v>
      </c>
    </row>
    <row r="1228" spans="1:20" x14ac:dyDescent="0.3">
      <c r="A1228" s="4" t="s">
        <v>7038</v>
      </c>
      <c r="B1228" s="76">
        <v>45182</v>
      </c>
      <c r="C1228" s="76">
        <v>45180</v>
      </c>
      <c r="D1228" s="76">
        <v>45246</v>
      </c>
      <c r="E1228" s="4" t="s">
        <v>940</v>
      </c>
      <c r="F1228" s="4" t="s">
        <v>3867</v>
      </c>
      <c r="G1228" s="4" t="s">
        <v>942</v>
      </c>
      <c r="H1228" s="4" t="s">
        <v>493</v>
      </c>
      <c r="I1228" s="4" t="s">
        <v>2548</v>
      </c>
      <c r="J1228" s="4" t="s">
        <v>2549</v>
      </c>
      <c r="K1228" s="4" t="s">
        <v>1143</v>
      </c>
      <c r="L1228" s="4">
        <v>26</v>
      </c>
      <c r="M1228" s="4" t="s">
        <v>77</v>
      </c>
      <c r="N1228" s="4">
        <v>20.329999999999998</v>
      </c>
      <c r="O1228" s="4">
        <v>9.9700000000000006</v>
      </c>
      <c r="P1228" s="4" t="s">
        <v>78</v>
      </c>
      <c r="Q1228" s="77">
        <v>45281.662499999999</v>
      </c>
      <c r="R1228" s="4">
        <v>528.58000000000004</v>
      </c>
      <c r="S1228" s="4">
        <v>259.22000000000003</v>
      </c>
      <c r="T1228" s="4" t="str">
        <f>VLOOKUP(E1228,zamiana!A:B,2,0)</f>
        <v>ALSTOM KTW</v>
      </c>
    </row>
    <row r="1229" spans="1:20" x14ac:dyDescent="0.3">
      <c r="A1229" s="4" t="s">
        <v>7038</v>
      </c>
      <c r="B1229" s="76">
        <v>45182</v>
      </c>
      <c r="C1229" s="76">
        <v>45180</v>
      </c>
      <c r="D1229" s="76">
        <v>45246</v>
      </c>
      <c r="E1229" s="4" t="s">
        <v>940</v>
      </c>
      <c r="F1229" s="4" t="s">
        <v>3867</v>
      </c>
      <c r="G1229" s="4" t="s">
        <v>942</v>
      </c>
      <c r="H1229" s="4" t="s">
        <v>493</v>
      </c>
      <c r="I1229" s="4" t="s">
        <v>1396</v>
      </c>
      <c r="J1229" s="4" t="s">
        <v>1397</v>
      </c>
      <c r="K1229" s="4" t="s">
        <v>493</v>
      </c>
      <c r="L1229" s="4">
        <v>6</v>
      </c>
      <c r="M1229" s="4" t="s">
        <v>77</v>
      </c>
      <c r="N1229" s="4">
        <v>35.270000000000003</v>
      </c>
      <c r="O1229" s="4">
        <v>17.16</v>
      </c>
      <c r="P1229" s="4" t="s">
        <v>78</v>
      </c>
      <c r="Q1229" s="77">
        <v>45281.652777777781</v>
      </c>
      <c r="R1229" s="4">
        <v>211.62</v>
      </c>
      <c r="S1229" s="4">
        <v>102.96</v>
      </c>
      <c r="T1229" s="4" t="str">
        <f>VLOOKUP(E1229,zamiana!A:B,2,0)</f>
        <v>ALSTOM KTW</v>
      </c>
    </row>
    <row r="1230" spans="1:20" x14ac:dyDescent="0.3">
      <c r="A1230" s="4" t="s">
        <v>7038</v>
      </c>
      <c r="B1230" s="76">
        <v>45182</v>
      </c>
      <c r="C1230" s="76">
        <v>45180</v>
      </c>
      <c r="D1230" s="76">
        <v>45246</v>
      </c>
      <c r="E1230" s="4" t="s">
        <v>940</v>
      </c>
      <c r="F1230" s="4" t="s">
        <v>3867</v>
      </c>
      <c r="G1230" s="4" t="s">
        <v>942</v>
      </c>
      <c r="H1230" s="4" t="s">
        <v>493</v>
      </c>
      <c r="I1230" s="4" t="s">
        <v>1752</v>
      </c>
      <c r="J1230" s="4" t="s">
        <v>1397</v>
      </c>
      <c r="K1230" s="4" t="s">
        <v>493</v>
      </c>
      <c r="L1230" s="4">
        <v>4</v>
      </c>
      <c r="M1230" s="4" t="s">
        <v>77</v>
      </c>
      <c r="N1230" s="4">
        <v>73.25</v>
      </c>
      <c r="O1230" s="4">
        <v>51.14</v>
      </c>
      <c r="P1230" s="4" t="s">
        <v>78</v>
      </c>
      <c r="Q1230" s="77">
        <v>45281.652777777781</v>
      </c>
      <c r="R1230" s="4">
        <v>293</v>
      </c>
      <c r="S1230" s="4">
        <v>204.56</v>
      </c>
      <c r="T1230" s="4" t="str">
        <f>VLOOKUP(E1230,zamiana!A:B,2,0)</f>
        <v>ALSTOM KTW</v>
      </c>
    </row>
    <row r="1231" spans="1:20" x14ac:dyDescent="0.3">
      <c r="A1231" s="4" t="s">
        <v>7038</v>
      </c>
      <c r="B1231" s="76">
        <v>45182</v>
      </c>
      <c r="C1231" s="76">
        <v>45180</v>
      </c>
      <c r="D1231" s="76">
        <v>45246</v>
      </c>
      <c r="E1231" s="4" t="s">
        <v>940</v>
      </c>
      <c r="F1231" s="4" t="s">
        <v>3867</v>
      </c>
      <c r="G1231" s="4" t="s">
        <v>942</v>
      </c>
      <c r="H1231" s="4" t="s">
        <v>493</v>
      </c>
      <c r="I1231" s="4" t="s">
        <v>1725</v>
      </c>
      <c r="J1231" s="4" t="s">
        <v>1397</v>
      </c>
      <c r="K1231" s="4" t="s">
        <v>493</v>
      </c>
      <c r="L1231" s="4">
        <v>3</v>
      </c>
      <c r="M1231" s="4" t="s">
        <v>77</v>
      </c>
      <c r="N1231" s="4">
        <v>68.94</v>
      </c>
      <c r="O1231" s="4">
        <v>46.63</v>
      </c>
      <c r="P1231" s="4" t="s">
        <v>78</v>
      </c>
      <c r="Q1231" s="77">
        <v>45281.652777777781</v>
      </c>
      <c r="R1231" s="4">
        <v>206.82</v>
      </c>
      <c r="S1231" s="4">
        <v>139.88999999999999</v>
      </c>
      <c r="T1231" s="4" t="str">
        <f>VLOOKUP(E1231,zamiana!A:B,2,0)</f>
        <v>ALSTOM KTW</v>
      </c>
    </row>
    <row r="1232" spans="1:20" x14ac:dyDescent="0.3">
      <c r="A1232" s="4" t="s">
        <v>7038</v>
      </c>
      <c r="B1232" s="76">
        <v>45182</v>
      </c>
      <c r="C1232" s="76">
        <v>45180</v>
      </c>
      <c r="D1232" s="76">
        <v>45246</v>
      </c>
      <c r="E1232" s="4" t="s">
        <v>940</v>
      </c>
      <c r="F1232" s="4" t="s">
        <v>3867</v>
      </c>
      <c r="G1232" s="4" t="s">
        <v>942</v>
      </c>
      <c r="H1232" s="4" t="s">
        <v>493</v>
      </c>
      <c r="I1232" s="4" t="s">
        <v>1549</v>
      </c>
      <c r="J1232" s="4" t="s">
        <v>497</v>
      </c>
      <c r="K1232" s="4" t="s">
        <v>493</v>
      </c>
      <c r="L1232" s="4">
        <v>4</v>
      </c>
      <c r="M1232" s="4" t="s">
        <v>77</v>
      </c>
      <c r="N1232" s="4">
        <v>35.11</v>
      </c>
      <c r="O1232" s="4">
        <v>25.32</v>
      </c>
      <c r="P1232" s="4" t="s">
        <v>78</v>
      </c>
      <c r="Q1232" s="77">
        <v>45281.638888888891</v>
      </c>
      <c r="R1232" s="4">
        <v>140.44</v>
      </c>
      <c r="S1232" s="4">
        <v>101.28</v>
      </c>
      <c r="T1232" s="4" t="str">
        <f>VLOOKUP(E1232,zamiana!A:B,2,0)</f>
        <v>ALSTOM KTW</v>
      </c>
    </row>
    <row r="1233" spans="1:20" x14ac:dyDescent="0.3">
      <c r="A1233" s="4" t="s">
        <v>7038</v>
      </c>
      <c r="B1233" s="76">
        <v>45182</v>
      </c>
      <c r="C1233" s="76">
        <v>45180</v>
      </c>
      <c r="D1233" s="76">
        <v>45246</v>
      </c>
      <c r="E1233" s="4" t="s">
        <v>940</v>
      </c>
      <c r="F1233" s="4" t="s">
        <v>3867</v>
      </c>
      <c r="G1233" s="4" t="s">
        <v>942</v>
      </c>
      <c r="H1233" s="4" t="s">
        <v>493</v>
      </c>
      <c r="I1233" s="4" t="s">
        <v>1183</v>
      </c>
      <c r="J1233" s="4" t="s">
        <v>1183</v>
      </c>
      <c r="K1233" s="4" t="s">
        <v>493</v>
      </c>
      <c r="L1233" s="4">
        <v>22</v>
      </c>
      <c r="M1233" s="4" t="s">
        <v>77</v>
      </c>
      <c r="N1233" s="4">
        <v>20.28</v>
      </c>
      <c r="O1233" s="4">
        <v>10.220000000000001</v>
      </c>
      <c r="P1233" s="4" t="s">
        <v>78</v>
      </c>
      <c r="Q1233" s="77">
        <v>45281.628472222219</v>
      </c>
      <c r="R1233" s="4">
        <v>446.16</v>
      </c>
      <c r="S1233" s="4">
        <v>224.84</v>
      </c>
      <c r="T1233" s="4" t="str">
        <f>VLOOKUP(E1233,zamiana!A:B,2,0)</f>
        <v>ALSTOM KTW</v>
      </c>
    </row>
    <row r="1234" spans="1:20" x14ac:dyDescent="0.3">
      <c r="A1234" s="4" t="s">
        <v>7038</v>
      </c>
      <c r="B1234" s="76">
        <v>45182</v>
      </c>
      <c r="C1234" s="76">
        <v>45180</v>
      </c>
      <c r="D1234" s="76">
        <v>45246</v>
      </c>
      <c r="E1234" s="4" t="s">
        <v>940</v>
      </c>
      <c r="F1234" s="4" t="s">
        <v>3867</v>
      </c>
      <c r="G1234" s="4" t="s">
        <v>942</v>
      </c>
      <c r="H1234" s="4" t="s">
        <v>493</v>
      </c>
      <c r="I1234" s="4" t="s">
        <v>2441</v>
      </c>
      <c r="J1234" s="4" t="s">
        <v>2442</v>
      </c>
      <c r="K1234" s="4" t="s">
        <v>493</v>
      </c>
      <c r="L1234" s="4">
        <v>4</v>
      </c>
      <c r="M1234" s="4" t="s">
        <v>77</v>
      </c>
      <c r="N1234" s="4">
        <v>77.22</v>
      </c>
      <c r="O1234" s="4">
        <v>45</v>
      </c>
      <c r="P1234" s="4" t="s">
        <v>78</v>
      </c>
      <c r="Q1234" s="77">
        <v>45173.661805555559</v>
      </c>
      <c r="R1234" s="4">
        <v>308.88</v>
      </c>
      <c r="S1234" s="4">
        <v>180</v>
      </c>
      <c r="T1234" s="4" t="str">
        <f>VLOOKUP(E1234,zamiana!A:B,2,0)</f>
        <v>ALSTOM KTW</v>
      </c>
    </row>
    <row r="1235" spans="1:20" x14ac:dyDescent="0.3">
      <c r="A1235" s="4" t="s">
        <v>7038</v>
      </c>
      <c r="B1235" s="76">
        <v>45182</v>
      </c>
      <c r="C1235" s="76">
        <v>45180</v>
      </c>
      <c r="D1235" s="76">
        <v>45246</v>
      </c>
      <c r="E1235" s="4" t="s">
        <v>940</v>
      </c>
      <c r="F1235" s="4" t="s">
        <v>3867</v>
      </c>
      <c r="G1235" s="4" t="s">
        <v>942</v>
      </c>
      <c r="H1235" s="4" t="s">
        <v>493</v>
      </c>
      <c r="I1235" s="4" t="s">
        <v>2335</v>
      </c>
      <c r="J1235" s="4" t="s">
        <v>2336</v>
      </c>
      <c r="K1235" s="4" t="s">
        <v>493</v>
      </c>
      <c r="L1235" s="4">
        <v>2</v>
      </c>
      <c r="M1235" s="4" t="s">
        <v>77</v>
      </c>
      <c r="N1235" s="4">
        <v>73.53</v>
      </c>
      <c r="O1235" s="4">
        <v>30.72</v>
      </c>
      <c r="P1235" s="4" t="s">
        <v>78</v>
      </c>
      <c r="Q1235" s="77">
        <v>45281.629861111112</v>
      </c>
      <c r="R1235" s="4">
        <v>147.06</v>
      </c>
      <c r="S1235" s="4">
        <v>61.44</v>
      </c>
      <c r="T1235" s="4" t="str">
        <f>VLOOKUP(E1235,zamiana!A:B,2,0)</f>
        <v>ALSTOM KTW</v>
      </c>
    </row>
    <row r="1236" spans="1:20" x14ac:dyDescent="0.3">
      <c r="A1236" s="4" t="s">
        <v>7038</v>
      </c>
      <c r="B1236" s="76">
        <v>45182</v>
      </c>
      <c r="C1236" s="76">
        <v>45180</v>
      </c>
      <c r="D1236" s="76">
        <v>45246</v>
      </c>
      <c r="E1236" s="4" t="s">
        <v>940</v>
      </c>
      <c r="F1236" s="4" t="s">
        <v>3867</v>
      </c>
      <c r="G1236" s="4" t="s">
        <v>942</v>
      </c>
      <c r="H1236" s="4" t="s">
        <v>493</v>
      </c>
      <c r="I1236" s="4" t="s">
        <v>2335</v>
      </c>
      <c r="J1236" s="4" t="s">
        <v>2336</v>
      </c>
      <c r="K1236" s="4" t="s">
        <v>493</v>
      </c>
      <c r="L1236" s="4">
        <v>3</v>
      </c>
      <c r="M1236" s="4" t="s">
        <v>77</v>
      </c>
      <c r="N1236" s="4">
        <v>73.53</v>
      </c>
      <c r="O1236" s="4">
        <v>30.72</v>
      </c>
      <c r="P1236" s="4" t="s">
        <v>78</v>
      </c>
      <c r="Q1236" s="77">
        <v>45281.629861111112</v>
      </c>
      <c r="R1236" s="4">
        <v>220.59</v>
      </c>
      <c r="S1236" s="4">
        <v>92.16</v>
      </c>
      <c r="T1236" s="4" t="str">
        <f>VLOOKUP(E1236,zamiana!A:B,2,0)</f>
        <v>ALSTOM KTW</v>
      </c>
    </row>
    <row r="1237" spans="1:20" x14ac:dyDescent="0.3">
      <c r="A1237" s="4" t="s">
        <v>7038</v>
      </c>
      <c r="B1237" s="76">
        <v>45182</v>
      </c>
      <c r="C1237" s="76">
        <v>45180</v>
      </c>
      <c r="D1237" s="76">
        <v>45246</v>
      </c>
      <c r="E1237" s="4" t="s">
        <v>940</v>
      </c>
      <c r="F1237" s="4" t="s">
        <v>3867</v>
      </c>
      <c r="G1237" s="4" t="s">
        <v>942</v>
      </c>
      <c r="H1237" s="4" t="s">
        <v>493</v>
      </c>
      <c r="I1237" s="4" t="s">
        <v>2335</v>
      </c>
      <c r="J1237" s="4" t="s">
        <v>2336</v>
      </c>
      <c r="K1237" s="4" t="s">
        <v>493</v>
      </c>
      <c r="L1237" s="4">
        <v>3</v>
      </c>
      <c r="M1237" s="4" t="s">
        <v>77</v>
      </c>
      <c r="N1237" s="4">
        <v>73.53</v>
      </c>
      <c r="O1237" s="4">
        <v>30.72</v>
      </c>
      <c r="P1237" s="4" t="s">
        <v>78</v>
      </c>
      <c r="Q1237" s="77">
        <v>45281.629861111112</v>
      </c>
      <c r="R1237" s="4">
        <v>220.59</v>
      </c>
      <c r="S1237" s="4">
        <v>92.16</v>
      </c>
      <c r="T1237" s="4" t="str">
        <f>VLOOKUP(E1237,zamiana!A:B,2,0)</f>
        <v>ALSTOM KTW</v>
      </c>
    </row>
    <row r="1238" spans="1:20" x14ac:dyDescent="0.3">
      <c r="A1238" s="4" t="s">
        <v>7038</v>
      </c>
      <c r="B1238" s="76">
        <v>45182</v>
      </c>
      <c r="C1238" s="76">
        <v>45180</v>
      </c>
      <c r="D1238" s="76">
        <v>45246</v>
      </c>
      <c r="E1238" s="4" t="s">
        <v>940</v>
      </c>
      <c r="F1238" s="4" t="s">
        <v>3867</v>
      </c>
      <c r="G1238" s="4" t="s">
        <v>942</v>
      </c>
      <c r="H1238" s="4" t="s">
        <v>493</v>
      </c>
      <c r="I1238" s="4" t="s">
        <v>1203</v>
      </c>
      <c r="J1238" s="4" t="s">
        <v>1204</v>
      </c>
      <c r="K1238" s="4" t="s">
        <v>493</v>
      </c>
      <c r="L1238" s="4">
        <v>6</v>
      </c>
      <c r="M1238" s="4" t="s">
        <v>77</v>
      </c>
      <c r="N1238" s="4">
        <v>20.54</v>
      </c>
      <c r="O1238" s="4">
        <v>12.52</v>
      </c>
      <c r="P1238" s="4" t="s">
        <v>78</v>
      </c>
      <c r="Q1238" s="77">
        <v>45281.63958333333</v>
      </c>
      <c r="R1238" s="4">
        <v>123.24</v>
      </c>
      <c r="S1238" s="4">
        <v>75.12</v>
      </c>
      <c r="T1238" s="4" t="str">
        <f>VLOOKUP(E1238,zamiana!A:B,2,0)</f>
        <v>ALSTOM KTW</v>
      </c>
    </row>
    <row r="1239" spans="1:20" x14ac:dyDescent="0.3">
      <c r="A1239" s="4" t="s">
        <v>7038</v>
      </c>
      <c r="B1239" s="76">
        <v>45182</v>
      </c>
      <c r="C1239" s="76">
        <v>45180</v>
      </c>
      <c r="D1239" s="76">
        <v>45246</v>
      </c>
      <c r="E1239" s="4" t="s">
        <v>940</v>
      </c>
      <c r="F1239" s="4" t="s">
        <v>3867</v>
      </c>
      <c r="G1239" s="4" t="s">
        <v>942</v>
      </c>
      <c r="H1239" s="4" t="s">
        <v>493</v>
      </c>
      <c r="I1239" s="4" t="s">
        <v>1674</v>
      </c>
      <c r="J1239" s="4" t="s">
        <v>1674</v>
      </c>
      <c r="K1239" s="4" t="s">
        <v>493</v>
      </c>
      <c r="L1239" s="4">
        <v>2</v>
      </c>
      <c r="M1239" s="4" t="s">
        <v>77</v>
      </c>
      <c r="N1239" s="4">
        <v>56.39</v>
      </c>
      <c r="O1239" s="4">
        <v>34.64</v>
      </c>
      <c r="P1239" s="4" t="s">
        <v>78</v>
      </c>
      <c r="Q1239" s="77">
        <v>45281.628472222219</v>
      </c>
      <c r="R1239" s="4">
        <v>112.78</v>
      </c>
      <c r="S1239" s="4">
        <v>69.28</v>
      </c>
      <c r="T1239" s="4" t="str">
        <f>VLOOKUP(E1239,zamiana!A:B,2,0)</f>
        <v>ALSTOM KTW</v>
      </c>
    </row>
    <row r="1240" spans="1:20" x14ac:dyDescent="0.3">
      <c r="A1240" s="4" t="s">
        <v>7038</v>
      </c>
      <c r="B1240" s="76">
        <v>45182</v>
      </c>
      <c r="C1240" s="76">
        <v>45180</v>
      </c>
      <c r="D1240" s="76">
        <v>45246</v>
      </c>
      <c r="E1240" s="4" t="s">
        <v>940</v>
      </c>
      <c r="F1240" s="4" t="s">
        <v>3867</v>
      </c>
      <c r="G1240" s="4" t="s">
        <v>942</v>
      </c>
      <c r="H1240" s="4" t="s">
        <v>493</v>
      </c>
      <c r="I1240" s="4" t="s">
        <v>1675</v>
      </c>
      <c r="J1240" s="4" t="s">
        <v>1675</v>
      </c>
      <c r="K1240" s="4" t="s">
        <v>493</v>
      </c>
      <c r="L1240" s="4">
        <v>2</v>
      </c>
      <c r="M1240" s="4" t="s">
        <v>77</v>
      </c>
      <c r="N1240" s="4">
        <v>56.35</v>
      </c>
      <c r="O1240" s="4">
        <v>34.08</v>
      </c>
      <c r="P1240" s="4" t="s">
        <v>78</v>
      </c>
      <c r="Q1240" s="77">
        <v>45281.628472222219</v>
      </c>
      <c r="R1240" s="4">
        <v>112.7</v>
      </c>
      <c r="S1240" s="4">
        <v>68.16</v>
      </c>
      <c r="T1240" s="4" t="str">
        <f>VLOOKUP(E1240,zamiana!A:B,2,0)</f>
        <v>ALSTOM KTW</v>
      </c>
    </row>
    <row r="1241" spans="1:20" x14ac:dyDescent="0.3">
      <c r="A1241" s="4" t="s">
        <v>7038</v>
      </c>
      <c r="B1241" s="76">
        <v>45182</v>
      </c>
      <c r="C1241" s="76">
        <v>45180</v>
      </c>
      <c r="D1241" s="76">
        <v>45246</v>
      </c>
      <c r="E1241" s="4" t="s">
        <v>940</v>
      </c>
      <c r="F1241" s="4" t="s">
        <v>3867</v>
      </c>
      <c r="G1241" s="4" t="s">
        <v>942</v>
      </c>
      <c r="H1241" s="4" t="s">
        <v>493</v>
      </c>
      <c r="I1241" s="4" t="s">
        <v>1679</v>
      </c>
      <c r="J1241" s="4" t="s">
        <v>1679</v>
      </c>
      <c r="K1241" s="4" t="s">
        <v>493</v>
      </c>
      <c r="L1241" s="4">
        <v>10</v>
      </c>
      <c r="M1241" s="4" t="s">
        <v>77</v>
      </c>
      <c r="N1241" s="4">
        <v>45.03</v>
      </c>
      <c r="O1241" s="4">
        <v>41.94</v>
      </c>
      <c r="P1241" s="4" t="s">
        <v>78</v>
      </c>
      <c r="Q1241" s="77">
        <v>45281.628472222219</v>
      </c>
      <c r="R1241" s="4">
        <v>450.3</v>
      </c>
      <c r="S1241" s="4">
        <v>419.4</v>
      </c>
      <c r="T1241" s="4" t="str">
        <f>VLOOKUP(E1241,zamiana!A:B,2,0)</f>
        <v>ALSTOM KTW</v>
      </c>
    </row>
    <row r="1242" spans="1:20" x14ac:dyDescent="0.3">
      <c r="A1242" s="4" t="s">
        <v>7038</v>
      </c>
      <c r="B1242" s="76">
        <v>45182</v>
      </c>
      <c r="C1242" s="76">
        <v>45180</v>
      </c>
      <c r="D1242" s="76">
        <v>45246</v>
      </c>
      <c r="E1242" s="4" t="s">
        <v>940</v>
      </c>
      <c r="F1242" s="4" t="s">
        <v>3867</v>
      </c>
      <c r="G1242" s="4" t="s">
        <v>942</v>
      </c>
      <c r="H1242" s="4" t="s">
        <v>493</v>
      </c>
      <c r="I1242" s="4" t="s">
        <v>1696</v>
      </c>
      <c r="J1242" s="4" t="s">
        <v>1696</v>
      </c>
      <c r="K1242" s="4" t="s">
        <v>493</v>
      </c>
      <c r="L1242" s="4">
        <v>6</v>
      </c>
      <c r="M1242" s="4" t="s">
        <v>77</v>
      </c>
      <c r="N1242" s="4">
        <v>69.97</v>
      </c>
      <c r="O1242" s="4">
        <v>45.45</v>
      </c>
      <c r="P1242" s="4" t="s">
        <v>78</v>
      </c>
      <c r="Q1242" s="77">
        <v>45281.628472222219</v>
      </c>
      <c r="R1242" s="4">
        <v>419.82</v>
      </c>
      <c r="S1242" s="4">
        <v>272.7</v>
      </c>
      <c r="T1242" s="4" t="str">
        <f>VLOOKUP(E1242,zamiana!A:B,2,0)</f>
        <v>ALSTOM KTW</v>
      </c>
    </row>
    <row r="1243" spans="1:20" x14ac:dyDescent="0.3">
      <c r="A1243" s="4" t="s">
        <v>7038</v>
      </c>
      <c r="B1243" s="76">
        <v>45182</v>
      </c>
      <c r="C1243" s="76">
        <v>45180</v>
      </c>
      <c r="D1243" s="76">
        <v>45246</v>
      </c>
      <c r="E1243" s="4" t="s">
        <v>940</v>
      </c>
      <c r="F1243" s="4" t="s">
        <v>3867</v>
      </c>
      <c r="G1243" s="4" t="s">
        <v>942</v>
      </c>
      <c r="H1243" s="4" t="s">
        <v>493</v>
      </c>
      <c r="I1243" s="4" t="s">
        <v>2438</v>
      </c>
      <c r="J1243" s="4" t="s">
        <v>2438</v>
      </c>
      <c r="K1243" s="4" t="s">
        <v>493</v>
      </c>
      <c r="L1243" s="4">
        <v>8</v>
      </c>
      <c r="M1243" s="4" t="s">
        <v>77</v>
      </c>
      <c r="N1243" s="4">
        <v>118.72</v>
      </c>
      <c r="O1243" s="4">
        <v>84.15</v>
      </c>
      <c r="P1243" s="4" t="s">
        <v>78</v>
      </c>
      <c r="Q1243" s="77">
        <v>45281.628472222219</v>
      </c>
      <c r="R1243" s="4">
        <v>949.76</v>
      </c>
      <c r="S1243" s="4">
        <v>673.2</v>
      </c>
      <c r="T1243" s="4" t="str">
        <f>VLOOKUP(E1243,zamiana!A:B,2,0)</f>
        <v>ALSTOM KTW</v>
      </c>
    </row>
    <row r="1244" spans="1:20" x14ac:dyDescent="0.3">
      <c r="A1244" s="4" t="s">
        <v>7038</v>
      </c>
      <c r="B1244" s="76">
        <v>45182</v>
      </c>
      <c r="C1244" s="76">
        <v>45180</v>
      </c>
      <c r="D1244" s="76">
        <v>45246</v>
      </c>
      <c r="E1244" s="4" t="s">
        <v>940</v>
      </c>
      <c r="F1244" s="4" t="s">
        <v>3867</v>
      </c>
      <c r="G1244" s="4" t="s">
        <v>942</v>
      </c>
      <c r="H1244" s="4" t="s">
        <v>493</v>
      </c>
      <c r="I1244" s="4" t="s">
        <v>1755</v>
      </c>
      <c r="J1244" s="4" t="s">
        <v>1755</v>
      </c>
      <c r="K1244" s="4" t="s">
        <v>493</v>
      </c>
      <c r="L1244" s="4">
        <v>8</v>
      </c>
      <c r="M1244" s="4" t="s">
        <v>77</v>
      </c>
      <c r="N1244" s="4">
        <v>75.62</v>
      </c>
      <c r="O1244" s="4">
        <v>51.82</v>
      </c>
      <c r="P1244" s="4" t="s">
        <v>78</v>
      </c>
      <c r="Q1244" s="77">
        <v>45281.628472222219</v>
      </c>
      <c r="R1244" s="4">
        <v>604.96</v>
      </c>
      <c r="S1244" s="4">
        <v>414.56</v>
      </c>
      <c r="T1244" s="4" t="str">
        <f>VLOOKUP(E1244,zamiana!A:B,2,0)</f>
        <v>ALSTOM KTW</v>
      </c>
    </row>
    <row r="1245" spans="1:20" x14ac:dyDescent="0.3">
      <c r="A1245" s="4" t="s">
        <v>7038</v>
      </c>
      <c r="B1245" s="76">
        <v>45182</v>
      </c>
      <c r="C1245" s="76">
        <v>45180</v>
      </c>
      <c r="D1245" s="76">
        <v>45246</v>
      </c>
      <c r="E1245" s="4" t="s">
        <v>940</v>
      </c>
      <c r="F1245" s="4" t="s">
        <v>3867</v>
      </c>
      <c r="G1245" s="4" t="s">
        <v>942</v>
      </c>
      <c r="H1245" s="4" t="s">
        <v>493</v>
      </c>
      <c r="I1245" s="4" t="s">
        <v>1182</v>
      </c>
      <c r="J1245" s="4" t="s">
        <v>499</v>
      </c>
      <c r="K1245" s="4" t="s">
        <v>493</v>
      </c>
      <c r="L1245" s="4">
        <v>6</v>
      </c>
      <c r="M1245" s="4" t="s">
        <v>77</v>
      </c>
      <c r="N1245" s="4">
        <v>19.309999999999999</v>
      </c>
      <c r="O1245" s="4">
        <v>8.7100000000000009</v>
      </c>
      <c r="P1245" s="4" t="s">
        <v>78</v>
      </c>
      <c r="Q1245" s="77">
        <v>45281.652777777781</v>
      </c>
      <c r="R1245" s="4">
        <v>115.86</v>
      </c>
      <c r="S1245" s="4">
        <v>52.26</v>
      </c>
      <c r="T1245" s="4" t="str">
        <f>VLOOKUP(E1245,zamiana!A:B,2,0)</f>
        <v>ALSTOM KTW</v>
      </c>
    </row>
    <row r="1246" spans="1:20" x14ac:dyDescent="0.3">
      <c r="A1246" s="4" t="s">
        <v>7038</v>
      </c>
      <c r="B1246" s="76">
        <v>45182</v>
      </c>
      <c r="C1246" s="76">
        <v>45180</v>
      </c>
      <c r="D1246" s="76">
        <v>45246</v>
      </c>
      <c r="E1246" s="4" t="s">
        <v>940</v>
      </c>
      <c r="F1246" s="4" t="s">
        <v>3867</v>
      </c>
      <c r="G1246" s="4" t="s">
        <v>942</v>
      </c>
      <c r="H1246" s="4" t="s">
        <v>493</v>
      </c>
      <c r="I1246" s="4" t="s">
        <v>1199</v>
      </c>
      <c r="J1246" s="4" t="s">
        <v>1200</v>
      </c>
      <c r="K1246" s="4" t="s">
        <v>493</v>
      </c>
      <c r="L1246" s="4">
        <v>8</v>
      </c>
      <c r="M1246" s="4" t="s">
        <v>77</v>
      </c>
      <c r="N1246" s="4">
        <v>8.8699999999999992</v>
      </c>
      <c r="O1246" s="4">
        <v>7.2</v>
      </c>
      <c r="P1246" s="4" t="s">
        <v>78</v>
      </c>
      <c r="Q1246" s="77">
        <v>45173.662499999999</v>
      </c>
      <c r="R1246" s="4">
        <v>70.959999999999994</v>
      </c>
      <c r="S1246" s="4">
        <v>57.6</v>
      </c>
      <c r="T1246" s="4" t="str">
        <f>VLOOKUP(E1246,zamiana!A:B,2,0)</f>
        <v>ALSTOM KTW</v>
      </c>
    </row>
    <row r="1247" spans="1:20" x14ac:dyDescent="0.3">
      <c r="A1247" s="4" t="s">
        <v>7038</v>
      </c>
      <c r="B1247" s="76">
        <v>45182</v>
      </c>
      <c r="C1247" s="76">
        <v>45180</v>
      </c>
      <c r="D1247" s="76">
        <v>45246</v>
      </c>
      <c r="E1247" s="4" t="s">
        <v>940</v>
      </c>
      <c r="F1247" s="4" t="s">
        <v>3867</v>
      </c>
      <c r="G1247" s="4" t="s">
        <v>942</v>
      </c>
      <c r="H1247" s="4" t="s">
        <v>493</v>
      </c>
      <c r="I1247" s="4" t="s">
        <v>1458</v>
      </c>
      <c r="J1247" s="4" t="s">
        <v>1458</v>
      </c>
      <c r="K1247" s="4" t="s">
        <v>493</v>
      </c>
      <c r="L1247" s="4">
        <v>10</v>
      </c>
      <c r="M1247" s="4" t="s">
        <v>77</v>
      </c>
      <c r="N1247" s="4">
        <v>35.47</v>
      </c>
      <c r="O1247" s="4">
        <v>18.350000000000001</v>
      </c>
      <c r="P1247" s="4" t="s">
        <v>78</v>
      </c>
      <c r="Q1247" s="77">
        <v>45281.628472222219</v>
      </c>
      <c r="R1247" s="4">
        <v>354.7</v>
      </c>
      <c r="S1247" s="4">
        <v>183.5</v>
      </c>
      <c r="T1247" s="4" t="str">
        <f>VLOOKUP(E1247,zamiana!A:B,2,0)</f>
        <v>ALSTOM KTW</v>
      </c>
    </row>
    <row r="1248" spans="1:20" x14ac:dyDescent="0.3">
      <c r="A1248" s="4" t="s">
        <v>7038</v>
      </c>
      <c r="B1248" s="76">
        <v>45182</v>
      </c>
      <c r="C1248" s="76">
        <v>45180</v>
      </c>
      <c r="D1248" s="76">
        <v>45246</v>
      </c>
      <c r="E1248" s="4" t="s">
        <v>940</v>
      </c>
      <c r="F1248" s="4" t="s">
        <v>3867</v>
      </c>
      <c r="G1248" s="4" t="s">
        <v>942</v>
      </c>
      <c r="H1248" s="4" t="s">
        <v>493</v>
      </c>
      <c r="I1248" s="4" t="s">
        <v>1792</v>
      </c>
      <c r="J1248" s="4" t="s">
        <v>1792</v>
      </c>
      <c r="K1248" s="4" t="s">
        <v>493</v>
      </c>
      <c r="L1248" s="4">
        <v>8</v>
      </c>
      <c r="M1248" s="4" t="s">
        <v>77</v>
      </c>
      <c r="N1248" s="4">
        <v>70.73</v>
      </c>
      <c r="O1248" s="4">
        <v>58.52</v>
      </c>
      <c r="P1248" s="4" t="s">
        <v>78</v>
      </c>
      <c r="Q1248" s="77">
        <v>45281.628472222219</v>
      </c>
      <c r="R1248" s="4">
        <v>565.84</v>
      </c>
      <c r="S1248" s="4">
        <v>468.16</v>
      </c>
      <c r="T1248" s="4" t="str">
        <f>VLOOKUP(E1248,zamiana!A:B,2,0)</f>
        <v>ALSTOM KTW</v>
      </c>
    </row>
    <row r="1249" spans="1:20" x14ac:dyDescent="0.3">
      <c r="A1249" s="4" t="s">
        <v>7038</v>
      </c>
      <c r="B1249" s="76">
        <v>45182</v>
      </c>
      <c r="C1249" s="76">
        <v>45180</v>
      </c>
      <c r="D1249" s="76">
        <v>45246</v>
      </c>
      <c r="E1249" s="4" t="s">
        <v>940</v>
      </c>
      <c r="F1249" s="4" t="s">
        <v>3867</v>
      </c>
      <c r="G1249" s="4" t="s">
        <v>942</v>
      </c>
      <c r="H1249" s="4" t="s">
        <v>493</v>
      </c>
      <c r="I1249" s="4" t="s">
        <v>1548</v>
      </c>
      <c r="J1249" s="4" t="s">
        <v>1548</v>
      </c>
      <c r="K1249" s="4" t="s">
        <v>493</v>
      </c>
      <c r="L1249" s="4">
        <v>10</v>
      </c>
      <c r="M1249" s="4" t="s">
        <v>77</v>
      </c>
      <c r="N1249" s="4">
        <v>48.1</v>
      </c>
      <c r="O1249" s="4">
        <v>27.27</v>
      </c>
      <c r="P1249" s="4" t="s">
        <v>78</v>
      </c>
      <c r="Q1249" s="77">
        <v>45281.628472222219</v>
      </c>
      <c r="R1249" s="4">
        <v>481</v>
      </c>
      <c r="S1249" s="4">
        <v>272.7</v>
      </c>
      <c r="T1249" s="4" t="str">
        <f>VLOOKUP(E1249,zamiana!A:B,2,0)</f>
        <v>ALSTOM KTW</v>
      </c>
    </row>
    <row r="1250" spans="1:20" x14ac:dyDescent="0.3">
      <c r="A1250" s="4" t="s">
        <v>7038</v>
      </c>
      <c r="B1250" s="76">
        <v>45182</v>
      </c>
      <c r="C1250" s="76">
        <v>45180</v>
      </c>
      <c r="D1250" s="76">
        <v>45246</v>
      </c>
      <c r="E1250" s="4" t="s">
        <v>940</v>
      </c>
      <c r="F1250" s="4" t="s">
        <v>3867</v>
      </c>
      <c r="G1250" s="4" t="s">
        <v>942</v>
      </c>
      <c r="H1250" s="4" t="s">
        <v>493</v>
      </c>
      <c r="I1250" s="4" t="s">
        <v>1848</v>
      </c>
      <c r="J1250" s="4" t="s">
        <v>1848</v>
      </c>
      <c r="K1250" s="4" t="s">
        <v>493</v>
      </c>
      <c r="L1250" s="4">
        <v>10</v>
      </c>
      <c r="M1250" s="4" t="s">
        <v>77</v>
      </c>
      <c r="N1250" s="4">
        <v>70.31</v>
      </c>
      <c r="O1250" s="4">
        <v>120.69</v>
      </c>
      <c r="P1250" s="4" t="s">
        <v>78</v>
      </c>
      <c r="Q1250" s="77">
        <v>45281.628472222219</v>
      </c>
      <c r="R1250" s="4">
        <v>703.1</v>
      </c>
      <c r="S1250" s="4">
        <v>1206.9000000000001</v>
      </c>
      <c r="T1250" s="4" t="str">
        <f>VLOOKUP(E1250,zamiana!A:B,2,0)</f>
        <v>ALSTOM KTW</v>
      </c>
    </row>
    <row r="1251" spans="1:20" x14ac:dyDescent="0.3">
      <c r="A1251" s="4" t="s">
        <v>7038</v>
      </c>
      <c r="B1251" s="76">
        <v>45182</v>
      </c>
      <c r="C1251" s="76">
        <v>45180</v>
      </c>
      <c r="D1251" s="76">
        <v>45246</v>
      </c>
      <c r="E1251" s="4" t="s">
        <v>940</v>
      </c>
      <c r="F1251" s="4" t="s">
        <v>3867</v>
      </c>
      <c r="G1251" s="4" t="s">
        <v>942</v>
      </c>
      <c r="H1251" s="4" t="s">
        <v>493</v>
      </c>
      <c r="I1251" s="4" t="s">
        <v>1847</v>
      </c>
      <c r="J1251" s="4" t="s">
        <v>1847</v>
      </c>
      <c r="K1251" s="4" t="s">
        <v>493</v>
      </c>
      <c r="L1251" s="4">
        <v>10</v>
      </c>
      <c r="M1251" s="4" t="s">
        <v>77</v>
      </c>
      <c r="N1251" s="4">
        <v>60.96</v>
      </c>
      <c r="O1251" s="4">
        <v>107.29</v>
      </c>
      <c r="P1251" s="4" t="s">
        <v>78</v>
      </c>
      <c r="Q1251" s="77">
        <v>45281.628472222219</v>
      </c>
      <c r="R1251" s="4">
        <v>609.6</v>
      </c>
      <c r="S1251" s="4">
        <v>1072.9000000000001</v>
      </c>
      <c r="T1251" s="4" t="str">
        <f>VLOOKUP(E1251,zamiana!A:B,2,0)</f>
        <v>ALSTOM KTW</v>
      </c>
    </row>
    <row r="1252" spans="1:20" x14ac:dyDescent="0.3">
      <c r="A1252" s="4" t="s">
        <v>7038</v>
      </c>
      <c r="B1252" s="76">
        <v>45182</v>
      </c>
      <c r="C1252" s="76">
        <v>45180</v>
      </c>
      <c r="D1252" s="76">
        <v>45246</v>
      </c>
      <c r="E1252" s="4" t="s">
        <v>940</v>
      </c>
      <c r="F1252" s="4" t="s">
        <v>3867</v>
      </c>
      <c r="G1252" s="4" t="s">
        <v>942</v>
      </c>
      <c r="H1252" s="4" t="s">
        <v>493</v>
      </c>
      <c r="I1252" s="4" t="s">
        <v>2229</v>
      </c>
      <c r="J1252" s="4" t="s">
        <v>2230</v>
      </c>
      <c r="K1252" s="4" t="s">
        <v>493</v>
      </c>
      <c r="L1252" s="4">
        <v>10</v>
      </c>
      <c r="M1252" s="4" t="s">
        <v>77</v>
      </c>
      <c r="N1252" s="4">
        <v>99.77</v>
      </c>
      <c r="O1252" s="4">
        <v>59.58</v>
      </c>
      <c r="P1252" s="4" t="s">
        <v>78</v>
      </c>
      <c r="Q1252" s="77">
        <v>45281.65347222222</v>
      </c>
      <c r="R1252" s="4">
        <v>997.7</v>
      </c>
      <c r="S1252" s="4">
        <v>595.79999999999995</v>
      </c>
      <c r="T1252" s="4" t="str">
        <f>VLOOKUP(E1252,zamiana!A:B,2,0)</f>
        <v>ALSTOM KTW</v>
      </c>
    </row>
    <row r="1253" spans="1:20" x14ac:dyDescent="0.3">
      <c r="A1253" s="4" t="s">
        <v>7038</v>
      </c>
      <c r="B1253" s="76">
        <v>45182</v>
      </c>
      <c r="C1253" s="76">
        <v>45180</v>
      </c>
      <c r="D1253" s="76">
        <v>45246</v>
      </c>
      <c r="E1253" s="4" t="s">
        <v>940</v>
      </c>
      <c r="F1253" s="4" t="s">
        <v>3867</v>
      </c>
      <c r="G1253" s="4" t="s">
        <v>942</v>
      </c>
      <c r="H1253" s="4" t="s">
        <v>493</v>
      </c>
      <c r="I1253" s="4" t="s">
        <v>1547</v>
      </c>
      <c r="J1253" s="4" t="s">
        <v>1547</v>
      </c>
      <c r="K1253" s="4" t="s">
        <v>493</v>
      </c>
      <c r="L1253" s="4">
        <v>10</v>
      </c>
      <c r="M1253" s="4" t="s">
        <v>77</v>
      </c>
      <c r="N1253" s="4">
        <v>34.22</v>
      </c>
      <c r="O1253" s="4">
        <v>21.42</v>
      </c>
      <c r="P1253" s="4" t="s">
        <v>78</v>
      </c>
      <c r="Q1253" s="77">
        <v>45281.628472222219</v>
      </c>
      <c r="R1253" s="4">
        <v>342.2</v>
      </c>
      <c r="S1253" s="4">
        <v>214.2</v>
      </c>
      <c r="T1253" s="4" t="str">
        <f>VLOOKUP(E1253,zamiana!A:B,2,0)</f>
        <v>ALSTOM KTW</v>
      </c>
    </row>
    <row r="1254" spans="1:20" x14ac:dyDescent="0.3">
      <c r="A1254" s="4" t="s">
        <v>7038</v>
      </c>
      <c r="B1254" s="76">
        <v>45182</v>
      </c>
      <c r="C1254" s="76">
        <v>45180</v>
      </c>
      <c r="D1254" s="76">
        <v>45246</v>
      </c>
      <c r="E1254" s="4" t="s">
        <v>940</v>
      </c>
      <c r="F1254" s="4" t="s">
        <v>3867</v>
      </c>
      <c r="G1254" s="4" t="s">
        <v>942</v>
      </c>
      <c r="H1254" s="4" t="s">
        <v>493</v>
      </c>
      <c r="I1254" s="4" t="s">
        <v>1695</v>
      </c>
      <c r="J1254" s="4" t="s">
        <v>1695</v>
      </c>
      <c r="K1254" s="4" t="s">
        <v>493</v>
      </c>
      <c r="L1254" s="4">
        <v>2</v>
      </c>
      <c r="M1254" s="4" t="s">
        <v>77</v>
      </c>
      <c r="N1254" s="4">
        <v>66.849999999999994</v>
      </c>
      <c r="O1254" s="4">
        <v>39.200000000000003</v>
      </c>
      <c r="P1254" s="4" t="s">
        <v>78</v>
      </c>
      <c r="Q1254" s="77">
        <v>45281.628472222219</v>
      </c>
      <c r="R1254" s="4">
        <v>133.69999999999999</v>
      </c>
      <c r="S1254" s="4">
        <v>78.400000000000006</v>
      </c>
      <c r="T1254" s="4" t="str">
        <f>VLOOKUP(E1254,zamiana!A:B,2,0)</f>
        <v>ALSTOM KTW</v>
      </c>
    </row>
    <row r="1255" spans="1:20" x14ac:dyDescent="0.3">
      <c r="A1255" s="4" t="s">
        <v>7038</v>
      </c>
      <c r="B1255" s="76">
        <v>45182</v>
      </c>
      <c r="C1255" s="76">
        <v>45180</v>
      </c>
      <c r="D1255" s="76">
        <v>45246</v>
      </c>
      <c r="E1255" s="4" t="s">
        <v>940</v>
      </c>
      <c r="F1255" s="4" t="s">
        <v>3867</v>
      </c>
      <c r="G1255" s="4" t="s">
        <v>942</v>
      </c>
      <c r="H1255" s="4" t="s">
        <v>493</v>
      </c>
      <c r="I1255" s="4" t="s">
        <v>1258</v>
      </c>
      <c r="J1255" s="4" t="s">
        <v>1259</v>
      </c>
      <c r="K1255" s="4" t="s">
        <v>493</v>
      </c>
      <c r="L1255" s="4">
        <v>36</v>
      </c>
      <c r="M1255" s="4" t="s">
        <v>77</v>
      </c>
      <c r="N1255" s="4">
        <v>5.36</v>
      </c>
      <c r="O1255" s="4">
        <v>6.2</v>
      </c>
      <c r="P1255" s="4" t="s">
        <v>78</v>
      </c>
      <c r="Q1255" s="77">
        <v>45173.662499999999</v>
      </c>
      <c r="R1255" s="4">
        <v>192.96</v>
      </c>
      <c r="S1255" s="4">
        <v>223.2</v>
      </c>
      <c r="T1255" s="4" t="str">
        <f>VLOOKUP(E1255,zamiana!A:B,2,0)</f>
        <v>ALSTOM KTW</v>
      </c>
    </row>
    <row r="1256" spans="1:20" x14ac:dyDescent="0.3">
      <c r="A1256" s="4" t="s">
        <v>7038</v>
      </c>
      <c r="B1256" s="76">
        <v>45182</v>
      </c>
      <c r="C1256" s="76">
        <v>45180</v>
      </c>
      <c r="D1256" s="76">
        <v>45246</v>
      </c>
      <c r="E1256" s="4" t="s">
        <v>940</v>
      </c>
      <c r="F1256" s="4" t="s">
        <v>3867</v>
      </c>
      <c r="G1256" s="4" t="s">
        <v>942</v>
      </c>
      <c r="H1256" s="4" t="s">
        <v>493</v>
      </c>
      <c r="I1256" s="4" t="s">
        <v>1177</v>
      </c>
      <c r="J1256" s="4" t="s">
        <v>1178</v>
      </c>
      <c r="K1256" s="4" t="s">
        <v>493</v>
      </c>
      <c r="L1256" s="4">
        <v>26</v>
      </c>
      <c r="M1256" s="4" t="s">
        <v>77</v>
      </c>
      <c r="N1256" s="4">
        <v>6.78</v>
      </c>
      <c r="O1256" s="4">
        <v>5.5</v>
      </c>
      <c r="P1256" s="4" t="s">
        <v>78</v>
      </c>
      <c r="Q1256" s="77">
        <v>45173.662499999999</v>
      </c>
      <c r="R1256" s="4">
        <v>176.28</v>
      </c>
      <c r="S1256" s="4">
        <v>143</v>
      </c>
      <c r="T1256" s="4" t="str">
        <f>VLOOKUP(E1256,zamiana!A:B,2,0)</f>
        <v>ALSTOM KTW</v>
      </c>
    </row>
    <row r="1257" spans="1:20" x14ac:dyDescent="0.3">
      <c r="A1257" s="4" t="s">
        <v>7038</v>
      </c>
      <c r="B1257" s="76">
        <v>45182</v>
      </c>
      <c r="C1257" s="76">
        <v>45180</v>
      </c>
      <c r="D1257" s="76">
        <v>45246</v>
      </c>
      <c r="E1257" s="4" t="s">
        <v>940</v>
      </c>
      <c r="F1257" s="4" t="s">
        <v>3867</v>
      </c>
      <c r="G1257" s="4" t="s">
        <v>942</v>
      </c>
      <c r="H1257" s="4" t="s">
        <v>493</v>
      </c>
      <c r="I1257" s="4" t="s">
        <v>1485</v>
      </c>
      <c r="J1257" s="4" t="s">
        <v>502</v>
      </c>
      <c r="K1257" s="4" t="s">
        <v>493</v>
      </c>
      <c r="L1257" s="4">
        <v>4</v>
      </c>
      <c r="M1257" s="4" t="s">
        <v>77</v>
      </c>
      <c r="N1257" s="4">
        <v>36</v>
      </c>
      <c r="O1257" s="4">
        <v>16.75</v>
      </c>
      <c r="P1257" s="4" t="s">
        <v>78</v>
      </c>
      <c r="Q1257" s="77">
        <v>45281.628472222219</v>
      </c>
      <c r="R1257" s="4">
        <v>144</v>
      </c>
      <c r="S1257" s="4">
        <v>67</v>
      </c>
      <c r="T1257" s="4" t="str">
        <f>VLOOKUP(E1257,zamiana!A:B,2,0)</f>
        <v>ALSTOM KTW</v>
      </c>
    </row>
    <row r="1258" spans="1:20" x14ac:dyDescent="0.3">
      <c r="A1258" s="4" t="s">
        <v>7038</v>
      </c>
      <c r="B1258" s="76">
        <v>45182</v>
      </c>
      <c r="C1258" s="76">
        <v>45180</v>
      </c>
      <c r="D1258" s="76">
        <v>45246</v>
      </c>
      <c r="E1258" s="4" t="s">
        <v>940</v>
      </c>
      <c r="F1258" s="4" t="s">
        <v>3867</v>
      </c>
      <c r="G1258" s="4" t="s">
        <v>942</v>
      </c>
      <c r="H1258" s="4" t="s">
        <v>493</v>
      </c>
      <c r="I1258" s="4" t="s">
        <v>3604</v>
      </c>
      <c r="J1258" s="4" t="s">
        <v>3604</v>
      </c>
      <c r="K1258" s="4" t="s">
        <v>493</v>
      </c>
      <c r="L1258" s="4">
        <v>6</v>
      </c>
      <c r="M1258" s="4" t="s">
        <v>77</v>
      </c>
      <c r="N1258" s="4">
        <v>28.7</v>
      </c>
      <c r="O1258" s="4">
        <v>7.79</v>
      </c>
      <c r="P1258" s="4" t="s">
        <v>78</v>
      </c>
      <c r="Q1258" s="77">
        <v>45281.676388888889</v>
      </c>
      <c r="R1258" s="4">
        <v>172.2</v>
      </c>
      <c r="S1258" s="4">
        <v>46.74</v>
      </c>
      <c r="T1258" s="4" t="str">
        <f>VLOOKUP(E1258,zamiana!A:B,2,0)</f>
        <v>ALSTOM KTW</v>
      </c>
    </row>
    <row r="1259" spans="1:20" x14ac:dyDescent="0.3">
      <c r="A1259" s="4" t="s">
        <v>7038</v>
      </c>
      <c r="B1259" s="76">
        <v>45182</v>
      </c>
      <c r="C1259" s="76">
        <v>45180</v>
      </c>
      <c r="D1259" s="76">
        <v>45246</v>
      </c>
      <c r="E1259" s="4" t="s">
        <v>940</v>
      </c>
      <c r="F1259" s="4" t="s">
        <v>3867</v>
      </c>
      <c r="G1259" s="4" t="s">
        <v>942</v>
      </c>
      <c r="H1259" s="4" t="s">
        <v>493</v>
      </c>
      <c r="I1259" s="4" t="s">
        <v>3171</v>
      </c>
      <c r="J1259" s="4" t="s">
        <v>3172</v>
      </c>
      <c r="K1259" s="4" t="s">
        <v>1143</v>
      </c>
      <c r="L1259" s="4">
        <v>2</v>
      </c>
      <c r="M1259" s="4" t="s">
        <v>77</v>
      </c>
      <c r="N1259" s="4">
        <v>173.69</v>
      </c>
      <c r="O1259" s="4">
        <v>122.54</v>
      </c>
      <c r="P1259" s="4" t="s">
        <v>78</v>
      </c>
      <c r="Q1259" s="77">
        <v>45281.683333333334</v>
      </c>
      <c r="R1259" s="4">
        <v>347.38</v>
      </c>
      <c r="S1259" s="4">
        <v>245.08</v>
      </c>
      <c r="T1259" s="4" t="str">
        <f>VLOOKUP(E1259,zamiana!A:B,2,0)</f>
        <v>ALSTOM KTW</v>
      </c>
    </row>
    <row r="1260" spans="1:20" x14ac:dyDescent="0.3">
      <c r="A1260" s="4" t="s">
        <v>7038</v>
      </c>
      <c r="B1260" s="76">
        <v>45182</v>
      </c>
      <c r="C1260" s="76">
        <v>45180</v>
      </c>
      <c r="D1260" s="76">
        <v>45246</v>
      </c>
      <c r="E1260" s="4" t="s">
        <v>940</v>
      </c>
      <c r="F1260" s="4" t="s">
        <v>3867</v>
      </c>
      <c r="G1260" s="4" t="s">
        <v>942</v>
      </c>
      <c r="H1260" s="4" t="s">
        <v>493</v>
      </c>
      <c r="I1260" s="4" t="s">
        <v>3178</v>
      </c>
      <c r="J1260" s="4" t="s">
        <v>3179</v>
      </c>
      <c r="K1260" s="4" t="s">
        <v>1143</v>
      </c>
      <c r="L1260" s="4">
        <v>2</v>
      </c>
      <c r="M1260" s="4" t="s">
        <v>77</v>
      </c>
      <c r="N1260" s="4">
        <v>173.69</v>
      </c>
      <c r="O1260" s="4">
        <v>122.54</v>
      </c>
      <c r="P1260" s="4" t="s">
        <v>78</v>
      </c>
      <c r="Q1260" s="77">
        <v>45281.683333333334</v>
      </c>
      <c r="R1260" s="4">
        <v>347.38</v>
      </c>
      <c r="S1260" s="4">
        <v>245.08</v>
      </c>
      <c r="T1260" s="4" t="str">
        <f>VLOOKUP(E1260,zamiana!A:B,2,0)</f>
        <v>ALSTOM KTW</v>
      </c>
    </row>
    <row r="1261" spans="1:20" x14ac:dyDescent="0.3">
      <c r="A1261" s="4" t="s">
        <v>7038</v>
      </c>
      <c r="B1261" s="76">
        <v>45182</v>
      </c>
      <c r="C1261" s="76">
        <v>45180</v>
      </c>
      <c r="D1261" s="76">
        <v>45246</v>
      </c>
      <c r="E1261" s="4" t="s">
        <v>940</v>
      </c>
      <c r="F1261" s="4" t="s">
        <v>3867</v>
      </c>
      <c r="G1261" s="4" t="s">
        <v>942</v>
      </c>
      <c r="H1261" s="4" t="s">
        <v>493</v>
      </c>
      <c r="I1261" s="4" t="s">
        <v>1482</v>
      </c>
      <c r="J1261" s="4" t="s">
        <v>499</v>
      </c>
      <c r="K1261" s="4" t="s">
        <v>493</v>
      </c>
      <c r="L1261" s="4">
        <v>1</v>
      </c>
      <c r="M1261" s="4" t="s">
        <v>77</v>
      </c>
      <c r="N1261" s="4">
        <v>31.84</v>
      </c>
      <c r="O1261" s="4">
        <v>16.82</v>
      </c>
      <c r="P1261" s="4" t="s">
        <v>78</v>
      </c>
      <c r="Q1261" s="77">
        <v>45281.652777777781</v>
      </c>
      <c r="R1261" s="4">
        <v>31.84</v>
      </c>
      <c r="S1261" s="4">
        <v>16.82</v>
      </c>
      <c r="T1261" s="4" t="str">
        <f>VLOOKUP(E1261,zamiana!A:B,2,0)</f>
        <v>ALSTOM KTW</v>
      </c>
    </row>
    <row r="1262" spans="1:20" x14ac:dyDescent="0.3">
      <c r="A1262" s="4" t="s">
        <v>7038</v>
      </c>
      <c r="B1262" s="76">
        <v>45182</v>
      </c>
      <c r="C1262" s="76">
        <v>45180</v>
      </c>
      <c r="D1262" s="76">
        <v>45246</v>
      </c>
      <c r="E1262" s="4" t="s">
        <v>940</v>
      </c>
      <c r="F1262" s="4" t="s">
        <v>3867</v>
      </c>
      <c r="G1262" s="4" t="s">
        <v>942</v>
      </c>
      <c r="H1262" s="4" t="s">
        <v>493</v>
      </c>
      <c r="I1262" s="4" t="s">
        <v>1482</v>
      </c>
      <c r="J1262" s="4" t="s">
        <v>499</v>
      </c>
      <c r="K1262" s="4" t="s">
        <v>493</v>
      </c>
      <c r="L1262" s="4">
        <v>5</v>
      </c>
      <c r="M1262" s="4" t="s">
        <v>77</v>
      </c>
      <c r="N1262" s="4">
        <v>31.84</v>
      </c>
      <c r="O1262" s="4">
        <v>16.82</v>
      </c>
      <c r="P1262" s="4" t="s">
        <v>78</v>
      </c>
      <c r="Q1262" s="77">
        <v>45281.652777777781</v>
      </c>
      <c r="R1262" s="4">
        <v>159.19999999999999</v>
      </c>
      <c r="S1262" s="4">
        <v>84.1</v>
      </c>
      <c r="T1262" s="4" t="str">
        <f>VLOOKUP(E1262,zamiana!A:B,2,0)</f>
        <v>ALSTOM KTW</v>
      </c>
    </row>
    <row r="1263" spans="1:20" x14ac:dyDescent="0.3">
      <c r="A1263" s="4" t="s">
        <v>7038</v>
      </c>
      <c r="B1263" s="76">
        <v>45182</v>
      </c>
      <c r="C1263" s="76">
        <v>45180</v>
      </c>
      <c r="D1263" s="76">
        <v>45246</v>
      </c>
      <c r="E1263" s="4" t="s">
        <v>940</v>
      </c>
      <c r="F1263" s="4" t="s">
        <v>3867</v>
      </c>
      <c r="G1263" s="4" t="s">
        <v>942</v>
      </c>
      <c r="H1263" s="4" t="s">
        <v>493</v>
      </c>
      <c r="I1263" s="4" t="s">
        <v>3585</v>
      </c>
      <c r="J1263" s="4" t="s">
        <v>3586</v>
      </c>
      <c r="K1263" s="4" t="s">
        <v>1143</v>
      </c>
      <c r="L1263" s="4">
        <v>2</v>
      </c>
      <c r="M1263" s="4" t="s">
        <v>77</v>
      </c>
      <c r="N1263" s="4">
        <v>704.12</v>
      </c>
      <c r="O1263" s="4">
        <v>287.73</v>
      </c>
      <c r="P1263" s="4" t="s">
        <v>78</v>
      </c>
      <c r="Q1263" s="77">
        <v>45281.683333333334</v>
      </c>
      <c r="R1263" s="4">
        <v>1408.24</v>
      </c>
      <c r="S1263" s="4">
        <v>575.46</v>
      </c>
      <c r="T1263" s="4" t="str">
        <f>VLOOKUP(E1263,zamiana!A:B,2,0)</f>
        <v>ALSTOM KTW</v>
      </c>
    </row>
    <row r="1264" spans="1:20" x14ac:dyDescent="0.3">
      <c r="A1264" s="4" t="s">
        <v>7038</v>
      </c>
      <c r="B1264" s="76">
        <v>45182</v>
      </c>
      <c r="C1264" s="76">
        <v>45180</v>
      </c>
      <c r="D1264" s="76">
        <v>45246</v>
      </c>
      <c r="E1264" s="4" t="s">
        <v>940</v>
      </c>
      <c r="F1264" s="4" t="s">
        <v>3867</v>
      </c>
      <c r="G1264" s="4" t="s">
        <v>942</v>
      </c>
      <c r="H1264" s="4" t="s">
        <v>493</v>
      </c>
      <c r="I1264" s="4" t="s">
        <v>3189</v>
      </c>
      <c r="J1264" s="4" t="s">
        <v>3190</v>
      </c>
      <c r="K1264" s="4" t="s">
        <v>1143</v>
      </c>
      <c r="L1264" s="4">
        <v>2</v>
      </c>
      <c r="M1264" s="4" t="s">
        <v>77</v>
      </c>
      <c r="N1264" s="4">
        <v>704.12</v>
      </c>
      <c r="O1264" s="4">
        <v>285.33</v>
      </c>
      <c r="P1264" s="4" t="s">
        <v>78</v>
      </c>
      <c r="Q1264" s="77">
        <v>45281.683333333334</v>
      </c>
      <c r="R1264" s="4">
        <v>1408.24</v>
      </c>
      <c r="S1264" s="4">
        <v>570.66</v>
      </c>
      <c r="T1264" s="4" t="str">
        <f>VLOOKUP(E1264,zamiana!A:B,2,0)</f>
        <v>ALSTOM KTW</v>
      </c>
    </row>
    <row r="1265" spans="1:20" x14ac:dyDescent="0.3">
      <c r="A1265" s="4" t="s">
        <v>7038</v>
      </c>
      <c r="B1265" s="76">
        <v>45182</v>
      </c>
      <c r="C1265" s="76">
        <v>45180</v>
      </c>
      <c r="D1265" s="76">
        <v>45246</v>
      </c>
      <c r="E1265" s="4" t="s">
        <v>940</v>
      </c>
      <c r="F1265" s="4" t="s">
        <v>3867</v>
      </c>
      <c r="G1265" s="4" t="s">
        <v>942</v>
      </c>
      <c r="H1265" s="4" t="s">
        <v>493</v>
      </c>
      <c r="I1265" s="4" t="s">
        <v>1481</v>
      </c>
      <c r="J1265" s="4" t="s">
        <v>499</v>
      </c>
      <c r="K1265" s="4" t="s">
        <v>493</v>
      </c>
      <c r="L1265" s="4">
        <v>4</v>
      </c>
      <c r="M1265" s="4" t="s">
        <v>77</v>
      </c>
      <c r="N1265" s="4">
        <v>33.18</v>
      </c>
      <c r="O1265" s="4">
        <v>15.91</v>
      </c>
      <c r="P1265" s="4" t="s">
        <v>78</v>
      </c>
      <c r="Q1265" s="77">
        <v>45281.628472222219</v>
      </c>
      <c r="R1265" s="4">
        <v>132.72</v>
      </c>
      <c r="S1265" s="4">
        <v>63.64</v>
      </c>
      <c r="T1265" s="4" t="str">
        <f>VLOOKUP(E1265,zamiana!A:B,2,0)</f>
        <v>ALSTOM KTW</v>
      </c>
    </row>
    <row r="1266" spans="1:20" x14ac:dyDescent="0.3">
      <c r="A1266" s="4" t="s">
        <v>7038</v>
      </c>
      <c r="B1266" s="76">
        <v>45182</v>
      </c>
      <c r="C1266" s="76">
        <v>45180</v>
      </c>
      <c r="D1266" s="76">
        <v>45246</v>
      </c>
      <c r="E1266" s="4" t="s">
        <v>940</v>
      </c>
      <c r="F1266" s="4" t="s">
        <v>3867</v>
      </c>
      <c r="G1266" s="4" t="s">
        <v>942</v>
      </c>
      <c r="H1266" s="4" t="s">
        <v>493</v>
      </c>
      <c r="I1266" s="4" t="s">
        <v>2099</v>
      </c>
      <c r="J1266" s="4" t="s">
        <v>2099</v>
      </c>
      <c r="K1266" s="4" t="s">
        <v>516</v>
      </c>
      <c r="L1266" s="4">
        <v>26</v>
      </c>
      <c r="M1266" s="4" t="s">
        <v>77</v>
      </c>
      <c r="N1266" s="4">
        <v>62.4</v>
      </c>
      <c r="O1266" s="4">
        <v>80.540000000000006</v>
      </c>
      <c r="P1266" s="4" t="s">
        <v>78</v>
      </c>
      <c r="Q1266" s="77">
        <v>45173.662499999999</v>
      </c>
      <c r="R1266" s="4">
        <v>1622.4</v>
      </c>
      <c r="S1266" s="4">
        <v>2094.04</v>
      </c>
      <c r="T1266" s="4" t="str">
        <f>VLOOKUP(E1266,zamiana!A:B,2,0)</f>
        <v>ALSTOM KTW</v>
      </c>
    </row>
    <row r="1267" spans="1:20" x14ac:dyDescent="0.3">
      <c r="A1267" s="4" t="s">
        <v>7038</v>
      </c>
      <c r="B1267" s="76">
        <v>45182</v>
      </c>
      <c r="C1267" s="76">
        <v>45180</v>
      </c>
      <c r="D1267" s="76">
        <v>45246</v>
      </c>
      <c r="E1267" s="4" t="s">
        <v>940</v>
      </c>
      <c r="F1267" s="4" t="s">
        <v>3867</v>
      </c>
      <c r="G1267" s="4" t="s">
        <v>942</v>
      </c>
      <c r="H1267" s="4" t="s">
        <v>493</v>
      </c>
      <c r="I1267" s="4" t="s">
        <v>2547</v>
      </c>
      <c r="J1267" s="4" t="s">
        <v>499</v>
      </c>
      <c r="K1267" s="4" t="s">
        <v>1143</v>
      </c>
      <c r="L1267" s="4">
        <v>12</v>
      </c>
      <c r="M1267" s="4" t="s">
        <v>77</v>
      </c>
      <c r="N1267" s="4">
        <v>18.350000000000001</v>
      </c>
      <c r="O1267" s="4">
        <v>5.47</v>
      </c>
      <c r="P1267" s="4" t="s">
        <v>78</v>
      </c>
      <c r="Q1267" s="77">
        <v>45281.661805555559</v>
      </c>
      <c r="R1267" s="4">
        <v>220.2</v>
      </c>
      <c r="S1267" s="4">
        <v>65.64</v>
      </c>
      <c r="T1267" s="4" t="str">
        <f>VLOOKUP(E1267,zamiana!A:B,2,0)</f>
        <v>ALSTOM KTW</v>
      </c>
    </row>
    <row r="1268" spans="1:20" x14ac:dyDescent="0.3">
      <c r="A1268" s="4" t="s">
        <v>7038</v>
      </c>
      <c r="B1268" s="76">
        <v>45182</v>
      </c>
      <c r="C1268" s="76">
        <v>45180</v>
      </c>
      <c r="D1268" s="76">
        <v>45246</v>
      </c>
      <c r="E1268" s="4" t="s">
        <v>940</v>
      </c>
      <c r="F1268" s="4" t="s">
        <v>3867</v>
      </c>
      <c r="G1268" s="4" t="s">
        <v>942</v>
      </c>
      <c r="H1268" s="4" t="s">
        <v>493</v>
      </c>
      <c r="I1268" s="4" t="s">
        <v>1457</v>
      </c>
      <c r="J1268" s="4" t="s">
        <v>502</v>
      </c>
      <c r="K1268" s="4" t="s">
        <v>493</v>
      </c>
      <c r="L1268" s="4">
        <v>4</v>
      </c>
      <c r="M1268" s="4" t="s">
        <v>77</v>
      </c>
      <c r="N1268" s="4">
        <v>32.42</v>
      </c>
      <c r="O1268" s="4">
        <v>15.88</v>
      </c>
      <c r="P1268" s="4" t="s">
        <v>78</v>
      </c>
      <c r="Q1268" s="77">
        <v>45281.628472222219</v>
      </c>
      <c r="R1268" s="4">
        <v>129.68</v>
      </c>
      <c r="S1268" s="4">
        <v>63.52</v>
      </c>
      <c r="T1268" s="4" t="str">
        <f>VLOOKUP(E1268,zamiana!A:B,2,0)</f>
        <v>ALSTOM KTW</v>
      </c>
    </row>
    <row r="1269" spans="1:20" x14ac:dyDescent="0.3">
      <c r="A1269" s="4" t="s">
        <v>7038</v>
      </c>
      <c r="B1269" s="76">
        <v>45182</v>
      </c>
      <c r="C1269" s="76">
        <v>45180</v>
      </c>
      <c r="D1269" s="76">
        <v>45246</v>
      </c>
      <c r="E1269" s="4" t="s">
        <v>940</v>
      </c>
      <c r="F1269" s="4" t="s">
        <v>3867</v>
      </c>
      <c r="G1269" s="4" t="s">
        <v>942</v>
      </c>
      <c r="H1269" s="4" t="s">
        <v>493</v>
      </c>
      <c r="I1269" s="4" t="s">
        <v>1298</v>
      </c>
      <c r="J1269" s="4" t="s">
        <v>1299</v>
      </c>
      <c r="K1269" s="4" t="s">
        <v>1143</v>
      </c>
      <c r="L1269" s="4">
        <v>6</v>
      </c>
      <c r="M1269" s="4" t="s">
        <v>77</v>
      </c>
      <c r="N1269" s="4">
        <v>29.2</v>
      </c>
      <c r="O1269" s="4">
        <v>10.32</v>
      </c>
      <c r="P1269" s="4" t="s">
        <v>78</v>
      </c>
      <c r="Q1269" s="77">
        <v>45281.661805555559</v>
      </c>
      <c r="R1269" s="4">
        <v>175.2</v>
      </c>
      <c r="S1269" s="4">
        <v>61.92</v>
      </c>
      <c r="T1269" s="4" t="str">
        <f>VLOOKUP(E1269,zamiana!A:B,2,0)</f>
        <v>ALSTOM KTW</v>
      </c>
    </row>
    <row r="1270" spans="1:20" x14ac:dyDescent="0.3">
      <c r="A1270" s="4" t="s">
        <v>7038</v>
      </c>
      <c r="B1270" s="76">
        <v>45182</v>
      </c>
      <c r="C1270" s="76">
        <v>45180</v>
      </c>
      <c r="D1270" s="76">
        <v>45246</v>
      </c>
      <c r="E1270" s="4" t="s">
        <v>940</v>
      </c>
      <c r="F1270" s="4" t="s">
        <v>3867</v>
      </c>
      <c r="G1270" s="4" t="s">
        <v>942</v>
      </c>
      <c r="H1270" s="4" t="s">
        <v>493</v>
      </c>
      <c r="I1270" s="4" t="s">
        <v>2537</v>
      </c>
      <c r="J1270" s="4" t="s">
        <v>499</v>
      </c>
      <c r="K1270" s="4" t="s">
        <v>1143</v>
      </c>
      <c r="L1270" s="4">
        <v>10</v>
      </c>
      <c r="M1270" s="4" t="s">
        <v>77</v>
      </c>
      <c r="N1270" s="4">
        <v>21.1</v>
      </c>
      <c r="O1270" s="4">
        <v>7.41</v>
      </c>
      <c r="P1270" s="4" t="s">
        <v>78</v>
      </c>
      <c r="Q1270" s="77">
        <v>45281.661805555559</v>
      </c>
      <c r="R1270" s="4">
        <v>211</v>
      </c>
      <c r="S1270" s="4">
        <v>74.099999999999994</v>
      </c>
      <c r="T1270" s="4" t="str">
        <f>VLOOKUP(E1270,zamiana!A:B,2,0)</f>
        <v>ALSTOM KTW</v>
      </c>
    </row>
    <row r="1271" spans="1:20" x14ac:dyDescent="0.3">
      <c r="A1271" s="4" t="s">
        <v>7039</v>
      </c>
      <c r="B1271" s="76">
        <v>45180</v>
      </c>
      <c r="C1271" s="76">
        <v>45180</v>
      </c>
      <c r="D1271" s="76">
        <v>45246</v>
      </c>
      <c r="E1271" s="4" t="s">
        <v>940</v>
      </c>
      <c r="F1271" s="4" t="s">
        <v>3867</v>
      </c>
      <c r="G1271" s="4" t="s">
        <v>942</v>
      </c>
      <c r="H1271" s="4" t="s">
        <v>999</v>
      </c>
      <c r="I1271" s="4" t="s">
        <v>2055</v>
      </c>
      <c r="J1271" s="4" t="s">
        <v>2055</v>
      </c>
      <c r="K1271" s="4" t="s">
        <v>863</v>
      </c>
      <c r="L1271" s="4">
        <v>2</v>
      </c>
      <c r="M1271" s="4" t="s">
        <v>77</v>
      </c>
      <c r="N1271" s="4">
        <v>3700</v>
      </c>
      <c r="O1271" s="4">
        <v>1960.42</v>
      </c>
      <c r="P1271" s="4" t="s">
        <v>78</v>
      </c>
      <c r="Q1271" s="77">
        <v>45281.643750000003</v>
      </c>
      <c r="R1271" s="4">
        <v>7400</v>
      </c>
      <c r="S1271" s="4">
        <v>3920.84</v>
      </c>
      <c r="T1271" s="4" t="str">
        <f>VLOOKUP(E1271,zamiana!A:B,2,0)</f>
        <v>ALSTOM KTW</v>
      </c>
    </row>
    <row r="1272" spans="1:20" x14ac:dyDescent="0.3">
      <c r="A1272" s="4" t="s">
        <v>7040</v>
      </c>
      <c r="B1272" s="76">
        <v>45180</v>
      </c>
      <c r="C1272" s="76">
        <v>45180</v>
      </c>
      <c r="D1272" s="76">
        <v>45246</v>
      </c>
      <c r="E1272" s="4" t="s">
        <v>940</v>
      </c>
      <c r="F1272" s="4" t="s">
        <v>3867</v>
      </c>
      <c r="G1272" s="4" t="s">
        <v>942</v>
      </c>
      <c r="H1272" s="4" t="s">
        <v>999</v>
      </c>
      <c r="I1272" s="4" t="s">
        <v>3679</v>
      </c>
      <c r="J1272" s="4" t="s">
        <v>3679</v>
      </c>
      <c r="K1272" s="4" t="s">
        <v>863</v>
      </c>
      <c r="L1272" s="4">
        <v>16</v>
      </c>
      <c r="M1272" s="4" t="s">
        <v>77</v>
      </c>
      <c r="N1272" s="4">
        <v>35.74</v>
      </c>
      <c r="O1272" s="4">
        <v>33.19</v>
      </c>
      <c r="P1272" s="4" t="s">
        <v>78</v>
      </c>
      <c r="Q1272" s="77">
        <v>45281.656944444447</v>
      </c>
      <c r="R1272" s="4">
        <v>571.84</v>
      </c>
      <c r="S1272" s="4">
        <v>531.04</v>
      </c>
      <c r="T1272" s="4" t="str">
        <f>VLOOKUP(E1272,zamiana!A:B,2,0)</f>
        <v>ALSTOM KTW</v>
      </c>
    </row>
    <row r="1273" spans="1:20" x14ac:dyDescent="0.3">
      <c r="A1273" s="4" t="s">
        <v>7041</v>
      </c>
      <c r="B1273" s="76">
        <v>45180</v>
      </c>
      <c r="C1273" s="76">
        <v>45180</v>
      </c>
      <c r="D1273" s="76">
        <v>45246</v>
      </c>
      <c r="E1273" s="4" t="s">
        <v>940</v>
      </c>
      <c r="F1273" s="4" t="s">
        <v>3867</v>
      </c>
      <c r="G1273" s="4" t="s">
        <v>942</v>
      </c>
      <c r="H1273" s="4" t="s">
        <v>999</v>
      </c>
      <c r="I1273" s="4" t="s">
        <v>1763</v>
      </c>
      <c r="J1273" s="4" t="s">
        <v>1763</v>
      </c>
      <c r="K1273" s="4" t="s">
        <v>770</v>
      </c>
      <c r="L1273" s="4">
        <v>4</v>
      </c>
      <c r="M1273" s="4" t="s">
        <v>77</v>
      </c>
      <c r="N1273" s="4">
        <v>62.66</v>
      </c>
      <c r="O1273" s="4">
        <v>43.74</v>
      </c>
      <c r="P1273" s="4" t="s">
        <v>78</v>
      </c>
      <c r="Q1273" s="77">
        <v>45281.642361111109</v>
      </c>
      <c r="R1273" s="4">
        <v>250.64</v>
      </c>
      <c r="S1273" s="4">
        <v>174.96</v>
      </c>
      <c r="T1273" s="4" t="str">
        <f>VLOOKUP(E1273,zamiana!A:B,2,0)</f>
        <v>ALSTOM KTW</v>
      </c>
    </row>
    <row r="1274" spans="1:20" x14ac:dyDescent="0.3">
      <c r="A1274" s="4" t="s">
        <v>7041</v>
      </c>
      <c r="B1274" s="76">
        <v>45180</v>
      </c>
      <c r="C1274" s="76">
        <v>45180</v>
      </c>
      <c r="D1274" s="76">
        <v>45246</v>
      </c>
      <c r="E1274" s="4" t="s">
        <v>940</v>
      </c>
      <c r="F1274" s="4" t="s">
        <v>3867</v>
      </c>
      <c r="G1274" s="4" t="s">
        <v>942</v>
      </c>
      <c r="H1274" s="4" t="s">
        <v>999</v>
      </c>
      <c r="I1274" s="4" t="s">
        <v>1254</v>
      </c>
      <c r="J1274" s="4" t="s">
        <v>1255</v>
      </c>
      <c r="K1274" s="4" t="s">
        <v>821</v>
      </c>
      <c r="L1274" s="4">
        <v>4</v>
      </c>
      <c r="M1274" s="4" t="s">
        <v>77</v>
      </c>
      <c r="N1274" s="4">
        <v>19.05</v>
      </c>
      <c r="O1274" s="4">
        <v>14.79</v>
      </c>
      <c r="P1274" s="4" t="s">
        <v>78</v>
      </c>
      <c r="Q1274" s="77">
        <v>45281.668749999997</v>
      </c>
      <c r="R1274" s="4">
        <v>76.2</v>
      </c>
      <c r="S1274" s="4">
        <v>59.16</v>
      </c>
      <c r="T1274" s="4" t="str">
        <f>VLOOKUP(E1274,zamiana!A:B,2,0)</f>
        <v>ALSTOM KTW</v>
      </c>
    </row>
    <row r="1275" spans="1:20" x14ac:dyDescent="0.3">
      <c r="A1275" s="4" t="s">
        <v>7041</v>
      </c>
      <c r="B1275" s="76">
        <v>45180</v>
      </c>
      <c r="C1275" s="76">
        <v>45180</v>
      </c>
      <c r="D1275" s="76">
        <v>45246</v>
      </c>
      <c r="E1275" s="4" t="s">
        <v>940</v>
      </c>
      <c r="F1275" s="4" t="s">
        <v>3867</v>
      </c>
      <c r="G1275" s="4" t="s">
        <v>942</v>
      </c>
      <c r="H1275" s="4" t="s">
        <v>999</v>
      </c>
      <c r="I1275" s="4" t="s">
        <v>1698</v>
      </c>
      <c r="J1275" s="4" t="s">
        <v>1698</v>
      </c>
      <c r="K1275" s="4" t="s">
        <v>821</v>
      </c>
      <c r="L1275" s="4">
        <v>2</v>
      </c>
      <c r="M1275" s="4" t="s">
        <v>77</v>
      </c>
      <c r="N1275" s="4">
        <v>53.37</v>
      </c>
      <c r="O1275" s="4">
        <v>41.22</v>
      </c>
      <c r="P1275" s="4" t="s">
        <v>78</v>
      </c>
      <c r="Q1275" s="77">
        <v>45281.622916666667</v>
      </c>
      <c r="R1275" s="4">
        <v>106.74</v>
      </c>
      <c r="S1275" s="4">
        <v>82.44</v>
      </c>
      <c r="T1275" s="4" t="str">
        <f>VLOOKUP(E1275,zamiana!A:B,2,0)</f>
        <v>ALSTOM KTW</v>
      </c>
    </row>
    <row r="1276" spans="1:20" x14ac:dyDescent="0.3">
      <c r="A1276" s="4" t="s">
        <v>7042</v>
      </c>
      <c r="B1276" s="76">
        <v>45181</v>
      </c>
      <c r="C1276" s="76">
        <v>45181</v>
      </c>
      <c r="D1276" s="76">
        <v>45246</v>
      </c>
      <c r="E1276" s="4" t="s">
        <v>940</v>
      </c>
      <c r="F1276" s="4" t="s">
        <v>3867</v>
      </c>
      <c r="G1276" s="4" t="s">
        <v>942</v>
      </c>
      <c r="H1276" s="4" t="s">
        <v>948</v>
      </c>
      <c r="I1276" s="4" t="s">
        <v>6917</v>
      </c>
      <c r="J1276" s="4" t="s">
        <v>6918</v>
      </c>
      <c r="K1276" s="4" t="s">
        <v>543</v>
      </c>
      <c r="L1276" s="4">
        <v>2</v>
      </c>
      <c r="M1276" s="4" t="s">
        <v>77</v>
      </c>
      <c r="N1276" s="4">
        <v>29.87</v>
      </c>
      <c r="O1276" s="4">
        <v>17.399999999999999</v>
      </c>
      <c r="P1276" s="4" t="s">
        <v>78</v>
      </c>
      <c r="Q1276" s="77">
        <v>45281.677777777775</v>
      </c>
      <c r="R1276" s="4">
        <v>59.74</v>
      </c>
      <c r="S1276" s="4">
        <v>34.799999999999997</v>
      </c>
      <c r="T1276" s="4" t="str">
        <f>VLOOKUP(E1276,zamiana!A:B,2,0)</f>
        <v>ALSTOM KTW</v>
      </c>
    </row>
    <row r="1277" spans="1:20" x14ac:dyDescent="0.3">
      <c r="A1277" s="4" t="s">
        <v>7043</v>
      </c>
      <c r="B1277" s="76">
        <v>45181</v>
      </c>
      <c r="C1277" s="76">
        <v>45181</v>
      </c>
      <c r="D1277" s="76">
        <v>45246</v>
      </c>
      <c r="E1277" s="4" t="s">
        <v>940</v>
      </c>
      <c r="F1277" s="4" t="s">
        <v>3867</v>
      </c>
      <c r="G1277" s="4" t="s">
        <v>942</v>
      </c>
      <c r="H1277" s="4" t="s">
        <v>948</v>
      </c>
      <c r="I1277" s="4" t="s">
        <v>6924</v>
      </c>
      <c r="J1277" s="4" t="s">
        <v>3419</v>
      </c>
      <c r="K1277" s="4" t="s">
        <v>543</v>
      </c>
      <c r="L1277" s="4">
        <v>1</v>
      </c>
      <c r="M1277" s="4" t="s">
        <v>77</v>
      </c>
      <c r="N1277" s="4">
        <v>79.650000000000006</v>
      </c>
      <c r="O1277" s="4">
        <v>70.48</v>
      </c>
      <c r="P1277" s="4" t="s">
        <v>78</v>
      </c>
      <c r="Q1277" s="77">
        <v>45281.675000000003</v>
      </c>
      <c r="R1277" s="4">
        <v>79.650000000000006</v>
      </c>
      <c r="S1277" s="4">
        <v>70.48</v>
      </c>
      <c r="T1277" s="4" t="str">
        <f>VLOOKUP(E1277,zamiana!A:B,2,0)</f>
        <v>ALSTOM KTW</v>
      </c>
    </row>
    <row r="1278" spans="1:20" x14ac:dyDescent="0.3">
      <c r="A1278" s="4" t="s">
        <v>7043</v>
      </c>
      <c r="B1278" s="76">
        <v>45181</v>
      </c>
      <c r="C1278" s="76">
        <v>45181</v>
      </c>
      <c r="D1278" s="76">
        <v>45246</v>
      </c>
      <c r="E1278" s="4" t="s">
        <v>940</v>
      </c>
      <c r="F1278" s="4" t="s">
        <v>3867</v>
      </c>
      <c r="G1278" s="4" t="s">
        <v>942</v>
      </c>
      <c r="H1278" s="4" t="s">
        <v>948</v>
      </c>
      <c r="I1278" s="4" t="s">
        <v>6941</v>
      </c>
      <c r="J1278" s="4" t="s">
        <v>3419</v>
      </c>
      <c r="K1278" s="4" t="s">
        <v>543</v>
      </c>
      <c r="L1278" s="4">
        <v>1</v>
      </c>
      <c r="M1278" s="4" t="s">
        <v>77</v>
      </c>
      <c r="N1278" s="4">
        <v>79.650000000000006</v>
      </c>
      <c r="O1278" s="4">
        <v>70.48</v>
      </c>
      <c r="P1278" s="4" t="s">
        <v>78</v>
      </c>
      <c r="Q1278" s="77">
        <v>45281.675000000003</v>
      </c>
      <c r="R1278" s="4">
        <v>79.650000000000006</v>
      </c>
      <c r="S1278" s="4">
        <v>70.48</v>
      </c>
      <c r="T1278" s="4" t="str">
        <f>VLOOKUP(E1278,zamiana!A:B,2,0)</f>
        <v>ALSTOM KTW</v>
      </c>
    </row>
    <row r="1279" spans="1:20" x14ac:dyDescent="0.3">
      <c r="A1279" s="4" t="s">
        <v>7043</v>
      </c>
      <c r="B1279" s="76">
        <v>45181</v>
      </c>
      <c r="C1279" s="76">
        <v>45181</v>
      </c>
      <c r="D1279" s="76">
        <v>45246</v>
      </c>
      <c r="E1279" s="4" t="s">
        <v>940</v>
      </c>
      <c r="F1279" s="4" t="s">
        <v>3867</v>
      </c>
      <c r="G1279" s="4" t="s">
        <v>942</v>
      </c>
      <c r="H1279" s="4" t="s">
        <v>948</v>
      </c>
      <c r="I1279" s="4" t="s">
        <v>6986</v>
      </c>
      <c r="J1279" s="4" t="s">
        <v>3420</v>
      </c>
      <c r="K1279" s="4" t="s">
        <v>543</v>
      </c>
      <c r="L1279" s="4">
        <v>1</v>
      </c>
      <c r="M1279" s="4" t="s">
        <v>77</v>
      </c>
      <c r="N1279" s="4">
        <v>164.18</v>
      </c>
      <c r="O1279" s="4">
        <v>155.4</v>
      </c>
      <c r="P1279" s="4" t="s">
        <v>78</v>
      </c>
      <c r="Q1279" s="77">
        <v>45281.675000000003</v>
      </c>
      <c r="R1279" s="4">
        <v>164.18</v>
      </c>
      <c r="S1279" s="4">
        <v>155.4</v>
      </c>
      <c r="T1279" s="4" t="str">
        <f>VLOOKUP(E1279,zamiana!A:B,2,0)</f>
        <v>ALSTOM KTW</v>
      </c>
    </row>
    <row r="1280" spans="1:20" x14ac:dyDescent="0.3">
      <c r="A1280" s="4" t="s">
        <v>7043</v>
      </c>
      <c r="B1280" s="76">
        <v>45181</v>
      </c>
      <c r="C1280" s="76">
        <v>45181</v>
      </c>
      <c r="D1280" s="76">
        <v>45246</v>
      </c>
      <c r="E1280" s="4" t="s">
        <v>940</v>
      </c>
      <c r="F1280" s="4" t="s">
        <v>3867</v>
      </c>
      <c r="G1280" s="4" t="s">
        <v>942</v>
      </c>
      <c r="H1280" s="4" t="s">
        <v>948</v>
      </c>
      <c r="I1280" s="4" t="s">
        <v>6987</v>
      </c>
      <c r="J1280" s="4" t="s">
        <v>3420</v>
      </c>
      <c r="K1280" s="4" t="s">
        <v>543</v>
      </c>
      <c r="L1280" s="4">
        <v>1</v>
      </c>
      <c r="M1280" s="4" t="s">
        <v>77</v>
      </c>
      <c r="N1280" s="4">
        <v>224.33</v>
      </c>
      <c r="O1280" s="4">
        <v>155.4</v>
      </c>
      <c r="P1280" s="4" t="s">
        <v>78</v>
      </c>
      <c r="Q1280" s="77">
        <v>45281.675000000003</v>
      </c>
      <c r="R1280" s="4">
        <v>224.33</v>
      </c>
      <c r="S1280" s="4">
        <v>155.4</v>
      </c>
      <c r="T1280" s="4" t="str">
        <f>VLOOKUP(E1280,zamiana!A:B,2,0)</f>
        <v>ALSTOM KTW</v>
      </c>
    </row>
    <row r="1281" spans="1:20" x14ac:dyDescent="0.3">
      <c r="A1281" s="4" t="s">
        <v>7043</v>
      </c>
      <c r="B1281" s="76">
        <v>45181</v>
      </c>
      <c r="C1281" s="76">
        <v>45181</v>
      </c>
      <c r="D1281" s="76">
        <v>45246</v>
      </c>
      <c r="E1281" s="4" t="s">
        <v>940</v>
      </c>
      <c r="F1281" s="4" t="s">
        <v>3867</v>
      </c>
      <c r="G1281" s="4" t="s">
        <v>942</v>
      </c>
      <c r="H1281" s="4" t="s">
        <v>948</v>
      </c>
      <c r="I1281" s="4" t="s">
        <v>6913</v>
      </c>
      <c r="J1281" s="4" t="s">
        <v>3220</v>
      </c>
      <c r="K1281" s="4" t="s">
        <v>543</v>
      </c>
      <c r="L1281" s="4">
        <v>1</v>
      </c>
      <c r="M1281" s="4" t="s">
        <v>77</v>
      </c>
      <c r="N1281" s="4">
        <v>83.81</v>
      </c>
      <c r="O1281" s="4">
        <v>53.35</v>
      </c>
      <c r="P1281" s="4" t="s">
        <v>78</v>
      </c>
      <c r="Q1281" s="77">
        <v>45281.675000000003</v>
      </c>
      <c r="R1281" s="4">
        <v>83.81</v>
      </c>
      <c r="S1281" s="4">
        <v>53.35</v>
      </c>
      <c r="T1281" s="4" t="str">
        <f>VLOOKUP(E1281,zamiana!A:B,2,0)</f>
        <v>ALSTOM KTW</v>
      </c>
    </row>
    <row r="1282" spans="1:20" x14ac:dyDescent="0.3">
      <c r="A1282" s="4" t="s">
        <v>7043</v>
      </c>
      <c r="B1282" s="76">
        <v>45181</v>
      </c>
      <c r="C1282" s="76">
        <v>45181</v>
      </c>
      <c r="D1282" s="76">
        <v>45246</v>
      </c>
      <c r="E1282" s="4" t="s">
        <v>940</v>
      </c>
      <c r="F1282" s="4" t="s">
        <v>3867</v>
      </c>
      <c r="G1282" s="4" t="s">
        <v>942</v>
      </c>
      <c r="H1282" s="4" t="s">
        <v>948</v>
      </c>
      <c r="I1282" s="4" t="s">
        <v>6914</v>
      </c>
      <c r="J1282" s="4" t="s">
        <v>3220</v>
      </c>
      <c r="K1282" s="4" t="s">
        <v>543</v>
      </c>
      <c r="L1282" s="4">
        <v>1</v>
      </c>
      <c r="M1282" s="4" t="s">
        <v>77</v>
      </c>
      <c r="N1282" s="4">
        <v>83.81</v>
      </c>
      <c r="O1282" s="4">
        <v>53.35</v>
      </c>
      <c r="P1282" s="4" t="s">
        <v>78</v>
      </c>
      <c r="Q1282" s="77">
        <v>45281.675000000003</v>
      </c>
      <c r="R1282" s="4">
        <v>83.81</v>
      </c>
      <c r="S1282" s="4">
        <v>53.35</v>
      </c>
      <c r="T1282" s="4" t="str">
        <f>VLOOKUP(E1282,zamiana!A:B,2,0)</f>
        <v>ALSTOM KTW</v>
      </c>
    </row>
    <row r="1283" spans="1:20" x14ac:dyDescent="0.3">
      <c r="A1283" s="4" t="s">
        <v>7044</v>
      </c>
      <c r="B1283" s="76">
        <v>45181</v>
      </c>
      <c r="C1283" s="76">
        <v>45181</v>
      </c>
      <c r="D1283" s="76">
        <v>45246</v>
      </c>
      <c r="E1283" s="4" t="s">
        <v>940</v>
      </c>
      <c r="F1283" s="4" t="s">
        <v>3867</v>
      </c>
      <c r="G1283" s="4" t="s">
        <v>942</v>
      </c>
      <c r="H1283" s="4" t="s">
        <v>948</v>
      </c>
      <c r="I1283" s="4" t="s">
        <v>5573</v>
      </c>
      <c r="J1283" s="4" t="s">
        <v>3418</v>
      </c>
      <c r="K1283" s="4" t="s">
        <v>543</v>
      </c>
      <c r="L1283" s="4">
        <v>4</v>
      </c>
      <c r="M1283" s="4" t="s">
        <v>77</v>
      </c>
      <c r="N1283" s="4">
        <v>31.78</v>
      </c>
      <c r="O1283" s="4">
        <v>10.039999999999999</v>
      </c>
      <c r="P1283" s="4" t="s">
        <v>78</v>
      </c>
      <c r="Q1283" s="77">
        <v>45281.675000000003</v>
      </c>
      <c r="R1283" s="4">
        <v>127.12</v>
      </c>
      <c r="S1283" s="4">
        <v>40.159999999999997</v>
      </c>
      <c r="T1283" s="4" t="str">
        <f>VLOOKUP(E1283,zamiana!A:B,2,0)</f>
        <v>ALSTOM KTW</v>
      </c>
    </row>
    <row r="1284" spans="1:20" x14ac:dyDescent="0.3">
      <c r="A1284" s="4" t="s">
        <v>7044</v>
      </c>
      <c r="B1284" s="76">
        <v>45181</v>
      </c>
      <c r="C1284" s="76">
        <v>45181</v>
      </c>
      <c r="D1284" s="76">
        <v>45246</v>
      </c>
      <c r="E1284" s="4" t="s">
        <v>940</v>
      </c>
      <c r="F1284" s="4" t="s">
        <v>3867</v>
      </c>
      <c r="G1284" s="4" t="s">
        <v>942</v>
      </c>
      <c r="H1284" s="4" t="s">
        <v>948</v>
      </c>
      <c r="I1284" s="4" t="s">
        <v>5574</v>
      </c>
      <c r="J1284" s="4" t="s">
        <v>3220</v>
      </c>
      <c r="K1284" s="4" t="s">
        <v>543</v>
      </c>
      <c r="L1284" s="4">
        <v>10</v>
      </c>
      <c r="M1284" s="4" t="s">
        <v>77</v>
      </c>
      <c r="N1284" s="4">
        <v>13.97</v>
      </c>
      <c r="O1284" s="4">
        <v>5.08</v>
      </c>
      <c r="P1284" s="4" t="s">
        <v>78</v>
      </c>
      <c r="Q1284" s="77">
        <v>45281.675000000003</v>
      </c>
      <c r="R1284" s="4">
        <v>139.69999999999999</v>
      </c>
      <c r="S1284" s="4">
        <v>50.8</v>
      </c>
      <c r="T1284" s="4" t="str">
        <f>VLOOKUP(E1284,zamiana!A:B,2,0)</f>
        <v>ALSTOM KTW</v>
      </c>
    </row>
    <row r="1285" spans="1:20" x14ac:dyDescent="0.3">
      <c r="A1285" s="4" t="s">
        <v>7045</v>
      </c>
      <c r="B1285" s="76">
        <v>45181</v>
      </c>
      <c r="C1285" s="76">
        <v>45181</v>
      </c>
      <c r="D1285" s="76">
        <v>45246</v>
      </c>
      <c r="E1285" s="4" t="s">
        <v>940</v>
      </c>
      <c r="F1285" s="4" t="s">
        <v>3867</v>
      </c>
      <c r="G1285" s="4" t="s">
        <v>942</v>
      </c>
      <c r="H1285" s="4" t="s">
        <v>948</v>
      </c>
      <c r="I1285" s="4" t="s">
        <v>6943</v>
      </c>
      <c r="J1285" s="4" t="s">
        <v>6944</v>
      </c>
      <c r="K1285" s="4" t="s">
        <v>593</v>
      </c>
      <c r="L1285" s="4">
        <v>38</v>
      </c>
      <c r="M1285" s="4" t="s">
        <v>77</v>
      </c>
      <c r="N1285" s="4">
        <v>10.050000000000001</v>
      </c>
      <c r="O1285" s="4">
        <v>7.6</v>
      </c>
      <c r="P1285" s="4" t="s">
        <v>78</v>
      </c>
      <c r="Q1285" s="77">
        <v>45281.628472222219</v>
      </c>
      <c r="R1285" s="4">
        <v>381.9</v>
      </c>
      <c r="S1285" s="4">
        <v>288.8</v>
      </c>
      <c r="T1285" s="4" t="str">
        <f>VLOOKUP(E1285,zamiana!A:B,2,0)</f>
        <v>ALSTOM KTW</v>
      </c>
    </row>
    <row r="1286" spans="1:20" x14ac:dyDescent="0.3">
      <c r="A1286" s="4" t="s">
        <v>7045</v>
      </c>
      <c r="B1286" s="76">
        <v>45181</v>
      </c>
      <c r="C1286" s="76">
        <v>45181</v>
      </c>
      <c r="D1286" s="76">
        <v>45246</v>
      </c>
      <c r="E1286" s="4" t="s">
        <v>940</v>
      </c>
      <c r="F1286" s="4" t="s">
        <v>3867</v>
      </c>
      <c r="G1286" s="4" t="s">
        <v>942</v>
      </c>
      <c r="H1286" s="4" t="s">
        <v>948</v>
      </c>
      <c r="I1286" s="4" t="s">
        <v>6851</v>
      </c>
      <c r="J1286" s="4" t="s">
        <v>6852</v>
      </c>
      <c r="K1286" s="4" t="s">
        <v>593</v>
      </c>
      <c r="L1286" s="4">
        <v>64</v>
      </c>
      <c r="M1286" s="4" t="s">
        <v>77</v>
      </c>
      <c r="N1286" s="4">
        <v>15.11</v>
      </c>
      <c r="O1286" s="4">
        <v>14.09</v>
      </c>
      <c r="P1286" s="4" t="s">
        <v>78</v>
      </c>
      <c r="Q1286" s="77">
        <v>45281.628472222219</v>
      </c>
      <c r="R1286" s="4">
        <v>967.04</v>
      </c>
      <c r="S1286" s="4">
        <v>901.76</v>
      </c>
      <c r="T1286" s="4" t="str">
        <f>VLOOKUP(E1286,zamiana!A:B,2,0)</f>
        <v>ALSTOM KTW</v>
      </c>
    </row>
    <row r="1287" spans="1:20" x14ac:dyDescent="0.3">
      <c r="A1287" s="4" t="s">
        <v>7046</v>
      </c>
      <c r="B1287" s="76">
        <v>45181</v>
      </c>
      <c r="C1287" s="76">
        <v>45181</v>
      </c>
      <c r="D1287" s="76">
        <v>45246</v>
      </c>
      <c r="E1287" s="4" t="s">
        <v>940</v>
      </c>
      <c r="F1287" s="4" t="s">
        <v>3867</v>
      </c>
      <c r="G1287" s="4" t="s">
        <v>942</v>
      </c>
      <c r="H1287" s="4" t="s">
        <v>948</v>
      </c>
      <c r="I1287" s="4" t="s">
        <v>6848</v>
      </c>
      <c r="J1287" s="4" t="s">
        <v>3220</v>
      </c>
      <c r="K1287" s="4" t="s">
        <v>543</v>
      </c>
      <c r="L1287" s="4">
        <v>4</v>
      </c>
      <c r="M1287" s="4" t="s">
        <v>77</v>
      </c>
      <c r="N1287" s="4">
        <v>15.94</v>
      </c>
      <c r="O1287" s="4">
        <v>12.31</v>
      </c>
      <c r="P1287" s="4" t="s">
        <v>78</v>
      </c>
      <c r="Q1287" s="77">
        <v>45281.675000000003</v>
      </c>
      <c r="R1287" s="4">
        <v>63.76</v>
      </c>
      <c r="S1287" s="4">
        <v>49.24</v>
      </c>
      <c r="T1287" s="4" t="str">
        <f>VLOOKUP(E1287,zamiana!A:B,2,0)</f>
        <v>ALSTOM KTW</v>
      </c>
    </row>
    <row r="1288" spans="1:20" x14ac:dyDescent="0.3">
      <c r="A1288" s="4" t="s">
        <v>7046</v>
      </c>
      <c r="B1288" s="76">
        <v>45181</v>
      </c>
      <c r="C1288" s="76">
        <v>45181</v>
      </c>
      <c r="D1288" s="76">
        <v>45246</v>
      </c>
      <c r="E1288" s="4" t="s">
        <v>940</v>
      </c>
      <c r="F1288" s="4" t="s">
        <v>3867</v>
      </c>
      <c r="G1288" s="4" t="s">
        <v>942</v>
      </c>
      <c r="H1288" s="4" t="s">
        <v>948</v>
      </c>
      <c r="I1288" s="4" t="s">
        <v>3600</v>
      </c>
      <c r="J1288" s="4" t="s">
        <v>3424</v>
      </c>
      <c r="K1288" s="4" t="s">
        <v>543</v>
      </c>
      <c r="L1288" s="4">
        <v>3</v>
      </c>
      <c r="M1288" s="4" t="s">
        <v>77</v>
      </c>
      <c r="N1288" s="4">
        <v>8.94</v>
      </c>
      <c r="O1288" s="4">
        <v>6.9</v>
      </c>
      <c r="P1288" s="4" t="s">
        <v>78</v>
      </c>
      <c r="Q1288" s="77">
        <v>45281.677777777775</v>
      </c>
      <c r="R1288" s="4">
        <v>26.82</v>
      </c>
      <c r="S1288" s="4">
        <v>20.7</v>
      </c>
      <c r="T1288" s="4" t="str">
        <f>VLOOKUP(E1288,zamiana!A:B,2,0)</f>
        <v>ALSTOM KTW</v>
      </c>
    </row>
    <row r="1289" spans="1:20" x14ac:dyDescent="0.3">
      <c r="A1289" s="4" t="s">
        <v>7046</v>
      </c>
      <c r="B1289" s="76">
        <v>45181</v>
      </c>
      <c r="C1289" s="76">
        <v>45181</v>
      </c>
      <c r="D1289" s="76">
        <v>45246</v>
      </c>
      <c r="E1289" s="4" t="s">
        <v>940</v>
      </c>
      <c r="F1289" s="4" t="s">
        <v>3867</v>
      </c>
      <c r="G1289" s="4" t="s">
        <v>942</v>
      </c>
      <c r="H1289" s="4" t="s">
        <v>948</v>
      </c>
      <c r="I1289" s="4" t="s">
        <v>5567</v>
      </c>
      <c r="J1289" s="4" t="s">
        <v>3220</v>
      </c>
      <c r="K1289" s="4" t="s">
        <v>543</v>
      </c>
      <c r="L1289" s="4">
        <v>2</v>
      </c>
      <c r="M1289" s="4" t="s">
        <v>77</v>
      </c>
      <c r="N1289" s="4">
        <v>23.4</v>
      </c>
      <c r="O1289" s="4">
        <v>13.11</v>
      </c>
      <c r="P1289" s="4" t="s">
        <v>78</v>
      </c>
      <c r="Q1289" s="77">
        <v>45281.674305555556</v>
      </c>
      <c r="R1289" s="4">
        <v>46.8</v>
      </c>
      <c r="S1289" s="4">
        <v>26.22</v>
      </c>
      <c r="T1289" s="4" t="str">
        <f>VLOOKUP(E1289,zamiana!A:B,2,0)</f>
        <v>ALSTOM KTW</v>
      </c>
    </row>
    <row r="1290" spans="1:20" x14ac:dyDescent="0.3">
      <c r="A1290" s="4" t="s">
        <v>7046</v>
      </c>
      <c r="B1290" s="76">
        <v>45181</v>
      </c>
      <c r="C1290" s="76">
        <v>45181</v>
      </c>
      <c r="D1290" s="76">
        <v>45246</v>
      </c>
      <c r="E1290" s="4" t="s">
        <v>940</v>
      </c>
      <c r="F1290" s="4" t="s">
        <v>3867</v>
      </c>
      <c r="G1290" s="4" t="s">
        <v>942</v>
      </c>
      <c r="H1290" s="4" t="s">
        <v>948</v>
      </c>
      <c r="I1290" s="4" t="s">
        <v>5568</v>
      </c>
      <c r="J1290" s="4" t="s">
        <v>5569</v>
      </c>
      <c r="K1290" s="4" t="s">
        <v>543</v>
      </c>
      <c r="L1290" s="4">
        <v>1</v>
      </c>
      <c r="M1290" s="4" t="s">
        <v>77</v>
      </c>
      <c r="N1290" s="4">
        <v>30.21</v>
      </c>
      <c r="O1290" s="4">
        <v>8.59</v>
      </c>
      <c r="P1290" s="4" t="s">
        <v>78</v>
      </c>
      <c r="Q1290" s="77">
        <v>45281.675000000003</v>
      </c>
      <c r="R1290" s="4">
        <v>30.21</v>
      </c>
      <c r="S1290" s="4">
        <v>8.59</v>
      </c>
      <c r="T1290" s="4" t="str">
        <f>VLOOKUP(E1290,zamiana!A:B,2,0)</f>
        <v>ALSTOM KTW</v>
      </c>
    </row>
    <row r="1291" spans="1:20" x14ac:dyDescent="0.3">
      <c r="A1291" s="4" t="s">
        <v>7046</v>
      </c>
      <c r="B1291" s="76">
        <v>45181</v>
      </c>
      <c r="C1291" s="76">
        <v>45181</v>
      </c>
      <c r="D1291" s="76">
        <v>45246</v>
      </c>
      <c r="E1291" s="4" t="s">
        <v>940</v>
      </c>
      <c r="F1291" s="4" t="s">
        <v>3867</v>
      </c>
      <c r="G1291" s="4" t="s">
        <v>942</v>
      </c>
      <c r="H1291" s="4" t="s">
        <v>948</v>
      </c>
      <c r="I1291" s="4" t="s">
        <v>5568</v>
      </c>
      <c r="J1291" s="4" t="s">
        <v>5569</v>
      </c>
      <c r="K1291" s="4" t="s">
        <v>543</v>
      </c>
      <c r="L1291" s="4">
        <v>2</v>
      </c>
      <c r="M1291" s="4" t="s">
        <v>77</v>
      </c>
      <c r="N1291" s="4">
        <v>30.21</v>
      </c>
      <c r="O1291" s="4">
        <v>8.59</v>
      </c>
      <c r="P1291" s="4" t="s">
        <v>78</v>
      </c>
      <c r="Q1291" s="77">
        <v>45281.675000000003</v>
      </c>
      <c r="R1291" s="4">
        <v>60.42</v>
      </c>
      <c r="S1291" s="4">
        <v>17.18</v>
      </c>
      <c r="T1291" s="4" t="str">
        <f>VLOOKUP(E1291,zamiana!A:B,2,0)</f>
        <v>ALSTOM KTW</v>
      </c>
    </row>
    <row r="1292" spans="1:20" x14ac:dyDescent="0.3">
      <c r="A1292" s="4" t="s">
        <v>7046</v>
      </c>
      <c r="B1292" s="76">
        <v>45181</v>
      </c>
      <c r="C1292" s="76">
        <v>45181</v>
      </c>
      <c r="D1292" s="76">
        <v>45246</v>
      </c>
      <c r="E1292" s="4" t="s">
        <v>940</v>
      </c>
      <c r="F1292" s="4" t="s">
        <v>3867</v>
      </c>
      <c r="G1292" s="4" t="s">
        <v>942</v>
      </c>
      <c r="H1292" s="4" t="s">
        <v>948</v>
      </c>
      <c r="I1292" s="4" t="s">
        <v>5570</v>
      </c>
      <c r="J1292" s="4" t="s">
        <v>5569</v>
      </c>
      <c r="K1292" s="4" t="s">
        <v>543</v>
      </c>
      <c r="L1292" s="4">
        <v>2</v>
      </c>
      <c r="M1292" s="4" t="s">
        <v>77</v>
      </c>
      <c r="N1292" s="4">
        <v>30.21</v>
      </c>
      <c r="O1292" s="4">
        <v>8.59</v>
      </c>
      <c r="P1292" s="4" t="s">
        <v>78</v>
      </c>
      <c r="Q1292" s="77">
        <v>45281.675000000003</v>
      </c>
      <c r="R1292" s="4">
        <v>60.42</v>
      </c>
      <c r="S1292" s="4">
        <v>17.18</v>
      </c>
      <c r="T1292" s="4" t="str">
        <f>VLOOKUP(E1292,zamiana!A:B,2,0)</f>
        <v>ALSTOM KTW</v>
      </c>
    </row>
    <row r="1293" spans="1:20" x14ac:dyDescent="0.3">
      <c r="A1293" s="4" t="s">
        <v>7046</v>
      </c>
      <c r="B1293" s="76">
        <v>45181</v>
      </c>
      <c r="C1293" s="76">
        <v>45181</v>
      </c>
      <c r="D1293" s="76">
        <v>45246</v>
      </c>
      <c r="E1293" s="4" t="s">
        <v>940</v>
      </c>
      <c r="F1293" s="4" t="s">
        <v>3867</v>
      </c>
      <c r="G1293" s="4" t="s">
        <v>942</v>
      </c>
      <c r="H1293" s="4" t="s">
        <v>948</v>
      </c>
      <c r="I1293" s="4" t="s">
        <v>6972</v>
      </c>
      <c r="J1293" s="4" t="s">
        <v>3220</v>
      </c>
      <c r="K1293" s="4" t="s">
        <v>543</v>
      </c>
      <c r="L1293" s="4">
        <v>1</v>
      </c>
      <c r="M1293" s="4" t="s">
        <v>77</v>
      </c>
      <c r="N1293" s="4">
        <v>23.24</v>
      </c>
      <c r="O1293" s="4">
        <v>8.64</v>
      </c>
      <c r="P1293" s="4" t="s">
        <v>78</v>
      </c>
      <c r="Q1293" s="77">
        <v>45281.678472222222</v>
      </c>
      <c r="R1293" s="4">
        <v>23.24</v>
      </c>
      <c r="S1293" s="4">
        <v>8.64</v>
      </c>
      <c r="T1293" s="4" t="str">
        <f>VLOOKUP(E1293,zamiana!A:B,2,0)</f>
        <v>ALSTOM KTW</v>
      </c>
    </row>
    <row r="1294" spans="1:20" x14ac:dyDescent="0.3">
      <c r="A1294" s="4" t="s">
        <v>7046</v>
      </c>
      <c r="B1294" s="76">
        <v>45181</v>
      </c>
      <c r="C1294" s="76">
        <v>45181</v>
      </c>
      <c r="D1294" s="76">
        <v>45246</v>
      </c>
      <c r="E1294" s="4" t="s">
        <v>940</v>
      </c>
      <c r="F1294" s="4" t="s">
        <v>3867</v>
      </c>
      <c r="G1294" s="4" t="s">
        <v>942</v>
      </c>
      <c r="H1294" s="4" t="s">
        <v>948</v>
      </c>
      <c r="I1294" s="4" t="s">
        <v>5571</v>
      </c>
      <c r="J1294" s="4" t="s">
        <v>3220</v>
      </c>
      <c r="K1294" s="4" t="s">
        <v>543</v>
      </c>
      <c r="L1294" s="4">
        <v>4</v>
      </c>
      <c r="M1294" s="4" t="s">
        <v>77</v>
      </c>
      <c r="N1294" s="4">
        <v>99.36</v>
      </c>
      <c r="O1294" s="4">
        <v>30</v>
      </c>
      <c r="P1294" s="4" t="s">
        <v>78</v>
      </c>
      <c r="Q1294" s="77">
        <v>45281.675000000003</v>
      </c>
      <c r="R1294" s="4">
        <v>397.44</v>
      </c>
      <c r="S1294" s="4">
        <v>120</v>
      </c>
      <c r="T1294" s="4" t="str">
        <f>VLOOKUP(E1294,zamiana!A:B,2,0)</f>
        <v>ALSTOM KTW</v>
      </c>
    </row>
    <row r="1295" spans="1:20" x14ac:dyDescent="0.3">
      <c r="A1295" s="4" t="s">
        <v>7046</v>
      </c>
      <c r="B1295" s="76">
        <v>45181</v>
      </c>
      <c r="C1295" s="76">
        <v>45181</v>
      </c>
      <c r="D1295" s="76">
        <v>45246</v>
      </c>
      <c r="E1295" s="4" t="s">
        <v>940</v>
      </c>
      <c r="F1295" s="4" t="s">
        <v>3867</v>
      </c>
      <c r="G1295" s="4" t="s">
        <v>942</v>
      </c>
      <c r="H1295" s="4" t="s">
        <v>948</v>
      </c>
      <c r="I1295" s="4" t="s">
        <v>5571</v>
      </c>
      <c r="J1295" s="4" t="s">
        <v>3220</v>
      </c>
      <c r="K1295" s="4" t="s">
        <v>543</v>
      </c>
      <c r="L1295" s="4">
        <v>4</v>
      </c>
      <c r="M1295" s="4" t="s">
        <v>77</v>
      </c>
      <c r="N1295" s="4">
        <v>99.36</v>
      </c>
      <c r="O1295" s="4">
        <v>30</v>
      </c>
      <c r="P1295" s="4" t="s">
        <v>78</v>
      </c>
      <c r="Q1295" s="77">
        <v>45281.675000000003</v>
      </c>
      <c r="R1295" s="4">
        <v>397.44</v>
      </c>
      <c r="S1295" s="4">
        <v>120</v>
      </c>
      <c r="T1295" s="4" t="str">
        <f>VLOOKUP(E1295,zamiana!A:B,2,0)</f>
        <v>ALSTOM KTW</v>
      </c>
    </row>
    <row r="1296" spans="1:20" x14ac:dyDescent="0.3">
      <c r="A1296" s="4" t="s">
        <v>7046</v>
      </c>
      <c r="B1296" s="76">
        <v>45181</v>
      </c>
      <c r="C1296" s="76">
        <v>45181</v>
      </c>
      <c r="D1296" s="76">
        <v>45246</v>
      </c>
      <c r="E1296" s="4" t="s">
        <v>940</v>
      </c>
      <c r="F1296" s="4" t="s">
        <v>3867</v>
      </c>
      <c r="G1296" s="4" t="s">
        <v>942</v>
      </c>
      <c r="H1296" s="4" t="s">
        <v>948</v>
      </c>
      <c r="I1296" s="4" t="s">
        <v>5571</v>
      </c>
      <c r="J1296" s="4" t="s">
        <v>3220</v>
      </c>
      <c r="K1296" s="4" t="s">
        <v>543</v>
      </c>
      <c r="L1296" s="4">
        <v>8</v>
      </c>
      <c r="M1296" s="4" t="s">
        <v>77</v>
      </c>
      <c r="N1296" s="4">
        <v>99.36</v>
      </c>
      <c r="O1296" s="4">
        <v>30</v>
      </c>
      <c r="P1296" s="4" t="s">
        <v>78</v>
      </c>
      <c r="Q1296" s="77">
        <v>45281.675000000003</v>
      </c>
      <c r="R1296" s="4">
        <v>794.88</v>
      </c>
      <c r="S1296" s="4">
        <v>240</v>
      </c>
      <c r="T1296" s="4" t="str">
        <f>VLOOKUP(E1296,zamiana!A:B,2,0)</f>
        <v>ALSTOM KTW</v>
      </c>
    </row>
    <row r="1297" spans="1:20" x14ac:dyDescent="0.3">
      <c r="A1297" s="4" t="s">
        <v>7047</v>
      </c>
      <c r="B1297" s="76">
        <v>45181</v>
      </c>
      <c r="C1297" s="76">
        <v>45181</v>
      </c>
      <c r="D1297" s="76">
        <v>45246</v>
      </c>
      <c r="E1297" s="4" t="s">
        <v>940</v>
      </c>
      <c r="F1297" s="4" t="s">
        <v>3867</v>
      </c>
      <c r="G1297" s="4" t="s">
        <v>942</v>
      </c>
      <c r="H1297" s="4" t="s">
        <v>948</v>
      </c>
      <c r="I1297" s="4" t="s">
        <v>6903</v>
      </c>
      <c r="J1297" s="4" t="s">
        <v>489</v>
      </c>
      <c r="K1297" s="4" t="s">
        <v>543</v>
      </c>
      <c r="L1297" s="4">
        <v>2</v>
      </c>
      <c r="M1297" s="4" t="s">
        <v>77</v>
      </c>
      <c r="N1297" s="4">
        <v>12.65</v>
      </c>
      <c r="O1297" s="4">
        <v>14.9</v>
      </c>
      <c r="P1297" s="4" t="s">
        <v>78</v>
      </c>
      <c r="Q1297" s="77">
        <v>45281.677083333336</v>
      </c>
      <c r="R1297" s="4">
        <v>25.3</v>
      </c>
      <c r="S1297" s="4">
        <v>29.8</v>
      </c>
      <c r="T1297" s="4" t="str">
        <f>VLOOKUP(E1297,zamiana!A:B,2,0)</f>
        <v>ALSTOM KTW</v>
      </c>
    </row>
    <row r="1298" spans="1:20" x14ac:dyDescent="0.3">
      <c r="A1298" s="4" t="s">
        <v>7047</v>
      </c>
      <c r="B1298" s="76">
        <v>45181</v>
      </c>
      <c r="C1298" s="76">
        <v>45181</v>
      </c>
      <c r="D1298" s="76">
        <v>45246</v>
      </c>
      <c r="E1298" s="4" t="s">
        <v>940</v>
      </c>
      <c r="F1298" s="4" t="s">
        <v>3867</v>
      </c>
      <c r="G1298" s="4" t="s">
        <v>942</v>
      </c>
      <c r="H1298" s="4" t="s">
        <v>948</v>
      </c>
      <c r="I1298" s="4" t="s">
        <v>5557</v>
      </c>
      <c r="J1298" s="4" t="s">
        <v>3421</v>
      </c>
      <c r="K1298" s="4" t="s">
        <v>543</v>
      </c>
      <c r="L1298" s="4">
        <v>4</v>
      </c>
      <c r="M1298" s="4" t="s">
        <v>77</v>
      </c>
      <c r="N1298" s="4">
        <v>76.650000000000006</v>
      </c>
      <c r="O1298" s="4">
        <v>23.71</v>
      </c>
      <c r="P1298" s="4" t="s">
        <v>78</v>
      </c>
      <c r="Q1298" s="77">
        <v>45281.675000000003</v>
      </c>
      <c r="R1298" s="4">
        <v>306.60000000000002</v>
      </c>
      <c r="S1298" s="4">
        <v>94.84</v>
      </c>
      <c r="T1298" s="4" t="str">
        <f>VLOOKUP(E1298,zamiana!A:B,2,0)</f>
        <v>ALSTOM KTW</v>
      </c>
    </row>
    <row r="1299" spans="1:20" x14ac:dyDescent="0.3">
      <c r="A1299" s="4" t="s">
        <v>7047</v>
      </c>
      <c r="B1299" s="76">
        <v>45181</v>
      </c>
      <c r="C1299" s="76">
        <v>45181</v>
      </c>
      <c r="D1299" s="76">
        <v>45246</v>
      </c>
      <c r="E1299" s="4" t="s">
        <v>940</v>
      </c>
      <c r="F1299" s="4" t="s">
        <v>3867</v>
      </c>
      <c r="G1299" s="4" t="s">
        <v>942</v>
      </c>
      <c r="H1299" s="4" t="s">
        <v>948</v>
      </c>
      <c r="I1299" s="4" t="s">
        <v>5557</v>
      </c>
      <c r="J1299" s="4" t="s">
        <v>3421</v>
      </c>
      <c r="K1299" s="4" t="s">
        <v>543</v>
      </c>
      <c r="L1299" s="4">
        <v>2</v>
      </c>
      <c r="M1299" s="4" t="s">
        <v>77</v>
      </c>
      <c r="N1299" s="4">
        <v>76.650000000000006</v>
      </c>
      <c r="O1299" s="4">
        <v>23.71</v>
      </c>
      <c r="P1299" s="4" t="s">
        <v>78</v>
      </c>
      <c r="Q1299" s="77">
        <v>45281.675000000003</v>
      </c>
      <c r="R1299" s="4">
        <v>153.30000000000001</v>
      </c>
      <c r="S1299" s="4">
        <v>47.42</v>
      </c>
      <c r="T1299" s="4" t="str">
        <f>VLOOKUP(E1299,zamiana!A:B,2,0)</f>
        <v>ALSTOM KTW</v>
      </c>
    </row>
    <row r="1300" spans="1:20" x14ac:dyDescent="0.3">
      <c r="A1300" s="4" t="s">
        <v>7047</v>
      </c>
      <c r="B1300" s="76">
        <v>45181</v>
      </c>
      <c r="C1300" s="76">
        <v>45181</v>
      </c>
      <c r="D1300" s="76">
        <v>45246</v>
      </c>
      <c r="E1300" s="4" t="s">
        <v>940</v>
      </c>
      <c r="F1300" s="4" t="s">
        <v>3867</v>
      </c>
      <c r="G1300" s="4" t="s">
        <v>942</v>
      </c>
      <c r="H1300" s="4" t="s">
        <v>948</v>
      </c>
      <c r="I1300" s="4" t="s">
        <v>5701</v>
      </c>
      <c r="J1300" s="4" t="s">
        <v>3421</v>
      </c>
      <c r="K1300" s="4" t="s">
        <v>543</v>
      </c>
      <c r="L1300" s="4">
        <v>4</v>
      </c>
      <c r="M1300" s="4" t="s">
        <v>77</v>
      </c>
      <c r="N1300" s="4">
        <v>31.18</v>
      </c>
      <c r="O1300" s="4">
        <v>9.33</v>
      </c>
      <c r="P1300" s="4" t="s">
        <v>78</v>
      </c>
      <c r="Q1300" s="77">
        <v>45281.675000000003</v>
      </c>
      <c r="R1300" s="4">
        <v>124.72</v>
      </c>
      <c r="S1300" s="4">
        <v>37.32</v>
      </c>
      <c r="T1300" s="4" t="str">
        <f>VLOOKUP(E1300,zamiana!A:B,2,0)</f>
        <v>ALSTOM KTW</v>
      </c>
    </row>
    <row r="1301" spans="1:20" x14ac:dyDescent="0.3">
      <c r="A1301" s="4" t="s">
        <v>7047</v>
      </c>
      <c r="B1301" s="76">
        <v>45181</v>
      </c>
      <c r="C1301" s="76">
        <v>45181</v>
      </c>
      <c r="D1301" s="76">
        <v>45246</v>
      </c>
      <c r="E1301" s="4" t="s">
        <v>940</v>
      </c>
      <c r="F1301" s="4" t="s">
        <v>3867</v>
      </c>
      <c r="G1301" s="4" t="s">
        <v>942</v>
      </c>
      <c r="H1301" s="4" t="s">
        <v>948</v>
      </c>
      <c r="I1301" s="4" t="s">
        <v>5699</v>
      </c>
      <c r="J1301" s="4" t="s">
        <v>3421</v>
      </c>
      <c r="K1301" s="4" t="s">
        <v>543</v>
      </c>
      <c r="L1301" s="4">
        <v>4</v>
      </c>
      <c r="M1301" s="4" t="s">
        <v>77</v>
      </c>
      <c r="N1301" s="4">
        <v>31.18</v>
      </c>
      <c r="O1301" s="4">
        <v>9.33</v>
      </c>
      <c r="P1301" s="4" t="s">
        <v>78</v>
      </c>
      <c r="Q1301" s="77">
        <v>45281.675000000003</v>
      </c>
      <c r="R1301" s="4">
        <v>124.72</v>
      </c>
      <c r="S1301" s="4">
        <v>37.32</v>
      </c>
      <c r="T1301" s="4" t="str">
        <f>VLOOKUP(E1301,zamiana!A:B,2,0)</f>
        <v>ALSTOM KTW</v>
      </c>
    </row>
    <row r="1302" spans="1:20" x14ac:dyDescent="0.3">
      <c r="A1302" s="4" t="s">
        <v>7047</v>
      </c>
      <c r="B1302" s="76">
        <v>45181</v>
      </c>
      <c r="C1302" s="76">
        <v>45181</v>
      </c>
      <c r="D1302" s="76">
        <v>45246</v>
      </c>
      <c r="E1302" s="4" t="s">
        <v>940</v>
      </c>
      <c r="F1302" s="4" t="s">
        <v>3867</v>
      </c>
      <c r="G1302" s="4" t="s">
        <v>942</v>
      </c>
      <c r="H1302" s="4" t="s">
        <v>948</v>
      </c>
      <c r="I1302" s="4" t="s">
        <v>3427</v>
      </c>
      <c r="J1302" s="4" t="s">
        <v>3418</v>
      </c>
      <c r="K1302" s="4" t="s">
        <v>543</v>
      </c>
      <c r="L1302" s="4">
        <v>2</v>
      </c>
      <c r="M1302" s="4" t="s">
        <v>77</v>
      </c>
      <c r="N1302" s="4">
        <v>42.22</v>
      </c>
      <c r="O1302" s="4">
        <v>9.4600000000000009</v>
      </c>
      <c r="P1302" s="4" t="s">
        <v>78</v>
      </c>
      <c r="Q1302" s="77">
        <v>45281.675000000003</v>
      </c>
      <c r="R1302" s="4">
        <v>84.44</v>
      </c>
      <c r="S1302" s="4">
        <v>18.920000000000002</v>
      </c>
      <c r="T1302" s="4" t="str">
        <f>VLOOKUP(E1302,zamiana!A:B,2,0)</f>
        <v>ALSTOM KTW</v>
      </c>
    </row>
    <row r="1303" spans="1:20" x14ac:dyDescent="0.3">
      <c r="A1303" s="4" t="s">
        <v>7047</v>
      </c>
      <c r="B1303" s="76">
        <v>45181</v>
      </c>
      <c r="C1303" s="76">
        <v>45181</v>
      </c>
      <c r="D1303" s="76">
        <v>45246</v>
      </c>
      <c r="E1303" s="4" t="s">
        <v>940</v>
      </c>
      <c r="F1303" s="4" t="s">
        <v>3867</v>
      </c>
      <c r="G1303" s="4" t="s">
        <v>942</v>
      </c>
      <c r="H1303" s="4" t="s">
        <v>948</v>
      </c>
      <c r="I1303" s="4" t="s">
        <v>5560</v>
      </c>
      <c r="J1303" s="4" t="s">
        <v>3421</v>
      </c>
      <c r="K1303" s="4" t="s">
        <v>543</v>
      </c>
      <c r="L1303" s="4">
        <v>1</v>
      </c>
      <c r="M1303" s="4" t="s">
        <v>77</v>
      </c>
      <c r="N1303" s="4">
        <v>49.85</v>
      </c>
      <c r="O1303" s="4">
        <v>33.630000000000003</v>
      </c>
      <c r="P1303" s="4" t="s">
        <v>78</v>
      </c>
      <c r="Q1303" s="77">
        <v>45281.675000000003</v>
      </c>
      <c r="R1303" s="4">
        <v>49.85</v>
      </c>
      <c r="S1303" s="4">
        <v>33.630000000000003</v>
      </c>
      <c r="T1303" s="4" t="str">
        <f>VLOOKUP(E1303,zamiana!A:B,2,0)</f>
        <v>ALSTOM KTW</v>
      </c>
    </row>
    <row r="1304" spans="1:20" x14ac:dyDescent="0.3">
      <c r="A1304" s="4" t="s">
        <v>7047</v>
      </c>
      <c r="B1304" s="76">
        <v>45181</v>
      </c>
      <c r="C1304" s="76">
        <v>45181</v>
      </c>
      <c r="D1304" s="76">
        <v>45246</v>
      </c>
      <c r="E1304" s="4" t="s">
        <v>940</v>
      </c>
      <c r="F1304" s="4" t="s">
        <v>3867</v>
      </c>
      <c r="G1304" s="4" t="s">
        <v>942</v>
      </c>
      <c r="H1304" s="4" t="s">
        <v>948</v>
      </c>
      <c r="I1304" s="4" t="s">
        <v>3428</v>
      </c>
      <c r="J1304" s="4" t="s">
        <v>3420</v>
      </c>
      <c r="K1304" s="4" t="s">
        <v>543</v>
      </c>
      <c r="L1304" s="4">
        <v>4</v>
      </c>
      <c r="M1304" s="4" t="s">
        <v>77</v>
      </c>
      <c r="N1304" s="4">
        <v>8.74</v>
      </c>
      <c r="O1304" s="4">
        <v>3.11</v>
      </c>
      <c r="P1304" s="4" t="s">
        <v>78</v>
      </c>
      <c r="Q1304" s="77">
        <v>45281.674305555556</v>
      </c>
      <c r="R1304" s="4">
        <v>34.96</v>
      </c>
      <c r="S1304" s="4">
        <v>12.44</v>
      </c>
      <c r="T1304" s="4" t="str">
        <f>VLOOKUP(E1304,zamiana!A:B,2,0)</f>
        <v>ALSTOM KTW</v>
      </c>
    </row>
    <row r="1305" spans="1:20" x14ac:dyDescent="0.3">
      <c r="A1305" s="4" t="s">
        <v>7047</v>
      </c>
      <c r="B1305" s="76">
        <v>45181</v>
      </c>
      <c r="C1305" s="76">
        <v>45181</v>
      </c>
      <c r="D1305" s="76">
        <v>45246</v>
      </c>
      <c r="E1305" s="4" t="s">
        <v>940</v>
      </c>
      <c r="F1305" s="4" t="s">
        <v>3867</v>
      </c>
      <c r="G1305" s="4" t="s">
        <v>942</v>
      </c>
      <c r="H1305" s="4" t="s">
        <v>948</v>
      </c>
      <c r="I1305" s="4" t="s">
        <v>5563</v>
      </c>
      <c r="J1305" s="4" t="s">
        <v>3418</v>
      </c>
      <c r="K1305" s="4" t="s">
        <v>543</v>
      </c>
      <c r="L1305" s="4">
        <v>4</v>
      </c>
      <c r="M1305" s="4" t="s">
        <v>77</v>
      </c>
      <c r="N1305" s="4">
        <v>16.170000000000002</v>
      </c>
      <c r="O1305" s="4">
        <v>7.23</v>
      </c>
      <c r="P1305" s="4" t="s">
        <v>78</v>
      </c>
      <c r="Q1305" s="77">
        <v>45281.674305555556</v>
      </c>
      <c r="R1305" s="4">
        <v>64.680000000000007</v>
      </c>
      <c r="S1305" s="4">
        <v>28.92</v>
      </c>
      <c r="T1305" s="4" t="str">
        <f>VLOOKUP(E1305,zamiana!A:B,2,0)</f>
        <v>ALSTOM KTW</v>
      </c>
    </row>
    <row r="1306" spans="1:20" x14ac:dyDescent="0.3">
      <c r="A1306" s="4" t="s">
        <v>7047</v>
      </c>
      <c r="B1306" s="76">
        <v>45181</v>
      </c>
      <c r="C1306" s="76">
        <v>45181</v>
      </c>
      <c r="D1306" s="76">
        <v>45246</v>
      </c>
      <c r="E1306" s="4" t="s">
        <v>940</v>
      </c>
      <c r="F1306" s="4" t="s">
        <v>3867</v>
      </c>
      <c r="G1306" s="4" t="s">
        <v>942</v>
      </c>
      <c r="H1306" s="4" t="s">
        <v>948</v>
      </c>
      <c r="I1306" s="4" t="s">
        <v>5737</v>
      </c>
      <c r="J1306" s="4" t="s">
        <v>3421</v>
      </c>
      <c r="K1306" s="4" t="s">
        <v>543</v>
      </c>
      <c r="L1306" s="4">
        <v>2</v>
      </c>
      <c r="M1306" s="4" t="s">
        <v>77</v>
      </c>
      <c r="N1306" s="4">
        <v>45.49</v>
      </c>
      <c r="O1306" s="4">
        <v>10.63</v>
      </c>
      <c r="P1306" s="4" t="s">
        <v>78</v>
      </c>
      <c r="Q1306" s="77">
        <v>45281.674305555556</v>
      </c>
      <c r="R1306" s="4">
        <v>90.98</v>
      </c>
      <c r="S1306" s="4">
        <v>21.26</v>
      </c>
      <c r="T1306" s="4" t="str">
        <f>VLOOKUP(E1306,zamiana!A:B,2,0)</f>
        <v>ALSTOM KTW</v>
      </c>
    </row>
    <row r="1307" spans="1:20" x14ac:dyDescent="0.3">
      <c r="A1307" s="4" t="s">
        <v>7047</v>
      </c>
      <c r="B1307" s="76">
        <v>45181</v>
      </c>
      <c r="C1307" s="76">
        <v>45181</v>
      </c>
      <c r="D1307" s="76">
        <v>45246</v>
      </c>
      <c r="E1307" s="4" t="s">
        <v>940</v>
      </c>
      <c r="F1307" s="4" t="s">
        <v>3867</v>
      </c>
      <c r="G1307" s="4" t="s">
        <v>942</v>
      </c>
      <c r="H1307" s="4" t="s">
        <v>948</v>
      </c>
      <c r="I1307" s="4" t="s">
        <v>6895</v>
      </c>
      <c r="J1307" s="4" t="s">
        <v>3421</v>
      </c>
      <c r="K1307" s="4" t="s">
        <v>543</v>
      </c>
      <c r="L1307" s="4">
        <v>2</v>
      </c>
      <c r="M1307" s="4" t="s">
        <v>77</v>
      </c>
      <c r="N1307" s="4">
        <v>132.38999999999999</v>
      </c>
      <c r="O1307" s="4">
        <v>59.66</v>
      </c>
      <c r="P1307" s="4" t="s">
        <v>78</v>
      </c>
      <c r="Q1307" s="77">
        <v>45281.674305555556</v>
      </c>
      <c r="R1307" s="4">
        <v>264.77999999999997</v>
      </c>
      <c r="S1307" s="4">
        <v>119.32</v>
      </c>
      <c r="T1307" s="4" t="str">
        <f>VLOOKUP(E1307,zamiana!A:B,2,0)</f>
        <v>ALSTOM KTW</v>
      </c>
    </row>
    <row r="1308" spans="1:20" x14ac:dyDescent="0.3">
      <c r="A1308" s="4" t="s">
        <v>7047</v>
      </c>
      <c r="B1308" s="76">
        <v>45181</v>
      </c>
      <c r="C1308" s="76">
        <v>45181</v>
      </c>
      <c r="D1308" s="76">
        <v>45246</v>
      </c>
      <c r="E1308" s="4" t="s">
        <v>940</v>
      </c>
      <c r="F1308" s="4" t="s">
        <v>3867</v>
      </c>
      <c r="G1308" s="4" t="s">
        <v>942</v>
      </c>
      <c r="H1308" s="4" t="s">
        <v>948</v>
      </c>
      <c r="I1308" s="4" t="s">
        <v>3603</v>
      </c>
      <c r="J1308" s="4" t="s">
        <v>3421</v>
      </c>
      <c r="K1308" s="4" t="s">
        <v>543</v>
      </c>
      <c r="L1308" s="4">
        <v>1</v>
      </c>
      <c r="M1308" s="4" t="s">
        <v>77</v>
      </c>
      <c r="N1308" s="4">
        <v>149.37</v>
      </c>
      <c r="O1308" s="4">
        <v>84.16</v>
      </c>
      <c r="P1308" s="4" t="s">
        <v>78</v>
      </c>
      <c r="Q1308" s="77">
        <v>45281.675000000003</v>
      </c>
      <c r="R1308" s="4">
        <v>149.37</v>
      </c>
      <c r="S1308" s="4">
        <v>84.16</v>
      </c>
      <c r="T1308" s="4" t="str">
        <f>VLOOKUP(E1308,zamiana!A:B,2,0)</f>
        <v>ALSTOM KTW</v>
      </c>
    </row>
    <row r="1309" spans="1:20" x14ac:dyDescent="0.3">
      <c r="A1309" s="4" t="s">
        <v>7047</v>
      </c>
      <c r="B1309" s="76">
        <v>45181</v>
      </c>
      <c r="C1309" s="76">
        <v>45181</v>
      </c>
      <c r="D1309" s="76">
        <v>45246</v>
      </c>
      <c r="E1309" s="4" t="s">
        <v>940</v>
      </c>
      <c r="F1309" s="4" t="s">
        <v>3867</v>
      </c>
      <c r="G1309" s="4" t="s">
        <v>942</v>
      </c>
      <c r="H1309" s="4" t="s">
        <v>948</v>
      </c>
      <c r="I1309" s="4" t="s">
        <v>3578</v>
      </c>
      <c r="J1309" s="4" t="s">
        <v>3424</v>
      </c>
      <c r="K1309" s="4" t="s">
        <v>543</v>
      </c>
      <c r="L1309" s="4">
        <v>2</v>
      </c>
      <c r="M1309" s="4" t="s">
        <v>77</v>
      </c>
      <c r="N1309" s="4">
        <v>65.08</v>
      </c>
      <c r="O1309" s="4">
        <v>44.66</v>
      </c>
      <c r="P1309" s="4" t="s">
        <v>78</v>
      </c>
      <c r="Q1309" s="77">
        <v>45281.675000000003</v>
      </c>
      <c r="R1309" s="4">
        <v>130.16</v>
      </c>
      <c r="S1309" s="4">
        <v>89.32</v>
      </c>
      <c r="T1309" s="4" t="str">
        <f>VLOOKUP(E1309,zamiana!A:B,2,0)</f>
        <v>ALSTOM KTW</v>
      </c>
    </row>
    <row r="1310" spans="1:20" x14ac:dyDescent="0.3">
      <c r="A1310" s="4" t="s">
        <v>7047</v>
      </c>
      <c r="B1310" s="76">
        <v>45181</v>
      </c>
      <c r="C1310" s="76">
        <v>45181</v>
      </c>
      <c r="D1310" s="76">
        <v>45246</v>
      </c>
      <c r="E1310" s="4" t="s">
        <v>940</v>
      </c>
      <c r="F1310" s="4" t="s">
        <v>3867</v>
      </c>
      <c r="G1310" s="4" t="s">
        <v>942</v>
      </c>
      <c r="H1310" s="4" t="s">
        <v>948</v>
      </c>
      <c r="I1310" s="4" t="s">
        <v>3423</v>
      </c>
      <c r="J1310" s="4" t="s">
        <v>3424</v>
      </c>
      <c r="K1310" s="4" t="s">
        <v>543</v>
      </c>
      <c r="L1310" s="4">
        <v>2</v>
      </c>
      <c r="M1310" s="4" t="s">
        <v>77</v>
      </c>
      <c r="N1310" s="4">
        <v>26.52</v>
      </c>
      <c r="O1310" s="4">
        <v>17.68</v>
      </c>
      <c r="P1310" s="4" t="s">
        <v>78</v>
      </c>
      <c r="Q1310" s="77">
        <v>45281.675000000003</v>
      </c>
      <c r="R1310" s="4">
        <v>53.04</v>
      </c>
      <c r="S1310" s="4">
        <v>35.36</v>
      </c>
      <c r="T1310" s="4" t="str">
        <f>VLOOKUP(E1310,zamiana!A:B,2,0)</f>
        <v>ALSTOM KTW</v>
      </c>
    </row>
    <row r="1311" spans="1:20" x14ac:dyDescent="0.3">
      <c r="A1311" s="4" t="s">
        <v>7047</v>
      </c>
      <c r="B1311" s="76">
        <v>45181</v>
      </c>
      <c r="C1311" s="76">
        <v>45181</v>
      </c>
      <c r="D1311" s="76">
        <v>45246</v>
      </c>
      <c r="E1311" s="4" t="s">
        <v>940</v>
      </c>
      <c r="F1311" s="4" t="s">
        <v>3867</v>
      </c>
      <c r="G1311" s="4" t="s">
        <v>942</v>
      </c>
      <c r="H1311" s="4" t="s">
        <v>948</v>
      </c>
      <c r="I1311" s="4" t="s">
        <v>5564</v>
      </c>
      <c r="J1311" s="4" t="s">
        <v>3418</v>
      </c>
      <c r="K1311" s="4" t="s">
        <v>543</v>
      </c>
      <c r="L1311" s="4">
        <v>4</v>
      </c>
      <c r="M1311" s="4" t="s">
        <v>77</v>
      </c>
      <c r="N1311" s="4">
        <v>13.01</v>
      </c>
      <c r="O1311" s="4">
        <v>5.73</v>
      </c>
      <c r="P1311" s="4" t="s">
        <v>78</v>
      </c>
      <c r="Q1311" s="77">
        <v>45281.674305555556</v>
      </c>
      <c r="R1311" s="4">
        <v>52.04</v>
      </c>
      <c r="S1311" s="4">
        <v>22.92</v>
      </c>
      <c r="T1311" s="4" t="str">
        <f>VLOOKUP(E1311,zamiana!A:B,2,0)</f>
        <v>ALSTOM KTW</v>
      </c>
    </row>
    <row r="1312" spans="1:20" x14ac:dyDescent="0.3">
      <c r="A1312" s="4" t="s">
        <v>7047</v>
      </c>
      <c r="B1312" s="76">
        <v>45181</v>
      </c>
      <c r="C1312" s="76">
        <v>45181</v>
      </c>
      <c r="D1312" s="76">
        <v>45246</v>
      </c>
      <c r="E1312" s="4" t="s">
        <v>940</v>
      </c>
      <c r="F1312" s="4" t="s">
        <v>3867</v>
      </c>
      <c r="G1312" s="4" t="s">
        <v>942</v>
      </c>
      <c r="H1312" s="4" t="s">
        <v>948</v>
      </c>
      <c r="I1312" s="4" t="s">
        <v>5690</v>
      </c>
      <c r="J1312" s="4" t="s">
        <v>3421</v>
      </c>
      <c r="K1312" s="4" t="s">
        <v>543</v>
      </c>
      <c r="L1312" s="4">
        <v>4</v>
      </c>
      <c r="M1312" s="4" t="s">
        <v>77</v>
      </c>
      <c r="N1312" s="4">
        <v>8.16</v>
      </c>
      <c r="O1312" s="4">
        <v>2.75</v>
      </c>
      <c r="P1312" s="4" t="s">
        <v>78</v>
      </c>
      <c r="Q1312" s="77">
        <v>45281.674305555556</v>
      </c>
      <c r="R1312" s="4">
        <v>32.64</v>
      </c>
      <c r="S1312" s="4">
        <v>11</v>
      </c>
      <c r="T1312" s="4" t="str">
        <f>VLOOKUP(E1312,zamiana!A:B,2,0)</f>
        <v>ALSTOM KTW</v>
      </c>
    </row>
    <row r="1313" spans="1:20" x14ac:dyDescent="0.3">
      <c r="A1313" s="4" t="s">
        <v>7047</v>
      </c>
      <c r="B1313" s="76">
        <v>45181</v>
      </c>
      <c r="C1313" s="76">
        <v>45181</v>
      </c>
      <c r="D1313" s="76">
        <v>45246</v>
      </c>
      <c r="E1313" s="4" t="s">
        <v>940</v>
      </c>
      <c r="F1313" s="4" t="s">
        <v>3867</v>
      </c>
      <c r="G1313" s="4" t="s">
        <v>942</v>
      </c>
      <c r="H1313" s="4" t="s">
        <v>948</v>
      </c>
      <c r="I1313" s="4" t="s">
        <v>5565</v>
      </c>
      <c r="J1313" s="4" t="s">
        <v>3418</v>
      </c>
      <c r="K1313" s="4" t="s">
        <v>543</v>
      </c>
      <c r="L1313" s="4">
        <v>8</v>
      </c>
      <c r="M1313" s="4" t="s">
        <v>77</v>
      </c>
      <c r="N1313" s="4">
        <v>13.8</v>
      </c>
      <c r="O1313" s="4">
        <v>4.01</v>
      </c>
      <c r="P1313" s="4" t="s">
        <v>78</v>
      </c>
      <c r="Q1313" s="77">
        <v>45281.674305555556</v>
      </c>
      <c r="R1313" s="4">
        <v>110.4</v>
      </c>
      <c r="S1313" s="4">
        <v>32.08</v>
      </c>
      <c r="T1313" s="4" t="str">
        <f>VLOOKUP(E1313,zamiana!A:B,2,0)</f>
        <v>ALSTOM KTW</v>
      </c>
    </row>
    <row r="1314" spans="1:20" x14ac:dyDescent="0.3">
      <c r="A1314" s="4" t="s">
        <v>7048</v>
      </c>
      <c r="B1314" s="76">
        <v>45187</v>
      </c>
      <c r="C1314" s="76">
        <v>45181</v>
      </c>
      <c r="D1314" s="76">
        <v>45250</v>
      </c>
      <c r="E1314" s="4" t="s">
        <v>529</v>
      </c>
      <c r="F1314" s="4" t="s">
        <v>2261</v>
      </c>
      <c r="G1314" s="4" t="s">
        <v>942</v>
      </c>
      <c r="H1314" s="4" t="s">
        <v>529</v>
      </c>
      <c r="I1314" s="4">
        <v>500583167</v>
      </c>
      <c r="J1314" s="4" t="s">
        <v>3126</v>
      </c>
      <c r="K1314" s="4" t="s">
        <v>529</v>
      </c>
      <c r="L1314" s="4">
        <v>10</v>
      </c>
      <c r="M1314" s="4" t="s">
        <v>77</v>
      </c>
      <c r="N1314" s="4">
        <v>5.04</v>
      </c>
      <c r="O1314" s="4">
        <v>5.68</v>
      </c>
      <c r="P1314" s="4" t="s">
        <v>78</v>
      </c>
      <c r="Q1314" s="77">
        <v>45281.67291666667</v>
      </c>
      <c r="R1314" s="4">
        <v>50.4</v>
      </c>
      <c r="S1314" s="4">
        <v>56.8</v>
      </c>
      <c r="T1314" s="4" t="str">
        <f>VLOOKUP(E1314,zamiana!A:B,2,0)</f>
        <v>ALSTOM (ex. BT) GOE</v>
      </c>
    </row>
    <row r="1315" spans="1:20" x14ac:dyDescent="0.3">
      <c r="A1315" s="4" t="s">
        <v>7049</v>
      </c>
      <c r="B1315" s="76">
        <v>45181</v>
      </c>
      <c r="C1315" s="76">
        <v>45181</v>
      </c>
      <c r="D1315" s="76">
        <v>45253</v>
      </c>
      <c r="E1315" s="4" t="s">
        <v>940</v>
      </c>
      <c r="F1315" s="4" t="s">
        <v>3867</v>
      </c>
      <c r="G1315" s="4" t="s">
        <v>942</v>
      </c>
      <c r="H1315" s="4" t="s">
        <v>948</v>
      </c>
      <c r="I1315" s="4" t="s">
        <v>6857</v>
      </c>
      <c r="J1315" s="4" t="s">
        <v>6858</v>
      </c>
      <c r="K1315" s="4" t="s">
        <v>580</v>
      </c>
      <c r="L1315" s="4">
        <v>16</v>
      </c>
      <c r="M1315" s="4" t="s">
        <v>77</v>
      </c>
      <c r="N1315" s="4">
        <v>5.4</v>
      </c>
      <c r="O1315" s="4">
        <v>2.77</v>
      </c>
      <c r="P1315" s="4" t="s">
        <v>78</v>
      </c>
      <c r="Q1315" s="77">
        <v>45281.645833333336</v>
      </c>
      <c r="R1315" s="4">
        <v>86.4</v>
      </c>
      <c r="S1315" s="4">
        <v>44.32</v>
      </c>
      <c r="T1315" s="4" t="str">
        <f>VLOOKUP(E1315,zamiana!A:B,2,0)</f>
        <v>ALSTOM KTW</v>
      </c>
    </row>
    <row r="1316" spans="1:20" x14ac:dyDescent="0.3">
      <c r="A1316" s="4" t="s">
        <v>7049</v>
      </c>
      <c r="B1316" s="76">
        <v>45181</v>
      </c>
      <c r="C1316" s="76">
        <v>45181</v>
      </c>
      <c r="D1316" s="76">
        <v>45253</v>
      </c>
      <c r="E1316" s="4" t="s">
        <v>940</v>
      </c>
      <c r="F1316" s="4" t="s">
        <v>3867</v>
      </c>
      <c r="G1316" s="4" t="s">
        <v>942</v>
      </c>
      <c r="H1316" s="4" t="s">
        <v>948</v>
      </c>
      <c r="I1316" s="4" t="s">
        <v>6859</v>
      </c>
      <c r="J1316" s="4" t="s">
        <v>1560</v>
      </c>
      <c r="K1316" s="4" t="s">
        <v>1057</v>
      </c>
      <c r="L1316" s="4">
        <v>48</v>
      </c>
      <c r="M1316" s="4" t="s">
        <v>77</v>
      </c>
      <c r="N1316" s="4">
        <v>29.87</v>
      </c>
      <c r="O1316" s="4">
        <v>22.64</v>
      </c>
      <c r="P1316" s="4" t="s">
        <v>78</v>
      </c>
      <c r="Q1316" s="77">
        <v>45281.625694444447</v>
      </c>
      <c r="R1316" s="4">
        <v>1433.76</v>
      </c>
      <c r="S1316" s="4">
        <v>1086.72</v>
      </c>
      <c r="T1316" s="4" t="str">
        <f>VLOOKUP(E1316,zamiana!A:B,2,0)</f>
        <v>ALSTOM KTW</v>
      </c>
    </row>
    <row r="1317" spans="1:20" x14ac:dyDescent="0.3">
      <c r="A1317" s="4" t="s">
        <v>7049</v>
      </c>
      <c r="B1317" s="76">
        <v>45181</v>
      </c>
      <c r="C1317" s="76">
        <v>45181</v>
      </c>
      <c r="D1317" s="76">
        <v>45253</v>
      </c>
      <c r="E1317" s="4" t="s">
        <v>940</v>
      </c>
      <c r="F1317" s="4" t="s">
        <v>3867</v>
      </c>
      <c r="G1317" s="4" t="s">
        <v>942</v>
      </c>
      <c r="H1317" s="4" t="s">
        <v>948</v>
      </c>
      <c r="I1317" s="4" t="s">
        <v>6860</v>
      </c>
      <c r="J1317" s="4" t="s">
        <v>6861</v>
      </c>
      <c r="K1317" s="4" t="s">
        <v>1057</v>
      </c>
      <c r="L1317" s="4">
        <v>150</v>
      </c>
      <c r="M1317" s="4" t="s">
        <v>77</v>
      </c>
      <c r="N1317" s="4">
        <v>18.64</v>
      </c>
      <c r="O1317" s="4">
        <v>5.27</v>
      </c>
      <c r="P1317" s="4" t="s">
        <v>78</v>
      </c>
      <c r="Q1317" s="77">
        <v>45281.623611111114</v>
      </c>
      <c r="R1317" s="4">
        <v>2796</v>
      </c>
      <c r="S1317" s="4">
        <v>790.5</v>
      </c>
      <c r="T1317" s="4" t="str">
        <f>VLOOKUP(E1317,zamiana!A:B,2,0)</f>
        <v>ALSTOM KTW</v>
      </c>
    </row>
    <row r="1318" spans="1:20" x14ac:dyDescent="0.3">
      <c r="A1318" s="4" t="s">
        <v>7049</v>
      </c>
      <c r="B1318" s="76">
        <v>45181</v>
      </c>
      <c r="C1318" s="76">
        <v>45181</v>
      </c>
      <c r="D1318" s="76">
        <v>45253</v>
      </c>
      <c r="E1318" s="4" t="s">
        <v>940</v>
      </c>
      <c r="F1318" s="4" t="s">
        <v>3867</v>
      </c>
      <c r="G1318" s="4" t="s">
        <v>942</v>
      </c>
      <c r="H1318" s="4" t="s">
        <v>948</v>
      </c>
      <c r="I1318" s="4" t="s">
        <v>6898</v>
      </c>
      <c r="J1318" s="4" t="s">
        <v>6898</v>
      </c>
      <c r="K1318" s="4" t="s">
        <v>1057</v>
      </c>
      <c r="L1318" s="4">
        <v>8</v>
      </c>
      <c r="M1318" s="4" t="s">
        <v>77</v>
      </c>
      <c r="N1318" s="4">
        <v>26.77</v>
      </c>
      <c r="O1318" s="4">
        <v>20.440000000000001</v>
      </c>
      <c r="P1318" s="4" t="s">
        <v>78</v>
      </c>
      <c r="Q1318" s="77">
        <v>45281.644444444442</v>
      </c>
      <c r="R1318" s="4">
        <v>214.16</v>
      </c>
      <c r="S1318" s="4">
        <v>163.52000000000001</v>
      </c>
      <c r="T1318" s="4" t="str">
        <f>VLOOKUP(E1318,zamiana!A:B,2,0)</f>
        <v>ALSTOM KTW</v>
      </c>
    </row>
    <row r="1319" spans="1:20" x14ac:dyDescent="0.3">
      <c r="A1319" s="4" t="s">
        <v>7049</v>
      </c>
      <c r="B1319" s="76">
        <v>45181</v>
      </c>
      <c r="C1319" s="76">
        <v>45181</v>
      </c>
      <c r="D1319" s="76">
        <v>45253</v>
      </c>
      <c r="E1319" s="4" t="s">
        <v>940</v>
      </c>
      <c r="F1319" s="4" t="s">
        <v>3867</v>
      </c>
      <c r="G1319" s="4" t="s">
        <v>942</v>
      </c>
      <c r="H1319" s="4" t="s">
        <v>948</v>
      </c>
      <c r="I1319" s="4" t="s">
        <v>6898</v>
      </c>
      <c r="J1319" s="4" t="s">
        <v>6898</v>
      </c>
      <c r="K1319" s="4" t="s">
        <v>1057</v>
      </c>
      <c r="L1319" s="4">
        <v>16</v>
      </c>
      <c r="M1319" s="4" t="s">
        <v>77</v>
      </c>
      <c r="N1319" s="4">
        <v>26.77</v>
      </c>
      <c r="O1319" s="4">
        <v>20.440000000000001</v>
      </c>
      <c r="P1319" s="4" t="s">
        <v>78</v>
      </c>
      <c r="Q1319" s="77">
        <v>45281.644444444442</v>
      </c>
      <c r="R1319" s="4">
        <v>428.32</v>
      </c>
      <c r="S1319" s="4">
        <v>327.04000000000002</v>
      </c>
      <c r="T1319" s="4" t="str">
        <f>VLOOKUP(E1319,zamiana!A:B,2,0)</f>
        <v>ALSTOM KTW</v>
      </c>
    </row>
    <row r="1320" spans="1:20" x14ac:dyDescent="0.3">
      <c r="A1320" s="4" t="s">
        <v>7049</v>
      </c>
      <c r="B1320" s="76">
        <v>45181</v>
      </c>
      <c r="C1320" s="76">
        <v>45181</v>
      </c>
      <c r="D1320" s="76">
        <v>45253</v>
      </c>
      <c r="E1320" s="4" t="s">
        <v>940</v>
      </c>
      <c r="F1320" s="4" t="s">
        <v>3867</v>
      </c>
      <c r="G1320" s="4" t="s">
        <v>942</v>
      </c>
      <c r="H1320" s="4" t="s">
        <v>948</v>
      </c>
      <c r="I1320" s="4" t="s">
        <v>3133</v>
      </c>
      <c r="J1320" s="4" t="s">
        <v>3133</v>
      </c>
      <c r="K1320" s="4" t="s">
        <v>1057</v>
      </c>
      <c r="L1320" s="4">
        <v>2</v>
      </c>
      <c r="M1320" s="4" t="s">
        <v>77</v>
      </c>
      <c r="N1320" s="4">
        <v>18.829999999999998</v>
      </c>
      <c r="O1320" s="4">
        <v>17.11</v>
      </c>
      <c r="P1320" s="4" t="s">
        <v>78</v>
      </c>
      <c r="Q1320" s="77">
        <v>45281.644444444442</v>
      </c>
      <c r="R1320" s="4">
        <v>37.659999999999997</v>
      </c>
      <c r="S1320" s="4">
        <v>34.22</v>
      </c>
      <c r="T1320" s="4" t="str">
        <f>VLOOKUP(E1320,zamiana!A:B,2,0)</f>
        <v>ALSTOM KTW</v>
      </c>
    </row>
    <row r="1321" spans="1:20" x14ac:dyDescent="0.3">
      <c r="A1321" s="4" t="s">
        <v>7049</v>
      </c>
      <c r="B1321" s="76">
        <v>45181</v>
      </c>
      <c r="C1321" s="76">
        <v>45181</v>
      </c>
      <c r="D1321" s="76">
        <v>45253</v>
      </c>
      <c r="E1321" s="4" t="s">
        <v>940</v>
      </c>
      <c r="F1321" s="4" t="s">
        <v>3867</v>
      </c>
      <c r="G1321" s="4" t="s">
        <v>942</v>
      </c>
      <c r="H1321" s="4" t="s">
        <v>948</v>
      </c>
      <c r="I1321" s="4" t="s">
        <v>6863</v>
      </c>
      <c r="J1321" s="4" t="s">
        <v>6861</v>
      </c>
      <c r="K1321" s="4" t="s">
        <v>1057</v>
      </c>
      <c r="L1321" s="4">
        <v>28</v>
      </c>
      <c r="M1321" s="4" t="s">
        <v>77</v>
      </c>
      <c r="N1321" s="4">
        <v>25.7</v>
      </c>
      <c r="O1321" s="4">
        <v>19.43</v>
      </c>
      <c r="P1321" s="4" t="s">
        <v>78</v>
      </c>
      <c r="Q1321" s="77">
        <v>45281.623611111114</v>
      </c>
      <c r="R1321" s="4">
        <v>719.6</v>
      </c>
      <c r="S1321" s="4">
        <v>544.04</v>
      </c>
      <c r="T1321" s="4" t="str">
        <f>VLOOKUP(E1321,zamiana!A:B,2,0)</f>
        <v>ALSTOM KTW</v>
      </c>
    </row>
    <row r="1322" spans="1:20" x14ac:dyDescent="0.3">
      <c r="A1322" s="4" t="s">
        <v>7049</v>
      </c>
      <c r="B1322" s="76">
        <v>45181</v>
      </c>
      <c r="C1322" s="76">
        <v>45181</v>
      </c>
      <c r="D1322" s="76">
        <v>45253</v>
      </c>
      <c r="E1322" s="4" t="s">
        <v>940</v>
      </c>
      <c r="F1322" s="4" t="s">
        <v>3867</v>
      </c>
      <c r="G1322" s="4" t="s">
        <v>942</v>
      </c>
      <c r="H1322" s="4" t="s">
        <v>948</v>
      </c>
      <c r="I1322" s="4" t="s">
        <v>6889</v>
      </c>
      <c r="J1322" s="4" t="s">
        <v>6890</v>
      </c>
      <c r="K1322" s="4" t="s">
        <v>1057</v>
      </c>
      <c r="L1322" s="4">
        <v>10</v>
      </c>
      <c r="M1322" s="4" t="s">
        <v>77</v>
      </c>
      <c r="N1322" s="4">
        <v>19.12</v>
      </c>
      <c r="O1322" s="4">
        <v>19.18</v>
      </c>
      <c r="P1322" s="4" t="s">
        <v>78</v>
      </c>
      <c r="Q1322" s="77">
        <v>45281.623611111114</v>
      </c>
      <c r="R1322" s="4">
        <v>191.2</v>
      </c>
      <c r="S1322" s="4">
        <v>191.8</v>
      </c>
      <c r="T1322" s="4" t="str">
        <f>VLOOKUP(E1322,zamiana!A:B,2,0)</f>
        <v>ALSTOM KTW</v>
      </c>
    </row>
    <row r="1323" spans="1:20" x14ac:dyDescent="0.3">
      <c r="A1323" s="4" t="s">
        <v>7049</v>
      </c>
      <c r="B1323" s="76">
        <v>45181</v>
      </c>
      <c r="C1323" s="76">
        <v>45181</v>
      </c>
      <c r="D1323" s="76">
        <v>45253</v>
      </c>
      <c r="E1323" s="4" t="s">
        <v>940</v>
      </c>
      <c r="F1323" s="4" t="s">
        <v>3867</v>
      </c>
      <c r="G1323" s="4" t="s">
        <v>942</v>
      </c>
      <c r="H1323" s="4" t="s">
        <v>948</v>
      </c>
      <c r="I1323" s="4" t="s">
        <v>6864</v>
      </c>
      <c r="J1323" s="4" t="s">
        <v>6861</v>
      </c>
      <c r="K1323" s="4" t="s">
        <v>1057</v>
      </c>
      <c r="L1323" s="4">
        <v>25</v>
      </c>
      <c r="M1323" s="4" t="s">
        <v>77</v>
      </c>
      <c r="N1323" s="4">
        <v>19.71</v>
      </c>
      <c r="O1323" s="4">
        <v>58</v>
      </c>
      <c r="P1323" s="4" t="s">
        <v>78</v>
      </c>
      <c r="Q1323" s="77">
        <v>45281.623611111114</v>
      </c>
      <c r="R1323" s="4">
        <v>492.75</v>
      </c>
      <c r="S1323" s="4">
        <v>1450</v>
      </c>
      <c r="T1323" s="4" t="str">
        <f>VLOOKUP(E1323,zamiana!A:B,2,0)</f>
        <v>ALSTOM KTW</v>
      </c>
    </row>
    <row r="1324" spans="1:20" x14ac:dyDescent="0.3">
      <c r="A1324" s="4" t="s">
        <v>7049</v>
      </c>
      <c r="B1324" s="76">
        <v>45181</v>
      </c>
      <c r="C1324" s="76">
        <v>45181</v>
      </c>
      <c r="D1324" s="76">
        <v>45253</v>
      </c>
      <c r="E1324" s="4" t="s">
        <v>940</v>
      </c>
      <c r="F1324" s="4" t="s">
        <v>3867</v>
      </c>
      <c r="G1324" s="4" t="s">
        <v>942</v>
      </c>
      <c r="H1324" s="4" t="s">
        <v>948</v>
      </c>
      <c r="I1324" s="4" t="s">
        <v>6865</v>
      </c>
      <c r="J1324" s="4" t="s">
        <v>6861</v>
      </c>
      <c r="K1324" s="4" t="s">
        <v>1057</v>
      </c>
      <c r="L1324" s="4">
        <v>20</v>
      </c>
      <c r="M1324" s="4" t="s">
        <v>77</v>
      </c>
      <c r="N1324" s="4">
        <v>9.1</v>
      </c>
      <c r="O1324" s="4">
        <v>8.69</v>
      </c>
      <c r="P1324" s="4" t="s">
        <v>78</v>
      </c>
      <c r="Q1324" s="77">
        <v>45281.623611111114</v>
      </c>
      <c r="R1324" s="4">
        <v>182</v>
      </c>
      <c r="S1324" s="4">
        <v>173.8</v>
      </c>
      <c r="T1324" s="4" t="str">
        <f>VLOOKUP(E1324,zamiana!A:B,2,0)</f>
        <v>ALSTOM KTW</v>
      </c>
    </row>
    <row r="1325" spans="1:20" x14ac:dyDescent="0.3">
      <c r="A1325" s="4" t="s">
        <v>7049</v>
      </c>
      <c r="B1325" s="76">
        <v>45181</v>
      </c>
      <c r="C1325" s="76">
        <v>45181</v>
      </c>
      <c r="D1325" s="76">
        <v>45253</v>
      </c>
      <c r="E1325" s="4" t="s">
        <v>940</v>
      </c>
      <c r="F1325" s="4" t="s">
        <v>3867</v>
      </c>
      <c r="G1325" s="4" t="s">
        <v>942</v>
      </c>
      <c r="H1325" s="4" t="s">
        <v>948</v>
      </c>
      <c r="I1325" s="4" t="s">
        <v>2271</v>
      </c>
      <c r="J1325" s="4" t="s">
        <v>2271</v>
      </c>
      <c r="K1325" s="4" t="s">
        <v>1057</v>
      </c>
      <c r="L1325" s="4">
        <v>3</v>
      </c>
      <c r="M1325" s="4" t="s">
        <v>77</v>
      </c>
      <c r="N1325" s="4">
        <v>13.54</v>
      </c>
      <c r="O1325" s="4">
        <v>13.23</v>
      </c>
      <c r="P1325" s="4" t="s">
        <v>78</v>
      </c>
      <c r="Q1325" s="77">
        <v>45281.643750000003</v>
      </c>
      <c r="R1325" s="4">
        <v>40.619999999999997</v>
      </c>
      <c r="S1325" s="4">
        <v>39.69</v>
      </c>
      <c r="T1325" s="4" t="str">
        <f>VLOOKUP(E1325,zamiana!A:B,2,0)</f>
        <v>ALSTOM KTW</v>
      </c>
    </row>
    <row r="1326" spans="1:20" x14ac:dyDescent="0.3">
      <c r="A1326" s="4" t="s">
        <v>7049</v>
      </c>
      <c r="B1326" s="76">
        <v>45181</v>
      </c>
      <c r="C1326" s="76">
        <v>45181</v>
      </c>
      <c r="D1326" s="76">
        <v>45253</v>
      </c>
      <c r="E1326" s="4" t="s">
        <v>940</v>
      </c>
      <c r="F1326" s="4" t="s">
        <v>3867</v>
      </c>
      <c r="G1326" s="4" t="s">
        <v>942</v>
      </c>
      <c r="H1326" s="4" t="s">
        <v>948</v>
      </c>
      <c r="I1326" s="4" t="s">
        <v>6866</v>
      </c>
      <c r="J1326" s="4" t="s">
        <v>6861</v>
      </c>
      <c r="K1326" s="4" t="s">
        <v>1057</v>
      </c>
      <c r="L1326" s="4">
        <v>27</v>
      </c>
      <c r="M1326" s="4" t="s">
        <v>77</v>
      </c>
      <c r="N1326" s="4">
        <v>7.84</v>
      </c>
      <c r="O1326" s="4">
        <v>8.36</v>
      </c>
      <c r="P1326" s="4" t="s">
        <v>78</v>
      </c>
      <c r="Q1326" s="77">
        <v>45281.623611111114</v>
      </c>
      <c r="R1326" s="4">
        <v>211.68</v>
      </c>
      <c r="S1326" s="4">
        <v>225.72</v>
      </c>
      <c r="T1326" s="4" t="str">
        <f>VLOOKUP(E1326,zamiana!A:B,2,0)</f>
        <v>ALSTOM KTW</v>
      </c>
    </row>
    <row r="1327" spans="1:20" x14ac:dyDescent="0.3">
      <c r="A1327" s="4" t="s">
        <v>7049</v>
      </c>
      <c r="B1327" s="76">
        <v>45181</v>
      </c>
      <c r="C1327" s="76">
        <v>45181</v>
      </c>
      <c r="D1327" s="76">
        <v>45253</v>
      </c>
      <c r="E1327" s="4" t="s">
        <v>940</v>
      </c>
      <c r="F1327" s="4" t="s">
        <v>3867</v>
      </c>
      <c r="G1327" s="4" t="s">
        <v>942</v>
      </c>
      <c r="H1327" s="4" t="s">
        <v>948</v>
      </c>
      <c r="I1327" s="4" t="s">
        <v>6867</v>
      </c>
      <c r="J1327" s="4" t="s">
        <v>6861</v>
      </c>
      <c r="K1327" s="4" t="s">
        <v>1057</v>
      </c>
      <c r="L1327" s="4">
        <v>150</v>
      </c>
      <c r="M1327" s="4" t="s">
        <v>77</v>
      </c>
      <c r="N1327" s="4">
        <v>6.78</v>
      </c>
      <c r="O1327" s="4">
        <v>6.68</v>
      </c>
      <c r="P1327" s="4" t="s">
        <v>78</v>
      </c>
      <c r="Q1327" s="77">
        <v>45281.623611111114</v>
      </c>
      <c r="R1327" s="4">
        <v>1017</v>
      </c>
      <c r="S1327" s="4">
        <v>1002</v>
      </c>
      <c r="T1327" s="4" t="str">
        <f>VLOOKUP(E1327,zamiana!A:B,2,0)</f>
        <v>ALSTOM KTW</v>
      </c>
    </row>
    <row r="1328" spans="1:20" x14ac:dyDescent="0.3">
      <c r="A1328" s="4" t="s">
        <v>7049</v>
      </c>
      <c r="B1328" s="76">
        <v>45181</v>
      </c>
      <c r="C1328" s="76">
        <v>45181</v>
      </c>
      <c r="D1328" s="76">
        <v>45253</v>
      </c>
      <c r="E1328" s="4" t="s">
        <v>940</v>
      </c>
      <c r="F1328" s="4" t="s">
        <v>3867</v>
      </c>
      <c r="G1328" s="4" t="s">
        <v>942</v>
      </c>
      <c r="H1328" s="4" t="s">
        <v>948</v>
      </c>
      <c r="I1328" s="4" t="s">
        <v>6867</v>
      </c>
      <c r="J1328" s="4" t="s">
        <v>6861</v>
      </c>
      <c r="K1328" s="4" t="s">
        <v>1057</v>
      </c>
      <c r="L1328" s="4">
        <v>200</v>
      </c>
      <c r="M1328" s="4" t="s">
        <v>77</v>
      </c>
      <c r="N1328" s="4">
        <v>6.78</v>
      </c>
      <c r="O1328" s="4">
        <v>6.68</v>
      </c>
      <c r="P1328" s="4" t="s">
        <v>78</v>
      </c>
      <c r="Q1328" s="77">
        <v>45281.623611111114</v>
      </c>
      <c r="R1328" s="4">
        <v>1356</v>
      </c>
      <c r="S1328" s="4">
        <v>1336</v>
      </c>
      <c r="T1328" s="4" t="str">
        <f>VLOOKUP(E1328,zamiana!A:B,2,0)</f>
        <v>ALSTOM KTW</v>
      </c>
    </row>
    <row r="1329" spans="1:20" x14ac:dyDescent="0.3">
      <c r="A1329" s="4" t="s">
        <v>7049</v>
      </c>
      <c r="B1329" s="76">
        <v>45181</v>
      </c>
      <c r="C1329" s="76">
        <v>45181</v>
      </c>
      <c r="D1329" s="76">
        <v>45253</v>
      </c>
      <c r="E1329" s="4" t="s">
        <v>940</v>
      </c>
      <c r="F1329" s="4" t="s">
        <v>3867</v>
      </c>
      <c r="G1329" s="4" t="s">
        <v>942</v>
      </c>
      <c r="H1329" s="4" t="s">
        <v>948</v>
      </c>
      <c r="I1329" s="4" t="s">
        <v>6870</v>
      </c>
      <c r="J1329" s="4" t="s">
        <v>6870</v>
      </c>
      <c r="K1329" s="4" t="s">
        <v>1057</v>
      </c>
      <c r="L1329" s="4">
        <v>6</v>
      </c>
      <c r="M1329" s="4" t="s">
        <v>77</v>
      </c>
      <c r="N1329" s="4">
        <v>42.73</v>
      </c>
      <c r="O1329" s="4">
        <v>31.96</v>
      </c>
      <c r="P1329" s="4" t="s">
        <v>78</v>
      </c>
      <c r="Q1329" s="77">
        <v>45281.644444444442</v>
      </c>
      <c r="R1329" s="4">
        <v>256.38</v>
      </c>
      <c r="S1329" s="4">
        <v>191.76</v>
      </c>
      <c r="T1329" s="4" t="str">
        <f>VLOOKUP(E1329,zamiana!A:B,2,0)</f>
        <v>ALSTOM KTW</v>
      </c>
    </row>
    <row r="1330" spans="1:20" x14ac:dyDescent="0.3">
      <c r="A1330" s="4" t="s">
        <v>7049</v>
      </c>
      <c r="B1330" s="76">
        <v>45181</v>
      </c>
      <c r="C1330" s="76">
        <v>45181</v>
      </c>
      <c r="D1330" s="76">
        <v>45253</v>
      </c>
      <c r="E1330" s="4" t="s">
        <v>940</v>
      </c>
      <c r="F1330" s="4" t="s">
        <v>3867</v>
      </c>
      <c r="G1330" s="4" t="s">
        <v>942</v>
      </c>
      <c r="H1330" s="4" t="s">
        <v>948</v>
      </c>
      <c r="I1330" s="4" t="s">
        <v>2835</v>
      </c>
      <c r="J1330" s="4" t="s">
        <v>2835</v>
      </c>
      <c r="K1330" s="4" t="s">
        <v>1057</v>
      </c>
      <c r="L1330" s="4">
        <v>2</v>
      </c>
      <c r="M1330" s="4" t="s">
        <v>77</v>
      </c>
      <c r="N1330" s="4">
        <v>39.54</v>
      </c>
      <c r="O1330" s="4">
        <v>37.479999999999997</v>
      </c>
      <c r="P1330" s="4" t="s">
        <v>78</v>
      </c>
      <c r="Q1330" s="77">
        <v>45281.643750000003</v>
      </c>
      <c r="R1330" s="4">
        <v>79.08</v>
      </c>
      <c r="S1330" s="4">
        <v>74.959999999999994</v>
      </c>
      <c r="T1330" s="4" t="str">
        <f>VLOOKUP(E1330,zamiana!A:B,2,0)</f>
        <v>ALSTOM KTW</v>
      </c>
    </row>
    <row r="1331" spans="1:20" x14ac:dyDescent="0.3">
      <c r="A1331" s="4" t="s">
        <v>7049</v>
      </c>
      <c r="B1331" s="76">
        <v>45181</v>
      </c>
      <c r="C1331" s="76">
        <v>45181</v>
      </c>
      <c r="D1331" s="76">
        <v>45253</v>
      </c>
      <c r="E1331" s="4" t="s">
        <v>940</v>
      </c>
      <c r="F1331" s="4" t="s">
        <v>3867</v>
      </c>
      <c r="G1331" s="4" t="s">
        <v>942</v>
      </c>
      <c r="H1331" s="4" t="s">
        <v>948</v>
      </c>
      <c r="I1331" s="4" t="s">
        <v>6874</v>
      </c>
      <c r="J1331" s="4" t="s">
        <v>6874</v>
      </c>
      <c r="K1331" s="4" t="s">
        <v>1057</v>
      </c>
      <c r="L1331" s="4">
        <v>7</v>
      </c>
      <c r="M1331" s="4" t="s">
        <v>77</v>
      </c>
      <c r="N1331" s="4">
        <v>41.88</v>
      </c>
      <c r="O1331" s="4">
        <v>31.13</v>
      </c>
      <c r="P1331" s="4" t="s">
        <v>78</v>
      </c>
      <c r="Q1331" s="77">
        <v>45281.643750000003</v>
      </c>
      <c r="R1331" s="4">
        <v>293.16000000000003</v>
      </c>
      <c r="S1331" s="4">
        <v>217.91</v>
      </c>
      <c r="T1331" s="4" t="str">
        <f>VLOOKUP(E1331,zamiana!A:B,2,0)</f>
        <v>ALSTOM KTW</v>
      </c>
    </row>
    <row r="1332" spans="1:20" x14ac:dyDescent="0.3">
      <c r="A1332" s="4" t="s">
        <v>7049</v>
      </c>
      <c r="B1332" s="76">
        <v>45181</v>
      </c>
      <c r="C1332" s="76">
        <v>45181</v>
      </c>
      <c r="D1332" s="76">
        <v>45253</v>
      </c>
      <c r="E1332" s="4" t="s">
        <v>940</v>
      </c>
      <c r="F1332" s="4" t="s">
        <v>3867</v>
      </c>
      <c r="G1332" s="4" t="s">
        <v>942</v>
      </c>
      <c r="H1332" s="4" t="s">
        <v>948</v>
      </c>
      <c r="I1332" s="4" t="s">
        <v>6891</v>
      </c>
      <c r="J1332" s="4" t="s">
        <v>6892</v>
      </c>
      <c r="K1332" s="4" t="s">
        <v>1057</v>
      </c>
      <c r="L1332" s="4">
        <v>4</v>
      </c>
      <c r="M1332" s="4" t="s">
        <v>77</v>
      </c>
      <c r="N1332" s="4">
        <v>22.48</v>
      </c>
      <c r="O1332" s="4">
        <v>20.28</v>
      </c>
      <c r="P1332" s="4" t="s">
        <v>78</v>
      </c>
      <c r="Q1332" s="77">
        <v>45281.623611111114</v>
      </c>
      <c r="R1332" s="4">
        <v>89.92</v>
      </c>
      <c r="S1332" s="4">
        <v>81.12</v>
      </c>
      <c r="T1332" s="4" t="str">
        <f>VLOOKUP(E1332,zamiana!A:B,2,0)</f>
        <v>ALSTOM KTW</v>
      </c>
    </row>
    <row r="1333" spans="1:20" x14ac:dyDescent="0.3">
      <c r="A1333" s="4" t="s">
        <v>7049</v>
      </c>
      <c r="B1333" s="76">
        <v>45181</v>
      </c>
      <c r="C1333" s="76">
        <v>45181</v>
      </c>
      <c r="D1333" s="76">
        <v>45253</v>
      </c>
      <c r="E1333" s="4" t="s">
        <v>940</v>
      </c>
      <c r="F1333" s="4" t="s">
        <v>3867</v>
      </c>
      <c r="G1333" s="4" t="s">
        <v>942</v>
      </c>
      <c r="H1333" s="4" t="s">
        <v>948</v>
      </c>
      <c r="I1333" s="4" t="s">
        <v>6885</v>
      </c>
      <c r="J1333" s="4" t="s">
        <v>6886</v>
      </c>
      <c r="K1333" s="4" t="s">
        <v>1057</v>
      </c>
      <c r="L1333" s="4">
        <v>14</v>
      </c>
      <c r="M1333" s="4" t="s">
        <v>77</v>
      </c>
      <c r="N1333" s="4">
        <v>21.32</v>
      </c>
      <c r="O1333" s="4">
        <v>17.100000000000001</v>
      </c>
      <c r="P1333" s="4" t="s">
        <v>78</v>
      </c>
      <c r="Q1333" s="77">
        <v>45281.623611111114</v>
      </c>
      <c r="R1333" s="4">
        <v>298.48</v>
      </c>
      <c r="S1333" s="4">
        <v>239.4</v>
      </c>
      <c r="T1333" s="4" t="str">
        <f>VLOOKUP(E1333,zamiana!A:B,2,0)</f>
        <v>ALSTOM KTW</v>
      </c>
    </row>
    <row r="1334" spans="1:20" x14ac:dyDescent="0.3">
      <c r="A1334" s="4" t="s">
        <v>7049</v>
      </c>
      <c r="B1334" s="76">
        <v>45181</v>
      </c>
      <c r="C1334" s="76">
        <v>45181</v>
      </c>
      <c r="D1334" s="76">
        <v>45253</v>
      </c>
      <c r="E1334" s="4" t="s">
        <v>940</v>
      </c>
      <c r="F1334" s="4" t="s">
        <v>3867</v>
      </c>
      <c r="G1334" s="4" t="s">
        <v>942</v>
      </c>
      <c r="H1334" s="4" t="s">
        <v>948</v>
      </c>
      <c r="I1334" s="4" t="s">
        <v>6906</v>
      </c>
      <c r="J1334" s="4" t="s">
        <v>6861</v>
      </c>
      <c r="K1334" s="4" t="s">
        <v>1057</v>
      </c>
      <c r="L1334" s="4">
        <v>16</v>
      </c>
      <c r="M1334" s="4" t="s">
        <v>77</v>
      </c>
      <c r="N1334" s="4">
        <v>13.52</v>
      </c>
      <c r="O1334" s="4">
        <v>10.199999999999999</v>
      </c>
      <c r="P1334" s="4" t="s">
        <v>78</v>
      </c>
      <c r="Q1334" s="77">
        <v>45281.623611111114</v>
      </c>
      <c r="R1334" s="4">
        <v>216.32</v>
      </c>
      <c r="S1334" s="4">
        <v>163.19999999999999</v>
      </c>
      <c r="T1334" s="4" t="str">
        <f>VLOOKUP(E1334,zamiana!A:B,2,0)</f>
        <v>ALSTOM KTW</v>
      </c>
    </row>
    <row r="1335" spans="1:20" x14ac:dyDescent="0.3">
      <c r="A1335" s="4" t="s">
        <v>7049</v>
      </c>
      <c r="B1335" s="76">
        <v>45181</v>
      </c>
      <c r="C1335" s="76">
        <v>45181</v>
      </c>
      <c r="D1335" s="76">
        <v>45253</v>
      </c>
      <c r="E1335" s="4" t="s">
        <v>940</v>
      </c>
      <c r="F1335" s="4" t="s">
        <v>3867</v>
      </c>
      <c r="G1335" s="4" t="s">
        <v>942</v>
      </c>
      <c r="H1335" s="4" t="s">
        <v>948</v>
      </c>
      <c r="I1335" s="4" t="s">
        <v>6876</v>
      </c>
      <c r="J1335" s="4" t="s">
        <v>6861</v>
      </c>
      <c r="K1335" s="4" t="s">
        <v>1057</v>
      </c>
      <c r="L1335" s="4">
        <v>24</v>
      </c>
      <c r="M1335" s="4" t="s">
        <v>77</v>
      </c>
      <c r="N1335" s="4">
        <v>11.04</v>
      </c>
      <c r="O1335" s="4">
        <v>8.23</v>
      </c>
      <c r="P1335" s="4" t="s">
        <v>78</v>
      </c>
      <c r="Q1335" s="77">
        <v>45281.623611111114</v>
      </c>
      <c r="R1335" s="4">
        <v>264.95999999999998</v>
      </c>
      <c r="S1335" s="4">
        <v>197.52</v>
      </c>
      <c r="T1335" s="4" t="str">
        <f>VLOOKUP(E1335,zamiana!A:B,2,0)</f>
        <v>ALSTOM KTW</v>
      </c>
    </row>
    <row r="1336" spans="1:20" x14ac:dyDescent="0.3">
      <c r="A1336" s="4" t="s">
        <v>7049</v>
      </c>
      <c r="B1336" s="76">
        <v>45181</v>
      </c>
      <c r="C1336" s="76">
        <v>45181</v>
      </c>
      <c r="D1336" s="76">
        <v>45253</v>
      </c>
      <c r="E1336" s="4" t="s">
        <v>940</v>
      </c>
      <c r="F1336" s="4" t="s">
        <v>3867</v>
      </c>
      <c r="G1336" s="4" t="s">
        <v>942</v>
      </c>
      <c r="H1336" s="4" t="s">
        <v>948</v>
      </c>
      <c r="I1336" s="4" t="s">
        <v>6900</v>
      </c>
      <c r="J1336" s="4" t="s">
        <v>6861</v>
      </c>
      <c r="K1336" s="4" t="s">
        <v>1057</v>
      </c>
      <c r="L1336" s="4">
        <v>250</v>
      </c>
      <c r="M1336" s="4" t="s">
        <v>77</v>
      </c>
      <c r="N1336" s="4">
        <v>6.65</v>
      </c>
      <c r="O1336" s="4">
        <v>7.1</v>
      </c>
      <c r="P1336" s="4" t="s">
        <v>78</v>
      </c>
      <c r="Q1336" s="77">
        <v>45281.623611111114</v>
      </c>
      <c r="R1336" s="4">
        <v>1662.5</v>
      </c>
      <c r="S1336" s="4">
        <v>1775</v>
      </c>
      <c r="T1336" s="4" t="str">
        <f>VLOOKUP(E1336,zamiana!A:B,2,0)</f>
        <v>ALSTOM KTW</v>
      </c>
    </row>
    <row r="1337" spans="1:20" x14ac:dyDescent="0.3">
      <c r="A1337" s="4" t="s">
        <v>7049</v>
      </c>
      <c r="B1337" s="76">
        <v>45181</v>
      </c>
      <c r="C1337" s="76">
        <v>45181</v>
      </c>
      <c r="D1337" s="76">
        <v>45253</v>
      </c>
      <c r="E1337" s="4" t="s">
        <v>940</v>
      </c>
      <c r="F1337" s="4" t="s">
        <v>3867</v>
      </c>
      <c r="G1337" s="4" t="s">
        <v>942</v>
      </c>
      <c r="H1337" s="4" t="s">
        <v>948</v>
      </c>
      <c r="I1337" s="4" t="s">
        <v>6949</v>
      </c>
      <c r="J1337" s="4" t="s">
        <v>6950</v>
      </c>
      <c r="K1337" s="4" t="s">
        <v>1057</v>
      </c>
      <c r="L1337" s="4">
        <v>150</v>
      </c>
      <c r="M1337" s="4" t="s">
        <v>77</v>
      </c>
      <c r="N1337" s="4">
        <v>7.69</v>
      </c>
      <c r="O1337" s="4">
        <v>6.76</v>
      </c>
      <c r="P1337" s="4" t="s">
        <v>78</v>
      </c>
      <c r="Q1337" s="77">
        <v>45281.623611111114</v>
      </c>
      <c r="R1337" s="4">
        <v>1153.5</v>
      </c>
      <c r="S1337" s="4">
        <v>1014</v>
      </c>
      <c r="T1337" s="4" t="str">
        <f>VLOOKUP(E1337,zamiana!A:B,2,0)</f>
        <v>ALSTOM KTW</v>
      </c>
    </row>
    <row r="1338" spans="1:20" x14ac:dyDescent="0.3">
      <c r="A1338" s="4" t="s">
        <v>7050</v>
      </c>
      <c r="B1338" s="76">
        <v>45182</v>
      </c>
      <c r="C1338" s="76">
        <v>45182</v>
      </c>
      <c r="D1338" s="76">
        <v>45243</v>
      </c>
      <c r="E1338" s="4" t="s">
        <v>951</v>
      </c>
      <c r="F1338" s="4" t="s">
        <v>952</v>
      </c>
      <c r="G1338" s="4" t="s">
        <v>942</v>
      </c>
      <c r="H1338" s="4" t="s">
        <v>951</v>
      </c>
      <c r="I1338" s="4" t="s">
        <v>3098</v>
      </c>
      <c r="J1338" s="4" t="s">
        <v>3099</v>
      </c>
      <c r="K1338" s="4" t="s">
        <v>955</v>
      </c>
      <c r="L1338" s="4">
        <v>2</v>
      </c>
      <c r="M1338" s="4" t="s">
        <v>77</v>
      </c>
      <c r="N1338" s="4">
        <v>9.74</v>
      </c>
      <c r="O1338" s="4">
        <v>4.97</v>
      </c>
      <c r="P1338" s="4" t="s">
        <v>78</v>
      </c>
      <c r="Q1338" s="77">
        <v>45281.668055555558</v>
      </c>
      <c r="R1338" s="4">
        <v>19.48</v>
      </c>
      <c r="S1338" s="4">
        <v>9.94</v>
      </c>
      <c r="T1338" s="4" t="str">
        <f>VLOOKUP(E1338,zamiana!A:B,2,0)</f>
        <v>ALSTOM (ex. BT) CZL</v>
      </c>
    </row>
    <row r="1339" spans="1:20" x14ac:dyDescent="0.3">
      <c r="A1339" s="4" t="s">
        <v>7050</v>
      </c>
      <c r="B1339" s="76">
        <v>45182</v>
      </c>
      <c r="C1339" s="76">
        <v>45182</v>
      </c>
      <c r="D1339" s="76">
        <v>45243</v>
      </c>
      <c r="E1339" s="4" t="s">
        <v>951</v>
      </c>
      <c r="F1339" s="4" t="s">
        <v>952</v>
      </c>
      <c r="G1339" s="4" t="s">
        <v>942</v>
      </c>
      <c r="H1339" s="4" t="s">
        <v>951</v>
      </c>
      <c r="I1339" s="4" t="s">
        <v>3098</v>
      </c>
      <c r="J1339" s="4" t="s">
        <v>3099</v>
      </c>
      <c r="K1339" s="4" t="s">
        <v>955</v>
      </c>
      <c r="L1339" s="4">
        <v>2</v>
      </c>
      <c r="M1339" s="4" t="s">
        <v>77</v>
      </c>
      <c r="N1339" s="4">
        <v>9.74</v>
      </c>
      <c r="O1339" s="4">
        <v>4.97</v>
      </c>
      <c r="P1339" s="4" t="s">
        <v>78</v>
      </c>
      <c r="Q1339" s="77">
        <v>45281.668055555558</v>
      </c>
      <c r="R1339" s="4">
        <v>19.48</v>
      </c>
      <c r="S1339" s="4">
        <v>9.94</v>
      </c>
      <c r="T1339" s="4" t="str">
        <f>VLOOKUP(E1339,zamiana!A:B,2,0)</f>
        <v>ALSTOM (ex. BT) CZL</v>
      </c>
    </row>
    <row r="1340" spans="1:20" x14ac:dyDescent="0.3">
      <c r="A1340" s="4" t="s">
        <v>7050</v>
      </c>
      <c r="B1340" s="76">
        <v>45182</v>
      </c>
      <c r="C1340" s="76">
        <v>45182</v>
      </c>
      <c r="D1340" s="76">
        <v>45243</v>
      </c>
      <c r="E1340" s="4" t="s">
        <v>951</v>
      </c>
      <c r="F1340" s="4" t="s">
        <v>952</v>
      </c>
      <c r="G1340" s="4" t="s">
        <v>942</v>
      </c>
      <c r="H1340" s="4" t="s">
        <v>951</v>
      </c>
      <c r="I1340" s="4" t="s">
        <v>3098</v>
      </c>
      <c r="J1340" s="4" t="s">
        <v>3099</v>
      </c>
      <c r="K1340" s="4" t="s">
        <v>955</v>
      </c>
      <c r="L1340" s="4">
        <v>2</v>
      </c>
      <c r="M1340" s="4" t="s">
        <v>77</v>
      </c>
      <c r="N1340" s="4">
        <v>9.74</v>
      </c>
      <c r="O1340" s="4">
        <v>4.97</v>
      </c>
      <c r="P1340" s="4" t="s">
        <v>78</v>
      </c>
      <c r="Q1340" s="77">
        <v>45281.668055555558</v>
      </c>
      <c r="R1340" s="4">
        <v>19.48</v>
      </c>
      <c r="S1340" s="4">
        <v>9.94</v>
      </c>
      <c r="T1340" s="4" t="str">
        <f>VLOOKUP(E1340,zamiana!A:B,2,0)</f>
        <v>ALSTOM (ex. BT) CZL</v>
      </c>
    </row>
    <row r="1341" spans="1:20" x14ac:dyDescent="0.3">
      <c r="A1341" s="4" t="s">
        <v>7050</v>
      </c>
      <c r="B1341" s="76">
        <v>45182</v>
      </c>
      <c r="C1341" s="76">
        <v>45182</v>
      </c>
      <c r="D1341" s="76">
        <v>45243</v>
      </c>
      <c r="E1341" s="4" t="s">
        <v>951</v>
      </c>
      <c r="F1341" s="4" t="s">
        <v>952</v>
      </c>
      <c r="G1341" s="4" t="s">
        <v>942</v>
      </c>
      <c r="H1341" s="4" t="s">
        <v>951</v>
      </c>
      <c r="I1341" s="4" t="s">
        <v>3098</v>
      </c>
      <c r="J1341" s="4" t="s">
        <v>3099</v>
      </c>
      <c r="K1341" s="4" t="s">
        <v>955</v>
      </c>
      <c r="L1341" s="4">
        <v>1</v>
      </c>
      <c r="M1341" s="4" t="s">
        <v>77</v>
      </c>
      <c r="N1341" s="4">
        <v>9.74</v>
      </c>
      <c r="O1341" s="4">
        <v>4.97</v>
      </c>
      <c r="P1341" s="4" t="s">
        <v>78</v>
      </c>
      <c r="Q1341" s="77">
        <v>45281.668055555558</v>
      </c>
      <c r="R1341" s="4">
        <v>9.74</v>
      </c>
      <c r="S1341" s="4">
        <v>4.97</v>
      </c>
      <c r="T1341" s="4" t="str">
        <f>VLOOKUP(E1341,zamiana!A:B,2,0)</f>
        <v>ALSTOM (ex. BT) CZL</v>
      </c>
    </row>
    <row r="1342" spans="1:20" x14ac:dyDescent="0.3">
      <c r="A1342" s="4" t="s">
        <v>7050</v>
      </c>
      <c r="B1342" s="76">
        <v>45182</v>
      </c>
      <c r="C1342" s="76">
        <v>45182</v>
      </c>
      <c r="D1342" s="76">
        <v>45243</v>
      </c>
      <c r="E1342" s="4" t="s">
        <v>951</v>
      </c>
      <c r="F1342" s="4" t="s">
        <v>952</v>
      </c>
      <c r="G1342" s="4" t="s">
        <v>942</v>
      </c>
      <c r="H1342" s="4" t="s">
        <v>951</v>
      </c>
      <c r="I1342" s="4" t="s">
        <v>4076</v>
      </c>
      <c r="J1342" s="4" t="s">
        <v>4077</v>
      </c>
      <c r="K1342" s="4" t="s">
        <v>955</v>
      </c>
      <c r="L1342" s="4">
        <v>3</v>
      </c>
      <c r="M1342" s="4" t="s">
        <v>77</v>
      </c>
      <c r="N1342" s="4">
        <v>11.19</v>
      </c>
      <c r="O1342" s="4">
        <v>5.63</v>
      </c>
      <c r="P1342" s="4" t="s">
        <v>78</v>
      </c>
      <c r="Q1342" s="77">
        <v>45281.67291666667</v>
      </c>
      <c r="R1342" s="4">
        <v>33.57</v>
      </c>
      <c r="S1342" s="4">
        <v>16.89</v>
      </c>
      <c r="T1342" s="4" t="str">
        <f>VLOOKUP(E1342,zamiana!A:B,2,0)</f>
        <v>ALSTOM (ex. BT) CZL</v>
      </c>
    </row>
    <row r="1343" spans="1:20" x14ac:dyDescent="0.3">
      <c r="A1343" s="4" t="s">
        <v>7050</v>
      </c>
      <c r="B1343" s="76">
        <v>45182</v>
      </c>
      <c r="C1343" s="76">
        <v>45182</v>
      </c>
      <c r="D1343" s="76">
        <v>45243</v>
      </c>
      <c r="E1343" s="4" t="s">
        <v>951</v>
      </c>
      <c r="F1343" s="4" t="s">
        <v>952</v>
      </c>
      <c r="G1343" s="4" t="s">
        <v>942</v>
      </c>
      <c r="H1343" s="4" t="s">
        <v>951</v>
      </c>
      <c r="I1343" s="4" t="s">
        <v>2849</v>
      </c>
      <c r="J1343" s="4" t="s">
        <v>2850</v>
      </c>
      <c r="K1343" s="4" t="s">
        <v>955</v>
      </c>
      <c r="L1343" s="4">
        <v>1</v>
      </c>
      <c r="M1343" s="4" t="s">
        <v>77</v>
      </c>
      <c r="N1343" s="4">
        <v>144.86000000000001</v>
      </c>
      <c r="O1343" s="4">
        <v>87.19</v>
      </c>
      <c r="P1343" s="4" t="s">
        <v>78</v>
      </c>
      <c r="Q1343" s="77">
        <v>45281.668055555558</v>
      </c>
      <c r="R1343" s="4">
        <v>144.86000000000001</v>
      </c>
      <c r="S1343" s="4">
        <v>87.19</v>
      </c>
      <c r="T1343" s="4" t="str">
        <f>VLOOKUP(E1343,zamiana!A:B,2,0)</f>
        <v>ALSTOM (ex. BT) CZL</v>
      </c>
    </row>
    <row r="1344" spans="1:20" x14ac:dyDescent="0.3">
      <c r="A1344" s="4" t="s">
        <v>7050</v>
      </c>
      <c r="B1344" s="76">
        <v>45182</v>
      </c>
      <c r="C1344" s="76">
        <v>45182</v>
      </c>
      <c r="D1344" s="76">
        <v>45243</v>
      </c>
      <c r="E1344" s="4" t="s">
        <v>951</v>
      </c>
      <c r="F1344" s="4" t="s">
        <v>952</v>
      </c>
      <c r="G1344" s="4" t="s">
        <v>942</v>
      </c>
      <c r="H1344" s="4" t="s">
        <v>951</v>
      </c>
      <c r="I1344" s="4" t="s">
        <v>3115</v>
      </c>
      <c r="J1344" s="4" t="s">
        <v>3116</v>
      </c>
      <c r="K1344" s="4" t="s">
        <v>955</v>
      </c>
      <c r="L1344" s="4">
        <v>6</v>
      </c>
      <c r="M1344" s="4" t="s">
        <v>77</v>
      </c>
      <c r="N1344" s="4">
        <v>33.68</v>
      </c>
      <c r="O1344" s="4">
        <v>15.85</v>
      </c>
      <c r="P1344" s="4" t="s">
        <v>78</v>
      </c>
      <c r="Q1344" s="77">
        <v>45281.668055555558</v>
      </c>
      <c r="R1344" s="4">
        <v>202.08</v>
      </c>
      <c r="S1344" s="4">
        <v>95.1</v>
      </c>
      <c r="T1344" s="4" t="str">
        <f>VLOOKUP(E1344,zamiana!A:B,2,0)</f>
        <v>ALSTOM (ex. BT) CZL</v>
      </c>
    </row>
    <row r="1345" spans="1:20" x14ac:dyDescent="0.3">
      <c r="A1345" s="4" t="s">
        <v>7050</v>
      </c>
      <c r="B1345" s="76">
        <v>45182</v>
      </c>
      <c r="C1345" s="76">
        <v>45182</v>
      </c>
      <c r="D1345" s="76">
        <v>45243</v>
      </c>
      <c r="E1345" s="4" t="s">
        <v>951</v>
      </c>
      <c r="F1345" s="4" t="s">
        <v>952</v>
      </c>
      <c r="G1345" s="4" t="s">
        <v>942</v>
      </c>
      <c r="H1345" s="4" t="s">
        <v>951</v>
      </c>
      <c r="I1345" s="4" t="s">
        <v>3115</v>
      </c>
      <c r="J1345" s="4" t="s">
        <v>3116</v>
      </c>
      <c r="K1345" s="4" t="s">
        <v>955</v>
      </c>
      <c r="L1345" s="4">
        <v>6</v>
      </c>
      <c r="M1345" s="4" t="s">
        <v>77</v>
      </c>
      <c r="N1345" s="4">
        <v>33.68</v>
      </c>
      <c r="O1345" s="4">
        <v>15.85</v>
      </c>
      <c r="P1345" s="4" t="s">
        <v>78</v>
      </c>
      <c r="Q1345" s="77">
        <v>45281.668055555558</v>
      </c>
      <c r="R1345" s="4">
        <v>202.08</v>
      </c>
      <c r="S1345" s="4">
        <v>95.1</v>
      </c>
      <c r="T1345" s="4" t="str">
        <f>VLOOKUP(E1345,zamiana!A:B,2,0)</f>
        <v>ALSTOM (ex. BT) CZL</v>
      </c>
    </row>
    <row r="1346" spans="1:20" x14ac:dyDescent="0.3">
      <c r="A1346" s="4" t="s">
        <v>7050</v>
      </c>
      <c r="B1346" s="76">
        <v>45182</v>
      </c>
      <c r="C1346" s="76">
        <v>45182</v>
      </c>
      <c r="D1346" s="76">
        <v>45243</v>
      </c>
      <c r="E1346" s="4" t="s">
        <v>951</v>
      </c>
      <c r="F1346" s="4" t="s">
        <v>952</v>
      </c>
      <c r="G1346" s="4" t="s">
        <v>942</v>
      </c>
      <c r="H1346" s="4" t="s">
        <v>951</v>
      </c>
      <c r="I1346" s="4" t="s">
        <v>3115</v>
      </c>
      <c r="J1346" s="4" t="s">
        <v>3116</v>
      </c>
      <c r="K1346" s="4" t="s">
        <v>955</v>
      </c>
      <c r="L1346" s="4">
        <v>6</v>
      </c>
      <c r="M1346" s="4" t="s">
        <v>77</v>
      </c>
      <c r="N1346" s="4">
        <v>33.68</v>
      </c>
      <c r="O1346" s="4">
        <v>15.85</v>
      </c>
      <c r="P1346" s="4" t="s">
        <v>78</v>
      </c>
      <c r="Q1346" s="77">
        <v>45281.668055555558</v>
      </c>
      <c r="R1346" s="4">
        <v>202.08</v>
      </c>
      <c r="S1346" s="4">
        <v>95.1</v>
      </c>
      <c r="T1346" s="4" t="str">
        <f>VLOOKUP(E1346,zamiana!A:B,2,0)</f>
        <v>ALSTOM (ex. BT) CZL</v>
      </c>
    </row>
    <row r="1347" spans="1:20" x14ac:dyDescent="0.3">
      <c r="A1347" s="4" t="s">
        <v>7050</v>
      </c>
      <c r="B1347" s="76">
        <v>45182</v>
      </c>
      <c r="C1347" s="76">
        <v>45182</v>
      </c>
      <c r="D1347" s="76">
        <v>45243</v>
      </c>
      <c r="E1347" s="4" t="s">
        <v>951</v>
      </c>
      <c r="F1347" s="4" t="s">
        <v>952</v>
      </c>
      <c r="G1347" s="4" t="s">
        <v>942</v>
      </c>
      <c r="H1347" s="4" t="s">
        <v>951</v>
      </c>
      <c r="I1347" s="4" t="s">
        <v>3115</v>
      </c>
      <c r="J1347" s="4" t="s">
        <v>3116</v>
      </c>
      <c r="K1347" s="4" t="s">
        <v>955</v>
      </c>
      <c r="L1347" s="4">
        <v>6</v>
      </c>
      <c r="M1347" s="4" t="s">
        <v>77</v>
      </c>
      <c r="N1347" s="4">
        <v>33.68</v>
      </c>
      <c r="O1347" s="4">
        <v>15.85</v>
      </c>
      <c r="P1347" s="4" t="s">
        <v>78</v>
      </c>
      <c r="Q1347" s="77">
        <v>45281.668055555558</v>
      </c>
      <c r="R1347" s="4">
        <v>202.08</v>
      </c>
      <c r="S1347" s="4">
        <v>95.1</v>
      </c>
      <c r="T1347" s="4" t="str">
        <f>VLOOKUP(E1347,zamiana!A:B,2,0)</f>
        <v>ALSTOM (ex. BT) CZL</v>
      </c>
    </row>
    <row r="1348" spans="1:20" x14ac:dyDescent="0.3">
      <c r="A1348" s="4" t="s">
        <v>7050</v>
      </c>
      <c r="B1348" s="76">
        <v>45182</v>
      </c>
      <c r="C1348" s="76">
        <v>45182</v>
      </c>
      <c r="D1348" s="76">
        <v>45243</v>
      </c>
      <c r="E1348" s="4" t="s">
        <v>951</v>
      </c>
      <c r="F1348" s="4" t="s">
        <v>952</v>
      </c>
      <c r="G1348" s="4" t="s">
        <v>942</v>
      </c>
      <c r="H1348" s="4" t="s">
        <v>951</v>
      </c>
      <c r="I1348" s="4" t="s">
        <v>3115</v>
      </c>
      <c r="J1348" s="4" t="s">
        <v>3116</v>
      </c>
      <c r="K1348" s="4" t="s">
        <v>955</v>
      </c>
      <c r="L1348" s="4">
        <v>6</v>
      </c>
      <c r="M1348" s="4" t="s">
        <v>77</v>
      </c>
      <c r="N1348" s="4">
        <v>33.68</v>
      </c>
      <c r="O1348" s="4">
        <v>15.85</v>
      </c>
      <c r="P1348" s="4" t="s">
        <v>78</v>
      </c>
      <c r="Q1348" s="77">
        <v>45281.668055555558</v>
      </c>
      <c r="R1348" s="4">
        <v>202.08</v>
      </c>
      <c r="S1348" s="4">
        <v>95.1</v>
      </c>
      <c r="T1348" s="4" t="str">
        <f>VLOOKUP(E1348,zamiana!A:B,2,0)</f>
        <v>ALSTOM (ex. BT) CZL</v>
      </c>
    </row>
    <row r="1349" spans="1:20" x14ac:dyDescent="0.3">
      <c r="A1349" s="4" t="s">
        <v>7050</v>
      </c>
      <c r="B1349" s="76">
        <v>45182</v>
      </c>
      <c r="C1349" s="76">
        <v>45182</v>
      </c>
      <c r="D1349" s="76">
        <v>45243</v>
      </c>
      <c r="E1349" s="4" t="s">
        <v>951</v>
      </c>
      <c r="F1349" s="4" t="s">
        <v>952</v>
      </c>
      <c r="G1349" s="4" t="s">
        <v>942</v>
      </c>
      <c r="H1349" s="4" t="s">
        <v>951</v>
      </c>
      <c r="I1349" s="4" t="s">
        <v>3115</v>
      </c>
      <c r="J1349" s="4" t="s">
        <v>3116</v>
      </c>
      <c r="K1349" s="4" t="s">
        <v>955</v>
      </c>
      <c r="L1349" s="4">
        <v>6</v>
      </c>
      <c r="M1349" s="4" t="s">
        <v>77</v>
      </c>
      <c r="N1349" s="4">
        <v>33.68</v>
      </c>
      <c r="O1349" s="4">
        <v>15.85</v>
      </c>
      <c r="P1349" s="4" t="s">
        <v>78</v>
      </c>
      <c r="Q1349" s="77">
        <v>45281.668055555558</v>
      </c>
      <c r="R1349" s="4">
        <v>202.08</v>
      </c>
      <c r="S1349" s="4">
        <v>95.1</v>
      </c>
      <c r="T1349" s="4" t="str">
        <f>VLOOKUP(E1349,zamiana!A:B,2,0)</f>
        <v>ALSTOM (ex. BT) CZL</v>
      </c>
    </row>
    <row r="1350" spans="1:20" x14ac:dyDescent="0.3">
      <c r="A1350" s="4" t="s">
        <v>7050</v>
      </c>
      <c r="B1350" s="76">
        <v>45182</v>
      </c>
      <c r="C1350" s="76">
        <v>45182</v>
      </c>
      <c r="D1350" s="76">
        <v>45243</v>
      </c>
      <c r="E1350" s="4" t="s">
        <v>951</v>
      </c>
      <c r="F1350" s="4" t="s">
        <v>952</v>
      </c>
      <c r="G1350" s="4" t="s">
        <v>942</v>
      </c>
      <c r="H1350" s="4" t="s">
        <v>951</v>
      </c>
      <c r="I1350" s="4" t="s">
        <v>3115</v>
      </c>
      <c r="J1350" s="4" t="s">
        <v>3116</v>
      </c>
      <c r="K1350" s="4" t="s">
        <v>955</v>
      </c>
      <c r="L1350" s="4">
        <v>6</v>
      </c>
      <c r="M1350" s="4" t="s">
        <v>77</v>
      </c>
      <c r="N1350" s="4">
        <v>33.68</v>
      </c>
      <c r="O1350" s="4">
        <v>15.85</v>
      </c>
      <c r="P1350" s="4" t="s">
        <v>78</v>
      </c>
      <c r="Q1350" s="77">
        <v>45281.668055555558</v>
      </c>
      <c r="R1350" s="4">
        <v>202.08</v>
      </c>
      <c r="S1350" s="4">
        <v>95.1</v>
      </c>
      <c r="T1350" s="4" t="str">
        <f>VLOOKUP(E1350,zamiana!A:B,2,0)</f>
        <v>ALSTOM (ex. BT) CZL</v>
      </c>
    </row>
    <row r="1351" spans="1:20" x14ac:dyDescent="0.3">
      <c r="A1351" s="4" t="s">
        <v>7050</v>
      </c>
      <c r="B1351" s="76">
        <v>45182</v>
      </c>
      <c r="C1351" s="76">
        <v>45182</v>
      </c>
      <c r="D1351" s="76">
        <v>45243</v>
      </c>
      <c r="E1351" s="4" t="s">
        <v>951</v>
      </c>
      <c r="F1351" s="4" t="s">
        <v>952</v>
      </c>
      <c r="G1351" s="4" t="s">
        <v>942</v>
      </c>
      <c r="H1351" s="4" t="s">
        <v>951</v>
      </c>
      <c r="I1351" s="4" t="s">
        <v>3148</v>
      </c>
      <c r="J1351" s="4" t="s">
        <v>3149</v>
      </c>
      <c r="K1351" s="4" t="s">
        <v>955</v>
      </c>
      <c r="L1351" s="4">
        <v>2</v>
      </c>
      <c r="M1351" s="4" t="s">
        <v>77</v>
      </c>
      <c r="N1351" s="4">
        <v>35.08</v>
      </c>
      <c r="O1351" s="4">
        <v>17.68</v>
      </c>
      <c r="P1351" s="4" t="s">
        <v>78</v>
      </c>
      <c r="Q1351" s="77">
        <v>45281.666666666664</v>
      </c>
      <c r="R1351" s="4">
        <v>70.16</v>
      </c>
      <c r="S1351" s="4">
        <v>35.36</v>
      </c>
      <c r="T1351" s="4" t="str">
        <f>VLOOKUP(E1351,zamiana!A:B,2,0)</f>
        <v>ALSTOM (ex. BT) CZL</v>
      </c>
    </row>
    <row r="1352" spans="1:20" x14ac:dyDescent="0.3">
      <c r="A1352" s="4" t="s">
        <v>7050</v>
      </c>
      <c r="B1352" s="76">
        <v>45182</v>
      </c>
      <c r="C1352" s="76">
        <v>45182</v>
      </c>
      <c r="D1352" s="76">
        <v>45243</v>
      </c>
      <c r="E1352" s="4" t="s">
        <v>951</v>
      </c>
      <c r="F1352" s="4" t="s">
        <v>952</v>
      </c>
      <c r="G1352" s="4" t="s">
        <v>942</v>
      </c>
      <c r="H1352" s="4" t="s">
        <v>951</v>
      </c>
      <c r="I1352" s="4" t="s">
        <v>3148</v>
      </c>
      <c r="J1352" s="4" t="s">
        <v>3149</v>
      </c>
      <c r="K1352" s="4" t="s">
        <v>955</v>
      </c>
      <c r="L1352" s="4">
        <v>2</v>
      </c>
      <c r="M1352" s="4" t="s">
        <v>77</v>
      </c>
      <c r="N1352" s="4">
        <v>35.08</v>
      </c>
      <c r="O1352" s="4">
        <v>17.68</v>
      </c>
      <c r="P1352" s="4" t="s">
        <v>78</v>
      </c>
      <c r="Q1352" s="77">
        <v>45281.666666666664</v>
      </c>
      <c r="R1352" s="4">
        <v>70.16</v>
      </c>
      <c r="S1352" s="4">
        <v>35.36</v>
      </c>
      <c r="T1352" s="4" t="str">
        <f>VLOOKUP(E1352,zamiana!A:B,2,0)</f>
        <v>ALSTOM (ex. BT) CZL</v>
      </c>
    </row>
    <row r="1353" spans="1:20" x14ac:dyDescent="0.3">
      <c r="A1353" s="4" t="s">
        <v>7050</v>
      </c>
      <c r="B1353" s="76">
        <v>45182</v>
      </c>
      <c r="C1353" s="76">
        <v>45182</v>
      </c>
      <c r="D1353" s="76">
        <v>45243</v>
      </c>
      <c r="E1353" s="4" t="s">
        <v>951</v>
      </c>
      <c r="F1353" s="4" t="s">
        <v>952</v>
      </c>
      <c r="G1353" s="4" t="s">
        <v>942</v>
      </c>
      <c r="H1353" s="4" t="s">
        <v>951</v>
      </c>
      <c r="I1353" s="4" t="s">
        <v>3148</v>
      </c>
      <c r="J1353" s="4" t="s">
        <v>3149</v>
      </c>
      <c r="K1353" s="4" t="s">
        <v>955</v>
      </c>
      <c r="L1353" s="4">
        <v>2</v>
      </c>
      <c r="M1353" s="4" t="s">
        <v>77</v>
      </c>
      <c r="N1353" s="4">
        <v>35.08</v>
      </c>
      <c r="O1353" s="4">
        <v>17.68</v>
      </c>
      <c r="P1353" s="4" t="s">
        <v>78</v>
      </c>
      <c r="Q1353" s="77">
        <v>45281.666666666664</v>
      </c>
      <c r="R1353" s="4">
        <v>70.16</v>
      </c>
      <c r="S1353" s="4">
        <v>35.36</v>
      </c>
      <c r="T1353" s="4" t="str">
        <f>VLOOKUP(E1353,zamiana!A:B,2,0)</f>
        <v>ALSTOM (ex. BT) CZL</v>
      </c>
    </row>
    <row r="1354" spans="1:20" x14ac:dyDescent="0.3">
      <c r="A1354" s="4" t="s">
        <v>7050</v>
      </c>
      <c r="B1354" s="76">
        <v>45182</v>
      </c>
      <c r="C1354" s="76">
        <v>45182</v>
      </c>
      <c r="D1354" s="76">
        <v>45243</v>
      </c>
      <c r="E1354" s="4" t="s">
        <v>951</v>
      </c>
      <c r="F1354" s="4" t="s">
        <v>952</v>
      </c>
      <c r="G1354" s="4" t="s">
        <v>942</v>
      </c>
      <c r="H1354" s="4" t="s">
        <v>951</v>
      </c>
      <c r="I1354" s="4" t="s">
        <v>3148</v>
      </c>
      <c r="J1354" s="4" t="s">
        <v>3149</v>
      </c>
      <c r="K1354" s="4" t="s">
        <v>955</v>
      </c>
      <c r="L1354" s="4">
        <v>1</v>
      </c>
      <c r="M1354" s="4" t="s">
        <v>77</v>
      </c>
      <c r="N1354" s="4">
        <v>35.08</v>
      </c>
      <c r="O1354" s="4">
        <v>17.68</v>
      </c>
      <c r="P1354" s="4" t="s">
        <v>78</v>
      </c>
      <c r="Q1354" s="77">
        <v>45281.666666666664</v>
      </c>
      <c r="R1354" s="4">
        <v>35.08</v>
      </c>
      <c r="S1354" s="4">
        <v>17.68</v>
      </c>
      <c r="T1354" s="4" t="str">
        <f>VLOOKUP(E1354,zamiana!A:B,2,0)</f>
        <v>ALSTOM (ex. BT) CZL</v>
      </c>
    </row>
    <row r="1355" spans="1:20" x14ac:dyDescent="0.3">
      <c r="A1355" s="4" t="s">
        <v>7050</v>
      </c>
      <c r="B1355" s="76">
        <v>45182</v>
      </c>
      <c r="C1355" s="76">
        <v>45182</v>
      </c>
      <c r="D1355" s="76">
        <v>45243</v>
      </c>
      <c r="E1355" s="4" t="s">
        <v>951</v>
      </c>
      <c r="F1355" s="4" t="s">
        <v>952</v>
      </c>
      <c r="G1355" s="4" t="s">
        <v>942</v>
      </c>
      <c r="H1355" s="4" t="s">
        <v>951</v>
      </c>
      <c r="I1355" s="4" t="s">
        <v>3148</v>
      </c>
      <c r="J1355" s="4" t="s">
        <v>3149</v>
      </c>
      <c r="K1355" s="4" t="s">
        <v>955</v>
      </c>
      <c r="L1355" s="4">
        <v>1</v>
      </c>
      <c r="M1355" s="4" t="s">
        <v>77</v>
      </c>
      <c r="N1355" s="4">
        <v>35.08</v>
      </c>
      <c r="O1355" s="4">
        <v>17.68</v>
      </c>
      <c r="P1355" s="4" t="s">
        <v>78</v>
      </c>
      <c r="Q1355" s="77">
        <v>45281.666666666664</v>
      </c>
      <c r="R1355" s="4">
        <v>35.08</v>
      </c>
      <c r="S1355" s="4">
        <v>17.68</v>
      </c>
      <c r="T1355" s="4" t="str">
        <f>VLOOKUP(E1355,zamiana!A:B,2,0)</f>
        <v>ALSTOM (ex. BT) CZL</v>
      </c>
    </row>
    <row r="1356" spans="1:20" x14ac:dyDescent="0.3">
      <c r="A1356" s="4" t="s">
        <v>7050</v>
      </c>
      <c r="B1356" s="76">
        <v>45182</v>
      </c>
      <c r="C1356" s="76">
        <v>45182</v>
      </c>
      <c r="D1356" s="76">
        <v>45243</v>
      </c>
      <c r="E1356" s="4" t="s">
        <v>951</v>
      </c>
      <c r="F1356" s="4" t="s">
        <v>952</v>
      </c>
      <c r="G1356" s="4" t="s">
        <v>942</v>
      </c>
      <c r="H1356" s="4" t="s">
        <v>951</v>
      </c>
      <c r="I1356" s="4" t="s">
        <v>3110</v>
      </c>
      <c r="J1356" s="4" t="s">
        <v>3111</v>
      </c>
      <c r="K1356" s="4" t="s">
        <v>955</v>
      </c>
      <c r="L1356" s="4">
        <v>5</v>
      </c>
      <c r="M1356" s="4" t="s">
        <v>77</v>
      </c>
      <c r="N1356" s="4">
        <v>30.58</v>
      </c>
      <c r="O1356" s="4">
        <v>14.26</v>
      </c>
      <c r="P1356" s="4" t="s">
        <v>78</v>
      </c>
      <c r="Q1356" s="77">
        <v>45281.668055555558</v>
      </c>
      <c r="R1356" s="4">
        <v>152.9</v>
      </c>
      <c r="S1356" s="4">
        <v>71.3</v>
      </c>
      <c r="T1356" s="4" t="str">
        <f>VLOOKUP(E1356,zamiana!A:B,2,0)</f>
        <v>ALSTOM (ex. BT) CZL</v>
      </c>
    </row>
    <row r="1357" spans="1:20" x14ac:dyDescent="0.3">
      <c r="A1357" s="4" t="s">
        <v>7050</v>
      </c>
      <c r="B1357" s="76">
        <v>45182</v>
      </c>
      <c r="C1357" s="76">
        <v>45182</v>
      </c>
      <c r="D1357" s="76">
        <v>45243</v>
      </c>
      <c r="E1357" s="4" t="s">
        <v>951</v>
      </c>
      <c r="F1357" s="4" t="s">
        <v>952</v>
      </c>
      <c r="G1357" s="4" t="s">
        <v>942</v>
      </c>
      <c r="H1357" s="4" t="s">
        <v>951</v>
      </c>
      <c r="I1357" s="4" t="s">
        <v>3110</v>
      </c>
      <c r="J1357" s="4" t="s">
        <v>3111</v>
      </c>
      <c r="K1357" s="4" t="s">
        <v>955</v>
      </c>
      <c r="L1357" s="4">
        <v>2</v>
      </c>
      <c r="M1357" s="4" t="s">
        <v>77</v>
      </c>
      <c r="N1357" s="4">
        <v>30.58</v>
      </c>
      <c r="O1357" s="4">
        <v>14.26</v>
      </c>
      <c r="P1357" s="4" t="s">
        <v>78</v>
      </c>
      <c r="Q1357" s="77">
        <v>45281.668055555558</v>
      </c>
      <c r="R1357" s="4">
        <v>61.16</v>
      </c>
      <c r="S1357" s="4">
        <v>28.52</v>
      </c>
      <c r="T1357" s="4" t="str">
        <f>VLOOKUP(E1357,zamiana!A:B,2,0)</f>
        <v>ALSTOM (ex. BT) CZL</v>
      </c>
    </row>
    <row r="1358" spans="1:20" x14ac:dyDescent="0.3">
      <c r="A1358" s="4" t="s">
        <v>7050</v>
      </c>
      <c r="B1358" s="76">
        <v>45182</v>
      </c>
      <c r="C1358" s="76">
        <v>45182</v>
      </c>
      <c r="D1358" s="76">
        <v>45243</v>
      </c>
      <c r="E1358" s="4" t="s">
        <v>951</v>
      </c>
      <c r="F1358" s="4" t="s">
        <v>952</v>
      </c>
      <c r="G1358" s="4" t="s">
        <v>942</v>
      </c>
      <c r="H1358" s="4" t="s">
        <v>951</v>
      </c>
      <c r="I1358" s="4" t="s">
        <v>2843</v>
      </c>
      <c r="J1358" s="4" t="s">
        <v>2844</v>
      </c>
      <c r="K1358" s="4" t="s">
        <v>955</v>
      </c>
      <c r="L1358" s="4">
        <v>1</v>
      </c>
      <c r="M1358" s="4" t="s">
        <v>77</v>
      </c>
      <c r="N1358" s="4">
        <v>8.1999999999999993</v>
      </c>
      <c r="O1358" s="4">
        <v>3.68</v>
      </c>
      <c r="P1358" s="4" t="s">
        <v>78</v>
      </c>
      <c r="Q1358" s="77">
        <v>45281.667361111111</v>
      </c>
      <c r="R1358" s="4">
        <v>8.1999999999999993</v>
      </c>
      <c r="S1358" s="4">
        <v>3.68</v>
      </c>
      <c r="T1358" s="4" t="str">
        <f>VLOOKUP(E1358,zamiana!A:B,2,0)</f>
        <v>ALSTOM (ex. BT) CZL</v>
      </c>
    </row>
    <row r="1359" spans="1:20" x14ac:dyDescent="0.3">
      <c r="A1359" s="4" t="s">
        <v>7050</v>
      </c>
      <c r="B1359" s="76">
        <v>45182</v>
      </c>
      <c r="C1359" s="76">
        <v>45182</v>
      </c>
      <c r="D1359" s="76">
        <v>45243</v>
      </c>
      <c r="E1359" s="4" t="s">
        <v>951</v>
      </c>
      <c r="F1359" s="4" t="s">
        <v>952</v>
      </c>
      <c r="G1359" s="4" t="s">
        <v>942</v>
      </c>
      <c r="H1359" s="4" t="s">
        <v>951</v>
      </c>
      <c r="I1359" s="4" t="s">
        <v>2843</v>
      </c>
      <c r="J1359" s="4" t="s">
        <v>2844</v>
      </c>
      <c r="K1359" s="4" t="s">
        <v>955</v>
      </c>
      <c r="L1359" s="4">
        <v>1</v>
      </c>
      <c r="M1359" s="4" t="s">
        <v>77</v>
      </c>
      <c r="N1359" s="4">
        <v>8.1999999999999993</v>
      </c>
      <c r="O1359" s="4">
        <v>3.68</v>
      </c>
      <c r="P1359" s="4" t="s">
        <v>78</v>
      </c>
      <c r="Q1359" s="77">
        <v>45281.667361111111</v>
      </c>
      <c r="R1359" s="4">
        <v>8.1999999999999993</v>
      </c>
      <c r="S1359" s="4">
        <v>3.68</v>
      </c>
      <c r="T1359" s="4" t="str">
        <f>VLOOKUP(E1359,zamiana!A:B,2,0)</f>
        <v>ALSTOM (ex. BT) CZL</v>
      </c>
    </row>
    <row r="1360" spans="1:20" x14ac:dyDescent="0.3">
      <c r="A1360" s="4" t="s">
        <v>7050</v>
      </c>
      <c r="B1360" s="76">
        <v>45182</v>
      </c>
      <c r="C1360" s="76">
        <v>45182</v>
      </c>
      <c r="D1360" s="76">
        <v>45243</v>
      </c>
      <c r="E1360" s="4" t="s">
        <v>951</v>
      </c>
      <c r="F1360" s="4" t="s">
        <v>952</v>
      </c>
      <c r="G1360" s="4" t="s">
        <v>942</v>
      </c>
      <c r="H1360" s="4" t="s">
        <v>951</v>
      </c>
      <c r="I1360" s="4" t="s">
        <v>2843</v>
      </c>
      <c r="J1360" s="4" t="s">
        <v>2844</v>
      </c>
      <c r="K1360" s="4" t="s">
        <v>955</v>
      </c>
      <c r="L1360" s="4">
        <v>1</v>
      </c>
      <c r="M1360" s="4" t="s">
        <v>77</v>
      </c>
      <c r="N1360" s="4">
        <v>8.1999999999999993</v>
      </c>
      <c r="O1360" s="4">
        <v>3.68</v>
      </c>
      <c r="P1360" s="4" t="s">
        <v>78</v>
      </c>
      <c r="Q1360" s="77">
        <v>45281.667361111111</v>
      </c>
      <c r="R1360" s="4">
        <v>8.1999999999999993</v>
      </c>
      <c r="S1360" s="4">
        <v>3.68</v>
      </c>
      <c r="T1360" s="4" t="str">
        <f>VLOOKUP(E1360,zamiana!A:B,2,0)</f>
        <v>ALSTOM (ex. BT) CZL</v>
      </c>
    </row>
    <row r="1361" spans="1:20" x14ac:dyDescent="0.3">
      <c r="A1361" s="4" t="s">
        <v>7050</v>
      </c>
      <c r="B1361" s="76">
        <v>45182</v>
      </c>
      <c r="C1361" s="76">
        <v>45182</v>
      </c>
      <c r="D1361" s="76">
        <v>45243</v>
      </c>
      <c r="E1361" s="4" t="s">
        <v>951</v>
      </c>
      <c r="F1361" s="4" t="s">
        <v>952</v>
      </c>
      <c r="G1361" s="4" t="s">
        <v>942</v>
      </c>
      <c r="H1361" s="4" t="s">
        <v>951</v>
      </c>
      <c r="I1361" s="4" t="s">
        <v>2843</v>
      </c>
      <c r="J1361" s="4" t="s">
        <v>2844</v>
      </c>
      <c r="K1361" s="4" t="s">
        <v>955</v>
      </c>
      <c r="L1361" s="4">
        <v>1</v>
      </c>
      <c r="M1361" s="4" t="s">
        <v>77</v>
      </c>
      <c r="N1361" s="4">
        <v>8.1999999999999993</v>
      </c>
      <c r="O1361" s="4">
        <v>3.68</v>
      </c>
      <c r="P1361" s="4" t="s">
        <v>78</v>
      </c>
      <c r="Q1361" s="77">
        <v>45281.667361111111</v>
      </c>
      <c r="R1361" s="4">
        <v>8.1999999999999993</v>
      </c>
      <c r="S1361" s="4">
        <v>3.68</v>
      </c>
      <c r="T1361" s="4" t="str">
        <f>VLOOKUP(E1361,zamiana!A:B,2,0)</f>
        <v>ALSTOM (ex. BT) CZL</v>
      </c>
    </row>
    <row r="1362" spans="1:20" x14ac:dyDescent="0.3">
      <c r="A1362" s="4" t="s">
        <v>7050</v>
      </c>
      <c r="B1362" s="76">
        <v>45182</v>
      </c>
      <c r="C1362" s="76">
        <v>45182</v>
      </c>
      <c r="D1362" s="76">
        <v>45243</v>
      </c>
      <c r="E1362" s="4" t="s">
        <v>951</v>
      </c>
      <c r="F1362" s="4" t="s">
        <v>952</v>
      </c>
      <c r="G1362" s="4" t="s">
        <v>942</v>
      </c>
      <c r="H1362" s="4" t="s">
        <v>951</v>
      </c>
      <c r="I1362" s="4" t="s">
        <v>2843</v>
      </c>
      <c r="J1362" s="4" t="s">
        <v>2844</v>
      </c>
      <c r="K1362" s="4" t="s">
        <v>955</v>
      </c>
      <c r="L1362" s="4">
        <v>1</v>
      </c>
      <c r="M1362" s="4" t="s">
        <v>77</v>
      </c>
      <c r="N1362" s="4">
        <v>8.1999999999999993</v>
      </c>
      <c r="O1362" s="4">
        <v>3.68</v>
      </c>
      <c r="P1362" s="4" t="s">
        <v>78</v>
      </c>
      <c r="Q1362" s="77">
        <v>45281.667361111111</v>
      </c>
      <c r="R1362" s="4">
        <v>8.1999999999999993</v>
      </c>
      <c r="S1362" s="4">
        <v>3.68</v>
      </c>
      <c r="T1362" s="4" t="str">
        <f>VLOOKUP(E1362,zamiana!A:B,2,0)</f>
        <v>ALSTOM (ex. BT) CZL</v>
      </c>
    </row>
    <row r="1363" spans="1:20" x14ac:dyDescent="0.3">
      <c r="A1363" s="4" t="s">
        <v>7050</v>
      </c>
      <c r="B1363" s="76">
        <v>45182</v>
      </c>
      <c r="C1363" s="76">
        <v>45182</v>
      </c>
      <c r="D1363" s="76">
        <v>45243</v>
      </c>
      <c r="E1363" s="4" t="s">
        <v>951</v>
      </c>
      <c r="F1363" s="4" t="s">
        <v>952</v>
      </c>
      <c r="G1363" s="4" t="s">
        <v>942</v>
      </c>
      <c r="H1363" s="4" t="s">
        <v>951</v>
      </c>
      <c r="I1363" s="4" t="s">
        <v>2843</v>
      </c>
      <c r="J1363" s="4" t="s">
        <v>2844</v>
      </c>
      <c r="K1363" s="4" t="s">
        <v>955</v>
      </c>
      <c r="L1363" s="4">
        <v>1</v>
      </c>
      <c r="M1363" s="4" t="s">
        <v>77</v>
      </c>
      <c r="N1363" s="4">
        <v>8.1999999999999993</v>
      </c>
      <c r="O1363" s="4">
        <v>3.68</v>
      </c>
      <c r="P1363" s="4" t="s">
        <v>78</v>
      </c>
      <c r="Q1363" s="77">
        <v>45281.667361111111</v>
      </c>
      <c r="R1363" s="4">
        <v>8.1999999999999993</v>
      </c>
      <c r="S1363" s="4">
        <v>3.68</v>
      </c>
      <c r="T1363" s="4" t="str">
        <f>VLOOKUP(E1363,zamiana!A:B,2,0)</f>
        <v>ALSTOM (ex. BT) CZL</v>
      </c>
    </row>
    <row r="1364" spans="1:20" x14ac:dyDescent="0.3">
      <c r="A1364" s="4" t="s">
        <v>7050</v>
      </c>
      <c r="B1364" s="76">
        <v>45182</v>
      </c>
      <c r="C1364" s="76">
        <v>45182</v>
      </c>
      <c r="D1364" s="76">
        <v>45243</v>
      </c>
      <c r="E1364" s="4" t="s">
        <v>951</v>
      </c>
      <c r="F1364" s="4" t="s">
        <v>952</v>
      </c>
      <c r="G1364" s="4" t="s">
        <v>942</v>
      </c>
      <c r="H1364" s="4" t="s">
        <v>951</v>
      </c>
      <c r="I1364" s="4" t="s">
        <v>2851</v>
      </c>
      <c r="J1364" s="4" t="s">
        <v>2852</v>
      </c>
      <c r="K1364" s="4" t="s">
        <v>955</v>
      </c>
      <c r="L1364" s="4">
        <v>1</v>
      </c>
      <c r="M1364" s="4" t="s">
        <v>77</v>
      </c>
      <c r="N1364" s="4">
        <v>12.69</v>
      </c>
      <c r="O1364" s="4">
        <v>6.27</v>
      </c>
      <c r="P1364" s="4" t="s">
        <v>78</v>
      </c>
      <c r="Q1364" s="77">
        <v>45281.667361111111</v>
      </c>
      <c r="R1364" s="4">
        <v>12.69</v>
      </c>
      <c r="S1364" s="4">
        <v>6.27</v>
      </c>
      <c r="T1364" s="4" t="str">
        <f>VLOOKUP(E1364,zamiana!A:B,2,0)</f>
        <v>ALSTOM (ex. BT) CZL</v>
      </c>
    </row>
    <row r="1365" spans="1:20" x14ac:dyDescent="0.3">
      <c r="A1365" s="4" t="s">
        <v>7050</v>
      </c>
      <c r="B1365" s="76">
        <v>45182</v>
      </c>
      <c r="C1365" s="76">
        <v>45182</v>
      </c>
      <c r="D1365" s="76">
        <v>45243</v>
      </c>
      <c r="E1365" s="4" t="s">
        <v>951</v>
      </c>
      <c r="F1365" s="4" t="s">
        <v>952</v>
      </c>
      <c r="G1365" s="4" t="s">
        <v>942</v>
      </c>
      <c r="H1365" s="4" t="s">
        <v>951</v>
      </c>
      <c r="I1365" s="4" t="s">
        <v>2851</v>
      </c>
      <c r="J1365" s="4" t="s">
        <v>2852</v>
      </c>
      <c r="K1365" s="4" t="s">
        <v>955</v>
      </c>
      <c r="L1365" s="4">
        <v>1</v>
      </c>
      <c r="M1365" s="4" t="s">
        <v>77</v>
      </c>
      <c r="N1365" s="4">
        <v>12.69</v>
      </c>
      <c r="O1365" s="4">
        <v>6.27</v>
      </c>
      <c r="P1365" s="4" t="s">
        <v>78</v>
      </c>
      <c r="Q1365" s="77">
        <v>45281.667361111111</v>
      </c>
      <c r="R1365" s="4">
        <v>12.69</v>
      </c>
      <c r="S1365" s="4">
        <v>6.27</v>
      </c>
      <c r="T1365" s="4" t="str">
        <f>VLOOKUP(E1365,zamiana!A:B,2,0)</f>
        <v>ALSTOM (ex. BT) CZL</v>
      </c>
    </row>
    <row r="1366" spans="1:20" x14ac:dyDescent="0.3">
      <c r="A1366" s="4" t="s">
        <v>7050</v>
      </c>
      <c r="B1366" s="76">
        <v>45182</v>
      </c>
      <c r="C1366" s="76">
        <v>45182</v>
      </c>
      <c r="D1366" s="76">
        <v>45243</v>
      </c>
      <c r="E1366" s="4" t="s">
        <v>951</v>
      </c>
      <c r="F1366" s="4" t="s">
        <v>952</v>
      </c>
      <c r="G1366" s="4" t="s">
        <v>942</v>
      </c>
      <c r="H1366" s="4" t="s">
        <v>951</v>
      </c>
      <c r="I1366" s="4" t="s">
        <v>2851</v>
      </c>
      <c r="J1366" s="4" t="s">
        <v>2852</v>
      </c>
      <c r="K1366" s="4" t="s">
        <v>955</v>
      </c>
      <c r="L1366" s="4">
        <v>1</v>
      </c>
      <c r="M1366" s="4" t="s">
        <v>77</v>
      </c>
      <c r="N1366" s="4">
        <v>12.69</v>
      </c>
      <c r="O1366" s="4">
        <v>6.27</v>
      </c>
      <c r="P1366" s="4" t="s">
        <v>78</v>
      </c>
      <c r="Q1366" s="77">
        <v>45281.667361111111</v>
      </c>
      <c r="R1366" s="4">
        <v>12.69</v>
      </c>
      <c r="S1366" s="4">
        <v>6.27</v>
      </c>
      <c r="T1366" s="4" t="str">
        <f>VLOOKUP(E1366,zamiana!A:B,2,0)</f>
        <v>ALSTOM (ex. BT) CZL</v>
      </c>
    </row>
    <row r="1367" spans="1:20" x14ac:dyDescent="0.3">
      <c r="A1367" s="4" t="s">
        <v>7050</v>
      </c>
      <c r="B1367" s="76">
        <v>45182</v>
      </c>
      <c r="C1367" s="76">
        <v>45182</v>
      </c>
      <c r="D1367" s="76">
        <v>45243</v>
      </c>
      <c r="E1367" s="4" t="s">
        <v>951</v>
      </c>
      <c r="F1367" s="4" t="s">
        <v>952</v>
      </c>
      <c r="G1367" s="4" t="s">
        <v>942</v>
      </c>
      <c r="H1367" s="4" t="s">
        <v>951</v>
      </c>
      <c r="I1367" s="4" t="s">
        <v>2851</v>
      </c>
      <c r="J1367" s="4" t="s">
        <v>2852</v>
      </c>
      <c r="K1367" s="4" t="s">
        <v>955</v>
      </c>
      <c r="L1367" s="4">
        <v>1</v>
      </c>
      <c r="M1367" s="4" t="s">
        <v>77</v>
      </c>
      <c r="N1367" s="4">
        <v>12.69</v>
      </c>
      <c r="O1367" s="4">
        <v>6.27</v>
      </c>
      <c r="P1367" s="4" t="s">
        <v>78</v>
      </c>
      <c r="Q1367" s="77">
        <v>45281.667361111111</v>
      </c>
      <c r="R1367" s="4">
        <v>12.69</v>
      </c>
      <c r="S1367" s="4">
        <v>6.27</v>
      </c>
      <c r="T1367" s="4" t="str">
        <f>VLOOKUP(E1367,zamiana!A:B,2,0)</f>
        <v>ALSTOM (ex. BT) CZL</v>
      </c>
    </row>
    <row r="1368" spans="1:20" x14ac:dyDescent="0.3">
      <c r="A1368" s="4" t="s">
        <v>7050</v>
      </c>
      <c r="B1368" s="76">
        <v>45182</v>
      </c>
      <c r="C1368" s="76">
        <v>45182</v>
      </c>
      <c r="D1368" s="76">
        <v>45243</v>
      </c>
      <c r="E1368" s="4" t="s">
        <v>951</v>
      </c>
      <c r="F1368" s="4" t="s">
        <v>952</v>
      </c>
      <c r="G1368" s="4" t="s">
        <v>942</v>
      </c>
      <c r="H1368" s="4" t="s">
        <v>951</v>
      </c>
      <c r="I1368" s="4" t="s">
        <v>2851</v>
      </c>
      <c r="J1368" s="4" t="s">
        <v>2852</v>
      </c>
      <c r="K1368" s="4" t="s">
        <v>955</v>
      </c>
      <c r="L1368" s="4">
        <v>1</v>
      </c>
      <c r="M1368" s="4" t="s">
        <v>77</v>
      </c>
      <c r="N1368" s="4">
        <v>12.69</v>
      </c>
      <c r="O1368" s="4">
        <v>6.27</v>
      </c>
      <c r="P1368" s="4" t="s">
        <v>78</v>
      </c>
      <c r="Q1368" s="77">
        <v>45281.667361111111</v>
      </c>
      <c r="R1368" s="4">
        <v>12.69</v>
      </c>
      <c r="S1368" s="4">
        <v>6.27</v>
      </c>
      <c r="T1368" s="4" t="str">
        <f>VLOOKUP(E1368,zamiana!A:B,2,0)</f>
        <v>ALSTOM (ex. BT) CZL</v>
      </c>
    </row>
    <row r="1369" spans="1:20" x14ac:dyDescent="0.3">
      <c r="A1369" s="4" t="s">
        <v>7050</v>
      </c>
      <c r="B1369" s="76">
        <v>45182</v>
      </c>
      <c r="C1369" s="76">
        <v>45182</v>
      </c>
      <c r="D1369" s="76">
        <v>45243</v>
      </c>
      <c r="E1369" s="4" t="s">
        <v>951</v>
      </c>
      <c r="F1369" s="4" t="s">
        <v>952</v>
      </c>
      <c r="G1369" s="4" t="s">
        <v>942</v>
      </c>
      <c r="H1369" s="4" t="s">
        <v>951</v>
      </c>
      <c r="I1369" s="4" t="s">
        <v>2851</v>
      </c>
      <c r="J1369" s="4" t="s">
        <v>2852</v>
      </c>
      <c r="K1369" s="4" t="s">
        <v>955</v>
      </c>
      <c r="L1369" s="4">
        <v>1</v>
      </c>
      <c r="M1369" s="4" t="s">
        <v>77</v>
      </c>
      <c r="N1369" s="4">
        <v>12.69</v>
      </c>
      <c r="O1369" s="4">
        <v>6.27</v>
      </c>
      <c r="P1369" s="4" t="s">
        <v>78</v>
      </c>
      <c r="Q1369" s="77">
        <v>45281.667361111111</v>
      </c>
      <c r="R1369" s="4">
        <v>12.69</v>
      </c>
      <c r="S1369" s="4">
        <v>6.27</v>
      </c>
      <c r="T1369" s="4" t="str">
        <f>VLOOKUP(E1369,zamiana!A:B,2,0)</f>
        <v>ALSTOM (ex. BT) CZL</v>
      </c>
    </row>
    <row r="1370" spans="1:20" x14ac:dyDescent="0.3">
      <c r="A1370" s="4" t="s">
        <v>7050</v>
      </c>
      <c r="B1370" s="76">
        <v>45182</v>
      </c>
      <c r="C1370" s="76">
        <v>45182</v>
      </c>
      <c r="D1370" s="76">
        <v>45243</v>
      </c>
      <c r="E1370" s="4" t="s">
        <v>951</v>
      </c>
      <c r="F1370" s="4" t="s">
        <v>952</v>
      </c>
      <c r="G1370" s="4" t="s">
        <v>942</v>
      </c>
      <c r="H1370" s="4" t="s">
        <v>951</v>
      </c>
      <c r="I1370" s="4" t="s">
        <v>2858</v>
      </c>
      <c r="J1370" s="4" t="s">
        <v>2859</v>
      </c>
      <c r="K1370" s="4" t="s">
        <v>955</v>
      </c>
      <c r="L1370" s="4">
        <v>13</v>
      </c>
      <c r="M1370" s="4" t="s">
        <v>77</v>
      </c>
      <c r="N1370" s="4">
        <v>20</v>
      </c>
      <c r="O1370" s="4">
        <v>10.7</v>
      </c>
      <c r="P1370" s="4" t="s">
        <v>78</v>
      </c>
      <c r="Q1370" s="77">
        <v>45281.667361111111</v>
      </c>
      <c r="R1370" s="4">
        <v>260</v>
      </c>
      <c r="S1370" s="4">
        <v>139.1</v>
      </c>
      <c r="T1370" s="4" t="str">
        <f>VLOOKUP(E1370,zamiana!A:B,2,0)</f>
        <v>ALSTOM (ex. BT) CZL</v>
      </c>
    </row>
    <row r="1371" spans="1:20" x14ac:dyDescent="0.3">
      <c r="A1371" s="4" t="s">
        <v>7050</v>
      </c>
      <c r="B1371" s="76">
        <v>45182</v>
      </c>
      <c r="C1371" s="76">
        <v>45182</v>
      </c>
      <c r="D1371" s="76">
        <v>45243</v>
      </c>
      <c r="E1371" s="4" t="s">
        <v>951</v>
      </c>
      <c r="F1371" s="4" t="s">
        <v>952</v>
      </c>
      <c r="G1371" s="4" t="s">
        <v>942</v>
      </c>
      <c r="H1371" s="4" t="s">
        <v>951</v>
      </c>
      <c r="I1371" s="4" t="s">
        <v>2853</v>
      </c>
      <c r="J1371" s="4" t="s">
        <v>2854</v>
      </c>
      <c r="K1371" s="4" t="s">
        <v>955</v>
      </c>
      <c r="L1371" s="4">
        <v>12</v>
      </c>
      <c r="M1371" s="4" t="s">
        <v>77</v>
      </c>
      <c r="N1371" s="4">
        <v>12.22</v>
      </c>
      <c r="O1371" s="4">
        <v>5.59</v>
      </c>
      <c r="P1371" s="4" t="s">
        <v>78</v>
      </c>
      <c r="Q1371" s="77">
        <v>45281.666666666664</v>
      </c>
      <c r="R1371" s="4">
        <v>146.63999999999999</v>
      </c>
      <c r="S1371" s="4">
        <v>67.08</v>
      </c>
      <c r="T1371" s="4" t="str">
        <f>VLOOKUP(E1371,zamiana!A:B,2,0)</f>
        <v>ALSTOM (ex. BT) CZL</v>
      </c>
    </row>
    <row r="1372" spans="1:20" x14ac:dyDescent="0.3">
      <c r="A1372" s="4" t="s">
        <v>7050</v>
      </c>
      <c r="B1372" s="76">
        <v>45182</v>
      </c>
      <c r="C1372" s="76">
        <v>45182</v>
      </c>
      <c r="D1372" s="76">
        <v>45243</v>
      </c>
      <c r="E1372" s="4" t="s">
        <v>951</v>
      </c>
      <c r="F1372" s="4" t="s">
        <v>952</v>
      </c>
      <c r="G1372" s="4" t="s">
        <v>942</v>
      </c>
      <c r="H1372" s="4" t="s">
        <v>951</v>
      </c>
      <c r="I1372" s="4" t="s">
        <v>3142</v>
      </c>
      <c r="J1372" s="4" t="s">
        <v>3143</v>
      </c>
      <c r="K1372" s="4" t="s">
        <v>955</v>
      </c>
      <c r="L1372" s="4">
        <v>23</v>
      </c>
      <c r="M1372" s="4" t="s">
        <v>77</v>
      </c>
      <c r="N1372" s="4">
        <v>9.5500000000000007</v>
      </c>
      <c r="O1372" s="4">
        <v>4.1399999999999997</v>
      </c>
      <c r="P1372" s="4" t="s">
        <v>78</v>
      </c>
      <c r="Q1372" s="77">
        <v>45281.668055555558</v>
      </c>
      <c r="R1372" s="4">
        <v>219.65</v>
      </c>
      <c r="S1372" s="4">
        <v>95.22</v>
      </c>
      <c r="T1372" s="4" t="str">
        <f>VLOOKUP(E1372,zamiana!A:B,2,0)</f>
        <v>ALSTOM (ex. BT) CZL</v>
      </c>
    </row>
    <row r="1373" spans="1:20" x14ac:dyDescent="0.3">
      <c r="A1373" s="4" t="s">
        <v>7050</v>
      </c>
      <c r="B1373" s="76">
        <v>45182</v>
      </c>
      <c r="C1373" s="76">
        <v>45182</v>
      </c>
      <c r="D1373" s="76">
        <v>45243</v>
      </c>
      <c r="E1373" s="4" t="s">
        <v>951</v>
      </c>
      <c r="F1373" s="4" t="s">
        <v>952</v>
      </c>
      <c r="G1373" s="4" t="s">
        <v>942</v>
      </c>
      <c r="H1373" s="4" t="s">
        <v>951</v>
      </c>
      <c r="I1373" s="4" t="s">
        <v>2855</v>
      </c>
      <c r="J1373" s="4" t="s">
        <v>2856</v>
      </c>
      <c r="K1373" s="4" t="s">
        <v>955</v>
      </c>
      <c r="L1373" s="4">
        <v>2</v>
      </c>
      <c r="M1373" s="4" t="s">
        <v>77</v>
      </c>
      <c r="N1373" s="4">
        <v>10.54</v>
      </c>
      <c r="O1373" s="4">
        <v>4.4000000000000004</v>
      </c>
      <c r="P1373" s="4" t="s">
        <v>78</v>
      </c>
      <c r="Q1373" s="77">
        <v>45281.668055555558</v>
      </c>
      <c r="R1373" s="4">
        <v>21.08</v>
      </c>
      <c r="S1373" s="4">
        <v>8.8000000000000007</v>
      </c>
      <c r="T1373" s="4" t="str">
        <f>VLOOKUP(E1373,zamiana!A:B,2,0)</f>
        <v>ALSTOM (ex. BT) CZL</v>
      </c>
    </row>
    <row r="1374" spans="1:20" x14ac:dyDescent="0.3">
      <c r="A1374" s="4" t="s">
        <v>7050</v>
      </c>
      <c r="B1374" s="76">
        <v>45182</v>
      </c>
      <c r="C1374" s="76">
        <v>45182</v>
      </c>
      <c r="D1374" s="76">
        <v>45243</v>
      </c>
      <c r="E1374" s="4" t="s">
        <v>951</v>
      </c>
      <c r="F1374" s="4" t="s">
        <v>952</v>
      </c>
      <c r="G1374" s="4" t="s">
        <v>942</v>
      </c>
      <c r="H1374" s="4" t="s">
        <v>951</v>
      </c>
      <c r="I1374" s="4" t="s">
        <v>2855</v>
      </c>
      <c r="J1374" s="4" t="s">
        <v>2856</v>
      </c>
      <c r="K1374" s="4" t="s">
        <v>955</v>
      </c>
      <c r="L1374" s="4">
        <v>4</v>
      </c>
      <c r="M1374" s="4" t="s">
        <v>77</v>
      </c>
      <c r="N1374" s="4">
        <v>10.54</v>
      </c>
      <c r="O1374" s="4">
        <v>4.4000000000000004</v>
      </c>
      <c r="P1374" s="4" t="s">
        <v>78</v>
      </c>
      <c r="Q1374" s="77">
        <v>45281.668055555558</v>
      </c>
      <c r="R1374" s="4">
        <v>42.16</v>
      </c>
      <c r="S1374" s="4">
        <v>17.600000000000001</v>
      </c>
      <c r="T1374" s="4" t="str">
        <f>VLOOKUP(E1374,zamiana!A:B,2,0)</f>
        <v>ALSTOM (ex. BT) CZL</v>
      </c>
    </row>
    <row r="1375" spans="1:20" x14ac:dyDescent="0.3">
      <c r="A1375" s="4" t="s">
        <v>7050</v>
      </c>
      <c r="B1375" s="76">
        <v>45182</v>
      </c>
      <c r="C1375" s="76">
        <v>45182</v>
      </c>
      <c r="D1375" s="76">
        <v>45243</v>
      </c>
      <c r="E1375" s="4" t="s">
        <v>951</v>
      </c>
      <c r="F1375" s="4" t="s">
        <v>952</v>
      </c>
      <c r="G1375" s="4" t="s">
        <v>942</v>
      </c>
      <c r="H1375" s="4" t="s">
        <v>951</v>
      </c>
      <c r="I1375" s="4" t="s">
        <v>2855</v>
      </c>
      <c r="J1375" s="4" t="s">
        <v>2856</v>
      </c>
      <c r="K1375" s="4" t="s">
        <v>955</v>
      </c>
      <c r="L1375" s="4">
        <v>4</v>
      </c>
      <c r="M1375" s="4" t="s">
        <v>77</v>
      </c>
      <c r="N1375" s="4">
        <v>10.54</v>
      </c>
      <c r="O1375" s="4">
        <v>4.4000000000000004</v>
      </c>
      <c r="P1375" s="4" t="s">
        <v>78</v>
      </c>
      <c r="Q1375" s="77">
        <v>45281.668055555558</v>
      </c>
      <c r="R1375" s="4">
        <v>42.16</v>
      </c>
      <c r="S1375" s="4">
        <v>17.600000000000001</v>
      </c>
      <c r="T1375" s="4" t="str">
        <f>VLOOKUP(E1375,zamiana!A:B,2,0)</f>
        <v>ALSTOM (ex. BT) CZL</v>
      </c>
    </row>
    <row r="1376" spans="1:20" x14ac:dyDescent="0.3">
      <c r="A1376" s="4" t="s">
        <v>7050</v>
      </c>
      <c r="B1376" s="76">
        <v>45182</v>
      </c>
      <c r="C1376" s="76">
        <v>45182</v>
      </c>
      <c r="D1376" s="76">
        <v>45243</v>
      </c>
      <c r="E1376" s="4" t="s">
        <v>951</v>
      </c>
      <c r="F1376" s="4" t="s">
        <v>952</v>
      </c>
      <c r="G1376" s="4" t="s">
        <v>942</v>
      </c>
      <c r="H1376" s="4" t="s">
        <v>951</v>
      </c>
      <c r="I1376" s="4" t="s">
        <v>2855</v>
      </c>
      <c r="J1376" s="4" t="s">
        <v>2856</v>
      </c>
      <c r="K1376" s="4" t="s">
        <v>955</v>
      </c>
      <c r="L1376" s="4">
        <v>2</v>
      </c>
      <c r="M1376" s="4" t="s">
        <v>77</v>
      </c>
      <c r="N1376" s="4">
        <v>10.54</v>
      </c>
      <c r="O1376" s="4">
        <v>4.4000000000000004</v>
      </c>
      <c r="P1376" s="4" t="s">
        <v>78</v>
      </c>
      <c r="Q1376" s="77">
        <v>45281.668055555558</v>
      </c>
      <c r="R1376" s="4">
        <v>21.08</v>
      </c>
      <c r="S1376" s="4">
        <v>8.8000000000000007</v>
      </c>
      <c r="T1376" s="4" t="str">
        <f>VLOOKUP(E1376,zamiana!A:B,2,0)</f>
        <v>ALSTOM (ex. BT) CZL</v>
      </c>
    </row>
    <row r="1377" spans="1:20" x14ac:dyDescent="0.3">
      <c r="A1377" s="4" t="s">
        <v>7050</v>
      </c>
      <c r="B1377" s="76">
        <v>45182</v>
      </c>
      <c r="C1377" s="76">
        <v>45182</v>
      </c>
      <c r="D1377" s="76">
        <v>45243</v>
      </c>
      <c r="E1377" s="4" t="s">
        <v>951</v>
      </c>
      <c r="F1377" s="4" t="s">
        <v>952</v>
      </c>
      <c r="G1377" s="4" t="s">
        <v>942</v>
      </c>
      <c r="H1377" s="4" t="s">
        <v>951</v>
      </c>
      <c r="I1377" s="4" t="s">
        <v>2855</v>
      </c>
      <c r="J1377" s="4" t="s">
        <v>2856</v>
      </c>
      <c r="K1377" s="4" t="s">
        <v>955</v>
      </c>
      <c r="L1377" s="4">
        <v>1</v>
      </c>
      <c r="M1377" s="4" t="s">
        <v>77</v>
      </c>
      <c r="N1377" s="4">
        <v>10.54</v>
      </c>
      <c r="O1377" s="4">
        <v>4.4000000000000004</v>
      </c>
      <c r="P1377" s="4" t="s">
        <v>78</v>
      </c>
      <c r="Q1377" s="77">
        <v>45281.668055555558</v>
      </c>
      <c r="R1377" s="4">
        <v>10.54</v>
      </c>
      <c r="S1377" s="4">
        <v>4.4000000000000004</v>
      </c>
      <c r="T1377" s="4" t="str">
        <f>VLOOKUP(E1377,zamiana!A:B,2,0)</f>
        <v>ALSTOM (ex. BT) CZL</v>
      </c>
    </row>
    <row r="1378" spans="1:20" x14ac:dyDescent="0.3">
      <c r="A1378" s="4" t="s">
        <v>7050</v>
      </c>
      <c r="B1378" s="76">
        <v>45182</v>
      </c>
      <c r="C1378" s="76">
        <v>45182</v>
      </c>
      <c r="D1378" s="76">
        <v>45243</v>
      </c>
      <c r="E1378" s="4" t="s">
        <v>951</v>
      </c>
      <c r="F1378" s="4" t="s">
        <v>952</v>
      </c>
      <c r="G1378" s="4" t="s">
        <v>942</v>
      </c>
      <c r="H1378" s="4" t="s">
        <v>951</v>
      </c>
      <c r="I1378" s="4" t="s">
        <v>2855</v>
      </c>
      <c r="J1378" s="4" t="s">
        <v>2856</v>
      </c>
      <c r="K1378" s="4" t="s">
        <v>955</v>
      </c>
      <c r="L1378" s="4">
        <v>1</v>
      </c>
      <c r="M1378" s="4" t="s">
        <v>77</v>
      </c>
      <c r="N1378" s="4">
        <v>10.54</v>
      </c>
      <c r="O1378" s="4">
        <v>4.4000000000000004</v>
      </c>
      <c r="P1378" s="4" t="s">
        <v>78</v>
      </c>
      <c r="Q1378" s="77">
        <v>45281.668055555558</v>
      </c>
      <c r="R1378" s="4">
        <v>10.54</v>
      </c>
      <c r="S1378" s="4">
        <v>4.4000000000000004</v>
      </c>
      <c r="T1378" s="4" t="str">
        <f>VLOOKUP(E1378,zamiana!A:B,2,0)</f>
        <v>ALSTOM (ex. BT) CZL</v>
      </c>
    </row>
    <row r="1379" spans="1:20" x14ac:dyDescent="0.3">
      <c r="A1379" s="4" t="s">
        <v>7050</v>
      </c>
      <c r="B1379" s="76">
        <v>45182</v>
      </c>
      <c r="C1379" s="76">
        <v>45182</v>
      </c>
      <c r="D1379" s="76">
        <v>45243</v>
      </c>
      <c r="E1379" s="4" t="s">
        <v>951</v>
      </c>
      <c r="F1379" s="4" t="s">
        <v>952</v>
      </c>
      <c r="G1379" s="4" t="s">
        <v>942</v>
      </c>
      <c r="H1379" s="4" t="s">
        <v>951</v>
      </c>
      <c r="I1379" s="4" t="s">
        <v>2855</v>
      </c>
      <c r="J1379" s="4" t="s">
        <v>2856</v>
      </c>
      <c r="K1379" s="4" t="s">
        <v>955</v>
      </c>
      <c r="L1379" s="4">
        <v>1</v>
      </c>
      <c r="M1379" s="4" t="s">
        <v>77</v>
      </c>
      <c r="N1379" s="4">
        <v>10.54</v>
      </c>
      <c r="O1379" s="4">
        <v>4.4000000000000004</v>
      </c>
      <c r="P1379" s="4" t="s">
        <v>78</v>
      </c>
      <c r="Q1379" s="77">
        <v>45281.668055555558</v>
      </c>
      <c r="R1379" s="4">
        <v>10.54</v>
      </c>
      <c r="S1379" s="4">
        <v>4.4000000000000004</v>
      </c>
      <c r="T1379" s="4" t="str">
        <f>VLOOKUP(E1379,zamiana!A:B,2,0)</f>
        <v>ALSTOM (ex. BT) CZL</v>
      </c>
    </row>
    <row r="1380" spans="1:20" x14ac:dyDescent="0.3">
      <c r="A1380" s="4" t="s">
        <v>7050</v>
      </c>
      <c r="B1380" s="76">
        <v>45182</v>
      </c>
      <c r="C1380" s="76">
        <v>45182</v>
      </c>
      <c r="D1380" s="76">
        <v>45243</v>
      </c>
      <c r="E1380" s="4" t="s">
        <v>951</v>
      </c>
      <c r="F1380" s="4" t="s">
        <v>952</v>
      </c>
      <c r="G1380" s="4" t="s">
        <v>942</v>
      </c>
      <c r="H1380" s="4" t="s">
        <v>951</v>
      </c>
      <c r="I1380" s="4" t="s">
        <v>2839</v>
      </c>
      <c r="J1380" s="4" t="s">
        <v>2840</v>
      </c>
      <c r="K1380" s="4" t="s">
        <v>955</v>
      </c>
      <c r="L1380" s="4">
        <v>4</v>
      </c>
      <c r="M1380" s="4" t="s">
        <v>77</v>
      </c>
      <c r="N1380" s="4">
        <v>10.58</v>
      </c>
      <c r="O1380" s="4">
        <v>23.85</v>
      </c>
      <c r="P1380" s="4" t="s">
        <v>78</v>
      </c>
      <c r="Q1380" s="77">
        <v>45281.668055555558</v>
      </c>
      <c r="R1380" s="4">
        <v>42.32</v>
      </c>
      <c r="S1380" s="4">
        <v>95.4</v>
      </c>
      <c r="T1380" s="4" t="str">
        <f>VLOOKUP(E1380,zamiana!A:B,2,0)</f>
        <v>ALSTOM (ex. BT) CZL</v>
      </c>
    </row>
    <row r="1381" spans="1:20" x14ac:dyDescent="0.3">
      <c r="A1381" s="4" t="s">
        <v>7050</v>
      </c>
      <c r="B1381" s="76">
        <v>45182</v>
      </c>
      <c r="C1381" s="76">
        <v>45182</v>
      </c>
      <c r="D1381" s="76">
        <v>45243</v>
      </c>
      <c r="E1381" s="4" t="s">
        <v>951</v>
      </c>
      <c r="F1381" s="4" t="s">
        <v>952</v>
      </c>
      <c r="G1381" s="4" t="s">
        <v>942</v>
      </c>
      <c r="H1381" s="4" t="s">
        <v>951</v>
      </c>
      <c r="I1381" s="4" t="s">
        <v>2839</v>
      </c>
      <c r="J1381" s="4" t="s">
        <v>2840</v>
      </c>
      <c r="K1381" s="4" t="s">
        <v>955</v>
      </c>
      <c r="L1381" s="4">
        <v>2</v>
      </c>
      <c r="M1381" s="4" t="s">
        <v>77</v>
      </c>
      <c r="N1381" s="4">
        <v>10.58</v>
      </c>
      <c r="O1381" s="4">
        <v>23.85</v>
      </c>
      <c r="P1381" s="4" t="s">
        <v>78</v>
      </c>
      <c r="Q1381" s="77">
        <v>45281.668055555558</v>
      </c>
      <c r="R1381" s="4">
        <v>21.16</v>
      </c>
      <c r="S1381" s="4">
        <v>47.7</v>
      </c>
      <c r="T1381" s="4" t="str">
        <f>VLOOKUP(E1381,zamiana!A:B,2,0)</f>
        <v>ALSTOM (ex. BT) CZL</v>
      </c>
    </row>
    <row r="1382" spans="1:20" x14ac:dyDescent="0.3">
      <c r="A1382" s="4" t="s">
        <v>7050</v>
      </c>
      <c r="B1382" s="76">
        <v>45182</v>
      </c>
      <c r="C1382" s="76">
        <v>45182</v>
      </c>
      <c r="D1382" s="76">
        <v>45243</v>
      </c>
      <c r="E1382" s="4" t="s">
        <v>951</v>
      </c>
      <c r="F1382" s="4" t="s">
        <v>952</v>
      </c>
      <c r="G1382" s="4" t="s">
        <v>942</v>
      </c>
      <c r="H1382" s="4" t="s">
        <v>951</v>
      </c>
      <c r="I1382" s="4" t="s">
        <v>2839</v>
      </c>
      <c r="J1382" s="4" t="s">
        <v>2840</v>
      </c>
      <c r="K1382" s="4" t="s">
        <v>955</v>
      </c>
      <c r="L1382" s="4">
        <v>2</v>
      </c>
      <c r="M1382" s="4" t="s">
        <v>77</v>
      </c>
      <c r="N1382" s="4">
        <v>10.58</v>
      </c>
      <c r="O1382" s="4">
        <v>23.85</v>
      </c>
      <c r="P1382" s="4" t="s">
        <v>78</v>
      </c>
      <c r="Q1382" s="77">
        <v>45281.668055555558</v>
      </c>
      <c r="R1382" s="4">
        <v>21.16</v>
      </c>
      <c r="S1382" s="4">
        <v>47.7</v>
      </c>
      <c r="T1382" s="4" t="str">
        <f>VLOOKUP(E1382,zamiana!A:B,2,0)</f>
        <v>ALSTOM (ex. BT) CZL</v>
      </c>
    </row>
    <row r="1383" spans="1:20" x14ac:dyDescent="0.3">
      <c r="A1383" s="4" t="s">
        <v>7050</v>
      </c>
      <c r="B1383" s="76">
        <v>45182</v>
      </c>
      <c r="C1383" s="76">
        <v>45182</v>
      </c>
      <c r="D1383" s="76">
        <v>45243</v>
      </c>
      <c r="E1383" s="4" t="s">
        <v>951</v>
      </c>
      <c r="F1383" s="4" t="s">
        <v>952</v>
      </c>
      <c r="G1383" s="4" t="s">
        <v>942</v>
      </c>
      <c r="H1383" s="4" t="s">
        <v>951</v>
      </c>
      <c r="I1383" s="4" t="s">
        <v>2839</v>
      </c>
      <c r="J1383" s="4" t="s">
        <v>2840</v>
      </c>
      <c r="K1383" s="4" t="s">
        <v>955</v>
      </c>
      <c r="L1383" s="4">
        <v>4</v>
      </c>
      <c r="M1383" s="4" t="s">
        <v>77</v>
      </c>
      <c r="N1383" s="4">
        <v>10.58</v>
      </c>
      <c r="O1383" s="4">
        <v>23.85</v>
      </c>
      <c r="P1383" s="4" t="s">
        <v>78</v>
      </c>
      <c r="Q1383" s="77">
        <v>45281.668055555558</v>
      </c>
      <c r="R1383" s="4">
        <v>42.32</v>
      </c>
      <c r="S1383" s="4">
        <v>95.4</v>
      </c>
      <c r="T1383" s="4" t="str">
        <f>VLOOKUP(E1383,zamiana!A:B,2,0)</f>
        <v>ALSTOM (ex. BT) CZL</v>
      </c>
    </row>
    <row r="1384" spans="1:20" x14ac:dyDescent="0.3">
      <c r="A1384" s="4" t="s">
        <v>7050</v>
      </c>
      <c r="B1384" s="76">
        <v>45182</v>
      </c>
      <c r="C1384" s="76">
        <v>45182</v>
      </c>
      <c r="D1384" s="76">
        <v>45243</v>
      </c>
      <c r="E1384" s="4" t="s">
        <v>951</v>
      </c>
      <c r="F1384" s="4" t="s">
        <v>952</v>
      </c>
      <c r="G1384" s="4" t="s">
        <v>942</v>
      </c>
      <c r="H1384" s="4" t="s">
        <v>951</v>
      </c>
      <c r="I1384" s="4" t="s">
        <v>2697</v>
      </c>
      <c r="J1384" s="4" t="s">
        <v>2698</v>
      </c>
      <c r="K1384" s="4" t="s">
        <v>955</v>
      </c>
      <c r="L1384" s="4">
        <v>8</v>
      </c>
      <c r="M1384" s="4" t="s">
        <v>77</v>
      </c>
      <c r="N1384" s="4">
        <v>25.24</v>
      </c>
      <c r="O1384" s="4">
        <v>23.48</v>
      </c>
      <c r="P1384" s="4" t="s">
        <v>78</v>
      </c>
      <c r="Q1384" s="77">
        <v>45281.667361111111</v>
      </c>
      <c r="R1384" s="4">
        <v>201.92</v>
      </c>
      <c r="S1384" s="4">
        <v>187.84</v>
      </c>
      <c r="T1384" s="4" t="str">
        <f>VLOOKUP(E1384,zamiana!A:B,2,0)</f>
        <v>ALSTOM (ex. BT) CZL</v>
      </c>
    </row>
    <row r="1385" spans="1:20" x14ac:dyDescent="0.3">
      <c r="A1385" s="4" t="s">
        <v>7050</v>
      </c>
      <c r="B1385" s="76">
        <v>45182</v>
      </c>
      <c r="C1385" s="76">
        <v>45182</v>
      </c>
      <c r="D1385" s="76">
        <v>45243</v>
      </c>
      <c r="E1385" s="4" t="s">
        <v>951</v>
      </c>
      <c r="F1385" s="4" t="s">
        <v>952</v>
      </c>
      <c r="G1385" s="4" t="s">
        <v>942</v>
      </c>
      <c r="H1385" s="4" t="s">
        <v>951</v>
      </c>
      <c r="I1385" s="4" t="s">
        <v>2697</v>
      </c>
      <c r="J1385" s="4" t="s">
        <v>2698</v>
      </c>
      <c r="K1385" s="4" t="s">
        <v>955</v>
      </c>
      <c r="L1385" s="4">
        <v>8</v>
      </c>
      <c r="M1385" s="4" t="s">
        <v>77</v>
      </c>
      <c r="N1385" s="4">
        <v>25.24</v>
      </c>
      <c r="O1385" s="4">
        <v>23.48</v>
      </c>
      <c r="P1385" s="4" t="s">
        <v>78</v>
      </c>
      <c r="Q1385" s="77">
        <v>45281.667361111111</v>
      </c>
      <c r="R1385" s="4">
        <v>201.92</v>
      </c>
      <c r="S1385" s="4">
        <v>187.84</v>
      </c>
      <c r="T1385" s="4" t="str">
        <f>VLOOKUP(E1385,zamiana!A:B,2,0)</f>
        <v>ALSTOM (ex. BT) CZL</v>
      </c>
    </row>
    <row r="1386" spans="1:20" x14ac:dyDescent="0.3">
      <c r="A1386" s="4" t="s">
        <v>7050</v>
      </c>
      <c r="B1386" s="76">
        <v>45182</v>
      </c>
      <c r="C1386" s="76">
        <v>45182</v>
      </c>
      <c r="D1386" s="76">
        <v>45243</v>
      </c>
      <c r="E1386" s="4" t="s">
        <v>951</v>
      </c>
      <c r="F1386" s="4" t="s">
        <v>952</v>
      </c>
      <c r="G1386" s="4" t="s">
        <v>942</v>
      </c>
      <c r="H1386" s="4" t="s">
        <v>951</v>
      </c>
      <c r="I1386" s="4" t="s">
        <v>2697</v>
      </c>
      <c r="J1386" s="4" t="s">
        <v>2698</v>
      </c>
      <c r="K1386" s="4" t="s">
        <v>955</v>
      </c>
      <c r="L1386" s="4">
        <v>10</v>
      </c>
      <c r="M1386" s="4" t="s">
        <v>77</v>
      </c>
      <c r="N1386" s="4">
        <v>25.24</v>
      </c>
      <c r="O1386" s="4">
        <v>23.48</v>
      </c>
      <c r="P1386" s="4" t="s">
        <v>78</v>
      </c>
      <c r="Q1386" s="77">
        <v>45281.667361111111</v>
      </c>
      <c r="R1386" s="4">
        <v>252.4</v>
      </c>
      <c r="S1386" s="4">
        <v>234.8</v>
      </c>
      <c r="T1386" s="4" t="str">
        <f>VLOOKUP(E1386,zamiana!A:B,2,0)</f>
        <v>ALSTOM (ex. BT) CZL</v>
      </c>
    </row>
    <row r="1387" spans="1:20" x14ac:dyDescent="0.3">
      <c r="A1387" s="4" t="s">
        <v>7050</v>
      </c>
      <c r="B1387" s="76">
        <v>45182</v>
      </c>
      <c r="C1387" s="76">
        <v>45182</v>
      </c>
      <c r="D1387" s="76">
        <v>45243</v>
      </c>
      <c r="E1387" s="4" t="s">
        <v>951</v>
      </c>
      <c r="F1387" s="4" t="s">
        <v>952</v>
      </c>
      <c r="G1387" s="4" t="s">
        <v>942</v>
      </c>
      <c r="H1387" s="4" t="s">
        <v>951</v>
      </c>
      <c r="I1387" s="4" t="s">
        <v>2697</v>
      </c>
      <c r="J1387" s="4" t="s">
        <v>2698</v>
      </c>
      <c r="K1387" s="4" t="s">
        <v>955</v>
      </c>
      <c r="L1387" s="4">
        <v>8</v>
      </c>
      <c r="M1387" s="4" t="s">
        <v>77</v>
      </c>
      <c r="N1387" s="4">
        <v>25.24</v>
      </c>
      <c r="O1387" s="4">
        <v>23.48</v>
      </c>
      <c r="P1387" s="4" t="s">
        <v>78</v>
      </c>
      <c r="Q1387" s="77">
        <v>45281.667361111111</v>
      </c>
      <c r="R1387" s="4">
        <v>201.92</v>
      </c>
      <c r="S1387" s="4">
        <v>187.84</v>
      </c>
      <c r="T1387" s="4" t="str">
        <f>VLOOKUP(E1387,zamiana!A:B,2,0)</f>
        <v>ALSTOM (ex. BT) CZL</v>
      </c>
    </row>
    <row r="1388" spans="1:20" x14ac:dyDescent="0.3">
      <c r="A1388" s="4" t="s">
        <v>7050</v>
      </c>
      <c r="B1388" s="76">
        <v>45182</v>
      </c>
      <c r="C1388" s="76">
        <v>45182</v>
      </c>
      <c r="D1388" s="76">
        <v>45243</v>
      </c>
      <c r="E1388" s="4" t="s">
        <v>951</v>
      </c>
      <c r="F1388" s="4" t="s">
        <v>952</v>
      </c>
      <c r="G1388" s="4" t="s">
        <v>942</v>
      </c>
      <c r="H1388" s="4" t="s">
        <v>951</v>
      </c>
      <c r="I1388" s="4" t="s">
        <v>2860</v>
      </c>
      <c r="J1388" s="4" t="s">
        <v>2861</v>
      </c>
      <c r="K1388" s="4" t="s">
        <v>955</v>
      </c>
      <c r="L1388" s="4">
        <v>1</v>
      </c>
      <c r="M1388" s="4" t="s">
        <v>77</v>
      </c>
      <c r="N1388" s="4">
        <v>127.58</v>
      </c>
      <c r="O1388" s="4">
        <v>76.89</v>
      </c>
      <c r="P1388" s="4" t="s">
        <v>78</v>
      </c>
      <c r="Q1388" s="77">
        <v>45281.666666666664</v>
      </c>
      <c r="R1388" s="4">
        <v>127.58</v>
      </c>
      <c r="S1388" s="4">
        <v>76.89</v>
      </c>
      <c r="T1388" s="4" t="str">
        <f>VLOOKUP(E1388,zamiana!A:B,2,0)</f>
        <v>ALSTOM (ex. BT) CZL</v>
      </c>
    </row>
    <row r="1389" spans="1:20" x14ac:dyDescent="0.3">
      <c r="A1389" s="4" t="s">
        <v>7050</v>
      </c>
      <c r="B1389" s="76">
        <v>45182</v>
      </c>
      <c r="C1389" s="76">
        <v>45182</v>
      </c>
      <c r="D1389" s="76">
        <v>45243</v>
      </c>
      <c r="E1389" s="4" t="s">
        <v>951</v>
      </c>
      <c r="F1389" s="4" t="s">
        <v>952</v>
      </c>
      <c r="G1389" s="4" t="s">
        <v>942</v>
      </c>
      <c r="H1389" s="4" t="s">
        <v>951</v>
      </c>
      <c r="I1389" s="4" t="s">
        <v>2860</v>
      </c>
      <c r="J1389" s="4" t="s">
        <v>2861</v>
      </c>
      <c r="K1389" s="4" t="s">
        <v>955</v>
      </c>
      <c r="L1389" s="4">
        <v>1</v>
      </c>
      <c r="M1389" s="4" t="s">
        <v>77</v>
      </c>
      <c r="N1389" s="4">
        <v>127.58</v>
      </c>
      <c r="O1389" s="4">
        <v>76.89</v>
      </c>
      <c r="P1389" s="4" t="s">
        <v>78</v>
      </c>
      <c r="Q1389" s="77">
        <v>45281.666666666664</v>
      </c>
      <c r="R1389" s="4">
        <v>127.58</v>
      </c>
      <c r="S1389" s="4">
        <v>76.89</v>
      </c>
      <c r="T1389" s="4" t="str">
        <f>VLOOKUP(E1389,zamiana!A:B,2,0)</f>
        <v>ALSTOM (ex. BT) CZL</v>
      </c>
    </row>
    <row r="1390" spans="1:20" x14ac:dyDescent="0.3">
      <c r="A1390" s="4" t="s">
        <v>7050</v>
      </c>
      <c r="B1390" s="76">
        <v>45182</v>
      </c>
      <c r="C1390" s="76">
        <v>45182</v>
      </c>
      <c r="D1390" s="76">
        <v>45243</v>
      </c>
      <c r="E1390" s="4" t="s">
        <v>951</v>
      </c>
      <c r="F1390" s="4" t="s">
        <v>952</v>
      </c>
      <c r="G1390" s="4" t="s">
        <v>942</v>
      </c>
      <c r="H1390" s="4" t="s">
        <v>951</v>
      </c>
      <c r="I1390" s="4" t="s">
        <v>2860</v>
      </c>
      <c r="J1390" s="4" t="s">
        <v>2861</v>
      </c>
      <c r="K1390" s="4" t="s">
        <v>955</v>
      </c>
      <c r="L1390" s="4">
        <v>4</v>
      </c>
      <c r="M1390" s="4" t="s">
        <v>77</v>
      </c>
      <c r="N1390" s="4">
        <v>127.58</v>
      </c>
      <c r="O1390" s="4">
        <v>76.89</v>
      </c>
      <c r="P1390" s="4" t="s">
        <v>78</v>
      </c>
      <c r="Q1390" s="77">
        <v>45281.666666666664</v>
      </c>
      <c r="R1390" s="4">
        <v>510.32</v>
      </c>
      <c r="S1390" s="4">
        <v>307.56</v>
      </c>
      <c r="T1390" s="4" t="str">
        <f>VLOOKUP(E1390,zamiana!A:B,2,0)</f>
        <v>ALSTOM (ex. BT) CZL</v>
      </c>
    </row>
    <row r="1391" spans="1:20" x14ac:dyDescent="0.3">
      <c r="A1391" s="4" t="s">
        <v>7050</v>
      </c>
      <c r="B1391" s="76">
        <v>45182</v>
      </c>
      <c r="C1391" s="76">
        <v>45182</v>
      </c>
      <c r="D1391" s="76">
        <v>45243</v>
      </c>
      <c r="E1391" s="4" t="s">
        <v>951</v>
      </c>
      <c r="F1391" s="4" t="s">
        <v>952</v>
      </c>
      <c r="G1391" s="4" t="s">
        <v>942</v>
      </c>
      <c r="H1391" s="4" t="s">
        <v>951</v>
      </c>
      <c r="I1391" s="4" t="s">
        <v>2860</v>
      </c>
      <c r="J1391" s="4" t="s">
        <v>2861</v>
      </c>
      <c r="K1391" s="4" t="s">
        <v>955</v>
      </c>
      <c r="L1391" s="4">
        <v>4</v>
      </c>
      <c r="M1391" s="4" t="s">
        <v>77</v>
      </c>
      <c r="N1391" s="4">
        <v>127.58</v>
      </c>
      <c r="O1391" s="4">
        <v>76.89</v>
      </c>
      <c r="P1391" s="4" t="s">
        <v>78</v>
      </c>
      <c r="Q1391" s="77">
        <v>45281.666666666664</v>
      </c>
      <c r="R1391" s="4">
        <v>510.32</v>
      </c>
      <c r="S1391" s="4">
        <v>307.56</v>
      </c>
      <c r="T1391" s="4" t="str">
        <f>VLOOKUP(E1391,zamiana!A:B,2,0)</f>
        <v>ALSTOM (ex. BT) CZL</v>
      </c>
    </row>
    <row r="1392" spans="1:20" x14ac:dyDescent="0.3">
      <c r="A1392" s="4" t="s">
        <v>7050</v>
      </c>
      <c r="B1392" s="76">
        <v>45182</v>
      </c>
      <c r="C1392" s="76">
        <v>45182</v>
      </c>
      <c r="D1392" s="76">
        <v>45243</v>
      </c>
      <c r="E1392" s="4" t="s">
        <v>951</v>
      </c>
      <c r="F1392" s="4" t="s">
        <v>952</v>
      </c>
      <c r="G1392" s="4" t="s">
        <v>942</v>
      </c>
      <c r="H1392" s="4" t="s">
        <v>951</v>
      </c>
      <c r="I1392" s="4" t="s">
        <v>2860</v>
      </c>
      <c r="J1392" s="4" t="s">
        <v>2861</v>
      </c>
      <c r="K1392" s="4" t="s">
        <v>955</v>
      </c>
      <c r="L1392" s="4">
        <v>4</v>
      </c>
      <c r="M1392" s="4" t="s">
        <v>77</v>
      </c>
      <c r="N1392" s="4">
        <v>127.58</v>
      </c>
      <c r="O1392" s="4">
        <v>76.89</v>
      </c>
      <c r="P1392" s="4" t="s">
        <v>78</v>
      </c>
      <c r="Q1392" s="77">
        <v>45281.666666666664</v>
      </c>
      <c r="R1392" s="4">
        <v>510.32</v>
      </c>
      <c r="S1392" s="4">
        <v>307.56</v>
      </c>
      <c r="T1392" s="4" t="str">
        <f>VLOOKUP(E1392,zamiana!A:B,2,0)</f>
        <v>ALSTOM (ex. BT) CZL</v>
      </c>
    </row>
    <row r="1393" spans="1:20" x14ac:dyDescent="0.3">
      <c r="A1393" s="4" t="s">
        <v>7050</v>
      </c>
      <c r="B1393" s="76">
        <v>45182</v>
      </c>
      <c r="C1393" s="76">
        <v>45182</v>
      </c>
      <c r="D1393" s="76">
        <v>45243</v>
      </c>
      <c r="E1393" s="4" t="s">
        <v>951</v>
      </c>
      <c r="F1393" s="4" t="s">
        <v>952</v>
      </c>
      <c r="G1393" s="4" t="s">
        <v>942</v>
      </c>
      <c r="H1393" s="4" t="s">
        <v>951</v>
      </c>
      <c r="I1393" s="4" t="s">
        <v>2860</v>
      </c>
      <c r="J1393" s="4" t="s">
        <v>2861</v>
      </c>
      <c r="K1393" s="4" t="s">
        <v>955</v>
      </c>
      <c r="L1393" s="4">
        <v>2</v>
      </c>
      <c r="M1393" s="4" t="s">
        <v>77</v>
      </c>
      <c r="N1393" s="4">
        <v>127.58</v>
      </c>
      <c r="O1393" s="4">
        <v>76.89</v>
      </c>
      <c r="P1393" s="4" t="s">
        <v>78</v>
      </c>
      <c r="Q1393" s="77">
        <v>45281.666666666664</v>
      </c>
      <c r="R1393" s="4">
        <v>255.16</v>
      </c>
      <c r="S1393" s="4">
        <v>153.78</v>
      </c>
      <c r="T1393" s="4" t="str">
        <f>VLOOKUP(E1393,zamiana!A:B,2,0)</f>
        <v>ALSTOM (ex. BT) CZL</v>
      </c>
    </row>
    <row r="1394" spans="1:20" x14ac:dyDescent="0.3">
      <c r="A1394" s="4" t="s">
        <v>7051</v>
      </c>
      <c r="B1394" s="76">
        <v>45182</v>
      </c>
      <c r="C1394" s="76">
        <v>45182</v>
      </c>
      <c r="D1394" s="76">
        <v>45243</v>
      </c>
      <c r="E1394" s="4" t="s">
        <v>951</v>
      </c>
      <c r="F1394" s="4" t="s">
        <v>952</v>
      </c>
      <c r="G1394" s="4" t="s">
        <v>942</v>
      </c>
      <c r="H1394" s="4" t="s">
        <v>951</v>
      </c>
      <c r="I1394" s="4" t="s">
        <v>2695</v>
      </c>
      <c r="J1394" s="4" t="s">
        <v>2695</v>
      </c>
      <c r="K1394" s="4" t="s">
        <v>2694</v>
      </c>
      <c r="L1394" s="4">
        <v>1</v>
      </c>
      <c r="M1394" s="4" t="s">
        <v>77</v>
      </c>
      <c r="N1394" s="4">
        <v>94.28</v>
      </c>
      <c r="O1394" s="4">
        <v>47.47</v>
      </c>
      <c r="P1394" s="4" t="s">
        <v>78</v>
      </c>
      <c r="Q1394" s="77">
        <v>45281.663888888892</v>
      </c>
      <c r="R1394" s="4">
        <v>94.28</v>
      </c>
      <c r="S1394" s="4">
        <v>47.47</v>
      </c>
      <c r="T1394" s="4" t="str">
        <f>VLOOKUP(E1394,zamiana!A:B,2,0)</f>
        <v>ALSTOM (ex. BT) CZL</v>
      </c>
    </row>
    <row r="1395" spans="1:20" x14ac:dyDescent="0.3">
      <c r="A1395" s="4" t="s">
        <v>7051</v>
      </c>
      <c r="B1395" s="76">
        <v>45182</v>
      </c>
      <c r="C1395" s="76">
        <v>45182</v>
      </c>
      <c r="D1395" s="76">
        <v>45243</v>
      </c>
      <c r="E1395" s="4" t="s">
        <v>951</v>
      </c>
      <c r="F1395" s="4" t="s">
        <v>952</v>
      </c>
      <c r="G1395" s="4" t="s">
        <v>942</v>
      </c>
      <c r="H1395" s="4" t="s">
        <v>951</v>
      </c>
      <c r="I1395" s="4" t="s">
        <v>2696</v>
      </c>
      <c r="J1395" s="4" t="s">
        <v>2696</v>
      </c>
      <c r="K1395" s="4" t="s">
        <v>2694</v>
      </c>
      <c r="L1395" s="4">
        <v>1</v>
      </c>
      <c r="M1395" s="4" t="s">
        <v>77</v>
      </c>
      <c r="N1395" s="4">
        <v>94.28</v>
      </c>
      <c r="O1395" s="4">
        <v>46.61</v>
      </c>
      <c r="P1395" s="4" t="s">
        <v>78</v>
      </c>
      <c r="Q1395" s="77">
        <v>45281.663888888892</v>
      </c>
      <c r="R1395" s="4">
        <v>94.28</v>
      </c>
      <c r="S1395" s="4">
        <v>46.61</v>
      </c>
      <c r="T1395" s="4" t="str">
        <f>VLOOKUP(E1395,zamiana!A:B,2,0)</f>
        <v>ALSTOM (ex. BT) CZL</v>
      </c>
    </row>
    <row r="1396" spans="1:20" x14ac:dyDescent="0.3">
      <c r="A1396" s="4" t="s">
        <v>7052</v>
      </c>
      <c r="B1396" s="76">
        <v>45182</v>
      </c>
      <c r="C1396" s="76">
        <v>45182</v>
      </c>
      <c r="D1396" s="76">
        <v>45243</v>
      </c>
      <c r="E1396" s="4" t="s">
        <v>951</v>
      </c>
      <c r="F1396" s="4" t="s">
        <v>952</v>
      </c>
      <c r="G1396" s="4" t="s">
        <v>942</v>
      </c>
      <c r="H1396" s="4" t="s">
        <v>951</v>
      </c>
      <c r="I1396" s="4" t="s">
        <v>1085</v>
      </c>
      <c r="J1396" s="4">
        <v>520137770</v>
      </c>
      <c r="K1396" s="4" t="s">
        <v>1028</v>
      </c>
      <c r="L1396" s="4">
        <v>4</v>
      </c>
      <c r="M1396" s="4" t="s">
        <v>77</v>
      </c>
      <c r="N1396" s="4">
        <v>9.65</v>
      </c>
      <c r="O1396" s="4">
        <v>8.4</v>
      </c>
      <c r="P1396" s="4" t="s">
        <v>78</v>
      </c>
      <c r="Q1396" s="77">
        <v>45281.62777777778</v>
      </c>
      <c r="R1396" s="4">
        <v>38.6</v>
      </c>
      <c r="S1396" s="4">
        <v>33.6</v>
      </c>
      <c r="T1396" s="4" t="str">
        <f>VLOOKUP(E1396,zamiana!A:B,2,0)</f>
        <v>ALSTOM (ex. BT) CZL</v>
      </c>
    </row>
    <row r="1397" spans="1:20" x14ac:dyDescent="0.3">
      <c r="A1397" s="4" t="s">
        <v>7052</v>
      </c>
      <c r="B1397" s="76">
        <v>45182</v>
      </c>
      <c r="C1397" s="76">
        <v>45182</v>
      </c>
      <c r="D1397" s="76">
        <v>45243</v>
      </c>
      <c r="E1397" s="4" t="s">
        <v>951</v>
      </c>
      <c r="F1397" s="4" t="s">
        <v>952</v>
      </c>
      <c r="G1397" s="4" t="s">
        <v>942</v>
      </c>
      <c r="H1397" s="4" t="s">
        <v>951</v>
      </c>
      <c r="I1397" s="4" t="s">
        <v>1085</v>
      </c>
      <c r="J1397" s="4">
        <v>520137770</v>
      </c>
      <c r="K1397" s="4" t="s">
        <v>1028</v>
      </c>
      <c r="L1397" s="4">
        <v>4</v>
      </c>
      <c r="M1397" s="4" t="s">
        <v>77</v>
      </c>
      <c r="N1397" s="4">
        <v>9.65</v>
      </c>
      <c r="O1397" s="4">
        <v>8.4</v>
      </c>
      <c r="P1397" s="4" t="s">
        <v>78</v>
      </c>
      <c r="Q1397" s="77">
        <v>45281.62777777778</v>
      </c>
      <c r="R1397" s="4">
        <v>38.6</v>
      </c>
      <c r="S1397" s="4">
        <v>33.6</v>
      </c>
      <c r="T1397" s="4" t="str">
        <f>VLOOKUP(E1397,zamiana!A:B,2,0)</f>
        <v>ALSTOM (ex. BT) CZL</v>
      </c>
    </row>
    <row r="1398" spans="1:20" x14ac:dyDescent="0.3">
      <c r="A1398" s="4" t="s">
        <v>7052</v>
      </c>
      <c r="B1398" s="76">
        <v>45182</v>
      </c>
      <c r="C1398" s="76">
        <v>45182</v>
      </c>
      <c r="D1398" s="76">
        <v>45243</v>
      </c>
      <c r="E1398" s="4" t="s">
        <v>951</v>
      </c>
      <c r="F1398" s="4" t="s">
        <v>952</v>
      </c>
      <c r="G1398" s="4" t="s">
        <v>942</v>
      </c>
      <c r="H1398" s="4" t="s">
        <v>951</v>
      </c>
      <c r="I1398" s="4" t="s">
        <v>1085</v>
      </c>
      <c r="J1398" s="4">
        <v>520137770</v>
      </c>
      <c r="K1398" s="4" t="s">
        <v>1028</v>
      </c>
      <c r="L1398" s="4">
        <v>4</v>
      </c>
      <c r="M1398" s="4" t="s">
        <v>77</v>
      </c>
      <c r="N1398" s="4">
        <v>9.65</v>
      </c>
      <c r="O1398" s="4">
        <v>8.4</v>
      </c>
      <c r="P1398" s="4" t="s">
        <v>78</v>
      </c>
      <c r="Q1398" s="77">
        <v>45281.62777777778</v>
      </c>
      <c r="R1398" s="4">
        <v>38.6</v>
      </c>
      <c r="S1398" s="4">
        <v>33.6</v>
      </c>
      <c r="T1398" s="4" t="str">
        <f>VLOOKUP(E1398,zamiana!A:B,2,0)</f>
        <v>ALSTOM (ex. BT) CZL</v>
      </c>
    </row>
    <row r="1399" spans="1:20" x14ac:dyDescent="0.3">
      <c r="A1399" s="4" t="s">
        <v>7052</v>
      </c>
      <c r="B1399" s="76">
        <v>45182</v>
      </c>
      <c r="C1399" s="76">
        <v>45182</v>
      </c>
      <c r="D1399" s="76">
        <v>45243</v>
      </c>
      <c r="E1399" s="4" t="s">
        <v>951</v>
      </c>
      <c r="F1399" s="4" t="s">
        <v>952</v>
      </c>
      <c r="G1399" s="4" t="s">
        <v>942</v>
      </c>
      <c r="H1399" s="4" t="s">
        <v>951</v>
      </c>
      <c r="I1399" s="4" t="s">
        <v>1085</v>
      </c>
      <c r="J1399" s="4">
        <v>520137770</v>
      </c>
      <c r="K1399" s="4" t="s">
        <v>1028</v>
      </c>
      <c r="L1399" s="4">
        <v>4</v>
      </c>
      <c r="M1399" s="4" t="s">
        <v>77</v>
      </c>
      <c r="N1399" s="4">
        <v>9.65</v>
      </c>
      <c r="O1399" s="4">
        <v>8.4</v>
      </c>
      <c r="P1399" s="4" t="s">
        <v>78</v>
      </c>
      <c r="Q1399" s="77">
        <v>45281.62777777778</v>
      </c>
      <c r="R1399" s="4">
        <v>38.6</v>
      </c>
      <c r="S1399" s="4">
        <v>33.6</v>
      </c>
      <c r="T1399" s="4" t="str">
        <f>VLOOKUP(E1399,zamiana!A:B,2,0)</f>
        <v>ALSTOM (ex. BT) CZL</v>
      </c>
    </row>
    <row r="1400" spans="1:20" x14ac:dyDescent="0.3">
      <c r="A1400" s="4" t="s">
        <v>7052</v>
      </c>
      <c r="B1400" s="76">
        <v>45182</v>
      </c>
      <c r="C1400" s="76">
        <v>45182</v>
      </c>
      <c r="D1400" s="76">
        <v>45243</v>
      </c>
      <c r="E1400" s="4" t="s">
        <v>951</v>
      </c>
      <c r="F1400" s="4" t="s">
        <v>952</v>
      </c>
      <c r="G1400" s="4" t="s">
        <v>942</v>
      </c>
      <c r="H1400" s="4" t="s">
        <v>951</v>
      </c>
      <c r="I1400" s="4" t="s">
        <v>3727</v>
      </c>
      <c r="J1400" s="4">
        <v>520131433</v>
      </c>
      <c r="K1400" s="4" t="s">
        <v>1028</v>
      </c>
      <c r="L1400" s="4">
        <v>5</v>
      </c>
      <c r="M1400" s="4" t="s">
        <v>77</v>
      </c>
      <c r="N1400" s="4">
        <v>40.51</v>
      </c>
      <c r="O1400" s="4">
        <v>18.239999999999998</v>
      </c>
      <c r="P1400" s="4" t="s">
        <v>78</v>
      </c>
      <c r="Q1400" s="77">
        <v>45281.676388888889</v>
      </c>
      <c r="R1400" s="4">
        <v>202.55</v>
      </c>
      <c r="S1400" s="4">
        <v>91.2</v>
      </c>
      <c r="T1400" s="4" t="str">
        <f>VLOOKUP(E1400,zamiana!A:B,2,0)</f>
        <v>ALSTOM (ex. BT) CZL</v>
      </c>
    </row>
    <row r="1401" spans="1:20" x14ac:dyDescent="0.3">
      <c r="A1401" s="4" t="s">
        <v>7052</v>
      </c>
      <c r="B1401" s="76">
        <v>45182</v>
      </c>
      <c r="C1401" s="76">
        <v>45182</v>
      </c>
      <c r="D1401" s="76">
        <v>45243</v>
      </c>
      <c r="E1401" s="4" t="s">
        <v>951</v>
      </c>
      <c r="F1401" s="4" t="s">
        <v>952</v>
      </c>
      <c r="G1401" s="4" t="s">
        <v>942</v>
      </c>
      <c r="H1401" s="4" t="s">
        <v>951</v>
      </c>
      <c r="I1401" s="4" t="s">
        <v>3727</v>
      </c>
      <c r="J1401" s="4">
        <v>520131433</v>
      </c>
      <c r="K1401" s="4" t="s">
        <v>1028</v>
      </c>
      <c r="L1401" s="4">
        <v>5</v>
      </c>
      <c r="M1401" s="4" t="s">
        <v>77</v>
      </c>
      <c r="N1401" s="4">
        <v>40.51</v>
      </c>
      <c r="O1401" s="4">
        <v>18.239999999999998</v>
      </c>
      <c r="P1401" s="4" t="s">
        <v>78</v>
      </c>
      <c r="Q1401" s="77">
        <v>45281.676388888889</v>
      </c>
      <c r="R1401" s="4">
        <v>202.55</v>
      </c>
      <c r="S1401" s="4">
        <v>91.2</v>
      </c>
      <c r="T1401" s="4" t="str">
        <f>VLOOKUP(E1401,zamiana!A:B,2,0)</f>
        <v>ALSTOM (ex. BT) CZL</v>
      </c>
    </row>
    <row r="1402" spans="1:20" x14ac:dyDescent="0.3">
      <c r="A1402" s="4" t="s">
        <v>7052</v>
      </c>
      <c r="B1402" s="76">
        <v>45182</v>
      </c>
      <c r="C1402" s="76">
        <v>45182</v>
      </c>
      <c r="D1402" s="76">
        <v>45243</v>
      </c>
      <c r="E1402" s="4" t="s">
        <v>951</v>
      </c>
      <c r="F1402" s="4" t="s">
        <v>952</v>
      </c>
      <c r="G1402" s="4" t="s">
        <v>942</v>
      </c>
      <c r="H1402" s="4" t="s">
        <v>951</v>
      </c>
      <c r="I1402" s="4" t="s">
        <v>3728</v>
      </c>
      <c r="J1402" s="4">
        <v>520131432</v>
      </c>
      <c r="K1402" s="4" t="s">
        <v>1028</v>
      </c>
      <c r="L1402" s="4">
        <v>4</v>
      </c>
      <c r="M1402" s="4" t="s">
        <v>77</v>
      </c>
      <c r="N1402" s="4">
        <v>32.46</v>
      </c>
      <c r="O1402" s="4">
        <v>14.85</v>
      </c>
      <c r="P1402" s="4" t="s">
        <v>78</v>
      </c>
      <c r="Q1402" s="77">
        <v>45281.676388888889</v>
      </c>
      <c r="R1402" s="4">
        <v>129.84</v>
      </c>
      <c r="S1402" s="4">
        <v>59.4</v>
      </c>
      <c r="T1402" s="4" t="str">
        <f>VLOOKUP(E1402,zamiana!A:B,2,0)</f>
        <v>ALSTOM (ex. BT) CZL</v>
      </c>
    </row>
    <row r="1403" spans="1:20" x14ac:dyDescent="0.3">
      <c r="A1403" s="4" t="s">
        <v>7052</v>
      </c>
      <c r="B1403" s="76">
        <v>45182</v>
      </c>
      <c r="C1403" s="76">
        <v>45182</v>
      </c>
      <c r="D1403" s="76">
        <v>45243</v>
      </c>
      <c r="E1403" s="4" t="s">
        <v>951</v>
      </c>
      <c r="F1403" s="4" t="s">
        <v>952</v>
      </c>
      <c r="G1403" s="4" t="s">
        <v>942</v>
      </c>
      <c r="H1403" s="4" t="s">
        <v>951</v>
      </c>
      <c r="I1403" s="4" t="s">
        <v>3728</v>
      </c>
      <c r="J1403" s="4">
        <v>520131432</v>
      </c>
      <c r="K1403" s="4" t="s">
        <v>1028</v>
      </c>
      <c r="L1403" s="4">
        <v>4</v>
      </c>
      <c r="M1403" s="4" t="s">
        <v>77</v>
      </c>
      <c r="N1403" s="4">
        <v>32.46</v>
      </c>
      <c r="O1403" s="4">
        <v>14.85</v>
      </c>
      <c r="P1403" s="4" t="s">
        <v>78</v>
      </c>
      <c r="Q1403" s="77">
        <v>45281.676388888889</v>
      </c>
      <c r="R1403" s="4">
        <v>129.84</v>
      </c>
      <c r="S1403" s="4">
        <v>59.4</v>
      </c>
      <c r="T1403" s="4" t="str">
        <f>VLOOKUP(E1403,zamiana!A:B,2,0)</f>
        <v>ALSTOM (ex. BT) CZL</v>
      </c>
    </row>
    <row r="1404" spans="1:20" x14ac:dyDescent="0.3">
      <c r="A1404" s="4" t="s">
        <v>7052</v>
      </c>
      <c r="B1404" s="76">
        <v>45182</v>
      </c>
      <c r="C1404" s="76">
        <v>45182</v>
      </c>
      <c r="D1404" s="76">
        <v>45243</v>
      </c>
      <c r="E1404" s="4" t="s">
        <v>951</v>
      </c>
      <c r="F1404" s="4" t="s">
        <v>952</v>
      </c>
      <c r="G1404" s="4" t="s">
        <v>942</v>
      </c>
      <c r="H1404" s="4" t="s">
        <v>951</v>
      </c>
      <c r="I1404" s="4" t="s">
        <v>4068</v>
      </c>
      <c r="J1404" s="4" t="s">
        <v>4069</v>
      </c>
      <c r="K1404" s="4" t="s">
        <v>1028</v>
      </c>
      <c r="L1404" s="4">
        <v>1</v>
      </c>
      <c r="M1404" s="4" t="s">
        <v>77</v>
      </c>
      <c r="N1404" s="4">
        <v>29.65</v>
      </c>
      <c r="O1404" s="4">
        <v>19.14</v>
      </c>
      <c r="P1404" s="4" t="s">
        <v>78</v>
      </c>
      <c r="Q1404" s="77">
        <v>45281.67291666667</v>
      </c>
      <c r="R1404" s="4">
        <v>29.65</v>
      </c>
      <c r="S1404" s="4">
        <v>19.14</v>
      </c>
      <c r="T1404" s="4" t="str">
        <f>VLOOKUP(E1404,zamiana!A:B,2,0)</f>
        <v>ALSTOM (ex. BT) CZL</v>
      </c>
    </row>
    <row r="1405" spans="1:20" x14ac:dyDescent="0.3">
      <c r="A1405" s="4" t="s">
        <v>7052</v>
      </c>
      <c r="B1405" s="76">
        <v>45182</v>
      </c>
      <c r="C1405" s="76">
        <v>45182</v>
      </c>
      <c r="D1405" s="76">
        <v>45243</v>
      </c>
      <c r="E1405" s="4" t="s">
        <v>951</v>
      </c>
      <c r="F1405" s="4" t="s">
        <v>952</v>
      </c>
      <c r="G1405" s="4" t="s">
        <v>942</v>
      </c>
      <c r="H1405" s="4" t="s">
        <v>951</v>
      </c>
      <c r="I1405" s="4" t="s">
        <v>3729</v>
      </c>
      <c r="J1405" s="4">
        <v>100402351</v>
      </c>
      <c r="K1405" s="4" t="s">
        <v>1028</v>
      </c>
      <c r="L1405" s="4">
        <v>1</v>
      </c>
      <c r="M1405" s="4" t="s">
        <v>77</v>
      </c>
      <c r="N1405" s="4">
        <v>17.190000000000001</v>
      </c>
      <c r="O1405" s="4">
        <v>8.56</v>
      </c>
      <c r="P1405" s="4" t="s">
        <v>78</v>
      </c>
      <c r="Q1405" s="77">
        <v>45281.67291666667</v>
      </c>
      <c r="R1405" s="4">
        <v>17.190000000000001</v>
      </c>
      <c r="S1405" s="4">
        <v>8.56</v>
      </c>
      <c r="T1405" s="4" t="str">
        <f>VLOOKUP(E1405,zamiana!A:B,2,0)</f>
        <v>ALSTOM (ex. BT) CZL</v>
      </c>
    </row>
    <row r="1406" spans="1:20" x14ac:dyDescent="0.3">
      <c r="A1406" s="4" t="s">
        <v>7052</v>
      </c>
      <c r="B1406" s="76">
        <v>45182</v>
      </c>
      <c r="C1406" s="76">
        <v>45182</v>
      </c>
      <c r="D1406" s="76">
        <v>45243</v>
      </c>
      <c r="E1406" s="4" t="s">
        <v>951</v>
      </c>
      <c r="F1406" s="4" t="s">
        <v>952</v>
      </c>
      <c r="G1406" s="4" t="s">
        <v>942</v>
      </c>
      <c r="H1406" s="4" t="s">
        <v>951</v>
      </c>
      <c r="I1406" s="4" t="s">
        <v>3730</v>
      </c>
      <c r="J1406" s="4">
        <v>100402350</v>
      </c>
      <c r="K1406" s="4" t="s">
        <v>1028</v>
      </c>
      <c r="L1406" s="4">
        <v>1</v>
      </c>
      <c r="M1406" s="4" t="s">
        <v>77</v>
      </c>
      <c r="N1406" s="4">
        <v>17.190000000000001</v>
      </c>
      <c r="O1406" s="4">
        <v>8.56</v>
      </c>
      <c r="P1406" s="4" t="s">
        <v>78</v>
      </c>
      <c r="Q1406" s="77">
        <v>45281.67291666667</v>
      </c>
      <c r="R1406" s="4">
        <v>17.190000000000001</v>
      </c>
      <c r="S1406" s="4">
        <v>8.56</v>
      </c>
      <c r="T1406" s="4" t="str">
        <f>VLOOKUP(E1406,zamiana!A:B,2,0)</f>
        <v>ALSTOM (ex. BT) CZL</v>
      </c>
    </row>
    <row r="1407" spans="1:20" x14ac:dyDescent="0.3">
      <c r="A1407" s="4" t="s">
        <v>7052</v>
      </c>
      <c r="B1407" s="76">
        <v>45182</v>
      </c>
      <c r="C1407" s="76">
        <v>45182</v>
      </c>
      <c r="D1407" s="76">
        <v>45243</v>
      </c>
      <c r="E1407" s="4" t="s">
        <v>951</v>
      </c>
      <c r="F1407" s="4" t="s">
        <v>952</v>
      </c>
      <c r="G1407" s="4" t="s">
        <v>942</v>
      </c>
      <c r="H1407" s="4" t="s">
        <v>951</v>
      </c>
      <c r="I1407" s="4" t="s">
        <v>1686</v>
      </c>
      <c r="J1407" s="4">
        <v>100382165</v>
      </c>
      <c r="K1407" s="4" t="s">
        <v>1028</v>
      </c>
      <c r="L1407" s="4">
        <v>2</v>
      </c>
      <c r="M1407" s="4" t="s">
        <v>77</v>
      </c>
      <c r="N1407" s="4">
        <v>66.09</v>
      </c>
      <c r="O1407" s="4">
        <v>42.6</v>
      </c>
      <c r="P1407" s="4" t="s">
        <v>78</v>
      </c>
      <c r="Q1407" s="77">
        <v>45281.636111111111</v>
      </c>
      <c r="R1407" s="4">
        <v>132.18</v>
      </c>
      <c r="S1407" s="4">
        <v>85.2</v>
      </c>
      <c r="T1407" s="4" t="str">
        <f>VLOOKUP(E1407,zamiana!A:B,2,0)</f>
        <v>ALSTOM (ex. BT) CZL</v>
      </c>
    </row>
    <row r="1408" spans="1:20" x14ac:dyDescent="0.3">
      <c r="A1408" s="4" t="s">
        <v>7052</v>
      </c>
      <c r="B1408" s="76">
        <v>45182</v>
      </c>
      <c r="C1408" s="76">
        <v>45182</v>
      </c>
      <c r="D1408" s="76">
        <v>45243</v>
      </c>
      <c r="E1408" s="4" t="s">
        <v>951</v>
      </c>
      <c r="F1408" s="4" t="s">
        <v>952</v>
      </c>
      <c r="G1408" s="4" t="s">
        <v>942</v>
      </c>
      <c r="H1408" s="4" t="s">
        <v>951</v>
      </c>
      <c r="I1408" s="4" t="s">
        <v>1686</v>
      </c>
      <c r="J1408" s="4">
        <v>100382165</v>
      </c>
      <c r="K1408" s="4" t="s">
        <v>1028</v>
      </c>
      <c r="L1408" s="4">
        <v>2</v>
      </c>
      <c r="M1408" s="4" t="s">
        <v>77</v>
      </c>
      <c r="N1408" s="4">
        <v>66.09</v>
      </c>
      <c r="O1408" s="4">
        <v>42.6</v>
      </c>
      <c r="P1408" s="4" t="s">
        <v>78</v>
      </c>
      <c r="Q1408" s="77">
        <v>45281.636111111111</v>
      </c>
      <c r="R1408" s="4">
        <v>132.18</v>
      </c>
      <c r="S1408" s="4">
        <v>85.2</v>
      </c>
      <c r="T1408" s="4" t="str">
        <f>VLOOKUP(E1408,zamiana!A:B,2,0)</f>
        <v>ALSTOM (ex. BT) CZL</v>
      </c>
    </row>
    <row r="1409" spans="1:20" x14ac:dyDescent="0.3">
      <c r="A1409" s="4" t="s">
        <v>7052</v>
      </c>
      <c r="B1409" s="76">
        <v>45182</v>
      </c>
      <c r="C1409" s="76">
        <v>45182</v>
      </c>
      <c r="D1409" s="76">
        <v>45243</v>
      </c>
      <c r="E1409" s="4" t="s">
        <v>951</v>
      </c>
      <c r="F1409" s="4" t="s">
        <v>952</v>
      </c>
      <c r="G1409" s="4" t="s">
        <v>942</v>
      </c>
      <c r="H1409" s="4" t="s">
        <v>951</v>
      </c>
      <c r="I1409" s="4" t="s">
        <v>3445</v>
      </c>
      <c r="J1409" s="4">
        <v>100375002</v>
      </c>
      <c r="K1409" s="4" t="s">
        <v>1028</v>
      </c>
      <c r="L1409" s="4">
        <v>2</v>
      </c>
      <c r="M1409" s="4" t="s">
        <v>77</v>
      </c>
      <c r="N1409" s="4">
        <v>12.97</v>
      </c>
      <c r="O1409" s="4">
        <v>5.1100000000000003</v>
      </c>
      <c r="P1409" s="4" t="s">
        <v>78</v>
      </c>
      <c r="Q1409" s="77">
        <v>45281.67291666667</v>
      </c>
      <c r="R1409" s="4">
        <v>25.94</v>
      </c>
      <c r="S1409" s="4">
        <v>10.220000000000001</v>
      </c>
      <c r="T1409" s="4" t="str">
        <f>VLOOKUP(E1409,zamiana!A:B,2,0)</f>
        <v>ALSTOM (ex. BT) CZL</v>
      </c>
    </row>
    <row r="1410" spans="1:20" x14ac:dyDescent="0.3">
      <c r="A1410" s="4" t="s">
        <v>7052</v>
      </c>
      <c r="B1410" s="76">
        <v>45182</v>
      </c>
      <c r="C1410" s="76">
        <v>45182</v>
      </c>
      <c r="D1410" s="76">
        <v>45243</v>
      </c>
      <c r="E1410" s="4" t="s">
        <v>951</v>
      </c>
      <c r="F1410" s="4" t="s">
        <v>952</v>
      </c>
      <c r="G1410" s="4" t="s">
        <v>942</v>
      </c>
      <c r="H1410" s="4" t="s">
        <v>951</v>
      </c>
      <c r="I1410" s="4" t="s">
        <v>3445</v>
      </c>
      <c r="J1410" s="4">
        <v>100375002</v>
      </c>
      <c r="K1410" s="4" t="s">
        <v>1028</v>
      </c>
      <c r="L1410" s="4">
        <v>1</v>
      </c>
      <c r="M1410" s="4" t="s">
        <v>77</v>
      </c>
      <c r="N1410" s="4">
        <v>12.97</v>
      </c>
      <c r="O1410" s="4">
        <v>5.1100000000000003</v>
      </c>
      <c r="P1410" s="4" t="s">
        <v>78</v>
      </c>
      <c r="Q1410" s="77">
        <v>45281.67291666667</v>
      </c>
      <c r="R1410" s="4">
        <v>12.97</v>
      </c>
      <c r="S1410" s="4">
        <v>5.1100000000000003</v>
      </c>
      <c r="T1410" s="4" t="str">
        <f>VLOOKUP(E1410,zamiana!A:B,2,0)</f>
        <v>ALSTOM (ex. BT) CZL</v>
      </c>
    </row>
    <row r="1411" spans="1:20" x14ac:dyDescent="0.3">
      <c r="A1411" s="4" t="s">
        <v>7052</v>
      </c>
      <c r="B1411" s="76">
        <v>45182</v>
      </c>
      <c r="C1411" s="76">
        <v>45182</v>
      </c>
      <c r="D1411" s="76">
        <v>45243</v>
      </c>
      <c r="E1411" s="4" t="s">
        <v>951</v>
      </c>
      <c r="F1411" s="4" t="s">
        <v>952</v>
      </c>
      <c r="G1411" s="4" t="s">
        <v>942</v>
      </c>
      <c r="H1411" s="4" t="s">
        <v>951</v>
      </c>
      <c r="I1411" s="4" t="s">
        <v>3445</v>
      </c>
      <c r="J1411" s="4">
        <v>100375002</v>
      </c>
      <c r="K1411" s="4" t="s">
        <v>1028</v>
      </c>
      <c r="L1411" s="4">
        <v>1</v>
      </c>
      <c r="M1411" s="4" t="s">
        <v>77</v>
      </c>
      <c r="N1411" s="4">
        <v>12.97</v>
      </c>
      <c r="O1411" s="4">
        <v>5.1100000000000003</v>
      </c>
      <c r="P1411" s="4" t="s">
        <v>78</v>
      </c>
      <c r="Q1411" s="77">
        <v>45281.67291666667</v>
      </c>
      <c r="R1411" s="4">
        <v>12.97</v>
      </c>
      <c r="S1411" s="4">
        <v>5.1100000000000003</v>
      </c>
      <c r="T1411" s="4" t="str">
        <f>VLOOKUP(E1411,zamiana!A:B,2,0)</f>
        <v>ALSTOM (ex. BT) CZL</v>
      </c>
    </row>
    <row r="1412" spans="1:20" x14ac:dyDescent="0.3">
      <c r="A1412" s="4" t="s">
        <v>7052</v>
      </c>
      <c r="B1412" s="76">
        <v>45182</v>
      </c>
      <c r="C1412" s="76">
        <v>45182</v>
      </c>
      <c r="D1412" s="76">
        <v>45243</v>
      </c>
      <c r="E1412" s="4" t="s">
        <v>951</v>
      </c>
      <c r="F1412" s="4" t="s">
        <v>952</v>
      </c>
      <c r="G1412" s="4" t="s">
        <v>942</v>
      </c>
      <c r="H1412" s="4" t="s">
        <v>951</v>
      </c>
      <c r="I1412" s="4" t="s">
        <v>3430</v>
      </c>
      <c r="J1412" s="4" t="s">
        <v>3431</v>
      </c>
      <c r="K1412" s="4" t="s">
        <v>1028</v>
      </c>
      <c r="L1412" s="4">
        <v>1</v>
      </c>
      <c r="M1412" s="4" t="s">
        <v>77</v>
      </c>
      <c r="N1412" s="4">
        <v>16.25</v>
      </c>
      <c r="O1412" s="4">
        <v>6.55</v>
      </c>
      <c r="P1412" s="4" t="s">
        <v>78</v>
      </c>
      <c r="Q1412" s="77">
        <v>45281.674305555556</v>
      </c>
      <c r="R1412" s="4">
        <v>16.25</v>
      </c>
      <c r="S1412" s="4">
        <v>6.55</v>
      </c>
      <c r="T1412" s="4" t="str">
        <f>VLOOKUP(E1412,zamiana!A:B,2,0)</f>
        <v>ALSTOM (ex. BT) CZL</v>
      </c>
    </row>
    <row r="1413" spans="1:20" x14ac:dyDescent="0.3">
      <c r="A1413" s="4" t="s">
        <v>7052</v>
      </c>
      <c r="B1413" s="76">
        <v>45182</v>
      </c>
      <c r="C1413" s="76">
        <v>45182</v>
      </c>
      <c r="D1413" s="76">
        <v>45243</v>
      </c>
      <c r="E1413" s="4" t="s">
        <v>951</v>
      </c>
      <c r="F1413" s="4" t="s">
        <v>952</v>
      </c>
      <c r="G1413" s="4" t="s">
        <v>942</v>
      </c>
      <c r="H1413" s="4" t="s">
        <v>951</v>
      </c>
      <c r="I1413" s="4" t="s">
        <v>3430</v>
      </c>
      <c r="J1413" s="4" t="s">
        <v>3431</v>
      </c>
      <c r="K1413" s="4" t="s">
        <v>1028</v>
      </c>
      <c r="L1413" s="4">
        <v>1</v>
      </c>
      <c r="M1413" s="4" t="s">
        <v>77</v>
      </c>
      <c r="N1413" s="4">
        <v>16.25</v>
      </c>
      <c r="O1413" s="4">
        <v>6.55</v>
      </c>
      <c r="P1413" s="4" t="s">
        <v>78</v>
      </c>
      <c r="Q1413" s="77">
        <v>45281.674305555556</v>
      </c>
      <c r="R1413" s="4">
        <v>16.25</v>
      </c>
      <c r="S1413" s="4">
        <v>6.55</v>
      </c>
      <c r="T1413" s="4" t="str">
        <f>VLOOKUP(E1413,zamiana!A:B,2,0)</f>
        <v>ALSTOM (ex. BT) CZL</v>
      </c>
    </row>
    <row r="1414" spans="1:20" x14ac:dyDescent="0.3">
      <c r="A1414" s="4" t="s">
        <v>7052</v>
      </c>
      <c r="B1414" s="76">
        <v>45182</v>
      </c>
      <c r="C1414" s="76">
        <v>45182</v>
      </c>
      <c r="D1414" s="76">
        <v>45243</v>
      </c>
      <c r="E1414" s="4" t="s">
        <v>951</v>
      </c>
      <c r="F1414" s="4" t="s">
        <v>952</v>
      </c>
      <c r="G1414" s="4" t="s">
        <v>942</v>
      </c>
      <c r="H1414" s="4" t="s">
        <v>951</v>
      </c>
      <c r="I1414" s="4" t="s">
        <v>3430</v>
      </c>
      <c r="J1414" s="4" t="s">
        <v>3431</v>
      </c>
      <c r="K1414" s="4" t="s">
        <v>1028</v>
      </c>
      <c r="L1414" s="4">
        <v>1</v>
      </c>
      <c r="M1414" s="4" t="s">
        <v>77</v>
      </c>
      <c r="N1414" s="4">
        <v>16.25</v>
      </c>
      <c r="O1414" s="4">
        <v>6.55</v>
      </c>
      <c r="P1414" s="4" t="s">
        <v>78</v>
      </c>
      <c r="Q1414" s="77">
        <v>45281.674305555556</v>
      </c>
      <c r="R1414" s="4">
        <v>16.25</v>
      </c>
      <c r="S1414" s="4">
        <v>6.55</v>
      </c>
      <c r="T1414" s="4" t="str">
        <f>VLOOKUP(E1414,zamiana!A:B,2,0)</f>
        <v>ALSTOM (ex. BT) CZL</v>
      </c>
    </row>
    <row r="1415" spans="1:20" x14ac:dyDescent="0.3">
      <c r="A1415" s="4" t="s">
        <v>7052</v>
      </c>
      <c r="B1415" s="76">
        <v>45182</v>
      </c>
      <c r="C1415" s="76">
        <v>45182</v>
      </c>
      <c r="D1415" s="76">
        <v>45243</v>
      </c>
      <c r="E1415" s="4" t="s">
        <v>951</v>
      </c>
      <c r="F1415" s="4" t="s">
        <v>952</v>
      </c>
      <c r="G1415" s="4" t="s">
        <v>942</v>
      </c>
      <c r="H1415" s="4" t="s">
        <v>951</v>
      </c>
      <c r="I1415" s="4" t="s">
        <v>3430</v>
      </c>
      <c r="J1415" s="4" t="s">
        <v>3431</v>
      </c>
      <c r="K1415" s="4" t="s">
        <v>1028</v>
      </c>
      <c r="L1415" s="4">
        <v>1</v>
      </c>
      <c r="M1415" s="4" t="s">
        <v>77</v>
      </c>
      <c r="N1415" s="4">
        <v>16.25</v>
      </c>
      <c r="O1415" s="4">
        <v>6.55</v>
      </c>
      <c r="P1415" s="4" t="s">
        <v>78</v>
      </c>
      <c r="Q1415" s="77">
        <v>45281.674305555556</v>
      </c>
      <c r="R1415" s="4">
        <v>16.25</v>
      </c>
      <c r="S1415" s="4">
        <v>6.55</v>
      </c>
      <c r="T1415" s="4" t="str">
        <f>VLOOKUP(E1415,zamiana!A:B,2,0)</f>
        <v>ALSTOM (ex. BT) CZL</v>
      </c>
    </row>
    <row r="1416" spans="1:20" x14ac:dyDescent="0.3">
      <c r="A1416" s="4" t="s">
        <v>7052</v>
      </c>
      <c r="B1416" s="76">
        <v>45182</v>
      </c>
      <c r="C1416" s="76">
        <v>45182</v>
      </c>
      <c r="D1416" s="76">
        <v>45243</v>
      </c>
      <c r="E1416" s="4" t="s">
        <v>951</v>
      </c>
      <c r="F1416" s="4" t="s">
        <v>952</v>
      </c>
      <c r="G1416" s="4" t="s">
        <v>942</v>
      </c>
      <c r="H1416" s="4" t="s">
        <v>951</v>
      </c>
      <c r="I1416" s="4" t="s">
        <v>3430</v>
      </c>
      <c r="J1416" s="4" t="s">
        <v>3431</v>
      </c>
      <c r="K1416" s="4" t="s">
        <v>1028</v>
      </c>
      <c r="L1416" s="4">
        <v>1</v>
      </c>
      <c r="M1416" s="4" t="s">
        <v>77</v>
      </c>
      <c r="N1416" s="4">
        <v>16.25</v>
      </c>
      <c r="O1416" s="4">
        <v>6.55</v>
      </c>
      <c r="P1416" s="4" t="s">
        <v>78</v>
      </c>
      <c r="Q1416" s="77">
        <v>45281.674305555556</v>
      </c>
      <c r="R1416" s="4">
        <v>16.25</v>
      </c>
      <c r="S1416" s="4">
        <v>6.55</v>
      </c>
      <c r="T1416" s="4" t="str">
        <f>VLOOKUP(E1416,zamiana!A:B,2,0)</f>
        <v>ALSTOM (ex. BT) CZL</v>
      </c>
    </row>
    <row r="1417" spans="1:20" x14ac:dyDescent="0.3">
      <c r="A1417" s="4" t="s">
        <v>7052</v>
      </c>
      <c r="B1417" s="76">
        <v>45182</v>
      </c>
      <c r="C1417" s="76">
        <v>45182</v>
      </c>
      <c r="D1417" s="76">
        <v>45243</v>
      </c>
      <c r="E1417" s="4" t="s">
        <v>951</v>
      </c>
      <c r="F1417" s="4" t="s">
        <v>952</v>
      </c>
      <c r="G1417" s="4" t="s">
        <v>942</v>
      </c>
      <c r="H1417" s="4" t="s">
        <v>951</v>
      </c>
      <c r="I1417" s="4" t="s">
        <v>3430</v>
      </c>
      <c r="J1417" s="4" t="s">
        <v>3431</v>
      </c>
      <c r="K1417" s="4" t="s">
        <v>1028</v>
      </c>
      <c r="L1417" s="4">
        <v>1</v>
      </c>
      <c r="M1417" s="4" t="s">
        <v>77</v>
      </c>
      <c r="N1417" s="4">
        <v>16.25</v>
      </c>
      <c r="O1417" s="4">
        <v>6.55</v>
      </c>
      <c r="P1417" s="4" t="s">
        <v>78</v>
      </c>
      <c r="Q1417" s="77">
        <v>45281.674305555556</v>
      </c>
      <c r="R1417" s="4">
        <v>16.25</v>
      </c>
      <c r="S1417" s="4">
        <v>6.55</v>
      </c>
      <c r="T1417" s="4" t="str">
        <f>VLOOKUP(E1417,zamiana!A:B,2,0)</f>
        <v>ALSTOM (ex. BT) CZL</v>
      </c>
    </row>
    <row r="1418" spans="1:20" x14ac:dyDescent="0.3">
      <c r="A1418" s="4" t="s">
        <v>7052</v>
      </c>
      <c r="B1418" s="76">
        <v>45182</v>
      </c>
      <c r="C1418" s="76">
        <v>45182</v>
      </c>
      <c r="D1418" s="76">
        <v>45243</v>
      </c>
      <c r="E1418" s="4" t="s">
        <v>951</v>
      </c>
      <c r="F1418" s="4" t="s">
        <v>952</v>
      </c>
      <c r="G1418" s="4" t="s">
        <v>942</v>
      </c>
      <c r="H1418" s="4" t="s">
        <v>951</v>
      </c>
      <c r="I1418" s="4" t="s">
        <v>3430</v>
      </c>
      <c r="J1418" s="4" t="s">
        <v>3431</v>
      </c>
      <c r="K1418" s="4" t="s">
        <v>1028</v>
      </c>
      <c r="L1418" s="4">
        <v>1</v>
      </c>
      <c r="M1418" s="4" t="s">
        <v>77</v>
      </c>
      <c r="N1418" s="4">
        <v>16.25</v>
      </c>
      <c r="O1418" s="4">
        <v>6.55</v>
      </c>
      <c r="P1418" s="4" t="s">
        <v>78</v>
      </c>
      <c r="Q1418" s="77">
        <v>45281.674305555556</v>
      </c>
      <c r="R1418" s="4">
        <v>16.25</v>
      </c>
      <c r="S1418" s="4">
        <v>6.55</v>
      </c>
      <c r="T1418" s="4" t="str">
        <f>VLOOKUP(E1418,zamiana!A:B,2,0)</f>
        <v>ALSTOM (ex. BT) CZL</v>
      </c>
    </row>
    <row r="1419" spans="1:20" x14ac:dyDescent="0.3">
      <c r="A1419" s="4" t="s">
        <v>7052</v>
      </c>
      <c r="B1419" s="76">
        <v>45182</v>
      </c>
      <c r="C1419" s="76">
        <v>45182</v>
      </c>
      <c r="D1419" s="76">
        <v>45243</v>
      </c>
      <c r="E1419" s="4" t="s">
        <v>951</v>
      </c>
      <c r="F1419" s="4" t="s">
        <v>952</v>
      </c>
      <c r="G1419" s="4" t="s">
        <v>942</v>
      </c>
      <c r="H1419" s="4" t="s">
        <v>951</v>
      </c>
      <c r="I1419" s="4" t="s">
        <v>3430</v>
      </c>
      <c r="J1419" s="4" t="s">
        <v>3431</v>
      </c>
      <c r="K1419" s="4" t="s">
        <v>1028</v>
      </c>
      <c r="L1419" s="4">
        <v>1</v>
      </c>
      <c r="M1419" s="4" t="s">
        <v>77</v>
      </c>
      <c r="N1419" s="4">
        <v>16.25</v>
      </c>
      <c r="O1419" s="4">
        <v>6.55</v>
      </c>
      <c r="P1419" s="4" t="s">
        <v>78</v>
      </c>
      <c r="Q1419" s="77">
        <v>45281.674305555556</v>
      </c>
      <c r="R1419" s="4">
        <v>16.25</v>
      </c>
      <c r="S1419" s="4">
        <v>6.55</v>
      </c>
      <c r="T1419" s="4" t="str">
        <f>VLOOKUP(E1419,zamiana!A:B,2,0)</f>
        <v>ALSTOM (ex. BT) CZL</v>
      </c>
    </row>
    <row r="1420" spans="1:20" x14ac:dyDescent="0.3">
      <c r="A1420" s="4" t="s">
        <v>7052</v>
      </c>
      <c r="B1420" s="76">
        <v>45182</v>
      </c>
      <c r="C1420" s="76">
        <v>45182</v>
      </c>
      <c r="D1420" s="76">
        <v>45243</v>
      </c>
      <c r="E1420" s="4" t="s">
        <v>951</v>
      </c>
      <c r="F1420" s="4" t="s">
        <v>952</v>
      </c>
      <c r="G1420" s="4" t="s">
        <v>942</v>
      </c>
      <c r="H1420" s="4" t="s">
        <v>951</v>
      </c>
      <c r="I1420" s="4" t="s">
        <v>3432</v>
      </c>
      <c r="J1420" s="4" t="s">
        <v>3433</v>
      </c>
      <c r="K1420" s="4" t="s">
        <v>1028</v>
      </c>
      <c r="L1420" s="4">
        <v>1</v>
      </c>
      <c r="M1420" s="4" t="s">
        <v>77</v>
      </c>
      <c r="N1420" s="4">
        <v>16.25</v>
      </c>
      <c r="O1420" s="4">
        <v>6.57</v>
      </c>
      <c r="P1420" s="4" t="s">
        <v>78</v>
      </c>
      <c r="Q1420" s="77">
        <v>45281.674305555556</v>
      </c>
      <c r="R1420" s="4">
        <v>16.25</v>
      </c>
      <c r="S1420" s="4">
        <v>6.57</v>
      </c>
      <c r="T1420" s="4" t="str">
        <f>VLOOKUP(E1420,zamiana!A:B,2,0)</f>
        <v>ALSTOM (ex. BT) CZL</v>
      </c>
    </row>
    <row r="1421" spans="1:20" x14ac:dyDescent="0.3">
      <c r="A1421" s="4" t="s">
        <v>7052</v>
      </c>
      <c r="B1421" s="76">
        <v>45182</v>
      </c>
      <c r="C1421" s="76">
        <v>45182</v>
      </c>
      <c r="D1421" s="76">
        <v>45243</v>
      </c>
      <c r="E1421" s="4" t="s">
        <v>951</v>
      </c>
      <c r="F1421" s="4" t="s">
        <v>952</v>
      </c>
      <c r="G1421" s="4" t="s">
        <v>942</v>
      </c>
      <c r="H1421" s="4" t="s">
        <v>951</v>
      </c>
      <c r="I1421" s="4" t="s">
        <v>3432</v>
      </c>
      <c r="J1421" s="4" t="s">
        <v>3433</v>
      </c>
      <c r="K1421" s="4" t="s">
        <v>1028</v>
      </c>
      <c r="L1421" s="4">
        <v>1</v>
      </c>
      <c r="M1421" s="4" t="s">
        <v>77</v>
      </c>
      <c r="N1421" s="4">
        <v>16.25</v>
      </c>
      <c r="O1421" s="4">
        <v>6.57</v>
      </c>
      <c r="P1421" s="4" t="s">
        <v>78</v>
      </c>
      <c r="Q1421" s="77">
        <v>45281.674305555556</v>
      </c>
      <c r="R1421" s="4">
        <v>16.25</v>
      </c>
      <c r="S1421" s="4">
        <v>6.57</v>
      </c>
      <c r="T1421" s="4" t="str">
        <f>VLOOKUP(E1421,zamiana!A:B,2,0)</f>
        <v>ALSTOM (ex. BT) CZL</v>
      </c>
    </row>
    <row r="1422" spans="1:20" x14ac:dyDescent="0.3">
      <c r="A1422" s="4" t="s">
        <v>7052</v>
      </c>
      <c r="B1422" s="76">
        <v>45182</v>
      </c>
      <c r="C1422" s="76">
        <v>45182</v>
      </c>
      <c r="D1422" s="76">
        <v>45243</v>
      </c>
      <c r="E1422" s="4" t="s">
        <v>951</v>
      </c>
      <c r="F1422" s="4" t="s">
        <v>952</v>
      </c>
      <c r="G1422" s="4" t="s">
        <v>942</v>
      </c>
      <c r="H1422" s="4" t="s">
        <v>951</v>
      </c>
      <c r="I1422" s="4" t="s">
        <v>3432</v>
      </c>
      <c r="J1422" s="4" t="s">
        <v>3433</v>
      </c>
      <c r="K1422" s="4" t="s">
        <v>1028</v>
      </c>
      <c r="L1422" s="4">
        <v>1</v>
      </c>
      <c r="M1422" s="4" t="s">
        <v>77</v>
      </c>
      <c r="N1422" s="4">
        <v>16.25</v>
      </c>
      <c r="O1422" s="4">
        <v>6.57</v>
      </c>
      <c r="P1422" s="4" t="s">
        <v>78</v>
      </c>
      <c r="Q1422" s="77">
        <v>45281.674305555556</v>
      </c>
      <c r="R1422" s="4">
        <v>16.25</v>
      </c>
      <c r="S1422" s="4">
        <v>6.57</v>
      </c>
      <c r="T1422" s="4" t="str">
        <f>VLOOKUP(E1422,zamiana!A:B,2,0)</f>
        <v>ALSTOM (ex. BT) CZL</v>
      </c>
    </row>
    <row r="1423" spans="1:20" x14ac:dyDescent="0.3">
      <c r="A1423" s="4" t="s">
        <v>7052</v>
      </c>
      <c r="B1423" s="76">
        <v>45182</v>
      </c>
      <c r="C1423" s="76">
        <v>45182</v>
      </c>
      <c r="D1423" s="76">
        <v>45243</v>
      </c>
      <c r="E1423" s="4" t="s">
        <v>951</v>
      </c>
      <c r="F1423" s="4" t="s">
        <v>952</v>
      </c>
      <c r="G1423" s="4" t="s">
        <v>942</v>
      </c>
      <c r="H1423" s="4" t="s">
        <v>951</v>
      </c>
      <c r="I1423" s="4" t="s">
        <v>3432</v>
      </c>
      <c r="J1423" s="4" t="s">
        <v>3433</v>
      </c>
      <c r="K1423" s="4" t="s">
        <v>1028</v>
      </c>
      <c r="L1423" s="4">
        <v>1</v>
      </c>
      <c r="M1423" s="4" t="s">
        <v>77</v>
      </c>
      <c r="N1423" s="4">
        <v>16.25</v>
      </c>
      <c r="O1423" s="4">
        <v>6.57</v>
      </c>
      <c r="P1423" s="4" t="s">
        <v>78</v>
      </c>
      <c r="Q1423" s="77">
        <v>45281.674305555556</v>
      </c>
      <c r="R1423" s="4">
        <v>16.25</v>
      </c>
      <c r="S1423" s="4">
        <v>6.57</v>
      </c>
      <c r="T1423" s="4" t="str">
        <f>VLOOKUP(E1423,zamiana!A:B,2,0)</f>
        <v>ALSTOM (ex. BT) CZL</v>
      </c>
    </row>
    <row r="1424" spans="1:20" x14ac:dyDescent="0.3">
      <c r="A1424" s="4" t="s">
        <v>7052</v>
      </c>
      <c r="B1424" s="76">
        <v>45182</v>
      </c>
      <c r="C1424" s="76">
        <v>45182</v>
      </c>
      <c r="D1424" s="76">
        <v>45243</v>
      </c>
      <c r="E1424" s="4" t="s">
        <v>951</v>
      </c>
      <c r="F1424" s="4" t="s">
        <v>952</v>
      </c>
      <c r="G1424" s="4" t="s">
        <v>942</v>
      </c>
      <c r="H1424" s="4" t="s">
        <v>951</v>
      </c>
      <c r="I1424" s="4" t="s">
        <v>3432</v>
      </c>
      <c r="J1424" s="4" t="s">
        <v>3433</v>
      </c>
      <c r="K1424" s="4" t="s">
        <v>1028</v>
      </c>
      <c r="L1424" s="4">
        <v>1</v>
      </c>
      <c r="M1424" s="4" t="s">
        <v>77</v>
      </c>
      <c r="N1424" s="4">
        <v>16.25</v>
      </c>
      <c r="O1424" s="4">
        <v>6.57</v>
      </c>
      <c r="P1424" s="4" t="s">
        <v>78</v>
      </c>
      <c r="Q1424" s="77">
        <v>45281.674305555556</v>
      </c>
      <c r="R1424" s="4">
        <v>16.25</v>
      </c>
      <c r="S1424" s="4">
        <v>6.57</v>
      </c>
      <c r="T1424" s="4" t="str">
        <f>VLOOKUP(E1424,zamiana!A:B,2,0)</f>
        <v>ALSTOM (ex. BT) CZL</v>
      </c>
    </row>
    <row r="1425" spans="1:20" x14ac:dyDescent="0.3">
      <c r="A1425" s="4" t="s">
        <v>7052</v>
      </c>
      <c r="B1425" s="76">
        <v>45182</v>
      </c>
      <c r="C1425" s="76">
        <v>45182</v>
      </c>
      <c r="D1425" s="76">
        <v>45243</v>
      </c>
      <c r="E1425" s="4" t="s">
        <v>951</v>
      </c>
      <c r="F1425" s="4" t="s">
        <v>952</v>
      </c>
      <c r="G1425" s="4" t="s">
        <v>942</v>
      </c>
      <c r="H1425" s="4" t="s">
        <v>951</v>
      </c>
      <c r="I1425" s="4" t="s">
        <v>3432</v>
      </c>
      <c r="J1425" s="4" t="s">
        <v>3433</v>
      </c>
      <c r="K1425" s="4" t="s">
        <v>1028</v>
      </c>
      <c r="L1425" s="4">
        <v>1</v>
      </c>
      <c r="M1425" s="4" t="s">
        <v>77</v>
      </c>
      <c r="N1425" s="4">
        <v>16.25</v>
      </c>
      <c r="O1425" s="4">
        <v>6.57</v>
      </c>
      <c r="P1425" s="4" t="s">
        <v>78</v>
      </c>
      <c r="Q1425" s="77">
        <v>45281.674305555556</v>
      </c>
      <c r="R1425" s="4">
        <v>16.25</v>
      </c>
      <c r="S1425" s="4">
        <v>6.57</v>
      </c>
      <c r="T1425" s="4" t="str">
        <f>VLOOKUP(E1425,zamiana!A:B,2,0)</f>
        <v>ALSTOM (ex. BT) CZL</v>
      </c>
    </row>
    <row r="1426" spans="1:20" x14ac:dyDescent="0.3">
      <c r="A1426" s="4" t="s">
        <v>7052</v>
      </c>
      <c r="B1426" s="76">
        <v>45182</v>
      </c>
      <c r="C1426" s="76">
        <v>45182</v>
      </c>
      <c r="D1426" s="76">
        <v>45243</v>
      </c>
      <c r="E1426" s="4" t="s">
        <v>951</v>
      </c>
      <c r="F1426" s="4" t="s">
        <v>952</v>
      </c>
      <c r="G1426" s="4" t="s">
        <v>942</v>
      </c>
      <c r="H1426" s="4" t="s">
        <v>951</v>
      </c>
      <c r="I1426" s="4" t="s">
        <v>3432</v>
      </c>
      <c r="J1426" s="4" t="s">
        <v>3433</v>
      </c>
      <c r="K1426" s="4" t="s">
        <v>1028</v>
      </c>
      <c r="L1426" s="4">
        <v>1</v>
      </c>
      <c r="M1426" s="4" t="s">
        <v>77</v>
      </c>
      <c r="N1426" s="4">
        <v>16.25</v>
      </c>
      <c r="O1426" s="4">
        <v>6.57</v>
      </c>
      <c r="P1426" s="4" t="s">
        <v>78</v>
      </c>
      <c r="Q1426" s="77">
        <v>45281.674305555556</v>
      </c>
      <c r="R1426" s="4">
        <v>16.25</v>
      </c>
      <c r="S1426" s="4">
        <v>6.57</v>
      </c>
      <c r="T1426" s="4" t="str">
        <f>VLOOKUP(E1426,zamiana!A:B,2,0)</f>
        <v>ALSTOM (ex. BT) CZL</v>
      </c>
    </row>
    <row r="1427" spans="1:20" x14ac:dyDescent="0.3">
      <c r="A1427" s="4" t="s">
        <v>7052</v>
      </c>
      <c r="B1427" s="76">
        <v>45182</v>
      </c>
      <c r="C1427" s="76">
        <v>45182</v>
      </c>
      <c r="D1427" s="76">
        <v>45243</v>
      </c>
      <c r="E1427" s="4" t="s">
        <v>951</v>
      </c>
      <c r="F1427" s="4" t="s">
        <v>952</v>
      </c>
      <c r="G1427" s="4" t="s">
        <v>942</v>
      </c>
      <c r="H1427" s="4" t="s">
        <v>951</v>
      </c>
      <c r="I1427" s="4" t="s">
        <v>3432</v>
      </c>
      <c r="J1427" s="4" t="s">
        <v>3433</v>
      </c>
      <c r="K1427" s="4" t="s">
        <v>1028</v>
      </c>
      <c r="L1427" s="4">
        <v>1</v>
      </c>
      <c r="M1427" s="4" t="s">
        <v>77</v>
      </c>
      <c r="N1427" s="4">
        <v>16.25</v>
      </c>
      <c r="O1427" s="4">
        <v>6.57</v>
      </c>
      <c r="P1427" s="4" t="s">
        <v>78</v>
      </c>
      <c r="Q1427" s="77">
        <v>45281.674305555556</v>
      </c>
      <c r="R1427" s="4">
        <v>16.25</v>
      </c>
      <c r="S1427" s="4">
        <v>6.57</v>
      </c>
      <c r="T1427" s="4" t="str">
        <f>VLOOKUP(E1427,zamiana!A:B,2,0)</f>
        <v>ALSTOM (ex. BT) CZL</v>
      </c>
    </row>
    <row r="1428" spans="1:20" x14ac:dyDescent="0.3">
      <c r="A1428" s="4" t="s">
        <v>7052</v>
      </c>
      <c r="B1428" s="76">
        <v>45182</v>
      </c>
      <c r="C1428" s="76">
        <v>45182</v>
      </c>
      <c r="D1428" s="76">
        <v>45243</v>
      </c>
      <c r="E1428" s="4" t="s">
        <v>951</v>
      </c>
      <c r="F1428" s="4" t="s">
        <v>952</v>
      </c>
      <c r="G1428" s="4" t="s">
        <v>942</v>
      </c>
      <c r="H1428" s="4" t="s">
        <v>951</v>
      </c>
      <c r="I1428" s="4" t="s">
        <v>1306</v>
      </c>
      <c r="J1428" s="4" t="s">
        <v>1306</v>
      </c>
      <c r="K1428" s="4" t="s">
        <v>1028</v>
      </c>
      <c r="L1428" s="4">
        <v>4</v>
      </c>
      <c r="M1428" s="4" t="s">
        <v>77</v>
      </c>
      <c r="N1428" s="4">
        <v>19.91</v>
      </c>
      <c r="O1428" s="4">
        <v>16.93</v>
      </c>
      <c r="P1428" s="4" t="s">
        <v>78</v>
      </c>
      <c r="Q1428" s="77">
        <v>45281.629861111112</v>
      </c>
      <c r="R1428" s="4">
        <v>79.64</v>
      </c>
      <c r="S1428" s="4">
        <v>67.72</v>
      </c>
      <c r="T1428" s="4" t="str">
        <f>VLOOKUP(E1428,zamiana!A:B,2,0)</f>
        <v>ALSTOM (ex. BT) CZL</v>
      </c>
    </row>
    <row r="1429" spans="1:20" x14ac:dyDescent="0.3">
      <c r="A1429" s="4" t="s">
        <v>7052</v>
      </c>
      <c r="B1429" s="76">
        <v>45182</v>
      </c>
      <c r="C1429" s="76">
        <v>45182</v>
      </c>
      <c r="D1429" s="76">
        <v>45243</v>
      </c>
      <c r="E1429" s="4" t="s">
        <v>951</v>
      </c>
      <c r="F1429" s="4" t="s">
        <v>952</v>
      </c>
      <c r="G1429" s="4" t="s">
        <v>942</v>
      </c>
      <c r="H1429" s="4" t="s">
        <v>951</v>
      </c>
      <c r="I1429" s="4" t="s">
        <v>1306</v>
      </c>
      <c r="J1429" s="4" t="s">
        <v>1306</v>
      </c>
      <c r="K1429" s="4" t="s">
        <v>1028</v>
      </c>
      <c r="L1429" s="4">
        <v>2</v>
      </c>
      <c r="M1429" s="4" t="s">
        <v>77</v>
      </c>
      <c r="N1429" s="4">
        <v>19.91</v>
      </c>
      <c r="O1429" s="4">
        <v>16.93</v>
      </c>
      <c r="P1429" s="4" t="s">
        <v>78</v>
      </c>
      <c r="Q1429" s="77">
        <v>45281.629861111112</v>
      </c>
      <c r="R1429" s="4">
        <v>39.82</v>
      </c>
      <c r="S1429" s="4">
        <v>33.86</v>
      </c>
      <c r="T1429" s="4" t="str">
        <f>VLOOKUP(E1429,zamiana!A:B,2,0)</f>
        <v>ALSTOM (ex. BT) CZL</v>
      </c>
    </row>
    <row r="1430" spans="1:20" x14ac:dyDescent="0.3">
      <c r="A1430" s="4" t="s">
        <v>7052</v>
      </c>
      <c r="B1430" s="76">
        <v>45182</v>
      </c>
      <c r="C1430" s="76">
        <v>45182</v>
      </c>
      <c r="D1430" s="76">
        <v>45243</v>
      </c>
      <c r="E1430" s="4" t="s">
        <v>951</v>
      </c>
      <c r="F1430" s="4" t="s">
        <v>952</v>
      </c>
      <c r="G1430" s="4" t="s">
        <v>942</v>
      </c>
      <c r="H1430" s="4" t="s">
        <v>951</v>
      </c>
      <c r="I1430" s="4" t="s">
        <v>1306</v>
      </c>
      <c r="J1430" s="4" t="s">
        <v>1306</v>
      </c>
      <c r="K1430" s="4" t="s">
        <v>1028</v>
      </c>
      <c r="L1430" s="4">
        <v>2</v>
      </c>
      <c r="M1430" s="4" t="s">
        <v>77</v>
      </c>
      <c r="N1430" s="4">
        <v>19.91</v>
      </c>
      <c r="O1430" s="4">
        <v>16.93</v>
      </c>
      <c r="P1430" s="4" t="s">
        <v>78</v>
      </c>
      <c r="Q1430" s="77">
        <v>45281.629861111112</v>
      </c>
      <c r="R1430" s="4">
        <v>39.82</v>
      </c>
      <c r="S1430" s="4">
        <v>33.86</v>
      </c>
      <c r="T1430" s="4" t="str">
        <f>VLOOKUP(E1430,zamiana!A:B,2,0)</f>
        <v>ALSTOM (ex. BT) CZL</v>
      </c>
    </row>
    <row r="1431" spans="1:20" x14ac:dyDescent="0.3">
      <c r="A1431" s="4" t="s">
        <v>7052</v>
      </c>
      <c r="B1431" s="76">
        <v>45182</v>
      </c>
      <c r="C1431" s="76">
        <v>45182</v>
      </c>
      <c r="D1431" s="76">
        <v>45243</v>
      </c>
      <c r="E1431" s="4" t="s">
        <v>951</v>
      </c>
      <c r="F1431" s="4" t="s">
        <v>952</v>
      </c>
      <c r="G1431" s="4" t="s">
        <v>942</v>
      </c>
      <c r="H1431" s="4" t="s">
        <v>951</v>
      </c>
      <c r="I1431" s="4" t="s">
        <v>1306</v>
      </c>
      <c r="J1431" s="4" t="s">
        <v>1306</v>
      </c>
      <c r="K1431" s="4" t="s">
        <v>1028</v>
      </c>
      <c r="L1431" s="4">
        <v>2</v>
      </c>
      <c r="M1431" s="4" t="s">
        <v>77</v>
      </c>
      <c r="N1431" s="4">
        <v>19.91</v>
      </c>
      <c r="O1431" s="4">
        <v>16.93</v>
      </c>
      <c r="P1431" s="4" t="s">
        <v>78</v>
      </c>
      <c r="Q1431" s="77">
        <v>45281.629861111112</v>
      </c>
      <c r="R1431" s="4">
        <v>39.82</v>
      </c>
      <c r="S1431" s="4">
        <v>33.86</v>
      </c>
      <c r="T1431" s="4" t="str">
        <f>VLOOKUP(E1431,zamiana!A:B,2,0)</f>
        <v>ALSTOM (ex. BT) CZL</v>
      </c>
    </row>
    <row r="1432" spans="1:20" x14ac:dyDescent="0.3">
      <c r="A1432" s="4" t="s">
        <v>7052</v>
      </c>
      <c r="B1432" s="76">
        <v>45182</v>
      </c>
      <c r="C1432" s="76">
        <v>45182</v>
      </c>
      <c r="D1432" s="76">
        <v>45243</v>
      </c>
      <c r="E1432" s="4" t="s">
        <v>951</v>
      </c>
      <c r="F1432" s="4" t="s">
        <v>952</v>
      </c>
      <c r="G1432" s="4" t="s">
        <v>942</v>
      </c>
      <c r="H1432" s="4" t="s">
        <v>951</v>
      </c>
      <c r="I1432" s="4" t="s">
        <v>1306</v>
      </c>
      <c r="J1432" s="4" t="s">
        <v>1306</v>
      </c>
      <c r="K1432" s="4" t="s">
        <v>1028</v>
      </c>
      <c r="L1432" s="4">
        <v>2</v>
      </c>
      <c r="M1432" s="4" t="s">
        <v>77</v>
      </c>
      <c r="N1432" s="4">
        <v>19.91</v>
      </c>
      <c r="O1432" s="4">
        <v>16.93</v>
      </c>
      <c r="P1432" s="4" t="s">
        <v>78</v>
      </c>
      <c r="Q1432" s="77">
        <v>45281.629861111112</v>
      </c>
      <c r="R1432" s="4">
        <v>39.82</v>
      </c>
      <c r="S1432" s="4">
        <v>33.86</v>
      </c>
      <c r="T1432" s="4" t="str">
        <f>VLOOKUP(E1432,zamiana!A:B,2,0)</f>
        <v>ALSTOM (ex. BT) CZL</v>
      </c>
    </row>
    <row r="1433" spans="1:20" x14ac:dyDescent="0.3">
      <c r="A1433" s="4" t="s">
        <v>7052</v>
      </c>
      <c r="B1433" s="76">
        <v>45182</v>
      </c>
      <c r="C1433" s="76">
        <v>45182</v>
      </c>
      <c r="D1433" s="76">
        <v>45243</v>
      </c>
      <c r="E1433" s="4" t="s">
        <v>951</v>
      </c>
      <c r="F1433" s="4" t="s">
        <v>952</v>
      </c>
      <c r="G1433" s="4" t="s">
        <v>942</v>
      </c>
      <c r="H1433" s="4" t="s">
        <v>951</v>
      </c>
      <c r="I1433" s="4" t="s">
        <v>1306</v>
      </c>
      <c r="J1433" s="4" t="s">
        <v>1306</v>
      </c>
      <c r="K1433" s="4" t="s">
        <v>1028</v>
      </c>
      <c r="L1433" s="4">
        <v>2</v>
      </c>
      <c r="M1433" s="4" t="s">
        <v>77</v>
      </c>
      <c r="N1433" s="4">
        <v>19.91</v>
      </c>
      <c r="O1433" s="4">
        <v>16.93</v>
      </c>
      <c r="P1433" s="4" t="s">
        <v>78</v>
      </c>
      <c r="Q1433" s="77">
        <v>45281.629861111112</v>
      </c>
      <c r="R1433" s="4">
        <v>39.82</v>
      </c>
      <c r="S1433" s="4">
        <v>33.86</v>
      </c>
      <c r="T1433" s="4" t="str">
        <f>VLOOKUP(E1433,zamiana!A:B,2,0)</f>
        <v>ALSTOM (ex. BT) CZL</v>
      </c>
    </row>
    <row r="1434" spans="1:20" x14ac:dyDescent="0.3">
      <c r="A1434" s="4" t="s">
        <v>7052</v>
      </c>
      <c r="B1434" s="76">
        <v>45182</v>
      </c>
      <c r="C1434" s="76">
        <v>45182</v>
      </c>
      <c r="D1434" s="76">
        <v>45243</v>
      </c>
      <c r="E1434" s="4" t="s">
        <v>951</v>
      </c>
      <c r="F1434" s="4" t="s">
        <v>952</v>
      </c>
      <c r="G1434" s="4" t="s">
        <v>942</v>
      </c>
      <c r="H1434" s="4" t="s">
        <v>951</v>
      </c>
      <c r="I1434" s="4" t="s">
        <v>1306</v>
      </c>
      <c r="J1434" s="4" t="s">
        <v>1306</v>
      </c>
      <c r="K1434" s="4" t="s">
        <v>1028</v>
      </c>
      <c r="L1434" s="4">
        <v>2</v>
      </c>
      <c r="M1434" s="4" t="s">
        <v>77</v>
      </c>
      <c r="N1434" s="4">
        <v>19.91</v>
      </c>
      <c r="O1434" s="4">
        <v>16.93</v>
      </c>
      <c r="P1434" s="4" t="s">
        <v>78</v>
      </c>
      <c r="Q1434" s="77">
        <v>45281.629861111112</v>
      </c>
      <c r="R1434" s="4">
        <v>39.82</v>
      </c>
      <c r="S1434" s="4">
        <v>33.86</v>
      </c>
      <c r="T1434" s="4" t="str">
        <f>VLOOKUP(E1434,zamiana!A:B,2,0)</f>
        <v>ALSTOM (ex. BT) CZL</v>
      </c>
    </row>
    <row r="1435" spans="1:20" x14ac:dyDescent="0.3">
      <c r="A1435" s="4" t="s">
        <v>7052</v>
      </c>
      <c r="B1435" s="76">
        <v>45182</v>
      </c>
      <c r="C1435" s="76">
        <v>45182</v>
      </c>
      <c r="D1435" s="76">
        <v>45243</v>
      </c>
      <c r="E1435" s="4" t="s">
        <v>951</v>
      </c>
      <c r="F1435" s="4" t="s">
        <v>952</v>
      </c>
      <c r="G1435" s="4" t="s">
        <v>942</v>
      </c>
      <c r="H1435" s="4" t="s">
        <v>951</v>
      </c>
      <c r="I1435" s="4" t="s">
        <v>2001</v>
      </c>
      <c r="J1435" s="4">
        <v>100358635</v>
      </c>
      <c r="K1435" s="4" t="s">
        <v>1028</v>
      </c>
      <c r="L1435" s="4">
        <v>2</v>
      </c>
      <c r="M1435" s="4" t="s">
        <v>77</v>
      </c>
      <c r="N1435" s="4">
        <v>58.83</v>
      </c>
      <c r="O1435" s="4">
        <v>60.94</v>
      </c>
      <c r="P1435" s="4" t="s">
        <v>78</v>
      </c>
      <c r="Q1435" s="77">
        <v>45281.655555555553</v>
      </c>
      <c r="R1435" s="4">
        <v>117.66</v>
      </c>
      <c r="S1435" s="4">
        <v>121.88</v>
      </c>
      <c r="T1435" s="4" t="str">
        <f>VLOOKUP(E1435,zamiana!A:B,2,0)</f>
        <v>ALSTOM (ex. BT) CZL</v>
      </c>
    </row>
    <row r="1436" spans="1:20" x14ac:dyDescent="0.3">
      <c r="A1436" s="4" t="s">
        <v>7052</v>
      </c>
      <c r="B1436" s="76">
        <v>45182</v>
      </c>
      <c r="C1436" s="76">
        <v>45182</v>
      </c>
      <c r="D1436" s="76">
        <v>45243</v>
      </c>
      <c r="E1436" s="4" t="s">
        <v>951</v>
      </c>
      <c r="F1436" s="4" t="s">
        <v>952</v>
      </c>
      <c r="G1436" s="4" t="s">
        <v>942</v>
      </c>
      <c r="H1436" s="4" t="s">
        <v>951</v>
      </c>
      <c r="I1436" s="4" t="s">
        <v>2001</v>
      </c>
      <c r="J1436" s="4">
        <v>100358635</v>
      </c>
      <c r="K1436" s="4" t="s">
        <v>1028</v>
      </c>
      <c r="L1436" s="4">
        <v>2</v>
      </c>
      <c r="M1436" s="4" t="s">
        <v>77</v>
      </c>
      <c r="N1436" s="4">
        <v>58.83</v>
      </c>
      <c r="O1436" s="4">
        <v>60.94</v>
      </c>
      <c r="P1436" s="4" t="s">
        <v>78</v>
      </c>
      <c r="Q1436" s="77">
        <v>45281.655555555553</v>
      </c>
      <c r="R1436" s="4">
        <v>117.66</v>
      </c>
      <c r="S1436" s="4">
        <v>121.88</v>
      </c>
      <c r="T1436" s="4" t="str">
        <f>VLOOKUP(E1436,zamiana!A:B,2,0)</f>
        <v>ALSTOM (ex. BT) CZL</v>
      </c>
    </row>
    <row r="1437" spans="1:20" x14ac:dyDescent="0.3">
      <c r="A1437" s="4" t="s">
        <v>7052</v>
      </c>
      <c r="B1437" s="76">
        <v>45182</v>
      </c>
      <c r="C1437" s="76">
        <v>45182</v>
      </c>
      <c r="D1437" s="76">
        <v>45243</v>
      </c>
      <c r="E1437" s="4" t="s">
        <v>951</v>
      </c>
      <c r="F1437" s="4" t="s">
        <v>952</v>
      </c>
      <c r="G1437" s="4" t="s">
        <v>942</v>
      </c>
      <c r="H1437" s="4" t="s">
        <v>951</v>
      </c>
      <c r="I1437" s="4" t="s">
        <v>2000</v>
      </c>
      <c r="J1437" s="4">
        <v>100358631</v>
      </c>
      <c r="K1437" s="4" t="s">
        <v>1028</v>
      </c>
      <c r="L1437" s="4">
        <v>2</v>
      </c>
      <c r="M1437" s="4" t="s">
        <v>77</v>
      </c>
      <c r="N1437" s="4">
        <v>68.150000000000006</v>
      </c>
      <c r="O1437" s="4">
        <v>61.21</v>
      </c>
      <c r="P1437" s="4" t="s">
        <v>78</v>
      </c>
      <c r="Q1437" s="77">
        <v>45281.655555555553</v>
      </c>
      <c r="R1437" s="4">
        <v>136.30000000000001</v>
      </c>
      <c r="S1437" s="4">
        <v>122.42</v>
      </c>
      <c r="T1437" s="4" t="str">
        <f>VLOOKUP(E1437,zamiana!A:B,2,0)</f>
        <v>ALSTOM (ex. BT) CZL</v>
      </c>
    </row>
    <row r="1438" spans="1:20" x14ac:dyDescent="0.3">
      <c r="A1438" s="4" t="s">
        <v>7052</v>
      </c>
      <c r="B1438" s="76">
        <v>45182</v>
      </c>
      <c r="C1438" s="76">
        <v>45182</v>
      </c>
      <c r="D1438" s="76">
        <v>45243</v>
      </c>
      <c r="E1438" s="4" t="s">
        <v>951</v>
      </c>
      <c r="F1438" s="4" t="s">
        <v>952</v>
      </c>
      <c r="G1438" s="4" t="s">
        <v>942</v>
      </c>
      <c r="H1438" s="4" t="s">
        <v>951</v>
      </c>
      <c r="I1438" s="4" t="s">
        <v>2000</v>
      </c>
      <c r="J1438" s="4">
        <v>100358631</v>
      </c>
      <c r="K1438" s="4" t="s">
        <v>1028</v>
      </c>
      <c r="L1438" s="4">
        <v>2</v>
      </c>
      <c r="M1438" s="4" t="s">
        <v>77</v>
      </c>
      <c r="N1438" s="4">
        <v>68.150000000000006</v>
      </c>
      <c r="O1438" s="4">
        <v>61.21</v>
      </c>
      <c r="P1438" s="4" t="s">
        <v>78</v>
      </c>
      <c r="Q1438" s="77">
        <v>45281.655555555553</v>
      </c>
      <c r="R1438" s="4">
        <v>136.30000000000001</v>
      </c>
      <c r="S1438" s="4">
        <v>122.42</v>
      </c>
      <c r="T1438" s="4" t="str">
        <f>VLOOKUP(E1438,zamiana!A:B,2,0)</f>
        <v>ALSTOM (ex. BT) CZL</v>
      </c>
    </row>
    <row r="1439" spans="1:20" x14ac:dyDescent="0.3">
      <c r="A1439" s="4" t="s">
        <v>7052</v>
      </c>
      <c r="B1439" s="76">
        <v>45182</v>
      </c>
      <c r="C1439" s="76">
        <v>45182</v>
      </c>
      <c r="D1439" s="76">
        <v>45243</v>
      </c>
      <c r="E1439" s="4" t="s">
        <v>951</v>
      </c>
      <c r="F1439" s="4" t="s">
        <v>952</v>
      </c>
      <c r="G1439" s="4" t="s">
        <v>942</v>
      </c>
      <c r="H1439" s="4" t="s">
        <v>951</v>
      </c>
      <c r="I1439" s="4" t="s">
        <v>3711</v>
      </c>
      <c r="J1439" s="4">
        <v>100339239</v>
      </c>
      <c r="K1439" s="4" t="s">
        <v>1028</v>
      </c>
      <c r="L1439" s="4">
        <v>1</v>
      </c>
      <c r="M1439" s="4" t="s">
        <v>77</v>
      </c>
      <c r="N1439" s="4">
        <v>52.41</v>
      </c>
      <c r="O1439" s="4">
        <v>21.79</v>
      </c>
      <c r="P1439" s="4" t="s">
        <v>78</v>
      </c>
      <c r="Q1439" s="77">
        <v>45281.676388888889</v>
      </c>
      <c r="R1439" s="4">
        <v>52.41</v>
      </c>
      <c r="S1439" s="4">
        <v>21.79</v>
      </c>
      <c r="T1439" s="4" t="str">
        <f>VLOOKUP(E1439,zamiana!A:B,2,0)</f>
        <v>ALSTOM (ex. BT) CZL</v>
      </c>
    </row>
    <row r="1440" spans="1:20" x14ac:dyDescent="0.3">
      <c r="A1440" s="4" t="s">
        <v>7052</v>
      </c>
      <c r="B1440" s="76">
        <v>45182</v>
      </c>
      <c r="C1440" s="76">
        <v>45182</v>
      </c>
      <c r="D1440" s="76">
        <v>45243</v>
      </c>
      <c r="E1440" s="4" t="s">
        <v>951</v>
      </c>
      <c r="F1440" s="4" t="s">
        <v>952</v>
      </c>
      <c r="G1440" s="4" t="s">
        <v>942</v>
      </c>
      <c r="H1440" s="4" t="s">
        <v>951</v>
      </c>
      <c r="I1440" s="4" t="s">
        <v>3711</v>
      </c>
      <c r="J1440" s="4">
        <v>100339239</v>
      </c>
      <c r="K1440" s="4" t="s">
        <v>1028</v>
      </c>
      <c r="L1440" s="4">
        <v>1</v>
      </c>
      <c r="M1440" s="4" t="s">
        <v>77</v>
      </c>
      <c r="N1440" s="4">
        <v>52.41</v>
      </c>
      <c r="O1440" s="4">
        <v>21.79</v>
      </c>
      <c r="P1440" s="4" t="s">
        <v>78</v>
      </c>
      <c r="Q1440" s="77">
        <v>45281.676388888889</v>
      </c>
      <c r="R1440" s="4">
        <v>52.41</v>
      </c>
      <c r="S1440" s="4">
        <v>21.79</v>
      </c>
      <c r="T1440" s="4" t="str">
        <f>VLOOKUP(E1440,zamiana!A:B,2,0)</f>
        <v>ALSTOM (ex. BT) CZL</v>
      </c>
    </row>
    <row r="1441" spans="1:20" x14ac:dyDescent="0.3">
      <c r="A1441" s="4" t="s">
        <v>7052</v>
      </c>
      <c r="B1441" s="76">
        <v>45182</v>
      </c>
      <c r="C1441" s="76">
        <v>45182</v>
      </c>
      <c r="D1441" s="76">
        <v>45243</v>
      </c>
      <c r="E1441" s="4" t="s">
        <v>951</v>
      </c>
      <c r="F1441" s="4" t="s">
        <v>952</v>
      </c>
      <c r="G1441" s="4" t="s">
        <v>942</v>
      </c>
      <c r="H1441" s="4" t="s">
        <v>951</v>
      </c>
      <c r="I1441" s="4" t="s">
        <v>3711</v>
      </c>
      <c r="J1441" s="4">
        <v>100339239</v>
      </c>
      <c r="K1441" s="4" t="s">
        <v>1028</v>
      </c>
      <c r="L1441" s="4">
        <v>1</v>
      </c>
      <c r="M1441" s="4" t="s">
        <v>77</v>
      </c>
      <c r="N1441" s="4">
        <v>52.41</v>
      </c>
      <c r="O1441" s="4">
        <v>21.79</v>
      </c>
      <c r="P1441" s="4" t="s">
        <v>78</v>
      </c>
      <c r="Q1441" s="77">
        <v>45281.676388888889</v>
      </c>
      <c r="R1441" s="4">
        <v>52.41</v>
      </c>
      <c r="S1441" s="4">
        <v>21.79</v>
      </c>
      <c r="T1441" s="4" t="str">
        <f>VLOOKUP(E1441,zamiana!A:B,2,0)</f>
        <v>ALSTOM (ex. BT) CZL</v>
      </c>
    </row>
    <row r="1442" spans="1:20" x14ac:dyDescent="0.3">
      <c r="A1442" s="4" t="s">
        <v>7052</v>
      </c>
      <c r="B1442" s="76">
        <v>45182</v>
      </c>
      <c r="C1442" s="76">
        <v>45182</v>
      </c>
      <c r="D1442" s="76">
        <v>45243</v>
      </c>
      <c r="E1442" s="4" t="s">
        <v>951</v>
      </c>
      <c r="F1442" s="4" t="s">
        <v>952</v>
      </c>
      <c r="G1442" s="4" t="s">
        <v>942</v>
      </c>
      <c r="H1442" s="4" t="s">
        <v>951</v>
      </c>
      <c r="I1442" s="4" t="s">
        <v>3711</v>
      </c>
      <c r="J1442" s="4">
        <v>100339239</v>
      </c>
      <c r="K1442" s="4" t="s">
        <v>1028</v>
      </c>
      <c r="L1442" s="4">
        <v>1</v>
      </c>
      <c r="M1442" s="4" t="s">
        <v>77</v>
      </c>
      <c r="N1442" s="4">
        <v>52.41</v>
      </c>
      <c r="O1442" s="4">
        <v>21.79</v>
      </c>
      <c r="P1442" s="4" t="s">
        <v>78</v>
      </c>
      <c r="Q1442" s="77">
        <v>45281.676388888889</v>
      </c>
      <c r="R1442" s="4">
        <v>52.41</v>
      </c>
      <c r="S1442" s="4">
        <v>21.79</v>
      </c>
      <c r="T1442" s="4" t="str">
        <f>VLOOKUP(E1442,zamiana!A:B,2,0)</f>
        <v>ALSTOM (ex. BT) CZL</v>
      </c>
    </row>
    <row r="1443" spans="1:20" x14ac:dyDescent="0.3">
      <c r="A1443" s="4" t="s">
        <v>7052</v>
      </c>
      <c r="B1443" s="76">
        <v>45182</v>
      </c>
      <c r="C1443" s="76">
        <v>45182</v>
      </c>
      <c r="D1443" s="76">
        <v>45243</v>
      </c>
      <c r="E1443" s="4" t="s">
        <v>951</v>
      </c>
      <c r="F1443" s="4" t="s">
        <v>952</v>
      </c>
      <c r="G1443" s="4" t="s">
        <v>942</v>
      </c>
      <c r="H1443" s="4" t="s">
        <v>951</v>
      </c>
      <c r="I1443" s="4" t="s">
        <v>3613</v>
      </c>
      <c r="J1443" s="4">
        <v>100329383</v>
      </c>
      <c r="K1443" s="4" t="s">
        <v>1028</v>
      </c>
      <c r="L1443" s="4">
        <v>2</v>
      </c>
      <c r="M1443" s="4" t="s">
        <v>77</v>
      </c>
      <c r="N1443" s="4">
        <v>32.79</v>
      </c>
      <c r="O1443" s="4">
        <v>19.27</v>
      </c>
      <c r="P1443" s="4" t="s">
        <v>78</v>
      </c>
      <c r="Q1443" s="77">
        <v>45281.67291666667</v>
      </c>
      <c r="R1443" s="4">
        <v>65.58</v>
      </c>
      <c r="S1443" s="4">
        <v>38.54</v>
      </c>
      <c r="T1443" s="4" t="str">
        <f>VLOOKUP(E1443,zamiana!A:B,2,0)</f>
        <v>ALSTOM (ex. BT) CZL</v>
      </c>
    </row>
    <row r="1444" spans="1:20" x14ac:dyDescent="0.3">
      <c r="A1444" s="4" t="s">
        <v>7052</v>
      </c>
      <c r="B1444" s="76">
        <v>45182</v>
      </c>
      <c r="C1444" s="76">
        <v>45182</v>
      </c>
      <c r="D1444" s="76">
        <v>45243</v>
      </c>
      <c r="E1444" s="4" t="s">
        <v>951</v>
      </c>
      <c r="F1444" s="4" t="s">
        <v>952</v>
      </c>
      <c r="G1444" s="4" t="s">
        <v>942</v>
      </c>
      <c r="H1444" s="4" t="s">
        <v>951</v>
      </c>
      <c r="I1444" s="4" t="s">
        <v>3613</v>
      </c>
      <c r="J1444" s="4">
        <v>100329383</v>
      </c>
      <c r="K1444" s="4" t="s">
        <v>1028</v>
      </c>
      <c r="L1444" s="4">
        <v>2</v>
      </c>
      <c r="M1444" s="4" t="s">
        <v>77</v>
      </c>
      <c r="N1444" s="4">
        <v>32.79</v>
      </c>
      <c r="O1444" s="4">
        <v>19.27</v>
      </c>
      <c r="P1444" s="4" t="s">
        <v>78</v>
      </c>
      <c r="Q1444" s="77">
        <v>45281.67291666667</v>
      </c>
      <c r="R1444" s="4">
        <v>65.58</v>
      </c>
      <c r="S1444" s="4">
        <v>38.54</v>
      </c>
      <c r="T1444" s="4" t="str">
        <f>VLOOKUP(E1444,zamiana!A:B,2,0)</f>
        <v>ALSTOM (ex. BT) CZL</v>
      </c>
    </row>
    <row r="1445" spans="1:20" x14ac:dyDescent="0.3">
      <c r="A1445" s="4" t="s">
        <v>7052</v>
      </c>
      <c r="B1445" s="76">
        <v>45182</v>
      </c>
      <c r="C1445" s="76">
        <v>45182</v>
      </c>
      <c r="D1445" s="76">
        <v>45243</v>
      </c>
      <c r="E1445" s="4" t="s">
        <v>951</v>
      </c>
      <c r="F1445" s="4" t="s">
        <v>952</v>
      </c>
      <c r="G1445" s="4" t="s">
        <v>942</v>
      </c>
      <c r="H1445" s="4" t="s">
        <v>951</v>
      </c>
      <c r="I1445" s="4" t="s">
        <v>1462</v>
      </c>
      <c r="J1445" s="4">
        <v>100329382</v>
      </c>
      <c r="K1445" s="4" t="s">
        <v>1028</v>
      </c>
      <c r="L1445" s="4">
        <v>2</v>
      </c>
      <c r="M1445" s="4" t="s">
        <v>77</v>
      </c>
      <c r="N1445" s="4">
        <v>28.38</v>
      </c>
      <c r="O1445" s="4">
        <v>20.51</v>
      </c>
      <c r="P1445" s="4" t="s">
        <v>78</v>
      </c>
      <c r="Q1445" s="77">
        <v>45281.629166666666</v>
      </c>
      <c r="R1445" s="4">
        <v>56.76</v>
      </c>
      <c r="S1445" s="4">
        <v>41.02</v>
      </c>
      <c r="T1445" s="4" t="str">
        <f>VLOOKUP(E1445,zamiana!A:B,2,0)</f>
        <v>ALSTOM (ex. BT) CZL</v>
      </c>
    </row>
    <row r="1446" spans="1:20" x14ac:dyDescent="0.3">
      <c r="A1446" s="4" t="s">
        <v>7052</v>
      </c>
      <c r="B1446" s="76">
        <v>45182</v>
      </c>
      <c r="C1446" s="76">
        <v>45182</v>
      </c>
      <c r="D1446" s="76">
        <v>45243</v>
      </c>
      <c r="E1446" s="4" t="s">
        <v>951</v>
      </c>
      <c r="F1446" s="4" t="s">
        <v>952</v>
      </c>
      <c r="G1446" s="4" t="s">
        <v>942</v>
      </c>
      <c r="H1446" s="4" t="s">
        <v>951</v>
      </c>
      <c r="I1446" s="4" t="s">
        <v>1462</v>
      </c>
      <c r="J1446" s="4">
        <v>100329382</v>
      </c>
      <c r="K1446" s="4" t="s">
        <v>1028</v>
      </c>
      <c r="L1446" s="4">
        <v>2</v>
      </c>
      <c r="M1446" s="4" t="s">
        <v>77</v>
      </c>
      <c r="N1446" s="4">
        <v>28.38</v>
      </c>
      <c r="O1446" s="4">
        <v>20.51</v>
      </c>
      <c r="P1446" s="4" t="s">
        <v>78</v>
      </c>
      <c r="Q1446" s="77">
        <v>45281.629166666666</v>
      </c>
      <c r="R1446" s="4">
        <v>56.76</v>
      </c>
      <c r="S1446" s="4">
        <v>41.02</v>
      </c>
      <c r="T1446" s="4" t="str">
        <f>VLOOKUP(E1446,zamiana!A:B,2,0)</f>
        <v>ALSTOM (ex. BT) CZL</v>
      </c>
    </row>
    <row r="1447" spans="1:20" x14ac:dyDescent="0.3">
      <c r="A1447" s="4" t="s">
        <v>7052</v>
      </c>
      <c r="B1447" s="76">
        <v>45182</v>
      </c>
      <c r="C1447" s="76">
        <v>45182</v>
      </c>
      <c r="D1447" s="76">
        <v>45243</v>
      </c>
      <c r="E1447" s="4" t="s">
        <v>951</v>
      </c>
      <c r="F1447" s="4" t="s">
        <v>952</v>
      </c>
      <c r="G1447" s="4" t="s">
        <v>942</v>
      </c>
      <c r="H1447" s="4" t="s">
        <v>951</v>
      </c>
      <c r="I1447" s="4" t="s">
        <v>1507</v>
      </c>
      <c r="J1447" s="4">
        <v>100320699</v>
      </c>
      <c r="K1447" s="4" t="s">
        <v>1028</v>
      </c>
      <c r="L1447" s="4">
        <v>1</v>
      </c>
      <c r="M1447" s="4" t="s">
        <v>77</v>
      </c>
      <c r="N1447" s="4">
        <v>28.85</v>
      </c>
      <c r="O1447" s="4">
        <v>22.55</v>
      </c>
      <c r="P1447" s="4" t="s">
        <v>78</v>
      </c>
      <c r="Q1447" s="77">
        <v>45281.636111111111</v>
      </c>
      <c r="R1447" s="4">
        <v>28.85</v>
      </c>
      <c r="S1447" s="4">
        <v>22.55</v>
      </c>
      <c r="T1447" s="4" t="str">
        <f>VLOOKUP(E1447,zamiana!A:B,2,0)</f>
        <v>ALSTOM (ex. BT) CZL</v>
      </c>
    </row>
    <row r="1448" spans="1:20" x14ac:dyDescent="0.3">
      <c r="A1448" s="4" t="s">
        <v>7052</v>
      </c>
      <c r="B1448" s="76">
        <v>45182</v>
      </c>
      <c r="C1448" s="76">
        <v>45182</v>
      </c>
      <c r="D1448" s="76">
        <v>45243</v>
      </c>
      <c r="E1448" s="4" t="s">
        <v>951</v>
      </c>
      <c r="F1448" s="4" t="s">
        <v>952</v>
      </c>
      <c r="G1448" s="4" t="s">
        <v>942</v>
      </c>
      <c r="H1448" s="4" t="s">
        <v>951</v>
      </c>
      <c r="I1448" s="4" t="s">
        <v>1507</v>
      </c>
      <c r="J1448" s="4">
        <v>100320699</v>
      </c>
      <c r="K1448" s="4" t="s">
        <v>1028</v>
      </c>
      <c r="L1448" s="4">
        <v>1</v>
      </c>
      <c r="M1448" s="4" t="s">
        <v>77</v>
      </c>
      <c r="N1448" s="4">
        <v>28.85</v>
      </c>
      <c r="O1448" s="4">
        <v>22.55</v>
      </c>
      <c r="P1448" s="4" t="s">
        <v>78</v>
      </c>
      <c r="Q1448" s="77">
        <v>45281.636111111111</v>
      </c>
      <c r="R1448" s="4">
        <v>28.85</v>
      </c>
      <c r="S1448" s="4">
        <v>22.55</v>
      </c>
      <c r="T1448" s="4" t="str">
        <f>VLOOKUP(E1448,zamiana!A:B,2,0)</f>
        <v>ALSTOM (ex. BT) CZL</v>
      </c>
    </row>
    <row r="1449" spans="1:20" x14ac:dyDescent="0.3">
      <c r="A1449" s="4" t="s">
        <v>7052</v>
      </c>
      <c r="B1449" s="76">
        <v>45182</v>
      </c>
      <c r="C1449" s="76">
        <v>45182</v>
      </c>
      <c r="D1449" s="76">
        <v>45243</v>
      </c>
      <c r="E1449" s="4" t="s">
        <v>951</v>
      </c>
      <c r="F1449" s="4" t="s">
        <v>952</v>
      </c>
      <c r="G1449" s="4" t="s">
        <v>942</v>
      </c>
      <c r="H1449" s="4" t="s">
        <v>951</v>
      </c>
      <c r="I1449" s="4" t="s">
        <v>1507</v>
      </c>
      <c r="J1449" s="4">
        <v>100320699</v>
      </c>
      <c r="K1449" s="4" t="s">
        <v>1028</v>
      </c>
      <c r="L1449" s="4">
        <v>1</v>
      </c>
      <c r="M1449" s="4" t="s">
        <v>77</v>
      </c>
      <c r="N1449" s="4">
        <v>28.85</v>
      </c>
      <c r="O1449" s="4">
        <v>22.55</v>
      </c>
      <c r="P1449" s="4" t="s">
        <v>78</v>
      </c>
      <c r="Q1449" s="77">
        <v>45281.636111111111</v>
      </c>
      <c r="R1449" s="4">
        <v>28.85</v>
      </c>
      <c r="S1449" s="4">
        <v>22.55</v>
      </c>
      <c r="T1449" s="4" t="str">
        <f>VLOOKUP(E1449,zamiana!A:B,2,0)</f>
        <v>ALSTOM (ex. BT) CZL</v>
      </c>
    </row>
    <row r="1450" spans="1:20" x14ac:dyDescent="0.3">
      <c r="A1450" s="4" t="s">
        <v>7052</v>
      </c>
      <c r="B1450" s="76">
        <v>45182</v>
      </c>
      <c r="C1450" s="76">
        <v>45182</v>
      </c>
      <c r="D1450" s="76">
        <v>45243</v>
      </c>
      <c r="E1450" s="4" t="s">
        <v>951</v>
      </c>
      <c r="F1450" s="4" t="s">
        <v>952</v>
      </c>
      <c r="G1450" s="4" t="s">
        <v>942</v>
      </c>
      <c r="H1450" s="4" t="s">
        <v>951</v>
      </c>
      <c r="I1450" s="4" t="s">
        <v>1507</v>
      </c>
      <c r="J1450" s="4">
        <v>100320699</v>
      </c>
      <c r="K1450" s="4" t="s">
        <v>1028</v>
      </c>
      <c r="L1450" s="4">
        <v>1</v>
      </c>
      <c r="M1450" s="4" t="s">
        <v>77</v>
      </c>
      <c r="N1450" s="4">
        <v>28.85</v>
      </c>
      <c r="O1450" s="4">
        <v>22.55</v>
      </c>
      <c r="P1450" s="4" t="s">
        <v>78</v>
      </c>
      <c r="Q1450" s="77">
        <v>45281.636111111111</v>
      </c>
      <c r="R1450" s="4">
        <v>28.85</v>
      </c>
      <c r="S1450" s="4">
        <v>22.55</v>
      </c>
      <c r="T1450" s="4" t="str">
        <f>VLOOKUP(E1450,zamiana!A:B,2,0)</f>
        <v>ALSTOM (ex. BT) CZL</v>
      </c>
    </row>
    <row r="1451" spans="1:20" x14ac:dyDescent="0.3">
      <c r="A1451" s="4" t="s">
        <v>7052</v>
      </c>
      <c r="B1451" s="76">
        <v>45182</v>
      </c>
      <c r="C1451" s="76">
        <v>45182</v>
      </c>
      <c r="D1451" s="76">
        <v>45243</v>
      </c>
      <c r="E1451" s="4" t="s">
        <v>951</v>
      </c>
      <c r="F1451" s="4" t="s">
        <v>952</v>
      </c>
      <c r="G1451" s="4" t="s">
        <v>942</v>
      </c>
      <c r="H1451" s="4" t="s">
        <v>951</v>
      </c>
      <c r="I1451" s="4" t="s">
        <v>1502</v>
      </c>
      <c r="J1451" s="4">
        <v>100320686</v>
      </c>
      <c r="K1451" s="4" t="s">
        <v>1028</v>
      </c>
      <c r="L1451" s="4">
        <v>1</v>
      </c>
      <c r="M1451" s="4" t="s">
        <v>77</v>
      </c>
      <c r="N1451" s="4">
        <v>27.54</v>
      </c>
      <c r="O1451" s="4">
        <v>22.22</v>
      </c>
      <c r="P1451" s="4" t="s">
        <v>78</v>
      </c>
      <c r="Q1451" s="77">
        <v>45281.631249999999</v>
      </c>
      <c r="R1451" s="4">
        <v>27.54</v>
      </c>
      <c r="S1451" s="4">
        <v>22.22</v>
      </c>
      <c r="T1451" s="4" t="str">
        <f>VLOOKUP(E1451,zamiana!A:B,2,0)</f>
        <v>ALSTOM (ex. BT) CZL</v>
      </c>
    </row>
    <row r="1452" spans="1:20" x14ac:dyDescent="0.3">
      <c r="A1452" s="4" t="s">
        <v>7052</v>
      </c>
      <c r="B1452" s="76">
        <v>45182</v>
      </c>
      <c r="C1452" s="76">
        <v>45182</v>
      </c>
      <c r="D1452" s="76">
        <v>45243</v>
      </c>
      <c r="E1452" s="4" t="s">
        <v>951</v>
      </c>
      <c r="F1452" s="4" t="s">
        <v>952</v>
      </c>
      <c r="G1452" s="4" t="s">
        <v>942</v>
      </c>
      <c r="H1452" s="4" t="s">
        <v>951</v>
      </c>
      <c r="I1452" s="4" t="s">
        <v>1502</v>
      </c>
      <c r="J1452" s="4">
        <v>100320686</v>
      </c>
      <c r="K1452" s="4" t="s">
        <v>1028</v>
      </c>
      <c r="L1452" s="4">
        <v>1</v>
      </c>
      <c r="M1452" s="4" t="s">
        <v>77</v>
      </c>
      <c r="N1452" s="4">
        <v>27.54</v>
      </c>
      <c r="O1452" s="4">
        <v>22.22</v>
      </c>
      <c r="P1452" s="4" t="s">
        <v>78</v>
      </c>
      <c r="Q1452" s="77">
        <v>45281.631249999999</v>
      </c>
      <c r="R1452" s="4">
        <v>27.54</v>
      </c>
      <c r="S1452" s="4">
        <v>22.22</v>
      </c>
      <c r="T1452" s="4" t="str">
        <f>VLOOKUP(E1452,zamiana!A:B,2,0)</f>
        <v>ALSTOM (ex. BT) CZL</v>
      </c>
    </row>
    <row r="1453" spans="1:20" x14ac:dyDescent="0.3">
      <c r="A1453" s="4" t="s">
        <v>7052</v>
      </c>
      <c r="B1453" s="76">
        <v>45182</v>
      </c>
      <c r="C1453" s="76">
        <v>45182</v>
      </c>
      <c r="D1453" s="76">
        <v>45243</v>
      </c>
      <c r="E1453" s="4" t="s">
        <v>951</v>
      </c>
      <c r="F1453" s="4" t="s">
        <v>952</v>
      </c>
      <c r="G1453" s="4" t="s">
        <v>942</v>
      </c>
      <c r="H1453" s="4" t="s">
        <v>951</v>
      </c>
      <c r="I1453" s="4" t="s">
        <v>1502</v>
      </c>
      <c r="J1453" s="4">
        <v>100320686</v>
      </c>
      <c r="K1453" s="4" t="s">
        <v>1028</v>
      </c>
      <c r="L1453" s="4">
        <v>1</v>
      </c>
      <c r="M1453" s="4" t="s">
        <v>77</v>
      </c>
      <c r="N1453" s="4">
        <v>27.54</v>
      </c>
      <c r="O1453" s="4">
        <v>22.22</v>
      </c>
      <c r="P1453" s="4" t="s">
        <v>78</v>
      </c>
      <c r="Q1453" s="77">
        <v>45281.631249999999</v>
      </c>
      <c r="R1453" s="4">
        <v>27.54</v>
      </c>
      <c r="S1453" s="4">
        <v>22.22</v>
      </c>
      <c r="T1453" s="4" t="str">
        <f>VLOOKUP(E1453,zamiana!A:B,2,0)</f>
        <v>ALSTOM (ex. BT) CZL</v>
      </c>
    </row>
    <row r="1454" spans="1:20" x14ac:dyDescent="0.3">
      <c r="A1454" s="4" t="s">
        <v>7052</v>
      </c>
      <c r="B1454" s="76">
        <v>45182</v>
      </c>
      <c r="C1454" s="76">
        <v>45182</v>
      </c>
      <c r="D1454" s="76">
        <v>45243</v>
      </c>
      <c r="E1454" s="4" t="s">
        <v>951</v>
      </c>
      <c r="F1454" s="4" t="s">
        <v>952</v>
      </c>
      <c r="G1454" s="4" t="s">
        <v>942</v>
      </c>
      <c r="H1454" s="4" t="s">
        <v>951</v>
      </c>
      <c r="I1454" s="4" t="s">
        <v>1502</v>
      </c>
      <c r="J1454" s="4">
        <v>100320686</v>
      </c>
      <c r="K1454" s="4" t="s">
        <v>1028</v>
      </c>
      <c r="L1454" s="4">
        <v>1</v>
      </c>
      <c r="M1454" s="4" t="s">
        <v>77</v>
      </c>
      <c r="N1454" s="4">
        <v>27.54</v>
      </c>
      <c r="O1454" s="4">
        <v>22.22</v>
      </c>
      <c r="P1454" s="4" t="s">
        <v>78</v>
      </c>
      <c r="Q1454" s="77">
        <v>45281.631249999999</v>
      </c>
      <c r="R1454" s="4">
        <v>27.54</v>
      </c>
      <c r="S1454" s="4">
        <v>22.22</v>
      </c>
      <c r="T1454" s="4" t="str">
        <f>VLOOKUP(E1454,zamiana!A:B,2,0)</f>
        <v>ALSTOM (ex. BT) CZL</v>
      </c>
    </row>
    <row r="1455" spans="1:20" x14ac:dyDescent="0.3">
      <c r="A1455" s="4" t="s">
        <v>7052</v>
      </c>
      <c r="B1455" s="76">
        <v>45182</v>
      </c>
      <c r="C1455" s="76">
        <v>45182</v>
      </c>
      <c r="D1455" s="76">
        <v>45243</v>
      </c>
      <c r="E1455" s="4" t="s">
        <v>951</v>
      </c>
      <c r="F1455" s="4" t="s">
        <v>952</v>
      </c>
      <c r="G1455" s="4" t="s">
        <v>942</v>
      </c>
      <c r="H1455" s="4" t="s">
        <v>951</v>
      </c>
      <c r="I1455" s="4" t="s">
        <v>3614</v>
      </c>
      <c r="J1455" s="4">
        <v>100318859</v>
      </c>
      <c r="K1455" s="4" t="s">
        <v>1028</v>
      </c>
      <c r="L1455" s="4">
        <v>1</v>
      </c>
      <c r="M1455" s="4" t="s">
        <v>77</v>
      </c>
      <c r="N1455" s="4">
        <v>353.89</v>
      </c>
      <c r="O1455" s="4">
        <v>239.89</v>
      </c>
      <c r="P1455" s="4" t="s">
        <v>78</v>
      </c>
      <c r="Q1455" s="77">
        <v>45281.642361111109</v>
      </c>
      <c r="R1455" s="4">
        <v>353.89</v>
      </c>
      <c r="S1455" s="4">
        <v>239.89</v>
      </c>
      <c r="T1455" s="4" t="str">
        <f>VLOOKUP(E1455,zamiana!A:B,2,0)</f>
        <v>ALSTOM (ex. BT) CZL</v>
      </c>
    </row>
    <row r="1456" spans="1:20" x14ac:dyDescent="0.3">
      <c r="A1456" s="4" t="s">
        <v>7052</v>
      </c>
      <c r="B1456" s="76">
        <v>45182</v>
      </c>
      <c r="C1456" s="76">
        <v>45182</v>
      </c>
      <c r="D1456" s="76">
        <v>45243</v>
      </c>
      <c r="E1456" s="4" t="s">
        <v>951</v>
      </c>
      <c r="F1456" s="4" t="s">
        <v>952</v>
      </c>
      <c r="G1456" s="4" t="s">
        <v>942</v>
      </c>
      <c r="H1456" s="4" t="s">
        <v>951</v>
      </c>
      <c r="I1456" s="4" t="s">
        <v>3614</v>
      </c>
      <c r="J1456" s="4">
        <v>100318859</v>
      </c>
      <c r="K1456" s="4" t="s">
        <v>1028</v>
      </c>
      <c r="L1456" s="4">
        <v>1</v>
      </c>
      <c r="M1456" s="4" t="s">
        <v>77</v>
      </c>
      <c r="N1456" s="4">
        <v>353.89</v>
      </c>
      <c r="O1456" s="4">
        <v>239.89</v>
      </c>
      <c r="P1456" s="4" t="s">
        <v>78</v>
      </c>
      <c r="Q1456" s="77">
        <v>45281.642361111109</v>
      </c>
      <c r="R1456" s="4">
        <v>353.89</v>
      </c>
      <c r="S1456" s="4">
        <v>239.89</v>
      </c>
      <c r="T1456" s="4" t="str">
        <f>VLOOKUP(E1456,zamiana!A:B,2,0)</f>
        <v>ALSTOM (ex. BT) CZL</v>
      </c>
    </row>
    <row r="1457" spans="1:20" x14ac:dyDescent="0.3">
      <c r="A1457" s="4" t="s">
        <v>7052</v>
      </c>
      <c r="B1457" s="76">
        <v>45182</v>
      </c>
      <c r="C1457" s="76">
        <v>45182</v>
      </c>
      <c r="D1457" s="76">
        <v>45243</v>
      </c>
      <c r="E1457" s="4" t="s">
        <v>951</v>
      </c>
      <c r="F1457" s="4" t="s">
        <v>952</v>
      </c>
      <c r="G1457" s="4" t="s">
        <v>942</v>
      </c>
      <c r="H1457" s="4" t="s">
        <v>951</v>
      </c>
      <c r="I1457" s="4" t="s">
        <v>3615</v>
      </c>
      <c r="J1457" s="4">
        <v>100314798</v>
      </c>
      <c r="K1457" s="4" t="s">
        <v>1028</v>
      </c>
      <c r="L1457" s="4">
        <v>2</v>
      </c>
      <c r="M1457" s="4" t="s">
        <v>77</v>
      </c>
      <c r="N1457" s="4">
        <v>96.25</v>
      </c>
      <c r="O1457" s="4">
        <v>48.24</v>
      </c>
      <c r="P1457" s="4" t="s">
        <v>78</v>
      </c>
      <c r="Q1457" s="77">
        <v>45281.67291666667</v>
      </c>
      <c r="R1457" s="4">
        <v>192.5</v>
      </c>
      <c r="S1457" s="4">
        <v>96.48</v>
      </c>
      <c r="T1457" s="4" t="str">
        <f>VLOOKUP(E1457,zamiana!A:B,2,0)</f>
        <v>ALSTOM (ex. BT) CZL</v>
      </c>
    </row>
    <row r="1458" spans="1:20" x14ac:dyDescent="0.3">
      <c r="A1458" s="4" t="s">
        <v>7052</v>
      </c>
      <c r="B1458" s="76">
        <v>45182</v>
      </c>
      <c r="C1458" s="76">
        <v>45182</v>
      </c>
      <c r="D1458" s="76">
        <v>45243</v>
      </c>
      <c r="E1458" s="4" t="s">
        <v>951</v>
      </c>
      <c r="F1458" s="4" t="s">
        <v>952</v>
      </c>
      <c r="G1458" s="4" t="s">
        <v>942</v>
      </c>
      <c r="H1458" s="4" t="s">
        <v>951</v>
      </c>
      <c r="I1458" s="4" t="s">
        <v>3615</v>
      </c>
      <c r="J1458" s="4">
        <v>100314798</v>
      </c>
      <c r="K1458" s="4" t="s">
        <v>1028</v>
      </c>
      <c r="L1458" s="4">
        <v>2</v>
      </c>
      <c r="M1458" s="4" t="s">
        <v>77</v>
      </c>
      <c r="N1458" s="4">
        <v>96.25</v>
      </c>
      <c r="O1458" s="4">
        <v>48.24</v>
      </c>
      <c r="P1458" s="4" t="s">
        <v>78</v>
      </c>
      <c r="Q1458" s="77">
        <v>45281.67291666667</v>
      </c>
      <c r="R1458" s="4">
        <v>192.5</v>
      </c>
      <c r="S1458" s="4">
        <v>96.48</v>
      </c>
      <c r="T1458" s="4" t="str">
        <f>VLOOKUP(E1458,zamiana!A:B,2,0)</f>
        <v>ALSTOM (ex. BT) CZL</v>
      </c>
    </row>
    <row r="1459" spans="1:20" x14ac:dyDescent="0.3">
      <c r="A1459" s="4" t="s">
        <v>7052</v>
      </c>
      <c r="B1459" s="76">
        <v>45182</v>
      </c>
      <c r="C1459" s="76">
        <v>45182</v>
      </c>
      <c r="D1459" s="76">
        <v>45243</v>
      </c>
      <c r="E1459" s="4" t="s">
        <v>951</v>
      </c>
      <c r="F1459" s="4" t="s">
        <v>952</v>
      </c>
      <c r="G1459" s="4" t="s">
        <v>942</v>
      </c>
      <c r="H1459" s="4" t="s">
        <v>951</v>
      </c>
      <c r="I1459" s="4" t="s">
        <v>1420</v>
      </c>
      <c r="J1459" s="4">
        <v>100314793</v>
      </c>
      <c r="K1459" s="4" t="s">
        <v>1028</v>
      </c>
      <c r="L1459" s="4">
        <v>1</v>
      </c>
      <c r="M1459" s="4" t="s">
        <v>77</v>
      </c>
      <c r="N1459" s="4">
        <v>23.18</v>
      </c>
      <c r="O1459" s="4">
        <v>21.03</v>
      </c>
      <c r="P1459" s="4" t="s">
        <v>78</v>
      </c>
      <c r="Q1459" s="77">
        <v>45281.636111111111</v>
      </c>
      <c r="R1459" s="4">
        <v>23.18</v>
      </c>
      <c r="S1459" s="4">
        <v>21.03</v>
      </c>
      <c r="T1459" s="4" t="str">
        <f>VLOOKUP(E1459,zamiana!A:B,2,0)</f>
        <v>ALSTOM (ex. BT) CZL</v>
      </c>
    </row>
    <row r="1460" spans="1:20" x14ac:dyDescent="0.3">
      <c r="A1460" s="4" t="s">
        <v>7052</v>
      </c>
      <c r="B1460" s="76">
        <v>45182</v>
      </c>
      <c r="C1460" s="76">
        <v>45182</v>
      </c>
      <c r="D1460" s="76">
        <v>45243</v>
      </c>
      <c r="E1460" s="4" t="s">
        <v>951</v>
      </c>
      <c r="F1460" s="4" t="s">
        <v>952</v>
      </c>
      <c r="G1460" s="4" t="s">
        <v>942</v>
      </c>
      <c r="H1460" s="4" t="s">
        <v>951</v>
      </c>
      <c r="I1460" s="4" t="s">
        <v>1420</v>
      </c>
      <c r="J1460" s="4">
        <v>100314793</v>
      </c>
      <c r="K1460" s="4" t="s">
        <v>1028</v>
      </c>
      <c r="L1460" s="4">
        <v>1</v>
      </c>
      <c r="M1460" s="4" t="s">
        <v>77</v>
      </c>
      <c r="N1460" s="4">
        <v>23.18</v>
      </c>
      <c r="O1460" s="4">
        <v>21.03</v>
      </c>
      <c r="P1460" s="4" t="s">
        <v>78</v>
      </c>
      <c r="Q1460" s="77">
        <v>45281.636111111111</v>
      </c>
      <c r="R1460" s="4">
        <v>23.18</v>
      </c>
      <c r="S1460" s="4">
        <v>21.03</v>
      </c>
      <c r="T1460" s="4" t="str">
        <f>VLOOKUP(E1460,zamiana!A:B,2,0)</f>
        <v>ALSTOM (ex. BT) CZL</v>
      </c>
    </row>
    <row r="1461" spans="1:20" x14ac:dyDescent="0.3">
      <c r="A1461" s="4" t="s">
        <v>7052</v>
      </c>
      <c r="B1461" s="76">
        <v>45182</v>
      </c>
      <c r="C1461" s="76">
        <v>45182</v>
      </c>
      <c r="D1461" s="76">
        <v>45243</v>
      </c>
      <c r="E1461" s="4" t="s">
        <v>951</v>
      </c>
      <c r="F1461" s="4" t="s">
        <v>952</v>
      </c>
      <c r="G1461" s="4" t="s">
        <v>942</v>
      </c>
      <c r="H1461" s="4" t="s">
        <v>951</v>
      </c>
      <c r="I1461" s="4" t="s">
        <v>1420</v>
      </c>
      <c r="J1461" s="4">
        <v>100314793</v>
      </c>
      <c r="K1461" s="4" t="s">
        <v>1028</v>
      </c>
      <c r="L1461" s="4">
        <v>1</v>
      </c>
      <c r="M1461" s="4" t="s">
        <v>77</v>
      </c>
      <c r="N1461" s="4">
        <v>23.18</v>
      </c>
      <c r="O1461" s="4">
        <v>21.03</v>
      </c>
      <c r="P1461" s="4" t="s">
        <v>78</v>
      </c>
      <c r="Q1461" s="77">
        <v>45281.636111111111</v>
      </c>
      <c r="R1461" s="4">
        <v>23.18</v>
      </c>
      <c r="S1461" s="4">
        <v>21.03</v>
      </c>
      <c r="T1461" s="4" t="str">
        <f>VLOOKUP(E1461,zamiana!A:B,2,0)</f>
        <v>ALSTOM (ex. BT) CZL</v>
      </c>
    </row>
    <row r="1462" spans="1:20" x14ac:dyDescent="0.3">
      <c r="A1462" s="4" t="s">
        <v>7052</v>
      </c>
      <c r="B1462" s="76">
        <v>45182</v>
      </c>
      <c r="C1462" s="76">
        <v>45182</v>
      </c>
      <c r="D1462" s="76">
        <v>45243</v>
      </c>
      <c r="E1462" s="4" t="s">
        <v>951</v>
      </c>
      <c r="F1462" s="4" t="s">
        <v>952</v>
      </c>
      <c r="G1462" s="4" t="s">
        <v>942</v>
      </c>
      <c r="H1462" s="4" t="s">
        <v>951</v>
      </c>
      <c r="I1462" s="4" t="s">
        <v>1420</v>
      </c>
      <c r="J1462" s="4">
        <v>100314793</v>
      </c>
      <c r="K1462" s="4" t="s">
        <v>1028</v>
      </c>
      <c r="L1462" s="4">
        <v>1</v>
      </c>
      <c r="M1462" s="4" t="s">
        <v>77</v>
      </c>
      <c r="N1462" s="4">
        <v>23.18</v>
      </c>
      <c r="O1462" s="4">
        <v>21.03</v>
      </c>
      <c r="P1462" s="4" t="s">
        <v>78</v>
      </c>
      <c r="Q1462" s="77">
        <v>45281.636111111111</v>
      </c>
      <c r="R1462" s="4">
        <v>23.18</v>
      </c>
      <c r="S1462" s="4">
        <v>21.03</v>
      </c>
      <c r="T1462" s="4" t="str">
        <f>VLOOKUP(E1462,zamiana!A:B,2,0)</f>
        <v>ALSTOM (ex. BT) CZL</v>
      </c>
    </row>
    <row r="1463" spans="1:20" x14ac:dyDescent="0.3">
      <c r="A1463" s="4" t="s">
        <v>7052</v>
      </c>
      <c r="B1463" s="76">
        <v>45182</v>
      </c>
      <c r="C1463" s="76">
        <v>45182</v>
      </c>
      <c r="D1463" s="76">
        <v>45243</v>
      </c>
      <c r="E1463" s="4" t="s">
        <v>951</v>
      </c>
      <c r="F1463" s="4" t="s">
        <v>952</v>
      </c>
      <c r="G1463" s="4" t="s">
        <v>942</v>
      </c>
      <c r="H1463" s="4" t="s">
        <v>951</v>
      </c>
      <c r="I1463" s="4" t="s">
        <v>4063</v>
      </c>
      <c r="J1463" s="4">
        <v>100314735</v>
      </c>
      <c r="K1463" s="4" t="s">
        <v>1028</v>
      </c>
      <c r="L1463" s="4">
        <v>1</v>
      </c>
      <c r="M1463" s="4" t="s">
        <v>77</v>
      </c>
      <c r="N1463" s="4">
        <v>34.89</v>
      </c>
      <c r="O1463" s="4">
        <v>18.14</v>
      </c>
      <c r="P1463" s="4" t="s">
        <v>78</v>
      </c>
      <c r="Q1463" s="77">
        <v>45281.667361111111</v>
      </c>
      <c r="R1463" s="4">
        <v>34.89</v>
      </c>
      <c r="S1463" s="4">
        <v>18.14</v>
      </c>
      <c r="T1463" s="4" t="str">
        <f>VLOOKUP(E1463,zamiana!A:B,2,0)</f>
        <v>ALSTOM (ex. BT) CZL</v>
      </c>
    </row>
    <row r="1464" spans="1:20" x14ac:dyDescent="0.3">
      <c r="A1464" s="4" t="s">
        <v>7052</v>
      </c>
      <c r="B1464" s="76">
        <v>45182</v>
      </c>
      <c r="C1464" s="76">
        <v>45182</v>
      </c>
      <c r="D1464" s="76">
        <v>45243</v>
      </c>
      <c r="E1464" s="4" t="s">
        <v>951</v>
      </c>
      <c r="F1464" s="4" t="s">
        <v>952</v>
      </c>
      <c r="G1464" s="4" t="s">
        <v>942</v>
      </c>
      <c r="H1464" s="4" t="s">
        <v>951</v>
      </c>
      <c r="I1464" s="4" t="s">
        <v>4063</v>
      </c>
      <c r="J1464" s="4">
        <v>100314735</v>
      </c>
      <c r="K1464" s="4" t="s">
        <v>1028</v>
      </c>
      <c r="L1464" s="4">
        <v>1</v>
      </c>
      <c r="M1464" s="4" t="s">
        <v>77</v>
      </c>
      <c r="N1464" s="4">
        <v>34.89</v>
      </c>
      <c r="O1464" s="4">
        <v>18.14</v>
      </c>
      <c r="P1464" s="4" t="s">
        <v>78</v>
      </c>
      <c r="Q1464" s="77">
        <v>45281.667361111111</v>
      </c>
      <c r="R1464" s="4">
        <v>34.89</v>
      </c>
      <c r="S1464" s="4">
        <v>18.14</v>
      </c>
      <c r="T1464" s="4" t="str">
        <f>VLOOKUP(E1464,zamiana!A:B,2,0)</f>
        <v>ALSTOM (ex. BT) CZL</v>
      </c>
    </row>
    <row r="1465" spans="1:20" x14ac:dyDescent="0.3">
      <c r="A1465" s="4" t="s">
        <v>7052</v>
      </c>
      <c r="B1465" s="76">
        <v>45182</v>
      </c>
      <c r="C1465" s="76">
        <v>45182</v>
      </c>
      <c r="D1465" s="76">
        <v>45243</v>
      </c>
      <c r="E1465" s="4" t="s">
        <v>951</v>
      </c>
      <c r="F1465" s="4" t="s">
        <v>952</v>
      </c>
      <c r="G1465" s="4" t="s">
        <v>942</v>
      </c>
      <c r="H1465" s="4" t="s">
        <v>951</v>
      </c>
      <c r="I1465" s="4" t="s">
        <v>4063</v>
      </c>
      <c r="J1465" s="4">
        <v>100314735</v>
      </c>
      <c r="K1465" s="4" t="s">
        <v>1028</v>
      </c>
      <c r="L1465" s="4">
        <v>1</v>
      </c>
      <c r="M1465" s="4" t="s">
        <v>77</v>
      </c>
      <c r="N1465" s="4">
        <v>34.89</v>
      </c>
      <c r="O1465" s="4">
        <v>18.14</v>
      </c>
      <c r="P1465" s="4" t="s">
        <v>78</v>
      </c>
      <c r="Q1465" s="77">
        <v>45281.667361111111</v>
      </c>
      <c r="R1465" s="4">
        <v>34.89</v>
      </c>
      <c r="S1465" s="4">
        <v>18.14</v>
      </c>
      <c r="T1465" s="4" t="str">
        <f>VLOOKUP(E1465,zamiana!A:B,2,0)</f>
        <v>ALSTOM (ex. BT) CZL</v>
      </c>
    </row>
    <row r="1466" spans="1:20" x14ac:dyDescent="0.3">
      <c r="A1466" s="4" t="s">
        <v>7052</v>
      </c>
      <c r="B1466" s="76">
        <v>45182</v>
      </c>
      <c r="C1466" s="76">
        <v>45182</v>
      </c>
      <c r="D1466" s="76">
        <v>45243</v>
      </c>
      <c r="E1466" s="4" t="s">
        <v>951</v>
      </c>
      <c r="F1466" s="4" t="s">
        <v>952</v>
      </c>
      <c r="G1466" s="4" t="s">
        <v>942</v>
      </c>
      <c r="H1466" s="4" t="s">
        <v>951</v>
      </c>
      <c r="I1466" s="4" t="s">
        <v>4063</v>
      </c>
      <c r="J1466" s="4">
        <v>100314735</v>
      </c>
      <c r="K1466" s="4" t="s">
        <v>1028</v>
      </c>
      <c r="L1466" s="4">
        <v>1</v>
      </c>
      <c r="M1466" s="4" t="s">
        <v>77</v>
      </c>
      <c r="N1466" s="4">
        <v>34.89</v>
      </c>
      <c r="O1466" s="4">
        <v>18.14</v>
      </c>
      <c r="P1466" s="4" t="s">
        <v>78</v>
      </c>
      <c r="Q1466" s="77">
        <v>45281.667361111111</v>
      </c>
      <c r="R1466" s="4">
        <v>34.89</v>
      </c>
      <c r="S1466" s="4">
        <v>18.14</v>
      </c>
      <c r="T1466" s="4" t="str">
        <f>VLOOKUP(E1466,zamiana!A:B,2,0)</f>
        <v>ALSTOM (ex. BT) CZL</v>
      </c>
    </row>
    <row r="1467" spans="1:20" x14ac:dyDescent="0.3">
      <c r="A1467" s="4" t="s">
        <v>7052</v>
      </c>
      <c r="B1467" s="76">
        <v>45182</v>
      </c>
      <c r="C1467" s="76">
        <v>45182</v>
      </c>
      <c r="D1467" s="76">
        <v>45243</v>
      </c>
      <c r="E1467" s="4" t="s">
        <v>951</v>
      </c>
      <c r="F1467" s="4" t="s">
        <v>952</v>
      </c>
      <c r="G1467" s="4" t="s">
        <v>942</v>
      </c>
      <c r="H1467" s="4" t="s">
        <v>951</v>
      </c>
      <c r="I1467" s="4" t="s">
        <v>4063</v>
      </c>
      <c r="J1467" s="4">
        <v>100314735</v>
      </c>
      <c r="K1467" s="4" t="s">
        <v>1028</v>
      </c>
      <c r="L1467" s="4">
        <v>1</v>
      </c>
      <c r="M1467" s="4" t="s">
        <v>77</v>
      </c>
      <c r="N1467" s="4">
        <v>34.89</v>
      </c>
      <c r="O1467" s="4">
        <v>18.14</v>
      </c>
      <c r="P1467" s="4" t="s">
        <v>78</v>
      </c>
      <c r="Q1467" s="77">
        <v>45281.667361111111</v>
      </c>
      <c r="R1467" s="4">
        <v>34.89</v>
      </c>
      <c r="S1467" s="4">
        <v>18.14</v>
      </c>
      <c r="T1467" s="4" t="str">
        <f>VLOOKUP(E1467,zamiana!A:B,2,0)</f>
        <v>ALSTOM (ex. BT) CZL</v>
      </c>
    </row>
    <row r="1468" spans="1:20" x14ac:dyDescent="0.3">
      <c r="A1468" s="4" t="s">
        <v>7052</v>
      </c>
      <c r="B1468" s="76">
        <v>45182</v>
      </c>
      <c r="C1468" s="76">
        <v>45182</v>
      </c>
      <c r="D1468" s="76">
        <v>45243</v>
      </c>
      <c r="E1468" s="4" t="s">
        <v>951</v>
      </c>
      <c r="F1468" s="4" t="s">
        <v>952</v>
      </c>
      <c r="G1468" s="4" t="s">
        <v>942</v>
      </c>
      <c r="H1468" s="4" t="s">
        <v>951</v>
      </c>
      <c r="I1468" s="4" t="s">
        <v>4063</v>
      </c>
      <c r="J1468" s="4">
        <v>100314735</v>
      </c>
      <c r="K1468" s="4" t="s">
        <v>1028</v>
      </c>
      <c r="L1468" s="4">
        <v>1</v>
      </c>
      <c r="M1468" s="4" t="s">
        <v>77</v>
      </c>
      <c r="N1468" s="4">
        <v>34.89</v>
      </c>
      <c r="O1468" s="4">
        <v>18.14</v>
      </c>
      <c r="P1468" s="4" t="s">
        <v>78</v>
      </c>
      <c r="Q1468" s="77">
        <v>45281.667361111111</v>
      </c>
      <c r="R1468" s="4">
        <v>34.89</v>
      </c>
      <c r="S1468" s="4">
        <v>18.14</v>
      </c>
      <c r="T1468" s="4" t="str">
        <f>VLOOKUP(E1468,zamiana!A:B,2,0)</f>
        <v>ALSTOM (ex. BT) CZL</v>
      </c>
    </row>
    <row r="1469" spans="1:20" x14ac:dyDescent="0.3">
      <c r="A1469" s="4" t="s">
        <v>7052</v>
      </c>
      <c r="B1469" s="76">
        <v>45182</v>
      </c>
      <c r="C1469" s="76">
        <v>45182</v>
      </c>
      <c r="D1469" s="76">
        <v>45243</v>
      </c>
      <c r="E1469" s="4" t="s">
        <v>951</v>
      </c>
      <c r="F1469" s="4" t="s">
        <v>952</v>
      </c>
      <c r="G1469" s="4" t="s">
        <v>942</v>
      </c>
      <c r="H1469" s="4" t="s">
        <v>951</v>
      </c>
      <c r="I1469" s="4" t="s">
        <v>4063</v>
      </c>
      <c r="J1469" s="4">
        <v>100314735</v>
      </c>
      <c r="K1469" s="4" t="s">
        <v>1028</v>
      </c>
      <c r="L1469" s="4">
        <v>1</v>
      </c>
      <c r="M1469" s="4" t="s">
        <v>77</v>
      </c>
      <c r="N1469" s="4">
        <v>34.89</v>
      </c>
      <c r="O1469" s="4">
        <v>18.14</v>
      </c>
      <c r="P1469" s="4" t="s">
        <v>78</v>
      </c>
      <c r="Q1469" s="77">
        <v>45281.667361111111</v>
      </c>
      <c r="R1469" s="4">
        <v>34.89</v>
      </c>
      <c r="S1469" s="4">
        <v>18.14</v>
      </c>
      <c r="T1469" s="4" t="str">
        <f>VLOOKUP(E1469,zamiana!A:B,2,0)</f>
        <v>ALSTOM (ex. BT) CZL</v>
      </c>
    </row>
    <row r="1470" spans="1:20" x14ac:dyDescent="0.3">
      <c r="A1470" s="4" t="s">
        <v>7052</v>
      </c>
      <c r="B1470" s="76">
        <v>45182</v>
      </c>
      <c r="C1470" s="76">
        <v>45182</v>
      </c>
      <c r="D1470" s="76">
        <v>45243</v>
      </c>
      <c r="E1470" s="4" t="s">
        <v>951</v>
      </c>
      <c r="F1470" s="4" t="s">
        <v>952</v>
      </c>
      <c r="G1470" s="4" t="s">
        <v>942</v>
      </c>
      <c r="H1470" s="4" t="s">
        <v>951</v>
      </c>
      <c r="I1470" s="4" t="s">
        <v>4063</v>
      </c>
      <c r="J1470" s="4">
        <v>100314735</v>
      </c>
      <c r="K1470" s="4" t="s">
        <v>1028</v>
      </c>
      <c r="L1470" s="4">
        <v>1</v>
      </c>
      <c r="M1470" s="4" t="s">
        <v>77</v>
      </c>
      <c r="N1470" s="4">
        <v>34.89</v>
      </c>
      <c r="O1470" s="4">
        <v>18.14</v>
      </c>
      <c r="P1470" s="4" t="s">
        <v>78</v>
      </c>
      <c r="Q1470" s="77">
        <v>45281.667361111111</v>
      </c>
      <c r="R1470" s="4">
        <v>34.89</v>
      </c>
      <c r="S1470" s="4">
        <v>18.14</v>
      </c>
      <c r="T1470" s="4" t="str">
        <f>VLOOKUP(E1470,zamiana!A:B,2,0)</f>
        <v>ALSTOM (ex. BT) CZL</v>
      </c>
    </row>
    <row r="1471" spans="1:20" x14ac:dyDescent="0.3">
      <c r="A1471" s="4" t="s">
        <v>7052</v>
      </c>
      <c r="B1471" s="76">
        <v>45182</v>
      </c>
      <c r="C1471" s="76">
        <v>45182</v>
      </c>
      <c r="D1471" s="76">
        <v>45243</v>
      </c>
      <c r="E1471" s="4" t="s">
        <v>951</v>
      </c>
      <c r="F1471" s="4" t="s">
        <v>952</v>
      </c>
      <c r="G1471" s="4" t="s">
        <v>942</v>
      </c>
      <c r="H1471" s="4" t="s">
        <v>951</v>
      </c>
      <c r="I1471" s="4" t="s">
        <v>1889</v>
      </c>
      <c r="J1471" s="4">
        <v>100314733</v>
      </c>
      <c r="K1471" s="4" t="s">
        <v>1028</v>
      </c>
      <c r="L1471" s="4">
        <v>1</v>
      </c>
      <c r="M1471" s="4" t="s">
        <v>77</v>
      </c>
      <c r="N1471" s="4">
        <v>268.83999999999997</v>
      </c>
      <c r="O1471" s="4">
        <v>187.75</v>
      </c>
      <c r="P1471" s="4" t="s">
        <v>78</v>
      </c>
      <c r="Q1471" s="77">
        <v>45281.62777777778</v>
      </c>
      <c r="R1471" s="4">
        <v>268.83999999999997</v>
      </c>
      <c r="S1471" s="4">
        <v>187.75</v>
      </c>
      <c r="T1471" s="4" t="str">
        <f>VLOOKUP(E1471,zamiana!A:B,2,0)</f>
        <v>ALSTOM (ex. BT) CZL</v>
      </c>
    </row>
    <row r="1472" spans="1:20" x14ac:dyDescent="0.3">
      <c r="A1472" s="4" t="s">
        <v>7052</v>
      </c>
      <c r="B1472" s="76">
        <v>45182</v>
      </c>
      <c r="C1472" s="76">
        <v>45182</v>
      </c>
      <c r="D1472" s="76">
        <v>45243</v>
      </c>
      <c r="E1472" s="4" t="s">
        <v>951</v>
      </c>
      <c r="F1472" s="4" t="s">
        <v>952</v>
      </c>
      <c r="G1472" s="4" t="s">
        <v>942</v>
      </c>
      <c r="H1472" s="4" t="s">
        <v>951</v>
      </c>
      <c r="I1472" s="4" t="s">
        <v>1889</v>
      </c>
      <c r="J1472" s="4">
        <v>100314733</v>
      </c>
      <c r="K1472" s="4" t="s">
        <v>1028</v>
      </c>
      <c r="L1472" s="4">
        <v>1</v>
      </c>
      <c r="M1472" s="4" t="s">
        <v>77</v>
      </c>
      <c r="N1472" s="4">
        <v>268.83999999999997</v>
      </c>
      <c r="O1472" s="4">
        <v>187.75</v>
      </c>
      <c r="P1472" s="4" t="s">
        <v>78</v>
      </c>
      <c r="Q1472" s="77">
        <v>45281.62777777778</v>
      </c>
      <c r="R1472" s="4">
        <v>268.83999999999997</v>
      </c>
      <c r="S1472" s="4">
        <v>187.75</v>
      </c>
      <c r="T1472" s="4" t="str">
        <f>VLOOKUP(E1472,zamiana!A:B,2,0)</f>
        <v>ALSTOM (ex. BT) CZL</v>
      </c>
    </row>
    <row r="1473" spans="1:20" x14ac:dyDescent="0.3">
      <c r="A1473" s="4" t="s">
        <v>7052</v>
      </c>
      <c r="B1473" s="76">
        <v>45182</v>
      </c>
      <c r="C1473" s="76">
        <v>45182</v>
      </c>
      <c r="D1473" s="76">
        <v>45243</v>
      </c>
      <c r="E1473" s="4" t="s">
        <v>951</v>
      </c>
      <c r="F1473" s="4" t="s">
        <v>952</v>
      </c>
      <c r="G1473" s="4" t="s">
        <v>942</v>
      </c>
      <c r="H1473" s="4" t="s">
        <v>951</v>
      </c>
      <c r="I1473" s="4" t="s">
        <v>1889</v>
      </c>
      <c r="J1473" s="4">
        <v>100314733</v>
      </c>
      <c r="K1473" s="4" t="s">
        <v>1028</v>
      </c>
      <c r="L1473" s="4">
        <v>1</v>
      </c>
      <c r="M1473" s="4" t="s">
        <v>77</v>
      </c>
      <c r="N1473" s="4">
        <v>268.83999999999997</v>
      </c>
      <c r="O1473" s="4">
        <v>187.75</v>
      </c>
      <c r="P1473" s="4" t="s">
        <v>78</v>
      </c>
      <c r="Q1473" s="77">
        <v>45281.62777777778</v>
      </c>
      <c r="R1473" s="4">
        <v>268.83999999999997</v>
      </c>
      <c r="S1473" s="4">
        <v>187.75</v>
      </c>
      <c r="T1473" s="4" t="str">
        <f>VLOOKUP(E1473,zamiana!A:B,2,0)</f>
        <v>ALSTOM (ex. BT) CZL</v>
      </c>
    </row>
    <row r="1474" spans="1:20" x14ac:dyDescent="0.3">
      <c r="A1474" s="4" t="s">
        <v>7052</v>
      </c>
      <c r="B1474" s="76">
        <v>45182</v>
      </c>
      <c r="C1474" s="76">
        <v>45182</v>
      </c>
      <c r="D1474" s="76">
        <v>45243</v>
      </c>
      <c r="E1474" s="4" t="s">
        <v>951</v>
      </c>
      <c r="F1474" s="4" t="s">
        <v>952</v>
      </c>
      <c r="G1474" s="4" t="s">
        <v>942</v>
      </c>
      <c r="H1474" s="4" t="s">
        <v>951</v>
      </c>
      <c r="I1474" s="4" t="s">
        <v>1889</v>
      </c>
      <c r="J1474" s="4">
        <v>100314733</v>
      </c>
      <c r="K1474" s="4" t="s">
        <v>1028</v>
      </c>
      <c r="L1474" s="4">
        <v>1</v>
      </c>
      <c r="M1474" s="4" t="s">
        <v>77</v>
      </c>
      <c r="N1474" s="4">
        <v>268.83999999999997</v>
      </c>
      <c r="O1474" s="4">
        <v>187.75</v>
      </c>
      <c r="P1474" s="4" t="s">
        <v>78</v>
      </c>
      <c r="Q1474" s="77">
        <v>45281.62777777778</v>
      </c>
      <c r="R1474" s="4">
        <v>268.83999999999997</v>
      </c>
      <c r="S1474" s="4">
        <v>187.75</v>
      </c>
      <c r="T1474" s="4" t="str">
        <f>VLOOKUP(E1474,zamiana!A:B,2,0)</f>
        <v>ALSTOM (ex. BT) CZL</v>
      </c>
    </row>
    <row r="1475" spans="1:20" x14ac:dyDescent="0.3">
      <c r="A1475" s="4" t="s">
        <v>7052</v>
      </c>
      <c r="B1475" s="76">
        <v>45182</v>
      </c>
      <c r="C1475" s="76">
        <v>45182</v>
      </c>
      <c r="D1475" s="76">
        <v>45243</v>
      </c>
      <c r="E1475" s="4" t="s">
        <v>951</v>
      </c>
      <c r="F1475" s="4" t="s">
        <v>952</v>
      </c>
      <c r="G1475" s="4" t="s">
        <v>942</v>
      </c>
      <c r="H1475" s="4" t="s">
        <v>951</v>
      </c>
      <c r="I1475" s="4" t="s">
        <v>1889</v>
      </c>
      <c r="J1475" s="4">
        <v>100314733</v>
      </c>
      <c r="K1475" s="4" t="s">
        <v>1028</v>
      </c>
      <c r="L1475" s="4">
        <v>1</v>
      </c>
      <c r="M1475" s="4" t="s">
        <v>77</v>
      </c>
      <c r="N1475" s="4">
        <v>268.83999999999997</v>
      </c>
      <c r="O1475" s="4">
        <v>187.75</v>
      </c>
      <c r="P1475" s="4" t="s">
        <v>78</v>
      </c>
      <c r="Q1475" s="77">
        <v>45281.62777777778</v>
      </c>
      <c r="R1475" s="4">
        <v>268.83999999999997</v>
      </c>
      <c r="S1475" s="4">
        <v>187.75</v>
      </c>
      <c r="T1475" s="4" t="str">
        <f>VLOOKUP(E1475,zamiana!A:B,2,0)</f>
        <v>ALSTOM (ex. BT) CZL</v>
      </c>
    </row>
    <row r="1476" spans="1:20" x14ac:dyDescent="0.3">
      <c r="A1476" s="4" t="s">
        <v>7052</v>
      </c>
      <c r="B1476" s="76">
        <v>45182</v>
      </c>
      <c r="C1476" s="76">
        <v>45182</v>
      </c>
      <c r="D1476" s="76">
        <v>45243</v>
      </c>
      <c r="E1476" s="4" t="s">
        <v>951</v>
      </c>
      <c r="F1476" s="4" t="s">
        <v>952</v>
      </c>
      <c r="G1476" s="4" t="s">
        <v>942</v>
      </c>
      <c r="H1476" s="4" t="s">
        <v>951</v>
      </c>
      <c r="I1476" s="4" t="s">
        <v>1889</v>
      </c>
      <c r="J1476" s="4">
        <v>100314733</v>
      </c>
      <c r="K1476" s="4" t="s">
        <v>1028</v>
      </c>
      <c r="L1476" s="4">
        <v>1</v>
      </c>
      <c r="M1476" s="4" t="s">
        <v>77</v>
      </c>
      <c r="N1476" s="4">
        <v>268.83999999999997</v>
      </c>
      <c r="O1476" s="4">
        <v>187.75</v>
      </c>
      <c r="P1476" s="4" t="s">
        <v>78</v>
      </c>
      <c r="Q1476" s="77">
        <v>45281.62777777778</v>
      </c>
      <c r="R1476" s="4">
        <v>268.83999999999997</v>
      </c>
      <c r="S1476" s="4">
        <v>187.75</v>
      </c>
      <c r="T1476" s="4" t="str">
        <f>VLOOKUP(E1476,zamiana!A:B,2,0)</f>
        <v>ALSTOM (ex. BT) CZL</v>
      </c>
    </row>
    <row r="1477" spans="1:20" x14ac:dyDescent="0.3">
      <c r="A1477" s="4" t="s">
        <v>7052</v>
      </c>
      <c r="B1477" s="76">
        <v>45182</v>
      </c>
      <c r="C1477" s="76">
        <v>45182</v>
      </c>
      <c r="D1477" s="76">
        <v>45243</v>
      </c>
      <c r="E1477" s="4" t="s">
        <v>951</v>
      </c>
      <c r="F1477" s="4" t="s">
        <v>952</v>
      </c>
      <c r="G1477" s="4" t="s">
        <v>942</v>
      </c>
      <c r="H1477" s="4" t="s">
        <v>951</v>
      </c>
      <c r="I1477" s="4" t="s">
        <v>1889</v>
      </c>
      <c r="J1477" s="4">
        <v>100314733</v>
      </c>
      <c r="K1477" s="4" t="s">
        <v>1028</v>
      </c>
      <c r="L1477" s="4">
        <v>1</v>
      </c>
      <c r="M1477" s="4" t="s">
        <v>77</v>
      </c>
      <c r="N1477" s="4">
        <v>268.83999999999997</v>
      </c>
      <c r="O1477" s="4">
        <v>187.75</v>
      </c>
      <c r="P1477" s="4" t="s">
        <v>78</v>
      </c>
      <c r="Q1477" s="77">
        <v>45281.62777777778</v>
      </c>
      <c r="R1477" s="4">
        <v>268.83999999999997</v>
      </c>
      <c r="S1477" s="4">
        <v>187.75</v>
      </c>
      <c r="T1477" s="4" t="str">
        <f>VLOOKUP(E1477,zamiana!A:B,2,0)</f>
        <v>ALSTOM (ex. BT) CZL</v>
      </c>
    </row>
    <row r="1478" spans="1:20" x14ac:dyDescent="0.3">
      <c r="A1478" s="4" t="s">
        <v>7052</v>
      </c>
      <c r="B1478" s="76">
        <v>45182</v>
      </c>
      <c r="C1478" s="76">
        <v>45182</v>
      </c>
      <c r="D1478" s="76">
        <v>45243</v>
      </c>
      <c r="E1478" s="4" t="s">
        <v>951</v>
      </c>
      <c r="F1478" s="4" t="s">
        <v>952</v>
      </c>
      <c r="G1478" s="4" t="s">
        <v>942</v>
      </c>
      <c r="H1478" s="4" t="s">
        <v>951</v>
      </c>
      <c r="I1478" s="4" t="s">
        <v>1889</v>
      </c>
      <c r="J1478" s="4">
        <v>100314733</v>
      </c>
      <c r="K1478" s="4" t="s">
        <v>1028</v>
      </c>
      <c r="L1478" s="4">
        <v>1</v>
      </c>
      <c r="M1478" s="4" t="s">
        <v>77</v>
      </c>
      <c r="N1478" s="4">
        <v>268.83999999999997</v>
      </c>
      <c r="O1478" s="4">
        <v>187.75</v>
      </c>
      <c r="P1478" s="4" t="s">
        <v>78</v>
      </c>
      <c r="Q1478" s="77">
        <v>45281.62777777778</v>
      </c>
      <c r="R1478" s="4">
        <v>268.83999999999997</v>
      </c>
      <c r="S1478" s="4">
        <v>187.75</v>
      </c>
      <c r="T1478" s="4" t="str">
        <f>VLOOKUP(E1478,zamiana!A:B,2,0)</f>
        <v>ALSTOM (ex. BT) CZL</v>
      </c>
    </row>
    <row r="1479" spans="1:20" x14ac:dyDescent="0.3">
      <c r="A1479" s="4" t="s">
        <v>7052</v>
      </c>
      <c r="B1479" s="76">
        <v>45182</v>
      </c>
      <c r="C1479" s="76">
        <v>45182</v>
      </c>
      <c r="D1479" s="76">
        <v>45243</v>
      </c>
      <c r="E1479" s="4" t="s">
        <v>951</v>
      </c>
      <c r="F1479" s="4" t="s">
        <v>952</v>
      </c>
      <c r="G1479" s="4" t="s">
        <v>942</v>
      </c>
      <c r="H1479" s="4" t="s">
        <v>951</v>
      </c>
      <c r="I1479" s="4" t="s">
        <v>3434</v>
      </c>
      <c r="J1479" s="4" t="s">
        <v>3435</v>
      </c>
      <c r="K1479" s="4" t="s">
        <v>1028</v>
      </c>
      <c r="L1479" s="4">
        <v>1</v>
      </c>
      <c r="M1479" s="4" t="s">
        <v>77</v>
      </c>
      <c r="N1479" s="4">
        <v>396.94</v>
      </c>
      <c r="O1479" s="4">
        <v>307.58</v>
      </c>
      <c r="P1479" s="4" t="s">
        <v>78</v>
      </c>
      <c r="Q1479" s="77">
        <v>45281.674305555556</v>
      </c>
      <c r="R1479" s="4">
        <v>396.94</v>
      </c>
      <c r="S1479" s="4">
        <v>307.58</v>
      </c>
      <c r="T1479" s="4" t="str">
        <f>VLOOKUP(E1479,zamiana!A:B,2,0)</f>
        <v>ALSTOM (ex. BT) CZL</v>
      </c>
    </row>
    <row r="1480" spans="1:20" x14ac:dyDescent="0.3">
      <c r="A1480" s="4" t="s">
        <v>7052</v>
      </c>
      <c r="B1480" s="76">
        <v>45182</v>
      </c>
      <c r="C1480" s="76">
        <v>45182</v>
      </c>
      <c r="D1480" s="76">
        <v>45243</v>
      </c>
      <c r="E1480" s="4" t="s">
        <v>951</v>
      </c>
      <c r="F1480" s="4" t="s">
        <v>952</v>
      </c>
      <c r="G1480" s="4" t="s">
        <v>942</v>
      </c>
      <c r="H1480" s="4" t="s">
        <v>951</v>
      </c>
      <c r="I1480" s="4" t="s">
        <v>3434</v>
      </c>
      <c r="J1480" s="4" t="s">
        <v>3435</v>
      </c>
      <c r="K1480" s="4" t="s">
        <v>1028</v>
      </c>
      <c r="L1480" s="4">
        <v>1</v>
      </c>
      <c r="M1480" s="4" t="s">
        <v>77</v>
      </c>
      <c r="N1480" s="4">
        <v>396.94</v>
      </c>
      <c r="O1480" s="4">
        <v>307.58</v>
      </c>
      <c r="P1480" s="4" t="s">
        <v>78</v>
      </c>
      <c r="Q1480" s="77">
        <v>45281.674305555556</v>
      </c>
      <c r="R1480" s="4">
        <v>396.94</v>
      </c>
      <c r="S1480" s="4">
        <v>307.58</v>
      </c>
      <c r="T1480" s="4" t="str">
        <f>VLOOKUP(E1480,zamiana!A:B,2,0)</f>
        <v>ALSTOM (ex. BT) CZL</v>
      </c>
    </row>
    <row r="1481" spans="1:20" x14ac:dyDescent="0.3">
      <c r="A1481" s="4" t="s">
        <v>7052</v>
      </c>
      <c r="B1481" s="76">
        <v>45182</v>
      </c>
      <c r="C1481" s="76">
        <v>45182</v>
      </c>
      <c r="D1481" s="76">
        <v>45243</v>
      </c>
      <c r="E1481" s="4" t="s">
        <v>951</v>
      </c>
      <c r="F1481" s="4" t="s">
        <v>952</v>
      </c>
      <c r="G1481" s="4" t="s">
        <v>942</v>
      </c>
      <c r="H1481" s="4" t="s">
        <v>951</v>
      </c>
      <c r="I1481" s="4" t="s">
        <v>3434</v>
      </c>
      <c r="J1481" s="4" t="s">
        <v>3435</v>
      </c>
      <c r="K1481" s="4" t="s">
        <v>1028</v>
      </c>
      <c r="L1481" s="4">
        <v>1</v>
      </c>
      <c r="M1481" s="4" t="s">
        <v>77</v>
      </c>
      <c r="N1481" s="4">
        <v>396.94</v>
      </c>
      <c r="O1481" s="4">
        <v>307.58</v>
      </c>
      <c r="P1481" s="4" t="s">
        <v>78</v>
      </c>
      <c r="Q1481" s="77">
        <v>45281.674305555556</v>
      </c>
      <c r="R1481" s="4">
        <v>396.94</v>
      </c>
      <c r="S1481" s="4">
        <v>307.58</v>
      </c>
      <c r="T1481" s="4" t="str">
        <f>VLOOKUP(E1481,zamiana!A:B,2,0)</f>
        <v>ALSTOM (ex. BT) CZL</v>
      </c>
    </row>
    <row r="1482" spans="1:20" x14ac:dyDescent="0.3">
      <c r="A1482" s="4" t="s">
        <v>7052</v>
      </c>
      <c r="B1482" s="76">
        <v>45182</v>
      </c>
      <c r="C1482" s="76">
        <v>45182</v>
      </c>
      <c r="D1482" s="76">
        <v>45243</v>
      </c>
      <c r="E1482" s="4" t="s">
        <v>951</v>
      </c>
      <c r="F1482" s="4" t="s">
        <v>952</v>
      </c>
      <c r="G1482" s="4" t="s">
        <v>942</v>
      </c>
      <c r="H1482" s="4" t="s">
        <v>951</v>
      </c>
      <c r="I1482" s="4" t="s">
        <v>3434</v>
      </c>
      <c r="J1482" s="4" t="s">
        <v>3435</v>
      </c>
      <c r="K1482" s="4" t="s">
        <v>1028</v>
      </c>
      <c r="L1482" s="4">
        <v>1</v>
      </c>
      <c r="M1482" s="4" t="s">
        <v>77</v>
      </c>
      <c r="N1482" s="4">
        <v>396.94</v>
      </c>
      <c r="O1482" s="4">
        <v>307.58</v>
      </c>
      <c r="P1482" s="4" t="s">
        <v>78</v>
      </c>
      <c r="Q1482" s="77">
        <v>45281.674305555556</v>
      </c>
      <c r="R1482" s="4">
        <v>396.94</v>
      </c>
      <c r="S1482" s="4">
        <v>307.58</v>
      </c>
      <c r="T1482" s="4" t="str">
        <f>VLOOKUP(E1482,zamiana!A:B,2,0)</f>
        <v>ALSTOM (ex. BT) CZL</v>
      </c>
    </row>
    <row r="1483" spans="1:20" x14ac:dyDescent="0.3">
      <c r="A1483" s="4" t="s">
        <v>7052</v>
      </c>
      <c r="B1483" s="76">
        <v>45182</v>
      </c>
      <c r="C1483" s="76">
        <v>45182</v>
      </c>
      <c r="D1483" s="76">
        <v>45243</v>
      </c>
      <c r="E1483" s="4" t="s">
        <v>951</v>
      </c>
      <c r="F1483" s="4" t="s">
        <v>952</v>
      </c>
      <c r="G1483" s="4" t="s">
        <v>942</v>
      </c>
      <c r="H1483" s="4" t="s">
        <v>951</v>
      </c>
      <c r="I1483" s="4" t="s">
        <v>3713</v>
      </c>
      <c r="J1483" s="4">
        <v>100310809</v>
      </c>
      <c r="K1483" s="4" t="s">
        <v>1028</v>
      </c>
      <c r="L1483" s="4">
        <v>2</v>
      </c>
      <c r="M1483" s="4" t="s">
        <v>77</v>
      </c>
      <c r="N1483" s="4">
        <v>32.880000000000003</v>
      </c>
      <c r="O1483" s="4">
        <v>22.22</v>
      </c>
      <c r="P1483" s="4" t="s">
        <v>78</v>
      </c>
      <c r="Q1483" s="77">
        <v>45281.676388888889</v>
      </c>
      <c r="R1483" s="4">
        <v>65.760000000000005</v>
      </c>
      <c r="S1483" s="4">
        <v>44.44</v>
      </c>
      <c r="T1483" s="4" t="str">
        <f>VLOOKUP(E1483,zamiana!A:B,2,0)</f>
        <v>ALSTOM (ex. BT) CZL</v>
      </c>
    </row>
    <row r="1484" spans="1:20" x14ac:dyDescent="0.3">
      <c r="A1484" s="4" t="s">
        <v>7052</v>
      </c>
      <c r="B1484" s="76">
        <v>45182</v>
      </c>
      <c r="C1484" s="76">
        <v>45182</v>
      </c>
      <c r="D1484" s="76">
        <v>45243</v>
      </c>
      <c r="E1484" s="4" t="s">
        <v>951</v>
      </c>
      <c r="F1484" s="4" t="s">
        <v>952</v>
      </c>
      <c r="G1484" s="4" t="s">
        <v>942</v>
      </c>
      <c r="H1484" s="4" t="s">
        <v>951</v>
      </c>
      <c r="I1484" s="4" t="s">
        <v>3713</v>
      </c>
      <c r="J1484" s="4">
        <v>100310809</v>
      </c>
      <c r="K1484" s="4" t="s">
        <v>1028</v>
      </c>
      <c r="L1484" s="4">
        <v>2</v>
      </c>
      <c r="M1484" s="4" t="s">
        <v>77</v>
      </c>
      <c r="N1484" s="4">
        <v>32.880000000000003</v>
      </c>
      <c r="O1484" s="4">
        <v>22.22</v>
      </c>
      <c r="P1484" s="4" t="s">
        <v>78</v>
      </c>
      <c r="Q1484" s="77">
        <v>45281.676388888889</v>
      </c>
      <c r="R1484" s="4">
        <v>65.760000000000005</v>
      </c>
      <c r="S1484" s="4">
        <v>44.44</v>
      </c>
      <c r="T1484" s="4" t="str">
        <f>VLOOKUP(E1484,zamiana!A:B,2,0)</f>
        <v>ALSTOM (ex. BT) CZL</v>
      </c>
    </row>
    <row r="1485" spans="1:20" x14ac:dyDescent="0.3">
      <c r="A1485" s="4" t="s">
        <v>7052</v>
      </c>
      <c r="B1485" s="76">
        <v>45182</v>
      </c>
      <c r="C1485" s="76">
        <v>45182</v>
      </c>
      <c r="D1485" s="76">
        <v>45243</v>
      </c>
      <c r="E1485" s="4" t="s">
        <v>951</v>
      </c>
      <c r="F1485" s="4" t="s">
        <v>952</v>
      </c>
      <c r="G1485" s="4" t="s">
        <v>942</v>
      </c>
      <c r="H1485" s="4" t="s">
        <v>951</v>
      </c>
      <c r="I1485" s="4" t="s">
        <v>3132</v>
      </c>
      <c r="J1485" s="4">
        <v>100308006</v>
      </c>
      <c r="K1485" s="4" t="s">
        <v>1028</v>
      </c>
      <c r="L1485" s="4">
        <v>2</v>
      </c>
      <c r="M1485" s="4" t="s">
        <v>77</v>
      </c>
      <c r="N1485" s="4">
        <v>38.08</v>
      </c>
      <c r="O1485" s="4">
        <v>19.059999999999999</v>
      </c>
      <c r="P1485" s="4" t="s">
        <v>78</v>
      </c>
      <c r="Q1485" s="77">
        <v>45281.666666666664</v>
      </c>
      <c r="R1485" s="4">
        <v>76.16</v>
      </c>
      <c r="S1485" s="4">
        <v>38.119999999999997</v>
      </c>
      <c r="T1485" s="4" t="str">
        <f>VLOOKUP(E1485,zamiana!A:B,2,0)</f>
        <v>ALSTOM (ex. BT) CZL</v>
      </c>
    </row>
    <row r="1486" spans="1:20" x14ac:dyDescent="0.3">
      <c r="A1486" s="4" t="s">
        <v>7052</v>
      </c>
      <c r="B1486" s="76">
        <v>45182</v>
      </c>
      <c r="C1486" s="76">
        <v>45182</v>
      </c>
      <c r="D1486" s="76">
        <v>45243</v>
      </c>
      <c r="E1486" s="4" t="s">
        <v>951</v>
      </c>
      <c r="F1486" s="4" t="s">
        <v>952</v>
      </c>
      <c r="G1486" s="4" t="s">
        <v>942</v>
      </c>
      <c r="H1486" s="4" t="s">
        <v>951</v>
      </c>
      <c r="I1486" s="4" t="s">
        <v>3132</v>
      </c>
      <c r="J1486" s="4">
        <v>100308006</v>
      </c>
      <c r="K1486" s="4" t="s">
        <v>1028</v>
      </c>
      <c r="L1486" s="4">
        <v>2</v>
      </c>
      <c r="M1486" s="4" t="s">
        <v>77</v>
      </c>
      <c r="N1486" s="4">
        <v>38.08</v>
      </c>
      <c r="O1486" s="4">
        <v>19.059999999999999</v>
      </c>
      <c r="P1486" s="4" t="s">
        <v>78</v>
      </c>
      <c r="Q1486" s="77">
        <v>45281.666666666664</v>
      </c>
      <c r="R1486" s="4">
        <v>76.16</v>
      </c>
      <c r="S1486" s="4">
        <v>38.119999999999997</v>
      </c>
      <c r="T1486" s="4" t="str">
        <f>VLOOKUP(E1486,zamiana!A:B,2,0)</f>
        <v>ALSTOM (ex. BT) CZL</v>
      </c>
    </row>
    <row r="1487" spans="1:20" x14ac:dyDescent="0.3">
      <c r="A1487" s="4" t="s">
        <v>7052</v>
      </c>
      <c r="B1487" s="76">
        <v>45182</v>
      </c>
      <c r="C1487" s="76">
        <v>45182</v>
      </c>
      <c r="D1487" s="76">
        <v>45243</v>
      </c>
      <c r="E1487" s="4" t="s">
        <v>951</v>
      </c>
      <c r="F1487" s="4" t="s">
        <v>952</v>
      </c>
      <c r="G1487" s="4" t="s">
        <v>942</v>
      </c>
      <c r="H1487" s="4" t="s">
        <v>951</v>
      </c>
      <c r="I1487" s="4" t="s">
        <v>3119</v>
      </c>
      <c r="J1487" s="4">
        <v>100308001</v>
      </c>
      <c r="K1487" s="4" t="s">
        <v>1028</v>
      </c>
      <c r="L1487" s="4">
        <v>3</v>
      </c>
      <c r="M1487" s="4" t="s">
        <v>77</v>
      </c>
      <c r="N1487" s="4">
        <v>38.08</v>
      </c>
      <c r="O1487" s="4">
        <v>19.21</v>
      </c>
      <c r="P1487" s="4" t="s">
        <v>78</v>
      </c>
      <c r="Q1487" s="77">
        <v>45281.665972222225</v>
      </c>
      <c r="R1487" s="4">
        <v>114.24</v>
      </c>
      <c r="S1487" s="4">
        <v>57.63</v>
      </c>
      <c r="T1487" s="4" t="str">
        <f>VLOOKUP(E1487,zamiana!A:B,2,0)</f>
        <v>ALSTOM (ex. BT) CZL</v>
      </c>
    </row>
    <row r="1488" spans="1:20" x14ac:dyDescent="0.3">
      <c r="A1488" s="4" t="s">
        <v>7052</v>
      </c>
      <c r="B1488" s="76">
        <v>45182</v>
      </c>
      <c r="C1488" s="76">
        <v>45182</v>
      </c>
      <c r="D1488" s="76">
        <v>45243</v>
      </c>
      <c r="E1488" s="4" t="s">
        <v>951</v>
      </c>
      <c r="F1488" s="4" t="s">
        <v>952</v>
      </c>
      <c r="G1488" s="4" t="s">
        <v>942</v>
      </c>
      <c r="H1488" s="4" t="s">
        <v>951</v>
      </c>
      <c r="I1488" s="4" t="s">
        <v>3119</v>
      </c>
      <c r="J1488" s="4">
        <v>100308001</v>
      </c>
      <c r="K1488" s="4" t="s">
        <v>1028</v>
      </c>
      <c r="L1488" s="4">
        <v>2</v>
      </c>
      <c r="M1488" s="4" t="s">
        <v>77</v>
      </c>
      <c r="N1488" s="4">
        <v>38.08</v>
      </c>
      <c r="O1488" s="4">
        <v>19.21</v>
      </c>
      <c r="P1488" s="4" t="s">
        <v>78</v>
      </c>
      <c r="Q1488" s="77">
        <v>45281.665972222225</v>
      </c>
      <c r="R1488" s="4">
        <v>76.16</v>
      </c>
      <c r="S1488" s="4">
        <v>38.42</v>
      </c>
      <c r="T1488" s="4" t="str">
        <f>VLOOKUP(E1488,zamiana!A:B,2,0)</f>
        <v>ALSTOM (ex. BT) CZL</v>
      </c>
    </row>
    <row r="1489" spans="1:20" x14ac:dyDescent="0.3">
      <c r="A1489" s="4" t="s">
        <v>7052</v>
      </c>
      <c r="B1489" s="76">
        <v>45182</v>
      </c>
      <c r="C1489" s="76">
        <v>45182</v>
      </c>
      <c r="D1489" s="76">
        <v>45243</v>
      </c>
      <c r="E1489" s="4" t="s">
        <v>951</v>
      </c>
      <c r="F1489" s="4" t="s">
        <v>952</v>
      </c>
      <c r="G1489" s="4" t="s">
        <v>942</v>
      </c>
      <c r="H1489" s="4" t="s">
        <v>951</v>
      </c>
      <c r="I1489" s="4" t="s">
        <v>3119</v>
      </c>
      <c r="J1489" s="4">
        <v>100308001</v>
      </c>
      <c r="K1489" s="4" t="s">
        <v>1028</v>
      </c>
      <c r="L1489" s="4">
        <v>2</v>
      </c>
      <c r="M1489" s="4" t="s">
        <v>77</v>
      </c>
      <c r="N1489" s="4">
        <v>38.08</v>
      </c>
      <c r="O1489" s="4">
        <v>19.21</v>
      </c>
      <c r="P1489" s="4" t="s">
        <v>78</v>
      </c>
      <c r="Q1489" s="77">
        <v>45281.665972222225</v>
      </c>
      <c r="R1489" s="4">
        <v>76.16</v>
      </c>
      <c r="S1489" s="4">
        <v>38.42</v>
      </c>
      <c r="T1489" s="4" t="str">
        <f>VLOOKUP(E1489,zamiana!A:B,2,0)</f>
        <v>ALSTOM (ex. BT) CZL</v>
      </c>
    </row>
    <row r="1490" spans="1:20" x14ac:dyDescent="0.3">
      <c r="A1490" s="4" t="s">
        <v>7052</v>
      </c>
      <c r="B1490" s="76">
        <v>45182</v>
      </c>
      <c r="C1490" s="76">
        <v>45182</v>
      </c>
      <c r="D1490" s="76">
        <v>45243</v>
      </c>
      <c r="E1490" s="4" t="s">
        <v>951</v>
      </c>
      <c r="F1490" s="4" t="s">
        <v>952</v>
      </c>
      <c r="G1490" s="4" t="s">
        <v>942</v>
      </c>
      <c r="H1490" s="4" t="s">
        <v>951</v>
      </c>
      <c r="I1490" s="4" t="s">
        <v>1895</v>
      </c>
      <c r="J1490" s="4">
        <v>100307985</v>
      </c>
      <c r="K1490" s="4" t="s">
        <v>1028</v>
      </c>
      <c r="L1490" s="4">
        <v>2</v>
      </c>
      <c r="M1490" s="4" t="s">
        <v>77</v>
      </c>
      <c r="N1490" s="4">
        <v>416.33</v>
      </c>
      <c r="O1490" s="4">
        <v>240.64</v>
      </c>
      <c r="P1490" s="4" t="s">
        <v>78</v>
      </c>
      <c r="Q1490" s="77">
        <v>45281.636111111111</v>
      </c>
      <c r="R1490" s="4">
        <v>832.66</v>
      </c>
      <c r="S1490" s="4">
        <v>481.28</v>
      </c>
      <c r="T1490" s="4" t="str">
        <f>VLOOKUP(E1490,zamiana!A:B,2,0)</f>
        <v>ALSTOM (ex. BT) CZL</v>
      </c>
    </row>
    <row r="1491" spans="1:20" x14ac:dyDescent="0.3">
      <c r="A1491" s="4" t="s">
        <v>7052</v>
      </c>
      <c r="B1491" s="76">
        <v>45182</v>
      </c>
      <c r="C1491" s="76">
        <v>45182</v>
      </c>
      <c r="D1491" s="76">
        <v>45243</v>
      </c>
      <c r="E1491" s="4" t="s">
        <v>951</v>
      </c>
      <c r="F1491" s="4" t="s">
        <v>952</v>
      </c>
      <c r="G1491" s="4" t="s">
        <v>942</v>
      </c>
      <c r="H1491" s="4" t="s">
        <v>951</v>
      </c>
      <c r="I1491" s="4" t="s">
        <v>1895</v>
      </c>
      <c r="J1491" s="4">
        <v>100307985</v>
      </c>
      <c r="K1491" s="4" t="s">
        <v>1028</v>
      </c>
      <c r="L1491" s="4">
        <v>2</v>
      </c>
      <c r="M1491" s="4" t="s">
        <v>77</v>
      </c>
      <c r="N1491" s="4">
        <v>416.33</v>
      </c>
      <c r="O1491" s="4">
        <v>240.64</v>
      </c>
      <c r="P1491" s="4" t="s">
        <v>78</v>
      </c>
      <c r="Q1491" s="77">
        <v>45281.636111111111</v>
      </c>
      <c r="R1491" s="4">
        <v>832.66</v>
      </c>
      <c r="S1491" s="4">
        <v>481.28</v>
      </c>
      <c r="T1491" s="4" t="str">
        <f>VLOOKUP(E1491,zamiana!A:B,2,0)</f>
        <v>ALSTOM (ex. BT) CZL</v>
      </c>
    </row>
    <row r="1492" spans="1:20" x14ac:dyDescent="0.3">
      <c r="A1492" s="4" t="s">
        <v>7052</v>
      </c>
      <c r="B1492" s="76">
        <v>45182</v>
      </c>
      <c r="C1492" s="76">
        <v>45182</v>
      </c>
      <c r="D1492" s="76">
        <v>45243</v>
      </c>
      <c r="E1492" s="4" t="s">
        <v>951</v>
      </c>
      <c r="F1492" s="4" t="s">
        <v>952</v>
      </c>
      <c r="G1492" s="4" t="s">
        <v>942</v>
      </c>
      <c r="H1492" s="4" t="s">
        <v>951</v>
      </c>
      <c r="I1492" s="4" t="s">
        <v>3455</v>
      </c>
      <c r="J1492" s="4" t="s">
        <v>3456</v>
      </c>
      <c r="K1492" s="4" t="s">
        <v>1028</v>
      </c>
      <c r="L1492" s="4">
        <v>2</v>
      </c>
      <c r="M1492" s="4" t="s">
        <v>77</v>
      </c>
      <c r="N1492" s="4">
        <v>344.9</v>
      </c>
      <c r="O1492" s="4">
        <v>655.20000000000005</v>
      </c>
      <c r="P1492" s="4" t="s">
        <v>78</v>
      </c>
      <c r="Q1492" s="77">
        <v>45281.679166666669</v>
      </c>
      <c r="R1492" s="4">
        <v>689.8</v>
      </c>
      <c r="S1492" s="4">
        <v>1310.4000000000001</v>
      </c>
      <c r="T1492" s="4" t="str">
        <f>VLOOKUP(E1492,zamiana!A:B,2,0)</f>
        <v>ALSTOM (ex. BT) CZL</v>
      </c>
    </row>
    <row r="1493" spans="1:20" x14ac:dyDescent="0.3">
      <c r="A1493" s="4" t="s">
        <v>7052</v>
      </c>
      <c r="B1493" s="76">
        <v>45182</v>
      </c>
      <c r="C1493" s="76">
        <v>45182</v>
      </c>
      <c r="D1493" s="76">
        <v>45243</v>
      </c>
      <c r="E1493" s="4" t="s">
        <v>951</v>
      </c>
      <c r="F1493" s="4" t="s">
        <v>952</v>
      </c>
      <c r="G1493" s="4" t="s">
        <v>942</v>
      </c>
      <c r="H1493" s="4" t="s">
        <v>951</v>
      </c>
      <c r="I1493" s="4" t="s">
        <v>3455</v>
      </c>
      <c r="J1493" s="4" t="s">
        <v>3456</v>
      </c>
      <c r="K1493" s="4" t="s">
        <v>1028</v>
      </c>
      <c r="L1493" s="4">
        <v>2</v>
      </c>
      <c r="M1493" s="4" t="s">
        <v>77</v>
      </c>
      <c r="N1493" s="4">
        <v>344.9</v>
      </c>
      <c r="O1493" s="4">
        <v>655.20000000000005</v>
      </c>
      <c r="P1493" s="4" t="s">
        <v>78</v>
      </c>
      <c r="Q1493" s="77">
        <v>45281.679166666669</v>
      </c>
      <c r="R1493" s="4">
        <v>689.8</v>
      </c>
      <c r="S1493" s="4">
        <v>1310.4000000000001</v>
      </c>
      <c r="T1493" s="4" t="str">
        <f>VLOOKUP(E1493,zamiana!A:B,2,0)</f>
        <v>ALSTOM (ex. BT) CZL</v>
      </c>
    </row>
    <row r="1494" spans="1:20" x14ac:dyDescent="0.3">
      <c r="A1494" s="4" t="s">
        <v>7052</v>
      </c>
      <c r="B1494" s="76">
        <v>45182</v>
      </c>
      <c r="C1494" s="76">
        <v>45182</v>
      </c>
      <c r="D1494" s="76">
        <v>45243</v>
      </c>
      <c r="E1494" s="4" t="s">
        <v>951</v>
      </c>
      <c r="F1494" s="4" t="s">
        <v>952</v>
      </c>
      <c r="G1494" s="4" t="s">
        <v>942</v>
      </c>
      <c r="H1494" s="4" t="s">
        <v>951</v>
      </c>
      <c r="I1494" s="4" t="s">
        <v>7036</v>
      </c>
      <c r="J1494" s="4">
        <v>100307982</v>
      </c>
      <c r="K1494" s="4" t="s">
        <v>1028</v>
      </c>
      <c r="L1494" s="4">
        <v>2</v>
      </c>
      <c r="M1494" s="4" t="s">
        <v>77</v>
      </c>
      <c r="N1494" s="4">
        <v>344.9</v>
      </c>
      <c r="O1494" s="4">
        <v>910.28</v>
      </c>
      <c r="P1494" s="4" t="s">
        <v>78</v>
      </c>
      <c r="Q1494" s="77">
        <v>45281.656944444447</v>
      </c>
      <c r="R1494" s="4">
        <v>689.8</v>
      </c>
      <c r="S1494" s="4">
        <v>1820.56</v>
      </c>
      <c r="T1494" s="4" t="str">
        <f>VLOOKUP(E1494,zamiana!A:B,2,0)</f>
        <v>ALSTOM (ex. BT) CZL</v>
      </c>
    </row>
    <row r="1495" spans="1:20" x14ac:dyDescent="0.3">
      <c r="A1495" s="4" t="s">
        <v>7052</v>
      </c>
      <c r="B1495" s="76">
        <v>45182</v>
      </c>
      <c r="C1495" s="76">
        <v>45182</v>
      </c>
      <c r="D1495" s="76">
        <v>45243</v>
      </c>
      <c r="E1495" s="4" t="s">
        <v>951</v>
      </c>
      <c r="F1495" s="4" t="s">
        <v>952</v>
      </c>
      <c r="G1495" s="4" t="s">
        <v>942</v>
      </c>
      <c r="H1495" s="4" t="s">
        <v>951</v>
      </c>
      <c r="I1495" s="4" t="s">
        <v>1512</v>
      </c>
      <c r="J1495" s="4">
        <v>100307966</v>
      </c>
      <c r="K1495" s="4" t="s">
        <v>1028</v>
      </c>
      <c r="L1495" s="4">
        <v>1</v>
      </c>
      <c r="M1495" s="4" t="s">
        <v>77</v>
      </c>
      <c r="N1495" s="4">
        <v>27.59</v>
      </c>
      <c r="O1495" s="4">
        <v>23.01</v>
      </c>
      <c r="P1495" s="4" t="s">
        <v>78</v>
      </c>
      <c r="Q1495" s="77">
        <v>45281.636111111111</v>
      </c>
      <c r="R1495" s="4">
        <v>27.59</v>
      </c>
      <c r="S1495" s="4">
        <v>23.01</v>
      </c>
      <c r="T1495" s="4" t="str">
        <f>VLOOKUP(E1495,zamiana!A:B,2,0)</f>
        <v>ALSTOM (ex. BT) CZL</v>
      </c>
    </row>
    <row r="1496" spans="1:20" x14ac:dyDescent="0.3">
      <c r="A1496" s="4" t="s">
        <v>7052</v>
      </c>
      <c r="B1496" s="76">
        <v>45182</v>
      </c>
      <c r="C1496" s="76">
        <v>45182</v>
      </c>
      <c r="D1496" s="76">
        <v>45243</v>
      </c>
      <c r="E1496" s="4" t="s">
        <v>951</v>
      </c>
      <c r="F1496" s="4" t="s">
        <v>952</v>
      </c>
      <c r="G1496" s="4" t="s">
        <v>942</v>
      </c>
      <c r="H1496" s="4" t="s">
        <v>951</v>
      </c>
      <c r="I1496" s="4" t="s">
        <v>1512</v>
      </c>
      <c r="J1496" s="4">
        <v>100307966</v>
      </c>
      <c r="K1496" s="4" t="s">
        <v>1028</v>
      </c>
      <c r="L1496" s="4">
        <v>1</v>
      </c>
      <c r="M1496" s="4" t="s">
        <v>77</v>
      </c>
      <c r="N1496" s="4">
        <v>27.59</v>
      </c>
      <c r="O1496" s="4">
        <v>23.01</v>
      </c>
      <c r="P1496" s="4" t="s">
        <v>78</v>
      </c>
      <c r="Q1496" s="77">
        <v>45281.636111111111</v>
      </c>
      <c r="R1496" s="4">
        <v>27.59</v>
      </c>
      <c r="S1496" s="4">
        <v>23.01</v>
      </c>
      <c r="T1496" s="4" t="str">
        <f>VLOOKUP(E1496,zamiana!A:B,2,0)</f>
        <v>ALSTOM (ex. BT) CZL</v>
      </c>
    </row>
    <row r="1497" spans="1:20" x14ac:dyDescent="0.3">
      <c r="A1497" s="4" t="s">
        <v>7052</v>
      </c>
      <c r="B1497" s="76">
        <v>45182</v>
      </c>
      <c r="C1497" s="76">
        <v>45182</v>
      </c>
      <c r="D1497" s="76">
        <v>45243</v>
      </c>
      <c r="E1497" s="4" t="s">
        <v>951</v>
      </c>
      <c r="F1497" s="4" t="s">
        <v>952</v>
      </c>
      <c r="G1497" s="4" t="s">
        <v>942</v>
      </c>
      <c r="H1497" s="4" t="s">
        <v>951</v>
      </c>
      <c r="I1497" s="4" t="s">
        <v>1512</v>
      </c>
      <c r="J1497" s="4">
        <v>100307966</v>
      </c>
      <c r="K1497" s="4" t="s">
        <v>1028</v>
      </c>
      <c r="L1497" s="4">
        <v>1</v>
      </c>
      <c r="M1497" s="4" t="s">
        <v>77</v>
      </c>
      <c r="N1497" s="4">
        <v>27.59</v>
      </c>
      <c r="O1497" s="4">
        <v>23.01</v>
      </c>
      <c r="P1497" s="4" t="s">
        <v>78</v>
      </c>
      <c r="Q1497" s="77">
        <v>45281.636111111111</v>
      </c>
      <c r="R1497" s="4">
        <v>27.59</v>
      </c>
      <c r="S1497" s="4">
        <v>23.01</v>
      </c>
      <c r="T1497" s="4" t="str">
        <f>VLOOKUP(E1497,zamiana!A:B,2,0)</f>
        <v>ALSTOM (ex. BT) CZL</v>
      </c>
    </row>
    <row r="1498" spans="1:20" x14ac:dyDescent="0.3">
      <c r="A1498" s="4" t="s">
        <v>7052</v>
      </c>
      <c r="B1498" s="76">
        <v>45182</v>
      </c>
      <c r="C1498" s="76">
        <v>45182</v>
      </c>
      <c r="D1498" s="76">
        <v>45243</v>
      </c>
      <c r="E1498" s="4" t="s">
        <v>951</v>
      </c>
      <c r="F1498" s="4" t="s">
        <v>952</v>
      </c>
      <c r="G1498" s="4" t="s">
        <v>942</v>
      </c>
      <c r="H1498" s="4" t="s">
        <v>951</v>
      </c>
      <c r="I1498" s="4" t="s">
        <v>1512</v>
      </c>
      <c r="J1498" s="4">
        <v>100307966</v>
      </c>
      <c r="K1498" s="4" t="s">
        <v>1028</v>
      </c>
      <c r="L1498" s="4">
        <v>1</v>
      </c>
      <c r="M1498" s="4" t="s">
        <v>77</v>
      </c>
      <c r="N1498" s="4">
        <v>27.59</v>
      </c>
      <c r="O1498" s="4">
        <v>23.01</v>
      </c>
      <c r="P1498" s="4" t="s">
        <v>78</v>
      </c>
      <c r="Q1498" s="77">
        <v>45281.636111111111</v>
      </c>
      <c r="R1498" s="4">
        <v>27.59</v>
      </c>
      <c r="S1498" s="4">
        <v>23.01</v>
      </c>
      <c r="T1498" s="4" t="str">
        <f>VLOOKUP(E1498,zamiana!A:B,2,0)</f>
        <v>ALSTOM (ex. BT) CZL</v>
      </c>
    </row>
    <row r="1499" spans="1:20" x14ac:dyDescent="0.3">
      <c r="A1499" s="4" t="s">
        <v>7052</v>
      </c>
      <c r="B1499" s="76">
        <v>45182</v>
      </c>
      <c r="C1499" s="76">
        <v>45182</v>
      </c>
      <c r="D1499" s="76">
        <v>45243</v>
      </c>
      <c r="E1499" s="4" t="s">
        <v>951</v>
      </c>
      <c r="F1499" s="4" t="s">
        <v>952</v>
      </c>
      <c r="G1499" s="4" t="s">
        <v>942</v>
      </c>
      <c r="H1499" s="4" t="s">
        <v>951</v>
      </c>
      <c r="I1499" s="4" t="s">
        <v>1513</v>
      </c>
      <c r="J1499" s="4">
        <v>100307964</v>
      </c>
      <c r="K1499" s="4" t="s">
        <v>1028</v>
      </c>
      <c r="L1499" s="4">
        <v>1</v>
      </c>
      <c r="M1499" s="4" t="s">
        <v>77</v>
      </c>
      <c r="N1499" s="4">
        <v>28.8</v>
      </c>
      <c r="O1499" s="4">
        <v>22.88</v>
      </c>
      <c r="P1499" s="4" t="s">
        <v>78</v>
      </c>
      <c r="Q1499" s="77">
        <v>45281.636111111111</v>
      </c>
      <c r="R1499" s="4">
        <v>28.8</v>
      </c>
      <c r="S1499" s="4">
        <v>22.88</v>
      </c>
      <c r="T1499" s="4" t="str">
        <f>VLOOKUP(E1499,zamiana!A:B,2,0)</f>
        <v>ALSTOM (ex. BT) CZL</v>
      </c>
    </row>
    <row r="1500" spans="1:20" x14ac:dyDescent="0.3">
      <c r="A1500" s="4" t="s">
        <v>7052</v>
      </c>
      <c r="B1500" s="76">
        <v>45182</v>
      </c>
      <c r="C1500" s="76">
        <v>45182</v>
      </c>
      <c r="D1500" s="76">
        <v>45243</v>
      </c>
      <c r="E1500" s="4" t="s">
        <v>951</v>
      </c>
      <c r="F1500" s="4" t="s">
        <v>952</v>
      </c>
      <c r="G1500" s="4" t="s">
        <v>942</v>
      </c>
      <c r="H1500" s="4" t="s">
        <v>951</v>
      </c>
      <c r="I1500" s="4" t="s">
        <v>1513</v>
      </c>
      <c r="J1500" s="4">
        <v>100307964</v>
      </c>
      <c r="K1500" s="4" t="s">
        <v>1028</v>
      </c>
      <c r="L1500" s="4">
        <v>1</v>
      </c>
      <c r="M1500" s="4" t="s">
        <v>77</v>
      </c>
      <c r="N1500" s="4">
        <v>28.8</v>
      </c>
      <c r="O1500" s="4">
        <v>22.88</v>
      </c>
      <c r="P1500" s="4" t="s">
        <v>78</v>
      </c>
      <c r="Q1500" s="77">
        <v>45281.636111111111</v>
      </c>
      <c r="R1500" s="4">
        <v>28.8</v>
      </c>
      <c r="S1500" s="4">
        <v>22.88</v>
      </c>
      <c r="T1500" s="4" t="str">
        <f>VLOOKUP(E1500,zamiana!A:B,2,0)</f>
        <v>ALSTOM (ex. BT) CZL</v>
      </c>
    </row>
    <row r="1501" spans="1:20" x14ac:dyDescent="0.3">
      <c r="A1501" s="4" t="s">
        <v>7052</v>
      </c>
      <c r="B1501" s="76">
        <v>45182</v>
      </c>
      <c r="C1501" s="76">
        <v>45182</v>
      </c>
      <c r="D1501" s="76">
        <v>45243</v>
      </c>
      <c r="E1501" s="4" t="s">
        <v>951</v>
      </c>
      <c r="F1501" s="4" t="s">
        <v>952</v>
      </c>
      <c r="G1501" s="4" t="s">
        <v>942</v>
      </c>
      <c r="H1501" s="4" t="s">
        <v>951</v>
      </c>
      <c r="I1501" s="4" t="s">
        <v>1513</v>
      </c>
      <c r="J1501" s="4">
        <v>100307964</v>
      </c>
      <c r="K1501" s="4" t="s">
        <v>1028</v>
      </c>
      <c r="L1501" s="4">
        <v>1</v>
      </c>
      <c r="M1501" s="4" t="s">
        <v>77</v>
      </c>
      <c r="N1501" s="4">
        <v>28.8</v>
      </c>
      <c r="O1501" s="4">
        <v>22.88</v>
      </c>
      <c r="P1501" s="4" t="s">
        <v>78</v>
      </c>
      <c r="Q1501" s="77">
        <v>45281.636111111111</v>
      </c>
      <c r="R1501" s="4">
        <v>28.8</v>
      </c>
      <c r="S1501" s="4">
        <v>22.88</v>
      </c>
      <c r="T1501" s="4" t="str">
        <f>VLOOKUP(E1501,zamiana!A:B,2,0)</f>
        <v>ALSTOM (ex. BT) CZL</v>
      </c>
    </row>
    <row r="1502" spans="1:20" x14ac:dyDescent="0.3">
      <c r="A1502" s="4" t="s">
        <v>7052</v>
      </c>
      <c r="B1502" s="76">
        <v>45182</v>
      </c>
      <c r="C1502" s="76">
        <v>45182</v>
      </c>
      <c r="D1502" s="76">
        <v>45243</v>
      </c>
      <c r="E1502" s="4" t="s">
        <v>951</v>
      </c>
      <c r="F1502" s="4" t="s">
        <v>952</v>
      </c>
      <c r="G1502" s="4" t="s">
        <v>942</v>
      </c>
      <c r="H1502" s="4" t="s">
        <v>951</v>
      </c>
      <c r="I1502" s="4" t="s">
        <v>1513</v>
      </c>
      <c r="J1502" s="4">
        <v>100307964</v>
      </c>
      <c r="K1502" s="4" t="s">
        <v>1028</v>
      </c>
      <c r="L1502" s="4">
        <v>1</v>
      </c>
      <c r="M1502" s="4" t="s">
        <v>77</v>
      </c>
      <c r="N1502" s="4">
        <v>28.8</v>
      </c>
      <c r="O1502" s="4">
        <v>22.88</v>
      </c>
      <c r="P1502" s="4" t="s">
        <v>78</v>
      </c>
      <c r="Q1502" s="77">
        <v>45281.636111111111</v>
      </c>
      <c r="R1502" s="4">
        <v>28.8</v>
      </c>
      <c r="S1502" s="4">
        <v>22.88</v>
      </c>
      <c r="T1502" s="4" t="str">
        <f>VLOOKUP(E1502,zamiana!A:B,2,0)</f>
        <v>ALSTOM (ex. BT) CZL</v>
      </c>
    </row>
    <row r="1503" spans="1:20" x14ac:dyDescent="0.3">
      <c r="A1503" s="4" t="s">
        <v>7052</v>
      </c>
      <c r="B1503" s="76">
        <v>45182</v>
      </c>
      <c r="C1503" s="76">
        <v>45182</v>
      </c>
      <c r="D1503" s="76">
        <v>45243</v>
      </c>
      <c r="E1503" s="4" t="s">
        <v>951</v>
      </c>
      <c r="F1503" s="4" t="s">
        <v>952</v>
      </c>
      <c r="G1503" s="4" t="s">
        <v>942</v>
      </c>
      <c r="H1503" s="4" t="s">
        <v>951</v>
      </c>
      <c r="I1503" s="4" t="s">
        <v>3436</v>
      </c>
      <c r="J1503" s="4" t="s">
        <v>3437</v>
      </c>
      <c r="K1503" s="4" t="s">
        <v>1028</v>
      </c>
      <c r="L1503" s="4">
        <v>1</v>
      </c>
      <c r="M1503" s="4" t="s">
        <v>77</v>
      </c>
      <c r="N1503" s="4">
        <v>587.79</v>
      </c>
      <c r="O1503" s="4">
        <v>349.88</v>
      </c>
      <c r="P1503" s="4" t="s">
        <v>78</v>
      </c>
      <c r="Q1503" s="77">
        <v>45281.674305555556</v>
      </c>
      <c r="R1503" s="4">
        <v>587.79</v>
      </c>
      <c r="S1503" s="4">
        <v>349.88</v>
      </c>
      <c r="T1503" s="4" t="str">
        <f>VLOOKUP(E1503,zamiana!A:B,2,0)</f>
        <v>ALSTOM (ex. BT) CZL</v>
      </c>
    </row>
    <row r="1504" spans="1:20" x14ac:dyDescent="0.3">
      <c r="A1504" s="4" t="s">
        <v>7052</v>
      </c>
      <c r="B1504" s="76">
        <v>45182</v>
      </c>
      <c r="C1504" s="76">
        <v>45182</v>
      </c>
      <c r="D1504" s="76">
        <v>45243</v>
      </c>
      <c r="E1504" s="4" t="s">
        <v>951</v>
      </c>
      <c r="F1504" s="4" t="s">
        <v>952</v>
      </c>
      <c r="G1504" s="4" t="s">
        <v>942</v>
      </c>
      <c r="H1504" s="4" t="s">
        <v>951</v>
      </c>
      <c r="I1504" s="4" t="s">
        <v>3436</v>
      </c>
      <c r="J1504" s="4" t="s">
        <v>3437</v>
      </c>
      <c r="K1504" s="4" t="s">
        <v>1028</v>
      </c>
      <c r="L1504" s="4">
        <v>1</v>
      </c>
      <c r="M1504" s="4" t="s">
        <v>77</v>
      </c>
      <c r="N1504" s="4">
        <v>587.79</v>
      </c>
      <c r="O1504" s="4">
        <v>349.88</v>
      </c>
      <c r="P1504" s="4" t="s">
        <v>78</v>
      </c>
      <c r="Q1504" s="77">
        <v>45281.674305555556</v>
      </c>
      <c r="R1504" s="4">
        <v>587.79</v>
      </c>
      <c r="S1504" s="4">
        <v>349.88</v>
      </c>
      <c r="T1504" s="4" t="str">
        <f>VLOOKUP(E1504,zamiana!A:B,2,0)</f>
        <v>ALSTOM (ex. BT) CZL</v>
      </c>
    </row>
    <row r="1505" spans="1:20" x14ac:dyDescent="0.3">
      <c r="A1505" s="4" t="s">
        <v>7052</v>
      </c>
      <c r="B1505" s="76">
        <v>45182</v>
      </c>
      <c r="C1505" s="76">
        <v>45182</v>
      </c>
      <c r="D1505" s="76">
        <v>45243</v>
      </c>
      <c r="E1505" s="4" t="s">
        <v>951</v>
      </c>
      <c r="F1505" s="4" t="s">
        <v>952</v>
      </c>
      <c r="G1505" s="4" t="s">
        <v>942</v>
      </c>
      <c r="H1505" s="4" t="s">
        <v>951</v>
      </c>
      <c r="I1505" s="4" t="s">
        <v>3436</v>
      </c>
      <c r="J1505" s="4" t="s">
        <v>3437</v>
      </c>
      <c r="K1505" s="4" t="s">
        <v>1028</v>
      </c>
      <c r="L1505" s="4">
        <v>1</v>
      </c>
      <c r="M1505" s="4" t="s">
        <v>77</v>
      </c>
      <c r="N1505" s="4">
        <v>587.79</v>
      </c>
      <c r="O1505" s="4">
        <v>349.88</v>
      </c>
      <c r="P1505" s="4" t="s">
        <v>78</v>
      </c>
      <c r="Q1505" s="77">
        <v>45281.674305555556</v>
      </c>
      <c r="R1505" s="4">
        <v>587.79</v>
      </c>
      <c r="S1505" s="4">
        <v>349.88</v>
      </c>
      <c r="T1505" s="4" t="str">
        <f>VLOOKUP(E1505,zamiana!A:B,2,0)</f>
        <v>ALSTOM (ex. BT) CZL</v>
      </c>
    </row>
    <row r="1506" spans="1:20" x14ac:dyDescent="0.3">
      <c r="A1506" s="4" t="s">
        <v>7052</v>
      </c>
      <c r="B1506" s="76">
        <v>45182</v>
      </c>
      <c r="C1506" s="76">
        <v>45182</v>
      </c>
      <c r="D1506" s="76">
        <v>45243</v>
      </c>
      <c r="E1506" s="4" t="s">
        <v>951</v>
      </c>
      <c r="F1506" s="4" t="s">
        <v>952</v>
      </c>
      <c r="G1506" s="4" t="s">
        <v>942</v>
      </c>
      <c r="H1506" s="4" t="s">
        <v>951</v>
      </c>
      <c r="I1506" s="4" t="s">
        <v>3436</v>
      </c>
      <c r="J1506" s="4" t="s">
        <v>3437</v>
      </c>
      <c r="K1506" s="4" t="s">
        <v>1028</v>
      </c>
      <c r="L1506" s="4">
        <v>1</v>
      </c>
      <c r="M1506" s="4" t="s">
        <v>77</v>
      </c>
      <c r="N1506" s="4">
        <v>587.79</v>
      </c>
      <c r="O1506" s="4">
        <v>349.88</v>
      </c>
      <c r="P1506" s="4" t="s">
        <v>78</v>
      </c>
      <c r="Q1506" s="77">
        <v>45281.674305555556</v>
      </c>
      <c r="R1506" s="4">
        <v>587.79</v>
      </c>
      <c r="S1506" s="4">
        <v>349.88</v>
      </c>
      <c r="T1506" s="4" t="str">
        <f>VLOOKUP(E1506,zamiana!A:B,2,0)</f>
        <v>ALSTOM (ex. BT) CZL</v>
      </c>
    </row>
    <row r="1507" spans="1:20" x14ac:dyDescent="0.3">
      <c r="A1507" s="4" t="s">
        <v>7052</v>
      </c>
      <c r="B1507" s="76">
        <v>45182</v>
      </c>
      <c r="C1507" s="76">
        <v>45182</v>
      </c>
      <c r="D1507" s="76">
        <v>45243</v>
      </c>
      <c r="E1507" s="4" t="s">
        <v>951</v>
      </c>
      <c r="F1507" s="4" t="s">
        <v>952</v>
      </c>
      <c r="G1507" s="4" t="s">
        <v>942</v>
      </c>
      <c r="H1507" s="4" t="s">
        <v>951</v>
      </c>
      <c r="I1507" s="4" t="s">
        <v>3438</v>
      </c>
      <c r="J1507" s="4" t="s">
        <v>3439</v>
      </c>
      <c r="K1507" s="4" t="s">
        <v>1028</v>
      </c>
      <c r="L1507" s="4">
        <v>1</v>
      </c>
      <c r="M1507" s="4" t="s">
        <v>77</v>
      </c>
      <c r="N1507" s="4">
        <v>587.79</v>
      </c>
      <c r="O1507" s="4">
        <v>350.11</v>
      </c>
      <c r="P1507" s="4" t="s">
        <v>78</v>
      </c>
      <c r="Q1507" s="77">
        <v>45281.674305555556</v>
      </c>
      <c r="R1507" s="4">
        <v>587.79</v>
      </c>
      <c r="S1507" s="4">
        <v>350.11</v>
      </c>
      <c r="T1507" s="4" t="str">
        <f>VLOOKUP(E1507,zamiana!A:B,2,0)</f>
        <v>ALSTOM (ex. BT) CZL</v>
      </c>
    </row>
    <row r="1508" spans="1:20" x14ac:dyDescent="0.3">
      <c r="A1508" s="4" t="s">
        <v>7052</v>
      </c>
      <c r="B1508" s="76">
        <v>45182</v>
      </c>
      <c r="C1508" s="76">
        <v>45182</v>
      </c>
      <c r="D1508" s="76">
        <v>45243</v>
      </c>
      <c r="E1508" s="4" t="s">
        <v>951</v>
      </c>
      <c r="F1508" s="4" t="s">
        <v>952</v>
      </c>
      <c r="G1508" s="4" t="s">
        <v>942</v>
      </c>
      <c r="H1508" s="4" t="s">
        <v>951</v>
      </c>
      <c r="I1508" s="4" t="s">
        <v>3438</v>
      </c>
      <c r="J1508" s="4" t="s">
        <v>3439</v>
      </c>
      <c r="K1508" s="4" t="s">
        <v>1028</v>
      </c>
      <c r="L1508" s="4">
        <v>1</v>
      </c>
      <c r="M1508" s="4" t="s">
        <v>77</v>
      </c>
      <c r="N1508" s="4">
        <v>587.79</v>
      </c>
      <c r="O1508" s="4">
        <v>350.11</v>
      </c>
      <c r="P1508" s="4" t="s">
        <v>78</v>
      </c>
      <c r="Q1508" s="77">
        <v>45281.674305555556</v>
      </c>
      <c r="R1508" s="4">
        <v>587.79</v>
      </c>
      <c r="S1508" s="4">
        <v>350.11</v>
      </c>
      <c r="T1508" s="4" t="str">
        <f>VLOOKUP(E1508,zamiana!A:B,2,0)</f>
        <v>ALSTOM (ex. BT) CZL</v>
      </c>
    </row>
    <row r="1509" spans="1:20" x14ac:dyDescent="0.3">
      <c r="A1509" s="4" t="s">
        <v>7052</v>
      </c>
      <c r="B1509" s="76">
        <v>45182</v>
      </c>
      <c r="C1509" s="76">
        <v>45182</v>
      </c>
      <c r="D1509" s="76">
        <v>45243</v>
      </c>
      <c r="E1509" s="4" t="s">
        <v>951</v>
      </c>
      <c r="F1509" s="4" t="s">
        <v>952</v>
      </c>
      <c r="G1509" s="4" t="s">
        <v>942</v>
      </c>
      <c r="H1509" s="4" t="s">
        <v>951</v>
      </c>
      <c r="I1509" s="4" t="s">
        <v>3440</v>
      </c>
      <c r="J1509" s="4" t="s">
        <v>3441</v>
      </c>
      <c r="K1509" s="4" t="s">
        <v>1028</v>
      </c>
      <c r="L1509" s="4">
        <v>1</v>
      </c>
      <c r="M1509" s="4" t="s">
        <v>77</v>
      </c>
      <c r="N1509" s="4">
        <v>481.66</v>
      </c>
      <c r="O1509" s="4">
        <v>332.61</v>
      </c>
      <c r="P1509" s="4" t="s">
        <v>78</v>
      </c>
      <c r="Q1509" s="77">
        <v>45281.674305555556</v>
      </c>
      <c r="R1509" s="4">
        <v>481.66</v>
      </c>
      <c r="S1509" s="4">
        <v>332.61</v>
      </c>
      <c r="T1509" s="4" t="str">
        <f>VLOOKUP(E1509,zamiana!A:B,2,0)</f>
        <v>ALSTOM (ex. BT) CZL</v>
      </c>
    </row>
    <row r="1510" spans="1:20" x14ac:dyDescent="0.3">
      <c r="A1510" s="4" t="s">
        <v>7052</v>
      </c>
      <c r="B1510" s="76">
        <v>45182</v>
      </c>
      <c r="C1510" s="76">
        <v>45182</v>
      </c>
      <c r="D1510" s="76">
        <v>45243</v>
      </c>
      <c r="E1510" s="4" t="s">
        <v>951</v>
      </c>
      <c r="F1510" s="4" t="s">
        <v>952</v>
      </c>
      <c r="G1510" s="4" t="s">
        <v>942</v>
      </c>
      <c r="H1510" s="4" t="s">
        <v>951</v>
      </c>
      <c r="I1510" s="4" t="s">
        <v>3440</v>
      </c>
      <c r="J1510" s="4" t="s">
        <v>3441</v>
      </c>
      <c r="K1510" s="4" t="s">
        <v>1028</v>
      </c>
      <c r="L1510" s="4">
        <v>1</v>
      </c>
      <c r="M1510" s="4" t="s">
        <v>77</v>
      </c>
      <c r="N1510" s="4">
        <v>481.66</v>
      </c>
      <c r="O1510" s="4">
        <v>332.61</v>
      </c>
      <c r="P1510" s="4" t="s">
        <v>78</v>
      </c>
      <c r="Q1510" s="77">
        <v>45281.674305555556</v>
      </c>
      <c r="R1510" s="4">
        <v>481.66</v>
      </c>
      <c r="S1510" s="4">
        <v>332.61</v>
      </c>
      <c r="T1510" s="4" t="str">
        <f>VLOOKUP(E1510,zamiana!A:B,2,0)</f>
        <v>ALSTOM (ex. BT) CZL</v>
      </c>
    </row>
    <row r="1511" spans="1:20" x14ac:dyDescent="0.3">
      <c r="A1511" s="4" t="s">
        <v>7052</v>
      </c>
      <c r="B1511" s="76">
        <v>45182</v>
      </c>
      <c r="C1511" s="76">
        <v>45182</v>
      </c>
      <c r="D1511" s="76">
        <v>45243</v>
      </c>
      <c r="E1511" s="4" t="s">
        <v>951</v>
      </c>
      <c r="F1511" s="4" t="s">
        <v>952</v>
      </c>
      <c r="G1511" s="4" t="s">
        <v>942</v>
      </c>
      <c r="H1511" s="4" t="s">
        <v>951</v>
      </c>
      <c r="I1511" s="4" t="s">
        <v>3440</v>
      </c>
      <c r="J1511" s="4" t="s">
        <v>3441</v>
      </c>
      <c r="K1511" s="4" t="s">
        <v>1028</v>
      </c>
      <c r="L1511" s="4">
        <v>1</v>
      </c>
      <c r="M1511" s="4" t="s">
        <v>77</v>
      </c>
      <c r="N1511" s="4">
        <v>481.66</v>
      </c>
      <c r="O1511" s="4">
        <v>332.61</v>
      </c>
      <c r="P1511" s="4" t="s">
        <v>78</v>
      </c>
      <c r="Q1511" s="77">
        <v>45281.674305555556</v>
      </c>
      <c r="R1511" s="4">
        <v>481.66</v>
      </c>
      <c r="S1511" s="4">
        <v>332.61</v>
      </c>
      <c r="T1511" s="4" t="str">
        <f>VLOOKUP(E1511,zamiana!A:B,2,0)</f>
        <v>ALSTOM (ex. BT) CZL</v>
      </c>
    </row>
    <row r="1512" spans="1:20" x14ac:dyDescent="0.3">
      <c r="A1512" s="4" t="s">
        <v>7052</v>
      </c>
      <c r="B1512" s="76">
        <v>45182</v>
      </c>
      <c r="C1512" s="76">
        <v>45182</v>
      </c>
      <c r="D1512" s="76">
        <v>45243</v>
      </c>
      <c r="E1512" s="4" t="s">
        <v>951</v>
      </c>
      <c r="F1512" s="4" t="s">
        <v>952</v>
      </c>
      <c r="G1512" s="4" t="s">
        <v>942</v>
      </c>
      <c r="H1512" s="4" t="s">
        <v>951</v>
      </c>
      <c r="I1512" s="4" t="s">
        <v>3440</v>
      </c>
      <c r="J1512" s="4" t="s">
        <v>3441</v>
      </c>
      <c r="K1512" s="4" t="s">
        <v>1028</v>
      </c>
      <c r="L1512" s="4">
        <v>1</v>
      </c>
      <c r="M1512" s="4" t="s">
        <v>77</v>
      </c>
      <c r="N1512" s="4">
        <v>481.66</v>
      </c>
      <c r="O1512" s="4">
        <v>332.61</v>
      </c>
      <c r="P1512" s="4" t="s">
        <v>78</v>
      </c>
      <c r="Q1512" s="77">
        <v>45281.674305555556</v>
      </c>
      <c r="R1512" s="4">
        <v>481.66</v>
      </c>
      <c r="S1512" s="4">
        <v>332.61</v>
      </c>
      <c r="T1512" s="4" t="str">
        <f>VLOOKUP(E1512,zamiana!A:B,2,0)</f>
        <v>ALSTOM (ex. BT) CZL</v>
      </c>
    </row>
    <row r="1513" spans="1:20" x14ac:dyDescent="0.3">
      <c r="A1513" s="4" t="s">
        <v>7052</v>
      </c>
      <c r="B1513" s="76">
        <v>45182</v>
      </c>
      <c r="C1513" s="76">
        <v>45182</v>
      </c>
      <c r="D1513" s="76">
        <v>45243</v>
      </c>
      <c r="E1513" s="4" t="s">
        <v>951</v>
      </c>
      <c r="F1513" s="4" t="s">
        <v>952</v>
      </c>
      <c r="G1513" s="4" t="s">
        <v>942</v>
      </c>
      <c r="H1513" s="4" t="s">
        <v>951</v>
      </c>
      <c r="I1513" s="4" t="s">
        <v>3442</v>
      </c>
      <c r="J1513" s="4" t="s">
        <v>3443</v>
      </c>
      <c r="K1513" s="4" t="s">
        <v>1028</v>
      </c>
      <c r="L1513" s="4">
        <v>1</v>
      </c>
      <c r="M1513" s="4" t="s">
        <v>77</v>
      </c>
      <c r="N1513" s="4">
        <v>481.66</v>
      </c>
      <c r="O1513" s="4">
        <v>332.93</v>
      </c>
      <c r="P1513" s="4" t="s">
        <v>78</v>
      </c>
      <c r="Q1513" s="77">
        <v>45281.674305555556</v>
      </c>
      <c r="R1513" s="4">
        <v>481.66</v>
      </c>
      <c r="S1513" s="4">
        <v>332.93</v>
      </c>
      <c r="T1513" s="4" t="str">
        <f>VLOOKUP(E1513,zamiana!A:B,2,0)</f>
        <v>ALSTOM (ex. BT) CZL</v>
      </c>
    </row>
    <row r="1514" spans="1:20" x14ac:dyDescent="0.3">
      <c r="A1514" s="4" t="s">
        <v>7052</v>
      </c>
      <c r="B1514" s="76">
        <v>45182</v>
      </c>
      <c r="C1514" s="76">
        <v>45182</v>
      </c>
      <c r="D1514" s="76">
        <v>45243</v>
      </c>
      <c r="E1514" s="4" t="s">
        <v>951</v>
      </c>
      <c r="F1514" s="4" t="s">
        <v>952</v>
      </c>
      <c r="G1514" s="4" t="s">
        <v>942</v>
      </c>
      <c r="H1514" s="4" t="s">
        <v>951</v>
      </c>
      <c r="I1514" s="4" t="s">
        <v>3442</v>
      </c>
      <c r="J1514" s="4" t="s">
        <v>3443</v>
      </c>
      <c r="K1514" s="4" t="s">
        <v>1028</v>
      </c>
      <c r="L1514" s="4">
        <v>1</v>
      </c>
      <c r="M1514" s="4" t="s">
        <v>77</v>
      </c>
      <c r="N1514" s="4">
        <v>481.66</v>
      </c>
      <c r="O1514" s="4">
        <v>332.93</v>
      </c>
      <c r="P1514" s="4" t="s">
        <v>78</v>
      </c>
      <c r="Q1514" s="77">
        <v>45281.674305555556</v>
      </c>
      <c r="R1514" s="4">
        <v>481.66</v>
      </c>
      <c r="S1514" s="4">
        <v>332.93</v>
      </c>
      <c r="T1514" s="4" t="str">
        <f>VLOOKUP(E1514,zamiana!A:B,2,0)</f>
        <v>ALSTOM (ex. BT) CZL</v>
      </c>
    </row>
    <row r="1515" spans="1:20" x14ac:dyDescent="0.3">
      <c r="A1515" s="4" t="s">
        <v>7052</v>
      </c>
      <c r="B1515" s="76">
        <v>45182</v>
      </c>
      <c r="C1515" s="76">
        <v>45182</v>
      </c>
      <c r="D1515" s="76">
        <v>45243</v>
      </c>
      <c r="E1515" s="4" t="s">
        <v>951</v>
      </c>
      <c r="F1515" s="4" t="s">
        <v>952</v>
      </c>
      <c r="G1515" s="4" t="s">
        <v>942</v>
      </c>
      <c r="H1515" s="4" t="s">
        <v>951</v>
      </c>
      <c r="I1515" s="4" t="s">
        <v>3442</v>
      </c>
      <c r="J1515" s="4" t="s">
        <v>3443</v>
      </c>
      <c r="K1515" s="4" t="s">
        <v>1028</v>
      </c>
      <c r="L1515" s="4">
        <v>1</v>
      </c>
      <c r="M1515" s="4" t="s">
        <v>77</v>
      </c>
      <c r="N1515" s="4">
        <v>481.66</v>
      </c>
      <c r="O1515" s="4">
        <v>332.93</v>
      </c>
      <c r="P1515" s="4" t="s">
        <v>78</v>
      </c>
      <c r="Q1515" s="77">
        <v>45281.674305555556</v>
      </c>
      <c r="R1515" s="4">
        <v>481.66</v>
      </c>
      <c r="S1515" s="4">
        <v>332.93</v>
      </c>
      <c r="T1515" s="4" t="str">
        <f>VLOOKUP(E1515,zamiana!A:B,2,0)</f>
        <v>ALSTOM (ex. BT) CZL</v>
      </c>
    </row>
    <row r="1516" spans="1:20" x14ac:dyDescent="0.3">
      <c r="A1516" s="4" t="s">
        <v>7052</v>
      </c>
      <c r="B1516" s="76">
        <v>45182</v>
      </c>
      <c r="C1516" s="76">
        <v>45182</v>
      </c>
      <c r="D1516" s="76">
        <v>45243</v>
      </c>
      <c r="E1516" s="4" t="s">
        <v>951</v>
      </c>
      <c r="F1516" s="4" t="s">
        <v>952</v>
      </c>
      <c r="G1516" s="4" t="s">
        <v>942</v>
      </c>
      <c r="H1516" s="4" t="s">
        <v>951</v>
      </c>
      <c r="I1516" s="4" t="s">
        <v>3442</v>
      </c>
      <c r="J1516" s="4" t="s">
        <v>3443</v>
      </c>
      <c r="K1516" s="4" t="s">
        <v>1028</v>
      </c>
      <c r="L1516" s="4">
        <v>1</v>
      </c>
      <c r="M1516" s="4" t="s">
        <v>77</v>
      </c>
      <c r="N1516" s="4">
        <v>481.66</v>
      </c>
      <c r="O1516" s="4">
        <v>332.93</v>
      </c>
      <c r="P1516" s="4" t="s">
        <v>78</v>
      </c>
      <c r="Q1516" s="77">
        <v>45281.674305555556</v>
      </c>
      <c r="R1516" s="4">
        <v>481.66</v>
      </c>
      <c r="S1516" s="4">
        <v>332.93</v>
      </c>
      <c r="T1516" s="4" t="str">
        <f>VLOOKUP(E1516,zamiana!A:B,2,0)</f>
        <v>ALSTOM (ex. BT) CZL</v>
      </c>
    </row>
    <row r="1517" spans="1:20" x14ac:dyDescent="0.3">
      <c r="A1517" s="4" t="s">
        <v>7052</v>
      </c>
      <c r="B1517" s="76">
        <v>45182</v>
      </c>
      <c r="C1517" s="76">
        <v>45182</v>
      </c>
      <c r="D1517" s="76">
        <v>45243</v>
      </c>
      <c r="E1517" s="4" t="s">
        <v>951</v>
      </c>
      <c r="F1517" s="4" t="s">
        <v>952</v>
      </c>
      <c r="G1517" s="4" t="s">
        <v>942</v>
      </c>
      <c r="H1517" s="4" t="s">
        <v>951</v>
      </c>
      <c r="I1517" s="4" t="s">
        <v>1888</v>
      </c>
      <c r="J1517" s="4">
        <v>100307944</v>
      </c>
      <c r="K1517" s="4" t="s">
        <v>1028</v>
      </c>
      <c r="L1517" s="4">
        <v>1</v>
      </c>
      <c r="M1517" s="4" t="s">
        <v>77</v>
      </c>
      <c r="N1517" s="4">
        <v>259.99</v>
      </c>
      <c r="O1517" s="4">
        <v>216.29</v>
      </c>
      <c r="P1517" s="4" t="s">
        <v>78</v>
      </c>
      <c r="Q1517" s="77">
        <v>45281.660416666666</v>
      </c>
      <c r="R1517" s="4">
        <v>259.99</v>
      </c>
      <c r="S1517" s="4">
        <v>216.29</v>
      </c>
      <c r="T1517" s="4" t="str">
        <f>VLOOKUP(E1517,zamiana!A:B,2,0)</f>
        <v>ALSTOM (ex. BT) CZL</v>
      </c>
    </row>
    <row r="1518" spans="1:20" x14ac:dyDescent="0.3">
      <c r="A1518" s="4" t="s">
        <v>7052</v>
      </c>
      <c r="B1518" s="76">
        <v>45182</v>
      </c>
      <c r="C1518" s="76">
        <v>45182</v>
      </c>
      <c r="D1518" s="76">
        <v>45243</v>
      </c>
      <c r="E1518" s="4" t="s">
        <v>951</v>
      </c>
      <c r="F1518" s="4" t="s">
        <v>952</v>
      </c>
      <c r="G1518" s="4" t="s">
        <v>942</v>
      </c>
      <c r="H1518" s="4" t="s">
        <v>951</v>
      </c>
      <c r="I1518" s="4" t="s">
        <v>1888</v>
      </c>
      <c r="J1518" s="4">
        <v>100307944</v>
      </c>
      <c r="K1518" s="4" t="s">
        <v>1028</v>
      </c>
      <c r="L1518" s="4">
        <v>1</v>
      </c>
      <c r="M1518" s="4" t="s">
        <v>77</v>
      </c>
      <c r="N1518" s="4">
        <v>259.99</v>
      </c>
      <c r="O1518" s="4">
        <v>216.29</v>
      </c>
      <c r="P1518" s="4" t="s">
        <v>78</v>
      </c>
      <c r="Q1518" s="77">
        <v>45281.660416666666</v>
      </c>
      <c r="R1518" s="4">
        <v>259.99</v>
      </c>
      <c r="S1518" s="4">
        <v>216.29</v>
      </c>
      <c r="T1518" s="4" t="str">
        <f>VLOOKUP(E1518,zamiana!A:B,2,0)</f>
        <v>ALSTOM (ex. BT) CZL</v>
      </c>
    </row>
    <row r="1519" spans="1:20" x14ac:dyDescent="0.3">
      <c r="A1519" s="4" t="s">
        <v>7052</v>
      </c>
      <c r="B1519" s="76">
        <v>45182</v>
      </c>
      <c r="C1519" s="76">
        <v>45182</v>
      </c>
      <c r="D1519" s="76">
        <v>45243</v>
      </c>
      <c r="E1519" s="4" t="s">
        <v>951</v>
      </c>
      <c r="F1519" s="4" t="s">
        <v>952</v>
      </c>
      <c r="G1519" s="4" t="s">
        <v>942</v>
      </c>
      <c r="H1519" s="4" t="s">
        <v>951</v>
      </c>
      <c r="I1519" s="4" t="s">
        <v>1888</v>
      </c>
      <c r="J1519" s="4">
        <v>100307944</v>
      </c>
      <c r="K1519" s="4" t="s">
        <v>1028</v>
      </c>
      <c r="L1519" s="4">
        <v>1</v>
      </c>
      <c r="M1519" s="4" t="s">
        <v>77</v>
      </c>
      <c r="N1519" s="4">
        <v>259.99</v>
      </c>
      <c r="O1519" s="4">
        <v>216.29</v>
      </c>
      <c r="P1519" s="4" t="s">
        <v>78</v>
      </c>
      <c r="Q1519" s="77">
        <v>45281.660416666666</v>
      </c>
      <c r="R1519" s="4">
        <v>259.99</v>
      </c>
      <c r="S1519" s="4">
        <v>216.29</v>
      </c>
      <c r="T1519" s="4" t="str">
        <f>VLOOKUP(E1519,zamiana!A:B,2,0)</f>
        <v>ALSTOM (ex. BT) CZL</v>
      </c>
    </row>
    <row r="1520" spans="1:20" x14ac:dyDescent="0.3">
      <c r="A1520" s="4" t="s">
        <v>7052</v>
      </c>
      <c r="B1520" s="76">
        <v>45182</v>
      </c>
      <c r="C1520" s="76">
        <v>45182</v>
      </c>
      <c r="D1520" s="76">
        <v>45243</v>
      </c>
      <c r="E1520" s="4" t="s">
        <v>951</v>
      </c>
      <c r="F1520" s="4" t="s">
        <v>952</v>
      </c>
      <c r="G1520" s="4" t="s">
        <v>942</v>
      </c>
      <c r="H1520" s="4" t="s">
        <v>951</v>
      </c>
      <c r="I1520" s="4" t="s">
        <v>1888</v>
      </c>
      <c r="J1520" s="4">
        <v>100307944</v>
      </c>
      <c r="K1520" s="4" t="s">
        <v>1028</v>
      </c>
      <c r="L1520" s="4">
        <v>1</v>
      </c>
      <c r="M1520" s="4" t="s">
        <v>77</v>
      </c>
      <c r="N1520" s="4">
        <v>259.99</v>
      </c>
      <c r="O1520" s="4">
        <v>216.29</v>
      </c>
      <c r="P1520" s="4" t="s">
        <v>78</v>
      </c>
      <c r="Q1520" s="77">
        <v>45281.660416666666</v>
      </c>
      <c r="R1520" s="4">
        <v>259.99</v>
      </c>
      <c r="S1520" s="4">
        <v>216.29</v>
      </c>
      <c r="T1520" s="4" t="str">
        <f>VLOOKUP(E1520,zamiana!A:B,2,0)</f>
        <v>ALSTOM (ex. BT) CZL</v>
      </c>
    </row>
    <row r="1521" spans="1:20" x14ac:dyDescent="0.3">
      <c r="A1521" s="4" t="s">
        <v>7052</v>
      </c>
      <c r="B1521" s="76">
        <v>45182</v>
      </c>
      <c r="C1521" s="76">
        <v>45182</v>
      </c>
      <c r="D1521" s="76">
        <v>45243</v>
      </c>
      <c r="E1521" s="4" t="s">
        <v>951</v>
      </c>
      <c r="F1521" s="4" t="s">
        <v>952</v>
      </c>
      <c r="G1521" s="4" t="s">
        <v>942</v>
      </c>
      <c r="H1521" s="4" t="s">
        <v>951</v>
      </c>
      <c r="I1521" s="4" t="s">
        <v>1888</v>
      </c>
      <c r="J1521" s="4">
        <v>100307944</v>
      </c>
      <c r="K1521" s="4" t="s">
        <v>1028</v>
      </c>
      <c r="L1521" s="4">
        <v>1</v>
      </c>
      <c r="M1521" s="4" t="s">
        <v>77</v>
      </c>
      <c r="N1521" s="4">
        <v>259.99</v>
      </c>
      <c r="O1521" s="4">
        <v>216.29</v>
      </c>
      <c r="P1521" s="4" t="s">
        <v>78</v>
      </c>
      <c r="Q1521" s="77">
        <v>45281.660416666666</v>
      </c>
      <c r="R1521" s="4">
        <v>259.99</v>
      </c>
      <c r="S1521" s="4">
        <v>216.29</v>
      </c>
      <c r="T1521" s="4" t="str">
        <f>VLOOKUP(E1521,zamiana!A:B,2,0)</f>
        <v>ALSTOM (ex. BT) CZL</v>
      </c>
    </row>
    <row r="1522" spans="1:20" x14ac:dyDescent="0.3">
      <c r="A1522" s="4" t="s">
        <v>7052</v>
      </c>
      <c r="B1522" s="76">
        <v>45182</v>
      </c>
      <c r="C1522" s="76">
        <v>45182</v>
      </c>
      <c r="D1522" s="76">
        <v>45243</v>
      </c>
      <c r="E1522" s="4" t="s">
        <v>951</v>
      </c>
      <c r="F1522" s="4" t="s">
        <v>952</v>
      </c>
      <c r="G1522" s="4" t="s">
        <v>942</v>
      </c>
      <c r="H1522" s="4" t="s">
        <v>951</v>
      </c>
      <c r="I1522" s="4" t="s">
        <v>1890</v>
      </c>
      <c r="J1522" s="4">
        <v>100307943</v>
      </c>
      <c r="K1522" s="4" t="s">
        <v>1028</v>
      </c>
      <c r="L1522" s="4">
        <v>1</v>
      </c>
      <c r="M1522" s="4" t="s">
        <v>77</v>
      </c>
      <c r="N1522" s="4">
        <v>240.78</v>
      </c>
      <c r="O1522" s="4">
        <v>228.16</v>
      </c>
      <c r="P1522" s="4" t="s">
        <v>78</v>
      </c>
      <c r="Q1522" s="77">
        <v>45281.658333333333</v>
      </c>
      <c r="R1522" s="4">
        <v>240.78</v>
      </c>
      <c r="S1522" s="4">
        <v>228.16</v>
      </c>
      <c r="T1522" s="4" t="str">
        <f>VLOOKUP(E1522,zamiana!A:B,2,0)</f>
        <v>ALSTOM (ex. BT) CZL</v>
      </c>
    </row>
    <row r="1523" spans="1:20" x14ac:dyDescent="0.3">
      <c r="A1523" s="4" t="s">
        <v>7052</v>
      </c>
      <c r="B1523" s="76">
        <v>45182</v>
      </c>
      <c r="C1523" s="76">
        <v>45182</v>
      </c>
      <c r="D1523" s="76">
        <v>45243</v>
      </c>
      <c r="E1523" s="4" t="s">
        <v>951</v>
      </c>
      <c r="F1523" s="4" t="s">
        <v>952</v>
      </c>
      <c r="G1523" s="4" t="s">
        <v>942</v>
      </c>
      <c r="H1523" s="4" t="s">
        <v>951</v>
      </c>
      <c r="I1523" s="4" t="s">
        <v>1890</v>
      </c>
      <c r="J1523" s="4">
        <v>100307943</v>
      </c>
      <c r="K1523" s="4" t="s">
        <v>1028</v>
      </c>
      <c r="L1523" s="4">
        <v>1</v>
      </c>
      <c r="M1523" s="4" t="s">
        <v>77</v>
      </c>
      <c r="N1523" s="4">
        <v>240.78</v>
      </c>
      <c r="O1523" s="4">
        <v>228.16</v>
      </c>
      <c r="P1523" s="4" t="s">
        <v>78</v>
      </c>
      <c r="Q1523" s="77">
        <v>45281.658333333333</v>
      </c>
      <c r="R1523" s="4">
        <v>240.78</v>
      </c>
      <c r="S1523" s="4">
        <v>228.16</v>
      </c>
      <c r="T1523" s="4" t="str">
        <f>VLOOKUP(E1523,zamiana!A:B,2,0)</f>
        <v>ALSTOM (ex. BT) CZL</v>
      </c>
    </row>
    <row r="1524" spans="1:20" x14ac:dyDescent="0.3">
      <c r="A1524" s="4" t="s">
        <v>7052</v>
      </c>
      <c r="B1524" s="76">
        <v>45182</v>
      </c>
      <c r="C1524" s="76">
        <v>45182</v>
      </c>
      <c r="D1524" s="76">
        <v>45243</v>
      </c>
      <c r="E1524" s="4" t="s">
        <v>951</v>
      </c>
      <c r="F1524" s="4" t="s">
        <v>952</v>
      </c>
      <c r="G1524" s="4" t="s">
        <v>942</v>
      </c>
      <c r="H1524" s="4" t="s">
        <v>951</v>
      </c>
      <c r="I1524" s="4" t="s">
        <v>1890</v>
      </c>
      <c r="J1524" s="4">
        <v>100307943</v>
      </c>
      <c r="K1524" s="4" t="s">
        <v>1028</v>
      </c>
      <c r="L1524" s="4">
        <v>1</v>
      </c>
      <c r="M1524" s="4" t="s">
        <v>77</v>
      </c>
      <c r="N1524" s="4">
        <v>240.78</v>
      </c>
      <c r="O1524" s="4">
        <v>228.16</v>
      </c>
      <c r="P1524" s="4" t="s">
        <v>78</v>
      </c>
      <c r="Q1524" s="77">
        <v>45281.658333333333</v>
      </c>
      <c r="R1524" s="4">
        <v>240.78</v>
      </c>
      <c r="S1524" s="4">
        <v>228.16</v>
      </c>
      <c r="T1524" s="4" t="str">
        <f>VLOOKUP(E1524,zamiana!A:B,2,0)</f>
        <v>ALSTOM (ex. BT) CZL</v>
      </c>
    </row>
    <row r="1525" spans="1:20" x14ac:dyDescent="0.3">
      <c r="A1525" s="4" t="s">
        <v>7052</v>
      </c>
      <c r="B1525" s="76">
        <v>45182</v>
      </c>
      <c r="C1525" s="76">
        <v>45182</v>
      </c>
      <c r="D1525" s="76">
        <v>45243</v>
      </c>
      <c r="E1525" s="4" t="s">
        <v>951</v>
      </c>
      <c r="F1525" s="4" t="s">
        <v>952</v>
      </c>
      <c r="G1525" s="4" t="s">
        <v>942</v>
      </c>
      <c r="H1525" s="4" t="s">
        <v>951</v>
      </c>
      <c r="I1525" s="4" t="s">
        <v>1890</v>
      </c>
      <c r="J1525" s="4">
        <v>100307943</v>
      </c>
      <c r="K1525" s="4" t="s">
        <v>1028</v>
      </c>
      <c r="L1525" s="4">
        <v>1</v>
      </c>
      <c r="M1525" s="4" t="s">
        <v>77</v>
      </c>
      <c r="N1525" s="4">
        <v>240.78</v>
      </c>
      <c r="O1525" s="4">
        <v>228.16</v>
      </c>
      <c r="P1525" s="4" t="s">
        <v>78</v>
      </c>
      <c r="Q1525" s="77">
        <v>45281.658333333333</v>
      </c>
      <c r="R1525" s="4">
        <v>240.78</v>
      </c>
      <c r="S1525" s="4">
        <v>228.16</v>
      </c>
      <c r="T1525" s="4" t="str">
        <f>VLOOKUP(E1525,zamiana!A:B,2,0)</f>
        <v>ALSTOM (ex. BT) CZL</v>
      </c>
    </row>
    <row r="1526" spans="1:20" x14ac:dyDescent="0.3">
      <c r="A1526" s="4" t="s">
        <v>7052</v>
      </c>
      <c r="B1526" s="76">
        <v>45182</v>
      </c>
      <c r="C1526" s="76">
        <v>45182</v>
      </c>
      <c r="D1526" s="76">
        <v>45243</v>
      </c>
      <c r="E1526" s="4" t="s">
        <v>951</v>
      </c>
      <c r="F1526" s="4" t="s">
        <v>952</v>
      </c>
      <c r="G1526" s="4" t="s">
        <v>942</v>
      </c>
      <c r="H1526" s="4" t="s">
        <v>951</v>
      </c>
      <c r="I1526" s="4" t="s">
        <v>1936</v>
      </c>
      <c r="J1526" s="4">
        <v>100307942</v>
      </c>
      <c r="K1526" s="4" t="s">
        <v>1028</v>
      </c>
      <c r="L1526" s="4">
        <v>1</v>
      </c>
      <c r="M1526" s="4" t="s">
        <v>77</v>
      </c>
      <c r="N1526" s="4">
        <v>726.52</v>
      </c>
      <c r="O1526" s="4">
        <v>614.79999999999995</v>
      </c>
      <c r="P1526" s="4" t="s">
        <v>78</v>
      </c>
      <c r="Q1526" s="77">
        <v>45281.665277777778</v>
      </c>
      <c r="R1526" s="4">
        <v>726.52</v>
      </c>
      <c r="S1526" s="4">
        <v>614.79999999999995</v>
      </c>
      <c r="T1526" s="4" t="str">
        <f>VLOOKUP(E1526,zamiana!A:B,2,0)</f>
        <v>ALSTOM (ex. BT) CZL</v>
      </c>
    </row>
    <row r="1527" spans="1:20" x14ac:dyDescent="0.3">
      <c r="A1527" s="4" t="s">
        <v>7052</v>
      </c>
      <c r="B1527" s="76">
        <v>45182</v>
      </c>
      <c r="C1527" s="76">
        <v>45182</v>
      </c>
      <c r="D1527" s="76">
        <v>45243</v>
      </c>
      <c r="E1527" s="4" t="s">
        <v>951</v>
      </c>
      <c r="F1527" s="4" t="s">
        <v>952</v>
      </c>
      <c r="G1527" s="4" t="s">
        <v>942</v>
      </c>
      <c r="H1527" s="4" t="s">
        <v>951</v>
      </c>
      <c r="I1527" s="4" t="s">
        <v>1936</v>
      </c>
      <c r="J1527" s="4">
        <v>100307942</v>
      </c>
      <c r="K1527" s="4" t="s">
        <v>1028</v>
      </c>
      <c r="L1527" s="4">
        <v>1</v>
      </c>
      <c r="M1527" s="4" t="s">
        <v>77</v>
      </c>
      <c r="N1527" s="4">
        <v>726.52</v>
      </c>
      <c r="O1527" s="4">
        <v>614.79999999999995</v>
      </c>
      <c r="P1527" s="4" t="s">
        <v>78</v>
      </c>
      <c r="Q1527" s="77">
        <v>45281.665277777778</v>
      </c>
      <c r="R1527" s="4">
        <v>726.52</v>
      </c>
      <c r="S1527" s="4">
        <v>614.79999999999995</v>
      </c>
      <c r="T1527" s="4" t="str">
        <f>VLOOKUP(E1527,zamiana!A:B,2,0)</f>
        <v>ALSTOM (ex. BT) CZL</v>
      </c>
    </row>
    <row r="1528" spans="1:20" x14ac:dyDescent="0.3">
      <c r="A1528" s="4" t="s">
        <v>7052</v>
      </c>
      <c r="B1528" s="76">
        <v>45182</v>
      </c>
      <c r="C1528" s="76">
        <v>45182</v>
      </c>
      <c r="D1528" s="76">
        <v>45243</v>
      </c>
      <c r="E1528" s="4" t="s">
        <v>951</v>
      </c>
      <c r="F1528" s="4" t="s">
        <v>952</v>
      </c>
      <c r="G1528" s="4" t="s">
        <v>942</v>
      </c>
      <c r="H1528" s="4" t="s">
        <v>951</v>
      </c>
      <c r="I1528" s="4" t="s">
        <v>1936</v>
      </c>
      <c r="J1528" s="4">
        <v>100307942</v>
      </c>
      <c r="K1528" s="4" t="s">
        <v>1028</v>
      </c>
      <c r="L1528" s="4">
        <v>1</v>
      </c>
      <c r="M1528" s="4" t="s">
        <v>77</v>
      </c>
      <c r="N1528" s="4">
        <v>726.52</v>
      </c>
      <c r="O1528" s="4">
        <v>614.79999999999995</v>
      </c>
      <c r="P1528" s="4" t="s">
        <v>78</v>
      </c>
      <c r="Q1528" s="77">
        <v>45281.665277777778</v>
      </c>
      <c r="R1528" s="4">
        <v>726.52</v>
      </c>
      <c r="S1528" s="4">
        <v>614.79999999999995</v>
      </c>
      <c r="T1528" s="4" t="str">
        <f>VLOOKUP(E1528,zamiana!A:B,2,0)</f>
        <v>ALSTOM (ex. BT) CZL</v>
      </c>
    </row>
    <row r="1529" spans="1:20" x14ac:dyDescent="0.3">
      <c r="A1529" s="4" t="s">
        <v>7052</v>
      </c>
      <c r="B1529" s="76">
        <v>45182</v>
      </c>
      <c r="C1529" s="76">
        <v>45182</v>
      </c>
      <c r="D1529" s="76">
        <v>45243</v>
      </c>
      <c r="E1529" s="4" t="s">
        <v>951</v>
      </c>
      <c r="F1529" s="4" t="s">
        <v>952</v>
      </c>
      <c r="G1529" s="4" t="s">
        <v>942</v>
      </c>
      <c r="H1529" s="4" t="s">
        <v>951</v>
      </c>
      <c r="I1529" s="4" t="s">
        <v>1936</v>
      </c>
      <c r="J1529" s="4">
        <v>100307942</v>
      </c>
      <c r="K1529" s="4" t="s">
        <v>1028</v>
      </c>
      <c r="L1529" s="4">
        <v>1</v>
      </c>
      <c r="M1529" s="4" t="s">
        <v>77</v>
      </c>
      <c r="N1529" s="4">
        <v>726.52</v>
      </c>
      <c r="O1529" s="4">
        <v>614.79999999999995</v>
      </c>
      <c r="P1529" s="4" t="s">
        <v>78</v>
      </c>
      <c r="Q1529" s="77">
        <v>45281.665277777778</v>
      </c>
      <c r="R1529" s="4">
        <v>726.52</v>
      </c>
      <c r="S1529" s="4">
        <v>614.79999999999995</v>
      </c>
      <c r="T1529" s="4" t="str">
        <f>VLOOKUP(E1529,zamiana!A:B,2,0)</f>
        <v>ALSTOM (ex. BT) CZL</v>
      </c>
    </row>
    <row r="1530" spans="1:20" x14ac:dyDescent="0.3">
      <c r="A1530" s="4" t="s">
        <v>7052</v>
      </c>
      <c r="B1530" s="76">
        <v>45182</v>
      </c>
      <c r="C1530" s="76">
        <v>45182</v>
      </c>
      <c r="D1530" s="76">
        <v>45243</v>
      </c>
      <c r="E1530" s="4" t="s">
        <v>951</v>
      </c>
      <c r="F1530" s="4" t="s">
        <v>952</v>
      </c>
      <c r="G1530" s="4" t="s">
        <v>942</v>
      </c>
      <c r="H1530" s="4" t="s">
        <v>951</v>
      </c>
      <c r="I1530" s="4" t="s">
        <v>1802</v>
      </c>
      <c r="J1530" s="4">
        <v>100307501</v>
      </c>
      <c r="K1530" s="4" t="s">
        <v>1028</v>
      </c>
      <c r="L1530" s="4">
        <v>4</v>
      </c>
      <c r="M1530" s="4" t="s">
        <v>77</v>
      </c>
      <c r="N1530" s="4">
        <v>109.08</v>
      </c>
      <c r="O1530" s="4">
        <v>69.12</v>
      </c>
      <c r="P1530" s="4" t="s">
        <v>78</v>
      </c>
      <c r="Q1530" s="77">
        <v>45281.636111111111</v>
      </c>
      <c r="R1530" s="4">
        <v>436.32</v>
      </c>
      <c r="S1530" s="4">
        <v>276.48</v>
      </c>
      <c r="T1530" s="4" t="str">
        <f>VLOOKUP(E1530,zamiana!A:B,2,0)</f>
        <v>ALSTOM (ex. BT) CZL</v>
      </c>
    </row>
    <row r="1531" spans="1:20" x14ac:dyDescent="0.3">
      <c r="A1531" s="4" t="s">
        <v>7052</v>
      </c>
      <c r="B1531" s="76">
        <v>45182</v>
      </c>
      <c r="C1531" s="76">
        <v>45182</v>
      </c>
      <c r="D1531" s="76">
        <v>45243</v>
      </c>
      <c r="E1531" s="4" t="s">
        <v>951</v>
      </c>
      <c r="F1531" s="4" t="s">
        <v>952</v>
      </c>
      <c r="G1531" s="4" t="s">
        <v>942</v>
      </c>
      <c r="H1531" s="4" t="s">
        <v>951</v>
      </c>
      <c r="I1531" s="4" t="s">
        <v>1802</v>
      </c>
      <c r="J1531" s="4">
        <v>100307501</v>
      </c>
      <c r="K1531" s="4" t="s">
        <v>1028</v>
      </c>
      <c r="L1531" s="4">
        <v>4</v>
      </c>
      <c r="M1531" s="4" t="s">
        <v>77</v>
      </c>
      <c r="N1531" s="4">
        <v>109.08</v>
      </c>
      <c r="O1531" s="4">
        <v>69.12</v>
      </c>
      <c r="P1531" s="4" t="s">
        <v>78</v>
      </c>
      <c r="Q1531" s="77">
        <v>45281.636111111111</v>
      </c>
      <c r="R1531" s="4">
        <v>436.32</v>
      </c>
      <c r="S1531" s="4">
        <v>276.48</v>
      </c>
      <c r="T1531" s="4" t="str">
        <f>VLOOKUP(E1531,zamiana!A:B,2,0)</f>
        <v>ALSTOM (ex. BT) CZL</v>
      </c>
    </row>
    <row r="1532" spans="1:20" x14ac:dyDescent="0.3">
      <c r="A1532" s="4" t="s">
        <v>7052</v>
      </c>
      <c r="B1532" s="76">
        <v>45182</v>
      </c>
      <c r="C1532" s="76">
        <v>45182</v>
      </c>
      <c r="D1532" s="76">
        <v>45243</v>
      </c>
      <c r="E1532" s="4" t="s">
        <v>951</v>
      </c>
      <c r="F1532" s="4" t="s">
        <v>952</v>
      </c>
      <c r="G1532" s="4" t="s">
        <v>942</v>
      </c>
      <c r="H1532" s="4" t="s">
        <v>951</v>
      </c>
      <c r="I1532" s="4" t="s">
        <v>1356</v>
      </c>
      <c r="J1532" s="4">
        <v>100307487</v>
      </c>
      <c r="K1532" s="4" t="s">
        <v>1028</v>
      </c>
      <c r="L1532" s="4">
        <v>1</v>
      </c>
      <c r="M1532" s="4" t="s">
        <v>77</v>
      </c>
      <c r="N1532" s="4">
        <v>23.23</v>
      </c>
      <c r="O1532" s="4">
        <v>18.98</v>
      </c>
      <c r="P1532" s="4" t="s">
        <v>78</v>
      </c>
      <c r="Q1532" s="77">
        <v>45281.636111111111</v>
      </c>
      <c r="R1532" s="4">
        <v>23.23</v>
      </c>
      <c r="S1532" s="4">
        <v>18.98</v>
      </c>
      <c r="T1532" s="4" t="str">
        <f>VLOOKUP(E1532,zamiana!A:B,2,0)</f>
        <v>ALSTOM (ex. BT) CZL</v>
      </c>
    </row>
    <row r="1533" spans="1:20" x14ac:dyDescent="0.3">
      <c r="A1533" s="4" t="s">
        <v>7052</v>
      </c>
      <c r="B1533" s="76">
        <v>45182</v>
      </c>
      <c r="C1533" s="76">
        <v>45182</v>
      </c>
      <c r="D1533" s="76">
        <v>45243</v>
      </c>
      <c r="E1533" s="4" t="s">
        <v>951</v>
      </c>
      <c r="F1533" s="4" t="s">
        <v>952</v>
      </c>
      <c r="G1533" s="4" t="s">
        <v>942</v>
      </c>
      <c r="H1533" s="4" t="s">
        <v>951</v>
      </c>
      <c r="I1533" s="4" t="s">
        <v>1356</v>
      </c>
      <c r="J1533" s="4">
        <v>100307487</v>
      </c>
      <c r="K1533" s="4" t="s">
        <v>1028</v>
      </c>
      <c r="L1533" s="4">
        <v>1</v>
      </c>
      <c r="M1533" s="4" t="s">
        <v>77</v>
      </c>
      <c r="N1533" s="4">
        <v>23.23</v>
      </c>
      <c r="O1533" s="4">
        <v>18.98</v>
      </c>
      <c r="P1533" s="4" t="s">
        <v>78</v>
      </c>
      <c r="Q1533" s="77">
        <v>45281.636111111111</v>
      </c>
      <c r="R1533" s="4">
        <v>23.23</v>
      </c>
      <c r="S1533" s="4">
        <v>18.98</v>
      </c>
      <c r="T1533" s="4" t="str">
        <f>VLOOKUP(E1533,zamiana!A:B,2,0)</f>
        <v>ALSTOM (ex. BT) CZL</v>
      </c>
    </row>
    <row r="1534" spans="1:20" x14ac:dyDescent="0.3">
      <c r="A1534" s="4" t="s">
        <v>7052</v>
      </c>
      <c r="B1534" s="76">
        <v>45182</v>
      </c>
      <c r="C1534" s="76">
        <v>45182</v>
      </c>
      <c r="D1534" s="76">
        <v>45243</v>
      </c>
      <c r="E1534" s="4" t="s">
        <v>951</v>
      </c>
      <c r="F1534" s="4" t="s">
        <v>952</v>
      </c>
      <c r="G1534" s="4" t="s">
        <v>942</v>
      </c>
      <c r="H1534" s="4" t="s">
        <v>951</v>
      </c>
      <c r="I1534" s="4" t="s">
        <v>1356</v>
      </c>
      <c r="J1534" s="4">
        <v>100307487</v>
      </c>
      <c r="K1534" s="4" t="s">
        <v>1028</v>
      </c>
      <c r="L1534" s="4">
        <v>1</v>
      </c>
      <c r="M1534" s="4" t="s">
        <v>77</v>
      </c>
      <c r="N1534" s="4">
        <v>23.23</v>
      </c>
      <c r="O1534" s="4">
        <v>18.98</v>
      </c>
      <c r="P1534" s="4" t="s">
        <v>78</v>
      </c>
      <c r="Q1534" s="77">
        <v>45281.636111111111</v>
      </c>
      <c r="R1534" s="4">
        <v>23.23</v>
      </c>
      <c r="S1534" s="4">
        <v>18.98</v>
      </c>
      <c r="T1534" s="4" t="str">
        <f>VLOOKUP(E1534,zamiana!A:B,2,0)</f>
        <v>ALSTOM (ex. BT) CZL</v>
      </c>
    </row>
    <row r="1535" spans="1:20" x14ac:dyDescent="0.3">
      <c r="A1535" s="4" t="s">
        <v>7052</v>
      </c>
      <c r="B1535" s="76">
        <v>45182</v>
      </c>
      <c r="C1535" s="76">
        <v>45182</v>
      </c>
      <c r="D1535" s="76">
        <v>45243</v>
      </c>
      <c r="E1535" s="4" t="s">
        <v>951</v>
      </c>
      <c r="F1535" s="4" t="s">
        <v>952</v>
      </c>
      <c r="G1535" s="4" t="s">
        <v>942</v>
      </c>
      <c r="H1535" s="4" t="s">
        <v>951</v>
      </c>
      <c r="I1535" s="4" t="s">
        <v>1356</v>
      </c>
      <c r="J1535" s="4">
        <v>100307487</v>
      </c>
      <c r="K1535" s="4" t="s">
        <v>1028</v>
      </c>
      <c r="L1535" s="4">
        <v>1</v>
      </c>
      <c r="M1535" s="4" t="s">
        <v>77</v>
      </c>
      <c r="N1535" s="4">
        <v>23.23</v>
      </c>
      <c r="O1535" s="4">
        <v>18.98</v>
      </c>
      <c r="P1535" s="4" t="s">
        <v>78</v>
      </c>
      <c r="Q1535" s="77">
        <v>45281.636111111111</v>
      </c>
      <c r="R1535" s="4">
        <v>23.23</v>
      </c>
      <c r="S1535" s="4">
        <v>18.98</v>
      </c>
      <c r="T1535" s="4" t="str">
        <f>VLOOKUP(E1535,zamiana!A:B,2,0)</f>
        <v>ALSTOM (ex. BT) CZL</v>
      </c>
    </row>
    <row r="1536" spans="1:20" x14ac:dyDescent="0.3">
      <c r="A1536" s="4" t="s">
        <v>7052</v>
      </c>
      <c r="B1536" s="76">
        <v>45182</v>
      </c>
      <c r="C1536" s="76">
        <v>45182</v>
      </c>
      <c r="D1536" s="76">
        <v>45243</v>
      </c>
      <c r="E1536" s="4" t="s">
        <v>951</v>
      </c>
      <c r="F1536" s="4" t="s">
        <v>952</v>
      </c>
      <c r="G1536" s="4" t="s">
        <v>942</v>
      </c>
      <c r="H1536" s="4" t="s">
        <v>951</v>
      </c>
      <c r="I1536" s="4" t="s">
        <v>1904</v>
      </c>
      <c r="J1536" s="4">
        <v>100307472</v>
      </c>
      <c r="K1536" s="4" t="s">
        <v>1028</v>
      </c>
      <c r="L1536" s="4">
        <v>2</v>
      </c>
      <c r="M1536" s="4" t="s">
        <v>77</v>
      </c>
      <c r="N1536" s="4">
        <v>468.59</v>
      </c>
      <c r="O1536" s="4">
        <v>266.91000000000003</v>
      </c>
      <c r="P1536" s="4" t="s">
        <v>78</v>
      </c>
      <c r="Q1536" s="77">
        <v>45281.65625</v>
      </c>
      <c r="R1536" s="4">
        <v>937.18</v>
      </c>
      <c r="S1536" s="4">
        <v>533.82000000000005</v>
      </c>
      <c r="T1536" s="4" t="str">
        <f>VLOOKUP(E1536,zamiana!A:B,2,0)</f>
        <v>ALSTOM (ex. BT) CZL</v>
      </c>
    </row>
    <row r="1537" spans="1:20" x14ac:dyDescent="0.3">
      <c r="A1537" s="4" t="s">
        <v>7052</v>
      </c>
      <c r="B1537" s="76">
        <v>45182</v>
      </c>
      <c r="C1537" s="76">
        <v>45182</v>
      </c>
      <c r="D1537" s="76">
        <v>45243</v>
      </c>
      <c r="E1537" s="4" t="s">
        <v>951</v>
      </c>
      <c r="F1537" s="4" t="s">
        <v>952</v>
      </c>
      <c r="G1537" s="4" t="s">
        <v>942</v>
      </c>
      <c r="H1537" s="4" t="s">
        <v>951</v>
      </c>
      <c r="I1537" s="4" t="s">
        <v>1904</v>
      </c>
      <c r="J1537" s="4">
        <v>100307472</v>
      </c>
      <c r="K1537" s="4" t="s">
        <v>1028</v>
      </c>
      <c r="L1537" s="4">
        <v>2</v>
      </c>
      <c r="M1537" s="4" t="s">
        <v>77</v>
      </c>
      <c r="N1537" s="4">
        <v>468.59</v>
      </c>
      <c r="O1537" s="4">
        <v>266.91000000000003</v>
      </c>
      <c r="P1537" s="4" t="s">
        <v>78</v>
      </c>
      <c r="Q1537" s="77">
        <v>45281.65625</v>
      </c>
      <c r="R1537" s="4">
        <v>937.18</v>
      </c>
      <c r="S1537" s="4">
        <v>533.82000000000005</v>
      </c>
      <c r="T1537" s="4" t="str">
        <f>VLOOKUP(E1537,zamiana!A:B,2,0)</f>
        <v>ALSTOM (ex. BT) CZL</v>
      </c>
    </row>
    <row r="1538" spans="1:20" x14ac:dyDescent="0.3">
      <c r="A1538" s="4" t="s">
        <v>7052</v>
      </c>
      <c r="B1538" s="76">
        <v>45182</v>
      </c>
      <c r="C1538" s="76">
        <v>45182</v>
      </c>
      <c r="D1538" s="76">
        <v>45243</v>
      </c>
      <c r="E1538" s="4" t="s">
        <v>951</v>
      </c>
      <c r="F1538" s="4" t="s">
        <v>952</v>
      </c>
      <c r="G1538" s="4" t="s">
        <v>942</v>
      </c>
      <c r="H1538" s="4" t="s">
        <v>951</v>
      </c>
      <c r="I1538" s="4" t="s">
        <v>3714</v>
      </c>
      <c r="J1538" s="4">
        <v>100307456</v>
      </c>
      <c r="K1538" s="4" t="s">
        <v>1028</v>
      </c>
      <c r="L1538" s="4">
        <v>1</v>
      </c>
      <c r="M1538" s="4" t="s">
        <v>77</v>
      </c>
      <c r="N1538" s="4">
        <v>52.41</v>
      </c>
      <c r="O1538" s="4">
        <v>25.74</v>
      </c>
      <c r="P1538" s="4" t="s">
        <v>78</v>
      </c>
      <c r="Q1538" s="77">
        <v>45281.676388888889</v>
      </c>
      <c r="R1538" s="4">
        <v>52.41</v>
      </c>
      <c r="S1538" s="4">
        <v>25.74</v>
      </c>
      <c r="T1538" s="4" t="str">
        <f>VLOOKUP(E1538,zamiana!A:B,2,0)</f>
        <v>ALSTOM (ex. BT) CZL</v>
      </c>
    </row>
    <row r="1539" spans="1:20" x14ac:dyDescent="0.3">
      <c r="A1539" s="4" t="s">
        <v>7052</v>
      </c>
      <c r="B1539" s="76">
        <v>45182</v>
      </c>
      <c r="C1539" s="76">
        <v>45182</v>
      </c>
      <c r="D1539" s="76">
        <v>45243</v>
      </c>
      <c r="E1539" s="4" t="s">
        <v>951</v>
      </c>
      <c r="F1539" s="4" t="s">
        <v>952</v>
      </c>
      <c r="G1539" s="4" t="s">
        <v>942</v>
      </c>
      <c r="H1539" s="4" t="s">
        <v>951</v>
      </c>
      <c r="I1539" s="4" t="s">
        <v>3714</v>
      </c>
      <c r="J1539" s="4">
        <v>100307456</v>
      </c>
      <c r="K1539" s="4" t="s">
        <v>1028</v>
      </c>
      <c r="L1539" s="4">
        <v>1</v>
      </c>
      <c r="M1539" s="4" t="s">
        <v>77</v>
      </c>
      <c r="N1539" s="4">
        <v>52.41</v>
      </c>
      <c r="O1539" s="4">
        <v>25.74</v>
      </c>
      <c r="P1539" s="4" t="s">
        <v>78</v>
      </c>
      <c r="Q1539" s="77">
        <v>45281.676388888889</v>
      </c>
      <c r="R1539" s="4">
        <v>52.41</v>
      </c>
      <c r="S1539" s="4">
        <v>25.74</v>
      </c>
      <c r="T1539" s="4" t="str">
        <f>VLOOKUP(E1539,zamiana!A:B,2,0)</f>
        <v>ALSTOM (ex. BT) CZL</v>
      </c>
    </row>
    <row r="1540" spans="1:20" x14ac:dyDescent="0.3">
      <c r="A1540" s="4" t="s">
        <v>7052</v>
      </c>
      <c r="B1540" s="76">
        <v>45182</v>
      </c>
      <c r="C1540" s="76">
        <v>45182</v>
      </c>
      <c r="D1540" s="76">
        <v>45243</v>
      </c>
      <c r="E1540" s="4" t="s">
        <v>951</v>
      </c>
      <c r="F1540" s="4" t="s">
        <v>952</v>
      </c>
      <c r="G1540" s="4" t="s">
        <v>942</v>
      </c>
      <c r="H1540" s="4" t="s">
        <v>951</v>
      </c>
      <c r="I1540" s="4" t="s">
        <v>3714</v>
      </c>
      <c r="J1540" s="4">
        <v>100307456</v>
      </c>
      <c r="K1540" s="4" t="s">
        <v>1028</v>
      </c>
      <c r="L1540" s="4">
        <v>1</v>
      </c>
      <c r="M1540" s="4" t="s">
        <v>77</v>
      </c>
      <c r="N1540" s="4">
        <v>52.41</v>
      </c>
      <c r="O1540" s="4">
        <v>25.74</v>
      </c>
      <c r="P1540" s="4" t="s">
        <v>78</v>
      </c>
      <c r="Q1540" s="77">
        <v>45281.676388888889</v>
      </c>
      <c r="R1540" s="4">
        <v>52.41</v>
      </c>
      <c r="S1540" s="4">
        <v>25.74</v>
      </c>
      <c r="T1540" s="4" t="str">
        <f>VLOOKUP(E1540,zamiana!A:B,2,0)</f>
        <v>ALSTOM (ex. BT) CZL</v>
      </c>
    </row>
    <row r="1541" spans="1:20" x14ac:dyDescent="0.3">
      <c r="A1541" s="4" t="s">
        <v>7052</v>
      </c>
      <c r="B1541" s="76">
        <v>45182</v>
      </c>
      <c r="C1541" s="76">
        <v>45182</v>
      </c>
      <c r="D1541" s="76">
        <v>45243</v>
      </c>
      <c r="E1541" s="4" t="s">
        <v>951</v>
      </c>
      <c r="F1541" s="4" t="s">
        <v>952</v>
      </c>
      <c r="G1541" s="4" t="s">
        <v>942</v>
      </c>
      <c r="H1541" s="4" t="s">
        <v>951</v>
      </c>
      <c r="I1541" s="4" t="s">
        <v>3714</v>
      </c>
      <c r="J1541" s="4">
        <v>100307456</v>
      </c>
      <c r="K1541" s="4" t="s">
        <v>1028</v>
      </c>
      <c r="L1541" s="4">
        <v>1</v>
      </c>
      <c r="M1541" s="4" t="s">
        <v>77</v>
      </c>
      <c r="N1541" s="4">
        <v>52.41</v>
      </c>
      <c r="O1541" s="4">
        <v>25.74</v>
      </c>
      <c r="P1541" s="4" t="s">
        <v>78</v>
      </c>
      <c r="Q1541" s="77">
        <v>45281.676388888889</v>
      </c>
      <c r="R1541" s="4">
        <v>52.41</v>
      </c>
      <c r="S1541" s="4">
        <v>25.74</v>
      </c>
      <c r="T1541" s="4" t="str">
        <f>VLOOKUP(E1541,zamiana!A:B,2,0)</f>
        <v>ALSTOM (ex. BT) CZL</v>
      </c>
    </row>
    <row r="1542" spans="1:20" x14ac:dyDescent="0.3">
      <c r="A1542" s="4" t="s">
        <v>7052</v>
      </c>
      <c r="B1542" s="76">
        <v>45182</v>
      </c>
      <c r="C1542" s="76">
        <v>45182</v>
      </c>
      <c r="D1542" s="76">
        <v>45243</v>
      </c>
      <c r="E1542" s="4" t="s">
        <v>951</v>
      </c>
      <c r="F1542" s="4" t="s">
        <v>952</v>
      </c>
      <c r="G1542" s="4" t="s">
        <v>942</v>
      </c>
      <c r="H1542" s="4" t="s">
        <v>951</v>
      </c>
      <c r="I1542" s="4" t="s">
        <v>4054</v>
      </c>
      <c r="J1542" s="4">
        <v>100307435</v>
      </c>
      <c r="K1542" s="4" t="s">
        <v>1028</v>
      </c>
      <c r="L1542" s="4">
        <v>1</v>
      </c>
      <c r="M1542" s="4" t="s">
        <v>77</v>
      </c>
      <c r="N1542" s="4">
        <v>28.9</v>
      </c>
      <c r="O1542" s="4">
        <v>14.71</v>
      </c>
      <c r="P1542" s="4" t="s">
        <v>78</v>
      </c>
      <c r="Q1542" s="77">
        <v>45281.667361111111</v>
      </c>
      <c r="R1542" s="4">
        <v>28.9</v>
      </c>
      <c r="S1542" s="4">
        <v>14.71</v>
      </c>
      <c r="T1542" s="4" t="str">
        <f>VLOOKUP(E1542,zamiana!A:B,2,0)</f>
        <v>ALSTOM (ex. BT) CZL</v>
      </c>
    </row>
    <row r="1543" spans="1:20" x14ac:dyDescent="0.3">
      <c r="A1543" s="4" t="s">
        <v>7052</v>
      </c>
      <c r="B1543" s="76">
        <v>45182</v>
      </c>
      <c r="C1543" s="76">
        <v>45182</v>
      </c>
      <c r="D1543" s="76">
        <v>45243</v>
      </c>
      <c r="E1543" s="4" t="s">
        <v>951</v>
      </c>
      <c r="F1543" s="4" t="s">
        <v>952</v>
      </c>
      <c r="G1543" s="4" t="s">
        <v>942</v>
      </c>
      <c r="H1543" s="4" t="s">
        <v>951</v>
      </c>
      <c r="I1543" s="4" t="s">
        <v>4054</v>
      </c>
      <c r="J1543" s="4">
        <v>100307435</v>
      </c>
      <c r="K1543" s="4" t="s">
        <v>1028</v>
      </c>
      <c r="L1543" s="4">
        <v>1</v>
      </c>
      <c r="M1543" s="4" t="s">
        <v>77</v>
      </c>
      <c r="N1543" s="4">
        <v>28.9</v>
      </c>
      <c r="O1543" s="4">
        <v>14.71</v>
      </c>
      <c r="P1543" s="4" t="s">
        <v>78</v>
      </c>
      <c r="Q1543" s="77">
        <v>45281.667361111111</v>
      </c>
      <c r="R1543" s="4">
        <v>28.9</v>
      </c>
      <c r="S1543" s="4">
        <v>14.71</v>
      </c>
      <c r="T1543" s="4" t="str">
        <f>VLOOKUP(E1543,zamiana!A:B,2,0)</f>
        <v>ALSTOM (ex. BT) CZL</v>
      </c>
    </row>
    <row r="1544" spans="1:20" x14ac:dyDescent="0.3">
      <c r="A1544" s="4" t="s">
        <v>7052</v>
      </c>
      <c r="B1544" s="76">
        <v>45182</v>
      </c>
      <c r="C1544" s="76">
        <v>45182</v>
      </c>
      <c r="D1544" s="76">
        <v>45243</v>
      </c>
      <c r="E1544" s="4" t="s">
        <v>951</v>
      </c>
      <c r="F1544" s="4" t="s">
        <v>952</v>
      </c>
      <c r="G1544" s="4" t="s">
        <v>942</v>
      </c>
      <c r="H1544" s="4" t="s">
        <v>951</v>
      </c>
      <c r="I1544" s="4" t="s">
        <v>4054</v>
      </c>
      <c r="J1544" s="4">
        <v>100307435</v>
      </c>
      <c r="K1544" s="4" t="s">
        <v>1028</v>
      </c>
      <c r="L1544" s="4">
        <v>1</v>
      </c>
      <c r="M1544" s="4" t="s">
        <v>77</v>
      </c>
      <c r="N1544" s="4">
        <v>28.9</v>
      </c>
      <c r="O1544" s="4">
        <v>14.71</v>
      </c>
      <c r="P1544" s="4" t="s">
        <v>78</v>
      </c>
      <c r="Q1544" s="77">
        <v>45281.667361111111</v>
      </c>
      <c r="R1544" s="4">
        <v>28.9</v>
      </c>
      <c r="S1544" s="4">
        <v>14.71</v>
      </c>
      <c r="T1544" s="4" t="str">
        <f>VLOOKUP(E1544,zamiana!A:B,2,0)</f>
        <v>ALSTOM (ex. BT) CZL</v>
      </c>
    </row>
    <row r="1545" spans="1:20" x14ac:dyDescent="0.3">
      <c r="A1545" s="4" t="s">
        <v>7052</v>
      </c>
      <c r="B1545" s="76">
        <v>45182</v>
      </c>
      <c r="C1545" s="76">
        <v>45182</v>
      </c>
      <c r="D1545" s="76">
        <v>45243</v>
      </c>
      <c r="E1545" s="4" t="s">
        <v>951</v>
      </c>
      <c r="F1545" s="4" t="s">
        <v>952</v>
      </c>
      <c r="G1545" s="4" t="s">
        <v>942</v>
      </c>
      <c r="H1545" s="4" t="s">
        <v>951</v>
      </c>
      <c r="I1545" s="4" t="s">
        <v>4054</v>
      </c>
      <c r="J1545" s="4">
        <v>100307435</v>
      </c>
      <c r="K1545" s="4" t="s">
        <v>1028</v>
      </c>
      <c r="L1545" s="4">
        <v>1</v>
      </c>
      <c r="M1545" s="4" t="s">
        <v>77</v>
      </c>
      <c r="N1545" s="4">
        <v>28.9</v>
      </c>
      <c r="O1545" s="4">
        <v>14.71</v>
      </c>
      <c r="P1545" s="4" t="s">
        <v>78</v>
      </c>
      <c r="Q1545" s="77">
        <v>45281.667361111111</v>
      </c>
      <c r="R1545" s="4">
        <v>28.9</v>
      </c>
      <c r="S1545" s="4">
        <v>14.71</v>
      </c>
      <c r="T1545" s="4" t="str">
        <f>VLOOKUP(E1545,zamiana!A:B,2,0)</f>
        <v>ALSTOM (ex. BT) CZL</v>
      </c>
    </row>
    <row r="1546" spans="1:20" x14ac:dyDescent="0.3">
      <c r="A1546" s="4" t="s">
        <v>7052</v>
      </c>
      <c r="B1546" s="76">
        <v>45182</v>
      </c>
      <c r="C1546" s="76">
        <v>45182</v>
      </c>
      <c r="D1546" s="76">
        <v>45243</v>
      </c>
      <c r="E1546" s="4" t="s">
        <v>951</v>
      </c>
      <c r="F1546" s="4" t="s">
        <v>952</v>
      </c>
      <c r="G1546" s="4" t="s">
        <v>942</v>
      </c>
      <c r="H1546" s="4" t="s">
        <v>951</v>
      </c>
      <c r="I1546" s="4" t="s">
        <v>4054</v>
      </c>
      <c r="J1546" s="4">
        <v>100307435</v>
      </c>
      <c r="K1546" s="4" t="s">
        <v>1028</v>
      </c>
      <c r="L1546" s="4">
        <v>1</v>
      </c>
      <c r="M1546" s="4" t="s">
        <v>77</v>
      </c>
      <c r="N1546" s="4">
        <v>28.9</v>
      </c>
      <c r="O1546" s="4">
        <v>14.71</v>
      </c>
      <c r="P1546" s="4" t="s">
        <v>78</v>
      </c>
      <c r="Q1546" s="77">
        <v>45281.667361111111</v>
      </c>
      <c r="R1546" s="4">
        <v>28.9</v>
      </c>
      <c r="S1546" s="4">
        <v>14.71</v>
      </c>
      <c r="T1546" s="4" t="str">
        <f>VLOOKUP(E1546,zamiana!A:B,2,0)</f>
        <v>ALSTOM (ex. BT) CZL</v>
      </c>
    </row>
    <row r="1547" spans="1:20" x14ac:dyDescent="0.3">
      <c r="A1547" s="4" t="s">
        <v>7052</v>
      </c>
      <c r="B1547" s="76">
        <v>45182</v>
      </c>
      <c r="C1547" s="76">
        <v>45182</v>
      </c>
      <c r="D1547" s="76">
        <v>45243</v>
      </c>
      <c r="E1547" s="4" t="s">
        <v>951</v>
      </c>
      <c r="F1547" s="4" t="s">
        <v>952</v>
      </c>
      <c r="G1547" s="4" t="s">
        <v>942</v>
      </c>
      <c r="H1547" s="4" t="s">
        <v>951</v>
      </c>
      <c r="I1547" s="4" t="s">
        <v>4054</v>
      </c>
      <c r="J1547" s="4">
        <v>100307435</v>
      </c>
      <c r="K1547" s="4" t="s">
        <v>1028</v>
      </c>
      <c r="L1547" s="4">
        <v>1</v>
      </c>
      <c r="M1547" s="4" t="s">
        <v>77</v>
      </c>
      <c r="N1547" s="4">
        <v>28.9</v>
      </c>
      <c r="O1547" s="4">
        <v>14.71</v>
      </c>
      <c r="P1547" s="4" t="s">
        <v>78</v>
      </c>
      <c r="Q1547" s="77">
        <v>45281.667361111111</v>
      </c>
      <c r="R1547" s="4">
        <v>28.9</v>
      </c>
      <c r="S1547" s="4">
        <v>14.71</v>
      </c>
      <c r="T1547" s="4" t="str">
        <f>VLOOKUP(E1547,zamiana!A:B,2,0)</f>
        <v>ALSTOM (ex. BT) CZL</v>
      </c>
    </row>
    <row r="1548" spans="1:20" x14ac:dyDescent="0.3">
      <c r="A1548" s="4" t="s">
        <v>7052</v>
      </c>
      <c r="B1548" s="76">
        <v>45182</v>
      </c>
      <c r="C1548" s="76">
        <v>45182</v>
      </c>
      <c r="D1548" s="76">
        <v>45243</v>
      </c>
      <c r="E1548" s="4" t="s">
        <v>951</v>
      </c>
      <c r="F1548" s="4" t="s">
        <v>952</v>
      </c>
      <c r="G1548" s="4" t="s">
        <v>942</v>
      </c>
      <c r="H1548" s="4" t="s">
        <v>951</v>
      </c>
      <c r="I1548" s="4" t="s">
        <v>4054</v>
      </c>
      <c r="J1548" s="4">
        <v>100307435</v>
      </c>
      <c r="K1548" s="4" t="s">
        <v>1028</v>
      </c>
      <c r="L1548" s="4">
        <v>1</v>
      </c>
      <c r="M1548" s="4" t="s">
        <v>77</v>
      </c>
      <c r="N1548" s="4">
        <v>28.9</v>
      </c>
      <c r="O1548" s="4">
        <v>14.71</v>
      </c>
      <c r="P1548" s="4" t="s">
        <v>78</v>
      </c>
      <c r="Q1548" s="77">
        <v>45281.667361111111</v>
      </c>
      <c r="R1548" s="4">
        <v>28.9</v>
      </c>
      <c r="S1548" s="4">
        <v>14.71</v>
      </c>
      <c r="T1548" s="4" t="str">
        <f>VLOOKUP(E1548,zamiana!A:B,2,0)</f>
        <v>ALSTOM (ex. BT) CZL</v>
      </c>
    </row>
    <row r="1549" spans="1:20" x14ac:dyDescent="0.3">
      <c r="A1549" s="4" t="s">
        <v>7052</v>
      </c>
      <c r="B1549" s="76">
        <v>45182</v>
      </c>
      <c r="C1549" s="76">
        <v>45182</v>
      </c>
      <c r="D1549" s="76">
        <v>45243</v>
      </c>
      <c r="E1549" s="4" t="s">
        <v>951</v>
      </c>
      <c r="F1549" s="4" t="s">
        <v>952</v>
      </c>
      <c r="G1549" s="4" t="s">
        <v>942</v>
      </c>
      <c r="H1549" s="4" t="s">
        <v>951</v>
      </c>
      <c r="I1549" s="4" t="s">
        <v>4054</v>
      </c>
      <c r="J1549" s="4">
        <v>100307435</v>
      </c>
      <c r="K1549" s="4" t="s">
        <v>1028</v>
      </c>
      <c r="L1549" s="4">
        <v>1</v>
      </c>
      <c r="M1549" s="4" t="s">
        <v>77</v>
      </c>
      <c r="N1549" s="4">
        <v>28.9</v>
      </c>
      <c r="O1549" s="4">
        <v>14.71</v>
      </c>
      <c r="P1549" s="4" t="s">
        <v>78</v>
      </c>
      <c r="Q1549" s="77">
        <v>45281.667361111111</v>
      </c>
      <c r="R1549" s="4">
        <v>28.9</v>
      </c>
      <c r="S1549" s="4">
        <v>14.71</v>
      </c>
      <c r="T1549" s="4" t="str">
        <f>VLOOKUP(E1549,zamiana!A:B,2,0)</f>
        <v>ALSTOM (ex. BT) CZL</v>
      </c>
    </row>
    <row r="1550" spans="1:20" x14ac:dyDescent="0.3">
      <c r="A1550" s="4" t="s">
        <v>7052</v>
      </c>
      <c r="B1550" s="76">
        <v>45182</v>
      </c>
      <c r="C1550" s="76">
        <v>45182</v>
      </c>
      <c r="D1550" s="76">
        <v>45243</v>
      </c>
      <c r="E1550" s="4" t="s">
        <v>951</v>
      </c>
      <c r="F1550" s="4" t="s">
        <v>952</v>
      </c>
      <c r="G1550" s="4" t="s">
        <v>942</v>
      </c>
      <c r="H1550" s="4" t="s">
        <v>951</v>
      </c>
      <c r="I1550" s="4" t="s">
        <v>1891</v>
      </c>
      <c r="J1550" s="4">
        <v>100307432</v>
      </c>
      <c r="K1550" s="4" t="s">
        <v>1028</v>
      </c>
      <c r="L1550" s="4">
        <v>1</v>
      </c>
      <c r="M1550" s="4" t="s">
        <v>77</v>
      </c>
      <c r="N1550" s="4">
        <v>270.62</v>
      </c>
      <c r="O1550" s="4">
        <v>191.7</v>
      </c>
      <c r="P1550" s="4" t="s">
        <v>78</v>
      </c>
      <c r="Q1550" s="77">
        <v>45281.62777777778</v>
      </c>
      <c r="R1550" s="4">
        <v>270.62</v>
      </c>
      <c r="S1550" s="4">
        <v>191.7</v>
      </c>
      <c r="T1550" s="4" t="str">
        <f>VLOOKUP(E1550,zamiana!A:B,2,0)</f>
        <v>ALSTOM (ex. BT) CZL</v>
      </c>
    </row>
    <row r="1551" spans="1:20" x14ac:dyDescent="0.3">
      <c r="A1551" s="4" t="s">
        <v>7052</v>
      </c>
      <c r="B1551" s="76">
        <v>45182</v>
      </c>
      <c r="C1551" s="76">
        <v>45182</v>
      </c>
      <c r="D1551" s="76">
        <v>45243</v>
      </c>
      <c r="E1551" s="4" t="s">
        <v>951</v>
      </c>
      <c r="F1551" s="4" t="s">
        <v>952</v>
      </c>
      <c r="G1551" s="4" t="s">
        <v>942</v>
      </c>
      <c r="H1551" s="4" t="s">
        <v>951</v>
      </c>
      <c r="I1551" s="4" t="s">
        <v>1891</v>
      </c>
      <c r="J1551" s="4">
        <v>100307432</v>
      </c>
      <c r="K1551" s="4" t="s">
        <v>1028</v>
      </c>
      <c r="L1551" s="4">
        <v>1</v>
      </c>
      <c r="M1551" s="4" t="s">
        <v>77</v>
      </c>
      <c r="N1551" s="4">
        <v>270.62</v>
      </c>
      <c r="O1551" s="4">
        <v>191.7</v>
      </c>
      <c r="P1551" s="4" t="s">
        <v>78</v>
      </c>
      <c r="Q1551" s="77">
        <v>45281.62777777778</v>
      </c>
      <c r="R1551" s="4">
        <v>270.62</v>
      </c>
      <c r="S1551" s="4">
        <v>191.7</v>
      </c>
      <c r="T1551" s="4" t="str">
        <f>VLOOKUP(E1551,zamiana!A:B,2,0)</f>
        <v>ALSTOM (ex. BT) CZL</v>
      </c>
    </row>
    <row r="1552" spans="1:20" x14ac:dyDescent="0.3">
      <c r="A1552" s="4" t="s">
        <v>7052</v>
      </c>
      <c r="B1552" s="76">
        <v>45182</v>
      </c>
      <c r="C1552" s="76">
        <v>45182</v>
      </c>
      <c r="D1552" s="76">
        <v>45243</v>
      </c>
      <c r="E1552" s="4" t="s">
        <v>951</v>
      </c>
      <c r="F1552" s="4" t="s">
        <v>952</v>
      </c>
      <c r="G1552" s="4" t="s">
        <v>942</v>
      </c>
      <c r="H1552" s="4" t="s">
        <v>951</v>
      </c>
      <c r="I1552" s="4" t="s">
        <v>1891</v>
      </c>
      <c r="J1552" s="4">
        <v>100307432</v>
      </c>
      <c r="K1552" s="4" t="s">
        <v>1028</v>
      </c>
      <c r="L1552" s="4">
        <v>1</v>
      </c>
      <c r="M1552" s="4" t="s">
        <v>77</v>
      </c>
      <c r="N1552" s="4">
        <v>270.62</v>
      </c>
      <c r="O1552" s="4">
        <v>191.7</v>
      </c>
      <c r="P1552" s="4" t="s">
        <v>78</v>
      </c>
      <c r="Q1552" s="77">
        <v>45281.62777777778</v>
      </c>
      <c r="R1552" s="4">
        <v>270.62</v>
      </c>
      <c r="S1552" s="4">
        <v>191.7</v>
      </c>
      <c r="T1552" s="4" t="str">
        <f>VLOOKUP(E1552,zamiana!A:B,2,0)</f>
        <v>ALSTOM (ex. BT) CZL</v>
      </c>
    </row>
    <row r="1553" spans="1:20" x14ac:dyDescent="0.3">
      <c r="A1553" s="4" t="s">
        <v>7052</v>
      </c>
      <c r="B1553" s="76">
        <v>45182</v>
      </c>
      <c r="C1553" s="76">
        <v>45182</v>
      </c>
      <c r="D1553" s="76">
        <v>45243</v>
      </c>
      <c r="E1553" s="4" t="s">
        <v>951</v>
      </c>
      <c r="F1553" s="4" t="s">
        <v>952</v>
      </c>
      <c r="G1553" s="4" t="s">
        <v>942</v>
      </c>
      <c r="H1553" s="4" t="s">
        <v>951</v>
      </c>
      <c r="I1553" s="4" t="s">
        <v>1891</v>
      </c>
      <c r="J1553" s="4">
        <v>100307432</v>
      </c>
      <c r="K1553" s="4" t="s">
        <v>1028</v>
      </c>
      <c r="L1553" s="4">
        <v>1</v>
      </c>
      <c r="M1553" s="4" t="s">
        <v>77</v>
      </c>
      <c r="N1553" s="4">
        <v>270.62</v>
      </c>
      <c r="O1553" s="4">
        <v>191.7</v>
      </c>
      <c r="P1553" s="4" t="s">
        <v>78</v>
      </c>
      <c r="Q1553" s="77">
        <v>45281.62777777778</v>
      </c>
      <c r="R1553" s="4">
        <v>270.62</v>
      </c>
      <c r="S1553" s="4">
        <v>191.7</v>
      </c>
      <c r="T1553" s="4" t="str">
        <f>VLOOKUP(E1553,zamiana!A:B,2,0)</f>
        <v>ALSTOM (ex. BT) CZL</v>
      </c>
    </row>
    <row r="1554" spans="1:20" x14ac:dyDescent="0.3">
      <c r="A1554" s="4" t="s">
        <v>7052</v>
      </c>
      <c r="B1554" s="76">
        <v>45182</v>
      </c>
      <c r="C1554" s="76">
        <v>45182</v>
      </c>
      <c r="D1554" s="76">
        <v>45243</v>
      </c>
      <c r="E1554" s="4" t="s">
        <v>951</v>
      </c>
      <c r="F1554" s="4" t="s">
        <v>952</v>
      </c>
      <c r="G1554" s="4" t="s">
        <v>942</v>
      </c>
      <c r="H1554" s="4" t="s">
        <v>951</v>
      </c>
      <c r="I1554" s="4" t="s">
        <v>1891</v>
      </c>
      <c r="J1554" s="4">
        <v>100307432</v>
      </c>
      <c r="K1554" s="4" t="s">
        <v>1028</v>
      </c>
      <c r="L1554" s="4">
        <v>1</v>
      </c>
      <c r="M1554" s="4" t="s">
        <v>77</v>
      </c>
      <c r="N1554" s="4">
        <v>270.62</v>
      </c>
      <c r="O1554" s="4">
        <v>191.7</v>
      </c>
      <c r="P1554" s="4" t="s">
        <v>78</v>
      </c>
      <c r="Q1554" s="77">
        <v>45281.62777777778</v>
      </c>
      <c r="R1554" s="4">
        <v>270.62</v>
      </c>
      <c r="S1554" s="4">
        <v>191.7</v>
      </c>
      <c r="T1554" s="4" t="str">
        <f>VLOOKUP(E1554,zamiana!A:B,2,0)</f>
        <v>ALSTOM (ex. BT) CZL</v>
      </c>
    </row>
    <row r="1555" spans="1:20" x14ac:dyDescent="0.3">
      <c r="A1555" s="4" t="s">
        <v>7052</v>
      </c>
      <c r="B1555" s="76">
        <v>45182</v>
      </c>
      <c r="C1555" s="76">
        <v>45182</v>
      </c>
      <c r="D1555" s="76">
        <v>45243</v>
      </c>
      <c r="E1555" s="4" t="s">
        <v>951</v>
      </c>
      <c r="F1555" s="4" t="s">
        <v>952</v>
      </c>
      <c r="G1555" s="4" t="s">
        <v>942</v>
      </c>
      <c r="H1555" s="4" t="s">
        <v>951</v>
      </c>
      <c r="I1555" s="4" t="s">
        <v>1891</v>
      </c>
      <c r="J1555" s="4">
        <v>100307432</v>
      </c>
      <c r="K1555" s="4" t="s">
        <v>1028</v>
      </c>
      <c r="L1555" s="4">
        <v>1</v>
      </c>
      <c r="M1555" s="4" t="s">
        <v>77</v>
      </c>
      <c r="N1555" s="4">
        <v>270.62</v>
      </c>
      <c r="O1555" s="4">
        <v>191.7</v>
      </c>
      <c r="P1555" s="4" t="s">
        <v>78</v>
      </c>
      <c r="Q1555" s="77">
        <v>45281.62777777778</v>
      </c>
      <c r="R1555" s="4">
        <v>270.62</v>
      </c>
      <c r="S1555" s="4">
        <v>191.7</v>
      </c>
      <c r="T1555" s="4" t="str">
        <f>VLOOKUP(E1555,zamiana!A:B,2,0)</f>
        <v>ALSTOM (ex. BT) CZL</v>
      </c>
    </row>
    <row r="1556" spans="1:20" x14ac:dyDescent="0.3">
      <c r="A1556" s="4" t="s">
        <v>7052</v>
      </c>
      <c r="B1556" s="76">
        <v>45182</v>
      </c>
      <c r="C1556" s="76">
        <v>45182</v>
      </c>
      <c r="D1556" s="76">
        <v>45243</v>
      </c>
      <c r="E1556" s="4" t="s">
        <v>951</v>
      </c>
      <c r="F1556" s="4" t="s">
        <v>952</v>
      </c>
      <c r="G1556" s="4" t="s">
        <v>942</v>
      </c>
      <c r="H1556" s="4" t="s">
        <v>951</v>
      </c>
      <c r="I1556" s="4" t="s">
        <v>1891</v>
      </c>
      <c r="J1556" s="4">
        <v>100307432</v>
      </c>
      <c r="K1556" s="4" t="s">
        <v>1028</v>
      </c>
      <c r="L1556" s="4">
        <v>1</v>
      </c>
      <c r="M1556" s="4" t="s">
        <v>77</v>
      </c>
      <c r="N1556" s="4">
        <v>270.62</v>
      </c>
      <c r="O1556" s="4">
        <v>191.7</v>
      </c>
      <c r="P1556" s="4" t="s">
        <v>78</v>
      </c>
      <c r="Q1556" s="77">
        <v>45281.62777777778</v>
      </c>
      <c r="R1556" s="4">
        <v>270.62</v>
      </c>
      <c r="S1556" s="4">
        <v>191.7</v>
      </c>
      <c r="T1556" s="4" t="str">
        <f>VLOOKUP(E1556,zamiana!A:B,2,0)</f>
        <v>ALSTOM (ex. BT) CZL</v>
      </c>
    </row>
    <row r="1557" spans="1:20" x14ac:dyDescent="0.3">
      <c r="A1557" s="4" t="s">
        <v>7052</v>
      </c>
      <c r="B1557" s="76">
        <v>45182</v>
      </c>
      <c r="C1557" s="76">
        <v>45182</v>
      </c>
      <c r="D1557" s="76">
        <v>45243</v>
      </c>
      <c r="E1557" s="4" t="s">
        <v>951</v>
      </c>
      <c r="F1557" s="4" t="s">
        <v>952</v>
      </c>
      <c r="G1557" s="4" t="s">
        <v>942</v>
      </c>
      <c r="H1557" s="4" t="s">
        <v>951</v>
      </c>
      <c r="I1557" s="4" t="s">
        <v>1891</v>
      </c>
      <c r="J1557" s="4">
        <v>100307432</v>
      </c>
      <c r="K1557" s="4" t="s">
        <v>1028</v>
      </c>
      <c r="L1557" s="4">
        <v>1</v>
      </c>
      <c r="M1557" s="4" t="s">
        <v>77</v>
      </c>
      <c r="N1557" s="4">
        <v>270.62</v>
      </c>
      <c r="O1557" s="4">
        <v>191.7</v>
      </c>
      <c r="P1557" s="4" t="s">
        <v>78</v>
      </c>
      <c r="Q1557" s="77">
        <v>45281.62777777778</v>
      </c>
      <c r="R1557" s="4">
        <v>270.62</v>
      </c>
      <c r="S1557" s="4">
        <v>191.7</v>
      </c>
      <c r="T1557" s="4" t="str">
        <f>VLOOKUP(E1557,zamiana!A:B,2,0)</f>
        <v>ALSTOM (ex. BT) CZL</v>
      </c>
    </row>
    <row r="1558" spans="1:20" x14ac:dyDescent="0.3">
      <c r="A1558" s="4" t="s">
        <v>7052</v>
      </c>
      <c r="B1558" s="76">
        <v>45182</v>
      </c>
      <c r="C1558" s="76">
        <v>45182</v>
      </c>
      <c r="D1558" s="76">
        <v>45243</v>
      </c>
      <c r="E1558" s="4" t="s">
        <v>951</v>
      </c>
      <c r="F1558" s="4" t="s">
        <v>952</v>
      </c>
      <c r="G1558" s="4" t="s">
        <v>942</v>
      </c>
      <c r="H1558" s="4" t="s">
        <v>951</v>
      </c>
      <c r="I1558" s="4" t="s">
        <v>1938</v>
      </c>
      <c r="J1558" s="4">
        <v>100307426</v>
      </c>
      <c r="K1558" s="4" t="s">
        <v>1028</v>
      </c>
      <c r="L1558" s="4">
        <v>1</v>
      </c>
      <c r="M1558" s="4" t="s">
        <v>77</v>
      </c>
      <c r="N1558" s="4">
        <v>756.4</v>
      </c>
      <c r="O1558" s="4">
        <v>544.88</v>
      </c>
      <c r="P1558" s="4" t="s">
        <v>78</v>
      </c>
      <c r="Q1558" s="77">
        <v>45281.62777777778</v>
      </c>
      <c r="R1558" s="4">
        <v>756.4</v>
      </c>
      <c r="S1558" s="4">
        <v>544.88</v>
      </c>
      <c r="T1558" s="4" t="str">
        <f>VLOOKUP(E1558,zamiana!A:B,2,0)</f>
        <v>ALSTOM (ex. BT) CZL</v>
      </c>
    </row>
    <row r="1559" spans="1:20" x14ac:dyDescent="0.3">
      <c r="A1559" s="4" t="s">
        <v>7052</v>
      </c>
      <c r="B1559" s="76">
        <v>45182</v>
      </c>
      <c r="C1559" s="76">
        <v>45182</v>
      </c>
      <c r="D1559" s="76">
        <v>45243</v>
      </c>
      <c r="E1559" s="4" t="s">
        <v>951</v>
      </c>
      <c r="F1559" s="4" t="s">
        <v>952</v>
      </c>
      <c r="G1559" s="4" t="s">
        <v>942</v>
      </c>
      <c r="H1559" s="4" t="s">
        <v>951</v>
      </c>
      <c r="I1559" s="4" t="s">
        <v>1938</v>
      </c>
      <c r="J1559" s="4">
        <v>100307426</v>
      </c>
      <c r="K1559" s="4" t="s">
        <v>1028</v>
      </c>
      <c r="L1559" s="4">
        <v>1</v>
      </c>
      <c r="M1559" s="4" t="s">
        <v>77</v>
      </c>
      <c r="N1559" s="4">
        <v>756.4</v>
      </c>
      <c r="O1559" s="4">
        <v>544.88</v>
      </c>
      <c r="P1559" s="4" t="s">
        <v>78</v>
      </c>
      <c r="Q1559" s="77">
        <v>45281.62777777778</v>
      </c>
      <c r="R1559" s="4">
        <v>756.4</v>
      </c>
      <c r="S1559" s="4">
        <v>544.88</v>
      </c>
      <c r="T1559" s="4" t="str">
        <f>VLOOKUP(E1559,zamiana!A:B,2,0)</f>
        <v>ALSTOM (ex. BT) CZL</v>
      </c>
    </row>
    <row r="1560" spans="1:20" x14ac:dyDescent="0.3">
      <c r="A1560" s="4" t="s">
        <v>7052</v>
      </c>
      <c r="B1560" s="76">
        <v>45182</v>
      </c>
      <c r="C1560" s="76">
        <v>45182</v>
      </c>
      <c r="D1560" s="76">
        <v>45243</v>
      </c>
      <c r="E1560" s="4" t="s">
        <v>951</v>
      </c>
      <c r="F1560" s="4" t="s">
        <v>952</v>
      </c>
      <c r="G1560" s="4" t="s">
        <v>942</v>
      </c>
      <c r="H1560" s="4" t="s">
        <v>951</v>
      </c>
      <c r="I1560" s="4" t="s">
        <v>1938</v>
      </c>
      <c r="J1560" s="4">
        <v>100307426</v>
      </c>
      <c r="K1560" s="4" t="s">
        <v>1028</v>
      </c>
      <c r="L1560" s="4">
        <v>1</v>
      </c>
      <c r="M1560" s="4" t="s">
        <v>77</v>
      </c>
      <c r="N1560" s="4">
        <v>756.4</v>
      </c>
      <c r="O1560" s="4">
        <v>544.88</v>
      </c>
      <c r="P1560" s="4" t="s">
        <v>78</v>
      </c>
      <c r="Q1560" s="77">
        <v>45281.62777777778</v>
      </c>
      <c r="R1560" s="4">
        <v>756.4</v>
      </c>
      <c r="S1560" s="4">
        <v>544.88</v>
      </c>
      <c r="T1560" s="4" t="str">
        <f>VLOOKUP(E1560,zamiana!A:B,2,0)</f>
        <v>ALSTOM (ex. BT) CZL</v>
      </c>
    </row>
    <row r="1561" spans="1:20" x14ac:dyDescent="0.3">
      <c r="A1561" s="4" t="s">
        <v>7052</v>
      </c>
      <c r="B1561" s="76">
        <v>45182</v>
      </c>
      <c r="C1561" s="76">
        <v>45182</v>
      </c>
      <c r="D1561" s="76">
        <v>45243</v>
      </c>
      <c r="E1561" s="4" t="s">
        <v>951</v>
      </c>
      <c r="F1561" s="4" t="s">
        <v>952</v>
      </c>
      <c r="G1561" s="4" t="s">
        <v>942</v>
      </c>
      <c r="H1561" s="4" t="s">
        <v>951</v>
      </c>
      <c r="I1561" s="4" t="s">
        <v>1938</v>
      </c>
      <c r="J1561" s="4">
        <v>100307426</v>
      </c>
      <c r="K1561" s="4" t="s">
        <v>1028</v>
      </c>
      <c r="L1561" s="4">
        <v>1</v>
      </c>
      <c r="M1561" s="4" t="s">
        <v>77</v>
      </c>
      <c r="N1561" s="4">
        <v>756.4</v>
      </c>
      <c r="O1561" s="4">
        <v>544.88</v>
      </c>
      <c r="P1561" s="4" t="s">
        <v>78</v>
      </c>
      <c r="Q1561" s="77">
        <v>45281.62777777778</v>
      </c>
      <c r="R1561" s="4">
        <v>756.4</v>
      </c>
      <c r="S1561" s="4">
        <v>544.88</v>
      </c>
      <c r="T1561" s="4" t="str">
        <f>VLOOKUP(E1561,zamiana!A:B,2,0)</f>
        <v>ALSTOM (ex. BT) CZL</v>
      </c>
    </row>
    <row r="1562" spans="1:20" x14ac:dyDescent="0.3">
      <c r="A1562" s="4" t="s">
        <v>7052</v>
      </c>
      <c r="B1562" s="76">
        <v>45182</v>
      </c>
      <c r="C1562" s="76">
        <v>45182</v>
      </c>
      <c r="D1562" s="76">
        <v>45243</v>
      </c>
      <c r="E1562" s="4" t="s">
        <v>951</v>
      </c>
      <c r="F1562" s="4" t="s">
        <v>952</v>
      </c>
      <c r="G1562" s="4" t="s">
        <v>942</v>
      </c>
      <c r="H1562" s="4" t="s">
        <v>951</v>
      </c>
      <c r="I1562" s="4" t="s">
        <v>1938</v>
      </c>
      <c r="J1562" s="4">
        <v>100307426</v>
      </c>
      <c r="K1562" s="4" t="s">
        <v>1028</v>
      </c>
      <c r="L1562" s="4">
        <v>1</v>
      </c>
      <c r="M1562" s="4" t="s">
        <v>77</v>
      </c>
      <c r="N1562" s="4">
        <v>756.4</v>
      </c>
      <c r="O1562" s="4">
        <v>544.88</v>
      </c>
      <c r="P1562" s="4" t="s">
        <v>78</v>
      </c>
      <c r="Q1562" s="77">
        <v>45281.62777777778</v>
      </c>
      <c r="R1562" s="4">
        <v>756.4</v>
      </c>
      <c r="S1562" s="4">
        <v>544.88</v>
      </c>
      <c r="T1562" s="4" t="str">
        <f>VLOOKUP(E1562,zamiana!A:B,2,0)</f>
        <v>ALSTOM (ex. BT) CZL</v>
      </c>
    </row>
    <row r="1563" spans="1:20" x14ac:dyDescent="0.3">
      <c r="A1563" s="4" t="s">
        <v>7052</v>
      </c>
      <c r="B1563" s="76">
        <v>45182</v>
      </c>
      <c r="C1563" s="76">
        <v>45182</v>
      </c>
      <c r="D1563" s="76">
        <v>45243</v>
      </c>
      <c r="E1563" s="4" t="s">
        <v>951</v>
      </c>
      <c r="F1563" s="4" t="s">
        <v>952</v>
      </c>
      <c r="G1563" s="4" t="s">
        <v>942</v>
      </c>
      <c r="H1563" s="4" t="s">
        <v>951</v>
      </c>
      <c r="I1563" s="4" t="s">
        <v>1938</v>
      </c>
      <c r="J1563" s="4">
        <v>100307426</v>
      </c>
      <c r="K1563" s="4" t="s">
        <v>1028</v>
      </c>
      <c r="L1563" s="4">
        <v>1</v>
      </c>
      <c r="M1563" s="4" t="s">
        <v>77</v>
      </c>
      <c r="N1563" s="4">
        <v>756.4</v>
      </c>
      <c r="O1563" s="4">
        <v>544.88</v>
      </c>
      <c r="P1563" s="4" t="s">
        <v>78</v>
      </c>
      <c r="Q1563" s="77">
        <v>45281.62777777778</v>
      </c>
      <c r="R1563" s="4">
        <v>756.4</v>
      </c>
      <c r="S1563" s="4">
        <v>544.88</v>
      </c>
      <c r="T1563" s="4" t="str">
        <f>VLOOKUP(E1563,zamiana!A:B,2,0)</f>
        <v>ALSTOM (ex. BT) CZL</v>
      </c>
    </row>
    <row r="1564" spans="1:20" x14ac:dyDescent="0.3">
      <c r="A1564" s="4" t="s">
        <v>7052</v>
      </c>
      <c r="B1564" s="76">
        <v>45182</v>
      </c>
      <c r="C1564" s="76">
        <v>45182</v>
      </c>
      <c r="D1564" s="76">
        <v>45243</v>
      </c>
      <c r="E1564" s="4" t="s">
        <v>951</v>
      </c>
      <c r="F1564" s="4" t="s">
        <v>952</v>
      </c>
      <c r="G1564" s="4" t="s">
        <v>942</v>
      </c>
      <c r="H1564" s="4" t="s">
        <v>951</v>
      </c>
      <c r="I1564" s="4" t="s">
        <v>1938</v>
      </c>
      <c r="J1564" s="4">
        <v>100307426</v>
      </c>
      <c r="K1564" s="4" t="s">
        <v>1028</v>
      </c>
      <c r="L1564" s="4">
        <v>1</v>
      </c>
      <c r="M1564" s="4" t="s">
        <v>77</v>
      </c>
      <c r="N1564" s="4">
        <v>756.4</v>
      </c>
      <c r="O1564" s="4">
        <v>544.88</v>
      </c>
      <c r="P1564" s="4" t="s">
        <v>78</v>
      </c>
      <c r="Q1564" s="77">
        <v>45281.62777777778</v>
      </c>
      <c r="R1564" s="4">
        <v>756.4</v>
      </c>
      <c r="S1564" s="4">
        <v>544.88</v>
      </c>
      <c r="T1564" s="4" t="str">
        <f>VLOOKUP(E1564,zamiana!A:B,2,0)</f>
        <v>ALSTOM (ex. BT) CZL</v>
      </c>
    </row>
    <row r="1565" spans="1:20" x14ac:dyDescent="0.3">
      <c r="A1565" s="4" t="s">
        <v>7052</v>
      </c>
      <c r="B1565" s="76">
        <v>45182</v>
      </c>
      <c r="C1565" s="76">
        <v>45182</v>
      </c>
      <c r="D1565" s="76">
        <v>45243</v>
      </c>
      <c r="E1565" s="4" t="s">
        <v>951</v>
      </c>
      <c r="F1565" s="4" t="s">
        <v>952</v>
      </c>
      <c r="G1565" s="4" t="s">
        <v>942</v>
      </c>
      <c r="H1565" s="4" t="s">
        <v>951</v>
      </c>
      <c r="I1565" s="4" t="s">
        <v>1938</v>
      </c>
      <c r="J1565" s="4">
        <v>100307426</v>
      </c>
      <c r="K1565" s="4" t="s">
        <v>1028</v>
      </c>
      <c r="L1565" s="4">
        <v>1</v>
      </c>
      <c r="M1565" s="4" t="s">
        <v>77</v>
      </c>
      <c r="N1565" s="4">
        <v>756.4</v>
      </c>
      <c r="O1565" s="4">
        <v>544.88</v>
      </c>
      <c r="P1565" s="4" t="s">
        <v>78</v>
      </c>
      <c r="Q1565" s="77">
        <v>45281.62777777778</v>
      </c>
      <c r="R1565" s="4">
        <v>756.4</v>
      </c>
      <c r="S1565" s="4">
        <v>544.88</v>
      </c>
      <c r="T1565" s="4" t="str">
        <f>VLOOKUP(E1565,zamiana!A:B,2,0)</f>
        <v>ALSTOM (ex. BT) CZL</v>
      </c>
    </row>
    <row r="1566" spans="1:20" x14ac:dyDescent="0.3">
      <c r="A1566" s="4" t="s">
        <v>7052</v>
      </c>
      <c r="B1566" s="76">
        <v>45182</v>
      </c>
      <c r="C1566" s="76">
        <v>45182</v>
      </c>
      <c r="D1566" s="76">
        <v>45243</v>
      </c>
      <c r="E1566" s="4" t="s">
        <v>951</v>
      </c>
      <c r="F1566" s="4" t="s">
        <v>952</v>
      </c>
      <c r="G1566" s="4" t="s">
        <v>942</v>
      </c>
      <c r="H1566" s="4" t="s">
        <v>951</v>
      </c>
      <c r="I1566" s="4" t="s">
        <v>1899</v>
      </c>
      <c r="J1566" s="4">
        <v>100307425</v>
      </c>
      <c r="K1566" s="4" t="s">
        <v>1028</v>
      </c>
      <c r="L1566" s="4">
        <v>1</v>
      </c>
      <c r="M1566" s="4" t="s">
        <v>77</v>
      </c>
      <c r="N1566" s="4">
        <v>307.43</v>
      </c>
      <c r="O1566" s="4">
        <v>207.04</v>
      </c>
      <c r="P1566" s="4" t="s">
        <v>78</v>
      </c>
      <c r="Q1566" s="77">
        <v>45281.644444444442</v>
      </c>
      <c r="R1566" s="4">
        <v>307.43</v>
      </c>
      <c r="S1566" s="4">
        <v>207.04</v>
      </c>
      <c r="T1566" s="4" t="str">
        <f>VLOOKUP(E1566,zamiana!A:B,2,0)</f>
        <v>ALSTOM (ex. BT) CZL</v>
      </c>
    </row>
    <row r="1567" spans="1:20" x14ac:dyDescent="0.3">
      <c r="A1567" s="4" t="s">
        <v>7052</v>
      </c>
      <c r="B1567" s="76">
        <v>45182</v>
      </c>
      <c r="C1567" s="76">
        <v>45182</v>
      </c>
      <c r="D1567" s="76">
        <v>45243</v>
      </c>
      <c r="E1567" s="4" t="s">
        <v>951</v>
      </c>
      <c r="F1567" s="4" t="s">
        <v>952</v>
      </c>
      <c r="G1567" s="4" t="s">
        <v>942</v>
      </c>
      <c r="H1567" s="4" t="s">
        <v>951</v>
      </c>
      <c r="I1567" s="4" t="s">
        <v>1899</v>
      </c>
      <c r="J1567" s="4">
        <v>100307425</v>
      </c>
      <c r="K1567" s="4" t="s">
        <v>1028</v>
      </c>
      <c r="L1567" s="4">
        <v>1</v>
      </c>
      <c r="M1567" s="4" t="s">
        <v>77</v>
      </c>
      <c r="N1567" s="4">
        <v>307.43</v>
      </c>
      <c r="O1567" s="4">
        <v>207.04</v>
      </c>
      <c r="P1567" s="4" t="s">
        <v>78</v>
      </c>
      <c r="Q1567" s="77">
        <v>45281.644444444442</v>
      </c>
      <c r="R1567" s="4">
        <v>307.43</v>
      </c>
      <c r="S1567" s="4">
        <v>207.04</v>
      </c>
      <c r="T1567" s="4" t="str">
        <f>VLOOKUP(E1567,zamiana!A:B,2,0)</f>
        <v>ALSTOM (ex. BT) CZL</v>
      </c>
    </row>
    <row r="1568" spans="1:20" x14ac:dyDescent="0.3">
      <c r="A1568" s="4" t="s">
        <v>7052</v>
      </c>
      <c r="B1568" s="76">
        <v>45182</v>
      </c>
      <c r="C1568" s="76">
        <v>45182</v>
      </c>
      <c r="D1568" s="76">
        <v>45243</v>
      </c>
      <c r="E1568" s="4" t="s">
        <v>951</v>
      </c>
      <c r="F1568" s="4" t="s">
        <v>952</v>
      </c>
      <c r="G1568" s="4" t="s">
        <v>942</v>
      </c>
      <c r="H1568" s="4" t="s">
        <v>951</v>
      </c>
      <c r="I1568" s="4" t="s">
        <v>1899</v>
      </c>
      <c r="J1568" s="4">
        <v>100307425</v>
      </c>
      <c r="K1568" s="4" t="s">
        <v>1028</v>
      </c>
      <c r="L1568" s="4">
        <v>1</v>
      </c>
      <c r="M1568" s="4" t="s">
        <v>77</v>
      </c>
      <c r="N1568" s="4">
        <v>307.43</v>
      </c>
      <c r="O1568" s="4">
        <v>207.04</v>
      </c>
      <c r="P1568" s="4" t="s">
        <v>78</v>
      </c>
      <c r="Q1568" s="77">
        <v>45281.644444444442</v>
      </c>
      <c r="R1568" s="4">
        <v>307.43</v>
      </c>
      <c r="S1568" s="4">
        <v>207.04</v>
      </c>
      <c r="T1568" s="4" t="str">
        <f>VLOOKUP(E1568,zamiana!A:B,2,0)</f>
        <v>ALSTOM (ex. BT) CZL</v>
      </c>
    </row>
    <row r="1569" spans="1:20" x14ac:dyDescent="0.3">
      <c r="A1569" s="4" t="s">
        <v>7052</v>
      </c>
      <c r="B1569" s="76">
        <v>45182</v>
      </c>
      <c r="C1569" s="76">
        <v>45182</v>
      </c>
      <c r="D1569" s="76">
        <v>45243</v>
      </c>
      <c r="E1569" s="4" t="s">
        <v>951</v>
      </c>
      <c r="F1569" s="4" t="s">
        <v>952</v>
      </c>
      <c r="G1569" s="4" t="s">
        <v>942</v>
      </c>
      <c r="H1569" s="4" t="s">
        <v>951</v>
      </c>
      <c r="I1569" s="4" t="s">
        <v>1899</v>
      </c>
      <c r="J1569" s="4">
        <v>100307425</v>
      </c>
      <c r="K1569" s="4" t="s">
        <v>1028</v>
      </c>
      <c r="L1569" s="4">
        <v>1</v>
      </c>
      <c r="M1569" s="4" t="s">
        <v>77</v>
      </c>
      <c r="N1569" s="4">
        <v>307.43</v>
      </c>
      <c r="O1569" s="4">
        <v>207.04</v>
      </c>
      <c r="P1569" s="4" t="s">
        <v>78</v>
      </c>
      <c r="Q1569" s="77">
        <v>45281.644444444442</v>
      </c>
      <c r="R1569" s="4">
        <v>307.43</v>
      </c>
      <c r="S1569" s="4">
        <v>207.04</v>
      </c>
      <c r="T1569" s="4" t="str">
        <f>VLOOKUP(E1569,zamiana!A:B,2,0)</f>
        <v>ALSTOM (ex. BT) CZL</v>
      </c>
    </row>
    <row r="1570" spans="1:20" x14ac:dyDescent="0.3">
      <c r="A1570" s="4" t="s">
        <v>7052</v>
      </c>
      <c r="B1570" s="76">
        <v>45182</v>
      </c>
      <c r="C1570" s="76">
        <v>45182</v>
      </c>
      <c r="D1570" s="76">
        <v>45243</v>
      </c>
      <c r="E1570" s="4" t="s">
        <v>951</v>
      </c>
      <c r="F1570" s="4" t="s">
        <v>952</v>
      </c>
      <c r="G1570" s="4" t="s">
        <v>942</v>
      </c>
      <c r="H1570" s="4" t="s">
        <v>951</v>
      </c>
      <c r="I1570" s="4" t="s">
        <v>1899</v>
      </c>
      <c r="J1570" s="4">
        <v>100307425</v>
      </c>
      <c r="K1570" s="4" t="s">
        <v>1028</v>
      </c>
      <c r="L1570" s="4">
        <v>1</v>
      </c>
      <c r="M1570" s="4" t="s">
        <v>77</v>
      </c>
      <c r="N1570" s="4">
        <v>307.43</v>
      </c>
      <c r="O1570" s="4">
        <v>207.04</v>
      </c>
      <c r="P1570" s="4" t="s">
        <v>78</v>
      </c>
      <c r="Q1570" s="77">
        <v>45281.644444444442</v>
      </c>
      <c r="R1570" s="4">
        <v>307.43</v>
      </c>
      <c r="S1570" s="4">
        <v>207.04</v>
      </c>
      <c r="T1570" s="4" t="str">
        <f>VLOOKUP(E1570,zamiana!A:B,2,0)</f>
        <v>ALSTOM (ex. BT) CZL</v>
      </c>
    </row>
    <row r="1571" spans="1:20" x14ac:dyDescent="0.3">
      <c r="A1571" s="4" t="s">
        <v>7052</v>
      </c>
      <c r="B1571" s="76">
        <v>45182</v>
      </c>
      <c r="C1571" s="76">
        <v>45182</v>
      </c>
      <c r="D1571" s="76">
        <v>45243</v>
      </c>
      <c r="E1571" s="4" t="s">
        <v>951</v>
      </c>
      <c r="F1571" s="4" t="s">
        <v>952</v>
      </c>
      <c r="G1571" s="4" t="s">
        <v>942</v>
      </c>
      <c r="H1571" s="4" t="s">
        <v>951</v>
      </c>
      <c r="I1571" s="4" t="s">
        <v>1899</v>
      </c>
      <c r="J1571" s="4">
        <v>100307425</v>
      </c>
      <c r="K1571" s="4" t="s">
        <v>1028</v>
      </c>
      <c r="L1571" s="4">
        <v>1</v>
      </c>
      <c r="M1571" s="4" t="s">
        <v>77</v>
      </c>
      <c r="N1571" s="4">
        <v>307.43</v>
      </c>
      <c r="O1571" s="4">
        <v>207.04</v>
      </c>
      <c r="P1571" s="4" t="s">
        <v>78</v>
      </c>
      <c r="Q1571" s="77">
        <v>45281.644444444442</v>
      </c>
      <c r="R1571" s="4">
        <v>307.43</v>
      </c>
      <c r="S1571" s="4">
        <v>207.04</v>
      </c>
      <c r="T1571" s="4" t="str">
        <f>VLOOKUP(E1571,zamiana!A:B,2,0)</f>
        <v>ALSTOM (ex. BT) CZL</v>
      </c>
    </row>
    <row r="1572" spans="1:20" x14ac:dyDescent="0.3">
      <c r="A1572" s="4" t="s">
        <v>7052</v>
      </c>
      <c r="B1572" s="76">
        <v>45182</v>
      </c>
      <c r="C1572" s="76">
        <v>45182</v>
      </c>
      <c r="D1572" s="76">
        <v>45243</v>
      </c>
      <c r="E1572" s="4" t="s">
        <v>951</v>
      </c>
      <c r="F1572" s="4" t="s">
        <v>952</v>
      </c>
      <c r="G1572" s="4" t="s">
        <v>942</v>
      </c>
      <c r="H1572" s="4" t="s">
        <v>951</v>
      </c>
      <c r="I1572" s="4" t="s">
        <v>1899</v>
      </c>
      <c r="J1572" s="4">
        <v>100307425</v>
      </c>
      <c r="K1572" s="4" t="s">
        <v>1028</v>
      </c>
      <c r="L1572" s="4">
        <v>1</v>
      </c>
      <c r="M1572" s="4" t="s">
        <v>77</v>
      </c>
      <c r="N1572" s="4">
        <v>307.43</v>
      </c>
      <c r="O1572" s="4">
        <v>207.04</v>
      </c>
      <c r="P1572" s="4" t="s">
        <v>78</v>
      </c>
      <c r="Q1572" s="77">
        <v>45281.644444444442</v>
      </c>
      <c r="R1572" s="4">
        <v>307.43</v>
      </c>
      <c r="S1572" s="4">
        <v>207.04</v>
      </c>
      <c r="T1572" s="4" t="str">
        <f>VLOOKUP(E1572,zamiana!A:B,2,0)</f>
        <v>ALSTOM (ex. BT) CZL</v>
      </c>
    </row>
    <row r="1573" spans="1:20" x14ac:dyDescent="0.3">
      <c r="A1573" s="4" t="s">
        <v>7052</v>
      </c>
      <c r="B1573" s="76">
        <v>45182</v>
      </c>
      <c r="C1573" s="76">
        <v>45182</v>
      </c>
      <c r="D1573" s="76">
        <v>45243</v>
      </c>
      <c r="E1573" s="4" t="s">
        <v>951</v>
      </c>
      <c r="F1573" s="4" t="s">
        <v>952</v>
      </c>
      <c r="G1573" s="4" t="s">
        <v>942</v>
      </c>
      <c r="H1573" s="4" t="s">
        <v>951</v>
      </c>
      <c r="I1573" s="4" t="s">
        <v>1899</v>
      </c>
      <c r="J1573" s="4">
        <v>100307425</v>
      </c>
      <c r="K1573" s="4" t="s">
        <v>1028</v>
      </c>
      <c r="L1573" s="4">
        <v>1</v>
      </c>
      <c r="M1573" s="4" t="s">
        <v>77</v>
      </c>
      <c r="N1573" s="4">
        <v>307.43</v>
      </c>
      <c r="O1573" s="4">
        <v>207.04</v>
      </c>
      <c r="P1573" s="4" t="s">
        <v>78</v>
      </c>
      <c r="Q1573" s="77">
        <v>45281.644444444442</v>
      </c>
      <c r="R1573" s="4">
        <v>307.43</v>
      </c>
      <c r="S1573" s="4">
        <v>207.04</v>
      </c>
      <c r="T1573" s="4" t="str">
        <f>VLOOKUP(E1573,zamiana!A:B,2,0)</f>
        <v>ALSTOM (ex. BT) CZL</v>
      </c>
    </row>
    <row r="1574" spans="1:20" x14ac:dyDescent="0.3">
      <c r="A1574" s="4" t="s">
        <v>7052</v>
      </c>
      <c r="B1574" s="76">
        <v>45182</v>
      </c>
      <c r="C1574" s="76">
        <v>45182</v>
      </c>
      <c r="D1574" s="76">
        <v>45243</v>
      </c>
      <c r="E1574" s="4" t="s">
        <v>951</v>
      </c>
      <c r="F1574" s="4" t="s">
        <v>952</v>
      </c>
      <c r="G1574" s="4" t="s">
        <v>942</v>
      </c>
      <c r="H1574" s="4" t="s">
        <v>951</v>
      </c>
      <c r="I1574" s="4" t="s">
        <v>1810</v>
      </c>
      <c r="J1574" s="4">
        <v>100307418</v>
      </c>
      <c r="K1574" s="4" t="s">
        <v>1028</v>
      </c>
      <c r="L1574" s="4">
        <v>2</v>
      </c>
      <c r="M1574" s="4" t="s">
        <v>77</v>
      </c>
      <c r="N1574" s="4">
        <v>86.51</v>
      </c>
      <c r="O1574" s="4">
        <v>59.91</v>
      </c>
      <c r="P1574" s="4" t="s">
        <v>78</v>
      </c>
      <c r="Q1574" s="77">
        <v>45281.62777777778</v>
      </c>
      <c r="R1574" s="4">
        <v>173.02</v>
      </c>
      <c r="S1574" s="4">
        <v>119.82</v>
      </c>
      <c r="T1574" s="4" t="str">
        <f>VLOOKUP(E1574,zamiana!A:B,2,0)</f>
        <v>ALSTOM (ex. BT) CZL</v>
      </c>
    </row>
    <row r="1575" spans="1:20" x14ac:dyDescent="0.3">
      <c r="A1575" s="4" t="s">
        <v>7052</v>
      </c>
      <c r="B1575" s="76">
        <v>45182</v>
      </c>
      <c r="C1575" s="76">
        <v>45182</v>
      </c>
      <c r="D1575" s="76">
        <v>45243</v>
      </c>
      <c r="E1575" s="4" t="s">
        <v>951</v>
      </c>
      <c r="F1575" s="4" t="s">
        <v>952</v>
      </c>
      <c r="G1575" s="4" t="s">
        <v>942</v>
      </c>
      <c r="H1575" s="4" t="s">
        <v>951</v>
      </c>
      <c r="I1575" s="4" t="s">
        <v>1810</v>
      </c>
      <c r="J1575" s="4">
        <v>100307418</v>
      </c>
      <c r="K1575" s="4" t="s">
        <v>1028</v>
      </c>
      <c r="L1575" s="4">
        <v>2</v>
      </c>
      <c r="M1575" s="4" t="s">
        <v>77</v>
      </c>
      <c r="N1575" s="4">
        <v>86.51</v>
      </c>
      <c r="O1575" s="4">
        <v>59.91</v>
      </c>
      <c r="P1575" s="4" t="s">
        <v>78</v>
      </c>
      <c r="Q1575" s="77">
        <v>45281.62777777778</v>
      </c>
      <c r="R1575" s="4">
        <v>173.02</v>
      </c>
      <c r="S1575" s="4">
        <v>119.82</v>
      </c>
      <c r="T1575" s="4" t="str">
        <f>VLOOKUP(E1575,zamiana!A:B,2,0)</f>
        <v>ALSTOM (ex. BT) CZL</v>
      </c>
    </row>
    <row r="1576" spans="1:20" x14ac:dyDescent="0.3">
      <c r="A1576" s="4" t="s">
        <v>7052</v>
      </c>
      <c r="B1576" s="76">
        <v>45182</v>
      </c>
      <c r="C1576" s="76">
        <v>45182</v>
      </c>
      <c r="D1576" s="76">
        <v>45243</v>
      </c>
      <c r="E1576" s="4" t="s">
        <v>951</v>
      </c>
      <c r="F1576" s="4" t="s">
        <v>952</v>
      </c>
      <c r="G1576" s="4" t="s">
        <v>942</v>
      </c>
      <c r="H1576" s="4" t="s">
        <v>951</v>
      </c>
      <c r="I1576" s="4" t="s">
        <v>1810</v>
      </c>
      <c r="J1576" s="4">
        <v>100307418</v>
      </c>
      <c r="K1576" s="4" t="s">
        <v>1028</v>
      </c>
      <c r="L1576" s="4">
        <v>2</v>
      </c>
      <c r="M1576" s="4" t="s">
        <v>77</v>
      </c>
      <c r="N1576" s="4">
        <v>86.51</v>
      </c>
      <c r="O1576" s="4">
        <v>59.91</v>
      </c>
      <c r="P1576" s="4" t="s">
        <v>78</v>
      </c>
      <c r="Q1576" s="77">
        <v>45281.62777777778</v>
      </c>
      <c r="R1576" s="4">
        <v>173.02</v>
      </c>
      <c r="S1576" s="4">
        <v>119.82</v>
      </c>
      <c r="T1576" s="4" t="str">
        <f>VLOOKUP(E1576,zamiana!A:B,2,0)</f>
        <v>ALSTOM (ex. BT) CZL</v>
      </c>
    </row>
    <row r="1577" spans="1:20" x14ac:dyDescent="0.3">
      <c r="A1577" s="4" t="s">
        <v>7052</v>
      </c>
      <c r="B1577" s="76">
        <v>45182</v>
      </c>
      <c r="C1577" s="76">
        <v>45182</v>
      </c>
      <c r="D1577" s="76">
        <v>45243</v>
      </c>
      <c r="E1577" s="4" t="s">
        <v>951</v>
      </c>
      <c r="F1577" s="4" t="s">
        <v>952</v>
      </c>
      <c r="G1577" s="4" t="s">
        <v>942</v>
      </c>
      <c r="H1577" s="4" t="s">
        <v>951</v>
      </c>
      <c r="I1577" s="4" t="s">
        <v>1810</v>
      </c>
      <c r="J1577" s="4">
        <v>100307418</v>
      </c>
      <c r="K1577" s="4" t="s">
        <v>1028</v>
      </c>
      <c r="L1577" s="4">
        <v>2</v>
      </c>
      <c r="M1577" s="4" t="s">
        <v>77</v>
      </c>
      <c r="N1577" s="4">
        <v>86.51</v>
      </c>
      <c r="O1577" s="4">
        <v>59.91</v>
      </c>
      <c r="P1577" s="4" t="s">
        <v>78</v>
      </c>
      <c r="Q1577" s="77">
        <v>45281.62777777778</v>
      </c>
      <c r="R1577" s="4">
        <v>173.02</v>
      </c>
      <c r="S1577" s="4">
        <v>119.82</v>
      </c>
      <c r="T1577" s="4" t="str">
        <f>VLOOKUP(E1577,zamiana!A:B,2,0)</f>
        <v>ALSTOM (ex. BT) CZL</v>
      </c>
    </row>
    <row r="1578" spans="1:20" x14ac:dyDescent="0.3">
      <c r="A1578" s="4" t="s">
        <v>7052</v>
      </c>
      <c r="B1578" s="76">
        <v>45182</v>
      </c>
      <c r="C1578" s="76">
        <v>45182</v>
      </c>
      <c r="D1578" s="76">
        <v>45243</v>
      </c>
      <c r="E1578" s="4" t="s">
        <v>951</v>
      </c>
      <c r="F1578" s="4" t="s">
        <v>952</v>
      </c>
      <c r="G1578" s="4" t="s">
        <v>942</v>
      </c>
      <c r="H1578" s="4" t="s">
        <v>951</v>
      </c>
      <c r="I1578" s="4" t="s">
        <v>1810</v>
      </c>
      <c r="J1578" s="4">
        <v>100307418</v>
      </c>
      <c r="K1578" s="4" t="s">
        <v>1028</v>
      </c>
      <c r="L1578" s="4">
        <v>2</v>
      </c>
      <c r="M1578" s="4" t="s">
        <v>77</v>
      </c>
      <c r="N1578" s="4">
        <v>86.51</v>
      </c>
      <c r="O1578" s="4">
        <v>59.91</v>
      </c>
      <c r="P1578" s="4" t="s">
        <v>78</v>
      </c>
      <c r="Q1578" s="77">
        <v>45281.62777777778</v>
      </c>
      <c r="R1578" s="4">
        <v>173.02</v>
      </c>
      <c r="S1578" s="4">
        <v>119.82</v>
      </c>
      <c r="T1578" s="4" t="str">
        <f>VLOOKUP(E1578,zamiana!A:B,2,0)</f>
        <v>ALSTOM (ex. BT) CZL</v>
      </c>
    </row>
    <row r="1579" spans="1:20" x14ac:dyDescent="0.3">
      <c r="A1579" s="4" t="s">
        <v>7052</v>
      </c>
      <c r="B1579" s="76">
        <v>45182</v>
      </c>
      <c r="C1579" s="76">
        <v>45182</v>
      </c>
      <c r="D1579" s="76">
        <v>45243</v>
      </c>
      <c r="E1579" s="4" t="s">
        <v>951</v>
      </c>
      <c r="F1579" s="4" t="s">
        <v>952</v>
      </c>
      <c r="G1579" s="4" t="s">
        <v>942</v>
      </c>
      <c r="H1579" s="4" t="s">
        <v>951</v>
      </c>
      <c r="I1579" s="4" t="s">
        <v>1810</v>
      </c>
      <c r="J1579" s="4">
        <v>100307418</v>
      </c>
      <c r="K1579" s="4" t="s">
        <v>1028</v>
      </c>
      <c r="L1579" s="4">
        <v>2</v>
      </c>
      <c r="M1579" s="4" t="s">
        <v>77</v>
      </c>
      <c r="N1579" s="4">
        <v>86.51</v>
      </c>
      <c r="O1579" s="4">
        <v>59.91</v>
      </c>
      <c r="P1579" s="4" t="s">
        <v>78</v>
      </c>
      <c r="Q1579" s="77">
        <v>45281.62777777778</v>
      </c>
      <c r="R1579" s="4">
        <v>173.02</v>
      </c>
      <c r="S1579" s="4">
        <v>119.82</v>
      </c>
      <c r="T1579" s="4" t="str">
        <f>VLOOKUP(E1579,zamiana!A:B,2,0)</f>
        <v>ALSTOM (ex. BT) CZL</v>
      </c>
    </row>
    <row r="1580" spans="1:20" x14ac:dyDescent="0.3">
      <c r="A1580" s="4" t="s">
        <v>7052</v>
      </c>
      <c r="B1580" s="76">
        <v>45182</v>
      </c>
      <c r="C1580" s="76">
        <v>45182</v>
      </c>
      <c r="D1580" s="76">
        <v>45243</v>
      </c>
      <c r="E1580" s="4" t="s">
        <v>951</v>
      </c>
      <c r="F1580" s="4" t="s">
        <v>952</v>
      </c>
      <c r="G1580" s="4" t="s">
        <v>942</v>
      </c>
      <c r="H1580" s="4" t="s">
        <v>951</v>
      </c>
      <c r="I1580" s="4" t="s">
        <v>1810</v>
      </c>
      <c r="J1580" s="4">
        <v>100307418</v>
      </c>
      <c r="K1580" s="4" t="s">
        <v>1028</v>
      </c>
      <c r="L1580" s="4">
        <v>2</v>
      </c>
      <c r="M1580" s="4" t="s">
        <v>77</v>
      </c>
      <c r="N1580" s="4">
        <v>86.51</v>
      </c>
      <c r="O1580" s="4">
        <v>59.91</v>
      </c>
      <c r="P1580" s="4" t="s">
        <v>78</v>
      </c>
      <c r="Q1580" s="77">
        <v>45281.62777777778</v>
      </c>
      <c r="R1580" s="4">
        <v>173.02</v>
      </c>
      <c r="S1580" s="4">
        <v>119.82</v>
      </c>
      <c r="T1580" s="4" t="str">
        <f>VLOOKUP(E1580,zamiana!A:B,2,0)</f>
        <v>ALSTOM (ex. BT) CZL</v>
      </c>
    </row>
    <row r="1581" spans="1:20" x14ac:dyDescent="0.3">
      <c r="A1581" s="4" t="s">
        <v>7052</v>
      </c>
      <c r="B1581" s="76">
        <v>45182</v>
      </c>
      <c r="C1581" s="76">
        <v>45182</v>
      </c>
      <c r="D1581" s="76">
        <v>45243</v>
      </c>
      <c r="E1581" s="4" t="s">
        <v>951</v>
      </c>
      <c r="F1581" s="4" t="s">
        <v>952</v>
      </c>
      <c r="G1581" s="4" t="s">
        <v>942</v>
      </c>
      <c r="H1581" s="4" t="s">
        <v>951</v>
      </c>
      <c r="I1581" s="4" t="s">
        <v>1810</v>
      </c>
      <c r="J1581" s="4">
        <v>100307418</v>
      </c>
      <c r="K1581" s="4" t="s">
        <v>1028</v>
      </c>
      <c r="L1581" s="4">
        <v>2</v>
      </c>
      <c r="M1581" s="4" t="s">
        <v>77</v>
      </c>
      <c r="N1581" s="4">
        <v>86.51</v>
      </c>
      <c r="O1581" s="4">
        <v>59.91</v>
      </c>
      <c r="P1581" s="4" t="s">
        <v>78</v>
      </c>
      <c r="Q1581" s="77">
        <v>45281.62777777778</v>
      </c>
      <c r="R1581" s="4">
        <v>173.02</v>
      </c>
      <c r="S1581" s="4">
        <v>119.82</v>
      </c>
      <c r="T1581" s="4" t="str">
        <f>VLOOKUP(E1581,zamiana!A:B,2,0)</f>
        <v>ALSTOM (ex. BT) CZL</v>
      </c>
    </row>
    <row r="1582" spans="1:20" x14ac:dyDescent="0.3">
      <c r="A1582" s="4" t="s">
        <v>7052</v>
      </c>
      <c r="B1582" s="76">
        <v>45182</v>
      </c>
      <c r="C1582" s="76">
        <v>45182</v>
      </c>
      <c r="D1582" s="76">
        <v>45243</v>
      </c>
      <c r="E1582" s="4" t="s">
        <v>951</v>
      </c>
      <c r="F1582" s="4" t="s">
        <v>952</v>
      </c>
      <c r="G1582" s="4" t="s">
        <v>942</v>
      </c>
      <c r="H1582" s="4" t="s">
        <v>951</v>
      </c>
      <c r="I1582" s="4" t="s">
        <v>3617</v>
      </c>
      <c r="J1582" s="4">
        <v>100307392</v>
      </c>
      <c r="K1582" s="4" t="s">
        <v>1028</v>
      </c>
      <c r="L1582" s="4">
        <v>2</v>
      </c>
      <c r="M1582" s="4" t="s">
        <v>77</v>
      </c>
      <c r="N1582" s="4">
        <v>70.72</v>
      </c>
      <c r="O1582" s="4">
        <v>30.31</v>
      </c>
      <c r="P1582" s="4" t="s">
        <v>78</v>
      </c>
      <c r="Q1582" s="77">
        <v>45281.67291666667</v>
      </c>
      <c r="R1582" s="4">
        <v>141.44</v>
      </c>
      <c r="S1582" s="4">
        <v>60.62</v>
      </c>
      <c r="T1582" s="4" t="str">
        <f>VLOOKUP(E1582,zamiana!A:B,2,0)</f>
        <v>ALSTOM (ex. BT) CZL</v>
      </c>
    </row>
    <row r="1583" spans="1:20" x14ac:dyDescent="0.3">
      <c r="A1583" s="4" t="s">
        <v>7052</v>
      </c>
      <c r="B1583" s="76">
        <v>45182</v>
      </c>
      <c r="C1583" s="76">
        <v>45182</v>
      </c>
      <c r="D1583" s="76">
        <v>45243</v>
      </c>
      <c r="E1583" s="4" t="s">
        <v>951</v>
      </c>
      <c r="F1583" s="4" t="s">
        <v>952</v>
      </c>
      <c r="G1583" s="4" t="s">
        <v>942</v>
      </c>
      <c r="H1583" s="4" t="s">
        <v>951</v>
      </c>
      <c r="I1583" s="4" t="s">
        <v>3617</v>
      </c>
      <c r="J1583" s="4">
        <v>100307392</v>
      </c>
      <c r="K1583" s="4" t="s">
        <v>1028</v>
      </c>
      <c r="L1583" s="4">
        <v>2</v>
      </c>
      <c r="M1583" s="4" t="s">
        <v>77</v>
      </c>
      <c r="N1583" s="4">
        <v>70.72</v>
      </c>
      <c r="O1583" s="4">
        <v>30.31</v>
      </c>
      <c r="P1583" s="4" t="s">
        <v>78</v>
      </c>
      <c r="Q1583" s="77">
        <v>45281.67291666667</v>
      </c>
      <c r="R1583" s="4">
        <v>141.44</v>
      </c>
      <c r="S1583" s="4">
        <v>60.62</v>
      </c>
      <c r="T1583" s="4" t="str">
        <f>VLOOKUP(E1583,zamiana!A:B,2,0)</f>
        <v>ALSTOM (ex. BT) CZL</v>
      </c>
    </row>
    <row r="1584" spans="1:20" x14ac:dyDescent="0.3">
      <c r="A1584" s="4" t="s">
        <v>7052</v>
      </c>
      <c r="B1584" s="76">
        <v>45182</v>
      </c>
      <c r="C1584" s="76">
        <v>45182</v>
      </c>
      <c r="D1584" s="76">
        <v>45243</v>
      </c>
      <c r="E1584" s="4" t="s">
        <v>951</v>
      </c>
      <c r="F1584" s="4" t="s">
        <v>952</v>
      </c>
      <c r="G1584" s="4" t="s">
        <v>942</v>
      </c>
      <c r="H1584" s="4" t="s">
        <v>951</v>
      </c>
      <c r="I1584" s="4" t="s">
        <v>1666</v>
      </c>
      <c r="J1584" s="4">
        <v>100307195</v>
      </c>
      <c r="K1584" s="4" t="s">
        <v>1028</v>
      </c>
      <c r="L1584" s="4">
        <v>2</v>
      </c>
      <c r="M1584" s="4" t="s">
        <v>77</v>
      </c>
      <c r="N1584" s="4">
        <v>53.35</v>
      </c>
      <c r="O1584" s="4">
        <v>47.1</v>
      </c>
      <c r="P1584" s="4" t="s">
        <v>78</v>
      </c>
      <c r="Q1584" s="77">
        <v>45281.65347222222</v>
      </c>
      <c r="R1584" s="4">
        <v>106.7</v>
      </c>
      <c r="S1584" s="4">
        <v>94.2</v>
      </c>
      <c r="T1584" s="4" t="str">
        <f>VLOOKUP(E1584,zamiana!A:B,2,0)</f>
        <v>ALSTOM (ex. BT) CZL</v>
      </c>
    </row>
    <row r="1585" spans="1:20" x14ac:dyDescent="0.3">
      <c r="A1585" s="4" t="s">
        <v>7052</v>
      </c>
      <c r="B1585" s="76">
        <v>45182</v>
      </c>
      <c r="C1585" s="76">
        <v>45182</v>
      </c>
      <c r="D1585" s="76">
        <v>45243</v>
      </c>
      <c r="E1585" s="4" t="s">
        <v>951</v>
      </c>
      <c r="F1585" s="4" t="s">
        <v>952</v>
      </c>
      <c r="G1585" s="4" t="s">
        <v>942</v>
      </c>
      <c r="H1585" s="4" t="s">
        <v>951</v>
      </c>
      <c r="I1585" s="4" t="s">
        <v>1666</v>
      </c>
      <c r="J1585" s="4">
        <v>100307195</v>
      </c>
      <c r="K1585" s="4" t="s">
        <v>1028</v>
      </c>
      <c r="L1585" s="4">
        <v>2</v>
      </c>
      <c r="M1585" s="4" t="s">
        <v>77</v>
      </c>
      <c r="N1585" s="4">
        <v>53.35</v>
      </c>
      <c r="O1585" s="4">
        <v>47.1</v>
      </c>
      <c r="P1585" s="4" t="s">
        <v>78</v>
      </c>
      <c r="Q1585" s="77">
        <v>45281.65347222222</v>
      </c>
      <c r="R1585" s="4">
        <v>106.7</v>
      </c>
      <c r="S1585" s="4">
        <v>94.2</v>
      </c>
      <c r="T1585" s="4" t="str">
        <f>VLOOKUP(E1585,zamiana!A:B,2,0)</f>
        <v>ALSTOM (ex. BT) CZL</v>
      </c>
    </row>
    <row r="1586" spans="1:20" x14ac:dyDescent="0.3">
      <c r="A1586" s="4" t="s">
        <v>7052</v>
      </c>
      <c r="B1586" s="76">
        <v>45182</v>
      </c>
      <c r="C1586" s="76">
        <v>45182</v>
      </c>
      <c r="D1586" s="76">
        <v>45243</v>
      </c>
      <c r="E1586" s="4" t="s">
        <v>951</v>
      </c>
      <c r="F1586" s="4" t="s">
        <v>952</v>
      </c>
      <c r="G1586" s="4" t="s">
        <v>942</v>
      </c>
      <c r="H1586" s="4" t="s">
        <v>951</v>
      </c>
      <c r="I1586" s="4" t="s">
        <v>1666</v>
      </c>
      <c r="J1586" s="4">
        <v>100307195</v>
      </c>
      <c r="K1586" s="4" t="s">
        <v>1028</v>
      </c>
      <c r="L1586" s="4">
        <v>2</v>
      </c>
      <c r="M1586" s="4" t="s">
        <v>77</v>
      </c>
      <c r="N1586" s="4">
        <v>53.35</v>
      </c>
      <c r="O1586" s="4">
        <v>47.1</v>
      </c>
      <c r="P1586" s="4" t="s">
        <v>78</v>
      </c>
      <c r="Q1586" s="77">
        <v>45281.65347222222</v>
      </c>
      <c r="R1586" s="4">
        <v>106.7</v>
      </c>
      <c r="S1586" s="4">
        <v>94.2</v>
      </c>
      <c r="T1586" s="4" t="str">
        <f>VLOOKUP(E1586,zamiana!A:B,2,0)</f>
        <v>ALSTOM (ex. BT) CZL</v>
      </c>
    </row>
    <row r="1587" spans="1:20" x14ac:dyDescent="0.3">
      <c r="A1587" s="4" t="s">
        <v>7052</v>
      </c>
      <c r="B1587" s="76">
        <v>45182</v>
      </c>
      <c r="C1587" s="76">
        <v>45182</v>
      </c>
      <c r="D1587" s="76">
        <v>45243</v>
      </c>
      <c r="E1587" s="4" t="s">
        <v>951</v>
      </c>
      <c r="F1587" s="4" t="s">
        <v>952</v>
      </c>
      <c r="G1587" s="4" t="s">
        <v>942</v>
      </c>
      <c r="H1587" s="4" t="s">
        <v>951</v>
      </c>
      <c r="I1587" s="4" t="s">
        <v>1666</v>
      </c>
      <c r="J1587" s="4">
        <v>100307195</v>
      </c>
      <c r="K1587" s="4" t="s">
        <v>1028</v>
      </c>
      <c r="L1587" s="4">
        <v>2</v>
      </c>
      <c r="M1587" s="4" t="s">
        <v>77</v>
      </c>
      <c r="N1587" s="4">
        <v>53.35</v>
      </c>
      <c r="O1587" s="4">
        <v>47.1</v>
      </c>
      <c r="P1587" s="4" t="s">
        <v>78</v>
      </c>
      <c r="Q1587" s="77">
        <v>45281.65347222222</v>
      </c>
      <c r="R1587" s="4">
        <v>106.7</v>
      </c>
      <c r="S1587" s="4">
        <v>94.2</v>
      </c>
      <c r="T1587" s="4" t="str">
        <f>VLOOKUP(E1587,zamiana!A:B,2,0)</f>
        <v>ALSTOM (ex. BT) CZL</v>
      </c>
    </row>
    <row r="1588" spans="1:20" x14ac:dyDescent="0.3">
      <c r="A1588" s="4" t="s">
        <v>7052</v>
      </c>
      <c r="B1588" s="76">
        <v>45182</v>
      </c>
      <c r="C1588" s="76">
        <v>45182</v>
      </c>
      <c r="D1588" s="76">
        <v>45243</v>
      </c>
      <c r="E1588" s="4" t="s">
        <v>951</v>
      </c>
      <c r="F1588" s="4" t="s">
        <v>952</v>
      </c>
      <c r="G1588" s="4" t="s">
        <v>942</v>
      </c>
      <c r="H1588" s="4" t="s">
        <v>951</v>
      </c>
      <c r="I1588" s="4" t="s">
        <v>1666</v>
      </c>
      <c r="J1588" s="4">
        <v>100307195</v>
      </c>
      <c r="K1588" s="4" t="s">
        <v>1028</v>
      </c>
      <c r="L1588" s="4">
        <v>2</v>
      </c>
      <c r="M1588" s="4" t="s">
        <v>77</v>
      </c>
      <c r="N1588" s="4">
        <v>53.35</v>
      </c>
      <c r="O1588" s="4">
        <v>47.1</v>
      </c>
      <c r="P1588" s="4" t="s">
        <v>78</v>
      </c>
      <c r="Q1588" s="77">
        <v>45281.65347222222</v>
      </c>
      <c r="R1588" s="4">
        <v>106.7</v>
      </c>
      <c r="S1588" s="4">
        <v>94.2</v>
      </c>
      <c r="T1588" s="4" t="str">
        <f>VLOOKUP(E1588,zamiana!A:B,2,0)</f>
        <v>ALSTOM (ex. BT) CZL</v>
      </c>
    </row>
    <row r="1589" spans="1:20" x14ac:dyDescent="0.3">
      <c r="A1589" s="4" t="s">
        <v>7052</v>
      </c>
      <c r="B1589" s="76">
        <v>45182</v>
      </c>
      <c r="C1589" s="76">
        <v>45182</v>
      </c>
      <c r="D1589" s="76">
        <v>45243</v>
      </c>
      <c r="E1589" s="4" t="s">
        <v>951</v>
      </c>
      <c r="F1589" s="4" t="s">
        <v>952</v>
      </c>
      <c r="G1589" s="4" t="s">
        <v>942</v>
      </c>
      <c r="H1589" s="4" t="s">
        <v>951</v>
      </c>
      <c r="I1589" s="4" t="s">
        <v>1666</v>
      </c>
      <c r="J1589" s="4">
        <v>100307195</v>
      </c>
      <c r="K1589" s="4" t="s">
        <v>1028</v>
      </c>
      <c r="L1589" s="4">
        <v>2</v>
      </c>
      <c r="M1589" s="4" t="s">
        <v>77</v>
      </c>
      <c r="N1589" s="4">
        <v>53.35</v>
      </c>
      <c r="O1589" s="4">
        <v>47.1</v>
      </c>
      <c r="P1589" s="4" t="s">
        <v>78</v>
      </c>
      <c r="Q1589" s="77">
        <v>45281.65347222222</v>
      </c>
      <c r="R1589" s="4">
        <v>106.7</v>
      </c>
      <c r="S1589" s="4">
        <v>94.2</v>
      </c>
      <c r="T1589" s="4" t="str">
        <f>VLOOKUP(E1589,zamiana!A:B,2,0)</f>
        <v>ALSTOM (ex. BT) CZL</v>
      </c>
    </row>
    <row r="1590" spans="1:20" x14ac:dyDescent="0.3">
      <c r="A1590" s="4" t="s">
        <v>7052</v>
      </c>
      <c r="B1590" s="76">
        <v>45182</v>
      </c>
      <c r="C1590" s="76">
        <v>45182</v>
      </c>
      <c r="D1590" s="76">
        <v>45243</v>
      </c>
      <c r="E1590" s="4" t="s">
        <v>951</v>
      </c>
      <c r="F1590" s="4" t="s">
        <v>952</v>
      </c>
      <c r="G1590" s="4" t="s">
        <v>942</v>
      </c>
      <c r="H1590" s="4" t="s">
        <v>951</v>
      </c>
      <c r="I1590" s="4" t="s">
        <v>1666</v>
      </c>
      <c r="J1590" s="4">
        <v>100307195</v>
      </c>
      <c r="K1590" s="4" t="s">
        <v>1028</v>
      </c>
      <c r="L1590" s="4">
        <v>2</v>
      </c>
      <c r="M1590" s="4" t="s">
        <v>77</v>
      </c>
      <c r="N1590" s="4">
        <v>53.35</v>
      </c>
      <c r="O1590" s="4">
        <v>47.1</v>
      </c>
      <c r="P1590" s="4" t="s">
        <v>78</v>
      </c>
      <c r="Q1590" s="77">
        <v>45281.65347222222</v>
      </c>
      <c r="R1590" s="4">
        <v>106.7</v>
      </c>
      <c r="S1590" s="4">
        <v>94.2</v>
      </c>
      <c r="T1590" s="4" t="str">
        <f>VLOOKUP(E1590,zamiana!A:B,2,0)</f>
        <v>ALSTOM (ex. BT) CZL</v>
      </c>
    </row>
    <row r="1591" spans="1:20" x14ac:dyDescent="0.3">
      <c r="A1591" s="4" t="s">
        <v>7052</v>
      </c>
      <c r="B1591" s="76">
        <v>45182</v>
      </c>
      <c r="C1591" s="76">
        <v>45182</v>
      </c>
      <c r="D1591" s="76">
        <v>45243</v>
      </c>
      <c r="E1591" s="4" t="s">
        <v>951</v>
      </c>
      <c r="F1591" s="4" t="s">
        <v>952</v>
      </c>
      <c r="G1591" s="4" t="s">
        <v>942</v>
      </c>
      <c r="H1591" s="4" t="s">
        <v>951</v>
      </c>
      <c r="I1591" s="4" t="s">
        <v>1666</v>
      </c>
      <c r="J1591" s="4">
        <v>100307195</v>
      </c>
      <c r="K1591" s="4" t="s">
        <v>1028</v>
      </c>
      <c r="L1591" s="4">
        <v>2</v>
      </c>
      <c r="M1591" s="4" t="s">
        <v>77</v>
      </c>
      <c r="N1591" s="4">
        <v>53.35</v>
      </c>
      <c r="O1591" s="4">
        <v>47.1</v>
      </c>
      <c r="P1591" s="4" t="s">
        <v>78</v>
      </c>
      <c r="Q1591" s="77">
        <v>45281.65347222222</v>
      </c>
      <c r="R1591" s="4">
        <v>106.7</v>
      </c>
      <c r="S1591" s="4">
        <v>94.2</v>
      </c>
      <c r="T1591" s="4" t="str">
        <f>VLOOKUP(E1591,zamiana!A:B,2,0)</f>
        <v>ALSTOM (ex. BT) CZL</v>
      </c>
    </row>
    <row r="1592" spans="1:20" x14ac:dyDescent="0.3">
      <c r="A1592" s="4" t="s">
        <v>7052</v>
      </c>
      <c r="B1592" s="76">
        <v>45182</v>
      </c>
      <c r="C1592" s="76">
        <v>45182</v>
      </c>
      <c r="D1592" s="76">
        <v>45243</v>
      </c>
      <c r="E1592" s="4" t="s">
        <v>951</v>
      </c>
      <c r="F1592" s="4" t="s">
        <v>952</v>
      </c>
      <c r="G1592" s="4" t="s">
        <v>942</v>
      </c>
      <c r="H1592" s="4" t="s">
        <v>951</v>
      </c>
      <c r="I1592" s="4" t="s">
        <v>1622</v>
      </c>
      <c r="J1592" s="4">
        <v>100307193</v>
      </c>
      <c r="K1592" s="4" t="s">
        <v>1028</v>
      </c>
      <c r="L1592" s="4">
        <v>2</v>
      </c>
      <c r="M1592" s="4" t="s">
        <v>77</v>
      </c>
      <c r="N1592" s="4">
        <v>46.37</v>
      </c>
      <c r="O1592" s="4">
        <v>40.99</v>
      </c>
      <c r="P1592" s="4" t="s">
        <v>78</v>
      </c>
      <c r="Q1592" s="77">
        <v>45281.665972222225</v>
      </c>
      <c r="R1592" s="4">
        <v>92.74</v>
      </c>
      <c r="S1592" s="4">
        <v>81.98</v>
      </c>
      <c r="T1592" s="4" t="str">
        <f>VLOOKUP(E1592,zamiana!A:B,2,0)</f>
        <v>ALSTOM (ex. BT) CZL</v>
      </c>
    </row>
    <row r="1593" spans="1:20" x14ac:dyDescent="0.3">
      <c r="A1593" s="4" t="s">
        <v>7052</v>
      </c>
      <c r="B1593" s="76">
        <v>45182</v>
      </c>
      <c r="C1593" s="76">
        <v>45182</v>
      </c>
      <c r="D1593" s="76">
        <v>45243</v>
      </c>
      <c r="E1593" s="4" t="s">
        <v>951</v>
      </c>
      <c r="F1593" s="4" t="s">
        <v>952</v>
      </c>
      <c r="G1593" s="4" t="s">
        <v>942</v>
      </c>
      <c r="H1593" s="4" t="s">
        <v>951</v>
      </c>
      <c r="I1593" s="4" t="s">
        <v>1622</v>
      </c>
      <c r="J1593" s="4">
        <v>100307193</v>
      </c>
      <c r="K1593" s="4" t="s">
        <v>1028</v>
      </c>
      <c r="L1593" s="4">
        <v>2</v>
      </c>
      <c r="M1593" s="4" t="s">
        <v>77</v>
      </c>
      <c r="N1593" s="4">
        <v>46.37</v>
      </c>
      <c r="O1593" s="4">
        <v>40.99</v>
      </c>
      <c r="P1593" s="4" t="s">
        <v>78</v>
      </c>
      <c r="Q1593" s="77">
        <v>45281.665972222225</v>
      </c>
      <c r="R1593" s="4">
        <v>92.74</v>
      </c>
      <c r="S1593" s="4">
        <v>81.98</v>
      </c>
      <c r="T1593" s="4" t="str">
        <f>VLOOKUP(E1593,zamiana!A:B,2,0)</f>
        <v>ALSTOM (ex. BT) CZL</v>
      </c>
    </row>
    <row r="1594" spans="1:20" x14ac:dyDescent="0.3">
      <c r="A1594" s="4" t="s">
        <v>7052</v>
      </c>
      <c r="B1594" s="76">
        <v>45182</v>
      </c>
      <c r="C1594" s="76">
        <v>45182</v>
      </c>
      <c r="D1594" s="76">
        <v>45243</v>
      </c>
      <c r="E1594" s="4" t="s">
        <v>951</v>
      </c>
      <c r="F1594" s="4" t="s">
        <v>952</v>
      </c>
      <c r="G1594" s="4" t="s">
        <v>942</v>
      </c>
      <c r="H1594" s="4" t="s">
        <v>951</v>
      </c>
      <c r="I1594" s="4" t="s">
        <v>1622</v>
      </c>
      <c r="J1594" s="4">
        <v>100307193</v>
      </c>
      <c r="K1594" s="4" t="s">
        <v>1028</v>
      </c>
      <c r="L1594" s="4">
        <v>2</v>
      </c>
      <c r="M1594" s="4" t="s">
        <v>77</v>
      </c>
      <c r="N1594" s="4">
        <v>46.37</v>
      </c>
      <c r="O1594" s="4">
        <v>40.99</v>
      </c>
      <c r="P1594" s="4" t="s">
        <v>78</v>
      </c>
      <c r="Q1594" s="77">
        <v>45281.665972222225</v>
      </c>
      <c r="R1594" s="4">
        <v>92.74</v>
      </c>
      <c r="S1594" s="4">
        <v>81.98</v>
      </c>
      <c r="T1594" s="4" t="str">
        <f>VLOOKUP(E1594,zamiana!A:B,2,0)</f>
        <v>ALSTOM (ex. BT) CZL</v>
      </c>
    </row>
    <row r="1595" spans="1:20" x14ac:dyDescent="0.3">
      <c r="A1595" s="4" t="s">
        <v>7052</v>
      </c>
      <c r="B1595" s="76">
        <v>45182</v>
      </c>
      <c r="C1595" s="76">
        <v>45182</v>
      </c>
      <c r="D1595" s="76">
        <v>45243</v>
      </c>
      <c r="E1595" s="4" t="s">
        <v>951</v>
      </c>
      <c r="F1595" s="4" t="s">
        <v>952</v>
      </c>
      <c r="G1595" s="4" t="s">
        <v>942</v>
      </c>
      <c r="H1595" s="4" t="s">
        <v>951</v>
      </c>
      <c r="I1595" s="4" t="s">
        <v>1622</v>
      </c>
      <c r="J1595" s="4">
        <v>100307193</v>
      </c>
      <c r="K1595" s="4" t="s">
        <v>1028</v>
      </c>
      <c r="L1595" s="4">
        <v>2</v>
      </c>
      <c r="M1595" s="4" t="s">
        <v>77</v>
      </c>
      <c r="N1595" s="4">
        <v>46.37</v>
      </c>
      <c r="O1595" s="4">
        <v>40.99</v>
      </c>
      <c r="P1595" s="4" t="s">
        <v>78</v>
      </c>
      <c r="Q1595" s="77">
        <v>45281.665972222225</v>
      </c>
      <c r="R1595" s="4">
        <v>92.74</v>
      </c>
      <c r="S1595" s="4">
        <v>81.98</v>
      </c>
      <c r="T1595" s="4" t="str">
        <f>VLOOKUP(E1595,zamiana!A:B,2,0)</f>
        <v>ALSTOM (ex. BT) CZL</v>
      </c>
    </row>
    <row r="1596" spans="1:20" x14ac:dyDescent="0.3">
      <c r="A1596" s="4" t="s">
        <v>7052</v>
      </c>
      <c r="B1596" s="76">
        <v>45182</v>
      </c>
      <c r="C1596" s="76">
        <v>45182</v>
      </c>
      <c r="D1596" s="76">
        <v>45243</v>
      </c>
      <c r="E1596" s="4" t="s">
        <v>951</v>
      </c>
      <c r="F1596" s="4" t="s">
        <v>952</v>
      </c>
      <c r="G1596" s="4" t="s">
        <v>942</v>
      </c>
      <c r="H1596" s="4" t="s">
        <v>951</v>
      </c>
      <c r="I1596" s="4" t="s">
        <v>1622</v>
      </c>
      <c r="J1596" s="4">
        <v>100307193</v>
      </c>
      <c r="K1596" s="4" t="s">
        <v>1028</v>
      </c>
      <c r="L1596" s="4">
        <v>2</v>
      </c>
      <c r="M1596" s="4" t="s">
        <v>77</v>
      </c>
      <c r="N1596" s="4">
        <v>46.37</v>
      </c>
      <c r="O1596" s="4">
        <v>40.99</v>
      </c>
      <c r="P1596" s="4" t="s">
        <v>78</v>
      </c>
      <c r="Q1596" s="77">
        <v>45281.665972222225</v>
      </c>
      <c r="R1596" s="4">
        <v>92.74</v>
      </c>
      <c r="S1596" s="4">
        <v>81.98</v>
      </c>
      <c r="T1596" s="4" t="str">
        <f>VLOOKUP(E1596,zamiana!A:B,2,0)</f>
        <v>ALSTOM (ex. BT) CZL</v>
      </c>
    </row>
    <row r="1597" spans="1:20" x14ac:dyDescent="0.3">
      <c r="A1597" s="4" t="s">
        <v>7052</v>
      </c>
      <c r="B1597" s="76">
        <v>45182</v>
      </c>
      <c r="C1597" s="76">
        <v>45182</v>
      </c>
      <c r="D1597" s="76">
        <v>45243</v>
      </c>
      <c r="E1597" s="4" t="s">
        <v>951</v>
      </c>
      <c r="F1597" s="4" t="s">
        <v>952</v>
      </c>
      <c r="G1597" s="4" t="s">
        <v>942</v>
      </c>
      <c r="H1597" s="4" t="s">
        <v>951</v>
      </c>
      <c r="I1597" s="4" t="s">
        <v>1622</v>
      </c>
      <c r="J1597" s="4">
        <v>100307193</v>
      </c>
      <c r="K1597" s="4" t="s">
        <v>1028</v>
      </c>
      <c r="L1597" s="4">
        <v>2</v>
      </c>
      <c r="M1597" s="4" t="s">
        <v>77</v>
      </c>
      <c r="N1597" s="4">
        <v>46.37</v>
      </c>
      <c r="O1597" s="4">
        <v>40.99</v>
      </c>
      <c r="P1597" s="4" t="s">
        <v>78</v>
      </c>
      <c r="Q1597" s="77">
        <v>45281.665972222225</v>
      </c>
      <c r="R1597" s="4">
        <v>92.74</v>
      </c>
      <c r="S1597" s="4">
        <v>81.98</v>
      </c>
      <c r="T1597" s="4" t="str">
        <f>VLOOKUP(E1597,zamiana!A:B,2,0)</f>
        <v>ALSTOM (ex. BT) CZL</v>
      </c>
    </row>
    <row r="1598" spans="1:20" x14ac:dyDescent="0.3">
      <c r="A1598" s="4" t="s">
        <v>7052</v>
      </c>
      <c r="B1598" s="76">
        <v>45182</v>
      </c>
      <c r="C1598" s="76">
        <v>45182</v>
      </c>
      <c r="D1598" s="76">
        <v>45243</v>
      </c>
      <c r="E1598" s="4" t="s">
        <v>951</v>
      </c>
      <c r="F1598" s="4" t="s">
        <v>952</v>
      </c>
      <c r="G1598" s="4" t="s">
        <v>942</v>
      </c>
      <c r="H1598" s="4" t="s">
        <v>951</v>
      </c>
      <c r="I1598" s="4" t="s">
        <v>1622</v>
      </c>
      <c r="J1598" s="4">
        <v>100307193</v>
      </c>
      <c r="K1598" s="4" t="s">
        <v>1028</v>
      </c>
      <c r="L1598" s="4">
        <v>2</v>
      </c>
      <c r="M1598" s="4" t="s">
        <v>77</v>
      </c>
      <c r="N1598" s="4">
        <v>46.37</v>
      </c>
      <c r="O1598" s="4">
        <v>40.99</v>
      </c>
      <c r="P1598" s="4" t="s">
        <v>78</v>
      </c>
      <c r="Q1598" s="77">
        <v>45281.665972222225</v>
      </c>
      <c r="R1598" s="4">
        <v>92.74</v>
      </c>
      <c r="S1598" s="4">
        <v>81.98</v>
      </c>
      <c r="T1598" s="4" t="str">
        <f>VLOOKUP(E1598,zamiana!A:B,2,0)</f>
        <v>ALSTOM (ex. BT) CZL</v>
      </c>
    </row>
    <row r="1599" spans="1:20" x14ac:dyDescent="0.3">
      <c r="A1599" s="4" t="s">
        <v>7052</v>
      </c>
      <c r="B1599" s="76">
        <v>45182</v>
      </c>
      <c r="C1599" s="76">
        <v>45182</v>
      </c>
      <c r="D1599" s="76">
        <v>45243</v>
      </c>
      <c r="E1599" s="4" t="s">
        <v>951</v>
      </c>
      <c r="F1599" s="4" t="s">
        <v>952</v>
      </c>
      <c r="G1599" s="4" t="s">
        <v>942</v>
      </c>
      <c r="H1599" s="4" t="s">
        <v>951</v>
      </c>
      <c r="I1599" s="4" t="s">
        <v>1622</v>
      </c>
      <c r="J1599" s="4">
        <v>100307193</v>
      </c>
      <c r="K1599" s="4" t="s">
        <v>1028</v>
      </c>
      <c r="L1599" s="4">
        <v>2</v>
      </c>
      <c r="M1599" s="4" t="s">
        <v>77</v>
      </c>
      <c r="N1599" s="4">
        <v>46.37</v>
      </c>
      <c r="O1599" s="4">
        <v>40.99</v>
      </c>
      <c r="P1599" s="4" t="s">
        <v>78</v>
      </c>
      <c r="Q1599" s="77">
        <v>45281.665972222225</v>
      </c>
      <c r="R1599" s="4">
        <v>92.74</v>
      </c>
      <c r="S1599" s="4">
        <v>81.98</v>
      </c>
      <c r="T1599" s="4" t="str">
        <f>VLOOKUP(E1599,zamiana!A:B,2,0)</f>
        <v>ALSTOM (ex. BT) CZL</v>
      </c>
    </row>
    <row r="1600" spans="1:20" x14ac:dyDescent="0.3">
      <c r="A1600" s="4" t="s">
        <v>7052</v>
      </c>
      <c r="B1600" s="76">
        <v>45182</v>
      </c>
      <c r="C1600" s="76">
        <v>45182</v>
      </c>
      <c r="D1600" s="76">
        <v>45243</v>
      </c>
      <c r="E1600" s="4" t="s">
        <v>951</v>
      </c>
      <c r="F1600" s="4" t="s">
        <v>952</v>
      </c>
      <c r="G1600" s="4" t="s">
        <v>942</v>
      </c>
      <c r="H1600" s="4" t="s">
        <v>951</v>
      </c>
      <c r="I1600" s="4" t="s">
        <v>3640</v>
      </c>
      <c r="J1600" s="4">
        <v>100307185</v>
      </c>
      <c r="K1600" s="4" t="s">
        <v>1028</v>
      </c>
      <c r="L1600" s="4">
        <v>16</v>
      </c>
      <c r="M1600" s="4" t="s">
        <v>77</v>
      </c>
      <c r="N1600" s="4">
        <v>7.82</v>
      </c>
      <c r="O1600" s="4">
        <v>6.31</v>
      </c>
      <c r="P1600" s="4" t="s">
        <v>78</v>
      </c>
      <c r="Q1600" s="77">
        <v>45281.644444444442</v>
      </c>
      <c r="R1600" s="4">
        <v>125.12</v>
      </c>
      <c r="S1600" s="4">
        <v>100.96</v>
      </c>
      <c r="T1600" s="4" t="str">
        <f>VLOOKUP(E1600,zamiana!A:B,2,0)</f>
        <v>ALSTOM (ex. BT) CZL</v>
      </c>
    </row>
    <row r="1601" spans="1:20" x14ac:dyDescent="0.3">
      <c r="A1601" s="4" t="s">
        <v>7052</v>
      </c>
      <c r="B1601" s="76">
        <v>45182</v>
      </c>
      <c r="C1601" s="76">
        <v>45182</v>
      </c>
      <c r="D1601" s="76">
        <v>45243</v>
      </c>
      <c r="E1601" s="4" t="s">
        <v>951</v>
      </c>
      <c r="F1601" s="4" t="s">
        <v>952</v>
      </c>
      <c r="G1601" s="4" t="s">
        <v>942</v>
      </c>
      <c r="H1601" s="4" t="s">
        <v>951</v>
      </c>
      <c r="I1601" s="4" t="s">
        <v>3640</v>
      </c>
      <c r="J1601" s="4">
        <v>100307185</v>
      </c>
      <c r="K1601" s="4" t="s">
        <v>1028</v>
      </c>
      <c r="L1601" s="4">
        <v>16</v>
      </c>
      <c r="M1601" s="4" t="s">
        <v>77</v>
      </c>
      <c r="N1601" s="4">
        <v>7.82</v>
      </c>
      <c r="O1601" s="4">
        <v>6.31</v>
      </c>
      <c r="P1601" s="4" t="s">
        <v>78</v>
      </c>
      <c r="Q1601" s="77">
        <v>45281.644444444442</v>
      </c>
      <c r="R1601" s="4">
        <v>125.12</v>
      </c>
      <c r="S1601" s="4">
        <v>100.96</v>
      </c>
      <c r="T1601" s="4" t="str">
        <f>VLOOKUP(E1601,zamiana!A:B,2,0)</f>
        <v>ALSTOM (ex. BT) CZL</v>
      </c>
    </row>
    <row r="1602" spans="1:20" x14ac:dyDescent="0.3">
      <c r="A1602" s="4" t="s">
        <v>7052</v>
      </c>
      <c r="B1602" s="76">
        <v>45182</v>
      </c>
      <c r="C1602" s="76">
        <v>45182</v>
      </c>
      <c r="D1602" s="76">
        <v>45243</v>
      </c>
      <c r="E1602" s="4" t="s">
        <v>951</v>
      </c>
      <c r="F1602" s="4" t="s">
        <v>952</v>
      </c>
      <c r="G1602" s="4" t="s">
        <v>942</v>
      </c>
      <c r="H1602" s="4" t="s">
        <v>951</v>
      </c>
      <c r="I1602" s="4" t="s">
        <v>3640</v>
      </c>
      <c r="J1602" s="4">
        <v>100307185</v>
      </c>
      <c r="K1602" s="4" t="s">
        <v>1028</v>
      </c>
      <c r="L1602" s="4">
        <v>16</v>
      </c>
      <c r="M1602" s="4" t="s">
        <v>77</v>
      </c>
      <c r="N1602" s="4">
        <v>7.82</v>
      </c>
      <c r="O1602" s="4">
        <v>6.31</v>
      </c>
      <c r="P1602" s="4" t="s">
        <v>78</v>
      </c>
      <c r="Q1602" s="77">
        <v>45281.644444444442</v>
      </c>
      <c r="R1602" s="4">
        <v>125.12</v>
      </c>
      <c r="S1602" s="4">
        <v>100.96</v>
      </c>
      <c r="T1602" s="4" t="str">
        <f>VLOOKUP(E1602,zamiana!A:B,2,0)</f>
        <v>ALSTOM (ex. BT) CZL</v>
      </c>
    </row>
    <row r="1603" spans="1:20" x14ac:dyDescent="0.3">
      <c r="A1603" s="4" t="s">
        <v>7052</v>
      </c>
      <c r="B1603" s="76">
        <v>45182</v>
      </c>
      <c r="C1603" s="76">
        <v>45182</v>
      </c>
      <c r="D1603" s="76">
        <v>45243</v>
      </c>
      <c r="E1603" s="4" t="s">
        <v>951</v>
      </c>
      <c r="F1603" s="4" t="s">
        <v>952</v>
      </c>
      <c r="G1603" s="4" t="s">
        <v>942</v>
      </c>
      <c r="H1603" s="4" t="s">
        <v>951</v>
      </c>
      <c r="I1603" s="4" t="s">
        <v>3640</v>
      </c>
      <c r="J1603" s="4">
        <v>100307185</v>
      </c>
      <c r="K1603" s="4" t="s">
        <v>1028</v>
      </c>
      <c r="L1603" s="4">
        <v>16</v>
      </c>
      <c r="M1603" s="4" t="s">
        <v>77</v>
      </c>
      <c r="N1603" s="4">
        <v>7.82</v>
      </c>
      <c r="O1603" s="4">
        <v>6.31</v>
      </c>
      <c r="P1603" s="4" t="s">
        <v>78</v>
      </c>
      <c r="Q1603" s="77">
        <v>45281.644444444442</v>
      </c>
      <c r="R1603" s="4">
        <v>125.12</v>
      </c>
      <c r="S1603" s="4">
        <v>100.96</v>
      </c>
      <c r="T1603" s="4" t="str">
        <f>VLOOKUP(E1603,zamiana!A:B,2,0)</f>
        <v>ALSTOM (ex. BT) CZL</v>
      </c>
    </row>
    <row r="1604" spans="1:20" x14ac:dyDescent="0.3">
      <c r="A1604" s="4" t="s">
        <v>7052</v>
      </c>
      <c r="B1604" s="76">
        <v>45182</v>
      </c>
      <c r="C1604" s="76">
        <v>45182</v>
      </c>
      <c r="D1604" s="76">
        <v>45243</v>
      </c>
      <c r="E1604" s="4" t="s">
        <v>951</v>
      </c>
      <c r="F1604" s="4" t="s">
        <v>952</v>
      </c>
      <c r="G1604" s="4" t="s">
        <v>942</v>
      </c>
      <c r="H1604" s="4" t="s">
        <v>951</v>
      </c>
      <c r="I1604" s="4" t="s">
        <v>4053</v>
      </c>
      <c r="J1604" s="4">
        <v>100307182</v>
      </c>
      <c r="K1604" s="4" t="s">
        <v>1028</v>
      </c>
      <c r="L1604" s="4">
        <v>1</v>
      </c>
      <c r="M1604" s="4" t="s">
        <v>77</v>
      </c>
      <c r="N1604" s="4">
        <v>8.2899999999999991</v>
      </c>
      <c r="O1604" s="4">
        <v>3.42</v>
      </c>
      <c r="P1604" s="4" t="s">
        <v>78</v>
      </c>
      <c r="Q1604" s="77">
        <v>45281.676388888889</v>
      </c>
      <c r="R1604" s="4">
        <v>8.2899999999999991</v>
      </c>
      <c r="S1604" s="4">
        <v>3.42</v>
      </c>
      <c r="T1604" s="4" t="str">
        <f>VLOOKUP(E1604,zamiana!A:B,2,0)</f>
        <v>ALSTOM (ex. BT) CZL</v>
      </c>
    </row>
    <row r="1605" spans="1:20" x14ac:dyDescent="0.3">
      <c r="A1605" s="4" t="s">
        <v>7052</v>
      </c>
      <c r="B1605" s="76">
        <v>45182</v>
      </c>
      <c r="C1605" s="76">
        <v>45182</v>
      </c>
      <c r="D1605" s="76">
        <v>45243</v>
      </c>
      <c r="E1605" s="4" t="s">
        <v>951</v>
      </c>
      <c r="F1605" s="4" t="s">
        <v>952</v>
      </c>
      <c r="G1605" s="4" t="s">
        <v>942</v>
      </c>
      <c r="H1605" s="4" t="s">
        <v>951</v>
      </c>
      <c r="I1605" s="4" t="s">
        <v>3618</v>
      </c>
      <c r="J1605" s="4">
        <v>100307165</v>
      </c>
      <c r="K1605" s="4" t="s">
        <v>1028</v>
      </c>
      <c r="L1605" s="4">
        <v>2</v>
      </c>
      <c r="M1605" s="4" t="s">
        <v>77</v>
      </c>
      <c r="N1605" s="4">
        <v>69.13</v>
      </c>
      <c r="O1605" s="4">
        <v>41.41</v>
      </c>
      <c r="P1605" s="4" t="s">
        <v>78</v>
      </c>
      <c r="Q1605" s="77">
        <v>45281.67291666667</v>
      </c>
      <c r="R1605" s="4">
        <v>138.26</v>
      </c>
      <c r="S1605" s="4">
        <v>82.82</v>
      </c>
      <c r="T1605" s="4" t="str">
        <f>VLOOKUP(E1605,zamiana!A:B,2,0)</f>
        <v>ALSTOM (ex. BT) CZL</v>
      </c>
    </row>
    <row r="1606" spans="1:20" x14ac:dyDescent="0.3">
      <c r="A1606" s="4" t="s">
        <v>7052</v>
      </c>
      <c r="B1606" s="76">
        <v>45182</v>
      </c>
      <c r="C1606" s="76">
        <v>45182</v>
      </c>
      <c r="D1606" s="76">
        <v>45243</v>
      </c>
      <c r="E1606" s="4" t="s">
        <v>951</v>
      </c>
      <c r="F1606" s="4" t="s">
        <v>952</v>
      </c>
      <c r="G1606" s="4" t="s">
        <v>942</v>
      </c>
      <c r="H1606" s="4" t="s">
        <v>951</v>
      </c>
      <c r="I1606" s="4" t="s">
        <v>3618</v>
      </c>
      <c r="J1606" s="4">
        <v>100307165</v>
      </c>
      <c r="K1606" s="4" t="s">
        <v>1028</v>
      </c>
      <c r="L1606" s="4">
        <v>2</v>
      </c>
      <c r="M1606" s="4" t="s">
        <v>77</v>
      </c>
      <c r="N1606" s="4">
        <v>69.13</v>
      </c>
      <c r="O1606" s="4">
        <v>41.41</v>
      </c>
      <c r="P1606" s="4" t="s">
        <v>78</v>
      </c>
      <c r="Q1606" s="77">
        <v>45281.67291666667</v>
      </c>
      <c r="R1606" s="4">
        <v>138.26</v>
      </c>
      <c r="S1606" s="4">
        <v>82.82</v>
      </c>
      <c r="T1606" s="4" t="str">
        <f>VLOOKUP(E1606,zamiana!A:B,2,0)</f>
        <v>ALSTOM (ex. BT) CZL</v>
      </c>
    </row>
    <row r="1607" spans="1:20" x14ac:dyDescent="0.3">
      <c r="A1607" s="4" t="s">
        <v>7052</v>
      </c>
      <c r="B1607" s="76">
        <v>45182</v>
      </c>
      <c r="C1607" s="76">
        <v>45182</v>
      </c>
      <c r="D1607" s="76">
        <v>45243</v>
      </c>
      <c r="E1607" s="4" t="s">
        <v>951</v>
      </c>
      <c r="F1607" s="4" t="s">
        <v>952</v>
      </c>
      <c r="G1607" s="4" t="s">
        <v>942</v>
      </c>
      <c r="H1607" s="4" t="s">
        <v>951</v>
      </c>
      <c r="I1607" s="4" t="s">
        <v>3457</v>
      </c>
      <c r="J1607" s="4">
        <v>100307161</v>
      </c>
      <c r="K1607" s="4" t="s">
        <v>1028</v>
      </c>
      <c r="L1607" s="4">
        <v>1</v>
      </c>
      <c r="M1607" s="4" t="s">
        <v>77</v>
      </c>
      <c r="N1607" s="4">
        <v>97.28</v>
      </c>
      <c r="O1607" s="4">
        <v>56.64</v>
      </c>
      <c r="P1607" s="4" t="s">
        <v>78</v>
      </c>
      <c r="Q1607" s="77">
        <v>45281.665972222225</v>
      </c>
      <c r="R1607" s="4">
        <v>97.28</v>
      </c>
      <c r="S1607" s="4">
        <v>56.64</v>
      </c>
      <c r="T1607" s="4" t="str">
        <f>VLOOKUP(E1607,zamiana!A:B,2,0)</f>
        <v>ALSTOM (ex. BT) CZL</v>
      </c>
    </row>
    <row r="1608" spans="1:20" x14ac:dyDescent="0.3">
      <c r="A1608" s="4" t="s">
        <v>7052</v>
      </c>
      <c r="B1608" s="76">
        <v>45182</v>
      </c>
      <c r="C1608" s="76">
        <v>45182</v>
      </c>
      <c r="D1608" s="76">
        <v>45243</v>
      </c>
      <c r="E1608" s="4" t="s">
        <v>951</v>
      </c>
      <c r="F1608" s="4" t="s">
        <v>952</v>
      </c>
      <c r="G1608" s="4" t="s">
        <v>942</v>
      </c>
      <c r="H1608" s="4" t="s">
        <v>951</v>
      </c>
      <c r="I1608" s="4" t="s">
        <v>1941</v>
      </c>
      <c r="J1608" s="4">
        <v>100307155</v>
      </c>
      <c r="K1608" s="4" t="s">
        <v>1028</v>
      </c>
      <c r="L1608" s="4">
        <v>1</v>
      </c>
      <c r="M1608" s="4" t="s">
        <v>77</v>
      </c>
      <c r="N1608" s="4">
        <v>1231.4100000000001</v>
      </c>
      <c r="O1608" s="4">
        <v>616.5</v>
      </c>
      <c r="P1608" s="4" t="s">
        <v>78</v>
      </c>
      <c r="Q1608" s="77">
        <v>45281.635416666664</v>
      </c>
      <c r="R1608" s="4">
        <v>1231.4100000000001</v>
      </c>
      <c r="S1608" s="4">
        <v>616.5</v>
      </c>
      <c r="T1608" s="4" t="str">
        <f>VLOOKUP(E1608,zamiana!A:B,2,0)</f>
        <v>ALSTOM (ex. BT) CZL</v>
      </c>
    </row>
    <row r="1609" spans="1:20" x14ac:dyDescent="0.3">
      <c r="A1609" s="4" t="s">
        <v>7052</v>
      </c>
      <c r="B1609" s="76">
        <v>45182</v>
      </c>
      <c r="C1609" s="76">
        <v>45182</v>
      </c>
      <c r="D1609" s="76">
        <v>45243</v>
      </c>
      <c r="E1609" s="4" t="s">
        <v>951</v>
      </c>
      <c r="F1609" s="4" t="s">
        <v>952</v>
      </c>
      <c r="G1609" s="4" t="s">
        <v>942</v>
      </c>
      <c r="H1609" s="4" t="s">
        <v>951</v>
      </c>
      <c r="I1609" s="4" t="s">
        <v>1941</v>
      </c>
      <c r="J1609" s="4">
        <v>100307155</v>
      </c>
      <c r="K1609" s="4" t="s">
        <v>1028</v>
      </c>
      <c r="L1609" s="4">
        <v>1</v>
      </c>
      <c r="M1609" s="4" t="s">
        <v>77</v>
      </c>
      <c r="N1609" s="4">
        <v>1231.4100000000001</v>
      </c>
      <c r="O1609" s="4">
        <v>616.5</v>
      </c>
      <c r="P1609" s="4" t="s">
        <v>78</v>
      </c>
      <c r="Q1609" s="77">
        <v>45281.635416666664</v>
      </c>
      <c r="R1609" s="4">
        <v>1231.4100000000001</v>
      </c>
      <c r="S1609" s="4">
        <v>616.5</v>
      </c>
      <c r="T1609" s="4" t="str">
        <f>VLOOKUP(E1609,zamiana!A:B,2,0)</f>
        <v>ALSTOM (ex. BT) CZL</v>
      </c>
    </row>
    <row r="1610" spans="1:20" x14ac:dyDescent="0.3">
      <c r="A1610" s="4" t="s">
        <v>7052</v>
      </c>
      <c r="B1610" s="76">
        <v>45182</v>
      </c>
      <c r="C1610" s="76">
        <v>45182</v>
      </c>
      <c r="D1610" s="76">
        <v>45243</v>
      </c>
      <c r="E1610" s="4" t="s">
        <v>951</v>
      </c>
      <c r="F1610" s="4" t="s">
        <v>952</v>
      </c>
      <c r="G1610" s="4" t="s">
        <v>942</v>
      </c>
      <c r="H1610" s="4" t="s">
        <v>951</v>
      </c>
      <c r="I1610" s="4" t="s">
        <v>1941</v>
      </c>
      <c r="J1610" s="4">
        <v>100307155</v>
      </c>
      <c r="K1610" s="4" t="s">
        <v>1028</v>
      </c>
      <c r="L1610" s="4">
        <v>1</v>
      </c>
      <c r="M1610" s="4" t="s">
        <v>77</v>
      </c>
      <c r="N1610" s="4">
        <v>1231.4100000000001</v>
      </c>
      <c r="O1610" s="4">
        <v>616.5</v>
      </c>
      <c r="P1610" s="4" t="s">
        <v>78</v>
      </c>
      <c r="Q1610" s="77">
        <v>45281.635416666664</v>
      </c>
      <c r="R1610" s="4">
        <v>1231.4100000000001</v>
      </c>
      <c r="S1610" s="4">
        <v>616.5</v>
      </c>
      <c r="T1610" s="4" t="str">
        <f>VLOOKUP(E1610,zamiana!A:B,2,0)</f>
        <v>ALSTOM (ex. BT) CZL</v>
      </c>
    </row>
    <row r="1611" spans="1:20" x14ac:dyDescent="0.3">
      <c r="A1611" s="4" t="s">
        <v>7052</v>
      </c>
      <c r="B1611" s="76">
        <v>45182</v>
      </c>
      <c r="C1611" s="76">
        <v>45182</v>
      </c>
      <c r="D1611" s="76">
        <v>45243</v>
      </c>
      <c r="E1611" s="4" t="s">
        <v>951</v>
      </c>
      <c r="F1611" s="4" t="s">
        <v>952</v>
      </c>
      <c r="G1611" s="4" t="s">
        <v>942</v>
      </c>
      <c r="H1611" s="4" t="s">
        <v>951</v>
      </c>
      <c r="I1611" s="4" t="s">
        <v>1941</v>
      </c>
      <c r="J1611" s="4">
        <v>100307155</v>
      </c>
      <c r="K1611" s="4" t="s">
        <v>1028</v>
      </c>
      <c r="L1611" s="4">
        <v>1</v>
      </c>
      <c r="M1611" s="4" t="s">
        <v>77</v>
      </c>
      <c r="N1611" s="4">
        <v>1231.4100000000001</v>
      </c>
      <c r="O1611" s="4">
        <v>616.5</v>
      </c>
      <c r="P1611" s="4" t="s">
        <v>78</v>
      </c>
      <c r="Q1611" s="77">
        <v>45281.635416666664</v>
      </c>
      <c r="R1611" s="4">
        <v>1231.4100000000001</v>
      </c>
      <c r="S1611" s="4">
        <v>616.5</v>
      </c>
      <c r="T1611" s="4" t="str">
        <f>VLOOKUP(E1611,zamiana!A:B,2,0)</f>
        <v>ALSTOM (ex. BT) CZL</v>
      </c>
    </row>
    <row r="1612" spans="1:20" x14ac:dyDescent="0.3">
      <c r="A1612" s="4" t="s">
        <v>7052</v>
      </c>
      <c r="B1612" s="76">
        <v>45182</v>
      </c>
      <c r="C1612" s="76">
        <v>45182</v>
      </c>
      <c r="D1612" s="76">
        <v>45243</v>
      </c>
      <c r="E1612" s="4" t="s">
        <v>951</v>
      </c>
      <c r="F1612" s="4" t="s">
        <v>952</v>
      </c>
      <c r="G1612" s="4" t="s">
        <v>942</v>
      </c>
      <c r="H1612" s="4" t="s">
        <v>951</v>
      </c>
      <c r="I1612" s="4" t="s">
        <v>1928</v>
      </c>
      <c r="J1612" s="4">
        <v>100306830</v>
      </c>
      <c r="K1612" s="4" t="s">
        <v>1028</v>
      </c>
      <c r="L1612" s="4">
        <v>1</v>
      </c>
      <c r="M1612" s="4" t="s">
        <v>77</v>
      </c>
      <c r="N1612" s="4">
        <v>995.45</v>
      </c>
      <c r="O1612" s="4">
        <v>432.69</v>
      </c>
      <c r="P1612" s="4" t="s">
        <v>78</v>
      </c>
      <c r="Q1612" s="77">
        <v>45281.631944444445</v>
      </c>
      <c r="R1612" s="4">
        <v>995.45</v>
      </c>
      <c r="S1612" s="4">
        <v>432.69</v>
      </c>
      <c r="T1612" s="4" t="str">
        <f>VLOOKUP(E1612,zamiana!A:B,2,0)</f>
        <v>ALSTOM (ex. BT) CZL</v>
      </c>
    </row>
    <row r="1613" spans="1:20" x14ac:dyDescent="0.3">
      <c r="A1613" s="4" t="s">
        <v>7052</v>
      </c>
      <c r="B1613" s="76">
        <v>45182</v>
      </c>
      <c r="C1613" s="76">
        <v>45182</v>
      </c>
      <c r="D1613" s="76">
        <v>45243</v>
      </c>
      <c r="E1613" s="4" t="s">
        <v>951</v>
      </c>
      <c r="F1613" s="4" t="s">
        <v>952</v>
      </c>
      <c r="G1613" s="4" t="s">
        <v>942</v>
      </c>
      <c r="H1613" s="4" t="s">
        <v>951</v>
      </c>
      <c r="I1613" s="4" t="s">
        <v>1928</v>
      </c>
      <c r="J1613" s="4">
        <v>100306830</v>
      </c>
      <c r="K1613" s="4" t="s">
        <v>1028</v>
      </c>
      <c r="L1613" s="4">
        <v>1</v>
      </c>
      <c r="M1613" s="4" t="s">
        <v>77</v>
      </c>
      <c r="N1613" s="4">
        <v>995.45</v>
      </c>
      <c r="O1613" s="4">
        <v>432.69</v>
      </c>
      <c r="P1613" s="4" t="s">
        <v>78</v>
      </c>
      <c r="Q1613" s="77">
        <v>45281.631944444445</v>
      </c>
      <c r="R1613" s="4">
        <v>995.45</v>
      </c>
      <c r="S1613" s="4">
        <v>432.69</v>
      </c>
      <c r="T1613" s="4" t="str">
        <f>VLOOKUP(E1613,zamiana!A:B,2,0)</f>
        <v>ALSTOM (ex. BT) CZL</v>
      </c>
    </row>
    <row r="1614" spans="1:20" x14ac:dyDescent="0.3">
      <c r="A1614" s="4" t="s">
        <v>7052</v>
      </c>
      <c r="B1614" s="76">
        <v>45182</v>
      </c>
      <c r="C1614" s="76">
        <v>45182</v>
      </c>
      <c r="D1614" s="76">
        <v>45243</v>
      </c>
      <c r="E1614" s="4" t="s">
        <v>951</v>
      </c>
      <c r="F1614" s="4" t="s">
        <v>952</v>
      </c>
      <c r="G1614" s="4" t="s">
        <v>942</v>
      </c>
      <c r="H1614" s="4" t="s">
        <v>951</v>
      </c>
      <c r="I1614" s="4" t="s">
        <v>1928</v>
      </c>
      <c r="J1614" s="4">
        <v>100306830</v>
      </c>
      <c r="K1614" s="4" t="s">
        <v>1028</v>
      </c>
      <c r="L1614" s="4">
        <v>1</v>
      </c>
      <c r="M1614" s="4" t="s">
        <v>77</v>
      </c>
      <c r="N1614" s="4">
        <v>995.45</v>
      </c>
      <c r="O1614" s="4">
        <v>432.69</v>
      </c>
      <c r="P1614" s="4" t="s">
        <v>78</v>
      </c>
      <c r="Q1614" s="77">
        <v>45281.631944444445</v>
      </c>
      <c r="R1614" s="4">
        <v>995.45</v>
      </c>
      <c r="S1614" s="4">
        <v>432.69</v>
      </c>
      <c r="T1614" s="4" t="str">
        <f>VLOOKUP(E1614,zamiana!A:B,2,0)</f>
        <v>ALSTOM (ex. BT) CZL</v>
      </c>
    </row>
    <row r="1615" spans="1:20" x14ac:dyDescent="0.3">
      <c r="A1615" s="4" t="s">
        <v>7052</v>
      </c>
      <c r="B1615" s="76">
        <v>45182</v>
      </c>
      <c r="C1615" s="76">
        <v>45182</v>
      </c>
      <c r="D1615" s="76">
        <v>45243</v>
      </c>
      <c r="E1615" s="4" t="s">
        <v>951</v>
      </c>
      <c r="F1615" s="4" t="s">
        <v>952</v>
      </c>
      <c r="G1615" s="4" t="s">
        <v>942</v>
      </c>
      <c r="H1615" s="4" t="s">
        <v>951</v>
      </c>
      <c r="I1615" s="4" t="s">
        <v>1928</v>
      </c>
      <c r="J1615" s="4">
        <v>100306830</v>
      </c>
      <c r="K1615" s="4" t="s">
        <v>1028</v>
      </c>
      <c r="L1615" s="4">
        <v>1</v>
      </c>
      <c r="M1615" s="4" t="s">
        <v>77</v>
      </c>
      <c r="N1615" s="4">
        <v>995.45</v>
      </c>
      <c r="O1615" s="4">
        <v>432.69</v>
      </c>
      <c r="P1615" s="4" t="s">
        <v>78</v>
      </c>
      <c r="Q1615" s="77">
        <v>45281.631944444445</v>
      </c>
      <c r="R1615" s="4">
        <v>995.45</v>
      </c>
      <c r="S1615" s="4">
        <v>432.69</v>
      </c>
      <c r="T1615" s="4" t="str">
        <f>VLOOKUP(E1615,zamiana!A:B,2,0)</f>
        <v>ALSTOM (ex. BT) CZL</v>
      </c>
    </row>
    <row r="1616" spans="1:20" x14ac:dyDescent="0.3">
      <c r="A1616" s="4" t="s">
        <v>7052</v>
      </c>
      <c r="B1616" s="76">
        <v>45182</v>
      </c>
      <c r="C1616" s="76">
        <v>45182</v>
      </c>
      <c r="D1616" s="76">
        <v>45243</v>
      </c>
      <c r="E1616" s="4" t="s">
        <v>951</v>
      </c>
      <c r="F1616" s="4" t="s">
        <v>952</v>
      </c>
      <c r="G1616" s="4" t="s">
        <v>942</v>
      </c>
      <c r="H1616" s="4" t="s">
        <v>951</v>
      </c>
      <c r="I1616" s="4" t="s">
        <v>1928</v>
      </c>
      <c r="J1616" s="4">
        <v>100306830</v>
      </c>
      <c r="K1616" s="4" t="s">
        <v>1028</v>
      </c>
      <c r="L1616" s="4">
        <v>1</v>
      </c>
      <c r="M1616" s="4" t="s">
        <v>77</v>
      </c>
      <c r="N1616" s="4">
        <v>995.45</v>
      </c>
      <c r="O1616" s="4">
        <v>432.69</v>
      </c>
      <c r="P1616" s="4" t="s">
        <v>78</v>
      </c>
      <c r="Q1616" s="77">
        <v>45281.631944444445</v>
      </c>
      <c r="R1616" s="4">
        <v>995.45</v>
      </c>
      <c r="S1616" s="4">
        <v>432.69</v>
      </c>
      <c r="T1616" s="4" t="str">
        <f>VLOOKUP(E1616,zamiana!A:B,2,0)</f>
        <v>ALSTOM (ex. BT) CZL</v>
      </c>
    </row>
    <row r="1617" spans="1:20" x14ac:dyDescent="0.3">
      <c r="A1617" s="4" t="s">
        <v>7052</v>
      </c>
      <c r="B1617" s="76">
        <v>45182</v>
      </c>
      <c r="C1617" s="76">
        <v>45182</v>
      </c>
      <c r="D1617" s="76">
        <v>45243</v>
      </c>
      <c r="E1617" s="4" t="s">
        <v>951</v>
      </c>
      <c r="F1617" s="4" t="s">
        <v>952</v>
      </c>
      <c r="G1617" s="4" t="s">
        <v>942</v>
      </c>
      <c r="H1617" s="4" t="s">
        <v>951</v>
      </c>
      <c r="I1617" s="4" t="s">
        <v>1928</v>
      </c>
      <c r="J1617" s="4">
        <v>100306830</v>
      </c>
      <c r="K1617" s="4" t="s">
        <v>1028</v>
      </c>
      <c r="L1617" s="4">
        <v>1</v>
      </c>
      <c r="M1617" s="4" t="s">
        <v>77</v>
      </c>
      <c r="N1617" s="4">
        <v>995.45</v>
      </c>
      <c r="O1617" s="4">
        <v>432.69</v>
      </c>
      <c r="P1617" s="4" t="s">
        <v>78</v>
      </c>
      <c r="Q1617" s="77">
        <v>45281.631944444445</v>
      </c>
      <c r="R1617" s="4">
        <v>995.45</v>
      </c>
      <c r="S1617" s="4">
        <v>432.69</v>
      </c>
      <c r="T1617" s="4" t="str">
        <f>VLOOKUP(E1617,zamiana!A:B,2,0)</f>
        <v>ALSTOM (ex. BT) CZL</v>
      </c>
    </row>
    <row r="1618" spans="1:20" x14ac:dyDescent="0.3">
      <c r="A1618" s="4" t="s">
        <v>7052</v>
      </c>
      <c r="B1618" s="76">
        <v>45182</v>
      </c>
      <c r="C1618" s="76">
        <v>45182</v>
      </c>
      <c r="D1618" s="76">
        <v>45243</v>
      </c>
      <c r="E1618" s="4" t="s">
        <v>951</v>
      </c>
      <c r="F1618" s="4" t="s">
        <v>952</v>
      </c>
      <c r="G1618" s="4" t="s">
        <v>942</v>
      </c>
      <c r="H1618" s="4" t="s">
        <v>951</v>
      </c>
      <c r="I1618" s="4" t="s">
        <v>1928</v>
      </c>
      <c r="J1618" s="4">
        <v>100306830</v>
      </c>
      <c r="K1618" s="4" t="s">
        <v>1028</v>
      </c>
      <c r="L1618" s="4">
        <v>1</v>
      </c>
      <c r="M1618" s="4" t="s">
        <v>77</v>
      </c>
      <c r="N1618" s="4">
        <v>995.45</v>
      </c>
      <c r="O1618" s="4">
        <v>432.69</v>
      </c>
      <c r="P1618" s="4" t="s">
        <v>78</v>
      </c>
      <c r="Q1618" s="77">
        <v>45281.631944444445</v>
      </c>
      <c r="R1618" s="4">
        <v>995.45</v>
      </c>
      <c r="S1618" s="4">
        <v>432.69</v>
      </c>
      <c r="T1618" s="4" t="str">
        <f>VLOOKUP(E1618,zamiana!A:B,2,0)</f>
        <v>ALSTOM (ex. BT) CZL</v>
      </c>
    </row>
    <row r="1619" spans="1:20" x14ac:dyDescent="0.3">
      <c r="A1619" s="4" t="s">
        <v>7052</v>
      </c>
      <c r="B1619" s="76">
        <v>45182</v>
      </c>
      <c r="C1619" s="76">
        <v>45182</v>
      </c>
      <c r="D1619" s="76">
        <v>45243</v>
      </c>
      <c r="E1619" s="4" t="s">
        <v>951</v>
      </c>
      <c r="F1619" s="4" t="s">
        <v>952</v>
      </c>
      <c r="G1619" s="4" t="s">
        <v>942</v>
      </c>
      <c r="H1619" s="4" t="s">
        <v>951</v>
      </c>
      <c r="I1619" s="4" t="s">
        <v>1928</v>
      </c>
      <c r="J1619" s="4">
        <v>100306830</v>
      </c>
      <c r="K1619" s="4" t="s">
        <v>1028</v>
      </c>
      <c r="L1619" s="4">
        <v>1</v>
      </c>
      <c r="M1619" s="4" t="s">
        <v>77</v>
      </c>
      <c r="N1619" s="4">
        <v>995.45</v>
      </c>
      <c r="O1619" s="4">
        <v>432.69</v>
      </c>
      <c r="P1619" s="4" t="s">
        <v>78</v>
      </c>
      <c r="Q1619" s="77">
        <v>45281.631944444445</v>
      </c>
      <c r="R1619" s="4">
        <v>995.45</v>
      </c>
      <c r="S1619" s="4">
        <v>432.69</v>
      </c>
      <c r="T1619" s="4" t="str">
        <f>VLOOKUP(E1619,zamiana!A:B,2,0)</f>
        <v>ALSTOM (ex. BT) CZL</v>
      </c>
    </row>
    <row r="1620" spans="1:20" x14ac:dyDescent="0.3">
      <c r="A1620" s="4" t="s">
        <v>7052</v>
      </c>
      <c r="B1620" s="76">
        <v>45182</v>
      </c>
      <c r="C1620" s="76">
        <v>45182</v>
      </c>
      <c r="D1620" s="76">
        <v>45243</v>
      </c>
      <c r="E1620" s="4" t="s">
        <v>951</v>
      </c>
      <c r="F1620" s="4" t="s">
        <v>952</v>
      </c>
      <c r="G1620" s="4" t="s">
        <v>942</v>
      </c>
      <c r="H1620" s="4" t="s">
        <v>951</v>
      </c>
      <c r="I1620" s="4" t="s">
        <v>1933</v>
      </c>
      <c r="J1620" s="4">
        <v>100306814</v>
      </c>
      <c r="K1620" s="4" t="s">
        <v>1028</v>
      </c>
      <c r="L1620" s="4">
        <v>1</v>
      </c>
      <c r="M1620" s="4" t="s">
        <v>77</v>
      </c>
      <c r="N1620" s="4">
        <v>1000.65</v>
      </c>
      <c r="O1620" s="4">
        <v>473.91</v>
      </c>
      <c r="P1620" s="4" t="s">
        <v>78</v>
      </c>
      <c r="Q1620" s="77">
        <v>45281.631944444445</v>
      </c>
      <c r="R1620" s="4">
        <v>1000.65</v>
      </c>
      <c r="S1620" s="4">
        <v>473.91</v>
      </c>
      <c r="T1620" s="4" t="str">
        <f>VLOOKUP(E1620,zamiana!A:B,2,0)</f>
        <v>ALSTOM (ex. BT) CZL</v>
      </c>
    </row>
    <row r="1621" spans="1:20" x14ac:dyDescent="0.3">
      <c r="A1621" s="4" t="s">
        <v>7052</v>
      </c>
      <c r="B1621" s="76">
        <v>45182</v>
      </c>
      <c r="C1621" s="76">
        <v>45182</v>
      </c>
      <c r="D1621" s="76">
        <v>45243</v>
      </c>
      <c r="E1621" s="4" t="s">
        <v>951</v>
      </c>
      <c r="F1621" s="4" t="s">
        <v>952</v>
      </c>
      <c r="G1621" s="4" t="s">
        <v>942</v>
      </c>
      <c r="H1621" s="4" t="s">
        <v>951</v>
      </c>
      <c r="I1621" s="4" t="s">
        <v>1933</v>
      </c>
      <c r="J1621" s="4">
        <v>100306814</v>
      </c>
      <c r="K1621" s="4" t="s">
        <v>1028</v>
      </c>
      <c r="L1621" s="4">
        <v>1</v>
      </c>
      <c r="M1621" s="4" t="s">
        <v>77</v>
      </c>
      <c r="N1621" s="4">
        <v>1000.65</v>
      </c>
      <c r="O1621" s="4">
        <v>473.91</v>
      </c>
      <c r="P1621" s="4" t="s">
        <v>78</v>
      </c>
      <c r="Q1621" s="77">
        <v>45281.631944444445</v>
      </c>
      <c r="R1621" s="4">
        <v>1000.65</v>
      </c>
      <c r="S1621" s="4">
        <v>473.91</v>
      </c>
      <c r="T1621" s="4" t="str">
        <f>VLOOKUP(E1621,zamiana!A:B,2,0)</f>
        <v>ALSTOM (ex. BT) CZL</v>
      </c>
    </row>
    <row r="1622" spans="1:20" x14ac:dyDescent="0.3">
      <c r="A1622" s="4" t="s">
        <v>7052</v>
      </c>
      <c r="B1622" s="76">
        <v>45182</v>
      </c>
      <c r="C1622" s="76">
        <v>45182</v>
      </c>
      <c r="D1622" s="76">
        <v>45243</v>
      </c>
      <c r="E1622" s="4" t="s">
        <v>951</v>
      </c>
      <c r="F1622" s="4" t="s">
        <v>952</v>
      </c>
      <c r="G1622" s="4" t="s">
        <v>942</v>
      </c>
      <c r="H1622" s="4" t="s">
        <v>951</v>
      </c>
      <c r="I1622" s="4" t="s">
        <v>1933</v>
      </c>
      <c r="J1622" s="4">
        <v>100306814</v>
      </c>
      <c r="K1622" s="4" t="s">
        <v>1028</v>
      </c>
      <c r="L1622" s="4">
        <v>1</v>
      </c>
      <c r="M1622" s="4" t="s">
        <v>77</v>
      </c>
      <c r="N1622" s="4">
        <v>1000.65</v>
      </c>
      <c r="O1622" s="4">
        <v>473.91</v>
      </c>
      <c r="P1622" s="4" t="s">
        <v>78</v>
      </c>
      <c r="Q1622" s="77">
        <v>45281.631944444445</v>
      </c>
      <c r="R1622" s="4">
        <v>1000.65</v>
      </c>
      <c r="S1622" s="4">
        <v>473.91</v>
      </c>
      <c r="T1622" s="4" t="str">
        <f>VLOOKUP(E1622,zamiana!A:B,2,0)</f>
        <v>ALSTOM (ex. BT) CZL</v>
      </c>
    </row>
    <row r="1623" spans="1:20" x14ac:dyDescent="0.3">
      <c r="A1623" s="4" t="s">
        <v>7052</v>
      </c>
      <c r="B1623" s="76">
        <v>45182</v>
      </c>
      <c r="C1623" s="76">
        <v>45182</v>
      </c>
      <c r="D1623" s="76">
        <v>45243</v>
      </c>
      <c r="E1623" s="4" t="s">
        <v>951</v>
      </c>
      <c r="F1623" s="4" t="s">
        <v>952</v>
      </c>
      <c r="G1623" s="4" t="s">
        <v>942</v>
      </c>
      <c r="H1623" s="4" t="s">
        <v>951</v>
      </c>
      <c r="I1623" s="4" t="s">
        <v>1933</v>
      </c>
      <c r="J1623" s="4">
        <v>100306814</v>
      </c>
      <c r="K1623" s="4" t="s">
        <v>1028</v>
      </c>
      <c r="L1623" s="4">
        <v>1</v>
      </c>
      <c r="M1623" s="4" t="s">
        <v>77</v>
      </c>
      <c r="N1623" s="4">
        <v>1000.65</v>
      </c>
      <c r="O1623" s="4">
        <v>473.91</v>
      </c>
      <c r="P1623" s="4" t="s">
        <v>78</v>
      </c>
      <c r="Q1623" s="77">
        <v>45281.631944444445</v>
      </c>
      <c r="R1623" s="4">
        <v>1000.65</v>
      </c>
      <c r="S1623" s="4">
        <v>473.91</v>
      </c>
      <c r="T1623" s="4" t="str">
        <f>VLOOKUP(E1623,zamiana!A:B,2,0)</f>
        <v>ALSTOM (ex. BT) CZL</v>
      </c>
    </row>
    <row r="1624" spans="1:20" x14ac:dyDescent="0.3">
      <c r="A1624" s="4" t="s">
        <v>7052</v>
      </c>
      <c r="B1624" s="76">
        <v>45182</v>
      </c>
      <c r="C1624" s="76">
        <v>45182</v>
      </c>
      <c r="D1624" s="76">
        <v>45243</v>
      </c>
      <c r="E1624" s="4" t="s">
        <v>951</v>
      </c>
      <c r="F1624" s="4" t="s">
        <v>952</v>
      </c>
      <c r="G1624" s="4" t="s">
        <v>942</v>
      </c>
      <c r="H1624" s="4" t="s">
        <v>951</v>
      </c>
      <c r="I1624" s="4" t="s">
        <v>1933</v>
      </c>
      <c r="J1624" s="4">
        <v>100306814</v>
      </c>
      <c r="K1624" s="4" t="s">
        <v>1028</v>
      </c>
      <c r="L1624" s="4">
        <v>1</v>
      </c>
      <c r="M1624" s="4" t="s">
        <v>77</v>
      </c>
      <c r="N1624" s="4">
        <v>1000.65</v>
      </c>
      <c r="O1624" s="4">
        <v>473.91</v>
      </c>
      <c r="P1624" s="4" t="s">
        <v>78</v>
      </c>
      <c r="Q1624" s="77">
        <v>45281.631944444445</v>
      </c>
      <c r="R1624" s="4">
        <v>1000.65</v>
      </c>
      <c r="S1624" s="4">
        <v>473.91</v>
      </c>
      <c r="T1624" s="4" t="str">
        <f>VLOOKUP(E1624,zamiana!A:B,2,0)</f>
        <v>ALSTOM (ex. BT) CZL</v>
      </c>
    </row>
    <row r="1625" spans="1:20" x14ac:dyDescent="0.3">
      <c r="A1625" s="4" t="s">
        <v>7052</v>
      </c>
      <c r="B1625" s="76">
        <v>45182</v>
      </c>
      <c r="C1625" s="76">
        <v>45182</v>
      </c>
      <c r="D1625" s="76">
        <v>45243</v>
      </c>
      <c r="E1625" s="4" t="s">
        <v>951</v>
      </c>
      <c r="F1625" s="4" t="s">
        <v>952</v>
      </c>
      <c r="G1625" s="4" t="s">
        <v>942</v>
      </c>
      <c r="H1625" s="4" t="s">
        <v>951</v>
      </c>
      <c r="I1625" s="4" t="s">
        <v>1933</v>
      </c>
      <c r="J1625" s="4">
        <v>100306814</v>
      </c>
      <c r="K1625" s="4" t="s">
        <v>1028</v>
      </c>
      <c r="L1625" s="4">
        <v>1</v>
      </c>
      <c r="M1625" s="4" t="s">
        <v>77</v>
      </c>
      <c r="N1625" s="4">
        <v>1000.65</v>
      </c>
      <c r="O1625" s="4">
        <v>473.91</v>
      </c>
      <c r="P1625" s="4" t="s">
        <v>78</v>
      </c>
      <c r="Q1625" s="77">
        <v>45281.631944444445</v>
      </c>
      <c r="R1625" s="4">
        <v>1000.65</v>
      </c>
      <c r="S1625" s="4">
        <v>473.91</v>
      </c>
      <c r="T1625" s="4" t="str">
        <f>VLOOKUP(E1625,zamiana!A:B,2,0)</f>
        <v>ALSTOM (ex. BT) CZL</v>
      </c>
    </row>
    <row r="1626" spans="1:20" x14ac:dyDescent="0.3">
      <c r="A1626" s="4" t="s">
        <v>7052</v>
      </c>
      <c r="B1626" s="76">
        <v>45182</v>
      </c>
      <c r="C1626" s="76">
        <v>45182</v>
      </c>
      <c r="D1626" s="76">
        <v>45243</v>
      </c>
      <c r="E1626" s="4" t="s">
        <v>951</v>
      </c>
      <c r="F1626" s="4" t="s">
        <v>952</v>
      </c>
      <c r="G1626" s="4" t="s">
        <v>942</v>
      </c>
      <c r="H1626" s="4" t="s">
        <v>951</v>
      </c>
      <c r="I1626" s="4" t="s">
        <v>1933</v>
      </c>
      <c r="J1626" s="4">
        <v>100306814</v>
      </c>
      <c r="K1626" s="4" t="s">
        <v>1028</v>
      </c>
      <c r="L1626" s="4">
        <v>1</v>
      </c>
      <c r="M1626" s="4" t="s">
        <v>77</v>
      </c>
      <c r="N1626" s="4">
        <v>1000.65</v>
      </c>
      <c r="O1626" s="4">
        <v>473.91</v>
      </c>
      <c r="P1626" s="4" t="s">
        <v>78</v>
      </c>
      <c r="Q1626" s="77">
        <v>45281.631944444445</v>
      </c>
      <c r="R1626" s="4">
        <v>1000.65</v>
      </c>
      <c r="S1626" s="4">
        <v>473.91</v>
      </c>
      <c r="T1626" s="4" t="str">
        <f>VLOOKUP(E1626,zamiana!A:B,2,0)</f>
        <v>ALSTOM (ex. BT) CZL</v>
      </c>
    </row>
    <row r="1627" spans="1:20" x14ac:dyDescent="0.3">
      <c r="A1627" s="4" t="s">
        <v>7052</v>
      </c>
      <c r="B1627" s="76">
        <v>45182</v>
      </c>
      <c r="C1627" s="76">
        <v>45182</v>
      </c>
      <c r="D1627" s="76">
        <v>45243</v>
      </c>
      <c r="E1627" s="4" t="s">
        <v>951</v>
      </c>
      <c r="F1627" s="4" t="s">
        <v>952</v>
      </c>
      <c r="G1627" s="4" t="s">
        <v>942</v>
      </c>
      <c r="H1627" s="4" t="s">
        <v>951</v>
      </c>
      <c r="I1627" s="4" t="s">
        <v>1933</v>
      </c>
      <c r="J1627" s="4">
        <v>100306814</v>
      </c>
      <c r="K1627" s="4" t="s">
        <v>1028</v>
      </c>
      <c r="L1627" s="4">
        <v>1</v>
      </c>
      <c r="M1627" s="4" t="s">
        <v>77</v>
      </c>
      <c r="N1627" s="4">
        <v>1000.65</v>
      </c>
      <c r="O1627" s="4">
        <v>473.91</v>
      </c>
      <c r="P1627" s="4" t="s">
        <v>78</v>
      </c>
      <c r="Q1627" s="77">
        <v>45281.631944444445</v>
      </c>
      <c r="R1627" s="4">
        <v>1000.65</v>
      </c>
      <c r="S1627" s="4">
        <v>473.91</v>
      </c>
      <c r="T1627" s="4" t="str">
        <f>VLOOKUP(E1627,zamiana!A:B,2,0)</f>
        <v>ALSTOM (ex. BT) CZL</v>
      </c>
    </row>
    <row r="1628" spans="1:20" x14ac:dyDescent="0.3">
      <c r="A1628" s="4" t="s">
        <v>7052</v>
      </c>
      <c r="B1628" s="76">
        <v>45182</v>
      </c>
      <c r="C1628" s="76">
        <v>45182</v>
      </c>
      <c r="D1628" s="76">
        <v>45243</v>
      </c>
      <c r="E1628" s="4" t="s">
        <v>951</v>
      </c>
      <c r="F1628" s="4" t="s">
        <v>952</v>
      </c>
      <c r="G1628" s="4" t="s">
        <v>942</v>
      </c>
      <c r="H1628" s="4" t="s">
        <v>951</v>
      </c>
      <c r="I1628" s="4" t="s">
        <v>1925</v>
      </c>
      <c r="J1628" s="4">
        <v>100306802</v>
      </c>
      <c r="K1628" s="4" t="s">
        <v>1028</v>
      </c>
      <c r="L1628" s="4">
        <v>2</v>
      </c>
      <c r="M1628" s="4" t="s">
        <v>77</v>
      </c>
      <c r="N1628" s="4">
        <v>1017.84</v>
      </c>
      <c r="O1628" s="4">
        <v>397.51</v>
      </c>
      <c r="P1628" s="4" t="s">
        <v>78</v>
      </c>
      <c r="Q1628" s="77">
        <v>45281.655555555553</v>
      </c>
      <c r="R1628" s="4">
        <v>2035.68</v>
      </c>
      <c r="S1628" s="4">
        <v>795.02</v>
      </c>
      <c r="T1628" s="4" t="str">
        <f>VLOOKUP(E1628,zamiana!A:B,2,0)</f>
        <v>ALSTOM (ex. BT) CZL</v>
      </c>
    </row>
    <row r="1629" spans="1:20" x14ac:dyDescent="0.3">
      <c r="A1629" s="4" t="s">
        <v>7052</v>
      </c>
      <c r="B1629" s="76">
        <v>45182</v>
      </c>
      <c r="C1629" s="76">
        <v>45182</v>
      </c>
      <c r="D1629" s="76">
        <v>45243</v>
      </c>
      <c r="E1629" s="4" t="s">
        <v>951</v>
      </c>
      <c r="F1629" s="4" t="s">
        <v>952</v>
      </c>
      <c r="G1629" s="4" t="s">
        <v>942</v>
      </c>
      <c r="H1629" s="4" t="s">
        <v>951</v>
      </c>
      <c r="I1629" s="4" t="s">
        <v>1925</v>
      </c>
      <c r="J1629" s="4">
        <v>100306802</v>
      </c>
      <c r="K1629" s="4" t="s">
        <v>1028</v>
      </c>
      <c r="L1629" s="4">
        <v>2</v>
      </c>
      <c r="M1629" s="4" t="s">
        <v>77</v>
      </c>
      <c r="N1629" s="4">
        <v>1017.84</v>
      </c>
      <c r="O1629" s="4">
        <v>397.51</v>
      </c>
      <c r="P1629" s="4" t="s">
        <v>78</v>
      </c>
      <c r="Q1629" s="77">
        <v>45281.655555555553</v>
      </c>
      <c r="R1629" s="4">
        <v>2035.68</v>
      </c>
      <c r="S1629" s="4">
        <v>795.02</v>
      </c>
      <c r="T1629" s="4" t="str">
        <f>VLOOKUP(E1629,zamiana!A:B,2,0)</f>
        <v>ALSTOM (ex. BT) CZL</v>
      </c>
    </row>
    <row r="1630" spans="1:20" x14ac:dyDescent="0.3">
      <c r="A1630" s="4" t="s">
        <v>7052</v>
      </c>
      <c r="B1630" s="76">
        <v>45182</v>
      </c>
      <c r="C1630" s="76">
        <v>45182</v>
      </c>
      <c r="D1630" s="76">
        <v>45243</v>
      </c>
      <c r="E1630" s="4" t="s">
        <v>951</v>
      </c>
      <c r="F1630" s="4" t="s">
        <v>952</v>
      </c>
      <c r="G1630" s="4" t="s">
        <v>942</v>
      </c>
      <c r="H1630" s="4" t="s">
        <v>951</v>
      </c>
      <c r="I1630" s="4" t="s">
        <v>1925</v>
      </c>
      <c r="J1630" s="4">
        <v>100306802</v>
      </c>
      <c r="K1630" s="4" t="s">
        <v>1028</v>
      </c>
      <c r="L1630" s="4">
        <v>2</v>
      </c>
      <c r="M1630" s="4" t="s">
        <v>77</v>
      </c>
      <c r="N1630" s="4">
        <v>1017.84</v>
      </c>
      <c r="O1630" s="4">
        <v>397.51</v>
      </c>
      <c r="P1630" s="4" t="s">
        <v>78</v>
      </c>
      <c r="Q1630" s="77">
        <v>45281.655555555553</v>
      </c>
      <c r="R1630" s="4">
        <v>2035.68</v>
      </c>
      <c r="S1630" s="4">
        <v>795.02</v>
      </c>
      <c r="T1630" s="4" t="str">
        <f>VLOOKUP(E1630,zamiana!A:B,2,0)</f>
        <v>ALSTOM (ex. BT) CZL</v>
      </c>
    </row>
    <row r="1631" spans="1:20" x14ac:dyDescent="0.3">
      <c r="A1631" s="4" t="s">
        <v>7052</v>
      </c>
      <c r="B1631" s="76">
        <v>45182</v>
      </c>
      <c r="C1631" s="76">
        <v>45182</v>
      </c>
      <c r="D1631" s="76">
        <v>45243</v>
      </c>
      <c r="E1631" s="4" t="s">
        <v>951</v>
      </c>
      <c r="F1631" s="4" t="s">
        <v>952</v>
      </c>
      <c r="G1631" s="4" t="s">
        <v>942</v>
      </c>
      <c r="H1631" s="4" t="s">
        <v>951</v>
      </c>
      <c r="I1631" s="4" t="s">
        <v>1925</v>
      </c>
      <c r="J1631" s="4">
        <v>100306802</v>
      </c>
      <c r="K1631" s="4" t="s">
        <v>1028</v>
      </c>
      <c r="L1631" s="4">
        <v>2</v>
      </c>
      <c r="M1631" s="4" t="s">
        <v>77</v>
      </c>
      <c r="N1631" s="4">
        <v>1017.84</v>
      </c>
      <c r="O1631" s="4">
        <v>397.51</v>
      </c>
      <c r="P1631" s="4" t="s">
        <v>78</v>
      </c>
      <c r="Q1631" s="77">
        <v>45281.655555555553</v>
      </c>
      <c r="R1631" s="4">
        <v>2035.68</v>
      </c>
      <c r="S1631" s="4">
        <v>795.02</v>
      </c>
      <c r="T1631" s="4" t="str">
        <f>VLOOKUP(E1631,zamiana!A:B,2,0)</f>
        <v>ALSTOM (ex. BT) CZL</v>
      </c>
    </row>
    <row r="1632" spans="1:20" x14ac:dyDescent="0.3">
      <c r="A1632" s="4" t="s">
        <v>7053</v>
      </c>
      <c r="B1632" s="76">
        <v>45182</v>
      </c>
      <c r="C1632" s="76">
        <v>45182</v>
      </c>
      <c r="D1632" s="76">
        <v>45243</v>
      </c>
      <c r="E1632" s="4" t="s">
        <v>951</v>
      </c>
      <c r="F1632" s="4" t="s">
        <v>952</v>
      </c>
      <c r="G1632" s="4" t="s">
        <v>942</v>
      </c>
      <c r="H1632" s="4" t="s">
        <v>951</v>
      </c>
      <c r="I1632" s="4" t="s">
        <v>3096</v>
      </c>
      <c r="J1632" s="4" t="s">
        <v>3097</v>
      </c>
      <c r="K1632" s="4" t="s">
        <v>955</v>
      </c>
      <c r="L1632" s="4">
        <v>8</v>
      </c>
      <c r="M1632" s="4" t="s">
        <v>77</v>
      </c>
      <c r="N1632" s="4">
        <v>9.6999999999999993</v>
      </c>
      <c r="O1632" s="4">
        <v>4.16</v>
      </c>
      <c r="P1632" s="4" t="s">
        <v>78</v>
      </c>
      <c r="Q1632" s="77">
        <v>45281.670138888891</v>
      </c>
      <c r="R1632" s="4">
        <v>77.599999999999994</v>
      </c>
      <c r="S1632" s="4">
        <v>33.28</v>
      </c>
      <c r="T1632" s="4" t="str">
        <f>VLOOKUP(E1632,zamiana!A:B,2,0)</f>
        <v>ALSTOM (ex. BT) CZL</v>
      </c>
    </row>
    <row r="1633" spans="1:20" x14ac:dyDescent="0.3">
      <c r="A1633" s="4" t="s">
        <v>7053</v>
      </c>
      <c r="B1633" s="76">
        <v>45182</v>
      </c>
      <c r="C1633" s="76">
        <v>45182</v>
      </c>
      <c r="D1633" s="76">
        <v>45243</v>
      </c>
      <c r="E1633" s="4" t="s">
        <v>951</v>
      </c>
      <c r="F1633" s="4" t="s">
        <v>952</v>
      </c>
      <c r="G1633" s="4" t="s">
        <v>942</v>
      </c>
      <c r="H1633" s="4" t="s">
        <v>951</v>
      </c>
      <c r="I1633" s="4" t="s">
        <v>3096</v>
      </c>
      <c r="J1633" s="4" t="s">
        <v>3097</v>
      </c>
      <c r="K1633" s="4" t="s">
        <v>955</v>
      </c>
      <c r="L1633" s="4">
        <v>10</v>
      </c>
      <c r="M1633" s="4" t="s">
        <v>77</v>
      </c>
      <c r="N1633" s="4">
        <v>9.6999999999999993</v>
      </c>
      <c r="O1633" s="4">
        <v>4.16</v>
      </c>
      <c r="P1633" s="4" t="s">
        <v>78</v>
      </c>
      <c r="Q1633" s="77">
        <v>45281.670138888891</v>
      </c>
      <c r="R1633" s="4">
        <v>97</v>
      </c>
      <c r="S1633" s="4">
        <v>41.6</v>
      </c>
      <c r="T1633" s="4" t="str">
        <f>VLOOKUP(E1633,zamiana!A:B,2,0)</f>
        <v>ALSTOM (ex. BT) CZL</v>
      </c>
    </row>
    <row r="1634" spans="1:20" x14ac:dyDescent="0.3">
      <c r="A1634" s="4" t="s">
        <v>7053</v>
      </c>
      <c r="B1634" s="76">
        <v>45182</v>
      </c>
      <c r="C1634" s="76">
        <v>45182</v>
      </c>
      <c r="D1634" s="76">
        <v>45243</v>
      </c>
      <c r="E1634" s="4" t="s">
        <v>951</v>
      </c>
      <c r="F1634" s="4" t="s">
        <v>952</v>
      </c>
      <c r="G1634" s="4" t="s">
        <v>942</v>
      </c>
      <c r="H1634" s="4" t="s">
        <v>951</v>
      </c>
      <c r="I1634" s="4" t="s">
        <v>3096</v>
      </c>
      <c r="J1634" s="4" t="s">
        <v>3097</v>
      </c>
      <c r="K1634" s="4" t="s">
        <v>955</v>
      </c>
      <c r="L1634" s="4">
        <v>4</v>
      </c>
      <c r="M1634" s="4" t="s">
        <v>77</v>
      </c>
      <c r="N1634" s="4">
        <v>9.6999999999999993</v>
      </c>
      <c r="O1634" s="4">
        <v>4.16</v>
      </c>
      <c r="P1634" s="4" t="s">
        <v>78</v>
      </c>
      <c r="Q1634" s="77">
        <v>45281.670138888891</v>
      </c>
      <c r="R1634" s="4">
        <v>38.799999999999997</v>
      </c>
      <c r="S1634" s="4">
        <v>16.64</v>
      </c>
      <c r="T1634" s="4" t="str">
        <f>VLOOKUP(E1634,zamiana!A:B,2,0)</f>
        <v>ALSTOM (ex. BT) CZL</v>
      </c>
    </row>
    <row r="1635" spans="1:20" x14ac:dyDescent="0.3">
      <c r="A1635" s="4" t="s">
        <v>7053</v>
      </c>
      <c r="B1635" s="76">
        <v>45182</v>
      </c>
      <c r="C1635" s="76">
        <v>45182</v>
      </c>
      <c r="D1635" s="76">
        <v>45243</v>
      </c>
      <c r="E1635" s="4" t="s">
        <v>951</v>
      </c>
      <c r="F1635" s="4" t="s">
        <v>952</v>
      </c>
      <c r="G1635" s="4" t="s">
        <v>942</v>
      </c>
      <c r="H1635" s="4" t="s">
        <v>951</v>
      </c>
      <c r="I1635" s="4" t="s">
        <v>3096</v>
      </c>
      <c r="J1635" s="4" t="s">
        <v>3097</v>
      </c>
      <c r="K1635" s="4" t="s">
        <v>955</v>
      </c>
      <c r="L1635" s="4">
        <v>2</v>
      </c>
      <c r="M1635" s="4" t="s">
        <v>77</v>
      </c>
      <c r="N1635" s="4">
        <v>9.6999999999999993</v>
      </c>
      <c r="O1635" s="4">
        <v>4.16</v>
      </c>
      <c r="P1635" s="4" t="s">
        <v>78</v>
      </c>
      <c r="Q1635" s="77">
        <v>45281.670138888891</v>
      </c>
      <c r="R1635" s="4">
        <v>19.399999999999999</v>
      </c>
      <c r="S1635" s="4">
        <v>8.32</v>
      </c>
      <c r="T1635" s="4" t="str">
        <f>VLOOKUP(E1635,zamiana!A:B,2,0)</f>
        <v>ALSTOM (ex. BT) CZL</v>
      </c>
    </row>
    <row r="1636" spans="1:20" x14ac:dyDescent="0.3">
      <c r="A1636" s="4" t="s">
        <v>7053</v>
      </c>
      <c r="B1636" s="76">
        <v>45182</v>
      </c>
      <c r="C1636" s="76">
        <v>45182</v>
      </c>
      <c r="D1636" s="76">
        <v>45243</v>
      </c>
      <c r="E1636" s="4" t="s">
        <v>951</v>
      </c>
      <c r="F1636" s="4" t="s">
        <v>952</v>
      </c>
      <c r="G1636" s="4" t="s">
        <v>942</v>
      </c>
      <c r="H1636" s="4" t="s">
        <v>951</v>
      </c>
      <c r="I1636" s="4" t="s">
        <v>3096</v>
      </c>
      <c r="J1636" s="4" t="s">
        <v>3097</v>
      </c>
      <c r="K1636" s="4" t="s">
        <v>955</v>
      </c>
      <c r="L1636" s="4">
        <v>4</v>
      </c>
      <c r="M1636" s="4" t="s">
        <v>77</v>
      </c>
      <c r="N1636" s="4">
        <v>9.6999999999999993</v>
      </c>
      <c r="O1636" s="4">
        <v>4.16</v>
      </c>
      <c r="P1636" s="4" t="s">
        <v>78</v>
      </c>
      <c r="Q1636" s="77">
        <v>45281.670138888891</v>
      </c>
      <c r="R1636" s="4">
        <v>38.799999999999997</v>
      </c>
      <c r="S1636" s="4">
        <v>16.64</v>
      </c>
      <c r="T1636" s="4" t="str">
        <f>VLOOKUP(E1636,zamiana!A:B,2,0)</f>
        <v>ALSTOM (ex. BT) CZL</v>
      </c>
    </row>
    <row r="1637" spans="1:20" x14ac:dyDescent="0.3">
      <c r="A1637" s="4" t="s">
        <v>7053</v>
      </c>
      <c r="B1637" s="76">
        <v>45182</v>
      </c>
      <c r="C1637" s="76">
        <v>45182</v>
      </c>
      <c r="D1637" s="76">
        <v>45243</v>
      </c>
      <c r="E1637" s="4" t="s">
        <v>951</v>
      </c>
      <c r="F1637" s="4" t="s">
        <v>952</v>
      </c>
      <c r="G1637" s="4" t="s">
        <v>942</v>
      </c>
      <c r="H1637" s="4" t="s">
        <v>951</v>
      </c>
      <c r="I1637" s="4" t="s">
        <v>3096</v>
      </c>
      <c r="J1637" s="4" t="s">
        <v>3097</v>
      </c>
      <c r="K1637" s="4" t="s">
        <v>955</v>
      </c>
      <c r="L1637" s="4">
        <v>2</v>
      </c>
      <c r="M1637" s="4" t="s">
        <v>77</v>
      </c>
      <c r="N1637" s="4">
        <v>9.6999999999999993</v>
      </c>
      <c r="O1637" s="4">
        <v>4.16</v>
      </c>
      <c r="P1637" s="4" t="s">
        <v>78</v>
      </c>
      <c r="Q1637" s="77">
        <v>45281.670138888891</v>
      </c>
      <c r="R1637" s="4">
        <v>19.399999999999999</v>
      </c>
      <c r="S1637" s="4">
        <v>8.32</v>
      </c>
      <c r="T1637" s="4" t="str">
        <f>VLOOKUP(E1637,zamiana!A:B,2,0)</f>
        <v>ALSTOM (ex. BT) CZL</v>
      </c>
    </row>
    <row r="1638" spans="1:20" x14ac:dyDescent="0.3">
      <c r="A1638" s="4" t="s">
        <v>7053</v>
      </c>
      <c r="B1638" s="76">
        <v>45182</v>
      </c>
      <c r="C1638" s="76">
        <v>45182</v>
      </c>
      <c r="D1638" s="76">
        <v>45243</v>
      </c>
      <c r="E1638" s="4" t="s">
        <v>951</v>
      </c>
      <c r="F1638" s="4" t="s">
        <v>952</v>
      </c>
      <c r="G1638" s="4" t="s">
        <v>942</v>
      </c>
      <c r="H1638" s="4" t="s">
        <v>951</v>
      </c>
      <c r="I1638" s="4" t="s">
        <v>3096</v>
      </c>
      <c r="J1638" s="4" t="s">
        <v>3097</v>
      </c>
      <c r="K1638" s="4" t="s">
        <v>955</v>
      </c>
      <c r="L1638" s="4">
        <v>4</v>
      </c>
      <c r="M1638" s="4" t="s">
        <v>77</v>
      </c>
      <c r="N1638" s="4">
        <v>9.6999999999999993</v>
      </c>
      <c r="O1638" s="4">
        <v>4.16</v>
      </c>
      <c r="P1638" s="4" t="s">
        <v>78</v>
      </c>
      <c r="Q1638" s="77">
        <v>45281.670138888891</v>
      </c>
      <c r="R1638" s="4">
        <v>38.799999999999997</v>
      </c>
      <c r="S1638" s="4">
        <v>16.64</v>
      </c>
      <c r="T1638" s="4" t="str">
        <f>VLOOKUP(E1638,zamiana!A:B,2,0)</f>
        <v>ALSTOM (ex. BT) CZL</v>
      </c>
    </row>
    <row r="1639" spans="1:20" x14ac:dyDescent="0.3">
      <c r="A1639" s="4" t="s">
        <v>7053</v>
      </c>
      <c r="B1639" s="76">
        <v>45182</v>
      </c>
      <c r="C1639" s="76">
        <v>45182</v>
      </c>
      <c r="D1639" s="76">
        <v>45243</v>
      </c>
      <c r="E1639" s="4" t="s">
        <v>951</v>
      </c>
      <c r="F1639" s="4" t="s">
        <v>952</v>
      </c>
      <c r="G1639" s="4" t="s">
        <v>942</v>
      </c>
      <c r="H1639" s="4" t="s">
        <v>951</v>
      </c>
      <c r="I1639" s="4" t="s">
        <v>3096</v>
      </c>
      <c r="J1639" s="4" t="s">
        <v>3097</v>
      </c>
      <c r="K1639" s="4" t="s">
        <v>955</v>
      </c>
      <c r="L1639" s="4">
        <v>4</v>
      </c>
      <c r="M1639" s="4" t="s">
        <v>77</v>
      </c>
      <c r="N1639" s="4">
        <v>9.6999999999999993</v>
      </c>
      <c r="O1639" s="4">
        <v>4.16</v>
      </c>
      <c r="P1639" s="4" t="s">
        <v>78</v>
      </c>
      <c r="Q1639" s="77">
        <v>45281.670138888891</v>
      </c>
      <c r="R1639" s="4">
        <v>38.799999999999997</v>
      </c>
      <c r="S1639" s="4">
        <v>16.64</v>
      </c>
      <c r="T1639" s="4" t="str">
        <f>VLOOKUP(E1639,zamiana!A:B,2,0)</f>
        <v>ALSTOM (ex. BT) CZL</v>
      </c>
    </row>
    <row r="1640" spans="1:20" x14ac:dyDescent="0.3">
      <c r="A1640" s="4" t="s">
        <v>7053</v>
      </c>
      <c r="B1640" s="76">
        <v>45182</v>
      </c>
      <c r="C1640" s="76">
        <v>45182</v>
      </c>
      <c r="D1640" s="76">
        <v>45243</v>
      </c>
      <c r="E1640" s="4" t="s">
        <v>951</v>
      </c>
      <c r="F1640" s="4" t="s">
        <v>952</v>
      </c>
      <c r="G1640" s="4" t="s">
        <v>942</v>
      </c>
      <c r="H1640" s="4" t="s">
        <v>951</v>
      </c>
      <c r="I1640" s="4" t="s">
        <v>3096</v>
      </c>
      <c r="J1640" s="4" t="s">
        <v>3097</v>
      </c>
      <c r="K1640" s="4" t="s">
        <v>955</v>
      </c>
      <c r="L1640" s="4">
        <v>4</v>
      </c>
      <c r="M1640" s="4" t="s">
        <v>77</v>
      </c>
      <c r="N1640" s="4">
        <v>9.6999999999999993</v>
      </c>
      <c r="O1640" s="4">
        <v>4.16</v>
      </c>
      <c r="P1640" s="4" t="s">
        <v>78</v>
      </c>
      <c r="Q1640" s="77">
        <v>45281.670138888891</v>
      </c>
      <c r="R1640" s="4">
        <v>38.799999999999997</v>
      </c>
      <c r="S1640" s="4">
        <v>16.64</v>
      </c>
      <c r="T1640" s="4" t="str">
        <f>VLOOKUP(E1640,zamiana!A:B,2,0)</f>
        <v>ALSTOM (ex. BT) CZL</v>
      </c>
    </row>
    <row r="1641" spans="1:20" x14ac:dyDescent="0.3">
      <c r="A1641" s="4" t="s">
        <v>7053</v>
      </c>
      <c r="B1641" s="76">
        <v>45182</v>
      </c>
      <c r="C1641" s="76">
        <v>45182</v>
      </c>
      <c r="D1641" s="76">
        <v>45243</v>
      </c>
      <c r="E1641" s="4" t="s">
        <v>951</v>
      </c>
      <c r="F1641" s="4" t="s">
        <v>952</v>
      </c>
      <c r="G1641" s="4" t="s">
        <v>942</v>
      </c>
      <c r="H1641" s="4" t="s">
        <v>951</v>
      </c>
      <c r="I1641" s="4" t="s">
        <v>3096</v>
      </c>
      <c r="J1641" s="4" t="s">
        <v>3097</v>
      </c>
      <c r="K1641" s="4" t="s">
        <v>955</v>
      </c>
      <c r="L1641" s="4">
        <v>4</v>
      </c>
      <c r="M1641" s="4" t="s">
        <v>77</v>
      </c>
      <c r="N1641" s="4">
        <v>9.6999999999999993</v>
      </c>
      <c r="O1641" s="4">
        <v>4.16</v>
      </c>
      <c r="P1641" s="4" t="s">
        <v>78</v>
      </c>
      <c r="Q1641" s="77">
        <v>45281.670138888891</v>
      </c>
      <c r="R1641" s="4">
        <v>38.799999999999997</v>
      </c>
      <c r="S1641" s="4">
        <v>16.64</v>
      </c>
      <c r="T1641" s="4" t="str">
        <f>VLOOKUP(E1641,zamiana!A:B,2,0)</f>
        <v>ALSTOM (ex. BT) CZL</v>
      </c>
    </row>
    <row r="1642" spans="1:20" x14ac:dyDescent="0.3">
      <c r="A1642" s="4" t="s">
        <v>7053</v>
      </c>
      <c r="B1642" s="76">
        <v>45182</v>
      </c>
      <c r="C1642" s="76">
        <v>45182</v>
      </c>
      <c r="D1642" s="76">
        <v>45243</v>
      </c>
      <c r="E1642" s="4" t="s">
        <v>951</v>
      </c>
      <c r="F1642" s="4" t="s">
        <v>952</v>
      </c>
      <c r="G1642" s="4" t="s">
        <v>942</v>
      </c>
      <c r="H1642" s="4" t="s">
        <v>951</v>
      </c>
      <c r="I1642" s="4" t="s">
        <v>3096</v>
      </c>
      <c r="J1642" s="4" t="s">
        <v>3097</v>
      </c>
      <c r="K1642" s="4" t="s">
        <v>955</v>
      </c>
      <c r="L1642" s="4">
        <v>4</v>
      </c>
      <c r="M1642" s="4" t="s">
        <v>77</v>
      </c>
      <c r="N1642" s="4">
        <v>9.6999999999999993</v>
      </c>
      <c r="O1642" s="4">
        <v>4.16</v>
      </c>
      <c r="P1642" s="4" t="s">
        <v>78</v>
      </c>
      <c r="Q1642" s="77">
        <v>45281.670138888891</v>
      </c>
      <c r="R1642" s="4">
        <v>38.799999999999997</v>
      </c>
      <c r="S1642" s="4">
        <v>16.64</v>
      </c>
      <c r="T1642" s="4" t="str">
        <f>VLOOKUP(E1642,zamiana!A:B,2,0)</f>
        <v>ALSTOM (ex. BT) CZL</v>
      </c>
    </row>
    <row r="1643" spans="1:20" x14ac:dyDescent="0.3">
      <c r="A1643" s="4" t="s">
        <v>7053</v>
      </c>
      <c r="B1643" s="76">
        <v>45182</v>
      </c>
      <c r="C1643" s="76">
        <v>45182</v>
      </c>
      <c r="D1643" s="76">
        <v>45243</v>
      </c>
      <c r="E1643" s="4" t="s">
        <v>951</v>
      </c>
      <c r="F1643" s="4" t="s">
        <v>952</v>
      </c>
      <c r="G1643" s="4" t="s">
        <v>942</v>
      </c>
      <c r="H1643" s="4" t="s">
        <v>951</v>
      </c>
      <c r="I1643" s="4" t="s">
        <v>3096</v>
      </c>
      <c r="J1643" s="4" t="s">
        <v>3097</v>
      </c>
      <c r="K1643" s="4" t="s">
        <v>955</v>
      </c>
      <c r="L1643" s="4">
        <v>2</v>
      </c>
      <c r="M1643" s="4" t="s">
        <v>77</v>
      </c>
      <c r="N1643" s="4">
        <v>9.6999999999999993</v>
      </c>
      <c r="O1643" s="4">
        <v>4.16</v>
      </c>
      <c r="P1643" s="4" t="s">
        <v>78</v>
      </c>
      <c r="Q1643" s="77">
        <v>45281.670138888891</v>
      </c>
      <c r="R1643" s="4">
        <v>19.399999999999999</v>
      </c>
      <c r="S1643" s="4">
        <v>8.32</v>
      </c>
      <c r="T1643" s="4" t="str">
        <f>VLOOKUP(E1643,zamiana!A:B,2,0)</f>
        <v>ALSTOM (ex. BT) CZL</v>
      </c>
    </row>
    <row r="1644" spans="1:20" x14ac:dyDescent="0.3">
      <c r="A1644" s="4" t="s">
        <v>7053</v>
      </c>
      <c r="B1644" s="76">
        <v>45182</v>
      </c>
      <c r="C1644" s="76">
        <v>45182</v>
      </c>
      <c r="D1644" s="76">
        <v>45243</v>
      </c>
      <c r="E1644" s="4" t="s">
        <v>951</v>
      </c>
      <c r="F1644" s="4" t="s">
        <v>952</v>
      </c>
      <c r="G1644" s="4" t="s">
        <v>942</v>
      </c>
      <c r="H1644" s="4" t="s">
        <v>951</v>
      </c>
      <c r="I1644" s="4" t="s">
        <v>3096</v>
      </c>
      <c r="J1644" s="4" t="s">
        <v>3097</v>
      </c>
      <c r="K1644" s="4" t="s">
        <v>955</v>
      </c>
      <c r="L1644" s="4">
        <v>12</v>
      </c>
      <c r="M1644" s="4" t="s">
        <v>77</v>
      </c>
      <c r="N1644" s="4">
        <v>9.6999999999999993</v>
      </c>
      <c r="O1644" s="4">
        <v>4.16</v>
      </c>
      <c r="P1644" s="4" t="s">
        <v>78</v>
      </c>
      <c r="Q1644" s="77">
        <v>45281.670138888891</v>
      </c>
      <c r="R1644" s="4">
        <v>116.4</v>
      </c>
      <c r="S1644" s="4">
        <v>49.92</v>
      </c>
      <c r="T1644" s="4" t="str">
        <f>VLOOKUP(E1644,zamiana!A:B,2,0)</f>
        <v>ALSTOM (ex. BT) CZL</v>
      </c>
    </row>
    <row r="1645" spans="1:20" x14ac:dyDescent="0.3">
      <c r="A1645" s="4" t="s">
        <v>7053</v>
      </c>
      <c r="B1645" s="76">
        <v>45182</v>
      </c>
      <c r="C1645" s="76">
        <v>45182</v>
      </c>
      <c r="D1645" s="76">
        <v>45243</v>
      </c>
      <c r="E1645" s="4" t="s">
        <v>951</v>
      </c>
      <c r="F1645" s="4" t="s">
        <v>952</v>
      </c>
      <c r="G1645" s="4" t="s">
        <v>942</v>
      </c>
      <c r="H1645" s="4" t="s">
        <v>951</v>
      </c>
      <c r="I1645" s="4" t="s">
        <v>3096</v>
      </c>
      <c r="J1645" s="4" t="s">
        <v>3097</v>
      </c>
      <c r="K1645" s="4" t="s">
        <v>955</v>
      </c>
      <c r="L1645" s="4">
        <v>2</v>
      </c>
      <c r="M1645" s="4" t="s">
        <v>77</v>
      </c>
      <c r="N1645" s="4">
        <v>9.6999999999999993</v>
      </c>
      <c r="O1645" s="4">
        <v>4.16</v>
      </c>
      <c r="P1645" s="4" t="s">
        <v>78</v>
      </c>
      <c r="Q1645" s="77">
        <v>45281.670138888891</v>
      </c>
      <c r="R1645" s="4">
        <v>19.399999999999999</v>
      </c>
      <c r="S1645" s="4">
        <v>8.32</v>
      </c>
      <c r="T1645" s="4" t="str">
        <f>VLOOKUP(E1645,zamiana!A:B,2,0)</f>
        <v>ALSTOM (ex. BT) CZL</v>
      </c>
    </row>
    <row r="1646" spans="1:20" x14ac:dyDescent="0.3">
      <c r="A1646" s="4" t="s">
        <v>7053</v>
      </c>
      <c r="B1646" s="76">
        <v>45182</v>
      </c>
      <c r="C1646" s="76">
        <v>45182</v>
      </c>
      <c r="D1646" s="76">
        <v>45243</v>
      </c>
      <c r="E1646" s="4" t="s">
        <v>951</v>
      </c>
      <c r="F1646" s="4" t="s">
        <v>952</v>
      </c>
      <c r="G1646" s="4" t="s">
        <v>942</v>
      </c>
      <c r="H1646" s="4" t="s">
        <v>951</v>
      </c>
      <c r="I1646" s="4" t="s">
        <v>3096</v>
      </c>
      <c r="J1646" s="4" t="s">
        <v>3097</v>
      </c>
      <c r="K1646" s="4" t="s">
        <v>955</v>
      </c>
      <c r="L1646" s="4">
        <v>4</v>
      </c>
      <c r="M1646" s="4" t="s">
        <v>77</v>
      </c>
      <c r="N1646" s="4">
        <v>9.6999999999999993</v>
      </c>
      <c r="O1646" s="4">
        <v>4.16</v>
      </c>
      <c r="P1646" s="4" t="s">
        <v>78</v>
      </c>
      <c r="Q1646" s="77">
        <v>45281.670138888891</v>
      </c>
      <c r="R1646" s="4">
        <v>38.799999999999997</v>
      </c>
      <c r="S1646" s="4">
        <v>16.64</v>
      </c>
      <c r="T1646" s="4" t="str">
        <f>VLOOKUP(E1646,zamiana!A:B,2,0)</f>
        <v>ALSTOM (ex. BT) CZL</v>
      </c>
    </row>
    <row r="1647" spans="1:20" x14ac:dyDescent="0.3">
      <c r="A1647" s="4" t="s">
        <v>7053</v>
      </c>
      <c r="B1647" s="76">
        <v>45182</v>
      </c>
      <c r="C1647" s="76">
        <v>45182</v>
      </c>
      <c r="D1647" s="76">
        <v>45243</v>
      </c>
      <c r="E1647" s="4" t="s">
        <v>951</v>
      </c>
      <c r="F1647" s="4" t="s">
        <v>952</v>
      </c>
      <c r="G1647" s="4" t="s">
        <v>942</v>
      </c>
      <c r="H1647" s="4" t="s">
        <v>951</v>
      </c>
      <c r="I1647" s="4" t="s">
        <v>3096</v>
      </c>
      <c r="J1647" s="4" t="s">
        <v>3097</v>
      </c>
      <c r="K1647" s="4" t="s">
        <v>955</v>
      </c>
      <c r="L1647" s="4">
        <v>2</v>
      </c>
      <c r="M1647" s="4" t="s">
        <v>77</v>
      </c>
      <c r="N1647" s="4">
        <v>9.6999999999999993</v>
      </c>
      <c r="O1647" s="4">
        <v>4.16</v>
      </c>
      <c r="P1647" s="4" t="s">
        <v>78</v>
      </c>
      <c r="Q1647" s="77">
        <v>45281.670138888891</v>
      </c>
      <c r="R1647" s="4">
        <v>19.399999999999999</v>
      </c>
      <c r="S1647" s="4">
        <v>8.32</v>
      </c>
      <c r="T1647" s="4" t="str">
        <f>VLOOKUP(E1647,zamiana!A:B,2,0)</f>
        <v>ALSTOM (ex. BT) CZL</v>
      </c>
    </row>
    <row r="1648" spans="1:20" x14ac:dyDescent="0.3">
      <c r="A1648" s="4" t="s">
        <v>7053</v>
      </c>
      <c r="B1648" s="76">
        <v>45182</v>
      </c>
      <c r="C1648" s="76">
        <v>45182</v>
      </c>
      <c r="D1648" s="76">
        <v>45243</v>
      </c>
      <c r="E1648" s="4" t="s">
        <v>951</v>
      </c>
      <c r="F1648" s="4" t="s">
        <v>952</v>
      </c>
      <c r="G1648" s="4" t="s">
        <v>942</v>
      </c>
      <c r="H1648" s="4" t="s">
        <v>951</v>
      </c>
      <c r="I1648" s="4" t="s">
        <v>3096</v>
      </c>
      <c r="J1648" s="4" t="s">
        <v>3097</v>
      </c>
      <c r="K1648" s="4" t="s">
        <v>955</v>
      </c>
      <c r="L1648" s="4">
        <v>2</v>
      </c>
      <c r="M1648" s="4" t="s">
        <v>77</v>
      </c>
      <c r="N1648" s="4">
        <v>9.6999999999999993</v>
      </c>
      <c r="O1648" s="4">
        <v>4.16</v>
      </c>
      <c r="P1648" s="4" t="s">
        <v>78</v>
      </c>
      <c r="Q1648" s="77">
        <v>45281.670138888891</v>
      </c>
      <c r="R1648" s="4">
        <v>19.399999999999999</v>
      </c>
      <c r="S1648" s="4">
        <v>8.32</v>
      </c>
      <c r="T1648" s="4" t="str">
        <f>VLOOKUP(E1648,zamiana!A:B,2,0)</f>
        <v>ALSTOM (ex. BT) CZL</v>
      </c>
    </row>
    <row r="1649" spans="1:20" x14ac:dyDescent="0.3">
      <c r="A1649" s="4" t="s">
        <v>7053</v>
      </c>
      <c r="B1649" s="76">
        <v>45182</v>
      </c>
      <c r="C1649" s="76">
        <v>45182</v>
      </c>
      <c r="D1649" s="76">
        <v>45243</v>
      </c>
      <c r="E1649" s="4" t="s">
        <v>951</v>
      </c>
      <c r="F1649" s="4" t="s">
        <v>952</v>
      </c>
      <c r="G1649" s="4" t="s">
        <v>942</v>
      </c>
      <c r="H1649" s="4" t="s">
        <v>951</v>
      </c>
      <c r="I1649" s="4" t="s">
        <v>3096</v>
      </c>
      <c r="J1649" s="4" t="s">
        <v>3097</v>
      </c>
      <c r="K1649" s="4" t="s">
        <v>955</v>
      </c>
      <c r="L1649" s="4">
        <v>12</v>
      </c>
      <c r="M1649" s="4" t="s">
        <v>77</v>
      </c>
      <c r="N1649" s="4">
        <v>9.6999999999999993</v>
      </c>
      <c r="O1649" s="4">
        <v>4.16</v>
      </c>
      <c r="P1649" s="4" t="s">
        <v>78</v>
      </c>
      <c r="Q1649" s="77">
        <v>45281.670138888891</v>
      </c>
      <c r="R1649" s="4">
        <v>116.4</v>
      </c>
      <c r="S1649" s="4">
        <v>49.92</v>
      </c>
      <c r="T1649" s="4" t="str">
        <f>VLOOKUP(E1649,zamiana!A:B,2,0)</f>
        <v>ALSTOM (ex. BT) CZL</v>
      </c>
    </row>
    <row r="1650" spans="1:20" x14ac:dyDescent="0.3">
      <c r="A1650" s="4" t="s">
        <v>7053</v>
      </c>
      <c r="B1650" s="76">
        <v>45182</v>
      </c>
      <c r="C1650" s="76">
        <v>45182</v>
      </c>
      <c r="D1650" s="76">
        <v>45243</v>
      </c>
      <c r="E1650" s="4" t="s">
        <v>951</v>
      </c>
      <c r="F1650" s="4" t="s">
        <v>952</v>
      </c>
      <c r="G1650" s="4" t="s">
        <v>942</v>
      </c>
      <c r="H1650" s="4" t="s">
        <v>951</v>
      </c>
      <c r="I1650" s="4" t="s">
        <v>3096</v>
      </c>
      <c r="J1650" s="4" t="s">
        <v>3097</v>
      </c>
      <c r="K1650" s="4" t="s">
        <v>955</v>
      </c>
      <c r="L1650" s="4">
        <v>2</v>
      </c>
      <c r="M1650" s="4" t="s">
        <v>77</v>
      </c>
      <c r="N1650" s="4">
        <v>9.6999999999999993</v>
      </c>
      <c r="O1650" s="4">
        <v>4.16</v>
      </c>
      <c r="P1650" s="4" t="s">
        <v>78</v>
      </c>
      <c r="Q1650" s="77">
        <v>45281.670138888891</v>
      </c>
      <c r="R1650" s="4">
        <v>19.399999999999999</v>
      </c>
      <c r="S1650" s="4">
        <v>8.32</v>
      </c>
      <c r="T1650" s="4" t="str">
        <f>VLOOKUP(E1650,zamiana!A:B,2,0)</f>
        <v>ALSTOM (ex. BT) CZL</v>
      </c>
    </row>
    <row r="1651" spans="1:20" x14ac:dyDescent="0.3">
      <c r="A1651" s="4" t="s">
        <v>7053</v>
      </c>
      <c r="B1651" s="76">
        <v>45182</v>
      </c>
      <c r="C1651" s="76">
        <v>45182</v>
      </c>
      <c r="D1651" s="76">
        <v>45243</v>
      </c>
      <c r="E1651" s="4" t="s">
        <v>951</v>
      </c>
      <c r="F1651" s="4" t="s">
        <v>952</v>
      </c>
      <c r="G1651" s="4" t="s">
        <v>942</v>
      </c>
      <c r="H1651" s="4" t="s">
        <v>951</v>
      </c>
      <c r="I1651" s="4" t="s">
        <v>3096</v>
      </c>
      <c r="J1651" s="4" t="s">
        <v>3097</v>
      </c>
      <c r="K1651" s="4" t="s">
        <v>955</v>
      </c>
      <c r="L1651" s="4">
        <v>12</v>
      </c>
      <c r="M1651" s="4" t="s">
        <v>77</v>
      </c>
      <c r="N1651" s="4">
        <v>9.6999999999999993</v>
      </c>
      <c r="O1651" s="4">
        <v>4.16</v>
      </c>
      <c r="P1651" s="4" t="s">
        <v>78</v>
      </c>
      <c r="Q1651" s="77">
        <v>45281.670138888891</v>
      </c>
      <c r="R1651" s="4">
        <v>116.4</v>
      </c>
      <c r="S1651" s="4">
        <v>49.92</v>
      </c>
      <c r="T1651" s="4" t="str">
        <f>VLOOKUP(E1651,zamiana!A:B,2,0)</f>
        <v>ALSTOM (ex. BT) CZL</v>
      </c>
    </row>
    <row r="1652" spans="1:20" x14ac:dyDescent="0.3">
      <c r="A1652" s="4" t="s">
        <v>7053</v>
      </c>
      <c r="B1652" s="76">
        <v>45182</v>
      </c>
      <c r="C1652" s="76">
        <v>45182</v>
      </c>
      <c r="D1652" s="76">
        <v>45243</v>
      </c>
      <c r="E1652" s="4" t="s">
        <v>951</v>
      </c>
      <c r="F1652" s="4" t="s">
        <v>952</v>
      </c>
      <c r="G1652" s="4" t="s">
        <v>942</v>
      </c>
      <c r="H1652" s="4" t="s">
        <v>951</v>
      </c>
      <c r="I1652" s="4" t="s">
        <v>953</v>
      </c>
      <c r="J1652" s="4" t="s">
        <v>954</v>
      </c>
      <c r="K1652" s="4" t="s">
        <v>955</v>
      </c>
      <c r="L1652" s="4">
        <v>37</v>
      </c>
      <c r="M1652" s="4" t="s">
        <v>77</v>
      </c>
      <c r="N1652" s="4">
        <v>4.3099999999999996</v>
      </c>
      <c r="O1652" s="4">
        <v>3.27</v>
      </c>
      <c r="P1652" s="4" t="s">
        <v>78</v>
      </c>
      <c r="Q1652" s="77">
        <v>45281.645833333336</v>
      </c>
      <c r="R1652" s="4">
        <v>159.47</v>
      </c>
      <c r="S1652" s="4">
        <v>120.99</v>
      </c>
      <c r="T1652" s="4" t="str">
        <f>VLOOKUP(E1652,zamiana!A:B,2,0)</f>
        <v>ALSTOM (ex. BT) CZL</v>
      </c>
    </row>
    <row r="1653" spans="1:20" x14ac:dyDescent="0.3">
      <c r="A1653" s="4" t="s">
        <v>7053</v>
      </c>
      <c r="B1653" s="76">
        <v>45182</v>
      </c>
      <c r="C1653" s="76">
        <v>45182</v>
      </c>
      <c r="D1653" s="76">
        <v>45243</v>
      </c>
      <c r="E1653" s="4" t="s">
        <v>951</v>
      </c>
      <c r="F1653" s="4" t="s">
        <v>952</v>
      </c>
      <c r="G1653" s="4" t="s">
        <v>942</v>
      </c>
      <c r="H1653" s="4" t="s">
        <v>951</v>
      </c>
      <c r="I1653" s="4" t="s">
        <v>987</v>
      </c>
      <c r="J1653" s="4" t="s">
        <v>988</v>
      </c>
      <c r="K1653" s="4" t="s">
        <v>955</v>
      </c>
      <c r="L1653" s="4">
        <v>7</v>
      </c>
      <c r="M1653" s="4" t="s">
        <v>77</v>
      </c>
      <c r="N1653" s="4">
        <v>7.4</v>
      </c>
      <c r="O1653" s="4">
        <v>4.21</v>
      </c>
      <c r="P1653" s="4" t="s">
        <v>78</v>
      </c>
      <c r="Q1653" s="77">
        <v>45281.62777777778</v>
      </c>
      <c r="R1653" s="4">
        <v>51.8</v>
      </c>
      <c r="S1653" s="4">
        <v>29.47</v>
      </c>
      <c r="T1653" s="4" t="str">
        <f>VLOOKUP(E1653,zamiana!A:B,2,0)</f>
        <v>ALSTOM (ex. BT) CZL</v>
      </c>
    </row>
    <row r="1654" spans="1:20" x14ac:dyDescent="0.3">
      <c r="A1654" s="4" t="s">
        <v>7053</v>
      </c>
      <c r="B1654" s="76">
        <v>45182</v>
      </c>
      <c r="C1654" s="76">
        <v>45182</v>
      </c>
      <c r="D1654" s="76">
        <v>45243</v>
      </c>
      <c r="E1654" s="4" t="s">
        <v>951</v>
      </c>
      <c r="F1654" s="4" t="s">
        <v>952</v>
      </c>
      <c r="G1654" s="4" t="s">
        <v>942</v>
      </c>
      <c r="H1654" s="4" t="s">
        <v>951</v>
      </c>
      <c r="I1654" s="4" t="s">
        <v>977</v>
      </c>
      <c r="J1654" s="4" t="s">
        <v>978</v>
      </c>
      <c r="K1654" s="4" t="s">
        <v>955</v>
      </c>
      <c r="L1654" s="4">
        <v>4</v>
      </c>
      <c r="M1654" s="4" t="s">
        <v>77</v>
      </c>
      <c r="N1654" s="4">
        <v>7.87</v>
      </c>
      <c r="O1654" s="4">
        <v>4.93</v>
      </c>
      <c r="P1654" s="4" t="s">
        <v>78</v>
      </c>
      <c r="Q1654" s="77">
        <v>45281.62777777778</v>
      </c>
      <c r="R1654" s="4">
        <v>31.48</v>
      </c>
      <c r="S1654" s="4">
        <v>19.72</v>
      </c>
      <c r="T1654" s="4" t="str">
        <f>VLOOKUP(E1654,zamiana!A:B,2,0)</f>
        <v>ALSTOM (ex. BT) CZL</v>
      </c>
    </row>
    <row r="1655" spans="1:20" x14ac:dyDescent="0.3">
      <c r="A1655" s="4" t="s">
        <v>7053</v>
      </c>
      <c r="B1655" s="76">
        <v>45182</v>
      </c>
      <c r="C1655" s="76">
        <v>45182</v>
      </c>
      <c r="D1655" s="76">
        <v>45243</v>
      </c>
      <c r="E1655" s="4" t="s">
        <v>951</v>
      </c>
      <c r="F1655" s="4" t="s">
        <v>952</v>
      </c>
      <c r="G1655" s="4" t="s">
        <v>942</v>
      </c>
      <c r="H1655" s="4" t="s">
        <v>951</v>
      </c>
      <c r="I1655" s="4" t="s">
        <v>977</v>
      </c>
      <c r="J1655" s="4" t="s">
        <v>978</v>
      </c>
      <c r="K1655" s="4" t="s">
        <v>955</v>
      </c>
      <c r="L1655" s="4">
        <v>4</v>
      </c>
      <c r="M1655" s="4" t="s">
        <v>77</v>
      </c>
      <c r="N1655" s="4">
        <v>7.87</v>
      </c>
      <c r="O1655" s="4">
        <v>4.93</v>
      </c>
      <c r="P1655" s="4" t="s">
        <v>78</v>
      </c>
      <c r="Q1655" s="77">
        <v>45281.62777777778</v>
      </c>
      <c r="R1655" s="4">
        <v>31.48</v>
      </c>
      <c r="S1655" s="4">
        <v>19.72</v>
      </c>
      <c r="T1655" s="4" t="str">
        <f>VLOOKUP(E1655,zamiana!A:B,2,0)</f>
        <v>ALSTOM (ex. BT) CZL</v>
      </c>
    </row>
    <row r="1656" spans="1:20" x14ac:dyDescent="0.3">
      <c r="A1656" s="4" t="s">
        <v>7053</v>
      </c>
      <c r="B1656" s="76">
        <v>45182</v>
      </c>
      <c r="C1656" s="76">
        <v>45182</v>
      </c>
      <c r="D1656" s="76">
        <v>45243</v>
      </c>
      <c r="E1656" s="4" t="s">
        <v>951</v>
      </c>
      <c r="F1656" s="4" t="s">
        <v>952</v>
      </c>
      <c r="G1656" s="4" t="s">
        <v>942</v>
      </c>
      <c r="H1656" s="4" t="s">
        <v>951</v>
      </c>
      <c r="I1656" s="4" t="s">
        <v>977</v>
      </c>
      <c r="J1656" s="4" t="s">
        <v>978</v>
      </c>
      <c r="K1656" s="4" t="s">
        <v>955</v>
      </c>
      <c r="L1656" s="4">
        <v>4</v>
      </c>
      <c r="M1656" s="4" t="s">
        <v>77</v>
      </c>
      <c r="N1656" s="4">
        <v>7.87</v>
      </c>
      <c r="O1656" s="4">
        <v>4.93</v>
      </c>
      <c r="P1656" s="4" t="s">
        <v>78</v>
      </c>
      <c r="Q1656" s="77">
        <v>45281.62777777778</v>
      </c>
      <c r="R1656" s="4">
        <v>31.48</v>
      </c>
      <c r="S1656" s="4">
        <v>19.72</v>
      </c>
      <c r="T1656" s="4" t="str">
        <f>VLOOKUP(E1656,zamiana!A:B,2,0)</f>
        <v>ALSTOM (ex. BT) CZL</v>
      </c>
    </row>
    <row r="1657" spans="1:20" x14ac:dyDescent="0.3">
      <c r="A1657" s="4" t="s">
        <v>7053</v>
      </c>
      <c r="B1657" s="76">
        <v>45182</v>
      </c>
      <c r="C1657" s="76">
        <v>45182</v>
      </c>
      <c r="D1657" s="76">
        <v>45243</v>
      </c>
      <c r="E1657" s="4" t="s">
        <v>951</v>
      </c>
      <c r="F1657" s="4" t="s">
        <v>952</v>
      </c>
      <c r="G1657" s="4" t="s">
        <v>942</v>
      </c>
      <c r="H1657" s="4" t="s">
        <v>951</v>
      </c>
      <c r="I1657" s="4" t="s">
        <v>977</v>
      </c>
      <c r="J1657" s="4" t="s">
        <v>978</v>
      </c>
      <c r="K1657" s="4" t="s">
        <v>955</v>
      </c>
      <c r="L1657" s="4">
        <v>4</v>
      </c>
      <c r="M1657" s="4" t="s">
        <v>77</v>
      </c>
      <c r="N1657" s="4">
        <v>7.87</v>
      </c>
      <c r="O1657" s="4">
        <v>4.93</v>
      </c>
      <c r="P1657" s="4" t="s">
        <v>78</v>
      </c>
      <c r="Q1657" s="77">
        <v>45281.62777777778</v>
      </c>
      <c r="R1657" s="4">
        <v>31.48</v>
      </c>
      <c r="S1657" s="4">
        <v>19.72</v>
      </c>
      <c r="T1657" s="4" t="str">
        <f>VLOOKUP(E1657,zamiana!A:B,2,0)</f>
        <v>ALSTOM (ex. BT) CZL</v>
      </c>
    </row>
    <row r="1658" spans="1:20" x14ac:dyDescent="0.3">
      <c r="A1658" s="4" t="s">
        <v>7053</v>
      </c>
      <c r="B1658" s="76">
        <v>45182</v>
      </c>
      <c r="C1658" s="76">
        <v>45182</v>
      </c>
      <c r="D1658" s="76">
        <v>45243</v>
      </c>
      <c r="E1658" s="4" t="s">
        <v>951</v>
      </c>
      <c r="F1658" s="4" t="s">
        <v>952</v>
      </c>
      <c r="G1658" s="4" t="s">
        <v>942</v>
      </c>
      <c r="H1658" s="4" t="s">
        <v>951</v>
      </c>
      <c r="I1658" s="4" t="s">
        <v>977</v>
      </c>
      <c r="J1658" s="4" t="s">
        <v>978</v>
      </c>
      <c r="K1658" s="4" t="s">
        <v>955</v>
      </c>
      <c r="L1658" s="4">
        <v>4</v>
      </c>
      <c r="M1658" s="4" t="s">
        <v>77</v>
      </c>
      <c r="N1658" s="4">
        <v>7.87</v>
      </c>
      <c r="O1658" s="4">
        <v>4.93</v>
      </c>
      <c r="P1658" s="4" t="s">
        <v>78</v>
      </c>
      <c r="Q1658" s="77">
        <v>45281.62777777778</v>
      </c>
      <c r="R1658" s="4">
        <v>31.48</v>
      </c>
      <c r="S1658" s="4">
        <v>19.72</v>
      </c>
      <c r="T1658" s="4" t="str">
        <f>VLOOKUP(E1658,zamiana!A:B,2,0)</f>
        <v>ALSTOM (ex. BT) CZL</v>
      </c>
    </row>
    <row r="1659" spans="1:20" x14ac:dyDescent="0.3">
      <c r="A1659" s="4" t="s">
        <v>7053</v>
      </c>
      <c r="B1659" s="76">
        <v>45182</v>
      </c>
      <c r="C1659" s="76">
        <v>45182</v>
      </c>
      <c r="D1659" s="76">
        <v>45243</v>
      </c>
      <c r="E1659" s="4" t="s">
        <v>951</v>
      </c>
      <c r="F1659" s="4" t="s">
        <v>952</v>
      </c>
      <c r="G1659" s="4" t="s">
        <v>942</v>
      </c>
      <c r="H1659" s="4" t="s">
        <v>951</v>
      </c>
      <c r="I1659" s="4" t="s">
        <v>977</v>
      </c>
      <c r="J1659" s="4" t="s">
        <v>978</v>
      </c>
      <c r="K1659" s="4" t="s">
        <v>955</v>
      </c>
      <c r="L1659" s="4">
        <v>4</v>
      </c>
      <c r="M1659" s="4" t="s">
        <v>77</v>
      </c>
      <c r="N1659" s="4">
        <v>7.87</v>
      </c>
      <c r="O1659" s="4">
        <v>4.93</v>
      </c>
      <c r="P1659" s="4" t="s">
        <v>78</v>
      </c>
      <c r="Q1659" s="77">
        <v>45281.62777777778</v>
      </c>
      <c r="R1659" s="4">
        <v>31.48</v>
      </c>
      <c r="S1659" s="4">
        <v>19.72</v>
      </c>
      <c r="T1659" s="4" t="str">
        <f>VLOOKUP(E1659,zamiana!A:B,2,0)</f>
        <v>ALSTOM (ex. BT) CZL</v>
      </c>
    </row>
    <row r="1660" spans="1:20" x14ac:dyDescent="0.3">
      <c r="A1660" s="4" t="s">
        <v>7053</v>
      </c>
      <c r="B1660" s="76">
        <v>45182</v>
      </c>
      <c r="C1660" s="76">
        <v>45182</v>
      </c>
      <c r="D1660" s="76">
        <v>45243</v>
      </c>
      <c r="E1660" s="4" t="s">
        <v>951</v>
      </c>
      <c r="F1660" s="4" t="s">
        <v>952</v>
      </c>
      <c r="G1660" s="4" t="s">
        <v>942</v>
      </c>
      <c r="H1660" s="4" t="s">
        <v>951</v>
      </c>
      <c r="I1660" s="4" t="s">
        <v>977</v>
      </c>
      <c r="J1660" s="4" t="s">
        <v>978</v>
      </c>
      <c r="K1660" s="4" t="s">
        <v>955</v>
      </c>
      <c r="L1660" s="4">
        <v>4</v>
      </c>
      <c r="M1660" s="4" t="s">
        <v>77</v>
      </c>
      <c r="N1660" s="4">
        <v>7.87</v>
      </c>
      <c r="O1660" s="4">
        <v>4.93</v>
      </c>
      <c r="P1660" s="4" t="s">
        <v>78</v>
      </c>
      <c r="Q1660" s="77">
        <v>45281.62777777778</v>
      </c>
      <c r="R1660" s="4">
        <v>31.48</v>
      </c>
      <c r="S1660" s="4">
        <v>19.72</v>
      </c>
      <c r="T1660" s="4" t="str">
        <f>VLOOKUP(E1660,zamiana!A:B,2,0)</f>
        <v>ALSTOM (ex. BT) CZL</v>
      </c>
    </row>
    <row r="1661" spans="1:20" x14ac:dyDescent="0.3">
      <c r="A1661" s="4" t="s">
        <v>7053</v>
      </c>
      <c r="B1661" s="76">
        <v>45182</v>
      </c>
      <c r="C1661" s="76">
        <v>45182</v>
      </c>
      <c r="D1661" s="76">
        <v>45243</v>
      </c>
      <c r="E1661" s="4" t="s">
        <v>951</v>
      </c>
      <c r="F1661" s="4" t="s">
        <v>952</v>
      </c>
      <c r="G1661" s="4" t="s">
        <v>942</v>
      </c>
      <c r="H1661" s="4" t="s">
        <v>951</v>
      </c>
      <c r="I1661" s="4" t="s">
        <v>977</v>
      </c>
      <c r="J1661" s="4" t="s">
        <v>978</v>
      </c>
      <c r="K1661" s="4" t="s">
        <v>955</v>
      </c>
      <c r="L1661" s="4">
        <v>4</v>
      </c>
      <c r="M1661" s="4" t="s">
        <v>77</v>
      </c>
      <c r="N1661" s="4">
        <v>7.87</v>
      </c>
      <c r="O1661" s="4">
        <v>4.93</v>
      </c>
      <c r="P1661" s="4" t="s">
        <v>78</v>
      </c>
      <c r="Q1661" s="77">
        <v>45281.62777777778</v>
      </c>
      <c r="R1661" s="4">
        <v>31.48</v>
      </c>
      <c r="S1661" s="4">
        <v>19.72</v>
      </c>
      <c r="T1661" s="4" t="str">
        <f>VLOOKUP(E1661,zamiana!A:B,2,0)</f>
        <v>ALSTOM (ex. BT) CZL</v>
      </c>
    </row>
    <row r="1662" spans="1:20" x14ac:dyDescent="0.3">
      <c r="A1662" s="4" t="s">
        <v>7053</v>
      </c>
      <c r="B1662" s="76">
        <v>45182</v>
      </c>
      <c r="C1662" s="76">
        <v>45182</v>
      </c>
      <c r="D1662" s="76">
        <v>45243</v>
      </c>
      <c r="E1662" s="4" t="s">
        <v>951</v>
      </c>
      <c r="F1662" s="4" t="s">
        <v>952</v>
      </c>
      <c r="G1662" s="4" t="s">
        <v>942</v>
      </c>
      <c r="H1662" s="4" t="s">
        <v>951</v>
      </c>
      <c r="I1662" s="4" t="s">
        <v>1000</v>
      </c>
      <c r="J1662" s="4" t="s">
        <v>1001</v>
      </c>
      <c r="K1662" s="4" t="s">
        <v>955</v>
      </c>
      <c r="L1662" s="4">
        <v>7</v>
      </c>
      <c r="M1662" s="4" t="s">
        <v>77</v>
      </c>
      <c r="N1662" s="4">
        <v>5.48</v>
      </c>
      <c r="O1662" s="4">
        <v>4.22</v>
      </c>
      <c r="P1662" s="4" t="s">
        <v>78</v>
      </c>
      <c r="Q1662" s="77">
        <v>45281.62777777778</v>
      </c>
      <c r="R1662" s="4">
        <v>38.36</v>
      </c>
      <c r="S1662" s="4">
        <v>29.54</v>
      </c>
      <c r="T1662" s="4" t="str">
        <f>VLOOKUP(E1662,zamiana!A:B,2,0)</f>
        <v>ALSTOM (ex. BT) CZL</v>
      </c>
    </row>
    <row r="1663" spans="1:20" x14ac:dyDescent="0.3">
      <c r="A1663" s="4" t="s">
        <v>7053</v>
      </c>
      <c r="B1663" s="76">
        <v>45182</v>
      </c>
      <c r="C1663" s="76">
        <v>45182</v>
      </c>
      <c r="D1663" s="76">
        <v>45243</v>
      </c>
      <c r="E1663" s="4" t="s">
        <v>951</v>
      </c>
      <c r="F1663" s="4" t="s">
        <v>952</v>
      </c>
      <c r="G1663" s="4" t="s">
        <v>942</v>
      </c>
      <c r="H1663" s="4" t="s">
        <v>951</v>
      </c>
      <c r="I1663" s="4" t="s">
        <v>1276</v>
      </c>
      <c r="J1663" s="4" t="s">
        <v>1277</v>
      </c>
      <c r="K1663" s="4" t="s">
        <v>955</v>
      </c>
      <c r="L1663" s="4">
        <v>1</v>
      </c>
      <c r="M1663" s="4" t="s">
        <v>77</v>
      </c>
      <c r="N1663" s="4">
        <v>22.01</v>
      </c>
      <c r="O1663" s="4">
        <v>14.5</v>
      </c>
      <c r="P1663" s="4" t="s">
        <v>78</v>
      </c>
      <c r="Q1663" s="77">
        <v>45281.62777777778</v>
      </c>
      <c r="R1663" s="4">
        <v>22.01</v>
      </c>
      <c r="S1663" s="4">
        <v>14.5</v>
      </c>
      <c r="T1663" s="4" t="str">
        <f>VLOOKUP(E1663,zamiana!A:B,2,0)</f>
        <v>ALSTOM (ex. BT) CZL</v>
      </c>
    </row>
    <row r="1664" spans="1:20" x14ac:dyDescent="0.3">
      <c r="A1664" s="4" t="s">
        <v>7053</v>
      </c>
      <c r="B1664" s="76">
        <v>45182</v>
      </c>
      <c r="C1664" s="76">
        <v>45182</v>
      </c>
      <c r="D1664" s="76">
        <v>45243</v>
      </c>
      <c r="E1664" s="4" t="s">
        <v>951</v>
      </c>
      <c r="F1664" s="4" t="s">
        <v>952</v>
      </c>
      <c r="G1664" s="4" t="s">
        <v>942</v>
      </c>
      <c r="H1664" s="4" t="s">
        <v>951</v>
      </c>
      <c r="I1664" s="4" t="s">
        <v>1676</v>
      </c>
      <c r="J1664" s="4" t="s">
        <v>1677</v>
      </c>
      <c r="K1664" s="4" t="s">
        <v>955</v>
      </c>
      <c r="L1664" s="4">
        <v>1</v>
      </c>
      <c r="M1664" s="4" t="s">
        <v>77</v>
      </c>
      <c r="N1664" s="4">
        <v>214.84</v>
      </c>
      <c r="O1664" s="4">
        <v>37.659999999999997</v>
      </c>
      <c r="P1664" s="4" t="s">
        <v>78</v>
      </c>
      <c r="Q1664" s="77">
        <v>45281.629861111112</v>
      </c>
      <c r="R1664" s="4">
        <v>214.84</v>
      </c>
      <c r="S1664" s="4">
        <v>37.659999999999997</v>
      </c>
      <c r="T1664" s="4" t="str">
        <f>VLOOKUP(E1664,zamiana!A:B,2,0)</f>
        <v>ALSTOM (ex. BT) CZL</v>
      </c>
    </row>
    <row r="1665" spans="1:20" x14ac:dyDescent="0.3">
      <c r="A1665" s="4" t="s">
        <v>7053</v>
      </c>
      <c r="B1665" s="76">
        <v>45182</v>
      </c>
      <c r="C1665" s="76">
        <v>45182</v>
      </c>
      <c r="D1665" s="76">
        <v>45243</v>
      </c>
      <c r="E1665" s="4" t="s">
        <v>951</v>
      </c>
      <c r="F1665" s="4" t="s">
        <v>952</v>
      </c>
      <c r="G1665" s="4" t="s">
        <v>942</v>
      </c>
      <c r="H1665" s="4" t="s">
        <v>951</v>
      </c>
      <c r="I1665" s="4" t="s">
        <v>1144</v>
      </c>
      <c r="J1665" s="4" t="s">
        <v>1145</v>
      </c>
      <c r="K1665" s="4" t="s">
        <v>955</v>
      </c>
      <c r="L1665" s="4">
        <v>1</v>
      </c>
      <c r="M1665" s="4" t="s">
        <v>77</v>
      </c>
      <c r="N1665" s="4">
        <v>84.07</v>
      </c>
      <c r="O1665" s="4">
        <v>9.16</v>
      </c>
      <c r="P1665" s="4" t="s">
        <v>78</v>
      </c>
      <c r="Q1665" s="77">
        <v>45281.62777777778</v>
      </c>
      <c r="R1665" s="4">
        <v>84.07</v>
      </c>
      <c r="S1665" s="4">
        <v>9.16</v>
      </c>
      <c r="T1665" s="4" t="str">
        <f>VLOOKUP(E1665,zamiana!A:B,2,0)</f>
        <v>ALSTOM (ex. BT) CZL</v>
      </c>
    </row>
    <row r="1666" spans="1:20" x14ac:dyDescent="0.3">
      <c r="A1666" s="4" t="s">
        <v>7053</v>
      </c>
      <c r="B1666" s="76">
        <v>45182</v>
      </c>
      <c r="C1666" s="76">
        <v>45182</v>
      </c>
      <c r="D1666" s="76">
        <v>45243</v>
      </c>
      <c r="E1666" s="4" t="s">
        <v>951</v>
      </c>
      <c r="F1666" s="4" t="s">
        <v>952</v>
      </c>
      <c r="G1666" s="4" t="s">
        <v>942</v>
      </c>
      <c r="H1666" s="4" t="s">
        <v>951</v>
      </c>
      <c r="I1666" s="4" t="s">
        <v>1535</v>
      </c>
      <c r="J1666" s="4" t="s">
        <v>1536</v>
      </c>
      <c r="K1666" s="4" t="s">
        <v>955</v>
      </c>
      <c r="L1666" s="4">
        <v>1</v>
      </c>
      <c r="M1666" s="4" t="s">
        <v>77</v>
      </c>
      <c r="N1666" s="4">
        <v>135.31</v>
      </c>
      <c r="O1666" s="4">
        <v>21.45</v>
      </c>
      <c r="P1666" s="4" t="s">
        <v>78</v>
      </c>
      <c r="Q1666" s="77">
        <v>45281.62777777778</v>
      </c>
      <c r="R1666" s="4">
        <v>135.31</v>
      </c>
      <c r="S1666" s="4">
        <v>21.45</v>
      </c>
      <c r="T1666" s="4" t="str">
        <f>VLOOKUP(E1666,zamiana!A:B,2,0)</f>
        <v>ALSTOM (ex. BT) CZL</v>
      </c>
    </row>
    <row r="1667" spans="1:20" x14ac:dyDescent="0.3">
      <c r="A1667" s="4" t="s">
        <v>7053</v>
      </c>
      <c r="B1667" s="76">
        <v>45182</v>
      </c>
      <c r="C1667" s="76">
        <v>45182</v>
      </c>
      <c r="D1667" s="76">
        <v>45243</v>
      </c>
      <c r="E1667" s="4" t="s">
        <v>951</v>
      </c>
      <c r="F1667" s="4" t="s">
        <v>952</v>
      </c>
      <c r="G1667" s="4" t="s">
        <v>942</v>
      </c>
      <c r="H1667" s="4" t="s">
        <v>951</v>
      </c>
      <c r="I1667" s="4" t="s">
        <v>1168</v>
      </c>
      <c r="J1667" s="4" t="s">
        <v>1169</v>
      </c>
      <c r="K1667" s="4" t="s">
        <v>955</v>
      </c>
      <c r="L1667" s="4">
        <v>1</v>
      </c>
      <c r="M1667" s="4" t="s">
        <v>77</v>
      </c>
      <c r="N1667" s="4">
        <v>85.19</v>
      </c>
      <c r="O1667" s="4">
        <v>9.69</v>
      </c>
      <c r="P1667" s="4" t="s">
        <v>78</v>
      </c>
      <c r="Q1667" s="77">
        <v>45281.62777777778</v>
      </c>
      <c r="R1667" s="4">
        <v>85.19</v>
      </c>
      <c r="S1667" s="4">
        <v>9.69</v>
      </c>
      <c r="T1667" s="4" t="str">
        <f>VLOOKUP(E1667,zamiana!A:B,2,0)</f>
        <v>ALSTOM (ex. BT) CZL</v>
      </c>
    </row>
    <row r="1668" spans="1:20" x14ac:dyDescent="0.3">
      <c r="A1668" s="4" t="s">
        <v>7053</v>
      </c>
      <c r="B1668" s="76">
        <v>45182</v>
      </c>
      <c r="C1668" s="76">
        <v>45182</v>
      </c>
      <c r="D1668" s="76">
        <v>45243</v>
      </c>
      <c r="E1668" s="4" t="s">
        <v>951</v>
      </c>
      <c r="F1668" s="4" t="s">
        <v>952</v>
      </c>
      <c r="G1668" s="4" t="s">
        <v>942</v>
      </c>
      <c r="H1668" s="4" t="s">
        <v>951</v>
      </c>
      <c r="I1668" s="4" t="s">
        <v>1508</v>
      </c>
      <c r="J1668" s="4" t="s">
        <v>1509</v>
      </c>
      <c r="K1668" s="4" t="s">
        <v>955</v>
      </c>
      <c r="L1668" s="4">
        <v>1</v>
      </c>
      <c r="M1668" s="4" t="s">
        <v>77</v>
      </c>
      <c r="N1668" s="4">
        <v>100.93</v>
      </c>
      <c r="O1668" s="4">
        <v>20.45</v>
      </c>
      <c r="P1668" s="4" t="s">
        <v>78</v>
      </c>
      <c r="Q1668" s="77">
        <v>45281.62777777778</v>
      </c>
      <c r="R1668" s="4">
        <v>100.93</v>
      </c>
      <c r="S1668" s="4">
        <v>20.45</v>
      </c>
      <c r="T1668" s="4" t="str">
        <f>VLOOKUP(E1668,zamiana!A:B,2,0)</f>
        <v>ALSTOM (ex. BT) CZL</v>
      </c>
    </row>
    <row r="1669" spans="1:20" x14ac:dyDescent="0.3">
      <c r="A1669" s="4" t="s">
        <v>7053</v>
      </c>
      <c r="B1669" s="76">
        <v>45182</v>
      </c>
      <c r="C1669" s="76">
        <v>45182</v>
      </c>
      <c r="D1669" s="76">
        <v>45243</v>
      </c>
      <c r="E1669" s="4" t="s">
        <v>951</v>
      </c>
      <c r="F1669" s="4" t="s">
        <v>952</v>
      </c>
      <c r="G1669" s="4" t="s">
        <v>942</v>
      </c>
      <c r="H1669" s="4" t="s">
        <v>951</v>
      </c>
      <c r="I1669" s="4" t="s">
        <v>1130</v>
      </c>
      <c r="J1669" s="4" t="s">
        <v>1131</v>
      </c>
      <c r="K1669" s="4" t="s">
        <v>955</v>
      </c>
      <c r="L1669" s="4">
        <v>1</v>
      </c>
      <c r="M1669" s="4" t="s">
        <v>77</v>
      </c>
      <c r="N1669" s="4">
        <v>81.73</v>
      </c>
      <c r="O1669" s="4">
        <v>9.61</v>
      </c>
      <c r="P1669" s="4" t="s">
        <v>78</v>
      </c>
      <c r="Q1669" s="77">
        <v>45281.62777777778</v>
      </c>
      <c r="R1669" s="4">
        <v>81.73</v>
      </c>
      <c r="S1669" s="4">
        <v>9.61</v>
      </c>
      <c r="T1669" s="4" t="str">
        <f>VLOOKUP(E1669,zamiana!A:B,2,0)</f>
        <v>ALSTOM (ex. BT) CZL</v>
      </c>
    </row>
    <row r="1670" spans="1:20" x14ac:dyDescent="0.3">
      <c r="A1670" s="4" t="s">
        <v>7053</v>
      </c>
      <c r="B1670" s="76">
        <v>45182</v>
      </c>
      <c r="C1670" s="76">
        <v>45182</v>
      </c>
      <c r="D1670" s="76">
        <v>45243</v>
      </c>
      <c r="E1670" s="4" t="s">
        <v>951</v>
      </c>
      <c r="F1670" s="4" t="s">
        <v>952</v>
      </c>
      <c r="G1670" s="4" t="s">
        <v>942</v>
      </c>
      <c r="H1670" s="4" t="s">
        <v>951</v>
      </c>
      <c r="I1670" s="4" t="s">
        <v>1466</v>
      </c>
      <c r="J1670" s="4" t="s">
        <v>1467</v>
      </c>
      <c r="K1670" s="4" t="s">
        <v>955</v>
      </c>
      <c r="L1670" s="4">
        <v>1</v>
      </c>
      <c r="M1670" s="4" t="s">
        <v>77</v>
      </c>
      <c r="N1670" s="4">
        <v>106.93</v>
      </c>
      <c r="O1670" s="4">
        <v>20.7</v>
      </c>
      <c r="P1670" s="4" t="s">
        <v>78</v>
      </c>
      <c r="Q1670" s="77">
        <v>45281.62777777778</v>
      </c>
      <c r="R1670" s="4">
        <v>106.93</v>
      </c>
      <c r="S1670" s="4">
        <v>20.7</v>
      </c>
      <c r="T1670" s="4" t="str">
        <f>VLOOKUP(E1670,zamiana!A:B,2,0)</f>
        <v>ALSTOM (ex. BT) CZL</v>
      </c>
    </row>
    <row r="1671" spans="1:20" x14ac:dyDescent="0.3">
      <c r="A1671" s="4" t="s">
        <v>7053</v>
      </c>
      <c r="B1671" s="76">
        <v>45182</v>
      </c>
      <c r="C1671" s="76">
        <v>45182</v>
      </c>
      <c r="D1671" s="76">
        <v>45243</v>
      </c>
      <c r="E1671" s="4" t="s">
        <v>951</v>
      </c>
      <c r="F1671" s="4" t="s">
        <v>952</v>
      </c>
      <c r="G1671" s="4" t="s">
        <v>942</v>
      </c>
      <c r="H1671" s="4" t="s">
        <v>951</v>
      </c>
      <c r="I1671" s="4" t="s">
        <v>1093</v>
      </c>
      <c r="J1671" s="4" t="s">
        <v>1094</v>
      </c>
      <c r="K1671" s="4" t="s">
        <v>955</v>
      </c>
      <c r="L1671" s="4">
        <v>1</v>
      </c>
      <c r="M1671" s="4" t="s">
        <v>77</v>
      </c>
      <c r="N1671" s="4">
        <v>85.76</v>
      </c>
      <c r="O1671" s="4">
        <v>7.83</v>
      </c>
      <c r="P1671" s="4" t="s">
        <v>78</v>
      </c>
      <c r="Q1671" s="77">
        <v>45281.62777777778</v>
      </c>
      <c r="R1671" s="4">
        <v>85.76</v>
      </c>
      <c r="S1671" s="4">
        <v>7.83</v>
      </c>
      <c r="T1671" s="4" t="str">
        <f>VLOOKUP(E1671,zamiana!A:B,2,0)</f>
        <v>ALSTOM (ex. BT) CZL</v>
      </c>
    </row>
    <row r="1672" spans="1:20" x14ac:dyDescent="0.3">
      <c r="A1672" s="4" t="s">
        <v>7053</v>
      </c>
      <c r="B1672" s="76">
        <v>45182</v>
      </c>
      <c r="C1672" s="76">
        <v>45182</v>
      </c>
      <c r="D1672" s="76">
        <v>45243</v>
      </c>
      <c r="E1672" s="4" t="s">
        <v>951</v>
      </c>
      <c r="F1672" s="4" t="s">
        <v>952</v>
      </c>
      <c r="G1672" s="4" t="s">
        <v>942</v>
      </c>
      <c r="H1672" s="4" t="s">
        <v>951</v>
      </c>
      <c r="I1672" s="4" t="s">
        <v>1528</v>
      </c>
      <c r="J1672" s="4" t="s">
        <v>1529</v>
      </c>
      <c r="K1672" s="4" t="s">
        <v>955</v>
      </c>
      <c r="L1672" s="4">
        <v>1</v>
      </c>
      <c r="M1672" s="4" t="s">
        <v>77</v>
      </c>
      <c r="N1672" s="4">
        <v>14.99</v>
      </c>
      <c r="O1672" s="4">
        <v>18.11</v>
      </c>
      <c r="P1672" s="4" t="s">
        <v>78</v>
      </c>
      <c r="Q1672" s="77">
        <v>45281.62777777778</v>
      </c>
      <c r="R1672" s="4">
        <v>14.99</v>
      </c>
      <c r="S1672" s="4">
        <v>18.11</v>
      </c>
      <c r="T1672" s="4" t="str">
        <f>VLOOKUP(E1672,zamiana!A:B,2,0)</f>
        <v>ALSTOM (ex. BT) CZL</v>
      </c>
    </row>
    <row r="1673" spans="1:20" x14ac:dyDescent="0.3">
      <c r="A1673" s="4" t="s">
        <v>7053</v>
      </c>
      <c r="B1673" s="76">
        <v>45182</v>
      </c>
      <c r="C1673" s="76">
        <v>45182</v>
      </c>
      <c r="D1673" s="76">
        <v>45243</v>
      </c>
      <c r="E1673" s="4" t="s">
        <v>951</v>
      </c>
      <c r="F1673" s="4" t="s">
        <v>952</v>
      </c>
      <c r="G1673" s="4" t="s">
        <v>942</v>
      </c>
      <c r="H1673" s="4" t="s">
        <v>951</v>
      </c>
      <c r="I1673" s="4" t="s">
        <v>1528</v>
      </c>
      <c r="J1673" s="4" t="s">
        <v>1529</v>
      </c>
      <c r="K1673" s="4" t="s">
        <v>955</v>
      </c>
      <c r="L1673" s="4">
        <v>1</v>
      </c>
      <c r="M1673" s="4" t="s">
        <v>77</v>
      </c>
      <c r="N1673" s="4">
        <v>14.99</v>
      </c>
      <c r="O1673" s="4">
        <v>18.11</v>
      </c>
      <c r="P1673" s="4" t="s">
        <v>78</v>
      </c>
      <c r="Q1673" s="77">
        <v>45281.62777777778</v>
      </c>
      <c r="R1673" s="4">
        <v>14.99</v>
      </c>
      <c r="S1673" s="4">
        <v>18.11</v>
      </c>
      <c r="T1673" s="4" t="str">
        <f>VLOOKUP(E1673,zamiana!A:B,2,0)</f>
        <v>ALSTOM (ex. BT) CZL</v>
      </c>
    </row>
    <row r="1674" spans="1:20" x14ac:dyDescent="0.3">
      <c r="A1674" s="4" t="s">
        <v>7053</v>
      </c>
      <c r="B1674" s="76">
        <v>45182</v>
      </c>
      <c r="C1674" s="76">
        <v>45182</v>
      </c>
      <c r="D1674" s="76">
        <v>45243</v>
      </c>
      <c r="E1674" s="4" t="s">
        <v>951</v>
      </c>
      <c r="F1674" s="4" t="s">
        <v>952</v>
      </c>
      <c r="G1674" s="4" t="s">
        <v>942</v>
      </c>
      <c r="H1674" s="4" t="s">
        <v>951</v>
      </c>
      <c r="I1674" s="4" t="s">
        <v>1528</v>
      </c>
      <c r="J1674" s="4" t="s">
        <v>1529</v>
      </c>
      <c r="K1674" s="4" t="s">
        <v>955</v>
      </c>
      <c r="L1674" s="4">
        <v>1</v>
      </c>
      <c r="M1674" s="4" t="s">
        <v>77</v>
      </c>
      <c r="N1674" s="4">
        <v>14.99</v>
      </c>
      <c r="O1674" s="4">
        <v>18.11</v>
      </c>
      <c r="P1674" s="4" t="s">
        <v>78</v>
      </c>
      <c r="Q1674" s="77">
        <v>45281.62777777778</v>
      </c>
      <c r="R1674" s="4">
        <v>14.99</v>
      </c>
      <c r="S1674" s="4">
        <v>18.11</v>
      </c>
      <c r="T1674" s="4" t="str">
        <f>VLOOKUP(E1674,zamiana!A:B,2,0)</f>
        <v>ALSTOM (ex. BT) CZL</v>
      </c>
    </row>
    <row r="1675" spans="1:20" x14ac:dyDescent="0.3">
      <c r="A1675" s="4" t="s">
        <v>7053</v>
      </c>
      <c r="B1675" s="76">
        <v>45182</v>
      </c>
      <c r="C1675" s="76">
        <v>45182</v>
      </c>
      <c r="D1675" s="76">
        <v>45243</v>
      </c>
      <c r="E1675" s="4" t="s">
        <v>951</v>
      </c>
      <c r="F1675" s="4" t="s">
        <v>952</v>
      </c>
      <c r="G1675" s="4" t="s">
        <v>942</v>
      </c>
      <c r="H1675" s="4" t="s">
        <v>951</v>
      </c>
      <c r="I1675" s="4" t="s">
        <v>1528</v>
      </c>
      <c r="J1675" s="4" t="s">
        <v>1529</v>
      </c>
      <c r="K1675" s="4" t="s">
        <v>955</v>
      </c>
      <c r="L1675" s="4">
        <v>1</v>
      </c>
      <c r="M1675" s="4" t="s">
        <v>77</v>
      </c>
      <c r="N1675" s="4">
        <v>14.99</v>
      </c>
      <c r="O1675" s="4">
        <v>18.11</v>
      </c>
      <c r="P1675" s="4" t="s">
        <v>78</v>
      </c>
      <c r="Q1675" s="77">
        <v>45281.62777777778</v>
      </c>
      <c r="R1675" s="4">
        <v>14.99</v>
      </c>
      <c r="S1675" s="4">
        <v>18.11</v>
      </c>
      <c r="T1675" s="4" t="str">
        <f>VLOOKUP(E1675,zamiana!A:B,2,0)</f>
        <v>ALSTOM (ex. BT) CZL</v>
      </c>
    </row>
    <row r="1676" spans="1:20" x14ac:dyDescent="0.3">
      <c r="A1676" s="4" t="s">
        <v>7053</v>
      </c>
      <c r="B1676" s="76">
        <v>45182</v>
      </c>
      <c r="C1676" s="76">
        <v>45182</v>
      </c>
      <c r="D1676" s="76">
        <v>45243</v>
      </c>
      <c r="E1676" s="4" t="s">
        <v>951</v>
      </c>
      <c r="F1676" s="4" t="s">
        <v>952</v>
      </c>
      <c r="G1676" s="4" t="s">
        <v>942</v>
      </c>
      <c r="H1676" s="4" t="s">
        <v>951</v>
      </c>
      <c r="I1676" s="4" t="s">
        <v>1528</v>
      </c>
      <c r="J1676" s="4" t="s">
        <v>1529</v>
      </c>
      <c r="K1676" s="4" t="s">
        <v>955</v>
      </c>
      <c r="L1676" s="4">
        <v>1</v>
      </c>
      <c r="M1676" s="4" t="s">
        <v>77</v>
      </c>
      <c r="N1676" s="4">
        <v>14.99</v>
      </c>
      <c r="O1676" s="4">
        <v>18.11</v>
      </c>
      <c r="P1676" s="4" t="s">
        <v>78</v>
      </c>
      <c r="Q1676" s="77">
        <v>45281.62777777778</v>
      </c>
      <c r="R1676" s="4">
        <v>14.99</v>
      </c>
      <c r="S1676" s="4">
        <v>18.11</v>
      </c>
      <c r="T1676" s="4" t="str">
        <f>VLOOKUP(E1676,zamiana!A:B,2,0)</f>
        <v>ALSTOM (ex. BT) CZL</v>
      </c>
    </row>
    <row r="1677" spans="1:20" x14ac:dyDescent="0.3">
      <c r="A1677" s="4" t="s">
        <v>7053</v>
      </c>
      <c r="B1677" s="76">
        <v>45182</v>
      </c>
      <c r="C1677" s="76">
        <v>45182</v>
      </c>
      <c r="D1677" s="76">
        <v>45243</v>
      </c>
      <c r="E1677" s="4" t="s">
        <v>951</v>
      </c>
      <c r="F1677" s="4" t="s">
        <v>952</v>
      </c>
      <c r="G1677" s="4" t="s">
        <v>942</v>
      </c>
      <c r="H1677" s="4" t="s">
        <v>951</v>
      </c>
      <c r="I1677" s="4" t="s">
        <v>1528</v>
      </c>
      <c r="J1677" s="4" t="s">
        <v>1529</v>
      </c>
      <c r="K1677" s="4" t="s">
        <v>955</v>
      </c>
      <c r="L1677" s="4">
        <v>1</v>
      </c>
      <c r="M1677" s="4" t="s">
        <v>77</v>
      </c>
      <c r="N1677" s="4">
        <v>14.99</v>
      </c>
      <c r="O1677" s="4">
        <v>18.11</v>
      </c>
      <c r="P1677" s="4" t="s">
        <v>78</v>
      </c>
      <c r="Q1677" s="77">
        <v>45281.62777777778</v>
      </c>
      <c r="R1677" s="4">
        <v>14.99</v>
      </c>
      <c r="S1677" s="4">
        <v>18.11</v>
      </c>
      <c r="T1677" s="4" t="str">
        <f>VLOOKUP(E1677,zamiana!A:B,2,0)</f>
        <v>ALSTOM (ex. BT) CZL</v>
      </c>
    </row>
    <row r="1678" spans="1:20" x14ac:dyDescent="0.3">
      <c r="A1678" s="4" t="s">
        <v>7053</v>
      </c>
      <c r="B1678" s="76">
        <v>45182</v>
      </c>
      <c r="C1678" s="76">
        <v>45182</v>
      </c>
      <c r="D1678" s="76">
        <v>45243</v>
      </c>
      <c r="E1678" s="4" t="s">
        <v>951</v>
      </c>
      <c r="F1678" s="4" t="s">
        <v>952</v>
      </c>
      <c r="G1678" s="4" t="s">
        <v>942</v>
      </c>
      <c r="H1678" s="4" t="s">
        <v>951</v>
      </c>
      <c r="I1678" s="4" t="s">
        <v>1552</v>
      </c>
      <c r="J1678" s="4" t="s">
        <v>1553</v>
      </c>
      <c r="K1678" s="4" t="s">
        <v>955</v>
      </c>
      <c r="L1678" s="4">
        <v>8</v>
      </c>
      <c r="M1678" s="4" t="s">
        <v>77</v>
      </c>
      <c r="N1678" s="4">
        <v>23.65</v>
      </c>
      <c r="O1678" s="4">
        <v>26.09</v>
      </c>
      <c r="P1678" s="4" t="s">
        <v>78</v>
      </c>
      <c r="Q1678" s="77">
        <v>45281.628472222219</v>
      </c>
      <c r="R1678" s="4">
        <v>189.2</v>
      </c>
      <c r="S1678" s="4">
        <v>208.72</v>
      </c>
      <c r="T1678" s="4" t="str">
        <f>VLOOKUP(E1678,zamiana!A:B,2,0)</f>
        <v>ALSTOM (ex. BT) CZL</v>
      </c>
    </row>
    <row r="1679" spans="1:20" x14ac:dyDescent="0.3">
      <c r="A1679" s="4" t="s">
        <v>7053</v>
      </c>
      <c r="B1679" s="76">
        <v>45182</v>
      </c>
      <c r="C1679" s="76">
        <v>45182</v>
      </c>
      <c r="D1679" s="76">
        <v>45243</v>
      </c>
      <c r="E1679" s="4" t="s">
        <v>951</v>
      </c>
      <c r="F1679" s="4" t="s">
        <v>952</v>
      </c>
      <c r="G1679" s="4" t="s">
        <v>942</v>
      </c>
      <c r="H1679" s="4" t="s">
        <v>951</v>
      </c>
      <c r="I1679" s="4" t="s">
        <v>1552</v>
      </c>
      <c r="J1679" s="4" t="s">
        <v>1553</v>
      </c>
      <c r="K1679" s="4" t="s">
        <v>955</v>
      </c>
      <c r="L1679" s="4">
        <v>8</v>
      </c>
      <c r="M1679" s="4" t="s">
        <v>77</v>
      </c>
      <c r="N1679" s="4">
        <v>23.65</v>
      </c>
      <c r="O1679" s="4">
        <v>26.09</v>
      </c>
      <c r="P1679" s="4" t="s">
        <v>78</v>
      </c>
      <c r="Q1679" s="77">
        <v>45281.628472222219</v>
      </c>
      <c r="R1679" s="4">
        <v>189.2</v>
      </c>
      <c r="S1679" s="4">
        <v>208.72</v>
      </c>
      <c r="T1679" s="4" t="str">
        <f>VLOOKUP(E1679,zamiana!A:B,2,0)</f>
        <v>ALSTOM (ex. BT) CZL</v>
      </c>
    </row>
    <row r="1680" spans="1:20" x14ac:dyDescent="0.3">
      <c r="A1680" s="4" t="s">
        <v>7053</v>
      </c>
      <c r="B1680" s="76">
        <v>45182</v>
      </c>
      <c r="C1680" s="76">
        <v>45182</v>
      </c>
      <c r="D1680" s="76">
        <v>45243</v>
      </c>
      <c r="E1680" s="4" t="s">
        <v>951</v>
      </c>
      <c r="F1680" s="4" t="s">
        <v>952</v>
      </c>
      <c r="G1680" s="4" t="s">
        <v>942</v>
      </c>
      <c r="H1680" s="4" t="s">
        <v>951</v>
      </c>
      <c r="I1680" s="4" t="s">
        <v>1552</v>
      </c>
      <c r="J1680" s="4" t="s">
        <v>1553</v>
      </c>
      <c r="K1680" s="4" t="s">
        <v>955</v>
      </c>
      <c r="L1680" s="4">
        <v>8</v>
      </c>
      <c r="M1680" s="4" t="s">
        <v>77</v>
      </c>
      <c r="N1680" s="4">
        <v>23.65</v>
      </c>
      <c r="O1680" s="4">
        <v>26.09</v>
      </c>
      <c r="P1680" s="4" t="s">
        <v>78</v>
      </c>
      <c r="Q1680" s="77">
        <v>45281.628472222219</v>
      </c>
      <c r="R1680" s="4">
        <v>189.2</v>
      </c>
      <c r="S1680" s="4">
        <v>208.72</v>
      </c>
      <c r="T1680" s="4" t="str">
        <f>VLOOKUP(E1680,zamiana!A:B,2,0)</f>
        <v>ALSTOM (ex. BT) CZL</v>
      </c>
    </row>
    <row r="1681" spans="1:20" x14ac:dyDescent="0.3">
      <c r="A1681" s="4" t="s">
        <v>7053</v>
      </c>
      <c r="B1681" s="76">
        <v>45182</v>
      </c>
      <c r="C1681" s="76">
        <v>45182</v>
      </c>
      <c r="D1681" s="76">
        <v>45243</v>
      </c>
      <c r="E1681" s="4" t="s">
        <v>951</v>
      </c>
      <c r="F1681" s="4" t="s">
        <v>952</v>
      </c>
      <c r="G1681" s="4" t="s">
        <v>942</v>
      </c>
      <c r="H1681" s="4" t="s">
        <v>951</v>
      </c>
      <c r="I1681" s="4" t="s">
        <v>1472</v>
      </c>
      <c r="J1681" s="4" t="s">
        <v>1473</v>
      </c>
      <c r="K1681" s="4" t="s">
        <v>955</v>
      </c>
      <c r="L1681" s="4">
        <v>2</v>
      </c>
      <c r="M1681" s="4" t="s">
        <v>77</v>
      </c>
      <c r="N1681" s="4">
        <v>35.36</v>
      </c>
      <c r="O1681" s="4">
        <v>28.24</v>
      </c>
      <c r="P1681" s="4" t="s">
        <v>78</v>
      </c>
      <c r="Q1681" s="77">
        <v>45281.62777777778</v>
      </c>
      <c r="R1681" s="4">
        <v>70.72</v>
      </c>
      <c r="S1681" s="4">
        <v>56.48</v>
      </c>
      <c r="T1681" s="4" t="str">
        <f>VLOOKUP(E1681,zamiana!A:B,2,0)</f>
        <v>ALSTOM (ex. BT) CZL</v>
      </c>
    </row>
    <row r="1682" spans="1:20" x14ac:dyDescent="0.3">
      <c r="A1682" s="4" t="s">
        <v>7053</v>
      </c>
      <c r="B1682" s="76">
        <v>45182</v>
      </c>
      <c r="C1682" s="76">
        <v>45182</v>
      </c>
      <c r="D1682" s="76">
        <v>45243</v>
      </c>
      <c r="E1682" s="4" t="s">
        <v>951</v>
      </c>
      <c r="F1682" s="4" t="s">
        <v>952</v>
      </c>
      <c r="G1682" s="4" t="s">
        <v>942</v>
      </c>
      <c r="H1682" s="4" t="s">
        <v>951</v>
      </c>
      <c r="I1682" s="4" t="s">
        <v>1472</v>
      </c>
      <c r="J1682" s="4" t="s">
        <v>1473</v>
      </c>
      <c r="K1682" s="4" t="s">
        <v>955</v>
      </c>
      <c r="L1682" s="4">
        <v>2</v>
      </c>
      <c r="M1682" s="4" t="s">
        <v>77</v>
      </c>
      <c r="N1682" s="4">
        <v>35.36</v>
      </c>
      <c r="O1682" s="4">
        <v>28.24</v>
      </c>
      <c r="P1682" s="4" t="s">
        <v>78</v>
      </c>
      <c r="Q1682" s="77">
        <v>45281.62777777778</v>
      </c>
      <c r="R1682" s="4">
        <v>70.72</v>
      </c>
      <c r="S1682" s="4">
        <v>56.48</v>
      </c>
      <c r="T1682" s="4" t="str">
        <f>VLOOKUP(E1682,zamiana!A:B,2,0)</f>
        <v>ALSTOM (ex. BT) CZL</v>
      </c>
    </row>
    <row r="1683" spans="1:20" x14ac:dyDescent="0.3">
      <c r="A1683" s="4" t="s">
        <v>7053</v>
      </c>
      <c r="B1683" s="76">
        <v>45182</v>
      </c>
      <c r="C1683" s="76">
        <v>45182</v>
      </c>
      <c r="D1683" s="76">
        <v>45243</v>
      </c>
      <c r="E1683" s="4" t="s">
        <v>951</v>
      </c>
      <c r="F1683" s="4" t="s">
        <v>952</v>
      </c>
      <c r="G1683" s="4" t="s">
        <v>942</v>
      </c>
      <c r="H1683" s="4" t="s">
        <v>951</v>
      </c>
      <c r="I1683" s="4" t="s">
        <v>1728</v>
      </c>
      <c r="J1683" s="4" t="s">
        <v>1729</v>
      </c>
      <c r="K1683" s="4" t="s">
        <v>955</v>
      </c>
      <c r="L1683" s="4">
        <v>1</v>
      </c>
      <c r="M1683" s="4" t="s">
        <v>77</v>
      </c>
      <c r="N1683" s="4">
        <v>29.46</v>
      </c>
      <c r="O1683" s="4">
        <v>45.51</v>
      </c>
      <c r="P1683" s="4" t="s">
        <v>78</v>
      </c>
      <c r="Q1683" s="77">
        <v>45281.62777777778</v>
      </c>
      <c r="R1683" s="4">
        <v>29.46</v>
      </c>
      <c r="S1683" s="4">
        <v>45.51</v>
      </c>
      <c r="T1683" s="4" t="str">
        <f>VLOOKUP(E1683,zamiana!A:B,2,0)</f>
        <v>ALSTOM (ex. BT) CZL</v>
      </c>
    </row>
    <row r="1684" spans="1:20" x14ac:dyDescent="0.3">
      <c r="A1684" s="4" t="s">
        <v>7053</v>
      </c>
      <c r="B1684" s="76">
        <v>45182</v>
      </c>
      <c r="C1684" s="76">
        <v>45182</v>
      </c>
      <c r="D1684" s="76">
        <v>45243</v>
      </c>
      <c r="E1684" s="4" t="s">
        <v>951</v>
      </c>
      <c r="F1684" s="4" t="s">
        <v>952</v>
      </c>
      <c r="G1684" s="4" t="s">
        <v>942</v>
      </c>
      <c r="H1684" s="4" t="s">
        <v>951</v>
      </c>
      <c r="I1684" s="4" t="s">
        <v>1728</v>
      </c>
      <c r="J1684" s="4" t="s">
        <v>1729</v>
      </c>
      <c r="K1684" s="4" t="s">
        <v>955</v>
      </c>
      <c r="L1684" s="4">
        <v>1</v>
      </c>
      <c r="M1684" s="4" t="s">
        <v>77</v>
      </c>
      <c r="N1684" s="4">
        <v>29.46</v>
      </c>
      <c r="O1684" s="4">
        <v>45.51</v>
      </c>
      <c r="P1684" s="4" t="s">
        <v>78</v>
      </c>
      <c r="Q1684" s="77">
        <v>45281.62777777778</v>
      </c>
      <c r="R1684" s="4">
        <v>29.46</v>
      </c>
      <c r="S1684" s="4">
        <v>45.51</v>
      </c>
      <c r="T1684" s="4" t="str">
        <f>VLOOKUP(E1684,zamiana!A:B,2,0)</f>
        <v>ALSTOM (ex. BT) CZL</v>
      </c>
    </row>
    <row r="1685" spans="1:20" x14ac:dyDescent="0.3">
      <c r="A1685" s="4" t="s">
        <v>7053</v>
      </c>
      <c r="B1685" s="76">
        <v>45182</v>
      </c>
      <c r="C1685" s="76">
        <v>45182</v>
      </c>
      <c r="D1685" s="76">
        <v>45243</v>
      </c>
      <c r="E1685" s="4" t="s">
        <v>951</v>
      </c>
      <c r="F1685" s="4" t="s">
        <v>952</v>
      </c>
      <c r="G1685" s="4" t="s">
        <v>942</v>
      </c>
      <c r="H1685" s="4" t="s">
        <v>951</v>
      </c>
      <c r="I1685" s="4" t="s">
        <v>1728</v>
      </c>
      <c r="J1685" s="4" t="s">
        <v>1729</v>
      </c>
      <c r="K1685" s="4" t="s">
        <v>955</v>
      </c>
      <c r="L1685" s="4">
        <v>1</v>
      </c>
      <c r="M1685" s="4" t="s">
        <v>77</v>
      </c>
      <c r="N1685" s="4">
        <v>29.46</v>
      </c>
      <c r="O1685" s="4">
        <v>45.51</v>
      </c>
      <c r="P1685" s="4" t="s">
        <v>78</v>
      </c>
      <c r="Q1685" s="77">
        <v>45281.62777777778</v>
      </c>
      <c r="R1685" s="4">
        <v>29.46</v>
      </c>
      <c r="S1685" s="4">
        <v>45.51</v>
      </c>
      <c r="T1685" s="4" t="str">
        <f>VLOOKUP(E1685,zamiana!A:B,2,0)</f>
        <v>ALSTOM (ex. BT) CZL</v>
      </c>
    </row>
    <row r="1686" spans="1:20" x14ac:dyDescent="0.3">
      <c r="A1686" s="4" t="s">
        <v>7053</v>
      </c>
      <c r="B1686" s="76">
        <v>45182</v>
      </c>
      <c r="C1686" s="76">
        <v>45182</v>
      </c>
      <c r="D1686" s="76">
        <v>45243</v>
      </c>
      <c r="E1686" s="4" t="s">
        <v>951</v>
      </c>
      <c r="F1686" s="4" t="s">
        <v>952</v>
      </c>
      <c r="G1686" s="4" t="s">
        <v>942</v>
      </c>
      <c r="H1686" s="4" t="s">
        <v>951</v>
      </c>
      <c r="I1686" s="4" t="s">
        <v>1728</v>
      </c>
      <c r="J1686" s="4" t="s">
        <v>1729</v>
      </c>
      <c r="K1686" s="4" t="s">
        <v>955</v>
      </c>
      <c r="L1686" s="4">
        <v>1</v>
      </c>
      <c r="M1686" s="4" t="s">
        <v>77</v>
      </c>
      <c r="N1686" s="4">
        <v>29.46</v>
      </c>
      <c r="O1686" s="4">
        <v>45.51</v>
      </c>
      <c r="P1686" s="4" t="s">
        <v>78</v>
      </c>
      <c r="Q1686" s="77">
        <v>45281.62777777778</v>
      </c>
      <c r="R1686" s="4">
        <v>29.46</v>
      </c>
      <c r="S1686" s="4">
        <v>45.51</v>
      </c>
      <c r="T1686" s="4" t="str">
        <f>VLOOKUP(E1686,zamiana!A:B,2,0)</f>
        <v>ALSTOM (ex. BT) CZL</v>
      </c>
    </row>
    <row r="1687" spans="1:20" x14ac:dyDescent="0.3">
      <c r="A1687" s="4" t="s">
        <v>7053</v>
      </c>
      <c r="B1687" s="76">
        <v>45182</v>
      </c>
      <c r="C1687" s="76">
        <v>45182</v>
      </c>
      <c r="D1687" s="76">
        <v>45243</v>
      </c>
      <c r="E1687" s="4" t="s">
        <v>951</v>
      </c>
      <c r="F1687" s="4" t="s">
        <v>952</v>
      </c>
      <c r="G1687" s="4" t="s">
        <v>942</v>
      </c>
      <c r="H1687" s="4" t="s">
        <v>951</v>
      </c>
      <c r="I1687" s="4" t="s">
        <v>1728</v>
      </c>
      <c r="J1687" s="4" t="s">
        <v>1729</v>
      </c>
      <c r="K1687" s="4" t="s">
        <v>955</v>
      </c>
      <c r="L1687" s="4">
        <v>1</v>
      </c>
      <c r="M1687" s="4" t="s">
        <v>77</v>
      </c>
      <c r="N1687" s="4">
        <v>29.46</v>
      </c>
      <c r="O1687" s="4">
        <v>45.51</v>
      </c>
      <c r="P1687" s="4" t="s">
        <v>78</v>
      </c>
      <c r="Q1687" s="77">
        <v>45281.62777777778</v>
      </c>
      <c r="R1687" s="4">
        <v>29.46</v>
      </c>
      <c r="S1687" s="4">
        <v>45.51</v>
      </c>
      <c r="T1687" s="4" t="str">
        <f>VLOOKUP(E1687,zamiana!A:B,2,0)</f>
        <v>ALSTOM (ex. BT) CZL</v>
      </c>
    </row>
    <row r="1688" spans="1:20" x14ac:dyDescent="0.3">
      <c r="A1688" s="4" t="s">
        <v>7053</v>
      </c>
      <c r="B1688" s="76">
        <v>45182</v>
      </c>
      <c r="C1688" s="76">
        <v>45182</v>
      </c>
      <c r="D1688" s="76">
        <v>45243</v>
      </c>
      <c r="E1688" s="4" t="s">
        <v>951</v>
      </c>
      <c r="F1688" s="4" t="s">
        <v>952</v>
      </c>
      <c r="G1688" s="4" t="s">
        <v>942</v>
      </c>
      <c r="H1688" s="4" t="s">
        <v>951</v>
      </c>
      <c r="I1688" s="4" t="s">
        <v>1728</v>
      </c>
      <c r="J1688" s="4" t="s">
        <v>1729</v>
      </c>
      <c r="K1688" s="4" t="s">
        <v>955</v>
      </c>
      <c r="L1688" s="4">
        <v>1</v>
      </c>
      <c r="M1688" s="4" t="s">
        <v>77</v>
      </c>
      <c r="N1688" s="4">
        <v>29.46</v>
      </c>
      <c r="O1688" s="4">
        <v>45.51</v>
      </c>
      <c r="P1688" s="4" t="s">
        <v>78</v>
      </c>
      <c r="Q1688" s="77">
        <v>45281.62777777778</v>
      </c>
      <c r="R1688" s="4">
        <v>29.46</v>
      </c>
      <c r="S1688" s="4">
        <v>45.51</v>
      </c>
      <c r="T1688" s="4" t="str">
        <f>VLOOKUP(E1688,zamiana!A:B,2,0)</f>
        <v>ALSTOM (ex. BT) CZL</v>
      </c>
    </row>
    <row r="1689" spans="1:20" x14ac:dyDescent="0.3">
      <c r="A1689" s="4" t="s">
        <v>7053</v>
      </c>
      <c r="B1689" s="76">
        <v>45182</v>
      </c>
      <c r="C1689" s="76">
        <v>45182</v>
      </c>
      <c r="D1689" s="76">
        <v>45243</v>
      </c>
      <c r="E1689" s="4" t="s">
        <v>951</v>
      </c>
      <c r="F1689" s="4" t="s">
        <v>952</v>
      </c>
      <c r="G1689" s="4" t="s">
        <v>942</v>
      </c>
      <c r="H1689" s="4" t="s">
        <v>951</v>
      </c>
      <c r="I1689" s="4" t="s">
        <v>1058</v>
      </c>
      <c r="J1689" s="4" t="s">
        <v>1059</v>
      </c>
      <c r="K1689" s="4" t="s">
        <v>955</v>
      </c>
      <c r="L1689" s="4">
        <v>3</v>
      </c>
      <c r="M1689" s="4" t="s">
        <v>77</v>
      </c>
      <c r="N1689" s="4">
        <v>11.8</v>
      </c>
      <c r="O1689" s="4">
        <v>6.1</v>
      </c>
      <c r="P1689" s="4" t="s">
        <v>78</v>
      </c>
      <c r="Q1689" s="77">
        <v>45281.62777777778</v>
      </c>
      <c r="R1689" s="4">
        <v>35.4</v>
      </c>
      <c r="S1689" s="4">
        <v>18.3</v>
      </c>
      <c r="T1689" s="4" t="str">
        <f>VLOOKUP(E1689,zamiana!A:B,2,0)</f>
        <v>ALSTOM (ex. BT) CZL</v>
      </c>
    </row>
    <row r="1690" spans="1:20" x14ac:dyDescent="0.3">
      <c r="A1690" s="4" t="s">
        <v>7053</v>
      </c>
      <c r="B1690" s="76">
        <v>45182</v>
      </c>
      <c r="C1690" s="76">
        <v>45182</v>
      </c>
      <c r="D1690" s="76">
        <v>45243</v>
      </c>
      <c r="E1690" s="4" t="s">
        <v>951</v>
      </c>
      <c r="F1690" s="4" t="s">
        <v>952</v>
      </c>
      <c r="G1690" s="4" t="s">
        <v>942</v>
      </c>
      <c r="H1690" s="4" t="s">
        <v>951</v>
      </c>
      <c r="I1690" s="4" t="s">
        <v>2701</v>
      </c>
      <c r="J1690" s="4" t="s">
        <v>2702</v>
      </c>
      <c r="K1690" s="4" t="s">
        <v>955</v>
      </c>
      <c r="L1690" s="4">
        <v>7</v>
      </c>
      <c r="M1690" s="4" t="s">
        <v>77</v>
      </c>
      <c r="N1690" s="4">
        <v>10.26</v>
      </c>
      <c r="O1690" s="4">
        <v>8.58</v>
      </c>
      <c r="P1690" s="4" t="s">
        <v>78</v>
      </c>
      <c r="Q1690" s="77">
        <v>45281.62777777778</v>
      </c>
      <c r="R1690" s="4">
        <v>71.819999999999993</v>
      </c>
      <c r="S1690" s="4">
        <v>60.06</v>
      </c>
      <c r="T1690" s="4" t="str">
        <f>VLOOKUP(E1690,zamiana!A:B,2,0)</f>
        <v>ALSTOM (ex. BT) CZL</v>
      </c>
    </row>
    <row r="1691" spans="1:20" x14ac:dyDescent="0.3">
      <c r="A1691" s="4" t="s">
        <v>7053</v>
      </c>
      <c r="B1691" s="76">
        <v>45182</v>
      </c>
      <c r="C1691" s="76">
        <v>45182</v>
      </c>
      <c r="D1691" s="76">
        <v>45243</v>
      </c>
      <c r="E1691" s="4" t="s">
        <v>951</v>
      </c>
      <c r="F1691" s="4" t="s">
        <v>952</v>
      </c>
      <c r="G1691" s="4" t="s">
        <v>942</v>
      </c>
      <c r="H1691" s="4" t="s">
        <v>951</v>
      </c>
      <c r="I1691" s="4" t="s">
        <v>2701</v>
      </c>
      <c r="J1691" s="4" t="s">
        <v>2702</v>
      </c>
      <c r="K1691" s="4" t="s">
        <v>955</v>
      </c>
      <c r="L1691" s="4">
        <v>7</v>
      </c>
      <c r="M1691" s="4" t="s">
        <v>77</v>
      </c>
      <c r="N1691" s="4">
        <v>10.26</v>
      </c>
      <c r="O1691" s="4">
        <v>8.58</v>
      </c>
      <c r="P1691" s="4" t="s">
        <v>78</v>
      </c>
      <c r="Q1691" s="77">
        <v>45281.62777777778</v>
      </c>
      <c r="R1691" s="4">
        <v>71.819999999999993</v>
      </c>
      <c r="S1691" s="4">
        <v>60.06</v>
      </c>
      <c r="T1691" s="4" t="str">
        <f>VLOOKUP(E1691,zamiana!A:B,2,0)</f>
        <v>ALSTOM (ex. BT) CZL</v>
      </c>
    </row>
    <row r="1692" spans="1:20" x14ac:dyDescent="0.3">
      <c r="A1692" s="4" t="s">
        <v>7053</v>
      </c>
      <c r="B1692" s="76">
        <v>45182</v>
      </c>
      <c r="C1692" s="76">
        <v>45182</v>
      </c>
      <c r="D1692" s="76">
        <v>45243</v>
      </c>
      <c r="E1692" s="4" t="s">
        <v>951</v>
      </c>
      <c r="F1692" s="4" t="s">
        <v>952</v>
      </c>
      <c r="G1692" s="4" t="s">
        <v>942</v>
      </c>
      <c r="H1692" s="4" t="s">
        <v>951</v>
      </c>
      <c r="I1692" s="4" t="s">
        <v>1580</v>
      </c>
      <c r="J1692" s="4" t="s">
        <v>1581</v>
      </c>
      <c r="K1692" s="4" t="s">
        <v>955</v>
      </c>
      <c r="L1692" s="4">
        <v>5</v>
      </c>
      <c r="M1692" s="4" t="s">
        <v>77</v>
      </c>
      <c r="N1692" s="4">
        <v>33.020000000000003</v>
      </c>
      <c r="O1692" s="4">
        <v>27.25</v>
      </c>
      <c r="P1692" s="4" t="s">
        <v>78</v>
      </c>
      <c r="Q1692" s="77">
        <v>45281.62777777778</v>
      </c>
      <c r="R1692" s="4">
        <v>165.1</v>
      </c>
      <c r="S1692" s="4">
        <v>136.25</v>
      </c>
      <c r="T1692" s="4" t="str">
        <f>VLOOKUP(E1692,zamiana!A:B,2,0)</f>
        <v>ALSTOM (ex. BT) CZL</v>
      </c>
    </row>
    <row r="1693" spans="1:20" x14ac:dyDescent="0.3">
      <c r="A1693" s="4" t="s">
        <v>7053</v>
      </c>
      <c r="B1693" s="76">
        <v>45182</v>
      </c>
      <c r="C1693" s="76">
        <v>45182</v>
      </c>
      <c r="D1693" s="76">
        <v>45243</v>
      </c>
      <c r="E1693" s="4" t="s">
        <v>951</v>
      </c>
      <c r="F1693" s="4" t="s">
        <v>952</v>
      </c>
      <c r="G1693" s="4" t="s">
        <v>942</v>
      </c>
      <c r="H1693" s="4" t="s">
        <v>951</v>
      </c>
      <c r="I1693" s="4" t="s">
        <v>1153</v>
      </c>
      <c r="J1693" s="4" t="s">
        <v>1154</v>
      </c>
      <c r="K1693" s="4" t="s">
        <v>955</v>
      </c>
      <c r="L1693" s="4">
        <v>1</v>
      </c>
      <c r="M1693" s="4" t="s">
        <v>77</v>
      </c>
      <c r="N1693" s="4">
        <v>9.6</v>
      </c>
      <c r="O1693" s="4">
        <v>8.4499999999999993</v>
      </c>
      <c r="P1693" s="4" t="s">
        <v>78</v>
      </c>
      <c r="Q1693" s="77">
        <v>45281.62777777778</v>
      </c>
      <c r="R1693" s="4">
        <v>9.6</v>
      </c>
      <c r="S1693" s="4">
        <v>8.4499999999999993</v>
      </c>
      <c r="T1693" s="4" t="str">
        <f>VLOOKUP(E1693,zamiana!A:B,2,0)</f>
        <v>ALSTOM (ex. BT) CZL</v>
      </c>
    </row>
    <row r="1694" spans="1:20" x14ac:dyDescent="0.3">
      <c r="A1694" s="4" t="s">
        <v>7053</v>
      </c>
      <c r="B1694" s="76">
        <v>45182</v>
      </c>
      <c r="C1694" s="76">
        <v>45182</v>
      </c>
      <c r="D1694" s="76">
        <v>45243</v>
      </c>
      <c r="E1694" s="4" t="s">
        <v>951</v>
      </c>
      <c r="F1694" s="4" t="s">
        <v>952</v>
      </c>
      <c r="G1694" s="4" t="s">
        <v>942</v>
      </c>
      <c r="H1694" s="4" t="s">
        <v>951</v>
      </c>
      <c r="I1694" s="4" t="s">
        <v>1153</v>
      </c>
      <c r="J1694" s="4" t="s">
        <v>1154</v>
      </c>
      <c r="K1694" s="4" t="s">
        <v>955</v>
      </c>
      <c r="L1694" s="4">
        <v>1</v>
      </c>
      <c r="M1694" s="4" t="s">
        <v>77</v>
      </c>
      <c r="N1694" s="4">
        <v>9.6</v>
      </c>
      <c r="O1694" s="4">
        <v>8.4499999999999993</v>
      </c>
      <c r="P1694" s="4" t="s">
        <v>78</v>
      </c>
      <c r="Q1694" s="77">
        <v>45281.62777777778</v>
      </c>
      <c r="R1694" s="4">
        <v>9.6</v>
      </c>
      <c r="S1694" s="4">
        <v>8.4499999999999993</v>
      </c>
      <c r="T1694" s="4" t="str">
        <f>VLOOKUP(E1694,zamiana!A:B,2,0)</f>
        <v>ALSTOM (ex. BT) CZL</v>
      </c>
    </row>
    <row r="1695" spans="1:20" x14ac:dyDescent="0.3">
      <c r="A1695" s="4" t="s">
        <v>7053</v>
      </c>
      <c r="B1695" s="76">
        <v>45182</v>
      </c>
      <c r="C1695" s="76">
        <v>45182</v>
      </c>
      <c r="D1695" s="76">
        <v>45243</v>
      </c>
      <c r="E1695" s="4" t="s">
        <v>951</v>
      </c>
      <c r="F1695" s="4" t="s">
        <v>952</v>
      </c>
      <c r="G1695" s="4" t="s">
        <v>942</v>
      </c>
      <c r="H1695" s="4" t="s">
        <v>951</v>
      </c>
      <c r="I1695" s="4" t="s">
        <v>1153</v>
      </c>
      <c r="J1695" s="4" t="s">
        <v>1154</v>
      </c>
      <c r="K1695" s="4" t="s">
        <v>955</v>
      </c>
      <c r="L1695" s="4">
        <v>1</v>
      </c>
      <c r="M1695" s="4" t="s">
        <v>77</v>
      </c>
      <c r="N1695" s="4">
        <v>9.6</v>
      </c>
      <c r="O1695" s="4">
        <v>8.4499999999999993</v>
      </c>
      <c r="P1695" s="4" t="s">
        <v>78</v>
      </c>
      <c r="Q1695" s="77">
        <v>45281.62777777778</v>
      </c>
      <c r="R1695" s="4">
        <v>9.6</v>
      </c>
      <c r="S1695" s="4">
        <v>8.4499999999999993</v>
      </c>
      <c r="T1695" s="4" t="str">
        <f>VLOOKUP(E1695,zamiana!A:B,2,0)</f>
        <v>ALSTOM (ex. BT) CZL</v>
      </c>
    </row>
    <row r="1696" spans="1:20" x14ac:dyDescent="0.3">
      <c r="A1696" s="4" t="s">
        <v>7053</v>
      </c>
      <c r="B1696" s="76">
        <v>45182</v>
      </c>
      <c r="C1696" s="76">
        <v>45182</v>
      </c>
      <c r="D1696" s="76">
        <v>45243</v>
      </c>
      <c r="E1696" s="4" t="s">
        <v>951</v>
      </c>
      <c r="F1696" s="4" t="s">
        <v>952</v>
      </c>
      <c r="G1696" s="4" t="s">
        <v>942</v>
      </c>
      <c r="H1696" s="4" t="s">
        <v>951</v>
      </c>
      <c r="I1696" s="4" t="s">
        <v>1153</v>
      </c>
      <c r="J1696" s="4" t="s">
        <v>1154</v>
      </c>
      <c r="K1696" s="4" t="s">
        <v>955</v>
      </c>
      <c r="L1696" s="4">
        <v>4</v>
      </c>
      <c r="M1696" s="4" t="s">
        <v>77</v>
      </c>
      <c r="N1696" s="4">
        <v>9.6</v>
      </c>
      <c r="O1696" s="4">
        <v>8.4499999999999993</v>
      </c>
      <c r="P1696" s="4" t="s">
        <v>78</v>
      </c>
      <c r="Q1696" s="77">
        <v>45281.62777777778</v>
      </c>
      <c r="R1696" s="4">
        <v>38.4</v>
      </c>
      <c r="S1696" s="4">
        <v>33.799999999999997</v>
      </c>
      <c r="T1696" s="4" t="str">
        <f>VLOOKUP(E1696,zamiana!A:B,2,0)</f>
        <v>ALSTOM (ex. BT) CZL</v>
      </c>
    </row>
    <row r="1697" spans="1:20" x14ac:dyDescent="0.3">
      <c r="A1697" s="4" t="s">
        <v>7053</v>
      </c>
      <c r="B1697" s="76">
        <v>45182</v>
      </c>
      <c r="C1697" s="76">
        <v>45182</v>
      </c>
      <c r="D1697" s="76">
        <v>45243</v>
      </c>
      <c r="E1697" s="4" t="s">
        <v>951</v>
      </c>
      <c r="F1697" s="4" t="s">
        <v>952</v>
      </c>
      <c r="G1697" s="4" t="s">
        <v>942</v>
      </c>
      <c r="H1697" s="4" t="s">
        <v>951</v>
      </c>
      <c r="I1697" s="4" t="s">
        <v>1372</v>
      </c>
      <c r="J1697" s="4" t="s">
        <v>1373</v>
      </c>
      <c r="K1697" s="4" t="s">
        <v>955</v>
      </c>
      <c r="L1697" s="4">
        <v>2</v>
      </c>
      <c r="M1697" s="4" t="s">
        <v>77</v>
      </c>
      <c r="N1697" s="4">
        <v>15.5</v>
      </c>
      <c r="O1697" s="4">
        <v>16.079999999999998</v>
      </c>
      <c r="P1697" s="4" t="s">
        <v>78</v>
      </c>
      <c r="Q1697" s="77">
        <v>45281.63958333333</v>
      </c>
      <c r="R1697" s="4">
        <v>31</v>
      </c>
      <c r="S1697" s="4">
        <v>32.159999999999997</v>
      </c>
      <c r="T1697" s="4" t="str">
        <f>VLOOKUP(E1697,zamiana!A:B,2,0)</f>
        <v>ALSTOM (ex. BT) CZL</v>
      </c>
    </row>
    <row r="1698" spans="1:20" x14ac:dyDescent="0.3">
      <c r="A1698" s="4" t="s">
        <v>7053</v>
      </c>
      <c r="B1698" s="76">
        <v>45182</v>
      </c>
      <c r="C1698" s="76">
        <v>45182</v>
      </c>
      <c r="D1698" s="76">
        <v>45243</v>
      </c>
      <c r="E1698" s="4" t="s">
        <v>951</v>
      </c>
      <c r="F1698" s="4" t="s">
        <v>952</v>
      </c>
      <c r="G1698" s="4" t="s">
        <v>942</v>
      </c>
      <c r="H1698" s="4" t="s">
        <v>951</v>
      </c>
      <c r="I1698" s="4" t="s">
        <v>1372</v>
      </c>
      <c r="J1698" s="4" t="s">
        <v>1373</v>
      </c>
      <c r="K1698" s="4" t="s">
        <v>955</v>
      </c>
      <c r="L1698" s="4">
        <v>2</v>
      </c>
      <c r="M1698" s="4" t="s">
        <v>77</v>
      </c>
      <c r="N1698" s="4">
        <v>15.5</v>
      </c>
      <c r="O1698" s="4">
        <v>16.079999999999998</v>
      </c>
      <c r="P1698" s="4" t="s">
        <v>78</v>
      </c>
      <c r="Q1698" s="77">
        <v>45281.63958333333</v>
      </c>
      <c r="R1698" s="4">
        <v>31</v>
      </c>
      <c r="S1698" s="4">
        <v>32.159999999999997</v>
      </c>
      <c r="T1698" s="4" t="str">
        <f>VLOOKUP(E1698,zamiana!A:B,2,0)</f>
        <v>ALSTOM (ex. BT) CZL</v>
      </c>
    </row>
    <row r="1699" spans="1:20" x14ac:dyDescent="0.3">
      <c r="A1699" s="4" t="s">
        <v>7053</v>
      </c>
      <c r="B1699" s="76">
        <v>45182</v>
      </c>
      <c r="C1699" s="76">
        <v>45182</v>
      </c>
      <c r="D1699" s="76">
        <v>45243</v>
      </c>
      <c r="E1699" s="4" t="s">
        <v>951</v>
      </c>
      <c r="F1699" s="4" t="s">
        <v>952</v>
      </c>
      <c r="G1699" s="4" t="s">
        <v>942</v>
      </c>
      <c r="H1699" s="4" t="s">
        <v>951</v>
      </c>
      <c r="I1699" s="4" t="s">
        <v>1372</v>
      </c>
      <c r="J1699" s="4" t="s">
        <v>1373</v>
      </c>
      <c r="K1699" s="4" t="s">
        <v>955</v>
      </c>
      <c r="L1699" s="4">
        <v>1</v>
      </c>
      <c r="M1699" s="4" t="s">
        <v>77</v>
      </c>
      <c r="N1699" s="4">
        <v>15.5</v>
      </c>
      <c r="O1699" s="4">
        <v>16.079999999999998</v>
      </c>
      <c r="P1699" s="4" t="s">
        <v>78</v>
      </c>
      <c r="Q1699" s="77">
        <v>45281.63958333333</v>
      </c>
      <c r="R1699" s="4">
        <v>15.5</v>
      </c>
      <c r="S1699" s="4">
        <v>16.079999999999998</v>
      </c>
      <c r="T1699" s="4" t="str">
        <f>VLOOKUP(E1699,zamiana!A:B,2,0)</f>
        <v>ALSTOM (ex. BT) CZL</v>
      </c>
    </row>
    <row r="1700" spans="1:20" x14ac:dyDescent="0.3">
      <c r="A1700" s="4" t="s">
        <v>7053</v>
      </c>
      <c r="B1700" s="76">
        <v>45182</v>
      </c>
      <c r="C1700" s="76">
        <v>45182</v>
      </c>
      <c r="D1700" s="76">
        <v>45243</v>
      </c>
      <c r="E1700" s="4" t="s">
        <v>951</v>
      </c>
      <c r="F1700" s="4" t="s">
        <v>952</v>
      </c>
      <c r="G1700" s="4" t="s">
        <v>942</v>
      </c>
      <c r="H1700" s="4" t="s">
        <v>951</v>
      </c>
      <c r="I1700" s="4" t="s">
        <v>1372</v>
      </c>
      <c r="J1700" s="4" t="s">
        <v>1373</v>
      </c>
      <c r="K1700" s="4" t="s">
        <v>955</v>
      </c>
      <c r="L1700" s="4">
        <v>1</v>
      </c>
      <c r="M1700" s="4" t="s">
        <v>77</v>
      </c>
      <c r="N1700" s="4">
        <v>15.5</v>
      </c>
      <c r="O1700" s="4">
        <v>16.079999999999998</v>
      </c>
      <c r="P1700" s="4" t="s">
        <v>78</v>
      </c>
      <c r="Q1700" s="77">
        <v>45281.63958333333</v>
      </c>
      <c r="R1700" s="4">
        <v>15.5</v>
      </c>
      <c r="S1700" s="4">
        <v>16.079999999999998</v>
      </c>
      <c r="T1700" s="4" t="str">
        <f>VLOOKUP(E1700,zamiana!A:B,2,0)</f>
        <v>ALSTOM (ex. BT) CZL</v>
      </c>
    </row>
    <row r="1701" spans="1:20" x14ac:dyDescent="0.3">
      <c r="A1701" s="4" t="s">
        <v>7053</v>
      </c>
      <c r="B1701" s="76">
        <v>45182</v>
      </c>
      <c r="C1701" s="76">
        <v>45182</v>
      </c>
      <c r="D1701" s="76">
        <v>45243</v>
      </c>
      <c r="E1701" s="4" t="s">
        <v>951</v>
      </c>
      <c r="F1701" s="4" t="s">
        <v>952</v>
      </c>
      <c r="G1701" s="4" t="s">
        <v>942</v>
      </c>
      <c r="H1701" s="4" t="s">
        <v>951</v>
      </c>
      <c r="I1701" s="4" t="s">
        <v>1783</v>
      </c>
      <c r="J1701" s="4" t="s">
        <v>1784</v>
      </c>
      <c r="K1701" s="4" t="s">
        <v>955</v>
      </c>
      <c r="L1701" s="4">
        <v>1</v>
      </c>
      <c r="M1701" s="4" t="s">
        <v>77</v>
      </c>
      <c r="N1701" s="4">
        <v>86.41</v>
      </c>
      <c r="O1701" s="4">
        <v>60.58</v>
      </c>
      <c r="P1701" s="4" t="s">
        <v>78</v>
      </c>
      <c r="Q1701" s="77">
        <v>45281.62777777778</v>
      </c>
      <c r="R1701" s="4">
        <v>86.41</v>
      </c>
      <c r="S1701" s="4">
        <v>60.58</v>
      </c>
      <c r="T1701" s="4" t="str">
        <f>VLOOKUP(E1701,zamiana!A:B,2,0)</f>
        <v>ALSTOM (ex. BT) CZL</v>
      </c>
    </row>
    <row r="1702" spans="1:20" x14ac:dyDescent="0.3">
      <c r="A1702" s="4" t="s">
        <v>7053</v>
      </c>
      <c r="B1702" s="76">
        <v>45182</v>
      </c>
      <c r="C1702" s="76">
        <v>45182</v>
      </c>
      <c r="D1702" s="76">
        <v>45243</v>
      </c>
      <c r="E1702" s="4" t="s">
        <v>951</v>
      </c>
      <c r="F1702" s="4" t="s">
        <v>952</v>
      </c>
      <c r="G1702" s="4" t="s">
        <v>942</v>
      </c>
      <c r="H1702" s="4" t="s">
        <v>951</v>
      </c>
      <c r="I1702" s="4" t="s">
        <v>1748</v>
      </c>
      <c r="J1702" s="4" t="s">
        <v>1749</v>
      </c>
      <c r="K1702" s="4" t="s">
        <v>955</v>
      </c>
      <c r="L1702" s="4">
        <v>1</v>
      </c>
      <c r="M1702" s="4" t="s">
        <v>77</v>
      </c>
      <c r="N1702" s="4">
        <v>85.62</v>
      </c>
      <c r="O1702" s="4">
        <v>48.59</v>
      </c>
      <c r="P1702" s="4" t="s">
        <v>78</v>
      </c>
      <c r="Q1702" s="77">
        <v>45281.62777777778</v>
      </c>
      <c r="R1702" s="4">
        <v>85.62</v>
      </c>
      <c r="S1702" s="4">
        <v>48.59</v>
      </c>
      <c r="T1702" s="4" t="str">
        <f>VLOOKUP(E1702,zamiana!A:B,2,0)</f>
        <v>ALSTOM (ex. BT) CZL</v>
      </c>
    </row>
    <row r="1703" spans="1:20" x14ac:dyDescent="0.3">
      <c r="A1703" s="4" t="s">
        <v>7053</v>
      </c>
      <c r="B1703" s="76">
        <v>45182</v>
      </c>
      <c r="C1703" s="76">
        <v>45182</v>
      </c>
      <c r="D1703" s="76">
        <v>45243</v>
      </c>
      <c r="E1703" s="4" t="s">
        <v>951</v>
      </c>
      <c r="F1703" s="4" t="s">
        <v>952</v>
      </c>
      <c r="G1703" s="4" t="s">
        <v>942</v>
      </c>
      <c r="H1703" s="4" t="s">
        <v>951</v>
      </c>
      <c r="I1703" s="4" t="s">
        <v>6339</v>
      </c>
      <c r="J1703" s="4" t="s">
        <v>6340</v>
      </c>
      <c r="K1703" s="4" t="s">
        <v>955</v>
      </c>
      <c r="L1703" s="4">
        <v>2</v>
      </c>
      <c r="M1703" s="4" t="s">
        <v>77</v>
      </c>
      <c r="N1703" s="4">
        <v>15.08</v>
      </c>
      <c r="O1703" s="4">
        <v>10.29</v>
      </c>
      <c r="P1703" s="4" t="s">
        <v>78</v>
      </c>
      <c r="Q1703" s="77">
        <v>45281.62777777778</v>
      </c>
      <c r="R1703" s="4">
        <v>30.16</v>
      </c>
      <c r="S1703" s="4">
        <v>20.58</v>
      </c>
      <c r="T1703" s="4" t="str">
        <f>VLOOKUP(E1703,zamiana!A:B,2,0)</f>
        <v>ALSTOM (ex. BT) CZL</v>
      </c>
    </row>
    <row r="1704" spans="1:20" x14ac:dyDescent="0.3">
      <c r="A1704" s="4" t="s">
        <v>7053</v>
      </c>
      <c r="B1704" s="76">
        <v>45182</v>
      </c>
      <c r="C1704" s="76">
        <v>45182</v>
      </c>
      <c r="D1704" s="76">
        <v>45243</v>
      </c>
      <c r="E1704" s="4" t="s">
        <v>951</v>
      </c>
      <c r="F1704" s="4" t="s">
        <v>952</v>
      </c>
      <c r="G1704" s="4" t="s">
        <v>942</v>
      </c>
      <c r="H1704" s="4" t="s">
        <v>951</v>
      </c>
      <c r="I1704" s="4" t="s">
        <v>1907</v>
      </c>
      <c r="J1704" s="4" t="s">
        <v>1908</v>
      </c>
      <c r="K1704" s="4" t="s">
        <v>955</v>
      </c>
      <c r="L1704" s="4">
        <v>1</v>
      </c>
      <c r="M1704" s="4" t="s">
        <v>77</v>
      </c>
      <c r="N1704" s="4">
        <v>425.65</v>
      </c>
      <c r="O1704" s="4">
        <v>233.44</v>
      </c>
      <c r="P1704" s="4" t="s">
        <v>78</v>
      </c>
      <c r="Q1704" s="77">
        <v>45281.632638888892</v>
      </c>
      <c r="R1704" s="4">
        <v>425.65</v>
      </c>
      <c r="S1704" s="4">
        <v>233.44</v>
      </c>
      <c r="T1704" s="4" t="str">
        <f>VLOOKUP(E1704,zamiana!A:B,2,0)</f>
        <v>ALSTOM (ex. BT) CZL</v>
      </c>
    </row>
    <row r="1705" spans="1:20" x14ac:dyDescent="0.3">
      <c r="A1705" s="4" t="s">
        <v>7053</v>
      </c>
      <c r="B1705" s="76">
        <v>45182</v>
      </c>
      <c r="C1705" s="76">
        <v>45182</v>
      </c>
      <c r="D1705" s="76">
        <v>45243</v>
      </c>
      <c r="E1705" s="4" t="s">
        <v>951</v>
      </c>
      <c r="F1705" s="4" t="s">
        <v>952</v>
      </c>
      <c r="G1705" s="4" t="s">
        <v>942</v>
      </c>
      <c r="H1705" s="4" t="s">
        <v>951</v>
      </c>
      <c r="I1705" s="4" t="s">
        <v>1907</v>
      </c>
      <c r="J1705" s="4" t="s">
        <v>1908</v>
      </c>
      <c r="K1705" s="4" t="s">
        <v>955</v>
      </c>
      <c r="L1705" s="4">
        <v>1</v>
      </c>
      <c r="M1705" s="4" t="s">
        <v>77</v>
      </c>
      <c r="N1705" s="4">
        <v>425.65</v>
      </c>
      <c r="O1705" s="4">
        <v>233.44</v>
      </c>
      <c r="P1705" s="4" t="s">
        <v>78</v>
      </c>
      <c r="Q1705" s="77">
        <v>45281.632638888892</v>
      </c>
      <c r="R1705" s="4">
        <v>425.65</v>
      </c>
      <c r="S1705" s="4">
        <v>233.44</v>
      </c>
      <c r="T1705" s="4" t="str">
        <f>VLOOKUP(E1705,zamiana!A:B,2,0)</f>
        <v>ALSTOM (ex. BT) CZL</v>
      </c>
    </row>
    <row r="1706" spans="1:20" x14ac:dyDescent="0.3">
      <c r="A1706" s="4" t="s">
        <v>7053</v>
      </c>
      <c r="B1706" s="76">
        <v>45182</v>
      </c>
      <c r="C1706" s="76">
        <v>45182</v>
      </c>
      <c r="D1706" s="76">
        <v>45243</v>
      </c>
      <c r="E1706" s="4" t="s">
        <v>951</v>
      </c>
      <c r="F1706" s="4" t="s">
        <v>952</v>
      </c>
      <c r="G1706" s="4" t="s">
        <v>942</v>
      </c>
      <c r="H1706" s="4" t="s">
        <v>951</v>
      </c>
      <c r="I1706" s="4" t="s">
        <v>1907</v>
      </c>
      <c r="J1706" s="4" t="s">
        <v>1908</v>
      </c>
      <c r="K1706" s="4" t="s">
        <v>955</v>
      </c>
      <c r="L1706" s="4">
        <v>1</v>
      </c>
      <c r="M1706" s="4" t="s">
        <v>77</v>
      </c>
      <c r="N1706" s="4">
        <v>425.65</v>
      </c>
      <c r="O1706" s="4">
        <v>233.44</v>
      </c>
      <c r="P1706" s="4" t="s">
        <v>78</v>
      </c>
      <c r="Q1706" s="77">
        <v>45281.632638888892</v>
      </c>
      <c r="R1706" s="4">
        <v>425.65</v>
      </c>
      <c r="S1706" s="4">
        <v>233.44</v>
      </c>
      <c r="T1706" s="4" t="str">
        <f>VLOOKUP(E1706,zamiana!A:B,2,0)</f>
        <v>ALSTOM (ex. BT) CZL</v>
      </c>
    </row>
    <row r="1707" spans="1:20" x14ac:dyDescent="0.3">
      <c r="A1707" s="4" t="s">
        <v>7053</v>
      </c>
      <c r="B1707" s="76">
        <v>45182</v>
      </c>
      <c r="C1707" s="76">
        <v>45182</v>
      </c>
      <c r="D1707" s="76">
        <v>45243</v>
      </c>
      <c r="E1707" s="4" t="s">
        <v>951</v>
      </c>
      <c r="F1707" s="4" t="s">
        <v>952</v>
      </c>
      <c r="G1707" s="4" t="s">
        <v>942</v>
      </c>
      <c r="H1707" s="4" t="s">
        <v>951</v>
      </c>
      <c r="I1707" s="4" t="s">
        <v>1907</v>
      </c>
      <c r="J1707" s="4" t="s">
        <v>1908</v>
      </c>
      <c r="K1707" s="4" t="s">
        <v>955</v>
      </c>
      <c r="L1707" s="4">
        <v>1</v>
      </c>
      <c r="M1707" s="4" t="s">
        <v>77</v>
      </c>
      <c r="N1707" s="4">
        <v>425.65</v>
      </c>
      <c r="O1707" s="4">
        <v>233.44</v>
      </c>
      <c r="P1707" s="4" t="s">
        <v>78</v>
      </c>
      <c r="Q1707" s="77">
        <v>45281.632638888892</v>
      </c>
      <c r="R1707" s="4">
        <v>425.65</v>
      </c>
      <c r="S1707" s="4">
        <v>233.44</v>
      </c>
      <c r="T1707" s="4" t="str">
        <f>VLOOKUP(E1707,zamiana!A:B,2,0)</f>
        <v>ALSTOM (ex. BT) CZL</v>
      </c>
    </row>
    <row r="1708" spans="1:20" x14ac:dyDescent="0.3">
      <c r="A1708" s="4" t="s">
        <v>7053</v>
      </c>
      <c r="B1708" s="76">
        <v>45182</v>
      </c>
      <c r="C1708" s="76">
        <v>45182</v>
      </c>
      <c r="D1708" s="76">
        <v>45243</v>
      </c>
      <c r="E1708" s="4" t="s">
        <v>951</v>
      </c>
      <c r="F1708" s="4" t="s">
        <v>952</v>
      </c>
      <c r="G1708" s="4" t="s">
        <v>942</v>
      </c>
      <c r="H1708" s="4" t="s">
        <v>951</v>
      </c>
      <c r="I1708" s="4" t="s">
        <v>1907</v>
      </c>
      <c r="J1708" s="4" t="s">
        <v>1908</v>
      </c>
      <c r="K1708" s="4" t="s">
        <v>955</v>
      </c>
      <c r="L1708" s="4">
        <v>1</v>
      </c>
      <c r="M1708" s="4" t="s">
        <v>77</v>
      </c>
      <c r="N1708" s="4">
        <v>425.65</v>
      </c>
      <c r="O1708" s="4">
        <v>233.44</v>
      </c>
      <c r="P1708" s="4" t="s">
        <v>78</v>
      </c>
      <c r="Q1708" s="77">
        <v>45281.632638888892</v>
      </c>
      <c r="R1708" s="4">
        <v>425.65</v>
      </c>
      <c r="S1708" s="4">
        <v>233.44</v>
      </c>
      <c r="T1708" s="4" t="str">
        <f>VLOOKUP(E1708,zamiana!A:B,2,0)</f>
        <v>ALSTOM (ex. BT) CZL</v>
      </c>
    </row>
    <row r="1709" spans="1:20" x14ac:dyDescent="0.3">
      <c r="A1709" s="4" t="s">
        <v>7053</v>
      </c>
      <c r="B1709" s="76">
        <v>45182</v>
      </c>
      <c r="C1709" s="76">
        <v>45182</v>
      </c>
      <c r="D1709" s="76">
        <v>45243</v>
      </c>
      <c r="E1709" s="4" t="s">
        <v>951</v>
      </c>
      <c r="F1709" s="4" t="s">
        <v>952</v>
      </c>
      <c r="G1709" s="4" t="s">
        <v>942</v>
      </c>
      <c r="H1709" s="4" t="s">
        <v>951</v>
      </c>
      <c r="I1709" s="4" t="s">
        <v>1907</v>
      </c>
      <c r="J1709" s="4" t="s">
        <v>1908</v>
      </c>
      <c r="K1709" s="4" t="s">
        <v>955</v>
      </c>
      <c r="L1709" s="4">
        <v>1</v>
      </c>
      <c r="M1709" s="4" t="s">
        <v>77</v>
      </c>
      <c r="N1709" s="4">
        <v>425.65</v>
      </c>
      <c r="O1709" s="4">
        <v>233.44</v>
      </c>
      <c r="P1709" s="4" t="s">
        <v>78</v>
      </c>
      <c r="Q1709" s="77">
        <v>45281.632638888892</v>
      </c>
      <c r="R1709" s="4">
        <v>425.65</v>
      </c>
      <c r="S1709" s="4">
        <v>233.44</v>
      </c>
      <c r="T1709" s="4" t="str">
        <f>VLOOKUP(E1709,zamiana!A:B,2,0)</f>
        <v>ALSTOM (ex. BT) CZL</v>
      </c>
    </row>
    <row r="1710" spans="1:20" x14ac:dyDescent="0.3">
      <c r="A1710" s="4" t="s">
        <v>7053</v>
      </c>
      <c r="B1710" s="76">
        <v>45182</v>
      </c>
      <c r="C1710" s="76">
        <v>45182</v>
      </c>
      <c r="D1710" s="76">
        <v>45243</v>
      </c>
      <c r="E1710" s="4" t="s">
        <v>951</v>
      </c>
      <c r="F1710" s="4" t="s">
        <v>952</v>
      </c>
      <c r="G1710" s="4" t="s">
        <v>942</v>
      </c>
      <c r="H1710" s="4" t="s">
        <v>951</v>
      </c>
      <c r="I1710" s="4" t="s">
        <v>1907</v>
      </c>
      <c r="J1710" s="4" t="s">
        <v>1908</v>
      </c>
      <c r="K1710" s="4" t="s">
        <v>955</v>
      </c>
      <c r="L1710" s="4">
        <v>1</v>
      </c>
      <c r="M1710" s="4" t="s">
        <v>77</v>
      </c>
      <c r="N1710" s="4">
        <v>425.65</v>
      </c>
      <c r="O1710" s="4">
        <v>233.44</v>
      </c>
      <c r="P1710" s="4" t="s">
        <v>78</v>
      </c>
      <c r="Q1710" s="77">
        <v>45281.632638888892</v>
      </c>
      <c r="R1710" s="4">
        <v>425.65</v>
      </c>
      <c r="S1710" s="4">
        <v>233.44</v>
      </c>
      <c r="T1710" s="4" t="str">
        <f>VLOOKUP(E1710,zamiana!A:B,2,0)</f>
        <v>ALSTOM (ex. BT) CZL</v>
      </c>
    </row>
    <row r="1711" spans="1:20" x14ac:dyDescent="0.3">
      <c r="A1711" s="4" t="s">
        <v>7053</v>
      </c>
      <c r="B1711" s="76">
        <v>45182</v>
      </c>
      <c r="C1711" s="76">
        <v>45182</v>
      </c>
      <c r="D1711" s="76">
        <v>45243</v>
      </c>
      <c r="E1711" s="4" t="s">
        <v>951</v>
      </c>
      <c r="F1711" s="4" t="s">
        <v>952</v>
      </c>
      <c r="G1711" s="4" t="s">
        <v>942</v>
      </c>
      <c r="H1711" s="4" t="s">
        <v>951</v>
      </c>
      <c r="I1711" s="4" t="s">
        <v>1405</v>
      </c>
      <c r="J1711" s="4" t="s">
        <v>1406</v>
      </c>
      <c r="K1711" s="4" t="s">
        <v>955</v>
      </c>
      <c r="L1711" s="4">
        <v>20</v>
      </c>
      <c r="M1711" s="4" t="s">
        <v>77</v>
      </c>
      <c r="N1711" s="4">
        <v>21.92</v>
      </c>
      <c r="O1711" s="4">
        <v>21.78</v>
      </c>
      <c r="P1711" s="4" t="s">
        <v>78</v>
      </c>
      <c r="Q1711" s="77">
        <v>45281.62777777778</v>
      </c>
      <c r="R1711" s="4">
        <v>438.4</v>
      </c>
      <c r="S1711" s="4">
        <v>435.6</v>
      </c>
      <c r="T1711" s="4" t="str">
        <f>VLOOKUP(E1711,zamiana!A:B,2,0)</f>
        <v>ALSTOM (ex. BT) CZL</v>
      </c>
    </row>
    <row r="1712" spans="1:20" x14ac:dyDescent="0.3">
      <c r="A1712" s="4" t="s">
        <v>7053</v>
      </c>
      <c r="B1712" s="76">
        <v>45182</v>
      </c>
      <c r="C1712" s="76">
        <v>45182</v>
      </c>
      <c r="D1712" s="76">
        <v>45243</v>
      </c>
      <c r="E1712" s="4" t="s">
        <v>951</v>
      </c>
      <c r="F1712" s="4" t="s">
        <v>952</v>
      </c>
      <c r="G1712" s="4" t="s">
        <v>942</v>
      </c>
      <c r="H1712" s="4" t="s">
        <v>951</v>
      </c>
      <c r="I1712" s="4" t="s">
        <v>1405</v>
      </c>
      <c r="J1712" s="4" t="s">
        <v>1406</v>
      </c>
      <c r="K1712" s="4" t="s">
        <v>955</v>
      </c>
      <c r="L1712" s="4">
        <v>2</v>
      </c>
      <c r="M1712" s="4" t="s">
        <v>77</v>
      </c>
      <c r="N1712" s="4">
        <v>21.92</v>
      </c>
      <c r="O1712" s="4">
        <v>21.78</v>
      </c>
      <c r="P1712" s="4" t="s">
        <v>78</v>
      </c>
      <c r="Q1712" s="77">
        <v>45281.62777777778</v>
      </c>
      <c r="R1712" s="4">
        <v>43.84</v>
      </c>
      <c r="S1712" s="4">
        <v>43.56</v>
      </c>
      <c r="T1712" s="4" t="str">
        <f>VLOOKUP(E1712,zamiana!A:B,2,0)</f>
        <v>ALSTOM (ex. BT) CZL</v>
      </c>
    </row>
    <row r="1713" spans="1:20" x14ac:dyDescent="0.3">
      <c r="A1713" s="4" t="s">
        <v>7053</v>
      </c>
      <c r="B1713" s="76">
        <v>45182</v>
      </c>
      <c r="C1713" s="76">
        <v>45182</v>
      </c>
      <c r="D1713" s="76">
        <v>45243</v>
      </c>
      <c r="E1713" s="4" t="s">
        <v>951</v>
      </c>
      <c r="F1713" s="4" t="s">
        <v>952</v>
      </c>
      <c r="G1713" s="4" t="s">
        <v>942</v>
      </c>
      <c r="H1713" s="4" t="s">
        <v>951</v>
      </c>
      <c r="I1713" s="4" t="s">
        <v>1405</v>
      </c>
      <c r="J1713" s="4" t="s">
        <v>1406</v>
      </c>
      <c r="K1713" s="4" t="s">
        <v>955</v>
      </c>
      <c r="L1713" s="4">
        <v>2</v>
      </c>
      <c r="M1713" s="4" t="s">
        <v>77</v>
      </c>
      <c r="N1713" s="4">
        <v>21.92</v>
      </c>
      <c r="O1713" s="4">
        <v>21.78</v>
      </c>
      <c r="P1713" s="4" t="s">
        <v>78</v>
      </c>
      <c r="Q1713" s="77">
        <v>45281.62777777778</v>
      </c>
      <c r="R1713" s="4">
        <v>43.84</v>
      </c>
      <c r="S1713" s="4">
        <v>43.56</v>
      </c>
      <c r="T1713" s="4" t="str">
        <f>VLOOKUP(E1713,zamiana!A:B,2,0)</f>
        <v>ALSTOM (ex. BT) CZL</v>
      </c>
    </row>
    <row r="1714" spans="1:20" x14ac:dyDescent="0.3">
      <c r="A1714" s="4" t="s">
        <v>7053</v>
      </c>
      <c r="B1714" s="76">
        <v>45182</v>
      </c>
      <c r="C1714" s="76">
        <v>45182</v>
      </c>
      <c r="D1714" s="76">
        <v>45243</v>
      </c>
      <c r="E1714" s="4" t="s">
        <v>951</v>
      </c>
      <c r="F1714" s="4" t="s">
        <v>952</v>
      </c>
      <c r="G1714" s="4" t="s">
        <v>942</v>
      </c>
      <c r="H1714" s="4" t="s">
        <v>951</v>
      </c>
      <c r="I1714" s="4" t="s">
        <v>1405</v>
      </c>
      <c r="J1714" s="4" t="s">
        <v>1406</v>
      </c>
      <c r="K1714" s="4" t="s">
        <v>955</v>
      </c>
      <c r="L1714" s="4">
        <v>2</v>
      </c>
      <c r="M1714" s="4" t="s">
        <v>77</v>
      </c>
      <c r="N1714" s="4">
        <v>21.92</v>
      </c>
      <c r="O1714" s="4">
        <v>21.78</v>
      </c>
      <c r="P1714" s="4" t="s">
        <v>78</v>
      </c>
      <c r="Q1714" s="77">
        <v>45281.62777777778</v>
      </c>
      <c r="R1714" s="4">
        <v>43.84</v>
      </c>
      <c r="S1714" s="4">
        <v>43.56</v>
      </c>
      <c r="T1714" s="4" t="str">
        <f>VLOOKUP(E1714,zamiana!A:B,2,0)</f>
        <v>ALSTOM (ex. BT) CZL</v>
      </c>
    </row>
    <row r="1715" spans="1:20" x14ac:dyDescent="0.3">
      <c r="A1715" s="4" t="s">
        <v>7053</v>
      </c>
      <c r="B1715" s="76">
        <v>45182</v>
      </c>
      <c r="C1715" s="76">
        <v>45182</v>
      </c>
      <c r="D1715" s="76">
        <v>45243</v>
      </c>
      <c r="E1715" s="4" t="s">
        <v>951</v>
      </c>
      <c r="F1715" s="4" t="s">
        <v>952</v>
      </c>
      <c r="G1715" s="4" t="s">
        <v>942</v>
      </c>
      <c r="H1715" s="4" t="s">
        <v>951</v>
      </c>
      <c r="I1715" s="4" t="s">
        <v>1405</v>
      </c>
      <c r="J1715" s="4" t="s">
        <v>1406</v>
      </c>
      <c r="K1715" s="4" t="s">
        <v>955</v>
      </c>
      <c r="L1715" s="4">
        <v>2</v>
      </c>
      <c r="M1715" s="4" t="s">
        <v>77</v>
      </c>
      <c r="N1715" s="4">
        <v>21.92</v>
      </c>
      <c r="O1715" s="4">
        <v>21.78</v>
      </c>
      <c r="P1715" s="4" t="s">
        <v>78</v>
      </c>
      <c r="Q1715" s="77">
        <v>45281.62777777778</v>
      </c>
      <c r="R1715" s="4">
        <v>43.84</v>
      </c>
      <c r="S1715" s="4">
        <v>43.56</v>
      </c>
      <c r="T1715" s="4" t="str">
        <f>VLOOKUP(E1715,zamiana!A:B,2,0)</f>
        <v>ALSTOM (ex. BT) CZL</v>
      </c>
    </row>
    <row r="1716" spans="1:20" x14ac:dyDescent="0.3">
      <c r="A1716" s="4" t="s">
        <v>7053</v>
      </c>
      <c r="B1716" s="76">
        <v>45182</v>
      </c>
      <c r="C1716" s="76">
        <v>45182</v>
      </c>
      <c r="D1716" s="76">
        <v>45243</v>
      </c>
      <c r="E1716" s="4" t="s">
        <v>951</v>
      </c>
      <c r="F1716" s="4" t="s">
        <v>952</v>
      </c>
      <c r="G1716" s="4" t="s">
        <v>942</v>
      </c>
      <c r="H1716" s="4" t="s">
        <v>951</v>
      </c>
      <c r="I1716" s="4" t="s">
        <v>1405</v>
      </c>
      <c r="J1716" s="4" t="s">
        <v>1406</v>
      </c>
      <c r="K1716" s="4" t="s">
        <v>955</v>
      </c>
      <c r="L1716" s="4">
        <v>2</v>
      </c>
      <c r="M1716" s="4" t="s">
        <v>77</v>
      </c>
      <c r="N1716" s="4">
        <v>21.92</v>
      </c>
      <c r="O1716" s="4">
        <v>21.78</v>
      </c>
      <c r="P1716" s="4" t="s">
        <v>78</v>
      </c>
      <c r="Q1716" s="77">
        <v>45281.62777777778</v>
      </c>
      <c r="R1716" s="4">
        <v>43.84</v>
      </c>
      <c r="S1716" s="4">
        <v>43.56</v>
      </c>
      <c r="T1716" s="4" t="str">
        <f>VLOOKUP(E1716,zamiana!A:B,2,0)</f>
        <v>ALSTOM (ex. BT) CZL</v>
      </c>
    </row>
    <row r="1717" spans="1:20" x14ac:dyDescent="0.3">
      <c r="A1717" s="4" t="s">
        <v>7053</v>
      </c>
      <c r="B1717" s="76">
        <v>45182</v>
      </c>
      <c r="C1717" s="76">
        <v>45182</v>
      </c>
      <c r="D1717" s="76">
        <v>45243</v>
      </c>
      <c r="E1717" s="4" t="s">
        <v>951</v>
      </c>
      <c r="F1717" s="4" t="s">
        <v>952</v>
      </c>
      <c r="G1717" s="4" t="s">
        <v>942</v>
      </c>
      <c r="H1717" s="4" t="s">
        <v>951</v>
      </c>
      <c r="I1717" s="4" t="s">
        <v>1405</v>
      </c>
      <c r="J1717" s="4" t="s">
        <v>1406</v>
      </c>
      <c r="K1717" s="4" t="s">
        <v>955</v>
      </c>
      <c r="L1717" s="4">
        <v>2</v>
      </c>
      <c r="M1717" s="4" t="s">
        <v>77</v>
      </c>
      <c r="N1717" s="4">
        <v>21.92</v>
      </c>
      <c r="O1717" s="4">
        <v>21.78</v>
      </c>
      <c r="P1717" s="4" t="s">
        <v>78</v>
      </c>
      <c r="Q1717" s="77">
        <v>45281.62777777778</v>
      </c>
      <c r="R1717" s="4">
        <v>43.84</v>
      </c>
      <c r="S1717" s="4">
        <v>43.56</v>
      </c>
      <c r="T1717" s="4" t="str">
        <f>VLOOKUP(E1717,zamiana!A:B,2,0)</f>
        <v>ALSTOM (ex. BT) CZL</v>
      </c>
    </row>
    <row r="1718" spans="1:20" x14ac:dyDescent="0.3">
      <c r="A1718" s="4" t="s">
        <v>7053</v>
      </c>
      <c r="B1718" s="76">
        <v>45182</v>
      </c>
      <c r="C1718" s="76">
        <v>45182</v>
      </c>
      <c r="D1718" s="76">
        <v>45243</v>
      </c>
      <c r="E1718" s="4" t="s">
        <v>951</v>
      </c>
      <c r="F1718" s="4" t="s">
        <v>952</v>
      </c>
      <c r="G1718" s="4" t="s">
        <v>942</v>
      </c>
      <c r="H1718" s="4" t="s">
        <v>951</v>
      </c>
      <c r="I1718" s="4" t="s">
        <v>1405</v>
      </c>
      <c r="J1718" s="4" t="s">
        <v>1406</v>
      </c>
      <c r="K1718" s="4" t="s">
        <v>955</v>
      </c>
      <c r="L1718" s="4">
        <v>2</v>
      </c>
      <c r="M1718" s="4" t="s">
        <v>77</v>
      </c>
      <c r="N1718" s="4">
        <v>21.92</v>
      </c>
      <c r="O1718" s="4">
        <v>21.78</v>
      </c>
      <c r="P1718" s="4" t="s">
        <v>78</v>
      </c>
      <c r="Q1718" s="77">
        <v>45281.62777777778</v>
      </c>
      <c r="R1718" s="4">
        <v>43.84</v>
      </c>
      <c r="S1718" s="4">
        <v>43.56</v>
      </c>
      <c r="T1718" s="4" t="str">
        <f>VLOOKUP(E1718,zamiana!A:B,2,0)</f>
        <v>ALSTOM (ex. BT) CZL</v>
      </c>
    </row>
    <row r="1719" spans="1:20" x14ac:dyDescent="0.3">
      <c r="A1719" s="4" t="s">
        <v>7053</v>
      </c>
      <c r="B1719" s="76">
        <v>45182</v>
      </c>
      <c r="C1719" s="76">
        <v>45182</v>
      </c>
      <c r="D1719" s="76">
        <v>45243</v>
      </c>
      <c r="E1719" s="4" t="s">
        <v>951</v>
      </c>
      <c r="F1719" s="4" t="s">
        <v>952</v>
      </c>
      <c r="G1719" s="4" t="s">
        <v>942</v>
      </c>
      <c r="H1719" s="4" t="s">
        <v>951</v>
      </c>
      <c r="I1719" s="4" t="s">
        <v>1394</v>
      </c>
      <c r="J1719" s="4" t="s">
        <v>1395</v>
      </c>
      <c r="K1719" s="4" t="s">
        <v>955</v>
      </c>
      <c r="L1719" s="4">
        <v>4</v>
      </c>
      <c r="M1719" s="4" t="s">
        <v>77</v>
      </c>
      <c r="N1719" s="4">
        <v>21.64</v>
      </c>
      <c r="O1719" s="4">
        <v>17.39</v>
      </c>
      <c r="P1719" s="4" t="s">
        <v>78</v>
      </c>
      <c r="Q1719" s="77">
        <v>45281.658333333333</v>
      </c>
      <c r="R1719" s="4">
        <v>86.56</v>
      </c>
      <c r="S1719" s="4">
        <v>69.56</v>
      </c>
      <c r="T1719" s="4" t="str">
        <f>VLOOKUP(E1719,zamiana!A:B,2,0)</f>
        <v>ALSTOM (ex. BT) CZL</v>
      </c>
    </row>
    <row r="1720" spans="1:20" x14ac:dyDescent="0.3">
      <c r="A1720" s="4" t="s">
        <v>7053</v>
      </c>
      <c r="B1720" s="76">
        <v>45182</v>
      </c>
      <c r="C1720" s="76">
        <v>45182</v>
      </c>
      <c r="D1720" s="76">
        <v>45243</v>
      </c>
      <c r="E1720" s="4" t="s">
        <v>951</v>
      </c>
      <c r="F1720" s="4" t="s">
        <v>952</v>
      </c>
      <c r="G1720" s="4" t="s">
        <v>942</v>
      </c>
      <c r="H1720" s="4" t="s">
        <v>951</v>
      </c>
      <c r="I1720" s="4" t="s">
        <v>1394</v>
      </c>
      <c r="J1720" s="4" t="s">
        <v>1395</v>
      </c>
      <c r="K1720" s="4" t="s">
        <v>955</v>
      </c>
      <c r="L1720" s="4">
        <v>4</v>
      </c>
      <c r="M1720" s="4" t="s">
        <v>77</v>
      </c>
      <c r="N1720" s="4">
        <v>21.64</v>
      </c>
      <c r="O1720" s="4">
        <v>17.39</v>
      </c>
      <c r="P1720" s="4" t="s">
        <v>78</v>
      </c>
      <c r="Q1720" s="77">
        <v>45281.658333333333</v>
      </c>
      <c r="R1720" s="4">
        <v>86.56</v>
      </c>
      <c r="S1720" s="4">
        <v>69.56</v>
      </c>
      <c r="T1720" s="4" t="str">
        <f>VLOOKUP(E1720,zamiana!A:B,2,0)</f>
        <v>ALSTOM (ex. BT) CZL</v>
      </c>
    </row>
    <row r="1721" spans="1:20" x14ac:dyDescent="0.3">
      <c r="A1721" s="4" t="s">
        <v>7053</v>
      </c>
      <c r="B1721" s="76">
        <v>45182</v>
      </c>
      <c r="C1721" s="76">
        <v>45182</v>
      </c>
      <c r="D1721" s="76">
        <v>45243</v>
      </c>
      <c r="E1721" s="4" t="s">
        <v>951</v>
      </c>
      <c r="F1721" s="4" t="s">
        <v>952</v>
      </c>
      <c r="G1721" s="4" t="s">
        <v>942</v>
      </c>
      <c r="H1721" s="4" t="s">
        <v>951</v>
      </c>
      <c r="I1721" s="4" t="s">
        <v>1394</v>
      </c>
      <c r="J1721" s="4" t="s">
        <v>1395</v>
      </c>
      <c r="K1721" s="4" t="s">
        <v>955</v>
      </c>
      <c r="L1721" s="4">
        <v>2</v>
      </c>
      <c r="M1721" s="4" t="s">
        <v>77</v>
      </c>
      <c r="N1721" s="4">
        <v>21.64</v>
      </c>
      <c r="O1721" s="4">
        <v>17.39</v>
      </c>
      <c r="P1721" s="4" t="s">
        <v>78</v>
      </c>
      <c r="Q1721" s="77">
        <v>45281.658333333333</v>
      </c>
      <c r="R1721" s="4">
        <v>43.28</v>
      </c>
      <c r="S1721" s="4">
        <v>34.78</v>
      </c>
      <c r="T1721" s="4" t="str">
        <f>VLOOKUP(E1721,zamiana!A:B,2,0)</f>
        <v>ALSTOM (ex. BT) CZL</v>
      </c>
    </row>
    <row r="1722" spans="1:20" x14ac:dyDescent="0.3">
      <c r="A1722" s="4" t="s">
        <v>7053</v>
      </c>
      <c r="B1722" s="76">
        <v>45182</v>
      </c>
      <c r="C1722" s="76">
        <v>45182</v>
      </c>
      <c r="D1722" s="76">
        <v>45243</v>
      </c>
      <c r="E1722" s="4" t="s">
        <v>951</v>
      </c>
      <c r="F1722" s="4" t="s">
        <v>952</v>
      </c>
      <c r="G1722" s="4" t="s">
        <v>942</v>
      </c>
      <c r="H1722" s="4" t="s">
        <v>951</v>
      </c>
      <c r="I1722" s="4" t="s">
        <v>1394</v>
      </c>
      <c r="J1722" s="4" t="s">
        <v>1395</v>
      </c>
      <c r="K1722" s="4" t="s">
        <v>955</v>
      </c>
      <c r="L1722" s="4">
        <v>4</v>
      </c>
      <c r="M1722" s="4" t="s">
        <v>77</v>
      </c>
      <c r="N1722" s="4">
        <v>21.64</v>
      </c>
      <c r="O1722" s="4">
        <v>17.39</v>
      </c>
      <c r="P1722" s="4" t="s">
        <v>78</v>
      </c>
      <c r="Q1722" s="77">
        <v>45281.658333333333</v>
      </c>
      <c r="R1722" s="4">
        <v>86.56</v>
      </c>
      <c r="S1722" s="4">
        <v>69.56</v>
      </c>
      <c r="T1722" s="4" t="str">
        <f>VLOOKUP(E1722,zamiana!A:B,2,0)</f>
        <v>ALSTOM (ex. BT) CZL</v>
      </c>
    </row>
    <row r="1723" spans="1:20" x14ac:dyDescent="0.3">
      <c r="A1723" s="4" t="s">
        <v>7053</v>
      </c>
      <c r="B1723" s="76">
        <v>45182</v>
      </c>
      <c r="C1723" s="76">
        <v>45182</v>
      </c>
      <c r="D1723" s="76">
        <v>45243</v>
      </c>
      <c r="E1723" s="4" t="s">
        <v>951</v>
      </c>
      <c r="F1723" s="4" t="s">
        <v>952</v>
      </c>
      <c r="G1723" s="4" t="s">
        <v>942</v>
      </c>
      <c r="H1723" s="4" t="s">
        <v>951</v>
      </c>
      <c r="I1723" s="4" t="s">
        <v>1104</v>
      </c>
      <c r="J1723" s="4" t="s">
        <v>1105</v>
      </c>
      <c r="K1723" s="4" t="s">
        <v>955</v>
      </c>
      <c r="L1723" s="4">
        <v>2</v>
      </c>
      <c r="M1723" s="4" t="s">
        <v>77</v>
      </c>
      <c r="N1723" s="4">
        <v>10.07</v>
      </c>
      <c r="O1723" s="4">
        <v>6.57</v>
      </c>
      <c r="P1723" s="4" t="s">
        <v>78</v>
      </c>
      <c r="Q1723" s="77">
        <v>45281.62777777778</v>
      </c>
      <c r="R1723" s="4">
        <v>20.14</v>
      </c>
      <c r="S1723" s="4">
        <v>13.14</v>
      </c>
      <c r="T1723" s="4" t="str">
        <f>VLOOKUP(E1723,zamiana!A:B,2,0)</f>
        <v>ALSTOM (ex. BT) CZL</v>
      </c>
    </row>
    <row r="1724" spans="1:20" x14ac:dyDescent="0.3">
      <c r="A1724" s="4" t="s">
        <v>7053</v>
      </c>
      <c r="B1724" s="76">
        <v>45182</v>
      </c>
      <c r="C1724" s="76">
        <v>45182</v>
      </c>
      <c r="D1724" s="76">
        <v>45243</v>
      </c>
      <c r="E1724" s="4" t="s">
        <v>951</v>
      </c>
      <c r="F1724" s="4" t="s">
        <v>952</v>
      </c>
      <c r="G1724" s="4" t="s">
        <v>942</v>
      </c>
      <c r="H1724" s="4" t="s">
        <v>951</v>
      </c>
      <c r="I1724" s="4" t="s">
        <v>1104</v>
      </c>
      <c r="J1724" s="4" t="s">
        <v>1105</v>
      </c>
      <c r="K1724" s="4" t="s">
        <v>955</v>
      </c>
      <c r="L1724" s="4">
        <v>2</v>
      </c>
      <c r="M1724" s="4" t="s">
        <v>77</v>
      </c>
      <c r="N1724" s="4">
        <v>10.07</v>
      </c>
      <c r="O1724" s="4">
        <v>6.57</v>
      </c>
      <c r="P1724" s="4" t="s">
        <v>78</v>
      </c>
      <c r="Q1724" s="77">
        <v>45281.62777777778</v>
      </c>
      <c r="R1724" s="4">
        <v>20.14</v>
      </c>
      <c r="S1724" s="4">
        <v>13.14</v>
      </c>
      <c r="T1724" s="4" t="str">
        <f>VLOOKUP(E1724,zamiana!A:B,2,0)</f>
        <v>ALSTOM (ex. BT) CZL</v>
      </c>
    </row>
    <row r="1725" spans="1:20" x14ac:dyDescent="0.3">
      <c r="A1725" s="4" t="s">
        <v>7053</v>
      </c>
      <c r="B1725" s="76">
        <v>45182</v>
      </c>
      <c r="C1725" s="76">
        <v>45182</v>
      </c>
      <c r="D1725" s="76">
        <v>45243</v>
      </c>
      <c r="E1725" s="4" t="s">
        <v>951</v>
      </c>
      <c r="F1725" s="4" t="s">
        <v>952</v>
      </c>
      <c r="G1725" s="4" t="s">
        <v>942</v>
      </c>
      <c r="H1725" s="4" t="s">
        <v>951</v>
      </c>
      <c r="I1725" s="4" t="s">
        <v>1104</v>
      </c>
      <c r="J1725" s="4" t="s">
        <v>1105</v>
      </c>
      <c r="K1725" s="4" t="s">
        <v>955</v>
      </c>
      <c r="L1725" s="4">
        <v>2</v>
      </c>
      <c r="M1725" s="4" t="s">
        <v>77</v>
      </c>
      <c r="N1725" s="4">
        <v>10.07</v>
      </c>
      <c r="O1725" s="4">
        <v>6.57</v>
      </c>
      <c r="P1725" s="4" t="s">
        <v>78</v>
      </c>
      <c r="Q1725" s="77">
        <v>45281.62777777778</v>
      </c>
      <c r="R1725" s="4">
        <v>20.14</v>
      </c>
      <c r="S1725" s="4">
        <v>13.14</v>
      </c>
      <c r="T1725" s="4" t="str">
        <f>VLOOKUP(E1725,zamiana!A:B,2,0)</f>
        <v>ALSTOM (ex. BT) CZL</v>
      </c>
    </row>
    <row r="1726" spans="1:20" x14ac:dyDescent="0.3">
      <c r="A1726" s="4" t="s">
        <v>7053</v>
      </c>
      <c r="B1726" s="76">
        <v>45182</v>
      </c>
      <c r="C1726" s="76">
        <v>45182</v>
      </c>
      <c r="D1726" s="76">
        <v>45243</v>
      </c>
      <c r="E1726" s="4" t="s">
        <v>951</v>
      </c>
      <c r="F1726" s="4" t="s">
        <v>952</v>
      </c>
      <c r="G1726" s="4" t="s">
        <v>942</v>
      </c>
      <c r="H1726" s="4" t="s">
        <v>951</v>
      </c>
      <c r="I1726" s="4" t="s">
        <v>1104</v>
      </c>
      <c r="J1726" s="4" t="s">
        <v>1105</v>
      </c>
      <c r="K1726" s="4" t="s">
        <v>955</v>
      </c>
      <c r="L1726" s="4">
        <v>2</v>
      </c>
      <c r="M1726" s="4" t="s">
        <v>77</v>
      </c>
      <c r="N1726" s="4">
        <v>10.07</v>
      </c>
      <c r="O1726" s="4">
        <v>6.57</v>
      </c>
      <c r="P1726" s="4" t="s">
        <v>78</v>
      </c>
      <c r="Q1726" s="77">
        <v>45281.62777777778</v>
      </c>
      <c r="R1726" s="4">
        <v>20.14</v>
      </c>
      <c r="S1726" s="4">
        <v>13.14</v>
      </c>
      <c r="T1726" s="4" t="str">
        <f>VLOOKUP(E1726,zamiana!A:B,2,0)</f>
        <v>ALSTOM (ex. BT) CZL</v>
      </c>
    </row>
    <row r="1727" spans="1:20" x14ac:dyDescent="0.3">
      <c r="A1727" s="4" t="s">
        <v>7053</v>
      </c>
      <c r="B1727" s="76">
        <v>45182</v>
      </c>
      <c r="C1727" s="76">
        <v>45182</v>
      </c>
      <c r="D1727" s="76">
        <v>45243</v>
      </c>
      <c r="E1727" s="4" t="s">
        <v>951</v>
      </c>
      <c r="F1727" s="4" t="s">
        <v>952</v>
      </c>
      <c r="G1727" s="4" t="s">
        <v>942</v>
      </c>
      <c r="H1727" s="4" t="s">
        <v>951</v>
      </c>
      <c r="I1727" s="4" t="s">
        <v>1104</v>
      </c>
      <c r="J1727" s="4" t="s">
        <v>1105</v>
      </c>
      <c r="K1727" s="4" t="s">
        <v>955</v>
      </c>
      <c r="L1727" s="4">
        <v>2</v>
      </c>
      <c r="M1727" s="4" t="s">
        <v>77</v>
      </c>
      <c r="N1727" s="4">
        <v>10.07</v>
      </c>
      <c r="O1727" s="4">
        <v>6.57</v>
      </c>
      <c r="P1727" s="4" t="s">
        <v>78</v>
      </c>
      <c r="Q1727" s="77">
        <v>45281.62777777778</v>
      </c>
      <c r="R1727" s="4">
        <v>20.14</v>
      </c>
      <c r="S1727" s="4">
        <v>13.14</v>
      </c>
      <c r="T1727" s="4" t="str">
        <f>VLOOKUP(E1727,zamiana!A:B,2,0)</f>
        <v>ALSTOM (ex. BT) CZL</v>
      </c>
    </row>
    <row r="1728" spans="1:20" x14ac:dyDescent="0.3">
      <c r="A1728" s="4" t="s">
        <v>7053</v>
      </c>
      <c r="B1728" s="76">
        <v>45182</v>
      </c>
      <c r="C1728" s="76">
        <v>45182</v>
      </c>
      <c r="D1728" s="76">
        <v>45243</v>
      </c>
      <c r="E1728" s="4" t="s">
        <v>951</v>
      </c>
      <c r="F1728" s="4" t="s">
        <v>952</v>
      </c>
      <c r="G1728" s="4" t="s">
        <v>942</v>
      </c>
      <c r="H1728" s="4" t="s">
        <v>951</v>
      </c>
      <c r="I1728" s="4" t="s">
        <v>1104</v>
      </c>
      <c r="J1728" s="4" t="s">
        <v>1105</v>
      </c>
      <c r="K1728" s="4" t="s">
        <v>955</v>
      </c>
      <c r="L1728" s="4">
        <v>2</v>
      </c>
      <c r="M1728" s="4" t="s">
        <v>77</v>
      </c>
      <c r="N1728" s="4">
        <v>10.07</v>
      </c>
      <c r="O1728" s="4">
        <v>6.57</v>
      </c>
      <c r="P1728" s="4" t="s">
        <v>78</v>
      </c>
      <c r="Q1728" s="77">
        <v>45281.62777777778</v>
      </c>
      <c r="R1728" s="4">
        <v>20.14</v>
      </c>
      <c r="S1728" s="4">
        <v>13.14</v>
      </c>
      <c r="T1728" s="4" t="str">
        <f>VLOOKUP(E1728,zamiana!A:B,2,0)</f>
        <v>ALSTOM (ex. BT) CZL</v>
      </c>
    </row>
    <row r="1729" spans="1:20" x14ac:dyDescent="0.3">
      <c r="A1729" s="4" t="s">
        <v>7053</v>
      </c>
      <c r="B1729" s="76">
        <v>45182</v>
      </c>
      <c r="C1729" s="76">
        <v>45182</v>
      </c>
      <c r="D1729" s="76">
        <v>45243</v>
      </c>
      <c r="E1729" s="4" t="s">
        <v>951</v>
      </c>
      <c r="F1729" s="4" t="s">
        <v>952</v>
      </c>
      <c r="G1729" s="4" t="s">
        <v>942</v>
      </c>
      <c r="H1729" s="4" t="s">
        <v>951</v>
      </c>
      <c r="I1729" s="4" t="s">
        <v>1347</v>
      </c>
      <c r="J1729" s="4" t="s">
        <v>1348</v>
      </c>
      <c r="K1729" s="4" t="s">
        <v>955</v>
      </c>
      <c r="L1729" s="4">
        <v>20</v>
      </c>
      <c r="M1729" s="4" t="s">
        <v>77</v>
      </c>
      <c r="N1729" s="4">
        <v>12.32</v>
      </c>
      <c r="O1729" s="4">
        <v>12.48</v>
      </c>
      <c r="P1729" s="4" t="s">
        <v>78</v>
      </c>
      <c r="Q1729" s="77">
        <v>45281.62777777778</v>
      </c>
      <c r="R1729" s="4">
        <v>246.4</v>
      </c>
      <c r="S1729" s="4">
        <v>249.6</v>
      </c>
      <c r="T1729" s="4" t="str">
        <f>VLOOKUP(E1729,zamiana!A:B,2,0)</f>
        <v>ALSTOM (ex. BT) CZL</v>
      </c>
    </row>
    <row r="1730" spans="1:20" x14ac:dyDescent="0.3">
      <c r="A1730" s="4" t="s">
        <v>7053</v>
      </c>
      <c r="B1730" s="76">
        <v>45182</v>
      </c>
      <c r="C1730" s="76">
        <v>45182</v>
      </c>
      <c r="D1730" s="76">
        <v>45243</v>
      </c>
      <c r="E1730" s="4" t="s">
        <v>951</v>
      </c>
      <c r="F1730" s="4" t="s">
        <v>952</v>
      </c>
      <c r="G1730" s="4" t="s">
        <v>942</v>
      </c>
      <c r="H1730" s="4" t="s">
        <v>951</v>
      </c>
      <c r="I1730" s="4" t="s">
        <v>1558</v>
      </c>
      <c r="J1730" s="4" t="s">
        <v>1559</v>
      </c>
      <c r="K1730" s="4" t="s">
        <v>955</v>
      </c>
      <c r="L1730" s="4">
        <v>11</v>
      </c>
      <c r="M1730" s="4" t="s">
        <v>77</v>
      </c>
      <c r="N1730" s="4">
        <v>25.24</v>
      </c>
      <c r="O1730" s="4">
        <v>24.76</v>
      </c>
      <c r="P1730" s="4" t="s">
        <v>78</v>
      </c>
      <c r="Q1730" s="77">
        <v>45281.62777777778</v>
      </c>
      <c r="R1730" s="4">
        <v>277.64</v>
      </c>
      <c r="S1730" s="4">
        <v>272.36</v>
      </c>
      <c r="T1730" s="4" t="str">
        <f>VLOOKUP(E1730,zamiana!A:B,2,0)</f>
        <v>ALSTOM (ex. BT) CZL</v>
      </c>
    </row>
    <row r="1731" spans="1:20" x14ac:dyDescent="0.3">
      <c r="A1731" s="4" t="s">
        <v>7053</v>
      </c>
      <c r="B1731" s="76">
        <v>45182</v>
      </c>
      <c r="C1731" s="76">
        <v>45182</v>
      </c>
      <c r="D1731" s="76">
        <v>45243</v>
      </c>
      <c r="E1731" s="4" t="s">
        <v>951</v>
      </c>
      <c r="F1731" s="4" t="s">
        <v>952</v>
      </c>
      <c r="G1731" s="4" t="s">
        <v>942</v>
      </c>
      <c r="H1731" s="4" t="s">
        <v>951</v>
      </c>
      <c r="I1731" s="4" t="s">
        <v>1558</v>
      </c>
      <c r="J1731" s="4" t="s">
        <v>1559</v>
      </c>
      <c r="K1731" s="4" t="s">
        <v>955</v>
      </c>
      <c r="L1731" s="4">
        <v>11</v>
      </c>
      <c r="M1731" s="4" t="s">
        <v>77</v>
      </c>
      <c r="N1731" s="4">
        <v>25.24</v>
      </c>
      <c r="O1731" s="4">
        <v>24.76</v>
      </c>
      <c r="P1731" s="4" t="s">
        <v>78</v>
      </c>
      <c r="Q1731" s="77">
        <v>45281.62777777778</v>
      </c>
      <c r="R1731" s="4">
        <v>277.64</v>
      </c>
      <c r="S1731" s="4">
        <v>272.36</v>
      </c>
      <c r="T1731" s="4" t="str">
        <f>VLOOKUP(E1731,zamiana!A:B,2,0)</f>
        <v>ALSTOM (ex. BT) CZL</v>
      </c>
    </row>
    <row r="1732" spans="1:20" x14ac:dyDescent="0.3">
      <c r="A1732" s="4" t="s">
        <v>7053</v>
      </c>
      <c r="B1732" s="76">
        <v>45182</v>
      </c>
      <c r="C1732" s="76">
        <v>45182</v>
      </c>
      <c r="D1732" s="76">
        <v>45243</v>
      </c>
      <c r="E1732" s="4" t="s">
        <v>951</v>
      </c>
      <c r="F1732" s="4" t="s">
        <v>952</v>
      </c>
      <c r="G1732" s="4" t="s">
        <v>942</v>
      </c>
      <c r="H1732" s="4" t="s">
        <v>951</v>
      </c>
      <c r="I1732" s="4" t="s">
        <v>1558</v>
      </c>
      <c r="J1732" s="4" t="s">
        <v>1559</v>
      </c>
      <c r="K1732" s="4" t="s">
        <v>955</v>
      </c>
      <c r="L1732" s="4">
        <v>11</v>
      </c>
      <c r="M1732" s="4" t="s">
        <v>77</v>
      </c>
      <c r="N1732" s="4">
        <v>25.24</v>
      </c>
      <c r="O1732" s="4">
        <v>24.76</v>
      </c>
      <c r="P1732" s="4" t="s">
        <v>78</v>
      </c>
      <c r="Q1732" s="77">
        <v>45281.62777777778</v>
      </c>
      <c r="R1732" s="4">
        <v>277.64</v>
      </c>
      <c r="S1732" s="4">
        <v>272.36</v>
      </c>
      <c r="T1732" s="4" t="str">
        <f>VLOOKUP(E1732,zamiana!A:B,2,0)</f>
        <v>ALSTOM (ex. BT) CZL</v>
      </c>
    </row>
    <row r="1733" spans="1:20" x14ac:dyDescent="0.3">
      <c r="A1733" s="4" t="s">
        <v>7053</v>
      </c>
      <c r="B1733" s="76">
        <v>45182</v>
      </c>
      <c r="C1733" s="76">
        <v>45182</v>
      </c>
      <c r="D1733" s="76">
        <v>45243</v>
      </c>
      <c r="E1733" s="4" t="s">
        <v>951</v>
      </c>
      <c r="F1733" s="4" t="s">
        <v>952</v>
      </c>
      <c r="G1733" s="4" t="s">
        <v>942</v>
      </c>
      <c r="H1733" s="4" t="s">
        <v>951</v>
      </c>
      <c r="I1733" s="4" t="s">
        <v>1558</v>
      </c>
      <c r="J1733" s="4" t="s">
        <v>1559</v>
      </c>
      <c r="K1733" s="4" t="s">
        <v>955</v>
      </c>
      <c r="L1733" s="4">
        <v>11</v>
      </c>
      <c r="M1733" s="4" t="s">
        <v>77</v>
      </c>
      <c r="N1733" s="4">
        <v>25.24</v>
      </c>
      <c r="O1733" s="4">
        <v>24.76</v>
      </c>
      <c r="P1733" s="4" t="s">
        <v>78</v>
      </c>
      <c r="Q1733" s="77">
        <v>45281.62777777778</v>
      </c>
      <c r="R1733" s="4">
        <v>277.64</v>
      </c>
      <c r="S1733" s="4">
        <v>272.36</v>
      </c>
      <c r="T1733" s="4" t="str">
        <f>VLOOKUP(E1733,zamiana!A:B,2,0)</f>
        <v>ALSTOM (ex. BT) CZL</v>
      </c>
    </row>
    <row r="1734" spans="1:20" x14ac:dyDescent="0.3">
      <c r="A1734" s="4" t="s">
        <v>7053</v>
      </c>
      <c r="B1734" s="76">
        <v>45182</v>
      </c>
      <c r="C1734" s="76">
        <v>45182</v>
      </c>
      <c r="D1734" s="76">
        <v>45243</v>
      </c>
      <c r="E1734" s="4" t="s">
        <v>951</v>
      </c>
      <c r="F1734" s="4" t="s">
        <v>952</v>
      </c>
      <c r="G1734" s="4" t="s">
        <v>942</v>
      </c>
      <c r="H1734" s="4" t="s">
        <v>951</v>
      </c>
      <c r="I1734" s="4" t="s">
        <v>1558</v>
      </c>
      <c r="J1734" s="4" t="s">
        <v>1559</v>
      </c>
      <c r="K1734" s="4" t="s">
        <v>955</v>
      </c>
      <c r="L1734" s="4">
        <v>11</v>
      </c>
      <c r="M1734" s="4" t="s">
        <v>77</v>
      </c>
      <c r="N1734" s="4">
        <v>25.24</v>
      </c>
      <c r="O1734" s="4">
        <v>24.76</v>
      </c>
      <c r="P1734" s="4" t="s">
        <v>78</v>
      </c>
      <c r="Q1734" s="77">
        <v>45281.62777777778</v>
      </c>
      <c r="R1734" s="4">
        <v>277.64</v>
      </c>
      <c r="S1734" s="4">
        <v>272.36</v>
      </c>
      <c r="T1734" s="4" t="str">
        <f>VLOOKUP(E1734,zamiana!A:B,2,0)</f>
        <v>ALSTOM (ex. BT) CZL</v>
      </c>
    </row>
    <row r="1735" spans="1:20" x14ac:dyDescent="0.3">
      <c r="A1735" s="4" t="s">
        <v>7053</v>
      </c>
      <c r="B1735" s="76">
        <v>45182</v>
      </c>
      <c r="C1735" s="76">
        <v>45182</v>
      </c>
      <c r="D1735" s="76">
        <v>45243</v>
      </c>
      <c r="E1735" s="4" t="s">
        <v>951</v>
      </c>
      <c r="F1735" s="4" t="s">
        <v>952</v>
      </c>
      <c r="G1735" s="4" t="s">
        <v>942</v>
      </c>
      <c r="H1735" s="4" t="s">
        <v>951</v>
      </c>
      <c r="I1735" s="4" t="s">
        <v>1558</v>
      </c>
      <c r="J1735" s="4" t="s">
        <v>1559</v>
      </c>
      <c r="K1735" s="4" t="s">
        <v>955</v>
      </c>
      <c r="L1735" s="4">
        <v>11</v>
      </c>
      <c r="M1735" s="4" t="s">
        <v>77</v>
      </c>
      <c r="N1735" s="4">
        <v>25.24</v>
      </c>
      <c r="O1735" s="4">
        <v>24.76</v>
      </c>
      <c r="P1735" s="4" t="s">
        <v>78</v>
      </c>
      <c r="Q1735" s="77">
        <v>45281.62777777778</v>
      </c>
      <c r="R1735" s="4">
        <v>277.64</v>
      </c>
      <c r="S1735" s="4">
        <v>272.36</v>
      </c>
      <c r="T1735" s="4" t="str">
        <f>VLOOKUP(E1735,zamiana!A:B,2,0)</f>
        <v>ALSTOM (ex. BT) CZL</v>
      </c>
    </row>
    <row r="1736" spans="1:20" x14ac:dyDescent="0.3">
      <c r="A1736" s="4" t="s">
        <v>7053</v>
      </c>
      <c r="B1736" s="76">
        <v>45182</v>
      </c>
      <c r="C1736" s="76">
        <v>45182</v>
      </c>
      <c r="D1736" s="76">
        <v>45243</v>
      </c>
      <c r="E1736" s="4" t="s">
        <v>951</v>
      </c>
      <c r="F1736" s="4" t="s">
        <v>952</v>
      </c>
      <c r="G1736" s="4" t="s">
        <v>942</v>
      </c>
      <c r="H1736" s="4" t="s">
        <v>951</v>
      </c>
      <c r="I1736" s="4" t="s">
        <v>1403</v>
      </c>
      <c r="J1736" s="4" t="s">
        <v>1404</v>
      </c>
      <c r="K1736" s="4" t="s">
        <v>955</v>
      </c>
      <c r="L1736" s="4">
        <v>11</v>
      </c>
      <c r="M1736" s="4" t="s">
        <v>77</v>
      </c>
      <c r="N1736" s="4">
        <v>18.73</v>
      </c>
      <c r="O1736" s="4">
        <v>16.260000000000002</v>
      </c>
      <c r="P1736" s="4" t="s">
        <v>78</v>
      </c>
      <c r="Q1736" s="77">
        <v>45281.645138888889</v>
      </c>
      <c r="R1736" s="4">
        <v>206.03</v>
      </c>
      <c r="S1736" s="4">
        <v>178.86</v>
      </c>
      <c r="T1736" s="4" t="str">
        <f>VLOOKUP(E1736,zamiana!A:B,2,0)</f>
        <v>ALSTOM (ex. BT) CZL</v>
      </c>
    </row>
    <row r="1737" spans="1:20" x14ac:dyDescent="0.3">
      <c r="A1737" s="4" t="s">
        <v>7053</v>
      </c>
      <c r="B1737" s="76">
        <v>45182</v>
      </c>
      <c r="C1737" s="76">
        <v>45182</v>
      </c>
      <c r="D1737" s="76">
        <v>45243</v>
      </c>
      <c r="E1737" s="4" t="s">
        <v>951</v>
      </c>
      <c r="F1737" s="4" t="s">
        <v>952</v>
      </c>
      <c r="G1737" s="4" t="s">
        <v>942</v>
      </c>
      <c r="H1737" s="4" t="s">
        <v>951</v>
      </c>
      <c r="I1737" s="4" t="s">
        <v>1403</v>
      </c>
      <c r="J1737" s="4" t="s">
        <v>1404</v>
      </c>
      <c r="K1737" s="4" t="s">
        <v>955</v>
      </c>
      <c r="L1737" s="4">
        <v>11</v>
      </c>
      <c r="M1737" s="4" t="s">
        <v>77</v>
      </c>
      <c r="N1737" s="4">
        <v>18.73</v>
      </c>
      <c r="O1737" s="4">
        <v>16.260000000000002</v>
      </c>
      <c r="P1737" s="4" t="s">
        <v>78</v>
      </c>
      <c r="Q1737" s="77">
        <v>45281.645138888889</v>
      </c>
      <c r="R1737" s="4">
        <v>206.03</v>
      </c>
      <c r="S1737" s="4">
        <v>178.86</v>
      </c>
      <c r="T1737" s="4" t="str">
        <f>VLOOKUP(E1737,zamiana!A:B,2,0)</f>
        <v>ALSTOM (ex. BT) CZL</v>
      </c>
    </row>
    <row r="1738" spans="1:20" x14ac:dyDescent="0.3">
      <c r="A1738" s="4" t="s">
        <v>7053</v>
      </c>
      <c r="B1738" s="76">
        <v>45182</v>
      </c>
      <c r="C1738" s="76">
        <v>45182</v>
      </c>
      <c r="D1738" s="76">
        <v>45243</v>
      </c>
      <c r="E1738" s="4" t="s">
        <v>951</v>
      </c>
      <c r="F1738" s="4" t="s">
        <v>952</v>
      </c>
      <c r="G1738" s="4" t="s">
        <v>942</v>
      </c>
      <c r="H1738" s="4" t="s">
        <v>951</v>
      </c>
      <c r="I1738" s="4" t="s">
        <v>1403</v>
      </c>
      <c r="J1738" s="4" t="s">
        <v>1404</v>
      </c>
      <c r="K1738" s="4" t="s">
        <v>955</v>
      </c>
      <c r="L1738" s="4">
        <v>11</v>
      </c>
      <c r="M1738" s="4" t="s">
        <v>77</v>
      </c>
      <c r="N1738" s="4">
        <v>18.73</v>
      </c>
      <c r="O1738" s="4">
        <v>16.260000000000002</v>
      </c>
      <c r="P1738" s="4" t="s">
        <v>78</v>
      </c>
      <c r="Q1738" s="77">
        <v>45281.645138888889</v>
      </c>
      <c r="R1738" s="4">
        <v>206.03</v>
      </c>
      <c r="S1738" s="4">
        <v>178.86</v>
      </c>
      <c r="T1738" s="4" t="str">
        <f>VLOOKUP(E1738,zamiana!A:B,2,0)</f>
        <v>ALSTOM (ex. BT) CZL</v>
      </c>
    </row>
    <row r="1739" spans="1:20" x14ac:dyDescent="0.3">
      <c r="A1739" s="4" t="s">
        <v>7053</v>
      </c>
      <c r="B1739" s="76">
        <v>45182</v>
      </c>
      <c r="C1739" s="76">
        <v>45182</v>
      </c>
      <c r="D1739" s="76">
        <v>45243</v>
      </c>
      <c r="E1739" s="4" t="s">
        <v>951</v>
      </c>
      <c r="F1739" s="4" t="s">
        <v>952</v>
      </c>
      <c r="G1739" s="4" t="s">
        <v>942</v>
      </c>
      <c r="H1739" s="4" t="s">
        <v>951</v>
      </c>
      <c r="I1739" s="4" t="s">
        <v>1403</v>
      </c>
      <c r="J1739" s="4" t="s">
        <v>1404</v>
      </c>
      <c r="K1739" s="4" t="s">
        <v>955</v>
      </c>
      <c r="L1739" s="4">
        <v>11</v>
      </c>
      <c r="M1739" s="4" t="s">
        <v>77</v>
      </c>
      <c r="N1739" s="4">
        <v>18.73</v>
      </c>
      <c r="O1739" s="4">
        <v>16.260000000000002</v>
      </c>
      <c r="P1739" s="4" t="s">
        <v>78</v>
      </c>
      <c r="Q1739" s="77">
        <v>45281.645138888889</v>
      </c>
      <c r="R1739" s="4">
        <v>206.03</v>
      </c>
      <c r="S1739" s="4">
        <v>178.86</v>
      </c>
      <c r="T1739" s="4" t="str">
        <f>VLOOKUP(E1739,zamiana!A:B,2,0)</f>
        <v>ALSTOM (ex. BT) CZL</v>
      </c>
    </row>
    <row r="1740" spans="1:20" x14ac:dyDescent="0.3">
      <c r="A1740" s="4" t="s">
        <v>7053</v>
      </c>
      <c r="B1740" s="76">
        <v>45182</v>
      </c>
      <c r="C1740" s="76">
        <v>45182</v>
      </c>
      <c r="D1740" s="76">
        <v>45243</v>
      </c>
      <c r="E1740" s="4" t="s">
        <v>951</v>
      </c>
      <c r="F1740" s="4" t="s">
        <v>952</v>
      </c>
      <c r="G1740" s="4" t="s">
        <v>942</v>
      </c>
      <c r="H1740" s="4" t="s">
        <v>951</v>
      </c>
      <c r="I1740" s="4" t="s">
        <v>1403</v>
      </c>
      <c r="J1740" s="4" t="s">
        <v>1404</v>
      </c>
      <c r="K1740" s="4" t="s">
        <v>955</v>
      </c>
      <c r="L1740" s="4">
        <v>11</v>
      </c>
      <c r="M1740" s="4" t="s">
        <v>77</v>
      </c>
      <c r="N1740" s="4">
        <v>18.73</v>
      </c>
      <c r="O1740" s="4">
        <v>16.260000000000002</v>
      </c>
      <c r="P1740" s="4" t="s">
        <v>78</v>
      </c>
      <c r="Q1740" s="77">
        <v>45281.645138888889</v>
      </c>
      <c r="R1740" s="4">
        <v>206.03</v>
      </c>
      <c r="S1740" s="4">
        <v>178.86</v>
      </c>
      <c r="T1740" s="4" t="str">
        <f>VLOOKUP(E1740,zamiana!A:B,2,0)</f>
        <v>ALSTOM (ex. BT) CZL</v>
      </c>
    </row>
    <row r="1741" spans="1:20" x14ac:dyDescent="0.3">
      <c r="A1741" s="4" t="s">
        <v>7053</v>
      </c>
      <c r="B1741" s="76">
        <v>45182</v>
      </c>
      <c r="C1741" s="76">
        <v>45182</v>
      </c>
      <c r="D1741" s="76">
        <v>45243</v>
      </c>
      <c r="E1741" s="4" t="s">
        <v>951</v>
      </c>
      <c r="F1741" s="4" t="s">
        <v>952</v>
      </c>
      <c r="G1741" s="4" t="s">
        <v>942</v>
      </c>
      <c r="H1741" s="4" t="s">
        <v>951</v>
      </c>
      <c r="I1741" s="4" t="s">
        <v>1403</v>
      </c>
      <c r="J1741" s="4" t="s">
        <v>1404</v>
      </c>
      <c r="K1741" s="4" t="s">
        <v>955</v>
      </c>
      <c r="L1741" s="4">
        <v>11</v>
      </c>
      <c r="M1741" s="4" t="s">
        <v>77</v>
      </c>
      <c r="N1741" s="4">
        <v>18.73</v>
      </c>
      <c r="O1741" s="4">
        <v>16.260000000000002</v>
      </c>
      <c r="P1741" s="4" t="s">
        <v>78</v>
      </c>
      <c r="Q1741" s="77">
        <v>45281.645138888889</v>
      </c>
      <c r="R1741" s="4">
        <v>206.03</v>
      </c>
      <c r="S1741" s="4">
        <v>178.86</v>
      </c>
      <c r="T1741" s="4" t="str">
        <f>VLOOKUP(E1741,zamiana!A:B,2,0)</f>
        <v>ALSTOM (ex. BT) CZL</v>
      </c>
    </row>
    <row r="1742" spans="1:20" x14ac:dyDescent="0.3">
      <c r="A1742" s="4" t="s">
        <v>7053</v>
      </c>
      <c r="B1742" s="76">
        <v>45182</v>
      </c>
      <c r="C1742" s="76">
        <v>45182</v>
      </c>
      <c r="D1742" s="76">
        <v>45243</v>
      </c>
      <c r="E1742" s="4" t="s">
        <v>951</v>
      </c>
      <c r="F1742" s="4" t="s">
        <v>952</v>
      </c>
      <c r="G1742" s="4" t="s">
        <v>942</v>
      </c>
      <c r="H1742" s="4" t="s">
        <v>951</v>
      </c>
      <c r="I1742" s="4" t="s">
        <v>1600</v>
      </c>
      <c r="J1742" s="4" t="s">
        <v>1601</v>
      </c>
      <c r="K1742" s="4" t="s">
        <v>955</v>
      </c>
      <c r="L1742" s="4">
        <v>2</v>
      </c>
      <c r="M1742" s="4" t="s">
        <v>77</v>
      </c>
      <c r="N1742" s="4">
        <v>88.43</v>
      </c>
      <c r="O1742" s="4">
        <v>41.22</v>
      </c>
      <c r="P1742" s="4" t="s">
        <v>78</v>
      </c>
      <c r="Q1742" s="77">
        <v>45281.630555555559</v>
      </c>
      <c r="R1742" s="4">
        <v>176.86</v>
      </c>
      <c r="S1742" s="4">
        <v>82.44</v>
      </c>
      <c r="T1742" s="4" t="str">
        <f>VLOOKUP(E1742,zamiana!A:B,2,0)</f>
        <v>ALSTOM (ex. BT) CZL</v>
      </c>
    </row>
    <row r="1743" spans="1:20" x14ac:dyDescent="0.3">
      <c r="A1743" s="4" t="s">
        <v>7053</v>
      </c>
      <c r="B1743" s="76">
        <v>45182</v>
      </c>
      <c r="C1743" s="76">
        <v>45182</v>
      </c>
      <c r="D1743" s="76">
        <v>45243</v>
      </c>
      <c r="E1743" s="4" t="s">
        <v>951</v>
      </c>
      <c r="F1743" s="4" t="s">
        <v>952</v>
      </c>
      <c r="G1743" s="4" t="s">
        <v>942</v>
      </c>
      <c r="H1743" s="4" t="s">
        <v>951</v>
      </c>
      <c r="I1743" s="4" t="s">
        <v>3731</v>
      </c>
      <c r="J1743" s="4" t="s">
        <v>3732</v>
      </c>
      <c r="K1743" s="4" t="s">
        <v>955</v>
      </c>
      <c r="L1743" s="4">
        <v>1</v>
      </c>
      <c r="M1743" s="4" t="s">
        <v>77</v>
      </c>
      <c r="N1743" s="4">
        <v>15.03</v>
      </c>
      <c r="O1743" s="4">
        <v>11</v>
      </c>
      <c r="P1743" s="4" t="s">
        <v>78</v>
      </c>
      <c r="Q1743" s="77">
        <v>45281.62777777778</v>
      </c>
      <c r="R1743" s="4">
        <v>15.03</v>
      </c>
      <c r="S1743" s="4">
        <v>11</v>
      </c>
      <c r="T1743" s="4" t="str">
        <f>VLOOKUP(E1743,zamiana!A:B,2,0)</f>
        <v>ALSTOM (ex. BT) CZL</v>
      </c>
    </row>
    <row r="1744" spans="1:20" x14ac:dyDescent="0.3">
      <c r="A1744" s="4" t="s">
        <v>7053</v>
      </c>
      <c r="B1744" s="76">
        <v>45182</v>
      </c>
      <c r="C1744" s="76">
        <v>45182</v>
      </c>
      <c r="D1744" s="76">
        <v>45243</v>
      </c>
      <c r="E1744" s="4" t="s">
        <v>951</v>
      </c>
      <c r="F1744" s="4" t="s">
        <v>952</v>
      </c>
      <c r="G1744" s="4" t="s">
        <v>942</v>
      </c>
      <c r="H1744" s="4" t="s">
        <v>951</v>
      </c>
      <c r="I1744" s="4" t="s">
        <v>3731</v>
      </c>
      <c r="J1744" s="4" t="s">
        <v>3732</v>
      </c>
      <c r="K1744" s="4" t="s">
        <v>955</v>
      </c>
      <c r="L1744" s="4">
        <v>2</v>
      </c>
      <c r="M1744" s="4" t="s">
        <v>77</v>
      </c>
      <c r="N1744" s="4">
        <v>15.03</v>
      </c>
      <c r="O1744" s="4">
        <v>11</v>
      </c>
      <c r="P1744" s="4" t="s">
        <v>78</v>
      </c>
      <c r="Q1744" s="77">
        <v>45281.62777777778</v>
      </c>
      <c r="R1744" s="4">
        <v>30.06</v>
      </c>
      <c r="S1744" s="4">
        <v>22</v>
      </c>
      <c r="T1744" s="4" t="str">
        <f>VLOOKUP(E1744,zamiana!A:B,2,0)</f>
        <v>ALSTOM (ex. BT) CZL</v>
      </c>
    </row>
    <row r="1745" spans="1:20" x14ac:dyDescent="0.3">
      <c r="A1745" s="4" t="s">
        <v>7053</v>
      </c>
      <c r="B1745" s="76">
        <v>45182</v>
      </c>
      <c r="C1745" s="76">
        <v>45182</v>
      </c>
      <c r="D1745" s="76">
        <v>45243</v>
      </c>
      <c r="E1745" s="4" t="s">
        <v>951</v>
      </c>
      <c r="F1745" s="4" t="s">
        <v>952</v>
      </c>
      <c r="G1745" s="4" t="s">
        <v>942</v>
      </c>
      <c r="H1745" s="4" t="s">
        <v>951</v>
      </c>
      <c r="I1745" s="4" t="s">
        <v>3731</v>
      </c>
      <c r="J1745" s="4" t="s">
        <v>3732</v>
      </c>
      <c r="K1745" s="4" t="s">
        <v>955</v>
      </c>
      <c r="L1745" s="4">
        <v>2</v>
      </c>
      <c r="M1745" s="4" t="s">
        <v>77</v>
      </c>
      <c r="N1745" s="4">
        <v>15.03</v>
      </c>
      <c r="O1745" s="4">
        <v>11</v>
      </c>
      <c r="P1745" s="4" t="s">
        <v>78</v>
      </c>
      <c r="Q1745" s="77">
        <v>45281.62777777778</v>
      </c>
      <c r="R1745" s="4">
        <v>30.06</v>
      </c>
      <c r="S1745" s="4">
        <v>22</v>
      </c>
      <c r="T1745" s="4" t="str">
        <f>VLOOKUP(E1745,zamiana!A:B,2,0)</f>
        <v>ALSTOM (ex. BT) CZL</v>
      </c>
    </row>
    <row r="1746" spans="1:20" x14ac:dyDescent="0.3">
      <c r="A1746" s="4" t="s">
        <v>7053</v>
      </c>
      <c r="B1746" s="76">
        <v>45182</v>
      </c>
      <c r="C1746" s="76">
        <v>45182</v>
      </c>
      <c r="D1746" s="76">
        <v>45243</v>
      </c>
      <c r="E1746" s="4" t="s">
        <v>951</v>
      </c>
      <c r="F1746" s="4" t="s">
        <v>952</v>
      </c>
      <c r="G1746" s="4" t="s">
        <v>942</v>
      </c>
      <c r="H1746" s="4" t="s">
        <v>951</v>
      </c>
      <c r="I1746" s="4" t="s">
        <v>3731</v>
      </c>
      <c r="J1746" s="4" t="s">
        <v>3732</v>
      </c>
      <c r="K1746" s="4" t="s">
        <v>955</v>
      </c>
      <c r="L1746" s="4">
        <v>2</v>
      </c>
      <c r="M1746" s="4" t="s">
        <v>77</v>
      </c>
      <c r="N1746" s="4">
        <v>15.03</v>
      </c>
      <c r="O1746" s="4">
        <v>11</v>
      </c>
      <c r="P1746" s="4" t="s">
        <v>78</v>
      </c>
      <c r="Q1746" s="77">
        <v>45281.62777777778</v>
      </c>
      <c r="R1746" s="4">
        <v>30.06</v>
      </c>
      <c r="S1746" s="4">
        <v>22</v>
      </c>
      <c r="T1746" s="4" t="str">
        <f>VLOOKUP(E1746,zamiana!A:B,2,0)</f>
        <v>ALSTOM (ex. BT) CZL</v>
      </c>
    </row>
    <row r="1747" spans="1:20" x14ac:dyDescent="0.3">
      <c r="A1747" s="4" t="s">
        <v>7053</v>
      </c>
      <c r="B1747" s="76">
        <v>45182</v>
      </c>
      <c r="C1747" s="76">
        <v>45182</v>
      </c>
      <c r="D1747" s="76">
        <v>45243</v>
      </c>
      <c r="E1747" s="4" t="s">
        <v>951</v>
      </c>
      <c r="F1747" s="4" t="s">
        <v>952</v>
      </c>
      <c r="G1747" s="4" t="s">
        <v>942</v>
      </c>
      <c r="H1747" s="4" t="s">
        <v>951</v>
      </c>
      <c r="I1747" s="4" t="s">
        <v>3731</v>
      </c>
      <c r="J1747" s="4" t="s">
        <v>3732</v>
      </c>
      <c r="K1747" s="4" t="s">
        <v>955</v>
      </c>
      <c r="L1747" s="4">
        <v>2</v>
      </c>
      <c r="M1747" s="4" t="s">
        <v>77</v>
      </c>
      <c r="N1747" s="4">
        <v>15.03</v>
      </c>
      <c r="O1747" s="4">
        <v>11</v>
      </c>
      <c r="P1747" s="4" t="s">
        <v>78</v>
      </c>
      <c r="Q1747" s="77">
        <v>45281.62777777778</v>
      </c>
      <c r="R1747" s="4">
        <v>30.06</v>
      </c>
      <c r="S1747" s="4">
        <v>22</v>
      </c>
      <c r="T1747" s="4" t="str">
        <f>VLOOKUP(E1747,zamiana!A:B,2,0)</f>
        <v>ALSTOM (ex. BT) CZL</v>
      </c>
    </row>
    <row r="1748" spans="1:20" x14ac:dyDescent="0.3">
      <c r="A1748" s="4" t="s">
        <v>7053</v>
      </c>
      <c r="B1748" s="76">
        <v>45182</v>
      </c>
      <c r="C1748" s="76">
        <v>45182</v>
      </c>
      <c r="D1748" s="76">
        <v>45243</v>
      </c>
      <c r="E1748" s="4" t="s">
        <v>951</v>
      </c>
      <c r="F1748" s="4" t="s">
        <v>952</v>
      </c>
      <c r="G1748" s="4" t="s">
        <v>942</v>
      </c>
      <c r="H1748" s="4" t="s">
        <v>951</v>
      </c>
      <c r="I1748" s="4" t="s">
        <v>1321</v>
      </c>
      <c r="J1748" s="4" t="s">
        <v>1322</v>
      </c>
      <c r="K1748" s="4" t="s">
        <v>955</v>
      </c>
      <c r="L1748" s="4">
        <v>1</v>
      </c>
      <c r="M1748" s="4" t="s">
        <v>77</v>
      </c>
      <c r="N1748" s="4">
        <v>12.22</v>
      </c>
      <c r="O1748" s="4">
        <v>13.69</v>
      </c>
      <c r="P1748" s="4" t="s">
        <v>78</v>
      </c>
      <c r="Q1748" s="77">
        <v>45281.62777777778</v>
      </c>
      <c r="R1748" s="4">
        <v>12.22</v>
      </c>
      <c r="S1748" s="4">
        <v>13.69</v>
      </c>
      <c r="T1748" s="4" t="str">
        <f>VLOOKUP(E1748,zamiana!A:B,2,0)</f>
        <v>ALSTOM (ex. BT) CZL</v>
      </c>
    </row>
    <row r="1749" spans="1:20" x14ac:dyDescent="0.3">
      <c r="A1749" s="4" t="s">
        <v>7053</v>
      </c>
      <c r="B1749" s="76">
        <v>45182</v>
      </c>
      <c r="C1749" s="76">
        <v>45182</v>
      </c>
      <c r="D1749" s="76">
        <v>45243</v>
      </c>
      <c r="E1749" s="4" t="s">
        <v>951</v>
      </c>
      <c r="F1749" s="4" t="s">
        <v>952</v>
      </c>
      <c r="G1749" s="4" t="s">
        <v>942</v>
      </c>
      <c r="H1749" s="4" t="s">
        <v>951</v>
      </c>
      <c r="I1749" s="4" t="s">
        <v>1321</v>
      </c>
      <c r="J1749" s="4" t="s">
        <v>1322</v>
      </c>
      <c r="K1749" s="4" t="s">
        <v>955</v>
      </c>
      <c r="L1749" s="4">
        <v>1</v>
      </c>
      <c r="M1749" s="4" t="s">
        <v>77</v>
      </c>
      <c r="N1749" s="4">
        <v>12.22</v>
      </c>
      <c r="O1749" s="4">
        <v>13.69</v>
      </c>
      <c r="P1749" s="4" t="s">
        <v>78</v>
      </c>
      <c r="Q1749" s="77">
        <v>45281.62777777778</v>
      </c>
      <c r="R1749" s="4">
        <v>12.22</v>
      </c>
      <c r="S1749" s="4">
        <v>13.69</v>
      </c>
      <c r="T1749" s="4" t="str">
        <f>VLOOKUP(E1749,zamiana!A:B,2,0)</f>
        <v>ALSTOM (ex. BT) CZL</v>
      </c>
    </row>
    <row r="1750" spans="1:20" x14ac:dyDescent="0.3">
      <c r="A1750" s="4" t="s">
        <v>7053</v>
      </c>
      <c r="B1750" s="76">
        <v>45182</v>
      </c>
      <c r="C1750" s="76">
        <v>45182</v>
      </c>
      <c r="D1750" s="76">
        <v>45243</v>
      </c>
      <c r="E1750" s="4" t="s">
        <v>951</v>
      </c>
      <c r="F1750" s="4" t="s">
        <v>952</v>
      </c>
      <c r="G1750" s="4" t="s">
        <v>942</v>
      </c>
      <c r="H1750" s="4" t="s">
        <v>951</v>
      </c>
      <c r="I1750" s="4" t="s">
        <v>1321</v>
      </c>
      <c r="J1750" s="4" t="s">
        <v>1322</v>
      </c>
      <c r="K1750" s="4" t="s">
        <v>955</v>
      </c>
      <c r="L1750" s="4">
        <v>1</v>
      </c>
      <c r="M1750" s="4" t="s">
        <v>77</v>
      </c>
      <c r="N1750" s="4">
        <v>12.22</v>
      </c>
      <c r="O1750" s="4">
        <v>13.69</v>
      </c>
      <c r="P1750" s="4" t="s">
        <v>78</v>
      </c>
      <c r="Q1750" s="77">
        <v>45281.62777777778</v>
      </c>
      <c r="R1750" s="4">
        <v>12.22</v>
      </c>
      <c r="S1750" s="4">
        <v>13.69</v>
      </c>
      <c r="T1750" s="4" t="str">
        <f>VLOOKUP(E1750,zamiana!A:B,2,0)</f>
        <v>ALSTOM (ex. BT) CZL</v>
      </c>
    </row>
    <row r="1751" spans="1:20" x14ac:dyDescent="0.3">
      <c r="A1751" s="4" t="s">
        <v>7053</v>
      </c>
      <c r="B1751" s="76">
        <v>45182</v>
      </c>
      <c r="C1751" s="76">
        <v>45182</v>
      </c>
      <c r="D1751" s="76">
        <v>45243</v>
      </c>
      <c r="E1751" s="4" t="s">
        <v>951</v>
      </c>
      <c r="F1751" s="4" t="s">
        <v>952</v>
      </c>
      <c r="G1751" s="4" t="s">
        <v>942</v>
      </c>
      <c r="H1751" s="4" t="s">
        <v>951</v>
      </c>
      <c r="I1751" s="4" t="s">
        <v>1321</v>
      </c>
      <c r="J1751" s="4" t="s">
        <v>1322</v>
      </c>
      <c r="K1751" s="4" t="s">
        <v>955</v>
      </c>
      <c r="L1751" s="4">
        <v>1</v>
      </c>
      <c r="M1751" s="4" t="s">
        <v>77</v>
      </c>
      <c r="N1751" s="4">
        <v>12.22</v>
      </c>
      <c r="O1751" s="4">
        <v>13.69</v>
      </c>
      <c r="P1751" s="4" t="s">
        <v>78</v>
      </c>
      <c r="Q1751" s="77">
        <v>45281.62777777778</v>
      </c>
      <c r="R1751" s="4">
        <v>12.22</v>
      </c>
      <c r="S1751" s="4">
        <v>13.69</v>
      </c>
      <c r="T1751" s="4" t="str">
        <f>VLOOKUP(E1751,zamiana!A:B,2,0)</f>
        <v>ALSTOM (ex. BT) CZL</v>
      </c>
    </row>
    <row r="1752" spans="1:20" x14ac:dyDescent="0.3">
      <c r="A1752" s="4" t="s">
        <v>7053</v>
      </c>
      <c r="B1752" s="76">
        <v>45182</v>
      </c>
      <c r="C1752" s="76">
        <v>45182</v>
      </c>
      <c r="D1752" s="76">
        <v>45243</v>
      </c>
      <c r="E1752" s="4" t="s">
        <v>951</v>
      </c>
      <c r="F1752" s="4" t="s">
        <v>952</v>
      </c>
      <c r="G1752" s="4" t="s">
        <v>942</v>
      </c>
      <c r="H1752" s="4" t="s">
        <v>951</v>
      </c>
      <c r="I1752" s="4" t="s">
        <v>1321</v>
      </c>
      <c r="J1752" s="4" t="s">
        <v>1322</v>
      </c>
      <c r="K1752" s="4" t="s">
        <v>955</v>
      </c>
      <c r="L1752" s="4">
        <v>1</v>
      </c>
      <c r="M1752" s="4" t="s">
        <v>77</v>
      </c>
      <c r="N1752" s="4">
        <v>12.22</v>
      </c>
      <c r="O1752" s="4">
        <v>13.69</v>
      </c>
      <c r="P1752" s="4" t="s">
        <v>78</v>
      </c>
      <c r="Q1752" s="77">
        <v>45281.62777777778</v>
      </c>
      <c r="R1752" s="4">
        <v>12.22</v>
      </c>
      <c r="S1752" s="4">
        <v>13.69</v>
      </c>
      <c r="T1752" s="4" t="str">
        <f>VLOOKUP(E1752,zamiana!A:B,2,0)</f>
        <v>ALSTOM (ex. BT) CZL</v>
      </c>
    </row>
    <row r="1753" spans="1:20" x14ac:dyDescent="0.3">
      <c r="A1753" s="4" t="s">
        <v>7053</v>
      </c>
      <c r="B1753" s="76">
        <v>45182</v>
      </c>
      <c r="C1753" s="76">
        <v>45182</v>
      </c>
      <c r="D1753" s="76">
        <v>45243</v>
      </c>
      <c r="E1753" s="4" t="s">
        <v>951</v>
      </c>
      <c r="F1753" s="4" t="s">
        <v>952</v>
      </c>
      <c r="G1753" s="4" t="s">
        <v>942</v>
      </c>
      <c r="H1753" s="4" t="s">
        <v>951</v>
      </c>
      <c r="I1753" s="4" t="s">
        <v>1321</v>
      </c>
      <c r="J1753" s="4" t="s">
        <v>1322</v>
      </c>
      <c r="K1753" s="4" t="s">
        <v>955</v>
      </c>
      <c r="L1753" s="4">
        <v>1</v>
      </c>
      <c r="M1753" s="4" t="s">
        <v>77</v>
      </c>
      <c r="N1753" s="4">
        <v>12.22</v>
      </c>
      <c r="O1753" s="4">
        <v>13.69</v>
      </c>
      <c r="P1753" s="4" t="s">
        <v>78</v>
      </c>
      <c r="Q1753" s="77">
        <v>45281.62777777778</v>
      </c>
      <c r="R1753" s="4">
        <v>12.22</v>
      </c>
      <c r="S1753" s="4">
        <v>13.69</v>
      </c>
      <c r="T1753" s="4" t="str">
        <f>VLOOKUP(E1753,zamiana!A:B,2,0)</f>
        <v>ALSTOM (ex. BT) CZL</v>
      </c>
    </row>
    <row r="1754" spans="1:20" x14ac:dyDescent="0.3">
      <c r="A1754" s="4" t="s">
        <v>7053</v>
      </c>
      <c r="B1754" s="76">
        <v>45182</v>
      </c>
      <c r="C1754" s="76">
        <v>45182</v>
      </c>
      <c r="D1754" s="76">
        <v>45243</v>
      </c>
      <c r="E1754" s="4" t="s">
        <v>951</v>
      </c>
      <c r="F1754" s="4" t="s">
        <v>952</v>
      </c>
      <c r="G1754" s="4" t="s">
        <v>942</v>
      </c>
      <c r="H1754" s="4" t="s">
        <v>951</v>
      </c>
      <c r="I1754" s="4" t="s">
        <v>1321</v>
      </c>
      <c r="J1754" s="4" t="s">
        <v>1322</v>
      </c>
      <c r="K1754" s="4" t="s">
        <v>955</v>
      </c>
      <c r="L1754" s="4">
        <v>1</v>
      </c>
      <c r="M1754" s="4" t="s">
        <v>77</v>
      </c>
      <c r="N1754" s="4">
        <v>12.22</v>
      </c>
      <c r="O1754" s="4">
        <v>13.69</v>
      </c>
      <c r="P1754" s="4" t="s">
        <v>78</v>
      </c>
      <c r="Q1754" s="77">
        <v>45281.62777777778</v>
      </c>
      <c r="R1754" s="4">
        <v>12.22</v>
      </c>
      <c r="S1754" s="4">
        <v>13.69</v>
      </c>
      <c r="T1754" s="4" t="str">
        <f>VLOOKUP(E1754,zamiana!A:B,2,0)</f>
        <v>ALSTOM (ex. BT) CZL</v>
      </c>
    </row>
    <row r="1755" spans="1:20" x14ac:dyDescent="0.3">
      <c r="A1755" s="4" t="s">
        <v>7053</v>
      </c>
      <c r="B1755" s="76">
        <v>45182</v>
      </c>
      <c r="C1755" s="76">
        <v>45182</v>
      </c>
      <c r="D1755" s="76">
        <v>45243</v>
      </c>
      <c r="E1755" s="4" t="s">
        <v>951</v>
      </c>
      <c r="F1755" s="4" t="s">
        <v>952</v>
      </c>
      <c r="G1755" s="4" t="s">
        <v>942</v>
      </c>
      <c r="H1755" s="4" t="s">
        <v>951</v>
      </c>
      <c r="I1755" s="4" t="s">
        <v>1290</v>
      </c>
      <c r="J1755" s="4" t="s">
        <v>1291</v>
      </c>
      <c r="K1755" s="4" t="s">
        <v>955</v>
      </c>
      <c r="L1755" s="4">
        <v>10</v>
      </c>
      <c r="M1755" s="4" t="s">
        <v>77</v>
      </c>
      <c r="N1755" s="4">
        <v>57.61</v>
      </c>
      <c r="O1755" s="4">
        <v>10.67</v>
      </c>
      <c r="P1755" s="4" t="s">
        <v>78</v>
      </c>
      <c r="Q1755" s="77">
        <v>45281.62777777778</v>
      </c>
      <c r="R1755" s="4">
        <v>576.1</v>
      </c>
      <c r="S1755" s="4">
        <v>106.7</v>
      </c>
      <c r="T1755" s="4" t="str">
        <f>VLOOKUP(E1755,zamiana!A:B,2,0)</f>
        <v>ALSTOM (ex. BT) CZL</v>
      </c>
    </row>
    <row r="1756" spans="1:20" x14ac:dyDescent="0.3">
      <c r="A1756" s="4" t="s">
        <v>7053</v>
      </c>
      <c r="B1756" s="76">
        <v>45182</v>
      </c>
      <c r="C1756" s="76">
        <v>45182</v>
      </c>
      <c r="D1756" s="76">
        <v>45243</v>
      </c>
      <c r="E1756" s="4" t="s">
        <v>951</v>
      </c>
      <c r="F1756" s="4" t="s">
        <v>952</v>
      </c>
      <c r="G1756" s="4" t="s">
        <v>942</v>
      </c>
      <c r="H1756" s="4" t="s">
        <v>951</v>
      </c>
      <c r="I1756" s="4" t="s">
        <v>1149</v>
      </c>
      <c r="J1756" s="4" t="s">
        <v>1150</v>
      </c>
      <c r="K1756" s="4" t="s">
        <v>955</v>
      </c>
      <c r="L1756" s="4">
        <v>25</v>
      </c>
      <c r="M1756" s="4" t="s">
        <v>77</v>
      </c>
      <c r="N1756" s="4">
        <v>13.4</v>
      </c>
      <c r="O1756" s="4">
        <v>9.5500000000000007</v>
      </c>
      <c r="P1756" s="4" t="s">
        <v>78</v>
      </c>
      <c r="Q1756" s="77">
        <v>45281.647916666669</v>
      </c>
      <c r="R1756" s="4">
        <v>335</v>
      </c>
      <c r="S1756" s="4">
        <v>238.75</v>
      </c>
      <c r="T1756" s="4" t="str">
        <f>VLOOKUP(E1756,zamiana!A:B,2,0)</f>
        <v>ALSTOM (ex. BT) CZL</v>
      </c>
    </row>
    <row r="1757" spans="1:20" x14ac:dyDescent="0.3">
      <c r="A1757" s="4" t="s">
        <v>7053</v>
      </c>
      <c r="B1757" s="76">
        <v>45182</v>
      </c>
      <c r="C1757" s="76">
        <v>45182</v>
      </c>
      <c r="D1757" s="76">
        <v>45243</v>
      </c>
      <c r="E1757" s="4" t="s">
        <v>951</v>
      </c>
      <c r="F1757" s="4" t="s">
        <v>952</v>
      </c>
      <c r="G1757" s="4" t="s">
        <v>942</v>
      </c>
      <c r="H1757" s="4" t="s">
        <v>951</v>
      </c>
      <c r="I1757" s="4" t="s">
        <v>4074</v>
      </c>
      <c r="J1757" s="4" t="s">
        <v>4075</v>
      </c>
      <c r="K1757" s="4" t="s">
        <v>955</v>
      </c>
      <c r="L1757" s="4">
        <v>2</v>
      </c>
      <c r="M1757" s="4" t="s">
        <v>77</v>
      </c>
      <c r="N1757" s="4">
        <v>9.65</v>
      </c>
      <c r="O1757" s="4">
        <v>9.7100000000000009</v>
      </c>
      <c r="P1757" s="4" t="s">
        <v>78</v>
      </c>
      <c r="Q1757" s="77">
        <v>45281.62777777778</v>
      </c>
      <c r="R1757" s="4">
        <v>19.3</v>
      </c>
      <c r="S1757" s="4">
        <v>19.420000000000002</v>
      </c>
      <c r="T1757" s="4" t="str">
        <f>VLOOKUP(E1757,zamiana!A:B,2,0)</f>
        <v>ALSTOM (ex. BT) CZL</v>
      </c>
    </row>
    <row r="1758" spans="1:20" x14ac:dyDescent="0.3">
      <c r="A1758" s="4" t="s">
        <v>7053</v>
      </c>
      <c r="B1758" s="76">
        <v>45182</v>
      </c>
      <c r="C1758" s="76">
        <v>45182</v>
      </c>
      <c r="D1758" s="76">
        <v>45243</v>
      </c>
      <c r="E1758" s="4" t="s">
        <v>951</v>
      </c>
      <c r="F1758" s="4" t="s">
        <v>952</v>
      </c>
      <c r="G1758" s="4" t="s">
        <v>942</v>
      </c>
      <c r="H1758" s="4" t="s">
        <v>951</v>
      </c>
      <c r="I1758" s="4" t="s">
        <v>1270</v>
      </c>
      <c r="J1758" s="4" t="s">
        <v>1271</v>
      </c>
      <c r="K1758" s="4" t="s">
        <v>955</v>
      </c>
      <c r="L1758" s="4">
        <v>1</v>
      </c>
      <c r="M1758" s="4" t="s">
        <v>77</v>
      </c>
      <c r="N1758" s="4">
        <v>60.7</v>
      </c>
      <c r="O1758" s="4">
        <v>11.07</v>
      </c>
      <c r="P1758" s="4" t="s">
        <v>78</v>
      </c>
      <c r="Q1758" s="77">
        <v>45281.644444444442</v>
      </c>
      <c r="R1758" s="4">
        <v>60.7</v>
      </c>
      <c r="S1758" s="4">
        <v>11.07</v>
      </c>
      <c r="T1758" s="4" t="str">
        <f>VLOOKUP(E1758,zamiana!A:B,2,0)</f>
        <v>ALSTOM (ex. BT) CZL</v>
      </c>
    </row>
    <row r="1759" spans="1:20" x14ac:dyDescent="0.3">
      <c r="A1759" s="4" t="s">
        <v>7053</v>
      </c>
      <c r="B1759" s="76">
        <v>45182</v>
      </c>
      <c r="C1759" s="76">
        <v>45182</v>
      </c>
      <c r="D1759" s="76">
        <v>45243</v>
      </c>
      <c r="E1759" s="4" t="s">
        <v>951</v>
      </c>
      <c r="F1759" s="4" t="s">
        <v>952</v>
      </c>
      <c r="G1759" s="4" t="s">
        <v>942</v>
      </c>
      <c r="H1759" s="4" t="s">
        <v>951</v>
      </c>
      <c r="I1759" s="4" t="s">
        <v>1270</v>
      </c>
      <c r="J1759" s="4" t="s">
        <v>1271</v>
      </c>
      <c r="K1759" s="4" t="s">
        <v>955</v>
      </c>
      <c r="L1759" s="4">
        <v>1</v>
      </c>
      <c r="M1759" s="4" t="s">
        <v>77</v>
      </c>
      <c r="N1759" s="4">
        <v>60.7</v>
      </c>
      <c r="O1759" s="4">
        <v>11.07</v>
      </c>
      <c r="P1759" s="4" t="s">
        <v>78</v>
      </c>
      <c r="Q1759" s="77">
        <v>45281.644444444442</v>
      </c>
      <c r="R1759" s="4">
        <v>60.7</v>
      </c>
      <c r="S1759" s="4">
        <v>11.07</v>
      </c>
      <c r="T1759" s="4" t="str">
        <f>VLOOKUP(E1759,zamiana!A:B,2,0)</f>
        <v>ALSTOM (ex. BT) CZL</v>
      </c>
    </row>
    <row r="1760" spans="1:20" x14ac:dyDescent="0.3">
      <c r="A1760" s="4" t="s">
        <v>7053</v>
      </c>
      <c r="B1760" s="76">
        <v>45182</v>
      </c>
      <c r="C1760" s="76">
        <v>45182</v>
      </c>
      <c r="D1760" s="76">
        <v>45243</v>
      </c>
      <c r="E1760" s="4" t="s">
        <v>951</v>
      </c>
      <c r="F1760" s="4" t="s">
        <v>952</v>
      </c>
      <c r="G1760" s="4" t="s">
        <v>942</v>
      </c>
      <c r="H1760" s="4" t="s">
        <v>951</v>
      </c>
      <c r="I1760" s="4" t="s">
        <v>1117</v>
      </c>
      <c r="J1760" s="4" t="s">
        <v>1118</v>
      </c>
      <c r="K1760" s="4" t="s">
        <v>955</v>
      </c>
      <c r="L1760" s="4">
        <v>4</v>
      </c>
      <c r="M1760" s="4" t="s">
        <v>77</v>
      </c>
      <c r="N1760" s="4">
        <v>7.77</v>
      </c>
      <c r="O1760" s="4">
        <v>8.0500000000000007</v>
      </c>
      <c r="P1760" s="4" t="s">
        <v>78</v>
      </c>
      <c r="Q1760" s="77">
        <v>45281.62777777778</v>
      </c>
      <c r="R1760" s="4">
        <v>31.08</v>
      </c>
      <c r="S1760" s="4">
        <v>32.200000000000003</v>
      </c>
      <c r="T1760" s="4" t="str">
        <f>VLOOKUP(E1760,zamiana!A:B,2,0)</f>
        <v>ALSTOM (ex. BT) CZL</v>
      </c>
    </row>
    <row r="1761" spans="1:20" x14ac:dyDescent="0.3">
      <c r="A1761" s="4" t="s">
        <v>7053</v>
      </c>
      <c r="B1761" s="76">
        <v>45182</v>
      </c>
      <c r="C1761" s="76">
        <v>45182</v>
      </c>
      <c r="D1761" s="76">
        <v>45243</v>
      </c>
      <c r="E1761" s="4" t="s">
        <v>951</v>
      </c>
      <c r="F1761" s="4" t="s">
        <v>952</v>
      </c>
      <c r="G1761" s="4" t="s">
        <v>942</v>
      </c>
      <c r="H1761" s="4" t="s">
        <v>951</v>
      </c>
      <c r="I1761" s="4" t="s">
        <v>1117</v>
      </c>
      <c r="J1761" s="4" t="s">
        <v>1118</v>
      </c>
      <c r="K1761" s="4" t="s">
        <v>955</v>
      </c>
      <c r="L1761" s="4">
        <v>4</v>
      </c>
      <c r="M1761" s="4" t="s">
        <v>77</v>
      </c>
      <c r="N1761" s="4">
        <v>7.77</v>
      </c>
      <c r="O1761" s="4">
        <v>8.0500000000000007</v>
      </c>
      <c r="P1761" s="4" t="s">
        <v>78</v>
      </c>
      <c r="Q1761" s="77">
        <v>45281.62777777778</v>
      </c>
      <c r="R1761" s="4">
        <v>31.08</v>
      </c>
      <c r="S1761" s="4">
        <v>32.200000000000003</v>
      </c>
      <c r="T1761" s="4" t="str">
        <f>VLOOKUP(E1761,zamiana!A:B,2,0)</f>
        <v>ALSTOM (ex. BT) CZL</v>
      </c>
    </row>
    <row r="1762" spans="1:20" x14ac:dyDescent="0.3">
      <c r="A1762" s="4" t="s">
        <v>7053</v>
      </c>
      <c r="B1762" s="76">
        <v>45182</v>
      </c>
      <c r="C1762" s="76">
        <v>45182</v>
      </c>
      <c r="D1762" s="76">
        <v>45243</v>
      </c>
      <c r="E1762" s="4" t="s">
        <v>951</v>
      </c>
      <c r="F1762" s="4" t="s">
        <v>952</v>
      </c>
      <c r="G1762" s="4" t="s">
        <v>942</v>
      </c>
      <c r="H1762" s="4" t="s">
        <v>951</v>
      </c>
      <c r="I1762" s="4" t="s">
        <v>1117</v>
      </c>
      <c r="J1762" s="4" t="s">
        <v>1118</v>
      </c>
      <c r="K1762" s="4" t="s">
        <v>955</v>
      </c>
      <c r="L1762" s="4">
        <v>2</v>
      </c>
      <c r="M1762" s="4" t="s">
        <v>77</v>
      </c>
      <c r="N1762" s="4">
        <v>7.77</v>
      </c>
      <c r="O1762" s="4">
        <v>8.0500000000000007</v>
      </c>
      <c r="P1762" s="4" t="s">
        <v>78</v>
      </c>
      <c r="Q1762" s="77">
        <v>45281.62777777778</v>
      </c>
      <c r="R1762" s="4">
        <v>15.54</v>
      </c>
      <c r="S1762" s="4">
        <v>16.100000000000001</v>
      </c>
      <c r="T1762" s="4" t="str">
        <f>VLOOKUP(E1762,zamiana!A:B,2,0)</f>
        <v>ALSTOM (ex. BT) CZL</v>
      </c>
    </row>
    <row r="1763" spans="1:20" x14ac:dyDescent="0.3">
      <c r="A1763" s="4" t="s">
        <v>7053</v>
      </c>
      <c r="B1763" s="76">
        <v>45182</v>
      </c>
      <c r="C1763" s="76">
        <v>45182</v>
      </c>
      <c r="D1763" s="76">
        <v>45243</v>
      </c>
      <c r="E1763" s="4" t="s">
        <v>951</v>
      </c>
      <c r="F1763" s="4" t="s">
        <v>952</v>
      </c>
      <c r="G1763" s="4" t="s">
        <v>942</v>
      </c>
      <c r="H1763" s="4" t="s">
        <v>951</v>
      </c>
      <c r="I1763" s="4" t="s">
        <v>1117</v>
      </c>
      <c r="J1763" s="4" t="s">
        <v>1118</v>
      </c>
      <c r="K1763" s="4" t="s">
        <v>955</v>
      </c>
      <c r="L1763" s="4">
        <v>2</v>
      </c>
      <c r="M1763" s="4" t="s">
        <v>77</v>
      </c>
      <c r="N1763" s="4">
        <v>7.77</v>
      </c>
      <c r="O1763" s="4">
        <v>8.0500000000000007</v>
      </c>
      <c r="P1763" s="4" t="s">
        <v>78</v>
      </c>
      <c r="Q1763" s="77">
        <v>45281.62777777778</v>
      </c>
      <c r="R1763" s="4">
        <v>15.54</v>
      </c>
      <c r="S1763" s="4">
        <v>16.100000000000001</v>
      </c>
      <c r="T1763" s="4" t="str">
        <f>VLOOKUP(E1763,zamiana!A:B,2,0)</f>
        <v>ALSTOM (ex. BT) CZL</v>
      </c>
    </row>
    <row r="1764" spans="1:20" x14ac:dyDescent="0.3">
      <c r="A1764" s="4" t="s">
        <v>7053</v>
      </c>
      <c r="B1764" s="76">
        <v>45182</v>
      </c>
      <c r="C1764" s="76">
        <v>45182</v>
      </c>
      <c r="D1764" s="76">
        <v>45243</v>
      </c>
      <c r="E1764" s="4" t="s">
        <v>951</v>
      </c>
      <c r="F1764" s="4" t="s">
        <v>952</v>
      </c>
      <c r="G1764" s="4" t="s">
        <v>942</v>
      </c>
      <c r="H1764" s="4" t="s">
        <v>951</v>
      </c>
      <c r="I1764" s="4" t="s">
        <v>1117</v>
      </c>
      <c r="J1764" s="4" t="s">
        <v>1118</v>
      </c>
      <c r="K1764" s="4" t="s">
        <v>955</v>
      </c>
      <c r="L1764" s="4">
        <v>4</v>
      </c>
      <c r="M1764" s="4" t="s">
        <v>77</v>
      </c>
      <c r="N1764" s="4">
        <v>7.77</v>
      </c>
      <c r="O1764" s="4">
        <v>8.0500000000000007</v>
      </c>
      <c r="P1764" s="4" t="s">
        <v>78</v>
      </c>
      <c r="Q1764" s="77">
        <v>45281.62777777778</v>
      </c>
      <c r="R1764" s="4">
        <v>31.08</v>
      </c>
      <c r="S1764" s="4">
        <v>32.200000000000003</v>
      </c>
      <c r="T1764" s="4" t="str">
        <f>VLOOKUP(E1764,zamiana!A:B,2,0)</f>
        <v>ALSTOM (ex. BT) CZL</v>
      </c>
    </row>
    <row r="1765" spans="1:20" x14ac:dyDescent="0.3">
      <c r="A1765" s="4" t="s">
        <v>7053</v>
      </c>
      <c r="B1765" s="76">
        <v>45182</v>
      </c>
      <c r="C1765" s="76">
        <v>45182</v>
      </c>
      <c r="D1765" s="76">
        <v>45243</v>
      </c>
      <c r="E1765" s="4" t="s">
        <v>951</v>
      </c>
      <c r="F1765" s="4" t="s">
        <v>952</v>
      </c>
      <c r="G1765" s="4" t="s">
        <v>942</v>
      </c>
      <c r="H1765" s="4" t="s">
        <v>951</v>
      </c>
      <c r="I1765" s="4" t="s">
        <v>2703</v>
      </c>
      <c r="J1765" s="4" t="s">
        <v>2704</v>
      </c>
      <c r="K1765" s="4" t="s">
        <v>955</v>
      </c>
      <c r="L1765" s="4">
        <v>7</v>
      </c>
      <c r="M1765" s="4" t="s">
        <v>77</v>
      </c>
      <c r="N1765" s="4">
        <v>53.49</v>
      </c>
      <c r="O1765" s="4">
        <v>12.65</v>
      </c>
      <c r="P1765" s="4" t="s">
        <v>78</v>
      </c>
      <c r="Q1765" s="77">
        <v>45281.62777777778</v>
      </c>
      <c r="R1765" s="4">
        <v>374.43</v>
      </c>
      <c r="S1765" s="4">
        <v>88.55</v>
      </c>
      <c r="T1765" s="4" t="str">
        <f>VLOOKUP(E1765,zamiana!A:B,2,0)</f>
        <v>ALSTOM (ex. BT) CZL</v>
      </c>
    </row>
    <row r="1766" spans="1:20" x14ac:dyDescent="0.3">
      <c r="A1766" s="4" t="s">
        <v>7053</v>
      </c>
      <c r="B1766" s="76">
        <v>45182</v>
      </c>
      <c r="C1766" s="76">
        <v>45182</v>
      </c>
      <c r="D1766" s="76">
        <v>45243</v>
      </c>
      <c r="E1766" s="4" t="s">
        <v>951</v>
      </c>
      <c r="F1766" s="4" t="s">
        <v>952</v>
      </c>
      <c r="G1766" s="4" t="s">
        <v>942</v>
      </c>
      <c r="H1766" s="4" t="s">
        <v>951</v>
      </c>
      <c r="I1766" s="4" t="s">
        <v>1256</v>
      </c>
      <c r="J1766" s="4" t="s">
        <v>1257</v>
      </c>
      <c r="K1766" s="4" t="s">
        <v>955</v>
      </c>
      <c r="L1766" s="4">
        <v>9</v>
      </c>
      <c r="M1766" s="4" t="s">
        <v>77</v>
      </c>
      <c r="N1766" s="4">
        <v>12.6</v>
      </c>
      <c r="O1766" s="4">
        <v>12.07</v>
      </c>
      <c r="P1766" s="4" t="s">
        <v>78</v>
      </c>
      <c r="Q1766" s="77">
        <v>45281.62777777778</v>
      </c>
      <c r="R1766" s="4">
        <v>113.4</v>
      </c>
      <c r="S1766" s="4">
        <v>108.63</v>
      </c>
      <c r="T1766" s="4" t="str">
        <f>VLOOKUP(E1766,zamiana!A:B,2,0)</f>
        <v>ALSTOM (ex. BT) CZL</v>
      </c>
    </row>
    <row r="1767" spans="1:20" x14ac:dyDescent="0.3">
      <c r="A1767" s="4" t="s">
        <v>7053</v>
      </c>
      <c r="B1767" s="76">
        <v>45182</v>
      </c>
      <c r="C1767" s="76">
        <v>45182</v>
      </c>
      <c r="D1767" s="76">
        <v>45243</v>
      </c>
      <c r="E1767" s="4" t="s">
        <v>951</v>
      </c>
      <c r="F1767" s="4" t="s">
        <v>952</v>
      </c>
      <c r="G1767" s="4" t="s">
        <v>942</v>
      </c>
      <c r="H1767" s="4" t="s">
        <v>951</v>
      </c>
      <c r="I1767" s="4" t="s">
        <v>1256</v>
      </c>
      <c r="J1767" s="4" t="s">
        <v>1257</v>
      </c>
      <c r="K1767" s="4" t="s">
        <v>955</v>
      </c>
      <c r="L1767" s="4">
        <v>9</v>
      </c>
      <c r="M1767" s="4" t="s">
        <v>77</v>
      </c>
      <c r="N1767" s="4">
        <v>12.6</v>
      </c>
      <c r="O1767" s="4">
        <v>12.07</v>
      </c>
      <c r="P1767" s="4" t="s">
        <v>78</v>
      </c>
      <c r="Q1767" s="77">
        <v>45281.62777777778</v>
      </c>
      <c r="R1767" s="4">
        <v>113.4</v>
      </c>
      <c r="S1767" s="4">
        <v>108.63</v>
      </c>
      <c r="T1767" s="4" t="str">
        <f>VLOOKUP(E1767,zamiana!A:B,2,0)</f>
        <v>ALSTOM (ex. BT) CZL</v>
      </c>
    </row>
    <row r="1768" spans="1:20" x14ac:dyDescent="0.3">
      <c r="A1768" s="4" t="s">
        <v>7053</v>
      </c>
      <c r="B1768" s="76">
        <v>45182</v>
      </c>
      <c r="C1768" s="76">
        <v>45182</v>
      </c>
      <c r="D1768" s="76">
        <v>45243</v>
      </c>
      <c r="E1768" s="4" t="s">
        <v>951</v>
      </c>
      <c r="F1768" s="4" t="s">
        <v>952</v>
      </c>
      <c r="G1768" s="4" t="s">
        <v>942</v>
      </c>
      <c r="H1768" s="4" t="s">
        <v>951</v>
      </c>
      <c r="I1768" s="4" t="s">
        <v>1294</v>
      </c>
      <c r="J1768" s="4" t="s">
        <v>1295</v>
      </c>
      <c r="K1768" s="4" t="s">
        <v>955</v>
      </c>
      <c r="L1768" s="4">
        <v>9</v>
      </c>
      <c r="M1768" s="4" t="s">
        <v>77</v>
      </c>
      <c r="N1768" s="4">
        <v>14.43</v>
      </c>
      <c r="O1768" s="4">
        <v>13.13</v>
      </c>
      <c r="P1768" s="4" t="s">
        <v>78</v>
      </c>
      <c r="Q1768" s="77">
        <v>45281.658333333333</v>
      </c>
      <c r="R1768" s="4">
        <v>129.87</v>
      </c>
      <c r="S1768" s="4">
        <v>118.17</v>
      </c>
      <c r="T1768" s="4" t="str">
        <f>VLOOKUP(E1768,zamiana!A:B,2,0)</f>
        <v>ALSTOM (ex. BT) CZL</v>
      </c>
    </row>
    <row r="1769" spans="1:20" x14ac:dyDescent="0.3">
      <c r="A1769" s="4" t="s">
        <v>7053</v>
      </c>
      <c r="B1769" s="76">
        <v>45182</v>
      </c>
      <c r="C1769" s="76">
        <v>45182</v>
      </c>
      <c r="D1769" s="76">
        <v>45243</v>
      </c>
      <c r="E1769" s="4" t="s">
        <v>951</v>
      </c>
      <c r="F1769" s="4" t="s">
        <v>952</v>
      </c>
      <c r="G1769" s="4" t="s">
        <v>942</v>
      </c>
      <c r="H1769" s="4" t="s">
        <v>951</v>
      </c>
      <c r="I1769" s="4" t="s">
        <v>1294</v>
      </c>
      <c r="J1769" s="4" t="s">
        <v>1295</v>
      </c>
      <c r="K1769" s="4" t="s">
        <v>955</v>
      </c>
      <c r="L1769" s="4">
        <v>9</v>
      </c>
      <c r="M1769" s="4" t="s">
        <v>77</v>
      </c>
      <c r="N1769" s="4">
        <v>14.43</v>
      </c>
      <c r="O1769" s="4">
        <v>13.13</v>
      </c>
      <c r="P1769" s="4" t="s">
        <v>78</v>
      </c>
      <c r="Q1769" s="77">
        <v>45281.658333333333</v>
      </c>
      <c r="R1769" s="4">
        <v>129.87</v>
      </c>
      <c r="S1769" s="4">
        <v>118.17</v>
      </c>
      <c r="T1769" s="4" t="str">
        <f>VLOOKUP(E1769,zamiana!A:B,2,0)</f>
        <v>ALSTOM (ex. BT) CZL</v>
      </c>
    </row>
    <row r="1770" spans="1:20" x14ac:dyDescent="0.3">
      <c r="A1770" s="4" t="s">
        <v>7053</v>
      </c>
      <c r="B1770" s="76">
        <v>45182</v>
      </c>
      <c r="C1770" s="76">
        <v>45182</v>
      </c>
      <c r="D1770" s="76">
        <v>45243</v>
      </c>
      <c r="E1770" s="4" t="s">
        <v>951</v>
      </c>
      <c r="F1770" s="4" t="s">
        <v>952</v>
      </c>
      <c r="G1770" s="4" t="s">
        <v>942</v>
      </c>
      <c r="H1770" s="4" t="s">
        <v>951</v>
      </c>
      <c r="I1770" s="4" t="s">
        <v>1311</v>
      </c>
      <c r="J1770" s="4" t="s">
        <v>1312</v>
      </c>
      <c r="K1770" s="4" t="s">
        <v>955</v>
      </c>
      <c r="L1770" s="4">
        <v>9</v>
      </c>
      <c r="M1770" s="4" t="s">
        <v>77</v>
      </c>
      <c r="N1770" s="4">
        <v>15.03</v>
      </c>
      <c r="O1770" s="4">
        <v>13.77</v>
      </c>
      <c r="P1770" s="4" t="s">
        <v>78</v>
      </c>
      <c r="Q1770" s="77">
        <v>45281.62777777778</v>
      </c>
      <c r="R1770" s="4">
        <v>135.27000000000001</v>
      </c>
      <c r="S1770" s="4">
        <v>123.93</v>
      </c>
      <c r="T1770" s="4" t="str">
        <f>VLOOKUP(E1770,zamiana!A:B,2,0)</f>
        <v>ALSTOM (ex. BT) CZL</v>
      </c>
    </row>
    <row r="1771" spans="1:20" x14ac:dyDescent="0.3">
      <c r="A1771" s="4" t="s">
        <v>7053</v>
      </c>
      <c r="B1771" s="76">
        <v>45182</v>
      </c>
      <c r="C1771" s="76">
        <v>45182</v>
      </c>
      <c r="D1771" s="76">
        <v>45243</v>
      </c>
      <c r="E1771" s="4" t="s">
        <v>951</v>
      </c>
      <c r="F1771" s="4" t="s">
        <v>952</v>
      </c>
      <c r="G1771" s="4" t="s">
        <v>942</v>
      </c>
      <c r="H1771" s="4" t="s">
        <v>951</v>
      </c>
      <c r="I1771" s="4" t="s">
        <v>1288</v>
      </c>
      <c r="J1771" s="4" t="s">
        <v>1289</v>
      </c>
      <c r="K1771" s="4" t="s">
        <v>955</v>
      </c>
      <c r="L1771" s="4">
        <v>20</v>
      </c>
      <c r="M1771" s="4" t="s">
        <v>77</v>
      </c>
      <c r="N1771" s="4">
        <v>17.559999999999999</v>
      </c>
      <c r="O1771" s="4">
        <v>14.89</v>
      </c>
      <c r="P1771" s="4" t="s">
        <v>78</v>
      </c>
      <c r="Q1771" s="77">
        <v>45281.62777777778</v>
      </c>
      <c r="R1771" s="4">
        <v>351.2</v>
      </c>
      <c r="S1771" s="4">
        <v>297.8</v>
      </c>
      <c r="T1771" s="4" t="str">
        <f>VLOOKUP(E1771,zamiana!A:B,2,0)</f>
        <v>ALSTOM (ex. BT) CZL</v>
      </c>
    </row>
    <row r="1772" spans="1:20" x14ac:dyDescent="0.3">
      <c r="A1772" s="4" t="s">
        <v>7053</v>
      </c>
      <c r="B1772" s="76">
        <v>45182</v>
      </c>
      <c r="C1772" s="76">
        <v>45182</v>
      </c>
      <c r="D1772" s="76">
        <v>45243</v>
      </c>
      <c r="E1772" s="4" t="s">
        <v>951</v>
      </c>
      <c r="F1772" s="4" t="s">
        <v>952</v>
      </c>
      <c r="G1772" s="4" t="s">
        <v>942</v>
      </c>
      <c r="H1772" s="4" t="s">
        <v>951</v>
      </c>
      <c r="I1772" s="4" t="s">
        <v>1288</v>
      </c>
      <c r="J1772" s="4" t="s">
        <v>1289</v>
      </c>
      <c r="K1772" s="4" t="s">
        <v>955</v>
      </c>
      <c r="L1772" s="4">
        <v>16</v>
      </c>
      <c r="M1772" s="4" t="s">
        <v>77</v>
      </c>
      <c r="N1772" s="4">
        <v>17.559999999999999</v>
      </c>
      <c r="O1772" s="4">
        <v>14.89</v>
      </c>
      <c r="P1772" s="4" t="s">
        <v>78</v>
      </c>
      <c r="Q1772" s="77">
        <v>45281.62777777778</v>
      </c>
      <c r="R1772" s="4">
        <v>280.95999999999998</v>
      </c>
      <c r="S1772" s="4">
        <v>238.24</v>
      </c>
      <c r="T1772" s="4" t="str">
        <f>VLOOKUP(E1772,zamiana!A:B,2,0)</f>
        <v>ALSTOM (ex. BT) CZL</v>
      </c>
    </row>
    <row r="1773" spans="1:20" x14ac:dyDescent="0.3">
      <c r="A1773" s="4" t="s">
        <v>7053</v>
      </c>
      <c r="B1773" s="76">
        <v>45182</v>
      </c>
      <c r="C1773" s="76">
        <v>45182</v>
      </c>
      <c r="D1773" s="76">
        <v>45243</v>
      </c>
      <c r="E1773" s="4" t="s">
        <v>951</v>
      </c>
      <c r="F1773" s="4" t="s">
        <v>952</v>
      </c>
      <c r="G1773" s="4" t="s">
        <v>942</v>
      </c>
      <c r="H1773" s="4" t="s">
        <v>951</v>
      </c>
      <c r="I1773" s="4" t="s">
        <v>1288</v>
      </c>
      <c r="J1773" s="4" t="s">
        <v>1289</v>
      </c>
      <c r="K1773" s="4" t="s">
        <v>955</v>
      </c>
      <c r="L1773" s="4">
        <v>16</v>
      </c>
      <c r="M1773" s="4" t="s">
        <v>77</v>
      </c>
      <c r="N1773" s="4">
        <v>17.559999999999999</v>
      </c>
      <c r="O1773" s="4">
        <v>14.89</v>
      </c>
      <c r="P1773" s="4" t="s">
        <v>78</v>
      </c>
      <c r="Q1773" s="77">
        <v>45281.62777777778</v>
      </c>
      <c r="R1773" s="4">
        <v>280.95999999999998</v>
      </c>
      <c r="S1773" s="4">
        <v>238.24</v>
      </c>
      <c r="T1773" s="4" t="str">
        <f>VLOOKUP(E1773,zamiana!A:B,2,0)</f>
        <v>ALSTOM (ex. BT) CZL</v>
      </c>
    </row>
    <row r="1774" spans="1:20" x14ac:dyDescent="0.3">
      <c r="A1774" s="4" t="s">
        <v>7053</v>
      </c>
      <c r="B1774" s="76">
        <v>45182</v>
      </c>
      <c r="C1774" s="76">
        <v>45182</v>
      </c>
      <c r="D1774" s="76">
        <v>45243</v>
      </c>
      <c r="E1774" s="4" t="s">
        <v>951</v>
      </c>
      <c r="F1774" s="4" t="s">
        <v>952</v>
      </c>
      <c r="G1774" s="4" t="s">
        <v>942</v>
      </c>
      <c r="H1774" s="4" t="s">
        <v>951</v>
      </c>
      <c r="I1774" s="4" t="s">
        <v>1065</v>
      </c>
      <c r="J1774" s="4" t="s">
        <v>1066</v>
      </c>
      <c r="K1774" s="4" t="s">
        <v>955</v>
      </c>
      <c r="L1774" s="4">
        <v>2</v>
      </c>
      <c r="M1774" s="4" t="s">
        <v>77</v>
      </c>
      <c r="N1774" s="4">
        <v>6.88</v>
      </c>
      <c r="O1774" s="4">
        <v>7.66</v>
      </c>
      <c r="P1774" s="4" t="s">
        <v>78</v>
      </c>
      <c r="Q1774" s="77">
        <v>45281.62777777778</v>
      </c>
      <c r="R1774" s="4">
        <v>13.76</v>
      </c>
      <c r="S1774" s="4">
        <v>15.32</v>
      </c>
      <c r="T1774" s="4" t="str">
        <f>VLOOKUP(E1774,zamiana!A:B,2,0)</f>
        <v>ALSTOM (ex. BT) CZL</v>
      </c>
    </row>
    <row r="1775" spans="1:20" x14ac:dyDescent="0.3">
      <c r="A1775" s="4" t="s">
        <v>7053</v>
      </c>
      <c r="B1775" s="76">
        <v>45182</v>
      </c>
      <c r="C1775" s="76">
        <v>45182</v>
      </c>
      <c r="D1775" s="76">
        <v>45243</v>
      </c>
      <c r="E1775" s="4" t="s">
        <v>951</v>
      </c>
      <c r="F1775" s="4" t="s">
        <v>952</v>
      </c>
      <c r="G1775" s="4" t="s">
        <v>942</v>
      </c>
      <c r="H1775" s="4" t="s">
        <v>951</v>
      </c>
      <c r="I1775" s="4" t="s">
        <v>2633</v>
      </c>
      <c r="J1775" s="4" t="s">
        <v>2634</v>
      </c>
      <c r="K1775" s="4" t="s">
        <v>955</v>
      </c>
      <c r="L1775" s="4">
        <v>3</v>
      </c>
      <c r="M1775" s="4" t="s">
        <v>77</v>
      </c>
      <c r="N1775" s="4">
        <v>29.93</v>
      </c>
      <c r="O1775" s="4">
        <v>46.88</v>
      </c>
      <c r="P1775" s="4" t="s">
        <v>78</v>
      </c>
      <c r="Q1775" s="77">
        <v>45281.62777777778</v>
      </c>
      <c r="R1775" s="4">
        <v>89.79</v>
      </c>
      <c r="S1775" s="4">
        <v>140.63999999999999</v>
      </c>
      <c r="T1775" s="4" t="str">
        <f>VLOOKUP(E1775,zamiana!A:B,2,0)</f>
        <v>ALSTOM (ex. BT) CZL</v>
      </c>
    </row>
    <row r="1776" spans="1:20" x14ac:dyDescent="0.3">
      <c r="A1776" s="4" t="s">
        <v>7053</v>
      </c>
      <c r="B1776" s="76">
        <v>45182</v>
      </c>
      <c r="C1776" s="76">
        <v>45182</v>
      </c>
      <c r="D1776" s="76">
        <v>45243</v>
      </c>
      <c r="E1776" s="4" t="s">
        <v>951</v>
      </c>
      <c r="F1776" s="4" t="s">
        <v>952</v>
      </c>
      <c r="G1776" s="4" t="s">
        <v>942</v>
      </c>
      <c r="H1776" s="4" t="s">
        <v>951</v>
      </c>
      <c r="I1776" s="4" t="s">
        <v>1746</v>
      </c>
      <c r="J1776" s="4" t="s">
        <v>1747</v>
      </c>
      <c r="K1776" s="4" t="s">
        <v>955</v>
      </c>
      <c r="L1776" s="4">
        <v>3</v>
      </c>
      <c r="M1776" s="4" t="s">
        <v>77</v>
      </c>
      <c r="N1776" s="4">
        <v>86.32</v>
      </c>
      <c r="O1776" s="4">
        <v>62.68</v>
      </c>
      <c r="P1776" s="4" t="s">
        <v>78</v>
      </c>
      <c r="Q1776" s="77">
        <v>45281.632638888892</v>
      </c>
      <c r="R1776" s="4">
        <v>258.95999999999998</v>
      </c>
      <c r="S1776" s="4">
        <v>188.04</v>
      </c>
      <c r="T1776" s="4" t="str">
        <f>VLOOKUP(E1776,zamiana!A:B,2,0)</f>
        <v>ALSTOM (ex. BT) CZL</v>
      </c>
    </row>
    <row r="1777" spans="1:20" x14ac:dyDescent="0.3">
      <c r="A1777" s="4" t="s">
        <v>7053</v>
      </c>
      <c r="B1777" s="76">
        <v>45182</v>
      </c>
      <c r="C1777" s="76">
        <v>45182</v>
      </c>
      <c r="D1777" s="76">
        <v>45243</v>
      </c>
      <c r="E1777" s="4" t="s">
        <v>951</v>
      </c>
      <c r="F1777" s="4" t="s">
        <v>952</v>
      </c>
      <c r="G1777" s="4" t="s">
        <v>942</v>
      </c>
      <c r="H1777" s="4" t="s">
        <v>951</v>
      </c>
      <c r="I1777" s="4" t="s">
        <v>1726</v>
      </c>
      <c r="J1777" s="4" t="s">
        <v>1727</v>
      </c>
      <c r="K1777" s="4" t="s">
        <v>955</v>
      </c>
      <c r="L1777" s="4">
        <v>1</v>
      </c>
      <c r="M1777" s="4" t="s">
        <v>77</v>
      </c>
      <c r="N1777" s="4">
        <v>81.069999999999993</v>
      </c>
      <c r="O1777" s="4">
        <v>42.29</v>
      </c>
      <c r="P1777" s="4" t="s">
        <v>78</v>
      </c>
      <c r="Q1777" s="77">
        <v>45281.629166666666</v>
      </c>
      <c r="R1777" s="4">
        <v>81.069999999999993</v>
      </c>
      <c r="S1777" s="4">
        <v>42.29</v>
      </c>
      <c r="T1777" s="4" t="str">
        <f>VLOOKUP(E1777,zamiana!A:B,2,0)</f>
        <v>ALSTOM (ex. BT) CZL</v>
      </c>
    </row>
    <row r="1778" spans="1:20" x14ac:dyDescent="0.3">
      <c r="A1778" s="4" t="s">
        <v>7053</v>
      </c>
      <c r="B1778" s="76">
        <v>45182</v>
      </c>
      <c r="C1778" s="76">
        <v>45182</v>
      </c>
      <c r="D1778" s="76">
        <v>45243</v>
      </c>
      <c r="E1778" s="4" t="s">
        <v>951</v>
      </c>
      <c r="F1778" s="4" t="s">
        <v>952</v>
      </c>
      <c r="G1778" s="4" t="s">
        <v>942</v>
      </c>
      <c r="H1778" s="4" t="s">
        <v>951</v>
      </c>
      <c r="I1778" s="4" t="s">
        <v>1606</v>
      </c>
      <c r="J1778" s="4" t="s">
        <v>1607</v>
      </c>
      <c r="K1778" s="4" t="s">
        <v>955</v>
      </c>
      <c r="L1778" s="4">
        <v>1</v>
      </c>
      <c r="M1778" s="4" t="s">
        <v>77</v>
      </c>
      <c r="N1778" s="4">
        <v>53.16</v>
      </c>
      <c r="O1778" s="4">
        <v>26.52</v>
      </c>
      <c r="P1778" s="4" t="s">
        <v>78</v>
      </c>
      <c r="Q1778" s="77">
        <v>45281.62777777778</v>
      </c>
      <c r="R1778" s="4">
        <v>53.16</v>
      </c>
      <c r="S1778" s="4">
        <v>26.52</v>
      </c>
      <c r="T1778" s="4" t="str">
        <f>VLOOKUP(E1778,zamiana!A:B,2,0)</f>
        <v>ALSTOM (ex. BT) CZL</v>
      </c>
    </row>
    <row r="1779" spans="1:20" x14ac:dyDescent="0.3">
      <c r="A1779" s="4" t="s">
        <v>7053</v>
      </c>
      <c r="B1779" s="76">
        <v>45182</v>
      </c>
      <c r="C1779" s="76">
        <v>45182</v>
      </c>
      <c r="D1779" s="76">
        <v>45243</v>
      </c>
      <c r="E1779" s="4" t="s">
        <v>951</v>
      </c>
      <c r="F1779" s="4" t="s">
        <v>952</v>
      </c>
      <c r="G1779" s="4" t="s">
        <v>942</v>
      </c>
      <c r="H1779" s="4" t="s">
        <v>951</v>
      </c>
      <c r="I1779" s="4" t="s">
        <v>1830</v>
      </c>
      <c r="J1779" s="4" t="s">
        <v>1831</v>
      </c>
      <c r="K1779" s="4" t="s">
        <v>955</v>
      </c>
      <c r="L1779" s="4">
        <v>2</v>
      </c>
      <c r="M1779" s="4" t="s">
        <v>77</v>
      </c>
      <c r="N1779" s="4">
        <v>125.43</v>
      </c>
      <c r="O1779" s="4">
        <v>101.7</v>
      </c>
      <c r="P1779" s="4" t="s">
        <v>78</v>
      </c>
      <c r="Q1779" s="77">
        <v>45281.62777777778</v>
      </c>
      <c r="R1779" s="4">
        <v>250.86</v>
      </c>
      <c r="S1779" s="4">
        <v>203.4</v>
      </c>
      <c r="T1779" s="4" t="str">
        <f>VLOOKUP(E1779,zamiana!A:B,2,0)</f>
        <v>ALSTOM (ex. BT) CZL</v>
      </c>
    </row>
    <row r="1780" spans="1:20" x14ac:dyDescent="0.3">
      <c r="A1780" s="4" t="s">
        <v>7053</v>
      </c>
      <c r="B1780" s="76">
        <v>45182</v>
      </c>
      <c r="C1780" s="76">
        <v>45182</v>
      </c>
      <c r="D1780" s="76">
        <v>45243</v>
      </c>
      <c r="E1780" s="4" t="s">
        <v>951</v>
      </c>
      <c r="F1780" s="4" t="s">
        <v>952</v>
      </c>
      <c r="G1780" s="4" t="s">
        <v>942</v>
      </c>
      <c r="H1780" s="4" t="s">
        <v>951</v>
      </c>
      <c r="I1780" s="4" t="s">
        <v>1830</v>
      </c>
      <c r="J1780" s="4" t="s">
        <v>1831</v>
      </c>
      <c r="K1780" s="4" t="s">
        <v>955</v>
      </c>
      <c r="L1780" s="4">
        <v>2</v>
      </c>
      <c r="M1780" s="4" t="s">
        <v>77</v>
      </c>
      <c r="N1780" s="4">
        <v>125.43</v>
      </c>
      <c r="O1780" s="4">
        <v>101.7</v>
      </c>
      <c r="P1780" s="4" t="s">
        <v>78</v>
      </c>
      <c r="Q1780" s="77">
        <v>45281.62777777778</v>
      </c>
      <c r="R1780" s="4">
        <v>250.86</v>
      </c>
      <c r="S1780" s="4">
        <v>203.4</v>
      </c>
      <c r="T1780" s="4" t="str">
        <f>VLOOKUP(E1780,zamiana!A:B,2,0)</f>
        <v>ALSTOM (ex. BT) CZL</v>
      </c>
    </row>
    <row r="1781" spans="1:20" x14ac:dyDescent="0.3">
      <c r="A1781" s="4" t="s">
        <v>7053</v>
      </c>
      <c r="B1781" s="76">
        <v>45182</v>
      </c>
      <c r="C1781" s="76">
        <v>45182</v>
      </c>
      <c r="D1781" s="76">
        <v>45243</v>
      </c>
      <c r="E1781" s="4" t="s">
        <v>951</v>
      </c>
      <c r="F1781" s="4" t="s">
        <v>952</v>
      </c>
      <c r="G1781" s="4" t="s">
        <v>942</v>
      </c>
      <c r="H1781" s="4" t="s">
        <v>951</v>
      </c>
      <c r="I1781" s="4" t="s">
        <v>1830</v>
      </c>
      <c r="J1781" s="4" t="s">
        <v>1831</v>
      </c>
      <c r="K1781" s="4" t="s">
        <v>955</v>
      </c>
      <c r="L1781" s="4">
        <v>2</v>
      </c>
      <c r="M1781" s="4" t="s">
        <v>77</v>
      </c>
      <c r="N1781" s="4">
        <v>125.43</v>
      </c>
      <c r="O1781" s="4">
        <v>101.7</v>
      </c>
      <c r="P1781" s="4" t="s">
        <v>78</v>
      </c>
      <c r="Q1781" s="77">
        <v>45281.62777777778</v>
      </c>
      <c r="R1781" s="4">
        <v>250.86</v>
      </c>
      <c r="S1781" s="4">
        <v>203.4</v>
      </c>
      <c r="T1781" s="4" t="str">
        <f>VLOOKUP(E1781,zamiana!A:B,2,0)</f>
        <v>ALSTOM (ex. BT) CZL</v>
      </c>
    </row>
    <row r="1782" spans="1:20" x14ac:dyDescent="0.3">
      <c r="A1782" s="4" t="s">
        <v>7053</v>
      </c>
      <c r="B1782" s="76">
        <v>45182</v>
      </c>
      <c r="C1782" s="76">
        <v>45182</v>
      </c>
      <c r="D1782" s="76">
        <v>45243</v>
      </c>
      <c r="E1782" s="4" t="s">
        <v>951</v>
      </c>
      <c r="F1782" s="4" t="s">
        <v>952</v>
      </c>
      <c r="G1782" s="4" t="s">
        <v>942</v>
      </c>
      <c r="H1782" s="4" t="s">
        <v>951</v>
      </c>
      <c r="I1782" s="4" t="s">
        <v>1830</v>
      </c>
      <c r="J1782" s="4" t="s">
        <v>1831</v>
      </c>
      <c r="K1782" s="4" t="s">
        <v>955</v>
      </c>
      <c r="L1782" s="4">
        <v>2</v>
      </c>
      <c r="M1782" s="4" t="s">
        <v>77</v>
      </c>
      <c r="N1782" s="4">
        <v>125.43</v>
      </c>
      <c r="O1782" s="4">
        <v>101.7</v>
      </c>
      <c r="P1782" s="4" t="s">
        <v>78</v>
      </c>
      <c r="Q1782" s="77">
        <v>45281.62777777778</v>
      </c>
      <c r="R1782" s="4">
        <v>250.86</v>
      </c>
      <c r="S1782" s="4">
        <v>203.4</v>
      </c>
      <c r="T1782" s="4" t="str">
        <f>VLOOKUP(E1782,zamiana!A:B,2,0)</f>
        <v>ALSTOM (ex. BT) CZL</v>
      </c>
    </row>
    <row r="1783" spans="1:20" x14ac:dyDescent="0.3">
      <c r="A1783" s="4" t="s">
        <v>7053</v>
      </c>
      <c r="B1783" s="76">
        <v>45182</v>
      </c>
      <c r="C1783" s="76">
        <v>45182</v>
      </c>
      <c r="D1783" s="76">
        <v>45243</v>
      </c>
      <c r="E1783" s="4" t="s">
        <v>951</v>
      </c>
      <c r="F1783" s="4" t="s">
        <v>952</v>
      </c>
      <c r="G1783" s="4" t="s">
        <v>942</v>
      </c>
      <c r="H1783" s="4" t="s">
        <v>951</v>
      </c>
      <c r="I1783" s="4" t="s">
        <v>1364</v>
      </c>
      <c r="J1783" s="4" t="s">
        <v>1365</v>
      </c>
      <c r="K1783" s="4" t="s">
        <v>955</v>
      </c>
      <c r="L1783" s="4">
        <v>9</v>
      </c>
      <c r="M1783" s="4" t="s">
        <v>77</v>
      </c>
      <c r="N1783" s="4">
        <v>15.78</v>
      </c>
      <c r="O1783" s="4">
        <v>9.14</v>
      </c>
      <c r="P1783" s="4" t="s">
        <v>78</v>
      </c>
      <c r="Q1783" s="77">
        <v>45281.62777777778</v>
      </c>
      <c r="R1783" s="4">
        <v>142.02000000000001</v>
      </c>
      <c r="S1783" s="4">
        <v>82.26</v>
      </c>
      <c r="T1783" s="4" t="str">
        <f>VLOOKUP(E1783,zamiana!A:B,2,0)</f>
        <v>ALSTOM (ex. BT) CZL</v>
      </c>
    </row>
    <row r="1784" spans="1:20" x14ac:dyDescent="0.3">
      <c r="A1784" s="4" t="s">
        <v>7053</v>
      </c>
      <c r="B1784" s="76">
        <v>45182</v>
      </c>
      <c r="C1784" s="76">
        <v>45182</v>
      </c>
      <c r="D1784" s="76">
        <v>45243</v>
      </c>
      <c r="E1784" s="4" t="s">
        <v>951</v>
      </c>
      <c r="F1784" s="4" t="s">
        <v>952</v>
      </c>
      <c r="G1784" s="4" t="s">
        <v>942</v>
      </c>
      <c r="H1784" s="4" t="s">
        <v>951</v>
      </c>
      <c r="I1784" s="4" t="s">
        <v>1327</v>
      </c>
      <c r="J1784" s="4" t="s">
        <v>1328</v>
      </c>
      <c r="K1784" s="4" t="s">
        <v>955</v>
      </c>
      <c r="L1784" s="4">
        <v>7</v>
      </c>
      <c r="M1784" s="4" t="s">
        <v>77</v>
      </c>
      <c r="N1784" s="4">
        <v>13.72</v>
      </c>
      <c r="O1784" s="4">
        <v>15.23</v>
      </c>
      <c r="P1784" s="4" t="s">
        <v>78</v>
      </c>
      <c r="Q1784" s="77">
        <v>45281.62777777778</v>
      </c>
      <c r="R1784" s="4">
        <v>96.04</v>
      </c>
      <c r="S1784" s="4">
        <v>106.61</v>
      </c>
      <c r="T1784" s="4" t="str">
        <f>VLOOKUP(E1784,zamiana!A:B,2,0)</f>
        <v>ALSTOM (ex. BT) CZL</v>
      </c>
    </row>
    <row r="1785" spans="1:20" x14ac:dyDescent="0.3">
      <c r="A1785" s="4" t="s">
        <v>7053</v>
      </c>
      <c r="B1785" s="76">
        <v>45182</v>
      </c>
      <c r="C1785" s="76">
        <v>45182</v>
      </c>
      <c r="D1785" s="76">
        <v>45243</v>
      </c>
      <c r="E1785" s="4" t="s">
        <v>951</v>
      </c>
      <c r="F1785" s="4" t="s">
        <v>952</v>
      </c>
      <c r="G1785" s="4" t="s">
        <v>942</v>
      </c>
      <c r="H1785" s="4" t="s">
        <v>951</v>
      </c>
      <c r="I1785" s="4" t="s">
        <v>1329</v>
      </c>
      <c r="J1785" s="4" t="s">
        <v>1330</v>
      </c>
      <c r="K1785" s="4" t="s">
        <v>955</v>
      </c>
      <c r="L1785" s="4">
        <v>7</v>
      </c>
      <c r="M1785" s="4" t="s">
        <v>77</v>
      </c>
      <c r="N1785" s="4">
        <v>13.77</v>
      </c>
      <c r="O1785" s="4">
        <v>15.36</v>
      </c>
      <c r="P1785" s="4" t="s">
        <v>78</v>
      </c>
      <c r="Q1785" s="77">
        <v>45281.62777777778</v>
      </c>
      <c r="R1785" s="4">
        <v>96.39</v>
      </c>
      <c r="S1785" s="4">
        <v>107.52</v>
      </c>
      <c r="T1785" s="4" t="str">
        <f>VLOOKUP(E1785,zamiana!A:B,2,0)</f>
        <v>ALSTOM (ex. BT) CZL</v>
      </c>
    </row>
    <row r="1786" spans="1:20" x14ac:dyDescent="0.3">
      <c r="A1786" s="4" t="s">
        <v>7053</v>
      </c>
      <c r="B1786" s="76">
        <v>45182</v>
      </c>
      <c r="C1786" s="76">
        <v>45182</v>
      </c>
      <c r="D1786" s="76">
        <v>45243</v>
      </c>
      <c r="E1786" s="4" t="s">
        <v>951</v>
      </c>
      <c r="F1786" s="4" t="s">
        <v>952</v>
      </c>
      <c r="G1786" s="4" t="s">
        <v>942</v>
      </c>
      <c r="H1786" s="4" t="s">
        <v>951</v>
      </c>
      <c r="I1786" s="4" t="s">
        <v>1806</v>
      </c>
      <c r="J1786" s="4" t="s">
        <v>1807</v>
      </c>
      <c r="K1786" s="4" t="s">
        <v>955</v>
      </c>
      <c r="L1786" s="4">
        <v>8</v>
      </c>
      <c r="M1786" s="4" t="s">
        <v>77</v>
      </c>
      <c r="N1786" s="4">
        <v>109.83</v>
      </c>
      <c r="O1786" s="4">
        <v>85.71</v>
      </c>
      <c r="P1786" s="4" t="s">
        <v>78</v>
      </c>
      <c r="Q1786" s="77">
        <v>45281.62777777778</v>
      </c>
      <c r="R1786" s="4">
        <v>878.64</v>
      </c>
      <c r="S1786" s="4">
        <v>685.68</v>
      </c>
      <c r="T1786" s="4" t="str">
        <f>VLOOKUP(E1786,zamiana!A:B,2,0)</f>
        <v>ALSTOM (ex. BT) CZL</v>
      </c>
    </row>
    <row r="1787" spans="1:20" x14ac:dyDescent="0.3">
      <c r="A1787" s="4" t="s">
        <v>7053</v>
      </c>
      <c r="B1787" s="76">
        <v>45182</v>
      </c>
      <c r="C1787" s="76">
        <v>45182</v>
      </c>
      <c r="D1787" s="76">
        <v>45243</v>
      </c>
      <c r="E1787" s="4" t="s">
        <v>951</v>
      </c>
      <c r="F1787" s="4" t="s">
        <v>952</v>
      </c>
      <c r="G1787" s="4" t="s">
        <v>942</v>
      </c>
      <c r="H1787" s="4" t="s">
        <v>951</v>
      </c>
      <c r="I1787" s="4" t="s">
        <v>1806</v>
      </c>
      <c r="J1787" s="4" t="s">
        <v>1807</v>
      </c>
      <c r="K1787" s="4" t="s">
        <v>955</v>
      </c>
      <c r="L1787" s="4">
        <v>8</v>
      </c>
      <c r="M1787" s="4" t="s">
        <v>77</v>
      </c>
      <c r="N1787" s="4">
        <v>109.83</v>
      </c>
      <c r="O1787" s="4">
        <v>85.71</v>
      </c>
      <c r="P1787" s="4" t="s">
        <v>78</v>
      </c>
      <c r="Q1787" s="77">
        <v>45281.62777777778</v>
      </c>
      <c r="R1787" s="4">
        <v>878.64</v>
      </c>
      <c r="S1787" s="4">
        <v>685.68</v>
      </c>
      <c r="T1787" s="4" t="str">
        <f>VLOOKUP(E1787,zamiana!A:B,2,0)</f>
        <v>ALSTOM (ex. BT) CZL</v>
      </c>
    </row>
    <row r="1788" spans="1:20" x14ac:dyDescent="0.3">
      <c r="A1788" s="4" t="s">
        <v>7053</v>
      </c>
      <c r="B1788" s="76">
        <v>45182</v>
      </c>
      <c r="C1788" s="76">
        <v>45182</v>
      </c>
      <c r="D1788" s="76">
        <v>45243</v>
      </c>
      <c r="E1788" s="4" t="s">
        <v>951</v>
      </c>
      <c r="F1788" s="4" t="s">
        <v>952</v>
      </c>
      <c r="G1788" s="4" t="s">
        <v>942</v>
      </c>
      <c r="H1788" s="4" t="s">
        <v>951</v>
      </c>
      <c r="I1788" s="4" t="s">
        <v>1806</v>
      </c>
      <c r="J1788" s="4" t="s">
        <v>1807</v>
      </c>
      <c r="K1788" s="4" t="s">
        <v>955</v>
      </c>
      <c r="L1788" s="4">
        <v>4</v>
      </c>
      <c r="M1788" s="4" t="s">
        <v>77</v>
      </c>
      <c r="N1788" s="4">
        <v>109.83</v>
      </c>
      <c r="O1788" s="4">
        <v>85.71</v>
      </c>
      <c r="P1788" s="4" t="s">
        <v>78</v>
      </c>
      <c r="Q1788" s="77">
        <v>45281.62777777778</v>
      </c>
      <c r="R1788" s="4">
        <v>439.32</v>
      </c>
      <c r="S1788" s="4">
        <v>342.84</v>
      </c>
      <c r="T1788" s="4" t="str">
        <f>VLOOKUP(E1788,zamiana!A:B,2,0)</f>
        <v>ALSTOM (ex. BT) CZL</v>
      </c>
    </row>
    <row r="1789" spans="1:20" x14ac:dyDescent="0.3">
      <c r="A1789" s="4" t="s">
        <v>7053</v>
      </c>
      <c r="B1789" s="76">
        <v>45182</v>
      </c>
      <c r="C1789" s="76">
        <v>45182</v>
      </c>
      <c r="D1789" s="76">
        <v>45243</v>
      </c>
      <c r="E1789" s="4" t="s">
        <v>951</v>
      </c>
      <c r="F1789" s="4" t="s">
        <v>952</v>
      </c>
      <c r="G1789" s="4" t="s">
        <v>942</v>
      </c>
      <c r="H1789" s="4" t="s">
        <v>951</v>
      </c>
      <c r="I1789" s="4" t="s">
        <v>1806</v>
      </c>
      <c r="J1789" s="4" t="s">
        <v>1807</v>
      </c>
      <c r="K1789" s="4" t="s">
        <v>955</v>
      </c>
      <c r="L1789" s="4">
        <v>4</v>
      </c>
      <c r="M1789" s="4" t="s">
        <v>77</v>
      </c>
      <c r="N1789" s="4">
        <v>109.83</v>
      </c>
      <c r="O1789" s="4">
        <v>85.71</v>
      </c>
      <c r="P1789" s="4" t="s">
        <v>78</v>
      </c>
      <c r="Q1789" s="77">
        <v>45281.62777777778</v>
      </c>
      <c r="R1789" s="4">
        <v>439.32</v>
      </c>
      <c r="S1789" s="4">
        <v>342.84</v>
      </c>
      <c r="T1789" s="4" t="str">
        <f>VLOOKUP(E1789,zamiana!A:B,2,0)</f>
        <v>ALSTOM (ex. BT) CZL</v>
      </c>
    </row>
    <row r="1790" spans="1:20" x14ac:dyDescent="0.3">
      <c r="A1790" s="4" t="s">
        <v>7053</v>
      </c>
      <c r="B1790" s="76">
        <v>45182</v>
      </c>
      <c r="C1790" s="76">
        <v>45182</v>
      </c>
      <c r="D1790" s="76">
        <v>45243</v>
      </c>
      <c r="E1790" s="4" t="s">
        <v>951</v>
      </c>
      <c r="F1790" s="4" t="s">
        <v>952</v>
      </c>
      <c r="G1790" s="4" t="s">
        <v>942</v>
      </c>
      <c r="H1790" s="4" t="s">
        <v>951</v>
      </c>
      <c r="I1790" s="4" t="s">
        <v>1806</v>
      </c>
      <c r="J1790" s="4" t="s">
        <v>1807</v>
      </c>
      <c r="K1790" s="4" t="s">
        <v>955</v>
      </c>
      <c r="L1790" s="4">
        <v>4</v>
      </c>
      <c r="M1790" s="4" t="s">
        <v>77</v>
      </c>
      <c r="N1790" s="4">
        <v>109.83</v>
      </c>
      <c r="O1790" s="4">
        <v>85.71</v>
      </c>
      <c r="P1790" s="4" t="s">
        <v>78</v>
      </c>
      <c r="Q1790" s="77">
        <v>45281.62777777778</v>
      </c>
      <c r="R1790" s="4">
        <v>439.32</v>
      </c>
      <c r="S1790" s="4">
        <v>342.84</v>
      </c>
      <c r="T1790" s="4" t="str">
        <f>VLOOKUP(E1790,zamiana!A:B,2,0)</f>
        <v>ALSTOM (ex. BT) CZL</v>
      </c>
    </row>
    <row r="1791" spans="1:20" x14ac:dyDescent="0.3">
      <c r="A1791" s="4" t="s">
        <v>7053</v>
      </c>
      <c r="B1791" s="76">
        <v>45182</v>
      </c>
      <c r="C1791" s="76">
        <v>45182</v>
      </c>
      <c r="D1791" s="76">
        <v>45243</v>
      </c>
      <c r="E1791" s="4" t="s">
        <v>951</v>
      </c>
      <c r="F1791" s="4" t="s">
        <v>952</v>
      </c>
      <c r="G1791" s="4" t="s">
        <v>942</v>
      </c>
      <c r="H1791" s="4" t="s">
        <v>951</v>
      </c>
      <c r="I1791" s="4" t="s">
        <v>1806</v>
      </c>
      <c r="J1791" s="4" t="s">
        <v>1807</v>
      </c>
      <c r="K1791" s="4" t="s">
        <v>955</v>
      </c>
      <c r="L1791" s="4">
        <v>12</v>
      </c>
      <c r="M1791" s="4" t="s">
        <v>77</v>
      </c>
      <c r="N1791" s="4">
        <v>109.83</v>
      </c>
      <c r="O1791" s="4">
        <v>85.71</v>
      </c>
      <c r="P1791" s="4" t="s">
        <v>78</v>
      </c>
      <c r="Q1791" s="77">
        <v>45281.62777777778</v>
      </c>
      <c r="R1791" s="4">
        <v>1317.96</v>
      </c>
      <c r="S1791" s="4">
        <v>1028.52</v>
      </c>
      <c r="T1791" s="4" t="str">
        <f>VLOOKUP(E1791,zamiana!A:B,2,0)</f>
        <v>ALSTOM (ex. BT) CZL</v>
      </c>
    </row>
    <row r="1792" spans="1:20" x14ac:dyDescent="0.3">
      <c r="A1792" s="4" t="s">
        <v>7053</v>
      </c>
      <c r="B1792" s="76">
        <v>45182</v>
      </c>
      <c r="C1792" s="76">
        <v>45182</v>
      </c>
      <c r="D1792" s="76">
        <v>45243</v>
      </c>
      <c r="E1792" s="4" t="s">
        <v>951</v>
      </c>
      <c r="F1792" s="4" t="s">
        <v>952</v>
      </c>
      <c r="G1792" s="4" t="s">
        <v>942</v>
      </c>
      <c r="H1792" s="4" t="s">
        <v>951</v>
      </c>
      <c r="I1792" s="4" t="s">
        <v>1856</v>
      </c>
      <c r="J1792" s="4" t="s">
        <v>1857</v>
      </c>
      <c r="K1792" s="4" t="s">
        <v>955</v>
      </c>
      <c r="L1792" s="4">
        <v>1</v>
      </c>
      <c r="M1792" s="4" t="s">
        <v>77</v>
      </c>
      <c r="N1792" s="4">
        <v>154.13999999999999</v>
      </c>
      <c r="O1792" s="4">
        <v>114.37</v>
      </c>
      <c r="P1792" s="4" t="s">
        <v>78</v>
      </c>
      <c r="Q1792" s="77">
        <v>45281.62777777778</v>
      </c>
      <c r="R1792" s="4">
        <v>154.13999999999999</v>
      </c>
      <c r="S1792" s="4">
        <v>114.37</v>
      </c>
      <c r="T1792" s="4" t="str">
        <f>VLOOKUP(E1792,zamiana!A:B,2,0)</f>
        <v>ALSTOM (ex. BT) CZL</v>
      </c>
    </row>
    <row r="1793" spans="1:20" x14ac:dyDescent="0.3">
      <c r="A1793" s="4" t="s">
        <v>7053</v>
      </c>
      <c r="B1793" s="76">
        <v>45182</v>
      </c>
      <c r="C1793" s="76">
        <v>45182</v>
      </c>
      <c r="D1793" s="76">
        <v>45243</v>
      </c>
      <c r="E1793" s="4" t="s">
        <v>951</v>
      </c>
      <c r="F1793" s="4" t="s">
        <v>952</v>
      </c>
      <c r="G1793" s="4" t="s">
        <v>942</v>
      </c>
      <c r="H1793" s="4" t="s">
        <v>951</v>
      </c>
      <c r="I1793" s="4" t="s">
        <v>1567</v>
      </c>
      <c r="J1793" s="4" t="s">
        <v>1568</v>
      </c>
      <c r="K1793" s="4" t="s">
        <v>955</v>
      </c>
      <c r="L1793" s="4">
        <v>1</v>
      </c>
      <c r="M1793" s="4" t="s">
        <v>77</v>
      </c>
      <c r="N1793" s="4">
        <v>8.85</v>
      </c>
      <c r="O1793" s="4">
        <v>35.32</v>
      </c>
      <c r="P1793" s="4" t="s">
        <v>78</v>
      </c>
      <c r="Q1793" s="77">
        <v>45281.630555555559</v>
      </c>
      <c r="R1793" s="4">
        <v>8.85</v>
      </c>
      <c r="S1793" s="4">
        <v>35.32</v>
      </c>
      <c r="T1793" s="4" t="str">
        <f>VLOOKUP(E1793,zamiana!A:B,2,0)</f>
        <v>ALSTOM (ex. BT) CZL</v>
      </c>
    </row>
    <row r="1794" spans="1:20" x14ac:dyDescent="0.3">
      <c r="A1794" s="4" t="s">
        <v>7053</v>
      </c>
      <c r="B1794" s="76">
        <v>45182</v>
      </c>
      <c r="C1794" s="76">
        <v>45182</v>
      </c>
      <c r="D1794" s="76">
        <v>45243</v>
      </c>
      <c r="E1794" s="4" t="s">
        <v>951</v>
      </c>
      <c r="F1794" s="4" t="s">
        <v>952</v>
      </c>
      <c r="G1794" s="4" t="s">
        <v>942</v>
      </c>
      <c r="H1794" s="4" t="s">
        <v>951</v>
      </c>
      <c r="I1794" s="4" t="s">
        <v>1562</v>
      </c>
      <c r="J1794" s="4" t="s">
        <v>1563</v>
      </c>
      <c r="K1794" s="4" t="s">
        <v>955</v>
      </c>
      <c r="L1794" s="4">
        <v>1</v>
      </c>
      <c r="M1794" s="4" t="s">
        <v>77</v>
      </c>
      <c r="N1794" s="4">
        <v>7.92</v>
      </c>
      <c r="O1794" s="4">
        <v>34.72</v>
      </c>
      <c r="P1794" s="4" t="s">
        <v>78</v>
      </c>
      <c r="Q1794" s="77">
        <v>45281.630555555559</v>
      </c>
      <c r="R1794" s="4">
        <v>7.92</v>
      </c>
      <c r="S1794" s="4">
        <v>34.72</v>
      </c>
      <c r="T1794" s="4" t="str">
        <f>VLOOKUP(E1794,zamiana!A:B,2,0)</f>
        <v>ALSTOM (ex. BT) CZL</v>
      </c>
    </row>
    <row r="1795" spans="1:20" x14ac:dyDescent="0.3">
      <c r="A1795" s="4" t="s">
        <v>7053</v>
      </c>
      <c r="B1795" s="76">
        <v>45182</v>
      </c>
      <c r="C1795" s="76">
        <v>45182</v>
      </c>
      <c r="D1795" s="76">
        <v>45243</v>
      </c>
      <c r="E1795" s="4" t="s">
        <v>951</v>
      </c>
      <c r="F1795" s="4" t="s">
        <v>952</v>
      </c>
      <c r="G1795" s="4" t="s">
        <v>942</v>
      </c>
      <c r="H1795" s="4" t="s">
        <v>951</v>
      </c>
      <c r="I1795" s="4" t="s">
        <v>1435</v>
      </c>
      <c r="J1795" s="4" t="s">
        <v>1436</v>
      </c>
      <c r="K1795" s="4" t="s">
        <v>955</v>
      </c>
      <c r="L1795" s="4">
        <v>2</v>
      </c>
      <c r="M1795" s="4" t="s">
        <v>77</v>
      </c>
      <c r="N1795" s="4">
        <v>23.65</v>
      </c>
      <c r="O1795" s="4">
        <v>19.100000000000001</v>
      </c>
      <c r="P1795" s="4" t="s">
        <v>78</v>
      </c>
      <c r="Q1795" s="77">
        <v>45281.62777777778</v>
      </c>
      <c r="R1795" s="4">
        <v>47.3</v>
      </c>
      <c r="S1795" s="4">
        <v>38.200000000000003</v>
      </c>
      <c r="T1795" s="4" t="str">
        <f>VLOOKUP(E1795,zamiana!A:B,2,0)</f>
        <v>ALSTOM (ex. BT) CZL</v>
      </c>
    </row>
    <row r="1796" spans="1:20" x14ac:dyDescent="0.3">
      <c r="A1796" s="4" t="s">
        <v>7053</v>
      </c>
      <c r="B1796" s="76">
        <v>45182</v>
      </c>
      <c r="C1796" s="76">
        <v>45182</v>
      </c>
      <c r="D1796" s="76">
        <v>45243</v>
      </c>
      <c r="E1796" s="4" t="s">
        <v>951</v>
      </c>
      <c r="F1796" s="4" t="s">
        <v>952</v>
      </c>
      <c r="G1796" s="4" t="s">
        <v>942</v>
      </c>
      <c r="H1796" s="4" t="s">
        <v>951</v>
      </c>
      <c r="I1796" s="4" t="s">
        <v>1435</v>
      </c>
      <c r="J1796" s="4" t="s">
        <v>1436</v>
      </c>
      <c r="K1796" s="4" t="s">
        <v>955</v>
      </c>
      <c r="L1796" s="4">
        <v>2</v>
      </c>
      <c r="M1796" s="4" t="s">
        <v>77</v>
      </c>
      <c r="N1796" s="4">
        <v>23.65</v>
      </c>
      <c r="O1796" s="4">
        <v>19.100000000000001</v>
      </c>
      <c r="P1796" s="4" t="s">
        <v>78</v>
      </c>
      <c r="Q1796" s="77">
        <v>45281.62777777778</v>
      </c>
      <c r="R1796" s="4">
        <v>47.3</v>
      </c>
      <c r="S1796" s="4">
        <v>38.200000000000003</v>
      </c>
      <c r="T1796" s="4" t="str">
        <f>VLOOKUP(E1796,zamiana!A:B,2,0)</f>
        <v>ALSTOM (ex. BT) CZL</v>
      </c>
    </row>
    <row r="1797" spans="1:20" x14ac:dyDescent="0.3">
      <c r="A1797" s="4" t="s">
        <v>7053</v>
      </c>
      <c r="B1797" s="76">
        <v>45182</v>
      </c>
      <c r="C1797" s="76">
        <v>45182</v>
      </c>
      <c r="D1797" s="76">
        <v>45243</v>
      </c>
      <c r="E1797" s="4" t="s">
        <v>951</v>
      </c>
      <c r="F1797" s="4" t="s">
        <v>952</v>
      </c>
      <c r="G1797" s="4" t="s">
        <v>942</v>
      </c>
      <c r="H1797" s="4" t="s">
        <v>951</v>
      </c>
      <c r="I1797" s="4" t="s">
        <v>1435</v>
      </c>
      <c r="J1797" s="4" t="s">
        <v>1436</v>
      </c>
      <c r="K1797" s="4" t="s">
        <v>955</v>
      </c>
      <c r="L1797" s="4">
        <v>2</v>
      </c>
      <c r="M1797" s="4" t="s">
        <v>77</v>
      </c>
      <c r="N1797" s="4">
        <v>23.65</v>
      </c>
      <c r="O1797" s="4">
        <v>19.100000000000001</v>
      </c>
      <c r="P1797" s="4" t="s">
        <v>78</v>
      </c>
      <c r="Q1797" s="77">
        <v>45281.62777777778</v>
      </c>
      <c r="R1797" s="4">
        <v>47.3</v>
      </c>
      <c r="S1797" s="4">
        <v>38.200000000000003</v>
      </c>
      <c r="T1797" s="4" t="str">
        <f>VLOOKUP(E1797,zamiana!A:B,2,0)</f>
        <v>ALSTOM (ex. BT) CZL</v>
      </c>
    </row>
    <row r="1798" spans="1:20" x14ac:dyDescent="0.3">
      <c r="A1798" s="4" t="s">
        <v>7053</v>
      </c>
      <c r="B1798" s="76">
        <v>45182</v>
      </c>
      <c r="C1798" s="76">
        <v>45182</v>
      </c>
      <c r="D1798" s="76">
        <v>45243</v>
      </c>
      <c r="E1798" s="4" t="s">
        <v>951</v>
      </c>
      <c r="F1798" s="4" t="s">
        <v>952</v>
      </c>
      <c r="G1798" s="4" t="s">
        <v>942</v>
      </c>
      <c r="H1798" s="4" t="s">
        <v>951</v>
      </c>
      <c r="I1798" s="4" t="s">
        <v>1435</v>
      </c>
      <c r="J1798" s="4" t="s">
        <v>1436</v>
      </c>
      <c r="K1798" s="4" t="s">
        <v>955</v>
      </c>
      <c r="L1798" s="4">
        <v>2</v>
      </c>
      <c r="M1798" s="4" t="s">
        <v>77</v>
      </c>
      <c r="N1798" s="4">
        <v>23.65</v>
      </c>
      <c r="O1798" s="4">
        <v>19.100000000000001</v>
      </c>
      <c r="P1798" s="4" t="s">
        <v>78</v>
      </c>
      <c r="Q1798" s="77">
        <v>45281.62777777778</v>
      </c>
      <c r="R1798" s="4">
        <v>47.3</v>
      </c>
      <c r="S1798" s="4">
        <v>38.200000000000003</v>
      </c>
      <c r="T1798" s="4" t="str">
        <f>VLOOKUP(E1798,zamiana!A:B,2,0)</f>
        <v>ALSTOM (ex. BT) CZL</v>
      </c>
    </row>
    <row r="1799" spans="1:20" x14ac:dyDescent="0.3">
      <c r="A1799" s="4" t="s">
        <v>7053</v>
      </c>
      <c r="B1799" s="76">
        <v>45182</v>
      </c>
      <c r="C1799" s="76">
        <v>45182</v>
      </c>
      <c r="D1799" s="76">
        <v>45243</v>
      </c>
      <c r="E1799" s="4" t="s">
        <v>951</v>
      </c>
      <c r="F1799" s="4" t="s">
        <v>952</v>
      </c>
      <c r="G1799" s="4" t="s">
        <v>942</v>
      </c>
      <c r="H1799" s="4" t="s">
        <v>951</v>
      </c>
      <c r="I1799" s="4" t="s">
        <v>1435</v>
      </c>
      <c r="J1799" s="4" t="s">
        <v>1436</v>
      </c>
      <c r="K1799" s="4" t="s">
        <v>955</v>
      </c>
      <c r="L1799" s="4">
        <v>2</v>
      </c>
      <c r="M1799" s="4" t="s">
        <v>77</v>
      </c>
      <c r="N1799" s="4">
        <v>23.65</v>
      </c>
      <c r="O1799" s="4">
        <v>19.100000000000001</v>
      </c>
      <c r="P1799" s="4" t="s">
        <v>78</v>
      </c>
      <c r="Q1799" s="77">
        <v>45281.62777777778</v>
      </c>
      <c r="R1799" s="4">
        <v>47.3</v>
      </c>
      <c r="S1799" s="4">
        <v>38.200000000000003</v>
      </c>
      <c r="T1799" s="4" t="str">
        <f>VLOOKUP(E1799,zamiana!A:B,2,0)</f>
        <v>ALSTOM (ex. BT) CZL</v>
      </c>
    </row>
    <row r="1800" spans="1:20" x14ac:dyDescent="0.3">
      <c r="A1800" s="4" t="s">
        <v>7053</v>
      </c>
      <c r="B1800" s="76">
        <v>45182</v>
      </c>
      <c r="C1800" s="76">
        <v>45182</v>
      </c>
      <c r="D1800" s="76">
        <v>45243</v>
      </c>
      <c r="E1800" s="4" t="s">
        <v>951</v>
      </c>
      <c r="F1800" s="4" t="s">
        <v>952</v>
      </c>
      <c r="G1800" s="4" t="s">
        <v>942</v>
      </c>
      <c r="H1800" s="4" t="s">
        <v>951</v>
      </c>
      <c r="I1800" s="4" t="s">
        <v>1435</v>
      </c>
      <c r="J1800" s="4" t="s">
        <v>1436</v>
      </c>
      <c r="K1800" s="4" t="s">
        <v>955</v>
      </c>
      <c r="L1800" s="4">
        <v>2</v>
      </c>
      <c r="M1800" s="4" t="s">
        <v>77</v>
      </c>
      <c r="N1800" s="4">
        <v>23.65</v>
      </c>
      <c r="O1800" s="4">
        <v>19.100000000000001</v>
      </c>
      <c r="P1800" s="4" t="s">
        <v>78</v>
      </c>
      <c r="Q1800" s="77">
        <v>45281.62777777778</v>
      </c>
      <c r="R1800" s="4">
        <v>47.3</v>
      </c>
      <c r="S1800" s="4">
        <v>38.200000000000003</v>
      </c>
      <c r="T1800" s="4" t="str">
        <f>VLOOKUP(E1800,zamiana!A:B,2,0)</f>
        <v>ALSTOM (ex. BT) CZL</v>
      </c>
    </row>
    <row r="1801" spans="1:20" x14ac:dyDescent="0.3">
      <c r="A1801" s="4" t="s">
        <v>7053</v>
      </c>
      <c r="B1801" s="76">
        <v>45182</v>
      </c>
      <c r="C1801" s="76">
        <v>45182</v>
      </c>
      <c r="D1801" s="76">
        <v>45243</v>
      </c>
      <c r="E1801" s="4" t="s">
        <v>951</v>
      </c>
      <c r="F1801" s="4" t="s">
        <v>952</v>
      </c>
      <c r="G1801" s="4" t="s">
        <v>942</v>
      </c>
      <c r="H1801" s="4" t="s">
        <v>951</v>
      </c>
      <c r="I1801" s="4" t="s">
        <v>1435</v>
      </c>
      <c r="J1801" s="4" t="s">
        <v>1436</v>
      </c>
      <c r="K1801" s="4" t="s">
        <v>955</v>
      </c>
      <c r="L1801" s="4">
        <v>2</v>
      </c>
      <c r="M1801" s="4" t="s">
        <v>77</v>
      </c>
      <c r="N1801" s="4">
        <v>23.65</v>
      </c>
      <c r="O1801" s="4">
        <v>19.100000000000001</v>
      </c>
      <c r="P1801" s="4" t="s">
        <v>78</v>
      </c>
      <c r="Q1801" s="77">
        <v>45281.62777777778</v>
      </c>
      <c r="R1801" s="4">
        <v>47.3</v>
      </c>
      <c r="S1801" s="4">
        <v>38.200000000000003</v>
      </c>
      <c r="T1801" s="4" t="str">
        <f>VLOOKUP(E1801,zamiana!A:B,2,0)</f>
        <v>ALSTOM (ex. BT) CZL</v>
      </c>
    </row>
    <row r="1802" spans="1:20" x14ac:dyDescent="0.3">
      <c r="A1802" s="4" t="s">
        <v>7053</v>
      </c>
      <c r="B1802" s="76">
        <v>45182</v>
      </c>
      <c r="C1802" s="76">
        <v>45182</v>
      </c>
      <c r="D1802" s="76">
        <v>45243</v>
      </c>
      <c r="E1802" s="4" t="s">
        <v>951</v>
      </c>
      <c r="F1802" s="4" t="s">
        <v>952</v>
      </c>
      <c r="G1802" s="4" t="s">
        <v>942</v>
      </c>
      <c r="H1802" s="4" t="s">
        <v>951</v>
      </c>
      <c r="I1802" s="4" t="s">
        <v>1278</v>
      </c>
      <c r="J1802" s="4" t="s">
        <v>1279</v>
      </c>
      <c r="K1802" s="4" t="s">
        <v>955</v>
      </c>
      <c r="L1802" s="4">
        <v>10</v>
      </c>
      <c r="M1802" s="4" t="s">
        <v>77</v>
      </c>
      <c r="N1802" s="4">
        <v>42.62</v>
      </c>
      <c r="O1802" s="4">
        <v>15.71</v>
      </c>
      <c r="P1802" s="4" t="s">
        <v>78</v>
      </c>
      <c r="Q1802" s="77">
        <v>45281.635416666664</v>
      </c>
      <c r="R1802" s="4">
        <v>426.2</v>
      </c>
      <c r="S1802" s="4">
        <v>157.1</v>
      </c>
      <c r="T1802" s="4" t="str">
        <f>VLOOKUP(E1802,zamiana!A:B,2,0)</f>
        <v>ALSTOM (ex. BT) CZL</v>
      </c>
    </row>
    <row r="1803" spans="1:20" x14ac:dyDescent="0.3">
      <c r="A1803" s="4" t="s">
        <v>7053</v>
      </c>
      <c r="B1803" s="76">
        <v>45182</v>
      </c>
      <c r="C1803" s="76">
        <v>45182</v>
      </c>
      <c r="D1803" s="76">
        <v>45243</v>
      </c>
      <c r="E1803" s="4" t="s">
        <v>951</v>
      </c>
      <c r="F1803" s="4" t="s">
        <v>952</v>
      </c>
      <c r="G1803" s="4" t="s">
        <v>942</v>
      </c>
      <c r="H1803" s="4" t="s">
        <v>951</v>
      </c>
      <c r="I1803" s="4" t="s">
        <v>1816</v>
      </c>
      <c r="J1803" s="4" t="s">
        <v>1817</v>
      </c>
      <c r="K1803" s="4" t="s">
        <v>955</v>
      </c>
      <c r="L1803" s="4">
        <v>2</v>
      </c>
      <c r="M1803" s="4" t="s">
        <v>77</v>
      </c>
      <c r="N1803" s="4">
        <v>101.87</v>
      </c>
      <c r="O1803" s="4">
        <v>73.77</v>
      </c>
      <c r="P1803" s="4" t="s">
        <v>78</v>
      </c>
      <c r="Q1803" s="77">
        <v>45281.62777777778</v>
      </c>
      <c r="R1803" s="4">
        <v>203.74</v>
      </c>
      <c r="S1803" s="4">
        <v>147.54</v>
      </c>
      <c r="T1803" s="4" t="str">
        <f>VLOOKUP(E1803,zamiana!A:B,2,0)</f>
        <v>ALSTOM (ex. BT) CZL</v>
      </c>
    </row>
    <row r="1804" spans="1:20" x14ac:dyDescent="0.3">
      <c r="A1804" s="4" t="s">
        <v>7053</v>
      </c>
      <c r="B1804" s="76">
        <v>45182</v>
      </c>
      <c r="C1804" s="76">
        <v>45182</v>
      </c>
      <c r="D1804" s="76">
        <v>45243</v>
      </c>
      <c r="E1804" s="4" t="s">
        <v>951</v>
      </c>
      <c r="F1804" s="4" t="s">
        <v>952</v>
      </c>
      <c r="G1804" s="4" t="s">
        <v>942</v>
      </c>
      <c r="H1804" s="4" t="s">
        <v>951</v>
      </c>
      <c r="I1804" s="4" t="s">
        <v>1816</v>
      </c>
      <c r="J1804" s="4" t="s">
        <v>1817</v>
      </c>
      <c r="K1804" s="4" t="s">
        <v>955</v>
      </c>
      <c r="L1804" s="4">
        <v>1</v>
      </c>
      <c r="M1804" s="4" t="s">
        <v>77</v>
      </c>
      <c r="N1804" s="4">
        <v>101.87</v>
      </c>
      <c r="O1804" s="4">
        <v>73.77</v>
      </c>
      <c r="P1804" s="4" t="s">
        <v>78</v>
      </c>
      <c r="Q1804" s="77">
        <v>45281.62777777778</v>
      </c>
      <c r="R1804" s="4">
        <v>101.87</v>
      </c>
      <c r="S1804" s="4">
        <v>73.77</v>
      </c>
      <c r="T1804" s="4" t="str">
        <f>VLOOKUP(E1804,zamiana!A:B,2,0)</f>
        <v>ALSTOM (ex. BT) CZL</v>
      </c>
    </row>
    <row r="1805" spans="1:20" x14ac:dyDescent="0.3">
      <c r="A1805" s="4" t="s">
        <v>7053</v>
      </c>
      <c r="B1805" s="76">
        <v>45182</v>
      </c>
      <c r="C1805" s="76">
        <v>45182</v>
      </c>
      <c r="D1805" s="76">
        <v>45243</v>
      </c>
      <c r="E1805" s="4" t="s">
        <v>951</v>
      </c>
      <c r="F1805" s="4" t="s">
        <v>952</v>
      </c>
      <c r="G1805" s="4" t="s">
        <v>942</v>
      </c>
      <c r="H1805" s="4" t="s">
        <v>951</v>
      </c>
      <c r="I1805" s="4" t="s">
        <v>1900</v>
      </c>
      <c r="J1805" s="4" t="s">
        <v>1901</v>
      </c>
      <c r="K1805" s="4" t="s">
        <v>955</v>
      </c>
      <c r="L1805" s="4">
        <v>1</v>
      </c>
      <c r="M1805" s="4" t="s">
        <v>77</v>
      </c>
      <c r="N1805" s="4">
        <v>285.08999999999997</v>
      </c>
      <c r="O1805" s="4">
        <v>271.95999999999998</v>
      </c>
      <c r="P1805" s="4" t="s">
        <v>78</v>
      </c>
      <c r="Q1805" s="77">
        <v>45281.65347222222</v>
      </c>
      <c r="R1805" s="4">
        <v>285.08999999999997</v>
      </c>
      <c r="S1805" s="4">
        <v>271.95999999999998</v>
      </c>
      <c r="T1805" s="4" t="str">
        <f>VLOOKUP(E1805,zamiana!A:B,2,0)</f>
        <v>ALSTOM (ex. BT) CZL</v>
      </c>
    </row>
    <row r="1806" spans="1:20" x14ac:dyDescent="0.3">
      <c r="A1806" s="4" t="s">
        <v>7053</v>
      </c>
      <c r="B1806" s="76">
        <v>45182</v>
      </c>
      <c r="C1806" s="76">
        <v>45182</v>
      </c>
      <c r="D1806" s="76">
        <v>45243</v>
      </c>
      <c r="E1806" s="4" t="s">
        <v>951</v>
      </c>
      <c r="F1806" s="4" t="s">
        <v>952</v>
      </c>
      <c r="G1806" s="4" t="s">
        <v>942</v>
      </c>
      <c r="H1806" s="4" t="s">
        <v>951</v>
      </c>
      <c r="I1806" s="4" t="s">
        <v>1900</v>
      </c>
      <c r="J1806" s="4" t="s">
        <v>1901</v>
      </c>
      <c r="K1806" s="4" t="s">
        <v>955</v>
      </c>
      <c r="L1806" s="4">
        <v>1</v>
      </c>
      <c r="M1806" s="4" t="s">
        <v>77</v>
      </c>
      <c r="N1806" s="4">
        <v>285.08999999999997</v>
      </c>
      <c r="O1806" s="4">
        <v>271.95999999999998</v>
      </c>
      <c r="P1806" s="4" t="s">
        <v>78</v>
      </c>
      <c r="Q1806" s="77">
        <v>45281.65347222222</v>
      </c>
      <c r="R1806" s="4">
        <v>285.08999999999997</v>
      </c>
      <c r="S1806" s="4">
        <v>271.95999999999998</v>
      </c>
      <c r="T1806" s="4" t="str">
        <f>VLOOKUP(E1806,zamiana!A:B,2,0)</f>
        <v>ALSTOM (ex. BT) CZL</v>
      </c>
    </row>
    <row r="1807" spans="1:20" x14ac:dyDescent="0.3">
      <c r="A1807" s="4" t="s">
        <v>7053</v>
      </c>
      <c r="B1807" s="76">
        <v>45182</v>
      </c>
      <c r="C1807" s="76">
        <v>45182</v>
      </c>
      <c r="D1807" s="76">
        <v>45243</v>
      </c>
      <c r="E1807" s="4" t="s">
        <v>951</v>
      </c>
      <c r="F1807" s="4" t="s">
        <v>952</v>
      </c>
      <c r="G1807" s="4" t="s">
        <v>942</v>
      </c>
      <c r="H1807" s="4" t="s">
        <v>951</v>
      </c>
      <c r="I1807" s="4" t="s">
        <v>1900</v>
      </c>
      <c r="J1807" s="4" t="s">
        <v>1901</v>
      </c>
      <c r="K1807" s="4" t="s">
        <v>955</v>
      </c>
      <c r="L1807" s="4">
        <v>1</v>
      </c>
      <c r="M1807" s="4" t="s">
        <v>77</v>
      </c>
      <c r="N1807" s="4">
        <v>285.08999999999997</v>
      </c>
      <c r="O1807" s="4">
        <v>271.95999999999998</v>
      </c>
      <c r="P1807" s="4" t="s">
        <v>78</v>
      </c>
      <c r="Q1807" s="77">
        <v>45281.65347222222</v>
      </c>
      <c r="R1807" s="4">
        <v>285.08999999999997</v>
      </c>
      <c r="S1807" s="4">
        <v>271.95999999999998</v>
      </c>
      <c r="T1807" s="4" t="str">
        <f>VLOOKUP(E1807,zamiana!A:B,2,0)</f>
        <v>ALSTOM (ex. BT) CZL</v>
      </c>
    </row>
    <row r="1808" spans="1:20" x14ac:dyDescent="0.3">
      <c r="A1808" s="4" t="s">
        <v>7053</v>
      </c>
      <c r="B1808" s="76">
        <v>45182</v>
      </c>
      <c r="C1808" s="76">
        <v>45182</v>
      </c>
      <c r="D1808" s="76">
        <v>45243</v>
      </c>
      <c r="E1808" s="4" t="s">
        <v>951</v>
      </c>
      <c r="F1808" s="4" t="s">
        <v>952</v>
      </c>
      <c r="G1808" s="4" t="s">
        <v>942</v>
      </c>
      <c r="H1808" s="4" t="s">
        <v>951</v>
      </c>
      <c r="I1808" s="4" t="s">
        <v>1519</v>
      </c>
      <c r="J1808" s="4" t="s">
        <v>1520</v>
      </c>
      <c r="K1808" s="4" t="s">
        <v>955</v>
      </c>
      <c r="L1808" s="4">
        <v>1</v>
      </c>
      <c r="M1808" s="4" t="s">
        <v>77</v>
      </c>
      <c r="N1808" s="4">
        <v>14.61</v>
      </c>
      <c r="O1808" s="4">
        <v>17.84</v>
      </c>
      <c r="P1808" s="4" t="s">
        <v>78</v>
      </c>
      <c r="Q1808" s="77">
        <v>45281.62777777778</v>
      </c>
      <c r="R1808" s="4">
        <v>14.61</v>
      </c>
      <c r="S1808" s="4">
        <v>17.84</v>
      </c>
      <c r="T1808" s="4" t="str">
        <f>VLOOKUP(E1808,zamiana!A:B,2,0)</f>
        <v>ALSTOM (ex. BT) CZL</v>
      </c>
    </row>
    <row r="1809" spans="1:20" x14ac:dyDescent="0.3">
      <c r="A1809" s="4" t="s">
        <v>7053</v>
      </c>
      <c r="B1809" s="76">
        <v>45182</v>
      </c>
      <c r="C1809" s="76">
        <v>45182</v>
      </c>
      <c r="D1809" s="76">
        <v>45243</v>
      </c>
      <c r="E1809" s="4" t="s">
        <v>951</v>
      </c>
      <c r="F1809" s="4" t="s">
        <v>952</v>
      </c>
      <c r="G1809" s="4" t="s">
        <v>942</v>
      </c>
      <c r="H1809" s="4" t="s">
        <v>951</v>
      </c>
      <c r="I1809" s="4" t="s">
        <v>1519</v>
      </c>
      <c r="J1809" s="4" t="s">
        <v>1520</v>
      </c>
      <c r="K1809" s="4" t="s">
        <v>955</v>
      </c>
      <c r="L1809" s="4">
        <v>1</v>
      </c>
      <c r="M1809" s="4" t="s">
        <v>77</v>
      </c>
      <c r="N1809" s="4">
        <v>14.61</v>
      </c>
      <c r="O1809" s="4">
        <v>17.84</v>
      </c>
      <c r="P1809" s="4" t="s">
        <v>78</v>
      </c>
      <c r="Q1809" s="77">
        <v>45281.62777777778</v>
      </c>
      <c r="R1809" s="4">
        <v>14.61</v>
      </c>
      <c r="S1809" s="4">
        <v>17.84</v>
      </c>
      <c r="T1809" s="4" t="str">
        <f>VLOOKUP(E1809,zamiana!A:B,2,0)</f>
        <v>ALSTOM (ex. BT) CZL</v>
      </c>
    </row>
    <row r="1810" spans="1:20" x14ac:dyDescent="0.3">
      <c r="A1810" s="4" t="s">
        <v>7053</v>
      </c>
      <c r="B1810" s="76">
        <v>45182</v>
      </c>
      <c r="C1810" s="76">
        <v>45182</v>
      </c>
      <c r="D1810" s="76">
        <v>45243</v>
      </c>
      <c r="E1810" s="4" t="s">
        <v>951</v>
      </c>
      <c r="F1810" s="4" t="s">
        <v>952</v>
      </c>
      <c r="G1810" s="4" t="s">
        <v>942</v>
      </c>
      <c r="H1810" s="4" t="s">
        <v>951</v>
      </c>
      <c r="I1810" s="4" t="s">
        <v>1519</v>
      </c>
      <c r="J1810" s="4" t="s">
        <v>1520</v>
      </c>
      <c r="K1810" s="4" t="s">
        <v>955</v>
      </c>
      <c r="L1810" s="4">
        <v>1</v>
      </c>
      <c r="M1810" s="4" t="s">
        <v>77</v>
      </c>
      <c r="N1810" s="4">
        <v>14.61</v>
      </c>
      <c r="O1810" s="4">
        <v>17.84</v>
      </c>
      <c r="P1810" s="4" t="s">
        <v>78</v>
      </c>
      <c r="Q1810" s="77">
        <v>45281.62777777778</v>
      </c>
      <c r="R1810" s="4">
        <v>14.61</v>
      </c>
      <c r="S1810" s="4">
        <v>17.84</v>
      </c>
      <c r="T1810" s="4" t="str">
        <f>VLOOKUP(E1810,zamiana!A:B,2,0)</f>
        <v>ALSTOM (ex. BT) CZL</v>
      </c>
    </row>
    <row r="1811" spans="1:20" x14ac:dyDescent="0.3">
      <c r="A1811" s="4" t="s">
        <v>7053</v>
      </c>
      <c r="B1811" s="76">
        <v>45182</v>
      </c>
      <c r="C1811" s="76">
        <v>45182</v>
      </c>
      <c r="D1811" s="76">
        <v>45243</v>
      </c>
      <c r="E1811" s="4" t="s">
        <v>951</v>
      </c>
      <c r="F1811" s="4" t="s">
        <v>952</v>
      </c>
      <c r="G1811" s="4" t="s">
        <v>942</v>
      </c>
      <c r="H1811" s="4" t="s">
        <v>951</v>
      </c>
      <c r="I1811" s="4" t="s">
        <v>1519</v>
      </c>
      <c r="J1811" s="4" t="s">
        <v>1520</v>
      </c>
      <c r="K1811" s="4" t="s">
        <v>955</v>
      </c>
      <c r="L1811" s="4">
        <v>1</v>
      </c>
      <c r="M1811" s="4" t="s">
        <v>77</v>
      </c>
      <c r="N1811" s="4">
        <v>14.61</v>
      </c>
      <c r="O1811" s="4">
        <v>17.84</v>
      </c>
      <c r="P1811" s="4" t="s">
        <v>78</v>
      </c>
      <c r="Q1811" s="77">
        <v>45281.62777777778</v>
      </c>
      <c r="R1811" s="4">
        <v>14.61</v>
      </c>
      <c r="S1811" s="4">
        <v>17.84</v>
      </c>
      <c r="T1811" s="4" t="str">
        <f>VLOOKUP(E1811,zamiana!A:B,2,0)</f>
        <v>ALSTOM (ex. BT) CZL</v>
      </c>
    </row>
    <row r="1812" spans="1:20" x14ac:dyDescent="0.3">
      <c r="A1812" s="4" t="s">
        <v>7053</v>
      </c>
      <c r="B1812" s="76">
        <v>45182</v>
      </c>
      <c r="C1812" s="76">
        <v>45182</v>
      </c>
      <c r="D1812" s="76">
        <v>45243</v>
      </c>
      <c r="E1812" s="4" t="s">
        <v>951</v>
      </c>
      <c r="F1812" s="4" t="s">
        <v>952</v>
      </c>
      <c r="G1812" s="4" t="s">
        <v>942</v>
      </c>
      <c r="H1812" s="4" t="s">
        <v>951</v>
      </c>
      <c r="I1812" s="4" t="s">
        <v>1519</v>
      </c>
      <c r="J1812" s="4" t="s">
        <v>1520</v>
      </c>
      <c r="K1812" s="4" t="s">
        <v>955</v>
      </c>
      <c r="L1812" s="4">
        <v>1</v>
      </c>
      <c r="M1812" s="4" t="s">
        <v>77</v>
      </c>
      <c r="N1812" s="4">
        <v>14.61</v>
      </c>
      <c r="O1812" s="4">
        <v>17.84</v>
      </c>
      <c r="P1812" s="4" t="s">
        <v>78</v>
      </c>
      <c r="Q1812" s="77">
        <v>45281.62777777778</v>
      </c>
      <c r="R1812" s="4">
        <v>14.61</v>
      </c>
      <c r="S1812" s="4">
        <v>17.84</v>
      </c>
      <c r="T1812" s="4" t="str">
        <f>VLOOKUP(E1812,zamiana!A:B,2,0)</f>
        <v>ALSTOM (ex. BT) CZL</v>
      </c>
    </row>
    <row r="1813" spans="1:20" x14ac:dyDescent="0.3">
      <c r="A1813" s="4" t="s">
        <v>7053</v>
      </c>
      <c r="B1813" s="76">
        <v>45182</v>
      </c>
      <c r="C1813" s="76">
        <v>45182</v>
      </c>
      <c r="D1813" s="76">
        <v>45243</v>
      </c>
      <c r="E1813" s="4" t="s">
        <v>951</v>
      </c>
      <c r="F1813" s="4" t="s">
        <v>952</v>
      </c>
      <c r="G1813" s="4" t="s">
        <v>942</v>
      </c>
      <c r="H1813" s="4" t="s">
        <v>951</v>
      </c>
      <c r="I1813" s="4" t="s">
        <v>1519</v>
      </c>
      <c r="J1813" s="4" t="s">
        <v>1520</v>
      </c>
      <c r="K1813" s="4" t="s">
        <v>955</v>
      </c>
      <c r="L1813" s="4">
        <v>1</v>
      </c>
      <c r="M1813" s="4" t="s">
        <v>77</v>
      </c>
      <c r="N1813" s="4">
        <v>14.61</v>
      </c>
      <c r="O1813" s="4">
        <v>17.84</v>
      </c>
      <c r="P1813" s="4" t="s">
        <v>78</v>
      </c>
      <c r="Q1813" s="77">
        <v>45281.62777777778</v>
      </c>
      <c r="R1813" s="4">
        <v>14.61</v>
      </c>
      <c r="S1813" s="4">
        <v>17.84</v>
      </c>
      <c r="T1813" s="4" t="str">
        <f>VLOOKUP(E1813,zamiana!A:B,2,0)</f>
        <v>ALSTOM (ex. BT) CZL</v>
      </c>
    </row>
    <row r="1814" spans="1:20" x14ac:dyDescent="0.3">
      <c r="A1814" s="4" t="s">
        <v>7053</v>
      </c>
      <c r="B1814" s="76">
        <v>45182</v>
      </c>
      <c r="C1814" s="76">
        <v>45182</v>
      </c>
      <c r="D1814" s="76">
        <v>45243</v>
      </c>
      <c r="E1814" s="4" t="s">
        <v>951</v>
      </c>
      <c r="F1814" s="4" t="s">
        <v>952</v>
      </c>
      <c r="G1814" s="4" t="s">
        <v>942</v>
      </c>
      <c r="H1814" s="4" t="s">
        <v>951</v>
      </c>
      <c r="I1814" s="4" t="s">
        <v>1614</v>
      </c>
      <c r="J1814" s="4" t="s">
        <v>1615</v>
      </c>
      <c r="K1814" s="4" t="s">
        <v>955</v>
      </c>
      <c r="L1814" s="4">
        <v>2</v>
      </c>
      <c r="M1814" s="4" t="s">
        <v>77</v>
      </c>
      <c r="N1814" s="4">
        <v>22.11</v>
      </c>
      <c r="O1814" s="4">
        <v>27.13</v>
      </c>
      <c r="P1814" s="4" t="s">
        <v>78</v>
      </c>
      <c r="Q1814" s="77">
        <v>45281.62777777778</v>
      </c>
      <c r="R1814" s="4">
        <v>44.22</v>
      </c>
      <c r="S1814" s="4">
        <v>54.26</v>
      </c>
      <c r="T1814" s="4" t="str">
        <f>VLOOKUP(E1814,zamiana!A:B,2,0)</f>
        <v>ALSTOM (ex. BT) CZL</v>
      </c>
    </row>
    <row r="1815" spans="1:20" x14ac:dyDescent="0.3">
      <c r="A1815" s="4" t="s">
        <v>7053</v>
      </c>
      <c r="B1815" s="76">
        <v>45182</v>
      </c>
      <c r="C1815" s="76">
        <v>45182</v>
      </c>
      <c r="D1815" s="76">
        <v>45243</v>
      </c>
      <c r="E1815" s="4" t="s">
        <v>951</v>
      </c>
      <c r="F1815" s="4" t="s">
        <v>952</v>
      </c>
      <c r="G1815" s="4" t="s">
        <v>942</v>
      </c>
      <c r="H1815" s="4" t="s">
        <v>951</v>
      </c>
      <c r="I1815" s="4" t="s">
        <v>1614</v>
      </c>
      <c r="J1815" s="4" t="s">
        <v>1615</v>
      </c>
      <c r="K1815" s="4" t="s">
        <v>955</v>
      </c>
      <c r="L1815" s="4">
        <v>2</v>
      </c>
      <c r="M1815" s="4" t="s">
        <v>77</v>
      </c>
      <c r="N1815" s="4">
        <v>22.11</v>
      </c>
      <c r="O1815" s="4">
        <v>27.13</v>
      </c>
      <c r="P1815" s="4" t="s">
        <v>78</v>
      </c>
      <c r="Q1815" s="77">
        <v>45281.62777777778</v>
      </c>
      <c r="R1815" s="4">
        <v>44.22</v>
      </c>
      <c r="S1815" s="4">
        <v>54.26</v>
      </c>
      <c r="T1815" s="4" t="str">
        <f>VLOOKUP(E1815,zamiana!A:B,2,0)</f>
        <v>ALSTOM (ex. BT) CZL</v>
      </c>
    </row>
    <row r="1816" spans="1:20" x14ac:dyDescent="0.3">
      <c r="A1816" s="4" t="s">
        <v>7053</v>
      </c>
      <c r="B1816" s="76">
        <v>45182</v>
      </c>
      <c r="C1816" s="76">
        <v>45182</v>
      </c>
      <c r="D1816" s="76">
        <v>45243</v>
      </c>
      <c r="E1816" s="4" t="s">
        <v>951</v>
      </c>
      <c r="F1816" s="4" t="s">
        <v>952</v>
      </c>
      <c r="G1816" s="4" t="s">
        <v>942</v>
      </c>
      <c r="H1816" s="4" t="s">
        <v>951</v>
      </c>
      <c r="I1816" s="4" t="s">
        <v>1614</v>
      </c>
      <c r="J1816" s="4" t="s">
        <v>1615</v>
      </c>
      <c r="K1816" s="4" t="s">
        <v>955</v>
      </c>
      <c r="L1816" s="4">
        <v>2</v>
      </c>
      <c r="M1816" s="4" t="s">
        <v>77</v>
      </c>
      <c r="N1816" s="4">
        <v>22.11</v>
      </c>
      <c r="O1816" s="4">
        <v>27.13</v>
      </c>
      <c r="P1816" s="4" t="s">
        <v>78</v>
      </c>
      <c r="Q1816" s="77">
        <v>45281.62777777778</v>
      </c>
      <c r="R1816" s="4">
        <v>44.22</v>
      </c>
      <c r="S1816" s="4">
        <v>54.26</v>
      </c>
      <c r="T1816" s="4" t="str">
        <f>VLOOKUP(E1816,zamiana!A:B,2,0)</f>
        <v>ALSTOM (ex. BT) CZL</v>
      </c>
    </row>
    <row r="1817" spans="1:20" x14ac:dyDescent="0.3">
      <c r="A1817" s="4" t="s">
        <v>7053</v>
      </c>
      <c r="B1817" s="76">
        <v>45182</v>
      </c>
      <c r="C1817" s="76">
        <v>45182</v>
      </c>
      <c r="D1817" s="76">
        <v>45243</v>
      </c>
      <c r="E1817" s="4" t="s">
        <v>951</v>
      </c>
      <c r="F1817" s="4" t="s">
        <v>952</v>
      </c>
      <c r="G1817" s="4" t="s">
        <v>942</v>
      </c>
      <c r="H1817" s="4" t="s">
        <v>951</v>
      </c>
      <c r="I1817" s="4" t="s">
        <v>1614</v>
      </c>
      <c r="J1817" s="4" t="s">
        <v>1615</v>
      </c>
      <c r="K1817" s="4" t="s">
        <v>955</v>
      </c>
      <c r="L1817" s="4">
        <v>2</v>
      </c>
      <c r="M1817" s="4" t="s">
        <v>77</v>
      </c>
      <c r="N1817" s="4">
        <v>22.11</v>
      </c>
      <c r="O1817" s="4">
        <v>27.13</v>
      </c>
      <c r="P1817" s="4" t="s">
        <v>78</v>
      </c>
      <c r="Q1817" s="77">
        <v>45281.62777777778</v>
      </c>
      <c r="R1817" s="4">
        <v>44.22</v>
      </c>
      <c r="S1817" s="4">
        <v>54.26</v>
      </c>
      <c r="T1817" s="4" t="str">
        <f>VLOOKUP(E1817,zamiana!A:B,2,0)</f>
        <v>ALSTOM (ex. BT) CZL</v>
      </c>
    </row>
    <row r="1818" spans="1:20" x14ac:dyDescent="0.3">
      <c r="A1818" s="4" t="s">
        <v>7053</v>
      </c>
      <c r="B1818" s="76">
        <v>45182</v>
      </c>
      <c r="C1818" s="76">
        <v>45182</v>
      </c>
      <c r="D1818" s="76">
        <v>45243</v>
      </c>
      <c r="E1818" s="4" t="s">
        <v>951</v>
      </c>
      <c r="F1818" s="4" t="s">
        <v>952</v>
      </c>
      <c r="G1818" s="4" t="s">
        <v>942</v>
      </c>
      <c r="H1818" s="4" t="s">
        <v>951</v>
      </c>
      <c r="I1818" s="4" t="s">
        <v>1614</v>
      </c>
      <c r="J1818" s="4" t="s">
        <v>1615</v>
      </c>
      <c r="K1818" s="4" t="s">
        <v>955</v>
      </c>
      <c r="L1818" s="4">
        <v>2</v>
      </c>
      <c r="M1818" s="4" t="s">
        <v>77</v>
      </c>
      <c r="N1818" s="4">
        <v>22.11</v>
      </c>
      <c r="O1818" s="4">
        <v>27.13</v>
      </c>
      <c r="P1818" s="4" t="s">
        <v>78</v>
      </c>
      <c r="Q1818" s="77">
        <v>45281.62777777778</v>
      </c>
      <c r="R1818" s="4">
        <v>44.22</v>
      </c>
      <c r="S1818" s="4">
        <v>54.26</v>
      </c>
      <c r="T1818" s="4" t="str">
        <f>VLOOKUP(E1818,zamiana!A:B,2,0)</f>
        <v>ALSTOM (ex. BT) CZL</v>
      </c>
    </row>
    <row r="1819" spans="1:20" x14ac:dyDescent="0.3">
      <c r="A1819" s="4" t="s">
        <v>7053</v>
      </c>
      <c r="B1819" s="76">
        <v>45182</v>
      </c>
      <c r="C1819" s="76">
        <v>45182</v>
      </c>
      <c r="D1819" s="76">
        <v>45243</v>
      </c>
      <c r="E1819" s="4" t="s">
        <v>951</v>
      </c>
      <c r="F1819" s="4" t="s">
        <v>952</v>
      </c>
      <c r="G1819" s="4" t="s">
        <v>942</v>
      </c>
      <c r="H1819" s="4" t="s">
        <v>951</v>
      </c>
      <c r="I1819" s="4" t="s">
        <v>1614</v>
      </c>
      <c r="J1819" s="4" t="s">
        <v>1615</v>
      </c>
      <c r="K1819" s="4" t="s">
        <v>955</v>
      </c>
      <c r="L1819" s="4">
        <v>2</v>
      </c>
      <c r="M1819" s="4" t="s">
        <v>77</v>
      </c>
      <c r="N1819" s="4">
        <v>22.11</v>
      </c>
      <c r="O1819" s="4">
        <v>27.13</v>
      </c>
      <c r="P1819" s="4" t="s">
        <v>78</v>
      </c>
      <c r="Q1819" s="77">
        <v>45281.62777777778</v>
      </c>
      <c r="R1819" s="4">
        <v>44.22</v>
      </c>
      <c r="S1819" s="4">
        <v>54.26</v>
      </c>
      <c r="T1819" s="4" t="str">
        <f>VLOOKUP(E1819,zamiana!A:B,2,0)</f>
        <v>ALSTOM (ex. BT) CZL</v>
      </c>
    </row>
    <row r="1820" spans="1:20" x14ac:dyDescent="0.3">
      <c r="A1820" s="4" t="s">
        <v>7053</v>
      </c>
      <c r="B1820" s="76">
        <v>45182</v>
      </c>
      <c r="C1820" s="76">
        <v>45182</v>
      </c>
      <c r="D1820" s="76">
        <v>45243</v>
      </c>
      <c r="E1820" s="4" t="s">
        <v>951</v>
      </c>
      <c r="F1820" s="4" t="s">
        <v>952</v>
      </c>
      <c r="G1820" s="4" t="s">
        <v>942</v>
      </c>
      <c r="H1820" s="4" t="s">
        <v>951</v>
      </c>
      <c r="I1820" s="4" t="s">
        <v>1004</v>
      </c>
      <c r="J1820" s="4" t="s">
        <v>1005</v>
      </c>
      <c r="K1820" s="4" t="s">
        <v>955</v>
      </c>
      <c r="L1820" s="4">
        <v>3</v>
      </c>
      <c r="M1820" s="4" t="s">
        <v>77</v>
      </c>
      <c r="N1820" s="4">
        <v>5.67</v>
      </c>
      <c r="O1820" s="4">
        <v>4.96</v>
      </c>
      <c r="P1820" s="4" t="s">
        <v>78</v>
      </c>
      <c r="Q1820" s="77">
        <v>45281.62777777778</v>
      </c>
      <c r="R1820" s="4">
        <v>17.010000000000002</v>
      </c>
      <c r="S1820" s="4">
        <v>14.88</v>
      </c>
      <c r="T1820" s="4" t="str">
        <f>VLOOKUP(E1820,zamiana!A:B,2,0)</f>
        <v>ALSTOM (ex. BT) CZL</v>
      </c>
    </row>
    <row r="1821" spans="1:20" x14ac:dyDescent="0.3">
      <c r="A1821" s="4" t="s">
        <v>7053</v>
      </c>
      <c r="B1821" s="76">
        <v>45182</v>
      </c>
      <c r="C1821" s="76">
        <v>45182</v>
      </c>
      <c r="D1821" s="76">
        <v>45243</v>
      </c>
      <c r="E1821" s="4" t="s">
        <v>951</v>
      </c>
      <c r="F1821" s="4" t="s">
        <v>952</v>
      </c>
      <c r="G1821" s="4" t="s">
        <v>942</v>
      </c>
      <c r="H1821" s="4" t="s">
        <v>951</v>
      </c>
      <c r="I1821" s="4" t="s">
        <v>992</v>
      </c>
      <c r="J1821" s="4" t="s">
        <v>993</v>
      </c>
      <c r="K1821" s="4" t="s">
        <v>955</v>
      </c>
      <c r="L1821" s="4">
        <v>3</v>
      </c>
      <c r="M1821" s="4" t="s">
        <v>77</v>
      </c>
      <c r="N1821" s="4">
        <v>5.85</v>
      </c>
      <c r="O1821" s="4">
        <v>4.8</v>
      </c>
      <c r="P1821" s="4" t="s">
        <v>78</v>
      </c>
      <c r="Q1821" s="77">
        <v>45281.62777777778</v>
      </c>
      <c r="R1821" s="4">
        <v>17.55</v>
      </c>
      <c r="S1821" s="4">
        <v>14.4</v>
      </c>
      <c r="T1821" s="4" t="str">
        <f>VLOOKUP(E1821,zamiana!A:B,2,0)</f>
        <v>ALSTOM (ex. BT) CZL</v>
      </c>
    </row>
    <row r="1822" spans="1:20" x14ac:dyDescent="0.3">
      <c r="A1822" s="4" t="s">
        <v>7053</v>
      </c>
      <c r="B1822" s="76">
        <v>45182</v>
      </c>
      <c r="C1822" s="76">
        <v>45182</v>
      </c>
      <c r="D1822" s="76">
        <v>45243</v>
      </c>
      <c r="E1822" s="4" t="s">
        <v>951</v>
      </c>
      <c r="F1822" s="4" t="s">
        <v>952</v>
      </c>
      <c r="G1822" s="4" t="s">
        <v>942</v>
      </c>
      <c r="H1822" s="4" t="s">
        <v>951</v>
      </c>
      <c r="I1822" s="4" t="s">
        <v>3735</v>
      </c>
      <c r="J1822" s="4" t="s">
        <v>3736</v>
      </c>
      <c r="K1822" s="4" t="s">
        <v>955</v>
      </c>
      <c r="L1822" s="4">
        <v>48</v>
      </c>
      <c r="M1822" s="4" t="s">
        <v>77</v>
      </c>
      <c r="N1822" s="4">
        <v>2.95</v>
      </c>
      <c r="O1822" s="4">
        <v>3.65</v>
      </c>
      <c r="P1822" s="4" t="s">
        <v>78</v>
      </c>
      <c r="Q1822" s="77">
        <v>45281.629861111112</v>
      </c>
      <c r="R1822" s="4">
        <v>141.6</v>
      </c>
      <c r="S1822" s="4">
        <v>175.2</v>
      </c>
      <c r="T1822" s="4" t="str">
        <f>VLOOKUP(E1822,zamiana!A:B,2,0)</f>
        <v>ALSTOM (ex. BT) CZL</v>
      </c>
    </row>
    <row r="1823" spans="1:20" x14ac:dyDescent="0.3">
      <c r="A1823" s="4" t="s">
        <v>7053</v>
      </c>
      <c r="B1823" s="76">
        <v>45182</v>
      </c>
      <c r="C1823" s="76">
        <v>45182</v>
      </c>
      <c r="D1823" s="76">
        <v>45243</v>
      </c>
      <c r="E1823" s="4" t="s">
        <v>951</v>
      </c>
      <c r="F1823" s="4" t="s">
        <v>952</v>
      </c>
      <c r="G1823" s="4" t="s">
        <v>942</v>
      </c>
      <c r="H1823" s="4" t="s">
        <v>951</v>
      </c>
      <c r="I1823" s="4" t="s">
        <v>3735</v>
      </c>
      <c r="J1823" s="4" t="s">
        <v>3736</v>
      </c>
      <c r="K1823" s="4" t="s">
        <v>955</v>
      </c>
      <c r="L1823" s="4">
        <v>48</v>
      </c>
      <c r="M1823" s="4" t="s">
        <v>77</v>
      </c>
      <c r="N1823" s="4">
        <v>2.95</v>
      </c>
      <c r="O1823" s="4">
        <v>3.65</v>
      </c>
      <c r="P1823" s="4" t="s">
        <v>78</v>
      </c>
      <c r="Q1823" s="77">
        <v>45281.629861111112</v>
      </c>
      <c r="R1823" s="4">
        <v>141.6</v>
      </c>
      <c r="S1823" s="4">
        <v>175.2</v>
      </c>
      <c r="T1823" s="4" t="str">
        <f>VLOOKUP(E1823,zamiana!A:B,2,0)</f>
        <v>ALSTOM (ex. BT) CZL</v>
      </c>
    </row>
    <row r="1824" spans="1:20" x14ac:dyDescent="0.3">
      <c r="A1824" s="4" t="s">
        <v>7053</v>
      </c>
      <c r="B1824" s="76">
        <v>45182</v>
      </c>
      <c r="C1824" s="76">
        <v>45182</v>
      </c>
      <c r="D1824" s="76">
        <v>45243</v>
      </c>
      <c r="E1824" s="4" t="s">
        <v>951</v>
      </c>
      <c r="F1824" s="4" t="s">
        <v>952</v>
      </c>
      <c r="G1824" s="4" t="s">
        <v>942</v>
      </c>
      <c r="H1824" s="4" t="s">
        <v>951</v>
      </c>
      <c r="I1824" s="4" t="s">
        <v>968</v>
      </c>
      <c r="J1824" s="4" t="s">
        <v>969</v>
      </c>
      <c r="K1824" s="4" t="s">
        <v>955</v>
      </c>
      <c r="L1824" s="4">
        <v>1</v>
      </c>
      <c r="M1824" s="4" t="s">
        <v>77</v>
      </c>
      <c r="N1824" s="4">
        <v>4.5</v>
      </c>
      <c r="O1824" s="4">
        <v>3.36</v>
      </c>
      <c r="P1824" s="4" t="s">
        <v>78</v>
      </c>
      <c r="Q1824" s="77">
        <v>45281.62777777778</v>
      </c>
      <c r="R1824" s="4">
        <v>4.5</v>
      </c>
      <c r="S1824" s="4">
        <v>3.36</v>
      </c>
      <c r="T1824" s="4" t="str">
        <f>VLOOKUP(E1824,zamiana!A:B,2,0)</f>
        <v>ALSTOM (ex. BT) CZL</v>
      </c>
    </row>
    <row r="1825" spans="1:20" x14ac:dyDescent="0.3">
      <c r="A1825" s="4" t="s">
        <v>7053</v>
      </c>
      <c r="B1825" s="76">
        <v>45182</v>
      </c>
      <c r="C1825" s="76">
        <v>45182</v>
      </c>
      <c r="D1825" s="76">
        <v>45243</v>
      </c>
      <c r="E1825" s="4" t="s">
        <v>951</v>
      </c>
      <c r="F1825" s="4" t="s">
        <v>952</v>
      </c>
      <c r="G1825" s="4" t="s">
        <v>942</v>
      </c>
      <c r="H1825" s="4" t="s">
        <v>951</v>
      </c>
      <c r="I1825" s="4" t="s">
        <v>968</v>
      </c>
      <c r="J1825" s="4" t="s">
        <v>969</v>
      </c>
      <c r="K1825" s="4" t="s">
        <v>955</v>
      </c>
      <c r="L1825" s="4">
        <v>1</v>
      </c>
      <c r="M1825" s="4" t="s">
        <v>77</v>
      </c>
      <c r="N1825" s="4">
        <v>4.5</v>
      </c>
      <c r="O1825" s="4">
        <v>3.36</v>
      </c>
      <c r="P1825" s="4" t="s">
        <v>78</v>
      </c>
      <c r="Q1825" s="77">
        <v>45281.62777777778</v>
      </c>
      <c r="R1825" s="4">
        <v>4.5</v>
      </c>
      <c r="S1825" s="4">
        <v>3.36</v>
      </c>
      <c r="T1825" s="4" t="str">
        <f>VLOOKUP(E1825,zamiana!A:B,2,0)</f>
        <v>ALSTOM (ex. BT) CZL</v>
      </c>
    </row>
    <row r="1826" spans="1:20" x14ac:dyDescent="0.3">
      <c r="A1826" s="4" t="s">
        <v>7053</v>
      </c>
      <c r="B1826" s="76">
        <v>45182</v>
      </c>
      <c r="C1826" s="76">
        <v>45182</v>
      </c>
      <c r="D1826" s="76">
        <v>45243</v>
      </c>
      <c r="E1826" s="4" t="s">
        <v>951</v>
      </c>
      <c r="F1826" s="4" t="s">
        <v>952</v>
      </c>
      <c r="G1826" s="4" t="s">
        <v>942</v>
      </c>
      <c r="H1826" s="4" t="s">
        <v>951</v>
      </c>
      <c r="I1826" s="4" t="s">
        <v>968</v>
      </c>
      <c r="J1826" s="4" t="s">
        <v>969</v>
      </c>
      <c r="K1826" s="4" t="s">
        <v>955</v>
      </c>
      <c r="L1826" s="4">
        <v>1</v>
      </c>
      <c r="M1826" s="4" t="s">
        <v>77</v>
      </c>
      <c r="N1826" s="4">
        <v>4.5</v>
      </c>
      <c r="O1826" s="4">
        <v>3.36</v>
      </c>
      <c r="P1826" s="4" t="s">
        <v>78</v>
      </c>
      <c r="Q1826" s="77">
        <v>45281.62777777778</v>
      </c>
      <c r="R1826" s="4">
        <v>4.5</v>
      </c>
      <c r="S1826" s="4">
        <v>3.36</v>
      </c>
      <c r="T1826" s="4" t="str">
        <f>VLOOKUP(E1826,zamiana!A:B,2,0)</f>
        <v>ALSTOM (ex. BT) CZL</v>
      </c>
    </row>
    <row r="1827" spans="1:20" x14ac:dyDescent="0.3">
      <c r="A1827" s="4" t="s">
        <v>7053</v>
      </c>
      <c r="B1827" s="76">
        <v>45182</v>
      </c>
      <c r="C1827" s="76">
        <v>45182</v>
      </c>
      <c r="D1827" s="76">
        <v>45243</v>
      </c>
      <c r="E1827" s="4" t="s">
        <v>951</v>
      </c>
      <c r="F1827" s="4" t="s">
        <v>952</v>
      </c>
      <c r="G1827" s="4" t="s">
        <v>942</v>
      </c>
      <c r="H1827" s="4" t="s">
        <v>951</v>
      </c>
      <c r="I1827" s="4" t="s">
        <v>968</v>
      </c>
      <c r="J1827" s="4" t="s">
        <v>969</v>
      </c>
      <c r="K1827" s="4" t="s">
        <v>955</v>
      </c>
      <c r="L1827" s="4">
        <v>1</v>
      </c>
      <c r="M1827" s="4" t="s">
        <v>77</v>
      </c>
      <c r="N1827" s="4">
        <v>4.5</v>
      </c>
      <c r="O1827" s="4">
        <v>3.36</v>
      </c>
      <c r="P1827" s="4" t="s">
        <v>78</v>
      </c>
      <c r="Q1827" s="77">
        <v>45281.62777777778</v>
      </c>
      <c r="R1827" s="4">
        <v>4.5</v>
      </c>
      <c r="S1827" s="4">
        <v>3.36</v>
      </c>
      <c r="T1827" s="4" t="str">
        <f>VLOOKUP(E1827,zamiana!A:B,2,0)</f>
        <v>ALSTOM (ex. BT) CZL</v>
      </c>
    </row>
    <row r="1828" spans="1:20" x14ac:dyDescent="0.3">
      <c r="A1828" s="4" t="s">
        <v>7053</v>
      </c>
      <c r="B1828" s="76">
        <v>45182</v>
      </c>
      <c r="C1828" s="76">
        <v>45182</v>
      </c>
      <c r="D1828" s="76">
        <v>45243</v>
      </c>
      <c r="E1828" s="4" t="s">
        <v>951</v>
      </c>
      <c r="F1828" s="4" t="s">
        <v>952</v>
      </c>
      <c r="G1828" s="4" t="s">
        <v>942</v>
      </c>
      <c r="H1828" s="4" t="s">
        <v>951</v>
      </c>
      <c r="I1828" s="4" t="s">
        <v>968</v>
      </c>
      <c r="J1828" s="4" t="s">
        <v>969</v>
      </c>
      <c r="K1828" s="4" t="s">
        <v>955</v>
      </c>
      <c r="L1828" s="4">
        <v>1</v>
      </c>
      <c r="M1828" s="4" t="s">
        <v>77</v>
      </c>
      <c r="N1828" s="4">
        <v>4.5</v>
      </c>
      <c r="O1828" s="4">
        <v>3.36</v>
      </c>
      <c r="P1828" s="4" t="s">
        <v>78</v>
      </c>
      <c r="Q1828" s="77">
        <v>45281.62777777778</v>
      </c>
      <c r="R1828" s="4">
        <v>4.5</v>
      </c>
      <c r="S1828" s="4">
        <v>3.36</v>
      </c>
      <c r="T1828" s="4" t="str">
        <f>VLOOKUP(E1828,zamiana!A:B,2,0)</f>
        <v>ALSTOM (ex. BT) CZL</v>
      </c>
    </row>
    <row r="1829" spans="1:20" x14ac:dyDescent="0.3">
      <c r="A1829" s="4" t="s">
        <v>7053</v>
      </c>
      <c r="B1829" s="76">
        <v>45182</v>
      </c>
      <c r="C1829" s="76">
        <v>45182</v>
      </c>
      <c r="D1829" s="76">
        <v>45243</v>
      </c>
      <c r="E1829" s="4" t="s">
        <v>951</v>
      </c>
      <c r="F1829" s="4" t="s">
        <v>952</v>
      </c>
      <c r="G1829" s="4" t="s">
        <v>942</v>
      </c>
      <c r="H1829" s="4" t="s">
        <v>951</v>
      </c>
      <c r="I1829" s="4" t="s">
        <v>968</v>
      </c>
      <c r="J1829" s="4" t="s">
        <v>969</v>
      </c>
      <c r="K1829" s="4" t="s">
        <v>955</v>
      </c>
      <c r="L1829" s="4">
        <v>1</v>
      </c>
      <c r="M1829" s="4" t="s">
        <v>77</v>
      </c>
      <c r="N1829" s="4">
        <v>4.5</v>
      </c>
      <c r="O1829" s="4">
        <v>3.36</v>
      </c>
      <c r="P1829" s="4" t="s">
        <v>78</v>
      </c>
      <c r="Q1829" s="77">
        <v>45281.62777777778</v>
      </c>
      <c r="R1829" s="4">
        <v>4.5</v>
      </c>
      <c r="S1829" s="4">
        <v>3.36</v>
      </c>
      <c r="T1829" s="4" t="str">
        <f>VLOOKUP(E1829,zamiana!A:B,2,0)</f>
        <v>ALSTOM (ex. BT) CZL</v>
      </c>
    </row>
    <row r="1830" spans="1:20" x14ac:dyDescent="0.3">
      <c r="A1830" s="4" t="s">
        <v>7053</v>
      </c>
      <c r="B1830" s="76">
        <v>45182</v>
      </c>
      <c r="C1830" s="76">
        <v>45182</v>
      </c>
      <c r="D1830" s="76">
        <v>45243</v>
      </c>
      <c r="E1830" s="4" t="s">
        <v>951</v>
      </c>
      <c r="F1830" s="4" t="s">
        <v>952</v>
      </c>
      <c r="G1830" s="4" t="s">
        <v>942</v>
      </c>
      <c r="H1830" s="4" t="s">
        <v>951</v>
      </c>
      <c r="I1830" s="4" t="s">
        <v>968</v>
      </c>
      <c r="J1830" s="4" t="s">
        <v>969</v>
      </c>
      <c r="K1830" s="4" t="s">
        <v>955</v>
      </c>
      <c r="L1830" s="4">
        <v>2</v>
      </c>
      <c r="M1830" s="4" t="s">
        <v>77</v>
      </c>
      <c r="N1830" s="4">
        <v>4.5</v>
      </c>
      <c r="O1830" s="4">
        <v>3.36</v>
      </c>
      <c r="P1830" s="4" t="s">
        <v>78</v>
      </c>
      <c r="Q1830" s="77">
        <v>45281.62777777778</v>
      </c>
      <c r="R1830" s="4">
        <v>9</v>
      </c>
      <c r="S1830" s="4">
        <v>6.72</v>
      </c>
      <c r="T1830" s="4" t="str">
        <f>VLOOKUP(E1830,zamiana!A:B,2,0)</f>
        <v>ALSTOM (ex. BT) CZL</v>
      </c>
    </row>
    <row r="1831" spans="1:20" x14ac:dyDescent="0.3">
      <c r="A1831" s="4" t="s">
        <v>7053</v>
      </c>
      <c r="B1831" s="76">
        <v>45182</v>
      </c>
      <c r="C1831" s="76">
        <v>45182</v>
      </c>
      <c r="D1831" s="76">
        <v>45243</v>
      </c>
      <c r="E1831" s="4" t="s">
        <v>951</v>
      </c>
      <c r="F1831" s="4" t="s">
        <v>952</v>
      </c>
      <c r="G1831" s="4" t="s">
        <v>942</v>
      </c>
      <c r="H1831" s="4" t="s">
        <v>951</v>
      </c>
      <c r="I1831" s="4" t="s">
        <v>968</v>
      </c>
      <c r="J1831" s="4" t="s">
        <v>969</v>
      </c>
      <c r="K1831" s="4" t="s">
        <v>955</v>
      </c>
      <c r="L1831" s="4">
        <v>2</v>
      </c>
      <c r="M1831" s="4" t="s">
        <v>77</v>
      </c>
      <c r="N1831" s="4">
        <v>4.5</v>
      </c>
      <c r="O1831" s="4">
        <v>3.36</v>
      </c>
      <c r="P1831" s="4" t="s">
        <v>78</v>
      </c>
      <c r="Q1831" s="77">
        <v>45281.62777777778</v>
      </c>
      <c r="R1831" s="4">
        <v>9</v>
      </c>
      <c r="S1831" s="4">
        <v>6.72</v>
      </c>
      <c r="T1831" s="4" t="str">
        <f>VLOOKUP(E1831,zamiana!A:B,2,0)</f>
        <v>ALSTOM (ex. BT) CZL</v>
      </c>
    </row>
    <row r="1832" spans="1:20" x14ac:dyDescent="0.3">
      <c r="A1832" s="4" t="s">
        <v>7053</v>
      </c>
      <c r="B1832" s="76">
        <v>45182</v>
      </c>
      <c r="C1832" s="76">
        <v>45182</v>
      </c>
      <c r="D1832" s="76">
        <v>45243</v>
      </c>
      <c r="E1832" s="4" t="s">
        <v>951</v>
      </c>
      <c r="F1832" s="4" t="s">
        <v>952</v>
      </c>
      <c r="G1832" s="4" t="s">
        <v>942</v>
      </c>
      <c r="H1832" s="4" t="s">
        <v>951</v>
      </c>
      <c r="I1832" s="4" t="s">
        <v>968</v>
      </c>
      <c r="J1832" s="4" t="s">
        <v>969</v>
      </c>
      <c r="K1832" s="4" t="s">
        <v>955</v>
      </c>
      <c r="L1832" s="4">
        <v>2</v>
      </c>
      <c r="M1832" s="4" t="s">
        <v>77</v>
      </c>
      <c r="N1832" s="4">
        <v>4.5</v>
      </c>
      <c r="O1832" s="4">
        <v>3.36</v>
      </c>
      <c r="P1832" s="4" t="s">
        <v>78</v>
      </c>
      <c r="Q1832" s="77">
        <v>45281.62777777778</v>
      </c>
      <c r="R1832" s="4">
        <v>9</v>
      </c>
      <c r="S1832" s="4">
        <v>6.72</v>
      </c>
      <c r="T1832" s="4" t="str">
        <f>VLOOKUP(E1832,zamiana!A:B,2,0)</f>
        <v>ALSTOM (ex. BT) CZL</v>
      </c>
    </row>
    <row r="1833" spans="1:20" x14ac:dyDescent="0.3">
      <c r="A1833" s="4" t="s">
        <v>7053</v>
      </c>
      <c r="B1833" s="76">
        <v>45182</v>
      </c>
      <c r="C1833" s="76">
        <v>45182</v>
      </c>
      <c r="D1833" s="76">
        <v>45243</v>
      </c>
      <c r="E1833" s="4" t="s">
        <v>951</v>
      </c>
      <c r="F1833" s="4" t="s">
        <v>952</v>
      </c>
      <c r="G1833" s="4" t="s">
        <v>942</v>
      </c>
      <c r="H1833" s="4" t="s">
        <v>951</v>
      </c>
      <c r="I1833" s="4" t="s">
        <v>968</v>
      </c>
      <c r="J1833" s="4" t="s">
        <v>969</v>
      </c>
      <c r="K1833" s="4" t="s">
        <v>955</v>
      </c>
      <c r="L1833" s="4">
        <v>2</v>
      </c>
      <c r="M1833" s="4" t="s">
        <v>77</v>
      </c>
      <c r="N1833" s="4">
        <v>4.5</v>
      </c>
      <c r="O1833" s="4">
        <v>3.36</v>
      </c>
      <c r="P1833" s="4" t="s">
        <v>78</v>
      </c>
      <c r="Q1833" s="77">
        <v>45281.62777777778</v>
      </c>
      <c r="R1833" s="4">
        <v>9</v>
      </c>
      <c r="S1833" s="4">
        <v>6.72</v>
      </c>
      <c r="T1833" s="4" t="str">
        <f>VLOOKUP(E1833,zamiana!A:B,2,0)</f>
        <v>ALSTOM (ex. BT) CZL</v>
      </c>
    </row>
    <row r="1834" spans="1:20" x14ac:dyDescent="0.3">
      <c r="A1834" s="4" t="s">
        <v>7053</v>
      </c>
      <c r="B1834" s="76">
        <v>45182</v>
      </c>
      <c r="C1834" s="76">
        <v>45182</v>
      </c>
      <c r="D1834" s="76">
        <v>45243</v>
      </c>
      <c r="E1834" s="4" t="s">
        <v>951</v>
      </c>
      <c r="F1834" s="4" t="s">
        <v>952</v>
      </c>
      <c r="G1834" s="4" t="s">
        <v>942</v>
      </c>
      <c r="H1834" s="4" t="s">
        <v>951</v>
      </c>
      <c r="I1834" s="4" t="s">
        <v>968</v>
      </c>
      <c r="J1834" s="4" t="s">
        <v>969</v>
      </c>
      <c r="K1834" s="4" t="s">
        <v>955</v>
      </c>
      <c r="L1834" s="4">
        <v>2</v>
      </c>
      <c r="M1834" s="4" t="s">
        <v>77</v>
      </c>
      <c r="N1834" s="4">
        <v>4.5</v>
      </c>
      <c r="O1834" s="4">
        <v>3.36</v>
      </c>
      <c r="P1834" s="4" t="s">
        <v>78</v>
      </c>
      <c r="Q1834" s="77">
        <v>45281.62777777778</v>
      </c>
      <c r="R1834" s="4">
        <v>9</v>
      </c>
      <c r="S1834" s="4">
        <v>6.72</v>
      </c>
      <c r="T1834" s="4" t="str">
        <f>VLOOKUP(E1834,zamiana!A:B,2,0)</f>
        <v>ALSTOM (ex. BT) CZL</v>
      </c>
    </row>
    <row r="1835" spans="1:20" x14ac:dyDescent="0.3">
      <c r="A1835" s="4" t="s">
        <v>7053</v>
      </c>
      <c r="B1835" s="76">
        <v>45182</v>
      </c>
      <c r="C1835" s="76">
        <v>45182</v>
      </c>
      <c r="D1835" s="76">
        <v>45243</v>
      </c>
      <c r="E1835" s="4" t="s">
        <v>951</v>
      </c>
      <c r="F1835" s="4" t="s">
        <v>952</v>
      </c>
      <c r="G1835" s="4" t="s">
        <v>942</v>
      </c>
      <c r="H1835" s="4" t="s">
        <v>951</v>
      </c>
      <c r="I1835" s="4" t="s">
        <v>968</v>
      </c>
      <c r="J1835" s="4" t="s">
        <v>969</v>
      </c>
      <c r="K1835" s="4" t="s">
        <v>955</v>
      </c>
      <c r="L1835" s="4">
        <v>2</v>
      </c>
      <c r="M1835" s="4" t="s">
        <v>77</v>
      </c>
      <c r="N1835" s="4">
        <v>4.5</v>
      </c>
      <c r="O1835" s="4">
        <v>3.36</v>
      </c>
      <c r="P1835" s="4" t="s">
        <v>78</v>
      </c>
      <c r="Q1835" s="77">
        <v>45281.62777777778</v>
      </c>
      <c r="R1835" s="4">
        <v>9</v>
      </c>
      <c r="S1835" s="4">
        <v>6.72</v>
      </c>
      <c r="T1835" s="4" t="str">
        <f>VLOOKUP(E1835,zamiana!A:B,2,0)</f>
        <v>ALSTOM (ex. BT) CZL</v>
      </c>
    </row>
    <row r="1836" spans="1:20" x14ac:dyDescent="0.3">
      <c r="A1836" s="4" t="s">
        <v>7053</v>
      </c>
      <c r="B1836" s="76">
        <v>45182</v>
      </c>
      <c r="C1836" s="76">
        <v>45182</v>
      </c>
      <c r="D1836" s="76">
        <v>45243</v>
      </c>
      <c r="E1836" s="4" t="s">
        <v>951</v>
      </c>
      <c r="F1836" s="4" t="s">
        <v>952</v>
      </c>
      <c r="G1836" s="4" t="s">
        <v>942</v>
      </c>
      <c r="H1836" s="4" t="s">
        <v>951</v>
      </c>
      <c r="I1836" s="4" t="s">
        <v>968</v>
      </c>
      <c r="J1836" s="4" t="s">
        <v>969</v>
      </c>
      <c r="K1836" s="4" t="s">
        <v>955</v>
      </c>
      <c r="L1836" s="4">
        <v>1</v>
      </c>
      <c r="M1836" s="4" t="s">
        <v>77</v>
      </c>
      <c r="N1836" s="4">
        <v>4.5</v>
      </c>
      <c r="O1836" s="4">
        <v>3.36</v>
      </c>
      <c r="P1836" s="4" t="s">
        <v>78</v>
      </c>
      <c r="Q1836" s="77">
        <v>45281.62777777778</v>
      </c>
      <c r="R1836" s="4">
        <v>4.5</v>
      </c>
      <c r="S1836" s="4">
        <v>3.36</v>
      </c>
      <c r="T1836" s="4" t="str">
        <f>VLOOKUP(E1836,zamiana!A:B,2,0)</f>
        <v>ALSTOM (ex. BT) CZL</v>
      </c>
    </row>
    <row r="1837" spans="1:20" x14ac:dyDescent="0.3">
      <c r="A1837" s="4" t="s">
        <v>7053</v>
      </c>
      <c r="B1837" s="76">
        <v>45182</v>
      </c>
      <c r="C1837" s="76">
        <v>45182</v>
      </c>
      <c r="D1837" s="76">
        <v>45243</v>
      </c>
      <c r="E1837" s="4" t="s">
        <v>951</v>
      </c>
      <c r="F1837" s="4" t="s">
        <v>952</v>
      </c>
      <c r="G1837" s="4" t="s">
        <v>942</v>
      </c>
      <c r="H1837" s="4" t="s">
        <v>951</v>
      </c>
      <c r="I1837" s="4" t="s">
        <v>968</v>
      </c>
      <c r="J1837" s="4" t="s">
        <v>969</v>
      </c>
      <c r="K1837" s="4" t="s">
        <v>955</v>
      </c>
      <c r="L1837" s="4">
        <v>1</v>
      </c>
      <c r="M1837" s="4" t="s">
        <v>77</v>
      </c>
      <c r="N1837" s="4">
        <v>4.5</v>
      </c>
      <c r="O1837" s="4">
        <v>3.36</v>
      </c>
      <c r="P1837" s="4" t="s">
        <v>78</v>
      </c>
      <c r="Q1837" s="77">
        <v>45281.62777777778</v>
      </c>
      <c r="R1837" s="4">
        <v>4.5</v>
      </c>
      <c r="S1837" s="4">
        <v>3.36</v>
      </c>
      <c r="T1837" s="4" t="str">
        <f>VLOOKUP(E1837,zamiana!A:B,2,0)</f>
        <v>ALSTOM (ex. BT) CZL</v>
      </c>
    </row>
    <row r="1838" spans="1:20" x14ac:dyDescent="0.3">
      <c r="A1838" s="4" t="s">
        <v>7053</v>
      </c>
      <c r="B1838" s="76">
        <v>45182</v>
      </c>
      <c r="C1838" s="76">
        <v>45182</v>
      </c>
      <c r="D1838" s="76">
        <v>45243</v>
      </c>
      <c r="E1838" s="4" t="s">
        <v>951</v>
      </c>
      <c r="F1838" s="4" t="s">
        <v>952</v>
      </c>
      <c r="G1838" s="4" t="s">
        <v>942</v>
      </c>
      <c r="H1838" s="4" t="s">
        <v>951</v>
      </c>
      <c r="I1838" s="4" t="s">
        <v>1702</v>
      </c>
      <c r="J1838" s="4" t="s">
        <v>1703</v>
      </c>
      <c r="K1838" s="4" t="s">
        <v>955</v>
      </c>
      <c r="L1838" s="4">
        <v>1</v>
      </c>
      <c r="M1838" s="4" t="s">
        <v>77</v>
      </c>
      <c r="N1838" s="4">
        <v>47.49</v>
      </c>
      <c r="O1838" s="4">
        <v>47.17</v>
      </c>
      <c r="P1838" s="4" t="s">
        <v>78</v>
      </c>
      <c r="Q1838" s="77">
        <v>45281.62777777778</v>
      </c>
      <c r="R1838" s="4">
        <v>47.49</v>
      </c>
      <c r="S1838" s="4">
        <v>47.17</v>
      </c>
      <c r="T1838" s="4" t="str">
        <f>VLOOKUP(E1838,zamiana!A:B,2,0)</f>
        <v>ALSTOM (ex. BT) CZL</v>
      </c>
    </row>
    <row r="1839" spans="1:20" x14ac:dyDescent="0.3">
      <c r="A1839" s="4" t="s">
        <v>7053</v>
      </c>
      <c r="B1839" s="76">
        <v>45182</v>
      </c>
      <c r="C1839" s="76">
        <v>45182</v>
      </c>
      <c r="D1839" s="76">
        <v>45243</v>
      </c>
      <c r="E1839" s="4" t="s">
        <v>951</v>
      </c>
      <c r="F1839" s="4" t="s">
        <v>952</v>
      </c>
      <c r="G1839" s="4" t="s">
        <v>942</v>
      </c>
      <c r="H1839" s="4" t="s">
        <v>951</v>
      </c>
      <c r="I1839" s="4" t="s">
        <v>1702</v>
      </c>
      <c r="J1839" s="4" t="s">
        <v>1703</v>
      </c>
      <c r="K1839" s="4" t="s">
        <v>955</v>
      </c>
      <c r="L1839" s="4">
        <v>1</v>
      </c>
      <c r="M1839" s="4" t="s">
        <v>77</v>
      </c>
      <c r="N1839" s="4">
        <v>47.49</v>
      </c>
      <c r="O1839" s="4">
        <v>47.17</v>
      </c>
      <c r="P1839" s="4" t="s">
        <v>78</v>
      </c>
      <c r="Q1839" s="77">
        <v>45281.62777777778</v>
      </c>
      <c r="R1839" s="4">
        <v>47.49</v>
      </c>
      <c r="S1839" s="4">
        <v>47.17</v>
      </c>
      <c r="T1839" s="4" t="str">
        <f>VLOOKUP(E1839,zamiana!A:B,2,0)</f>
        <v>ALSTOM (ex. BT) CZL</v>
      </c>
    </row>
    <row r="1840" spans="1:20" x14ac:dyDescent="0.3">
      <c r="A1840" s="4" t="s">
        <v>7053</v>
      </c>
      <c r="B1840" s="76">
        <v>45182</v>
      </c>
      <c r="C1840" s="76">
        <v>45182</v>
      </c>
      <c r="D1840" s="76">
        <v>45243</v>
      </c>
      <c r="E1840" s="4" t="s">
        <v>951</v>
      </c>
      <c r="F1840" s="4" t="s">
        <v>952</v>
      </c>
      <c r="G1840" s="4" t="s">
        <v>942</v>
      </c>
      <c r="H1840" s="4" t="s">
        <v>951</v>
      </c>
      <c r="I1840" s="4" t="s">
        <v>1702</v>
      </c>
      <c r="J1840" s="4" t="s">
        <v>1703</v>
      </c>
      <c r="K1840" s="4" t="s">
        <v>955</v>
      </c>
      <c r="L1840" s="4">
        <v>1</v>
      </c>
      <c r="M1840" s="4" t="s">
        <v>77</v>
      </c>
      <c r="N1840" s="4">
        <v>47.49</v>
      </c>
      <c r="O1840" s="4">
        <v>47.17</v>
      </c>
      <c r="P1840" s="4" t="s">
        <v>78</v>
      </c>
      <c r="Q1840" s="77">
        <v>45281.62777777778</v>
      </c>
      <c r="R1840" s="4">
        <v>47.49</v>
      </c>
      <c r="S1840" s="4">
        <v>47.17</v>
      </c>
      <c r="T1840" s="4" t="str">
        <f>VLOOKUP(E1840,zamiana!A:B,2,0)</f>
        <v>ALSTOM (ex. BT) CZL</v>
      </c>
    </row>
    <row r="1841" spans="1:20" x14ac:dyDescent="0.3">
      <c r="A1841" s="4" t="s">
        <v>7053</v>
      </c>
      <c r="B1841" s="76">
        <v>45182</v>
      </c>
      <c r="C1841" s="76">
        <v>45182</v>
      </c>
      <c r="D1841" s="76">
        <v>45243</v>
      </c>
      <c r="E1841" s="4" t="s">
        <v>951</v>
      </c>
      <c r="F1841" s="4" t="s">
        <v>952</v>
      </c>
      <c r="G1841" s="4" t="s">
        <v>942</v>
      </c>
      <c r="H1841" s="4" t="s">
        <v>951</v>
      </c>
      <c r="I1841" s="4" t="s">
        <v>1702</v>
      </c>
      <c r="J1841" s="4" t="s">
        <v>1703</v>
      </c>
      <c r="K1841" s="4" t="s">
        <v>955</v>
      </c>
      <c r="L1841" s="4">
        <v>1</v>
      </c>
      <c r="M1841" s="4" t="s">
        <v>77</v>
      </c>
      <c r="N1841" s="4">
        <v>47.49</v>
      </c>
      <c r="O1841" s="4">
        <v>47.17</v>
      </c>
      <c r="P1841" s="4" t="s">
        <v>78</v>
      </c>
      <c r="Q1841" s="77">
        <v>45281.62777777778</v>
      </c>
      <c r="R1841" s="4">
        <v>47.49</v>
      </c>
      <c r="S1841" s="4">
        <v>47.17</v>
      </c>
      <c r="T1841" s="4" t="str">
        <f>VLOOKUP(E1841,zamiana!A:B,2,0)</f>
        <v>ALSTOM (ex. BT) CZL</v>
      </c>
    </row>
    <row r="1842" spans="1:20" x14ac:dyDescent="0.3">
      <c r="A1842" s="4" t="s">
        <v>7053</v>
      </c>
      <c r="B1842" s="76">
        <v>45182</v>
      </c>
      <c r="C1842" s="76">
        <v>45182</v>
      </c>
      <c r="D1842" s="76">
        <v>45243</v>
      </c>
      <c r="E1842" s="4" t="s">
        <v>951</v>
      </c>
      <c r="F1842" s="4" t="s">
        <v>952</v>
      </c>
      <c r="G1842" s="4" t="s">
        <v>942</v>
      </c>
      <c r="H1842" s="4" t="s">
        <v>951</v>
      </c>
      <c r="I1842" s="4" t="s">
        <v>1702</v>
      </c>
      <c r="J1842" s="4" t="s">
        <v>1703</v>
      </c>
      <c r="K1842" s="4" t="s">
        <v>955</v>
      </c>
      <c r="L1842" s="4">
        <v>1</v>
      </c>
      <c r="M1842" s="4" t="s">
        <v>77</v>
      </c>
      <c r="N1842" s="4">
        <v>47.49</v>
      </c>
      <c r="O1842" s="4">
        <v>47.17</v>
      </c>
      <c r="P1842" s="4" t="s">
        <v>78</v>
      </c>
      <c r="Q1842" s="77">
        <v>45281.62777777778</v>
      </c>
      <c r="R1842" s="4">
        <v>47.49</v>
      </c>
      <c r="S1842" s="4">
        <v>47.17</v>
      </c>
      <c r="T1842" s="4" t="str">
        <f>VLOOKUP(E1842,zamiana!A:B,2,0)</f>
        <v>ALSTOM (ex. BT) CZL</v>
      </c>
    </row>
    <row r="1843" spans="1:20" x14ac:dyDescent="0.3">
      <c r="A1843" s="4" t="s">
        <v>7053</v>
      </c>
      <c r="B1843" s="76">
        <v>45182</v>
      </c>
      <c r="C1843" s="76">
        <v>45182</v>
      </c>
      <c r="D1843" s="76">
        <v>45243</v>
      </c>
      <c r="E1843" s="4" t="s">
        <v>951</v>
      </c>
      <c r="F1843" s="4" t="s">
        <v>952</v>
      </c>
      <c r="G1843" s="4" t="s">
        <v>942</v>
      </c>
      <c r="H1843" s="4" t="s">
        <v>951</v>
      </c>
      <c r="I1843" s="4" t="s">
        <v>1702</v>
      </c>
      <c r="J1843" s="4" t="s">
        <v>1703</v>
      </c>
      <c r="K1843" s="4" t="s">
        <v>955</v>
      </c>
      <c r="L1843" s="4">
        <v>1</v>
      </c>
      <c r="M1843" s="4" t="s">
        <v>77</v>
      </c>
      <c r="N1843" s="4">
        <v>47.49</v>
      </c>
      <c r="O1843" s="4">
        <v>47.17</v>
      </c>
      <c r="P1843" s="4" t="s">
        <v>78</v>
      </c>
      <c r="Q1843" s="77">
        <v>45281.62777777778</v>
      </c>
      <c r="R1843" s="4">
        <v>47.49</v>
      </c>
      <c r="S1843" s="4">
        <v>47.17</v>
      </c>
      <c r="T1843" s="4" t="str">
        <f>VLOOKUP(E1843,zamiana!A:B,2,0)</f>
        <v>ALSTOM (ex. BT) CZL</v>
      </c>
    </row>
    <row r="1844" spans="1:20" x14ac:dyDescent="0.3">
      <c r="A1844" s="4" t="s">
        <v>7053</v>
      </c>
      <c r="B1844" s="76">
        <v>45182</v>
      </c>
      <c r="C1844" s="76">
        <v>45182</v>
      </c>
      <c r="D1844" s="76">
        <v>45243</v>
      </c>
      <c r="E1844" s="4" t="s">
        <v>951</v>
      </c>
      <c r="F1844" s="4" t="s">
        <v>952</v>
      </c>
      <c r="G1844" s="4" t="s">
        <v>942</v>
      </c>
      <c r="H1844" s="4" t="s">
        <v>951</v>
      </c>
      <c r="I1844" s="4" t="s">
        <v>1191</v>
      </c>
      <c r="J1844" s="4" t="s">
        <v>1192</v>
      </c>
      <c r="K1844" s="4" t="s">
        <v>955</v>
      </c>
      <c r="L1844" s="4">
        <v>20</v>
      </c>
      <c r="M1844" s="4" t="s">
        <v>77</v>
      </c>
      <c r="N1844" s="4">
        <v>11.9</v>
      </c>
      <c r="O1844" s="4">
        <v>10.95</v>
      </c>
      <c r="P1844" s="4" t="s">
        <v>78</v>
      </c>
      <c r="Q1844" s="77">
        <v>45281.62777777778</v>
      </c>
      <c r="R1844" s="4">
        <v>238</v>
      </c>
      <c r="S1844" s="4">
        <v>219</v>
      </c>
      <c r="T1844" s="4" t="str">
        <f>VLOOKUP(E1844,zamiana!A:B,2,0)</f>
        <v>ALSTOM (ex. BT) CZL</v>
      </c>
    </row>
    <row r="1845" spans="1:20" x14ac:dyDescent="0.3">
      <c r="A1845" s="4" t="s">
        <v>7053</v>
      </c>
      <c r="B1845" s="76">
        <v>45182</v>
      </c>
      <c r="C1845" s="76">
        <v>45182</v>
      </c>
      <c r="D1845" s="76">
        <v>45243</v>
      </c>
      <c r="E1845" s="4" t="s">
        <v>951</v>
      </c>
      <c r="F1845" s="4" t="s">
        <v>952</v>
      </c>
      <c r="G1845" s="4" t="s">
        <v>942</v>
      </c>
      <c r="H1845" s="4" t="s">
        <v>951</v>
      </c>
      <c r="I1845" s="4" t="s">
        <v>1095</v>
      </c>
      <c r="J1845" s="4" t="s">
        <v>1096</v>
      </c>
      <c r="K1845" s="4" t="s">
        <v>955</v>
      </c>
      <c r="L1845" s="4">
        <v>5</v>
      </c>
      <c r="M1845" s="4" t="s">
        <v>77</v>
      </c>
      <c r="N1845" s="4">
        <v>60.23</v>
      </c>
      <c r="O1845" s="4">
        <v>7.94</v>
      </c>
      <c r="P1845" s="4" t="s">
        <v>78</v>
      </c>
      <c r="Q1845" s="77">
        <v>45281.647916666669</v>
      </c>
      <c r="R1845" s="4">
        <v>301.14999999999998</v>
      </c>
      <c r="S1845" s="4">
        <v>39.700000000000003</v>
      </c>
      <c r="T1845" s="4" t="str">
        <f>VLOOKUP(E1845,zamiana!A:B,2,0)</f>
        <v>ALSTOM (ex. BT) CZL</v>
      </c>
    </row>
    <row r="1846" spans="1:20" x14ac:dyDescent="0.3">
      <c r="A1846" s="4" t="s">
        <v>7053</v>
      </c>
      <c r="B1846" s="76">
        <v>45182</v>
      </c>
      <c r="C1846" s="76">
        <v>45182</v>
      </c>
      <c r="D1846" s="76">
        <v>45243</v>
      </c>
      <c r="E1846" s="4" t="s">
        <v>951</v>
      </c>
      <c r="F1846" s="4" t="s">
        <v>952</v>
      </c>
      <c r="G1846" s="4" t="s">
        <v>942</v>
      </c>
      <c r="H1846" s="4" t="s">
        <v>951</v>
      </c>
      <c r="I1846" s="4" t="s">
        <v>1516</v>
      </c>
      <c r="J1846" s="4" t="s">
        <v>1517</v>
      </c>
      <c r="K1846" s="4" t="s">
        <v>955</v>
      </c>
      <c r="L1846" s="4">
        <v>1</v>
      </c>
      <c r="M1846" s="4" t="s">
        <v>77</v>
      </c>
      <c r="N1846" s="4">
        <v>53.07</v>
      </c>
      <c r="O1846" s="4">
        <v>24.46</v>
      </c>
      <c r="P1846" s="4" t="s">
        <v>78</v>
      </c>
      <c r="Q1846" s="77">
        <v>45281.629166666666</v>
      </c>
      <c r="R1846" s="4">
        <v>53.07</v>
      </c>
      <c r="S1846" s="4">
        <v>24.46</v>
      </c>
      <c r="T1846" s="4" t="str">
        <f>VLOOKUP(E1846,zamiana!A:B,2,0)</f>
        <v>ALSTOM (ex. BT) CZL</v>
      </c>
    </row>
    <row r="1847" spans="1:20" x14ac:dyDescent="0.3">
      <c r="A1847" s="4" t="s">
        <v>7053</v>
      </c>
      <c r="B1847" s="76">
        <v>45182</v>
      </c>
      <c r="C1847" s="76">
        <v>45182</v>
      </c>
      <c r="D1847" s="76">
        <v>45243</v>
      </c>
      <c r="E1847" s="4" t="s">
        <v>951</v>
      </c>
      <c r="F1847" s="4" t="s">
        <v>952</v>
      </c>
      <c r="G1847" s="4" t="s">
        <v>942</v>
      </c>
      <c r="H1847" s="4" t="s">
        <v>951</v>
      </c>
      <c r="I1847" s="4" t="s">
        <v>1516</v>
      </c>
      <c r="J1847" s="4" t="s">
        <v>1517</v>
      </c>
      <c r="K1847" s="4" t="s">
        <v>955</v>
      </c>
      <c r="L1847" s="4">
        <v>1</v>
      </c>
      <c r="M1847" s="4" t="s">
        <v>77</v>
      </c>
      <c r="N1847" s="4">
        <v>53.07</v>
      </c>
      <c r="O1847" s="4">
        <v>24.46</v>
      </c>
      <c r="P1847" s="4" t="s">
        <v>78</v>
      </c>
      <c r="Q1847" s="77">
        <v>45281.629166666666</v>
      </c>
      <c r="R1847" s="4">
        <v>53.07</v>
      </c>
      <c r="S1847" s="4">
        <v>24.46</v>
      </c>
      <c r="T1847" s="4" t="str">
        <f>VLOOKUP(E1847,zamiana!A:B,2,0)</f>
        <v>ALSTOM (ex. BT) CZL</v>
      </c>
    </row>
    <row r="1848" spans="1:20" x14ac:dyDescent="0.3">
      <c r="A1848" s="4" t="s">
        <v>7053</v>
      </c>
      <c r="B1848" s="76">
        <v>45182</v>
      </c>
      <c r="C1848" s="76">
        <v>45182</v>
      </c>
      <c r="D1848" s="76">
        <v>45243</v>
      </c>
      <c r="E1848" s="4" t="s">
        <v>951</v>
      </c>
      <c r="F1848" s="4" t="s">
        <v>952</v>
      </c>
      <c r="G1848" s="4" t="s">
        <v>942</v>
      </c>
      <c r="H1848" s="4" t="s">
        <v>951</v>
      </c>
      <c r="I1848" s="4" t="s">
        <v>1516</v>
      </c>
      <c r="J1848" s="4" t="s">
        <v>1517</v>
      </c>
      <c r="K1848" s="4" t="s">
        <v>955</v>
      </c>
      <c r="L1848" s="4">
        <v>2</v>
      </c>
      <c r="M1848" s="4" t="s">
        <v>77</v>
      </c>
      <c r="N1848" s="4">
        <v>53.07</v>
      </c>
      <c r="O1848" s="4">
        <v>24.46</v>
      </c>
      <c r="P1848" s="4" t="s">
        <v>78</v>
      </c>
      <c r="Q1848" s="77">
        <v>45281.629166666666</v>
      </c>
      <c r="R1848" s="4">
        <v>106.14</v>
      </c>
      <c r="S1848" s="4">
        <v>48.92</v>
      </c>
      <c r="T1848" s="4" t="str">
        <f>VLOOKUP(E1848,zamiana!A:B,2,0)</f>
        <v>ALSTOM (ex. BT) CZL</v>
      </c>
    </row>
    <row r="1849" spans="1:20" x14ac:dyDescent="0.3">
      <c r="A1849" s="4" t="s">
        <v>7053</v>
      </c>
      <c r="B1849" s="76">
        <v>45182</v>
      </c>
      <c r="C1849" s="76">
        <v>45182</v>
      </c>
      <c r="D1849" s="76">
        <v>45243</v>
      </c>
      <c r="E1849" s="4" t="s">
        <v>951</v>
      </c>
      <c r="F1849" s="4" t="s">
        <v>952</v>
      </c>
      <c r="G1849" s="4" t="s">
        <v>942</v>
      </c>
      <c r="H1849" s="4" t="s">
        <v>951</v>
      </c>
      <c r="I1849" s="4" t="s">
        <v>1516</v>
      </c>
      <c r="J1849" s="4" t="s">
        <v>1517</v>
      </c>
      <c r="K1849" s="4" t="s">
        <v>955</v>
      </c>
      <c r="L1849" s="4">
        <v>2</v>
      </c>
      <c r="M1849" s="4" t="s">
        <v>77</v>
      </c>
      <c r="N1849" s="4">
        <v>53.07</v>
      </c>
      <c r="O1849" s="4">
        <v>24.46</v>
      </c>
      <c r="P1849" s="4" t="s">
        <v>78</v>
      </c>
      <c r="Q1849" s="77">
        <v>45281.629166666666</v>
      </c>
      <c r="R1849" s="4">
        <v>106.14</v>
      </c>
      <c r="S1849" s="4">
        <v>48.92</v>
      </c>
      <c r="T1849" s="4" t="str">
        <f>VLOOKUP(E1849,zamiana!A:B,2,0)</f>
        <v>ALSTOM (ex. BT) CZL</v>
      </c>
    </row>
    <row r="1850" spans="1:20" x14ac:dyDescent="0.3">
      <c r="A1850" s="4" t="s">
        <v>7053</v>
      </c>
      <c r="B1850" s="76">
        <v>45182</v>
      </c>
      <c r="C1850" s="76">
        <v>45182</v>
      </c>
      <c r="D1850" s="76">
        <v>45243</v>
      </c>
      <c r="E1850" s="4" t="s">
        <v>951</v>
      </c>
      <c r="F1850" s="4" t="s">
        <v>952</v>
      </c>
      <c r="G1850" s="4" t="s">
        <v>942</v>
      </c>
      <c r="H1850" s="4" t="s">
        <v>951</v>
      </c>
      <c r="I1850" s="4" t="s">
        <v>1516</v>
      </c>
      <c r="J1850" s="4" t="s">
        <v>1517</v>
      </c>
      <c r="K1850" s="4" t="s">
        <v>955</v>
      </c>
      <c r="L1850" s="4">
        <v>2</v>
      </c>
      <c r="M1850" s="4" t="s">
        <v>77</v>
      </c>
      <c r="N1850" s="4">
        <v>53.07</v>
      </c>
      <c r="O1850" s="4">
        <v>24.46</v>
      </c>
      <c r="P1850" s="4" t="s">
        <v>78</v>
      </c>
      <c r="Q1850" s="77">
        <v>45281.629166666666</v>
      </c>
      <c r="R1850" s="4">
        <v>106.14</v>
      </c>
      <c r="S1850" s="4">
        <v>48.92</v>
      </c>
      <c r="T1850" s="4" t="str">
        <f>VLOOKUP(E1850,zamiana!A:B,2,0)</f>
        <v>ALSTOM (ex. BT) CZL</v>
      </c>
    </row>
    <row r="1851" spans="1:20" x14ac:dyDescent="0.3">
      <c r="A1851" s="4" t="s">
        <v>7053</v>
      </c>
      <c r="B1851" s="76">
        <v>45182</v>
      </c>
      <c r="C1851" s="76">
        <v>45182</v>
      </c>
      <c r="D1851" s="76">
        <v>45243</v>
      </c>
      <c r="E1851" s="4" t="s">
        <v>951</v>
      </c>
      <c r="F1851" s="4" t="s">
        <v>952</v>
      </c>
      <c r="G1851" s="4" t="s">
        <v>942</v>
      </c>
      <c r="H1851" s="4" t="s">
        <v>951</v>
      </c>
      <c r="I1851" s="4" t="s">
        <v>1448</v>
      </c>
      <c r="J1851" s="4" t="s">
        <v>1449</v>
      </c>
      <c r="K1851" s="4" t="s">
        <v>955</v>
      </c>
      <c r="L1851" s="4">
        <v>11</v>
      </c>
      <c r="M1851" s="4" t="s">
        <v>77</v>
      </c>
      <c r="N1851" s="4">
        <v>59.67</v>
      </c>
      <c r="O1851" s="4">
        <v>19.72</v>
      </c>
      <c r="P1851" s="4" t="s">
        <v>78</v>
      </c>
      <c r="Q1851" s="77">
        <v>45281.627083333333</v>
      </c>
      <c r="R1851" s="4">
        <v>656.37</v>
      </c>
      <c r="S1851" s="4">
        <v>216.92</v>
      </c>
      <c r="T1851" s="4" t="str">
        <f>VLOOKUP(E1851,zamiana!A:B,2,0)</f>
        <v>ALSTOM (ex. BT) CZL</v>
      </c>
    </row>
    <row r="1852" spans="1:20" x14ac:dyDescent="0.3">
      <c r="A1852" s="4" t="s">
        <v>7053</v>
      </c>
      <c r="B1852" s="76">
        <v>45182</v>
      </c>
      <c r="C1852" s="76">
        <v>45182</v>
      </c>
      <c r="D1852" s="76">
        <v>45243</v>
      </c>
      <c r="E1852" s="4" t="s">
        <v>951</v>
      </c>
      <c r="F1852" s="4" t="s">
        <v>952</v>
      </c>
      <c r="G1852" s="4" t="s">
        <v>942</v>
      </c>
      <c r="H1852" s="4" t="s">
        <v>951</v>
      </c>
      <c r="I1852" s="4" t="s">
        <v>2635</v>
      </c>
      <c r="J1852" s="4" t="s">
        <v>2636</v>
      </c>
      <c r="K1852" s="4" t="s">
        <v>955</v>
      </c>
      <c r="L1852" s="4">
        <v>2</v>
      </c>
      <c r="M1852" s="4" t="s">
        <v>77</v>
      </c>
      <c r="N1852" s="4">
        <v>14.43</v>
      </c>
      <c r="O1852" s="4">
        <v>9.5299999999999994</v>
      </c>
      <c r="P1852" s="4" t="s">
        <v>78</v>
      </c>
      <c r="Q1852" s="77">
        <v>45281.627083333333</v>
      </c>
      <c r="R1852" s="4">
        <v>28.86</v>
      </c>
      <c r="S1852" s="4">
        <v>19.059999999999999</v>
      </c>
      <c r="T1852" s="4" t="str">
        <f>VLOOKUP(E1852,zamiana!A:B,2,0)</f>
        <v>ALSTOM (ex. BT) CZL</v>
      </c>
    </row>
    <row r="1853" spans="1:20" x14ac:dyDescent="0.3">
      <c r="A1853" s="4" t="s">
        <v>7053</v>
      </c>
      <c r="B1853" s="76">
        <v>45182</v>
      </c>
      <c r="C1853" s="76">
        <v>45182</v>
      </c>
      <c r="D1853" s="76">
        <v>45243</v>
      </c>
      <c r="E1853" s="4" t="s">
        <v>951</v>
      </c>
      <c r="F1853" s="4" t="s">
        <v>952</v>
      </c>
      <c r="G1853" s="4" t="s">
        <v>942</v>
      </c>
      <c r="H1853" s="4" t="s">
        <v>951</v>
      </c>
      <c r="I1853" s="4" t="s">
        <v>1060</v>
      </c>
      <c r="J1853" s="4" t="s">
        <v>1061</v>
      </c>
      <c r="K1853" s="4" t="s">
        <v>955</v>
      </c>
      <c r="L1853" s="4">
        <v>1</v>
      </c>
      <c r="M1853" s="4" t="s">
        <v>77</v>
      </c>
      <c r="N1853" s="4">
        <v>63.46</v>
      </c>
      <c r="O1853" s="4">
        <v>6.12</v>
      </c>
      <c r="P1853" s="4" t="s">
        <v>78</v>
      </c>
      <c r="Q1853" s="77">
        <v>45281.627083333333</v>
      </c>
      <c r="R1853" s="4">
        <v>63.46</v>
      </c>
      <c r="S1853" s="4">
        <v>6.12</v>
      </c>
      <c r="T1853" s="4" t="str">
        <f>VLOOKUP(E1853,zamiana!A:B,2,0)</f>
        <v>ALSTOM (ex. BT) CZL</v>
      </c>
    </row>
    <row r="1854" spans="1:20" x14ac:dyDescent="0.3">
      <c r="A1854" s="4" t="s">
        <v>7053</v>
      </c>
      <c r="B1854" s="76">
        <v>45182</v>
      </c>
      <c r="C1854" s="76">
        <v>45182</v>
      </c>
      <c r="D1854" s="76">
        <v>45243</v>
      </c>
      <c r="E1854" s="4" t="s">
        <v>951</v>
      </c>
      <c r="F1854" s="4" t="s">
        <v>952</v>
      </c>
      <c r="G1854" s="4" t="s">
        <v>942</v>
      </c>
      <c r="H1854" s="4" t="s">
        <v>951</v>
      </c>
      <c r="I1854" s="4" t="s">
        <v>1060</v>
      </c>
      <c r="J1854" s="4" t="s">
        <v>1061</v>
      </c>
      <c r="K1854" s="4" t="s">
        <v>955</v>
      </c>
      <c r="L1854" s="4">
        <v>1</v>
      </c>
      <c r="M1854" s="4" t="s">
        <v>77</v>
      </c>
      <c r="N1854" s="4">
        <v>63.46</v>
      </c>
      <c r="O1854" s="4">
        <v>6.12</v>
      </c>
      <c r="P1854" s="4" t="s">
        <v>78</v>
      </c>
      <c r="Q1854" s="77">
        <v>45281.627083333333</v>
      </c>
      <c r="R1854" s="4">
        <v>63.46</v>
      </c>
      <c r="S1854" s="4">
        <v>6.12</v>
      </c>
      <c r="T1854" s="4" t="str">
        <f>VLOOKUP(E1854,zamiana!A:B,2,0)</f>
        <v>ALSTOM (ex. BT) CZL</v>
      </c>
    </row>
    <row r="1855" spans="1:20" x14ac:dyDescent="0.3">
      <c r="A1855" s="4" t="s">
        <v>7053</v>
      </c>
      <c r="B1855" s="76">
        <v>45182</v>
      </c>
      <c r="C1855" s="76">
        <v>45182</v>
      </c>
      <c r="D1855" s="76">
        <v>45243</v>
      </c>
      <c r="E1855" s="4" t="s">
        <v>951</v>
      </c>
      <c r="F1855" s="4" t="s">
        <v>952</v>
      </c>
      <c r="G1855" s="4" t="s">
        <v>942</v>
      </c>
      <c r="H1855" s="4" t="s">
        <v>951</v>
      </c>
      <c r="I1855" s="4" t="s">
        <v>1060</v>
      </c>
      <c r="J1855" s="4" t="s">
        <v>1061</v>
      </c>
      <c r="K1855" s="4" t="s">
        <v>955</v>
      </c>
      <c r="L1855" s="4">
        <v>1</v>
      </c>
      <c r="M1855" s="4" t="s">
        <v>77</v>
      </c>
      <c r="N1855" s="4">
        <v>63.46</v>
      </c>
      <c r="O1855" s="4">
        <v>6.12</v>
      </c>
      <c r="P1855" s="4" t="s">
        <v>78</v>
      </c>
      <c r="Q1855" s="77">
        <v>45281.627083333333</v>
      </c>
      <c r="R1855" s="4">
        <v>63.46</v>
      </c>
      <c r="S1855" s="4">
        <v>6.12</v>
      </c>
      <c r="T1855" s="4" t="str">
        <f>VLOOKUP(E1855,zamiana!A:B,2,0)</f>
        <v>ALSTOM (ex. BT) CZL</v>
      </c>
    </row>
    <row r="1856" spans="1:20" x14ac:dyDescent="0.3">
      <c r="A1856" s="4" t="s">
        <v>7053</v>
      </c>
      <c r="B1856" s="76">
        <v>45182</v>
      </c>
      <c r="C1856" s="76">
        <v>45182</v>
      </c>
      <c r="D1856" s="76">
        <v>45243</v>
      </c>
      <c r="E1856" s="4" t="s">
        <v>951</v>
      </c>
      <c r="F1856" s="4" t="s">
        <v>952</v>
      </c>
      <c r="G1856" s="4" t="s">
        <v>942</v>
      </c>
      <c r="H1856" s="4" t="s">
        <v>951</v>
      </c>
      <c r="I1856" s="4" t="s">
        <v>1108</v>
      </c>
      <c r="J1856" s="4" t="s">
        <v>1109</v>
      </c>
      <c r="K1856" s="4" t="s">
        <v>955</v>
      </c>
      <c r="L1856" s="4">
        <v>60</v>
      </c>
      <c r="M1856" s="4" t="s">
        <v>77</v>
      </c>
      <c r="N1856" s="4">
        <v>6.28</v>
      </c>
      <c r="O1856" s="4">
        <v>7.59</v>
      </c>
      <c r="P1856" s="4" t="s">
        <v>78</v>
      </c>
      <c r="Q1856" s="77">
        <v>45281.627083333333</v>
      </c>
      <c r="R1856" s="4">
        <v>376.8</v>
      </c>
      <c r="S1856" s="4">
        <v>455.4</v>
      </c>
      <c r="T1856" s="4" t="str">
        <f>VLOOKUP(E1856,zamiana!A:B,2,0)</f>
        <v>ALSTOM (ex. BT) CZL</v>
      </c>
    </row>
    <row r="1857" spans="1:20" x14ac:dyDescent="0.3">
      <c r="A1857" s="4" t="s">
        <v>7053</v>
      </c>
      <c r="B1857" s="76">
        <v>45182</v>
      </c>
      <c r="C1857" s="76">
        <v>45182</v>
      </c>
      <c r="D1857" s="76">
        <v>45243</v>
      </c>
      <c r="E1857" s="4" t="s">
        <v>951</v>
      </c>
      <c r="F1857" s="4" t="s">
        <v>952</v>
      </c>
      <c r="G1857" s="4" t="s">
        <v>942</v>
      </c>
      <c r="H1857" s="4" t="s">
        <v>951</v>
      </c>
      <c r="I1857" s="4" t="s">
        <v>1639</v>
      </c>
      <c r="J1857" s="4" t="s">
        <v>1640</v>
      </c>
      <c r="K1857" s="4" t="s">
        <v>955</v>
      </c>
      <c r="L1857" s="4">
        <v>1</v>
      </c>
      <c r="M1857" s="4" t="s">
        <v>77</v>
      </c>
      <c r="N1857" s="4">
        <v>45.01</v>
      </c>
      <c r="O1857" s="4">
        <v>25.47</v>
      </c>
      <c r="P1857" s="4" t="s">
        <v>78</v>
      </c>
      <c r="Q1857" s="77">
        <v>45281.627083333333</v>
      </c>
      <c r="R1857" s="4">
        <v>45.01</v>
      </c>
      <c r="S1857" s="4">
        <v>25.47</v>
      </c>
      <c r="T1857" s="4" t="str">
        <f>VLOOKUP(E1857,zamiana!A:B,2,0)</f>
        <v>ALSTOM (ex. BT) CZL</v>
      </c>
    </row>
    <row r="1858" spans="1:20" x14ac:dyDescent="0.3">
      <c r="A1858" s="4" t="s">
        <v>7053</v>
      </c>
      <c r="B1858" s="76">
        <v>45182</v>
      </c>
      <c r="C1858" s="76">
        <v>45182</v>
      </c>
      <c r="D1858" s="76">
        <v>45243</v>
      </c>
      <c r="E1858" s="4" t="s">
        <v>951</v>
      </c>
      <c r="F1858" s="4" t="s">
        <v>952</v>
      </c>
      <c r="G1858" s="4" t="s">
        <v>942</v>
      </c>
      <c r="H1858" s="4" t="s">
        <v>951</v>
      </c>
      <c r="I1858" s="4" t="s">
        <v>1646</v>
      </c>
      <c r="J1858" s="4" t="s">
        <v>1647</v>
      </c>
      <c r="K1858" s="4" t="s">
        <v>955</v>
      </c>
      <c r="L1858" s="4">
        <v>1</v>
      </c>
      <c r="M1858" s="4" t="s">
        <v>77</v>
      </c>
      <c r="N1858" s="4">
        <v>44.35</v>
      </c>
      <c r="O1858" s="4">
        <v>32.909999999999997</v>
      </c>
      <c r="P1858" s="4" t="s">
        <v>78</v>
      </c>
      <c r="Q1858" s="77">
        <v>45281.627083333333</v>
      </c>
      <c r="R1858" s="4">
        <v>44.35</v>
      </c>
      <c r="S1858" s="4">
        <v>32.909999999999997</v>
      </c>
      <c r="T1858" s="4" t="str">
        <f>VLOOKUP(E1858,zamiana!A:B,2,0)</f>
        <v>ALSTOM (ex. BT) CZL</v>
      </c>
    </row>
    <row r="1859" spans="1:20" x14ac:dyDescent="0.3">
      <c r="A1859" s="4" t="s">
        <v>7053</v>
      </c>
      <c r="B1859" s="76">
        <v>45182</v>
      </c>
      <c r="C1859" s="76">
        <v>45182</v>
      </c>
      <c r="D1859" s="76">
        <v>45243</v>
      </c>
      <c r="E1859" s="4" t="s">
        <v>951</v>
      </c>
      <c r="F1859" s="4" t="s">
        <v>952</v>
      </c>
      <c r="G1859" s="4" t="s">
        <v>942</v>
      </c>
      <c r="H1859" s="4" t="s">
        <v>951</v>
      </c>
      <c r="I1859" s="4" t="s">
        <v>1672</v>
      </c>
      <c r="J1859" s="4" t="s">
        <v>1673</v>
      </c>
      <c r="K1859" s="4" t="s">
        <v>955</v>
      </c>
      <c r="L1859" s="4">
        <v>2</v>
      </c>
      <c r="M1859" s="4" t="s">
        <v>77</v>
      </c>
      <c r="N1859" s="4">
        <v>45.9</v>
      </c>
      <c r="O1859" s="4">
        <v>35.35</v>
      </c>
      <c r="P1859" s="4" t="s">
        <v>78</v>
      </c>
      <c r="Q1859" s="77">
        <v>45281.627083333333</v>
      </c>
      <c r="R1859" s="4">
        <v>91.8</v>
      </c>
      <c r="S1859" s="4">
        <v>70.7</v>
      </c>
      <c r="T1859" s="4" t="str">
        <f>VLOOKUP(E1859,zamiana!A:B,2,0)</f>
        <v>ALSTOM (ex. BT) CZL</v>
      </c>
    </row>
    <row r="1860" spans="1:20" x14ac:dyDescent="0.3">
      <c r="A1860" s="4" t="s">
        <v>7053</v>
      </c>
      <c r="B1860" s="76">
        <v>45182</v>
      </c>
      <c r="C1860" s="76">
        <v>45182</v>
      </c>
      <c r="D1860" s="76">
        <v>45243</v>
      </c>
      <c r="E1860" s="4" t="s">
        <v>951</v>
      </c>
      <c r="F1860" s="4" t="s">
        <v>952</v>
      </c>
      <c r="G1860" s="4" t="s">
        <v>942</v>
      </c>
      <c r="H1860" s="4" t="s">
        <v>951</v>
      </c>
      <c r="I1860" s="4" t="s">
        <v>1704</v>
      </c>
      <c r="J1860" s="4" t="s">
        <v>1705</v>
      </c>
      <c r="K1860" s="4" t="s">
        <v>955</v>
      </c>
      <c r="L1860" s="4">
        <v>1</v>
      </c>
      <c r="M1860" s="4" t="s">
        <v>77</v>
      </c>
      <c r="N1860" s="4">
        <v>56.67</v>
      </c>
      <c r="O1860" s="4">
        <v>40.58</v>
      </c>
      <c r="P1860" s="4" t="s">
        <v>78</v>
      </c>
      <c r="Q1860" s="77">
        <v>45281.627083333333</v>
      </c>
      <c r="R1860" s="4">
        <v>56.67</v>
      </c>
      <c r="S1860" s="4">
        <v>40.58</v>
      </c>
      <c r="T1860" s="4" t="str">
        <f>VLOOKUP(E1860,zamiana!A:B,2,0)</f>
        <v>ALSTOM (ex. BT) CZL</v>
      </c>
    </row>
    <row r="1861" spans="1:20" x14ac:dyDescent="0.3">
      <c r="A1861" s="4" t="s">
        <v>7053</v>
      </c>
      <c r="B1861" s="76">
        <v>45182</v>
      </c>
      <c r="C1861" s="76">
        <v>45182</v>
      </c>
      <c r="D1861" s="76">
        <v>45243</v>
      </c>
      <c r="E1861" s="4" t="s">
        <v>951</v>
      </c>
      <c r="F1861" s="4" t="s">
        <v>952</v>
      </c>
      <c r="G1861" s="4" t="s">
        <v>942</v>
      </c>
      <c r="H1861" s="4" t="s">
        <v>951</v>
      </c>
      <c r="I1861" s="4" t="s">
        <v>1710</v>
      </c>
      <c r="J1861" s="4" t="s">
        <v>1711</v>
      </c>
      <c r="K1861" s="4" t="s">
        <v>955</v>
      </c>
      <c r="L1861" s="4">
        <v>1</v>
      </c>
      <c r="M1861" s="4" t="s">
        <v>77</v>
      </c>
      <c r="N1861" s="4">
        <v>57.09</v>
      </c>
      <c r="O1861" s="4">
        <v>41.35</v>
      </c>
      <c r="P1861" s="4" t="s">
        <v>78</v>
      </c>
      <c r="Q1861" s="77">
        <v>45281.627083333333</v>
      </c>
      <c r="R1861" s="4">
        <v>57.09</v>
      </c>
      <c r="S1861" s="4">
        <v>41.35</v>
      </c>
      <c r="T1861" s="4" t="str">
        <f>VLOOKUP(E1861,zamiana!A:B,2,0)</f>
        <v>ALSTOM (ex. BT) CZL</v>
      </c>
    </row>
    <row r="1862" spans="1:20" x14ac:dyDescent="0.3">
      <c r="A1862" s="4" t="s">
        <v>7053</v>
      </c>
      <c r="B1862" s="76">
        <v>45182</v>
      </c>
      <c r="C1862" s="76">
        <v>45182</v>
      </c>
      <c r="D1862" s="76">
        <v>45243</v>
      </c>
      <c r="E1862" s="4" t="s">
        <v>951</v>
      </c>
      <c r="F1862" s="4" t="s">
        <v>952</v>
      </c>
      <c r="G1862" s="4" t="s">
        <v>942</v>
      </c>
      <c r="H1862" s="4" t="s">
        <v>951</v>
      </c>
      <c r="I1862" s="4" t="s">
        <v>1023</v>
      </c>
      <c r="J1862" s="4" t="s">
        <v>1024</v>
      </c>
      <c r="K1862" s="4" t="s">
        <v>955</v>
      </c>
      <c r="L1862" s="4">
        <v>29</v>
      </c>
      <c r="M1862" s="4" t="s">
        <v>77</v>
      </c>
      <c r="N1862" s="4">
        <v>4.3099999999999996</v>
      </c>
      <c r="O1862" s="4">
        <v>7.49</v>
      </c>
      <c r="P1862" s="4" t="s">
        <v>78</v>
      </c>
      <c r="Q1862" s="77">
        <v>45281.627083333333</v>
      </c>
      <c r="R1862" s="4">
        <v>124.99</v>
      </c>
      <c r="S1862" s="4">
        <v>217.21</v>
      </c>
      <c r="T1862" s="4" t="str">
        <f>VLOOKUP(E1862,zamiana!A:B,2,0)</f>
        <v>ALSTOM (ex. BT) CZL</v>
      </c>
    </row>
    <row r="1863" spans="1:20" x14ac:dyDescent="0.3">
      <c r="A1863" s="4" t="s">
        <v>7053</v>
      </c>
      <c r="B1863" s="76">
        <v>45182</v>
      </c>
      <c r="C1863" s="76">
        <v>45182</v>
      </c>
      <c r="D1863" s="76">
        <v>45243</v>
      </c>
      <c r="E1863" s="4" t="s">
        <v>951</v>
      </c>
      <c r="F1863" s="4" t="s">
        <v>952</v>
      </c>
      <c r="G1863" s="4" t="s">
        <v>942</v>
      </c>
      <c r="H1863" s="4" t="s">
        <v>951</v>
      </c>
      <c r="I1863" s="4" t="s">
        <v>1620</v>
      </c>
      <c r="J1863" s="4" t="s">
        <v>1621</v>
      </c>
      <c r="K1863" s="4" t="s">
        <v>955</v>
      </c>
      <c r="L1863" s="4">
        <v>1</v>
      </c>
      <c r="M1863" s="4" t="s">
        <v>77</v>
      </c>
      <c r="N1863" s="4">
        <v>55.45</v>
      </c>
      <c r="O1863" s="4">
        <v>40.049999999999997</v>
      </c>
      <c r="P1863" s="4" t="s">
        <v>78</v>
      </c>
      <c r="Q1863" s="77">
        <v>45281.627083333333</v>
      </c>
      <c r="R1863" s="4">
        <v>55.45</v>
      </c>
      <c r="S1863" s="4">
        <v>40.049999999999997</v>
      </c>
      <c r="T1863" s="4" t="str">
        <f>VLOOKUP(E1863,zamiana!A:B,2,0)</f>
        <v>ALSTOM (ex. BT) CZL</v>
      </c>
    </row>
    <row r="1864" spans="1:20" x14ac:dyDescent="0.3">
      <c r="A1864" s="4" t="s">
        <v>7053</v>
      </c>
      <c r="B1864" s="76">
        <v>45182</v>
      </c>
      <c r="C1864" s="76">
        <v>45182</v>
      </c>
      <c r="D1864" s="76">
        <v>45243</v>
      </c>
      <c r="E1864" s="4" t="s">
        <v>951</v>
      </c>
      <c r="F1864" s="4" t="s">
        <v>952</v>
      </c>
      <c r="G1864" s="4" t="s">
        <v>942</v>
      </c>
      <c r="H1864" s="4" t="s">
        <v>951</v>
      </c>
      <c r="I1864" s="4" t="s">
        <v>1195</v>
      </c>
      <c r="J1864" s="4" t="s">
        <v>1196</v>
      </c>
      <c r="K1864" s="4" t="s">
        <v>955</v>
      </c>
      <c r="L1864" s="4">
        <v>7</v>
      </c>
      <c r="M1864" s="4" t="s">
        <v>77</v>
      </c>
      <c r="N1864" s="4">
        <v>11.38</v>
      </c>
      <c r="O1864" s="4">
        <v>11.06</v>
      </c>
      <c r="P1864" s="4" t="s">
        <v>78</v>
      </c>
      <c r="Q1864" s="77">
        <v>45281.627083333333</v>
      </c>
      <c r="R1864" s="4">
        <v>79.66</v>
      </c>
      <c r="S1864" s="4">
        <v>77.42</v>
      </c>
      <c r="T1864" s="4" t="str">
        <f>VLOOKUP(E1864,zamiana!A:B,2,0)</f>
        <v>ALSTOM (ex. BT) CZL</v>
      </c>
    </row>
    <row r="1865" spans="1:20" x14ac:dyDescent="0.3">
      <c r="A1865" s="4" t="s">
        <v>7053</v>
      </c>
      <c r="B1865" s="76">
        <v>45182</v>
      </c>
      <c r="C1865" s="76">
        <v>45182</v>
      </c>
      <c r="D1865" s="76">
        <v>45243</v>
      </c>
      <c r="E1865" s="4" t="s">
        <v>951</v>
      </c>
      <c r="F1865" s="4" t="s">
        <v>952</v>
      </c>
      <c r="G1865" s="4" t="s">
        <v>942</v>
      </c>
      <c r="H1865" s="4" t="s">
        <v>951</v>
      </c>
      <c r="I1865" s="4" t="s">
        <v>1195</v>
      </c>
      <c r="J1865" s="4" t="s">
        <v>1196</v>
      </c>
      <c r="K1865" s="4" t="s">
        <v>955</v>
      </c>
      <c r="L1865" s="4">
        <v>7</v>
      </c>
      <c r="M1865" s="4" t="s">
        <v>77</v>
      </c>
      <c r="N1865" s="4">
        <v>11.38</v>
      </c>
      <c r="O1865" s="4">
        <v>11.06</v>
      </c>
      <c r="P1865" s="4" t="s">
        <v>78</v>
      </c>
      <c r="Q1865" s="77">
        <v>45281.627083333333</v>
      </c>
      <c r="R1865" s="4">
        <v>79.66</v>
      </c>
      <c r="S1865" s="4">
        <v>77.42</v>
      </c>
      <c r="T1865" s="4" t="str">
        <f>VLOOKUP(E1865,zamiana!A:B,2,0)</f>
        <v>ALSTOM (ex. BT) CZL</v>
      </c>
    </row>
    <row r="1866" spans="1:20" x14ac:dyDescent="0.3">
      <c r="A1866" s="4" t="s">
        <v>7053</v>
      </c>
      <c r="B1866" s="76">
        <v>45182</v>
      </c>
      <c r="C1866" s="76">
        <v>45182</v>
      </c>
      <c r="D1866" s="76">
        <v>45243</v>
      </c>
      <c r="E1866" s="4" t="s">
        <v>951</v>
      </c>
      <c r="F1866" s="4" t="s">
        <v>952</v>
      </c>
      <c r="G1866" s="4" t="s">
        <v>942</v>
      </c>
      <c r="H1866" s="4" t="s">
        <v>951</v>
      </c>
      <c r="I1866" s="4" t="s">
        <v>1195</v>
      </c>
      <c r="J1866" s="4" t="s">
        <v>1196</v>
      </c>
      <c r="K1866" s="4" t="s">
        <v>955</v>
      </c>
      <c r="L1866" s="4">
        <v>8</v>
      </c>
      <c r="M1866" s="4" t="s">
        <v>77</v>
      </c>
      <c r="N1866" s="4">
        <v>11.38</v>
      </c>
      <c r="O1866" s="4">
        <v>11.06</v>
      </c>
      <c r="P1866" s="4" t="s">
        <v>78</v>
      </c>
      <c r="Q1866" s="77">
        <v>45281.627083333333</v>
      </c>
      <c r="R1866" s="4">
        <v>91.04</v>
      </c>
      <c r="S1866" s="4">
        <v>88.48</v>
      </c>
      <c r="T1866" s="4" t="str">
        <f>VLOOKUP(E1866,zamiana!A:B,2,0)</f>
        <v>ALSTOM (ex. BT) CZL</v>
      </c>
    </row>
    <row r="1867" spans="1:20" x14ac:dyDescent="0.3">
      <c r="A1867" s="4" t="s">
        <v>7053</v>
      </c>
      <c r="B1867" s="76">
        <v>45182</v>
      </c>
      <c r="C1867" s="76">
        <v>45182</v>
      </c>
      <c r="D1867" s="76">
        <v>45243</v>
      </c>
      <c r="E1867" s="4" t="s">
        <v>951</v>
      </c>
      <c r="F1867" s="4" t="s">
        <v>952</v>
      </c>
      <c r="G1867" s="4" t="s">
        <v>942</v>
      </c>
      <c r="H1867" s="4" t="s">
        <v>951</v>
      </c>
      <c r="I1867" s="4" t="s">
        <v>1323</v>
      </c>
      <c r="J1867" s="4" t="s">
        <v>1324</v>
      </c>
      <c r="K1867" s="4" t="s">
        <v>955</v>
      </c>
      <c r="L1867" s="4">
        <v>1</v>
      </c>
      <c r="M1867" s="4" t="s">
        <v>77</v>
      </c>
      <c r="N1867" s="4">
        <v>22.67</v>
      </c>
      <c r="O1867" s="4">
        <v>14.95</v>
      </c>
      <c r="P1867" s="4" t="s">
        <v>78</v>
      </c>
      <c r="Q1867" s="77">
        <v>45281.627083333333</v>
      </c>
      <c r="R1867" s="4">
        <v>22.67</v>
      </c>
      <c r="S1867" s="4">
        <v>14.95</v>
      </c>
      <c r="T1867" s="4" t="str">
        <f>VLOOKUP(E1867,zamiana!A:B,2,0)</f>
        <v>ALSTOM (ex. BT) CZL</v>
      </c>
    </row>
    <row r="1868" spans="1:20" x14ac:dyDescent="0.3">
      <c r="A1868" s="4" t="s">
        <v>7053</v>
      </c>
      <c r="B1868" s="76">
        <v>45182</v>
      </c>
      <c r="C1868" s="76">
        <v>45182</v>
      </c>
      <c r="D1868" s="76">
        <v>45243</v>
      </c>
      <c r="E1868" s="4" t="s">
        <v>951</v>
      </c>
      <c r="F1868" s="4" t="s">
        <v>952</v>
      </c>
      <c r="G1868" s="4" t="s">
        <v>942</v>
      </c>
      <c r="H1868" s="4" t="s">
        <v>951</v>
      </c>
      <c r="I1868" s="4" t="s">
        <v>1240</v>
      </c>
      <c r="J1868" s="4" t="s">
        <v>1241</v>
      </c>
      <c r="K1868" s="4" t="s">
        <v>955</v>
      </c>
      <c r="L1868" s="4">
        <v>1</v>
      </c>
      <c r="M1868" s="4" t="s">
        <v>77</v>
      </c>
      <c r="N1868" s="4">
        <v>19.62</v>
      </c>
      <c r="O1868" s="4">
        <v>12.71</v>
      </c>
      <c r="P1868" s="4" t="s">
        <v>78</v>
      </c>
      <c r="Q1868" s="77">
        <v>45281.627083333333</v>
      </c>
      <c r="R1868" s="4">
        <v>19.62</v>
      </c>
      <c r="S1868" s="4">
        <v>12.71</v>
      </c>
      <c r="T1868" s="4" t="str">
        <f>VLOOKUP(E1868,zamiana!A:B,2,0)</f>
        <v>ALSTOM (ex. BT) CZL</v>
      </c>
    </row>
    <row r="1869" spans="1:20" x14ac:dyDescent="0.3">
      <c r="A1869" s="4" t="s">
        <v>7053</v>
      </c>
      <c r="B1869" s="76">
        <v>45182</v>
      </c>
      <c r="C1869" s="76">
        <v>45182</v>
      </c>
      <c r="D1869" s="76">
        <v>45243</v>
      </c>
      <c r="E1869" s="4" t="s">
        <v>951</v>
      </c>
      <c r="F1869" s="4" t="s">
        <v>952</v>
      </c>
      <c r="G1869" s="4" t="s">
        <v>942</v>
      </c>
      <c r="H1869" s="4" t="s">
        <v>951</v>
      </c>
      <c r="I1869" s="4" t="s">
        <v>1732</v>
      </c>
      <c r="J1869" s="4" t="s">
        <v>1733</v>
      </c>
      <c r="K1869" s="4" t="s">
        <v>955</v>
      </c>
      <c r="L1869" s="4">
        <v>1</v>
      </c>
      <c r="M1869" s="4" t="s">
        <v>77</v>
      </c>
      <c r="N1869" s="4">
        <v>68.19</v>
      </c>
      <c r="O1869" s="4">
        <v>48.35</v>
      </c>
      <c r="P1869" s="4" t="s">
        <v>78</v>
      </c>
      <c r="Q1869" s="77">
        <v>45281.627083333333</v>
      </c>
      <c r="R1869" s="4">
        <v>68.19</v>
      </c>
      <c r="S1869" s="4">
        <v>48.35</v>
      </c>
      <c r="T1869" s="4" t="str">
        <f>VLOOKUP(E1869,zamiana!A:B,2,0)</f>
        <v>ALSTOM (ex. BT) CZL</v>
      </c>
    </row>
    <row r="1870" spans="1:20" x14ac:dyDescent="0.3">
      <c r="A1870" s="4" t="s">
        <v>7053</v>
      </c>
      <c r="B1870" s="76">
        <v>45182</v>
      </c>
      <c r="C1870" s="76">
        <v>45182</v>
      </c>
      <c r="D1870" s="76">
        <v>45243</v>
      </c>
      <c r="E1870" s="4" t="s">
        <v>951</v>
      </c>
      <c r="F1870" s="4" t="s">
        <v>952</v>
      </c>
      <c r="G1870" s="4" t="s">
        <v>942</v>
      </c>
      <c r="H1870" s="4" t="s">
        <v>951</v>
      </c>
      <c r="I1870" s="4" t="s">
        <v>1732</v>
      </c>
      <c r="J1870" s="4" t="s">
        <v>1733</v>
      </c>
      <c r="K1870" s="4" t="s">
        <v>955</v>
      </c>
      <c r="L1870" s="4">
        <v>1</v>
      </c>
      <c r="M1870" s="4" t="s">
        <v>77</v>
      </c>
      <c r="N1870" s="4">
        <v>68.19</v>
      </c>
      <c r="O1870" s="4">
        <v>48.35</v>
      </c>
      <c r="P1870" s="4" t="s">
        <v>78</v>
      </c>
      <c r="Q1870" s="77">
        <v>45281.627083333333</v>
      </c>
      <c r="R1870" s="4">
        <v>68.19</v>
      </c>
      <c r="S1870" s="4">
        <v>48.35</v>
      </c>
      <c r="T1870" s="4" t="str">
        <f>VLOOKUP(E1870,zamiana!A:B,2,0)</f>
        <v>ALSTOM (ex. BT) CZL</v>
      </c>
    </row>
    <row r="1871" spans="1:20" x14ac:dyDescent="0.3">
      <c r="A1871" s="4" t="s">
        <v>7053</v>
      </c>
      <c r="B1871" s="76">
        <v>45182</v>
      </c>
      <c r="C1871" s="76">
        <v>45182</v>
      </c>
      <c r="D1871" s="76">
        <v>45243</v>
      </c>
      <c r="E1871" s="4" t="s">
        <v>951</v>
      </c>
      <c r="F1871" s="4" t="s">
        <v>952</v>
      </c>
      <c r="G1871" s="4" t="s">
        <v>942</v>
      </c>
      <c r="H1871" s="4" t="s">
        <v>951</v>
      </c>
      <c r="I1871" s="4" t="s">
        <v>1732</v>
      </c>
      <c r="J1871" s="4" t="s">
        <v>1733</v>
      </c>
      <c r="K1871" s="4" t="s">
        <v>955</v>
      </c>
      <c r="L1871" s="4">
        <v>1</v>
      </c>
      <c r="M1871" s="4" t="s">
        <v>77</v>
      </c>
      <c r="N1871" s="4">
        <v>68.19</v>
      </c>
      <c r="O1871" s="4">
        <v>48.35</v>
      </c>
      <c r="P1871" s="4" t="s">
        <v>78</v>
      </c>
      <c r="Q1871" s="77">
        <v>45281.627083333333</v>
      </c>
      <c r="R1871" s="4">
        <v>68.19</v>
      </c>
      <c r="S1871" s="4">
        <v>48.35</v>
      </c>
      <c r="T1871" s="4" t="str">
        <f>VLOOKUP(E1871,zamiana!A:B,2,0)</f>
        <v>ALSTOM (ex. BT) CZL</v>
      </c>
    </row>
    <row r="1872" spans="1:20" x14ac:dyDescent="0.3">
      <c r="A1872" s="4" t="s">
        <v>7053</v>
      </c>
      <c r="B1872" s="76">
        <v>45182</v>
      </c>
      <c r="C1872" s="76">
        <v>45182</v>
      </c>
      <c r="D1872" s="76">
        <v>45243</v>
      </c>
      <c r="E1872" s="4" t="s">
        <v>951</v>
      </c>
      <c r="F1872" s="4" t="s">
        <v>952</v>
      </c>
      <c r="G1872" s="4" t="s">
        <v>942</v>
      </c>
      <c r="H1872" s="4" t="s">
        <v>951</v>
      </c>
      <c r="I1872" s="4" t="s">
        <v>1732</v>
      </c>
      <c r="J1872" s="4" t="s">
        <v>1733</v>
      </c>
      <c r="K1872" s="4" t="s">
        <v>955</v>
      </c>
      <c r="L1872" s="4">
        <v>1</v>
      </c>
      <c r="M1872" s="4" t="s">
        <v>77</v>
      </c>
      <c r="N1872" s="4">
        <v>68.19</v>
      </c>
      <c r="O1872" s="4">
        <v>48.35</v>
      </c>
      <c r="P1872" s="4" t="s">
        <v>78</v>
      </c>
      <c r="Q1872" s="77">
        <v>45281.627083333333</v>
      </c>
      <c r="R1872" s="4">
        <v>68.19</v>
      </c>
      <c r="S1872" s="4">
        <v>48.35</v>
      </c>
      <c r="T1872" s="4" t="str">
        <f>VLOOKUP(E1872,zamiana!A:B,2,0)</f>
        <v>ALSTOM (ex. BT) CZL</v>
      </c>
    </row>
    <row r="1873" spans="1:20" x14ac:dyDescent="0.3">
      <c r="A1873" s="4" t="s">
        <v>7053</v>
      </c>
      <c r="B1873" s="76">
        <v>45182</v>
      </c>
      <c r="C1873" s="76">
        <v>45182</v>
      </c>
      <c r="D1873" s="76">
        <v>45243</v>
      </c>
      <c r="E1873" s="4" t="s">
        <v>951</v>
      </c>
      <c r="F1873" s="4" t="s">
        <v>952</v>
      </c>
      <c r="G1873" s="4" t="s">
        <v>942</v>
      </c>
      <c r="H1873" s="4" t="s">
        <v>951</v>
      </c>
      <c r="I1873" s="4" t="s">
        <v>1732</v>
      </c>
      <c r="J1873" s="4" t="s">
        <v>1733</v>
      </c>
      <c r="K1873" s="4" t="s">
        <v>955</v>
      </c>
      <c r="L1873" s="4">
        <v>1</v>
      </c>
      <c r="M1873" s="4" t="s">
        <v>77</v>
      </c>
      <c r="N1873" s="4">
        <v>68.19</v>
      </c>
      <c r="O1873" s="4">
        <v>48.35</v>
      </c>
      <c r="P1873" s="4" t="s">
        <v>78</v>
      </c>
      <c r="Q1873" s="77">
        <v>45281.627083333333</v>
      </c>
      <c r="R1873" s="4">
        <v>68.19</v>
      </c>
      <c r="S1873" s="4">
        <v>48.35</v>
      </c>
      <c r="T1873" s="4" t="str">
        <f>VLOOKUP(E1873,zamiana!A:B,2,0)</f>
        <v>ALSTOM (ex. BT) CZL</v>
      </c>
    </row>
    <row r="1874" spans="1:20" x14ac:dyDescent="0.3">
      <c r="A1874" s="4" t="s">
        <v>7053</v>
      </c>
      <c r="B1874" s="76">
        <v>45182</v>
      </c>
      <c r="C1874" s="76">
        <v>45182</v>
      </c>
      <c r="D1874" s="76">
        <v>45243</v>
      </c>
      <c r="E1874" s="4" t="s">
        <v>951</v>
      </c>
      <c r="F1874" s="4" t="s">
        <v>952</v>
      </c>
      <c r="G1874" s="4" t="s">
        <v>942</v>
      </c>
      <c r="H1874" s="4" t="s">
        <v>951</v>
      </c>
      <c r="I1874" s="4" t="s">
        <v>1732</v>
      </c>
      <c r="J1874" s="4" t="s">
        <v>1733</v>
      </c>
      <c r="K1874" s="4" t="s">
        <v>955</v>
      </c>
      <c r="L1874" s="4">
        <v>1</v>
      </c>
      <c r="M1874" s="4" t="s">
        <v>77</v>
      </c>
      <c r="N1874" s="4">
        <v>68.19</v>
      </c>
      <c r="O1874" s="4">
        <v>48.35</v>
      </c>
      <c r="P1874" s="4" t="s">
        <v>78</v>
      </c>
      <c r="Q1874" s="77">
        <v>45281.627083333333</v>
      </c>
      <c r="R1874" s="4">
        <v>68.19</v>
      </c>
      <c r="S1874" s="4">
        <v>48.35</v>
      </c>
      <c r="T1874" s="4" t="str">
        <f>VLOOKUP(E1874,zamiana!A:B,2,0)</f>
        <v>ALSTOM (ex. BT) CZL</v>
      </c>
    </row>
    <row r="1875" spans="1:20" x14ac:dyDescent="0.3">
      <c r="A1875" s="4" t="s">
        <v>7053</v>
      </c>
      <c r="B1875" s="76">
        <v>45182</v>
      </c>
      <c r="C1875" s="76">
        <v>45182</v>
      </c>
      <c r="D1875" s="76">
        <v>45243</v>
      </c>
      <c r="E1875" s="4" t="s">
        <v>951</v>
      </c>
      <c r="F1875" s="4" t="s">
        <v>952</v>
      </c>
      <c r="G1875" s="4" t="s">
        <v>942</v>
      </c>
      <c r="H1875" s="4" t="s">
        <v>951</v>
      </c>
      <c r="I1875" s="4" t="s">
        <v>1732</v>
      </c>
      <c r="J1875" s="4" t="s">
        <v>1733</v>
      </c>
      <c r="K1875" s="4" t="s">
        <v>955</v>
      </c>
      <c r="L1875" s="4">
        <v>1</v>
      </c>
      <c r="M1875" s="4" t="s">
        <v>77</v>
      </c>
      <c r="N1875" s="4">
        <v>68.19</v>
      </c>
      <c r="O1875" s="4">
        <v>48.35</v>
      </c>
      <c r="P1875" s="4" t="s">
        <v>78</v>
      </c>
      <c r="Q1875" s="77">
        <v>45281.627083333333</v>
      </c>
      <c r="R1875" s="4">
        <v>68.19</v>
      </c>
      <c r="S1875" s="4">
        <v>48.35</v>
      </c>
      <c r="T1875" s="4" t="str">
        <f>VLOOKUP(E1875,zamiana!A:B,2,0)</f>
        <v>ALSTOM (ex. BT) CZL</v>
      </c>
    </row>
    <row r="1876" spans="1:20" x14ac:dyDescent="0.3">
      <c r="A1876" s="4" t="s">
        <v>7053</v>
      </c>
      <c r="B1876" s="76">
        <v>45182</v>
      </c>
      <c r="C1876" s="76">
        <v>45182</v>
      </c>
      <c r="D1876" s="76">
        <v>45243</v>
      </c>
      <c r="E1876" s="4" t="s">
        <v>951</v>
      </c>
      <c r="F1876" s="4" t="s">
        <v>952</v>
      </c>
      <c r="G1876" s="4" t="s">
        <v>942</v>
      </c>
      <c r="H1876" s="4" t="s">
        <v>951</v>
      </c>
      <c r="I1876" s="4" t="s">
        <v>1732</v>
      </c>
      <c r="J1876" s="4" t="s">
        <v>1733</v>
      </c>
      <c r="K1876" s="4" t="s">
        <v>955</v>
      </c>
      <c r="L1876" s="4">
        <v>1</v>
      </c>
      <c r="M1876" s="4" t="s">
        <v>77</v>
      </c>
      <c r="N1876" s="4">
        <v>68.19</v>
      </c>
      <c r="O1876" s="4">
        <v>48.35</v>
      </c>
      <c r="P1876" s="4" t="s">
        <v>78</v>
      </c>
      <c r="Q1876" s="77">
        <v>45281.627083333333</v>
      </c>
      <c r="R1876" s="4">
        <v>68.19</v>
      </c>
      <c r="S1876" s="4">
        <v>48.35</v>
      </c>
      <c r="T1876" s="4" t="str">
        <f>VLOOKUP(E1876,zamiana!A:B,2,0)</f>
        <v>ALSTOM (ex. BT) CZL</v>
      </c>
    </row>
    <row r="1877" spans="1:20" x14ac:dyDescent="0.3">
      <c r="A1877" s="4" t="s">
        <v>7053</v>
      </c>
      <c r="B1877" s="76">
        <v>45182</v>
      </c>
      <c r="C1877" s="76">
        <v>45182</v>
      </c>
      <c r="D1877" s="76">
        <v>45243</v>
      </c>
      <c r="E1877" s="4" t="s">
        <v>951</v>
      </c>
      <c r="F1877" s="4" t="s">
        <v>952</v>
      </c>
      <c r="G1877" s="4" t="s">
        <v>942</v>
      </c>
      <c r="H1877" s="4" t="s">
        <v>951</v>
      </c>
      <c r="I1877" s="4" t="s">
        <v>1732</v>
      </c>
      <c r="J1877" s="4" t="s">
        <v>1733</v>
      </c>
      <c r="K1877" s="4" t="s">
        <v>955</v>
      </c>
      <c r="L1877" s="4">
        <v>2</v>
      </c>
      <c r="M1877" s="4" t="s">
        <v>77</v>
      </c>
      <c r="N1877" s="4">
        <v>68.19</v>
      </c>
      <c r="O1877" s="4">
        <v>48.35</v>
      </c>
      <c r="P1877" s="4" t="s">
        <v>78</v>
      </c>
      <c r="Q1877" s="77">
        <v>45281.627083333333</v>
      </c>
      <c r="R1877" s="4">
        <v>136.38</v>
      </c>
      <c r="S1877" s="4">
        <v>96.7</v>
      </c>
      <c r="T1877" s="4" t="str">
        <f>VLOOKUP(E1877,zamiana!A:B,2,0)</f>
        <v>ALSTOM (ex. BT) CZL</v>
      </c>
    </row>
    <row r="1878" spans="1:20" x14ac:dyDescent="0.3">
      <c r="A1878" s="4" t="s">
        <v>7053</v>
      </c>
      <c r="B1878" s="76">
        <v>45182</v>
      </c>
      <c r="C1878" s="76">
        <v>45182</v>
      </c>
      <c r="D1878" s="76">
        <v>45243</v>
      </c>
      <c r="E1878" s="4" t="s">
        <v>951</v>
      </c>
      <c r="F1878" s="4" t="s">
        <v>952</v>
      </c>
      <c r="G1878" s="4" t="s">
        <v>942</v>
      </c>
      <c r="H1878" s="4" t="s">
        <v>951</v>
      </c>
      <c r="I1878" s="4" t="s">
        <v>1732</v>
      </c>
      <c r="J1878" s="4" t="s">
        <v>1733</v>
      </c>
      <c r="K1878" s="4" t="s">
        <v>955</v>
      </c>
      <c r="L1878" s="4">
        <v>2</v>
      </c>
      <c r="M1878" s="4" t="s">
        <v>77</v>
      </c>
      <c r="N1878" s="4">
        <v>68.19</v>
      </c>
      <c r="O1878" s="4">
        <v>48.35</v>
      </c>
      <c r="P1878" s="4" t="s">
        <v>78</v>
      </c>
      <c r="Q1878" s="77">
        <v>45281.627083333333</v>
      </c>
      <c r="R1878" s="4">
        <v>136.38</v>
      </c>
      <c r="S1878" s="4">
        <v>96.7</v>
      </c>
      <c r="T1878" s="4" t="str">
        <f>VLOOKUP(E1878,zamiana!A:B,2,0)</f>
        <v>ALSTOM (ex. BT) CZL</v>
      </c>
    </row>
    <row r="1879" spans="1:20" x14ac:dyDescent="0.3">
      <c r="A1879" s="4" t="s">
        <v>7053</v>
      </c>
      <c r="B1879" s="76">
        <v>45182</v>
      </c>
      <c r="C1879" s="76">
        <v>45182</v>
      </c>
      <c r="D1879" s="76">
        <v>45243</v>
      </c>
      <c r="E1879" s="4" t="s">
        <v>951</v>
      </c>
      <c r="F1879" s="4" t="s">
        <v>952</v>
      </c>
      <c r="G1879" s="4" t="s">
        <v>942</v>
      </c>
      <c r="H1879" s="4" t="s">
        <v>951</v>
      </c>
      <c r="I1879" s="4" t="s">
        <v>1262</v>
      </c>
      <c r="J1879" s="4" t="s">
        <v>1263</v>
      </c>
      <c r="K1879" s="4" t="s">
        <v>955</v>
      </c>
      <c r="L1879" s="4">
        <v>6</v>
      </c>
      <c r="M1879" s="4" t="s">
        <v>77</v>
      </c>
      <c r="N1879" s="4">
        <v>14.89</v>
      </c>
      <c r="O1879" s="4">
        <v>14.31</v>
      </c>
      <c r="P1879" s="4" t="s">
        <v>78</v>
      </c>
      <c r="Q1879" s="77">
        <v>45281.627083333333</v>
      </c>
      <c r="R1879" s="4">
        <v>89.34</v>
      </c>
      <c r="S1879" s="4">
        <v>85.86</v>
      </c>
      <c r="T1879" s="4" t="str">
        <f>VLOOKUP(E1879,zamiana!A:B,2,0)</f>
        <v>ALSTOM (ex. BT) CZL</v>
      </c>
    </row>
    <row r="1880" spans="1:20" x14ac:dyDescent="0.3">
      <c r="A1880" s="4" t="s">
        <v>7053</v>
      </c>
      <c r="B1880" s="76">
        <v>45182</v>
      </c>
      <c r="C1880" s="76">
        <v>45182</v>
      </c>
      <c r="D1880" s="76">
        <v>45243</v>
      </c>
      <c r="E1880" s="4" t="s">
        <v>951</v>
      </c>
      <c r="F1880" s="4" t="s">
        <v>952</v>
      </c>
      <c r="G1880" s="4" t="s">
        <v>942</v>
      </c>
      <c r="H1880" s="4" t="s">
        <v>951</v>
      </c>
      <c r="I1880" s="4" t="s">
        <v>1123</v>
      </c>
      <c r="J1880" s="4" t="s">
        <v>1124</v>
      </c>
      <c r="K1880" s="4" t="s">
        <v>955</v>
      </c>
      <c r="L1880" s="4">
        <v>1</v>
      </c>
      <c r="M1880" s="4" t="s">
        <v>77</v>
      </c>
      <c r="N1880" s="4">
        <v>15.78</v>
      </c>
      <c r="O1880" s="4">
        <v>10.64</v>
      </c>
      <c r="P1880" s="4" t="s">
        <v>78</v>
      </c>
      <c r="Q1880" s="77">
        <v>45281.663888888892</v>
      </c>
      <c r="R1880" s="4">
        <v>15.78</v>
      </c>
      <c r="S1880" s="4">
        <v>10.64</v>
      </c>
      <c r="T1880" s="4" t="str">
        <f>VLOOKUP(E1880,zamiana!A:B,2,0)</f>
        <v>ALSTOM (ex. BT) CZL</v>
      </c>
    </row>
    <row r="1881" spans="1:20" x14ac:dyDescent="0.3">
      <c r="A1881" s="4" t="s">
        <v>7053</v>
      </c>
      <c r="B1881" s="76">
        <v>45182</v>
      </c>
      <c r="C1881" s="76">
        <v>45182</v>
      </c>
      <c r="D1881" s="76">
        <v>45243</v>
      </c>
      <c r="E1881" s="4" t="s">
        <v>951</v>
      </c>
      <c r="F1881" s="4" t="s">
        <v>952</v>
      </c>
      <c r="G1881" s="4" t="s">
        <v>942</v>
      </c>
      <c r="H1881" s="4" t="s">
        <v>951</v>
      </c>
      <c r="I1881" s="4" t="s">
        <v>1123</v>
      </c>
      <c r="J1881" s="4" t="s">
        <v>1124</v>
      </c>
      <c r="K1881" s="4" t="s">
        <v>955</v>
      </c>
      <c r="L1881" s="4">
        <v>1</v>
      </c>
      <c r="M1881" s="4" t="s">
        <v>77</v>
      </c>
      <c r="N1881" s="4">
        <v>15.78</v>
      </c>
      <c r="O1881" s="4">
        <v>10.64</v>
      </c>
      <c r="P1881" s="4" t="s">
        <v>78</v>
      </c>
      <c r="Q1881" s="77">
        <v>45281.663888888892</v>
      </c>
      <c r="R1881" s="4">
        <v>15.78</v>
      </c>
      <c r="S1881" s="4">
        <v>10.64</v>
      </c>
      <c r="T1881" s="4" t="str">
        <f>VLOOKUP(E1881,zamiana!A:B,2,0)</f>
        <v>ALSTOM (ex. BT) CZL</v>
      </c>
    </row>
    <row r="1882" spans="1:20" x14ac:dyDescent="0.3">
      <c r="A1882" s="4" t="s">
        <v>7053</v>
      </c>
      <c r="B1882" s="76">
        <v>45182</v>
      </c>
      <c r="C1882" s="76">
        <v>45182</v>
      </c>
      <c r="D1882" s="76">
        <v>45243</v>
      </c>
      <c r="E1882" s="4" t="s">
        <v>951</v>
      </c>
      <c r="F1882" s="4" t="s">
        <v>952</v>
      </c>
      <c r="G1882" s="4" t="s">
        <v>942</v>
      </c>
      <c r="H1882" s="4" t="s">
        <v>951</v>
      </c>
      <c r="I1882" s="4" t="s">
        <v>1123</v>
      </c>
      <c r="J1882" s="4" t="s">
        <v>1124</v>
      </c>
      <c r="K1882" s="4" t="s">
        <v>955</v>
      </c>
      <c r="L1882" s="4">
        <v>1</v>
      </c>
      <c r="M1882" s="4" t="s">
        <v>77</v>
      </c>
      <c r="N1882" s="4">
        <v>15.78</v>
      </c>
      <c r="O1882" s="4">
        <v>10.64</v>
      </c>
      <c r="P1882" s="4" t="s">
        <v>78</v>
      </c>
      <c r="Q1882" s="77">
        <v>45281.663888888892</v>
      </c>
      <c r="R1882" s="4">
        <v>15.78</v>
      </c>
      <c r="S1882" s="4">
        <v>10.64</v>
      </c>
      <c r="T1882" s="4" t="str">
        <f>VLOOKUP(E1882,zamiana!A:B,2,0)</f>
        <v>ALSTOM (ex. BT) CZL</v>
      </c>
    </row>
    <row r="1883" spans="1:20" x14ac:dyDescent="0.3">
      <c r="A1883" s="4" t="s">
        <v>7053</v>
      </c>
      <c r="B1883" s="76">
        <v>45182</v>
      </c>
      <c r="C1883" s="76">
        <v>45182</v>
      </c>
      <c r="D1883" s="76">
        <v>45243</v>
      </c>
      <c r="E1883" s="4" t="s">
        <v>951</v>
      </c>
      <c r="F1883" s="4" t="s">
        <v>952</v>
      </c>
      <c r="G1883" s="4" t="s">
        <v>942</v>
      </c>
      <c r="H1883" s="4" t="s">
        <v>951</v>
      </c>
      <c r="I1883" s="4" t="s">
        <v>1123</v>
      </c>
      <c r="J1883" s="4" t="s">
        <v>1124</v>
      </c>
      <c r="K1883" s="4" t="s">
        <v>955</v>
      </c>
      <c r="L1883" s="4">
        <v>1</v>
      </c>
      <c r="M1883" s="4" t="s">
        <v>77</v>
      </c>
      <c r="N1883" s="4">
        <v>15.78</v>
      </c>
      <c r="O1883" s="4">
        <v>10.64</v>
      </c>
      <c r="P1883" s="4" t="s">
        <v>78</v>
      </c>
      <c r="Q1883" s="77">
        <v>45281.663888888892</v>
      </c>
      <c r="R1883" s="4">
        <v>15.78</v>
      </c>
      <c r="S1883" s="4">
        <v>10.64</v>
      </c>
      <c r="T1883" s="4" t="str">
        <f>VLOOKUP(E1883,zamiana!A:B,2,0)</f>
        <v>ALSTOM (ex. BT) CZL</v>
      </c>
    </row>
    <row r="1884" spans="1:20" x14ac:dyDescent="0.3">
      <c r="A1884" s="4" t="s">
        <v>7053</v>
      </c>
      <c r="B1884" s="76">
        <v>45182</v>
      </c>
      <c r="C1884" s="76">
        <v>45182</v>
      </c>
      <c r="D1884" s="76">
        <v>45243</v>
      </c>
      <c r="E1884" s="4" t="s">
        <v>951</v>
      </c>
      <c r="F1884" s="4" t="s">
        <v>952</v>
      </c>
      <c r="G1884" s="4" t="s">
        <v>942</v>
      </c>
      <c r="H1884" s="4" t="s">
        <v>951</v>
      </c>
      <c r="I1884" s="4" t="s">
        <v>1123</v>
      </c>
      <c r="J1884" s="4" t="s">
        <v>1124</v>
      </c>
      <c r="K1884" s="4" t="s">
        <v>955</v>
      </c>
      <c r="L1884" s="4">
        <v>1</v>
      </c>
      <c r="M1884" s="4" t="s">
        <v>77</v>
      </c>
      <c r="N1884" s="4">
        <v>15.78</v>
      </c>
      <c r="O1884" s="4">
        <v>10.64</v>
      </c>
      <c r="P1884" s="4" t="s">
        <v>78</v>
      </c>
      <c r="Q1884" s="77">
        <v>45281.663888888892</v>
      </c>
      <c r="R1884" s="4">
        <v>15.78</v>
      </c>
      <c r="S1884" s="4">
        <v>10.64</v>
      </c>
      <c r="T1884" s="4" t="str">
        <f>VLOOKUP(E1884,zamiana!A:B,2,0)</f>
        <v>ALSTOM (ex. BT) CZL</v>
      </c>
    </row>
    <row r="1885" spans="1:20" x14ac:dyDescent="0.3">
      <c r="A1885" s="4" t="s">
        <v>7053</v>
      </c>
      <c r="B1885" s="76">
        <v>45182</v>
      </c>
      <c r="C1885" s="76">
        <v>45182</v>
      </c>
      <c r="D1885" s="76">
        <v>45243</v>
      </c>
      <c r="E1885" s="4" t="s">
        <v>951</v>
      </c>
      <c r="F1885" s="4" t="s">
        <v>952</v>
      </c>
      <c r="G1885" s="4" t="s">
        <v>942</v>
      </c>
      <c r="H1885" s="4" t="s">
        <v>951</v>
      </c>
      <c r="I1885" s="4" t="s">
        <v>1123</v>
      </c>
      <c r="J1885" s="4" t="s">
        <v>1124</v>
      </c>
      <c r="K1885" s="4" t="s">
        <v>955</v>
      </c>
      <c r="L1885" s="4">
        <v>1</v>
      </c>
      <c r="M1885" s="4" t="s">
        <v>77</v>
      </c>
      <c r="N1885" s="4">
        <v>15.78</v>
      </c>
      <c r="O1885" s="4">
        <v>10.64</v>
      </c>
      <c r="P1885" s="4" t="s">
        <v>78</v>
      </c>
      <c r="Q1885" s="77">
        <v>45281.663888888892</v>
      </c>
      <c r="R1885" s="4">
        <v>15.78</v>
      </c>
      <c r="S1885" s="4">
        <v>10.64</v>
      </c>
      <c r="T1885" s="4" t="str">
        <f>VLOOKUP(E1885,zamiana!A:B,2,0)</f>
        <v>ALSTOM (ex. BT) CZL</v>
      </c>
    </row>
    <row r="1886" spans="1:20" x14ac:dyDescent="0.3">
      <c r="A1886" s="4" t="s">
        <v>7053</v>
      </c>
      <c r="B1886" s="76">
        <v>45182</v>
      </c>
      <c r="C1886" s="76">
        <v>45182</v>
      </c>
      <c r="D1886" s="76">
        <v>45243</v>
      </c>
      <c r="E1886" s="4" t="s">
        <v>951</v>
      </c>
      <c r="F1886" s="4" t="s">
        <v>952</v>
      </c>
      <c r="G1886" s="4" t="s">
        <v>942</v>
      </c>
      <c r="H1886" s="4" t="s">
        <v>951</v>
      </c>
      <c r="I1886" s="4" t="s">
        <v>1123</v>
      </c>
      <c r="J1886" s="4" t="s">
        <v>1124</v>
      </c>
      <c r="K1886" s="4" t="s">
        <v>955</v>
      </c>
      <c r="L1886" s="4">
        <v>1</v>
      </c>
      <c r="M1886" s="4" t="s">
        <v>77</v>
      </c>
      <c r="N1886" s="4">
        <v>15.78</v>
      </c>
      <c r="O1886" s="4">
        <v>10.64</v>
      </c>
      <c r="P1886" s="4" t="s">
        <v>78</v>
      </c>
      <c r="Q1886" s="77">
        <v>45281.663888888892</v>
      </c>
      <c r="R1886" s="4">
        <v>15.78</v>
      </c>
      <c r="S1886" s="4">
        <v>10.64</v>
      </c>
      <c r="T1886" s="4" t="str">
        <f>VLOOKUP(E1886,zamiana!A:B,2,0)</f>
        <v>ALSTOM (ex. BT) CZL</v>
      </c>
    </row>
    <row r="1887" spans="1:20" x14ac:dyDescent="0.3">
      <c r="A1887" s="4" t="s">
        <v>7053</v>
      </c>
      <c r="B1887" s="76">
        <v>45182</v>
      </c>
      <c r="C1887" s="76">
        <v>45182</v>
      </c>
      <c r="D1887" s="76">
        <v>45243</v>
      </c>
      <c r="E1887" s="4" t="s">
        <v>951</v>
      </c>
      <c r="F1887" s="4" t="s">
        <v>952</v>
      </c>
      <c r="G1887" s="4" t="s">
        <v>942</v>
      </c>
      <c r="H1887" s="4" t="s">
        <v>951</v>
      </c>
      <c r="I1887" s="4" t="s">
        <v>1123</v>
      </c>
      <c r="J1887" s="4" t="s">
        <v>1124</v>
      </c>
      <c r="K1887" s="4" t="s">
        <v>955</v>
      </c>
      <c r="L1887" s="4">
        <v>1</v>
      </c>
      <c r="M1887" s="4" t="s">
        <v>77</v>
      </c>
      <c r="N1887" s="4">
        <v>15.78</v>
      </c>
      <c r="O1887" s="4">
        <v>10.64</v>
      </c>
      <c r="P1887" s="4" t="s">
        <v>78</v>
      </c>
      <c r="Q1887" s="77">
        <v>45281.663888888892</v>
      </c>
      <c r="R1887" s="4">
        <v>15.78</v>
      </c>
      <c r="S1887" s="4">
        <v>10.64</v>
      </c>
      <c r="T1887" s="4" t="str">
        <f>VLOOKUP(E1887,zamiana!A:B,2,0)</f>
        <v>ALSTOM (ex. BT) CZL</v>
      </c>
    </row>
    <row r="1888" spans="1:20" x14ac:dyDescent="0.3">
      <c r="A1888" s="4" t="s">
        <v>7053</v>
      </c>
      <c r="B1888" s="76">
        <v>45182</v>
      </c>
      <c r="C1888" s="76">
        <v>45182</v>
      </c>
      <c r="D1888" s="76">
        <v>45243</v>
      </c>
      <c r="E1888" s="4" t="s">
        <v>951</v>
      </c>
      <c r="F1888" s="4" t="s">
        <v>952</v>
      </c>
      <c r="G1888" s="4" t="s">
        <v>942</v>
      </c>
      <c r="H1888" s="4" t="s">
        <v>951</v>
      </c>
      <c r="I1888" s="4" t="s">
        <v>975</v>
      </c>
      <c r="J1888" s="4" t="s">
        <v>976</v>
      </c>
      <c r="K1888" s="4" t="s">
        <v>955</v>
      </c>
      <c r="L1888" s="4">
        <v>13</v>
      </c>
      <c r="M1888" s="4" t="s">
        <v>77</v>
      </c>
      <c r="N1888" s="4">
        <v>2.95</v>
      </c>
      <c r="O1888" s="4">
        <v>3.34</v>
      </c>
      <c r="P1888" s="4" t="s">
        <v>78</v>
      </c>
      <c r="Q1888" s="77">
        <v>45281.627083333333</v>
      </c>
      <c r="R1888" s="4">
        <v>38.35</v>
      </c>
      <c r="S1888" s="4">
        <v>43.42</v>
      </c>
      <c r="T1888" s="4" t="str">
        <f>VLOOKUP(E1888,zamiana!A:B,2,0)</f>
        <v>ALSTOM (ex. BT) CZL</v>
      </c>
    </row>
    <row r="1889" spans="1:20" x14ac:dyDescent="0.3">
      <c r="A1889" s="4" t="s">
        <v>7053</v>
      </c>
      <c r="B1889" s="76">
        <v>45182</v>
      </c>
      <c r="C1889" s="76">
        <v>45182</v>
      </c>
      <c r="D1889" s="76">
        <v>45243</v>
      </c>
      <c r="E1889" s="4" t="s">
        <v>951</v>
      </c>
      <c r="F1889" s="4" t="s">
        <v>952</v>
      </c>
      <c r="G1889" s="4" t="s">
        <v>942</v>
      </c>
      <c r="H1889" s="4" t="s">
        <v>951</v>
      </c>
      <c r="I1889" s="4" t="s">
        <v>1523</v>
      </c>
      <c r="J1889" s="4" t="s">
        <v>1524</v>
      </c>
      <c r="K1889" s="4" t="s">
        <v>955</v>
      </c>
      <c r="L1889" s="4">
        <v>2</v>
      </c>
      <c r="M1889" s="4" t="s">
        <v>77</v>
      </c>
      <c r="N1889" s="4">
        <v>32.08</v>
      </c>
      <c r="O1889" s="4">
        <v>23.15</v>
      </c>
      <c r="P1889" s="4" t="s">
        <v>78</v>
      </c>
      <c r="Q1889" s="77">
        <v>45281.628472222219</v>
      </c>
      <c r="R1889" s="4">
        <v>64.16</v>
      </c>
      <c r="S1889" s="4">
        <v>46.3</v>
      </c>
      <c r="T1889" s="4" t="str">
        <f>VLOOKUP(E1889,zamiana!A:B,2,0)</f>
        <v>ALSTOM (ex. BT) CZL</v>
      </c>
    </row>
    <row r="1890" spans="1:20" x14ac:dyDescent="0.3">
      <c r="A1890" s="4" t="s">
        <v>7053</v>
      </c>
      <c r="B1890" s="76">
        <v>45182</v>
      </c>
      <c r="C1890" s="76">
        <v>45182</v>
      </c>
      <c r="D1890" s="76">
        <v>45243</v>
      </c>
      <c r="E1890" s="4" t="s">
        <v>951</v>
      </c>
      <c r="F1890" s="4" t="s">
        <v>952</v>
      </c>
      <c r="G1890" s="4" t="s">
        <v>942</v>
      </c>
      <c r="H1890" s="4" t="s">
        <v>951</v>
      </c>
      <c r="I1890" s="4" t="s">
        <v>1523</v>
      </c>
      <c r="J1890" s="4" t="s">
        <v>1524</v>
      </c>
      <c r="K1890" s="4" t="s">
        <v>955</v>
      </c>
      <c r="L1890" s="4">
        <v>1</v>
      </c>
      <c r="M1890" s="4" t="s">
        <v>77</v>
      </c>
      <c r="N1890" s="4">
        <v>32.08</v>
      </c>
      <c r="O1890" s="4">
        <v>23.15</v>
      </c>
      <c r="P1890" s="4" t="s">
        <v>78</v>
      </c>
      <c r="Q1890" s="77">
        <v>45281.628472222219</v>
      </c>
      <c r="R1890" s="4">
        <v>32.08</v>
      </c>
      <c r="S1890" s="4">
        <v>23.15</v>
      </c>
      <c r="T1890" s="4" t="str">
        <f>VLOOKUP(E1890,zamiana!A:B,2,0)</f>
        <v>ALSTOM (ex. BT) CZL</v>
      </c>
    </row>
    <row r="1891" spans="1:20" x14ac:dyDescent="0.3">
      <c r="A1891" s="4" t="s">
        <v>7053</v>
      </c>
      <c r="B1891" s="76">
        <v>45182</v>
      </c>
      <c r="C1891" s="76">
        <v>45182</v>
      </c>
      <c r="D1891" s="76">
        <v>45243</v>
      </c>
      <c r="E1891" s="4" t="s">
        <v>951</v>
      </c>
      <c r="F1891" s="4" t="s">
        <v>952</v>
      </c>
      <c r="G1891" s="4" t="s">
        <v>942</v>
      </c>
      <c r="H1891" s="4" t="s">
        <v>951</v>
      </c>
      <c r="I1891" s="4" t="s">
        <v>1523</v>
      </c>
      <c r="J1891" s="4" t="s">
        <v>1524</v>
      </c>
      <c r="K1891" s="4" t="s">
        <v>955</v>
      </c>
      <c r="L1891" s="4">
        <v>2</v>
      </c>
      <c r="M1891" s="4" t="s">
        <v>77</v>
      </c>
      <c r="N1891" s="4">
        <v>32.08</v>
      </c>
      <c r="O1891" s="4">
        <v>23.15</v>
      </c>
      <c r="P1891" s="4" t="s">
        <v>78</v>
      </c>
      <c r="Q1891" s="77">
        <v>45281.628472222219</v>
      </c>
      <c r="R1891" s="4">
        <v>64.16</v>
      </c>
      <c r="S1891" s="4">
        <v>46.3</v>
      </c>
      <c r="T1891" s="4" t="str">
        <f>VLOOKUP(E1891,zamiana!A:B,2,0)</f>
        <v>ALSTOM (ex. BT) CZL</v>
      </c>
    </row>
    <row r="1892" spans="1:20" x14ac:dyDescent="0.3">
      <c r="A1892" s="4" t="s">
        <v>7053</v>
      </c>
      <c r="B1892" s="76">
        <v>45182</v>
      </c>
      <c r="C1892" s="76">
        <v>45182</v>
      </c>
      <c r="D1892" s="76">
        <v>45243</v>
      </c>
      <c r="E1892" s="4" t="s">
        <v>951</v>
      </c>
      <c r="F1892" s="4" t="s">
        <v>952</v>
      </c>
      <c r="G1892" s="4" t="s">
        <v>942</v>
      </c>
      <c r="H1892" s="4" t="s">
        <v>951</v>
      </c>
      <c r="I1892" s="4" t="s">
        <v>1523</v>
      </c>
      <c r="J1892" s="4" t="s">
        <v>1524</v>
      </c>
      <c r="K1892" s="4" t="s">
        <v>955</v>
      </c>
      <c r="L1892" s="4">
        <v>1</v>
      </c>
      <c r="M1892" s="4" t="s">
        <v>77</v>
      </c>
      <c r="N1892" s="4">
        <v>32.08</v>
      </c>
      <c r="O1892" s="4">
        <v>23.15</v>
      </c>
      <c r="P1892" s="4" t="s">
        <v>78</v>
      </c>
      <c r="Q1892" s="77">
        <v>45281.628472222219</v>
      </c>
      <c r="R1892" s="4">
        <v>32.08</v>
      </c>
      <c r="S1892" s="4">
        <v>23.15</v>
      </c>
      <c r="T1892" s="4" t="str">
        <f>VLOOKUP(E1892,zamiana!A:B,2,0)</f>
        <v>ALSTOM (ex. BT) CZL</v>
      </c>
    </row>
    <row r="1893" spans="1:20" x14ac:dyDescent="0.3">
      <c r="A1893" s="4" t="s">
        <v>7053</v>
      </c>
      <c r="B1893" s="76">
        <v>45182</v>
      </c>
      <c r="C1893" s="76">
        <v>45182</v>
      </c>
      <c r="D1893" s="76">
        <v>45243</v>
      </c>
      <c r="E1893" s="4" t="s">
        <v>951</v>
      </c>
      <c r="F1893" s="4" t="s">
        <v>952</v>
      </c>
      <c r="G1893" s="4" t="s">
        <v>942</v>
      </c>
      <c r="H1893" s="4" t="s">
        <v>951</v>
      </c>
      <c r="I1893" s="4" t="s">
        <v>1530</v>
      </c>
      <c r="J1893" s="4" t="s">
        <v>1531</v>
      </c>
      <c r="K1893" s="4" t="s">
        <v>955</v>
      </c>
      <c r="L1893" s="4">
        <v>2</v>
      </c>
      <c r="M1893" s="4" t="s">
        <v>77</v>
      </c>
      <c r="N1893" s="4">
        <v>21.97</v>
      </c>
      <c r="O1893" s="4">
        <v>21.98</v>
      </c>
      <c r="P1893" s="4" t="s">
        <v>78</v>
      </c>
      <c r="Q1893" s="77">
        <v>45281.627083333333</v>
      </c>
      <c r="R1893" s="4">
        <v>43.94</v>
      </c>
      <c r="S1893" s="4">
        <v>43.96</v>
      </c>
      <c r="T1893" s="4" t="str">
        <f>VLOOKUP(E1893,zamiana!A:B,2,0)</f>
        <v>ALSTOM (ex. BT) CZL</v>
      </c>
    </row>
    <row r="1894" spans="1:20" x14ac:dyDescent="0.3">
      <c r="A1894" s="4" t="s">
        <v>7053</v>
      </c>
      <c r="B1894" s="76">
        <v>45182</v>
      </c>
      <c r="C1894" s="76">
        <v>45182</v>
      </c>
      <c r="D1894" s="76">
        <v>45243</v>
      </c>
      <c r="E1894" s="4" t="s">
        <v>951</v>
      </c>
      <c r="F1894" s="4" t="s">
        <v>952</v>
      </c>
      <c r="G1894" s="4" t="s">
        <v>942</v>
      </c>
      <c r="H1894" s="4" t="s">
        <v>951</v>
      </c>
      <c r="I1894" s="4" t="s">
        <v>1530</v>
      </c>
      <c r="J1894" s="4" t="s">
        <v>1531</v>
      </c>
      <c r="K1894" s="4" t="s">
        <v>955</v>
      </c>
      <c r="L1894" s="4">
        <v>2</v>
      </c>
      <c r="M1894" s="4" t="s">
        <v>77</v>
      </c>
      <c r="N1894" s="4">
        <v>21.97</v>
      </c>
      <c r="O1894" s="4">
        <v>21.98</v>
      </c>
      <c r="P1894" s="4" t="s">
        <v>78</v>
      </c>
      <c r="Q1894" s="77">
        <v>45281.627083333333</v>
      </c>
      <c r="R1894" s="4">
        <v>43.94</v>
      </c>
      <c r="S1894" s="4">
        <v>43.96</v>
      </c>
      <c r="T1894" s="4" t="str">
        <f>VLOOKUP(E1894,zamiana!A:B,2,0)</f>
        <v>ALSTOM (ex. BT) CZL</v>
      </c>
    </row>
    <row r="1895" spans="1:20" x14ac:dyDescent="0.3">
      <c r="A1895" s="4" t="s">
        <v>7053</v>
      </c>
      <c r="B1895" s="76">
        <v>45182</v>
      </c>
      <c r="C1895" s="76">
        <v>45182</v>
      </c>
      <c r="D1895" s="76">
        <v>45243</v>
      </c>
      <c r="E1895" s="4" t="s">
        <v>951</v>
      </c>
      <c r="F1895" s="4" t="s">
        <v>952</v>
      </c>
      <c r="G1895" s="4" t="s">
        <v>942</v>
      </c>
      <c r="H1895" s="4" t="s">
        <v>951</v>
      </c>
      <c r="I1895" s="4" t="s">
        <v>1530</v>
      </c>
      <c r="J1895" s="4" t="s">
        <v>1531</v>
      </c>
      <c r="K1895" s="4" t="s">
        <v>955</v>
      </c>
      <c r="L1895" s="4">
        <v>1</v>
      </c>
      <c r="M1895" s="4" t="s">
        <v>77</v>
      </c>
      <c r="N1895" s="4">
        <v>21.97</v>
      </c>
      <c r="O1895" s="4">
        <v>21.98</v>
      </c>
      <c r="P1895" s="4" t="s">
        <v>78</v>
      </c>
      <c r="Q1895" s="77">
        <v>45281.627083333333</v>
      </c>
      <c r="R1895" s="4">
        <v>21.97</v>
      </c>
      <c r="S1895" s="4">
        <v>21.98</v>
      </c>
      <c r="T1895" s="4" t="str">
        <f>VLOOKUP(E1895,zamiana!A:B,2,0)</f>
        <v>ALSTOM (ex. BT) CZL</v>
      </c>
    </row>
    <row r="1896" spans="1:20" x14ac:dyDescent="0.3">
      <c r="A1896" s="4" t="s">
        <v>7053</v>
      </c>
      <c r="B1896" s="76">
        <v>45182</v>
      </c>
      <c r="C1896" s="76">
        <v>45182</v>
      </c>
      <c r="D1896" s="76">
        <v>45243</v>
      </c>
      <c r="E1896" s="4" t="s">
        <v>951</v>
      </c>
      <c r="F1896" s="4" t="s">
        <v>952</v>
      </c>
      <c r="G1896" s="4" t="s">
        <v>942</v>
      </c>
      <c r="H1896" s="4" t="s">
        <v>951</v>
      </c>
      <c r="I1896" s="4" t="s">
        <v>1530</v>
      </c>
      <c r="J1896" s="4" t="s">
        <v>1531</v>
      </c>
      <c r="K1896" s="4" t="s">
        <v>955</v>
      </c>
      <c r="L1896" s="4">
        <v>1</v>
      </c>
      <c r="M1896" s="4" t="s">
        <v>77</v>
      </c>
      <c r="N1896" s="4">
        <v>21.97</v>
      </c>
      <c r="O1896" s="4">
        <v>21.98</v>
      </c>
      <c r="P1896" s="4" t="s">
        <v>78</v>
      </c>
      <c r="Q1896" s="77">
        <v>45281.627083333333</v>
      </c>
      <c r="R1896" s="4">
        <v>21.97</v>
      </c>
      <c r="S1896" s="4">
        <v>21.98</v>
      </c>
      <c r="T1896" s="4" t="str">
        <f>VLOOKUP(E1896,zamiana!A:B,2,0)</f>
        <v>ALSTOM (ex. BT) CZL</v>
      </c>
    </row>
    <row r="1897" spans="1:20" x14ac:dyDescent="0.3">
      <c r="A1897" s="4" t="s">
        <v>7053</v>
      </c>
      <c r="B1897" s="76">
        <v>45182</v>
      </c>
      <c r="C1897" s="76">
        <v>45182</v>
      </c>
      <c r="D1897" s="76">
        <v>45243</v>
      </c>
      <c r="E1897" s="4" t="s">
        <v>951</v>
      </c>
      <c r="F1897" s="4" t="s">
        <v>952</v>
      </c>
      <c r="G1897" s="4" t="s">
        <v>942</v>
      </c>
      <c r="H1897" s="4" t="s">
        <v>951</v>
      </c>
      <c r="I1897" s="4" t="s">
        <v>1041</v>
      </c>
      <c r="J1897" s="4" t="s">
        <v>1042</v>
      </c>
      <c r="K1897" s="4" t="s">
        <v>955</v>
      </c>
      <c r="L1897" s="4">
        <v>41</v>
      </c>
      <c r="M1897" s="4" t="s">
        <v>77</v>
      </c>
      <c r="N1897" s="4">
        <v>3.93</v>
      </c>
      <c r="O1897" s="4">
        <v>5.49</v>
      </c>
      <c r="P1897" s="4" t="s">
        <v>78</v>
      </c>
      <c r="Q1897" s="77">
        <v>45281.627083333333</v>
      </c>
      <c r="R1897" s="4">
        <v>161.13</v>
      </c>
      <c r="S1897" s="4">
        <v>225.09</v>
      </c>
      <c r="T1897" s="4" t="str">
        <f>VLOOKUP(E1897,zamiana!A:B,2,0)</f>
        <v>ALSTOM (ex. BT) CZL</v>
      </c>
    </row>
    <row r="1898" spans="1:20" x14ac:dyDescent="0.3">
      <c r="A1898" s="4" t="s">
        <v>7053</v>
      </c>
      <c r="B1898" s="76">
        <v>45182</v>
      </c>
      <c r="C1898" s="76">
        <v>45182</v>
      </c>
      <c r="D1898" s="76">
        <v>45243</v>
      </c>
      <c r="E1898" s="4" t="s">
        <v>951</v>
      </c>
      <c r="F1898" s="4" t="s">
        <v>952</v>
      </c>
      <c r="G1898" s="4" t="s">
        <v>942</v>
      </c>
      <c r="H1898" s="4" t="s">
        <v>951</v>
      </c>
      <c r="I1898" s="4" t="s">
        <v>1773</v>
      </c>
      <c r="J1898" s="4" t="s">
        <v>1774</v>
      </c>
      <c r="K1898" s="4" t="s">
        <v>955</v>
      </c>
      <c r="L1898" s="4">
        <v>2</v>
      </c>
      <c r="M1898" s="4" t="s">
        <v>77</v>
      </c>
      <c r="N1898" s="4">
        <v>89.32</v>
      </c>
      <c r="O1898" s="4">
        <v>62.11</v>
      </c>
      <c r="P1898" s="4" t="s">
        <v>78</v>
      </c>
      <c r="Q1898" s="77">
        <v>45281.658333333333</v>
      </c>
      <c r="R1898" s="4">
        <v>178.64</v>
      </c>
      <c r="S1898" s="4">
        <v>124.22</v>
      </c>
      <c r="T1898" s="4" t="str">
        <f>VLOOKUP(E1898,zamiana!A:B,2,0)</f>
        <v>ALSTOM (ex. BT) CZL</v>
      </c>
    </row>
    <row r="1899" spans="1:20" x14ac:dyDescent="0.3">
      <c r="A1899" s="4" t="s">
        <v>7053</v>
      </c>
      <c r="B1899" s="76">
        <v>45182</v>
      </c>
      <c r="C1899" s="76">
        <v>45182</v>
      </c>
      <c r="D1899" s="76">
        <v>45243</v>
      </c>
      <c r="E1899" s="4" t="s">
        <v>951</v>
      </c>
      <c r="F1899" s="4" t="s">
        <v>952</v>
      </c>
      <c r="G1899" s="4" t="s">
        <v>942</v>
      </c>
      <c r="H1899" s="4" t="s">
        <v>951</v>
      </c>
      <c r="I1899" s="4" t="s">
        <v>1773</v>
      </c>
      <c r="J1899" s="4" t="s">
        <v>1774</v>
      </c>
      <c r="K1899" s="4" t="s">
        <v>955</v>
      </c>
      <c r="L1899" s="4">
        <v>1</v>
      </c>
      <c r="M1899" s="4" t="s">
        <v>77</v>
      </c>
      <c r="N1899" s="4">
        <v>89.32</v>
      </c>
      <c r="O1899" s="4">
        <v>62.11</v>
      </c>
      <c r="P1899" s="4" t="s">
        <v>78</v>
      </c>
      <c r="Q1899" s="77">
        <v>45281.658333333333</v>
      </c>
      <c r="R1899" s="4">
        <v>89.32</v>
      </c>
      <c r="S1899" s="4">
        <v>62.11</v>
      </c>
      <c r="T1899" s="4" t="str">
        <f>VLOOKUP(E1899,zamiana!A:B,2,0)</f>
        <v>ALSTOM (ex. BT) CZL</v>
      </c>
    </row>
    <row r="1900" spans="1:20" x14ac:dyDescent="0.3">
      <c r="A1900" s="4" t="s">
        <v>7053</v>
      </c>
      <c r="B1900" s="76">
        <v>45182</v>
      </c>
      <c r="C1900" s="76">
        <v>45182</v>
      </c>
      <c r="D1900" s="76">
        <v>45243</v>
      </c>
      <c r="E1900" s="4" t="s">
        <v>951</v>
      </c>
      <c r="F1900" s="4" t="s">
        <v>952</v>
      </c>
      <c r="G1900" s="4" t="s">
        <v>942</v>
      </c>
      <c r="H1900" s="4" t="s">
        <v>951</v>
      </c>
      <c r="I1900" s="4" t="s">
        <v>1773</v>
      </c>
      <c r="J1900" s="4" t="s">
        <v>1774</v>
      </c>
      <c r="K1900" s="4" t="s">
        <v>955</v>
      </c>
      <c r="L1900" s="4">
        <v>1</v>
      </c>
      <c r="M1900" s="4" t="s">
        <v>77</v>
      </c>
      <c r="N1900" s="4">
        <v>89.32</v>
      </c>
      <c r="O1900" s="4">
        <v>62.11</v>
      </c>
      <c r="P1900" s="4" t="s">
        <v>78</v>
      </c>
      <c r="Q1900" s="77">
        <v>45281.658333333333</v>
      </c>
      <c r="R1900" s="4">
        <v>89.32</v>
      </c>
      <c r="S1900" s="4">
        <v>62.11</v>
      </c>
      <c r="T1900" s="4" t="str">
        <f>VLOOKUP(E1900,zamiana!A:B,2,0)</f>
        <v>ALSTOM (ex. BT) CZL</v>
      </c>
    </row>
    <row r="1901" spans="1:20" x14ac:dyDescent="0.3">
      <c r="A1901" s="4" t="s">
        <v>7053</v>
      </c>
      <c r="B1901" s="76">
        <v>45182</v>
      </c>
      <c r="C1901" s="76">
        <v>45182</v>
      </c>
      <c r="D1901" s="76">
        <v>45243</v>
      </c>
      <c r="E1901" s="4" t="s">
        <v>951</v>
      </c>
      <c r="F1901" s="4" t="s">
        <v>952</v>
      </c>
      <c r="G1901" s="4" t="s">
        <v>942</v>
      </c>
      <c r="H1901" s="4" t="s">
        <v>951</v>
      </c>
      <c r="I1901" s="4" t="s">
        <v>1773</v>
      </c>
      <c r="J1901" s="4" t="s">
        <v>1774</v>
      </c>
      <c r="K1901" s="4" t="s">
        <v>955</v>
      </c>
      <c r="L1901" s="4">
        <v>1</v>
      </c>
      <c r="M1901" s="4" t="s">
        <v>77</v>
      </c>
      <c r="N1901" s="4">
        <v>89.32</v>
      </c>
      <c r="O1901" s="4">
        <v>62.11</v>
      </c>
      <c r="P1901" s="4" t="s">
        <v>78</v>
      </c>
      <c r="Q1901" s="77">
        <v>45281.658333333333</v>
      </c>
      <c r="R1901" s="4">
        <v>89.32</v>
      </c>
      <c r="S1901" s="4">
        <v>62.11</v>
      </c>
      <c r="T1901" s="4" t="str">
        <f>VLOOKUP(E1901,zamiana!A:B,2,0)</f>
        <v>ALSTOM (ex. BT) CZL</v>
      </c>
    </row>
    <row r="1902" spans="1:20" x14ac:dyDescent="0.3">
      <c r="A1902" s="4" t="s">
        <v>7053</v>
      </c>
      <c r="B1902" s="76">
        <v>45182</v>
      </c>
      <c r="C1902" s="76">
        <v>45182</v>
      </c>
      <c r="D1902" s="76">
        <v>45243</v>
      </c>
      <c r="E1902" s="4" t="s">
        <v>951</v>
      </c>
      <c r="F1902" s="4" t="s">
        <v>952</v>
      </c>
      <c r="G1902" s="4" t="s">
        <v>942</v>
      </c>
      <c r="H1902" s="4" t="s">
        <v>951</v>
      </c>
      <c r="I1902" s="4" t="s">
        <v>1773</v>
      </c>
      <c r="J1902" s="4" t="s">
        <v>1774</v>
      </c>
      <c r="K1902" s="4" t="s">
        <v>955</v>
      </c>
      <c r="L1902" s="4">
        <v>1</v>
      </c>
      <c r="M1902" s="4" t="s">
        <v>77</v>
      </c>
      <c r="N1902" s="4">
        <v>89.32</v>
      </c>
      <c r="O1902" s="4">
        <v>62.11</v>
      </c>
      <c r="P1902" s="4" t="s">
        <v>78</v>
      </c>
      <c r="Q1902" s="77">
        <v>45281.658333333333</v>
      </c>
      <c r="R1902" s="4">
        <v>89.32</v>
      </c>
      <c r="S1902" s="4">
        <v>62.11</v>
      </c>
      <c r="T1902" s="4" t="str">
        <f>VLOOKUP(E1902,zamiana!A:B,2,0)</f>
        <v>ALSTOM (ex. BT) CZL</v>
      </c>
    </row>
    <row r="1903" spans="1:20" x14ac:dyDescent="0.3">
      <c r="A1903" s="4" t="s">
        <v>7053</v>
      </c>
      <c r="B1903" s="76">
        <v>45182</v>
      </c>
      <c r="C1903" s="76">
        <v>45182</v>
      </c>
      <c r="D1903" s="76">
        <v>45243</v>
      </c>
      <c r="E1903" s="4" t="s">
        <v>951</v>
      </c>
      <c r="F1903" s="4" t="s">
        <v>952</v>
      </c>
      <c r="G1903" s="4" t="s">
        <v>942</v>
      </c>
      <c r="H1903" s="4" t="s">
        <v>951</v>
      </c>
      <c r="I1903" s="4" t="s">
        <v>1834</v>
      </c>
      <c r="J1903" s="4" t="s">
        <v>1835</v>
      </c>
      <c r="K1903" s="4" t="s">
        <v>955</v>
      </c>
      <c r="L1903" s="4">
        <v>2</v>
      </c>
      <c r="M1903" s="4" t="s">
        <v>77</v>
      </c>
      <c r="N1903" s="4">
        <v>162.47</v>
      </c>
      <c r="O1903" s="4">
        <v>89.29</v>
      </c>
      <c r="P1903" s="4" t="s">
        <v>78</v>
      </c>
      <c r="Q1903" s="77">
        <v>45281.627083333333</v>
      </c>
      <c r="R1903" s="4">
        <v>324.94</v>
      </c>
      <c r="S1903" s="4">
        <v>178.58</v>
      </c>
      <c r="T1903" s="4" t="str">
        <f>VLOOKUP(E1903,zamiana!A:B,2,0)</f>
        <v>ALSTOM (ex. BT) CZL</v>
      </c>
    </row>
    <row r="1904" spans="1:20" x14ac:dyDescent="0.3">
      <c r="A1904" s="4" t="s">
        <v>7053</v>
      </c>
      <c r="B1904" s="76">
        <v>45182</v>
      </c>
      <c r="C1904" s="76">
        <v>45182</v>
      </c>
      <c r="D1904" s="76">
        <v>45243</v>
      </c>
      <c r="E1904" s="4" t="s">
        <v>951</v>
      </c>
      <c r="F1904" s="4" t="s">
        <v>952</v>
      </c>
      <c r="G1904" s="4" t="s">
        <v>942</v>
      </c>
      <c r="H1904" s="4" t="s">
        <v>951</v>
      </c>
      <c r="I1904" s="4" t="s">
        <v>1834</v>
      </c>
      <c r="J1904" s="4" t="s">
        <v>1835</v>
      </c>
      <c r="K1904" s="4" t="s">
        <v>955</v>
      </c>
      <c r="L1904" s="4">
        <v>2</v>
      </c>
      <c r="M1904" s="4" t="s">
        <v>77</v>
      </c>
      <c r="N1904" s="4">
        <v>162.47</v>
      </c>
      <c r="O1904" s="4">
        <v>89.29</v>
      </c>
      <c r="P1904" s="4" t="s">
        <v>78</v>
      </c>
      <c r="Q1904" s="77">
        <v>45281.627083333333</v>
      </c>
      <c r="R1904" s="4">
        <v>324.94</v>
      </c>
      <c r="S1904" s="4">
        <v>178.58</v>
      </c>
      <c r="T1904" s="4" t="str">
        <f>VLOOKUP(E1904,zamiana!A:B,2,0)</f>
        <v>ALSTOM (ex. BT) CZL</v>
      </c>
    </row>
    <row r="1905" spans="1:20" x14ac:dyDescent="0.3">
      <c r="A1905" s="4" t="s">
        <v>7053</v>
      </c>
      <c r="B1905" s="76">
        <v>45182</v>
      </c>
      <c r="C1905" s="76">
        <v>45182</v>
      </c>
      <c r="D1905" s="76">
        <v>45243</v>
      </c>
      <c r="E1905" s="4" t="s">
        <v>951</v>
      </c>
      <c r="F1905" s="4" t="s">
        <v>952</v>
      </c>
      <c r="G1905" s="4" t="s">
        <v>942</v>
      </c>
      <c r="H1905" s="4" t="s">
        <v>951</v>
      </c>
      <c r="I1905" s="4" t="s">
        <v>1834</v>
      </c>
      <c r="J1905" s="4" t="s">
        <v>1835</v>
      </c>
      <c r="K1905" s="4" t="s">
        <v>955</v>
      </c>
      <c r="L1905" s="4">
        <v>2</v>
      </c>
      <c r="M1905" s="4" t="s">
        <v>77</v>
      </c>
      <c r="N1905" s="4">
        <v>162.47</v>
      </c>
      <c r="O1905" s="4">
        <v>89.29</v>
      </c>
      <c r="P1905" s="4" t="s">
        <v>78</v>
      </c>
      <c r="Q1905" s="77">
        <v>45281.627083333333</v>
      </c>
      <c r="R1905" s="4">
        <v>324.94</v>
      </c>
      <c r="S1905" s="4">
        <v>178.58</v>
      </c>
      <c r="T1905" s="4" t="str">
        <f>VLOOKUP(E1905,zamiana!A:B,2,0)</f>
        <v>ALSTOM (ex. BT) CZL</v>
      </c>
    </row>
    <row r="1906" spans="1:20" x14ac:dyDescent="0.3">
      <c r="A1906" s="4" t="s">
        <v>7053</v>
      </c>
      <c r="B1906" s="76">
        <v>45182</v>
      </c>
      <c r="C1906" s="76">
        <v>45182</v>
      </c>
      <c r="D1906" s="76">
        <v>45243</v>
      </c>
      <c r="E1906" s="4" t="s">
        <v>951</v>
      </c>
      <c r="F1906" s="4" t="s">
        <v>952</v>
      </c>
      <c r="G1906" s="4" t="s">
        <v>942</v>
      </c>
      <c r="H1906" s="4" t="s">
        <v>951</v>
      </c>
      <c r="I1906" s="4" t="s">
        <v>1834</v>
      </c>
      <c r="J1906" s="4" t="s">
        <v>1835</v>
      </c>
      <c r="K1906" s="4" t="s">
        <v>955</v>
      </c>
      <c r="L1906" s="4">
        <v>2</v>
      </c>
      <c r="M1906" s="4" t="s">
        <v>77</v>
      </c>
      <c r="N1906" s="4">
        <v>162.47</v>
      </c>
      <c r="O1906" s="4">
        <v>89.29</v>
      </c>
      <c r="P1906" s="4" t="s">
        <v>78</v>
      </c>
      <c r="Q1906" s="77">
        <v>45281.627083333333</v>
      </c>
      <c r="R1906" s="4">
        <v>324.94</v>
      </c>
      <c r="S1906" s="4">
        <v>178.58</v>
      </c>
      <c r="T1906" s="4" t="str">
        <f>VLOOKUP(E1906,zamiana!A:B,2,0)</f>
        <v>ALSTOM (ex. BT) CZL</v>
      </c>
    </row>
    <row r="1907" spans="1:20" x14ac:dyDescent="0.3">
      <c r="A1907" s="4" t="s">
        <v>7053</v>
      </c>
      <c r="B1907" s="76">
        <v>45182</v>
      </c>
      <c r="C1907" s="76">
        <v>45182</v>
      </c>
      <c r="D1907" s="76">
        <v>45243</v>
      </c>
      <c r="E1907" s="4" t="s">
        <v>951</v>
      </c>
      <c r="F1907" s="4" t="s">
        <v>952</v>
      </c>
      <c r="G1907" s="4" t="s">
        <v>942</v>
      </c>
      <c r="H1907" s="4" t="s">
        <v>951</v>
      </c>
      <c r="I1907" s="4" t="s">
        <v>1834</v>
      </c>
      <c r="J1907" s="4" t="s">
        <v>1835</v>
      </c>
      <c r="K1907" s="4" t="s">
        <v>955</v>
      </c>
      <c r="L1907" s="4">
        <v>2</v>
      </c>
      <c r="M1907" s="4" t="s">
        <v>77</v>
      </c>
      <c r="N1907" s="4">
        <v>162.47</v>
      </c>
      <c r="O1907" s="4">
        <v>89.29</v>
      </c>
      <c r="P1907" s="4" t="s">
        <v>78</v>
      </c>
      <c r="Q1907" s="77">
        <v>45281.627083333333</v>
      </c>
      <c r="R1907" s="4">
        <v>324.94</v>
      </c>
      <c r="S1907" s="4">
        <v>178.58</v>
      </c>
      <c r="T1907" s="4" t="str">
        <f>VLOOKUP(E1907,zamiana!A:B,2,0)</f>
        <v>ALSTOM (ex. BT) CZL</v>
      </c>
    </row>
    <row r="1908" spans="1:20" x14ac:dyDescent="0.3">
      <c r="A1908" s="4" t="s">
        <v>7053</v>
      </c>
      <c r="B1908" s="76">
        <v>45182</v>
      </c>
      <c r="C1908" s="76">
        <v>45182</v>
      </c>
      <c r="D1908" s="76">
        <v>45243</v>
      </c>
      <c r="E1908" s="4" t="s">
        <v>951</v>
      </c>
      <c r="F1908" s="4" t="s">
        <v>952</v>
      </c>
      <c r="G1908" s="4" t="s">
        <v>942</v>
      </c>
      <c r="H1908" s="4" t="s">
        <v>951</v>
      </c>
      <c r="I1908" s="4" t="s">
        <v>1834</v>
      </c>
      <c r="J1908" s="4" t="s">
        <v>1835</v>
      </c>
      <c r="K1908" s="4" t="s">
        <v>955</v>
      </c>
      <c r="L1908" s="4">
        <v>2</v>
      </c>
      <c r="M1908" s="4" t="s">
        <v>77</v>
      </c>
      <c r="N1908" s="4">
        <v>162.47</v>
      </c>
      <c r="O1908" s="4">
        <v>89.29</v>
      </c>
      <c r="P1908" s="4" t="s">
        <v>78</v>
      </c>
      <c r="Q1908" s="77">
        <v>45281.627083333333</v>
      </c>
      <c r="R1908" s="4">
        <v>324.94</v>
      </c>
      <c r="S1908" s="4">
        <v>178.58</v>
      </c>
      <c r="T1908" s="4" t="str">
        <f>VLOOKUP(E1908,zamiana!A:B,2,0)</f>
        <v>ALSTOM (ex. BT) CZL</v>
      </c>
    </row>
    <row r="1909" spans="1:20" x14ac:dyDescent="0.3">
      <c r="A1909" s="4" t="s">
        <v>7053</v>
      </c>
      <c r="B1909" s="76">
        <v>45182</v>
      </c>
      <c r="C1909" s="76">
        <v>45182</v>
      </c>
      <c r="D1909" s="76">
        <v>45243</v>
      </c>
      <c r="E1909" s="4" t="s">
        <v>951</v>
      </c>
      <c r="F1909" s="4" t="s">
        <v>952</v>
      </c>
      <c r="G1909" s="4" t="s">
        <v>942</v>
      </c>
      <c r="H1909" s="4" t="s">
        <v>951</v>
      </c>
      <c r="I1909" s="4" t="s">
        <v>1662</v>
      </c>
      <c r="J1909" s="4" t="s">
        <v>1663</v>
      </c>
      <c r="K1909" s="4" t="s">
        <v>955</v>
      </c>
      <c r="L1909" s="4">
        <v>2</v>
      </c>
      <c r="M1909" s="4" t="s">
        <v>77</v>
      </c>
      <c r="N1909" s="4">
        <v>31.24</v>
      </c>
      <c r="O1909" s="4">
        <v>33.020000000000003</v>
      </c>
      <c r="P1909" s="4" t="s">
        <v>78</v>
      </c>
      <c r="Q1909" s="77">
        <v>45281.62777777778</v>
      </c>
      <c r="R1909" s="4">
        <v>62.48</v>
      </c>
      <c r="S1909" s="4">
        <v>66.040000000000006</v>
      </c>
      <c r="T1909" s="4" t="str">
        <f>VLOOKUP(E1909,zamiana!A:B,2,0)</f>
        <v>ALSTOM (ex. BT) CZL</v>
      </c>
    </row>
    <row r="1910" spans="1:20" x14ac:dyDescent="0.3">
      <c r="A1910" s="4" t="s">
        <v>7053</v>
      </c>
      <c r="B1910" s="76">
        <v>45182</v>
      </c>
      <c r="C1910" s="76">
        <v>45182</v>
      </c>
      <c r="D1910" s="76">
        <v>45243</v>
      </c>
      <c r="E1910" s="4" t="s">
        <v>951</v>
      </c>
      <c r="F1910" s="4" t="s">
        <v>952</v>
      </c>
      <c r="G1910" s="4" t="s">
        <v>942</v>
      </c>
      <c r="H1910" s="4" t="s">
        <v>951</v>
      </c>
      <c r="I1910" s="4" t="s">
        <v>1662</v>
      </c>
      <c r="J1910" s="4" t="s">
        <v>1663</v>
      </c>
      <c r="K1910" s="4" t="s">
        <v>955</v>
      </c>
      <c r="L1910" s="4">
        <v>1</v>
      </c>
      <c r="M1910" s="4" t="s">
        <v>77</v>
      </c>
      <c r="N1910" s="4">
        <v>31.24</v>
      </c>
      <c r="O1910" s="4">
        <v>33.020000000000003</v>
      </c>
      <c r="P1910" s="4" t="s">
        <v>78</v>
      </c>
      <c r="Q1910" s="77">
        <v>45281.62777777778</v>
      </c>
      <c r="R1910" s="4">
        <v>31.24</v>
      </c>
      <c r="S1910" s="4">
        <v>33.020000000000003</v>
      </c>
      <c r="T1910" s="4" t="str">
        <f>VLOOKUP(E1910,zamiana!A:B,2,0)</f>
        <v>ALSTOM (ex. BT) CZL</v>
      </c>
    </row>
    <row r="1911" spans="1:20" x14ac:dyDescent="0.3">
      <c r="A1911" s="4" t="s">
        <v>7053</v>
      </c>
      <c r="B1911" s="76">
        <v>45182</v>
      </c>
      <c r="C1911" s="76">
        <v>45182</v>
      </c>
      <c r="D1911" s="76">
        <v>45243</v>
      </c>
      <c r="E1911" s="4" t="s">
        <v>951</v>
      </c>
      <c r="F1911" s="4" t="s">
        <v>952</v>
      </c>
      <c r="G1911" s="4" t="s">
        <v>942</v>
      </c>
      <c r="H1911" s="4" t="s">
        <v>951</v>
      </c>
      <c r="I1911" s="4" t="s">
        <v>1662</v>
      </c>
      <c r="J1911" s="4" t="s">
        <v>1663</v>
      </c>
      <c r="K1911" s="4" t="s">
        <v>955</v>
      </c>
      <c r="L1911" s="4">
        <v>1</v>
      </c>
      <c r="M1911" s="4" t="s">
        <v>77</v>
      </c>
      <c r="N1911" s="4">
        <v>31.24</v>
      </c>
      <c r="O1911" s="4">
        <v>33.020000000000003</v>
      </c>
      <c r="P1911" s="4" t="s">
        <v>78</v>
      </c>
      <c r="Q1911" s="77">
        <v>45281.62777777778</v>
      </c>
      <c r="R1911" s="4">
        <v>31.24</v>
      </c>
      <c r="S1911" s="4">
        <v>33.020000000000003</v>
      </c>
      <c r="T1911" s="4" t="str">
        <f>VLOOKUP(E1911,zamiana!A:B,2,0)</f>
        <v>ALSTOM (ex. BT) CZL</v>
      </c>
    </row>
    <row r="1912" spans="1:20" x14ac:dyDescent="0.3">
      <c r="A1912" s="4" t="s">
        <v>7053</v>
      </c>
      <c r="B1912" s="76">
        <v>45182</v>
      </c>
      <c r="C1912" s="76">
        <v>45182</v>
      </c>
      <c r="D1912" s="76">
        <v>45243</v>
      </c>
      <c r="E1912" s="4" t="s">
        <v>951</v>
      </c>
      <c r="F1912" s="4" t="s">
        <v>952</v>
      </c>
      <c r="G1912" s="4" t="s">
        <v>942</v>
      </c>
      <c r="H1912" s="4" t="s">
        <v>951</v>
      </c>
      <c r="I1912" s="4" t="s">
        <v>1662</v>
      </c>
      <c r="J1912" s="4" t="s">
        <v>1663</v>
      </c>
      <c r="K1912" s="4" t="s">
        <v>955</v>
      </c>
      <c r="L1912" s="4">
        <v>2</v>
      </c>
      <c r="M1912" s="4" t="s">
        <v>77</v>
      </c>
      <c r="N1912" s="4">
        <v>31.24</v>
      </c>
      <c r="O1912" s="4">
        <v>33.020000000000003</v>
      </c>
      <c r="P1912" s="4" t="s">
        <v>78</v>
      </c>
      <c r="Q1912" s="77">
        <v>45281.62777777778</v>
      </c>
      <c r="R1912" s="4">
        <v>62.48</v>
      </c>
      <c r="S1912" s="4">
        <v>66.040000000000006</v>
      </c>
      <c r="T1912" s="4" t="str">
        <f>VLOOKUP(E1912,zamiana!A:B,2,0)</f>
        <v>ALSTOM (ex. BT) CZL</v>
      </c>
    </row>
    <row r="1913" spans="1:20" x14ac:dyDescent="0.3">
      <c r="A1913" s="4" t="s">
        <v>7053</v>
      </c>
      <c r="B1913" s="76">
        <v>45182</v>
      </c>
      <c r="C1913" s="76">
        <v>45182</v>
      </c>
      <c r="D1913" s="76">
        <v>45243</v>
      </c>
      <c r="E1913" s="4" t="s">
        <v>951</v>
      </c>
      <c r="F1913" s="4" t="s">
        <v>952</v>
      </c>
      <c r="G1913" s="4" t="s">
        <v>942</v>
      </c>
      <c r="H1913" s="4" t="s">
        <v>951</v>
      </c>
      <c r="I1913" s="4" t="s">
        <v>1657</v>
      </c>
      <c r="J1913" s="4" t="s">
        <v>1658</v>
      </c>
      <c r="K1913" s="4" t="s">
        <v>955</v>
      </c>
      <c r="L1913" s="4">
        <v>2</v>
      </c>
      <c r="M1913" s="4" t="s">
        <v>77</v>
      </c>
      <c r="N1913" s="4">
        <v>34.799999999999997</v>
      </c>
      <c r="O1913" s="4">
        <v>31.03</v>
      </c>
      <c r="P1913" s="4" t="s">
        <v>78</v>
      </c>
      <c r="Q1913" s="77">
        <v>45281.656944444447</v>
      </c>
      <c r="R1913" s="4">
        <v>69.599999999999994</v>
      </c>
      <c r="S1913" s="4">
        <v>62.06</v>
      </c>
      <c r="T1913" s="4" t="str">
        <f>VLOOKUP(E1913,zamiana!A:B,2,0)</f>
        <v>ALSTOM (ex. BT) CZL</v>
      </c>
    </row>
    <row r="1914" spans="1:20" x14ac:dyDescent="0.3">
      <c r="A1914" s="4" t="s">
        <v>7053</v>
      </c>
      <c r="B1914" s="76">
        <v>45182</v>
      </c>
      <c r="C1914" s="76">
        <v>45182</v>
      </c>
      <c r="D1914" s="76">
        <v>45243</v>
      </c>
      <c r="E1914" s="4" t="s">
        <v>951</v>
      </c>
      <c r="F1914" s="4" t="s">
        <v>952</v>
      </c>
      <c r="G1914" s="4" t="s">
        <v>942</v>
      </c>
      <c r="H1914" s="4" t="s">
        <v>951</v>
      </c>
      <c r="I1914" s="4" t="s">
        <v>1657</v>
      </c>
      <c r="J1914" s="4" t="s">
        <v>1658</v>
      </c>
      <c r="K1914" s="4" t="s">
        <v>955</v>
      </c>
      <c r="L1914" s="4">
        <v>1</v>
      </c>
      <c r="M1914" s="4" t="s">
        <v>77</v>
      </c>
      <c r="N1914" s="4">
        <v>34.799999999999997</v>
      </c>
      <c r="O1914" s="4">
        <v>31.03</v>
      </c>
      <c r="P1914" s="4" t="s">
        <v>78</v>
      </c>
      <c r="Q1914" s="77">
        <v>45281.656944444447</v>
      </c>
      <c r="R1914" s="4">
        <v>34.799999999999997</v>
      </c>
      <c r="S1914" s="4">
        <v>31.03</v>
      </c>
      <c r="T1914" s="4" t="str">
        <f>VLOOKUP(E1914,zamiana!A:B,2,0)</f>
        <v>ALSTOM (ex. BT) CZL</v>
      </c>
    </row>
    <row r="1915" spans="1:20" x14ac:dyDescent="0.3">
      <c r="A1915" s="4" t="s">
        <v>7053</v>
      </c>
      <c r="B1915" s="76">
        <v>45182</v>
      </c>
      <c r="C1915" s="76">
        <v>45182</v>
      </c>
      <c r="D1915" s="76">
        <v>45243</v>
      </c>
      <c r="E1915" s="4" t="s">
        <v>951</v>
      </c>
      <c r="F1915" s="4" t="s">
        <v>952</v>
      </c>
      <c r="G1915" s="4" t="s">
        <v>942</v>
      </c>
      <c r="H1915" s="4" t="s">
        <v>951</v>
      </c>
      <c r="I1915" s="4" t="s">
        <v>1657</v>
      </c>
      <c r="J1915" s="4" t="s">
        <v>1658</v>
      </c>
      <c r="K1915" s="4" t="s">
        <v>955</v>
      </c>
      <c r="L1915" s="4">
        <v>2</v>
      </c>
      <c r="M1915" s="4" t="s">
        <v>77</v>
      </c>
      <c r="N1915" s="4">
        <v>34.799999999999997</v>
      </c>
      <c r="O1915" s="4">
        <v>31.03</v>
      </c>
      <c r="P1915" s="4" t="s">
        <v>78</v>
      </c>
      <c r="Q1915" s="77">
        <v>45281.656944444447</v>
      </c>
      <c r="R1915" s="4">
        <v>69.599999999999994</v>
      </c>
      <c r="S1915" s="4">
        <v>62.06</v>
      </c>
      <c r="T1915" s="4" t="str">
        <f>VLOOKUP(E1915,zamiana!A:B,2,0)</f>
        <v>ALSTOM (ex. BT) CZL</v>
      </c>
    </row>
    <row r="1916" spans="1:20" x14ac:dyDescent="0.3">
      <c r="A1916" s="4" t="s">
        <v>7053</v>
      </c>
      <c r="B1916" s="76">
        <v>45182</v>
      </c>
      <c r="C1916" s="76">
        <v>45182</v>
      </c>
      <c r="D1916" s="76">
        <v>45243</v>
      </c>
      <c r="E1916" s="4" t="s">
        <v>951</v>
      </c>
      <c r="F1916" s="4" t="s">
        <v>952</v>
      </c>
      <c r="G1916" s="4" t="s">
        <v>942</v>
      </c>
      <c r="H1916" s="4" t="s">
        <v>951</v>
      </c>
      <c r="I1916" s="4" t="s">
        <v>1657</v>
      </c>
      <c r="J1916" s="4" t="s">
        <v>1658</v>
      </c>
      <c r="K1916" s="4" t="s">
        <v>955</v>
      </c>
      <c r="L1916" s="4">
        <v>1</v>
      </c>
      <c r="M1916" s="4" t="s">
        <v>77</v>
      </c>
      <c r="N1916" s="4">
        <v>34.799999999999997</v>
      </c>
      <c r="O1916" s="4">
        <v>31.03</v>
      </c>
      <c r="P1916" s="4" t="s">
        <v>78</v>
      </c>
      <c r="Q1916" s="77">
        <v>45281.656944444447</v>
      </c>
      <c r="R1916" s="4">
        <v>34.799999999999997</v>
      </c>
      <c r="S1916" s="4">
        <v>31.03</v>
      </c>
      <c r="T1916" s="4" t="str">
        <f>VLOOKUP(E1916,zamiana!A:B,2,0)</f>
        <v>ALSTOM (ex. BT) CZL</v>
      </c>
    </row>
    <row r="1917" spans="1:20" x14ac:dyDescent="0.3">
      <c r="A1917" s="4" t="s">
        <v>7053</v>
      </c>
      <c r="B1917" s="76">
        <v>45182</v>
      </c>
      <c r="C1917" s="76">
        <v>45182</v>
      </c>
      <c r="D1917" s="76">
        <v>45243</v>
      </c>
      <c r="E1917" s="4" t="s">
        <v>951</v>
      </c>
      <c r="F1917" s="4" t="s">
        <v>952</v>
      </c>
      <c r="G1917" s="4" t="s">
        <v>942</v>
      </c>
      <c r="H1917" s="4" t="s">
        <v>951</v>
      </c>
      <c r="I1917" s="4" t="s">
        <v>1296</v>
      </c>
      <c r="J1917" s="4" t="s">
        <v>1297</v>
      </c>
      <c r="K1917" s="4" t="s">
        <v>955</v>
      </c>
      <c r="L1917" s="4">
        <v>2</v>
      </c>
      <c r="M1917" s="4" t="s">
        <v>77</v>
      </c>
      <c r="N1917" s="4">
        <v>14</v>
      </c>
      <c r="O1917" s="4">
        <v>14.94</v>
      </c>
      <c r="P1917" s="4" t="s">
        <v>78</v>
      </c>
      <c r="Q1917" s="77">
        <v>45281.627083333333</v>
      </c>
      <c r="R1917" s="4">
        <v>28</v>
      </c>
      <c r="S1917" s="4">
        <v>29.88</v>
      </c>
      <c r="T1917" s="4" t="str">
        <f>VLOOKUP(E1917,zamiana!A:B,2,0)</f>
        <v>ALSTOM (ex. BT) CZL</v>
      </c>
    </row>
    <row r="1918" spans="1:20" x14ac:dyDescent="0.3">
      <c r="A1918" s="4" t="s">
        <v>7053</v>
      </c>
      <c r="B1918" s="76">
        <v>45182</v>
      </c>
      <c r="C1918" s="76">
        <v>45182</v>
      </c>
      <c r="D1918" s="76">
        <v>45243</v>
      </c>
      <c r="E1918" s="4" t="s">
        <v>951</v>
      </c>
      <c r="F1918" s="4" t="s">
        <v>952</v>
      </c>
      <c r="G1918" s="4" t="s">
        <v>942</v>
      </c>
      <c r="H1918" s="4" t="s">
        <v>951</v>
      </c>
      <c r="I1918" s="4" t="s">
        <v>1296</v>
      </c>
      <c r="J1918" s="4" t="s">
        <v>1297</v>
      </c>
      <c r="K1918" s="4" t="s">
        <v>955</v>
      </c>
      <c r="L1918" s="4">
        <v>1</v>
      </c>
      <c r="M1918" s="4" t="s">
        <v>77</v>
      </c>
      <c r="N1918" s="4">
        <v>14</v>
      </c>
      <c r="O1918" s="4">
        <v>14.94</v>
      </c>
      <c r="P1918" s="4" t="s">
        <v>78</v>
      </c>
      <c r="Q1918" s="77">
        <v>45281.627083333333</v>
      </c>
      <c r="R1918" s="4">
        <v>14</v>
      </c>
      <c r="S1918" s="4">
        <v>14.94</v>
      </c>
      <c r="T1918" s="4" t="str">
        <f>VLOOKUP(E1918,zamiana!A:B,2,0)</f>
        <v>ALSTOM (ex. BT) CZL</v>
      </c>
    </row>
    <row r="1919" spans="1:20" x14ac:dyDescent="0.3">
      <c r="A1919" s="4" t="s">
        <v>7053</v>
      </c>
      <c r="B1919" s="76">
        <v>45182</v>
      </c>
      <c r="C1919" s="76">
        <v>45182</v>
      </c>
      <c r="D1919" s="76">
        <v>45243</v>
      </c>
      <c r="E1919" s="4" t="s">
        <v>951</v>
      </c>
      <c r="F1919" s="4" t="s">
        <v>952</v>
      </c>
      <c r="G1919" s="4" t="s">
        <v>942</v>
      </c>
      <c r="H1919" s="4" t="s">
        <v>951</v>
      </c>
      <c r="I1919" s="4" t="s">
        <v>1296</v>
      </c>
      <c r="J1919" s="4" t="s">
        <v>1297</v>
      </c>
      <c r="K1919" s="4" t="s">
        <v>955</v>
      </c>
      <c r="L1919" s="4">
        <v>1</v>
      </c>
      <c r="M1919" s="4" t="s">
        <v>77</v>
      </c>
      <c r="N1919" s="4">
        <v>14</v>
      </c>
      <c r="O1919" s="4">
        <v>14.94</v>
      </c>
      <c r="P1919" s="4" t="s">
        <v>78</v>
      </c>
      <c r="Q1919" s="77">
        <v>45281.627083333333</v>
      </c>
      <c r="R1919" s="4">
        <v>14</v>
      </c>
      <c r="S1919" s="4">
        <v>14.94</v>
      </c>
      <c r="T1919" s="4" t="str">
        <f>VLOOKUP(E1919,zamiana!A:B,2,0)</f>
        <v>ALSTOM (ex. BT) CZL</v>
      </c>
    </row>
    <row r="1920" spans="1:20" x14ac:dyDescent="0.3">
      <c r="A1920" s="4" t="s">
        <v>7053</v>
      </c>
      <c r="B1920" s="76">
        <v>45182</v>
      </c>
      <c r="C1920" s="76">
        <v>45182</v>
      </c>
      <c r="D1920" s="76">
        <v>45243</v>
      </c>
      <c r="E1920" s="4" t="s">
        <v>951</v>
      </c>
      <c r="F1920" s="4" t="s">
        <v>952</v>
      </c>
      <c r="G1920" s="4" t="s">
        <v>942</v>
      </c>
      <c r="H1920" s="4" t="s">
        <v>951</v>
      </c>
      <c r="I1920" s="4" t="s">
        <v>1296</v>
      </c>
      <c r="J1920" s="4" t="s">
        <v>1297</v>
      </c>
      <c r="K1920" s="4" t="s">
        <v>955</v>
      </c>
      <c r="L1920" s="4">
        <v>2</v>
      </c>
      <c r="M1920" s="4" t="s">
        <v>77</v>
      </c>
      <c r="N1920" s="4">
        <v>14</v>
      </c>
      <c r="O1920" s="4">
        <v>14.94</v>
      </c>
      <c r="P1920" s="4" t="s">
        <v>78</v>
      </c>
      <c r="Q1920" s="77">
        <v>45281.627083333333</v>
      </c>
      <c r="R1920" s="4">
        <v>28</v>
      </c>
      <c r="S1920" s="4">
        <v>29.88</v>
      </c>
      <c r="T1920" s="4" t="str">
        <f>VLOOKUP(E1920,zamiana!A:B,2,0)</f>
        <v>ALSTOM (ex. BT) CZL</v>
      </c>
    </row>
    <row r="1921" spans="1:20" x14ac:dyDescent="0.3">
      <c r="A1921" s="4" t="s">
        <v>7053</v>
      </c>
      <c r="B1921" s="76">
        <v>45182</v>
      </c>
      <c r="C1921" s="76">
        <v>45182</v>
      </c>
      <c r="D1921" s="76">
        <v>45243</v>
      </c>
      <c r="E1921" s="4" t="s">
        <v>951</v>
      </c>
      <c r="F1921" s="4" t="s">
        <v>952</v>
      </c>
      <c r="G1921" s="4" t="s">
        <v>942</v>
      </c>
      <c r="H1921" s="4" t="s">
        <v>951</v>
      </c>
      <c r="I1921" s="4" t="s">
        <v>1331</v>
      </c>
      <c r="J1921" s="4" t="s">
        <v>1332</v>
      </c>
      <c r="K1921" s="4" t="s">
        <v>955</v>
      </c>
      <c r="L1921" s="4">
        <v>1</v>
      </c>
      <c r="M1921" s="4" t="s">
        <v>77</v>
      </c>
      <c r="N1921" s="4">
        <v>20.23</v>
      </c>
      <c r="O1921" s="4">
        <v>17.260000000000002</v>
      </c>
      <c r="P1921" s="4" t="s">
        <v>78</v>
      </c>
      <c r="Q1921" s="77">
        <v>45281.658333333333</v>
      </c>
      <c r="R1921" s="4">
        <v>20.23</v>
      </c>
      <c r="S1921" s="4">
        <v>17.260000000000002</v>
      </c>
      <c r="T1921" s="4" t="str">
        <f>VLOOKUP(E1921,zamiana!A:B,2,0)</f>
        <v>ALSTOM (ex. BT) CZL</v>
      </c>
    </row>
    <row r="1922" spans="1:20" x14ac:dyDescent="0.3">
      <c r="A1922" s="4" t="s">
        <v>7053</v>
      </c>
      <c r="B1922" s="76">
        <v>45182</v>
      </c>
      <c r="C1922" s="76">
        <v>45182</v>
      </c>
      <c r="D1922" s="76">
        <v>45243</v>
      </c>
      <c r="E1922" s="4" t="s">
        <v>951</v>
      </c>
      <c r="F1922" s="4" t="s">
        <v>952</v>
      </c>
      <c r="G1922" s="4" t="s">
        <v>942</v>
      </c>
      <c r="H1922" s="4" t="s">
        <v>951</v>
      </c>
      <c r="I1922" s="4" t="s">
        <v>1331</v>
      </c>
      <c r="J1922" s="4" t="s">
        <v>1332</v>
      </c>
      <c r="K1922" s="4" t="s">
        <v>955</v>
      </c>
      <c r="L1922" s="4">
        <v>2</v>
      </c>
      <c r="M1922" s="4" t="s">
        <v>77</v>
      </c>
      <c r="N1922" s="4">
        <v>20.23</v>
      </c>
      <c r="O1922" s="4">
        <v>17.260000000000002</v>
      </c>
      <c r="P1922" s="4" t="s">
        <v>78</v>
      </c>
      <c r="Q1922" s="77">
        <v>45281.658333333333</v>
      </c>
      <c r="R1922" s="4">
        <v>40.46</v>
      </c>
      <c r="S1922" s="4">
        <v>34.520000000000003</v>
      </c>
      <c r="T1922" s="4" t="str">
        <f>VLOOKUP(E1922,zamiana!A:B,2,0)</f>
        <v>ALSTOM (ex. BT) CZL</v>
      </c>
    </row>
    <row r="1923" spans="1:20" x14ac:dyDescent="0.3">
      <c r="A1923" s="4" t="s">
        <v>7053</v>
      </c>
      <c r="B1923" s="76">
        <v>45182</v>
      </c>
      <c r="C1923" s="76">
        <v>45182</v>
      </c>
      <c r="D1923" s="76">
        <v>45243</v>
      </c>
      <c r="E1923" s="4" t="s">
        <v>951</v>
      </c>
      <c r="F1923" s="4" t="s">
        <v>952</v>
      </c>
      <c r="G1923" s="4" t="s">
        <v>942</v>
      </c>
      <c r="H1923" s="4" t="s">
        <v>951</v>
      </c>
      <c r="I1923" s="4" t="s">
        <v>1331</v>
      </c>
      <c r="J1923" s="4" t="s">
        <v>1332</v>
      </c>
      <c r="K1923" s="4" t="s">
        <v>955</v>
      </c>
      <c r="L1923" s="4">
        <v>1</v>
      </c>
      <c r="M1923" s="4" t="s">
        <v>77</v>
      </c>
      <c r="N1923" s="4">
        <v>20.23</v>
      </c>
      <c r="O1923" s="4">
        <v>17.260000000000002</v>
      </c>
      <c r="P1923" s="4" t="s">
        <v>78</v>
      </c>
      <c r="Q1923" s="77">
        <v>45281.658333333333</v>
      </c>
      <c r="R1923" s="4">
        <v>20.23</v>
      </c>
      <c r="S1923" s="4">
        <v>17.260000000000002</v>
      </c>
      <c r="T1923" s="4" t="str">
        <f>VLOOKUP(E1923,zamiana!A:B,2,0)</f>
        <v>ALSTOM (ex. BT) CZL</v>
      </c>
    </row>
    <row r="1924" spans="1:20" x14ac:dyDescent="0.3">
      <c r="A1924" s="4" t="s">
        <v>7053</v>
      </c>
      <c r="B1924" s="76">
        <v>45182</v>
      </c>
      <c r="C1924" s="76">
        <v>45182</v>
      </c>
      <c r="D1924" s="76">
        <v>45243</v>
      </c>
      <c r="E1924" s="4" t="s">
        <v>951</v>
      </c>
      <c r="F1924" s="4" t="s">
        <v>952</v>
      </c>
      <c r="G1924" s="4" t="s">
        <v>942</v>
      </c>
      <c r="H1924" s="4" t="s">
        <v>951</v>
      </c>
      <c r="I1924" s="4" t="s">
        <v>1331</v>
      </c>
      <c r="J1924" s="4" t="s">
        <v>1332</v>
      </c>
      <c r="K1924" s="4" t="s">
        <v>955</v>
      </c>
      <c r="L1924" s="4">
        <v>2</v>
      </c>
      <c r="M1924" s="4" t="s">
        <v>77</v>
      </c>
      <c r="N1924" s="4">
        <v>20.23</v>
      </c>
      <c r="O1924" s="4">
        <v>17.260000000000002</v>
      </c>
      <c r="P1924" s="4" t="s">
        <v>78</v>
      </c>
      <c r="Q1924" s="77">
        <v>45281.658333333333</v>
      </c>
      <c r="R1924" s="4">
        <v>40.46</v>
      </c>
      <c r="S1924" s="4">
        <v>34.520000000000003</v>
      </c>
      <c r="T1924" s="4" t="str">
        <f>VLOOKUP(E1924,zamiana!A:B,2,0)</f>
        <v>ALSTOM (ex. BT) CZL</v>
      </c>
    </row>
    <row r="1925" spans="1:20" x14ac:dyDescent="0.3">
      <c r="A1925" s="4" t="s">
        <v>7053</v>
      </c>
      <c r="B1925" s="76">
        <v>45182</v>
      </c>
      <c r="C1925" s="76">
        <v>45182</v>
      </c>
      <c r="D1925" s="76">
        <v>45243</v>
      </c>
      <c r="E1925" s="4" t="s">
        <v>951</v>
      </c>
      <c r="F1925" s="4" t="s">
        <v>952</v>
      </c>
      <c r="G1925" s="4" t="s">
        <v>942</v>
      </c>
      <c r="H1925" s="4" t="s">
        <v>951</v>
      </c>
      <c r="I1925" s="4" t="s">
        <v>1886</v>
      </c>
      <c r="J1925" s="4" t="s">
        <v>1887</v>
      </c>
      <c r="K1925" s="4" t="s">
        <v>955</v>
      </c>
      <c r="L1925" s="4">
        <v>1</v>
      </c>
      <c r="M1925" s="4" t="s">
        <v>77</v>
      </c>
      <c r="N1925" s="4">
        <v>344.2</v>
      </c>
      <c r="O1925" s="4">
        <v>182.52</v>
      </c>
      <c r="P1925" s="4" t="s">
        <v>78</v>
      </c>
      <c r="Q1925" s="77">
        <v>45281.642361111109</v>
      </c>
      <c r="R1925" s="4">
        <v>344.2</v>
      </c>
      <c r="S1925" s="4">
        <v>182.52</v>
      </c>
      <c r="T1925" s="4" t="str">
        <f>VLOOKUP(E1925,zamiana!A:B,2,0)</f>
        <v>ALSTOM (ex. BT) CZL</v>
      </c>
    </row>
    <row r="1926" spans="1:20" x14ac:dyDescent="0.3">
      <c r="A1926" s="4" t="s">
        <v>7053</v>
      </c>
      <c r="B1926" s="76">
        <v>45182</v>
      </c>
      <c r="C1926" s="76">
        <v>45182</v>
      </c>
      <c r="D1926" s="76">
        <v>45243</v>
      </c>
      <c r="E1926" s="4" t="s">
        <v>951</v>
      </c>
      <c r="F1926" s="4" t="s">
        <v>952</v>
      </c>
      <c r="G1926" s="4" t="s">
        <v>942</v>
      </c>
      <c r="H1926" s="4" t="s">
        <v>951</v>
      </c>
      <c r="I1926" s="4" t="s">
        <v>1884</v>
      </c>
      <c r="J1926" s="4" t="s">
        <v>1885</v>
      </c>
      <c r="K1926" s="4" t="s">
        <v>955</v>
      </c>
      <c r="L1926" s="4">
        <v>1</v>
      </c>
      <c r="M1926" s="4" t="s">
        <v>77</v>
      </c>
      <c r="N1926" s="4">
        <v>344.39</v>
      </c>
      <c r="O1926" s="4">
        <v>200.87</v>
      </c>
      <c r="P1926" s="4" t="s">
        <v>78</v>
      </c>
      <c r="Q1926" s="77">
        <v>45281.64166666667</v>
      </c>
      <c r="R1926" s="4">
        <v>344.39</v>
      </c>
      <c r="S1926" s="4">
        <v>200.87</v>
      </c>
      <c r="T1926" s="4" t="str">
        <f>VLOOKUP(E1926,zamiana!A:B,2,0)</f>
        <v>ALSTOM (ex. BT) CZL</v>
      </c>
    </row>
    <row r="1927" spans="1:20" x14ac:dyDescent="0.3">
      <c r="A1927" s="4" t="s">
        <v>7053</v>
      </c>
      <c r="B1927" s="76">
        <v>45182</v>
      </c>
      <c r="C1927" s="76">
        <v>45182</v>
      </c>
      <c r="D1927" s="76">
        <v>45243</v>
      </c>
      <c r="E1927" s="4" t="s">
        <v>951</v>
      </c>
      <c r="F1927" s="4" t="s">
        <v>952</v>
      </c>
      <c r="G1927" s="4" t="s">
        <v>942</v>
      </c>
      <c r="H1927" s="4" t="s">
        <v>951</v>
      </c>
      <c r="I1927" s="4" t="s">
        <v>1521</v>
      </c>
      <c r="J1927" s="4" t="s">
        <v>1522</v>
      </c>
      <c r="K1927" s="4" t="s">
        <v>955</v>
      </c>
      <c r="L1927" s="4">
        <v>1</v>
      </c>
      <c r="M1927" s="4" t="s">
        <v>77</v>
      </c>
      <c r="N1927" s="4">
        <v>54.7</v>
      </c>
      <c r="O1927" s="4">
        <v>29.32</v>
      </c>
      <c r="P1927" s="4" t="s">
        <v>78</v>
      </c>
      <c r="Q1927" s="77">
        <v>45281.627083333333</v>
      </c>
      <c r="R1927" s="4">
        <v>54.7</v>
      </c>
      <c r="S1927" s="4">
        <v>29.32</v>
      </c>
      <c r="T1927" s="4" t="str">
        <f>VLOOKUP(E1927,zamiana!A:B,2,0)</f>
        <v>ALSTOM (ex. BT) CZL</v>
      </c>
    </row>
    <row r="1928" spans="1:20" x14ac:dyDescent="0.3">
      <c r="A1928" s="4" t="s">
        <v>7053</v>
      </c>
      <c r="B1928" s="76">
        <v>45182</v>
      </c>
      <c r="C1928" s="76">
        <v>45182</v>
      </c>
      <c r="D1928" s="76">
        <v>45243</v>
      </c>
      <c r="E1928" s="4" t="s">
        <v>951</v>
      </c>
      <c r="F1928" s="4" t="s">
        <v>952</v>
      </c>
      <c r="G1928" s="4" t="s">
        <v>942</v>
      </c>
      <c r="H1928" s="4" t="s">
        <v>951</v>
      </c>
      <c r="I1928" s="4" t="s">
        <v>1612</v>
      </c>
      <c r="J1928" s="4" t="s">
        <v>1613</v>
      </c>
      <c r="K1928" s="4" t="s">
        <v>955</v>
      </c>
      <c r="L1928" s="4">
        <v>5</v>
      </c>
      <c r="M1928" s="4" t="s">
        <v>77</v>
      </c>
      <c r="N1928" s="4">
        <v>14.89</v>
      </c>
      <c r="O1928" s="4">
        <v>37.18</v>
      </c>
      <c r="P1928" s="4" t="s">
        <v>78</v>
      </c>
      <c r="Q1928" s="77">
        <v>45281.627083333333</v>
      </c>
      <c r="R1928" s="4">
        <v>74.45</v>
      </c>
      <c r="S1928" s="4">
        <v>185.9</v>
      </c>
      <c r="T1928" s="4" t="str">
        <f>VLOOKUP(E1928,zamiana!A:B,2,0)</f>
        <v>ALSTOM (ex. BT) CZL</v>
      </c>
    </row>
    <row r="1929" spans="1:20" x14ac:dyDescent="0.3">
      <c r="A1929" s="4" t="s">
        <v>7053</v>
      </c>
      <c r="B1929" s="76">
        <v>45182</v>
      </c>
      <c r="C1929" s="76">
        <v>45182</v>
      </c>
      <c r="D1929" s="76">
        <v>45243</v>
      </c>
      <c r="E1929" s="4" t="s">
        <v>951</v>
      </c>
      <c r="F1929" s="4" t="s">
        <v>952</v>
      </c>
      <c r="G1929" s="4" t="s">
        <v>942</v>
      </c>
      <c r="H1929" s="4" t="s">
        <v>951</v>
      </c>
      <c r="I1929" s="4" t="s">
        <v>1761</v>
      </c>
      <c r="J1929" s="4" t="s">
        <v>1762</v>
      </c>
      <c r="K1929" s="4" t="s">
        <v>955</v>
      </c>
      <c r="L1929" s="4">
        <v>8</v>
      </c>
      <c r="M1929" s="4" t="s">
        <v>77</v>
      </c>
      <c r="N1929" s="4">
        <v>96.76</v>
      </c>
      <c r="O1929" s="4">
        <v>52.11</v>
      </c>
      <c r="P1929" s="4" t="s">
        <v>78</v>
      </c>
      <c r="Q1929" s="77">
        <v>45281.627083333333</v>
      </c>
      <c r="R1929" s="4">
        <v>774.08</v>
      </c>
      <c r="S1929" s="4">
        <v>416.88</v>
      </c>
      <c r="T1929" s="4" t="str">
        <f>VLOOKUP(E1929,zamiana!A:B,2,0)</f>
        <v>ALSTOM (ex. BT) CZL</v>
      </c>
    </row>
    <row r="1930" spans="1:20" x14ac:dyDescent="0.3">
      <c r="A1930" s="4" t="s">
        <v>7053</v>
      </c>
      <c r="B1930" s="76">
        <v>45182</v>
      </c>
      <c r="C1930" s="76">
        <v>45182</v>
      </c>
      <c r="D1930" s="76">
        <v>45243</v>
      </c>
      <c r="E1930" s="4" t="s">
        <v>951</v>
      </c>
      <c r="F1930" s="4" t="s">
        <v>952</v>
      </c>
      <c r="G1930" s="4" t="s">
        <v>942</v>
      </c>
      <c r="H1930" s="4" t="s">
        <v>951</v>
      </c>
      <c r="I1930" s="4" t="s">
        <v>2044</v>
      </c>
      <c r="J1930" s="4" t="s">
        <v>2045</v>
      </c>
      <c r="K1930" s="4" t="s">
        <v>955</v>
      </c>
      <c r="L1930" s="4">
        <v>200</v>
      </c>
      <c r="M1930" s="4" t="s">
        <v>77</v>
      </c>
      <c r="N1930" s="4">
        <v>2.9</v>
      </c>
      <c r="O1930" s="4">
        <v>4.46</v>
      </c>
      <c r="P1930" s="4" t="s">
        <v>78</v>
      </c>
      <c r="Q1930" s="77">
        <v>45281.627083333333</v>
      </c>
      <c r="R1930" s="4">
        <v>580</v>
      </c>
      <c r="S1930" s="4">
        <v>892</v>
      </c>
      <c r="T1930" s="4" t="str">
        <f>VLOOKUP(E1930,zamiana!A:B,2,0)</f>
        <v>ALSTOM (ex. BT) CZL</v>
      </c>
    </row>
    <row r="1931" spans="1:20" x14ac:dyDescent="0.3">
      <c r="A1931" s="4" t="s">
        <v>7053</v>
      </c>
      <c r="B1931" s="76">
        <v>45182</v>
      </c>
      <c r="C1931" s="76">
        <v>45182</v>
      </c>
      <c r="D1931" s="76">
        <v>45243</v>
      </c>
      <c r="E1931" s="4" t="s">
        <v>951</v>
      </c>
      <c r="F1931" s="4" t="s">
        <v>952</v>
      </c>
      <c r="G1931" s="4" t="s">
        <v>942</v>
      </c>
      <c r="H1931" s="4" t="s">
        <v>951</v>
      </c>
      <c r="I1931" s="4" t="s">
        <v>1882</v>
      </c>
      <c r="J1931" s="4" t="s">
        <v>1883</v>
      </c>
      <c r="K1931" s="4" t="s">
        <v>955</v>
      </c>
      <c r="L1931" s="4">
        <v>1</v>
      </c>
      <c r="M1931" s="4" t="s">
        <v>77</v>
      </c>
      <c r="N1931" s="4">
        <v>314.22000000000003</v>
      </c>
      <c r="O1931" s="4">
        <v>195.51</v>
      </c>
      <c r="P1931" s="4" t="s">
        <v>78</v>
      </c>
      <c r="Q1931" s="77">
        <v>45281.634722222225</v>
      </c>
      <c r="R1931" s="4">
        <v>314.22000000000003</v>
      </c>
      <c r="S1931" s="4">
        <v>195.51</v>
      </c>
      <c r="T1931" s="4" t="str">
        <f>VLOOKUP(E1931,zamiana!A:B,2,0)</f>
        <v>ALSTOM (ex. BT) CZL</v>
      </c>
    </row>
    <row r="1932" spans="1:20" x14ac:dyDescent="0.3">
      <c r="A1932" s="4" t="s">
        <v>7053</v>
      </c>
      <c r="B1932" s="76">
        <v>45182</v>
      </c>
      <c r="C1932" s="76">
        <v>45182</v>
      </c>
      <c r="D1932" s="76">
        <v>45243</v>
      </c>
      <c r="E1932" s="4" t="s">
        <v>951</v>
      </c>
      <c r="F1932" s="4" t="s">
        <v>952</v>
      </c>
      <c r="G1932" s="4" t="s">
        <v>942</v>
      </c>
      <c r="H1932" s="4" t="s">
        <v>951</v>
      </c>
      <c r="I1932" s="4" t="s">
        <v>1882</v>
      </c>
      <c r="J1932" s="4" t="s">
        <v>1883</v>
      </c>
      <c r="K1932" s="4" t="s">
        <v>955</v>
      </c>
      <c r="L1932" s="4">
        <v>1</v>
      </c>
      <c r="M1932" s="4" t="s">
        <v>77</v>
      </c>
      <c r="N1932" s="4">
        <v>314.22000000000003</v>
      </c>
      <c r="O1932" s="4">
        <v>195.51</v>
      </c>
      <c r="P1932" s="4" t="s">
        <v>78</v>
      </c>
      <c r="Q1932" s="77">
        <v>45281.634722222225</v>
      </c>
      <c r="R1932" s="4">
        <v>314.22000000000003</v>
      </c>
      <c r="S1932" s="4">
        <v>195.51</v>
      </c>
      <c r="T1932" s="4" t="str">
        <f>VLOOKUP(E1932,zamiana!A:B,2,0)</f>
        <v>ALSTOM (ex. BT) CZL</v>
      </c>
    </row>
    <row r="1933" spans="1:20" x14ac:dyDescent="0.3">
      <c r="A1933" s="4" t="s">
        <v>7053</v>
      </c>
      <c r="B1933" s="76">
        <v>45182</v>
      </c>
      <c r="C1933" s="76">
        <v>45182</v>
      </c>
      <c r="D1933" s="76">
        <v>45243</v>
      </c>
      <c r="E1933" s="4" t="s">
        <v>951</v>
      </c>
      <c r="F1933" s="4" t="s">
        <v>952</v>
      </c>
      <c r="G1933" s="4" t="s">
        <v>942</v>
      </c>
      <c r="H1933" s="4" t="s">
        <v>951</v>
      </c>
      <c r="I1933" s="4" t="s">
        <v>1876</v>
      </c>
      <c r="J1933" s="4" t="s">
        <v>1877</v>
      </c>
      <c r="K1933" s="4" t="s">
        <v>955</v>
      </c>
      <c r="L1933" s="4">
        <v>1</v>
      </c>
      <c r="M1933" s="4" t="s">
        <v>77</v>
      </c>
      <c r="N1933" s="4">
        <v>217.55</v>
      </c>
      <c r="O1933" s="4">
        <v>173.99</v>
      </c>
      <c r="P1933" s="4" t="s">
        <v>78</v>
      </c>
      <c r="Q1933" s="77">
        <v>45281.634722222225</v>
      </c>
      <c r="R1933" s="4">
        <v>217.55</v>
      </c>
      <c r="S1933" s="4">
        <v>173.99</v>
      </c>
      <c r="T1933" s="4" t="str">
        <f>VLOOKUP(E1933,zamiana!A:B,2,0)</f>
        <v>ALSTOM (ex. BT) CZL</v>
      </c>
    </row>
    <row r="1934" spans="1:20" x14ac:dyDescent="0.3">
      <c r="A1934" s="4" t="s">
        <v>7053</v>
      </c>
      <c r="B1934" s="76">
        <v>45182</v>
      </c>
      <c r="C1934" s="76">
        <v>45182</v>
      </c>
      <c r="D1934" s="76">
        <v>45243</v>
      </c>
      <c r="E1934" s="4" t="s">
        <v>951</v>
      </c>
      <c r="F1934" s="4" t="s">
        <v>952</v>
      </c>
      <c r="G1934" s="4" t="s">
        <v>942</v>
      </c>
      <c r="H1934" s="4" t="s">
        <v>951</v>
      </c>
      <c r="I1934" s="4" t="s">
        <v>1876</v>
      </c>
      <c r="J1934" s="4" t="s">
        <v>1877</v>
      </c>
      <c r="K1934" s="4" t="s">
        <v>955</v>
      </c>
      <c r="L1934" s="4">
        <v>1</v>
      </c>
      <c r="M1934" s="4" t="s">
        <v>77</v>
      </c>
      <c r="N1934" s="4">
        <v>217.55</v>
      </c>
      <c r="O1934" s="4">
        <v>173.99</v>
      </c>
      <c r="P1934" s="4" t="s">
        <v>78</v>
      </c>
      <c r="Q1934" s="77">
        <v>45281.634722222225</v>
      </c>
      <c r="R1934" s="4">
        <v>217.55</v>
      </c>
      <c r="S1934" s="4">
        <v>173.99</v>
      </c>
      <c r="T1934" s="4" t="str">
        <f>VLOOKUP(E1934,zamiana!A:B,2,0)</f>
        <v>ALSTOM (ex. BT) CZL</v>
      </c>
    </row>
    <row r="1935" spans="1:20" x14ac:dyDescent="0.3">
      <c r="A1935" s="4" t="s">
        <v>7053</v>
      </c>
      <c r="B1935" s="76">
        <v>45182</v>
      </c>
      <c r="C1935" s="76">
        <v>45182</v>
      </c>
      <c r="D1935" s="76">
        <v>45243</v>
      </c>
      <c r="E1935" s="4" t="s">
        <v>951</v>
      </c>
      <c r="F1935" s="4" t="s">
        <v>952</v>
      </c>
      <c r="G1935" s="4" t="s">
        <v>942</v>
      </c>
      <c r="H1935" s="4" t="s">
        <v>951</v>
      </c>
      <c r="I1935" s="4" t="s">
        <v>1633</v>
      </c>
      <c r="J1935" s="4" t="s">
        <v>1634</v>
      </c>
      <c r="K1935" s="4" t="s">
        <v>955</v>
      </c>
      <c r="L1935" s="4">
        <v>1</v>
      </c>
      <c r="M1935" s="4" t="s">
        <v>77</v>
      </c>
      <c r="N1935" s="4">
        <v>52.13</v>
      </c>
      <c r="O1935" s="4">
        <v>32.08</v>
      </c>
      <c r="P1935" s="4" t="s">
        <v>78</v>
      </c>
      <c r="Q1935" s="77">
        <v>45281.627083333333</v>
      </c>
      <c r="R1935" s="4">
        <v>52.13</v>
      </c>
      <c r="S1935" s="4">
        <v>32.08</v>
      </c>
      <c r="T1935" s="4" t="str">
        <f>VLOOKUP(E1935,zamiana!A:B,2,0)</f>
        <v>ALSTOM (ex. BT) CZL</v>
      </c>
    </row>
    <row r="1936" spans="1:20" x14ac:dyDescent="0.3">
      <c r="A1936" s="4" t="s">
        <v>7053</v>
      </c>
      <c r="B1936" s="76">
        <v>45182</v>
      </c>
      <c r="C1936" s="76">
        <v>45182</v>
      </c>
      <c r="D1936" s="76">
        <v>45243</v>
      </c>
      <c r="E1936" s="4" t="s">
        <v>951</v>
      </c>
      <c r="F1936" s="4" t="s">
        <v>952</v>
      </c>
      <c r="G1936" s="4" t="s">
        <v>942</v>
      </c>
      <c r="H1936" s="4" t="s">
        <v>951</v>
      </c>
      <c r="I1936" s="4" t="s">
        <v>1362</v>
      </c>
      <c r="J1936" s="4" t="s">
        <v>1363</v>
      </c>
      <c r="K1936" s="4" t="s">
        <v>955</v>
      </c>
      <c r="L1936" s="4">
        <v>1</v>
      </c>
      <c r="M1936" s="4" t="s">
        <v>77</v>
      </c>
      <c r="N1936" s="4">
        <v>20.8</v>
      </c>
      <c r="O1936" s="4">
        <v>15.69</v>
      </c>
      <c r="P1936" s="4" t="s">
        <v>78</v>
      </c>
      <c r="Q1936" s="77">
        <v>45281.627083333333</v>
      </c>
      <c r="R1936" s="4">
        <v>20.8</v>
      </c>
      <c r="S1936" s="4">
        <v>15.69</v>
      </c>
      <c r="T1936" s="4" t="str">
        <f>VLOOKUP(E1936,zamiana!A:B,2,0)</f>
        <v>ALSTOM (ex. BT) CZL</v>
      </c>
    </row>
    <row r="1937" spans="1:20" x14ac:dyDescent="0.3">
      <c r="A1937" s="4" t="s">
        <v>7053</v>
      </c>
      <c r="B1937" s="76">
        <v>45182</v>
      </c>
      <c r="C1937" s="76">
        <v>45182</v>
      </c>
      <c r="D1937" s="76">
        <v>45243</v>
      </c>
      <c r="E1937" s="4" t="s">
        <v>951</v>
      </c>
      <c r="F1937" s="4" t="s">
        <v>952</v>
      </c>
      <c r="G1937" s="4" t="s">
        <v>942</v>
      </c>
      <c r="H1937" s="4" t="s">
        <v>951</v>
      </c>
      <c r="I1937" s="4" t="s">
        <v>1073</v>
      </c>
      <c r="J1937" s="4" t="s">
        <v>1074</v>
      </c>
      <c r="K1937" s="4" t="s">
        <v>955</v>
      </c>
      <c r="L1937" s="4">
        <v>5</v>
      </c>
      <c r="M1937" s="4" t="s">
        <v>77</v>
      </c>
      <c r="N1937" s="4">
        <v>6.84</v>
      </c>
      <c r="O1937" s="4">
        <v>8.56</v>
      </c>
      <c r="P1937" s="4" t="s">
        <v>78</v>
      </c>
      <c r="Q1937" s="77">
        <v>45281.627083333333</v>
      </c>
      <c r="R1937" s="4">
        <v>34.200000000000003</v>
      </c>
      <c r="S1937" s="4">
        <v>42.8</v>
      </c>
      <c r="T1937" s="4" t="str">
        <f>VLOOKUP(E1937,zamiana!A:B,2,0)</f>
        <v>ALSTOM (ex. BT) CZL</v>
      </c>
    </row>
    <row r="1938" spans="1:20" x14ac:dyDescent="0.3">
      <c r="A1938" s="4" t="s">
        <v>7053</v>
      </c>
      <c r="B1938" s="76">
        <v>45182</v>
      </c>
      <c r="C1938" s="76">
        <v>45182</v>
      </c>
      <c r="D1938" s="76">
        <v>45243</v>
      </c>
      <c r="E1938" s="4" t="s">
        <v>951</v>
      </c>
      <c r="F1938" s="4" t="s">
        <v>952</v>
      </c>
      <c r="G1938" s="4" t="s">
        <v>942</v>
      </c>
      <c r="H1938" s="4" t="s">
        <v>951</v>
      </c>
      <c r="I1938" s="4" t="s">
        <v>1161</v>
      </c>
      <c r="J1938" s="4" t="s">
        <v>1162</v>
      </c>
      <c r="K1938" s="4" t="s">
        <v>955</v>
      </c>
      <c r="L1938" s="4">
        <v>1</v>
      </c>
      <c r="M1938" s="4" t="s">
        <v>77</v>
      </c>
      <c r="N1938" s="4">
        <v>7.59</v>
      </c>
      <c r="O1938" s="4">
        <v>9.18</v>
      </c>
      <c r="P1938" s="4" t="s">
        <v>78</v>
      </c>
      <c r="Q1938" s="77">
        <v>45281.627083333333</v>
      </c>
      <c r="R1938" s="4">
        <v>7.59</v>
      </c>
      <c r="S1938" s="4">
        <v>9.18</v>
      </c>
      <c r="T1938" s="4" t="str">
        <f>VLOOKUP(E1938,zamiana!A:B,2,0)</f>
        <v>ALSTOM (ex. BT) CZL</v>
      </c>
    </row>
    <row r="1939" spans="1:20" x14ac:dyDescent="0.3">
      <c r="A1939" s="4" t="s">
        <v>7053</v>
      </c>
      <c r="B1939" s="76">
        <v>45182</v>
      </c>
      <c r="C1939" s="76">
        <v>45182</v>
      </c>
      <c r="D1939" s="76">
        <v>45243</v>
      </c>
      <c r="E1939" s="4" t="s">
        <v>951</v>
      </c>
      <c r="F1939" s="4" t="s">
        <v>952</v>
      </c>
      <c r="G1939" s="4" t="s">
        <v>942</v>
      </c>
      <c r="H1939" s="4" t="s">
        <v>951</v>
      </c>
      <c r="I1939" s="4" t="s">
        <v>1161</v>
      </c>
      <c r="J1939" s="4" t="s">
        <v>1162</v>
      </c>
      <c r="K1939" s="4" t="s">
        <v>955</v>
      </c>
      <c r="L1939" s="4">
        <v>1</v>
      </c>
      <c r="M1939" s="4" t="s">
        <v>77</v>
      </c>
      <c r="N1939" s="4">
        <v>7.59</v>
      </c>
      <c r="O1939" s="4">
        <v>9.18</v>
      </c>
      <c r="P1939" s="4" t="s">
        <v>78</v>
      </c>
      <c r="Q1939" s="77">
        <v>45281.627083333333</v>
      </c>
      <c r="R1939" s="4">
        <v>7.59</v>
      </c>
      <c r="S1939" s="4">
        <v>9.18</v>
      </c>
      <c r="T1939" s="4" t="str">
        <f>VLOOKUP(E1939,zamiana!A:B,2,0)</f>
        <v>ALSTOM (ex. BT) CZL</v>
      </c>
    </row>
    <row r="1940" spans="1:20" x14ac:dyDescent="0.3">
      <c r="A1940" s="4" t="s">
        <v>7053</v>
      </c>
      <c r="B1940" s="76">
        <v>45182</v>
      </c>
      <c r="C1940" s="76">
        <v>45182</v>
      </c>
      <c r="D1940" s="76">
        <v>45243</v>
      </c>
      <c r="E1940" s="4" t="s">
        <v>951</v>
      </c>
      <c r="F1940" s="4" t="s">
        <v>952</v>
      </c>
      <c r="G1940" s="4" t="s">
        <v>942</v>
      </c>
      <c r="H1940" s="4" t="s">
        <v>951</v>
      </c>
      <c r="I1940" s="4" t="s">
        <v>1161</v>
      </c>
      <c r="J1940" s="4" t="s">
        <v>1162</v>
      </c>
      <c r="K1940" s="4" t="s">
        <v>955</v>
      </c>
      <c r="L1940" s="4">
        <v>1</v>
      </c>
      <c r="M1940" s="4" t="s">
        <v>77</v>
      </c>
      <c r="N1940" s="4">
        <v>7.59</v>
      </c>
      <c r="O1940" s="4">
        <v>9.18</v>
      </c>
      <c r="P1940" s="4" t="s">
        <v>78</v>
      </c>
      <c r="Q1940" s="77">
        <v>45281.627083333333</v>
      </c>
      <c r="R1940" s="4">
        <v>7.59</v>
      </c>
      <c r="S1940" s="4">
        <v>9.18</v>
      </c>
      <c r="T1940" s="4" t="str">
        <f>VLOOKUP(E1940,zamiana!A:B,2,0)</f>
        <v>ALSTOM (ex. BT) CZL</v>
      </c>
    </row>
    <row r="1941" spans="1:20" x14ac:dyDescent="0.3">
      <c r="A1941" s="4" t="s">
        <v>7053</v>
      </c>
      <c r="B1941" s="76">
        <v>45182</v>
      </c>
      <c r="C1941" s="76">
        <v>45182</v>
      </c>
      <c r="D1941" s="76">
        <v>45243</v>
      </c>
      <c r="E1941" s="4" t="s">
        <v>951</v>
      </c>
      <c r="F1941" s="4" t="s">
        <v>952</v>
      </c>
      <c r="G1941" s="4" t="s">
        <v>942</v>
      </c>
      <c r="H1941" s="4" t="s">
        <v>951</v>
      </c>
      <c r="I1941" s="4" t="s">
        <v>1161</v>
      </c>
      <c r="J1941" s="4" t="s">
        <v>1162</v>
      </c>
      <c r="K1941" s="4" t="s">
        <v>955</v>
      </c>
      <c r="L1941" s="4">
        <v>1</v>
      </c>
      <c r="M1941" s="4" t="s">
        <v>77</v>
      </c>
      <c r="N1941" s="4">
        <v>7.59</v>
      </c>
      <c r="O1941" s="4">
        <v>9.18</v>
      </c>
      <c r="P1941" s="4" t="s">
        <v>78</v>
      </c>
      <c r="Q1941" s="77">
        <v>45281.627083333333</v>
      </c>
      <c r="R1941" s="4">
        <v>7.59</v>
      </c>
      <c r="S1941" s="4">
        <v>9.18</v>
      </c>
      <c r="T1941" s="4" t="str">
        <f>VLOOKUP(E1941,zamiana!A:B,2,0)</f>
        <v>ALSTOM (ex. BT) CZL</v>
      </c>
    </row>
    <row r="1942" spans="1:20" x14ac:dyDescent="0.3">
      <c r="A1942" s="4" t="s">
        <v>7053</v>
      </c>
      <c r="B1942" s="76">
        <v>45182</v>
      </c>
      <c r="C1942" s="76">
        <v>45182</v>
      </c>
      <c r="D1942" s="76">
        <v>45243</v>
      </c>
      <c r="E1942" s="4" t="s">
        <v>951</v>
      </c>
      <c r="F1942" s="4" t="s">
        <v>952</v>
      </c>
      <c r="G1942" s="4" t="s">
        <v>942</v>
      </c>
      <c r="H1942" s="4" t="s">
        <v>951</v>
      </c>
      <c r="I1942" s="4" t="s">
        <v>1161</v>
      </c>
      <c r="J1942" s="4" t="s">
        <v>1162</v>
      </c>
      <c r="K1942" s="4" t="s">
        <v>955</v>
      </c>
      <c r="L1942" s="4">
        <v>1</v>
      </c>
      <c r="M1942" s="4" t="s">
        <v>77</v>
      </c>
      <c r="N1942" s="4">
        <v>7.59</v>
      </c>
      <c r="O1942" s="4">
        <v>9.18</v>
      </c>
      <c r="P1942" s="4" t="s">
        <v>78</v>
      </c>
      <c r="Q1942" s="77">
        <v>45281.627083333333</v>
      </c>
      <c r="R1942" s="4">
        <v>7.59</v>
      </c>
      <c r="S1942" s="4">
        <v>9.18</v>
      </c>
      <c r="T1942" s="4" t="str">
        <f>VLOOKUP(E1942,zamiana!A:B,2,0)</f>
        <v>ALSTOM (ex. BT) CZL</v>
      </c>
    </row>
    <row r="1943" spans="1:20" x14ac:dyDescent="0.3">
      <c r="A1943" s="4" t="s">
        <v>7053</v>
      </c>
      <c r="B1943" s="76">
        <v>45182</v>
      </c>
      <c r="C1943" s="76">
        <v>45182</v>
      </c>
      <c r="D1943" s="76">
        <v>45243</v>
      </c>
      <c r="E1943" s="4" t="s">
        <v>951</v>
      </c>
      <c r="F1943" s="4" t="s">
        <v>952</v>
      </c>
      <c r="G1943" s="4" t="s">
        <v>942</v>
      </c>
      <c r="H1943" s="4" t="s">
        <v>951</v>
      </c>
      <c r="I1943" s="4" t="s">
        <v>1161</v>
      </c>
      <c r="J1943" s="4" t="s">
        <v>1162</v>
      </c>
      <c r="K1943" s="4" t="s">
        <v>955</v>
      </c>
      <c r="L1943" s="4">
        <v>1</v>
      </c>
      <c r="M1943" s="4" t="s">
        <v>77</v>
      </c>
      <c r="N1943" s="4">
        <v>7.59</v>
      </c>
      <c r="O1943" s="4">
        <v>9.18</v>
      </c>
      <c r="P1943" s="4" t="s">
        <v>78</v>
      </c>
      <c r="Q1943" s="77">
        <v>45281.627083333333</v>
      </c>
      <c r="R1943" s="4">
        <v>7.59</v>
      </c>
      <c r="S1943" s="4">
        <v>9.18</v>
      </c>
      <c r="T1943" s="4" t="str">
        <f>VLOOKUP(E1943,zamiana!A:B,2,0)</f>
        <v>ALSTOM (ex. BT) CZL</v>
      </c>
    </row>
    <row r="1944" spans="1:20" x14ac:dyDescent="0.3">
      <c r="A1944" s="4" t="s">
        <v>7053</v>
      </c>
      <c r="B1944" s="76">
        <v>45182</v>
      </c>
      <c r="C1944" s="76">
        <v>45182</v>
      </c>
      <c r="D1944" s="76">
        <v>45243</v>
      </c>
      <c r="E1944" s="4" t="s">
        <v>951</v>
      </c>
      <c r="F1944" s="4" t="s">
        <v>952</v>
      </c>
      <c r="G1944" s="4" t="s">
        <v>942</v>
      </c>
      <c r="H1944" s="4" t="s">
        <v>951</v>
      </c>
      <c r="I1944" s="4" t="s">
        <v>1161</v>
      </c>
      <c r="J1944" s="4" t="s">
        <v>1162</v>
      </c>
      <c r="K1944" s="4" t="s">
        <v>955</v>
      </c>
      <c r="L1944" s="4">
        <v>1</v>
      </c>
      <c r="M1944" s="4" t="s">
        <v>77</v>
      </c>
      <c r="N1944" s="4">
        <v>7.59</v>
      </c>
      <c r="O1944" s="4">
        <v>9.18</v>
      </c>
      <c r="P1944" s="4" t="s">
        <v>78</v>
      </c>
      <c r="Q1944" s="77">
        <v>45281.627083333333</v>
      </c>
      <c r="R1944" s="4">
        <v>7.59</v>
      </c>
      <c r="S1944" s="4">
        <v>9.18</v>
      </c>
      <c r="T1944" s="4" t="str">
        <f>VLOOKUP(E1944,zamiana!A:B,2,0)</f>
        <v>ALSTOM (ex. BT) CZL</v>
      </c>
    </row>
    <row r="1945" spans="1:20" x14ac:dyDescent="0.3">
      <c r="A1945" s="4" t="s">
        <v>7053</v>
      </c>
      <c r="B1945" s="76">
        <v>45182</v>
      </c>
      <c r="C1945" s="76">
        <v>45182</v>
      </c>
      <c r="D1945" s="76">
        <v>45243</v>
      </c>
      <c r="E1945" s="4" t="s">
        <v>951</v>
      </c>
      <c r="F1945" s="4" t="s">
        <v>952</v>
      </c>
      <c r="G1945" s="4" t="s">
        <v>942</v>
      </c>
      <c r="H1945" s="4" t="s">
        <v>951</v>
      </c>
      <c r="I1945" s="4" t="s">
        <v>1161</v>
      </c>
      <c r="J1945" s="4" t="s">
        <v>1162</v>
      </c>
      <c r="K1945" s="4" t="s">
        <v>955</v>
      </c>
      <c r="L1945" s="4">
        <v>1</v>
      </c>
      <c r="M1945" s="4" t="s">
        <v>77</v>
      </c>
      <c r="N1945" s="4">
        <v>7.59</v>
      </c>
      <c r="O1945" s="4">
        <v>9.18</v>
      </c>
      <c r="P1945" s="4" t="s">
        <v>78</v>
      </c>
      <c r="Q1945" s="77">
        <v>45281.627083333333</v>
      </c>
      <c r="R1945" s="4">
        <v>7.59</v>
      </c>
      <c r="S1945" s="4">
        <v>9.18</v>
      </c>
      <c r="T1945" s="4" t="str">
        <f>VLOOKUP(E1945,zamiana!A:B,2,0)</f>
        <v>ALSTOM (ex. BT) CZL</v>
      </c>
    </row>
    <row r="1946" spans="1:20" x14ac:dyDescent="0.3">
      <c r="A1946" s="4" t="s">
        <v>7053</v>
      </c>
      <c r="B1946" s="76">
        <v>45182</v>
      </c>
      <c r="C1946" s="76">
        <v>45182</v>
      </c>
      <c r="D1946" s="76">
        <v>45243</v>
      </c>
      <c r="E1946" s="4" t="s">
        <v>951</v>
      </c>
      <c r="F1946" s="4" t="s">
        <v>952</v>
      </c>
      <c r="G1946" s="4" t="s">
        <v>942</v>
      </c>
      <c r="H1946" s="4" t="s">
        <v>951</v>
      </c>
      <c r="I1946" s="4" t="s">
        <v>2637</v>
      </c>
      <c r="J1946" s="4" t="s">
        <v>2638</v>
      </c>
      <c r="K1946" s="4" t="s">
        <v>955</v>
      </c>
      <c r="L1946" s="4">
        <v>22</v>
      </c>
      <c r="M1946" s="4" t="s">
        <v>77</v>
      </c>
      <c r="N1946" s="4">
        <v>10.4</v>
      </c>
      <c r="O1946" s="4">
        <v>11.57</v>
      </c>
      <c r="P1946" s="4" t="s">
        <v>78</v>
      </c>
      <c r="Q1946" s="77">
        <v>45281.627083333333</v>
      </c>
      <c r="R1946" s="4">
        <v>228.8</v>
      </c>
      <c r="S1946" s="4">
        <v>254.54</v>
      </c>
      <c r="T1946" s="4" t="str">
        <f>VLOOKUP(E1946,zamiana!A:B,2,0)</f>
        <v>ALSTOM (ex. BT) CZL</v>
      </c>
    </row>
    <row r="1947" spans="1:20" x14ac:dyDescent="0.3">
      <c r="A1947" s="4" t="s">
        <v>7053</v>
      </c>
      <c r="B1947" s="76">
        <v>45182</v>
      </c>
      <c r="C1947" s="76">
        <v>45182</v>
      </c>
      <c r="D1947" s="76">
        <v>45243</v>
      </c>
      <c r="E1947" s="4" t="s">
        <v>951</v>
      </c>
      <c r="F1947" s="4" t="s">
        <v>952</v>
      </c>
      <c r="G1947" s="4" t="s">
        <v>942</v>
      </c>
      <c r="H1947" s="4" t="s">
        <v>951</v>
      </c>
      <c r="I1947" s="4" t="s">
        <v>1750</v>
      </c>
      <c r="J1947" s="4" t="s">
        <v>1751</v>
      </c>
      <c r="K1947" s="4" t="s">
        <v>955</v>
      </c>
      <c r="L1947" s="4">
        <v>1</v>
      </c>
      <c r="M1947" s="4" t="s">
        <v>77</v>
      </c>
      <c r="N1947" s="4">
        <v>80.7</v>
      </c>
      <c r="O1947" s="4">
        <v>52.63</v>
      </c>
      <c r="P1947" s="4" t="s">
        <v>78</v>
      </c>
      <c r="Q1947" s="77">
        <v>45281.627083333333</v>
      </c>
      <c r="R1947" s="4">
        <v>80.7</v>
      </c>
      <c r="S1947" s="4">
        <v>52.63</v>
      </c>
      <c r="T1947" s="4" t="str">
        <f>VLOOKUP(E1947,zamiana!A:B,2,0)</f>
        <v>ALSTOM (ex. BT) CZL</v>
      </c>
    </row>
    <row r="1948" spans="1:20" x14ac:dyDescent="0.3">
      <c r="A1948" s="4" t="s">
        <v>7053</v>
      </c>
      <c r="B1948" s="76">
        <v>45182</v>
      </c>
      <c r="C1948" s="76">
        <v>45182</v>
      </c>
      <c r="D1948" s="76">
        <v>45243</v>
      </c>
      <c r="E1948" s="4" t="s">
        <v>951</v>
      </c>
      <c r="F1948" s="4" t="s">
        <v>952</v>
      </c>
      <c r="G1948" s="4" t="s">
        <v>942</v>
      </c>
      <c r="H1948" s="4" t="s">
        <v>951</v>
      </c>
      <c r="I1948" s="4" t="s">
        <v>1750</v>
      </c>
      <c r="J1948" s="4" t="s">
        <v>1751</v>
      </c>
      <c r="K1948" s="4" t="s">
        <v>955</v>
      </c>
      <c r="L1948" s="4">
        <v>1</v>
      </c>
      <c r="M1948" s="4" t="s">
        <v>77</v>
      </c>
      <c r="N1948" s="4">
        <v>80.7</v>
      </c>
      <c r="O1948" s="4">
        <v>52.63</v>
      </c>
      <c r="P1948" s="4" t="s">
        <v>78</v>
      </c>
      <c r="Q1948" s="77">
        <v>45281.627083333333</v>
      </c>
      <c r="R1948" s="4">
        <v>80.7</v>
      </c>
      <c r="S1948" s="4">
        <v>52.63</v>
      </c>
      <c r="T1948" s="4" t="str">
        <f>VLOOKUP(E1948,zamiana!A:B,2,0)</f>
        <v>ALSTOM (ex. BT) CZL</v>
      </c>
    </row>
    <row r="1949" spans="1:20" x14ac:dyDescent="0.3">
      <c r="A1949" s="4" t="s">
        <v>7053</v>
      </c>
      <c r="B1949" s="76">
        <v>45182</v>
      </c>
      <c r="C1949" s="76">
        <v>45182</v>
      </c>
      <c r="D1949" s="76">
        <v>45243</v>
      </c>
      <c r="E1949" s="4" t="s">
        <v>951</v>
      </c>
      <c r="F1949" s="4" t="s">
        <v>952</v>
      </c>
      <c r="G1949" s="4" t="s">
        <v>942</v>
      </c>
      <c r="H1949" s="4" t="s">
        <v>951</v>
      </c>
      <c r="I1949" s="4" t="s">
        <v>1750</v>
      </c>
      <c r="J1949" s="4" t="s">
        <v>1751</v>
      </c>
      <c r="K1949" s="4" t="s">
        <v>955</v>
      </c>
      <c r="L1949" s="4">
        <v>1</v>
      </c>
      <c r="M1949" s="4" t="s">
        <v>77</v>
      </c>
      <c r="N1949" s="4">
        <v>80.7</v>
      </c>
      <c r="O1949" s="4">
        <v>52.63</v>
      </c>
      <c r="P1949" s="4" t="s">
        <v>78</v>
      </c>
      <c r="Q1949" s="77">
        <v>45281.627083333333</v>
      </c>
      <c r="R1949" s="4">
        <v>80.7</v>
      </c>
      <c r="S1949" s="4">
        <v>52.63</v>
      </c>
      <c r="T1949" s="4" t="str">
        <f>VLOOKUP(E1949,zamiana!A:B,2,0)</f>
        <v>ALSTOM (ex. BT) CZL</v>
      </c>
    </row>
    <row r="1950" spans="1:20" x14ac:dyDescent="0.3">
      <c r="A1950" s="4" t="s">
        <v>7053</v>
      </c>
      <c r="B1950" s="76">
        <v>45182</v>
      </c>
      <c r="C1950" s="76">
        <v>45182</v>
      </c>
      <c r="D1950" s="76">
        <v>45243</v>
      </c>
      <c r="E1950" s="4" t="s">
        <v>951</v>
      </c>
      <c r="F1950" s="4" t="s">
        <v>952</v>
      </c>
      <c r="G1950" s="4" t="s">
        <v>942</v>
      </c>
      <c r="H1950" s="4" t="s">
        <v>951</v>
      </c>
      <c r="I1950" s="4" t="s">
        <v>1750</v>
      </c>
      <c r="J1950" s="4" t="s">
        <v>1751</v>
      </c>
      <c r="K1950" s="4" t="s">
        <v>955</v>
      </c>
      <c r="L1950" s="4">
        <v>1</v>
      </c>
      <c r="M1950" s="4" t="s">
        <v>77</v>
      </c>
      <c r="N1950" s="4">
        <v>80.7</v>
      </c>
      <c r="O1950" s="4">
        <v>52.63</v>
      </c>
      <c r="P1950" s="4" t="s">
        <v>78</v>
      </c>
      <c r="Q1950" s="77">
        <v>45281.627083333333</v>
      </c>
      <c r="R1950" s="4">
        <v>80.7</v>
      </c>
      <c r="S1950" s="4">
        <v>52.63</v>
      </c>
      <c r="T1950" s="4" t="str">
        <f>VLOOKUP(E1950,zamiana!A:B,2,0)</f>
        <v>ALSTOM (ex. BT) CZL</v>
      </c>
    </row>
    <row r="1951" spans="1:20" x14ac:dyDescent="0.3">
      <c r="A1951" s="4" t="s">
        <v>7053</v>
      </c>
      <c r="B1951" s="76">
        <v>45182</v>
      </c>
      <c r="C1951" s="76">
        <v>45182</v>
      </c>
      <c r="D1951" s="76">
        <v>45243</v>
      </c>
      <c r="E1951" s="4" t="s">
        <v>951</v>
      </c>
      <c r="F1951" s="4" t="s">
        <v>952</v>
      </c>
      <c r="G1951" s="4" t="s">
        <v>942</v>
      </c>
      <c r="H1951" s="4" t="s">
        <v>951</v>
      </c>
      <c r="I1951" s="4" t="s">
        <v>1750</v>
      </c>
      <c r="J1951" s="4" t="s">
        <v>1751</v>
      </c>
      <c r="K1951" s="4" t="s">
        <v>955</v>
      </c>
      <c r="L1951" s="4">
        <v>1</v>
      </c>
      <c r="M1951" s="4" t="s">
        <v>77</v>
      </c>
      <c r="N1951" s="4">
        <v>80.7</v>
      </c>
      <c r="O1951" s="4">
        <v>52.63</v>
      </c>
      <c r="P1951" s="4" t="s">
        <v>78</v>
      </c>
      <c r="Q1951" s="77">
        <v>45281.627083333333</v>
      </c>
      <c r="R1951" s="4">
        <v>80.7</v>
      </c>
      <c r="S1951" s="4">
        <v>52.63</v>
      </c>
      <c r="T1951" s="4" t="str">
        <f>VLOOKUP(E1951,zamiana!A:B,2,0)</f>
        <v>ALSTOM (ex. BT) CZL</v>
      </c>
    </row>
    <row r="1952" spans="1:20" x14ac:dyDescent="0.3">
      <c r="A1952" s="4" t="s">
        <v>7053</v>
      </c>
      <c r="B1952" s="76">
        <v>45182</v>
      </c>
      <c r="C1952" s="76">
        <v>45182</v>
      </c>
      <c r="D1952" s="76">
        <v>45243</v>
      </c>
      <c r="E1952" s="4" t="s">
        <v>951</v>
      </c>
      <c r="F1952" s="4" t="s">
        <v>952</v>
      </c>
      <c r="G1952" s="4" t="s">
        <v>942</v>
      </c>
      <c r="H1952" s="4" t="s">
        <v>951</v>
      </c>
      <c r="I1952" s="4" t="s">
        <v>1750</v>
      </c>
      <c r="J1952" s="4" t="s">
        <v>1751</v>
      </c>
      <c r="K1952" s="4" t="s">
        <v>955</v>
      </c>
      <c r="L1952" s="4">
        <v>1</v>
      </c>
      <c r="M1952" s="4" t="s">
        <v>77</v>
      </c>
      <c r="N1952" s="4">
        <v>80.7</v>
      </c>
      <c r="O1952" s="4">
        <v>52.63</v>
      </c>
      <c r="P1952" s="4" t="s">
        <v>78</v>
      </c>
      <c r="Q1952" s="77">
        <v>45281.627083333333</v>
      </c>
      <c r="R1952" s="4">
        <v>80.7</v>
      </c>
      <c r="S1952" s="4">
        <v>52.63</v>
      </c>
      <c r="T1952" s="4" t="str">
        <f>VLOOKUP(E1952,zamiana!A:B,2,0)</f>
        <v>ALSTOM (ex. BT) CZL</v>
      </c>
    </row>
    <row r="1953" spans="1:20" x14ac:dyDescent="0.3">
      <c r="A1953" s="4" t="s">
        <v>7053</v>
      </c>
      <c r="B1953" s="76">
        <v>45182</v>
      </c>
      <c r="C1953" s="76">
        <v>45182</v>
      </c>
      <c r="D1953" s="76">
        <v>45243</v>
      </c>
      <c r="E1953" s="4" t="s">
        <v>951</v>
      </c>
      <c r="F1953" s="4" t="s">
        <v>952</v>
      </c>
      <c r="G1953" s="4" t="s">
        <v>942</v>
      </c>
      <c r="H1953" s="4" t="s">
        <v>951</v>
      </c>
      <c r="I1953" s="4" t="s">
        <v>1750</v>
      </c>
      <c r="J1953" s="4" t="s">
        <v>1751</v>
      </c>
      <c r="K1953" s="4" t="s">
        <v>955</v>
      </c>
      <c r="L1953" s="4">
        <v>1</v>
      </c>
      <c r="M1953" s="4" t="s">
        <v>77</v>
      </c>
      <c r="N1953" s="4">
        <v>80.7</v>
      </c>
      <c r="O1953" s="4">
        <v>52.63</v>
      </c>
      <c r="P1953" s="4" t="s">
        <v>78</v>
      </c>
      <c r="Q1953" s="77">
        <v>45281.627083333333</v>
      </c>
      <c r="R1953" s="4">
        <v>80.7</v>
      </c>
      <c r="S1953" s="4">
        <v>52.63</v>
      </c>
      <c r="T1953" s="4" t="str">
        <f>VLOOKUP(E1953,zamiana!A:B,2,0)</f>
        <v>ALSTOM (ex. BT) CZL</v>
      </c>
    </row>
    <row r="1954" spans="1:20" x14ac:dyDescent="0.3">
      <c r="A1954" s="4" t="s">
        <v>7053</v>
      </c>
      <c r="B1954" s="76">
        <v>45182</v>
      </c>
      <c r="C1954" s="76">
        <v>45182</v>
      </c>
      <c r="D1954" s="76">
        <v>45243</v>
      </c>
      <c r="E1954" s="4" t="s">
        <v>951</v>
      </c>
      <c r="F1954" s="4" t="s">
        <v>952</v>
      </c>
      <c r="G1954" s="4" t="s">
        <v>942</v>
      </c>
      <c r="H1954" s="4" t="s">
        <v>951</v>
      </c>
      <c r="I1954" s="4" t="s">
        <v>1691</v>
      </c>
      <c r="J1954" s="4" t="s">
        <v>1692</v>
      </c>
      <c r="K1954" s="4" t="s">
        <v>955</v>
      </c>
      <c r="L1954" s="4">
        <v>1</v>
      </c>
      <c r="M1954" s="4" t="s">
        <v>77</v>
      </c>
      <c r="N1954" s="4">
        <v>65.849999999999994</v>
      </c>
      <c r="O1954" s="4">
        <v>39.03</v>
      </c>
      <c r="P1954" s="4" t="s">
        <v>78</v>
      </c>
      <c r="Q1954" s="77">
        <v>45281.627083333333</v>
      </c>
      <c r="R1954" s="4">
        <v>65.849999999999994</v>
      </c>
      <c r="S1954" s="4">
        <v>39.03</v>
      </c>
      <c r="T1954" s="4" t="str">
        <f>VLOOKUP(E1954,zamiana!A:B,2,0)</f>
        <v>ALSTOM (ex. BT) CZL</v>
      </c>
    </row>
    <row r="1955" spans="1:20" x14ac:dyDescent="0.3">
      <c r="A1955" s="4" t="s">
        <v>7053</v>
      </c>
      <c r="B1955" s="76">
        <v>45182</v>
      </c>
      <c r="C1955" s="76">
        <v>45182</v>
      </c>
      <c r="D1955" s="76">
        <v>45243</v>
      </c>
      <c r="E1955" s="4" t="s">
        <v>951</v>
      </c>
      <c r="F1955" s="4" t="s">
        <v>952</v>
      </c>
      <c r="G1955" s="4" t="s">
        <v>942</v>
      </c>
      <c r="H1955" s="4" t="s">
        <v>951</v>
      </c>
      <c r="I1955" s="4" t="s">
        <v>1135</v>
      </c>
      <c r="J1955" s="4" t="s">
        <v>1136</v>
      </c>
      <c r="K1955" s="4" t="s">
        <v>955</v>
      </c>
      <c r="L1955" s="4">
        <v>5</v>
      </c>
      <c r="M1955" s="4" t="s">
        <v>77</v>
      </c>
      <c r="N1955" s="4">
        <v>6.23</v>
      </c>
      <c r="O1955" s="4">
        <v>6.92</v>
      </c>
      <c r="P1955" s="4" t="s">
        <v>78</v>
      </c>
      <c r="Q1955" s="77">
        <v>45281.657638888886</v>
      </c>
      <c r="R1955" s="4">
        <v>31.15</v>
      </c>
      <c r="S1955" s="4">
        <v>34.6</v>
      </c>
      <c r="T1955" s="4" t="str">
        <f>VLOOKUP(E1955,zamiana!A:B,2,0)</f>
        <v>ALSTOM (ex. BT) CZL</v>
      </c>
    </row>
    <row r="1956" spans="1:20" x14ac:dyDescent="0.3">
      <c r="A1956" s="4" t="s">
        <v>7053</v>
      </c>
      <c r="B1956" s="76">
        <v>45182</v>
      </c>
      <c r="C1956" s="76">
        <v>45182</v>
      </c>
      <c r="D1956" s="76">
        <v>45243</v>
      </c>
      <c r="E1956" s="4" t="s">
        <v>951</v>
      </c>
      <c r="F1956" s="4" t="s">
        <v>952</v>
      </c>
      <c r="G1956" s="4" t="s">
        <v>942</v>
      </c>
      <c r="H1956" s="4" t="s">
        <v>951</v>
      </c>
      <c r="I1956" s="4" t="s">
        <v>1135</v>
      </c>
      <c r="J1956" s="4" t="s">
        <v>1136</v>
      </c>
      <c r="K1956" s="4" t="s">
        <v>955</v>
      </c>
      <c r="L1956" s="4">
        <v>5</v>
      </c>
      <c r="M1956" s="4" t="s">
        <v>77</v>
      </c>
      <c r="N1956" s="4">
        <v>6.23</v>
      </c>
      <c r="O1956" s="4">
        <v>6.92</v>
      </c>
      <c r="P1956" s="4" t="s">
        <v>78</v>
      </c>
      <c r="Q1956" s="77">
        <v>45281.657638888886</v>
      </c>
      <c r="R1956" s="4">
        <v>31.15</v>
      </c>
      <c r="S1956" s="4">
        <v>34.6</v>
      </c>
      <c r="T1956" s="4" t="str">
        <f>VLOOKUP(E1956,zamiana!A:B,2,0)</f>
        <v>ALSTOM (ex. BT) CZL</v>
      </c>
    </row>
    <row r="1957" spans="1:20" x14ac:dyDescent="0.3">
      <c r="A1957" s="4" t="s">
        <v>7053</v>
      </c>
      <c r="B1957" s="76">
        <v>45182</v>
      </c>
      <c r="C1957" s="76">
        <v>45182</v>
      </c>
      <c r="D1957" s="76">
        <v>45243</v>
      </c>
      <c r="E1957" s="4" t="s">
        <v>951</v>
      </c>
      <c r="F1957" s="4" t="s">
        <v>952</v>
      </c>
      <c r="G1957" s="4" t="s">
        <v>942</v>
      </c>
      <c r="H1957" s="4" t="s">
        <v>951</v>
      </c>
      <c r="I1957" s="4" t="s">
        <v>1135</v>
      </c>
      <c r="J1957" s="4" t="s">
        <v>1136</v>
      </c>
      <c r="K1957" s="4" t="s">
        <v>955</v>
      </c>
      <c r="L1957" s="4">
        <v>5</v>
      </c>
      <c r="M1957" s="4" t="s">
        <v>77</v>
      </c>
      <c r="N1957" s="4">
        <v>6.23</v>
      </c>
      <c r="O1957" s="4">
        <v>6.92</v>
      </c>
      <c r="P1957" s="4" t="s">
        <v>78</v>
      </c>
      <c r="Q1957" s="77">
        <v>45281.657638888886</v>
      </c>
      <c r="R1957" s="4">
        <v>31.15</v>
      </c>
      <c r="S1957" s="4">
        <v>34.6</v>
      </c>
      <c r="T1957" s="4" t="str">
        <f>VLOOKUP(E1957,zamiana!A:B,2,0)</f>
        <v>ALSTOM (ex. BT) CZL</v>
      </c>
    </row>
    <row r="1958" spans="1:20" x14ac:dyDescent="0.3">
      <c r="A1958" s="4" t="s">
        <v>7053</v>
      </c>
      <c r="B1958" s="76">
        <v>45182</v>
      </c>
      <c r="C1958" s="76">
        <v>45182</v>
      </c>
      <c r="D1958" s="76">
        <v>45243</v>
      </c>
      <c r="E1958" s="4" t="s">
        <v>951</v>
      </c>
      <c r="F1958" s="4" t="s">
        <v>952</v>
      </c>
      <c r="G1958" s="4" t="s">
        <v>942</v>
      </c>
      <c r="H1958" s="4" t="s">
        <v>951</v>
      </c>
      <c r="I1958" s="4" t="s">
        <v>1135</v>
      </c>
      <c r="J1958" s="4" t="s">
        <v>1136</v>
      </c>
      <c r="K1958" s="4" t="s">
        <v>955</v>
      </c>
      <c r="L1958" s="4">
        <v>5</v>
      </c>
      <c r="M1958" s="4" t="s">
        <v>77</v>
      </c>
      <c r="N1958" s="4">
        <v>6.23</v>
      </c>
      <c r="O1958" s="4">
        <v>6.92</v>
      </c>
      <c r="P1958" s="4" t="s">
        <v>78</v>
      </c>
      <c r="Q1958" s="77">
        <v>45281.657638888886</v>
      </c>
      <c r="R1958" s="4">
        <v>31.15</v>
      </c>
      <c r="S1958" s="4">
        <v>34.6</v>
      </c>
      <c r="T1958" s="4" t="str">
        <f>VLOOKUP(E1958,zamiana!A:B,2,0)</f>
        <v>ALSTOM (ex. BT) CZL</v>
      </c>
    </row>
    <row r="1959" spans="1:20" x14ac:dyDescent="0.3">
      <c r="A1959" s="4" t="s">
        <v>7053</v>
      </c>
      <c r="B1959" s="76">
        <v>45182</v>
      </c>
      <c r="C1959" s="76">
        <v>45182</v>
      </c>
      <c r="D1959" s="76">
        <v>45243</v>
      </c>
      <c r="E1959" s="4" t="s">
        <v>951</v>
      </c>
      <c r="F1959" s="4" t="s">
        <v>952</v>
      </c>
      <c r="G1959" s="4" t="s">
        <v>942</v>
      </c>
      <c r="H1959" s="4" t="s">
        <v>951</v>
      </c>
      <c r="I1959" s="4" t="s">
        <v>1135</v>
      </c>
      <c r="J1959" s="4" t="s">
        <v>1136</v>
      </c>
      <c r="K1959" s="4" t="s">
        <v>955</v>
      </c>
      <c r="L1959" s="4">
        <v>5</v>
      </c>
      <c r="M1959" s="4" t="s">
        <v>77</v>
      </c>
      <c r="N1959" s="4">
        <v>6.23</v>
      </c>
      <c r="O1959" s="4">
        <v>6.92</v>
      </c>
      <c r="P1959" s="4" t="s">
        <v>78</v>
      </c>
      <c r="Q1959" s="77">
        <v>45281.657638888886</v>
      </c>
      <c r="R1959" s="4">
        <v>31.15</v>
      </c>
      <c r="S1959" s="4">
        <v>34.6</v>
      </c>
      <c r="T1959" s="4" t="str">
        <f>VLOOKUP(E1959,zamiana!A:B,2,0)</f>
        <v>ALSTOM (ex. BT) CZL</v>
      </c>
    </row>
    <row r="1960" spans="1:20" x14ac:dyDescent="0.3">
      <c r="A1960" s="4" t="s">
        <v>7053</v>
      </c>
      <c r="B1960" s="76">
        <v>45182</v>
      </c>
      <c r="C1960" s="76">
        <v>45182</v>
      </c>
      <c r="D1960" s="76">
        <v>45243</v>
      </c>
      <c r="E1960" s="4" t="s">
        <v>951</v>
      </c>
      <c r="F1960" s="4" t="s">
        <v>952</v>
      </c>
      <c r="G1960" s="4" t="s">
        <v>942</v>
      </c>
      <c r="H1960" s="4" t="s">
        <v>951</v>
      </c>
      <c r="I1960" s="4" t="s">
        <v>1135</v>
      </c>
      <c r="J1960" s="4" t="s">
        <v>1136</v>
      </c>
      <c r="K1960" s="4" t="s">
        <v>955</v>
      </c>
      <c r="L1960" s="4">
        <v>5</v>
      </c>
      <c r="M1960" s="4" t="s">
        <v>77</v>
      </c>
      <c r="N1960" s="4">
        <v>6.23</v>
      </c>
      <c r="O1960" s="4">
        <v>6.92</v>
      </c>
      <c r="P1960" s="4" t="s">
        <v>78</v>
      </c>
      <c r="Q1960" s="77">
        <v>45281.657638888886</v>
      </c>
      <c r="R1960" s="4">
        <v>31.15</v>
      </c>
      <c r="S1960" s="4">
        <v>34.6</v>
      </c>
      <c r="T1960" s="4" t="str">
        <f>VLOOKUP(E1960,zamiana!A:B,2,0)</f>
        <v>ALSTOM (ex. BT) CZL</v>
      </c>
    </row>
    <row r="1961" spans="1:20" x14ac:dyDescent="0.3">
      <c r="A1961" s="4" t="s">
        <v>7053</v>
      </c>
      <c r="B1961" s="76">
        <v>45182</v>
      </c>
      <c r="C1961" s="76">
        <v>45182</v>
      </c>
      <c r="D1961" s="76">
        <v>45243</v>
      </c>
      <c r="E1961" s="4" t="s">
        <v>951</v>
      </c>
      <c r="F1961" s="4" t="s">
        <v>952</v>
      </c>
      <c r="G1961" s="4" t="s">
        <v>942</v>
      </c>
      <c r="H1961" s="4" t="s">
        <v>951</v>
      </c>
      <c r="I1961" s="4" t="s">
        <v>1135</v>
      </c>
      <c r="J1961" s="4" t="s">
        <v>1136</v>
      </c>
      <c r="K1961" s="4" t="s">
        <v>955</v>
      </c>
      <c r="L1961" s="4">
        <v>5</v>
      </c>
      <c r="M1961" s="4" t="s">
        <v>77</v>
      </c>
      <c r="N1961" s="4">
        <v>6.23</v>
      </c>
      <c r="O1961" s="4">
        <v>6.92</v>
      </c>
      <c r="P1961" s="4" t="s">
        <v>78</v>
      </c>
      <c r="Q1961" s="77">
        <v>45281.657638888886</v>
      </c>
      <c r="R1961" s="4">
        <v>31.15</v>
      </c>
      <c r="S1961" s="4">
        <v>34.6</v>
      </c>
      <c r="T1961" s="4" t="str">
        <f>VLOOKUP(E1961,zamiana!A:B,2,0)</f>
        <v>ALSTOM (ex. BT) CZL</v>
      </c>
    </row>
    <row r="1962" spans="1:20" x14ac:dyDescent="0.3">
      <c r="A1962" s="4" t="s">
        <v>7053</v>
      </c>
      <c r="B1962" s="76">
        <v>45182</v>
      </c>
      <c r="C1962" s="76">
        <v>45182</v>
      </c>
      <c r="D1962" s="76">
        <v>45243</v>
      </c>
      <c r="E1962" s="4" t="s">
        <v>951</v>
      </c>
      <c r="F1962" s="4" t="s">
        <v>952</v>
      </c>
      <c r="G1962" s="4" t="s">
        <v>942</v>
      </c>
      <c r="H1962" s="4" t="s">
        <v>951</v>
      </c>
      <c r="I1962" s="4" t="s">
        <v>1135</v>
      </c>
      <c r="J1962" s="4" t="s">
        <v>1136</v>
      </c>
      <c r="K1962" s="4" t="s">
        <v>955</v>
      </c>
      <c r="L1962" s="4">
        <v>5</v>
      </c>
      <c r="M1962" s="4" t="s">
        <v>77</v>
      </c>
      <c r="N1962" s="4">
        <v>6.23</v>
      </c>
      <c r="O1962" s="4">
        <v>6.92</v>
      </c>
      <c r="P1962" s="4" t="s">
        <v>78</v>
      </c>
      <c r="Q1962" s="77">
        <v>45281.657638888886</v>
      </c>
      <c r="R1962" s="4">
        <v>31.15</v>
      </c>
      <c r="S1962" s="4">
        <v>34.6</v>
      </c>
      <c r="T1962" s="4" t="str">
        <f>VLOOKUP(E1962,zamiana!A:B,2,0)</f>
        <v>ALSTOM (ex. BT) CZL</v>
      </c>
    </row>
    <row r="1963" spans="1:20" x14ac:dyDescent="0.3">
      <c r="A1963" s="4" t="s">
        <v>7053</v>
      </c>
      <c r="B1963" s="76">
        <v>45182</v>
      </c>
      <c r="C1963" s="76">
        <v>45182</v>
      </c>
      <c r="D1963" s="76">
        <v>45243</v>
      </c>
      <c r="E1963" s="4" t="s">
        <v>951</v>
      </c>
      <c r="F1963" s="4" t="s">
        <v>952</v>
      </c>
      <c r="G1963" s="4" t="s">
        <v>942</v>
      </c>
      <c r="H1963" s="4" t="s">
        <v>951</v>
      </c>
      <c r="I1963" s="4" t="s">
        <v>1135</v>
      </c>
      <c r="J1963" s="4" t="s">
        <v>1136</v>
      </c>
      <c r="K1963" s="4" t="s">
        <v>955</v>
      </c>
      <c r="L1963" s="4">
        <v>5</v>
      </c>
      <c r="M1963" s="4" t="s">
        <v>77</v>
      </c>
      <c r="N1963" s="4">
        <v>6.23</v>
      </c>
      <c r="O1963" s="4">
        <v>6.92</v>
      </c>
      <c r="P1963" s="4" t="s">
        <v>78</v>
      </c>
      <c r="Q1963" s="77">
        <v>45281.657638888886</v>
      </c>
      <c r="R1963" s="4">
        <v>31.15</v>
      </c>
      <c r="S1963" s="4">
        <v>34.6</v>
      </c>
      <c r="T1963" s="4" t="str">
        <f>VLOOKUP(E1963,zamiana!A:B,2,0)</f>
        <v>ALSTOM (ex. BT) CZL</v>
      </c>
    </row>
    <row r="1964" spans="1:20" x14ac:dyDescent="0.3">
      <c r="A1964" s="4" t="s">
        <v>7053</v>
      </c>
      <c r="B1964" s="76">
        <v>45182</v>
      </c>
      <c r="C1964" s="76">
        <v>45182</v>
      </c>
      <c r="D1964" s="76">
        <v>45243</v>
      </c>
      <c r="E1964" s="4" t="s">
        <v>951</v>
      </c>
      <c r="F1964" s="4" t="s">
        <v>952</v>
      </c>
      <c r="G1964" s="4" t="s">
        <v>942</v>
      </c>
      <c r="H1964" s="4" t="s">
        <v>951</v>
      </c>
      <c r="I1964" s="4" t="s">
        <v>1135</v>
      </c>
      <c r="J1964" s="4" t="s">
        <v>1136</v>
      </c>
      <c r="K1964" s="4" t="s">
        <v>955</v>
      </c>
      <c r="L1964" s="4">
        <v>5</v>
      </c>
      <c r="M1964" s="4" t="s">
        <v>77</v>
      </c>
      <c r="N1964" s="4">
        <v>6.23</v>
      </c>
      <c r="O1964" s="4">
        <v>6.92</v>
      </c>
      <c r="P1964" s="4" t="s">
        <v>78</v>
      </c>
      <c r="Q1964" s="77">
        <v>45281.657638888886</v>
      </c>
      <c r="R1964" s="4">
        <v>31.15</v>
      </c>
      <c r="S1964" s="4">
        <v>34.6</v>
      </c>
      <c r="T1964" s="4" t="str">
        <f>VLOOKUP(E1964,zamiana!A:B,2,0)</f>
        <v>ALSTOM (ex. BT) CZL</v>
      </c>
    </row>
    <row r="1965" spans="1:20" x14ac:dyDescent="0.3">
      <c r="A1965" s="4" t="s">
        <v>7053</v>
      </c>
      <c r="B1965" s="76">
        <v>45182</v>
      </c>
      <c r="C1965" s="76">
        <v>45182</v>
      </c>
      <c r="D1965" s="76">
        <v>45243</v>
      </c>
      <c r="E1965" s="4" t="s">
        <v>951</v>
      </c>
      <c r="F1965" s="4" t="s">
        <v>952</v>
      </c>
      <c r="G1965" s="4" t="s">
        <v>942</v>
      </c>
      <c r="H1965" s="4" t="s">
        <v>951</v>
      </c>
      <c r="I1965" s="4" t="s">
        <v>1135</v>
      </c>
      <c r="J1965" s="4" t="s">
        <v>1136</v>
      </c>
      <c r="K1965" s="4" t="s">
        <v>955</v>
      </c>
      <c r="L1965" s="4">
        <v>10</v>
      </c>
      <c r="M1965" s="4" t="s">
        <v>77</v>
      </c>
      <c r="N1965" s="4">
        <v>6.23</v>
      </c>
      <c r="O1965" s="4">
        <v>6.92</v>
      </c>
      <c r="P1965" s="4" t="s">
        <v>78</v>
      </c>
      <c r="Q1965" s="77">
        <v>45281.657638888886</v>
      </c>
      <c r="R1965" s="4">
        <v>62.3</v>
      </c>
      <c r="S1965" s="4">
        <v>69.2</v>
      </c>
      <c r="T1965" s="4" t="str">
        <f>VLOOKUP(E1965,zamiana!A:B,2,0)</f>
        <v>ALSTOM (ex. BT) CZL</v>
      </c>
    </row>
    <row r="1966" spans="1:20" x14ac:dyDescent="0.3">
      <c r="A1966" s="4" t="s">
        <v>7053</v>
      </c>
      <c r="B1966" s="76">
        <v>45182</v>
      </c>
      <c r="C1966" s="76">
        <v>45182</v>
      </c>
      <c r="D1966" s="76">
        <v>45243</v>
      </c>
      <c r="E1966" s="4" t="s">
        <v>951</v>
      </c>
      <c r="F1966" s="4" t="s">
        <v>952</v>
      </c>
      <c r="G1966" s="4" t="s">
        <v>942</v>
      </c>
      <c r="H1966" s="4" t="s">
        <v>951</v>
      </c>
      <c r="I1966" s="4" t="s">
        <v>1135</v>
      </c>
      <c r="J1966" s="4" t="s">
        <v>1136</v>
      </c>
      <c r="K1966" s="4" t="s">
        <v>955</v>
      </c>
      <c r="L1966" s="4">
        <v>10</v>
      </c>
      <c r="M1966" s="4" t="s">
        <v>77</v>
      </c>
      <c r="N1966" s="4">
        <v>6.23</v>
      </c>
      <c r="O1966" s="4">
        <v>6.92</v>
      </c>
      <c r="P1966" s="4" t="s">
        <v>78</v>
      </c>
      <c r="Q1966" s="77">
        <v>45281.657638888886</v>
      </c>
      <c r="R1966" s="4">
        <v>62.3</v>
      </c>
      <c r="S1966" s="4">
        <v>69.2</v>
      </c>
      <c r="T1966" s="4" t="str">
        <f>VLOOKUP(E1966,zamiana!A:B,2,0)</f>
        <v>ALSTOM (ex. BT) CZL</v>
      </c>
    </row>
    <row r="1967" spans="1:20" x14ac:dyDescent="0.3">
      <c r="A1967" s="4" t="s">
        <v>7053</v>
      </c>
      <c r="B1967" s="76">
        <v>45182</v>
      </c>
      <c r="C1967" s="76">
        <v>45182</v>
      </c>
      <c r="D1967" s="76">
        <v>45243</v>
      </c>
      <c r="E1967" s="4" t="s">
        <v>951</v>
      </c>
      <c r="F1967" s="4" t="s">
        <v>952</v>
      </c>
      <c r="G1967" s="4" t="s">
        <v>942</v>
      </c>
      <c r="H1967" s="4" t="s">
        <v>951</v>
      </c>
      <c r="I1967" s="4" t="s">
        <v>1343</v>
      </c>
      <c r="J1967" s="4" t="s">
        <v>1344</v>
      </c>
      <c r="K1967" s="4" t="s">
        <v>955</v>
      </c>
      <c r="L1967" s="4">
        <v>2</v>
      </c>
      <c r="M1967" s="4" t="s">
        <v>77</v>
      </c>
      <c r="N1967" s="4">
        <v>24.35</v>
      </c>
      <c r="O1967" s="4">
        <v>16.91</v>
      </c>
      <c r="P1967" s="4" t="s">
        <v>78</v>
      </c>
      <c r="Q1967" s="77">
        <v>45281.627083333333</v>
      </c>
      <c r="R1967" s="4">
        <v>48.7</v>
      </c>
      <c r="S1967" s="4">
        <v>33.82</v>
      </c>
      <c r="T1967" s="4" t="str">
        <f>VLOOKUP(E1967,zamiana!A:B,2,0)</f>
        <v>ALSTOM (ex. BT) CZL</v>
      </c>
    </row>
    <row r="1968" spans="1:20" x14ac:dyDescent="0.3">
      <c r="A1968" s="4" t="s">
        <v>7053</v>
      </c>
      <c r="B1968" s="76">
        <v>45182</v>
      </c>
      <c r="C1968" s="76">
        <v>45182</v>
      </c>
      <c r="D1968" s="76">
        <v>45243</v>
      </c>
      <c r="E1968" s="4" t="s">
        <v>951</v>
      </c>
      <c r="F1968" s="4" t="s">
        <v>952</v>
      </c>
      <c r="G1968" s="4" t="s">
        <v>942</v>
      </c>
      <c r="H1968" s="4" t="s">
        <v>951</v>
      </c>
      <c r="I1968" s="4" t="s">
        <v>1343</v>
      </c>
      <c r="J1968" s="4" t="s">
        <v>1344</v>
      </c>
      <c r="K1968" s="4" t="s">
        <v>955</v>
      </c>
      <c r="L1968" s="4">
        <v>2</v>
      </c>
      <c r="M1968" s="4" t="s">
        <v>77</v>
      </c>
      <c r="N1968" s="4">
        <v>24.35</v>
      </c>
      <c r="O1968" s="4">
        <v>16.91</v>
      </c>
      <c r="P1968" s="4" t="s">
        <v>78</v>
      </c>
      <c r="Q1968" s="77">
        <v>45281.627083333333</v>
      </c>
      <c r="R1968" s="4">
        <v>48.7</v>
      </c>
      <c r="S1968" s="4">
        <v>33.82</v>
      </c>
      <c r="T1968" s="4" t="str">
        <f>VLOOKUP(E1968,zamiana!A:B,2,0)</f>
        <v>ALSTOM (ex. BT) CZL</v>
      </c>
    </row>
    <row r="1969" spans="1:20" x14ac:dyDescent="0.3">
      <c r="A1969" s="4" t="s">
        <v>7053</v>
      </c>
      <c r="B1969" s="76">
        <v>45182</v>
      </c>
      <c r="C1969" s="76">
        <v>45182</v>
      </c>
      <c r="D1969" s="76">
        <v>45243</v>
      </c>
      <c r="E1969" s="4" t="s">
        <v>951</v>
      </c>
      <c r="F1969" s="4" t="s">
        <v>952</v>
      </c>
      <c r="G1969" s="4" t="s">
        <v>942</v>
      </c>
      <c r="H1969" s="4" t="s">
        <v>951</v>
      </c>
      <c r="I1969" s="4" t="s">
        <v>1343</v>
      </c>
      <c r="J1969" s="4" t="s">
        <v>1344</v>
      </c>
      <c r="K1969" s="4" t="s">
        <v>955</v>
      </c>
      <c r="L1969" s="4">
        <v>2</v>
      </c>
      <c r="M1969" s="4" t="s">
        <v>77</v>
      </c>
      <c r="N1969" s="4">
        <v>24.35</v>
      </c>
      <c r="O1969" s="4">
        <v>16.91</v>
      </c>
      <c r="P1969" s="4" t="s">
        <v>78</v>
      </c>
      <c r="Q1969" s="77">
        <v>45281.627083333333</v>
      </c>
      <c r="R1969" s="4">
        <v>48.7</v>
      </c>
      <c r="S1969" s="4">
        <v>33.82</v>
      </c>
      <c r="T1969" s="4" t="str">
        <f>VLOOKUP(E1969,zamiana!A:B,2,0)</f>
        <v>ALSTOM (ex. BT) CZL</v>
      </c>
    </row>
    <row r="1970" spans="1:20" x14ac:dyDescent="0.3">
      <c r="A1970" s="4" t="s">
        <v>7053</v>
      </c>
      <c r="B1970" s="76">
        <v>45182</v>
      </c>
      <c r="C1970" s="76">
        <v>45182</v>
      </c>
      <c r="D1970" s="76">
        <v>45243</v>
      </c>
      <c r="E1970" s="4" t="s">
        <v>951</v>
      </c>
      <c r="F1970" s="4" t="s">
        <v>952</v>
      </c>
      <c r="G1970" s="4" t="s">
        <v>942</v>
      </c>
      <c r="H1970" s="4" t="s">
        <v>951</v>
      </c>
      <c r="I1970" s="4" t="s">
        <v>1343</v>
      </c>
      <c r="J1970" s="4" t="s">
        <v>1344</v>
      </c>
      <c r="K1970" s="4" t="s">
        <v>955</v>
      </c>
      <c r="L1970" s="4">
        <v>2</v>
      </c>
      <c r="M1970" s="4" t="s">
        <v>77</v>
      </c>
      <c r="N1970" s="4">
        <v>24.35</v>
      </c>
      <c r="O1970" s="4">
        <v>16.91</v>
      </c>
      <c r="P1970" s="4" t="s">
        <v>78</v>
      </c>
      <c r="Q1970" s="77">
        <v>45281.627083333333</v>
      </c>
      <c r="R1970" s="4">
        <v>48.7</v>
      </c>
      <c r="S1970" s="4">
        <v>33.82</v>
      </c>
      <c r="T1970" s="4" t="str">
        <f>VLOOKUP(E1970,zamiana!A:B,2,0)</f>
        <v>ALSTOM (ex. BT) CZL</v>
      </c>
    </row>
    <row r="1971" spans="1:20" x14ac:dyDescent="0.3">
      <c r="A1971" s="4" t="s">
        <v>7053</v>
      </c>
      <c r="B1971" s="76">
        <v>45182</v>
      </c>
      <c r="C1971" s="76">
        <v>45182</v>
      </c>
      <c r="D1971" s="76">
        <v>45243</v>
      </c>
      <c r="E1971" s="4" t="s">
        <v>951</v>
      </c>
      <c r="F1971" s="4" t="s">
        <v>952</v>
      </c>
      <c r="G1971" s="4" t="s">
        <v>942</v>
      </c>
      <c r="H1971" s="4" t="s">
        <v>951</v>
      </c>
      <c r="I1971" s="4" t="s">
        <v>1272</v>
      </c>
      <c r="J1971" s="4" t="s">
        <v>1273</v>
      </c>
      <c r="K1971" s="4" t="s">
        <v>955</v>
      </c>
      <c r="L1971" s="4">
        <v>5</v>
      </c>
      <c r="M1971" s="4" t="s">
        <v>77</v>
      </c>
      <c r="N1971" s="4">
        <v>14.94</v>
      </c>
      <c r="O1971" s="4">
        <v>13.96</v>
      </c>
      <c r="P1971" s="4" t="s">
        <v>78</v>
      </c>
      <c r="Q1971" s="77">
        <v>45281.627083333333</v>
      </c>
      <c r="R1971" s="4">
        <v>74.7</v>
      </c>
      <c r="S1971" s="4">
        <v>69.8</v>
      </c>
      <c r="T1971" s="4" t="str">
        <f>VLOOKUP(E1971,zamiana!A:B,2,0)</f>
        <v>ALSTOM (ex. BT) CZL</v>
      </c>
    </row>
    <row r="1972" spans="1:20" x14ac:dyDescent="0.3">
      <c r="A1972" s="4" t="s">
        <v>7053</v>
      </c>
      <c r="B1972" s="76">
        <v>45182</v>
      </c>
      <c r="C1972" s="76">
        <v>45182</v>
      </c>
      <c r="D1972" s="76">
        <v>45243</v>
      </c>
      <c r="E1972" s="4" t="s">
        <v>951</v>
      </c>
      <c r="F1972" s="4" t="s">
        <v>952</v>
      </c>
      <c r="G1972" s="4" t="s">
        <v>942</v>
      </c>
      <c r="H1972" s="4" t="s">
        <v>951</v>
      </c>
      <c r="I1972" s="4" t="s">
        <v>1790</v>
      </c>
      <c r="J1972" s="4" t="s">
        <v>1791</v>
      </c>
      <c r="K1972" s="4" t="s">
        <v>955</v>
      </c>
      <c r="L1972" s="4">
        <v>5</v>
      </c>
      <c r="M1972" s="4" t="s">
        <v>77</v>
      </c>
      <c r="N1972" s="4">
        <v>76.95</v>
      </c>
      <c r="O1972" s="4">
        <v>83.47</v>
      </c>
      <c r="P1972" s="4" t="s">
        <v>78</v>
      </c>
      <c r="Q1972" s="77">
        <v>45281.627083333333</v>
      </c>
      <c r="R1972" s="4">
        <v>384.75</v>
      </c>
      <c r="S1972" s="4">
        <v>417.35</v>
      </c>
      <c r="T1972" s="4" t="str">
        <f>VLOOKUP(E1972,zamiana!A:B,2,0)</f>
        <v>ALSTOM (ex. BT) CZL</v>
      </c>
    </row>
    <row r="1973" spans="1:20" x14ac:dyDescent="0.3">
      <c r="A1973" s="4" t="s">
        <v>7053</v>
      </c>
      <c r="B1973" s="76">
        <v>45182</v>
      </c>
      <c r="C1973" s="76">
        <v>45182</v>
      </c>
      <c r="D1973" s="76">
        <v>45243</v>
      </c>
      <c r="E1973" s="4" t="s">
        <v>951</v>
      </c>
      <c r="F1973" s="4" t="s">
        <v>952</v>
      </c>
      <c r="G1973" s="4" t="s">
        <v>942</v>
      </c>
      <c r="H1973" s="4" t="s">
        <v>951</v>
      </c>
      <c r="I1973" s="4" t="s">
        <v>2273</v>
      </c>
      <c r="J1973" s="4" t="s">
        <v>2274</v>
      </c>
      <c r="K1973" s="4" t="s">
        <v>955</v>
      </c>
      <c r="L1973" s="4">
        <v>1</v>
      </c>
      <c r="M1973" s="4" t="s">
        <v>77</v>
      </c>
      <c r="N1973" s="4">
        <v>42.43</v>
      </c>
      <c r="O1973" s="4">
        <v>37.93</v>
      </c>
      <c r="P1973" s="4" t="s">
        <v>78</v>
      </c>
      <c r="Q1973" s="77">
        <v>45281.627083333333</v>
      </c>
      <c r="R1973" s="4">
        <v>42.43</v>
      </c>
      <c r="S1973" s="4">
        <v>37.93</v>
      </c>
      <c r="T1973" s="4" t="str">
        <f>VLOOKUP(E1973,zamiana!A:B,2,0)</f>
        <v>ALSTOM (ex. BT) CZL</v>
      </c>
    </row>
    <row r="1974" spans="1:20" x14ac:dyDescent="0.3">
      <c r="A1974" s="4" t="s">
        <v>7053</v>
      </c>
      <c r="B1974" s="76">
        <v>45182</v>
      </c>
      <c r="C1974" s="76">
        <v>45182</v>
      </c>
      <c r="D1974" s="76">
        <v>45243</v>
      </c>
      <c r="E1974" s="4" t="s">
        <v>951</v>
      </c>
      <c r="F1974" s="4" t="s">
        <v>952</v>
      </c>
      <c r="G1974" s="4" t="s">
        <v>942</v>
      </c>
      <c r="H1974" s="4" t="s">
        <v>951</v>
      </c>
      <c r="I1974" s="4" t="s">
        <v>2273</v>
      </c>
      <c r="J1974" s="4" t="s">
        <v>2274</v>
      </c>
      <c r="K1974" s="4" t="s">
        <v>955</v>
      </c>
      <c r="L1974" s="4">
        <v>1</v>
      </c>
      <c r="M1974" s="4" t="s">
        <v>77</v>
      </c>
      <c r="N1974" s="4">
        <v>42.43</v>
      </c>
      <c r="O1974" s="4">
        <v>37.93</v>
      </c>
      <c r="P1974" s="4" t="s">
        <v>78</v>
      </c>
      <c r="Q1974" s="77">
        <v>45281.627083333333</v>
      </c>
      <c r="R1974" s="4">
        <v>42.43</v>
      </c>
      <c r="S1974" s="4">
        <v>37.93</v>
      </c>
      <c r="T1974" s="4" t="str">
        <f>VLOOKUP(E1974,zamiana!A:B,2,0)</f>
        <v>ALSTOM (ex. BT) CZL</v>
      </c>
    </row>
    <row r="1975" spans="1:20" x14ac:dyDescent="0.3">
      <c r="A1975" s="4" t="s">
        <v>7053</v>
      </c>
      <c r="B1975" s="76">
        <v>45182</v>
      </c>
      <c r="C1975" s="76">
        <v>45182</v>
      </c>
      <c r="D1975" s="76">
        <v>45243</v>
      </c>
      <c r="E1975" s="4" t="s">
        <v>951</v>
      </c>
      <c r="F1975" s="4" t="s">
        <v>952</v>
      </c>
      <c r="G1975" s="4" t="s">
        <v>942</v>
      </c>
      <c r="H1975" s="4" t="s">
        <v>951</v>
      </c>
      <c r="I1975" s="4" t="s">
        <v>2273</v>
      </c>
      <c r="J1975" s="4" t="s">
        <v>2274</v>
      </c>
      <c r="K1975" s="4" t="s">
        <v>955</v>
      </c>
      <c r="L1975" s="4">
        <v>1</v>
      </c>
      <c r="M1975" s="4" t="s">
        <v>77</v>
      </c>
      <c r="N1975" s="4">
        <v>42.43</v>
      </c>
      <c r="O1975" s="4">
        <v>37.93</v>
      </c>
      <c r="P1975" s="4" t="s">
        <v>78</v>
      </c>
      <c r="Q1975" s="77">
        <v>45281.627083333333</v>
      </c>
      <c r="R1975" s="4">
        <v>42.43</v>
      </c>
      <c r="S1975" s="4">
        <v>37.93</v>
      </c>
      <c r="T1975" s="4" t="str">
        <f>VLOOKUP(E1975,zamiana!A:B,2,0)</f>
        <v>ALSTOM (ex. BT) CZL</v>
      </c>
    </row>
    <row r="1976" spans="1:20" x14ac:dyDescent="0.3">
      <c r="A1976" s="4" t="s">
        <v>7053</v>
      </c>
      <c r="B1976" s="76">
        <v>45182</v>
      </c>
      <c r="C1976" s="76">
        <v>45182</v>
      </c>
      <c r="D1976" s="76">
        <v>45243</v>
      </c>
      <c r="E1976" s="4" t="s">
        <v>951</v>
      </c>
      <c r="F1976" s="4" t="s">
        <v>952</v>
      </c>
      <c r="G1976" s="4" t="s">
        <v>942</v>
      </c>
      <c r="H1976" s="4" t="s">
        <v>951</v>
      </c>
      <c r="I1976" s="4" t="s">
        <v>1424</v>
      </c>
      <c r="J1976" s="4" t="s">
        <v>1425</v>
      </c>
      <c r="K1976" s="4" t="s">
        <v>955</v>
      </c>
      <c r="L1976" s="4">
        <v>4</v>
      </c>
      <c r="M1976" s="4" t="s">
        <v>77</v>
      </c>
      <c r="N1976" s="4">
        <v>13.96</v>
      </c>
      <c r="O1976" s="4">
        <v>17</v>
      </c>
      <c r="P1976" s="4" t="s">
        <v>78</v>
      </c>
      <c r="Q1976" s="77">
        <v>45281.627083333333</v>
      </c>
      <c r="R1976" s="4">
        <v>55.84</v>
      </c>
      <c r="S1976" s="4">
        <v>68</v>
      </c>
      <c r="T1976" s="4" t="str">
        <f>VLOOKUP(E1976,zamiana!A:B,2,0)</f>
        <v>ALSTOM (ex. BT) CZL</v>
      </c>
    </row>
    <row r="1977" spans="1:20" x14ac:dyDescent="0.3">
      <c r="A1977" s="4" t="s">
        <v>7053</v>
      </c>
      <c r="B1977" s="76">
        <v>45182</v>
      </c>
      <c r="C1977" s="76">
        <v>45182</v>
      </c>
      <c r="D1977" s="76">
        <v>45243</v>
      </c>
      <c r="E1977" s="4" t="s">
        <v>951</v>
      </c>
      <c r="F1977" s="4" t="s">
        <v>952</v>
      </c>
      <c r="G1977" s="4" t="s">
        <v>942</v>
      </c>
      <c r="H1977" s="4" t="s">
        <v>951</v>
      </c>
      <c r="I1977" s="4" t="s">
        <v>1424</v>
      </c>
      <c r="J1977" s="4" t="s">
        <v>1425</v>
      </c>
      <c r="K1977" s="4" t="s">
        <v>955</v>
      </c>
      <c r="L1977" s="4">
        <v>4</v>
      </c>
      <c r="M1977" s="4" t="s">
        <v>77</v>
      </c>
      <c r="N1977" s="4">
        <v>13.96</v>
      </c>
      <c r="O1977" s="4">
        <v>17</v>
      </c>
      <c r="P1977" s="4" t="s">
        <v>78</v>
      </c>
      <c r="Q1977" s="77">
        <v>45281.627083333333</v>
      </c>
      <c r="R1977" s="4">
        <v>55.84</v>
      </c>
      <c r="S1977" s="4">
        <v>68</v>
      </c>
      <c r="T1977" s="4" t="str">
        <f>VLOOKUP(E1977,zamiana!A:B,2,0)</f>
        <v>ALSTOM (ex. BT) CZL</v>
      </c>
    </row>
    <row r="1978" spans="1:20" x14ac:dyDescent="0.3">
      <c r="A1978" s="4" t="s">
        <v>7053</v>
      </c>
      <c r="B1978" s="76">
        <v>45182</v>
      </c>
      <c r="C1978" s="76">
        <v>45182</v>
      </c>
      <c r="D1978" s="76">
        <v>45243</v>
      </c>
      <c r="E1978" s="4" t="s">
        <v>951</v>
      </c>
      <c r="F1978" s="4" t="s">
        <v>952</v>
      </c>
      <c r="G1978" s="4" t="s">
        <v>942</v>
      </c>
      <c r="H1978" s="4" t="s">
        <v>951</v>
      </c>
      <c r="I1978" s="4" t="s">
        <v>1424</v>
      </c>
      <c r="J1978" s="4" t="s">
        <v>1425</v>
      </c>
      <c r="K1978" s="4" t="s">
        <v>955</v>
      </c>
      <c r="L1978" s="4">
        <v>4</v>
      </c>
      <c r="M1978" s="4" t="s">
        <v>77</v>
      </c>
      <c r="N1978" s="4">
        <v>13.96</v>
      </c>
      <c r="O1978" s="4">
        <v>17</v>
      </c>
      <c r="P1978" s="4" t="s">
        <v>78</v>
      </c>
      <c r="Q1978" s="77">
        <v>45281.627083333333</v>
      </c>
      <c r="R1978" s="4">
        <v>55.84</v>
      </c>
      <c r="S1978" s="4">
        <v>68</v>
      </c>
      <c r="T1978" s="4" t="str">
        <f>VLOOKUP(E1978,zamiana!A:B,2,0)</f>
        <v>ALSTOM (ex. BT) CZL</v>
      </c>
    </row>
    <row r="1979" spans="1:20" x14ac:dyDescent="0.3">
      <c r="A1979" s="4" t="s">
        <v>7053</v>
      </c>
      <c r="B1979" s="76">
        <v>45182</v>
      </c>
      <c r="C1979" s="76">
        <v>45182</v>
      </c>
      <c r="D1979" s="76">
        <v>45243</v>
      </c>
      <c r="E1979" s="4" t="s">
        <v>951</v>
      </c>
      <c r="F1979" s="4" t="s">
        <v>952</v>
      </c>
      <c r="G1979" s="4" t="s">
        <v>942</v>
      </c>
      <c r="H1979" s="4" t="s">
        <v>951</v>
      </c>
      <c r="I1979" s="4" t="s">
        <v>1424</v>
      </c>
      <c r="J1979" s="4" t="s">
        <v>1425</v>
      </c>
      <c r="K1979" s="4" t="s">
        <v>955</v>
      </c>
      <c r="L1979" s="4">
        <v>2</v>
      </c>
      <c r="M1979" s="4" t="s">
        <v>77</v>
      </c>
      <c r="N1979" s="4">
        <v>13.96</v>
      </c>
      <c r="O1979" s="4">
        <v>17</v>
      </c>
      <c r="P1979" s="4" t="s">
        <v>78</v>
      </c>
      <c r="Q1979" s="77">
        <v>45281.627083333333</v>
      </c>
      <c r="R1979" s="4">
        <v>27.92</v>
      </c>
      <c r="S1979" s="4">
        <v>34</v>
      </c>
      <c r="T1979" s="4" t="str">
        <f>VLOOKUP(E1979,zamiana!A:B,2,0)</f>
        <v>ALSTOM (ex. BT) CZL</v>
      </c>
    </row>
    <row r="1980" spans="1:20" x14ac:dyDescent="0.3">
      <c r="A1980" s="4" t="s">
        <v>7053</v>
      </c>
      <c r="B1980" s="76">
        <v>45182</v>
      </c>
      <c r="C1980" s="76">
        <v>45182</v>
      </c>
      <c r="D1980" s="76">
        <v>45243</v>
      </c>
      <c r="E1980" s="4" t="s">
        <v>951</v>
      </c>
      <c r="F1980" s="4" t="s">
        <v>952</v>
      </c>
      <c r="G1980" s="4" t="s">
        <v>942</v>
      </c>
      <c r="H1980" s="4" t="s">
        <v>951</v>
      </c>
      <c r="I1980" s="4" t="s">
        <v>1223</v>
      </c>
      <c r="J1980" s="4" t="s">
        <v>1224</v>
      </c>
      <c r="K1980" s="4" t="s">
        <v>955</v>
      </c>
      <c r="L1980" s="4">
        <v>6</v>
      </c>
      <c r="M1980" s="4" t="s">
        <v>77</v>
      </c>
      <c r="N1980" s="4">
        <v>6.23</v>
      </c>
      <c r="O1980" s="4">
        <v>9.25</v>
      </c>
      <c r="P1980" s="4" t="s">
        <v>78</v>
      </c>
      <c r="Q1980" s="77">
        <v>45281.627083333333</v>
      </c>
      <c r="R1980" s="4">
        <v>37.380000000000003</v>
      </c>
      <c r="S1980" s="4">
        <v>55.5</v>
      </c>
      <c r="T1980" s="4" t="str">
        <f>VLOOKUP(E1980,zamiana!A:B,2,0)</f>
        <v>ALSTOM (ex. BT) CZL</v>
      </c>
    </row>
    <row r="1981" spans="1:20" x14ac:dyDescent="0.3">
      <c r="A1981" s="4" t="s">
        <v>7053</v>
      </c>
      <c r="B1981" s="76">
        <v>45182</v>
      </c>
      <c r="C1981" s="76">
        <v>45182</v>
      </c>
      <c r="D1981" s="76">
        <v>45243</v>
      </c>
      <c r="E1981" s="4" t="s">
        <v>951</v>
      </c>
      <c r="F1981" s="4" t="s">
        <v>952</v>
      </c>
      <c r="G1981" s="4" t="s">
        <v>942</v>
      </c>
      <c r="H1981" s="4" t="s">
        <v>951</v>
      </c>
      <c r="I1981" s="4" t="s">
        <v>1223</v>
      </c>
      <c r="J1981" s="4" t="s">
        <v>1224</v>
      </c>
      <c r="K1981" s="4" t="s">
        <v>955</v>
      </c>
      <c r="L1981" s="4">
        <v>6</v>
      </c>
      <c r="M1981" s="4" t="s">
        <v>77</v>
      </c>
      <c r="N1981" s="4">
        <v>6.23</v>
      </c>
      <c r="O1981" s="4">
        <v>9.25</v>
      </c>
      <c r="P1981" s="4" t="s">
        <v>78</v>
      </c>
      <c r="Q1981" s="77">
        <v>45281.627083333333</v>
      </c>
      <c r="R1981" s="4">
        <v>37.380000000000003</v>
      </c>
      <c r="S1981" s="4">
        <v>55.5</v>
      </c>
      <c r="T1981" s="4" t="str">
        <f>VLOOKUP(E1981,zamiana!A:B,2,0)</f>
        <v>ALSTOM (ex. BT) CZL</v>
      </c>
    </row>
    <row r="1982" spans="1:20" x14ac:dyDescent="0.3">
      <c r="A1982" s="4" t="s">
        <v>7053</v>
      </c>
      <c r="B1982" s="76">
        <v>45182</v>
      </c>
      <c r="C1982" s="76">
        <v>45182</v>
      </c>
      <c r="D1982" s="76">
        <v>45243</v>
      </c>
      <c r="E1982" s="4" t="s">
        <v>951</v>
      </c>
      <c r="F1982" s="4" t="s">
        <v>952</v>
      </c>
      <c r="G1982" s="4" t="s">
        <v>942</v>
      </c>
      <c r="H1982" s="4" t="s">
        <v>951</v>
      </c>
      <c r="I1982" s="4" t="s">
        <v>1223</v>
      </c>
      <c r="J1982" s="4" t="s">
        <v>1224</v>
      </c>
      <c r="K1982" s="4" t="s">
        <v>955</v>
      </c>
      <c r="L1982" s="4">
        <v>5</v>
      </c>
      <c r="M1982" s="4" t="s">
        <v>77</v>
      </c>
      <c r="N1982" s="4">
        <v>6.23</v>
      </c>
      <c r="O1982" s="4">
        <v>9.25</v>
      </c>
      <c r="P1982" s="4" t="s">
        <v>78</v>
      </c>
      <c r="Q1982" s="77">
        <v>45281.627083333333</v>
      </c>
      <c r="R1982" s="4">
        <v>31.15</v>
      </c>
      <c r="S1982" s="4">
        <v>46.25</v>
      </c>
      <c r="T1982" s="4" t="str">
        <f>VLOOKUP(E1982,zamiana!A:B,2,0)</f>
        <v>ALSTOM (ex. BT) CZL</v>
      </c>
    </row>
    <row r="1983" spans="1:20" x14ac:dyDescent="0.3">
      <c r="A1983" s="4" t="s">
        <v>7053</v>
      </c>
      <c r="B1983" s="76">
        <v>45182</v>
      </c>
      <c r="C1983" s="76">
        <v>45182</v>
      </c>
      <c r="D1983" s="76">
        <v>45243</v>
      </c>
      <c r="E1983" s="4" t="s">
        <v>951</v>
      </c>
      <c r="F1983" s="4" t="s">
        <v>952</v>
      </c>
      <c r="G1983" s="4" t="s">
        <v>942</v>
      </c>
      <c r="H1983" s="4" t="s">
        <v>951</v>
      </c>
      <c r="I1983" s="4" t="s">
        <v>1223</v>
      </c>
      <c r="J1983" s="4" t="s">
        <v>1224</v>
      </c>
      <c r="K1983" s="4" t="s">
        <v>955</v>
      </c>
      <c r="L1983" s="4">
        <v>5</v>
      </c>
      <c r="M1983" s="4" t="s">
        <v>77</v>
      </c>
      <c r="N1983" s="4">
        <v>6.23</v>
      </c>
      <c r="O1983" s="4">
        <v>9.25</v>
      </c>
      <c r="P1983" s="4" t="s">
        <v>78</v>
      </c>
      <c r="Q1983" s="77">
        <v>45281.627083333333</v>
      </c>
      <c r="R1983" s="4">
        <v>31.15</v>
      </c>
      <c r="S1983" s="4">
        <v>46.25</v>
      </c>
      <c r="T1983" s="4" t="str">
        <f>VLOOKUP(E1983,zamiana!A:B,2,0)</f>
        <v>ALSTOM (ex. BT) CZL</v>
      </c>
    </row>
    <row r="1984" spans="1:20" x14ac:dyDescent="0.3">
      <c r="A1984" s="4" t="s">
        <v>7053</v>
      </c>
      <c r="B1984" s="76">
        <v>45182</v>
      </c>
      <c r="C1984" s="76">
        <v>45182</v>
      </c>
      <c r="D1984" s="76">
        <v>45243</v>
      </c>
      <c r="E1984" s="4" t="s">
        <v>951</v>
      </c>
      <c r="F1984" s="4" t="s">
        <v>952</v>
      </c>
      <c r="G1984" s="4" t="s">
        <v>942</v>
      </c>
      <c r="H1984" s="4" t="s">
        <v>951</v>
      </c>
      <c r="I1984" s="4" t="s">
        <v>1223</v>
      </c>
      <c r="J1984" s="4" t="s">
        <v>1224</v>
      </c>
      <c r="K1984" s="4" t="s">
        <v>955</v>
      </c>
      <c r="L1984" s="4">
        <v>6</v>
      </c>
      <c r="M1984" s="4" t="s">
        <v>77</v>
      </c>
      <c r="N1984" s="4">
        <v>6.23</v>
      </c>
      <c r="O1984" s="4">
        <v>9.25</v>
      </c>
      <c r="P1984" s="4" t="s">
        <v>78</v>
      </c>
      <c r="Q1984" s="77">
        <v>45281.627083333333</v>
      </c>
      <c r="R1984" s="4">
        <v>37.380000000000003</v>
      </c>
      <c r="S1984" s="4">
        <v>55.5</v>
      </c>
      <c r="T1984" s="4" t="str">
        <f>VLOOKUP(E1984,zamiana!A:B,2,0)</f>
        <v>ALSTOM (ex. BT) CZL</v>
      </c>
    </row>
    <row r="1985" spans="1:20" x14ac:dyDescent="0.3">
      <c r="A1985" s="4" t="s">
        <v>7053</v>
      </c>
      <c r="B1985" s="76">
        <v>45182</v>
      </c>
      <c r="C1985" s="76">
        <v>45182</v>
      </c>
      <c r="D1985" s="76">
        <v>45243</v>
      </c>
      <c r="E1985" s="4" t="s">
        <v>951</v>
      </c>
      <c r="F1985" s="4" t="s">
        <v>952</v>
      </c>
      <c r="G1985" s="4" t="s">
        <v>942</v>
      </c>
      <c r="H1985" s="4" t="s">
        <v>951</v>
      </c>
      <c r="I1985" s="4" t="s">
        <v>1223</v>
      </c>
      <c r="J1985" s="4" t="s">
        <v>1224</v>
      </c>
      <c r="K1985" s="4" t="s">
        <v>955</v>
      </c>
      <c r="L1985" s="4">
        <v>6</v>
      </c>
      <c r="M1985" s="4" t="s">
        <v>77</v>
      </c>
      <c r="N1985" s="4">
        <v>6.23</v>
      </c>
      <c r="O1985" s="4">
        <v>9.25</v>
      </c>
      <c r="P1985" s="4" t="s">
        <v>78</v>
      </c>
      <c r="Q1985" s="77">
        <v>45281.627083333333</v>
      </c>
      <c r="R1985" s="4">
        <v>37.380000000000003</v>
      </c>
      <c r="S1985" s="4">
        <v>55.5</v>
      </c>
      <c r="T1985" s="4" t="str">
        <f>VLOOKUP(E1985,zamiana!A:B,2,0)</f>
        <v>ALSTOM (ex. BT) CZL</v>
      </c>
    </row>
    <row r="1986" spans="1:20" x14ac:dyDescent="0.3">
      <c r="A1986" s="4" t="s">
        <v>7053</v>
      </c>
      <c r="B1986" s="76">
        <v>45182</v>
      </c>
      <c r="C1986" s="76">
        <v>45182</v>
      </c>
      <c r="D1986" s="76">
        <v>45243</v>
      </c>
      <c r="E1986" s="4" t="s">
        <v>951</v>
      </c>
      <c r="F1986" s="4" t="s">
        <v>952</v>
      </c>
      <c r="G1986" s="4" t="s">
        <v>942</v>
      </c>
      <c r="H1986" s="4" t="s">
        <v>951</v>
      </c>
      <c r="I1986" s="4" t="s">
        <v>1223</v>
      </c>
      <c r="J1986" s="4" t="s">
        <v>1224</v>
      </c>
      <c r="K1986" s="4" t="s">
        <v>955</v>
      </c>
      <c r="L1986" s="4">
        <v>12</v>
      </c>
      <c r="M1986" s="4" t="s">
        <v>77</v>
      </c>
      <c r="N1986" s="4">
        <v>6.23</v>
      </c>
      <c r="O1986" s="4">
        <v>9.25</v>
      </c>
      <c r="P1986" s="4" t="s">
        <v>78</v>
      </c>
      <c r="Q1986" s="77">
        <v>45281.627083333333</v>
      </c>
      <c r="R1986" s="4">
        <v>74.760000000000005</v>
      </c>
      <c r="S1986" s="4">
        <v>111</v>
      </c>
      <c r="T1986" s="4" t="str">
        <f>VLOOKUP(E1986,zamiana!A:B,2,0)</f>
        <v>ALSTOM (ex. BT) CZL</v>
      </c>
    </row>
    <row r="1987" spans="1:20" x14ac:dyDescent="0.3">
      <c r="A1987" s="4" t="s">
        <v>7053</v>
      </c>
      <c r="B1987" s="76">
        <v>45182</v>
      </c>
      <c r="C1987" s="76">
        <v>45182</v>
      </c>
      <c r="D1987" s="76">
        <v>45243</v>
      </c>
      <c r="E1987" s="4" t="s">
        <v>951</v>
      </c>
      <c r="F1987" s="4" t="s">
        <v>952</v>
      </c>
      <c r="G1987" s="4" t="s">
        <v>942</v>
      </c>
      <c r="H1987" s="4" t="s">
        <v>951</v>
      </c>
      <c r="I1987" s="4" t="s">
        <v>1223</v>
      </c>
      <c r="J1987" s="4" t="s">
        <v>1224</v>
      </c>
      <c r="K1987" s="4" t="s">
        <v>955</v>
      </c>
      <c r="L1987" s="4">
        <v>6</v>
      </c>
      <c r="M1987" s="4" t="s">
        <v>77</v>
      </c>
      <c r="N1987" s="4">
        <v>6.23</v>
      </c>
      <c r="O1987" s="4">
        <v>9.25</v>
      </c>
      <c r="P1987" s="4" t="s">
        <v>78</v>
      </c>
      <c r="Q1987" s="77">
        <v>45281.627083333333</v>
      </c>
      <c r="R1987" s="4">
        <v>37.380000000000003</v>
      </c>
      <c r="S1987" s="4">
        <v>55.5</v>
      </c>
      <c r="T1987" s="4" t="str">
        <f>VLOOKUP(E1987,zamiana!A:B,2,0)</f>
        <v>ALSTOM (ex. BT) CZL</v>
      </c>
    </row>
    <row r="1988" spans="1:20" x14ac:dyDescent="0.3">
      <c r="A1988" s="4" t="s">
        <v>7053</v>
      </c>
      <c r="B1988" s="76">
        <v>45182</v>
      </c>
      <c r="C1988" s="76">
        <v>45182</v>
      </c>
      <c r="D1988" s="76">
        <v>45243</v>
      </c>
      <c r="E1988" s="4" t="s">
        <v>951</v>
      </c>
      <c r="F1988" s="4" t="s">
        <v>952</v>
      </c>
      <c r="G1988" s="4" t="s">
        <v>942</v>
      </c>
      <c r="H1988" s="4" t="s">
        <v>951</v>
      </c>
      <c r="I1988" s="4" t="s">
        <v>1223</v>
      </c>
      <c r="J1988" s="4" t="s">
        <v>1224</v>
      </c>
      <c r="K1988" s="4" t="s">
        <v>955</v>
      </c>
      <c r="L1988" s="4">
        <v>12</v>
      </c>
      <c r="M1988" s="4" t="s">
        <v>77</v>
      </c>
      <c r="N1988" s="4">
        <v>6.23</v>
      </c>
      <c r="O1988" s="4">
        <v>9.25</v>
      </c>
      <c r="P1988" s="4" t="s">
        <v>78</v>
      </c>
      <c r="Q1988" s="77">
        <v>45281.627083333333</v>
      </c>
      <c r="R1988" s="4">
        <v>74.760000000000005</v>
      </c>
      <c r="S1988" s="4">
        <v>111</v>
      </c>
      <c r="T1988" s="4" t="str">
        <f>VLOOKUP(E1988,zamiana!A:B,2,0)</f>
        <v>ALSTOM (ex. BT) CZL</v>
      </c>
    </row>
    <row r="1989" spans="1:20" x14ac:dyDescent="0.3">
      <c r="A1989" s="4" t="s">
        <v>7053</v>
      </c>
      <c r="B1989" s="76">
        <v>45182</v>
      </c>
      <c r="C1989" s="76">
        <v>45182</v>
      </c>
      <c r="D1989" s="76">
        <v>45243</v>
      </c>
      <c r="E1989" s="4" t="s">
        <v>951</v>
      </c>
      <c r="F1989" s="4" t="s">
        <v>952</v>
      </c>
      <c r="G1989" s="4" t="s">
        <v>942</v>
      </c>
      <c r="H1989" s="4" t="s">
        <v>951</v>
      </c>
      <c r="I1989" s="4" t="s">
        <v>1223</v>
      </c>
      <c r="J1989" s="4" t="s">
        <v>1224</v>
      </c>
      <c r="K1989" s="4" t="s">
        <v>955</v>
      </c>
      <c r="L1989" s="4">
        <v>6</v>
      </c>
      <c r="M1989" s="4" t="s">
        <v>77</v>
      </c>
      <c r="N1989" s="4">
        <v>6.23</v>
      </c>
      <c r="O1989" s="4">
        <v>9.25</v>
      </c>
      <c r="P1989" s="4" t="s">
        <v>78</v>
      </c>
      <c r="Q1989" s="77">
        <v>45281.627083333333</v>
      </c>
      <c r="R1989" s="4">
        <v>37.380000000000003</v>
      </c>
      <c r="S1989" s="4">
        <v>55.5</v>
      </c>
      <c r="T1989" s="4" t="str">
        <f>VLOOKUP(E1989,zamiana!A:B,2,0)</f>
        <v>ALSTOM (ex. BT) CZL</v>
      </c>
    </row>
    <row r="1990" spans="1:20" x14ac:dyDescent="0.3">
      <c r="A1990" s="4" t="s">
        <v>7053</v>
      </c>
      <c r="B1990" s="76">
        <v>45182</v>
      </c>
      <c r="C1990" s="76">
        <v>45182</v>
      </c>
      <c r="D1990" s="76">
        <v>45243</v>
      </c>
      <c r="E1990" s="4" t="s">
        <v>951</v>
      </c>
      <c r="F1990" s="4" t="s">
        <v>952</v>
      </c>
      <c r="G1990" s="4" t="s">
        <v>942</v>
      </c>
      <c r="H1990" s="4" t="s">
        <v>951</v>
      </c>
      <c r="I1990" s="4" t="s">
        <v>1223</v>
      </c>
      <c r="J1990" s="4" t="s">
        <v>1224</v>
      </c>
      <c r="K1990" s="4" t="s">
        <v>955</v>
      </c>
      <c r="L1990" s="4">
        <v>6</v>
      </c>
      <c r="M1990" s="4" t="s">
        <v>77</v>
      </c>
      <c r="N1990" s="4">
        <v>6.23</v>
      </c>
      <c r="O1990" s="4">
        <v>9.25</v>
      </c>
      <c r="P1990" s="4" t="s">
        <v>78</v>
      </c>
      <c r="Q1990" s="77">
        <v>45281.627083333333</v>
      </c>
      <c r="R1990" s="4">
        <v>37.380000000000003</v>
      </c>
      <c r="S1990" s="4">
        <v>55.5</v>
      </c>
      <c r="T1990" s="4" t="str">
        <f>VLOOKUP(E1990,zamiana!A:B,2,0)</f>
        <v>ALSTOM (ex. BT) CZL</v>
      </c>
    </row>
    <row r="1991" spans="1:20" x14ac:dyDescent="0.3">
      <c r="A1991" s="4" t="s">
        <v>7053</v>
      </c>
      <c r="B1991" s="76">
        <v>45182</v>
      </c>
      <c r="C1991" s="76">
        <v>45182</v>
      </c>
      <c r="D1991" s="76">
        <v>45243</v>
      </c>
      <c r="E1991" s="4" t="s">
        <v>951</v>
      </c>
      <c r="F1991" s="4" t="s">
        <v>952</v>
      </c>
      <c r="G1991" s="4" t="s">
        <v>942</v>
      </c>
      <c r="H1991" s="4" t="s">
        <v>951</v>
      </c>
      <c r="I1991" s="4" t="s">
        <v>1223</v>
      </c>
      <c r="J1991" s="4" t="s">
        <v>1224</v>
      </c>
      <c r="K1991" s="4" t="s">
        <v>955</v>
      </c>
      <c r="L1991" s="4">
        <v>6</v>
      </c>
      <c r="M1991" s="4" t="s">
        <v>77</v>
      </c>
      <c r="N1991" s="4">
        <v>6.23</v>
      </c>
      <c r="O1991" s="4">
        <v>9.25</v>
      </c>
      <c r="P1991" s="4" t="s">
        <v>78</v>
      </c>
      <c r="Q1991" s="77">
        <v>45281.627083333333</v>
      </c>
      <c r="R1991" s="4">
        <v>37.380000000000003</v>
      </c>
      <c r="S1991" s="4">
        <v>55.5</v>
      </c>
      <c r="T1991" s="4" t="str">
        <f>VLOOKUP(E1991,zamiana!A:B,2,0)</f>
        <v>ALSTOM (ex. BT) CZL</v>
      </c>
    </row>
    <row r="1992" spans="1:20" x14ac:dyDescent="0.3">
      <c r="A1992" s="4" t="s">
        <v>7053</v>
      </c>
      <c r="B1992" s="76">
        <v>45182</v>
      </c>
      <c r="C1992" s="76">
        <v>45182</v>
      </c>
      <c r="D1992" s="76">
        <v>45243</v>
      </c>
      <c r="E1992" s="4" t="s">
        <v>951</v>
      </c>
      <c r="F1992" s="4" t="s">
        <v>952</v>
      </c>
      <c r="G1992" s="4" t="s">
        <v>942</v>
      </c>
      <c r="H1992" s="4" t="s">
        <v>951</v>
      </c>
      <c r="I1992" s="4" t="s">
        <v>1077</v>
      </c>
      <c r="J1992" s="4" t="s">
        <v>1078</v>
      </c>
      <c r="K1992" s="4" t="s">
        <v>955</v>
      </c>
      <c r="L1992" s="4">
        <v>21</v>
      </c>
      <c r="M1992" s="4" t="s">
        <v>77</v>
      </c>
      <c r="N1992" s="4">
        <v>6.42</v>
      </c>
      <c r="O1992" s="4">
        <v>6.55</v>
      </c>
      <c r="P1992" s="4" t="s">
        <v>78</v>
      </c>
      <c r="Q1992" s="77">
        <v>45281.627083333333</v>
      </c>
      <c r="R1992" s="4">
        <v>134.82</v>
      </c>
      <c r="S1992" s="4">
        <v>137.55000000000001</v>
      </c>
      <c r="T1992" s="4" t="str">
        <f>VLOOKUP(E1992,zamiana!A:B,2,0)</f>
        <v>ALSTOM (ex. BT) CZL</v>
      </c>
    </row>
    <row r="1993" spans="1:20" x14ac:dyDescent="0.3">
      <c r="A1993" s="4" t="s">
        <v>7053</v>
      </c>
      <c r="B1993" s="76">
        <v>45182</v>
      </c>
      <c r="C1993" s="76">
        <v>45182</v>
      </c>
      <c r="D1993" s="76">
        <v>45243</v>
      </c>
      <c r="E1993" s="4" t="s">
        <v>951</v>
      </c>
      <c r="F1993" s="4" t="s">
        <v>952</v>
      </c>
      <c r="G1993" s="4" t="s">
        <v>942</v>
      </c>
      <c r="H1993" s="4" t="s">
        <v>951</v>
      </c>
      <c r="I1993" s="4" t="s">
        <v>1245</v>
      </c>
      <c r="J1993" s="4" t="s">
        <v>1246</v>
      </c>
      <c r="K1993" s="4" t="s">
        <v>955</v>
      </c>
      <c r="L1993" s="4">
        <v>2</v>
      </c>
      <c r="M1993" s="4" t="s">
        <v>77</v>
      </c>
      <c r="N1993" s="4">
        <v>15.22</v>
      </c>
      <c r="O1993" s="4">
        <v>12.32</v>
      </c>
      <c r="P1993" s="4" t="s">
        <v>78</v>
      </c>
      <c r="Q1993" s="77">
        <v>45281.627083333333</v>
      </c>
      <c r="R1993" s="4">
        <v>30.44</v>
      </c>
      <c r="S1993" s="4">
        <v>24.64</v>
      </c>
      <c r="T1993" s="4" t="str">
        <f>VLOOKUP(E1993,zamiana!A:B,2,0)</f>
        <v>ALSTOM (ex. BT) CZL</v>
      </c>
    </row>
    <row r="1994" spans="1:20" x14ac:dyDescent="0.3">
      <c r="A1994" s="4" t="s">
        <v>7053</v>
      </c>
      <c r="B1994" s="76">
        <v>45182</v>
      </c>
      <c r="C1994" s="76">
        <v>45182</v>
      </c>
      <c r="D1994" s="76">
        <v>45243</v>
      </c>
      <c r="E1994" s="4" t="s">
        <v>951</v>
      </c>
      <c r="F1994" s="4" t="s">
        <v>952</v>
      </c>
      <c r="G1994" s="4" t="s">
        <v>942</v>
      </c>
      <c r="H1994" s="4" t="s">
        <v>951</v>
      </c>
      <c r="I1994" s="4" t="s">
        <v>1245</v>
      </c>
      <c r="J1994" s="4" t="s">
        <v>1246</v>
      </c>
      <c r="K1994" s="4" t="s">
        <v>955</v>
      </c>
      <c r="L1994" s="4">
        <v>2</v>
      </c>
      <c r="M1994" s="4" t="s">
        <v>77</v>
      </c>
      <c r="N1994" s="4">
        <v>15.22</v>
      </c>
      <c r="O1994" s="4">
        <v>12.32</v>
      </c>
      <c r="P1994" s="4" t="s">
        <v>78</v>
      </c>
      <c r="Q1994" s="77">
        <v>45281.627083333333</v>
      </c>
      <c r="R1994" s="4">
        <v>30.44</v>
      </c>
      <c r="S1994" s="4">
        <v>24.64</v>
      </c>
      <c r="T1994" s="4" t="str">
        <f>VLOOKUP(E1994,zamiana!A:B,2,0)</f>
        <v>ALSTOM (ex. BT) CZL</v>
      </c>
    </row>
    <row r="1995" spans="1:20" x14ac:dyDescent="0.3">
      <c r="A1995" s="4" t="s">
        <v>7053</v>
      </c>
      <c r="B1995" s="76">
        <v>45182</v>
      </c>
      <c r="C1995" s="76">
        <v>45182</v>
      </c>
      <c r="D1995" s="76">
        <v>45243</v>
      </c>
      <c r="E1995" s="4" t="s">
        <v>951</v>
      </c>
      <c r="F1995" s="4" t="s">
        <v>952</v>
      </c>
      <c r="G1995" s="4" t="s">
        <v>942</v>
      </c>
      <c r="H1995" s="4" t="s">
        <v>951</v>
      </c>
      <c r="I1995" s="4" t="s">
        <v>1245</v>
      </c>
      <c r="J1995" s="4" t="s">
        <v>1246</v>
      </c>
      <c r="K1995" s="4" t="s">
        <v>955</v>
      </c>
      <c r="L1995" s="4">
        <v>2</v>
      </c>
      <c r="M1995" s="4" t="s">
        <v>77</v>
      </c>
      <c r="N1995" s="4">
        <v>15.22</v>
      </c>
      <c r="O1995" s="4">
        <v>12.32</v>
      </c>
      <c r="P1995" s="4" t="s">
        <v>78</v>
      </c>
      <c r="Q1995" s="77">
        <v>45281.627083333333</v>
      </c>
      <c r="R1995" s="4">
        <v>30.44</v>
      </c>
      <c r="S1995" s="4">
        <v>24.64</v>
      </c>
      <c r="T1995" s="4" t="str">
        <f>VLOOKUP(E1995,zamiana!A:B,2,0)</f>
        <v>ALSTOM (ex. BT) CZL</v>
      </c>
    </row>
    <row r="1996" spans="1:20" x14ac:dyDescent="0.3">
      <c r="A1996" s="4" t="s">
        <v>7053</v>
      </c>
      <c r="B1996" s="76">
        <v>45182</v>
      </c>
      <c r="C1996" s="76">
        <v>45182</v>
      </c>
      <c r="D1996" s="76">
        <v>45243</v>
      </c>
      <c r="E1996" s="4" t="s">
        <v>951</v>
      </c>
      <c r="F1996" s="4" t="s">
        <v>952</v>
      </c>
      <c r="G1996" s="4" t="s">
        <v>942</v>
      </c>
      <c r="H1996" s="4" t="s">
        <v>951</v>
      </c>
      <c r="I1996" s="4" t="s">
        <v>1245</v>
      </c>
      <c r="J1996" s="4" t="s">
        <v>1246</v>
      </c>
      <c r="K1996" s="4" t="s">
        <v>955</v>
      </c>
      <c r="L1996" s="4">
        <v>2</v>
      </c>
      <c r="M1996" s="4" t="s">
        <v>77</v>
      </c>
      <c r="N1996" s="4">
        <v>15.22</v>
      </c>
      <c r="O1996" s="4">
        <v>12.32</v>
      </c>
      <c r="P1996" s="4" t="s">
        <v>78</v>
      </c>
      <c r="Q1996" s="77">
        <v>45281.627083333333</v>
      </c>
      <c r="R1996" s="4">
        <v>30.44</v>
      </c>
      <c r="S1996" s="4">
        <v>24.64</v>
      </c>
      <c r="T1996" s="4" t="str">
        <f>VLOOKUP(E1996,zamiana!A:B,2,0)</f>
        <v>ALSTOM (ex. BT) CZL</v>
      </c>
    </row>
    <row r="1997" spans="1:20" x14ac:dyDescent="0.3">
      <c r="A1997" s="4" t="s">
        <v>7053</v>
      </c>
      <c r="B1997" s="76">
        <v>45182</v>
      </c>
      <c r="C1997" s="76">
        <v>45182</v>
      </c>
      <c r="D1997" s="76">
        <v>45243</v>
      </c>
      <c r="E1997" s="4" t="s">
        <v>951</v>
      </c>
      <c r="F1997" s="4" t="s">
        <v>952</v>
      </c>
      <c r="G1997" s="4" t="s">
        <v>942</v>
      </c>
      <c r="H1997" s="4" t="s">
        <v>951</v>
      </c>
      <c r="I1997" s="4" t="s">
        <v>1245</v>
      </c>
      <c r="J1997" s="4" t="s">
        <v>1246</v>
      </c>
      <c r="K1997" s="4" t="s">
        <v>955</v>
      </c>
      <c r="L1997" s="4">
        <v>1</v>
      </c>
      <c r="M1997" s="4" t="s">
        <v>77</v>
      </c>
      <c r="N1997" s="4">
        <v>15.22</v>
      </c>
      <c r="O1997" s="4">
        <v>12.32</v>
      </c>
      <c r="P1997" s="4" t="s">
        <v>78</v>
      </c>
      <c r="Q1997" s="77">
        <v>45281.627083333333</v>
      </c>
      <c r="R1997" s="4">
        <v>15.22</v>
      </c>
      <c r="S1997" s="4">
        <v>12.32</v>
      </c>
      <c r="T1997" s="4" t="str">
        <f>VLOOKUP(E1997,zamiana!A:B,2,0)</f>
        <v>ALSTOM (ex. BT) CZL</v>
      </c>
    </row>
    <row r="1998" spans="1:20" x14ac:dyDescent="0.3">
      <c r="A1998" s="4" t="s">
        <v>7053</v>
      </c>
      <c r="B1998" s="76">
        <v>45182</v>
      </c>
      <c r="C1998" s="76">
        <v>45182</v>
      </c>
      <c r="D1998" s="76">
        <v>45243</v>
      </c>
      <c r="E1998" s="4" t="s">
        <v>951</v>
      </c>
      <c r="F1998" s="4" t="s">
        <v>952</v>
      </c>
      <c r="G1998" s="4" t="s">
        <v>942</v>
      </c>
      <c r="H1998" s="4" t="s">
        <v>951</v>
      </c>
      <c r="I1998" s="4" t="s">
        <v>1245</v>
      </c>
      <c r="J1998" s="4" t="s">
        <v>1246</v>
      </c>
      <c r="K1998" s="4" t="s">
        <v>955</v>
      </c>
      <c r="L1998" s="4">
        <v>1</v>
      </c>
      <c r="M1998" s="4" t="s">
        <v>77</v>
      </c>
      <c r="N1998" s="4">
        <v>15.22</v>
      </c>
      <c r="O1998" s="4">
        <v>12.32</v>
      </c>
      <c r="P1998" s="4" t="s">
        <v>78</v>
      </c>
      <c r="Q1998" s="77">
        <v>45281.627083333333</v>
      </c>
      <c r="R1998" s="4">
        <v>15.22</v>
      </c>
      <c r="S1998" s="4">
        <v>12.32</v>
      </c>
      <c r="T1998" s="4" t="str">
        <f>VLOOKUP(E1998,zamiana!A:B,2,0)</f>
        <v>ALSTOM (ex. BT) CZL</v>
      </c>
    </row>
    <row r="1999" spans="1:20" x14ac:dyDescent="0.3">
      <c r="A1999" s="4" t="s">
        <v>7053</v>
      </c>
      <c r="B1999" s="76">
        <v>45182</v>
      </c>
      <c r="C1999" s="76">
        <v>45182</v>
      </c>
      <c r="D1999" s="76">
        <v>45243</v>
      </c>
      <c r="E1999" s="4" t="s">
        <v>951</v>
      </c>
      <c r="F1999" s="4" t="s">
        <v>952</v>
      </c>
      <c r="G1999" s="4" t="s">
        <v>942</v>
      </c>
      <c r="H1999" s="4" t="s">
        <v>951</v>
      </c>
      <c r="I1999" s="4" t="s">
        <v>1245</v>
      </c>
      <c r="J1999" s="4" t="s">
        <v>1246</v>
      </c>
      <c r="K1999" s="4" t="s">
        <v>955</v>
      </c>
      <c r="L1999" s="4">
        <v>4</v>
      </c>
      <c r="M1999" s="4" t="s">
        <v>77</v>
      </c>
      <c r="N1999" s="4">
        <v>15.22</v>
      </c>
      <c r="O1999" s="4">
        <v>12.32</v>
      </c>
      <c r="P1999" s="4" t="s">
        <v>78</v>
      </c>
      <c r="Q1999" s="77">
        <v>45281.627083333333</v>
      </c>
      <c r="R1999" s="4">
        <v>60.88</v>
      </c>
      <c r="S1999" s="4">
        <v>49.28</v>
      </c>
      <c r="T1999" s="4" t="str">
        <f>VLOOKUP(E1999,zamiana!A:B,2,0)</f>
        <v>ALSTOM (ex. BT) CZL</v>
      </c>
    </row>
    <row r="2000" spans="1:20" x14ac:dyDescent="0.3">
      <c r="A2000" s="4" t="s">
        <v>7053</v>
      </c>
      <c r="B2000" s="76">
        <v>45182</v>
      </c>
      <c r="C2000" s="76">
        <v>45182</v>
      </c>
      <c r="D2000" s="76">
        <v>45243</v>
      </c>
      <c r="E2000" s="4" t="s">
        <v>951</v>
      </c>
      <c r="F2000" s="4" t="s">
        <v>952</v>
      </c>
      <c r="G2000" s="4" t="s">
        <v>942</v>
      </c>
      <c r="H2000" s="4" t="s">
        <v>951</v>
      </c>
      <c r="I2000" s="4" t="s">
        <v>1245</v>
      </c>
      <c r="J2000" s="4" t="s">
        <v>1246</v>
      </c>
      <c r="K2000" s="4" t="s">
        <v>955</v>
      </c>
      <c r="L2000" s="4">
        <v>4</v>
      </c>
      <c r="M2000" s="4" t="s">
        <v>77</v>
      </c>
      <c r="N2000" s="4">
        <v>15.22</v>
      </c>
      <c r="O2000" s="4">
        <v>12.32</v>
      </c>
      <c r="P2000" s="4" t="s">
        <v>78</v>
      </c>
      <c r="Q2000" s="77">
        <v>45281.627083333333</v>
      </c>
      <c r="R2000" s="4">
        <v>60.88</v>
      </c>
      <c r="S2000" s="4">
        <v>49.28</v>
      </c>
      <c r="T2000" s="4" t="str">
        <f>VLOOKUP(E2000,zamiana!A:B,2,0)</f>
        <v>ALSTOM (ex. BT) CZL</v>
      </c>
    </row>
    <row r="2001" spans="1:20" x14ac:dyDescent="0.3">
      <c r="A2001" s="4" t="s">
        <v>7053</v>
      </c>
      <c r="B2001" s="76">
        <v>45182</v>
      </c>
      <c r="C2001" s="76">
        <v>45182</v>
      </c>
      <c r="D2001" s="76">
        <v>45243</v>
      </c>
      <c r="E2001" s="4" t="s">
        <v>951</v>
      </c>
      <c r="F2001" s="4" t="s">
        <v>952</v>
      </c>
      <c r="G2001" s="4" t="s">
        <v>942</v>
      </c>
      <c r="H2001" s="4" t="s">
        <v>951</v>
      </c>
      <c r="I2001" s="4" t="s">
        <v>1245</v>
      </c>
      <c r="J2001" s="4" t="s">
        <v>1246</v>
      </c>
      <c r="K2001" s="4" t="s">
        <v>955</v>
      </c>
      <c r="L2001" s="4">
        <v>2</v>
      </c>
      <c r="M2001" s="4" t="s">
        <v>77</v>
      </c>
      <c r="N2001" s="4">
        <v>15.22</v>
      </c>
      <c r="O2001" s="4">
        <v>12.32</v>
      </c>
      <c r="P2001" s="4" t="s">
        <v>78</v>
      </c>
      <c r="Q2001" s="77">
        <v>45281.627083333333</v>
      </c>
      <c r="R2001" s="4">
        <v>30.44</v>
      </c>
      <c r="S2001" s="4">
        <v>24.64</v>
      </c>
      <c r="T2001" s="4" t="str">
        <f>VLOOKUP(E2001,zamiana!A:B,2,0)</f>
        <v>ALSTOM (ex. BT) CZL</v>
      </c>
    </row>
    <row r="2002" spans="1:20" x14ac:dyDescent="0.3">
      <c r="A2002" s="4" t="s">
        <v>7053</v>
      </c>
      <c r="B2002" s="76">
        <v>45182</v>
      </c>
      <c r="C2002" s="76">
        <v>45182</v>
      </c>
      <c r="D2002" s="76">
        <v>45243</v>
      </c>
      <c r="E2002" s="4" t="s">
        <v>951</v>
      </c>
      <c r="F2002" s="4" t="s">
        <v>952</v>
      </c>
      <c r="G2002" s="4" t="s">
        <v>942</v>
      </c>
      <c r="H2002" s="4" t="s">
        <v>951</v>
      </c>
      <c r="I2002" s="4" t="s">
        <v>1245</v>
      </c>
      <c r="J2002" s="4" t="s">
        <v>1246</v>
      </c>
      <c r="K2002" s="4" t="s">
        <v>955</v>
      </c>
      <c r="L2002" s="4">
        <v>2</v>
      </c>
      <c r="M2002" s="4" t="s">
        <v>77</v>
      </c>
      <c r="N2002" s="4">
        <v>15.22</v>
      </c>
      <c r="O2002" s="4">
        <v>12.32</v>
      </c>
      <c r="P2002" s="4" t="s">
        <v>78</v>
      </c>
      <c r="Q2002" s="77">
        <v>45281.627083333333</v>
      </c>
      <c r="R2002" s="4">
        <v>30.44</v>
      </c>
      <c r="S2002" s="4">
        <v>24.64</v>
      </c>
      <c r="T2002" s="4" t="str">
        <f>VLOOKUP(E2002,zamiana!A:B,2,0)</f>
        <v>ALSTOM (ex. BT) CZL</v>
      </c>
    </row>
    <row r="2003" spans="1:20" x14ac:dyDescent="0.3">
      <c r="A2003" s="4" t="s">
        <v>7053</v>
      </c>
      <c r="B2003" s="76">
        <v>45182</v>
      </c>
      <c r="C2003" s="76">
        <v>45182</v>
      </c>
      <c r="D2003" s="76">
        <v>45243</v>
      </c>
      <c r="E2003" s="4" t="s">
        <v>951</v>
      </c>
      <c r="F2003" s="4" t="s">
        <v>952</v>
      </c>
      <c r="G2003" s="4" t="s">
        <v>942</v>
      </c>
      <c r="H2003" s="4" t="s">
        <v>951</v>
      </c>
      <c r="I2003" s="4" t="s">
        <v>1245</v>
      </c>
      <c r="J2003" s="4" t="s">
        <v>1246</v>
      </c>
      <c r="K2003" s="4" t="s">
        <v>955</v>
      </c>
      <c r="L2003" s="4">
        <v>2</v>
      </c>
      <c r="M2003" s="4" t="s">
        <v>77</v>
      </c>
      <c r="N2003" s="4">
        <v>15.22</v>
      </c>
      <c r="O2003" s="4">
        <v>12.32</v>
      </c>
      <c r="P2003" s="4" t="s">
        <v>78</v>
      </c>
      <c r="Q2003" s="77">
        <v>45281.627083333333</v>
      </c>
      <c r="R2003" s="4">
        <v>30.44</v>
      </c>
      <c r="S2003" s="4">
        <v>24.64</v>
      </c>
      <c r="T2003" s="4" t="str">
        <f>VLOOKUP(E2003,zamiana!A:B,2,0)</f>
        <v>ALSTOM (ex. BT) CZL</v>
      </c>
    </row>
    <row r="2004" spans="1:20" x14ac:dyDescent="0.3">
      <c r="A2004" s="4" t="s">
        <v>7053</v>
      </c>
      <c r="B2004" s="76">
        <v>45182</v>
      </c>
      <c r="C2004" s="76">
        <v>45182</v>
      </c>
      <c r="D2004" s="76">
        <v>45243</v>
      </c>
      <c r="E2004" s="4" t="s">
        <v>951</v>
      </c>
      <c r="F2004" s="4" t="s">
        <v>952</v>
      </c>
      <c r="G2004" s="4" t="s">
        <v>942</v>
      </c>
      <c r="H2004" s="4" t="s">
        <v>951</v>
      </c>
      <c r="I2004" s="4" t="s">
        <v>1245</v>
      </c>
      <c r="J2004" s="4" t="s">
        <v>1246</v>
      </c>
      <c r="K2004" s="4" t="s">
        <v>955</v>
      </c>
      <c r="L2004" s="4">
        <v>2</v>
      </c>
      <c r="M2004" s="4" t="s">
        <v>77</v>
      </c>
      <c r="N2004" s="4">
        <v>15.22</v>
      </c>
      <c r="O2004" s="4">
        <v>12.32</v>
      </c>
      <c r="P2004" s="4" t="s">
        <v>78</v>
      </c>
      <c r="Q2004" s="77">
        <v>45281.627083333333</v>
      </c>
      <c r="R2004" s="4">
        <v>30.44</v>
      </c>
      <c r="S2004" s="4">
        <v>24.64</v>
      </c>
      <c r="T2004" s="4" t="str">
        <f>VLOOKUP(E2004,zamiana!A:B,2,0)</f>
        <v>ALSTOM (ex. BT) CZL</v>
      </c>
    </row>
    <row r="2005" spans="1:20" x14ac:dyDescent="0.3">
      <c r="A2005" s="4" t="s">
        <v>7053</v>
      </c>
      <c r="B2005" s="76">
        <v>45182</v>
      </c>
      <c r="C2005" s="76">
        <v>45182</v>
      </c>
      <c r="D2005" s="76">
        <v>45243</v>
      </c>
      <c r="E2005" s="4" t="s">
        <v>951</v>
      </c>
      <c r="F2005" s="4" t="s">
        <v>952</v>
      </c>
      <c r="G2005" s="4" t="s">
        <v>942</v>
      </c>
      <c r="H2005" s="4" t="s">
        <v>951</v>
      </c>
      <c r="I2005" s="4" t="s">
        <v>1155</v>
      </c>
      <c r="J2005" s="4" t="s">
        <v>1156</v>
      </c>
      <c r="K2005" s="4" t="s">
        <v>955</v>
      </c>
      <c r="L2005" s="4">
        <v>2</v>
      </c>
      <c r="M2005" s="4" t="s">
        <v>77</v>
      </c>
      <c r="N2005" s="4">
        <v>12.51</v>
      </c>
      <c r="O2005" s="4">
        <v>10.48</v>
      </c>
      <c r="P2005" s="4" t="s">
        <v>78</v>
      </c>
      <c r="Q2005" s="77">
        <v>45281.654166666667</v>
      </c>
      <c r="R2005" s="4">
        <v>25.02</v>
      </c>
      <c r="S2005" s="4">
        <v>20.96</v>
      </c>
      <c r="T2005" s="4" t="str">
        <f>VLOOKUP(E2005,zamiana!A:B,2,0)</f>
        <v>ALSTOM (ex. BT) CZL</v>
      </c>
    </row>
    <row r="2006" spans="1:20" x14ac:dyDescent="0.3">
      <c r="A2006" s="4" t="s">
        <v>7053</v>
      </c>
      <c r="B2006" s="76">
        <v>45182</v>
      </c>
      <c r="C2006" s="76">
        <v>45182</v>
      </c>
      <c r="D2006" s="76">
        <v>45243</v>
      </c>
      <c r="E2006" s="4" t="s">
        <v>951</v>
      </c>
      <c r="F2006" s="4" t="s">
        <v>952</v>
      </c>
      <c r="G2006" s="4" t="s">
        <v>942</v>
      </c>
      <c r="H2006" s="4" t="s">
        <v>951</v>
      </c>
      <c r="I2006" s="4" t="s">
        <v>1155</v>
      </c>
      <c r="J2006" s="4" t="s">
        <v>1156</v>
      </c>
      <c r="K2006" s="4" t="s">
        <v>955</v>
      </c>
      <c r="L2006" s="4">
        <v>2</v>
      </c>
      <c r="M2006" s="4" t="s">
        <v>77</v>
      </c>
      <c r="N2006" s="4">
        <v>12.51</v>
      </c>
      <c r="O2006" s="4">
        <v>10.48</v>
      </c>
      <c r="P2006" s="4" t="s">
        <v>78</v>
      </c>
      <c r="Q2006" s="77">
        <v>45281.654166666667</v>
      </c>
      <c r="R2006" s="4">
        <v>25.02</v>
      </c>
      <c r="S2006" s="4">
        <v>20.96</v>
      </c>
      <c r="T2006" s="4" t="str">
        <f>VLOOKUP(E2006,zamiana!A:B,2,0)</f>
        <v>ALSTOM (ex. BT) CZL</v>
      </c>
    </row>
    <row r="2007" spans="1:20" x14ac:dyDescent="0.3">
      <c r="A2007" s="4" t="s">
        <v>7053</v>
      </c>
      <c r="B2007" s="76">
        <v>45182</v>
      </c>
      <c r="C2007" s="76">
        <v>45182</v>
      </c>
      <c r="D2007" s="76">
        <v>45243</v>
      </c>
      <c r="E2007" s="4" t="s">
        <v>951</v>
      </c>
      <c r="F2007" s="4" t="s">
        <v>952</v>
      </c>
      <c r="G2007" s="4" t="s">
        <v>942</v>
      </c>
      <c r="H2007" s="4" t="s">
        <v>951</v>
      </c>
      <c r="I2007" s="4" t="s">
        <v>1155</v>
      </c>
      <c r="J2007" s="4" t="s">
        <v>1156</v>
      </c>
      <c r="K2007" s="4" t="s">
        <v>955</v>
      </c>
      <c r="L2007" s="4">
        <v>2</v>
      </c>
      <c r="M2007" s="4" t="s">
        <v>77</v>
      </c>
      <c r="N2007" s="4">
        <v>12.51</v>
      </c>
      <c r="O2007" s="4">
        <v>10.48</v>
      </c>
      <c r="P2007" s="4" t="s">
        <v>78</v>
      </c>
      <c r="Q2007" s="77">
        <v>45281.654166666667</v>
      </c>
      <c r="R2007" s="4">
        <v>25.02</v>
      </c>
      <c r="S2007" s="4">
        <v>20.96</v>
      </c>
      <c r="T2007" s="4" t="str">
        <f>VLOOKUP(E2007,zamiana!A:B,2,0)</f>
        <v>ALSTOM (ex. BT) CZL</v>
      </c>
    </row>
    <row r="2008" spans="1:20" x14ac:dyDescent="0.3">
      <c r="A2008" s="4" t="s">
        <v>7053</v>
      </c>
      <c r="B2008" s="76">
        <v>45182</v>
      </c>
      <c r="C2008" s="76">
        <v>45182</v>
      </c>
      <c r="D2008" s="76">
        <v>45243</v>
      </c>
      <c r="E2008" s="4" t="s">
        <v>951</v>
      </c>
      <c r="F2008" s="4" t="s">
        <v>952</v>
      </c>
      <c r="G2008" s="4" t="s">
        <v>942</v>
      </c>
      <c r="H2008" s="4" t="s">
        <v>951</v>
      </c>
      <c r="I2008" s="4" t="s">
        <v>1155</v>
      </c>
      <c r="J2008" s="4" t="s">
        <v>1156</v>
      </c>
      <c r="K2008" s="4" t="s">
        <v>955</v>
      </c>
      <c r="L2008" s="4">
        <v>2</v>
      </c>
      <c r="M2008" s="4" t="s">
        <v>77</v>
      </c>
      <c r="N2008" s="4">
        <v>12.51</v>
      </c>
      <c r="O2008" s="4">
        <v>10.48</v>
      </c>
      <c r="P2008" s="4" t="s">
        <v>78</v>
      </c>
      <c r="Q2008" s="77">
        <v>45281.654166666667</v>
      </c>
      <c r="R2008" s="4">
        <v>25.02</v>
      </c>
      <c r="S2008" s="4">
        <v>20.96</v>
      </c>
      <c r="T2008" s="4" t="str">
        <f>VLOOKUP(E2008,zamiana!A:B,2,0)</f>
        <v>ALSTOM (ex. BT) CZL</v>
      </c>
    </row>
    <row r="2009" spans="1:20" x14ac:dyDescent="0.3">
      <c r="A2009" s="4" t="s">
        <v>7053</v>
      </c>
      <c r="B2009" s="76">
        <v>45182</v>
      </c>
      <c r="C2009" s="76">
        <v>45182</v>
      </c>
      <c r="D2009" s="76">
        <v>45243</v>
      </c>
      <c r="E2009" s="4" t="s">
        <v>951</v>
      </c>
      <c r="F2009" s="4" t="s">
        <v>952</v>
      </c>
      <c r="G2009" s="4" t="s">
        <v>942</v>
      </c>
      <c r="H2009" s="4" t="s">
        <v>951</v>
      </c>
      <c r="I2009" s="4" t="s">
        <v>1155</v>
      </c>
      <c r="J2009" s="4" t="s">
        <v>1156</v>
      </c>
      <c r="K2009" s="4" t="s">
        <v>955</v>
      </c>
      <c r="L2009" s="4">
        <v>2</v>
      </c>
      <c r="M2009" s="4" t="s">
        <v>77</v>
      </c>
      <c r="N2009" s="4">
        <v>12.51</v>
      </c>
      <c r="O2009" s="4">
        <v>10.48</v>
      </c>
      <c r="P2009" s="4" t="s">
        <v>78</v>
      </c>
      <c r="Q2009" s="77">
        <v>45281.654166666667</v>
      </c>
      <c r="R2009" s="4">
        <v>25.02</v>
      </c>
      <c r="S2009" s="4">
        <v>20.96</v>
      </c>
      <c r="T2009" s="4" t="str">
        <f>VLOOKUP(E2009,zamiana!A:B,2,0)</f>
        <v>ALSTOM (ex. BT) CZL</v>
      </c>
    </row>
    <row r="2010" spans="1:20" x14ac:dyDescent="0.3">
      <c r="A2010" s="4" t="s">
        <v>7053</v>
      </c>
      <c r="B2010" s="76">
        <v>45182</v>
      </c>
      <c r="C2010" s="76">
        <v>45182</v>
      </c>
      <c r="D2010" s="76">
        <v>45243</v>
      </c>
      <c r="E2010" s="4" t="s">
        <v>951</v>
      </c>
      <c r="F2010" s="4" t="s">
        <v>952</v>
      </c>
      <c r="G2010" s="4" t="s">
        <v>942</v>
      </c>
      <c r="H2010" s="4" t="s">
        <v>951</v>
      </c>
      <c r="I2010" s="4" t="s">
        <v>1155</v>
      </c>
      <c r="J2010" s="4" t="s">
        <v>1156</v>
      </c>
      <c r="K2010" s="4" t="s">
        <v>955</v>
      </c>
      <c r="L2010" s="4">
        <v>2</v>
      </c>
      <c r="M2010" s="4" t="s">
        <v>77</v>
      </c>
      <c r="N2010" s="4">
        <v>12.51</v>
      </c>
      <c r="O2010" s="4">
        <v>10.48</v>
      </c>
      <c r="P2010" s="4" t="s">
        <v>78</v>
      </c>
      <c r="Q2010" s="77">
        <v>45281.654166666667</v>
      </c>
      <c r="R2010" s="4">
        <v>25.02</v>
      </c>
      <c r="S2010" s="4">
        <v>20.96</v>
      </c>
      <c r="T2010" s="4" t="str">
        <f>VLOOKUP(E2010,zamiana!A:B,2,0)</f>
        <v>ALSTOM (ex. BT) CZL</v>
      </c>
    </row>
    <row r="2011" spans="1:20" x14ac:dyDescent="0.3">
      <c r="A2011" s="4" t="s">
        <v>7053</v>
      </c>
      <c r="B2011" s="76">
        <v>45182</v>
      </c>
      <c r="C2011" s="76">
        <v>45182</v>
      </c>
      <c r="D2011" s="76">
        <v>45243</v>
      </c>
      <c r="E2011" s="4" t="s">
        <v>951</v>
      </c>
      <c r="F2011" s="4" t="s">
        <v>952</v>
      </c>
      <c r="G2011" s="4" t="s">
        <v>942</v>
      </c>
      <c r="H2011" s="4" t="s">
        <v>951</v>
      </c>
      <c r="I2011" s="4" t="s">
        <v>1155</v>
      </c>
      <c r="J2011" s="4" t="s">
        <v>1156</v>
      </c>
      <c r="K2011" s="4" t="s">
        <v>955</v>
      </c>
      <c r="L2011" s="4">
        <v>2</v>
      </c>
      <c r="M2011" s="4" t="s">
        <v>77</v>
      </c>
      <c r="N2011" s="4">
        <v>12.51</v>
      </c>
      <c r="O2011" s="4">
        <v>10.48</v>
      </c>
      <c r="P2011" s="4" t="s">
        <v>78</v>
      </c>
      <c r="Q2011" s="77">
        <v>45281.654166666667</v>
      </c>
      <c r="R2011" s="4">
        <v>25.02</v>
      </c>
      <c r="S2011" s="4">
        <v>20.96</v>
      </c>
      <c r="T2011" s="4" t="str">
        <f>VLOOKUP(E2011,zamiana!A:B,2,0)</f>
        <v>ALSTOM (ex. BT) CZL</v>
      </c>
    </row>
    <row r="2012" spans="1:20" x14ac:dyDescent="0.3">
      <c r="A2012" s="4" t="s">
        <v>7053</v>
      </c>
      <c r="B2012" s="76">
        <v>45182</v>
      </c>
      <c r="C2012" s="76">
        <v>45182</v>
      </c>
      <c r="D2012" s="76">
        <v>45243</v>
      </c>
      <c r="E2012" s="4" t="s">
        <v>951</v>
      </c>
      <c r="F2012" s="4" t="s">
        <v>952</v>
      </c>
      <c r="G2012" s="4" t="s">
        <v>942</v>
      </c>
      <c r="H2012" s="4" t="s">
        <v>951</v>
      </c>
      <c r="I2012" s="4" t="s">
        <v>1155</v>
      </c>
      <c r="J2012" s="4" t="s">
        <v>1156</v>
      </c>
      <c r="K2012" s="4" t="s">
        <v>955</v>
      </c>
      <c r="L2012" s="4">
        <v>2</v>
      </c>
      <c r="M2012" s="4" t="s">
        <v>77</v>
      </c>
      <c r="N2012" s="4">
        <v>12.51</v>
      </c>
      <c r="O2012" s="4">
        <v>10.48</v>
      </c>
      <c r="P2012" s="4" t="s">
        <v>78</v>
      </c>
      <c r="Q2012" s="77">
        <v>45281.654166666667</v>
      </c>
      <c r="R2012" s="4">
        <v>25.02</v>
      </c>
      <c r="S2012" s="4">
        <v>20.96</v>
      </c>
      <c r="T2012" s="4" t="str">
        <f>VLOOKUP(E2012,zamiana!A:B,2,0)</f>
        <v>ALSTOM (ex. BT) CZL</v>
      </c>
    </row>
    <row r="2013" spans="1:20" x14ac:dyDescent="0.3">
      <c r="A2013" s="4" t="s">
        <v>7053</v>
      </c>
      <c r="B2013" s="76">
        <v>45182</v>
      </c>
      <c r="C2013" s="76">
        <v>45182</v>
      </c>
      <c r="D2013" s="76">
        <v>45243</v>
      </c>
      <c r="E2013" s="4" t="s">
        <v>951</v>
      </c>
      <c r="F2013" s="4" t="s">
        <v>952</v>
      </c>
      <c r="G2013" s="4" t="s">
        <v>942</v>
      </c>
      <c r="H2013" s="4" t="s">
        <v>951</v>
      </c>
      <c r="I2013" s="4" t="s">
        <v>1155</v>
      </c>
      <c r="J2013" s="4" t="s">
        <v>1156</v>
      </c>
      <c r="K2013" s="4" t="s">
        <v>955</v>
      </c>
      <c r="L2013" s="4">
        <v>2</v>
      </c>
      <c r="M2013" s="4" t="s">
        <v>77</v>
      </c>
      <c r="N2013" s="4">
        <v>12.51</v>
      </c>
      <c r="O2013" s="4">
        <v>10.48</v>
      </c>
      <c r="P2013" s="4" t="s">
        <v>78</v>
      </c>
      <c r="Q2013" s="77">
        <v>45281.654166666667</v>
      </c>
      <c r="R2013" s="4">
        <v>25.02</v>
      </c>
      <c r="S2013" s="4">
        <v>20.96</v>
      </c>
      <c r="T2013" s="4" t="str">
        <f>VLOOKUP(E2013,zamiana!A:B,2,0)</f>
        <v>ALSTOM (ex. BT) CZL</v>
      </c>
    </row>
    <row r="2014" spans="1:20" x14ac:dyDescent="0.3">
      <c r="A2014" s="4" t="s">
        <v>7053</v>
      </c>
      <c r="B2014" s="76">
        <v>45182</v>
      </c>
      <c r="C2014" s="76">
        <v>45182</v>
      </c>
      <c r="D2014" s="76">
        <v>45243</v>
      </c>
      <c r="E2014" s="4" t="s">
        <v>951</v>
      </c>
      <c r="F2014" s="4" t="s">
        <v>952</v>
      </c>
      <c r="G2014" s="4" t="s">
        <v>942</v>
      </c>
      <c r="H2014" s="4" t="s">
        <v>951</v>
      </c>
      <c r="I2014" s="4" t="s">
        <v>1155</v>
      </c>
      <c r="J2014" s="4" t="s">
        <v>1156</v>
      </c>
      <c r="K2014" s="4" t="s">
        <v>955</v>
      </c>
      <c r="L2014" s="4">
        <v>2</v>
      </c>
      <c r="M2014" s="4" t="s">
        <v>77</v>
      </c>
      <c r="N2014" s="4">
        <v>12.51</v>
      </c>
      <c r="O2014" s="4">
        <v>10.48</v>
      </c>
      <c r="P2014" s="4" t="s">
        <v>78</v>
      </c>
      <c r="Q2014" s="77">
        <v>45281.654166666667</v>
      </c>
      <c r="R2014" s="4">
        <v>25.02</v>
      </c>
      <c r="S2014" s="4">
        <v>20.96</v>
      </c>
      <c r="T2014" s="4" t="str">
        <f>VLOOKUP(E2014,zamiana!A:B,2,0)</f>
        <v>ALSTOM (ex. BT) CZL</v>
      </c>
    </row>
    <row r="2015" spans="1:20" x14ac:dyDescent="0.3">
      <c r="A2015" s="4" t="s">
        <v>7053</v>
      </c>
      <c r="B2015" s="76">
        <v>45182</v>
      </c>
      <c r="C2015" s="76">
        <v>45182</v>
      </c>
      <c r="D2015" s="76">
        <v>45243</v>
      </c>
      <c r="E2015" s="4" t="s">
        <v>951</v>
      </c>
      <c r="F2015" s="4" t="s">
        <v>952</v>
      </c>
      <c r="G2015" s="4" t="s">
        <v>942</v>
      </c>
      <c r="H2015" s="4" t="s">
        <v>951</v>
      </c>
      <c r="I2015" s="4" t="s">
        <v>1155</v>
      </c>
      <c r="J2015" s="4" t="s">
        <v>1156</v>
      </c>
      <c r="K2015" s="4" t="s">
        <v>955</v>
      </c>
      <c r="L2015" s="4">
        <v>4</v>
      </c>
      <c r="M2015" s="4" t="s">
        <v>77</v>
      </c>
      <c r="N2015" s="4">
        <v>12.51</v>
      </c>
      <c r="O2015" s="4">
        <v>10.48</v>
      </c>
      <c r="P2015" s="4" t="s">
        <v>78</v>
      </c>
      <c r="Q2015" s="77">
        <v>45281.654166666667</v>
      </c>
      <c r="R2015" s="4">
        <v>50.04</v>
      </c>
      <c r="S2015" s="4">
        <v>41.92</v>
      </c>
      <c r="T2015" s="4" t="str">
        <f>VLOOKUP(E2015,zamiana!A:B,2,0)</f>
        <v>ALSTOM (ex. BT) CZL</v>
      </c>
    </row>
    <row r="2016" spans="1:20" x14ac:dyDescent="0.3">
      <c r="A2016" s="4" t="s">
        <v>7053</v>
      </c>
      <c r="B2016" s="76">
        <v>45182</v>
      </c>
      <c r="C2016" s="76">
        <v>45182</v>
      </c>
      <c r="D2016" s="76">
        <v>45243</v>
      </c>
      <c r="E2016" s="4" t="s">
        <v>951</v>
      </c>
      <c r="F2016" s="4" t="s">
        <v>952</v>
      </c>
      <c r="G2016" s="4" t="s">
        <v>942</v>
      </c>
      <c r="H2016" s="4" t="s">
        <v>951</v>
      </c>
      <c r="I2016" s="4" t="s">
        <v>1155</v>
      </c>
      <c r="J2016" s="4" t="s">
        <v>1156</v>
      </c>
      <c r="K2016" s="4" t="s">
        <v>955</v>
      </c>
      <c r="L2016" s="4">
        <v>4</v>
      </c>
      <c r="M2016" s="4" t="s">
        <v>77</v>
      </c>
      <c r="N2016" s="4">
        <v>12.51</v>
      </c>
      <c r="O2016" s="4">
        <v>10.48</v>
      </c>
      <c r="P2016" s="4" t="s">
        <v>78</v>
      </c>
      <c r="Q2016" s="77">
        <v>45281.654166666667</v>
      </c>
      <c r="R2016" s="4">
        <v>50.04</v>
      </c>
      <c r="S2016" s="4">
        <v>41.92</v>
      </c>
      <c r="T2016" s="4" t="str">
        <f>VLOOKUP(E2016,zamiana!A:B,2,0)</f>
        <v>ALSTOM (ex. BT) CZL</v>
      </c>
    </row>
    <row r="2017" spans="1:20" x14ac:dyDescent="0.3">
      <c r="A2017" s="4" t="s">
        <v>7053</v>
      </c>
      <c r="B2017" s="76">
        <v>45182</v>
      </c>
      <c r="C2017" s="76">
        <v>45182</v>
      </c>
      <c r="D2017" s="76">
        <v>45243</v>
      </c>
      <c r="E2017" s="4" t="s">
        <v>951</v>
      </c>
      <c r="F2017" s="4" t="s">
        <v>952</v>
      </c>
      <c r="G2017" s="4" t="s">
        <v>942</v>
      </c>
      <c r="H2017" s="4" t="s">
        <v>951</v>
      </c>
      <c r="I2017" s="4" t="s">
        <v>1719</v>
      </c>
      <c r="J2017" s="4" t="s">
        <v>1720</v>
      </c>
      <c r="K2017" s="4" t="s">
        <v>955</v>
      </c>
      <c r="L2017" s="4">
        <v>1</v>
      </c>
      <c r="M2017" s="4" t="s">
        <v>77</v>
      </c>
      <c r="N2017" s="4">
        <v>87.4</v>
      </c>
      <c r="O2017" s="4">
        <v>49.56</v>
      </c>
      <c r="P2017" s="4" t="s">
        <v>78</v>
      </c>
      <c r="Q2017" s="77">
        <v>45281.627083333333</v>
      </c>
      <c r="R2017" s="4">
        <v>87.4</v>
      </c>
      <c r="S2017" s="4">
        <v>49.56</v>
      </c>
      <c r="T2017" s="4" t="str">
        <f>VLOOKUP(E2017,zamiana!A:B,2,0)</f>
        <v>ALSTOM (ex. BT) CZL</v>
      </c>
    </row>
    <row r="2018" spans="1:20" x14ac:dyDescent="0.3">
      <c r="A2018" s="4" t="s">
        <v>7053</v>
      </c>
      <c r="B2018" s="76">
        <v>45182</v>
      </c>
      <c r="C2018" s="76">
        <v>45182</v>
      </c>
      <c r="D2018" s="76">
        <v>45243</v>
      </c>
      <c r="E2018" s="4" t="s">
        <v>951</v>
      </c>
      <c r="F2018" s="4" t="s">
        <v>952</v>
      </c>
      <c r="G2018" s="4" t="s">
        <v>942</v>
      </c>
      <c r="H2018" s="4" t="s">
        <v>951</v>
      </c>
      <c r="I2018" s="4" t="s">
        <v>1616</v>
      </c>
      <c r="J2018" s="4" t="s">
        <v>1617</v>
      </c>
      <c r="K2018" s="4" t="s">
        <v>955</v>
      </c>
      <c r="L2018" s="4">
        <v>1</v>
      </c>
      <c r="M2018" s="4" t="s">
        <v>77</v>
      </c>
      <c r="N2018" s="4">
        <v>49.04</v>
      </c>
      <c r="O2018" s="4">
        <v>33.01</v>
      </c>
      <c r="P2018" s="4" t="s">
        <v>78</v>
      </c>
      <c r="Q2018" s="77">
        <v>45281.627083333333</v>
      </c>
      <c r="R2018" s="4">
        <v>49.04</v>
      </c>
      <c r="S2018" s="4">
        <v>33.01</v>
      </c>
      <c r="T2018" s="4" t="str">
        <f>VLOOKUP(E2018,zamiana!A:B,2,0)</f>
        <v>ALSTOM (ex. BT) CZL</v>
      </c>
    </row>
    <row r="2019" spans="1:20" x14ac:dyDescent="0.3">
      <c r="A2019" s="4" t="s">
        <v>7053</v>
      </c>
      <c r="B2019" s="76">
        <v>45182</v>
      </c>
      <c r="C2019" s="76">
        <v>45182</v>
      </c>
      <c r="D2019" s="76">
        <v>45243</v>
      </c>
      <c r="E2019" s="4" t="s">
        <v>951</v>
      </c>
      <c r="F2019" s="4" t="s">
        <v>952</v>
      </c>
      <c r="G2019" s="4" t="s">
        <v>942</v>
      </c>
      <c r="H2019" s="4" t="s">
        <v>951</v>
      </c>
      <c r="I2019" s="4" t="s">
        <v>1616</v>
      </c>
      <c r="J2019" s="4" t="s">
        <v>1617</v>
      </c>
      <c r="K2019" s="4" t="s">
        <v>955</v>
      </c>
      <c r="L2019" s="4">
        <v>1</v>
      </c>
      <c r="M2019" s="4" t="s">
        <v>77</v>
      </c>
      <c r="N2019" s="4">
        <v>49.04</v>
      </c>
      <c r="O2019" s="4">
        <v>33.01</v>
      </c>
      <c r="P2019" s="4" t="s">
        <v>78</v>
      </c>
      <c r="Q2019" s="77">
        <v>45281.627083333333</v>
      </c>
      <c r="R2019" s="4">
        <v>49.04</v>
      </c>
      <c r="S2019" s="4">
        <v>33.01</v>
      </c>
      <c r="T2019" s="4" t="str">
        <f>VLOOKUP(E2019,zamiana!A:B,2,0)</f>
        <v>ALSTOM (ex. BT) CZL</v>
      </c>
    </row>
    <row r="2020" spans="1:20" x14ac:dyDescent="0.3">
      <c r="A2020" s="4" t="s">
        <v>7053</v>
      </c>
      <c r="B2020" s="76">
        <v>45182</v>
      </c>
      <c r="C2020" s="76">
        <v>45182</v>
      </c>
      <c r="D2020" s="76">
        <v>45243</v>
      </c>
      <c r="E2020" s="4" t="s">
        <v>951</v>
      </c>
      <c r="F2020" s="4" t="s">
        <v>952</v>
      </c>
      <c r="G2020" s="4" t="s">
        <v>942</v>
      </c>
      <c r="H2020" s="4" t="s">
        <v>951</v>
      </c>
      <c r="I2020" s="4" t="s">
        <v>1616</v>
      </c>
      <c r="J2020" s="4" t="s">
        <v>1617</v>
      </c>
      <c r="K2020" s="4" t="s">
        <v>955</v>
      </c>
      <c r="L2020" s="4">
        <v>1</v>
      </c>
      <c r="M2020" s="4" t="s">
        <v>77</v>
      </c>
      <c r="N2020" s="4">
        <v>49.04</v>
      </c>
      <c r="O2020" s="4">
        <v>33.01</v>
      </c>
      <c r="P2020" s="4" t="s">
        <v>78</v>
      </c>
      <c r="Q2020" s="77">
        <v>45281.627083333333</v>
      </c>
      <c r="R2020" s="4">
        <v>49.04</v>
      </c>
      <c r="S2020" s="4">
        <v>33.01</v>
      </c>
      <c r="T2020" s="4" t="str">
        <f>VLOOKUP(E2020,zamiana!A:B,2,0)</f>
        <v>ALSTOM (ex. BT) CZL</v>
      </c>
    </row>
    <row r="2021" spans="1:20" x14ac:dyDescent="0.3">
      <c r="A2021" s="4" t="s">
        <v>7053</v>
      </c>
      <c r="B2021" s="76">
        <v>45182</v>
      </c>
      <c r="C2021" s="76">
        <v>45182</v>
      </c>
      <c r="D2021" s="76">
        <v>45243</v>
      </c>
      <c r="E2021" s="4" t="s">
        <v>951</v>
      </c>
      <c r="F2021" s="4" t="s">
        <v>952</v>
      </c>
      <c r="G2021" s="4" t="s">
        <v>942</v>
      </c>
      <c r="H2021" s="4" t="s">
        <v>951</v>
      </c>
      <c r="I2021" s="4" t="s">
        <v>1616</v>
      </c>
      <c r="J2021" s="4" t="s">
        <v>1617</v>
      </c>
      <c r="K2021" s="4" t="s">
        <v>955</v>
      </c>
      <c r="L2021" s="4">
        <v>1</v>
      </c>
      <c r="M2021" s="4" t="s">
        <v>77</v>
      </c>
      <c r="N2021" s="4">
        <v>49.04</v>
      </c>
      <c r="O2021" s="4">
        <v>33.01</v>
      </c>
      <c r="P2021" s="4" t="s">
        <v>78</v>
      </c>
      <c r="Q2021" s="77">
        <v>45281.627083333333</v>
      </c>
      <c r="R2021" s="4">
        <v>49.04</v>
      </c>
      <c r="S2021" s="4">
        <v>33.01</v>
      </c>
      <c r="T2021" s="4" t="str">
        <f>VLOOKUP(E2021,zamiana!A:B,2,0)</f>
        <v>ALSTOM (ex. BT) CZL</v>
      </c>
    </row>
    <row r="2022" spans="1:20" x14ac:dyDescent="0.3">
      <c r="A2022" s="4" t="s">
        <v>7053</v>
      </c>
      <c r="B2022" s="76">
        <v>45182</v>
      </c>
      <c r="C2022" s="76">
        <v>45182</v>
      </c>
      <c r="D2022" s="76">
        <v>45243</v>
      </c>
      <c r="E2022" s="4" t="s">
        <v>951</v>
      </c>
      <c r="F2022" s="4" t="s">
        <v>952</v>
      </c>
      <c r="G2022" s="4" t="s">
        <v>942</v>
      </c>
      <c r="H2022" s="4" t="s">
        <v>951</v>
      </c>
      <c r="I2022" s="4" t="s">
        <v>1616</v>
      </c>
      <c r="J2022" s="4" t="s">
        <v>1617</v>
      </c>
      <c r="K2022" s="4" t="s">
        <v>955</v>
      </c>
      <c r="L2022" s="4">
        <v>1</v>
      </c>
      <c r="M2022" s="4" t="s">
        <v>77</v>
      </c>
      <c r="N2022" s="4">
        <v>49.04</v>
      </c>
      <c r="O2022" s="4">
        <v>33.01</v>
      </c>
      <c r="P2022" s="4" t="s">
        <v>78</v>
      </c>
      <c r="Q2022" s="77">
        <v>45281.627083333333</v>
      </c>
      <c r="R2022" s="4">
        <v>49.04</v>
      </c>
      <c r="S2022" s="4">
        <v>33.01</v>
      </c>
      <c r="T2022" s="4" t="str">
        <f>VLOOKUP(E2022,zamiana!A:B,2,0)</f>
        <v>ALSTOM (ex. BT) CZL</v>
      </c>
    </row>
    <row r="2023" spans="1:20" x14ac:dyDescent="0.3">
      <c r="A2023" s="4" t="s">
        <v>7053</v>
      </c>
      <c r="B2023" s="76">
        <v>45182</v>
      </c>
      <c r="C2023" s="76">
        <v>45182</v>
      </c>
      <c r="D2023" s="76">
        <v>45243</v>
      </c>
      <c r="E2023" s="4" t="s">
        <v>951</v>
      </c>
      <c r="F2023" s="4" t="s">
        <v>952</v>
      </c>
      <c r="G2023" s="4" t="s">
        <v>942</v>
      </c>
      <c r="H2023" s="4" t="s">
        <v>951</v>
      </c>
      <c r="I2023" s="4" t="s">
        <v>1616</v>
      </c>
      <c r="J2023" s="4" t="s">
        <v>1617</v>
      </c>
      <c r="K2023" s="4" t="s">
        <v>955</v>
      </c>
      <c r="L2023" s="4">
        <v>1</v>
      </c>
      <c r="M2023" s="4" t="s">
        <v>77</v>
      </c>
      <c r="N2023" s="4">
        <v>49.04</v>
      </c>
      <c r="O2023" s="4">
        <v>33.01</v>
      </c>
      <c r="P2023" s="4" t="s">
        <v>78</v>
      </c>
      <c r="Q2023" s="77">
        <v>45281.627083333333</v>
      </c>
      <c r="R2023" s="4">
        <v>49.04</v>
      </c>
      <c r="S2023" s="4">
        <v>33.01</v>
      </c>
      <c r="T2023" s="4" t="str">
        <f>VLOOKUP(E2023,zamiana!A:B,2,0)</f>
        <v>ALSTOM (ex. BT) CZL</v>
      </c>
    </row>
    <row r="2024" spans="1:20" x14ac:dyDescent="0.3">
      <c r="A2024" s="4" t="s">
        <v>7053</v>
      </c>
      <c r="B2024" s="76">
        <v>45182</v>
      </c>
      <c r="C2024" s="76">
        <v>45182</v>
      </c>
      <c r="D2024" s="76">
        <v>45243</v>
      </c>
      <c r="E2024" s="4" t="s">
        <v>951</v>
      </c>
      <c r="F2024" s="4" t="s">
        <v>952</v>
      </c>
      <c r="G2024" s="4" t="s">
        <v>942</v>
      </c>
      <c r="H2024" s="4" t="s">
        <v>951</v>
      </c>
      <c r="I2024" s="4" t="s">
        <v>1616</v>
      </c>
      <c r="J2024" s="4" t="s">
        <v>1617</v>
      </c>
      <c r="K2024" s="4" t="s">
        <v>955</v>
      </c>
      <c r="L2024" s="4">
        <v>1</v>
      </c>
      <c r="M2024" s="4" t="s">
        <v>77</v>
      </c>
      <c r="N2024" s="4">
        <v>49.04</v>
      </c>
      <c r="O2024" s="4">
        <v>33.01</v>
      </c>
      <c r="P2024" s="4" t="s">
        <v>78</v>
      </c>
      <c r="Q2024" s="77">
        <v>45281.627083333333</v>
      </c>
      <c r="R2024" s="4">
        <v>49.04</v>
      </c>
      <c r="S2024" s="4">
        <v>33.01</v>
      </c>
      <c r="T2024" s="4" t="str">
        <f>VLOOKUP(E2024,zamiana!A:B,2,0)</f>
        <v>ALSTOM (ex. BT) CZL</v>
      </c>
    </row>
    <row r="2025" spans="1:20" x14ac:dyDescent="0.3">
      <c r="A2025" s="4" t="s">
        <v>7053</v>
      </c>
      <c r="B2025" s="76">
        <v>45182</v>
      </c>
      <c r="C2025" s="76">
        <v>45182</v>
      </c>
      <c r="D2025" s="76">
        <v>45243</v>
      </c>
      <c r="E2025" s="4" t="s">
        <v>951</v>
      </c>
      <c r="F2025" s="4" t="s">
        <v>952</v>
      </c>
      <c r="G2025" s="4" t="s">
        <v>942</v>
      </c>
      <c r="H2025" s="4" t="s">
        <v>951</v>
      </c>
      <c r="I2025" s="4" t="s">
        <v>1616</v>
      </c>
      <c r="J2025" s="4" t="s">
        <v>1617</v>
      </c>
      <c r="K2025" s="4" t="s">
        <v>955</v>
      </c>
      <c r="L2025" s="4">
        <v>1</v>
      </c>
      <c r="M2025" s="4" t="s">
        <v>77</v>
      </c>
      <c r="N2025" s="4">
        <v>49.04</v>
      </c>
      <c r="O2025" s="4">
        <v>33.01</v>
      </c>
      <c r="P2025" s="4" t="s">
        <v>78</v>
      </c>
      <c r="Q2025" s="77">
        <v>45281.627083333333</v>
      </c>
      <c r="R2025" s="4">
        <v>49.04</v>
      </c>
      <c r="S2025" s="4">
        <v>33.01</v>
      </c>
      <c r="T2025" s="4" t="str">
        <f>VLOOKUP(E2025,zamiana!A:B,2,0)</f>
        <v>ALSTOM (ex. BT) CZL</v>
      </c>
    </row>
    <row r="2026" spans="1:20" x14ac:dyDescent="0.3">
      <c r="A2026" s="4" t="s">
        <v>7053</v>
      </c>
      <c r="B2026" s="76">
        <v>45182</v>
      </c>
      <c r="C2026" s="76">
        <v>45182</v>
      </c>
      <c r="D2026" s="76">
        <v>45243</v>
      </c>
      <c r="E2026" s="4" t="s">
        <v>951</v>
      </c>
      <c r="F2026" s="4" t="s">
        <v>952</v>
      </c>
      <c r="G2026" s="4" t="s">
        <v>942</v>
      </c>
      <c r="H2026" s="4" t="s">
        <v>951</v>
      </c>
      <c r="I2026" s="4" t="s">
        <v>1616</v>
      </c>
      <c r="J2026" s="4" t="s">
        <v>1617</v>
      </c>
      <c r="K2026" s="4" t="s">
        <v>955</v>
      </c>
      <c r="L2026" s="4">
        <v>1</v>
      </c>
      <c r="M2026" s="4" t="s">
        <v>77</v>
      </c>
      <c r="N2026" s="4">
        <v>49.04</v>
      </c>
      <c r="O2026" s="4">
        <v>33.01</v>
      </c>
      <c r="P2026" s="4" t="s">
        <v>78</v>
      </c>
      <c r="Q2026" s="77">
        <v>45281.627083333333</v>
      </c>
      <c r="R2026" s="4">
        <v>49.04</v>
      </c>
      <c r="S2026" s="4">
        <v>33.01</v>
      </c>
      <c r="T2026" s="4" t="str">
        <f>VLOOKUP(E2026,zamiana!A:B,2,0)</f>
        <v>ALSTOM (ex. BT) CZL</v>
      </c>
    </row>
    <row r="2027" spans="1:20" x14ac:dyDescent="0.3">
      <c r="A2027" s="4" t="s">
        <v>7053</v>
      </c>
      <c r="B2027" s="76">
        <v>45182</v>
      </c>
      <c r="C2027" s="76">
        <v>45182</v>
      </c>
      <c r="D2027" s="76">
        <v>45243</v>
      </c>
      <c r="E2027" s="4" t="s">
        <v>951</v>
      </c>
      <c r="F2027" s="4" t="s">
        <v>952</v>
      </c>
      <c r="G2027" s="4" t="s">
        <v>942</v>
      </c>
      <c r="H2027" s="4" t="s">
        <v>951</v>
      </c>
      <c r="I2027" s="4" t="s">
        <v>1616</v>
      </c>
      <c r="J2027" s="4" t="s">
        <v>1617</v>
      </c>
      <c r="K2027" s="4" t="s">
        <v>955</v>
      </c>
      <c r="L2027" s="4">
        <v>2</v>
      </c>
      <c r="M2027" s="4" t="s">
        <v>77</v>
      </c>
      <c r="N2027" s="4">
        <v>49.04</v>
      </c>
      <c r="O2027" s="4">
        <v>33.01</v>
      </c>
      <c r="P2027" s="4" t="s">
        <v>78</v>
      </c>
      <c r="Q2027" s="77">
        <v>45281.627083333333</v>
      </c>
      <c r="R2027" s="4">
        <v>98.08</v>
      </c>
      <c r="S2027" s="4">
        <v>66.02</v>
      </c>
      <c r="T2027" s="4" t="str">
        <f>VLOOKUP(E2027,zamiana!A:B,2,0)</f>
        <v>ALSTOM (ex. BT) CZL</v>
      </c>
    </row>
    <row r="2028" spans="1:20" x14ac:dyDescent="0.3">
      <c r="A2028" s="4" t="s">
        <v>7053</v>
      </c>
      <c r="B2028" s="76">
        <v>45182</v>
      </c>
      <c r="C2028" s="76">
        <v>45182</v>
      </c>
      <c r="D2028" s="76">
        <v>45243</v>
      </c>
      <c r="E2028" s="4" t="s">
        <v>951</v>
      </c>
      <c r="F2028" s="4" t="s">
        <v>952</v>
      </c>
      <c r="G2028" s="4" t="s">
        <v>942</v>
      </c>
      <c r="H2028" s="4" t="s">
        <v>951</v>
      </c>
      <c r="I2028" s="4" t="s">
        <v>1616</v>
      </c>
      <c r="J2028" s="4" t="s">
        <v>1617</v>
      </c>
      <c r="K2028" s="4" t="s">
        <v>955</v>
      </c>
      <c r="L2028" s="4">
        <v>2</v>
      </c>
      <c r="M2028" s="4" t="s">
        <v>77</v>
      </c>
      <c r="N2028" s="4">
        <v>49.04</v>
      </c>
      <c r="O2028" s="4">
        <v>33.01</v>
      </c>
      <c r="P2028" s="4" t="s">
        <v>78</v>
      </c>
      <c r="Q2028" s="77">
        <v>45281.627083333333</v>
      </c>
      <c r="R2028" s="4">
        <v>98.08</v>
      </c>
      <c r="S2028" s="4">
        <v>66.02</v>
      </c>
      <c r="T2028" s="4" t="str">
        <f>VLOOKUP(E2028,zamiana!A:B,2,0)</f>
        <v>ALSTOM (ex. BT) CZL</v>
      </c>
    </row>
    <row r="2029" spans="1:20" x14ac:dyDescent="0.3">
      <c r="A2029" s="4" t="s">
        <v>7053</v>
      </c>
      <c r="B2029" s="76">
        <v>45182</v>
      </c>
      <c r="C2029" s="76">
        <v>45182</v>
      </c>
      <c r="D2029" s="76">
        <v>45243</v>
      </c>
      <c r="E2029" s="4" t="s">
        <v>951</v>
      </c>
      <c r="F2029" s="4" t="s">
        <v>952</v>
      </c>
      <c r="G2029" s="4" t="s">
        <v>942</v>
      </c>
      <c r="H2029" s="4" t="s">
        <v>951</v>
      </c>
      <c r="I2029" s="4" t="s">
        <v>1616</v>
      </c>
      <c r="J2029" s="4" t="s">
        <v>1617</v>
      </c>
      <c r="K2029" s="4" t="s">
        <v>955</v>
      </c>
      <c r="L2029" s="4">
        <v>1</v>
      </c>
      <c r="M2029" s="4" t="s">
        <v>77</v>
      </c>
      <c r="N2029" s="4">
        <v>49.04</v>
      </c>
      <c r="O2029" s="4">
        <v>33.01</v>
      </c>
      <c r="P2029" s="4" t="s">
        <v>78</v>
      </c>
      <c r="Q2029" s="77">
        <v>45281.627083333333</v>
      </c>
      <c r="R2029" s="4">
        <v>49.04</v>
      </c>
      <c r="S2029" s="4">
        <v>33.01</v>
      </c>
      <c r="T2029" s="4" t="str">
        <f>VLOOKUP(E2029,zamiana!A:B,2,0)</f>
        <v>ALSTOM (ex. BT) CZL</v>
      </c>
    </row>
    <row r="2030" spans="1:20" x14ac:dyDescent="0.3">
      <c r="A2030" s="4" t="s">
        <v>7053</v>
      </c>
      <c r="B2030" s="76">
        <v>45182</v>
      </c>
      <c r="C2030" s="76">
        <v>45182</v>
      </c>
      <c r="D2030" s="76">
        <v>45243</v>
      </c>
      <c r="E2030" s="4" t="s">
        <v>951</v>
      </c>
      <c r="F2030" s="4" t="s">
        <v>952</v>
      </c>
      <c r="G2030" s="4" t="s">
        <v>942</v>
      </c>
      <c r="H2030" s="4" t="s">
        <v>951</v>
      </c>
      <c r="I2030" s="4" t="s">
        <v>1630</v>
      </c>
      <c r="J2030" s="4" t="s">
        <v>1631</v>
      </c>
      <c r="K2030" s="4" t="s">
        <v>955</v>
      </c>
      <c r="L2030" s="4">
        <v>2</v>
      </c>
      <c r="M2030" s="4" t="s">
        <v>77</v>
      </c>
      <c r="N2030" s="4">
        <v>67.209999999999994</v>
      </c>
      <c r="O2030" s="4">
        <v>31.41</v>
      </c>
      <c r="P2030" s="4" t="s">
        <v>78</v>
      </c>
      <c r="Q2030" s="77">
        <v>45281.657638888886</v>
      </c>
      <c r="R2030" s="4">
        <v>134.41999999999999</v>
      </c>
      <c r="S2030" s="4">
        <v>62.82</v>
      </c>
      <c r="T2030" s="4" t="str">
        <f>VLOOKUP(E2030,zamiana!A:B,2,0)</f>
        <v>ALSTOM (ex. BT) CZL</v>
      </c>
    </row>
    <row r="2031" spans="1:20" x14ac:dyDescent="0.3">
      <c r="A2031" s="4" t="s">
        <v>7053</v>
      </c>
      <c r="B2031" s="76">
        <v>45182</v>
      </c>
      <c r="C2031" s="76">
        <v>45182</v>
      </c>
      <c r="D2031" s="76">
        <v>45243</v>
      </c>
      <c r="E2031" s="4" t="s">
        <v>951</v>
      </c>
      <c r="F2031" s="4" t="s">
        <v>952</v>
      </c>
      <c r="G2031" s="4" t="s">
        <v>942</v>
      </c>
      <c r="H2031" s="4" t="s">
        <v>951</v>
      </c>
      <c r="I2031" s="4" t="s">
        <v>1669</v>
      </c>
      <c r="J2031" s="4" t="s">
        <v>1670</v>
      </c>
      <c r="K2031" s="4" t="s">
        <v>955</v>
      </c>
      <c r="L2031" s="4">
        <v>2</v>
      </c>
      <c r="M2031" s="4" t="s">
        <v>77</v>
      </c>
      <c r="N2031" s="4">
        <v>56.06</v>
      </c>
      <c r="O2031" s="4">
        <v>38.26</v>
      </c>
      <c r="P2031" s="4" t="s">
        <v>78</v>
      </c>
      <c r="Q2031" s="77">
        <v>45281.657638888886</v>
      </c>
      <c r="R2031" s="4">
        <v>112.12</v>
      </c>
      <c r="S2031" s="4">
        <v>76.52</v>
      </c>
      <c r="T2031" s="4" t="str">
        <f>VLOOKUP(E2031,zamiana!A:B,2,0)</f>
        <v>ALSTOM (ex. BT) CZL</v>
      </c>
    </row>
    <row r="2032" spans="1:20" x14ac:dyDescent="0.3">
      <c r="A2032" s="4" t="s">
        <v>7053</v>
      </c>
      <c r="B2032" s="76">
        <v>45182</v>
      </c>
      <c r="C2032" s="76">
        <v>45182</v>
      </c>
      <c r="D2032" s="76">
        <v>45243</v>
      </c>
      <c r="E2032" s="4" t="s">
        <v>951</v>
      </c>
      <c r="F2032" s="4" t="s">
        <v>952</v>
      </c>
      <c r="G2032" s="4" t="s">
        <v>942</v>
      </c>
      <c r="H2032" s="4" t="s">
        <v>951</v>
      </c>
      <c r="I2032" s="4" t="s">
        <v>1669</v>
      </c>
      <c r="J2032" s="4" t="s">
        <v>1670</v>
      </c>
      <c r="K2032" s="4" t="s">
        <v>955</v>
      </c>
      <c r="L2032" s="4">
        <v>4</v>
      </c>
      <c r="M2032" s="4" t="s">
        <v>77</v>
      </c>
      <c r="N2032" s="4">
        <v>56.06</v>
      </c>
      <c r="O2032" s="4">
        <v>38.26</v>
      </c>
      <c r="P2032" s="4" t="s">
        <v>78</v>
      </c>
      <c r="Q2032" s="77">
        <v>45281.657638888886</v>
      </c>
      <c r="R2032" s="4">
        <v>224.24</v>
      </c>
      <c r="S2032" s="4">
        <v>153.04</v>
      </c>
      <c r="T2032" s="4" t="str">
        <f>VLOOKUP(E2032,zamiana!A:B,2,0)</f>
        <v>ALSTOM (ex. BT) CZL</v>
      </c>
    </row>
    <row r="2033" spans="1:20" x14ac:dyDescent="0.3">
      <c r="A2033" s="4" t="s">
        <v>7053</v>
      </c>
      <c r="B2033" s="76">
        <v>45182</v>
      </c>
      <c r="C2033" s="76">
        <v>45182</v>
      </c>
      <c r="D2033" s="76">
        <v>45243</v>
      </c>
      <c r="E2033" s="4" t="s">
        <v>951</v>
      </c>
      <c r="F2033" s="4" t="s">
        <v>952</v>
      </c>
      <c r="G2033" s="4" t="s">
        <v>942</v>
      </c>
      <c r="H2033" s="4" t="s">
        <v>951</v>
      </c>
      <c r="I2033" s="4" t="s">
        <v>1669</v>
      </c>
      <c r="J2033" s="4" t="s">
        <v>1670</v>
      </c>
      <c r="K2033" s="4" t="s">
        <v>955</v>
      </c>
      <c r="L2033" s="4">
        <v>2</v>
      </c>
      <c r="M2033" s="4" t="s">
        <v>77</v>
      </c>
      <c r="N2033" s="4">
        <v>56.06</v>
      </c>
      <c r="O2033" s="4">
        <v>38.26</v>
      </c>
      <c r="P2033" s="4" t="s">
        <v>78</v>
      </c>
      <c r="Q2033" s="77">
        <v>45281.657638888886</v>
      </c>
      <c r="R2033" s="4">
        <v>112.12</v>
      </c>
      <c r="S2033" s="4">
        <v>76.52</v>
      </c>
      <c r="T2033" s="4" t="str">
        <f>VLOOKUP(E2033,zamiana!A:B,2,0)</f>
        <v>ALSTOM (ex. BT) CZL</v>
      </c>
    </row>
    <row r="2034" spans="1:20" x14ac:dyDescent="0.3">
      <c r="A2034" s="4" t="s">
        <v>7053</v>
      </c>
      <c r="B2034" s="76">
        <v>45182</v>
      </c>
      <c r="C2034" s="76">
        <v>45182</v>
      </c>
      <c r="D2034" s="76">
        <v>45243</v>
      </c>
      <c r="E2034" s="4" t="s">
        <v>951</v>
      </c>
      <c r="F2034" s="4" t="s">
        <v>952</v>
      </c>
      <c r="G2034" s="4" t="s">
        <v>942</v>
      </c>
      <c r="H2034" s="4" t="s">
        <v>951</v>
      </c>
      <c r="I2034" s="4" t="s">
        <v>1669</v>
      </c>
      <c r="J2034" s="4" t="s">
        <v>1670</v>
      </c>
      <c r="K2034" s="4" t="s">
        <v>955</v>
      </c>
      <c r="L2034" s="4">
        <v>2</v>
      </c>
      <c r="M2034" s="4" t="s">
        <v>77</v>
      </c>
      <c r="N2034" s="4">
        <v>56.06</v>
      </c>
      <c r="O2034" s="4">
        <v>38.26</v>
      </c>
      <c r="P2034" s="4" t="s">
        <v>78</v>
      </c>
      <c r="Q2034" s="77">
        <v>45281.657638888886</v>
      </c>
      <c r="R2034" s="4">
        <v>112.12</v>
      </c>
      <c r="S2034" s="4">
        <v>76.52</v>
      </c>
      <c r="T2034" s="4" t="str">
        <f>VLOOKUP(E2034,zamiana!A:B,2,0)</f>
        <v>ALSTOM (ex. BT) CZL</v>
      </c>
    </row>
    <row r="2035" spans="1:20" x14ac:dyDescent="0.3">
      <c r="A2035" s="4" t="s">
        <v>7053</v>
      </c>
      <c r="B2035" s="76">
        <v>45182</v>
      </c>
      <c r="C2035" s="76">
        <v>45182</v>
      </c>
      <c r="D2035" s="76">
        <v>45243</v>
      </c>
      <c r="E2035" s="4" t="s">
        <v>951</v>
      </c>
      <c r="F2035" s="4" t="s">
        <v>952</v>
      </c>
      <c r="G2035" s="4" t="s">
        <v>942</v>
      </c>
      <c r="H2035" s="4" t="s">
        <v>951</v>
      </c>
      <c r="I2035" s="4" t="s">
        <v>1669</v>
      </c>
      <c r="J2035" s="4" t="s">
        <v>1670</v>
      </c>
      <c r="K2035" s="4" t="s">
        <v>955</v>
      </c>
      <c r="L2035" s="4">
        <v>4</v>
      </c>
      <c r="M2035" s="4" t="s">
        <v>77</v>
      </c>
      <c r="N2035" s="4">
        <v>56.06</v>
      </c>
      <c r="O2035" s="4">
        <v>38.26</v>
      </c>
      <c r="P2035" s="4" t="s">
        <v>78</v>
      </c>
      <c r="Q2035" s="77">
        <v>45281.657638888886</v>
      </c>
      <c r="R2035" s="4">
        <v>224.24</v>
      </c>
      <c r="S2035" s="4">
        <v>153.04</v>
      </c>
      <c r="T2035" s="4" t="str">
        <f>VLOOKUP(E2035,zamiana!A:B,2,0)</f>
        <v>ALSTOM (ex. BT) CZL</v>
      </c>
    </row>
    <row r="2036" spans="1:20" x14ac:dyDescent="0.3">
      <c r="A2036" s="4" t="s">
        <v>7053</v>
      </c>
      <c r="B2036" s="76">
        <v>45182</v>
      </c>
      <c r="C2036" s="76">
        <v>45182</v>
      </c>
      <c r="D2036" s="76">
        <v>45243</v>
      </c>
      <c r="E2036" s="4" t="s">
        <v>951</v>
      </c>
      <c r="F2036" s="4" t="s">
        <v>952</v>
      </c>
      <c r="G2036" s="4" t="s">
        <v>942</v>
      </c>
      <c r="H2036" s="4" t="s">
        <v>951</v>
      </c>
      <c r="I2036" s="4" t="s">
        <v>1669</v>
      </c>
      <c r="J2036" s="4" t="s">
        <v>1670</v>
      </c>
      <c r="K2036" s="4" t="s">
        <v>955</v>
      </c>
      <c r="L2036" s="4">
        <v>4</v>
      </c>
      <c r="M2036" s="4" t="s">
        <v>77</v>
      </c>
      <c r="N2036" s="4">
        <v>56.06</v>
      </c>
      <c r="O2036" s="4">
        <v>38.26</v>
      </c>
      <c r="P2036" s="4" t="s">
        <v>78</v>
      </c>
      <c r="Q2036" s="77">
        <v>45281.657638888886</v>
      </c>
      <c r="R2036" s="4">
        <v>224.24</v>
      </c>
      <c r="S2036" s="4">
        <v>153.04</v>
      </c>
      <c r="T2036" s="4" t="str">
        <f>VLOOKUP(E2036,zamiana!A:B,2,0)</f>
        <v>ALSTOM (ex. BT) CZL</v>
      </c>
    </row>
    <row r="2037" spans="1:20" x14ac:dyDescent="0.3">
      <c r="A2037" s="4" t="s">
        <v>7053</v>
      </c>
      <c r="B2037" s="76">
        <v>45182</v>
      </c>
      <c r="C2037" s="76">
        <v>45182</v>
      </c>
      <c r="D2037" s="76">
        <v>45243</v>
      </c>
      <c r="E2037" s="4" t="s">
        <v>951</v>
      </c>
      <c r="F2037" s="4" t="s">
        <v>952</v>
      </c>
      <c r="G2037" s="4" t="s">
        <v>942</v>
      </c>
      <c r="H2037" s="4" t="s">
        <v>951</v>
      </c>
      <c r="I2037" s="4" t="s">
        <v>1845</v>
      </c>
      <c r="J2037" s="4" t="s">
        <v>1846</v>
      </c>
      <c r="K2037" s="4" t="s">
        <v>955</v>
      </c>
      <c r="L2037" s="4">
        <v>12</v>
      </c>
      <c r="M2037" s="4" t="s">
        <v>77</v>
      </c>
      <c r="N2037" s="4">
        <v>160.74</v>
      </c>
      <c r="O2037" s="4">
        <v>113</v>
      </c>
      <c r="P2037" s="4" t="s">
        <v>78</v>
      </c>
      <c r="Q2037" s="77">
        <v>45281.658333333333</v>
      </c>
      <c r="R2037" s="4">
        <v>1928.88</v>
      </c>
      <c r="S2037" s="4">
        <v>1356</v>
      </c>
      <c r="T2037" s="4" t="str">
        <f>VLOOKUP(E2037,zamiana!A:B,2,0)</f>
        <v>ALSTOM (ex. BT) CZL</v>
      </c>
    </row>
    <row r="2038" spans="1:20" x14ac:dyDescent="0.3">
      <c r="A2038" s="4" t="s">
        <v>7053</v>
      </c>
      <c r="B2038" s="76">
        <v>45182</v>
      </c>
      <c r="C2038" s="76">
        <v>45182</v>
      </c>
      <c r="D2038" s="76">
        <v>45243</v>
      </c>
      <c r="E2038" s="4" t="s">
        <v>951</v>
      </c>
      <c r="F2038" s="4" t="s">
        <v>952</v>
      </c>
      <c r="G2038" s="4" t="s">
        <v>942</v>
      </c>
      <c r="H2038" s="4" t="s">
        <v>951</v>
      </c>
      <c r="I2038" s="4" t="s">
        <v>1845</v>
      </c>
      <c r="J2038" s="4" t="s">
        <v>1846</v>
      </c>
      <c r="K2038" s="4" t="s">
        <v>955</v>
      </c>
      <c r="L2038" s="4">
        <v>2</v>
      </c>
      <c r="M2038" s="4" t="s">
        <v>77</v>
      </c>
      <c r="N2038" s="4">
        <v>160.74</v>
      </c>
      <c r="O2038" s="4">
        <v>113</v>
      </c>
      <c r="P2038" s="4" t="s">
        <v>78</v>
      </c>
      <c r="Q2038" s="77">
        <v>45281.658333333333</v>
      </c>
      <c r="R2038" s="4">
        <v>321.48</v>
      </c>
      <c r="S2038" s="4">
        <v>226</v>
      </c>
      <c r="T2038" s="4" t="str">
        <f>VLOOKUP(E2038,zamiana!A:B,2,0)</f>
        <v>ALSTOM (ex. BT) CZL</v>
      </c>
    </row>
    <row r="2039" spans="1:20" x14ac:dyDescent="0.3">
      <c r="A2039" s="4" t="s">
        <v>7053</v>
      </c>
      <c r="B2039" s="76">
        <v>45182</v>
      </c>
      <c r="C2039" s="76">
        <v>45182</v>
      </c>
      <c r="D2039" s="76">
        <v>45243</v>
      </c>
      <c r="E2039" s="4" t="s">
        <v>951</v>
      </c>
      <c r="F2039" s="4" t="s">
        <v>952</v>
      </c>
      <c r="G2039" s="4" t="s">
        <v>942</v>
      </c>
      <c r="H2039" s="4" t="s">
        <v>951</v>
      </c>
      <c r="I2039" s="4" t="s">
        <v>1845</v>
      </c>
      <c r="J2039" s="4" t="s">
        <v>1846</v>
      </c>
      <c r="K2039" s="4" t="s">
        <v>955</v>
      </c>
      <c r="L2039" s="4">
        <v>1</v>
      </c>
      <c r="M2039" s="4" t="s">
        <v>77</v>
      </c>
      <c r="N2039" s="4">
        <v>160.74</v>
      </c>
      <c r="O2039" s="4">
        <v>113</v>
      </c>
      <c r="P2039" s="4" t="s">
        <v>78</v>
      </c>
      <c r="Q2039" s="77">
        <v>45281.658333333333</v>
      </c>
      <c r="R2039" s="4">
        <v>160.74</v>
      </c>
      <c r="S2039" s="4">
        <v>113</v>
      </c>
      <c r="T2039" s="4" t="str">
        <f>VLOOKUP(E2039,zamiana!A:B,2,0)</f>
        <v>ALSTOM (ex. BT) CZL</v>
      </c>
    </row>
    <row r="2040" spans="1:20" x14ac:dyDescent="0.3">
      <c r="A2040" s="4" t="s">
        <v>7053</v>
      </c>
      <c r="B2040" s="76">
        <v>45182</v>
      </c>
      <c r="C2040" s="76">
        <v>45182</v>
      </c>
      <c r="D2040" s="76">
        <v>45243</v>
      </c>
      <c r="E2040" s="4" t="s">
        <v>951</v>
      </c>
      <c r="F2040" s="4" t="s">
        <v>952</v>
      </c>
      <c r="G2040" s="4" t="s">
        <v>942</v>
      </c>
      <c r="H2040" s="4" t="s">
        <v>951</v>
      </c>
      <c r="I2040" s="4" t="s">
        <v>1845</v>
      </c>
      <c r="J2040" s="4" t="s">
        <v>1846</v>
      </c>
      <c r="K2040" s="4" t="s">
        <v>955</v>
      </c>
      <c r="L2040" s="4">
        <v>1</v>
      </c>
      <c r="M2040" s="4" t="s">
        <v>77</v>
      </c>
      <c r="N2040" s="4">
        <v>160.74</v>
      </c>
      <c r="O2040" s="4">
        <v>113</v>
      </c>
      <c r="P2040" s="4" t="s">
        <v>78</v>
      </c>
      <c r="Q2040" s="77">
        <v>45281.658333333333</v>
      </c>
      <c r="R2040" s="4">
        <v>160.74</v>
      </c>
      <c r="S2040" s="4">
        <v>113</v>
      </c>
      <c r="T2040" s="4" t="str">
        <f>VLOOKUP(E2040,zamiana!A:B,2,0)</f>
        <v>ALSTOM (ex. BT) CZL</v>
      </c>
    </row>
    <row r="2041" spans="1:20" x14ac:dyDescent="0.3">
      <c r="A2041" s="4" t="s">
        <v>7053</v>
      </c>
      <c r="B2041" s="76">
        <v>45182</v>
      </c>
      <c r="C2041" s="76">
        <v>45182</v>
      </c>
      <c r="D2041" s="76">
        <v>45243</v>
      </c>
      <c r="E2041" s="4" t="s">
        <v>951</v>
      </c>
      <c r="F2041" s="4" t="s">
        <v>952</v>
      </c>
      <c r="G2041" s="4" t="s">
        <v>942</v>
      </c>
      <c r="H2041" s="4" t="s">
        <v>951</v>
      </c>
      <c r="I2041" s="4" t="s">
        <v>1845</v>
      </c>
      <c r="J2041" s="4" t="s">
        <v>1846</v>
      </c>
      <c r="K2041" s="4" t="s">
        <v>955</v>
      </c>
      <c r="L2041" s="4">
        <v>2</v>
      </c>
      <c r="M2041" s="4" t="s">
        <v>77</v>
      </c>
      <c r="N2041" s="4">
        <v>160.74</v>
      </c>
      <c r="O2041" s="4">
        <v>113</v>
      </c>
      <c r="P2041" s="4" t="s">
        <v>78</v>
      </c>
      <c r="Q2041" s="77">
        <v>45281.658333333333</v>
      </c>
      <c r="R2041" s="4">
        <v>321.48</v>
      </c>
      <c r="S2041" s="4">
        <v>226</v>
      </c>
      <c r="T2041" s="4" t="str">
        <f>VLOOKUP(E2041,zamiana!A:B,2,0)</f>
        <v>ALSTOM (ex. BT) CZL</v>
      </c>
    </row>
    <row r="2042" spans="1:20" x14ac:dyDescent="0.3">
      <c r="A2042" s="4" t="s">
        <v>7053</v>
      </c>
      <c r="B2042" s="76">
        <v>45182</v>
      </c>
      <c r="C2042" s="76">
        <v>45182</v>
      </c>
      <c r="D2042" s="76">
        <v>45243</v>
      </c>
      <c r="E2042" s="4" t="s">
        <v>951</v>
      </c>
      <c r="F2042" s="4" t="s">
        <v>952</v>
      </c>
      <c r="G2042" s="4" t="s">
        <v>942</v>
      </c>
      <c r="H2042" s="4" t="s">
        <v>951</v>
      </c>
      <c r="I2042" s="4" t="s">
        <v>1845</v>
      </c>
      <c r="J2042" s="4" t="s">
        <v>1846</v>
      </c>
      <c r="K2042" s="4" t="s">
        <v>955</v>
      </c>
      <c r="L2042" s="4">
        <v>1</v>
      </c>
      <c r="M2042" s="4" t="s">
        <v>77</v>
      </c>
      <c r="N2042" s="4">
        <v>160.74</v>
      </c>
      <c r="O2042" s="4">
        <v>113</v>
      </c>
      <c r="P2042" s="4" t="s">
        <v>78</v>
      </c>
      <c r="Q2042" s="77">
        <v>45281.658333333333</v>
      </c>
      <c r="R2042" s="4">
        <v>160.74</v>
      </c>
      <c r="S2042" s="4">
        <v>113</v>
      </c>
      <c r="T2042" s="4" t="str">
        <f>VLOOKUP(E2042,zamiana!A:B,2,0)</f>
        <v>ALSTOM (ex. BT) CZL</v>
      </c>
    </row>
    <row r="2043" spans="1:20" x14ac:dyDescent="0.3">
      <c r="A2043" s="4" t="s">
        <v>7053</v>
      </c>
      <c r="B2043" s="76">
        <v>45182</v>
      </c>
      <c r="C2043" s="76">
        <v>45182</v>
      </c>
      <c r="D2043" s="76">
        <v>45243</v>
      </c>
      <c r="E2043" s="4" t="s">
        <v>951</v>
      </c>
      <c r="F2043" s="4" t="s">
        <v>952</v>
      </c>
      <c r="G2043" s="4" t="s">
        <v>942</v>
      </c>
      <c r="H2043" s="4" t="s">
        <v>951</v>
      </c>
      <c r="I2043" s="4" t="s">
        <v>1845</v>
      </c>
      <c r="J2043" s="4" t="s">
        <v>1846</v>
      </c>
      <c r="K2043" s="4" t="s">
        <v>955</v>
      </c>
      <c r="L2043" s="4">
        <v>1</v>
      </c>
      <c r="M2043" s="4" t="s">
        <v>77</v>
      </c>
      <c r="N2043" s="4">
        <v>160.74</v>
      </c>
      <c r="O2043" s="4">
        <v>113</v>
      </c>
      <c r="P2043" s="4" t="s">
        <v>78</v>
      </c>
      <c r="Q2043" s="77">
        <v>45281.658333333333</v>
      </c>
      <c r="R2043" s="4">
        <v>160.74</v>
      </c>
      <c r="S2043" s="4">
        <v>113</v>
      </c>
      <c r="T2043" s="4" t="str">
        <f>VLOOKUP(E2043,zamiana!A:B,2,0)</f>
        <v>ALSTOM (ex. BT) CZL</v>
      </c>
    </row>
    <row r="2044" spans="1:20" x14ac:dyDescent="0.3">
      <c r="A2044" s="4" t="s">
        <v>7053</v>
      </c>
      <c r="B2044" s="76">
        <v>45182</v>
      </c>
      <c r="C2044" s="76">
        <v>45182</v>
      </c>
      <c r="D2044" s="76">
        <v>45243</v>
      </c>
      <c r="E2044" s="4" t="s">
        <v>951</v>
      </c>
      <c r="F2044" s="4" t="s">
        <v>952</v>
      </c>
      <c r="G2044" s="4" t="s">
        <v>942</v>
      </c>
      <c r="H2044" s="4" t="s">
        <v>951</v>
      </c>
      <c r="I2044" s="4" t="s">
        <v>1845</v>
      </c>
      <c r="J2044" s="4" t="s">
        <v>1846</v>
      </c>
      <c r="K2044" s="4" t="s">
        <v>955</v>
      </c>
      <c r="L2044" s="4">
        <v>1</v>
      </c>
      <c r="M2044" s="4" t="s">
        <v>77</v>
      </c>
      <c r="N2044" s="4">
        <v>160.74</v>
      </c>
      <c r="O2044" s="4">
        <v>113</v>
      </c>
      <c r="P2044" s="4" t="s">
        <v>78</v>
      </c>
      <c r="Q2044" s="77">
        <v>45281.658333333333</v>
      </c>
      <c r="R2044" s="4">
        <v>160.74</v>
      </c>
      <c r="S2044" s="4">
        <v>113</v>
      </c>
      <c r="T2044" s="4" t="str">
        <f>VLOOKUP(E2044,zamiana!A:B,2,0)</f>
        <v>ALSTOM (ex. BT) CZL</v>
      </c>
    </row>
    <row r="2045" spans="1:20" x14ac:dyDescent="0.3">
      <c r="A2045" s="4" t="s">
        <v>7053</v>
      </c>
      <c r="B2045" s="76">
        <v>45182</v>
      </c>
      <c r="C2045" s="76">
        <v>45182</v>
      </c>
      <c r="D2045" s="76">
        <v>45243</v>
      </c>
      <c r="E2045" s="4" t="s">
        <v>951</v>
      </c>
      <c r="F2045" s="4" t="s">
        <v>952</v>
      </c>
      <c r="G2045" s="4" t="s">
        <v>942</v>
      </c>
      <c r="H2045" s="4" t="s">
        <v>951</v>
      </c>
      <c r="I2045" s="4" t="s">
        <v>1845</v>
      </c>
      <c r="J2045" s="4" t="s">
        <v>1846</v>
      </c>
      <c r="K2045" s="4" t="s">
        <v>955</v>
      </c>
      <c r="L2045" s="4">
        <v>2</v>
      </c>
      <c r="M2045" s="4" t="s">
        <v>77</v>
      </c>
      <c r="N2045" s="4">
        <v>160.74</v>
      </c>
      <c r="O2045" s="4">
        <v>113</v>
      </c>
      <c r="P2045" s="4" t="s">
        <v>78</v>
      </c>
      <c r="Q2045" s="77">
        <v>45281.658333333333</v>
      </c>
      <c r="R2045" s="4">
        <v>321.48</v>
      </c>
      <c r="S2045" s="4">
        <v>226</v>
      </c>
      <c r="T2045" s="4" t="str">
        <f>VLOOKUP(E2045,zamiana!A:B,2,0)</f>
        <v>ALSTOM (ex. BT) CZL</v>
      </c>
    </row>
    <row r="2046" spans="1:20" x14ac:dyDescent="0.3">
      <c r="A2046" s="4" t="s">
        <v>7053</v>
      </c>
      <c r="B2046" s="76">
        <v>45182</v>
      </c>
      <c r="C2046" s="76">
        <v>45182</v>
      </c>
      <c r="D2046" s="76">
        <v>45243</v>
      </c>
      <c r="E2046" s="4" t="s">
        <v>951</v>
      </c>
      <c r="F2046" s="4" t="s">
        <v>952</v>
      </c>
      <c r="G2046" s="4" t="s">
        <v>942</v>
      </c>
      <c r="H2046" s="4" t="s">
        <v>951</v>
      </c>
      <c r="I2046" s="4" t="s">
        <v>1753</v>
      </c>
      <c r="J2046" s="4" t="s">
        <v>1754</v>
      </c>
      <c r="K2046" s="4" t="s">
        <v>955</v>
      </c>
      <c r="L2046" s="4">
        <v>1</v>
      </c>
      <c r="M2046" s="4" t="s">
        <v>77</v>
      </c>
      <c r="N2046" s="4">
        <v>92.88</v>
      </c>
      <c r="O2046" s="4">
        <v>52.05</v>
      </c>
      <c r="P2046" s="4" t="s">
        <v>78</v>
      </c>
      <c r="Q2046" s="77">
        <v>45281.627083333333</v>
      </c>
      <c r="R2046" s="4">
        <v>92.88</v>
      </c>
      <c r="S2046" s="4">
        <v>52.05</v>
      </c>
      <c r="T2046" s="4" t="str">
        <f>VLOOKUP(E2046,zamiana!A:B,2,0)</f>
        <v>ALSTOM (ex. BT) CZL</v>
      </c>
    </row>
    <row r="2047" spans="1:20" x14ac:dyDescent="0.3">
      <c r="A2047" s="4" t="s">
        <v>7053</v>
      </c>
      <c r="B2047" s="76">
        <v>45182</v>
      </c>
      <c r="C2047" s="76">
        <v>45182</v>
      </c>
      <c r="D2047" s="76">
        <v>45243</v>
      </c>
      <c r="E2047" s="4" t="s">
        <v>951</v>
      </c>
      <c r="F2047" s="4" t="s">
        <v>952</v>
      </c>
      <c r="G2047" s="4" t="s">
        <v>942</v>
      </c>
      <c r="H2047" s="4" t="s">
        <v>951</v>
      </c>
      <c r="I2047" s="4" t="s">
        <v>1292</v>
      </c>
      <c r="J2047" s="4" t="s">
        <v>1293</v>
      </c>
      <c r="K2047" s="4" t="s">
        <v>955</v>
      </c>
      <c r="L2047" s="4">
        <v>1</v>
      </c>
      <c r="M2047" s="4" t="s">
        <v>77</v>
      </c>
      <c r="N2047" s="4">
        <v>31.15</v>
      </c>
      <c r="O2047" s="4">
        <v>14.47</v>
      </c>
      <c r="P2047" s="4" t="s">
        <v>78</v>
      </c>
      <c r="Q2047" s="77">
        <v>45281.627083333333</v>
      </c>
      <c r="R2047" s="4">
        <v>31.15</v>
      </c>
      <c r="S2047" s="4">
        <v>14.47</v>
      </c>
      <c r="T2047" s="4" t="str">
        <f>VLOOKUP(E2047,zamiana!A:B,2,0)</f>
        <v>ALSTOM (ex. BT) CZL</v>
      </c>
    </row>
    <row r="2048" spans="1:20" x14ac:dyDescent="0.3">
      <c r="A2048" s="4" t="s">
        <v>7053</v>
      </c>
      <c r="B2048" s="76">
        <v>45182</v>
      </c>
      <c r="C2048" s="76">
        <v>45182</v>
      </c>
      <c r="D2048" s="76">
        <v>45243</v>
      </c>
      <c r="E2048" s="4" t="s">
        <v>951</v>
      </c>
      <c r="F2048" s="4" t="s">
        <v>952</v>
      </c>
      <c r="G2048" s="4" t="s">
        <v>942</v>
      </c>
      <c r="H2048" s="4" t="s">
        <v>951</v>
      </c>
      <c r="I2048" s="4" t="s">
        <v>1757</v>
      </c>
      <c r="J2048" s="4" t="s">
        <v>1758</v>
      </c>
      <c r="K2048" s="4" t="s">
        <v>955</v>
      </c>
      <c r="L2048" s="4">
        <v>1</v>
      </c>
      <c r="M2048" s="4" t="s">
        <v>77</v>
      </c>
      <c r="N2048" s="4">
        <v>92.88</v>
      </c>
      <c r="O2048" s="4">
        <v>53.42</v>
      </c>
      <c r="P2048" s="4" t="s">
        <v>78</v>
      </c>
      <c r="Q2048" s="77">
        <v>45281.627083333333</v>
      </c>
      <c r="R2048" s="4">
        <v>92.88</v>
      </c>
      <c r="S2048" s="4">
        <v>53.42</v>
      </c>
      <c r="T2048" s="4" t="str">
        <f>VLOOKUP(E2048,zamiana!A:B,2,0)</f>
        <v>ALSTOM (ex. BT) CZL</v>
      </c>
    </row>
    <row r="2049" spans="1:20" x14ac:dyDescent="0.3">
      <c r="A2049" s="4" t="s">
        <v>7053</v>
      </c>
      <c r="B2049" s="76">
        <v>45182</v>
      </c>
      <c r="C2049" s="76">
        <v>45182</v>
      </c>
      <c r="D2049" s="76">
        <v>45243</v>
      </c>
      <c r="E2049" s="4" t="s">
        <v>951</v>
      </c>
      <c r="F2049" s="4" t="s">
        <v>952</v>
      </c>
      <c r="G2049" s="4" t="s">
        <v>942</v>
      </c>
      <c r="H2049" s="4" t="s">
        <v>951</v>
      </c>
      <c r="I2049" s="4" t="s">
        <v>1429</v>
      </c>
      <c r="J2049" s="4" t="s">
        <v>1430</v>
      </c>
      <c r="K2049" s="4" t="s">
        <v>955</v>
      </c>
      <c r="L2049" s="4">
        <v>4</v>
      </c>
      <c r="M2049" s="4" t="s">
        <v>77</v>
      </c>
      <c r="N2049" s="4">
        <v>23.32</v>
      </c>
      <c r="O2049" s="4">
        <v>17.940000000000001</v>
      </c>
      <c r="P2049" s="4" t="s">
        <v>78</v>
      </c>
      <c r="Q2049" s="77">
        <v>45281.627083333333</v>
      </c>
      <c r="R2049" s="4">
        <v>93.28</v>
      </c>
      <c r="S2049" s="4">
        <v>71.760000000000005</v>
      </c>
      <c r="T2049" s="4" t="str">
        <f>VLOOKUP(E2049,zamiana!A:B,2,0)</f>
        <v>ALSTOM (ex. BT) CZL</v>
      </c>
    </row>
    <row r="2050" spans="1:20" x14ac:dyDescent="0.3">
      <c r="A2050" s="4" t="s">
        <v>7053</v>
      </c>
      <c r="B2050" s="76">
        <v>45182</v>
      </c>
      <c r="C2050" s="76">
        <v>45182</v>
      </c>
      <c r="D2050" s="76">
        <v>45243</v>
      </c>
      <c r="E2050" s="4" t="s">
        <v>951</v>
      </c>
      <c r="F2050" s="4" t="s">
        <v>952</v>
      </c>
      <c r="G2050" s="4" t="s">
        <v>942</v>
      </c>
      <c r="H2050" s="4" t="s">
        <v>951</v>
      </c>
      <c r="I2050" s="4" t="s">
        <v>1429</v>
      </c>
      <c r="J2050" s="4" t="s">
        <v>1430</v>
      </c>
      <c r="K2050" s="4" t="s">
        <v>955</v>
      </c>
      <c r="L2050" s="4">
        <v>2</v>
      </c>
      <c r="M2050" s="4" t="s">
        <v>77</v>
      </c>
      <c r="N2050" s="4">
        <v>23.32</v>
      </c>
      <c r="O2050" s="4">
        <v>17.940000000000001</v>
      </c>
      <c r="P2050" s="4" t="s">
        <v>78</v>
      </c>
      <c r="Q2050" s="77">
        <v>45281.627083333333</v>
      </c>
      <c r="R2050" s="4">
        <v>46.64</v>
      </c>
      <c r="S2050" s="4">
        <v>35.880000000000003</v>
      </c>
      <c r="T2050" s="4" t="str">
        <f>VLOOKUP(E2050,zamiana!A:B,2,0)</f>
        <v>ALSTOM (ex. BT) CZL</v>
      </c>
    </row>
    <row r="2051" spans="1:20" x14ac:dyDescent="0.3">
      <c r="A2051" s="4" t="s">
        <v>7053</v>
      </c>
      <c r="B2051" s="76">
        <v>45182</v>
      </c>
      <c r="C2051" s="76">
        <v>45182</v>
      </c>
      <c r="D2051" s="76">
        <v>45243</v>
      </c>
      <c r="E2051" s="4" t="s">
        <v>951</v>
      </c>
      <c r="F2051" s="4" t="s">
        <v>952</v>
      </c>
      <c r="G2051" s="4" t="s">
        <v>942</v>
      </c>
      <c r="H2051" s="4" t="s">
        <v>951</v>
      </c>
      <c r="I2051" s="4" t="s">
        <v>1429</v>
      </c>
      <c r="J2051" s="4" t="s">
        <v>1430</v>
      </c>
      <c r="K2051" s="4" t="s">
        <v>955</v>
      </c>
      <c r="L2051" s="4">
        <v>1</v>
      </c>
      <c r="M2051" s="4" t="s">
        <v>77</v>
      </c>
      <c r="N2051" s="4">
        <v>23.32</v>
      </c>
      <c r="O2051" s="4">
        <v>17.940000000000001</v>
      </c>
      <c r="P2051" s="4" t="s">
        <v>78</v>
      </c>
      <c r="Q2051" s="77">
        <v>45281.627083333333</v>
      </c>
      <c r="R2051" s="4">
        <v>23.32</v>
      </c>
      <c r="S2051" s="4">
        <v>17.940000000000001</v>
      </c>
      <c r="T2051" s="4" t="str">
        <f>VLOOKUP(E2051,zamiana!A:B,2,0)</f>
        <v>ALSTOM (ex. BT) CZL</v>
      </c>
    </row>
    <row r="2052" spans="1:20" x14ac:dyDescent="0.3">
      <c r="A2052" s="4" t="s">
        <v>7053</v>
      </c>
      <c r="B2052" s="76">
        <v>45182</v>
      </c>
      <c r="C2052" s="76">
        <v>45182</v>
      </c>
      <c r="D2052" s="76">
        <v>45243</v>
      </c>
      <c r="E2052" s="4" t="s">
        <v>951</v>
      </c>
      <c r="F2052" s="4" t="s">
        <v>952</v>
      </c>
      <c r="G2052" s="4" t="s">
        <v>942</v>
      </c>
      <c r="H2052" s="4" t="s">
        <v>951</v>
      </c>
      <c r="I2052" s="4" t="s">
        <v>1429</v>
      </c>
      <c r="J2052" s="4" t="s">
        <v>1430</v>
      </c>
      <c r="K2052" s="4" t="s">
        <v>955</v>
      </c>
      <c r="L2052" s="4">
        <v>1</v>
      </c>
      <c r="M2052" s="4" t="s">
        <v>77</v>
      </c>
      <c r="N2052" s="4">
        <v>23.32</v>
      </c>
      <c r="O2052" s="4">
        <v>17.940000000000001</v>
      </c>
      <c r="P2052" s="4" t="s">
        <v>78</v>
      </c>
      <c r="Q2052" s="77">
        <v>45281.627083333333</v>
      </c>
      <c r="R2052" s="4">
        <v>23.32</v>
      </c>
      <c r="S2052" s="4">
        <v>17.940000000000001</v>
      </c>
      <c r="T2052" s="4" t="str">
        <f>VLOOKUP(E2052,zamiana!A:B,2,0)</f>
        <v>ALSTOM (ex. BT) CZL</v>
      </c>
    </row>
    <row r="2053" spans="1:20" x14ac:dyDescent="0.3">
      <c r="A2053" s="4" t="s">
        <v>7053</v>
      </c>
      <c r="B2053" s="76">
        <v>45182</v>
      </c>
      <c r="C2053" s="76">
        <v>45182</v>
      </c>
      <c r="D2053" s="76">
        <v>45243</v>
      </c>
      <c r="E2053" s="4" t="s">
        <v>951</v>
      </c>
      <c r="F2053" s="4" t="s">
        <v>952</v>
      </c>
      <c r="G2053" s="4" t="s">
        <v>942</v>
      </c>
      <c r="H2053" s="4" t="s">
        <v>951</v>
      </c>
      <c r="I2053" s="4" t="s">
        <v>1429</v>
      </c>
      <c r="J2053" s="4" t="s">
        <v>1430</v>
      </c>
      <c r="K2053" s="4" t="s">
        <v>955</v>
      </c>
      <c r="L2053" s="4">
        <v>4</v>
      </c>
      <c r="M2053" s="4" t="s">
        <v>77</v>
      </c>
      <c r="N2053" s="4">
        <v>23.32</v>
      </c>
      <c r="O2053" s="4">
        <v>17.940000000000001</v>
      </c>
      <c r="P2053" s="4" t="s">
        <v>78</v>
      </c>
      <c r="Q2053" s="77">
        <v>45281.627083333333</v>
      </c>
      <c r="R2053" s="4">
        <v>93.28</v>
      </c>
      <c r="S2053" s="4">
        <v>71.760000000000005</v>
      </c>
      <c r="T2053" s="4" t="str">
        <f>VLOOKUP(E2053,zamiana!A:B,2,0)</f>
        <v>ALSTOM (ex. BT) CZL</v>
      </c>
    </row>
    <row r="2054" spans="1:20" x14ac:dyDescent="0.3">
      <c r="A2054" s="4" t="s">
        <v>7053</v>
      </c>
      <c r="B2054" s="76">
        <v>45182</v>
      </c>
      <c r="C2054" s="76">
        <v>45182</v>
      </c>
      <c r="D2054" s="76">
        <v>45243</v>
      </c>
      <c r="E2054" s="4" t="s">
        <v>951</v>
      </c>
      <c r="F2054" s="4" t="s">
        <v>952</v>
      </c>
      <c r="G2054" s="4" t="s">
        <v>942</v>
      </c>
      <c r="H2054" s="4" t="s">
        <v>951</v>
      </c>
      <c r="I2054" s="4" t="s">
        <v>1429</v>
      </c>
      <c r="J2054" s="4" t="s">
        <v>1430</v>
      </c>
      <c r="K2054" s="4" t="s">
        <v>955</v>
      </c>
      <c r="L2054" s="4">
        <v>4</v>
      </c>
      <c r="M2054" s="4" t="s">
        <v>77</v>
      </c>
      <c r="N2054" s="4">
        <v>23.32</v>
      </c>
      <c r="O2054" s="4">
        <v>17.940000000000001</v>
      </c>
      <c r="P2054" s="4" t="s">
        <v>78</v>
      </c>
      <c r="Q2054" s="77">
        <v>45281.627083333333</v>
      </c>
      <c r="R2054" s="4">
        <v>93.28</v>
      </c>
      <c r="S2054" s="4">
        <v>71.760000000000005</v>
      </c>
      <c r="T2054" s="4" t="str">
        <f>VLOOKUP(E2054,zamiana!A:B,2,0)</f>
        <v>ALSTOM (ex. BT) CZL</v>
      </c>
    </row>
    <row r="2055" spans="1:20" x14ac:dyDescent="0.3">
      <c r="A2055" s="4" t="s">
        <v>7053</v>
      </c>
      <c r="B2055" s="76">
        <v>45182</v>
      </c>
      <c r="C2055" s="76">
        <v>45182</v>
      </c>
      <c r="D2055" s="76">
        <v>45243</v>
      </c>
      <c r="E2055" s="4" t="s">
        <v>951</v>
      </c>
      <c r="F2055" s="4" t="s">
        <v>952</v>
      </c>
      <c r="G2055" s="4" t="s">
        <v>942</v>
      </c>
      <c r="H2055" s="4" t="s">
        <v>951</v>
      </c>
      <c r="I2055" s="4" t="s">
        <v>1197</v>
      </c>
      <c r="J2055" s="4" t="s">
        <v>1198</v>
      </c>
      <c r="K2055" s="4" t="s">
        <v>955</v>
      </c>
      <c r="L2055" s="4">
        <v>130</v>
      </c>
      <c r="M2055" s="4" t="s">
        <v>77</v>
      </c>
      <c r="N2055" s="4">
        <v>5.81</v>
      </c>
      <c r="O2055" s="4">
        <v>7.02</v>
      </c>
      <c r="P2055" s="4" t="s">
        <v>78</v>
      </c>
      <c r="Q2055" s="77">
        <v>45281.657638888886</v>
      </c>
      <c r="R2055" s="4">
        <v>755.3</v>
      </c>
      <c r="S2055" s="4">
        <v>912.6</v>
      </c>
      <c r="T2055" s="4" t="str">
        <f>VLOOKUP(E2055,zamiana!A:B,2,0)</f>
        <v>ALSTOM (ex. BT) CZL</v>
      </c>
    </row>
    <row r="2056" spans="1:20" x14ac:dyDescent="0.3">
      <c r="A2056" s="4" t="s">
        <v>7053</v>
      </c>
      <c r="B2056" s="76">
        <v>45182</v>
      </c>
      <c r="C2056" s="76">
        <v>45182</v>
      </c>
      <c r="D2056" s="76">
        <v>45243</v>
      </c>
      <c r="E2056" s="4" t="s">
        <v>951</v>
      </c>
      <c r="F2056" s="4" t="s">
        <v>952</v>
      </c>
      <c r="G2056" s="4" t="s">
        <v>942</v>
      </c>
      <c r="H2056" s="4" t="s">
        <v>951</v>
      </c>
      <c r="I2056" s="4" t="s">
        <v>1766</v>
      </c>
      <c r="J2056" s="4" t="s">
        <v>1767</v>
      </c>
      <c r="K2056" s="4" t="s">
        <v>955</v>
      </c>
      <c r="L2056" s="4">
        <v>2</v>
      </c>
      <c r="M2056" s="4" t="s">
        <v>77</v>
      </c>
      <c r="N2056" s="4">
        <v>84.54</v>
      </c>
      <c r="O2056" s="4">
        <v>50.8</v>
      </c>
      <c r="P2056" s="4" t="s">
        <v>78</v>
      </c>
      <c r="Q2056" s="77">
        <v>45281.627083333333</v>
      </c>
      <c r="R2056" s="4">
        <v>169.08</v>
      </c>
      <c r="S2056" s="4">
        <v>101.6</v>
      </c>
      <c r="T2056" s="4" t="str">
        <f>VLOOKUP(E2056,zamiana!A:B,2,0)</f>
        <v>ALSTOM (ex. BT) CZL</v>
      </c>
    </row>
    <row r="2057" spans="1:20" x14ac:dyDescent="0.3">
      <c r="A2057" s="4" t="s">
        <v>7053</v>
      </c>
      <c r="B2057" s="76">
        <v>45182</v>
      </c>
      <c r="C2057" s="76">
        <v>45182</v>
      </c>
      <c r="D2057" s="76">
        <v>45243</v>
      </c>
      <c r="E2057" s="4" t="s">
        <v>951</v>
      </c>
      <c r="F2057" s="4" t="s">
        <v>952</v>
      </c>
      <c r="G2057" s="4" t="s">
        <v>942</v>
      </c>
      <c r="H2057" s="4" t="s">
        <v>951</v>
      </c>
      <c r="I2057" s="4" t="s">
        <v>1766</v>
      </c>
      <c r="J2057" s="4" t="s">
        <v>1767</v>
      </c>
      <c r="K2057" s="4" t="s">
        <v>955</v>
      </c>
      <c r="L2057" s="4">
        <v>2</v>
      </c>
      <c r="M2057" s="4" t="s">
        <v>77</v>
      </c>
      <c r="N2057" s="4">
        <v>84.54</v>
      </c>
      <c r="O2057" s="4">
        <v>50.8</v>
      </c>
      <c r="P2057" s="4" t="s">
        <v>78</v>
      </c>
      <c r="Q2057" s="77">
        <v>45281.627083333333</v>
      </c>
      <c r="R2057" s="4">
        <v>169.08</v>
      </c>
      <c r="S2057" s="4">
        <v>101.6</v>
      </c>
      <c r="T2057" s="4" t="str">
        <f>VLOOKUP(E2057,zamiana!A:B,2,0)</f>
        <v>ALSTOM (ex. BT) CZL</v>
      </c>
    </row>
    <row r="2058" spans="1:20" x14ac:dyDescent="0.3">
      <c r="A2058" s="4" t="s">
        <v>7053</v>
      </c>
      <c r="B2058" s="76">
        <v>45182</v>
      </c>
      <c r="C2058" s="76">
        <v>45182</v>
      </c>
      <c r="D2058" s="76">
        <v>45243</v>
      </c>
      <c r="E2058" s="4" t="s">
        <v>951</v>
      </c>
      <c r="F2058" s="4" t="s">
        <v>952</v>
      </c>
      <c r="G2058" s="4" t="s">
        <v>942</v>
      </c>
      <c r="H2058" s="4" t="s">
        <v>951</v>
      </c>
      <c r="I2058" s="4" t="s">
        <v>1201</v>
      </c>
      <c r="J2058" s="4" t="s">
        <v>1202</v>
      </c>
      <c r="K2058" s="4" t="s">
        <v>955</v>
      </c>
      <c r="L2058" s="4">
        <v>32</v>
      </c>
      <c r="M2058" s="4" t="s">
        <v>77</v>
      </c>
      <c r="N2058" s="4">
        <v>5.48</v>
      </c>
      <c r="O2058" s="4">
        <v>8.0299999999999994</v>
      </c>
      <c r="P2058" s="4" t="s">
        <v>78</v>
      </c>
      <c r="Q2058" s="77">
        <v>45281.627083333333</v>
      </c>
      <c r="R2058" s="4">
        <v>175.36</v>
      </c>
      <c r="S2058" s="4">
        <v>256.95999999999998</v>
      </c>
      <c r="T2058" s="4" t="str">
        <f>VLOOKUP(E2058,zamiana!A:B,2,0)</f>
        <v>ALSTOM (ex. BT) CZL</v>
      </c>
    </row>
    <row r="2059" spans="1:20" x14ac:dyDescent="0.3">
      <c r="A2059" s="4" t="s">
        <v>7053</v>
      </c>
      <c r="B2059" s="76">
        <v>45182</v>
      </c>
      <c r="C2059" s="76">
        <v>45182</v>
      </c>
      <c r="D2059" s="76">
        <v>45243</v>
      </c>
      <c r="E2059" s="4" t="s">
        <v>951</v>
      </c>
      <c r="F2059" s="4" t="s">
        <v>952</v>
      </c>
      <c r="G2059" s="4" t="s">
        <v>942</v>
      </c>
      <c r="H2059" s="4" t="s">
        <v>951</v>
      </c>
      <c r="I2059" s="4" t="s">
        <v>1433</v>
      </c>
      <c r="J2059" s="4" t="s">
        <v>1434</v>
      </c>
      <c r="K2059" s="4" t="s">
        <v>955</v>
      </c>
      <c r="L2059" s="4">
        <v>1</v>
      </c>
      <c r="M2059" s="4" t="s">
        <v>77</v>
      </c>
      <c r="N2059" s="4">
        <v>26.84</v>
      </c>
      <c r="O2059" s="4">
        <v>15.84</v>
      </c>
      <c r="P2059" s="4" t="s">
        <v>78</v>
      </c>
      <c r="Q2059" s="77">
        <v>45281.627083333333</v>
      </c>
      <c r="R2059" s="4">
        <v>26.84</v>
      </c>
      <c r="S2059" s="4">
        <v>15.84</v>
      </c>
      <c r="T2059" s="4" t="str">
        <f>VLOOKUP(E2059,zamiana!A:B,2,0)</f>
        <v>ALSTOM (ex. BT) CZL</v>
      </c>
    </row>
    <row r="2060" spans="1:20" x14ac:dyDescent="0.3">
      <c r="A2060" s="4" t="s">
        <v>7053</v>
      </c>
      <c r="B2060" s="76">
        <v>45182</v>
      </c>
      <c r="C2060" s="76">
        <v>45182</v>
      </c>
      <c r="D2060" s="76">
        <v>45243</v>
      </c>
      <c r="E2060" s="4" t="s">
        <v>951</v>
      </c>
      <c r="F2060" s="4" t="s">
        <v>952</v>
      </c>
      <c r="G2060" s="4" t="s">
        <v>942</v>
      </c>
      <c r="H2060" s="4" t="s">
        <v>951</v>
      </c>
      <c r="I2060" s="4" t="s">
        <v>1433</v>
      </c>
      <c r="J2060" s="4" t="s">
        <v>1434</v>
      </c>
      <c r="K2060" s="4" t="s">
        <v>955</v>
      </c>
      <c r="L2060" s="4">
        <v>3</v>
      </c>
      <c r="M2060" s="4" t="s">
        <v>77</v>
      </c>
      <c r="N2060" s="4">
        <v>26.84</v>
      </c>
      <c r="O2060" s="4">
        <v>15.84</v>
      </c>
      <c r="P2060" s="4" t="s">
        <v>78</v>
      </c>
      <c r="Q2060" s="77">
        <v>45281.627083333333</v>
      </c>
      <c r="R2060" s="4">
        <v>80.52</v>
      </c>
      <c r="S2060" s="4">
        <v>47.52</v>
      </c>
      <c r="T2060" s="4" t="str">
        <f>VLOOKUP(E2060,zamiana!A:B,2,0)</f>
        <v>ALSTOM (ex. BT) CZL</v>
      </c>
    </row>
    <row r="2061" spans="1:20" x14ac:dyDescent="0.3">
      <c r="A2061" s="4" t="s">
        <v>7053</v>
      </c>
      <c r="B2061" s="76">
        <v>45182</v>
      </c>
      <c r="C2061" s="76">
        <v>45182</v>
      </c>
      <c r="D2061" s="76">
        <v>45243</v>
      </c>
      <c r="E2061" s="4" t="s">
        <v>951</v>
      </c>
      <c r="F2061" s="4" t="s">
        <v>952</v>
      </c>
      <c r="G2061" s="4" t="s">
        <v>942</v>
      </c>
      <c r="H2061" s="4" t="s">
        <v>951</v>
      </c>
      <c r="I2061" s="4" t="s">
        <v>1433</v>
      </c>
      <c r="J2061" s="4" t="s">
        <v>1434</v>
      </c>
      <c r="K2061" s="4" t="s">
        <v>955</v>
      </c>
      <c r="L2061" s="4">
        <v>1</v>
      </c>
      <c r="M2061" s="4" t="s">
        <v>77</v>
      </c>
      <c r="N2061" s="4">
        <v>26.84</v>
      </c>
      <c r="O2061" s="4">
        <v>15.84</v>
      </c>
      <c r="P2061" s="4" t="s">
        <v>78</v>
      </c>
      <c r="Q2061" s="77">
        <v>45281.627083333333</v>
      </c>
      <c r="R2061" s="4">
        <v>26.84</v>
      </c>
      <c r="S2061" s="4">
        <v>15.84</v>
      </c>
      <c r="T2061" s="4" t="str">
        <f>VLOOKUP(E2061,zamiana!A:B,2,0)</f>
        <v>ALSTOM (ex. BT) CZL</v>
      </c>
    </row>
    <row r="2062" spans="1:20" x14ac:dyDescent="0.3">
      <c r="A2062" s="4" t="s">
        <v>7053</v>
      </c>
      <c r="B2062" s="76">
        <v>45182</v>
      </c>
      <c r="C2062" s="76">
        <v>45182</v>
      </c>
      <c r="D2062" s="76">
        <v>45243</v>
      </c>
      <c r="E2062" s="4" t="s">
        <v>951</v>
      </c>
      <c r="F2062" s="4" t="s">
        <v>952</v>
      </c>
      <c r="G2062" s="4" t="s">
        <v>942</v>
      </c>
      <c r="H2062" s="4" t="s">
        <v>951</v>
      </c>
      <c r="I2062" s="4" t="s">
        <v>1433</v>
      </c>
      <c r="J2062" s="4" t="s">
        <v>1434</v>
      </c>
      <c r="K2062" s="4" t="s">
        <v>955</v>
      </c>
      <c r="L2062" s="4">
        <v>3</v>
      </c>
      <c r="M2062" s="4" t="s">
        <v>77</v>
      </c>
      <c r="N2062" s="4">
        <v>26.84</v>
      </c>
      <c r="O2062" s="4">
        <v>15.84</v>
      </c>
      <c r="P2062" s="4" t="s">
        <v>78</v>
      </c>
      <c r="Q2062" s="77">
        <v>45281.627083333333</v>
      </c>
      <c r="R2062" s="4">
        <v>80.52</v>
      </c>
      <c r="S2062" s="4">
        <v>47.52</v>
      </c>
      <c r="T2062" s="4" t="str">
        <f>VLOOKUP(E2062,zamiana!A:B,2,0)</f>
        <v>ALSTOM (ex. BT) CZL</v>
      </c>
    </row>
    <row r="2063" spans="1:20" x14ac:dyDescent="0.3">
      <c r="A2063" s="4" t="s">
        <v>7053</v>
      </c>
      <c r="B2063" s="76">
        <v>45182</v>
      </c>
      <c r="C2063" s="76">
        <v>45182</v>
      </c>
      <c r="D2063" s="76">
        <v>45243</v>
      </c>
      <c r="E2063" s="4" t="s">
        <v>951</v>
      </c>
      <c r="F2063" s="4" t="s">
        <v>952</v>
      </c>
      <c r="G2063" s="4" t="s">
        <v>942</v>
      </c>
      <c r="H2063" s="4" t="s">
        <v>951</v>
      </c>
      <c r="I2063" s="4" t="s">
        <v>1722</v>
      </c>
      <c r="J2063" s="4" t="s">
        <v>1723</v>
      </c>
      <c r="K2063" s="4" t="s">
        <v>955</v>
      </c>
      <c r="L2063" s="4">
        <v>1</v>
      </c>
      <c r="M2063" s="4" t="s">
        <v>77</v>
      </c>
      <c r="N2063" s="4">
        <v>91.47</v>
      </c>
      <c r="O2063" s="4">
        <v>51.74</v>
      </c>
      <c r="P2063" s="4" t="s">
        <v>78</v>
      </c>
      <c r="Q2063" s="77">
        <v>45281.627083333333</v>
      </c>
      <c r="R2063" s="4">
        <v>91.47</v>
      </c>
      <c r="S2063" s="4">
        <v>51.74</v>
      </c>
      <c r="T2063" s="4" t="str">
        <f>VLOOKUP(E2063,zamiana!A:B,2,0)</f>
        <v>ALSTOM (ex. BT) CZL</v>
      </c>
    </row>
    <row r="2064" spans="1:20" x14ac:dyDescent="0.3">
      <c r="A2064" s="4" t="s">
        <v>7053</v>
      </c>
      <c r="B2064" s="76">
        <v>45182</v>
      </c>
      <c r="C2064" s="76">
        <v>45182</v>
      </c>
      <c r="D2064" s="76">
        <v>45243</v>
      </c>
      <c r="E2064" s="4" t="s">
        <v>951</v>
      </c>
      <c r="F2064" s="4" t="s">
        <v>952</v>
      </c>
      <c r="G2064" s="4" t="s">
        <v>942</v>
      </c>
      <c r="H2064" s="4" t="s">
        <v>951</v>
      </c>
      <c r="I2064" s="4" t="s">
        <v>1722</v>
      </c>
      <c r="J2064" s="4" t="s">
        <v>1723</v>
      </c>
      <c r="K2064" s="4" t="s">
        <v>955</v>
      </c>
      <c r="L2064" s="4">
        <v>3</v>
      </c>
      <c r="M2064" s="4" t="s">
        <v>77</v>
      </c>
      <c r="N2064" s="4">
        <v>91.47</v>
      </c>
      <c r="O2064" s="4">
        <v>51.74</v>
      </c>
      <c r="P2064" s="4" t="s">
        <v>78</v>
      </c>
      <c r="Q2064" s="77">
        <v>45281.627083333333</v>
      </c>
      <c r="R2064" s="4">
        <v>274.41000000000003</v>
      </c>
      <c r="S2064" s="4">
        <v>155.22</v>
      </c>
      <c r="T2064" s="4" t="str">
        <f>VLOOKUP(E2064,zamiana!A:B,2,0)</f>
        <v>ALSTOM (ex. BT) CZL</v>
      </c>
    </row>
    <row r="2065" spans="1:20" x14ac:dyDescent="0.3">
      <c r="A2065" s="4" t="s">
        <v>7053</v>
      </c>
      <c r="B2065" s="76">
        <v>45182</v>
      </c>
      <c r="C2065" s="76">
        <v>45182</v>
      </c>
      <c r="D2065" s="76">
        <v>45243</v>
      </c>
      <c r="E2065" s="4" t="s">
        <v>951</v>
      </c>
      <c r="F2065" s="4" t="s">
        <v>952</v>
      </c>
      <c r="G2065" s="4" t="s">
        <v>942</v>
      </c>
      <c r="H2065" s="4" t="s">
        <v>951</v>
      </c>
      <c r="I2065" s="4" t="s">
        <v>1722</v>
      </c>
      <c r="J2065" s="4" t="s">
        <v>1723</v>
      </c>
      <c r="K2065" s="4" t="s">
        <v>955</v>
      </c>
      <c r="L2065" s="4">
        <v>1</v>
      </c>
      <c r="M2065" s="4" t="s">
        <v>77</v>
      </c>
      <c r="N2065" s="4">
        <v>91.47</v>
      </c>
      <c r="O2065" s="4">
        <v>51.74</v>
      </c>
      <c r="P2065" s="4" t="s">
        <v>78</v>
      </c>
      <c r="Q2065" s="77">
        <v>45281.627083333333</v>
      </c>
      <c r="R2065" s="4">
        <v>91.47</v>
      </c>
      <c r="S2065" s="4">
        <v>51.74</v>
      </c>
      <c r="T2065" s="4" t="str">
        <f>VLOOKUP(E2065,zamiana!A:B,2,0)</f>
        <v>ALSTOM (ex. BT) CZL</v>
      </c>
    </row>
    <row r="2066" spans="1:20" x14ac:dyDescent="0.3">
      <c r="A2066" s="4" t="s">
        <v>7053</v>
      </c>
      <c r="B2066" s="76">
        <v>45182</v>
      </c>
      <c r="C2066" s="76">
        <v>45182</v>
      </c>
      <c r="D2066" s="76">
        <v>45243</v>
      </c>
      <c r="E2066" s="4" t="s">
        <v>951</v>
      </c>
      <c r="F2066" s="4" t="s">
        <v>952</v>
      </c>
      <c r="G2066" s="4" t="s">
        <v>942</v>
      </c>
      <c r="H2066" s="4" t="s">
        <v>951</v>
      </c>
      <c r="I2066" s="4" t="s">
        <v>1722</v>
      </c>
      <c r="J2066" s="4" t="s">
        <v>1723</v>
      </c>
      <c r="K2066" s="4" t="s">
        <v>955</v>
      </c>
      <c r="L2066" s="4">
        <v>1</v>
      </c>
      <c r="M2066" s="4" t="s">
        <v>77</v>
      </c>
      <c r="N2066" s="4">
        <v>91.47</v>
      </c>
      <c r="O2066" s="4">
        <v>51.74</v>
      </c>
      <c r="P2066" s="4" t="s">
        <v>78</v>
      </c>
      <c r="Q2066" s="77">
        <v>45281.627083333333</v>
      </c>
      <c r="R2066" s="4">
        <v>91.47</v>
      </c>
      <c r="S2066" s="4">
        <v>51.74</v>
      </c>
      <c r="T2066" s="4" t="str">
        <f>VLOOKUP(E2066,zamiana!A:B,2,0)</f>
        <v>ALSTOM (ex. BT) CZL</v>
      </c>
    </row>
    <row r="2067" spans="1:20" x14ac:dyDescent="0.3">
      <c r="A2067" s="4" t="s">
        <v>7053</v>
      </c>
      <c r="B2067" s="76">
        <v>45182</v>
      </c>
      <c r="C2067" s="76">
        <v>45182</v>
      </c>
      <c r="D2067" s="76">
        <v>45243</v>
      </c>
      <c r="E2067" s="4" t="s">
        <v>951</v>
      </c>
      <c r="F2067" s="4" t="s">
        <v>952</v>
      </c>
      <c r="G2067" s="4" t="s">
        <v>942</v>
      </c>
      <c r="H2067" s="4" t="s">
        <v>951</v>
      </c>
      <c r="I2067" s="4" t="s">
        <v>1317</v>
      </c>
      <c r="J2067" s="4" t="s">
        <v>1318</v>
      </c>
      <c r="K2067" s="4" t="s">
        <v>955</v>
      </c>
      <c r="L2067" s="4">
        <v>4</v>
      </c>
      <c r="M2067" s="4" t="s">
        <v>77</v>
      </c>
      <c r="N2067" s="4">
        <v>17.66</v>
      </c>
      <c r="O2067" s="4">
        <v>14.84</v>
      </c>
      <c r="P2067" s="4" t="s">
        <v>78</v>
      </c>
      <c r="Q2067" s="77">
        <v>45281.627083333333</v>
      </c>
      <c r="R2067" s="4">
        <v>70.64</v>
      </c>
      <c r="S2067" s="4">
        <v>59.36</v>
      </c>
      <c r="T2067" s="4" t="str">
        <f>VLOOKUP(E2067,zamiana!A:B,2,0)</f>
        <v>ALSTOM (ex. BT) CZL</v>
      </c>
    </row>
    <row r="2068" spans="1:20" x14ac:dyDescent="0.3">
      <c r="A2068" s="4" t="s">
        <v>7053</v>
      </c>
      <c r="B2068" s="76">
        <v>45182</v>
      </c>
      <c r="C2068" s="76">
        <v>45182</v>
      </c>
      <c r="D2068" s="76">
        <v>45243</v>
      </c>
      <c r="E2068" s="4" t="s">
        <v>951</v>
      </c>
      <c r="F2068" s="4" t="s">
        <v>952</v>
      </c>
      <c r="G2068" s="4" t="s">
        <v>942</v>
      </c>
      <c r="H2068" s="4" t="s">
        <v>951</v>
      </c>
      <c r="I2068" s="4" t="s">
        <v>1317</v>
      </c>
      <c r="J2068" s="4" t="s">
        <v>1318</v>
      </c>
      <c r="K2068" s="4" t="s">
        <v>955</v>
      </c>
      <c r="L2068" s="4">
        <v>2</v>
      </c>
      <c r="M2068" s="4" t="s">
        <v>77</v>
      </c>
      <c r="N2068" s="4">
        <v>17.66</v>
      </c>
      <c r="O2068" s="4">
        <v>14.84</v>
      </c>
      <c r="P2068" s="4" t="s">
        <v>78</v>
      </c>
      <c r="Q2068" s="77">
        <v>45281.627083333333</v>
      </c>
      <c r="R2068" s="4">
        <v>35.32</v>
      </c>
      <c r="S2068" s="4">
        <v>29.68</v>
      </c>
      <c r="T2068" s="4" t="str">
        <f>VLOOKUP(E2068,zamiana!A:B,2,0)</f>
        <v>ALSTOM (ex. BT) CZL</v>
      </c>
    </row>
    <row r="2069" spans="1:20" x14ac:dyDescent="0.3">
      <c r="A2069" s="4" t="s">
        <v>7053</v>
      </c>
      <c r="B2069" s="76">
        <v>45182</v>
      </c>
      <c r="C2069" s="76">
        <v>45182</v>
      </c>
      <c r="D2069" s="76">
        <v>45243</v>
      </c>
      <c r="E2069" s="4" t="s">
        <v>951</v>
      </c>
      <c r="F2069" s="4" t="s">
        <v>952</v>
      </c>
      <c r="G2069" s="4" t="s">
        <v>942</v>
      </c>
      <c r="H2069" s="4" t="s">
        <v>951</v>
      </c>
      <c r="I2069" s="4" t="s">
        <v>1317</v>
      </c>
      <c r="J2069" s="4" t="s">
        <v>1318</v>
      </c>
      <c r="K2069" s="4" t="s">
        <v>955</v>
      </c>
      <c r="L2069" s="4">
        <v>2</v>
      </c>
      <c r="M2069" s="4" t="s">
        <v>77</v>
      </c>
      <c r="N2069" s="4">
        <v>17.66</v>
      </c>
      <c r="O2069" s="4">
        <v>14.84</v>
      </c>
      <c r="P2069" s="4" t="s">
        <v>78</v>
      </c>
      <c r="Q2069" s="77">
        <v>45281.627083333333</v>
      </c>
      <c r="R2069" s="4">
        <v>35.32</v>
      </c>
      <c r="S2069" s="4">
        <v>29.68</v>
      </c>
      <c r="T2069" s="4" t="str">
        <f>VLOOKUP(E2069,zamiana!A:B,2,0)</f>
        <v>ALSTOM (ex. BT) CZL</v>
      </c>
    </row>
    <row r="2070" spans="1:20" x14ac:dyDescent="0.3">
      <c r="A2070" s="4" t="s">
        <v>7053</v>
      </c>
      <c r="B2070" s="76">
        <v>45182</v>
      </c>
      <c r="C2070" s="76">
        <v>45182</v>
      </c>
      <c r="D2070" s="76">
        <v>45243</v>
      </c>
      <c r="E2070" s="4" t="s">
        <v>951</v>
      </c>
      <c r="F2070" s="4" t="s">
        <v>952</v>
      </c>
      <c r="G2070" s="4" t="s">
        <v>942</v>
      </c>
      <c r="H2070" s="4" t="s">
        <v>951</v>
      </c>
      <c r="I2070" s="4" t="s">
        <v>1317</v>
      </c>
      <c r="J2070" s="4" t="s">
        <v>1318</v>
      </c>
      <c r="K2070" s="4" t="s">
        <v>955</v>
      </c>
      <c r="L2070" s="4">
        <v>2</v>
      </c>
      <c r="M2070" s="4" t="s">
        <v>77</v>
      </c>
      <c r="N2070" s="4">
        <v>17.66</v>
      </c>
      <c r="O2070" s="4">
        <v>14.84</v>
      </c>
      <c r="P2070" s="4" t="s">
        <v>78</v>
      </c>
      <c r="Q2070" s="77">
        <v>45281.627083333333</v>
      </c>
      <c r="R2070" s="4">
        <v>35.32</v>
      </c>
      <c r="S2070" s="4">
        <v>29.68</v>
      </c>
      <c r="T2070" s="4" t="str">
        <f>VLOOKUP(E2070,zamiana!A:B,2,0)</f>
        <v>ALSTOM (ex. BT) CZL</v>
      </c>
    </row>
    <row r="2071" spans="1:20" x14ac:dyDescent="0.3">
      <c r="A2071" s="4" t="s">
        <v>7053</v>
      </c>
      <c r="B2071" s="76">
        <v>45182</v>
      </c>
      <c r="C2071" s="76">
        <v>45182</v>
      </c>
      <c r="D2071" s="76">
        <v>45243</v>
      </c>
      <c r="E2071" s="4" t="s">
        <v>951</v>
      </c>
      <c r="F2071" s="4" t="s">
        <v>952</v>
      </c>
      <c r="G2071" s="4" t="s">
        <v>942</v>
      </c>
      <c r="H2071" s="4" t="s">
        <v>951</v>
      </c>
      <c r="I2071" s="4" t="s">
        <v>1317</v>
      </c>
      <c r="J2071" s="4" t="s">
        <v>1318</v>
      </c>
      <c r="K2071" s="4" t="s">
        <v>955</v>
      </c>
      <c r="L2071" s="4">
        <v>2</v>
      </c>
      <c r="M2071" s="4" t="s">
        <v>77</v>
      </c>
      <c r="N2071" s="4">
        <v>17.66</v>
      </c>
      <c r="O2071" s="4">
        <v>14.84</v>
      </c>
      <c r="P2071" s="4" t="s">
        <v>78</v>
      </c>
      <c r="Q2071" s="77">
        <v>45281.627083333333</v>
      </c>
      <c r="R2071" s="4">
        <v>35.32</v>
      </c>
      <c r="S2071" s="4">
        <v>29.68</v>
      </c>
      <c r="T2071" s="4" t="str">
        <f>VLOOKUP(E2071,zamiana!A:B,2,0)</f>
        <v>ALSTOM (ex. BT) CZL</v>
      </c>
    </row>
    <row r="2072" spans="1:20" x14ac:dyDescent="0.3">
      <c r="A2072" s="4" t="s">
        <v>7053</v>
      </c>
      <c r="B2072" s="76">
        <v>45182</v>
      </c>
      <c r="C2072" s="76">
        <v>45182</v>
      </c>
      <c r="D2072" s="76">
        <v>45243</v>
      </c>
      <c r="E2072" s="4" t="s">
        <v>951</v>
      </c>
      <c r="F2072" s="4" t="s">
        <v>952</v>
      </c>
      <c r="G2072" s="4" t="s">
        <v>942</v>
      </c>
      <c r="H2072" s="4" t="s">
        <v>951</v>
      </c>
      <c r="I2072" s="4" t="s">
        <v>1317</v>
      </c>
      <c r="J2072" s="4" t="s">
        <v>1318</v>
      </c>
      <c r="K2072" s="4" t="s">
        <v>955</v>
      </c>
      <c r="L2072" s="4">
        <v>4</v>
      </c>
      <c r="M2072" s="4" t="s">
        <v>77</v>
      </c>
      <c r="N2072" s="4">
        <v>17.66</v>
      </c>
      <c r="O2072" s="4">
        <v>14.84</v>
      </c>
      <c r="P2072" s="4" t="s">
        <v>78</v>
      </c>
      <c r="Q2072" s="77">
        <v>45281.627083333333</v>
      </c>
      <c r="R2072" s="4">
        <v>70.64</v>
      </c>
      <c r="S2072" s="4">
        <v>59.36</v>
      </c>
      <c r="T2072" s="4" t="str">
        <f>VLOOKUP(E2072,zamiana!A:B,2,0)</f>
        <v>ALSTOM (ex. BT) CZL</v>
      </c>
    </row>
    <row r="2073" spans="1:20" x14ac:dyDescent="0.3">
      <c r="A2073" s="4" t="s">
        <v>7053</v>
      </c>
      <c r="B2073" s="76">
        <v>45182</v>
      </c>
      <c r="C2073" s="76">
        <v>45182</v>
      </c>
      <c r="D2073" s="76">
        <v>45243</v>
      </c>
      <c r="E2073" s="4" t="s">
        <v>951</v>
      </c>
      <c r="F2073" s="4" t="s">
        <v>952</v>
      </c>
      <c r="G2073" s="4" t="s">
        <v>942</v>
      </c>
      <c r="H2073" s="4" t="s">
        <v>951</v>
      </c>
      <c r="I2073" s="4" t="s">
        <v>1317</v>
      </c>
      <c r="J2073" s="4" t="s">
        <v>1318</v>
      </c>
      <c r="K2073" s="4" t="s">
        <v>955</v>
      </c>
      <c r="L2073" s="4">
        <v>4</v>
      </c>
      <c r="M2073" s="4" t="s">
        <v>77</v>
      </c>
      <c r="N2073" s="4">
        <v>17.66</v>
      </c>
      <c r="O2073" s="4">
        <v>14.84</v>
      </c>
      <c r="P2073" s="4" t="s">
        <v>78</v>
      </c>
      <c r="Q2073" s="77">
        <v>45281.627083333333</v>
      </c>
      <c r="R2073" s="4">
        <v>70.64</v>
      </c>
      <c r="S2073" s="4">
        <v>59.36</v>
      </c>
      <c r="T2073" s="4" t="str">
        <f>VLOOKUP(E2073,zamiana!A:B,2,0)</f>
        <v>ALSTOM (ex. BT) CZL</v>
      </c>
    </row>
    <row r="2074" spans="1:20" x14ac:dyDescent="0.3">
      <c r="A2074" s="4" t="s">
        <v>7053</v>
      </c>
      <c r="B2074" s="76">
        <v>45182</v>
      </c>
      <c r="C2074" s="76">
        <v>45182</v>
      </c>
      <c r="D2074" s="76">
        <v>45243</v>
      </c>
      <c r="E2074" s="4" t="s">
        <v>951</v>
      </c>
      <c r="F2074" s="4" t="s">
        <v>952</v>
      </c>
      <c r="G2074" s="4" t="s">
        <v>942</v>
      </c>
      <c r="H2074" s="4" t="s">
        <v>951</v>
      </c>
      <c r="I2074" s="4" t="s">
        <v>1392</v>
      </c>
      <c r="J2074" s="4" t="s">
        <v>1393</v>
      </c>
      <c r="K2074" s="4" t="s">
        <v>955</v>
      </c>
      <c r="L2074" s="4">
        <v>2</v>
      </c>
      <c r="M2074" s="4" t="s">
        <v>77</v>
      </c>
      <c r="N2074" s="4">
        <v>26.09</v>
      </c>
      <c r="O2074" s="4">
        <v>15.59</v>
      </c>
      <c r="P2074" s="4" t="s">
        <v>78</v>
      </c>
      <c r="Q2074" s="77">
        <v>45281.627083333333</v>
      </c>
      <c r="R2074" s="4">
        <v>52.18</v>
      </c>
      <c r="S2074" s="4">
        <v>31.18</v>
      </c>
      <c r="T2074" s="4" t="str">
        <f>VLOOKUP(E2074,zamiana!A:B,2,0)</f>
        <v>ALSTOM (ex. BT) CZL</v>
      </c>
    </row>
    <row r="2075" spans="1:20" x14ac:dyDescent="0.3">
      <c r="A2075" s="4" t="s">
        <v>7053</v>
      </c>
      <c r="B2075" s="76">
        <v>45182</v>
      </c>
      <c r="C2075" s="76">
        <v>45182</v>
      </c>
      <c r="D2075" s="76">
        <v>45243</v>
      </c>
      <c r="E2075" s="4" t="s">
        <v>951</v>
      </c>
      <c r="F2075" s="4" t="s">
        <v>952</v>
      </c>
      <c r="G2075" s="4" t="s">
        <v>942</v>
      </c>
      <c r="H2075" s="4" t="s">
        <v>951</v>
      </c>
      <c r="I2075" s="4" t="s">
        <v>1392</v>
      </c>
      <c r="J2075" s="4" t="s">
        <v>1393</v>
      </c>
      <c r="K2075" s="4" t="s">
        <v>955</v>
      </c>
      <c r="L2075" s="4">
        <v>2</v>
      </c>
      <c r="M2075" s="4" t="s">
        <v>77</v>
      </c>
      <c r="N2075" s="4">
        <v>26.09</v>
      </c>
      <c r="O2075" s="4">
        <v>15.59</v>
      </c>
      <c r="P2075" s="4" t="s">
        <v>78</v>
      </c>
      <c r="Q2075" s="77">
        <v>45281.627083333333</v>
      </c>
      <c r="R2075" s="4">
        <v>52.18</v>
      </c>
      <c r="S2075" s="4">
        <v>31.18</v>
      </c>
      <c r="T2075" s="4" t="str">
        <f>VLOOKUP(E2075,zamiana!A:B,2,0)</f>
        <v>ALSTOM (ex. BT) CZL</v>
      </c>
    </row>
    <row r="2076" spans="1:20" x14ac:dyDescent="0.3">
      <c r="A2076" s="4" t="s">
        <v>7053</v>
      </c>
      <c r="B2076" s="76">
        <v>45182</v>
      </c>
      <c r="C2076" s="76">
        <v>45182</v>
      </c>
      <c r="D2076" s="76">
        <v>45243</v>
      </c>
      <c r="E2076" s="4" t="s">
        <v>951</v>
      </c>
      <c r="F2076" s="4" t="s">
        <v>952</v>
      </c>
      <c r="G2076" s="4" t="s">
        <v>942</v>
      </c>
      <c r="H2076" s="4" t="s">
        <v>951</v>
      </c>
      <c r="I2076" s="4" t="s">
        <v>1392</v>
      </c>
      <c r="J2076" s="4" t="s">
        <v>1393</v>
      </c>
      <c r="K2076" s="4" t="s">
        <v>955</v>
      </c>
      <c r="L2076" s="4">
        <v>2</v>
      </c>
      <c r="M2076" s="4" t="s">
        <v>77</v>
      </c>
      <c r="N2076" s="4">
        <v>26.09</v>
      </c>
      <c r="O2076" s="4">
        <v>15.59</v>
      </c>
      <c r="P2076" s="4" t="s">
        <v>78</v>
      </c>
      <c r="Q2076" s="77">
        <v>45281.627083333333</v>
      </c>
      <c r="R2076" s="4">
        <v>52.18</v>
      </c>
      <c r="S2076" s="4">
        <v>31.18</v>
      </c>
      <c r="T2076" s="4" t="str">
        <f>VLOOKUP(E2076,zamiana!A:B,2,0)</f>
        <v>ALSTOM (ex. BT) CZL</v>
      </c>
    </row>
    <row r="2077" spans="1:20" x14ac:dyDescent="0.3">
      <c r="A2077" s="4" t="s">
        <v>7053</v>
      </c>
      <c r="B2077" s="76">
        <v>45182</v>
      </c>
      <c r="C2077" s="76">
        <v>45182</v>
      </c>
      <c r="D2077" s="76">
        <v>45243</v>
      </c>
      <c r="E2077" s="4" t="s">
        <v>951</v>
      </c>
      <c r="F2077" s="4" t="s">
        <v>952</v>
      </c>
      <c r="G2077" s="4" t="s">
        <v>942</v>
      </c>
      <c r="H2077" s="4" t="s">
        <v>951</v>
      </c>
      <c r="I2077" s="4" t="s">
        <v>1392</v>
      </c>
      <c r="J2077" s="4" t="s">
        <v>1393</v>
      </c>
      <c r="K2077" s="4" t="s">
        <v>955</v>
      </c>
      <c r="L2077" s="4">
        <v>2</v>
      </c>
      <c r="M2077" s="4" t="s">
        <v>77</v>
      </c>
      <c r="N2077" s="4">
        <v>26.09</v>
      </c>
      <c r="O2077" s="4">
        <v>15.59</v>
      </c>
      <c r="P2077" s="4" t="s">
        <v>78</v>
      </c>
      <c r="Q2077" s="77">
        <v>45281.627083333333</v>
      </c>
      <c r="R2077" s="4">
        <v>52.18</v>
      </c>
      <c r="S2077" s="4">
        <v>31.18</v>
      </c>
      <c r="T2077" s="4" t="str">
        <f>VLOOKUP(E2077,zamiana!A:B,2,0)</f>
        <v>ALSTOM (ex. BT) CZL</v>
      </c>
    </row>
    <row r="2078" spans="1:20" x14ac:dyDescent="0.3">
      <c r="A2078" s="4" t="s">
        <v>7053</v>
      </c>
      <c r="B2078" s="76">
        <v>45182</v>
      </c>
      <c r="C2078" s="76">
        <v>45182</v>
      </c>
      <c r="D2078" s="76">
        <v>45243</v>
      </c>
      <c r="E2078" s="4" t="s">
        <v>951</v>
      </c>
      <c r="F2078" s="4" t="s">
        <v>952</v>
      </c>
      <c r="G2078" s="4" t="s">
        <v>942</v>
      </c>
      <c r="H2078" s="4" t="s">
        <v>951</v>
      </c>
      <c r="I2078" s="4" t="s">
        <v>1392</v>
      </c>
      <c r="J2078" s="4" t="s">
        <v>1393</v>
      </c>
      <c r="K2078" s="4" t="s">
        <v>955</v>
      </c>
      <c r="L2078" s="4">
        <v>2</v>
      </c>
      <c r="M2078" s="4" t="s">
        <v>77</v>
      </c>
      <c r="N2078" s="4">
        <v>26.09</v>
      </c>
      <c r="O2078" s="4">
        <v>15.59</v>
      </c>
      <c r="P2078" s="4" t="s">
        <v>78</v>
      </c>
      <c r="Q2078" s="77">
        <v>45281.627083333333</v>
      </c>
      <c r="R2078" s="4">
        <v>52.18</v>
      </c>
      <c r="S2078" s="4">
        <v>31.18</v>
      </c>
      <c r="T2078" s="4" t="str">
        <f>VLOOKUP(E2078,zamiana!A:B,2,0)</f>
        <v>ALSTOM (ex. BT) CZL</v>
      </c>
    </row>
    <row r="2079" spans="1:20" x14ac:dyDescent="0.3">
      <c r="A2079" s="4" t="s">
        <v>7053</v>
      </c>
      <c r="B2079" s="76">
        <v>45182</v>
      </c>
      <c r="C2079" s="76">
        <v>45182</v>
      </c>
      <c r="D2079" s="76">
        <v>45243</v>
      </c>
      <c r="E2079" s="4" t="s">
        <v>951</v>
      </c>
      <c r="F2079" s="4" t="s">
        <v>952</v>
      </c>
      <c r="G2079" s="4" t="s">
        <v>942</v>
      </c>
      <c r="H2079" s="4" t="s">
        <v>951</v>
      </c>
      <c r="I2079" s="4" t="s">
        <v>1392</v>
      </c>
      <c r="J2079" s="4" t="s">
        <v>1393</v>
      </c>
      <c r="K2079" s="4" t="s">
        <v>955</v>
      </c>
      <c r="L2079" s="4">
        <v>2</v>
      </c>
      <c r="M2079" s="4" t="s">
        <v>77</v>
      </c>
      <c r="N2079" s="4">
        <v>26.09</v>
      </c>
      <c r="O2079" s="4">
        <v>15.59</v>
      </c>
      <c r="P2079" s="4" t="s">
        <v>78</v>
      </c>
      <c r="Q2079" s="77">
        <v>45281.627083333333</v>
      </c>
      <c r="R2079" s="4">
        <v>52.18</v>
      </c>
      <c r="S2079" s="4">
        <v>31.18</v>
      </c>
      <c r="T2079" s="4" t="str">
        <f>VLOOKUP(E2079,zamiana!A:B,2,0)</f>
        <v>ALSTOM (ex. BT) CZL</v>
      </c>
    </row>
    <row r="2080" spans="1:20" x14ac:dyDescent="0.3">
      <c r="A2080" s="4" t="s">
        <v>7053</v>
      </c>
      <c r="B2080" s="76">
        <v>45182</v>
      </c>
      <c r="C2080" s="76">
        <v>45182</v>
      </c>
      <c r="D2080" s="76">
        <v>45243</v>
      </c>
      <c r="E2080" s="4" t="s">
        <v>951</v>
      </c>
      <c r="F2080" s="4" t="s">
        <v>952</v>
      </c>
      <c r="G2080" s="4" t="s">
        <v>942</v>
      </c>
      <c r="H2080" s="4" t="s">
        <v>951</v>
      </c>
      <c r="I2080" s="4" t="s">
        <v>1392</v>
      </c>
      <c r="J2080" s="4" t="s">
        <v>1393</v>
      </c>
      <c r="K2080" s="4" t="s">
        <v>955</v>
      </c>
      <c r="L2080" s="4">
        <v>4</v>
      </c>
      <c r="M2080" s="4" t="s">
        <v>77</v>
      </c>
      <c r="N2080" s="4">
        <v>26.09</v>
      </c>
      <c r="O2080" s="4">
        <v>15.59</v>
      </c>
      <c r="P2080" s="4" t="s">
        <v>78</v>
      </c>
      <c r="Q2080" s="77">
        <v>45281.627083333333</v>
      </c>
      <c r="R2080" s="4">
        <v>104.36</v>
      </c>
      <c r="S2080" s="4">
        <v>62.36</v>
      </c>
      <c r="T2080" s="4" t="str">
        <f>VLOOKUP(E2080,zamiana!A:B,2,0)</f>
        <v>ALSTOM (ex. BT) CZL</v>
      </c>
    </row>
    <row r="2081" spans="1:20" x14ac:dyDescent="0.3">
      <c r="A2081" s="4" t="s">
        <v>7053</v>
      </c>
      <c r="B2081" s="76">
        <v>45182</v>
      </c>
      <c r="C2081" s="76">
        <v>45182</v>
      </c>
      <c r="D2081" s="76">
        <v>45243</v>
      </c>
      <c r="E2081" s="4" t="s">
        <v>951</v>
      </c>
      <c r="F2081" s="4" t="s">
        <v>952</v>
      </c>
      <c r="G2081" s="4" t="s">
        <v>942</v>
      </c>
      <c r="H2081" s="4" t="s">
        <v>951</v>
      </c>
      <c r="I2081" s="4" t="s">
        <v>1392</v>
      </c>
      <c r="J2081" s="4" t="s">
        <v>1393</v>
      </c>
      <c r="K2081" s="4" t="s">
        <v>955</v>
      </c>
      <c r="L2081" s="4">
        <v>2</v>
      </c>
      <c r="M2081" s="4" t="s">
        <v>77</v>
      </c>
      <c r="N2081" s="4">
        <v>26.09</v>
      </c>
      <c r="O2081" s="4">
        <v>15.59</v>
      </c>
      <c r="P2081" s="4" t="s">
        <v>78</v>
      </c>
      <c r="Q2081" s="77">
        <v>45281.627083333333</v>
      </c>
      <c r="R2081" s="4">
        <v>52.18</v>
      </c>
      <c r="S2081" s="4">
        <v>31.18</v>
      </c>
      <c r="T2081" s="4" t="str">
        <f>VLOOKUP(E2081,zamiana!A:B,2,0)</f>
        <v>ALSTOM (ex. BT) CZL</v>
      </c>
    </row>
    <row r="2082" spans="1:20" x14ac:dyDescent="0.3">
      <c r="A2082" s="4" t="s">
        <v>7053</v>
      </c>
      <c r="B2082" s="76">
        <v>45182</v>
      </c>
      <c r="C2082" s="76">
        <v>45182</v>
      </c>
      <c r="D2082" s="76">
        <v>45243</v>
      </c>
      <c r="E2082" s="4" t="s">
        <v>951</v>
      </c>
      <c r="F2082" s="4" t="s">
        <v>952</v>
      </c>
      <c r="G2082" s="4" t="s">
        <v>942</v>
      </c>
      <c r="H2082" s="4" t="s">
        <v>951</v>
      </c>
      <c r="I2082" s="4" t="s">
        <v>1392</v>
      </c>
      <c r="J2082" s="4" t="s">
        <v>1393</v>
      </c>
      <c r="K2082" s="4" t="s">
        <v>955</v>
      </c>
      <c r="L2082" s="4">
        <v>2</v>
      </c>
      <c r="M2082" s="4" t="s">
        <v>77</v>
      </c>
      <c r="N2082" s="4">
        <v>26.09</v>
      </c>
      <c r="O2082" s="4">
        <v>15.59</v>
      </c>
      <c r="P2082" s="4" t="s">
        <v>78</v>
      </c>
      <c r="Q2082" s="77">
        <v>45281.627083333333</v>
      </c>
      <c r="R2082" s="4">
        <v>52.18</v>
      </c>
      <c r="S2082" s="4">
        <v>31.18</v>
      </c>
      <c r="T2082" s="4" t="str">
        <f>VLOOKUP(E2082,zamiana!A:B,2,0)</f>
        <v>ALSTOM (ex. BT) CZL</v>
      </c>
    </row>
    <row r="2083" spans="1:20" x14ac:dyDescent="0.3">
      <c r="A2083" s="4" t="s">
        <v>7053</v>
      </c>
      <c r="B2083" s="76">
        <v>45182</v>
      </c>
      <c r="C2083" s="76">
        <v>45182</v>
      </c>
      <c r="D2083" s="76">
        <v>45243</v>
      </c>
      <c r="E2083" s="4" t="s">
        <v>951</v>
      </c>
      <c r="F2083" s="4" t="s">
        <v>952</v>
      </c>
      <c r="G2083" s="4" t="s">
        <v>942</v>
      </c>
      <c r="H2083" s="4" t="s">
        <v>951</v>
      </c>
      <c r="I2083" s="4" t="s">
        <v>1392</v>
      </c>
      <c r="J2083" s="4" t="s">
        <v>1393</v>
      </c>
      <c r="K2083" s="4" t="s">
        <v>955</v>
      </c>
      <c r="L2083" s="4">
        <v>2</v>
      </c>
      <c r="M2083" s="4" t="s">
        <v>77</v>
      </c>
      <c r="N2083" s="4">
        <v>26.09</v>
      </c>
      <c r="O2083" s="4">
        <v>15.59</v>
      </c>
      <c r="P2083" s="4" t="s">
        <v>78</v>
      </c>
      <c r="Q2083" s="77">
        <v>45281.627083333333</v>
      </c>
      <c r="R2083" s="4">
        <v>52.18</v>
      </c>
      <c r="S2083" s="4">
        <v>31.18</v>
      </c>
      <c r="T2083" s="4" t="str">
        <f>VLOOKUP(E2083,zamiana!A:B,2,0)</f>
        <v>ALSTOM (ex. BT) CZL</v>
      </c>
    </row>
    <row r="2084" spans="1:20" x14ac:dyDescent="0.3">
      <c r="A2084" s="4" t="s">
        <v>7053</v>
      </c>
      <c r="B2084" s="76">
        <v>45182</v>
      </c>
      <c r="C2084" s="76">
        <v>45182</v>
      </c>
      <c r="D2084" s="76">
        <v>45243</v>
      </c>
      <c r="E2084" s="4" t="s">
        <v>951</v>
      </c>
      <c r="F2084" s="4" t="s">
        <v>952</v>
      </c>
      <c r="G2084" s="4" t="s">
        <v>942</v>
      </c>
      <c r="H2084" s="4" t="s">
        <v>951</v>
      </c>
      <c r="I2084" s="4" t="s">
        <v>1392</v>
      </c>
      <c r="J2084" s="4" t="s">
        <v>1393</v>
      </c>
      <c r="K2084" s="4" t="s">
        <v>955</v>
      </c>
      <c r="L2084" s="4">
        <v>2</v>
      </c>
      <c r="M2084" s="4" t="s">
        <v>77</v>
      </c>
      <c r="N2084" s="4">
        <v>26.09</v>
      </c>
      <c r="O2084" s="4">
        <v>15.59</v>
      </c>
      <c r="P2084" s="4" t="s">
        <v>78</v>
      </c>
      <c r="Q2084" s="77">
        <v>45281.627083333333</v>
      </c>
      <c r="R2084" s="4">
        <v>52.18</v>
      </c>
      <c r="S2084" s="4">
        <v>31.18</v>
      </c>
      <c r="T2084" s="4" t="str">
        <f>VLOOKUP(E2084,zamiana!A:B,2,0)</f>
        <v>ALSTOM (ex. BT) CZL</v>
      </c>
    </row>
    <row r="2085" spans="1:20" x14ac:dyDescent="0.3">
      <c r="A2085" s="4" t="s">
        <v>7053</v>
      </c>
      <c r="B2085" s="76">
        <v>45182</v>
      </c>
      <c r="C2085" s="76">
        <v>45182</v>
      </c>
      <c r="D2085" s="76">
        <v>45243</v>
      </c>
      <c r="E2085" s="4" t="s">
        <v>951</v>
      </c>
      <c r="F2085" s="4" t="s">
        <v>952</v>
      </c>
      <c r="G2085" s="4" t="s">
        <v>942</v>
      </c>
      <c r="H2085" s="4" t="s">
        <v>951</v>
      </c>
      <c r="I2085" s="4" t="s">
        <v>1392</v>
      </c>
      <c r="J2085" s="4" t="s">
        <v>1393</v>
      </c>
      <c r="K2085" s="4" t="s">
        <v>955</v>
      </c>
      <c r="L2085" s="4">
        <v>4</v>
      </c>
      <c r="M2085" s="4" t="s">
        <v>77</v>
      </c>
      <c r="N2085" s="4">
        <v>26.09</v>
      </c>
      <c r="O2085" s="4">
        <v>15.59</v>
      </c>
      <c r="P2085" s="4" t="s">
        <v>78</v>
      </c>
      <c r="Q2085" s="77">
        <v>45281.627083333333</v>
      </c>
      <c r="R2085" s="4">
        <v>104.36</v>
      </c>
      <c r="S2085" s="4">
        <v>62.36</v>
      </c>
      <c r="T2085" s="4" t="str">
        <f>VLOOKUP(E2085,zamiana!A:B,2,0)</f>
        <v>ALSTOM (ex. BT) CZL</v>
      </c>
    </row>
    <row r="2086" spans="1:20" x14ac:dyDescent="0.3">
      <c r="A2086" s="4" t="s">
        <v>7053</v>
      </c>
      <c r="B2086" s="76">
        <v>45182</v>
      </c>
      <c r="C2086" s="76">
        <v>45182</v>
      </c>
      <c r="D2086" s="76">
        <v>45243</v>
      </c>
      <c r="E2086" s="4" t="s">
        <v>951</v>
      </c>
      <c r="F2086" s="4" t="s">
        <v>952</v>
      </c>
      <c r="G2086" s="4" t="s">
        <v>942</v>
      </c>
      <c r="H2086" s="4" t="s">
        <v>951</v>
      </c>
      <c r="I2086" s="4" t="s">
        <v>1392</v>
      </c>
      <c r="J2086" s="4" t="s">
        <v>1393</v>
      </c>
      <c r="K2086" s="4" t="s">
        <v>955</v>
      </c>
      <c r="L2086" s="4">
        <v>4</v>
      </c>
      <c r="M2086" s="4" t="s">
        <v>77</v>
      </c>
      <c r="N2086" s="4">
        <v>26.09</v>
      </c>
      <c r="O2086" s="4">
        <v>15.59</v>
      </c>
      <c r="P2086" s="4" t="s">
        <v>78</v>
      </c>
      <c r="Q2086" s="77">
        <v>45281.627083333333</v>
      </c>
      <c r="R2086" s="4">
        <v>104.36</v>
      </c>
      <c r="S2086" s="4">
        <v>62.36</v>
      </c>
      <c r="T2086" s="4" t="str">
        <f>VLOOKUP(E2086,zamiana!A:B,2,0)</f>
        <v>ALSTOM (ex. BT) CZL</v>
      </c>
    </row>
    <row r="2087" spans="1:20" x14ac:dyDescent="0.3">
      <c r="A2087" s="4" t="s">
        <v>7053</v>
      </c>
      <c r="B2087" s="76">
        <v>45182</v>
      </c>
      <c r="C2087" s="76">
        <v>45182</v>
      </c>
      <c r="D2087" s="76">
        <v>45243</v>
      </c>
      <c r="E2087" s="4" t="s">
        <v>951</v>
      </c>
      <c r="F2087" s="4" t="s">
        <v>952</v>
      </c>
      <c r="G2087" s="4" t="s">
        <v>942</v>
      </c>
      <c r="H2087" s="4" t="s">
        <v>951</v>
      </c>
      <c r="I2087" s="4" t="s">
        <v>1392</v>
      </c>
      <c r="J2087" s="4" t="s">
        <v>1393</v>
      </c>
      <c r="K2087" s="4" t="s">
        <v>955</v>
      </c>
      <c r="L2087" s="4">
        <v>2</v>
      </c>
      <c r="M2087" s="4" t="s">
        <v>77</v>
      </c>
      <c r="N2087" s="4">
        <v>26.09</v>
      </c>
      <c r="O2087" s="4">
        <v>15.59</v>
      </c>
      <c r="P2087" s="4" t="s">
        <v>78</v>
      </c>
      <c r="Q2087" s="77">
        <v>45281.627083333333</v>
      </c>
      <c r="R2087" s="4">
        <v>52.18</v>
      </c>
      <c r="S2087" s="4">
        <v>31.18</v>
      </c>
      <c r="T2087" s="4" t="str">
        <f>VLOOKUP(E2087,zamiana!A:B,2,0)</f>
        <v>ALSTOM (ex. BT) CZL</v>
      </c>
    </row>
    <row r="2088" spans="1:20" x14ac:dyDescent="0.3">
      <c r="A2088" s="4" t="s">
        <v>7053</v>
      </c>
      <c r="B2088" s="76">
        <v>45182</v>
      </c>
      <c r="C2088" s="76">
        <v>45182</v>
      </c>
      <c r="D2088" s="76">
        <v>45243</v>
      </c>
      <c r="E2088" s="4" t="s">
        <v>951</v>
      </c>
      <c r="F2088" s="4" t="s">
        <v>952</v>
      </c>
      <c r="G2088" s="4" t="s">
        <v>942</v>
      </c>
      <c r="H2088" s="4" t="s">
        <v>951</v>
      </c>
      <c r="I2088" s="4" t="s">
        <v>1392</v>
      </c>
      <c r="J2088" s="4" t="s">
        <v>1393</v>
      </c>
      <c r="K2088" s="4" t="s">
        <v>955</v>
      </c>
      <c r="L2088" s="4">
        <v>2</v>
      </c>
      <c r="M2088" s="4" t="s">
        <v>77</v>
      </c>
      <c r="N2088" s="4">
        <v>26.09</v>
      </c>
      <c r="O2088" s="4">
        <v>15.59</v>
      </c>
      <c r="P2088" s="4" t="s">
        <v>78</v>
      </c>
      <c r="Q2088" s="77">
        <v>45281.627083333333</v>
      </c>
      <c r="R2088" s="4">
        <v>52.18</v>
      </c>
      <c r="S2088" s="4">
        <v>31.18</v>
      </c>
      <c r="T2088" s="4" t="str">
        <f>VLOOKUP(E2088,zamiana!A:B,2,0)</f>
        <v>ALSTOM (ex. BT) CZL</v>
      </c>
    </row>
    <row r="2089" spans="1:20" x14ac:dyDescent="0.3">
      <c r="A2089" s="4" t="s">
        <v>7053</v>
      </c>
      <c r="B2089" s="76">
        <v>45182</v>
      </c>
      <c r="C2089" s="76">
        <v>45182</v>
      </c>
      <c r="D2089" s="76">
        <v>45243</v>
      </c>
      <c r="E2089" s="4" t="s">
        <v>951</v>
      </c>
      <c r="F2089" s="4" t="s">
        <v>952</v>
      </c>
      <c r="G2089" s="4" t="s">
        <v>942</v>
      </c>
      <c r="H2089" s="4" t="s">
        <v>951</v>
      </c>
      <c r="I2089" s="4" t="s">
        <v>1392</v>
      </c>
      <c r="J2089" s="4" t="s">
        <v>1393</v>
      </c>
      <c r="K2089" s="4" t="s">
        <v>955</v>
      </c>
      <c r="L2089" s="4">
        <v>2</v>
      </c>
      <c r="M2089" s="4" t="s">
        <v>77</v>
      </c>
      <c r="N2089" s="4">
        <v>26.09</v>
      </c>
      <c r="O2089" s="4">
        <v>15.59</v>
      </c>
      <c r="P2089" s="4" t="s">
        <v>78</v>
      </c>
      <c r="Q2089" s="77">
        <v>45281.627083333333</v>
      </c>
      <c r="R2089" s="4">
        <v>52.18</v>
      </c>
      <c r="S2089" s="4">
        <v>31.18</v>
      </c>
      <c r="T2089" s="4" t="str">
        <f>VLOOKUP(E2089,zamiana!A:B,2,0)</f>
        <v>ALSTOM (ex. BT) CZL</v>
      </c>
    </row>
    <row r="2090" spans="1:20" x14ac:dyDescent="0.3">
      <c r="A2090" s="4" t="s">
        <v>7053</v>
      </c>
      <c r="B2090" s="76">
        <v>45182</v>
      </c>
      <c r="C2090" s="76">
        <v>45182</v>
      </c>
      <c r="D2090" s="76">
        <v>45243</v>
      </c>
      <c r="E2090" s="4" t="s">
        <v>951</v>
      </c>
      <c r="F2090" s="4" t="s">
        <v>952</v>
      </c>
      <c r="G2090" s="4" t="s">
        <v>942</v>
      </c>
      <c r="H2090" s="4" t="s">
        <v>951</v>
      </c>
      <c r="I2090" s="4" t="s">
        <v>1392</v>
      </c>
      <c r="J2090" s="4" t="s">
        <v>1393</v>
      </c>
      <c r="K2090" s="4" t="s">
        <v>955</v>
      </c>
      <c r="L2090" s="4">
        <v>2</v>
      </c>
      <c r="M2090" s="4" t="s">
        <v>77</v>
      </c>
      <c r="N2090" s="4">
        <v>26.09</v>
      </c>
      <c r="O2090" s="4">
        <v>15.59</v>
      </c>
      <c r="P2090" s="4" t="s">
        <v>78</v>
      </c>
      <c r="Q2090" s="77">
        <v>45281.627083333333</v>
      </c>
      <c r="R2090" s="4">
        <v>52.18</v>
      </c>
      <c r="S2090" s="4">
        <v>31.18</v>
      </c>
      <c r="T2090" s="4" t="str">
        <f>VLOOKUP(E2090,zamiana!A:B,2,0)</f>
        <v>ALSTOM (ex. BT) CZL</v>
      </c>
    </row>
    <row r="2091" spans="1:20" x14ac:dyDescent="0.3">
      <c r="A2091" s="4" t="s">
        <v>7053</v>
      </c>
      <c r="B2091" s="76">
        <v>45182</v>
      </c>
      <c r="C2091" s="76">
        <v>45182</v>
      </c>
      <c r="D2091" s="76">
        <v>45243</v>
      </c>
      <c r="E2091" s="4" t="s">
        <v>951</v>
      </c>
      <c r="F2091" s="4" t="s">
        <v>952</v>
      </c>
      <c r="G2091" s="4" t="s">
        <v>942</v>
      </c>
      <c r="H2091" s="4" t="s">
        <v>951</v>
      </c>
      <c r="I2091" s="4" t="s">
        <v>1392</v>
      </c>
      <c r="J2091" s="4" t="s">
        <v>1393</v>
      </c>
      <c r="K2091" s="4" t="s">
        <v>955</v>
      </c>
      <c r="L2091" s="4">
        <v>4</v>
      </c>
      <c r="M2091" s="4" t="s">
        <v>77</v>
      </c>
      <c r="N2091" s="4">
        <v>26.09</v>
      </c>
      <c r="O2091" s="4">
        <v>15.59</v>
      </c>
      <c r="P2091" s="4" t="s">
        <v>78</v>
      </c>
      <c r="Q2091" s="77">
        <v>45281.627083333333</v>
      </c>
      <c r="R2091" s="4">
        <v>104.36</v>
      </c>
      <c r="S2091" s="4">
        <v>62.36</v>
      </c>
      <c r="T2091" s="4" t="str">
        <f>VLOOKUP(E2091,zamiana!A:B,2,0)</f>
        <v>ALSTOM (ex. BT) CZL</v>
      </c>
    </row>
    <row r="2092" spans="1:20" x14ac:dyDescent="0.3">
      <c r="A2092" s="4" t="s">
        <v>7053</v>
      </c>
      <c r="B2092" s="76">
        <v>45182</v>
      </c>
      <c r="C2092" s="76">
        <v>45182</v>
      </c>
      <c r="D2092" s="76">
        <v>45243</v>
      </c>
      <c r="E2092" s="4" t="s">
        <v>951</v>
      </c>
      <c r="F2092" s="4" t="s">
        <v>952</v>
      </c>
      <c r="G2092" s="4" t="s">
        <v>942</v>
      </c>
      <c r="H2092" s="4" t="s">
        <v>951</v>
      </c>
      <c r="I2092" s="4" t="s">
        <v>1392</v>
      </c>
      <c r="J2092" s="4" t="s">
        <v>1393</v>
      </c>
      <c r="K2092" s="4" t="s">
        <v>955</v>
      </c>
      <c r="L2092" s="4">
        <v>4</v>
      </c>
      <c r="M2092" s="4" t="s">
        <v>77</v>
      </c>
      <c r="N2092" s="4">
        <v>26.09</v>
      </c>
      <c r="O2092" s="4">
        <v>15.59</v>
      </c>
      <c r="P2092" s="4" t="s">
        <v>78</v>
      </c>
      <c r="Q2092" s="77">
        <v>45281.627083333333</v>
      </c>
      <c r="R2092" s="4">
        <v>104.36</v>
      </c>
      <c r="S2092" s="4">
        <v>62.36</v>
      </c>
      <c r="T2092" s="4" t="str">
        <f>VLOOKUP(E2092,zamiana!A:B,2,0)</f>
        <v>ALSTOM (ex. BT) CZL</v>
      </c>
    </row>
    <row r="2093" spans="1:20" x14ac:dyDescent="0.3">
      <c r="A2093" s="4" t="s">
        <v>7053</v>
      </c>
      <c r="B2093" s="76">
        <v>45182</v>
      </c>
      <c r="C2093" s="76">
        <v>45182</v>
      </c>
      <c r="D2093" s="76">
        <v>45243</v>
      </c>
      <c r="E2093" s="4" t="s">
        <v>951</v>
      </c>
      <c r="F2093" s="4" t="s">
        <v>952</v>
      </c>
      <c r="G2093" s="4" t="s">
        <v>942</v>
      </c>
      <c r="H2093" s="4" t="s">
        <v>951</v>
      </c>
      <c r="I2093" s="4" t="s">
        <v>1744</v>
      </c>
      <c r="J2093" s="4" t="s">
        <v>1745</v>
      </c>
      <c r="K2093" s="4" t="s">
        <v>955</v>
      </c>
      <c r="L2093" s="4">
        <v>2</v>
      </c>
      <c r="M2093" s="4" t="s">
        <v>77</v>
      </c>
      <c r="N2093" s="4">
        <v>88.89</v>
      </c>
      <c r="O2093" s="4">
        <v>57.11</v>
      </c>
      <c r="P2093" s="4" t="s">
        <v>78</v>
      </c>
      <c r="Q2093" s="77">
        <v>45281.627083333333</v>
      </c>
      <c r="R2093" s="4">
        <v>177.78</v>
      </c>
      <c r="S2093" s="4">
        <v>114.22</v>
      </c>
      <c r="T2093" s="4" t="str">
        <f>VLOOKUP(E2093,zamiana!A:B,2,0)</f>
        <v>ALSTOM (ex. BT) CZL</v>
      </c>
    </row>
    <row r="2094" spans="1:20" x14ac:dyDescent="0.3">
      <c r="A2094" s="4" t="s">
        <v>7053</v>
      </c>
      <c r="B2094" s="76">
        <v>45182</v>
      </c>
      <c r="C2094" s="76">
        <v>45182</v>
      </c>
      <c r="D2094" s="76">
        <v>45243</v>
      </c>
      <c r="E2094" s="4" t="s">
        <v>951</v>
      </c>
      <c r="F2094" s="4" t="s">
        <v>952</v>
      </c>
      <c r="G2094" s="4" t="s">
        <v>942</v>
      </c>
      <c r="H2094" s="4" t="s">
        <v>951</v>
      </c>
      <c r="I2094" s="4" t="s">
        <v>1744</v>
      </c>
      <c r="J2094" s="4" t="s">
        <v>1745</v>
      </c>
      <c r="K2094" s="4" t="s">
        <v>955</v>
      </c>
      <c r="L2094" s="4">
        <v>2</v>
      </c>
      <c r="M2094" s="4" t="s">
        <v>77</v>
      </c>
      <c r="N2094" s="4">
        <v>88.89</v>
      </c>
      <c r="O2094" s="4">
        <v>57.11</v>
      </c>
      <c r="P2094" s="4" t="s">
        <v>78</v>
      </c>
      <c r="Q2094" s="77">
        <v>45281.627083333333</v>
      </c>
      <c r="R2094" s="4">
        <v>177.78</v>
      </c>
      <c r="S2094" s="4">
        <v>114.22</v>
      </c>
      <c r="T2094" s="4" t="str">
        <f>VLOOKUP(E2094,zamiana!A:B,2,0)</f>
        <v>ALSTOM (ex. BT) CZL</v>
      </c>
    </row>
    <row r="2095" spans="1:20" x14ac:dyDescent="0.3">
      <c r="A2095" s="4" t="s">
        <v>7053</v>
      </c>
      <c r="B2095" s="76">
        <v>45182</v>
      </c>
      <c r="C2095" s="76">
        <v>45182</v>
      </c>
      <c r="D2095" s="76">
        <v>45243</v>
      </c>
      <c r="E2095" s="4" t="s">
        <v>951</v>
      </c>
      <c r="F2095" s="4" t="s">
        <v>952</v>
      </c>
      <c r="G2095" s="4" t="s">
        <v>942</v>
      </c>
      <c r="H2095" s="4" t="s">
        <v>951</v>
      </c>
      <c r="I2095" s="4" t="s">
        <v>1744</v>
      </c>
      <c r="J2095" s="4" t="s">
        <v>1745</v>
      </c>
      <c r="K2095" s="4" t="s">
        <v>955</v>
      </c>
      <c r="L2095" s="4">
        <v>1</v>
      </c>
      <c r="M2095" s="4" t="s">
        <v>77</v>
      </c>
      <c r="N2095" s="4">
        <v>88.89</v>
      </c>
      <c r="O2095" s="4">
        <v>57.11</v>
      </c>
      <c r="P2095" s="4" t="s">
        <v>78</v>
      </c>
      <c r="Q2095" s="77">
        <v>45281.627083333333</v>
      </c>
      <c r="R2095" s="4">
        <v>88.89</v>
      </c>
      <c r="S2095" s="4">
        <v>57.11</v>
      </c>
      <c r="T2095" s="4" t="str">
        <f>VLOOKUP(E2095,zamiana!A:B,2,0)</f>
        <v>ALSTOM (ex. BT) CZL</v>
      </c>
    </row>
    <row r="2096" spans="1:20" x14ac:dyDescent="0.3">
      <c r="A2096" s="4" t="s">
        <v>7053</v>
      </c>
      <c r="B2096" s="76">
        <v>45182</v>
      </c>
      <c r="C2096" s="76">
        <v>45182</v>
      </c>
      <c r="D2096" s="76">
        <v>45243</v>
      </c>
      <c r="E2096" s="4" t="s">
        <v>951</v>
      </c>
      <c r="F2096" s="4" t="s">
        <v>952</v>
      </c>
      <c r="G2096" s="4" t="s">
        <v>942</v>
      </c>
      <c r="H2096" s="4" t="s">
        <v>951</v>
      </c>
      <c r="I2096" s="4" t="s">
        <v>1744</v>
      </c>
      <c r="J2096" s="4" t="s">
        <v>1745</v>
      </c>
      <c r="K2096" s="4" t="s">
        <v>955</v>
      </c>
      <c r="L2096" s="4">
        <v>1</v>
      </c>
      <c r="M2096" s="4" t="s">
        <v>77</v>
      </c>
      <c r="N2096" s="4">
        <v>88.89</v>
      </c>
      <c r="O2096" s="4">
        <v>57.11</v>
      </c>
      <c r="P2096" s="4" t="s">
        <v>78</v>
      </c>
      <c r="Q2096" s="77">
        <v>45281.627083333333</v>
      </c>
      <c r="R2096" s="4">
        <v>88.89</v>
      </c>
      <c r="S2096" s="4">
        <v>57.11</v>
      </c>
      <c r="T2096" s="4" t="str">
        <f>VLOOKUP(E2096,zamiana!A:B,2,0)</f>
        <v>ALSTOM (ex. BT) CZL</v>
      </c>
    </row>
    <row r="2097" spans="1:20" x14ac:dyDescent="0.3">
      <c r="A2097" s="4" t="s">
        <v>7053</v>
      </c>
      <c r="B2097" s="76">
        <v>45182</v>
      </c>
      <c r="C2097" s="76">
        <v>45182</v>
      </c>
      <c r="D2097" s="76">
        <v>45243</v>
      </c>
      <c r="E2097" s="4" t="s">
        <v>951</v>
      </c>
      <c r="F2097" s="4" t="s">
        <v>952</v>
      </c>
      <c r="G2097" s="4" t="s">
        <v>942</v>
      </c>
      <c r="H2097" s="4" t="s">
        <v>951</v>
      </c>
      <c r="I2097" s="4" t="s">
        <v>1163</v>
      </c>
      <c r="J2097" s="4" t="s">
        <v>1164</v>
      </c>
      <c r="K2097" s="4" t="s">
        <v>955</v>
      </c>
      <c r="L2097" s="4">
        <v>19</v>
      </c>
      <c r="M2097" s="4" t="s">
        <v>77</v>
      </c>
      <c r="N2097" s="4">
        <v>11.05</v>
      </c>
      <c r="O2097" s="4">
        <v>8.61</v>
      </c>
      <c r="P2097" s="4" t="s">
        <v>78</v>
      </c>
      <c r="Q2097" s="77">
        <v>45281.627083333333</v>
      </c>
      <c r="R2097" s="4">
        <v>209.95</v>
      </c>
      <c r="S2097" s="4">
        <v>163.59</v>
      </c>
      <c r="T2097" s="4" t="str">
        <f>VLOOKUP(E2097,zamiana!A:B,2,0)</f>
        <v>ALSTOM (ex. BT) CZL</v>
      </c>
    </row>
    <row r="2098" spans="1:20" x14ac:dyDescent="0.3">
      <c r="A2098" s="4" t="s">
        <v>7053</v>
      </c>
      <c r="B2098" s="76">
        <v>45182</v>
      </c>
      <c r="C2098" s="76">
        <v>45182</v>
      </c>
      <c r="D2098" s="76">
        <v>45243</v>
      </c>
      <c r="E2098" s="4" t="s">
        <v>951</v>
      </c>
      <c r="F2098" s="4" t="s">
        <v>952</v>
      </c>
      <c r="G2098" s="4" t="s">
        <v>942</v>
      </c>
      <c r="H2098" s="4" t="s">
        <v>951</v>
      </c>
      <c r="I2098" s="4" t="s">
        <v>1351</v>
      </c>
      <c r="J2098" s="4" t="s">
        <v>1352</v>
      </c>
      <c r="K2098" s="4" t="s">
        <v>955</v>
      </c>
      <c r="L2098" s="4">
        <v>2</v>
      </c>
      <c r="M2098" s="4" t="s">
        <v>77</v>
      </c>
      <c r="N2098" s="4">
        <v>20.75</v>
      </c>
      <c r="O2098" s="4">
        <v>16.79</v>
      </c>
      <c r="P2098" s="4" t="s">
        <v>78</v>
      </c>
      <c r="Q2098" s="77">
        <v>45281.627083333333</v>
      </c>
      <c r="R2098" s="4">
        <v>41.5</v>
      </c>
      <c r="S2098" s="4">
        <v>33.58</v>
      </c>
      <c r="T2098" s="4" t="str">
        <f>VLOOKUP(E2098,zamiana!A:B,2,0)</f>
        <v>ALSTOM (ex. BT) CZL</v>
      </c>
    </row>
    <row r="2099" spans="1:20" x14ac:dyDescent="0.3">
      <c r="A2099" s="4" t="s">
        <v>7053</v>
      </c>
      <c r="B2099" s="76">
        <v>45182</v>
      </c>
      <c r="C2099" s="76">
        <v>45182</v>
      </c>
      <c r="D2099" s="76">
        <v>45243</v>
      </c>
      <c r="E2099" s="4" t="s">
        <v>951</v>
      </c>
      <c r="F2099" s="4" t="s">
        <v>952</v>
      </c>
      <c r="G2099" s="4" t="s">
        <v>942</v>
      </c>
      <c r="H2099" s="4" t="s">
        <v>951</v>
      </c>
      <c r="I2099" s="4" t="s">
        <v>1351</v>
      </c>
      <c r="J2099" s="4" t="s">
        <v>1352</v>
      </c>
      <c r="K2099" s="4" t="s">
        <v>955</v>
      </c>
      <c r="L2099" s="4">
        <v>2</v>
      </c>
      <c r="M2099" s="4" t="s">
        <v>77</v>
      </c>
      <c r="N2099" s="4">
        <v>20.75</v>
      </c>
      <c r="O2099" s="4">
        <v>16.79</v>
      </c>
      <c r="P2099" s="4" t="s">
        <v>78</v>
      </c>
      <c r="Q2099" s="77">
        <v>45281.627083333333</v>
      </c>
      <c r="R2099" s="4">
        <v>41.5</v>
      </c>
      <c r="S2099" s="4">
        <v>33.58</v>
      </c>
      <c r="T2099" s="4" t="str">
        <f>VLOOKUP(E2099,zamiana!A:B,2,0)</f>
        <v>ALSTOM (ex. BT) CZL</v>
      </c>
    </row>
    <row r="2100" spans="1:20" x14ac:dyDescent="0.3">
      <c r="A2100" s="4" t="s">
        <v>7053</v>
      </c>
      <c r="B2100" s="76">
        <v>45182</v>
      </c>
      <c r="C2100" s="76">
        <v>45182</v>
      </c>
      <c r="D2100" s="76">
        <v>45243</v>
      </c>
      <c r="E2100" s="4" t="s">
        <v>951</v>
      </c>
      <c r="F2100" s="4" t="s">
        <v>952</v>
      </c>
      <c r="G2100" s="4" t="s">
        <v>942</v>
      </c>
      <c r="H2100" s="4" t="s">
        <v>951</v>
      </c>
      <c r="I2100" s="4" t="s">
        <v>1351</v>
      </c>
      <c r="J2100" s="4" t="s">
        <v>1352</v>
      </c>
      <c r="K2100" s="4" t="s">
        <v>955</v>
      </c>
      <c r="L2100" s="4">
        <v>2</v>
      </c>
      <c r="M2100" s="4" t="s">
        <v>77</v>
      </c>
      <c r="N2100" s="4">
        <v>20.75</v>
      </c>
      <c r="O2100" s="4">
        <v>16.79</v>
      </c>
      <c r="P2100" s="4" t="s">
        <v>78</v>
      </c>
      <c r="Q2100" s="77">
        <v>45281.627083333333</v>
      </c>
      <c r="R2100" s="4">
        <v>41.5</v>
      </c>
      <c r="S2100" s="4">
        <v>33.58</v>
      </c>
      <c r="T2100" s="4" t="str">
        <f>VLOOKUP(E2100,zamiana!A:B,2,0)</f>
        <v>ALSTOM (ex. BT) CZL</v>
      </c>
    </row>
    <row r="2101" spans="1:20" x14ac:dyDescent="0.3">
      <c r="A2101" s="4" t="s">
        <v>7053</v>
      </c>
      <c r="B2101" s="76">
        <v>45182</v>
      </c>
      <c r="C2101" s="76">
        <v>45182</v>
      </c>
      <c r="D2101" s="76">
        <v>45243</v>
      </c>
      <c r="E2101" s="4" t="s">
        <v>951</v>
      </c>
      <c r="F2101" s="4" t="s">
        <v>952</v>
      </c>
      <c r="G2101" s="4" t="s">
        <v>942</v>
      </c>
      <c r="H2101" s="4" t="s">
        <v>951</v>
      </c>
      <c r="I2101" s="4" t="s">
        <v>1351</v>
      </c>
      <c r="J2101" s="4" t="s">
        <v>1352</v>
      </c>
      <c r="K2101" s="4" t="s">
        <v>955</v>
      </c>
      <c r="L2101" s="4">
        <v>2</v>
      </c>
      <c r="M2101" s="4" t="s">
        <v>77</v>
      </c>
      <c r="N2101" s="4">
        <v>20.75</v>
      </c>
      <c r="O2101" s="4">
        <v>16.79</v>
      </c>
      <c r="P2101" s="4" t="s">
        <v>78</v>
      </c>
      <c r="Q2101" s="77">
        <v>45281.627083333333</v>
      </c>
      <c r="R2101" s="4">
        <v>41.5</v>
      </c>
      <c r="S2101" s="4">
        <v>33.58</v>
      </c>
      <c r="T2101" s="4" t="str">
        <f>VLOOKUP(E2101,zamiana!A:B,2,0)</f>
        <v>ALSTOM (ex. BT) CZL</v>
      </c>
    </row>
    <row r="2102" spans="1:20" x14ac:dyDescent="0.3">
      <c r="A2102" s="4" t="s">
        <v>7053</v>
      </c>
      <c r="B2102" s="76">
        <v>45182</v>
      </c>
      <c r="C2102" s="76">
        <v>45182</v>
      </c>
      <c r="D2102" s="76">
        <v>45243</v>
      </c>
      <c r="E2102" s="4" t="s">
        <v>951</v>
      </c>
      <c r="F2102" s="4" t="s">
        <v>952</v>
      </c>
      <c r="G2102" s="4" t="s">
        <v>942</v>
      </c>
      <c r="H2102" s="4" t="s">
        <v>951</v>
      </c>
      <c r="I2102" s="4" t="s">
        <v>1351</v>
      </c>
      <c r="J2102" s="4" t="s">
        <v>1352</v>
      </c>
      <c r="K2102" s="4" t="s">
        <v>955</v>
      </c>
      <c r="L2102" s="4">
        <v>2</v>
      </c>
      <c r="M2102" s="4" t="s">
        <v>77</v>
      </c>
      <c r="N2102" s="4">
        <v>20.75</v>
      </c>
      <c r="O2102" s="4">
        <v>16.79</v>
      </c>
      <c r="P2102" s="4" t="s">
        <v>78</v>
      </c>
      <c r="Q2102" s="77">
        <v>45281.627083333333</v>
      </c>
      <c r="R2102" s="4">
        <v>41.5</v>
      </c>
      <c r="S2102" s="4">
        <v>33.58</v>
      </c>
      <c r="T2102" s="4" t="str">
        <f>VLOOKUP(E2102,zamiana!A:B,2,0)</f>
        <v>ALSTOM (ex. BT) CZL</v>
      </c>
    </row>
    <row r="2103" spans="1:20" x14ac:dyDescent="0.3">
      <c r="A2103" s="4" t="s">
        <v>7053</v>
      </c>
      <c r="B2103" s="76">
        <v>45182</v>
      </c>
      <c r="C2103" s="76">
        <v>45182</v>
      </c>
      <c r="D2103" s="76">
        <v>45243</v>
      </c>
      <c r="E2103" s="4" t="s">
        <v>951</v>
      </c>
      <c r="F2103" s="4" t="s">
        <v>952</v>
      </c>
      <c r="G2103" s="4" t="s">
        <v>942</v>
      </c>
      <c r="H2103" s="4" t="s">
        <v>951</v>
      </c>
      <c r="I2103" s="4" t="s">
        <v>1351</v>
      </c>
      <c r="J2103" s="4" t="s">
        <v>1352</v>
      </c>
      <c r="K2103" s="4" t="s">
        <v>955</v>
      </c>
      <c r="L2103" s="4">
        <v>2</v>
      </c>
      <c r="M2103" s="4" t="s">
        <v>77</v>
      </c>
      <c r="N2103" s="4">
        <v>20.75</v>
      </c>
      <c r="O2103" s="4">
        <v>16.79</v>
      </c>
      <c r="P2103" s="4" t="s">
        <v>78</v>
      </c>
      <c r="Q2103" s="77">
        <v>45281.627083333333</v>
      </c>
      <c r="R2103" s="4">
        <v>41.5</v>
      </c>
      <c r="S2103" s="4">
        <v>33.58</v>
      </c>
      <c r="T2103" s="4" t="str">
        <f>VLOOKUP(E2103,zamiana!A:B,2,0)</f>
        <v>ALSTOM (ex. BT) CZL</v>
      </c>
    </row>
    <row r="2104" spans="1:20" x14ac:dyDescent="0.3">
      <c r="A2104" s="4" t="s">
        <v>7053</v>
      </c>
      <c r="B2104" s="76">
        <v>45182</v>
      </c>
      <c r="C2104" s="76">
        <v>45182</v>
      </c>
      <c r="D2104" s="76">
        <v>45243</v>
      </c>
      <c r="E2104" s="4" t="s">
        <v>951</v>
      </c>
      <c r="F2104" s="4" t="s">
        <v>952</v>
      </c>
      <c r="G2104" s="4" t="s">
        <v>942</v>
      </c>
      <c r="H2104" s="4" t="s">
        <v>951</v>
      </c>
      <c r="I2104" s="4" t="s">
        <v>1351</v>
      </c>
      <c r="J2104" s="4" t="s">
        <v>1352</v>
      </c>
      <c r="K2104" s="4" t="s">
        <v>955</v>
      </c>
      <c r="L2104" s="4">
        <v>2</v>
      </c>
      <c r="M2104" s="4" t="s">
        <v>77</v>
      </c>
      <c r="N2104" s="4">
        <v>20.75</v>
      </c>
      <c r="O2104" s="4">
        <v>16.79</v>
      </c>
      <c r="P2104" s="4" t="s">
        <v>78</v>
      </c>
      <c r="Q2104" s="77">
        <v>45281.627083333333</v>
      </c>
      <c r="R2104" s="4">
        <v>41.5</v>
      </c>
      <c r="S2104" s="4">
        <v>33.58</v>
      </c>
      <c r="T2104" s="4" t="str">
        <f>VLOOKUP(E2104,zamiana!A:B,2,0)</f>
        <v>ALSTOM (ex. BT) CZL</v>
      </c>
    </row>
    <row r="2105" spans="1:20" x14ac:dyDescent="0.3">
      <c r="A2105" s="4" t="s">
        <v>7053</v>
      </c>
      <c r="B2105" s="76">
        <v>45182</v>
      </c>
      <c r="C2105" s="76">
        <v>45182</v>
      </c>
      <c r="D2105" s="76">
        <v>45243</v>
      </c>
      <c r="E2105" s="4" t="s">
        <v>951</v>
      </c>
      <c r="F2105" s="4" t="s">
        <v>952</v>
      </c>
      <c r="G2105" s="4" t="s">
        <v>942</v>
      </c>
      <c r="H2105" s="4" t="s">
        <v>951</v>
      </c>
      <c r="I2105" s="4" t="s">
        <v>1717</v>
      </c>
      <c r="J2105" s="4" t="s">
        <v>1718</v>
      </c>
      <c r="K2105" s="4" t="s">
        <v>955</v>
      </c>
      <c r="L2105" s="4">
        <v>1</v>
      </c>
      <c r="M2105" s="4" t="s">
        <v>77</v>
      </c>
      <c r="N2105" s="4">
        <v>79.900000000000006</v>
      </c>
      <c r="O2105" s="4">
        <v>52.39</v>
      </c>
      <c r="P2105" s="4" t="s">
        <v>78</v>
      </c>
      <c r="Q2105" s="77">
        <v>45281.657638888886</v>
      </c>
      <c r="R2105" s="4">
        <v>79.900000000000006</v>
      </c>
      <c r="S2105" s="4">
        <v>52.39</v>
      </c>
      <c r="T2105" s="4" t="str">
        <f>VLOOKUP(E2105,zamiana!A:B,2,0)</f>
        <v>ALSTOM (ex. BT) CZL</v>
      </c>
    </row>
    <row r="2106" spans="1:20" x14ac:dyDescent="0.3">
      <c r="A2106" s="4" t="s">
        <v>7053</v>
      </c>
      <c r="B2106" s="76">
        <v>45182</v>
      </c>
      <c r="C2106" s="76">
        <v>45182</v>
      </c>
      <c r="D2106" s="76">
        <v>45243</v>
      </c>
      <c r="E2106" s="4" t="s">
        <v>951</v>
      </c>
      <c r="F2106" s="4" t="s">
        <v>952</v>
      </c>
      <c r="G2106" s="4" t="s">
        <v>942</v>
      </c>
      <c r="H2106" s="4" t="s">
        <v>951</v>
      </c>
      <c r="I2106" s="4" t="s">
        <v>1717</v>
      </c>
      <c r="J2106" s="4" t="s">
        <v>1718</v>
      </c>
      <c r="K2106" s="4" t="s">
        <v>955</v>
      </c>
      <c r="L2106" s="4">
        <v>1</v>
      </c>
      <c r="M2106" s="4" t="s">
        <v>77</v>
      </c>
      <c r="N2106" s="4">
        <v>79.900000000000006</v>
      </c>
      <c r="O2106" s="4">
        <v>52.39</v>
      </c>
      <c r="P2106" s="4" t="s">
        <v>78</v>
      </c>
      <c r="Q2106" s="77">
        <v>45281.657638888886</v>
      </c>
      <c r="R2106" s="4">
        <v>79.900000000000006</v>
      </c>
      <c r="S2106" s="4">
        <v>52.39</v>
      </c>
      <c r="T2106" s="4" t="str">
        <f>VLOOKUP(E2106,zamiana!A:B,2,0)</f>
        <v>ALSTOM (ex. BT) CZL</v>
      </c>
    </row>
    <row r="2107" spans="1:20" x14ac:dyDescent="0.3">
      <c r="A2107" s="4" t="s">
        <v>7053</v>
      </c>
      <c r="B2107" s="76">
        <v>45182</v>
      </c>
      <c r="C2107" s="76">
        <v>45182</v>
      </c>
      <c r="D2107" s="76">
        <v>45243</v>
      </c>
      <c r="E2107" s="4" t="s">
        <v>951</v>
      </c>
      <c r="F2107" s="4" t="s">
        <v>952</v>
      </c>
      <c r="G2107" s="4" t="s">
        <v>942</v>
      </c>
      <c r="H2107" s="4" t="s">
        <v>951</v>
      </c>
      <c r="I2107" s="4" t="s">
        <v>1717</v>
      </c>
      <c r="J2107" s="4" t="s">
        <v>1718</v>
      </c>
      <c r="K2107" s="4" t="s">
        <v>955</v>
      </c>
      <c r="L2107" s="4">
        <v>1</v>
      </c>
      <c r="M2107" s="4" t="s">
        <v>77</v>
      </c>
      <c r="N2107" s="4">
        <v>79.900000000000006</v>
      </c>
      <c r="O2107" s="4">
        <v>52.39</v>
      </c>
      <c r="P2107" s="4" t="s">
        <v>78</v>
      </c>
      <c r="Q2107" s="77">
        <v>45281.657638888886</v>
      </c>
      <c r="R2107" s="4">
        <v>79.900000000000006</v>
      </c>
      <c r="S2107" s="4">
        <v>52.39</v>
      </c>
      <c r="T2107" s="4" t="str">
        <f>VLOOKUP(E2107,zamiana!A:B,2,0)</f>
        <v>ALSTOM (ex. BT) CZL</v>
      </c>
    </row>
    <row r="2108" spans="1:20" x14ac:dyDescent="0.3">
      <c r="A2108" s="4" t="s">
        <v>7053</v>
      </c>
      <c r="B2108" s="76">
        <v>45182</v>
      </c>
      <c r="C2108" s="76">
        <v>45182</v>
      </c>
      <c r="D2108" s="76">
        <v>45243</v>
      </c>
      <c r="E2108" s="4" t="s">
        <v>951</v>
      </c>
      <c r="F2108" s="4" t="s">
        <v>952</v>
      </c>
      <c r="G2108" s="4" t="s">
        <v>942</v>
      </c>
      <c r="H2108" s="4" t="s">
        <v>951</v>
      </c>
      <c r="I2108" s="4" t="s">
        <v>1717</v>
      </c>
      <c r="J2108" s="4" t="s">
        <v>1718</v>
      </c>
      <c r="K2108" s="4" t="s">
        <v>955</v>
      </c>
      <c r="L2108" s="4">
        <v>1</v>
      </c>
      <c r="M2108" s="4" t="s">
        <v>77</v>
      </c>
      <c r="N2108" s="4">
        <v>79.900000000000006</v>
      </c>
      <c r="O2108" s="4">
        <v>52.39</v>
      </c>
      <c r="P2108" s="4" t="s">
        <v>78</v>
      </c>
      <c r="Q2108" s="77">
        <v>45281.657638888886</v>
      </c>
      <c r="R2108" s="4">
        <v>79.900000000000006</v>
      </c>
      <c r="S2108" s="4">
        <v>52.39</v>
      </c>
      <c r="T2108" s="4" t="str">
        <f>VLOOKUP(E2108,zamiana!A:B,2,0)</f>
        <v>ALSTOM (ex. BT) CZL</v>
      </c>
    </row>
    <row r="2109" spans="1:20" x14ac:dyDescent="0.3">
      <c r="A2109" s="4" t="s">
        <v>7053</v>
      </c>
      <c r="B2109" s="76">
        <v>45182</v>
      </c>
      <c r="C2109" s="76">
        <v>45182</v>
      </c>
      <c r="D2109" s="76">
        <v>45243</v>
      </c>
      <c r="E2109" s="4" t="s">
        <v>951</v>
      </c>
      <c r="F2109" s="4" t="s">
        <v>952</v>
      </c>
      <c r="G2109" s="4" t="s">
        <v>942</v>
      </c>
      <c r="H2109" s="4" t="s">
        <v>951</v>
      </c>
      <c r="I2109" s="4" t="s">
        <v>1717</v>
      </c>
      <c r="J2109" s="4" t="s">
        <v>1718</v>
      </c>
      <c r="K2109" s="4" t="s">
        <v>955</v>
      </c>
      <c r="L2109" s="4">
        <v>1</v>
      </c>
      <c r="M2109" s="4" t="s">
        <v>77</v>
      </c>
      <c r="N2109" s="4">
        <v>79.900000000000006</v>
      </c>
      <c r="O2109" s="4">
        <v>52.39</v>
      </c>
      <c r="P2109" s="4" t="s">
        <v>78</v>
      </c>
      <c r="Q2109" s="77">
        <v>45281.657638888886</v>
      </c>
      <c r="R2109" s="4">
        <v>79.900000000000006</v>
      </c>
      <c r="S2109" s="4">
        <v>52.39</v>
      </c>
      <c r="T2109" s="4" t="str">
        <f>VLOOKUP(E2109,zamiana!A:B,2,0)</f>
        <v>ALSTOM (ex. BT) CZL</v>
      </c>
    </row>
    <row r="2110" spans="1:20" x14ac:dyDescent="0.3">
      <c r="A2110" s="4" t="s">
        <v>7053</v>
      </c>
      <c r="B2110" s="76">
        <v>45182</v>
      </c>
      <c r="C2110" s="76">
        <v>45182</v>
      </c>
      <c r="D2110" s="76">
        <v>45243</v>
      </c>
      <c r="E2110" s="4" t="s">
        <v>951</v>
      </c>
      <c r="F2110" s="4" t="s">
        <v>952</v>
      </c>
      <c r="G2110" s="4" t="s">
        <v>942</v>
      </c>
      <c r="H2110" s="4" t="s">
        <v>951</v>
      </c>
      <c r="I2110" s="4" t="s">
        <v>1717</v>
      </c>
      <c r="J2110" s="4" t="s">
        <v>1718</v>
      </c>
      <c r="K2110" s="4" t="s">
        <v>955</v>
      </c>
      <c r="L2110" s="4">
        <v>1</v>
      </c>
      <c r="M2110" s="4" t="s">
        <v>77</v>
      </c>
      <c r="N2110" s="4">
        <v>79.900000000000006</v>
      </c>
      <c r="O2110" s="4">
        <v>52.39</v>
      </c>
      <c r="P2110" s="4" t="s">
        <v>78</v>
      </c>
      <c r="Q2110" s="77">
        <v>45281.657638888886</v>
      </c>
      <c r="R2110" s="4">
        <v>79.900000000000006</v>
      </c>
      <c r="S2110" s="4">
        <v>52.39</v>
      </c>
      <c r="T2110" s="4" t="str">
        <f>VLOOKUP(E2110,zamiana!A:B,2,0)</f>
        <v>ALSTOM (ex. BT) CZL</v>
      </c>
    </row>
    <row r="2111" spans="1:20" x14ac:dyDescent="0.3">
      <c r="A2111" s="4" t="s">
        <v>7053</v>
      </c>
      <c r="B2111" s="76">
        <v>45182</v>
      </c>
      <c r="C2111" s="76">
        <v>45182</v>
      </c>
      <c r="D2111" s="76">
        <v>45243</v>
      </c>
      <c r="E2111" s="4" t="s">
        <v>951</v>
      </c>
      <c r="F2111" s="4" t="s">
        <v>952</v>
      </c>
      <c r="G2111" s="4" t="s">
        <v>942</v>
      </c>
      <c r="H2111" s="4" t="s">
        <v>951</v>
      </c>
      <c r="I2111" s="4" t="s">
        <v>1717</v>
      </c>
      <c r="J2111" s="4" t="s">
        <v>1718</v>
      </c>
      <c r="K2111" s="4" t="s">
        <v>955</v>
      </c>
      <c r="L2111" s="4">
        <v>1</v>
      </c>
      <c r="M2111" s="4" t="s">
        <v>77</v>
      </c>
      <c r="N2111" s="4">
        <v>79.900000000000006</v>
      </c>
      <c r="O2111" s="4">
        <v>52.39</v>
      </c>
      <c r="P2111" s="4" t="s">
        <v>78</v>
      </c>
      <c r="Q2111" s="77">
        <v>45281.657638888886</v>
      </c>
      <c r="R2111" s="4">
        <v>79.900000000000006</v>
      </c>
      <c r="S2111" s="4">
        <v>52.39</v>
      </c>
      <c r="T2111" s="4" t="str">
        <f>VLOOKUP(E2111,zamiana!A:B,2,0)</f>
        <v>ALSTOM (ex. BT) CZL</v>
      </c>
    </row>
    <row r="2112" spans="1:20" x14ac:dyDescent="0.3">
      <c r="A2112" s="4" t="s">
        <v>7053</v>
      </c>
      <c r="B2112" s="76">
        <v>45182</v>
      </c>
      <c r="C2112" s="76">
        <v>45182</v>
      </c>
      <c r="D2112" s="76">
        <v>45243</v>
      </c>
      <c r="E2112" s="4" t="s">
        <v>951</v>
      </c>
      <c r="F2112" s="4" t="s">
        <v>952</v>
      </c>
      <c r="G2112" s="4" t="s">
        <v>942</v>
      </c>
      <c r="H2112" s="4" t="s">
        <v>951</v>
      </c>
      <c r="I2112" s="4" t="s">
        <v>1717</v>
      </c>
      <c r="J2112" s="4" t="s">
        <v>1718</v>
      </c>
      <c r="K2112" s="4" t="s">
        <v>955</v>
      </c>
      <c r="L2112" s="4">
        <v>1</v>
      </c>
      <c r="M2112" s="4" t="s">
        <v>77</v>
      </c>
      <c r="N2112" s="4">
        <v>79.900000000000006</v>
      </c>
      <c r="O2112" s="4">
        <v>52.39</v>
      </c>
      <c r="P2112" s="4" t="s">
        <v>78</v>
      </c>
      <c r="Q2112" s="77">
        <v>45281.657638888886</v>
      </c>
      <c r="R2112" s="4">
        <v>79.900000000000006</v>
      </c>
      <c r="S2112" s="4">
        <v>52.39</v>
      </c>
      <c r="T2112" s="4" t="str">
        <f>VLOOKUP(E2112,zamiana!A:B,2,0)</f>
        <v>ALSTOM (ex. BT) CZL</v>
      </c>
    </row>
    <row r="2113" spans="1:20" x14ac:dyDescent="0.3">
      <c r="A2113" s="4" t="s">
        <v>7053</v>
      </c>
      <c r="B2113" s="76">
        <v>45182</v>
      </c>
      <c r="C2113" s="76">
        <v>45182</v>
      </c>
      <c r="D2113" s="76">
        <v>45243</v>
      </c>
      <c r="E2113" s="4" t="s">
        <v>951</v>
      </c>
      <c r="F2113" s="4" t="s">
        <v>952</v>
      </c>
      <c r="G2113" s="4" t="s">
        <v>942</v>
      </c>
      <c r="H2113" s="4" t="s">
        <v>951</v>
      </c>
      <c r="I2113" s="4" t="s">
        <v>1717</v>
      </c>
      <c r="J2113" s="4" t="s">
        <v>1718</v>
      </c>
      <c r="K2113" s="4" t="s">
        <v>955</v>
      </c>
      <c r="L2113" s="4">
        <v>1</v>
      </c>
      <c r="M2113" s="4" t="s">
        <v>77</v>
      </c>
      <c r="N2113" s="4">
        <v>79.900000000000006</v>
      </c>
      <c r="O2113" s="4">
        <v>52.39</v>
      </c>
      <c r="P2113" s="4" t="s">
        <v>78</v>
      </c>
      <c r="Q2113" s="77">
        <v>45281.657638888886</v>
      </c>
      <c r="R2113" s="4">
        <v>79.900000000000006</v>
      </c>
      <c r="S2113" s="4">
        <v>52.39</v>
      </c>
      <c r="T2113" s="4" t="str">
        <f>VLOOKUP(E2113,zamiana!A:B,2,0)</f>
        <v>ALSTOM (ex. BT) CZL</v>
      </c>
    </row>
    <row r="2114" spans="1:20" x14ac:dyDescent="0.3">
      <c r="A2114" s="4" t="s">
        <v>7053</v>
      </c>
      <c r="B2114" s="76">
        <v>45182</v>
      </c>
      <c r="C2114" s="76">
        <v>45182</v>
      </c>
      <c r="D2114" s="76">
        <v>45243</v>
      </c>
      <c r="E2114" s="4" t="s">
        <v>951</v>
      </c>
      <c r="F2114" s="4" t="s">
        <v>952</v>
      </c>
      <c r="G2114" s="4" t="s">
        <v>942</v>
      </c>
      <c r="H2114" s="4" t="s">
        <v>951</v>
      </c>
      <c r="I2114" s="4" t="s">
        <v>1717</v>
      </c>
      <c r="J2114" s="4" t="s">
        <v>1718</v>
      </c>
      <c r="K2114" s="4" t="s">
        <v>955</v>
      </c>
      <c r="L2114" s="4">
        <v>1</v>
      </c>
      <c r="M2114" s="4" t="s">
        <v>77</v>
      </c>
      <c r="N2114" s="4">
        <v>79.900000000000006</v>
      </c>
      <c r="O2114" s="4">
        <v>52.39</v>
      </c>
      <c r="P2114" s="4" t="s">
        <v>78</v>
      </c>
      <c r="Q2114" s="77">
        <v>45281.657638888886</v>
      </c>
      <c r="R2114" s="4">
        <v>79.900000000000006</v>
      </c>
      <c r="S2114" s="4">
        <v>52.39</v>
      </c>
      <c r="T2114" s="4" t="str">
        <f>VLOOKUP(E2114,zamiana!A:B,2,0)</f>
        <v>ALSTOM (ex. BT) CZL</v>
      </c>
    </row>
    <row r="2115" spans="1:20" x14ac:dyDescent="0.3">
      <c r="A2115" s="4" t="s">
        <v>7053</v>
      </c>
      <c r="B2115" s="76">
        <v>45182</v>
      </c>
      <c r="C2115" s="76">
        <v>45182</v>
      </c>
      <c r="D2115" s="76">
        <v>45243</v>
      </c>
      <c r="E2115" s="4" t="s">
        <v>951</v>
      </c>
      <c r="F2115" s="4" t="s">
        <v>952</v>
      </c>
      <c r="G2115" s="4" t="s">
        <v>942</v>
      </c>
      <c r="H2115" s="4" t="s">
        <v>951</v>
      </c>
      <c r="I2115" s="4" t="s">
        <v>1717</v>
      </c>
      <c r="J2115" s="4" t="s">
        <v>1718</v>
      </c>
      <c r="K2115" s="4" t="s">
        <v>955</v>
      </c>
      <c r="L2115" s="4">
        <v>1</v>
      </c>
      <c r="M2115" s="4" t="s">
        <v>77</v>
      </c>
      <c r="N2115" s="4">
        <v>79.900000000000006</v>
      </c>
      <c r="O2115" s="4">
        <v>52.39</v>
      </c>
      <c r="P2115" s="4" t="s">
        <v>78</v>
      </c>
      <c r="Q2115" s="77">
        <v>45281.657638888886</v>
      </c>
      <c r="R2115" s="4">
        <v>79.900000000000006</v>
      </c>
      <c r="S2115" s="4">
        <v>52.39</v>
      </c>
      <c r="T2115" s="4" t="str">
        <f>VLOOKUP(E2115,zamiana!A:B,2,0)</f>
        <v>ALSTOM (ex. BT) CZL</v>
      </c>
    </row>
    <row r="2116" spans="1:20" x14ac:dyDescent="0.3">
      <c r="A2116" s="4" t="s">
        <v>7053</v>
      </c>
      <c r="B2116" s="76">
        <v>45182</v>
      </c>
      <c r="C2116" s="76">
        <v>45182</v>
      </c>
      <c r="D2116" s="76">
        <v>45243</v>
      </c>
      <c r="E2116" s="4" t="s">
        <v>951</v>
      </c>
      <c r="F2116" s="4" t="s">
        <v>952</v>
      </c>
      <c r="G2116" s="4" t="s">
        <v>942</v>
      </c>
      <c r="H2116" s="4" t="s">
        <v>951</v>
      </c>
      <c r="I2116" s="4" t="s">
        <v>1717</v>
      </c>
      <c r="J2116" s="4" t="s">
        <v>1718</v>
      </c>
      <c r="K2116" s="4" t="s">
        <v>955</v>
      </c>
      <c r="L2116" s="4">
        <v>1</v>
      </c>
      <c r="M2116" s="4" t="s">
        <v>77</v>
      </c>
      <c r="N2116" s="4">
        <v>79.900000000000006</v>
      </c>
      <c r="O2116" s="4">
        <v>52.39</v>
      </c>
      <c r="P2116" s="4" t="s">
        <v>78</v>
      </c>
      <c r="Q2116" s="77">
        <v>45281.657638888886</v>
      </c>
      <c r="R2116" s="4">
        <v>79.900000000000006</v>
      </c>
      <c r="S2116" s="4">
        <v>52.39</v>
      </c>
      <c r="T2116" s="4" t="str">
        <f>VLOOKUP(E2116,zamiana!A:B,2,0)</f>
        <v>ALSTOM (ex. BT) CZL</v>
      </c>
    </row>
    <row r="2117" spans="1:20" x14ac:dyDescent="0.3">
      <c r="A2117" s="4" t="s">
        <v>7053</v>
      </c>
      <c r="B2117" s="76">
        <v>45182</v>
      </c>
      <c r="C2117" s="76">
        <v>45182</v>
      </c>
      <c r="D2117" s="76">
        <v>45243</v>
      </c>
      <c r="E2117" s="4" t="s">
        <v>951</v>
      </c>
      <c r="F2117" s="4" t="s">
        <v>952</v>
      </c>
      <c r="G2117" s="4" t="s">
        <v>942</v>
      </c>
      <c r="H2117" s="4" t="s">
        <v>951</v>
      </c>
      <c r="I2117" s="4" t="s">
        <v>1717</v>
      </c>
      <c r="J2117" s="4" t="s">
        <v>1718</v>
      </c>
      <c r="K2117" s="4" t="s">
        <v>955</v>
      </c>
      <c r="L2117" s="4">
        <v>6</v>
      </c>
      <c r="M2117" s="4" t="s">
        <v>77</v>
      </c>
      <c r="N2117" s="4">
        <v>79.900000000000006</v>
      </c>
      <c r="O2117" s="4">
        <v>52.39</v>
      </c>
      <c r="P2117" s="4" t="s">
        <v>78</v>
      </c>
      <c r="Q2117" s="77">
        <v>45281.657638888886</v>
      </c>
      <c r="R2117" s="4">
        <v>479.4</v>
      </c>
      <c r="S2117" s="4">
        <v>314.33999999999997</v>
      </c>
      <c r="T2117" s="4" t="str">
        <f>VLOOKUP(E2117,zamiana!A:B,2,0)</f>
        <v>ALSTOM (ex. BT) CZL</v>
      </c>
    </row>
    <row r="2118" spans="1:20" x14ac:dyDescent="0.3">
      <c r="A2118" s="4" t="s">
        <v>7053</v>
      </c>
      <c r="B2118" s="76">
        <v>45182</v>
      </c>
      <c r="C2118" s="76">
        <v>45182</v>
      </c>
      <c r="D2118" s="76">
        <v>45243</v>
      </c>
      <c r="E2118" s="4" t="s">
        <v>951</v>
      </c>
      <c r="F2118" s="4" t="s">
        <v>952</v>
      </c>
      <c r="G2118" s="4" t="s">
        <v>942</v>
      </c>
      <c r="H2118" s="4" t="s">
        <v>951</v>
      </c>
      <c r="I2118" s="4" t="s">
        <v>1717</v>
      </c>
      <c r="J2118" s="4" t="s">
        <v>1718</v>
      </c>
      <c r="K2118" s="4" t="s">
        <v>955</v>
      </c>
      <c r="L2118" s="4">
        <v>1</v>
      </c>
      <c r="M2118" s="4" t="s">
        <v>77</v>
      </c>
      <c r="N2118" s="4">
        <v>79.900000000000006</v>
      </c>
      <c r="O2118" s="4">
        <v>52.39</v>
      </c>
      <c r="P2118" s="4" t="s">
        <v>78</v>
      </c>
      <c r="Q2118" s="77">
        <v>45281.657638888886</v>
      </c>
      <c r="R2118" s="4">
        <v>79.900000000000006</v>
      </c>
      <c r="S2118" s="4">
        <v>52.39</v>
      </c>
      <c r="T2118" s="4" t="str">
        <f>VLOOKUP(E2118,zamiana!A:B,2,0)</f>
        <v>ALSTOM (ex. BT) CZL</v>
      </c>
    </row>
    <row r="2119" spans="1:20" x14ac:dyDescent="0.3">
      <c r="A2119" s="4" t="s">
        <v>7053</v>
      </c>
      <c r="B2119" s="76">
        <v>45182</v>
      </c>
      <c r="C2119" s="76">
        <v>45182</v>
      </c>
      <c r="D2119" s="76">
        <v>45243</v>
      </c>
      <c r="E2119" s="4" t="s">
        <v>951</v>
      </c>
      <c r="F2119" s="4" t="s">
        <v>952</v>
      </c>
      <c r="G2119" s="4" t="s">
        <v>942</v>
      </c>
      <c r="H2119" s="4" t="s">
        <v>951</v>
      </c>
      <c r="I2119" s="4" t="s">
        <v>1717</v>
      </c>
      <c r="J2119" s="4" t="s">
        <v>1718</v>
      </c>
      <c r="K2119" s="4" t="s">
        <v>955</v>
      </c>
      <c r="L2119" s="4">
        <v>1</v>
      </c>
      <c r="M2119" s="4" t="s">
        <v>77</v>
      </c>
      <c r="N2119" s="4">
        <v>79.900000000000006</v>
      </c>
      <c r="O2119" s="4">
        <v>52.39</v>
      </c>
      <c r="P2119" s="4" t="s">
        <v>78</v>
      </c>
      <c r="Q2119" s="77">
        <v>45281.657638888886</v>
      </c>
      <c r="R2119" s="4">
        <v>79.900000000000006</v>
      </c>
      <c r="S2119" s="4">
        <v>52.39</v>
      </c>
      <c r="T2119" s="4" t="str">
        <f>VLOOKUP(E2119,zamiana!A:B,2,0)</f>
        <v>ALSTOM (ex. BT) CZL</v>
      </c>
    </row>
    <row r="2120" spans="1:20" x14ac:dyDescent="0.3">
      <c r="A2120" s="4" t="s">
        <v>7053</v>
      </c>
      <c r="B2120" s="76">
        <v>45182</v>
      </c>
      <c r="C2120" s="76">
        <v>45182</v>
      </c>
      <c r="D2120" s="76">
        <v>45243</v>
      </c>
      <c r="E2120" s="4" t="s">
        <v>951</v>
      </c>
      <c r="F2120" s="4" t="s">
        <v>952</v>
      </c>
      <c r="G2120" s="4" t="s">
        <v>942</v>
      </c>
      <c r="H2120" s="4" t="s">
        <v>951</v>
      </c>
      <c r="I2120" s="4" t="s">
        <v>1717</v>
      </c>
      <c r="J2120" s="4" t="s">
        <v>1718</v>
      </c>
      <c r="K2120" s="4" t="s">
        <v>955</v>
      </c>
      <c r="L2120" s="4">
        <v>1</v>
      </c>
      <c r="M2120" s="4" t="s">
        <v>77</v>
      </c>
      <c r="N2120" s="4">
        <v>79.900000000000006</v>
      </c>
      <c r="O2120" s="4">
        <v>52.39</v>
      </c>
      <c r="P2120" s="4" t="s">
        <v>78</v>
      </c>
      <c r="Q2120" s="77">
        <v>45281.657638888886</v>
      </c>
      <c r="R2120" s="4">
        <v>79.900000000000006</v>
      </c>
      <c r="S2120" s="4">
        <v>52.39</v>
      </c>
      <c r="T2120" s="4" t="str">
        <f>VLOOKUP(E2120,zamiana!A:B,2,0)</f>
        <v>ALSTOM (ex. BT) CZL</v>
      </c>
    </row>
    <row r="2121" spans="1:20" x14ac:dyDescent="0.3">
      <c r="A2121" s="4" t="s">
        <v>7053</v>
      </c>
      <c r="B2121" s="76">
        <v>45182</v>
      </c>
      <c r="C2121" s="76">
        <v>45182</v>
      </c>
      <c r="D2121" s="76">
        <v>45243</v>
      </c>
      <c r="E2121" s="4" t="s">
        <v>951</v>
      </c>
      <c r="F2121" s="4" t="s">
        <v>952</v>
      </c>
      <c r="G2121" s="4" t="s">
        <v>942</v>
      </c>
      <c r="H2121" s="4" t="s">
        <v>951</v>
      </c>
      <c r="I2121" s="4" t="s">
        <v>1717</v>
      </c>
      <c r="J2121" s="4" t="s">
        <v>1718</v>
      </c>
      <c r="K2121" s="4" t="s">
        <v>955</v>
      </c>
      <c r="L2121" s="4">
        <v>1</v>
      </c>
      <c r="M2121" s="4" t="s">
        <v>77</v>
      </c>
      <c r="N2121" s="4">
        <v>79.900000000000006</v>
      </c>
      <c r="O2121" s="4">
        <v>52.39</v>
      </c>
      <c r="P2121" s="4" t="s">
        <v>78</v>
      </c>
      <c r="Q2121" s="77">
        <v>45281.657638888886</v>
      </c>
      <c r="R2121" s="4">
        <v>79.900000000000006</v>
      </c>
      <c r="S2121" s="4">
        <v>52.39</v>
      </c>
      <c r="T2121" s="4" t="str">
        <f>VLOOKUP(E2121,zamiana!A:B,2,0)</f>
        <v>ALSTOM (ex. BT) CZL</v>
      </c>
    </row>
    <row r="2122" spans="1:20" x14ac:dyDescent="0.3">
      <c r="A2122" s="4" t="s">
        <v>7053</v>
      </c>
      <c r="B2122" s="76">
        <v>45182</v>
      </c>
      <c r="C2122" s="76">
        <v>45182</v>
      </c>
      <c r="D2122" s="76">
        <v>45243</v>
      </c>
      <c r="E2122" s="4" t="s">
        <v>951</v>
      </c>
      <c r="F2122" s="4" t="s">
        <v>952</v>
      </c>
      <c r="G2122" s="4" t="s">
        <v>942</v>
      </c>
      <c r="H2122" s="4" t="s">
        <v>951</v>
      </c>
      <c r="I2122" s="4" t="s">
        <v>1717</v>
      </c>
      <c r="J2122" s="4" t="s">
        <v>1718</v>
      </c>
      <c r="K2122" s="4" t="s">
        <v>955</v>
      </c>
      <c r="L2122" s="4">
        <v>1</v>
      </c>
      <c r="M2122" s="4" t="s">
        <v>77</v>
      </c>
      <c r="N2122" s="4">
        <v>79.900000000000006</v>
      </c>
      <c r="O2122" s="4">
        <v>52.39</v>
      </c>
      <c r="P2122" s="4" t="s">
        <v>78</v>
      </c>
      <c r="Q2122" s="77">
        <v>45281.657638888886</v>
      </c>
      <c r="R2122" s="4">
        <v>79.900000000000006</v>
      </c>
      <c r="S2122" s="4">
        <v>52.39</v>
      </c>
      <c r="T2122" s="4" t="str">
        <f>VLOOKUP(E2122,zamiana!A:B,2,0)</f>
        <v>ALSTOM (ex. BT) CZL</v>
      </c>
    </row>
    <row r="2123" spans="1:20" x14ac:dyDescent="0.3">
      <c r="A2123" s="4" t="s">
        <v>7053</v>
      </c>
      <c r="B2123" s="76">
        <v>45182</v>
      </c>
      <c r="C2123" s="76">
        <v>45182</v>
      </c>
      <c r="D2123" s="76">
        <v>45243</v>
      </c>
      <c r="E2123" s="4" t="s">
        <v>951</v>
      </c>
      <c r="F2123" s="4" t="s">
        <v>952</v>
      </c>
      <c r="G2123" s="4" t="s">
        <v>942</v>
      </c>
      <c r="H2123" s="4" t="s">
        <v>951</v>
      </c>
      <c r="I2123" s="4" t="s">
        <v>1717</v>
      </c>
      <c r="J2123" s="4" t="s">
        <v>1718</v>
      </c>
      <c r="K2123" s="4" t="s">
        <v>955</v>
      </c>
      <c r="L2123" s="4">
        <v>1</v>
      </c>
      <c r="M2123" s="4" t="s">
        <v>77</v>
      </c>
      <c r="N2123" s="4">
        <v>79.900000000000006</v>
      </c>
      <c r="O2123" s="4">
        <v>52.39</v>
      </c>
      <c r="P2123" s="4" t="s">
        <v>78</v>
      </c>
      <c r="Q2123" s="77">
        <v>45281.657638888886</v>
      </c>
      <c r="R2123" s="4">
        <v>79.900000000000006</v>
      </c>
      <c r="S2123" s="4">
        <v>52.39</v>
      </c>
      <c r="T2123" s="4" t="str">
        <f>VLOOKUP(E2123,zamiana!A:B,2,0)</f>
        <v>ALSTOM (ex. BT) CZL</v>
      </c>
    </row>
    <row r="2124" spans="1:20" x14ac:dyDescent="0.3">
      <c r="A2124" s="4" t="s">
        <v>7053</v>
      </c>
      <c r="B2124" s="76">
        <v>45182</v>
      </c>
      <c r="C2124" s="76">
        <v>45182</v>
      </c>
      <c r="D2124" s="76">
        <v>45243</v>
      </c>
      <c r="E2124" s="4" t="s">
        <v>951</v>
      </c>
      <c r="F2124" s="4" t="s">
        <v>952</v>
      </c>
      <c r="G2124" s="4" t="s">
        <v>942</v>
      </c>
      <c r="H2124" s="4" t="s">
        <v>951</v>
      </c>
      <c r="I2124" s="4" t="s">
        <v>1717</v>
      </c>
      <c r="J2124" s="4" t="s">
        <v>1718</v>
      </c>
      <c r="K2124" s="4" t="s">
        <v>955</v>
      </c>
      <c r="L2124" s="4">
        <v>1</v>
      </c>
      <c r="M2124" s="4" t="s">
        <v>77</v>
      </c>
      <c r="N2124" s="4">
        <v>79.900000000000006</v>
      </c>
      <c r="O2124" s="4">
        <v>52.39</v>
      </c>
      <c r="P2124" s="4" t="s">
        <v>78</v>
      </c>
      <c r="Q2124" s="77">
        <v>45281.657638888886</v>
      </c>
      <c r="R2124" s="4">
        <v>79.900000000000006</v>
      </c>
      <c r="S2124" s="4">
        <v>52.39</v>
      </c>
      <c r="T2124" s="4" t="str">
        <f>VLOOKUP(E2124,zamiana!A:B,2,0)</f>
        <v>ALSTOM (ex. BT) CZL</v>
      </c>
    </row>
    <row r="2125" spans="1:20" x14ac:dyDescent="0.3">
      <c r="A2125" s="4" t="s">
        <v>7053</v>
      </c>
      <c r="B2125" s="76">
        <v>45182</v>
      </c>
      <c r="C2125" s="76">
        <v>45182</v>
      </c>
      <c r="D2125" s="76">
        <v>45243</v>
      </c>
      <c r="E2125" s="4" t="s">
        <v>951</v>
      </c>
      <c r="F2125" s="4" t="s">
        <v>952</v>
      </c>
      <c r="G2125" s="4" t="s">
        <v>942</v>
      </c>
      <c r="H2125" s="4" t="s">
        <v>951</v>
      </c>
      <c r="I2125" s="4" t="s">
        <v>1717</v>
      </c>
      <c r="J2125" s="4" t="s">
        <v>1718</v>
      </c>
      <c r="K2125" s="4" t="s">
        <v>955</v>
      </c>
      <c r="L2125" s="4">
        <v>1</v>
      </c>
      <c r="M2125" s="4" t="s">
        <v>77</v>
      </c>
      <c r="N2125" s="4">
        <v>79.900000000000006</v>
      </c>
      <c r="O2125" s="4">
        <v>52.39</v>
      </c>
      <c r="P2125" s="4" t="s">
        <v>78</v>
      </c>
      <c r="Q2125" s="77">
        <v>45281.657638888886</v>
      </c>
      <c r="R2125" s="4">
        <v>79.900000000000006</v>
      </c>
      <c r="S2125" s="4">
        <v>52.39</v>
      </c>
      <c r="T2125" s="4" t="str">
        <f>VLOOKUP(E2125,zamiana!A:B,2,0)</f>
        <v>ALSTOM (ex. BT) CZL</v>
      </c>
    </row>
    <row r="2126" spans="1:20" x14ac:dyDescent="0.3">
      <c r="A2126" s="4" t="s">
        <v>7053</v>
      </c>
      <c r="B2126" s="76">
        <v>45182</v>
      </c>
      <c r="C2126" s="76">
        <v>45182</v>
      </c>
      <c r="D2126" s="76">
        <v>45243</v>
      </c>
      <c r="E2126" s="4" t="s">
        <v>951</v>
      </c>
      <c r="F2126" s="4" t="s">
        <v>952</v>
      </c>
      <c r="G2126" s="4" t="s">
        <v>942</v>
      </c>
      <c r="H2126" s="4" t="s">
        <v>951</v>
      </c>
      <c r="I2126" s="4" t="s">
        <v>1717</v>
      </c>
      <c r="J2126" s="4" t="s">
        <v>1718</v>
      </c>
      <c r="K2126" s="4" t="s">
        <v>955</v>
      </c>
      <c r="L2126" s="4">
        <v>1</v>
      </c>
      <c r="M2126" s="4" t="s">
        <v>77</v>
      </c>
      <c r="N2126" s="4">
        <v>79.900000000000006</v>
      </c>
      <c r="O2126" s="4">
        <v>52.39</v>
      </c>
      <c r="P2126" s="4" t="s">
        <v>78</v>
      </c>
      <c r="Q2126" s="77">
        <v>45281.657638888886</v>
      </c>
      <c r="R2126" s="4">
        <v>79.900000000000006</v>
      </c>
      <c r="S2126" s="4">
        <v>52.39</v>
      </c>
      <c r="T2126" s="4" t="str">
        <f>VLOOKUP(E2126,zamiana!A:B,2,0)</f>
        <v>ALSTOM (ex. BT) CZL</v>
      </c>
    </row>
    <row r="2127" spans="1:20" x14ac:dyDescent="0.3">
      <c r="A2127" s="4" t="s">
        <v>7053</v>
      </c>
      <c r="B2127" s="76">
        <v>45182</v>
      </c>
      <c r="C2127" s="76">
        <v>45182</v>
      </c>
      <c r="D2127" s="76">
        <v>45243</v>
      </c>
      <c r="E2127" s="4" t="s">
        <v>951</v>
      </c>
      <c r="F2127" s="4" t="s">
        <v>952</v>
      </c>
      <c r="G2127" s="4" t="s">
        <v>942</v>
      </c>
      <c r="H2127" s="4" t="s">
        <v>951</v>
      </c>
      <c r="I2127" s="4" t="s">
        <v>1218</v>
      </c>
      <c r="J2127" s="4" t="s">
        <v>1219</v>
      </c>
      <c r="K2127" s="4" t="s">
        <v>955</v>
      </c>
      <c r="L2127" s="4">
        <v>5</v>
      </c>
      <c r="M2127" s="4" t="s">
        <v>77</v>
      </c>
      <c r="N2127" s="4">
        <v>16.25</v>
      </c>
      <c r="O2127" s="4">
        <v>10.36</v>
      </c>
      <c r="P2127" s="4" t="s">
        <v>78</v>
      </c>
      <c r="Q2127" s="77">
        <v>45281.635416666664</v>
      </c>
      <c r="R2127" s="4">
        <v>81.25</v>
      </c>
      <c r="S2127" s="4">
        <v>51.8</v>
      </c>
      <c r="T2127" s="4" t="str">
        <f>VLOOKUP(E2127,zamiana!A:B,2,0)</f>
        <v>ALSTOM (ex. BT) CZL</v>
      </c>
    </row>
    <row r="2128" spans="1:20" x14ac:dyDescent="0.3">
      <c r="A2128" s="4" t="s">
        <v>7053</v>
      </c>
      <c r="B2128" s="76">
        <v>45182</v>
      </c>
      <c r="C2128" s="76">
        <v>45182</v>
      </c>
      <c r="D2128" s="76">
        <v>45243</v>
      </c>
      <c r="E2128" s="4" t="s">
        <v>951</v>
      </c>
      <c r="F2128" s="4" t="s">
        <v>952</v>
      </c>
      <c r="G2128" s="4" t="s">
        <v>942</v>
      </c>
      <c r="H2128" s="4" t="s">
        <v>951</v>
      </c>
      <c r="I2128" s="4" t="s">
        <v>1494</v>
      </c>
      <c r="J2128" s="4" t="s">
        <v>1495</v>
      </c>
      <c r="K2128" s="4" t="s">
        <v>955</v>
      </c>
      <c r="L2128" s="4">
        <v>1</v>
      </c>
      <c r="M2128" s="4" t="s">
        <v>77</v>
      </c>
      <c r="N2128" s="4">
        <v>36.11</v>
      </c>
      <c r="O2128" s="4">
        <v>24.82</v>
      </c>
      <c r="P2128" s="4" t="s">
        <v>78</v>
      </c>
      <c r="Q2128" s="77">
        <v>45281.627083333333</v>
      </c>
      <c r="R2128" s="4">
        <v>36.11</v>
      </c>
      <c r="S2128" s="4">
        <v>24.82</v>
      </c>
      <c r="T2128" s="4" t="str">
        <f>VLOOKUP(E2128,zamiana!A:B,2,0)</f>
        <v>ALSTOM (ex. BT) CZL</v>
      </c>
    </row>
    <row r="2129" spans="1:20" x14ac:dyDescent="0.3">
      <c r="A2129" s="4" t="s">
        <v>7053</v>
      </c>
      <c r="B2129" s="76">
        <v>45182</v>
      </c>
      <c r="C2129" s="76">
        <v>45182</v>
      </c>
      <c r="D2129" s="76">
        <v>45243</v>
      </c>
      <c r="E2129" s="4" t="s">
        <v>951</v>
      </c>
      <c r="F2129" s="4" t="s">
        <v>952</v>
      </c>
      <c r="G2129" s="4" t="s">
        <v>942</v>
      </c>
      <c r="H2129" s="4" t="s">
        <v>951</v>
      </c>
      <c r="I2129" s="4" t="s">
        <v>1570</v>
      </c>
      <c r="J2129" s="4" t="s">
        <v>1571</v>
      </c>
      <c r="K2129" s="4" t="s">
        <v>955</v>
      </c>
      <c r="L2129" s="4">
        <v>1</v>
      </c>
      <c r="M2129" s="4" t="s">
        <v>77</v>
      </c>
      <c r="N2129" s="4">
        <v>42.53</v>
      </c>
      <c r="O2129" s="4">
        <v>26.51</v>
      </c>
      <c r="P2129" s="4" t="s">
        <v>78</v>
      </c>
      <c r="Q2129" s="77">
        <v>45281.627083333333</v>
      </c>
      <c r="R2129" s="4">
        <v>42.53</v>
      </c>
      <c r="S2129" s="4">
        <v>26.51</v>
      </c>
      <c r="T2129" s="4" t="str">
        <f>VLOOKUP(E2129,zamiana!A:B,2,0)</f>
        <v>ALSTOM (ex. BT) CZL</v>
      </c>
    </row>
    <row r="2130" spans="1:20" x14ac:dyDescent="0.3">
      <c r="A2130" s="4" t="s">
        <v>7053</v>
      </c>
      <c r="B2130" s="76">
        <v>45182</v>
      </c>
      <c r="C2130" s="76">
        <v>45182</v>
      </c>
      <c r="D2130" s="76">
        <v>45243</v>
      </c>
      <c r="E2130" s="4" t="s">
        <v>951</v>
      </c>
      <c r="F2130" s="4" t="s">
        <v>952</v>
      </c>
      <c r="G2130" s="4" t="s">
        <v>942</v>
      </c>
      <c r="H2130" s="4" t="s">
        <v>951</v>
      </c>
      <c r="I2130" s="4" t="s">
        <v>1777</v>
      </c>
      <c r="J2130" s="4" t="s">
        <v>1778</v>
      </c>
      <c r="K2130" s="4" t="s">
        <v>955</v>
      </c>
      <c r="L2130" s="4">
        <v>1</v>
      </c>
      <c r="M2130" s="4" t="s">
        <v>77</v>
      </c>
      <c r="N2130" s="4">
        <v>92.03</v>
      </c>
      <c r="O2130" s="4">
        <v>50.77</v>
      </c>
      <c r="P2130" s="4" t="s">
        <v>78</v>
      </c>
      <c r="Q2130" s="77">
        <v>45281.627083333333</v>
      </c>
      <c r="R2130" s="4">
        <v>92.03</v>
      </c>
      <c r="S2130" s="4">
        <v>50.77</v>
      </c>
      <c r="T2130" s="4" t="str">
        <f>VLOOKUP(E2130,zamiana!A:B,2,0)</f>
        <v>ALSTOM (ex. BT) CZL</v>
      </c>
    </row>
    <row r="2131" spans="1:20" x14ac:dyDescent="0.3">
      <c r="A2131" s="4" t="s">
        <v>7053</v>
      </c>
      <c r="B2131" s="76">
        <v>45182</v>
      </c>
      <c r="C2131" s="76">
        <v>45182</v>
      </c>
      <c r="D2131" s="76">
        <v>45243</v>
      </c>
      <c r="E2131" s="4" t="s">
        <v>951</v>
      </c>
      <c r="F2131" s="4" t="s">
        <v>952</v>
      </c>
      <c r="G2131" s="4" t="s">
        <v>942</v>
      </c>
      <c r="H2131" s="4" t="s">
        <v>951</v>
      </c>
      <c r="I2131" s="4" t="s">
        <v>2048</v>
      </c>
      <c r="J2131" s="4" t="s">
        <v>2049</v>
      </c>
      <c r="K2131" s="4" t="s">
        <v>955</v>
      </c>
      <c r="L2131" s="4">
        <v>7</v>
      </c>
      <c r="M2131" s="4" t="s">
        <v>77</v>
      </c>
      <c r="N2131" s="4">
        <v>9.0399999999999991</v>
      </c>
      <c r="O2131" s="4">
        <v>7.91</v>
      </c>
      <c r="P2131" s="4" t="s">
        <v>78</v>
      </c>
      <c r="Q2131" s="77">
        <v>45281.654166666667</v>
      </c>
      <c r="R2131" s="4">
        <v>63.28</v>
      </c>
      <c r="S2131" s="4">
        <v>55.37</v>
      </c>
      <c r="T2131" s="4" t="str">
        <f>VLOOKUP(E2131,zamiana!A:B,2,0)</f>
        <v>ALSTOM (ex. BT) CZL</v>
      </c>
    </row>
    <row r="2132" spans="1:20" x14ac:dyDescent="0.3">
      <c r="A2132" s="4" t="s">
        <v>7053</v>
      </c>
      <c r="B2132" s="76">
        <v>45182</v>
      </c>
      <c r="C2132" s="76">
        <v>45182</v>
      </c>
      <c r="D2132" s="76">
        <v>45243</v>
      </c>
      <c r="E2132" s="4" t="s">
        <v>951</v>
      </c>
      <c r="F2132" s="4" t="s">
        <v>952</v>
      </c>
      <c r="G2132" s="4" t="s">
        <v>942</v>
      </c>
      <c r="H2132" s="4" t="s">
        <v>951</v>
      </c>
      <c r="I2132" s="4" t="s">
        <v>1500</v>
      </c>
      <c r="J2132" s="4" t="s">
        <v>1501</v>
      </c>
      <c r="K2132" s="4" t="s">
        <v>955</v>
      </c>
      <c r="L2132" s="4">
        <v>2</v>
      </c>
      <c r="M2132" s="4" t="s">
        <v>77</v>
      </c>
      <c r="N2132" s="4">
        <v>21.73</v>
      </c>
      <c r="O2132" s="4">
        <v>21.38</v>
      </c>
      <c r="P2132" s="4" t="s">
        <v>78</v>
      </c>
      <c r="Q2132" s="77">
        <v>45281.627083333333</v>
      </c>
      <c r="R2132" s="4">
        <v>43.46</v>
      </c>
      <c r="S2132" s="4">
        <v>42.76</v>
      </c>
      <c r="T2132" s="4" t="str">
        <f>VLOOKUP(E2132,zamiana!A:B,2,0)</f>
        <v>ALSTOM (ex. BT) CZL</v>
      </c>
    </row>
    <row r="2133" spans="1:20" x14ac:dyDescent="0.3">
      <c r="A2133" s="4" t="s">
        <v>7053</v>
      </c>
      <c r="B2133" s="76">
        <v>45182</v>
      </c>
      <c r="C2133" s="76">
        <v>45182</v>
      </c>
      <c r="D2133" s="76">
        <v>45243</v>
      </c>
      <c r="E2133" s="4" t="s">
        <v>951</v>
      </c>
      <c r="F2133" s="4" t="s">
        <v>952</v>
      </c>
      <c r="G2133" s="4" t="s">
        <v>942</v>
      </c>
      <c r="H2133" s="4" t="s">
        <v>951</v>
      </c>
      <c r="I2133" s="4" t="s">
        <v>1500</v>
      </c>
      <c r="J2133" s="4" t="s">
        <v>1501</v>
      </c>
      <c r="K2133" s="4" t="s">
        <v>955</v>
      </c>
      <c r="L2133" s="4">
        <v>2</v>
      </c>
      <c r="M2133" s="4" t="s">
        <v>77</v>
      </c>
      <c r="N2133" s="4">
        <v>21.73</v>
      </c>
      <c r="O2133" s="4">
        <v>21.38</v>
      </c>
      <c r="P2133" s="4" t="s">
        <v>78</v>
      </c>
      <c r="Q2133" s="77">
        <v>45281.627083333333</v>
      </c>
      <c r="R2133" s="4">
        <v>43.46</v>
      </c>
      <c r="S2133" s="4">
        <v>42.76</v>
      </c>
      <c r="T2133" s="4" t="str">
        <f>VLOOKUP(E2133,zamiana!A:B,2,0)</f>
        <v>ALSTOM (ex. BT) CZL</v>
      </c>
    </row>
    <row r="2134" spans="1:20" x14ac:dyDescent="0.3">
      <c r="A2134" s="4" t="s">
        <v>7053</v>
      </c>
      <c r="B2134" s="76">
        <v>45182</v>
      </c>
      <c r="C2134" s="76">
        <v>45182</v>
      </c>
      <c r="D2134" s="76">
        <v>45243</v>
      </c>
      <c r="E2134" s="4" t="s">
        <v>951</v>
      </c>
      <c r="F2134" s="4" t="s">
        <v>952</v>
      </c>
      <c r="G2134" s="4" t="s">
        <v>942</v>
      </c>
      <c r="H2134" s="4" t="s">
        <v>951</v>
      </c>
      <c r="I2134" s="4" t="s">
        <v>1500</v>
      </c>
      <c r="J2134" s="4" t="s">
        <v>1501</v>
      </c>
      <c r="K2134" s="4" t="s">
        <v>955</v>
      </c>
      <c r="L2134" s="4">
        <v>2</v>
      </c>
      <c r="M2134" s="4" t="s">
        <v>77</v>
      </c>
      <c r="N2134" s="4">
        <v>21.73</v>
      </c>
      <c r="O2134" s="4">
        <v>21.38</v>
      </c>
      <c r="P2134" s="4" t="s">
        <v>78</v>
      </c>
      <c r="Q2134" s="77">
        <v>45281.627083333333</v>
      </c>
      <c r="R2134" s="4">
        <v>43.46</v>
      </c>
      <c r="S2134" s="4">
        <v>42.76</v>
      </c>
      <c r="T2134" s="4" t="str">
        <f>VLOOKUP(E2134,zamiana!A:B,2,0)</f>
        <v>ALSTOM (ex. BT) CZL</v>
      </c>
    </row>
    <row r="2135" spans="1:20" x14ac:dyDescent="0.3">
      <c r="A2135" s="4" t="s">
        <v>7053</v>
      </c>
      <c r="B2135" s="76">
        <v>45182</v>
      </c>
      <c r="C2135" s="76">
        <v>45182</v>
      </c>
      <c r="D2135" s="76">
        <v>45243</v>
      </c>
      <c r="E2135" s="4" t="s">
        <v>951</v>
      </c>
      <c r="F2135" s="4" t="s">
        <v>952</v>
      </c>
      <c r="G2135" s="4" t="s">
        <v>942</v>
      </c>
      <c r="H2135" s="4" t="s">
        <v>951</v>
      </c>
      <c r="I2135" s="4" t="s">
        <v>1500</v>
      </c>
      <c r="J2135" s="4" t="s">
        <v>1501</v>
      </c>
      <c r="K2135" s="4" t="s">
        <v>955</v>
      </c>
      <c r="L2135" s="4">
        <v>2</v>
      </c>
      <c r="M2135" s="4" t="s">
        <v>77</v>
      </c>
      <c r="N2135" s="4">
        <v>21.73</v>
      </c>
      <c r="O2135" s="4">
        <v>21.38</v>
      </c>
      <c r="P2135" s="4" t="s">
        <v>78</v>
      </c>
      <c r="Q2135" s="77">
        <v>45281.627083333333</v>
      </c>
      <c r="R2135" s="4">
        <v>43.46</v>
      </c>
      <c r="S2135" s="4">
        <v>42.76</v>
      </c>
      <c r="T2135" s="4" t="str">
        <f>VLOOKUP(E2135,zamiana!A:B,2,0)</f>
        <v>ALSTOM (ex. BT) CZL</v>
      </c>
    </row>
    <row r="2136" spans="1:20" x14ac:dyDescent="0.3">
      <c r="A2136" s="4" t="s">
        <v>7053</v>
      </c>
      <c r="B2136" s="76">
        <v>45182</v>
      </c>
      <c r="C2136" s="76">
        <v>45182</v>
      </c>
      <c r="D2136" s="76">
        <v>45243</v>
      </c>
      <c r="E2136" s="4" t="s">
        <v>951</v>
      </c>
      <c r="F2136" s="4" t="s">
        <v>952</v>
      </c>
      <c r="G2136" s="4" t="s">
        <v>942</v>
      </c>
      <c r="H2136" s="4" t="s">
        <v>951</v>
      </c>
      <c r="I2136" s="4" t="s">
        <v>1500</v>
      </c>
      <c r="J2136" s="4" t="s">
        <v>1501</v>
      </c>
      <c r="K2136" s="4" t="s">
        <v>955</v>
      </c>
      <c r="L2136" s="4">
        <v>2</v>
      </c>
      <c r="M2136" s="4" t="s">
        <v>77</v>
      </c>
      <c r="N2136" s="4">
        <v>21.73</v>
      </c>
      <c r="O2136" s="4">
        <v>21.38</v>
      </c>
      <c r="P2136" s="4" t="s">
        <v>78</v>
      </c>
      <c r="Q2136" s="77">
        <v>45281.627083333333</v>
      </c>
      <c r="R2136" s="4">
        <v>43.46</v>
      </c>
      <c r="S2136" s="4">
        <v>42.76</v>
      </c>
      <c r="T2136" s="4" t="str">
        <f>VLOOKUP(E2136,zamiana!A:B,2,0)</f>
        <v>ALSTOM (ex. BT) CZL</v>
      </c>
    </row>
    <row r="2137" spans="1:20" x14ac:dyDescent="0.3">
      <c r="A2137" s="4" t="s">
        <v>7053</v>
      </c>
      <c r="B2137" s="76">
        <v>45182</v>
      </c>
      <c r="C2137" s="76">
        <v>45182</v>
      </c>
      <c r="D2137" s="76">
        <v>45243</v>
      </c>
      <c r="E2137" s="4" t="s">
        <v>951</v>
      </c>
      <c r="F2137" s="4" t="s">
        <v>952</v>
      </c>
      <c r="G2137" s="4" t="s">
        <v>942</v>
      </c>
      <c r="H2137" s="4" t="s">
        <v>951</v>
      </c>
      <c r="I2137" s="4" t="s">
        <v>1500</v>
      </c>
      <c r="J2137" s="4" t="s">
        <v>1501</v>
      </c>
      <c r="K2137" s="4" t="s">
        <v>955</v>
      </c>
      <c r="L2137" s="4">
        <v>2</v>
      </c>
      <c r="M2137" s="4" t="s">
        <v>77</v>
      </c>
      <c r="N2137" s="4">
        <v>21.73</v>
      </c>
      <c r="O2137" s="4">
        <v>21.38</v>
      </c>
      <c r="P2137" s="4" t="s">
        <v>78</v>
      </c>
      <c r="Q2137" s="77">
        <v>45281.627083333333</v>
      </c>
      <c r="R2137" s="4">
        <v>43.46</v>
      </c>
      <c r="S2137" s="4">
        <v>42.76</v>
      </c>
      <c r="T2137" s="4" t="str">
        <f>VLOOKUP(E2137,zamiana!A:B,2,0)</f>
        <v>ALSTOM (ex. BT) CZL</v>
      </c>
    </row>
    <row r="2138" spans="1:20" x14ac:dyDescent="0.3">
      <c r="A2138" s="4" t="s">
        <v>7053</v>
      </c>
      <c r="B2138" s="76">
        <v>45182</v>
      </c>
      <c r="C2138" s="76">
        <v>45182</v>
      </c>
      <c r="D2138" s="76">
        <v>45243</v>
      </c>
      <c r="E2138" s="4" t="s">
        <v>951</v>
      </c>
      <c r="F2138" s="4" t="s">
        <v>952</v>
      </c>
      <c r="G2138" s="4" t="s">
        <v>942</v>
      </c>
      <c r="H2138" s="4" t="s">
        <v>951</v>
      </c>
      <c r="I2138" s="4" t="s">
        <v>1500</v>
      </c>
      <c r="J2138" s="4" t="s">
        <v>1501</v>
      </c>
      <c r="K2138" s="4" t="s">
        <v>955</v>
      </c>
      <c r="L2138" s="4">
        <v>2</v>
      </c>
      <c r="M2138" s="4" t="s">
        <v>77</v>
      </c>
      <c r="N2138" s="4">
        <v>21.73</v>
      </c>
      <c r="O2138" s="4">
        <v>21.38</v>
      </c>
      <c r="P2138" s="4" t="s">
        <v>78</v>
      </c>
      <c r="Q2138" s="77">
        <v>45281.627083333333</v>
      </c>
      <c r="R2138" s="4">
        <v>43.46</v>
      </c>
      <c r="S2138" s="4">
        <v>42.76</v>
      </c>
      <c r="T2138" s="4" t="str">
        <f>VLOOKUP(E2138,zamiana!A:B,2,0)</f>
        <v>ALSTOM (ex. BT) CZL</v>
      </c>
    </row>
    <row r="2139" spans="1:20" x14ac:dyDescent="0.3">
      <c r="A2139" s="4" t="s">
        <v>7053</v>
      </c>
      <c r="B2139" s="76">
        <v>45182</v>
      </c>
      <c r="C2139" s="76">
        <v>45182</v>
      </c>
      <c r="D2139" s="76">
        <v>45243</v>
      </c>
      <c r="E2139" s="4" t="s">
        <v>951</v>
      </c>
      <c r="F2139" s="4" t="s">
        <v>952</v>
      </c>
      <c r="G2139" s="4" t="s">
        <v>942</v>
      </c>
      <c r="H2139" s="4" t="s">
        <v>951</v>
      </c>
      <c r="I2139" s="4" t="s">
        <v>1742</v>
      </c>
      <c r="J2139" s="4" t="s">
        <v>1743</v>
      </c>
      <c r="K2139" s="4" t="s">
        <v>955</v>
      </c>
      <c r="L2139" s="4">
        <v>1</v>
      </c>
      <c r="M2139" s="4" t="s">
        <v>77</v>
      </c>
      <c r="N2139" s="4">
        <v>84.02</v>
      </c>
      <c r="O2139" s="4">
        <v>53</v>
      </c>
      <c r="P2139" s="4" t="s">
        <v>78</v>
      </c>
      <c r="Q2139" s="77">
        <v>45281.627083333333</v>
      </c>
      <c r="R2139" s="4">
        <v>84.02</v>
      </c>
      <c r="S2139" s="4">
        <v>53</v>
      </c>
      <c r="T2139" s="4" t="str">
        <f>VLOOKUP(E2139,zamiana!A:B,2,0)</f>
        <v>ALSTOM (ex. BT) CZL</v>
      </c>
    </row>
    <row r="2140" spans="1:20" x14ac:dyDescent="0.3">
      <c r="A2140" s="4" t="s">
        <v>7053</v>
      </c>
      <c r="B2140" s="76">
        <v>45182</v>
      </c>
      <c r="C2140" s="76">
        <v>45182</v>
      </c>
      <c r="D2140" s="76">
        <v>45243</v>
      </c>
      <c r="E2140" s="4" t="s">
        <v>951</v>
      </c>
      <c r="F2140" s="4" t="s">
        <v>952</v>
      </c>
      <c r="G2140" s="4" t="s">
        <v>942</v>
      </c>
      <c r="H2140" s="4" t="s">
        <v>951</v>
      </c>
      <c r="I2140" s="4" t="s">
        <v>1742</v>
      </c>
      <c r="J2140" s="4" t="s">
        <v>1743</v>
      </c>
      <c r="K2140" s="4" t="s">
        <v>955</v>
      </c>
      <c r="L2140" s="4">
        <v>1</v>
      </c>
      <c r="M2140" s="4" t="s">
        <v>77</v>
      </c>
      <c r="N2140" s="4">
        <v>84.02</v>
      </c>
      <c r="O2140" s="4">
        <v>53</v>
      </c>
      <c r="P2140" s="4" t="s">
        <v>78</v>
      </c>
      <c r="Q2140" s="77">
        <v>45281.627083333333</v>
      </c>
      <c r="R2140" s="4">
        <v>84.02</v>
      </c>
      <c r="S2140" s="4">
        <v>53</v>
      </c>
      <c r="T2140" s="4" t="str">
        <f>VLOOKUP(E2140,zamiana!A:B,2,0)</f>
        <v>ALSTOM (ex. BT) CZL</v>
      </c>
    </row>
    <row r="2141" spans="1:20" x14ac:dyDescent="0.3">
      <c r="A2141" s="4" t="s">
        <v>7053</v>
      </c>
      <c r="B2141" s="76">
        <v>45182</v>
      </c>
      <c r="C2141" s="76">
        <v>45182</v>
      </c>
      <c r="D2141" s="76">
        <v>45243</v>
      </c>
      <c r="E2141" s="4" t="s">
        <v>951</v>
      </c>
      <c r="F2141" s="4" t="s">
        <v>952</v>
      </c>
      <c r="G2141" s="4" t="s">
        <v>942</v>
      </c>
      <c r="H2141" s="4" t="s">
        <v>951</v>
      </c>
      <c r="I2141" s="4" t="s">
        <v>1775</v>
      </c>
      <c r="J2141" s="4" t="s">
        <v>1776</v>
      </c>
      <c r="K2141" s="4" t="s">
        <v>955</v>
      </c>
      <c r="L2141" s="4">
        <v>1</v>
      </c>
      <c r="M2141" s="4" t="s">
        <v>77</v>
      </c>
      <c r="N2141" s="4">
        <v>88.43</v>
      </c>
      <c r="O2141" s="4">
        <v>53.29</v>
      </c>
      <c r="P2141" s="4" t="s">
        <v>78</v>
      </c>
      <c r="Q2141" s="77">
        <v>45281.627083333333</v>
      </c>
      <c r="R2141" s="4">
        <v>88.43</v>
      </c>
      <c r="S2141" s="4">
        <v>53.29</v>
      </c>
      <c r="T2141" s="4" t="str">
        <f>VLOOKUP(E2141,zamiana!A:B,2,0)</f>
        <v>ALSTOM (ex. BT) CZL</v>
      </c>
    </row>
    <row r="2142" spans="1:20" x14ac:dyDescent="0.3">
      <c r="A2142" s="4" t="s">
        <v>7053</v>
      </c>
      <c r="B2142" s="76">
        <v>45182</v>
      </c>
      <c r="C2142" s="76">
        <v>45182</v>
      </c>
      <c r="D2142" s="76">
        <v>45243</v>
      </c>
      <c r="E2142" s="4" t="s">
        <v>951</v>
      </c>
      <c r="F2142" s="4" t="s">
        <v>952</v>
      </c>
      <c r="G2142" s="4" t="s">
        <v>942</v>
      </c>
      <c r="H2142" s="4" t="s">
        <v>951</v>
      </c>
      <c r="I2142" s="4" t="s">
        <v>1775</v>
      </c>
      <c r="J2142" s="4" t="s">
        <v>1776</v>
      </c>
      <c r="K2142" s="4" t="s">
        <v>955</v>
      </c>
      <c r="L2142" s="4">
        <v>2</v>
      </c>
      <c r="M2142" s="4" t="s">
        <v>77</v>
      </c>
      <c r="N2142" s="4">
        <v>88.43</v>
      </c>
      <c r="O2142" s="4">
        <v>53.29</v>
      </c>
      <c r="P2142" s="4" t="s">
        <v>78</v>
      </c>
      <c r="Q2142" s="77">
        <v>45281.627083333333</v>
      </c>
      <c r="R2142" s="4">
        <v>176.86</v>
      </c>
      <c r="S2142" s="4">
        <v>106.58</v>
      </c>
      <c r="T2142" s="4" t="str">
        <f>VLOOKUP(E2142,zamiana!A:B,2,0)</f>
        <v>ALSTOM (ex. BT) CZL</v>
      </c>
    </row>
    <row r="2143" spans="1:20" x14ac:dyDescent="0.3">
      <c r="A2143" s="4" t="s">
        <v>7053</v>
      </c>
      <c r="B2143" s="76">
        <v>45182</v>
      </c>
      <c r="C2143" s="76">
        <v>45182</v>
      </c>
      <c r="D2143" s="76">
        <v>45243</v>
      </c>
      <c r="E2143" s="4" t="s">
        <v>951</v>
      </c>
      <c r="F2143" s="4" t="s">
        <v>952</v>
      </c>
      <c r="G2143" s="4" t="s">
        <v>942</v>
      </c>
      <c r="H2143" s="4" t="s">
        <v>951</v>
      </c>
      <c r="I2143" s="4" t="s">
        <v>1067</v>
      </c>
      <c r="J2143" s="4" t="s">
        <v>1068</v>
      </c>
      <c r="K2143" s="4" t="s">
        <v>955</v>
      </c>
      <c r="L2143" s="4">
        <v>10</v>
      </c>
      <c r="M2143" s="4" t="s">
        <v>77</v>
      </c>
      <c r="N2143" s="4">
        <v>10.16</v>
      </c>
      <c r="O2143" s="4">
        <v>8.48</v>
      </c>
      <c r="P2143" s="4" t="s">
        <v>78</v>
      </c>
      <c r="Q2143" s="77">
        <v>45281.627083333333</v>
      </c>
      <c r="R2143" s="4">
        <v>101.6</v>
      </c>
      <c r="S2143" s="4">
        <v>84.8</v>
      </c>
      <c r="T2143" s="4" t="str">
        <f>VLOOKUP(E2143,zamiana!A:B,2,0)</f>
        <v>ALSTOM (ex. BT) CZL</v>
      </c>
    </row>
    <row r="2144" spans="1:20" x14ac:dyDescent="0.3">
      <c r="A2144" s="4" t="s">
        <v>7053</v>
      </c>
      <c r="B2144" s="76">
        <v>45182</v>
      </c>
      <c r="C2144" s="76">
        <v>45182</v>
      </c>
      <c r="D2144" s="76">
        <v>45243</v>
      </c>
      <c r="E2144" s="4" t="s">
        <v>951</v>
      </c>
      <c r="F2144" s="4" t="s">
        <v>952</v>
      </c>
      <c r="G2144" s="4" t="s">
        <v>942</v>
      </c>
      <c r="H2144" s="4" t="s">
        <v>951</v>
      </c>
      <c r="I2144" s="4" t="s">
        <v>1401</v>
      </c>
      <c r="J2144" s="4" t="s">
        <v>1402</v>
      </c>
      <c r="K2144" s="4" t="s">
        <v>955</v>
      </c>
      <c r="L2144" s="4">
        <v>2</v>
      </c>
      <c r="M2144" s="4" t="s">
        <v>77</v>
      </c>
      <c r="N2144" s="4">
        <v>31.38</v>
      </c>
      <c r="O2144" s="4">
        <v>19.440000000000001</v>
      </c>
      <c r="P2144" s="4" t="s">
        <v>78</v>
      </c>
      <c r="Q2144" s="77">
        <v>45281.627083333333</v>
      </c>
      <c r="R2144" s="4">
        <v>62.76</v>
      </c>
      <c r="S2144" s="4">
        <v>38.880000000000003</v>
      </c>
      <c r="T2144" s="4" t="str">
        <f>VLOOKUP(E2144,zamiana!A:B,2,0)</f>
        <v>ALSTOM (ex. BT) CZL</v>
      </c>
    </row>
    <row r="2145" spans="1:20" x14ac:dyDescent="0.3">
      <c r="A2145" s="4" t="s">
        <v>7053</v>
      </c>
      <c r="B2145" s="76">
        <v>45182</v>
      </c>
      <c r="C2145" s="76">
        <v>45182</v>
      </c>
      <c r="D2145" s="76">
        <v>45243</v>
      </c>
      <c r="E2145" s="4" t="s">
        <v>951</v>
      </c>
      <c r="F2145" s="4" t="s">
        <v>952</v>
      </c>
      <c r="G2145" s="4" t="s">
        <v>942</v>
      </c>
      <c r="H2145" s="4" t="s">
        <v>951</v>
      </c>
      <c r="I2145" s="4" t="s">
        <v>1401</v>
      </c>
      <c r="J2145" s="4" t="s">
        <v>1402</v>
      </c>
      <c r="K2145" s="4" t="s">
        <v>955</v>
      </c>
      <c r="L2145" s="4">
        <v>2</v>
      </c>
      <c r="M2145" s="4" t="s">
        <v>77</v>
      </c>
      <c r="N2145" s="4">
        <v>31.38</v>
      </c>
      <c r="O2145" s="4">
        <v>19.440000000000001</v>
      </c>
      <c r="P2145" s="4" t="s">
        <v>78</v>
      </c>
      <c r="Q2145" s="77">
        <v>45281.627083333333</v>
      </c>
      <c r="R2145" s="4">
        <v>62.76</v>
      </c>
      <c r="S2145" s="4">
        <v>38.880000000000003</v>
      </c>
      <c r="T2145" s="4" t="str">
        <f>VLOOKUP(E2145,zamiana!A:B,2,0)</f>
        <v>ALSTOM (ex. BT) CZL</v>
      </c>
    </row>
    <row r="2146" spans="1:20" x14ac:dyDescent="0.3">
      <c r="A2146" s="4" t="s">
        <v>7053</v>
      </c>
      <c r="B2146" s="76">
        <v>45182</v>
      </c>
      <c r="C2146" s="76">
        <v>45182</v>
      </c>
      <c r="D2146" s="76">
        <v>45243</v>
      </c>
      <c r="E2146" s="4" t="s">
        <v>951</v>
      </c>
      <c r="F2146" s="4" t="s">
        <v>952</v>
      </c>
      <c r="G2146" s="4" t="s">
        <v>942</v>
      </c>
      <c r="H2146" s="4" t="s">
        <v>951</v>
      </c>
      <c r="I2146" s="4" t="s">
        <v>1401</v>
      </c>
      <c r="J2146" s="4" t="s">
        <v>1402</v>
      </c>
      <c r="K2146" s="4" t="s">
        <v>955</v>
      </c>
      <c r="L2146" s="4">
        <v>1</v>
      </c>
      <c r="M2146" s="4" t="s">
        <v>77</v>
      </c>
      <c r="N2146" s="4">
        <v>31.38</v>
      </c>
      <c r="O2146" s="4">
        <v>19.440000000000001</v>
      </c>
      <c r="P2146" s="4" t="s">
        <v>78</v>
      </c>
      <c r="Q2146" s="77">
        <v>45281.627083333333</v>
      </c>
      <c r="R2146" s="4">
        <v>31.38</v>
      </c>
      <c r="S2146" s="4">
        <v>19.440000000000001</v>
      </c>
      <c r="T2146" s="4" t="str">
        <f>VLOOKUP(E2146,zamiana!A:B,2,0)</f>
        <v>ALSTOM (ex. BT) CZL</v>
      </c>
    </row>
    <row r="2147" spans="1:20" x14ac:dyDescent="0.3">
      <c r="A2147" s="4" t="s">
        <v>7053</v>
      </c>
      <c r="B2147" s="76">
        <v>45182</v>
      </c>
      <c r="C2147" s="76">
        <v>45182</v>
      </c>
      <c r="D2147" s="76">
        <v>45243</v>
      </c>
      <c r="E2147" s="4" t="s">
        <v>951</v>
      </c>
      <c r="F2147" s="4" t="s">
        <v>952</v>
      </c>
      <c r="G2147" s="4" t="s">
        <v>942</v>
      </c>
      <c r="H2147" s="4" t="s">
        <v>951</v>
      </c>
      <c r="I2147" s="4" t="s">
        <v>1401</v>
      </c>
      <c r="J2147" s="4" t="s">
        <v>1402</v>
      </c>
      <c r="K2147" s="4" t="s">
        <v>955</v>
      </c>
      <c r="L2147" s="4">
        <v>1</v>
      </c>
      <c r="M2147" s="4" t="s">
        <v>77</v>
      </c>
      <c r="N2147" s="4">
        <v>31.38</v>
      </c>
      <c r="O2147" s="4">
        <v>19.440000000000001</v>
      </c>
      <c r="P2147" s="4" t="s">
        <v>78</v>
      </c>
      <c r="Q2147" s="77">
        <v>45281.627083333333</v>
      </c>
      <c r="R2147" s="4">
        <v>31.38</v>
      </c>
      <c r="S2147" s="4">
        <v>19.440000000000001</v>
      </c>
      <c r="T2147" s="4" t="str">
        <f>VLOOKUP(E2147,zamiana!A:B,2,0)</f>
        <v>ALSTOM (ex. BT) CZL</v>
      </c>
    </row>
    <row r="2148" spans="1:20" x14ac:dyDescent="0.3">
      <c r="A2148" s="4" t="s">
        <v>7053</v>
      </c>
      <c r="B2148" s="76">
        <v>45182</v>
      </c>
      <c r="C2148" s="76">
        <v>45182</v>
      </c>
      <c r="D2148" s="76">
        <v>45243</v>
      </c>
      <c r="E2148" s="4" t="s">
        <v>951</v>
      </c>
      <c r="F2148" s="4" t="s">
        <v>952</v>
      </c>
      <c r="G2148" s="4" t="s">
        <v>942</v>
      </c>
      <c r="H2148" s="4" t="s">
        <v>951</v>
      </c>
      <c r="I2148" s="4" t="s">
        <v>1652</v>
      </c>
      <c r="J2148" s="4" t="s">
        <v>1653</v>
      </c>
      <c r="K2148" s="4" t="s">
        <v>955</v>
      </c>
      <c r="L2148" s="4">
        <v>4</v>
      </c>
      <c r="M2148" s="4" t="s">
        <v>77</v>
      </c>
      <c r="N2148" s="4">
        <v>68.61</v>
      </c>
      <c r="O2148" s="4">
        <v>40.42</v>
      </c>
      <c r="P2148" s="4" t="s">
        <v>78</v>
      </c>
      <c r="Q2148" s="77">
        <v>45281.658333333333</v>
      </c>
      <c r="R2148" s="4">
        <v>274.44</v>
      </c>
      <c r="S2148" s="4">
        <v>161.68</v>
      </c>
      <c r="T2148" s="4" t="str">
        <f>VLOOKUP(E2148,zamiana!A:B,2,0)</f>
        <v>ALSTOM (ex. BT) CZL</v>
      </c>
    </row>
    <row r="2149" spans="1:20" x14ac:dyDescent="0.3">
      <c r="A2149" s="4" t="s">
        <v>7053</v>
      </c>
      <c r="B2149" s="76">
        <v>45182</v>
      </c>
      <c r="C2149" s="76">
        <v>45182</v>
      </c>
      <c r="D2149" s="76">
        <v>45243</v>
      </c>
      <c r="E2149" s="4" t="s">
        <v>951</v>
      </c>
      <c r="F2149" s="4" t="s">
        <v>952</v>
      </c>
      <c r="G2149" s="4" t="s">
        <v>942</v>
      </c>
      <c r="H2149" s="4" t="s">
        <v>951</v>
      </c>
      <c r="I2149" s="4" t="s">
        <v>1652</v>
      </c>
      <c r="J2149" s="4" t="s">
        <v>1653</v>
      </c>
      <c r="K2149" s="4" t="s">
        <v>955</v>
      </c>
      <c r="L2149" s="4">
        <v>4</v>
      </c>
      <c r="M2149" s="4" t="s">
        <v>77</v>
      </c>
      <c r="N2149" s="4">
        <v>68.61</v>
      </c>
      <c r="O2149" s="4">
        <v>40.42</v>
      </c>
      <c r="P2149" s="4" t="s">
        <v>78</v>
      </c>
      <c r="Q2149" s="77">
        <v>45281.658333333333</v>
      </c>
      <c r="R2149" s="4">
        <v>274.44</v>
      </c>
      <c r="S2149" s="4">
        <v>161.68</v>
      </c>
      <c r="T2149" s="4" t="str">
        <f>VLOOKUP(E2149,zamiana!A:B,2,0)</f>
        <v>ALSTOM (ex. BT) CZL</v>
      </c>
    </row>
    <row r="2150" spans="1:20" x14ac:dyDescent="0.3">
      <c r="A2150" s="4" t="s">
        <v>7053</v>
      </c>
      <c r="B2150" s="76">
        <v>45182</v>
      </c>
      <c r="C2150" s="76">
        <v>45182</v>
      </c>
      <c r="D2150" s="76">
        <v>45243</v>
      </c>
      <c r="E2150" s="4" t="s">
        <v>951</v>
      </c>
      <c r="F2150" s="4" t="s">
        <v>952</v>
      </c>
      <c r="G2150" s="4" t="s">
        <v>942</v>
      </c>
      <c r="H2150" s="4" t="s">
        <v>951</v>
      </c>
      <c r="I2150" s="4" t="s">
        <v>1652</v>
      </c>
      <c r="J2150" s="4" t="s">
        <v>1653</v>
      </c>
      <c r="K2150" s="4" t="s">
        <v>955</v>
      </c>
      <c r="L2150" s="4">
        <v>1</v>
      </c>
      <c r="M2150" s="4" t="s">
        <v>77</v>
      </c>
      <c r="N2150" s="4">
        <v>68.61</v>
      </c>
      <c r="O2150" s="4">
        <v>40.42</v>
      </c>
      <c r="P2150" s="4" t="s">
        <v>78</v>
      </c>
      <c r="Q2150" s="77">
        <v>45281.658333333333</v>
      </c>
      <c r="R2150" s="4">
        <v>68.61</v>
      </c>
      <c r="S2150" s="4">
        <v>40.42</v>
      </c>
      <c r="T2150" s="4" t="str">
        <f>VLOOKUP(E2150,zamiana!A:B,2,0)</f>
        <v>ALSTOM (ex. BT) CZL</v>
      </c>
    </row>
    <row r="2151" spans="1:20" x14ac:dyDescent="0.3">
      <c r="A2151" s="4" t="s">
        <v>7053</v>
      </c>
      <c r="B2151" s="76">
        <v>45182</v>
      </c>
      <c r="C2151" s="76">
        <v>45182</v>
      </c>
      <c r="D2151" s="76">
        <v>45243</v>
      </c>
      <c r="E2151" s="4" t="s">
        <v>951</v>
      </c>
      <c r="F2151" s="4" t="s">
        <v>952</v>
      </c>
      <c r="G2151" s="4" t="s">
        <v>942</v>
      </c>
      <c r="H2151" s="4" t="s">
        <v>951</v>
      </c>
      <c r="I2151" s="4" t="s">
        <v>1652</v>
      </c>
      <c r="J2151" s="4" t="s">
        <v>1653</v>
      </c>
      <c r="K2151" s="4" t="s">
        <v>955</v>
      </c>
      <c r="L2151" s="4">
        <v>1</v>
      </c>
      <c r="M2151" s="4" t="s">
        <v>77</v>
      </c>
      <c r="N2151" s="4">
        <v>68.61</v>
      </c>
      <c r="O2151" s="4">
        <v>40.42</v>
      </c>
      <c r="P2151" s="4" t="s">
        <v>78</v>
      </c>
      <c r="Q2151" s="77">
        <v>45281.658333333333</v>
      </c>
      <c r="R2151" s="4">
        <v>68.61</v>
      </c>
      <c r="S2151" s="4">
        <v>40.42</v>
      </c>
      <c r="T2151" s="4" t="str">
        <f>VLOOKUP(E2151,zamiana!A:B,2,0)</f>
        <v>ALSTOM (ex. BT) CZL</v>
      </c>
    </row>
    <row r="2152" spans="1:20" x14ac:dyDescent="0.3">
      <c r="A2152" s="4" t="s">
        <v>7053</v>
      </c>
      <c r="B2152" s="76">
        <v>45182</v>
      </c>
      <c r="C2152" s="76">
        <v>45182</v>
      </c>
      <c r="D2152" s="76">
        <v>45243</v>
      </c>
      <c r="E2152" s="4" t="s">
        <v>951</v>
      </c>
      <c r="F2152" s="4" t="s">
        <v>952</v>
      </c>
      <c r="G2152" s="4" t="s">
        <v>942</v>
      </c>
      <c r="H2152" s="4" t="s">
        <v>951</v>
      </c>
      <c r="I2152" s="4" t="s">
        <v>1652</v>
      </c>
      <c r="J2152" s="4" t="s">
        <v>1653</v>
      </c>
      <c r="K2152" s="4" t="s">
        <v>955</v>
      </c>
      <c r="L2152" s="4">
        <v>4</v>
      </c>
      <c r="M2152" s="4" t="s">
        <v>77</v>
      </c>
      <c r="N2152" s="4">
        <v>68.61</v>
      </c>
      <c r="O2152" s="4">
        <v>40.42</v>
      </c>
      <c r="P2152" s="4" t="s">
        <v>78</v>
      </c>
      <c r="Q2152" s="77">
        <v>45281.658333333333</v>
      </c>
      <c r="R2152" s="4">
        <v>274.44</v>
      </c>
      <c r="S2152" s="4">
        <v>161.68</v>
      </c>
      <c r="T2152" s="4" t="str">
        <f>VLOOKUP(E2152,zamiana!A:B,2,0)</f>
        <v>ALSTOM (ex. BT) CZL</v>
      </c>
    </row>
    <row r="2153" spans="1:20" x14ac:dyDescent="0.3">
      <c r="A2153" s="4" t="s">
        <v>7053</v>
      </c>
      <c r="B2153" s="76">
        <v>45182</v>
      </c>
      <c r="C2153" s="76">
        <v>45182</v>
      </c>
      <c r="D2153" s="76">
        <v>45243</v>
      </c>
      <c r="E2153" s="4" t="s">
        <v>951</v>
      </c>
      <c r="F2153" s="4" t="s">
        <v>952</v>
      </c>
      <c r="G2153" s="4" t="s">
        <v>942</v>
      </c>
      <c r="H2153" s="4" t="s">
        <v>951</v>
      </c>
      <c r="I2153" s="4" t="s">
        <v>1652</v>
      </c>
      <c r="J2153" s="4" t="s">
        <v>1653</v>
      </c>
      <c r="K2153" s="4" t="s">
        <v>955</v>
      </c>
      <c r="L2153" s="4">
        <v>4</v>
      </c>
      <c r="M2153" s="4" t="s">
        <v>77</v>
      </c>
      <c r="N2153" s="4">
        <v>68.61</v>
      </c>
      <c r="O2153" s="4">
        <v>40.42</v>
      </c>
      <c r="P2153" s="4" t="s">
        <v>78</v>
      </c>
      <c r="Q2153" s="77">
        <v>45281.658333333333</v>
      </c>
      <c r="R2153" s="4">
        <v>274.44</v>
      </c>
      <c r="S2153" s="4">
        <v>161.68</v>
      </c>
      <c r="T2153" s="4" t="str">
        <f>VLOOKUP(E2153,zamiana!A:B,2,0)</f>
        <v>ALSTOM (ex. BT) CZL</v>
      </c>
    </row>
    <row r="2154" spans="1:20" x14ac:dyDescent="0.3">
      <c r="A2154" s="4" t="s">
        <v>7053</v>
      </c>
      <c r="B2154" s="76">
        <v>45182</v>
      </c>
      <c r="C2154" s="76">
        <v>45182</v>
      </c>
      <c r="D2154" s="76">
        <v>45243</v>
      </c>
      <c r="E2154" s="4" t="s">
        <v>951</v>
      </c>
      <c r="F2154" s="4" t="s">
        <v>952</v>
      </c>
      <c r="G2154" s="4" t="s">
        <v>942</v>
      </c>
      <c r="H2154" s="4" t="s">
        <v>951</v>
      </c>
      <c r="I2154" s="4" t="s">
        <v>1652</v>
      </c>
      <c r="J2154" s="4" t="s">
        <v>1653</v>
      </c>
      <c r="K2154" s="4" t="s">
        <v>955</v>
      </c>
      <c r="L2154" s="4">
        <v>1</v>
      </c>
      <c r="M2154" s="4" t="s">
        <v>77</v>
      </c>
      <c r="N2154" s="4">
        <v>68.61</v>
      </c>
      <c r="O2154" s="4">
        <v>40.42</v>
      </c>
      <c r="P2154" s="4" t="s">
        <v>78</v>
      </c>
      <c r="Q2154" s="77">
        <v>45281.658333333333</v>
      </c>
      <c r="R2154" s="4">
        <v>68.61</v>
      </c>
      <c r="S2154" s="4">
        <v>40.42</v>
      </c>
      <c r="T2154" s="4" t="str">
        <f>VLOOKUP(E2154,zamiana!A:B,2,0)</f>
        <v>ALSTOM (ex. BT) CZL</v>
      </c>
    </row>
    <row r="2155" spans="1:20" x14ac:dyDescent="0.3">
      <c r="A2155" s="4" t="s">
        <v>7053</v>
      </c>
      <c r="B2155" s="76">
        <v>45182</v>
      </c>
      <c r="C2155" s="76">
        <v>45182</v>
      </c>
      <c r="D2155" s="76">
        <v>45243</v>
      </c>
      <c r="E2155" s="4" t="s">
        <v>951</v>
      </c>
      <c r="F2155" s="4" t="s">
        <v>952</v>
      </c>
      <c r="G2155" s="4" t="s">
        <v>942</v>
      </c>
      <c r="H2155" s="4" t="s">
        <v>951</v>
      </c>
      <c r="I2155" s="4" t="s">
        <v>1652</v>
      </c>
      <c r="J2155" s="4" t="s">
        <v>1653</v>
      </c>
      <c r="K2155" s="4" t="s">
        <v>955</v>
      </c>
      <c r="L2155" s="4">
        <v>1</v>
      </c>
      <c r="M2155" s="4" t="s">
        <v>77</v>
      </c>
      <c r="N2155" s="4">
        <v>68.61</v>
      </c>
      <c r="O2155" s="4">
        <v>40.42</v>
      </c>
      <c r="P2155" s="4" t="s">
        <v>78</v>
      </c>
      <c r="Q2155" s="77">
        <v>45281.658333333333</v>
      </c>
      <c r="R2155" s="4">
        <v>68.61</v>
      </c>
      <c r="S2155" s="4">
        <v>40.42</v>
      </c>
      <c r="T2155" s="4" t="str">
        <f>VLOOKUP(E2155,zamiana!A:B,2,0)</f>
        <v>ALSTOM (ex. BT) CZL</v>
      </c>
    </row>
    <row r="2156" spans="1:20" x14ac:dyDescent="0.3">
      <c r="A2156" s="4" t="s">
        <v>7053</v>
      </c>
      <c r="B2156" s="76">
        <v>45182</v>
      </c>
      <c r="C2156" s="76">
        <v>45182</v>
      </c>
      <c r="D2156" s="76">
        <v>45243</v>
      </c>
      <c r="E2156" s="4" t="s">
        <v>951</v>
      </c>
      <c r="F2156" s="4" t="s">
        <v>952</v>
      </c>
      <c r="G2156" s="4" t="s">
        <v>942</v>
      </c>
      <c r="H2156" s="4" t="s">
        <v>951</v>
      </c>
      <c r="I2156" s="4" t="s">
        <v>1652</v>
      </c>
      <c r="J2156" s="4" t="s">
        <v>1653</v>
      </c>
      <c r="K2156" s="4" t="s">
        <v>955</v>
      </c>
      <c r="L2156" s="4">
        <v>3</v>
      </c>
      <c r="M2156" s="4" t="s">
        <v>77</v>
      </c>
      <c r="N2156" s="4">
        <v>68.61</v>
      </c>
      <c r="O2156" s="4">
        <v>40.42</v>
      </c>
      <c r="P2156" s="4" t="s">
        <v>78</v>
      </c>
      <c r="Q2156" s="77">
        <v>45281.658333333333</v>
      </c>
      <c r="R2156" s="4">
        <v>205.83</v>
      </c>
      <c r="S2156" s="4">
        <v>121.26</v>
      </c>
      <c r="T2156" s="4" t="str">
        <f>VLOOKUP(E2156,zamiana!A:B,2,0)</f>
        <v>ALSTOM (ex. BT) CZL</v>
      </c>
    </row>
    <row r="2157" spans="1:20" x14ac:dyDescent="0.3">
      <c r="A2157" s="4" t="s">
        <v>7053</v>
      </c>
      <c r="B2157" s="76">
        <v>45182</v>
      </c>
      <c r="C2157" s="76">
        <v>45182</v>
      </c>
      <c r="D2157" s="76">
        <v>45243</v>
      </c>
      <c r="E2157" s="4" t="s">
        <v>951</v>
      </c>
      <c r="F2157" s="4" t="s">
        <v>952</v>
      </c>
      <c r="G2157" s="4" t="s">
        <v>942</v>
      </c>
      <c r="H2157" s="4" t="s">
        <v>951</v>
      </c>
      <c r="I2157" s="4" t="s">
        <v>1652</v>
      </c>
      <c r="J2157" s="4" t="s">
        <v>1653</v>
      </c>
      <c r="K2157" s="4" t="s">
        <v>955</v>
      </c>
      <c r="L2157" s="4">
        <v>3</v>
      </c>
      <c r="M2157" s="4" t="s">
        <v>77</v>
      </c>
      <c r="N2157" s="4">
        <v>68.61</v>
      </c>
      <c r="O2157" s="4">
        <v>40.42</v>
      </c>
      <c r="P2157" s="4" t="s">
        <v>78</v>
      </c>
      <c r="Q2157" s="77">
        <v>45281.658333333333</v>
      </c>
      <c r="R2157" s="4">
        <v>205.83</v>
      </c>
      <c r="S2157" s="4">
        <v>121.26</v>
      </c>
      <c r="T2157" s="4" t="str">
        <f>VLOOKUP(E2157,zamiana!A:B,2,0)</f>
        <v>ALSTOM (ex. BT) CZL</v>
      </c>
    </row>
    <row r="2158" spans="1:20" x14ac:dyDescent="0.3">
      <c r="A2158" s="4" t="s">
        <v>7053</v>
      </c>
      <c r="B2158" s="76">
        <v>45182</v>
      </c>
      <c r="C2158" s="76">
        <v>45182</v>
      </c>
      <c r="D2158" s="76">
        <v>45243</v>
      </c>
      <c r="E2158" s="4" t="s">
        <v>951</v>
      </c>
      <c r="F2158" s="4" t="s">
        <v>952</v>
      </c>
      <c r="G2158" s="4" t="s">
        <v>942</v>
      </c>
      <c r="H2158" s="4" t="s">
        <v>951</v>
      </c>
      <c r="I2158" s="4" t="s">
        <v>1652</v>
      </c>
      <c r="J2158" s="4" t="s">
        <v>1653</v>
      </c>
      <c r="K2158" s="4" t="s">
        <v>955</v>
      </c>
      <c r="L2158" s="4">
        <v>4</v>
      </c>
      <c r="M2158" s="4" t="s">
        <v>77</v>
      </c>
      <c r="N2158" s="4">
        <v>68.61</v>
      </c>
      <c r="O2158" s="4">
        <v>40.42</v>
      </c>
      <c r="P2158" s="4" t="s">
        <v>78</v>
      </c>
      <c r="Q2158" s="77">
        <v>45281.658333333333</v>
      </c>
      <c r="R2158" s="4">
        <v>274.44</v>
      </c>
      <c r="S2158" s="4">
        <v>161.68</v>
      </c>
      <c r="T2158" s="4" t="str">
        <f>VLOOKUP(E2158,zamiana!A:B,2,0)</f>
        <v>ALSTOM (ex. BT) CZL</v>
      </c>
    </row>
    <row r="2159" spans="1:20" x14ac:dyDescent="0.3">
      <c r="A2159" s="4" t="s">
        <v>7053</v>
      </c>
      <c r="B2159" s="76">
        <v>45182</v>
      </c>
      <c r="C2159" s="76">
        <v>45182</v>
      </c>
      <c r="D2159" s="76">
        <v>45243</v>
      </c>
      <c r="E2159" s="4" t="s">
        <v>951</v>
      </c>
      <c r="F2159" s="4" t="s">
        <v>952</v>
      </c>
      <c r="G2159" s="4" t="s">
        <v>942</v>
      </c>
      <c r="H2159" s="4" t="s">
        <v>951</v>
      </c>
      <c r="I2159" s="4" t="s">
        <v>1652</v>
      </c>
      <c r="J2159" s="4" t="s">
        <v>1653</v>
      </c>
      <c r="K2159" s="4" t="s">
        <v>955</v>
      </c>
      <c r="L2159" s="4">
        <v>1</v>
      </c>
      <c r="M2159" s="4" t="s">
        <v>77</v>
      </c>
      <c r="N2159" s="4">
        <v>68.61</v>
      </c>
      <c r="O2159" s="4">
        <v>40.42</v>
      </c>
      <c r="P2159" s="4" t="s">
        <v>78</v>
      </c>
      <c r="Q2159" s="77">
        <v>45281.658333333333</v>
      </c>
      <c r="R2159" s="4">
        <v>68.61</v>
      </c>
      <c r="S2159" s="4">
        <v>40.42</v>
      </c>
      <c r="T2159" s="4" t="str">
        <f>VLOOKUP(E2159,zamiana!A:B,2,0)</f>
        <v>ALSTOM (ex. BT) CZL</v>
      </c>
    </row>
    <row r="2160" spans="1:20" x14ac:dyDescent="0.3">
      <c r="A2160" s="4" t="s">
        <v>7053</v>
      </c>
      <c r="B2160" s="76">
        <v>45182</v>
      </c>
      <c r="C2160" s="76">
        <v>45182</v>
      </c>
      <c r="D2160" s="76">
        <v>45243</v>
      </c>
      <c r="E2160" s="4" t="s">
        <v>951</v>
      </c>
      <c r="F2160" s="4" t="s">
        <v>952</v>
      </c>
      <c r="G2160" s="4" t="s">
        <v>942</v>
      </c>
      <c r="H2160" s="4" t="s">
        <v>951</v>
      </c>
      <c r="I2160" s="4" t="s">
        <v>1652</v>
      </c>
      <c r="J2160" s="4" t="s">
        <v>1653</v>
      </c>
      <c r="K2160" s="4" t="s">
        <v>955</v>
      </c>
      <c r="L2160" s="4">
        <v>4</v>
      </c>
      <c r="M2160" s="4" t="s">
        <v>77</v>
      </c>
      <c r="N2160" s="4">
        <v>68.61</v>
      </c>
      <c r="O2160" s="4">
        <v>40.42</v>
      </c>
      <c r="P2160" s="4" t="s">
        <v>78</v>
      </c>
      <c r="Q2160" s="77">
        <v>45281.658333333333</v>
      </c>
      <c r="R2160" s="4">
        <v>274.44</v>
      </c>
      <c r="S2160" s="4">
        <v>161.68</v>
      </c>
      <c r="T2160" s="4" t="str">
        <f>VLOOKUP(E2160,zamiana!A:B,2,0)</f>
        <v>ALSTOM (ex. BT) CZL</v>
      </c>
    </row>
    <row r="2161" spans="1:20" x14ac:dyDescent="0.3">
      <c r="A2161" s="4" t="s">
        <v>7053</v>
      </c>
      <c r="B2161" s="76">
        <v>45182</v>
      </c>
      <c r="C2161" s="76">
        <v>45182</v>
      </c>
      <c r="D2161" s="76">
        <v>45243</v>
      </c>
      <c r="E2161" s="4" t="s">
        <v>951</v>
      </c>
      <c r="F2161" s="4" t="s">
        <v>952</v>
      </c>
      <c r="G2161" s="4" t="s">
        <v>942</v>
      </c>
      <c r="H2161" s="4" t="s">
        <v>951</v>
      </c>
      <c r="I2161" s="4" t="s">
        <v>1652</v>
      </c>
      <c r="J2161" s="4" t="s">
        <v>1653</v>
      </c>
      <c r="K2161" s="4" t="s">
        <v>955</v>
      </c>
      <c r="L2161" s="4">
        <v>1</v>
      </c>
      <c r="M2161" s="4" t="s">
        <v>77</v>
      </c>
      <c r="N2161" s="4">
        <v>68.61</v>
      </c>
      <c r="O2161" s="4">
        <v>40.42</v>
      </c>
      <c r="P2161" s="4" t="s">
        <v>78</v>
      </c>
      <c r="Q2161" s="77">
        <v>45281.658333333333</v>
      </c>
      <c r="R2161" s="4">
        <v>68.61</v>
      </c>
      <c r="S2161" s="4">
        <v>40.42</v>
      </c>
      <c r="T2161" s="4" t="str">
        <f>VLOOKUP(E2161,zamiana!A:B,2,0)</f>
        <v>ALSTOM (ex. BT) CZL</v>
      </c>
    </row>
    <row r="2162" spans="1:20" x14ac:dyDescent="0.3">
      <c r="A2162" s="4" t="s">
        <v>7053</v>
      </c>
      <c r="B2162" s="76">
        <v>45182</v>
      </c>
      <c r="C2162" s="76">
        <v>45182</v>
      </c>
      <c r="D2162" s="76">
        <v>45243</v>
      </c>
      <c r="E2162" s="4" t="s">
        <v>951</v>
      </c>
      <c r="F2162" s="4" t="s">
        <v>952</v>
      </c>
      <c r="G2162" s="4" t="s">
        <v>942</v>
      </c>
      <c r="H2162" s="4" t="s">
        <v>951</v>
      </c>
      <c r="I2162" s="4" t="s">
        <v>1738</v>
      </c>
      <c r="J2162" s="4" t="s">
        <v>1739</v>
      </c>
      <c r="K2162" s="4" t="s">
        <v>955</v>
      </c>
      <c r="L2162" s="4">
        <v>5</v>
      </c>
      <c r="M2162" s="4" t="s">
        <v>77</v>
      </c>
      <c r="N2162" s="4">
        <v>85.99</v>
      </c>
      <c r="O2162" s="4">
        <v>49.31</v>
      </c>
      <c r="P2162" s="4" t="s">
        <v>78</v>
      </c>
      <c r="Q2162" s="77">
        <v>45281.627083333333</v>
      </c>
      <c r="R2162" s="4">
        <v>429.95</v>
      </c>
      <c r="S2162" s="4">
        <v>246.55</v>
      </c>
      <c r="T2162" s="4" t="str">
        <f>VLOOKUP(E2162,zamiana!A:B,2,0)</f>
        <v>ALSTOM (ex. BT) CZL</v>
      </c>
    </row>
    <row r="2163" spans="1:20" x14ac:dyDescent="0.3">
      <c r="A2163" s="4" t="s">
        <v>7053</v>
      </c>
      <c r="B2163" s="76">
        <v>45182</v>
      </c>
      <c r="C2163" s="76">
        <v>45182</v>
      </c>
      <c r="D2163" s="76">
        <v>45243</v>
      </c>
      <c r="E2163" s="4" t="s">
        <v>951</v>
      </c>
      <c r="F2163" s="4" t="s">
        <v>952</v>
      </c>
      <c r="G2163" s="4" t="s">
        <v>942</v>
      </c>
      <c r="H2163" s="4" t="s">
        <v>951</v>
      </c>
      <c r="I2163" s="4" t="s">
        <v>1738</v>
      </c>
      <c r="J2163" s="4" t="s">
        <v>1739</v>
      </c>
      <c r="K2163" s="4" t="s">
        <v>955</v>
      </c>
      <c r="L2163" s="4">
        <v>5</v>
      </c>
      <c r="M2163" s="4" t="s">
        <v>77</v>
      </c>
      <c r="N2163" s="4">
        <v>85.99</v>
      </c>
      <c r="O2163" s="4">
        <v>49.31</v>
      </c>
      <c r="P2163" s="4" t="s">
        <v>78</v>
      </c>
      <c r="Q2163" s="77">
        <v>45281.627083333333</v>
      </c>
      <c r="R2163" s="4">
        <v>429.95</v>
      </c>
      <c r="S2163" s="4">
        <v>246.55</v>
      </c>
      <c r="T2163" s="4" t="str">
        <f>VLOOKUP(E2163,zamiana!A:B,2,0)</f>
        <v>ALSTOM (ex. BT) CZL</v>
      </c>
    </row>
    <row r="2164" spans="1:20" x14ac:dyDescent="0.3">
      <c r="A2164" s="4" t="s">
        <v>7053</v>
      </c>
      <c r="B2164" s="76">
        <v>45182</v>
      </c>
      <c r="C2164" s="76">
        <v>45182</v>
      </c>
      <c r="D2164" s="76">
        <v>45243</v>
      </c>
      <c r="E2164" s="4" t="s">
        <v>951</v>
      </c>
      <c r="F2164" s="4" t="s">
        <v>952</v>
      </c>
      <c r="G2164" s="4" t="s">
        <v>942</v>
      </c>
      <c r="H2164" s="4" t="s">
        <v>951</v>
      </c>
      <c r="I2164" s="4" t="s">
        <v>1738</v>
      </c>
      <c r="J2164" s="4" t="s">
        <v>1739</v>
      </c>
      <c r="K2164" s="4" t="s">
        <v>955</v>
      </c>
      <c r="L2164" s="4">
        <v>5</v>
      </c>
      <c r="M2164" s="4" t="s">
        <v>77</v>
      </c>
      <c r="N2164" s="4">
        <v>85.99</v>
      </c>
      <c r="O2164" s="4">
        <v>49.31</v>
      </c>
      <c r="P2164" s="4" t="s">
        <v>78</v>
      </c>
      <c r="Q2164" s="77">
        <v>45281.627083333333</v>
      </c>
      <c r="R2164" s="4">
        <v>429.95</v>
      </c>
      <c r="S2164" s="4">
        <v>246.55</v>
      </c>
      <c r="T2164" s="4" t="str">
        <f>VLOOKUP(E2164,zamiana!A:B,2,0)</f>
        <v>ALSTOM (ex. BT) CZL</v>
      </c>
    </row>
    <row r="2165" spans="1:20" x14ac:dyDescent="0.3">
      <c r="A2165" s="4" t="s">
        <v>7053</v>
      </c>
      <c r="B2165" s="76">
        <v>45182</v>
      </c>
      <c r="C2165" s="76">
        <v>45182</v>
      </c>
      <c r="D2165" s="76">
        <v>45243</v>
      </c>
      <c r="E2165" s="4" t="s">
        <v>951</v>
      </c>
      <c r="F2165" s="4" t="s">
        <v>952</v>
      </c>
      <c r="G2165" s="4" t="s">
        <v>942</v>
      </c>
      <c r="H2165" s="4" t="s">
        <v>951</v>
      </c>
      <c r="I2165" s="4" t="s">
        <v>1738</v>
      </c>
      <c r="J2165" s="4" t="s">
        <v>1739</v>
      </c>
      <c r="K2165" s="4" t="s">
        <v>955</v>
      </c>
      <c r="L2165" s="4">
        <v>5</v>
      </c>
      <c r="M2165" s="4" t="s">
        <v>77</v>
      </c>
      <c r="N2165" s="4">
        <v>85.99</v>
      </c>
      <c r="O2165" s="4">
        <v>49.31</v>
      </c>
      <c r="P2165" s="4" t="s">
        <v>78</v>
      </c>
      <c r="Q2165" s="77">
        <v>45281.627083333333</v>
      </c>
      <c r="R2165" s="4">
        <v>429.95</v>
      </c>
      <c r="S2165" s="4">
        <v>246.55</v>
      </c>
      <c r="T2165" s="4" t="str">
        <f>VLOOKUP(E2165,zamiana!A:B,2,0)</f>
        <v>ALSTOM (ex. BT) CZL</v>
      </c>
    </row>
    <row r="2166" spans="1:20" x14ac:dyDescent="0.3">
      <c r="A2166" s="4" t="s">
        <v>7053</v>
      </c>
      <c r="B2166" s="76">
        <v>45182</v>
      </c>
      <c r="C2166" s="76">
        <v>45182</v>
      </c>
      <c r="D2166" s="76">
        <v>45243</v>
      </c>
      <c r="E2166" s="4" t="s">
        <v>951</v>
      </c>
      <c r="F2166" s="4" t="s">
        <v>952</v>
      </c>
      <c r="G2166" s="4" t="s">
        <v>942</v>
      </c>
      <c r="H2166" s="4" t="s">
        <v>951</v>
      </c>
      <c r="I2166" s="4" t="s">
        <v>1738</v>
      </c>
      <c r="J2166" s="4" t="s">
        <v>1739</v>
      </c>
      <c r="K2166" s="4" t="s">
        <v>955</v>
      </c>
      <c r="L2166" s="4">
        <v>3</v>
      </c>
      <c r="M2166" s="4" t="s">
        <v>77</v>
      </c>
      <c r="N2166" s="4">
        <v>85.99</v>
      </c>
      <c r="O2166" s="4">
        <v>49.31</v>
      </c>
      <c r="P2166" s="4" t="s">
        <v>78</v>
      </c>
      <c r="Q2166" s="77">
        <v>45281.627083333333</v>
      </c>
      <c r="R2166" s="4">
        <v>257.97000000000003</v>
      </c>
      <c r="S2166" s="4">
        <v>147.93</v>
      </c>
      <c r="T2166" s="4" t="str">
        <f>VLOOKUP(E2166,zamiana!A:B,2,0)</f>
        <v>ALSTOM (ex. BT) CZL</v>
      </c>
    </row>
    <row r="2167" spans="1:20" x14ac:dyDescent="0.3">
      <c r="A2167" s="4" t="s">
        <v>7053</v>
      </c>
      <c r="B2167" s="76">
        <v>45182</v>
      </c>
      <c r="C2167" s="76">
        <v>45182</v>
      </c>
      <c r="D2167" s="76">
        <v>45243</v>
      </c>
      <c r="E2167" s="4" t="s">
        <v>951</v>
      </c>
      <c r="F2167" s="4" t="s">
        <v>952</v>
      </c>
      <c r="G2167" s="4" t="s">
        <v>942</v>
      </c>
      <c r="H2167" s="4" t="s">
        <v>951</v>
      </c>
      <c r="I2167" s="4" t="s">
        <v>1738</v>
      </c>
      <c r="J2167" s="4" t="s">
        <v>1739</v>
      </c>
      <c r="K2167" s="4" t="s">
        <v>955</v>
      </c>
      <c r="L2167" s="4">
        <v>3</v>
      </c>
      <c r="M2167" s="4" t="s">
        <v>77</v>
      </c>
      <c r="N2167" s="4">
        <v>85.99</v>
      </c>
      <c r="O2167" s="4">
        <v>49.31</v>
      </c>
      <c r="P2167" s="4" t="s">
        <v>78</v>
      </c>
      <c r="Q2167" s="77">
        <v>45281.627083333333</v>
      </c>
      <c r="R2167" s="4">
        <v>257.97000000000003</v>
      </c>
      <c r="S2167" s="4">
        <v>147.93</v>
      </c>
      <c r="T2167" s="4" t="str">
        <f>VLOOKUP(E2167,zamiana!A:B,2,0)</f>
        <v>ALSTOM (ex. BT) CZL</v>
      </c>
    </row>
    <row r="2168" spans="1:20" x14ac:dyDescent="0.3">
      <c r="A2168" s="4" t="s">
        <v>7053</v>
      </c>
      <c r="B2168" s="76">
        <v>45182</v>
      </c>
      <c r="C2168" s="76">
        <v>45182</v>
      </c>
      <c r="D2168" s="76">
        <v>45243</v>
      </c>
      <c r="E2168" s="4" t="s">
        <v>951</v>
      </c>
      <c r="F2168" s="4" t="s">
        <v>952</v>
      </c>
      <c r="G2168" s="4" t="s">
        <v>942</v>
      </c>
      <c r="H2168" s="4" t="s">
        <v>951</v>
      </c>
      <c r="I2168" s="4" t="s">
        <v>1738</v>
      </c>
      <c r="J2168" s="4" t="s">
        <v>1739</v>
      </c>
      <c r="K2168" s="4" t="s">
        <v>955</v>
      </c>
      <c r="L2168" s="4">
        <v>5</v>
      </c>
      <c r="M2168" s="4" t="s">
        <v>77</v>
      </c>
      <c r="N2168" s="4">
        <v>85.99</v>
      </c>
      <c r="O2168" s="4">
        <v>49.31</v>
      </c>
      <c r="P2168" s="4" t="s">
        <v>78</v>
      </c>
      <c r="Q2168" s="77">
        <v>45281.627083333333</v>
      </c>
      <c r="R2168" s="4">
        <v>429.95</v>
      </c>
      <c r="S2168" s="4">
        <v>246.55</v>
      </c>
      <c r="T2168" s="4" t="str">
        <f>VLOOKUP(E2168,zamiana!A:B,2,0)</f>
        <v>ALSTOM (ex. BT) CZL</v>
      </c>
    </row>
    <row r="2169" spans="1:20" x14ac:dyDescent="0.3">
      <c r="A2169" s="4" t="s">
        <v>7053</v>
      </c>
      <c r="B2169" s="76">
        <v>45182</v>
      </c>
      <c r="C2169" s="76">
        <v>45182</v>
      </c>
      <c r="D2169" s="76">
        <v>45243</v>
      </c>
      <c r="E2169" s="4" t="s">
        <v>951</v>
      </c>
      <c r="F2169" s="4" t="s">
        <v>952</v>
      </c>
      <c r="G2169" s="4" t="s">
        <v>942</v>
      </c>
      <c r="H2169" s="4" t="s">
        <v>951</v>
      </c>
      <c r="I2169" s="4" t="s">
        <v>1738</v>
      </c>
      <c r="J2169" s="4" t="s">
        <v>1739</v>
      </c>
      <c r="K2169" s="4" t="s">
        <v>955</v>
      </c>
      <c r="L2169" s="4">
        <v>5</v>
      </c>
      <c r="M2169" s="4" t="s">
        <v>77</v>
      </c>
      <c r="N2169" s="4">
        <v>85.99</v>
      </c>
      <c r="O2169" s="4">
        <v>49.31</v>
      </c>
      <c r="P2169" s="4" t="s">
        <v>78</v>
      </c>
      <c r="Q2169" s="77">
        <v>45281.627083333333</v>
      </c>
      <c r="R2169" s="4">
        <v>429.95</v>
      </c>
      <c r="S2169" s="4">
        <v>246.55</v>
      </c>
      <c r="T2169" s="4" t="str">
        <f>VLOOKUP(E2169,zamiana!A:B,2,0)</f>
        <v>ALSTOM (ex. BT) CZL</v>
      </c>
    </row>
    <row r="2170" spans="1:20" x14ac:dyDescent="0.3">
      <c r="A2170" s="4" t="s">
        <v>7053</v>
      </c>
      <c r="B2170" s="76">
        <v>45182</v>
      </c>
      <c r="C2170" s="76">
        <v>45182</v>
      </c>
      <c r="D2170" s="76">
        <v>45243</v>
      </c>
      <c r="E2170" s="4" t="s">
        <v>951</v>
      </c>
      <c r="F2170" s="4" t="s">
        <v>952</v>
      </c>
      <c r="G2170" s="4" t="s">
        <v>942</v>
      </c>
      <c r="H2170" s="4" t="s">
        <v>951</v>
      </c>
      <c r="I2170" s="4" t="s">
        <v>1367</v>
      </c>
      <c r="J2170" s="4" t="s">
        <v>1368</v>
      </c>
      <c r="K2170" s="4" t="s">
        <v>955</v>
      </c>
      <c r="L2170" s="4">
        <v>1</v>
      </c>
      <c r="M2170" s="4" t="s">
        <v>77</v>
      </c>
      <c r="N2170" s="4">
        <v>22.15</v>
      </c>
      <c r="O2170" s="4">
        <v>17.149999999999999</v>
      </c>
      <c r="P2170" s="4" t="s">
        <v>78</v>
      </c>
      <c r="Q2170" s="77">
        <v>45281.658333333333</v>
      </c>
      <c r="R2170" s="4">
        <v>22.15</v>
      </c>
      <c r="S2170" s="4">
        <v>17.149999999999999</v>
      </c>
      <c r="T2170" s="4" t="str">
        <f>VLOOKUP(E2170,zamiana!A:B,2,0)</f>
        <v>ALSTOM (ex. BT) CZL</v>
      </c>
    </row>
    <row r="2171" spans="1:20" x14ac:dyDescent="0.3">
      <c r="A2171" s="4" t="s">
        <v>7053</v>
      </c>
      <c r="B2171" s="76">
        <v>45182</v>
      </c>
      <c r="C2171" s="76">
        <v>45182</v>
      </c>
      <c r="D2171" s="76">
        <v>45243</v>
      </c>
      <c r="E2171" s="4" t="s">
        <v>951</v>
      </c>
      <c r="F2171" s="4" t="s">
        <v>952</v>
      </c>
      <c r="G2171" s="4" t="s">
        <v>942</v>
      </c>
      <c r="H2171" s="4" t="s">
        <v>951</v>
      </c>
      <c r="I2171" s="4" t="s">
        <v>1367</v>
      </c>
      <c r="J2171" s="4" t="s">
        <v>1368</v>
      </c>
      <c r="K2171" s="4" t="s">
        <v>955</v>
      </c>
      <c r="L2171" s="4">
        <v>1</v>
      </c>
      <c r="M2171" s="4" t="s">
        <v>77</v>
      </c>
      <c r="N2171" s="4">
        <v>22.15</v>
      </c>
      <c r="O2171" s="4">
        <v>17.149999999999999</v>
      </c>
      <c r="P2171" s="4" t="s">
        <v>78</v>
      </c>
      <c r="Q2171" s="77">
        <v>45281.658333333333</v>
      </c>
      <c r="R2171" s="4">
        <v>22.15</v>
      </c>
      <c r="S2171" s="4">
        <v>17.149999999999999</v>
      </c>
      <c r="T2171" s="4" t="str">
        <f>VLOOKUP(E2171,zamiana!A:B,2,0)</f>
        <v>ALSTOM (ex. BT) CZL</v>
      </c>
    </row>
    <row r="2172" spans="1:20" x14ac:dyDescent="0.3">
      <c r="A2172" s="4" t="s">
        <v>7053</v>
      </c>
      <c r="B2172" s="76">
        <v>45182</v>
      </c>
      <c r="C2172" s="76">
        <v>45182</v>
      </c>
      <c r="D2172" s="76">
        <v>45243</v>
      </c>
      <c r="E2172" s="4" t="s">
        <v>951</v>
      </c>
      <c r="F2172" s="4" t="s">
        <v>952</v>
      </c>
      <c r="G2172" s="4" t="s">
        <v>942</v>
      </c>
      <c r="H2172" s="4" t="s">
        <v>951</v>
      </c>
      <c r="I2172" s="4" t="s">
        <v>1367</v>
      </c>
      <c r="J2172" s="4" t="s">
        <v>1368</v>
      </c>
      <c r="K2172" s="4" t="s">
        <v>955</v>
      </c>
      <c r="L2172" s="4">
        <v>10</v>
      </c>
      <c r="M2172" s="4" t="s">
        <v>77</v>
      </c>
      <c r="N2172" s="4">
        <v>22.15</v>
      </c>
      <c r="O2172" s="4">
        <v>17.149999999999999</v>
      </c>
      <c r="P2172" s="4" t="s">
        <v>78</v>
      </c>
      <c r="Q2172" s="77">
        <v>45281.658333333333</v>
      </c>
      <c r="R2172" s="4">
        <v>221.5</v>
      </c>
      <c r="S2172" s="4">
        <v>171.5</v>
      </c>
      <c r="T2172" s="4" t="str">
        <f>VLOOKUP(E2172,zamiana!A:B,2,0)</f>
        <v>ALSTOM (ex. BT) CZL</v>
      </c>
    </row>
    <row r="2173" spans="1:20" x14ac:dyDescent="0.3">
      <c r="A2173" s="4" t="s">
        <v>7053</v>
      </c>
      <c r="B2173" s="76">
        <v>45182</v>
      </c>
      <c r="C2173" s="76">
        <v>45182</v>
      </c>
      <c r="D2173" s="76">
        <v>45243</v>
      </c>
      <c r="E2173" s="4" t="s">
        <v>951</v>
      </c>
      <c r="F2173" s="4" t="s">
        <v>952</v>
      </c>
      <c r="G2173" s="4" t="s">
        <v>942</v>
      </c>
      <c r="H2173" s="4" t="s">
        <v>951</v>
      </c>
      <c r="I2173" s="4" t="s">
        <v>1367</v>
      </c>
      <c r="J2173" s="4" t="s">
        <v>1368</v>
      </c>
      <c r="K2173" s="4" t="s">
        <v>955</v>
      </c>
      <c r="L2173" s="4">
        <v>10</v>
      </c>
      <c r="M2173" s="4" t="s">
        <v>77</v>
      </c>
      <c r="N2173" s="4">
        <v>22.15</v>
      </c>
      <c r="O2173" s="4">
        <v>17.149999999999999</v>
      </c>
      <c r="P2173" s="4" t="s">
        <v>78</v>
      </c>
      <c r="Q2173" s="77">
        <v>45281.658333333333</v>
      </c>
      <c r="R2173" s="4">
        <v>221.5</v>
      </c>
      <c r="S2173" s="4">
        <v>171.5</v>
      </c>
      <c r="T2173" s="4" t="str">
        <f>VLOOKUP(E2173,zamiana!A:B,2,0)</f>
        <v>ALSTOM (ex. BT) CZL</v>
      </c>
    </row>
    <row r="2174" spans="1:20" x14ac:dyDescent="0.3">
      <c r="A2174" s="4" t="s">
        <v>7053</v>
      </c>
      <c r="B2174" s="76">
        <v>45182</v>
      </c>
      <c r="C2174" s="76">
        <v>45182</v>
      </c>
      <c r="D2174" s="76">
        <v>45243</v>
      </c>
      <c r="E2174" s="4" t="s">
        <v>951</v>
      </c>
      <c r="F2174" s="4" t="s">
        <v>952</v>
      </c>
      <c r="G2174" s="4" t="s">
        <v>942</v>
      </c>
      <c r="H2174" s="4" t="s">
        <v>951</v>
      </c>
      <c r="I2174" s="4" t="s">
        <v>1367</v>
      </c>
      <c r="J2174" s="4" t="s">
        <v>1368</v>
      </c>
      <c r="K2174" s="4" t="s">
        <v>955</v>
      </c>
      <c r="L2174" s="4">
        <v>1</v>
      </c>
      <c r="M2174" s="4" t="s">
        <v>77</v>
      </c>
      <c r="N2174" s="4">
        <v>22.15</v>
      </c>
      <c r="O2174" s="4">
        <v>17.149999999999999</v>
      </c>
      <c r="P2174" s="4" t="s">
        <v>78</v>
      </c>
      <c r="Q2174" s="77">
        <v>45281.658333333333</v>
      </c>
      <c r="R2174" s="4">
        <v>22.15</v>
      </c>
      <c r="S2174" s="4">
        <v>17.149999999999999</v>
      </c>
      <c r="T2174" s="4" t="str">
        <f>VLOOKUP(E2174,zamiana!A:B,2,0)</f>
        <v>ALSTOM (ex. BT) CZL</v>
      </c>
    </row>
    <row r="2175" spans="1:20" x14ac:dyDescent="0.3">
      <c r="A2175" s="4" t="s">
        <v>7053</v>
      </c>
      <c r="B2175" s="76">
        <v>45182</v>
      </c>
      <c r="C2175" s="76">
        <v>45182</v>
      </c>
      <c r="D2175" s="76">
        <v>45243</v>
      </c>
      <c r="E2175" s="4" t="s">
        <v>951</v>
      </c>
      <c r="F2175" s="4" t="s">
        <v>952</v>
      </c>
      <c r="G2175" s="4" t="s">
        <v>942</v>
      </c>
      <c r="H2175" s="4" t="s">
        <v>951</v>
      </c>
      <c r="I2175" s="4" t="s">
        <v>1367</v>
      </c>
      <c r="J2175" s="4" t="s">
        <v>1368</v>
      </c>
      <c r="K2175" s="4" t="s">
        <v>955</v>
      </c>
      <c r="L2175" s="4">
        <v>1</v>
      </c>
      <c r="M2175" s="4" t="s">
        <v>77</v>
      </c>
      <c r="N2175" s="4">
        <v>22.15</v>
      </c>
      <c r="O2175" s="4">
        <v>17.149999999999999</v>
      </c>
      <c r="P2175" s="4" t="s">
        <v>78</v>
      </c>
      <c r="Q2175" s="77">
        <v>45281.658333333333</v>
      </c>
      <c r="R2175" s="4">
        <v>22.15</v>
      </c>
      <c r="S2175" s="4">
        <v>17.149999999999999</v>
      </c>
      <c r="T2175" s="4" t="str">
        <f>VLOOKUP(E2175,zamiana!A:B,2,0)</f>
        <v>ALSTOM (ex. BT) CZL</v>
      </c>
    </row>
    <row r="2176" spans="1:20" x14ac:dyDescent="0.3">
      <c r="A2176" s="4" t="s">
        <v>7053</v>
      </c>
      <c r="B2176" s="76">
        <v>45182</v>
      </c>
      <c r="C2176" s="76">
        <v>45182</v>
      </c>
      <c r="D2176" s="76">
        <v>45243</v>
      </c>
      <c r="E2176" s="4" t="s">
        <v>951</v>
      </c>
      <c r="F2176" s="4" t="s">
        <v>952</v>
      </c>
      <c r="G2176" s="4" t="s">
        <v>942</v>
      </c>
      <c r="H2176" s="4" t="s">
        <v>951</v>
      </c>
      <c r="I2176" s="4" t="s">
        <v>1367</v>
      </c>
      <c r="J2176" s="4" t="s">
        <v>1368</v>
      </c>
      <c r="K2176" s="4" t="s">
        <v>955</v>
      </c>
      <c r="L2176" s="4">
        <v>10</v>
      </c>
      <c r="M2176" s="4" t="s">
        <v>77</v>
      </c>
      <c r="N2176" s="4">
        <v>22.15</v>
      </c>
      <c r="O2176" s="4">
        <v>17.149999999999999</v>
      </c>
      <c r="P2176" s="4" t="s">
        <v>78</v>
      </c>
      <c r="Q2176" s="77">
        <v>45281.658333333333</v>
      </c>
      <c r="R2176" s="4">
        <v>221.5</v>
      </c>
      <c r="S2176" s="4">
        <v>171.5</v>
      </c>
      <c r="T2176" s="4" t="str">
        <f>VLOOKUP(E2176,zamiana!A:B,2,0)</f>
        <v>ALSTOM (ex. BT) CZL</v>
      </c>
    </row>
    <row r="2177" spans="1:20" x14ac:dyDescent="0.3">
      <c r="A2177" s="4" t="s">
        <v>7053</v>
      </c>
      <c r="B2177" s="76">
        <v>45182</v>
      </c>
      <c r="C2177" s="76">
        <v>45182</v>
      </c>
      <c r="D2177" s="76">
        <v>45243</v>
      </c>
      <c r="E2177" s="4" t="s">
        <v>951</v>
      </c>
      <c r="F2177" s="4" t="s">
        <v>952</v>
      </c>
      <c r="G2177" s="4" t="s">
        <v>942</v>
      </c>
      <c r="H2177" s="4" t="s">
        <v>951</v>
      </c>
      <c r="I2177" s="4" t="s">
        <v>1367</v>
      </c>
      <c r="J2177" s="4" t="s">
        <v>1368</v>
      </c>
      <c r="K2177" s="4" t="s">
        <v>955</v>
      </c>
      <c r="L2177" s="4">
        <v>10</v>
      </c>
      <c r="M2177" s="4" t="s">
        <v>77</v>
      </c>
      <c r="N2177" s="4">
        <v>22.15</v>
      </c>
      <c r="O2177" s="4">
        <v>17.149999999999999</v>
      </c>
      <c r="P2177" s="4" t="s">
        <v>78</v>
      </c>
      <c r="Q2177" s="77">
        <v>45281.658333333333</v>
      </c>
      <c r="R2177" s="4">
        <v>221.5</v>
      </c>
      <c r="S2177" s="4">
        <v>171.5</v>
      </c>
      <c r="T2177" s="4" t="str">
        <f>VLOOKUP(E2177,zamiana!A:B,2,0)</f>
        <v>ALSTOM (ex. BT) CZL</v>
      </c>
    </row>
    <row r="2178" spans="1:20" x14ac:dyDescent="0.3">
      <c r="A2178" s="4" t="s">
        <v>7053</v>
      </c>
      <c r="B2178" s="76">
        <v>45182</v>
      </c>
      <c r="C2178" s="76">
        <v>45182</v>
      </c>
      <c r="D2178" s="76">
        <v>45243</v>
      </c>
      <c r="E2178" s="4" t="s">
        <v>951</v>
      </c>
      <c r="F2178" s="4" t="s">
        <v>952</v>
      </c>
      <c r="G2178" s="4" t="s">
        <v>942</v>
      </c>
      <c r="H2178" s="4" t="s">
        <v>951</v>
      </c>
      <c r="I2178" s="4" t="s">
        <v>1367</v>
      </c>
      <c r="J2178" s="4" t="s">
        <v>1368</v>
      </c>
      <c r="K2178" s="4" t="s">
        <v>955</v>
      </c>
      <c r="L2178" s="4">
        <v>3</v>
      </c>
      <c r="M2178" s="4" t="s">
        <v>77</v>
      </c>
      <c r="N2178" s="4">
        <v>22.15</v>
      </c>
      <c r="O2178" s="4">
        <v>17.149999999999999</v>
      </c>
      <c r="P2178" s="4" t="s">
        <v>78</v>
      </c>
      <c r="Q2178" s="77">
        <v>45281.658333333333</v>
      </c>
      <c r="R2178" s="4">
        <v>66.45</v>
      </c>
      <c r="S2178" s="4">
        <v>51.45</v>
      </c>
      <c r="T2178" s="4" t="str">
        <f>VLOOKUP(E2178,zamiana!A:B,2,0)</f>
        <v>ALSTOM (ex. BT) CZL</v>
      </c>
    </row>
    <row r="2179" spans="1:20" x14ac:dyDescent="0.3">
      <c r="A2179" s="4" t="s">
        <v>7053</v>
      </c>
      <c r="B2179" s="76">
        <v>45182</v>
      </c>
      <c r="C2179" s="76">
        <v>45182</v>
      </c>
      <c r="D2179" s="76">
        <v>45243</v>
      </c>
      <c r="E2179" s="4" t="s">
        <v>951</v>
      </c>
      <c r="F2179" s="4" t="s">
        <v>952</v>
      </c>
      <c r="G2179" s="4" t="s">
        <v>942</v>
      </c>
      <c r="H2179" s="4" t="s">
        <v>951</v>
      </c>
      <c r="I2179" s="4" t="s">
        <v>1367</v>
      </c>
      <c r="J2179" s="4" t="s">
        <v>1368</v>
      </c>
      <c r="K2179" s="4" t="s">
        <v>955</v>
      </c>
      <c r="L2179" s="4">
        <v>2</v>
      </c>
      <c r="M2179" s="4" t="s">
        <v>77</v>
      </c>
      <c r="N2179" s="4">
        <v>22.15</v>
      </c>
      <c r="O2179" s="4">
        <v>17.149999999999999</v>
      </c>
      <c r="P2179" s="4" t="s">
        <v>78</v>
      </c>
      <c r="Q2179" s="77">
        <v>45281.658333333333</v>
      </c>
      <c r="R2179" s="4">
        <v>44.3</v>
      </c>
      <c r="S2179" s="4">
        <v>34.299999999999997</v>
      </c>
      <c r="T2179" s="4" t="str">
        <f>VLOOKUP(E2179,zamiana!A:B,2,0)</f>
        <v>ALSTOM (ex. BT) CZL</v>
      </c>
    </row>
    <row r="2180" spans="1:20" x14ac:dyDescent="0.3">
      <c r="A2180" s="4" t="s">
        <v>7053</v>
      </c>
      <c r="B2180" s="76">
        <v>45182</v>
      </c>
      <c r="C2180" s="76">
        <v>45182</v>
      </c>
      <c r="D2180" s="76">
        <v>45243</v>
      </c>
      <c r="E2180" s="4" t="s">
        <v>951</v>
      </c>
      <c r="F2180" s="4" t="s">
        <v>952</v>
      </c>
      <c r="G2180" s="4" t="s">
        <v>942</v>
      </c>
      <c r="H2180" s="4" t="s">
        <v>951</v>
      </c>
      <c r="I2180" s="4" t="s">
        <v>1367</v>
      </c>
      <c r="J2180" s="4" t="s">
        <v>1368</v>
      </c>
      <c r="K2180" s="4" t="s">
        <v>955</v>
      </c>
      <c r="L2180" s="4">
        <v>1</v>
      </c>
      <c r="M2180" s="4" t="s">
        <v>77</v>
      </c>
      <c r="N2180" s="4">
        <v>22.15</v>
      </c>
      <c r="O2180" s="4">
        <v>17.149999999999999</v>
      </c>
      <c r="P2180" s="4" t="s">
        <v>78</v>
      </c>
      <c r="Q2180" s="77">
        <v>45281.658333333333</v>
      </c>
      <c r="R2180" s="4">
        <v>22.15</v>
      </c>
      <c r="S2180" s="4">
        <v>17.149999999999999</v>
      </c>
      <c r="T2180" s="4" t="str">
        <f>VLOOKUP(E2180,zamiana!A:B,2,0)</f>
        <v>ALSTOM (ex. BT) CZL</v>
      </c>
    </row>
    <row r="2181" spans="1:20" x14ac:dyDescent="0.3">
      <c r="A2181" s="4" t="s">
        <v>7053</v>
      </c>
      <c r="B2181" s="76">
        <v>45182</v>
      </c>
      <c r="C2181" s="76">
        <v>45182</v>
      </c>
      <c r="D2181" s="76">
        <v>45243</v>
      </c>
      <c r="E2181" s="4" t="s">
        <v>951</v>
      </c>
      <c r="F2181" s="4" t="s">
        <v>952</v>
      </c>
      <c r="G2181" s="4" t="s">
        <v>942</v>
      </c>
      <c r="H2181" s="4" t="s">
        <v>951</v>
      </c>
      <c r="I2181" s="4" t="s">
        <v>1367</v>
      </c>
      <c r="J2181" s="4" t="s">
        <v>1368</v>
      </c>
      <c r="K2181" s="4" t="s">
        <v>955</v>
      </c>
      <c r="L2181" s="4">
        <v>6</v>
      </c>
      <c r="M2181" s="4" t="s">
        <v>77</v>
      </c>
      <c r="N2181" s="4">
        <v>22.15</v>
      </c>
      <c r="O2181" s="4">
        <v>17.149999999999999</v>
      </c>
      <c r="P2181" s="4" t="s">
        <v>78</v>
      </c>
      <c r="Q2181" s="77">
        <v>45281.658333333333</v>
      </c>
      <c r="R2181" s="4">
        <v>132.9</v>
      </c>
      <c r="S2181" s="4">
        <v>102.9</v>
      </c>
      <c r="T2181" s="4" t="str">
        <f>VLOOKUP(E2181,zamiana!A:B,2,0)</f>
        <v>ALSTOM (ex. BT) CZL</v>
      </c>
    </row>
    <row r="2182" spans="1:20" x14ac:dyDescent="0.3">
      <c r="A2182" s="4" t="s">
        <v>7053</v>
      </c>
      <c r="B2182" s="76">
        <v>45182</v>
      </c>
      <c r="C2182" s="76">
        <v>45182</v>
      </c>
      <c r="D2182" s="76">
        <v>45243</v>
      </c>
      <c r="E2182" s="4" t="s">
        <v>951</v>
      </c>
      <c r="F2182" s="4" t="s">
        <v>952</v>
      </c>
      <c r="G2182" s="4" t="s">
        <v>942</v>
      </c>
      <c r="H2182" s="4" t="s">
        <v>951</v>
      </c>
      <c r="I2182" s="4" t="s">
        <v>1367</v>
      </c>
      <c r="J2182" s="4" t="s">
        <v>1368</v>
      </c>
      <c r="K2182" s="4" t="s">
        <v>955</v>
      </c>
      <c r="L2182" s="4">
        <v>6</v>
      </c>
      <c r="M2182" s="4" t="s">
        <v>77</v>
      </c>
      <c r="N2182" s="4">
        <v>22.15</v>
      </c>
      <c r="O2182" s="4">
        <v>17.149999999999999</v>
      </c>
      <c r="P2182" s="4" t="s">
        <v>78</v>
      </c>
      <c r="Q2182" s="77">
        <v>45281.658333333333</v>
      </c>
      <c r="R2182" s="4">
        <v>132.9</v>
      </c>
      <c r="S2182" s="4">
        <v>102.9</v>
      </c>
      <c r="T2182" s="4" t="str">
        <f>VLOOKUP(E2182,zamiana!A:B,2,0)</f>
        <v>ALSTOM (ex. BT) CZL</v>
      </c>
    </row>
    <row r="2183" spans="1:20" x14ac:dyDescent="0.3">
      <c r="A2183" s="4" t="s">
        <v>7053</v>
      </c>
      <c r="B2183" s="76">
        <v>45182</v>
      </c>
      <c r="C2183" s="76">
        <v>45182</v>
      </c>
      <c r="D2183" s="76">
        <v>45243</v>
      </c>
      <c r="E2183" s="4" t="s">
        <v>951</v>
      </c>
      <c r="F2183" s="4" t="s">
        <v>952</v>
      </c>
      <c r="G2183" s="4" t="s">
        <v>942</v>
      </c>
      <c r="H2183" s="4" t="s">
        <v>951</v>
      </c>
      <c r="I2183" s="4" t="s">
        <v>1367</v>
      </c>
      <c r="J2183" s="4" t="s">
        <v>1368</v>
      </c>
      <c r="K2183" s="4" t="s">
        <v>955</v>
      </c>
      <c r="L2183" s="4">
        <v>1</v>
      </c>
      <c r="M2183" s="4" t="s">
        <v>77</v>
      </c>
      <c r="N2183" s="4">
        <v>22.15</v>
      </c>
      <c r="O2183" s="4">
        <v>17.149999999999999</v>
      </c>
      <c r="P2183" s="4" t="s">
        <v>78</v>
      </c>
      <c r="Q2183" s="77">
        <v>45281.658333333333</v>
      </c>
      <c r="R2183" s="4">
        <v>22.15</v>
      </c>
      <c r="S2183" s="4">
        <v>17.149999999999999</v>
      </c>
      <c r="T2183" s="4" t="str">
        <f>VLOOKUP(E2183,zamiana!A:B,2,0)</f>
        <v>ALSTOM (ex. BT) CZL</v>
      </c>
    </row>
    <row r="2184" spans="1:20" x14ac:dyDescent="0.3">
      <c r="A2184" s="4" t="s">
        <v>7053</v>
      </c>
      <c r="B2184" s="76">
        <v>45182</v>
      </c>
      <c r="C2184" s="76">
        <v>45182</v>
      </c>
      <c r="D2184" s="76">
        <v>45243</v>
      </c>
      <c r="E2184" s="4" t="s">
        <v>951</v>
      </c>
      <c r="F2184" s="4" t="s">
        <v>952</v>
      </c>
      <c r="G2184" s="4" t="s">
        <v>942</v>
      </c>
      <c r="H2184" s="4" t="s">
        <v>951</v>
      </c>
      <c r="I2184" s="4" t="s">
        <v>1367</v>
      </c>
      <c r="J2184" s="4" t="s">
        <v>1368</v>
      </c>
      <c r="K2184" s="4" t="s">
        <v>955</v>
      </c>
      <c r="L2184" s="4">
        <v>10</v>
      </c>
      <c r="M2184" s="4" t="s">
        <v>77</v>
      </c>
      <c r="N2184" s="4">
        <v>22.15</v>
      </c>
      <c r="O2184" s="4">
        <v>17.149999999999999</v>
      </c>
      <c r="P2184" s="4" t="s">
        <v>78</v>
      </c>
      <c r="Q2184" s="77">
        <v>45281.658333333333</v>
      </c>
      <c r="R2184" s="4">
        <v>221.5</v>
      </c>
      <c r="S2184" s="4">
        <v>171.5</v>
      </c>
      <c r="T2184" s="4" t="str">
        <f>VLOOKUP(E2184,zamiana!A:B,2,0)</f>
        <v>ALSTOM (ex. BT) CZL</v>
      </c>
    </row>
    <row r="2185" spans="1:20" x14ac:dyDescent="0.3">
      <c r="A2185" s="4" t="s">
        <v>7053</v>
      </c>
      <c r="B2185" s="76">
        <v>45182</v>
      </c>
      <c r="C2185" s="76">
        <v>45182</v>
      </c>
      <c r="D2185" s="76">
        <v>45243</v>
      </c>
      <c r="E2185" s="4" t="s">
        <v>951</v>
      </c>
      <c r="F2185" s="4" t="s">
        <v>952</v>
      </c>
      <c r="G2185" s="4" t="s">
        <v>942</v>
      </c>
      <c r="H2185" s="4" t="s">
        <v>951</v>
      </c>
      <c r="I2185" s="4" t="s">
        <v>1367</v>
      </c>
      <c r="J2185" s="4" t="s">
        <v>1368</v>
      </c>
      <c r="K2185" s="4" t="s">
        <v>955</v>
      </c>
      <c r="L2185" s="4">
        <v>1</v>
      </c>
      <c r="M2185" s="4" t="s">
        <v>77</v>
      </c>
      <c r="N2185" s="4">
        <v>22.15</v>
      </c>
      <c r="O2185" s="4">
        <v>17.149999999999999</v>
      </c>
      <c r="P2185" s="4" t="s">
        <v>78</v>
      </c>
      <c r="Q2185" s="77">
        <v>45281.658333333333</v>
      </c>
      <c r="R2185" s="4">
        <v>22.15</v>
      </c>
      <c r="S2185" s="4">
        <v>17.149999999999999</v>
      </c>
      <c r="T2185" s="4" t="str">
        <f>VLOOKUP(E2185,zamiana!A:B,2,0)</f>
        <v>ALSTOM (ex. BT) CZL</v>
      </c>
    </row>
    <row r="2186" spans="1:20" x14ac:dyDescent="0.3">
      <c r="A2186" s="4" t="s">
        <v>7053</v>
      </c>
      <c r="B2186" s="76">
        <v>45182</v>
      </c>
      <c r="C2186" s="76">
        <v>45182</v>
      </c>
      <c r="D2186" s="76">
        <v>45243</v>
      </c>
      <c r="E2186" s="4" t="s">
        <v>951</v>
      </c>
      <c r="F2186" s="4" t="s">
        <v>952</v>
      </c>
      <c r="G2186" s="4" t="s">
        <v>942</v>
      </c>
      <c r="H2186" s="4" t="s">
        <v>951</v>
      </c>
      <c r="I2186" s="4" t="s">
        <v>1367</v>
      </c>
      <c r="J2186" s="4" t="s">
        <v>1368</v>
      </c>
      <c r="K2186" s="4" t="s">
        <v>955</v>
      </c>
      <c r="L2186" s="4">
        <v>10</v>
      </c>
      <c r="M2186" s="4" t="s">
        <v>77</v>
      </c>
      <c r="N2186" s="4">
        <v>22.15</v>
      </c>
      <c r="O2186" s="4">
        <v>17.149999999999999</v>
      </c>
      <c r="P2186" s="4" t="s">
        <v>78</v>
      </c>
      <c r="Q2186" s="77">
        <v>45281.658333333333</v>
      </c>
      <c r="R2186" s="4">
        <v>221.5</v>
      </c>
      <c r="S2186" s="4">
        <v>171.5</v>
      </c>
      <c r="T2186" s="4" t="str">
        <f>VLOOKUP(E2186,zamiana!A:B,2,0)</f>
        <v>ALSTOM (ex. BT) CZL</v>
      </c>
    </row>
    <row r="2187" spans="1:20" x14ac:dyDescent="0.3">
      <c r="A2187" s="4" t="s">
        <v>7053</v>
      </c>
      <c r="B2187" s="76">
        <v>45182</v>
      </c>
      <c r="C2187" s="76">
        <v>45182</v>
      </c>
      <c r="D2187" s="76">
        <v>45243</v>
      </c>
      <c r="E2187" s="4" t="s">
        <v>951</v>
      </c>
      <c r="F2187" s="4" t="s">
        <v>952</v>
      </c>
      <c r="G2187" s="4" t="s">
        <v>942</v>
      </c>
      <c r="H2187" s="4" t="s">
        <v>951</v>
      </c>
      <c r="I2187" s="4" t="s">
        <v>1800</v>
      </c>
      <c r="J2187" s="4" t="s">
        <v>1801</v>
      </c>
      <c r="K2187" s="4" t="s">
        <v>955</v>
      </c>
      <c r="L2187" s="4">
        <v>1</v>
      </c>
      <c r="M2187" s="4" t="s">
        <v>77</v>
      </c>
      <c r="N2187" s="4">
        <v>116.29</v>
      </c>
      <c r="O2187" s="4">
        <v>59.35</v>
      </c>
      <c r="P2187" s="4" t="s">
        <v>78</v>
      </c>
      <c r="Q2187" s="77">
        <v>45281.627083333333</v>
      </c>
      <c r="R2187" s="4">
        <v>116.29</v>
      </c>
      <c r="S2187" s="4">
        <v>59.35</v>
      </c>
      <c r="T2187" s="4" t="str">
        <f>VLOOKUP(E2187,zamiana!A:B,2,0)</f>
        <v>ALSTOM (ex. BT) CZL</v>
      </c>
    </row>
    <row r="2188" spans="1:20" x14ac:dyDescent="0.3">
      <c r="A2188" s="4" t="s">
        <v>7053</v>
      </c>
      <c r="B2188" s="76">
        <v>45182</v>
      </c>
      <c r="C2188" s="76">
        <v>45182</v>
      </c>
      <c r="D2188" s="76">
        <v>45243</v>
      </c>
      <c r="E2188" s="4" t="s">
        <v>951</v>
      </c>
      <c r="F2188" s="4" t="s">
        <v>952</v>
      </c>
      <c r="G2188" s="4" t="s">
        <v>942</v>
      </c>
      <c r="H2188" s="4" t="s">
        <v>951</v>
      </c>
      <c r="I2188" s="4" t="s">
        <v>1800</v>
      </c>
      <c r="J2188" s="4" t="s">
        <v>1801</v>
      </c>
      <c r="K2188" s="4" t="s">
        <v>955</v>
      </c>
      <c r="L2188" s="4">
        <v>1</v>
      </c>
      <c r="M2188" s="4" t="s">
        <v>77</v>
      </c>
      <c r="N2188" s="4">
        <v>116.29</v>
      </c>
      <c r="O2188" s="4">
        <v>59.35</v>
      </c>
      <c r="P2188" s="4" t="s">
        <v>78</v>
      </c>
      <c r="Q2188" s="77">
        <v>45281.627083333333</v>
      </c>
      <c r="R2188" s="4">
        <v>116.29</v>
      </c>
      <c r="S2188" s="4">
        <v>59.35</v>
      </c>
      <c r="T2188" s="4" t="str">
        <f>VLOOKUP(E2188,zamiana!A:B,2,0)</f>
        <v>ALSTOM (ex. BT) CZL</v>
      </c>
    </row>
    <row r="2189" spans="1:20" x14ac:dyDescent="0.3">
      <c r="A2189" s="4" t="s">
        <v>7053</v>
      </c>
      <c r="B2189" s="76">
        <v>45182</v>
      </c>
      <c r="C2189" s="76">
        <v>45182</v>
      </c>
      <c r="D2189" s="76">
        <v>45243</v>
      </c>
      <c r="E2189" s="4" t="s">
        <v>951</v>
      </c>
      <c r="F2189" s="4" t="s">
        <v>952</v>
      </c>
      <c r="G2189" s="4" t="s">
        <v>942</v>
      </c>
      <c r="H2189" s="4" t="s">
        <v>951</v>
      </c>
      <c r="I2189" s="4" t="s">
        <v>1768</v>
      </c>
      <c r="J2189" s="4" t="s">
        <v>1769</v>
      </c>
      <c r="K2189" s="4" t="s">
        <v>955</v>
      </c>
      <c r="L2189" s="4">
        <v>1</v>
      </c>
      <c r="M2189" s="4" t="s">
        <v>77</v>
      </c>
      <c r="N2189" s="4">
        <v>121.68</v>
      </c>
      <c r="O2189" s="4">
        <v>62.05</v>
      </c>
      <c r="P2189" s="4" t="s">
        <v>78</v>
      </c>
      <c r="Q2189" s="77">
        <v>45281.627083333333</v>
      </c>
      <c r="R2189" s="4">
        <v>121.68</v>
      </c>
      <c r="S2189" s="4">
        <v>62.05</v>
      </c>
      <c r="T2189" s="4" t="str">
        <f>VLOOKUP(E2189,zamiana!A:B,2,0)</f>
        <v>ALSTOM (ex. BT) CZL</v>
      </c>
    </row>
    <row r="2190" spans="1:20" x14ac:dyDescent="0.3">
      <c r="A2190" s="4" t="s">
        <v>7053</v>
      </c>
      <c r="B2190" s="76">
        <v>45182</v>
      </c>
      <c r="C2190" s="76">
        <v>45182</v>
      </c>
      <c r="D2190" s="76">
        <v>45243</v>
      </c>
      <c r="E2190" s="4" t="s">
        <v>951</v>
      </c>
      <c r="F2190" s="4" t="s">
        <v>952</v>
      </c>
      <c r="G2190" s="4" t="s">
        <v>942</v>
      </c>
      <c r="H2190" s="4" t="s">
        <v>951</v>
      </c>
      <c r="I2190" s="4" t="s">
        <v>1902</v>
      </c>
      <c r="J2190" s="4" t="s">
        <v>1903</v>
      </c>
      <c r="K2190" s="4" t="s">
        <v>955</v>
      </c>
      <c r="L2190" s="4">
        <v>5</v>
      </c>
      <c r="M2190" s="4" t="s">
        <v>77</v>
      </c>
      <c r="N2190" s="4">
        <v>252.17</v>
      </c>
      <c r="O2190" s="4">
        <v>226.8</v>
      </c>
      <c r="P2190" s="4" t="s">
        <v>78</v>
      </c>
      <c r="Q2190" s="77">
        <v>45281.658333333333</v>
      </c>
      <c r="R2190" s="4">
        <v>1260.8499999999999</v>
      </c>
      <c r="S2190" s="4">
        <v>1134</v>
      </c>
      <c r="T2190" s="4" t="str">
        <f>VLOOKUP(E2190,zamiana!A:B,2,0)</f>
        <v>ALSTOM (ex. BT) CZL</v>
      </c>
    </row>
    <row r="2191" spans="1:20" x14ac:dyDescent="0.3">
      <c r="A2191" s="4" t="s">
        <v>7053</v>
      </c>
      <c r="B2191" s="76">
        <v>45182</v>
      </c>
      <c r="C2191" s="76">
        <v>45182</v>
      </c>
      <c r="D2191" s="76">
        <v>45243</v>
      </c>
      <c r="E2191" s="4" t="s">
        <v>951</v>
      </c>
      <c r="F2191" s="4" t="s">
        <v>952</v>
      </c>
      <c r="G2191" s="4" t="s">
        <v>942</v>
      </c>
      <c r="H2191" s="4" t="s">
        <v>951</v>
      </c>
      <c r="I2191" s="4" t="s">
        <v>1902</v>
      </c>
      <c r="J2191" s="4" t="s">
        <v>1903</v>
      </c>
      <c r="K2191" s="4" t="s">
        <v>955</v>
      </c>
      <c r="L2191" s="4">
        <v>5</v>
      </c>
      <c r="M2191" s="4" t="s">
        <v>77</v>
      </c>
      <c r="N2191" s="4">
        <v>252.17</v>
      </c>
      <c r="O2191" s="4">
        <v>226.8</v>
      </c>
      <c r="P2191" s="4" t="s">
        <v>78</v>
      </c>
      <c r="Q2191" s="77">
        <v>45281.658333333333</v>
      </c>
      <c r="R2191" s="4">
        <v>1260.8499999999999</v>
      </c>
      <c r="S2191" s="4">
        <v>1134</v>
      </c>
      <c r="T2191" s="4" t="str">
        <f>VLOOKUP(E2191,zamiana!A:B,2,0)</f>
        <v>ALSTOM (ex. BT) CZL</v>
      </c>
    </row>
    <row r="2192" spans="1:20" x14ac:dyDescent="0.3">
      <c r="A2192" s="4" t="s">
        <v>7053</v>
      </c>
      <c r="B2192" s="76">
        <v>45182</v>
      </c>
      <c r="C2192" s="76">
        <v>45182</v>
      </c>
      <c r="D2192" s="76">
        <v>45243</v>
      </c>
      <c r="E2192" s="4" t="s">
        <v>951</v>
      </c>
      <c r="F2192" s="4" t="s">
        <v>952</v>
      </c>
      <c r="G2192" s="4" t="s">
        <v>942</v>
      </c>
      <c r="H2192" s="4" t="s">
        <v>951</v>
      </c>
      <c r="I2192" s="4" t="s">
        <v>1902</v>
      </c>
      <c r="J2192" s="4" t="s">
        <v>1903</v>
      </c>
      <c r="K2192" s="4" t="s">
        <v>955</v>
      </c>
      <c r="L2192" s="4">
        <v>5</v>
      </c>
      <c r="M2192" s="4" t="s">
        <v>77</v>
      </c>
      <c r="N2192" s="4">
        <v>252.17</v>
      </c>
      <c r="O2192" s="4">
        <v>226.8</v>
      </c>
      <c r="P2192" s="4" t="s">
        <v>78</v>
      </c>
      <c r="Q2192" s="77">
        <v>45281.658333333333</v>
      </c>
      <c r="R2192" s="4">
        <v>1260.8499999999999</v>
      </c>
      <c r="S2192" s="4">
        <v>1134</v>
      </c>
      <c r="T2192" s="4" t="str">
        <f>VLOOKUP(E2192,zamiana!A:B,2,0)</f>
        <v>ALSTOM (ex. BT) CZL</v>
      </c>
    </row>
    <row r="2193" spans="1:20" x14ac:dyDescent="0.3">
      <c r="A2193" s="4" t="s">
        <v>7053</v>
      </c>
      <c r="B2193" s="76">
        <v>45182</v>
      </c>
      <c r="C2193" s="76">
        <v>45182</v>
      </c>
      <c r="D2193" s="76">
        <v>45243</v>
      </c>
      <c r="E2193" s="4" t="s">
        <v>951</v>
      </c>
      <c r="F2193" s="4" t="s">
        <v>952</v>
      </c>
      <c r="G2193" s="4" t="s">
        <v>942</v>
      </c>
      <c r="H2193" s="4" t="s">
        <v>951</v>
      </c>
      <c r="I2193" s="4" t="s">
        <v>1902</v>
      </c>
      <c r="J2193" s="4" t="s">
        <v>1903</v>
      </c>
      <c r="K2193" s="4" t="s">
        <v>955</v>
      </c>
      <c r="L2193" s="4">
        <v>1</v>
      </c>
      <c r="M2193" s="4" t="s">
        <v>77</v>
      </c>
      <c r="N2193" s="4">
        <v>252.17</v>
      </c>
      <c r="O2193" s="4">
        <v>226.8</v>
      </c>
      <c r="P2193" s="4" t="s">
        <v>78</v>
      </c>
      <c r="Q2193" s="77">
        <v>45281.658333333333</v>
      </c>
      <c r="R2193" s="4">
        <v>252.17</v>
      </c>
      <c r="S2193" s="4">
        <v>226.8</v>
      </c>
      <c r="T2193" s="4" t="str">
        <f>VLOOKUP(E2193,zamiana!A:B,2,0)</f>
        <v>ALSTOM (ex. BT) CZL</v>
      </c>
    </row>
    <row r="2194" spans="1:20" x14ac:dyDescent="0.3">
      <c r="A2194" s="4" t="s">
        <v>7053</v>
      </c>
      <c r="B2194" s="76">
        <v>45182</v>
      </c>
      <c r="C2194" s="76">
        <v>45182</v>
      </c>
      <c r="D2194" s="76">
        <v>45243</v>
      </c>
      <c r="E2194" s="4" t="s">
        <v>951</v>
      </c>
      <c r="F2194" s="4" t="s">
        <v>952</v>
      </c>
      <c r="G2194" s="4" t="s">
        <v>942</v>
      </c>
      <c r="H2194" s="4" t="s">
        <v>951</v>
      </c>
      <c r="I2194" s="4" t="s">
        <v>1902</v>
      </c>
      <c r="J2194" s="4" t="s">
        <v>1903</v>
      </c>
      <c r="K2194" s="4" t="s">
        <v>955</v>
      </c>
      <c r="L2194" s="4">
        <v>5</v>
      </c>
      <c r="M2194" s="4" t="s">
        <v>77</v>
      </c>
      <c r="N2194" s="4">
        <v>252.17</v>
      </c>
      <c r="O2194" s="4">
        <v>226.8</v>
      </c>
      <c r="P2194" s="4" t="s">
        <v>78</v>
      </c>
      <c r="Q2194" s="77">
        <v>45281.658333333333</v>
      </c>
      <c r="R2194" s="4">
        <v>1260.8499999999999</v>
      </c>
      <c r="S2194" s="4">
        <v>1134</v>
      </c>
      <c r="T2194" s="4" t="str">
        <f>VLOOKUP(E2194,zamiana!A:B,2,0)</f>
        <v>ALSTOM (ex. BT) CZL</v>
      </c>
    </row>
    <row r="2195" spans="1:20" x14ac:dyDescent="0.3">
      <c r="A2195" s="4" t="s">
        <v>7053</v>
      </c>
      <c r="B2195" s="76">
        <v>45182</v>
      </c>
      <c r="C2195" s="76">
        <v>45182</v>
      </c>
      <c r="D2195" s="76">
        <v>45243</v>
      </c>
      <c r="E2195" s="4" t="s">
        <v>951</v>
      </c>
      <c r="F2195" s="4" t="s">
        <v>952</v>
      </c>
      <c r="G2195" s="4" t="s">
        <v>942</v>
      </c>
      <c r="H2195" s="4" t="s">
        <v>951</v>
      </c>
      <c r="I2195" s="4" t="s">
        <v>1902</v>
      </c>
      <c r="J2195" s="4" t="s">
        <v>1903</v>
      </c>
      <c r="K2195" s="4" t="s">
        <v>955</v>
      </c>
      <c r="L2195" s="4">
        <v>1</v>
      </c>
      <c r="M2195" s="4" t="s">
        <v>77</v>
      </c>
      <c r="N2195" s="4">
        <v>252.17</v>
      </c>
      <c r="O2195" s="4">
        <v>226.8</v>
      </c>
      <c r="P2195" s="4" t="s">
        <v>78</v>
      </c>
      <c r="Q2195" s="77">
        <v>45281.658333333333</v>
      </c>
      <c r="R2195" s="4">
        <v>252.17</v>
      </c>
      <c r="S2195" s="4">
        <v>226.8</v>
      </c>
      <c r="T2195" s="4" t="str">
        <f>VLOOKUP(E2195,zamiana!A:B,2,0)</f>
        <v>ALSTOM (ex. BT) CZL</v>
      </c>
    </row>
    <row r="2196" spans="1:20" x14ac:dyDescent="0.3">
      <c r="A2196" s="4" t="s">
        <v>7053</v>
      </c>
      <c r="B2196" s="76">
        <v>45182</v>
      </c>
      <c r="C2196" s="76">
        <v>45182</v>
      </c>
      <c r="D2196" s="76">
        <v>45243</v>
      </c>
      <c r="E2196" s="4" t="s">
        <v>951</v>
      </c>
      <c r="F2196" s="4" t="s">
        <v>952</v>
      </c>
      <c r="G2196" s="4" t="s">
        <v>942</v>
      </c>
      <c r="H2196" s="4" t="s">
        <v>951</v>
      </c>
      <c r="I2196" s="4" t="s">
        <v>1902</v>
      </c>
      <c r="J2196" s="4" t="s">
        <v>1903</v>
      </c>
      <c r="K2196" s="4" t="s">
        <v>955</v>
      </c>
      <c r="L2196" s="4">
        <v>1</v>
      </c>
      <c r="M2196" s="4" t="s">
        <v>77</v>
      </c>
      <c r="N2196" s="4">
        <v>252.17</v>
      </c>
      <c r="O2196" s="4">
        <v>226.8</v>
      </c>
      <c r="P2196" s="4" t="s">
        <v>78</v>
      </c>
      <c r="Q2196" s="77">
        <v>45281.658333333333</v>
      </c>
      <c r="R2196" s="4">
        <v>252.17</v>
      </c>
      <c r="S2196" s="4">
        <v>226.8</v>
      </c>
      <c r="T2196" s="4" t="str">
        <f>VLOOKUP(E2196,zamiana!A:B,2,0)</f>
        <v>ALSTOM (ex. BT) CZL</v>
      </c>
    </row>
    <row r="2197" spans="1:20" x14ac:dyDescent="0.3">
      <c r="A2197" s="4" t="s">
        <v>7053</v>
      </c>
      <c r="B2197" s="76">
        <v>45182</v>
      </c>
      <c r="C2197" s="76">
        <v>45182</v>
      </c>
      <c r="D2197" s="76">
        <v>45243</v>
      </c>
      <c r="E2197" s="4" t="s">
        <v>951</v>
      </c>
      <c r="F2197" s="4" t="s">
        <v>952</v>
      </c>
      <c r="G2197" s="4" t="s">
        <v>942</v>
      </c>
      <c r="H2197" s="4" t="s">
        <v>951</v>
      </c>
      <c r="I2197" s="4" t="s">
        <v>1902</v>
      </c>
      <c r="J2197" s="4" t="s">
        <v>1903</v>
      </c>
      <c r="K2197" s="4" t="s">
        <v>955</v>
      </c>
      <c r="L2197" s="4">
        <v>1</v>
      </c>
      <c r="M2197" s="4" t="s">
        <v>77</v>
      </c>
      <c r="N2197" s="4">
        <v>252.17</v>
      </c>
      <c r="O2197" s="4">
        <v>226.8</v>
      </c>
      <c r="P2197" s="4" t="s">
        <v>78</v>
      </c>
      <c r="Q2197" s="77">
        <v>45281.658333333333</v>
      </c>
      <c r="R2197" s="4">
        <v>252.17</v>
      </c>
      <c r="S2197" s="4">
        <v>226.8</v>
      </c>
      <c r="T2197" s="4" t="str">
        <f>VLOOKUP(E2197,zamiana!A:B,2,0)</f>
        <v>ALSTOM (ex. BT) CZL</v>
      </c>
    </row>
    <row r="2198" spans="1:20" x14ac:dyDescent="0.3">
      <c r="A2198" s="4" t="s">
        <v>7053</v>
      </c>
      <c r="B2198" s="76">
        <v>45182</v>
      </c>
      <c r="C2198" s="76">
        <v>45182</v>
      </c>
      <c r="D2198" s="76">
        <v>45243</v>
      </c>
      <c r="E2198" s="4" t="s">
        <v>951</v>
      </c>
      <c r="F2198" s="4" t="s">
        <v>952</v>
      </c>
      <c r="G2198" s="4" t="s">
        <v>942</v>
      </c>
      <c r="H2198" s="4" t="s">
        <v>951</v>
      </c>
      <c r="I2198" s="4" t="s">
        <v>1902</v>
      </c>
      <c r="J2198" s="4" t="s">
        <v>1903</v>
      </c>
      <c r="K2198" s="4" t="s">
        <v>955</v>
      </c>
      <c r="L2198" s="4">
        <v>4</v>
      </c>
      <c r="M2198" s="4" t="s">
        <v>77</v>
      </c>
      <c r="N2198" s="4">
        <v>252.17</v>
      </c>
      <c r="O2198" s="4">
        <v>226.8</v>
      </c>
      <c r="P2198" s="4" t="s">
        <v>78</v>
      </c>
      <c r="Q2198" s="77">
        <v>45281.658333333333</v>
      </c>
      <c r="R2198" s="4">
        <v>1008.68</v>
      </c>
      <c r="S2198" s="4">
        <v>907.2</v>
      </c>
      <c r="T2198" s="4" t="str">
        <f>VLOOKUP(E2198,zamiana!A:B,2,0)</f>
        <v>ALSTOM (ex. BT) CZL</v>
      </c>
    </row>
    <row r="2199" spans="1:20" x14ac:dyDescent="0.3">
      <c r="A2199" s="4" t="s">
        <v>7053</v>
      </c>
      <c r="B2199" s="76">
        <v>45182</v>
      </c>
      <c r="C2199" s="76">
        <v>45182</v>
      </c>
      <c r="D2199" s="76">
        <v>45243</v>
      </c>
      <c r="E2199" s="4" t="s">
        <v>951</v>
      </c>
      <c r="F2199" s="4" t="s">
        <v>952</v>
      </c>
      <c r="G2199" s="4" t="s">
        <v>942</v>
      </c>
      <c r="H2199" s="4" t="s">
        <v>951</v>
      </c>
      <c r="I2199" s="4" t="s">
        <v>1902</v>
      </c>
      <c r="J2199" s="4" t="s">
        <v>1903</v>
      </c>
      <c r="K2199" s="4" t="s">
        <v>955</v>
      </c>
      <c r="L2199" s="4">
        <v>3</v>
      </c>
      <c r="M2199" s="4" t="s">
        <v>77</v>
      </c>
      <c r="N2199" s="4">
        <v>252.17</v>
      </c>
      <c r="O2199" s="4">
        <v>226.8</v>
      </c>
      <c r="P2199" s="4" t="s">
        <v>78</v>
      </c>
      <c r="Q2199" s="77">
        <v>45281.658333333333</v>
      </c>
      <c r="R2199" s="4">
        <v>756.51</v>
      </c>
      <c r="S2199" s="4">
        <v>680.4</v>
      </c>
      <c r="T2199" s="4" t="str">
        <f>VLOOKUP(E2199,zamiana!A:B,2,0)</f>
        <v>ALSTOM (ex. BT) CZL</v>
      </c>
    </row>
    <row r="2200" spans="1:20" x14ac:dyDescent="0.3">
      <c r="A2200" s="4" t="s">
        <v>7053</v>
      </c>
      <c r="B2200" s="76">
        <v>45182</v>
      </c>
      <c r="C2200" s="76">
        <v>45182</v>
      </c>
      <c r="D2200" s="76">
        <v>45243</v>
      </c>
      <c r="E2200" s="4" t="s">
        <v>951</v>
      </c>
      <c r="F2200" s="4" t="s">
        <v>952</v>
      </c>
      <c r="G2200" s="4" t="s">
        <v>942</v>
      </c>
      <c r="H2200" s="4" t="s">
        <v>951</v>
      </c>
      <c r="I2200" s="4" t="s">
        <v>1902</v>
      </c>
      <c r="J2200" s="4" t="s">
        <v>1903</v>
      </c>
      <c r="K2200" s="4" t="s">
        <v>955</v>
      </c>
      <c r="L2200" s="4">
        <v>1</v>
      </c>
      <c r="M2200" s="4" t="s">
        <v>77</v>
      </c>
      <c r="N2200" s="4">
        <v>252.17</v>
      </c>
      <c r="O2200" s="4">
        <v>226.8</v>
      </c>
      <c r="P2200" s="4" t="s">
        <v>78</v>
      </c>
      <c r="Q2200" s="77">
        <v>45281.658333333333</v>
      </c>
      <c r="R2200" s="4">
        <v>252.17</v>
      </c>
      <c r="S2200" s="4">
        <v>226.8</v>
      </c>
      <c r="T2200" s="4" t="str">
        <f>VLOOKUP(E2200,zamiana!A:B,2,0)</f>
        <v>ALSTOM (ex. BT) CZL</v>
      </c>
    </row>
    <row r="2201" spans="1:20" x14ac:dyDescent="0.3">
      <c r="A2201" s="4" t="s">
        <v>7053</v>
      </c>
      <c r="B2201" s="76">
        <v>45182</v>
      </c>
      <c r="C2201" s="76">
        <v>45182</v>
      </c>
      <c r="D2201" s="76">
        <v>45243</v>
      </c>
      <c r="E2201" s="4" t="s">
        <v>951</v>
      </c>
      <c r="F2201" s="4" t="s">
        <v>952</v>
      </c>
      <c r="G2201" s="4" t="s">
        <v>942</v>
      </c>
      <c r="H2201" s="4" t="s">
        <v>951</v>
      </c>
      <c r="I2201" s="4" t="s">
        <v>1902</v>
      </c>
      <c r="J2201" s="4" t="s">
        <v>1903</v>
      </c>
      <c r="K2201" s="4" t="s">
        <v>955</v>
      </c>
      <c r="L2201" s="4">
        <v>5</v>
      </c>
      <c r="M2201" s="4" t="s">
        <v>77</v>
      </c>
      <c r="N2201" s="4">
        <v>252.17</v>
      </c>
      <c r="O2201" s="4">
        <v>226.8</v>
      </c>
      <c r="P2201" s="4" t="s">
        <v>78</v>
      </c>
      <c r="Q2201" s="77">
        <v>45281.658333333333</v>
      </c>
      <c r="R2201" s="4">
        <v>1260.8499999999999</v>
      </c>
      <c r="S2201" s="4">
        <v>1134</v>
      </c>
      <c r="T2201" s="4" t="str">
        <f>VLOOKUP(E2201,zamiana!A:B,2,0)</f>
        <v>ALSTOM (ex. BT) CZL</v>
      </c>
    </row>
    <row r="2202" spans="1:20" x14ac:dyDescent="0.3">
      <c r="A2202" s="4" t="s">
        <v>7053</v>
      </c>
      <c r="B2202" s="76">
        <v>45182</v>
      </c>
      <c r="C2202" s="76">
        <v>45182</v>
      </c>
      <c r="D2202" s="76">
        <v>45243</v>
      </c>
      <c r="E2202" s="4" t="s">
        <v>951</v>
      </c>
      <c r="F2202" s="4" t="s">
        <v>952</v>
      </c>
      <c r="G2202" s="4" t="s">
        <v>942</v>
      </c>
      <c r="H2202" s="4" t="s">
        <v>951</v>
      </c>
      <c r="I2202" s="4" t="s">
        <v>1902</v>
      </c>
      <c r="J2202" s="4" t="s">
        <v>1903</v>
      </c>
      <c r="K2202" s="4" t="s">
        <v>955</v>
      </c>
      <c r="L2202" s="4">
        <v>5</v>
      </c>
      <c r="M2202" s="4" t="s">
        <v>77</v>
      </c>
      <c r="N2202" s="4">
        <v>252.17</v>
      </c>
      <c r="O2202" s="4">
        <v>226.8</v>
      </c>
      <c r="P2202" s="4" t="s">
        <v>78</v>
      </c>
      <c r="Q2202" s="77">
        <v>45281.658333333333</v>
      </c>
      <c r="R2202" s="4">
        <v>1260.8499999999999</v>
      </c>
      <c r="S2202" s="4">
        <v>1134</v>
      </c>
      <c r="T2202" s="4" t="str">
        <f>VLOOKUP(E2202,zamiana!A:B,2,0)</f>
        <v>ALSTOM (ex. BT) CZL</v>
      </c>
    </row>
    <row r="2203" spans="1:20" x14ac:dyDescent="0.3">
      <c r="A2203" s="4" t="s">
        <v>7053</v>
      </c>
      <c r="B2203" s="76">
        <v>45182</v>
      </c>
      <c r="C2203" s="76">
        <v>45182</v>
      </c>
      <c r="D2203" s="76">
        <v>45243</v>
      </c>
      <c r="E2203" s="4" t="s">
        <v>951</v>
      </c>
      <c r="F2203" s="4" t="s">
        <v>952</v>
      </c>
      <c r="G2203" s="4" t="s">
        <v>942</v>
      </c>
      <c r="H2203" s="4" t="s">
        <v>951</v>
      </c>
      <c r="I2203" s="4" t="s">
        <v>1902</v>
      </c>
      <c r="J2203" s="4" t="s">
        <v>1903</v>
      </c>
      <c r="K2203" s="4" t="s">
        <v>955</v>
      </c>
      <c r="L2203" s="4">
        <v>1</v>
      </c>
      <c r="M2203" s="4" t="s">
        <v>77</v>
      </c>
      <c r="N2203" s="4">
        <v>252.17</v>
      </c>
      <c r="O2203" s="4">
        <v>226.8</v>
      </c>
      <c r="P2203" s="4" t="s">
        <v>78</v>
      </c>
      <c r="Q2203" s="77">
        <v>45281.658333333333</v>
      </c>
      <c r="R2203" s="4">
        <v>252.17</v>
      </c>
      <c r="S2203" s="4">
        <v>226.8</v>
      </c>
      <c r="T2203" s="4" t="str">
        <f>VLOOKUP(E2203,zamiana!A:B,2,0)</f>
        <v>ALSTOM (ex. BT) CZL</v>
      </c>
    </row>
    <row r="2204" spans="1:20" x14ac:dyDescent="0.3">
      <c r="A2204" s="4" t="s">
        <v>7053</v>
      </c>
      <c r="B2204" s="76">
        <v>45182</v>
      </c>
      <c r="C2204" s="76">
        <v>45182</v>
      </c>
      <c r="D2204" s="76">
        <v>45243</v>
      </c>
      <c r="E2204" s="4" t="s">
        <v>951</v>
      </c>
      <c r="F2204" s="4" t="s">
        <v>952</v>
      </c>
      <c r="G2204" s="4" t="s">
        <v>942</v>
      </c>
      <c r="H2204" s="4" t="s">
        <v>951</v>
      </c>
      <c r="I2204" s="4" t="s">
        <v>1902</v>
      </c>
      <c r="J2204" s="4" t="s">
        <v>1903</v>
      </c>
      <c r="K2204" s="4" t="s">
        <v>955</v>
      </c>
      <c r="L2204" s="4">
        <v>1</v>
      </c>
      <c r="M2204" s="4" t="s">
        <v>77</v>
      </c>
      <c r="N2204" s="4">
        <v>252.17</v>
      </c>
      <c r="O2204" s="4">
        <v>226.8</v>
      </c>
      <c r="P2204" s="4" t="s">
        <v>78</v>
      </c>
      <c r="Q2204" s="77">
        <v>45281.658333333333</v>
      </c>
      <c r="R2204" s="4">
        <v>252.17</v>
      </c>
      <c r="S2204" s="4">
        <v>226.8</v>
      </c>
      <c r="T2204" s="4" t="str">
        <f>VLOOKUP(E2204,zamiana!A:B,2,0)</f>
        <v>ALSTOM (ex. BT) CZL</v>
      </c>
    </row>
    <row r="2205" spans="1:20" x14ac:dyDescent="0.3">
      <c r="A2205" s="4" t="s">
        <v>7053</v>
      </c>
      <c r="B2205" s="76">
        <v>45182</v>
      </c>
      <c r="C2205" s="76">
        <v>45182</v>
      </c>
      <c r="D2205" s="76">
        <v>45243</v>
      </c>
      <c r="E2205" s="4" t="s">
        <v>951</v>
      </c>
      <c r="F2205" s="4" t="s">
        <v>952</v>
      </c>
      <c r="G2205" s="4" t="s">
        <v>942</v>
      </c>
      <c r="H2205" s="4" t="s">
        <v>951</v>
      </c>
      <c r="I2205" s="4" t="s">
        <v>1628</v>
      </c>
      <c r="J2205" s="4" t="s">
        <v>1629</v>
      </c>
      <c r="K2205" s="4" t="s">
        <v>955</v>
      </c>
      <c r="L2205" s="4">
        <v>1</v>
      </c>
      <c r="M2205" s="4" t="s">
        <v>77</v>
      </c>
      <c r="N2205" s="4">
        <v>56.25</v>
      </c>
      <c r="O2205" s="4">
        <v>37.72</v>
      </c>
      <c r="P2205" s="4" t="s">
        <v>78</v>
      </c>
      <c r="Q2205" s="77">
        <v>45281.627083333333</v>
      </c>
      <c r="R2205" s="4">
        <v>56.25</v>
      </c>
      <c r="S2205" s="4">
        <v>37.72</v>
      </c>
      <c r="T2205" s="4" t="str">
        <f>VLOOKUP(E2205,zamiana!A:B,2,0)</f>
        <v>ALSTOM (ex. BT) CZL</v>
      </c>
    </row>
    <row r="2206" spans="1:20" x14ac:dyDescent="0.3">
      <c r="A2206" s="4" t="s">
        <v>7053</v>
      </c>
      <c r="B2206" s="76">
        <v>45182</v>
      </c>
      <c r="C2206" s="76">
        <v>45182</v>
      </c>
      <c r="D2206" s="76">
        <v>45243</v>
      </c>
      <c r="E2206" s="4" t="s">
        <v>951</v>
      </c>
      <c r="F2206" s="4" t="s">
        <v>952</v>
      </c>
      <c r="G2206" s="4" t="s">
        <v>942</v>
      </c>
      <c r="H2206" s="4" t="s">
        <v>951</v>
      </c>
      <c r="I2206" s="4" t="s">
        <v>1628</v>
      </c>
      <c r="J2206" s="4" t="s">
        <v>1629</v>
      </c>
      <c r="K2206" s="4" t="s">
        <v>955</v>
      </c>
      <c r="L2206" s="4">
        <v>1</v>
      </c>
      <c r="M2206" s="4" t="s">
        <v>77</v>
      </c>
      <c r="N2206" s="4">
        <v>56.25</v>
      </c>
      <c r="O2206" s="4">
        <v>37.72</v>
      </c>
      <c r="P2206" s="4" t="s">
        <v>78</v>
      </c>
      <c r="Q2206" s="77">
        <v>45281.627083333333</v>
      </c>
      <c r="R2206" s="4">
        <v>56.25</v>
      </c>
      <c r="S2206" s="4">
        <v>37.72</v>
      </c>
      <c r="T2206" s="4" t="str">
        <f>VLOOKUP(E2206,zamiana!A:B,2,0)</f>
        <v>ALSTOM (ex. BT) CZL</v>
      </c>
    </row>
    <row r="2207" spans="1:20" x14ac:dyDescent="0.3">
      <c r="A2207" s="4" t="s">
        <v>7053</v>
      </c>
      <c r="B2207" s="76">
        <v>45182</v>
      </c>
      <c r="C2207" s="76">
        <v>45182</v>
      </c>
      <c r="D2207" s="76">
        <v>45243</v>
      </c>
      <c r="E2207" s="4" t="s">
        <v>951</v>
      </c>
      <c r="F2207" s="4" t="s">
        <v>952</v>
      </c>
      <c r="G2207" s="4" t="s">
        <v>942</v>
      </c>
      <c r="H2207" s="4" t="s">
        <v>951</v>
      </c>
      <c r="I2207" s="4" t="s">
        <v>1628</v>
      </c>
      <c r="J2207" s="4" t="s">
        <v>1629</v>
      </c>
      <c r="K2207" s="4" t="s">
        <v>955</v>
      </c>
      <c r="L2207" s="4">
        <v>1</v>
      </c>
      <c r="M2207" s="4" t="s">
        <v>77</v>
      </c>
      <c r="N2207" s="4">
        <v>56.25</v>
      </c>
      <c r="O2207" s="4">
        <v>37.72</v>
      </c>
      <c r="P2207" s="4" t="s">
        <v>78</v>
      </c>
      <c r="Q2207" s="77">
        <v>45281.627083333333</v>
      </c>
      <c r="R2207" s="4">
        <v>56.25</v>
      </c>
      <c r="S2207" s="4">
        <v>37.72</v>
      </c>
      <c r="T2207" s="4" t="str">
        <f>VLOOKUP(E2207,zamiana!A:B,2,0)</f>
        <v>ALSTOM (ex. BT) CZL</v>
      </c>
    </row>
    <row r="2208" spans="1:20" x14ac:dyDescent="0.3">
      <c r="A2208" s="4" t="s">
        <v>7053</v>
      </c>
      <c r="B2208" s="76">
        <v>45182</v>
      </c>
      <c r="C2208" s="76">
        <v>45182</v>
      </c>
      <c r="D2208" s="76">
        <v>45243</v>
      </c>
      <c r="E2208" s="4" t="s">
        <v>951</v>
      </c>
      <c r="F2208" s="4" t="s">
        <v>952</v>
      </c>
      <c r="G2208" s="4" t="s">
        <v>942</v>
      </c>
      <c r="H2208" s="4" t="s">
        <v>951</v>
      </c>
      <c r="I2208" s="4" t="s">
        <v>1628</v>
      </c>
      <c r="J2208" s="4" t="s">
        <v>1629</v>
      </c>
      <c r="K2208" s="4" t="s">
        <v>955</v>
      </c>
      <c r="L2208" s="4">
        <v>1</v>
      </c>
      <c r="M2208" s="4" t="s">
        <v>77</v>
      </c>
      <c r="N2208" s="4">
        <v>56.25</v>
      </c>
      <c r="O2208" s="4">
        <v>37.72</v>
      </c>
      <c r="P2208" s="4" t="s">
        <v>78</v>
      </c>
      <c r="Q2208" s="77">
        <v>45281.627083333333</v>
      </c>
      <c r="R2208" s="4">
        <v>56.25</v>
      </c>
      <c r="S2208" s="4">
        <v>37.72</v>
      </c>
      <c r="T2208" s="4" t="str">
        <f>VLOOKUP(E2208,zamiana!A:B,2,0)</f>
        <v>ALSTOM (ex. BT) CZL</v>
      </c>
    </row>
    <row r="2209" spans="1:20" x14ac:dyDescent="0.3">
      <c r="A2209" s="4" t="s">
        <v>7053</v>
      </c>
      <c r="B2209" s="76">
        <v>45182</v>
      </c>
      <c r="C2209" s="76">
        <v>45182</v>
      </c>
      <c r="D2209" s="76">
        <v>45243</v>
      </c>
      <c r="E2209" s="4" t="s">
        <v>951</v>
      </c>
      <c r="F2209" s="4" t="s">
        <v>952</v>
      </c>
      <c r="G2209" s="4" t="s">
        <v>942</v>
      </c>
      <c r="H2209" s="4" t="s">
        <v>951</v>
      </c>
      <c r="I2209" s="4" t="s">
        <v>1628</v>
      </c>
      <c r="J2209" s="4" t="s">
        <v>1629</v>
      </c>
      <c r="K2209" s="4" t="s">
        <v>955</v>
      </c>
      <c r="L2209" s="4">
        <v>1</v>
      </c>
      <c r="M2209" s="4" t="s">
        <v>77</v>
      </c>
      <c r="N2209" s="4">
        <v>56.25</v>
      </c>
      <c r="O2209" s="4">
        <v>37.72</v>
      </c>
      <c r="P2209" s="4" t="s">
        <v>78</v>
      </c>
      <c r="Q2209" s="77">
        <v>45281.627083333333</v>
      </c>
      <c r="R2209" s="4">
        <v>56.25</v>
      </c>
      <c r="S2209" s="4">
        <v>37.72</v>
      </c>
      <c r="T2209" s="4" t="str">
        <f>VLOOKUP(E2209,zamiana!A:B,2,0)</f>
        <v>ALSTOM (ex. BT) CZL</v>
      </c>
    </row>
    <row r="2210" spans="1:20" x14ac:dyDescent="0.3">
      <c r="A2210" s="4" t="s">
        <v>7053</v>
      </c>
      <c r="B2210" s="76">
        <v>45182</v>
      </c>
      <c r="C2210" s="76">
        <v>45182</v>
      </c>
      <c r="D2210" s="76">
        <v>45243</v>
      </c>
      <c r="E2210" s="4" t="s">
        <v>951</v>
      </c>
      <c r="F2210" s="4" t="s">
        <v>952</v>
      </c>
      <c r="G2210" s="4" t="s">
        <v>942</v>
      </c>
      <c r="H2210" s="4" t="s">
        <v>951</v>
      </c>
      <c r="I2210" s="4" t="s">
        <v>1628</v>
      </c>
      <c r="J2210" s="4" t="s">
        <v>1629</v>
      </c>
      <c r="K2210" s="4" t="s">
        <v>955</v>
      </c>
      <c r="L2210" s="4">
        <v>1</v>
      </c>
      <c r="M2210" s="4" t="s">
        <v>77</v>
      </c>
      <c r="N2210" s="4">
        <v>56.25</v>
      </c>
      <c r="O2210" s="4">
        <v>37.72</v>
      </c>
      <c r="P2210" s="4" t="s">
        <v>78</v>
      </c>
      <c r="Q2210" s="77">
        <v>45281.627083333333</v>
      </c>
      <c r="R2210" s="4">
        <v>56.25</v>
      </c>
      <c r="S2210" s="4">
        <v>37.72</v>
      </c>
      <c r="T2210" s="4" t="str">
        <f>VLOOKUP(E2210,zamiana!A:B,2,0)</f>
        <v>ALSTOM (ex. BT) CZL</v>
      </c>
    </row>
    <row r="2211" spans="1:20" x14ac:dyDescent="0.3">
      <c r="A2211" s="4" t="s">
        <v>7053</v>
      </c>
      <c r="B2211" s="76">
        <v>45182</v>
      </c>
      <c r="C2211" s="76">
        <v>45182</v>
      </c>
      <c r="D2211" s="76">
        <v>45243</v>
      </c>
      <c r="E2211" s="4" t="s">
        <v>951</v>
      </c>
      <c r="F2211" s="4" t="s">
        <v>952</v>
      </c>
      <c r="G2211" s="4" t="s">
        <v>942</v>
      </c>
      <c r="H2211" s="4" t="s">
        <v>951</v>
      </c>
      <c r="I2211" s="4" t="s">
        <v>1628</v>
      </c>
      <c r="J2211" s="4" t="s">
        <v>1629</v>
      </c>
      <c r="K2211" s="4" t="s">
        <v>955</v>
      </c>
      <c r="L2211" s="4">
        <v>1</v>
      </c>
      <c r="M2211" s="4" t="s">
        <v>77</v>
      </c>
      <c r="N2211" s="4">
        <v>56.25</v>
      </c>
      <c r="O2211" s="4">
        <v>37.72</v>
      </c>
      <c r="P2211" s="4" t="s">
        <v>78</v>
      </c>
      <c r="Q2211" s="77">
        <v>45281.627083333333</v>
      </c>
      <c r="R2211" s="4">
        <v>56.25</v>
      </c>
      <c r="S2211" s="4">
        <v>37.72</v>
      </c>
      <c r="T2211" s="4" t="str">
        <f>VLOOKUP(E2211,zamiana!A:B,2,0)</f>
        <v>ALSTOM (ex. BT) CZL</v>
      </c>
    </row>
    <row r="2212" spans="1:20" x14ac:dyDescent="0.3">
      <c r="A2212" s="4" t="s">
        <v>7053</v>
      </c>
      <c r="B2212" s="76">
        <v>45182</v>
      </c>
      <c r="C2212" s="76">
        <v>45182</v>
      </c>
      <c r="D2212" s="76">
        <v>45243</v>
      </c>
      <c r="E2212" s="4" t="s">
        <v>951</v>
      </c>
      <c r="F2212" s="4" t="s">
        <v>952</v>
      </c>
      <c r="G2212" s="4" t="s">
        <v>942</v>
      </c>
      <c r="H2212" s="4" t="s">
        <v>951</v>
      </c>
      <c r="I2212" s="4" t="s">
        <v>1914</v>
      </c>
      <c r="J2212" s="4" t="s">
        <v>1915</v>
      </c>
      <c r="K2212" s="4" t="s">
        <v>955</v>
      </c>
      <c r="L2212" s="4">
        <v>1</v>
      </c>
      <c r="M2212" s="4" t="s">
        <v>77</v>
      </c>
      <c r="N2212" s="4">
        <v>316.70999999999998</v>
      </c>
      <c r="O2212" s="4">
        <v>277.75</v>
      </c>
      <c r="P2212" s="4" t="s">
        <v>78</v>
      </c>
      <c r="Q2212" s="77">
        <v>45281.627083333333</v>
      </c>
      <c r="R2212" s="4">
        <v>316.70999999999998</v>
      </c>
      <c r="S2212" s="4">
        <v>277.75</v>
      </c>
      <c r="T2212" s="4" t="str">
        <f>VLOOKUP(E2212,zamiana!A:B,2,0)</f>
        <v>ALSTOM (ex. BT) CZL</v>
      </c>
    </row>
    <row r="2213" spans="1:20" x14ac:dyDescent="0.3">
      <c r="A2213" s="4" t="s">
        <v>7053</v>
      </c>
      <c r="B2213" s="76">
        <v>45182</v>
      </c>
      <c r="C2213" s="76">
        <v>45182</v>
      </c>
      <c r="D2213" s="76">
        <v>45243</v>
      </c>
      <c r="E2213" s="4" t="s">
        <v>951</v>
      </c>
      <c r="F2213" s="4" t="s">
        <v>952</v>
      </c>
      <c r="G2213" s="4" t="s">
        <v>942</v>
      </c>
      <c r="H2213" s="4" t="s">
        <v>951</v>
      </c>
      <c r="I2213" s="4" t="s">
        <v>1914</v>
      </c>
      <c r="J2213" s="4" t="s">
        <v>1915</v>
      </c>
      <c r="K2213" s="4" t="s">
        <v>955</v>
      </c>
      <c r="L2213" s="4">
        <v>1</v>
      </c>
      <c r="M2213" s="4" t="s">
        <v>77</v>
      </c>
      <c r="N2213" s="4">
        <v>316.70999999999998</v>
      </c>
      <c r="O2213" s="4">
        <v>277.75</v>
      </c>
      <c r="P2213" s="4" t="s">
        <v>78</v>
      </c>
      <c r="Q2213" s="77">
        <v>45281.627083333333</v>
      </c>
      <c r="R2213" s="4">
        <v>316.70999999999998</v>
      </c>
      <c r="S2213" s="4">
        <v>277.75</v>
      </c>
      <c r="T2213" s="4" t="str">
        <f>VLOOKUP(E2213,zamiana!A:B,2,0)</f>
        <v>ALSTOM (ex. BT) CZL</v>
      </c>
    </row>
    <row r="2214" spans="1:20" x14ac:dyDescent="0.3">
      <c r="A2214" s="4" t="s">
        <v>7053</v>
      </c>
      <c r="B2214" s="76">
        <v>45182</v>
      </c>
      <c r="C2214" s="76">
        <v>45182</v>
      </c>
      <c r="D2214" s="76">
        <v>45243</v>
      </c>
      <c r="E2214" s="4" t="s">
        <v>951</v>
      </c>
      <c r="F2214" s="4" t="s">
        <v>952</v>
      </c>
      <c r="G2214" s="4" t="s">
        <v>942</v>
      </c>
      <c r="H2214" s="4" t="s">
        <v>951</v>
      </c>
      <c r="I2214" s="4" t="s">
        <v>1914</v>
      </c>
      <c r="J2214" s="4" t="s">
        <v>1915</v>
      </c>
      <c r="K2214" s="4" t="s">
        <v>955</v>
      </c>
      <c r="L2214" s="4">
        <v>1</v>
      </c>
      <c r="M2214" s="4" t="s">
        <v>77</v>
      </c>
      <c r="N2214" s="4">
        <v>316.70999999999998</v>
      </c>
      <c r="O2214" s="4">
        <v>277.75</v>
      </c>
      <c r="P2214" s="4" t="s">
        <v>78</v>
      </c>
      <c r="Q2214" s="77">
        <v>45281.627083333333</v>
      </c>
      <c r="R2214" s="4">
        <v>316.70999999999998</v>
      </c>
      <c r="S2214" s="4">
        <v>277.75</v>
      </c>
      <c r="T2214" s="4" t="str">
        <f>VLOOKUP(E2214,zamiana!A:B,2,0)</f>
        <v>ALSTOM (ex. BT) CZL</v>
      </c>
    </row>
    <row r="2215" spans="1:20" x14ac:dyDescent="0.3">
      <c r="A2215" s="4" t="s">
        <v>7053</v>
      </c>
      <c r="B2215" s="76">
        <v>45182</v>
      </c>
      <c r="C2215" s="76">
        <v>45182</v>
      </c>
      <c r="D2215" s="76">
        <v>45243</v>
      </c>
      <c r="E2215" s="4" t="s">
        <v>951</v>
      </c>
      <c r="F2215" s="4" t="s">
        <v>952</v>
      </c>
      <c r="G2215" s="4" t="s">
        <v>942</v>
      </c>
      <c r="H2215" s="4" t="s">
        <v>951</v>
      </c>
      <c r="I2215" s="4" t="s">
        <v>1914</v>
      </c>
      <c r="J2215" s="4" t="s">
        <v>1915</v>
      </c>
      <c r="K2215" s="4" t="s">
        <v>955</v>
      </c>
      <c r="L2215" s="4">
        <v>3</v>
      </c>
      <c r="M2215" s="4" t="s">
        <v>77</v>
      </c>
      <c r="N2215" s="4">
        <v>316.70999999999998</v>
      </c>
      <c r="O2215" s="4">
        <v>277.75</v>
      </c>
      <c r="P2215" s="4" t="s">
        <v>78</v>
      </c>
      <c r="Q2215" s="77">
        <v>45281.627083333333</v>
      </c>
      <c r="R2215" s="4">
        <v>950.13</v>
      </c>
      <c r="S2215" s="4">
        <v>833.25</v>
      </c>
      <c r="T2215" s="4" t="str">
        <f>VLOOKUP(E2215,zamiana!A:B,2,0)</f>
        <v>ALSTOM (ex. BT) CZL</v>
      </c>
    </row>
    <row r="2216" spans="1:20" x14ac:dyDescent="0.3">
      <c r="A2216" s="4" t="s">
        <v>7053</v>
      </c>
      <c r="B2216" s="76">
        <v>45182</v>
      </c>
      <c r="C2216" s="76">
        <v>45182</v>
      </c>
      <c r="D2216" s="76">
        <v>45243</v>
      </c>
      <c r="E2216" s="4" t="s">
        <v>951</v>
      </c>
      <c r="F2216" s="4" t="s">
        <v>952</v>
      </c>
      <c r="G2216" s="4" t="s">
        <v>942</v>
      </c>
      <c r="H2216" s="4" t="s">
        <v>951</v>
      </c>
      <c r="I2216" s="4" t="s">
        <v>1929</v>
      </c>
      <c r="J2216" s="4" t="s">
        <v>1930</v>
      </c>
      <c r="K2216" s="4" t="s">
        <v>955</v>
      </c>
      <c r="L2216" s="4">
        <v>1</v>
      </c>
      <c r="M2216" s="4" t="s">
        <v>77</v>
      </c>
      <c r="N2216" s="4">
        <v>427.05</v>
      </c>
      <c r="O2216" s="4">
        <v>420.81</v>
      </c>
      <c r="P2216" s="4" t="s">
        <v>78</v>
      </c>
      <c r="Q2216" s="77">
        <v>45281.627083333333</v>
      </c>
      <c r="R2216" s="4">
        <v>427.05</v>
      </c>
      <c r="S2216" s="4">
        <v>420.81</v>
      </c>
      <c r="T2216" s="4" t="str">
        <f>VLOOKUP(E2216,zamiana!A:B,2,0)</f>
        <v>ALSTOM (ex. BT) CZL</v>
      </c>
    </row>
    <row r="2217" spans="1:20" x14ac:dyDescent="0.3">
      <c r="A2217" s="4" t="s">
        <v>7053</v>
      </c>
      <c r="B2217" s="76">
        <v>45182</v>
      </c>
      <c r="C2217" s="76">
        <v>45182</v>
      </c>
      <c r="D2217" s="76">
        <v>45243</v>
      </c>
      <c r="E2217" s="4" t="s">
        <v>951</v>
      </c>
      <c r="F2217" s="4" t="s">
        <v>952</v>
      </c>
      <c r="G2217" s="4" t="s">
        <v>942</v>
      </c>
      <c r="H2217" s="4" t="s">
        <v>951</v>
      </c>
      <c r="I2217" s="4" t="s">
        <v>1929</v>
      </c>
      <c r="J2217" s="4" t="s">
        <v>1930</v>
      </c>
      <c r="K2217" s="4" t="s">
        <v>955</v>
      </c>
      <c r="L2217" s="4">
        <v>1</v>
      </c>
      <c r="M2217" s="4" t="s">
        <v>77</v>
      </c>
      <c r="N2217" s="4">
        <v>427.05</v>
      </c>
      <c r="O2217" s="4">
        <v>420.81</v>
      </c>
      <c r="P2217" s="4" t="s">
        <v>78</v>
      </c>
      <c r="Q2217" s="77">
        <v>45281.627083333333</v>
      </c>
      <c r="R2217" s="4">
        <v>427.05</v>
      </c>
      <c r="S2217" s="4">
        <v>420.81</v>
      </c>
      <c r="T2217" s="4" t="str">
        <f>VLOOKUP(E2217,zamiana!A:B,2,0)</f>
        <v>ALSTOM (ex. BT) CZL</v>
      </c>
    </row>
    <row r="2218" spans="1:20" x14ac:dyDescent="0.3">
      <c r="A2218" s="4" t="s">
        <v>7053</v>
      </c>
      <c r="B2218" s="76">
        <v>45182</v>
      </c>
      <c r="C2218" s="76">
        <v>45182</v>
      </c>
      <c r="D2218" s="76">
        <v>45243</v>
      </c>
      <c r="E2218" s="4" t="s">
        <v>951</v>
      </c>
      <c r="F2218" s="4" t="s">
        <v>952</v>
      </c>
      <c r="G2218" s="4" t="s">
        <v>942</v>
      </c>
      <c r="H2218" s="4" t="s">
        <v>951</v>
      </c>
      <c r="I2218" s="4" t="s">
        <v>1929</v>
      </c>
      <c r="J2218" s="4" t="s">
        <v>1930</v>
      </c>
      <c r="K2218" s="4" t="s">
        <v>955</v>
      </c>
      <c r="L2218" s="4">
        <v>1</v>
      </c>
      <c r="M2218" s="4" t="s">
        <v>77</v>
      </c>
      <c r="N2218" s="4">
        <v>427.05</v>
      </c>
      <c r="O2218" s="4">
        <v>420.81</v>
      </c>
      <c r="P2218" s="4" t="s">
        <v>78</v>
      </c>
      <c r="Q2218" s="77">
        <v>45281.627083333333</v>
      </c>
      <c r="R2218" s="4">
        <v>427.05</v>
      </c>
      <c r="S2218" s="4">
        <v>420.81</v>
      </c>
      <c r="T2218" s="4" t="str">
        <f>VLOOKUP(E2218,zamiana!A:B,2,0)</f>
        <v>ALSTOM (ex. BT) CZL</v>
      </c>
    </row>
    <row r="2219" spans="1:20" x14ac:dyDescent="0.3">
      <c r="A2219" s="4" t="s">
        <v>7053</v>
      </c>
      <c r="B2219" s="76">
        <v>45182</v>
      </c>
      <c r="C2219" s="76">
        <v>45182</v>
      </c>
      <c r="D2219" s="76">
        <v>45243</v>
      </c>
      <c r="E2219" s="4" t="s">
        <v>951</v>
      </c>
      <c r="F2219" s="4" t="s">
        <v>952</v>
      </c>
      <c r="G2219" s="4" t="s">
        <v>942</v>
      </c>
      <c r="H2219" s="4" t="s">
        <v>951</v>
      </c>
      <c r="I2219" s="4" t="s">
        <v>1929</v>
      </c>
      <c r="J2219" s="4" t="s">
        <v>1930</v>
      </c>
      <c r="K2219" s="4" t="s">
        <v>955</v>
      </c>
      <c r="L2219" s="4">
        <v>1</v>
      </c>
      <c r="M2219" s="4" t="s">
        <v>77</v>
      </c>
      <c r="N2219" s="4">
        <v>427.05</v>
      </c>
      <c r="O2219" s="4">
        <v>420.81</v>
      </c>
      <c r="P2219" s="4" t="s">
        <v>78</v>
      </c>
      <c r="Q2219" s="77">
        <v>45281.627083333333</v>
      </c>
      <c r="R2219" s="4">
        <v>427.05</v>
      </c>
      <c r="S2219" s="4">
        <v>420.81</v>
      </c>
      <c r="T2219" s="4" t="str">
        <f>VLOOKUP(E2219,zamiana!A:B,2,0)</f>
        <v>ALSTOM (ex. BT) CZL</v>
      </c>
    </row>
    <row r="2220" spans="1:20" x14ac:dyDescent="0.3">
      <c r="A2220" s="4" t="s">
        <v>7053</v>
      </c>
      <c r="B2220" s="76">
        <v>45182</v>
      </c>
      <c r="C2220" s="76">
        <v>45182</v>
      </c>
      <c r="D2220" s="76">
        <v>45243</v>
      </c>
      <c r="E2220" s="4" t="s">
        <v>951</v>
      </c>
      <c r="F2220" s="4" t="s">
        <v>952</v>
      </c>
      <c r="G2220" s="4" t="s">
        <v>942</v>
      </c>
      <c r="H2220" s="4" t="s">
        <v>951</v>
      </c>
      <c r="I2220" s="4" t="s">
        <v>1929</v>
      </c>
      <c r="J2220" s="4" t="s">
        <v>1930</v>
      </c>
      <c r="K2220" s="4" t="s">
        <v>955</v>
      </c>
      <c r="L2220" s="4">
        <v>1</v>
      </c>
      <c r="M2220" s="4" t="s">
        <v>77</v>
      </c>
      <c r="N2220" s="4">
        <v>427.05</v>
      </c>
      <c r="O2220" s="4">
        <v>420.81</v>
      </c>
      <c r="P2220" s="4" t="s">
        <v>78</v>
      </c>
      <c r="Q2220" s="77">
        <v>45281.627083333333</v>
      </c>
      <c r="R2220" s="4">
        <v>427.05</v>
      </c>
      <c r="S2220" s="4">
        <v>420.81</v>
      </c>
      <c r="T2220" s="4" t="str">
        <f>VLOOKUP(E2220,zamiana!A:B,2,0)</f>
        <v>ALSTOM (ex. BT) CZL</v>
      </c>
    </row>
    <row r="2221" spans="1:20" x14ac:dyDescent="0.3">
      <c r="A2221" s="4" t="s">
        <v>7053</v>
      </c>
      <c r="B2221" s="76">
        <v>45182</v>
      </c>
      <c r="C2221" s="76">
        <v>45182</v>
      </c>
      <c r="D2221" s="76">
        <v>45243</v>
      </c>
      <c r="E2221" s="4" t="s">
        <v>951</v>
      </c>
      <c r="F2221" s="4" t="s">
        <v>952</v>
      </c>
      <c r="G2221" s="4" t="s">
        <v>942</v>
      </c>
      <c r="H2221" s="4" t="s">
        <v>951</v>
      </c>
      <c r="I2221" s="4" t="s">
        <v>1929</v>
      </c>
      <c r="J2221" s="4" t="s">
        <v>1930</v>
      </c>
      <c r="K2221" s="4" t="s">
        <v>955</v>
      </c>
      <c r="L2221" s="4">
        <v>1</v>
      </c>
      <c r="M2221" s="4" t="s">
        <v>77</v>
      </c>
      <c r="N2221" s="4">
        <v>427.05</v>
      </c>
      <c r="O2221" s="4">
        <v>420.81</v>
      </c>
      <c r="P2221" s="4" t="s">
        <v>78</v>
      </c>
      <c r="Q2221" s="77">
        <v>45281.627083333333</v>
      </c>
      <c r="R2221" s="4">
        <v>427.05</v>
      </c>
      <c r="S2221" s="4">
        <v>420.81</v>
      </c>
      <c r="T2221" s="4" t="str">
        <f>VLOOKUP(E2221,zamiana!A:B,2,0)</f>
        <v>ALSTOM (ex. BT) CZL</v>
      </c>
    </row>
    <row r="2222" spans="1:20" x14ac:dyDescent="0.3">
      <c r="A2222" s="4" t="s">
        <v>7054</v>
      </c>
      <c r="B2222" s="76">
        <v>45182</v>
      </c>
      <c r="C2222" s="76">
        <v>45182</v>
      </c>
      <c r="D2222" s="76">
        <v>45243</v>
      </c>
      <c r="E2222" s="4" t="s">
        <v>951</v>
      </c>
      <c r="F2222" s="4" t="s">
        <v>952</v>
      </c>
      <c r="G2222" s="4" t="s">
        <v>942</v>
      </c>
      <c r="H2222" s="4" t="s">
        <v>951</v>
      </c>
      <c r="I2222" s="4">
        <v>520122047</v>
      </c>
      <c r="J2222" s="4" t="s">
        <v>1359</v>
      </c>
      <c r="K2222" s="4" t="s">
        <v>593</v>
      </c>
      <c r="L2222" s="4">
        <v>1</v>
      </c>
      <c r="M2222" s="4" t="s">
        <v>77</v>
      </c>
      <c r="N2222" s="4">
        <v>12.97</v>
      </c>
      <c r="O2222" s="4">
        <v>5.2</v>
      </c>
      <c r="P2222" s="4" t="s">
        <v>78</v>
      </c>
      <c r="Q2222" s="77">
        <v>45173.665277777778</v>
      </c>
      <c r="R2222" s="4">
        <v>12.97</v>
      </c>
      <c r="S2222" s="4">
        <v>5.2</v>
      </c>
      <c r="T2222" s="4" t="str">
        <f>VLOOKUP(E2222,zamiana!A:B,2,0)</f>
        <v>ALSTOM (ex. BT) CZL</v>
      </c>
    </row>
    <row r="2223" spans="1:20" x14ac:dyDescent="0.3">
      <c r="A2223" s="4" t="s">
        <v>7054</v>
      </c>
      <c r="B2223" s="76">
        <v>45182</v>
      </c>
      <c r="C2223" s="76">
        <v>45182</v>
      </c>
      <c r="D2223" s="76">
        <v>45243</v>
      </c>
      <c r="E2223" s="4" t="s">
        <v>951</v>
      </c>
      <c r="F2223" s="4" t="s">
        <v>952</v>
      </c>
      <c r="G2223" s="4" t="s">
        <v>942</v>
      </c>
      <c r="H2223" s="4" t="s">
        <v>951</v>
      </c>
      <c r="I2223" s="4">
        <v>520122047</v>
      </c>
      <c r="J2223" s="4" t="s">
        <v>1359</v>
      </c>
      <c r="K2223" s="4" t="s">
        <v>593</v>
      </c>
      <c r="L2223" s="4">
        <v>3</v>
      </c>
      <c r="M2223" s="4" t="s">
        <v>77</v>
      </c>
      <c r="N2223" s="4">
        <v>12.97</v>
      </c>
      <c r="O2223" s="4">
        <v>5.2</v>
      </c>
      <c r="P2223" s="4" t="s">
        <v>78</v>
      </c>
      <c r="Q2223" s="77">
        <v>45173.665277777778</v>
      </c>
      <c r="R2223" s="4">
        <v>38.909999999999997</v>
      </c>
      <c r="S2223" s="4">
        <v>15.6</v>
      </c>
      <c r="T2223" s="4" t="str">
        <f>VLOOKUP(E2223,zamiana!A:B,2,0)</f>
        <v>ALSTOM (ex. BT) CZL</v>
      </c>
    </row>
    <row r="2224" spans="1:20" x14ac:dyDescent="0.3">
      <c r="A2224" s="4" t="s">
        <v>7054</v>
      </c>
      <c r="B2224" s="76">
        <v>45182</v>
      </c>
      <c r="C2224" s="76">
        <v>45182</v>
      </c>
      <c r="D2224" s="76">
        <v>45243</v>
      </c>
      <c r="E2224" s="4" t="s">
        <v>951</v>
      </c>
      <c r="F2224" s="4" t="s">
        <v>952</v>
      </c>
      <c r="G2224" s="4" t="s">
        <v>942</v>
      </c>
      <c r="H2224" s="4" t="s">
        <v>951</v>
      </c>
      <c r="I2224" s="4">
        <v>520122047</v>
      </c>
      <c r="J2224" s="4" t="s">
        <v>1359</v>
      </c>
      <c r="K2224" s="4" t="s">
        <v>593</v>
      </c>
      <c r="L2224" s="4">
        <v>5</v>
      </c>
      <c r="M2224" s="4" t="s">
        <v>77</v>
      </c>
      <c r="N2224" s="4">
        <v>12.97</v>
      </c>
      <c r="O2224" s="4">
        <v>5.2</v>
      </c>
      <c r="P2224" s="4" t="s">
        <v>78</v>
      </c>
      <c r="Q2224" s="77">
        <v>45173.665277777778</v>
      </c>
      <c r="R2224" s="4">
        <v>64.849999999999994</v>
      </c>
      <c r="S2224" s="4">
        <v>26</v>
      </c>
      <c r="T2224" s="4" t="str">
        <f>VLOOKUP(E2224,zamiana!A:B,2,0)</f>
        <v>ALSTOM (ex. BT) CZL</v>
      </c>
    </row>
    <row r="2225" spans="1:20" x14ac:dyDescent="0.3">
      <c r="A2225" s="4" t="s">
        <v>7054</v>
      </c>
      <c r="B2225" s="76">
        <v>45182</v>
      </c>
      <c r="C2225" s="76">
        <v>45182</v>
      </c>
      <c r="D2225" s="76">
        <v>45243</v>
      </c>
      <c r="E2225" s="4" t="s">
        <v>951</v>
      </c>
      <c r="F2225" s="4" t="s">
        <v>952</v>
      </c>
      <c r="G2225" s="4" t="s">
        <v>942</v>
      </c>
      <c r="H2225" s="4" t="s">
        <v>951</v>
      </c>
      <c r="I2225" s="4">
        <v>520122047</v>
      </c>
      <c r="J2225" s="4" t="s">
        <v>1359</v>
      </c>
      <c r="K2225" s="4" t="s">
        <v>593</v>
      </c>
      <c r="L2225" s="4">
        <v>2</v>
      </c>
      <c r="M2225" s="4" t="s">
        <v>77</v>
      </c>
      <c r="N2225" s="4">
        <v>12.97</v>
      </c>
      <c r="O2225" s="4">
        <v>5.2</v>
      </c>
      <c r="P2225" s="4" t="s">
        <v>78</v>
      </c>
      <c r="Q2225" s="77">
        <v>45173.665277777778</v>
      </c>
      <c r="R2225" s="4">
        <v>25.94</v>
      </c>
      <c r="S2225" s="4">
        <v>10.4</v>
      </c>
      <c r="T2225" s="4" t="str">
        <f>VLOOKUP(E2225,zamiana!A:B,2,0)</f>
        <v>ALSTOM (ex. BT) CZL</v>
      </c>
    </row>
    <row r="2226" spans="1:20" x14ac:dyDescent="0.3">
      <c r="A2226" s="4" t="s">
        <v>7054</v>
      </c>
      <c r="B2226" s="76">
        <v>45182</v>
      </c>
      <c r="C2226" s="76">
        <v>45182</v>
      </c>
      <c r="D2226" s="76">
        <v>45243</v>
      </c>
      <c r="E2226" s="4" t="s">
        <v>951</v>
      </c>
      <c r="F2226" s="4" t="s">
        <v>952</v>
      </c>
      <c r="G2226" s="4" t="s">
        <v>942</v>
      </c>
      <c r="H2226" s="4" t="s">
        <v>951</v>
      </c>
      <c r="I2226" s="4">
        <v>520122047</v>
      </c>
      <c r="J2226" s="4" t="s">
        <v>1359</v>
      </c>
      <c r="K2226" s="4" t="s">
        <v>593</v>
      </c>
      <c r="L2226" s="4">
        <v>3</v>
      </c>
      <c r="M2226" s="4" t="s">
        <v>77</v>
      </c>
      <c r="N2226" s="4">
        <v>12.97</v>
      </c>
      <c r="O2226" s="4">
        <v>5.2</v>
      </c>
      <c r="P2226" s="4" t="s">
        <v>78</v>
      </c>
      <c r="Q2226" s="77">
        <v>45173.665277777778</v>
      </c>
      <c r="R2226" s="4">
        <v>38.909999999999997</v>
      </c>
      <c r="S2226" s="4">
        <v>15.6</v>
      </c>
      <c r="T2226" s="4" t="str">
        <f>VLOOKUP(E2226,zamiana!A:B,2,0)</f>
        <v>ALSTOM (ex. BT) CZL</v>
      </c>
    </row>
    <row r="2227" spans="1:20" x14ac:dyDescent="0.3">
      <c r="A2227" s="4" t="s">
        <v>7054</v>
      </c>
      <c r="B2227" s="76">
        <v>45182</v>
      </c>
      <c r="C2227" s="76">
        <v>45182</v>
      </c>
      <c r="D2227" s="76">
        <v>45243</v>
      </c>
      <c r="E2227" s="4" t="s">
        <v>951</v>
      </c>
      <c r="F2227" s="4" t="s">
        <v>952</v>
      </c>
      <c r="G2227" s="4" t="s">
        <v>942</v>
      </c>
      <c r="H2227" s="4" t="s">
        <v>951</v>
      </c>
      <c r="I2227" s="4">
        <v>520121961</v>
      </c>
      <c r="J2227" s="4">
        <v>520121961</v>
      </c>
      <c r="K2227" s="4" t="s">
        <v>1229</v>
      </c>
      <c r="L2227" s="4">
        <v>2</v>
      </c>
      <c r="M2227" s="4" t="s">
        <v>77</v>
      </c>
      <c r="N2227" s="4">
        <v>51.85</v>
      </c>
      <c r="O2227" s="4">
        <v>13.71</v>
      </c>
      <c r="P2227" s="4" t="s">
        <v>78</v>
      </c>
      <c r="Q2227" s="77">
        <v>45281.644444444442</v>
      </c>
      <c r="R2227" s="4">
        <v>103.7</v>
      </c>
      <c r="S2227" s="4">
        <v>27.42</v>
      </c>
      <c r="T2227" s="4" t="str">
        <f>VLOOKUP(E2227,zamiana!A:B,2,0)</f>
        <v>ALSTOM (ex. BT) CZL</v>
      </c>
    </row>
    <row r="2228" spans="1:20" x14ac:dyDescent="0.3">
      <c r="A2228" s="4" t="s">
        <v>7054</v>
      </c>
      <c r="B2228" s="76">
        <v>45182</v>
      </c>
      <c r="C2228" s="76">
        <v>45182</v>
      </c>
      <c r="D2228" s="76">
        <v>45243</v>
      </c>
      <c r="E2228" s="4" t="s">
        <v>951</v>
      </c>
      <c r="F2228" s="4" t="s">
        <v>952</v>
      </c>
      <c r="G2228" s="4" t="s">
        <v>942</v>
      </c>
      <c r="H2228" s="4" t="s">
        <v>951</v>
      </c>
      <c r="I2228" s="4">
        <v>520121961</v>
      </c>
      <c r="J2228" s="4">
        <v>520121961</v>
      </c>
      <c r="K2228" s="4" t="s">
        <v>1229</v>
      </c>
      <c r="L2228" s="4">
        <v>2</v>
      </c>
      <c r="M2228" s="4" t="s">
        <v>77</v>
      </c>
      <c r="N2228" s="4">
        <v>51.85</v>
      </c>
      <c r="O2228" s="4">
        <v>13.71</v>
      </c>
      <c r="P2228" s="4" t="s">
        <v>78</v>
      </c>
      <c r="Q2228" s="77">
        <v>45281.644444444442</v>
      </c>
      <c r="R2228" s="4">
        <v>103.7</v>
      </c>
      <c r="S2228" s="4">
        <v>27.42</v>
      </c>
      <c r="T2228" s="4" t="str">
        <f>VLOOKUP(E2228,zamiana!A:B,2,0)</f>
        <v>ALSTOM (ex. BT) CZL</v>
      </c>
    </row>
    <row r="2229" spans="1:20" x14ac:dyDescent="0.3">
      <c r="A2229" s="4" t="s">
        <v>7054</v>
      </c>
      <c r="B2229" s="76">
        <v>45182</v>
      </c>
      <c r="C2229" s="76">
        <v>45182</v>
      </c>
      <c r="D2229" s="76">
        <v>45243</v>
      </c>
      <c r="E2229" s="4" t="s">
        <v>951</v>
      </c>
      <c r="F2229" s="4" t="s">
        <v>952</v>
      </c>
      <c r="G2229" s="4" t="s">
        <v>942</v>
      </c>
      <c r="H2229" s="4" t="s">
        <v>951</v>
      </c>
      <c r="I2229" s="4">
        <v>520117165</v>
      </c>
      <c r="J2229" s="4" t="s">
        <v>1360</v>
      </c>
      <c r="K2229" s="4" t="s">
        <v>593</v>
      </c>
      <c r="L2229" s="4">
        <v>11</v>
      </c>
      <c r="M2229" s="4" t="s">
        <v>77</v>
      </c>
      <c r="N2229" s="4">
        <v>14.66</v>
      </c>
      <c r="O2229" s="4">
        <v>12</v>
      </c>
      <c r="P2229" s="4" t="s">
        <v>78</v>
      </c>
      <c r="Q2229" s="77">
        <v>45173.665277777778</v>
      </c>
      <c r="R2229" s="4">
        <v>161.26</v>
      </c>
      <c r="S2229" s="4">
        <v>132</v>
      </c>
      <c r="T2229" s="4" t="str">
        <f>VLOOKUP(E2229,zamiana!A:B,2,0)</f>
        <v>ALSTOM (ex. BT) CZL</v>
      </c>
    </row>
    <row r="2230" spans="1:20" x14ac:dyDescent="0.3">
      <c r="A2230" s="4" t="s">
        <v>7054</v>
      </c>
      <c r="B2230" s="76">
        <v>45182</v>
      </c>
      <c r="C2230" s="76">
        <v>45182</v>
      </c>
      <c r="D2230" s="76">
        <v>45243</v>
      </c>
      <c r="E2230" s="4" t="s">
        <v>951</v>
      </c>
      <c r="F2230" s="4" t="s">
        <v>952</v>
      </c>
      <c r="G2230" s="4" t="s">
        <v>942</v>
      </c>
      <c r="H2230" s="4" t="s">
        <v>951</v>
      </c>
      <c r="I2230" s="4">
        <v>520114109</v>
      </c>
      <c r="J2230" s="4">
        <v>520114109</v>
      </c>
      <c r="K2230" s="4" t="s">
        <v>1229</v>
      </c>
      <c r="L2230" s="4">
        <v>1</v>
      </c>
      <c r="M2230" s="4" t="s">
        <v>77</v>
      </c>
      <c r="N2230" s="4">
        <v>22.95</v>
      </c>
      <c r="O2230" s="4">
        <v>15</v>
      </c>
      <c r="P2230" s="4" t="s">
        <v>78</v>
      </c>
      <c r="Q2230" s="77">
        <v>45173.665277777778</v>
      </c>
      <c r="R2230" s="4">
        <v>22.95</v>
      </c>
      <c r="S2230" s="4">
        <v>15</v>
      </c>
      <c r="T2230" s="4" t="str">
        <f>VLOOKUP(E2230,zamiana!A:B,2,0)</f>
        <v>ALSTOM (ex. BT) CZL</v>
      </c>
    </row>
    <row r="2231" spans="1:20" x14ac:dyDescent="0.3">
      <c r="A2231" s="4" t="s">
        <v>7054</v>
      </c>
      <c r="B2231" s="76">
        <v>45182</v>
      </c>
      <c r="C2231" s="76">
        <v>45182</v>
      </c>
      <c r="D2231" s="76">
        <v>45243</v>
      </c>
      <c r="E2231" s="4" t="s">
        <v>951</v>
      </c>
      <c r="F2231" s="4" t="s">
        <v>952</v>
      </c>
      <c r="G2231" s="4" t="s">
        <v>942</v>
      </c>
      <c r="H2231" s="4" t="s">
        <v>951</v>
      </c>
      <c r="I2231" s="4">
        <v>520114109</v>
      </c>
      <c r="J2231" s="4">
        <v>520114109</v>
      </c>
      <c r="K2231" s="4" t="s">
        <v>1229</v>
      </c>
      <c r="L2231" s="4">
        <v>1</v>
      </c>
      <c r="M2231" s="4" t="s">
        <v>77</v>
      </c>
      <c r="N2231" s="4">
        <v>22.95</v>
      </c>
      <c r="O2231" s="4">
        <v>15</v>
      </c>
      <c r="P2231" s="4" t="s">
        <v>78</v>
      </c>
      <c r="Q2231" s="77">
        <v>45173.665277777778</v>
      </c>
      <c r="R2231" s="4">
        <v>22.95</v>
      </c>
      <c r="S2231" s="4">
        <v>15</v>
      </c>
      <c r="T2231" s="4" t="str">
        <f>VLOOKUP(E2231,zamiana!A:B,2,0)</f>
        <v>ALSTOM (ex. BT) CZL</v>
      </c>
    </row>
    <row r="2232" spans="1:20" x14ac:dyDescent="0.3">
      <c r="A2232" s="4" t="s">
        <v>7054</v>
      </c>
      <c r="B2232" s="76">
        <v>45182</v>
      </c>
      <c r="C2232" s="76">
        <v>45182</v>
      </c>
      <c r="D2232" s="76">
        <v>45243</v>
      </c>
      <c r="E2232" s="4" t="s">
        <v>951</v>
      </c>
      <c r="F2232" s="4" t="s">
        <v>952</v>
      </c>
      <c r="G2232" s="4" t="s">
        <v>942</v>
      </c>
      <c r="H2232" s="4" t="s">
        <v>951</v>
      </c>
      <c r="I2232" s="4">
        <v>520113698</v>
      </c>
      <c r="J2232" s="4">
        <v>520113698</v>
      </c>
      <c r="K2232" s="4" t="s">
        <v>1229</v>
      </c>
      <c r="L2232" s="4">
        <v>1</v>
      </c>
      <c r="M2232" s="4" t="s">
        <v>77</v>
      </c>
      <c r="N2232" s="4">
        <v>16.809999999999999</v>
      </c>
      <c r="O2232" s="4">
        <v>9</v>
      </c>
      <c r="P2232" s="4" t="s">
        <v>78</v>
      </c>
      <c r="Q2232" s="77">
        <v>45173.665277777778</v>
      </c>
      <c r="R2232" s="4">
        <v>16.809999999999999</v>
      </c>
      <c r="S2232" s="4">
        <v>9</v>
      </c>
      <c r="T2232" s="4" t="str">
        <f>VLOOKUP(E2232,zamiana!A:B,2,0)</f>
        <v>ALSTOM (ex. BT) CZL</v>
      </c>
    </row>
    <row r="2233" spans="1:20" x14ac:dyDescent="0.3">
      <c r="A2233" s="4" t="s">
        <v>7054</v>
      </c>
      <c r="B2233" s="76">
        <v>45182</v>
      </c>
      <c r="C2233" s="76">
        <v>45182</v>
      </c>
      <c r="D2233" s="76">
        <v>45243</v>
      </c>
      <c r="E2233" s="4" t="s">
        <v>951</v>
      </c>
      <c r="F2233" s="4" t="s">
        <v>952</v>
      </c>
      <c r="G2233" s="4" t="s">
        <v>942</v>
      </c>
      <c r="H2233" s="4" t="s">
        <v>951</v>
      </c>
      <c r="I2233" s="4">
        <v>520113698</v>
      </c>
      <c r="J2233" s="4">
        <v>520113698</v>
      </c>
      <c r="K2233" s="4" t="s">
        <v>1229</v>
      </c>
      <c r="L2233" s="4">
        <v>1</v>
      </c>
      <c r="M2233" s="4" t="s">
        <v>77</v>
      </c>
      <c r="N2233" s="4">
        <v>16.809999999999999</v>
      </c>
      <c r="O2233" s="4">
        <v>9</v>
      </c>
      <c r="P2233" s="4" t="s">
        <v>78</v>
      </c>
      <c r="Q2233" s="77">
        <v>45173.665277777778</v>
      </c>
      <c r="R2233" s="4">
        <v>16.809999999999999</v>
      </c>
      <c r="S2233" s="4">
        <v>9</v>
      </c>
      <c r="T2233" s="4" t="str">
        <f>VLOOKUP(E2233,zamiana!A:B,2,0)</f>
        <v>ALSTOM (ex. BT) CZL</v>
      </c>
    </row>
    <row r="2234" spans="1:20" x14ac:dyDescent="0.3">
      <c r="A2234" s="4" t="s">
        <v>7054</v>
      </c>
      <c r="B2234" s="76">
        <v>45182</v>
      </c>
      <c r="C2234" s="76">
        <v>45182</v>
      </c>
      <c r="D2234" s="76">
        <v>45243</v>
      </c>
      <c r="E2234" s="4" t="s">
        <v>951</v>
      </c>
      <c r="F2234" s="4" t="s">
        <v>952</v>
      </c>
      <c r="G2234" s="4" t="s">
        <v>942</v>
      </c>
      <c r="H2234" s="4" t="s">
        <v>951</v>
      </c>
      <c r="I2234" s="4">
        <v>520113698</v>
      </c>
      <c r="J2234" s="4">
        <v>520113698</v>
      </c>
      <c r="K2234" s="4" t="s">
        <v>1229</v>
      </c>
      <c r="L2234" s="4">
        <v>3</v>
      </c>
      <c r="M2234" s="4" t="s">
        <v>77</v>
      </c>
      <c r="N2234" s="4">
        <v>16.809999999999999</v>
      </c>
      <c r="O2234" s="4">
        <v>9</v>
      </c>
      <c r="P2234" s="4" t="s">
        <v>78</v>
      </c>
      <c r="Q2234" s="77">
        <v>45173.665277777778</v>
      </c>
      <c r="R2234" s="4">
        <v>50.43</v>
      </c>
      <c r="S2234" s="4">
        <v>27</v>
      </c>
      <c r="T2234" s="4" t="str">
        <f>VLOOKUP(E2234,zamiana!A:B,2,0)</f>
        <v>ALSTOM (ex. BT) CZL</v>
      </c>
    </row>
    <row r="2235" spans="1:20" x14ac:dyDescent="0.3">
      <c r="A2235" s="4" t="s">
        <v>7054</v>
      </c>
      <c r="B2235" s="76">
        <v>45182</v>
      </c>
      <c r="C2235" s="76">
        <v>45182</v>
      </c>
      <c r="D2235" s="76">
        <v>45243</v>
      </c>
      <c r="E2235" s="4" t="s">
        <v>951</v>
      </c>
      <c r="F2235" s="4" t="s">
        <v>952</v>
      </c>
      <c r="G2235" s="4" t="s">
        <v>942</v>
      </c>
      <c r="H2235" s="4" t="s">
        <v>951</v>
      </c>
      <c r="I2235" s="4">
        <v>520113698</v>
      </c>
      <c r="J2235" s="4">
        <v>520113698</v>
      </c>
      <c r="K2235" s="4" t="s">
        <v>1229</v>
      </c>
      <c r="L2235" s="4">
        <v>7</v>
      </c>
      <c r="M2235" s="4" t="s">
        <v>77</v>
      </c>
      <c r="N2235" s="4">
        <v>16.809999999999999</v>
      </c>
      <c r="O2235" s="4">
        <v>9</v>
      </c>
      <c r="P2235" s="4" t="s">
        <v>78</v>
      </c>
      <c r="Q2235" s="77">
        <v>45173.665277777778</v>
      </c>
      <c r="R2235" s="4">
        <v>117.67</v>
      </c>
      <c r="S2235" s="4">
        <v>63</v>
      </c>
      <c r="T2235" s="4" t="str">
        <f>VLOOKUP(E2235,zamiana!A:B,2,0)</f>
        <v>ALSTOM (ex. BT) CZL</v>
      </c>
    </row>
    <row r="2236" spans="1:20" x14ac:dyDescent="0.3">
      <c r="A2236" s="4" t="s">
        <v>7054</v>
      </c>
      <c r="B2236" s="76">
        <v>45182</v>
      </c>
      <c r="C2236" s="76">
        <v>45182</v>
      </c>
      <c r="D2236" s="76">
        <v>45243</v>
      </c>
      <c r="E2236" s="4" t="s">
        <v>951</v>
      </c>
      <c r="F2236" s="4" t="s">
        <v>952</v>
      </c>
      <c r="G2236" s="4" t="s">
        <v>942</v>
      </c>
      <c r="H2236" s="4" t="s">
        <v>951</v>
      </c>
      <c r="I2236" s="4">
        <v>520113698</v>
      </c>
      <c r="J2236" s="4">
        <v>520113698</v>
      </c>
      <c r="K2236" s="4" t="s">
        <v>1229</v>
      </c>
      <c r="L2236" s="4">
        <v>1</v>
      </c>
      <c r="M2236" s="4" t="s">
        <v>77</v>
      </c>
      <c r="N2236" s="4">
        <v>16.809999999999999</v>
      </c>
      <c r="O2236" s="4">
        <v>9</v>
      </c>
      <c r="P2236" s="4" t="s">
        <v>78</v>
      </c>
      <c r="Q2236" s="77">
        <v>45173.665277777778</v>
      </c>
      <c r="R2236" s="4">
        <v>16.809999999999999</v>
      </c>
      <c r="S2236" s="4">
        <v>9</v>
      </c>
      <c r="T2236" s="4" t="str">
        <f>VLOOKUP(E2236,zamiana!A:B,2,0)</f>
        <v>ALSTOM (ex. BT) CZL</v>
      </c>
    </row>
    <row r="2237" spans="1:20" x14ac:dyDescent="0.3">
      <c r="A2237" s="4" t="s">
        <v>7054</v>
      </c>
      <c r="B2237" s="76">
        <v>45182</v>
      </c>
      <c r="C2237" s="76">
        <v>45182</v>
      </c>
      <c r="D2237" s="76">
        <v>45243</v>
      </c>
      <c r="E2237" s="4" t="s">
        <v>951</v>
      </c>
      <c r="F2237" s="4" t="s">
        <v>952</v>
      </c>
      <c r="G2237" s="4" t="s">
        <v>942</v>
      </c>
      <c r="H2237" s="4" t="s">
        <v>951</v>
      </c>
      <c r="I2237" s="4">
        <v>520113698</v>
      </c>
      <c r="J2237" s="4">
        <v>520113698</v>
      </c>
      <c r="K2237" s="4" t="s">
        <v>1229</v>
      </c>
      <c r="L2237" s="4">
        <v>1</v>
      </c>
      <c r="M2237" s="4" t="s">
        <v>77</v>
      </c>
      <c r="N2237" s="4">
        <v>16.809999999999999</v>
      </c>
      <c r="O2237" s="4">
        <v>9</v>
      </c>
      <c r="P2237" s="4" t="s">
        <v>78</v>
      </c>
      <c r="Q2237" s="77">
        <v>45173.665277777778</v>
      </c>
      <c r="R2237" s="4">
        <v>16.809999999999999</v>
      </c>
      <c r="S2237" s="4">
        <v>9</v>
      </c>
      <c r="T2237" s="4" t="str">
        <f>VLOOKUP(E2237,zamiana!A:B,2,0)</f>
        <v>ALSTOM (ex. BT) CZL</v>
      </c>
    </row>
    <row r="2238" spans="1:20" x14ac:dyDescent="0.3">
      <c r="A2238" s="4" t="s">
        <v>7055</v>
      </c>
      <c r="B2238" s="76">
        <v>45187</v>
      </c>
      <c r="C2238" s="76">
        <v>45182</v>
      </c>
      <c r="D2238" s="76">
        <v>45250</v>
      </c>
      <c r="E2238" s="4" t="s">
        <v>521</v>
      </c>
      <c r="F2238" s="4" t="s">
        <v>2260</v>
      </c>
      <c r="G2238" s="4" t="s">
        <v>942</v>
      </c>
      <c r="H2238" s="4" t="s">
        <v>521</v>
      </c>
      <c r="I2238" s="4">
        <v>500656247</v>
      </c>
      <c r="J2238" s="4" t="s">
        <v>7012</v>
      </c>
      <c r="K2238" s="4" t="s">
        <v>529</v>
      </c>
      <c r="L2238" s="4">
        <v>71</v>
      </c>
      <c r="M2238" s="4" t="s">
        <v>77</v>
      </c>
      <c r="N2238" s="4">
        <v>6.88</v>
      </c>
      <c r="O2238" s="4">
        <v>5.61</v>
      </c>
      <c r="P2238" s="4" t="s">
        <v>78</v>
      </c>
      <c r="Q2238" s="77">
        <v>45281.671527777777</v>
      </c>
      <c r="R2238" s="4">
        <v>488.48</v>
      </c>
      <c r="S2238" s="4">
        <v>398.31</v>
      </c>
      <c r="T2238" s="4" t="str">
        <f>VLOOKUP(E2238,zamiana!A:B,2,0)</f>
        <v>ALSTOM (ex. BT) BAU</v>
      </c>
    </row>
    <row r="2239" spans="1:20" x14ac:dyDescent="0.3">
      <c r="A2239" s="4" t="s">
        <v>7055</v>
      </c>
      <c r="B2239" s="76">
        <v>45187</v>
      </c>
      <c r="C2239" s="76">
        <v>45182</v>
      </c>
      <c r="D2239" s="76">
        <v>45250</v>
      </c>
      <c r="E2239" s="4" t="s">
        <v>521</v>
      </c>
      <c r="F2239" s="4" t="s">
        <v>2260</v>
      </c>
      <c r="G2239" s="4" t="s">
        <v>942</v>
      </c>
      <c r="H2239" s="4" t="s">
        <v>521</v>
      </c>
      <c r="I2239" s="4">
        <v>500655295</v>
      </c>
      <c r="J2239" s="4" t="s">
        <v>7056</v>
      </c>
      <c r="K2239" s="4" t="s">
        <v>529</v>
      </c>
      <c r="L2239" s="4">
        <v>35</v>
      </c>
      <c r="M2239" s="4" t="s">
        <v>77</v>
      </c>
      <c r="N2239" s="4">
        <v>10.26</v>
      </c>
      <c r="O2239" s="4">
        <v>7.18</v>
      </c>
      <c r="P2239" s="4" t="s">
        <v>78</v>
      </c>
      <c r="Q2239" s="77">
        <v>45281.67291666667</v>
      </c>
      <c r="R2239" s="4">
        <v>359.1</v>
      </c>
      <c r="S2239" s="4">
        <v>251.3</v>
      </c>
      <c r="T2239" s="4" t="str">
        <f>VLOOKUP(E2239,zamiana!A:B,2,0)</f>
        <v>ALSTOM (ex. BT) BAU</v>
      </c>
    </row>
    <row r="2240" spans="1:20" x14ac:dyDescent="0.3">
      <c r="A2240" s="4" t="s">
        <v>7055</v>
      </c>
      <c r="B2240" s="76">
        <v>45187</v>
      </c>
      <c r="C2240" s="76">
        <v>45182</v>
      </c>
      <c r="D2240" s="76">
        <v>45250</v>
      </c>
      <c r="E2240" s="4" t="s">
        <v>521</v>
      </c>
      <c r="F2240" s="4" t="s">
        <v>2260</v>
      </c>
      <c r="G2240" s="4" t="s">
        <v>942</v>
      </c>
      <c r="H2240" s="4" t="s">
        <v>521</v>
      </c>
      <c r="I2240" s="4">
        <v>500655294</v>
      </c>
      <c r="J2240" s="4" t="s">
        <v>2862</v>
      </c>
      <c r="K2240" s="4" t="s">
        <v>529</v>
      </c>
      <c r="L2240" s="4">
        <v>136</v>
      </c>
      <c r="M2240" s="4" t="s">
        <v>77</v>
      </c>
      <c r="N2240" s="4">
        <v>11.24</v>
      </c>
      <c r="O2240" s="4">
        <v>6.15</v>
      </c>
      <c r="P2240" s="4" t="s">
        <v>78</v>
      </c>
      <c r="Q2240" s="77">
        <v>45281.671527777777</v>
      </c>
      <c r="R2240" s="4">
        <v>1528.64</v>
      </c>
      <c r="S2240" s="4">
        <v>836.4</v>
      </c>
      <c r="T2240" s="4" t="str">
        <f>VLOOKUP(E2240,zamiana!A:B,2,0)</f>
        <v>ALSTOM (ex. BT) BAU</v>
      </c>
    </row>
    <row r="2241" spans="1:20" x14ac:dyDescent="0.3">
      <c r="A2241" s="4" t="s">
        <v>7055</v>
      </c>
      <c r="B2241" s="76">
        <v>45187</v>
      </c>
      <c r="C2241" s="76">
        <v>45182</v>
      </c>
      <c r="D2241" s="76">
        <v>45250</v>
      </c>
      <c r="E2241" s="4" t="s">
        <v>521</v>
      </c>
      <c r="F2241" s="4" t="s">
        <v>2260</v>
      </c>
      <c r="G2241" s="4" t="s">
        <v>942</v>
      </c>
      <c r="H2241" s="4" t="s">
        <v>521</v>
      </c>
      <c r="I2241" s="4">
        <v>500655291</v>
      </c>
      <c r="J2241" s="4" t="s">
        <v>2863</v>
      </c>
      <c r="K2241" s="4" t="s">
        <v>529</v>
      </c>
      <c r="L2241" s="4">
        <v>100</v>
      </c>
      <c r="M2241" s="4" t="s">
        <v>77</v>
      </c>
      <c r="N2241" s="4">
        <v>6.74</v>
      </c>
      <c r="O2241" s="4">
        <v>6.03</v>
      </c>
      <c r="P2241" s="4" t="s">
        <v>78</v>
      </c>
      <c r="Q2241" s="77">
        <v>45281.671527777777</v>
      </c>
      <c r="R2241" s="4">
        <v>674</v>
      </c>
      <c r="S2241" s="4">
        <v>603</v>
      </c>
      <c r="T2241" s="4" t="str">
        <f>VLOOKUP(E2241,zamiana!A:B,2,0)</f>
        <v>ALSTOM (ex. BT) BAU</v>
      </c>
    </row>
    <row r="2242" spans="1:20" x14ac:dyDescent="0.3">
      <c r="A2242" s="4" t="s">
        <v>7057</v>
      </c>
      <c r="B2242" s="76">
        <v>45182</v>
      </c>
      <c r="C2242" s="76">
        <v>45182</v>
      </c>
      <c r="D2242" s="76">
        <v>45259</v>
      </c>
      <c r="E2242" s="4" t="s">
        <v>940</v>
      </c>
      <c r="F2242" s="4" t="s">
        <v>3867</v>
      </c>
      <c r="G2242" s="4" t="s">
        <v>942</v>
      </c>
      <c r="H2242" s="4" t="s">
        <v>948</v>
      </c>
      <c r="I2242" s="4" t="s">
        <v>6261</v>
      </c>
      <c r="J2242" s="4" t="s">
        <v>3419</v>
      </c>
      <c r="K2242" s="4" t="s">
        <v>543</v>
      </c>
      <c r="L2242" s="4">
        <v>1</v>
      </c>
      <c r="M2242" s="4" t="s">
        <v>77</v>
      </c>
      <c r="N2242" s="4">
        <v>256.93</v>
      </c>
      <c r="O2242" s="4">
        <v>185.3</v>
      </c>
      <c r="P2242" s="4" t="s">
        <v>78</v>
      </c>
      <c r="Q2242" s="77">
        <v>45281.678472222222</v>
      </c>
      <c r="R2242" s="4">
        <v>256.93</v>
      </c>
      <c r="S2242" s="4">
        <v>185.3</v>
      </c>
      <c r="T2242" s="4" t="str">
        <f>VLOOKUP(E2242,zamiana!A:B,2,0)</f>
        <v>ALSTOM KTW</v>
      </c>
    </row>
    <row r="2243" spans="1:20" x14ac:dyDescent="0.3">
      <c r="A2243" s="4" t="s">
        <v>7057</v>
      </c>
      <c r="B2243" s="76">
        <v>45182</v>
      </c>
      <c r="C2243" s="76">
        <v>45182</v>
      </c>
      <c r="D2243" s="76">
        <v>45259</v>
      </c>
      <c r="E2243" s="4" t="s">
        <v>940</v>
      </c>
      <c r="F2243" s="4" t="s">
        <v>3867</v>
      </c>
      <c r="G2243" s="4" t="s">
        <v>942</v>
      </c>
      <c r="H2243" s="4" t="s">
        <v>948</v>
      </c>
      <c r="I2243" s="4" t="s">
        <v>5687</v>
      </c>
      <c r="J2243" s="4" t="s">
        <v>3419</v>
      </c>
      <c r="K2243" s="4" t="s">
        <v>543</v>
      </c>
      <c r="L2243" s="4">
        <v>1</v>
      </c>
      <c r="M2243" s="4" t="s">
        <v>77</v>
      </c>
      <c r="N2243" s="4">
        <v>123.17</v>
      </c>
      <c r="O2243" s="4">
        <v>117.4</v>
      </c>
      <c r="P2243" s="4" t="s">
        <v>78</v>
      </c>
      <c r="Q2243" s="77">
        <v>45281.678472222222</v>
      </c>
      <c r="R2243" s="4">
        <v>123.17</v>
      </c>
      <c r="S2243" s="4">
        <v>117.4</v>
      </c>
      <c r="T2243" s="4" t="str">
        <f>VLOOKUP(E2243,zamiana!A:B,2,0)</f>
        <v>ALSTOM KTW</v>
      </c>
    </row>
    <row r="2244" spans="1:20" x14ac:dyDescent="0.3">
      <c r="A2244" s="4" t="s">
        <v>7057</v>
      </c>
      <c r="B2244" s="76">
        <v>45182</v>
      </c>
      <c r="C2244" s="76">
        <v>45182</v>
      </c>
      <c r="D2244" s="76">
        <v>45259</v>
      </c>
      <c r="E2244" s="4" t="s">
        <v>940</v>
      </c>
      <c r="F2244" s="4" t="s">
        <v>3867</v>
      </c>
      <c r="G2244" s="4" t="s">
        <v>942</v>
      </c>
      <c r="H2244" s="4" t="s">
        <v>948</v>
      </c>
      <c r="I2244" s="4" t="s">
        <v>6262</v>
      </c>
      <c r="J2244" s="4" t="s">
        <v>3419</v>
      </c>
      <c r="K2244" s="4" t="s">
        <v>543</v>
      </c>
      <c r="L2244" s="4">
        <v>1</v>
      </c>
      <c r="M2244" s="4" t="s">
        <v>77</v>
      </c>
      <c r="N2244" s="4">
        <v>256.93</v>
      </c>
      <c r="O2244" s="4">
        <v>185.3</v>
      </c>
      <c r="P2244" s="4" t="s">
        <v>78</v>
      </c>
      <c r="Q2244" s="77">
        <v>45281.678472222222</v>
      </c>
      <c r="R2244" s="4">
        <v>256.93</v>
      </c>
      <c r="S2244" s="4">
        <v>185.3</v>
      </c>
      <c r="T2244" s="4" t="str">
        <f>VLOOKUP(E2244,zamiana!A:B,2,0)</f>
        <v>ALSTOM KTW</v>
      </c>
    </row>
    <row r="2245" spans="1:20" x14ac:dyDescent="0.3">
      <c r="A2245" s="4" t="s">
        <v>7057</v>
      </c>
      <c r="B2245" s="76">
        <v>45182</v>
      </c>
      <c r="C2245" s="76">
        <v>45182</v>
      </c>
      <c r="D2245" s="76">
        <v>45259</v>
      </c>
      <c r="E2245" s="4" t="s">
        <v>940</v>
      </c>
      <c r="F2245" s="4" t="s">
        <v>3867</v>
      </c>
      <c r="G2245" s="4" t="s">
        <v>942</v>
      </c>
      <c r="H2245" s="4" t="s">
        <v>948</v>
      </c>
      <c r="I2245" s="4" t="s">
        <v>3941</v>
      </c>
      <c r="J2245" s="4" t="s">
        <v>3419</v>
      </c>
      <c r="K2245" s="4" t="s">
        <v>543</v>
      </c>
      <c r="L2245" s="4">
        <v>1</v>
      </c>
      <c r="M2245" s="4" t="s">
        <v>77</v>
      </c>
      <c r="N2245" s="4">
        <v>114.23</v>
      </c>
      <c r="O2245" s="4">
        <v>86.53</v>
      </c>
      <c r="P2245" s="4" t="s">
        <v>78</v>
      </c>
      <c r="Q2245" s="77">
        <v>45281.678472222222</v>
      </c>
      <c r="R2245" s="4">
        <v>114.23</v>
      </c>
      <c r="S2245" s="4">
        <v>86.53</v>
      </c>
      <c r="T2245" s="4" t="str">
        <f>VLOOKUP(E2245,zamiana!A:B,2,0)</f>
        <v>ALSTOM KTW</v>
      </c>
    </row>
    <row r="2246" spans="1:20" x14ac:dyDescent="0.3">
      <c r="A2246" s="4" t="s">
        <v>7057</v>
      </c>
      <c r="B2246" s="76">
        <v>45182</v>
      </c>
      <c r="C2246" s="76">
        <v>45182</v>
      </c>
      <c r="D2246" s="76">
        <v>45259</v>
      </c>
      <c r="E2246" s="4" t="s">
        <v>940</v>
      </c>
      <c r="F2246" s="4" t="s">
        <v>3867</v>
      </c>
      <c r="G2246" s="4" t="s">
        <v>942</v>
      </c>
      <c r="H2246" s="4" t="s">
        <v>948</v>
      </c>
      <c r="I2246" s="4" t="s">
        <v>6263</v>
      </c>
      <c r="J2246" s="4" t="s">
        <v>3419</v>
      </c>
      <c r="K2246" s="4" t="s">
        <v>543</v>
      </c>
      <c r="L2246" s="4">
        <v>2</v>
      </c>
      <c r="M2246" s="4" t="s">
        <v>77</v>
      </c>
      <c r="N2246" s="4">
        <v>43.29</v>
      </c>
      <c r="O2246" s="4">
        <v>36.08</v>
      </c>
      <c r="P2246" s="4" t="s">
        <v>78</v>
      </c>
      <c r="Q2246" s="77">
        <v>45281.678472222222</v>
      </c>
      <c r="R2246" s="4">
        <v>86.58</v>
      </c>
      <c r="S2246" s="4">
        <v>72.16</v>
      </c>
      <c r="T2246" s="4" t="str">
        <f>VLOOKUP(E2246,zamiana!A:B,2,0)</f>
        <v>ALSTOM KTW</v>
      </c>
    </row>
    <row r="2247" spans="1:20" x14ac:dyDescent="0.3">
      <c r="A2247" s="4" t="s">
        <v>7058</v>
      </c>
      <c r="B2247" s="76">
        <v>45182</v>
      </c>
      <c r="C2247" s="76">
        <v>45182</v>
      </c>
      <c r="D2247" s="76">
        <v>45259</v>
      </c>
      <c r="E2247" s="4" t="s">
        <v>940</v>
      </c>
      <c r="F2247" s="4" t="s">
        <v>3867</v>
      </c>
      <c r="G2247" s="4" t="s">
        <v>942</v>
      </c>
      <c r="H2247" s="4" t="s">
        <v>948</v>
      </c>
      <c r="I2247" s="4" t="s">
        <v>5698</v>
      </c>
      <c r="J2247" s="4" t="s">
        <v>3421</v>
      </c>
      <c r="K2247" s="4" t="s">
        <v>543</v>
      </c>
      <c r="L2247" s="4">
        <v>8</v>
      </c>
      <c r="M2247" s="4" t="s">
        <v>77</v>
      </c>
      <c r="N2247" s="4">
        <v>45.49</v>
      </c>
      <c r="O2247" s="4">
        <v>12.27</v>
      </c>
      <c r="P2247" s="4" t="s">
        <v>78</v>
      </c>
      <c r="Q2247" s="77">
        <v>45281.675000000003</v>
      </c>
      <c r="R2247" s="4">
        <v>363.92</v>
      </c>
      <c r="S2247" s="4">
        <v>98.16</v>
      </c>
      <c r="T2247" s="4" t="str">
        <f>VLOOKUP(E2247,zamiana!A:B,2,0)</f>
        <v>ALSTOM KTW</v>
      </c>
    </row>
    <row r="2248" spans="1:20" x14ac:dyDescent="0.3">
      <c r="A2248" s="4" t="s">
        <v>7058</v>
      </c>
      <c r="B2248" s="76">
        <v>45182</v>
      </c>
      <c r="C2248" s="76">
        <v>45182</v>
      </c>
      <c r="D2248" s="76">
        <v>45259</v>
      </c>
      <c r="E2248" s="4" t="s">
        <v>940</v>
      </c>
      <c r="F2248" s="4" t="s">
        <v>3867</v>
      </c>
      <c r="G2248" s="4" t="s">
        <v>942</v>
      </c>
      <c r="H2248" s="4" t="s">
        <v>948</v>
      </c>
      <c r="I2248" s="4" t="s">
        <v>6920</v>
      </c>
      <c r="J2248" s="4" t="s">
        <v>3420</v>
      </c>
      <c r="K2248" s="4" t="s">
        <v>543</v>
      </c>
      <c r="L2248" s="4">
        <v>2</v>
      </c>
      <c r="M2248" s="4" t="s">
        <v>77</v>
      </c>
      <c r="N2248" s="4">
        <v>34.200000000000003</v>
      </c>
      <c r="O2248" s="4">
        <v>15.03</v>
      </c>
      <c r="P2248" s="4" t="s">
        <v>78</v>
      </c>
      <c r="Q2248" s="77">
        <v>45281.674305555556</v>
      </c>
      <c r="R2248" s="4">
        <v>68.400000000000006</v>
      </c>
      <c r="S2248" s="4">
        <v>30.06</v>
      </c>
      <c r="T2248" s="4" t="str">
        <f>VLOOKUP(E2248,zamiana!A:B,2,0)</f>
        <v>ALSTOM KTW</v>
      </c>
    </row>
    <row r="2249" spans="1:20" x14ac:dyDescent="0.3">
      <c r="A2249" s="4" t="s">
        <v>7058</v>
      </c>
      <c r="B2249" s="76">
        <v>45182</v>
      </c>
      <c r="C2249" s="76">
        <v>45182</v>
      </c>
      <c r="D2249" s="76">
        <v>45259</v>
      </c>
      <c r="E2249" s="4" t="s">
        <v>940</v>
      </c>
      <c r="F2249" s="4" t="s">
        <v>3867</v>
      </c>
      <c r="G2249" s="4" t="s">
        <v>942</v>
      </c>
      <c r="H2249" s="4" t="s">
        <v>948</v>
      </c>
      <c r="I2249" s="4" t="s">
        <v>6920</v>
      </c>
      <c r="J2249" s="4" t="s">
        <v>3420</v>
      </c>
      <c r="K2249" s="4" t="s">
        <v>543</v>
      </c>
      <c r="L2249" s="4">
        <v>4</v>
      </c>
      <c r="M2249" s="4" t="s">
        <v>77</v>
      </c>
      <c r="N2249" s="4">
        <v>34.200000000000003</v>
      </c>
      <c r="O2249" s="4">
        <v>15.03</v>
      </c>
      <c r="P2249" s="4" t="s">
        <v>78</v>
      </c>
      <c r="Q2249" s="77">
        <v>45281.674305555556</v>
      </c>
      <c r="R2249" s="4">
        <v>136.80000000000001</v>
      </c>
      <c r="S2249" s="4">
        <v>60.12</v>
      </c>
      <c r="T2249" s="4" t="str">
        <f>VLOOKUP(E2249,zamiana!A:B,2,0)</f>
        <v>ALSTOM KTW</v>
      </c>
    </row>
    <row r="2250" spans="1:20" x14ac:dyDescent="0.3">
      <c r="A2250" s="4" t="s">
        <v>7058</v>
      </c>
      <c r="B2250" s="76">
        <v>45182</v>
      </c>
      <c r="C2250" s="76">
        <v>45182</v>
      </c>
      <c r="D2250" s="76">
        <v>45259</v>
      </c>
      <c r="E2250" s="4" t="s">
        <v>940</v>
      </c>
      <c r="F2250" s="4" t="s">
        <v>3867</v>
      </c>
      <c r="G2250" s="4" t="s">
        <v>942</v>
      </c>
      <c r="H2250" s="4" t="s">
        <v>948</v>
      </c>
      <c r="I2250" s="4" t="s">
        <v>5737</v>
      </c>
      <c r="J2250" s="4" t="s">
        <v>3421</v>
      </c>
      <c r="K2250" s="4" t="s">
        <v>543</v>
      </c>
      <c r="L2250" s="4">
        <v>5</v>
      </c>
      <c r="M2250" s="4" t="s">
        <v>77</v>
      </c>
      <c r="N2250" s="4">
        <v>45.49</v>
      </c>
      <c r="O2250" s="4">
        <v>10.63</v>
      </c>
      <c r="P2250" s="4" t="s">
        <v>78</v>
      </c>
      <c r="Q2250" s="77">
        <v>45281.674305555556</v>
      </c>
      <c r="R2250" s="4">
        <v>227.45</v>
      </c>
      <c r="S2250" s="4">
        <v>53.15</v>
      </c>
      <c r="T2250" s="4" t="str">
        <f>VLOOKUP(E2250,zamiana!A:B,2,0)</f>
        <v>ALSTOM KTW</v>
      </c>
    </row>
    <row r="2251" spans="1:20" x14ac:dyDescent="0.3">
      <c r="A2251" s="4" t="s">
        <v>7058</v>
      </c>
      <c r="B2251" s="76">
        <v>45182</v>
      </c>
      <c r="C2251" s="76">
        <v>45182</v>
      </c>
      <c r="D2251" s="76">
        <v>45259</v>
      </c>
      <c r="E2251" s="4" t="s">
        <v>940</v>
      </c>
      <c r="F2251" s="4" t="s">
        <v>3867</v>
      </c>
      <c r="G2251" s="4" t="s">
        <v>942</v>
      </c>
      <c r="H2251" s="4" t="s">
        <v>948</v>
      </c>
      <c r="I2251" s="4" t="s">
        <v>6883</v>
      </c>
      <c r="J2251" s="4" t="s">
        <v>3421</v>
      </c>
      <c r="K2251" s="4" t="s">
        <v>543</v>
      </c>
      <c r="L2251" s="4">
        <v>3</v>
      </c>
      <c r="M2251" s="4" t="s">
        <v>77</v>
      </c>
      <c r="N2251" s="4">
        <v>132.38999999999999</v>
      </c>
      <c r="O2251" s="4">
        <v>59.66</v>
      </c>
      <c r="P2251" s="4" t="s">
        <v>78</v>
      </c>
      <c r="Q2251" s="77">
        <v>45281.674305555556</v>
      </c>
      <c r="R2251" s="4">
        <v>397.17</v>
      </c>
      <c r="S2251" s="4">
        <v>178.98</v>
      </c>
      <c r="T2251" s="4" t="str">
        <f>VLOOKUP(E2251,zamiana!A:B,2,0)</f>
        <v>ALSTOM KTW</v>
      </c>
    </row>
    <row r="2252" spans="1:20" x14ac:dyDescent="0.3">
      <c r="A2252" s="4" t="s">
        <v>7059</v>
      </c>
      <c r="B2252" s="76">
        <v>45183</v>
      </c>
      <c r="C2252" s="76">
        <v>45183</v>
      </c>
      <c r="D2252" s="76">
        <v>45246</v>
      </c>
      <c r="E2252" s="4" t="s">
        <v>940</v>
      </c>
      <c r="F2252" s="4" t="s">
        <v>3867</v>
      </c>
      <c r="G2252" s="4" t="s">
        <v>942</v>
      </c>
      <c r="H2252" s="4" t="s">
        <v>493</v>
      </c>
      <c r="I2252" s="4" t="s">
        <v>2284</v>
      </c>
      <c r="J2252" s="4" t="s">
        <v>2285</v>
      </c>
      <c r="K2252" s="4" t="s">
        <v>493</v>
      </c>
      <c r="L2252" s="4">
        <v>4</v>
      </c>
      <c r="M2252" s="4" t="s">
        <v>77</v>
      </c>
      <c r="N2252" s="4">
        <v>70.31</v>
      </c>
      <c r="O2252" s="4">
        <v>58.52</v>
      </c>
      <c r="P2252" s="4" t="s">
        <v>78</v>
      </c>
      <c r="Q2252" s="77">
        <v>45281.628472222219</v>
      </c>
      <c r="R2252" s="4">
        <v>281.24</v>
      </c>
      <c r="S2252" s="4">
        <v>234.08</v>
      </c>
      <c r="T2252" s="4" t="str">
        <f>VLOOKUP(E2252,zamiana!A:B,2,0)</f>
        <v>ALSTOM KTW</v>
      </c>
    </row>
    <row r="2253" spans="1:20" x14ac:dyDescent="0.3">
      <c r="A2253" s="4" t="s">
        <v>7059</v>
      </c>
      <c r="B2253" s="76">
        <v>45183</v>
      </c>
      <c r="C2253" s="76">
        <v>45183</v>
      </c>
      <c r="D2253" s="76">
        <v>45246</v>
      </c>
      <c r="E2253" s="4" t="s">
        <v>940</v>
      </c>
      <c r="F2253" s="4" t="s">
        <v>3867</v>
      </c>
      <c r="G2253" s="4" t="s">
        <v>942</v>
      </c>
      <c r="H2253" s="4" t="s">
        <v>493</v>
      </c>
      <c r="I2253" s="4" t="s">
        <v>2686</v>
      </c>
      <c r="J2253" s="4" t="s">
        <v>2687</v>
      </c>
      <c r="K2253" s="4" t="s">
        <v>493</v>
      </c>
      <c r="L2253" s="4">
        <v>2</v>
      </c>
      <c r="M2253" s="4" t="s">
        <v>77</v>
      </c>
      <c r="N2253" s="4">
        <v>357.1</v>
      </c>
      <c r="O2253" s="4">
        <v>226.45</v>
      </c>
      <c r="P2253" s="4" t="s">
        <v>78</v>
      </c>
      <c r="Q2253" s="77">
        <v>45281.629861111112</v>
      </c>
      <c r="R2253" s="4">
        <v>714.2</v>
      </c>
      <c r="S2253" s="4">
        <v>452.9</v>
      </c>
      <c r="T2253" s="4" t="str">
        <f>VLOOKUP(E2253,zamiana!A:B,2,0)</f>
        <v>ALSTOM KTW</v>
      </c>
    </row>
    <row r="2254" spans="1:20" x14ac:dyDescent="0.3">
      <c r="A2254" s="4" t="s">
        <v>7059</v>
      </c>
      <c r="B2254" s="76">
        <v>45183</v>
      </c>
      <c r="C2254" s="76">
        <v>45183</v>
      </c>
      <c r="D2254" s="76">
        <v>45246</v>
      </c>
      <c r="E2254" s="4" t="s">
        <v>940</v>
      </c>
      <c r="F2254" s="4" t="s">
        <v>3867</v>
      </c>
      <c r="G2254" s="4" t="s">
        <v>942</v>
      </c>
      <c r="H2254" s="4" t="s">
        <v>493</v>
      </c>
      <c r="I2254" s="4" t="s">
        <v>2553</v>
      </c>
      <c r="J2254" s="4" t="s">
        <v>2553</v>
      </c>
      <c r="K2254" s="4" t="s">
        <v>493</v>
      </c>
      <c r="L2254" s="4">
        <v>6</v>
      </c>
      <c r="M2254" s="4" t="s">
        <v>77</v>
      </c>
      <c r="N2254" s="4">
        <v>426.32</v>
      </c>
      <c r="O2254" s="4">
        <v>233.37</v>
      </c>
      <c r="P2254" s="4" t="s">
        <v>78</v>
      </c>
      <c r="Q2254" s="77">
        <v>45281.628472222219</v>
      </c>
      <c r="R2254" s="4">
        <v>2557.92</v>
      </c>
      <c r="S2254" s="4">
        <v>1400.22</v>
      </c>
      <c r="T2254" s="4" t="str">
        <f>VLOOKUP(E2254,zamiana!A:B,2,0)</f>
        <v>ALSTOM KTW</v>
      </c>
    </row>
    <row r="2255" spans="1:20" x14ac:dyDescent="0.3">
      <c r="A2255" s="4" t="s">
        <v>7059</v>
      </c>
      <c r="B2255" s="76">
        <v>45183</v>
      </c>
      <c r="C2255" s="76">
        <v>45183</v>
      </c>
      <c r="D2255" s="76">
        <v>45246</v>
      </c>
      <c r="E2255" s="4" t="s">
        <v>940</v>
      </c>
      <c r="F2255" s="4" t="s">
        <v>3867</v>
      </c>
      <c r="G2255" s="4" t="s">
        <v>942</v>
      </c>
      <c r="H2255" s="4" t="s">
        <v>493</v>
      </c>
      <c r="I2255" s="4" t="s">
        <v>2557</v>
      </c>
      <c r="J2255" s="4" t="s">
        <v>2557</v>
      </c>
      <c r="K2255" s="4" t="s">
        <v>493</v>
      </c>
      <c r="L2255" s="4">
        <v>2</v>
      </c>
      <c r="M2255" s="4" t="s">
        <v>77</v>
      </c>
      <c r="N2255" s="4">
        <v>524.92999999999995</v>
      </c>
      <c r="O2255" s="4">
        <v>302.05</v>
      </c>
      <c r="P2255" s="4" t="s">
        <v>78</v>
      </c>
      <c r="Q2255" s="77">
        <v>45281.628472222219</v>
      </c>
      <c r="R2255" s="4">
        <v>1049.8599999999999</v>
      </c>
      <c r="S2255" s="4">
        <v>604.1</v>
      </c>
      <c r="T2255" s="4" t="str">
        <f>VLOOKUP(E2255,zamiana!A:B,2,0)</f>
        <v>ALSTOM KTW</v>
      </c>
    </row>
    <row r="2256" spans="1:20" x14ac:dyDescent="0.3">
      <c r="A2256" s="4" t="s">
        <v>7059</v>
      </c>
      <c r="B2256" s="76">
        <v>45183</v>
      </c>
      <c r="C2256" s="76">
        <v>45183</v>
      </c>
      <c r="D2256" s="76">
        <v>45246</v>
      </c>
      <c r="E2256" s="4" t="s">
        <v>940</v>
      </c>
      <c r="F2256" s="4" t="s">
        <v>3867</v>
      </c>
      <c r="G2256" s="4" t="s">
        <v>942</v>
      </c>
      <c r="H2256" s="4" t="s">
        <v>493</v>
      </c>
      <c r="I2256" s="4" t="s">
        <v>2556</v>
      </c>
      <c r="J2256" s="4" t="s">
        <v>2556</v>
      </c>
      <c r="K2256" s="4" t="s">
        <v>493</v>
      </c>
      <c r="L2256" s="4">
        <v>2</v>
      </c>
      <c r="M2256" s="4" t="s">
        <v>77</v>
      </c>
      <c r="N2256" s="4">
        <v>156.63999999999999</v>
      </c>
      <c r="O2256" s="4">
        <v>82.19</v>
      </c>
      <c r="P2256" s="4" t="s">
        <v>78</v>
      </c>
      <c r="Q2256" s="77">
        <v>45281.628472222219</v>
      </c>
      <c r="R2256" s="4">
        <v>313.27999999999997</v>
      </c>
      <c r="S2256" s="4">
        <v>164.38</v>
      </c>
      <c r="T2256" s="4" t="str">
        <f>VLOOKUP(E2256,zamiana!A:B,2,0)</f>
        <v>ALSTOM KTW</v>
      </c>
    </row>
    <row r="2257" spans="1:20" x14ac:dyDescent="0.3">
      <c r="A2257" s="4" t="s">
        <v>7059</v>
      </c>
      <c r="B2257" s="76">
        <v>45183</v>
      </c>
      <c r="C2257" s="76">
        <v>45183</v>
      </c>
      <c r="D2257" s="76">
        <v>45246</v>
      </c>
      <c r="E2257" s="4" t="s">
        <v>940</v>
      </c>
      <c r="F2257" s="4" t="s">
        <v>3867</v>
      </c>
      <c r="G2257" s="4" t="s">
        <v>942</v>
      </c>
      <c r="H2257" s="4" t="s">
        <v>493</v>
      </c>
      <c r="I2257" s="4" t="s">
        <v>2807</v>
      </c>
      <c r="J2257" s="4" t="s">
        <v>2808</v>
      </c>
      <c r="K2257" s="4" t="s">
        <v>493</v>
      </c>
      <c r="L2257" s="4">
        <v>2</v>
      </c>
      <c r="M2257" s="4" t="s">
        <v>77</v>
      </c>
      <c r="N2257" s="4">
        <v>625.04</v>
      </c>
      <c r="O2257" s="4">
        <v>410</v>
      </c>
      <c r="P2257" s="4" t="s">
        <v>78</v>
      </c>
      <c r="Q2257" s="77">
        <v>45281.629861111112</v>
      </c>
      <c r="R2257" s="4">
        <v>1250.08</v>
      </c>
      <c r="S2257" s="4">
        <v>820</v>
      </c>
      <c r="T2257" s="4" t="str">
        <f>VLOOKUP(E2257,zamiana!A:B,2,0)</f>
        <v>ALSTOM KTW</v>
      </c>
    </row>
    <row r="2258" spans="1:20" x14ac:dyDescent="0.3">
      <c r="A2258" s="4" t="s">
        <v>7059</v>
      </c>
      <c r="B2258" s="76">
        <v>45183</v>
      </c>
      <c r="C2258" s="76">
        <v>45183</v>
      </c>
      <c r="D2258" s="76">
        <v>45246</v>
      </c>
      <c r="E2258" s="4" t="s">
        <v>940</v>
      </c>
      <c r="F2258" s="4" t="s">
        <v>3867</v>
      </c>
      <c r="G2258" s="4" t="s">
        <v>942</v>
      </c>
      <c r="H2258" s="4" t="s">
        <v>493</v>
      </c>
      <c r="I2258" s="4" t="s">
        <v>3173</v>
      </c>
      <c r="J2258" s="4" t="s">
        <v>3174</v>
      </c>
      <c r="K2258" s="4" t="s">
        <v>493</v>
      </c>
      <c r="L2258" s="4">
        <v>2</v>
      </c>
      <c r="M2258" s="4" t="s">
        <v>77</v>
      </c>
      <c r="N2258" s="4">
        <v>177.95</v>
      </c>
      <c r="O2258" s="4">
        <v>79.959999999999994</v>
      </c>
      <c r="P2258" s="4" t="s">
        <v>78</v>
      </c>
      <c r="Q2258" s="77">
        <v>45281.629861111112</v>
      </c>
      <c r="R2258" s="4">
        <v>355.9</v>
      </c>
      <c r="S2258" s="4">
        <v>159.91999999999999</v>
      </c>
      <c r="T2258" s="4" t="str">
        <f>VLOOKUP(E2258,zamiana!A:B,2,0)</f>
        <v>ALSTOM KTW</v>
      </c>
    </row>
    <row r="2259" spans="1:20" x14ac:dyDescent="0.3">
      <c r="A2259" s="4" t="s">
        <v>7060</v>
      </c>
      <c r="B2259" s="76">
        <v>45184</v>
      </c>
      <c r="C2259" s="76">
        <v>45184</v>
      </c>
      <c r="D2259" s="76">
        <v>45238</v>
      </c>
      <c r="E2259" s="4" t="s">
        <v>972</v>
      </c>
      <c r="F2259" s="4" t="s">
        <v>973</v>
      </c>
      <c r="G2259" s="4" t="s">
        <v>942</v>
      </c>
      <c r="H2259" s="4" t="s">
        <v>2806</v>
      </c>
      <c r="I2259" s="4" t="s">
        <v>7061</v>
      </c>
      <c r="J2259" s="4" t="s">
        <v>7061</v>
      </c>
      <c r="K2259" s="4" t="s">
        <v>10</v>
      </c>
      <c r="L2259" s="4">
        <v>12</v>
      </c>
      <c r="M2259" s="4" t="s">
        <v>77</v>
      </c>
      <c r="N2259" s="4">
        <v>68.459999999999994</v>
      </c>
      <c r="O2259" s="4">
        <v>58.61</v>
      </c>
      <c r="P2259" s="4" t="s">
        <v>78</v>
      </c>
      <c r="Q2259" s="77">
        <v>45173.657638888886</v>
      </c>
      <c r="R2259" s="4">
        <v>821.52</v>
      </c>
      <c r="S2259" s="4">
        <v>703.32</v>
      </c>
      <c r="T2259" s="4" t="str">
        <f>VLOOKUP(E2259,zamiana!A:B,2,0)</f>
        <v>ALSTOM BCN</v>
      </c>
    </row>
    <row r="2260" spans="1:20" x14ac:dyDescent="0.3">
      <c r="A2260" s="4" t="s">
        <v>7062</v>
      </c>
      <c r="B2260" s="76">
        <v>45184</v>
      </c>
      <c r="C2260" s="76">
        <v>45184</v>
      </c>
      <c r="D2260" s="76">
        <v>45238</v>
      </c>
      <c r="E2260" s="4" t="s">
        <v>972</v>
      </c>
      <c r="F2260" s="4" t="s">
        <v>973</v>
      </c>
      <c r="G2260" s="4" t="s">
        <v>942</v>
      </c>
      <c r="H2260" s="4" t="s">
        <v>2806</v>
      </c>
      <c r="I2260" s="4" t="s">
        <v>3684</v>
      </c>
      <c r="J2260" s="4" t="s">
        <v>3684</v>
      </c>
      <c r="K2260" s="4" t="s">
        <v>10</v>
      </c>
      <c r="L2260" s="4">
        <v>24</v>
      </c>
      <c r="M2260" s="4" t="s">
        <v>77</v>
      </c>
      <c r="N2260" s="4">
        <v>15.23</v>
      </c>
      <c r="O2260" s="4">
        <v>7.01</v>
      </c>
      <c r="P2260" s="4" t="s">
        <v>78</v>
      </c>
      <c r="Q2260" s="77">
        <v>45281.677777777775</v>
      </c>
      <c r="R2260" s="4">
        <v>365.52</v>
      </c>
      <c r="S2260" s="4">
        <v>168.24</v>
      </c>
      <c r="T2260" s="4" t="str">
        <f>VLOOKUP(E2260,zamiana!A:B,2,0)</f>
        <v>ALSTOM BCN</v>
      </c>
    </row>
    <row r="2261" spans="1:20" x14ac:dyDescent="0.3">
      <c r="A2261" s="4" t="s">
        <v>7062</v>
      </c>
      <c r="B2261" s="76">
        <v>45184</v>
      </c>
      <c r="C2261" s="76">
        <v>45184</v>
      </c>
      <c r="D2261" s="76">
        <v>45238</v>
      </c>
      <c r="E2261" s="4" t="s">
        <v>972</v>
      </c>
      <c r="F2261" s="4" t="s">
        <v>973</v>
      </c>
      <c r="G2261" s="4" t="s">
        <v>942</v>
      </c>
      <c r="H2261" s="4" t="s">
        <v>2806</v>
      </c>
      <c r="I2261" s="4" t="s">
        <v>3685</v>
      </c>
      <c r="J2261" s="4" t="s">
        <v>3685</v>
      </c>
      <c r="K2261" s="4" t="s">
        <v>10</v>
      </c>
      <c r="L2261" s="4">
        <v>16</v>
      </c>
      <c r="M2261" s="4" t="s">
        <v>77</v>
      </c>
      <c r="N2261" s="4">
        <v>23.05</v>
      </c>
      <c r="O2261" s="4">
        <v>10.16</v>
      </c>
      <c r="P2261" s="4" t="s">
        <v>78</v>
      </c>
      <c r="Q2261" s="77">
        <v>45281.677777777775</v>
      </c>
      <c r="R2261" s="4">
        <v>368.8</v>
      </c>
      <c r="S2261" s="4">
        <v>162.56</v>
      </c>
      <c r="T2261" s="4" t="str">
        <f>VLOOKUP(E2261,zamiana!A:B,2,0)</f>
        <v>ALSTOM BCN</v>
      </c>
    </row>
    <row r="2262" spans="1:20" x14ac:dyDescent="0.3">
      <c r="A2262" s="4" t="s">
        <v>7063</v>
      </c>
      <c r="B2262" s="76">
        <v>45184</v>
      </c>
      <c r="C2262" s="76">
        <v>45184</v>
      </c>
      <c r="D2262" s="76">
        <v>45238</v>
      </c>
      <c r="E2262" s="4" t="s">
        <v>972</v>
      </c>
      <c r="F2262" s="4" t="s">
        <v>973</v>
      </c>
      <c r="G2262" s="4" t="s">
        <v>942</v>
      </c>
      <c r="H2262" s="4" t="s">
        <v>2806</v>
      </c>
      <c r="I2262" s="4" t="s">
        <v>7061</v>
      </c>
      <c r="J2262" s="4" t="s">
        <v>7061</v>
      </c>
      <c r="K2262" s="4" t="s">
        <v>10</v>
      </c>
      <c r="L2262" s="4">
        <v>6</v>
      </c>
      <c r="M2262" s="4" t="s">
        <v>77</v>
      </c>
      <c r="N2262" s="4">
        <v>68.459999999999994</v>
      </c>
      <c r="O2262" s="4">
        <v>58.61</v>
      </c>
      <c r="P2262" s="4" t="s">
        <v>78</v>
      </c>
      <c r="Q2262" s="77">
        <v>45173.657638888886</v>
      </c>
      <c r="R2262" s="4">
        <v>410.76</v>
      </c>
      <c r="S2262" s="4">
        <v>351.66</v>
      </c>
      <c r="T2262" s="4" t="str">
        <f>VLOOKUP(E2262,zamiana!A:B,2,0)</f>
        <v>ALSTOM BCN</v>
      </c>
    </row>
    <row r="2263" spans="1:20" x14ac:dyDescent="0.3">
      <c r="A2263" s="4" t="s">
        <v>7064</v>
      </c>
      <c r="B2263" s="76">
        <v>45184</v>
      </c>
      <c r="C2263" s="76">
        <v>45184</v>
      </c>
      <c r="D2263" s="76">
        <v>45238</v>
      </c>
      <c r="E2263" s="4" t="s">
        <v>972</v>
      </c>
      <c r="F2263" s="4" t="s">
        <v>973</v>
      </c>
      <c r="G2263" s="4" t="s">
        <v>942</v>
      </c>
      <c r="H2263" s="4" t="s">
        <v>2806</v>
      </c>
      <c r="I2263" s="4" t="s">
        <v>3984</v>
      </c>
      <c r="J2263" s="4" t="s">
        <v>3985</v>
      </c>
      <c r="K2263" s="4" t="s">
        <v>76</v>
      </c>
      <c r="L2263" s="4">
        <v>6</v>
      </c>
      <c r="M2263" s="4" t="s">
        <v>77</v>
      </c>
      <c r="N2263" s="4">
        <v>50.08</v>
      </c>
      <c r="O2263" s="4">
        <v>38</v>
      </c>
      <c r="P2263" s="4" t="s">
        <v>78</v>
      </c>
      <c r="Q2263" s="77">
        <v>45281.638194444444</v>
      </c>
      <c r="R2263" s="4">
        <v>300.48</v>
      </c>
      <c r="S2263" s="4">
        <v>228</v>
      </c>
      <c r="T2263" s="4" t="str">
        <f>VLOOKUP(E2263,zamiana!A:B,2,0)</f>
        <v>ALSTOM BCN</v>
      </c>
    </row>
    <row r="2264" spans="1:20" x14ac:dyDescent="0.3">
      <c r="A2264" s="4" t="s">
        <v>7065</v>
      </c>
      <c r="B2264" s="76">
        <v>45184</v>
      </c>
      <c r="C2264" s="76">
        <v>45184</v>
      </c>
      <c r="D2264" s="76">
        <v>45246</v>
      </c>
      <c r="E2264" s="4" t="s">
        <v>940</v>
      </c>
      <c r="F2264" s="4" t="s">
        <v>3867</v>
      </c>
      <c r="G2264" s="4" t="s">
        <v>942</v>
      </c>
      <c r="H2264" s="4" t="s">
        <v>493</v>
      </c>
      <c r="I2264" s="4" t="s">
        <v>2097</v>
      </c>
      <c r="J2264" s="4" t="s">
        <v>2098</v>
      </c>
      <c r="K2264" s="4" t="s">
        <v>1143</v>
      </c>
      <c r="L2264" s="4">
        <v>60</v>
      </c>
      <c r="M2264" s="4" t="s">
        <v>77</v>
      </c>
      <c r="N2264" s="4">
        <v>31.91</v>
      </c>
      <c r="O2264" s="4">
        <v>20.3</v>
      </c>
      <c r="P2264" s="4" t="s">
        <v>78</v>
      </c>
      <c r="Q2264" s="77">
        <v>45173.662499999999</v>
      </c>
      <c r="R2264" s="4">
        <v>1914.6</v>
      </c>
      <c r="S2264" s="4">
        <v>1218</v>
      </c>
      <c r="T2264" s="4" t="str">
        <f>VLOOKUP(E2264,zamiana!A:B,2,0)</f>
        <v>ALSTOM KTW</v>
      </c>
    </row>
    <row r="2265" spans="1:20" x14ac:dyDescent="0.3">
      <c r="A2265" s="4" t="s">
        <v>7066</v>
      </c>
      <c r="B2265" s="76">
        <v>45187</v>
      </c>
      <c r="C2265" s="76">
        <v>45187</v>
      </c>
      <c r="D2265" s="76">
        <v>45232</v>
      </c>
      <c r="E2265" s="4" t="s">
        <v>964</v>
      </c>
      <c r="F2265" s="4" t="s">
        <v>2830</v>
      </c>
      <c r="G2265" s="4" t="s">
        <v>942</v>
      </c>
      <c r="H2265" s="4" t="s">
        <v>964</v>
      </c>
      <c r="I2265" s="4" t="s">
        <v>7067</v>
      </c>
      <c r="J2265" s="4" t="s">
        <v>88</v>
      </c>
      <c r="K2265" s="4" t="s">
        <v>964</v>
      </c>
      <c r="L2265" s="4">
        <v>20</v>
      </c>
      <c r="M2265" s="4" t="s">
        <v>77</v>
      </c>
      <c r="N2265" s="4">
        <v>8.94</v>
      </c>
      <c r="O2265" s="4">
        <v>2.99</v>
      </c>
      <c r="P2265" s="4" t="s">
        <v>78</v>
      </c>
      <c r="Q2265" s="77">
        <v>45281.679861111108</v>
      </c>
      <c r="R2265" s="4">
        <v>178.8</v>
      </c>
      <c r="S2265" s="4">
        <v>59.8</v>
      </c>
      <c r="T2265" s="4" t="str">
        <f>VLOOKUP(E2265,zamiana!A:B,2,0)</f>
        <v>ALSTOM SLZ</v>
      </c>
    </row>
    <row r="2266" spans="1:20" x14ac:dyDescent="0.3">
      <c r="A2266" s="4" t="s">
        <v>7068</v>
      </c>
      <c r="B2266" s="76">
        <v>45187</v>
      </c>
      <c r="C2266" s="76">
        <v>45187</v>
      </c>
      <c r="D2266" s="76">
        <v>45232</v>
      </c>
      <c r="E2266" s="4" t="s">
        <v>964</v>
      </c>
      <c r="F2266" s="4" t="s">
        <v>2830</v>
      </c>
      <c r="G2266" s="4" t="s">
        <v>942</v>
      </c>
      <c r="H2266" s="4" t="s">
        <v>964</v>
      </c>
      <c r="I2266" s="4" t="s">
        <v>7069</v>
      </c>
      <c r="J2266" s="4" t="s">
        <v>88</v>
      </c>
      <c r="K2266" s="4" t="s">
        <v>964</v>
      </c>
      <c r="L2266" s="4">
        <v>20</v>
      </c>
      <c r="M2266" s="4" t="s">
        <v>77</v>
      </c>
      <c r="N2266" s="4">
        <v>7.46</v>
      </c>
      <c r="O2266" s="4">
        <v>2.72</v>
      </c>
      <c r="P2266" s="4" t="s">
        <v>78</v>
      </c>
      <c r="Q2266" s="77">
        <v>45281.679861111108</v>
      </c>
      <c r="R2266" s="4">
        <v>149.19999999999999</v>
      </c>
      <c r="S2266" s="4">
        <v>54.4</v>
      </c>
      <c r="T2266" s="4" t="str">
        <f>VLOOKUP(E2266,zamiana!A:B,2,0)</f>
        <v>ALSTOM SLZ</v>
      </c>
    </row>
    <row r="2267" spans="1:20" x14ac:dyDescent="0.3">
      <c r="A2267" s="4" t="s">
        <v>7070</v>
      </c>
      <c r="B2267" s="76">
        <v>45187</v>
      </c>
      <c r="C2267" s="76">
        <v>45187</v>
      </c>
      <c r="D2267" s="76">
        <v>45232</v>
      </c>
      <c r="E2267" s="4" t="s">
        <v>964</v>
      </c>
      <c r="F2267" s="4" t="s">
        <v>2830</v>
      </c>
      <c r="G2267" s="4" t="s">
        <v>942</v>
      </c>
      <c r="H2267" s="4" t="s">
        <v>964</v>
      </c>
      <c r="I2267" s="4" t="s">
        <v>7071</v>
      </c>
      <c r="J2267" s="4" t="s">
        <v>3750</v>
      </c>
      <c r="K2267" s="4" t="s">
        <v>964</v>
      </c>
      <c r="L2267" s="4">
        <v>25</v>
      </c>
      <c r="M2267" s="4" t="s">
        <v>77</v>
      </c>
      <c r="N2267" s="4">
        <v>11.35</v>
      </c>
      <c r="O2267" s="4">
        <v>3.67</v>
      </c>
      <c r="P2267" s="4" t="s">
        <v>78</v>
      </c>
      <c r="Q2267" s="77">
        <v>45281.679861111108</v>
      </c>
      <c r="R2267" s="4">
        <v>283.75</v>
      </c>
      <c r="S2267" s="4">
        <v>91.75</v>
      </c>
      <c r="T2267" s="4" t="str">
        <f>VLOOKUP(E2267,zamiana!A:B,2,0)</f>
        <v>ALSTOM SLZ</v>
      </c>
    </row>
    <row r="2268" spans="1:20" x14ac:dyDescent="0.3">
      <c r="A2268" s="4" t="s">
        <v>7072</v>
      </c>
      <c r="B2268" s="76">
        <v>45187</v>
      </c>
      <c r="C2268" s="76">
        <v>45187</v>
      </c>
      <c r="D2268" s="76">
        <v>45232</v>
      </c>
      <c r="E2268" s="4" t="s">
        <v>964</v>
      </c>
      <c r="F2268" s="4" t="s">
        <v>2830</v>
      </c>
      <c r="G2268" s="4" t="s">
        <v>942</v>
      </c>
      <c r="H2268" s="4" t="s">
        <v>964</v>
      </c>
      <c r="I2268" s="4" t="s">
        <v>7073</v>
      </c>
      <c r="J2268" s="4" t="s">
        <v>3750</v>
      </c>
      <c r="K2268" s="4" t="s">
        <v>964</v>
      </c>
      <c r="L2268" s="4">
        <v>25</v>
      </c>
      <c r="M2268" s="4" t="s">
        <v>77</v>
      </c>
      <c r="N2268" s="4">
        <v>12.73</v>
      </c>
      <c r="O2268" s="4">
        <v>3.94</v>
      </c>
      <c r="P2268" s="4" t="s">
        <v>78</v>
      </c>
      <c r="Q2268" s="77">
        <v>45281.679861111108</v>
      </c>
      <c r="R2268" s="4">
        <v>318.25</v>
      </c>
      <c r="S2268" s="4">
        <v>98.5</v>
      </c>
      <c r="T2268" s="4" t="str">
        <f>VLOOKUP(E2268,zamiana!A:B,2,0)</f>
        <v>ALSTOM SLZ</v>
      </c>
    </row>
    <row r="2269" spans="1:20" x14ac:dyDescent="0.3">
      <c r="A2269" s="4" t="s">
        <v>7074</v>
      </c>
      <c r="B2269" s="76">
        <v>45187</v>
      </c>
      <c r="C2269" s="76">
        <v>45187</v>
      </c>
      <c r="D2269" s="76">
        <v>45232</v>
      </c>
      <c r="E2269" s="4" t="s">
        <v>964</v>
      </c>
      <c r="F2269" s="4" t="s">
        <v>2830</v>
      </c>
      <c r="G2269" s="4" t="s">
        <v>942</v>
      </c>
      <c r="H2269" s="4" t="s">
        <v>964</v>
      </c>
      <c r="I2269" s="4" t="s">
        <v>6153</v>
      </c>
      <c r="J2269" s="4" t="s">
        <v>2278</v>
      </c>
      <c r="K2269" s="4" t="s">
        <v>964</v>
      </c>
      <c r="L2269" s="4">
        <v>10</v>
      </c>
      <c r="M2269" s="4" t="s">
        <v>77</v>
      </c>
      <c r="N2269" s="4">
        <v>35.380000000000003</v>
      </c>
      <c r="O2269" s="4">
        <v>13.7</v>
      </c>
      <c r="P2269" s="4" t="s">
        <v>78</v>
      </c>
      <c r="Q2269" s="77">
        <v>45281.668749999997</v>
      </c>
      <c r="R2269" s="4">
        <v>353.8</v>
      </c>
      <c r="S2269" s="4">
        <v>137</v>
      </c>
      <c r="T2269" s="4" t="str">
        <f>VLOOKUP(E2269,zamiana!A:B,2,0)</f>
        <v>ALSTOM SLZ</v>
      </c>
    </row>
    <row r="2270" spans="1:20" x14ac:dyDescent="0.3">
      <c r="A2270" s="4" t="s">
        <v>7075</v>
      </c>
      <c r="B2270" s="76">
        <v>45187</v>
      </c>
      <c r="C2270" s="76">
        <v>45187</v>
      </c>
      <c r="D2270" s="76">
        <v>45237</v>
      </c>
      <c r="E2270" s="4" t="s">
        <v>35</v>
      </c>
      <c r="F2270" s="4" t="s">
        <v>1128</v>
      </c>
      <c r="G2270" s="4" t="s">
        <v>942</v>
      </c>
      <c r="H2270" s="4" t="s">
        <v>1129</v>
      </c>
      <c r="I2270" s="4" t="s">
        <v>3695</v>
      </c>
      <c r="J2270" s="4" t="s">
        <v>3696</v>
      </c>
      <c r="K2270" s="4" t="s">
        <v>35</v>
      </c>
      <c r="L2270" s="4">
        <v>5</v>
      </c>
      <c r="M2270" s="4" t="s">
        <v>77</v>
      </c>
      <c r="N2270" s="4">
        <v>115.57</v>
      </c>
      <c r="O2270" s="4">
        <v>166.94</v>
      </c>
      <c r="P2270" s="4" t="s">
        <v>78</v>
      </c>
      <c r="Q2270" s="77">
        <v>45281.666666666664</v>
      </c>
      <c r="R2270" s="4">
        <v>577.85</v>
      </c>
      <c r="S2270" s="4">
        <v>834.7</v>
      </c>
      <c r="T2270" s="4" t="str">
        <f>VLOOKUP(E2270,zamiana!A:B,2,0)</f>
        <v>WAMTECHNIK</v>
      </c>
    </row>
    <row r="2271" spans="1:20" x14ac:dyDescent="0.3">
      <c r="A2271" s="4" t="s">
        <v>7075</v>
      </c>
      <c r="B2271" s="76">
        <v>45187</v>
      </c>
      <c r="C2271" s="76">
        <v>45187</v>
      </c>
      <c r="D2271" s="76">
        <v>45237</v>
      </c>
      <c r="E2271" s="4" t="s">
        <v>35</v>
      </c>
      <c r="F2271" s="4" t="s">
        <v>1128</v>
      </c>
      <c r="G2271" s="4" t="s">
        <v>942</v>
      </c>
      <c r="H2271" s="4" t="s">
        <v>1129</v>
      </c>
      <c r="I2271" s="4" t="s">
        <v>3697</v>
      </c>
      <c r="J2271" s="4" t="s">
        <v>3698</v>
      </c>
      <c r="K2271" s="4" t="s">
        <v>35</v>
      </c>
      <c r="L2271" s="4">
        <v>2</v>
      </c>
      <c r="M2271" s="4" t="s">
        <v>77</v>
      </c>
      <c r="N2271" s="4">
        <v>175.52</v>
      </c>
      <c r="O2271" s="4">
        <v>298.48</v>
      </c>
      <c r="P2271" s="4" t="s">
        <v>78</v>
      </c>
      <c r="Q2271" s="77">
        <v>45281.658333333333</v>
      </c>
      <c r="R2271" s="4">
        <v>351.04</v>
      </c>
      <c r="S2271" s="4">
        <v>596.96</v>
      </c>
      <c r="T2271" s="4" t="str">
        <f>VLOOKUP(E2271,zamiana!A:B,2,0)</f>
        <v>WAMTECHNIK</v>
      </c>
    </row>
    <row r="2272" spans="1:20" x14ac:dyDescent="0.3">
      <c r="A2272" s="4" t="s">
        <v>7075</v>
      </c>
      <c r="B2272" s="76">
        <v>45187</v>
      </c>
      <c r="C2272" s="76">
        <v>45187</v>
      </c>
      <c r="D2272" s="76">
        <v>45237</v>
      </c>
      <c r="E2272" s="4" t="s">
        <v>35</v>
      </c>
      <c r="F2272" s="4" t="s">
        <v>1128</v>
      </c>
      <c r="G2272" s="4" t="s">
        <v>942</v>
      </c>
      <c r="H2272" s="4" t="s">
        <v>1129</v>
      </c>
      <c r="I2272" s="4" t="s">
        <v>3699</v>
      </c>
      <c r="J2272" s="4" t="s">
        <v>3700</v>
      </c>
      <c r="K2272" s="4" t="s">
        <v>35</v>
      </c>
      <c r="L2272" s="4">
        <v>2</v>
      </c>
      <c r="M2272" s="4" t="s">
        <v>77</v>
      </c>
      <c r="N2272" s="4">
        <v>691.9</v>
      </c>
      <c r="O2272" s="4">
        <v>607.72</v>
      </c>
      <c r="P2272" s="4" t="s">
        <v>78</v>
      </c>
      <c r="Q2272" s="77">
        <v>45281.679166666669</v>
      </c>
      <c r="R2272" s="4">
        <v>1383.8</v>
      </c>
      <c r="S2272" s="4">
        <v>1215.44</v>
      </c>
      <c r="T2272" s="4" t="str">
        <f>VLOOKUP(E2272,zamiana!A:B,2,0)</f>
        <v>WAMTECHNIK</v>
      </c>
    </row>
    <row r="2273" spans="1:20" x14ac:dyDescent="0.3">
      <c r="A2273" s="4" t="s">
        <v>7075</v>
      </c>
      <c r="B2273" s="76">
        <v>45187</v>
      </c>
      <c r="C2273" s="76">
        <v>45187</v>
      </c>
      <c r="D2273" s="76">
        <v>45237</v>
      </c>
      <c r="E2273" s="4" t="s">
        <v>35</v>
      </c>
      <c r="F2273" s="4" t="s">
        <v>1128</v>
      </c>
      <c r="G2273" s="4" t="s">
        <v>942</v>
      </c>
      <c r="H2273" s="4" t="s">
        <v>1129</v>
      </c>
      <c r="I2273" s="4" t="s">
        <v>3703</v>
      </c>
      <c r="J2273" s="4" t="s">
        <v>3704</v>
      </c>
      <c r="K2273" s="4" t="s">
        <v>35</v>
      </c>
      <c r="L2273" s="4">
        <v>1</v>
      </c>
      <c r="M2273" s="4" t="s">
        <v>77</v>
      </c>
      <c r="N2273" s="4">
        <v>412.66</v>
      </c>
      <c r="O2273" s="4">
        <v>189.07</v>
      </c>
      <c r="P2273" s="4" t="s">
        <v>78</v>
      </c>
      <c r="Q2273" s="77">
        <v>45281.665972222225</v>
      </c>
      <c r="R2273" s="4">
        <v>412.66</v>
      </c>
      <c r="S2273" s="4">
        <v>189.07</v>
      </c>
      <c r="T2273" s="4" t="str">
        <f>VLOOKUP(E2273,zamiana!A:B,2,0)</f>
        <v>WAMTECHNIK</v>
      </c>
    </row>
    <row r="2274" spans="1:20" x14ac:dyDescent="0.3">
      <c r="A2274" s="4" t="s">
        <v>7075</v>
      </c>
      <c r="B2274" s="76">
        <v>45187</v>
      </c>
      <c r="C2274" s="76">
        <v>45187</v>
      </c>
      <c r="D2274" s="76">
        <v>45237</v>
      </c>
      <c r="E2274" s="4" t="s">
        <v>35</v>
      </c>
      <c r="F2274" s="4" t="s">
        <v>1128</v>
      </c>
      <c r="G2274" s="4" t="s">
        <v>942</v>
      </c>
      <c r="H2274" s="4" t="s">
        <v>1129</v>
      </c>
      <c r="I2274" s="4" t="s">
        <v>3703</v>
      </c>
      <c r="J2274" s="4" t="s">
        <v>3704</v>
      </c>
      <c r="K2274" s="4" t="s">
        <v>35</v>
      </c>
      <c r="L2274" s="4">
        <v>1</v>
      </c>
      <c r="M2274" s="4" t="s">
        <v>77</v>
      </c>
      <c r="N2274" s="4">
        <v>412.66</v>
      </c>
      <c r="O2274" s="4">
        <v>189.07</v>
      </c>
      <c r="P2274" s="4" t="s">
        <v>78</v>
      </c>
      <c r="Q2274" s="77">
        <v>45281.665972222225</v>
      </c>
      <c r="R2274" s="4">
        <v>412.66</v>
      </c>
      <c r="S2274" s="4">
        <v>189.07</v>
      </c>
      <c r="T2274" s="4" t="str">
        <f>VLOOKUP(E2274,zamiana!A:B,2,0)</f>
        <v>WAMTECHNIK</v>
      </c>
    </row>
    <row r="2275" spans="1:20" x14ac:dyDescent="0.3">
      <c r="A2275" s="4" t="s">
        <v>7075</v>
      </c>
      <c r="B2275" s="76">
        <v>45187</v>
      </c>
      <c r="C2275" s="76">
        <v>45187</v>
      </c>
      <c r="D2275" s="76">
        <v>45237</v>
      </c>
      <c r="E2275" s="4" t="s">
        <v>35</v>
      </c>
      <c r="F2275" s="4" t="s">
        <v>1128</v>
      </c>
      <c r="G2275" s="4" t="s">
        <v>942</v>
      </c>
      <c r="H2275" s="4" t="s">
        <v>1129</v>
      </c>
      <c r="I2275" s="4" t="s">
        <v>3705</v>
      </c>
      <c r="J2275" s="4" t="s">
        <v>3706</v>
      </c>
      <c r="K2275" s="4" t="s">
        <v>35</v>
      </c>
      <c r="L2275" s="4">
        <v>2</v>
      </c>
      <c r="M2275" s="4" t="s">
        <v>77</v>
      </c>
      <c r="N2275" s="4">
        <v>4455.4799999999996</v>
      </c>
      <c r="O2275" s="4">
        <v>3404.76</v>
      </c>
      <c r="P2275" s="4" t="s">
        <v>78</v>
      </c>
      <c r="Q2275" s="77">
        <v>45281.677777777775</v>
      </c>
      <c r="R2275" s="4">
        <v>8910.9599999999991</v>
      </c>
      <c r="S2275" s="4">
        <v>6809.52</v>
      </c>
      <c r="T2275" s="4" t="str">
        <f>VLOOKUP(E2275,zamiana!A:B,2,0)</f>
        <v>WAMTECHNIK</v>
      </c>
    </row>
    <row r="2276" spans="1:20" x14ac:dyDescent="0.3">
      <c r="A2276" s="4" t="s">
        <v>7075</v>
      </c>
      <c r="B2276" s="76">
        <v>45187</v>
      </c>
      <c r="C2276" s="76">
        <v>45187</v>
      </c>
      <c r="D2276" s="76">
        <v>45237</v>
      </c>
      <c r="E2276" s="4" t="s">
        <v>35</v>
      </c>
      <c r="F2276" s="4" t="s">
        <v>1128</v>
      </c>
      <c r="G2276" s="4" t="s">
        <v>942</v>
      </c>
      <c r="H2276" s="4" t="s">
        <v>1129</v>
      </c>
      <c r="I2276" s="4" t="s">
        <v>3163</v>
      </c>
      <c r="J2276" s="4" t="s">
        <v>3164</v>
      </c>
      <c r="K2276" s="4" t="s">
        <v>35</v>
      </c>
      <c r="L2276" s="4">
        <v>2</v>
      </c>
      <c r="M2276" s="4" t="s">
        <v>77</v>
      </c>
      <c r="N2276" s="4">
        <v>177.13</v>
      </c>
      <c r="O2276" s="4">
        <v>160.74</v>
      </c>
      <c r="P2276" s="4" t="s">
        <v>78</v>
      </c>
      <c r="Q2276" s="77">
        <v>45281.672222222223</v>
      </c>
      <c r="R2276" s="4">
        <v>354.26</v>
      </c>
      <c r="S2276" s="4">
        <v>321.48</v>
      </c>
      <c r="T2276" s="4" t="str">
        <f>VLOOKUP(E2276,zamiana!A:B,2,0)</f>
        <v>WAMTECHNIK</v>
      </c>
    </row>
    <row r="2277" spans="1:20" x14ac:dyDescent="0.3">
      <c r="A2277" s="4" t="s">
        <v>7075</v>
      </c>
      <c r="B2277" s="76">
        <v>45187</v>
      </c>
      <c r="C2277" s="76">
        <v>45187</v>
      </c>
      <c r="D2277" s="76">
        <v>45237</v>
      </c>
      <c r="E2277" s="4" t="s">
        <v>35</v>
      </c>
      <c r="F2277" s="4" t="s">
        <v>1128</v>
      </c>
      <c r="G2277" s="4" t="s">
        <v>942</v>
      </c>
      <c r="H2277" s="4" t="s">
        <v>1129</v>
      </c>
      <c r="I2277" s="4" t="s">
        <v>3108</v>
      </c>
      <c r="J2277" s="4" t="s">
        <v>3109</v>
      </c>
      <c r="K2277" s="4" t="s">
        <v>35</v>
      </c>
      <c r="L2277" s="4">
        <v>2</v>
      </c>
      <c r="M2277" s="4" t="s">
        <v>77</v>
      </c>
      <c r="N2277" s="4">
        <v>15.26</v>
      </c>
      <c r="O2277" s="4">
        <v>18.23</v>
      </c>
      <c r="P2277" s="4" t="s">
        <v>78</v>
      </c>
      <c r="Q2277" s="77">
        <v>45281.658333333333</v>
      </c>
      <c r="R2277" s="4">
        <v>30.52</v>
      </c>
      <c r="S2277" s="4">
        <v>36.46</v>
      </c>
      <c r="T2277" s="4" t="str">
        <f>VLOOKUP(E2277,zamiana!A:B,2,0)</f>
        <v>WAMTECHNIK</v>
      </c>
    </row>
    <row r="2278" spans="1:20" x14ac:dyDescent="0.3">
      <c r="A2278" s="4" t="s">
        <v>7075</v>
      </c>
      <c r="B2278" s="76">
        <v>45187</v>
      </c>
      <c r="C2278" s="76">
        <v>45187</v>
      </c>
      <c r="D2278" s="76">
        <v>45237</v>
      </c>
      <c r="E2278" s="4" t="s">
        <v>35</v>
      </c>
      <c r="F2278" s="4" t="s">
        <v>1128</v>
      </c>
      <c r="G2278" s="4" t="s">
        <v>942</v>
      </c>
      <c r="H2278" s="4" t="s">
        <v>1129</v>
      </c>
      <c r="I2278" s="4" t="s">
        <v>3136</v>
      </c>
      <c r="J2278" s="4" t="s">
        <v>2973</v>
      </c>
      <c r="K2278" s="4" t="s">
        <v>35</v>
      </c>
      <c r="L2278" s="4">
        <v>2</v>
      </c>
      <c r="M2278" s="4" t="s">
        <v>77</v>
      </c>
      <c r="N2278" s="4">
        <v>57.3</v>
      </c>
      <c r="O2278" s="4">
        <v>30.7</v>
      </c>
      <c r="P2278" s="4" t="s">
        <v>78</v>
      </c>
      <c r="Q2278" s="77">
        <v>45281.672222222223</v>
      </c>
      <c r="R2278" s="4">
        <v>114.6</v>
      </c>
      <c r="S2278" s="4">
        <v>61.4</v>
      </c>
      <c r="T2278" s="4" t="str">
        <f>VLOOKUP(E2278,zamiana!A:B,2,0)</f>
        <v>WAMTECHNIK</v>
      </c>
    </row>
    <row r="2279" spans="1:20" x14ac:dyDescent="0.3">
      <c r="A2279" s="4" t="s">
        <v>7075</v>
      </c>
      <c r="B2279" s="76">
        <v>45187</v>
      </c>
      <c r="C2279" s="76">
        <v>45187</v>
      </c>
      <c r="D2279" s="76">
        <v>45237</v>
      </c>
      <c r="E2279" s="4" t="s">
        <v>35</v>
      </c>
      <c r="F2279" s="4" t="s">
        <v>1128</v>
      </c>
      <c r="G2279" s="4" t="s">
        <v>942</v>
      </c>
      <c r="H2279" s="4" t="s">
        <v>1129</v>
      </c>
      <c r="I2279" s="4" t="s">
        <v>2962</v>
      </c>
      <c r="J2279" s="4" t="s">
        <v>2963</v>
      </c>
      <c r="K2279" s="4" t="s">
        <v>35</v>
      </c>
      <c r="L2279" s="4">
        <v>4</v>
      </c>
      <c r="M2279" s="4" t="s">
        <v>77</v>
      </c>
      <c r="N2279" s="4">
        <v>61.78</v>
      </c>
      <c r="O2279" s="4">
        <v>118.07</v>
      </c>
      <c r="P2279" s="4" t="s">
        <v>78</v>
      </c>
      <c r="Q2279" s="77">
        <v>45281.658333333333</v>
      </c>
      <c r="R2279" s="4">
        <v>247.12</v>
      </c>
      <c r="S2279" s="4">
        <v>472.28</v>
      </c>
      <c r="T2279" s="4" t="str">
        <f>VLOOKUP(E2279,zamiana!A:B,2,0)</f>
        <v>WAMTECHNIK</v>
      </c>
    </row>
    <row r="2280" spans="1:20" x14ac:dyDescent="0.3">
      <c r="A2280" s="4" t="s">
        <v>7075</v>
      </c>
      <c r="B2280" s="76">
        <v>45187</v>
      </c>
      <c r="C2280" s="76">
        <v>45187</v>
      </c>
      <c r="D2280" s="76">
        <v>45237</v>
      </c>
      <c r="E2280" s="4" t="s">
        <v>35</v>
      </c>
      <c r="F2280" s="4" t="s">
        <v>1128</v>
      </c>
      <c r="G2280" s="4" t="s">
        <v>942</v>
      </c>
      <c r="H2280" s="4" t="s">
        <v>1129</v>
      </c>
      <c r="I2280" s="4" t="s">
        <v>3158</v>
      </c>
      <c r="J2280" s="4" t="s">
        <v>3159</v>
      </c>
      <c r="K2280" s="4" t="s">
        <v>35</v>
      </c>
      <c r="L2280" s="4">
        <v>2</v>
      </c>
      <c r="M2280" s="4" t="s">
        <v>77</v>
      </c>
      <c r="N2280" s="4">
        <v>169.54</v>
      </c>
      <c r="O2280" s="4">
        <v>126.07</v>
      </c>
      <c r="P2280" s="4" t="s">
        <v>78</v>
      </c>
      <c r="Q2280" s="77">
        <v>45281.665277777778</v>
      </c>
      <c r="R2280" s="4">
        <v>339.08</v>
      </c>
      <c r="S2280" s="4">
        <v>252.14</v>
      </c>
      <c r="T2280" s="4" t="str">
        <f>VLOOKUP(E2280,zamiana!A:B,2,0)</f>
        <v>WAMTECHNIK</v>
      </c>
    </row>
    <row r="2281" spans="1:20" x14ac:dyDescent="0.3">
      <c r="A2281" s="4" t="s">
        <v>7075</v>
      </c>
      <c r="B2281" s="76">
        <v>45187</v>
      </c>
      <c r="C2281" s="76">
        <v>45187</v>
      </c>
      <c r="D2281" s="76">
        <v>45237</v>
      </c>
      <c r="E2281" s="4" t="s">
        <v>35</v>
      </c>
      <c r="F2281" s="4" t="s">
        <v>1128</v>
      </c>
      <c r="G2281" s="4" t="s">
        <v>942</v>
      </c>
      <c r="H2281" s="4" t="s">
        <v>1129</v>
      </c>
      <c r="I2281" s="4" t="s">
        <v>3165</v>
      </c>
      <c r="J2281" s="4" t="s">
        <v>3166</v>
      </c>
      <c r="K2281" s="4" t="s">
        <v>35</v>
      </c>
      <c r="L2281" s="4">
        <v>2</v>
      </c>
      <c r="M2281" s="4" t="s">
        <v>77</v>
      </c>
      <c r="N2281" s="4">
        <v>183.57</v>
      </c>
      <c r="O2281" s="4">
        <v>133.19999999999999</v>
      </c>
      <c r="P2281" s="4" t="s">
        <v>78</v>
      </c>
      <c r="Q2281" s="77">
        <v>45281.678472222222</v>
      </c>
      <c r="R2281" s="4">
        <v>367.14</v>
      </c>
      <c r="S2281" s="4">
        <v>266.39999999999998</v>
      </c>
      <c r="T2281" s="4" t="str">
        <f>VLOOKUP(E2281,zamiana!A:B,2,0)</f>
        <v>WAMTECHNIK</v>
      </c>
    </row>
    <row r="2282" spans="1:20" x14ac:dyDescent="0.3">
      <c r="A2282" s="4" t="s">
        <v>7076</v>
      </c>
      <c r="B2282" s="76">
        <v>45187</v>
      </c>
      <c r="C2282" s="76">
        <v>45187</v>
      </c>
      <c r="D2282" s="76">
        <v>45243</v>
      </c>
      <c r="E2282" s="4" t="s">
        <v>35</v>
      </c>
      <c r="F2282" s="4" t="s">
        <v>1128</v>
      </c>
      <c r="G2282" s="4" t="s">
        <v>942</v>
      </c>
      <c r="H2282" s="4" t="s">
        <v>1129</v>
      </c>
      <c r="I2282" s="4" t="s">
        <v>3183</v>
      </c>
      <c r="J2282" s="4" t="s">
        <v>3184</v>
      </c>
      <c r="K2282" s="4" t="s">
        <v>35</v>
      </c>
      <c r="L2282" s="4">
        <v>10</v>
      </c>
      <c r="M2282" s="4" t="s">
        <v>77</v>
      </c>
      <c r="N2282" s="4">
        <v>487.15</v>
      </c>
      <c r="O2282" s="4">
        <v>505.81</v>
      </c>
      <c r="P2282" s="4" t="s">
        <v>78</v>
      </c>
      <c r="Q2282" s="77">
        <v>45281.679166666669</v>
      </c>
      <c r="R2282" s="4">
        <v>4871.5</v>
      </c>
      <c r="S2282" s="4">
        <v>5058.1000000000004</v>
      </c>
      <c r="T2282" s="4" t="str">
        <f>VLOOKUP(E2282,zamiana!A:B,2,0)</f>
        <v>WAMTECHNIK</v>
      </c>
    </row>
    <row r="2283" spans="1:20" x14ac:dyDescent="0.3">
      <c r="A2283" s="4" t="s">
        <v>7076</v>
      </c>
      <c r="B2283" s="76">
        <v>45187</v>
      </c>
      <c r="C2283" s="76">
        <v>45187</v>
      </c>
      <c r="D2283" s="76">
        <v>45243</v>
      </c>
      <c r="E2283" s="4" t="s">
        <v>35</v>
      </c>
      <c r="F2283" s="4" t="s">
        <v>1128</v>
      </c>
      <c r="G2283" s="4" t="s">
        <v>942</v>
      </c>
      <c r="H2283" s="4" t="s">
        <v>1129</v>
      </c>
      <c r="I2283" s="4" t="s">
        <v>3152</v>
      </c>
      <c r="J2283" s="4" t="s">
        <v>3153</v>
      </c>
      <c r="K2283" s="4" t="s">
        <v>35</v>
      </c>
      <c r="L2283" s="4">
        <v>90</v>
      </c>
      <c r="M2283" s="4" t="s">
        <v>77</v>
      </c>
      <c r="N2283" s="4">
        <v>7.47</v>
      </c>
      <c r="O2283" s="4">
        <v>11.05</v>
      </c>
      <c r="P2283" s="4" t="s">
        <v>78</v>
      </c>
      <c r="Q2283" s="77">
        <v>45281.678472222222</v>
      </c>
      <c r="R2283" s="4">
        <v>672.3</v>
      </c>
      <c r="S2283" s="4">
        <v>994.5</v>
      </c>
      <c r="T2283" s="4" t="str">
        <f>VLOOKUP(E2283,zamiana!A:B,2,0)</f>
        <v>WAMTECHNIK</v>
      </c>
    </row>
    <row r="2284" spans="1:20" x14ac:dyDescent="0.3">
      <c r="A2284" s="4" t="s">
        <v>7076</v>
      </c>
      <c r="B2284" s="76">
        <v>45187</v>
      </c>
      <c r="C2284" s="76">
        <v>45187</v>
      </c>
      <c r="D2284" s="76">
        <v>45243</v>
      </c>
      <c r="E2284" s="4" t="s">
        <v>35</v>
      </c>
      <c r="F2284" s="4" t="s">
        <v>1128</v>
      </c>
      <c r="G2284" s="4" t="s">
        <v>942</v>
      </c>
      <c r="H2284" s="4" t="s">
        <v>1129</v>
      </c>
      <c r="I2284" s="4" t="s">
        <v>3163</v>
      </c>
      <c r="J2284" s="4" t="s">
        <v>3164</v>
      </c>
      <c r="K2284" s="4" t="s">
        <v>35</v>
      </c>
      <c r="L2284" s="4">
        <v>10</v>
      </c>
      <c r="M2284" s="4" t="s">
        <v>77</v>
      </c>
      <c r="N2284" s="4">
        <v>177.13</v>
      </c>
      <c r="O2284" s="4">
        <v>160.74</v>
      </c>
      <c r="P2284" s="4" t="s">
        <v>78</v>
      </c>
      <c r="Q2284" s="77">
        <v>45281.672222222223</v>
      </c>
      <c r="R2284" s="4">
        <v>1771.3</v>
      </c>
      <c r="S2284" s="4">
        <v>1607.4</v>
      </c>
      <c r="T2284" s="4" t="str">
        <f>VLOOKUP(E2284,zamiana!A:B,2,0)</f>
        <v>WAMTECHNIK</v>
      </c>
    </row>
    <row r="2285" spans="1:20" x14ac:dyDescent="0.3">
      <c r="A2285" s="4" t="s">
        <v>7076</v>
      </c>
      <c r="B2285" s="76">
        <v>45187</v>
      </c>
      <c r="C2285" s="76">
        <v>45187</v>
      </c>
      <c r="D2285" s="76">
        <v>45243</v>
      </c>
      <c r="E2285" s="4" t="s">
        <v>35</v>
      </c>
      <c r="F2285" s="4" t="s">
        <v>1128</v>
      </c>
      <c r="G2285" s="4" t="s">
        <v>942</v>
      </c>
      <c r="H2285" s="4" t="s">
        <v>1129</v>
      </c>
      <c r="I2285" s="4" t="s">
        <v>3108</v>
      </c>
      <c r="J2285" s="4" t="s">
        <v>3109</v>
      </c>
      <c r="K2285" s="4" t="s">
        <v>35</v>
      </c>
      <c r="L2285" s="4">
        <v>10</v>
      </c>
      <c r="M2285" s="4" t="s">
        <v>77</v>
      </c>
      <c r="N2285" s="4">
        <v>15.26</v>
      </c>
      <c r="O2285" s="4">
        <v>18.23</v>
      </c>
      <c r="P2285" s="4" t="s">
        <v>78</v>
      </c>
      <c r="Q2285" s="77">
        <v>45281.658333333333</v>
      </c>
      <c r="R2285" s="4">
        <v>152.6</v>
      </c>
      <c r="S2285" s="4">
        <v>182.3</v>
      </c>
      <c r="T2285" s="4" t="str">
        <f>VLOOKUP(E2285,zamiana!A:B,2,0)</f>
        <v>WAMTECHNIK</v>
      </c>
    </row>
    <row r="2286" spans="1:20" x14ac:dyDescent="0.3">
      <c r="A2286" s="4" t="s">
        <v>7076</v>
      </c>
      <c r="B2286" s="76">
        <v>45187</v>
      </c>
      <c r="C2286" s="76">
        <v>45187</v>
      </c>
      <c r="D2286" s="76">
        <v>45243</v>
      </c>
      <c r="E2286" s="4" t="s">
        <v>35</v>
      </c>
      <c r="F2286" s="4" t="s">
        <v>1128</v>
      </c>
      <c r="G2286" s="4" t="s">
        <v>942</v>
      </c>
      <c r="H2286" s="4" t="s">
        <v>1129</v>
      </c>
      <c r="I2286" s="4" t="s">
        <v>3176</v>
      </c>
      <c r="J2286" s="4" t="s">
        <v>2443</v>
      </c>
      <c r="K2286" s="4" t="s">
        <v>35</v>
      </c>
      <c r="L2286" s="4">
        <v>40</v>
      </c>
      <c r="M2286" s="4" t="s">
        <v>77</v>
      </c>
      <c r="N2286" s="4">
        <v>69.680000000000007</v>
      </c>
      <c r="O2286" s="4">
        <v>185.27</v>
      </c>
      <c r="P2286" s="4" t="s">
        <v>78</v>
      </c>
      <c r="Q2286" s="77">
        <v>45281.672222222223</v>
      </c>
      <c r="R2286" s="4">
        <v>2787.2</v>
      </c>
      <c r="S2286" s="4">
        <v>7410.8</v>
      </c>
      <c r="T2286" s="4" t="str">
        <f>VLOOKUP(E2286,zamiana!A:B,2,0)</f>
        <v>WAMTECHNIK</v>
      </c>
    </row>
    <row r="2287" spans="1:20" x14ac:dyDescent="0.3">
      <c r="A2287" s="4" t="s">
        <v>7076</v>
      </c>
      <c r="B2287" s="76">
        <v>45187</v>
      </c>
      <c r="C2287" s="76">
        <v>45187</v>
      </c>
      <c r="D2287" s="76">
        <v>45243</v>
      </c>
      <c r="E2287" s="4" t="s">
        <v>35</v>
      </c>
      <c r="F2287" s="4" t="s">
        <v>1128</v>
      </c>
      <c r="G2287" s="4" t="s">
        <v>942</v>
      </c>
      <c r="H2287" s="4" t="s">
        <v>1129</v>
      </c>
      <c r="I2287" s="4" t="s">
        <v>3136</v>
      </c>
      <c r="J2287" s="4" t="s">
        <v>2973</v>
      </c>
      <c r="K2287" s="4" t="s">
        <v>35</v>
      </c>
      <c r="L2287" s="4">
        <v>10</v>
      </c>
      <c r="M2287" s="4" t="s">
        <v>77</v>
      </c>
      <c r="N2287" s="4">
        <v>57.3</v>
      </c>
      <c r="O2287" s="4">
        <v>30.7</v>
      </c>
      <c r="P2287" s="4" t="s">
        <v>78</v>
      </c>
      <c r="Q2287" s="77">
        <v>45281.672222222223</v>
      </c>
      <c r="R2287" s="4">
        <v>573</v>
      </c>
      <c r="S2287" s="4">
        <v>307</v>
      </c>
      <c r="T2287" s="4" t="str">
        <f>VLOOKUP(E2287,zamiana!A:B,2,0)</f>
        <v>WAMTECHNIK</v>
      </c>
    </row>
    <row r="2288" spans="1:20" x14ac:dyDescent="0.3">
      <c r="A2288" s="4" t="s">
        <v>7076</v>
      </c>
      <c r="B2288" s="76">
        <v>45187</v>
      </c>
      <c r="C2288" s="76">
        <v>45187</v>
      </c>
      <c r="D2288" s="76">
        <v>45243</v>
      </c>
      <c r="E2288" s="4" t="s">
        <v>35</v>
      </c>
      <c r="F2288" s="4" t="s">
        <v>1128</v>
      </c>
      <c r="G2288" s="4" t="s">
        <v>942</v>
      </c>
      <c r="H2288" s="4" t="s">
        <v>1129</v>
      </c>
      <c r="I2288" s="4" t="s">
        <v>2962</v>
      </c>
      <c r="J2288" s="4" t="s">
        <v>2963</v>
      </c>
      <c r="K2288" s="4" t="s">
        <v>35</v>
      </c>
      <c r="L2288" s="4">
        <v>50</v>
      </c>
      <c r="M2288" s="4" t="s">
        <v>77</v>
      </c>
      <c r="N2288" s="4">
        <v>61.78</v>
      </c>
      <c r="O2288" s="4">
        <v>118.07</v>
      </c>
      <c r="P2288" s="4" t="s">
        <v>78</v>
      </c>
      <c r="Q2288" s="77">
        <v>45281.658333333333</v>
      </c>
      <c r="R2288" s="4">
        <v>3089</v>
      </c>
      <c r="S2288" s="4">
        <v>5903.5</v>
      </c>
      <c r="T2288" s="4" t="str">
        <f>VLOOKUP(E2288,zamiana!A:B,2,0)</f>
        <v>WAMTECHNIK</v>
      </c>
    </row>
    <row r="2289" spans="1:20" x14ac:dyDescent="0.3">
      <c r="A2289" s="4" t="s">
        <v>7076</v>
      </c>
      <c r="B2289" s="76">
        <v>45187</v>
      </c>
      <c r="C2289" s="76">
        <v>45187</v>
      </c>
      <c r="D2289" s="76">
        <v>45243</v>
      </c>
      <c r="E2289" s="4" t="s">
        <v>35</v>
      </c>
      <c r="F2289" s="4" t="s">
        <v>1128</v>
      </c>
      <c r="G2289" s="4" t="s">
        <v>942</v>
      </c>
      <c r="H2289" s="4" t="s">
        <v>1129</v>
      </c>
      <c r="I2289" s="4" t="s">
        <v>3155</v>
      </c>
      <c r="J2289" s="4" t="s">
        <v>3156</v>
      </c>
      <c r="K2289" s="4" t="s">
        <v>35</v>
      </c>
      <c r="L2289" s="4">
        <v>10</v>
      </c>
      <c r="M2289" s="4" t="s">
        <v>77</v>
      </c>
      <c r="N2289" s="4">
        <v>155.72999999999999</v>
      </c>
      <c r="O2289" s="4">
        <v>338.68</v>
      </c>
      <c r="P2289" s="4" t="s">
        <v>78</v>
      </c>
      <c r="Q2289" s="77">
        <v>45281.658333333333</v>
      </c>
      <c r="R2289" s="4">
        <v>1557.3</v>
      </c>
      <c r="S2289" s="4">
        <v>3386.8</v>
      </c>
      <c r="T2289" s="4" t="str">
        <f>VLOOKUP(E2289,zamiana!A:B,2,0)</f>
        <v>WAMTECHNIK</v>
      </c>
    </row>
    <row r="2290" spans="1:20" x14ac:dyDescent="0.3">
      <c r="A2290" s="4" t="s">
        <v>7076</v>
      </c>
      <c r="B2290" s="76">
        <v>45187</v>
      </c>
      <c r="C2290" s="76">
        <v>45187</v>
      </c>
      <c r="D2290" s="76">
        <v>45243</v>
      </c>
      <c r="E2290" s="4" t="s">
        <v>35</v>
      </c>
      <c r="F2290" s="4" t="s">
        <v>1128</v>
      </c>
      <c r="G2290" s="4" t="s">
        <v>942</v>
      </c>
      <c r="H2290" s="4" t="s">
        <v>1129</v>
      </c>
      <c r="I2290" s="4" t="s">
        <v>3158</v>
      </c>
      <c r="J2290" s="4" t="s">
        <v>3159</v>
      </c>
      <c r="K2290" s="4" t="s">
        <v>35</v>
      </c>
      <c r="L2290" s="4">
        <v>2</v>
      </c>
      <c r="M2290" s="4" t="s">
        <v>77</v>
      </c>
      <c r="N2290" s="4">
        <v>169.54</v>
      </c>
      <c r="O2290" s="4">
        <v>126.07</v>
      </c>
      <c r="P2290" s="4" t="s">
        <v>78</v>
      </c>
      <c r="Q2290" s="77">
        <v>45281.665277777778</v>
      </c>
      <c r="R2290" s="4">
        <v>339.08</v>
      </c>
      <c r="S2290" s="4">
        <v>252.14</v>
      </c>
      <c r="T2290" s="4" t="str">
        <f>VLOOKUP(E2290,zamiana!A:B,2,0)</f>
        <v>WAMTECHNIK</v>
      </c>
    </row>
    <row r="2291" spans="1:20" x14ac:dyDescent="0.3">
      <c r="A2291" s="4" t="s">
        <v>7076</v>
      </c>
      <c r="B2291" s="76">
        <v>45187</v>
      </c>
      <c r="C2291" s="76">
        <v>45187</v>
      </c>
      <c r="D2291" s="76">
        <v>45243</v>
      </c>
      <c r="E2291" s="4" t="s">
        <v>35</v>
      </c>
      <c r="F2291" s="4" t="s">
        <v>1128</v>
      </c>
      <c r="G2291" s="4" t="s">
        <v>942</v>
      </c>
      <c r="H2291" s="4" t="s">
        <v>1129</v>
      </c>
      <c r="I2291" s="4" t="s">
        <v>3158</v>
      </c>
      <c r="J2291" s="4" t="s">
        <v>3159</v>
      </c>
      <c r="K2291" s="4" t="s">
        <v>35</v>
      </c>
      <c r="L2291" s="4">
        <v>8</v>
      </c>
      <c r="M2291" s="4" t="s">
        <v>77</v>
      </c>
      <c r="N2291" s="4">
        <v>169.54</v>
      </c>
      <c r="O2291" s="4">
        <v>126.07</v>
      </c>
      <c r="P2291" s="4" t="s">
        <v>78</v>
      </c>
      <c r="Q2291" s="77">
        <v>45281.665277777778</v>
      </c>
      <c r="R2291" s="4">
        <v>1356.32</v>
      </c>
      <c r="S2291" s="4">
        <v>1008.56</v>
      </c>
      <c r="T2291" s="4" t="str">
        <f>VLOOKUP(E2291,zamiana!A:B,2,0)</f>
        <v>WAMTECHNIK</v>
      </c>
    </row>
    <row r="2292" spans="1:20" x14ac:dyDescent="0.3">
      <c r="A2292" s="4" t="s">
        <v>7076</v>
      </c>
      <c r="B2292" s="76">
        <v>45187</v>
      </c>
      <c r="C2292" s="76">
        <v>45187</v>
      </c>
      <c r="D2292" s="76">
        <v>45243</v>
      </c>
      <c r="E2292" s="4" t="s">
        <v>35</v>
      </c>
      <c r="F2292" s="4" t="s">
        <v>1128</v>
      </c>
      <c r="G2292" s="4" t="s">
        <v>942</v>
      </c>
      <c r="H2292" s="4" t="s">
        <v>1129</v>
      </c>
      <c r="I2292" s="4" t="s">
        <v>3165</v>
      </c>
      <c r="J2292" s="4" t="s">
        <v>3166</v>
      </c>
      <c r="K2292" s="4" t="s">
        <v>35</v>
      </c>
      <c r="L2292" s="4">
        <v>10</v>
      </c>
      <c r="M2292" s="4" t="s">
        <v>77</v>
      </c>
      <c r="N2292" s="4">
        <v>183.57</v>
      </c>
      <c r="O2292" s="4">
        <v>133.19999999999999</v>
      </c>
      <c r="P2292" s="4" t="s">
        <v>78</v>
      </c>
      <c r="Q2292" s="77">
        <v>45281.678472222222</v>
      </c>
      <c r="R2292" s="4">
        <v>1835.7</v>
      </c>
      <c r="S2292" s="4">
        <v>1332</v>
      </c>
      <c r="T2292" s="4" t="str">
        <f>VLOOKUP(E2292,zamiana!A:B,2,0)</f>
        <v>WAMTECHNIK</v>
      </c>
    </row>
    <row r="2293" spans="1:20" x14ac:dyDescent="0.3">
      <c r="A2293" s="4" t="s">
        <v>7076</v>
      </c>
      <c r="B2293" s="76">
        <v>45187</v>
      </c>
      <c r="C2293" s="76">
        <v>45187</v>
      </c>
      <c r="D2293" s="76">
        <v>45243</v>
      </c>
      <c r="E2293" s="4" t="s">
        <v>35</v>
      </c>
      <c r="F2293" s="4" t="s">
        <v>1128</v>
      </c>
      <c r="G2293" s="4" t="s">
        <v>942</v>
      </c>
      <c r="H2293" s="4" t="s">
        <v>1129</v>
      </c>
      <c r="I2293" s="4" t="s">
        <v>3185</v>
      </c>
      <c r="J2293" s="4" t="s">
        <v>3186</v>
      </c>
      <c r="K2293" s="4" t="s">
        <v>35</v>
      </c>
      <c r="L2293" s="4">
        <v>10</v>
      </c>
      <c r="M2293" s="4" t="s">
        <v>77</v>
      </c>
      <c r="N2293" s="4">
        <v>1102.6400000000001</v>
      </c>
      <c r="O2293" s="4">
        <v>515.92999999999995</v>
      </c>
      <c r="P2293" s="4" t="s">
        <v>78</v>
      </c>
      <c r="Q2293" s="77">
        <v>45281.665277777778</v>
      </c>
      <c r="R2293" s="4">
        <v>11026.4</v>
      </c>
      <c r="S2293" s="4">
        <v>5159.3</v>
      </c>
      <c r="T2293" s="4" t="str">
        <f>VLOOKUP(E2293,zamiana!A:B,2,0)</f>
        <v>WAMTECHNIK</v>
      </c>
    </row>
    <row r="2294" spans="1:20" x14ac:dyDescent="0.3">
      <c r="A2294" s="4" t="s">
        <v>7076</v>
      </c>
      <c r="B2294" s="76">
        <v>45187</v>
      </c>
      <c r="C2294" s="76">
        <v>45187</v>
      </c>
      <c r="D2294" s="76">
        <v>45243</v>
      </c>
      <c r="E2294" s="4" t="s">
        <v>35</v>
      </c>
      <c r="F2294" s="4" t="s">
        <v>1128</v>
      </c>
      <c r="G2294" s="4" t="s">
        <v>942</v>
      </c>
      <c r="H2294" s="4" t="s">
        <v>1129</v>
      </c>
      <c r="I2294" s="4" t="s">
        <v>2901</v>
      </c>
      <c r="J2294" s="4" t="s">
        <v>2902</v>
      </c>
      <c r="K2294" s="4" t="s">
        <v>35</v>
      </c>
      <c r="L2294" s="4">
        <v>10</v>
      </c>
      <c r="M2294" s="4" t="s">
        <v>77</v>
      </c>
      <c r="N2294" s="4">
        <v>321.27999999999997</v>
      </c>
      <c r="O2294" s="4">
        <v>163.16999999999999</v>
      </c>
      <c r="P2294" s="4" t="s">
        <v>78</v>
      </c>
      <c r="Q2294" s="77">
        <v>45281.678472222222</v>
      </c>
      <c r="R2294" s="4">
        <v>3212.8</v>
      </c>
      <c r="S2294" s="4">
        <v>1631.7</v>
      </c>
      <c r="T2294" s="4" t="str">
        <f>VLOOKUP(E2294,zamiana!A:B,2,0)</f>
        <v>WAMTECHNIK</v>
      </c>
    </row>
    <row r="2295" spans="1:20" x14ac:dyDescent="0.3">
      <c r="A2295" s="4" t="s">
        <v>7076</v>
      </c>
      <c r="B2295" s="76">
        <v>45187</v>
      </c>
      <c r="C2295" s="76">
        <v>45187</v>
      </c>
      <c r="D2295" s="76">
        <v>45243</v>
      </c>
      <c r="E2295" s="4" t="s">
        <v>35</v>
      </c>
      <c r="F2295" s="4" t="s">
        <v>1128</v>
      </c>
      <c r="G2295" s="4" t="s">
        <v>942</v>
      </c>
      <c r="H2295" s="4" t="s">
        <v>1129</v>
      </c>
      <c r="I2295" s="4" t="s">
        <v>3201</v>
      </c>
      <c r="J2295" s="4" t="s">
        <v>3202</v>
      </c>
      <c r="K2295" s="4" t="s">
        <v>35</v>
      </c>
      <c r="L2295" s="4">
        <v>10</v>
      </c>
      <c r="M2295" s="4" t="s">
        <v>77</v>
      </c>
      <c r="N2295" s="4">
        <v>4053</v>
      </c>
      <c r="O2295" s="4">
        <v>3085.45</v>
      </c>
      <c r="P2295" s="4" t="s">
        <v>78</v>
      </c>
      <c r="Q2295" s="77">
        <v>45281.677777777775</v>
      </c>
      <c r="R2295" s="4">
        <v>40530</v>
      </c>
      <c r="S2295" s="4">
        <v>30854.5</v>
      </c>
      <c r="T2295" s="4" t="str">
        <f>VLOOKUP(E2295,zamiana!A:B,2,0)</f>
        <v>WAMTECHNIK</v>
      </c>
    </row>
    <row r="2296" spans="1:20" x14ac:dyDescent="0.3">
      <c r="A2296" s="4" t="s">
        <v>7077</v>
      </c>
      <c r="B2296" s="76">
        <v>45187</v>
      </c>
      <c r="C2296" s="76">
        <v>45187</v>
      </c>
      <c r="D2296" s="76">
        <v>45252</v>
      </c>
      <c r="E2296" s="4" t="s">
        <v>940</v>
      </c>
      <c r="F2296" s="4" t="s">
        <v>3867</v>
      </c>
      <c r="G2296" s="4" t="s">
        <v>942</v>
      </c>
      <c r="H2296" s="4" t="s">
        <v>999</v>
      </c>
      <c r="I2296" s="4" t="s">
        <v>1651</v>
      </c>
      <c r="J2296" s="4" t="s">
        <v>1651</v>
      </c>
      <c r="K2296" s="4" t="s">
        <v>852</v>
      </c>
      <c r="L2296" s="4">
        <v>12</v>
      </c>
      <c r="M2296" s="4" t="s">
        <v>77</v>
      </c>
      <c r="N2296" s="4">
        <v>45.84</v>
      </c>
      <c r="O2296" s="4">
        <v>36.03</v>
      </c>
      <c r="P2296" s="4" t="s">
        <v>78</v>
      </c>
      <c r="Q2296" s="77">
        <v>45281.62222222222</v>
      </c>
      <c r="R2296" s="4">
        <v>550.08000000000004</v>
      </c>
      <c r="S2296" s="4">
        <v>432.36</v>
      </c>
      <c r="T2296" s="4" t="str">
        <f>VLOOKUP(E2296,zamiana!A:B,2,0)</f>
        <v>ALSTOM KTW</v>
      </c>
    </row>
    <row r="2297" spans="1:20" x14ac:dyDescent="0.3">
      <c r="A2297" s="4" t="s">
        <v>7078</v>
      </c>
      <c r="B2297" s="76">
        <v>45187</v>
      </c>
      <c r="C2297" s="76">
        <v>45187</v>
      </c>
      <c r="D2297" s="76">
        <v>45252</v>
      </c>
      <c r="E2297" s="4" t="s">
        <v>940</v>
      </c>
      <c r="F2297" s="4" t="s">
        <v>3867</v>
      </c>
      <c r="G2297" s="4" t="s">
        <v>942</v>
      </c>
      <c r="H2297" s="4" t="s">
        <v>999</v>
      </c>
      <c r="I2297" s="4" t="s">
        <v>3643</v>
      </c>
      <c r="J2297" s="4" t="s">
        <v>3643</v>
      </c>
      <c r="K2297" s="4" t="s">
        <v>821</v>
      </c>
      <c r="L2297" s="4">
        <v>8</v>
      </c>
      <c r="M2297" s="4" t="s">
        <v>77</v>
      </c>
      <c r="N2297" s="4">
        <v>34.5</v>
      </c>
      <c r="O2297" s="4">
        <v>26.79</v>
      </c>
      <c r="P2297" s="4" t="s">
        <v>78</v>
      </c>
      <c r="Q2297" s="77">
        <v>45281.651388888888</v>
      </c>
      <c r="R2297" s="4">
        <v>276</v>
      </c>
      <c r="S2297" s="4">
        <v>214.32</v>
      </c>
      <c r="T2297" s="4" t="str">
        <f>VLOOKUP(E2297,zamiana!A:B,2,0)</f>
        <v>ALSTOM KTW</v>
      </c>
    </row>
    <row r="2298" spans="1:20" x14ac:dyDescent="0.3">
      <c r="A2298" s="4" t="s">
        <v>7079</v>
      </c>
      <c r="B2298" s="76">
        <v>45189</v>
      </c>
      <c r="C2298" s="76">
        <v>45187</v>
      </c>
      <c r="D2298" s="76">
        <v>45257</v>
      </c>
      <c r="E2298" s="4" t="s">
        <v>940</v>
      </c>
      <c r="F2298" s="4" t="s">
        <v>3867</v>
      </c>
      <c r="G2298" s="4" t="s">
        <v>942</v>
      </c>
      <c r="H2298" s="4" t="s">
        <v>493</v>
      </c>
      <c r="I2298" s="4" t="s">
        <v>3128</v>
      </c>
      <c r="J2298" s="4" t="s">
        <v>3129</v>
      </c>
      <c r="K2298" s="4" t="s">
        <v>1143</v>
      </c>
      <c r="L2298" s="4">
        <v>6</v>
      </c>
      <c r="M2298" s="4" t="s">
        <v>77</v>
      </c>
      <c r="N2298" s="4">
        <v>29.7</v>
      </c>
      <c r="O2298" s="4">
        <v>45</v>
      </c>
      <c r="P2298" s="4" t="s">
        <v>78</v>
      </c>
      <c r="Q2298" s="77">
        <v>45173.658333333333</v>
      </c>
      <c r="R2298" s="4">
        <v>178.2</v>
      </c>
      <c r="S2298" s="4">
        <v>270</v>
      </c>
      <c r="T2298" s="4" t="str">
        <f>VLOOKUP(E2298,zamiana!A:B,2,0)</f>
        <v>ALSTOM KTW</v>
      </c>
    </row>
    <row r="2299" spans="1:20" x14ac:dyDescent="0.3">
      <c r="A2299" s="4" t="s">
        <v>7079</v>
      </c>
      <c r="B2299" s="76">
        <v>45189</v>
      </c>
      <c r="C2299" s="76">
        <v>45187</v>
      </c>
      <c r="D2299" s="76">
        <v>45257</v>
      </c>
      <c r="E2299" s="4" t="s">
        <v>940</v>
      </c>
      <c r="F2299" s="4" t="s">
        <v>3867</v>
      </c>
      <c r="G2299" s="4" t="s">
        <v>942</v>
      </c>
      <c r="H2299" s="4" t="s">
        <v>493</v>
      </c>
      <c r="I2299" s="4" t="s">
        <v>2670</v>
      </c>
      <c r="J2299" s="4" t="s">
        <v>87</v>
      </c>
      <c r="K2299" s="4" t="s">
        <v>1143</v>
      </c>
      <c r="L2299" s="4">
        <v>6</v>
      </c>
      <c r="M2299" s="4" t="s">
        <v>77</v>
      </c>
      <c r="N2299" s="4">
        <v>16.399999999999999</v>
      </c>
      <c r="O2299" s="4">
        <v>10.82</v>
      </c>
      <c r="P2299" s="4" t="s">
        <v>78</v>
      </c>
      <c r="Q2299" s="77">
        <v>45281.670138888891</v>
      </c>
      <c r="R2299" s="4">
        <v>98.4</v>
      </c>
      <c r="S2299" s="4">
        <v>64.92</v>
      </c>
      <c r="T2299" s="4" t="str">
        <f>VLOOKUP(E2299,zamiana!A:B,2,0)</f>
        <v>ALSTOM KTW</v>
      </c>
    </row>
    <row r="2300" spans="1:20" x14ac:dyDescent="0.3">
      <c r="A2300" s="4" t="s">
        <v>7079</v>
      </c>
      <c r="B2300" s="76">
        <v>45189</v>
      </c>
      <c r="C2300" s="76">
        <v>45187</v>
      </c>
      <c r="D2300" s="76">
        <v>45257</v>
      </c>
      <c r="E2300" s="4" t="s">
        <v>940</v>
      </c>
      <c r="F2300" s="4" t="s">
        <v>3867</v>
      </c>
      <c r="G2300" s="4" t="s">
        <v>942</v>
      </c>
      <c r="H2300" s="4" t="s">
        <v>493</v>
      </c>
      <c r="I2300" s="4" t="s">
        <v>2670</v>
      </c>
      <c r="J2300" s="4" t="s">
        <v>87</v>
      </c>
      <c r="K2300" s="4" t="s">
        <v>1143</v>
      </c>
      <c r="L2300" s="4">
        <v>6</v>
      </c>
      <c r="M2300" s="4" t="s">
        <v>77</v>
      </c>
      <c r="N2300" s="4">
        <v>16.399999999999999</v>
      </c>
      <c r="O2300" s="4">
        <v>10.82</v>
      </c>
      <c r="P2300" s="4" t="s">
        <v>78</v>
      </c>
      <c r="Q2300" s="77">
        <v>45281.670138888891</v>
      </c>
      <c r="R2300" s="4">
        <v>98.4</v>
      </c>
      <c r="S2300" s="4">
        <v>64.92</v>
      </c>
      <c r="T2300" s="4" t="str">
        <f>VLOOKUP(E2300,zamiana!A:B,2,0)</f>
        <v>ALSTOM KTW</v>
      </c>
    </row>
    <row r="2301" spans="1:20" x14ac:dyDescent="0.3">
      <c r="A2301" s="4" t="s">
        <v>7079</v>
      </c>
      <c r="B2301" s="76">
        <v>45189</v>
      </c>
      <c r="C2301" s="76">
        <v>45187</v>
      </c>
      <c r="D2301" s="76">
        <v>45257</v>
      </c>
      <c r="E2301" s="4" t="s">
        <v>940</v>
      </c>
      <c r="F2301" s="4" t="s">
        <v>3867</v>
      </c>
      <c r="G2301" s="4" t="s">
        <v>942</v>
      </c>
      <c r="H2301" s="4" t="s">
        <v>493</v>
      </c>
      <c r="I2301" s="4" t="s">
        <v>2670</v>
      </c>
      <c r="J2301" s="4" t="s">
        <v>87</v>
      </c>
      <c r="K2301" s="4" t="s">
        <v>1143</v>
      </c>
      <c r="L2301" s="4">
        <v>6</v>
      </c>
      <c r="M2301" s="4" t="s">
        <v>77</v>
      </c>
      <c r="N2301" s="4">
        <v>16.399999999999999</v>
      </c>
      <c r="O2301" s="4">
        <v>10.82</v>
      </c>
      <c r="P2301" s="4" t="s">
        <v>78</v>
      </c>
      <c r="Q2301" s="77">
        <v>45281.670138888891</v>
      </c>
      <c r="R2301" s="4">
        <v>98.4</v>
      </c>
      <c r="S2301" s="4">
        <v>64.92</v>
      </c>
      <c r="T2301" s="4" t="str">
        <f>VLOOKUP(E2301,zamiana!A:B,2,0)</f>
        <v>ALSTOM KTW</v>
      </c>
    </row>
    <row r="2302" spans="1:20" x14ac:dyDescent="0.3">
      <c r="A2302" s="4" t="s">
        <v>7079</v>
      </c>
      <c r="B2302" s="76">
        <v>45189</v>
      </c>
      <c r="C2302" s="76">
        <v>45187</v>
      </c>
      <c r="D2302" s="76">
        <v>45257</v>
      </c>
      <c r="E2302" s="4" t="s">
        <v>940</v>
      </c>
      <c r="F2302" s="4" t="s">
        <v>3867</v>
      </c>
      <c r="G2302" s="4" t="s">
        <v>942</v>
      </c>
      <c r="H2302" s="4" t="s">
        <v>493</v>
      </c>
      <c r="I2302" s="4" t="s">
        <v>3584</v>
      </c>
      <c r="J2302" s="4" t="s">
        <v>499</v>
      </c>
      <c r="K2302" s="4" t="s">
        <v>493</v>
      </c>
      <c r="L2302" s="4">
        <v>2</v>
      </c>
      <c r="M2302" s="4" t="s">
        <v>77</v>
      </c>
      <c r="N2302" s="4">
        <v>101.02</v>
      </c>
      <c r="O2302" s="4">
        <v>58.56</v>
      </c>
      <c r="P2302" s="4" t="s">
        <v>78</v>
      </c>
      <c r="Q2302" s="77">
        <v>45281.65347222222</v>
      </c>
      <c r="R2302" s="4">
        <v>202.04</v>
      </c>
      <c r="S2302" s="4">
        <v>117.12</v>
      </c>
      <c r="T2302" s="4" t="str">
        <f>VLOOKUP(E2302,zamiana!A:B,2,0)</f>
        <v>ALSTOM KTW</v>
      </c>
    </row>
    <row r="2303" spans="1:20" x14ac:dyDescent="0.3">
      <c r="A2303" s="4" t="s">
        <v>7079</v>
      </c>
      <c r="B2303" s="76">
        <v>45189</v>
      </c>
      <c r="C2303" s="76">
        <v>45187</v>
      </c>
      <c r="D2303" s="76">
        <v>45257</v>
      </c>
      <c r="E2303" s="4" t="s">
        <v>940</v>
      </c>
      <c r="F2303" s="4" t="s">
        <v>3867</v>
      </c>
      <c r="G2303" s="4" t="s">
        <v>942</v>
      </c>
      <c r="H2303" s="4" t="s">
        <v>493</v>
      </c>
      <c r="I2303" s="4" t="s">
        <v>2548</v>
      </c>
      <c r="J2303" s="4" t="s">
        <v>2549</v>
      </c>
      <c r="K2303" s="4" t="s">
        <v>1143</v>
      </c>
      <c r="L2303" s="4">
        <v>26</v>
      </c>
      <c r="M2303" s="4" t="s">
        <v>77</v>
      </c>
      <c r="N2303" s="4">
        <v>20.329999999999998</v>
      </c>
      <c r="O2303" s="4">
        <v>9.9700000000000006</v>
      </c>
      <c r="P2303" s="4" t="s">
        <v>78</v>
      </c>
      <c r="Q2303" s="77">
        <v>45281.662499999999</v>
      </c>
      <c r="R2303" s="4">
        <v>528.58000000000004</v>
      </c>
      <c r="S2303" s="4">
        <v>259.22000000000003</v>
      </c>
      <c r="T2303" s="4" t="str">
        <f>VLOOKUP(E2303,zamiana!A:B,2,0)</f>
        <v>ALSTOM KTW</v>
      </c>
    </row>
    <row r="2304" spans="1:20" x14ac:dyDescent="0.3">
      <c r="A2304" s="4" t="s">
        <v>7079</v>
      </c>
      <c r="B2304" s="76">
        <v>45189</v>
      </c>
      <c r="C2304" s="76">
        <v>45187</v>
      </c>
      <c r="D2304" s="76">
        <v>45257</v>
      </c>
      <c r="E2304" s="4" t="s">
        <v>940</v>
      </c>
      <c r="F2304" s="4" t="s">
        <v>3867</v>
      </c>
      <c r="G2304" s="4" t="s">
        <v>942</v>
      </c>
      <c r="H2304" s="4" t="s">
        <v>493</v>
      </c>
      <c r="I2304" s="4" t="s">
        <v>1682</v>
      </c>
      <c r="J2304" s="4" t="s">
        <v>1397</v>
      </c>
      <c r="K2304" s="4" t="s">
        <v>493</v>
      </c>
      <c r="L2304" s="4">
        <v>3</v>
      </c>
      <c r="M2304" s="4" t="s">
        <v>77</v>
      </c>
      <c r="N2304" s="4">
        <v>71.83</v>
      </c>
      <c r="O2304" s="4">
        <v>39.44</v>
      </c>
      <c r="P2304" s="4" t="s">
        <v>78</v>
      </c>
      <c r="Q2304" s="77">
        <v>45281.652777777781</v>
      </c>
      <c r="R2304" s="4">
        <v>215.49</v>
      </c>
      <c r="S2304" s="4">
        <v>118.32</v>
      </c>
      <c r="T2304" s="4" t="str">
        <f>VLOOKUP(E2304,zamiana!A:B,2,0)</f>
        <v>ALSTOM KTW</v>
      </c>
    </row>
    <row r="2305" spans="1:20" x14ac:dyDescent="0.3">
      <c r="A2305" s="4" t="s">
        <v>7079</v>
      </c>
      <c r="B2305" s="76">
        <v>45189</v>
      </c>
      <c r="C2305" s="76">
        <v>45187</v>
      </c>
      <c r="D2305" s="76">
        <v>45257</v>
      </c>
      <c r="E2305" s="4" t="s">
        <v>940</v>
      </c>
      <c r="F2305" s="4" t="s">
        <v>3867</v>
      </c>
      <c r="G2305" s="4" t="s">
        <v>942</v>
      </c>
      <c r="H2305" s="4" t="s">
        <v>493</v>
      </c>
      <c r="I2305" s="4" t="s">
        <v>1549</v>
      </c>
      <c r="J2305" s="4" t="s">
        <v>497</v>
      </c>
      <c r="K2305" s="4" t="s">
        <v>493</v>
      </c>
      <c r="L2305" s="4">
        <v>4</v>
      </c>
      <c r="M2305" s="4" t="s">
        <v>77</v>
      </c>
      <c r="N2305" s="4">
        <v>35.11</v>
      </c>
      <c r="O2305" s="4">
        <v>25.32</v>
      </c>
      <c r="P2305" s="4" t="s">
        <v>78</v>
      </c>
      <c r="Q2305" s="77">
        <v>45281.638888888891</v>
      </c>
      <c r="R2305" s="4">
        <v>140.44</v>
      </c>
      <c r="S2305" s="4">
        <v>101.28</v>
      </c>
      <c r="T2305" s="4" t="str">
        <f>VLOOKUP(E2305,zamiana!A:B,2,0)</f>
        <v>ALSTOM KTW</v>
      </c>
    </row>
    <row r="2306" spans="1:20" x14ac:dyDescent="0.3">
      <c r="A2306" s="4" t="s">
        <v>7079</v>
      </c>
      <c r="B2306" s="76">
        <v>45189</v>
      </c>
      <c r="C2306" s="76">
        <v>45187</v>
      </c>
      <c r="D2306" s="76">
        <v>45257</v>
      </c>
      <c r="E2306" s="4" t="s">
        <v>940</v>
      </c>
      <c r="F2306" s="4" t="s">
        <v>3867</v>
      </c>
      <c r="G2306" s="4" t="s">
        <v>942</v>
      </c>
      <c r="H2306" s="4" t="s">
        <v>493</v>
      </c>
      <c r="I2306" s="4" t="s">
        <v>1183</v>
      </c>
      <c r="J2306" s="4" t="s">
        <v>1183</v>
      </c>
      <c r="K2306" s="4" t="s">
        <v>493</v>
      </c>
      <c r="L2306" s="4">
        <v>22</v>
      </c>
      <c r="M2306" s="4" t="s">
        <v>77</v>
      </c>
      <c r="N2306" s="4">
        <v>20.28</v>
      </c>
      <c r="O2306" s="4">
        <v>10.220000000000001</v>
      </c>
      <c r="P2306" s="4" t="s">
        <v>78</v>
      </c>
      <c r="Q2306" s="77">
        <v>45281.628472222219</v>
      </c>
      <c r="R2306" s="4">
        <v>446.16</v>
      </c>
      <c r="S2306" s="4">
        <v>224.84</v>
      </c>
      <c r="T2306" s="4" t="str">
        <f>VLOOKUP(E2306,zamiana!A:B,2,0)</f>
        <v>ALSTOM KTW</v>
      </c>
    </row>
    <row r="2307" spans="1:20" x14ac:dyDescent="0.3">
      <c r="A2307" s="4" t="s">
        <v>7079</v>
      </c>
      <c r="B2307" s="76">
        <v>45189</v>
      </c>
      <c r="C2307" s="76">
        <v>45187</v>
      </c>
      <c r="D2307" s="76">
        <v>45257</v>
      </c>
      <c r="E2307" s="4" t="s">
        <v>940</v>
      </c>
      <c r="F2307" s="4" t="s">
        <v>3867</v>
      </c>
      <c r="G2307" s="4" t="s">
        <v>942</v>
      </c>
      <c r="H2307" s="4" t="s">
        <v>493</v>
      </c>
      <c r="I2307" s="4" t="s">
        <v>2441</v>
      </c>
      <c r="J2307" s="4" t="s">
        <v>2442</v>
      </c>
      <c r="K2307" s="4" t="s">
        <v>493</v>
      </c>
      <c r="L2307" s="4">
        <v>4</v>
      </c>
      <c r="M2307" s="4" t="s">
        <v>77</v>
      </c>
      <c r="N2307" s="4">
        <v>77.22</v>
      </c>
      <c r="O2307" s="4">
        <v>45</v>
      </c>
      <c r="P2307" s="4" t="s">
        <v>78</v>
      </c>
      <c r="Q2307" s="77">
        <v>45173.661805555559</v>
      </c>
      <c r="R2307" s="4">
        <v>308.88</v>
      </c>
      <c r="S2307" s="4">
        <v>180</v>
      </c>
      <c r="T2307" s="4" t="str">
        <f>VLOOKUP(E2307,zamiana!A:B,2,0)</f>
        <v>ALSTOM KTW</v>
      </c>
    </row>
    <row r="2308" spans="1:20" x14ac:dyDescent="0.3">
      <c r="A2308" s="4" t="s">
        <v>7079</v>
      </c>
      <c r="B2308" s="76">
        <v>45189</v>
      </c>
      <c r="C2308" s="76">
        <v>45187</v>
      </c>
      <c r="D2308" s="76">
        <v>45257</v>
      </c>
      <c r="E2308" s="4" t="s">
        <v>940</v>
      </c>
      <c r="F2308" s="4" t="s">
        <v>3867</v>
      </c>
      <c r="G2308" s="4" t="s">
        <v>942</v>
      </c>
      <c r="H2308" s="4" t="s">
        <v>493</v>
      </c>
      <c r="I2308" s="4" t="s">
        <v>2335</v>
      </c>
      <c r="J2308" s="4" t="s">
        <v>2336</v>
      </c>
      <c r="K2308" s="4" t="s">
        <v>493</v>
      </c>
      <c r="L2308" s="4">
        <v>2</v>
      </c>
      <c r="M2308" s="4" t="s">
        <v>77</v>
      </c>
      <c r="N2308" s="4">
        <v>73.53</v>
      </c>
      <c r="O2308" s="4">
        <v>30.72</v>
      </c>
      <c r="P2308" s="4" t="s">
        <v>78</v>
      </c>
      <c r="Q2308" s="77">
        <v>45281.629861111112</v>
      </c>
      <c r="R2308" s="4">
        <v>147.06</v>
      </c>
      <c r="S2308" s="4">
        <v>61.44</v>
      </c>
      <c r="T2308" s="4" t="str">
        <f>VLOOKUP(E2308,zamiana!A:B,2,0)</f>
        <v>ALSTOM KTW</v>
      </c>
    </row>
    <row r="2309" spans="1:20" x14ac:dyDescent="0.3">
      <c r="A2309" s="4" t="s">
        <v>7079</v>
      </c>
      <c r="B2309" s="76">
        <v>45189</v>
      </c>
      <c r="C2309" s="76">
        <v>45187</v>
      </c>
      <c r="D2309" s="76">
        <v>45257</v>
      </c>
      <c r="E2309" s="4" t="s">
        <v>940</v>
      </c>
      <c r="F2309" s="4" t="s">
        <v>3867</v>
      </c>
      <c r="G2309" s="4" t="s">
        <v>942</v>
      </c>
      <c r="H2309" s="4" t="s">
        <v>493</v>
      </c>
      <c r="I2309" s="4" t="s">
        <v>1674</v>
      </c>
      <c r="J2309" s="4" t="s">
        <v>1674</v>
      </c>
      <c r="K2309" s="4" t="s">
        <v>493</v>
      </c>
      <c r="L2309" s="4">
        <v>2</v>
      </c>
      <c r="M2309" s="4" t="s">
        <v>77</v>
      </c>
      <c r="N2309" s="4">
        <v>56.39</v>
      </c>
      <c r="O2309" s="4">
        <v>34.64</v>
      </c>
      <c r="P2309" s="4" t="s">
        <v>78</v>
      </c>
      <c r="Q2309" s="77">
        <v>45281.628472222219</v>
      </c>
      <c r="R2309" s="4">
        <v>112.78</v>
      </c>
      <c r="S2309" s="4">
        <v>69.28</v>
      </c>
      <c r="T2309" s="4" t="str">
        <f>VLOOKUP(E2309,zamiana!A:B,2,0)</f>
        <v>ALSTOM KTW</v>
      </c>
    </row>
    <row r="2310" spans="1:20" x14ac:dyDescent="0.3">
      <c r="A2310" s="4" t="s">
        <v>7079</v>
      </c>
      <c r="B2310" s="76">
        <v>45189</v>
      </c>
      <c r="C2310" s="76">
        <v>45187</v>
      </c>
      <c r="D2310" s="76">
        <v>45257</v>
      </c>
      <c r="E2310" s="4" t="s">
        <v>940</v>
      </c>
      <c r="F2310" s="4" t="s">
        <v>3867</v>
      </c>
      <c r="G2310" s="4" t="s">
        <v>942</v>
      </c>
      <c r="H2310" s="4" t="s">
        <v>493</v>
      </c>
      <c r="I2310" s="4" t="s">
        <v>1675</v>
      </c>
      <c r="J2310" s="4" t="s">
        <v>1675</v>
      </c>
      <c r="K2310" s="4" t="s">
        <v>493</v>
      </c>
      <c r="L2310" s="4">
        <v>2</v>
      </c>
      <c r="M2310" s="4" t="s">
        <v>77</v>
      </c>
      <c r="N2310" s="4">
        <v>56.35</v>
      </c>
      <c r="O2310" s="4">
        <v>34.08</v>
      </c>
      <c r="P2310" s="4" t="s">
        <v>78</v>
      </c>
      <c r="Q2310" s="77">
        <v>45281.628472222219</v>
      </c>
      <c r="R2310" s="4">
        <v>112.7</v>
      </c>
      <c r="S2310" s="4">
        <v>68.16</v>
      </c>
      <c r="T2310" s="4" t="str">
        <f>VLOOKUP(E2310,zamiana!A:B,2,0)</f>
        <v>ALSTOM KTW</v>
      </c>
    </row>
    <row r="2311" spans="1:20" x14ac:dyDescent="0.3">
      <c r="A2311" s="4" t="s">
        <v>7079</v>
      </c>
      <c r="B2311" s="76">
        <v>45189</v>
      </c>
      <c r="C2311" s="76">
        <v>45187</v>
      </c>
      <c r="D2311" s="76">
        <v>45257</v>
      </c>
      <c r="E2311" s="4" t="s">
        <v>940</v>
      </c>
      <c r="F2311" s="4" t="s">
        <v>3867</v>
      </c>
      <c r="G2311" s="4" t="s">
        <v>942</v>
      </c>
      <c r="H2311" s="4" t="s">
        <v>493</v>
      </c>
      <c r="I2311" s="4" t="s">
        <v>1679</v>
      </c>
      <c r="J2311" s="4" t="s">
        <v>1679</v>
      </c>
      <c r="K2311" s="4" t="s">
        <v>493</v>
      </c>
      <c r="L2311" s="4">
        <v>10</v>
      </c>
      <c r="M2311" s="4" t="s">
        <v>77</v>
      </c>
      <c r="N2311" s="4">
        <v>45.03</v>
      </c>
      <c r="O2311" s="4">
        <v>41.94</v>
      </c>
      <c r="P2311" s="4" t="s">
        <v>78</v>
      </c>
      <c r="Q2311" s="77">
        <v>45281.628472222219</v>
      </c>
      <c r="R2311" s="4">
        <v>450.3</v>
      </c>
      <c r="S2311" s="4">
        <v>419.4</v>
      </c>
      <c r="T2311" s="4" t="str">
        <f>VLOOKUP(E2311,zamiana!A:B,2,0)</f>
        <v>ALSTOM KTW</v>
      </c>
    </row>
    <row r="2312" spans="1:20" x14ac:dyDescent="0.3">
      <c r="A2312" s="4" t="s">
        <v>7079</v>
      </c>
      <c r="B2312" s="76">
        <v>45189</v>
      </c>
      <c r="C2312" s="76">
        <v>45187</v>
      </c>
      <c r="D2312" s="76">
        <v>45257</v>
      </c>
      <c r="E2312" s="4" t="s">
        <v>940</v>
      </c>
      <c r="F2312" s="4" t="s">
        <v>3867</v>
      </c>
      <c r="G2312" s="4" t="s">
        <v>942</v>
      </c>
      <c r="H2312" s="4" t="s">
        <v>493</v>
      </c>
      <c r="I2312" s="4" t="s">
        <v>3394</v>
      </c>
      <c r="J2312" s="4" t="s">
        <v>502</v>
      </c>
      <c r="K2312" s="4" t="s">
        <v>493</v>
      </c>
      <c r="L2312" s="4">
        <v>2</v>
      </c>
      <c r="M2312" s="4" t="s">
        <v>77</v>
      </c>
      <c r="N2312" s="4">
        <v>80.19</v>
      </c>
      <c r="O2312" s="4">
        <v>26.55</v>
      </c>
      <c r="P2312" s="4" t="s">
        <v>78</v>
      </c>
      <c r="Q2312" s="77">
        <v>45281.629861111112</v>
      </c>
      <c r="R2312" s="4">
        <v>160.38</v>
      </c>
      <c r="S2312" s="4">
        <v>53.1</v>
      </c>
      <c r="T2312" s="4" t="str">
        <f>VLOOKUP(E2312,zamiana!A:B,2,0)</f>
        <v>ALSTOM KTW</v>
      </c>
    </row>
    <row r="2313" spans="1:20" x14ac:dyDescent="0.3">
      <c r="A2313" s="4" t="s">
        <v>7079</v>
      </c>
      <c r="B2313" s="76">
        <v>45189</v>
      </c>
      <c r="C2313" s="76">
        <v>45187</v>
      </c>
      <c r="D2313" s="76">
        <v>45257</v>
      </c>
      <c r="E2313" s="4" t="s">
        <v>940</v>
      </c>
      <c r="F2313" s="4" t="s">
        <v>3867</v>
      </c>
      <c r="G2313" s="4" t="s">
        <v>942</v>
      </c>
      <c r="H2313" s="4" t="s">
        <v>493</v>
      </c>
      <c r="I2313" s="4" t="s">
        <v>1696</v>
      </c>
      <c r="J2313" s="4" t="s">
        <v>1696</v>
      </c>
      <c r="K2313" s="4" t="s">
        <v>493</v>
      </c>
      <c r="L2313" s="4">
        <v>6</v>
      </c>
      <c r="M2313" s="4" t="s">
        <v>77</v>
      </c>
      <c r="N2313" s="4">
        <v>69.97</v>
      </c>
      <c r="O2313" s="4">
        <v>45.45</v>
      </c>
      <c r="P2313" s="4" t="s">
        <v>78</v>
      </c>
      <c r="Q2313" s="77">
        <v>45281.628472222219</v>
      </c>
      <c r="R2313" s="4">
        <v>419.82</v>
      </c>
      <c r="S2313" s="4">
        <v>272.7</v>
      </c>
      <c r="T2313" s="4" t="str">
        <f>VLOOKUP(E2313,zamiana!A:B,2,0)</f>
        <v>ALSTOM KTW</v>
      </c>
    </row>
    <row r="2314" spans="1:20" x14ac:dyDescent="0.3">
      <c r="A2314" s="4" t="s">
        <v>7079</v>
      </c>
      <c r="B2314" s="76">
        <v>45189</v>
      </c>
      <c r="C2314" s="76">
        <v>45187</v>
      </c>
      <c r="D2314" s="76">
        <v>45257</v>
      </c>
      <c r="E2314" s="4" t="s">
        <v>940</v>
      </c>
      <c r="F2314" s="4" t="s">
        <v>3867</v>
      </c>
      <c r="G2314" s="4" t="s">
        <v>942</v>
      </c>
      <c r="H2314" s="4" t="s">
        <v>493</v>
      </c>
      <c r="I2314" s="4" t="s">
        <v>2438</v>
      </c>
      <c r="J2314" s="4" t="s">
        <v>2438</v>
      </c>
      <c r="K2314" s="4" t="s">
        <v>493</v>
      </c>
      <c r="L2314" s="4">
        <v>8</v>
      </c>
      <c r="M2314" s="4" t="s">
        <v>77</v>
      </c>
      <c r="N2314" s="4">
        <v>118.72</v>
      </c>
      <c r="O2314" s="4">
        <v>84.15</v>
      </c>
      <c r="P2314" s="4" t="s">
        <v>78</v>
      </c>
      <c r="Q2314" s="77">
        <v>45281.628472222219</v>
      </c>
      <c r="R2314" s="4">
        <v>949.76</v>
      </c>
      <c r="S2314" s="4">
        <v>673.2</v>
      </c>
      <c r="T2314" s="4" t="str">
        <f>VLOOKUP(E2314,zamiana!A:B,2,0)</f>
        <v>ALSTOM KTW</v>
      </c>
    </row>
    <row r="2315" spans="1:20" x14ac:dyDescent="0.3">
      <c r="A2315" s="4" t="s">
        <v>7079</v>
      </c>
      <c r="B2315" s="76">
        <v>45189</v>
      </c>
      <c r="C2315" s="76">
        <v>45187</v>
      </c>
      <c r="D2315" s="76">
        <v>45257</v>
      </c>
      <c r="E2315" s="4" t="s">
        <v>940</v>
      </c>
      <c r="F2315" s="4" t="s">
        <v>3867</v>
      </c>
      <c r="G2315" s="4" t="s">
        <v>942</v>
      </c>
      <c r="H2315" s="4" t="s">
        <v>493</v>
      </c>
      <c r="I2315" s="4" t="s">
        <v>1755</v>
      </c>
      <c r="J2315" s="4" t="s">
        <v>1755</v>
      </c>
      <c r="K2315" s="4" t="s">
        <v>493</v>
      </c>
      <c r="L2315" s="4">
        <v>8</v>
      </c>
      <c r="M2315" s="4" t="s">
        <v>77</v>
      </c>
      <c r="N2315" s="4">
        <v>75.62</v>
      </c>
      <c r="O2315" s="4">
        <v>51.82</v>
      </c>
      <c r="P2315" s="4" t="s">
        <v>78</v>
      </c>
      <c r="Q2315" s="77">
        <v>45281.628472222219</v>
      </c>
      <c r="R2315" s="4">
        <v>604.96</v>
      </c>
      <c r="S2315" s="4">
        <v>414.56</v>
      </c>
      <c r="T2315" s="4" t="str">
        <f>VLOOKUP(E2315,zamiana!A:B,2,0)</f>
        <v>ALSTOM KTW</v>
      </c>
    </row>
    <row r="2316" spans="1:20" x14ac:dyDescent="0.3">
      <c r="A2316" s="4" t="s">
        <v>7079</v>
      </c>
      <c r="B2316" s="76">
        <v>45189</v>
      </c>
      <c r="C2316" s="76">
        <v>45187</v>
      </c>
      <c r="D2316" s="76">
        <v>45257</v>
      </c>
      <c r="E2316" s="4" t="s">
        <v>940</v>
      </c>
      <c r="F2316" s="4" t="s">
        <v>3867</v>
      </c>
      <c r="G2316" s="4" t="s">
        <v>942</v>
      </c>
      <c r="H2316" s="4" t="s">
        <v>493</v>
      </c>
      <c r="I2316" s="4" t="s">
        <v>2684</v>
      </c>
      <c r="J2316" s="4" t="s">
        <v>2685</v>
      </c>
      <c r="K2316" s="4" t="s">
        <v>493</v>
      </c>
      <c r="L2316" s="4">
        <v>2</v>
      </c>
      <c r="M2316" s="4" t="s">
        <v>77</v>
      </c>
      <c r="N2316" s="4">
        <v>129.79</v>
      </c>
      <c r="O2316" s="4">
        <v>85.43</v>
      </c>
      <c r="P2316" s="4" t="s">
        <v>78</v>
      </c>
      <c r="Q2316" s="77">
        <v>45281.629861111112</v>
      </c>
      <c r="R2316" s="4">
        <v>259.58</v>
      </c>
      <c r="S2316" s="4">
        <v>170.86</v>
      </c>
      <c r="T2316" s="4" t="str">
        <f>VLOOKUP(E2316,zamiana!A:B,2,0)</f>
        <v>ALSTOM KTW</v>
      </c>
    </row>
    <row r="2317" spans="1:20" x14ac:dyDescent="0.3">
      <c r="A2317" s="4" t="s">
        <v>7079</v>
      </c>
      <c r="B2317" s="76">
        <v>45189</v>
      </c>
      <c r="C2317" s="76">
        <v>45187</v>
      </c>
      <c r="D2317" s="76">
        <v>45257</v>
      </c>
      <c r="E2317" s="4" t="s">
        <v>940</v>
      </c>
      <c r="F2317" s="4" t="s">
        <v>3867</v>
      </c>
      <c r="G2317" s="4" t="s">
        <v>942</v>
      </c>
      <c r="H2317" s="4" t="s">
        <v>493</v>
      </c>
      <c r="I2317" s="4" t="s">
        <v>1199</v>
      </c>
      <c r="J2317" s="4" t="s">
        <v>1200</v>
      </c>
      <c r="K2317" s="4" t="s">
        <v>493</v>
      </c>
      <c r="L2317" s="4">
        <v>8</v>
      </c>
      <c r="M2317" s="4" t="s">
        <v>77</v>
      </c>
      <c r="N2317" s="4">
        <v>8.8699999999999992</v>
      </c>
      <c r="O2317" s="4">
        <v>7.2</v>
      </c>
      <c r="P2317" s="4" t="s">
        <v>78</v>
      </c>
      <c r="Q2317" s="77">
        <v>45173.662499999999</v>
      </c>
      <c r="R2317" s="4">
        <v>70.959999999999994</v>
      </c>
      <c r="S2317" s="4">
        <v>57.6</v>
      </c>
      <c r="T2317" s="4" t="str">
        <f>VLOOKUP(E2317,zamiana!A:B,2,0)</f>
        <v>ALSTOM KTW</v>
      </c>
    </row>
    <row r="2318" spans="1:20" x14ac:dyDescent="0.3">
      <c r="A2318" s="4" t="s">
        <v>7079</v>
      </c>
      <c r="B2318" s="76">
        <v>45189</v>
      </c>
      <c r="C2318" s="76">
        <v>45187</v>
      </c>
      <c r="D2318" s="76">
        <v>45257</v>
      </c>
      <c r="E2318" s="4" t="s">
        <v>940</v>
      </c>
      <c r="F2318" s="4" t="s">
        <v>3867</v>
      </c>
      <c r="G2318" s="4" t="s">
        <v>942</v>
      </c>
      <c r="H2318" s="4" t="s">
        <v>493</v>
      </c>
      <c r="I2318" s="4" t="s">
        <v>1458</v>
      </c>
      <c r="J2318" s="4" t="s">
        <v>1458</v>
      </c>
      <c r="K2318" s="4" t="s">
        <v>493</v>
      </c>
      <c r="L2318" s="4">
        <v>10</v>
      </c>
      <c r="M2318" s="4" t="s">
        <v>77</v>
      </c>
      <c r="N2318" s="4">
        <v>35.47</v>
      </c>
      <c r="O2318" s="4">
        <v>18.350000000000001</v>
      </c>
      <c r="P2318" s="4" t="s">
        <v>78</v>
      </c>
      <c r="Q2318" s="77">
        <v>45281.628472222219</v>
      </c>
      <c r="R2318" s="4">
        <v>354.7</v>
      </c>
      <c r="S2318" s="4">
        <v>183.5</v>
      </c>
      <c r="T2318" s="4" t="str">
        <f>VLOOKUP(E2318,zamiana!A:B,2,0)</f>
        <v>ALSTOM KTW</v>
      </c>
    </row>
    <row r="2319" spans="1:20" x14ac:dyDescent="0.3">
      <c r="A2319" s="4" t="s">
        <v>7079</v>
      </c>
      <c r="B2319" s="76">
        <v>45189</v>
      </c>
      <c r="C2319" s="76">
        <v>45187</v>
      </c>
      <c r="D2319" s="76">
        <v>45257</v>
      </c>
      <c r="E2319" s="4" t="s">
        <v>940</v>
      </c>
      <c r="F2319" s="4" t="s">
        <v>3867</v>
      </c>
      <c r="G2319" s="4" t="s">
        <v>942</v>
      </c>
      <c r="H2319" s="4" t="s">
        <v>493</v>
      </c>
      <c r="I2319" s="4" t="s">
        <v>1792</v>
      </c>
      <c r="J2319" s="4" t="s">
        <v>1792</v>
      </c>
      <c r="K2319" s="4" t="s">
        <v>493</v>
      </c>
      <c r="L2319" s="4">
        <v>8</v>
      </c>
      <c r="M2319" s="4" t="s">
        <v>77</v>
      </c>
      <c r="N2319" s="4">
        <v>70.73</v>
      </c>
      <c r="O2319" s="4">
        <v>58.52</v>
      </c>
      <c r="P2319" s="4" t="s">
        <v>78</v>
      </c>
      <c r="Q2319" s="77">
        <v>45281.628472222219</v>
      </c>
      <c r="R2319" s="4">
        <v>565.84</v>
      </c>
      <c r="S2319" s="4">
        <v>468.16</v>
      </c>
      <c r="T2319" s="4" t="str">
        <f>VLOOKUP(E2319,zamiana!A:B,2,0)</f>
        <v>ALSTOM KTW</v>
      </c>
    </row>
    <row r="2320" spans="1:20" x14ac:dyDescent="0.3">
      <c r="A2320" s="4" t="s">
        <v>7079</v>
      </c>
      <c r="B2320" s="76">
        <v>45189</v>
      </c>
      <c r="C2320" s="76">
        <v>45187</v>
      </c>
      <c r="D2320" s="76">
        <v>45257</v>
      </c>
      <c r="E2320" s="4" t="s">
        <v>940</v>
      </c>
      <c r="F2320" s="4" t="s">
        <v>3867</v>
      </c>
      <c r="G2320" s="4" t="s">
        <v>942</v>
      </c>
      <c r="H2320" s="4" t="s">
        <v>493</v>
      </c>
      <c r="I2320" s="4" t="s">
        <v>1548</v>
      </c>
      <c r="J2320" s="4" t="s">
        <v>1548</v>
      </c>
      <c r="K2320" s="4" t="s">
        <v>493</v>
      </c>
      <c r="L2320" s="4">
        <v>10</v>
      </c>
      <c r="M2320" s="4" t="s">
        <v>77</v>
      </c>
      <c r="N2320" s="4">
        <v>48.1</v>
      </c>
      <c r="O2320" s="4">
        <v>27.27</v>
      </c>
      <c r="P2320" s="4" t="s">
        <v>78</v>
      </c>
      <c r="Q2320" s="77">
        <v>45281.628472222219</v>
      </c>
      <c r="R2320" s="4">
        <v>481</v>
      </c>
      <c r="S2320" s="4">
        <v>272.7</v>
      </c>
      <c r="T2320" s="4" t="str">
        <f>VLOOKUP(E2320,zamiana!A:B,2,0)</f>
        <v>ALSTOM KTW</v>
      </c>
    </row>
    <row r="2321" spans="1:20" x14ac:dyDescent="0.3">
      <c r="A2321" s="4" t="s">
        <v>7079</v>
      </c>
      <c r="B2321" s="76">
        <v>45189</v>
      </c>
      <c r="C2321" s="76">
        <v>45187</v>
      </c>
      <c r="D2321" s="76">
        <v>45257</v>
      </c>
      <c r="E2321" s="4" t="s">
        <v>940</v>
      </c>
      <c r="F2321" s="4" t="s">
        <v>3867</v>
      </c>
      <c r="G2321" s="4" t="s">
        <v>942</v>
      </c>
      <c r="H2321" s="4" t="s">
        <v>493</v>
      </c>
      <c r="I2321" s="4" t="s">
        <v>1848</v>
      </c>
      <c r="J2321" s="4" t="s">
        <v>1848</v>
      </c>
      <c r="K2321" s="4" t="s">
        <v>493</v>
      </c>
      <c r="L2321" s="4">
        <v>10</v>
      </c>
      <c r="M2321" s="4" t="s">
        <v>77</v>
      </c>
      <c r="N2321" s="4">
        <v>70.31</v>
      </c>
      <c r="O2321" s="4">
        <v>120.69</v>
      </c>
      <c r="P2321" s="4" t="s">
        <v>78</v>
      </c>
      <c r="Q2321" s="77">
        <v>45281.628472222219</v>
      </c>
      <c r="R2321" s="4">
        <v>703.1</v>
      </c>
      <c r="S2321" s="4">
        <v>1206.9000000000001</v>
      </c>
      <c r="T2321" s="4" t="str">
        <f>VLOOKUP(E2321,zamiana!A:B,2,0)</f>
        <v>ALSTOM KTW</v>
      </c>
    </row>
    <row r="2322" spans="1:20" x14ac:dyDescent="0.3">
      <c r="A2322" s="4" t="s">
        <v>7079</v>
      </c>
      <c r="B2322" s="76">
        <v>45189</v>
      </c>
      <c r="C2322" s="76">
        <v>45187</v>
      </c>
      <c r="D2322" s="76">
        <v>45257</v>
      </c>
      <c r="E2322" s="4" t="s">
        <v>940</v>
      </c>
      <c r="F2322" s="4" t="s">
        <v>3867</v>
      </c>
      <c r="G2322" s="4" t="s">
        <v>942</v>
      </c>
      <c r="H2322" s="4" t="s">
        <v>493</v>
      </c>
      <c r="I2322" s="4" t="s">
        <v>1847</v>
      </c>
      <c r="J2322" s="4" t="s">
        <v>1847</v>
      </c>
      <c r="K2322" s="4" t="s">
        <v>493</v>
      </c>
      <c r="L2322" s="4">
        <v>10</v>
      </c>
      <c r="M2322" s="4" t="s">
        <v>77</v>
      </c>
      <c r="N2322" s="4">
        <v>60.96</v>
      </c>
      <c r="O2322" s="4">
        <v>107.29</v>
      </c>
      <c r="P2322" s="4" t="s">
        <v>78</v>
      </c>
      <c r="Q2322" s="77">
        <v>45281.628472222219</v>
      </c>
      <c r="R2322" s="4">
        <v>609.6</v>
      </c>
      <c r="S2322" s="4">
        <v>1072.9000000000001</v>
      </c>
      <c r="T2322" s="4" t="str">
        <f>VLOOKUP(E2322,zamiana!A:B,2,0)</f>
        <v>ALSTOM KTW</v>
      </c>
    </row>
    <row r="2323" spans="1:20" x14ac:dyDescent="0.3">
      <c r="A2323" s="4" t="s">
        <v>7079</v>
      </c>
      <c r="B2323" s="76">
        <v>45189</v>
      </c>
      <c r="C2323" s="76">
        <v>45187</v>
      </c>
      <c r="D2323" s="76">
        <v>45257</v>
      </c>
      <c r="E2323" s="4" t="s">
        <v>940</v>
      </c>
      <c r="F2323" s="4" t="s">
        <v>3867</v>
      </c>
      <c r="G2323" s="4" t="s">
        <v>942</v>
      </c>
      <c r="H2323" s="4" t="s">
        <v>493</v>
      </c>
      <c r="I2323" s="4" t="s">
        <v>2229</v>
      </c>
      <c r="J2323" s="4" t="s">
        <v>2230</v>
      </c>
      <c r="K2323" s="4" t="s">
        <v>493</v>
      </c>
      <c r="L2323" s="4">
        <v>10</v>
      </c>
      <c r="M2323" s="4" t="s">
        <v>77</v>
      </c>
      <c r="N2323" s="4">
        <v>99.77</v>
      </c>
      <c r="O2323" s="4">
        <v>59.58</v>
      </c>
      <c r="P2323" s="4" t="s">
        <v>78</v>
      </c>
      <c r="Q2323" s="77">
        <v>45281.65347222222</v>
      </c>
      <c r="R2323" s="4">
        <v>997.7</v>
      </c>
      <c r="S2323" s="4">
        <v>595.79999999999995</v>
      </c>
      <c r="T2323" s="4" t="str">
        <f>VLOOKUP(E2323,zamiana!A:B,2,0)</f>
        <v>ALSTOM KTW</v>
      </c>
    </row>
    <row r="2324" spans="1:20" x14ac:dyDescent="0.3">
      <c r="A2324" s="4" t="s">
        <v>7079</v>
      </c>
      <c r="B2324" s="76">
        <v>45189</v>
      </c>
      <c r="C2324" s="76">
        <v>45187</v>
      </c>
      <c r="D2324" s="76">
        <v>45257</v>
      </c>
      <c r="E2324" s="4" t="s">
        <v>940</v>
      </c>
      <c r="F2324" s="4" t="s">
        <v>3867</v>
      </c>
      <c r="G2324" s="4" t="s">
        <v>942</v>
      </c>
      <c r="H2324" s="4" t="s">
        <v>493</v>
      </c>
      <c r="I2324" s="4" t="s">
        <v>1547</v>
      </c>
      <c r="J2324" s="4" t="s">
        <v>1547</v>
      </c>
      <c r="K2324" s="4" t="s">
        <v>493</v>
      </c>
      <c r="L2324" s="4">
        <v>10</v>
      </c>
      <c r="M2324" s="4" t="s">
        <v>77</v>
      </c>
      <c r="N2324" s="4">
        <v>34.22</v>
      </c>
      <c r="O2324" s="4">
        <v>21.42</v>
      </c>
      <c r="P2324" s="4" t="s">
        <v>78</v>
      </c>
      <c r="Q2324" s="77">
        <v>45281.628472222219</v>
      </c>
      <c r="R2324" s="4">
        <v>342.2</v>
      </c>
      <c r="S2324" s="4">
        <v>214.2</v>
      </c>
      <c r="T2324" s="4" t="str">
        <f>VLOOKUP(E2324,zamiana!A:B,2,0)</f>
        <v>ALSTOM KTW</v>
      </c>
    </row>
    <row r="2325" spans="1:20" x14ac:dyDescent="0.3">
      <c r="A2325" s="4" t="s">
        <v>7079</v>
      </c>
      <c r="B2325" s="76">
        <v>45189</v>
      </c>
      <c r="C2325" s="76">
        <v>45187</v>
      </c>
      <c r="D2325" s="76">
        <v>45257</v>
      </c>
      <c r="E2325" s="4" t="s">
        <v>940</v>
      </c>
      <c r="F2325" s="4" t="s">
        <v>3867</v>
      </c>
      <c r="G2325" s="4" t="s">
        <v>942</v>
      </c>
      <c r="H2325" s="4" t="s">
        <v>493</v>
      </c>
      <c r="I2325" s="4" t="s">
        <v>1695</v>
      </c>
      <c r="J2325" s="4" t="s">
        <v>1695</v>
      </c>
      <c r="K2325" s="4" t="s">
        <v>493</v>
      </c>
      <c r="L2325" s="4">
        <v>2</v>
      </c>
      <c r="M2325" s="4" t="s">
        <v>77</v>
      </c>
      <c r="N2325" s="4">
        <v>66.849999999999994</v>
      </c>
      <c r="O2325" s="4">
        <v>39.200000000000003</v>
      </c>
      <c r="P2325" s="4" t="s">
        <v>78</v>
      </c>
      <c r="Q2325" s="77">
        <v>45281.628472222219</v>
      </c>
      <c r="R2325" s="4">
        <v>133.69999999999999</v>
      </c>
      <c r="S2325" s="4">
        <v>78.400000000000006</v>
      </c>
      <c r="T2325" s="4" t="str">
        <f>VLOOKUP(E2325,zamiana!A:B,2,0)</f>
        <v>ALSTOM KTW</v>
      </c>
    </row>
    <row r="2326" spans="1:20" x14ac:dyDescent="0.3">
      <c r="A2326" s="4" t="s">
        <v>7079</v>
      </c>
      <c r="B2326" s="76">
        <v>45189</v>
      </c>
      <c r="C2326" s="76">
        <v>45187</v>
      </c>
      <c r="D2326" s="76">
        <v>45257</v>
      </c>
      <c r="E2326" s="4" t="s">
        <v>940</v>
      </c>
      <c r="F2326" s="4" t="s">
        <v>3867</v>
      </c>
      <c r="G2326" s="4" t="s">
        <v>942</v>
      </c>
      <c r="H2326" s="4" t="s">
        <v>493</v>
      </c>
      <c r="I2326" s="4" t="s">
        <v>1258</v>
      </c>
      <c r="J2326" s="4" t="s">
        <v>1259</v>
      </c>
      <c r="K2326" s="4" t="s">
        <v>493</v>
      </c>
      <c r="L2326" s="4">
        <v>36</v>
      </c>
      <c r="M2326" s="4" t="s">
        <v>77</v>
      </c>
      <c r="N2326" s="4">
        <v>5.36</v>
      </c>
      <c r="O2326" s="4">
        <v>6.2</v>
      </c>
      <c r="P2326" s="4" t="s">
        <v>78</v>
      </c>
      <c r="Q2326" s="77">
        <v>45173.662499999999</v>
      </c>
      <c r="R2326" s="4">
        <v>192.96</v>
      </c>
      <c r="S2326" s="4">
        <v>223.2</v>
      </c>
      <c r="T2326" s="4" t="str">
        <f>VLOOKUP(E2326,zamiana!A:B,2,0)</f>
        <v>ALSTOM KTW</v>
      </c>
    </row>
    <row r="2327" spans="1:20" x14ac:dyDescent="0.3">
      <c r="A2327" s="4" t="s">
        <v>7079</v>
      </c>
      <c r="B2327" s="76">
        <v>45189</v>
      </c>
      <c r="C2327" s="76">
        <v>45187</v>
      </c>
      <c r="D2327" s="76">
        <v>45257</v>
      </c>
      <c r="E2327" s="4" t="s">
        <v>940</v>
      </c>
      <c r="F2327" s="4" t="s">
        <v>3867</v>
      </c>
      <c r="G2327" s="4" t="s">
        <v>942</v>
      </c>
      <c r="H2327" s="4" t="s">
        <v>493</v>
      </c>
      <c r="I2327" s="4" t="s">
        <v>1177</v>
      </c>
      <c r="J2327" s="4" t="s">
        <v>1178</v>
      </c>
      <c r="K2327" s="4" t="s">
        <v>493</v>
      </c>
      <c r="L2327" s="4">
        <v>26</v>
      </c>
      <c r="M2327" s="4" t="s">
        <v>77</v>
      </c>
      <c r="N2327" s="4">
        <v>6.78</v>
      </c>
      <c r="O2327" s="4">
        <v>5.5</v>
      </c>
      <c r="P2327" s="4" t="s">
        <v>78</v>
      </c>
      <c r="Q2327" s="77">
        <v>45173.662499999999</v>
      </c>
      <c r="R2327" s="4">
        <v>176.28</v>
      </c>
      <c r="S2327" s="4">
        <v>143</v>
      </c>
      <c r="T2327" s="4" t="str">
        <f>VLOOKUP(E2327,zamiana!A:B,2,0)</f>
        <v>ALSTOM KTW</v>
      </c>
    </row>
    <row r="2328" spans="1:20" x14ac:dyDescent="0.3">
      <c r="A2328" s="4" t="s">
        <v>7079</v>
      </c>
      <c r="B2328" s="76">
        <v>45189</v>
      </c>
      <c r="C2328" s="76">
        <v>45187</v>
      </c>
      <c r="D2328" s="76">
        <v>45257</v>
      </c>
      <c r="E2328" s="4" t="s">
        <v>940</v>
      </c>
      <c r="F2328" s="4" t="s">
        <v>3867</v>
      </c>
      <c r="G2328" s="4" t="s">
        <v>942</v>
      </c>
      <c r="H2328" s="4" t="s">
        <v>493</v>
      </c>
      <c r="I2328" s="4" t="s">
        <v>2325</v>
      </c>
      <c r="J2328" s="4" t="s">
        <v>502</v>
      </c>
      <c r="K2328" s="4" t="s">
        <v>493</v>
      </c>
      <c r="L2328" s="4">
        <v>2</v>
      </c>
      <c r="M2328" s="4" t="s">
        <v>77</v>
      </c>
      <c r="N2328" s="4">
        <v>52.99</v>
      </c>
      <c r="O2328" s="4">
        <v>20.32</v>
      </c>
      <c r="P2328" s="4" t="s">
        <v>78</v>
      </c>
      <c r="Q2328" s="77">
        <v>45281.629861111112</v>
      </c>
      <c r="R2328" s="4">
        <v>105.98</v>
      </c>
      <c r="S2328" s="4">
        <v>40.64</v>
      </c>
      <c r="T2328" s="4" t="str">
        <f>VLOOKUP(E2328,zamiana!A:B,2,0)</f>
        <v>ALSTOM KTW</v>
      </c>
    </row>
    <row r="2329" spans="1:20" x14ac:dyDescent="0.3">
      <c r="A2329" s="4" t="s">
        <v>7079</v>
      </c>
      <c r="B2329" s="76">
        <v>45189</v>
      </c>
      <c r="C2329" s="76">
        <v>45187</v>
      </c>
      <c r="D2329" s="76">
        <v>45257</v>
      </c>
      <c r="E2329" s="4" t="s">
        <v>940</v>
      </c>
      <c r="F2329" s="4" t="s">
        <v>3867</v>
      </c>
      <c r="G2329" s="4" t="s">
        <v>942</v>
      </c>
      <c r="H2329" s="4" t="s">
        <v>493</v>
      </c>
      <c r="I2329" s="4" t="s">
        <v>2325</v>
      </c>
      <c r="J2329" s="4" t="s">
        <v>502</v>
      </c>
      <c r="K2329" s="4" t="s">
        <v>493</v>
      </c>
      <c r="L2329" s="4">
        <v>2</v>
      </c>
      <c r="M2329" s="4" t="s">
        <v>77</v>
      </c>
      <c r="N2329" s="4">
        <v>52.99</v>
      </c>
      <c r="O2329" s="4">
        <v>20.32</v>
      </c>
      <c r="P2329" s="4" t="s">
        <v>78</v>
      </c>
      <c r="Q2329" s="77">
        <v>45281.629861111112</v>
      </c>
      <c r="R2329" s="4">
        <v>105.98</v>
      </c>
      <c r="S2329" s="4">
        <v>40.64</v>
      </c>
      <c r="T2329" s="4" t="str">
        <f>VLOOKUP(E2329,zamiana!A:B,2,0)</f>
        <v>ALSTOM KTW</v>
      </c>
    </row>
    <row r="2330" spans="1:20" x14ac:dyDescent="0.3">
      <c r="A2330" s="4" t="s">
        <v>7079</v>
      </c>
      <c r="B2330" s="76">
        <v>45189</v>
      </c>
      <c r="C2330" s="76">
        <v>45187</v>
      </c>
      <c r="D2330" s="76">
        <v>45257</v>
      </c>
      <c r="E2330" s="4" t="s">
        <v>940</v>
      </c>
      <c r="F2330" s="4" t="s">
        <v>3867</v>
      </c>
      <c r="G2330" s="4" t="s">
        <v>942</v>
      </c>
      <c r="H2330" s="4" t="s">
        <v>493</v>
      </c>
      <c r="I2330" s="4" t="s">
        <v>2325</v>
      </c>
      <c r="J2330" s="4" t="s">
        <v>502</v>
      </c>
      <c r="K2330" s="4" t="s">
        <v>493</v>
      </c>
      <c r="L2330" s="4">
        <v>2</v>
      </c>
      <c r="M2330" s="4" t="s">
        <v>77</v>
      </c>
      <c r="N2330" s="4">
        <v>52.99</v>
      </c>
      <c r="O2330" s="4">
        <v>20.32</v>
      </c>
      <c r="P2330" s="4" t="s">
        <v>78</v>
      </c>
      <c r="Q2330" s="77">
        <v>45281.629861111112</v>
      </c>
      <c r="R2330" s="4">
        <v>105.98</v>
      </c>
      <c r="S2330" s="4">
        <v>40.64</v>
      </c>
      <c r="T2330" s="4" t="str">
        <f>VLOOKUP(E2330,zamiana!A:B,2,0)</f>
        <v>ALSTOM KTW</v>
      </c>
    </row>
    <row r="2331" spans="1:20" x14ac:dyDescent="0.3">
      <c r="A2331" s="4" t="s">
        <v>7079</v>
      </c>
      <c r="B2331" s="76">
        <v>45189</v>
      </c>
      <c r="C2331" s="76">
        <v>45187</v>
      </c>
      <c r="D2331" s="76">
        <v>45257</v>
      </c>
      <c r="E2331" s="4" t="s">
        <v>940</v>
      </c>
      <c r="F2331" s="4" t="s">
        <v>3867</v>
      </c>
      <c r="G2331" s="4" t="s">
        <v>942</v>
      </c>
      <c r="H2331" s="4" t="s">
        <v>493</v>
      </c>
      <c r="I2331" s="4" t="s">
        <v>1485</v>
      </c>
      <c r="J2331" s="4" t="s">
        <v>502</v>
      </c>
      <c r="K2331" s="4" t="s">
        <v>493</v>
      </c>
      <c r="L2331" s="4">
        <v>4</v>
      </c>
      <c r="M2331" s="4" t="s">
        <v>77</v>
      </c>
      <c r="N2331" s="4">
        <v>36</v>
      </c>
      <c r="O2331" s="4">
        <v>16.75</v>
      </c>
      <c r="P2331" s="4" t="s">
        <v>78</v>
      </c>
      <c r="Q2331" s="77">
        <v>45281.628472222219</v>
      </c>
      <c r="R2331" s="4">
        <v>144</v>
      </c>
      <c r="S2331" s="4">
        <v>67</v>
      </c>
      <c r="T2331" s="4" t="str">
        <f>VLOOKUP(E2331,zamiana!A:B,2,0)</f>
        <v>ALSTOM KTW</v>
      </c>
    </row>
    <row r="2332" spans="1:20" x14ac:dyDescent="0.3">
      <c r="A2332" s="4" t="s">
        <v>7079</v>
      </c>
      <c r="B2332" s="76">
        <v>45189</v>
      </c>
      <c r="C2332" s="76">
        <v>45187</v>
      </c>
      <c r="D2332" s="76">
        <v>45257</v>
      </c>
      <c r="E2332" s="4" t="s">
        <v>940</v>
      </c>
      <c r="F2332" s="4" t="s">
        <v>3867</v>
      </c>
      <c r="G2332" s="4" t="s">
        <v>942</v>
      </c>
      <c r="H2332" s="4" t="s">
        <v>493</v>
      </c>
      <c r="I2332" s="4" t="s">
        <v>3604</v>
      </c>
      <c r="J2332" s="4" t="s">
        <v>3604</v>
      </c>
      <c r="K2332" s="4" t="s">
        <v>493</v>
      </c>
      <c r="L2332" s="4">
        <v>6</v>
      </c>
      <c r="M2332" s="4" t="s">
        <v>77</v>
      </c>
      <c r="N2332" s="4">
        <v>28.7</v>
      </c>
      <c r="O2332" s="4">
        <v>7.79</v>
      </c>
      <c r="P2332" s="4" t="s">
        <v>78</v>
      </c>
      <c r="Q2332" s="77">
        <v>45281.676388888889</v>
      </c>
      <c r="R2332" s="4">
        <v>172.2</v>
      </c>
      <c r="S2332" s="4">
        <v>46.74</v>
      </c>
      <c r="T2332" s="4" t="str">
        <f>VLOOKUP(E2332,zamiana!A:B,2,0)</f>
        <v>ALSTOM KTW</v>
      </c>
    </row>
    <row r="2333" spans="1:20" x14ac:dyDescent="0.3">
      <c r="A2333" s="4" t="s">
        <v>7079</v>
      </c>
      <c r="B2333" s="76">
        <v>45189</v>
      </c>
      <c r="C2333" s="76">
        <v>45187</v>
      </c>
      <c r="D2333" s="76">
        <v>45257</v>
      </c>
      <c r="E2333" s="4" t="s">
        <v>940</v>
      </c>
      <c r="F2333" s="4" t="s">
        <v>3867</v>
      </c>
      <c r="G2333" s="4" t="s">
        <v>942</v>
      </c>
      <c r="H2333" s="4" t="s">
        <v>493</v>
      </c>
      <c r="I2333" s="4" t="s">
        <v>1216</v>
      </c>
      <c r="J2333" s="4" t="s">
        <v>1216</v>
      </c>
      <c r="K2333" s="4" t="s">
        <v>493</v>
      </c>
      <c r="L2333" s="4">
        <v>4</v>
      </c>
      <c r="M2333" s="4" t="s">
        <v>77</v>
      </c>
      <c r="N2333" s="4">
        <v>19.690000000000001</v>
      </c>
      <c r="O2333" s="4">
        <v>10.31</v>
      </c>
      <c r="P2333" s="4" t="s">
        <v>78</v>
      </c>
      <c r="Q2333" s="77">
        <v>45281.628472222219</v>
      </c>
      <c r="R2333" s="4">
        <v>78.760000000000005</v>
      </c>
      <c r="S2333" s="4">
        <v>41.24</v>
      </c>
      <c r="T2333" s="4" t="str">
        <f>VLOOKUP(E2333,zamiana!A:B,2,0)</f>
        <v>ALSTOM KTW</v>
      </c>
    </row>
    <row r="2334" spans="1:20" x14ac:dyDescent="0.3">
      <c r="A2334" s="4" t="s">
        <v>7079</v>
      </c>
      <c r="B2334" s="76">
        <v>45189</v>
      </c>
      <c r="C2334" s="76">
        <v>45187</v>
      </c>
      <c r="D2334" s="76">
        <v>45257</v>
      </c>
      <c r="E2334" s="4" t="s">
        <v>940</v>
      </c>
      <c r="F2334" s="4" t="s">
        <v>3867</v>
      </c>
      <c r="G2334" s="4" t="s">
        <v>942</v>
      </c>
      <c r="H2334" s="4" t="s">
        <v>493</v>
      </c>
      <c r="I2334" s="4" t="s">
        <v>1216</v>
      </c>
      <c r="J2334" s="4" t="s">
        <v>1216</v>
      </c>
      <c r="K2334" s="4" t="s">
        <v>493</v>
      </c>
      <c r="L2334" s="4">
        <v>4</v>
      </c>
      <c r="M2334" s="4" t="s">
        <v>77</v>
      </c>
      <c r="N2334" s="4">
        <v>19.690000000000001</v>
      </c>
      <c r="O2334" s="4">
        <v>10.31</v>
      </c>
      <c r="P2334" s="4" t="s">
        <v>78</v>
      </c>
      <c r="Q2334" s="77">
        <v>45281.628472222219</v>
      </c>
      <c r="R2334" s="4">
        <v>78.760000000000005</v>
      </c>
      <c r="S2334" s="4">
        <v>41.24</v>
      </c>
      <c r="T2334" s="4" t="str">
        <f>VLOOKUP(E2334,zamiana!A:B,2,0)</f>
        <v>ALSTOM KTW</v>
      </c>
    </row>
    <row r="2335" spans="1:20" x14ac:dyDescent="0.3">
      <c r="A2335" s="4" t="s">
        <v>7079</v>
      </c>
      <c r="B2335" s="76">
        <v>45189</v>
      </c>
      <c r="C2335" s="76">
        <v>45187</v>
      </c>
      <c r="D2335" s="76">
        <v>45257</v>
      </c>
      <c r="E2335" s="4" t="s">
        <v>940</v>
      </c>
      <c r="F2335" s="4" t="s">
        <v>3867</v>
      </c>
      <c r="G2335" s="4" t="s">
        <v>942</v>
      </c>
      <c r="H2335" s="4" t="s">
        <v>493</v>
      </c>
      <c r="I2335" s="4" t="s">
        <v>1216</v>
      </c>
      <c r="J2335" s="4" t="s">
        <v>1216</v>
      </c>
      <c r="K2335" s="4" t="s">
        <v>493</v>
      </c>
      <c r="L2335" s="4">
        <v>4</v>
      </c>
      <c r="M2335" s="4" t="s">
        <v>77</v>
      </c>
      <c r="N2335" s="4">
        <v>19.690000000000001</v>
      </c>
      <c r="O2335" s="4">
        <v>10.31</v>
      </c>
      <c r="P2335" s="4" t="s">
        <v>78</v>
      </c>
      <c r="Q2335" s="77">
        <v>45281.628472222219</v>
      </c>
      <c r="R2335" s="4">
        <v>78.760000000000005</v>
      </c>
      <c r="S2335" s="4">
        <v>41.24</v>
      </c>
      <c r="T2335" s="4" t="str">
        <f>VLOOKUP(E2335,zamiana!A:B,2,0)</f>
        <v>ALSTOM KTW</v>
      </c>
    </row>
    <row r="2336" spans="1:20" x14ac:dyDescent="0.3">
      <c r="A2336" s="4" t="s">
        <v>7079</v>
      </c>
      <c r="B2336" s="76">
        <v>45189</v>
      </c>
      <c r="C2336" s="76">
        <v>45187</v>
      </c>
      <c r="D2336" s="76">
        <v>45257</v>
      </c>
      <c r="E2336" s="4" t="s">
        <v>940</v>
      </c>
      <c r="F2336" s="4" t="s">
        <v>3867</v>
      </c>
      <c r="G2336" s="4" t="s">
        <v>942</v>
      </c>
      <c r="H2336" s="4" t="s">
        <v>493</v>
      </c>
      <c r="I2336" s="4" t="s">
        <v>3585</v>
      </c>
      <c r="J2336" s="4" t="s">
        <v>3586</v>
      </c>
      <c r="K2336" s="4" t="s">
        <v>1143</v>
      </c>
      <c r="L2336" s="4">
        <v>2</v>
      </c>
      <c r="M2336" s="4" t="s">
        <v>77</v>
      </c>
      <c r="N2336" s="4">
        <v>704.12</v>
      </c>
      <c r="O2336" s="4">
        <v>287.73</v>
      </c>
      <c r="P2336" s="4" t="s">
        <v>78</v>
      </c>
      <c r="Q2336" s="77">
        <v>45281.683333333334</v>
      </c>
      <c r="R2336" s="4">
        <v>1408.24</v>
      </c>
      <c r="S2336" s="4">
        <v>575.46</v>
      </c>
      <c r="T2336" s="4" t="str">
        <f>VLOOKUP(E2336,zamiana!A:B,2,0)</f>
        <v>ALSTOM KTW</v>
      </c>
    </row>
    <row r="2337" spans="1:20" x14ac:dyDescent="0.3">
      <c r="A2337" s="4" t="s">
        <v>7079</v>
      </c>
      <c r="B2337" s="76">
        <v>45189</v>
      </c>
      <c r="C2337" s="76">
        <v>45187</v>
      </c>
      <c r="D2337" s="76">
        <v>45257</v>
      </c>
      <c r="E2337" s="4" t="s">
        <v>940</v>
      </c>
      <c r="F2337" s="4" t="s">
        <v>3867</v>
      </c>
      <c r="G2337" s="4" t="s">
        <v>942</v>
      </c>
      <c r="H2337" s="4" t="s">
        <v>493</v>
      </c>
      <c r="I2337" s="4" t="s">
        <v>3189</v>
      </c>
      <c r="J2337" s="4" t="s">
        <v>3190</v>
      </c>
      <c r="K2337" s="4" t="s">
        <v>1143</v>
      </c>
      <c r="L2337" s="4">
        <v>2</v>
      </c>
      <c r="M2337" s="4" t="s">
        <v>77</v>
      </c>
      <c r="N2337" s="4">
        <v>704.12</v>
      </c>
      <c r="O2337" s="4">
        <v>285.33</v>
      </c>
      <c r="P2337" s="4" t="s">
        <v>78</v>
      </c>
      <c r="Q2337" s="77">
        <v>45281.683333333334</v>
      </c>
      <c r="R2337" s="4">
        <v>1408.24</v>
      </c>
      <c r="S2337" s="4">
        <v>570.66</v>
      </c>
      <c r="T2337" s="4" t="str">
        <f>VLOOKUP(E2337,zamiana!A:B,2,0)</f>
        <v>ALSTOM KTW</v>
      </c>
    </row>
    <row r="2338" spans="1:20" x14ac:dyDescent="0.3">
      <c r="A2338" s="4" t="s">
        <v>7079</v>
      </c>
      <c r="B2338" s="76">
        <v>45189</v>
      </c>
      <c r="C2338" s="76">
        <v>45187</v>
      </c>
      <c r="D2338" s="76">
        <v>45257</v>
      </c>
      <c r="E2338" s="4" t="s">
        <v>940</v>
      </c>
      <c r="F2338" s="4" t="s">
        <v>3867</v>
      </c>
      <c r="G2338" s="4" t="s">
        <v>942</v>
      </c>
      <c r="H2338" s="4" t="s">
        <v>493</v>
      </c>
      <c r="I2338" s="4" t="s">
        <v>1481</v>
      </c>
      <c r="J2338" s="4" t="s">
        <v>499</v>
      </c>
      <c r="K2338" s="4" t="s">
        <v>493</v>
      </c>
      <c r="L2338" s="4">
        <v>4</v>
      </c>
      <c r="M2338" s="4" t="s">
        <v>77</v>
      </c>
      <c r="N2338" s="4">
        <v>33.18</v>
      </c>
      <c r="O2338" s="4">
        <v>15.91</v>
      </c>
      <c r="P2338" s="4" t="s">
        <v>78</v>
      </c>
      <c r="Q2338" s="77">
        <v>45281.628472222219</v>
      </c>
      <c r="R2338" s="4">
        <v>132.72</v>
      </c>
      <c r="S2338" s="4">
        <v>63.64</v>
      </c>
      <c r="T2338" s="4" t="str">
        <f>VLOOKUP(E2338,zamiana!A:B,2,0)</f>
        <v>ALSTOM KTW</v>
      </c>
    </row>
    <row r="2339" spans="1:20" x14ac:dyDescent="0.3">
      <c r="A2339" s="4" t="s">
        <v>7079</v>
      </c>
      <c r="B2339" s="76">
        <v>45189</v>
      </c>
      <c r="C2339" s="76">
        <v>45187</v>
      </c>
      <c r="D2339" s="76">
        <v>45257</v>
      </c>
      <c r="E2339" s="4" t="s">
        <v>940</v>
      </c>
      <c r="F2339" s="4" t="s">
        <v>3867</v>
      </c>
      <c r="G2339" s="4" t="s">
        <v>942</v>
      </c>
      <c r="H2339" s="4" t="s">
        <v>493</v>
      </c>
      <c r="I2339" s="4" t="s">
        <v>2099</v>
      </c>
      <c r="J2339" s="4" t="s">
        <v>2099</v>
      </c>
      <c r="K2339" s="4" t="s">
        <v>516</v>
      </c>
      <c r="L2339" s="4">
        <v>6</v>
      </c>
      <c r="M2339" s="4" t="s">
        <v>77</v>
      </c>
      <c r="N2339" s="4">
        <v>62.4</v>
      </c>
      <c r="O2339" s="4">
        <v>80.540000000000006</v>
      </c>
      <c r="P2339" s="4" t="s">
        <v>78</v>
      </c>
      <c r="Q2339" s="77">
        <v>45173.662499999999</v>
      </c>
      <c r="R2339" s="4">
        <v>374.4</v>
      </c>
      <c r="S2339" s="4">
        <v>483.24</v>
      </c>
      <c r="T2339" s="4" t="str">
        <f>VLOOKUP(E2339,zamiana!A:B,2,0)</f>
        <v>ALSTOM KTW</v>
      </c>
    </row>
    <row r="2340" spans="1:20" x14ac:dyDescent="0.3">
      <c r="A2340" s="4" t="s">
        <v>7079</v>
      </c>
      <c r="B2340" s="76">
        <v>45189</v>
      </c>
      <c r="C2340" s="76">
        <v>45187</v>
      </c>
      <c r="D2340" s="76">
        <v>45257</v>
      </c>
      <c r="E2340" s="4" t="s">
        <v>940</v>
      </c>
      <c r="F2340" s="4" t="s">
        <v>3867</v>
      </c>
      <c r="G2340" s="4" t="s">
        <v>942</v>
      </c>
      <c r="H2340" s="4" t="s">
        <v>493</v>
      </c>
      <c r="I2340" s="4" t="s">
        <v>2547</v>
      </c>
      <c r="J2340" s="4" t="s">
        <v>499</v>
      </c>
      <c r="K2340" s="4" t="s">
        <v>1143</v>
      </c>
      <c r="L2340" s="4">
        <v>12</v>
      </c>
      <c r="M2340" s="4" t="s">
        <v>77</v>
      </c>
      <c r="N2340" s="4">
        <v>18.350000000000001</v>
      </c>
      <c r="O2340" s="4">
        <v>5.47</v>
      </c>
      <c r="P2340" s="4" t="s">
        <v>78</v>
      </c>
      <c r="Q2340" s="77">
        <v>45281.661805555559</v>
      </c>
      <c r="R2340" s="4">
        <v>220.2</v>
      </c>
      <c r="S2340" s="4">
        <v>65.64</v>
      </c>
      <c r="T2340" s="4" t="str">
        <f>VLOOKUP(E2340,zamiana!A:B,2,0)</f>
        <v>ALSTOM KTW</v>
      </c>
    </row>
    <row r="2341" spans="1:20" x14ac:dyDescent="0.3">
      <c r="A2341" s="4" t="s">
        <v>7079</v>
      </c>
      <c r="B2341" s="76">
        <v>45189</v>
      </c>
      <c r="C2341" s="76">
        <v>45187</v>
      </c>
      <c r="D2341" s="76">
        <v>45257</v>
      </c>
      <c r="E2341" s="4" t="s">
        <v>940</v>
      </c>
      <c r="F2341" s="4" t="s">
        <v>3867</v>
      </c>
      <c r="G2341" s="4" t="s">
        <v>942</v>
      </c>
      <c r="H2341" s="4" t="s">
        <v>493</v>
      </c>
      <c r="I2341" s="4" t="s">
        <v>1457</v>
      </c>
      <c r="J2341" s="4" t="s">
        <v>502</v>
      </c>
      <c r="K2341" s="4" t="s">
        <v>493</v>
      </c>
      <c r="L2341" s="4">
        <v>4</v>
      </c>
      <c r="M2341" s="4" t="s">
        <v>77</v>
      </c>
      <c r="N2341" s="4">
        <v>32.42</v>
      </c>
      <c r="O2341" s="4">
        <v>15.88</v>
      </c>
      <c r="P2341" s="4" t="s">
        <v>78</v>
      </c>
      <c r="Q2341" s="77">
        <v>45281.628472222219</v>
      </c>
      <c r="R2341" s="4">
        <v>129.68</v>
      </c>
      <c r="S2341" s="4">
        <v>63.52</v>
      </c>
      <c r="T2341" s="4" t="str">
        <f>VLOOKUP(E2341,zamiana!A:B,2,0)</f>
        <v>ALSTOM KTW</v>
      </c>
    </row>
    <row r="2342" spans="1:20" x14ac:dyDescent="0.3">
      <c r="A2342" s="4" t="s">
        <v>7079</v>
      </c>
      <c r="B2342" s="76">
        <v>45189</v>
      </c>
      <c r="C2342" s="76">
        <v>45187</v>
      </c>
      <c r="D2342" s="76">
        <v>45257</v>
      </c>
      <c r="E2342" s="4" t="s">
        <v>940</v>
      </c>
      <c r="F2342" s="4" t="s">
        <v>3867</v>
      </c>
      <c r="G2342" s="4" t="s">
        <v>942</v>
      </c>
      <c r="H2342" s="4" t="s">
        <v>493</v>
      </c>
      <c r="I2342" s="4" t="s">
        <v>1298</v>
      </c>
      <c r="J2342" s="4" t="s">
        <v>1299</v>
      </c>
      <c r="K2342" s="4" t="s">
        <v>1143</v>
      </c>
      <c r="L2342" s="4">
        <v>6</v>
      </c>
      <c r="M2342" s="4" t="s">
        <v>77</v>
      </c>
      <c r="N2342" s="4">
        <v>29.2</v>
      </c>
      <c r="O2342" s="4">
        <v>10.32</v>
      </c>
      <c r="P2342" s="4" t="s">
        <v>78</v>
      </c>
      <c r="Q2342" s="77">
        <v>45281.661805555559</v>
      </c>
      <c r="R2342" s="4">
        <v>175.2</v>
      </c>
      <c r="S2342" s="4">
        <v>61.92</v>
      </c>
      <c r="T2342" s="4" t="str">
        <f>VLOOKUP(E2342,zamiana!A:B,2,0)</f>
        <v>ALSTOM KTW</v>
      </c>
    </row>
    <row r="2343" spans="1:20" x14ac:dyDescent="0.3">
      <c r="A2343" s="4" t="s">
        <v>7079</v>
      </c>
      <c r="B2343" s="76">
        <v>45189</v>
      </c>
      <c r="C2343" s="76">
        <v>45187</v>
      </c>
      <c r="D2343" s="76">
        <v>45257</v>
      </c>
      <c r="E2343" s="4" t="s">
        <v>940</v>
      </c>
      <c r="F2343" s="4" t="s">
        <v>3867</v>
      </c>
      <c r="G2343" s="4" t="s">
        <v>942</v>
      </c>
      <c r="H2343" s="4" t="s">
        <v>493</v>
      </c>
      <c r="I2343" s="4" t="s">
        <v>2537</v>
      </c>
      <c r="J2343" s="4" t="s">
        <v>499</v>
      </c>
      <c r="K2343" s="4" t="s">
        <v>1143</v>
      </c>
      <c r="L2343" s="4">
        <v>10</v>
      </c>
      <c r="M2343" s="4" t="s">
        <v>77</v>
      </c>
      <c r="N2343" s="4">
        <v>21.1</v>
      </c>
      <c r="O2343" s="4">
        <v>7.41</v>
      </c>
      <c r="P2343" s="4" t="s">
        <v>78</v>
      </c>
      <c r="Q2343" s="77">
        <v>45281.661805555559</v>
      </c>
      <c r="R2343" s="4">
        <v>211</v>
      </c>
      <c r="S2343" s="4">
        <v>74.099999999999994</v>
      </c>
      <c r="T2343" s="4" t="str">
        <f>VLOOKUP(E2343,zamiana!A:B,2,0)</f>
        <v>ALSTOM KTW</v>
      </c>
    </row>
    <row r="2344" spans="1:20" x14ac:dyDescent="0.3">
      <c r="A2344" s="4" t="s">
        <v>7080</v>
      </c>
      <c r="B2344" s="76">
        <v>45188</v>
      </c>
      <c r="C2344" s="76">
        <v>45188</v>
      </c>
      <c r="D2344" s="76">
        <v>45250</v>
      </c>
      <c r="E2344" s="4" t="s">
        <v>3868</v>
      </c>
      <c r="F2344" s="4" t="s">
        <v>5800</v>
      </c>
      <c r="G2344" s="4" t="s">
        <v>942</v>
      </c>
      <c r="H2344" s="4" t="s">
        <v>5801</v>
      </c>
      <c r="I2344" s="4">
        <v>100657710</v>
      </c>
      <c r="J2344" s="4" t="s">
        <v>5803</v>
      </c>
      <c r="K2344" s="4" t="s">
        <v>529</v>
      </c>
      <c r="L2344" s="4">
        <v>180</v>
      </c>
      <c r="M2344" s="4" t="s">
        <v>77</v>
      </c>
      <c r="N2344" s="4">
        <v>57.55</v>
      </c>
      <c r="O2344" s="4">
        <v>47.1</v>
      </c>
      <c r="P2344" s="4" t="s">
        <v>78</v>
      </c>
      <c r="Q2344" s="77">
        <v>45281.679861111108</v>
      </c>
      <c r="R2344" s="4">
        <v>10359</v>
      </c>
      <c r="S2344" s="4">
        <v>8478</v>
      </c>
      <c r="T2344" s="4" t="str">
        <f>VLOOKUP(E2344,zamiana!A:B,2,0)</f>
        <v>ALSTOM (ex. BT) GOE</v>
      </c>
    </row>
    <row r="2345" spans="1:20" x14ac:dyDescent="0.3">
      <c r="A2345" s="4" t="s">
        <v>7081</v>
      </c>
      <c r="B2345" s="76">
        <v>45188</v>
      </c>
      <c r="C2345" s="76">
        <v>45188</v>
      </c>
      <c r="D2345" s="76">
        <v>45250</v>
      </c>
      <c r="E2345" s="4" t="s">
        <v>521</v>
      </c>
      <c r="F2345" s="4" t="s">
        <v>2260</v>
      </c>
      <c r="G2345" s="4" t="s">
        <v>942</v>
      </c>
      <c r="H2345" s="4" t="s">
        <v>521</v>
      </c>
      <c r="I2345" s="4">
        <v>500652708</v>
      </c>
      <c r="J2345" s="4" t="s">
        <v>1090</v>
      </c>
      <c r="K2345" s="4" t="s">
        <v>529</v>
      </c>
      <c r="L2345" s="4">
        <v>55</v>
      </c>
      <c r="M2345" s="4" t="s">
        <v>77</v>
      </c>
      <c r="N2345" s="4">
        <v>3.62</v>
      </c>
      <c r="O2345" s="4">
        <v>2.0699999999999998</v>
      </c>
      <c r="P2345" s="4" t="s">
        <v>78</v>
      </c>
      <c r="Q2345" s="77">
        <v>45281.662499999999</v>
      </c>
      <c r="R2345" s="4">
        <v>199.1</v>
      </c>
      <c r="S2345" s="4">
        <v>113.85</v>
      </c>
      <c r="T2345" s="4" t="str">
        <f>VLOOKUP(E2345,zamiana!A:B,2,0)</f>
        <v>ALSTOM (ex. BT) BAU</v>
      </c>
    </row>
    <row r="2346" spans="1:20" x14ac:dyDescent="0.3">
      <c r="A2346" s="4" t="s">
        <v>7082</v>
      </c>
      <c r="B2346" s="76">
        <v>45188</v>
      </c>
      <c r="C2346" s="76">
        <v>45188</v>
      </c>
      <c r="D2346" s="76">
        <v>45259</v>
      </c>
      <c r="E2346" s="4" t="s">
        <v>994</v>
      </c>
      <c r="F2346" s="4" t="s">
        <v>995</v>
      </c>
      <c r="G2346" s="4" t="s">
        <v>942</v>
      </c>
      <c r="H2346" s="4" t="s">
        <v>996</v>
      </c>
      <c r="I2346" s="4" t="s">
        <v>2084</v>
      </c>
      <c r="J2346" s="4" t="s">
        <v>1868</v>
      </c>
      <c r="K2346" s="4" t="s">
        <v>104</v>
      </c>
      <c r="L2346" s="4">
        <v>8</v>
      </c>
      <c r="M2346" s="4" t="s">
        <v>77</v>
      </c>
      <c r="N2346" s="4">
        <v>247.24</v>
      </c>
      <c r="O2346" s="4">
        <v>189.02</v>
      </c>
      <c r="P2346" s="4" t="s">
        <v>78</v>
      </c>
      <c r="Q2346" s="77">
        <v>45281.65347222222</v>
      </c>
      <c r="R2346" s="4">
        <v>1977.92</v>
      </c>
      <c r="S2346" s="4">
        <v>1512.16</v>
      </c>
      <c r="T2346" s="4" t="str">
        <f>VLOOKUP(E2346,zamiana!A:B,2,0)</f>
        <v>ALSTOM LRH</v>
      </c>
    </row>
    <row r="2347" spans="1:20" x14ac:dyDescent="0.3">
      <c r="A2347" s="4" t="s">
        <v>7083</v>
      </c>
      <c r="B2347" s="76">
        <v>45188</v>
      </c>
      <c r="C2347" s="76">
        <v>45188</v>
      </c>
      <c r="D2347" s="76">
        <v>45259</v>
      </c>
      <c r="E2347" s="4" t="s">
        <v>994</v>
      </c>
      <c r="F2347" s="4" t="s">
        <v>995</v>
      </c>
      <c r="G2347" s="4" t="s">
        <v>942</v>
      </c>
      <c r="H2347" s="4" t="s">
        <v>996</v>
      </c>
      <c r="I2347" s="4" t="s">
        <v>4031</v>
      </c>
      <c r="J2347" s="4" t="s">
        <v>1917</v>
      </c>
      <c r="K2347" s="4" t="s">
        <v>1334</v>
      </c>
      <c r="L2347" s="4">
        <v>3</v>
      </c>
      <c r="M2347" s="4" t="s">
        <v>77</v>
      </c>
      <c r="N2347" s="4">
        <v>1534.01</v>
      </c>
      <c r="O2347" s="4">
        <v>2138.89</v>
      </c>
      <c r="P2347" s="4" t="s">
        <v>78</v>
      </c>
      <c r="Q2347" s="77">
        <v>45281.661111111112</v>
      </c>
      <c r="R2347" s="4">
        <v>4602.03</v>
      </c>
      <c r="S2347" s="4">
        <v>6416.67</v>
      </c>
      <c r="T2347" s="4" t="str">
        <f>VLOOKUP(E2347,zamiana!A:B,2,0)</f>
        <v>ALSTOM LRH</v>
      </c>
    </row>
    <row r="2348" spans="1:20" x14ac:dyDescent="0.3">
      <c r="A2348" s="4" t="s">
        <v>7084</v>
      </c>
      <c r="B2348" s="76">
        <v>45188</v>
      </c>
      <c r="C2348" s="76">
        <v>45188</v>
      </c>
      <c r="D2348" s="76">
        <v>45259</v>
      </c>
      <c r="E2348" s="4" t="s">
        <v>2119</v>
      </c>
      <c r="F2348" s="4" t="s">
        <v>2458</v>
      </c>
      <c r="G2348" s="4" t="s">
        <v>942</v>
      </c>
      <c r="H2348" s="4" t="s">
        <v>2459</v>
      </c>
      <c r="I2348" s="4" t="s">
        <v>4047</v>
      </c>
      <c r="J2348" s="4" t="s">
        <v>2706</v>
      </c>
      <c r="K2348" s="4" t="s">
        <v>30</v>
      </c>
      <c r="L2348" s="4">
        <v>8</v>
      </c>
      <c r="M2348" s="4" t="s">
        <v>77</v>
      </c>
      <c r="N2348" s="4">
        <v>41.37</v>
      </c>
      <c r="O2348" s="4">
        <v>20</v>
      </c>
      <c r="P2348" s="4" t="s">
        <v>78</v>
      </c>
      <c r="Q2348" s="77">
        <v>45281.666666666664</v>
      </c>
      <c r="R2348" s="4">
        <v>330.96</v>
      </c>
      <c r="S2348" s="4">
        <v>160</v>
      </c>
      <c r="T2348" s="4" t="str">
        <f>VLOOKUP(E2348,zamiana!A:B,2,0)</f>
        <v>ALSTOM VPF</v>
      </c>
    </row>
    <row r="2349" spans="1:20" x14ac:dyDescent="0.3">
      <c r="A2349" s="4" t="s">
        <v>7084</v>
      </c>
      <c r="B2349" s="76">
        <v>45188</v>
      </c>
      <c r="C2349" s="76">
        <v>45188</v>
      </c>
      <c r="D2349" s="76">
        <v>45259</v>
      </c>
      <c r="E2349" s="4" t="s">
        <v>2119</v>
      </c>
      <c r="F2349" s="4" t="s">
        <v>2458</v>
      </c>
      <c r="G2349" s="4" t="s">
        <v>942</v>
      </c>
      <c r="H2349" s="4" t="s">
        <v>2459</v>
      </c>
      <c r="I2349" s="4" t="s">
        <v>2707</v>
      </c>
      <c r="J2349" s="4" t="s">
        <v>2706</v>
      </c>
      <c r="K2349" s="4" t="s">
        <v>30</v>
      </c>
      <c r="L2349" s="4">
        <v>8</v>
      </c>
      <c r="M2349" s="4" t="s">
        <v>77</v>
      </c>
      <c r="N2349" s="4">
        <v>64.319999999999993</v>
      </c>
      <c r="O2349" s="4">
        <v>38.590000000000003</v>
      </c>
      <c r="P2349" s="4" t="s">
        <v>78</v>
      </c>
      <c r="Q2349" s="77">
        <v>45281.666666666664</v>
      </c>
      <c r="R2349" s="4">
        <v>514.55999999999995</v>
      </c>
      <c r="S2349" s="4">
        <v>308.72000000000003</v>
      </c>
      <c r="T2349" s="4" t="str">
        <f>VLOOKUP(E2349,zamiana!A:B,2,0)</f>
        <v>ALSTOM VPF</v>
      </c>
    </row>
    <row r="2350" spans="1:20" x14ac:dyDescent="0.3">
      <c r="A2350" s="4" t="s">
        <v>7084</v>
      </c>
      <c r="B2350" s="76">
        <v>45188</v>
      </c>
      <c r="C2350" s="76">
        <v>45188</v>
      </c>
      <c r="D2350" s="76">
        <v>45259</v>
      </c>
      <c r="E2350" s="4" t="s">
        <v>2119</v>
      </c>
      <c r="F2350" s="4" t="s">
        <v>2458</v>
      </c>
      <c r="G2350" s="4" t="s">
        <v>942</v>
      </c>
      <c r="H2350" s="4" t="s">
        <v>2459</v>
      </c>
      <c r="I2350" s="4" t="s">
        <v>2708</v>
      </c>
      <c r="J2350" s="4" t="s">
        <v>2706</v>
      </c>
      <c r="K2350" s="4" t="s">
        <v>30</v>
      </c>
      <c r="L2350" s="4">
        <v>8</v>
      </c>
      <c r="M2350" s="4" t="s">
        <v>77</v>
      </c>
      <c r="N2350" s="4">
        <v>50.41</v>
      </c>
      <c r="O2350" s="4">
        <v>25.79</v>
      </c>
      <c r="P2350" s="4" t="s">
        <v>78</v>
      </c>
      <c r="Q2350" s="77">
        <v>45281.666666666664</v>
      </c>
      <c r="R2350" s="4">
        <v>403.28</v>
      </c>
      <c r="S2350" s="4">
        <v>206.32</v>
      </c>
      <c r="T2350" s="4" t="str">
        <f>VLOOKUP(E2350,zamiana!A:B,2,0)</f>
        <v>ALSTOM VPF</v>
      </c>
    </row>
    <row r="2351" spans="1:20" x14ac:dyDescent="0.3">
      <c r="A2351" s="4" t="s">
        <v>7084</v>
      </c>
      <c r="B2351" s="76">
        <v>45188</v>
      </c>
      <c r="C2351" s="76">
        <v>45188</v>
      </c>
      <c r="D2351" s="76">
        <v>45259</v>
      </c>
      <c r="E2351" s="4" t="s">
        <v>2119</v>
      </c>
      <c r="F2351" s="4" t="s">
        <v>2458</v>
      </c>
      <c r="G2351" s="4" t="s">
        <v>942</v>
      </c>
      <c r="H2351" s="4" t="s">
        <v>2459</v>
      </c>
      <c r="I2351" s="4" t="s">
        <v>7085</v>
      </c>
      <c r="J2351" s="4" t="s">
        <v>2706</v>
      </c>
      <c r="K2351" s="4" t="s">
        <v>30</v>
      </c>
      <c r="L2351" s="4">
        <v>18</v>
      </c>
      <c r="M2351" s="4" t="s">
        <v>77</v>
      </c>
      <c r="N2351" s="4">
        <v>38.96</v>
      </c>
      <c r="O2351" s="4">
        <v>22.03</v>
      </c>
      <c r="P2351" s="4" t="s">
        <v>78</v>
      </c>
      <c r="Q2351" s="77">
        <v>45281.666666666664</v>
      </c>
      <c r="R2351" s="4">
        <v>701.28</v>
      </c>
      <c r="S2351" s="4">
        <v>396.54</v>
      </c>
      <c r="T2351" s="4" t="str">
        <f>VLOOKUP(E2351,zamiana!A:B,2,0)</f>
        <v>ALSTOM VPF</v>
      </c>
    </row>
    <row r="2352" spans="1:20" x14ac:dyDescent="0.3">
      <c r="A2352" s="4" t="s">
        <v>7084</v>
      </c>
      <c r="B2352" s="76">
        <v>45188</v>
      </c>
      <c r="C2352" s="76">
        <v>45188</v>
      </c>
      <c r="D2352" s="76">
        <v>45259</v>
      </c>
      <c r="E2352" s="4" t="s">
        <v>2119</v>
      </c>
      <c r="F2352" s="4" t="s">
        <v>2458</v>
      </c>
      <c r="G2352" s="4" t="s">
        <v>942</v>
      </c>
      <c r="H2352" s="4" t="s">
        <v>2459</v>
      </c>
      <c r="I2352" s="4" t="s">
        <v>3919</v>
      </c>
      <c r="J2352" s="4" t="s">
        <v>3920</v>
      </c>
      <c r="K2352" s="4" t="s">
        <v>30</v>
      </c>
      <c r="L2352" s="4">
        <v>40</v>
      </c>
      <c r="M2352" s="4" t="s">
        <v>77</v>
      </c>
      <c r="N2352" s="4">
        <v>15.35</v>
      </c>
      <c r="O2352" s="4">
        <v>5.57</v>
      </c>
      <c r="P2352" s="4" t="s">
        <v>78</v>
      </c>
      <c r="Q2352" s="77">
        <v>45281.666666666664</v>
      </c>
      <c r="R2352" s="4">
        <v>614</v>
      </c>
      <c r="S2352" s="4">
        <v>222.8</v>
      </c>
      <c r="T2352" s="4" t="str">
        <f>VLOOKUP(E2352,zamiana!A:B,2,0)</f>
        <v>ALSTOM VPF</v>
      </c>
    </row>
    <row r="2353" spans="1:20" x14ac:dyDescent="0.3">
      <c r="A2353" s="4" t="s">
        <v>7086</v>
      </c>
      <c r="B2353" s="76">
        <v>45188</v>
      </c>
      <c r="C2353" s="76">
        <v>45188</v>
      </c>
      <c r="D2353" s="76">
        <v>45259</v>
      </c>
      <c r="E2353" s="4" t="s">
        <v>2119</v>
      </c>
      <c r="F2353" s="4" t="s">
        <v>2458</v>
      </c>
      <c r="G2353" s="4" t="s">
        <v>942</v>
      </c>
      <c r="H2353" s="4" t="s">
        <v>2459</v>
      </c>
      <c r="I2353" s="4" t="s">
        <v>3957</v>
      </c>
      <c r="J2353" s="4" t="s">
        <v>3958</v>
      </c>
      <c r="K2353" s="4" t="s">
        <v>30</v>
      </c>
      <c r="L2353" s="4">
        <v>10</v>
      </c>
      <c r="M2353" s="4" t="s">
        <v>77</v>
      </c>
      <c r="N2353" s="4">
        <v>741.38</v>
      </c>
      <c r="O2353" s="4">
        <v>387.56</v>
      </c>
      <c r="P2353" s="4" t="s">
        <v>78</v>
      </c>
      <c r="Q2353" s="77">
        <v>45281.663194444445</v>
      </c>
      <c r="R2353" s="4">
        <v>7413.8</v>
      </c>
      <c r="S2353" s="4">
        <v>3875.6</v>
      </c>
      <c r="T2353" s="4" t="str">
        <f>VLOOKUP(E2353,zamiana!A:B,2,0)</f>
        <v>ALSTOM VPF</v>
      </c>
    </row>
    <row r="2354" spans="1:20" x14ac:dyDescent="0.3">
      <c r="A2354" s="4" t="s">
        <v>7086</v>
      </c>
      <c r="B2354" s="76">
        <v>45188</v>
      </c>
      <c r="C2354" s="76">
        <v>45188</v>
      </c>
      <c r="D2354" s="76">
        <v>45259</v>
      </c>
      <c r="E2354" s="4" t="s">
        <v>2119</v>
      </c>
      <c r="F2354" s="4" t="s">
        <v>2458</v>
      </c>
      <c r="G2354" s="4" t="s">
        <v>942</v>
      </c>
      <c r="H2354" s="4" t="s">
        <v>2459</v>
      </c>
      <c r="I2354" s="4" t="s">
        <v>3917</v>
      </c>
      <c r="J2354" s="4" t="s">
        <v>3918</v>
      </c>
      <c r="K2354" s="4" t="s">
        <v>30</v>
      </c>
      <c r="L2354" s="4">
        <v>20</v>
      </c>
      <c r="M2354" s="4" t="s">
        <v>77</v>
      </c>
      <c r="N2354" s="4">
        <v>34.549999999999997</v>
      </c>
      <c r="O2354" s="4">
        <v>9.8699999999999992</v>
      </c>
      <c r="P2354" s="4" t="s">
        <v>78</v>
      </c>
      <c r="Q2354" s="77">
        <v>45281.663888888892</v>
      </c>
      <c r="R2354" s="4">
        <v>691</v>
      </c>
      <c r="S2354" s="4">
        <v>197.4</v>
      </c>
      <c r="T2354" s="4" t="str">
        <f>VLOOKUP(E2354,zamiana!A:B,2,0)</f>
        <v>ALSTOM VPF</v>
      </c>
    </row>
    <row r="2355" spans="1:20" x14ac:dyDescent="0.3">
      <c r="A2355" s="4" t="s">
        <v>7087</v>
      </c>
      <c r="B2355" s="76">
        <v>45188</v>
      </c>
      <c r="C2355" s="76">
        <v>45188</v>
      </c>
      <c r="D2355" s="76">
        <v>45259</v>
      </c>
      <c r="E2355" s="4" t="s">
        <v>994</v>
      </c>
      <c r="F2355" s="4" t="s">
        <v>995</v>
      </c>
      <c r="G2355" s="4" t="s">
        <v>942</v>
      </c>
      <c r="H2355" s="4" t="s">
        <v>996</v>
      </c>
      <c r="I2355" s="4" t="s">
        <v>7088</v>
      </c>
      <c r="J2355" s="4" t="s">
        <v>2427</v>
      </c>
      <c r="K2355" s="4" t="s">
        <v>12</v>
      </c>
      <c r="L2355" s="4">
        <v>5</v>
      </c>
      <c r="M2355" s="4" t="s">
        <v>77</v>
      </c>
      <c r="N2355" s="4">
        <v>96.05</v>
      </c>
      <c r="O2355" s="4">
        <v>46.19</v>
      </c>
      <c r="P2355" s="4" t="s">
        <v>78</v>
      </c>
      <c r="Q2355" s="77">
        <v>45281.679166666669</v>
      </c>
      <c r="R2355" s="4">
        <v>480.25</v>
      </c>
      <c r="S2355" s="4">
        <v>230.95</v>
      </c>
      <c r="T2355" s="4" t="str">
        <f>VLOOKUP(E2355,zamiana!A:B,2,0)</f>
        <v>ALSTOM LRH</v>
      </c>
    </row>
    <row r="2356" spans="1:20" x14ac:dyDescent="0.3">
      <c r="A2356" s="4" t="s">
        <v>7089</v>
      </c>
      <c r="B2356" s="76">
        <v>45188</v>
      </c>
      <c r="C2356" s="76">
        <v>45188</v>
      </c>
      <c r="D2356" s="76">
        <v>45259</v>
      </c>
      <c r="E2356" s="4" t="s">
        <v>994</v>
      </c>
      <c r="F2356" s="4" t="s">
        <v>995</v>
      </c>
      <c r="G2356" s="4" t="s">
        <v>942</v>
      </c>
      <c r="H2356" s="4" t="s">
        <v>996</v>
      </c>
      <c r="I2356" s="4" t="s">
        <v>7090</v>
      </c>
      <c r="J2356" s="4" t="s">
        <v>2428</v>
      </c>
      <c r="K2356" s="4" t="s">
        <v>12</v>
      </c>
      <c r="L2356" s="4">
        <v>4</v>
      </c>
      <c r="M2356" s="4" t="s">
        <v>77</v>
      </c>
      <c r="N2356" s="4">
        <v>109.5</v>
      </c>
      <c r="O2356" s="4">
        <v>71.31</v>
      </c>
      <c r="P2356" s="4" t="s">
        <v>78</v>
      </c>
      <c r="Q2356" s="77">
        <v>45281.679166666669</v>
      </c>
      <c r="R2356" s="4">
        <v>438</v>
      </c>
      <c r="S2356" s="4">
        <v>285.24</v>
      </c>
      <c r="T2356" s="4" t="str">
        <f>VLOOKUP(E2356,zamiana!A:B,2,0)</f>
        <v>ALSTOM LRH</v>
      </c>
    </row>
    <row r="2357" spans="1:20" x14ac:dyDescent="0.3">
      <c r="A2357" s="4" t="s">
        <v>7091</v>
      </c>
      <c r="B2357" s="76">
        <v>45188</v>
      </c>
      <c r="C2357" s="76">
        <v>45188</v>
      </c>
      <c r="D2357" s="76">
        <v>45259</v>
      </c>
      <c r="E2357" s="4" t="s">
        <v>994</v>
      </c>
      <c r="F2357" s="4" t="s">
        <v>995</v>
      </c>
      <c r="G2357" s="4" t="s">
        <v>942</v>
      </c>
      <c r="H2357" s="4" t="s">
        <v>996</v>
      </c>
      <c r="I2357" s="4" t="s">
        <v>7092</v>
      </c>
      <c r="J2357" s="4" t="s">
        <v>2428</v>
      </c>
      <c r="K2357" s="4" t="s">
        <v>12</v>
      </c>
      <c r="L2357" s="4">
        <v>5</v>
      </c>
      <c r="M2357" s="4" t="s">
        <v>77</v>
      </c>
      <c r="N2357" s="4">
        <v>54.31</v>
      </c>
      <c r="O2357" s="4">
        <v>21.07</v>
      </c>
      <c r="P2357" s="4" t="s">
        <v>78</v>
      </c>
      <c r="Q2357" s="77">
        <v>45281.679861111108</v>
      </c>
      <c r="R2357" s="4">
        <v>271.55</v>
      </c>
      <c r="S2357" s="4">
        <v>105.35</v>
      </c>
      <c r="T2357" s="4" t="str">
        <f>VLOOKUP(E2357,zamiana!A:B,2,0)</f>
        <v>ALSTOM LRH</v>
      </c>
    </row>
    <row r="2358" spans="1:20" x14ac:dyDescent="0.3">
      <c r="A2358" s="4" t="s">
        <v>7091</v>
      </c>
      <c r="B2358" s="76">
        <v>45188</v>
      </c>
      <c r="C2358" s="76">
        <v>45188</v>
      </c>
      <c r="D2358" s="76">
        <v>45259</v>
      </c>
      <c r="E2358" s="4" t="s">
        <v>994</v>
      </c>
      <c r="F2358" s="4" t="s">
        <v>995</v>
      </c>
      <c r="G2358" s="4" t="s">
        <v>942</v>
      </c>
      <c r="H2358" s="4" t="s">
        <v>996</v>
      </c>
      <c r="I2358" s="4" t="s">
        <v>4043</v>
      </c>
      <c r="J2358" s="4" t="s">
        <v>4044</v>
      </c>
      <c r="K2358" s="4" t="s">
        <v>12</v>
      </c>
      <c r="L2358" s="4">
        <v>5</v>
      </c>
      <c r="M2358" s="4" t="s">
        <v>77</v>
      </c>
      <c r="N2358" s="4">
        <v>17.16</v>
      </c>
      <c r="O2358" s="4">
        <v>12.22</v>
      </c>
      <c r="P2358" s="4" t="s">
        <v>78</v>
      </c>
      <c r="Q2358" s="77">
        <v>45281.679861111108</v>
      </c>
      <c r="R2358" s="4">
        <v>85.8</v>
      </c>
      <c r="S2358" s="4">
        <v>61.1</v>
      </c>
      <c r="T2358" s="4" t="str">
        <f>VLOOKUP(E2358,zamiana!A:B,2,0)</f>
        <v>ALSTOM LRH</v>
      </c>
    </row>
    <row r="2359" spans="1:20" x14ac:dyDescent="0.3">
      <c r="A2359" s="4" t="s">
        <v>7093</v>
      </c>
      <c r="B2359" s="76">
        <v>45188</v>
      </c>
      <c r="C2359" s="76">
        <v>45188</v>
      </c>
      <c r="D2359" s="76">
        <v>45259</v>
      </c>
      <c r="E2359" s="4" t="s">
        <v>994</v>
      </c>
      <c r="F2359" s="4" t="s">
        <v>995</v>
      </c>
      <c r="G2359" s="4" t="s">
        <v>942</v>
      </c>
      <c r="H2359" s="4" t="s">
        <v>996</v>
      </c>
      <c r="I2359" s="4" t="s">
        <v>6042</v>
      </c>
      <c r="J2359" s="4" t="s">
        <v>4052</v>
      </c>
      <c r="K2359" s="4" t="s">
        <v>12</v>
      </c>
      <c r="L2359" s="4">
        <v>78</v>
      </c>
      <c r="M2359" s="4" t="s">
        <v>77</v>
      </c>
      <c r="N2359" s="4">
        <v>35.799999999999997</v>
      </c>
      <c r="O2359" s="4">
        <v>18.72</v>
      </c>
      <c r="P2359" s="4" t="s">
        <v>78</v>
      </c>
      <c r="Q2359" s="77">
        <v>45281.679861111108</v>
      </c>
      <c r="R2359" s="4">
        <v>2792.4</v>
      </c>
      <c r="S2359" s="4">
        <v>1460.16</v>
      </c>
      <c r="T2359" s="4" t="str">
        <f>VLOOKUP(E2359,zamiana!A:B,2,0)</f>
        <v>ALSTOM LRH</v>
      </c>
    </row>
    <row r="2360" spans="1:20" x14ac:dyDescent="0.3">
      <c r="A2360" s="4" t="s">
        <v>7093</v>
      </c>
      <c r="B2360" s="76">
        <v>45188</v>
      </c>
      <c r="C2360" s="76">
        <v>45188</v>
      </c>
      <c r="D2360" s="76">
        <v>45259</v>
      </c>
      <c r="E2360" s="4" t="s">
        <v>994</v>
      </c>
      <c r="F2360" s="4" t="s">
        <v>995</v>
      </c>
      <c r="G2360" s="4" t="s">
        <v>942</v>
      </c>
      <c r="H2360" s="4" t="s">
        <v>996</v>
      </c>
      <c r="I2360" s="4" t="s">
        <v>4051</v>
      </c>
      <c r="J2360" s="4" t="s">
        <v>4052</v>
      </c>
      <c r="K2360" s="4" t="s">
        <v>12</v>
      </c>
      <c r="L2360" s="4">
        <v>24</v>
      </c>
      <c r="M2360" s="4" t="s">
        <v>77</v>
      </c>
      <c r="N2360" s="4">
        <v>38.119999999999997</v>
      </c>
      <c r="O2360" s="4">
        <v>20.57</v>
      </c>
      <c r="P2360" s="4" t="s">
        <v>78</v>
      </c>
      <c r="Q2360" s="77">
        <v>45281.679861111108</v>
      </c>
      <c r="R2360" s="4">
        <v>914.88</v>
      </c>
      <c r="S2360" s="4">
        <v>493.68</v>
      </c>
      <c r="T2360" s="4" t="str">
        <f>VLOOKUP(E2360,zamiana!A:B,2,0)</f>
        <v>ALSTOM LRH</v>
      </c>
    </row>
    <row r="2361" spans="1:20" x14ac:dyDescent="0.3">
      <c r="A2361" s="4" t="s">
        <v>7094</v>
      </c>
      <c r="B2361" s="76">
        <v>45188</v>
      </c>
      <c r="C2361" s="76">
        <v>45188</v>
      </c>
      <c r="D2361" s="76">
        <v>45259</v>
      </c>
      <c r="E2361" s="4" t="s">
        <v>994</v>
      </c>
      <c r="F2361" s="4" t="s">
        <v>995</v>
      </c>
      <c r="G2361" s="4" t="s">
        <v>942</v>
      </c>
      <c r="H2361" s="4" t="s">
        <v>996</v>
      </c>
      <c r="I2361" s="4" t="s">
        <v>4048</v>
      </c>
      <c r="J2361" s="4" t="s">
        <v>2416</v>
      </c>
      <c r="K2361" s="4" t="s">
        <v>12</v>
      </c>
      <c r="L2361" s="4">
        <v>3</v>
      </c>
      <c r="M2361" s="4" t="s">
        <v>77</v>
      </c>
      <c r="N2361" s="4">
        <v>142.33000000000001</v>
      </c>
      <c r="O2361" s="4">
        <v>108.55</v>
      </c>
      <c r="P2361" s="4" t="s">
        <v>78</v>
      </c>
      <c r="Q2361" s="77">
        <v>45281.677777777775</v>
      </c>
      <c r="R2361" s="4">
        <v>426.99</v>
      </c>
      <c r="S2361" s="4">
        <v>325.64999999999998</v>
      </c>
      <c r="T2361" s="4" t="str">
        <f>VLOOKUP(E2361,zamiana!A:B,2,0)</f>
        <v>ALSTOM LRH</v>
      </c>
    </row>
    <row r="2362" spans="1:20" x14ac:dyDescent="0.3">
      <c r="A2362" s="4" t="s">
        <v>7095</v>
      </c>
      <c r="B2362" s="76">
        <v>45188</v>
      </c>
      <c r="C2362" s="76">
        <v>45188</v>
      </c>
      <c r="D2362" s="76">
        <v>45259</v>
      </c>
      <c r="E2362" s="4" t="s">
        <v>994</v>
      </c>
      <c r="F2362" s="4" t="s">
        <v>995</v>
      </c>
      <c r="G2362" s="4" t="s">
        <v>942</v>
      </c>
      <c r="H2362" s="4" t="s">
        <v>996</v>
      </c>
      <c r="I2362" s="4" t="s">
        <v>6017</v>
      </c>
      <c r="J2362" s="4" t="s">
        <v>6018</v>
      </c>
      <c r="K2362" s="4" t="s">
        <v>12</v>
      </c>
      <c r="L2362" s="4">
        <v>30</v>
      </c>
      <c r="M2362" s="4" t="s">
        <v>77</v>
      </c>
      <c r="N2362" s="4">
        <v>210.97</v>
      </c>
      <c r="O2362" s="4">
        <v>97.39</v>
      </c>
      <c r="P2362" s="4" t="s">
        <v>78</v>
      </c>
      <c r="Q2362" s="77">
        <v>45281.667361111111</v>
      </c>
      <c r="R2362" s="4">
        <v>6329.1</v>
      </c>
      <c r="S2362" s="4">
        <v>2921.7</v>
      </c>
      <c r="T2362" s="4" t="str">
        <f>VLOOKUP(E2362,zamiana!A:B,2,0)</f>
        <v>ALSTOM LRH</v>
      </c>
    </row>
    <row r="2363" spans="1:20" x14ac:dyDescent="0.3">
      <c r="A2363" s="4" t="s">
        <v>7095</v>
      </c>
      <c r="B2363" s="76">
        <v>45188</v>
      </c>
      <c r="C2363" s="76">
        <v>45188</v>
      </c>
      <c r="D2363" s="76">
        <v>45259</v>
      </c>
      <c r="E2363" s="4" t="s">
        <v>994</v>
      </c>
      <c r="F2363" s="4" t="s">
        <v>995</v>
      </c>
      <c r="G2363" s="4" t="s">
        <v>942</v>
      </c>
      <c r="H2363" s="4" t="s">
        <v>996</v>
      </c>
      <c r="I2363" s="4" t="s">
        <v>4039</v>
      </c>
      <c r="J2363" s="4" t="s">
        <v>3915</v>
      </c>
      <c r="K2363" s="4" t="s">
        <v>104</v>
      </c>
      <c r="L2363" s="4">
        <v>10</v>
      </c>
      <c r="M2363" s="4" t="s">
        <v>77</v>
      </c>
      <c r="N2363" s="4">
        <v>193.76</v>
      </c>
      <c r="O2363" s="4">
        <v>61.65</v>
      </c>
      <c r="P2363" s="4" t="s">
        <v>78</v>
      </c>
      <c r="Q2363" s="77">
        <v>45281.646527777775</v>
      </c>
      <c r="R2363" s="4">
        <v>1937.6</v>
      </c>
      <c r="S2363" s="4">
        <v>616.5</v>
      </c>
      <c r="T2363" s="4" t="str">
        <f>VLOOKUP(E2363,zamiana!A:B,2,0)</f>
        <v>ALSTOM LRH</v>
      </c>
    </row>
    <row r="2364" spans="1:20" x14ac:dyDescent="0.3">
      <c r="A2364" s="4" t="s">
        <v>7095</v>
      </c>
      <c r="B2364" s="76">
        <v>45188</v>
      </c>
      <c r="C2364" s="76">
        <v>45188</v>
      </c>
      <c r="D2364" s="76">
        <v>45259</v>
      </c>
      <c r="E2364" s="4" t="s">
        <v>994</v>
      </c>
      <c r="F2364" s="4" t="s">
        <v>995</v>
      </c>
      <c r="G2364" s="4" t="s">
        <v>942</v>
      </c>
      <c r="H2364" s="4" t="s">
        <v>996</v>
      </c>
      <c r="I2364" s="4" t="s">
        <v>6019</v>
      </c>
      <c r="J2364" s="4" t="s">
        <v>6020</v>
      </c>
      <c r="K2364" s="4" t="s">
        <v>12</v>
      </c>
      <c r="L2364" s="4">
        <v>14</v>
      </c>
      <c r="M2364" s="4" t="s">
        <v>77</v>
      </c>
      <c r="N2364" s="4">
        <v>161.30000000000001</v>
      </c>
      <c r="O2364" s="4">
        <v>63.15</v>
      </c>
      <c r="P2364" s="4" t="s">
        <v>78</v>
      </c>
      <c r="Q2364" s="77">
        <v>45281.664583333331</v>
      </c>
      <c r="R2364" s="4">
        <v>2258.1999999999998</v>
      </c>
      <c r="S2364" s="4">
        <v>884.1</v>
      </c>
      <c r="T2364" s="4" t="str">
        <f>VLOOKUP(E2364,zamiana!A:B,2,0)</f>
        <v>ALSTOM LRH</v>
      </c>
    </row>
    <row r="2365" spans="1:20" x14ac:dyDescent="0.3">
      <c r="A2365" s="4" t="s">
        <v>7095</v>
      </c>
      <c r="B2365" s="76">
        <v>45188</v>
      </c>
      <c r="C2365" s="76">
        <v>45188</v>
      </c>
      <c r="D2365" s="76">
        <v>45259</v>
      </c>
      <c r="E2365" s="4" t="s">
        <v>994</v>
      </c>
      <c r="F2365" s="4" t="s">
        <v>995</v>
      </c>
      <c r="G2365" s="4" t="s">
        <v>942</v>
      </c>
      <c r="H2365" s="4" t="s">
        <v>996</v>
      </c>
      <c r="I2365" s="4" t="s">
        <v>5996</v>
      </c>
      <c r="J2365" s="4" t="s">
        <v>5997</v>
      </c>
      <c r="K2365" s="4" t="s">
        <v>104</v>
      </c>
      <c r="L2365" s="4">
        <v>14</v>
      </c>
      <c r="M2365" s="4" t="s">
        <v>77</v>
      </c>
      <c r="N2365" s="4">
        <v>161.30000000000001</v>
      </c>
      <c r="O2365" s="4">
        <v>84.6</v>
      </c>
      <c r="P2365" s="4" t="s">
        <v>78</v>
      </c>
      <c r="Q2365" s="77">
        <v>45281.64166666667</v>
      </c>
      <c r="R2365" s="4">
        <v>2258.1999999999998</v>
      </c>
      <c r="S2365" s="4">
        <v>1184.4000000000001</v>
      </c>
      <c r="T2365" s="4" t="str">
        <f>VLOOKUP(E2365,zamiana!A:B,2,0)</f>
        <v>ALSTOM LRH</v>
      </c>
    </row>
    <row r="2366" spans="1:20" x14ac:dyDescent="0.3">
      <c r="A2366" s="4" t="s">
        <v>7096</v>
      </c>
      <c r="B2366" s="76">
        <v>45188</v>
      </c>
      <c r="C2366" s="76">
        <v>45188</v>
      </c>
      <c r="D2366" s="76">
        <v>45259</v>
      </c>
      <c r="E2366" s="4" t="s">
        <v>994</v>
      </c>
      <c r="F2366" s="4" t="s">
        <v>995</v>
      </c>
      <c r="G2366" s="4" t="s">
        <v>942</v>
      </c>
      <c r="H2366" s="4" t="s">
        <v>996</v>
      </c>
      <c r="I2366" s="4" t="s">
        <v>7097</v>
      </c>
      <c r="J2366" s="4" t="s">
        <v>844</v>
      </c>
      <c r="K2366" s="4" t="s">
        <v>104</v>
      </c>
      <c r="L2366" s="4">
        <v>44</v>
      </c>
      <c r="M2366" s="4" t="s">
        <v>77</v>
      </c>
      <c r="N2366" s="4">
        <v>14.33</v>
      </c>
      <c r="O2366" s="4">
        <v>12.57</v>
      </c>
      <c r="P2366" s="4" t="s">
        <v>78</v>
      </c>
      <c r="Q2366" s="77">
        <v>45281.65347222222</v>
      </c>
      <c r="R2366" s="4">
        <v>630.52</v>
      </c>
      <c r="S2366" s="4">
        <v>553.08000000000004</v>
      </c>
      <c r="T2366" s="4" t="str">
        <f>VLOOKUP(E2366,zamiana!A:B,2,0)</f>
        <v>ALSTOM LRH</v>
      </c>
    </row>
    <row r="2367" spans="1:20" x14ac:dyDescent="0.3">
      <c r="A2367" s="4" t="s">
        <v>7096</v>
      </c>
      <c r="B2367" s="76">
        <v>45188</v>
      </c>
      <c r="C2367" s="76">
        <v>45188</v>
      </c>
      <c r="D2367" s="76">
        <v>45259</v>
      </c>
      <c r="E2367" s="4" t="s">
        <v>994</v>
      </c>
      <c r="F2367" s="4" t="s">
        <v>995</v>
      </c>
      <c r="G2367" s="4" t="s">
        <v>942</v>
      </c>
      <c r="H2367" s="4" t="s">
        <v>996</v>
      </c>
      <c r="I2367" s="4" t="s">
        <v>7097</v>
      </c>
      <c r="J2367" s="4" t="s">
        <v>844</v>
      </c>
      <c r="K2367" s="4" t="s">
        <v>104</v>
      </c>
      <c r="L2367" s="4">
        <v>8</v>
      </c>
      <c r="M2367" s="4" t="s">
        <v>77</v>
      </c>
      <c r="N2367" s="4">
        <v>14.33</v>
      </c>
      <c r="O2367" s="4">
        <v>12.57</v>
      </c>
      <c r="P2367" s="4" t="s">
        <v>78</v>
      </c>
      <c r="Q2367" s="77">
        <v>45281.65347222222</v>
      </c>
      <c r="R2367" s="4">
        <v>114.64</v>
      </c>
      <c r="S2367" s="4">
        <v>100.56</v>
      </c>
      <c r="T2367" s="4" t="str">
        <f>VLOOKUP(E2367,zamiana!A:B,2,0)</f>
        <v>ALSTOM LRH</v>
      </c>
    </row>
    <row r="2368" spans="1:20" x14ac:dyDescent="0.3">
      <c r="A2368" s="4" t="s">
        <v>7096</v>
      </c>
      <c r="B2368" s="76">
        <v>45188</v>
      </c>
      <c r="C2368" s="76">
        <v>45188</v>
      </c>
      <c r="D2368" s="76">
        <v>45259</v>
      </c>
      <c r="E2368" s="4" t="s">
        <v>994</v>
      </c>
      <c r="F2368" s="4" t="s">
        <v>995</v>
      </c>
      <c r="G2368" s="4" t="s">
        <v>942</v>
      </c>
      <c r="H2368" s="4" t="s">
        <v>996</v>
      </c>
      <c r="I2368" s="4" t="s">
        <v>3652</v>
      </c>
      <c r="J2368" s="4" t="s">
        <v>3653</v>
      </c>
      <c r="K2368" s="4" t="s">
        <v>104</v>
      </c>
      <c r="L2368" s="4">
        <v>7</v>
      </c>
      <c r="M2368" s="4" t="s">
        <v>77</v>
      </c>
      <c r="N2368" s="4">
        <v>105.74</v>
      </c>
      <c r="O2368" s="4">
        <v>101.7</v>
      </c>
      <c r="P2368" s="4" t="s">
        <v>78</v>
      </c>
      <c r="Q2368" s="77">
        <v>45281.661805555559</v>
      </c>
      <c r="R2368" s="4">
        <v>740.18</v>
      </c>
      <c r="S2368" s="4">
        <v>711.9</v>
      </c>
      <c r="T2368" s="4" t="str">
        <f>VLOOKUP(E2368,zamiana!A:B,2,0)</f>
        <v>ALSTOM LRH</v>
      </c>
    </row>
    <row r="2369" spans="1:20" x14ac:dyDescent="0.3">
      <c r="A2369" s="4" t="s">
        <v>7096</v>
      </c>
      <c r="B2369" s="76">
        <v>45188</v>
      </c>
      <c r="C2369" s="76">
        <v>45188</v>
      </c>
      <c r="D2369" s="76">
        <v>45259</v>
      </c>
      <c r="E2369" s="4" t="s">
        <v>994</v>
      </c>
      <c r="F2369" s="4" t="s">
        <v>995</v>
      </c>
      <c r="G2369" s="4" t="s">
        <v>942</v>
      </c>
      <c r="H2369" s="4" t="s">
        <v>996</v>
      </c>
      <c r="I2369" s="4" t="s">
        <v>3652</v>
      </c>
      <c r="J2369" s="4" t="s">
        <v>3653</v>
      </c>
      <c r="K2369" s="4" t="s">
        <v>104</v>
      </c>
      <c r="L2369" s="4">
        <v>5</v>
      </c>
      <c r="M2369" s="4" t="s">
        <v>77</v>
      </c>
      <c r="N2369" s="4">
        <v>105.74</v>
      </c>
      <c r="O2369" s="4">
        <v>101.7</v>
      </c>
      <c r="P2369" s="4" t="s">
        <v>78</v>
      </c>
      <c r="Q2369" s="77">
        <v>45281.661805555559</v>
      </c>
      <c r="R2369" s="4">
        <v>528.70000000000005</v>
      </c>
      <c r="S2369" s="4">
        <v>508.5</v>
      </c>
      <c r="T2369" s="4" t="str">
        <f>VLOOKUP(E2369,zamiana!A:B,2,0)</f>
        <v>ALSTOM LRH</v>
      </c>
    </row>
    <row r="2370" spans="1:20" x14ac:dyDescent="0.3">
      <c r="A2370" s="4" t="s">
        <v>7096</v>
      </c>
      <c r="B2370" s="76">
        <v>45188</v>
      </c>
      <c r="C2370" s="76">
        <v>45188</v>
      </c>
      <c r="D2370" s="76">
        <v>45259</v>
      </c>
      <c r="E2370" s="4" t="s">
        <v>994</v>
      </c>
      <c r="F2370" s="4" t="s">
        <v>995</v>
      </c>
      <c r="G2370" s="4" t="s">
        <v>942</v>
      </c>
      <c r="H2370" s="4" t="s">
        <v>996</v>
      </c>
      <c r="I2370" s="4" t="s">
        <v>3654</v>
      </c>
      <c r="J2370" s="4" t="s">
        <v>3653</v>
      </c>
      <c r="K2370" s="4" t="s">
        <v>104</v>
      </c>
      <c r="L2370" s="4">
        <v>7</v>
      </c>
      <c r="M2370" s="4" t="s">
        <v>77</v>
      </c>
      <c r="N2370" s="4">
        <v>105.74</v>
      </c>
      <c r="O2370" s="4">
        <v>101.83</v>
      </c>
      <c r="P2370" s="4" t="s">
        <v>78</v>
      </c>
      <c r="Q2370" s="77">
        <v>45281.661805555559</v>
      </c>
      <c r="R2370" s="4">
        <v>740.18</v>
      </c>
      <c r="S2370" s="4">
        <v>712.81</v>
      </c>
      <c r="T2370" s="4" t="str">
        <f>VLOOKUP(E2370,zamiana!A:B,2,0)</f>
        <v>ALSTOM LRH</v>
      </c>
    </row>
    <row r="2371" spans="1:20" x14ac:dyDescent="0.3">
      <c r="A2371" s="4" t="s">
        <v>7096</v>
      </c>
      <c r="B2371" s="76">
        <v>45188</v>
      </c>
      <c r="C2371" s="76">
        <v>45188</v>
      </c>
      <c r="D2371" s="76">
        <v>45259</v>
      </c>
      <c r="E2371" s="4" t="s">
        <v>994</v>
      </c>
      <c r="F2371" s="4" t="s">
        <v>995</v>
      </c>
      <c r="G2371" s="4" t="s">
        <v>942</v>
      </c>
      <c r="H2371" s="4" t="s">
        <v>996</v>
      </c>
      <c r="I2371" s="4" t="s">
        <v>3654</v>
      </c>
      <c r="J2371" s="4" t="s">
        <v>3653</v>
      </c>
      <c r="K2371" s="4" t="s">
        <v>104</v>
      </c>
      <c r="L2371" s="4">
        <v>5</v>
      </c>
      <c r="M2371" s="4" t="s">
        <v>77</v>
      </c>
      <c r="N2371" s="4">
        <v>105.74</v>
      </c>
      <c r="O2371" s="4">
        <v>101.83</v>
      </c>
      <c r="P2371" s="4" t="s">
        <v>78</v>
      </c>
      <c r="Q2371" s="77">
        <v>45281.661805555559</v>
      </c>
      <c r="R2371" s="4">
        <v>528.70000000000005</v>
      </c>
      <c r="S2371" s="4">
        <v>509.15</v>
      </c>
      <c r="T2371" s="4" t="str">
        <f>VLOOKUP(E2371,zamiana!A:B,2,0)</f>
        <v>ALSTOM LRH</v>
      </c>
    </row>
    <row r="2372" spans="1:20" x14ac:dyDescent="0.3">
      <c r="A2372" s="4" t="s">
        <v>7096</v>
      </c>
      <c r="B2372" s="76">
        <v>45188</v>
      </c>
      <c r="C2372" s="76">
        <v>45188</v>
      </c>
      <c r="D2372" s="76">
        <v>45259</v>
      </c>
      <c r="E2372" s="4" t="s">
        <v>994</v>
      </c>
      <c r="F2372" s="4" t="s">
        <v>995</v>
      </c>
      <c r="G2372" s="4" t="s">
        <v>942</v>
      </c>
      <c r="H2372" s="4" t="s">
        <v>996</v>
      </c>
      <c r="I2372" s="4" t="s">
        <v>2085</v>
      </c>
      <c r="J2372" s="4" t="s">
        <v>2086</v>
      </c>
      <c r="K2372" s="4" t="s">
        <v>104</v>
      </c>
      <c r="L2372" s="4">
        <v>2</v>
      </c>
      <c r="M2372" s="4" t="s">
        <v>77</v>
      </c>
      <c r="N2372" s="4">
        <v>194.64</v>
      </c>
      <c r="O2372" s="4">
        <v>64</v>
      </c>
      <c r="P2372" s="4" t="s">
        <v>78</v>
      </c>
      <c r="Q2372" s="77">
        <v>45281.65347222222</v>
      </c>
      <c r="R2372" s="4">
        <v>389.28</v>
      </c>
      <c r="S2372" s="4">
        <v>128</v>
      </c>
      <c r="T2372" s="4" t="str">
        <f>VLOOKUP(E2372,zamiana!A:B,2,0)</f>
        <v>ALSTOM LRH</v>
      </c>
    </row>
    <row r="2373" spans="1:20" x14ac:dyDescent="0.3">
      <c r="A2373" s="4" t="s">
        <v>7096</v>
      </c>
      <c r="B2373" s="76">
        <v>45188</v>
      </c>
      <c r="C2373" s="76">
        <v>45188</v>
      </c>
      <c r="D2373" s="76">
        <v>45259</v>
      </c>
      <c r="E2373" s="4" t="s">
        <v>994</v>
      </c>
      <c r="F2373" s="4" t="s">
        <v>995</v>
      </c>
      <c r="G2373" s="4" t="s">
        <v>942</v>
      </c>
      <c r="H2373" s="4" t="s">
        <v>996</v>
      </c>
      <c r="I2373" s="4" t="s">
        <v>3655</v>
      </c>
      <c r="J2373" s="4" t="s">
        <v>1868</v>
      </c>
      <c r="K2373" s="4" t="s">
        <v>104</v>
      </c>
      <c r="L2373" s="4">
        <v>10</v>
      </c>
      <c r="M2373" s="4" t="s">
        <v>77</v>
      </c>
      <c r="N2373" s="4">
        <v>241.67</v>
      </c>
      <c r="O2373" s="4">
        <v>173.62</v>
      </c>
      <c r="P2373" s="4" t="s">
        <v>78</v>
      </c>
      <c r="Q2373" s="77">
        <v>45281.683333333334</v>
      </c>
      <c r="R2373" s="4">
        <v>2416.6999999999998</v>
      </c>
      <c r="S2373" s="4">
        <v>1736.2</v>
      </c>
      <c r="T2373" s="4" t="str">
        <f>VLOOKUP(E2373,zamiana!A:B,2,0)</f>
        <v>ALSTOM LRH</v>
      </c>
    </row>
    <row r="2374" spans="1:20" x14ac:dyDescent="0.3">
      <c r="A2374" s="4" t="s">
        <v>7096</v>
      </c>
      <c r="B2374" s="76">
        <v>45188</v>
      </c>
      <c r="C2374" s="76">
        <v>45188</v>
      </c>
      <c r="D2374" s="76">
        <v>45259</v>
      </c>
      <c r="E2374" s="4" t="s">
        <v>994</v>
      </c>
      <c r="F2374" s="4" t="s">
        <v>995</v>
      </c>
      <c r="G2374" s="4" t="s">
        <v>942</v>
      </c>
      <c r="H2374" s="4" t="s">
        <v>996</v>
      </c>
      <c r="I2374" s="4" t="s">
        <v>2084</v>
      </c>
      <c r="J2374" s="4" t="s">
        <v>1868</v>
      </c>
      <c r="K2374" s="4" t="s">
        <v>104</v>
      </c>
      <c r="L2374" s="4">
        <v>1</v>
      </c>
      <c r="M2374" s="4" t="s">
        <v>77</v>
      </c>
      <c r="N2374" s="4">
        <v>247.24</v>
      </c>
      <c r="O2374" s="4">
        <v>189.02</v>
      </c>
      <c r="P2374" s="4" t="s">
        <v>78</v>
      </c>
      <c r="Q2374" s="77">
        <v>45281.65347222222</v>
      </c>
      <c r="R2374" s="4">
        <v>247.24</v>
      </c>
      <c r="S2374" s="4">
        <v>189.02</v>
      </c>
      <c r="T2374" s="4" t="str">
        <f>VLOOKUP(E2374,zamiana!A:B,2,0)</f>
        <v>ALSTOM LRH</v>
      </c>
    </row>
    <row r="2375" spans="1:20" x14ac:dyDescent="0.3">
      <c r="A2375" s="4" t="s">
        <v>7096</v>
      </c>
      <c r="B2375" s="76">
        <v>45188</v>
      </c>
      <c r="C2375" s="76">
        <v>45188</v>
      </c>
      <c r="D2375" s="76">
        <v>45259</v>
      </c>
      <c r="E2375" s="4" t="s">
        <v>994</v>
      </c>
      <c r="F2375" s="4" t="s">
        <v>995</v>
      </c>
      <c r="G2375" s="4" t="s">
        <v>942</v>
      </c>
      <c r="H2375" s="4" t="s">
        <v>996</v>
      </c>
      <c r="I2375" s="4" t="s">
        <v>1894</v>
      </c>
      <c r="J2375" s="4" t="s">
        <v>844</v>
      </c>
      <c r="K2375" s="4" t="s">
        <v>104</v>
      </c>
      <c r="L2375" s="4">
        <v>4</v>
      </c>
      <c r="M2375" s="4" t="s">
        <v>77</v>
      </c>
      <c r="N2375" s="4">
        <v>195.02</v>
      </c>
      <c r="O2375" s="4">
        <v>134.69</v>
      </c>
      <c r="P2375" s="4" t="s">
        <v>78</v>
      </c>
      <c r="Q2375" s="77">
        <v>45281.65347222222</v>
      </c>
      <c r="R2375" s="4">
        <v>780.08</v>
      </c>
      <c r="S2375" s="4">
        <v>538.76</v>
      </c>
      <c r="T2375" s="4" t="str">
        <f>VLOOKUP(E2375,zamiana!A:B,2,0)</f>
        <v>ALSTOM LRH</v>
      </c>
    </row>
    <row r="2376" spans="1:20" x14ac:dyDescent="0.3">
      <c r="A2376" s="4" t="s">
        <v>7096</v>
      </c>
      <c r="B2376" s="76">
        <v>45188</v>
      </c>
      <c r="C2376" s="76">
        <v>45188</v>
      </c>
      <c r="D2376" s="76">
        <v>45259</v>
      </c>
      <c r="E2376" s="4" t="s">
        <v>994</v>
      </c>
      <c r="F2376" s="4" t="s">
        <v>995</v>
      </c>
      <c r="G2376" s="4" t="s">
        <v>942</v>
      </c>
      <c r="H2376" s="4" t="s">
        <v>996</v>
      </c>
      <c r="I2376" s="4" t="s">
        <v>1867</v>
      </c>
      <c r="J2376" s="4" t="s">
        <v>844</v>
      </c>
      <c r="K2376" s="4" t="s">
        <v>104</v>
      </c>
      <c r="L2376" s="4">
        <v>4</v>
      </c>
      <c r="M2376" s="4" t="s">
        <v>77</v>
      </c>
      <c r="N2376" s="4">
        <v>195.02</v>
      </c>
      <c r="O2376" s="4">
        <v>132.29</v>
      </c>
      <c r="P2376" s="4" t="s">
        <v>78</v>
      </c>
      <c r="Q2376" s="77">
        <v>45281.65347222222</v>
      </c>
      <c r="R2376" s="4">
        <v>780.08</v>
      </c>
      <c r="S2376" s="4">
        <v>529.16</v>
      </c>
      <c r="T2376" s="4" t="str">
        <f>VLOOKUP(E2376,zamiana!A:B,2,0)</f>
        <v>ALSTOM LRH</v>
      </c>
    </row>
    <row r="2377" spans="1:20" x14ac:dyDescent="0.3">
      <c r="A2377" s="4" t="s">
        <v>7096</v>
      </c>
      <c r="B2377" s="76">
        <v>45188</v>
      </c>
      <c r="C2377" s="76">
        <v>45188</v>
      </c>
      <c r="D2377" s="76">
        <v>45259</v>
      </c>
      <c r="E2377" s="4" t="s">
        <v>994</v>
      </c>
      <c r="F2377" s="4" t="s">
        <v>995</v>
      </c>
      <c r="G2377" s="4" t="s">
        <v>942</v>
      </c>
      <c r="H2377" s="4" t="s">
        <v>996</v>
      </c>
      <c r="I2377" s="4" t="s">
        <v>3656</v>
      </c>
      <c r="J2377" s="4" t="s">
        <v>844</v>
      </c>
      <c r="K2377" s="4" t="s">
        <v>104</v>
      </c>
      <c r="L2377" s="4">
        <v>1</v>
      </c>
      <c r="M2377" s="4" t="s">
        <v>77</v>
      </c>
      <c r="N2377" s="4">
        <v>106.02</v>
      </c>
      <c r="O2377" s="4">
        <v>593.91</v>
      </c>
      <c r="P2377" s="4" t="s">
        <v>78</v>
      </c>
      <c r="Q2377" s="77">
        <v>45281.663888888892</v>
      </c>
      <c r="R2377" s="4">
        <v>106.02</v>
      </c>
      <c r="S2377" s="4">
        <v>593.91</v>
      </c>
      <c r="T2377" s="4" t="str">
        <f>VLOOKUP(E2377,zamiana!A:B,2,0)</f>
        <v>ALSTOM LRH</v>
      </c>
    </row>
    <row r="2378" spans="1:20" x14ac:dyDescent="0.3">
      <c r="A2378" s="4" t="s">
        <v>7096</v>
      </c>
      <c r="B2378" s="76">
        <v>45188</v>
      </c>
      <c r="C2378" s="76">
        <v>45188</v>
      </c>
      <c r="D2378" s="76">
        <v>45259</v>
      </c>
      <c r="E2378" s="4" t="s">
        <v>994</v>
      </c>
      <c r="F2378" s="4" t="s">
        <v>995</v>
      </c>
      <c r="G2378" s="4" t="s">
        <v>942</v>
      </c>
      <c r="H2378" s="4" t="s">
        <v>996</v>
      </c>
      <c r="I2378" s="4" t="s">
        <v>3656</v>
      </c>
      <c r="J2378" s="4" t="s">
        <v>844</v>
      </c>
      <c r="K2378" s="4" t="s">
        <v>104</v>
      </c>
      <c r="L2378" s="4">
        <v>5</v>
      </c>
      <c r="M2378" s="4" t="s">
        <v>77</v>
      </c>
      <c r="N2378" s="4">
        <v>106.02</v>
      </c>
      <c r="O2378" s="4">
        <v>593.91</v>
      </c>
      <c r="P2378" s="4" t="s">
        <v>78</v>
      </c>
      <c r="Q2378" s="77">
        <v>45281.663888888892</v>
      </c>
      <c r="R2378" s="4">
        <v>530.1</v>
      </c>
      <c r="S2378" s="4">
        <v>2969.55</v>
      </c>
      <c r="T2378" s="4" t="str">
        <f>VLOOKUP(E2378,zamiana!A:B,2,0)</f>
        <v>ALSTOM LRH</v>
      </c>
    </row>
    <row r="2379" spans="1:20" x14ac:dyDescent="0.3">
      <c r="A2379" s="4" t="s">
        <v>7096</v>
      </c>
      <c r="B2379" s="76">
        <v>45188</v>
      </c>
      <c r="C2379" s="76">
        <v>45188</v>
      </c>
      <c r="D2379" s="76">
        <v>45259</v>
      </c>
      <c r="E2379" s="4" t="s">
        <v>994</v>
      </c>
      <c r="F2379" s="4" t="s">
        <v>995</v>
      </c>
      <c r="G2379" s="4" t="s">
        <v>942</v>
      </c>
      <c r="H2379" s="4" t="s">
        <v>996</v>
      </c>
      <c r="I2379" s="4" t="s">
        <v>1693</v>
      </c>
      <c r="J2379" s="4" t="s">
        <v>1694</v>
      </c>
      <c r="K2379" s="4" t="s">
        <v>104</v>
      </c>
      <c r="L2379" s="4">
        <v>16</v>
      </c>
      <c r="M2379" s="4" t="s">
        <v>77</v>
      </c>
      <c r="N2379" s="4">
        <v>36.549999999999997</v>
      </c>
      <c r="O2379" s="4">
        <v>29.61</v>
      </c>
      <c r="P2379" s="4" t="s">
        <v>78</v>
      </c>
      <c r="Q2379" s="77">
        <v>45281.65347222222</v>
      </c>
      <c r="R2379" s="4">
        <v>584.79999999999995</v>
      </c>
      <c r="S2379" s="4">
        <v>473.76</v>
      </c>
      <c r="T2379" s="4" t="str">
        <f>VLOOKUP(E2379,zamiana!A:B,2,0)</f>
        <v>ALSTOM LRH</v>
      </c>
    </row>
    <row r="2380" spans="1:20" x14ac:dyDescent="0.3">
      <c r="A2380" s="4" t="s">
        <v>7098</v>
      </c>
      <c r="B2380" s="76">
        <v>45188</v>
      </c>
      <c r="C2380" s="76">
        <v>45188</v>
      </c>
      <c r="D2380" s="76">
        <v>45259</v>
      </c>
      <c r="E2380" s="4" t="s">
        <v>994</v>
      </c>
      <c r="F2380" s="4" t="s">
        <v>995</v>
      </c>
      <c r="G2380" s="4" t="s">
        <v>942</v>
      </c>
      <c r="H2380" s="4" t="s">
        <v>996</v>
      </c>
      <c r="I2380" s="4" t="s">
        <v>4031</v>
      </c>
      <c r="J2380" s="4" t="s">
        <v>1917</v>
      </c>
      <c r="K2380" s="4" t="s">
        <v>1334</v>
      </c>
      <c r="L2380" s="4">
        <v>1</v>
      </c>
      <c r="M2380" s="4" t="s">
        <v>77</v>
      </c>
      <c r="N2380" s="4">
        <v>1534.01</v>
      </c>
      <c r="O2380" s="4">
        <v>2138.89</v>
      </c>
      <c r="P2380" s="4" t="s">
        <v>78</v>
      </c>
      <c r="Q2380" s="77">
        <v>45281.661111111112</v>
      </c>
      <c r="R2380" s="4">
        <v>1534.01</v>
      </c>
      <c r="S2380" s="4">
        <v>2138.89</v>
      </c>
      <c r="T2380" s="4" t="str">
        <f>VLOOKUP(E2380,zamiana!A:B,2,0)</f>
        <v>ALSTOM LRH</v>
      </c>
    </row>
    <row r="2381" spans="1:20" x14ac:dyDescent="0.3">
      <c r="A2381" s="4" t="s">
        <v>7098</v>
      </c>
      <c r="B2381" s="76">
        <v>45188</v>
      </c>
      <c r="C2381" s="76">
        <v>45188</v>
      </c>
      <c r="D2381" s="76">
        <v>45259</v>
      </c>
      <c r="E2381" s="4" t="s">
        <v>994</v>
      </c>
      <c r="F2381" s="4" t="s">
        <v>995</v>
      </c>
      <c r="G2381" s="4" t="s">
        <v>942</v>
      </c>
      <c r="H2381" s="4" t="s">
        <v>996</v>
      </c>
      <c r="I2381" s="4" t="s">
        <v>1916</v>
      </c>
      <c r="J2381" s="4" t="s">
        <v>1917</v>
      </c>
      <c r="K2381" s="4" t="s">
        <v>1334</v>
      </c>
      <c r="L2381" s="4">
        <v>10</v>
      </c>
      <c r="M2381" s="4" t="s">
        <v>77</v>
      </c>
      <c r="N2381" s="4">
        <v>609.9</v>
      </c>
      <c r="O2381" s="4">
        <v>401.51</v>
      </c>
      <c r="P2381" s="4" t="s">
        <v>78</v>
      </c>
      <c r="Q2381" s="77">
        <v>45281.661111111112</v>
      </c>
      <c r="R2381" s="4">
        <v>6099</v>
      </c>
      <c r="S2381" s="4">
        <v>4015.1</v>
      </c>
      <c r="T2381" s="4" t="str">
        <f>VLOOKUP(E2381,zamiana!A:B,2,0)</f>
        <v>ALSTOM LRH</v>
      </c>
    </row>
    <row r="2382" spans="1:20" x14ac:dyDescent="0.3">
      <c r="A2382" s="4" t="s">
        <v>7099</v>
      </c>
      <c r="B2382" s="76">
        <v>45188</v>
      </c>
      <c r="C2382" s="76">
        <v>45188</v>
      </c>
      <c r="D2382" s="76">
        <v>45259</v>
      </c>
      <c r="E2382" s="4" t="s">
        <v>994</v>
      </c>
      <c r="F2382" s="4" t="s">
        <v>995</v>
      </c>
      <c r="G2382" s="4" t="s">
        <v>942</v>
      </c>
      <c r="H2382" s="4" t="s">
        <v>996</v>
      </c>
      <c r="I2382" s="4" t="s">
        <v>3650</v>
      </c>
      <c r="J2382" s="4" t="s">
        <v>1333</v>
      </c>
      <c r="K2382" s="4" t="s">
        <v>12</v>
      </c>
      <c r="L2382" s="4">
        <v>4</v>
      </c>
      <c r="M2382" s="4" t="s">
        <v>77</v>
      </c>
      <c r="N2382" s="4">
        <v>49.21</v>
      </c>
      <c r="O2382" s="4">
        <v>25.06</v>
      </c>
      <c r="P2382" s="4" t="s">
        <v>78</v>
      </c>
      <c r="Q2382" s="77">
        <v>45281.67291666667</v>
      </c>
      <c r="R2382" s="4">
        <v>196.84</v>
      </c>
      <c r="S2382" s="4">
        <v>100.24</v>
      </c>
      <c r="T2382" s="4" t="str">
        <f>VLOOKUP(E2382,zamiana!A:B,2,0)</f>
        <v>ALSTOM LRH</v>
      </c>
    </row>
    <row r="2383" spans="1:20" x14ac:dyDescent="0.3">
      <c r="A2383" s="4" t="s">
        <v>7099</v>
      </c>
      <c r="B2383" s="76">
        <v>45188</v>
      </c>
      <c r="C2383" s="76">
        <v>45188</v>
      </c>
      <c r="D2383" s="76">
        <v>45259</v>
      </c>
      <c r="E2383" s="4" t="s">
        <v>994</v>
      </c>
      <c r="F2383" s="4" t="s">
        <v>995</v>
      </c>
      <c r="G2383" s="4" t="s">
        <v>942</v>
      </c>
      <c r="H2383" s="4" t="s">
        <v>996</v>
      </c>
      <c r="I2383" s="4" t="s">
        <v>7100</v>
      </c>
      <c r="J2383" s="4" t="s">
        <v>4041</v>
      </c>
      <c r="K2383" s="4" t="s">
        <v>12</v>
      </c>
      <c r="L2383" s="4">
        <v>21</v>
      </c>
      <c r="M2383" s="4" t="s">
        <v>77</v>
      </c>
      <c r="N2383" s="4">
        <v>16.649999999999999</v>
      </c>
      <c r="O2383" s="4">
        <v>8.32</v>
      </c>
      <c r="P2383" s="4" t="s">
        <v>78</v>
      </c>
      <c r="Q2383" s="77">
        <v>45281.678472222222</v>
      </c>
      <c r="R2383" s="4">
        <v>349.65</v>
      </c>
      <c r="S2383" s="4">
        <v>174.72</v>
      </c>
      <c r="T2383" s="4" t="str">
        <f>VLOOKUP(E2383,zamiana!A:B,2,0)</f>
        <v>ALSTOM LRH</v>
      </c>
    </row>
    <row r="2384" spans="1:20" x14ac:dyDescent="0.3">
      <c r="A2384" s="4" t="s">
        <v>7101</v>
      </c>
      <c r="B2384" s="76">
        <v>45188</v>
      </c>
      <c r="C2384" s="76">
        <v>45188</v>
      </c>
      <c r="D2384" s="76">
        <v>45259</v>
      </c>
      <c r="E2384" s="4" t="s">
        <v>994</v>
      </c>
      <c r="F2384" s="4" t="s">
        <v>995</v>
      </c>
      <c r="G2384" s="4" t="s">
        <v>942</v>
      </c>
      <c r="H2384" s="4" t="s">
        <v>996</v>
      </c>
      <c r="I2384" s="4" t="s">
        <v>7102</v>
      </c>
      <c r="J2384" s="4" t="s">
        <v>7103</v>
      </c>
      <c r="K2384" s="4" t="s">
        <v>1982</v>
      </c>
      <c r="L2384" s="4">
        <v>8</v>
      </c>
      <c r="M2384" s="4" t="s">
        <v>77</v>
      </c>
      <c r="N2384" s="4">
        <v>146.78</v>
      </c>
      <c r="O2384" s="4">
        <v>151.86000000000001</v>
      </c>
      <c r="P2384" s="4" t="s">
        <v>78</v>
      </c>
      <c r="Q2384" s="77">
        <v>45281.643055555556</v>
      </c>
      <c r="R2384" s="4">
        <v>1174.24</v>
      </c>
      <c r="S2384" s="4">
        <v>1214.8800000000001</v>
      </c>
      <c r="T2384" s="4" t="str">
        <f>VLOOKUP(E2384,zamiana!A:B,2,0)</f>
        <v>ALSTOM LRH</v>
      </c>
    </row>
    <row r="2385" spans="1:20" x14ac:dyDescent="0.3">
      <c r="A2385" s="4" t="s">
        <v>7101</v>
      </c>
      <c r="B2385" s="76">
        <v>45188</v>
      </c>
      <c r="C2385" s="76">
        <v>45188</v>
      </c>
      <c r="D2385" s="76">
        <v>45259</v>
      </c>
      <c r="E2385" s="4" t="s">
        <v>994</v>
      </c>
      <c r="F2385" s="4" t="s">
        <v>995</v>
      </c>
      <c r="G2385" s="4" t="s">
        <v>942</v>
      </c>
      <c r="H2385" s="4" t="s">
        <v>996</v>
      </c>
      <c r="I2385" s="4" t="s">
        <v>5985</v>
      </c>
      <c r="J2385" s="4" t="s">
        <v>1917</v>
      </c>
      <c r="K2385" s="4" t="s">
        <v>1334</v>
      </c>
      <c r="L2385" s="4">
        <v>2</v>
      </c>
      <c r="M2385" s="4" t="s">
        <v>77</v>
      </c>
      <c r="N2385" s="4">
        <v>1536.61</v>
      </c>
      <c r="O2385" s="4">
        <v>2257.37</v>
      </c>
      <c r="P2385" s="4" t="s">
        <v>78</v>
      </c>
      <c r="Q2385" s="77">
        <v>45281.661111111112</v>
      </c>
      <c r="R2385" s="4">
        <v>3073.22</v>
      </c>
      <c r="S2385" s="4">
        <v>4514.74</v>
      </c>
      <c r="T2385" s="4" t="str">
        <f>VLOOKUP(E2385,zamiana!A:B,2,0)</f>
        <v>ALSTOM LRH</v>
      </c>
    </row>
    <row r="2386" spans="1:20" x14ac:dyDescent="0.3">
      <c r="A2386" s="4" t="s">
        <v>7101</v>
      </c>
      <c r="B2386" s="76">
        <v>45188</v>
      </c>
      <c r="C2386" s="76">
        <v>45188</v>
      </c>
      <c r="D2386" s="76">
        <v>45259</v>
      </c>
      <c r="E2386" s="4" t="s">
        <v>994</v>
      </c>
      <c r="F2386" s="4" t="s">
        <v>995</v>
      </c>
      <c r="G2386" s="4" t="s">
        <v>942</v>
      </c>
      <c r="H2386" s="4" t="s">
        <v>996</v>
      </c>
      <c r="I2386" s="4" t="s">
        <v>3239</v>
      </c>
      <c r="J2386" s="4" t="s">
        <v>1917</v>
      </c>
      <c r="K2386" s="4" t="s">
        <v>1334</v>
      </c>
      <c r="L2386" s="4">
        <v>10</v>
      </c>
      <c r="M2386" s="4" t="s">
        <v>77</v>
      </c>
      <c r="N2386" s="4">
        <v>655.49</v>
      </c>
      <c r="O2386" s="4">
        <v>431.88</v>
      </c>
      <c r="P2386" s="4" t="s">
        <v>78</v>
      </c>
      <c r="Q2386" s="77">
        <v>45281.661111111112</v>
      </c>
      <c r="R2386" s="4">
        <v>6554.9</v>
      </c>
      <c r="S2386" s="4">
        <v>4318.8</v>
      </c>
      <c r="T2386" s="4" t="str">
        <f>VLOOKUP(E2386,zamiana!A:B,2,0)</f>
        <v>ALSTOM LRH</v>
      </c>
    </row>
    <row r="2387" spans="1:20" x14ac:dyDescent="0.3">
      <c r="A2387" s="4" t="s">
        <v>7101</v>
      </c>
      <c r="B2387" s="76">
        <v>45188</v>
      </c>
      <c r="C2387" s="76">
        <v>45188</v>
      </c>
      <c r="D2387" s="76">
        <v>45259</v>
      </c>
      <c r="E2387" s="4" t="s">
        <v>994</v>
      </c>
      <c r="F2387" s="4" t="s">
        <v>995</v>
      </c>
      <c r="G2387" s="4" t="s">
        <v>942</v>
      </c>
      <c r="H2387" s="4" t="s">
        <v>996</v>
      </c>
      <c r="I2387" s="4" t="s">
        <v>3657</v>
      </c>
      <c r="J2387" s="4" t="s">
        <v>1917</v>
      </c>
      <c r="K2387" s="4" t="s">
        <v>1334</v>
      </c>
      <c r="L2387" s="4">
        <v>5</v>
      </c>
      <c r="M2387" s="4" t="s">
        <v>77</v>
      </c>
      <c r="N2387" s="4">
        <v>910.71</v>
      </c>
      <c r="O2387" s="4">
        <v>505.12</v>
      </c>
      <c r="P2387" s="4" t="s">
        <v>78</v>
      </c>
      <c r="Q2387" s="77">
        <v>45281.661111111112</v>
      </c>
      <c r="R2387" s="4">
        <v>4553.55</v>
      </c>
      <c r="S2387" s="4">
        <v>2525.6</v>
      </c>
      <c r="T2387" s="4" t="str">
        <f>VLOOKUP(E2387,zamiana!A:B,2,0)</f>
        <v>ALSTOM LRH</v>
      </c>
    </row>
    <row r="2388" spans="1:20" x14ac:dyDescent="0.3">
      <c r="A2388" s="4" t="s">
        <v>7101</v>
      </c>
      <c r="B2388" s="76">
        <v>45188</v>
      </c>
      <c r="C2388" s="76">
        <v>45188</v>
      </c>
      <c r="D2388" s="76">
        <v>45259</v>
      </c>
      <c r="E2388" s="4" t="s">
        <v>994</v>
      </c>
      <c r="F2388" s="4" t="s">
        <v>995</v>
      </c>
      <c r="G2388" s="4" t="s">
        <v>942</v>
      </c>
      <c r="H2388" s="4" t="s">
        <v>996</v>
      </c>
      <c r="I2388" s="4" t="s">
        <v>6022</v>
      </c>
      <c r="J2388" s="4" t="s">
        <v>1917</v>
      </c>
      <c r="K2388" s="4" t="s">
        <v>1334</v>
      </c>
      <c r="L2388" s="4">
        <v>10</v>
      </c>
      <c r="M2388" s="4" t="s">
        <v>77</v>
      </c>
      <c r="N2388" s="4">
        <v>1140.18</v>
      </c>
      <c r="O2388" s="4">
        <v>778.76</v>
      </c>
      <c r="P2388" s="4" t="s">
        <v>78</v>
      </c>
      <c r="Q2388" s="77">
        <v>45281.661111111112</v>
      </c>
      <c r="R2388" s="4">
        <v>11401.8</v>
      </c>
      <c r="S2388" s="4">
        <v>7787.6</v>
      </c>
      <c r="T2388" s="4" t="str">
        <f>VLOOKUP(E2388,zamiana!A:B,2,0)</f>
        <v>ALSTOM LRH</v>
      </c>
    </row>
    <row r="2389" spans="1:20" x14ac:dyDescent="0.3">
      <c r="A2389" s="4" t="s">
        <v>7104</v>
      </c>
      <c r="B2389" s="76">
        <v>45188</v>
      </c>
      <c r="C2389" s="76">
        <v>45188</v>
      </c>
      <c r="D2389" s="76">
        <v>45259</v>
      </c>
      <c r="E2389" s="4" t="s">
        <v>994</v>
      </c>
      <c r="F2389" s="4" t="s">
        <v>995</v>
      </c>
      <c r="G2389" s="4" t="s">
        <v>942</v>
      </c>
      <c r="H2389" s="4" t="s">
        <v>996</v>
      </c>
      <c r="I2389" s="4" t="s">
        <v>4042</v>
      </c>
      <c r="J2389" s="4" t="s">
        <v>2430</v>
      </c>
      <c r="K2389" s="4" t="s">
        <v>12</v>
      </c>
      <c r="L2389" s="4">
        <v>25</v>
      </c>
      <c r="M2389" s="4" t="s">
        <v>77</v>
      </c>
      <c r="N2389" s="4">
        <v>83.39</v>
      </c>
      <c r="O2389" s="4">
        <v>43.6</v>
      </c>
      <c r="P2389" s="4" t="s">
        <v>78</v>
      </c>
      <c r="Q2389" s="77">
        <v>45281.667361111111</v>
      </c>
      <c r="R2389" s="4">
        <v>2084.75</v>
      </c>
      <c r="S2389" s="4">
        <v>1090</v>
      </c>
      <c r="T2389" s="4" t="str">
        <f>VLOOKUP(E2389,zamiana!A:B,2,0)</f>
        <v>ALSTOM LRH</v>
      </c>
    </row>
    <row r="2390" spans="1:20" x14ac:dyDescent="0.3">
      <c r="A2390" s="4" t="s">
        <v>7104</v>
      </c>
      <c r="B2390" s="76">
        <v>45188</v>
      </c>
      <c r="C2390" s="76">
        <v>45188</v>
      </c>
      <c r="D2390" s="76">
        <v>45259</v>
      </c>
      <c r="E2390" s="4" t="s">
        <v>994</v>
      </c>
      <c r="F2390" s="4" t="s">
        <v>995</v>
      </c>
      <c r="G2390" s="4" t="s">
        <v>942</v>
      </c>
      <c r="H2390" s="4" t="s">
        <v>996</v>
      </c>
      <c r="I2390" s="4" t="s">
        <v>2821</v>
      </c>
      <c r="J2390" s="4" t="s">
        <v>2822</v>
      </c>
      <c r="K2390" s="4" t="s">
        <v>104</v>
      </c>
      <c r="L2390" s="4">
        <v>4</v>
      </c>
      <c r="M2390" s="4" t="s">
        <v>77</v>
      </c>
      <c r="N2390" s="4">
        <v>152.77000000000001</v>
      </c>
      <c r="O2390" s="4">
        <v>124.34</v>
      </c>
      <c r="P2390" s="4" t="s">
        <v>78</v>
      </c>
      <c r="Q2390" s="77">
        <v>45281.668749999997</v>
      </c>
      <c r="R2390" s="4">
        <v>611.08000000000004</v>
      </c>
      <c r="S2390" s="4">
        <v>497.36</v>
      </c>
      <c r="T2390" s="4" t="str">
        <f>VLOOKUP(E2390,zamiana!A:B,2,0)</f>
        <v>ALSTOM LRH</v>
      </c>
    </row>
    <row r="2391" spans="1:20" x14ac:dyDescent="0.3">
      <c r="A2391" s="4" t="s">
        <v>7104</v>
      </c>
      <c r="B2391" s="76">
        <v>45188</v>
      </c>
      <c r="C2391" s="76">
        <v>45188</v>
      </c>
      <c r="D2391" s="76">
        <v>45259</v>
      </c>
      <c r="E2391" s="4" t="s">
        <v>994</v>
      </c>
      <c r="F2391" s="4" t="s">
        <v>995</v>
      </c>
      <c r="G2391" s="4" t="s">
        <v>942</v>
      </c>
      <c r="H2391" s="4" t="s">
        <v>996</v>
      </c>
      <c r="I2391" s="4" t="s">
        <v>2821</v>
      </c>
      <c r="J2391" s="4" t="s">
        <v>2822</v>
      </c>
      <c r="K2391" s="4" t="s">
        <v>104</v>
      </c>
      <c r="L2391" s="4">
        <v>1</v>
      </c>
      <c r="M2391" s="4" t="s">
        <v>77</v>
      </c>
      <c r="N2391" s="4">
        <v>152.77000000000001</v>
      </c>
      <c r="O2391" s="4">
        <v>124.34</v>
      </c>
      <c r="P2391" s="4" t="s">
        <v>78</v>
      </c>
      <c r="Q2391" s="77">
        <v>45281.668749999997</v>
      </c>
      <c r="R2391" s="4">
        <v>152.77000000000001</v>
      </c>
      <c r="S2391" s="4">
        <v>124.34</v>
      </c>
      <c r="T2391" s="4" t="str">
        <f>VLOOKUP(E2391,zamiana!A:B,2,0)</f>
        <v>ALSTOM LRH</v>
      </c>
    </row>
    <row r="2392" spans="1:20" x14ac:dyDescent="0.3">
      <c r="A2392" s="4" t="s">
        <v>7104</v>
      </c>
      <c r="B2392" s="76">
        <v>45188</v>
      </c>
      <c r="C2392" s="76">
        <v>45188</v>
      </c>
      <c r="D2392" s="76">
        <v>45259</v>
      </c>
      <c r="E2392" s="4" t="s">
        <v>994</v>
      </c>
      <c r="F2392" s="4" t="s">
        <v>995</v>
      </c>
      <c r="G2392" s="4" t="s">
        <v>942</v>
      </c>
      <c r="H2392" s="4" t="s">
        <v>996</v>
      </c>
      <c r="I2392" s="4" t="s">
        <v>7105</v>
      </c>
      <c r="J2392" s="4" t="s">
        <v>105</v>
      </c>
      <c r="K2392" s="4" t="s">
        <v>104</v>
      </c>
      <c r="L2392" s="4">
        <v>46</v>
      </c>
      <c r="M2392" s="4" t="s">
        <v>77</v>
      </c>
      <c r="N2392" s="4">
        <v>14.47</v>
      </c>
      <c r="O2392" s="4">
        <v>21.16</v>
      </c>
      <c r="P2392" s="4" t="s">
        <v>78</v>
      </c>
      <c r="Q2392" s="77">
        <v>45281.64166666667</v>
      </c>
      <c r="R2392" s="4">
        <v>665.62</v>
      </c>
      <c r="S2392" s="4">
        <v>973.36</v>
      </c>
      <c r="T2392" s="4" t="str">
        <f>VLOOKUP(E2392,zamiana!A:B,2,0)</f>
        <v>ALSTOM LRH</v>
      </c>
    </row>
    <row r="2393" spans="1:20" x14ac:dyDescent="0.3">
      <c r="A2393" s="4" t="s">
        <v>7106</v>
      </c>
      <c r="B2393" s="76">
        <v>45188</v>
      </c>
      <c r="C2393" s="76">
        <v>45188</v>
      </c>
      <c r="D2393" s="76">
        <v>45259</v>
      </c>
      <c r="E2393" s="4" t="s">
        <v>994</v>
      </c>
      <c r="F2393" s="4" t="s">
        <v>995</v>
      </c>
      <c r="G2393" s="4" t="s">
        <v>942</v>
      </c>
      <c r="H2393" s="4" t="s">
        <v>996</v>
      </c>
      <c r="I2393" s="4" t="s">
        <v>2425</v>
      </c>
      <c r="J2393" s="4" t="s">
        <v>2426</v>
      </c>
      <c r="K2393" s="4" t="s">
        <v>12</v>
      </c>
      <c r="L2393" s="4">
        <v>4</v>
      </c>
      <c r="M2393" s="4" t="s">
        <v>77</v>
      </c>
      <c r="N2393" s="4">
        <v>200.86</v>
      </c>
      <c r="O2393" s="4">
        <v>184.68</v>
      </c>
      <c r="P2393" s="4" t="s">
        <v>78</v>
      </c>
      <c r="Q2393" s="77">
        <v>45281.662499999999</v>
      </c>
      <c r="R2393" s="4">
        <v>803.44</v>
      </c>
      <c r="S2393" s="4">
        <v>738.72</v>
      </c>
      <c r="T2393" s="4" t="str">
        <f>VLOOKUP(E2393,zamiana!A:B,2,0)</f>
        <v>ALSTOM LRH</v>
      </c>
    </row>
    <row r="2394" spans="1:20" x14ac:dyDescent="0.3">
      <c r="A2394" s="4" t="s">
        <v>7106</v>
      </c>
      <c r="B2394" s="76">
        <v>45188</v>
      </c>
      <c r="C2394" s="76">
        <v>45188</v>
      </c>
      <c r="D2394" s="76">
        <v>45259</v>
      </c>
      <c r="E2394" s="4" t="s">
        <v>994</v>
      </c>
      <c r="F2394" s="4" t="s">
        <v>995</v>
      </c>
      <c r="G2394" s="4" t="s">
        <v>942</v>
      </c>
      <c r="H2394" s="4" t="s">
        <v>996</v>
      </c>
      <c r="I2394" s="4" t="s">
        <v>4033</v>
      </c>
      <c r="J2394" s="4" t="s">
        <v>4034</v>
      </c>
      <c r="K2394" s="4" t="s">
        <v>12</v>
      </c>
      <c r="L2394" s="4">
        <v>19</v>
      </c>
      <c r="M2394" s="4" t="s">
        <v>77</v>
      </c>
      <c r="N2394" s="4">
        <v>56.72</v>
      </c>
      <c r="O2394" s="4">
        <v>48.55</v>
      </c>
      <c r="P2394" s="4" t="s">
        <v>78</v>
      </c>
      <c r="Q2394" s="77">
        <v>45281.662499999999</v>
      </c>
      <c r="R2394" s="4">
        <v>1077.68</v>
      </c>
      <c r="S2394" s="4">
        <v>922.45</v>
      </c>
      <c r="T2394" s="4" t="str">
        <f>VLOOKUP(E2394,zamiana!A:B,2,0)</f>
        <v>ALSTOM LRH</v>
      </c>
    </row>
    <row r="2395" spans="1:20" x14ac:dyDescent="0.3">
      <c r="A2395" s="4" t="s">
        <v>7106</v>
      </c>
      <c r="B2395" s="76">
        <v>45188</v>
      </c>
      <c r="C2395" s="76">
        <v>45188</v>
      </c>
      <c r="D2395" s="76">
        <v>45259</v>
      </c>
      <c r="E2395" s="4" t="s">
        <v>994</v>
      </c>
      <c r="F2395" s="4" t="s">
        <v>995</v>
      </c>
      <c r="G2395" s="4" t="s">
        <v>942</v>
      </c>
      <c r="H2395" s="4" t="s">
        <v>996</v>
      </c>
      <c r="I2395" s="4" t="s">
        <v>3661</v>
      </c>
      <c r="J2395" s="4" t="s">
        <v>3662</v>
      </c>
      <c r="K2395" s="4" t="s">
        <v>12</v>
      </c>
      <c r="L2395" s="4">
        <v>17</v>
      </c>
      <c r="M2395" s="4" t="s">
        <v>77</v>
      </c>
      <c r="N2395" s="4">
        <v>66.040000000000006</v>
      </c>
      <c r="O2395" s="4">
        <v>50.79</v>
      </c>
      <c r="P2395" s="4" t="s">
        <v>78</v>
      </c>
      <c r="Q2395" s="77">
        <v>45281.663194444445</v>
      </c>
      <c r="R2395" s="4">
        <v>1122.68</v>
      </c>
      <c r="S2395" s="4">
        <v>863.43</v>
      </c>
      <c r="T2395" s="4" t="str">
        <f>VLOOKUP(E2395,zamiana!A:B,2,0)</f>
        <v>ALSTOM LRH</v>
      </c>
    </row>
    <row r="2396" spans="1:20" x14ac:dyDescent="0.3">
      <c r="A2396" s="4" t="s">
        <v>7106</v>
      </c>
      <c r="B2396" s="76">
        <v>45188</v>
      </c>
      <c r="C2396" s="76">
        <v>45188</v>
      </c>
      <c r="D2396" s="76">
        <v>45259</v>
      </c>
      <c r="E2396" s="4" t="s">
        <v>994</v>
      </c>
      <c r="F2396" s="4" t="s">
        <v>995</v>
      </c>
      <c r="G2396" s="4" t="s">
        <v>942</v>
      </c>
      <c r="H2396" s="4" t="s">
        <v>996</v>
      </c>
      <c r="I2396" s="4" t="s">
        <v>7107</v>
      </c>
      <c r="J2396" s="4" t="s">
        <v>2428</v>
      </c>
      <c r="K2396" s="4" t="s">
        <v>12</v>
      </c>
      <c r="L2396" s="4">
        <v>3</v>
      </c>
      <c r="M2396" s="4" t="s">
        <v>77</v>
      </c>
      <c r="N2396" s="4">
        <v>610.97</v>
      </c>
      <c r="Q2396" s="77"/>
      <c r="R2396" s="4">
        <v>1832.91</v>
      </c>
      <c r="T2396" s="4" t="str">
        <f>VLOOKUP(E2396,zamiana!A:B,2,0)</f>
        <v>ALSTOM LRH</v>
      </c>
    </row>
    <row r="2397" spans="1:20" x14ac:dyDescent="0.3">
      <c r="A2397" s="4" t="s">
        <v>7108</v>
      </c>
      <c r="B2397" s="76">
        <v>45188</v>
      </c>
      <c r="C2397" s="76">
        <v>45188</v>
      </c>
      <c r="D2397" s="76">
        <v>45259</v>
      </c>
      <c r="E2397" s="4" t="s">
        <v>994</v>
      </c>
      <c r="F2397" s="4" t="s">
        <v>995</v>
      </c>
      <c r="G2397" s="4" t="s">
        <v>942</v>
      </c>
      <c r="H2397" s="4" t="s">
        <v>996</v>
      </c>
      <c r="I2397" s="4" t="s">
        <v>4040</v>
      </c>
      <c r="J2397" s="4" t="s">
        <v>4040</v>
      </c>
      <c r="K2397" s="4" t="s">
        <v>12</v>
      </c>
      <c r="L2397" s="4">
        <v>42</v>
      </c>
      <c r="M2397" s="4" t="s">
        <v>77</v>
      </c>
      <c r="N2397" s="4">
        <v>25.23</v>
      </c>
      <c r="O2397" s="4">
        <v>33.619999999999997</v>
      </c>
      <c r="P2397" s="4" t="s">
        <v>78</v>
      </c>
      <c r="Q2397" s="77">
        <v>45281.65902777778</v>
      </c>
      <c r="R2397" s="4">
        <v>1059.6600000000001</v>
      </c>
      <c r="S2397" s="4">
        <v>1412.04</v>
      </c>
      <c r="T2397" s="4" t="str">
        <f>VLOOKUP(E2397,zamiana!A:B,2,0)</f>
        <v>ALSTOM LRH</v>
      </c>
    </row>
    <row r="2398" spans="1:20" x14ac:dyDescent="0.3">
      <c r="A2398" s="4" t="s">
        <v>7109</v>
      </c>
      <c r="B2398" s="76">
        <v>45188</v>
      </c>
      <c r="C2398" s="76">
        <v>45188</v>
      </c>
      <c r="D2398" s="76">
        <v>45259</v>
      </c>
      <c r="E2398" s="4" t="s">
        <v>994</v>
      </c>
      <c r="F2398" s="4" t="s">
        <v>995</v>
      </c>
      <c r="G2398" s="4" t="s">
        <v>942</v>
      </c>
      <c r="H2398" s="4" t="s">
        <v>996</v>
      </c>
      <c r="I2398" s="4" t="s">
        <v>2823</v>
      </c>
      <c r="J2398" s="4" t="s">
        <v>2824</v>
      </c>
      <c r="K2398" s="4" t="s">
        <v>12</v>
      </c>
      <c r="L2398" s="4">
        <v>205</v>
      </c>
      <c r="M2398" s="4" t="s">
        <v>77</v>
      </c>
      <c r="N2398" s="4">
        <v>17.34</v>
      </c>
      <c r="O2398" s="4">
        <v>7.9</v>
      </c>
      <c r="P2398" s="4" t="s">
        <v>78</v>
      </c>
      <c r="Q2398" s="77">
        <v>45281.663194444445</v>
      </c>
      <c r="R2398" s="4">
        <v>3554.7</v>
      </c>
      <c r="S2398" s="4">
        <v>1619.5</v>
      </c>
      <c r="T2398" s="4" t="str">
        <f>VLOOKUP(E2398,zamiana!A:B,2,0)</f>
        <v>ALSTOM LRH</v>
      </c>
    </row>
    <row r="2399" spans="1:20" x14ac:dyDescent="0.3">
      <c r="A2399" s="4" t="s">
        <v>7109</v>
      </c>
      <c r="B2399" s="76">
        <v>45188</v>
      </c>
      <c r="C2399" s="76">
        <v>45188</v>
      </c>
      <c r="D2399" s="76">
        <v>45259</v>
      </c>
      <c r="E2399" s="4" t="s">
        <v>994</v>
      </c>
      <c r="F2399" s="4" t="s">
        <v>995</v>
      </c>
      <c r="G2399" s="4" t="s">
        <v>942</v>
      </c>
      <c r="H2399" s="4" t="s">
        <v>996</v>
      </c>
      <c r="I2399" s="4" t="s">
        <v>2823</v>
      </c>
      <c r="J2399" s="4" t="s">
        <v>2824</v>
      </c>
      <c r="K2399" s="4" t="s">
        <v>12</v>
      </c>
      <c r="L2399" s="4">
        <v>142</v>
      </c>
      <c r="M2399" s="4" t="s">
        <v>77</v>
      </c>
      <c r="N2399" s="4">
        <v>17.34</v>
      </c>
      <c r="O2399" s="4">
        <v>7.9</v>
      </c>
      <c r="P2399" s="4" t="s">
        <v>78</v>
      </c>
      <c r="Q2399" s="77">
        <v>45281.663194444445</v>
      </c>
      <c r="R2399" s="4">
        <v>2462.2800000000002</v>
      </c>
      <c r="S2399" s="4">
        <v>1121.8</v>
      </c>
      <c r="T2399" s="4" t="str">
        <f>VLOOKUP(E2399,zamiana!A:B,2,0)</f>
        <v>ALSTOM LRH</v>
      </c>
    </row>
    <row r="2400" spans="1:20" x14ac:dyDescent="0.3">
      <c r="A2400" s="4" t="s">
        <v>7109</v>
      </c>
      <c r="B2400" s="76">
        <v>45188</v>
      </c>
      <c r="C2400" s="76">
        <v>45188</v>
      </c>
      <c r="D2400" s="76">
        <v>45259</v>
      </c>
      <c r="E2400" s="4" t="s">
        <v>994</v>
      </c>
      <c r="F2400" s="4" t="s">
        <v>995</v>
      </c>
      <c r="G2400" s="4" t="s">
        <v>942</v>
      </c>
      <c r="H2400" s="4" t="s">
        <v>996</v>
      </c>
      <c r="I2400" s="4" t="s">
        <v>5989</v>
      </c>
      <c r="J2400" s="4" t="s">
        <v>79</v>
      </c>
      <c r="K2400" s="4" t="s">
        <v>12</v>
      </c>
      <c r="L2400" s="4">
        <v>42</v>
      </c>
      <c r="M2400" s="4" t="s">
        <v>77</v>
      </c>
      <c r="N2400" s="4">
        <v>18.690000000000001</v>
      </c>
      <c r="O2400" s="4">
        <v>6.94</v>
      </c>
      <c r="P2400" s="4" t="s">
        <v>78</v>
      </c>
      <c r="Q2400" s="77">
        <v>45281.663194444445</v>
      </c>
      <c r="R2400" s="4">
        <v>784.98</v>
      </c>
      <c r="S2400" s="4">
        <v>291.48</v>
      </c>
      <c r="T2400" s="4" t="str">
        <f>VLOOKUP(E2400,zamiana!A:B,2,0)</f>
        <v>ALSTOM LRH</v>
      </c>
    </row>
    <row r="2401" spans="1:20" x14ac:dyDescent="0.3">
      <c r="A2401" s="4" t="s">
        <v>7109</v>
      </c>
      <c r="B2401" s="76">
        <v>45188</v>
      </c>
      <c r="C2401" s="76">
        <v>45188</v>
      </c>
      <c r="D2401" s="76">
        <v>45259</v>
      </c>
      <c r="E2401" s="4" t="s">
        <v>994</v>
      </c>
      <c r="F2401" s="4" t="s">
        <v>995</v>
      </c>
      <c r="G2401" s="4" t="s">
        <v>942</v>
      </c>
      <c r="H2401" s="4" t="s">
        <v>996</v>
      </c>
      <c r="I2401" s="4" t="s">
        <v>3663</v>
      </c>
      <c r="J2401" s="4" t="s">
        <v>3664</v>
      </c>
      <c r="K2401" s="4" t="s">
        <v>12</v>
      </c>
      <c r="L2401" s="4">
        <v>162</v>
      </c>
      <c r="M2401" s="4" t="s">
        <v>77</v>
      </c>
      <c r="N2401" s="4">
        <v>22.26</v>
      </c>
      <c r="O2401" s="4">
        <v>10.119999999999999</v>
      </c>
      <c r="P2401" s="4" t="s">
        <v>78</v>
      </c>
      <c r="Q2401" s="77">
        <v>45281.663194444445</v>
      </c>
      <c r="R2401" s="4">
        <v>3606.12</v>
      </c>
      <c r="S2401" s="4">
        <v>1639.44</v>
      </c>
      <c r="T2401" s="4" t="str">
        <f>VLOOKUP(E2401,zamiana!A:B,2,0)</f>
        <v>ALSTOM LRH</v>
      </c>
    </row>
    <row r="2402" spans="1:20" x14ac:dyDescent="0.3">
      <c r="A2402" s="4" t="s">
        <v>7109</v>
      </c>
      <c r="B2402" s="76">
        <v>45188</v>
      </c>
      <c r="C2402" s="76">
        <v>45188</v>
      </c>
      <c r="D2402" s="76">
        <v>45259</v>
      </c>
      <c r="E2402" s="4" t="s">
        <v>994</v>
      </c>
      <c r="F2402" s="4" t="s">
        <v>995</v>
      </c>
      <c r="G2402" s="4" t="s">
        <v>942</v>
      </c>
      <c r="H2402" s="4" t="s">
        <v>996</v>
      </c>
      <c r="I2402" s="4" t="s">
        <v>7110</v>
      </c>
      <c r="J2402" s="4" t="s">
        <v>7111</v>
      </c>
      <c r="K2402" s="4" t="s">
        <v>12</v>
      </c>
      <c r="L2402" s="4">
        <v>21</v>
      </c>
      <c r="M2402" s="4" t="s">
        <v>77</v>
      </c>
      <c r="N2402" s="4">
        <v>128.37</v>
      </c>
      <c r="O2402" s="4">
        <v>84.49</v>
      </c>
      <c r="P2402" s="4" t="s">
        <v>78</v>
      </c>
      <c r="Q2402" s="77">
        <v>45281.645833333336</v>
      </c>
      <c r="R2402" s="4">
        <v>2695.77</v>
      </c>
      <c r="S2402" s="4">
        <v>1774.29</v>
      </c>
      <c r="T2402" s="4" t="str">
        <f>VLOOKUP(E2402,zamiana!A:B,2,0)</f>
        <v>ALSTOM LRH</v>
      </c>
    </row>
    <row r="2403" spans="1:20" x14ac:dyDescent="0.3">
      <c r="A2403" s="4" t="s">
        <v>7109</v>
      </c>
      <c r="B2403" s="76">
        <v>45188</v>
      </c>
      <c r="C2403" s="76">
        <v>45188</v>
      </c>
      <c r="D2403" s="76">
        <v>45259</v>
      </c>
      <c r="E2403" s="4" t="s">
        <v>994</v>
      </c>
      <c r="F2403" s="4" t="s">
        <v>995</v>
      </c>
      <c r="G2403" s="4" t="s">
        <v>942</v>
      </c>
      <c r="H2403" s="4" t="s">
        <v>996</v>
      </c>
      <c r="I2403" s="4" t="s">
        <v>7110</v>
      </c>
      <c r="J2403" s="4" t="s">
        <v>7111</v>
      </c>
      <c r="K2403" s="4" t="s">
        <v>12</v>
      </c>
      <c r="L2403" s="4">
        <v>9</v>
      </c>
      <c r="M2403" s="4" t="s">
        <v>77</v>
      </c>
      <c r="N2403" s="4">
        <v>128.37</v>
      </c>
      <c r="O2403" s="4">
        <v>84.49</v>
      </c>
      <c r="P2403" s="4" t="s">
        <v>78</v>
      </c>
      <c r="Q2403" s="77">
        <v>45281.645833333336</v>
      </c>
      <c r="R2403" s="4">
        <v>1155.33</v>
      </c>
      <c r="S2403" s="4">
        <v>760.41</v>
      </c>
      <c r="T2403" s="4" t="str">
        <f>VLOOKUP(E2403,zamiana!A:B,2,0)</f>
        <v>ALSTOM LRH</v>
      </c>
    </row>
    <row r="2404" spans="1:20" x14ac:dyDescent="0.3">
      <c r="A2404" s="4" t="s">
        <v>7109</v>
      </c>
      <c r="B2404" s="76">
        <v>45188</v>
      </c>
      <c r="C2404" s="76">
        <v>45188</v>
      </c>
      <c r="D2404" s="76">
        <v>45259</v>
      </c>
      <c r="E2404" s="4" t="s">
        <v>994</v>
      </c>
      <c r="F2404" s="4" t="s">
        <v>995</v>
      </c>
      <c r="G2404" s="4" t="s">
        <v>942</v>
      </c>
      <c r="H2404" s="4" t="s">
        <v>996</v>
      </c>
      <c r="I2404" s="4" t="s">
        <v>3665</v>
      </c>
      <c r="J2404" s="4" t="s">
        <v>3666</v>
      </c>
      <c r="K2404" s="4" t="s">
        <v>12</v>
      </c>
      <c r="L2404" s="4">
        <v>316</v>
      </c>
      <c r="M2404" s="4" t="s">
        <v>77</v>
      </c>
      <c r="N2404" s="4">
        <v>29.91</v>
      </c>
      <c r="O2404" s="4">
        <v>15.19</v>
      </c>
      <c r="P2404" s="4" t="s">
        <v>78</v>
      </c>
      <c r="Q2404" s="77">
        <v>45281.665277777778</v>
      </c>
      <c r="R2404" s="4">
        <v>9451.56</v>
      </c>
      <c r="S2404" s="4">
        <v>4800.04</v>
      </c>
      <c r="T2404" s="4" t="str">
        <f>VLOOKUP(E2404,zamiana!A:B,2,0)</f>
        <v>ALSTOM LRH</v>
      </c>
    </row>
    <row r="2405" spans="1:20" x14ac:dyDescent="0.3">
      <c r="A2405" s="4" t="s">
        <v>7112</v>
      </c>
      <c r="B2405" s="76">
        <v>45188</v>
      </c>
      <c r="C2405" s="76">
        <v>45188</v>
      </c>
      <c r="D2405" s="76">
        <v>45259</v>
      </c>
      <c r="E2405" s="4" t="s">
        <v>994</v>
      </c>
      <c r="F2405" s="4" t="s">
        <v>995</v>
      </c>
      <c r="G2405" s="4" t="s">
        <v>942</v>
      </c>
      <c r="H2405" s="4" t="s">
        <v>996</v>
      </c>
      <c r="I2405" s="4" t="s">
        <v>7113</v>
      </c>
      <c r="J2405" s="4" t="s">
        <v>79</v>
      </c>
      <c r="K2405" s="4" t="s">
        <v>12</v>
      </c>
      <c r="L2405" s="4">
        <v>8</v>
      </c>
      <c r="M2405" s="4" t="s">
        <v>77</v>
      </c>
      <c r="N2405" s="4">
        <v>277.57</v>
      </c>
      <c r="O2405" s="4">
        <v>59.65</v>
      </c>
      <c r="P2405" s="4" t="s">
        <v>78</v>
      </c>
      <c r="Q2405" s="77">
        <v>45281.67291666667</v>
      </c>
      <c r="R2405" s="4">
        <v>2220.56</v>
      </c>
      <c r="S2405" s="4">
        <v>477.2</v>
      </c>
      <c r="T2405" s="4" t="str">
        <f>VLOOKUP(E2405,zamiana!A:B,2,0)</f>
        <v>ALSTOM LRH</v>
      </c>
    </row>
    <row r="2406" spans="1:20" x14ac:dyDescent="0.3">
      <c r="A2406" s="4" t="s">
        <v>7112</v>
      </c>
      <c r="B2406" s="76">
        <v>45188</v>
      </c>
      <c r="C2406" s="76">
        <v>45188</v>
      </c>
      <c r="D2406" s="76">
        <v>45259</v>
      </c>
      <c r="E2406" s="4" t="s">
        <v>994</v>
      </c>
      <c r="F2406" s="4" t="s">
        <v>995</v>
      </c>
      <c r="G2406" s="4" t="s">
        <v>942</v>
      </c>
      <c r="H2406" s="4" t="s">
        <v>996</v>
      </c>
      <c r="I2406" s="4" t="s">
        <v>7114</v>
      </c>
      <c r="J2406" s="4" t="s">
        <v>3915</v>
      </c>
      <c r="K2406" s="4" t="s">
        <v>12</v>
      </c>
      <c r="L2406" s="4">
        <v>10</v>
      </c>
      <c r="M2406" s="4" t="s">
        <v>77</v>
      </c>
      <c r="N2406" s="4">
        <v>249.74</v>
      </c>
      <c r="O2406" s="4">
        <v>78</v>
      </c>
      <c r="P2406" s="4" t="s">
        <v>78</v>
      </c>
      <c r="Q2406" s="77">
        <v>45281.671527777777</v>
      </c>
      <c r="R2406" s="4">
        <v>2497.4</v>
      </c>
      <c r="S2406" s="4">
        <v>780</v>
      </c>
      <c r="T2406" s="4" t="str">
        <f>VLOOKUP(E2406,zamiana!A:B,2,0)</f>
        <v>ALSTOM LRH</v>
      </c>
    </row>
    <row r="2407" spans="1:20" x14ac:dyDescent="0.3">
      <c r="A2407" s="4" t="s">
        <v>7112</v>
      </c>
      <c r="B2407" s="76">
        <v>45188</v>
      </c>
      <c r="C2407" s="76">
        <v>45188</v>
      </c>
      <c r="D2407" s="76">
        <v>45259</v>
      </c>
      <c r="E2407" s="4" t="s">
        <v>994</v>
      </c>
      <c r="F2407" s="4" t="s">
        <v>995</v>
      </c>
      <c r="G2407" s="4" t="s">
        <v>942</v>
      </c>
      <c r="H2407" s="4" t="s">
        <v>996</v>
      </c>
      <c r="I2407" s="4" t="s">
        <v>7115</v>
      </c>
      <c r="J2407" s="4" t="s">
        <v>1333</v>
      </c>
      <c r="K2407" s="4" t="s">
        <v>12</v>
      </c>
      <c r="L2407" s="4">
        <v>10</v>
      </c>
      <c r="M2407" s="4" t="s">
        <v>77</v>
      </c>
      <c r="N2407" s="4">
        <v>144.13999999999999</v>
      </c>
      <c r="O2407" s="4">
        <v>47.17</v>
      </c>
      <c r="P2407" s="4" t="s">
        <v>78</v>
      </c>
      <c r="Q2407" s="77">
        <v>45281.676388888889</v>
      </c>
      <c r="R2407" s="4">
        <v>1441.4</v>
      </c>
      <c r="S2407" s="4">
        <v>471.7</v>
      </c>
      <c r="T2407" s="4" t="str">
        <f>VLOOKUP(E2407,zamiana!A:B,2,0)</f>
        <v>ALSTOM LRH</v>
      </c>
    </row>
    <row r="2408" spans="1:20" x14ac:dyDescent="0.3">
      <c r="A2408" s="4" t="s">
        <v>7116</v>
      </c>
      <c r="B2408" s="76">
        <v>45188</v>
      </c>
      <c r="C2408" s="76">
        <v>45188</v>
      </c>
      <c r="D2408" s="76">
        <v>45259</v>
      </c>
      <c r="E2408" s="4" t="s">
        <v>994</v>
      </c>
      <c r="F2408" s="4" t="s">
        <v>995</v>
      </c>
      <c r="G2408" s="4" t="s">
        <v>942</v>
      </c>
      <c r="H2408" s="4" t="s">
        <v>996</v>
      </c>
      <c r="I2408" s="4" t="s">
        <v>7117</v>
      </c>
      <c r="J2408" s="4" t="s">
        <v>7117</v>
      </c>
      <c r="K2408" s="4" t="s">
        <v>12</v>
      </c>
      <c r="L2408" s="4">
        <v>10</v>
      </c>
      <c r="M2408" s="4" t="s">
        <v>77</v>
      </c>
      <c r="N2408" s="4">
        <v>27.13</v>
      </c>
      <c r="O2408" s="4">
        <v>26.94</v>
      </c>
      <c r="P2408" s="4" t="s">
        <v>78</v>
      </c>
      <c r="Q2408" s="77">
        <v>45281.654166666667</v>
      </c>
      <c r="R2408" s="4">
        <v>271.3</v>
      </c>
      <c r="S2408" s="4">
        <v>269.39999999999998</v>
      </c>
      <c r="T2408" s="4" t="str">
        <f>VLOOKUP(E2408,zamiana!A:B,2,0)</f>
        <v>ALSTOM LRH</v>
      </c>
    </row>
    <row r="2409" spans="1:20" x14ac:dyDescent="0.3">
      <c r="A2409" s="4" t="s">
        <v>7116</v>
      </c>
      <c r="B2409" s="76">
        <v>45188</v>
      </c>
      <c r="C2409" s="76">
        <v>45188</v>
      </c>
      <c r="D2409" s="76">
        <v>45259</v>
      </c>
      <c r="E2409" s="4" t="s">
        <v>994</v>
      </c>
      <c r="F2409" s="4" t="s">
        <v>995</v>
      </c>
      <c r="G2409" s="4" t="s">
        <v>942</v>
      </c>
      <c r="H2409" s="4" t="s">
        <v>996</v>
      </c>
      <c r="I2409" s="4" t="s">
        <v>4038</v>
      </c>
      <c r="J2409" s="4" t="s">
        <v>4038</v>
      </c>
      <c r="K2409" s="4" t="s">
        <v>104</v>
      </c>
      <c r="L2409" s="4">
        <v>4</v>
      </c>
      <c r="M2409" s="4" t="s">
        <v>77</v>
      </c>
      <c r="N2409" s="4">
        <v>130.41</v>
      </c>
      <c r="O2409" s="4">
        <v>95.63</v>
      </c>
      <c r="P2409" s="4" t="s">
        <v>78</v>
      </c>
      <c r="Q2409" s="77">
        <v>45281.666666666664</v>
      </c>
      <c r="R2409" s="4">
        <v>521.64</v>
      </c>
      <c r="S2409" s="4">
        <v>382.52</v>
      </c>
      <c r="T2409" s="4" t="str">
        <f>VLOOKUP(E2409,zamiana!A:B,2,0)</f>
        <v>ALSTOM LRH</v>
      </c>
    </row>
    <row r="2410" spans="1:20" x14ac:dyDescent="0.3">
      <c r="A2410" s="4" t="s">
        <v>7116</v>
      </c>
      <c r="B2410" s="76">
        <v>45188</v>
      </c>
      <c r="C2410" s="76">
        <v>45188</v>
      </c>
      <c r="D2410" s="76">
        <v>45259</v>
      </c>
      <c r="E2410" s="4" t="s">
        <v>994</v>
      </c>
      <c r="F2410" s="4" t="s">
        <v>995</v>
      </c>
      <c r="G2410" s="4" t="s">
        <v>942</v>
      </c>
      <c r="H2410" s="4" t="s">
        <v>996</v>
      </c>
      <c r="I2410" s="4" t="s">
        <v>4035</v>
      </c>
      <c r="J2410" s="4" t="s">
        <v>2108</v>
      </c>
      <c r="K2410" s="4" t="s">
        <v>104</v>
      </c>
      <c r="L2410" s="4">
        <v>3</v>
      </c>
      <c r="M2410" s="4" t="s">
        <v>77</v>
      </c>
      <c r="N2410" s="4">
        <v>223.58</v>
      </c>
      <c r="O2410" s="4">
        <v>202.27</v>
      </c>
      <c r="P2410" s="4" t="s">
        <v>78</v>
      </c>
      <c r="Q2410" s="77">
        <v>45281.64166666667</v>
      </c>
      <c r="R2410" s="4">
        <v>670.74</v>
      </c>
      <c r="S2410" s="4">
        <v>606.80999999999995</v>
      </c>
      <c r="T2410" s="4" t="str">
        <f>VLOOKUP(E2410,zamiana!A:B,2,0)</f>
        <v>ALSTOM LRH</v>
      </c>
    </row>
    <row r="2411" spans="1:20" x14ac:dyDescent="0.3">
      <c r="A2411" s="4" t="s">
        <v>7116</v>
      </c>
      <c r="B2411" s="76">
        <v>45188</v>
      </c>
      <c r="C2411" s="76">
        <v>45188</v>
      </c>
      <c r="D2411" s="76">
        <v>45259</v>
      </c>
      <c r="E2411" s="4" t="s">
        <v>994</v>
      </c>
      <c r="F2411" s="4" t="s">
        <v>995</v>
      </c>
      <c r="G2411" s="4" t="s">
        <v>942</v>
      </c>
      <c r="H2411" s="4" t="s">
        <v>996</v>
      </c>
      <c r="I2411" s="4" t="s">
        <v>6720</v>
      </c>
      <c r="J2411" s="4" t="s">
        <v>6720</v>
      </c>
      <c r="K2411" s="4" t="s">
        <v>104</v>
      </c>
      <c r="L2411" s="4">
        <v>5</v>
      </c>
      <c r="M2411" s="4" t="s">
        <v>77</v>
      </c>
      <c r="N2411" s="4">
        <v>186.3</v>
      </c>
      <c r="O2411" s="4">
        <v>105.83</v>
      </c>
      <c r="P2411" s="4" t="s">
        <v>78</v>
      </c>
      <c r="Q2411" s="77">
        <v>45281.645138888889</v>
      </c>
      <c r="R2411" s="4">
        <v>931.5</v>
      </c>
      <c r="S2411" s="4">
        <v>529.15</v>
      </c>
      <c r="T2411" s="4" t="str">
        <f>VLOOKUP(E2411,zamiana!A:B,2,0)</f>
        <v>ALSTOM LRH</v>
      </c>
    </row>
    <row r="2412" spans="1:20" x14ac:dyDescent="0.3">
      <c r="A2412" s="4" t="s">
        <v>7118</v>
      </c>
      <c r="B2412" s="76">
        <v>45188</v>
      </c>
      <c r="C2412" s="76">
        <v>45188</v>
      </c>
      <c r="D2412" s="76">
        <v>45259</v>
      </c>
      <c r="E2412" s="4" t="s">
        <v>994</v>
      </c>
      <c r="F2412" s="4" t="s">
        <v>995</v>
      </c>
      <c r="G2412" s="4" t="s">
        <v>942</v>
      </c>
      <c r="H2412" s="4" t="s">
        <v>996</v>
      </c>
      <c r="I2412" s="4" t="s">
        <v>7119</v>
      </c>
      <c r="J2412" s="4" t="s">
        <v>7120</v>
      </c>
      <c r="K2412" s="4" t="s">
        <v>12</v>
      </c>
      <c r="L2412" s="4">
        <v>18</v>
      </c>
      <c r="M2412" s="4" t="s">
        <v>77</v>
      </c>
      <c r="N2412" s="4">
        <v>28.85</v>
      </c>
      <c r="O2412" s="4">
        <v>14.05</v>
      </c>
      <c r="P2412" s="4" t="s">
        <v>78</v>
      </c>
      <c r="Q2412" s="77">
        <v>45281.670138888891</v>
      </c>
      <c r="R2412" s="4">
        <v>519.29999999999995</v>
      </c>
      <c r="S2412" s="4">
        <v>252.9</v>
      </c>
      <c r="T2412" s="4" t="str">
        <f>VLOOKUP(E2412,zamiana!A:B,2,0)</f>
        <v>ALSTOM LRH</v>
      </c>
    </row>
    <row r="2413" spans="1:20" x14ac:dyDescent="0.3">
      <c r="A2413" s="4" t="s">
        <v>7118</v>
      </c>
      <c r="B2413" s="76">
        <v>45188</v>
      </c>
      <c r="C2413" s="76">
        <v>45188</v>
      </c>
      <c r="D2413" s="76">
        <v>45259</v>
      </c>
      <c r="E2413" s="4" t="s">
        <v>994</v>
      </c>
      <c r="F2413" s="4" t="s">
        <v>995</v>
      </c>
      <c r="G2413" s="4" t="s">
        <v>942</v>
      </c>
      <c r="H2413" s="4" t="s">
        <v>996</v>
      </c>
      <c r="I2413" s="4" t="s">
        <v>7121</v>
      </c>
      <c r="J2413" s="4" t="s">
        <v>7122</v>
      </c>
      <c r="K2413" s="4" t="s">
        <v>12</v>
      </c>
      <c r="L2413" s="4">
        <v>14</v>
      </c>
      <c r="M2413" s="4" t="s">
        <v>77</v>
      </c>
      <c r="N2413" s="4">
        <v>36.450000000000003</v>
      </c>
      <c r="O2413" s="4">
        <v>10.18</v>
      </c>
      <c r="P2413" s="4" t="s">
        <v>78</v>
      </c>
      <c r="Q2413" s="77">
        <v>45281.670138888891</v>
      </c>
      <c r="R2413" s="4">
        <v>510.3</v>
      </c>
      <c r="S2413" s="4">
        <v>142.52000000000001</v>
      </c>
      <c r="T2413" s="4" t="str">
        <f>VLOOKUP(E2413,zamiana!A:B,2,0)</f>
        <v>ALSTOM LRH</v>
      </c>
    </row>
    <row r="2414" spans="1:20" x14ac:dyDescent="0.3">
      <c r="A2414" s="4" t="s">
        <v>7123</v>
      </c>
      <c r="B2414" s="76">
        <v>45188</v>
      </c>
      <c r="C2414" s="76">
        <v>45188</v>
      </c>
      <c r="D2414" s="76">
        <v>45259</v>
      </c>
      <c r="E2414" s="4" t="s">
        <v>994</v>
      </c>
      <c r="F2414" s="4" t="s">
        <v>995</v>
      </c>
      <c r="G2414" s="4" t="s">
        <v>942</v>
      </c>
      <c r="H2414" s="4" t="s">
        <v>996</v>
      </c>
      <c r="I2414" s="4" t="s">
        <v>7124</v>
      </c>
      <c r="J2414" s="4" t="s">
        <v>87</v>
      </c>
      <c r="K2414" s="4" t="s">
        <v>12</v>
      </c>
      <c r="L2414" s="4">
        <v>12</v>
      </c>
      <c r="M2414" s="4" t="s">
        <v>77</v>
      </c>
      <c r="N2414" s="4">
        <v>57.37</v>
      </c>
      <c r="O2414" s="4">
        <v>48.83</v>
      </c>
      <c r="P2414" s="4" t="s">
        <v>78</v>
      </c>
      <c r="Q2414" s="77">
        <v>45281.677777777775</v>
      </c>
      <c r="R2414" s="4">
        <v>688.44</v>
      </c>
      <c r="S2414" s="4">
        <v>585.96</v>
      </c>
      <c r="T2414" s="4" t="str">
        <f>VLOOKUP(E2414,zamiana!A:B,2,0)</f>
        <v>ALSTOM LRH</v>
      </c>
    </row>
    <row r="2415" spans="1:20" x14ac:dyDescent="0.3">
      <c r="A2415" s="4" t="s">
        <v>7123</v>
      </c>
      <c r="B2415" s="76">
        <v>45188</v>
      </c>
      <c r="C2415" s="76">
        <v>45188</v>
      </c>
      <c r="D2415" s="76">
        <v>45259</v>
      </c>
      <c r="E2415" s="4" t="s">
        <v>994</v>
      </c>
      <c r="F2415" s="4" t="s">
        <v>995</v>
      </c>
      <c r="G2415" s="4" t="s">
        <v>942</v>
      </c>
      <c r="H2415" s="4" t="s">
        <v>996</v>
      </c>
      <c r="I2415" s="4" t="s">
        <v>3647</v>
      </c>
      <c r="J2415" s="4" t="s">
        <v>79</v>
      </c>
      <c r="K2415" s="4" t="s">
        <v>12</v>
      </c>
      <c r="L2415" s="4">
        <v>17</v>
      </c>
      <c r="M2415" s="4" t="s">
        <v>77</v>
      </c>
      <c r="N2415" s="4">
        <v>41.88</v>
      </c>
      <c r="O2415" s="4">
        <v>21.93</v>
      </c>
      <c r="P2415" s="4" t="s">
        <v>78</v>
      </c>
      <c r="Q2415" s="77">
        <v>45281.677777777775</v>
      </c>
      <c r="R2415" s="4">
        <v>711.96</v>
      </c>
      <c r="S2415" s="4">
        <v>372.81</v>
      </c>
      <c r="T2415" s="4" t="str">
        <f>VLOOKUP(E2415,zamiana!A:B,2,0)</f>
        <v>ALSTOM LRH</v>
      </c>
    </row>
    <row r="2416" spans="1:20" x14ac:dyDescent="0.3">
      <c r="A2416" s="4" t="s">
        <v>7125</v>
      </c>
      <c r="B2416" s="76">
        <v>45189</v>
      </c>
      <c r="C2416" s="76">
        <v>45189</v>
      </c>
      <c r="D2416" s="76">
        <v>45232</v>
      </c>
      <c r="E2416" s="4" t="s">
        <v>964</v>
      </c>
      <c r="F2416" s="4" t="s">
        <v>2830</v>
      </c>
      <c r="G2416" s="4" t="s">
        <v>942</v>
      </c>
      <c r="H2416" s="4" t="s">
        <v>964</v>
      </c>
      <c r="I2416" s="4" t="s">
        <v>7126</v>
      </c>
      <c r="J2416" s="4" t="s">
        <v>989</v>
      </c>
      <c r="K2416" s="4" t="s">
        <v>107</v>
      </c>
      <c r="L2416" s="4">
        <v>2</v>
      </c>
      <c r="M2416" s="4" t="s">
        <v>77</v>
      </c>
      <c r="N2416" s="4">
        <v>57.79</v>
      </c>
      <c r="O2416" s="4">
        <v>68.59</v>
      </c>
      <c r="P2416" s="4" t="s">
        <v>78</v>
      </c>
      <c r="Q2416" s="77">
        <v>45281.611111111109</v>
      </c>
      <c r="R2416" s="4">
        <v>115.58</v>
      </c>
      <c r="S2416" s="4">
        <v>137.18</v>
      </c>
      <c r="T2416" s="4" t="str">
        <f>VLOOKUP(E2416,zamiana!A:B,2,0)</f>
        <v>ALSTOM SLZ</v>
      </c>
    </row>
    <row r="2417" spans="1:20" x14ac:dyDescent="0.3">
      <c r="A2417" s="4" t="s">
        <v>7127</v>
      </c>
      <c r="B2417" s="76">
        <v>45189</v>
      </c>
      <c r="C2417" s="76">
        <v>45189</v>
      </c>
      <c r="D2417" s="76">
        <v>45232</v>
      </c>
      <c r="E2417" s="4" t="s">
        <v>964</v>
      </c>
      <c r="F2417" s="4" t="s">
        <v>2830</v>
      </c>
      <c r="G2417" s="4" t="s">
        <v>942</v>
      </c>
      <c r="H2417" s="4" t="s">
        <v>964</v>
      </c>
      <c r="I2417" s="4" t="s">
        <v>7128</v>
      </c>
      <c r="J2417" s="4" t="s">
        <v>87</v>
      </c>
      <c r="K2417" s="4" t="s">
        <v>964</v>
      </c>
      <c r="L2417" s="4">
        <v>40</v>
      </c>
      <c r="M2417" s="4" t="s">
        <v>77</v>
      </c>
      <c r="N2417" s="4">
        <v>24.62</v>
      </c>
      <c r="O2417" s="4">
        <v>0</v>
      </c>
      <c r="P2417" s="4" t="s">
        <v>78</v>
      </c>
      <c r="Q2417" s="77">
        <v>45113.622916666667</v>
      </c>
      <c r="R2417" s="4">
        <v>984.8</v>
      </c>
      <c r="S2417" s="4">
        <v>0</v>
      </c>
      <c r="T2417" s="4" t="str">
        <f>VLOOKUP(E2417,zamiana!A:B,2,0)</f>
        <v>ALSTOM SLZ</v>
      </c>
    </row>
    <row r="2418" spans="1:20" x14ac:dyDescent="0.3">
      <c r="A2418" s="4" t="s">
        <v>7129</v>
      </c>
      <c r="B2418" s="76">
        <v>45189</v>
      </c>
      <c r="C2418" s="76">
        <v>45189</v>
      </c>
      <c r="D2418" s="76">
        <v>45232</v>
      </c>
      <c r="E2418" s="4" t="s">
        <v>964</v>
      </c>
      <c r="F2418" s="4" t="s">
        <v>2830</v>
      </c>
      <c r="G2418" s="4" t="s">
        <v>942</v>
      </c>
      <c r="H2418" s="4" t="s">
        <v>964</v>
      </c>
      <c r="I2418" s="4" t="s">
        <v>7130</v>
      </c>
      <c r="J2418" s="4" t="s">
        <v>87</v>
      </c>
      <c r="K2418" s="4" t="s">
        <v>964</v>
      </c>
      <c r="L2418" s="4">
        <v>40</v>
      </c>
      <c r="M2418" s="4" t="s">
        <v>77</v>
      </c>
      <c r="N2418" s="4">
        <v>21.6</v>
      </c>
      <c r="O2418" s="4">
        <v>10.210000000000001</v>
      </c>
      <c r="P2418" s="4" t="s">
        <v>78</v>
      </c>
      <c r="Q2418" s="77">
        <v>45281.670138888891</v>
      </c>
      <c r="R2418" s="4">
        <v>864</v>
      </c>
      <c r="S2418" s="4">
        <v>408.4</v>
      </c>
      <c r="T2418" s="4" t="str">
        <f>VLOOKUP(E2418,zamiana!A:B,2,0)</f>
        <v>ALSTOM SLZ</v>
      </c>
    </row>
    <row r="2419" spans="1:20" x14ac:dyDescent="0.3">
      <c r="A2419" s="4" t="s">
        <v>7129</v>
      </c>
      <c r="B2419" s="76">
        <v>45189</v>
      </c>
      <c r="C2419" s="76">
        <v>45189</v>
      </c>
      <c r="D2419" s="76">
        <v>45232</v>
      </c>
      <c r="E2419" s="4" t="s">
        <v>964</v>
      </c>
      <c r="F2419" s="4" t="s">
        <v>2830</v>
      </c>
      <c r="G2419" s="4" t="s">
        <v>942</v>
      </c>
      <c r="H2419" s="4" t="s">
        <v>964</v>
      </c>
      <c r="I2419" s="4" t="s">
        <v>7131</v>
      </c>
      <c r="J2419" s="4" t="s">
        <v>2827</v>
      </c>
      <c r="K2419" s="4" t="s">
        <v>964</v>
      </c>
      <c r="L2419" s="4">
        <v>20</v>
      </c>
      <c r="M2419" s="4" t="s">
        <v>77</v>
      </c>
      <c r="N2419" s="4">
        <v>35.82</v>
      </c>
      <c r="O2419" s="4">
        <v>11.29</v>
      </c>
      <c r="P2419" s="4" t="s">
        <v>78</v>
      </c>
      <c r="Q2419" s="77">
        <v>45281.670138888891</v>
      </c>
      <c r="R2419" s="4">
        <v>716.4</v>
      </c>
      <c r="S2419" s="4">
        <v>225.8</v>
      </c>
      <c r="T2419" s="4" t="str">
        <f>VLOOKUP(E2419,zamiana!A:B,2,0)</f>
        <v>ALSTOM SLZ</v>
      </c>
    </row>
    <row r="2420" spans="1:20" x14ac:dyDescent="0.3">
      <c r="A2420" s="4" t="s">
        <v>7129</v>
      </c>
      <c r="B2420" s="76">
        <v>45189</v>
      </c>
      <c r="C2420" s="76">
        <v>45189</v>
      </c>
      <c r="D2420" s="76">
        <v>45232</v>
      </c>
      <c r="E2420" s="4" t="s">
        <v>964</v>
      </c>
      <c r="F2420" s="4" t="s">
        <v>2830</v>
      </c>
      <c r="G2420" s="4" t="s">
        <v>942</v>
      </c>
      <c r="H2420" s="4" t="s">
        <v>964</v>
      </c>
      <c r="I2420" s="4" t="s">
        <v>7132</v>
      </c>
      <c r="J2420" s="4" t="s">
        <v>2827</v>
      </c>
      <c r="K2420" s="4" t="s">
        <v>964</v>
      </c>
      <c r="L2420" s="4">
        <v>10</v>
      </c>
      <c r="M2420" s="4" t="s">
        <v>77</v>
      </c>
      <c r="N2420" s="4">
        <v>35.22</v>
      </c>
      <c r="O2420" s="4">
        <v>11.32</v>
      </c>
      <c r="P2420" s="4" t="s">
        <v>78</v>
      </c>
      <c r="Q2420" s="77">
        <v>45281.670138888891</v>
      </c>
      <c r="R2420" s="4">
        <v>352.2</v>
      </c>
      <c r="S2420" s="4">
        <v>113.2</v>
      </c>
      <c r="T2420" s="4" t="str">
        <f>VLOOKUP(E2420,zamiana!A:B,2,0)</f>
        <v>ALSTOM SLZ</v>
      </c>
    </row>
    <row r="2421" spans="1:20" x14ac:dyDescent="0.3">
      <c r="A2421" s="4" t="s">
        <v>7129</v>
      </c>
      <c r="B2421" s="76">
        <v>45189</v>
      </c>
      <c r="C2421" s="76">
        <v>45189</v>
      </c>
      <c r="D2421" s="76">
        <v>45232</v>
      </c>
      <c r="E2421" s="4" t="s">
        <v>964</v>
      </c>
      <c r="F2421" s="4" t="s">
        <v>2830</v>
      </c>
      <c r="G2421" s="4" t="s">
        <v>942</v>
      </c>
      <c r="H2421" s="4" t="s">
        <v>964</v>
      </c>
      <c r="I2421" s="4" t="s">
        <v>7133</v>
      </c>
      <c r="J2421" s="4" t="s">
        <v>88</v>
      </c>
      <c r="K2421" s="4" t="s">
        <v>964</v>
      </c>
      <c r="L2421" s="4">
        <v>10</v>
      </c>
      <c r="M2421" s="4" t="s">
        <v>77</v>
      </c>
      <c r="N2421" s="4">
        <v>16.86</v>
      </c>
      <c r="O2421" s="4">
        <v>4.41</v>
      </c>
      <c r="P2421" s="4" t="s">
        <v>78</v>
      </c>
      <c r="Q2421" s="77">
        <v>45281.670138888891</v>
      </c>
      <c r="R2421" s="4">
        <v>168.6</v>
      </c>
      <c r="S2421" s="4">
        <v>44.1</v>
      </c>
      <c r="T2421" s="4" t="str">
        <f>VLOOKUP(E2421,zamiana!A:B,2,0)</f>
        <v>ALSTOM SLZ</v>
      </c>
    </row>
    <row r="2422" spans="1:20" x14ac:dyDescent="0.3">
      <c r="A2422" s="4" t="s">
        <v>7129</v>
      </c>
      <c r="B2422" s="76">
        <v>45189</v>
      </c>
      <c r="C2422" s="76">
        <v>45189</v>
      </c>
      <c r="D2422" s="76">
        <v>45232</v>
      </c>
      <c r="E2422" s="4" t="s">
        <v>964</v>
      </c>
      <c r="F2422" s="4" t="s">
        <v>2830</v>
      </c>
      <c r="G2422" s="4" t="s">
        <v>942</v>
      </c>
      <c r="H2422" s="4" t="s">
        <v>964</v>
      </c>
      <c r="I2422" s="4" t="s">
        <v>7134</v>
      </c>
      <c r="J2422" s="4" t="s">
        <v>88</v>
      </c>
      <c r="K2422" s="4" t="s">
        <v>964</v>
      </c>
      <c r="L2422" s="4">
        <v>10</v>
      </c>
      <c r="M2422" s="4" t="s">
        <v>77</v>
      </c>
      <c r="N2422" s="4">
        <v>26.02</v>
      </c>
      <c r="O2422" s="4">
        <v>7.96</v>
      </c>
      <c r="P2422" s="4" t="s">
        <v>78</v>
      </c>
      <c r="Q2422" s="77">
        <v>45281.670138888891</v>
      </c>
      <c r="R2422" s="4">
        <v>260.2</v>
      </c>
      <c r="S2422" s="4">
        <v>79.599999999999994</v>
      </c>
      <c r="T2422" s="4" t="str">
        <f>VLOOKUP(E2422,zamiana!A:B,2,0)</f>
        <v>ALSTOM SLZ</v>
      </c>
    </row>
    <row r="2423" spans="1:20" x14ac:dyDescent="0.3">
      <c r="A2423" s="4" t="s">
        <v>7135</v>
      </c>
      <c r="B2423" s="76">
        <v>45189</v>
      </c>
      <c r="C2423" s="76">
        <v>45189</v>
      </c>
      <c r="D2423" s="76">
        <v>45232</v>
      </c>
      <c r="E2423" s="4" t="s">
        <v>964</v>
      </c>
      <c r="F2423" s="4" t="s">
        <v>2830</v>
      </c>
      <c r="G2423" s="4" t="s">
        <v>942</v>
      </c>
      <c r="H2423" s="4" t="s">
        <v>964</v>
      </c>
      <c r="I2423" s="4" t="s">
        <v>7136</v>
      </c>
      <c r="J2423" s="4" t="s">
        <v>7137</v>
      </c>
      <c r="K2423" s="4" t="s">
        <v>964</v>
      </c>
      <c r="L2423" s="4">
        <v>25</v>
      </c>
      <c r="M2423" s="4" t="s">
        <v>77</v>
      </c>
      <c r="N2423" s="4">
        <v>8.64</v>
      </c>
      <c r="O2423" s="4">
        <v>3.21</v>
      </c>
      <c r="P2423" s="4" t="s">
        <v>78</v>
      </c>
      <c r="Q2423" s="77">
        <v>45281.679861111108</v>
      </c>
      <c r="R2423" s="4">
        <v>216</v>
      </c>
      <c r="S2423" s="4">
        <v>80.25</v>
      </c>
      <c r="T2423" s="4" t="str">
        <f>VLOOKUP(E2423,zamiana!A:B,2,0)</f>
        <v>ALSTOM SLZ</v>
      </c>
    </row>
    <row r="2424" spans="1:20" x14ac:dyDescent="0.3">
      <c r="A2424" s="4" t="s">
        <v>7135</v>
      </c>
      <c r="B2424" s="76">
        <v>45189</v>
      </c>
      <c r="C2424" s="76">
        <v>45189</v>
      </c>
      <c r="D2424" s="76">
        <v>45232</v>
      </c>
      <c r="E2424" s="4" t="s">
        <v>964</v>
      </c>
      <c r="F2424" s="4" t="s">
        <v>2830</v>
      </c>
      <c r="G2424" s="4" t="s">
        <v>942</v>
      </c>
      <c r="H2424" s="4" t="s">
        <v>964</v>
      </c>
      <c r="I2424" s="4" t="s">
        <v>7138</v>
      </c>
      <c r="J2424" s="4" t="s">
        <v>7137</v>
      </c>
      <c r="K2424" s="4" t="s">
        <v>964</v>
      </c>
      <c r="L2424" s="4">
        <v>25</v>
      </c>
      <c r="M2424" s="4" t="s">
        <v>77</v>
      </c>
      <c r="N2424" s="4">
        <v>6.6</v>
      </c>
      <c r="O2424" s="4">
        <v>3.04</v>
      </c>
      <c r="P2424" s="4" t="s">
        <v>78</v>
      </c>
      <c r="Q2424" s="77">
        <v>45281.679861111108</v>
      </c>
      <c r="R2424" s="4">
        <v>165</v>
      </c>
      <c r="S2424" s="4">
        <v>76</v>
      </c>
      <c r="T2424" s="4" t="str">
        <f>VLOOKUP(E2424,zamiana!A:B,2,0)</f>
        <v>ALSTOM SLZ</v>
      </c>
    </row>
    <row r="2425" spans="1:20" x14ac:dyDescent="0.3">
      <c r="A2425" s="4" t="s">
        <v>7139</v>
      </c>
      <c r="B2425" s="76">
        <v>45189</v>
      </c>
      <c r="C2425" s="76">
        <v>45189</v>
      </c>
      <c r="D2425" s="76">
        <v>45232</v>
      </c>
      <c r="E2425" s="4" t="s">
        <v>964</v>
      </c>
      <c r="F2425" s="4" t="s">
        <v>2830</v>
      </c>
      <c r="G2425" s="4" t="s">
        <v>942</v>
      </c>
      <c r="H2425" s="4" t="s">
        <v>964</v>
      </c>
      <c r="I2425" s="4" t="s">
        <v>7140</v>
      </c>
      <c r="J2425" s="4" t="s">
        <v>2828</v>
      </c>
      <c r="K2425" s="4" t="s">
        <v>964</v>
      </c>
      <c r="L2425" s="4">
        <v>200</v>
      </c>
      <c r="M2425" s="4" t="s">
        <v>77</v>
      </c>
      <c r="N2425" s="4">
        <v>24.9</v>
      </c>
      <c r="O2425" s="4">
        <v>7.97</v>
      </c>
      <c r="P2425" s="4" t="s">
        <v>78</v>
      </c>
      <c r="Q2425" s="77">
        <v>45281.670138888891</v>
      </c>
      <c r="R2425" s="4">
        <v>4980</v>
      </c>
      <c r="S2425" s="4">
        <v>1594</v>
      </c>
      <c r="T2425" s="4" t="str">
        <f>VLOOKUP(E2425,zamiana!A:B,2,0)</f>
        <v>ALSTOM SLZ</v>
      </c>
    </row>
    <row r="2426" spans="1:20" x14ac:dyDescent="0.3">
      <c r="A2426" s="4" t="s">
        <v>7139</v>
      </c>
      <c r="B2426" s="76">
        <v>45189</v>
      </c>
      <c r="C2426" s="76">
        <v>45189</v>
      </c>
      <c r="D2426" s="76">
        <v>45232</v>
      </c>
      <c r="E2426" s="4" t="s">
        <v>964</v>
      </c>
      <c r="F2426" s="4" t="s">
        <v>2830</v>
      </c>
      <c r="G2426" s="4" t="s">
        <v>942</v>
      </c>
      <c r="H2426" s="4" t="s">
        <v>964</v>
      </c>
      <c r="I2426" s="4" t="s">
        <v>3560</v>
      </c>
      <c r="J2426" s="4" t="s">
        <v>2828</v>
      </c>
      <c r="K2426" s="4" t="s">
        <v>964</v>
      </c>
      <c r="L2426" s="4">
        <v>18</v>
      </c>
      <c r="M2426" s="4" t="s">
        <v>77</v>
      </c>
      <c r="N2426" s="4">
        <v>46.55</v>
      </c>
      <c r="O2426" s="4">
        <v>17.649999999999999</v>
      </c>
      <c r="P2426" s="4" t="s">
        <v>78</v>
      </c>
      <c r="Q2426" s="77">
        <v>45281.670138888891</v>
      </c>
      <c r="R2426" s="4">
        <v>837.9</v>
      </c>
      <c r="S2426" s="4">
        <v>317.7</v>
      </c>
      <c r="T2426" s="4" t="str">
        <f>VLOOKUP(E2426,zamiana!A:B,2,0)</f>
        <v>ALSTOM SLZ</v>
      </c>
    </row>
    <row r="2427" spans="1:20" x14ac:dyDescent="0.3">
      <c r="A2427" s="4" t="s">
        <v>7141</v>
      </c>
      <c r="B2427" s="76">
        <v>45189</v>
      </c>
      <c r="C2427" s="76">
        <v>45189</v>
      </c>
      <c r="D2427" s="76">
        <v>45232</v>
      </c>
      <c r="E2427" s="4" t="s">
        <v>964</v>
      </c>
      <c r="F2427" s="4" t="s">
        <v>2830</v>
      </c>
      <c r="G2427" s="4" t="s">
        <v>942</v>
      </c>
      <c r="H2427" s="4" t="s">
        <v>964</v>
      </c>
      <c r="I2427" s="4" t="s">
        <v>7142</v>
      </c>
      <c r="J2427" s="4" t="s">
        <v>7143</v>
      </c>
      <c r="K2427" s="4" t="s">
        <v>964</v>
      </c>
      <c r="L2427" s="4">
        <v>50</v>
      </c>
      <c r="M2427" s="4" t="s">
        <v>77</v>
      </c>
      <c r="N2427" s="4">
        <v>23.55</v>
      </c>
      <c r="O2427" s="4">
        <v>7.18</v>
      </c>
      <c r="P2427" s="4" t="s">
        <v>78</v>
      </c>
      <c r="Q2427" s="77">
        <v>45281.67083333333</v>
      </c>
      <c r="R2427" s="4">
        <v>1177.5</v>
      </c>
      <c r="S2427" s="4">
        <v>359</v>
      </c>
      <c r="T2427" s="4" t="str">
        <f>VLOOKUP(E2427,zamiana!A:B,2,0)</f>
        <v>ALSTOM SLZ</v>
      </c>
    </row>
    <row r="2428" spans="1:20" x14ac:dyDescent="0.3">
      <c r="A2428" s="4" t="s">
        <v>7141</v>
      </c>
      <c r="B2428" s="76">
        <v>45189</v>
      </c>
      <c r="C2428" s="76">
        <v>45189</v>
      </c>
      <c r="D2428" s="76">
        <v>45232</v>
      </c>
      <c r="E2428" s="4" t="s">
        <v>964</v>
      </c>
      <c r="F2428" s="4" t="s">
        <v>2830</v>
      </c>
      <c r="G2428" s="4" t="s">
        <v>942</v>
      </c>
      <c r="H2428" s="4" t="s">
        <v>964</v>
      </c>
      <c r="I2428" s="4" t="s">
        <v>7144</v>
      </c>
      <c r="J2428" s="4" t="s">
        <v>3726</v>
      </c>
      <c r="K2428" s="4" t="s">
        <v>964</v>
      </c>
      <c r="L2428" s="4">
        <v>10</v>
      </c>
      <c r="M2428" s="4" t="s">
        <v>77</v>
      </c>
      <c r="N2428" s="4">
        <v>33.26</v>
      </c>
      <c r="O2428" s="4">
        <v>12.62</v>
      </c>
      <c r="P2428" s="4" t="s">
        <v>78</v>
      </c>
      <c r="Q2428" s="77">
        <v>45281.668749999997</v>
      </c>
      <c r="R2428" s="4">
        <v>332.6</v>
      </c>
      <c r="S2428" s="4">
        <v>126.2</v>
      </c>
      <c r="T2428" s="4" t="str">
        <f>VLOOKUP(E2428,zamiana!A:B,2,0)</f>
        <v>ALSTOM SLZ</v>
      </c>
    </row>
    <row r="2429" spans="1:20" x14ac:dyDescent="0.3">
      <c r="A2429" s="4" t="s">
        <v>7141</v>
      </c>
      <c r="B2429" s="76">
        <v>45189</v>
      </c>
      <c r="C2429" s="76">
        <v>45189</v>
      </c>
      <c r="D2429" s="76">
        <v>45232</v>
      </c>
      <c r="E2429" s="4" t="s">
        <v>964</v>
      </c>
      <c r="F2429" s="4" t="s">
        <v>2830</v>
      </c>
      <c r="G2429" s="4" t="s">
        <v>942</v>
      </c>
      <c r="H2429" s="4" t="s">
        <v>964</v>
      </c>
      <c r="I2429" s="4" t="s">
        <v>7145</v>
      </c>
      <c r="J2429" s="4" t="s">
        <v>3726</v>
      </c>
      <c r="K2429" s="4" t="s">
        <v>964</v>
      </c>
      <c r="L2429" s="4">
        <v>10</v>
      </c>
      <c r="M2429" s="4" t="s">
        <v>77</v>
      </c>
      <c r="N2429" s="4">
        <v>36</v>
      </c>
      <c r="O2429" s="4">
        <v>13.15</v>
      </c>
      <c r="P2429" s="4" t="s">
        <v>78</v>
      </c>
      <c r="Q2429" s="77">
        <v>45281.668749999997</v>
      </c>
      <c r="R2429" s="4">
        <v>360</v>
      </c>
      <c r="S2429" s="4">
        <v>131.5</v>
      </c>
      <c r="T2429" s="4" t="str">
        <f>VLOOKUP(E2429,zamiana!A:B,2,0)</f>
        <v>ALSTOM SLZ</v>
      </c>
    </row>
    <row r="2430" spans="1:20" x14ac:dyDescent="0.3">
      <c r="A2430" s="4" t="s">
        <v>7141</v>
      </c>
      <c r="B2430" s="76">
        <v>45189</v>
      </c>
      <c r="C2430" s="76">
        <v>45189</v>
      </c>
      <c r="D2430" s="76">
        <v>45232</v>
      </c>
      <c r="E2430" s="4" t="s">
        <v>964</v>
      </c>
      <c r="F2430" s="4" t="s">
        <v>2830</v>
      </c>
      <c r="G2430" s="4" t="s">
        <v>942</v>
      </c>
      <c r="H2430" s="4" t="s">
        <v>964</v>
      </c>
      <c r="I2430" s="4" t="s">
        <v>7146</v>
      </c>
      <c r="J2430" s="4" t="s">
        <v>87</v>
      </c>
      <c r="K2430" s="4" t="s">
        <v>964</v>
      </c>
      <c r="L2430" s="4">
        <v>30</v>
      </c>
      <c r="M2430" s="4" t="s">
        <v>77</v>
      </c>
      <c r="N2430" s="4">
        <v>23</v>
      </c>
      <c r="O2430" s="4">
        <v>6.72</v>
      </c>
      <c r="P2430" s="4" t="s">
        <v>78</v>
      </c>
      <c r="Q2430" s="77">
        <v>45281.67083333333</v>
      </c>
      <c r="R2430" s="4">
        <v>690</v>
      </c>
      <c r="S2430" s="4">
        <v>201.6</v>
      </c>
      <c r="T2430" s="4" t="str">
        <f>VLOOKUP(E2430,zamiana!A:B,2,0)</f>
        <v>ALSTOM SLZ</v>
      </c>
    </row>
    <row r="2431" spans="1:20" x14ac:dyDescent="0.3">
      <c r="A2431" s="4" t="s">
        <v>7141</v>
      </c>
      <c r="B2431" s="76">
        <v>45189</v>
      </c>
      <c r="C2431" s="76">
        <v>45189</v>
      </c>
      <c r="D2431" s="76">
        <v>45232</v>
      </c>
      <c r="E2431" s="4" t="s">
        <v>964</v>
      </c>
      <c r="F2431" s="4" t="s">
        <v>2830</v>
      </c>
      <c r="G2431" s="4" t="s">
        <v>942</v>
      </c>
      <c r="H2431" s="4" t="s">
        <v>964</v>
      </c>
      <c r="I2431" s="4" t="s">
        <v>7147</v>
      </c>
      <c r="J2431" s="4" t="s">
        <v>87</v>
      </c>
      <c r="K2431" s="4" t="s">
        <v>964</v>
      </c>
      <c r="L2431" s="4">
        <v>50</v>
      </c>
      <c r="M2431" s="4" t="s">
        <v>77</v>
      </c>
      <c r="N2431" s="4">
        <v>8.83</v>
      </c>
      <c r="O2431" s="4">
        <v>2.74</v>
      </c>
      <c r="P2431" s="4" t="s">
        <v>78</v>
      </c>
      <c r="Q2431" s="77">
        <v>45281.670138888891</v>
      </c>
      <c r="R2431" s="4">
        <v>441.5</v>
      </c>
      <c r="S2431" s="4">
        <v>137</v>
      </c>
      <c r="T2431" s="4" t="str">
        <f>VLOOKUP(E2431,zamiana!A:B,2,0)</f>
        <v>ALSTOM SLZ</v>
      </c>
    </row>
    <row r="2432" spans="1:20" x14ac:dyDescent="0.3">
      <c r="A2432" s="4" t="s">
        <v>7141</v>
      </c>
      <c r="B2432" s="76">
        <v>45189</v>
      </c>
      <c r="C2432" s="76">
        <v>45189</v>
      </c>
      <c r="D2432" s="76">
        <v>45232</v>
      </c>
      <c r="E2432" s="4" t="s">
        <v>964</v>
      </c>
      <c r="F2432" s="4" t="s">
        <v>2830</v>
      </c>
      <c r="G2432" s="4" t="s">
        <v>942</v>
      </c>
      <c r="H2432" s="4" t="s">
        <v>964</v>
      </c>
      <c r="I2432" s="4" t="s">
        <v>7148</v>
      </c>
      <c r="J2432" s="4" t="s">
        <v>87</v>
      </c>
      <c r="K2432" s="4" t="s">
        <v>964</v>
      </c>
      <c r="L2432" s="4">
        <v>60</v>
      </c>
      <c r="M2432" s="4" t="s">
        <v>77</v>
      </c>
      <c r="N2432" s="4">
        <v>15.61</v>
      </c>
      <c r="O2432" s="4">
        <v>4.66</v>
      </c>
      <c r="P2432" s="4" t="s">
        <v>78</v>
      </c>
      <c r="Q2432" s="77">
        <v>45281.67083333333</v>
      </c>
      <c r="R2432" s="4">
        <v>936.6</v>
      </c>
      <c r="S2432" s="4">
        <v>279.60000000000002</v>
      </c>
      <c r="T2432" s="4" t="str">
        <f>VLOOKUP(E2432,zamiana!A:B,2,0)</f>
        <v>ALSTOM SLZ</v>
      </c>
    </row>
    <row r="2433" spans="1:20" x14ac:dyDescent="0.3">
      <c r="A2433" s="4" t="s">
        <v>7141</v>
      </c>
      <c r="B2433" s="76">
        <v>45189</v>
      </c>
      <c r="C2433" s="76">
        <v>45189</v>
      </c>
      <c r="D2433" s="76">
        <v>45232</v>
      </c>
      <c r="E2433" s="4" t="s">
        <v>964</v>
      </c>
      <c r="F2433" s="4" t="s">
        <v>2830</v>
      </c>
      <c r="G2433" s="4" t="s">
        <v>942</v>
      </c>
      <c r="H2433" s="4" t="s">
        <v>964</v>
      </c>
      <c r="I2433" s="4" t="s">
        <v>7149</v>
      </c>
      <c r="J2433" s="4" t="s">
        <v>7150</v>
      </c>
      <c r="K2433" s="4" t="s">
        <v>964</v>
      </c>
      <c r="L2433" s="4">
        <v>25</v>
      </c>
      <c r="M2433" s="4" t="s">
        <v>77</v>
      </c>
      <c r="N2433" s="4">
        <v>18.399999999999999</v>
      </c>
      <c r="O2433" s="4">
        <v>5.29</v>
      </c>
      <c r="P2433" s="4" t="s">
        <v>78</v>
      </c>
      <c r="Q2433" s="77">
        <v>45281.67083333333</v>
      </c>
      <c r="R2433" s="4">
        <v>460</v>
      </c>
      <c r="S2433" s="4">
        <v>132.25</v>
      </c>
      <c r="T2433" s="4" t="str">
        <f>VLOOKUP(E2433,zamiana!A:B,2,0)</f>
        <v>ALSTOM SLZ</v>
      </c>
    </row>
    <row r="2434" spans="1:20" x14ac:dyDescent="0.3">
      <c r="A2434" s="4" t="s">
        <v>7151</v>
      </c>
      <c r="B2434" s="76">
        <v>45189</v>
      </c>
      <c r="C2434" s="76">
        <v>45189</v>
      </c>
      <c r="D2434" s="76">
        <v>45232</v>
      </c>
      <c r="E2434" s="4" t="s">
        <v>964</v>
      </c>
      <c r="F2434" s="4" t="s">
        <v>2830</v>
      </c>
      <c r="G2434" s="4" t="s">
        <v>942</v>
      </c>
      <c r="H2434" s="4" t="s">
        <v>964</v>
      </c>
      <c r="I2434" s="4" t="s">
        <v>7152</v>
      </c>
      <c r="J2434" s="4" t="s">
        <v>7153</v>
      </c>
      <c r="K2434" s="4" t="s">
        <v>964</v>
      </c>
      <c r="L2434" s="4">
        <v>10</v>
      </c>
      <c r="M2434" s="4" t="s">
        <v>77</v>
      </c>
      <c r="N2434" s="4">
        <v>49.15</v>
      </c>
      <c r="O2434" s="4">
        <v>29.43</v>
      </c>
      <c r="P2434" s="4" t="s">
        <v>78</v>
      </c>
      <c r="Q2434" s="77">
        <v>45281.67083333333</v>
      </c>
      <c r="R2434" s="4">
        <v>491.5</v>
      </c>
      <c r="S2434" s="4">
        <v>294.3</v>
      </c>
      <c r="T2434" s="4" t="str">
        <f>VLOOKUP(E2434,zamiana!A:B,2,0)</f>
        <v>ALSTOM SLZ</v>
      </c>
    </row>
    <row r="2435" spans="1:20" x14ac:dyDescent="0.3">
      <c r="A2435" s="4" t="s">
        <v>7151</v>
      </c>
      <c r="B2435" s="76">
        <v>45189</v>
      </c>
      <c r="C2435" s="76">
        <v>45189</v>
      </c>
      <c r="D2435" s="76">
        <v>45232</v>
      </c>
      <c r="E2435" s="4" t="s">
        <v>964</v>
      </c>
      <c r="F2435" s="4" t="s">
        <v>2830</v>
      </c>
      <c r="G2435" s="4" t="s">
        <v>942</v>
      </c>
      <c r="H2435" s="4" t="s">
        <v>964</v>
      </c>
      <c r="I2435" s="4" t="s">
        <v>7154</v>
      </c>
      <c r="J2435" s="4" t="s">
        <v>88</v>
      </c>
      <c r="K2435" s="4" t="s">
        <v>964</v>
      </c>
      <c r="L2435" s="4">
        <v>10</v>
      </c>
      <c r="M2435" s="4" t="s">
        <v>77</v>
      </c>
      <c r="N2435" s="4">
        <v>33.03</v>
      </c>
      <c r="O2435" s="4">
        <v>11.19</v>
      </c>
      <c r="P2435" s="4" t="s">
        <v>78</v>
      </c>
      <c r="Q2435" s="77">
        <v>45281.668749999997</v>
      </c>
      <c r="R2435" s="4">
        <v>330.3</v>
      </c>
      <c r="S2435" s="4">
        <v>111.9</v>
      </c>
      <c r="T2435" s="4" t="str">
        <f>VLOOKUP(E2435,zamiana!A:B,2,0)</f>
        <v>ALSTOM SLZ</v>
      </c>
    </row>
    <row r="2436" spans="1:20" x14ac:dyDescent="0.3">
      <c r="A2436" s="4" t="s">
        <v>7151</v>
      </c>
      <c r="B2436" s="76">
        <v>45189</v>
      </c>
      <c r="C2436" s="76">
        <v>45189</v>
      </c>
      <c r="D2436" s="76">
        <v>45232</v>
      </c>
      <c r="E2436" s="4" t="s">
        <v>964</v>
      </c>
      <c r="F2436" s="4" t="s">
        <v>2830</v>
      </c>
      <c r="G2436" s="4" t="s">
        <v>942</v>
      </c>
      <c r="H2436" s="4" t="s">
        <v>964</v>
      </c>
      <c r="I2436" s="4" t="s">
        <v>7155</v>
      </c>
      <c r="J2436" s="4" t="s">
        <v>87</v>
      </c>
      <c r="K2436" s="4" t="s">
        <v>964</v>
      </c>
      <c r="L2436" s="4">
        <v>50</v>
      </c>
      <c r="M2436" s="4" t="s">
        <v>77</v>
      </c>
      <c r="N2436" s="4">
        <v>19.7</v>
      </c>
      <c r="O2436" s="4">
        <v>6.37</v>
      </c>
      <c r="P2436" s="4" t="s">
        <v>78</v>
      </c>
      <c r="Q2436" s="77">
        <v>45281.67083333333</v>
      </c>
      <c r="R2436" s="4">
        <v>985</v>
      </c>
      <c r="S2436" s="4">
        <v>318.5</v>
      </c>
      <c r="T2436" s="4" t="str">
        <f>VLOOKUP(E2436,zamiana!A:B,2,0)</f>
        <v>ALSTOM SLZ</v>
      </c>
    </row>
    <row r="2437" spans="1:20" x14ac:dyDescent="0.3">
      <c r="A2437" s="4" t="s">
        <v>7151</v>
      </c>
      <c r="B2437" s="76">
        <v>45189</v>
      </c>
      <c r="C2437" s="76">
        <v>45189</v>
      </c>
      <c r="D2437" s="76">
        <v>45232</v>
      </c>
      <c r="E2437" s="4" t="s">
        <v>964</v>
      </c>
      <c r="F2437" s="4" t="s">
        <v>2830</v>
      </c>
      <c r="G2437" s="4" t="s">
        <v>942</v>
      </c>
      <c r="H2437" s="4" t="s">
        <v>964</v>
      </c>
      <c r="I2437" s="4" t="s">
        <v>7156</v>
      </c>
      <c r="J2437" s="4" t="s">
        <v>87</v>
      </c>
      <c r="K2437" s="4" t="s">
        <v>964</v>
      </c>
      <c r="L2437" s="4">
        <v>50</v>
      </c>
      <c r="M2437" s="4" t="s">
        <v>77</v>
      </c>
      <c r="N2437" s="4">
        <v>18.489999999999998</v>
      </c>
      <c r="O2437" s="4">
        <v>5.7</v>
      </c>
      <c r="P2437" s="4" t="s">
        <v>78</v>
      </c>
      <c r="Q2437" s="77">
        <v>45281.67083333333</v>
      </c>
      <c r="R2437" s="4">
        <v>924.5</v>
      </c>
      <c r="S2437" s="4">
        <v>285</v>
      </c>
      <c r="T2437" s="4" t="str">
        <f>VLOOKUP(E2437,zamiana!A:B,2,0)</f>
        <v>ALSTOM SLZ</v>
      </c>
    </row>
    <row r="2438" spans="1:20" x14ac:dyDescent="0.3">
      <c r="A2438" s="4" t="s">
        <v>7151</v>
      </c>
      <c r="B2438" s="76">
        <v>45189</v>
      </c>
      <c r="C2438" s="76">
        <v>45189</v>
      </c>
      <c r="D2438" s="76">
        <v>45232</v>
      </c>
      <c r="E2438" s="4" t="s">
        <v>964</v>
      </c>
      <c r="F2438" s="4" t="s">
        <v>2830</v>
      </c>
      <c r="G2438" s="4" t="s">
        <v>942</v>
      </c>
      <c r="H2438" s="4" t="s">
        <v>964</v>
      </c>
      <c r="I2438" s="4" t="s">
        <v>7157</v>
      </c>
      <c r="J2438" s="4" t="s">
        <v>3726</v>
      </c>
      <c r="K2438" s="4" t="s">
        <v>964</v>
      </c>
      <c r="L2438" s="4">
        <v>10</v>
      </c>
      <c r="M2438" s="4" t="s">
        <v>77</v>
      </c>
      <c r="N2438" s="4">
        <v>32.29</v>
      </c>
      <c r="O2438" s="4">
        <v>14.02</v>
      </c>
      <c r="P2438" s="4" t="s">
        <v>78</v>
      </c>
      <c r="Q2438" s="77">
        <v>45281.668749999997</v>
      </c>
      <c r="R2438" s="4">
        <v>322.89999999999998</v>
      </c>
      <c r="S2438" s="4">
        <v>140.19999999999999</v>
      </c>
      <c r="T2438" s="4" t="str">
        <f>VLOOKUP(E2438,zamiana!A:B,2,0)</f>
        <v>ALSTOM SLZ</v>
      </c>
    </row>
    <row r="2439" spans="1:20" x14ac:dyDescent="0.3">
      <c r="A2439" s="4" t="s">
        <v>7151</v>
      </c>
      <c r="B2439" s="76">
        <v>45189</v>
      </c>
      <c r="C2439" s="76">
        <v>45189</v>
      </c>
      <c r="D2439" s="76">
        <v>45232</v>
      </c>
      <c r="E2439" s="4" t="s">
        <v>964</v>
      </c>
      <c r="F2439" s="4" t="s">
        <v>2830</v>
      </c>
      <c r="G2439" s="4" t="s">
        <v>942</v>
      </c>
      <c r="H2439" s="4" t="s">
        <v>964</v>
      </c>
      <c r="I2439" s="4" t="s">
        <v>7158</v>
      </c>
      <c r="J2439" s="4" t="s">
        <v>81</v>
      </c>
      <c r="K2439" s="4" t="s">
        <v>964</v>
      </c>
      <c r="L2439" s="4">
        <v>10</v>
      </c>
      <c r="M2439" s="4" t="s">
        <v>77</v>
      </c>
      <c r="N2439" s="4">
        <v>52.82</v>
      </c>
      <c r="O2439" s="4">
        <v>19.18</v>
      </c>
      <c r="P2439" s="4" t="s">
        <v>78</v>
      </c>
      <c r="Q2439" s="77">
        <v>45281.668749999997</v>
      </c>
      <c r="R2439" s="4">
        <v>528.20000000000005</v>
      </c>
      <c r="S2439" s="4">
        <v>191.8</v>
      </c>
      <c r="T2439" s="4" t="str">
        <f>VLOOKUP(E2439,zamiana!A:B,2,0)</f>
        <v>ALSTOM SLZ</v>
      </c>
    </row>
    <row r="2440" spans="1:20" x14ac:dyDescent="0.3">
      <c r="A2440" s="4" t="s">
        <v>7151</v>
      </c>
      <c r="B2440" s="76">
        <v>45189</v>
      </c>
      <c r="C2440" s="76">
        <v>45189</v>
      </c>
      <c r="D2440" s="76">
        <v>45232</v>
      </c>
      <c r="E2440" s="4" t="s">
        <v>964</v>
      </c>
      <c r="F2440" s="4" t="s">
        <v>2830</v>
      </c>
      <c r="G2440" s="4" t="s">
        <v>942</v>
      </c>
      <c r="H2440" s="4" t="s">
        <v>964</v>
      </c>
      <c r="I2440" s="4" t="s">
        <v>7159</v>
      </c>
      <c r="J2440" s="4" t="s">
        <v>3726</v>
      </c>
      <c r="K2440" s="4" t="s">
        <v>964</v>
      </c>
      <c r="L2440" s="4">
        <v>10</v>
      </c>
      <c r="M2440" s="4" t="s">
        <v>77</v>
      </c>
      <c r="N2440" s="4">
        <v>29.08</v>
      </c>
      <c r="O2440" s="4">
        <v>11.25</v>
      </c>
      <c r="P2440" s="4" t="s">
        <v>78</v>
      </c>
      <c r="Q2440" s="77">
        <v>45281.668749999997</v>
      </c>
      <c r="R2440" s="4">
        <v>290.8</v>
      </c>
      <c r="S2440" s="4">
        <v>112.5</v>
      </c>
      <c r="T2440" s="4" t="str">
        <f>VLOOKUP(E2440,zamiana!A:B,2,0)</f>
        <v>ALSTOM SLZ</v>
      </c>
    </row>
    <row r="2441" spans="1:20" x14ac:dyDescent="0.3">
      <c r="A2441" s="4" t="s">
        <v>7160</v>
      </c>
      <c r="B2441" s="76">
        <v>45189</v>
      </c>
      <c r="C2441" s="76">
        <v>45189</v>
      </c>
      <c r="D2441" s="76">
        <v>45232</v>
      </c>
      <c r="E2441" s="4" t="s">
        <v>964</v>
      </c>
      <c r="F2441" s="4" t="s">
        <v>2830</v>
      </c>
      <c r="G2441" s="4" t="s">
        <v>942</v>
      </c>
      <c r="H2441" s="4" t="s">
        <v>964</v>
      </c>
      <c r="I2441" s="4" t="s">
        <v>7161</v>
      </c>
      <c r="J2441" s="4" t="s">
        <v>2691</v>
      </c>
      <c r="K2441" s="4" t="s">
        <v>964</v>
      </c>
      <c r="L2441" s="4">
        <v>10</v>
      </c>
      <c r="M2441" s="4" t="s">
        <v>77</v>
      </c>
      <c r="N2441" s="4">
        <v>7.11</v>
      </c>
      <c r="O2441" s="4">
        <v>3.58</v>
      </c>
      <c r="P2441" s="4" t="s">
        <v>78</v>
      </c>
      <c r="Q2441" s="77">
        <v>45281.670138888891</v>
      </c>
      <c r="R2441" s="4">
        <v>71.099999999999994</v>
      </c>
      <c r="S2441" s="4">
        <v>35.799999999999997</v>
      </c>
      <c r="T2441" s="4" t="str">
        <f>VLOOKUP(E2441,zamiana!A:B,2,0)</f>
        <v>ALSTOM SLZ</v>
      </c>
    </row>
    <row r="2442" spans="1:20" x14ac:dyDescent="0.3">
      <c r="A2442" s="4" t="s">
        <v>7160</v>
      </c>
      <c r="B2442" s="76">
        <v>45189</v>
      </c>
      <c r="C2442" s="76">
        <v>45189</v>
      </c>
      <c r="D2442" s="76">
        <v>45232</v>
      </c>
      <c r="E2442" s="4" t="s">
        <v>964</v>
      </c>
      <c r="F2442" s="4" t="s">
        <v>2830</v>
      </c>
      <c r="G2442" s="4" t="s">
        <v>942</v>
      </c>
      <c r="H2442" s="4" t="s">
        <v>964</v>
      </c>
      <c r="I2442" s="4" t="s">
        <v>4005</v>
      </c>
      <c r="J2442" s="4" t="s">
        <v>87</v>
      </c>
      <c r="K2442" s="4" t="s">
        <v>964</v>
      </c>
      <c r="L2442" s="4">
        <v>10</v>
      </c>
      <c r="M2442" s="4" t="s">
        <v>77</v>
      </c>
      <c r="N2442" s="4">
        <v>40.56</v>
      </c>
      <c r="O2442" s="4">
        <v>12.33</v>
      </c>
      <c r="P2442" s="4" t="s">
        <v>78</v>
      </c>
      <c r="Q2442" s="77">
        <v>45281.670138888891</v>
      </c>
      <c r="R2442" s="4">
        <v>405.6</v>
      </c>
      <c r="S2442" s="4">
        <v>123.3</v>
      </c>
      <c r="T2442" s="4" t="str">
        <f>VLOOKUP(E2442,zamiana!A:B,2,0)</f>
        <v>ALSTOM SLZ</v>
      </c>
    </row>
    <row r="2443" spans="1:20" x14ac:dyDescent="0.3">
      <c r="A2443" s="4" t="s">
        <v>7160</v>
      </c>
      <c r="B2443" s="76">
        <v>45189</v>
      </c>
      <c r="C2443" s="76">
        <v>45189</v>
      </c>
      <c r="D2443" s="76">
        <v>45232</v>
      </c>
      <c r="E2443" s="4" t="s">
        <v>964</v>
      </c>
      <c r="F2443" s="4" t="s">
        <v>2830</v>
      </c>
      <c r="G2443" s="4" t="s">
        <v>942</v>
      </c>
      <c r="H2443" s="4" t="s">
        <v>964</v>
      </c>
      <c r="I2443" s="4" t="s">
        <v>3740</v>
      </c>
      <c r="J2443" s="4" t="s">
        <v>87</v>
      </c>
      <c r="K2443" s="4" t="s">
        <v>964</v>
      </c>
      <c r="L2443" s="4">
        <v>10</v>
      </c>
      <c r="M2443" s="4" t="s">
        <v>77</v>
      </c>
      <c r="N2443" s="4">
        <v>46.6</v>
      </c>
      <c r="O2443" s="4">
        <v>18.149999999999999</v>
      </c>
      <c r="P2443" s="4" t="s">
        <v>78</v>
      </c>
      <c r="Q2443" s="77">
        <v>45281.670138888891</v>
      </c>
      <c r="R2443" s="4">
        <v>466</v>
      </c>
      <c r="S2443" s="4">
        <v>181.5</v>
      </c>
      <c r="T2443" s="4" t="str">
        <f>VLOOKUP(E2443,zamiana!A:B,2,0)</f>
        <v>ALSTOM SLZ</v>
      </c>
    </row>
    <row r="2444" spans="1:20" x14ac:dyDescent="0.3">
      <c r="A2444" s="4" t="s">
        <v>7160</v>
      </c>
      <c r="B2444" s="76">
        <v>45189</v>
      </c>
      <c r="C2444" s="76">
        <v>45189</v>
      </c>
      <c r="D2444" s="76">
        <v>45232</v>
      </c>
      <c r="E2444" s="4" t="s">
        <v>964</v>
      </c>
      <c r="F2444" s="4" t="s">
        <v>2830</v>
      </c>
      <c r="G2444" s="4" t="s">
        <v>942</v>
      </c>
      <c r="H2444" s="4" t="s">
        <v>964</v>
      </c>
      <c r="I2444" s="4" t="s">
        <v>4004</v>
      </c>
      <c r="J2444" s="4" t="s">
        <v>87</v>
      </c>
      <c r="K2444" s="4" t="s">
        <v>964</v>
      </c>
      <c r="L2444" s="4">
        <v>10</v>
      </c>
      <c r="M2444" s="4" t="s">
        <v>77</v>
      </c>
      <c r="N2444" s="4">
        <v>41.02</v>
      </c>
      <c r="O2444" s="4">
        <v>12.57</v>
      </c>
      <c r="P2444" s="4" t="s">
        <v>78</v>
      </c>
      <c r="Q2444" s="77">
        <v>45281.670138888891</v>
      </c>
      <c r="R2444" s="4">
        <v>410.2</v>
      </c>
      <c r="S2444" s="4">
        <v>125.7</v>
      </c>
      <c r="T2444" s="4" t="str">
        <f>VLOOKUP(E2444,zamiana!A:B,2,0)</f>
        <v>ALSTOM SLZ</v>
      </c>
    </row>
    <row r="2445" spans="1:20" x14ac:dyDescent="0.3">
      <c r="A2445" s="4" t="s">
        <v>7160</v>
      </c>
      <c r="B2445" s="76">
        <v>45189</v>
      </c>
      <c r="C2445" s="76">
        <v>45189</v>
      </c>
      <c r="D2445" s="76">
        <v>45232</v>
      </c>
      <c r="E2445" s="4" t="s">
        <v>964</v>
      </c>
      <c r="F2445" s="4" t="s">
        <v>2830</v>
      </c>
      <c r="G2445" s="4" t="s">
        <v>942</v>
      </c>
      <c r="H2445" s="4" t="s">
        <v>964</v>
      </c>
      <c r="I2445" s="4" t="s">
        <v>3741</v>
      </c>
      <c r="J2445" s="4" t="s">
        <v>87</v>
      </c>
      <c r="K2445" s="4" t="s">
        <v>964</v>
      </c>
      <c r="L2445" s="4">
        <v>10</v>
      </c>
      <c r="M2445" s="4" t="s">
        <v>77</v>
      </c>
      <c r="N2445" s="4">
        <v>47.9</v>
      </c>
      <c r="O2445" s="4">
        <v>18.149999999999999</v>
      </c>
      <c r="P2445" s="4" t="s">
        <v>78</v>
      </c>
      <c r="Q2445" s="77">
        <v>45281.670138888891</v>
      </c>
      <c r="R2445" s="4">
        <v>479</v>
      </c>
      <c r="S2445" s="4">
        <v>181.5</v>
      </c>
      <c r="T2445" s="4" t="str">
        <f>VLOOKUP(E2445,zamiana!A:B,2,0)</f>
        <v>ALSTOM SLZ</v>
      </c>
    </row>
    <row r="2446" spans="1:20" x14ac:dyDescent="0.3">
      <c r="A2446" s="4" t="s">
        <v>7160</v>
      </c>
      <c r="B2446" s="76">
        <v>45189</v>
      </c>
      <c r="C2446" s="76">
        <v>45189</v>
      </c>
      <c r="D2446" s="76">
        <v>45232</v>
      </c>
      <c r="E2446" s="4" t="s">
        <v>964</v>
      </c>
      <c r="F2446" s="4" t="s">
        <v>2830</v>
      </c>
      <c r="G2446" s="4" t="s">
        <v>942</v>
      </c>
      <c r="H2446" s="4" t="s">
        <v>964</v>
      </c>
      <c r="I2446" s="4" t="s">
        <v>7162</v>
      </c>
      <c r="J2446" s="4" t="s">
        <v>87</v>
      </c>
      <c r="K2446" s="4" t="s">
        <v>964</v>
      </c>
      <c r="L2446" s="4">
        <v>25</v>
      </c>
      <c r="M2446" s="4" t="s">
        <v>77</v>
      </c>
      <c r="N2446" s="4">
        <v>24.11</v>
      </c>
      <c r="O2446" s="4">
        <v>0</v>
      </c>
      <c r="P2446" s="4" t="s">
        <v>78</v>
      </c>
      <c r="Q2446" s="77">
        <v>45113.622916666667</v>
      </c>
      <c r="R2446" s="4">
        <v>602.75</v>
      </c>
      <c r="S2446" s="4">
        <v>0</v>
      </c>
      <c r="T2446" s="4" t="str">
        <f>VLOOKUP(E2446,zamiana!A:B,2,0)</f>
        <v>ALSTOM SLZ</v>
      </c>
    </row>
    <row r="2447" spans="1:20" x14ac:dyDescent="0.3">
      <c r="A2447" s="4" t="s">
        <v>7163</v>
      </c>
      <c r="B2447" s="76">
        <v>45189</v>
      </c>
      <c r="C2447" s="76">
        <v>45189</v>
      </c>
      <c r="D2447" s="76">
        <v>45247</v>
      </c>
      <c r="E2447" s="4" t="s">
        <v>951</v>
      </c>
      <c r="F2447" s="4" t="s">
        <v>952</v>
      </c>
      <c r="G2447" s="4" t="s">
        <v>942</v>
      </c>
      <c r="H2447" s="4" t="s">
        <v>951</v>
      </c>
      <c r="I2447" s="4" t="s">
        <v>3098</v>
      </c>
      <c r="J2447" s="4" t="s">
        <v>3099</v>
      </c>
      <c r="K2447" s="4" t="s">
        <v>955</v>
      </c>
      <c r="L2447" s="4">
        <v>2</v>
      </c>
      <c r="M2447" s="4" t="s">
        <v>77</v>
      </c>
      <c r="N2447" s="4">
        <v>9.66</v>
      </c>
      <c r="O2447" s="4">
        <v>4.97</v>
      </c>
      <c r="P2447" s="4" t="s">
        <v>78</v>
      </c>
      <c r="Q2447" s="77">
        <v>45281.668055555558</v>
      </c>
      <c r="R2447" s="4">
        <v>19.32</v>
      </c>
      <c r="S2447" s="4">
        <v>9.94</v>
      </c>
      <c r="T2447" s="4" t="str">
        <f>VLOOKUP(E2447,zamiana!A:B,2,0)</f>
        <v>ALSTOM (ex. BT) CZL</v>
      </c>
    </row>
    <row r="2448" spans="1:20" x14ac:dyDescent="0.3">
      <c r="A2448" s="4" t="s">
        <v>7163</v>
      </c>
      <c r="B2448" s="76">
        <v>45189</v>
      </c>
      <c r="C2448" s="76">
        <v>45189</v>
      </c>
      <c r="D2448" s="76">
        <v>45247</v>
      </c>
      <c r="E2448" s="4" t="s">
        <v>951</v>
      </c>
      <c r="F2448" s="4" t="s">
        <v>952</v>
      </c>
      <c r="G2448" s="4" t="s">
        <v>942</v>
      </c>
      <c r="H2448" s="4" t="s">
        <v>951</v>
      </c>
      <c r="I2448" s="4" t="s">
        <v>3098</v>
      </c>
      <c r="J2448" s="4" t="s">
        <v>3099</v>
      </c>
      <c r="K2448" s="4" t="s">
        <v>955</v>
      </c>
      <c r="L2448" s="4">
        <v>2</v>
      </c>
      <c r="M2448" s="4" t="s">
        <v>77</v>
      </c>
      <c r="N2448" s="4">
        <v>9.66</v>
      </c>
      <c r="O2448" s="4">
        <v>4.97</v>
      </c>
      <c r="P2448" s="4" t="s">
        <v>78</v>
      </c>
      <c r="Q2448" s="77">
        <v>45281.668055555558</v>
      </c>
      <c r="R2448" s="4">
        <v>19.32</v>
      </c>
      <c r="S2448" s="4">
        <v>9.94</v>
      </c>
      <c r="T2448" s="4" t="str">
        <f>VLOOKUP(E2448,zamiana!A:B,2,0)</f>
        <v>ALSTOM (ex. BT) CZL</v>
      </c>
    </row>
    <row r="2449" spans="1:20" x14ac:dyDescent="0.3">
      <c r="A2449" s="4" t="s">
        <v>7163</v>
      </c>
      <c r="B2449" s="76">
        <v>45189</v>
      </c>
      <c r="C2449" s="76">
        <v>45189</v>
      </c>
      <c r="D2449" s="76">
        <v>45247</v>
      </c>
      <c r="E2449" s="4" t="s">
        <v>951</v>
      </c>
      <c r="F2449" s="4" t="s">
        <v>952</v>
      </c>
      <c r="G2449" s="4" t="s">
        <v>942</v>
      </c>
      <c r="H2449" s="4" t="s">
        <v>951</v>
      </c>
      <c r="I2449" s="4" t="s">
        <v>3098</v>
      </c>
      <c r="J2449" s="4" t="s">
        <v>3099</v>
      </c>
      <c r="K2449" s="4" t="s">
        <v>955</v>
      </c>
      <c r="L2449" s="4">
        <v>2</v>
      </c>
      <c r="M2449" s="4" t="s">
        <v>77</v>
      </c>
      <c r="N2449" s="4">
        <v>9.66</v>
      </c>
      <c r="O2449" s="4">
        <v>4.97</v>
      </c>
      <c r="P2449" s="4" t="s">
        <v>78</v>
      </c>
      <c r="Q2449" s="77">
        <v>45281.668055555558</v>
      </c>
      <c r="R2449" s="4">
        <v>19.32</v>
      </c>
      <c r="S2449" s="4">
        <v>9.94</v>
      </c>
      <c r="T2449" s="4" t="str">
        <f>VLOOKUP(E2449,zamiana!A:B,2,0)</f>
        <v>ALSTOM (ex. BT) CZL</v>
      </c>
    </row>
    <row r="2450" spans="1:20" x14ac:dyDescent="0.3">
      <c r="A2450" s="4" t="s">
        <v>7163</v>
      </c>
      <c r="B2450" s="76">
        <v>45189</v>
      </c>
      <c r="C2450" s="76">
        <v>45189</v>
      </c>
      <c r="D2450" s="76">
        <v>45247</v>
      </c>
      <c r="E2450" s="4" t="s">
        <v>951</v>
      </c>
      <c r="F2450" s="4" t="s">
        <v>952</v>
      </c>
      <c r="G2450" s="4" t="s">
        <v>942</v>
      </c>
      <c r="H2450" s="4" t="s">
        <v>951</v>
      </c>
      <c r="I2450" s="4" t="s">
        <v>3098</v>
      </c>
      <c r="J2450" s="4" t="s">
        <v>3099</v>
      </c>
      <c r="K2450" s="4" t="s">
        <v>955</v>
      </c>
      <c r="L2450" s="4">
        <v>1</v>
      </c>
      <c r="M2450" s="4" t="s">
        <v>77</v>
      </c>
      <c r="N2450" s="4">
        <v>9.66</v>
      </c>
      <c r="O2450" s="4">
        <v>4.97</v>
      </c>
      <c r="P2450" s="4" t="s">
        <v>78</v>
      </c>
      <c r="Q2450" s="77">
        <v>45281.668055555558</v>
      </c>
      <c r="R2450" s="4">
        <v>9.66</v>
      </c>
      <c r="S2450" s="4">
        <v>4.97</v>
      </c>
      <c r="T2450" s="4" t="str">
        <f>VLOOKUP(E2450,zamiana!A:B,2,0)</f>
        <v>ALSTOM (ex. BT) CZL</v>
      </c>
    </row>
    <row r="2451" spans="1:20" x14ac:dyDescent="0.3">
      <c r="A2451" s="4" t="s">
        <v>7163</v>
      </c>
      <c r="B2451" s="76">
        <v>45189</v>
      </c>
      <c r="C2451" s="76">
        <v>45189</v>
      </c>
      <c r="D2451" s="76">
        <v>45247</v>
      </c>
      <c r="E2451" s="4" t="s">
        <v>951</v>
      </c>
      <c r="F2451" s="4" t="s">
        <v>952</v>
      </c>
      <c r="G2451" s="4" t="s">
        <v>942</v>
      </c>
      <c r="H2451" s="4" t="s">
        <v>951</v>
      </c>
      <c r="I2451" s="4" t="s">
        <v>4076</v>
      </c>
      <c r="J2451" s="4" t="s">
        <v>4077</v>
      </c>
      <c r="K2451" s="4" t="s">
        <v>955</v>
      </c>
      <c r="L2451" s="4">
        <v>7</v>
      </c>
      <c r="M2451" s="4" t="s">
        <v>77</v>
      </c>
      <c r="N2451" s="4">
        <v>11.1</v>
      </c>
      <c r="O2451" s="4">
        <v>5.63</v>
      </c>
      <c r="P2451" s="4" t="s">
        <v>78</v>
      </c>
      <c r="Q2451" s="77">
        <v>45281.67291666667</v>
      </c>
      <c r="R2451" s="4">
        <v>77.7</v>
      </c>
      <c r="S2451" s="4">
        <v>39.409999999999997</v>
      </c>
      <c r="T2451" s="4" t="str">
        <f>VLOOKUP(E2451,zamiana!A:B,2,0)</f>
        <v>ALSTOM (ex. BT) CZL</v>
      </c>
    </row>
    <row r="2452" spans="1:20" x14ac:dyDescent="0.3">
      <c r="A2452" s="4" t="s">
        <v>7163</v>
      </c>
      <c r="B2452" s="76">
        <v>45189</v>
      </c>
      <c r="C2452" s="76">
        <v>45189</v>
      </c>
      <c r="D2452" s="76">
        <v>45247</v>
      </c>
      <c r="E2452" s="4" t="s">
        <v>951</v>
      </c>
      <c r="F2452" s="4" t="s">
        <v>952</v>
      </c>
      <c r="G2452" s="4" t="s">
        <v>942</v>
      </c>
      <c r="H2452" s="4" t="s">
        <v>951</v>
      </c>
      <c r="I2452" s="4" t="s">
        <v>2841</v>
      </c>
      <c r="J2452" s="4" t="s">
        <v>2842</v>
      </c>
      <c r="K2452" s="4" t="s">
        <v>955</v>
      </c>
      <c r="L2452" s="4">
        <v>2</v>
      </c>
      <c r="M2452" s="4" t="s">
        <v>77</v>
      </c>
      <c r="N2452" s="4">
        <v>60.53</v>
      </c>
      <c r="O2452" s="4">
        <v>32.39</v>
      </c>
      <c r="P2452" s="4" t="s">
        <v>78</v>
      </c>
      <c r="Q2452" s="77">
        <v>45281.668055555558</v>
      </c>
      <c r="R2452" s="4">
        <v>121.06</v>
      </c>
      <c r="S2452" s="4">
        <v>64.78</v>
      </c>
      <c r="T2452" s="4" t="str">
        <f>VLOOKUP(E2452,zamiana!A:B,2,0)</f>
        <v>ALSTOM (ex. BT) CZL</v>
      </c>
    </row>
    <row r="2453" spans="1:20" x14ac:dyDescent="0.3">
      <c r="A2453" s="4" t="s">
        <v>7163</v>
      </c>
      <c r="B2453" s="76">
        <v>45189</v>
      </c>
      <c r="C2453" s="76">
        <v>45189</v>
      </c>
      <c r="D2453" s="76">
        <v>45247</v>
      </c>
      <c r="E2453" s="4" t="s">
        <v>951</v>
      </c>
      <c r="F2453" s="4" t="s">
        <v>952</v>
      </c>
      <c r="G2453" s="4" t="s">
        <v>942</v>
      </c>
      <c r="H2453" s="4" t="s">
        <v>951</v>
      </c>
      <c r="I2453" s="4" t="s">
        <v>2841</v>
      </c>
      <c r="J2453" s="4" t="s">
        <v>2842</v>
      </c>
      <c r="K2453" s="4" t="s">
        <v>955</v>
      </c>
      <c r="L2453" s="4">
        <v>3</v>
      </c>
      <c r="M2453" s="4" t="s">
        <v>77</v>
      </c>
      <c r="N2453" s="4">
        <v>60.53</v>
      </c>
      <c r="O2453" s="4">
        <v>32.39</v>
      </c>
      <c r="P2453" s="4" t="s">
        <v>78</v>
      </c>
      <c r="Q2453" s="77">
        <v>45281.668055555558</v>
      </c>
      <c r="R2453" s="4">
        <v>181.59</v>
      </c>
      <c r="S2453" s="4">
        <v>97.17</v>
      </c>
      <c r="T2453" s="4" t="str">
        <f>VLOOKUP(E2453,zamiana!A:B,2,0)</f>
        <v>ALSTOM (ex. BT) CZL</v>
      </c>
    </row>
    <row r="2454" spans="1:20" x14ac:dyDescent="0.3">
      <c r="A2454" s="4" t="s">
        <v>7163</v>
      </c>
      <c r="B2454" s="76">
        <v>45189</v>
      </c>
      <c r="C2454" s="76">
        <v>45189</v>
      </c>
      <c r="D2454" s="76">
        <v>45247</v>
      </c>
      <c r="E2454" s="4" t="s">
        <v>951</v>
      </c>
      <c r="F2454" s="4" t="s">
        <v>952</v>
      </c>
      <c r="G2454" s="4" t="s">
        <v>942</v>
      </c>
      <c r="H2454" s="4" t="s">
        <v>951</v>
      </c>
      <c r="I2454" s="4" t="s">
        <v>2841</v>
      </c>
      <c r="J2454" s="4" t="s">
        <v>2842</v>
      </c>
      <c r="K2454" s="4" t="s">
        <v>955</v>
      </c>
      <c r="L2454" s="4">
        <v>2</v>
      </c>
      <c r="M2454" s="4" t="s">
        <v>77</v>
      </c>
      <c r="N2454" s="4">
        <v>60.53</v>
      </c>
      <c r="O2454" s="4">
        <v>32.39</v>
      </c>
      <c r="P2454" s="4" t="s">
        <v>78</v>
      </c>
      <c r="Q2454" s="77">
        <v>45281.668055555558</v>
      </c>
      <c r="R2454" s="4">
        <v>121.06</v>
      </c>
      <c r="S2454" s="4">
        <v>64.78</v>
      </c>
      <c r="T2454" s="4" t="str">
        <f>VLOOKUP(E2454,zamiana!A:B,2,0)</f>
        <v>ALSTOM (ex. BT) CZL</v>
      </c>
    </row>
    <row r="2455" spans="1:20" x14ac:dyDescent="0.3">
      <c r="A2455" s="4" t="s">
        <v>7163</v>
      </c>
      <c r="B2455" s="76">
        <v>45189</v>
      </c>
      <c r="C2455" s="76">
        <v>45189</v>
      </c>
      <c r="D2455" s="76">
        <v>45247</v>
      </c>
      <c r="E2455" s="4" t="s">
        <v>951</v>
      </c>
      <c r="F2455" s="4" t="s">
        <v>952</v>
      </c>
      <c r="G2455" s="4" t="s">
        <v>942</v>
      </c>
      <c r="H2455" s="4" t="s">
        <v>951</v>
      </c>
      <c r="I2455" s="4" t="s">
        <v>2841</v>
      </c>
      <c r="J2455" s="4" t="s">
        <v>2842</v>
      </c>
      <c r="K2455" s="4" t="s">
        <v>955</v>
      </c>
      <c r="L2455" s="4">
        <v>1</v>
      </c>
      <c r="M2455" s="4" t="s">
        <v>77</v>
      </c>
      <c r="N2455" s="4">
        <v>60.53</v>
      </c>
      <c r="O2455" s="4">
        <v>32.39</v>
      </c>
      <c r="P2455" s="4" t="s">
        <v>78</v>
      </c>
      <c r="Q2455" s="77">
        <v>45281.668055555558</v>
      </c>
      <c r="R2455" s="4">
        <v>60.53</v>
      </c>
      <c r="S2455" s="4">
        <v>32.39</v>
      </c>
      <c r="T2455" s="4" t="str">
        <f>VLOOKUP(E2455,zamiana!A:B,2,0)</f>
        <v>ALSTOM (ex. BT) CZL</v>
      </c>
    </row>
    <row r="2456" spans="1:20" x14ac:dyDescent="0.3">
      <c r="A2456" s="4" t="s">
        <v>7163</v>
      </c>
      <c r="B2456" s="76">
        <v>45189</v>
      </c>
      <c r="C2456" s="76">
        <v>45189</v>
      </c>
      <c r="D2456" s="76">
        <v>45247</v>
      </c>
      <c r="E2456" s="4" t="s">
        <v>951</v>
      </c>
      <c r="F2456" s="4" t="s">
        <v>952</v>
      </c>
      <c r="G2456" s="4" t="s">
        <v>942</v>
      </c>
      <c r="H2456" s="4" t="s">
        <v>951</v>
      </c>
      <c r="I2456" s="4" t="s">
        <v>2841</v>
      </c>
      <c r="J2456" s="4" t="s">
        <v>2842</v>
      </c>
      <c r="K2456" s="4" t="s">
        <v>955</v>
      </c>
      <c r="L2456" s="4">
        <v>3</v>
      </c>
      <c r="M2456" s="4" t="s">
        <v>77</v>
      </c>
      <c r="N2456" s="4">
        <v>60.53</v>
      </c>
      <c r="O2456" s="4">
        <v>32.39</v>
      </c>
      <c r="P2456" s="4" t="s">
        <v>78</v>
      </c>
      <c r="Q2456" s="77">
        <v>45281.668055555558</v>
      </c>
      <c r="R2456" s="4">
        <v>181.59</v>
      </c>
      <c r="S2456" s="4">
        <v>97.17</v>
      </c>
      <c r="T2456" s="4" t="str">
        <f>VLOOKUP(E2456,zamiana!A:B,2,0)</f>
        <v>ALSTOM (ex. BT) CZL</v>
      </c>
    </row>
    <row r="2457" spans="1:20" x14ac:dyDescent="0.3">
      <c r="A2457" s="4" t="s">
        <v>7163</v>
      </c>
      <c r="B2457" s="76">
        <v>45189</v>
      </c>
      <c r="C2457" s="76">
        <v>45189</v>
      </c>
      <c r="D2457" s="76">
        <v>45247</v>
      </c>
      <c r="E2457" s="4" t="s">
        <v>951</v>
      </c>
      <c r="F2457" s="4" t="s">
        <v>952</v>
      </c>
      <c r="G2457" s="4" t="s">
        <v>942</v>
      </c>
      <c r="H2457" s="4" t="s">
        <v>951</v>
      </c>
      <c r="I2457" s="4" t="s">
        <v>2841</v>
      </c>
      <c r="J2457" s="4" t="s">
        <v>2842</v>
      </c>
      <c r="K2457" s="4" t="s">
        <v>955</v>
      </c>
      <c r="L2457" s="4">
        <v>3</v>
      </c>
      <c r="M2457" s="4" t="s">
        <v>77</v>
      </c>
      <c r="N2457" s="4">
        <v>60.53</v>
      </c>
      <c r="O2457" s="4">
        <v>32.39</v>
      </c>
      <c r="P2457" s="4" t="s">
        <v>78</v>
      </c>
      <c r="Q2457" s="77">
        <v>45281.668055555558</v>
      </c>
      <c r="R2457" s="4">
        <v>181.59</v>
      </c>
      <c r="S2457" s="4">
        <v>97.17</v>
      </c>
      <c r="T2457" s="4" t="str">
        <f>VLOOKUP(E2457,zamiana!A:B,2,0)</f>
        <v>ALSTOM (ex. BT) CZL</v>
      </c>
    </row>
    <row r="2458" spans="1:20" x14ac:dyDescent="0.3">
      <c r="A2458" s="4" t="s">
        <v>7163</v>
      </c>
      <c r="B2458" s="76">
        <v>45189</v>
      </c>
      <c r="C2458" s="76">
        <v>45189</v>
      </c>
      <c r="D2458" s="76">
        <v>45247</v>
      </c>
      <c r="E2458" s="4" t="s">
        <v>951</v>
      </c>
      <c r="F2458" s="4" t="s">
        <v>952</v>
      </c>
      <c r="G2458" s="4" t="s">
        <v>942</v>
      </c>
      <c r="H2458" s="4" t="s">
        <v>951</v>
      </c>
      <c r="I2458" s="4" t="s">
        <v>2841</v>
      </c>
      <c r="J2458" s="4" t="s">
        <v>2842</v>
      </c>
      <c r="K2458" s="4" t="s">
        <v>955</v>
      </c>
      <c r="L2458" s="4">
        <v>3</v>
      </c>
      <c r="M2458" s="4" t="s">
        <v>77</v>
      </c>
      <c r="N2458" s="4">
        <v>60.53</v>
      </c>
      <c r="O2458" s="4">
        <v>32.39</v>
      </c>
      <c r="P2458" s="4" t="s">
        <v>78</v>
      </c>
      <c r="Q2458" s="77">
        <v>45281.668055555558</v>
      </c>
      <c r="R2458" s="4">
        <v>181.59</v>
      </c>
      <c r="S2458" s="4">
        <v>97.17</v>
      </c>
      <c r="T2458" s="4" t="str">
        <f>VLOOKUP(E2458,zamiana!A:B,2,0)</f>
        <v>ALSTOM (ex. BT) CZL</v>
      </c>
    </row>
    <row r="2459" spans="1:20" x14ac:dyDescent="0.3">
      <c r="A2459" s="4" t="s">
        <v>7163</v>
      </c>
      <c r="B2459" s="76">
        <v>45189</v>
      </c>
      <c r="C2459" s="76">
        <v>45189</v>
      </c>
      <c r="D2459" s="76">
        <v>45247</v>
      </c>
      <c r="E2459" s="4" t="s">
        <v>951</v>
      </c>
      <c r="F2459" s="4" t="s">
        <v>952</v>
      </c>
      <c r="G2459" s="4" t="s">
        <v>942</v>
      </c>
      <c r="H2459" s="4" t="s">
        <v>951</v>
      </c>
      <c r="I2459" s="4" t="s">
        <v>2841</v>
      </c>
      <c r="J2459" s="4" t="s">
        <v>2842</v>
      </c>
      <c r="K2459" s="4" t="s">
        <v>955</v>
      </c>
      <c r="L2459" s="4">
        <v>2</v>
      </c>
      <c r="M2459" s="4" t="s">
        <v>77</v>
      </c>
      <c r="N2459" s="4">
        <v>60.53</v>
      </c>
      <c r="O2459" s="4">
        <v>32.39</v>
      </c>
      <c r="P2459" s="4" t="s">
        <v>78</v>
      </c>
      <c r="Q2459" s="77">
        <v>45281.668055555558</v>
      </c>
      <c r="R2459" s="4">
        <v>121.06</v>
      </c>
      <c r="S2459" s="4">
        <v>64.78</v>
      </c>
      <c r="T2459" s="4" t="str">
        <f>VLOOKUP(E2459,zamiana!A:B,2,0)</f>
        <v>ALSTOM (ex. BT) CZL</v>
      </c>
    </row>
    <row r="2460" spans="1:20" x14ac:dyDescent="0.3">
      <c r="A2460" s="4" t="s">
        <v>7163</v>
      </c>
      <c r="B2460" s="76">
        <v>45189</v>
      </c>
      <c r="C2460" s="76">
        <v>45189</v>
      </c>
      <c r="D2460" s="76">
        <v>45247</v>
      </c>
      <c r="E2460" s="4" t="s">
        <v>951</v>
      </c>
      <c r="F2460" s="4" t="s">
        <v>952</v>
      </c>
      <c r="G2460" s="4" t="s">
        <v>942</v>
      </c>
      <c r="H2460" s="4" t="s">
        <v>951</v>
      </c>
      <c r="I2460" s="4" t="s">
        <v>3447</v>
      </c>
      <c r="J2460" s="4" t="s">
        <v>3448</v>
      </c>
      <c r="K2460" s="4" t="s">
        <v>955</v>
      </c>
      <c r="L2460" s="4">
        <v>3</v>
      </c>
      <c r="M2460" s="4" t="s">
        <v>77</v>
      </c>
      <c r="N2460" s="4">
        <v>58.17</v>
      </c>
      <c r="O2460" s="4">
        <v>27.49</v>
      </c>
      <c r="P2460" s="4" t="s">
        <v>78</v>
      </c>
      <c r="Q2460" s="77">
        <v>45281.67291666667</v>
      </c>
      <c r="R2460" s="4">
        <v>174.51</v>
      </c>
      <c r="S2460" s="4">
        <v>82.47</v>
      </c>
      <c r="T2460" s="4" t="str">
        <f>VLOOKUP(E2460,zamiana!A:B,2,0)</f>
        <v>ALSTOM (ex. BT) CZL</v>
      </c>
    </row>
    <row r="2461" spans="1:20" x14ac:dyDescent="0.3">
      <c r="A2461" s="4" t="s">
        <v>7163</v>
      </c>
      <c r="B2461" s="76">
        <v>45189</v>
      </c>
      <c r="C2461" s="76">
        <v>45189</v>
      </c>
      <c r="D2461" s="76">
        <v>45247</v>
      </c>
      <c r="E2461" s="4" t="s">
        <v>951</v>
      </c>
      <c r="F2461" s="4" t="s">
        <v>952</v>
      </c>
      <c r="G2461" s="4" t="s">
        <v>942</v>
      </c>
      <c r="H2461" s="4" t="s">
        <v>951</v>
      </c>
      <c r="I2461" s="4" t="s">
        <v>3447</v>
      </c>
      <c r="J2461" s="4" t="s">
        <v>3448</v>
      </c>
      <c r="K2461" s="4" t="s">
        <v>955</v>
      </c>
      <c r="L2461" s="4">
        <v>2</v>
      </c>
      <c r="M2461" s="4" t="s">
        <v>77</v>
      </c>
      <c r="N2461" s="4">
        <v>58.17</v>
      </c>
      <c r="O2461" s="4">
        <v>27.49</v>
      </c>
      <c r="P2461" s="4" t="s">
        <v>78</v>
      </c>
      <c r="Q2461" s="77">
        <v>45281.67291666667</v>
      </c>
      <c r="R2461" s="4">
        <v>116.34</v>
      </c>
      <c r="S2461" s="4">
        <v>54.98</v>
      </c>
      <c r="T2461" s="4" t="str">
        <f>VLOOKUP(E2461,zamiana!A:B,2,0)</f>
        <v>ALSTOM (ex. BT) CZL</v>
      </c>
    </row>
    <row r="2462" spans="1:20" x14ac:dyDescent="0.3">
      <c r="A2462" s="4" t="s">
        <v>7163</v>
      </c>
      <c r="B2462" s="76">
        <v>45189</v>
      </c>
      <c r="C2462" s="76">
        <v>45189</v>
      </c>
      <c r="D2462" s="76">
        <v>45247</v>
      </c>
      <c r="E2462" s="4" t="s">
        <v>951</v>
      </c>
      <c r="F2462" s="4" t="s">
        <v>952</v>
      </c>
      <c r="G2462" s="4" t="s">
        <v>942</v>
      </c>
      <c r="H2462" s="4" t="s">
        <v>951</v>
      </c>
      <c r="I2462" s="4" t="s">
        <v>3447</v>
      </c>
      <c r="J2462" s="4" t="s">
        <v>3448</v>
      </c>
      <c r="K2462" s="4" t="s">
        <v>955</v>
      </c>
      <c r="L2462" s="4">
        <v>2</v>
      </c>
      <c r="M2462" s="4" t="s">
        <v>77</v>
      </c>
      <c r="N2462" s="4">
        <v>58.17</v>
      </c>
      <c r="O2462" s="4">
        <v>27.49</v>
      </c>
      <c r="P2462" s="4" t="s">
        <v>78</v>
      </c>
      <c r="Q2462" s="77">
        <v>45281.67291666667</v>
      </c>
      <c r="R2462" s="4">
        <v>116.34</v>
      </c>
      <c r="S2462" s="4">
        <v>54.98</v>
      </c>
      <c r="T2462" s="4" t="str">
        <f>VLOOKUP(E2462,zamiana!A:B,2,0)</f>
        <v>ALSTOM (ex. BT) CZL</v>
      </c>
    </row>
    <row r="2463" spans="1:20" x14ac:dyDescent="0.3">
      <c r="A2463" s="4" t="s">
        <v>7163</v>
      </c>
      <c r="B2463" s="76">
        <v>45189</v>
      </c>
      <c r="C2463" s="76">
        <v>45189</v>
      </c>
      <c r="D2463" s="76">
        <v>45247</v>
      </c>
      <c r="E2463" s="4" t="s">
        <v>951</v>
      </c>
      <c r="F2463" s="4" t="s">
        <v>952</v>
      </c>
      <c r="G2463" s="4" t="s">
        <v>942</v>
      </c>
      <c r="H2463" s="4" t="s">
        <v>951</v>
      </c>
      <c r="I2463" s="4" t="s">
        <v>3447</v>
      </c>
      <c r="J2463" s="4" t="s">
        <v>3448</v>
      </c>
      <c r="K2463" s="4" t="s">
        <v>955</v>
      </c>
      <c r="L2463" s="4">
        <v>3</v>
      </c>
      <c r="M2463" s="4" t="s">
        <v>77</v>
      </c>
      <c r="N2463" s="4">
        <v>58.17</v>
      </c>
      <c r="O2463" s="4">
        <v>27.49</v>
      </c>
      <c r="P2463" s="4" t="s">
        <v>78</v>
      </c>
      <c r="Q2463" s="77">
        <v>45281.67291666667</v>
      </c>
      <c r="R2463" s="4">
        <v>174.51</v>
      </c>
      <c r="S2463" s="4">
        <v>82.47</v>
      </c>
      <c r="T2463" s="4" t="str">
        <f>VLOOKUP(E2463,zamiana!A:B,2,0)</f>
        <v>ALSTOM (ex. BT) CZL</v>
      </c>
    </row>
    <row r="2464" spans="1:20" x14ac:dyDescent="0.3">
      <c r="A2464" s="4" t="s">
        <v>7163</v>
      </c>
      <c r="B2464" s="76">
        <v>45189</v>
      </c>
      <c r="C2464" s="76">
        <v>45189</v>
      </c>
      <c r="D2464" s="76">
        <v>45247</v>
      </c>
      <c r="E2464" s="4" t="s">
        <v>951</v>
      </c>
      <c r="F2464" s="4" t="s">
        <v>952</v>
      </c>
      <c r="G2464" s="4" t="s">
        <v>942</v>
      </c>
      <c r="H2464" s="4" t="s">
        <v>951</v>
      </c>
      <c r="I2464" s="4" t="s">
        <v>3447</v>
      </c>
      <c r="J2464" s="4" t="s">
        <v>3448</v>
      </c>
      <c r="K2464" s="4" t="s">
        <v>955</v>
      </c>
      <c r="L2464" s="4">
        <v>3</v>
      </c>
      <c r="M2464" s="4" t="s">
        <v>77</v>
      </c>
      <c r="N2464" s="4">
        <v>58.17</v>
      </c>
      <c r="O2464" s="4">
        <v>27.49</v>
      </c>
      <c r="P2464" s="4" t="s">
        <v>78</v>
      </c>
      <c r="Q2464" s="77">
        <v>45281.67291666667</v>
      </c>
      <c r="R2464" s="4">
        <v>174.51</v>
      </c>
      <c r="S2464" s="4">
        <v>82.47</v>
      </c>
      <c r="T2464" s="4" t="str">
        <f>VLOOKUP(E2464,zamiana!A:B,2,0)</f>
        <v>ALSTOM (ex. BT) CZL</v>
      </c>
    </row>
    <row r="2465" spans="1:20" x14ac:dyDescent="0.3">
      <c r="A2465" s="4" t="s">
        <v>7163</v>
      </c>
      <c r="B2465" s="76">
        <v>45189</v>
      </c>
      <c r="C2465" s="76">
        <v>45189</v>
      </c>
      <c r="D2465" s="76">
        <v>45247</v>
      </c>
      <c r="E2465" s="4" t="s">
        <v>951</v>
      </c>
      <c r="F2465" s="4" t="s">
        <v>952</v>
      </c>
      <c r="G2465" s="4" t="s">
        <v>942</v>
      </c>
      <c r="H2465" s="4" t="s">
        <v>951</v>
      </c>
      <c r="I2465" s="4" t="s">
        <v>3447</v>
      </c>
      <c r="J2465" s="4" t="s">
        <v>3448</v>
      </c>
      <c r="K2465" s="4" t="s">
        <v>955</v>
      </c>
      <c r="L2465" s="4">
        <v>3</v>
      </c>
      <c r="M2465" s="4" t="s">
        <v>77</v>
      </c>
      <c r="N2465" s="4">
        <v>58.17</v>
      </c>
      <c r="O2465" s="4">
        <v>27.49</v>
      </c>
      <c r="P2465" s="4" t="s">
        <v>78</v>
      </c>
      <c r="Q2465" s="77">
        <v>45281.67291666667</v>
      </c>
      <c r="R2465" s="4">
        <v>174.51</v>
      </c>
      <c r="S2465" s="4">
        <v>82.47</v>
      </c>
      <c r="T2465" s="4" t="str">
        <f>VLOOKUP(E2465,zamiana!A:B,2,0)</f>
        <v>ALSTOM (ex. BT) CZL</v>
      </c>
    </row>
    <row r="2466" spans="1:20" x14ac:dyDescent="0.3">
      <c r="A2466" s="4" t="s">
        <v>7163</v>
      </c>
      <c r="B2466" s="76">
        <v>45189</v>
      </c>
      <c r="C2466" s="76">
        <v>45189</v>
      </c>
      <c r="D2466" s="76">
        <v>45247</v>
      </c>
      <c r="E2466" s="4" t="s">
        <v>951</v>
      </c>
      <c r="F2466" s="4" t="s">
        <v>952</v>
      </c>
      <c r="G2466" s="4" t="s">
        <v>942</v>
      </c>
      <c r="H2466" s="4" t="s">
        <v>951</v>
      </c>
      <c r="I2466" s="4" t="s">
        <v>2849</v>
      </c>
      <c r="J2466" s="4" t="s">
        <v>2850</v>
      </c>
      <c r="K2466" s="4" t="s">
        <v>955</v>
      </c>
      <c r="L2466" s="4">
        <v>1</v>
      </c>
      <c r="M2466" s="4" t="s">
        <v>77</v>
      </c>
      <c r="N2466" s="4">
        <v>143.69</v>
      </c>
      <c r="O2466" s="4">
        <v>87.19</v>
      </c>
      <c r="P2466" s="4" t="s">
        <v>78</v>
      </c>
      <c r="Q2466" s="77">
        <v>45281.668055555558</v>
      </c>
      <c r="R2466" s="4">
        <v>143.69</v>
      </c>
      <c r="S2466" s="4">
        <v>87.19</v>
      </c>
      <c r="T2466" s="4" t="str">
        <f>VLOOKUP(E2466,zamiana!A:B,2,0)</f>
        <v>ALSTOM (ex. BT) CZL</v>
      </c>
    </row>
    <row r="2467" spans="1:20" x14ac:dyDescent="0.3">
      <c r="A2467" s="4" t="s">
        <v>7163</v>
      </c>
      <c r="B2467" s="76">
        <v>45189</v>
      </c>
      <c r="C2467" s="76">
        <v>45189</v>
      </c>
      <c r="D2467" s="76">
        <v>45247</v>
      </c>
      <c r="E2467" s="4" t="s">
        <v>951</v>
      </c>
      <c r="F2467" s="4" t="s">
        <v>952</v>
      </c>
      <c r="G2467" s="4" t="s">
        <v>942</v>
      </c>
      <c r="H2467" s="4" t="s">
        <v>951</v>
      </c>
      <c r="I2467" s="4" t="s">
        <v>3115</v>
      </c>
      <c r="J2467" s="4" t="s">
        <v>3116</v>
      </c>
      <c r="K2467" s="4" t="s">
        <v>955</v>
      </c>
      <c r="L2467" s="4">
        <v>6</v>
      </c>
      <c r="M2467" s="4" t="s">
        <v>77</v>
      </c>
      <c r="N2467" s="4">
        <v>33.4</v>
      </c>
      <c r="O2467" s="4">
        <v>15.85</v>
      </c>
      <c r="P2467" s="4" t="s">
        <v>78</v>
      </c>
      <c r="Q2467" s="77">
        <v>45281.668055555558</v>
      </c>
      <c r="R2467" s="4">
        <v>200.4</v>
      </c>
      <c r="S2467" s="4">
        <v>95.1</v>
      </c>
      <c r="T2467" s="4" t="str">
        <f>VLOOKUP(E2467,zamiana!A:B,2,0)</f>
        <v>ALSTOM (ex. BT) CZL</v>
      </c>
    </row>
    <row r="2468" spans="1:20" x14ac:dyDescent="0.3">
      <c r="A2468" s="4" t="s">
        <v>7163</v>
      </c>
      <c r="B2468" s="76">
        <v>45189</v>
      </c>
      <c r="C2468" s="76">
        <v>45189</v>
      </c>
      <c r="D2468" s="76">
        <v>45247</v>
      </c>
      <c r="E2468" s="4" t="s">
        <v>951</v>
      </c>
      <c r="F2468" s="4" t="s">
        <v>952</v>
      </c>
      <c r="G2468" s="4" t="s">
        <v>942</v>
      </c>
      <c r="H2468" s="4" t="s">
        <v>951</v>
      </c>
      <c r="I2468" s="4" t="s">
        <v>3115</v>
      </c>
      <c r="J2468" s="4" t="s">
        <v>3116</v>
      </c>
      <c r="K2468" s="4" t="s">
        <v>955</v>
      </c>
      <c r="L2468" s="4">
        <v>6</v>
      </c>
      <c r="M2468" s="4" t="s">
        <v>77</v>
      </c>
      <c r="N2468" s="4">
        <v>33.4</v>
      </c>
      <c r="O2468" s="4">
        <v>15.85</v>
      </c>
      <c r="P2468" s="4" t="s">
        <v>78</v>
      </c>
      <c r="Q2468" s="77">
        <v>45281.668055555558</v>
      </c>
      <c r="R2468" s="4">
        <v>200.4</v>
      </c>
      <c r="S2468" s="4">
        <v>95.1</v>
      </c>
      <c r="T2468" s="4" t="str">
        <f>VLOOKUP(E2468,zamiana!A:B,2,0)</f>
        <v>ALSTOM (ex. BT) CZL</v>
      </c>
    </row>
    <row r="2469" spans="1:20" x14ac:dyDescent="0.3">
      <c r="A2469" s="4" t="s">
        <v>7163</v>
      </c>
      <c r="B2469" s="76">
        <v>45189</v>
      </c>
      <c r="C2469" s="76">
        <v>45189</v>
      </c>
      <c r="D2469" s="76">
        <v>45247</v>
      </c>
      <c r="E2469" s="4" t="s">
        <v>951</v>
      </c>
      <c r="F2469" s="4" t="s">
        <v>952</v>
      </c>
      <c r="G2469" s="4" t="s">
        <v>942</v>
      </c>
      <c r="H2469" s="4" t="s">
        <v>951</v>
      </c>
      <c r="I2469" s="4" t="s">
        <v>3115</v>
      </c>
      <c r="J2469" s="4" t="s">
        <v>3116</v>
      </c>
      <c r="K2469" s="4" t="s">
        <v>955</v>
      </c>
      <c r="L2469" s="4">
        <v>6</v>
      </c>
      <c r="M2469" s="4" t="s">
        <v>77</v>
      </c>
      <c r="N2469" s="4">
        <v>33.4</v>
      </c>
      <c r="O2469" s="4">
        <v>15.85</v>
      </c>
      <c r="P2469" s="4" t="s">
        <v>78</v>
      </c>
      <c r="Q2469" s="77">
        <v>45281.668055555558</v>
      </c>
      <c r="R2469" s="4">
        <v>200.4</v>
      </c>
      <c r="S2469" s="4">
        <v>95.1</v>
      </c>
      <c r="T2469" s="4" t="str">
        <f>VLOOKUP(E2469,zamiana!A:B,2,0)</f>
        <v>ALSTOM (ex. BT) CZL</v>
      </c>
    </row>
    <row r="2470" spans="1:20" x14ac:dyDescent="0.3">
      <c r="A2470" s="4" t="s">
        <v>7163</v>
      </c>
      <c r="B2470" s="76">
        <v>45189</v>
      </c>
      <c r="C2470" s="76">
        <v>45189</v>
      </c>
      <c r="D2470" s="76">
        <v>45247</v>
      </c>
      <c r="E2470" s="4" t="s">
        <v>951</v>
      </c>
      <c r="F2470" s="4" t="s">
        <v>952</v>
      </c>
      <c r="G2470" s="4" t="s">
        <v>942</v>
      </c>
      <c r="H2470" s="4" t="s">
        <v>951</v>
      </c>
      <c r="I2470" s="4" t="s">
        <v>3148</v>
      </c>
      <c r="J2470" s="4" t="s">
        <v>3149</v>
      </c>
      <c r="K2470" s="4" t="s">
        <v>955</v>
      </c>
      <c r="L2470" s="4">
        <v>2</v>
      </c>
      <c r="M2470" s="4" t="s">
        <v>77</v>
      </c>
      <c r="N2470" s="4">
        <v>34.799999999999997</v>
      </c>
      <c r="O2470" s="4">
        <v>17.68</v>
      </c>
      <c r="P2470" s="4" t="s">
        <v>78</v>
      </c>
      <c r="Q2470" s="77">
        <v>45281.666666666664</v>
      </c>
      <c r="R2470" s="4">
        <v>69.599999999999994</v>
      </c>
      <c r="S2470" s="4">
        <v>35.36</v>
      </c>
      <c r="T2470" s="4" t="str">
        <f>VLOOKUP(E2470,zamiana!A:B,2,0)</f>
        <v>ALSTOM (ex. BT) CZL</v>
      </c>
    </row>
    <row r="2471" spans="1:20" x14ac:dyDescent="0.3">
      <c r="A2471" s="4" t="s">
        <v>7163</v>
      </c>
      <c r="B2471" s="76">
        <v>45189</v>
      </c>
      <c r="C2471" s="76">
        <v>45189</v>
      </c>
      <c r="D2471" s="76">
        <v>45247</v>
      </c>
      <c r="E2471" s="4" t="s">
        <v>951</v>
      </c>
      <c r="F2471" s="4" t="s">
        <v>952</v>
      </c>
      <c r="G2471" s="4" t="s">
        <v>942</v>
      </c>
      <c r="H2471" s="4" t="s">
        <v>951</v>
      </c>
      <c r="I2471" s="4" t="s">
        <v>3148</v>
      </c>
      <c r="J2471" s="4" t="s">
        <v>3149</v>
      </c>
      <c r="K2471" s="4" t="s">
        <v>955</v>
      </c>
      <c r="L2471" s="4">
        <v>2</v>
      </c>
      <c r="M2471" s="4" t="s">
        <v>77</v>
      </c>
      <c r="N2471" s="4">
        <v>34.799999999999997</v>
      </c>
      <c r="O2471" s="4">
        <v>17.68</v>
      </c>
      <c r="P2471" s="4" t="s">
        <v>78</v>
      </c>
      <c r="Q2471" s="77">
        <v>45281.666666666664</v>
      </c>
      <c r="R2471" s="4">
        <v>69.599999999999994</v>
      </c>
      <c r="S2471" s="4">
        <v>35.36</v>
      </c>
      <c r="T2471" s="4" t="str">
        <f>VLOOKUP(E2471,zamiana!A:B,2,0)</f>
        <v>ALSTOM (ex. BT) CZL</v>
      </c>
    </row>
    <row r="2472" spans="1:20" x14ac:dyDescent="0.3">
      <c r="A2472" s="4" t="s">
        <v>7163</v>
      </c>
      <c r="B2472" s="76">
        <v>45189</v>
      </c>
      <c r="C2472" s="76">
        <v>45189</v>
      </c>
      <c r="D2472" s="76">
        <v>45247</v>
      </c>
      <c r="E2472" s="4" t="s">
        <v>951</v>
      </c>
      <c r="F2472" s="4" t="s">
        <v>952</v>
      </c>
      <c r="G2472" s="4" t="s">
        <v>942</v>
      </c>
      <c r="H2472" s="4" t="s">
        <v>951</v>
      </c>
      <c r="I2472" s="4" t="s">
        <v>3148</v>
      </c>
      <c r="J2472" s="4" t="s">
        <v>3149</v>
      </c>
      <c r="K2472" s="4" t="s">
        <v>955</v>
      </c>
      <c r="L2472" s="4">
        <v>2</v>
      </c>
      <c r="M2472" s="4" t="s">
        <v>77</v>
      </c>
      <c r="N2472" s="4">
        <v>34.799999999999997</v>
      </c>
      <c r="O2472" s="4">
        <v>17.68</v>
      </c>
      <c r="P2472" s="4" t="s">
        <v>78</v>
      </c>
      <c r="Q2472" s="77">
        <v>45281.666666666664</v>
      </c>
      <c r="R2472" s="4">
        <v>69.599999999999994</v>
      </c>
      <c r="S2472" s="4">
        <v>35.36</v>
      </c>
      <c r="T2472" s="4" t="str">
        <f>VLOOKUP(E2472,zamiana!A:B,2,0)</f>
        <v>ALSTOM (ex. BT) CZL</v>
      </c>
    </row>
    <row r="2473" spans="1:20" x14ac:dyDescent="0.3">
      <c r="A2473" s="4" t="s">
        <v>7163</v>
      </c>
      <c r="B2473" s="76">
        <v>45189</v>
      </c>
      <c r="C2473" s="76">
        <v>45189</v>
      </c>
      <c r="D2473" s="76">
        <v>45247</v>
      </c>
      <c r="E2473" s="4" t="s">
        <v>951</v>
      </c>
      <c r="F2473" s="4" t="s">
        <v>952</v>
      </c>
      <c r="G2473" s="4" t="s">
        <v>942</v>
      </c>
      <c r="H2473" s="4" t="s">
        <v>951</v>
      </c>
      <c r="I2473" s="4" t="s">
        <v>3148</v>
      </c>
      <c r="J2473" s="4" t="s">
        <v>3149</v>
      </c>
      <c r="K2473" s="4" t="s">
        <v>955</v>
      </c>
      <c r="L2473" s="4">
        <v>1</v>
      </c>
      <c r="M2473" s="4" t="s">
        <v>77</v>
      </c>
      <c r="N2473" s="4">
        <v>34.799999999999997</v>
      </c>
      <c r="O2473" s="4">
        <v>17.68</v>
      </c>
      <c r="P2473" s="4" t="s">
        <v>78</v>
      </c>
      <c r="Q2473" s="77">
        <v>45281.666666666664</v>
      </c>
      <c r="R2473" s="4">
        <v>34.799999999999997</v>
      </c>
      <c r="S2473" s="4">
        <v>17.68</v>
      </c>
      <c r="T2473" s="4" t="str">
        <f>VLOOKUP(E2473,zamiana!A:B,2,0)</f>
        <v>ALSTOM (ex. BT) CZL</v>
      </c>
    </row>
    <row r="2474" spans="1:20" x14ac:dyDescent="0.3">
      <c r="A2474" s="4" t="s">
        <v>7163</v>
      </c>
      <c r="B2474" s="76">
        <v>45189</v>
      </c>
      <c r="C2474" s="76">
        <v>45189</v>
      </c>
      <c r="D2474" s="76">
        <v>45247</v>
      </c>
      <c r="E2474" s="4" t="s">
        <v>951</v>
      </c>
      <c r="F2474" s="4" t="s">
        <v>952</v>
      </c>
      <c r="G2474" s="4" t="s">
        <v>942</v>
      </c>
      <c r="H2474" s="4" t="s">
        <v>951</v>
      </c>
      <c r="I2474" s="4" t="s">
        <v>3148</v>
      </c>
      <c r="J2474" s="4" t="s">
        <v>3149</v>
      </c>
      <c r="K2474" s="4" t="s">
        <v>955</v>
      </c>
      <c r="L2474" s="4">
        <v>1</v>
      </c>
      <c r="M2474" s="4" t="s">
        <v>77</v>
      </c>
      <c r="N2474" s="4">
        <v>34.799999999999997</v>
      </c>
      <c r="O2474" s="4">
        <v>17.68</v>
      </c>
      <c r="P2474" s="4" t="s">
        <v>78</v>
      </c>
      <c r="Q2474" s="77">
        <v>45281.666666666664</v>
      </c>
      <c r="R2474" s="4">
        <v>34.799999999999997</v>
      </c>
      <c r="S2474" s="4">
        <v>17.68</v>
      </c>
      <c r="T2474" s="4" t="str">
        <f>VLOOKUP(E2474,zamiana!A:B,2,0)</f>
        <v>ALSTOM (ex. BT) CZL</v>
      </c>
    </row>
    <row r="2475" spans="1:20" x14ac:dyDescent="0.3">
      <c r="A2475" s="4" t="s">
        <v>7163</v>
      </c>
      <c r="B2475" s="76">
        <v>45189</v>
      </c>
      <c r="C2475" s="76">
        <v>45189</v>
      </c>
      <c r="D2475" s="76">
        <v>45247</v>
      </c>
      <c r="E2475" s="4" t="s">
        <v>951</v>
      </c>
      <c r="F2475" s="4" t="s">
        <v>952</v>
      </c>
      <c r="G2475" s="4" t="s">
        <v>942</v>
      </c>
      <c r="H2475" s="4" t="s">
        <v>951</v>
      </c>
      <c r="I2475" s="4" t="s">
        <v>3110</v>
      </c>
      <c r="J2475" s="4" t="s">
        <v>3111</v>
      </c>
      <c r="K2475" s="4" t="s">
        <v>955</v>
      </c>
      <c r="L2475" s="4">
        <v>2</v>
      </c>
      <c r="M2475" s="4" t="s">
        <v>77</v>
      </c>
      <c r="N2475" s="4">
        <v>30.34</v>
      </c>
      <c r="O2475" s="4">
        <v>14.26</v>
      </c>
      <c r="P2475" s="4" t="s">
        <v>78</v>
      </c>
      <c r="Q2475" s="77">
        <v>45281.668055555558</v>
      </c>
      <c r="R2475" s="4">
        <v>60.68</v>
      </c>
      <c r="S2475" s="4">
        <v>28.52</v>
      </c>
      <c r="T2475" s="4" t="str">
        <f>VLOOKUP(E2475,zamiana!A:B,2,0)</f>
        <v>ALSTOM (ex. BT) CZL</v>
      </c>
    </row>
    <row r="2476" spans="1:20" x14ac:dyDescent="0.3">
      <c r="A2476" s="4" t="s">
        <v>7163</v>
      </c>
      <c r="B2476" s="76">
        <v>45189</v>
      </c>
      <c r="C2476" s="76">
        <v>45189</v>
      </c>
      <c r="D2476" s="76">
        <v>45247</v>
      </c>
      <c r="E2476" s="4" t="s">
        <v>951</v>
      </c>
      <c r="F2476" s="4" t="s">
        <v>952</v>
      </c>
      <c r="G2476" s="4" t="s">
        <v>942</v>
      </c>
      <c r="H2476" s="4" t="s">
        <v>951</v>
      </c>
      <c r="I2476" s="4" t="s">
        <v>2843</v>
      </c>
      <c r="J2476" s="4" t="s">
        <v>2844</v>
      </c>
      <c r="K2476" s="4" t="s">
        <v>955</v>
      </c>
      <c r="L2476" s="4">
        <v>1</v>
      </c>
      <c r="M2476" s="4" t="s">
        <v>77</v>
      </c>
      <c r="N2476" s="4">
        <v>8.1300000000000008</v>
      </c>
      <c r="O2476" s="4">
        <v>3.68</v>
      </c>
      <c r="P2476" s="4" t="s">
        <v>78</v>
      </c>
      <c r="Q2476" s="77">
        <v>45281.667361111111</v>
      </c>
      <c r="R2476" s="4">
        <v>8.1300000000000008</v>
      </c>
      <c r="S2476" s="4">
        <v>3.68</v>
      </c>
      <c r="T2476" s="4" t="str">
        <f>VLOOKUP(E2476,zamiana!A:B,2,0)</f>
        <v>ALSTOM (ex. BT) CZL</v>
      </c>
    </row>
    <row r="2477" spans="1:20" x14ac:dyDescent="0.3">
      <c r="A2477" s="4" t="s">
        <v>7163</v>
      </c>
      <c r="B2477" s="76">
        <v>45189</v>
      </c>
      <c r="C2477" s="76">
        <v>45189</v>
      </c>
      <c r="D2477" s="76">
        <v>45247</v>
      </c>
      <c r="E2477" s="4" t="s">
        <v>951</v>
      </c>
      <c r="F2477" s="4" t="s">
        <v>952</v>
      </c>
      <c r="G2477" s="4" t="s">
        <v>942</v>
      </c>
      <c r="H2477" s="4" t="s">
        <v>951</v>
      </c>
      <c r="I2477" s="4" t="s">
        <v>2843</v>
      </c>
      <c r="J2477" s="4" t="s">
        <v>2844</v>
      </c>
      <c r="K2477" s="4" t="s">
        <v>955</v>
      </c>
      <c r="L2477" s="4">
        <v>1</v>
      </c>
      <c r="M2477" s="4" t="s">
        <v>77</v>
      </c>
      <c r="N2477" s="4">
        <v>8.1300000000000008</v>
      </c>
      <c r="O2477" s="4">
        <v>3.68</v>
      </c>
      <c r="P2477" s="4" t="s">
        <v>78</v>
      </c>
      <c r="Q2477" s="77">
        <v>45281.667361111111</v>
      </c>
      <c r="R2477" s="4">
        <v>8.1300000000000008</v>
      </c>
      <c r="S2477" s="4">
        <v>3.68</v>
      </c>
      <c r="T2477" s="4" t="str">
        <f>VLOOKUP(E2477,zamiana!A:B,2,0)</f>
        <v>ALSTOM (ex. BT) CZL</v>
      </c>
    </row>
    <row r="2478" spans="1:20" x14ac:dyDescent="0.3">
      <c r="A2478" s="4" t="s">
        <v>7163</v>
      </c>
      <c r="B2478" s="76">
        <v>45189</v>
      </c>
      <c r="C2478" s="76">
        <v>45189</v>
      </c>
      <c r="D2478" s="76">
        <v>45247</v>
      </c>
      <c r="E2478" s="4" t="s">
        <v>951</v>
      </c>
      <c r="F2478" s="4" t="s">
        <v>952</v>
      </c>
      <c r="G2478" s="4" t="s">
        <v>942</v>
      </c>
      <c r="H2478" s="4" t="s">
        <v>951</v>
      </c>
      <c r="I2478" s="4" t="s">
        <v>2843</v>
      </c>
      <c r="J2478" s="4" t="s">
        <v>2844</v>
      </c>
      <c r="K2478" s="4" t="s">
        <v>955</v>
      </c>
      <c r="L2478" s="4">
        <v>1</v>
      </c>
      <c r="M2478" s="4" t="s">
        <v>77</v>
      </c>
      <c r="N2478" s="4">
        <v>8.1300000000000008</v>
      </c>
      <c r="O2478" s="4">
        <v>3.68</v>
      </c>
      <c r="P2478" s="4" t="s">
        <v>78</v>
      </c>
      <c r="Q2478" s="77">
        <v>45281.667361111111</v>
      </c>
      <c r="R2478" s="4">
        <v>8.1300000000000008</v>
      </c>
      <c r="S2478" s="4">
        <v>3.68</v>
      </c>
      <c r="T2478" s="4" t="str">
        <f>VLOOKUP(E2478,zamiana!A:B,2,0)</f>
        <v>ALSTOM (ex. BT) CZL</v>
      </c>
    </row>
    <row r="2479" spans="1:20" x14ac:dyDescent="0.3">
      <c r="A2479" s="4" t="s">
        <v>7163</v>
      </c>
      <c r="B2479" s="76">
        <v>45189</v>
      </c>
      <c r="C2479" s="76">
        <v>45189</v>
      </c>
      <c r="D2479" s="76">
        <v>45247</v>
      </c>
      <c r="E2479" s="4" t="s">
        <v>951</v>
      </c>
      <c r="F2479" s="4" t="s">
        <v>952</v>
      </c>
      <c r="G2479" s="4" t="s">
        <v>942</v>
      </c>
      <c r="H2479" s="4" t="s">
        <v>951</v>
      </c>
      <c r="I2479" s="4" t="s">
        <v>2843</v>
      </c>
      <c r="J2479" s="4" t="s">
        <v>2844</v>
      </c>
      <c r="K2479" s="4" t="s">
        <v>955</v>
      </c>
      <c r="L2479" s="4">
        <v>1</v>
      </c>
      <c r="M2479" s="4" t="s">
        <v>77</v>
      </c>
      <c r="N2479" s="4">
        <v>8.1300000000000008</v>
      </c>
      <c r="O2479" s="4">
        <v>3.68</v>
      </c>
      <c r="P2479" s="4" t="s">
        <v>78</v>
      </c>
      <c r="Q2479" s="77">
        <v>45281.667361111111</v>
      </c>
      <c r="R2479" s="4">
        <v>8.1300000000000008</v>
      </c>
      <c r="S2479" s="4">
        <v>3.68</v>
      </c>
      <c r="T2479" s="4" t="str">
        <f>VLOOKUP(E2479,zamiana!A:B,2,0)</f>
        <v>ALSTOM (ex. BT) CZL</v>
      </c>
    </row>
    <row r="2480" spans="1:20" x14ac:dyDescent="0.3">
      <c r="A2480" s="4" t="s">
        <v>7163</v>
      </c>
      <c r="B2480" s="76">
        <v>45189</v>
      </c>
      <c r="C2480" s="76">
        <v>45189</v>
      </c>
      <c r="D2480" s="76">
        <v>45247</v>
      </c>
      <c r="E2480" s="4" t="s">
        <v>951</v>
      </c>
      <c r="F2480" s="4" t="s">
        <v>952</v>
      </c>
      <c r="G2480" s="4" t="s">
        <v>942</v>
      </c>
      <c r="H2480" s="4" t="s">
        <v>951</v>
      </c>
      <c r="I2480" s="4" t="s">
        <v>2843</v>
      </c>
      <c r="J2480" s="4" t="s">
        <v>2844</v>
      </c>
      <c r="K2480" s="4" t="s">
        <v>955</v>
      </c>
      <c r="L2480" s="4">
        <v>1</v>
      </c>
      <c r="M2480" s="4" t="s">
        <v>77</v>
      </c>
      <c r="N2480" s="4">
        <v>8.1300000000000008</v>
      </c>
      <c r="O2480" s="4">
        <v>3.68</v>
      </c>
      <c r="P2480" s="4" t="s">
        <v>78</v>
      </c>
      <c r="Q2480" s="77">
        <v>45281.667361111111</v>
      </c>
      <c r="R2480" s="4">
        <v>8.1300000000000008</v>
      </c>
      <c r="S2480" s="4">
        <v>3.68</v>
      </c>
      <c r="T2480" s="4" t="str">
        <f>VLOOKUP(E2480,zamiana!A:B,2,0)</f>
        <v>ALSTOM (ex. BT) CZL</v>
      </c>
    </row>
    <row r="2481" spans="1:20" x14ac:dyDescent="0.3">
      <c r="A2481" s="4" t="s">
        <v>7163</v>
      </c>
      <c r="B2481" s="76">
        <v>45189</v>
      </c>
      <c r="C2481" s="76">
        <v>45189</v>
      </c>
      <c r="D2481" s="76">
        <v>45247</v>
      </c>
      <c r="E2481" s="4" t="s">
        <v>951</v>
      </c>
      <c r="F2481" s="4" t="s">
        <v>952</v>
      </c>
      <c r="G2481" s="4" t="s">
        <v>942</v>
      </c>
      <c r="H2481" s="4" t="s">
        <v>951</v>
      </c>
      <c r="I2481" s="4" t="s">
        <v>2843</v>
      </c>
      <c r="J2481" s="4" t="s">
        <v>2844</v>
      </c>
      <c r="K2481" s="4" t="s">
        <v>955</v>
      </c>
      <c r="L2481" s="4">
        <v>1</v>
      </c>
      <c r="M2481" s="4" t="s">
        <v>77</v>
      </c>
      <c r="N2481" s="4">
        <v>8.1300000000000008</v>
      </c>
      <c r="O2481" s="4">
        <v>3.68</v>
      </c>
      <c r="P2481" s="4" t="s">
        <v>78</v>
      </c>
      <c r="Q2481" s="77">
        <v>45281.667361111111</v>
      </c>
      <c r="R2481" s="4">
        <v>8.1300000000000008</v>
      </c>
      <c r="S2481" s="4">
        <v>3.68</v>
      </c>
      <c r="T2481" s="4" t="str">
        <f>VLOOKUP(E2481,zamiana!A:B,2,0)</f>
        <v>ALSTOM (ex. BT) CZL</v>
      </c>
    </row>
    <row r="2482" spans="1:20" x14ac:dyDescent="0.3">
      <c r="A2482" s="4" t="s">
        <v>7163</v>
      </c>
      <c r="B2482" s="76">
        <v>45189</v>
      </c>
      <c r="C2482" s="76">
        <v>45189</v>
      </c>
      <c r="D2482" s="76">
        <v>45247</v>
      </c>
      <c r="E2482" s="4" t="s">
        <v>951</v>
      </c>
      <c r="F2482" s="4" t="s">
        <v>952</v>
      </c>
      <c r="G2482" s="4" t="s">
        <v>942</v>
      </c>
      <c r="H2482" s="4" t="s">
        <v>951</v>
      </c>
      <c r="I2482" s="4" t="s">
        <v>2843</v>
      </c>
      <c r="J2482" s="4" t="s">
        <v>2844</v>
      </c>
      <c r="K2482" s="4" t="s">
        <v>955</v>
      </c>
      <c r="L2482" s="4">
        <v>1</v>
      </c>
      <c r="M2482" s="4" t="s">
        <v>77</v>
      </c>
      <c r="N2482" s="4">
        <v>8.1300000000000008</v>
      </c>
      <c r="O2482" s="4">
        <v>3.68</v>
      </c>
      <c r="P2482" s="4" t="s">
        <v>78</v>
      </c>
      <c r="Q2482" s="77">
        <v>45281.667361111111</v>
      </c>
      <c r="R2482" s="4">
        <v>8.1300000000000008</v>
      </c>
      <c r="S2482" s="4">
        <v>3.68</v>
      </c>
      <c r="T2482" s="4" t="str">
        <f>VLOOKUP(E2482,zamiana!A:B,2,0)</f>
        <v>ALSTOM (ex. BT) CZL</v>
      </c>
    </row>
    <row r="2483" spans="1:20" x14ac:dyDescent="0.3">
      <c r="A2483" s="4" t="s">
        <v>7163</v>
      </c>
      <c r="B2483" s="76">
        <v>45189</v>
      </c>
      <c r="C2483" s="76">
        <v>45189</v>
      </c>
      <c r="D2483" s="76">
        <v>45247</v>
      </c>
      <c r="E2483" s="4" t="s">
        <v>951</v>
      </c>
      <c r="F2483" s="4" t="s">
        <v>952</v>
      </c>
      <c r="G2483" s="4" t="s">
        <v>942</v>
      </c>
      <c r="H2483" s="4" t="s">
        <v>951</v>
      </c>
      <c r="I2483" s="4" t="s">
        <v>2843</v>
      </c>
      <c r="J2483" s="4" t="s">
        <v>2844</v>
      </c>
      <c r="K2483" s="4" t="s">
        <v>955</v>
      </c>
      <c r="L2483" s="4">
        <v>1</v>
      </c>
      <c r="M2483" s="4" t="s">
        <v>77</v>
      </c>
      <c r="N2483" s="4">
        <v>8.1300000000000008</v>
      </c>
      <c r="O2483" s="4">
        <v>3.68</v>
      </c>
      <c r="P2483" s="4" t="s">
        <v>78</v>
      </c>
      <c r="Q2483" s="77">
        <v>45281.667361111111</v>
      </c>
      <c r="R2483" s="4">
        <v>8.1300000000000008</v>
      </c>
      <c r="S2483" s="4">
        <v>3.68</v>
      </c>
      <c r="T2483" s="4" t="str">
        <f>VLOOKUP(E2483,zamiana!A:B,2,0)</f>
        <v>ALSTOM (ex. BT) CZL</v>
      </c>
    </row>
    <row r="2484" spans="1:20" x14ac:dyDescent="0.3">
      <c r="A2484" s="4" t="s">
        <v>7163</v>
      </c>
      <c r="B2484" s="76">
        <v>45189</v>
      </c>
      <c r="C2484" s="76">
        <v>45189</v>
      </c>
      <c r="D2484" s="76">
        <v>45247</v>
      </c>
      <c r="E2484" s="4" t="s">
        <v>951</v>
      </c>
      <c r="F2484" s="4" t="s">
        <v>952</v>
      </c>
      <c r="G2484" s="4" t="s">
        <v>942</v>
      </c>
      <c r="H2484" s="4" t="s">
        <v>951</v>
      </c>
      <c r="I2484" s="4" t="s">
        <v>2851</v>
      </c>
      <c r="J2484" s="4" t="s">
        <v>2852</v>
      </c>
      <c r="K2484" s="4" t="s">
        <v>955</v>
      </c>
      <c r="L2484" s="4">
        <v>1</v>
      </c>
      <c r="M2484" s="4" t="s">
        <v>77</v>
      </c>
      <c r="N2484" s="4">
        <v>12.59</v>
      </c>
      <c r="O2484" s="4">
        <v>6.27</v>
      </c>
      <c r="P2484" s="4" t="s">
        <v>78</v>
      </c>
      <c r="Q2484" s="77">
        <v>45281.667361111111</v>
      </c>
      <c r="R2484" s="4">
        <v>12.59</v>
      </c>
      <c r="S2484" s="4">
        <v>6.27</v>
      </c>
      <c r="T2484" s="4" t="str">
        <f>VLOOKUP(E2484,zamiana!A:B,2,0)</f>
        <v>ALSTOM (ex. BT) CZL</v>
      </c>
    </row>
    <row r="2485" spans="1:20" x14ac:dyDescent="0.3">
      <c r="A2485" s="4" t="s">
        <v>7163</v>
      </c>
      <c r="B2485" s="76">
        <v>45189</v>
      </c>
      <c r="C2485" s="76">
        <v>45189</v>
      </c>
      <c r="D2485" s="76">
        <v>45247</v>
      </c>
      <c r="E2485" s="4" t="s">
        <v>951</v>
      </c>
      <c r="F2485" s="4" t="s">
        <v>952</v>
      </c>
      <c r="G2485" s="4" t="s">
        <v>942</v>
      </c>
      <c r="H2485" s="4" t="s">
        <v>951</v>
      </c>
      <c r="I2485" s="4" t="s">
        <v>2851</v>
      </c>
      <c r="J2485" s="4" t="s">
        <v>2852</v>
      </c>
      <c r="K2485" s="4" t="s">
        <v>955</v>
      </c>
      <c r="L2485" s="4">
        <v>1</v>
      </c>
      <c r="M2485" s="4" t="s">
        <v>77</v>
      </c>
      <c r="N2485" s="4">
        <v>12.59</v>
      </c>
      <c r="O2485" s="4">
        <v>6.27</v>
      </c>
      <c r="P2485" s="4" t="s">
        <v>78</v>
      </c>
      <c r="Q2485" s="77">
        <v>45281.667361111111</v>
      </c>
      <c r="R2485" s="4">
        <v>12.59</v>
      </c>
      <c r="S2485" s="4">
        <v>6.27</v>
      </c>
      <c r="T2485" s="4" t="str">
        <f>VLOOKUP(E2485,zamiana!A:B,2,0)</f>
        <v>ALSTOM (ex. BT) CZL</v>
      </c>
    </row>
    <row r="2486" spans="1:20" x14ac:dyDescent="0.3">
      <c r="A2486" s="4" t="s">
        <v>7163</v>
      </c>
      <c r="B2486" s="76">
        <v>45189</v>
      </c>
      <c r="C2486" s="76">
        <v>45189</v>
      </c>
      <c r="D2486" s="76">
        <v>45247</v>
      </c>
      <c r="E2486" s="4" t="s">
        <v>951</v>
      </c>
      <c r="F2486" s="4" t="s">
        <v>952</v>
      </c>
      <c r="G2486" s="4" t="s">
        <v>942</v>
      </c>
      <c r="H2486" s="4" t="s">
        <v>951</v>
      </c>
      <c r="I2486" s="4" t="s">
        <v>2851</v>
      </c>
      <c r="J2486" s="4" t="s">
        <v>2852</v>
      </c>
      <c r="K2486" s="4" t="s">
        <v>955</v>
      </c>
      <c r="L2486" s="4">
        <v>1</v>
      </c>
      <c r="M2486" s="4" t="s">
        <v>77</v>
      </c>
      <c r="N2486" s="4">
        <v>12.59</v>
      </c>
      <c r="O2486" s="4">
        <v>6.27</v>
      </c>
      <c r="P2486" s="4" t="s">
        <v>78</v>
      </c>
      <c r="Q2486" s="77">
        <v>45281.667361111111</v>
      </c>
      <c r="R2486" s="4">
        <v>12.59</v>
      </c>
      <c r="S2486" s="4">
        <v>6.27</v>
      </c>
      <c r="T2486" s="4" t="str">
        <f>VLOOKUP(E2486,zamiana!A:B,2,0)</f>
        <v>ALSTOM (ex. BT) CZL</v>
      </c>
    </row>
    <row r="2487" spans="1:20" x14ac:dyDescent="0.3">
      <c r="A2487" s="4" t="s">
        <v>7163</v>
      </c>
      <c r="B2487" s="76">
        <v>45189</v>
      </c>
      <c r="C2487" s="76">
        <v>45189</v>
      </c>
      <c r="D2487" s="76">
        <v>45247</v>
      </c>
      <c r="E2487" s="4" t="s">
        <v>951</v>
      </c>
      <c r="F2487" s="4" t="s">
        <v>952</v>
      </c>
      <c r="G2487" s="4" t="s">
        <v>942</v>
      </c>
      <c r="H2487" s="4" t="s">
        <v>951</v>
      </c>
      <c r="I2487" s="4" t="s">
        <v>2851</v>
      </c>
      <c r="J2487" s="4" t="s">
        <v>2852</v>
      </c>
      <c r="K2487" s="4" t="s">
        <v>955</v>
      </c>
      <c r="L2487" s="4">
        <v>1</v>
      </c>
      <c r="M2487" s="4" t="s">
        <v>77</v>
      </c>
      <c r="N2487" s="4">
        <v>12.59</v>
      </c>
      <c r="O2487" s="4">
        <v>6.27</v>
      </c>
      <c r="P2487" s="4" t="s">
        <v>78</v>
      </c>
      <c r="Q2487" s="77">
        <v>45281.667361111111</v>
      </c>
      <c r="R2487" s="4">
        <v>12.59</v>
      </c>
      <c r="S2487" s="4">
        <v>6.27</v>
      </c>
      <c r="T2487" s="4" t="str">
        <f>VLOOKUP(E2487,zamiana!A:B,2,0)</f>
        <v>ALSTOM (ex. BT) CZL</v>
      </c>
    </row>
    <row r="2488" spans="1:20" x14ac:dyDescent="0.3">
      <c r="A2488" s="4" t="s">
        <v>7163</v>
      </c>
      <c r="B2488" s="76">
        <v>45189</v>
      </c>
      <c r="C2488" s="76">
        <v>45189</v>
      </c>
      <c r="D2488" s="76">
        <v>45247</v>
      </c>
      <c r="E2488" s="4" t="s">
        <v>951</v>
      </c>
      <c r="F2488" s="4" t="s">
        <v>952</v>
      </c>
      <c r="G2488" s="4" t="s">
        <v>942</v>
      </c>
      <c r="H2488" s="4" t="s">
        <v>951</v>
      </c>
      <c r="I2488" s="4" t="s">
        <v>2851</v>
      </c>
      <c r="J2488" s="4" t="s">
        <v>2852</v>
      </c>
      <c r="K2488" s="4" t="s">
        <v>955</v>
      </c>
      <c r="L2488" s="4">
        <v>1</v>
      </c>
      <c r="M2488" s="4" t="s">
        <v>77</v>
      </c>
      <c r="N2488" s="4">
        <v>12.59</v>
      </c>
      <c r="O2488" s="4">
        <v>6.27</v>
      </c>
      <c r="P2488" s="4" t="s">
        <v>78</v>
      </c>
      <c r="Q2488" s="77">
        <v>45281.667361111111</v>
      </c>
      <c r="R2488" s="4">
        <v>12.59</v>
      </c>
      <c r="S2488" s="4">
        <v>6.27</v>
      </c>
      <c r="T2488" s="4" t="str">
        <f>VLOOKUP(E2488,zamiana!A:B,2,0)</f>
        <v>ALSTOM (ex. BT) CZL</v>
      </c>
    </row>
    <row r="2489" spans="1:20" x14ac:dyDescent="0.3">
      <c r="A2489" s="4" t="s">
        <v>7163</v>
      </c>
      <c r="B2489" s="76">
        <v>45189</v>
      </c>
      <c r="C2489" s="76">
        <v>45189</v>
      </c>
      <c r="D2489" s="76">
        <v>45247</v>
      </c>
      <c r="E2489" s="4" t="s">
        <v>951</v>
      </c>
      <c r="F2489" s="4" t="s">
        <v>952</v>
      </c>
      <c r="G2489" s="4" t="s">
        <v>942</v>
      </c>
      <c r="H2489" s="4" t="s">
        <v>951</v>
      </c>
      <c r="I2489" s="4" t="s">
        <v>2851</v>
      </c>
      <c r="J2489" s="4" t="s">
        <v>2852</v>
      </c>
      <c r="K2489" s="4" t="s">
        <v>955</v>
      </c>
      <c r="L2489" s="4">
        <v>1</v>
      </c>
      <c r="M2489" s="4" t="s">
        <v>77</v>
      </c>
      <c r="N2489" s="4">
        <v>12.59</v>
      </c>
      <c r="O2489" s="4">
        <v>6.27</v>
      </c>
      <c r="P2489" s="4" t="s">
        <v>78</v>
      </c>
      <c r="Q2489" s="77">
        <v>45281.667361111111</v>
      </c>
      <c r="R2489" s="4">
        <v>12.59</v>
      </c>
      <c r="S2489" s="4">
        <v>6.27</v>
      </c>
      <c r="T2489" s="4" t="str">
        <f>VLOOKUP(E2489,zamiana!A:B,2,0)</f>
        <v>ALSTOM (ex. BT) CZL</v>
      </c>
    </row>
    <row r="2490" spans="1:20" x14ac:dyDescent="0.3">
      <c r="A2490" s="4" t="s">
        <v>7163</v>
      </c>
      <c r="B2490" s="76">
        <v>45189</v>
      </c>
      <c r="C2490" s="76">
        <v>45189</v>
      </c>
      <c r="D2490" s="76">
        <v>45247</v>
      </c>
      <c r="E2490" s="4" t="s">
        <v>951</v>
      </c>
      <c r="F2490" s="4" t="s">
        <v>952</v>
      </c>
      <c r="G2490" s="4" t="s">
        <v>942</v>
      </c>
      <c r="H2490" s="4" t="s">
        <v>951</v>
      </c>
      <c r="I2490" s="4" t="s">
        <v>2851</v>
      </c>
      <c r="J2490" s="4" t="s">
        <v>2852</v>
      </c>
      <c r="K2490" s="4" t="s">
        <v>955</v>
      </c>
      <c r="L2490" s="4">
        <v>1</v>
      </c>
      <c r="M2490" s="4" t="s">
        <v>77</v>
      </c>
      <c r="N2490" s="4">
        <v>12.59</v>
      </c>
      <c r="O2490" s="4">
        <v>6.27</v>
      </c>
      <c r="P2490" s="4" t="s">
        <v>78</v>
      </c>
      <c r="Q2490" s="77">
        <v>45281.667361111111</v>
      </c>
      <c r="R2490" s="4">
        <v>12.59</v>
      </c>
      <c r="S2490" s="4">
        <v>6.27</v>
      </c>
      <c r="T2490" s="4" t="str">
        <f>VLOOKUP(E2490,zamiana!A:B,2,0)</f>
        <v>ALSTOM (ex. BT) CZL</v>
      </c>
    </row>
    <row r="2491" spans="1:20" x14ac:dyDescent="0.3">
      <c r="A2491" s="4" t="s">
        <v>7163</v>
      </c>
      <c r="B2491" s="76">
        <v>45189</v>
      </c>
      <c r="C2491" s="76">
        <v>45189</v>
      </c>
      <c r="D2491" s="76">
        <v>45247</v>
      </c>
      <c r="E2491" s="4" t="s">
        <v>951</v>
      </c>
      <c r="F2491" s="4" t="s">
        <v>952</v>
      </c>
      <c r="G2491" s="4" t="s">
        <v>942</v>
      </c>
      <c r="H2491" s="4" t="s">
        <v>951</v>
      </c>
      <c r="I2491" s="4" t="s">
        <v>2851</v>
      </c>
      <c r="J2491" s="4" t="s">
        <v>2852</v>
      </c>
      <c r="K2491" s="4" t="s">
        <v>955</v>
      </c>
      <c r="L2491" s="4">
        <v>1</v>
      </c>
      <c r="M2491" s="4" t="s">
        <v>77</v>
      </c>
      <c r="N2491" s="4">
        <v>12.59</v>
      </c>
      <c r="O2491" s="4">
        <v>6.27</v>
      </c>
      <c r="P2491" s="4" t="s">
        <v>78</v>
      </c>
      <c r="Q2491" s="77">
        <v>45281.667361111111</v>
      </c>
      <c r="R2491" s="4">
        <v>12.59</v>
      </c>
      <c r="S2491" s="4">
        <v>6.27</v>
      </c>
      <c r="T2491" s="4" t="str">
        <f>VLOOKUP(E2491,zamiana!A:B,2,0)</f>
        <v>ALSTOM (ex. BT) CZL</v>
      </c>
    </row>
    <row r="2492" spans="1:20" x14ac:dyDescent="0.3">
      <c r="A2492" s="4" t="s">
        <v>7163</v>
      </c>
      <c r="B2492" s="76">
        <v>45189</v>
      </c>
      <c r="C2492" s="76">
        <v>45189</v>
      </c>
      <c r="D2492" s="76">
        <v>45247</v>
      </c>
      <c r="E2492" s="4" t="s">
        <v>951</v>
      </c>
      <c r="F2492" s="4" t="s">
        <v>952</v>
      </c>
      <c r="G2492" s="4" t="s">
        <v>942</v>
      </c>
      <c r="H2492" s="4" t="s">
        <v>951</v>
      </c>
      <c r="I2492" s="4" t="s">
        <v>2845</v>
      </c>
      <c r="J2492" s="4" t="s">
        <v>2846</v>
      </c>
      <c r="K2492" s="4" t="s">
        <v>955</v>
      </c>
      <c r="L2492" s="4">
        <v>5</v>
      </c>
      <c r="M2492" s="4" t="s">
        <v>77</v>
      </c>
      <c r="N2492" s="4">
        <v>18.12</v>
      </c>
      <c r="O2492" s="4">
        <v>9.3800000000000008</v>
      </c>
      <c r="P2492" s="4" t="s">
        <v>78</v>
      </c>
      <c r="Q2492" s="77">
        <v>45281.668055555558</v>
      </c>
      <c r="R2492" s="4">
        <v>90.6</v>
      </c>
      <c r="S2492" s="4">
        <v>46.9</v>
      </c>
      <c r="T2492" s="4" t="str">
        <f>VLOOKUP(E2492,zamiana!A:B,2,0)</f>
        <v>ALSTOM (ex. BT) CZL</v>
      </c>
    </row>
    <row r="2493" spans="1:20" x14ac:dyDescent="0.3">
      <c r="A2493" s="4" t="s">
        <v>7163</v>
      </c>
      <c r="B2493" s="76">
        <v>45189</v>
      </c>
      <c r="C2493" s="76">
        <v>45189</v>
      </c>
      <c r="D2493" s="76">
        <v>45247</v>
      </c>
      <c r="E2493" s="4" t="s">
        <v>951</v>
      </c>
      <c r="F2493" s="4" t="s">
        <v>952</v>
      </c>
      <c r="G2493" s="4" t="s">
        <v>942</v>
      </c>
      <c r="H2493" s="4" t="s">
        <v>951</v>
      </c>
      <c r="I2493" s="4" t="s">
        <v>2847</v>
      </c>
      <c r="J2493" s="4" t="s">
        <v>2848</v>
      </c>
      <c r="K2493" s="4" t="s">
        <v>955</v>
      </c>
      <c r="L2493" s="4">
        <v>2</v>
      </c>
      <c r="M2493" s="4" t="s">
        <v>77</v>
      </c>
      <c r="N2493" s="4">
        <v>85.2</v>
      </c>
      <c r="O2493" s="4">
        <v>40.4</v>
      </c>
      <c r="P2493" s="4" t="s">
        <v>78</v>
      </c>
      <c r="Q2493" s="77">
        <v>45281.666666666664</v>
      </c>
      <c r="R2493" s="4">
        <v>170.4</v>
      </c>
      <c r="S2493" s="4">
        <v>80.8</v>
      </c>
      <c r="T2493" s="4" t="str">
        <f>VLOOKUP(E2493,zamiana!A:B,2,0)</f>
        <v>ALSTOM (ex. BT) CZL</v>
      </c>
    </row>
    <row r="2494" spans="1:20" x14ac:dyDescent="0.3">
      <c r="A2494" s="4" t="s">
        <v>7163</v>
      </c>
      <c r="B2494" s="76">
        <v>45189</v>
      </c>
      <c r="C2494" s="76">
        <v>45189</v>
      </c>
      <c r="D2494" s="76">
        <v>45247</v>
      </c>
      <c r="E2494" s="4" t="s">
        <v>951</v>
      </c>
      <c r="F2494" s="4" t="s">
        <v>952</v>
      </c>
      <c r="G2494" s="4" t="s">
        <v>942</v>
      </c>
      <c r="H2494" s="4" t="s">
        <v>951</v>
      </c>
      <c r="I2494" s="4" t="s">
        <v>2847</v>
      </c>
      <c r="J2494" s="4" t="s">
        <v>2848</v>
      </c>
      <c r="K2494" s="4" t="s">
        <v>955</v>
      </c>
      <c r="L2494" s="4">
        <v>2</v>
      </c>
      <c r="M2494" s="4" t="s">
        <v>77</v>
      </c>
      <c r="N2494" s="4">
        <v>85.2</v>
      </c>
      <c r="O2494" s="4">
        <v>40.4</v>
      </c>
      <c r="P2494" s="4" t="s">
        <v>78</v>
      </c>
      <c r="Q2494" s="77">
        <v>45281.666666666664</v>
      </c>
      <c r="R2494" s="4">
        <v>170.4</v>
      </c>
      <c r="S2494" s="4">
        <v>80.8</v>
      </c>
      <c r="T2494" s="4" t="str">
        <f>VLOOKUP(E2494,zamiana!A:B,2,0)</f>
        <v>ALSTOM (ex. BT) CZL</v>
      </c>
    </row>
    <row r="2495" spans="1:20" x14ac:dyDescent="0.3">
      <c r="A2495" s="4" t="s">
        <v>7163</v>
      </c>
      <c r="B2495" s="76">
        <v>45189</v>
      </c>
      <c r="C2495" s="76">
        <v>45189</v>
      </c>
      <c r="D2495" s="76">
        <v>45247</v>
      </c>
      <c r="E2495" s="4" t="s">
        <v>951</v>
      </c>
      <c r="F2495" s="4" t="s">
        <v>952</v>
      </c>
      <c r="G2495" s="4" t="s">
        <v>942</v>
      </c>
      <c r="H2495" s="4" t="s">
        <v>951</v>
      </c>
      <c r="I2495" s="4" t="s">
        <v>2847</v>
      </c>
      <c r="J2495" s="4" t="s">
        <v>2848</v>
      </c>
      <c r="K2495" s="4" t="s">
        <v>955</v>
      </c>
      <c r="L2495" s="4">
        <v>2</v>
      </c>
      <c r="M2495" s="4" t="s">
        <v>77</v>
      </c>
      <c r="N2495" s="4">
        <v>85.2</v>
      </c>
      <c r="O2495" s="4">
        <v>40.4</v>
      </c>
      <c r="P2495" s="4" t="s">
        <v>78</v>
      </c>
      <c r="Q2495" s="77">
        <v>45281.666666666664</v>
      </c>
      <c r="R2495" s="4">
        <v>170.4</v>
      </c>
      <c r="S2495" s="4">
        <v>80.8</v>
      </c>
      <c r="T2495" s="4" t="str">
        <f>VLOOKUP(E2495,zamiana!A:B,2,0)</f>
        <v>ALSTOM (ex. BT) CZL</v>
      </c>
    </row>
    <row r="2496" spans="1:20" x14ac:dyDescent="0.3">
      <c r="A2496" s="4" t="s">
        <v>7163</v>
      </c>
      <c r="B2496" s="76">
        <v>45189</v>
      </c>
      <c r="C2496" s="76">
        <v>45189</v>
      </c>
      <c r="D2496" s="76">
        <v>45247</v>
      </c>
      <c r="E2496" s="4" t="s">
        <v>951</v>
      </c>
      <c r="F2496" s="4" t="s">
        <v>952</v>
      </c>
      <c r="G2496" s="4" t="s">
        <v>942</v>
      </c>
      <c r="H2496" s="4" t="s">
        <v>951</v>
      </c>
      <c r="I2496" s="4" t="s">
        <v>2847</v>
      </c>
      <c r="J2496" s="4" t="s">
        <v>2848</v>
      </c>
      <c r="K2496" s="4" t="s">
        <v>955</v>
      </c>
      <c r="L2496" s="4">
        <v>2</v>
      </c>
      <c r="M2496" s="4" t="s">
        <v>77</v>
      </c>
      <c r="N2496" s="4">
        <v>85.2</v>
      </c>
      <c r="O2496" s="4">
        <v>40.4</v>
      </c>
      <c r="P2496" s="4" t="s">
        <v>78</v>
      </c>
      <c r="Q2496" s="77">
        <v>45281.666666666664</v>
      </c>
      <c r="R2496" s="4">
        <v>170.4</v>
      </c>
      <c r="S2496" s="4">
        <v>80.8</v>
      </c>
      <c r="T2496" s="4" t="str">
        <f>VLOOKUP(E2496,zamiana!A:B,2,0)</f>
        <v>ALSTOM (ex. BT) CZL</v>
      </c>
    </row>
    <row r="2497" spans="1:20" x14ac:dyDescent="0.3">
      <c r="A2497" s="4" t="s">
        <v>7163</v>
      </c>
      <c r="B2497" s="76">
        <v>45189</v>
      </c>
      <c r="C2497" s="76">
        <v>45189</v>
      </c>
      <c r="D2497" s="76">
        <v>45247</v>
      </c>
      <c r="E2497" s="4" t="s">
        <v>951</v>
      </c>
      <c r="F2497" s="4" t="s">
        <v>952</v>
      </c>
      <c r="G2497" s="4" t="s">
        <v>942</v>
      </c>
      <c r="H2497" s="4" t="s">
        <v>951</v>
      </c>
      <c r="I2497" s="4" t="s">
        <v>2847</v>
      </c>
      <c r="J2497" s="4" t="s">
        <v>2848</v>
      </c>
      <c r="K2497" s="4" t="s">
        <v>955</v>
      </c>
      <c r="L2497" s="4">
        <v>2</v>
      </c>
      <c r="M2497" s="4" t="s">
        <v>77</v>
      </c>
      <c r="N2497" s="4">
        <v>85.2</v>
      </c>
      <c r="O2497" s="4">
        <v>40.4</v>
      </c>
      <c r="P2497" s="4" t="s">
        <v>78</v>
      </c>
      <c r="Q2497" s="77">
        <v>45281.666666666664</v>
      </c>
      <c r="R2497" s="4">
        <v>170.4</v>
      </c>
      <c r="S2497" s="4">
        <v>80.8</v>
      </c>
      <c r="T2497" s="4" t="str">
        <f>VLOOKUP(E2497,zamiana!A:B,2,0)</f>
        <v>ALSTOM (ex. BT) CZL</v>
      </c>
    </row>
    <row r="2498" spans="1:20" x14ac:dyDescent="0.3">
      <c r="A2498" s="4" t="s">
        <v>7163</v>
      </c>
      <c r="B2498" s="76">
        <v>45189</v>
      </c>
      <c r="C2498" s="76">
        <v>45189</v>
      </c>
      <c r="D2498" s="76">
        <v>45247</v>
      </c>
      <c r="E2498" s="4" t="s">
        <v>951</v>
      </c>
      <c r="F2498" s="4" t="s">
        <v>952</v>
      </c>
      <c r="G2498" s="4" t="s">
        <v>942</v>
      </c>
      <c r="H2498" s="4" t="s">
        <v>951</v>
      </c>
      <c r="I2498" s="4" t="s">
        <v>2847</v>
      </c>
      <c r="J2498" s="4" t="s">
        <v>2848</v>
      </c>
      <c r="K2498" s="4" t="s">
        <v>955</v>
      </c>
      <c r="L2498" s="4">
        <v>2</v>
      </c>
      <c r="M2498" s="4" t="s">
        <v>77</v>
      </c>
      <c r="N2498" s="4">
        <v>85.2</v>
      </c>
      <c r="O2498" s="4">
        <v>40.4</v>
      </c>
      <c r="P2498" s="4" t="s">
        <v>78</v>
      </c>
      <c r="Q2498" s="77">
        <v>45281.666666666664</v>
      </c>
      <c r="R2498" s="4">
        <v>170.4</v>
      </c>
      <c r="S2498" s="4">
        <v>80.8</v>
      </c>
      <c r="T2498" s="4" t="str">
        <f>VLOOKUP(E2498,zamiana!A:B,2,0)</f>
        <v>ALSTOM (ex. BT) CZL</v>
      </c>
    </row>
    <row r="2499" spans="1:20" x14ac:dyDescent="0.3">
      <c r="A2499" s="4" t="s">
        <v>7163</v>
      </c>
      <c r="B2499" s="76">
        <v>45189</v>
      </c>
      <c r="C2499" s="76">
        <v>45189</v>
      </c>
      <c r="D2499" s="76">
        <v>45247</v>
      </c>
      <c r="E2499" s="4" t="s">
        <v>951</v>
      </c>
      <c r="F2499" s="4" t="s">
        <v>952</v>
      </c>
      <c r="G2499" s="4" t="s">
        <v>942</v>
      </c>
      <c r="H2499" s="4" t="s">
        <v>951</v>
      </c>
      <c r="I2499" s="4" t="s">
        <v>2847</v>
      </c>
      <c r="J2499" s="4" t="s">
        <v>2848</v>
      </c>
      <c r="K2499" s="4" t="s">
        <v>955</v>
      </c>
      <c r="L2499" s="4">
        <v>2</v>
      </c>
      <c r="M2499" s="4" t="s">
        <v>77</v>
      </c>
      <c r="N2499" s="4">
        <v>85.2</v>
      </c>
      <c r="O2499" s="4">
        <v>40.4</v>
      </c>
      <c r="P2499" s="4" t="s">
        <v>78</v>
      </c>
      <c r="Q2499" s="77">
        <v>45281.666666666664</v>
      </c>
      <c r="R2499" s="4">
        <v>170.4</v>
      </c>
      <c r="S2499" s="4">
        <v>80.8</v>
      </c>
      <c r="T2499" s="4" t="str">
        <f>VLOOKUP(E2499,zamiana!A:B,2,0)</f>
        <v>ALSTOM (ex. BT) CZL</v>
      </c>
    </row>
    <row r="2500" spans="1:20" x14ac:dyDescent="0.3">
      <c r="A2500" s="4" t="s">
        <v>7163</v>
      </c>
      <c r="B2500" s="76">
        <v>45189</v>
      </c>
      <c r="C2500" s="76">
        <v>45189</v>
      </c>
      <c r="D2500" s="76">
        <v>45247</v>
      </c>
      <c r="E2500" s="4" t="s">
        <v>951</v>
      </c>
      <c r="F2500" s="4" t="s">
        <v>952</v>
      </c>
      <c r="G2500" s="4" t="s">
        <v>942</v>
      </c>
      <c r="H2500" s="4" t="s">
        <v>951</v>
      </c>
      <c r="I2500" s="4" t="s">
        <v>3122</v>
      </c>
      <c r="J2500" s="4" t="s">
        <v>3123</v>
      </c>
      <c r="K2500" s="4" t="s">
        <v>955</v>
      </c>
      <c r="L2500" s="4">
        <v>10</v>
      </c>
      <c r="M2500" s="4" t="s">
        <v>77</v>
      </c>
      <c r="N2500" s="4">
        <v>21.09</v>
      </c>
      <c r="O2500" s="4">
        <v>16.149999999999999</v>
      </c>
      <c r="P2500" s="4" t="s">
        <v>78</v>
      </c>
      <c r="Q2500" s="77">
        <v>45281.668055555558</v>
      </c>
      <c r="R2500" s="4">
        <v>210.9</v>
      </c>
      <c r="S2500" s="4">
        <v>161.5</v>
      </c>
      <c r="T2500" s="4" t="str">
        <f>VLOOKUP(E2500,zamiana!A:B,2,0)</f>
        <v>ALSTOM (ex. BT) CZL</v>
      </c>
    </row>
    <row r="2501" spans="1:20" x14ac:dyDescent="0.3">
      <c r="A2501" s="4" t="s">
        <v>7163</v>
      </c>
      <c r="B2501" s="76">
        <v>45189</v>
      </c>
      <c r="C2501" s="76">
        <v>45189</v>
      </c>
      <c r="D2501" s="76">
        <v>45247</v>
      </c>
      <c r="E2501" s="4" t="s">
        <v>951</v>
      </c>
      <c r="F2501" s="4" t="s">
        <v>952</v>
      </c>
      <c r="G2501" s="4" t="s">
        <v>942</v>
      </c>
      <c r="H2501" s="4" t="s">
        <v>951</v>
      </c>
      <c r="I2501" s="4" t="s">
        <v>3142</v>
      </c>
      <c r="J2501" s="4" t="s">
        <v>3143</v>
      </c>
      <c r="K2501" s="4" t="s">
        <v>955</v>
      </c>
      <c r="L2501" s="4">
        <v>23</v>
      </c>
      <c r="M2501" s="4" t="s">
        <v>77</v>
      </c>
      <c r="N2501" s="4">
        <v>9.48</v>
      </c>
      <c r="O2501" s="4">
        <v>4.1399999999999997</v>
      </c>
      <c r="P2501" s="4" t="s">
        <v>78</v>
      </c>
      <c r="Q2501" s="77">
        <v>45281.668055555558</v>
      </c>
      <c r="R2501" s="4">
        <v>218.04</v>
      </c>
      <c r="S2501" s="4">
        <v>95.22</v>
      </c>
      <c r="T2501" s="4" t="str">
        <f>VLOOKUP(E2501,zamiana!A:B,2,0)</f>
        <v>ALSTOM (ex. BT) CZL</v>
      </c>
    </row>
    <row r="2502" spans="1:20" x14ac:dyDescent="0.3">
      <c r="A2502" s="4" t="s">
        <v>7163</v>
      </c>
      <c r="B2502" s="76">
        <v>45189</v>
      </c>
      <c r="C2502" s="76">
        <v>45189</v>
      </c>
      <c r="D2502" s="76">
        <v>45247</v>
      </c>
      <c r="E2502" s="4" t="s">
        <v>951</v>
      </c>
      <c r="F2502" s="4" t="s">
        <v>952</v>
      </c>
      <c r="G2502" s="4" t="s">
        <v>942</v>
      </c>
      <c r="H2502" s="4" t="s">
        <v>951</v>
      </c>
      <c r="I2502" s="4" t="s">
        <v>2855</v>
      </c>
      <c r="J2502" s="4" t="s">
        <v>2856</v>
      </c>
      <c r="K2502" s="4" t="s">
        <v>955</v>
      </c>
      <c r="L2502" s="4">
        <v>4</v>
      </c>
      <c r="M2502" s="4" t="s">
        <v>77</v>
      </c>
      <c r="N2502" s="4">
        <v>10.45</v>
      </c>
      <c r="O2502" s="4">
        <v>4.4000000000000004</v>
      </c>
      <c r="P2502" s="4" t="s">
        <v>78</v>
      </c>
      <c r="Q2502" s="77">
        <v>45281.668055555558</v>
      </c>
      <c r="R2502" s="4">
        <v>41.8</v>
      </c>
      <c r="S2502" s="4">
        <v>17.600000000000001</v>
      </c>
      <c r="T2502" s="4" t="str">
        <f>VLOOKUP(E2502,zamiana!A:B,2,0)</f>
        <v>ALSTOM (ex. BT) CZL</v>
      </c>
    </row>
    <row r="2503" spans="1:20" x14ac:dyDescent="0.3">
      <c r="A2503" s="4" t="s">
        <v>7163</v>
      </c>
      <c r="B2503" s="76">
        <v>45189</v>
      </c>
      <c r="C2503" s="76">
        <v>45189</v>
      </c>
      <c r="D2503" s="76">
        <v>45247</v>
      </c>
      <c r="E2503" s="4" t="s">
        <v>951</v>
      </c>
      <c r="F2503" s="4" t="s">
        <v>952</v>
      </c>
      <c r="G2503" s="4" t="s">
        <v>942</v>
      </c>
      <c r="H2503" s="4" t="s">
        <v>951</v>
      </c>
      <c r="I2503" s="4" t="s">
        <v>2855</v>
      </c>
      <c r="J2503" s="4" t="s">
        <v>2856</v>
      </c>
      <c r="K2503" s="4" t="s">
        <v>955</v>
      </c>
      <c r="L2503" s="4">
        <v>4</v>
      </c>
      <c r="M2503" s="4" t="s">
        <v>77</v>
      </c>
      <c r="N2503" s="4">
        <v>10.45</v>
      </c>
      <c r="O2503" s="4">
        <v>4.4000000000000004</v>
      </c>
      <c r="P2503" s="4" t="s">
        <v>78</v>
      </c>
      <c r="Q2503" s="77">
        <v>45281.668055555558</v>
      </c>
      <c r="R2503" s="4">
        <v>41.8</v>
      </c>
      <c r="S2503" s="4">
        <v>17.600000000000001</v>
      </c>
      <c r="T2503" s="4" t="str">
        <f>VLOOKUP(E2503,zamiana!A:B,2,0)</f>
        <v>ALSTOM (ex. BT) CZL</v>
      </c>
    </row>
    <row r="2504" spans="1:20" x14ac:dyDescent="0.3">
      <c r="A2504" s="4" t="s">
        <v>7163</v>
      </c>
      <c r="B2504" s="76">
        <v>45189</v>
      </c>
      <c r="C2504" s="76">
        <v>45189</v>
      </c>
      <c r="D2504" s="76">
        <v>45247</v>
      </c>
      <c r="E2504" s="4" t="s">
        <v>951</v>
      </c>
      <c r="F2504" s="4" t="s">
        <v>952</v>
      </c>
      <c r="G2504" s="4" t="s">
        <v>942</v>
      </c>
      <c r="H2504" s="4" t="s">
        <v>951</v>
      </c>
      <c r="I2504" s="4" t="s">
        <v>2855</v>
      </c>
      <c r="J2504" s="4" t="s">
        <v>2856</v>
      </c>
      <c r="K2504" s="4" t="s">
        <v>955</v>
      </c>
      <c r="L2504" s="4">
        <v>4</v>
      </c>
      <c r="M2504" s="4" t="s">
        <v>77</v>
      </c>
      <c r="N2504" s="4">
        <v>10.45</v>
      </c>
      <c r="O2504" s="4">
        <v>4.4000000000000004</v>
      </c>
      <c r="P2504" s="4" t="s">
        <v>78</v>
      </c>
      <c r="Q2504" s="77">
        <v>45281.668055555558</v>
      </c>
      <c r="R2504" s="4">
        <v>41.8</v>
      </c>
      <c r="S2504" s="4">
        <v>17.600000000000001</v>
      </c>
      <c r="T2504" s="4" t="str">
        <f>VLOOKUP(E2504,zamiana!A:B,2,0)</f>
        <v>ALSTOM (ex. BT) CZL</v>
      </c>
    </row>
    <row r="2505" spans="1:20" x14ac:dyDescent="0.3">
      <c r="A2505" s="4" t="s">
        <v>7163</v>
      </c>
      <c r="B2505" s="76">
        <v>45189</v>
      </c>
      <c r="C2505" s="76">
        <v>45189</v>
      </c>
      <c r="D2505" s="76">
        <v>45247</v>
      </c>
      <c r="E2505" s="4" t="s">
        <v>951</v>
      </c>
      <c r="F2505" s="4" t="s">
        <v>952</v>
      </c>
      <c r="G2505" s="4" t="s">
        <v>942</v>
      </c>
      <c r="H2505" s="4" t="s">
        <v>951</v>
      </c>
      <c r="I2505" s="4" t="s">
        <v>2855</v>
      </c>
      <c r="J2505" s="4" t="s">
        <v>2856</v>
      </c>
      <c r="K2505" s="4" t="s">
        <v>955</v>
      </c>
      <c r="L2505" s="4">
        <v>4</v>
      </c>
      <c r="M2505" s="4" t="s">
        <v>77</v>
      </c>
      <c r="N2505" s="4">
        <v>10.45</v>
      </c>
      <c r="O2505" s="4">
        <v>4.4000000000000004</v>
      </c>
      <c r="P2505" s="4" t="s">
        <v>78</v>
      </c>
      <c r="Q2505" s="77">
        <v>45281.668055555558</v>
      </c>
      <c r="R2505" s="4">
        <v>41.8</v>
      </c>
      <c r="S2505" s="4">
        <v>17.600000000000001</v>
      </c>
      <c r="T2505" s="4" t="str">
        <f>VLOOKUP(E2505,zamiana!A:B,2,0)</f>
        <v>ALSTOM (ex. BT) CZL</v>
      </c>
    </row>
    <row r="2506" spans="1:20" x14ac:dyDescent="0.3">
      <c r="A2506" s="4" t="s">
        <v>7163</v>
      </c>
      <c r="B2506" s="76">
        <v>45189</v>
      </c>
      <c r="C2506" s="76">
        <v>45189</v>
      </c>
      <c r="D2506" s="76">
        <v>45247</v>
      </c>
      <c r="E2506" s="4" t="s">
        <v>951</v>
      </c>
      <c r="F2506" s="4" t="s">
        <v>952</v>
      </c>
      <c r="G2506" s="4" t="s">
        <v>942</v>
      </c>
      <c r="H2506" s="4" t="s">
        <v>951</v>
      </c>
      <c r="I2506" s="4" t="s">
        <v>2855</v>
      </c>
      <c r="J2506" s="4" t="s">
        <v>2856</v>
      </c>
      <c r="K2506" s="4" t="s">
        <v>955</v>
      </c>
      <c r="L2506" s="4">
        <v>4</v>
      </c>
      <c r="M2506" s="4" t="s">
        <v>77</v>
      </c>
      <c r="N2506" s="4">
        <v>10.45</v>
      </c>
      <c r="O2506" s="4">
        <v>4.4000000000000004</v>
      </c>
      <c r="P2506" s="4" t="s">
        <v>78</v>
      </c>
      <c r="Q2506" s="77">
        <v>45281.668055555558</v>
      </c>
      <c r="R2506" s="4">
        <v>41.8</v>
      </c>
      <c r="S2506" s="4">
        <v>17.600000000000001</v>
      </c>
      <c r="T2506" s="4" t="str">
        <f>VLOOKUP(E2506,zamiana!A:B,2,0)</f>
        <v>ALSTOM (ex. BT) CZL</v>
      </c>
    </row>
    <row r="2507" spans="1:20" x14ac:dyDescent="0.3">
      <c r="A2507" s="4" t="s">
        <v>7163</v>
      </c>
      <c r="B2507" s="76">
        <v>45189</v>
      </c>
      <c r="C2507" s="76">
        <v>45189</v>
      </c>
      <c r="D2507" s="76">
        <v>45247</v>
      </c>
      <c r="E2507" s="4" t="s">
        <v>951</v>
      </c>
      <c r="F2507" s="4" t="s">
        <v>952</v>
      </c>
      <c r="G2507" s="4" t="s">
        <v>942</v>
      </c>
      <c r="H2507" s="4" t="s">
        <v>951</v>
      </c>
      <c r="I2507" s="4" t="s">
        <v>2855</v>
      </c>
      <c r="J2507" s="4" t="s">
        <v>2856</v>
      </c>
      <c r="K2507" s="4" t="s">
        <v>955</v>
      </c>
      <c r="L2507" s="4">
        <v>1</v>
      </c>
      <c r="M2507" s="4" t="s">
        <v>77</v>
      </c>
      <c r="N2507" s="4">
        <v>10.45</v>
      </c>
      <c r="O2507" s="4">
        <v>4.4000000000000004</v>
      </c>
      <c r="P2507" s="4" t="s">
        <v>78</v>
      </c>
      <c r="Q2507" s="77">
        <v>45281.668055555558</v>
      </c>
      <c r="R2507" s="4">
        <v>10.45</v>
      </c>
      <c r="S2507" s="4">
        <v>4.4000000000000004</v>
      </c>
      <c r="T2507" s="4" t="str">
        <f>VLOOKUP(E2507,zamiana!A:B,2,0)</f>
        <v>ALSTOM (ex. BT) CZL</v>
      </c>
    </row>
    <row r="2508" spans="1:20" x14ac:dyDescent="0.3">
      <c r="A2508" s="4" t="s">
        <v>7163</v>
      </c>
      <c r="B2508" s="76">
        <v>45189</v>
      </c>
      <c r="C2508" s="76">
        <v>45189</v>
      </c>
      <c r="D2508" s="76">
        <v>45247</v>
      </c>
      <c r="E2508" s="4" t="s">
        <v>951</v>
      </c>
      <c r="F2508" s="4" t="s">
        <v>952</v>
      </c>
      <c r="G2508" s="4" t="s">
        <v>942</v>
      </c>
      <c r="H2508" s="4" t="s">
        <v>951</v>
      </c>
      <c r="I2508" s="4" t="s">
        <v>2855</v>
      </c>
      <c r="J2508" s="4" t="s">
        <v>2856</v>
      </c>
      <c r="K2508" s="4" t="s">
        <v>955</v>
      </c>
      <c r="L2508" s="4">
        <v>1</v>
      </c>
      <c r="M2508" s="4" t="s">
        <v>77</v>
      </c>
      <c r="N2508" s="4">
        <v>10.45</v>
      </c>
      <c r="O2508" s="4">
        <v>4.4000000000000004</v>
      </c>
      <c r="P2508" s="4" t="s">
        <v>78</v>
      </c>
      <c r="Q2508" s="77">
        <v>45281.668055555558</v>
      </c>
      <c r="R2508" s="4">
        <v>10.45</v>
      </c>
      <c r="S2508" s="4">
        <v>4.4000000000000004</v>
      </c>
      <c r="T2508" s="4" t="str">
        <f>VLOOKUP(E2508,zamiana!A:B,2,0)</f>
        <v>ALSTOM (ex. BT) CZL</v>
      </c>
    </row>
    <row r="2509" spans="1:20" x14ac:dyDescent="0.3">
      <c r="A2509" s="4" t="s">
        <v>7163</v>
      </c>
      <c r="B2509" s="76">
        <v>45189</v>
      </c>
      <c r="C2509" s="76">
        <v>45189</v>
      </c>
      <c r="D2509" s="76">
        <v>45247</v>
      </c>
      <c r="E2509" s="4" t="s">
        <v>951</v>
      </c>
      <c r="F2509" s="4" t="s">
        <v>952</v>
      </c>
      <c r="G2509" s="4" t="s">
        <v>942</v>
      </c>
      <c r="H2509" s="4" t="s">
        <v>951</v>
      </c>
      <c r="I2509" s="4" t="s">
        <v>2855</v>
      </c>
      <c r="J2509" s="4" t="s">
        <v>2856</v>
      </c>
      <c r="K2509" s="4" t="s">
        <v>955</v>
      </c>
      <c r="L2509" s="4">
        <v>1</v>
      </c>
      <c r="M2509" s="4" t="s">
        <v>77</v>
      </c>
      <c r="N2509" s="4">
        <v>10.45</v>
      </c>
      <c r="O2509" s="4">
        <v>4.4000000000000004</v>
      </c>
      <c r="P2509" s="4" t="s">
        <v>78</v>
      </c>
      <c r="Q2509" s="77">
        <v>45281.668055555558</v>
      </c>
      <c r="R2509" s="4">
        <v>10.45</v>
      </c>
      <c r="S2509" s="4">
        <v>4.4000000000000004</v>
      </c>
      <c r="T2509" s="4" t="str">
        <f>VLOOKUP(E2509,zamiana!A:B,2,0)</f>
        <v>ALSTOM (ex. BT) CZL</v>
      </c>
    </row>
    <row r="2510" spans="1:20" x14ac:dyDescent="0.3">
      <c r="A2510" s="4" t="s">
        <v>7163</v>
      </c>
      <c r="B2510" s="76">
        <v>45189</v>
      </c>
      <c r="C2510" s="76">
        <v>45189</v>
      </c>
      <c r="D2510" s="76">
        <v>45247</v>
      </c>
      <c r="E2510" s="4" t="s">
        <v>951</v>
      </c>
      <c r="F2510" s="4" t="s">
        <v>952</v>
      </c>
      <c r="G2510" s="4" t="s">
        <v>942</v>
      </c>
      <c r="H2510" s="4" t="s">
        <v>951</v>
      </c>
      <c r="I2510" s="4" t="s">
        <v>2855</v>
      </c>
      <c r="J2510" s="4" t="s">
        <v>2856</v>
      </c>
      <c r="K2510" s="4" t="s">
        <v>955</v>
      </c>
      <c r="L2510" s="4">
        <v>1</v>
      </c>
      <c r="M2510" s="4" t="s">
        <v>77</v>
      </c>
      <c r="N2510" s="4">
        <v>10.45</v>
      </c>
      <c r="O2510" s="4">
        <v>4.4000000000000004</v>
      </c>
      <c r="P2510" s="4" t="s">
        <v>78</v>
      </c>
      <c r="Q2510" s="77">
        <v>45281.668055555558</v>
      </c>
      <c r="R2510" s="4">
        <v>10.45</v>
      </c>
      <c r="S2510" s="4">
        <v>4.4000000000000004</v>
      </c>
      <c r="T2510" s="4" t="str">
        <f>VLOOKUP(E2510,zamiana!A:B,2,0)</f>
        <v>ALSTOM (ex. BT) CZL</v>
      </c>
    </row>
    <row r="2511" spans="1:20" x14ac:dyDescent="0.3">
      <c r="A2511" s="4" t="s">
        <v>7163</v>
      </c>
      <c r="B2511" s="76">
        <v>45189</v>
      </c>
      <c r="C2511" s="76">
        <v>45189</v>
      </c>
      <c r="D2511" s="76">
        <v>45247</v>
      </c>
      <c r="E2511" s="4" t="s">
        <v>951</v>
      </c>
      <c r="F2511" s="4" t="s">
        <v>952</v>
      </c>
      <c r="G2511" s="4" t="s">
        <v>942</v>
      </c>
      <c r="H2511" s="4" t="s">
        <v>951</v>
      </c>
      <c r="I2511" s="4" t="s">
        <v>2855</v>
      </c>
      <c r="J2511" s="4" t="s">
        <v>2856</v>
      </c>
      <c r="K2511" s="4" t="s">
        <v>955</v>
      </c>
      <c r="L2511" s="4">
        <v>1</v>
      </c>
      <c r="M2511" s="4" t="s">
        <v>77</v>
      </c>
      <c r="N2511" s="4">
        <v>10.45</v>
      </c>
      <c r="O2511" s="4">
        <v>4.4000000000000004</v>
      </c>
      <c r="P2511" s="4" t="s">
        <v>78</v>
      </c>
      <c r="Q2511" s="77">
        <v>45281.668055555558</v>
      </c>
      <c r="R2511" s="4">
        <v>10.45</v>
      </c>
      <c r="S2511" s="4">
        <v>4.4000000000000004</v>
      </c>
      <c r="T2511" s="4" t="str">
        <f>VLOOKUP(E2511,zamiana!A:B,2,0)</f>
        <v>ALSTOM (ex. BT) CZL</v>
      </c>
    </row>
    <row r="2512" spans="1:20" x14ac:dyDescent="0.3">
      <c r="A2512" s="4" t="s">
        <v>7163</v>
      </c>
      <c r="B2512" s="76">
        <v>45189</v>
      </c>
      <c r="C2512" s="76">
        <v>45189</v>
      </c>
      <c r="D2512" s="76">
        <v>45247</v>
      </c>
      <c r="E2512" s="4" t="s">
        <v>951</v>
      </c>
      <c r="F2512" s="4" t="s">
        <v>952</v>
      </c>
      <c r="G2512" s="4" t="s">
        <v>942</v>
      </c>
      <c r="H2512" s="4" t="s">
        <v>951</v>
      </c>
      <c r="I2512" s="4" t="s">
        <v>2855</v>
      </c>
      <c r="J2512" s="4" t="s">
        <v>2856</v>
      </c>
      <c r="K2512" s="4" t="s">
        <v>955</v>
      </c>
      <c r="L2512" s="4">
        <v>1</v>
      </c>
      <c r="M2512" s="4" t="s">
        <v>77</v>
      </c>
      <c r="N2512" s="4">
        <v>10.45</v>
      </c>
      <c r="O2512" s="4">
        <v>4.4000000000000004</v>
      </c>
      <c r="P2512" s="4" t="s">
        <v>78</v>
      </c>
      <c r="Q2512" s="77">
        <v>45281.668055555558</v>
      </c>
      <c r="R2512" s="4">
        <v>10.45</v>
      </c>
      <c r="S2512" s="4">
        <v>4.4000000000000004</v>
      </c>
      <c r="T2512" s="4" t="str">
        <f>VLOOKUP(E2512,zamiana!A:B,2,0)</f>
        <v>ALSTOM (ex. BT) CZL</v>
      </c>
    </row>
    <row r="2513" spans="1:20" x14ac:dyDescent="0.3">
      <c r="A2513" s="4" t="s">
        <v>7163</v>
      </c>
      <c r="B2513" s="76">
        <v>45189</v>
      </c>
      <c r="C2513" s="76">
        <v>45189</v>
      </c>
      <c r="D2513" s="76">
        <v>45247</v>
      </c>
      <c r="E2513" s="4" t="s">
        <v>951</v>
      </c>
      <c r="F2513" s="4" t="s">
        <v>952</v>
      </c>
      <c r="G2513" s="4" t="s">
        <v>942</v>
      </c>
      <c r="H2513" s="4" t="s">
        <v>951</v>
      </c>
      <c r="I2513" s="4" t="s">
        <v>2855</v>
      </c>
      <c r="J2513" s="4" t="s">
        <v>2856</v>
      </c>
      <c r="K2513" s="4" t="s">
        <v>955</v>
      </c>
      <c r="L2513" s="4">
        <v>2</v>
      </c>
      <c r="M2513" s="4" t="s">
        <v>77</v>
      </c>
      <c r="N2513" s="4">
        <v>10.45</v>
      </c>
      <c r="O2513" s="4">
        <v>4.4000000000000004</v>
      </c>
      <c r="P2513" s="4" t="s">
        <v>78</v>
      </c>
      <c r="Q2513" s="77">
        <v>45281.668055555558</v>
      </c>
      <c r="R2513" s="4">
        <v>20.9</v>
      </c>
      <c r="S2513" s="4">
        <v>8.8000000000000007</v>
      </c>
      <c r="T2513" s="4" t="str">
        <f>VLOOKUP(E2513,zamiana!A:B,2,0)</f>
        <v>ALSTOM (ex. BT) CZL</v>
      </c>
    </row>
    <row r="2514" spans="1:20" x14ac:dyDescent="0.3">
      <c r="A2514" s="4" t="s">
        <v>7163</v>
      </c>
      <c r="B2514" s="76">
        <v>45189</v>
      </c>
      <c r="C2514" s="76">
        <v>45189</v>
      </c>
      <c r="D2514" s="76">
        <v>45247</v>
      </c>
      <c r="E2514" s="4" t="s">
        <v>951</v>
      </c>
      <c r="F2514" s="4" t="s">
        <v>952</v>
      </c>
      <c r="G2514" s="4" t="s">
        <v>942</v>
      </c>
      <c r="H2514" s="4" t="s">
        <v>951</v>
      </c>
      <c r="I2514" s="4" t="s">
        <v>2855</v>
      </c>
      <c r="J2514" s="4" t="s">
        <v>2856</v>
      </c>
      <c r="K2514" s="4" t="s">
        <v>955</v>
      </c>
      <c r="L2514" s="4">
        <v>4</v>
      </c>
      <c r="M2514" s="4" t="s">
        <v>77</v>
      </c>
      <c r="N2514" s="4">
        <v>10.45</v>
      </c>
      <c r="O2514" s="4">
        <v>4.4000000000000004</v>
      </c>
      <c r="P2514" s="4" t="s">
        <v>78</v>
      </c>
      <c r="Q2514" s="77">
        <v>45281.668055555558</v>
      </c>
      <c r="R2514" s="4">
        <v>41.8</v>
      </c>
      <c r="S2514" s="4">
        <v>17.600000000000001</v>
      </c>
      <c r="T2514" s="4" t="str">
        <f>VLOOKUP(E2514,zamiana!A:B,2,0)</f>
        <v>ALSTOM (ex. BT) CZL</v>
      </c>
    </row>
    <row r="2515" spans="1:20" x14ac:dyDescent="0.3">
      <c r="A2515" s="4" t="s">
        <v>7163</v>
      </c>
      <c r="B2515" s="76">
        <v>45189</v>
      </c>
      <c r="C2515" s="76">
        <v>45189</v>
      </c>
      <c r="D2515" s="76">
        <v>45247</v>
      </c>
      <c r="E2515" s="4" t="s">
        <v>951</v>
      </c>
      <c r="F2515" s="4" t="s">
        <v>952</v>
      </c>
      <c r="G2515" s="4" t="s">
        <v>942</v>
      </c>
      <c r="H2515" s="4" t="s">
        <v>951</v>
      </c>
      <c r="I2515" s="4" t="s">
        <v>2855</v>
      </c>
      <c r="J2515" s="4" t="s">
        <v>2856</v>
      </c>
      <c r="K2515" s="4" t="s">
        <v>955</v>
      </c>
      <c r="L2515" s="4">
        <v>4</v>
      </c>
      <c r="M2515" s="4" t="s">
        <v>77</v>
      </c>
      <c r="N2515" s="4">
        <v>10.45</v>
      </c>
      <c r="O2515" s="4">
        <v>4.4000000000000004</v>
      </c>
      <c r="P2515" s="4" t="s">
        <v>78</v>
      </c>
      <c r="Q2515" s="77">
        <v>45281.668055555558</v>
      </c>
      <c r="R2515" s="4">
        <v>41.8</v>
      </c>
      <c r="S2515" s="4">
        <v>17.600000000000001</v>
      </c>
      <c r="T2515" s="4" t="str">
        <f>VLOOKUP(E2515,zamiana!A:B,2,0)</f>
        <v>ALSTOM (ex. BT) CZL</v>
      </c>
    </row>
    <row r="2516" spans="1:20" x14ac:dyDescent="0.3">
      <c r="A2516" s="4" t="s">
        <v>7163</v>
      </c>
      <c r="B2516" s="76">
        <v>45189</v>
      </c>
      <c r="C2516" s="76">
        <v>45189</v>
      </c>
      <c r="D2516" s="76">
        <v>45247</v>
      </c>
      <c r="E2516" s="4" t="s">
        <v>951</v>
      </c>
      <c r="F2516" s="4" t="s">
        <v>952</v>
      </c>
      <c r="G2516" s="4" t="s">
        <v>942</v>
      </c>
      <c r="H2516" s="4" t="s">
        <v>951</v>
      </c>
      <c r="I2516" s="4" t="s">
        <v>2855</v>
      </c>
      <c r="J2516" s="4" t="s">
        <v>2856</v>
      </c>
      <c r="K2516" s="4" t="s">
        <v>955</v>
      </c>
      <c r="L2516" s="4">
        <v>2</v>
      </c>
      <c r="M2516" s="4" t="s">
        <v>77</v>
      </c>
      <c r="N2516" s="4">
        <v>10.45</v>
      </c>
      <c r="O2516" s="4">
        <v>4.4000000000000004</v>
      </c>
      <c r="P2516" s="4" t="s">
        <v>78</v>
      </c>
      <c r="Q2516" s="77">
        <v>45281.668055555558</v>
      </c>
      <c r="R2516" s="4">
        <v>20.9</v>
      </c>
      <c r="S2516" s="4">
        <v>8.8000000000000007</v>
      </c>
      <c r="T2516" s="4" t="str">
        <f>VLOOKUP(E2516,zamiana!A:B,2,0)</f>
        <v>ALSTOM (ex. BT) CZL</v>
      </c>
    </row>
    <row r="2517" spans="1:20" x14ac:dyDescent="0.3">
      <c r="A2517" s="4" t="s">
        <v>7163</v>
      </c>
      <c r="B2517" s="76">
        <v>45189</v>
      </c>
      <c r="C2517" s="76">
        <v>45189</v>
      </c>
      <c r="D2517" s="76">
        <v>45247</v>
      </c>
      <c r="E2517" s="4" t="s">
        <v>951</v>
      </c>
      <c r="F2517" s="4" t="s">
        <v>952</v>
      </c>
      <c r="G2517" s="4" t="s">
        <v>942</v>
      </c>
      <c r="H2517" s="4" t="s">
        <v>951</v>
      </c>
      <c r="I2517" s="4" t="s">
        <v>2855</v>
      </c>
      <c r="J2517" s="4" t="s">
        <v>2856</v>
      </c>
      <c r="K2517" s="4" t="s">
        <v>955</v>
      </c>
      <c r="L2517" s="4">
        <v>1</v>
      </c>
      <c r="M2517" s="4" t="s">
        <v>77</v>
      </c>
      <c r="N2517" s="4">
        <v>10.45</v>
      </c>
      <c r="O2517" s="4">
        <v>4.4000000000000004</v>
      </c>
      <c r="P2517" s="4" t="s">
        <v>78</v>
      </c>
      <c r="Q2517" s="77">
        <v>45281.668055555558</v>
      </c>
      <c r="R2517" s="4">
        <v>10.45</v>
      </c>
      <c r="S2517" s="4">
        <v>4.4000000000000004</v>
      </c>
      <c r="T2517" s="4" t="str">
        <f>VLOOKUP(E2517,zamiana!A:B,2,0)</f>
        <v>ALSTOM (ex. BT) CZL</v>
      </c>
    </row>
    <row r="2518" spans="1:20" x14ac:dyDescent="0.3">
      <c r="A2518" s="4" t="s">
        <v>7163</v>
      </c>
      <c r="B2518" s="76">
        <v>45189</v>
      </c>
      <c r="C2518" s="76">
        <v>45189</v>
      </c>
      <c r="D2518" s="76">
        <v>45247</v>
      </c>
      <c r="E2518" s="4" t="s">
        <v>951</v>
      </c>
      <c r="F2518" s="4" t="s">
        <v>952</v>
      </c>
      <c r="G2518" s="4" t="s">
        <v>942</v>
      </c>
      <c r="H2518" s="4" t="s">
        <v>951</v>
      </c>
      <c r="I2518" s="4" t="s">
        <v>2855</v>
      </c>
      <c r="J2518" s="4" t="s">
        <v>2856</v>
      </c>
      <c r="K2518" s="4" t="s">
        <v>955</v>
      </c>
      <c r="L2518" s="4">
        <v>1</v>
      </c>
      <c r="M2518" s="4" t="s">
        <v>77</v>
      </c>
      <c r="N2518" s="4">
        <v>10.45</v>
      </c>
      <c r="O2518" s="4">
        <v>4.4000000000000004</v>
      </c>
      <c r="P2518" s="4" t="s">
        <v>78</v>
      </c>
      <c r="Q2518" s="77">
        <v>45281.668055555558</v>
      </c>
      <c r="R2518" s="4">
        <v>10.45</v>
      </c>
      <c r="S2518" s="4">
        <v>4.4000000000000004</v>
      </c>
      <c r="T2518" s="4" t="str">
        <f>VLOOKUP(E2518,zamiana!A:B,2,0)</f>
        <v>ALSTOM (ex. BT) CZL</v>
      </c>
    </row>
    <row r="2519" spans="1:20" x14ac:dyDescent="0.3">
      <c r="A2519" s="4" t="s">
        <v>7163</v>
      </c>
      <c r="B2519" s="76">
        <v>45189</v>
      </c>
      <c r="C2519" s="76">
        <v>45189</v>
      </c>
      <c r="D2519" s="76">
        <v>45247</v>
      </c>
      <c r="E2519" s="4" t="s">
        <v>951</v>
      </c>
      <c r="F2519" s="4" t="s">
        <v>952</v>
      </c>
      <c r="G2519" s="4" t="s">
        <v>942</v>
      </c>
      <c r="H2519" s="4" t="s">
        <v>951</v>
      </c>
      <c r="I2519" s="4" t="s">
        <v>2855</v>
      </c>
      <c r="J2519" s="4" t="s">
        <v>2856</v>
      </c>
      <c r="K2519" s="4" t="s">
        <v>955</v>
      </c>
      <c r="L2519" s="4">
        <v>4</v>
      </c>
      <c r="M2519" s="4" t="s">
        <v>77</v>
      </c>
      <c r="N2519" s="4">
        <v>10.45</v>
      </c>
      <c r="O2519" s="4">
        <v>4.4000000000000004</v>
      </c>
      <c r="P2519" s="4" t="s">
        <v>78</v>
      </c>
      <c r="Q2519" s="77">
        <v>45281.668055555558</v>
      </c>
      <c r="R2519" s="4">
        <v>41.8</v>
      </c>
      <c r="S2519" s="4">
        <v>17.600000000000001</v>
      </c>
      <c r="T2519" s="4" t="str">
        <f>VLOOKUP(E2519,zamiana!A:B,2,0)</f>
        <v>ALSTOM (ex. BT) CZL</v>
      </c>
    </row>
    <row r="2520" spans="1:20" x14ac:dyDescent="0.3">
      <c r="A2520" s="4" t="s">
        <v>7163</v>
      </c>
      <c r="B2520" s="76">
        <v>45189</v>
      </c>
      <c r="C2520" s="76">
        <v>45189</v>
      </c>
      <c r="D2520" s="76">
        <v>45247</v>
      </c>
      <c r="E2520" s="4" t="s">
        <v>951</v>
      </c>
      <c r="F2520" s="4" t="s">
        <v>952</v>
      </c>
      <c r="G2520" s="4" t="s">
        <v>942</v>
      </c>
      <c r="H2520" s="4" t="s">
        <v>951</v>
      </c>
      <c r="I2520" s="4" t="s">
        <v>2855</v>
      </c>
      <c r="J2520" s="4" t="s">
        <v>2856</v>
      </c>
      <c r="K2520" s="4" t="s">
        <v>955</v>
      </c>
      <c r="L2520" s="4">
        <v>4</v>
      </c>
      <c r="M2520" s="4" t="s">
        <v>77</v>
      </c>
      <c r="N2520" s="4">
        <v>10.45</v>
      </c>
      <c r="O2520" s="4">
        <v>4.4000000000000004</v>
      </c>
      <c r="P2520" s="4" t="s">
        <v>78</v>
      </c>
      <c r="Q2520" s="77">
        <v>45281.668055555558</v>
      </c>
      <c r="R2520" s="4">
        <v>41.8</v>
      </c>
      <c r="S2520" s="4">
        <v>17.600000000000001</v>
      </c>
      <c r="T2520" s="4" t="str">
        <f>VLOOKUP(E2520,zamiana!A:B,2,0)</f>
        <v>ALSTOM (ex. BT) CZL</v>
      </c>
    </row>
    <row r="2521" spans="1:20" x14ac:dyDescent="0.3">
      <c r="A2521" s="4" t="s">
        <v>7163</v>
      </c>
      <c r="B2521" s="76">
        <v>45189</v>
      </c>
      <c r="C2521" s="76">
        <v>45189</v>
      </c>
      <c r="D2521" s="76">
        <v>45247</v>
      </c>
      <c r="E2521" s="4" t="s">
        <v>951</v>
      </c>
      <c r="F2521" s="4" t="s">
        <v>952</v>
      </c>
      <c r="G2521" s="4" t="s">
        <v>942</v>
      </c>
      <c r="H2521" s="4" t="s">
        <v>951</v>
      </c>
      <c r="I2521" s="4" t="s">
        <v>2855</v>
      </c>
      <c r="J2521" s="4" t="s">
        <v>2856</v>
      </c>
      <c r="K2521" s="4" t="s">
        <v>955</v>
      </c>
      <c r="L2521" s="4">
        <v>4</v>
      </c>
      <c r="M2521" s="4" t="s">
        <v>77</v>
      </c>
      <c r="N2521" s="4">
        <v>10.45</v>
      </c>
      <c r="O2521" s="4">
        <v>4.4000000000000004</v>
      </c>
      <c r="P2521" s="4" t="s">
        <v>78</v>
      </c>
      <c r="Q2521" s="77">
        <v>45281.668055555558</v>
      </c>
      <c r="R2521" s="4">
        <v>41.8</v>
      </c>
      <c r="S2521" s="4">
        <v>17.600000000000001</v>
      </c>
      <c r="T2521" s="4" t="str">
        <f>VLOOKUP(E2521,zamiana!A:B,2,0)</f>
        <v>ALSTOM (ex. BT) CZL</v>
      </c>
    </row>
    <row r="2522" spans="1:20" x14ac:dyDescent="0.3">
      <c r="A2522" s="4" t="s">
        <v>7163</v>
      </c>
      <c r="B2522" s="76">
        <v>45189</v>
      </c>
      <c r="C2522" s="76">
        <v>45189</v>
      </c>
      <c r="D2522" s="76">
        <v>45247</v>
      </c>
      <c r="E2522" s="4" t="s">
        <v>951</v>
      </c>
      <c r="F2522" s="4" t="s">
        <v>952</v>
      </c>
      <c r="G2522" s="4" t="s">
        <v>942</v>
      </c>
      <c r="H2522" s="4" t="s">
        <v>951</v>
      </c>
      <c r="I2522" s="4" t="s">
        <v>2855</v>
      </c>
      <c r="J2522" s="4" t="s">
        <v>2856</v>
      </c>
      <c r="K2522" s="4" t="s">
        <v>955</v>
      </c>
      <c r="L2522" s="4">
        <v>1</v>
      </c>
      <c r="M2522" s="4" t="s">
        <v>77</v>
      </c>
      <c r="N2522" s="4">
        <v>10.45</v>
      </c>
      <c r="O2522" s="4">
        <v>4.4000000000000004</v>
      </c>
      <c r="P2522" s="4" t="s">
        <v>78</v>
      </c>
      <c r="Q2522" s="77">
        <v>45281.668055555558</v>
      </c>
      <c r="R2522" s="4">
        <v>10.45</v>
      </c>
      <c r="S2522" s="4">
        <v>4.4000000000000004</v>
      </c>
      <c r="T2522" s="4" t="str">
        <f>VLOOKUP(E2522,zamiana!A:B,2,0)</f>
        <v>ALSTOM (ex. BT) CZL</v>
      </c>
    </row>
    <row r="2523" spans="1:20" x14ac:dyDescent="0.3">
      <c r="A2523" s="4" t="s">
        <v>7163</v>
      </c>
      <c r="B2523" s="76">
        <v>45189</v>
      </c>
      <c r="C2523" s="76">
        <v>45189</v>
      </c>
      <c r="D2523" s="76">
        <v>45247</v>
      </c>
      <c r="E2523" s="4" t="s">
        <v>951</v>
      </c>
      <c r="F2523" s="4" t="s">
        <v>952</v>
      </c>
      <c r="G2523" s="4" t="s">
        <v>942</v>
      </c>
      <c r="H2523" s="4" t="s">
        <v>951</v>
      </c>
      <c r="I2523" s="4" t="s">
        <v>2855</v>
      </c>
      <c r="J2523" s="4" t="s">
        <v>2856</v>
      </c>
      <c r="K2523" s="4" t="s">
        <v>955</v>
      </c>
      <c r="L2523" s="4">
        <v>1</v>
      </c>
      <c r="M2523" s="4" t="s">
        <v>77</v>
      </c>
      <c r="N2523" s="4">
        <v>10.45</v>
      </c>
      <c r="O2523" s="4">
        <v>4.4000000000000004</v>
      </c>
      <c r="P2523" s="4" t="s">
        <v>78</v>
      </c>
      <c r="Q2523" s="77">
        <v>45281.668055555558</v>
      </c>
      <c r="R2523" s="4">
        <v>10.45</v>
      </c>
      <c r="S2523" s="4">
        <v>4.4000000000000004</v>
      </c>
      <c r="T2523" s="4" t="str">
        <f>VLOOKUP(E2523,zamiana!A:B,2,0)</f>
        <v>ALSTOM (ex. BT) CZL</v>
      </c>
    </row>
    <row r="2524" spans="1:20" x14ac:dyDescent="0.3">
      <c r="A2524" s="4" t="s">
        <v>7163</v>
      </c>
      <c r="B2524" s="76">
        <v>45189</v>
      </c>
      <c r="C2524" s="76">
        <v>45189</v>
      </c>
      <c r="D2524" s="76">
        <v>45247</v>
      </c>
      <c r="E2524" s="4" t="s">
        <v>951</v>
      </c>
      <c r="F2524" s="4" t="s">
        <v>952</v>
      </c>
      <c r="G2524" s="4" t="s">
        <v>942</v>
      </c>
      <c r="H2524" s="4" t="s">
        <v>951</v>
      </c>
      <c r="I2524" s="4" t="s">
        <v>2855</v>
      </c>
      <c r="J2524" s="4" t="s">
        <v>2856</v>
      </c>
      <c r="K2524" s="4" t="s">
        <v>955</v>
      </c>
      <c r="L2524" s="4">
        <v>1</v>
      </c>
      <c r="M2524" s="4" t="s">
        <v>77</v>
      </c>
      <c r="N2524" s="4">
        <v>10.45</v>
      </c>
      <c r="O2524" s="4">
        <v>4.4000000000000004</v>
      </c>
      <c r="P2524" s="4" t="s">
        <v>78</v>
      </c>
      <c r="Q2524" s="77">
        <v>45281.668055555558</v>
      </c>
      <c r="R2524" s="4">
        <v>10.45</v>
      </c>
      <c r="S2524" s="4">
        <v>4.4000000000000004</v>
      </c>
      <c r="T2524" s="4" t="str">
        <f>VLOOKUP(E2524,zamiana!A:B,2,0)</f>
        <v>ALSTOM (ex. BT) CZL</v>
      </c>
    </row>
    <row r="2525" spans="1:20" x14ac:dyDescent="0.3">
      <c r="A2525" s="4" t="s">
        <v>7163</v>
      </c>
      <c r="B2525" s="76">
        <v>45189</v>
      </c>
      <c r="C2525" s="76">
        <v>45189</v>
      </c>
      <c r="D2525" s="76">
        <v>45247</v>
      </c>
      <c r="E2525" s="4" t="s">
        <v>951</v>
      </c>
      <c r="F2525" s="4" t="s">
        <v>952</v>
      </c>
      <c r="G2525" s="4" t="s">
        <v>942</v>
      </c>
      <c r="H2525" s="4" t="s">
        <v>951</v>
      </c>
      <c r="I2525" s="4" t="s">
        <v>2855</v>
      </c>
      <c r="J2525" s="4" t="s">
        <v>2856</v>
      </c>
      <c r="K2525" s="4" t="s">
        <v>955</v>
      </c>
      <c r="L2525" s="4">
        <v>1</v>
      </c>
      <c r="M2525" s="4" t="s">
        <v>77</v>
      </c>
      <c r="N2525" s="4">
        <v>10.45</v>
      </c>
      <c r="O2525" s="4">
        <v>4.4000000000000004</v>
      </c>
      <c r="P2525" s="4" t="s">
        <v>78</v>
      </c>
      <c r="Q2525" s="77">
        <v>45281.668055555558</v>
      </c>
      <c r="R2525" s="4">
        <v>10.45</v>
      </c>
      <c r="S2525" s="4">
        <v>4.4000000000000004</v>
      </c>
      <c r="T2525" s="4" t="str">
        <f>VLOOKUP(E2525,zamiana!A:B,2,0)</f>
        <v>ALSTOM (ex. BT) CZL</v>
      </c>
    </row>
    <row r="2526" spans="1:20" x14ac:dyDescent="0.3">
      <c r="A2526" s="4" t="s">
        <v>7163</v>
      </c>
      <c r="B2526" s="76">
        <v>45189</v>
      </c>
      <c r="C2526" s="76">
        <v>45189</v>
      </c>
      <c r="D2526" s="76">
        <v>45247</v>
      </c>
      <c r="E2526" s="4" t="s">
        <v>951</v>
      </c>
      <c r="F2526" s="4" t="s">
        <v>952</v>
      </c>
      <c r="G2526" s="4" t="s">
        <v>942</v>
      </c>
      <c r="H2526" s="4" t="s">
        <v>951</v>
      </c>
      <c r="I2526" s="4" t="s">
        <v>2855</v>
      </c>
      <c r="J2526" s="4" t="s">
        <v>2856</v>
      </c>
      <c r="K2526" s="4" t="s">
        <v>955</v>
      </c>
      <c r="L2526" s="4">
        <v>1</v>
      </c>
      <c r="M2526" s="4" t="s">
        <v>77</v>
      </c>
      <c r="N2526" s="4">
        <v>10.45</v>
      </c>
      <c r="O2526" s="4">
        <v>4.4000000000000004</v>
      </c>
      <c r="P2526" s="4" t="s">
        <v>78</v>
      </c>
      <c r="Q2526" s="77">
        <v>45281.668055555558</v>
      </c>
      <c r="R2526" s="4">
        <v>10.45</v>
      </c>
      <c r="S2526" s="4">
        <v>4.4000000000000004</v>
      </c>
      <c r="T2526" s="4" t="str">
        <f>VLOOKUP(E2526,zamiana!A:B,2,0)</f>
        <v>ALSTOM (ex. BT) CZL</v>
      </c>
    </row>
    <row r="2527" spans="1:20" x14ac:dyDescent="0.3">
      <c r="A2527" s="4" t="s">
        <v>7163</v>
      </c>
      <c r="B2527" s="76">
        <v>45189</v>
      </c>
      <c r="C2527" s="76">
        <v>45189</v>
      </c>
      <c r="D2527" s="76">
        <v>45247</v>
      </c>
      <c r="E2527" s="4" t="s">
        <v>951</v>
      </c>
      <c r="F2527" s="4" t="s">
        <v>952</v>
      </c>
      <c r="G2527" s="4" t="s">
        <v>942</v>
      </c>
      <c r="H2527" s="4" t="s">
        <v>951</v>
      </c>
      <c r="I2527" s="4" t="s">
        <v>2855</v>
      </c>
      <c r="J2527" s="4" t="s">
        <v>2856</v>
      </c>
      <c r="K2527" s="4" t="s">
        <v>955</v>
      </c>
      <c r="L2527" s="4">
        <v>1</v>
      </c>
      <c r="M2527" s="4" t="s">
        <v>77</v>
      </c>
      <c r="N2527" s="4">
        <v>10.45</v>
      </c>
      <c r="O2527" s="4">
        <v>4.4000000000000004</v>
      </c>
      <c r="P2527" s="4" t="s">
        <v>78</v>
      </c>
      <c r="Q2527" s="77">
        <v>45281.668055555558</v>
      </c>
      <c r="R2527" s="4">
        <v>10.45</v>
      </c>
      <c r="S2527" s="4">
        <v>4.4000000000000004</v>
      </c>
      <c r="T2527" s="4" t="str">
        <f>VLOOKUP(E2527,zamiana!A:B,2,0)</f>
        <v>ALSTOM (ex. BT) CZL</v>
      </c>
    </row>
    <row r="2528" spans="1:20" x14ac:dyDescent="0.3">
      <c r="A2528" s="4" t="s">
        <v>7163</v>
      </c>
      <c r="B2528" s="76">
        <v>45189</v>
      </c>
      <c r="C2528" s="76">
        <v>45189</v>
      </c>
      <c r="D2528" s="76">
        <v>45247</v>
      </c>
      <c r="E2528" s="4" t="s">
        <v>951</v>
      </c>
      <c r="F2528" s="4" t="s">
        <v>952</v>
      </c>
      <c r="G2528" s="4" t="s">
        <v>942</v>
      </c>
      <c r="H2528" s="4" t="s">
        <v>951</v>
      </c>
      <c r="I2528" s="4" t="s">
        <v>2839</v>
      </c>
      <c r="J2528" s="4" t="s">
        <v>2840</v>
      </c>
      <c r="K2528" s="4" t="s">
        <v>955</v>
      </c>
      <c r="L2528" s="4">
        <v>4</v>
      </c>
      <c r="M2528" s="4" t="s">
        <v>77</v>
      </c>
      <c r="N2528" s="4">
        <v>10.5</v>
      </c>
      <c r="O2528" s="4">
        <v>23.85</v>
      </c>
      <c r="P2528" s="4" t="s">
        <v>78</v>
      </c>
      <c r="Q2528" s="77">
        <v>45281.668055555558</v>
      </c>
      <c r="R2528" s="4">
        <v>42</v>
      </c>
      <c r="S2528" s="4">
        <v>95.4</v>
      </c>
      <c r="T2528" s="4" t="str">
        <f>VLOOKUP(E2528,zamiana!A:B,2,0)</f>
        <v>ALSTOM (ex. BT) CZL</v>
      </c>
    </row>
    <row r="2529" spans="1:20" x14ac:dyDescent="0.3">
      <c r="A2529" s="4" t="s">
        <v>7163</v>
      </c>
      <c r="B2529" s="76">
        <v>45189</v>
      </c>
      <c r="C2529" s="76">
        <v>45189</v>
      </c>
      <c r="D2529" s="76">
        <v>45247</v>
      </c>
      <c r="E2529" s="4" t="s">
        <v>951</v>
      </c>
      <c r="F2529" s="4" t="s">
        <v>952</v>
      </c>
      <c r="G2529" s="4" t="s">
        <v>942</v>
      </c>
      <c r="H2529" s="4" t="s">
        <v>951</v>
      </c>
      <c r="I2529" s="4" t="s">
        <v>2839</v>
      </c>
      <c r="J2529" s="4" t="s">
        <v>2840</v>
      </c>
      <c r="K2529" s="4" t="s">
        <v>955</v>
      </c>
      <c r="L2529" s="4">
        <v>4</v>
      </c>
      <c r="M2529" s="4" t="s">
        <v>77</v>
      </c>
      <c r="N2529" s="4">
        <v>10.5</v>
      </c>
      <c r="O2529" s="4">
        <v>23.85</v>
      </c>
      <c r="P2529" s="4" t="s">
        <v>78</v>
      </c>
      <c r="Q2529" s="77">
        <v>45281.668055555558</v>
      </c>
      <c r="R2529" s="4">
        <v>42</v>
      </c>
      <c r="S2529" s="4">
        <v>95.4</v>
      </c>
      <c r="T2529" s="4" t="str">
        <f>VLOOKUP(E2529,zamiana!A:B,2,0)</f>
        <v>ALSTOM (ex. BT) CZL</v>
      </c>
    </row>
    <row r="2530" spans="1:20" x14ac:dyDescent="0.3">
      <c r="A2530" s="4" t="s">
        <v>7163</v>
      </c>
      <c r="B2530" s="76">
        <v>45189</v>
      </c>
      <c r="C2530" s="76">
        <v>45189</v>
      </c>
      <c r="D2530" s="76">
        <v>45247</v>
      </c>
      <c r="E2530" s="4" t="s">
        <v>951</v>
      </c>
      <c r="F2530" s="4" t="s">
        <v>952</v>
      </c>
      <c r="G2530" s="4" t="s">
        <v>942</v>
      </c>
      <c r="H2530" s="4" t="s">
        <v>951</v>
      </c>
      <c r="I2530" s="4" t="s">
        <v>2839</v>
      </c>
      <c r="J2530" s="4" t="s">
        <v>2840</v>
      </c>
      <c r="K2530" s="4" t="s">
        <v>955</v>
      </c>
      <c r="L2530" s="4">
        <v>4</v>
      </c>
      <c r="M2530" s="4" t="s">
        <v>77</v>
      </c>
      <c r="N2530" s="4">
        <v>10.5</v>
      </c>
      <c r="O2530" s="4">
        <v>23.85</v>
      </c>
      <c r="P2530" s="4" t="s">
        <v>78</v>
      </c>
      <c r="Q2530" s="77">
        <v>45281.668055555558</v>
      </c>
      <c r="R2530" s="4">
        <v>42</v>
      </c>
      <c r="S2530" s="4">
        <v>95.4</v>
      </c>
      <c r="T2530" s="4" t="str">
        <f>VLOOKUP(E2530,zamiana!A:B,2,0)</f>
        <v>ALSTOM (ex. BT) CZL</v>
      </c>
    </row>
    <row r="2531" spans="1:20" x14ac:dyDescent="0.3">
      <c r="A2531" s="4" t="s">
        <v>7163</v>
      </c>
      <c r="B2531" s="76">
        <v>45189</v>
      </c>
      <c r="C2531" s="76">
        <v>45189</v>
      </c>
      <c r="D2531" s="76">
        <v>45247</v>
      </c>
      <c r="E2531" s="4" t="s">
        <v>951</v>
      </c>
      <c r="F2531" s="4" t="s">
        <v>952</v>
      </c>
      <c r="G2531" s="4" t="s">
        <v>942</v>
      </c>
      <c r="H2531" s="4" t="s">
        <v>951</v>
      </c>
      <c r="I2531" s="4" t="s">
        <v>2839</v>
      </c>
      <c r="J2531" s="4" t="s">
        <v>2840</v>
      </c>
      <c r="K2531" s="4" t="s">
        <v>955</v>
      </c>
      <c r="L2531" s="4">
        <v>4</v>
      </c>
      <c r="M2531" s="4" t="s">
        <v>77</v>
      </c>
      <c r="N2531" s="4">
        <v>10.5</v>
      </c>
      <c r="O2531" s="4">
        <v>23.85</v>
      </c>
      <c r="P2531" s="4" t="s">
        <v>78</v>
      </c>
      <c r="Q2531" s="77">
        <v>45281.668055555558</v>
      </c>
      <c r="R2531" s="4">
        <v>42</v>
      </c>
      <c r="S2531" s="4">
        <v>95.4</v>
      </c>
      <c r="T2531" s="4" t="str">
        <f>VLOOKUP(E2531,zamiana!A:B,2,0)</f>
        <v>ALSTOM (ex. BT) CZL</v>
      </c>
    </row>
    <row r="2532" spans="1:20" x14ac:dyDescent="0.3">
      <c r="A2532" s="4" t="s">
        <v>7163</v>
      </c>
      <c r="B2532" s="76">
        <v>45189</v>
      </c>
      <c r="C2532" s="76">
        <v>45189</v>
      </c>
      <c r="D2532" s="76">
        <v>45247</v>
      </c>
      <c r="E2532" s="4" t="s">
        <v>951</v>
      </c>
      <c r="F2532" s="4" t="s">
        <v>952</v>
      </c>
      <c r="G2532" s="4" t="s">
        <v>942</v>
      </c>
      <c r="H2532" s="4" t="s">
        <v>951</v>
      </c>
      <c r="I2532" s="4" t="s">
        <v>2839</v>
      </c>
      <c r="J2532" s="4" t="s">
        <v>2840</v>
      </c>
      <c r="K2532" s="4" t="s">
        <v>955</v>
      </c>
      <c r="L2532" s="4">
        <v>4</v>
      </c>
      <c r="M2532" s="4" t="s">
        <v>77</v>
      </c>
      <c r="N2532" s="4">
        <v>10.5</v>
      </c>
      <c r="O2532" s="4">
        <v>23.85</v>
      </c>
      <c r="P2532" s="4" t="s">
        <v>78</v>
      </c>
      <c r="Q2532" s="77">
        <v>45281.668055555558</v>
      </c>
      <c r="R2532" s="4">
        <v>42</v>
      </c>
      <c r="S2532" s="4">
        <v>95.4</v>
      </c>
      <c r="T2532" s="4" t="str">
        <f>VLOOKUP(E2532,zamiana!A:B,2,0)</f>
        <v>ALSTOM (ex. BT) CZL</v>
      </c>
    </row>
    <row r="2533" spans="1:20" x14ac:dyDescent="0.3">
      <c r="A2533" s="4" t="s">
        <v>7163</v>
      </c>
      <c r="B2533" s="76">
        <v>45189</v>
      </c>
      <c r="C2533" s="76">
        <v>45189</v>
      </c>
      <c r="D2533" s="76">
        <v>45247</v>
      </c>
      <c r="E2533" s="4" t="s">
        <v>951</v>
      </c>
      <c r="F2533" s="4" t="s">
        <v>952</v>
      </c>
      <c r="G2533" s="4" t="s">
        <v>942</v>
      </c>
      <c r="H2533" s="4" t="s">
        <v>951</v>
      </c>
      <c r="I2533" s="4" t="s">
        <v>2839</v>
      </c>
      <c r="J2533" s="4" t="s">
        <v>2840</v>
      </c>
      <c r="K2533" s="4" t="s">
        <v>955</v>
      </c>
      <c r="L2533" s="4">
        <v>4</v>
      </c>
      <c r="M2533" s="4" t="s">
        <v>77</v>
      </c>
      <c r="N2533" s="4">
        <v>10.5</v>
      </c>
      <c r="O2533" s="4">
        <v>23.85</v>
      </c>
      <c r="P2533" s="4" t="s">
        <v>78</v>
      </c>
      <c r="Q2533" s="77">
        <v>45281.668055555558</v>
      </c>
      <c r="R2533" s="4">
        <v>42</v>
      </c>
      <c r="S2533" s="4">
        <v>95.4</v>
      </c>
      <c r="T2533" s="4" t="str">
        <f>VLOOKUP(E2533,zamiana!A:B,2,0)</f>
        <v>ALSTOM (ex. BT) CZL</v>
      </c>
    </row>
    <row r="2534" spans="1:20" x14ac:dyDescent="0.3">
      <c r="A2534" s="4" t="s">
        <v>7163</v>
      </c>
      <c r="B2534" s="76">
        <v>45189</v>
      </c>
      <c r="C2534" s="76">
        <v>45189</v>
      </c>
      <c r="D2534" s="76">
        <v>45247</v>
      </c>
      <c r="E2534" s="4" t="s">
        <v>951</v>
      </c>
      <c r="F2534" s="4" t="s">
        <v>952</v>
      </c>
      <c r="G2534" s="4" t="s">
        <v>942</v>
      </c>
      <c r="H2534" s="4" t="s">
        <v>951</v>
      </c>
      <c r="I2534" s="4" t="s">
        <v>2839</v>
      </c>
      <c r="J2534" s="4" t="s">
        <v>2840</v>
      </c>
      <c r="K2534" s="4" t="s">
        <v>955</v>
      </c>
      <c r="L2534" s="4">
        <v>2</v>
      </c>
      <c r="M2534" s="4" t="s">
        <v>77</v>
      </c>
      <c r="N2534" s="4">
        <v>10.5</v>
      </c>
      <c r="O2534" s="4">
        <v>23.85</v>
      </c>
      <c r="P2534" s="4" t="s">
        <v>78</v>
      </c>
      <c r="Q2534" s="77">
        <v>45281.668055555558</v>
      </c>
      <c r="R2534" s="4">
        <v>21</v>
      </c>
      <c r="S2534" s="4">
        <v>47.7</v>
      </c>
      <c r="T2534" s="4" t="str">
        <f>VLOOKUP(E2534,zamiana!A:B,2,0)</f>
        <v>ALSTOM (ex. BT) CZL</v>
      </c>
    </row>
    <row r="2535" spans="1:20" x14ac:dyDescent="0.3">
      <c r="A2535" s="4" t="s">
        <v>7163</v>
      </c>
      <c r="B2535" s="76">
        <v>45189</v>
      </c>
      <c r="C2535" s="76">
        <v>45189</v>
      </c>
      <c r="D2535" s="76">
        <v>45247</v>
      </c>
      <c r="E2535" s="4" t="s">
        <v>951</v>
      </c>
      <c r="F2535" s="4" t="s">
        <v>952</v>
      </c>
      <c r="G2535" s="4" t="s">
        <v>942</v>
      </c>
      <c r="H2535" s="4" t="s">
        <v>951</v>
      </c>
      <c r="I2535" s="4" t="s">
        <v>2839</v>
      </c>
      <c r="J2535" s="4" t="s">
        <v>2840</v>
      </c>
      <c r="K2535" s="4" t="s">
        <v>955</v>
      </c>
      <c r="L2535" s="4">
        <v>2</v>
      </c>
      <c r="M2535" s="4" t="s">
        <v>77</v>
      </c>
      <c r="N2535" s="4">
        <v>10.5</v>
      </c>
      <c r="O2535" s="4">
        <v>23.85</v>
      </c>
      <c r="P2535" s="4" t="s">
        <v>78</v>
      </c>
      <c r="Q2535" s="77">
        <v>45281.668055555558</v>
      </c>
      <c r="R2535" s="4">
        <v>21</v>
      </c>
      <c r="S2535" s="4">
        <v>47.7</v>
      </c>
      <c r="T2535" s="4" t="str">
        <f>VLOOKUP(E2535,zamiana!A:B,2,0)</f>
        <v>ALSTOM (ex. BT) CZL</v>
      </c>
    </row>
    <row r="2536" spans="1:20" x14ac:dyDescent="0.3">
      <c r="A2536" s="4" t="s">
        <v>7163</v>
      </c>
      <c r="B2536" s="76">
        <v>45189</v>
      </c>
      <c r="C2536" s="76">
        <v>45189</v>
      </c>
      <c r="D2536" s="76">
        <v>45247</v>
      </c>
      <c r="E2536" s="4" t="s">
        <v>951</v>
      </c>
      <c r="F2536" s="4" t="s">
        <v>952</v>
      </c>
      <c r="G2536" s="4" t="s">
        <v>942</v>
      </c>
      <c r="H2536" s="4" t="s">
        <v>951</v>
      </c>
      <c r="I2536" s="4" t="s">
        <v>2839</v>
      </c>
      <c r="J2536" s="4" t="s">
        <v>2840</v>
      </c>
      <c r="K2536" s="4" t="s">
        <v>955</v>
      </c>
      <c r="L2536" s="4">
        <v>4</v>
      </c>
      <c r="M2536" s="4" t="s">
        <v>77</v>
      </c>
      <c r="N2536" s="4">
        <v>10.5</v>
      </c>
      <c r="O2536" s="4">
        <v>23.85</v>
      </c>
      <c r="P2536" s="4" t="s">
        <v>78</v>
      </c>
      <c r="Q2536" s="77">
        <v>45281.668055555558</v>
      </c>
      <c r="R2536" s="4">
        <v>42</v>
      </c>
      <c r="S2536" s="4">
        <v>95.4</v>
      </c>
      <c r="T2536" s="4" t="str">
        <f>VLOOKUP(E2536,zamiana!A:B,2,0)</f>
        <v>ALSTOM (ex. BT) CZL</v>
      </c>
    </row>
    <row r="2537" spans="1:20" x14ac:dyDescent="0.3">
      <c r="A2537" s="4" t="s">
        <v>7163</v>
      </c>
      <c r="B2537" s="76">
        <v>45189</v>
      </c>
      <c r="C2537" s="76">
        <v>45189</v>
      </c>
      <c r="D2537" s="76">
        <v>45247</v>
      </c>
      <c r="E2537" s="4" t="s">
        <v>951</v>
      </c>
      <c r="F2537" s="4" t="s">
        <v>952</v>
      </c>
      <c r="G2537" s="4" t="s">
        <v>942</v>
      </c>
      <c r="H2537" s="4" t="s">
        <v>951</v>
      </c>
      <c r="I2537" s="4" t="s">
        <v>2839</v>
      </c>
      <c r="J2537" s="4" t="s">
        <v>2840</v>
      </c>
      <c r="K2537" s="4" t="s">
        <v>955</v>
      </c>
      <c r="L2537" s="4">
        <v>4</v>
      </c>
      <c r="M2537" s="4" t="s">
        <v>77</v>
      </c>
      <c r="N2537" s="4">
        <v>10.5</v>
      </c>
      <c r="O2537" s="4">
        <v>23.85</v>
      </c>
      <c r="P2537" s="4" t="s">
        <v>78</v>
      </c>
      <c r="Q2537" s="77">
        <v>45281.668055555558</v>
      </c>
      <c r="R2537" s="4">
        <v>42</v>
      </c>
      <c r="S2537" s="4">
        <v>95.4</v>
      </c>
      <c r="T2537" s="4" t="str">
        <f>VLOOKUP(E2537,zamiana!A:B,2,0)</f>
        <v>ALSTOM (ex. BT) CZL</v>
      </c>
    </row>
    <row r="2538" spans="1:20" x14ac:dyDescent="0.3">
      <c r="A2538" s="4" t="s">
        <v>7163</v>
      </c>
      <c r="B2538" s="76">
        <v>45189</v>
      </c>
      <c r="C2538" s="76">
        <v>45189</v>
      </c>
      <c r="D2538" s="76">
        <v>45247</v>
      </c>
      <c r="E2538" s="4" t="s">
        <v>951</v>
      </c>
      <c r="F2538" s="4" t="s">
        <v>952</v>
      </c>
      <c r="G2538" s="4" t="s">
        <v>942</v>
      </c>
      <c r="H2538" s="4" t="s">
        <v>951</v>
      </c>
      <c r="I2538" s="4" t="s">
        <v>2839</v>
      </c>
      <c r="J2538" s="4" t="s">
        <v>2840</v>
      </c>
      <c r="K2538" s="4" t="s">
        <v>955</v>
      </c>
      <c r="L2538" s="4">
        <v>4</v>
      </c>
      <c r="M2538" s="4" t="s">
        <v>77</v>
      </c>
      <c r="N2538" s="4">
        <v>10.5</v>
      </c>
      <c r="O2538" s="4">
        <v>23.85</v>
      </c>
      <c r="P2538" s="4" t="s">
        <v>78</v>
      </c>
      <c r="Q2538" s="77">
        <v>45281.668055555558</v>
      </c>
      <c r="R2538" s="4">
        <v>42</v>
      </c>
      <c r="S2538" s="4">
        <v>95.4</v>
      </c>
      <c r="T2538" s="4" t="str">
        <f>VLOOKUP(E2538,zamiana!A:B,2,0)</f>
        <v>ALSTOM (ex. BT) CZL</v>
      </c>
    </row>
    <row r="2539" spans="1:20" x14ac:dyDescent="0.3">
      <c r="A2539" s="4" t="s">
        <v>7163</v>
      </c>
      <c r="B2539" s="76">
        <v>45189</v>
      </c>
      <c r="C2539" s="76">
        <v>45189</v>
      </c>
      <c r="D2539" s="76">
        <v>45247</v>
      </c>
      <c r="E2539" s="4" t="s">
        <v>951</v>
      </c>
      <c r="F2539" s="4" t="s">
        <v>952</v>
      </c>
      <c r="G2539" s="4" t="s">
        <v>942</v>
      </c>
      <c r="H2539" s="4" t="s">
        <v>951</v>
      </c>
      <c r="I2539" s="4" t="s">
        <v>2839</v>
      </c>
      <c r="J2539" s="4" t="s">
        <v>2840</v>
      </c>
      <c r="K2539" s="4" t="s">
        <v>955</v>
      </c>
      <c r="L2539" s="4">
        <v>4</v>
      </c>
      <c r="M2539" s="4" t="s">
        <v>77</v>
      </c>
      <c r="N2539" s="4">
        <v>10.5</v>
      </c>
      <c r="O2539" s="4">
        <v>23.85</v>
      </c>
      <c r="P2539" s="4" t="s">
        <v>78</v>
      </c>
      <c r="Q2539" s="77">
        <v>45281.668055555558</v>
      </c>
      <c r="R2539" s="4">
        <v>42</v>
      </c>
      <c r="S2539" s="4">
        <v>95.4</v>
      </c>
      <c r="T2539" s="4" t="str">
        <f>VLOOKUP(E2539,zamiana!A:B,2,0)</f>
        <v>ALSTOM (ex. BT) CZL</v>
      </c>
    </row>
    <row r="2540" spans="1:20" x14ac:dyDescent="0.3">
      <c r="A2540" s="4" t="s">
        <v>7163</v>
      </c>
      <c r="B2540" s="76">
        <v>45189</v>
      </c>
      <c r="C2540" s="76">
        <v>45189</v>
      </c>
      <c r="D2540" s="76">
        <v>45247</v>
      </c>
      <c r="E2540" s="4" t="s">
        <v>951</v>
      </c>
      <c r="F2540" s="4" t="s">
        <v>952</v>
      </c>
      <c r="G2540" s="4" t="s">
        <v>942</v>
      </c>
      <c r="H2540" s="4" t="s">
        <v>951</v>
      </c>
      <c r="I2540" s="4" t="s">
        <v>3103</v>
      </c>
      <c r="J2540" s="4" t="s">
        <v>3104</v>
      </c>
      <c r="K2540" s="4" t="s">
        <v>955</v>
      </c>
      <c r="L2540" s="4">
        <v>7</v>
      </c>
      <c r="M2540" s="4" t="s">
        <v>77</v>
      </c>
      <c r="N2540" s="4">
        <v>20.77</v>
      </c>
      <c r="O2540" s="4">
        <v>12.23</v>
      </c>
      <c r="P2540" s="4" t="s">
        <v>78</v>
      </c>
      <c r="Q2540" s="77">
        <v>45281.670138888891</v>
      </c>
      <c r="R2540" s="4">
        <v>145.38999999999999</v>
      </c>
      <c r="S2540" s="4">
        <v>85.61</v>
      </c>
      <c r="T2540" s="4" t="str">
        <f>VLOOKUP(E2540,zamiana!A:B,2,0)</f>
        <v>ALSTOM (ex. BT) CZL</v>
      </c>
    </row>
    <row r="2541" spans="1:20" x14ac:dyDescent="0.3">
      <c r="A2541" s="4" t="s">
        <v>7163</v>
      </c>
      <c r="B2541" s="76">
        <v>45189</v>
      </c>
      <c r="C2541" s="76">
        <v>45189</v>
      </c>
      <c r="D2541" s="76">
        <v>45247</v>
      </c>
      <c r="E2541" s="4" t="s">
        <v>951</v>
      </c>
      <c r="F2541" s="4" t="s">
        <v>952</v>
      </c>
      <c r="G2541" s="4" t="s">
        <v>942</v>
      </c>
      <c r="H2541" s="4" t="s">
        <v>951</v>
      </c>
      <c r="I2541" s="4" t="s">
        <v>2697</v>
      </c>
      <c r="J2541" s="4" t="s">
        <v>2698</v>
      </c>
      <c r="K2541" s="4" t="s">
        <v>955</v>
      </c>
      <c r="L2541" s="4">
        <v>8</v>
      </c>
      <c r="M2541" s="4" t="s">
        <v>77</v>
      </c>
      <c r="N2541" s="4">
        <v>25.04</v>
      </c>
      <c r="O2541" s="4">
        <v>23.48</v>
      </c>
      <c r="P2541" s="4" t="s">
        <v>78</v>
      </c>
      <c r="Q2541" s="77">
        <v>45281.667361111111</v>
      </c>
      <c r="R2541" s="4">
        <v>200.32</v>
      </c>
      <c r="S2541" s="4">
        <v>187.84</v>
      </c>
      <c r="T2541" s="4" t="str">
        <f>VLOOKUP(E2541,zamiana!A:B,2,0)</f>
        <v>ALSTOM (ex. BT) CZL</v>
      </c>
    </row>
    <row r="2542" spans="1:20" x14ac:dyDescent="0.3">
      <c r="A2542" s="4" t="s">
        <v>7163</v>
      </c>
      <c r="B2542" s="76">
        <v>45189</v>
      </c>
      <c r="C2542" s="76">
        <v>45189</v>
      </c>
      <c r="D2542" s="76">
        <v>45247</v>
      </c>
      <c r="E2542" s="4" t="s">
        <v>951</v>
      </c>
      <c r="F2542" s="4" t="s">
        <v>952</v>
      </c>
      <c r="G2542" s="4" t="s">
        <v>942</v>
      </c>
      <c r="H2542" s="4" t="s">
        <v>951</v>
      </c>
      <c r="I2542" s="4" t="s">
        <v>2697</v>
      </c>
      <c r="J2542" s="4" t="s">
        <v>2698</v>
      </c>
      <c r="K2542" s="4" t="s">
        <v>955</v>
      </c>
      <c r="L2542" s="4">
        <v>8</v>
      </c>
      <c r="M2542" s="4" t="s">
        <v>77</v>
      </c>
      <c r="N2542" s="4">
        <v>25.04</v>
      </c>
      <c r="O2542" s="4">
        <v>23.48</v>
      </c>
      <c r="P2542" s="4" t="s">
        <v>78</v>
      </c>
      <c r="Q2542" s="77">
        <v>45281.667361111111</v>
      </c>
      <c r="R2542" s="4">
        <v>200.32</v>
      </c>
      <c r="S2542" s="4">
        <v>187.84</v>
      </c>
      <c r="T2542" s="4" t="str">
        <f>VLOOKUP(E2542,zamiana!A:B,2,0)</f>
        <v>ALSTOM (ex. BT) CZL</v>
      </c>
    </row>
    <row r="2543" spans="1:20" x14ac:dyDescent="0.3">
      <c r="A2543" s="4" t="s">
        <v>7163</v>
      </c>
      <c r="B2543" s="76">
        <v>45189</v>
      </c>
      <c r="C2543" s="76">
        <v>45189</v>
      </c>
      <c r="D2543" s="76">
        <v>45247</v>
      </c>
      <c r="E2543" s="4" t="s">
        <v>951</v>
      </c>
      <c r="F2543" s="4" t="s">
        <v>952</v>
      </c>
      <c r="G2543" s="4" t="s">
        <v>942</v>
      </c>
      <c r="H2543" s="4" t="s">
        <v>951</v>
      </c>
      <c r="I2543" s="4" t="s">
        <v>2697</v>
      </c>
      <c r="J2543" s="4" t="s">
        <v>2698</v>
      </c>
      <c r="K2543" s="4" t="s">
        <v>955</v>
      </c>
      <c r="L2543" s="4">
        <v>10</v>
      </c>
      <c r="M2543" s="4" t="s">
        <v>77</v>
      </c>
      <c r="N2543" s="4">
        <v>25.04</v>
      </c>
      <c r="O2543" s="4">
        <v>23.48</v>
      </c>
      <c r="P2543" s="4" t="s">
        <v>78</v>
      </c>
      <c r="Q2543" s="77">
        <v>45281.667361111111</v>
      </c>
      <c r="R2543" s="4">
        <v>250.4</v>
      </c>
      <c r="S2543" s="4">
        <v>234.8</v>
      </c>
      <c r="T2543" s="4" t="str">
        <f>VLOOKUP(E2543,zamiana!A:B,2,0)</f>
        <v>ALSTOM (ex. BT) CZL</v>
      </c>
    </row>
    <row r="2544" spans="1:20" x14ac:dyDescent="0.3">
      <c r="A2544" s="4" t="s">
        <v>7163</v>
      </c>
      <c r="B2544" s="76">
        <v>45189</v>
      </c>
      <c r="C2544" s="76">
        <v>45189</v>
      </c>
      <c r="D2544" s="76">
        <v>45247</v>
      </c>
      <c r="E2544" s="4" t="s">
        <v>951</v>
      </c>
      <c r="F2544" s="4" t="s">
        <v>952</v>
      </c>
      <c r="G2544" s="4" t="s">
        <v>942</v>
      </c>
      <c r="H2544" s="4" t="s">
        <v>951</v>
      </c>
      <c r="I2544" s="4" t="s">
        <v>2697</v>
      </c>
      <c r="J2544" s="4" t="s">
        <v>2698</v>
      </c>
      <c r="K2544" s="4" t="s">
        <v>955</v>
      </c>
      <c r="L2544" s="4">
        <v>8</v>
      </c>
      <c r="M2544" s="4" t="s">
        <v>77</v>
      </c>
      <c r="N2544" s="4">
        <v>25.04</v>
      </c>
      <c r="O2544" s="4">
        <v>23.48</v>
      </c>
      <c r="P2544" s="4" t="s">
        <v>78</v>
      </c>
      <c r="Q2544" s="77">
        <v>45281.667361111111</v>
      </c>
      <c r="R2544" s="4">
        <v>200.32</v>
      </c>
      <c r="S2544" s="4">
        <v>187.84</v>
      </c>
      <c r="T2544" s="4" t="str">
        <f>VLOOKUP(E2544,zamiana!A:B,2,0)</f>
        <v>ALSTOM (ex. BT) CZL</v>
      </c>
    </row>
    <row r="2545" spans="1:20" x14ac:dyDescent="0.3">
      <c r="A2545" s="4" t="s">
        <v>7163</v>
      </c>
      <c r="B2545" s="76">
        <v>45189</v>
      </c>
      <c r="C2545" s="76">
        <v>45189</v>
      </c>
      <c r="D2545" s="76">
        <v>45247</v>
      </c>
      <c r="E2545" s="4" t="s">
        <v>951</v>
      </c>
      <c r="F2545" s="4" t="s">
        <v>952</v>
      </c>
      <c r="G2545" s="4" t="s">
        <v>942</v>
      </c>
      <c r="H2545" s="4" t="s">
        <v>951</v>
      </c>
      <c r="I2545" s="4" t="s">
        <v>2860</v>
      </c>
      <c r="J2545" s="4" t="s">
        <v>2861</v>
      </c>
      <c r="K2545" s="4" t="s">
        <v>955</v>
      </c>
      <c r="L2545" s="4">
        <v>1</v>
      </c>
      <c r="M2545" s="4" t="s">
        <v>77</v>
      </c>
      <c r="N2545" s="4">
        <v>126.55</v>
      </c>
      <c r="O2545" s="4">
        <v>76.89</v>
      </c>
      <c r="P2545" s="4" t="s">
        <v>78</v>
      </c>
      <c r="Q2545" s="77">
        <v>45281.666666666664</v>
      </c>
      <c r="R2545" s="4">
        <v>126.55</v>
      </c>
      <c r="S2545" s="4">
        <v>76.89</v>
      </c>
      <c r="T2545" s="4" t="str">
        <f>VLOOKUP(E2545,zamiana!A:B,2,0)</f>
        <v>ALSTOM (ex. BT) CZL</v>
      </c>
    </row>
    <row r="2546" spans="1:20" x14ac:dyDescent="0.3">
      <c r="A2546" s="4" t="s">
        <v>7163</v>
      </c>
      <c r="B2546" s="76">
        <v>45189</v>
      </c>
      <c r="C2546" s="76">
        <v>45189</v>
      </c>
      <c r="D2546" s="76">
        <v>45247</v>
      </c>
      <c r="E2546" s="4" t="s">
        <v>951</v>
      </c>
      <c r="F2546" s="4" t="s">
        <v>952</v>
      </c>
      <c r="G2546" s="4" t="s">
        <v>942</v>
      </c>
      <c r="H2546" s="4" t="s">
        <v>951</v>
      </c>
      <c r="I2546" s="4" t="s">
        <v>2860</v>
      </c>
      <c r="J2546" s="4" t="s">
        <v>2861</v>
      </c>
      <c r="K2546" s="4" t="s">
        <v>955</v>
      </c>
      <c r="L2546" s="4">
        <v>1</v>
      </c>
      <c r="M2546" s="4" t="s">
        <v>77</v>
      </c>
      <c r="N2546" s="4">
        <v>126.55</v>
      </c>
      <c r="O2546" s="4">
        <v>76.89</v>
      </c>
      <c r="P2546" s="4" t="s">
        <v>78</v>
      </c>
      <c r="Q2546" s="77">
        <v>45281.666666666664</v>
      </c>
      <c r="R2546" s="4">
        <v>126.55</v>
      </c>
      <c r="S2546" s="4">
        <v>76.89</v>
      </c>
      <c r="T2546" s="4" t="str">
        <f>VLOOKUP(E2546,zamiana!A:B,2,0)</f>
        <v>ALSTOM (ex. BT) CZL</v>
      </c>
    </row>
    <row r="2547" spans="1:20" x14ac:dyDescent="0.3">
      <c r="A2547" s="4" t="s">
        <v>7163</v>
      </c>
      <c r="B2547" s="76">
        <v>45189</v>
      </c>
      <c r="C2547" s="76">
        <v>45189</v>
      </c>
      <c r="D2547" s="76">
        <v>45247</v>
      </c>
      <c r="E2547" s="4" t="s">
        <v>951</v>
      </c>
      <c r="F2547" s="4" t="s">
        <v>952</v>
      </c>
      <c r="G2547" s="4" t="s">
        <v>942</v>
      </c>
      <c r="H2547" s="4" t="s">
        <v>951</v>
      </c>
      <c r="I2547" s="4" t="s">
        <v>2860</v>
      </c>
      <c r="J2547" s="4" t="s">
        <v>2861</v>
      </c>
      <c r="K2547" s="4" t="s">
        <v>955</v>
      </c>
      <c r="L2547" s="4">
        <v>4</v>
      </c>
      <c r="M2547" s="4" t="s">
        <v>77</v>
      </c>
      <c r="N2547" s="4">
        <v>126.55</v>
      </c>
      <c r="O2547" s="4">
        <v>76.89</v>
      </c>
      <c r="P2547" s="4" t="s">
        <v>78</v>
      </c>
      <c r="Q2547" s="77">
        <v>45281.666666666664</v>
      </c>
      <c r="R2547" s="4">
        <v>506.2</v>
      </c>
      <c r="S2547" s="4">
        <v>307.56</v>
      </c>
      <c r="T2547" s="4" t="str">
        <f>VLOOKUP(E2547,zamiana!A:B,2,0)</f>
        <v>ALSTOM (ex. BT) CZL</v>
      </c>
    </row>
    <row r="2548" spans="1:20" x14ac:dyDescent="0.3">
      <c r="A2548" s="4" t="s">
        <v>7163</v>
      </c>
      <c r="B2548" s="76">
        <v>45189</v>
      </c>
      <c r="C2548" s="76">
        <v>45189</v>
      </c>
      <c r="D2548" s="76">
        <v>45247</v>
      </c>
      <c r="E2548" s="4" t="s">
        <v>951</v>
      </c>
      <c r="F2548" s="4" t="s">
        <v>952</v>
      </c>
      <c r="G2548" s="4" t="s">
        <v>942</v>
      </c>
      <c r="H2548" s="4" t="s">
        <v>951</v>
      </c>
      <c r="I2548" s="4" t="s">
        <v>2860</v>
      </c>
      <c r="J2548" s="4" t="s">
        <v>2861</v>
      </c>
      <c r="K2548" s="4" t="s">
        <v>955</v>
      </c>
      <c r="L2548" s="4">
        <v>4</v>
      </c>
      <c r="M2548" s="4" t="s">
        <v>77</v>
      </c>
      <c r="N2548" s="4">
        <v>126.55</v>
      </c>
      <c r="O2548" s="4">
        <v>76.89</v>
      </c>
      <c r="P2548" s="4" t="s">
        <v>78</v>
      </c>
      <c r="Q2548" s="77">
        <v>45281.666666666664</v>
      </c>
      <c r="R2548" s="4">
        <v>506.2</v>
      </c>
      <c r="S2548" s="4">
        <v>307.56</v>
      </c>
      <c r="T2548" s="4" t="str">
        <f>VLOOKUP(E2548,zamiana!A:B,2,0)</f>
        <v>ALSTOM (ex. BT) CZL</v>
      </c>
    </row>
    <row r="2549" spans="1:20" x14ac:dyDescent="0.3">
      <c r="A2549" s="4" t="s">
        <v>7163</v>
      </c>
      <c r="B2549" s="76">
        <v>45189</v>
      </c>
      <c r="C2549" s="76">
        <v>45189</v>
      </c>
      <c r="D2549" s="76">
        <v>45247</v>
      </c>
      <c r="E2549" s="4" t="s">
        <v>951</v>
      </c>
      <c r="F2549" s="4" t="s">
        <v>952</v>
      </c>
      <c r="G2549" s="4" t="s">
        <v>942</v>
      </c>
      <c r="H2549" s="4" t="s">
        <v>951</v>
      </c>
      <c r="I2549" s="4" t="s">
        <v>2860</v>
      </c>
      <c r="J2549" s="4" t="s">
        <v>2861</v>
      </c>
      <c r="K2549" s="4" t="s">
        <v>955</v>
      </c>
      <c r="L2549" s="4">
        <v>4</v>
      </c>
      <c r="M2549" s="4" t="s">
        <v>77</v>
      </c>
      <c r="N2549" s="4">
        <v>126.55</v>
      </c>
      <c r="O2549" s="4">
        <v>76.89</v>
      </c>
      <c r="P2549" s="4" t="s">
        <v>78</v>
      </c>
      <c r="Q2549" s="77">
        <v>45281.666666666664</v>
      </c>
      <c r="R2549" s="4">
        <v>506.2</v>
      </c>
      <c r="S2549" s="4">
        <v>307.56</v>
      </c>
      <c r="T2549" s="4" t="str">
        <f>VLOOKUP(E2549,zamiana!A:B,2,0)</f>
        <v>ALSTOM (ex. BT) CZL</v>
      </c>
    </row>
    <row r="2550" spans="1:20" x14ac:dyDescent="0.3">
      <c r="A2550" s="4" t="s">
        <v>7163</v>
      </c>
      <c r="B2550" s="76">
        <v>45189</v>
      </c>
      <c r="C2550" s="76">
        <v>45189</v>
      </c>
      <c r="D2550" s="76">
        <v>45247</v>
      </c>
      <c r="E2550" s="4" t="s">
        <v>951</v>
      </c>
      <c r="F2550" s="4" t="s">
        <v>952</v>
      </c>
      <c r="G2550" s="4" t="s">
        <v>942</v>
      </c>
      <c r="H2550" s="4" t="s">
        <v>951</v>
      </c>
      <c r="I2550" s="4" t="s">
        <v>2860</v>
      </c>
      <c r="J2550" s="4" t="s">
        <v>2861</v>
      </c>
      <c r="K2550" s="4" t="s">
        <v>955</v>
      </c>
      <c r="L2550" s="4">
        <v>2</v>
      </c>
      <c r="M2550" s="4" t="s">
        <v>77</v>
      </c>
      <c r="N2550" s="4">
        <v>126.55</v>
      </c>
      <c r="O2550" s="4">
        <v>76.89</v>
      </c>
      <c r="P2550" s="4" t="s">
        <v>78</v>
      </c>
      <c r="Q2550" s="77">
        <v>45281.666666666664</v>
      </c>
      <c r="R2550" s="4">
        <v>253.1</v>
      </c>
      <c r="S2550" s="4">
        <v>153.78</v>
      </c>
      <c r="T2550" s="4" t="str">
        <f>VLOOKUP(E2550,zamiana!A:B,2,0)</f>
        <v>ALSTOM (ex. BT) CZL</v>
      </c>
    </row>
    <row r="2551" spans="1:20" x14ac:dyDescent="0.3">
      <c r="A2551" s="4" t="s">
        <v>7163</v>
      </c>
      <c r="B2551" s="76">
        <v>45189</v>
      </c>
      <c r="C2551" s="76">
        <v>45189</v>
      </c>
      <c r="D2551" s="76">
        <v>45247</v>
      </c>
      <c r="E2551" s="4" t="s">
        <v>951</v>
      </c>
      <c r="F2551" s="4" t="s">
        <v>952</v>
      </c>
      <c r="G2551" s="4" t="s">
        <v>942</v>
      </c>
      <c r="H2551" s="4" t="s">
        <v>951</v>
      </c>
      <c r="I2551" s="4" t="s">
        <v>2699</v>
      </c>
      <c r="J2551" s="4" t="s">
        <v>2700</v>
      </c>
      <c r="K2551" s="4" t="s">
        <v>955</v>
      </c>
      <c r="L2551" s="4">
        <v>1</v>
      </c>
      <c r="M2551" s="4" t="s">
        <v>77</v>
      </c>
      <c r="N2551" s="4">
        <v>428.34</v>
      </c>
      <c r="O2551" s="4">
        <v>326.06</v>
      </c>
      <c r="P2551" s="4" t="s">
        <v>78</v>
      </c>
      <c r="Q2551" s="77">
        <v>45281.665972222225</v>
      </c>
      <c r="R2551" s="4">
        <v>428.34</v>
      </c>
      <c r="S2551" s="4">
        <v>326.06</v>
      </c>
      <c r="T2551" s="4" t="str">
        <f>VLOOKUP(E2551,zamiana!A:B,2,0)</f>
        <v>ALSTOM (ex. BT) CZL</v>
      </c>
    </row>
    <row r="2552" spans="1:20" x14ac:dyDescent="0.3">
      <c r="A2552" s="4" t="s">
        <v>7164</v>
      </c>
      <c r="B2552" s="76">
        <v>45189</v>
      </c>
      <c r="C2552" s="76">
        <v>45189</v>
      </c>
      <c r="D2552" s="76">
        <v>45247</v>
      </c>
      <c r="E2552" s="4" t="s">
        <v>951</v>
      </c>
      <c r="F2552" s="4" t="s">
        <v>952</v>
      </c>
      <c r="G2552" s="4" t="s">
        <v>942</v>
      </c>
      <c r="H2552" s="4" t="s">
        <v>951</v>
      </c>
      <c r="I2552" s="4" t="s">
        <v>2695</v>
      </c>
      <c r="J2552" s="4" t="s">
        <v>2695</v>
      </c>
      <c r="K2552" s="4" t="s">
        <v>2694</v>
      </c>
      <c r="L2552" s="4">
        <v>1</v>
      </c>
      <c r="M2552" s="4" t="s">
        <v>77</v>
      </c>
      <c r="N2552" s="4">
        <v>93.52</v>
      </c>
      <c r="O2552" s="4">
        <v>47.47</v>
      </c>
      <c r="P2552" s="4" t="s">
        <v>78</v>
      </c>
      <c r="Q2552" s="77">
        <v>45281.663888888892</v>
      </c>
      <c r="R2552" s="4">
        <v>93.52</v>
      </c>
      <c r="S2552" s="4">
        <v>47.47</v>
      </c>
      <c r="T2552" s="4" t="str">
        <f>VLOOKUP(E2552,zamiana!A:B,2,0)</f>
        <v>ALSTOM (ex. BT) CZL</v>
      </c>
    </row>
    <row r="2553" spans="1:20" x14ac:dyDescent="0.3">
      <c r="A2553" s="4" t="s">
        <v>7164</v>
      </c>
      <c r="B2553" s="76">
        <v>45189</v>
      </c>
      <c r="C2553" s="76">
        <v>45189</v>
      </c>
      <c r="D2553" s="76">
        <v>45247</v>
      </c>
      <c r="E2553" s="4" t="s">
        <v>951</v>
      </c>
      <c r="F2553" s="4" t="s">
        <v>952</v>
      </c>
      <c r="G2553" s="4" t="s">
        <v>942</v>
      </c>
      <c r="H2553" s="4" t="s">
        <v>951</v>
      </c>
      <c r="I2553" s="4" t="s">
        <v>2695</v>
      </c>
      <c r="J2553" s="4" t="s">
        <v>2695</v>
      </c>
      <c r="K2553" s="4" t="s">
        <v>2694</v>
      </c>
      <c r="L2553" s="4">
        <v>1</v>
      </c>
      <c r="M2553" s="4" t="s">
        <v>77</v>
      </c>
      <c r="N2553" s="4">
        <v>93.52</v>
      </c>
      <c r="O2553" s="4">
        <v>47.47</v>
      </c>
      <c r="P2553" s="4" t="s">
        <v>78</v>
      </c>
      <c r="Q2553" s="77">
        <v>45281.663888888892</v>
      </c>
      <c r="R2553" s="4">
        <v>93.52</v>
      </c>
      <c r="S2553" s="4">
        <v>47.47</v>
      </c>
      <c r="T2553" s="4" t="str">
        <f>VLOOKUP(E2553,zamiana!A:B,2,0)</f>
        <v>ALSTOM (ex. BT) CZL</v>
      </c>
    </row>
    <row r="2554" spans="1:20" x14ac:dyDescent="0.3">
      <c r="A2554" s="4" t="s">
        <v>7164</v>
      </c>
      <c r="B2554" s="76">
        <v>45189</v>
      </c>
      <c r="C2554" s="76">
        <v>45189</v>
      </c>
      <c r="D2554" s="76">
        <v>45247</v>
      </c>
      <c r="E2554" s="4" t="s">
        <v>951</v>
      </c>
      <c r="F2554" s="4" t="s">
        <v>952</v>
      </c>
      <c r="G2554" s="4" t="s">
        <v>942</v>
      </c>
      <c r="H2554" s="4" t="s">
        <v>951</v>
      </c>
      <c r="I2554" s="4" t="s">
        <v>2696</v>
      </c>
      <c r="J2554" s="4" t="s">
        <v>2696</v>
      </c>
      <c r="K2554" s="4" t="s">
        <v>2694</v>
      </c>
      <c r="L2554" s="4">
        <v>1</v>
      </c>
      <c r="M2554" s="4" t="s">
        <v>77</v>
      </c>
      <c r="N2554" s="4">
        <v>93.52</v>
      </c>
      <c r="O2554" s="4">
        <v>46.61</v>
      </c>
      <c r="P2554" s="4" t="s">
        <v>78</v>
      </c>
      <c r="Q2554" s="77">
        <v>45281.663888888892</v>
      </c>
      <c r="R2554" s="4">
        <v>93.52</v>
      </c>
      <c r="S2554" s="4">
        <v>46.61</v>
      </c>
      <c r="T2554" s="4" t="str">
        <f>VLOOKUP(E2554,zamiana!A:B,2,0)</f>
        <v>ALSTOM (ex. BT) CZL</v>
      </c>
    </row>
    <row r="2555" spans="1:20" x14ac:dyDescent="0.3">
      <c r="A2555" s="4" t="s">
        <v>7164</v>
      </c>
      <c r="B2555" s="76">
        <v>45189</v>
      </c>
      <c r="C2555" s="76">
        <v>45189</v>
      </c>
      <c r="D2555" s="76">
        <v>45247</v>
      </c>
      <c r="E2555" s="4" t="s">
        <v>951</v>
      </c>
      <c r="F2555" s="4" t="s">
        <v>952</v>
      </c>
      <c r="G2555" s="4" t="s">
        <v>942</v>
      </c>
      <c r="H2555" s="4" t="s">
        <v>951</v>
      </c>
      <c r="I2555" s="4" t="s">
        <v>2696</v>
      </c>
      <c r="J2555" s="4" t="s">
        <v>2696</v>
      </c>
      <c r="K2555" s="4" t="s">
        <v>2694</v>
      </c>
      <c r="L2555" s="4">
        <v>1</v>
      </c>
      <c r="M2555" s="4" t="s">
        <v>77</v>
      </c>
      <c r="N2555" s="4">
        <v>93.52</v>
      </c>
      <c r="O2555" s="4">
        <v>46.61</v>
      </c>
      <c r="P2555" s="4" t="s">
        <v>78</v>
      </c>
      <c r="Q2555" s="77">
        <v>45281.663888888892</v>
      </c>
      <c r="R2555" s="4">
        <v>93.52</v>
      </c>
      <c r="S2555" s="4">
        <v>46.61</v>
      </c>
      <c r="T2555" s="4" t="str">
        <f>VLOOKUP(E2555,zamiana!A:B,2,0)</f>
        <v>ALSTOM (ex. BT) CZL</v>
      </c>
    </row>
    <row r="2556" spans="1:20" x14ac:dyDescent="0.3">
      <c r="A2556" s="4" t="s">
        <v>7165</v>
      </c>
      <c r="B2556" s="76">
        <v>45189</v>
      </c>
      <c r="C2556" s="76">
        <v>45189</v>
      </c>
      <c r="D2556" s="76">
        <v>45247</v>
      </c>
      <c r="E2556" s="4" t="s">
        <v>951</v>
      </c>
      <c r="F2556" s="4" t="s">
        <v>952</v>
      </c>
      <c r="G2556" s="4" t="s">
        <v>942</v>
      </c>
      <c r="H2556" s="4" t="s">
        <v>951</v>
      </c>
      <c r="I2556" s="4" t="s">
        <v>3727</v>
      </c>
      <c r="J2556" s="4">
        <v>520131433</v>
      </c>
      <c r="K2556" s="4" t="s">
        <v>1028</v>
      </c>
      <c r="L2556" s="4">
        <v>5</v>
      </c>
      <c r="M2556" s="4" t="s">
        <v>77</v>
      </c>
      <c r="N2556" s="4">
        <v>40.19</v>
      </c>
      <c r="O2556" s="4">
        <v>18.239999999999998</v>
      </c>
      <c r="P2556" s="4" t="s">
        <v>78</v>
      </c>
      <c r="Q2556" s="77">
        <v>45281.676388888889</v>
      </c>
      <c r="R2556" s="4">
        <v>200.95</v>
      </c>
      <c r="S2556" s="4">
        <v>91.2</v>
      </c>
      <c r="T2556" s="4" t="str">
        <f>VLOOKUP(E2556,zamiana!A:B,2,0)</f>
        <v>ALSTOM (ex. BT) CZL</v>
      </c>
    </row>
    <row r="2557" spans="1:20" x14ac:dyDescent="0.3">
      <c r="A2557" s="4" t="s">
        <v>7165</v>
      </c>
      <c r="B2557" s="76">
        <v>45189</v>
      </c>
      <c r="C2557" s="76">
        <v>45189</v>
      </c>
      <c r="D2557" s="76">
        <v>45247</v>
      </c>
      <c r="E2557" s="4" t="s">
        <v>951</v>
      </c>
      <c r="F2557" s="4" t="s">
        <v>952</v>
      </c>
      <c r="G2557" s="4" t="s">
        <v>942</v>
      </c>
      <c r="H2557" s="4" t="s">
        <v>951</v>
      </c>
      <c r="I2557" s="4" t="s">
        <v>3727</v>
      </c>
      <c r="J2557" s="4">
        <v>520131433</v>
      </c>
      <c r="K2557" s="4" t="s">
        <v>1028</v>
      </c>
      <c r="L2557" s="4">
        <v>5</v>
      </c>
      <c r="M2557" s="4" t="s">
        <v>77</v>
      </c>
      <c r="N2557" s="4">
        <v>40.19</v>
      </c>
      <c r="O2557" s="4">
        <v>18.239999999999998</v>
      </c>
      <c r="P2557" s="4" t="s">
        <v>78</v>
      </c>
      <c r="Q2557" s="77">
        <v>45281.676388888889</v>
      </c>
      <c r="R2557" s="4">
        <v>200.95</v>
      </c>
      <c r="S2557" s="4">
        <v>91.2</v>
      </c>
      <c r="T2557" s="4" t="str">
        <f>VLOOKUP(E2557,zamiana!A:B,2,0)</f>
        <v>ALSTOM (ex. BT) CZL</v>
      </c>
    </row>
    <row r="2558" spans="1:20" x14ac:dyDescent="0.3">
      <c r="A2558" s="4" t="s">
        <v>7165</v>
      </c>
      <c r="B2558" s="76">
        <v>45189</v>
      </c>
      <c r="C2558" s="76">
        <v>45189</v>
      </c>
      <c r="D2558" s="76">
        <v>45247</v>
      </c>
      <c r="E2558" s="4" t="s">
        <v>951</v>
      </c>
      <c r="F2558" s="4" t="s">
        <v>952</v>
      </c>
      <c r="G2558" s="4" t="s">
        <v>942</v>
      </c>
      <c r="H2558" s="4" t="s">
        <v>951</v>
      </c>
      <c r="I2558" s="4" t="s">
        <v>3727</v>
      </c>
      <c r="J2558" s="4">
        <v>520131433</v>
      </c>
      <c r="K2558" s="4" t="s">
        <v>1028</v>
      </c>
      <c r="L2558" s="4">
        <v>5</v>
      </c>
      <c r="M2558" s="4" t="s">
        <v>77</v>
      </c>
      <c r="N2558" s="4">
        <v>40.19</v>
      </c>
      <c r="O2558" s="4">
        <v>18.239999999999998</v>
      </c>
      <c r="P2558" s="4" t="s">
        <v>78</v>
      </c>
      <c r="Q2558" s="77">
        <v>45281.676388888889</v>
      </c>
      <c r="R2558" s="4">
        <v>200.95</v>
      </c>
      <c r="S2558" s="4">
        <v>91.2</v>
      </c>
      <c r="T2558" s="4" t="str">
        <f>VLOOKUP(E2558,zamiana!A:B,2,0)</f>
        <v>ALSTOM (ex. BT) CZL</v>
      </c>
    </row>
    <row r="2559" spans="1:20" x14ac:dyDescent="0.3">
      <c r="A2559" s="4" t="s">
        <v>7165</v>
      </c>
      <c r="B2559" s="76">
        <v>45189</v>
      </c>
      <c r="C2559" s="76">
        <v>45189</v>
      </c>
      <c r="D2559" s="76">
        <v>45247</v>
      </c>
      <c r="E2559" s="4" t="s">
        <v>951</v>
      </c>
      <c r="F2559" s="4" t="s">
        <v>952</v>
      </c>
      <c r="G2559" s="4" t="s">
        <v>942</v>
      </c>
      <c r="H2559" s="4" t="s">
        <v>951</v>
      </c>
      <c r="I2559" s="4" t="s">
        <v>3727</v>
      </c>
      <c r="J2559" s="4">
        <v>520131433</v>
      </c>
      <c r="K2559" s="4" t="s">
        <v>1028</v>
      </c>
      <c r="L2559" s="4">
        <v>5</v>
      </c>
      <c r="M2559" s="4" t="s">
        <v>77</v>
      </c>
      <c r="N2559" s="4">
        <v>40.19</v>
      </c>
      <c r="O2559" s="4">
        <v>18.239999999999998</v>
      </c>
      <c r="P2559" s="4" t="s">
        <v>78</v>
      </c>
      <c r="Q2559" s="77">
        <v>45281.676388888889</v>
      </c>
      <c r="R2559" s="4">
        <v>200.95</v>
      </c>
      <c r="S2559" s="4">
        <v>91.2</v>
      </c>
      <c r="T2559" s="4" t="str">
        <f>VLOOKUP(E2559,zamiana!A:B,2,0)</f>
        <v>ALSTOM (ex. BT) CZL</v>
      </c>
    </row>
    <row r="2560" spans="1:20" x14ac:dyDescent="0.3">
      <c r="A2560" s="4" t="s">
        <v>7165</v>
      </c>
      <c r="B2560" s="76">
        <v>45189</v>
      </c>
      <c r="C2560" s="76">
        <v>45189</v>
      </c>
      <c r="D2560" s="76">
        <v>45247</v>
      </c>
      <c r="E2560" s="4" t="s">
        <v>951</v>
      </c>
      <c r="F2560" s="4" t="s">
        <v>952</v>
      </c>
      <c r="G2560" s="4" t="s">
        <v>942</v>
      </c>
      <c r="H2560" s="4" t="s">
        <v>951</v>
      </c>
      <c r="I2560" s="4" t="s">
        <v>3728</v>
      </c>
      <c r="J2560" s="4">
        <v>520131432</v>
      </c>
      <c r="K2560" s="4" t="s">
        <v>1028</v>
      </c>
      <c r="L2560" s="4">
        <v>4</v>
      </c>
      <c r="M2560" s="4" t="s">
        <v>77</v>
      </c>
      <c r="N2560" s="4">
        <v>32.200000000000003</v>
      </c>
      <c r="O2560" s="4">
        <v>14.85</v>
      </c>
      <c r="P2560" s="4" t="s">
        <v>78</v>
      </c>
      <c r="Q2560" s="77">
        <v>45281.676388888889</v>
      </c>
      <c r="R2560" s="4">
        <v>128.80000000000001</v>
      </c>
      <c r="S2560" s="4">
        <v>59.4</v>
      </c>
      <c r="T2560" s="4" t="str">
        <f>VLOOKUP(E2560,zamiana!A:B,2,0)</f>
        <v>ALSTOM (ex. BT) CZL</v>
      </c>
    </row>
    <row r="2561" spans="1:20" x14ac:dyDescent="0.3">
      <c r="A2561" s="4" t="s">
        <v>7165</v>
      </c>
      <c r="B2561" s="76">
        <v>45189</v>
      </c>
      <c r="C2561" s="76">
        <v>45189</v>
      </c>
      <c r="D2561" s="76">
        <v>45247</v>
      </c>
      <c r="E2561" s="4" t="s">
        <v>951</v>
      </c>
      <c r="F2561" s="4" t="s">
        <v>952</v>
      </c>
      <c r="G2561" s="4" t="s">
        <v>942</v>
      </c>
      <c r="H2561" s="4" t="s">
        <v>951</v>
      </c>
      <c r="I2561" s="4" t="s">
        <v>3728</v>
      </c>
      <c r="J2561" s="4">
        <v>520131432</v>
      </c>
      <c r="K2561" s="4" t="s">
        <v>1028</v>
      </c>
      <c r="L2561" s="4">
        <v>4</v>
      </c>
      <c r="M2561" s="4" t="s">
        <v>77</v>
      </c>
      <c r="N2561" s="4">
        <v>32.200000000000003</v>
      </c>
      <c r="O2561" s="4">
        <v>14.85</v>
      </c>
      <c r="P2561" s="4" t="s">
        <v>78</v>
      </c>
      <c r="Q2561" s="77">
        <v>45281.676388888889</v>
      </c>
      <c r="R2561" s="4">
        <v>128.80000000000001</v>
      </c>
      <c r="S2561" s="4">
        <v>59.4</v>
      </c>
      <c r="T2561" s="4" t="str">
        <f>VLOOKUP(E2561,zamiana!A:B,2,0)</f>
        <v>ALSTOM (ex. BT) CZL</v>
      </c>
    </row>
    <row r="2562" spans="1:20" x14ac:dyDescent="0.3">
      <c r="A2562" s="4" t="s">
        <v>7165</v>
      </c>
      <c r="B2562" s="76">
        <v>45189</v>
      </c>
      <c r="C2562" s="76">
        <v>45189</v>
      </c>
      <c r="D2562" s="76">
        <v>45247</v>
      </c>
      <c r="E2562" s="4" t="s">
        <v>951</v>
      </c>
      <c r="F2562" s="4" t="s">
        <v>952</v>
      </c>
      <c r="G2562" s="4" t="s">
        <v>942</v>
      </c>
      <c r="H2562" s="4" t="s">
        <v>951</v>
      </c>
      <c r="I2562" s="4" t="s">
        <v>3728</v>
      </c>
      <c r="J2562" s="4">
        <v>520131432</v>
      </c>
      <c r="K2562" s="4" t="s">
        <v>1028</v>
      </c>
      <c r="L2562" s="4">
        <v>4</v>
      </c>
      <c r="M2562" s="4" t="s">
        <v>77</v>
      </c>
      <c r="N2562" s="4">
        <v>32.200000000000003</v>
      </c>
      <c r="O2562" s="4">
        <v>14.85</v>
      </c>
      <c r="P2562" s="4" t="s">
        <v>78</v>
      </c>
      <c r="Q2562" s="77">
        <v>45281.676388888889</v>
      </c>
      <c r="R2562" s="4">
        <v>128.80000000000001</v>
      </c>
      <c r="S2562" s="4">
        <v>59.4</v>
      </c>
      <c r="T2562" s="4" t="str">
        <f>VLOOKUP(E2562,zamiana!A:B,2,0)</f>
        <v>ALSTOM (ex. BT) CZL</v>
      </c>
    </row>
    <row r="2563" spans="1:20" x14ac:dyDescent="0.3">
      <c r="A2563" s="4" t="s">
        <v>7165</v>
      </c>
      <c r="B2563" s="76">
        <v>45189</v>
      </c>
      <c r="C2563" s="76">
        <v>45189</v>
      </c>
      <c r="D2563" s="76">
        <v>45247</v>
      </c>
      <c r="E2563" s="4" t="s">
        <v>951</v>
      </c>
      <c r="F2563" s="4" t="s">
        <v>952</v>
      </c>
      <c r="G2563" s="4" t="s">
        <v>942</v>
      </c>
      <c r="H2563" s="4" t="s">
        <v>951</v>
      </c>
      <c r="I2563" s="4" t="s">
        <v>3728</v>
      </c>
      <c r="J2563" s="4">
        <v>520131432</v>
      </c>
      <c r="K2563" s="4" t="s">
        <v>1028</v>
      </c>
      <c r="L2563" s="4">
        <v>4</v>
      </c>
      <c r="M2563" s="4" t="s">
        <v>77</v>
      </c>
      <c r="N2563" s="4">
        <v>32.200000000000003</v>
      </c>
      <c r="O2563" s="4">
        <v>14.85</v>
      </c>
      <c r="P2563" s="4" t="s">
        <v>78</v>
      </c>
      <c r="Q2563" s="77">
        <v>45281.676388888889</v>
      </c>
      <c r="R2563" s="4">
        <v>128.80000000000001</v>
      </c>
      <c r="S2563" s="4">
        <v>59.4</v>
      </c>
      <c r="T2563" s="4" t="str">
        <f>VLOOKUP(E2563,zamiana!A:B,2,0)</f>
        <v>ALSTOM (ex. BT) CZL</v>
      </c>
    </row>
    <row r="2564" spans="1:20" x14ac:dyDescent="0.3">
      <c r="A2564" s="4" t="s">
        <v>7165</v>
      </c>
      <c r="B2564" s="76">
        <v>45189</v>
      </c>
      <c r="C2564" s="76">
        <v>45189</v>
      </c>
      <c r="D2564" s="76">
        <v>45247</v>
      </c>
      <c r="E2564" s="4" t="s">
        <v>951</v>
      </c>
      <c r="F2564" s="4" t="s">
        <v>952</v>
      </c>
      <c r="G2564" s="4" t="s">
        <v>942</v>
      </c>
      <c r="H2564" s="4" t="s">
        <v>951</v>
      </c>
      <c r="I2564" s="4" t="s">
        <v>3636</v>
      </c>
      <c r="J2564" s="4">
        <v>100406523</v>
      </c>
      <c r="K2564" s="4" t="s">
        <v>1028</v>
      </c>
      <c r="L2564" s="4">
        <v>1</v>
      </c>
      <c r="M2564" s="4" t="s">
        <v>77</v>
      </c>
      <c r="N2564" s="4">
        <v>18.350000000000001</v>
      </c>
      <c r="O2564" s="4">
        <v>8.52</v>
      </c>
      <c r="P2564" s="4" t="s">
        <v>78</v>
      </c>
      <c r="Q2564" s="77">
        <v>45281.676388888889</v>
      </c>
      <c r="R2564" s="4">
        <v>18.350000000000001</v>
      </c>
      <c r="S2564" s="4">
        <v>8.52</v>
      </c>
      <c r="T2564" s="4" t="str">
        <f>VLOOKUP(E2564,zamiana!A:B,2,0)</f>
        <v>ALSTOM (ex. BT) CZL</v>
      </c>
    </row>
    <row r="2565" spans="1:20" x14ac:dyDescent="0.3">
      <c r="A2565" s="4" t="s">
        <v>7165</v>
      </c>
      <c r="B2565" s="76">
        <v>45189</v>
      </c>
      <c r="C2565" s="76">
        <v>45189</v>
      </c>
      <c r="D2565" s="76">
        <v>45247</v>
      </c>
      <c r="E2565" s="4" t="s">
        <v>951</v>
      </c>
      <c r="F2565" s="4" t="s">
        <v>952</v>
      </c>
      <c r="G2565" s="4" t="s">
        <v>942</v>
      </c>
      <c r="H2565" s="4" t="s">
        <v>951</v>
      </c>
      <c r="I2565" s="4" t="s">
        <v>3636</v>
      </c>
      <c r="J2565" s="4">
        <v>100406523</v>
      </c>
      <c r="K2565" s="4" t="s">
        <v>1028</v>
      </c>
      <c r="L2565" s="4">
        <v>1</v>
      </c>
      <c r="M2565" s="4" t="s">
        <v>77</v>
      </c>
      <c r="N2565" s="4">
        <v>18.350000000000001</v>
      </c>
      <c r="O2565" s="4">
        <v>8.52</v>
      </c>
      <c r="P2565" s="4" t="s">
        <v>78</v>
      </c>
      <c r="Q2565" s="77">
        <v>45281.676388888889</v>
      </c>
      <c r="R2565" s="4">
        <v>18.350000000000001</v>
      </c>
      <c r="S2565" s="4">
        <v>8.52</v>
      </c>
      <c r="T2565" s="4" t="str">
        <f>VLOOKUP(E2565,zamiana!A:B,2,0)</f>
        <v>ALSTOM (ex. BT) CZL</v>
      </c>
    </row>
    <row r="2566" spans="1:20" x14ac:dyDescent="0.3">
      <c r="A2566" s="4" t="s">
        <v>7165</v>
      </c>
      <c r="B2566" s="76">
        <v>45189</v>
      </c>
      <c r="C2566" s="76">
        <v>45189</v>
      </c>
      <c r="D2566" s="76">
        <v>45247</v>
      </c>
      <c r="E2566" s="4" t="s">
        <v>951</v>
      </c>
      <c r="F2566" s="4" t="s">
        <v>952</v>
      </c>
      <c r="G2566" s="4" t="s">
        <v>942</v>
      </c>
      <c r="H2566" s="4" t="s">
        <v>951</v>
      </c>
      <c r="I2566" s="4" t="s">
        <v>3636</v>
      </c>
      <c r="J2566" s="4">
        <v>100406523</v>
      </c>
      <c r="K2566" s="4" t="s">
        <v>1028</v>
      </c>
      <c r="L2566" s="4">
        <v>1</v>
      </c>
      <c r="M2566" s="4" t="s">
        <v>77</v>
      </c>
      <c r="N2566" s="4">
        <v>18.350000000000001</v>
      </c>
      <c r="O2566" s="4">
        <v>8.52</v>
      </c>
      <c r="P2566" s="4" t="s">
        <v>78</v>
      </c>
      <c r="Q2566" s="77">
        <v>45281.676388888889</v>
      </c>
      <c r="R2566" s="4">
        <v>18.350000000000001</v>
      </c>
      <c r="S2566" s="4">
        <v>8.52</v>
      </c>
      <c r="T2566" s="4" t="str">
        <f>VLOOKUP(E2566,zamiana!A:B,2,0)</f>
        <v>ALSTOM (ex. BT) CZL</v>
      </c>
    </row>
    <row r="2567" spans="1:20" x14ac:dyDescent="0.3">
      <c r="A2567" s="4" t="s">
        <v>7165</v>
      </c>
      <c r="B2567" s="76">
        <v>45189</v>
      </c>
      <c r="C2567" s="76">
        <v>45189</v>
      </c>
      <c r="D2567" s="76">
        <v>45247</v>
      </c>
      <c r="E2567" s="4" t="s">
        <v>951</v>
      </c>
      <c r="F2567" s="4" t="s">
        <v>952</v>
      </c>
      <c r="G2567" s="4" t="s">
        <v>942</v>
      </c>
      <c r="H2567" s="4" t="s">
        <v>951</v>
      </c>
      <c r="I2567" s="4" t="s">
        <v>3636</v>
      </c>
      <c r="J2567" s="4">
        <v>100406523</v>
      </c>
      <c r="K2567" s="4" t="s">
        <v>1028</v>
      </c>
      <c r="L2567" s="4">
        <v>1</v>
      </c>
      <c r="M2567" s="4" t="s">
        <v>77</v>
      </c>
      <c r="N2567" s="4">
        <v>18.350000000000001</v>
      </c>
      <c r="O2567" s="4">
        <v>8.52</v>
      </c>
      <c r="P2567" s="4" t="s">
        <v>78</v>
      </c>
      <c r="Q2567" s="77">
        <v>45281.676388888889</v>
      </c>
      <c r="R2567" s="4">
        <v>18.350000000000001</v>
      </c>
      <c r="S2567" s="4">
        <v>8.52</v>
      </c>
      <c r="T2567" s="4" t="str">
        <f>VLOOKUP(E2567,zamiana!A:B,2,0)</f>
        <v>ALSTOM (ex. BT) CZL</v>
      </c>
    </row>
    <row r="2568" spans="1:20" x14ac:dyDescent="0.3">
      <c r="A2568" s="4" t="s">
        <v>7165</v>
      </c>
      <c r="B2568" s="76">
        <v>45189</v>
      </c>
      <c r="C2568" s="76">
        <v>45189</v>
      </c>
      <c r="D2568" s="76">
        <v>45247</v>
      </c>
      <c r="E2568" s="4" t="s">
        <v>951</v>
      </c>
      <c r="F2568" s="4" t="s">
        <v>952</v>
      </c>
      <c r="G2568" s="4" t="s">
        <v>942</v>
      </c>
      <c r="H2568" s="4" t="s">
        <v>951</v>
      </c>
      <c r="I2568" s="4" t="s">
        <v>3636</v>
      </c>
      <c r="J2568" s="4">
        <v>100406523</v>
      </c>
      <c r="K2568" s="4" t="s">
        <v>1028</v>
      </c>
      <c r="L2568" s="4">
        <v>4</v>
      </c>
      <c r="M2568" s="4" t="s">
        <v>77</v>
      </c>
      <c r="N2568" s="4">
        <v>18.350000000000001</v>
      </c>
      <c r="O2568" s="4">
        <v>8.52</v>
      </c>
      <c r="P2568" s="4" t="s">
        <v>78</v>
      </c>
      <c r="Q2568" s="77">
        <v>45281.676388888889</v>
      </c>
      <c r="R2568" s="4">
        <v>73.400000000000006</v>
      </c>
      <c r="S2568" s="4">
        <v>34.08</v>
      </c>
      <c r="T2568" s="4" t="str">
        <f>VLOOKUP(E2568,zamiana!A:B,2,0)</f>
        <v>ALSTOM (ex. BT) CZL</v>
      </c>
    </row>
    <row r="2569" spans="1:20" x14ac:dyDescent="0.3">
      <c r="A2569" s="4" t="s">
        <v>7165</v>
      </c>
      <c r="B2569" s="76">
        <v>45189</v>
      </c>
      <c r="C2569" s="76">
        <v>45189</v>
      </c>
      <c r="D2569" s="76">
        <v>45247</v>
      </c>
      <c r="E2569" s="4" t="s">
        <v>951</v>
      </c>
      <c r="F2569" s="4" t="s">
        <v>952</v>
      </c>
      <c r="G2569" s="4" t="s">
        <v>942</v>
      </c>
      <c r="H2569" s="4" t="s">
        <v>951</v>
      </c>
      <c r="I2569" s="4" t="s">
        <v>3636</v>
      </c>
      <c r="J2569" s="4">
        <v>100406523</v>
      </c>
      <c r="K2569" s="4" t="s">
        <v>1028</v>
      </c>
      <c r="L2569" s="4">
        <v>1</v>
      </c>
      <c r="M2569" s="4" t="s">
        <v>77</v>
      </c>
      <c r="N2569" s="4">
        <v>18.350000000000001</v>
      </c>
      <c r="O2569" s="4">
        <v>8.52</v>
      </c>
      <c r="P2569" s="4" t="s">
        <v>78</v>
      </c>
      <c r="Q2569" s="77">
        <v>45281.676388888889</v>
      </c>
      <c r="R2569" s="4">
        <v>18.350000000000001</v>
      </c>
      <c r="S2569" s="4">
        <v>8.52</v>
      </c>
      <c r="T2569" s="4" t="str">
        <f>VLOOKUP(E2569,zamiana!A:B,2,0)</f>
        <v>ALSTOM (ex. BT) CZL</v>
      </c>
    </row>
    <row r="2570" spans="1:20" x14ac:dyDescent="0.3">
      <c r="A2570" s="4" t="s">
        <v>7165</v>
      </c>
      <c r="B2570" s="76">
        <v>45189</v>
      </c>
      <c r="C2570" s="76">
        <v>45189</v>
      </c>
      <c r="D2570" s="76">
        <v>45247</v>
      </c>
      <c r="E2570" s="4" t="s">
        <v>951</v>
      </c>
      <c r="F2570" s="4" t="s">
        <v>952</v>
      </c>
      <c r="G2570" s="4" t="s">
        <v>942</v>
      </c>
      <c r="H2570" s="4" t="s">
        <v>951</v>
      </c>
      <c r="I2570" s="4" t="s">
        <v>3636</v>
      </c>
      <c r="J2570" s="4">
        <v>100406523</v>
      </c>
      <c r="K2570" s="4" t="s">
        <v>1028</v>
      </c>
      <c r="L2570" s="4">
        <v>1</v>
      </c>
      <c r="M2570" s="4" t="s">
        <v>77</v>
      </c>
      <c r="N2570" s="4">
        <v>18.350000000000001</v>
      </c>
      <c r="O2570" s="4">
        <v>8.52</v>
      </c>
      <c r="P2570" s="4" t="s">
        <v>78</v>
      </c>
      <c r="Q2570" s="77">
        <v>45281.676388888889</v>
      </c>
      <c r="R2570" s="4">
        <v>18.350000000000001</v>
      </c>
      <c r="S2570" s="4">
        <v>8.52</v>
      </c>
      <c r="T2570" s="4" t="str">
        <f>VLOOKUP(E2570,zamiana!A:B,2,0)</f>
        <v>ALSTOM (ex. BT) CZL</v>
      </c>
    </row>
    <row r="2571" spans="1:20" x14ac:dyDescent="0.3">
      <c r="A2571" s="4" t="s">
        <v>7165</v>
      </c>
      <c r="B2571" s="76">
        <v>45189</v>
      </c>
      <c r="C2571" s="76">
        <v>45189</v>
      </c>
      <c r="D2571" s="76">
        <v>45247</v>
      </c>
      <c r="E2571" s="4" t="s">
        <v>951</v>
      </c>
      <c r="F2571" s="4" t="s">
        <v>952</v>
      </c>
      <c r="G2571" s="4" t="s">
        <v>942</v>
      </c>
      <c r="H2571" s="4" t="s">
        <v>951</v>
      </c>
      <c r="I2571" s="4" t="s">
        <v>3636</v>
      </c>
      <c r="J2571" s="4">
        <v>100406523</v>
      </c>
      <c r="K2571" s="4" t="s">
        <v>1028</v>
      </c>
      <c r="L2571" s="4">
        <v>1</v>
      </c>
      <c r="M2571" s="4" t="s">
        <v>77</v>
      </c>
      <c r="N2571" s="4">
        <v>18.350000000000001</v>
      </c>
      <c r="O2571" s="4">
        <v>8.52</v>
      </c>
      <c r="P2571" s="4" t="s">
        <v>78</v>
      </c>
      <c r="Q2571" s="77">
        <v>45281.676388888889</v>
      </c>
      <c r="R2571" s="4">
        <v>18.350000000000001</v>
      </c>
      <c r="S2571" s="4">
        <v>8.52</v>
      </c>
      <c r="T2571" s="4" t="str">
        <f>VLOOKUP(E2571,zamiana!A:B,2,0)</f>
        <v>ALSTOM (ex. BT) CZL</v>
      </c>
    </row>
    <row r="2572" spans="1:20" x14ac:dyDescent="0.3">
      <c r="A2572" s="4" t="s">
        <v>7165</v>
      </c>
      <c r="B2572" s="76">
        <v>45189</v>
      </c>
      <c r="C2572" s="76">
        <v>45189</v>
      </c>
      <c r="D2572" s="76">
        <v>45247</v>
      </c>
      <c r="E2572" s="4" t="s">
        <v>951</v>
      </c>
      <c r="F2572" s="4" t="s">
        <v>952</v>
      </c>
      <c r="G2572" s="4" t="s">
        <v>942</v>
      </c>
      <c r="H2572" s="4" t="s">
        <v>951</v>
      </c>
      <c r="I2572" s="4" t="s">
        <v>3636</v>
      </c>
      <c r="J2572" s="4">
        <v>100406523</v>
      </c>
      <c r="K2572" s="4" t="s">
        <v>1028</v>
      </c>
      <c r="L2572" s="4">
        <v>1</v>
      </c>
      <c r="M2572" s="4" t="s">
        <v>77</v>
      </c>
      <c r="N2572" s="4">
        <v>18.350000000000001</v>
      </c>
      <c r="O2572" s="4">
        <v>8.52</v>
      </c>
      <c r="P2572" s="4" t="s">
        <v>78</v>
      </c>
      <c r="Q2572" s="77">
        <v>45281.676388888889</v>
      </c>
      <c r="R2572" s="4">
        <v>18.350000000000001</v>
      </c>
      <c r="S2572" s="4">
        <v>8.52</v>
      </c>
      <c r="T2572" s="4" t="str">
        <f>VLOOKUP(E2572,zamiana!A:B,2,0)</f>
        <v>ALSTOM (ex. BT) CZL</v>
      </c>
    </row>
    <row r="2573" spans="1:20" x14ac:dyDescent="0.3">
      <c r="A2573" s="4" t="s">
        <v>7165</v>
      </c>
      <c r="B2573" s="76">
        <v>45189</v>
      </c>
      <c r="C2573" s="76">
        <v>45189</v>
      </c>
      <c r="D2573" s="76">
        <v>45247</v>
      </c>
      <c r="E2573" s="4" t="s">
        <v>951</v>
      </c>
      <c r="F2573" s="4" t="s">
        <v>952</v>
      </c>
      <c r="G2573" s="4" t="s">
        <v>942</v>
      </c>
      <c r="H2573" s="4" t="s">
        <v>951</v>
      </c>
      <c r="I2573" s="4" t="s">
        <v>3729</v>
      </c>
      <c r="J2573" s="4">
        <v>100402351</v>
      </c>
      <c r="K2573" s="4" t="s">
        <v>1028</v>
      </c>
      <c r="L2573" s="4">
        <v>1</v>
      </c>
      <c r="M2573" s="4" t="s">
        <v>77</v>
      </c>
      <c r="N2573" s="4">
        <v>17.05</v>
      </c>
      <c r="O2573" s="4">
        <v>8.56</v>
      </c>
      <c r="P2573" s="4" t="s">
        <v>78</v>
      </c>
      <c r="Q2573" s="77">
        <v>45281.67291666667</v>
      </c>
      <c r="R2573" s="4">
        <v>17.05</v>
      </c>
      <c r="S2573" s="4">
        <v>8.56</v>
      </c>
      <c r="T2573" s="4" t="str">
        <f>VLOOKUP(E2573,zamiana!A:B,2,0)</f>
        <v>ALSTOM (ex. BT) CZL</v>
      </c>
    </row>
    <row r="2574" spans="1:20" x14ac:dyDescent="0.3">
      <c r="A2574" s="4" t="s">
        <v>7165</v>
      </c>
      <c r="B2574" s="76">
        <v>45189</v>
      </c>
      <c r="C2574" s="76">
        <v>45189</v>
      </c>
      <c r="D2574" s="76">
        <v>45247</v>
      </c>
      <c r="E2574" s="4" t="s">
        <v>951</v>
      </c>
      <c r="F2574" s="4" t="s">
        <v>952</v>
      </c>
      <c r="G2574" s="4" t="s">
        <v>942</v>
      </c>
      <c r="H2574" s="4" t="s">
        <v>951</v>
      </c>
      <c r="I2574" s="4" t="s">
        <v>3729</v>
      </c>
      <c r="J2574" s="4">
        <v>100402351</v>
      </c>
      <c r="K2574" s="4" t="s">
        <v>1028</v>
      </c>
      <c r="L2574" s="4">
        <v>1</v>
      </c>
      <c r="M2574" s="4" t="s">
        <v>77</v>
      </c>
      <c r="N2574" s="4">
        <v>17.05</v>
      </c>
      <c r="O2574" s="4">
        <v>8.56</v>
      </c>
      <c r="P2574" s="4" t="s">
        <v>78</v>
      </c>
      <c r="Q2574" s="77">
        <v>45281.67291666667</v>
      </c>
      <c r="R2574" s="4">
        <v>17.05</v>
      </c>
      <c r="S2574" s="4">
        <v>8.56</v>
      </c>
      <c r="T2574" s="4" t="str">
        <f>VLOOKUP(E2574,zamiana!A:B,2,0)</f>
        <v>ALSTOM (ex. BT) CZL</v>
      </c>
    </row>
    <row r="2575" spans="1:20" x14ac:dyDescent="0.3">
      <c r="A2575" s="4" t="s">
        <v>7165</v>
      </c>
      <c r="B2575" s="76">
        <v>45189</v>
      </c>
      <c r="C2575" s="76">
        <v>45189</v>
      </c>
      <c r="D2575" s="76">
        <v>45247</v>
      </c>
      <c r="E2575" s="4" t="s">
        <v>951</v>
      </c>
      <c r="F2575" s="4" t="s">
        <v>952</v>
      </c>
      <c r="G2575" s="4" t="s">
        <v>942</v>
      </c>
      <c r="H2575" s="4" t="s">
        <v>951</v>
      </c>
      <c r="I2575" s="4" t="s">
        <v>3729</v>
      </c>
      <c r="J2575" s="4">
        <v>100402351</v>
      </c>
      <c r="K2575" s="4" t="s">
        <v>1028</v>
      </c>
      <c r="L2575" s="4">
        <v>1</v>
      </c>
      <c r="M2575" s="4" t="s">
        <v>77</v>
      </c>
      <c r="N2575" s="4">
        <v>17.05</v>
      </c>
      <c r="O2575" s="4">
        <v>8.56</v>
      </c>
      <c r="P2575" s="4" t="s">
        <v>78</v>
      </c>
      <c r="Q2575" s="77">
        <v>45281.67291666667</v>
      </c>
      <c r="R2575" s="4">
        <v>17.05</v>
      </c>
      <c r="S2575" s="4">
        <v>8.56</v>
      </c>
      <c r="T2575" s="4" t="str">
        <f>VLOOKUP(E2575,zamiana!A:B,2,0)</f>
        <v>ALSTOM (ex. BT) CZL</v>
      </c>
    </row>
    <row r="2576" spans="1:20" x14ac:dyDescent="0.3">
      <c r="A2576" s="4" t="s">
        <v>7165</v>
      </c>
      <c r="B2576" s="76">
        <v>45189</v>
      </c>
      <c r="C2576" s="76">
        <v>45189</v>
      </c>
      <c r="D2576" s="76">
        <v>45247</v>
      </c>
      <c r="E2576" s="4" t="s">
        <v>951</v>
      </c>
      <c r="F2576" s="4" t="s">
        <v>952</v>
      </c>
      <c r="G2576" s="4" t="s">
        <v>942</v>
      </c>
      <c r="H2576" s="4" t="s">
        <v>951</v>
      </c>
      <c r="I2576" s="4" t="s">
        <v>3729</v>
      </c>
      <c r="J2576" s="4">
        <v>100402351</v>
      </c>
      <c r="K2576" s="4" t="s">
        <v>1028</v>
      </c>
      <c r="L2576" s="4">
        <v>1</v>
      </c>
      <c r="M2576" s="4" t="s">
        <v>77</v>
      </c>
      <c r="N2576" s="4">
        <v>17.05</v>
      </c>
      <c r="O2576" s="4">
        <v>8.56</v>
      </c>
      <c r="P2576" s="4" t="s">
        <v>78</v>
      </c>
      <c r="Q2576" s="77">
        <v>45281.67291666667</v>
      </c>
      <c r="R2576" s="4">
        <v>17.05</v>
      </c>
      <c r="S2576" s="4">
        <v>8.56</v>
      </c>
      <c r="T2576" s="4" t="str">
        <f>VLOOKUP(E2576,zamiana!A:B,2,0)</f>
        <v>ALSTOM (ex. BT) CZL</v>
      </c>
    </row>
    <row r="2577" spans="1:20" x14ac:dyDescent="0.3">
      <c r="A2577" s="4" t="s">
        <v>7165</v>
      </c>
      <c r="B2577" s="76">
        <v>45189</v>
      </c>
      <c r="C2577" s="76">
        <v>45189</v>
      </c>
      <c r="D2577" s="76">
        <v>45247</v>
      </c>
      <c r="E2577" s="4" t="s">
        <v>951</v>
      </c>
      <c r="F2577" s="4" t="s">
        <v>952</v>
      </c>
      <c r="G2577" s="4" t="s">
        <v>942</v>
      </c>
      <c r="H2577" s="4" t="s">
        <v>951</v>
      </c>
      <c r="I2577" s="4" t="s">
        <v>3730</v>
      </c>
      <c r="J2577" s="4">
        <v>100402350</v>
      </c>
      <c r="K2577" s="4" t="s">
        <v>1028</v>
      </c>
      <c r="L2577" s="4">
        <v>1</v>
      </c>
      <c r="M2577" s="4" t="s">
        <v>77</v>
      </c>
      <c r="N2577" s="4">
        <v>17.05</v>
      </c>
      <c r="O2577" s="4">
        <v>8.56</v>
      </c>
      <c r="P2577" s="4" t="s">
        <v>78</v>
      </c>
      <c r="Q2577" s="77">
        <v>45281.67291666667</v>
      </c>
      <c r="R2577" s="4">
        <v>17.05</v>
      </c>
      <c r="S2577" s="4">
        <v>8.56</v>
      </c>
      <c r="T2577" s="4" t="str">
        <f>VLOOKUP(E2577,zamiana!A:B,2,0)</f>
        <v>ALSTOM (ex. BT) CZL</v>
      </c>
    </row>
    <row r="2578" spans="1:20" x14ac:dyDescent="0.3">
      <c r="A2578" s="4" t="s">
        <v>7165</v>
      </c>
      <c r="B2578" s="76">
        <v>45189</v>
      </c>
      <c r="C2578" s="76">
        <v>45189</v>
      </c>
      <c r="D2578" s="76">
        <v>45247</v>
      </c>
      <c r="E2578" s="4" t="s">
        <v>951</v>
      </c>
      <c r="F2578" s="4" t="s">
        <v>952</v>
      </c>
      <c r="G2578" s="4" t="s">
        <v>942</v>
      </c>
      <c r="H2578" s="4" t="s">
        <v>951</v>
      </c>
      <c r="I2578" s="4" t="s">
        <v>3730</v>
      </c>
      <c r="J2578" s="4">
        <v>100402350</v>
      </c>
      <c r="K2578" s="4" t="s">
        <v>1028</v>
      </c>
      <c r="L2578" s="4">
        <v>1</v>
      </c>
      <c r="M2578" s="4" t="s">
        <v>77</v>
      </c>
      <c r="N2578" s="4">
        <v>17.05</v>
      </c>
      <c r="O2578" s="4">
        <v>8.56</v>
      </c>
      <c r="P2578" s="4" t="s">
        <v>78</v>
      </c>
      <c r="Q2578" s="77">
        <v>45281.67291666667</v>
      </c>
      <c r="R2578" s="4">
        <v>17.05</v>
      </c>
      <c r="S2578" s="4">
        <v>8.56</v>
      </c>
      <c r="T2578" s="4" t="str">
        <f>VLOOKUP(E2578,zamiana!A:B,2,0)</f>
        <v>ALSTOM (ex. BT) CZL</v>
      </c>
    </row>
    <row r="2579" spans="1:20" x14ac:dyDescent="0.3">
      <c r="A2579" s="4" t="s">
        <v>7165</v>
      </c>
      <c r="B2579" s="76">
        <v>45189</v>
      </c>
      <c r="C2579" s="76">
        <v>45189</v>
      </c>
      <c r="D2579" s="76">
        <v>45247</v>
      </c>
      <c r="E2579" s="4" t="s">
        <v>951</v>
      </c>
      <c r="F2579" s="4" t="s">
        <v>952</v>
      </c>
      <c r="G2579" s="4" t="s">
        <v>942</v>
      </c>
      <c r="H2579" s="4" t="s">
        <v>951</v>
      </c>
      <c r="I2579" s="4" t="s">
        <v>3730</v>
      </c>
      <c r="J2579" s="4">
        <v>100402350</v>
      </c>
      <c r="K2579" s="4" t="s">
        <v>1028</v>
      </c>
      <c r="L2579" s="4">
        <v>1</v>
      </c>
      <c r="M2579" s="4" t="s">
        <v>77</v>
      </c>
      <c r="N2579" s="4">
        <v>17.05</v>
      </c>
      <c r="O2579" s="4">
        <v>8.56</v>
      </c>
      <c r="P2579" s="4" t="s">
        <v>78</v>
      </c>
      <c r="Q2579" s="77">
        <v>45281.67291666667</v>
      </c>
      <c r="R2579" s="4">
        <v>17.05</v>
      </c>
      <c r="S2579" s="4">
        <v>8.56</v>
      </c>
      <c r="T2579" s="4" t="str">
        <f>VLOOKUP(E2579,zamiana!A:B,2,0)</f>
        <v>ALSTOM (ex. BT) CZL</v>
      </c>
    </row>
    <row r="2580" spans="1:20" x14ac:dyDescent="0.3">
      <c r="A2580" s="4" t="s">
        <v>7165</v>
      </c>
      <c r="B2580" s="76">
        <v>45189</v>
      </c>
      <c r="C2580" s="76">
        <v>45189</v>
      </c>
      <c r="D2580" s="76">
        <v>45247</v>
      </c>
      <c r="E2580" s="4" t="s">
        <v>951</v>
      </c>
      <c r="F2580" s="4" t="s">
        <v>952</v>
      </c>
      <c r="G2580" s="4" t="s">
        <v>942</v>
      </c>
      <c r="H2580" s="4" t="s">
        <v>951</v>
      </c>
      <c r="I2580" s="4" t="s">
        <v>1307</v>
      </c>
      <c r="J2580" s="4">
        <v>100398691</v>
      </c>
      <c r="K2580" s="4" t="s">
        <v>1028</v>
      </c>
      <c r="L2580" s="4">
        <v>4</v>
      </c>
      <c r="M2580" s="4" t="s">
        <v>77</v>
      </c>
      <c r="N2580" s="4">
        <v>22.07</v>
      </c>
      <c r="O2580" s="4">
        <v>11.35</v>
      </c>
      <c r="P2580" s="4" t="s">
        <v>78</v>
      </c>
      <c r="Q2580" s="77">
        <v>45281.628472222219</v>
      </c>
      <c r="R2580" s="4">
        <v>88.28</v>
      </c>
      <c r="S2580" s="4">
        <v>45.4</v>
      </c>
      <c r="T2580" s="4" t="str">
        <f>VLOOKUP(E2580,zamiana!A:B,2,0)</f>
        <v>ALSTOM (ex. BT) CZL</v>
      </c>
    </row>
    <row r="2581" spans="1:20" x14ac:dyDescent="0.3">
      <c r="A2581" s="4" t="s">
        <v>7165</v>
      </c>
      <c r="B2581" s="76">
        <v>45189</v>
      </c>
      <c r="C2581" s="76">
        <v>45189</v>
      </c>
      <c r="D2581" s="76">
        <v>45247</v>
      </c>
      <c r="E2581" s="4" t="s">
        <v>951</v>
      </c>
      <c r="F2581" s="4" t="s">
        <v>952</v>
      </c>
      <c r="G2581" s="4" t="s">
        <v>942</v>
      </c>
      <c r="H2581" s="4" t="s">
        <v>951</v>
      </c>
      <c r="I2581" s="4" t="s">
        <v>1307</v>
      </c>
      <c r="J2581" s="4">
        <v>100398691</v>
      </c>
      <c r="K2581" s="4" t="s">
        <v>1028</v>
      </c>
      <c r="L2581" s="4">
        <v>4</v>
      </c>
      <c r="M2581" s="4" t="s">
        <v>77</v>
      </c>
      <c r="N2581" s="4">
        <v>22.07</v>
      </c>
      <c r="O2581" s="4">
        <v>11.35</v>
      </c>
      <c r="P2581" s="4" t="s">
        <v>78</v>
      </c>
      <c r="Q2581" s="77">
        <v>45281.628472222219</v>
      </c>
      <c r="R2581" s="4">
        <v>88.28</v>
      </c>
      <c r="S2581" s="4">
        <v>45.4</v>
      </c>
      <c r="T2581" s="4" t="str">
        <f>VLOOKUP(E2581,zamiana!A:B,2,0)</f>
        <v>ALSTOM (ex. BT) CZL</v>
      </c>
    </row>
    <row r="2582" spans="1:20" x14ac:dyDescent="0.3">
      <c r="A2582" s="4" t="s">
        <v>7165</v>
      </c>
      <c r="B2582" s="76">
        <v>45189</v>
      </c>
      <c r="C2582" s="76">
        <v>45189</v>
      </c>
      <c r="D2582" s="76">
        <v>45247</v>
      </c>
      <c r="E2582" s="4" t="s">
        <v>951</v>
      </c>
      <c r="F2582" s="4" t="s">
        <v>952</v>
      </c>
      <c r="G2582" s="4" t="s">
        <v>942</v>
      </c>
      <c r="H2582" s="4" t="s">
        <v>951</v>
      </c>
      <c r="I2582" s="4" t="s">
        <v>3429</v>
      </c>
      <c r="J2582" s="4">
        <v>100396023</v>
      </c>
      <c r="K2582" s="4" t="s">
        <v>1028</v>
      </c>
      <c r="L2582" s="4">
        <v>8</v>
      </c>
      <c r="M2582" s="4" t="s">
        <v>77</v>
      </c>
      <c r="N2582" s="4">
        <v>14.03</v>
      </c>
      <c r="O2582" s="4">
        <v>5.39</v>
      </c>
      <c r="P2582" s="4" t="s">
        <v>78</v>
      </c>
      <c r="Q2582" s="77">
        <v>45281.671527777777</v>
      </c>
      <c r="R2582" s="4">
        <v>112.24</v>
      </c>
      <c r="S2582" s="4">
        <v>43.12</v>
      </c>
      <c r="T2582" s="4" t="str">
        <f>VLOOKUP(E2582,zamiana!A:B,2,0)</f>
        <v>ALSTOM (ex. BT) CZL</v>
      </c>
    </row>
    <row r="2583" spans="1:20" x14ac:dyDescent="0.3">
      <c r="A2583" s="4" t="s">
        <v>7165</v>
      </c>
      <c r="B2583" s="76">
        <v>45189</v>
      </c>
      <c r="C2583" s="76">
        <v>45189</v>
      </c>
      <c r="D2583" s="76">
        <v>45247</v>
      </c>
      <c r="E2583" s="4" t="s">
        <v>951</v>
      </c>
      <c r="F2583" s="4" t="s">
        <v>952</v>
      </c>
      <c r="G2583" s="4" t="s">
        <v>942</v>
      </c>
      <c r="H2583" s="4" t="s">
        <v>951</v>
      </c>
      <c r="I2583" s="4" t="s">
        <v>3429</v>
      </c>
      <c r="J2583" s="4">
        <v>100396023</v>
      </c>
      <c r="K2583" s="4" t="s">
        <v>1028</v>
      </c>
      <c r="L2583" s="4">
        <v>8</v>
      </c>
      <c r="M2583" s="4" t="s">
        <v>77</v>
      </c>
      <c r="N2583" s="4">
        <v>14.03</v>
      </c>
      <c r="O2583" s="4">
        <v>5.39</v>
      </c>
      <c r="P2583" s="4" t="s">
        <v>78</v>
      </c>
      <c r="Q2583" s="77">
        <v>45281.671527777777</v>
      </c>
      <c r="R2583" s="4">
        <v>112.24</v>
      </c>
      <c r="S2583" s="4">
        <v>43.12</v>
      </c>
      <c r="T2583" s="4" t="str">
        <f>VLOOKUP(E2583,zamiana!A:B,2,0)</f>
        <v>ALSTOM (ex. BT) CZL</v>
      </c>
    </row>
    <row r="2584" spans="1:20" x14ac:dyDescent="0.3">
      <c r="A2584" s="4" t="s">
        <v>7165</v>
      </c>
      <c r="B2584" s="76">
        <v>45189</v>
      </c>
      <c r="C2584" s="76">
        <v>45189</v>
      </c>
      <c r="D2584" s="76">
        <v>45247</v>
      </c>
      <c r="E2584" s="4" t="s">
        <v>951</v>
      </c>
      <c r="F2584" s="4" t="s">
        <v>952</v>
      </c>
      <c r="G2584" s="4" t="s">
        <v>942</v>
      </c>
      <c r="H2584" s="4" t="s">
        <v>951</v>
      </c>
      <c r="I2584" s="4" t="s">
        <v>3637</v>
      </c>
      <c r="J2584" s="4">
        <v>100386425</v>
      </c>
      <c r="K2584" s="4" t="s">
        <v>1028</v>
      </c>
      <c r="L2584" s="4">
        <v>1</v>
      </c>
      <c r="M2584" s="4" t="s">
        <v>77</v>
      </c>
      <c r="N2584" s="4">
        <v>16.260000000000002</v>
      </c>
      <c r="O2584" s="4">
        <v>8.75</v>
      </c>
      <c r="P2584" s="4" t="s">
        <v>78</v>
      </c>
      <c r="Q2584" s="77">
        <v>45281.676388888889</v>
      </c>
      <c r="R2584" s="4">
        <v>16.260000000000002</v>
      </c>
      <c r="S2584" s="4">
        <v>8.75</v>
      </c>
      <c r="T2584" s="4" t="str">
        <f>VLOOKUP(E2584,zamiana!A:B,2,0)</f>
        <v>ALSTOM (ex. BT) CZL</v>
      </c>
    </row>
    <row r="2585" spans="1:20" x14ac:dyDescent="0.3">
      <c r="A2585" s="4" t="s">
        <v>7165</v>
      </c>
      <c r="B2585" s="76">
        <v>45189</v>
      </c>
      <c r="C2585" s="76">
        <v>45189</v>
      </c>
      <c r="D2585" s="76">
        <v>45247</v>
      </c>
      <c r="E2585" s="4" t="s">
        <v>951</v>
      </c>
      <c r="F2585" s="4" t="s">
        <v>952</v>
      </c>
      <c r="G2585" s="4" t="s">
        <v>942</v>
      </c>
      <c r="H2585" s="4" t="s">
        <v>951</v>
      </c>
      <c r="I2585" s="4" t="s">
        <v>3637</v>
      </c>
      <c r="J2585" s="4">
        <v>100386425</v>
      </c>
      <c r="K2585" s="4" t="s">
        <v>1028</v>
      </c>
      <c r="L2585" s="4">
        <v>1</v>
      </c>
      <c r="M2585" s="4" t="s">
        <v>77</v>
      </c>
      <c r="N2585" s="4">
        <v>16.260000000000002</v>
      </c>
      <c r="O2585" s="4">
        <v>8.75</v>
      </c>
      <c r="P2585" s="4" t="s">
        <v>78</v>
      </c>
      <c r="Q2585" s="77">
        <v>45281.676388888889</v>
      </c>
      <c r="R2585" s="4">
        <v>16.260000000000002</v>
      </c>
      <c r="S2585" s="4">
        <v>8.75</v>
      </c>
      <c r="T2585" s="4" t="str">
        <f>VLOOKUP(E2585,zamiana!A:B,2,0)</f>
        <v>ALSTOM (ex. BT) CZL</v>
      </c>
    </row>
    <row r="2586" spans="1:20" x14ac:dyDescent="0.3">
      <c r="A2586" s="4" t="s">
        <v>7165</v>
      </c>
      <c r="B2586" s="76">
        <v>45189</v>
      </c>
      <c r="C2586" s="76">
        <v>45189</v>
      </c>
      <c r="D2586" s="76">
        <v>45247</v>
      </c>
      <c r="E2586" s="4" t="s">
        <v>951</v>
      </c>
      <c r="F2586" s="4" t="s">
        <v>952</v>
      </c>
      <c r="G2586" s="4" t="s">
        <v>942</v>
      </c>
      <c r="H2586" s="4" t="s">
        <v>951</v>
      </c>
      <c r="I2586" s="4" t="s">
        <v>3637</v>
      </c>
      <c r="J2586" s="4">
        <v>100386425</v>
      </c>
      <c r="K2586" s="4" t="s">
        <v>1028</v>
      </c>
      <c r="L2586" s="4">
        <v>1</v>
      </c>
      <c r="M2586" s="4" t="s">
        <v>77</v>
      </c>
      <c r="N2586" s="4">
        <v>16.260000000000002</v>
      </c>
      <c r="O2586" s="4">
        <v>8.75</v>
      </c>
      <c r="P2586" s="4" t="s">
        <v>78</v>
      </c>
      <c r="Q2586" s="77">
        <v>45281.676388888889</v>
      </c>
      <c r="R2586" s="4">
        <v>16.260000000000002</v>
      </c>
      <c r="S2586" s="4">
        <v>8.75</v>
      </c>
      <c r="T2586" s="4" t="str">
        <f>VLOOKUP(E2586,zamiana!A:B,2,0)</f>
        <v>ALSTOM (ex. BT) CZL</v>
      </c>
    </row>
    <row r="2587" spans="1:20" x14ac:dyDescent="0.3">
      <c r="A2587" s="4" t="s">
        <v>7165</v>
      </c>
      <c r="B2587" s="76">
        <v>45189</v>
      </c>
      <c r="C2587" s="76">
        <v>45189</v>
      </c>
      <c r="D2587" s="76">
        <v>45247</v>
      </c>
      <c r="E2587" s="4" t="s">
        <v>951</v>
      </c>
      <c r="F2587" s="4" t="s">
        <v>952</v>
      </c>
      <c r="G2587" s="4" t="s">
        <v>942</v>
      </c>
      <c r="H2587" s="4" t="s">
        <v>951</v>
      </c>
      <c r="I2587" s="4" t="s">
        <v>3637</v>
      </c>
      <c r="J2587" s="4">
        <v>100386425</v>
      </c>
      <c r="K2587" s="4" t="s">
        <v>1028</v>
      </c>
      <c r="L2587" s="4">
        <v>1</v>
      </c>
      <c r="M2587" s="4" t="s">
        <v>77</v>
      </c>
      <c r="N2587" s="4">
        <v>16.260000000000002</v>
      </c>
      <c r="O2587" s="4">
        <v>8.75</v>
      </c>
      <c r="P2587" s="4" t="s">
        <v>78</v>
      </c>
      <c r="Q2587" s="77">
        <v>45281.676388888889</v>
      </c>
      <c r="R2587" s="4">
        <v>16.260000000000002</v>
      </c>
      <c r="S2587" s="4">
        <v>8.75</v>
      </c>
      <c r="T2587" s="4" t="str">
        <f>VLOOKUP(E2587,zamiana!A:B,2,0)</f>
        <v>ALSTOM (ex. BT) CZL</v>
      </c>
    </row>
    <row r="2588" spans="1:20" x14ac:dyDescent="0.3">
      <c r="A2588" s="4" t="s">
        <v>7165</v>
      </c>
      <c r="B2588" s="76">
        <v>45189</v>
      </c>
      <c r="C2588" s="76">
        <v>45189</v>
      </c>
      <c r="D2588" s="76">
        <v>45247</v>
      </c>
      <c r="E2588" s="4" t="s">
        <v>951</v>
      </c>
      <c r="F2588" s="4" t="s">
        <v>952</v>
      </c>
      <c r="G2588" s="4" t="s">
        <v>942</v>
      </c>
      <c r="H2588" s="4" t="s">
        <v>951</v>
      </c>
      <c r="I2588" s="4" t="s">
        <v>3637</v>
      </c>
      <c r="J2588" s="4">
        <v>100386425</v>
      </c>
      <c r="K2588" s="4" t="s">
        <v>1028</v>
      </c>
      <c r="L2588" s="4">
        <v>1</v>
      </c>
      <c r="M2588" s="4" t="s">
        <v>77</v>
      </c>
      <c r="N2588" s="4">
        <v>16.260000000000002</v>
      </c>
      <c r="O2588" s="4">
        <v>8.75</v>
      </c>
      <c r="P2588" s="4" t="s">
        <v>78</v>
      </c>
      <c r="Q2588" s="77">
        <v>45281.676388888889</v>
      </c>
      <c r="R2588" s="4">
        <v>16.260000000000002</v>
      </c>
      <c r="S2588" s="4">
        <v>8.75</v>
      </c>
      <c r="T2588" s="4" t="str">
        <f>VLOOKUP(E2588,zamiana!A:B,2,0)</f>
        <v>ALSTOM (ex. BT) CZL</v>
      </c>
    </row>
    <row r="2589" spans="1:20" x14ac:dyDescent="0.3">
      <c r="A2589" s="4" t="s">
        <v>7165</v>
      </c>
      <c r="B2589" s="76">
        <v>45189</v>
      </c>
      <c r="C2589" s="76">
        <v>45189</v>
      </c>
      <c r="D2589" s="76">
        <v>45247</v>
      </c>
      <c r="E2589" s="4" t="s">
        <v>951</v>
      </c>
      <c r="F2589" s="4" t="s">
        <v>952</v>
      </c>
      <c r="G2589" s="4" t="s">
        <v>942</v>
      </c>
      <c r="H2589" s="4" t="s">
        <v>951</v>
      </c>
      <c r="I2589" s="4" t="s">
        <v>3637</v>
      </c>
      <c r="J2589" s="4">
        <v>100386425</v>
      </c>
      <c r="K2589" s="4" t="s">
        <v>1028</v>
      </c>
      <c r="L2589" s="4">
        <v>1</v>
      </c>
      <c r="M2589" s="4" t="s">
        <v>77</v>
      </c>
      <c r="N2589" s="4">
        <v>16.260000000000002</v>
      </c>
      <c r="O2589" s="4">
        <v>8.75</v>
      </c>
      <c r="P2589" s="4" t="s">
        <v>78</v>
      </c>
      <c r="Q2589" s="77">
        <v>45281.676388888889</v>
      </c>
      <c r="R2589" s="4">
        <v>16.260000000000002</v>
      </c>
      <c r="S2589" s="4">
        <v>8.75</v>
      </c>
      <c r="T2589" s="4" t="str">
        <f>VLOOKUP(E2589,zamiana!A:B,2,0)</f>
        <v>ALSTOM (ex. BT) CZL</v>
      </c>
    </row>
    <row r="2590" spans="1:20" x14ac:dyDescent="0.3">
      <c r="A2590" s="4" t="s">
        <v>7165</v>
      </c>
      <c r="B2590" s="76">
        <v>45189</v>
      </c>
      <c r="C2590" s="76">
        <v>45189</v>
      </c>
      <c r="D2590" s="76">
        <v>45247</v>
      </c>
      <c r="E2590" s="4" t="s">
        <v>951</v>
      </c>
      <c r="F2590" s="4" t="s">
        <v>952</v>
      </c>
      <c r="G2590" s="4" t="s">
        <v>942</v>
      </c>
      <c r="H2590" s="4" t="s">
        <v>951</v>
      </c>
      <c r="I2590" s="4" t="s">
        <v>3637</v>
      </c>
      <c r="J2590" s="4">
        <v>100386425</v>
      </c>
      <c r="K2590" s="4" t="s">
        <v>1028</v>
      </c>
      <c r="L2590" s="4">
        <v>1</v>
      </c>
      <c r="M2590" s="4" t="s">
        <v>77</v>
      </c>
      <c r="N2590" s="4">
        <v>16.260000000000002</v>
      </c>
      <c r="O2590" s="4">
        <v>8.75</v>
      </c>
      <c r="P2590" s="4" t="s">
        <v>78</v>
      </c>
      <c r="Q2590" s="77">
        <v>45281.676388888889</v>
      </c>
      <c r="R2590" s="4">
        <v>16.260000000000002</v>
      </c>
      <c r="S2590" s="4">
        <v>8.75</v>
      </c>
      <c r="T2590" s="4" t="str">
        <f>VLOOKUP(E2590,zamiana!A:B,2,0)</f>
        <v>ALSTOM (ex. BT) CZL</v>
      </c>
    </row>
    <row r="2591" spans="1:20" x14ac:dyDescent="0.3">
      <c r="A2591" s="4" t="s">
        <v>7165</v>
      </c>
      <c r="B2591" s="76">
        <v>45189</v>
      </c>
      <c r="C2591" s="76">
        <v>45189</v>
      </c>
      <c r="D2591" s="76">
        <v>45247</v>
      </c>
      <c r="E2591" s="4" t="s">
        <v>951</v>
      </c>
      <c r="F2591" s="4" t="s">
        <v>952</v>
      </c>
      <c r="G2591" s="4" t="s">
        <v>942</v>
      </c>
      <c r="H2591" s="4" t="s">
        <v>951</v>
      </c>
      <c r="I2591" s="4" t="s">
        <v>3637</v>
      </c>
      <c r="J2591" s="4">
        <v>100386425</v>
      </c>
      <c r="K2591" s="4" t="s">
        <v>1028</v>
      </c>
      <c r="L2591" s="4">
        <v>1</v>
      </c>
      <c r="M2591" s="4" t="s">
        <v>77</v>
      </c>
      <c r="N2591" s="4">
        <v>16.260000000000002</v>
      </c>
      <c r="O2591" s="4">
        <v>8.75</v>
      </c>
      <c r="P2591" s="4" t="s">
        <v>78</v>
      </c>
      <c r="Q2591" s="77">
        <v>45281.676388888889</v>
      </c>
      <c r="R2591" s="4">
        <v>16.260000000000002</v>
      </c>
      <c r="S2591" s="4">
        <v>8.75</v>
      </c>
      <c r="T2591" s="4" t="str">
        <f>VLOOKUP(E2591,zamiana!A:B,2,0)</f>
        <v>ALSTOM (ex. BT) CZL</v>
      </c>
    </row>
    <row r="2592" spans="1:20" x14ac:dyDescent="0.3">
      <c r="A2592" s="4" t="s">
        <v>7165</v>
      </c>
      <c r="B2592" s="76">
        <v>45189</v>
      </c>
      <c r="C2592" s="76">
        <v>45189</v>
      </c>
      <c r="D2592" s="76">
        <v>45247</v>
      </c>
      <c r="E2592" s="4" t="s">
        <v>951</v>
      </c>
      <c r="F2592" s="4" t="s">
        <v>952</v>
      </c>
      <c r="G2592" s="4" t="s">
        <v>942</v>
      </c>
      <c r="H2592" s="4" t="s">
        <v>951</v>
      </c>
      <c r="I2592" s="4" t="s">
        <v>3112</v>
      </c>
      <c r="J2592" s="4">
        <v>100385294</v>
      </c>
      <c r="K2592" s="4" t="s">
        <v>1028</v>
      </c>
      <c r="L2592" s="4">
        <v>1</v>
      </c>
      <c r="M2592" s="4" t="s">
        <v>77</v>
      </c>
      <c r="N2592" s="4">
        <v>31.59</v>
      </c>
      <c r="O2592" s="4">
        <v>14.98</v>
      </c>
      <c r="P2592" s="4" t="s">
        <v>78</v>
      </c>
      <c r="Q2592" s="77">
        <v>45281.671527777777</v>
      </c>
      <c r="R2592" s="4">
        <v>31.59</v>
      </c>
      <c r="S2592" s="4">
        <v>14.98</v>
      </c>
      <c r="T2592" s="4" t="str">
        <f>VLOOKUP(E2592,zamiana!A:B,2,0)</f>
        <v>ALSTOM (ex. BT) CZL</v>
      </c>
    </row>
    <row r="2593" spans="1:20" x14ac:dyDescent="0.3">
      <c r="A2593" s="4" t="s">
        <v>7165</v>
      </c>
      <c r="B2593" s="76">
        <v>45189</v>
      </c>
      <c r="C2593" s="76">
        <v>45189</v>
      </c>
      <c r="D2593" s="76">
        <v>45247</v>
      </c>
      <c r="E2593" s="4" t="s">
        <v>951</v>
      </c>
      <c r="F2593" s="4" t="s">
        <v>952</v>
      </c>
      <c r="G2593" s="4" t="s">
        <v>942</v>
      </c>
      <c r="H2593" s="4" t="s">
        <v>951</v>
      </c>
      <c r="I2593" s="4" t="s">
        <v>3112</v>
      </c>
      <c r="J2593" s="4">
        <v>100385294</v>
      </c>
      <c r="K2593" s="4" t="s">
        <v>1028</v>
      </c>
      <c r="L2593" s="4">
        <v>1</v>
      </c>
      <c r="M2593" s="4" t="s">
        <v>77</v>
      </c>
      <c r="N2593" s="4">
        <v>31.59</v>
      </c>
      <c r="O2593" s="4">
        <v>14.98</v>
      </c>
      <c r="P2593" s="4" t="s">
        <v>78</v>
      </c>
      <c r="Q2593" s="77">
        <v>45281.671527777777</v>
      </c>
      <c r="R2593" s="4">
        <v>31.59</v>
      </c>
      <c r="S2593" s="4">
        <v>14.98</v>
      </c>
      <c r="T2593" s="4" t="str">
        <f>VLOOKUP(E2593,zamiana!A:B,2,0)</f>
        <v>ALSTOM (ex. BT) CZL</v>
      </c>
    </row>
    <row r="2594" spans="1:20" x14ac:dyDescent="0.3">
      <c r="A2594" s="4" t="s">
        <v>7165</v>
      </c>
      <c r="B2594" s="76">
        <v>45189</v>
      </c>
      <c r="C2594" s="76">
        <v>45189</v>
      </c>
      <c r="D2594" s="76">
        <v>45247</v>
      </c>
      <c r="E2594" s="4" t="s">
        <v>951</v>
      </c>
      <c r="F2594" s="4" t="s">
        <v>952</v>
      </c>
      <c r="G2594" s="4" t="s">
        <v>942</v>
      </c>
      <c r="H2594" s="4" t="s">
        <v>951</v>
      </c>
      <c r="I2594" s="4" t="s">
        <v>3112</v>
      </c>
      <c r="J2594" s="4">
        <v>100385294</v>
      </c>
      <c r="K2594" s="4" t="s">
        <v>1028</v>
      </c>
      <c r="L2594" s="4">
        <v>1</v>
      </c>
      <c r="M2594" s="4" t="s">
        <v>77</v>
      </c>
      <c r="N2594" s="4">
        <v>31.59</v>
      </c>
      <c r="O2594" s="4">
        <v>14.98</v>
      </c>
      <c r="P2594" s="4" t="s">
        <v>78</v>
      </c>
      <c r="Q2594" s="77">
        <v>45281.671527777777</v>
      </c>
      <c r="R2594" s="4">
        <v>31.59</v>
      </c>
      <c r="S2594" s="4">
        <v>14.98</v>
      </c>
      <c r="T2594" s="4" t="str">
        <f>VLOOKUP(E2594,zamiana!A:B,2,0)</f>
        <v>ALSTOM (ex. BT) CZL</v>
      </c>
    </row>
    <row r="2595" spans="1:20" x14ac:dyDescent="0.3">
      <c r="A2595" s="4" t="s">
        <v>7165</v>
      </c>
      <c r="B2595" s="76">
        <v>45189</v>
      </c>
      <c r="C2595" s="76">
        <v>45189</v>
      </c>
      <c r="D2595" s="76">
        <v>45247</v>
      </c>
      <c r="E2595" s="4" t="s">
        <v>951</v>
      </c>
      <c r="F2595" s="4" t="s">
        <v>952</v>
      </c>
      <c r="G2595" s="4" t="s">
        <v>942</v>
      </c>
      <c r="H2595" s="4" t="s">
        <v>951</v>
      </c>
      <c r="I2595" s="4" t="s">
        <v>3112</v>
      </c>
      <c r="J2595" s="4">
        <v>100385294</v>
      </c>
      <c r="K2595" s="4" t="s">
        <v>1028</v>
      </c>
      <c r="L2595" s="4">
        <v>1</v>
      </c>
      <c r="M2595" s="4" t="s">
        <v>77</v>
      </c>
      <c r="N2595" s="4">
        <v>31.59</v>
      </c>
      <c r="O2595" s="4">
        <v>14.98</v>
      </c>
      <c r="P2595" s="4" t="s">
        <v>78</v>
      </c>
      <c r="Q2595" s="77">
        <v>45281.671527777777</v>
      </c>
      <c r="R2595" s="4">
        <v>31.59</v>
      </c>
      <c r="S2595" s="4">
        <v>14.98</v>
      </c>
      <c r="T2595" s="4" t="str">
        <f>VLOOKUP(E2595,zamiana!A:B,2,0)</f>
        <v>ALSTOM (ex. BT) CZL</v>
      </c>
    </row>
    <row r="2596" spans="1:20" x14ac:dyDescent="0.3">
      <c r="A2596" s="4" t="s">
        <v>7165</v>
      </c>
      <c r="B2596" s="76">
        <v>45189</v>
      </c>
      <c r="C2596" s="76">
        <v>45189</v>
      </c>
      <c r="D2596" s="76">
        <v>45247</v>
      </c>
      <c r="E2596" s="4" t="s">
        <v>951</v>
      </c>
      <c r="F2596" s="4" t="s">
        <v>952</v>
      </c>
      <c r="G2596" s="4" t="s">
        <v>942</v>
      </c>
      <c r="H2596" s="4" t="s">
        <v>951</v>
      </c>
      <c r="I2596" s="4" t="s">
        <v>3112</v>
      </c>
      <c r="J2596" s="4">
        <v>100385294</v>
      </c>
      <c r="K2596" s="4" t="s">
        <v>1028</v>
      </c>
      <c r="L2596" s="4">
        <v>1</v>
      </c>
      <c r="M2596" s="4" t="s">
        <v>77</v>
      </c>
      <c r="N2596" s="4">
        <v>31.59</v>
      </c>
      <c r="O2596" s="4">
        <v>14.98</v>
      </c>
      <c r="P2596" s="4" t="s">
        <v>78</v>
      </c>
      <c r="Q2596" s="77">
        <v>45281.671527777777</v>
      </c>
      <c r="R2596" s="4">
        <v>31.59</v>
      </c>
      <c r="S2596" s="4">
        <v>14.98</v>
      </c>
      <c r="T2596" s="4" t="str">
        <f>VLOOKUP(E2596,zamiana!A:B,2,0)</f>
        <v>ALSTOM (ex. BT) CZL</v>
      </c>
    </row>
    <row r="2597" spans="1:20" x14ac:dyDescent="0.3">
      <c r="A2597" s="4" t="s">
        <v>7165</v>
      </c>
      <c r="B2597" s="76">
        <v>45189</v>
      </c>
      <c r="C2597" s="76">
        <v>45189</v>
      </c>
      <c r="D2597" s="76">
        <v>45247</v>
      </c>
      <c r="E2597" s="4" t="s">
        <v>951</v>
      </c>
      <c r="F2597" s="4" t="s">
        <v>952</v>
      </c>
      <c r="G2597" s="4" t="s">
        <v>942</v>
      </c>
      <c r="H2597" s="4" t="s">
        <v>951</v>
      </c>
      <c r="I2597" s="4" t="s">
        <v>3112</v>
      </c>
      <c r="J2597" s="4">
        <v>100385294</v>
      </c>
      <c r="K2597" s="4" t="s">
        <v>1028</v>
      </c>
      <c r="L2597" s="4">
        <v>1</v>
      </c>
      <c r="M2597" s="4" t="s">
        <v>77</v>
      </c>
      <c r="N2597" s="4">
        <v>31.59</v>
      </c>
      <c r="O2597" s="4">
        <v>14.98</v>
      </c>
      <c r="P2597" s="4" t="s">
        <v>78</v>
      </c>
      <c r="Q2597" s="77">
        <v>45281.671527777777</v>
      </c>
      <c r="R2597" s="4">
        <v>31.59</v>
      </c>
      <c r="S2597" s="4">
        <v>14.98</v>
      </c>
      <c r="T2597" s="4" t="str">
        <f>VLOOKUP(E2597,zamiana!A:B,2,0)</f>
        <v>ALSTOM (ex. BT) CZL</v>
      </c>
    </row>
    <row r="2598" spans="1:20" x14ac:dyDescent="0.3">
      <c r="A2598" s="4" t="s">
        <v>7165</v>
      </c>
      <c r="B2598" s="76">
        <v>45189</v>
      </c>
      <c r="C2598" s="76">
        <v>45189</v>
      </c>
      <c r="D2598" s="76">
        <v>45247</v>
      </c>
      <c r="E2598" s="4" t="s">
        <v>951</v>
      </c>
      <c r="F2598" s="4" t="s">
        <v>952</v>
      </c>
      <c r="G2598" s="4" t="s">
        <v>942</v>
      </c>
      <c r="H2598" s="4" t="s">
        <v>951</v>
      </c>
      <c r="I2598" s="4" t="s">
        <v>3112</v>
      </c>
      <c r="J2598" s="4">
        <v>100385294</v>
      </c>
      <c r="K2598" s="4" t="s">
        <v>1028</v>
      </c>
      <c r="L2598" s="4">
        <v>1</v>
      </c>
      <c r="M2598" s="4" t="s">
        <v>77</v>
      </c>
      <c r="N2598" s="4">
        <v>31.59</v>
      </c>
      <c r="O2598" s="4">
        <v>14.98</v>
      </c>
      <c r="P2598" s="4" t="s">
        <v>78</v>
      </c>
      <c r="Q2598" s="77">
        <v>45281.671527777777</v>
      </c>
      <c r="R2598" s="4">
        <v>31.59</v>
      </c>
      <c r="S2598" s="4">
        <v>14.98</v>
      </c>
      <c r="T2598" s="4" t="str">
        <f>VLOOKUP(E2598,zamiana!A:B,2,0)</f>
        <v>ALSTOM (ex. BT) CZL</v>
      </c>
    </row>
    <row r="2599" spans="1:20" x14ac:dyDescent="0.3">
      <c r="A2599" s="4" t="s">
        <v>7165</v>
      </c>
      <c r="B2599" s="76">
        <v>45189</v>
      </c>
      <c r="C2599" s="76">
        <v>45189</v>
      </c>
      <c r="D2599" s="76">
        <v>45247</v>
      </c>
      <c r="E2599" s="4" t="s">
        <v>951</v>
      </c>
      <c r="F2599" s="4" t="s">
        <v>952</v>
      </c>
      <c r="G2599" s="4" t="s">
        <v>942</v>
      </c>
      <c r="H2599" s="4" t="s">
        <v>951</v>
      </c>
      <c r="I2599" s="4" t="s">
        <v>3112</v>
      </c>
      <c r="J2599" s="4">
        <v>100385294</v>
      </c>
      <c r="K2599" s="4" t="s">
        <v>1028</v>
      </c>
      <c r="L2599" s="4">
        <v>1</v>
      </c>
      <c r="M2599" s="4" t="s">
        <v>77</v>
      </c>
      <c r="N2599" s="4">
        <v>31.59</v>
      </c>
      <c r="O2599" s="4">
        <v>14.98</v>
      </c>
      <c r="P2599" s="4" t="s">
        <v>78</v>
      </c>
      <c r="Q2599" s="77">
        <v>45281.671527777777</v>
      </c>
      <c r="R2599" s="4">
        <v>31.59</v>
      </c>
      <c r="S2599" s="4">
        <v>14.98</v>
      </c>
      <c r="T2599" s="4" t="str">
        <f>VLOOKUP(E2599,zamiana!A:B,2,0)</f>
        <v>ALSTOM (ex. BT) CZL</v>
      </c>
    </row>
    <row r="2600" spans="1:20" x14ac:dyDescent="0.3">
      <c r="A2600" s="4" t="s">
        <v>7165</v>
      </c>
      <c r="B2600" s="76">
        <v>45189</v>
      </c>
      <c r="C2600" s="76">
        <v>45189</v>
      </c>
      <c r="D2600" s="76">
        <v>45247</v>
      </c>
      <c r="E2600" s="4" t="s">
        <v>951</v>
      </c>
      <c r="F2600" s="4" t="s">
        <v>952</v>
      </c>
      <c r="G2600" s="4" t="s">
        <v>942</v>
      </c>
      <c r="H2600" s="4" t="s">
        <v>951</v>
      </c>
      <c r="I2600" s="4" t="s">
        <v>2857</v>
      </c>
      <c r="J2600" s="4">
        <v>100385284</v>
      </c>
      <c r="K2600" s="4" t="s">
        <v>1028</v>
      </c>
      <c r="L2600" s="4">
        <v>1</v>
      </c>
      <c r="M2600" s="4" t="s">
        <v>77</v>
      </c>
      <c r="N2600" s="4">
        <v>31.64</v>
      </c>
      <c r="O2600" s="4">
        <v>15.39</v>
      </c>
      <c r="P2600" s="4" t="s">
        <v>78</v>
      </c>
      <c r="Q2600" s="77">
        <v>45281.668055555558</v>
      </c>
      <c r="R2600" s="4">
        <v>31.64</v>
      </c>
      <c r="S2600" s="4">
        <v>15.39</v>
      </c>
      <c r="T2600" s="4" t="str">
        <f>VLOOKUP(E2600,zamiana!A:B,2,0)</f>
        <v>ALSTOM (ex. BT) CZL</v>
      </c>
    </row>
    <row r="2601" spans="1:20" x14ac:dyDescent="0.3">
      <c r="A2601" s="4" t="s">
        <v>7165</v>
      </c>
      <c r="B2601" s="76">
        <v>45189</v>
      </c>
      <c r="C2601" s="76">
        <v>45189</v>
      </c>
      <c r="D2601" s="76">
        <v>45247</v>
      </c>
      <c r="E2601" s="4" t="s">
        <v>951</v>
      </c>
      <c r="F2601" s="4" t="s">
        <v>952</v>
      </c>
      <c r="G2601" s="4" t="s">
        <v>942</v>
      </c>
      <c r="H2601" s="4" t="s">
        <v>951</v>
      </c>
      <c r="I2601" s="4" t="s">
        <v>2857</v>
      </c>
      <c r="J2601" s="4">
        <v>100385284</v>
      </c>
      <c r="K2601" s="4" t="s">
        <v>1028</v>
      </c>
      <c r="L2601" s="4">
        <v>1</v>
      </c>
      <c r="M2601" s="4" t="s">
        <v>77</v>
      </c>
      <c r="N2601" s="4">
        <v>31.64</v>
      </c>
      <c r="O2601" s="4">
        <v>15.39</v>
      </c>
      <c r="P2601" s="4" t="s">
        <v>78</v>
      </c>
      <c r="Q2601" s="77">
        <v>45281.668055555558</v>
      </c>
      <c r="R2601" s="4">
        <v>31.64</v>
      </c>
      <c r="S2601" s="4">
        <v>15.39</v>
      </c>
      <c r="T2601" s="4" t="str">
        <f>VLOOKUP(E2601,zamiana!A:B,2,0)</f>
        <v>ALSTOM (ex. BT) CZL</v>
      </c>
    </row>
    <row r="2602" spans="1:20" x14ac:dyDescent="0.3">
      <c r="A2602" s="4" t="s">
        <v>7165</v>
      </c>
      <c r="B2602" s="76">
        <v>45189</v>
      </c>
      <c r="C2602" s="76">
        <v>45189</v>
      </c>
      <c r="D2602" s="76">
        <v>45247</v>
      </c>
      <c r="E2602" s="4" t="s">
        <v>951</v>
      </c>
      <c r="F2602" s="4" t="s">
        <v>952</v>
      </c>
      <c r="G2602" s="4" t="s">
        <v>942</v>
      </c>
      <c r="H2602" s="4" t="s">
        <v>951</v>
      </c>
      <c r="I2602" s="4" t="s">
        <v>2857</v>
      </c>
      <c r="J2602" s="4">
        <v>100385284</v>
      </c>
      <c r="K2602" s="4" t="s">
        <v>1028</v>
      </c>
      <c r="L2602" s="4">
        <v>1</v>
      </c>
      <c r="M2602" s="4" t="s">
        <v>77</v>
      </c>
      <c r="N2602" s="4">
        <v>31.64</v>
      </c>
      <c r="O2602" s="4">
        <v>15.39</v>
      </c>
      <c r="P2602" s="4" t="s">
        <v>78</v>
      </c>
      <c r="Q2602" s="77">
        <v>45281.668055555558</v>
      </c>
      <c r="R2602" s="4">
        <v>31.64</v>
      </c>
      <c r="S2602" s="4">
        <v>15.39</v>
      </c>
      <c r="T2602" s="4" t="str">
        <f>VLOOKUP(E2602,zamiana!A:B,2,0)</f>
        <v>ALSTOM (ex. BT) CZL</v>
      </c>
    </row>
    <row r="2603" spans="1:20" x14ac:dyDescent="0.3">
      <c r="A2603" s="4" t="s">
        <v>7165</v>
      </c>
      <c r="B2603" s="76">
        <v>45189</v>
      </c>
      <c r="C2603" s="76">
        <v>45189</v>
      </c>
      <c r="D2603" s="76">
        <v>45247</v>
      </c>
      <c r="E2603" s="4" t="s">
        <v>951</v>
      </c>
      <c r="F2603" s="4" t="s">
        <v>952</v>
      </c>
      <c r="G2603" s="4" t="s">
        <v>942</v>
      </c>
      <c r="H2603" s="4" t="s">
        <v>951</v>
      </c>
      <c r="I2603" s="4" t="s">
        <v>2857</v>
      </c>
      <c r="J2603" s="4">
        <v>100385284</v>
      </c>
      <c r="K2603" s="4" t="s">
        <v>1028</v>
      </c>
      <c r="L2603" s="4">
        <v>1</v>
      </c>
      <c r="M2603" s="4" t="s">
        <v>77</v>
      </c>
      <c r="N2603" s="4">
        <v>31.64</v>
      </c>
      <c r="O2603" s="4">
        <v>15.39</v>
      </c>
      <c r="P2603" s="4" t="s">
        <v>78</v>
      </c>
      <c r="Q2603" s="77">
        <v>45281.668055555558</v>
      </c>
      <c r="R2603" s="4">
        <v>31.64</v>
      </c>
      <c r="S2603" s="4">
        <v>15.39</v>
      </c>
      <c r="T2603" s="4" t="str">
        <f>VLOOKUP(E2603,zamiana!A:B,2,0)</f>
        <v>ALSTOM (ex. BT) CZL</v>
      </c>
    </row>
    <row r="2604" spans="1:20" x14ac:dyDescent="0.3">
      <c r="A2604" s="4" t="s">
        <v>7165</v>
      </c>
      <c r="B2604" s="76">
        <v>45189</v>
      </c>
      <c r="C2604" s="76">
        <v>45189</v>
      </c>
      <c r="D2604" s="76">
        <v>45247</v>
      </c>
      <c r="E2604" s="4" t="s">
        <v>951</v>
      </c>
      <c r="F2604" s="4" t="s">
        <v>952</v>
      </c>
      <c r="G2604" s="4" t="s">
        <v>942</v>
      </c>
      <c r="H2604" s="4" t="s">
        <v>951</v>
      </c>
      <c r="I2604" s="4" t="s">
        <v>2857</v>
      </c>
      <c r="J2604" s="4">
        <v>100385284</v>
      </c>
      <c r="K2604" s="4" t="s">
        <v>1028</v>
      </c>
      <c r="L2604" s="4">
        <v>1</v>
      </c>
      <c r="M2604" s="4" t="s">
        <v>77</v>
      </c>
      <c r="N2604" s="4">
        <v>31.64</v>
      </c>
      <c r="O2604" s="4">
        <v>15.39</v>
      </c>
      <c r="P2604" s="4" t="s">
        <v>78</v>
      </c>
      <c r="Q2604" s="77">
        <v>45281.668055555558</v>
      </c>
      <c r="R2604" s="4">
        <v>31.64</v>
      </c>
      <c r="S2604" s="4">
        <v>15.39</v>
      </c>
      <c r="T2604" s="4" t="str">
        <f>VLOOKUP(E2604,zamiana!A:B,2,0)</f>
        <v>ALSTOM (ex. BT) CZL</v>
      </c>
    </row>
    <row r="2605" spans="1:20" x14ac:dyDescent="0.3">
      <c r="A2605" s="4" t="s">
        <v>7165</v>
      </c>
      <c r="B2605" s="76">
        <v>45189</v>
      </c>
      <c r="C2605" s="76">
        <v>45189</v>
      </c>
      <c r="D2605" s="76">
        <v>45247</v>
      </c>
      <c r="E2605" s="4" t="s">
        <v>951</v>
      </c>
      <c r="F2605" s="4" t="s">
        <v>952</v>
      </c>
      <c r="G2605" s="4" t="s">
        <v>942</v>
      </c>
      <c r="H2605" s="4" t="s">
        <v>951</v>
      </c>
      <c r="I2605" s="4" t="s">
        <v>2857</v>
      </c>
      <c r="J2605" s="4">
        <v>100385284</v>
      </c>
      <c r="K2605" s="4" t="s">
        <v>1028</v>
      </c>
      <c r="L2605" s="4">
        <v>1</v>
      </c>
      <c r="M2605" s="4" t="s">
        <v>77</v>
      </c>
      <c r="N2605" s="4">
        <v>31.64</v>
      </c>
      <c r="O2605" s="4">
        <v>15.39</v>
      </c>
      <c r="P2605" s="4" t="s">
        <v>78</v>
      </c>
      <c r="Q2605" s="77">
        <v>45281.668055555558</v>
      </c>
      <c r="R2605" s="4">
        <v>31.64</v>
      </c>
      <c r="S2605" s="4">
        <v>15.39</v>
      </c>
      <c r="T2605" s="4" t="str">
        <f>VLOOKUP(E2605,zamiana!A:B,2,0)</f>
        <v>ALSTOM (ex. BT) CZL</v>
      </c>
    </row>
    <row r="2606" spans="1:20" x14ac:dyDescent="0.3">
      <c r="A2606" s="4" t="s">
        <v>7165</v>
      </c>
      <c r="B2606" s="76">
        <v>45189</v>
      </c>
      <c r="C2606" s="76">
        <v>45189</v>
      </c>
      <c r="D2606" s="76">
        <v>45247</v>
      </c>
      <c r="E2606" s="4" t="s">
        <v>951</v>
      </c>
      <c r="F2606" s="4" t="s">
        <v>952</v>
      </c>
      <c r="G2606" s="4" t="s">
        <v>942</v>
      </c>
      <c r="H2606" s="4" t="s">
        <v>951</v>
      </c>
      <c r="I2606" s="4" t="s">
        <v>2857</v>
      </c>
      <c r="J2606" s="4">
        <v>100385284</v>
      </c>
      <c r="K2606" s="4" t="s">
        <v>1028</v>
      </c>
      <c r="L2606" s="4">
        <v>1</v>
      </c>
      <c r="M2606" s="4" t="s">
        <v>77</v>
      </c>
      <c r="N2606" s="4">
        <v>31.64</v>
      </c>
      <c r="O2606" s="4">
        <v>15.39</v>
      </c>
      <c r="P2606" s="4" t="s">
        <v>78</v>
      </c>
      <c r="Q2606" s="77">
        <v>45281.668055555558</v>
      </c>
      <c r="R2606" s="4">
        <v>31.64</v>
      </c>
      <c r="S2606" s="4">
        <v>15.39</v>
      </c>
      <c r="T2606" s="4" t="str">
        <f>VLOOKUP(E2606,zamiana!A:B,2,0)</f>
        <v>ALSTOM (ex. BT) CZL</v>
      </c>
    </row>
    <row r="2607" spans="1:20" x14ac:dyDescent="0.3">
      <c r="A2607" s="4" t="s">
        <v>7165</v>
      </c>
      <c r="B2607" s="76">
        <v>45189</v>
      </c>
      <c r="C2607" s="76">
        <v>45189</v>
      </c>
      <c r="D2607" s="76">
        <v>45247</v>
      </c>
      <c r="E2607" s="4" t="s">
        <v>951</v>
      </c>
      <c r="F2607" s="4" t="s">
        <v>952</v>
      </c>
      <c r="G2607" s="4" t="s">
        <v>942</v>
      </c>
      <c r="H2607" s="4" t="s">
        <v>951</v>
      </c>
      <c r="I2607" s="4" t="s">
        <v>2857</v>
      </c>
      <c r="J2607" s="4">
        <v>100385284</v>
      </c>
      <c r="K2607" s="4" t="s">
        <v>1028</v>
      </c>
      <c r="L2607" s="4">
        <v>1</v>
      </c>
      <c r="M2607" s="4" t="s">
        <v>77</v>
      </c>
      <c r="N2607" s="4">
        <v>31.64</v>
      </c>
      <c r="O2607" s="4">
        <v>15.39</v>
      </c>
      <c r="P2607" s="4" t="s">
        <v>78</v>
      </c>
      <c r="Q2607" s="77">
        <v>45281.668055555558</v>
      </c>
      <c r="R2607" s="4">
        <v>31.64</v>
      </c>
      <c r="S2607" s="4">
        <v>15.39</v>
      </c>
      <c r="T2607" s="4" t="str">
        <f>VLOOKUP(E2607,zamiana!A:B,2,0)</f>
        <v>ALSTOM (ex. BT) CZL</v>
      </c>
    </row>
    <row r="2608" spans="1:20" x14ac:dyDescent="0.3">
      <c r="A2608" s="4" t="s">
        <v>7165</v>
      </c>
      <c r="B2608" s="76">
        <v>45189</v>
      </c>
      <c r="C2608" s="76">
        <v>45189</v>
      </c>
      <c r="D2608" s="76">
        <v>45247</v>
      </c>
      <c r="E2608" s="4" t="s">
        <v>951</v>
      </c>
      <c r="F2608" s="4" t="s">
        <v>952</v>
      </c>
      <c r="G2608" s="4" t="s">
        <v>942</v>
      </c>
      <c r="H2608" s="4" t="s">
        <v>951</v>
      </c>
      <c r="I2608" s="4" t="s">
        <v>3707</v>
      </c>
      <c r="J2608" s="4">
        <v>100385283</v>
      </c>
      <c r="K2608" s="4" t="s">
        <v>1028</v>
      </c>
      <c r="L2608" s="4">
        <v>1</v>
      </c>
      <c r="M2608" s="4" t="s">
        <v>77</v>
      </c>
      <c r="N2608" s="4">
        <v>28.66</v>
      </c>
      <c r="O2608" s="4">
        <v>13.26</v>
      </c>
      <c r="P2608" s="4" t="s">
        <v>78</v>
      </c>
      <c r="Q2608" s="77">
        <v>45281.676388888889</v>
      </c>
      <c r="R2608" s="4">
        <v>28.66</v>
      </c>
      <c r="S2608" s="4">
        <v>13.26</v>
      </c>
      <c r="T2608" s="4" t="str">
        <f>VLOOKUP(E2608,zamiana!A:B,2,0)</f>
        <v>ALSTOM (ex. BT) CZL</v>
      </c>
    </row>
    <row r="2609" spans="1:20" x14ac:dyDescent="0.3">
      <c r="A2609" s="4" t="s">
        <v>7165</v>
      </c>
      <c r="B2609" s="76">
        <v>45189</v>
      </c>
      <c r="C2609" s="76">
        <v>45189</v>
      </c>
      <c r="D2609" s="76">
        <v>45247</v>
      </c>
      <c r="E2609" s="4" t="s">
        <v>951</v>
      </c>
      <c r="F2609" s="4" t="s">
        <v>952</v>
      </c>
      <c r="G2609" s="4" t="s">
        <v>942</v>
      </c>
      <c r="H2609" s="4" t="s">
        <v>951</v>
      </c>
      <c r="I2609" s="4" t="s">
        <v>3707</v>
      </c>
      <c r="J2609" s="4">
        <v>100385283</v>
      </c>
      <c r="K2609" s="4" t="s">
        <v>1028</v>
      </c>
      <c r="L2609" s="4">
        <v>1</v>
      </c>
      <c r="M2609" s="4" t="s">
        <v>77</v>
      </c>
      <c r="N2609" s="4">
        <v>28.66</v>
      </c>
      <c r="O2609" s="4">
        <v>13.26</v>
      </c>
      <c r="P2609" s="4" t="s">
        <v>78</v>
      </c>
      <c r="Q2609" s="77">
        <v>45281.676388888889</v>
      </c>
      <c r="R2609" s="4">
        <v>28.66</v>
      </c>
      <c r="S2609" s="4">
        <v>13.26</v>
      </c>
      <c r="T2609" s="4" t="str">
        <f>VLOOKUP(E2609,zamiana!A:B,2,0)</f>
        <v>ALSTOM (ex. BT) CZL</v>
      </c>
    </row>
    <row r="2610" spans="1:20" x14ac:dyDescent="0.3">
      <c r="A2610" s="4" t="s">
        <v>7165</v>
      </c>
      <c r="B2610" s="76">
        <v>45189</v>
      </c>
      <c r="C2610" s="76">
        <v>45189</v>
      </c>
      <c r="D2610" s="76">
        <v>45247</v>
      </c>
      <c r="E2610" s="4" t="s">
        <v>951</v>
      </c>
      <c r="F2610" s="4" t="s">
        <v>952</v>
      </c>
      <c r="G2610" s="4" t="s">
        <v>942</v>
      </c>
      <c r="H2610" s="4" t="s">
        <v>951</v>
      </c>
      <c r="I2610" s="4" t="s">
        <v>3707</v>
      </c>
      <c r="J2610" s="4">
        <v>100385283</v>
      </c>
      <c r="K2610" s="4" t="s">
        <v>1028</v>
      </c>
      <c r="L2610" s="4">
        <v>1</v>
      </c>
      <c r="M2610" s="4" t="s">
        <v>77</v>
      </c>
      <c r="N2610" s="4">
        <v>28.66</v>
      </c>
      <c r="O2610" s="4">
        <v>13.26</v>
      </c>
      <c r="P2610" s="4" t="s">
        <v>78</v>
      </c>
      <c r="Q2610" s="77">
        <v>45281.676388888889</v>
      </c>
      <c r="R2610" s="4">
        <v>28.66</v>
      </c>
      <c r="S2610" s="4">
        <v>13.26</v>
      </c>
      <c r="T2610" s="4" t="str">
        <f>VLOOKUP(E2610,zamiana!A:B,2,0)</f>
        <v>ALSTOM (ex. BT) CZL</v>
      </c>
    </row>
    <row r="2611" spans="1:20" x14ac:dyDescent="0.3">
      <c r="A2611" s="4" t="s">
        <v>7165</v>
      </c>
      <c r="B2611" s="76">
        <v>45189</v>
      </c>
      <c r="C2611" s="76">
        <v>45189</v>
      </c>
      <c r="D2611" s="76">
        <v>45247</v>
      </c>
      <c r="E2611" s="4" t="s">
        <v>951</v>
      </c>
      <c r="F2611" s="4" t="s">
        <v>952</v>
      </c>
      <c r="G2611" s="4" t="s">
        <v>942</v>
      </c>
      <c r="H2611" s="4" t="s">
        <v>951</v>
      </c>
      <c r="I2611" s="4" t="s">
        <v>3707</v>
      </c>
      <c r="J2611" s="4">
        <v>100385283</v>
      </c>
      <c r="K2611" s="4" t="s">
        <v>1028</v>
      </c>
      <c r="L2611" s="4">
        <v>1</v>
      </c>
      <c r="M2611" s="4" t="s">
        <v>77</v>
      </c>
      <c r="N2611" s="4">
        <v>28.66</v>
      </c>
      <c r="O2611" s="4">
        <v>13.26</v>
      </c>
      <c r="P2611" s="4" t="s">
        <v>78</v>
      </c>
      <c r="Q2611" s="77">
        <v>45281.676388888889</v>
      </c>
      <c r="R2611" s="4">
        <v>28.66</v>
      </c>
      <c r="S2611" s="4">
        <v>13.26</v>
      </c>
      <c r="T2611" s="4" t="str">
        <f>VLOOKUP(E2611,zamiana!A:B,2,0)</f>
        <v>ALSTOM (ex. BT) CZL</v>
      </c>
    </row>
    <row r="2612" spans="1:20" x14ac:dyDescent="0.3">
      <c r="A2612" s="4" t="s">
        <v>7165</v>
      </c>
      <c r="B2612" s="76">
        <v>45189</v>
      </c>
      <c r="C2612" s="76">
        <v>45189</v>
      </c>
      <c r="D2612" s="76">
        <v>45247</v>
      </c>
      <c r="E2612" s="4" t="s">
        <v>951</v>
      </c>
      <c r="F2612" s="4" t="s">
        <v>952</v>
      </c>
      <c r="G2612" s="4" t="s">
        <v>942</v>
      </c>
      <c r="H2612" s="4" t="s">
        <v>951</v>
      </c>
      <c r="I2612" s="4" t="s">
        <v>3707</v>
      </c>
      <c r="J2612" s="4">
        <v>100385283</v>
      </c>
      <c r="K2612" s="4" t="s">
        <v>1028</v>
      </c>
      <c r="L2612" s="4">
        <v>1</v>
      </c>
      <c r="M2612" s="4" t="s">
        <v>77</v>
      </c>
      <c r="N2612" s="4">
        <v>28.66</v>
      </c>
      <c r="O2612" s="4">
        <v>13.26</v>
      </c>
      <c r="P2612" s="4" t="s">
        <v>78</v>
      </c>
      <c r="Q2612" s="77">
        <v>45281.676388888889</v>
      </c>
      <c r="R2612" s="4">
        <v>28.66</v>
      </c>
      <c r="S2612" s="4">
        <v>13.26</v>
      </c>
      <c r="T2612" s="4" t="str">
        <f>VLOOKUP(E2612,zamiana!A:B,2,0)</f>
        <v>ALSTOM (ex. BT) CZL</v>
      </c>
    </row>
    <row r="2613" spans="1:20" x14ac:dyDescent="0.3">
      <c r="A2613" s="4" t="s">
        <v>7165</v>
      </c>
      <c r="B2613" s="76">
        <v>45189</v>
      </c>
      <c r="C2613" s="76">
        <v>45189</v>
      </c>
      <c r="D2613" s="76">
        <v>45247</v>
      </c>
      <c r="E2613" s="4" t="s">
        <v>951</v>
      </c>
      <c r="F2613" s="4" t="s">
        <v>952</v>
      </c>
      <c r="G2613" s="4" t="s">
        <v>942</v>
      </c>
      <c r="H2613" s="4" t="s">
        <v>951</v>
      </c>
      <c r="I2613" s="4" t="s">
        <v>3707</v>
      </c>
      <c r="J2613" s="4">
        <v>100385283</v>
      </c>
      <c r="K2613" s="4" t="s">
        <v>1028</v>
      </c>
      <c r="L2613" s="4">
        <v>1</v>
      </c>
      <c r="M2613" s="4" t="s">
        <v>77</v>
      </c>
      <c r="N2613" s="4">
        <v>28.66</v>
      </c>
      <c r="O2613" s="4">
        <v>13.26</v>
      </c>
      <c r="P2613" s="4" t="s">
        <v>78</v>
      </c>
      <c r="Q2613" s="77">
        <v>45281.676388888889</v>
      </c>
      <c r="R2613" s="4">
        <v>28.66</v>
      </c>
      <c r="S2613" s="4">
        <v>13.26</v>
      </c>
      <c r="T2613" s="4" t="str">
        <f>VLOOKUP(E2613,zamiana!A:B,2,0)</f>
        <v>ALSTOM (ex. BT) CZL</v>
      </c>
    </row>
    <row r="2614" spans="1:20" x14ac:dyDescent="0.3">
      <c r="A2614" s="4" t="s">
        <v>7165</v>
      </c>
      <c r="B2614" s="76">
        <v>45189</v>
      </c>
      <c r="C2614" s="76">
        <v>45189</v>
      </c>
      <c r="D2614" s="76">
        <v>45247</v>
      </c>
      <c r="E2614" s="4" t="s">
        <v>951</v>
      </c>
      <c r="F2614" s="4" t="s">
        <v>952</v>
      </c>
      <c r="G2614" s="4" t="s">
        <v>942</v>
      </c>
      <c r="H2614" s="4" t="s">
        <v>951</v>
      </c>
      <c r="I2614" s="4" t="s">
        <v>3707</v>
      </c>
      <c r="J2614" s="4">
        <v>100385283</v>
      </c>
      <c r="K2614" s="4" t="s">
        <v>1028</v>
      </c>
      <c r="L2614" s="4">
        <v>1</v>
      </c>
      <c r="M2614" s="4" t="s">
        <v>77</v>
      </c>
      <c r="N2614" s="4">
        <v>28.66</v>
      </c>
      <c r="O2614" s="4">
        <v>13.26</v>
      </c>
      <c r="P2614" s="4" t="s">
        <v>78</v>
      </c>
      <c r="Q2614" s="77">
        <v>45281.676388888889</v>
      </c>
      <c r="R2614" s="4">
        <v>28.66</v>
      </c>
      <c r="S2614" s="4">
        <v>13.26</v>
      </c>
      <c r="T2614" s="4" t="str">
        <f>VLOOKUP(E2614,zamiana!A:B,2,0)</f>
        <v>ALSTOM (ex. BT) CZL</v>
      </c>
    </row>
    <row r="2615" spans="1:20" x14ac:dyDescent="0.3">
      <c r="A2615" s="4" t="s">
        <v>7165</v>
      </c>
      <c r="B2615" s="76">
        <v>45189</v>
      </c>
      <c r="C2615" s="76">
        <v>45189</v>
      </c>
      <c r="D2615" s="76">
        <v>45247</v>
      </c>
      <c r="E2615" s="4" t="s">
        <v>951</v>
      </c>
      <c r="F2615" s="4" t="s">
        <v>952</v>
      </c>
      <c r="G2615" s="4" t="s">
        <v>942</v>
      </c>
      <c r="H2615" s="4" t="s">
        <v>951</v>
      </c>
      <c r="I2615" s="4" t="s">
        <v>3707</v>
      </c>
      <c r="J2615" s="4">
        <v>100385283</v>
      </c>
      <c r="K2615" s="4" t="s">
        <v>1028</v>
      </c>
      <c r="L2615" s="4">
        <v>1</v>
      </c>
      <c r="M2615" s="4" t="s">
        <v>77</v>
      </c>
      <c r="N2615" s="4">
        <v>28.66</v>
      </c>
      <c r="O2615" s="4">
        <v>13.26</v>
      </c>
      <c r="P2615" s="4" t="s">
        <v>78</v>
      </c>
      <c r="Q2615" s="77">
        <v>45281.676388888889</v>
      </c>
      <c r="R2615" s="4">
        <v>28.66</v>
      </c>
      <c r="S2615" s="4">
        <v>13.26</v>
      </c>
      <c r="T2615" s="4" t="str">
        <f>VLOOKUP(E2615,zamiana!A:B,2,0)</f>
        <v>ALSTOM (ex. BT) CZL</v>
      </c>
    </row>
    <row r="2616" spans="1:20" x14ac:dyDescent="0.3">
      <c r="A2616" s="4" t="s">
        <v>7165</v>
      </c>
      <c r="B2616" s="76">
        <v>45189</v>
      </c>
      <c r="C2616" s="76">
        <v>45189</v>
      </c>
      <c r="D2616" s="76">
        <v>45247</v>
      </c>
      <c r="E2616" s="4" t="s">
        <v>951</v>
      </c>
      <c r="F2616" s="4" t="s">
        <v>952</v>
      </c>
      <c r="G2616" s="4" t="s">
        <v>942</v>
      </c>
      <c r="H2616" s="4" t="s">
        <v>951</v>
      </c>
      <c r="I2616" s="4" t="s">
        <v>3444</v>
      </c>
      <c r="J2616" s="4">
        <v>100385282</v>
      </c>
      <c r="K2616" s="4" t="s">
        <v>1028</v>
      </c>
      <c r="L2616" s="4">
        <v>2</v>
      </c>
      <c r="M2616" s="4" t="s">
        <v>77</v>
      </c>
      <c r="N2616" s="4">
        <v>24.44</v>
      </c>
      <c r="O2616" s="4">
        <v>13.25</v>
      </c>
      <c r="P2616" s="4" t="s">
        <v>78</v>
      </c>
      <c r="Q2616" s="77">
        <v>45281.676388888889</v>
      </c>
      <c r="R2616" s="4">
        <v>48.88</v>
      </c>
      <c r="S2616" s="4">
        <v>26.5</v>
      </c>
      <c r="T2616" s="4" t="str">
        <f>VLOOKUP(E2616,zamiana!A:B,2,0)</f>
        <v>ALSTOM (ex. BT) CZL</v>
      </c>
    </row>
    <row r="2617" spans="1:20" x14ac:dyDescent="0.3">
      <c r="A2617" s="4" t="s">
        <v>7165</v>
      </c>
      <c r="B2617" s="76">
        <v>45189</v>
      </c>
      <c r="C2617" s="76">
        <v>45189</v>
      </c>
      <c r="D2617" s="76">
        <v>45247</v>
      </c>
      <c r="E2617" s="4" t="s">
        <v>951</v>
      </c>
      <c r="F2617" s="4" t="s">
        <v>952</v>
      </c>
      <c r="G2617" s="4" t="s">
        <v>942</v>
      </c>
      <c r="H2617" s="4" t="s">
        <v>951</v>
      </c>
      <c r="I2617" s="4" t="s">
        <v>3444</v>
      </c>
      <c r="J2617" s="4">
        <v>100385282</v>
      </c>
      <c r="K2617" s="4" t="s">
        <v>1028</v>
      </c>
      <c r="L2617" s="4">
        <v>2</v>
      </c>
      <c r="M2617" s="4" t="s">
        <v>77</v>
      </c>
      <c r="N2617" s="4">
        <v>24.44</v>
      </c>
      <c r="O2617" s="4">
        <v>13.25</v>
      </c>
      <c r="P2617" s="4" t="s">
        <v>78</v>
      </c>
      <c r="Q2617" s="77">
        <v>45281.676388888889</v>
      </c>
      <c r="R2617" s="4">
        <v>48.88</v>
      </c>
      <c r="S2617" s="4">
        <v>26.5</v>
      </c>
      <c r="T2617" s="4" t="str">
        <f>VLOOKUP(E2617,zamiana!A:B,2,0)</f>
        <v>ALSTOM (ex. BT) CZL</v>
      </c>
    </row>
    <row r="2618" spans="1:20" x14ac:dyDescent="0.3">
      <c r="A2618" s="4" t="s">
        <v>7165</v>
      </c>
      <c r="B2618" s="76">
        <v>45189</v>
      </c>
      <c r="C2618" s="76">
        <v>45189</v>
      </c>
      <c r="D2618" s="76">
        <v>45247</v>
      </c>
      <c r="E2618" s="4" t="s">
        <v>951</v>
      </c>
      <c r="F2618" s="4" t="s">
        <v>952</v>
      </c>
      <c r="G2618" s="4" t="s">
        <v>942</v>
      </c>
      <c r="H2618" s="4" t="s">
        <v>951</v>
      </c>
      <c r="I2618" s="4" t="s">
        <v>3444</v>
      </c>
      <c r="J2618" s="4">
        <v>100385282</v>
      </c>
      <c r="K2618" s="4" t="s">
        <v>1028</v>
      </c>
      <c r="L2618" s="4">
        <v>2</v>
      </c>
      <c r="M2618" s="4" t="s">
        <v>77</v>
      </c>
      <c r="N2618" s="4">
        <v>24.44</v>
      </c>
      <c r="O2618" s="4">
        <v>13.25</v>
      </c>
      <c r="P2618" s="4" t="s">
        <v>78</v>
      </c>
      <c r="Q2618" s="77">
        <v>45281.676388888889</v>
      </c>
      <c r="R2618" s="4">
        <v>48.88</v>
      </c>
      <c r="S2618" s="4">
        <v>26.5</v>
      </c>
      <c r="T2618" s="4" t="str">
        <f>VLOOKUP(E2618,zamiana!A:B,2,0)</f>
        <v>ALSTOM (ex. BT) CZL</v>
      </c>
    </row>
    <row r="2619" spans="1:20" x14ac:dyDescent="0.3">
      <c r="A2619" s="4" t="s">
        <v>7165</v>
      </c>
      <c r="B2619" s="76">
        <v>45189</v>
      </c>
      <c r="C2619" s="76">
        <v>45189</v>
      </c>
      <c r="D2619" s="76">
        <v>45247</v>
      </c>
      <c r="E2619" s="4" t="s">
        <v>951</v>
      </c>
      <c r="F2619" s="4" t="s">
        <v>952</v>
      </c>
      <c r="G2619" s="4" t="s">
        <v>942</v>
      </c>
      <c r="H2619" s="4" t="s">
        <v>951</v>
      </c>
      <c r="I2619" s="4" t="s">
        <v>3444</v>
      </c>
      <c r="J2619" s="4">
        <v>100385282</v>
      </c>
      <c r="K2619" s="4" t="s">
        <v>1028</v>
      </c>
      <c r="L2619" s="4">
        <v>2</v>
      </c>
      <c r="M2619" s="4" t="s">
        <v>77</v>
      </c>
      <c r="N2619" s="4">
        <v>24.44</v>
      </c>
      <c r="O2619" s="4">
        <v>13.25</v>
      </c>
      <c r="P2619" s="4" t="s">
        <v>78</v>
      </c>
      <c r="Q2619" s="77">
        <v>45281.676388888889</v>
      </c>
      <c r="R2619" s="4">
        <v>48.88</v>
      </c>
      <c r="S2619" s="4">
        <v>26.5</v>
      </c>
      <c r="T2619" s="4" t="str">
        <f>VLOOKUP(E2619,zamiana!A:B,2,0)</f>
        <v>ALSTOM (ex. BT) CZL</v>
      </c>
    </row>
    <row r="2620" spans="1:20" x14ac:dyDescent="0.3">
      <c r="A2620" s="4" t="s">
        <v>7165</v>
      </c>
      <c r="B2620" s="76">
        <v>45189</v>
      </c>
      <c r="C2620" s="76">
        <v>45189</v>
      </c>
      <c r="D2620" s="76">
        <v>45247</v>
      </c>
      <c r="E2620" s="4" t="s">
        <v>951</v>
      </c>
      <c r="F2620" s="4" t="s">
        <v>952</v>
      </c>
      <c r="G2620" s="4" t="s">
        <v>942</v>
      </c>
      <c r="H2620" s="4" t="s">
        <v>951</v>
      </c>
      <c r="I2620" s="4" t="s">
        <v>3444</v>
      </c>
      <c r="J2620" s="4">
        <v>100385282</v>
      </c>
      <c r="K2620" s="4" t="s">
        <v>1028</v>
      </c>
      <c r="L2620" s="4">
        <v>2</v>
      </c>
      <c r="M2620" s="4" t="s">
        <v>77</v>
      </c>
      <c r="N2620" s="4">
        <v>24.44</v>
      </c>
      <c r="O2620" s="4">
        <v>13.25</v>
      </c>
      <c r="P2620" s="4" t="s">
        <v>78</v>
      </c>
      <c r="Q2620" s="77">
        <v>45281.676388888889</v>
      </c>
      <c r="R2620" s="4">
        <v>48.88</v>
      </c>
      <c r="S2620" s="4">
        <v>26.5</v>
      </c>
      <c r="T2620" s="4" t="str">
        <f>VLOOKUP(E2620,zamiana!A:B,2,0)</f>
        <v>ALSTOM (ex. BT) CZL</v>
      </c>
    </row>
    <row r="2621" spans="1:20" x14ac:dyDescent="0.3">
      <c r="A2621" s="4" t="s">
        <v>7165</v>
      </c>
      <c r="B2621" s="76">
        <v>45189</v>
      </c>
      <c r="C2621" s="76">
        <v>45189</v>
      </c>
      <c r="D2621" s="76">
        <v>45247</v>
      </c>
      <c r="E2621" s="4" t="s">
        <v>951</v>
      </c>
      <c r="F2621" s="4" t="s">
        <v>952</v>
      </c>
      <c r="G2621" s="4" t="s">
        <v>942</v>
      </c>
      <c r="H2621" s="4" t="s">
        <v>951</v>
      </c>
      <c r="I2621" s="4" t="s">
        <v>3444</v>
      </c>
      <c r="J2621" s="4">
        <v>100385282</v>
      </c>
      <c r="K2621" s="4" t="s">
        <v>1028</v>
      </c>
      <c r="L2621" s="4">
        <v>2</v>
      </c>
      <c r="M2621" s="4" t="s">
        <v>77</v>
      </c>
      <c r="N2621" s="4">
        <v>24.44</v>
      </c>
      <c r="O2621" s="4">
        <v>13.25</v>
      </c>
      <c r="P2621" s="4" t="s">
        <v>78</v>
      </c>
      <c r="Q2621" s="77">
        <v>45281.676388888889</v>
      </c>
      <c r="R2621" s="4">
        <v>48.88</v>
      </c>
      <c r="S2621" s="4">
        <v>26.5</v>
      </c>
      <c r="T2621" s="4" t="str">
        <f>VLOOKUP(E2621,zamiana!A:B,2,0)</f>
        <v>ALSTOM (ex. BT) CZL</v>
      </c>
    </row>
    <row r="2622" spans="1:20" x14ac:dyDescent="0.3">
      <c r="A2622" s="4" t="s">
        <v>7165</v>
      </c>
      <c r="B2622" s="76">
        <v>45189</v>
      </c>
      <c r="C2622" s="76">
        <v>45189</v>
      </c>
      <c r="D2622" s="76">
        <v>45247</v>
      </c>
      <c r="E2622" s="4" t="s">
        <v>951</v>
      </c>
      <c r="F2622" s="4" t="s">
        <v>952</v>
      </c>
      <c r="G2622" s="4" t="s">
        <v>942</v>
      </c>
      <c r="H2622" s="4" t="s">
        <v>951</v>
      </c>
      <c r="I2622" s="4" t="s">
        <v>3444</v>
      </c>
      <c r="J2622" s="4">
        <v>100385282</v>
      </c>
      <c r="K2622" s="4" t="s">
        <v>1028</v>
      </c>
      <c r="L2622" s="4">
        <v>2</v>
      </c>
      <c r="M2622" s="4" t="s">
        <v>77</v>
      </c>
      <c r="N2622" s="4">
        <v>24.44</v>
      </c>
      <c r="O2622" s="4">
        <v>13.25</v>
      </c>
      <c r="P2622" s="4" t="s">
        <v>78</v>
      </c>
      <c r="Q2622" s="77">
        <v>45281.676388888889</v>
      </c>
      <c r="R2622" s="4">
        <v>48.88</v>
      </c>
      <c r="S2622" s="4">
        <v>26.5</v>
      </c>
      <c r="T2622" s="4" t="str">
        <f>VLOOKUP(E2622,zamiana!A:B,2,0)</f>
        <v>ALSTOM (ex. BT) CZL</v>
      </c>
    </row>
    <row r="2623" spans="1:20" x14ac:dyDescent="0.3">
      <c r="A2623" s="4" t="s">
        <v>7165</v>
      </c>
      <c r="B2623" s="76">
        <v>45189</v>
      </c>
      <c r="C2623" s="76">
        <v>45189</v>
      </c>
      <c r="D2623" s="76">
        <v>45247</v>
      </c>
      <c r="E2623" s="4" t="s">
        <v>951</v>
      </c>
      <c r="F2623" s="4" t="s">
        <v>952</v>
      </c>
      <c r="G2623" s="4" t="s">
        <v>942</v>
      </c>
      <c r="H2623" s="4" t="s">
        <v>951</v>
      </c>
      <c r="I2623" s="4" t="s">
        <v>3444</v>
      </c>
      <c r="J2623" s="4">
        <v>100385282</v>
      </c>
      <c r="K2623" s="4" t="s">
        <v>1028</v>
      </c>
      <c r="L2623" s="4">
        <v>2</v>
      </c>
      <c r="M2623" s="4" t="s">
        <v>77</v>
      </c>
      <c r="N2623" s="4">
        <v>24.44</v>
      </c>
      <c r="O2623" s="4">
        <v>13.25</v>
      </c>
      <c r="P2623" s="4" t="s">
        <v>78</v>
      </c>
      <c r="Q2623" s="77">
        <v>45281.676388888889</v>
      </c>
      <c r="R2623" s="4">
        <v>48.88</v>
      </c>
      <c r="S2623" s="4">
        <v>26.5</v>
      </c>
      <c r="T2623" s="4" t="str">
        <f>VLOOKUP(E2623,zamiana!A:B,2,0)</f>
        <v>ALSTOM (ex. BT) CZL</v>
      </c>
    </row>
    <row r="2624" spans="1:20" x14ac:dyDescent="0.3">
      <c r="A2624" s="4" t="s">
        <v>7165</v>
      </c>
      <c r="B2624" s="76">
        <v>45189</v>
      </c>
      <c r="C2624" s="76">
        <v>45189</v>
      </c>
      <c r="D2624" s="76">
        <v>45247</v>
      </c>
      <c r="E2624" s="4" t="s">
        <v>951</v>
      </c>
      <c r="F2624" s="4" t="s">
        <v>952</v>
      </c>
      <c r="G2624" s="4" t="s">
        <v>942</v>
      </c>
      <c r="H2624" s="4" t="s">
        <v>951</v>
      </c>
      <c r="I2624" s="4" t="s">
        <v>3708</v>
      </c>
      <c r="J2624" s="4">
        <v>100385281</v>
      </c>
      <c r="K2624" s="4" t="s">
        <v>1028</v>
      </c>
      <c r="L2624" s="4">
        <v>4</v>
      </c>
      <c r="M2624" s="4" t="s">
        <v>77</v>
      </c>
      <c r="N2624" s="4">
        <v>15.84</v>
      </c>
      <c r="O2624" s="4">
        <v>10.96</v>
      </c>
      <c r="P2624" s="4" t="s">
        <v>78</v>
      </c>
      <c r="Q2624" s="77">
        <v>45281.676388888889</v>
      </c>
      <c r="R2624" s="4">
        <v>63.36</v>
      </c>
      <c r="S2624" s="4">
        <v>43.84</v>
      </c>
      <c r="T2624" s="4" t="str">
        <f>VLOOKUP(E2624,zamiana!A:B,2,0)</f>
        <v>ALSTOM (ex. BT) CZL</v>
      </c>
    </row>
    <row r="2625" spans="1:20" x14ac:dyDescent="0.3">
      <c r="A2625" s="4" t="s">
        <v>7165</v>
      </c>
      <c r="B2625" s="76">
        <v>45189</v>
      </c>
      <c r="C2625" s="76">
        <v>45189</v>
      </c>
      <c r="D2625" s="76">
        <v>45247</v>
      </c>
      <c r="E2625" s="4" t="s">
        <v>951</v>
      </c>
      <c r="F2625" s="4" t="s">
        <v>952</v>
      </c>
      <c r="G2625" s="4" t="s">
        <v>942</v>
      </c>
      <c r="H2625" s="4" t="s">
        <v>951</v>
      </c>
      <c r="I2625" s="4" t="s">
        <v>3708</v>
      </c>
      <c r="J2625" s="4">
        <v>100385281</v>
      </c>
      <c r="K2625" s="4" t="s">
        <v>1028</v>
      </c>
      <c r="L2625" s="4">
        <v>4</v>
      </c>
      <c r="M2625" s="4" t="s">
        <v>77</v>
      </c>
      <c r="N2625" s="4">
        <v>15.84</v>
      </c>
      <c r="O2625" s="4">
        <v>10.96</v>
      </c>
      <c r="P2625" s="4" t="s">
        <v>78</v>
      </c>
      <c r="Q2625" s="77">
        <v>45281.676388888889</v>
      </c>
      <c r="R2625" s="4">
        <v>63.36</v>
      </c>
      <c r="S2625" s="4">
        <v>43.84</v>
      </c>
      <c r="T2625" s="4" t="str">
        <f>VLOOKUP(E2625,zamiana!A:B,2,0)</f>
        <v>ALSTOM (ex. BT) CZL</v>
      </c>
    </row>
    <row r="2626" spans="1:20" x14ac:dyDescent="0.3">
      <c r="A2626" s="4" t="s">
        <v>7165</v>
      </c>
      <c r="B2626" s="76">
        <v>45189</v>
      </c>
      <c r="C2626" s="76">
        <v>45189</v>
      </c>
      <c r="D2626" s="76">
        <v>45247</v>
      </c>
      <c r="E2626" s="4" t="s">
        <v>951</v>
      </c>
      <c r="F2626" s="4" t="s">
        <v>952</v>
      </c>
      <c r="G2626" s="4" t="s">
        <v>942</v>
      </c>
      <c r="H2626" s="4" t="s">
        <v>951</v>
      </c>
      <c r="I2626" s="4" t="s">
        <v>3708</v>
      </c>
      <c r="J2626" s="4">
        <v>100385281</v>
      </c>
      <c r="K2626" s="4" t="s">
        <v>1028</v>
      </c>
      <c r="L2626" s="4">
        <v>4</v>
      </c>
      <c r="M2626" s="4" t="s">
        <v>77</v>
      </c>
      <c r="N2626" s="4">
        <v>15.84</v>
      </c>
      <c r="O2626" s="4">
        <v>10.96</v>
      </c>
      <c r="P2626" s="4" t="s">
        <v>78</v>
      </c>
      <c r="Q2626" s="77">
        <v>45281.676388888889</v>
      </c>
      <c r="R2626" s="4">
        <v>63.36</v>
      </c>
      <c r="S2626" s="4">
        <v>43.84</v>
      </c>
      <c r="T2626" s="4" t="str">
        <f>VLOOKUP(E2626,zamiana!A:B,2,0)</f>
        <v>ALSTOM (ex. BT) CZL</v>
      </c>
    </row>
    <row r="2627" spans="1:20" x14ac:dyDescent="0.3">
      <c r="A2627" s="4" t="s">
        <v>7165</v>
      </c>
      <c r="B2627" s="76">
        <v>45189</v>
      </c>
      <c r="C2627" s="76">
        <v>45189</v>
      </c>
      <c r="D2627" s="76">
        <v>45247</v>
      </c>
      <c r="E2627" s="4" t="s">
        <v>951</v>
      </c>
      <c r="F2627" s="4" t="s">
        <v>952</v>
      </c>
      <c r="G2627" s="4" t="s">
        <v>942</v>
      </c>
      <c r="H2627" s="4" t="s">
        <v>951</v>
      </c>
      <c r="I2627" s="4" t="s">
        <v>3708</v>
      </c>
      <c r="J2627" s="4">
        <v>100385281</v>
      </c>
      <c r="K2627" s="4" t="s">
        <v>1028</v>
      </c>
      <c r="L2627" s="4">
        <v>4</v>
      </c>
      <c r="M2627" s="4" t="s">
        <v>77</v>
      </c>
      <c r="N2627" s="4">
        <v>15.84</v>
      </c>
      <c r="O2627" s="4">
        <v>10.96</v>
      </c>
      <c r="P2627" s="4" t="s">
        <v>78</v>
      </c>
      <c r="Q2627" s="77">
        <v>45281.676388888889</v>
      </c>
      <c r="R2627" s="4">
        <v>63.36</v>
      </c>
      <c r="S2627" s="4">
        <v>43.84</v>
      </c>
      <c r="T2627" s="4" t="str">
        <f>VLOOKUP(E2627,zamiana!A:B,2,0)</f>
        <v>ALSTOM (ex. BT) CZL</v>
      </c>
    </row>
    <row r="2628" spans="1:20" x14ac:dyDescent="0.3">
      <c r="A2628" s="4" t="s">
        <v>7165</v>
      </c>
      <c r="B2628" s="76">
        <v>45189</v>
      </c>
      <c r="C2628" s="76">
        <v>45189</v>
      </c>
      <c r="D2628" s="76">
        <v>45247</v>
      </c>
      <c r="E2628" s="4" t="s">
        <v>951</v>
      </c>
      <c r="F2628" s="4" t="s">
        <v>952</v>
      </c>
      <c r="G2628" s="4" t="s">
        <v>942</v>
      </c>
      <c r="H2628" s="4" t="s">
        <v>951</v>
      </c>
      <c r="I2628" s="4" t="s">
        <v>3708</v>
      </c>
      <c r="J2628" s="4">
        <v>100385281</v>
      </c>
      <c r="K2628" s="4" t="s">
        <v>1028</v>
      </c>
      <c r="L2628" s="4">
        <v>4</v>
      </c>
      <c r="M2628" s="4" t="s">
        <v>77</v>
      </c>
      <c r="N2628" s="4">
        <v>15.84</v>
      </c>
      <c r="O2628" s="4">
        <v>10.96</v>
      </c>
      <c r="P2628" s="4" t="s">
        <v>78</v>
      </c>
      <c r="Q2628" s="77">
        <v>45281.676388888889</v>
      </c>
      <c r="R2628" s="4">
        <v>63.36</v>
      </c>
      <c r="S2628" s="4">
        <v>43.84</v>
      </c>
      <c r="T2628" s="4" t="str">
        <f>VLOOKUP(E2628,zamiana!A:B,2,0)</f>
        <v>ALSTOM (ex. BT) CZL</v>
      </c>
    </row>
    <row r="2629" spans="1:20" x14ac:dyDescent="0.3">
      <c r="A2629" s="4" t="s">
        <v>7165</v>
      </c>
      <c r="B2629" s="76">
        <v>45189</v>
      </c>
      <c r="C2629" s="76">
        <v>45189</v>
      </c>
      <c r="D2629" s="76">
        <v>45247</v>
      </c>
      <c r="E2629" s="4" t="s">
        <v>951</v>
      </c>
      <c r="F2629" s="4" t="s">
        <v>952</v>
      </c>
      <c r="G2629" s="4" t="s">
        <v>942</v>
      </c>
      <c r="H2629" s="4" t="s">
        <v>951</v>
      </c>
      <c r="I2629" s="4" t="s">
        <v>3708</v>
      </c>
      <c r="J2629" s="4">
        <v>100385281</v>
      </c>
      <c r="K2629" s="4" t="s">
        <v>1028</v>
      </c>
      <c r="L2629" s="4">
        <v>4</v>
      </c>
      <c r="M2629" s="4" t="s">
        <v>77</v>
      </c>
      <c r="N2629" s="4">
        <v>15.84</v>
      </c>
      <c r="O2629" s="4">
        <v>10.96</v>
      </c>
      <c r="P2629" s="4" t="s">
        <v>78</v>
      </c>
      <c r="Q2629" s="77">
        <v>45281.676388888889</v>
      </c>
      <c r="R2629" s="4">
        <v>63.36</v>
      </c>
      <c r="S2629" s="4">
        <v>43.84</v>
      </c>
      <c r="T2629" s="4" t="str">
        <f>VLOOKUP(E2629,zamiana!A:B,2,0)</f>
        <v>ALSTOM (ex. BT) CZL</v>
      </c>
    </row>
    <row r="2630" spans="1:20" x14ac:dyDescent="0.3">
      <c r="A2630" s="4" t="s">
        <v>7165</v>
      </c>
      <c r="B2630" s="76">
        <v>45189</v>
      </c>
      <c r="C2630" s="76">
        <v>45189</v>
      </c>
      <c r="D2630" s="76">
        <v>45247</v>
      </c>
      <c r="E2630" s="4" t="s">
        <v>951</v>
      </c>
      <c r="F2630" s="4" t="s">
        <v>952</v>
      </c>
      <c r="G2630" s="4" t="s">
        <v>942</v>
      </c>
      <c r="H2630" s="4" t="s">
        <v>951</v>
      </c>
      <c r="I2630" s="4" t="s">
        <v>3708</v>
      </c>
      <c r="J2630" s="4">
        <v>100385281</v>
      </c>
      <c r="K2630" s="4" t="s">
        <v>1028</v>
      </c>
      <c r="L2630" s="4">
        <v>4</v>
      </c>
      <c r="M2630" s="4" t="s">
        <v>77</v>
      </c>
      <c r="N2630" s="4">
        <v>15.84</v>
      </c>
      <c r="O2630" s="4">
        <v>10.96</v>
      </c>
      <c r="P2630" s="4" t="s">
        <v>78</v>
      </c>
      <c r="Q2630" s="77">
        <v>45281.676388888889</v>
      </c>
      <c r="R2630" s="4">
        <v>63.36</v>
      </c>
      <c r="S2630" s="4">
        <v>43.84</v>
      </c>
      <c r="T2630" s="4" t="str">
        <f>VLOOKUP(E2630,zamiana!A:B,2,0)</f>
        <v>ALSTOM (ex. BT) CZL</v>
      </c>
    </row>
    <row r="2631" spans="1:20" x14ac:dyDescent="0.3">
      <c r="A2631" s="4" t="s">
        <v>7165</v>
      </c>
      <c r="B2631" s="76">
        <v>45189</v>
      </c>
      <c r="C2631" s="76">
        <v>45189</v>
      </c>
      <c r="D2631" s="76">
        <v>45247</v>
      </c>
      <c r="E2631" s="4" t="s">
        <v>951</v>
      </c>
      <c r="F2631" s="4" t="s">
        <v>952</v>
      </c>
      <c r="G2631" s="4" t="s">
        <v>942</v>
      </c>
      <c r="H2631" s="4" t="s">
        <v>951</v>
      </c>
      <c r="I2631" s="4" t="s">
        <v>3708</v>
      </c>
      <c r="J2631" s="4">
        <v>100385281</v>
      </c>
      <c r="K2631" s="4" t="s">
        <v>1028</v>
      </c>
      <c r="L2631" s="4">
        <v>4</v>
      </c>
      <c r="M2631" s="4" t="s">
        <v>77</v>
      </c>
      <c r="N2631" s="4">
        <v>15.84</v>
      </c>
      <c r="O2631" s="4">
        <v>10.96</v>
      </c>
      <c r="P2631" s="4" t="s">
        <v>78</v>
      </c>
      <c r="Q2631" s="77">
        <v>45281.676388888889</v>
      </c>
      <c r="R2631" s="4">
        <v>63.36</v>
      </c>
      <c r="S2631" s="4">
        <v>43.84</v>
      </c>
      <c r="T2631" s="4" t="str">
        <f>VLOOKUP(E2631,zamiana!A:B,2,0)</f>
        <v>ALSTOM (ex. BT) CZL</v>
      </c>
    </row>
    <row r="2632" spans="1:20" x14ac:dyDescent="0.3">
      <c r="A2632" s="4" t="s">
        <v>7165</v>
      </c>
      <c r="B2632" s="76">
        <v>45189</v>
      </c>
      <c r="C2632" s="76">
        <v>45189</v>
      </c>
      <c r="D2632" s="76">
        <v>45247</v>
      </c>
      <c r="E2632" s="4" t="s">
        <v>951</v>
      </c>
      <c r="F2632" s="4" t="s">
        <v>952</v>
      </c>
      <c r="G2632" s="4" t="s">
        <v>942</v>
      </c>
      <c r="H2632" s="4" t="s">
        <v>951</v>
      </c>
      <c r="I2632" s="4" t="s">
        <v>4067</v>
      </c>
      <c r="J2632" s="4">
        <v>100382253</v>
      </c>
      <c r="K2632" s="4" t="s">
        <v>1028</v>
      </c>
      <c r="L2632" s="4">
        <v>3</v>
      </c>
      <c r="M2632" s="4" t="s">
        <v>77</v>
      </c>
      <c r="N2632" s="4">
        <v>9.8000000000000007</v>
      </c>
      <c r="O2632" s="4">
        <v>4.43</v>
      </c>
      <c r="P2632" s="4" t="s">
        <v>78</v>
      </c>
      <c r="Q2632" s="77">
        <v>45281.67291666667</v>
      </c>
      <c r="R2632" s="4">
        <v>29.4</v>
      </c>
      <c r="S2632" s="4">
        <v>13.29</v>
      </c>
      <c r="T2632" s="4" t="str">
        <f>VLOOKUP(E2632,zamiana!A:B,2,0)</f>
        <v>ALSTOM (ex. BT) CZL</v>
      </c>
    </row>
    <row r="2633" spans="1:20" x14ac:dyDescent="0.3">
      <c r="A2633" s="4" t="s">
        <v>7165</v>
      </c>
      <c r="B2633" s="76">
        <v>45189</v>
      </c>
      <c r="C2633" s="76">
        <v>45189</v>
      </c>
      <c r="D2633" s="76">
        <v>45247</v>
      </c>
      <c r="E2633" s="4" t="s">
        <v>951</v>
      </c>
      <c r="F2633" s="4" t="s">
        <v>952</v>
      </c>
      <c r="G2633" s="4" t="s">
        <v>942</v>
      </c>
      <c r="H2633" s="4" t="s">
        <v>951</v>
      </c>
      <c r="I2633" s="4" t="s">
        <v>4067</v>
      </c>
      <c r="J2633" s="4">
        <v>100382253</v>
      </c>
      <c r="K2633" s="4" t="s">
        <v>1028</v>
      </c>
      <c r="L2633" s="4">
        <v>6</v>
      </c>
      <c r="M2633" s="4" t="s">
        <v>77</v>
      </c>
      <c r="N2633" s="4">
        <v>9.8000000000000007</v>
      </c>
      <c r="O2633" s="4">
        <v>4.43</v>
      </c>
      <c r="P2633" s="4" t="s">
        <v>78</v>
      </c>
      <c r="Q2633" s="77">
        <v>45281.67291666667</v>
      </c>
      <c r="R2633" s="4">
        <v>58.8</v>
      </c>
      <c r="S2633" s="4">
        <v>26.58</v>
      </c>
      <c r="T2633" s="4" t="str">
        <f>VLOOKUP(E2633,zamiana!A:B,2,0)</f>
        <v>ALSTOM (ex. BT) CZL</v>
      </c>
    </row>
    <row r="2634" spans="1:20" x14ac:dyDescent="0.3">
      <c r="A2634" s="4" t="s">
        <v>7165</v>
      </c>
      <c r="B2634" s="76">
        <v>45189</v>
      </c>
      <c r="C2634" s="76">
        <v>45189</v>
      </c>
      <c r="D2634" s="76">
        <v>45247</v>
      </c>
      <c r="E2634" s="4" t="s">
        <v>951</v>
      </c>
      <c r="F2634" s="4" t="s">
        <v>952</v>
      </c>
      <c r="G2634" s="4" t="s">
        <v>942</v>
      </c>
      <c r="H2634" s="4" t="s">
        <v>951</v>
      </c>
      <c r="I2634" s="4" t="s">
        <v>1686</v>
      </c>
      <c r="J2634" s="4">
        <v>100382165</v>
      </c>
      <c r="K2634" s="4" t="s">
        <v>1028</v>
      </c>
      <c r="L2634" s="4">
        <v>12</v>
      </c>
      <c r="M2634" s="4" t="s">
        <v>77</v>
      </c>
      <c r="N2634" s="4">
        <v>65.55</v>
      </c>
      <c r="O2634" s="4">
        <v>42.6</v>
      </c>
      <c r="P2634" s="4" t="s">
        <v>78</v>
      </c>
      <c r="Q2634" s="77">
        <v>45281.636111111111</v>
      </c>
      <c r="R2634" s="4">
        <v>786.6</v>
      </c>
      <c r="S2634" s="4">
        <v>511.2</v>
      </c>
      <c r="T2634" s="4" t="str">
        <f>VLOOKUP(E2634,zamiana!A:B,2,0)</f>
        <v>ALSTOM (ex. BT) CZL</v>
      </c>
    </row>
    <row r="2635" spans="1:20" x14ac:dyDescent="0.3">
      <c r="A2635" s="4" t="s">
        <v>7165</v>
      </c>
      <c r="B2635" s="76">
        <v>45189</v>
      </c>
      <c r="C2635" s="76">
        <v>45189</v>
      </c>
      <c r="D2635" s="76">
        <v>45247</v>
      </c>
      <c r="E2635" s="4" t="s">
        <v>951</v>
      </c>
      <c r="F2635" s="4" t="s">
        <v>952</v>
      </c>
      <c r="G2635" s="4" t="s">
        <v>942</v>
      </c>
      <c r="H2635" s="4" t="s">
        <v>951</v>
      </c>
      <c r="I2635" s="4" t="s">
        <v>3445</v>
      </c>
      <c r="J2635" s="4">
        <v>100375002</v>
      </c>
      <c r="K2635" s="4" t="s">
        <v>1028</v>
      </c>
      <c r="L2635" s="4">
        <v>1</v>
      </c>
      <c r="M2635" s="4" t="s">
        <v>77</v>
      </c>
      <c r="N2635" s="4">
        <v>12.87</v>
      </c>
      <c r="O2635" s="4">
        <v>5.1100000000000003</v>
      </c>
      <c r="P2635" s="4" t="s">
        <v>78</v>
      </c>
      <c r="Q2635" s="77">
        <v>45281.67291666667</v>
      </c>
      <c r="R2635" s="4">
        <v>12.87</v>
      </c>
      <c r="S2635" s="4">
        <v>5.1100000000000003</v>
      </c>
      <c r="T2635" s="4" t="str">
        <f>VLOOKUP(E2635,zamiana!A:B,2,0)</f>
        <v>ALSTOM (ex. BT) CZL</v>
      </c>
    </row>
    <row r="2636" spans="1:20" x14ac:dyDescent="0.3">
      <c r="A2636" s="4" t="s">
        <v>7165</v>
      </c>
      <c r="B2636" s="76">
        <v>45189</v>
      </c>
      <c r="C2636" s="76">
        <v>45189</v>
      </c>
      <c r="D2636" s="76">
        <v>45247</v>
      </c>
      <c r="E2636" s="4" t="s">
        <v>951</v>
      </c>
      <c r="F2636" s="4" t="s">
        <v>952</v>
      </c>
      <c r="G2636" s="4" t="s">
        <v>942</v>
      </c>
      <c r="H2636" s="4" t="s">
        <v>951</v>
      </c>
      <c r="I2636" s="4" t="s">
        <v>3445</v>
      </c>
      <c r="J2636" s="4">
        <v>100375002</v>
      </c>
      <c r="K2636" s="4" t="s">
        <v>1028</v>
      </c>
      <c r="L2636" s="4">
        <v>1</v>
      </c>
      <c r="M2636" s="4" t="s">
        <v>77</v>
      </c>
      <c r="N2636" s="4">
        <v>12.87</v>
      </c>
      <c r="O2636" s="4">
        <v>5.1100000000000003</v>
      </c>
      <c r="P2636" s="4" t="s">
        <v>78</v>
      </c>
      <c r="Q2636" s="77">
        <v>45281.67291666667</v>
      </c>
      <c r="R2636" s="4">
        <v>12.87</v>
      </c>
      <c r="S2636" s="4">
        <v>5.1100000000000003</v>
      </c>
      <c r="T2636" s="4" t="str">
        <f>VLOOKUP(E2636,zamiana!A:B,2,0)</f>
        <v>ALSTOM (ex. BT) CZL</v>
      </c>
    </row>
    <row r="2637" spans="1:20" x14ac:dyDescent="0.3">
      <c r="A2637" s="4" t="s">
        <v>7165</v>
      </c>
      <c r="B2637" s="76">
        <v>45189</v>
      </c>
      <c r="C2637" s="76">
        <v>45189</v>
      </c>
      <c r="D2637" s="76">
        <v>45247</v>
      </c>
      <c r="E2637" s="4" t="s">
        <v>951</v>
      </c>
      <c r="F2637" s="4" t="s">
        <v>952</v>
      </c>
      <c r="G2637" s="4" t="s">
        <v>942</v>
      </c>
      <c r="H2637" s="4" t="s">
        <v>951</v>
      </c>
      <c r="I2637" s="4" t="s">
        <v>3445</v>
      </c>
      <c r="J2637" s="4">
        <v>100375002</v>
      </c>
      <c r="K2637" s="4" t="s">
        <v>1028</v>
      </c>
      <c r="L2637" s="4">
        <v>1</v>
      </c>
      <c r="M2637" s="4" t="s">
        <v>77</v>
      </c>
      <c r="N2637" s="4">
        <v>12.87</v>
      </c>
      <c r="O2637" s="4">
        <v>5.1100000000000003</v>
      </c>
      <c r="P2637" s="4" t="s">
        <v>78</v>
      </c>
      <c r="Q2637" s="77">
        <v>45281.67291666667</v>
      </c>
      <c r="R2637" s="4">
        <v>12.87</v>
      </c>
      <c r="S2637" s="4">
        <v>5.1100000000000003</v>
      </c>
      <c r="T2637" s="4" t="str">
        <f>VLOOKUP(E2637,zamiana!A:B,2,0)</f>
        <v>ALSTOM (ex. BT) CZL</v>
      </c>
    </row>
    <row r="2638" spans="1:20" x14ac:dyDescent="0.3">
      <c r="A2638" s="4" t="s">
        <v>7165</v>
      </c>
      <c r="B2638" s="76">
        <v>45189</v>
      </c>
      <c r="C2638" s="76">
        <v>45189</v>
      </c>
      <c r="D2638" s="76">
        <v>45247</v>
      </c>
      <c r="E2638" s="4" t="s">
        <v>951</v>
      </c>
      <c r="F2638" s="4" t="s">
        <v>952</v>
      </c>
      <c r="G2638" s="4" t="s">
        <v>942</v>
      </c>
      <c r="H2638" s="4" t="s">
        <v>951</v>
      </c>
      <c r="I2638" s="4" t="s">
        <v>3445</v>
      </c>
      <c r="J2638" s="4">
        <v>100375002</v>
      </c>
      <c r="K2638" s="4" t="s">
        <v>1028</v>
      </c>
      <c r="L2638" s="4">
        <v>1</v>
      </c>
      <c r="M2638" s="4" t="s">
        <v>77</v>
      </c>
      <c r="N2638" s="4">
        <v>12.87</v>
      </c>
      <c r="O2638" s="4">
        <v>5.1100000000000003</v>
      </c>
      <c r="P2638" s="4" t="s">
        <v>78</v>
      </c>
      <c r="Q2638" s="77">
        <v>45281.67291666667</v>
      </c>
      <c r="R2638" s="4">
        <v>12.87</v>
      </c>
      <c r="S2638" s="4">
        <v>5.1100000000000003</v>
      </c>
      <c r="T2638" s="4" t="str">
        <f>VLOOKUP(E2638,zamiana!A:B,2,0)</f>
        <v>ALSTOM (ex. BT) CZL</v>
      </c>
    </row>
    <row r="2639" spans="1:20" x14ac:dyDescent="0.3">
      <c r="A2639" s="4" t="s">
        <v>7165</v>
      </c>
      <c r="B2639" s="76">
        <v>45189</v>
      </c>
      <c r="C2639" s="76">
        <v>45189</v>
      </c>
      <c r="D2639" s="76">
        <v>45247</v>
      </c>
      <c r="E2639" s="4" t="s">
        <v>951</v>
      </c>
      <c r="F2639" s="4" t="s">
        <v>952</v>
      </c>
      <c r="G2639" s="4" t="s">
        <v>942</v>
      </c>
      <c r="H2639" s="4" t="s">
        <v>951</v>
      </c>
      <c r="I2639" s="4" t="s">
        <v>3639</v>
      </c>
      <c r="J2639" s="4">
        <v>100374683</v>
      </c>
      <c r="K2639" s="4" t="s">
        <v>1028</v>
      </c>
      <c r="L2639" s="4">
        <v>2</v>
      </c>
      <c r="M2639" s="4" t="s">
        <v>77</v>
      </c>
      <c r="N2639" s="4">
        <v>8.5500000000000007</v>
      </c>
      <c r="O2639" s="4">
        <v>20.02</v>
      </c>
      <c r="P2639" s="4" t="s">
        <v>78</v>
      </c>
      <c r="Q2639" s="77">
        <v>45281.676388888889</v>
      </c>
      <c r="R2639" s="4">
        <v>17.100000000000001</v>
      </c>
      <c r="S2639" s="4">
        <v>40.04</v>
      </c>
      <c r="T2639" s="4" t="str">
        <f>VLOOKUP(E2639,zamiana!A:B,2,0)</f>
        <v>ALSTOM (ex. BT) CZL</v>
      </c>
    </row>
    <row r="2640" spans="1:20" x14ac:dyDescent="0.3">
      <c r="A2640" s="4" t="s">
        <v>7165</v>
      </c>
      <c r="B2640" s="76">
        <v>45189</v>
      </c>
      <c r="C2640" s="76">
        <v>45189</v>
      </c>
      <c r="D2640" s="76">
        <v>45247</v>
      </c>
      <c r="E2640" s="4" t="s">
        <v>951</v>
      </c>
      <c r="F2640" s="4" t="s">
        <v>952</v>
      </c>
      <c r="G2640" s="4" t="s">
        <v>942</v>
      </c>
      <c r="H2640" s="4" t="s">
        <v>951</v>
      </c>
      <c r="I2640" s="4" t="s">
        <v>3639</v>
      </c>
      <c r="J2640" s="4">
        <v>100374683</v>
      </c>
      <c r="K2640" s="4" t="s">
        <v>1028</v>
      </c>
      <c r="L2640" s="4">
        <v>2</v>
      </c>
      <c r="M2640" s="4" t="s">
        <v>77</v>
      </c>
      <c r="N2640" s="4">
        <v>8.5500000000000007</v>
      </c>
      <c r="O2640" s="4">
        <v>20.02</v>
      </c>
      <c r="P2640" s="4" t="s">
        <v>78</v>
      </c>
      <c r="Q2640" s="77">
        <v>45281.676388888889</v>
      </c>
      <c r="R2640" s="4">
        <v>17.100000000000001</v>
      </c>
      <c r="S2640" s="4">
        <v>40.04</v>
      </c>
      <c r="T2640" s="4" t="str">
        <f>VLOOKUP(E2640,zamiana!A:B,2,0)</f>
        <v>ALSTOM (ex. BT) CZL</v>
      </c>
    </row>
    <row r="2641" spans="1:20" x14ac:dyDescent="0.3">
      <c r="A2641" s="4" t="s">
        <v>7165</v>
      </c>
      <c r="B2641" s="76">
        <v>45189</v>
      </c>
      <c r="C2641" s="76">
        <v>45189</v>
      </c>
      <c r="D2641" s="76">
        <v>45247</v>
      </c>
      <c r="E2641" s="4" t="s">
        <v>951</v>
      </c>
      <c r="F2641" s="4" t="s">
        <v>952</v>
      </c>
      <c r="G2641" s="4" t="s">
        <v>942</v>
      </c>
      <c r="H2641" s="4" t="s">
        <v>951</v>
      </c>
      <c r="I2641" s="4" t="s">
        <v>3639</v>
      </c>
      <c r="J2641" s="4">
        <v>100374683</v>
      </c>
      <c r="K2641" s="4" t="s">
        <v>1028</v>
      </c>
      <c r="L2641" s="4">
        <v>2</v>
      </c>
      <c r="M2641" s="4" t="s">
        <v>77</v>
      </c>
      <c r="N2641" s="4">
        <v>8.5500000000000007</v>
      </c>
      <c r="O2641" s="4">
        <v>20.02</v>
      </c>
      <c r="P2641" s="4" t="s">
        <v>78</v>
      </c>
      <c r="Q2641" s="77">
        <v>45281.676388888889</v>
      </c>
      <c r="R2641" s="4">
        <v>17.100000000000001</v>
      </c>
      <c r="S2641" s="4">
        <v>40.04</v>
      </c>
      <c r="T2641" s="4" t="str">
        <f>VLOOKUP(E2641,zamiana!A:B,2,0)</f>
        <v>ALSTOM (ex. BT) CZL</v>
      </c>
    </row>
    <row r="2642" spans="1:20" x14ac:dyDescent="0.3">
      <c r="A2642" s="4" t="s">
        <v>7165</v>
      </c>
      <c r="B2642" s="76">
        <v>45189</v>
      </c>
      <c r="C2642" s="76">
        <v>45189</v>
      </c>
      <c r="D2642" s="76">
        <v>45247</v>
      </c>
      <c r="E2642" s="4" t="s">
        <v>951</v>
      </c>
      <c r="F2642" s="4" t="s">
        <v>952</v>
      </c>
      <c r="G2642" s="4" t="s">
        <v>942</v>
      </c>
      <c r="H2642" s="4" t="s">
        <v>951</v>
      </c>
      <c r="I2642" s="4" t="s">
        <v>3639</v>
      </c>
      <c r="J2642" s="4">
        <v>100374683</v>
      </c>
      <c r="K2642" s="4" t="s">
        <v>1028</v>
      </c>
      <c r="L2642" s="4">
        <v>2</v>
      </c>
      <c r="M2642" s="4" t="s">
        <v>77</v>
      </c>
      <c r="N2642" s="4">
        <v>8.5500000000000007</v>
      </c>
      <c r="O2642" s="4">
        <v>20.02</v>
      </c>
      <c r="P2642" s="4" t="s">
        <v>78</v>
      </c>
      <c r="Q2642" s="77">
        <v>45281.676388888889</v>
      </c>
      <c r="R2642" s="4">
        <v>17.100000000000001</v>
      </c>
      <c r="S2642" s="4">
        <v>40.04</v>
      </c>
      <c r="T2642" s="4" t="str">
        <f>VLOOKUP(E2642,zamiana!A:B,2,0)</f>
        <v>ALSTOM (ex. BT) CZL</v>
      </c>
    </row>
    <row r="2643" spans="1:20" x14ac:dyDescent="0.3">
      <c r="A2643" s="4" t="s">
        <v>7165</v>
      </c>
      <c r="B2643" s="76">
        <v>45189</v>
      </c>
      <c r="C2643" s="76">
        <v>45189</v>
      </c>
      <c r="D2643" s="76">
        <v>45247</v>
      </c>
      <c r="E2643" s="4" t="s">
        <v>951</v>
      </c>
      <c r="F2643" s="4" t="s">
        <v>952</v>
      </c>
      <c r="G2643" s="4" t="s">
        <v>942</v>
      </c>
      <c r="H2643" s="4" t="s">
        <v>951</v>
      </c>
      <c r="I2643" s="4" t="s">
        <v>3639</v>
      </c>
      <c r="J2643" s="4">
        <v>100374683</v>
      </c>
      <c r="K2643" s="4" t="s">
        <v>1028</v>
      </c>
      <c r="L2643" s="4">
        <v>2</v>
      </c>
      <c r="M2643" s="4" t="s">
        <v>77</v>
      </c>
      <c r="N2643" s="4">
        <v>8.5500000000000007</v>
      </c>
      <c r="O2643" s="4">
        <v>20.02</v>
      </c>
      <c r="P2643" s="4" t="s">
        <v>78</v>
      </c>
      <c r="Q2643" s="77">
        <v>45281.676388888889</v>
      </c>
      <c r="R2643" s="4">
        <v>17.100000000000001</v>
      </c>
      <c r="S2643" s="4">
        <v>40.04</v>
      </c>
      <c r="T2643" s="4" t="str">
        <f>VLOOKUP(E2643,zamiana!A:B,2,0)</f>
        <v>ALSTOM (ex. BT) CZL</v>
      </c>
    </row>
    <row r="2644" spans="1:20" x14ac:dyDescent="0.3">
      <c r="A2644" s="4" t="s">
        <v>7165</v>
      </c>
      <c r="B2644" s="76">
        <v>45189</v>
      </c>
      <c r="C2644" s="76">
        <v>45189</v>
      </c>
      <c r="D2644" s="76">
        <v>45247</v>
      </c>
      <c r="E2644" s="4" t="s">
        <v>951</v>
      </c>
      <c r="F2644" s="4" t="s">
        <v>952</v>
      </c>
      <c r="G2644" s="4" t="s">
        <v>942</v>
      </c>
      <c r="H2644" s="4" t="s">
        <v>951</v>
      </c>
      <c r="I2644" s="4" t="s">
        <v>3639</v>
      </c>
      <c r="J2644" s="4">
        <v>100374683</v>
      </c>
      <c r="K2644" s="4" t="s">
        <v>1028</v>
      </c>
      <c r="L2644" s="4">
        <v>2</v>
      </c>
      <c r="M2644" s="4" t="s">
        <v>77</v>
      </c>
      <c r="N2644" s="4">
        <v>8.5500000000000007</v>
      </c>
      <c r="O2644" s="4">
        <v>20.02</v>
      </c>
      <c r="P2644" s="4" t="s">
        <v>78</v>
      </c>
      <c r="Q2644" s="77">
        <v>45281.676388888889</v>
      </c>
      <c r="R2644" s="4">
        <v>17.100000000000001</v>
      </c>
      <c r="S2644" s="4">
        <v>40.04</v>
      </c>
      <c r="T2644" s="4" t="str">
        <f>VLOOKUP(E2644,zamiana!A:B,2,0)</f>
        <v>ALSTOM (ex. BT) CZL</v>
      </c>
    </row>
    <row r="2645" spans="1:20" x14ac:dyDescent="0.3">
      <c r="A2645" s="4" t="s">
        <v>7165</v>
      </c>
      <c r="B2645" s="76">
        <v>45189</v>
      </c>
      <c r="C2645" s="76">
        <v>45189</v>
      </c>
      <c r="D2645" s="76">
        <v>45247</v>
      </c>
      <c r="E2645" s="4" t="s">
        <v>951</v>
      </c>
      <c r="F2645" s="4" t="s">
        <v>952</v>
      </c>
      <c r="G2645" s="4" t="s">
        <v>942</v>
      </c>
      <c r="H2645" s="4" t="s">
        <v>951</v>
      </c>
      <c r="I2645" s="4" t="s">
        <v>3639</v>
      </c>
      <c r="J2645" s="4">
        <v>100374683</v>
      </c>
      <c r="K2645" s="4" t="s">
        <v>1028</v>
      </c>
      <c r="L2645" s="4">
        <v>2</v>
      </c>
      <c r="M2645" s="4" t="s">
        <v>77</v>
      </c>
      <c r="N2645" s="4">
        <v>8.5500000000000007</v>
      </c>
      <c r="O2645" s="4">
        <v>20.02</v>
      </c>
      <c r="P2645" s="4" t="s">
        <v>78</v>
      </c>
      <c r="Q2645" s="77">
        <v>45281.676388888889</v>
      </c>
      <c r="R2645" s="4">
        <v>17.100000000000001</v>
      </c>
      <c r="S2645" s="4">
        <v>40.04</v>
      </c>
      <c r="T2645" s="4" t="str">
        <f>VLOOKUP(E2645,zamiana!A:B,2,0)</f>
        <v>ALSTOM (ex. BT) CZL</v>
      </c>
    </row>
    <row r="2646" spans="1:20" x14ac:dyDescent="0.3">
      <c r="A2646" s="4" t="s">
        <v>7165</v>
      </c>
      <c r="B2646" s="76">
        <v>45189</v>
      </c>
      <c r="C2646" s="76">
        <v>45189</v>
      </c>
      <c r="D2646" s="76">
        <v>45247</v>
      </c>
      <c r="E2646" s="4" t="s">
        <v>951</v>
      </c>
      <c r="F2646" s="4" t="s">
        <v>952</v>
      </c>
      <c r="G2646" s="4" t="s">
        <v>942</v>
      </c>
      <c r="H2646" s="4" t="s">
        <v>951</v>
      </c>
      <c r="I2646" s="4" t="s">
        <v>3639</v>
      </c>
      <c r="J2646" s="4">
        <v>100374683</v>
      </c>
      <c r="K2646" s="4" t="s">
        <v>1028</v>
      </c>
      <c r="L2646" s="4">
        <v>2</v>
      </c>
      <c r="M2646" s="4" t="s">
        <v>77</v>
      </c>
      <c r="N2646" s="4">
        <v>8.5500000000000007</v>
      </c>
      <c r="O2646" s="4">
        <v>20.02</v>
      </c>
      <c r="P2646" s="4" t="s">
        <v>78</v>
      </c>
      <c r="Q2646" s="77">
        <v>45281.676388888889</v>
      </c>
      <c r="R2646" s="4">
        <v>17.100000000000001</v>
      </c>
      <c r="S2646" s="4">
        <v>40.04</v>
      </c>
      <c r="T2646" s="4" t="str">
        <f>VLOOKUP(E2646,zamiana!A:B,2,0)</f>
        <v>ALSTOM (ex. BT) CZL</v>
      </c>
    </row>
    <row r="2647" spans="1:20" x14ac:dyDescent="0.3">
      <c r="A2647" s="4" t="s">
        <v>7165</v>
      </c>
      <c r="B2647" s="76">
        <v>45189</v>
      </c>
      <c r="C2647" s="76">
        <v>45189</v>
      </c>
      <c r="D2647" s="76">
        <v>45247</v>
      </c>
      <c r="E2647" s="4" t="s">
        <v>951</v>
      </c>
      <c r="F2647" s="4" t="s">
        <v>952</v>
      </c>
      <c r="G2647" s="4" t="s">
        <v>942</v>
      </c>
      <c r="H2647" s="4" t="s">
        <v>951</v>
      </c>
      <c r="I2647" s="4" t="s">
        <v>3430</v>
      </c>
      <c r="J2647" s="4" t="s">
        <v>3431</v>
      </c>
      <c r="K2647" s="4" t="s">
        <v>1028</v>
      </c>
      <c r="L2647" s="4">
        <v>1</v>
      </c>
      <c r="M2647" s="4" t="s">
        <v>77</v>
      </c>
      <c r="N2647" s="4">
        <v>16.12</v>
      </c>
      <c r="O2647" s="4">
        <v>6.55</v>
      </c>
      <c r="P2647" s="4" t="s">
        <v>78</v>
      </c>
      <c r="Q2647" s="77">
        <v>45281.674305555556</v>
      </c>
      <c r="R2647" s="4">
        <v>16.12</v>
      </c>
      <c r="S2647" s="4">
        <v>6.55</v>
      </c>
      <c r="T2647" s="4" t="str">
        <f>VLOOKUP(E2647,zamiana!A:B,2,0)</f>
        <v>ALSTOM (ex. BT) CZL</v>
      </c>
    </row>
    <row r="2648" spans="1:20" x14ac:dyDescent="0.3">
      <c r="A2648" s="4" t="s">
        <v>7165</v>
      </c>
      <c r="B2648" s="76">
        <v>45189</v>
      </c>
      <c r="C2648" s="76">
        <v>45189</v>
      </c>
      <c r="D2648" s="76">
        <v>45247</v>
      </c>
      <c r="E2648" s="4" t="s">
        <v>951</v>
      </c>
      <c r="F2648" s="4" t="s">
        <v>952</v>
      </c>
      <c r="G2648" s="4" t="s">
        <v>942</v>
      </c>
      <c r="H2648" s="4" t="s">
        <v>951</v>
      </c>
      <c r="I2648" s="4" t="s">
        <v>3430</v>
      </c>
      <c r="J2648" s="4" t="s">
        <v>3431</v>
      </c>
      <c r="K2648" s="4" t="s">
        <v>1028</v>
      </c>
      <c r="L2648" s="4">
        <v>1</v>
      </c>
      <c r="M2648" s="4" t="s">
        <v>77</v>
      </c>
      <c r="N2648" s="4">
        <v>16.12</v>
      </c>
      <c r="O2648" s="4">
        <v>6.55</v>
      </c>
      <c r="P2648" s="4" t="s">
        <v>78</v>
      </c>
      <c r="Q2648" s="77">
        <v>45281.674305555556</v>
      </c>
      <c r="R2648" s="4">
        <v>16.12</v>
      </c>
      <c r="S2648" s="4">
        <v>6.55</v>
      </c>
      <c r="T2648" s="4" t="str">
        <f>VLOOKUP(E2648,zamiana!A:B,2,0)</f>
        <v>ALSTOM (ex. BT) CZL</v>
      </c>
    </row>
    <row r="2649" spans="1:20" x14ac:dyDescent="0.3">
      <c r="A2649" s="4" t="s">
        <v>7165</v>
      </c>
      <c r="B2649" s="76">
        <v>45189</v>
      </c>
      <c r="C2649" s="76">
        <v>45189</v>
      </c>
      <c r="D2649" s="76">
        <v>45247</v>
      </c>
      <c r="E2649" s="4" t="s">
        <v>951</v>
      </c>
      <c r="F2649" s="4" t="s">
        <v>952</v>
      </c>
      <c r="G2649" s="4" t="s">
        <v>942</v>
      </c>
      <c r="H2649" s="4" t="s">
        <v>951</v>
      </c>
      <c r="I2649" s="4" t="s">
        <v>3430</v>
      </c>
      <c r="J2649" s="4" t="s">
        <v>3431</v>
      </c>
      <c r="K2649" s="4" t="s">
        <v>1028</v>
      </c>
      <c r="L2649" s="4">
        <v>1</v>
      </c>
      <c r="M2649" s="4" t="s">
        <v>77</v>
      </c>
      <c r="N2649" s="4">
        <v>16.12</v>
      </c>
      <c r="O2649" s="4">
        <v>6.55</v>
      </c>
      <c r="P2649" s="4" t="s">
        <v>78</v>
      </c>
      <c r="Q2649" s="77">
        <v>45281.674305555556</v>
      </c>
      <c r="R2649" s="4">
        <v>16.12</v>
      </c>
      <c r="S2649" s="4">
        <v>6.55</v>
      </c>
      <c r="T2649" s="4" t="str">
        <f>VLOOKUP(E2649,zamiana!A:B,2,0)</f>
        <v>ALSTOM (ex. BT) CZL</v>
      </c>
    </row>
    <row r="2650" spans="1:20" x14ac:dyDescent="0.3">
      <c r="A2650" s="4" t="s">
        <v>7165</v>
      </c>
      <c r="B2650" s="76">
        <v>45189</v>
      </c>
      <c r="C2650" s="76">
        <v>45189</v>
      </c>
      <c r="D2650" s="76">
        <v>45247</v>
      </c>
      <c r="E2650" s="4" t="s">
        <v>951</v>
      </c>
      <c r="F2650" s="4" t="s">
        <v>952</v>
      </c>
      <c r="G2650" s="4" t="s">
        <v>942</v>
      </c>
      <c r="H2650" s="4" t="s">
        <v>951</v>
      </c>
      <c r="I2650" s="4" t="s">
        <v>3430</v>
      </c>
      <c r="J2650" s="4" t="s">
        <v>3431</v>
      </c>
      <c r="K2650" s="4" t="s">
        <v>1028</v>
      </c>
      <c r="L2650" s="4">
        <v>1</v>
      </c>
      <c r="M2650" s="4" t="s">
        <v>77</v>
      </c>
      <c r="N2650" s="4">
        <v>16.12</v>
      </c>
      <c r="O2650" s="4">
        <v>6.55</v>
      </c>
      <c r="P2650" s="4" t="s">
        <v>78</v>
      </c>
      <c r="Q2650" s="77">
        <v>45281.674305555556</v>
      </c>
      <c r="R2650" s="4">
        <v>16.12</v>
      </c>
      <c r="S2650" s="4">
        <v>6.55</v>
      </c>
      <c r="T2650" s="4" t="str">
        <f>VLOOKUP(E2650,zamiana!A:B,2,0)</f>
        <v>ALSTOM (ex. BT) CZL</v>
      </c>
    </row>
    <row r="2651" spans="1:20" x14ac:dyDescent="0.3">
      <c r="A2651" s="4" t="s">
        <v>7165</v>
      </c>
      <c r="B2651" s="76">
        <v>45189</v>
      </c>
      <c r="C2651" s="76">
        <v>45189</v>
      </c>
      <c r="D2651" s="76">
        <v>45247</v>
      </c>
      <c r="E2651" s="4" t="s">
        <v>951</v>
      </c>
      <c r="F2651" s="4" t="s">
        <v>952</v>
      </c>
      <c r="G2651" s="4" t="s">
        <v>942</v>
      </c>
      <c r="H2651" s="4" t="s">
        <v>951</v>
      </c>
      <c r="I2651" s="4" t="s">
        <v>3430</v>
      </c>
      <c r="J2651" s="4" t="s">
        <v>3431</v>
      </c>
      <c r="K2651" s="4" t="s">
        <v>1028</v>
      </c>
      <c r="L2651" s="4">
        <v>1</v>
      </c>
      <c r="M2651" s="4" t="s">
        <v>77</v>
      </c>
      <c r="N2651" s="4">
        <v>16.12</v>
      </c>
      <c r="O2651" s="4">
        <v>6.55</v>
      </c>
      <c r="P2651" s="4" t="s">
        <v>78</v>
      </c>
      <c r="Q2651" s="77">
        <v>45281.674305555556</v>
      </c>
      <c r="R2651" s="4">
        <v>16.12</v>
      </c>
      <c r="S2651" s="4">
        <v>6.55</v>
      </c>
      <c r="T2651" s="4" t="str">
        <f>VLOOKUP(E2651,zamiana!A:B,2,0)</f>
        <v>ALSTOM (ex. BT) CZL</v>
      </c>
    </row>
    <row r="2652" spans="1:20" x14ac:dyDescent="0.3">
      <c r="A2652" s="4" t="s">
        <v>7165</v>
      </c>
      <c r="B2652" s="76">
        <v>45189</v>
      </c>
      <c r="C2652" s="76">
        <v>45189</v>
      </c>
      <c r="D2652" s="76">
        <v>45247</v>
      </c>
      <c r="E2652" s="4" t="s">
        <v>951</v>
      </c>
      <c r="F2652" s="4" t="s">
        <v>952</v>
      </c>
      <c r="G2652" s="4" t="s">
        <v>942</v>
      </c>
      <c r="H2652" s="4" t="s">
        <v>951</v>
      </c>
      <c r="I2652" s="4" t="s">
        <v>3430</v>
      </c>
      <c r="J2652" s="4" t="s">
        <v>3431</v>
      </c>
      <c r="K2652" s="4" t="s">
        <v>1028</v>
      </c>
      <c r="L2652" s="4">
        <v>1</v>
      </c>
      <c r="M2652" s="4" t="s">
        <v>77</v>
      </c>
      <c r="N2652" s="4">
        <v>16.12</v>
      </c>
      <c r="O2652" s="4">
        <v>6.55</v>
      </c>
      <c r="P2652" s="4" t="s">
        <v>78</v>
      </c>
      <c r="Q2652" s="77">
        <v>45281.674305555556</v>
      </c>
      <c r="R2652" s="4">
        <v>16.12</v>
      </c>
      <c r="S2652" s="4">
        <v>6.55</v>
      </c>
      <c r="T2652" s="4" t="str">
        <f>VLOOKUP(E2652,zamiana!A:B,2,0)</f>
        <v>ALSTOM (ex. BT) CZL</v>
      </c>
    </row>
    <row r="2653" spans="1:20" x14ac:dyDescent="0.3">
      <c r="A2653" s="4" t="s">
        <v>7165</v>
      </c>
      <c r="B2653" s="76">
        <v>45189</v>
      </c>
      <c r="C2653" s="76">
        <v>45189</v>
      </c>
      <c r="D2653" s="76">
        <v>45247</v>
      </c>
      <c r="E2653" s="4" t="s">
        <v>951</v>
      </c>
      <c r="F2653" s="4" t="s">
        <v>952</v>
      </c>
      <c r="G2653" s="4" t="s">
        <v>942</v>
      </c>
      <c r="H2653" s="4" t="s">
        <v>951</v>
      </c>
      <c r="I2653" s="4" t="s">
        <v>3430</v>
      </c>
      <c r="J2653" s="4" t="s">
        <v>3431</v>
      </c>
      <c r="K2653" s="4" t="s">
        <v>1028</v>
      </c>
      <c r="L2653" s="4">
        <v>1</v>
      </c>
      <c r="M2653" s="4" t="s">
        <v>77</v>
      </c>
      <c r="N2653" s="4">
        <v>16.12</v>
      </c>
      <c r="O2653" s="4">
        <v>6.55</v>
      </c>
      <c r="P2653" s="4" t="s">
        <v>78</v>
      </c>
      <c r="Q2653" s="77">
        <v>45281.674305555556</v>
      </c>
      <c r="R2653" s="4">
        <v>16.12</v>
      </c>
      <c r="S2653" s="4">
        <v>6.55</v>
      </c>
      <c r="T2653" s="4" t="str">
        <f>VLOOKUP(E2653,zamiana!A:B,2,0)</f>
        <v>ALSTOM (ex. BT) CZL</v>
      </c>
    </row>
    <row r="2654" spans="1:20" x14ac:dyDescent="0.3">
      <c r="A2654" s="4" t="s">
        <v>7165</v>
      </c>
      <c r="B2654" s="76">
        <v>45189</v>
      </c>
      <c r="C2654" s="76">
        <v>45189</v>
      </c>
      <c r="D2654" s="76">
        <v>45247</v>
      </c>
      <c r="E2654" s="4" t="s">
        <v>951</v>
      </c>
      <c r="F2654" s="4" t="s">
        <v>952</v>
      </c>
      <c r="G2654" s="4" t="s">
        <v>942</v>
      </c>
      <c r="H2654" s="4" t="s">
        <v>951</v>
      </c>
      <c r="I2654" s="4" t="s">
        <v>3430</v>
      </c>
      <c r="J2654" s="4" t="s">
        <v>3431</v>
      </c>
      <c r="K2654" s="4" t="s">
        <v>1028</v>
      </c>
      <c r="L2654" s="4">
        <v>1</v>
      </c>
      <c r="M2654" s="4" t="s">
        <v>77</v>
      </c>
      <c r="N2654" s="4">
        <v>16.12</v>
      </c>
      <c r="O2654" s="4">
        <v>6.55</v>
      </c>
      <c r="P2654" s="4" t="s">
        <v>78</v>
      </c>
      <c r="Q2654" s="77">
        <v>45281.674305555556</v>
      </c>
      <c r="R2654" s="4">
        <v>16.12</v>
      </c>
      <c r="S2654" s="4">
        <v>6.55</v>
      </c>
      <c r="T2654" s="4" t="str">
        <f>VLOOKUP(E2654,zamiana!A:B,2,0)</f>
        <v>ALSTOM (ex. BT) CZL</v>
      </c>
    </row>
    <row r="2655" spans="1:20" x14ac:dyDescent="0.3">
      <c r="A2655" s="4" t="s">
        <v>7165</v>
      </c>
      <c r="B2655" s="76">
        <v>45189</v>
      </c>
      <c r="C2655" s="76">
        <v>45189</v>
      </c>
      <c r="D2655" s="76">
        <v>45247</v>
      </c>
      <c r="E2655" s="4" t="s">
        <v>951</v>
      </c>
      <c r="F2655" s="4" t="s">
        <v>952</v>
      </c>
      <c r="G2655" s="4" t="s">
        <v>942</v>
      </c>
      <c r="H2655" s="4" t="s">
        <v>951</v>
      </c>
      <c r="I2655" s="4" t="s">
        <v>3432</v>
      </c>
      <c r="J2655" s="4" t="s">
        <v>3433</v>
      </c>
      <c r="K2655" s="4" t="s">
        <v>1028</v>
      </c>
      <c r="L2655" s="4">
        <v>1</v>
      </c>
      <c r="M2655" s="4" t="s">
        <v>77</v>
      </c>
      <c r="N2655" s="4">
        <v>16.12</v>
      </c>
      <c r="O2655" s="4">
        <v>6.57</v>
      </c>
      <c r="P2655" s="4" t="s">
        <v>78</v>
      </c>
      <c r="Q2655" s="77">
        <v>45281.674305555556</v>
      </c>
      <c r="R2655" s="4">
        <v>16.12</v>
      </c>
      <c r="S2655" s="4">
        <v>6.57</v>
      </c>
      <c r="T2655" s="4" t="str">
        <f>VLOOKUP(E2655,zamiana!A:B,2,0)</f>
        <v>ALSTOM (ex. BT) CZL</v>
      </c>
    </row>
    <row r="2656" spans="1:20" x14ac:dyDescent="0.3">
      <c r="A2656" s="4" t="s">
        <v>7165</v>
      </c>
      <c r="B2656" s="76">
        <v>45189</v>
      </c>
      <c r="C2656" s="76">
        <v>45189</v>
      </c>
      <c r="D2656" s="76">
        <v>45247</v>
      </c>
      <c r="E2656" s="4" t="s">
        <v>951</v>
      </c>
      <c r="F2656" s="4" t="s">
        <v>952</v>
      </c>
      <c r="G2656" s="4" t="s">
        <v>942</v>
      </c>
      <c r="H2656" s="4" t="s">
        <v>951</v>
      </c>
      <c r="I2656" s="4" t="s">
        <v>3432</v>
      </c>
      <c r="J2656" s="4" t="s">
        <v>3433</v>
      </c>
      <c r="K2656" s="4" t="s">
        <v>1028</v>
      </c>
      <c r="L2656" s="4">
        <v>1</v>
      </c>
      <c r="M2656" s="4" t="s">
        <v>77</v>
      </c>
      <c r="N2656" s="4">
        <v>16.12</v>
      </c>
      <c r="O2656" s="4">
        <v>6.57</v>
      </c>
      <c r="P2656" s="4" t="s">
        <v>78</v>
      </c>
      <c r="Q2656" s="77">
        <v>45281.674305555556</v>
      </c>
      <c r="R2656" s="4">
        <v>16.12</v>
      </c>
      <c r="S2656" s="4">
        <v>6.57</v>
      </c>
      <c r="T2656" s="4" t="str">
        <f>VLOOKUP(E2656,zamiana!A:B,2,0)</f>
        <v>ALSTOM (ex. BT) CZL</v>
      </c>
    </row>
    <row r="2657" spans="1:20" x14ac:dyDescent="0.3">
      <c r="A2657" s="4" t="s">
        <v>7165</v>
      </c>
      <c r="B2657" s="76">
        <v>45189</v>
      </c>
      <c r="C2657" s="76">
        <v>45189</v>
      </c>
      <c r="D2657" s="76">
        <v>45247</v>
      </c>
      <c r="E2657" s="4" t="s">
        <v>951</v>
      </c>
      <c r="F2657" s="4" t="s">
        <v>952</v>
      </c>
      <c r="G2657" s="4" t="s">
        <v>942</v>
      </c>
      <c r="H2657" s="4" t="s">
        <v>951</v>
      </c>
      <c r="I2657" s="4" t="s">
        <v>3432</v>
      </c>
      <c r="J2657" s="4" t="s">
        <v>3433</v>
      </c>
      <c r="K2657" s="4" t="s">
        <v>1028</v>
      </c>
      <c r="L2657" s="4">
        <v>1</v>
      </c>
      <c r="M2657" s="4" t="s">
        <v>77</v>
      </c>
      <c r="N2657" s="4">
        <v>16.12</v>
      </c>
      <c r="O2657" s="4">
        <v>6.57</v>
      </c>
      <c r="P2657" s="4" t="s">
        <v>78</v>
      </c>
      <c r="Q2657" s="77">
        <v>45281.674305555556</v>
      </c>
      <c r="R2657" s="4">
        <v>16.12</v>
      </c>
      <c r="S2657" s="4">
        <v>6.57</v>
      </c>
      <c r="T2657" s="4" t="str">
        <f>VLOOKUP(E2657,zamiana!A:B,2,0)</f>
        <v>ALSTOM (ex. BT) CZL</v>
      </c>
    </row>
    <row r="2658" spans="1:20" x14ac:dyDescent="0.3">
      <c r="A2658" s="4" t="s">
        <v>7165</v>
      </c>
      <c r="B2658" s="76">
        <v>45189</v>
      </c>
      <c r="C2658" s="76">
        <v>45189</v>
      </c>
      <c r="D2658" s="76">
        <v>45247</v>
      </c>
      <c r="E2658" s="4" t="s">
        <v>951</v>
      </c>
      <c r="F2658" s="4" t="s">
        <v>952</v>
      </c>
      <c r="G2658" s="4" t="s">
        <v>942</v>
      </c>
      <c r="H2658" s="4" t="s">
        <v>951</v>
      </c>
      <c r="I2658" s="4" t="s">
        <v>3432</v>
      </c>
      <c r="J2658" s="4" t="s">
        <v>3433</v>
      </c>
      <c r="K2658" s="4" t="s">
        <v>1028</v>
      </c>
      <c r="L2658" s="4">
        <v>1</v>
      </c>
      <c r="M2658" s="4" t="s">
        <v>77</v>
      </c>
      <c r="N2658" s="4">
        <v>16.12</v>
      </c>
      <c r="O2658" s="4">
        <v>6.57</v>
      </c>
      <c r="P2658" s="4" t="s">
        <v>78</v>
      </c>
      <c r="Q2658" s="77">
        <v>45281.674305555556</v>
      </c>
      <c r="R2658" s="4">
        <v>16.12</v>
      </c>
      <c r="S2658" s="4">
        <v>6.57</v>
      </c>
      <c r="T2658" s="4" t="str">
        <f>VLOOKUP(E2658,zamiana!A:B,2,0)</f>
        <v>ALSTOM (ex. BT) CZL</v>
      </c>
    </row>
    <row r="2659" spans="1:20" x14ac:dyDescent="0.3">
      <c r="A2659" s="4" t="s">
        <v>7165</v>
      </c>
      <c r="B2659" s="76">
        <v>45189</v>
      </c>
      <c r="C2659" s="76">
        <v>45189</v>
      </c>
      <c r="D2659" s="76">
        <v>45247</v>
      </c>
      <c r="E2659" s="4" t="s">
        <v>951</v>
      </c>
      <c r="F2659" s="4" t="s">
        <v>952</v>
      </c>
      <c r="G2659" s="4" t="s">
        <v>942</v>
      </c>
      <c r="H2659" s="4" t="s">
        <v>951</v>
      </c>
      <c r="I2659" s="4" t="s">
        <v>3432</v>
      </c>
      <c r="J2659" s="4" t="s">
        <v>3433</v>
      </c>
      <c r="K2659" s="4" t="s">
        <v>1028</v>
      </c>
      <c r="L2659" s="4">
        <v>1</v>
      </c>
      <c r="M2659" s="4" t="s">
        <v>77</v>
      </c>
      <c r="N2659" s="4">
        <v>16.12</v>
      </c>
      <c r="O2659" s="4">
        <v>6.57</v>
      </c>
      <c r="P2659" s="4" t="s">
        <v>78</v>
      </c>
      <c r="Q2659" s="77">
        <v>45281.674305555556</v>
      </c>
      <c r="R2659" s="4">
        <v>16.12</v>
      </c>
      <c r="S2659" s="4">
        <v>6.57</v>
      </c>
      <c r="T2659" s="4" t="str">
        <f>VLOOKUP(E2659,zamiana!A:B,2,0)</f>
        <v>ALSTOM (ex. BT) CZL</v>
      </c>
    </row>
    <row r="2660" spans="1:20" x14ac:dyDescent="0.3">
      <c r="A2660" s="4" t="s">
        <v>7165</v>
      </c>
      <c r="B2660" s="76">
        <v>45189</v>
      </c>
      <c r="C2660" s="76">
        <v>45189</v>
      </c>
      <c r="D2660" s="76">
        <v>45247</v>
      </c>
      <c r="E2660" s="4" t="s">
        <v>951</v>
      </c>
      <c r="F2660" s="4" t="s">
        <v>952</v>
      </c>
      <c r="G2660" s="4" t="s">
        <v>942</v>
      </c>
      <c r="H2660" s="4" t="s">
        <v>951</v>
      </c>
      <c r="I2660" s="4" t="s">
        <v>3432</v>
      </c>
      <c r="J2660" s="4" t="s">
        <v>3433</v>
      </c>
      <c r="K2660" s="4" t="s">
        <v>1028</v>
      </c>
      <c r="L2660" s="4">
        <v>1</v>
      </c>
      <c r="M2660" s="4" t="s">
        <v>77</v>
      </c>
      <c r="N2660" s="4">
        <v>16.12</v>
      </c>
      <c r="O2660" s="4">
        <v>6.57</v>
      </c>
      <c r="P2660" s="4" t="s">
        <v>78</v>
      </c>
      <c r="Q2660" s="77">
        <v>45281.674305555556</v>
      </c>
      <c r="R2660" s="4">
        <v>16.12</v>
      </c>
      <c r="S2660" s="4">
        <v>6.57</v>
      </c>
      <c r="T2660" s="4" t="str">
        <f>VLOOKUP(E2660,zamiana!A:B,2,0)</f>
        <v>ALSTOM (ex. BT) CZL</v>
      </c>
    </row>
    <row r="2661" spans="1:20" x14ac:dyDescent="0.3">
      <c r="A2661" s="4" t="s">
        <v>7165</v>
      </c>
      <c r="B2661" s="76">
        <v>45189</v>
      </c>
      <c r="C2661" s="76">
        <v>45189</v>
      </c>
      <c r="D2661" s="76">
        <v>45247</v>
      </c>
      <c r="E2661" s="4" t="s">
        <v>951</v>
      </c>
      <c r="F2661" s="4" t="s">
        <v>952</v>
      </c>
      <c r="G2661" s="4" t="s">
        <v>942</v>
      </c>
      <c r="H2661" s="4" t="s">
        <v>951</v>
      </c>
      <c r="I2661" s="4" t="s">
        <v>3432</v>
      </c>
      <c r="J2661" s="4" t="s">
        <v>3433</v>
      </c>
      <c r="K2661" s="4" t="s">
        <v>1028</v>
      </c>
      <c r="L2661" s="4">
        <v>1</v>
      </c>
      <c r="M2661" s="4" t="s">
        <v>77</v>
      </c>
      <c r="N2661" s="4">
        <v>16.12</v>
      </c>
      <c r="O2661" s="4">
        <v>6.57</v>
      </c>
      <c r="P2661" s="4" t="s">
        <v>78</v>
      </c>
      <c r="Q2661" s="77">
        <v>45281.674305555556</v>
      </c>
      <c r="R2661" s="4">
        <v>16.12</v>
      </c>
      <c r="S2661" s="4">
        <v>6.57</v>
      </c>
      <c r="T2661" s="4" t="str">
        <f>VLOOKUP(E2661,zamiana!A:B,2,0)</f>
        <v>ALSTOM (ex. BT) CZL</v>
      </c>
    </row>
    <row r="2662" spans="1:20" x14ac:dyDescent="0.3">
      <c r="A2662" s="4" t="s">
        <v>7165</v>
      </c>
      <c r="B2662" s="76">
        <v>45189</v>
      </c>
      <c r="C2662" s="76">
        <v>45189</v>
      </c>
      <c r="D2662" s="76">
        <v>45247</v>
      </c>
      <c r="E2662" s="4" t="s">
        <v>951</v>
      </c>
      <c r="F2662" s="4" t="s">
        <v>952</v>
      </c>
      <c r="G2662" s="4" t="s">
        <v>942</v>
      </c>
      <c r="H2662" s="4" t="s">
        <v>951</v>
      </c>
      <c r="I2662" s="4" t="s">
        <v>3432</v>
      </c>
      <c r="J2662" s="4" t="s">
        <v>3433</v>
      </c>
      <c r="K2662" s="4" t="s">
        <v>1028</v>
      </c>
      <c r="L2662" s="4">
        <v>1</v>
      </c>
      <c r="M2662" s="4" t="s">
        <v>77</v>
      </c>
      <c r="N2662" s="4">
        <v>16.12</v>
      </c>
      <c r="O2662" s="4">
        <v>6.57</v>
      </c>
      <c r="P2662" s="4" t="s">
        <v>78</v>
      </c>
      <c r="Q2662" s="77">
        <v>45281.674305555556</v>
      </c>
      <c r="R2662" s="4">
        <v>16.12</v>
      </c>
      <c r="S2662" s="4">
        <v>6.57</v>
      </c>
      <c r="T2662" s="4" t="str">
        <f>VLOOKUP(E2662,zamiana!A:B,2,0)</f>
        <v>ALSTOM (ex. BT) CZL</v>
      </c>
    </row>
    <row r="2663" spans="1:20" x14ac:dyDescent="0.3">
      <c r="A2663" s="4" t="s">
        <v>7165</v>
      </c>
      <c r="B2663" s="76">
        <v>45189</v>
      </c>
      <c r="C2663" s="76">
        <v>45189</v>
      </c>
      <c r="D2663" s="76">
        <v>45247</v>
      </c>
      <c r="E2663" s="4" t="s">
        <v>951</v>
      </c>
      <c r="F2663" s="4" t="s">
        <v>952</v>
      </c>
      <c r="G2663" s="4" t="s">
        <v>942</v>
      </c>
      <c r="H2663" s="4" t="s">
        <v>951</v>
      </c>
      <c r="I2663" s="4" t="s">
        <v>3446</v>
      </c>
      <c r="J2663" s="4">
        <v>100373393</v>
      </c>
      <c r="K2663" s="4" t="s">
        <v>1028</v>
      </c>
      <c r="L2663" s="4">
        <v>10</v>
      </c>
      <c r="M2663" s="4" t="s">
        <v>77</v>
      </c>
      <c r="N2663" s="4">
        <v>11.89</v>
      </c>
      <c r="O2663" s="4">
        <v>4.62</v>
      </c>
      <c r="P2663" s="4" t="s">
        <v>78</v>
      </c>
      <c r="Q2663" s="77">
        <v>45281.671527777777</v>
      </c>
      <c r="R2663" s="4">
        <v>118.9</v>
      </c>
      <c r="S2663" s="4">
        <v>46.2</v>
      </c>
      <c r="T2663" s="4" t="str">
        <f>VLOOKUP(E2663,zamiana!A:B,2,0)</f>
        <v>ALSTOM (ex. BT) CZL</v>
      </c>
    </row>
    <row r="2664" spans="1:20" x14ac:dyDescent="0.3">
      <c r="A2664" s="4" t="s">
        <v>7165</v>
      </c>
      <c r="B2664" s="76">
        <v>45189</v>
      </c>
      <c r="C2664" s="76">
        <v>45189</v>
      </c>
      <c r="D2664" s="76">
        <v>45247</v>
      </c>
      <c r="E2664" s="4" t="s">
        <v>951</v>
      </c>
      <c r="F2664" s="4" t="s">
        <v>952</v>
      </c>
      <c r="G2664" s="4" t="s">
        <v>942</v>
      </c>
      <c r="H2664" s="4" t="s">
        <v>951</v>
      </c>
      <c r="I2664" s="4" t="s">
        <v>3446</v>
      </c>
      <c r="J2664" s="4">
        <v>100373393</v>
      </c>
      <c r="K2664" s="4" t="s">
        <v>1028</v>
      </c>
      <c r="L2664" s="4">
        <v>10</v>
      </c>
      <c r="M2664" s="4" t="s">
        <v>77</v>
      </c>
      <c r="N2664" s="4">
        <v>11.89</v>
      </c>
      <c r="O2664" s="4">
        <v>4.62</v>
      </c>
      <c r="P2664" s="4" t="s">
        <v>78</v>
      </c>
      <c r="Q2664" s="77">
        <v>45281.671527777777</v>
      </c>
      <c r="R2664" s="4">
        <v>118.9</v>
      </c>
      <c r="S2664" s="4">
        <v>46.2</v>
      </c>
      <c r="T2664" s="4" t="str">
        <f>VLOOKUP(E2664,zamiana!A:B,2,0)</f>
        <v>ALSTOM (ex. BT) CZL</v>
      </c>
    </row>
    <row r="2665" spans="1:20" x14ac:dyDescent="0.3">
      <c r="A2665" s="4" t="s">
        <v>7165</v>
      </c>
      <c r="B2665" s="76">
        <v>45189</v>
      </c>
      <c r="C2665" s="76">
        <v>45189</v>
      </c>
      <c r="D2665" s="76">
        <v>45247</v>
      </c>
      <c r="E2665" s="4" t="s">
        <v>951</v>
      </c>
      <c r="F2665" s="4" t="s">
        <v>952</v>
      </c>
      <c r="G2665" s="4" t="s">
        <v>942</v>
      </c>
      <c r="H2665" s="4" t="s">
        <v>951</v>
      </c>
      <c r="I2665" s="4" t="s">
        <v>3612</v>
      </c>
      <c r="J2665" s="4">
        <v>100370622</v>
      </c>
      <c r="K2665" s="4" t="s">
        <v>1028</v>
      </c>
      <c r="L2665" s="4">
        <v>8</v>
      </c>
      <c r="M2665" s="4" t="s">
        <v>77</v>
      </c>
      <c r="N2665" s="4">
        <v>10.55</v>
      </c>
      <c r="O2665" s="4">
        <v>4.6100000000000003</v>
      </c>
      <c r="P2665" s="4" t="s">
        <v>78</v>
      </c>
      <c r="Q2665" s="77">
        <v>45281.676388888889</v>
      </c>
      <c r="R2665" s="4">
        <v>84.4</v>
      </c>
      <c r="S2665" s="4">
        <v>36.880000000000003</v>
      </c>
      <c r="T2665" s="4" t="str">
        <f>VLOOKUP(E2665,zamiana!A:B,2,0)</f>
        <v>ALSTOM (ex. BT) CZL</v>
      </c>
    </row>
    <row r="2666" spans="1:20" x14ac:dyDescent="0.3">
      <c r="A2666" s="4" t="s">
        <v>7165</v>
      </c>
      <c r="B2666" s="76">
        <v>45189</v>
      </c>
      <c r="C2666" s="76">
        <v>45189</v>
      </c>
      <c r="D2666" s="76">
        <v>45247</v>
      </c>
      <c r="E2666" s="4" t="s">
        <v>951</v>
      </c>
      <c r="F2666" s="4" t="s">
        <v>952</v>
      </c>
      <c r="G2666" s="4" t="s">
        <v>942</v>
      </c>
      <c r="H2666" s="4" t="s">
        <v>951</v>
      </c>
      <c r="I2666" s="4" t="s">
        <v>3612</v>
      </c>
      <c r="J2666" s="4">
        <v>100370622</v>
      </c>
      <c r="K2666" s="4" t="s">
        <v>1028</v>
      </c>
      <c r="L2666" s="4">
        <v>8</v>
      </c>
      <c r="M2666" s="4" t="s">
        <v>77</v>
      </c>
      <c r="N2666" s="4">
        <v>10.55</v>
      </c>
      <c r="O2666" s="4">
        <v>4.6100000000000003</v>
      </c>
      <c r="P2666" s="4" t="s">
        <v>78</v>
      </c>
      <c r="Q2666" s="77">
        <v>45281.676388888889</v>
      </c>
      <c r="R2666" s="4">
        <v>84.4</v>
      </c>
      <c r="S2666" s="4">
        <v>36.880000000000003</v>
      </c>
      <c r="T2666" s="4" t="str">
        <f>VLOOKUP(E2666,zamiana!A:B,2,0)</f>
        <v>ALSTOM (ex. BT) CZL</v>
      </c>
    </row>
    <row r="2667" spans="1:20" x14ac:dyDescent="0.3">
      <c r="A2667" s="4" t="s">
        <v>7165</v>
      </c>
      <c r="B2667" s="76">
        <v>45189</v>
      </c>
      <c r="C2667" s="76">
        <v>45189</v>
      </c>
      <c r="D2667" s="76">
        <v>45247</v>
      </c>
      <c r="E2667" s="4" t="s">
        <v>951</v>
      </c>
      <c r="F2667" s="4" t="s">
        <v>952</v>
      </c>
      <c r="G2667" s="4" t="s">
        <v>942</v>
      </c>
      <c r="H2667" s="4" t="s">
        <v>951</v>
      </c>
      <c r="I2667" s="4" t="s">
        <v>4066</v>
      </c>
      <c r="J2667" s="4">
        <v>100344197</v>
      </c>
      <c r="K2667" s="4" t="s">
        <v>1028</v>
      </c>
      <c r="L2667" s="4">
        <v>8</v>
      </c>
      <c r="M2667" s="4" t="s">
        <v>77</v>
      </c>
      <c r="N2667" s="4">
        <v>27.6</v>
      </c>
      <c r="O2667" s="4">
        <v>75.53</v>
      </c>
      <c r="P2667" s="4" t="s">
        <v>78</v>
      </c>
      <c r="Q2667" s="77">
        <v>45281.676388888889</v>
      </c>
      <c r="R2667" s="4">
        <v>220.8</v>
      </c>
      <c r="S2667" s="4">
        <v>604.24</v>
      </c>
      <c r="T2667" s="4" t="str">
        <f>VLOOKUP(E2667,zamiana!A:B,2,0)</f>
        <v>ALSTOM (ex. BT) CZL</v>
      </c>
    </row>
    <row r="2668" spans="1:20" x14ac:dyDescent="0.3">
      <c r="A2668" s="4" t="s">
        <v>7165</v>
      </c>
      <c r="B2668" s="76">
        <v>45189</v>
      </c>
      <c r="C2668" s="76">
        <v>45189</v>
      </c>
      <c r="D2668" s="76">
        <v>45247</v>
      </c>
      <c r="E2668" s="4" t="s">
        <v>951</v>
      </c>
      <c r="F2668" s="4" t="s">
        <v>952</v>
      </c>
      <c r="G2668" s="4" t="s">
        <v>942</v>
      </c>
      <c r="H2668" s="4" t="s">
        <v>951</v>
      </c>
      <c r="I2668" s="4" t="s">
        <v>4066</v>
      </c>
      <c r="J2668" s="4">
        <v>100344197</v>
      </c>
      <c r="K2668" s="4" t="s">
        <v>1028</v>
      </c>
      <c r="L2668" s="4">
        <v>8</v>
      </c>
      <c r="M2668" s="4" t="s">
        <v>77</v>
      </c>
      <c r="N2668" s="4">
        <v>27.6</v>
      </c>
      <c r="O2668" s="4">
        <v>75.53</v>
      </c>
      <c r="P2668" s="4" t="s">
        <v>78</v>
      </c>
      <c r="Q2668" s="77">
        <v>45281.676388888889</v>
      </c>
      <c r="R2668" s="4">
        <v>220.8</v>
      </c>
      <c r="S2668" s="4">
        <v>604.24</v>
      </c>
      <c r="T2668" s="4" t="str">
        <f>VLOOKUP(E2668,zamiana!A:B,2,0)</f>
        <v>ALSTOM (ex. BT) CZL</v>
      </c>
    </row>
    <row r="2669" spans="1:20" x14ac:dyDescent="0.3">
      <c r="A2669" s="4" t="s">
        <v>7165</v>
      </c>
      <c r="B2669" s="76">
        <v>45189</v>
      </c>
      <c r="C2669" s="76">
        <v>45189</v>
      </c>
      <c r="D2669" s="76">
        <v>45247</v>
      </c>
      <c r="E2669" s="4" t="s">
        <v>951</v>
      </c>
      <c r="F2669" s="4" t="s">
        <v>952</v>
      </c>
      <c r="G2669" s="4" t="s">
        <v>942</v>
      </c>
      <c r="H2669" s="4" t="s">
        <v>951</v>
      </c>
      <c r="I2669" s="4" t="s">
        <v>3709</v>
      </c>
      <c r="J2669" s="4">
        <v>100340823</v>
      </c>
      <c r="K2669" s="4" t="s">
        <v>1028</v>
      </c>
      <c r="L2669" s="4">
        <v>2</v>
      </c>
      <c r="M2669" s="4" t="s">
        <v>77</v>
      </c>
      <c r="N2669" s="4">
        <v>11.15</v>
      </c>
      <c r="O2669" s="4">
        <v>4.17</v>
      </c>
      <c r="P2669" s="4" t="s">
        <v>78</v>
      </c>
      <c r="Q2669" s="77">
        <v>45281.667361111111</v>
      </c>
      <c r="R2669" s="4">
        <v>22.3</v>
      </c>
      <c r="S2669" s="4">
        <v>8.34</v>
      </c>
      <c r="T2669" s="4" t="str">
        <f>VLOOKUP(E2669,zamiana!A:B,2,0)</f>
        <v>ALSTOM (ex. BT) CZL</v>
      </c>
    </row>
    <row r="2670" spans="1:20" x14ac:dyDescent="0.3">
      <c r="A2670" s="4" t="s">
        <v>7165</v>
      </c>
      <c r="B2670" s="76">
        <v>45189</v>
      </c>
      <c r="C2670" s="76">
        <v>45189</v>
      </c>
      <c r="D2670" s="76">
        <v>45247</v>
      </c>
      <c r="E2670" s="4" t="s">
        <v>951</v>
      </c>
      <c r="F2670" s="4" t="s">
        <v>952</v>
      </c>
      <c r="G2670" s="4" t="s">
        <v>942</v>
      </c>
      <c r="H2670" s="4" t="s">
        <v>951</v>
      </c>
      <c r="I2670" s="4" t="s">
        <v>3709</v>
      </c>
      <c r="J2670" s="4">
        <v>100340823</v>
      </c>
      <c r="K2670" s="4" t="s">
        <v>1028</v>
      </c>
      <c r="L2670" s="4">
        <v>2</v>
      </c>
      <c r="M2670" s="4" t="s">
        <v>77</v>
      </c>
      <c r="N2670" s="4">
        <v>11.15</v>
      </c>
      <c r="O2670" s="4">
        <v>4.17</v>
      </c>
      <c r="P2670" s="4" t="s">
        <v>78</v>
      </c>
      <c r="Q2670" s="77">
        <v>45281.667361111111</v>
      </c>
      <c r="R2670" s="4">
        <v>22.3</v>
      </c>
      <c r="S2670" s="4">
        <v>8.34</v>
      </c>
      <c r="T2670" s="4" t="str">
        <f>VLOOKUP(E2670,zamiana!A:B,2,0)</f>
        <v>ALSTOM (ex. BT) CZL</v>
      </c>
    </row>
    <row r="2671" spans="1:20" x14ac:dyDescent="0.3">
      <c r="A2671" s="4" t="s">
        <v>7165</v>
      </c>
      <c r="B2671" s="76">
        <v>45189</v>
      </c>
      <c r="C2671" s="76">
        <v>45189</v>
      </c>
      <c r="D2671" s="76">
        <v>45247</v>
      </c>
      <c r="E2671" s="4" t="s">
        <v>951</v>
      </c>
      <c r="F2671" s="4" t="s">
        <v>952</v>
      </c>
      <c r="G2671" s="4" t="s">
        <v>942</v>
      </c>
      <c r="H2671" s="4" t="s">
        <v>951</v>
      </c>
      <c r="I2671" s="4" t="s">
        <v>3710</v>
      </c>
      <c r="J2671" s="4">
        <v>100340104</v>
      </c>
      <c r="K2671" s="4" t="s">
        <v>1028</v>
      </c>
      <c r="L2671" s="4">
        <v>2</v>
      </c>
      <c r="M2671" s="4" t="s">
        <v>77</v>
      </c>
      <c r="N2671" s="4">
        <v>11.15</v>
      </c>
      <c r="O2671" s="4">
        <v>4.17</v>
      </c>
      <c r="P2671" s="4" t="s">
        <v>78</v>
      </c>
      <c r="Q2671" s="77">
        <v>45281.676388888889</v>
      </c>
      <c r="R2671" s="4">
        <v>22.3</v>
      </c>
      <c r="S2671" s="4">
        <v>8.34</v>
      </c>
      <c r="T2671" s="4" t="str">
        <f>VLOOKUP(E2671,zamiana!A:B,2,0)</f>
        <v>ALSTOM (ex. BT) CZL</v>
      </c>
    </row>
    <row r="2672" spans="1:20" x14ac:dyDescent="0.3">
      <c r="A2672" s="4" t="s">
        <v>7165</v>
      </c>
      <c r="B2672" s="76">
        <v>45189</v>
      </c>
      <c r="C2672" s="76">
        <v>45189</v>
      </c>
      <c r="D2672" s="76">
        <v>45247</v>
      </c>
      <c r="E2672" s="4" t="s">
        <v>951</v>
      </c>
      <c r="F2672" s="4" t="s">
        <v>952</v>
      </c>
      <c r="G2672" s="4" t="s">
        <v>942</v>
      </c>
      <c r="H2672" s="4" t="s">
        <v>951</v>
      </c>
      <c r="I2672" s="4" t="s">
        <v>3710</v>
      </c>
      <c r="J2672" s="4">
        <v>100340104</v>
      </c>
      <c r="K2672" s="4" t="s">
        <v>1028</v>
      </c>
      <c r="L2672" s="4">
        <v>2</v>
      </c>
      <c r="M2672" s="4" t="s">
        <v>77</v>
      </c>
      <c r="N2672" s="4">
        <v>11.15</v>
      </c>
      <c r="O2672" s="4">
        <v>4.17</v>
      </c>
      <c r="P2672" s="4" t="s">
        <v>78</v>
      </c>
      <c r="Q2672" s="77">
        <v>45281.676388888889</v>
      </c>
      <c r="R2672" s="4">
        <v>22.3</v>
      </c>
      <c r="S2672" s="4">
        <v>8.34</v>
      </c>
      <c r="T2672" s="4" t="str">
        <f>VLOOKUP(E2672,zamiana!A:B,2,0)</f>
        <v>ALSTOM (ex. BT) CZL</v>
      </c>
    </row>
    <row r="2673" spans="1:20" x14ac:dyDescent="0.3">
      <c r="A2673" s="4" t="s">
        <v>7165</v>
      </c>
      <c r="B2673" s="76">
        <v>45189</v>
      </c>
      <c r="C2673" s="76">
        <v>45189</v>
      </c>
      <c r="D2673" s="76">
        <v>45247</v>
      </c>
      <c r="E2673" s="4" t="s">
        <v>951</v>
      </c>
      <c r="F2673" s="4" t="s">
        <v>952</v>
      </c>
      <c r="G2673" s="4" t="s">
        <v>942</v>
      </c>
      <c r="H2673" s="4" t="s">
        <v>951</v>
      </c>
      <c r="I2673" s="4" t="s">
        <v>3711</v>
      </c>
      <c r="J2673" s="4">
        <v>100339239</v>
      </c>
      <c r="K2673" s="4" t="s">
        <v>1028</v>
      </c>
      <c r="L2673" s="4">
        <v>1</v>
      </c>
      <c r="M2673" s="4" t="s">
        <v>77</v>
      </c>
      <c r="N2673" s="4">
        <v>51.99</v>
      </c>
      <c r="O2673" s="4">
        <v>21.79</v>
      </c>
      <c r="P2673" s="4" t="s">
        <v>78</v>
      </c>
      <c r="Q2673" s="77">
        <v>45281.676388888889</v>
      </c>
      <c r="R2673" s="4">
        <v>51.99</v>
      </c>
      <c r="S2673" s="4">
        <v>21.79</v>
      </c>
      <c r="T2673" s="4" t="str">
        <f>VLOOKUP(E2673,zamiana!A:B,2,0)</f>
        <v>ALSTOM (ex. BT) CZL</v>
      </c>
    </row>
    <row r="2674" spans="1:20" x14ac:dyDescent="0.3">
      <c r="A2674" s="4" t="s">
        <v>7165</v>
      </c>
      <c r="B2674" s="76">
        <v>45189</v>
      </c>
      <c r="C2674" s="76">
        <v>45189</v>
      </c>
      <c r="D2674" s="76">
        <v>45247</v>
      </c>
      <c r="E2674" s="4" t="s">
        <v>951</v>
      </c>
      <c r="F2674" s="4" t="s">
        <v>952</v>
      </c>
      <c r="G2674" s="4" t="s">
        <v>942</v>
      </c>
      <c r="H2674" s="4" t="s">
        <v>951</v>
      </c>
      <c r="I2674" s="4" t="s">
        <v>3711</v>
      </c>
      <c r="J2674" s="4">
        <v>100339239</v>
      </c>
      <c r="K2674" s="4" t="s">
        <v>1028</v>
      </c>
      <c r="L2674" s="4">
        <v>1</v>
      </c>
      <c r="M2674" s="4" t="s">
        <v>77</v>
      </c>
      <c r="N2674" s="4">
        <v>51.99</v>
      </c>
      <c r="O2674" s="4">
        <v>21.79</v>
      </c>
      <c r="P2674" s="4" t="s">
        <v>78</v>
      </c>
      <c r="Q2674" s="77">
        <v>45281.676388888889</v>
      </c>
      <c r="R2674" s="4">
        <v>51.99</v>
      </c>
      <c r="S2674" s="4">
        <v>21.79</v>
      </c>
      <c r="T2674" s="4" t="str">
        <f>VLOOKUP(E2674,zamiana!A:B,2,0)</f>
        <v>ALSTOM (ex. BT) CZL</v>
      </c>
    </row>
    <row r="2675" spans="1:20" x14ac:dyDescent="0.3">
      <c r="A2675" s="4" t="s">
        <v>7165</v>
      </c>
      <c r="B2675" s="76">
        <v>45189</v>
      </c>
      <c r="C2675" s="76">
        <v>45189</v>
      </c>
      <c r="D2675" s="76">
        <v>45247</v>
      </c>
      <c r="E2675" s="4" t="s">
        <v>951</v>
      </c>
      <c r="F2675" s="4" t="s">
        <v>952</v>
      </c>
      <c r="G2675" s="4" t="s">
        <v>942</v>
      </c>
      <c r="H2675" s="4" t="s">
        <v>951</v>
      </c>
      <c r="I2675" s="4" t="s">
        <v>3711</v>
      </c>
      <c r="J2675" s="4">
        <v>100339239</v>
      </c>
      <c r="K2675" s="4" t="s">
        <v>1028</v>
      </c>
      <c r="L2675" s="4">
        <v>1</v>
      </c>
      <c r="M2675" s="4" t="s">
        <v>77</v>
      </c>
      <c r="N2675" s="4">
        <v>51.99</v>
      </c>
      <c r="O2675" s="4">
        <v>21.79</v>
      </c>
      <c r="P2675" s="4" t="s">
        <v>78</v>
      </c>
      <c r="Q2675" s="77">
        <v>45281.676388888889</v>
      </c>
      <c r="R2675" s="4">
        <v>51.99</v>
      </c>
      <c r="S2675" s="4">
        <v>21.79</v>
      </c>
      <c r="T2675" s="4" t="str">
        <f>VLOOKUP(E2675,zamiana!A:B,2,0)</f>
        <v>ALSTOM (ex. BT) CZL</v>
      </c>
    </row>
    <row r="2676" spans="1:20" x14ac:dyDescent="0.3">
      <c r="A2676" s="4" t="s">
        <v>7165</v>
      </c>
      <c r="B2676" s="76">
        <v>45189</v>
      </c>
      <c r="C2676" s="76">
        <v>45189</v>
      </c>
      <c r="D2676" s="76">
        <v>45247</v>
      </c>
      <c r="E2676" s="4" t="s">
        <v>951</v>
      </c>
      <c r="F2676" s="4" t="s">
        <v>952</v>
      </c>
      <c r="G2676" s="4" t="s">
        <v>942</v>
      </c>
      <c r="H2676" s="4" t="s">
        <v>951</v>
      </c>
      <c r="I2676" s="4" t="s">
        <v>3711</v>
      </c>
      <c r="J2676" s="4">
        <v>100339239</v>
      </c>
      <c r="K2676" s="4" t="s">
        <v>1028</v>
      </c>
      <c r="L2676" s="4">
        <v>1</v>
      </c>
      <c r="M2676" s="4" t="s">
        <v>77</v>
      </c>
      <c r="N2676" s="4">
        <v>51.99</v>
      </c>
      <c r="O2676" s="4">
        <v>21.79</v>
      </c>
      <c r="P2676" s="4" t="s">
        <v>78</v>
      </c>
      <c r="Q2676" s="77">
        <v>45281.676388888889</v>
      </c>
      <c r="R2676" s="4">
        <v>51.99</v>
      </c>
      <c r="S2676" s="4">
        <v>21.79</v>
      </c>
      <c r="T2676" s="4" t="str">
        <f>VLOOKUP(E2676,zamiana!A:B,2,0)</f>
        <v>ALSTOM (ex. BT) CZL</v>
      </c>
    </row>
    <row r="2677" spans="1:20" x14ac:dyDescent="0.3">
      <c r="A2677" s="4" t="s">
        <v>7165</v>
      </c>
      <c r="B2677" s="76">
        <v>45189</v>
      </c>
      <c r="C2677" s="76">
        <v>45189</v>
      </c>
      <c r="D2677" s="76">
        <v>45247</v>
      </c>
      <c r="E2677" s="4" t="s">
        <v>951</v>
      </c>
      <c r="F2677" s="4" t="s">
        <v>952</v>
      </c>
      <c r="G2677" s="4" t="s">
        <v>942</v>
      </c>
      <c r="H2677" s="4" t="s">
        <v>951</v>
      </c>
      <c r="I2677" s="4" t="s">
        <v>4064</v>
      </c>
      <c r="J2677" s="4" t="s">
        <v>4065</v>
      </c>
      <c r="K2677" s="4" t="s">
        <v>1028</v>
      </c>
      <c r="L2677" s="4">
        <v>2</v>
      </c>
      <c r="M2677" s="4" t="s">
        <v>77</v>
      </c>
      <c r="N2677" s="4">
        <v>13.52</v>
      </c>
      <c r="O2677" s="4">
        <v>8.84</v>
      </c>
      <c r="P2677" s="4" t="s">
        <v>78</v>
      </c>
      <c r="Q2677" s="77">
        <v>45281.674305555556</v>
      </c>
      <c r="R2677" s="4">
        <v>27.04</v>
      </c>
      <c r="S2677" s="4">
        <v>17.68</v>
      </c>
      <c r="T2677" s="4" t="str">
        <f>VLOOKUP(E2677,zamiana!A:B,2,0)</f>
        <v>ALSTOM (ex. BT) CZL</v>
      </c>
    </row>
    <row r="2678" spans="1:20" x14ac:dyDescent="0.3">
      <c r="A2678" s="4" t="s">
        <v>7165</v>
      </c>
      <c r="B2678" s="76">
        <v>45189</v>
      </c>
      <c r="C2678" s="76">
        <v>45189</v>
      </c>
      <c r="D2678" s="76">
        <v>45247</v>
      </c>
      <c r="E2678" s="4" t="s">
        <v>951</v>
      </c>
      <c r="F2678" s="4" t="s">
        <v>952</v>
      </c>
      <c r="G2678" s="4" t="s">
        <v>942</v>
      </c>
      <c r="H2678" s="4" t="s">
        <v>951</v>
      </c>
      <c r="I2678" s="4" t="s">
        <v>4064</v>
      </c>
      <c r="J2678" s="4" t="s">
        <v>4065</v>
      </c>
      <c r="K2678" s="4" t="s">
        <v>1028</v>
      </c>
      <c r="L2678" s="4">
        <v>2</v>
      </c>
      <c r="M2678" s="4" t="s">
        <v>77</v>
      </c>
      <c r="N2678" s="4">
        <v>13.52</v>
      </c>
      <c r="O2678" s="4">
        <v>8.84</v>
      </c>
      <c r="P2678" s="4" t="s">
        <v>78</v>
      </c>
      <c r="Q2678" s="77">
        <v>45281.674305555556</v>
      </c>
      <c r="R2678" s="4">
        <v>27.04</v>
      </c>
      <c r="S2678" s="4">
        <v>17.68</v>
      </c>
      <c r="T2678" s="4" t="str">
        <f>VLOOKUP(E2678,zamiana!A:B,2,0)</f>
        <v>ALSTOM (ex. BT) CZL</v>
      </c>
    </row>
    <row r="2679" spans="1:20" x14ac:dyDescent="0.3">
      <c r="A2679" s="4" t="s">
        <v>7165</v>
      </c>
      <c r="B2679" s="76">
        <v>45189</v>
      </c>
      <c r="C2679" s="76">
        <v>45189</v>
      </c>
      <c r="D2679" s="76">
        <v>45247</v>
      </c>
      <c r="E2679" s="4" t="s">
        <v>951</v>
      </c>
      <c r="F2679" s="4" t="s">
        <v>952</v>
      </c>
      <c r="G2679" s="4" t="s">
        <v>942</v>
      </c>
      <c r="H2679" s="4" t="s">
        <v>951</v>
      </c>
      <c r="I2679" s="4" t="s">
        <v>4064</v>
      </c>
      <c r="J2679" s="4" t="s">
        <v>4065</v>
      </c>
      <c r="K2679" s="4" t="s">
        <v>1028</v>
      </c>
      <c r="L2679" s="4">
        <v>2</v>
      </c>
      <c r="M2679" s="4" t="s">
        <v>77</v>
      </c>
      <c r="N2679" s="4">
        <v>13.52</v>
      </c>
      <c r="O2679" s="4">
        <v>8.84</v>
      </c>
      <c r="P2679" s="4" t="s">
        <v>78</v>
      </c>
      <c r="Q2679" s="77">
        <v>45281.674305555556</v>
      </c>
      <c r="R2679" s="4">
        <v>27.04</v>
      </c>
      <c r="S2679" s="4">
        <v>17.68</v>
      </c>
      <c r="T2679" s="4" t="str">
        <f>VLOOKUP(E2679,zamiana!A:B,2,0)</f>
        <v>ALSTOM (ex. BT) CZL</v>
      </c>
    </row>
    <row r="2680" spans="1:20" x14ac:dyDescent="0.3">
      <c r="A2680" s="4" t="s">
        <v>7165</v>
      </c>
      <c r="B2680" s="76">
        <v>45189</v>
      </c>
      <c r="C2680" s="76">
        <v>45189</v>
      </c>
      <c r="D2680" s="76">
        <v>45247</v>
      </c>
      <c r="E2680" s="4" t="s">
        <v>951</v>
      </c>
      <c r="F2680" s="4" t="s">
        <v>952</v>
      </c>
      <c r="G2680" s="4" t="s">
        <v>942</v>
      </c>
      <c r="H2680" s="4" t="s">
        <v>951</v>
      </c>
      <c r="I2680" s="4" t="s">
        <v>4064</v>
      </c>
      <c r="J2680" s="4" t="s">
        <v>4065</v>
      </c>
      <c r="K2680" s="4" t="s">
        <v>1028</v>
      </c>
      <c r="L2680" s="4">
        <v>2</v>
      </c>
      <c r="M2680" s="4" t="s">
        <v>77</v>
      </c>
      <c r="N2680" s="4">
        <v>13.52</v>
      </c>
      <c r="O2680" s="4">
        <v>8.84</v>
      </c>
      <c r="P2680" s="4" t="s">
        <v>78</v>
      </c>
      <c r="Q2680" s="77">
        <v>45281.674305555556</v>
      </c>
      <c r="R2680" s="4">
        <v>27.04</v>
      </c>
      <c r="S2680" s="4">
        <v>17.68</v>
      </c>
      <c r="T2680" s="4" t="str">
        <f>VLOOKUP(E2680,zamiana!A:B,2,0)</f>
        <v>ALSTOM (ex. BT) CZL</v>
      </c>
    </row>
    <row r="2681" spans="1:20" x14ac:dyDescent="0.3">
      <c r="A2681" s="4" t="s">
        <v>7165</v>
      </c>
      <c r="B2681" s="76">
        <v>45189</v>
      </c>
      <c r="C2681" s="76">
        <v>45189</v>
      </c>
      <c r="D2681" s="76">
        <v>45247</v>
      </c>
      <c r="E2681" s="4" t="s">
        <v>951</v>
      </c>
      <c r="F2681" s="4" t="s">
        <v>952</v>
      </c>
      <c r="G2681" s="4" t="s">
        <v>942</v>
      </c>
      <c r="H2681" s="4" t="s">
        <v>951</v>
      </c>
      <c r="I2681" s="4" t="s">
        <v>3613</v>
      </c>
      <c r="J2681" s="4">
        <v>100329383</v>
      </c>
      <c r="K2681" s="4" t="s">
        <v>1028</v>
      </c>
      <c r="L2681" s="4">
        <v>2</v>
      </c>
      <c r="M2681" s="4" t="s">
        <v>77</v>
      </c>
      <c r="N2681" s="4">
        <v>32.520000000000003</v>
      </c>
      <c r="O2681" s="4">
        <v>19.27</v>
      </c>
      <c r="P2681" s="4" t="s">
        <v>78</v>
      </c>
      <c r="Q2681" s="77">
        <v>45281.67291666667</v>
      </c>
      <c r="R2681" s="4">
        <v>65.040000000000006</v>
      </c>
      <c r="S2681" s="4">
        <v>38.54</v>
      </c>
      <c r="T2681" s="4" t="str">
        <f>VLOOKUP(E2681,zamiana!A:B,2,0)</f>
        <v>ALSTOM (ex. BT) CZL</v>
      </c>
    </row>
    <row r="2682" spans="1:20" x14ac:dyDescent="0.3">
      <c r="A2682" s="4" t="s">
        <v>7165</v>
      </c>
      <c r="B2682" s="76">
        <v>45189</v>
      </c>
      <c r="C2682" s="76">
        <v>45189</v>
      </c>
      <c r="D2682" s="76">
        <v>45247</v>
      </c>
      <c r="E2682" s="4" t="s">
        <v>951</v>
      </c>
      <c r="F2682" s="4" t="s">
        <v>952</v>
      </c>
      <c r="G2682" s="4" t="s">
        <v>942</v>
      </c>
      <c r="H2682" s="4" t="s">
        <v>951</v>
      </c>
      <c r="I2682" s="4" t="s">
        <v>3613</v>
      </c>
      <c r="J2682" s="4">
        <v>100329383</v>
      </c>
      <c r="K2682" s="4" t="s">
        <v>1028</v>
      </c>
      <c r="L2682" s="4">
        <v>2</v>
      </c>
      <c r="M2682" s="4" t="s">
        <v>77</v>
      </c>
      <c r="N2682" s="4">
        <v>32.520000000000003</v>
      </c>
      <c r="O2682" s="4">
        <v>19.27</v>
      </c>
      <c r="P2682" s="4" t="s">
        <v>78</v>
      </c>
      <c r="Q2682" s="77">
        <v>45281.67291666667</v>
      </c>
      <c r="R2682" s="4">
        <v>65.040000000000006</v>
      </c>
      <c r="S2682" s="4">
        <v>38.54</v>
      </c>
      <c r="T2682" s="4" t="str">
        <f>VLOOKUP(E2682,zamiana!A:B,2,0)</f>
        <v>ALSTOM (ex. BT) CZL</v>
      </c>
    </row>
    <row r="2683" spans="1:20" x14ac:dyDescent="0.3">
      <c r="A2683" s="4" t="s">
        <v>7165</v>
      </c>
      <c r="B2683" s="76">
        <v>45189</v>
      </c>
      <c r="C2683" s="76">
        <v>45189</v>
      </c>
      <c r="D2683" s="76">
        <v>45247</v>
      </c>
      <c r="E2683" s="4" t="s">
        <v>951</v>
      </c>
      <c r="F2683" s="4" t="s">
        <v>952</v>
      </c>
      <c r="G2683" s="4" t="s">
        <v>942</v>
      </c>
      <c r="H2683" s="4" t="s">
        <v>951</v>
      </c>
      <c r="I2683" s="4" t="s">
        <v>1462</v>
      </c>
      <c r="J2683" s="4">
        <v>100329382</v>
      </c>
      <c r="K2683" s="4" t="s">
        <v>1028</v>
      </c>
      <c r="L2683" s="4">
        <v>2</v>
      </c>
      <c r="M2683" s="4" t="s">
        <v>77</v>
      </c>
      <c r="N2683" s="4">
        <v>28.15</v>
      </c>
      <c r="O2683" s="4">
        <v>20.51</v>
      </c>
      <c r="P2683" s="4" t="s">
        <v>78</v>
      </c>
      <c r="Q2683" s="77">
        <v>45281.629166666666</v>
      </c>
      <c r="R2683" s="4">
        <v>56.3</v>
      </c>
      <c r="S2683" s="4">
        <v>41.02</v>
      </c>
      <c r="T2683" s="4" t="str">
        <f>VLOOKUP(E2683,zamiana!A:B,2,0)</f>
        <v>ALSTOM (ex. BT) CZL</v>
      </c>
    </row>
    <row r="2684" spans="1:20" x14ac:dyDescent="0.3">
      <c r="A2684" s="4" t="s">
        <v>7165</v>
      </c>
      <c r="B2684" s="76">
        <v>45189</v>
      </c>
      <c r="C2684" s="76">
        <v>45189</v>
      </c>
      <c r="D2684" s="76">
        <v>45247</v>
      </c>
      <c r="E2684" s="4" t="s">
        <v>951</v>
      </c>
      <c r="F2684" s="4" t="s">
        <v>952</v>
      </c>
      <c r="G2684" s="4" t="s">
        <v>942</v>
      </c>
      <c r="H2684" s="4" t="s">
        <v>951</v>
      </c>
      <c r="I2684" s="4" t="s">
        <v>1462</v>
      </c>
      <c r="J2684" s="4">
        <v>100329382</v>
      </c>
      <c r="K2684" s="4" t="s">
        <v>1028</v>
      </c>
      <c r="L2684" s="4">
        <v>2</v>
      </c>
      <c r="M2684" s="4" t="s">
        <v>77</v>
      </c>
      <c r="N2684" s="4">
        <v>28.15</v>
      </c>
      <c r="O2684" s="4">
        <v>20.51</v>
      </c>
      <c r="P2684" s="4" t="s">
        <v>78</v>
      </c>
      <c r="Q2684" s="77">
        <v>45281.629166666666</v>
      </c>
      <c r="R2684" s="4">
        <v>56.3</v>
      </c>
      <c r="S2684" s="4">
        <v>41.02</v>
      </c>
      <c r="T2684" s="4" t="str">
        <f>VLOOKUP(E2684,zamiana!A:B,2,0)</f>
        <v>ALSTOM (ex. BT) CZL</v>
      </c>
    </row>
    <row r="2685" spans="1:20" x14ac:dyDescent="0.3">
      <c r="A2685" s="4" t="s">
        <v>7165</v>
      </c>
      <c r="B2685" s="76">
        <v>45189</v>
      </c>
      <c r="C2685" s="76">
        <v>45189</v>
      </c>
      <c r="D2685" s="76">
        <v>45247</v>
      </c>
      <c r="E2685" s="4" t="s">
        <v>951</v>
      </c>
      <c r="F2685" s="4" t="s">
        <v>952</v>
      </c>
      <c r="G2685" s="4" t="s">
        <v>942</v>
      </c>
      <c r="H2685" s="4" t="s">
        <v>951</v>
      </c>
      <c r="I2685" s="4" t="s">
        <v>1507</v>
      </c>
      <c r="J2685" s="4">
        <v>100320699</v>
      </c>
      <c r="K2685" s="4" t="s">
        <v>1028</v>
      </c>
      <c r="L2685" s="4">
        <v>1</v>
      </c>
      <c r="M2685" s="4" t="s">
        <v>77</v>
      </c>
      <c r="N2685" s="4">
        <v>28.62</v>
      </c>
      <c r="O2685" s="4">
        <v>22.55</v>
      </c>
      <c r="P2685" s="4" t="s">
        <v>78</v>
      </c>
      <c r="Q2685" s="77">
        <v>45281.636111111111</v>
      </c>
      <c r="R2685" s="4">
        <v>28.62</v>
      </c>
      <c r="S2685" s="4">
        <v>22.55</v>
      </c>
      <c r="T2685" s="4" t="str">
        <f>VLOOKUP(E2685,zamiana!A:B,2,0)</f>
        <v>ALSTOM (ex. BT) CZL</v>
      </c>
    </row>
    <row r="2686" spans="1:20" x14ac:dyDescent="0.3">
      <c r="A2686" s="4" t="s">
        <v>7165</v>
      </c>
      <c r="B2686" s="76">
        <v>45189</v>
      </c>
      <c r="C2686" s="76">
        <v>45189</v>
      </c>
      <c r="D2686" s="76">
        <v>45247</v>
      </c>
      <c r="E2686" s="4" t="s">
        <v>951</v>
      </c>
      <c r="F2686" s="4" t="s">
        <v>952</v>
      </c>
      <c r="G2686" s="4" t="s">
        <v>942</v>
      </c>
      <c r="H2686" s="4" t="s">
        <v>951</v>
      </c>
      <c r="I2686" s="4" t="s">
        <v>1507</v>
      </c>
      <c r="J2686" s="4">
        <v>100320699</v>
      </c>
      <c r="K2686" s="4" t="s">
        <v>1028</v>
      </c>
      <c r="L2686" s="4">
        <v>1</v>
      </c>
      <c r="M2686" s="4" t="s">
        <v>77</v>
      </c>
      <c r="N2686" s="4">
        <v>28.62</v>
      </c>
      <c r="O2686" s="4">
        <v>22.55</v>
      </c>
      <c r="P2686" s="4" t="s">
        <v>78</v>
      </c>
      <c r="Q2686" s="77">
        <v>45281.636111111111</v>
      </c>
      <c r="R2686" s="4">
        <v>28.62</v>
      </c>
      <c r="S2686" s="4">
        <v>22.55</v>
      </c>
      <c r="T2686" s="4" t="str">
        <f>VLOOKUP(E2686,zamiana!A:B,2,0)</f>
        <v>ALSTOM (ex. BT) CZL</v>
      </c>
    </row>
    <row r="2687" spans="1:20" x14ac:dyDescent="0.3">
      <c r="A2687" s="4" t="s">
        <v>7165</v>
      </c>
      <c r="B2687" s="76">
        <v>45189</v>
      </c>
      <c r="C2687" s="76">
        <v>45189</v>
      </c>
      <c r="D2687" s="76">
        <v>45247</v>
      </c>
      <c r="E2687" s="4" t="s">
        <v>951</v>
      </c>
      <c r="F2687" s="4" t="s">
        <v>952</v>
      </c>
      <c r="G2687" s="4" t="s">
        <v>942</v>
      </c>
      <c r="H2687" s="4" t="s">
        <v>951</v>
      </c>
      <c r="I2687" s="4" t="s">
        <v>1507</v>
      </c>
      <c r="J2687" s="4">
        <v>100320699</v>
      </c>
      <c r="K2687" s="4" t="s">
        <v>1028</v>
      </c>
      <c r="L2687" s="4">
        <v>1</v>
      </c>
      <c r="M2687" s="4" t="s">
        <v>77</v>
      </c>
      <c r="N2687" s="4">
        <v>28.62</v>
      </c>
      <c r="O2687" s="4">
        <v>22.55</v>
      </c>
      <c r="P2687" s="4" t="s">
        <v>78</v>
      </c>
      <c r="Q2687" s="77">
        <v>45281.636111111111</v>
      </c>
      <c r="R2687" s="4">
        <v>28.62</v>
      </c>
      <c r="S2687" s="4">
        <v>22.55</v>
      </c>
      <c r="T2687" s="4" t="str">
        <f>VLOOKUP(E2687,zamiana!A:B,2,0)</f>
        <v>ALSTOM (ex. BT) CZL</v>
      </c>
    </row>
    <row r="2688" spans="1:20" x14ac:dyDescent="0.3">
      <c r="A2688" s="4" t="s">
        <v>7165</v>
      </c>
      <c r="B2688" s="76">
        <v>45189</v>
      </c>
      <c r="C2688" s="76">
        <v>45189</v>
      </c>
      <c r="D2688" s="76">
        <v>45247</v>
      </c>
      <c r="E2688" s="4" t="s">
        <v>951</v>
      </c>
      <c r="F2688" s="4" t="s">
        <v>952</v>
      </c>
      <c r="G2688" s="4" t="s">
        <v>942</v>
      </c>
      <c r="H2688" s="4" t="s">
        <v>951</v>
      </c>
      <c r="I2688" s="4" t="s">
        <v>1507</v>
      </c>
      <c r="J2688" s="4">
        <v>100320699</v>
      </c>
      <c r="K2688" s="4" t="s">
        <v>1028</v>
      </c>
      <c r="L2688" s="4">
        <v>1</v>
      </c>
      <c r="M2688" s="4" t="s">
        <v>77</v>
      </c>
      <c r="N2688" s="4">
        <v>28.62</v>
      </c>
      <c r="O2688" s="4">
        <v>22.55</v>
      </c>
      <c r="P2688" s="4" t="s">
        <v>78</v>
      </c>
      <c r="Q2688" s="77">
        <v>45281.636111111111</v>
      </c>
      <c r="R2688" s="4">
        <v>28.62</v>
      </c>
      <c r="S2688" s="4">
        <v>22.55</v>
      </c>
      <c r="T2688" s="4" t="str">
        <f>VLOOKUP(E2688,zamiana!A:B,2,0)</f>
        <v>ALSTOM (ex. BT) CZL</v>
      </c>
    </row>
    <row r="2689" spans="1:20" x14ac:dyDescent="0.3">
      <c r="A2689" s="4" t="s">
        <v>7165</v>
      </c>
      <c r="B2689" s="76">
        <v>45189</v>
      </c>
      <c r="C2689" s="76">
        <v>45189</v>
      </c>
      <c r="D2689" s="76">
        <v>45247</v>
      </c>
      <c r="E2689" s="4" t="s">
        <v>951</v>
      </c>
      <c r="F2689" s="4" t="s">
        <v>952</v>
      </c>
      <c r="G2689" s="4" t="s">
        <v>942</v>
      </c>
      <c r="H2689" s="4" t="s">
        <v>951</v>
      </c>
      <c r="I2689" s="4" t="s">
        <v>1502</v>
      </c>
      <c r="J2689" s="4">
        <v>100320686</v>
      </c>
      <c r="K2689" s="4" t="s">
        <v>1028</v>
      </c>
      <c r="L2689" s="4">
        <v>1</v>
      </c>
      <c r="M2689" s="4" t="s">
        <v>77</v>
      </c>
      <c r="N2689" s="4">
        <v>27.32</v>
      </c>
      <c r="O2689" s="4">
        <v>22.22</v>
      </c>
      <c r="P2689" s="4" t="s">
        <v>78</v>
      </c>
      <c r="Q2689" s="77">
        <v>45281.631249999999</v>
      </c>
      <c r="R2689" s="4">
        <v>27.32</v>
      </c>
      <c r="S2689" s="4">
        <v>22.22</v>
      </c>
      <c r="T2689" s="4" t="str">
        <f>VLOOKUP(E2689,zamiana!A:B,2,0)</f>
        <v>ALSTOM (ex. BT) CZL</v>
      </c>
    </row>
    <row r="2690" spans="1:20" x14ac:dyDescent="0.3">
      <c r="A2690" s="4" t="s">
        <v>7165</v>
      </c>
      <c r="B2690" s="76">
        <v>45189</v>
      </c>
      <c r="C2690" s="76">
        <v>45189</v>
      </c>
      <c r="D2690" s="76">
        <v>45247</v>
      </c>
      <c r="E2690" s="4" t="s">
        <v>951</v>
      </c>
      <c r="F2690" s="4" t="s">
        <v>952</v>
      </c>
      <c r="G2690" s="4" t="s">
        <v>942</v>
      </c>
      <c r="H2690" s="4" t="s">
        <v>951</v>
      </c>
      <c r="I2690" s="4" t="s">
        <v>1502</v>
      </c>
      <c r="J2690" s="4">
        <v>100320686</v>
      </c>
      <c r="K2690" s="4" t="s">
        <v>1028</v>
      </c>
      <c r="L2690" s="4">
        <v>1</v>
      </c>
      <c r="M2690" s="4" t="s">
        <v>77</v>
      </c>
      <c r="N2690" s="4">
        <v>27.32</v>
      </c>
      <c r="O2690" s="4">
        <v>22.22</v>
      </c>
      <c r="P2690" s="4" t="s">
        <v>78</v>
      </c>
      <c r="Q2690" s="77">
        <v>45281.631249999999</v>
      </c>
      <c r="R2690" s="4">
        <v>27.32</v>
      </c>
      <c r="S2690" s="4">
        <v>22.22</v>
      </c>
      <c r="T2690" s="4" t="str">
        <f>VLOOKUP(E2690,zamiana!A:B,2,0)</f>
        <v>ALSTOM (ex. BT) CZL</v>
      </c>
    </row>
    <row r="2691" spans="1:20" x14ac:dyDescent="0.3">
      <c r="A2691" s="4" t="s">
        <v>7165</v>
      </c>
      <c r="B2691" s="76">
        <v>45189</v>
      </c>
      <c r="C2691" s="76">
        <v>45189</v>
      </c>
      <c r="D2691" s="76">
        <v>45247</v>
      </c>
      <c r="E2691" s="4" t="s">
        <v>951</v>
      </c>
      <c r="F2691" s="4" t="s">
        <v>952</v>
      </c>
      <c r="G2691" s="4" t="s">
        <v>942</v>
      </c>
      <c r="H2691" s="4" t="s">
        <v>951</v>
      </c>
      <c r="I2691" s="4" t="s">
        <v>1502</v>
      </c>
      <c r="J2691" s="4">
        <v>100320686</v>
      </c>
      <c r="K2691" s="4" t="s">
        <v>1028</v>
      </c>
      <c r="L2691" s="4">
        <v>1</v>
      </c>
      <c r="M2691" s="4" t="s">
        <v>77</v>
      </c>
      <c r="N2691" s="4">
        <v>27.32</v>
      </c>
      <c r="O2691" s="4">
        <v>22.22</v>
      </c>
      <c r="P2691" s="4" t="s">
        <v>78</v>
      </c>
      <c r="Q2691" s="77">
        <v>45281.631249999999</v>
      </c>
      <c r="R2691" s="4">
        <v>27.32</v>
      </c>
      <c r="S2691" s="4">
        <v>22.22</v>
      </c>
      <c r="T2691" s="4" t="str">
        <f>VLOOKUP(E2691,zamiana!A:B,2,0)</f>
        <v>ALSTOM (ex. BT) CZL</v>
      </c>
    </row>
    <row r="2692" spans="1:20" x14ac:dyDescent="0.3">
      <c r="A2692" s="4" t="s">
        <v>7165</v>
      </c>
      <c r="B2692" s="76">
        <v>45189</v>
      </c>
      <c r="C2692" s="76">
        <v>45189</v>
      </c>
      <c r="D2692" s="76">
        <v>45247</v>
      </c>
      <c r="E2692" s="4" t="s">
        <v>951</v>
      </c>
      <c r="F2692" s="4" t="s">
        <v>952</v>
      </c>
      <c r="G2692" s="4" t="s">
        <v>942</v>
      </c>
      <c r="H2692" s="4" t="s">
        <v>951</v>
      </c>
      <c r="I2692" s="4" t="s">
        <v>1502</v>
      </c>
      <c r="J2692" s="4">
        <v>100320686</v>
      </c>
      <c r="K2692" s="4" t="s">
        <v>1028</v>
      </c>
      <c r="L2692" s="4">
        <v>1</v>
      </c>
      <c r="M2692" s="4" t="s">
        <v>77</v>
      </c>
      <c r="N2692" s="4">
        <v>27.32</v>
      </c>
      <c r="O2692" s="4">
        <v>22.22</v>
      </c>
      <c r="P2692" s="4" t="s">
        <v>78</v>
      </c>
      <c r="Q2692" s="77">
        <v>45281.631249999999</v>
      </c>
      <c r="R2692" s="4">
        <v>27.32</v>
      </c>
      <c r="S2692" s="4">
        <v>22.22</v>
      </c>
      <c r="T2692" s="4" t="str">
        <f>VLOOKUP(E2692,zamiana!A:B,2,0)</f>
        <v>ALSTOM (ex. BT) CZL</v>
      </c>
    </row>
    <row r="2693" spans="1:20" x14ac:dyDescent="0.3">
      <c r="A2693" s="4" t="s">
        <v>7165</v>
      </c>
      <c r="B2693" s="76">
        <v>45189</v>
      </c>
      <c r="C2693" s="76">
        <v>45189</v>
      </c>
      <c r="D2693" s="76">
        <v>45247</v>
      </c>
      <c r="E2693" s="4" t="s">
        <v>951</v>
      </c>
      <c r="F2693" s="4" t="s">
        <v>952</v>
      </c>
      <c r="G2693" s="4" t="s">
        <v>942</v>
      </c>
      <c r="H2693" s="4" t="s">
        <v>951</v>
      </c>
      <c r="I2693" s="4" t="s">
        <v>3614</v>
      </c>
      <c r="J2693" s="4">
        <v>100318859</v>
      </c>
      <c r="K2693" s="4" t="s">
        <v>1028</v>
      </c>
      <c r="L2693" s="4">
        <v>1</v>
      </c>
      <c r="M2693" s="4" t="s">
        <v>77</v>
      </c>
      <c r="N2693" s="4">
        <v>351.04</v>
      </c>
      <c r="O2693" s="4">
        <v>239.89</v>
      </c>
      <c r="P2693" s="4" t="s">
        <v>78</v>
      </c>
      <c r="Q2693" s="77">
        <v>45281.642361111109</v>
      </c>
      <c r="R2693" s="4">
        <v>351.04</v>
      </c>
      <c r="S2693" s="4">
        <v>239.89</v>
      </c>
      <c r="T2693" s="4" t="str">
        <f>VLOOKUP(E2693,zamiana!A:B,2,0)</f>
        <v>ALSTOM (ex. BT) CZL</v>
      </c>
    </row>
    <row r="2694" spans="1:20" x14ac:dyDescent="0.3">
      <c r="A2694" s="4" t="s">
        <v>7165</v>
      </c>
      <c r="B2694" s="76">
        <v>45189</v>
      </c>
      <c r="C2694" s="76">
        <v>45189</v>
      </c>
      <c r="D2694" s="76">
        <v>45247</v>
      </c>
      <c r="E2694" s="4" t="s">
        <v>951</v>
      </c>
      <c r="F2694" s="4" t="s">
        <v>952</v>
      </c>
      <c r="G2694" s="4" t="s">
        <v>942</v>
      </c>
      <c r="H2694" s="4" t="s">
        <v>951</v>
      </c>
      <c r="I2694" s="4" t="s">
        <v>3614</v>
      </c>
      <c r="J2694" s="4">
        <v>100318859</v>
      </c>
      <c r="K2694" s="4" t="s">
        <v>1028</v>
      </c>
      <c r="L2694" s="4">
        <v>1</v>
      </c>
      <c r="M2694" s="4" t="s">
        <v>77</v>
      </c>
      <c r="N2694" s="4">
        <v>351.04</v>
      </c>
      <c r="O2694" s="4">
        <v>239.89</v>
      </c>
      <c r="P2694" s="4" t="s">
        <v>78</v>
      </c>
      <c r="Q2694" s="77">
        <v>45281.642361111109</v>
      </c>
      <c r="R2694" s="4">
        <v>351.04</v>
      </c>
      <c r="S2694" s="4">
        <v>239.89</v>
      </c>
      <c r="T2694" s="4" t="str">
        <f>VLOOKUP(E2694,zamiana!A:B,2,0)</f>
        <v>ALSTOM (ex. BT) CZL</v>
      </c>
    </row>
    <row r="2695" spans="1:20" x14ac:dyDescent="0.3">
      <c r="A2695" s="4" t="s">
        <v>7165</v>
      </c>
      <c r="B2695" s="76">
        <v>45189</v>
      </c>
      <c r="C2695" s="76">
        <v>45189</v>
      </c>
      <c r="D2695" s="76">
        <v>45247</v>
      </c>
      <c r="E2695" s="4" t="s">
        <v>951</v>
      </c>
      <c r="F2695" s="4" t="s">
        <v>952</v>
      </c>
      <c r="G2695" s="4" t="s">
        <v>942</v>
      </c>
      <c r="H2695" s="4" t="s">
        <v>951</v>
      </c>
      <c r="I2695" s="4" t="s">
        <v>1595</v>
      </c>
      <c r="J2695" s="4">
        <v>100315930</v>
      </c>
      <c r="K2695" s="4" t="s">
        <v>1028</v>
      </c>
      <c r="L2695" s="4">
        <v>1</v>
      </c>
      <c r="M2695" s="4" t="s">
        <v>77</v>
      </c>
      <c r="N2695" s="4">
        <v>44.41</v>
      </c>
      <c r="O2695" s="4">
        <v>35.46</v>
      </c>
      <c r="P2695" s="4" t="s">
        <v>78</v>
      </c>
      <c r="Q2695" s="77">
        <v>45281.635416666664</v>
      </c>
      <c r="R2695" s="4">
        <v>44.41</v>
      </c>
      <c r="S2695" s="4">
        <v>35.46</v>
      </c>
      <c r="T2695" s="4" t="str">
        <f>VLOOKUP(E2695,zamiana!A:B,2,0)</f>
        <v>ALSTOM (ex. BT) CZL</v>
      </c>
    </row>
    <row r="2696" spans="1:20" x14ac:dyDescent="0.3">
      <c r="A2696" s="4" t="s">
        <v>7165</v>
      </c>
      <c r="B2696" s="76">
        <v>45189</v>
      </c>
      <c r="C2696" s="76">
        <v>45189</v>
      </c>
      <c r="D2696" s="76">
        <v>45247</v>
      </c>
      <c r="E2696" s="4" t="s">
        <v>951</v>
      </c>
      <c r="F2696" s="4" t="s">
        <v>952</v>
      </c>
      <c r="G2696" s="4" t="s">
        <v>942</v>
      </c>
      <c r="H2696" s="4" t="s">
        <v>951</v>
      </c>
      <c r="I2696" s="4" t="s">
        <v>1595</v>
      </c>
      <c r="J2696" s="4">
        <v>100315930</v>
      </c>
      <c r="K2696" s="4" t="s">
        <v>1028</v>
      </c>
      <c r="L2696" s="4">
        <v>1</v>
      </c>
      <c r="M2696" s="4" t="s">
        <v>77</v>
      </c>
      <c r="N2696" s="4">
        <v>44.41</v>
      </c>
      <c r="O2696" s="4">
        <v>35.46</v>
      </c>
      <c r="P2696" s="4" t="s">
        <v>78</v>
      </c>
      <c r="Q2696" s="77">
        <v>45281.635416666664</v>
      </c>
      <c r="R2696" s="4">
        <v>44.41</v>
      </c>
      <c r="S2696" s="4">
        <v>35.46</v>
      </c>
      <c r="T2696" s="4" t="str">
        <f>VLOOKUP(E2696,zamiana!A:B,2,0)</f>
        <v>ALSTOM (ex. BT) CZL</v>
      </c>
    </row>
    <row r="2697" spans="1:20" x14ac:dyDescent="0.3">
      <c r="A2697" s="4" t="s">
        <v>7165</v>
      </c>
      <c r="B2697" s="76">
        <v>45189</v>
      </c>
      <c r="C2697" s="76">
        <v>45189</v>
      </c>
      <c r="D2697" s="76">
        <v>45247</v>
      </c>
      <c r="E2697" s="4" t="s">
        <v>951</v>
      </c>
      <c r="F2697" s="4" t="s">
        <v>952</v>
      </c>
      <c r="G2697" s="4" t="s">
        <v>942</v>
      </c>
      <c r="H2697" s="4" t="s">
        <v>951</v>
      </c>
      <c r="I2697" s="4" t="s">
        <v>1595</v>
      </c>
      <c r="J2697" s="4">
        <v>100315930</v>
      </c>
      <c r="K2697" s="4" t="s">
        <v>1028</v>
      </c>
      <c r="L2697" s="4">
        <v>1</v>
      </c>
      <c r="M2697" s="4" t="s">
        <v>77</v>
      </c>
      <c r="N2697" s="4">
        <v>44.41</v>
      </c>
      <c r="O2697" s="4">
        <v>35.46</v>
      </c>
      <c r="P2697" s="4" t="s">
        <v>78</v>
      </c>
      <c r="Q2697" s="77">
        <v>45281.635416666664</v>
      </c>
      <c r="R2697" s="4">
        <v>44.41</v>
      </c>
      <c r="S2697" s="4">
        <v>35.46</v>
      </c>
      <c r="T2697" s="4" t="str">
        <f>VLOOKUP(E2697,zamiana!A:B,2,0)</f>
        <v>ALSTOM (ex. BT) CZL</v>
      </c>
    </row>
    <row r="2698" spans="1:20" x14ac:dyDescent="0.3">
      <c r="A2698" s="4" t="s">
        <v>7165</v>
      </c>
      <c r="B2698" s="76">
        <v>45189</v>
      </c>
      <c r="C2698" s="76">
        <v>45189</v>
      </c>
      <c r="D2698" s="76">
        <v>45247</v>
      </c>
      <c r="E2698" s="4" t="s">
        <v>951</v>
      </c>
      <c r="F2698" s="4" t="s">
        <v>952</v>
      </c>
      <c r="G2698" s="4" t="s">
        <v>942</v>
      </c>
      <c r="H2698" s="4" t="s">
        <v>951</v>
      </c>
      <c r="I2698" s="4" t="s">
        <v>1595</v>
      </c>
      <c r="J2698" s="4">
        <v>100315930</v>
      </c>
      <c r="K2698" s="4" t="s">
        <v>1028</v>
      </c>
      <c r="L2698" s="4">
        <v>1</v>
      </c>
      <c r="M2698" s="4" t="s">
        <v>77</v>
      </c>
      <c r="N2698" s="4">
        <v>44.41</v>
      </c>
      <c r="O2698" s="4">
        <v>35.46</v>
      </c>
      <c r="P2698" s="4" t="s">
        <v>78</v>
      </c>
      <c r="Q2698" s="77">
        <v>45281.635416666664</v>
      </c>
      <c r="R2698" s="4">
        <v>44.41</v>
      </c>
      <c r="S2698" s="4">
        <v>35.46</v>
      </c>
      <c r="T2698" s="4" t="str">
        <f>VLOOKUP(E2698,zamiana!A:B,2,0)</f>
        <v>ALSTOM (ex. BT) CZL</v>
      </c>
    </row>
    <row r="2699" spans="1:20" x14ac:dyDescent="0.3">
      <c r="A2699" s="4" t="s">
        <v>7165</v>
      </c>
      <c r="B2699" s="76">
        <v>45189</v>
      </c>
      <c r="C2699" s="76">
        <v>45189</v>
      </c>
      <c r="D2699" s="76">
        <v>45247</v>
      </c>
      <c r="E2699" s="4" t="s">
        <v>951</v>
      </c>
      <c r="F2699" s="4" t="s">
        <v>952</v>
      </c>
      <c r="G2699" s="4" t="s">
        <v>942</v>
      </c>
      <c r="H2699" s="4" t="s">
        <v>951</v>
      </c>
      <c r="I2699" s="4" t="s">
        <v>3712</v>
      </c>
      <c r="J2699" s="4">
        <v>100315730</v>
      </c>
      <c r="K2699" s="4" t="s">
        <v>1028</v>
      </c>
      <c r="L2699" s="4">
        <v>8</v>
      </c>
      <c r="M2699" s="4" t="s">
        <v>77</v>
      </c>
      <c r="N2699" s="4">
        <v>12.03</v>
      </c>
      <c r="O2699" s="4">
        <v>4</v>
      </c>
      <c r="P2699" s="4" t="s">
        <v>78</v>
      </c>
      <c r="Q2699" s="77">
        <v>45281.676388888889</v>
      </c>
      <c r="R2699" s="4">
        <v>96.24</v>
      </c>
      <c r="S2699" s="4">
        <v>32</v>
      </c>
      <c r="T2699" s="4" t="str">
        <f>VLOOKUP(E2699,zamiana!A:B,2,0)</f>
        <v>ALSTOM (ex. BT) CZL</v>
      </c>
    </row>
    <row r="2700" spans="1:20" x14ac:dyDescent="0.3">
      <c r="A2700" s="4" t="s">
        <v>7165</v>
      </c>
      <c r="B2700" s="76">
        <v>45189</v>
      </c>
      <c r="C2700" s="76">
        <v>45189</v>
      </c>
      <c r="D2700" s="76">
        <v>45247</v>
      </c>
      <c r="E2700" s="4" t="s">
        <v>951</v>
      </c>
      <c r="F2700" s="4" t="s">
        <v>952</v>
      </c>
      <c r="G2700" s="4" t="s">
        <v>942</v>
      </c>
      <c r="H2700" s="4" t="s">
        <v>951</v>
      </c>
      <c r="I2700" s="4" t="s">
        <v>3712</v>
      </c>
      <c r="J2700" s="4">
        <v>100315730</v>
      </c>
      <c r="K2700" s="4" t="s">
        <v>1028</v>
      </c>
      <c r="L2700" s="4">
        <v>8</v>
      </c>
      <c r="M2700" s="4" t="s">
        <v>77</v>
      </c>
      <c r="N2700" s="4">
        <v>12.03</v>
      </c>
      <c r="O2700" s="4">
        <v>4</v>
      </c>
      <c r="P2700" s="4" t="s">
        <v>78</v>
      </c>
      <c r="Q2700" s="77">
        <v>45281.676388888889</v>
      </c>
      <c r="R2700" s="4">
        <v>96.24</v>
      </c>
      <c r="S2700" s="4">
        <v>32</v>
      </c>
      <c r="T2700" s="4" t="str">
        <f>VLOOKUP(E2700,zamiana!A:B,2,0)</f>
        <v>ALSTOM (ex. BT) CZL</v>
      </c>
    </row>
    <row r="2701" spans="1:20" x14ac:dyDescent="0.3">
      <c r="A2701" s="4" t="s">
        <v>7165</v>
      </c>
      <c r="B2701" s="76">
        <v>45189</v>
      </c>
      <c r="C2701" s="76">
        <v>45189</v>
      </c>
      <c r="D2701" s="76">
        <v>45247</v>
      </c>
      <c r="E2701" s="4" t="s">
        <v>951</v>
      </c>
      <c r="F2701" s="4" t="s">
        <v>952</v>
      </c>
      <c r="G2701" s="4" t="s">
        <v>942</v>
      </c>
      <c r="H2701" s="4" t="s">
        <v>951</v>
      </c>
      <c r="I2701" s="4" t="s">
        <v>3712</v>
      </c>
      <c r="J2701" s="4">
        <v>100315730</v>
      </c>
      <c r="K2701" s="4" t="s">
        <v>1028</v>
      </c>
      <c r="L2701" s="4">
        <v>8</v>
      </c>
      <c r="M2701" s="4" t="s">
        <v>77</v>
      </c>
      <c r="N2701" s="4">
        <v>12.03</v>
      </c>
      <c r="O2701" s="4">
        <v>4</v>
      </c>
      <c r="P2701" s="4" t="s">
        <v>78</v>
      </c>
      <c r="Q2701" s="77">
        <v>45281.676388888889</v>
      </c>
      <c r="R2701" s="4">
        <v>96.24</v>
      </c>
      <c r="S2701" s="4">
        <v>32</v>
      </c>
      <c r="T2701" s="4" t="str">
        <f>VLOOKUP(E2701,zamiana!A:B,2,0)</f>
        <v>ALSTOM (ex. BT) CZL</v>
      </c>
    </row>
    <row r="2702" spans="1:20" x14ac:dyDescent="0.3">
      <c r="A2702" s="4" t="s">
        <v>7165</v>
      </c>
      <c r="B2702" s="76">
        <v>45189</v>
      </c>
      <c r="C2702" s="76">
        <v>45189</v>
      </c>
      <c r="D2702" s="76">
        <v>45247</v>
      </c>
      <c r="E2702" s="4" t="s">
        <v>951</v>
      </c>
      <c r="F2702" s="4" t="s">
        <v>952</v>
      </c>
      <c r="G2702" s="4" t="s">
        <v>942</v>
      </c>
      <c r="H2702" s="4" t="s">
        <v>951</v>
      </c>
      <c r="I2702" s="4" t="s">
        <v>3712</v>
      </c>
      <c r="J2702" s="4">
        <v>100315730</v>
      </c>
      <c r="K2702" s="4" t="s">
        <v>1028</v>
      </c>
      <c r="L2702" s="4">
        <v>6</v>
      </c>
      <c r="M2702" s="4" t="s">
        <v>77</v>
      </c>
      <c r="N2702" s="4">
        <v>12.03</v>
      </c>
      <c r="O2702" s="4">
        <v>4</v>
      </c>
      <c r="P2702" s="4" t="s">
        <v>78</v>
      </c>
      <c r="Q2702" s="77">
        <v>45281.676388888889</v>
      </c>
      <c r="R2702" s="4">
        <v>72.180000000000007</v>
      </c>
      <c r="S2702" s="4">
        <v>24</v>
      </c>
      <c r="T2702" s="4" t="str">
        <f>VLOOKUP(E2702,zamiana!A:B,2,0)</f>
        <v>ALSTOM (ex. BT) CZL</v>
      </c>
    </row>
    <row r="2703" spans="1:20" x14ac:dyDescent="0.3">
      <c r="A2703" s="4" t="s">
        <v>7165</v>
      </c>
      <c r="B2703" s="76">
        <v>45189</v>
      </c>
      <c r="C2703" s="76">
        <v>45189</v>
      </c>
      <c r="D2703" s="76">
        <v>45247</v>
      </c>
      <c r="E2703" s="4" t="s">
        <v>951</v>
      </c>
      <c r="F2703" s="4" t="s">
        <v>952</v>
      </c>
      <c r="G2703" s="4" t="s">
        <v>942</v>
      </c>
      <c r="H2703" s="4" t="s">
        <v>951</v>
      </c>
      <c r="I2703" s="4" t="s">
        <v>4063</v>
      </c>
      <c r="J2703" s="4">
        <v>100314735</v>
      </c>
      <c r="K2703" s="4" t="s">
        <v>1028</v>
      </c>
      <c r="L2703" s="4">
        <v>1</v>
      </c>
      <c r="M2703" s="4" t="s">
        <v>77</v>
      </c>
      <c r="N2703" s="4">
        <v>34.61</v>
      </c>
      <c r="O2703" s="4">
        <v>18.14</v>
      </c>
      <c r="P2703" s="4" t="s">
        <v>78</v>
      </c>
      <c r="Q2703" s="77">
        <v>45281.667361111111</v>
      </c>
      <c r="R2703" s="4">
        <v>34.61</v>
      </c>
      <c r="S2703" s="4">
        <v>18.14</v>
      </c>
      <c r="T2703" s="4" t="str">
        <f>VLOOKUP(E2703,zamiana!A:B,2,0)</f>
        <v>ALSTOM (ex. BT) CZL</v>
      </c>
    </row>
    <row r="2704" spans="1:20" x14ac:dyDescent="0.3">
      <c r="A2704" s="4" t="s">
        <v>7165</v>
      </c>
      <c r="B2704" s="76">
        <v>45189</v>
      </c>
      <c r="C2704" s="76">
        <v>45189</v>
      </c>
      <c r="D2704" s="76">
        <v>45247</v>
      </c>
      <c r="E2704" s="4" t="s">
        <v>951</v>
      </c>
      <c r="F2704" s="4" t="s">
        <v>952</v>
      </c>
      <c r="G2704" s="4" t="s">
        <v>942</v>
      </c>
      <c r="H2704" s="4" t="s">
        <v>951</v>
      </c>
      <c r="I2704" s="4" t="s">
        <v>4063</v>
      </c>
      <c r="J2704" s="4">
        <v>100314735</v>
      </c>
      <c r="K2704" s="4" t="s">
        <v>1028</v>
      </c>
      <c r="L2704" s="4">
        <v>1</v>
      </c>
      <c r="M2704" s="4" t="s">
        <v>77</v>
      </c>
      <c r="N2704" s="4">
        <v>34.61</v>
      </c>
      <c r="O2704" s="4">
        <v>18.14</v>
      </c>
      <c r="P2704" s="4" t="s">
        <v>78</v>
      </c>
      <c r="Q2704" s="77">
        <v>45281.667361111111</v>
      </c>
      <c r="R2704" s="4">
        <v>34.61</v>
      </c>
      <c r="S2704" s="4">
        <v>18.14</v>
      </c>
      <c r="T2704" s="4" t="str">
        <f>VLOOKUP(E2704,zamiana!A:B,2,0)</f>
        <v>ALSTOM (ex. BT) CZL</v>
      </c>
    </row>
    <row r="2705" spans="1:20" x14ac:dyDescent="0.3">
      <c r="A2705" s="4" t="s">
        <v>7165</v>
      </c>
      <c r="B2705" s="76">
        <v>45189</v>
      </c>
      <c r="C2705" s="76">
        <v>45189</v>
      </c>
      <c r="D2705" s="76">
        <v>45247</v>
      </c>
      <c r="E2705" s="4" t="s">
        <v>951</v>
      </c>
      <c r="F2705" s="4" t="s">
        <v>952</v>
      </c>
      <c r="G2705" s="4" t="s">
        <v>942</v>
      </c>
      <c r="H2705" s="4" t="s">
        <v>951</v>
      </c>
      <c r="I2705" s="4" t="s">
        <v>4063</v>
      </c>
      <c r="J2705" s="4">
        <v>100314735</v>
      </c>
      <c r="K2705" s="4" t="s">
        <v>1028</v>
      </c>
      <c r="L2705" s="4">
        <v>1</v>
      </c>
      <c r="M2705" s="4" t="s">
        <v>77</v>
      </c>
      <c r="N2705" s="4">
        <v>34.61</v>
      </c>
      <c r="O2705" s="4">
        <v>18.14</v>
      </c>
      <c r="P2705" s="4" t="s">
        <v>78</v>
      </c>
      <c r="Q2705" s="77">
        <v>45281.667361111111</v>
      </c>
      <c r="R2705" s="4">
        <v>34.61</v>
      </c>
      <c r="S2705" s="4">
        <v>18.14</v>
      </c>
      <c r="T2705" s="4" t="str">
        <f>VLOOKUP(E2705,zamiana!A:B,2,0)</f>
        <v>ALSTOM (ex. BT) CZL</v>
      </c>
    </row>
    <row r="2706" spans="1:20" x14ac:dyDescent="0.3">
      <c r="A2706" s="4" t="s">
        <v>7165</v>
      </c>
      <c r="B2706" s="76">
        <v>45189</v>
      </c>
      <c r="C2706" s="76">
        <v>45189</v>
      </c>
      <c r="D2706" s="76">
        <v>45247</v>
      </c>
      <c r="E2706" s="4" t="s">
        <v>951</v>
      </c>
      <c r="F2706" s="4" t="s">
        <v>952</v>
      </c>
      <c r="G2706" s="4" t="s">
        <v>942</v>
      </c>
      <c r="H2706" s="4" t="s">
        <v>951</v>
      </c>
      <c r="I2706" s="4" t="s">
        <v>4063</v>
      </c>
      <c r="J2706" s="4">
        <v>100314735</v>
      </c>
      <c r="K2706" s="4" t="s">
        <v>1028</v>
      </c>
      <c r="L2706" s="4">
        <v>1</v>
      </c>
      <c r="M2706" s="4" t="s">
        <v>77</v>
      </c>
      <c r="N2706" s="4">
        <v>34.61</v>
      </c>
      <c r="O2706" s="4">
        <v>18.14</v>
      </c>
      <c r="P2706" s="4" t="s">
        <v>78</v>
      </c>
      <c r="Q2706" s="77">
        <v>45281.667361111111</v>
      </c>
      <c r="R2706" s="4">
        <v>34.61</v>
      </c>
      <c r="S2706" s="4">
        <v>18.14</v>
      </c>
      <c r="T2706" s="4" t="str">
        <f>VLOOKUP(E2706,zamiana!A:B,2,0)</f>
        <v>ALSTOM (ex. BT) CZL</v>
      </c>
    </row>
    <row r="2707" spans="1:20" x14ac:dyDescent="0.3">
      <c r="A2707" s="4" t="s">
        <v>7165</v>
      </c>
      <c r="B2707" s="76">
        <v>45189</v>
      </c>
      <c r="C2707" s="76">
        <v>45189</v>
      </c>
      <c r="D2707" s="76">
        <v>45247</v>
      </c>
      <c r="E2707" s="4" t="s">
        <v>951</v>
      </c>
      <c r="F2707" s="4" t="s">
        <v>952</v>
      </c>
      <c r="G2707" s="4" t="s">
        <v>942</v>
      </c>
      <c r="H2707" s="4" t="s">
        <v>951</v>
      </c>
      <c r="I2707" s="4" t="s">
        <v>1889</v>
      </c>
      <c r="J2707" s="4">
        <v>100314733</v>
      </c>
      <c r="K2707" s="4" t="s">
        <v>1028</v>
      </c>
      <c r="L2707" s="4">
        <v>1</v>
      </c>
      <c r="M2707" s="4" t="s">
        <v>77</v>
      </c>
      <c r="N2707" s="4">
        <v>266.67</v>
      </c>
      <c r="O2707" s="4">
        <v>187.75</v>
      </c>
      <c r="P2707" s="4" t="s">
        <v>78</v>
      </c>
      <c r="Q2707" s="77">
        <v>45281.62777777778</v>
      </c>
      <c r="R2707" s="4">
        <v>266.67</v>
      </c>
      <c r="S2707" s="4">
        <v>187.75</v>
      </c>
      <c r="T2707" s="4" t="str">
        <f>VLOOKUP(E2707,zamiana!A:B,2,0)</f>
        <v>ALSTOM (ex. BT) CZL</v>
      </c>
    </row>
    <row r="2708" spans="1:20" x14ac:dyDescent="0.3">
      <c r="A2708" s="4" t="s">
        <v>7165</v>
      </c>
      <c r="B2708" s="76">
        <v>45189</v>
      </c>
      <c r="C2708" s="76">
        <v>45189</v>
      </c>
      <c r="D2708" s="76">
        <v>45247</v>
      </c>
      <c r="E2708" s="4" t="s">
        <v>951</v>
      </c>
      <c r="F2708" s="4" t="s">
        <v>952</v>
      </c>
      <c r="G2708" s="4" t="s">
        <v>942</v>
      </c>
      <c r="H2708" s="4" t="s">
        <v>951</v>
      </c>
      <c r="I2708" s="4" t="s">
        <v>1889</v>
      </c>
      <c r="J2708" s="4">
        <v>100314733</v>
      </c>
      <c r="K2708" s="4" t="s">
        <v>1028</v>
      </c>
      <c r="L2708" s="4">
        <v>1</v>
      </c>
      <c r="M2708" s="4" t="s">
        <v>77</v>
      </c>
      <c r="N2708" s="4">
        <v>266.67</v>
      </c>
      <c r="O2708" s="4">
        <v>187.75</v>
      </c>
      <c r="P2708" s="4" t="s">
        <v>78</v>
      </c>
      <c r="Q2708" s="77">
        <v>45281.62777777778</v>
      </c>
      <c r="R2708" s="4">
        <v>266.67</v>
      </c>
      <c r="S2708" s="4">
        <v>187.75</v>
      </c>
      <c r="T2708" s="4" t="str">
        <f>VLOOKUP(E2708,zamiana!A:B,2,0)</f>
        <v>ALSTOM (ex. BT) CZL</v>
      </c>
    </row>
    <row r="2709" spans="1:20" x14ac:dyDescent="0.3">
      <c r="A2709" s="4" t="s">
        <v>7165</v>
      </c>
      <c r="B2709" s="76">
        <v>45189</v>
      </c>
      <c r="C2709" s="76">
        <v>45189</v>
      </c>
      <c r="D2709" s="76">
        <v>45247</v>
      </c>
      <c r="E2709" s="4" t="s">
        <v>951</v>
      </c>
      <c r="F2709" s="4" t="s">
        <v>952</v>
      </c>
      <c r="G2709" s="4" t="s">
        <v>942</v>
      </c>
      <c r="H2709" s="4" t="s">
        <v>951</v>
      </c>
      <c r="I2709" s="4" t="s">
        <v>1889</v>
      </c>
      <c r="J2709" s="4">
        <v>100314733</v>
      </c>
      <c r="K2709" s="4" t="s">
        <v>1028</v>
      </c>
      <c r="L2709" s="4">
        <v>1</v>
      </c>
      <c r="M2709" s="4" t="s">
        <v>77</v>
      </c>
      <c r="N2709" s="4">
        <v>266.67</v>
      </c>
      <c r="O2709" s="4">
        <v>187.75</v>
      </c>
      <c r="P2709" s="4" t="s">
        <v>78</v>
      </c>
      <c r="Q2709" s="77">
        <v>45281.62777777778</v>
      </c>
      <c r="R2709" s="4">
        <v>266.67</v>
      </c>
      <c r="S2709" s="4">
        <v>187.75</v>
      </c>
      <c r="T2709" s="4" t="str">
        <f>VLOOKUP(E2709,zamiana!A:B,2,0)</f>
        <v>ALSTOM (ex. BT) CZL</v>
      </c>
    </row>
    <row r="2710" spans="1:20" x14ac:dyDescent="0.3">
      <c r="A2710" s="4" t="s">
        <v>7165</v>
      </c>
      <c r="B2710" s="76">
        <v>45189</v>
      </c>
      <c r="C2710" s="76">
        <v>45189</v>
      </c>
      <c r="D2710" s="76">
        <v>45247</v>
      </c>
      <c r="E2710" s="4" t="s">
        <v>951</v>
      </c>
      <c r="F2710" s="4" t="s">
        <v>952</v>
      </c>
      <c r="G2710" s="4" t="s">
        <v>942</v>
      </c>
      <c r="H2710" s="4" t="s">
        <v>951</v>
      </c>
      <c r="I2710" s="4" t="s">
        <v>1889</v>
      </c>
      <c r="J2710" s="4">
        <v>100314733</v>
      </c>
      <c r="K2710" s="4" t="s">
        <v>1028</v>
      </c>
      <c r="L2710" s="4">
        <v>1</v>
      </c>
      <c r="M2710" s="4" t="s">
        <v>77</v>
      </c>
      <c r="N2710" s="4">
        <v>266.67</v>
      </c>
      <c r="O2710" s="4">
        <v>187.75</v>
      </c>
      <c r="P2710" s="4" t="s">
        <v>78</v>
      </c>
      <c r="Q2710" s="77">
        <v>45281.62777777778</v>
      </c>
      <c r="R2710" s="4">
        <v>266.67</v>
      </c>
      <c r="S2710" s="4">
        <v>187.75</v>
      </c>
      <c r="T2710" s="4" t="str">
        <f>VLOOKUP(E2710,zamiana!A:B,2,0)</f>
        <v>ALSTOM (ex. BT) CZL</v>
      </c>
    </row>
    <row r="2711" spans="1:20" x14ac:dyDescent="0.3">
      <c r="A2711" s="4" t="s">
        <v>7165</v>
      </c>
      <c r="B2711" s="76">
        <v>45189</v>
      </c>
      <c r="C2711" s="76">
        <v>45189</v>
      </c>
      <c r="D2711" s="76">
        <v>45247</v>
      </c>
      <c r="E2711" s="4" t="s">
        <v>951</v>
      </c>
      <c r="F2711" s="4" t="s">
        <v>952</v>
      </c>
      <c r="G2711" s="4" t="s">
        <v>942</v>
      </c>
      <c r="H2711" s="4" t="s">
        <v>951</v>
      </c>
      <c r="I2711" s="4" t="s">
        <v>1056</v>
      </c>
      <c r="J2711" s="4">
        <v>100313338</v>
      </c>
      <c r="K2711" s="4" t="s">
        <v>1028</v>
      </c>
      <c r="L2711" s="4">
        <v>2</v>
      </c>
      <c r="M2711" s="4" t="s">
        <v>77</v>
      </c>
      <c r="N2711" s="4">
        <v>9.34</v>
      </c>
      <c r="O2711" s="4">
        <v>9.81</v>
      </c>
      <c r="P2711" s="4" t="s">
        <v>78</v>
      </c>
      <c r="Q2711" s="77">
        <v>45281.636111111111</v>
      </c>
      <c r="R2711" s="4">
        <v>18.68</v>
      </c>
      <c r="S2711" s="4">
        <v>19.62</v>
      </c>
      <c r="T2711" s="4" t="str">
        <f>VLOOKUP(E2711,zamiana!A:B,2,0)</f>
        <v>ALSTOM (ex. BT) CZL</v>
      </c>
    </row>
    <row r="2712" spans="1:20" x14ac:dyDescent="0.3">
      <c r="A2712" s="4" t="s">
        <v>7165</v>
      </c>
      <c r="B2712" s="76">
        <v>45189</v>
      </c>
      <c r="C2712" s="76">
        <v>45189</v>
      </c>
      <c r="D2712" s="76">
        <v>45247</v>
      </c>
      <c r="E2712" s="4" t="s">
        <v>951</v>
      </c>
      <c r="F2712" s="4" t="s">
        <v>952</v>
      </c>
      <c r="G2712" s="4" t="s">
        <v>942</v>
      </c>
      <c r="H2712" s="4" t="s">
        <v>951</v>
      </c>
      <c r="I2712" s="4" t="s">
        <v>1056</v>
      </c>
      <c r="J2712" s="4">
        <v>100313338</v>
      </c>
      <c r="K2712" s="4" t="s">
        <v>1028</v>
      </c>
      <c r="L2712" s="4">
        <v>2</v>
      </c>
      <c r="M2712" s="4" t="s">
        <v>77</v>
      </c>
      <c r="N2712" s="4">
        <v>9.34</v>
      </c>
      <c r="O2712" s="4">
        <v>9.81</v>
      </c>
      <c r="P2712" s="4" t="s">
        <v>78</v>
      </c>
      <c r="Q2712" s="77">
        <v>45281.636111111111</v>
      </c>
      <c r="R2712" s="4">
        <v>18.68</v>
      </c>
      <c r="S2712" s="4">
        <v>19.62</v>
      </c>
      <c r="T2712" s="4" t="str">
        <f>VLOOKUP(E2712,zamiana!A:B,2,0)</f>
        <v>ALSTOM (ex. BT) CZL</v>
      </c>
    </row>
    <row r="2713" spans="1:20" x14ac:dyDescent="0.3">
      <c r="A2713" s="4" t="s">
        <v>7165</v>
      </c>
      <c r="B2713" s="76">
        <v>45189</v>
      </c>
      <c r="C2713" s="76">
        <v>45189</v>
      </c>
      <c r="D2713" s="76">
        <v>45247</v>
      </c>
      <c r="E2713" s="4" t="s">
        <v>951</v>
      </c>
      <c r="F2713" s="4" t="s">
        <v>952</v>
      </c>
      <c r="G2713" s="4" t="s">
        <v>942</v>
      </c>
      <c r="H2713" s="4" t="s">
        <v>951</v>
      </c>
      <c r="I2713" s="4" t="s">
        <v>1056</v>
      </c>
      <c r="J2713" s="4">
        <v>100313338</v>
      </c>
      <c r="K2713" s="4" t="s">
        <v>1028</v>
      </c>
      <c r="L2713" s="4">
        <v>2</v>
      </c>
      <c r="M2713" s="4" t="s">
        <v>77</v>
      </c>
      <c r="N2713" s="4">
        <v>9.34</v>
      </c>
      <c r="O2713" s="4">
        <v>9.81</v>
      </c>
      <c r="P2713" s="4" t="s">
        <v>78</v>
      </c>
      <c r="Q2713" s="77">
        <v>45281.636111111111</v>
      </c>
      <c r="R2713" s="4">
        <v>18.68</v>
      </c>
      <c r="S2713" s="4">
        <v>19.62</v>
      </c>
      <c r="T2713" s="4" t="str">
        <f>VLOOKUP(E2713,zamiana!A:B,2,0)</f>
        <v>ALSTOM (ex. BT) CZL</v>
      </c>
    </row>
    <row r="2714" spans="1:20" x14ac:dyDescent="0.3">
      <c r="A2714" s="4" t="s">
        <v>7165</v>
      </c>
      <c r="B2714" s="76">
        <v>45189</v>
      </c>
      <c r="C2714" s="76">
        <v>45189</v>
      </c>
      <c r="D2714" s="76">
        <v>45247</v>
      </c>
      <c r="E2714" s="4" t="s">
        <v>951</v>
      </c>
      <c r="F2714" s="4" t="s">
        <v>952</v>
      </c>
      <c r="G2714" s="4" t="s">
        <v>942</v>
      </c>
      <c r="H2714" s="4" t="s">
        <v>951</v>
      </c>
      <c r="I2714" s="4" t="s">
        <v>1056</v>
      </c>
      <c r="J2714" s="4">
        <v>100313338</v>
      </c>
      <c r="K2714" s="4" t="s">
        <v>1028</v>
      </c>
      <c r="L2714" s="4">
        <v>2</v>
      </c>
      <c r="M2714" s="4" t="s">
        <v>77</v>
      </c>
      <c r="N2714" s="4">
        <v>9.34</v>
      </c>
      <c r="O2714" s="4">
        <v>9.81</v>
      </c>
      <c r="P2714" s="4" t="s">
        <v>78</v>
      </c>
      <c r="Q2714" s="77">
        <v>45281.636111111111</v>
      </c>
      <c r="R2714" s="4">
        <v>18.68</v>
      </c>
      <c r="S2714" s="4">
        <v>19.62</v>
      </c>
      <c r="T2714" s="4" t="str">
        <f>VLOOKUP(E2714,zamiana!A:B,2,0)</f>
        <v>ALSTOM (ex. BT) CZL</v>
      </c>
    </row>
    <row r="2715" spans="1:20" x14ac:dyDescent="0.3">
      <c r="A2715" s="4" t="s">
        <v>7165</v>
      </c>
      <c r="B2715" s="76">
        <v>45189</v>
      </c>
      <c r="C2715" s="76">
        <v>45189</v>
      </c>
      <c r="D2715" s="76">
        <v>45247</v>
      </c>
      <c r="E2715" s="4" t="s">
        <v>951</v>
      </c>
      <c r="F2715" s="4" t="s">
        <v>952</v>
      </c>
      <c r="G2715" s="4" t="s">
        <v>942</v>
      </c>
      <c r="H2715" s="4" t="s">
        <v>951</v>
      </c>
      <c r="I2715" s="4" t="s">
        <v>1056</v>
      </c>
      <c r="J2715" s="4">
        <v>100313338</v>
      </c>
      <c r="K2715" s="4" t="s">
        <v>1028</v>
      </c>
      <c r="L2715" s="4">
        <v>2</v>
      </c>
      <c r="M2715" s="4" t="s">
        <v>77</v>
      </c>
      <c r="N2715" s="4">
        <v>9.34</v>
      </c>
      <c r="O2715" s="4">
        <v>9.81</v>
      </c>
      <c r="P2715" s="4" t="s">
        <v>78</v>
      </c>
      <c r="Q2715" s="77">
        <v>45281.636111111111</v>
      </c>
      <c r="R2715" s="4">
        <v>18.68</v>
      </c>
      <c r="S2715" s="4">
        <v>19.62</v>
      </c>
      <c r="T2715" s="4" t="str">
        <f>VLOOKUP(E2715,zamiana!A:B,2,0)</f>
        <v>ALSTOM (ex. BT) CZL</v>
      </c>
    </row>
    <row r="2716" spans="1:20" x14ac:dyDescent="0.3">
      <c r="A2716" s="4" t="s">
        <v>7165</v>
      </c>
      <c r="B2716" s="76">
        <v>45189</v>
      </c>
      <c r="C2716" s="76">
        <v>45189</v>
      </c>
      <c r="D2716" s="76">
        <v>45247</v>
      </c>
      <c r="E2716" s="4" t="s">
        <v>951</v>
      </c>
      <c r="F2716" s="4" t="s">
        <v>952</v>
      </c>
      <c r="G2716" s="4" t="s">
        <v>942</v>
      </c>
      <c r="H2716" s="4" t="s">
        <v>951</v>
      </c>
      <c r="I2716" s="4" t="s">
        <v>1056</v>
      </c>
      <c r="J2716" s="4">
        <v>100313338</v>
      </c>
      <c r="K2716" s="4" t="s">
        <v>1028</v>
      </c>
      <c r="L2716" s="4">
        <v>2</v>
      </c>
      <c r="M2716" s="4" t="s">
        <v>77</v>
      </c>
      <c r="N2716" s="4">
        <v>9.34</v>
      </c>
      <c r="O2716" s="4">
        <v>9.81</v>
      </c>
      <c r="P2716" s="4" t="s">
        <v>78</v>
      </c>
      <c r="Q2716" s="77">
        <v>45281.636111111111</v>
      </c>
      <c r="R2716" s="4">
        <v>18.68</v>
      </c>
      <c r="S2716" s="4">
        <v>19.62</v>
      </c>
      <c r="T2716" s="4" t="str">
        <f>VLOOKUP(E2716,zamiana!A:B,2,0)</f>
        <v>ALSTOM (ex. BT) CZL</v>
      </c>
    </row>
    <row r="2717" spans="1:20" x14ac:dyDescent="0.3">
      <c r="A2717" s="4" t="s">
        <v>7165</v>
      </c>
      <c r="B2717" s="76">
        <v>45189</v>
      </c>
      <c r="C2717" s="76">
        <v>45189</v>
      </c>
      <c r="D2717" s="76">
        <v>45247</v>
      </c>
      <c r="E2717" s="4" t="s">
        <v>951</v>
      </c>
      <c r="F2717" s="4" t="s">
        <v>952</v>
      </c>
      <c r="G2717" s="4" t="s">
        <v>942</v>
      </c>
      <c r="H2717" s="4" t="s">
        <v>951</v>
      </c>
      <c r="I2717" s="4" t="s">
        <v>1056</v>
      </c>
      <c r="J2717" s="4">
        <v>100313338</v>
      </c>
      <c r="K2717" s="4" t="s">
        <v>1028</v>
      </c>
      <c r="L2717" s="4">
        <v>2</v>
      </c>
      <c r="M2717" s="4" t="s">
        <v>77</v>
      </c>
      <c r="N2717" s="4">
        <v>9.34</v>
      </c>
      <c r="O2717" s="4">
        <v>9.81</v>
      </c>
      <c r="P2717" s="4" t="s">
        <v>78</v>
      </c>
      <c r="Q2717" s="77">
        <v>45281.636111111111</v>
      </c>
      <c r="R2717" s="4">
        <v>18.68</v>
      </c>
      <c r="S2717" s="4">
        <v>19.62</v>
      </c>
      <c r="T2717" s="4" t="str">
        <f>VLOOKUP(E2717,zamiana!A:B,2,0)</f>
        <v>ALSTOM (ex. BT) CZL</v>
      </c>
    </row>
    <row r="2718" spans="1:20" x14ac:dyDescent="0.3">
      <c r="A2718" s="4" t="s">
        <v>7165</v>
      </c>
      <c r="B2718" s="76">
        <v>45189</v>
      </c>
      <c r="C2718" s="76">
        <v>45189</v>
      </c>
      <c r="D2718" s="76">
        <v>45247</v>
      </c>
      <c r="E2718" s="4" t="s">
        <v>951</v>
      </c>
      <c r="F2718" s="4" t="s">
        <v>952</v>
      </c>
      <c r="G2718" s="4" t="s">
        <v>942</v>
      </c>
      <c r="H2718" s="4" t="s">
        <v>951</v>
      </c>
      <c r="I2718" s="4" t="s">
        <v>1056</v>
      </c>
      <c r="J2718" s="4">
        <v>100313338</v>
      </c>
      <c r="K2718" s="4" t="s">
        <v>1028</v>
      </c>
      <c r="L2718" s="4">
        <v>2</v>
      </c>
      <c r="M2718" s="4" t="s">
        <v>77</v>
      </c>
      <c r="N2718" s="4">
        <v>9.34</v>
      </c>
      <c r="O2718" s="4">
        <v>9.81</v>
      </c>
      <c r="P2718" s="4" t="s">
        <v>78</v>
      </c>
      <c r="Q2718" s="77">
        <v>45281.636111111111</v>
      </c>
      <c r="R2718" s="4">
        <v>18.68</v>
      </c>
      <c r="S2718" s="4">
        <v>19.62</v>
      </c>
      <c r="T2718" s="4" t="str">
        <f>VLOOKUP(E2718,zamiana!A:B,2,0)</f>
        <v>ALSTOM (ex. BT) CZL</v>
      </c>
    </row>
    <row r="2719" spans="1:20" x14ac:dyDescent="0.3">
      <c r="A2719" s="4" t="s">
        <v>7165</v>
      </c>
      <c r="B2719" s="76">
        <v>45189</v>
      </c>
      <c r="C2719" s="76">
        <v>45189</v>
      </c>
      <c r="D2719" s="76">
        <v>45247</v>
      </c>
      <c r="E2719" s="4" t="s">
        <v>951</v>
      </c>
      <c r="F2719" s="4" t="s">
        <v>952</v>
      </c>
      <c r="G2719" s="4" t="s">
        <v>942</v>
      </c>
      <c r="H2719" s="4" t="s">
        <v>951</v>
      </c>
      <c r="I2719" s="4" t="s">
        <v>4061</v>
      </c>
      <c r="J2719" s="4" t="s">
        <v>4062</v>
      </c>
      <c r="K2719" s="4" t="s">
        <v>1028</v>
      </c>
      <c r="L2719" s="4">
        <v>1</v>
      </c>
      <c r="M2719" s="4" t="s">
        <v>77</v>
      </c>
      <c r="N2719" s="4">
        <v>73.959999999999994</v>
      </c>
      <c r="O2719" s="4">
        <v>47.22</v>
      </c>
      <c r="P2719" s="4" t="s">
        <v>78</v>
      </c>
      <c r="Q2719" s="77">
        <v>45281.674305555556</v>
      </c>
      <c r="R2719" s="4">
        <v>73.959999999999994</v>
      </c>
      <c r="S2719" s="4">
        <v>47.22</v>
      </c>
      <c r="T2719" s="4" t="str">
        <f>VLOOKUP(E2719,zamiana!A:B,2,0)</f>
        <v>ALSTOM (ex. BT) CZL</v>
      </c>
    </row>
    <row r="2720" spans="1:20" x14ac:dyDescent="0.3">
      <c r="A2720" s="4" t="s">
        <v>7165</v>
      </c>
      <c r="B2720" s="76">
        <v>45189</v>
      </c>
      <c r="C2720" s="76">
        <v>45189</v>
      </c>
      <c r="D2720" s="76">
        <v>45247</v>
      </c>
      <c r="E2720" s="4" t="s">
        <v>951</v>
      </c>
      <c r="F2720" s="4" t="s">
        <v>952</v>
      </c>
      <c r="G2720" s="4" t="s">
        <v>942</v>
      </c>
      <c r="H2720" s="4" t="s">
        <v>951</v>
      </c>
      <c r="I2720" s="4" t="s">
        <v>4061</v>
      </c>
      <c r="J2720" s="4" t="s">
        <v>4062</v>
      </c>
      <c r="K2720" s="4" t="s">
        <v>1028</v>
      </c>
      <c r="L2720" s="4">
        <v>1</v>
      </c>
      <c r="M2720" s="4" t="s">
        <v>77</v>
      </c>
      <c r="N2720" s="4">
        <v>73.959999999999994</v>
      </c>
      <c r="O2720" s="4">
        <v>47.22</v>
      </c>
      <c r="P2720" s="4" t="s">
        <v>78</v>
      </c>
      <c r="Q2720" s="77">
        <v>45281.674305555556</v>
      </c>
      <c r="R2720" s="4">
        <v>73.959999999999994</v>
      </c>
      <c r="S2720" s="4">
        <v>47.22</v>
      </c>
      <c r="T2720" s="4" t="str">
        <f>VLOOKUP(E2720,zamiana!A:B,2,0)</f>
        <v>ALSTOM (ex. BT) CZL</v>
      </c>
    </row>
    <row r="2721" spans="1:20" x14ac:dyDescent="0.3">
      <c r="A2721" s="4" t="s">
        <v>7165</v>
      </c>
      <c r="B2721" s="76">
        <v>45189</v>
      </c>
      <c r="C2721" s="76">
        <v>45189</v>
      </c>
      <c r="D2721" s="76">
        <v>45247</v>
      </c>
      <c r="E2721" s="4" t="s">
        <v>951</v>
      </c>
      <c r="F2721" s="4" t="s">
        <v>952</v>
      </c>
      <c r="G2721" s="4" t="s">
        <v>942</v>
      </c>
      <c r="H2721" s="4" t="s">
        <v>951</v>
      </c>
      <c r="I2721" s="4" t="s">
        <v>4061</v>
      </c>
      <c r="J2721" s="4" t="s">
        <v>4062</v>
      </c>
      <c r="K2721" s="4" t="s">
        <v>1028</v>
      </c>
      <c r="L2721" s="4">
        <v>1</v>
      </c>
      <c r="M2721" s="4" t="s">
        <v>77</v>
      </c>
      <c r="N2721" s="4">
        <v>73.959999999999994</v>
      </c>
      <c r="O2721" s="4">
        <v>47.22</v>
      </c>
      <c r="P2721" s="4" t="s">
        <v>78</v>
      </c>
      <c r="Q2721" s="77">
        <v>45281.674305555556</v>
      </c>
      <c r="R2721" s="4">
        <v>73.959999999999994</v>
      </c>
      <c r="S2721" s="4">
        <v>47.22</v>
      </c>
      <c r="T2721" s="4" t="str">
        <f>VLOOKUP(E2721,zamiana!A:B,2,0)</f>
        <v>ALSTOM (ex. BT) CZL</v>
      </c>
    </row>
    <row r="2722" spans="1:20" x14ac:dyDescent="0.3">
      <c r="A2722" s="4" t="s">
        <v>7165</v>
      </c>
      <c r="B2722" s="76">
        <v>45189</v>
      </c>
      <c r="C2722" s="76">
        <v>45189</v>
      </c>
      <c r="D2722" s="76">
        <v>45247</v>
      </c>
      <c r="E2722" s="4" t="s">
        <v>951</v>
      </c>
      <c r="F2722" s="4" t="s">
        <v>952</v>
      </c>
      <c r="G2722" s="4" t="s">
        <v>942</v>
      </c>
      <c r="H2722" s="4" t="s">
        <v>951</v>
      </c>
      <c r="I2722" s="4" t="s">
        <v>4061</v>
      </c>
      <c r="J2722" s="4" t="s">
        <v>4062</v>
      </c>
      <c r="K2722" s="4" t="s">
        <v>1028</v>
      </c>
      <c r="L2722" s="4">
        <v>1</v>
      </c>
      <c r="M2722" s="4" t="s">
        <v>77</v>
      </c>
      <c r="N2722" s="4">
        <v>73.959999999999994</v>
      </c>
      <c r="O2722" s="4">
        <v>47.22</v>
      </c>
      <c r="P2722" s="4" t="s">
        <v>78</v>
      </c>
      <c r="Q2722" s="77">
        <v>45281.674305555556</v>
      </c>
      <c r="R2722" s="4">
        <v>73.959999999999994</v>
      </c>
      <c r="S2722" s="4">
        <v>47.22</v>
      </c>
      <c r="T2722" s="4" t="str">
        <f>VLOOKUP(E2722,zamiana!A:B,2,0)</f>
        <v>ALSTOM (ex. BT) CZL</v>
      </c>
    </row>
    <row r="2723" spans="1:20" x14ac:dyDescent="0.3">
      <c r="A2723" s="4" t="s">
        <v>7165</v>
      </c>
      <c r="B2723" s="76">
        <v>45189</v>
      </c>
      <c r="C2723" s="76">
        <v>45189</v>
      </c>
      <c r="D2723" s="76">
        <v>45247</v>
      </c>
      <c r="E2723" s="4" t="s">
        <v>951</v>
      </c>
      <c r="F2723" s="4" t="s">
        <v>952</v>
      </c>
      <c r="G2723" s="4" t="s">
        <v>942</v>
      </c>
      <c r="H2723" s="4" t="s">
        <v>951</v>
      </c>
      <c r="I2723" s="4" t="s">
        <v>3434</v>
      </c>
      <c r="J2723" s="4" t="s">
        <v>3435</v>
      </c>
      <c r="K2723" s="4" t="s">
        <v>1028</v>
      </c>
      <c r="L2723" s="4">
        <v>1</v>
      </c>
      <c r="M2723" s="4" t="s">
        <v>77</v>
      </c>
      <c r="N2723" s="4">
        <v>393.73</v>
      </c>
      <c r="O2723" s="4">
        <v>307.58</v>
      </c>
      <c r="P2723" s="4" t="s">
        <v>78</v>
      </c>
      <c r="Q2723" s="77">
        <v>45281.674305555556</v>
      </c>
      <c r="R2723" s="4">
        <v>393.73</v>
      </c>
      <c r="S2723" s="4">
        <v>307.58</v>
      </c>
      <c r="T2723" s="4" t="str">
        <f>VLOOKUP(E2723,zamiana!A:B,2,0)</f>
        <v>ALSTOM (ex. BT) CZL</v>
      </c>
    </row>
    <row r="2724" spans="1:20" x14ac:dyDescent="0.3">
      <c r="A2724" s="4" t="s">
        <v>7165</v>
      </c>
      <c r="B2724" s="76">
        <v>45189</v>
      </c>
      <c r="C2724" s="76">
        <v>45189</v>
      </c>
      <c r="D2724" s="76">
        <v>45247</v>
      </c>
      <c r="E2724" s="4" t="s">
        <v>951</v>
      </c>
      <c r="F2724" s="4" t="s">
        <v>952</v>
      </c>
      <c r="G2724" s="4" t="s">
        <v>942</v>
      </c>
      <c r="H2724" s="4" t="s">
        <v>951</v>
      </c>
      <c r="I2724" s="4" t="s">
        <v>3434</v>
      </c>
      <c r="J2724" s="4" t="s">
        <v>3435</v>
      </c>
      <c r="K2724" s="4" t="s">
        <v>1028</v>
      </c>
      <c r="L2724" s="4">
        <v>1</v>
      </c>
      <c r="M2724" s="4" t="s">
        <v>77</v>
      </c>
      <c r="N2724" s="4">
        <v>393.73</v>
      </c>
      <c r="O2724" s="4">
        <v>307.58</v>
      </c>
      <c r="P2724" s="4" t="s">
        <v>78</v>
      </c>
      <c r="Q2724" s="77">
        <v>45281.674305555556</v>
      </c>
      <c r="R2724" s="4">
        <v>393.73</v>
      </c>
      <c r="S2724" s="4">
        <v>307.58</v>
      </c>
      <c r="T2724" s="4" t="str">
        <f>VLOOKUP(E2724,zamiana!A:B,2,0)</f>
        <v>ALSTOM (ex. BT) CZL</v>
      </c>
    </row>
    <row r="2725" spans="1:20" x14ac:dyDescent="0.3">
      <c r="A2725" s="4" t="s">
        <v>7165</v>
      </c>
      <c r="B2725" s="76">
        <v>45189</v>
      </c>
      <c r="C2725" s="76">
        <v>45189</v>
      </c>
      <c r="D2725" s="76">
        <v>45247</v>
      </c>
      <c r="E2725" s="4" t="s">
        <v>951</v>
      </c>
      <c r="F2725" s="4" t="s">
        <v>952</v>
      </c>
      <c r="G2725" s="4" t="s">
        <v>942</v>
      </c>
      <c r="H2725" s="4" t="s">
        <v>951</v>
      </c>
      <c r="I2725" s="4" t="s">
        <v>3434</v>
      </c>
      <c r="J2725" s="4" t="s">
        <v>3435</v>
      </c>
      <c r="K2725" s="4" t="s">
        <v>1028</v>
      </c>
      <c r="L2725" s="4">
        <v>1</v>
      </c>
      <c r="M2725" s="4" t="s">
        <v>77</v>
      </c>
      <c r="N2725" s="4">
        <v>393.73</v>
      </c>
      <c r="O2725" s="4">
        <v>307.58</v>
      </c>
      <c r="P2725" s="4" t="s">
        <v>78</v>
      </c>
      <c r="Q2725" s="77">
        <v>45281.674305555556</v>
      </c>
      <c r="R2725" s="4">
        <v>393.73</v>
      </c>
      <c r="S2725" s="4">
        <v>307.58</v>
      </c>
      <c r="T2725" s="4" t="str">
        <f>VLOOKUP(E2725,zamiana!A:B,2,0)</f>
        <v>ALSTOM (ex. BT) CZL</v>
      </c>
    </row>
    <row r="2726" spans="1:20" x14ac:dyDescent="0.3">
      <c r="A2726" s="4" t="s">
        <v>7165</v>
      </c>
      <c r="B2726" s="76">
        <v>45189</v>
      </c>
      <c r="C2726" s="76">
        <v>45189</v>
      </c>
      <c r="D2726" s="76">
        <v>45247</v>
      </c>
      <c r="E2726" s="4" t="s">
        <v>951</v>
      </c>
      <c r="F2726" s="4" t="s">
        <v>952</v>
      </c>
      <c r="G2726" s="4" t="s">
        <v>942</v>
      </c>
      <c r="H2726" s="4" t="s">
        <v>951</v>
      </c>
      <c r="I2726" s="4" t="s">
        <v>3434</v>
      </c>
      <c r="J2726" s="4" t="s">
        <v>3435</v>
      </c>
      <c r="K2726" s="4" t="s">
        <v>1028</v>
      </c>
      <c r="L2726" s="4">
        <v>1</v>
      </c>
      <c r="M2726" s="4" t="s">
        <v>77</v>
      </c>
      <c r="N2726" s="4">
        <v>393.73</v>
      </c>
      <c r="O2726" s="4">
        <v>307.58</v>
      </c>
      <c r="P2726" s="4" t="s">
        <v>78</v>
      </c>
      <c r="Q2726" s="77">
        <v>45281.674305555556</v>
      </c>
      <c r="R2726" s="4">
        <v>393.73</v>
      </c>
      <c r="S2726" s="4">
        <v>307.58</v>
      </c>
      <c r="T2726" s="4" t="str">
        <f>VLOOKUP(E2726,zamiana!A:B,2,0)</f>
        <v>ALSTOM (ex. BT) CZL</v>
      </c>
    </row>
    <row r="2727" spans="1:20" x14ac:dyDescent="0.3">
      <c r="A2727" s="4" t="s">
        <v>7165</v>
      </c>
      <c r="B2727" s="76">
        <v>45189</v>
      </c>
      <c r="C2727" s="76">
        <v>45189</v>
      </c>
      <c r="D2727" s="76">
        <v>45247</v>
      </c>
      <c r="E2727" s="4" t="s">
        <v>951</v>
      </c>
      <c r="F2727" s="4" t="s">
        <v>952</v>
      </c>
      <c r="G2727" s="4" t="s">
        <v>942</v>
      </c>
      <c r="H2727" s="4" t="s">
        <v>951</v>
      </c>
      <c r="I2727" s="4" t="s">
        <v>3713</v>
      </c>
      <c r="J2727" s="4">
        <v>100310809</v>
      </c>
      <c r="K2727" s="4" t="s">
        <v>1028</v>
      </c>
      <c r="L2727" s="4">
        <v>2</v>
      </c>
      <c r="M2727" s="4" t="s">
        <v>77</v>
      </c>
      <c r="N2727" s="4">
        <v>32.61</v>
      </c>
      <c r="O2727" s="4">
        <v>22.22</v>
      </c>
      <c r="P2727" s="4" t="s">
        <v>78</v>
      </c>
      <c r="Q2727" s="77">
        <v>45281.676388888889</v>
      </c>
      <c r="R2727" s="4">
        <v>65.22</v>
      </c>
      <c r="S2727" s="4">
        <v>44.44</v>
      </c>
      <c r="T2727" s="4" t="str">
        <f>VLOOKUP(E2727,zamiana!A:B,2,0)</f>
        <v>ALSTOM (ex. BT) CZL</v>
      </c>
    </row>
    <row r="2728" spans="1:20" x14ac:dyDescent="0.3">
      <c r="A2728" s="4" t="s">
        <v>7165</v>
      </c>
      <c r="B2728" s="76">
        <v>45189</v>
      </c>
      <c r="C2728" s="76">
        <v>45189</v>
      </c>
      <c r="D2728" s="76">
        <v>45247</v>
      </c>
      <c r="E2728" s="4" t="s">
        <v>951</v>
      </c>
      <c r="F2728" s="4" t="s">
        <v>952</v>
      </c>
      <c r="G2728" s="4" t="s">
        <v>942</v>
      </c>
      <c r="H2728" s="4" t="s">
        <v>951</v>
      </c>
      <c r="I2728" s="4" t="s">
        <v>3713</v>
      </c>
      <c r="J2728" s="4">
        <v>100310809</v>
      </c>
      <c r="K2728" s="4" t="s">
        <v>1028</v>
      </c>
      <c r="L2728" s="4">
        <v>2</v>
      </c>
      <c r="M2728" s="4" t="s">
        <v>77</v>
      </c>
      <c r="N2728" s="4">
        <v>32.61</v>
      </c>
      <c r="O2728" s="4">
        <v>22.22</v>
      </c>
      <c r="P2728" s="4" t="s">
        <v>78</v>
      </c>
      <c r="Q2728" s="77">
        <v>45281.676388888889</v>
      </c>
      <c r="R2728" s="4">
        <v>65.22</v>
      </c>
      <c r="S2728" s="4">
        <v>44.44</v>
      </c>
      <c r="T2728" s="4" t="str">
        <f>VLOOKUP(E2728,zamiana!A:B,2,0)</f>
        <v>ALSTOM (ex. BT) CZL</v>
      </c>
    </row>
    <row r="2729" spans="1:20" x14ac:dyDescent="0.3">
      <c r="A2729" s="4" t="s">
        <v>7165</v>
      </c>
      <c r="B2729" s="76">
        <v>45189</v>
      </c>
      <c r="C2729" s="76">
        <v>45189</v>
      </c>
      <c r="D2729" s="76">
        <v>45247</v>
      </c>
      <c r="E2729" s="4" t="s">
        <v>951</v>
      </c>
      <c r="F2729" s="4" t="s">
        <v>952</v>
      </c>
      <c r="G2729" s="4" t="s">
        <v>942</v>
      </c>
      <c r="H2729" s="4" t="s">
        <v>951</v>
      </c>
      <c r="I2729" s="4" t="s">
        <v>3132</v>
      </c>
      <c r="J2729" s="4">
        <v>100308006</v>
      </c>
      <c r="K2729" s="4" t="s">
        <v>1028</v>
      </c>
      <c r="L2729" s="4">
        <v>2</v>
      </c>
      <c r="M2729" s="4" t="s">
        <v>77</v>
      </c>
      <c r="N2729" s="4">
        <v>37.770000000000003</v>
      </c>
      <c r="O2729" s="4">
        <v>19.059999999999999</v>
      </c>
      <c r="P2729" s="4" t="s">
        <v>78</v>
      </c>
      <c r="Q2729" s="77">
        <v>45281.666666666664</v>
      </c>
      <c r="R2729" s="4">
        <v>75.540000000000006</v>
      </c>
      <c r="S2729" s="4">
        <v>38.119999999999997</v>
      </c>
      <c r="T2729" s="4" t="str">
        <f>VLOOKUP(E2729,zamiana!A:B,2,0)</f>
        <v>ALSTOM (ex. BT) CZL</v>
      </c>
    </row>
    <row r="2730" spans="1:20" x14ac:dyDescent="0.3">
      <c r="A2730" s="4" t="s">
        <v>7165</v>
      </c>
      <c r="B2730" s="76">
        <v>45189</v>
      </c>
      <c r="C2730" s="76">
        <v>45189</v>
      </c>
      <c r="D2730" s="76">
        <v>45247</v>
      </c>
      <c r="E2730" s="4" t="s">
        <v>951</v>
      </c>
      <c r="F2730" s="4" t="s">
        <v>952</v>
      </c>
      <c r="G2730" s="4" t="s">
        <v>942</v>
      </c>
      <c r="H2730" s="4" t="s">
        <v>951</v>
      </c>
      <c r="I2730" s="4" t="s">
        <v>3132</v>
      </c>
      <c r="J2730" s="4">
        <v>100308006</v>
      </c>
      <c r="K2730" s="4" t="s">
        <v>1028</v>
      </c>
      <c r="L2730" s="4">
        <v>2</v>
      </c>
      <c r="M2730" s="4" t="s">
        <v>77</v>
      </c>
      <c r="N2730" s="4">
        <v>37.770000000000003</v>
      </c>
      <c r="O2730" s="4">
        <v>19.059999999999999</v>
      </c>
      <c r="P2730" s="4" t="s">
        <v>78</v>
      </c>
      <c r="Q2730" s="77">
        <v>45281.666666666664</v>
      </c>
      <c r="R2730" s="4">
        <v>75.540000000000006</v>
      </c>
      <c r="S2730" s="4">
        <v>38.119999999999997</v>
      </c>
      <c r="T2730" s="4" t="str">
        <f>VLOOKUP(E2730,zamiana!A:B,2,0)</f>
        <v>ALSTOM (ex. BT) CZL</v>
      </c>
    </row>
    <row r="2731" spans="1:20" x14ac:dyDescent="0.3">
      <c r="A2731" s="4" t="s">
        <v>7165</v>
      </c>
      <c r="B2731" s="76">
        <v>45189</v>
      </c>
      <c r="C2731" s="76">
        <v>45189</v>
      </c>
      <c r="D2731" s="76">
        <v>45247</v>
      </c>
      <c r="E2731" s="4" t="s">
        <v>951</v>
      </c>
      <c r="F2731" s="4" t="s">
        <v>952</v>
      </c>
      <c r="G2731" s="4" t="s">
        <v>942</v>
      </c>
      <c r="H2731" s="4" t="s">
        <v>951</v>
      </c>
      <c r="I2731" s="4" t="s">
        <v>3119</v>
      </c>
      <c r="J2731" s="4">
        <v>100308001</v>
      </c>
      <c r="K2731" s="4" t="s">
        <v>1028</v>
      </c>
      <c r="L2731" s="4">
        <v>2</v>
      </c>
      <c r="M2731" s="4" t="s">
        <v>77</v>
      </c>
      <c r="N2731" s="4">
        <v>37.770000000000003</v>
      </c>
      <c r="O2731" s="4">
        <v>19.21</v>
      </c>
      <c r="P2731" s="4" t="s">
        <v>78</v>
      </c>
      <c r="Q2731" s="77">
        <v>45281.665972222225</v>
      </c>
      <c r="R2731" s="4">
        <v>75.540000000000006</v>
      </c>
      <c r="S2731" s="4">
        <v>38.42</v>
      </c>
      <c r="T2731" s="4" t="str">
        <f>VLOOKUP(E2731,zamiana!A:B,2,0)</f>
        <v>ALSTOM (ex. BT) CZL</v>
      </c>
    </row>
    <row r="2732" spans="1:20" x14ac:dyDescent="0.3">
      <c r="A2732" s="4" t="s">
        <v>7165</v>
      </c>
      <c r="B2732" s="76">
        <v>45189</v>
      </c>
      <c r="C2732" s="76">
        <v>45189</v>
      </c>
      <c r="D2732" s="76">
        <v>45247</v>
      </c>
      <c r="E2732" s="4" t="s">
        <v>951</v>
      </c>
      <c r="F2732" s="4" t="s">
        <v>952</v>
      </c>
      <c r="G2732" s="4" t="s">
        <v>942</v>
      </c>
      <c r="H2732" s="4" t="s">
        <v>951</v>
      </c>
      <c r="I2732" s="4" t="s">
        <v>3119</v>
      </c>
      <c r="J2732" s="4">
        <v>100308001</v>
      </c>
      <c r="K2732" s="4" t="s">
        <v>1028</v>
      </c>
      <c r="L2732" s="4">
        <v>2</v>
      </c>
      <c r="M2732" s="4" t="s">
        <v>77</v>
      </c>
      <c r="N2732" s="4">
        <v>37.770000000000003</v>
      </c>
      <c r="O2732" s="4">
        <v>19.21</v>
      </c>
      <c r="P2732" s="4" t="s">
        <v>78</v>
      </c>
      <c r="Q2732" s="77">
        <v>45281.665972222225</v>
      </c>
      <c r="R2732" s="4">
        <v>75.540000000000006</v>
      </c>
      <c r="S2732" s="4">
        <v>38.42</v>
      </c>
      <c r="T2732" s="4" t="str">
        <f>VLOOKUP(E2732,zamiana!A:B,2,0)</f>
        <v>ALSTOM (ex. BT) CZL</v>
      </c>
    </row>
    <row r="2733" spans="1:20" x14ac:dyDescent="0.3">
      <c r="A2733" s="4" t="s">
        <v>7165</v>
      </c>
      <c r="B2733" s="76">
        <v>45189</v>
      </c>
      <c r="C2733" s="76">
        <v>45189</v>
      </c>
      <c r="D2733" s="76">
        <v>45247</v>
      </c>
      <c r="E2733" s="4" t="s">
        <v>951</v>
      </c>
      <c r="F2733" s="4" t="s">
        <v>952</v>
      </c>
      <c r="G2733" s="4" t="s">
        <v>942</v>
      </c>
      <c r="H2733" s="4" t="s">
        <v>951</v>
      </c>
      <c r="I2733" s="4" t="s">
        <v>1895</v>
      </c>
      <c r="J2733" s="4">
        <v>100307985</v>
      </c>
      <c r="K2733" s="4" t="s">
        <v>1028</v>
      </c>
      <c r="L2733" s="4">
        <v>1</v>
      </c>
      <c r="M2733" s="4" t="s">
        <v>77</v>
      </c>
      <c r="N2733" s="4">
        <v>412.97</v>
      </c>
      <c r="O2733" s="4">
        <v>240.64</v>
      </c>
      <c r="P2733" s="4" t="s">
        <v>78</v>
      </c>
      <c r="Q2733" s="77">
        <v>45281.636111111111</v>
      </c>
      <c r="R2733" s="4">
        <v>412.97</v>
      </c>
      <c r="S2733" s="4">
        <v>240.64</v>
      </c>
      <c r="T2733" s="4" t="str">
        <f>VLOOKUP(E2733,zamiana!A:B,2,0)</f>
        <v>ALSTOM (ex. BT) CZL</v>
      </c>
    </row>
    <row r="2734" spans="1:20" x14ac:dyDescent="0.3">
      <c r="A2734" s="4" t="s">
        <v>7165</v>
      </c>
      <c r="B2734" s="76">
        <v>45189</v>
      </c>
      <c r="C2734" s="76">
        <v>45189</v>
      </c>
      <c r="D2734" s="76">
        <v>45247</v>
      </c>
      <c r="E2734" s="4" t="s">
        <v>951</v>
      </c>
      <c r="F2734" s="4" t="s">
        <v>952</v>
      </c>
      <c r="G2734" s="4" t="s">
        <v>942</v>
      </c>
      <c r="H2734" s="4" t="s">
        <v>951</v>
      </c>
      <c r="I2734" s="4" t="s">
        <v>1895</v>
      </c>
      <c r="J2734" s="4">
        <v>100307985</v>
      </c>
      <c r="K2734" s="4" t="s">
        <v>1028</v>
      </c>
      <c r="L2734" s="4">
        <v>2</v>
      </c>
      <c r="M2734" s="4" t="s">
        <v>77</v>
      </c>
      <c r="N2734" s="4">
        <v>412.97</v>
      </c>
      <c r="O2734" s="4">
        <v>240.64</v>
      </c>
      <c r="P2734" s="4" t="s">
        <v>78</v>
      </c>
      <c r="Q2734" s="77">
        <v>45281.636111111111</v>
      </c>
      <c r="R2734" s="4">
        <v>825.94</v>
      </c>
      <c r="S2734" s="4">
        <v>481.28</v>
      </c>
      <c r="T2734" s="4" t="str">
        <f>VLOOKUP(E2734,zamiana!A:B,2,0)</f>
        <v>ALSTOM (ex. BT) CZL</v>
      </c>
    </row>
    <row r="2735" spans="1:20" x14ac:dyDescent="0.3">
      <c r="A2735" s="4" t="s">
        <v>7165</v>
      </c>
      <c r="B2735" s="76">
        <v>45189</v>
      </c>
      <c r="C2735" s="76">
        <v>45189</v>
      </c>
      <c r="D2735" s="76">
        <v>45247</v>
      </c>
      <c r="E2735" s="4" t="s">
        <v>951</v>
      </c>
      <c r="F2735" s="4" t="s">
        <v>952</v>
      </c>
      <c r="G2735" s="4" t="s">
        <v>942</v>
      </c>
      <c r="H2735" s="4" t="s">
        <v>951</v>
      </c>
      <c r="I2735" s="4" t="s">
        <v>1895</v>
      </c>
      <c r="J2735" s="4">
        <v>100307985</v>
      </c>
      <c r="K2735" s="4" t="s">
        <v>1028</v>
      </c>
      <c r="L2735" s="4">
        <v>2</v>
      </c>
      <c r="M2735" s="4" t="s">
        <v>77</v>
      </c>
      <c r="N2735" s="4">
        <v>412.97</v>
      </c>
      <c r="O2735" s="4">
        <v>240.64</v>
      </c>
      <c r="P2735" s="4" t="s">
        <v>78</v>
      </c>
      <c r="Q2735" s="77">
        <v>45281.636111111111</v>
      </c>
      <c r="R2735" s="4">
        <v>825.94</v>
      </c>
      <c r="S2735" s="4">
        <v>481.28</v>
      </c>
      <c r="T2735" s="4" t="str">
        <f>VLOOKUP(E2735,zamiana!A:B,2,0)</f>
        <v>ALSTOM (ex. BT) CZL</v>
      </c>
    </row>
    <row r="2736" spans="1:20" x14ac:dyDescent="0.3">
      <c r="A2736" s="4" t="s">
        <v>7165</v>
      </c>
      <c r="B2736" s="76">
        <v>45189</v>
      </c>
      <c r="C2736" s="76">
        <v>45189</v>
      </c>
      <c r="D2736" s="76">
        <v>45247</v>
      </c>
      <c r="E2736" s="4" t="s">
        <v>951</v>
      </c>
      <c r="F2736" s="4" t="s">
        <v>952</v>
      </c>
      <c r="G2736" s="4" t="s">
        <v>942</v>
      </c>
      <c r="H2736" s="4" t="s">
        <v>951</v>
      </c>
      <c r="I2736" s="4" t="s">
        <v>3455</v>
      </c>
      <c r="J2736" s="4" t="s">
        <v>3456</v>
      </c>
      <c r="K2736" s="4" t="s">
        <v>1028</v>
      </c>
      <c r="L2736" s="4">
        <v>2</v>
      </c>
      <c r="M2736" s="4" t="s">
        <v>77</v>
      </c>
      <c r="N2736" s="4">
        <v>342.12</v>
      </c>
      <c r="O2736" s="4">
        <v>655.20000000000005</v>
      </c>
      <c r="P2736" s="4" t="s">
        <v>78</v>
      </c>
      <c r="Q2736" s="77">
        <v>45281.679166666669</v>
      </c>
      <c r="R2736" s="4">
        <v>684.24</v>
      </c>
      <c r="S2736" s="4">
        <v>1310.4000000000001</v>
      </c>
      <c r="T2736" s="4" t="str">
        <f>VLOOKUP(E2736,zamiana!A:B,2,0)</f>
        <v>ALSTOM (ex. BT) CZL</v>
      </c>
    </row>
    <row r="2737" spans="1:20" x14ac:dyDescent="0.3">
      <c r="A2737" s="4" t="s">
        <v>7165</v>
      </c>
      <c r="B2737" s="76">
        <v>45189</v>
      </c>
      <c r="C2737" s="76">
        <v>45189</v>
      </c>
      <c r="D2737" s="76">
        <v>45247</v>
      </c>
      <c r="E2737" s="4" t="s">
        <v>951</v>
      </c>
      <c r="F2737" s="4" t="s">
        <v>952</v>
      </c>
      <c r="G2737" s="4" t="s">
        <v>942</v>
      </c>
      <c r="H2737" s="4" t="s">
        <v>951</v>
      </c>
      <c r="I2737" s="4" t="s">
        <v>3455</v>
      </c>
      <c r="J2737" s="4" t="s">
        <v>3456</v>
      </c>
      <c r="K2737" s="4" t="s">
        <v>1028</v>
      </c>
      <c r="L2737" s="4">
        <v>2</v>
      </c>
      <c r="M2737" s="4" t="s">
        <v>77</v>
      </c>
      <c r="N2737" s="4">
        <v>342.12</v>
      </c>
      <c r="O2737" s="4">
        <v>655.20000000000005</v>
      </c>
      <c r="P2737" s="4" t="s">
        <v>78</v>
      </c>
      <c r="Q2737" s="77">
        <v>45281.679166666669</v>
      </c>
      <c r="R2737" s="4">
        <v>684.24</v>
      </c>
      <c r="S2737" s="4">
        <v>1310.4000000000001</v>
      </c>
      <c r="T2737" s="4" t="str">
        <f>VLOOKUP(E2737,zamiana!A:B,2,0)</f>
        <v>ALSTOM (ex. BT) CZL</v>
      </c>
    </row>
    <row r="2738" spans="1:20" x14ac:dyDescent="0.3">
      <c r="A2738" s="4" t="s">
        <v>7165</v>
      </c>
      <c r="B2738" s="76">
        <v>45189</v>
      </c>
      <c r="C2738" s="76">
        <v>45189</v>
      </c>
      <c r="D2738" s="76">
        <v>45247</v>
      </c>
      <c r="E2738" s="4" t="s">
        <v>951</v>
      </c>
      <c r="F2738" s="4" t="s">
        <v>952</v>
      </c>
      <c r="G2738" s="4" t="s">
        <v>942</v>
      </c>
      <c r="H2738" s="4" t="s">
        <v>951</v>
      </c>
      <c r="I2738" s="4" t="s">
        <v>7036</v>
      </c>
      <c r="J2738" s="4">
        <v>100307982</v>
      </c>
      <c r="K2738" s="4" t="s">
        <v>1028</v>
      </c>
      <c r="L2738" s="4">
        <v>2</v>
      </c>
      <c r="M2738" s="4" t="s">
        <v>77</v>
      </c>
      <c r="N2738" s="4">
        <v>342.12</v>
      </c>
      <c r="O2738" s="4">
        <v>910.28</v>
      </c>
      <c r="P2738" s="4" t="s">
        <v>78</v>
      </c>
      <c r="Q2738" s="77">
        <v>45281.656944444447</v>
      </c>
      <c r="R2738" s="4">
        <v>684.24</v>
      </c>
      <c r="S2738" s="4">
        <v>1820.56</v>
      </c>
      <c r="T2738" s="4" t="str">
        <f>VLOOKUP(E2738,zamiana!A:B,2,0)</f>
        <v>ALSTOM (ex. BT) CZL</v>
      </c>
    </row>
    <row r="2739" spans="1:20" x14ac:dyDescent="0.3">
      <c r="A2739" s="4" t="s">
        <v>7165</v>
      </c>
      <c r="B2739" s="76">
        <v>45189</v>
      </c>
      <c r="C2739" s="76">
        <v>45189</v>
      </c>
      <c r="D2739" s="76">
        <v>45247</v>
      </c>
      <c r="E2739" s="4" t="s">
        <v>951</v>
      </c>
      <c r="F2739" s="4" t="s">
        <v>952</v>
      </c>
      <c r="G2739" s="4" t="s">
        <v>942</v>
      </c>
      <c r="H2739" s="4" t="s">
        <v>951</v>
      </c>
      <c r="I2739" s="4" t="s">
        <v>4059</v>
      </c>
      <c r="J2739" s="4" t="s">
        <v>4060</v>
      </c>
      <c r="K2739" s="4" t="s">
        <v>1028</v>
      </c>
      <c r="L2739" s="4">
        <v>1</v>
      </c>
      <c r="M2739" s="4" t="s">
        <v>77</v>
      </c>
      <c r="N2739" s="4">
        <v>73.959999999999994</v>
      </c>
      <c r="O2739" s="4">
        <v>47.54</v>
      </c>
      <c r="P2739" s="4" t="s">
        <v>78</v>
      </c>
      <c r="Q2739" s="77">
        <v>45281.674305555556</v>
      </c>
      <c r="R2739" s="4">
        <v>73.959999999999994</v>
      </c>
      <c r="S2739" s="4">
        <v>47.54</v>
      </c>
      <c r="T2739" s="4" t="str">
        <f>VLOOKUP(E2739,zamiana!A:B,2,0)</f>
        <v>ALSTOM (ex. BT) CZL</v>
      </c>
    </row>
    <row r="2740" spans="1:20" x14ac:dyDescent="0.3">
      <c r="A2740" s="4" t="s">
        <v>7165</v>
      </c>
      <c r="B2740" s="76">
        <v>45189</v>
      </c>
      <c r="C2740" s="76">
        <v>45189</v>
      </c>
      <c r="D2740" s="76">
        <v>45247</v>
      </c>
      <c r="E2740" s="4" t="s">
        <v>951</v>
      </c>
      <c r="F2740" s="4" t="s">
        <v>952</v>
      </c>
      <c r="G2740" s="4" t="s">
        <v>942</v>
      </c>
      <c r="H2740" s="4" t="s">
        <v>951</v>
      </c>
      <c r="I2740" s="4" t="s">
        <v>4059</v>
      </c>
      <c r="J2740" s="4" t="s">
        <v>4060</v>
      </c>
      <c r="K2740" s="4" t="s">
        <v>1028</v>
      </c>
      <c r="L2740" s="4">
        <v>1</v>
      </c>
      <c r="M2740" s="4" t="s">
        <v>77</v>
      </c>
      <c r="N2740" s="4">
        <v>73.959999999999994</v>
      </c>
      <c r="O2740" s="4">
        <v>47.54</v>
      </c>
      <c r="P2740" s="4" t="s">
        <v>78</v>
      </c>
      <c r="Q2740" s="77">
        <v>45281.674305555556</v>
      </c>
      <c r="R2740" s="4">
        <v>73.959999999999994</v>
      </c>
      <c r="S2740" s="4">
        <v>47.54</v>
      </c>
      <c r="T2740" s="4" t="str">
        <f>VLOOKUP(E2740,zamiana!A:B,2,0)</f>
        <v>ALSTOM (ex. BT) CZL</v>
      </c>
    </row>
    <row r="2741" spans="1:20" x14ac:dyDescent="0.3">
      <c r="A2741" s="4" t="s">
        <v>7165</v>
      </c>
      <c r="B2741" s="76">
        <v>45189</v>
      </c>
      <c r="C2741" s="76">
        <v>45189</v>
      </c>
      <c r="D2741" s="76">
        <v>45247</v>
      </c>
      <c r="E2741" s="4" t="s">
        <v>951</v>
      </c>
      <c r="F2741" s="4" t="s">
        <v>952</v>
      </c>
      <c r="G2741" s="4" t="s">
        <v>942</v>
      </c>
      <c r="H2741" s="4" t="s">
        <v>951</v>
      </c>
      <c r="I2741" s="4" t="s">
        <v>4059</v>
      </c>
      <c r="J2741" s="4" t="s">
        <v>4060</v>
      </c>
      <c r="K2741" s="4" t="s">
        <v>1028</v>
      </c>
      <c r="L2741" s="4">
        <v>1</v>
      </c>
      <c r="M2741" s="4" t="s">
        <v>77</v>
      </c>
      <c r="N2741" s="4">
        <v>73.959999999999994</v>
      </c>
      <c r="O2741" s="4">
        <v>47.54</v>
      </c>
      <c r="P2741" s="4" t="s">
        <v>78</v>
      </c>
      <c r="Q2741" s="77">
        <v>45281.674305555556</v>
      </c>
      <c r="R2741" s="4">
        <v>73.959999999999994</v>
      </c>
      <c r="S2741" s="4">
        <v>47.54</v>
      </c>
      <c r="T2741" s="4" t="str">
        <f>VLOOKUP(E2741,zamiana!A:B,2,0)</f>
        <v>ALSTOM (ex. BT) CZL</v>
      </c>
    </row>
    <row r="2742" spans="1:20" x14ac:dyDescent="0.3">
      <c r="A2742" s="4" t="s">
        <v>7165</v>
      </c>
      <c r="B2742" s="76">
        <v>45189</v>
      </c>
      <c r="C2742" s="76">
        <v>45189</v>
      </c>
      <c r="D2742" s="76">
        <v>45247</v>
      </c>
      <c r="E2742" s="4" t="s">
        <v>951</v>
      </c>
      <c r="F2742" s="4" t="s">
        <v>952</v>
      </c>
      <c r="G2742" s="4" t="s">
        <v>942</v>
      </c>
      <c r="H2742" s="4" t="s">
        <v>951</v>
      </c>
      <c r="I2742" s="4" t="s">
        <v>4059</v>
      </c>
      <c r="J2742" s="4" t="s">
        <v>4060</v>
      </c>
      <c r="K2742" s="4" t="s">
        <v>1028</v>
      </c>
      <c r="L2742" s="4">
        <v>1</v>
      </c>
      <c r="M2742" s="4" t="s">
        <v>77</v>
      </c>
      <c r="N2742" s="4">
        <v>73.959999999999994</v>
      </c>
      <c r="O2742" s="4">
        <v>47.54</v>
      </c>
      <c r="P2742" s="4" t="s">
        <v>78</v>
      </c>
      <c r="Q2742" s="77">
        <v>45281.674305555556</v>
      </c>
      <c r="R2742" s="4">
        <v>73.959999999999994</v>
      </c>
      <c r="S2742" s="4">
        <v>47.54</v>
      </c>
      <c r="T2742" s="4" t="str">
        <f>VLOOKUP(E2742,zamiana!A:B,2,0)</f>
        <v>ALSTOM (ex. BT) CZL</v>
      </c>
    </row>
    <row r="2743" spans="1:20" x14ac:dyDescent="0.3">
      <c r="A2743" s="4" t="s">
        <v>7165</v>
      </c>
      <c r="B2743" s="76">
        <v>45189</v>
      </c>
      <c r="C2743" s="76">
        <v>45189</v>
      </c>
      <c r="D2743" s="76">
        <v>45247</v>
      </c>
      <c r="E2743" s="4" t="s">
        <v>951</v>
      </c>
      <c r="F2743" s="4" t="s">
        <v>952</v>
      </c>
      <c r="G2743" s="4" t="s">
        <v>942</v>
      </c>
      <c r="H2743" s="4" t="s">
        <v>951</v>
      </c>
      <c r="I2743" s="4" t="s">
        <v>4057</v>
      </c>
      <c r="J2743" s="4" t="s">
        <v>4058</v>
      </c>
      <c r="K2743" s="4" t="s">
        <v>1028</v>
      </c>
      <c r="L2743" s="4">
        <v>2</v>
      </c>
      <c r="M2743" s="4" t="s">
        <v>77</v>
      </c>
      <c r="N2743" s="4">
        <v>13.57</v>
      </c>
      <c r="O2743" s="4">
        <v>8.8699999999999992</v>
      </c>
      <c r="P2743" s="4" t="s">
        <v>78</v>
      </c>
      <c r="Q2743" s="77">
        <v>45281.674305555556</v>
      </c>
      <c r="R2743" s="4">
        <v>27.14</v>
      </c>
      <c r="S2743" s="4">
        <v>17.739999999999998</v>
      </c>
      <c r="T2743" s="4" t="str">
        <f>VLOOKUP(E2743,zamiana!A:B,2,0)</f>
        <v>ALSTOM (ex. BT) CZL</v>
      </c>
    </row>
    <row r="2744" spans="1:20" x14ac:dyDescent="0.3">
      <c r="A2744" s="4" t="s">
        <v>7165</v>
      </c>
      <c r="B2744" s="76">
        <v>45189</v>
      </c>
      <c r="C2744" s="76">
        <v>45189</v>
      </c>
      <c r="D2744" s="76">
        <v>45247</v>
      </c>
      <c r="E2744" s="4" t="s">
        <v>951</v>
      </c>
      <c r="F2744" s="4" t="s">
        <v>952</v>
      </c>
      <c r="G2744" s="4" t="s">
        <v>942</v>
      </c>
      <c r="H2744" s="4" t="s">
        <v>951</v>
      </c>
      <c r="I2744" s="4" t="s">
        <v>4057</v>
      </c>
      <c r="J2744" s="4" t="s">
        <v>4058</v>
      </c>
      <c r="K2744" s="4" t="s">
        <v>1028</v>
      </c>
      <c r="L2744" s="4">
        <v>2</v>
      </c>
      <c r="M2744" s="4" t="s">
        <v>77</v>
      </c>
      <c r="N2744" s="4">
        <v>13.57</v>
      </c>
      <c r="O2744" s="4">
        <v>8.8699999999999992</v>
      </c>
      <c r="P2744" s="4" t="s">
        <v>78</v>
      </c>
      <c r="Q2744" s="77">
        <v>45281.674305555556</v>
      </c>
      <c r="R2744" s="4">
        <v>27.14</v>
      </c>
      <c r="S2744" s="4">
        <v>17.739999999999998</v>
      </c>
      <c r="T2744" s="4" t="str">
        <f>VLOOKUP(E2744,zamiana!A:B,2,0)</f>
        <v>ALSTOM (ex. BT) CZL</v>
      </c>
    </row>
    <row r="2745" spans="1:20" x14ac:dyDescent="0.3">
      <c r="A2745" s="4" t="s">
        <v>7165</v>
      </c>
      <c r="B2745" s="76">
        <v>45189</v>
      </c>
      <c r="C2745" s="76">
        <v>45189</v>
      </c>
      <c r="D2745" s="76">
        <v>45247</v>
      </c>
      <c r="E2745" s="4" t="s">
        <v>951</v>
      </c>
      <c r="F2745" s="4" t="s">
        <v>952</v>
      </c>
      <c r="G2745" s="4" t="s">
        <v>942</v>
      </c>
      <c r="H2745" s="4" t="s">
        <v>951</v>
      </c>
      <c r="I2745" s="4" t="s">
        <v>4057</v>
      </c>
      <c r="J2745" s="4" t="s">
        <v>4058</v>
      </c>
      <c r="K2745" s="4" t="s">
        <v>1028</v>
      </c>
      <c r="L2745" s="4">
        <v>2</v>
      </c>
      <c r="M2745" s="4" t="s">
        <v>77</v>
      </c>
      <c r="N2745" s="4">
        <v>13.57</v>
      </c>
      <c r="O2745" s="4">
        <v>8.8699999999999992</v>
      </c>
      <c r="P2745" s="4" t="s">
        <v>78</v>
      </c>
      <c r="Q2745" s="77">
        <v>45281.674305555556</v>
      </c>
      <c r="R2745" s="4">
        <v>27.14</v>
      </c>
      <c r="S2745" s="4">
        <v>17.739999999999998</v>
      </c>
      <c r="T2745" s="4" t="str">
        <f>VLOOKUP(E2745,zamiana!A:B,2,0)</f>
        <v>ALSTOM (ex. BT) CZL</v>
      </c>
    </row>
    <row r="2746" spans="1:20" x14ac:dyDescent="0.3">
      <c r="A2746" s="4" t="s">
        <v>7165</v>
      </c>
      <c r="B2746" s="76">
        <v>45189</v>
      </c>
      <c r="C2746" s="76">
        <v>45189</v>
      </c>
      <c r="D2746" s="76">
        <v>45247</v>
      </c>
      <c r="E2746" s="4" t="s">
        <v>951</v>
      </c>
      <c r="F2746" s="4" t="s">
        <v>952</v>
      </c>
      <c r="G2746" s="4" t="s">
        <v>942</v>
      </c>
      <c r="H2746" s="4" t="s">
        <v>951</v>
      </c>
      <c r="I2746" s="4" t="s">
        <v>4057</v>
      </c>
      <c r="J2746" s="4" t="s">
        <v>4058</v>
      </c>
      <c r="K2746" s="4" t="s">
        <v>1028</v>
      </c>
      <c r="L2746" s="4">
        <v>2</v>
      </c>
      <c r="M2746" s="4" t="s">
        <v>77</v>
      </c>
      <c r="N2746" s="4">
        <v>13.57</v>
      </c>
      <c r="O2746" s="4">
        <v>8.8699999999999992</v>
      </c>
      <c r="P2746" s="4" t="s">
        <v>78</v>
      </c>
      <c r="Q2746" s="77">
        <v>45281.674305555556</v>
      </c>
      <c r="R2746" s="4">
        <v>27.14</v>
      </c>
      <c r="S2746" s="4">
        <v>17.739999999999998</v>
      </c>
      <c r="T2746" s="4" t="str">
        <f>VLOOKUP(E2746,zamiana!A:B,2,0)</f>
        <v>ALSTOM (ex. BT) CZL</v>
      </c>
    </row>
    <row r="2747" spans="1:20" x14ac:dyDescent="0.3">
      <c r="A2747" s="4" t="s">
        <v>7165</v>
      </c>
      <c r="B2747" s="76">
        <v>45189</v>
      </c>
      <c r="C2747" s="76">
        <v>45189</v>
      </c>
      <c r="D2747" s="76">
        <v>45247</v>
      </c>
      <c r="E2747" s="4" t="s">
        <v>951</v>
      </c>
      <c r="F2747" s="4" t="s">
        <v>952</v>
      </c>
      <c r="G2747" s="4" t="s">
        <v>942</v>
      </c>
      <c r="H2747" s="4" t="s">
        <v>951</v>
      </c>
      <c r="I2747" s="4" t="s">
        <v>1512</v>
      </c>
      <c r="J2747" s="4">
        <v>100307966</v>
      </c>
      <c r="K2747" s="4" t="s">
        <v>1028</v>
      </c>
      <c r="L2747" s="4">
        <v>1</v>
      </c>
      <c r="M2747" s="4" t="s">
        <v>77</v>
      </c>
      <c r="N2747" s="4">
        <v>27.36</v>
      </c>
      <c r="O2747" s="4">
        <v>23.01</v>
      </c>
      <c r="P2747" s="4" t="s">
        <v>78</v>
      </c>
      <c r="Q2747" s="77">
        <v>45281.636111111111</v>
      </c>
      <c r="R2747" s="4">
        <v>27.36</v>
      </c>
      <c r="S2747" s="4">
        <v>23.01</v>
      </c>
      <c r="T2747" s="4" t="str">
        <f>VLOOKUP(E2747,zamiana!A:B,2,0)</f>
        <v>ALSTOM (ex. BT) CZL</v>
      </c>
    </row>
    <row r="2748" spans="1:20" x14ac:dyDescent="0.3">
      <c r="A2748" s="4" t="s">
        <v>7165</v>
      </c>
      <c r="B2748" s="76">
        <v>45189</v>
      </c>
      <c r="C2748" s="76">
        <v>45189</v>
      </c>
      <c r="D2748" s="76">
        <v>45247</v>
      </c>
      <c r="E2748" s="4" t="s">
        <v>951</v>
      </c>
      <c r="F2748" s="4" t="s">
        <v>952</v>
      </c>
      <c r="G2748" s="4" t="s">
        <v>942</v>
      </c>
      <c r="H2748" s="4" t="s">
        <v>951</v>
      </c>
      <c r="I2748" s="4" t="s">
        <v>1512</v>
      </c>
      <c r="J2748" s="4">
        <v>100307966</v>
      </c>
      <c r="K2748" s="4" t="s">
        <v>1028</v>
      </c>
      <c r="L2748" s="4">
        <v>1</v>
      </c>
      <c r="M2748" s="4" t="s">
        <v>77</v>
      </c>
      <c r="N2748" s="4">
        <v>27.36</v>
      </c>
      <c r="O2748" s="4">
        <v>23.01</v>
      </c>
      <c r="P2748" s="4" t="s">
        <v>78</v>
      </c>
      <c r="Q2748" s="77">
        <v>45281.636111111111</v>
      </c>
      <c r="R2748" s="4">
        <v>27.36</v>
      </c>
      <c r="S2748" s="4">
        <v>23.01</v>
      </c>
      <c r="T2748" s="4" t="str">
        <f>VLOOKUP(E2748,zamiana!A:B,2,0)</f>
        <v>ALSTOM (ex. BT) CZL</v>
      </c>
    </row>
    <row r="2749" spans="1:20" x14ac:dyDescent="0.3">
      <c r="A2749" s="4" t="s">
        <v>7165</v>
      </c>
      <c r="B2749" s="76">
        <v>45189</v>
      </c>
      <c r="C2749" s="76">
        <v>45189</v>
      </c>
      <c r="D2749" s="76">
        <v>45247</v>
      </c>
      <c r="E2749" s="4" t="s">
        <v>951</v>
      </c>
      <c r="F2749" s="4" t="s">
        <v>952</v>
      </c>
      <c r="G2749" s="4" t="s">
        <v>942</v>
      </c>
      <c r="H2749" s="4" t="s">
        <v>951</v>
      </c>
      <c r="I2749" s="4" t="s">
        <v>1512</v>
      </c>
      <c r="J2749" s="4">
        <v>100307966</v>
      </c>
      <c r="K2749" s="4" t="s">
        <v>1028</v>
      </c>
      <c r="L2749" s="4">
        <v>1</v>
      </c>
      <c r="M2749" s="4" t="s">
        <v>77</v>
      </c>
      <c r="N2749" s="4">
        <v>27.36</v>
      </c>
      <c r="O2749" s="4">
        <v>23.01</v>
      </c>
      <c r="P2749" s="4" t="s">
        <v>78</v>
      </c>
      <c r="Q2749" s="77">
        <v>45281.636111111111</v>
      </c>
      <c r="R2749" s="4">
        <v>27.36</v>
      </c>
      <c r="S2749" s="4">
        <v>23.01</v>
      </c>
      <c r="T2749" s="4" t="str">
        <f>VLOOKUP(E2749,zamiana!A:B,2,0)</f>
        <v>ALSTOM (ex. BT) CZL</v>
      </c>
    </row>
    <row r="2750" spans="1:20" x14ac:dyDescent="0.3">
      <c r="A2750" s="4" t="s">
        <v>7165</v>
      </c>
      <c r="B2750" s="76">
        <v>45189</v>
      </c>
      <c r="C2750" s="76">
        <v>45189</v>
      </c>
      <c r="D2750" s="76">
        <v>45247</v>
      </c>
      <c r="E2750" s="4" t="s">
        <v>951</v>
      </c>
      <c r="F2750" s="4" t="s">
        <v>952</v>
      </c>
      <c r="G2750" s="4" t="s">
        <v>942</v>
      </c>
      <c r="H2750" s="4" t="s">
        <v>951</v>
      </c>
      <c r="I2750" s="4" t="s">
        <v>1512</v>
      </c>
      <c r="J2750" s="4">
        <v>100307966</v>
      </c>
      <c r="K2750" s="4" t="s">
        <v>1028</v>
      </c>
      <c r="L2750" s="4">
        <v>1</v>
      </c>
      <c r="M2750" s="4" t="s">
        <v>77</v>
      </c>
      <c r="N2750" s="4">
        <v>27.36</v>
      </c>
      <c r="O2750" s="4">
        <v>23.01</v>
      </c>
      <c r="P2750" s="4" t="s">
        <v>78</v>
      </c>
      <c r="Q2750" s="77">
        <v>45281.636111111111</v>
      </c>
      <c r="R2750" s="4">
        <v>27.36</v>
      </c>
      <c r="S2750" s="4">
        <v>23.01</v>
      </c>
      <c r="T2750" s="4" t="str">
        <f>VLOOKUP(E2750,zamiana!A:B,2,0)</f>
        <v>ALSTOM (ex. BT) CZL</v>
      </c>
    </row>
    <row r="2751" spans="1:20" x14ac:dyDescent="0.3">
      <c r="A2751" s="4" t="s">
        <v>7165</v>
      </c>
      <c r="B2751" s="76">
        <v>45189</v>
      </c>
      <c r="C2751" s="76">
        <v>45189</v>
      </c>
      <c r="D2751" s="76">
        <v>45247</v>
      </c>
      <c r="E2751" s="4" t="s">
        <v>951</v>
      </c>
      <c r="F2751" s="4" t="s">
        <v>952</v>
      </c>
      <c r="G2751" s="4" t="s">
        <v>942</v>
      </c>
      <c r="H2751" s="4" t="s">
        <v>951</v>
      </c>
      <c r="I2751" s="4" t="s">
        <v>1513</v>
      </c>
      <c r="J2751" s="4">
        <v>100307964</v>
      </c>
      <c r="K2751" s="4" t="s">
        <v>1028</v>
      </c>
      <c r="L2751" s="4">
        <v>1</v>
      </c>
      <c r="M2751" s="4" t="s">
        <v>77</v>
      </c>
      <c r="N2751" s="4">
        <v>28.57</v>
      </c>
      <c r="O2751" s="4">
        <v>22.88</v>
      </c>
      <c r="P2751" s="4" t="s">
        <v>78</v>
      </c>
      <c r="Q2751" s="77">
        <v>45281.636111111111</v>
      </c>
      <c r="R2751" s="4">
        <v>28.57</v>
      </c>
      <c r="S2751" s="4">
        <v>22.88</v>
      </c>
      <c r="T2751" s="4" t="str">
        <f>VLOOKUP(E2751,zamiana!A:B,2,0)</f>
        <v>ALSTOM (ex. BT) CZL</v>
      </c>
    </row>
    <row r="2752" spans="1:20" x14ac:dyDescent="0.3">
      <c r="A2752" s="4" t="s">
        <v>7165</v>
      </c>
      <c r="B2752" s="76">
        <v>45189</v>
      </c>
      <c r="C2752" s="76">
        <v>45189</v>
      </c>
      <c r="D2752" s="76">
        <v>45247</v>
      </c>
      <c r="E2752" s="4" t="s">
        <v>951</v>
      </c>
      <c r="F2752" s="4" t="s">
        <v>952</v>
      </c>
      <c r="G2752" s="4" t="s">
        <v>942</v>
      </c>
      <c r="H2752" s="4" t="s">
        <v>951</v>
      </c>
      <c r="I2752" s="4" t="s">
        <v>1513</v>
      </c>
      <c r="J2752" s="4">
        <v>100307964</v>
      </c>
      <c r="K2752" s="4" t="s">
        <v>1028</v>
      </c>
      <c r="L2752" s="4">
        <v>1</v>
      </c>
      <c r="M2752" s="4" t="s">
        <v>77</v>
      </c>
      <c r="N2752" s="4">
        <v>28.57</v>
      </c>
      <c r="O2752" s="4">
        <v>22.88</v>
      </c>
      <c r="P2752" s="4" t="s">
        <v>78</v>
      </c>
      <c r="Q2752" s="77">
        <v>45281.636111111111</v>
      </c>
      <c r="R2752" s="4">
        <v>28.57</v>
      </c>
      <c r="S2752" s="4">
        <v>22.88</v>
      </c>
      <c r="T2752" s="4" t="str">
        <f>VLOOKUP(E2752,zamiana!A:B,2,0)</f>
        <v>ALSTOM (ex. BT) CZL</v>
      </c>
    </row>
    <row r="2753" spans="1:20" x14ac:dyDescent="0.3">
      <c r="A2753" s="4" t="s">
        <v>7165</v>
      </c>
      <c r="B2753" s="76">
        <v>45189</v>
      </c>
      <c r="C2753" s="76">
        <v>45189</v>
      </c>
      <c r="D2753" s="76">
        <v>45247</v>
      </c>
      <c r="E2753" s="4" t="s">
        <v>951</v>
      </c>
      <c r="F2753" s="4" t="s">
        <v>952</v>
      </c>
      <c r="G2753" s="4" t="s">
        <v>942</v>
      </c>
      <c r="H2753" s="4" t="s">
        <v>951</v>
      </c>
      <c r="I2753" s="4" t="s">
        <v>1513</v>
      </c>
      <c r="J2753" s="4">
        <v>100307964</v>
      </c>
      <c r="K2753" s="4" t="s">
        <v>1028</v>
      </c>
      <c r="L2753" s="4">
        <v>1</v>
      </c>
      <c r="M2753" s="4" t="s">
        <v>77</v>
      </c>
      <c r="N2753" s="4">
        <v>28.57</v>
      </c>
      <c r="O2753" s="4">
        <v>22.88</v>
      </c>
      <c r="P2753" s="4" t="s">
        <v>78</v>
      </c>
      <c r="Q2753" s="77">
        <v>45281.636111111111</v>
      </c>
      <c r="R2753" s="4">
        <v>28.57</v>
      </c>
      <c r="S2753" s="4">
        <v>22.88</v>
      </c>
      <c r="T2753" s="4" t="str">
        <f>VLOOKUP(E2753,zamiana!A:B,2,0)</f>
        <v>ALSTOM (ex. BT) CZL</v>
      </c>
    </row>
    <row r="2754" spans="1:20" x14ac:dyDescent="0.3">
      <c r="A2754" s="4" t="s">
        <v>7165</v>
      </c>
      <c r="B2754" s="76">
        <v>45189</v>
      </c>
      <c r="C2754" s="76">
        <v>45189</v>
      </c>
      <c r="D2754" s="76">
        <v>45247</v>
      </c>
      <c r="E2754" s="4" t="s">
        <v>951</v>
      </c>
      <c r="F2754" s="4" t="s">
        <v>952</v>
      </c>
      <c r="G2754" s="4" t="s">
        <v>942</v>
      </c>
      <c r="H2754" s="4" t="s">
        <v>951</v>
      </c>
      <c r="I2754" s="4" t="s">
        <v>1513</v>
      </c>
      <c r="J2754" s="4">
        <v>100307964</v>
      </c>
      <c r="K2754" s="4" t="s">
        <v>1028</v>
      </c>
      <c r="L2754" s="4">
        <v>1</v>
      </c>
      <c r="M2754" s="4" t="s">
        <v>77</v>
      </c>
      <c r="N2754" s="4">
        <v>28.57</v>
      </c>
      <c r="O2754" s="4">
        <v>22.88</v>
      </c>
      <c r="P2754" s="4" t="s">
        <v>78</v>
      </c>
      <c r="Q2754" s="77">
        <v>45281.636111111111</v>
      </c>
      <c r="R2754" s="4">
        <v>28.57</v>
      </c>
      <c r="S2754" s="4">
        <v>22.88</v>
      </c>
      <c r="T2754" s="4" t="str">
        <f>VLOOKUP(E2754,zamiana!A:B,2,0)</f>
        <v>ALSTOM (ex. BT) CZL</v>
      </c>
    </row>
    <row r="2755" spans="1:20" x14ac:dyDescent="0.3">
      <c r="A2755" s="4" t="s">
        <v>7165</v>
      </c>
      <c r="B2755" s="76">
        <v>45189</v>
      </c>
      <c r="C2755" s="76">
        <v>45189</v>
      </c>
      <c r="D2755" s="76">
        <v>45247</v>
      </c>
      <c r="E2755" s="4" t="s">
        <v>951</v>
      </c>
      <c r="F2755" s="4" t="s">
        <v>952</v>
      </c>
      <c r="G2755" s="4" t="s">
        <v>942</v>
      </c>
      <c r="H2755" s="4" t="s">
        <v>951</v>
      </c>
      <c r="I2755" s="4" t="s">
        <v>3436</v>
      </c>
      <c r="J2755" s="4" t="s">
        <v>3437</v>
      </c>
      <c r="K2755" s="4" t="s">
        <v>1028</v>
      </c>
      <c r="L2755" s="4">
        <v>1</v>
      </c>
      <c r="M2755" s="4" t="s">
        <v>77</v>
      </c>
      <c r="N2755" s="4">
        <v>583.04999999999995</v>
      </c>
      <c r="O2755" s="4">
        <v>349.88</v>
      </c>
      <c r="P2755" s="4" t="s">
        <v>78</v>
      </c>
      <c r="Q2755" s="77">
        <v>45281.674305555556</v>
      </c>
      <c r="R2755" s="4">
        <v>583.04999999999995</v>
      </c>
      <c r="S2755" s="4">
        <v>349.88</v>
      </c>
      <c r="T2755" s="4" t="str">
        <f>VLOOKUP(E2755,zamiana!A:B,2,0)</f>
        <v>ALSTOM (ex. BT) CZL</v>
      </c>
    </row>
    <row r="2756" spans="1:20" x14ac:dyDescent="0.3">
      <c r="A2756" s="4" t="s">
        <v>7165</v>
      </c>
      <c r="B2756" s="76">
        <v>45189</v>
      </c>
      <c r="C2756" s="76">
        <v>45189</v>
      </c>
      <c r="D2756" s="76">
        <v>45247</v>
      </c>
      <c r="E2756" s="4" t="s">
        <v>951</v>
      </c>
      <c r="F2756" s="4" t="s">
        <v>952</v>
      </c>
      <c r="G2756" s="4" t="s">
        <v>942</v>
      </c>
      <c r="H2756" s="4" t="s">
        <v>951</v>
      </c>
      <c r="I2756" s="4" t="s">
        <v>3436</v>
      </c>
      <c r="J2756" s="4" t="s">
        <v>3437</v>
      </c>
      <c r="K2756" s="4" t="s">
        <v>1028</v>
      </c>
      <c r="L2756" s="4">
        <v>1</v>
      </c>
      <c r="M2756" s="4" t="s">
        <v>77</v>
      </c>
      <c r="N2756" s="4">
        <v>583.04999999999995</v>
      </c>
      <c r="O2756" s="4">
        <v>349.88</v>
      </c>
      <c r="P2756" s="4" t="s">
        <v>78</v>
      </c>
      <c r="Q2756" s="77">
        <v>45281.674305555556</v>
      </c>
      <c r="R2756" s="4">
        <v>583.04999999999995</v>
      </c>
      <c r="S2756" s="4">
        <v>349.88</v>
      </c>
      <c r="T2756" s="4" t="str">
        <f>VLOOKUP(E2756,zamiana!A:B,2,0)</f>
        <v>ALSTOM (ex. BT) CZL</v>
      </c>
    </row>
    <row r="2757" spans="1:20" x14ac:dyDescent="0.3">
      <c r="A2757" s="4" t="s">
        <v>7165</v>
      </c>
      <c r="B2757" s="76">
        <v>45189</v>
      </c>
      <c r="C2757" s="76">
        <v>45189</v>
      </c>
      <c r="D2757" s="76">
        <v>45247</v>
      </c>
      <c r="E2757" s="4" t="s">
        <v>951</v>
      </c>
      <c r="F2757" s="4" t="s">
        <v>952</v>
      </c>
      <c r="G2757" s="4" t="s">
        <v>942</v>
      </c>
      <c r="H2757" s="4" t="s">
        <v>951</v>
      </c>
      <c r="I2757" s="4" t="s">
        <v>3436</v>
      </c>
      <c r="J2757" s="4" t="s">
        <v>3437</v>
      </c>
      <c r="K2757" s="4" t="s">
        <v>1028</v>
      </c>
      <c r="L2757" s="4">
        <v>1</v>
      </c>
      <c r="M2757" s="4" t="s">
        <v>77</v>
      </c>
      <c r="N2757" s="4">
        <v>583.04999999999995</v>
      </c>
      <c r="O2757" s="4">
        <v>349.88</v>
      </c>
      <c r="P2757" s="4" t="s">
        <v>78</v>
      </c>
      <c r="Q2757" s="77">
        <v>45281.674305555556</v>
      </c>
      <c r="R2757" s="4">
        <v>583.04999999999995</v>
      </c>
      <c r="S2757" s="4">
        <v>349.88</v>
      </c>
      <c r="T2757" s="4" t="str">
        <f>VLOOKUP(E2757,zamiana!A:B,2,0)</f>
        <v>ALSTOM (ex. BT) CZL</v>
      </c>
    </row>
    <row r="2758" spans="1:20" x14ac:dyDescent="0.3">
      <c r="A2758" s="4" t="s">
        <v>7165</v>
      </c>
      <c r="B2758" s="76">
        <v>45189</v>
      </c>
      <c r="C2758" s="76">
        <v>45189</v>
      </c>
      <c r="D2758" s="76">
        <v>45247</v>
      </c>
      <c r="E2758" s="4" t="s">
        <v>951</v>
      </c>
      <c r="F2758" s="4" t="s">
        <v>952</v>
      </c>
      <c r="G2758" s="4" t="s">
        <v>942</v>
      </c>
      <c r="H2758" s="4" t="s">
        <v>951</v>
      </c>
      <c r="I2758" s="4" t="s">
        <v>3436</v>
      </c>
      <c r="J2758" s="4" t="s">
        <v>3437</v>
      </c>
      <c r="K2758" s="4" t="s">
        <v>1028</v>
      </c>
      <c r="L2758" s="4">
        <v>1</v>
      </c>
      <c r="M2758" s="4" t="s">
        <v>77</v>
      </c>
      <c r="N2758" s="4">
        <v>583.04999999999995</v>
      </c>
      <c r="O2758" s="4">
        <v>349.88</v>
      </c>
      <c r="P2758" s="4" t="s">
        <v>78</v>
      </c>
      <c r="Q2758" s="77">
        <v>45281.674305555556</v>
      </c>
      <c r="R2758" s="4">
        <v>583.04999999999995</v>
      </c>
      <c r="S2758" s="4">
        <v>349.88</v>
      </c>
      <c r="T2758" s="4" t="str">
        <f>VLOOKUP(E2758,zamiana!A:B,2,0)</f>
        <v>ALSTOM (ex. BT) CZL</v>
      </c>
    </row>
    <row r="2759" spans="1:20" x14ac:dyDescent="0.3">
      <c r="A2759" s="4" t="s">
        <v>7165</v>
      </c>
      <c r="B2759" s="76">
        <v>45189</v>
      </c>
      <c r="C2759" s="76">
        <v>45189</v>
      </c>
      <c r="D2759" s="76">
        <v>45247</v>
      </c>
      <c r="E2759" s="4" t="s">
        <v>951</v>
      </c>
      <c r="F2759" s="4" t="s">
        <v>952</v>
      </c>
      <c r="G2759" s="4" t="s">
        <v>942</v>
      </c>
      <c r="H2759" s="4" t="s">
        <v>951</v>
      </c>
      <c r="I2759" s="4" t="s">
        <v>3438</v>
      </c>
      <c r="J2759" s="4" t="s">
        <v>3439</v>
      </c>
      <c r="K2759" s="4" t="s">
        <v>1028</v>
      </c>
      <c r="L2759" s="4">
        <v>1</v>
      </c>
      <c r="M2759" s="4" t="s">
        <v>77</v>
      </c>
      <c r="N2759" s="4">
        <v>583.04999999999995</v>
      </c>
      <c r="O2759" s="4">
        <v>350.11</v>
      </c>
      <c r="P2759" s="4" t="s">
        <v>78</v>
      </c>
      <c r="Q2759" s="77">
        <v>45281.674305555556</v>
      </c>
      <c r="R2759" s="4">
        <v>583.04999999999995</v>
      </c>
      <c r="S2759" s="4">
        <v>350.11</v>
      </c>
      <c r="T2759" s="4" t="str">
        <f>VLOOKUP(E2759,zamiana!A:B,2,0)</f>
        <v>ALSTOM (ex. BT) CZL</v>
      </c>
    </row>
    <row r="2760" spans="1:20" x14ac:dyDescent="0.3">
      <c r="A2760" s="4" t="s">
        <v>7165</v>
      </c>
      <c r="B2760" s="76">
        <v>45189</v>
      </c>
      <c r="C2760" s="76">
        <v>45189</v>
      </c>
      <c r="D2760" s="76">
        <v>45247</v>
      </c>
      <c r="E2760" s="4" t="s">
        <v>951</v>
      </c>
      <c r="F2760" s="4" t="s">
        <v>952</v>
      </c>
      <c r="G2760" s="4" t="s">
        <v>942</v>
      </c>
      <c r="H2760" s="4" t="s">
        <v>951</v>
      </c>
      <c r="I2760" s="4" t="s">
        <v>3438</v>
      </c>
      <c r="J2760" s="4" t="s">
        <v>3439</v>
      </c>
      <c r="K2760" s="4" t="s">
        <v>1028</v>
      </c>
      <c r="L2760" s="4">
        <v>1</v>
      </c>
      <c r="M2760" s="4" t="s">
        <v>77</v>
      </c>
      <c r="N2760" s="4">
        <v>583.04999999999995</v>
      </c>
      <c r="O2760" s="4">
        <v>350.11</v>
      </c>
      <c r="P2760" s="4" t="s">
        <v>78</v>
      </c>
      <c r="Q2760" s="77">
        <v>45281.674305555556</v>
      </c>
      <c r="R2760" s="4">
        <v>583.04999999999995</v>
      </c>
      <c r="S2760" s="4">
        <v>350.11</v>
      </c>
      <c r="T2760" s="4" t="str">
        <f>VLOOKUP(E2760,zamiana!A:B,2,0)</f>
        <v>ALSTOM (ex. BT) CZL</v>
      </c>
    </row>
    <row r="2761" spans="1:20" x14ac:dyDescent="0.3">
      <c r="A2761" s="4" t="s">
        <v>7165</v>
      </c>
      <c r="B2761" s="76">
        <v>45189</v>
      </c>
      <c r="C2761" s="76">
        <v>45189</v>
      </c>
      <c r="D2761" s="76">
        <v>45247</v>
      </c>
      <c r="E2761" s="4" t="s">
        <v>951</v>
      </c>
      <c r="F2761" s="4" t="s">
        <v>952</v>
      </c>
      <c r="G2761" s="4" t="s">
        <v>942</v>
      </c>
      <c r="H2761" s="4" t="s">
        <v>951</v>
      </c>
      <c r="I2761" s="4" t="s">
        <v>3438</v>
      </c>
      <c r="J2761" s="4" t="s">
        <v>3439</v>
      </c>
      <c r="K2761" s="4" t="s">
        <v>1028</v>
      </c>
      <c r="L2761" s="4">
        <v>1</v>
      </c>
      <c r="M2761" s="4" t="s">
        <v>77</v>
      </c>
      <c r="N2761" s="4">
        <v>583.04999999999995</v>
      </c>
      <c r="O2761" s="4">
        <v>350.11</v>
      </c>
      <c r="P2761" s="4" t="s">
        <v>78</v>
      </c>
      <c r="Q2761" s="77">
        <v>45281.674305555556</v>
      </c>
      <c r="R2761" s="4">
        <v>583.04999999999995</v>
      </c>
      <c r="S2761" s="4">
        <v>350.11</v>
      </c>
      <c r="T2761" s="4" t="str">
        <f>VLOOKUP(E2761,zamiana!A:B,2,0)</f>
        <v>ALSTOM (ex. BT) CZL</v>
      </c>
    </row>
    <row r="2762" spans="1:20" x14ac:dyDescent="0.3">
      <c r="A2762" s="4" t="s">
        <v>7165</v>
      </c>
      <c r="B2762" s="76">
        <v>45189</v>
      </c>
      <c r="C2762" s="76">
        <v>45189</v>
      </c>
      <c r="D2762" s="76">
        <v>45247</v>
      </c>
      <c r="E2762" s="4" t="s">
        <v>951</v>
      </c>
      <c r="F2762" s="4" t="s">
        <v>952</v>
      </c>
      <c r="G2762" s="4" t="s">
        <v>942</v>
      </c>
      <c r="H2762" s="4" t="s">
        <v>951</v>
      </c>
      <c r="I2762" s="4" t="s">
        <v>3438</v>
      </c>
      <c r="J2762" s="4" t="s">
        <v>3439</v>
      </c>
      <c r="K2762" s="4" t="s">
        <v>1028</v>
      </c>
      <c r="L2762" s="4">
        <v>1</v>
      </c>
      <c r="M2762" s="4" t="s">
        <v>77</v>
      </c>
      <c r="N2762" s="4">
        <v>583.04999999999995</v>
      </c>
      <c r="O2762" s="4">
        <v>350.11</v>
      </c>
      <c r="P2762" s="4" t="s">
        <v>78</v>
      </c>
      <c r="Q2762" s="77">
        <v>45281.674305555556</v>
      </c>
      <c r="R2762" s="4">
        <v>583.04999999999995</v>
      </c>
      <c r="S2762" s="4">
        <v>350.11</v>
      </c>
      <c r="T2762" s="4" t="str">
        <f>VLOOKUP(E2762,zamiana!A:B,2,0)</f>
        <v>ALSTOM (ex. BT) CZL</v>
      </c>
    </row>
    <row r="2763" spans="1:20" x14ac:dyDescent="0.3">
      <c r="A2763" s="4" t="s">
        <v>7165</v>
      </c>
      <c r="B2763" s="76">
        <v>45189</v>
      </c>
      <c r="C2763" s="76">
        <v>45189</v>
      </c>
      <c r="D2763" s="76">
        <v>45247</v>
      </c>
      <c r="E2763" s="4" t="s">
        <v>951</v>
      </c>
      <c r="F2763" s="4" t="s">
        <v>952</v>
      </c>
      <c r="G2763" s="4" t="s">
        <v>942</v>
      </c>
      <c r="H2763" s="4" t="s">
        <v>951</v>
      </c>
      <c r="I2763" s="4" t="s">
        <v>3438</v>
      </c>
      <c r="J2763" s="4" t="s">
        <v>3439</v>
      </c>
      <c r="K2763" s="4" t="s">
        <v>1028</v>
      </c>
      <c r="L2763" s="4">
        <v>1</v>
      </c>
      <c r="M2763" s="4" t="s">
        <v>77</v>
      </c>
      <c r="N2763" s="4">
        <v>583.04999999999995</v>
      </c>
      <c r="O2763" s="4">
        <v>350.11</v>
      </c>
      <c r="P2763" s="4" t="s">
        <v>78</v>
      </c>
      <c r="Q2763" s="77">
        <v>45281.674305555556</v>
      </c>
      <c r="R2763" s="4">
        <v>583.04999999999995</v>
      </c>
      <c r="S2763" s="4">
        <v>350.11</v>
      </c>
      <c r="T2763" s="4" t="str">
        <f>VLOOKUP(E2763,zamiana!A:B,2,0)</f>
        <v>ALSTOM (ex. BT) CZL</v>
      </c>
    </row>
    <row r="2764" spans="1:20" x14ac:dyDescent="0.3">
      <c r="A2764" s="4" t="s">
        <v>7165</v>
      </c>
      <c r="B2764" s="76">
        <v>45189</v>
      </c>
      <c r="C2764" s="76">
        <v>45189</v>
      </c>
      <c r="D2764" s="76">
        <v>45247</v>
      </c>
      <c r="E2764" s="4" t="s">
        <v>951</v>
      </c>
      <c r="F2764" s="4" t="s">
        <v>952</v>
      </c>
      <c r="G2764" s="4" t="s">
        <v>942</v>
      </c>
      <c r="H2764" s="4" t="s">
        <v>951</v>
      </c>
      <c r="I2764" s="4" t="s">
        <v>3438</v>
      </c>
      <c r="J2764" s="4" t="s">
        <v>3439</v>
      </c>
      <c r="K2764" s="4" t="s">
        <v>1028</v>
      </c>
      <c r="L2764" s="4">
        <v>1</v>
      </c>
      <c r="M2764" s="4" t="s">
        <v>77</v>
      </c>
      <c r="N2764" s="4">
        <v>583.04999999999995</v>
      </c>
      <c r="O2764" s="4">
        <v>350.11</v>
      </c>
      <c r="P2764" s="4" t="s">
        <v>78</v>
      </c>
      <c r="Q2764" s="77">
        <v>45281.674305555556</v>
      </c>
      <c r="R2764" s="4">
        <v>583.04999999999995</v>
      </c>
      <c r="S2764" s="4">
        <v>350.11</v>
      </c>
      <c r="T2764" s="4" t="str">
        <f>VLOOKUP(E2764,zamiana!A:B,2,0)</f>
        <v>ALSTOM (ex. BT) CZL</v>
      </c>
    </row>
    <row r="2765" spans="1:20" x14ac:dyDescent="0.3">
      <c r="A2765" s="4" t="s">
        <v>7165</v>
      </c>
      <c r="B2765" s="76">
        <v>45189</v>
      </c>
      <c r="C2765" s="76">
        <v>45189</v>
      </c>
      <c r="D2765" s="76">
        <v>45247</v>
      </c>
      <c r="E2765" s="4" t="s">
        <v>951</v>
      </c>
      <c r="F2765" s="4" t="s">
        <v>952</v>
      </c>
      <c r="G2765" s="4" t="s">
        <v>942</v>
      </c>
      <c r="H2765" s="4" t="s">
        <v>951</v>
      </c>
      <c r="I2765" s="4" t="s">
        <v>3440</v>
      </c>
      <c r="J2765" s="4" t="s">
        <v>3441</v>
      </c>
      <c r="K2765" s="4" t="s">
        <v>1028</v>
      </c>
      <c r="L2765" s="4">
        <v>1</v>
      </c>
      <c r="M2765" s="4" t="s">
        <v>77</v>
      </c>
      <c r="N2765" s="4">
        <v>477.77</v>
      </c>
      <c r="O2765" s="4">
        <v>332.61</v>
      </c>
      <c r="P2765" s="4" t="s">
        <v>78</v>
      </c>
      <c r="Q2765" s="77">
        <v>45281.674305555556</v>
      </c>
      <c r="R2765" s="4">
        <v>477.77</v>
      </c>
      <c r="S2765" s="4">
        <v>332.61</v>
      </c>
      <c r="T2765" s="4" t="str">
        <f>VLOOKUP(E2765,zamiana!A:B,2,0)</f>
        <v>ALSTOM (ex. BT) CZL</v>
      </c>
    </row>
    <row r="2766" spans="1:20" x14ac:dyDescent="0.3">
      <c r="A2766" s="4" t="s">
        <v>7165</v>
      </c>
      <c r="B2766" s="76">
        <v>45189</v>
      </c>
      <c r="C2766" s="76">
        <v>45189</v>
      </c>
      <c r="D2766" s="76">
        <v>45247</v>
      </c>
      <c r="E2766" s="4" t="s">
        <v>951</v>
      </c>
      <c r="F2766" s="4" t="s">
        <v>952</v>
      </c>
      <c r="G2766" s="4" t="s">
        <v>942</v>
      </c>
      <c r="H2766" s="4" t="s">
        <v>951</v>
      </c>
      <c r="I2766" s="4" t="s">
        <v>3440</v>
      </c>
      <c r="J2766" s="4" t="s">
        <v>3441</v>
      </c>
      <c r="K2766" s="4" t="s">
        <v>1028</v>
      </c>
      <c r="L2766" s="4">
        <v>1</v>
      </c>
      <c r="M2766" s="4" t="s">
        <v>77</v>
      </c>
      <c r="N2766" s="4">
        <v>477.77</v>
      </c>
      <c r="O2766" s="4">
        <v>332.61</v>
      </c>
      <c r="P2766" s="4" t="s">
        <v>78</v>
      </c>
      <c r="Q2766" s="77">
        <v>45281.674305555556</v>
      </c>
      <c r="R2766" s="4">
        <v>477.77</v>
      </c>
      <c r="S2766" s="4">
        <v>332.61</v>
      </c>
      <c r="T2766" s="4" t="str">
        <f>VLOOKUP(E2766,zamiana!A:B,2,0)</f>
        <v>ALSTOM (ex. BT) CZL</v>
      </c>
    </row>
    <row r="2767" spans="1:20" x14ac:dyDescent="0.3">
      <c r="A2767" s="4" t="s">
        <v>7165</v>
      </c>
      <c r="B2767" s="76">
        <v>45189</v>
      </c>
      <c r="C2767" s="76">
        <v>45189</v>
      </c>
      <c r="D2767" s="76">
        <v>45247</v>
      </c>
      <c r="E2767" s="4" t="s">
        <v>951</v>
      </c>
      <c r="F2767" s="4" t="s">
        <v>952</v>
      </c>
      <c r="G2767" s="4" t="s">
        <v>942</v>
      </c>
      <c r="H2767" s="4" t="s">
        <v>951</v>
      </c>
      <c r="I2767" s="4" t="s">
        <v>3440</v>
      </c>
      <c r="J2767" s="4" t="s">
        <v>3441</v>
      </c>
      <c r="K2767" s="4" t="s">
        <v>1028</v>
      </c>
      <c r="L2767" s="4">
        <v>1</v>
      </c>
      <c r="M2767" s="4" t="s">
        <v>77</v>
      </c>
      <c r="N2767" s="4">
        <v>477.77</v>
      </c>
      <c r="O2767" s="4">
        <v>332.61</v>
      </c>
      <c r="P2767" s="4" t="s">
        <v>78</v>
      </c>
      <c r="Q2767" s="77">
        <v>45281.674305555556</v>
      </c>
      <c r="R2767" s="4">
        <v>477.77</v>
      </c>
      <c r="S2767" s="4">
        <v>332.61</v>
      </c>
      <c r="T2767" s="4" t="str">
        <f>VLOOKUP(E2767,zamiana!A:B,2,0)</f>
        <v>ALSTOM (ex. BT) CZL</v>
      </c>
    </row>
    <row r="2768" spans="1:20" x14ac:dyDescent="0.3">
      <c r="A2768" s="4" t="s">
        <v>7165</v>
      </c>
      <c r="B2768" s="76">
        <v>45189</v>
      </c>
      <c r="C2768" s="76">
        <v>45189</v>
      </c>
      <c r="D2768" s="76">
        <v>45247</v>
      </c>
      <c r="E2768" s="4" t="s">
        <v>951</v>
      </c>
      <c r="F2768" s="4" t="s">
        <v>952</v>
      </c>
      <c r="G2768" s="4" t="s">
        <v>942</v>
      </c>
      <c r="H2768" s="4" t="s">
        <v>951</v>
      </c>
      <c r="I2768" s="4" t="s">
        <v>3440</v>
      </c>
      <c r="J2768" s="4" t="s">
        <v>3441</v>
      </c>
      <c r="K2768" s="4" t="s">
        <v>1028</v>
      </c>
      <c r="L2768" s="4">
        <v>1</v>
      </c>
      <c r="M2768" s="4" t="s">
        <v>77</v>
      </c>
      <c r="N2768" s="4">
        <v>477.77</v>
      </c>
      <c r="O2768" s="4">
        <v>332.61</v>
      </c>
      <c r="P2768" s="4" t="s">
        <v>78</v>
      </c>
      <c r="Q2768" s="77">
        <v>45281.674305555556</v>
      </c>
      <c r="R2768" s="4">
        <v>477.77</v>
      </c>
      <c r="S2768" s="4">
        <v>332.61</v>
      </c>
      <c r="T2768" s="4" t="str">
        <f>VLOOKUP(E2768,zamiana!A:B,2,0)</f>
        <v>ALSTOM (ex. BT) CZL</v>
      </c>
    </row>
    <row r="2769" spans="1:20" x14ac:dyDescent="0.3">
      <c r="A2769" s="4" t="s">
        <v>7165</v>
      </c>
      <c r="B2769" s="76">
        <v>45189</v>
      </c>
      <c r="C2769" s="76">
        <v>45189</v>
      </c>
      <c r="D2769" s="76">
        <v>45247</v>
      </c>
      <c r="E2769" s="4" t="s">
        <v>951</v>
      </c>
      <c r="F2769" s="4" t="s">
        <v>952</v>
      </c>
      <c r="G2769" s="4" t="s">
        <v>942</v>
      </c>
      <c r="H2769" s="4" t="s">
        <v>951</v>
      </c>
      <c r="I2769" s="4" t="s">
        <v>3442</v>
      </c>
      <c r="J2769" s="4" t="s">
        <v>3443</v>
      </c>
      <c r="K2769" s="4" t="s">
        <v>1028</v>
      </c>
      <c r="L2769" s="4">
        <v>1</v>
      </c>
      <c r="M2769" s="4" t="s">
        <v>77</v>
      </c>
      <c r="N2769" s="4">
        <v>477.77</v>
      </c>
      <c r="O2769" s="4">
        <v>332.93</v>
      </c>
      <c r="P2769" s="4" t="s">
        <v>78</v>
      </c>
      <c r="Q2769" s="77">
        <v>45281.674305555556</v>
      </c>
      <c r="R2769" s="4">
        <v>477.77</v>
      </c>
      <c r="S2769" s="4">
        <v>332.93</v>
      </c>
      <c r="T2769" s="4" t="str">
        <f>VLOOKUP(E2769,zamiana!A:B,2,0)</f>
        <v>ALSTOM (ex. BT) CZL</v>
      </c>
    </row>
    <row r="2770" spans="1:20" x14ac:dyDescent="0.3">
      <c r="A2770" s="4" t="s">
        <v>7165</v>
      </c>
      <c r="B2770" s="76">
        <v>45189</v>
      </c>
      <c r="C2770" s="76">
        <v>45189</v>
      </c>
      <c r="D2770" s="76">
        <v>45247</v>
      </c>
      <c r="E2770" s="4" t="s">
        <v>951</v>
      </c>
      <c r="F2770" s="4" t="s">
        <v>952</v>
      </c>
      <c r="G2770" s="4" t="s">
        <v>942</v>
      </c>
      <c r="H2770" s="4" t="s">
        <v>951</v>
      </c>
      <c r="I2770" s="4" t="s">
        <v>3442</v>
      </c>
      <c r="J2770" s="4" t="s">
        <v>3443</v>
      </c>
      <c r="K2770" s="4" t="s">
        <v>1028</v>
      </c>
      <c r="L2770" s="4">
        <v>1</v>
      </c>
      <c r="M2770" s="4" t="s">
        <v>77</v>
      </c>
      <c r="N2770" s="4">
        <v>477.77</v>
      </c>
      <c r="O2770" s="4">
        <v>332.93</v>
      </c>
      <c r="P2770" s="4" t="s">
        <v>78</v>
      </c>
      <c r="Q2770" s="77">
        <v>45281.674305555556</v>
      </c>
      <c r="R2770" s="4">
        <v>477.77</v>
      </c>
      <c r="S2770" s="4">
        <v>332.93</v>
      </c>
      <c r="T2770" s="4" t="str">
        <f>VLOOKUP(E2770,zamiana!A:B,2,0)</f>
        <v>ALSTOM (ex. BT) CZL</v>
      </c>
    </row>
    <row r="2771" spans="1:20" x14ac:dyDescent="0.3">
      <c r="A2771" s="4" t="s">
        <v>7165</v>
      </c>
      <c r="B2771" s="76">
        <v>45189</v>
      </c>
      <c r="C2771" s="76">
        <v>45189</v>
      </c>
      <c r="D2771" s="76">
        <v>45247</v>
      </c>
      <c r="E2771" s="4" t="s">
        <v>951</v>
      </c>
      <c r="F2771" s="4" t="s">
        <v>952</v>
      </c>
      <c r="G2771" s="4" t="s">
        <v>942</v>
      </c>
      <c r="H2771" s="4" t="s">
        <v>951</v>
      </c>
      <c r="I2771" s="4" t="s">
        <v>3442</v>
      </c>
      <c r="J2771" s="4" t="s">
        <v>3443</v>
      </c>
      <c r="K2771" s="4" t="s">
        <v>1028</v>
      </c>
      <c r="L2771" s="4">
        <v>1</v>
      </c>
      <c r="M2771" s="4" t="s">
        <v>77</v>
      </c>
      <c r="N2771" s="4">
        <v>477.77</v>
      </c>
      <c r="O2771" s="4">
        <v>332.93</v>
      </c>
      <c r="P2771" s="4" t="s">
        <v>78</v>
      </c>
      <c r="Q2771" s="77">
        <v>45281.674305555556</v>
      </c>
      <c r="R2771" s="4">
        <v>477.77</v>
      </c>
      <c r="S2771" s="4">
        <v>332.93</v>
      </c>
      <c r="T2771" s="4" t="str">
        <f>VLOOKUP(E2771,zamiana!A:B,2,0)</f>
        <v>ALSTOM (ex. BT) CZL</v>
      </c>
    </row>
    <row r="2772" spans="1:20" x14ac:dyDescent="0.3">
      <c r="A2772" s="4" t="s">
        <v>7165</v>
      </c>
      <c r="B2772" s="76">
        <v>45189</v>
      </c>
      <c r="C2772" s="76">
        <v>45189</v>
      </c>
      <c r="D2772" s="76">
        <v>45247</v>
      </c>
      <c r="E2772" s="4" t="s">
        <v>951</v>
      </c>
      <c r="F2772" s="4" t="s">
        <v>952</v>
      </c>
      <c r="G2772" s="4" t="s">
        <v>942</v>
      </c>
      <c r="H2772" s="4" t="s">
        <v>951</v>
      </c>
      <c r="I2772" s="4" t="s">
        <v>3442</v>
      </c>
      <c r="J2772" s="4" t="s">
        <v>3443</v>
      </c>
      <c r="K2772" s="4" t="s">
        <v>1028</v>
      </c>
      <c r="L2772" s="4">
        <v>1</v>
      </c>
      <c r="M2772" s="4" t="s">
        <v>77</v>
      </c>
      <c r="N2772" s="4">
        <v>477.77</v>
      </c>
      <c r="O2772" s="4">
        <v>332.93</v>
      </c>
      <c r="P2772" s="4" t="s">
        <v>78</v>
      </c>
      <c r="Q2772" s="77">
        <v>45281.674305555556</v>
      </c>
      <c r="R2772" s="4">
        <v>477.77</v>
      </c>
      <c r="S2772" s="4">
        <v>332.93</v>
      </c>
      <c r="T2772" s="4" t="str">
        <f>VLOOKUP(E2772,zamiana!A:B,2,0)</f>
        <v>ALSTOM (ex. BT) CZL</v>
      </c>
    </row>
    <row r="2773" spans="1:20" x14ac:dyDescent="0.3">
      <c r="A2773" s="4" t="s">
        <v>7165</v>
      </c>
      <c r="B2773" s="76">
        <v>45189</v>
      </c>
      <c r="C2773" s="76">
        <v>45189</v>
      </c>
      <c r="D2773" s="76">
        <v>45247</v>
      </c>
      <c r="E2773" s="4" t="s">
        <v>951</v>
      </c>
      <c r="F2773" s="4" t="s">
        <v>952</v>
      </c>
      <c r="G2773" s="4" t="s">
        <v>942</v>
      </c>
      <c r="H2773" s="4" t="s">
        <v>951</v>
      </c>
      <c r="I2773" s="4" t="s">
        <v>1802</v>
      </c>
      <c r="J2773" s="4">
        <v>100307501</v>
      </c>
      <c r="K2773" s="4" t="s">
        <v>1028</v>
      </c>
      <c r="L2773" s="4">
        <v>4</v>
      </c>
      <c r="M2773" s="4" t="s">
        <v>77</v>
      </c>
      <c r="N2773" s="4">
        <v>108.2</v>
      </c>
      <c r="O2773" s="4">
        <v>69.12</v>
      </c>
      <c r="P2773" s="4" t="s">
        <v>78</v>
      </c>
      <c r="Q2773" s="77">
        <v>45281.636111111111</v>
      </c>
      <c r="R2773" s="4">
        <v>432.8</v>
      </c>
      <c r="S2773" s="4">
        <v>276.48</v>
      </c>
      <c r="T2773" s="4" t="str">
        <f>VLOOKUP(E2773,zamiana!A:B,2,0)</f>
        <v>ALSTOM (ex. BT) CZL</v>
      </c>
    </row>
    <row r="2774" spans="1:20" x14ac:dyDescent="0.3">
      <c r="A2774" s="4" t="s">
        <v>7165</v>
      </c>
      <c r="B2774" s="76">
        <v>45189</v>
      </c>
      <c r="C2774" s="76">
        <v>45189</v>
      </c>
      <c r="D2774" s="76">
        <v>45247</v>
      </c>
      <c r="E2774" s="4" t="s">
        <v>951</v>
      </c>
      <c r="F2774" s="4" t="s">
        <v>952</v>
      </c>
      <c r="G2774" s="4" t="s">
        <v>942</v>
      </c>
      <c r="H2774" s="4" t="s">
        <v>951</v>
      </c>
      <c r="I2774" s="4" t="s">
        <v>1802</v>
      </c>
      <c r="J2774" s="4">
        <v>100307501</v>
      </c>
      <c r="K2774" s="4" t="s">
        <v>1028</v>
      </c>
      <c r="L2774" s="4">
        <v>4</v>
      </c>
      <c r="M2774" s="4" t="s">
        <v>77</v>
      </c>
      <c r="N2774" s="4">
        <v>108.2</v>
      </c>
      <c r="O2774" s="4">
        <v>69.12</v>
      </c>
      <c r="P2774" s="4" t="s">
        <v>78</v>
      </c>
      <c r="Q2774" s="77">
        <v>45281.636111111111</v>
      </c>
      <c r="R2774" s="4">
        <v>432.8</v>
      </c>
      <c r="S2774" s="4">
        <v>276.48</v>
      </c>
      <c r="T2774" s="4" t="str">
        <f>VLOOKUP(E2774,zamiana!A:B,2,0)</f>
        <v>ALSTOM (ex. BT) CZL</v>
      </c>
    </row>
    <row r="2775" spans="1:20" x14ac:dyDescent="0.3">
      <c r="A2775" s="4" t="s">
        <v>7165</v>
      </c>
      <c r="B2775" s="76">
        <v>45189</v>
      </c>
      <c r="C2775" s="76">
        <v>45189</v>
      </c>
      <c r="D2775" s="76">
        <v>45247</v>
      </c>
      <c r="E2775" s="4" t="s">
        <v>951</v>
      </c>
      <c r="F2775" s="4" t="s">
        <v>952</v>
      </c>
      <c r="G2775" s="4" t="s">
        <v>942</v>
      </c>
      <c r="H2775" s="4" t="s">
        <v>951</v>
      </c>
      <c r="I2775" s="4" t="s">
        <v>1904</v>
      </c>
      <c r="J2775" s="4">
        <v>100307472</v>
      </c>
      <c r="K2775" s="4" t="s">
        <v>1028</v>
      </c>
      <c r="L2775" s="4">
        <v>2</v>
      </c>
      <c r="M2775" s="4" t="s">
        <v>77</v>
      </c>
      <c r="N2775" s="4">
        <v>464.81</v>
      </c>
      <c r="O2775" s="4">
        <v>266.91000000000003</v>
      </c>
      <c r="P2775" s="4" t="s">
        <v>78</v>
      </c>
      <c r="Q2775" s="77">
        <v>45281.65625</v>
      </c>
      <c r="R2775" s="4">
        <v>929.62</v>
      </c>
      <c r="S2775" s="4">
        <v>533.82000000000005</v>
      </c>
      <c r="T2775" s="4" t="str">
        <f>VLOOKUP(E2775,zamiana!A:B,2,0)</f>
        <v>ALSTOM (ex. BT) CZL</v>
      </c>
    </row>
    <row r="2776" spans="1:20" x14ac:dyDescent="0.3">
      <c r="A2776" s="4" t="s">
        <v>7165</v>
      </c>
      <c r="B2776" s="76">
        <v>45189</v>
      </c>
      <c r="C2776" s="76">
        <v>45189</v>
      </c>
      <c r="D2776" s="76">
        <v>45247</v>
      </c>
      <c r="E2776" s="4" t="s">
        <v>951</v>
      </c>
      <c r="F2776" s="4" t="s">
        <v>952</v>
      </c>
      <c r="G2776" s="4" t="s">
        <v>942</v>
      </c>
      <c r="H2776" s="4" t="s">
        <v>951</v>
      </c>
      <c r="I2776" s="4" t="s">
        <v>1904</v>
      </c>
      <c r="J2776" s="4">
        <v>100307472</v>
      </c>
      <c r="K2776" s="4" t="s">
        <v>1028</v>
      </c>
      <c r="L2776" s="4">
        <v>2</v>
      </c>
      <c r="M2776" s="4" t="s">
        <v>77</v>
      </c>
      <c r="N2776" s="4">
        <v>464.81</v>
      </c>
      <c r="O2776" s="4">
        <v>266.91000000000003</v>
      </c>
      <c r="P2776" s="4" t="s">
        <v>78</v>
      </c>
      <c r="Q2776" s="77">
        <v>45281.65625</v>
      </c>
      <c r="R2776" s="4">
        <v>929.62</v>
      </c>
      <c r="S2776" s="4">
        <v>533.82000000000005</v>
      </c>
      <c r="T2776" s="4" t="str">
        <f>VLOOKUP(E2776,zamiana!A:B,2,0)</f>
        <v>ALSTOM (ex. BT) CZL</v>
      </c>
    </row>
    <row r="2777" spans="1:20" x14ac:dyDescent="0.3">
      <c r="A2777" s="4" t="s">
        <v>7165</v>
      </c>
      <c r="B2777" s="76">
        <v>45189</v>
      </c>
      <c r="C2777" s="76">
        <v>45189</v>
      </c>
      <c r="D2777" s="76">
        <v>45247</v>
      </c>
      <c r="E2777" s="4" t="s">
        <v>951</v>
      </c>
      <c r="F2777" s="4" t="s">
        <v>952</v>
      </c>
      <c r="G2777" s="4" t="s">
        <v>942</v>
      </c>
      <c r="H2777" s="4" t="s">
        <v>951</v>
      </c>
      <c r="I2777" s="4" t="s">
        <v>3714</v>
      </c>
      <c r="J2777" s="4">
        <v>100307456</v>
      </c>
      <c r="K2777" s="4" t="s">
        <v>1028</v>
      </c>
      <c r="L2777" s="4">
        <v>1</v>
      </c>
      <c r="M2777" s="4" t="s">
        <v>77</v>
      </c>
      <c r="N2777" s="4">
        <v>51.99</v>
      </c>
      <c r="O2777" s="4">
        <v>25.74</v>
      </c>
      <c r="P2777" s="4" t="s">
        <v>78</v>
      </c>
      <c r="Q2777" s="77">
        <v>45281.676388888889</v>
      </c>
      <c r="R2777" s="4">
        <v>51.99</v>
      </c>
      <c r="S2777" s="4">
        <v>25.74</v>
      </c>
      <c r="T2777" s="4" t="str">
        <f>VLOOKUP(E2777,zamiana!A:B,2,0)</f>
        <v>ALSTOM (ex. BT) CZL</v>
      </c>
    </row>
    <row r="2778" spans="1:20" x14ac:dyDescent="0.3">
      <c r="A2778" s="4" t="s">
        <v>7165</v>
      </c>
      <c r="B2778" s="76">
        <v>45189</v>
      </c>
      <c r="C2778" s="76">
        <v>45189</v>
      </c>
      <c r="D2778" s="76">
        <v>45247</v>
      </c>
      <c r="E2778" s="4" t="s">
        <v>951</v>
      </c>
      <c r="F2778" s="4" t="s">
        <v>952</v>
      </c>
      <c r="G2778" s="4" t="s">
        <v>942</v>
      </c>
      <c r="H2778" s="4" t="s">
        <v>951</v>
      </c>
      <c r="I2778" s="4" t="s">
        <v>3714</v>
      </c>
      <c r="J2778" s="4">
        <v>100307456</v>
      </c>
      <c r="K2778" s="4" t="s">
        <v>1028</v>
      </c>
      <c r="L2778" s="4">
        <v>1</v>
      </c>
      <c r="M2778" s="4" t="s">
        <v>77</v>
      </c>
      <c r="N2778" s="4">
        <v>51.99</v>
      </c>
      <c r="O2778" s="4">
        <v>25.74</v>
      </c>
      <c r="P2778" s="4" t="s">
        <v>78</v>
      </c>
      <c r="Q2778" s="77">
        <v>45281.676388888889</v>
      </c>
      <c r="R2778" s="4">
        <v>51.99</v>
      </c>
      <c r="S2778" s="4">
        <v>25.74</v>
      </c>
      <c r="T2778" s="4" t="str">
        <f>VLOOKUP(E2778,zamiana!A:B,2,0)</f>
        <v>ALSTOM (ex. BT) CZL</v>
      </c>
    </row>
    <row r="2779" spans="1:20" x14ac:dyDescent="0.3">
      <c r="A2779" s="4" t="s">
        <v>7165</v>
      </c>
      <c r="B2779" s="76">
        <v>45189</v>
      </c>
      <c r="C2779" s="76">
        <v>45189</v>
      </c>
      <c r="D2779" s="76">
        <v>45247</v>
      </c>
      <c r="E2779" s="4" t="s">
        <v>951</v>
      </c>
      <c r="F2779" s="4" t="s">
        <v>952</v>
      </c>
      <c r="G2779" s="4" t="s">
        <v>942</v>
      </c>
      <c r="H2779" s="4" t="s">
        <v>951</v>
      </c>
      <c r="I2779" s="4" t="s">
        <v>3714</v>
      </c>
      <c r="J2779" s="4">
        <v>100307456</v>
      </c>
      <c r="K2779" s="4" t="s">
        <v>1028</v>
      </c>
      <c r="L2779" s="4">
        <v>1</v>
      </c>
      <c r="M2779" s="4" t="s">
        <v>77</v>
      </c>
      <c r="N2779" s="4">
        <v>51.99</v>
      </c>
      <c r="O2779" s="4">
        <v>25.74</v>
      </c>
      <c r="P2779" s="4" t="s">
        <v>78</v>
      </c>
      <c r="Q2779" s="77">
        <v>45281.676388888889</v>
      </c>
      <c r="R2779" s="4">
        <v>51.99</v>
      </c>
      <c r="S2779" s="4">
        <v>25.74</v>
      </c>
      <c r="T2779" s="4" t="str">
        <f>VLOOKUP(E2779,zamiana!A:B,2,0)</f>
        <v>ALSTOM (ex. BT) CZL</v>
      </c>
    </row>
    <row r="2780" spans="1:20" x14ac:dyDescent="0.3">
      <c r="A2780" s="4" t="s">
        <v>7165</v>
      </c>
      <c r="B2780" s="76">
        <v>45189</v>
      </c>
      <c r="C2780" s="76">
        <v>45189</v>
      </c>
      <c r="D2780" s="76">
        <v>45247</v>
      </c>
      <c r="E2780" s="4" t="s">
        <v>951</v>
      </c>
      <c r="F2780" s="4" t="s">
        <v>952</v>
      </c>
      <c r="G2780" s="4" t="s">
        <v>942</v>
      </c>
      <c r="H2780" s="4" t="s">
        <v>951</v>
      </c>
      <c r="I2780" s="4" t="s">
        <v>3714</v>
      </c>
      <c r="J2780" s="4">
        <v>100307456</v>
      </c>
      <c r="K2780" s="4" t="s">
        <v>1028</v>
      </c>
      <c r="L2780" s="4">
        <v>1</v>
      </c>
      <c r="M2780" s="4" t="s">
        <v>77</v>
      </c>
      <c r="N2780" s="4">
        <v>51.99</v>
      </c>
      <c r="O2780" s="4">
        <v>25.74</v>
      </c>
      <c r="P2780" s="4" t="s">
        <v>78</v>
      </c>
      <c r="Q2780" s="77">
        <v>45281.676388888889</v>
      </c>
      <c r="R2780" s="4">
        <v>51.99</v>
      </c>
      <c r="S2780" s="4">
        <v>25.74</v>
      </c>
      <c r="T2780" s="4" t="str">
        <f>VLOOKUP(E2780,zamiana!A:B,2,0)</f>
        <v>ALSTOM (ex. BT) CZL</v>
      </c>
    </row>
    <row r="2781" spans="1:20" x14ac:dyDescent="0.3">
      <c r="A2781" s="4" t="s">
        <v>7165</v>
      </c>
      <c r="B2781" s="76">
        <v>45189</v>
      </c>
      <c r="C2781" s="76">
        <v>45189</v>
      </c>
      <c r="D2781" s="76">
        <v>45247</v>
      </c>
      <c r="E2781" s="4" t="s">
        <v>951</v>
      </c>
      <c r="F2781" s="4" t="s">
        <v>952</v>
      </c>
      <c r="G2781" s="4" t="s">
        <v>942</v>
      </c>
      <c r="H2781" s="4" t="s">
        <v>951</v>
      </c>
      <c r="I2781" s="4" t="s">
        <v>4056</v>
      </c>
      <c r="J2781" s="4">
        <v>100307442</v>
      </c>
      <c r="K2781" s="4" t="s">
        <v>1028</v>
      </c>
      <c r="L2781" s="4">
        <v>2</v>
      </c>
      <c r="M2781" s="4" t="s">
        <v>77</v>
      </c>
      <c r="N2781" s="4">
        <v>41.12</v>
      </c>
      <c r="O2781" s="4">
        <v>19.829999999999998</v>
      </c>
      <c r="P2781" s="4" t="s">
        <v>78</v>
      </c>
      <c r="Q2781" s="77">
        <v>45281.676388888889</v>
      </c>
      <c r="R2781" s="4">
        <v>82.24</v>
      </c>
      <c r="S2781" s="4">
        <v>39.659999999999997</v>
      </c>
      <c r="T2781" s="4" t="str">
        <f>VLOOKUP(E2781,zamiana!A:B,2,0)</f>
        <v>ALSTOM (ex. BT) CZL</v>
      </c>
    </row>
    <row r="2782" spans="1:20" x14ac:dyDescent="0.3">
      <c r="A2782" s="4" t="s">
        <v>7165</v>
      </c>
      <c r="B2782" s="76">
        <v>45189</v>
      </c>
      <c r="C2782" s="76">
        <v>45189</v>
      </c>
      <c r="D2782" s="76">
        <v>45247</v>
      </c>
      <c r="E2782" s="4" t="s">
        <v>951</v>
      </c>
      <c r="F2782" s="4" t="s">
        <v>952</v>
      </c>
      <c r="G2782" s="4" t="s">
        <v>942</v>
      </c>
      <c r="H2782" s="4" t="s">
        <v>951</v>
      </c>
      <c r="I2782" s="4" t="s">
        <v>4056</v>
      </c>
      <c r="J2782" s="4">
        <v>100307442</v>
      </c>
      <c r="K2782" s="4" t="s">
        <v>1028</v>
      </c>
      <c r="L2782" s="4">
        <v>2</v>
      </c>
      <c r="M2782" s="4" t="s">
        <v>77</v>
      </c>
      <c r="N2782" s="4">
        <v>41.12</v>
      </c>
      <c r="O2782" s="4">
        <v>19.829999999999998</v>
      </c>
      <c r="P2782" s="4" t="s">
        <v>78</v>
      </c>
      <c r="Q2782" s="77">
        <v>45281.676388888889</v>
      </c>
      <c r="R2782" s="4">
        <v>82.24</v>
      </c>
      <c r="S2782" s="4">
        <v>39.659999999999997</v>
      </c>
      <c r="T2782" s="4" t="str">
        <f>VLOOKUP(E2782,zamiana!A:B,2,0)</f>
        <v>ALSTOM (ex. BT) CZL</v>
      </c>
    </row>
    <row r="2783" spans="1:20" x14ac:dyDescent="0.3">
      <c r="A2783" s="4" t="s">
        <v>7165</v>
      </c>
      <c r="B2783" s="76">
        <v>45189</v>
      </c>
      <c r="C2783" s="76">
        <v>45189</v>
      </c>
      <c r="D2783" s="76">
        <v>45247</v>
      </c>
      <c r="E2783" s="4" t="s">
        <v>951</v>
      </c>
      <c r="F2783" s="4" t="s">
        <v>952</v>
      </c>
      <c r="G2783" s="4" t="s">
        <v>942</v>
      </c>
      <c r="H2783" s="4" t="s">
        <v>951</v>
      </c>
      <c r="I2783" s="4" t="s">
        <v>4055</v>
      </c>
      <c r="J2783" s="4">
        <v>100307441</v>
      </c>
      <c r="K2783" s="4" t="s">
        <v>1028</v>
      </c>
      <c r="L2783" s="4">
        <v>2</v>
      </c>
      <c r="M2783" s="4" t="s">
        <v>77</v>
      </c>
      <c r="N2783" s="4">
        <v>41.12</v>
      </c>
      <c r="O2783" s="4">
        <v>19.75</v>
      </c>
      <c r="P2783" s="4" t="s">
        <v>78</v>
      </c>
      <c r="Q2783" s="77">
        <v>45281.676388888889</v>
      </c>
      <c r="R2783" s="4">
        <v>82.24</v>
      </c>
      <c r="S2783" s="4">
        <v>39.5</v>
      </c>
      <c r="T2783" s="4" t="str">
        <f>VLOOKUP(E2783,zamiana!A:B,2,0)</f>
        <v>ALSTOM (ex. BT) CZL</v>
      </c>
    </row>
    <row r="2784" spans="1:20" x14ac:dyDescent="0.3">
      <c r="A2784" s="4" t="s">
        <v>7165</v>
      </c>
      <c r="B2784" s="76">
        <v>45189</v>
      </c>
      <c r="C2784" s="76">
        <v>45189</v>
      </c>
      <c r="D2784" s="76">
        <v>45247</v>
      </c>
      <c r="E2784" s="4" t="s">
        <v>951</v>
      </c>
      <c r="F2784" s="4" t="s">
        <v>952</v>
      </c>
      <c r="G2784" s="4" t="s">
        <v>942</v>
      </c>
      <c r="H2784" s="4" t="s">
        <v>951</v>
      </c>
      <c r="I2784" s="4" t="s">
        <v>4055</v>
      </c>
      <c r="J2784" s="4">
        <v>100307441</v>
      </c>
      <c r="K2784" s="4" t="s">
        <v>1028</v>
      </c>
      <c r="L2784" s="4">
        <v>2</v>
      </c>
      <c r="M2784" s="4" t="s">
        <v>77</v>
      </c>
      <c r="N2784" s="4">
        <v>41.12</v>
      </c>
      <c r="O2784" s="4">
        <v>19.75</v>
      </c>
      <c r="P2784" s="4" t="s">
        <v>78</v>
      </c>
      <c r="Q2784" s="77">
        <v>45281.676388888889</v>
      </c>
      <c r="R2784" s="4">
        <v>82.24</v>
      </c>
      <c r="S2784" s="4">
        <v>39.5</v>
      </c>
      <c r="T2784" s="4" t="str">
        <f>VLOOKUP(E2784,zamiana!A:B,2,0)</f>
        <v>ALSTOM (ex. BT) CZL</v>
      </c>
    </row>
    <row r="2785" spans="1:20" x14ac:dyDescent="0.3">
      <c r="A2785" s="4" t="s">
        <v>7165</v>
      </c>
      <c r="B2785" s="76">
        <v>45189</v>
      </c>
      <c r="C2785" s="76">
        <v>45189</v>
      </c>
      <c r="D2785" s="76">
        <v>45247</v>
      </c>
      <c r="E2785" s="4" t="s">
        <v>951</v>
      </c>
      <c r="F2785" s="4" t="s">
        <v>952</v>
      </c>
      <c r="G2785" s="4" t="s">
        <v>942</v>
      </c>
      <c r="H2785" s="4" t="s">
        <v>951</v>
      </c>
      <c r="I2785" s="4" t="s">
        <v>3175</v>
      </c>
      <c r="J2785" s="4">
        <v>100307440</v>
      </c>
      <c r="K2785" s="4" t="s">
        <v>1028</v>
      </c>
      <c r="L2785" s="4">
        <v>2</v>
      </c>
      <c r="M2785" s="4" t="s">
        <v>77</v>
      </c>
      <c r="N2785" s="4">
        <v>543.51</v>
      </c>
      <c r="O2785" s="4">
        <v>368.43</v>
      </c>
      <c r="P2785" s="4" t="s">
        <v>78</v>
      </c>
      <c r="Q2785" s="77">
        <v>45281.668055555558</v>
      </c>
      <c r="R2785" s="4">
        <v>1087.02</v>
      </c>
      <c r="S2785" s="4">
        <v>736.86</v>
      </c>
      <c r="T2785" s="4" t="str">
        <f>VLOOKUP(E2785,zamiana!A:B,2,0)</f>
        <v>ALSTOM (ex. BT) CZL</v>
      </c>
    </row>
    <row r="2786" spans="1:20" x14ac:dyDescent="0.3">
      <c r="A2786" s="4" t="s">
        <v>7165</v>
      </c>
      <c r="B2786" s="76">
        <v>45189</v>
      </c>
      <c r="C2786" s="76">
        <v>45189</v>
      </c>
      <c r="D2786" s="76">
        <v>45247</v>
      </c>
      <c r="E2786" s="4" t="s">
        <v>951</v>
      </c>
      <c r="F2786" s="4" t="s">
        <v>952</v>
      </c>
      <c r="G2786" s="4" t="s">
        <v>942</v>
      </c>
      <c r="H2786" s="4" t="s">
        <v>951</v>
      </c>
      <c r="I2786" s="4" t="s">
        <v>3175</v>
      </c>
      <c r="J2786" s="4">
        <v>100307440</v>
      </c>
      <c r="K2786" s="4" t="s">
        <v>1028</v>
      </c>
      <c r="L2786" s="4">
        <v>2</v>
      </c>
      <c r="M2786" s="4" t="s">
        <v>77</v>
      </c>
      <c r="N2786" s="4">
        <v>543.51</v>
      </c>
      <c r="O2786" s="4">
        <v>368.43</v>
      </c>
      <c r="P2786" s="4" t="s">
        <v>78</v>
      </c>
      <c r="Q2786" s="77">
        <v>45281.668055555558</v>
      </c>
      <c r="R2786" s="4">
        <v>1087.02</v>
      </c>
      <c r="S2786" s="4">
        <v>736.86</v>
      </c>
      <c r="T2786" s="4" t="str">
        <f>VLOOKUP(E2786,zamiana!A:B,2,0)</f>
        <v>ALSTOM (ex. BT) CZL</v>
      </c>
    </row>
    <row r="2787" spans="1:20" x14ac:dyDescent="0.3">
      <c r="A2787" s="4" t="s">
        <v>7165</v>
      </c>
      <c r="B2787" s="76">
        <v>45189</v>
      </c>
      <c r="C2787" s="76">
        <v>45189</v>
      </c>
      <c r="D2787" s="76">
        <v>45247</v>
      </c>
      <c r="E2787" s="4" t="s">
        <v>951</v>
      </c>
      <c r="F2787" s="4" t="s">
        <v>952</v>
      </c>
      <c r="G2787" s="4" t="s">
        <v>942</v>
      </c>
      <c r="H2787" s="4" t="s">
        <v>951</v>
      </c>
      <c r="I2787" s="4" t="s">
        <v>1027</v>
      </c>
      <c r="J2787" s="4">
        <v>100307437</v>
      </c>
      <c r="K2787" s="4" t="s">
        <v>1028</v>
      </c>
      <c r="L2787" s="4">
        <v>2</v>
      </c>
      <c r="M2787" s="4" t="s">
        <v>77</v>
      </c>
      <c r="N2787" s="4">
        <v>10.64</v>
      </c>
      <c r="O2787" s="4">
        <v>5.9</v>
      </c>
      <c r="P2787" s="4" t="s">
        <v>78</v>
      </c>
      <c r="Q2787" s="77">
        <v>45281.62777777778</v>
      </c>
      <c r="R2787" s="4">
        <v>21.28</v>
      </c>
      <c r="S2787" s="4">
        <v>11.8</v>
      </c>
      <c r="T2787" s="4" t="str">
        <f>VLOOKUP(E2787,zamiana!A:B,2,0)</f>
        <v>ALSTOM (ex. BT) CZL</v>
      </c>
    </row>
    <row r="2788" spans="1:20" x14ac:dyDescent="0.3">
      <c r="A2788" s="4" t="s">
        <v>7165</v>
      </c>
      <c r="B2788" s="76">
        <v>45189</v>
      </c>
      <c r="C2788" s="76">
        <v>45189</v>
      </c>
      <c r="D2788" s="76">
        <v>45247</v>
      </c>
      <c r="E2788" s="4" t="s">
        <v>951</v>
      </c>
      <c r="F2788" s="4" t="s">
        <v>952</v>
      </c>
      <c r="G2788" s="4" t="s">
        <v>942</v>
      </c>
      <c r="H2788" s="4" t="s">
        <v>951</v>
      </c>
      <c r="I2788" s="4" t="s">
        <v>1027</v>
      </c>
      <c r="J2788" s="4">
        <v>100307437</v>
      </c>
      <c r="K2788" s="4" t="s">
        <v>1028</v>
      </c>
      <c r="L2788" s="4">
        <v>2</v>
      </c>
      <c r="M2788" s="4" t="s">
        <v>77</v>
      </c>
      <c r="N2788" s="4">
        <v>10.64</v>
      </c>
      <c r="O2788" s="4">
        <v>5.9</v>
      </c>
      <c r="P2788" s="4" t="s">
        <v>78</v>
      </c>
      <c r="Q2788" s="77">
        <v>45281.62777777778</v>
      </c>
      <c r="R2788" s="4">
        <v>21.28</v>
      </c>
      <c r="S2788" s="4">
        <v>11.8</v>
      </c>
      <c r="T2788" s="4" t="str">
        <f>VLOOKUP(E2788,zamiana!A:B,2,0)</f>
        <v>ALSTOM (ex. BT) CZL</v>
      </c>
    </row>
    <row r="2789" spans="1:20" x14ac:dyDescent="0.3">
      <c r="A2789" s="4" t="s">
        <v>7165</v>
      </c>
      <c r="B2789" s="76">
        <v>45189</v>
      </c>
      <c r="C2789" s="76">
        <v>45189</v>
      </c>
      <c r="D2789" s="76">
        <v>45247</v>
      </c>
      <c r="E2789" s="4" t="s">
        <v>951</v>
      </c>
      <c r="F2789" s="4" t="s">
        <v>952</v>
      </c>
      <c r="G2789" s="4" t="s">
        <v>942</v>
      </c>
      <c r="H2789" s="4" t="s">
        <v>951</v>
      </c>
      <c r="I2789" s="4" t="s">
        <v>1027</v>
      </c>
      <c r="J2789" s="4">
        <v>100307437</v>
      </c>
      <c r="K2789" s="4" t="s">
        <v>1028</v>
      </c>
      <c r="L2789" s="4">
        <v>2</v>
      </c>
      <c r="M2789" s="4" t="s">
        <v>77</v>
      </c>
      <c r="N2789" s="4">
        <v>10.64</v>
      </c>
      <c r="O2789" s="4">
        <v>5.9</v>
      </c>
      <c r="P2789" s="4" t="s">
        <v>78</v>
      </c>
      <c r="Q2789" s="77">
        <v>45281.62777777778</v>
      </c>
      <c r="R2789" s="4">
        <v>21.28</v>
      </c>
      <c r="S2789" s="4">
        <v>11.8</v>
      </c>
      <c r="T2789" s="4" t="str">
        <f>VLOOKUP(E2789,zamiana!A:B,2,0)</f>
        <v>ALSTOM (ex. BT) CZL</v>
      </c>
    </row>
    <row r="2790" spans="1:20" x14ac:dyDescent="0.3">
      <c r="A2790" s="4" t="s">
        <v>7165</v>
      </c>
      <c r="B2790" s="76">
        <v>45189</v>
      </c>
      <c r="C2790" s="76">
        <v>45189</v>
      </c>
      <c r="D2790" s="76">
        <v>45247</v>
      </c>
      <c r="E2790" s="4" t="s">
        <v>951</v>
      </c>
      <c r="F2790" s="4" t="s">
        <v>952</v>
      </c>
      <c r="G2790" s="4" t="s">
        <v>942</v>
      </c>
      <c r="H2790" s="4" t="s">
        <v>951</v>
      </c>
      <c r="I2790" s="4" t="s">
        <v>1027</v>
      </c>
      <c r="J2790" s="4">
        <v>100307437</v>
      </c>
      <c r="K2790" s="4" t="s">
        <v>1028</v>
      </c>
      <c r="L2790" s="4">
        <v>2</v>
      </c>
      <c r="M2790" s="4" t="s">
        <v>77</v>
      </c>
      <c r="N2790" s="4">
        <v>10.64</v>
      </c>
      <c r="O2790" s="4">
        <v>5.9</v>
      </c>
      <c r="P2790" s="4" t="s">
        <v>78</v>
      </c>
      <c r="Q2790" s="77">
        <v>45281.62777777778</v>
      </c>
      <c r="R2790" s="4">
        <v>21.28</v>
      </c>
      <c r="S2790" s="4">
        <v>11.8</v>
      </c>
      <c r="T2790" s="4" t="str">
        <f>VLOOKUP(E2790,zamiana!A:B,2,0)</f>
        <v>ALSTOM (ex. BT) CZL</v>
      </c>
    </row>
    <row r="2791" spans="1:20" x14ac:dyDescent="0.3">
      <c r="A2791" s="4" t="s">
        <v>7165</v>
      </c>
      <c r="B2791" s="76">
        <v>45189</v>
      </c>
      <c r="C2791" s="76">
        <v>45189</v>
      </c>
      <c r="D2791" s="76">
        <v>45247</v>
      </c>
      <c r="E2791" s="4" t="s">
        <v>951</v>
      </c>
      <c r="F2791" s="4" t="s">
        <v>952</v>
      </c>
      <c r="G2791" s="4" t="s">
        <v>942</v>
      </c>
      <c r="H2791" s="4" t="s">
        <v>951</v>
      </c>
      <c r="I2791" s="4" t="s">
        <v>4054</v>
      </c>
      <c r="J2791" s="4">
        <v>100307435</v>
      </c>
      <c r="K2791" s="4" t="s">
        <v>1028</v>
      </c>
      <c r="L2791" s="4">
        <v>1</v>
      </c>
      <c r="M2791" s="4" t="s">
        <v>77</v>
      </c>
      <c r="N2791" s="4">
        <v>28.66</v>
      </c>
      <c r="O2791" s="4">
        <v>14.71</v>
      </c>
      <c r="P2791" s="4" t="s">
        <v>78</v>
      </c>
      <c r="Q2791" s="77">
        <v>45281.667361111111</v>
      </c>
      <c r="R2791" s="4">
        <v>28.66</v>
      </c>
      <c r="S2791" s="4">
        <v>14.71</v>
      </c>
      <c r="T2791" s="4" t="str">
        <f>VLOOKUP(E2791,zamiana!A:B,2,0)</f>
        <v>ALSTOM (ex. BT) CZL</v>
      </c>
    </row>
    <row r="2792" spans="1:20" x14ac:dyDescent="0.3">
      <c r="A2792" s="4" t="s">
        <v>7165</v>
      </c>
      <c r="B2792" s="76">
        <v>45189</v>
      </c>
      <c r="C2792" s="76">
        <v>45189</v>
      </c>
      <c r="D2792" s="76">
        <v>45247</v>
      </c>
      <c r="E2792" s="4" t="s">
        <v>951</v>
      </c>
      <c r="F2792" s="4" t="s">
        <v>952</v>
      </c>
      <c r="G2792" s="4" t="s">
        <v>942</v>
      </c>
      <c r="H2792" s="4" t="s">
        <v>951</v>
      </c>
      <c r="I2792" s="4" t="s">
        <v>4054</v>
      </c>
      <c r="J2792" s="4">
        <v>100307435</v>
      </c>
      <c r="K2792" s="4" t="s">
        <v>1028</v>
      </c>
      <c r="L2792" s="4">
        <v>1</v>
      </c>
      <c r="M2792" s="4" t="s">
        <v>77</v>
      </c>
      <c r="N2792" s="4">
        <v>28.66</v>
      </c>
      <c r="O2792" s="4">
        <v>14.71</v>
      </c>
      <c r="P2792" s="4" t="s">
        <v>78</v>
      </c>
      <c r="Q2792" s="77">
        <v>45281.667361111111</v>
      </c>
      <c r="R2792" s="4">
        <v>28.66</v>
      </c>
      <c r="S2792" s="4">
        <v>14.71</v>
      </c>
      <c r="T2792" s="4" t="str">
        <f>VLOOKUP(E2792,zamiana!A:B,2,0)</f>
        <v>ALSTOM (ex. BT) CZL</v>
      </c>
    </row>
    <row r="2793" spans="1:20" x14ac:dyDescent="0.3">
      <c r="A2793" s="4" t="s">
        <v>7165</v>
      </c>
      <c r="B2793" s="76">
        <v>45189</v>
      </c>
      <c r="C2793" s="76">
        <v>45189</v>
      </c>
      <c r="D2793" s="76">
        <v>45247</v>
      </c>
      <c r="E2793" s="4" t="s">
        <v>951</v>
      </c>
      <c r="F2793" s="4" t="s">
        <v>952</v>
      </c>
      <c r="G2793" s="4" t="s">
        <v>942</v>
      </c>
      <c r="H2793" s="4" t="s">
        <v>951</v>
      </c>
      <c r="I2793" s="4" t="s">
        <v>4054</v>
      </c>
      <c r="J2793" s="4">
        <v>100307435</v>
      </c>
      <c r="K2793" s="4" t="s">
        <v>1028</v>
      </c>
      <c r="L2793" s="4">
        <v>1</v>
      </c>
      <c r="M2793" s="4" t="s">
        <v>77</v>
      </c>
      <c r="N2793" s="4">
        <v>28.66</v>
      </c>
      <c r="O2793" s="4">
        <v>14.71</v>
      </c>
      <c r="P2793" s="4" t="s">
        <v>78</v>
      </c>
      <c r="Q2793" s="77">
        <v>45281.667361111111</v>
      </c>
      <c r="R2793" s="4">
        <v>28.66</v>
      </c>
      <c r="S2793" s="4">
        <v>14.71</v>
      </c>
      <c r="T2793" s="4" t="str">
        <f>VLOOKUP(E2793,zamiana!A:B,2,0)</f>
        <v>ALSTOM (ex. BT) CZL</v>
      </c>
    </row>
    <row r="2794" spans="1:20" x14ac:dyDescent="0.3">
      <c r="A2794" s="4" t="s">
        <v>7165</v>
      </c>
      <c r="B2794" s="76">
        <v>45189</v>
      </c>
      <c r="C2794" s="76">
        <v>45189</v>
      </c>
      <c r="D2794" s="76">
        <v>45247</v>
      </c>
      <c r="E2794" s="4" t="s">
        <v>951</v>
      </c>
      <c r="F2794" s="4" t="s">
        <v>952</v>
      </c>
      <c r="G2794" s="4" t="s">
        <v>942</v>
      </c>
      <c r="H2794" s="4" t="s">
        <v>951</v>
      </c>
      <c r="I2794" s="4" t="s">
        <v>4054</v>
      </c>
      <c r="J2794" s="4">
        <v>100307435</v>
      </c>
      <c r="K2794" s="4" t="s">
        <v>1028</v>
      </c>
      <c r="L2794" s="4">
        <v>1</v>
      </c>
      <c r="M2794" s="4" t="s">
        <v>77</v>
      </c>
      <c r="N2794" s="4">
        <v>28.66</v>
      </c>
      <c r="O2794" s="4">
        <v>14.71</v>
      </c>
      <c r="P2794" s="4" t="s">
        <v>78</v>
      </c>
      <c r="Q2794" s="77">
        <v>45281.667361111111</v>
      </c>
      <c r="R2794" s="4">
        <v>28.66</v>
      </c>
      <c r="S2794" s="4">
        <v>14.71</v>
      </c>
      <c r="T2794" s="4" t="str">
        <f>VLOOKUP(E2794,zamiana!A:B,2,0)</f>
        <v>ALSTOM (ex. BT) CZL</v>
      </c>
    </row>
    <row r="2795" spans="1:20" x14ac:dyDescent="0.3">
      <c r="A2795" s="4" t="s">
        <v>7165</v>
      </c>
      <c r="B2795" s="76">
        <v>45189</v>
      </c>
      <c r="C2795" s="76">
        <v>45189</v>
      </c>
      <c r="D2795" s="76">
        <v>45247</v>
      </c>
      <c r="E2795" s="4" t="s">
        <v>951</v>
      </c>
      <c r="F2795" s="4" t="s">
        <v>952</v>
      </c>
      <c r="G2795" s="4" t="s">
        <v>942</v>
      </c>
      <c r="H2795" s="4" t="s">
        <v>951</v>
      </c>
      <c r="I2795" s="4" t="s">
        <v>1891</v>
      </c>
      <c r="J2795" s="4">
        <v>100307432</v>
      </c>
      <c r="K2795" s="4" t="s">
        <v>1028</v>
      </c>
      <c r="L2795" s="4">
        <v>1</v>
      </c>
      <c r="M2795" s="4" t="s">
        <v>77</v>
      </c>
      <c r="N2795" s="4">
        <v>268.43</v>
      </c>
      <c r="O2795" s="4">
        <v>191.7</v>
      </c>
      <c r="P2795" s="4" t="s">
        <v>78</v>
      </c>
      <c r="Q2795" s="77">
        <v>45281.62777777778</v>
      </c>
      <c r="R2795" s="4">
        <v>268.43</v>
      </c>
      <c r="S2795" s="4">
        <v>191.7</v>
      </c>
      <c r="T2795" s="4" t="str">
        <f>VLOOKUP(E2795,zamiana!A:B,2,0)</f>
        <v>ALSTOM (ex. BT) CZL</v>
      </c>
    </row>
    <row r="2796" spans="1:20" x14ac:dyDescent="0.3">
      <c r="A2796" s="4" t="s">
        <v>7165</v>
      </c>
      <c r="B2796" s="76">
        <v>45189</v>
      </c>
      <c r="C2796" s="76">
        <v>45189</v>
      </c>
      <c r="D2796" s="76">
        <v>45247</v>
      </c>
      <c r="E2796" s="4" t="s">
        <v>951</v>
      </c>
      <c r="F2796" s="4" t="s">
        <v>952</v>
      </c>
      <c r="G2796" s="4" t="s">
        <v>942</v>
      </c>
      <c r="H2796" s="4" t="s">
        <v>951</v>
      </c>
      <c r="I2796" s="4" t="s">
        <v>1891</v>
      </c>
      <c r="J2796" s="4">
        <v>100307432</v>
      </c>
      <c r="K2796" s="4" t="s">
        <v>1028</v>
      </c>
      <c r="L2796" s="4">
        <v>1</v>
      </c>
      <c r="M2796" s="4" t="s">
        <v>77</v>
      </c>
      <c r="N2796" s="4">
        <v>268.43</v>
      </c>
      <c r="O2796" s="4">
        <v>191.7</v>
      </c>
      <c r="P2796" s="4" t="s">
        <v>78</v>
      </c>
      <c r="Q2796" s="77">
        <v>45281.62777777778</v>
      </c>
      <c r="R2796" s="4">
        <v>268.43</v>
      </c>
      <c r="S2796" s="4">
        <v>191.7</v>
      </c>
      <c r="T2796" s="4" t="str">
        <f>VLOOKUP(E2796,zamiana!A:B,2,0)</f>
        <v>ALSTOM (ex. BT) CZL</v>
      </c>
    </row>
    <row r="2797" spans="1:20" x14ac:dyDescent="0.3">
      <c r="A2797" s="4" t="s">
        <v>7165</v>
      </c>
      <c r="B2797" s="76">
        <v>45189</v>
      </c>
      <c r="C2797" s="76">
        <v>45189</v>
      </c>
      <c r="D2797" s="76">
        <v>45247</v>
      </c>
      <c r="E2797" s="4" t="s">
        <v>951</v>
      </c>
      <c r="F2797" s="4" t="s">
        <v>952</v>
      </c>
      <c r="G2797" s="4" t="s">
        <v>942</v>
      </c>
      <c r="H2797" s="4" t="s">
        <v>951</v>
      </c>
      <c r="I2797" s="4" t="s">
        <v>1891</v>
      </c>
      <c r="J2797" s="4">
        <v>100307432</v>
      </c>
      <c r="K2797" s="4" t="s">
        <v>1028</v>
      </c>
      <c r="L2797" s="4">
        <v>1</v>
      </c>
      <c r="M2797" s="4" t="s">
        <v>77</v>
      </c>
      <c r="N2797" s="4">
        <v>268.43</v>
      </c>
      <c r="O2797" s="4">
        <v>191.7</v>
      </c>
      <c r="P2797" s="4" t="s">
        <v>78</v>
      </c>
      <c r="Q2797" s="77">
        <v>45281.62777777778</v>
      </c>
      <c r="R2797" s="4">
        <v>268.43</v>
      </c>
      <c r="S2797" s="4">
        <v>191.7</v>
      </c>
      <c r="T2797" s="4" t="str">
        <f>VLOOKUP(E2797,zamiana!A:B,2,0)</f>
        <v>ALSTOM (ex. BT) CZL</v>
      </c>
    </row>
    <row r="2798" spans="1:20" x14ac:dyDescent="0.3">
      <c r="A2798" s="4" t="s">
        <v>7165</v>
      </c>
      <c r="B2798" s="76">
        <v>45189</v>
      </c>
      <c r="C2798" s="76">
        <v>45189</v>
      </c>
      <c r="D2798" s="76">
        <v>45247</v>
      </c>
      <c r="E2798" s="4" t="s">
        <v>951</v>
      </c>
      <c r="F2798" s="4" t="s">
        <v>952</v>
      </c>
      <c r="G2798" s="4" t="s">
        <v>942</v>
      </c>
      <c r="H2798" s="4" t="s">
        <v>951</v>
      </c>
      <c r="I2798" s="4" t="s">
        <v>1891</v>
      </c>
      <c r="J2798" s="4">
        <v>100307432</v>
      </c>
      <c r="K2798" s="4" t="s">
        <v>1028</v>
      </c>
      <c r="L2798" s="4">
        <v>1</v>
      </c>
      <c r="M2798" s="4" t="s">
        <v>77</v>
      </c>
      <c r="N2798" s="4">
        <v>268.43</v>
      </c>
      <c r="O2798" s="4">
        <v>191.7</v>
      </c>
      <c r="P2798" s="4" t="s">
        <v>78</v>
      </c>
      <c r="Q2798" s="77">
        <v>45281.62777777778</v>
      </c>
      <c r="R2798" s="4">
        <v>268.43</v>
      </c>
      <c r="S2798" s="4">
        <v>191.7</v>
      </c>
      <c r="T2798" s="4" t="str">
        <f>VLOOKUP(E2798,zamiana!A:B,2,0)</f>
        <v>ALSTOM (ex. BT) CZL</v>
      </c>
    </row>
    <row r="2799" spans="1:20" x14ac:dyDescent="0.3">
      <c r="A2799" s="4" t="s">
        <v>7165</v>
      </c>
      <c r="B2799" s="76">
        <v>45189</v>
      </c>
      <c r="C2799" s="76">
        <v>45189</v>
      </c>
      <c r="D2799" s="76">
        <v>45247</v>
      </c>
      <c r="E2799" s="4" t="s">
        <v>951</v>
      </c>
      <c r="F2799" s="4" t="s">
        <v>952</v>
      </c>
      <c r="G2799" s="4" t="s">
        <v>942</v>
      </c>
      <c r="H2799" s="4" t="s">
        <v>951</v>
      </c>
      <c r="I2799" s="4" t="s">
        <v>1938</v>
      </c>
      <c r="J2799" s="4">
        <v>100307426</v>
      </c>
      <c r="K2799" s="4" t="s">
        <v>1028</v>
      </c>
      <c r="L2799" s="4">
        <v>1</v>
      </c>
      <c r="M2799" s="4" t="s">
        <v>77</v>
      </c>
      <c r="N2799" s="4">
        <v>750.3</v>
      </c>
      <c r="O2799" s="4">
        <v>544.88</v>
      </c>
      <c r="P2799" s="4" t="s">
        <v>78</v>
      </c>
      <c r="Q2799" s="77">
        <v>45281.62777777778</v>
      </c>
      <c r="R2799" s="4">
        <v>750.3</v>
      </c>
      <c r="S2799" s="4">
        <v>544.88</v>
      </c>
      <c r="T2799" s="4" t="str">
        <f>VLOOKUP(E2799,zamiana!A:B,2,0)</f>
        <v>ALSTOM (ex. BT) CZL</v>
      </c>
    </row>
    <row r="2800" spans="1:20" x14ac:dyDescent="0.3">
      <c r="A2800" s="4" t="s">
        <v>7165</v>
      </c>
      <c r="B2800" s="76">
        <v>45189</v>
      </c>
      <c r="C2800" s="76">
        <v>45189</v>
      </c>
      <c r="D2800" s="76">
        <v>45247</v>
      </c>
      <c r="E2800" s="4" t="s">
        <v>951</v>
      </c>
      <c r="F2800" s="4" t="s">
        <v>952</v>
      </c>
      <c r="G2800" s="4" t="s">
        <v>942</v>
      </c>
      <c r="H2800" s="4" t="s">
        <v>951</v>
      </c>
      <c r="I2800" s="4" t="s">
        <v>1938</v>
      </c>
      <c r="J2800" s="4">
        <v>100307426</v>
      </c>
      <c r="K2800" s="4" t="s">
        <v>1028</v>
      </c>
      <c r="L2800" s="4">
        <v>1</v>
      </c>
      <c r="M2800" s="4" t="s">
        <v>77</v>
      </c>
      <c r="N2800" s="4">
        <v>750.3</v>
      </c>
      <c r="O2800" s="4">
        <v>544.88</v>
      </c>
      <c r="P2800" s="4" t="s">
        <v>78</v>
      </c>
      <c r="Q2800" s="77">
        <v>45281.62777777778</v>
      </c>
      <c r="R2800" s="4">
        <v>750.3</v>
      </c>
      <c r="S2800" s="4">
        <v>544.88</v>
      </c>
      <c r="T2800" s="4" t="str">
        <f>VLOOKUP(E2800,zamiana!A:B,2,0)</f>
        <v>ALSTOM (ex. BT) CZL</v>
      </c>
    </row>
    <row r="2801" spans="1:20" x14ac:dyDescent="0.3">
      <c r="A2801" s="4" t="s">
        <v>7165</v>
      </c>
      <c r="B2801" s="76">
        <v>45189</v>
      </c>
      <c r="C2801" s="76">
        <v>45189</v>
      </c>
      <c r="D2801" s="76">
        <v>45247</v>
      </c>
      <c r="E2801" s="4" t="s">
        <v>951</v>
      </c>
      <c r="F2801" s="4" t="s">
        <v>952</v>
      </c>
      <c r="G2801" s="4" t="s">
        <v>942</v>
      </c>
      <c r="H2801" s="4" t="s">
        <v>951</v>
      </c>
      <c r="I2801" s="4" t="s">
        <v>1938</v>
      </c>
      <c r="J2801" s="4">
        <v>100307426</v>
      </c>
      <c r="K2801" s="4" t="s">
        <v>1028</v>
      </c>
      <c r="L2801" s="4">
        <v>1</v>
      </c>
      <c r="M2801" s="4" t="s">
        <v>77</v>
      </c>
      <c r="N2801" s="4">
        <v>750.3</v>
      </c>
      <c r="O2801" s="4">
        <v>544.88</v>
      </c>
      <c r="P2801" s="4" t="s">
        <v>78</v>
      </c>
      <c r="Q2801" s="77">
        <v>45281.62777777778</v>
      </c>
      <c r="R2801" s="4">
        <v>750.3</v>
      </c>
      <c r="S2801" s="4">
        <v>544.88</v>
      </c>
      <c r="T2801" s="4" t="str">
        <f>VLOOKUP(E2801,zamiana!A:B,2,0)</f>
        <v>ALSTOM (ex. BT) CZL</v>
      </c>
    </row>
    <row r="2802" spans="1:20" x14ac:dyDescent="0.3">
      <c r="A2802" s="4" t="s">
        <v>7165</v>
      </c>
      <c r="B2802" s="76">
        <v>45189</v>
      </c>
      <c r="C2802" s="76">
        <v>45189</v>
      </c>
      <c r="D2802" s="76">
        <v>45247</v>
      </c>
      <c r="E2802" s="4" t="s">
        <v>951</v>
      </c>
      <c r="F2802" s="4" t="s">
        <v>952</v>
      </c>
      <c r="G2802" s="4" t="s">
        <v>942</v>
      </c>
      <c r="H2802" s="4" t="s">
        <v>951</v>
      </c>
      <c r="I2802" s="4" t="s">
        <v>1938</v>
      </c>
      <c r="J2802" s="4">
        <v>100307426</v>
      </c>
      <c r="K2802" s="4" t="s">
        <v>1028</v>
      </c>
      <c r="L2802" s="4">
        <v>1</v>
      </c>
      <c r="M2802" s="4" t="s">
        <v>77</v>
      </c>
      <c r="N2802" s="4">
        <v>750.3</v>
      </c>
      <c r="O2802" s="4">
        <v>544.88</v>
      </c>
      <c r="P2802" s="4" t="s">
        <v>78</v>
      </c>
      <c r="Q2802" s="77">
        <v>45281.62777777778</v>
      </c>
      <c r="R2802" s="4">
        <v>750.3</v>
      </c>
      <c r="S2802" s="4">
        <v>544.88</v>
      </c>
      <c r="T2802" s="4" t="str">
        <f>VLOOKUP(E2802,zamiana!A:B,2,0)</f>
        <v>ALSTOM (ex. BT) CZL</v>
      </c>
    </row>
    <row r="2803" spans="1:20" x14ac:dyDescent="0.3">
      <c r="A2803" s="4" t="s">
        <v>7165</v>
      </c>
      <c r="B2803" s="76">
        <v>45189</v>
      </c>
      <c r="C2803" s="76">
        <v>45189</v>
      </c>
      <c r="D2803" s="76">
        <v>45247</v>
      </c>
      <c r="E2803" s="4" t="s">
        <v>951</v>
      </c>
      <c r="F2803" s="4" t="s">
        <v>952</v>
      </c>
      <c r="G2803" s="4" t="s">
        <v>942</v>
      </c>
      <c r="H2803" s="4" t="s">
        <v>951</v>
      </c>
      <c r="I2803" s="4" t="s">
        <v>1899</v>
      </c>
      <c r="J2803" s="4">
        <v>100307425</v>
      </c>
      <c r="K2803" s="4" t="s">
        <v>1028</v>
      </c>
      <c r="L2803" s="4">
        <v>1</v>
      </c>
      <c r="M2803" s="4" t="s">
        <v>77</v>
      </c>
      <c r="N2803" s="4">
        <v>304.95</v>
      </c>
      <c r="O2803" s="4">
        <v>207.04</v>
      </c>
      <c r="P2803" s="4" t="s">
        <v>78</v>
      </c>
      <c r="Q2803" s="77">
        <v>45281.644444444442</v>
      </c>
      <c r="R2803" s="4">
        <v>304.95</v>
      </c>
      <c r="S2803" s="4">
        <v>207.04</v>
      </c>
      <c r="T2803" s="4" t="str">
        <f>VLOOKUP(E2803,zamiana!A:B,2,0)</f>
        <v>ALSTOM (ex. BT) CZL</v>
      </c>
    </row>
    <row r="2804" spans="1:20" x14ac:dyDescent="0.3">
      <c r="A2804" s="4" t="s">
        <v>7165</v>
      </c>
      <c r="B2804" s="76">
        <v>45189</v>
      </c>
      <c r="C2804" s="76">
        <v>45189</v>
      </c>
      <c r="D2804" s="76">
        <v>45247</v>
      </c>
      <c r="E2804" s="4" t="s">
        <v>951</v>
      </c>
      <c r="F2804" s="4" t="s">
        <v>952</v>
      </c>
      <c r="G2804" s="4" t="s">
        <v>942</v>
      </c>
      <c r="H2804" s="4" t="s">
        <v>951</v>
      </c>
      <c r="I2804" s="4" t="s">
        <v>1899</v>
      </c>
      <c r="J2804" s="4">
        <v>100307425</v>
      </c>
      <c r="K2804" s="4" t="s">
        <v>1028</v>
      </c>
      <c r="L2804" s="4">
        <v>1</v>
      </c>
      <c r="M2804" s="4" t="s">
        <v>77</v>
      </c>
      <c r="N2804" s="4">
        <v>304.95</v>
      </c>
      <c r="O2804" s="4">
        <v>207.04</v>
      </c>
      <c r="P2804" s="4" t="s">
        <v>78</v>
      </c>
      <c r="Q2804" s="77">
        <v>45281.644444444442</v>
      </c>
      <c r="R2804" s="4">
        <v>304.95</v>
      </c>
      <c r="S2804" s="4">
        <v>207.04</v>
      </c>
      <c r="T2804" s="4" t="str">
        <f>VLOOKUP(E2804,zamiana!A:B,2,0)</f>
        <v>ALSTOM (ex. BT) CZL</v>
      </c>
    </row>
    <row r="2805" spans="1:20" x14ac:dyDescent="0.3">
      <c r="A2805" s="4" t="s">
        <v>7165</v>
      </c>
      <c r="B2805" s="76">
        <v>45189</v>
      </c>
      <c r="C2805" s="76">
        <v>45189</v>
      </c>
      <c r="D2805" s="76">
        <v>45247</v>
      </c>
      <c r="E2805" s="4" t="s">
        <v>951</v>
      </c>
      <c r="F2805" s="4" t="s">
        <v>952</v>
      </c>
      <c r="G2805" s="4" t="s">
        <v>942</v>
      </c>
      <c r="H2805" s="4" t="s">
        <v>951</v>
      </c>
      <c r="I2805" s="4" t="s">
        <v>1899</v>
      </c>
      <c r="J2805" s="4">
        <v>100307425</v>
      </c>
      <c r="K2805" s="4" t="s">
        <v>1028</v>
      </c>
      <c r="L2805" s="4">
        <v>1</v>
      </c>
      <c r="M2805" s="4" t="s">
        <v>77</v>
      </c>
      <c r="N2805" s="4">
        <v>304.95</v>
      </c>
      <c r="O2805" s="4">
        <v>207.04</v>
      </c>
      <c r="P2805" s="4" t="s">
        <v>78</v>
      </c>
      <c r="Q2805" s="77">
        <v>45281.644444444442</v>
      </c>
      <c r="R2805" s="4">
        <v>304.95</v>
      </c>
      <c r="S2805" s="4">
        <v>207.04</v>
      </c>
      <c r="T2805" s="4" t="str">
        <f>VLOOKUP(E2805,zamiana!A:B,2,0)</f>
        <v>ALSTOM (ex. BT) CZL</v>
      </c>
    </row>
    <row r="2806" spans="1:20" x14ac:dyDescent="0.3">
      <c r="A2806" s="4" t="s">
        <v>7165</v>
      </c>
      <c r="B2806" s="76">
        <v>45189</v>
      </c>
      <c r="C2806" s="76">
        <v>45189</v>
      </c>
      <c r="D2806" s="76">
        <v>45247</v>
      </c>
      <c r="E2806" s="4" t="s">
        <v>951</v>
      </c>
      <c r="F2806" s="4" t="s">
        <v>952</v>
      </c>
      <c r="G2806" s="4" t="s">
        <v>942</v>
      </c>
      <c r="H2806" s="4" t="s">
        <v>951</v>
      </c>
      <c r="I2806" s="4" t="s">
        <v>1899</v>
      </c>
      <c r="J2806" s="4">
        <v>100307425</v>
      </c>
      <c r="K2806" s="4" t="s">
        <v>1028</v>
      </c>
      <c r="L2806" s="4">
        <v>1</v>
      </c>
      <c r="M2806" s="4" t="s">
        <v>77</v>
      </c>
      <c r="N2806" s="4">
        <v>304.95</v>
      </c>
      <c r="O2806" s="4">
        <v>207.04</v>
      </c>
      <c r="P2806" s="4" t="s">
        <v>78</v>
      </c>
      <c r="Q2806" s="77">
        <v>45281.644444444442</v>
      </c>
      <c r="R2806" s="4">
        <v>304.95</v>
      </c>
      <c r="S2806" s="4">
        <v>207.04</v>
      </c>
      <c r="T2806" s="4" t="str">
        <f>VLOOKUP(E2806,zamiana!A:B,2,0)</f>
        <v>ALSTOM (ex. BT) CZL</v>
      </c>
    </row>
    <row r="2807" spans="1:20" x14ac:dyDescent="0.3">
      <c r="A2807" s="4" t="s">
        <v>7165</v>
      </c>
      <c r="B2807" s="76">
        <v>45189</v>
      </c>
      <c r="C2807" s="76">
        <v>45189</v>
      </c>
      <c r="D2807" s="76">
        <v>45247</v>
      </c>
      <c r="E2807" s="4" t="s">
        <v>951</v>
      </c>
      <c r="F2807" s="4" t="s">
        <v>952</v>
      </c>
      <c r="G2807" s="4" t="s">
        <v>942</v>
      </c>
      <c r="H2807" s="4" t="s">
        <v>951</v>
      </c>
      <c r="I2807" s="4" t="s">
        <v>3616</v>
      </c>
      <c r="J2807" s="4">
        <v>100307424</v>
      </c>
      <c r="K2807" s="4" t="s">
        <v>1028</v>
      </c>
      <c r="L2807" s="4">
        <v>1</v>
      </c>
      <c r="M2807" s="4" t="s">
        <v>77</v>
      </c>
      <c r="N2807" s="4">
        <v>27.04</v>
      </c>
      <c r="O2807" s="4">
        <v>12.07</v>
      </c>
      <c r="P2807" s="4" t="s">
        <v>78</v>
      </c>
      <c r="Q2807" s="77">
        <v>45281.667361111111</v>
      </c>
      <c r="R2807" s="4">
        <v>27.04</v>
      </c>
      <c r="S2807" s="4">
        <v>12.07</v>
      </c>
      <c r="T2807" s="4" t="str">
        <f>VLOOKUP(E2807,zamiana!A:B,2,0)</f>
        <v>ALSTOM (ex. BT) CZL</v>
      </c>
    </row>
    <row r="2808" spans="1:20" x14ac:dyDescent="0.3">
      <c r="A2808" s="4" t="s">
        <v>7165</v>
      </c>
      <c r="B2808" s="76">
        <v>45189</v>
      </c>
      <c r="C2808" s="76">
        <v>45189</v>
      </c>
      <c r="D2808" s="76">
        <v>45247</v>
      </c>
      <c r="E2808" s="4" t="s">
        <v>951</v>
      </c>
      <c r="F2808" s="4" t="s">
        <v>952</v>
      </c>
      <c r="G2808" s="4" t="s">
        <v>942</v>
      </c>
      <c r="H2808" s="4" t="s">
        <v>951</v>
      </c>
      <c r="I2808" s="4" t="s">
        <v>3616</v>
      </c>
      <c r="J2808" s="4">
        <v>100307424</v>
      </c>
      <c r="K2808" s="4" t="s">
        <v>1028</v>
      </c>
      <c r="L2808" s="4">
        <v>1</v>
      </c>
      <c r="M2808" s="4" t="s">
        <v>77</v>
      </c>
      <c r="N2808" s="4">
        <v>27.04</v>
      </c>
      <c r="O2808" s="4">
        <v>12.07</v>
      </c>
      <c r="P2808" s="4" t="s">
        <v>78</v>
      </c>
      <c r="Q2808" s="77">
        <v>45281.667361111111</v>
      </c>
      <c r="R2808" s="4">
        <v>27.04</v>
      </c>
      <c r="S2808" s="4">
        <v>12.07</v>
      </c>
      <c r="T2808" s="4" t="str">
        <f>VLOOKUP(E2808,zamiana!A:B,2,0)</f>
        <v>ALSTOM (ex. BT) CZL</v>
      </c>
    </row>
    <row r="2809" spans="1:20" x14ac:dyDescent="0.3">
      <c r="A2809" s="4" t="s">
        <v>7165</v>
      </c>
      <c r="B2809" s="76">
        <v>45189</v>
      </c>
      <c r="C2809" s="76">
        <v>45189</v>
      </c>
      <c r="D2809" s="76">
        <v>45247</v>
      </c>
      <c r="E2809" s="4" t="s">
        <v>951</v>
      </c>
      <c r="F2809" s="4" t="s">
        <v>952</v>
      </c>
      <c r="G2809" s="4" t="s">
        <v>942</v>
      </c>
      <c r="H2809" s="4" t="s">
        <v>951</v>
      </c>
      <c r="I2809" s="4" t="s">
        <v>3616</v>
      </c>
      <c r="J2809" s="4">
        <v>100307424</v>
      </c>
      <c r="K2809" s="4" t="s">
        <v>1028</v>
      </c>
      <c r="L2809" s="4">
        <v>1</v>
      </c>
      <c r="M2809" s="4" t="s">
        <v>77</v>
      </c>
      <c r="N2809" s="4">
        <v>27.04</v>
      </c>
      <c r="O2809" s="4">
        <v>12.07</v>
      </c>
      <c r="P2809" s="4" t="s">
        <v>78</v>
      </c>
      <c r="Q2809" s="77">
        <v>45281.667361111111</v>
      </c>
      <c r="R2809" s="4">
        <v>27.04</v>
      </c>
      <c r="S2809" s="4">
        <v>12.07</v>
      </c>
      <c r="T2809" s="4" t="str">
        <f>VLOOKUP(E2809,zamiana!A:B,2,0)</f>
        <v>ALSTOM (ex. BT) CZL</v>
      </c>
    </row>
    <row r="2810" spans="1:20" x14ac:dyDescent="0.3">
      <c r="A2810" s="4" t="s">
        <v>7165</v>
      </c>
      <c r="B2810" s="76">
        <v>45189</v>
      </c>
      <c r="C2810" s="76">
        <v>45189</v>
      </c>
      <c r="D2810" s="76">
        <v>45247</v>
      </c>
      <c r="E2810" s="4" t="s">
        <v>951</v>
      </c>
      <c r="F2810" s="4" t="s">
        <v>952</v>
      </c>
      <c r="G2810" s="4" t="s">
        <v>942</v>
      </c>
      <c r="H2810" s="4" t="s">
        <v>951</v>
      </c>
      <c r="I2810" s="4" t="s">
        <v>3616</v>
      </c>
      <c r="J2810" s="4">
        <v>100307424</v>
      </c>
      <c r="K2810" s="4" t="s">
        <v>1028</v>
      </c>
      <c r="L2810" s="4">
        <v>1</v>
      </c>
      <c r="M2810" s="4" t="s">
        <v>77</v>
      </c>
      <c r="N2810" s="4">
        <v>27.04</v>
      </c>
      <c r="O2810" s="4">
        <v>12.07</v>
      </c>
      <c r="P2810" s="4" t="s">
        <v>78</v>
      </c>
      <c r="Q2810" s="77">
        <v>45281.667361111111</v>
      </c>
      <c r="R2810" s="4">
        <v>27.04</v>
      </c>
      <c r="S2810" s="4">
        <v>12.07</v>
      </c>
      <c r="T2810" s="4" t="str">
        <f>VLOOKUP(E2810,zamiana!A:B,2,0)</f>
        <v>ALSTOM (ex. BT) CZL</v>
      </c>
    </row>
    <row r="2811" spans="1:20" x14ac:dyDescent="0.3">
      <c r="A2811" s="4" t="s">
        <v>7165</v>
      </c>
      <c r="B2811" s="76">
        <v>45189</v>
      </c>
      <c r="C2811" s="76">
        <v>45189</v>
      </c>
      <c r="D2811" s="76">
        <v>45247</v>
      </c>
      <c r="E2811" s="4" t="s">
        <v>951</v>
      </c>
      <c r="F2811" s="4" t="s">
        <v>952</v>
      </c>
      <c r="G2811" s="4" t="s">
        <v>942</v>
      </c>
      <c r="H2811" s="4" t="s">
        <v>951</v>
      </c>
      <c r="I2811" s="4" t="s">
        <v>1810</v>
      </c>
      <c r="J2811" s="4">
        <v>100307418</v>
      </c>
      <c r="K2811" s="4" t="s">
        <v>1028</v>
      </c>
      <c r="L2811" s="4">
        <v>2</v>
      </c>
      <c r="M2811" s="4" t="s">
        <v>77</v>
      </c>
      <c r="N2811" s="4">
        <v>85.81</v>
      </c>
      <c r="O2811" s="4">
        <v>59.91</v>
      </c>
      <c r="P2811" s="4" t="s">
        <v>78</v>
      </c>
      <c r="Q2811" s="77">
        <v>45281.62777777778</v>
      </c>
      <c r="R2811" s="4">
        <v>171.62</v>
      </c>
      <c r="S2811" s="4">
        <v>119.82</v>
      </c>
      <c r="T2811" s="4" t="str">
        <f>VLOOKUP(E2811,zamiana!A:B,2,0)</f>
        <v>ALSTOM (ex. BT) CZL</v>
      </c>
    </row>
    <row r="2812" spans="1:20" x14ac:dyDescent="0.3">
      <c r="A2812" s="4" t="s">
        <v>7165</v>
      </c>
      <c r="B2812" s="76">
        <v>45189</v>
      </c>
      <c r="C2812" s="76">
        <v>45189</v>
      </c>
      <c r="D2812" s="76">
        <v>45247</v>
      </c>
      <c r="E2812" s="4" t="s">
        <v>951</v>
      </c>
      <c r="F2812" s="4" t="s">
        <v>952</v>
      </c>
      <c r="G2812" s="4" t="s">
        <v>942</v>
      </c>
      <c r="H2812" s="4" t="s">
        <v>951</v>
      </c>
      <c r="I2812" s="4" t="s">
        <v>1810</v>
      </c>
      <c r="J2812" s="4">
        <v>100307418</v>
      </c>
      <c r="K2812" s="4" t="s">
        <v>1028</v>
      </c>
      <c r="L2812" s="4">
        <v>2</v>
      </c>
      <c r="M2812" s="4" t="s">
        <v>77</v>
      </c>
      <c r="N2812" s="4">
        <v>85.81</v>
      </c>
      <c r="O2812" s="4">
        <v>59.91</v>
      </c>
      <c r="P2812" s="4" t="s">
        <v>78</v>
      </c>
      <c r="Q2812" s="77">
        <v>45281.62777777778</v>
      </c>
      <c r="R2812" s="4">
        <v>171.62</v>
      </c>
      <c r="S2812" s="4">
        <v>119.82</v>
      </c>
      <c r="T2812" s="4" t="str">
        <f>VLOOKUP(E2812,zamiana!A:B,2,0)</f>
        <v>ALSTOM (ex. BT) CZL</v>
      </c>
    </row>
    <row r="2813" spans="1:20" x14ac:dyDescent="0.3">
      <c r="A2813" s="4" t="s">
        <v>7165</v>
      </c>
      <c r="B2813" s="76">
        <v>45189</v>
      </c>
      <c r="C2813" s="76">
        <v>45189</v>
      </c>
      <c r="D2813" s="76">
        <v>45247</v>
      </c>
      <c r="E2813" s="4" t="s">
        <v>951</v>
      </c>
      <c r="F2813" s="4" t="s">
        <v>952</v>
      </c>
      <c r="G2813" s="4" t="s">
        <v>942</v>
      </c>
      <c r="H2813" s="4" t="s">
        <v>951</v>
      </c>
      <c r="I2813" s="4" t="s">
        <v>1810</v>
      </c>
      <c r="J2813" s="4">
        <v>100307418</v>
      </c>
      <c r="K2813" s="4" t="s">
        <v>1028</v>
      </c>
      <c r="L2813" s="4">
        <v>2</v>
      </c>
      <c r="M2813" s="4" t="s">
        <v>77</v>
      </c>
      <c r="N2813" s="4">
        <v>85.81</v>
      </c>
      <c r="O2813" s="4">
        <v>59.91</v>
      </c>
      <c r="P2813" s="4" t="s">
        <v>78</v>
      </c>
      <c r="Q2813" s="77">
        <v>45281.62777777778</v>
      </c>
      <c r="R2813" s="4">
        <v>171.62</v>
      </c>
      <c r="S2813" s="4">
        <v>119.82</v>
      </c>
      <c r="T2813" s="4" t="str">
        <f>VLOOKUP(E2813,zamiana!A:B,2,0)</f>
        <v>ALSTOM (ex. BT) CZL</v>
      </c>
    </row>
    <row r="2814" spans="1:20" x14ac:dyDescent="0.3">
      <c r="A2814" s="4" t="s">
        <v>7165</v>
      </c>
      <c r="B2814" s="76">
        <v>45189</v>
      </c>
      <c r="C2814" s="76">
        <v>45189</v>
      </c>
      <c r="D2814" s="76">
        <v>45247</v>
      </c>
      <c r="E2814" s="4" t="s">
        <v>951</v>
      </c>
      <c r="F2814" s="4" t="s">
        <v>952</v>
      </c>
      <c r="G2814" s="4" t="s">
        <v>942</v>
      </c>
      <c r="H2814" s="4" t="s">
        <v>951</v>
      </c>
      <c r="I2814" s="4" t="s">
        <v>1810</v>
      </c>
      <c r="J2814" s="4">
        <v>100307418</v>
      </c>
      <c r="K2814" s="4" t="s">
        <v>1028</v>
      </c>
      <c r="L2814" s="4">
        <v>2</v>
      </c>
      <c r="M2814" s="4" t="s">
        <v>77</v>
      </c>
      <c r="N2814" s="4">
        <v>85.81</v>
      </c>
      <c r="O2814" s="4">
        <v>59.91</v>
      </c>
      <c r="P2814" s="4" t="s">
        <v>78</v>
      </c>
      <c r="Q2814" s="77">
        <v>45281.62777777778</v>
      </c>
      <c r="R2814" s="4">
        <v>171.62</v>
      </c>
      <c r="S2814" s="4">
        <v>119.82</v>
      </c>
      <c r="T2814" s="4" t="str">
        <f>VLOOKUP(E2814,zamiana!A:B,2,0)</f>
        <v>ALSTOM (ex. BT) CZL</v>
      </c>
    </row>
    <row r="2815" spans="1:20" x14ac:dyDescent="0.3">
      <c r="A2815" s="4" t="s">
        <v>7165</v>
      </c>
      <c r="B2815" s="76">
        <v>45189</v>
      </c>
      <c r="C2815" s="76">
        <v>45189</v>
      </c>
      <c r="D2815" s="76">
        <v>45247</v>
      </c>
      <c r="E2815" s="4" t="s">
        <v>951</v>
      </c>
      <c r="F2815" s="4" t="s">
        <v>952</v>
      </c>
      <c r="G2815" s="4" t="s">
        <v>942</v>
      </c>
      <c r="H2815" s="4" t="s">
        <v>951</v>
      </c>
      <c r="I2815" s="4" t="s">
        <v>1666</v>
      </c>
      <c r="J2815" s="4">
        <v>100307195</v>
      </c>
      <c r="K2815" s="4" t="s">
        <v>1028</v>
      </c>
      <c r="L2815" s="4">
        <v>2</v>
      </c>
      <c r="M2815" s="4" t="s">
        <v>77</v>
      </c>
      <c r="N2815" s="4">
        <v>52.92</v>
      </c>
      <c r="O2815" s="4">
        <v>47.1</v>
      </c>
      <c r="P2815" s="4" t="s">
        <v>78</v>
      </c>
      <c r="Q2815" s="77">
        <v>45281.65347222222</v>
      </c>
      <c r="R2815" s="4">
        <v>105.84</v>
      </c>
      <c r="S2815" s="4">
        <v>94.2</v>
      </c>
      <c r="T2815" s="4" t="str">
        <f>VLOOKUP(E2815,zamiana!A:B,2,0)</f>
        <v>ALSTOM (ex. BT) CZL</v>
      </c>
    </row>
    <row r="2816" spans="1:20" x14ac:dyDescent="0.3">
      <c r="A2816" s="4" t="s">
        <v>7165</v>
      </c>
      <c r="B2816" s="76">
        <v>45189</v>
      </c>
      <c r="C2816" s="76">
        <v>45189</v>
      </c>
      <c r="D2816" s="76">
        <v>45247</v>
      </c>
      <c r="E2816" s="4" t="s">
        <v>951</v>
      </c>
      <c r="F2816" s="4" t="s">
        <v>952</v>
      </c>
      <c r="G2816" s="4" t="s">
        <v>942</v>
      </c>
      <c r="H2816" s="4" t="s">
        <v>951</v>
      </c>
      <c r="I2816" s="4" t="s">
        <v>1666</v>
      </c>
      <c r="J2816" s="4">
        <v>100307195</v>
      </c>
      <c r="K2816" s="4" t="s">
        <v>1028</v>
      </c>
      <c r="L2816" s="4">
        <v>2</v>
      </c>
      <c r="M2816" s="4" t="s">
        <v>77</v>
      </c>
      <c r="N2816" s="4">
        <v>52.92</v>
      </c>
      <c r="O2816" s="4">
        <v>47.1</v>
      </c>
      <c r="P2816" s="4" t="s">
        <v>78</v>
      </c>
      <c r="Q2816" s="77">
        <v>45281.65347222222</v>
      </c>
      <c r="R2816" s="4">
        <v>105.84</v>
      </c>
      <c r="S2816" s="4">
        <v>94.2</v>
      </c>
      <c r="T2816" s="4" t="str">
        <f>VLOOKUP(E2816,zamiana!A:B,2,0)</f>
        <v>ALSTOM (ex. BT) CZL</v>
      </c>
    </row>
    <row r="2817" spans="1:20" x14ac:dyDescent="0.3">
      <c r="A2817" s="4" t="s">
        <v>7165</v>
      </c>
      <c r="B2817" s="76">
        <v>45189</v>
      </c>
      <c r="C2817" s="76">
        <v>45189</v>
      </c>
      <c r="D2817" s="76">
        <v>45247</v>
      </c>
      <c r="E2817" s="4" t="s">
        <v>951</v>
      </c>
      <c r="F2817" s="4" t="s">
        <v>952</v>
      </c>
      <c r="G2817" s="4" t="s">
        <v>942</v>
      </c>
      <c r="H2817" s="4" t="s">
        <v>951</v>
      </c>
      <c r="I2817" s="4" t="s">
        <v>1666</v>
      </c>
      <c r="J2817" s="4">
        <v>100307195</v>
      </c>
      <c r="K2817" s="4" t="s">
        <v>1028</v>
      </c>
      <c r="L2817" s="4">
        <v>2</v>
      </c>
      <c r="M2817" s="4" t="s">
        <v>77</v>
      </c>
      <c r="N2817" s="4">
        <v>52.92</v>
      </c>
      <c r="O2817" s="4">
        <v>47.1</v>
      </c>
      <c r="P2817" s="4" t="s">
        <v>78</v>
      </c>
      <c r="Q2817" s="77">
        <v>45281.65347222222</v>
      </c>
      <c r="R2817" s="4">
        <v>105.84</v>
      </c>
      <c r="S2817" s="4">
        <v>94.2</v>
      </c>
      <c r="T2817" s="4" t="str">
        <f>VLOOKUP(E2817,zamiana!A:B,2,0)</f>
        <v>ALSTOM (ex. BT) CZL</v>
      </c>
    </row>
    <row r="2818" spans="1:20" x14ac:dyDescent="0.3">
      <c r="A2818" s="4" t="s">
        <v>7165</v>
      </c>
      <c r="B2818" s="76">
        <v>45189</v>
      </c>
      <c r="C2818" s="76">
        <v>45189</v>
      </c>
      <c r="D2818" s="76">
        <v>45247</v>
      </c>
      <c r="E2818" s="4" t="s">
        <v>951</v>
      </c>
      <c r="F2818" s="4" t="s">
        <v>952</v>
      </c>
      <c r="G2818" s="4" t="s">
        <v>942</v>
      </c>
      <c r="H2818" s="4" t="s">
        <v>951</v>
      </c>
      <c r="I2818" s="4" t="s">
        <v>1666</v>
      </c>
      <c r="J2818" s="4">
        <v>100307195</v>
      </c>
      <c r="K2818" s="4" t="s">
        <v>1028</v>
      </c>
      <c r="L2818" s="4">
        <v>2</v>
      </c>
      <c r="M2818" s="4" t="s">
        <v>77</v>
      </c>
      <c r="N2818" s="4">
        <v>52.92</v>
      </c>
      <c r="O2818" s="4">
        <v>47.1</v>
      </c>
      <c r="P2818" s="4" t="s">
        <v>78</v>
      </c>
      <c r="Q2818" s="77">
        <v>45281.65347222222</v>
      </c>
      <c r="R2818" s="4">
        <v>105.84</v>
      </c>
      <c r="S2818" s="4">
        <v>94.2</v>
      </c>
      <c r="T2818" s="4" t="str">
        <f>VLOOKUP(E2818,zamiana!A:B,2,0)</f>
        <v>ALSTOM (ex. BT) CZL</v>
      </c>
    </row>
    <row r="2819" spans="1:20" x14ac:dyDescent="0.3">
      <c r="A2819" s="4" t="s">
        <v>7165</v>
      </c>
      <c r="B2819" s="76">
        <v>45189</v>
      </c>
      <c r="C2819" s="76">
        <v>45189</v>
      </c>
      <c r="D2819" s="76">
        <v>45247</v>
      </c>
      <c r="E2819" s="4" t="s">
        <v>951</v>
      </c>
      <c r="F2819" s="4" t="s">
        <v>952</v>
      </c>
      <c r="G2819" s="4" t="s">
        <v>942</v>
      </c>
      <c r="H2819" s="4" t="s">
        <v>951</v>
      </c>
      <c r="I2819" s="4" t="s">
        <v>1622</v>
      </c>
      <c r="J2819" s="4">
        <v>100307193</v>
      </c>
      <c r="K2819" s="4" t="s">
        <v>1028</v>
      </c>
      <c r="L2819" s="4">
        <v>2</v>
      </c>
      <c r="M2819" s="4" t="s">
        <v>77</v>
      </c>
      <c r="N2819" s="4">
        <v>45.99</v>
      </c>
      <c r="O2819" s="4">
        <v>40.99</v>
      </c>
      <c r="P2819" s="4" t="s">
        <v>78</v>
      </c>
      <c r="Q2819" s="77">
        <v>45281.665972222225</v>
      </c>
      <c r="R2819" s="4">
        <v>91.98</v>
      </c>
      <c r="S2819" s="4">
        <v>81.98</v>
      </c>
      <c r="T2819" s="4" t="str">
        <f>VLOOKUP(E2819,zamiana!A:B,2,0)</f>
        <v>ALSTOM (ex. BT) CZL</v>
      </c>
    </row>
    <row r="2820" spans="1:20" x14ac:dyDescent="0.3">
      <c r="A2820" s="4" t="s">
        <v>7165</v>
      </c>
      <c r="B2820" s="76">
        <v>45189</v>
      </c>
      <c r="C2820" s="76">
        <v>45189</v>
      </c>
      <c r="D2820" s="76">
        <v>45247</v>
      </c>
      <c r="E2820" s="4" t="s">
        <v>951</v>
      </c>
      <c r="F2820" s="4" t="s">
        <v>952</v>
      </c>
      <c r="G2820" s="4" t="s">
        <v>942</v>
      </c>
      <c r="H2820" s="4" t="s">
        <v>951</v>
      </c>
      <c r="I2820" s="4" t="s">
        <v>1622</v>
      </c>
      <c r="J2820" s="4">
        <v>100307193</v>
      </c>
      <c r="K2820" s="4" t="s">
        <v>1028</v>
      </c>
      <c r="L2820" s="4">
        <v>2</v>
      </c>
      <c r="M2820" s="4" t="s">
        <v>77</v>
      </c>
      <c r="N2820" s="4">
        <v>45.99</v>
      </c>
      <c r="O2820" s="4">
        <v>40.99</v>
      </c>
      <c r="P2820" s="4" t="s">
        <v>78</v>
      </c>
      <c r="Q2820" s="77">
        <v>45281.665972222225</v>
      </c>
      <c r="R2820" s="4">
        <v>91.98</v>
      </c>
      <c r="S2820" s="4">
        <v>81.98</v>
      </c>
      <c r="T2820" s="4" t="str">
        <f>VLOOKUP(E2820,zamiana!A:B,2,0)</f>
        <v>ALSTOM (ex. BT) CZL</v>
      </c>
    </row>
    <row r="2821" spans="1:20" x14ac:dyDescent="0.3">
      <c r="A2821" s="4" t="s">
        <v>7165</v>
      </c>
      <c r="B2821" s="76">
        <v>45189</v>
      </c>
      <c r="C2821" s="76">
        <v>45189</v>
      </c>
      <c r="D2821" s="76">
        <v>45247</v>
      </c>
      <c r="E2821" s="4" t="s">
        <v>951</v>
      </c>
      <c r="F2821" s="4" t="s">
        <v>952</v>
      </c>
      <c r="G2821" s="4" t="s">
        <v>942</v>
      </c>
      <c r="H2821" s="4" t="s">
        <v>951</v>
      </c>
      <c r="I2821" s="4" t="s">
        <v>1622</v>
      </c>
      <c r="J2821" s="4">
        <v>100307193</v>
      </c>
      <c r="K2821" s="4" t="s">
        <v>1028</v>
      </c>
      <c r="L2821" s="4">
        <v>2</v>
      </c>
      <c r="M2821" s="4" t="s">
        <v>77</v>
      </c>
      <c r="N2821" s="4">
        <v>45.99</v>
      </c>
      <c r="O2821" s="4">
        <v>40.99</v>
      </c>
      <c r="P2821" s="4" t="s">
        <v>78</v>
      </c>
      <c r="Q2821" s="77">
        <v>45281.665972222225</v>
      </c>
      <c r="R2821" s="4">
        <v>91.98</v>
      </c>
      <c r="S2821" s="4">
        <v>81.98</v>
      </c>
      <c r="T2821" s="4" t="str">
        <f>VLOOKUP(E2821,zamiana!A:B,2,0)</f>
        <v>ALSTOM (ex. BT) CZL</v>
      </c>
    </row>
    <row r="2822" spans="1:20" x14ac:dyDescent="0.3">
      <c r="A2822" s="4" t="s">
        <v>7165</v>
      </c>
      <c r="B2822" s="76">
        <v>45189</v>
      </c>
      <c r="C2822" s="76">
        <v>45189</v>
      </c>
      <c r="D2822" s="76">
        <v>45247</v>
      </c>
      <c r="E2822" s="4" t="s">
        <v>951</v>
      </c>
      <c r="F2822" s="4" t="s">
        <v>952</v>
      </c>
      <c r="G2822" s="4" t="s">
        <v>942</v>
      </c>
      <c r="H2822" s="4" t="s">
        <v>951</v>
      </c>
      <c r="I2822" s="4" t="s">
        <v>1622</v>
      </c>
      <c r="J2822" s="4">
        <v>100307193</v>
      </c>
      <c r="K2822" s="4" t="s">
        <v>1028</v>
      </c>
      <c r="L2822" s="4">
        <v>2</v>
      </c>
      <c r="M2822" s="4" t="s">
        <v>77</v>
      </c>
      <c r="N2822" s="4">
        <v>45.99</v>
      </c>
      <c r="O2822" s="4">
        <v>40.99</v>
      </c>
      <c r="P2822" s="4" t="s">
        <v>78</v>
      </c>
      <c r="Q2822" s="77">
        <v>45281.665972222225</v>
      </c>
      <c r="R2822" s="4">
        <v>91.98</v>
      </c>
      <c r="S2822" s="4">
        <v>81.98</v>
      </c>
      <c r="T2822" s="4" t="str">
        <f>VLOOKUP(E2822,zamiana!A:B,2,0)</f>
        <v>ALSTOM (ex. BT) CZL</v>
      </c>
    </row>
    <row r="2823" spans="1:20" x14ac:dyDescent="0.3">
      <c r="A2823" s="4" t="s">
        <v>7165</v>
      </c>
      <c r="B2823" s="76">
        <v>45189</v>
      </c>
      <c r="C2823" s="76">
        <v>45189</v>
      </c>
      <c r="D2823" s="76">
        <v>45247</v>
      </c>
      <c r="E2823" s="4" t="s">
        <v>951</v>
      </c>
      <c r="F2823" s="4" t="s">
        <v>952</v>
      </c>
      <c r="G2823" s="4" t="s">
        <v>942</v>
      </c>
      <c r="H2823" s="4" t="s">
        <v>951</v>
      </c>
      <c r="I2823" s="4" t="s">
        <v>1622</v>
      </c>
      <c r="J2823" s="4">
        <v>100307193</v>
      </c>
      <c r="K2823" s="4" t="s">
        <v>1028</v>
      </c>
      <c r="L2823" s="4">
        <v>2</v>
      </c>
      <c r="M2823" s="4" t="s">
        <v>77</v>
      </c>
      <c r="N2823" s="4">
        <v>45.99</v>
      </c>
      <c r="O2823" s="4">
        <v>40.99</v>
      </c>
      <c r="P2823" s="4" t="s">
        <v>78</v>
      </c>
      <c r="Q2823" s="77">
        <v>45281.665972222225</v>
      </c>
      <c r="R2823" s="4">
        <v>91.98</v>
      </c>
      <c r="S2823" s="4">
        <v>81.98</v>
      </c>
      <c r="T2823" s="4" t="str">
        <f>VLOOKUP(E2823,zamiana!A:B,2,0)</f>
        <v>ALSTOM (ex. BT) CZL</v>
      </c>
    </row>
    <row r="2824" spans="1:20" x14ac:dyDescent="0.3">
      <c r="A2824" s="4" t="s">
        <v>7165</v>
      </c>
      <c r="B2824" s="76">
        <v>45189</v>
      </c>
      <c r="C2824" s="76">
        <v>45189</v>
      </c>
      <c r="D2824" s="76">
        <v>45247</v>
      </c>
      <c r="E2824" s="4" t="s">
        <v>951</v>
      </c>
      <c r="F2824" s="4" t="s">
        <v>952</v>
      </c>
      <c r="G2824" s="4" t="s">
        <v>942</v>
      </c>
      <c r="H2824" s="4" t="s">
        <v>951</v>
      </c>
      <c r="I2824" s="4" t="s">
        <v>1622</v>
      </c>
      <c r="J2824" s="4">
        <v>100307193</v>
      </c>
      <c r="K2824" s="4" t="s">
        <v>1028</v>
      </c>
      <c r="L2824" s="4">
        <v>2</v>
      </c>
      <c r="M2824" s="4" t="s">
        <v>77</v>
      </c>
      <c r="N2824" s="4">
        <v>45.99</v>
      </c>
      <c r="O2824" s="4">
        <v>40.99</v>
      </c>
      <c r="P2824" s="4" t="s">
        <v>78</v>
      </c>
      <c r="Q2824" s="77">
        <v>45281.665972222225</v>
      </c>
      <c r="R2824" s="4">
        <v>91.98</v>
      </c>
      <c r="S2824" s="4">
        <v>81.98</v>
      </c>
      <c r="T2824" s="4" t="str">
        <f>VLOOKUP(E2824,zamiana!A:B,2,0)</f>
        <v>ALSTOM (ex. BT) CZL</v>
      </c>
    </row>
    <row r="2825" spans="1:20" x14ac:dyDescent="0.3">
      <c r="A2825" s="4" t="s">
        <v>7165</v>
      </c>
      <c r="B2825" s="76">
        <v>45189</v>
      </c>
      <c r="C2825" s="76">
        <v>45189</v>
      </c>
      <c r="D2825" s="76">
        <v>45247</v>
      </c>
      <c r="E2825" s="4" t="s">
        <v>951</v>
      </c>
      <c r="F2825" s="4" t="s">
        <v>952</v>
      </c>
      <c r="G2825" s="4" t="s">
        <v>942</v>
      </c>
      <c r="H2825" s="4" t="s">
        <v>951</v>
      </c>
      <c r="I2825" s="4" t="s">
        <v>1622</v>
      </c>
      <c r="J2825" s="4">
        <v>100307193</v>
      </c>
      <c r="K2825" s="4" t="s">
        <v>1028</v>
      </c>
      <c r="L2825" s="4">
        <v>2</v>
      </c>
      <c r="M2825" s="4" t="s">
        <v>77</v>
      </c>
      <c r="N2825" s="4">
        <v>45.99</v>
      </c>
      <c r="O2825" s="4">
        <v>40.99</v>
      </c>
      <c r="P2825" s="4" t="s">
        <v>78</v>
      </c>
      <c r="Q2825" s="77">
        <v>45281.665972222225</v>
      </c>
      <c r="R2825" s="4">
        <v>91.98</v>
      </c>
      <c r="S2825" s="4">
        <v>81.98</v>
      </c>
      <c r="T2825" s="4" t="str">
        <f>VLOOKUP(E2825,zamiana!A:B,2,0)</f>
        <v>ALSTOM (ex. BT) CZL</v>
      </c>
    </row>
    <row r="2826" spans="1:20" x14ac:dyDescent="0.3">
      <c r="A2826" s="4" t="s">
        <v>7165</v>
      </c>
      <c r="B2826" s="76">
        <v>45189</v>
      </c>
      <c r="C2826" s="76">
        <v>45189</v>
      </c>
      <c r="D2826" s="76">
        <v>45247</v>
      </c>
      <c r="E2826" s="4" t="s">
        <v>951</v>
      </c>
      <c r="F2826" s="4" t="s">
        <v>952</v>
      </c>
      <c r="G2826" s="4" t="s">
        <v>942</v>
      </c>
      <c r="H2826" s="4" t="s">
        <v>951</v>
      </c>
      <c r="I2826" s="4" t="s">
        <v>1622</v>
      </c>
      <c r="J2826" s="4">
        <v>100307193</v>
      </c>
      <c r="K2826" s="4" t="s">
        <v>1028</v>
      </c>
      <c r="L2826" s="4">
        <v>2</v>
      </c>
      <c r="M2826" s="4" t="s">
        <v>77</v>
      </c>
      <c r="N2826" s="4">
        <v>45.99</v>
      </c>
      <c r="O2826" s="4">
        <v>40.99</v>
      </c>
      <c r="P2826" s="4" t="s">
        <v>78</v>
      </c>
      <c r="Q2826" s="77">
        <v>45281.665972222225</v>
      </c>
      <c r="R2826" s="4">
        <v>91.98</v>
      </c>
      <c r="S2826" s="4">
        <v>81.98</v>
      </c>
      <c r="T2826" s="4" t="str">
        <f>VLOOKUP(E2826,zamiana!A:B,2,0)</f>
        <v>ALSTOM (ex. BT) CZL</v>
      </c>
    </row>
    <row r="2827" spans="1:20" x14ac:dyDescent="0.3">
      <c r="A2827" s="4" t="s">
        <v>7165</v>
      </c>
      <c r="B2827" s="76">
        <v>45189</v>
      </c>
      <c r="C2827" s="76">
        <v>45189</v>
      </c>
      <c r="D2827" s="76">
        <v>45247</v>
      </c>
      <c r="E2827" s="4" t="s">
        <v>951</v>
      </c>
      <c r="F2827" s="4" t="s">
        <v>952</v>
      </c>
      <c r="G2827" s="4" t="s">
        <v>942</v>
      </c>
      <c r="H2827" s="4" t="s">
        <v>951</v>
      </c>
      <c r="I2827" s="4" t="s">
        <v>4053</v>
      </c>
      <c r="J2827" s="4">
        <v>100307182</v>
      </c>
      <c r="K2827" s="4" t="s">
        <v>1028</v>
      </c>
      <c r="L2827" s="4">
        <v>11</v>
      </c>
      <c r="M2827" s="4" t="s">
        <v>77</v>
      </c>
      <c r="N2827" s="4">
        <v>8.2200000000000006</v>
      </c>
      <c r="O2827" s="4">
        <v>3.42</v>
      </c>
      <c r="P2827" s="4" t="s">
        <v>78</v>
      </c>
      <c r="Q2827" s="77">
        <v>45281.676388888889</v>
      </c>
      <c r="R2827" s="4">
        <v>90.42</v>
      </c>
      <c r="S2827" s="4">
        <v>37.619999999999997</v>
      </c>
      <c r="T2827" s="4" t="str">
        <f>VLOOKUP(E2827,zamiana!A:B,2,0)</f>
        <v>ALSTOM (ex. BT) CZL</v>
      </c>
    </row>
    <row r="2828" spans="1:20" x14ac:dyDescent="0.3">
      <c r="A2828" s="4" t="s">
        <v>7165</v>
      </c>
      <c r="B2828" s="76">
        <v>45189</v>
      </c>
      <c r="C2828" s="76">
        <v>45189</v>
      </c>
      <c r="D2828" s="76">
        <v>45247</v>
      </c>
      <c r="E2828" s="4" t="s">
        <v>951</v>
      </c>
      <c r="F2828" s="4" t="s">
        <v>952</v>
      </c>
      <c r="G2828" s="4" t="s">
        <v>942</v>
      </c>
      <c r="H2828" s="4" t="s">
        <v>951</v>
      </c>
      <c r="I2828" s="4" t="s">
        <v>4053</v>
      </c>
      <c r="J2828" s="4">
        <v>100307182</v>
      </c>
      <c r="K2828" s="4" t="s">
        <v>1028</v>
      </c>
      <c r="L2828" s="4">
        <v>11</v>
      </c>
      <c r="M2828" s="4" t="s">
        <v>77</v>
      </c>
      <c r="N2828" s="4">
        <v>8.2200000000000006</v>
      </c>
      <c r="O2828" s="4">
        <v>3.42</v>
      </c>
      <c r="P2828" s="4" t="s">
        <v>78</v>
      </c>
      <c r="Q2828" s="77">
        <v>45281.676388888889</v>
      </c>
      <c r="R2828" s="4">
        <v>90.42</v>
      </c>
      <c r="S2828" s="4">
        <v>37.619999999999997</v>
      </c>
      <c r="T2828" s="4" t="str">
        <f>VLOOKUP(E2828,zamiana!A:B,2,0)</f>
        <v>ALSTOM (ex. BT) CZL</v>
      </c>
    </row>
    <row r="2829" spans="1:20" x14ac:dyDescent="0.3">
      <c r="A2829" s="4" t="s">
        <v>7165</v>
      </c>
      <c r="B2829" s="76">
        <v>45189</v>
      </c>
      <c r="C2829" s="76">
        <v>45189</v>
      </c>
      <c r="D2829" s="76">
        <v>45247</v>
      </c>
      <c r="E2829" s="4" t="s">
        <v>951</v>
      </c>
      <c r="F2829" s="4" t="s">
        <v>952</v>
      </c>
      <c r="G2829" s="4" t="s">
        <v>942</v>
      </c>
      <c r="H2829" s="4" t="s">
        <v>951</v>
      </c>
      <c r="I2829" s="4" t="s">
        <v>4053</v>
      </c>
      <c r="J2829" s="4">
        <v>100307182</v>
      </c>
      <c r="K2829" s="4" t="s">
        <v>1028</v>
      </c>
      <c r="L2829" s="4">
        <v>11</v>
      </c>
      <c r="M2829" s="4" t="s">
        <v>77</v>
      </c>
      <c r="N2829" s="4">
        <v>8.2200000000000006</v>
      </c>
      <c r="O2829" s="4">
        <v>3.42</v>
      </c>
      <c r="P2829" s="4" t="s">
        <v>78</v>
      </c>
      <c r="Q2829" s="77">
        <v>45281.676388888889</v>
      </c>
      <c r="R2829" s="4">
        <v>90.42</v>
      </c>
      <c r="S2829" s="4">
        <v>37.619999999999997</v>
      </c>
      <c r="T2829" s="4" t="str">
        <f>VLOOKUP(E2829,zamiana!A:B,2,0)</f>
        <v>ALSTOM (ex. BT) CZL</v>
      </c>
    </row>
    <row r="2830" spans="1:20" x14ac:dyDescent="0.3">
      <c r="A2830" s="4" t="s">
        <v>7165</v>
      </c>
      <c r="B2830" s="76">
        <v>45189</v>
      </c>
      <c r="C2830" s="76">
        <v>45189</v>
      </c>
      <c r="D2830" s="76">
        <v>45247</v>
      </c>
      <c r="E2830" s="4" t="s">
        <v>951</v>
      </c>
      <c r="F2830" s="4" t="s">
        <v>952</v>
      </c>
      <c r="G2830" s="4" t="s">
        <v>942</v>
      </c>
      <c r="H2830" s="4" t="s">
        <v>951</v>
      </c>
      <c r="I2830" s="4" t="s">
        <v>4053</v>
      </c>
      <c r="J2830" s="4">
        <v>100307182</v>
      </c>
      <c r="K2830" s="4" t="s">
        <v>1028</v>
      </c>
      <c r="L2830" s="4">
        <v>11</v>
      </c>
      <c r="M2830" s="4" t="s">
        <v>77</v>
      </c>
      <c r="N2830" s="4">
        <v>8.2200000000000006</v>
      </c>
      <c r="O2830" s="4">
        <v>3.42</v>
      </c>
      <c r="P2830" s="4" t="s">
        <v>78</v>
      </c>
      <c r="Q2830" s="77">
        <v>45281.676388888889</v>
      </c>
      <c r="R2830" s="4">
        <v>90.42</v>
      </c>
      <c r="S2830" s="4">
        <v>37.619999999999997</v>
      </c>
      <c r="T2830" s="4" t="str">
        <f>VLOOKUP(E2830,zamiana!A:B,2,0)</f>
        <v>ALSTOM (ex. BT) CZL</v>
      </c>
    </row>
    <row r="2831" spans="1:20" x14ac:dyDescent="0.3">
      <c r="A2831" s="4" t="s">
        <v>7165</v>
      </c>
      <c r="B2831" s="76">
        <v>45189</v>
      </c>
      <c r="C2831" s="76">
        <v>45189</v>
      </c>
      <c r="D2831" s="76">
        <v>45247</v>
      </c>
      <c r="E2831" s="4" t="s">
        <v>951</v>
      </c>
      <c r="F2831" s="4" t="s">
        <v>952</v>
      </c>
      <c r="G2831" s="4" t="s">
        <v>942</v>
      </c>
      <c r="H2831" s="4" t="s">
        <v>951</v>
      </c>
      <c r="I2831" s="4" t="s">
        <v>4053</v>
      </c>
      <c r="J2831" s="4">
        <v>100307182</v>
      </c>
      <c r="K2831" s="4" t="s">
        <v>1028</v>
      </c>
      <c r="L2831" s="4">
        <v>11</v>
      </c>
      <c r="M2831" s="4" t="s">
        <v>77</v>
      </c>
      <c r="N2831" s="4">
        <v>8.2200000000000006</v>
      </c>
      <c r="O2831" s="4">
        <v>3.42</v>
      </c>
      <c r="P2831" s="4" t="s">
        <v>78</v>
      </c>
      <c r="Q2831" s="77">
        <v>45281.676388888889</v>
      </c>
      <c r="R2831" s="4">
        <v>90.42</v>
      </c>
      <c r="S2831" s="4">
        <v>37.619999999999997</v>
      </c>
      <c r="T2831" s="4" t="str">
        <f>VLOOKUP(E2831,zamiana!A:B,2,0)</f>
        <v>ALSTOM (ex. BT) CZL</v>
      </c>
    </row>
    <row r="2832" spans="1:20" x14ac:dyDescent="0.3">
      <c r="A2832" s="4" t="s">
        <v>7165</v>
      </c>
      <c r="B2832" s="76">
        <v>45189</v>
      </c>
      <c r="C2832" s="76">
        <v>45189</v>
      </c>
      <c r="D2832" s="76">
        <v>45247</v>
      </c>
      <c r="E2832" s="4" t="s">
        <v>951</v>
      </c>
      <c r="F2832" s="4" t="s">
        <v>952</v>
      </c>
      <c r="G2832" s="4" t="s">
        <v>942</v>
      </c>
      <c r="H2832" s="4" t="s">
        <v>951</v>
      </c>
      <c r="I2832" s="4" t="s">
        <v>4053</v>
      </c>
      <c r="J2832" s="4">
        <v>100307182</v>
      </c>
      <c r="K2832" s="4" t="s">
        <v>1028</v>
      </c>
      <c r="L2832" s="4">
        <v>11</v>
      </c>
      <c r="M2832" s="4" t="s">
        <v>77</v>
      </c>
      <c r="N2832" s="4">
        <v>8.2200000000000006</v>
      </c>
      <c r="O2832" s="4">
        <v>3.42</v>
      </c>
      <c r="P2832" s="4" t="s">
        <v>78</v>
      </c>
      <c r="Q2832" s="77">
        <v>45281.676388888889</v>
      </c>
      <c r="R2832" s="4">
        <v>90.42</v>
      </c>
      <c r="S2832" s="4">
        <v>37.619999999999997</v>
      </c>
      <c r="T2832" s="4" t="str">
        <f>VLOOKUP(E2832,zamiana!A:B,2,0)</f>
        <v>ALSTOM (ex. BT) CZL</v>
      </c>
    </row>
    <row r="2833" spans="1:20" x14ac:dyDescent="0.3">
      <c r="A2833" s="4" t="s">
        <v>7165</v>
      </c>
      <c r="B2833" s="76">
        <v>45189</v>
      </c>
      <c r="C2833" s="76">
        <v>45189</v>
      </c>
      <c r="D2833" s="76">
        <v>45247</v>
      </c>
      <c r="E2833" s="4" t="s">
        <v>951</v>
      </c>
      <c r="F2833" s="4" t="s">
        <v>952</v>
      </c>
      <c r="G2833" s="4" t="s">
        <v>942</v>
      </c>
      <c r="H2833" s="4" t="s">
        <v>951</v>
      </c>
      <c r="I2833" s="4" t="s">
        <v>4053</v>
      </c>
      <c r="J2833" s="4">
        <v>100307182</v>
      </c>
      <c r="K2833" s="4" t="s">
        <v>1028</v>
      </c>
      <c r="L2833" s="4">
        <v>11</v>
      </c>
      <c r="M2833" s="4" t="s">
        <v>77</v>
      </c>
      <c r="N2833" s="4">
        <v>8.2200000000000006</v>
      </c>
      <c r="O2833" s="4">
        <v>3.42</v>
      </c>
      <c r="P2833" s="4" t="s">
        <v>78</v>
      </c>
      <c r="Q2833" s="77">
        <v>45281.676388888889</v>
      </c>
      <c r="R2833" s="4">
        <v>90.42</v>
      </c>
      <c r="S2833" s="4">
        <v>37.619999999999997</v>
      </c>
      <c r="T2833" s="4" t="str">
        <f>VLOOKUP(E2833,zamiana!A:B,2,0)</f>
        <v>ALSTOM (ex. BT) CZL</v>
      </c>
    </row>
    <row r="2834" spans="1:20" x14ac:dyDescent="0.3">
      <c r="A2834" s="4" t="s">
        <v>7165</v>
      </c>
      <c r="B2834" s="76">
        <v>45189</v>
      </c>
      <c r="C2834" s="76">
        <v>45189</v>
      </c>
      <c r="D2834" s="76">
        <v>45247</v>
      </c>
      <c r="E2834" s="4" t="s">
        <v>951</v>
      </c>
      <c r="F2834" s="4" t="s">
        <v>952</v>
      </c>
      <c r="G2834" s="4" t="s">
        <v>942</v>
      </c>
      <c r="H2834" s="4" t="s">
        <v>951</v>
      </c>
      <c r="I2834" s="4" t="s">
        <v>4053</v>
      </c>
      <c r="J2834" s="4">
        <v>100307182</v>
      </c>
      <c r="K2834" s="4" t="s">
        <v>1028</v>
      </c>
      <c r="L2834" s="4">
        <v>11</v>
      </c>
      <c r="M2834" s="4" t="s">
        <v>77</v>
      </c>
      <c r="N2834" s="4">
        <v>8.2200000000000006</v>
      </c>
      <c r="O2834" s="4">
        <v>3.42</v>
      </c>
      <c r="P2834" s="4" t="s">
        <v>78</v>
      </c>
      <c r="Q2834" s="77">
        <v>45281.676388888889</v>
      </c>
      <c r="R2834" s="4">
        <v>90.42</v>
      </c>
      <c r="S2834" s="4">
        <v>37.619999999999997</v>
      </c>
      <c r="T2834" s="4" t="str">
        <f>VLOOKUP(E2834,zamiana!A:B,2,0)</f>
        <v>ALSTOM (ex. BT) CZL</v>
      </c>
    </row>
    <row r="2835" spans="1:20" x14ac:dyDescent="0.3">
      <c r="A2835" s="4" t="s">
        <v>7165</v>
      </c>
      <c r="B2835" s="76">
        <v>45189</v>
      </c>
      <c r="C2835" s="76">
        <v>45189</v>
      </c>
      <c r="D2835" s="76">
        <v>45247</v>
      </c>
      <c r="E2835" s="4" t="s">
        <v>951</v>
      </c>
      <c r="F2835" s="4" t="s">
        <v>952</v>
      </c>
      <c r="G2835" s="4" t="s">
        <v>942</v>
      </c>
      <c r="H2835" s="4" t="s">
        <v>951</v>
      </c>
      <c r="I2835" s="4" t="s">
        <v>4053</v>
      </c>
      <c r="J2835" s="4">
        <v>100307182</v>
      </c>
      <c r="K2835" s="4" t="s">
        <v>1028</v>
      </c>
      <c r="L2835" s="4">
        <v>11</v>
      </c>
      <c r="M2835" s="4" t="s">
        <v>77</v>
      </c>
      <c r="N2835" s="4">
        <v>8.2200000000000006</v>
      </c>
      <c r="O2835" s="4">
        <v>3.42</v>
      </c>
      <c r="P2835" s="4" t="s">
        <v>78</v>
      </c>
      <c r="Q2835" s="77">
        <v>45281.676388888889</v>
      </c>
      <c r="R2835" s="4">
        <v>90.42</v>
      </c>
      <c r="S2835" s="4">
        <v>37.619999999999997</v>
      </c>
      <c r="T2835" s="4" t="str">
        <f>VLOOKUP(E2835,zamiana!A:B,2,0)</f>
        <v>ALSTOM (ex. BT) CZL</v>
      </c>
    </row>
    <row r="2836" spans="1:20" x14ac:dyDescent="0.3">
      <c r="A2836" s="4" t="s">
        <v>7165</v>
      </c>
      <c r="B2836" s="76">
        <v>45189</v>
      </c>
      <c r="C2836" s="76">
        <v>45189</v>
      </c>
      <c r="D2836" s="76">
        <v>45247</v>
      </c>
      <c r="E2836" s="4" t="s">
        <v>951</v>
      </c>
      <c r="F2836" s="4" t="s">
        <v>952</v>
      </c>
      <c r="G2836" s="4" t="s">
        <v>942</v>
      </c>
      <c r="H2836" s="4" t="s">
        <v>951</v>
      </c>
      <c r="I2836" s="4" t="s">
        <v>4053</v>
      </c>
      <c r="J2836" s="4">
        <v>100307182</v>
      </c>
      <c r="K2836" s="4" t="s">
        <v>1028</v>
      </c>
      <c r="L2836" s="4">
        <v>11</v>
      </c>
      <c r="M2836" s="4" t="s">
        <v>77</v>
      </c>
      <c r="N2836" s="4">
        <v>8.2200000000000006</v>
      </c>
      <c r="O2836" s="4">
        <v>3.42</v>
      </c>
      <c r="P2836" s="4" t="s">
        <v>78</v>
      </c>
      <c r="Q2836" s="77">
        <v>45281.676388888889</v>
      </c>
      <c r="R2836" s="4">
        <v>90.42</v>
      </c>
      <c r="S2836" s="4">
        <v>37.619999999999997</v>
      </c>
      <c r="T2836" s="4" t="str">
        <f>VLOOKUP(E2836,zamiana!A:B,2,0)</f>
        <v>ALSTOM (ex. BT) CZL</v>
      </c>
    </row>
    <row r="2837" spans="1:20" x14ac:dyDescent="0.3">
      <c r="A2837" s="4" t="s">
        <v>7165</v>
      </c>
      <c r="B2837" s="76">
        <v>45189</v>
      </c>
      <c r="C2837" s="76">
        <v>45189</v>
      </c>
      <c r="D2837" s="76">
        <v>45247</v>
      </c>
      <c r="E2837" s="4" t="s">
        <v>951</v>
      </c>
      <c r="F2837" s="4" t="s">
        <v>952</v>
      </c>
      <c r="G2837" s="4" t="s">
        <v>942</v>
      </c>
      <c r="H2837" s="4" t="s">
        <v>951</v>
      </c>
      <c r="I2837" s="4" t="s">
        <v>4053</v>
      </c>
      <c r="J2837" s="4">
        <v>100307182</v>
      </c>
      <c r="K2837" s="4" t="s">
        <v>1028</v>
      </c>
      <c r="L2837" s="4">
        <v>11</v>
      </c>
      <c r="M2837" s="4" t="s">
        <v>77</v>
      </c>
      <c r="N2837" s="4">
        <v>8.2200000000000006</v>
      </c>
      <c r="O2837" s="4">
        <v>3.42</v>
      </c>
      <c r="P2837" s="4" t="s">
        <v>78</v>
      </c>
      <c r="Q2837" s="77">
        <v>45281.676388888889</v>
      </c>
      <c r="R2837" s="4">
        <v>90.42</v>
      </c>
      <c r="S2837" s="4">
        <v>37.619999999999997</v>
      </c>
      <c r="T2837" s="4" t="str">
        <f>VLOOKUP(E2837,zamiana!A:B,2,0)</f>
        <v>ALSTOM (ex. BT) CZL</v>
      </c>
    </row>
    <row r="2838" spans="1:20" x14ac:dyDescent="0.3">
      <c r="A2838" s="4" t="s">
        <v>7165</v>
      </c>
      <c r="B2838" s="76">
        <v>45189</v>
      </c>
      <c r="C2838" s="76">
        <v>45189</v>
      </c>
      <c r="D2838" s="76">
        <v>45247</v>
      </c>
      <c r="E2838" s="4" t="s">
        <v>951</v>
      </c>
      <c r="F2838" s="4" t="s">
        <v>952</v>
      </c>
      <c r="G2838" s="4" t="s">
        <v>942</v>
      </c>
      <c r="H2838" s="4" t="s">
        <v>951</v>
      </c>
      <c r="I2838" s="4" t="s">
        <v>4053</v>
      </c>
      <c r="J2838" s="4">
        <v>100307182</v>
      </c>
      <c r="K2838" s="4" t="s">
        <v>1028</v>
      </c>
      <c r="L2838" s="4">
        <v>11</v>
      </c>
      <c r="M2838" s="4" t="s">
        <v>77</v>
      </c>
      <c r="N2838" s="4">
        <v>8.2200000000000006</v>
      </c>
      <c r="O2838" s="4">
        <v>3.42</v>
      </c>
      <c r="P2838" s="4" t="s">
        <v>78</v>
      </c>
      <c r="Q2838" s="77">
        <v>45281.676388888889</v>
      </c>
      <c r="R2838" s="4">
        <v>90.42</v>
      </c>
      <c r="S2838" s="4">
        <v>37.619999999999997</v>
      </c>
      <c r="T2838" s="4" t="str">
        <f>VLOOKUP(E2838,zamiana!A:B,2,0)</f>
        <v>ALSTOM (ex. BT) CZL</v>
      </c>
    </row>
    <row r="2839" spans="1:20" x14ac:dyDescent="0.3">
      <c r="A2839" s="4" t="s">
        <v>7165</v>
      </c>
      <c r="B2839" s="76">
        <v>45189</v>
      </c>
      <c r="C2839" s="76">
        <v>45189</v>
      </c>
      <c r="D2839" s="76">
        <v>45247</v>
      </c>
      <c r="E2839" s="4" t="s">
        <v>951</v>
      </c>
      <c r="F2839" s="4" t="s">
        <v>952</v>
      </c>
      <c r="G2839" s="4" t="s">
        <v>942</v>
      </c>
      <c r="H2839" s="4" t="s">
        <v>951</v>
      </c>
      <c r="I2839" s="4" t="s">
        <v>4053</v>
      </c>
      <c r="J2839" s="4">
        <v>100307182</v>
      </c>
      <c r="K2839" s="4" t="s">
        <v>1028</v>
      </c>
      <c r="L2839" s="4">
        <v>11</v>
      </c>
      <c r="M2839" s="4" t="s">
        <v>77</v>
      </c>
      <c r="N2839" s="4">
        <v>8.2200000000000006</v>
      </c>
      <c r="O2839" s="4">
        <v>3.42</v>
      </c>
      <c r="P2839" s="4" t="s">
        <v>78</v>
      </c>
      <c r="Q2839" s="77">
        <v>45281.676388888889</v>
      </c>
      <c r="R2839" s="4">
        <v>90.42</v>
      </c>
      <c r="S2839" s="4">
        <v>37.619999999999997</v>
      </c>
      <c r="T2839" s="4" t="str">
        <f>VLOOKUP(E2839,zamiana!A:B,2,0)</f>
        <v>ALSTOM (ex. BT) CZL</v>
      </c>
    </row>
    <row r="2840" spans="1:20" x14ac:dyDescent="0.3">
      <c r="A2840" s="4" t="s">
        <v>7165</v>
      </c>
      <c r="B2840" s="76">
        <v>45189</v>
      </c>
      <c r="C2840" s="76">
        <v>45189</v>
      </c>
      <c r="D2840" s="76">
        <v>45247</v>
      </c>
      <c r="E2840" s="4" t="s">
        <v>951</v>
      </c>
      <c r="F2840" s="4" t="s">
        <v>952</v>
      </c>
      <c r="G2840" s="4" t="s">
        <v>942</v>
      </c>
      <c r="H2840" s="4" t="s">
        <v>951</v>
      </c>
      <c r="I2840" s="4" t="s">
        <v>4053</v>
      </c>
      <c r="J2840" s="4">
        <v>100307182</v>
      </c>
      <c r="K2840" s="4" t="s">
        <v>1028</v>
      </c>
      <c r="L2840" s="4">
        <v>11</v>
      </c>
      <c r="M2840" s="4" t="s">
        <v>77</v>
      </c>
      <c r="N2840" s="4">
        <v>8.2200000000000006</v>
      </c>
      <c r="O2840" s="4">
        <v>3.42</v>
      </c>
      <c r="P2840" s="4" t="s">
        <v>78</v>
      </c>
      <c r="Q2840" s="77">
        <v>45281.676388888889</v>
      </c>
      <c r="R2840" s="4">
        <v>90.42</v>
      </c>
      <c r="S2840" s="4">
        <v>37.619999999999997</v>
      </c>
      <c r="T2840" s="4" t="str">
        <f>VLOOKUP(E2840,zamiana!A:B,2,0)</f>
        <v>ALSTOM (ex. BT) CZL</v>
      </c>
    </row>
    <row r="2841" spans="1:20" x14ac:dyDescent="0.3">
      <c r="A2841" s="4" t="s">
        <v>7165</v>
      </c>
      <c r="B2841" s="76">
        <v>45189</v>
      </c>
      <c r="C2841" s="76">
        <v>45189</v>
      </c>
      <c r="D2841" s="76">
        <v>45247</v>
      </c>
      <c r="E2841" s="4" t="s">
        <v>951</v>
      </c>
      <c r="F2841" s="4" t="s">
        <v>952</v>
      </c>
      <c r="G2841" s="4" t="s">
        <v>942</v>
      </c>
      <c r="H2841" s="4" t="s">
        <v>951</v>
      </c>
      <c r="I2841" s="4" t="s">
        <v>4053</v>
      </c>
      <c r="J2841" s="4">
        <v>100307182</v>
      </c>
      <c r="K2841" s="4" t="s">
        <v>1028</v>
      </c>
      <c r="L2841" s="4">
        <v>11</v>
      </c>
      <c r="M2841" s="4" t="s">
        <v>77</v>
      </c>
      <c r="N2841" s="4">
        <v>8.2200000000000006</v>
      </c>
      <c r="O2841" s="4">
        <v>3.42</v>
      </c>
      <c r="P2841" s="4" t="s">
        <v>78</v>
      </c>
      <c r="Q2841" s="77">
        <v>45281.676388888889</v>
      </c>
      <c r="R2841" s="4">
        <v>90.42</v>
      </c>
      <c r="S2841" s="4">
        <v>37.619999999999997</v>
      </c>
      <c r="T2841" s="4" t="str">
        <f>VLOOKUP(E2841,zamiana!A:B,2,0)</f>
        <v>ALSTOM (ex. BT) CZL</v>
      </c>
    </row>
    <row r="2842" spans="1:20" x14ac:dyDescent="0.3">
      <c r="A2842" s="4" t="s">
        <v>7165</v>
      </c>
      <c r="B2842" s="76">
        <v>45189</v>
      </c>
      <c r="C2842" s="76">
        <v>45189</v>
      </c>
      <c r="D2842" s="76">
        <v>45247</v>
      </c>
      <c r="E2842" s="4" t="s">
        <v>951</v>
      </c>
      <c r="F2842" s="4" t="s">
        <v>952</v>
      </c>
      <c r="G2842" s="4" t="s">
        <v>942</v>
      </c>
      <c r="H2842" s="4" t="s">
        <v>951</v>
      </c>
      <c r="I2842" s="4" t="s">
        <v>4053</v>
      </c>
      <c r="J2842" s="4">
        <v>100307182</v>
      </c>
      <c r="K2842" s="4" t="s">
        <v>1028</v>
      </c>
      <c r="L2842" s="4">
        <v>11</v>
      </c>
      <c r="M2842" s="4" t="s">
        <v>77</v>
      </c>
      <c r="N2842" s="4">
        <v>8.2200000000000006</v>
      </c>
      <c r="O2842" s="4">
        <v>3.42</v>
      </c>
      <c r="P2842" s="4" t="s">
        <v>78</v>
      </c>
      <c r="Q2842" s="77">
        <v>45281.676388888889</v>
      </c>
      <c r="R2842" s="4">
        <v>90.42</v>
      </c>
      <c r="S2842" s="4">
        <v>37.619999999999997</v>
      </c>
      <c r="T2842" s="4" t="str">
        <f>VLOOKUP(E2842,zamiana!A:B,2,0)</f>
        <v>ALSTOM (ex. BT) CZL</v>
      </c>
    </row>
    <row r="2843" spans="1:20" x14ac:dyDescent="0.3">
      <c r="A2843" s="4" t="s">
        <v>7165</v>
      </c>
      <c r="B2843" s="76">
        <v>45189</v>
      </c>
      <c r="C2843" s="76">
        <v>45189</v>
      </c>
      <c r="D2843" s="76">
        <v>45247</v>
      </c>
      <c r="E2843" s="4" t="s">
        <v>951</v>
      </c>
      <c r="F2843" s="4" t="s">
        <v>952</v>
      </c>
      <c r="G2843" s="4" t="s">
        <v>942</v>
      </c>
      <c r="H2843" s="4" t="s">
        <v>951</v>
      </c>
      <c r="I2843" s="4" t="s">
        <v>2705</v>
      </c>
      <c r="J2843" s="4">
        <v>100307167</v>
      </c>
      <c r="K2843" s="4" t="s">
        <v>1028</v>
      </c>
      <c r="L2843" s="4">
        <v>1</v>
      </c>
      <c r="M2843" s="4" t="s">
        <v>77</v>
      </c>
      <c r="N2843" s="4">
        <v>44.41</v>
      </c>
      <c r="O2843" s="4">
        <v>34.130000000000003</v>
      </c>
      <c r="P2843" s="4" t="s">
        <v>78</v>
      </c>
      <c r="Q2843" s="77">
        <v>45281.635416666664</v>
      </c>
      <c r="R2843" s="4">
        <v>44.41</v>
      </c>
      <c r="S2843" s="4">
        <v>34.130000000000003</v>
      </c>
      <c r="T2843" s="4" t="str">
        <f>VLOOKUP(E2843,zamiana!A:B,2,0)</f>
        <v>ALSTOM (ex. BT) CZL</v>
      </c>
    </row>
    <row r="2844" spans="1:20" x14ac:dyDescent="0.3">
      <c r="A2844" s="4" t="s">
        <v>7165</v>
      </c>
      <c r="B2844" s="76">
        <v>45189</v>
      </c>
      <c r="C2844" s="76">
        <v>45189</v>
      </c>
      <c r="D2844" s="76">
        <v>45247</v>
      </c>
      <c r="E2844" s="4" t="s">
        <v>951</v>
      </c>
      <c r="F2844" s="4" t="s">
        <v>952</v>
      </c>
      <c r="G2844" s="4" t="s">
        <v>942</v>
      </c>
      <c r="H2844" s="4" t="s">
        <v>951</v>
      </c>
      <c r="I2844" s="4" t="s">
        <v>2705</v>
      </c>
      <c r="J2844" s="4">
        <v>100307167</v>
      </c>
      <c r="K2844" s="4" t="s">
        <v>1028</v>
      </c>
      <c r="L2844" s="4">
        <v>1</v>
      </c>
      <c r="M2844" s="4" t="s">
        <v>77</v>
      </c>
      <c r="N2844" s="4">
        <v>44.41</v>
      </c>
      <c r="O2844" s="4">
        <v>34.130000000000003</v>
      </c>
      <c r="P2844" s="4" t="s">
        <v>78</v>
      </c>
      <c r="Q2844" s="77">
        <v>45281.635416666664</v>
      </c>
      <c r="R2844" s="4">
        <v>44.41</v>
      </c>
      <c r="S2844" s="4">
        <v>34.130000000000003</v>
      </c>
      <c r="T2844" s="4" t="str">
        <f>VLOOKUP(E2844,zamiana!A:B,2,0)</f>
        <v>ALSTOM (ex. BT) CZL</v>
      </c>
    </row>
    <row r="2845" spans="1:20" x14ac:dyDescent="0.3">
      <c r="A2845" s="4" t="s">
        <v>7165</v>
      </c>
      <c r="B2845" s="76">
        <v>45189</v>
      </c>
      <c r="C2845" s="76">
        <v>45189</v>
      </c>
      <c r="D2845" s="76">
        <v>45247</v>
      </c>
      <c r="E2845" s="4" t="s">
        <v>951</v>
      </c>
      <c r="F2845" s="4" t="s">
        <v>952</v>
      </c>
      <c r="G2845" s="4" t="s">
        <v>942</v>
      </c>
      <c r="H2845" s="4" t="s">
        <v>951</v>
      </c>
      <c r="I2845" s="4" t="s">
        <v>2705</v>
      </c>
      <c r="J2845" s="4">
        <v>100307167</v>
      </c>
      <c r="K2845" s="4" t="s">
        <v>1028</v>
      </c>
      <c r="L2845" s="4">
        <v>1</v>
      </c>
      <c r="M2845" s="4" t="s">
        <v>77</v>
      </c>
      <c r="N2845" s="4">
        <v>44.41</v>
      </c>
      <c r="O2845" s="4">
        <v>34.130000000000003</v>
      </c>
      <c r="P2845" s="4" t="s">
        <v>78</v>
      </c>
      <c r="Q2845" s="77">
        <v>45281.635416666664</v>
      </c>
      <c r="R2845" s="4">
        <v>44.41</v>
      </c>
      <c r="S2845" s="4">
        <v>34.130000000000003</v>
      </c>
      <c r="T2845" s="4" t="str">
        <f>VLOOKUP(E2845,zamiana!A:B,2,0)</f>
        <v>ALSTOM (ex. BT) CZL</v>
      </c>
    </row>
    <row r="2846" spans="1:20" x14ac:dyDescent="0.3">
      <c r="A2846" s="4" t="s">
        <v>7165</v>
      </c>
      <c r="B2846" s="76">
        <v>45189</v>
      </c>
      <c r="C2846" s="76">
        <v>45189</v>
      </c>
      <c r="D2846" s="76">
        <v>45247</v>
      </c>
      <c r="E2846" s="4" t="s">
        <v>951</v>
      </c>
      <c r="F2846" s="4" t="s">
        <v>952</v>
      </c>
      <c r="G2846" s="4" t="s">
        <v>942</v>
      </c>
      <c r="H2846" s="4" t="s">
        <v>951</v>
      </c>
      <c r="I2846" s="4" t="s">
        <v>2705</v>
      </c>
      <c r="J2846" s="4">
        <v>100307167</v>
      </c>
      <c r="K2846" s="4" t="s">
        <v>1028</v>
      </c>
      <c r="L2846" s="4">
        <v>1</v>
      </c>
      <c r="M2846" s="4" t="s">
        <v>77</v>
      </c>
      <c r="N2846" s="4">
        <v>44.41</v>
      </c>
      <c r="O2846" s="4">
        <v>34.130000000000003</v>
      </c>
      <c r="P2846" s="4" t="s">
        <v>78</v>
      </c>
      <c r="Q2846" s="77">
        <v>45281.635416666664</v>
      </c>
      <c r="R2846" s="4">
        <v>44.41</v>
      </c>
      <c r="S2846" s="4">
        <v>34.130000000000003</v>
      </c>
      <c r="T2846" s="4" t="str">
        <f>VLOOKUP(E2846,zamiana!A:B,2,0)</f>
        <v>ALSTOM (ex. BT) CZL</v>
      </c>
    </row>
    <row r="2847" spans="1:20" x14ac:dyDescent="0.3">
      <c r="A2847" s="4" t="s">
        <v>7165</v>
      </c>
      <c r="B2847" s="76">
        <v>45189</v>
      </c>
      <c r="C2847" s="76">
        <v>45189</v>
      </c>
      <c r="D2847" s="76">
        <v>45247</v>
      </c>
      <c r="E2847" s="4" t="s">
        <v>951</v>
      </c>
      <c r="F2847" s="4" t="s">
        <v>952</v>
      </c>
      <c r="G2847" s="4" t="s">
        <v>942</v>
      </c>
      <c r="H2847" s="4" t="s">
        <v>951</v>
      </c>
      <c r="I2847" s="4" t="s">
        <v>3618</v>
      </c>
      <c r="J2847" s="4">
        <v>100307165</v>
      </c>
      <c r="K2847" s="4" t="s">
        <v>1028</v>
      </c>
      <c r="L2847" s="4">
        <v>2</v>
      </c>
      <c r="M2847" s="4" t="s">
        <v>77</v>
      </c>
      <c r="N2847" s="4">
        <v>68.569999999999993</v>
      </c>
      <c r="O2847" s="4">
        <v>41.41</v>
      </c>
      <c r="P2847" s="4" t="s">
        <v>78</v>
      </c>
      <c r="Q2847" s="77">
        <v>45281.67291666667</v>
      </c>
      <c r="R2847" s="4">
        <v>137.13999999999999</v>
      </c>
      <c r="S2847" s="4">
        <v>82.82</v>
      </c>
      <c r="T2847" s="4" t="str">
        <f>VLOOKUP(E2847,zamiana!A:B,2,0)</f>
        <v>ALSTOM (ex. BT) CZL</v>
      </c>
    </row>
    <row r="2848" spans="1:20" x14ac:dyDescent="0.3">
      <c r="A2848" s="4" t="s">
        <v>7165</v>
      </c>
      <c r="B2848" s="76">
        <v>45189</v>
      </c>
      <c r="C2848" s="76">
        <v>45189</v>
      </c>
      <c r="D2848" s="76">
        <v>45247</v>
      </c>
      <c r="E2848" s="4" t="s">
        <v>951</v>
      </c>
      <c r="F2848" s="4" t="s">
        <v>952</v>
      </c>
      <c r="G2848" s="4" t="s">
        <v>942</v>
      </c>
      <c r="H2848" s="4" t="s">
        <v>951</v>
      </c>
      <c r="I2848" s="4" t="s">
        <v>3618</v>
      </c>
      <c r="J2848" s="4">
        <v>100307165</v>
      </c>
      <c r="K2848" s="4" t="s">
        <v>1028</v>
      </c>
      <c r="L2848" s="4">
        <v>2</v>
      </c>
      <c r="M2848" s="4" t="s">
        <v>77</v>
      </c>
      <c r="N2848" s="4">
        <v>68.569999999999993</v>
      </c>
      <c r="O2848" s="4">
        <v>41.41</v>
      </c>
      <c r="P2848" s="4" t="s">
        <v>78</v>
      </c>
      <c r="Q2848" s="77">
        <v>45281.67291666667</v>
      </c>
      <c r="R2848" s="4">
        <v>137.13999999999999</v>
      </c>
      <c r="S2848" s="4">
        <v>82.82</v>
      </c>
      <c r="T2848" s="4" t="str">
        <f>VLOOKUP(E2848,zamiana!A:B,2,0)</f>
        <v>ALSTOM (ex. BT) CZL</v>
      </c>
    </row>
    <row r="2849" spans="1:20" x14ac:dyDescent="0.3">
      <c r="A2849" s="4" t="s">
        <v>7165</v>
      </c>
      <c r="B2849" s="76">
        <v>45189</v>
      </c>
      <c r="C2849" s="76">
        <v>45189</v>
      </c>
      <c r="D2849" s="76">
        <v>45247</v>
      </c>
      <c r="E2849" s="4" t="s">
        <v>951</v>
      </c>
      <c r="F2849" s="4" t="s">
        <v>952</v>
      </c>
      <c r="G2849" s="4" t="s">
        <v>942</v>
      </c>
      <c r="H2849" s="4" t="s">
        <v>951</v>
      </c>
      <c r="I2849" s="4" t="s">
        <v>3618</v>
      </c>
      <c r="J2849" s="4">
        <v>100307165</v>
      </c>
      <c r="K2849" s="4" t="s">
        <v>1028</v>
      </c>
      <c r="L2849" s="4">
        <v>2</v>
      </c>
      <c r="M2849" s="4" t="s">
        <v>77</v>
      </c>
      <c r="N2849" s="4">
        <v>68.569999999999993</v>
      </c>
      <c r="O2849" s="4">
        <v>41.41</v>
      </c>
      <c r="P2849" s="4" t="s">
        <v>78</v>
      </c>
      <c r="Q2849" s="77">
        <v>45281.67291666667</v>
      </c>
      <c r="R2849" s="4">
        <v>137.13999999999999</v>
      </c>
      <c r="S2849" s="4">
        <v>82.82</v>
      </c>
      <c r="T2849" s="4" t="str">
        <f>VLOOKUP(E2849,zamiana!A:B,2,0)</f>
        <v>ALSTOM (ex. BT) CZL</v>
      </c>
    </row>
    <row r="2850" spans="1:20" x14ac:dyDescent="0.3">
      <c r="A2850" s="4" t="s">
        <v>7165</v>
      </c>
      <c r="B2850" s="76">
        <v>45189</v>
      </c>
      <c r="C2850" s="76">
        <v>45189</v>
      </c>
      <c r="D2850" s="76">
        <v>45247</v>
      </c>
      <c r="E2850" s="4" t="s">
        <v>951</v>
      </c>
      <c r="F2850" s="4" t="s">
        <v>952</v>
      </c>
      <c r="G2850" s="4" t="s">
        <v>942</v>
      </c>
      <c r="H2850" s="4" t="s">
        <v>951</v>
      </c>
      <c r="I2850" s="4" t="s">
        <v>3618</v>
      </c>
      <c r="J2850" s="4">
        <v>100307165</v>
      </c>
      <c r="K2850" s="4" t="s">
        <v>1028</v>
      </c>
      <c r="L2850" s="4">
        <v>2</v>
      </c>
      <c r="M2850" s="4" t="s">
        <v>77</v>
      </c>
      <c r="N2850" s="4">
        <v>68.569999999999993</v>
      </c>
      <c r="O2850" s="4">
        <v>41.41</v>
      </c>
      <c r="P2850" s="4" t="s">
        <v>78</v>
      </c>
      <c r="Q2850" s="77">
        <v>45281.67291666667</v>
      </c>
      <c r="R2850" s="4">
        <v>137.13999999999999</v>
      </c>
      <c r="S2850" s="4">
        <v>82.82</v>
      </c>
      <c r="T2850" s="4" t="str">
        <f>VLOOKUP(E2850,zamiana!A:B,2,0)</f>
        <v>ALSTOM (ex. BT) CZL</v>
      </c>
    </row>
    <row r="2851" spans="1:20" x14ac:dyDescent="0.3">
      <c r="A2851" s="4" t="s">
        <v>7165</v>
      </c>
      <c r="B2851" s="76">
        <v>45189</v>
      </c>
      <c r="C2851" s="76">
        <v>45189</v>
      </c>
      <c r="D2851" s="76">
        <v>45247</v>
      </c>
      <c r="E2851" s="4" t="s">
        <v>951</v>
      </c>
      <c r="F2851" s="4" t="s">
        <v>952</v>
      </c>
      <c r="G2851" s="4" t="s">
        <v>942</v>
      </c>
      <c r="H2851" s="4" t="s">
        <v>951</v>
      </c>
      <c r="I2851" s="4" t="s">
        <v>3618</v>
      </c>
      <c r="J2851" s="4">
        <v>100307165</v>
      </c>
      <c r="K2851" s="4" t="s">
        <v>1028</v>
      </c>
      <c r="L2851" s="4">
        <v>1</v>
      </c>
      <c r="M2851" s="4" t="s">
        <v>77</v>
      </c>
      <c r="N2851" s="4">
        <v>68.569999999999993</v>
      </c>
      <c r="O2851" s="4">
        <v>41.41</v>
      </c>
      <c r="P2851" s="4" t="s">
        <v>78</v>
      </c>
      <c r="Q2851" s="77">
        <v>45281.67291666667</v>
      </c>
      <c r="R2851" s="4">
        <v>68.569999999999993</v>
      </c>
      <c r="S2851" s="4">
        <v>41.41</v>
      </c>
      <c r="T2851" s="4" t="str">
        <f>VLOOKUP(E2851,zamiana!A:B,2,0)</f>
        <v>ALSTOM (ex. BT) CZL</v>
      </c>
    </row>
    <row r="2852" spans="1:20" x14ac:dyDescent="0.3">
      <c r="A2852" s="4" t="s">
        <v>7165</v>
      </c>
      <c r="B2852" s="76">
        <v>45189</v>
      </c>
      <c r="C2852" s="76">
        <v>45189</v>
      </c>
      <c r="D2852" s="76">
        <v>45247</v>
      </c>
      <c r="E2852" s="4" t="s">
        <v>951</v>
      </c>
      <c r="F2852" s="4" t="s">
        <v>952</v>
      </c>
      <c r="G2852" s="4" t="s">
        <v>942</v>
      </c>
      <c r="H2852" s="4" t="s">
        <v>951</v>
      </c>
      <c r="I2852" s="4" t="s">
        <v>3618</v>
      </c>
      <c r="J2852" s="4">
        <v>100307165</v>
      </c>
      <c r="K2852" s="4" t="s">
        <v>1028</v>
      </c>
      <c r="L2852" s="4">
        <v>2</v>
      </c>
      <c r="M2852" s="4" t="s">
        <v>77</v>
      </c>
      <c r="N2852" s="4">
        <v>68.569999999999993</v>
      </c>
      <c r="O2852" s="4">
        <v>41.41</v>
      </c>
      <c r="P2852" s="4" t="s">
        <v>78</v>
      </c>
      <c r="Q2852" s="77">
        <v>45281.67291666667</v>
      </c>
      <c r="R2852" s="4">
        <v>137.13999999999999</v>
      </c>
      <c r="S2852" s="4">
        <v>82.82</v>
      </c>
      <c r="T2852" s="4" t="str">
        <f>VLOOKUP(E2852,zamiana!A:B,2,0)</f>
        <v>ALSTOM (ex. BT) CZL</v>
      </c>
    </row>
    <row r="2853" spans="1:20" x14ac:dyDescent="0.3">
      <c r="A2853" s="4" t="s">
        <v>7165</v>
      </c>
      <c r="B2853" s="76">
        <v>45189</v>
      </c>
      <c r="C2853" s="76">
        <v>45189</v>
      </c>
      <c r="D2853" s="76">
        <v>45247</v>
      </c>
      <c r="E2853" s="4" t="s">
        <v>951</v>
      </c>
      <c r="F2853" s="4" t="s">
        <v>952</v>
      </c>
      <c r="G2853" s="4" t="s">
        <v>942</v>
      </c>
      <c r="H2853" s="4" t="s">
        <v>951</v>
      </c>
      <c r="I2853" s="4" t="s">
        <v>3117</v>
      </c>
      <c r="J2853" s="4">
        <v>100307163</v>
      </c>
      <c r="K2853" s="4" t="s">
        <v>1028</v>
      </c>
      <c r="L2853" s="4">
        <v>1</v>
      </c>
      <c r="M2853" s="4" t="s">
        <v>77</v>
      </c>
      <c r="N2853" s="4">
        <v>34.799999999999997</v>
      </c>
      <c r="O2853" s="4">
        <v>24.13</v>
      </c>
      <c r="P2853" s="4" t="s">
        <v>78</v>
      </c>
      <c r="Q2853" s="77">
        <v>45281.665972222225</v>
      </c>
      <c r="R2853" s="4">
        <v>34.799999999999997</v>
      </c>
      <c r="S2853" s="4">
        <v>24.13</v>
      </c>
      <c r="T2853" s="4" t="str">
        <f>VLOOKUP(E2853,zamiana!A:B,2,0)</f>
        <v>ALSTOM (ex. BT) CZL</v>
      </c>
    </row>
    <row r="2854" spans="1:20" x14ac:dyDescent="0.3">
      <c r="A2854" s="4" t="s">
        <v>7165</v>
      </c>
      <c r="B2854" s="76">
        <v>45189</v>
      </c>
      <c r="C2854" s="76">
        <v>45189</v>
      </c>
      <c r="D2854" s="76">
        <v>45247</v>
      </c>
      <c r="E2854" s="4" t="s">
        <v>951</v>
      </c>
      <c r="F2854" s="4" t="s">
        <v>952</v>
      </c>
      <c r="G2854" s="4" t="s">
        <v>942</v>
      </c>
      <c r="H2854" s="4" t="s">
        <v>951</v>
      </c>
      <c r="I2854" s="4" t="s">
        <v>3117</v>
      </c>
      <c r="J2854" s="4">
        <v>100307163</v>
      </c>
      <c r="K2854" s="4" t="s">
        <v>1028</v>
      </c>
      <c r="L2854" s="4">
        <v>1</v>
      </c>
      <c r="M2854" s="4" t="s">
        <v>77</v>
      </c>
      <c r="N2854" s="4">
        <v>34.799999999999997</v>
      </c>
      <c r="O2854" s="4">
        <v>24.13</v>
      </c>
      <c r="P2854" s="4" t="s">
        <v>78</v>
      </c>
      <c r="Q2854" s="77">
        <v>45281.665972222225</v>
      </c>
      <c r="R2854" s="4">
        <v>34.799999999999997</v>
      </c>
      <c r="S2854" s="4">
        <v>24.13</v>
      </c>
      <c r="T2854" s="4" t="str">
        <f>VLOOKUP(E2854,zamiana!A:B,2,0)</f>
        <v>ALSTOM (ex. BT) CZL</v>
      </c>
    </row>
    <row r="2855" spans="1:20" x14ac:dyDescent="0.3">
      <c r="A2855" s="4" t="s">
        <v>7165</v>
      </c>
      <c r="B2855" s="76">
        <v>45189</v>
      </c>
      <c r="C2855" s="76">
        <v>45189</v>
      </c>
      <c r="D2855" s="76">
        <v>45247</v>
      </c>
      <c r="E2855" s="4" t="s">
        <v>951</v>
      </c>
      <c r="F2855" s="4" t="s">
        <v>952</v>
      </c>
      <c r="G2855" s="4" t="s">
        <v>942</v>
      </c>
      <c r="H2855" s="4" t="s">
        <v>951</v>
      </c>
      <c r="I2855" s="4" t="s">
        <v>3117</v>
      </c>
      <c r="J2855" s="4">
        <v>100307163</v>
      </c>
      <c r="K2855" s="4" t="s">
        <v>1028</v>
      </c>
      <c r="L2855" s="4">
        <v>1</v>
      </c>
      <c r="M2855" s="4" t="s">
        <v>77</v>
      </c>
      <c r="N2855" s="4">
        <v>34.799999999999997</v>
      </c>
      <c r="O2855" s="4">
        <v>24.13</v>
      </c>
      <c r="P2855" s="4" t="s">
        <v>78</v>
      </c>
      <c r="Q2855" s="77">
        <v>45281.665972222225</v>
      </c>
      <c r="R2855" s="4">
        <v>34.799999999999997</v>
      </c>
      <c r="S2855" s="4">
        <v>24.13</v>
      </c>
      <c r="T2855" s="4" t="str">
        <f>VLOOKUP(E2855,zamiana!A:B,2,0)</f>
        <v>ALSTOM (ex. BT) CZL</v>
      </c>
    </row>
    <row r="2856" spans="1:20" x14ac:dyDescent="0.3">
      <c r="A2856" s="4" t="s">
        <v>7165</v>
      </c>
      <c r="B2856" s="76">
        <v>45189</v>
      </c>
      <c r="C2856" s="76">
        <v>45189</v>
      </c>
      <c r="D2856" s="76">
        <v>45247</v>
      </c>
      <c r="E2856" s="4" t="s">
        <v>951</v>
      </c>
      <c r="F2856" s="4" t="s">
        <v>952</v>
      </c>
      <c r="G2856" s="4" t="s">
        <v>942</v>
      </c>
      <c r="H2856" s="4" t="s">
        <v>951</v>
      </c>
      <c r="I2856" s="4" t="s">
        <v>3117</v>
      </c>
      <c r="J2856" s="4">
        <v>100307163</v>
      </c>
      <c r="K2856" s="4" t="s">
        <v>1028</v>
      </c>
      <c r="L2856" s="4">
        <v>1</v>
      </c>
      <c r="M2856" s="4" t="s">
        <v>77</v>
      </c>
      <c r="N2856" s="4">
        <v>34.799999999999997</v>
      </c>
      <c r="O2856" s="4">
        <v>24.13</v>
      </c>
      <c r="P2856" s="4" t="s">
        <v>78</v>
      </c>
      <c r="Q2856" s="77">
        <v>45281.665972222225</v>
      </c>
      <c r="R2856" s="4">
        <v>34.799999999999997</v>
      </c>
      <c r="S2856" s="4">
        <v>24.13</v>
      </c>
      <c r="T2856" s="4" t="str">
        <f>VLOOKUP(E2856,zamiana!A:B,2,0)</f>
        <v>ALSTOM (ex. BT) CZL</v>
      </c>
    </row>
    <row r="2857" spans="1:20" x14ac:dyDescent="0.3">
      <c r="A2857" s="4" t="s">
        <v>7165</v>
      </c>
      <c r="B2857" s="76">
        <v>45189</v>
      </c>
      <c r="C2857" s="76">
        <v>45189</v>
      </c>
      <c r="D2857" s="76">
        <v>45247</v>
      </c>
      <c r="E2857" s="4" t="s">
        <v>951</v>
      </c>
      <c r="F2857" s="4" t="s">
        <v>952</v>
      </c>
      <c r="G2857" s="4" t="s">
        <v>942</v>
      </c>
      <c r="H2857" s="4" t="s">
        <v>951</v>
      </c>
      <c r="I2857" s="4" t="s">
        <v>3117</v>
      </c>
      <c r="J2857" s="4">
        <v>100307163</v>
      </c>
      <c r="K2857" s="4" t="s">
        <v>1028</v>
      </c>
      <c r="L2857" s="4">
        <v>1</v>
      </c>
      <c r="M2857" s="4" t="s">
        <v>77</v>
      </c>
      <c r="N2857" s="4">
        <v>34.799999999999997</v>
      </c>
      <c r="O2857" s="4">
        <v>24.13</v>
      </c>
      <c r="P2857" s="4" t="s">
        <v>78</v>
      </c>
      <c r="Q2857" s="77">
        <v>45281.665972222225</v>
      </c>
      <c r="R2857" s="4">
        <v>34.799999999999997</v>
      </c>
      <c r="S2857" s="4">
        <v>24.13</v>
      </c>
      <c r="T2857" s="4" t="str">
        <f>VLOOKUP(E2857,zamiana!A:B,2,0)</f>
        <v>ALSTOM (ex. BT) CZL</v>
      </c>
    </row>
    <row r="2858" spans="1:20" x14ac:dyDescent="0.3">
      <c r="A2858" s="4" t="s">
        <v>7165</v>
      </c>
      <c r="B2858" s="76">
        <v>45189</v>
      </c>
      <c r="C2858" s="76">
        <v>45189</v>
      </c>
      <c r="D2858" s="76">
        <v>45247</v>
      </c>
      <c r="E2858" s="4" t="s">
        <v>951</v>
      </c>
      <c r="F2858" s="4" t="s">
        <v>952</v>
      </c>
      <c r="G2858" s="4" t="s">
        <v>942</v>
      </c>
      <c r="H2858" s="4" t="s">
        <v>951</v>
      </c>
      <c r="I2858" s="4" t="s">
        <v>3117</v>
      </c>
      <c r="J2858" s="4">
        <v>100307163</v>
      </c>
      <c r="K2858" s="4" t="s">
        <v>1028</v>
      </c>
      <c r="L2858" s="4">
        <v>1</v>
      </c>
      <c r="M2858" s="4" t="s">
        <v>77</v>
      </c>
      <c r="N2858" s="4">
        <v>34.799999999999997</v>
      </c>
      <c r="O2858" s="4">
        <v>24.13</v>
      </c>
      <c r="P2858" s="4" t="s">
        <v>78</v>
      </c>
      <c r="Q2858" s="77">
        <v>45281.665972222225</v>
      </c>
      <c r="R2858" s="4">
        <v>34.799999999999997</v>
      </c>
      <c r="S2858" s="4">
        <v>24.13</v>
      </c>
      <c r="T2858" s="4" t="str">
        <f>VLOOKUP(E2858,zamiana!A:B,2,0)</f>
        <v>ALSTOM (ex. BT) CZL</v>
      </c>
    </row>
    <row r="2859" spans="1:20" x14ac:dyDescent="0.3">
      <c r="A2859" s="4" t="s">
        <v>7165</v>
      </c>
      <c r="B2859" s="76">
        <v>45189</v>
      </c>
      <c r="C2859" s="76">
        <v>45189</v>
      </c>
      <c r="D2859" s="76">
        <v>45247</v>
      </c>
      <c r="E2859" s="4" t="s">
        <v>951</v>
      </c>
      <c r="F2859" s="4" t="s">
        <v>952</v>
      </c>
      <c r="G2859" s="4" t="s">
        <v>942</v>
      </c>
      <c r="H2859" s="4" t="s">
        <v>951</v>
      </c>
      <c r="I2859" s="4" t="s">
        <v>3117</v>
      </c>
      <c r="J2859" s="4">
        <v>100307163</v>
      </c>
      <c r="K2859" s="4" t="s">
        <v>1028</v>
      </c>
      <c r="L2859" s="4">
        <v>1</v>
      </c>
      <c r="M2859" s="4" t="s">
        <v>77</v>
      </c>
      <c r="N2859" s="4">
        <v>34.799999999999997</v>
      </c>
      <c r="O2859" s="4">
        <v>24.13</v>
      </c>
      <c r="P2859" s="4" t="s">
        <v>78</v>
      </c>
      <c r="Q2859" s="77">
        <v>45281.665972222225</v>
      </c>
      <c r="R2859" s="4">
        <v>34.799999999999997</v>
      </c>
      <c r="S2859" s="4">
        <v>24.13</v>
      </c>
      <c r="T2859" s="4" t="str">
        <f>VLOOKUP(E2859,zamiana!A:B,2,0)</f>
        <v>ALSTOM (ex. BT) CZL</v>
      </c>
    </row>
    <row r="2860" spans="1:20" x14ac:dyDescent="0.3">
      <c r="A2860" s="4" t="s">
        <v>7165</v>
      </c>
      <c r="B2860" s="76">
        <v>45189</v>
      </c>
      <c r="C2860" s="76">
        <v>45189</v>
      </c>
      <c r="D2860" s="76">
        <v>45247</v>
      </c>
      <c r="E2860" s="4" t="s">
        <v>951</v>
      </c>
      <c r="F2860" s="4" t="s">
        <v>952</v>
      </c>
      <c r="G2860" s="4" t="s">
        <v>942</v>
      </c>
      <c r="H2860" s="4" t="s">
        <v>951</v>
      </c>
      <c r="I2860" s="4" t="s">
        <v>3117</v>
      </c>
      <c r="J2860" s="4">
        <v>100307163</v>
      </c>
      <c r="K2860" s="4" t="s">
        <v>1028</v>
      </c>
      <c r="L2860" s="4">
        <v>1</v>
      </c>
      <c r="M2860" s="4" t="s">
        <v>77</v>
      </c>
      <c r="N2860" s="4">
        <v>34.799999999999997</v>
      </c>
      <c r="O2860" s="4">
        <v>24.13</v>
      </c>
      <c r="P2860" s="4" t="s">
        <v>78</v>
      </c>
      <c r="Q2860" s="77">
        <v>45281.665972222225</v>
      </c>
      <c r="R2860" s="4">
        <v>34.799999999999997</v>
      </c>
      <c r="S2860" s="4">
        <v>24.13</v>
      </c>
      <c r="T2860" s="4" t="str">
        <f>VLOOKUP(E2860,zamiana!A:B,2,0)</f>
        <v>ALSTOM (ex. BT) CZL</v>
      </c>
    </row>
    <row r="2861" spans="1:20" x14ac:dyDescent="0.3">
      <c r="A2861" s="4" t="s">
        <v>7165</v>
      </c>
      <c r="B2861" s="76">
        <v>45189</v>
      </c>
      <c r="C2861" s="76">
        <v>45189</v>
      </c>
      <c r="D2861" s="76">
        <v>45247</v>
      </c>
      <c r="E2861" s="4" t="s">
        <v>951</v>
      </c>
      <c r="F2861" s="4" t="s">
        <v>952</v>
      </c>
      <c r="G2861" s="4" t="s">
        <v>942</v>
      </c>
      <c r="H2861" s="4" t="s">
        <v>951</v>
      </c>
      <c r="I2861" s="4" t="s">
        <v>3107</v>
      </c>
      <c r="J2861" s="4">
        <v>100307162</v>
      </c>
      <c r="K2861" s="4" t="s">
        <v>1028</v>
      </c>
      <c r="L2861" s="4">
        <v>2</v>
      </c>
      <c r="M2861" s="4" t="s">
        <v>77</v>
      </c>
      <c r="N2861" s="4">
        <v>29.5</v>
      </c>
      <c r="O2861" s="4">
        <v>21.43</v>
      </c>
      <c r="P2861" s="4" t="s">
        <v>78</v>
      </c>
      <c r="Q2861" s="77">
        <v>45281.665972222225</v>
      </c>
      <c r="R2861" s="4">
        <v>59</v>
      </c>
      <c r="S2861" s="4">
        <v>42.86</v>
      </c>
      <c r="T2861" s="4" t="str">
        <f>VLOOKUP(E2861,zamiana!A:B,2,0)</f>
        <v>ALSTOM (ex. BT) CZL</v>
      </c>
    </row>
    <row r="2862" spans="1:20" x14ac:dyDescent="0.3">
      <c r="A2862" s="4" t="s">
        <v>7165</v>
      </c>
      <c r="B2862" s="76">
        <v>45189</v>
      </c>
      <c r="C2862" s="76">
        <v>45189</v>
      </c>
      <c r="D2862" s="76">
        <v>45247</v>
      </c>
      <c r="E2862" s="4" t="s">
        <v>951</v>
      </c>
      <c r="F2862" s="4" t="s">
        <v>952</v>
      </c>
      <c r="G2862" s="4" t="s">
        <v>942</v>
      </c>
      <c r="H2862" s="4" t="s">
        <v>951</v>
      </c>
      <c r="I2862" s="4" t="s">
        <v>3107</v>
      </c>
      <c r="J2862" s="4">
        <v>100307162</v>
      </c>
      <c r="K2862" s="4" t="s">
        <v>1028</v>
      </c>
      <c r="L2862" s="4">
        <v>2</v>
      </c>
      <c r="M2862" s="4" t="s">
        <v>77</v>
      </c>
      <c r="N2862" s="4">
        <v>29.5</v>
      </c>
      <c r="O2862" s="4">
        <v>21.43</v>
      </c>
      <c r="P2862" s="4" t="s">
        <v>78</v>
      </c>
      <c r="Q2862" s="77">
        <v>45281.665972222225</v>
      </c>
      <c r="R2862" s="4">
        <v>59</v>
      </c>
      <c r="S2862" s="4">
        <v>42.86</v>
      </c>
      <c r="T2862" s="4" t="str">
        <f>VLOOKUP(E2862,zamiana!A:B,2,0)</f>
        <v>ALSTOM (ex. BT) CZL</v>
      </c>
    </row>
    <row r="2863" spans="1:20" x14ac:dyDescent="0.3">
      <c r="A2863" s="4" t="s">
        <v>7165</v>
      </c>
      <c r="B2863" s="76">
        <v>45189</v>
      </c>
      <c r="C2863" s="76">
        <v>45189</v>
      </c>
      <c r="D2863" s="76">
        <v>45247</v>
      </c>
      <c r="E2863" s="4" t="s">
        <v>951</v>
      </c>
      <c r="F2863" s="4" t="s">
        <v>952</v>
      </c>
      <c r="G2863" s="4" t="s">
        <v>942</v>
      </c>
      <c r="H2863" s="4" t="s">
        <v>951</v>
      </c>
      <c r="I2863" s="4" t="s">
        <v>3107</v>
      </c>
      <c r="J2863" s="4">
        <v>100307162</v>
      </c>
      <c r="K2863" s="4" t="s">
        <v>1028</v>
      </c>
      <c r="L2863" s="4">
        <v>2</v>
      </c>
      <c r="M2863" s="4" t="s">
        <v>77</v>
      </c>
      <c r="N2863" s="4">
        <v>29.5</v>
      </c>
      <c r="O2863" s="4">
        <v>21.43</v>
      </c>
      <c r="P2863" s="4" t="s">
        <v>78</v>
      </c>
      <c r="Q2863" s="77">
        <v>45281.665972222225</v>
      </c>
      <c r="R2863" s="4">
        <v>59</v>
      </c>
      <c r="S2863" s="4">
        <v>42.86</v>
      </c>
      <c r="T2863" s="4" t="str">
        <f>VLOOKUP(E2863,zamiana!A:B,2,0)</f>
        <v>ALSTOM (ex. BT) CZL</v>
      </c>
    </row>
    <row r="2864" spans="1:20" x14ac:dyDescent="0.3">
      <c r="A2864" s="4" t="s">
        <v>7165</v>
      </c>
      <c r="B2864" s="76">
        <v>45189</v>
      </c>
      <c r="C2864" s="76">
        <v>45189</v>
      </c>
      <c r="D2864" s="76">
        <v>45247</v>
      </c>
      <c r="E2864" s="4" t="s">
        <v>951</v>
      </c>
      <c r="F2864" s="4" t="s">
        <v>952</v>
      </c>
      <c r="G2864" s="4" t="s">
        <v>942</v>
      </c>
      <c r="H2864" s="4" t="s">
        <v>951</v>
      </c>
      <c r="I2864" s="4" t="s">
        <v>3107</v>
      </c>
      <c r="J2864" s="4">
        <v>100307162</v>
      </c>
      <c r="K2864" s="4" t="s">
        <v>1028</v>
      </c>
      <c r="L2864" s="4">
        <v>2</v>
      </c>
      <c r="M2864" s="4" t="s">
        <v>77</v>
      </c>
      <c r="N2864" s="4">
        <v>29.5</v>
      </c>
      <c r="O2864" s="4">
        <v>21.43</v>
      </c>
      <c r="P2864" s="4" t="s">
        <v>78</v>
      </c>
      <c r="Q2864" s="77">
        <v>45281.665972222225</v>
      </c>
      <c r="R2864" s="4">
        <v>59</v>
      </c>
      <c r="S2864" s="4">
        <v>42.86</v>
      </c>
      <c r="T2864" s="4" t="str">
        <f>VLOOKUP(E2864,zamiana!A:B,2,0)</f>
        <v>ALSTOM (ex. BT) CZL</v>
      </c>
    </row>
    <row r="2865" spans="1:20" x14ac:dyDescent="0.3">
      <c r="A2865" s="4" t="s">
        <v>7165</v>
      </c>
      <c r="B2865" s="76">
        <v>45189</v>
      </c>
      <c r="C2865" s="76">
        <v>45189</v>
      </c>
      <c r="D2865" s="76">
        <v>45247</v>
      </c>
      <c r="E2865" s="4" t="s">
        <v>951</v>
      </c>
      <c r="F2865" s="4" t="s">
        <v>952</v>
      </c>
      <c r="G2865" s="4" t="s">
        <v>942</v>
      </c>
      <c r="H2865" s="4" t="s">
        <v>951</v>
      </c>
      <c r="I2865" s="4" t="s">
        <v>3107</v>
      </c>
      <c r="J2865" s="4">
        <v>100307162</v>
      </c>
      <c r="K2865" s="4" t="s">
        <v>1028</v>
      </c>
      <c r="L2865" s="4">
        <v>2</v>
      </c>
      <c r="M2865" s="4" t="s">
        <v>77</v>
      </c>
      <c r="N2865" s="4">
        <v>29.5</v>
      </c>
      <c r="O2865" s="4">
        <v>21.43</v>
      </c>
      <c r="P2865" s="4" t="s">
        <v>78</v>
      </c>
      <c r="Q2865" s="77">
        <v>45281.665972222225</v>
      </c>
      <c r="R2865" s="4">
        <v>59</v>
      </c>
      <c r="S2865" s="4">
        <v>42.86</v>
      </c>
      <c r="T2865" s="4" t="str">
        <f>VLOOKUP(E2865,zamiana!A:B,2,0)</f>
        <v>ALSTOM (ex. BT) CZL</v>
      </c>
    </row>
    <row r="2866" spans="1:20" x14ac:dyDescent="0.3">
      <c r="A2866" s="4" t="s">
        <v>7165</v>
      </c>
      <c r="B2866" s="76">
        <v>45189</v>
      </c>
      <c r="C2866" s="76">
        <v>45189</v>
      </c>
      <c r="D2866" s="76">
        <v>45247</v>
      </c>
      <c r="E2866" s="4" t="s">
        <v>951</v>
      </c>
      <c r="F2866" s="4" t="s">
        <v>952</v>
      </c>
      <c r="G2866" s="4" t="s">
        <v>942</v>
      </c>
      <c r="H2866" s="4" t="s">
        <v>951</v>
      </c>
      <c r="I2866" s="4" t="s">
        <v>3107</v>
      </c>
      <c r="J2866" s="4">
        <v>100307162</v>
      </c>
      <c r="K2866" s="4" t="s">
        <v>1028</v>
      </c>
      <c r="L2866" s="4">
        <v>2</v>
      </c>
      <c r="M2866" s="4" t="s">
        <v>77</v>
      </c>
      <c r="N2866" s="4">
        <v>29.5</v>
      </c>
      <c r="O2866" s="4">
        <v>21.43</v>
      </c>
      <c r="P2866" s="4" t="s">
        <v>78</v>
      </c>
      <c r="Q2866" s="77">
        <v>45281.665972222225</v>
      </c>
      <c r="R2866" s="4">
        <v>59</v>
      </c>
      <c r="S2866" s="4">
        <v>42.86</v>
      </c>
      <c r="T2866" s="4" t="str">
        <f>VLOOKUP(E2866,zamiana!A:B,2,0)</f>
        <v>ALSTOM (ex. BT) CZL</v>
      </c>
    </row>
    <row r="2867" spans="1:20" x14ac:dyDescent="0.3">
      <c r="A2867" s="4" t="s">
        <v>7165</v>
      </c>
      <c r="B2867" s="76">
        <v>45189</v>
      </c>
      <c r="C2867" s="76">
        <v>45189</v>
      </c>
      <c r="D2867" s="76">
        <v>45247</v>
      </c>
      <c r="E2867" s="4" t="s">
        <v>951</v>
      </c>
      <c r="F2867" s="4" t="s">
        <v>952</v>
      </c>
      <c r="G2867" s="4" t="s">
        <v>942</v>
      </c>
      <c r="H2867" s="4" t="s">
        <v>951</v>
      </c>
      <c r="I2867" s="4" t="s">
        <v>3107</v>
      </c>
      <c r="J2867" s="4">
        <v>100307162</v>
      </c>
      <c r="K2867" s="4" t="s">
        <v>1028</v>
      </c>
      <c r="L2867" s="4">
        <v>2</v>
      </c>
      <c r="M2867" s="4" t="s">
        <v>77</v>
      </c>
      <c r="N2867" s="4">
        <v>29.5</v>
      </c>
      <c r="O2867" s="4">
        <v>21.43</v>
      </c>
      <c r="P2867" s="4" t="s">
        <v>78</v>
      </c>
      <c r="Q2867" s="77">
        <v>45281.665972222225</v>
      </c>
      <c r="R2867" s="4">
        <v>59</v>
      </c>
      <c r="S2867" s="4">
        <v>42.86</v>
      </c>
      <c r="T2867" s="4" t="str">
        <f>VLOOKUP(E2867,zamiana!A:B,2,0)</f>
        <v>ALSTOM (ex. BT) CZL</v>
      </c>
    </row>
    <row r="2868" spans="1:20" x14ac:dyDescent="0.3">
      <c r="A2868" s="4" t="s">
        <v>7165</v>
      </c>
      <c r="B2868" s="76">
        <v>45189</v>
      </c>
      <c r="C2868" s="76">
        <v>45189</v>
      </c>
      <c r="D2868" s="76">
        <v>45247</v>
      </c>
      <c r="E2868" s="4" t="s">
        <v>951</v>
      </c>
      <c r="F2868" s="4" t="s">
        <v>952</v>
      </c>
      <c r="G2868" s="4" t="s">
        <v>942</v>
      </c>
      <c r="H2868" s="4" t="s">
        <v>951</v>
      </c>
      <c r="I2868" s="4" t="s">
        <v>3107</v>
      </c>
      <c r="J2868" s="4">
        <v>100307162</v>
      </c>
      <c r="K2868" s="4" t="s">
        <v>1028</v>
      </c>
      <c r="L2868" s="4">
        <v>2</v>
      </c>
      <c r="M2868" s="4" t="s">
        <v>77</v>
      </c>
      <c r="N2868" s="4">
        <v>29.5</v>
      </c>
      <c r="O2868" s="4">
        <v>21.43</v>
      </c>
      <c r="P2868" s="4" t="s">
        <v>78</v>
      </c>
      <c r="Q2868" s="77">
        <v>45281.665972222225</v>
      </c>
      <c r="R2868" s="4">
        <v>59</v>
      </c>
      <c r="S2868" s="4">
        <v>42.86</v>
      </c>
      <c r="T2868" s="4" t="str">
        <f>VLOOKUP(E2868,zamiana!A:B,2,0)</f>
        <v>ALSTOM (ex. BT) CZL</v>
      </c>
    </row>
    <row r="2869" spans="1:20" x14ac:dyDescent="0.3">
      <c r="A2869" s="4" t="s">
        <v>7165</v>
      </c>
      <c r="B2869" s="76">
        <v>45189</v>
      </c>
      <c r="C2869" s="76">
        <v>45189</v>
      </c>
      <c r="D2869" s="76">
        <v>45247</v>
      </c>
      <c r="E2869" s="4" t="s">
        <v>951</v>
      </c>
      <c r="F2869" s="4" t="s">
        <v>952</v>
      </c>
      <c r="G2869" s="4" t="s">
        <v>942</v>
      </c>
      <c r="H2869" s="4" t="s">
        <v>951</v>
      </c>
      <c r="I2869" s="4" t="s">
        <v>3107</v>
      </c>
      <c r="J2869" s="4">
        <v>100307162</v>
      </c>
      <c r="K2869" s="4" t="s">
        <v>1028</v>
      </c>
      <c r="L2869" s="4">
        <v>5</v>
      </c>
      <c r="M2869" s="4" t="s">
        <v>77</v>
      </c>
      <c r="N2869" s="4">
        <v>29.5</v>
      </c>
      <c r="O2869" s="4">
        <v>21.43</v>
      </c>
      <c r="P2869" s="4" t="s">
        <v>78</v>
      </c>
      <c r="Q2869" s="77">
        <v>45281.665972222225</v>
      </c>
      <c r="R2869" s="4">
        <v>147.5</v>
      </c>
      <c r="S2869" s="4">
        <v>107.15</v>
      </c>
      <c r="T2869" s="4" t="str">
        <f>VLOOKUP(E2869,zamiana!A:B,2,0)</f>
        <v>ALSTOM (ex. BT) CZL</v>
      </c>
    </row>
    <row r="2870" spans="1:20" x14ac:dyDescent="0.3">
      <c r="A2870" s="4" t="s">
        <v>7165</v>
      </c>
      <c r="B2870" s="76">
        <v>45189</v>
      </c>
      <c r="C2870" s="76">
        <v>45189</v>
      </c>
      <c r="D2870" s="76">
        <v>45247</v>
      </c>
      <c r="E2870" s="4" t="s">
        <v>951</v>
      </c>
      <c r="F2870" s="4" t="s">
        <v>952</v>
      </c>
      <c r="G2870" s="4" t="s">
        <v>942</v>
      </c>
      <c r="H2870" s="4" t="s">
        <v>951</v>
      </c>
      <c r="I2870" s="4" t="s">
        <v>3457</v>
      </c>
      <c r="J2870" s="4">
        <v>100307161</v>
      </c>
      <c r="K2870" s="4" t="s">
        <v>1028</v>
      </c>
      <c r="L2870" s="4">
        <v>1</v>
      </c>
      <c r="M2870" s="4" t="s">
        <v>77</v>
      </c>
      <c r="N2870" s="4">
        <v>96.49</v>
      </c>
      <c r="O2870" s="4">
        <v>56.64</v>
      </c>
      <c r="P2870" s="4" t="s">
        <v>78</v>
      </c>
      <c r="Q2870" s="77">
        <v>45281.665972222225</v>
      </c>
      <c r="R2870" s="4">
        <v>96.49</v>
      </c>
      <c r="S2870" s="4">
        <v>56.64</v>
      </c>
      <c r="T2870" s="4" t="str">
        <f>VLOOKUP(E2870,zamiana!A:B,2,0)</f>
        <v>ALSTOM (ex. BT) CZL</v>
      </c>
    </row>
    <row r="2871" spans="1:20" x14ac:dyDescent="0.3">
      <c r="A2871" s="4" t="s">
        <v>7165</v>
      </c>
      <c r="B2871" s="76">
        <v>45189</v>
      </c>
      <c r="C2871" s="76">
        <v>45189</v>
      </c>
      <c r="D2871" s="76">
        <v>45247</v>
      </c>
      <c r="E2871" s="4" t="s">
        <v>951</v>
      </c>
      <c r="F2871" s="4" t="s">
        <v>952</v>
      </c>
      <c r="G2871" s="4" t="s">
        <v>942</v>
      </c>
      <c r="H2871" s="4" t="s">
        <v>951</v>
      </c>
      <c r="I2871" s="4" t="s">
        <v>3457</v>
      </c>
      <c r="J2871" s="4">
        <v>100307161</v>
      </c>
      <c r="K2871" s="4" t="s">
        <v>1028</v>
      </c>
      <c r="L2871" s="4">
        <v>1</v>
      </c>
      <c r="M2871" s="4" t="s">
        <v>77</v>
      </c>
      <c r="N2871" s="4">
        <v>96.49</v>
      </c>
      <c r="O2871" s="4">
        <v>56.64</v>
      </c>
      <c r="P2871" s="4" t="s">
        <v>78</v>
      </c>
      <c r="Q2871" s="77">
        <v>45281.665972222225</v>
      </c>
      <c r="R2871" s="4">
        <v>96.49</v>
      </c>
      <c r="S2871" s="4">
        <v>56.64</v>
      </c>
      <c r="T2871" s="4" t="str">
        <f>VLOOKUP(E2871,zamiana!A:B,2,0)</f>
        <v>ALSTOM (ex. BT) CZL</v>
      </c>
    </row>
    <row r="2872" spans="1:20" x14ac:dyDescent="0.3">
      <c r="A2872" s="4" t="s">
        <v>7165</v>
      </c>
      <c r="B2872" s="76">
        <v>45189</v>
      </c>
      <c r="C2872" s="76">
        <v>45189</v>
      </c>
      <c r="D2872" s="76">
        <v>45247</v>
      </c>
      <c r="E2872" s="4" t="s">
        <v>951</v>
      </c>
      <c r="F2872" s="4" t="s">
        <v>952</v>
      </c>
      <c r="G2872" s="4" t="s">
        <v>942</v>
      </c>
      <c r="H2872" s="4" t="s">
        <v>951</v>
      </c>
      <c r="I2872" s="4" t="s">
        <v>3457</v>
      </c>
      <c r="J2872" s="4">
        <v>100307161</v>
      </c>
      <c r="K2872" s="4" t="s">
        <v>1028</v>
      </c>
      <c r="L2872" s="4">
        <v>1</v>
      </c>
      <c r="M2872" s="4" t="s">
        <v>77</v>
      </c>
      <c r="N2872" s="4">
        <v>96.49</v>
      </c>
      <c r="O2872" s="4">
        <v>56.64</v>
      </c>
      <c r="P2872" s="4" t="s">
        <v>78</v>
      </c>
      <c r="Q2872" s="77">
        <v>45281.665972222225</v>
      </c>
      <c r="R2872" s="4">
        <v>96.49</v>
      </c>
      <c r="S2872" s="4">
        <v>56.64</v>
      </c>
      <c r="T2872" s="4" t="str">
        <f>VLOOKUP(E2872,zamiana!A:B,2,0)</f>
        <v>ALSTOM (ex. BT) CZL</v>
      </c>
    </row>
    <row r="2873" spans="1:20" x14ac:dyDescent="0.3">
      <c r="A2873" s="4" t="s">
        <v>7165</v>
      </c>
      <c r="B2873" s="76">
        <v>45189</v>
      </c>
      <c r="C2873" s="76">
        <v>45189</v>
      </c>
      <c r="D2873" s="76">
        <v>45247</v>
      </c>
      <c r="E2873" s="4" t="s">
        <v>951</v>
      </c>
      <c r="F2873" s="4" t="s">
        <v>952</v>
      </c>
      <c r="G2873" s="4" t="s">
        <v>942</v>
      </c>
      <c r="H2873" s="4" t="s">
        <v>951</v>
      </c>
      <c r="I2873" s="4" t="s">
        <v>3457</v>
      </c>
      <c r="J2873" s="4">
        <v>100307161</v>
      </c>
      <c r="K2873" s="4" t="s">
        <v>1028</v>
      </c>
      <c r="L2873" s="4">
        <v>1</v>
      </c>
      <c r="M2873" s="4" t="s">
        <v>77</v>
      </c>
      <c r="N2873" s="4">
        <v>96.49</v>
      </c>
      <c r="O2873" s="4">
        <v>56.64</v>
      </c>
      <c r="P2873" s="4" t="s">
        <v>78</v>
      </c>
      <c r="Q2873" s="77">
        <v>45281.665972222225</v>
      </c>
      <c r="R2873" s="4">
        <v>96.49</v>
      </c>
      <c r="S2873" s="4">
        <v>56.64</v>
      </c>
      <c r="T2873" s="4" t="str">
        <f>VLOOKUP(E2873,zamiana!A:B,2,0)</f>
        <v>ALSTOM (ex. BT) CZL</v>
      </c>
    </row>
    <row r="2874" spans="1:20" x14ac:dyDescent="0.3">
      <c r="A2874" s="4" t="s">
        <v>7165</v>
      </c>
      <c r="B2874" s="76">
        <v>45189</v>
      </c>
      <c r="C2874" s="76">
        <v>45189</v>
      </c>
      <c r="D2874" s="76">
        <v>45247</v>
      </c>
      <c r="E2874" s="4" t="s">
        <v>951</v>
      </c>
      <c r="F2874" s="4" t="s">
        <v>952</v>
      </c>
      <c r="G2874" s="4" t="s">
        <v>942</v>
      </c>
      <c r="H2874" s="4" t="s">
        <v>951</v>
      </c>
      <c r="I2874" s="4" t="s">
        <v>3457</v>
      </c>
      <c r="J2874" s="4">
        <v>100307161</v>
      </c>
      <c r="K2874" s="4" t="s">
        <v>1028</v>
      </c>
      <c r="L2874" s="4">
        <v>1</v>
      </c>
      <c r="M2874" s="4" t="s">
        <v>77</v>
      </c>
      <c r="N2874" s="4">
        <v>96.49</v>
      </c>
      <c r="O2874" s="4">
        <v>56.64</v>
      </c>
      <c r="P2874" s="4" t="s">
        <v>78</v>
      </c>
      <c r="Q2874" s="77">
        <v>45281.665972222225</v>
      </c>
      <c r="R2874" s="4">
        <v>96.49</v>
      </c>
      <c r="S2874" s="4">
        <v>56.64</v>
      </c>
      <c r="T2874" s="4" t="str">
        <f>VLOOKUP(E2874,zamiana!A:B,2,0)</f>
        <v>ALSTOM (ex. BT) CZL</v>
      </c>
    </row>
    <row r="2875" spans="1:20" x14ac:dyDescent="0.3">
      <c r="A2875" s="4" t="s">
        <v>7165</v>
      </c>
      <c r="B2875" s="76">
        <v>45189</v>
      </c>
      <c r="C2875" s="76">
        <v>45189</v>
      </c>
      <c r="D2875" s="76">
        <v>45247</v>
      </c>
      <c r="E2875" s="4" t="s">
        <v>951</v>
      </c>
      <c r="F2875" s="4" t="s">
        <v>952</v>
      </c>
      <c r="G2875" s="4" t="s">
        <v>942</v>
      </c>
      <c r="H2875" s="4" t="s">
        <v>951</v>
      </c>
      <c r="I2875" s="4" t="s">
        <v>3457</v>
      </c>
      <c r="J2875" s="4">
        <v>100307161</v>
      </c>
      <c r="K2875" s="4" t="s">
        <v>1028</v>
      </c>
      <c r="L2875" s="4">
        <v>1</v>
      </c>
      <c r="M2875" s="4" t="s">
        <v>77</v>
      </c>
      <c r="N2875" s="4">
        <v>96.49</v>
      </c>
      <c r="O2875" s="4">
        <v>56.64</v>
      </c>
      <c r="P2875" s="4" t="s">
        <v>78</v>
      </c>
      <c r="Q2875" s="77">
        <v>45281.665972222225</v>
      </c>
      <c r="R2875" s="4">
        <v>96.49</v>
      </c>
      <c r="S2875" s="4">
        <v>56.64</v>
      </c>
      <c r="T2875" s="4" t="str">
        <f>VLOOKUP(E2875,zamiana!A:B,2,0)</f>
        <v>ALSTOM (ex. BT) CZL</v>
      </c>
    </row>
    <row r="2876" spans="1:20" x14ac:dyDescent="0.3">
      <c r="A2876" s="4" t="s">
        <v>7165</v>
      </c>
      <c r="B2876" s="76">
        <v>45189</v>
      </c>
      <c r="C2876" s="76">
        <v>45189</v>
      </c>
      <c r="D2876" s="76">
        <v>45247</v>
      </c>
      <c r="E2876" s="4" t="s">
        <v>951</v>
      </c>
      <c r="F2876" s="4" t="s">
        <v>952</v>
      </c>
      <c r="G2876" s="4" t="s">
        <v>942</v>
      </c>
      <c r="H2876" s="4" t="s">
        <v>951</v>
      </c>
      <c r="I2876" s="4" t="s">
        <v>3457</v>
      </c>
      <c r="J2876" s="4">
        <v>100307161</v>
      </c>
      <c r="K2876" s="4" t="s">
        <v>1028</v>
      </c>
      <c r="L2876" s="4">
        <v>1</v>
      </c>
      <c r="M2876" s="4" t="s">
        <v>77</v>
      </c>
      <c r="N2876" s="4">
        <v>96.49</v>
      </c>
      <c r="O2876" s="4">
        <v>56.64</v>
      </c>
      <c r="P2876" s="4" t="s">
        <v>78</v>
      </c>
      <c r="Q2876" s="77">
        <v>45281.665972222225</v>
      </c>
      <c r="R2876" s="4">
        <v>96.49</v>
      </c>
      <c r="S2876" s="4">
        <v>56.64</v>
      </c>
      <c r="T2876" s="4" t="str">
        <f>VLOOKUP(E2876,zamiana!A:B,2,0)</f>
        <v>ALSTOM (ex. BT) CZL</v>
      </c>
    </row>
    <row r="2877" spans="1:20" x14ac:dyDescent="0.3">
      <c r="A2877" s="4" t="s">
        <v>7165</v>
      </c>
      <c r="B2877" s="76">
        <v>45189</v>
      </c>
      <c r="C2877" s="76">
        <v>45189</v>
      </c>
      <c r="D2877" s="76">
        <v>45247</v>
      </c>
      <c r="E2877" s="4" t="s">
        <v>951</v>
      </c>
      <c r="F2877" s="4" t="s">
        <v>952</v>
      </c>
      <c r="G2877" s="4" t="s">
        <v>942</v>
      </c>
      <c r="H2877" s="4" t="s">
        <v>951</v>
      </c>
      <c r="I2877" s="4" t="s">
        <v>3457</v>
      </c>
      <c r="J2877" s="4">
        <v>100307161</v>
      </c>
      <c r="K2877" s="4" t="s">
        <v>1028</v>
      </c>
      <c r="L2877" s="4">
        <v>1</v>
      </c>
      <c r="M2877" s="4" t="s">
        <v>77</v>
      </c>
      <c r="N2877" s="4">
        <v>96.49</v>
      </c>
      <c r="O2877" s="4">
        <v>56.64</v>
      </c>
      <c r="P2877" s="4" t="s">
        <v>78</v>
      </c>
      <c r="Q2877" s="77">
        <v>45281.665972222225</v>
      </c>
      <c r="R2877" s="4">
        <v>96.49</v>
      </c>
      <c r="S2877" s="4">
        <v>56.64</v>
      </c>
      <c r="T2877" s="4" t="str">
        <f>VLOOKUP(E2877,zamiana!A:B,2,0)</f>
        <v>ALSTOM (ex. BT) CZL</v>
      </c>
    </row>
    <row r="2878" spans="1:20" x14ac:dyDescent="0.3">
      <c r="A2878" s="4" t="s">
        <v>7165</v>
      </c>
      <c r="B2878" s="76">
        <v>45189</v>
      </c>
      <c r="C2878" s="76">
        <v>45189</v>
      </c>
      <c r="D2878" s="76">
        <v>45247</v>
      </c>
      <c r="E2878" s="4" t="s">
        <v>951</v>
      </c>
      <c r="F2878" s="4" t="s">
        <v>952</v>
      </c>
      <c r="G2878" s="4" t="s">
        <v>942</v>
      </c>
      <c r="H2878" s="4" t="s">
        <v>951</v>
      </c>
      <c r="I2878" s="4" t="s">
        <v>1941</v>
      </c>
      <c r="J2878" s="4">
        <v>100307155</v>
      </c>
      <c r="K2878" s="4" t="s">
        <v>1028</v>
      </c>
      <c r="L2878" s="4">
        <v>1</v>
      </c>
      <c r="M2878" s="4" t="s">
        <v>77</v>
      </c>
      <c r="N2878" s="4">
        <v>1221.47</v>
      </c>
      <c r="O2878" s="4">
        <v>616.5</v>
      </c>
      <c r="P2878" s="4" t="s">
        <v>78</v>
      </c>
      <c r="Q2878" s="77">
        <v>45281.635416666664</v>
      </c>
      <c r="R2878" s="4">
        <v>1221.47</v>
      </c>
      <c r="S2878" s="4">
        <v>616.5</v>
      </c>
      <c r="T2878" s="4" t="str">
        <f>VLOOKUP(E2878,zamiana!A:B,2,0)</f>
        <v>ALSTOM (ex. BT) CZL</v>
      </c>
    </row>
    <row r="2879" spans="1:20" x14ac:dyDescent="0.3">
      <c r="A2879" s="4" t="s">
        <v>7165</v>
      </c>
      <c r="B2879" s="76">
        <v>45189</v>
      </c>
      <c r="C2879" s="76">
        <v>45189</v>
      </c>
      <c r="D2879" s="76">
        <v>45247</v>
      </c>
      <c r="E2879" s="4" t="s">
        <v>951</v>
      </c>
      <c r="F2879" s="4" t="s">
        <v>952</v>
      </c>
      <c r="G2879" s="4" t="s">
        <v>942</v>
      </c>
      <c r="H2879" s="4" t="s">
        <v>951</v>
      </c>
      <c r="I2879" s="4" t="s">
        <v>1941</v>
      </c>
      <c r="J2879" s="4">
        <v>100307155</v>
      </c>
      <c r="K2879" s="4" t="s">
        <v>1028</v>
      </c>
      <c r="L2879" s="4">
        <v>1</v>
      </c>
      <c r="M2879" s="4" t="s">
        <v>77</v>
      </c>
      <c r="N2879" s="4">
        <v>1221.47</v>
      </c>
      <c r="O2879" s="4">
        <v>616.5</v>
      </c>
      <c r="P2879" s="4" t="s">
        <v>78</v>
      </c>
      <c r="Q2879" s="77">
        <v>45281.635416666664</v>
      </c>
      <c r="R2879" s="4">
        <v>1221.47</v>
      </c>
      <c r="S2879" s="4">
        <v>616.5</v>
      </c>
      <c r="T2879" s="4" t="str">
        <f>VLOOKUP(E2879,zamiana!A:B,2,0)</f>
        <v>ALSTOM (ex. BT) CZL</v>
      </c>
    </row>
    <row r="2880" spans="1:20" x14ac:dyDescent="0.3">
      <c r="A2880" s="4" t="s">
        <v>7165</v>
      </c>
      <c r="B2880" s="76">
        <v>45189</v>
      </c>
      <c r="C2880" s="76">
        <v>45189</v>
      </c>
      <c r="D2880" s="76">
        <v>45247</v>
      </c>
      <c r="E2880" s="4" t="s">
        <v>951</v>
      </c>
      <c r="F2880" s="4" t="s">
        <v>952</v>
      </c>
      <c r="G2880" s="4" t="s">
        <v>942</v>
      </c>
      <c r="H2880" s="4" t="s">
        <v>951</v>
      </c>
      <c r="I2880" s="4" t="s">
        <v>1941</v>
      </c>
      <c r="J2880" s="4">
        <v>100307155</v>
      </c>
      <c r="K2880" s="4" t="s">
        <v>1028</v>
      </c>
      <c r="L2880" s="4">
        <v>1</v>
      </c>
      <c r="M2880" s="4" t="s">
        <v>77</v>
      </c>
      <c r="N2880" s="4">
        <v>1221.47</v>
      </c>
      <c r="O2880" s="4">
        <v>616.5</v>
      </c>
      <c r="P2880" s="4" t="s">
        <v>78</v>
      </c>
      <c r="Q2880" s="77">
        <v>45281.635416666664</v>
      </c>
      <c r="R2880" s="4">
        <v>1221.47</v>
      </c>
      <c r="S2880" s="4">
        <v>616.5</v>
      </c>
      <c r="T2880" s="4" t="str">
        <f>VLOOKUP(E2880,zamiana!A:B,2,0)</f>
        <v>ALSTOM (ex. BT) CZL</v>
      </c>
    </row>
    <row r="2881" spans="1:20" x14ac:dyDescent="0.3">
      <c r="A2881" s="4" t="s">
        <v>7165</v>
      </c>
      <c r="B2881" s="76">
        <v>45189</v>
      </c>
      <c r="C2881" s="76">
        <v>45189</v>
      </c>
      <c r="D2881" s="76">
        <v>45247</v>
      </c>
      <c r="E2881" s="4" t="s">
        <v>951</v>
      </c>
      <c r="F2881" s="4" t="s">
        <v>952</v>
      </c>
      <c r="G2881" s="4" t="s">
        <v>942</v>
      </c>
      <c r="H2881" s="4" t="s">
        <v>951</v>
      </c>
      <c r="I2881" s="4" t="s">
        <v>1941</v>
      </c>
      <c r="J2881" s="4">
        <v>100307155</v>
      </c>
      <c r="K2881" s="4" t="s">
        <v>1028</v>
      </c>
      <c r="L2881" s="4">
        <v>1</v>
      </c>
      <c r="M2881" s="4" t="s">
        <v>77</v>
      </c>
      <c r="N2881" s="4">
        <v>1221.47</v>
      </c>
      <c r="O2881" s="4">
        <v>616.5</v>
      </c>
      <c r="P2881" s="4" t="s">
        <v>78</v>
      </c>
      <c r="Q2881" s="77">
        <v>45281.635416666664</v>
      </c>
      <c r="R2881" s="4">
        <v>1221.47</v>
      </c>
      <c r="S2881" s="4">
        <v>616.5</v>
      </c>
      <c r="T2881" s="4" t="str">
        <f>VLOOKUP(E2881,zamiana!A:B,2,0)</f>
        <v>ALSTOM (ex. BT) CZL</v>
      </c>
    </row>
    <row r="2882" spans="1:20" x14ac:dyDescent="0.3">
      <c r="A2882" s="4" t="s">
        <v>7166</v>
      </c>
      <c r="B2882" s="76">
        <v>45189</v>
      </c>
      <c r="C2882" s="76">
        <v>45189</v>
      </c>
      <c r="D2882" s="76">
        <v>45247</v>
      </c>
      <c r="E2882" s="4" t="s">
        <v>951</v>
      </c>
      <c r="F2882" s="4" t="s">
        <v>952</v>
      </c>
      <c r="G2882" s="4" t="s">
        <v>942</v>
      </c>
      <c r="H2882" s="4" t="s">
        <v>951</v>
      </c>
      <c r="I2882" s="4" t="s">
        <v>1641</v>
      </c>
      <c r="J2882" s="4" t="s">
        <v>1641</v>
      </c>
      <c r="K2882" s="4" t="s">
        <v>955</v>
      </c>
      <c r="L2882" s="4">
        <v>1</v>
      </c>
      <c r="M2882" s="4" t="s">
        <v>77</v>
      </c>
      <c r="N2882" s="4">
        <v>133.43</v>
      </c>
      <c r="O2882" s="4">
        <v>39.68</v>
      </c>
      <c r="P2882" s="4" t="s">
        <v>78</v>
      </c>
      <c r="Q2882" s="77">
        <v>45281.652777777781</v>
      </c>
      <c r="R2882" s="4">
        <v>133.43</v>
      </c>
      <c r="S2882" s="4">
        <v>39.68</v>
      </c>
      <c r="T2882" s="4" t="str">
        <f>VLOOKUP(E2882,zamiana!A:B,2,0)</f>
        <v>ALSTOM (ex. BT) CZL</v>
      </c>
    </row>
    <row r="2883" spans="1:20" x14ac:dyDescent="0.3">
      <c r="A2883" s="4" t="s">
        <v>7166</v>
      </c>
      <c r="B2883" s="76">
        <v>45189</v>
      </c>
      <c r="C2883" s="76">
        <v>45189</v>
      </c>
      <c r="D2883" s="76">
        <v>45247</v>
      </c>
      <c r="E2883" s="4" t="s">
        <v>951</v>
      </c>
      <c r="F2883" s="4" t="s">
        <v>952</v>
      </c>
      <c r="G2883" s="4" t="s">
        <v>942</v>
      </c>
      <c r="H2883" s="4" t="s">
        <v>951</v>
      </c>
      <c r="I2883" s="4" t="s">
        <v>3096</v>
      </c>
      <c r="J2883" s="4" t="s">
        <v>3097</v>
      </c>
      <c r="K2883" s="4" t="s">
        <v>955</v>
      </c>
      <c r="L2883" s="4">
        <v>2</v>
      </c>
      <c r="M2883" s="4" t="s">
        <v>77</v>
      </c>
      <c r="N2883" s="4">
        <v>9.6199999999999992</v>
      </c>
      <c r="O2883" s="4">
        <v>4.16</v>
      </c>
      <c r="P2883" s="4" t="s">
        <v>78</v>
      </c>
      <c r="Q2883" s="77">
        <v>45281.670138888891</v>
      </c>
      <c r="R2883" s="4">
        <v>19.239999999999998</v>
      </c>
      <c r="S2883" s="4">
        <v>8.32</v>
      </c>
      <c r="T2883" s="4" t="str">
        <f>VLOOKUP(E2883,zamiana!A:B,2,0)</f>
        <v>ALSTOM (ex. BT) CZL</v>
      </c>
    </row>
    <row r="2884" spans="1:20" x14ac:dyDescent="0.3">
      <c r="A2884" s="4" t="s">
        <v>7166</v>
      </c>
      <c r="B2884" s="76">
        <v>45189</v>
      </c>
      <c r="C2884" s="76">
        <v>45189</v>
      </c>
      <c r="D2884" s="76">
        <v>45247</v>
      </c>
      <c r="E2884" s="4" t="s">
        <v>951</v>
      </c>
      <c r="F2884" s="4" t="s">
        <v>952</v>
      </c>
      <c r="G2884" s="4" t="s">
        <v>942</v>
      </c>
      <c r="H2884" s="4" t="s">
        <v>951</v>
      </c>
      <c r="I2884" s="4" t="s">
        <v>3096</v>
      </c>
      <c r="J2884" s="4" t="s">
        <v>3097</v>
      </c>
      <c r="K2884" s="4" t="s">
        <v>955</v>
      </c>
      <c r="L2884" s="4">
        <v>4</v>
      </c>
      <c r="M2884" s="4" t="s">
        <v>77</v>
      </c>
      <c r="N2884" s="4">
        <v>9.6199999999999992</v>
      </c>
      <c r="O2884" s="4">
        <v>4.16</v>
      </c>
      <c r="P2884" s="4" t="s">
        <v>78</v>
      </c>
      <c r="Q2884" s="77">
        <v>45281.670138888891</v>
      </c>
      <c r="R2884" s="4">
        <v>38.479999999999997</v>
      </c>
      <c r="S2884" s="4">
        <v>16.64</v>
      </c>
      <c r="T2884" s="4" t="str">
        <f>VLOOKUP(E2884,zamiana!A:B,2,0)</f>
        <v>ALSTOM (ex. BT) CZL</v>
      </c>
    </row>
    <row r="2885" spans="1:20" x14ac:dyDescent="0.3">
      <c r="A2885" s="4" t="s">
        <v>7166</v>
      </c>
      <c r="B2885" s="76">
        <v>45189</v>
      </c>
      <c r="C2885" s="76">
        <v>45189</v>
      </c>
      <c r="D2885" s="76">
        <v>45247</v>
      </c>
      <c r="E2885" s="4" t="s">
        <v>951</v>
      </c>
      <c r="F2885" s="4" t="s">
        <v>952</v>
      </c>
      <c r="G2885" s="4" t="s">
        <v>942</v>
      </c>
      <c r="H2885" s="4" t="s">
        <v>951</v>
      </c>
      <c r="I2885" s="4" t="s">
        <v>3096</v>
      </c>
      <c r="J2885" s="4" t="s">
        <v>3097</v>
      </c>
      <c r="K2885" s="4" t="s">
        <v>955</v>
      </c>
      <c r="L2885" s="4">
        <v>2</v>
      </c>
      <c r="M2885" s="4" t="s">
        <v>77</v>
      </c>
      <c r="N2885" s="4">
        <v>9.6199999999999992</v>
      </c>
      <c r="O2885" s="4">
        <v>4.16</v>
      </c>
      <c r="P2885" s="4" t="s">
        <v>78</v>
      </c>
      <c r="Q2885" s="77">
        <v>45281.670138888891</v>
      </c>
      <c r="R2885" s="4">
        <v>19.239999999999998</v>
      </c>
      <c r="S2885" s="4">
        <v>8.32</v>
      </c>
      <c r="T2885" s="4" t="str">
        <f>VLOOKUP(E2885,zamiana!A:B,2,0)</f>
        <v>ALSTOM (ex. BT) CZL</v>
      </c>
    </row>
    <row r="2886" spans="1:20" x14ac:dyDescent="0.3">
      <c r="A2886" s="4" t="s">
        <v>7166</v>
      </c>
      <c r="B2886" s="76">
        <v>45189</v>
      </c>
      <c r="C2886" s="76">
        <v>45189</v>
      </c>
      <c r="D2886" s="76">
        <v>45247</v>
      </c>
      <c r="E2886" s="4" t="s">
        <v>951</v>
      </c>
      <c r="F2886" s="4" t="s">
        <v>952</v>
      </c>
      <c r="G2886" s="4" t="s">
        <v>942</v>
      </c>
      <c r="H2886" s="4" t="s">
        <v>951</v>
      </c>
      <c r="I2886" s="4" t="s">
        <v>3096</v>
      </c>
      <c r="J2886" s="4" t="s">
        <v>3097</v>
      </c>
      <c r="K2886" s="4" t="s">
        <v>955</v>
      </c>
      <c r="L2886" s="4">
        <v>4</v>
      </c>
      <c r="M2886" s="4" t="s">
        <v>77</v>
      </c>
      <c r="N2886" s="4">
        <v>9.6199999999999992</v>
      </c>
      <c r="O2886" s="4">
        <v>4.16</v>
      </c>
      <c r="P2886" s="4" t="s">
        <v>78</v>
      </c>
      <c r="Q2886" s="77">
        <v>45281.670138888891</v>
      </c>
      <c r="R2886" s="4">
        <v>38.479999999999997</v>
      </c>
      <c r="S2886" s="4">
        <v>16.64</v>
      </c>
      <c r="T2886" s="4" t="str">
        <f>VLOOKUP(E2886,zamiana!A:B,2,0)</f>
        <v>ALSTOM (ex. BT) CZL</v>
      </c>
    </row>
    <row r="2887" spans="1:20" x14ac:dyDescent="0.3">
      <c r="A2887" s="4" t="s">
        <v>7166</v>
      </c>
      <c r="B2887" s="76">
        <v>45189</v>
      </c>
      <c r="C2887" s="76">
        <v>45189</v>
      </c>
      <c r="D2887" s="76">
        <v>45247</v>
      </c>
      <c r="E2887" s="4" t="s">
        <v>951</v>
      </c>
      <c r="F2887" s="4" t="s">
        <v>952</v>
      </c>
      <c r="G2887" s="4" t="s">
        <v>942</v>
      </c>
      <c r="H2887" s="4" t="s">
        <v>951</v>
      </c>
      <c r="I2887" s="4" t="s">
        <v>3096</v>
      </c>
      <c r="J2887" s="4" t="s">
        <v>3097</v>
      </c>
      <c r="K2887" s="4" t="s">
        <v>955</v>
      </c>
      <c r="L2887" s="4">
        <v>4</v>
      </c>
      <c r="M2887" s="4" t="s">
        <v>77</v>
      </c>
      <c r="N2887" s="4">
        <v>9.6199999999999992</v>
      </c>
      <c r="O2887" s="4">
        <v>4.16</v>
      </c>
      <c r="P2887" s="4" t="s">
        <v>78</v>
      </c>
      <c r="Q2887" s="77">
        <v>45281.670138888891</v>
      </c>
      <c r="R2887" s="4">
        <v>38.479999999999997</v>
      </c>
      <c r="S2887" s="4">
        <v>16.64</v>
      </c>
      <c r="T2887" s="4" t="str">
        <f>VLOOKUP(E2887,zamiana!A:B,2,0)</f>
        <v>ALSTOM (ex. BT) CZL</v>
      </c>
    </row>
    <row r="2888" spans="1:20" x14ac:dyDescent="0.3">
      <c r="A2888" s="4" t="s">
        <v>7166</v>
      </c>
      <c r="B2888" s="76">
        <v>45189</v>
      </c>
      <c r="C2888" s="76">
        <v>45189</v>
      </c>
      <c r="D2888" s="76">
        <v>45247</v>
      </c>
      <c r="E2888" s="4" t="s">
        <v>951</v>
      </c>
      <c r="F2888" s="4" t="s">
        <v>952</v>
      </c>
      <c r="G2888" s="4" t="s">
        <v>942</v>
      </c>
      <c r="H2888" s="4" t="s">
        <v>951</v>
      </c>
      <c r="I2888" s="4" t="s">
        <v>3096</v>
      </c>
      <c r="J2888" s="4" t="s">
        <v>3097</v>
      </c>
      <c r="K2888" s="4" t="s">
        <v>955</v>
      </c>
      <c r="L2888" s="4">
        <v>4</v>
      </c>
      <c r="M2888" s="4" t="s">
        <v>77</v>
      </c>
      <c r="N2888" s="4">
        <v>9.6199999999999992</v>
      </c>
      <c r="O2888" s="4">
        <v>4.16</v>
      </c>
      <c r="P2888" s="4" t="s">
        <v>78</v>
      </c>
      <c r="Q2888" s="77">
        <v>45281.670138888891</v>
      </c>
      <c r="R2888" s="4">
        <v>38.479999999999997</v>
      </c>
      <c r="S2888" s="4">
        <v>16.64</v>
      </c>
      <c r="T2888" s="4" t="str">
        <f>VLOOKUP(E2888,zamiana!A:B,2,0)</f>
        <v>ALSTOM (ex. BT) CZL</v>
      </c>
    </row>
    <row r="2889" spans="1:20" x14ac:dyDescent="0.3">
      <c r="A2889" s="4" t="s">
        <v>7166</v>
      </c>
      <c r="B2889" s="76">
        <v>45189</v>
      </c>
      <c r="C2889" s="76">
        <v>45189</v>
      </c>
      <c r="D2889" s="76">
        <v>45247</v>
      </c>
      <c r="E2889" s="4" t="s">
        <v>951</v>
      </c>
      <c r="F2889" s="4" t="s">
        <v>952</v>
      </c>
      <c r="G2889" s="4" t="s">
        <v>942</v>
      </c>
      <c r="H2889" s="4" t="s">
        <v>951</v>
      </c>
      <c r="I2889" s="4" t="s">
        <v>3096</v>
      </c>
      <c r="J2889" s="4" t="s">
        <v>3097</v>
      </c>
      <c r="K2889" s="4" t="s">
        <v>955</v>
      </c>
      <c r="L2889" s="4">
        <v>4</v>
      </c>
      <c r="M2889" s="4" t="s">
        <v>77</v>
      </c>
      <c r="N2889" s="4">
        <v>9.6199999999999992</v>
      </c>
      <c r="O2889" s="4">
        <v>4.16</v>
      </c>
      <c r="P2889" s="4" t="s">
        <v>78</v>
      </c>
      <c r="Q2889" s="77">
        <v>45281.670138888891</v>
      </c>
      <c r="R2889" s="4">
        <v>38.479999999999997</v>
      </c>
      <c r="S2889" s="4">
        <v>16.64</v>
      </c>
      <c r="T2889" s="4" t="str">
        <f>VLOOKUP(E2889,zamiana!A:B,2,0)</f>
        <v>ALSTOM (ex. BT) CZL</v>
      </c>
    </row>
    <row r="2890" spans="1:20" x14ac:dyDescent="0.3">
      <c r="A2890" s="4" t="s">
        <v>7166</v>
      </c>
      <c r="B2890" s="76">
        <v>45189</v>
      </c>
      <c r="C2890" s="76">
        <v>45189</v>
      </c>
      <c r="D2890" s="76">
        <v>45247</v>
      </c>
      <c r="E2890" s="4" t="s">
        <v>951</v>
      </c>
      <c r="F2890" s="4" t="s">
        <v>952</v>
      </c>
      <c r="G2890" s="4" t="s">
        <v>942</v>
      </c>
      <c r="H2890" s="4" t="s">
        <v>951</v>
      </c>
      <c r="I2890" s="4" t="s">
        <v>3096</v>
      </c>
      <c r="J2890" s="4" t="s">
        <v>3097</v>
      </c>
      <c r="K2890" s="4" t="s">
        <v>955</v>
      </c>
      <c r="L2890" s="4">
        <v>4</v>
      </c>
      <c r="M2890" s="4" t="s">
        <v>77</v>
      </c>
      <c r="N2890" s="4">
        <v>9.6199999999999992</v>
      </c>
      <c r="O2890" s="4">
        <v>4.16</v>
      </c>
      <c r="P2890" s="4" t="s">
        <v>78</v>
      </c>
      <c r="Q2890" s="77">
        <v>45281.670138888891</v>
      </c>
      <c r="R2890" s="4">
        <v>38.479999999999997</v>
      </c>
      <c r="S2890" s="4">
        <v>16.64</v>
      </c>
      <c r="T2890" s="4" t="str">
        <f>VLOOKUP(E2890,zamiana!A:B,2,0)</f>
        <v>ALSTOM (ex. BT) CZL</v>
      </c>
    </row>
    <row r="2891" spans="1:20" x14ac:dyDescent="0.3">
      <c r="A2891" s="4" t="s">
        <v>7166</v>
      </c>
      <c r="B2891" s="76">
        <v>45189</v>
      </c>
      <c r="C2891" s="76">
        <v>45189</v>
      </c>
      <c r="D2891" s="76">
        <v>45247</v>
      </c>
      <c r="E2891" s="4" t="s">
        <v>951</v>
      </c>
      <c r="F2891" s="4" t="s">
        <v>952</v>
      </c>
      <c r="G2891" s="4" t="s">
        <v>942</v>
      </c>
      <c r="H2891" s="4" t="s">
        <v>951</v>
      </c>
      <c r="I2891" s="4" t="s">
        <v>3096</v>
      </c>
      <c r="J2891" s="4" t="s">
        <v>3097</v>
      </c>
      <c r="K2891" s="4" t="s">
        <v>955</v>
      </c>
      <c r="L2891" s="4">
        <v>4</v>
      </c>
      <c r="M2891" s="4" t="s">
        <v>77</v>
      </c>
      <c r="N2891" s="4">
        <v>9.6199999999999992</v>
      </c>
      <c r="O2891" s="4">
        <v>4.16</v>
      </c>
      <c r="P2891" s="4" t="s">
        <v>78</v>
      </c>
      <c r="Q2891" s="77">
        <v>45281.670138888891</v>
      </c>
      <c r="R2891" s="4">
        <v>38.479999999999997</v>
      </c>
      <c r="S2891" s="4">
        <v>16.64</v>
      </c>
      <c r="T2891" s="4" t="str">
        <f>VLOOKUP(E2891,zamiana!A:B,2,0)</f>
        <v>ALSTOM (ex. BT) CZL</v>
      </c>
    </row>
    <row r="2892" spans="1:20" x14ac:dyDescent="0.3">
      <c r="A2892" s="4" t="s">
        <v>7166</v>
      </c>
      <c r="B2892" s="76">
        <v>45189</v>
      </c>
      <c r="C2892" s="76">
        <v>45189</v>
      </c>
      <c r="D2892" s="76">
        <v>45247</v>
      </c>
      <c r="E2892" s="4" t="s">
        <v>951</v>
      </c>
      <c r="F2892" s="4" t="s">
        <v>952</v>
      </c>
      <c r="G2892" s="4" t="s">
        <v>942</v>
      </c>
      <c r="H2892" s="4" t="s">
        <v>951</v>
      </c>
      <c r="I2892" s="4" t="s">
        <v>3096</v>
      </c>
      <c r="J2892" s="4" t="s">
        <v>3097</v>
      </c>
      <c r="K2892" s="4" t="s">
        <v>955</v>
      </c>
      <c r="L2892" s="4">
        <v>4</v>
      </c>
      <c r="M2892" s="4" t="s">
        <v>77</v>
      </c>
      <c r="N2892" s="4">
        <v>9.6199999999999992</v>
      </c>
      <c r="O2892" s="4">
        <v>4.16</v>
      </c>
      <c r="P2892" s="4" t="s">
        <v>78</v>
      </c>
      <c r="Q2892" s="77">
        <v>45281.670138888891</v>
      </c>
      <c r="R2892" s="4">
        <v>38.479999999999997</v>
      </c>
      <c r="S2892" s="4">
        <v>16.64</v>
      </c>
      <c r="T2892" s="4" t="str">
        <f>VLOOKUP(E2892,zamiana!A:B,2,0)</f>
        <v>ALSTOM (ex. BT) CZL</v>
      </c>
    </row>
    <row r="2893" spans="1:20" x14ac:dyDescent="0.3">
      <c r="A2893" s="4" t="s">
        <v>7166</v>
      </c>
      <c r="B2893" s="76">
        <v>45189</v>
      </c>
      <c r="C2893" s="76">
        <v>45189</v>
      </c>
      <c r="D2893" s="76">
        <v>45247</v>
      </c>
      <c r="E2893" s="4" t="s">
        <v>951</v>
      </c>
      <c r="F2893" s="4" t="s">
        <v>952</v>
      </c>
      <c r="G2893" s="4" t="s">
        <v>942</v>
      </c>
      <c r="H2893" s="4" t="s">
        <v>951</v>
      </c>
      <c r="I2893" s="4" t="s">
        <v>3096</v>
      </c>
      <c r="J2893" s="4" t="s">
        <v>3097</v>
      </c>
      <c r="K2893" s="4" t="s">
        <v>955</v>
      </c>
      <c r="L2893" s="4">
        <v>2</v>
      </c>
      <c r="M2893" s="4" t="s">
        <v>77</v>
      </c>
      <c r="N2893" s="4">
        <v>9.6199999999999992</v>
      </c>
      <c r="O2893" s="4">
        <v>4.16</v>
      </c>
      <c r="P2893" s="4" t="s">
        <v>78</v>
      </c>
      <c r="Q2893" s="77">
        <v>45281.670138888891</v>
      </c>
      <c r="R2893" s="4">
        <v>19.239999999999998</v>
      </c>
      <c r="S2893" s="4">
        <v>8.32</v>
      </c>
      <c r="T2893" s="4" t="str">
        <f>VLOOKUP(E2893,zamiana!A:B,2,0)</f>
        <v>ALSTOM (ex. BT) CZL</v>
      </c>
    </row>
    <row r="2894" spans="1:20" x14ac:dyDescent="0.3">
      <c r="A2894" s="4" t="s">
        <v>7166</v>
      </c>
      <c r="B2894" s="76">
        <v>45189</v>
      </c>
      <c r="C2894" s="76">
        <v>45189</v>
      </c>
      <c r="D2894" s="76">
        <v>45247</v>
      </c>
      <c r="E2894" s="4" t="s">
        <v>951</v>
      </c>
      <c r="F2894" s="4" t="s">
        <v>952</v>
      </c>
      <c r="G2894" s="4" t="s">
        <v>942</v>
      </c>
      <c r="H2894" s="4" t="s">
        <v>951</v>
      </c>
      <c r="I2894" s="4" t="s">
        <v>3096</v>
      </c>
      <c r="J2894" s="4" t="s">
        <v>3097</v>
      </c>
      <c r="K2894" s="4" t="s">
        <v>955</v>
      </c>
      <c r="L2894" s="4">
        <v>2</v>
      </c>
      <c r="M2894" s="4" t="s">
        <v>77</v>
      </c>
      <c r="N2894" s="4">
        <v>9.6199999999999992</v>
      </c>
      <c r="O2894" s="4">
        <v>4.16</v>
      </c>
      <c r="P2894" s="4" t="s">
        <v>78</v>
      </c>
      <c r="Q2894" s="77">
        <v>45281.670138888891</v>
      </c>
      <c r="R2894" s="4">
        <v>19.239999999999998</v>
      </c>
      <c r="S2894" s="4">
        <v>8.32</v>
      </c>
      <c r="T2894" s="4" t="str">
        <f>VLOOKUP(E2894,zamiana!A:B,2,0)</f>
        <v>ALSTOM (ex. BT) CZL</v>
      </c>
    </row>
    <row r="2895" spans="1:20" x14ac:dyDescent="0.3">
      <c r="A2895" s="4" t="s">
        <v>7166</v>
      </c>
      <c r="B2895" s="76">
        <v>45189</v>
      </c>
      <c r="C2895" s="76">
        <v>45189</v>
      </c>
      <c r="D2895" s="76">
        <v>45247</v>
      </c>
      <c r="E2895" s="4" t="s">
        <v>951</v>
      </c>
      <c r="F2895" s="4" t="s">
        <v>952</v>
      </c>
      <c r="G2895" s="4" t="s">
        <v>942</v>
      </c>
      <c r="H2895" s="4" t="s">
        <v>951</v>
      </c>
      <c r="I2895" s="4" t="s">
        <v>3096</v>
      </c>
      <c r="J2895" s="4" t="s">
        <v>3097</v>
      </c>
      <c r="K2895" s="4" t="s">
        <v>955</v>
      </c>
      <c r="L2895" s="4">
        <v>12</v>
      </c>
      <c r="M2895" s="4" t="s">
        <v>77</v>
      </c>
      <c r="N2895" s="4">
        <v>9.6199999999999992</v>
      </c>
      <c r="O2895" s="4">
        <v>4.16</v>
      </c>
      <c r="P2895" s="4" t="s">
        <v>78</v>
      </c>
      <c r="Q2895" s="77">
        <v>45281.670138888891</v>
      </c>
      <c r="R2895" s="4">
        <v>115.44</v>
      </c>
      <c r="S2895" s="4">
        <v>49.92</v>
      </c>
      <c r="T2895" s="4" t="str">
        <f>VLOOKUP(E2895,zamiana!A:B,2,0)</f>
        <v>ALSTOM (ex. BT) CZL</v>
      </c>
    </row>
    <row r="2896" spans="1:20" x14ac:dyDescent="0.3">
      <c r="A2896" s="4" t="s">
        <v>7166</v>
      </c>
      <c r="B2896" s="76">
        <v>45189</v>
      </c>
      <c r="C2896" s="76">
        <v>45189</v>
      </c>
      <c r="D2896" s="76">
        <v>45247</v>
      </c>
      <c r="E2896" s="4" t="s">
        <v>951</v>
      </c>
      <c r="F2896" s="4" t="s">
        <v>952</v>
      </c>
      <c r="G2896" s="4" t="s">
        <v>942</v>
      </c>
      <c r="H2896" s="4" t="s">
        <v>951</v>
      </c>
      <c r="I2896" s="4" t="s">
        <v>3096</v>
      </c>
      <c r="J2896" s="4" t="s">
        <v>3097</v>
      </c>
      <c r="K2896" s="4" t="s">
        <v>955</v>
      </c>
      <c r="L2896" s="4">
        <v>2</v>
      </c>
      <c r="M2896" s="4" t="s">
        <v>77</v>
      </c>
      <c r="N2896" s="4">
        <v>9.6199999999999992</v>
      </c>
      <c r="O2896" s="4">
        <v>4.16</v>
      </c>
      <c r="P2896" s="4" t="s">
        <v>78</v>
      </c>
      <c r="Q2896" s="77">
        <v>45281.670138888891</v>
      </c>
      <c r="R2896" s="4">
        <v>19.239999999999998</v>
      </c>
      <c r="S2896" s="4">
        <v>8.32</v>
      </c>
      <c r="T2896" s="4" t="str">
        <f>VLOOKUP(E2896,zamiana!A:B,2,0)</f>
        <v>ALSTOM (ex. BT) CZL</v>
      </c>
    </row>
    <row r="2897" spans="1:20" x14ac:dyDescent="0.3">
      <c r="A2897" s="4" t="s">
        <v>7166</v>
      </c>
      <c r="B2897" s="76">
        <v>45189</v>
      </c>
      <c r="C2897" s="76">
        <v>45189</v>
      </c>
      <c r="D2897" s="76">
        <v>45247</v>
      </c>
      <c r="E2897" s="4" t="s">
        <v>951</v>
      </c>
      <c r="F2897" s="4" t="s">
        <v>952</v>
      </c>
      <c r="G2897" s="4" t="s">
        <v>942</v>
      </c>
      <c r="H2897" s="4" t="s">
        <v>951</v>
      </c>
      <c r="I2897" s="4" t="s">
        <v>3096</v>
      </c>
      <c r="J2897" s="4" t="s">
        <v>3097</v>
      </c>
      <c r="K2897" s="4" t="s">
        <v>955</v>
      </c>
      <c r="L2897" s="4">
        <v>12</v>
      </c>
      <c r="M2897" s="4" t="s">
        <v>77</v>
      </c>
      <c r="N2897" s="4">
        <v>9.6199999999999992</v>
      </c>
      <c r="O2897" s="4">
        <v>4.16</v>
      </c>
      <c r="P2897" s="4" t="s">
        <v>78</v>
      </c>
      <c r="Q2897" s="77">
        <v>45281.670138888891</v>
      </c>
      <c r="R2897" s="4">
        <v>115.44</v>
      </c>
      <c r="S2897" s="4">
        <v>49.92</v>
      </c>
      <c r="T2897" s="4" t="str">
        <f>VLOOKUP(E2897,zamiana!A:B,2,0)</f>
        <v>ALSTOM (ex. BT) CZL</v>
      </c>
    </row>
    <row r="2898" spans="1:20" x14ac:dyDescent="0.3">
      <c r="A2898" s="4" t="s">
        <v>7166</v>
      </c>
      <c r="B2898" s="76">
        <v>45189</v>
      </c>
      <c r="C2898" s="76">
        <v>45189</v>
      </c>
      <c r="D2898" s="76">
        <v>45247</v>
      </c>
      <c r="E2898" s="4" t="s">
        <v>951</v>
      </c>
      <c r="F2898" s="4" t="s">
        <v>952</v>
      </c>
      <c r="G2898" s="4" t="s">
        <v>942</v>
      </c>
      <c r="H2898" s="4" t="s">
        <v>951</v>
      </c>
      <c r="I2898" s="4" t="s">
        <v>3096</v>
      </c>
      <c r="J2898" s="4" t="s">
        <v>3097</v>
      </c>
      <c r="K2898" s="4" t="s">
        <v>955</v>
      </c>
      <c r="L2898" s="4">
        <v>2</v>
      </c>
      <c r="M2898" s="4" t="s">
        <v>77</v>
      </c>
      <c r="N2898" s="4">
        <v>9.6199999999999992</v>
      </c>
      <c r="O2898" s="4">
        <v>4.16</v>
      </c>
      <c r="P2898" s="4" t="s">
        <v>78</v>
      </c>
      <c r="Q2898" s="77">
        <v>45281.670138888891</v>
      </c>
      <c r="R2898" s="4">
        <v>19.239999999999998</v>
      </c>
      <c r="S2898" s="4">
        <v>8.32</v>
      </c>
      <c r="T2898" s="4" t="str">
        <f>VLOOKUP(E2898,zamiana!A:B,2,0)</f>
        <v>ALSTOM (ex. BT) CZL</v>
      </c>
    </row>
    <row r="2899" spans="1:20" x14ac:dyDescent="0.3">
      <c r="A2899" s="4" t="s">
        <v>7166</v>
      </c>
      <c r="B2899" s="76">
        <v>45189</v>
      </c>
      <c r="C2899" s="76">
        <v>45189</v>
      </c>
      <c r="D2899" s="76">
        <v>45247</v>
      </c>
      <c r="E2899" s="4" t="s">
        <v>951</v>
      </c>
      <c r="F2899" s="4" t="s">
        <v>952</v>
      </c>
      <c r="G2899" s="4" t="s">
        <v>942</v>
      </c>
      <c r="H2899" s="4" t="s">
        <v>951</v>
      </c>
      <c r="I2899" s="4" t="s">
        <v>3096</v>
      </c>
      <c r="J2899" s="4" t="s">
        <v>3097</v>
      </c>
      <c r="K2899" s="4" t="s">
        <v>955</v>
      </c>
      <c r="L2899" s="4">
        <v>12</v>
      </c>
      <c r="M2899" s="4" t="s">
        <v>77</v>
      </c>
      <c r="N2899" s="4">
        <v>9.6199999999999992</v>
      </c>
      <c r="O2899" s="4">
        <v>4.16</v>
      </c>
      <c r="P2899" s="4" t="s">
        <v>78</v>
      </c>
      <c r="Q2899" s="77">
        <v>45281.670138888891</v>
      </c>
      <c r="R2899" s="4">
        <v>115.44</v>
      </c>
      <c r="S2899" s="4">
        <v>49.92</v>
      </c>
      <c r="T2899" s="4" t="str">
        <f>VLOOKUP(E2899,zamiana!A:B,2,0)</f>
        <v>ALSTOM (ex. BT) CZL</v>
      </c>
    </row>
    <row r="2900" spans="1:20" x14ac:dyDescent="0.3">
      <c r="A2900" s="4" t="s">
        <v>7166</v>
      </c>
      <c r="B2900" s="76">
        <v>45189</v>
      </c>
      <c r="C2900" s="76">
        <v>45189</v>
      </c>
      <c r="D2900" s="76">
        <v>45247</v>
      </c>
      <c r="E2900" s="4" t="s">
        <v>951</v>
      </c>
      <c r="F2900" s="4" t="s">
        <v>952</v>
      </c>
      <c r="G2900" s="4" t="s">
        <v>942</v>
      </c>
      <c r="H2900" s="4" t="s">
        <v>951</v>
      </c>
      <c r="I2900" s="4" t="s">
        <v>3096</v>
      </c>
      <c r="J2900" s="4" t="s">
        <v>3097</v>
      </c>
      <c r="K2900" s="4" t="s">
        <v>955</v>
      </c>
      <c r="L2900" s="4">
        <v>2</v>
      </c>
      <c r="M2900" s="4" t="s">
        <v>77</v>
      </c>
      <c r="N2900" s="4">
        <v>9.6199999999999992</v>
      </c>
      <c r="O2900" s="4">
        <v>4.16</v>
      </c>
      <c r="P2900" s="4" t="s">
        <v>78</v>
      </c>
      <c r="Q2900" s="77">
        <v>45281.670138888891</v>
      </c>
      <c r="R2900" s="4">
        <v>19.239999999999998</v>
      </c>
      <c r="S2900" s="4">
        <v>8.32</v>
      </c>
      <c r="T2900" s="4" t="str">
        <f>VLOOKUP(E2900,zamiana!A:B,2,0)</f>
        <v>ALSTOM (ex. BT) CZL</v>
      </c>
    </row>
    <row r="2901" spans="1:20" x14ac:dyDescent="0.3">
      <c r="A2901" s="4" t="s">
        <v>7166</v>
      </c>
      <c r="B2901" s="76">
        <v>45189</v>
      </c>
      <c r="C2901" s="76">
        <v>45189</v>
      </c>
      <c r="D2901" s="76">
        <v>45247</v>
      </c>
      <c r="E2901" s="4" t="s">
        <v>951</v>
      </c>
      <c r="F2901" s="4" t="s">
        <v>952</v>
      </c>
      <c r="G2901" s="4" t="s">
        <v>942</v>
      </c>
      <c r="H2901" s="4" t="s">
        <v>951</v>
      </c>
      <c r="I2901" s="4" t="s">
        <v>953</v>
      </c>
      <c r="J2901" s="4" t="s">
        <v>954</v>
      </c>
      <c r="K2901" s="4" t="s">
        <v>955</v>
      </c>
      <c r="L2901" s="4">
        <v>37</v>
      </c>
      <c r="M2901" s="4" t="s">
        <v>77</v>
      </c>
      <c r="N2901" s="4">
        <v>4.2699999999999996</v>
      </c>
      <c r="O2901" s="4">
        <v>3.27</v>
      </c>
      <c r="P2901" s="4" t="s">
        <v>78</v>
      </c>
      <c r="Q2901" s="77">
        <v>45281.645833333336</v>
      </c>
      <c r="R2901" s="4">
        <v>157.99</v>
      </c>
      <c r="S2901" s="4">
        <v>120.99</v>
      </c>
      <c r="T2901" s="4" t="str">
        <f>VLOOKUP(E2901,zamiana!A:B,2,0)</f>
        <v>ALSTOM (ex. BT) CZL</v>
      </c>
    </row>
    <row r="2902" spans="1:20" x14ac:dyDescent="0.3">
      <c r="A2902" s="4" t="s">
        <v>7166</v>
      </c>
      <c r="B2902" s="76">
        <v>45189</v>
      </c>
      <c r="C2902" s="76">
        <v>45189</v>
      </c>
      <c r="D2902" s="76">
        <v>45247</v>
      </c>
      <c r="E2902" s="4" t="s">
        <v>951</v>
      </c>
      <c r="F2902" s="4" t="s">
        <v>952</v>
      </c>
      <c r="G2902" s="4" t="s">
        <v>942</v>
      </c>
      <c r="H2902" s="4" t="s">
        <v>951</v>
      </c>
      <c r="I2902" s="4" t="s">
        <v>959</v>
      </c>
      <c r="J2902" s="4" t="s">
        <v>960</v>
      </c>
      <c r="K2902" s="4" t="s">
        <v>955</v>
      </c>
      <c r="L2902" s="4">
        <v>2</v>
      </c>
      <c r="M2902" s="4" t="s">
        <v>77</v>
      </c>
      <c r="N2902" s="4">
        <v>6.27</v>
      </c>
      <c r="O2902" s="4">
        <v>4.24</v>
      </c>
      <c r="P2902" s="4" t="s">
        <v>78</v>
      </c>
      <c r="Q2902" s="77">
        <v>45281.62777777778</v>
      </c>
      <c r="R2902" s="4">
        <v>12.54</v>
      </c>
      <c r="S2902" s="4">
        <v>8.48</v>
      </c>
      <c r="T2902" s="4" t="str">
        <f>VLOOKUP(E2902,zamiana!A:B,2,0)</f>
        <v>ALSTOM (ex. BT) CZL</v>
      </c>
    </row>
    <row r="2903" spans="1:20" x14ac:dyDescent="0.3">
      <c r="A2903" s="4" t="s">
        <v>7166</v>
      </c>
      <c r="B2903" s="76">
        <v>45189</v>
      </c>
      <c r="C2903" s="76">
        <v>45189</v>
      </c>
      <c r="D2903" s="76">
        <v>45247</v>
      </c>
      <c r="E2903" s="4" t="s">
        <v>951</v>
      </c>
      <c r="F2903" s="4" t="s">
        <v>952</v>
      </c>
      <c r="G2903" s="4" t="s">
        <v>942</v>
      </c>
      <c r="H2903" s="4" t="s">
        <v>951</v>
      </c>
      <c r="I2903" s="4" t="s">
        <v>959</v>
      </c>
      <c r="J2903" s="4" t="s">
        <v>960</v>
      </c>
      <c r="K2903" s="4" t="s">
        <v>955</v>
      </c>
      <c r="L2903" s="4">
        <v>2</v>
      </c>
      <c r="M2903" s="4" t="s">
        <v>77</v>
      </c>
      <c r="N2903" s="4">
        <v>6.27</v>
      </c>
      <c r="O2903" s="4">
        <v>4.24</v>
      </c>
      <c r="P2903" s="4" t="s">
        <v>78</v>
      </c>
      <c r="Q2903" s="77">
        <v>45281.62777777778</v>
      </c>
      <c r="R2903" s="4">
        <v>12.54</v>
      </c>
      <c r="S2903" s="4">
        <v>8.48</v>
      </c>
      <c r="T2903" s="4" t="str">
        <f>VLOOKUP(E2903,zamiana!A:B,2,0)</f>
        <v>ALSTOM (ex. BT) CZL</v>
      </c>
    </row>
    <row r="2904" spans="1:20" x14ac:dyDescent="0.3">
      <c r="A2904" s="4" t="s">
        <v>7166</v>
      </c>
      <c r="B2904" s="76">
        <v>45189</v>
      </c>
      <c r="C2904" s="76">
        <v>45189</v>
      </c>
      <c r="D2904" s="76">
        <v>45247</v>
      </c>
      <c r="E2904" s="4" t="s">
        <v>951</v>
      </c>
      <c r="F2904" s="4" t="s">
        <v>952</v>
      </c>
      <c r="G2904" s="4" t="s">
        <v>942</v>
      </c>
      <c r="H2904" s="4" t="s">
        <v>951</v>
      </c>
      <c r="I2904" s="4" t="s">
        <v>977</v>
      </c>
      <c r="J2904" s="4" t="s">
        <v>978</v>
      </c>
      <c r="K2904" s="4" t="s">
        <v>955</v>
      </c>
      <c r="L2904" s="4">
        <v>4</v>
      </c>
      <c r="M2904" s="4" t="s">
        <v>77</v>
      </c>
      <c r="N2904" s="4">
        <v>7.8</v>
      </c>
      <c r="O2904" s="4">
        <v>4.93</v>
      </c>
      <c r="P2904" s="4" t="s">
        <v>78</v>
      </c>
      <c r="Q2904" s="77">
        <v>45281.62777777778</v>
      </c>
      <c r="R2904" s="4">
        <v>31.2</v>
      </c>
      <c r="S2904" s="4">
        <v>19.72</v>
      </c>
      <c r="T2904" s="4" t="str">
        <f>VLOOKUP(E2904,zamiana!A:B,2,0)</f>
        <v>ALSTOM (ex. BT) CZL</v>
      </c>
    </row>
    <row r="2905" spans="1:20" x14ac:dyDescent="0.3">
      <c r="A2905" s="4" t="s">
        <v>7166</v>
      </c>
      <c r="B2905" s="76">
        <v>45189</v>
      </c>
      <c r="C2905" s="76">
        <v>45189</v>
      </c>
      <c r="D2905" s="76">
        <v>45247</v>
      </c>
      <c r="E2905" s="4" t="s">
        <v>951</v>
      </c>
      <c r="F2905" s="4" t="s">
        <v>952</v>
      </c>
      <c r="G2905" s="4" t="s">
        <v>942</v>
      </c>
      <c r="H2905" s="4" t="s">
        <v>951</v>
      </c>
      <c r="I2905" s="4" t="s">
        <v>977</v>
      </c>
      <c r="J2905" s="4" t="s">
        <v>978</v>
      </c>
      <c r="K2905" s="4" t="s">
        <v>955</v>
      </c>
      <c r="L2905" s="4">
        <v>4</v>
      </c>
      <c r="M2905" s="4" t="s">
        <v>77</v>
      </c>
      <c r="N2905" s="4">
        <v>7.8</v>
      </c>
      <c r="O2905" s="4">
        <v>4.93</v>
      </c>
      <c r="P2905" s="4" t="s">
        <v>78</v>
      </c>
      <c r="Q2905" s="77">
        <v>45281.62777777778</v>
      </c>
      <c r="R2905" s="4">
        <v>31.2</v>
      </c>
      <c r="S2905" s="4">
        <v>19.72</v>
      </c>
      <c r="T2905" s="4" t="str">
        <f>VLOOKUP(E2905,zamiana!A:B,2,0)</f>
        <v>ALSTOM (ex. BT) CZL</v>
      </c>
    </row>
    <row r="2906" spans="1:20" x14ac:dyDescent="0.3">
      <c r="A2906" s="4" t="s">
        <v>7166</v>
      </c>
      <c r="B2906" s="76">
        <v>45189</v>
      </c>
      <c r="C2906" s="76">
        <v>45189</v>
      </c>
      <c r="D2906" s="76">
        <v>45247</v>
      </c>
      <c r="E2906" s="4" t="s">
        <v>951</v>
      </c>
      <c r="F2906" s="4" t="s">
        <v>952</v>
      </c>
      <c r="G2906" s="4" t="s">
        <v>942</v>
      </c>
      <c r="H2906" s="4" t="s">
        <v>951</v>
      </c>
      <c r="I2906" s="4" t="s">
        <v>977</v>
      </c>
      <c r="J2906" s="4" t="s">
        <v>978</v>
      </c>
      <c r="K2906" s="4" t="s">
        <v>955</v>
      </c>
      <c r="L2906" s="4">
        <v>4</v>
      </c>
      <c r="M2906" s="4" t="s">
        <v>77</v>
      </c>
      <c r="N2906" s="4">
        <v>7.8</v>
      </c>
      <c r="O2906" s="4">
        <v>4.93</v>
      </c>
      <c r="P2906" s="4" t="s">
        <v>78</v>
      </c>
      <c r="Q2906" s="77">
        <v>45281.62777777778</v>
      </c>
      <c r="R2906" s="4">
        <v>31.2</v>
      </c>
      <c r="S2906" s="4">
        <v>19.72</v>
      </c>
      <c r="T2906" s="4" t="str">
        <f>VLOOKUP(E2906,zamiana!A:B,2,0)</f>
        <v>ALSTOM (ex. BT) CZL</v>
      </c>
    </row>
    <row r="2907" spans="1:20" x14ac:dyDescent="0.3">
      <c r="A2907" s="4" t="s">
        <v>7166</v>
      </c>
      <c r="B2907" s="76">
        <v>45189</v>
      </c>
      <c r="C2907" s="76">
        <v>45189</v>
      </c>
      <c r="D2907" s="76">
        <v>45247</v>
      </c>
      <c r="E2907" s="4" t="s">
        <v>951</v>
      </c>
      <c r="F2907" s="4" t="s">
        <v>952</v>
      </c>
      <c r="G2907" s="4" t="s">
        <v>942</v>
      </c>
      <c r="H2907" s="4" t="s">
        <v>951</v>
      </c>
      <c r="I2907" s="4" t="s">
        <v>977</v>
      </c>
      <c r="J2907" s="4" t="s">
        <v>978</v>
      </c>
      <c r="K2907" s="4" t="s">
        <v>955</v>
      </c>
      <c r="L2907" s="4">
        <v>4</v>
      </c>
      <c r="M2907" s="4" t="s">
        <v>77</v>
      </c>
      <c r="N2907" s="4">
        <v>7.8</v>
      </c>
      <c r="O2907" s="4">
        <v>4.93</v>
      </c>
      <c r="P2907" s="4" t="s">
        <v>78</v>
      </c>
      <c r="Q2907" s="77">
        <v>45281.62777777778</v>
      </c>
      <c r="R2907" s="4">
        <v>31.2</v>
      </c>
      <c r="S2907" s="4">
        <v>19.72</v>
      </c>
      <c r="T2907" s="4" t="str">
        <f>VLOOKUP(E2907,zamiana!A:B,2,0)</f>
        <v>ALSTOM (ex. BT) CZL</v>
      </c>
    </row>
    <row r="2908" spans="1:20" x14ac:dyDescent="0.3">
      <c r="A2908" s="4" t="s">
        <v>7166</v>
      </c>
      <c r="B2908" s="76">
        <v>45189</v>
      </c>
      <c r="C2908" s="76">
        <v>45189</v>
      </c>
      <c r="D2908" s="76">
        <v>45247</v>
      </c>
      <c r="E2908" s="4" t="s">
        <v>951</v>
      </c>
      <c r="F2908" s="4" t="s">
        <v>952</v>
      </c>
      <c r="G2908" s="4" t="s">
        <v>942</v>
      </c>
      <c r="H2908" s="4" t="s">
        <v>951</v>
      </c>
      <c r="I2908" s="4" t="s">
        <v>977</v>
      </c>
      <c r="J2908" s="4" t="s">
        <v>978</v>
      </c>
      <c r="K2908" s="4" t="s">
        <v>955</v>
      </c>
      <c r="L2908" s="4">
        <v>4</v>
      </c>
      <c r="M2908" s="4" t="s">
        <v>77</v>
      </c>
      <c r="N2908" s="4">
        <v>7.8</v>
      </c>
      <c r="O2908" s="4">
        <v>4.93</v>
      </c>
      <c r="P2908" s="4" t="s">
        <v>78</v>
      </c>
      <c r="Q2908" s="77">
        <v>45281.62777777778</v>
      </c>
      <c r="R2908" s="4">
        <v>31.2</v>
      </c>
      <c r="S2908" s="4">
        <v>19.72</v>
      </c>
      <c r="T2908" s="4" t="str">
        <f>VLOOKUP(E2908,zamiana!A:B,2,0)</f>
        <v>ALSTOM (ex. BT) CZL</v>
      </c>
    </row>
    <row r="2909" spans="1:20" x14ac:dyDescent="0.3">
      <c r="A2909" s="4" t="s">
        <v>7166</v>
      </c>
      <c r="B2909" s="76">
        <v>45189</v>
      </c>
      <c r="C2909" s="76">
        <v>45189</v>
      </c>
      <c r="D2909" s="76">
        <v>45247</v>
      </c>
      <c r="E2909" s="4" t="s">
        <v>951</v>
      </c>
      <c r="F2909" s="4" t="s">
        <v>952</v>
      </c>
      <c r="G2909" s="4" t="s">
        <v>942</v>
      </c>
      <c r="H2909" s="4" t="s">
        <v>951</v>
      </c>
      <c r="I2909" s="4" t="s">
        <v>977</v>
      </c>
      <c r="J2909" s="4" t="s">
        <v>978</v>
      </c>
      <c r="K2909" s="4" t="s">
        <v>955</v>
      </c>
      <c r="L2909" s="4">
        <v>4</v>
      </c>
      <c r="M2909" s="4" t="s">
        <v>77</v>
      </c>
      <c r="N2909" s="4">
        <v>7.8</v>
      </c>
      <c r="O2909" s="4">
        <v>4.93</v>
      </c>
      <c r="P2909" s="4" t="s">
        <v>78</v>
      </c>
      <c r="Q2909" s="77">
        <v>45281.62777777778</v>
      </c>
      <c r="R2909" s="4">
        <v>31.2</v>
      </c>
      <c r="S2909" s="4">
        <v>19.72</v>
      </c>
      <c r="T2909" s="4" t="str">
        <f>VLOOKUP(E2909,zamiana!A:B,2,0)</f>
        <v>ALSTOM (ex. BT) CZL</v>
      </c>
    </row>
    <row r="2910" spans="1:20" x14ac:dyDescent="0.3">
      <c r="A2910" s="4" t="s">
        <v>7166</v>
      </c>
      <c r="B2910" s="76">
        <v>45189</v>
      </c>
      <c r="C2910" s="76">
        <v>45189</v>
      </c>
      <c r="D2910" s="76">
        <v>45247</v>
      </c>
      <c r="E2910" s="4" t="s">
        <v>951</v>
      </c>
      <c r="F2910" s="4" t="s">
        <v>952</v>
      </c>
      <c r="G2910" s="4" t="s">
        <v>942</v>
      </c>
      <c r="H2910" s="4" t="s">
        <v>951</v>
      </c>
      <c r="I2910" s="4" t="s">
        <v>1132</v>
      </c>
      <c r="J2910" s="4" t="s">
        <v>1133</v>
      </c>
      <c r="K2910" s="4" t="s">
        <v>955</v>
      </c>
      <c r="L2910" s="4">
        <v>36</v>
      </c>
      <c r="M2910" s="4" t="s">
        <v>77</v>
      </c>
      <c r="N2910" s="4">
        <v>8.83</v>
      </c>
      <c r="O2910" s="4">
        <v>8.0299999999999994</v>
      </c>
      <c r="P2910" s="4" t="s">
        <v>78</v>
      </c>
      <c r="Q2910" s="77">
        <v>45281.62777777778</v>
      </c>
      <c r="R2910" s="4">
        <v>317.88</v>
      </c>
      <c r="S2910" s="4">
        <v>289.08</v>
      </c>
      <c r="T2910" s="4" t="str">
        <f>VLOOKUP(E2910,zamiana!A:B,2,0)</f>
        <v>ALSTOM (ex. BT) CZL</v>
      </c>
    </row>
    <row r="2911" spans="1:20" x14ac:dyDescent="0.3">
      <c r="A2911" s="4" t="s">
        <v>7166</v>
      </c>
      <c r="B2911" s="76">
        <v>45189</v>
      </c>
      <c r="C2911" s="76">
        <v>45189</v>
      </c>
      <c r="D2911" s="76">
        <v>45247</v>
      </c>
      <c r="E2911" s="4" t="s">
        <v>951</v>
      </c>
      <c r="F2911" s="4" t="s">
        <v>952</v>
      </c>
      <c r="G2911" s="4" t="s">
        <v>942</v>
      </c>
      <c r="H2911" s="4" t="s">
        <v>951</v>
      </c>
      <c r="I2911" s="4" t="s">
        <v>1000</v>
      </c>
      <c r="J2911" s="4" t="s">
        <v>1001</v>
      </c>
      <c r="K2911" s="4" t="s">
        <v>955</v>
      </c>
      <c r="L2911" s="4">
        <v>7</v>
      </c>
      <c r="M2911" s="4" t="s">
        <v>77</v>
      </c>
      <c r="N2911" s="4">
        <v>5.44</v>
      </c>
      <c r="O2911" s="4">
        <v>4.22</v>
      </c>
      <c r="P2911" s="4" t="s">
        <v>78</v>
      </c>
      <c r="Q2911" s="77">
        <v>45281.62777777778</v>
      </c>
      <c r="R2911" s="4">
        <v>38.08</v>
      </c>
      <c r="S2911" s="4">
        <v>29.54</v>
      </c>
      <c r="T2911" s="4" t="str">
        <f>VLOOKUP(E2911,zamiana!A:B,2,0)</f>
        <v>ALSTOM (ex. BT) CZL</v>
      </c>
    </row>
    <row r="2912" spans="1:20" x14ac:dyDescent="0.3">
      <c r="A2912" s="4" t="s">
        <v>7166</v>
      </c>
      <c r="B2912" s="76">
        <v>45189</v>
      </c>
      <c r="C2912" s="76">
        <v>45189</v>
      </c>
      <c r="D2912" s="76">
        <v>45247</v>
      </c>
      <c r="E2912" s="4" t="s">
        <v>951</v>
      </c>
      <c r="F2912" s="4" t="s">
        <v>952</v>
      </c>
      <c r="G2912" s="4" t="s">
        <v>942</v>
      </c>
      <c r="H2912" s="4" t="s">
        <v>951</v>
      </c>
      <c r="I2912" s="4" t="s">
        <v>1276</v>
      </c>
      <c r="J2912" s="4" t="s">
        <v>1277</v>
      </c>
      <c r="K2912" s="4" t="s">
        <v>955</v>
      </c>
      <c r="L2912" s="4">
        <v>1</v>
      </c>
      <c r="M2912" s="4" t="s">
        <v>77</v>
      </c>
      <c r="N2912" s="4">
        <v>21.84</v>
      </c>
      <c r="O2912" s="4">
        <v>14.5</v>
      </c>
      <c r="P2912" s="4" t="s">
        <v>78</v>
      </c>
      <c r="Q2912" s="77">
        <v>45281.62777777778</v>
      </c>
      <c r="R2912" s="4">
        <v>21.84</v>
      </c>
      <c r="S2912" s="4">
        <v>14.5</v>
      </c>
      <c r="T2912" s="4" t="str">
        <f>VLOOKUP(E2912,zamiana!A:B,2,0)</f>
        <v>ALSTOM (ex. BT) CZL</v>
      </c>
    </row>
    <row r="2913" spans="1:20" x14ac:dyDescent="0.3">
      <c r="A2913" s="4" t="s">
        <v>7166</v>
      </c>
      <c r="B2913" s="76">
        <v>45189</v>
      </c>
      <c r="C2913" s="76">
        <v>45189</v>
      </c>
      <c r="D2913" s="76">
        <v>45247</v>
      </c>
      <c r="E2913" s="4" t="s">
        <v>951</v>
      </c>
      <c r="F2913" s="4" t="s">
        <v>952</v>
      </c>
      <c r="G2913" s="4" t="s">
        <v>942</v>
      </c>
      <c r="H2913" s="4" t="s">
        <v>951</v>
      </c>
      <c r="I2913" s="4" t="s">
        <v>1676</v>
      </c>
      <c r="J2913" s="4" t="s">
        <v>1677</v>
      </c>
      <c r="K2913" s="4" t="s">
        <v>955</v>
      </c>
      <c r="L2913" s="4">
        <v>1</v>
      </c>
      <c r="M2913" s="4" t="s">
        <v>77</v>
      </c>
      <c r="N2913" s="4">
        <v>213.1</v>
      </c>
      <c r="O2913" s="4">
        <v>37.659999999999997</v>
      </c>
      <c r="P2913" s="4" t="s">
        <v>78</v>
      </c>
      <c r="Q2913" s="77">
        <v>45281.629861111112</v>
      </c>
      <c r="R2913" s="4">
        <v>213.1</v>
      </c>
      <c r="S2913" s="4">
        <v>37.659999999999997</v>
      </c>
      <c r="T2913" s="4" t="str">
        <f>VLOOKUP(E2913,zamiana!A:B,2,0)</f>
        <v>ALSTOM (ex. BT) CZL</v>
      </c>
    </row>
    <row r="2914" spans="1:20" x14ac:dyDescent="0.3">
      <c r="A2914" s="4" t="s">
        <v>7166</v>
      </c>
      <c r="B2914" s="76">
        <v>45189</v>
      </c>
      <c r="C2914" s="76">
        <v>45189</v>
      </c>
      <c r="D2914" s="76">
        <v>45247</v>
      </c>
      <c r="E2914" s="4" t="s">
        <v>951</v>
      </c>
      <c r="F2914" s="4" t="s">
        <v>952</v>
      </c>
      <c r="G2914" s="4" t="s">
        <v>942</v>
      </c>
      <c r="H2914" s="4" t="s">
        <v>951</v>
      </c>
      <c r="I2914" s="4" t="s">
        <v>1144</v>
      </c>
      <c r="J2914" s="4" t="s">
        <v>1145</v>
      </c>
      <c r="K2914" s="4" t="s">
        <v>955</v>
      </c>
      <c r="L2914" s="4">
        <v>1</v>
      </c>
      <c r="M2914" s="4" t="s">
        <v>77</v>
      </c>
      <c r="N2914" s="4">
        <v>83.39</v>
      </c>
      <c r="O2914" s="4">
        <v>9.16</v>
      </c>
      <c r="P2914" s="4" t="s">
        <v>78</v>
      </c>
      <c r="Q2914" s="77">
        <v>45281.62777777778</v>
      </c>
      <c r="R2914" s="4">
        <v>83.39</v>
      </c>
      <c r="S2914" s="4">
        <v>9.16</v>
      </c>
      <c r="T2914" s="4" t="str">
        <f>VLOOKUP(E2914,zamiana!A:B,2,0)</f>
        <v>ALSTOM (ex. BT) CZL</v>
      </c>
    </row>
    <row r="2915" spans="1:20" x14ac:dyDescent="0.3">
      <c r="A2915" s="4" t="s">
        <v>7166</v>
      </c>
      <c r="B2915" s="76">
        <v>45189</v>
      </c>
      <c r="C2915" s="76">
        <v>45189</v>
      </c>
      <c r="D2915" s="76">
        <v>45247</v>
      </c>
      <c r="E2915" s="4" t="s">
        <v>951</v>
      </c>
      <c r="F2915" s="4" t="s">
        <v>952</v>
      </c>
      <c r="G2915" s="4" t="s">
        <v>942</v>
      </c>
      <c r="H2915" s="4" t="s">
        <v>951</v>
      </c>
      <c r="I2915" s="4" t="s">
        <v>1535</v>
      </c>
      <c r="J2915" s="4" t="s">
        <v>1536</v>
      </c>
      <c r="K2915" s="4" t="s">
        <v>955</v>
      </c>
      <c r="L2915" s="4">
        <v>1</v>
      </c>
      <c r="M2915" s="4" t="s">
        <v>77</v>
      </c>
      <c r="N2915" s="4">
        <v>134.22</v>
      </c>
      <c r="O2915" s="4">
        <v>21.45</v>
      </c>
      <c r="P2915" s="4" t="s">
        <v>78</v>
      </c>
      <c r="Q2915" s="77">
        <v>45281.62777777778</v>
      </c>
      <c r="R2915" s="4">
        <v>134.22</v>
      </c>
      <c r="S2915" s="4">
        <v>21.45</v>
      </c>
      <c r="T2915" s="4" t="str">
        <f>VLOOKUP(E2915,zamiana!A:B,2,0)</f>
        <v>ALSTOM (ex. BT) CZL</v>
      </c>
    </row>
    <row r="2916" spans="1:20" x14ac:dyDescent="0.3">
      <c r="A2916" s="4" t="s">
        <v>7166</v>
      </c>
      <c r="B2916" s="76">
        <v>45189</v>
      </c>
      <c r="C2916" s="76">
        <v>45189</v>
      </c>
      <c r="D2916" s="76">
        <v>45247</v>
      </c>
      <c r="E2916" s="4" t="s">
        <v>951</v>
      </c>
      <c r="F2916" s="4" t="s">
        <v>952</v>
      </c>
      <c r="G2916" s="4" t="s">
        <v>942</v>
      </c>
      <c r="H2916" s="4" t="s">
        <v>951</v>
      </c>
      <c r="I2916" s="4" t="s">
        <v>1168</v>
      </c>
      <c r="J2916" s="4" t="s">
        <v>1169</v>
      </c>
      <c r="K2916" s="4" t="s">
        <v>955</v>
      </c>
      <c r="L2916" s="4">
        <v>1</v>
      </c>
      <c r="M2916" s="4" t="s">
        <v>77</v>
      </c>
      <c r="N2916" s="4">
        <v>84.51</v>
      </c>
      <c r="O2916" s="4">
        <v>9.69</v>
      </c>
      <c r="P2916" s="4" t="s">
        <v>78</v>
      </c>
      <c r="Q2916" s="77">
        <v>45281.62777777778</v>
      </c>
      <c r="R2916" s="4">
        <v>84.51</v>
      </c>
      <c r="S2916" s="4">
        <v>9.69</v>
      </c>
      <c r="T2916" s="4" t="str">
        <f>VLOOKUP(E2916,zamiana!A:B,2,0)</f>
        <v>ALSTOM (ex. BT) CZL</v>
      </c>
    </row>
    <row r="2917" spans="1:20" x14ac:dyDescent="0.3">
      <c r="A2917" s="4" t="s">
        <v>7166</v>
      </c>
      <c r="B2917" s="76">
        <v>45189</v>
      </c>
      <c r="C2917" s="76">
        <v>45189</v>
      </c>
      <c r="D2917" s="76">
        <v>45247</v>
      </c>
      <c r="E2917" s="4" t="s">
        <v>951</v>
      </c>
      <c r="F2917" s="4" t="s">
        <v>952</v>
      </c>
      <c r="G2917" s="4" t="s">
        <v>942</v>
      </c>
      <c r="H2917" s="4" t="s">
        <v>951</v>
      </c>
      <c r="I2917" s="4" t="s">
        <v>1508</v>
      </c>
      <c r="J2917" s="4" t="s">
        <v>1509</v>
      </c>
      <c r="K2917" s="4" t="s">
        <v>955</v>
      </c>
      <c r="L2917" s="4">
        <v>1</v>
      </c>
      <c r="M2917" s="4" t="s">
        <v>77</v>
      </c>
      <c r="N2917" s="4">
        <v>100.12</v>
      </c>
      <c r="O2917" s="4">
        <v>20.45</v>
      </c>
      <c r="P2917" s="4" t="s">
        <v>78</v>
      </c>
      <c r="Q2917" s="77">
        <v>45281.62777777778</v>
      </c>
      <c r="R2917" s="4">
        <v>100.12</v>
      </c>
      <c r="S2917" s="4">
        <v>20.45</v>
      </c>
      <c r="T2917" s="4" t="str">
        <f>VLOOKUP(E2917,zamiana!A:B,2,0)</f>
        <v>ALSTOM (ex. BT) CZL</v>
      </c>
    </row>
    <row r="2918" spans="1:20" x14ac:dyDescent="0.3">
      <c r="A2918" s="4" t="s">
        <v>7166</v>
      </c>
      <c r="B2918" s="76">
        <v>45189</v>
      </c>
      <c r="C2918" s="76">
        <v>45189</v>
      </c>
      <c r="D2918" s="76">
        <v>45247</v>
      </c>
      <c r="E2918" s="4" t="s">
        <v>951</v>
      </c>
      <c r="F2918" s="4" t="s">
        <v>952</v>
      </c>
      <c r="G2918" s="4" t="s">
        <v>942</v>
      </c>
      <c r="H2918" s="4" t="s">
        <v>951</v>
      </c>
      <c r="I2918" s="4" t="s">
        <v>1130</v>
      </c>
      <c r="J2918" s="4" t="s">
        <v>1131</v>
      </c>
      <c r="K2918" s="4" t="s">
        <v>955</v>
      </c>
      <c r="L2918" s="4">
        <v>1</v>
      </c>
      <c r="M2918" s="4" t="s">
        <v>77</v>
      </c>
      <c r="N2918" s="4">
        <v>81.069999999999993</v>
      </c>
      <c r="O2918" s="4">
        <v>9.61</v>
      </c>
      <c r="P2918" s="4" t="s">
        <v>78</v>
      </c>
      <c r="Q2918" s="77">
        <v>45281.62777777778</v>
      </c>
      <c r="R2918" s="4">
        <v>81.069999999999993</v>
      </c>
      <c r="S2918" s="4">
        <v>9.61</v>
      </c>
      <c r="T2918" s="4" t="str">
        <f>VLOOKUP(E2918,zamiana!A:B,2,0)</f>
        <v>ALSTOM (ex. BT) CZL</v>
      </c>
    </row>
    <row r="2919" spans="1:20" x14ac:dyDescent="0.3">
      <c r="A2919" s="4" t="s">
        <v>7166</v>
      </c>
      <c r="B2919" s="76">
        <v>45189</v>
      </c>
      <c r="C2919" s="76">
        <v>45189</v>
      </c>
      <c r="D2919" s="76">
        <v>45247</v>
      </c>
      <c r="E2919" s="4" t="s">
        <v>951</v>
      </c>
      <c r="F2919" s="4" t="s">
        <v>952</v>
      </c>
      <c r="G2919" s="4" t="s">
        <v>942</v>
      </c>
      <c r="H2919" s="4" t="s">
        <v>951</v>
      </c>
      <c r="I2919" s="4" t="s">
        <v>1466</v>
      </c>
      <c r="J2919" s="4" t="s">
        <v>1467</v>
      </c>
      <c r="K2919" s="4" t="s">
        <v>955</v>
      </c>
      <c r="L2919" s="4">
        <v>1</v>
      </c>
      <c r="M2919" s="4" t="s">
        <v>77</v>
      </c>
      <c r="N2919" s="4">
        <v>106.06</v>
      </c>
      <c r="O2919" s="4">
        <v>20.7</v>
      </c>
      <c r="P2919" s="4" t="s">
        <v>78</v>
      </c>
      <c r="Q2919" s="77">
        <v>45281.62777777778</v>
      </c>
      <c r="R2919" s="4">
        <v>106.06</v>
      </c>
      <c r="S2919" s="4">
        <v>20.7</v>
      </c>
      <c r="T2919" s="4" t="str">
        <f>VLOOKUP(E2919,zamiana!A:B,2,0)</f>
        <v>ALSTOM (ex. BT) CZL</v>
      </c>
    </row>
    <row r="2920" spans="1:20" x14ac:dyDescent="0.3">
      <c r="A2920" s="4" t="s">
        <v>7166</v>
      </c>
      <c r="B2920" s="76">
        <v>45189</v>
      </c>
      <c r="C2920" s="76">
        <v>45189</v>
      </c>
      <c r="D2920" s="76">
        <v>45247</v>
      </c>
      <c r="E2920" s="4" t="s">
        <v>951</v>
      </c>
      <c r="F2920" s="4" t="s">
        <v>952</v>
      </c>
      <c r="G2920" s="4" t="s">
        <v>942</v>
      </c>
      <c r="H2920" s="4" t="s">
        <v>951</v>
      </c>
      <c r="I2920" s="4" t="s">
        <v>1093</v>
      </c>
      <c r="J2920" s="4" t="s">
        <v>1094</v>
      </c>
      <c r="K2920" s="4" t="s">
        <v>955</v>
      </c>
      <c r="L2920" s="4">
        <v>1</v>
      </c>
      <c r="M2920" s="4" t="s">
        <v>77</v>
      </c>
      <c r="N2920" s="4">
        <v>85.06</v>
      </c>
      <c r="O2920" s="4">
        <v>7.83</v>
      </c>
      <c r="P2920" s="4" t="s">
        <v>78</v>
      </c>
      <c r="Q2920" s="77">
        <v>45281.62777777778</v>
      </c>
      <c r="R2920" s="4">
        <v>85.06</v>
      </c>
      <c r="S2920" s="4">
        <v>7.83</v>
      </c>
      <c r="T2920" s="4" t="str">
        <f>VLOOKUP(E2920,zamiana!A:B,2,0)</f>
        <v>ALSTOM (ex. BT) CZL</v>
      </c>
    </row>
    <row r="2921" spans="1:20" x14ac:dyDescent="0.3">
      <c r="A2921" s="4" t="s">
        <v>7166</v>
      </c>
      <c r="B2921" s="76">
        <v>45189</v>
      </c>
      <c r="C2921" s="76">
        <v>45189</v>
      </c>
      <c r="D2921" s="76">
        <v>45247</v>
      </c>
      <c r="E2921" s="4" t="s">
        <v>951</v>
      </c>
      <c r="F2921" s="4" t="s">
        <v>952</v>
      </c>
      <c r="G2921" s="4" t="s">
        <v>942</v>
      </c>
      <c r="H2921" s="4" t="s">
        <v>951</v>
      </c>
      <c r="I2921" s="4" t="s">
        <v>1528</v>
      </c>
      <c r="J2921" s="4" t="s">
        <v>1529</v>
      </c>
      <c r="K2921" s="4" t="s">
        <v>955</v>
      </c>
      <c r="L2921" s="4">
        <v>1</v>
      </c>
      <c r="M2921" s="4" t="s">
        <v>77</v>
      </c>
      <c r="N2921" s="4">
        <v>14.87</v>
      </c>
      <c r="O2921" s="4">
        <v>18.11</v>
      </c>
      <c r="P2921" s="4" t="s">
        <v>78</v>
      </c>
      <c r="Q2921" s="77">
        <v>45281.62777777778</v>
      </c>
      <c r="R2921" s="4">
        <v>14.87</v>
      </c>
      <c r="S2921" s="4">
        <v>18.11</v>
      </c>
      <c r="T2921" s="4" t="str">
        <f>VLOOKUP(E2921,zamiana!A:B,2,0)</f>
        <v>ALSTOM (ex. BT) CZL</v>
      </c>
    </row>
    <row r="2922" spans="1:20" x14ac:dyDescent="0.3">
      <c r="A2922" s="4" t="s">
        <v>7166</v>
      </c>
      <c r="B2922" s="76">
        <v>45189</v>
      </c>
      <c r="C2922" s="76">
        <v>45189</v>
      </c>
      <c r="D2922" s="76">
        <v>45247</v>
      </c>
      <c r="E2922" s="4" t="s">
        <v>951</v>
      </c>
      <c r="F2922" s="4" t="s">
        <v>952</v>
      </c>
      <c r="G2922" s="4" t="s">
        <v>942</v>
      </c>
      <c r="H2922" s="4" t="s">
        <v>951</v>
      </c>
      <c r="I2922" s="4" t="s">
        <v>1528</v>
      </c>
      <c r="J2922" s="4" t="s">
        <v>1529</v>
      </c>
      <c r="K2922" s="4" t="s">
        <v>955</v>
      </c>
      <c r="L2922" s="4">
        <v>1</v>
      </c>
      <c r="M2922" s="4" t="s">
        <v>77</v>
      </c>
      <c r="N2922" s="4">
        <v>14.87</v>
      </c>
      <c r="O2922" s="4">
        <v>18.11</v>
      </c>
      <c r="P2922" s="4" t="s">
        <v>78</v>
      </c>
      <c r="Q2922" s="77">
        <v>45281.62777777778</v>
      </c>
      <c r="R2922" s="4">
        <v>14.87</v>
      </c>
      <c r="S2922" s="4">
        <v>18.11</v>
      </c>
      <c r="T2922" s="4" t="str">
        <f>VLOOKUP(E2922,zamiana!A:B,2,0)</f>
        <v>ALSTOM (ex. BT) CZL</v>
      </c>
    </row>
    <row r="2923" spans="1:20" x14ac:dyDescent="0.3">
      <c r="A2923" s="4" t="s">
        <v>7166</v>
      </c>
      <c r="B2923" s="76">
        <v>45189</v>
      </c>
      <c r="C2923" s="76">
        <v>45189</v>
      </c>
      <c r="D2923" s="76">
        <v>45247</v>
      </c>
      <c r="E2923" s="4" t="s">
        <v>951</v>
      </c>
      <c r="F2923" s="4" t="s">
        <v>952</v>
      </c>
      <c r="G2923" s="4" t="s">
        <v>942</v>
      </c>
      <c r="H2923" s="4" t="s">
        <v>951</v>
      </c>
      <c r="I2923" s="4" t="s">
        <v>1528</v>
      </c>
      <c r="J2923" s="4" t="s">
        <v>1529</v>
      </c>
      <c r="K2923" s="4" t="s">
        <v>955</v>
      </c>
      <c r="L2923" s="4">
        <v>1</v>
      </c>
      <c r="M2923" s="4" t="s">
        <v>77</v>
      </c>
      <c r="N2923" s="4">
        <v>14.87</v>
      </c>
      <c r="O2923" s="4">
        <v>18.11</v>
      </c>
      <c r="P2923" s="4" t="s">
        <v>78</v>
      </c>
      <c r="Q2923" s="77">
        <v>45281.62777777778</v>
      </c>
      <c r="R2923" s="4">
        <v>14.87</v>
      </c>
      <c r="S2923" s="4">
        <v>18.11</v>
      </c>
      <c r="T2923" s="4" t="str">
        <f>VLOOKUP(E2923,zamiana!A:B,2,0)</f>
        <v>ALSTOM (ex. BT) CZL</v>
      </c>
    </row>
    <row r="2924" spans="1:20" x14ac:dyDescent="0.3">
      <c r="A2924" s="4" t="s">
        <v>7166</v>
      </c>
      <c r="B2924" s="76">
        <v>45189</v>
      </c>
      <c r="C2924" s="76">
        <v>45189</v>
      </c>
      <c r="D2924" s="76">
        <v>45247</v>
      </c>
      <c r="E2924" s="4" t="s">
        <v>951</v>
      </c>
      <c r="F2924" s="4" t="s">
        <v>952</v>
      </c>
      <c r="G2924" s="4" t="s">
        <v>942</v>
      </c>
      <c r="H2924" s="4" t="s">
        <v>951</v>
      </c>
      <c r="I2924" s="4" t="s">
        <v>1528</v>
      </c>
      <c r="J2924" s="4" t="s">
        <v>1529</v>
      </c>
      <c r="K2924" s="4" t="s">
        <v>955</v>
      </c>
      <c r="L2924" s="4">
        <v>1</v>
      </c>
      <c r="M2924" s="4" t="s">
        <v>77</v>
      </c>
      <c r="N2924" s="4">
        <v>14.87</v>
      </c>
      <c r="O2924" s="4">
        <v>18.11</v>
      </c>
      <c r="P2924" s="4" t="s">
        <v>78</v>
      </c>
      <c r="Q2924" s="77">
        <v>45281.62777777778</v>
      </c>
      <c r="R2924" s="4">
        <v>14.87</v>
      </c>
      <c r="S2924" s="4">
        <v>18.11</v>
      </c>
      <c r="T2924" s="4" t="str">
        <f>VLOOKUP(E2924,zamiana!A:B,2,0)</f>
        <v>ALSTOM (ex. BT) CZL</v>
      </c>
    </row>
    <row r="2925" spans="1:20" x14ac:dyDescent="0.3">
      <c r="A2925" s="4" t="s">
        <v>7166</v>
      </c>
      <c r="B2925" s="76">
        <v>45189</v>
      </c>
      <c r="C2925" s="76">
        <v>45189</v>
      </c>
      <c r="D2925" s="76">
        <v>45247</v>
      </c>
      <c r="E2925" s="4" t="s">
        <v>951</v>
      </c>
      <c r="F2925" s="4" t="s">
        <v>952</v>
      </c>
      <c r="G2925" s="4" t="s">
        <v>942</v>
      </c>
      <c r="H2925" s="4" t="s">
        <v>951</v>
      </c>
      <c r="I2925" s="4" t="s">
        <v>1528</v>
      </c>
      <c r="J2925" s="4" t="s">
        <v>1529</v>
      </c>
      <c r="K2925" s="4" t="s">
        <v>955</v>
      </c>
      <c r="L2925" s="4">
        <v>1</v>
      </c>
      <c r="M2925" s="4" t="s">
        <v>77</v>
      </c>
      <c r="N2925" s="4">
        <v>14.87</v>
      </c>
      <c r="O2925" s="4">
        <v>18.11</v>
      </c>
      <c r="P2925" s="4" t="s">
        <v>78</v>
      </c>
      <c r="Q2925" s="77">
        <v>45281.62777777778</v>
      </c>
      <c r="R2925" s="4">
        <v>14.87</v>
      </c>
      <c r="S2925" s="4">
        <v>18.11</v>
      </c>
      <c r="T2925" s="4" t="str">
        <f>VLOOKUP(E2925,zamiana!A:B,2,0)</f>
        <v>ALSTOM (ex. BT) CZL</v>
      </c>
    </row>
    <row r="2926" spans="1:20" x14ac:dyDescent="0.3">
      <c r="A2926" s="4" t="s">
        <v>7166</v>
      </c>
      <c r="B2926" s="76">
        <v>45189</v>
      </c>
      <c r="C2926" s="76">
        <v>45189</v>
      </c>
      <c r="D2926" s="76">
        <v>45247</v>
      </c>
      <c r="E2926" s="4" t="s">
        <v>951</v>
      </c>
      <c r="F2926" s="4" t="s">
        <v>952</v>
      </c>
      <c r="G2926" s="4" t="s">
        <v>942</v>
      </c>
      <c r="H2926" s="4" t="s">
        <v>951</v>
      </c>
      <c r="I2926" s="4" t="s">
        <v>1528</v>
      </c>
      <c r="J2926" s="4" t="s">
        <v>1529</v>
      </c>
      <c r="K2926" s="4" t="s">
        <v>955</v>
      </c>
      <c r="L2926" s="4">
        <v>1</v>
      </c>
      <c r="M2926" s="4" t="s">
        <v>77</v>
      </c>
      <c r="N2926" s="4">
        <v>14.87</v>
      </c>
      <c r="O2926" s="4">
        <v>18.11</v>
      </c>
      <c r="P2926" s="4" t="s">
        <v>78</v>
      </c>
      <c r="Q2926" s="77">
        <v>45281.62777777778</v>
      </c>
      <c r="R2926" s="4">
        <v>14.87</v>
      </c>
      <c r="S2926" s="4">
        <v>18.11</v>
      </c>
      <c r="T2926" s="4" t="str">
        <f>VLOOKUP(E2926,zamiana!A:B,2,0)</f>
        <v>ALSTOM (ex. BT) CZL</v>
      </c>
    </row>
    <row r="2927" spans="1:20" x14ac:dyDescent="0.3">
      <c r="A2927" s="4" t="s">
        <v>7166</v>
      </c>
      <c r="B2927" s="76">
        <v>45189</v>
      </c>
      <c r="C2927" s="76">
        <v>45189</v>
      </c>
      <c r="D2927" s="76">
        <v>45247</v>
      </c>
      <c r="E2927" s="4" t="s">
        <v>951</v>
      </c>
      <c r="F2927" s="4" t="s">
        <v>952</v>
      </c>
      <c r="G2927" s="4" t="s">
        <v>942</v>
      </c>
      <c r="H2927" s="4" t="s">
        <v>951</v>
      </c>
      <c r="I2927" s="4" t="s">
        <v>1528</v>
      </c>
      <c r="J2927" s="4" t="s">
        <v>1529</v>
      </c>
      <c r="K2927" s="4" t="s">
        <v>955</v>
      </c>
      <c r="L2927" s="4">
        <v>1</v>
      </c>
      <c r="M2927" s="4" t="s">
        <v>77</v>
      </c>
      <c r="N2927" s="4">
        <v>14.87</v>
      </c>
      <c r="O2927" s="4">
        <v>18.11</v>
      </c>
      <c r="P2927" s="4" t="s">
        <v>78</v>
      </c>
      <c r="Q2927" s="77">
        <v>45281.62777777778</v>
      </c>
      <c r="R2927" s="4">
        <v>14.87</v>
      </c>
      <c r="S2927" s="4">
        <v>18.11</v>
      </c>
      <c r="T2927" s="4" t="str">
        <f>VLOOKUP(E2927,zamiana!A:B,2,0)</f>
        <v>ALSTOM (ex. BT) CZL</v>
      </c>
    </row>
    <row r="2928" spans="1:20" x14ac:dyDescent="0.3">
      <c r="A2928" s="4" t="s">
        <v>7166</v>
      </c>
      <c r="B2928" s="76">
        <v>45189</v>
      </c>
      <c r="C2928" s="76">
        <v>45189</v>
      </c>
      <c r="D2928" s="76">
        <v>45247</v>
      </c>
      <c r="E2928" s="4" t="s">
        <v>951</v>
      </c>
      <c r="F2928" s="4" t="s">
        <v>952</v>
      </c>
      <c r="G2928" s="4" t="s">
        <v>942</v>
      </c>
      <c r="H2928" s="4" t="s">
        <v>951</v>
      </c>
      <c r="I2928" s="4" t="s">
        <v>1528</v>
      </c>
      <c r="J2928" s="4" t="s">
        <v>1529</v>
      </c>
      <c r="K2928" s="4" t="s">
        <v>955</v>
      </c>
      <c r="L2928" s="4">
        <v>1</v>
      </c>
      <c r="M2928" s="4" t="s">
        <v>77</v>
      </c>
      <c r="N2928" s="4">
        <v>14.87</v>
      </c>
      <c r="O2928" s="4">
        <v>18.11</v>
      </c>
      <c r="P2928" s="4" t="s">
        <v>78</v>
      </c>
      <c r="Q2928" s="77">
        <v>45281.62777777778</v>
      </c>
      <c r="R2928" s="4">
        <v>14.87</v>
      </c>
      <c r="S2928" s="4">
        <v>18.11</v>
      </c>
      <c r="T2928" s="4" t="str">
        <f>VLOOKUP(E2928,zamiana!A:B,2,0)</f>
        <v>ALSTOM (ex. BT) CZL</v>
      </c>
    </row>
    <row r="2929" spans="1:20" x14ac:dyDescent="0.3">
      <c r="A2929" s="4" t="s">
        <v>7166</v>
      </c>
      <c r="B2929" s="76">
        <v>45189</v>
      </c>
      <c r="C2929" s="76">
        <v>45189</v>
      </c>
      <c r="D2929" s="76">
        <v>45247</v>
      </c>
      <c r="E2929" s="4" t="s">
        <v>951</v>
      </c>
      <c r="F2929" s="4" t="s">
        <v>952</v>
      </c>
      <c r="G2929" s="4" t="s">
        <v>942</v>
      </c>
      <c r="H2929" s="4" t="s">
        <v>951</v>
      </c>
      <c r="I2929" s="4" t="s">
        <v>1552</v>
      </c>
      <c r="J2929" s="4" t="s">
        <v>1553</v>
      </c>
      <c r="K2929" s="4" t="s">
        <v>955</v>
      </c>
      <c r="L2929" s="4">
        <v>8</v>
      </c>
      <c r="M2929" s="4" t="s">
        <v>77</v>
      </c>
      <c r="N2929" s="4">
        <v>23.46</v>
      </c>
      <c r="O2929" s="4">
        <v>26.09</v>
      </c>
      <c r="P2929" s="4" t="s">
        <v>78</v>
      </c>
      <c r="Q2929" s="77">
        <v>45281.628472222219</v>
      </c>
      <c r="R2929" s="4">
        <v>187.68</v>
      </c>
      <c r="S2929" s="4">
        <v>208.72</v>
      </c>
      <c r="T2929" s="4" t="str">
        <f>VLOOKUP(E2929,zamiana!A:B,2,0)</f>
        <v>ALSTOM (ex. BT) CZL</v>
      </c>
    </row>
    <row r="2930" spans="1:20" x14ac:dyDescent="0.3">
      <c r="A2930" s="4" t="s">
        <v>7166</v>
      </c>
      <c r="B2930" s="76">
        <v>45189</v>
      </c>
      <c r="C2930" s="76">
        <v>45189</v>
      </c>
      <c r="D2930" s="76">
        <v>45247</v>
      </c>
      <c r="E2930" s="4" t="s">
        <v>951</v>
      </c>
      <c r="F2930" s="4" t="s">
        <v>952</v>
      </c>
      <c r="G2930" s="4" t="s">
        <v>942</v>
      </c>
      <c r="H2930" s="4" t="s">
        <v>951</v>
      </c>
      <c r="I2930" s="4" t="s">
        <v>1552</v>
      </c>
      <c r="J2930" s="4" t="s">
        <v>1553</v>
      </c>
      <c r="K2930" s="4" t="s">
        <v>955</v>
      </c>
      <c r="L2930" s="4">
        <v>8</v>
      </c>
      <c r="M2930" s="4" t="s">
        <v>77</v>
      </c>
      <c r="N2930" s="4">
        <v>23.46</v>
      </c>
      <c r="O2930" s="4">
        <v>26.09</v>
      </c>
      <c r="P2930" s="4" t="s">
        <v>78</v>
      </c>
      <c r="Q2930" s="77">
        <v>45281.628472222219</v>
      </c>
      <c r="R2930" s="4">
        <v>187.68</v>
      </c>
      <c r="S2930" s="4">
        <v>208.72</v>
      </c>
      <c r="T2930" s="4" t="str">
        <f>VLOOKUP(E2930,zamiana!A:B,2,0)</f>
        <v>ALSTOM (ex. BT) CZL</v>
      </c>
    </row>
    <row r="2931" spans="1:20" x14ac:dyDescent="0.3">
      <c r="A2931" s="4" t="s">
        <v>7166</v>
      </c>
      <c r="B2931" s="76">
        <v>45189</v>
      </c>
      <c r="C2931" s="76">
        <v>45189</v>
      </c>
      <c r="D2931" s="76">
        <v>45247</v>
      </c>
      <c r="E2931" s="4" t="s">
        <v>951</v>
      </c>
      <c r="F2931" s="4" t="s">
        <v>952</v>
      </c>
      <c r="G2931" s="4" t="s">
        <v>942</v>
      </c>
      <c r="H2931" s="4" t="s">
        <v>951</v>
      </c>
      <c r="I2931" s="4" t="s">
        <v>1552</v>
      </c>
      <c r="J2931" s="4" t="s">
        <v>1553</v>
      </c>
      <c r="K2931" s="4" t="s">
        <v>955</v>
      </c>
      <c r="L2931" s="4">
        <v>8</v>
      </c>
      <c r="M2931" s="4" t="s">
        <v>77</v>
      </c>
      <c r="N2931" s="4">
        <v>23.46</v>
      </c>
      <c r="O2931" s="4">
        <v>26.09</v>
      </c>
      <c r="P2931" s="4" t="s">
        <v>78</v>
      </c>
      <c r="Q2931" s="77">
        <v>45281.628472222219</v>
      </c>
      <c r="R2931" s="4">
        <v>187.68</v>
      </c>
      <c r="S2931" s="4">
        <v>208.72</v>
      </c>
      <c r="T2931" s="4" t="str">
        <f>VLOOKUP(E2931,zamiana!A:B,2,0)</f>
        <v>ALSTOM (ex. BT) CZL</v>
      </c>
    </row>
    <row r="2932" spans="1:20" x14ac:dyDescent="0.3">
      <c r="A2932" s="4" t="s">
        <v>7166</v>
      </c>
      <c r="B2932" s="76">
        <v>45189</v>
      </c>
      <c r="C2932" s="76">
        <v>45189</v>
      </c>
      <c r="D2932" s="76">
        <v>45247</v>
      </c>
      <c r="E2932" s="4" t="s">
        <v>951</v>
      </c>
      <c r="F2932" s="4" t="s">
        <v>952</v>
      </c>
      <c r="G2932" s="4" t="s">
        <v>942</v>
      </c>
      <c r="H2932" s="4" t="s">
        <v>951</v>
      </c>
      <c r="I2932" s="4" t="s">
        <v>1472</v>
      </c>
      <c r="J2932" s="4" t="s">
        <v>1473</v>
      </c>
      <c r="K2932" s="4" t="s">
        <v>955</v>
      </c>
      <c r="L2932" s="4">
        <v>2</v>
      </c>
      <c r="M2932" s="4" t="s">
        <v>77</v>
      </c>
      <c r="N2932" s="4">
        <v>35.08</v>
      </c>
      <c r="O2932" s="4">
        <v>28.24</v>
      </c>
      <c r="P2932" s="4" t="s">
        <v>78</v>
      </c>
      <c r="Q2932" s="77">
        <v>45281.62777777778</v>
      </c>
      <c r="R2932" s="4">
        <v>70.16</v>
      </c>
      <c r="S2932" s="4">
        <v>56.48</v>
      </c>
      <c r="T2932" s="4" t="str">
        <f>VLOOKUP(E2932,zamiana!A:B,2,0)</f>
        <v>ALSTOM (ex. BT) CZL</v>
      </c>
    </row>
    <row r="2933" spans="1:20" x14ac:dyDescent="0.3">
      <c r="A2933" s="4" t="s">
        <v>7166</v>
      </c>
      <c r="B2933" s="76">
        <v>45189</v>
      </c>
      <c r="C2933" s="76">
        <v>45189</v>
      </c>
      <c r="D2933" s="76">
        <v>45247</v>
      </c>
      <c r="E2933" s="4" t="s">
        <v>951</v>
      </c>
      <c r="F2933" s="4" t="s">
        <v>952</v>
      </c>
      <c r="G2933" s="4" t="s">
        <v>942</v>
      </c>
      <c r="H2933" s="4" t="s">
        <v>951</v>
      </c>
      <c r="I2933" s="4" t="s">
        <v>1472</v>
      </c>
      <c r="J2933" s="4" t="s">
        <v>1473</v>
      </c>
      <c r="K2933" s="4" t="s">
        <v>955</v>
      </c>
      <c r="L2933" s="4">
        <v>2</v>
      </c>
      <c r="M2933" s="4" t="s">
        <v>77</v>
      </c>
      <c r="N2933" s="4">
        <v>35.08</v>
      </c>
      <c r="O2933" s="4">
        <v>28.24</v>
      </c>
      <c r="P2933" s="4" t="s">
        <v>78</v>
      </c>
      <c r="Q2933" s="77">
        <v>45281.62777777778</v>
      </c>
      <c r="R2933" s="4">
        <v>70.16</v>
      </c>
      <c r="S2933" s="4">
        <v>56.48</v>
      </c>
      <c r="T2933" s="4" t="str">
        <f>VLOOKUP(E2933,zamiana!A:B,2,0)</f>
        <v>ALSTOM (ex. BT) CZL</v>
      </c>
    </row>
    <row r="2934" spans="1:20" x14ac:dyDescent="0.3">
      <c r="A2934" s="4" t="s">
        <v>7166</v>
      </c>
      <c r="B2934" s="76">
        <v>45189</v>
      </c>
      <c r="C2934" s="76">
        <v>45189</v>
      </c>
      <c r="D2934" s="76">
        <v>45247</v>
      </c>
      <c r="E2934" s="4" t="s">
        <v>951</v>
      </c>
      <c r="F2934" s="4" t="s">
        <v>952</v>
      </c>
      <c r="G2934" s="4" t="s">
        <v>942</v>
      </c>
      <c r="H2934" s="4" t="s">
        <v>951</v>
      </c>
      <c r="I2934" s="4" t="s">
        <v>1728</v>
      </c>
      <c r="J2934" s="4" t="s">
        <v>1729</v>
      </c>
      <c r="K2934" s="4" t="s">
        <v>955</v>
      </c>
      <c r="L2934" s="4">
        <v>1</v>
      </c>
      <c r="M2934" s="4" t="s">
        <v>77</v>
      </c>
      <c r="N2934" s="4">
        <v>29.22</v>
      </c>
      <c r="O2934" s="4">
        <v>45.51</v>
      </c>
      <c r="P2934" s="4" t="s">
        <v>78</v>
      </c>
      <c r="Q2934" s="77">
        <v>45281.62777777778</v>
      </c>
      <c r="R2934" s="4">
        <v>29.22</v>
      </c>
      <c r="S2934" s="4">
        <v>45.51</v>
      </c>
      <c r="T2934" s="4" t="str">
        <f>VLOOKUP(E2934,zamiana!A:B,2,0)</f>
        <v>ALSTOM (ex. BT) CZL</v>
      </c>
    </row>
    <row r="2935" spans="1:20" x14ac:dyDescent="0.3">
      <c r="A2935" s="4" t="s">
        <v>7166</v>
      </c>
      <c r="B2935" s="76">
        <v>45189</v>
      </c>
      <c r="C2935" s="76">
        <v>45189</v>
      </c>
      <c r="D2935" s="76">
        <v>45247</v>
      </c>
      <c r="E2935" s="4" t="s">
        <v>951</v>
      </c>
      <c r="F2935" s="4" t="s">
        <v>952</v>
      </c>
      <c r="G2935" s="4" t="s">
        <v>942</v>
      </c>
      <c r="H2935" s="4" t="s">
        <v>951</v>
      </c>
      <c r="I2935" s="4" t="s">
        <v>1728</v>
      </c>
      <c r="J2935" s="4" t="s">
        <v>1729</v>
      </c>
      <c r="K2935" s="4" t="s">
        <v>955</v>
      </c>
      <c r="L2935" s="4">
        <v>1</v>
      </c>
      <c r="M2935" s="4" t="s">
        <v>77</v>
      </c>
      <c r="N2935" s="4">
        <v>29.22</v>
      </c>
      <c r="O2935" s="4">
        <v>45.51</v>
      </c>
      <c r="P2935" s="4" t="s">
        <v>78</v>
      </c>
      <c r="Q2935" s="77">
        <v>45281.62777777778</v>
      </c>
      <c r="R2935" s="4">
        <v>29.22</v>
      </c>
      <c r="S2935" s="4">
        <v>45.51</v>
      </c>
      <c r="T2935" s="4" t="str">
        <f>VLOOKUP(E2935,zamiana!A:B,2,0)</f>
        <v>ALSTOM (ex. BT) CZL</v>
      </c>
    </row>
    <row r="2936" spans="1:20" x14ac:dyDescent="0.3">
      <c r="A2936" s="4" t="s">
        <v>7166</v>
      </c>
      <c r="B2936" s="76">
        <v>45189</v>
      </c>
      <c r="C2936" s="76">
        <v>45189</v>
      </c>
      <c r="D2936" s="76">
        <v>45247</v>
      </c>
      <c r="E2936" s="4" t="s">
        <v>951</v>
      </c>
      <c r="F2936" s="4" t="s">
        <v>952</v>
      </c>
      <c r="G2936" s="4" t="s">
        <v>942</v>
      </c>
      <c r="H2936" s="4" t="s">
        <v>951</v>
      </c>
      <c r="I2936" s="4" t="s">
        <v>1728</v>
      </c>
      <c r="J2936" s="4" t="s">
        <v>1729</v>
      </c>
      <c r="K2936" s="4" t="s">
        <v>955</v>
      </c>
      <c r="L2936" s="4">
        <v>1</v>
      </c>
      <c r="M2936" s="4" t="s">
        <v>77</v>
      </c>
      <c r="N2936" s="4">
        <v>29.22</v>
      </c>
      <c r="O2936" s="4">
        <v>45.51</v>
      </c>
      <c r="P2936" s="4" t="s">
        <v>78</v>
      </c>
      <c r="Q2936" s="77">
        <v>45281.62777777778</v>
      </c>
      <c r="R2936" s="4">
        <v>29.22</v>
      </c>
      <c r="S2936" s="4">
        <v>45.51</v>
      </c>
      <c r="T2936" s="4" t="str">
        <f>VLOOKUP(E2936,zamiana!A:B,2,0)</f>
        <v>ALSTOM (ex. BT) CZL</v>
      </c>
    </row>
    <row r="2937" spans="1:20" x14ac:dyDescent="0.3">
      <c r="A2937" s="4" t="s">
        <v>7166</v>
      </c>
      <c r="B2937" s="76">
        <v>45189</v>
      </c>
      <c r="C2937" s="76">
        <v>45189</v>
      </c>
      <c r="D2937" s="76">
        <v>45247</v>
      </c>
      <c r="E2937" s="4" t="s">
        <v>951</v>
      </c>
      <c r="F2937" s="4" t="s">
        <v>952</v>
      </c>
      <c r="G2937" s="4" t="s">
        <v>942</v>
      </c>
      <c r="H2937" s="4" t="s">
        <v>951</v>
      </c>
      <c r="I2937" s="4" t="s">
        <v>1728</v>
      </c>
      <c r="J2937" s="4" t="s">
        <v>1729</v>
      </c>
      <c r="K2937" s="4" t="s">
        <v>955</v>
      </c>
      <c r="L2937" s="4">
        <v>1</v>
      </c>
      <c r="M2937" s="4" t="s">
        <v>77</v>
      </c>
      <c r="N2937" s="4">
        <v>29.22</v>
      </c>
      <c r="O2937" s="4">
        <v>45.51</v>
      </c>
      <c r="P2937" s="4" t="s">
        <v>78</v>
      </c>
      <c r="Q2937" s="77">
        <v>45281.62777777778</v>
      </c>
      <c r="R2937" s="4">
        <v>29.22</v>
      </c>
      <c r="S2937" s="4">
        <v>45.51</v>
      </c>
      <c r="T2937" s="4" t="str">
        <f>VLOOKUP(E2937,zamiana!A:B,2,0)</f>
        <v>ALSTOM (ex. BT) CZL</v>
      </c>
    </row>
    <row r="2938" spans="1:20" x14ac:dyDescent="0.3">
      <c r="A2938" s="4" t="s">
        <v>7166</v>
      </c>
      <c r="B2938" s="76">
        <v>45189</v>
      </c>
      <c r="C2938" s="76">
        <v>45189</v>
      </c>
      <c r="D2938" s="76">
        <v>45247</v>
      </c>
      <c r="E2938" s="4" t="s">
        <v>951</v>
      </c>
      <c r="F2938" s="4" t="s">
        <v>952</v>
      </c>
      <c r="G2938" s="4" t="s">
        <v>942</v>
      </c>
      <c r="H2938" s="4" t="s">
        <v>951</v>
      </c>
      <c r="I2938" s="4" t="s">
        <v>1728</v>
      </c>
      <c r="J2938" s="4" t="s">
        <v>1729</v>
      </c>
      <c r="K2938" s="4" t="s">
        <v>955</v>
      </c>
      <c r="L2938" s="4">
        <v>1</v>
      </c>
      <c r="M2938" s="4" t="s">
        <v>77</v>
      </c>
      <c r="N2938" s="4">
        <v>29.22</v>
      </c>
      <c r="O2938" s="4">
        <v>45.51</v>
      </c>
      <c r="P2938" s="4" t="s">
        <v>78</v>
      </c>
      <c r="Q2938" s="77">
        <v>45281.62777777778</v>
      </c>
      <c r="R2938" s="4">
        <v>29.22</v>
      </c>
      <c r="S2938" s="4">
        <v>45.51</v>
      </c>
      <c r="T2938" s="4" t="str">
        <f>VLOOKUP(E2938,zamiana!A:B,2,0)</f>
        <v>ALSTOM (ex. BT) CZL</v>
      </c>
    </row>
    <row r="2939" spans="1:20" x14ac:dyDescent="0.3">
      <c r="A2939" s="4" t="s">
        <v>7166</v>
      </c>
      <c r="B2939" s="76">
        <v>45189</v>
      </c>
      <c r="C2939" s="76">
        <v>45189</v>
      </c>
      <c r="D2939" s="76">
        <v>45247</v>
      </c>
      <c r="E2939" s="4" t="s">
        <v>951</v>
      </c>
      <c r="F2939" s="4" t="s">
        <v>952</v>
      </c>
      <c r="G2939" s="4" t="s">
        <v>942</v>
      </c>
      <c r="H2939" s="4" t="s">
        <v>951</v>
      </c>
      <c r="I2939" s="4" t="s">
        <v>1728</v>
      </c>
      <c r="J2939" s="4" t="s">
        <v>1729</v>
      </c>
      <c r="K2939" s="4" t="s">
        <v>955</v>
      </c>
      <c r="L2939" s="4">
        <v>1</v>
      </c>
      <c r="M2939" s="4" t="s">
        <v>77</v>
      </c>
      <c r="N2939" s="4">
        <v>29.22</v>
      </c>
      <c r="O2939" s="4">
        <v>45.51</v>
      </c>
      <c r="P2939" s="4" t="s">
        <v>78</v>
      </c>
      <c r="Q2939" s="77">
        <v>45281.62777777778</v>
      </c>
      <c r="R2939" s="4">
        <v>29.22</v>
      </c>
      <c r="S2939" s="4">
        <v>45.51</v>
      </c>
      <c r="T2939" s="4" t="str">
        <f>VLOOKUP(E2939,zamiana!A:B,2,0)</f>
        <v>ALSTOM (ex. BT) CZL</v>
      </c>
    </row>
    <row r="2940" spans="1:20" x14ac:dyDescent="0.3">
      <c r="A2940" s="4" t="s">
        <v>7166</v>
      </c>
      <c r="B2940" s="76">
        <v>45189</v>
      </c>
      <c r="C2940" s="76">
        <v>45189</v>
      </c>
      <c r="D2940" s="76">
        <v>45247</v>
      </c>
      <c r="E2940" s="4" t="s">
        <v>951</v>
      </c>
      <c r="F2940" s="4" t="s">
        <v>952</v>
      </c>
      <c r="G2940" s="4" t="s">
        <v>942</v>
      </c>
      <c r="H2940" s="4" t="s">
        <v>951</v>
      </c>
      <c r="I2940" s="4" t="s">
        <v>1728</v>
      </c>
      <c r="J2940" s="4" t="s">
        <v>1729</v>
      </c>
      <c r="K2940" s="4" t="s">
        <v>955</v>
      </c>
      <c r="L2940" s="4">
        <v>1</v>
      </c>
      <c r="M2940" s="4" t="s">
        <v>77</v>
      </c>
      <c r="N2940" s="4">
        <v>29.22</v>
      </c>
      <c r="O2940" s="4">
        <v>45.51</v>
      </c>
      <c r="P2940" s="4" t="s">
        <v>78</v>
      </c>
      <c r="Q2940" s="77">
        <v>45281.62777777778</v>
      </c>
      <c r="R2940" s="4">
        <v>29.22</v>
      </c>
      <c r="S2940" s="4">
        <v>45.51</v>
      </c>
      <c r="T2940" s="4" t="str">
        <f>VLOOKUP(E2940,zamiana!A:B,2,0)</f>
        <v>ALSTOM (ex. BT) CZL</v>
      </c>
    </row>
    <row r="2941" spans="1:20" x14ac:dyDescent="0.3">
      <c r="A2941" s="4" t="s">
        <v>7166</v>
      </c>
      <c r="B2941" s="76">
        <v>45189</v>
      </c>
      <c r="C2941" s="76">
        <v>45189</v>
      </c>
      <c r="D2941" s="76">
        <v>45247</v>
      </c>
      <c r="E2941" s="4" t="s">
        <v>951</v>
      </c>
      <c r="F2941" s="4" t="s">
        <v>952</v>
      </c>
      <c r="G2941" s="4" t="s">
        <v>942</v>
      </c>
      <c r="H2941" s="4" t="s">
        <v>951</v>
      </c>
      <c r="I2941" s="4" t="s">
        <v>1728</v>
      </c>
      <c r="J2941" s="4" t="s">
        <v>1729</v>
      </c>
      <c r="K2941" s="4" t="s">
        <v>955</v>
      </c>
      <c r="L2941" s="4">
        <v>1</v>
      </c>
      <c r="M2941" s="4" t="s">
        <v>77</v>
      </c>
      <c r="N2941" s="4">
        <v>29.22</v>
      </c>
      <c r="O2941" s="4">
        <v>45.51</v>
      </c>
      <c r="P2941" s="4" t="s">
        <v>78</v>
      </c>
      <c r="Q2941" s="77">
        <v>45281.62777777778</v>
      </c>
      <c r="R2941" s="4">
        <v>29.22</v>
      </c>
      <c r="S2941" s="4">
        <v>45.51</v>
      </c>
      <c r="T2941" s="4" t="str">
        <f>VLOOKUP(E2941,zamiana!A:B,2,0)</f>
        <v>ALSTOM (ex. BT) CZL</v>
      </c>
    </row>
    <row r="2942" spans="1:20" x14ac:dyDescent="0.3">
      <c r="A2942" s="4" t="s">
        <v>7166</v>
      </c>
      <c r="B2942" s="76">
        <v>45189</v>
      </c>
      <c r="C2942" s="76">
        <v>45189</v>
      </c>
      <c r="D2942" s="76">
        <v>45247</v>
      </c>
      <c r="E2942" s="4" t="s">
        <v>951</v>
      </c>
      <c r="F2942" s="4" t="s">
        <v>952</v>
      </c>
      <c r="G2942" s="4" t="s">
        <v>942</v>
      </c>
      <c r="H2942" s="4" t="s">
        <v>951</v>
      </c>
      <c r="I2942" s="4" t="s">
        <v>1069</v>
      </c>
      <c r="J2942" s="4" t="s">
        <v>1070</v>
      </c>
      <c r="K2942" s="4" t="s">
        <v>955</v>
      </c>
      <c r="L2942" s="4">
        <v>8</v>
      </c>
      <c r="M2942" s="4" t="s">
        <v>77</v>
      </c>
      <c r="N2942" s="4">
        <v>8.9700000000000006</v>
      </c>
      <c r="O2942" s="4">
        <v>6.14</v>
      </c>
      <c r="P2942" s="4" t="s">
        <v>78</v>
      </c>
      <c r="Q2942" s="77">
        <v>45281.647916666669</v>
      </c>
      <c r="R2942" s="4">
        <v>71.760000000000005</v>
      </c>
      <c r="S2942" s="4">
        <v>49.12</v>
      </c>
      <c r="T2942" s="4" t="str">
        <f>VLOOKUP(E2942,zamiana!A:B,2,0)</f>
        <v>ALSTOM (ex. BT) CZL</v>
      </c>
    </row>
    <row r="2943" spans="1:20" x14ac:dyDescent="0.3">
      <c r="A2943" s="4" t="s">
        <v>7166</v>
      </c>
      <c r="B2943" s="76">
        <v>45189</v>
      </c>
      <c r="C2943" s="76">
        <v>45189</v>
      </c>
      <c r="D2943" s="76">
        <v>45247</v>
      </c>
      <c r="E2943" s="4" t="s">
        <v>951</v>
      </c>
      <c r="F2943" s="4" t="s">
        <v>952</v>
      </c>
      <c r="G2943" s="4" t="s">
        <v>942</v>
      </c>
      <c r="H2943" s="4" t="s">
        <v>951</v>
      </c>
      <c r="I2943" s="4" t="s">
        <v>1069</v>
      </c>
      <c r="J2943" s="4" t="s">
        <v>1070</v>
      </c>
      <c r="K2943" s="4" t="s">
        <v>955</v>
      </c>
      <c r="L2943" s="4">
        <v>8</v>
      </c>
      <c r="M2943" s="4" t="s">
        <v>77</v>
      </c>
      <c r="N2943" s="4">
        <v>8.9700000000000006</v>
      </c>
      <c r="O2943" s="4">
        <v>6.14</v>
      </c>
      <c r="P2943" s="4" t="s">
        <v>78</v>
      </c>
      <c r="Q2943" s="77">
        <v>45281.647916666669</v>
      </c>
      <c r="R2943" s="4">
        <v>71.760000000000005</v>
      </c>
      <c r="S2943" s="4">
        <v>49.12</v>
      </c>
      <c r="T2943" s="4" t="str">
        <f>VLOOKUP(E2943,zamiana!A:B,2,0)</f>
        <v>ALSTOM (ex. BT) CZL</v>
      </c>
    </row>
    <row r="2944" spans="1:20" x14ac:dyDescent="0.3">
      <c r="A2944" s="4" t="s">
        <v>7166</v>
      </c>
      <c r="B2944" s="76">
        <v>45189</v>
      </c>
      <c r="C2944" s="76">
        <v>45189</v>
      </c>
      <c r="D2944" s="76">
        <v>45247</v>
      </c>
      <c r="E2944" s="4" t="s">
        <v>951</v>
      </c>
      <c r="F2944" s="4" t="s">
        <v>952</v>
      </c>
      <c r="G2944" s="4" t="s">
        <v>942</v>
      </c>
      <c r="H2944" s="4" t="s">
        <v>951</v>
      </c>
      <c r="I2944" s="4" t="s">
        <v>2701</v>
      </c>
      <c r="J2944" s="4" t="s">
        <v>2702</v>
      </c>
      <c r="K2944" s="4" t="s">
        <v>955</v>
      </c>
      <c r="L2944" s="4">
        <v>7</v>
      </c>
      <c r="M2944" s="4" t="s">
        <v>77</v>
      </c>
      <c r="N2944" s="4">
        <v>10.17</v>
      </c>
      <c r="O2944" s="4">
        <v>8.58</v>
      </c>
      <c r="P2944" s="4" t="s">
        <v>78</v>
      </c>
      <c r="Q2944" s="77">
        <v>45281.62777777778</v>
      </c>
      <c r="R2944" s="4">
        <v>71.19</v>
      </c>
      <c r="S2944" s="4">
        <v>60.06</v>
      </c>
      <c r="T2944" s="4" t="str">
        <f>VLOOKUP(E2944,zamiana!A:B,2,0)</f>
        <v>ALSTOM (ex. BT) CZL</v>
      </c>
    </row>
    <row r="2945" spans="1:20" x14ac:dyDescent="0.3">
      <c r="A2945" s="4" t="s">
        <v>7166</v>
      </c>
      <c r="B2945" s="76">
        <v>45189</v>
      </c>
      <c r="C2945" s="76">
        <v>45189</v>
      </c>
      <c r="D2945" s="76">
        <v>45247</v>
      </c>
      <c r="E2945" s="4" t="s">
        <v>951</v>
      </c>
      <c r="F2945" s="4" t="s">
        <v>952</v>
      </c>
      <c r="G2945" s="4" t="s">
        <v>942</v>
      </c>
      <c r="H2945" s="4" t="s">
        <v>951</v>
      </c>
      <c r="I2945" s="4" t="s">
        <v>1580</v>
      </c>
      <c r="J2945" s="4" t="s">
        <v>1581</v>
      </c>
      <c r="K2945" s="4" t="s">
        <v>955</v>
      </c>
      <c r="L2945" s="4">
        <v>5</v>
      </c>
      <c r="M2945" s="4" t="s">
        <v>77</v>
      </c>
      <c r="N2945" s="4">
        <v>32.75</v>
      </c>
      <c r="O2945" s="4">
        <v>27.25</v>
      </c>
      <c r="P2945" s="4" t="s">
        <v>78</v>
      </c>
      <c r="Q2945" s="77">
        <v>45281.62777777778</v>
      </c>
      <c r="R2945" s="4">
        <v>163.75</v>
      </c>
      <c r="S2945" s="4">
        <v>136.25</v>
      </c>
      <c r="T2945" s="4" t="str">
        <f>VLOOKUP(E2945,zamiana!A:B,2,0)</f>
        <v>ALSTOM (ex. BT) CZL</v>
      </c>
    </row>
    <row r="2946" spans="1:20" x14ac:dyDescent="0.3">
      <c r="A2946" s="4" t="s">
        <v>7166</v>
      </c>
      <c r="B2946" s="76">
        <v>45189</v>
      </c>
      <c r="C2946" s="76">
        <v>45189</v>
      </c>
      <c r="D2946" s="76">
        <v>45247</v>
      </c>
      <c r="E2946" s="4" t="s">
        <v>951</v>
      </c>
      <c r="F2946" s="4" t="s">
        <v>952</v>
      </c>
      <c r="G2946" s="4" t="s">
        <v>942</v>
      </c>
      <c r="H2946" s="4" t="s">
        <v>951</v>
      </c>
      <c r="I2946" s="4" t="s">
        <v>1153</v>
      </c>
      <c r="J2946" s="4" t="s">
        <v>1154</v>
      </c>
      <c r="K2946" s="4" t="s">
        <v>955</v>
      </c>
      <c r="L2946" s="4">
        <v>1</v>
      </c>
      <c r="M2946" s="4" t="s">
        <v>77</v>
      </c>
      <c r="N2946" s="4">
        <v>9.52</v>
      </c>
      <c r="O2946" s="4">
        <v>8.4499999999999993</v>
      </c>
      <c r="P2946" s="4" t="s">
        <v>78</v>
      </c>
      <c r="Q2946" s="77">
        <v>45281.62777777778</v>
      </c>
      <c r="R2946" s="4">
        <v>9.52</v>
      </c>
      <c r="S2946" s="4">
        <v>8.4499999999999993</v>
      </c>
      <c r="T2946" s="4" t="str">
        <f>VLOOKUP(E2946,zamiana!A:B,2,0)</f>
        <v>ALSTOM (ex. BT) CZL</v>
      </c>
    </row>
    <row r="2947" spans="1:20" x14ac:dyDescent="0.3">
      <c r="A2947" s="4" t="s">
        <v>7166</v>
      </c>
      <c r="B2947" s="76">
        <v>45189</v>
      </c>
      <c r="C2947" s="76">
        <v>45189</v>
      </c>
      <c r="D2947" s="76">
        <v>45247</v>
      </c>
      <c r="E2947" s="4" t="s">
        <v>951</v>
      </c>
      <c r="F2947" s="4" t="s">
        <v>952</v>
      </c>
      <c r="G2947" s="4" t="s">
        <v>942</v>
      </c>
      <c r="H2947" s="4" t="s">
        <v>951</v>
      </c>
      <c r="I2947" s="4" t="s">
        <v>1153</v>
      </c>
      <c r="J2947" s="4" t="s">
        <v>1154</v>
      </c>
      <c r="K2947" s="4" t="s">
        <v>955</v>
      </c>
      <c r="L2947" s="4">
        <v>1</v>
      </c>
      <c r="M2947" s="4" t="s">
        <v>77</v>
      </c>
      <c r="N2947" s="4">
        <v>9.52</v>
      </c>
      <c r="O2947" s="4">
        <v>8.4499999999999993</v>
      </c>
      <c r="P2947" s="4" t="s">
        <v>78</v>
      </c>
      <c r="Q2947" s="77">
        <v>45281.62777777778</v>
      </c>
      <c r="R2947" s="4">
        <v>9.52</v>
      </c>
      <c r="S2947" s="4">
        <v>8.4499999999999993</v>
      </c>
      <c r="T2947" s="4" t="str">
        <f>VLOOKUP(E2947,zamiana!A:B,2,0)</f>
        <v>ALSTOM (ex. BT) CZL</v>
      </c>
    </row>
    <row r="2948" spans="1:20" x14ac:dyDescent="0.3">
      <c r="A2948" s="4" t="s">
        <v>7166</v>
      </c>
      <c r="B2948" s="76">
        <v>45189</v>
      </c>
      <c r="C2948" s="76">
        <v>45189</v>
      </c>
      <c r="D2948" s="76">
        <v>45247</v>
      </c>
      <c r="E2948" s="4" t="s">
        <v>951</v>
      </c>
      <c r="F2948" s="4" t="s">
        <v>952</v>
      </c>
      <c r="G2948" s="4" t="s">
        <v>942</v>
      </c>
      <c r="H2948" s="4" t="s">
        <v>951</v>
      </c>
      <c r="I2948" s="4" t="s">
        <v>1153</v>
      </c>
      <c r="J2948" s="4" t="s">
        <v>1154</v>
      </c>
      <c r="K2948" s="4" t="s">
        <v>955</v>
      </c>
      <c r="L2948" s="4">
        <v>1</v>
      </c>
      <c r="M2948" s="4" t="s">
        <v>77</v>
      </c>
      <c r="N2948" s="4">
        <v>9.52</v>
      </c>
      <c r="O2948" s="4">
        <v>8.4499999999999993</v>
      </c>
      <c r="P2948" s="4" t="s">
        <v>78</v>
      </c>
      <c r="Q2948" s="77">
        <v>45281.62777777778</v>
      </c>
      <c r="R2948" s="4">
        <v>9.52</v>
      </c>
      <c r="S2948" s="4">
        <v>8.4499999999999993</v>
      </c>
      <c r="T2948" s="4" t="str">
        <f>VLOOKUP(E2948,zamiana!A:B,2,0)</f>
        <v>ALSTOM (ex. BT) CZL</v>
      </c>
    </row>
    <row r="2949" spans="1:20" x14ac:dyDescent="0.3">
      <c r="A2949" s="4" t="s">
        <v>7166</v>
      </c>
      <c r="B2949" s="76">
        <v>45189</v>
      </c>
      <c r="C2949" s="76">
        <v>45189</v>
      </c>
      <c r="D2949" s="76">
        <v>45247</v>
      </c>
      <c r="E2949" s="4" t="s">
        <v>951</v>
      </c>
      <c r="F2949" s="4" t="s">
        <v>952</v>
      </c>
      <c r="G2949" s="4" t="s">
        <v>942</v>
      </c>
      <c r="H2949" s="4" t="s">
        <v>951</v>
      </c>
      <c r="I2949" s="4" t="s">
        <v>1153</v>
      </c>
      <c r="J2949" s="4" t="s">
        <v>1154</v>
      </c>
      <c r="K2949" s="4" t="s">
        <v>955</v>
      </c>
      <c r="L2949" s="4">
        <v>1</v>
      </c>
      <c r="M2949" s="4" t="s">
        <v>77</v>
      </c>
      <c r="N2949" s="4">
        <v>9.52</v>
      </c>
      <c r="O2949" s="4">
        <v>8.4499999999999993</v>
      </c>
      <c r="P2949" s="4" t="s">
        <v>78</v>
      </c>
      <c r="Q2949" s="77">
        <v>45281.62777777778</v>
      </c>
      <c r="R2949" s="4">
        <v>9.52</v>
      </c>
      <c r="S2949" s="4">
        <v>8.4499999999999993</v>
      </c>
      <c r="T2949" s="4" t="str">
        <f>VLOOKUP(E2949,zamiana!A:B,2,0)</f>
        <v>ALSTOM (ex. BT) CZL</v>
      </c>
    </row>
    <row r="2950" spans="1:20" x14ac:dyDescent="0.3">
      <c r="A2950" s="4" t="s">
        <v>7166</v>
      </c>
      <c r="B2950" s="76">
        <v>45189</v>
      </c>
      <c r="C2950" s="76">
        <v>45189</v>
      </c>
      <c r="D2950" s="76">
        <v>45247</v>
      </c>
      <c r="E2950" s="4" t="s">
        <v>951</v>
      </c>
      <c r="F2950" s="4" t="s">
        <v>952</v>
      </c>
      <c r="G2950" s="4" t="s">
        <v>942</v>
      </c>
      <c r="H2950" s="4" t="s">
        <v>951</v>
      </c>
      <c r="I2950" s="4" t="s">
        <v>1153</v>
      </c>
      <c r="J2950" s="4" t="s">
        <v>1154</v>
      </c>
      <c r="K2950" s="4" t="s">
        <v>955</v>
      </c>
      <c r="L2950" s="4">
        <v>1</v>
      </c>
      <c r="M2950" s="4" t="s">
        <v>77</v>
      </c>
      <c r="N2950" s="4">
        <v>9.52</v>
      </c>
      <c r="O2950" s="4">
        <v>8.4499999999999993</v>
      </c>
      <c r="P2950" s="4" t="s">
        <v>78</v>
      </c>
      <c r="Q2950" s="77">
        <v>45281.62777777778</v>
      </c>
      <c r="R2950" s="4">
        <v>9.52</v>
      </c>
      <c r="S2950" s="4">
        <v>8.4499999999999993</v>
      </c>
      <c r="T2950" s="4" t="str">
        <f>VLOOKUP(E2950,zamiana!A:B,2,0)</f>
        <v>ALSTOM (ex. BT) CZL</v>
      </c>
    </row>
    <row r="2951" spans="1:20" x14ac:dyDescent="0.3">
      <c r="A2951" s="4" t="s">
        <v>7166</v>
      </c>
      <c r="B2951" s="76">
        <v>45189</v>
      </c>
      <c r="C2951" s="76">
        <v>45189</v>
      </c>
      <c r="D2951" s="76">
        <v>45247</v>
      </c>
      <c r="E2951" s="4" t="s">
        <v>951</v>
      </c>
      <c r="F2951" s="4" t="s">
        <v>952</v>
      </c>
      <c r="G2951" s="4" t="s">
        <v>942</v>
      </c>
      <c r="H2951" s="4" t="s">
        <v>951</v>
      </c>
      <c r="I2951" s="4" t="s">
        <v>1153</v>
      </c>
      <c r="J2951" s="4" t="s">
        <v>1154</v>
      </c>
      <c r="K2951" s="4" t="s">
        <v>955</v>
      </c>
      <c r="L2951" s="4">
        <v>1</v>
      </c>
      <c r="M2951" s="4" t="s">
        <v>77</v>
      </c>
      <c r="N2951" s="4">
        <v>9.52</v>
      </c>
      <c r="O2951" s="4">
        <v>8.4499999999999993</v>
      </c>
      <c r="P2951" s="4" t="s">
        <v>78</v>
      </c>
      <c r="Q2951" s="77">
        <v>45281.62777777778</v>
      </c>
      <c r="R2951" s="4">
        <v>9.52</v>
      </c>
      <c r="S2951" s="4">
        <v>8.4499999999999993</v>
      </c>
      <c r="T2951" s="4" t="str">
        <f>VLOOKUP(E2951,zamiana!A:B,2,0)</f>
        <v>ALSTOM (ex. BT) CZL</v>
      </c>
    </row>
    <row r="2952" spans="1:20" x14ac:dyDescent="0.3">
      <c r="A2952" s="4" t="s">
        <v>7166</v>
      </c>
      <c r="B2952" s="76">
        <v>45189</v>
      </c>
      <c r="C2952" s="76">
        <v>45189</v>
      </c>
      <c r="D2952" s="76">
        <v>45247</v>
      </c>
      <c r="E2952" s="4" t="s">
        <v>951</v>
      </c>
      <c r="F2952" s="4" t="s">
        <v>952</v>
      </c>
      <c r="G2952" s="4" t="s">
        <v>942</v>
      </c>
      <c r="H2952" s="4" t="s">
        <v>951</v>
      </c>
      <c r="I2952" s="4" t="s">
        <v>1153</v>
      </c>
      <c r="J2952" s="4" t="s">
        <v>1154</v>
      </c>
      <c r="K2952" s="4" t="s">
        <v>955</v>
      </c>
      <c r="L2952" s="4">
        <v>1</v>
      </c>
      <c r="M2952" s="4" t="s">
        <v>77</v>
      </c>
      <c r="N2952" s="4">
        <v>9.52</v>
      </c>
      <c r="O2952" s="4">
        <v>8.4499999999999993</v>
      </c>
      <c r="P2952" s="4" t="s">
        <v>78</v>
      </c>
      <c r="Q2952" s="77">
        <v>45281.62777777778</v>
      </c>
      <c r="R2952" s="4">
        <v>9.52</v>
      </c>
      <c r="S2952" s="4">
        <v>8.4499999999999993</v>
      </c>
      <c r="T2952" s="4" t="str">
        <f>VLOOKUP(E2952,zamiana!A:B,2,0)</f>
        <v>ALSTOM (ex. BT) CZL</v>
      </c>
    </row>
    <row r="2953" spans="1:20" x14ac:dyDescent="0.3">
      <c r="A2953" s="4" t="s">
        <v>7166</v>
      </c>
      <c r="B2953" s="76">
        <v>45189</v>
      </c>
      <c r="C2953" s="76">
        <v>45189</v>
      </c>
      <c r="D2953" s="76">
        <v>45247</v>
      </c>
      <c r="E2953" s="4" t="s">
        <v>951</v>
      </c>
      <c r="F2953" s="4" t="s">
        <v>952</v>
      </c>
      <c r="G2953" s="4" t="s">
        <v>942</v>
      </c>
      <c r="H2953" s="4" t="s">
        <v>951</v>
      </c>
      <c r="I2953" s="4" t="s">
        <v>1153</v>
      </c>
      <c r="J2953" s="4" t="s">
        <v>1154</v>
      </c>
      <c r="K2953" s="4" t="s">
        <v>955</v>
      </c>
      <c r="L2953" s="4">
        <v>1</v>
      </c>
      <c r="M2953" s="4" t="s">
        <v>77</v>
      </c>
      <c r="N2953" s="4">
        <v>9.52</v>
      </c>
      <c r="O2953" s="4">
        <v>8.4499999999999993</v>
      </c>
      <c r="P2953" s="4" t="s">
        <v>78</v>
      </c>
      <c r="Q2953" s="77">
        <v>45281.62777777778</v>
      </c>
      <c r="R2953" s="4">
        <v>9.52</v>
      </c>
      <c r="S2953" s="4">
        <v>8.4499999999999993</v>
      </c>
      <c r="T2953" s="4" t="str">
        <f>VLOOKUP(E2953,zamiana!A:B,2,0)</f>
        <v>ALSTOM (ex. BT) CZL</v>
      </c>
    </row>
    <row r="2954" spans="1:20" x14ac:dyDescent="0.3">
      <c r="A2954" s="4" t="s">
        <v>7166</v>
      </c>
      <c r="B2954" s="76">
        <v>45189</v>
      </c>
      <c r="C2954" s="76">
        <v>45189</v>
      </c>
      <c r="D2954" s="76">
        <v>45247</v>
      </c>
      <c r="E2954" s="4" t="s">
        <v>951</v>
      </c>
      <c r="F2954" s="4" t="s">
        <v>952</v>
      </c>
      <c r="G2954" s="4" t="s">
        <v>942</v>
      </c>
      <c r="H2954" s="4" t="s">
        <v>951</v>
      </c>
      <c r="I2954" s="4" t="s">
        <v>1153</v>
      </c>
      <c r="J2954" s="4" t="s">
        <v>1154</v>
      </c>
      <c r="K2954" s="4" t="s">
        <v>955</v>
      </c>
      <c r="L2954" s="4">
        <v>1</v>
      </c>
      <c r="M2954" s="4" t="s">
        <v>77</v>
      </c>
      <c r="N2954" s="4">
        <v>9.52</v>
      </c>
      <c r="O2954" s="4">
        <v>8.4499999999999993</v>
      </c>
      <c r="P2954" s="4" t="s">
        <v>78</v>
      </c>
      <c r="Q2954" s="77">
        <v>45281.62777777778</v>
      </c>
      <c r="R2954" s="4">
        <v>9.52</v>
      </c>
      <c r="S2954" s="4">
        <v>8.4499999999999993</v>
      </c>
      <c r="T2954" s="4" t="str">
        <f>VLOOKUP(E2954,zamiana!A:B,2,0)</f>
        <v>ALSTOM (ex. BT) CZL</v>
      </c>
    </row>
    <row r="2955" spans="1:20" x14ac:dyDescent="0.3">
      <c r="A2955" s="4" t="s">
        <v>7166</v>
      </c>
      <c r="B2955" s="76">
        <v>45189</v>
      </c>
      <c r="C2955" s="76">
        <v>45189</v>
      </c>
      <c r="D2955" s="76">
        <v>45247</v>
      </c>
      <c r="E2955" s="4" t="s">
        <v>951</v>
      </c>
      <c r="F2955" s="4" t="s">
        <v>952</v>
      </c>
      <c r="G2955" s="4" t="s">
        <v>942</v>
      </c>
      <c r="H2955" s="4" t="s">
        <v>951</v>
      </c>
      <c r="I2955" s="4" t="s">
        <v>1153</v>
      </c>
      <c r="J2955" s="4" t="s">
        <v>1154</v>
      </c>
      <c r="K2955" s="4" t="s">
        <v>955</v>
      </c>
      <c r="L2955" s="4">
        <v>1</v>
      </c>
      <c r="M2955" s="4" t="s">
        <v>77</v>
      </c>
      <c r="N2955" s="4">
        <v>9.52</v>
      </c>
      <c r="O2955" s="4">
        <v>8.4499999999999993</v>
      </c>
      <c r="P2955" s="4" t="s">
        <v>78</v>
      </c>
      <c r="Q2955" s="77">
        <v>45281.62777777778</v>
      </c>
      <c r="R2955" s="4">
        <v>9.52</v>
      </c>
      <c r="S2955" s="4">
        <v>8.4499999999999993</v>
      </c>
      <c r="T2955" s="4" t="str">
        <f>VLOOKUP(E2955,zamiana!A:B,2,0)</f>
        <v>ALSTOM (ex. BT) CZL</v>
      </c>
    </row>
    <row r="2956" spans="1:20" x14ac:dyDescent="0.3">
      <c r="A2956" s="4" t="s">
        <v>7166</v>
      </c>
      <c r="B2956" s="76">
        <v>45189</v>
      </c>
      <c r="C2956" s="76">
        <v>45189</v>
      </c>
      <c r="D2956" s="76">
        <v>45247</v>
      </c>
      <c r="E2956" s="4" t="s">
        <v>951</v>
      </c>
      <c r="F2956" s="4" t="s">
        <v>952</v>
      </c>
      <c r="G2956" s="4" t="s">
        <v>942</v>
      </c>
      <c r="H2956" s="4" t="s">
        <v>951</v>
      </c>
      <c r="I2956" s="4" t="s">
        <v>1153</v>
      </c>
      <c r="J2956" s="4" t="s">
        <v>1154</v>
      </c>
      <c r="K2956" s="4" t="s">
        <v>955</v>
      </c>
      <c r="L2956" s="4">
        <v>1</v>
      </c>
      <c r="M2956" s="4" t="s">
        <v>77</v>
      </c>
      <c r="N2956" s="4">
        <v>9.52</v>
      </c>
      <c r="O2956" s="4">
        <v>8.4499999999999993</v>
      </c>
      <c r="P2956" s="4" t="s">
        <v>78</v>
      </c>
      <c r="Q2956" s="77">
        <v>45281.62777777778</v>
      </c>
      <c r="R2956" s="4">
        <v>9.52</v>
      </c>
      <c r="S2956" s="4">
        <v>8.4499999999999993</v>
      </c>
      <c r="T2956" s="4" t="str">
        <f>VLOOKUP(E2956,zamiana!A:B,2,0)</f>
        <v>ALSTOM (ex. BT) CZL</v>
      </c>
    </row>
    <row r="2957" spans="1:20" x14ac:dyDescent="0.3">
      <c r="A2957" s="4" t="s">
        <v>7166</v>
      </c>
      <c r="B2957" s="76">
        <v>45189</v>
      </c>
      <c r="C2957" s="76">
        <v>45189</v>
      </c>
      <c r="D2957" s="76">
        <v>45247</v>
      </c>
      <c r="E2957" s="4" t="s">
        <v>951</v>
      </c>
      <c r="F2957" s="4" t="s">
        <v>952</v>
      </c>
      <c r="G2957" s="4" t="s">
        <v>942</v>
      </c>
      <c r="H2957" s="4" t="s">
        <v>951</v>
      </c>
      <c r="I2957" s="4" t="s">
        <v>1153</v>
      </c>
      <c r="J2957" s="4" t="s">
        <v>1154</v>
      </c>
      <c r="K2957" s="4" t="s">
        <v>955</v>
      </c>
      <c r="L2957" s="4">
        <v>1</v>
      </c>
      <c r="M2957" s="4" t="s">
        <v>77</v>
      </c>
      <c r="N2957" s="4">
        <v>9.52</v>
      </c>
      <c r="O2957" s="4">
        <v>8.4499999999999993</v>
      </c>
      <c r="P2957" s="4" t="s">
        <v>78</v>
      </c>
      <c r="Q2957" s="77">
        <v>45281.62777777778</v>
      </c>
      <c r="R2957" s="4">
        <v>9.52</v>
      </c>
      <c r="S2957" s="4">
        <v>8.4499999999999993</v>
      </c>
      <c r="T2957" s="4" t="str">
        <f>VLOOKUP(E2957,zamiana!A:B,2,0)</f>
        <v>ALSTOM (ex. BT) CZL</v>
      </c>
    </row>
    <row r="2958" spans="1:20" x14ac:dyDescent="0.3">
      <c r="A2958" s="4" t="s">
        <v>7166</v>
      </c>
      <c r="B2958" s="76">
        <v>45189</v>
      </c>
      <c r="C2958" s="76">
        <v>45189</v>
      </c>
      <c r="D2958" s="76">
        <v>45247</v>
      </c>
      <c r="E2958" s="4" t="s">
        <v>951</v>
      </c>
      <c r="F2958" s="4" t="s">
        <v>952</v>
      </c>
      <c r="G2958" s="4" t="s">
        <v>942</v>
      </c>
      <c r="H2958" s="4" t="s">
        <v>951</v>
      </c>
      <c r="I2958" s="4" t="s">
        <v>1153</v>
      </c>
      <c r="J2958" s="4" t="s">
        <v>1154</v>
      </c>
      <c r="K2958" s="4" t="s">
        <v>955</v>
      </c>
      <c r="L2958" s="4">
        <v>1</v>
      </c>
      <c r="M2958" s="4" t="s">
        <v>77</v>
      </c>
      <c r="N2958" s="4">
        <v>9.52</v>
      </c>
      <c r="O2958" s="4">
        <v>8.4499999999999993</v>
      </c>
      <c r="P2958" s="4" t="s">
        <v>78</v>
      </c>
      <c r="Q2958" s="77">
        <v>45281.62777777778</v>
      </c>
      <c r="R2958" s="4">
        <v>9.52</v>
      </c>
      <c r="S2958" s="4">
        <v>8.4499999999999993</v>
      </c>
      <c r="T2958" s="4" t="str">
        <f>VLOOKUP(E2958,zamiana!A:B,2,0)</f>
        <v>ALSTOM (ex. BT) CZL</v>
      </c>
    </row>
    <row r="2959" spans="1:20" x14ac:dyDescent="0.3">
      <c r="A2959" s="4" t="s">
        <v>7166</v>
      </c>
      <c r="B2959" s="76">
        <v>45189</v>
      </c>
      <c r="C2959" s="76">
        <v>45189</v>
      </c>
      <c r="D2959" s="76">
        <v>45247</v>
      </c>
      <c r="E2959" s="4" t="s">
        <v>951</v>
      </c>
      <c r="F2959" s="4" t="s">
        <v>952</v>
      </c>
      <c r="G2959" s="4" t="s">
        <v>942</v>
      </c>
      <c r="H2959" s="4" t="s">
        <v>951</v>
      </c>
      <c r="I2959" s="4" t="s">
        <v>1153</v>
      </c>
      <c r="J2959" s="4" t="s">
        <v>1154</v>
      </c>
      <c r="K2959" s="4" t="s">
        <v>955</v>
      </c>
      <c r="L2959" s="4">
        <v>1</v>
      </c>
      <c r="M2959" s="4" t="s">
        <v>77</v>
      </c>
      <c r="N2959" s="4">
        <v>9.52</v>
      </c>
      <c r="O2959" s="4">
        <v>8.4499999999999993</v>
      </c>
      <c r="P2959" s="4" t="s">
        <v>78</v>
      </c>
      <c r="Q2959" s="77">
        <v>45281.62777777778</v>
      </c>
      <c r="R2959" s="4">
        <v>9.52</v>
      </c>
      <c r="S2959" s="4">
        <v>8.4499999999999993</v>
      </c>
      <c r="T2959" s="4" t="str">
        <f>VLOOKUP(E2959,zamiana!A:B,2,0)</f>
        <v>ALSTOM (ex. BT) CZL</v>
      </c>
    </row>
    <row r="2960" spans="1:20" x14ac:dyDescent="0.3">
      <c r="A2960" s="4" t="s">
        <v>7166</v>
      </c>
      <c r="B2960" s="76">
        <v>45189</v>
      </c>
      <c r="C2960" s="76">
        <v>45189</v>
      </c>
      <c r="D2960" s="76">
        <v>45247</v>
      </c>
      <c r="E2960" s="4" t="s">
        <v>951</v>
      </c>
      <c r="F2960" s="4" t="s">
        <v>952</v>
      </c>
      <c r="G2960" s="4" t="s">
        <v>942</v>
      </c>
      <c r="H2960" s="4" t="s">
        <v>951</v>
      </c>
      <c r="I2960" s="4" t="s">
        <v>1125</v>
      </c>
      <c r="J2960" s="4" t="s">
        <v>1126</v>
      </c>
      <c r="K2960" s="4" t="s">
        <v>955</v>
      </c>
      <c r="L2960" s="4">
        <v>1</v>
      </c>
      <c r="M2960" s="4" t="s">
        <v>77</v>
      </c>
      <c r="N2960" s="4">
        <v>7.2</v>
      </c>
      <c r="O2960" s="4">
        <v>8.43</v>
      </c>
      <c r="P2960" s="4" t="s">
        <v>78</v>
      </c>
      <c r="Q2960" s="77">
        <v>45281.62777777778</v>
      </c>
      <c r="R2960" s="4">
        <v>7.2</v>
      </c>
      <c r="S2960" s="4">
        <v>8.43</v>
      </c>
      <c r="T2960" s="4" t="str">
        <f>VLOOKUP(E2960,zamiana!A:B,2,0)</f>
        <v>ALSTOM (ex. BT) CZL</v>
      </c>
    </row>
    <row r="2961" spans="1:20" x14ac:dyDescent="0.3">
      <c r="A2961" s="4" t="s">
        <v>7166</v>
      </c>
      <c r="B2961" s="76">
        <v>45189</v>
      </c>
      <c r="C2961" s="76">
        <v>45189</v>
      </c>
      <c r="D2961" s="76">
        <v>45247</v>
      </c>
      <c r="E2961" s="4" t="s">
        <v>951</v>
      </c>
      <c r="F2961" s="4" t="s">
        <v>952</v>
      </c>
      <c r="G2961" s="4" t="s">
        <v>942</v>
      </c>
      <c r="H2961" s="4" t="s">
        <v>951</v>
      </c>
      <c r="I2961" s="4" t="s">
        <v>1125</v>
      </c>
      <c r="J2961" s="4" t="s">
        <v>1126</v>
      </c>
      <c r="K2961" s="4" t="s">
        <v>955</v>
      </c>
      <c r="L2961" s="4">
        <v>1</v>
      </c>
      <c r="M2961" s="4" t="s">
        <v>77</v>
      </c>
      <c r="N2961" s="4">
        <v>7.2</v>
      </c>
      <c r="O2961" s="4">
        <v>8.43</v>
      </c>
      <c r="P2961" s="4" t="s">
        <v>78</v>
      </c>
      <c r="Q2961" s="77">
        <v>45281.62777777778</v>
      </c>
      <c r="R2961" s="4">
        <v>7.2</v>
      </c>
      <c r="S2961" s="4">
        <v>8.43</v>
      </c>
      <c r="T2961" s="4" t="str">
        <f>VLOOKUP(E2961,zamiana!A:B,2,0)</f>
        <v>ALSTOM (ex. BT) CZL</v>
      </c>
    </row>
    <row r="2962" spans="1:20" x14ac:dyDescent="0.3">
      <c r="A2962" s="4" t="s">
        <v>7166</v>
      </c>
      <c r="B2962" s="76">
        <v>45189</v>
      </c>
      <c r="C2962" s="76">
        <v>45189</v>
      </c>
      <c r="D2962" s="76">
        <v>45247</v>
      </c>
      <c r="E2962" s="4" t="s">
        <v>951</v>
      </c>
      <c r="F2962" s="4" t="s">
        <v>952</v>
      </c>
      <c r="G2962" s="4" t="s">
        <v>942</v>
      </c>
      <c r="H2962" s="4" t="s">
        <v>951</v>
      </c>
      <c r="I2962" s="4" t="s">
        <v>1372</v>
      </c>
      <c r="J2962" s="4" t="s">
        <v>1373</v>
      </c>
      <c r="K2962" s="4" t="s">
        <v>955</v>
      </c>
      <c r="L2962" s="4">
        <v>2</v>
      </c>
      <c r="M2962" s="4" t="s">
        <v>77</v>
      </c>
      <c r="N2962" s="4">
        <v>15.38</v>
      </c>
      <c r="O2962" s="4">
        <v>16.079999999999998</v>
      </c>
      <c r="P2962" s="4" t="s">
        <v>78</v>
      </c>
      <c r="Q2962" s="77">
        <v>45281.63958333333</v>
      </c>
      <c r="R2962" s="4">
        <v>30.76</v>
      </c>
      <c r="S2962" s="4">
        <v>32.159999999999997</v>
      </c>
      <c r="T2962" s="4" t="str">
        <f>VLOOKUP(E2962,zamiana!A:B,2,0)</f>
        <v>ALSTOM (ex. BT) CZL</v>
      </c>
    </row>
    <row r="2963" spans="1:20" x14ac:dyDescent="0.3">
      <c r="A2963" s="4" t="s">
        <v>7166</v>
      </c>
      <c r="B2963" s="76">
        <v>45189</v>
      </c>
      <c r="C2963" s="76">
        <v>45189</v>
      </c>
      <c r="D2963" s="76">
        <v>45247</v>
      </c>
      <c r="E2963" s="4" t="s">
        <v>951</v>
      </c>
      <c r="F2963" s="4" t="s">
        <v>952</v>
      </c>
      <c r="G2963" s="4" t="s">
        <v>942</v>
      </c>
      <c r="H2963" s="4" t="s">
        <v>951</v>
      </c>
      <c r="I2963" s="4" t="s">
        <v>1372</v>
      </c>
      <c r="J2963" s="4" t="s">
        <v>1373</v>
      </c>
      <c r="K2963" s="4" t="s">
        <v>955</v>
      </c>
      <c r="L2963" s="4">
        <v>1</v>
      </c>
      <c r="M2963" s="4" t="s">
        <v>77</v>
      </c>
      <c r="N2963" s="4">
        <v>15.38</v>
      </c>
      <c r="O2963" s="4">
        <v>16.079999999999998</v>
      </c>
      <c r="P2963" s="4" t="s">
        <v>78</v>
      </c>
      <c r="Q2963" s="77">
        <v>45281.63958333333</v>
      </c>
      <c r="R2963" s="4">
        <v>15.38</v>
      </c>
      <c r="S2963" s="4">
        <v>16.079999999999998</v>
      </c>
      <c r="T2963" s="4" t="str">
        <f>VLOOKUP(E2963,zamiana!A:B,2,0)</f>
        <v>ALSTOM (ex. BT) CZL</v>
      </c>
    </row>
    <row r="2964" spans="1:20" x14ac:dyDescent="0.3">
      <c r="A2964" s="4" t="s">
        <v>7166</v>
      </c>
      <c r="B2964" s="76">
        <v>45189</v>
      </c>
      <c r="C2964" s="76">
        <v>45189</v>
      </c>
      <c r="D2964" s="76">
        <v>45247</v>
      </c>
      <c r="E2964" s="4" t="s">
        <v>951</v>
      </c>
      <c r="F2964" s="4" t="s">
        <v>952</v>
      </c>
      <c r="G2964" s="4" t="s">
        <v>942</v>
      </c>
      <c r="H2964" s="4" t="s">
        <v>951</v>
      </c>
      <c r="I2964" s="4" t="s">
        <v>1372</v>
      </c>
      <c r="J2964" s="4" t="s">
        <v>1373</v>
      </c>
      <c r="K2964" s="4" t="s">
        <v>955</v>
      </c>
      <c r="L2964" s="4">
        <v>1</v>
      </c>
      <c r="M2964" s="4" t="s">
        <v>77</v>
      </c>
      <c r="N2964" s="4">
        <v>15.38</v>
      </c>
      <c r="O2964" s="4">
        <v>16.079999999999998</v>
      </c>
      <c r="P2964" s="4" t="s">
        <v>78</v>
      </c>
      <c r="Q2964" s="77">
        <v>45281.63958333333</v>
      </c>
      <c r="R2964" s="4">
        <v>15.38</v>
      </c>
      <c r="S2964" s="4">
        <v>16.079999999999998</v>
      </c>
      <c r="T2964" s="4" t="str">
        <f>VLOOKUP(E2964,zamiana!A:B,2,0)</f>
        <v>ALSTOM (ex. BT) CZL</v>
      </c>
    </row>
    <row r="2965" spans="1:20" x14ac:dyDescent="0.3">
      <c r="A2965" s="4" t="s">
        <v>7166</v>
      </c>
      <c r="B2965" s="76">
        <v>45189</v>
      </c>
      <c r="C2965" s="76">
        <v>45189</v>
      </c>
      <c r="D2965" s="76">
        <v>45247</v>
      </c>
      <c r="E2965" s="4" t="s">
        <v>951</v>
      </c>
      <c r="F2965" s="4" t="s">
        <v>952</v>
      </c>
      <c r="G2965" s="4" t="s">
        <v>942</v>
      </c>
      <c r="H2965" s="4" t="s">
        <v>951</v>
      </c>
      <c r="I2965" s="4" t="s">
        <v>1372</v>
      </c>
      <c r="J2965" s="4" t="s">
        <v>1373</v>
      </c>
      <c r="K2965" s="4" t="s">
        <v>955</v>
      </c>
      <c r="L2965" s="4">
        <v>1</v>
      </c>
      <c r="M2965" s="4" t="s">
        <v>77</v>
      </c>
      <c r="N2965" s="4">
        <v>15.38</v>
      </c>
      <c r="O2965" s="4">
        <v>16.079999999999998</v>
      </c>
      <c r="P2965" s="4" t="s">
        <v>78</v>
      </c>
      <c r="Q2965" s="77">
        <v>45281.63958333333</v>
      </c>
      <c r="R2965" s="4">
        <v>15.38</v>
      </c>
      <c r="S2965" s="4">
        <v>16.079999999999998</v>
      </c>
      <c r="T2965" s="4" t="str">
        <f>VLOOKUP(E2965,zamiana!A:B,2,0)</f>
        <v>ALSTOM (ex. BT) CZL</v>
      </c>
    </row>
    <row r="2966" spans="1:20" x14ac:dyDescent="0.3">
      <c r="A2966" s="4" t="s">
        <v>7166</v>
      </c>
      <c r="B2966" s="76">
        <v>45189</v>
      </c>
      <c r="C2966" s="76">
        <v>45189</v>
      </c>
      <c r="D2966" s="76">
        <v>45247</v>
      </c>
      <c r="E2966" s="4" t="s">
        <v>951</v>
      </c>
      <c r="F2966" s="4" t="s">
        <v>952</v>
      </c>
      <c r="G2966" s="4" t="s">
        <v>942</v>
      </c>
      <c r="H2966" s="4" t="s">
        <v>951</v>
      </c>
      <c r="I2966" s="4" t="s">
        <v>1783</v>
      </c>
      <c r="J2966" s="4" t="s">
        <v>1784</v>
      </c>
      <c r="K2966" s="4" t="s">
        <v>955</v>
      </c>
      <c r="L2966" s="4">
        <v>1</v>
      </c>
      <c r="M2966" s="4" t="s">
        <v>77</v>
      </c>
      <c r="N2966" s="4">
        <v>85.72</v>
      </c>
      <c r="O2966" s="4">
        <v>60.58</v>
      </c>
      <c r="P2966" s="4" t="s">
        <v>78</v>
      </c>
      <c r="Q2966" s="77">
        <v>45281.62777777778</v>
      </c>
      <c r="R2966" s="4">
        <v>85.72</v>
      </c>
      <c r="S2966" s="4">
        <v>60.58</v>
      </c>
      <c r="T2966" s="4" t="str">
        <f>VLOOKUP(E2966,zamiana!A:B,2,0)</f>
        <v>ALSTOM (ex. BT) CZL</v>
      </c>
    </row>
    <row r="2967" spans="1:20" x14ac:dyDescent="0.3">
      <c r="A2967" s="4" t="s">
        <v>7166</v>
      </c>
      <c r="B2967" s="76">
        <v>45189</v>
      </c>
      <c r="C2967" s="76">
        <v>45189</v>
      </c>
      <c r="D2967" s="76">
        <v>45247</v>
      </c>
      <c r="E2967" s="4" t="s">
        <v>951</v>
      </c>
      <c r="F2967" s="4" t="s">
        <v>952</v>
      </c>
      <c r="G2967" s="4" t="s">
        <v>942</v>
      </c>
      <c r="H2967" s="4" t="s">
        <v>951</v>
      </c>
      <c r="I2967" s="4" t="s">
        <v>1748</v>
      </c>
      <c r="J2967" s="4" t="s">
        <v>1749</v>
      </c>
      <c r="K2967" s="4" t="s">
        <v>955</v>
      </c>
      <c r="L2967" s="4">
        <v>1</v>
      </c>
      <c r="M2967" s="4" t="s">
        <v>77</v>
      </c>
      <c r="N2967" s="4">
        <v>84.93</v>
      </c>
      <c r="O2967" s="4">
        <v>48.59</v>
      </c>
      <c r="P2967" s="4" t="s">
        <v>78</v>
      </c>
      <c r="Q2967" s="77">
        <v>45281.62777777778</v>
      </c>
      <c r="R2967" s="4">
        <v>84.93</v>
      </c>
      <c r="S2967" s="4">
        <v>48.59</v>
      </c>
      <c r="T2967" s="4" t="str">
        <f>VLOOKUP(E2967,zamiana!A:B,2,0)</f>
        <v>ALSTOM (ex. BT) CZL</v>
      </c>
    </row>
    <row r="2968" spans="1:20" x14ac:dyDescent="0.3">
      <c r="A2968" s="4" t="s">
        <v>7166</v>
      </c>
      <c r="B2968" s="76">
        <v>45189</v>
      </c>
      <c r="C2968" s="76">
        <v>45189</v>
      </c>
      <c r="D2968" s="76">
        <v>45247</v>
      </c>
      <c r="E2968" s="4" t="s">
        <v>951</v>
      </c>
      <c r="F2968" s="4" t="s">
        <v>952</v>
      </c>
      <c r="G2968" s="4" t="s">
        <v>942</v>
      </c>
      <c r="H2968" s="4" t="s">
        <v>951</v>
      </c>
      <c r="I2968" s="4" t="s">
        <v>1907</v>
      </c>
      <c r="J2968" s="4" t="s">
        <v>1908</v>
      </c>
      <c r="K2968" s="4" t="s">
        <v>955</v>
      </c>
      <c r="L2968" s="4">
        <v>1</v>
      </c>
      <c r="M2968" s="4" t="s">
        <v>77</v>
      </c>
      <c r="N2968" s="4">
        <v>422.21</v>
      </c>
      <c r="O2968" s="4">
        <v>233.44</v>
      </c>
      <c r="P2968" s="4" t="s">
        <v>78</v>
      </c>
      <c r="Q2968" s="77">
        <v>45281.632638888892</v>
      </c>
      <c r="R2968" s="4">
        <v>422.21</v>
      </c>
      <c r="S2968" s="4">
        <v>233.44</v>
      </c>
      <c r="T2968" s="4" t="str">
        <f>VLOOKUP(E2968,zamiana!A:B,2,0)</f>
        <v>ALSTOM (ex. BT) CZL</v>
      </c>
    </row>
    <row r="2969" spans="1:20" x14ac:dyDescent="0.3">
      <c r="A2969" s="4" t="s">
        <v>7166</v>
      </c>
      <c r="B2969" s="76">
        <v>45189</v>
      </c>
      <c r="C2969" s="76">
        <v>45189</v>
      </c>
      <c r="D2969" s="76">
        <v>45247</v>
      </c>
      <c r="E2969" s="4" t="s">
        <v>951</v>
      </c>
      <c r="F2969" s="4" t="s">
        <v>952</v>
      </c>
      <c r="G2969" s="4" t="s">
        <v>942</v>
      </c>
      <c r="H2969" s="4" t="s">
        <v>951</v>
      </c>
      <c r="I2969" s="4" t="s">
        <v>1907</v>
      </c>
      <c r="J2969" s="4" t="s">
        <v>1908</v>
      </c>
      <c r="K2969" s="4" t="s">
        <v>955</v>
      </c>
      <c r="L2969" s="4">
        <v>1</v>
      </c>
      <c r="M2969" s="4" t="s">
        <v>77</v>
      </c>
      <c r="N2969" s="4">
        <v>422.21</v>
      </c>
      <c r="O2969" s="4">
        <v>233.44</v>
      </c>
      <c r="P2969" s="4" t="s">
        <v>78</v>
      </c>
      <c r="Q2969" s="77">
        <v>45281.632638888892</v>
      </c>
      <c r="R2969" s="4">
        <v>422.21</v>
      </c>
      <c r="S2969" s="4">
        <v>233.44</v>
      </c>
      <c r="T2969" s="4" t="str">
        <f>VLOOKUP(E2969,zamiana!A:B,2,0)</f>
        <v>ALSTOM (ex. BT) CZL</v>
      </c>
    </row>
    <row r="2970" spans="1:20" x14ac:dyDescent="0.3">
      <c r="A2970" s="4" t="s">
        <v>7166</v>
      </c>
      <c r="B2970" s="76">
        <v>45189</v>
      </c>
      <c r="C2970" s="76">
        <v>45189</v>
      </c>
      <c r="D2970" s="76">
        <v>45247</v>
      </c>
      <c r="E2970" s="4" t="s">
        <v>951</v>
      </c>
      <c r="F2970" s="4" t="s">
        <v>952</v>
      </c>
      <c r="G2970" s="4" t="s">
        <v>942</v>
      </c>
      <c r="H2970" s="4" t="s">
        <v>951</v>
      </c>
      <c r="I2970" s="4" t="s">
        <v>1907</v>
      </c>
      <c r="J2970" s="4" t="s">
        <v>1908</v>
      </c>
      <c r="K2970" s="4" t="s">
        <v>955</v>
      </c>
      <c r="L2970" s="4">
        <v>1</v>
      </c>
      <c r="M2970" s="4" t="s">
        <v>77</v>
      </c>
      <c r="N2970" s="4">
        <v>422.21</v>
      </c>
      <c r="O2970" s="4">
        <v>233.44</v>
      </c>
      <c r="P2970" s="4" t="s">
        <v>78</v>
      </c>
      <c r="Q2970" s="77">
        <v>45281.632638888892</v>
      </c>
      <c r="R2970" s="4">
        <v>422.21</v>
      </c>
      <c r="S2970" s="4">
        <v>233.44</v>
      </c>
      <c r="T2970" s="4" t="str">
        <f>VLOOKUP(E2970,zamiana!A:B,2,0)</f>
        <v>ALSTOM (ex. BT) CZL</v>
      </c>
    </row>
    <row r="2971" spans="1:20" x14ac:dyDescent="0.3">
      <c r="A2971" s="4" t="s">
        <v>7166</v>
      </c>
      <c r="B2971" s="76">
        <v>45189</v>
      </c>
      <c r="C2971" s="76">
        <v>45189</v>
      </c>
      <c r="D2971" s="76">
        <v>45247</v>
      </c>
      <c r="E2971" s="4" t="s">
        <v>951</v>
      </c>
      <c r="F2971" s="4" t="s">
        <v>952</v>
      </c>
      <c r="G2971" s="4" t="s">
        <v>942</v>
      </c>
      <c r="H2971" s="4" t="s">
        <v>951</v>
      </c>
      <c r="I2971" s="4" t="s">
        <v>1907</v>
      </c>
      <c r="J2971" s="4" t="s">
        <v>1908</v>
      </c>
      <c r="K2971" s="4" t="s">
        <v>955</v>
      </c>
      <c r="L2971" s="4">
        <v>1</v>
      </c>
      <c r="M2971" s="4" t="s">
        <v>77</v>
      </c>
      <c r="N2971" s="4">
        <v>422.21</v>
      </c>
      <c r="O2971" s="4">
        <v>233.44</v>
      </c>
      <c r="P2971" s="4" t="s">
        <v>78</v>
      </c>
      <c r="Q2971" s="77">
        <v>45281.632638888892</v>
      </c>
      <c r="R2971" s="4">
        <v>422.21</v>
      </c>
      <c r="S2971" s="4">
        <v>233.44</v>
      </c>
      <c r="T2971" s="4" t="str">
        <f>VLOOKUP(E2971,zamiana!A:B,2,0)</f>
        <v>ALSTOM (ex. BT) CZL</v>
      </c>
    </row>
    <row r="2972" spans="1:20" x14ac:dyDescent="0.3">
      <c r="A2972" s="4" t="s">
        <v>7166</v>
      </c>
      <c r="B2972" s="76">
        <v>45189</v>
      </c>
      <c r="C2972" s="76">
        <v>45189</v>
      </c>
      <c r="D2972" s="76">
        <v>45247</v>
      </c>
      <c r="E2972" s="4" t="s">
        <v>951</v>
      </c>
      <c r="F2972" s="4" t="s">
        <v>952</v>
      </c>
      <c r="G2972" s="4" t="s">
        <v>942</v>
      </c>
      <c r="H2972" s="4" t="s">
        <v>951</v>
      </c>
      <c r="I2972" s="4" t="s">
        <v>1907</v>
      </c>
      <c r="J2972" s="4" t="s">
        <v>1908</v>
      </c>
      <c r="K2972" s="4" t="s">
        <v>955</v>
      </c>
      <c r="L2972" s="4">
        <v>1</v>
      </c>
      <c r="M2972" s="4" t="s">
        <v>77</v>
      </c>
      <c r="N2972" s="4">
        <v>422.21</v>
      </c>
      <c r="O2972" s="4">
        <v>233.44</v>
      </c>
      <c r="P2972" s="4" t="s">
        <v>78</v>
      </c>
      <c r="Q2972" s="77">
        <v>45281.632638888892</v>
      </c>
      <c r="R2972" s="4">
        <v>422.21</v>
      </c>
      <c r="S2972" s="4">
        <v>233.44</v>
      </c>
      <c r="T2972" s="4" t="str">
        <f>VLOOKUP(E2972,zamiana!A:B,2,0)</f>
        <v>ALSTOM (ex. BT) CZL</v>
      </c>
    </row>
    <row r="2973" spans="1:20" x14ac:dyDescent="0.3">
      <c r="A2973" s="4" t="s">
        <v>7166</v>
      </c>
      <c r="B2973" s="76">
        <v>45189</v>
      </c>
      <c r="C2973" s="76">
        <v>45189</v>
      </c>
      <c r="D2973" s="76">
        <v>45247</v>
      </c>
      <c r="E2973" s="4" t="s">
        <v>951</v>
      </c>
      <c r="F2973" s="4" t="s">
        <v>952</v>
      </c>
      <c r="G2973" s="4" t="s">
        <v>942</v>
      </c>
      <c r="H2973" s="4" t="s">
        <v>951</v>
      </c>
      <c r="I2973" s="4" t="s">
        <v>1907</v>
      </c>
      <c r="J2973" s="4" t="s">
        <v>1908</v>
      </c>
      <c r="K2973" s="4" t="s">
        <v>955</v>
      </c>
      <c r="L2973" s="4">
        <v>1</v>
      </c>
      <c r="M2973" s="4" t="s">
        <v>77</v>
      </c>
      <c r="N2973" s="4">
        <v>422.21</v>
      </c>
      <c r="O2973" s="4">
        <v>233.44</v>
      </c>
      <c r="P2973" s="4" t="s">
        <v>78</v>
      </c>
      <c r="Q2973" s="77">
        <v>45281.632638888892</v>
      </c>
      <c r="R2973" s="4">
        <v>422.21</v>
      </c>
      <c r="S2973" s="4">
        <v>233.44</v>
      </c>
      <c r="T2973" s="4" t="str">
        <f>VLOOKUP(E2973,zamiana!A:B,2,0)</f>
        <v>ALSTOM (ex. BT) CZL</v>
      </c>
    </row>
    <row r="2974" spans="1:20" x14ac:dyDescent="0.3">
      <c r="A2974" s="4" t="s">
        <v>7166</v>
      </c>
      <c r="B2974" s="76">
        <v>45189</v>
      </c>
      <c r="C2974" s="76">
        <v>45189</v>
      </c>
      <c r="D2974" s="76">
        <v>45247</v>
      </c>
      <c r="E2974" s="4" t="s">
        <v>951</v>
      </c>
      <c r="F2974" s="4" t="s">
        <v>952</v>
      </c>
      <c r="G2974" s="4" t="s">
        <v>942</v>
      </c>
      <c r="H2974" s="4" t="s">
        <v>951</v>
      </c>
      <c r="I2974" s="4" t="s">
        <v>1907</v>
      </c>
      <c r="J2974" s="4" t="s">
        <v>1908</v>
      </c>
      <c r="K2974" s="4" t="s">
        <v>955</v>
      </c>
      <c r="L2974" s="4">
        <v>1</v>
      </c>
      <c r="M2974" s="4" t="s">
        <v>77</v>
      </c>
      <c r="N2974" s="4">
        <v>422.21</v>
      </c>
      <c r="O2974" s="4">
        <v>233.44</v>
      </c>
      <c r="P2974" s="4" t="s">
        <v>78</v>
      </c>
      <c r="Q2974" s="77">
        <v>45281.632638888892</v>
      </c>
      <c r="R2974" s="4">
        <v>422.21</v>
      </c>
      <c r="S2974" s="4">
        <v>233.44</v>
      </c>
      <c r="T2974" s="4" t="str">
        <f>VLOOKUP(E2974,zamiana!A:B,2,0)</f>
        <v>ALSTOM (ex. BT) CZL</v>
      </c>
    </row>
    <row r="2975" spans="1:20" x14ac:dyDescent="0.3">
      <c r="A2975" s="4" t="s">
        <v>7166</v>
      </c>
      <c r="B2975" s="76">
        <v>45189</v>
      </c>
      <c r="C2975" s="76">
        <v>45189</v>
      </c>
      <c r="D2975" s="76">
        <v>45247</v>
      </c>
      <c r="E2975" s="4" t="s">
        <v>951</v>
      </c>
      <c r="F2975" s="4" t="s">
        <v>952</v>
      </c>
      <c r="G2975" s="4" t="s">
        <v>942</v>
      </c>
      <c r="H2975" s="4" t="s">
        <v>951</v>
      </c>
      <c r="I2975" s="4" t="s">
        <v>1907</v>
      </c>
      <c r="J2975" s="4" t="s">
        <v>1908</v>
      </c>
      <c r="K2975" s="4" t="s">
        <v>955</v>
      </c>
      <c r="L2975" s="4">
        <v>1</v>
      </c>
      <c r="M2975" s="4" t="s">
        <v>77</v>
      </c>
      <c r="N2975" s="4">
        <v>422.21</v>
      </c>
      <c r="O2975" s="4">
        <v>233.44</v>
      </c>
      <c r="P2975" s="4" t="s">
        <v>78</v>
      </c>
      <c r="Q2975" s="77">
        <v>45281.632638888892</v>
      </c>
      <c r="R2975" s="4">
        <v>422.21</v>
      </c>
      <c r="S2975" s="4">
        <v>233.44</v>
      </c>
      <c r="T2975" s="4" t="str">
        <f>VLOOKUP(E2975,zamiana!A:B,2,0)</f>
        <v>ALSTOM (ex. BT) CZL</v>
      </c>
    </row>
    <row r="2976" spans="1:20" x14ac:dyDescent="0.3">
      <c r="A2976" s="4" t="s">
        <v>7166</v>
      </c>
      <c r="B2976" s="76">
        <v>45189</v>
      </c>
      <c r="C2976" s="76">
        <v>45189</v>
      </c>
      <c r="D2976" s="76">
        <v>45247</v>
      </c>
      <c r="E2976" s="4" t="s">
        <v>951</v>
      </c>
      <c r="F2976" s="4" t="s">
        <v>952</v>
      </c>
      <c r="G2976" s="4" t="s">
        <v>942</v>
      </c>
      <c r="H2976" s="4" t="s">
        <v>951</v>
      </c>
      <c r="I2976" s="4" t="s">
        <v>1405</v>
      </c>
      <c r="J2976" s="4" t="s">
        <v>1406</v>
      </c>
      <c r="K2976" s="4" t="s">
        <v>955</v>
      </c>
      <c r="L2976" s="4">
        <v>2</v>
      </c>
      <c r="M2976" s="4" t="s">
        <v>77</v>
      </c>
      <c r="N2976" s="4">
        <v>21.74</v>
      </c>
      <c r="O2976" s="4">
        <v>21.78</v>
      </c>
      <c r="P2976" s="4" t="s">
        <v>78</v>
      </c>
      <c r="Q2976" s="77">
        <v>45281.62777777778</v>
      </c>
      <c r="R2976" s="4">
        <v>43.48</v>
      </c>
      <c r="S2976" s="4">
        <v>43.56</v>
      </c>
      <c r="T2976" s="4" t="str">
        <f>VLOOKUP(E2976,zamiana!A:B,2,0)</f>
        <v>ALSTOM (ex. BT) CZL</v>
      </c>
    </row>
    <row r="2977" spans="1:20" x14ac:dyDescent="0.3">
      <c r="A2977" s="4" t="s">
        <v>7166</v>
      </c>
      <c r="B2977" s="76">
        <v>45189</v>
      </c>
      <c r="C2977" s="76">
        <v>45189</v>
      </c>
      <c r="D2977" s="76">
        <v>45247</v>
      </c>
      <c r="E2977" s="4" t="s">
        <v>951</v>
      </c>
      <c r="F2977" s="4" t="s">
        <v>952</v>
      </c>
      <c r="G2977" s="4" t="s">
        <v>942</v>
      </c>
      <c r="H2977" s="4" t="s">
        <v>951</v>
      </c>
      <c r="I2977" s="4" t="s">
        <v>1405</v>
      </c>
      <c r="J2977" s="4" t="s">
        <v>1406</v>
      </c>
      <c r="K2977" s="4" t="s">
        <v>955</v>
      </c>
      <c r="L2977" s="4">
        <v>2</v>
      </c>
      <c r="M2977" s="4" t="s">
        <v>77</v>
      </c>
      <c r="N2977" s="4">
        <v>21.74</v>
      </c>
      <c r="O2977" s="4">
        <v>21.78</v>
      </c>
      <c r="P2977" s="4" t="s">
        <v>78</v>
      </c>
      <c r="Q2977" s="77">
        <v>45281.62777777778</v>
      </c>
      <c r="R2977" s="4">
        <v>43.48</v>
      </c>
      <c r="S2977" s="4">
        <v>43.56</v>
      </c>
      <c r="T2977" s="4" t="str">
        <f>VLOOKUP(E2977,zamiana!A:B,2,0)</f>
        <v>ALSTOM (ex. BT) CZL</v>
      </c>
    </row>
    <row r="2978" spans="1:20" x14ac:dyDescent="0.3">
      <c r="A2978" s="4" t="s">
        <v>7166</v>
      </c>
      <c r="B2978" s="76">
        <v>45189</v>
      </c>
      <c r="C2978" s="76">
        <v>45189</v>
      </c>
      <c r="D2978" s="76">
        <v>45247</v>
      </c>
      <c r="E2978" s="4" t="s">
        <v>951</v>
      </c>
      <c r="F2978" s="4" t="s">
        <v>952</v>
      </c>
      <c r="G2978" s="4" t="s">
        <v>942</v>
      </c>
      <c r="H2978" s="4" t="s">
        <v>951</v>
      </c>
      <c r="I2978" s="4" t="s">
        <v>1394</v>
      </c>
      <c r="J2978" s="4" t="s">
        <v>1395</v>
      </c>
      <c r="K2978" s="4" t="s">
        <v>955</v>
      </c>
      <c r="L2978" s="4">
        <v>4</v>
      </c>
      <c r="M2978" s="4" t="s">
        <v>77</v>
      </c>
      <c r="N2978" s="4">
        <v>21.46</v>
      </c>
      <c r="O2978" s="4">
        <v>17.39</v>
      </c>
      <c r="P2978" s="4" t="s">
        <v>78</v>
      </c>
      <c r="Q2978" s="77">
        <v>45281.658333333333</v>
      </c>
      <c r="R2978" s="4">
        <v>85.84</v>
      </c>
      <c r="S2978" s="4">
        <v>69.56</v>
      </c>
      <c r="T2978" s="4" t="str">
        <f>VLOOKUP(E2978,zamiana!A:B,2,0)</f>
        <v>ALSTOM (ex. BT) CZL</v>
      </c>
    </row>
    <row r="2979" spans="1:20" x14ac:dyDescent="0.3">
      <c r="A2979" s="4" t="s">
        <v>7166</v>
      </c>
      <c r="B2979" s="76">
        <v>45189</v>
      </c>
      <c r="C2979" s="76">
        <v>45189</v>
      </c>
      <c r="D2979" s="76">
        <v>45247</v>
      </c>
      <c r="E2979" s="4" t="s">
        <v>951</v>
      </c>
      <c r="F2979" s="4" t="s">
        <v>952</v>
      </c>
      <c r="G2979" s="4" t="s">
        <v>942</v>
      </c>
      <c r="H2979" s="4" t="s">
        <v>951</v>
      </c>
      <c r="I2979" s="4" t="s">
        <v>1394</v>
      </c>
      <c r="J2979" s="4" t="s">
        <v>1395</v>
      </c>
      <c r="K2979" s="4" t="s">
        <v>955</v>
      </c>
      <c r="L2979" s="4">
        <v>4</v>
      </c>
      <c r="M2979" s="4" t="s">
        <v>77</v>
      </c>
      <c r="N2979" s="4">
        <v>21.46</v>
      </c>
      <c r="O2979" s="4">
        <v>17.39</v>
      </c>
      <c r="P2979" s="4" t="s">
        <v>78</v>
      </c>
      <c r="Q2979" s="77">
        <v>45281.658333333333</v>
      </c>
      <c r="R2979" s="4">
        <v>85.84</v>
      </c>
      <c r="S2979" s="4">
        <v>69.56</v>
      </c>
      <c r="T2979" s="4" t="str">
        <f>VLOOKUP(E2979,zamiana!A:B,2,0)</f>
        <v>ALSTOM (ex. BT) CZL</v>
      </c>
    </row>
    <row r="2980" spans="1:20" x14ac:dyDescent="0.3">
      <c r="A2980" s="4" t="s">
        <v>7166</v>
      </c>
      <c r="B2980" s="76">
        <v>45189</v>
      </c>
      <c r="C2980" s="76">
        <v>45189</v>
      </c>
      <c r="D2980" s="76">
        <v>45247</v>
      </c>
      <c r="E2980" s="4" t="s">
        <v>951</v>
      </c>
      <c r="F2980" s="4" t="s">
        <v>952</v>
      </c>
      <c r="G2980" s="4" t="s">
        <v>942</v>
      </c>
      <c r="H2980" s="4" t="s">
        <v>951</v>
      </c>
      <c r="I2980" s="4" t="s">
        <v>1394</v>
      </c>
      <c r="J2980" s="4" t="s">
        <v>1395</v>
      </c>
      <c r="K2980" s="4" t="s">
        <v>955</v>
      </c>
      <c r="L2980" s="4">
        <v>2</v>
      </c>
      <c r="M2980" s="4" t="s">
        <v>77</v>
      </c>
      <c r="N2980" s="4">
        <v>21.46</v>
      </c>
      <c r="O2980" s="4">
        <v>17.39</v>
      </c>
      <c r="P2980" s="4" t="s">
        <v>78</v>
      </c>
      <c r="Q2980" s="77">
        <v>45281.658333333333</v>
      </c>
      <c r="R2980" s="4">
        <v>42.92</v>
      </c>
      <c r="S2980" s="4">
        <v>34.78</v>
      </c>
      <c r="T2980" s="4" t="str">
        <f>VLOOKUP(E2980,zamiana!A:B,2,0)</f>
        <v>ALSTOM (ex. BT) CZL</v>
      </c>
    </row>
    <row r="2981" spans="1:20" x14ac:dyDescent="0.3">
      <c r="A2981" s="4" t="s">
        <v>7166</v>
      </c>
      <c r="B2981" s="76">
        <v>45189</v>
      </c>
      <c r="C2981" s="76">
        <v>45189</v>
      </c>
      <c r="D2981" s="76">
        <v>45247</v>
      </c>
      <c r="E2981" s="4" t="s">
        <v>951</v>
      </c>
      <c r="F2981" s="4" t="s">
        <v>952</v>
      </c>
      <c r="G2981" s="4" t="s">
        <v>942</v>
      </c>
      <c r="H2981" s="4" t="s">
        <v>951</v>
      </c>
      <c r="I2981" s="4" t="s">
        <v>1394</v>
      </c>
      <c r="J2981" s="4" t="s">
        <v>1395</v>
      </c>
      <c r="K2981" s="4" t="s">
        <v>955</v>
      </c>
      <c r="L2981" s="4">
        <v>2</v>
      </c>
      <c r="M2981" s="4" t="s">
        <v>77</v>
      </c>
      <c r="N2981" s="4">
        <v>21.46</v>
      </c>
      <c r="O2981" s="4">
        <v>17.39</v>
      </c>
      <c r="P2981" s="4" t="s">
        <v>78</v>
      </c>
      <c r="Q2981" s="77">
        <v>45281.658333333333</v>
      </c>
      <c r="R2981" s="4">
        <v>42.92</v>
      </c>
      <c r="S2981" s="4">
        <v>34.78</v>
      </c>
      <c r="T2981" s="4" t="str">
        <f>VLOOKUP(E2981,zamiana!A:B,2,0)</f>
        <v>ALSTOM (ex. BT) CZL</v>
      </c>
    </row>
    <row r="2982" spans="1:20" x14ac:dyDescent="0.3">
      <c r="A2982" s="4" t="s">
        <v>7166</v>
      </c>
      <c r="B2982" s="76">
        <v>45189</v>
      </c>
      <c r="C2982" s="76">
        <v>45189</v>
      </c>
      <c r="D2982" s="76">
        <v>45247</v>
      </c>
      <c r="E2982" s="4" t="s">
        <v>951</v>
      </c>
      <c r="F2982" s="4" t="s">
        <v>952</v>
      </c>
      <c r="G2982" s="4" t="s">
        <v>942</v>
      </c>
      <c r="H2982" s="4" t="s">
        <v>951</v>
      </c>
      <c r="I2982" s="4" t="s">
        <v>1394</v>
      </c>
      <c r="J2982" s="4" t="s">
        <v>1395</v>
      </c>
      <c r="K2982" s="4" t="s">
        <v>955</v>
      </c>
      <c r="L2982" s="4">
        <v>2</v>
      </c>
      <c r="M2982" s="4" t="s">
        <v>77</v>
      </c>
      <c r="N2982" s="4">
        <v>21.46</v>
      </c>
      <c r="O2982" s="4">
        <v>17.39</v>
      </c>
      <c r="P2982" s="4" t="s">
        <v>78</v>
      </c>
      <c r="Q2982" s="77">
        <v>45281.658333333333</v>
      </c>
      <c r="R2982" s="4">
        <v>42.92</v>
      </c>
      <c r="S2982" s="4">
        <v>34.78</v>
      </c>
      <c r="T2982" s="4" t="str">
        <f>VLOOKUP(E2982,zamiana!A:B,2,0)</f>
        <v>ALSTOM (ex. BT) CZL</v>
      </c>
    </row>
    <row r="2983" spans="1:20" x14ac:dyDescent="0.3">
      <c r="A2983" s="4" t="s">
        <v>7166</v>
      </c>
      <c r="B2983" s="76">
        <v>45189</v>
      </c>
      <c r="C2983" s="76">
        <v>45189</v>
      </c>
      <c r="D2983" s="76">
        <v>45247</v>
      </c>
      <c r="E2983" s="4" t="s">
        <v>951</v>
      </c>
      <c r="F2983" s="4" t="s">
        <v>952</v>
      </c>
      <c r="G2983" s="4" t="s">
        <v>942</v>
      </c>
      <c r="H2983" s="4" t="s">
        <v>951</v>
      </c>
      <c r="I2983" s="4" t="s">
        <v>1394</v>
      </c>
      <c r="J2983" s="4" t="s">
        <v>1395</v>
      </c>
      <c r="K2983" s="4" t="s">
        <v>955</v>
      </c>
      <c r="L2983" s="4">
        <v>4</v>
      </c>
      <c r="M2983" s="4" t="s">
        <v>77</v>
      </c>
      <c r="N2983" s="4">
        <v>21.46</v>
      </c>
      <c r="O2983" s="4">
        <v>17.39</v>
      </c>
      <c r="P2983" s="4" t="s">
        <v>78</v>
      </c>
      <c r="Q2983" s="77">
        <v>45281.658333333333</v>
      </c>
      <c r="R2983" s="4">
        <v>85.84</v>
      </c>
      <c r="S2983" s="4">
        <v>69.56</v>
      </c>
      <c r="T2983" s="4" t="str">
        <f>VLOOKUP(E2983,zamiana!A:B,2,0)</f>
        <v>ALSTOM (ex. BT) CZL</v>
      </c>
    </row>
    <row r="2984" spans="1:20" x14ac:dyDescent="0.3">
      <c r="A2984" s="4" t="s">
        <v>7166</v>
      </c>
      <c r="B2984" s="76">
        <v>45189</v>
      </c>
      <c r="C2984" s="76">
        <v>45189</v>
      </c>
      <c r="D2984" s="76">
        <v>45247</v>
      </c>
      <c r="E2984" s="4" t="s">
        <v>951</v>
      </c>
      <c r="F2984" s="4" t="s">
        <v>952</v>
      </c>
      <c r="G2984" s="4" t="s">
        <v>942</v>
      </c>
      <c r="H2984" s="4" t="s">
        <v>951</v>
      </c>
      <c r="I2984" s="4" t="s">
        <v>1394</v>
      </c>
      <c r="J2984" s="4" t="s">
        <v>1395</v>
      </c>
      <c r="K2984" s="4" t="s">
        <v>955</v>
      </c>
      <c r="L2984" s="4">
        <v>2</v>
      </c>
      <c r="M2984" s="4" t="s">
        <v>77</v>
      </c>
      <c r="N2984" s="4">
        <v>21.46</v>
      </c>
      <c r="O2984" s="4">
        <v>17.39</v>
      </c>
      <c r="P2984" s="4" t="s">
        <v>78</v>
      </c>
      <c r="Q2984" s="77">
        <v>45281.658333333333</v>
      </c>
      <c r="R2984" s="4">
        <v>42.92</v>
      </c>
      <c r="S2984" s="4">
        <v>34.78</v>
      </c>
      <c r="T2984" s="4" t="str">
        <f>VLOOKUP(E2984,zamiana!A:B,2,0)</f>
        <v>ALSTOM (ex. BT) CZL</v>
      </c>
    </row>
    <row r="2985" spans="1:20" x14ac:dyDescent="0.3">
      <c r="A2985" s="4" t="s">
        <v>7166</v>
      </c>
      <c r="B2985" s="76">
        <v>45189</v>
      </c>
      <c r="C2985" s="76">
        <v>45189</v>
      </c>
      <c r="D2985" s="76">
        <v>45247</v>
      </c>
      <c r="E2985" s="4" t="s">
        <v>951</v>
      </c>
      <c r="F2985" s="4" t="s">
        <v>952</v>
      </c>
      <c r="G2985" s="4" t="s">
        <v>942</v>
      </c>
      <c r="H2985" s="4" t="s">
        <v>951</v>
      </c>
      <c r="I2985" s="4" t="s">
        <v>1394</v>
      </c>
      <c r="J2985" s="4" t="s">
        <v>1395</v>
      </c>
      <c r="K2985" s="4" t="s">
        <v>955</v>
      </c>
      <c r="L2985" s="4">
        <v>2</v>
      </c>
      <c r="M2985" s="4" t="s">
        <v>77</v>
      </c>
      <c r="N2985" s="4">
        <v>21.46</v>
      </c>
      <c r="O2985" s="4">
        <v>17.39</v>
      </c>
      <c r="P2985" s="4" t="s">
        <v>78</v>
      </c>
      <c r="Q2985" s="77">
        <v>45281.658333333333</v>
      </c>
      <c r="R2985" s="4">
        <v>42.92</v>
      </c>
      <c r="S2985" s="4">
        <v>34.78</v>
      </c>
      <c r="T2985" s="4" t="str">
        <f>VLOOKUP(E2985,zamiana!A:B,2,0)</f>
        <v>ALSTOM (ex. BT) CZL</v>
      </c>
    </row>
    <row r="2986" spans="1:20" x14ac:dyDescent="0.3">
      <c r="A2986" s="4" t="s">
        <v>7166</v>
      </c>
      <c r="B2986" s="76">
        <v>45189</v>
      </c>
      <c r="C2986" s="76">
        <v>45189</v>
      </c>
      <c r="D2986" s="76">
        <v>45247</v>
      </c>
      <c r="E2986" s="4" t="s">
        <v>951</v>
      </c>
      <c r="F2986" s="4" t="s">
        <v>952</v>
      </c>
      <c r="G2986" s="4" t="s">
        <v>942</v>
      </c>
      <c r="H2986" s="4" t="s">
        <v>951</v>
      </c>
      <c r="I2986" s="4" t="s">
        <v>1394</v>
      </c>
      <c r="J2986" s="4" t="s">
        <v>1395</v>
      </c>
      <c r="K2986" s="4" t="s">
        <v>955</v>
      </c>
      <c r="L2986" s="4">
        <v>4</v>
      </c>
      <c r="M2986" s="4" t="s">
        <v>77</v>
      </c>
      <c r="N2986" s="4">
        <v>21.46</v>
      </c>
      <c r="O2986" s="4">
        <v>17.39</v>
      </c>
      <c r="P2986" s="4" t="s">
        <v>78</v>
      </c>
      <c r="Q2986" s="77">
        <v>45281.658333333333</v>
      </c>
      <c r="R2986" s="4">
        <v>85.84</v>
      </c>
      <c r="S2986" s="4">
        <v>69.56</v>
      </c>
      <c r="T2986" s="4" t="str">
        <f>VLOOKUP(E2986,zamiana!A:B,2,0)</f>
        <v>ALSTOM (ex. BT) CZL</v>
      </c>
    </row>
    <row r="2987" spans="1:20" x14ac:dyDescent="0.3">
      <c r="A2987" s="4" t="s">
        <v>7166</v>
      </c>
      <c r="B2987" s="76">
        <v>45189</v>
      </c>
      <c r="C2987" s="76">
        <v>45189</v>
      </c>
      <c r="D2987" s="76">
        <v>45247</v>
      </c>
      <c r="E2987" s="4" t="s">
        <v>951</v>
      </c>
      <c r="F2987" s="4" t="s">
        <v>952</v>
      </c>
      <c r="G2987" s="4" t="s">
        <v>942</v>
      </c>
      <c r="H2987" s="4" t="s">
        <v>951</v>
      </c>
      <c r="I2987" s="4" t="s">
        <v>1394</v>
      </c>
      <c r="J2987" s="4" t="s">
        <v>1395</v>
      </c>
      <c r="K2987" s="4" t="s">
        <v>955</v>
      </c>
      <c r="L2987" s="4">
        <v>2</v>
      </c>
      <c r="M2987" s="4" t="s">
        <v>77</v>
      </c>
      <c r="N2987" s="4">
        <v>21.46</v>
      </c>
      <c r="O2987" s="4">
        <v>17.39</v>
      </c>
      <c r="P2987" s="4" t="s">
        <v>78</v>
      </c>
      <c r="Q2987" s="77">
        <v>45281.658333333333</v>
      </c>
      <c r="R2987" s="4">
        <v>42.92</v>
      </c>
      <c r="S2987" s="4">
        <v>34.78</v>
      </c>
      <c r="T2987" s="4" t="str">
        <f>VLOOKUP(E2987,zamiana!A:B,2,0)</f>
        <v>ALSTOM (ex. BT) CZL</v>
      </c>
    </row>
    <row r="2988" spans="1:20" x14ac:dyDescent="0.3">
      <c r="A2988" s="4" t="s">
        <v>7166</v>
      </c>
      <c r="B2988" s="76">
        <v>45189</v>
      </c>
      <c r="C2988" s="76">
        <v>45189</v>
      </c>
      <c r="D2988" s="76">
        <v>45247</v>
      </c>
      <c r="E2988" s="4" t="s">
        <v>951</v>
      </c>
      <c r="F2988" s="4" t="s">
        <v>952</v>
      </c>
      <c r="G2988" s="4" t="s">
        <v>942</v>
      </c>
      <c r="H2988" s="4" t="s">
        <v>951</v>
      </c>
      <c r="I2988" s="4" t="s">
        <v>1413</v>
      </c>
      <c r="J2988" s="4" t="s">
        <v>1414</v>
      </c>
      <c r="K2988" s="4" t="s">
        <v>955</v>
      </c>
      <c r="L2988" s="4">
        <v>2</v>
      </c>
      <c r="M2988" s="4" t="s">
        <v>77</v>
      </c>
      <c r="N2988" s="4">
        <v>16.170000000000002</v>
      </c>
      <c r="O2988" s="4">
        <v>14.77</v>
      </c>
      <c r="P2988" s="4" t="s">
        <v>78</v>
      </c>
      <c r="Q2988" s="77">
        <v>45281.62777777778</v>
      </c>
      <c r="R2988" s="4">
        <v>32.340000000000003</v>
      </c>
      <c r="S2988" s="4">
        <v>29.54</v>
      </c>
      <c r="T2988" s="4" t="str">
        <f>VLOOKUP(E2988,zamiana!A:B,2,0)</f>
        <v>ALSTOM (ex. BT) CZL</v>
      </c>
    </row>
    <row r="2989" spans="1:20" x14ac:dyDescent="0.3">
      <c r="A2989" s="4" t="s">
        <v>7166</v>
      </c>
      <c r="B2989" s="76">
        <v>45189</v>
      </c>
      <c r="C2989" s="76">
        <v>45189</v>
      </c>
      <c r="D2989" s="76">
        <v>45247</v>
      </c>
      <c r="E2989" s="4" t="s">
        <v>951</v>
      </c>
      <c r="F2989" s="4" t="s">
        <v>952</v>
      </c>
      <c r="G2989" s="4" t="s">
        <v>942</v>
      </c>
      <c r="H2989" s="4" t="s">
        <v>951</v>
      </c>
      <c r="I2989" s="4" t="s">
        <v>1413</v>
      </c>
      <c r="J2989" s="4" t="s">
        <v>1414</v>
      </c>
      <c r="K2989" s="4" t="s">
        <v>955</v>
      </c>
      <c r="L2989" s="4">
        <v>2</v>
      </c>
      <c r="M2989" s="4" t="s">
        <v>77</v>
      </c>
      <c r="N2989" s="4">
        <v>16.170000000000002</v>
      </c>
      <c r="O2989" s="4">
        <v>14.77</v>
      </c>
      <c r="P2989" s="4" t="s">
        <v>78</v>
      </c>
      <c r="Q2989" s="77">
        <v>45281.62777777778</v>
      </c>
      <c r="R2989" s="4">
        <v>32.340000000000003</v>
      </c>
      <c r="S2989" s="4">
        <v>29.54</v>
      </c>
      <c r="T2989" s="4" t="str">
        <f>VLOOKUP(E2989,zamiana!A:B,2,0)</f>
        <v>ALSTOM (ex. BT) CZL</v>
      </c>
    </row>
    <row r="2990" spans="1:20" x14ac:dyDescent="0.3">
      <c r="A2990" s="4" t="s">
        <v>7166</v>
      </c>
      <c r="B2990" s="76">
        <v>45189</v>
      </c>
      <c r="C2990" s="76">
        <v>45189</v>
      </c>
      <c r="D2990" s="76">
        <v>45247</v>
      </c>
      <c r="E2990" s="4" t="s">
        <v>951</v>
      </c>
      <c r="F2990" s="4" t="s">
        <v>952</v>
      </c>
      <c r="G2990" s="4" t="s">
        <v>942</v>
      </c>
      <c r="H2990" s="4" t="s">
        <v>951</v>
      </c>
      <c r="I2990" s="4" t="s">
        <v>1386</v>
      </c>
      <c r="J2990" s="4" t="s">
        <v>1387</v>
      </c>
      <c r="K2990" s="4" t="s">
        <v>955</v>
      </c>
      <c r="L2990" s="4">
        <v>2</v>
      </c>
      <c r="M2990" s="4" t="s">
        <v>77</v>
      </c>
      <c r="N2990" s="4">
        <v>23</v>
      </c>
      <c r="O2990" s="4">
        <v>21.54</v>
      </c>
      <c r="P2990" s="4" t="s">
        <v>78</v>
      </c>
      <c r="Q2990" s="77">
        <v>45281.62777777778</v>
      </c>
      <c r="R2990" s="4">
        <v>46</v>
      </c>
      <c r="S2990" s="4">
        <v>43.08</v>
      </c>
      <c r="T2990" s="4" t="str">
        <f>VLOOKUP(E2990,zamiana!A:B,2,0)</f>
        <v>ALSTOM (ex. BT) CZL</v>
      </c>
    </row>
    <row r="2991" spans="1:20" x14ac:dyDescent="0.3">
      <c r="A2991" s="4" t="s">
        <v>7166</v>
      </c>
      <c r="B2991" s="76">
        <v>45189</v>
      </c>
      <c r="C2991" s="76">
        <v>45189</v>
      </c>
      <c r="D2991" s="76">
        <v>45247</v>
      </c>
      <c r="E2991" s="4" t="s">
        <v>951</v>
      </c>
      <c r="F2991" s="4" t="s">
        <v>952</v>
      </c>
      <c r="G2991" s="4" t="s">
        <v>942</v>
      </c>
      <c r="H2991" s="4" t="s">
        <v>951</v>
      </c>
      <c r="I2991" s="4" t="s">
        <v>1386</v>
      </c>
      <c r="J2991" s="4" t="s">
        <v>1387</v>
      </c>
      <c r="K2991" s="4" t="s">
        <v>955</v>
      </c>
      <c r="L2991" s="4">
        <v>2</v>
      </c>
      <c r="M2991" s="4" t="s">
        <v>77</v>
      </c>
      <c r="N2991" s="4">
        <v>23</v>
      </c>
      <c r="O2991" s="4">
        <v>21.54</v>
      </c>
      <c r="P2991" s="4" t="s">
        <v>78</v>
      </c>
      <c r="Q2991" s="77">
        <v>45281.62777777778</v>
      </c>
      <c r="R2991" s="4">
        <v>46</v>
      </c>
      <c r="S2991" s="4">
        <v>43.08</v>
      </c>
      <c r="T2991" s="4" t="str">
        <f>VLOOKUP(E2991,zamiana!A:B,2,0)</f>
        <v>ALSTOM (ex. BT) CZL</v>
      </c>
    </row>
    <row r="2992" spans="1:20" x14ac:dyDescent="0.3">
      <c r="A2992" s="4" t="s">
        <v>7166</v>
      </c>
      <c r="B2992" s="76">
        <v>45189</v>
      </c>
      <c r="C2992" s="76">
        <v>45189</v>
      </c>
      <c r="D2992" s="76">
        <v>45247</v>
      </c>
      <c r="E2992" s="4" t="s">
        <v>951</v>
      </c>
      <c r="F2992" s="4" t="s">
        <v>952</v>
      </c>
      <c r="G2992" s="4" t="s">
        <v>942</v>
      </c>
      <c r="H2992" s="4" t="s">
        <v>951</v>
      </c>
      <c r="I2992" s="4" t="s">
        <v>1104</v>
      </c>
      <c r="J2992" s="4" t="s">
        <v>1105</v>
      </c>
      <c r="K2992" s="4" t="s">
        <v>955</v>
      </c>
      <c r="L2992" s="4">
        <v>2</v>
      </c>
      <c r="M2992" s="4" t="s">
        <v>77</v>
      </c>
      <c r="N2992" s="4">
        <v>9.99</v>
      </c>
      <c r="O2992" s="4">
        <v>6.57</v>
      </c>
      <c r="P2992" s="4" t="s">
        <v>78</v>
      </c>
      <c r="Q2992" s="77">
        <v>45281.62777777778</v>
      </c>
      <c r="R2992" s="4">
        <v>19.98</v>
      </c>
      <c r="S2992" s="4">
        <v>13.14</v>
      </c>
      <c r="T2992" s="4" t="str">
        <f>VLOOKUP(E2992,zamiana!A:B,2,0)</f>
        <v>ALSTOM (ex. BT) CZL</v>
      </c>
    </row>
    <row r="2993" spans="1:20" x14ac:dyDescent="0.3">
      <c r="A2993" s="4" t="s">
        <v>7166</v>
      </c>
      <c r="B2993" s="76">
        <v>45189</v>
      </c>
      <c r="C2993" s="76">
        <v>45189</v>
      </c>
      <c r="D2993" s="76">
        <v>45247</v>
      </c>
      <c r="E2993" s="4" t="s">
        <v>951</v>
      </c>
      <c r="F2993" s="4" t="s">
        <v>952</v>
      </c>
      <c r="G2993" s="4" t="s">
        <v>942</v>
      </c>
      <c r="H2993" s="4" t="s">
        <v>951</v>
      </c>
      <c r="I2993" s="4" t="s">
        <v>1104</v>
      </c>
      <c r="J2993" s="4" t="s">
        <v>1105</v>
      </c>
      <c r="K2993" s="4" t="s">
        <v>955</v>
      </c>
      <c r="L2993" s="4">
        <v>2</v>
      </c>
      <c r="M2993" s="4" t="s">
        <v>77</v>
      </c>
      <c r="N2993" s="4">
        <v>9.99</v>
      </c>
      <c r="O2993" s="4">
        <v>6.57</v>
      </c>
      <c r="P2993" s="4" t="s">
        <v>78</v>
      </c>
      <c r="Q2993" s="77">
        <v>45281.62777777778</v>
      </c>
      <c r="R2993" s="4">
        <v>19.98</v>
      </c>
      <c r="S2993" s="4">
        <v>13.14</v>
      </c>
      <c r="T2993" s="4" t="str">
        <f>VLOOKUP(E2993,zamiana!A:B,2,0)</f>
        <v>ALSTOM (ex. BT) CZL</v>
      </c>
    </row>
    <row r="2994" spans="1:20" x14ac:dyDescent="0.3">
      <c r="A2994" s="4" t="s">
        <v>7166</v>
      </c>
      <c r="B2994" s="76">
        <v>45189</v>
      </c>
      <c r="C2994" s="76">
        <v>45189</v>
      </c>
      <c r="D2994" s="76">
        <v>45247</v>
      </c>
      <c r="E2994" s="4" t="s">
        <v>951</v>
      </c>
      <c r="F2994" s="4" t="s">
        <v>952</v>
      </c>
      <c r="G2994" s="4" t="s">
        <v>942</v>
      </c>
      <c r="H2994" s="4" t="s">
        <v>951</v>
      </c>
      <c r="I2994" s="4" t="s">
        <v>1104</v>
      </c>
      <c r="J2994" s="4" t="s">
        <v>1105</v>
      </c>
      <c r="K2994" s="4" t="s">
        <v>955</v>
      </c>
      <c r="L2994" s="4">
        <v>2</v>
      </c>
      <c r="M2994" s="4" t="s">
        <v>77</v>
      </c>
      <c r="N2994" s="4">
        <v>9.99</v>
      </c>
      <c r="O2994" s="4">
        <v>6.57</v>
      </c>
      <c r="P2994" s="4" t="s">
        <v>78</v>
      </c>
      <c r="Q2994" s="77">
        <v>45281.62777777778</v>
      </c>
      <c r="R2994" s="4">
        <v>19.98</v>
      </c>
      <c r="S2994" s="4">
        <v>13.14</v>
      </c>
      <c r="T2994" s="4" t="str">
        <f>VLOOKUP(E2994,zamiana!A:B,2,0)</f>
        <v>ALSTOM (ex. BT) CZL</v>
      </c>
    </row>
    <row r="2995" spans="1:20" x14ac:dyDescent="0.3">
      <c r="A2995" s="4" t="s">
        <v>7166</v>
      </c>
      <c r="B2995" s="76">
        <v>45189</v>
      </c>
      <c r="C2995" s="76">
        <v>45189</v>
      </c>
      <c r="D2995" s="76">
        <v>45247</v>
      </c>
      <c r="E2995" s="4" t="s">
        <v>951</v>
      </c>
      <c r="F2995" s="4" t="s">
        <v>952</v>
      </c>
      <c r="G2995" s="4" t="s">
        <v>942</v>
      </c>
      <c r="H2995" s="4" t="s">
        <v>951</v>
      </c>
      <c r="I2995" s="4" t="s">
        <v>1104</v>
      </c>
      <c r="J2995" s="4" t="s">
        <v>1105</v>
      </c>
      <c r="K2995" s="4" t="s">
        <v>955</v>
      </c>
      <c r="L2995" s="4">
        <v>2</v>
      </c>
      <c r="M2995" s="4" t="s">
        <v>77</v>
      </c>
      <c r="N2995" s="4">
        <v>9.99</v>
      </c>
      <c r="O2995" s="4">
        <v>6.57</v>
      </c>
      <c r="P2995" s="4" t="s">
        <v>78</v>
      </c>
      <c r="Q2995" s="77">
        <v>45281.62777777778</v>
      </c>
      <c r="R2995" s="4">
        <v>19.98</v>
      </c>
      <c r="S2995" s="4">
        <v>13.14</v>
      </c>
      <c r="T2995" s="4" t="str">
        <f>VLOOKUP(E2995,zamiana!A:B,2,0)</f>
        <v>ALSTOM (ex. BT) CZL</v>
      </c>
    </row>
    <row r="2996" spans="1:20" x14ac:dyDescent="0.3">
      <c r="A2996" s="4" t="s">
        <v>7166</v>
      </c>
      <c r="B2996" s="76">
        <v>45189</v>
      </c>
      <c r="C2996" s="76">
        <v>45189</v>
      </c>
      <c r="D2996" s="76">
        <v>45247</v>
      </c>
      <c r="E2996" s="4" t="s">
        <v>951</v>
      </c>
      <c r="F2996" s="4" t="s">
        <v>952</v>
      </c>
      <c r="G2996" s="4" t="s">
        <v>942</v>
      </c>
      <c r="H2996" s="4" t="s">
        <v>951</v>
      </c>
      <c r="I2996" s="4" t="s">
        <v>1104</v>
      </c>
      <c r="J2996" s="4" t="s">
        <v>1105</v>
      </c>
      <c r="K2996" s="4" t="s">
        <v>955</v>
      </c>
      <c r="L2996" s="4">
        <v>2</v>
      </c>
      <c r="M2996" s="4" t="s">
        <v>77</v>
      </c>
      <c r="N2996" s="4">
        <v>9.99</v>
      </c>
      <c r="O2996" s="4">
        <v>6.57</v>
      </c>
      <c r="P2996" s="4" t="s">
        <v>78</v>
      </c>
      <c r="Q2996" s="77">
        <v>45281.62777777778</v>
      </c>
      <c r="R2996" s="4">
        <v>19.98</v>
      </c>
      <c r="S2996" s="4">
        <v>13.14</v>
      </c>
      <c r="T2996" s="4" t="str">
        <f>VLOOKUP(E2996,zamiana!A:B,2,0)</f>
        <v>ALSTOM (ex. BT) CZL</v>
      </c>
    </row>
    <row r="2997" spans="1:20" x14ac:dyDescent="0.3">
      <c r="A2997" s="4" t="s">
        <v>7166</v>
      </c>
      <c r="B2997" s="76">
        <v>45189</v>
      </c>
      <c r="C2997" s="76">
        <v>45189</v>
      </c>
      <c r="D2997" s="76">
        <v>45247</v>
      </c>
      <c r="E2997" s="4" t="s">
        <v>951</v>
      </c>
      <c r="F2997" s="4" t="s">
        <v>952</v>
      </c>
      <c r="G2997" s="4" t="s">
        <v>942</v>
      </c>
      <c r="H2997" s="4" t="s">
        <v>951</v>
      </c>
      <c r="I2997" s="4" t="s">
        <v>1104</v>
      </c>
      <c r="J2997" s="4" t="s">
        <v>1105</v>
      </c>
      <c r="K2997" s="4" t="s">
        <v>955</v>
      </c>
      <c r="L2997" s="4">
        <v>2</v>
      </c>
      <c r="M2997" s="4" t="s">
        <v>77</v>
      </c>
      <c r="N2997" s="4">
        <v>9.99</v>
      </c>
      <c r="O2997" s="4">
        <v>6.57</v>
      </c>
      <c r="P2997" s="4" t="s">
        <v>78</v>
      </c>
      <c r="Q2997" s="77">
        <v>45281.62777777778</v>
      </c>
      <c r="R2997" s="4">
        <v>19.98</v>
      </c>
      <c r="S2997" s="4">
        <v>13.14</v>
      </c>
      <c r="T2997" s="4" t="str">
        <f>VLOOKUP(E2997,zamiana!A:B,2,0)</f>
        <v>ALSTOM (ex. BT) CZL</v>
      </c>
    </row>
    <row r="2998" spans="1:20" x14ac:dyDescent="0.3">
      <c r="A2998" s="4" t="s">
        <v>7166</v>
      </c>
      <c r="B2998" s="76">
        <v>45189</v>
      </c>
      <c r="C2998" s="76">
        <v>45189</v>
      </c>
      <c r="D2998" s="76">
        <v>45247</v>
      </c>
      <c r="E2998" s="4" t="s">
        <v>951</v>
      </c>
      <c r="F2998" s="4" t="s">
        <v>952</v>
      </c>
      <c r="G2998" s="4" t="s">
        <v>942</v>
      </c>
      <c r="H2998" s="4" t="s">
        <v>951</v>
      </c>
      <c r="I2998" s="4" t="s">
        <v>1104</v>
      </c>
      <c r="J2998" s="4" t="s">
        <v>1105</v>
      </c>
      <c r="K2998" s="4" t="s">
        <v>955</v>
      </c>
      <c r="L2998" s="4">
        <v>2</v>
      </c>
      <c r="M2998" s="4" t="s">
        <v>77</v>
      </c>
      <c r="N2998" s="4">
        <v>9.99</v>
      </c>
      <c r="O2998" s="4">
        <v>6.57</v>
      </c>
      <c r="P2998" s="4" t="s">
        <v>78</v>
      </c>
      <c r="Q2998" s="77">
        <v>45281.62777777778</v>
      </c>
      <c r="R2998" s="4">
        <v>19.98</v>
      </c>
      <c r="S2998" s="4">
        <v>13.14</v>
      </c>
      <c r="T2998" s="4" t="str">
        <f>VLOOKUP(E2998,zamiana!A:B,2,0)</f>
        <v>ALSTOM (ex. BT) CZL</v>
      </c>
    </row>
    <row r="2999" spans="1:20" x14ac:dyDescent="0.3">
      <c r="A2999" s="4" t="s">
        <v>7166</v>
      </c>
      <c r="B2999" s="76">
        <v>45189</v>
      </c>
      <c r="C2999" s="76">
        <v>45189</v>
      </c>
      <c r="D2999" s="76">
        <v>45247</v>
      </c>
      <c r="E2999" s="4" t="s">
        <v>951</v>
      </c>
      <c r="F2999" s="4" t="s">
        <v>952</v>
      </c>
      <c r="G2999" s="4" t="s">
        <v>942</v>
      </c>
      <c r="H2999" s="4" t="s">
        <v>951</v>
      </c>
      <c r="I2999" s="4" t="s">
        <v>1104</v>
      </c>
      <c r="J2999" s="4" t="s">
        <v>1105</v>
      </c>
      <c r="K2999" s="4" t="s">
        <v>955</v>
      </c>
      <c r="L2999" s="4">
        <v>2</v>
      </c>
      <c r="M2999" s="4" t="s">
        <v>77</v>
      </c>
      <c r="N2999" s="4">
        <v>9.99</v>
      </c>
      <c r="O2999" s="4">
        <v>6.57</v>
      </c>
      <c r="P2999" s="4" t="s">
        <v>78</v>
      </c>
      <c r="Q2999" s="77">
        <v>45281.62777777778</v>
      </c>
      <c r="R2999" s="4">
        <v>19.98</v>
      </c>
      <c r="S2999" s="4">
        <v>13.14</v>
      </c>
      <c r="T2999" s="4" t="str">
        <f>VLOOKUP(E2999,zamiana!A:B,2,0)</f>
        <v>ALSTOM (ex. BT) CZL</v>
      </c>
    </row>
    <row r="3000" spans="1:20" x14ac:dyDescent="0.3">
      <c r="A3000" s="4" t="s">
        <v>7166</v>
      </c>
      <c r="B3000" s="76">
        <v>45189</v>
      </c>
      <c r="C3000" s="76">
        <v>45189</v>
      </c>
      <c r="D3000" s="76">
        <v>45247</v>
      </c>
      <c r="E3000" s="4" t="s">
        <v>951</v>
      </c>
      <c r="F3000" s="4" t="s">
        <v>952</v>
      </c>
      <c r="G3000" s="4" t="s">
        <v>942</v>
      </c>
      <c r="H3000" s="4" t="s">
        <v>951</v>
      </c>
      <c r="I3000" s="4" t="s">
        <v>1558</v>
      </c>
      <c r="J3000" s="4" t="s">
        <v>1559</v>
      </c>
      <c r="K3000" s="4" t="s">
        <v>955</v>
      </c>
      <c r="L3000" s="4">
        <v>11</v>
      </c>
      <c r="M3000" s="4" t="s">
        <v>77</v>
      </c>
      <c r="N3000" s="4">
        <v>25.04</v>
      </c>
      <c r="O3000" s="4">
        <v>24.76</v>
      </c>
      <c r="P3000" s="4" t="s">
        <v>78</v>
      </c>
      <c r="Q3000" s="77">
        <v>45281.62777777778</v>
      </c>
      <c r="R3000" s="4">
        <v>275.44</v>
      </c>
      <c r="S3000" s="4">
        <v>272.36</v>
      </c>
      <c r="T3000" s="4" t="str">
        <f>VLOOKUP(E3000,zamiana!A:B,2,0)</f>
        <v>ALSTOM (ex. BT) CZL</v>
      </c>
    </row>
    <row r="3001" spans="1:20" x14ac:dyDescent="0.3">
      <c r="A3001" s="4" t="s">
        <v>7166</v>
      </c>
      <c r="B3001" s="76">
        <v>45189</v>
      </c>
      <c r="C3001" s="76">
        <v>45189</v>
      </c>
      <c r="D3001" s="76">
        <v>45247</v>
      </c>
      <c r="E3001" s="4" t="s">
        <v>951</v>
      </c>
      <c r="F3001" s="4" t="s">
        <v>952</v>
      </c>
      <c r="G3001" s="4" t="s">
        <v>942</v>
      </c>
      <c r="H3001" s="4" t="s">
        <v>951</v>
      </c>
      <c r="I3001" s="4" t="s">
        <v>1558</v>
      </c>
      <c r="J3001" s="4" t="s">
        <v>1559</v>
      </c>
      <c r="K3001" s="4" t="s">
        <v>955</v>
      </c>
      <c r="L3001" s="4">
        <v>11</v>
      </c>
      <c r="M3001" s="4" t="s">
        <v>77</v>
      </c>
      <c r="N3001" s="4">
        <v>25.04</v>
      </c>
      <c r="O3001" s="4">
        <v>24.76</v>
      </c>
      <c r="P3001" s="4" t="s">
        <v>78</v>
      </c>
      <c r="Q3001" s="77">
        <v>45281.62777777778</v>
      </c>
      <c r="R3001" s="4">
        <v>275.44</v>
      </c>
      <c r="S3001" s="4">
        <v>272.36</v>
      </c>
      <c r="T3001" s="4" t="str">
        <f>VLOOKUP(E3001,zamiana!A:B,2,0)</f>
        <v>ALSTOM (ex. BT) CZL</v>
      </c>
    </row>
    <row r="3002" spans="1:20" x14ac:dyDescent="0.3">
      <c r="A3002" s="4" t="s">
        <v>7166</v>
      </c>
      <c r="B3002" s="76">
        <v>45189</v>
      </c>
      <c r="C3002" s="76">
        <v>45189</v>
      </c>
      <c r="D3002" s="76">
        <v>45247</v>
      </c>
      <c r="E3002" s="4" t="s">
        <v>951</v>
      </c>
      <c r="F3002" s="4" t="s">
        <v>952</v>
      </c>
      <c r="G3002" s="4" t="s">
        <v>942</v>
      </c>
      <c r="H3002" s="4" t="s">
        <v>951</v>
      </c>
      <c r="I3002" s="4" t="s">
        <v>1558</v>
      </c>
      <c r="J3002" s="4" t="s">
        <v>1559</v>
      </c>
      <c r="K3002" s="4" t="s">
        <v>955</v>
      </c>
      <c r="L3002" s="4">
        <v>11</v>
      </c>
      <c r="M3002" s="4" t="s">
        <v>77</v>
      </c>
      <c r="N3002" s="4">
        <v>25.04</v>
      </c>
      <c r="O3002" s="4">
        <v>24.76</v>
      </c>
      <c r="P3002" s="4" t="s">
        <v>78</v>
      </c>
      <c r="Q3002" s="77">
        <v>45281.62777777778</v>
      </c>
      <c r="R3002" s="4">
        <v>275.44</v>
      </c>
      <c r="S3002" s="4">
        <v>272.36</v>
      </c>
      <c r="T3002" s="4" t="str">
        <f>VLOOKUP(E3002,zamiana!A:B,2,0)</f>
        <v>ALSTOM (ex. BT) CZL</v>
      </c>
    </row>
    <row r="3003" spans="1:20" x14ac:dyDescent="0.3">
      <c r="A3003" s="4" t="s">
        <v>7166</v>
      </c>
      <c r="B3003" s="76">
        <v>45189</v>
      </c>
      <c r="C3003" s="76">
        <v>45189</v>
      </c>
      <c r="D3003" s="76">
        <v>45247</v>
      </c>
      <c r="E3003" s="4" t="s">
        <v>951</v>
      </c>
      <c r="F3003" s="4" t="s">
        <v>952</v>
      </c>
      <c r="G3003" s="4" t="s">
        <v>942</v>
      </c>
      <c r="H3003" s="4" t="s">
        <v>951</v>
      </c>
      <c r="I3003" s="4" t="s">
        <v>1558</v>
      </c>
      <c r="J3003" s="4" t="s">
        <v>1559</v>
      </c>
      <c r="K3003" s="4" t="s">
        <v>955</v>
      </c>
      <c r="L3003" s="4">
        <v>11</v>
      </c>
      <c r="M3003" s="4" t="s">
        <v>77</v>
      </c>
      <c r="N3003" s="4">
        <v>25.04</v>
      </c>
      <c r="O3003" s="4">
        <v>24.76</v>
      </c>
      <c r="P3003" s="4" t="s">
        <v>78</v>
      </c>
      <c r="Q3003" s="77">
        <v>45281.62777777778</v>
      </c>
      <c r="R3003" s="4">
        <v>275.44</v>
      </c>
      <c r="S3003" s="4">
        <v>272.36</v>
      </c>
      <c r="T3003" s="4" t="str">
        <f>VLOOKUP(E3003,zamiana!A:B,2,0)</f>
        <v>ALSTOM (ex. BT) CZL</v>
      </c>
    </row>
    <row r="3004" spans="1:20" x14ac:dyDescent="0.3">
      <c r="A3004" s="4" t="s">
        <v>7166</v>
      </c>
      <c r="B3004" s="76">
        <v>45189</v>
      </c>
      <c r="C3004" s="76">
        <v>45189</v>
      </c>
      <c r="D3004" s="76">
        <v>45247</v>
      </c>
      <c r="E3004" s="4" t="s">
        <v>951</v>
      </c>
      <c r="F3004" s="4" t="s">
        <v>952</v>
      </c>
      <c r="G3004" s="4" t="s">
        <v>942</v>
      </c>
      <c r="H3004" s="4" t="s">
        <v>951</v>
      </c>
      <c r="I3004" s="4" t="s">
        <v>1558</v>
      </c>
      <c r="J3004" s="4" t="s">
        <v>1559</v>
      </c>
      <c r="K3004" s="4" t="s">
        <v>955</v>
      </c>
      <c r="L3004" s="4">
        <v>2</v>
      </c>
      <c r="M3004" s="4" t="s">
        <v>77</v>
      </c>
      <c r="N3004" s="4">
        <v>25.04</v>
      </c>
      <c r="O3004" s="4">
        <v>24.76</v>
      </c>
      <c r="P3004" s="4" t="s">
        <v>78</v>
      </c>
      <c r="Q3004" s="77">
        <v>45281.62777777778</v>
      </c>
      <c r="R3004" s="4">
        <v>50.08</v>
      </c>
      <c r="S3004" s="4">
        <v>49.52</v>
      </c>
      <c r="T3004" s="4" t="str">
        <f>VLOOKUP(E3004,zamiana!A:B,2,0)</f>
        <v>ALSTOM (ex. BT) CZL</v>
      </c>
    </row>
    <row r="3005" spans="1:20" x14ac:dyDescent="0.3">
      <c r="A3005" s="4" t="s">
        <v>7166</v>
      </c>
      <c r="B3005" s="76">
        <v>45189</v>
      </c>
      <c r="C3005" s="76">
        <v>45189</v>
      </c>
      <c r="D3005" s="76">
        <v>45247</v>
      </c>
      <c r="E3005" s="4" t="s">
        <v>951</v>
      </c>
      <c r="F3005" s="4" t="s">
        <v>952</v>
      </c>
      <c r="G3005" s="4" t="s">
        <v>942</v>
      </c>
      <c r="H3005" s="4" t="s">
        <v>951</v>
      </c>
      <c r="I3005" s="4" t="s">
        <v>1558</v>
      </c>
      <c r="J3005" s="4" t="s">
        <v>1559</v>
      </c>
      <c r="K3005" s="4" t="s">
        <v>955</v>
      </c>
      <c r="L3005" s="4">
        <v>11</v>
      </c>
      <c r="M3005" s="4" t="s">
        <v>77</v>
      </c>
      <c r="N3005" s="4">
        <v>25.04</v>
      </c>
      <c r="O3005" s="4">
        <v>24.76</v>
      </c>
      <c r="P3005" s="4" t="s">
        <v>78</v>
      </c>
      <c r="Q3005" s="77">
        <v>45281.62777777778</v>
      </c>
      <c r="R3005" s="4">
        <v>275.44</v>
      </c>
      <c r="S3005" s="4">
        <v>272.36</v>
      </c>
      <c r="T3005" s="4" t="str">
        <f>VLOOKUP(E3005,zamiana!A:B,2,0)</f>
        <v>ALSTOM (ex. BT) CZL</v>
      </c>
    </row>
    <row r="3006" spans="1:20" x14ac:dyDescent="0.3">
      <c r="A3006" s="4" t="s">
        <v>7166</v>
      </c>
      <c r="B3006" s="76">
        <v>45189</v>
      </c>
      <c r="C3006" s="76">
        <v>45189</v>
      </c>
      <c r="D3006" s="76">
        <v>45247</v>
      </c>
      <c r="E3006" s="4" t="s">
        <v>951</v>
      </c>
      <c r="F3006" s="4" t="s">
        <v>952</v>
      </c>
      <c r="G3006" s="4" t="s">
        <v>942</v>
      </c>
      <c r="H3006" s="4" t="s">
        <v>951</v>
      </c>
      <c r="I3006" s="4" t="s">
        <v>1558</v>
      </c>
      <c r="J3006" s="4" t="s">
        <v>1559</v>
      </c>
      <c r="K3006" s="4" t="s">
        <v>955</v>
      </c>
      <c r="L3006" s="4">
        <v>11</v>
      </c>
      <c r="M3006" s="4" t="s">
        <v>77</v>
      </c>
      <c r="N3006" s="4">
        <v>25.04</v>
      </c>
      <c r="O3006" s="4">
        <v>24.76</v>
      </c>
      <c r="P3006" s="4" t="s">
        <v>78</v>
      </c>
      <c r="Q3006" s="77">
        <v>45281.62777777778</v>
      </c>
      <c r="R3006" s="4">
        <v>275.44</v>
      </c>
      <c r="S3006" s="4">
        <v>272.36</v>
      </c>
      <c r="T3006" s="4" t="str">
        <f>VLOOKUP(E3006,zamiana!A:B,2,0)</f>
        <v>ALSTOM (ex. BT) CZL</v>
      </c>
    </row>
    <row r="3007" spans="1:20" x14ac:dyDescent="0.3">
      <c r="A3007" s="4" t="s">
        <v>7166</v>
      </c>
      <c r="B3007" s="76">
        <v>45189</v>
      </c>
      <c r="C3007" s="76">
        <v>45189</v>
      </c>
      <c r="D3007" s="76">
        <v>45247</v>
      </c>
      <c r="E3007" s="4" t="s">
        <v>951</v>
      </c>
      <c r="F3007" s="4" t="s">
        <v>952</v>
      </c>
      <c r="G3007" s="4" t="s">
        <v>942</v>
      </c>
      <c r="H3007" s="4" t="s">
        <v>951</v>
      </c>
      <c r="I3007" s="4" t="s">
        <v>1558</v>
      </c>
      <c r="J3007" s="4" t="s">
        <v>1559</v>
      </c>
      <c r="K3007" s="4" t="s">
        <v>955</v>
      </c>
      <c r="L3007" s="4">
        <v>11</v>
      </c>
      <c r="M3007" s="4" t="s">
        <v>77</v>
      </c>
      <c r="N3007" s="4">
        <v>25.04</v>
      </c>
      <c r="O3007" s="4">
        <v>24.76</v>
      </c>
      <c r="P3007" s="4" t="s">
        <v>78</v>
      </c>
      <c r="Q3007" s="77">
        <v>45281.62777777778</v>
      </c>
      <c r="R3007" s="4">
        <v>275.44</v>
      </c>
      <c r="S3007" s="4">
        <v>272.36</v>
      </c>
      <c r="T3007" s="4" t="str">
        <f>VLOOKUP(E3007,zamiana!A:B,2,0)</f>
        <v>ALSTOM (ex. BT) CZL</v>
      </c>
    </row>
    <row r="3008" spans="1:20" x14ac:dyDescent="0.3">
      <c r="A3008" s="4" t="s">
        <v>7166</v>
      </c>
      <c r="B3008" s="76">
        <v>45189</v>
      </c>
      <c r="C3008" s="76">
        <v>45189</v>
      </c>
      <c r="D3008" s="76">
        <v>45247</v>
      </c>
      <c r="E3008" s="4" t="s">
        <v>951</v>
      </c>
      <c r="F3008" s="4" t="s">
        <v>952</v>
      </c>
      <c r="G3008" s="4" t="s">
        <v>942</v>
      </c>
      <c r="H3008" s="4" t="s">
        <v>951</v>
      </c>
      <c r="I3008" s="4" t="s">
        <v>1558</v>
      </c>
      <c r="J3008" s="4" t="s">
        <v>1559</v>
      </c>
      <c r="K3008" s="4" t="s">
        <v>955</v>
      </c>
      <c r="L3008" s="4">
        <v>11</v>
      </c>
      <c r="M3008" s="4" t="s">
        <v>77</v>
      </c>
      <c r="N3008" s="4">
        <v>25.04</v>
      </c>
      <c r="O3008" s="4">
        <v>24.76</v>
      </c>
      <c r="P3008" s="4" t="s">
        <v>78</v>
      </c>
      <c r="Q3008" s="77">
        <v>45281.62777777778</v>
      </c>
      <c r="R3008" s="4">
        <v>275.44</v>
      </c>
      <c r="S3008" s="4">
        <v>272.36</v>
      </c>
      <c r="T3008" s="4" t="str">
        <f>VLOOKUP(E3008,zamiana!A:B,2,0)</f>
        <v>ALSTOM (ex. BT) CZL</v>
      </c>
    </row>
    <row r="3009" spans="1:20" x14ac:dyDescent="0.3">
      <c r="A3009" s="4" t="s">
        <v>7166</v>
      </c>
      <c r="B3009" s="76">
        <v>45189</v>
      </c>
      <c r="C3009" s="76">
        <v>45189</v>
      </c>
      <c r="D3009" s="76">
        <v>45247</v>
      </c>
      <c r="E3009" s="4" t="s">
        <v>951</v>
      </c>
      <c r="F3009" s="4" t="s">
        <v>952</v>
      </c>
      <c r="G3009" s="4" t="s">
        <v>942</v>
      </c>
      <c r="H3009" s="4" t="s">
        <v>951</v>
      </c>
      <c r="I3009" s="4" t="s">
        <v>1403</v>
      </c>
      <c r="J3009" s="4" t="s">
        <v>1404</v>
      </c>
      <c r="K3009" s="4" t="s">
        <v>955</v>
      </c>
      <c r="L3009" s="4">
        <v>11</v>
      </c>
      <c r="M3009" s="4" t="s">
        <v>77</v>
      </c>
      <c r="N3009" s="4">
        <v>18.579999999999998</v>
      </c>
      <c r="O3009" s="4">
        <v>16.260000000000002</v>
      </c>
      <c r="P3009" s="4" t="s">
        <v>78</v>
      </c>
      <c r="Q3009" s="77">
        <v>45281.645138888889</v>
      </c>
      <c r="R3009" s="4">
        <v>204.38</v>
      </c>
      <c r="S3009" s="4">
        <v>178.86</v>
      </c>
      <c r="T3009" s="4" t="str">
        <f>VLOOKUP(E3009,zamiana!A:B,2,0)</f>
        <v>ALSTOM (ex. BT) CZL</v>
      </c>
    </row>
    <row r="3010" spans="1:20" x14ac:dyDescent="0.3">
      <c r="A3010" s="4" t="s">
        <v>7166</v>
      </c>
      <c r="B3010" s="76">
        <v>45189</v>
      </c>
      <c r="C3010" s="76">
        <v>45189</v>
      </c>
      <c r="D3010" s="76">
        <v>45247</v>
      </c>
      <c r="E3010" s="4" t="s">
        <v>951</v>
      </c>
      <c r="F3010" s="4" t="s">
        <v>952</v>
      </c>
      <c r="G3010" s="4" t="s">
        <v>942</v>
      </c>
      <c r="H3010" s="4" t="s">
        <v>951</v>
      </c>
      <c r="I3010" s="4" t="s">
        <v>1403</v>
      </c>
      <c r="J3010" s="4" t="s">
        <v>1404</v>
      </c>
      <c r="K3010" s="4" t="s">
        <v>955</v>
      </c>
      <c r="L3010" s="4">
        <v>11</v>
      </c>
      <c r="M3010" s="4" t="s">
        <v>77</v>
      </c>
      <c r="N3010" s="4">
        <v>18.579999999999998</v>
      </c>
      <c r="O3010" s="4">
        <v>16.260000000000002</v>
      </c>
      <c r="P3010" s="4" t="s">
        <v>78</v>
      </c>
      <c r="Q3010" s="77">
        <v>45281.645138888889</v>
      </c>
      <c r="R3010" s="4">
        <v>204.38</v>
      </c>
      <c r="S3010" s="4">
        <v>178.86</v>
      </c>
      <c r="T3010" s="4" t="str">
        <f>VLOOKUP(E3010,zamiana!A:B,2,0)</f>
        <v>ALSTOM (ex. BT) CZL</v>
      </c>
    </row>
    <row r="3011" spans="1:20" x14ac:dyDescent="0.3">
      <c r="A3011" s="4" t="s">
        <v>7166</v>
      </c>
      <c r="B3011" s="76">
        <v>45189</v>
      </c>
      <c r="C3011" s="76">
        <v>45189</v>
      </c>
      <c r="D3011" s="76">
        <v>45247</v>
      </c>
      <c r="E3011" s="4" t="s">
        <v>951</v>
      </c>
      <c r="F3011" s="4" t="s">
        <v>952</v>
      </c>
      <c r="G3011" s="4" t="s">
        <v>942</v>
      </c>
      <c r="H3011" s="4" t="s">
        <v>951</v>
      </c>
      <c r="I3011" s="4" t="s">
        <v>1403</v>
      </c>
      <c r="J3011" s="4" t="s">
        <v>1404</v>
      </c>
      <c r="K3011" s="4" t="s">
        <v>955</v>
      </c>
      <c r="L3011" s="4">
        <v>11</v>
      </c>
      <c r="M3011" s="4" t="s">
        <v>77</v>
      </c>
      <c r="N3011" s="4">
        <v>18.579999999999998</v>
      </c>
      <c r="O3011" s="4">
        <v>16.260000000000002</v>
      </c>
      <c r="P3011" s="4" t="s">
        <v>78</v>
      </c>
      <c r="Q3011" s="77">
        <v>45281.645138888889</v>
      </c>
      <c r="R3011" s="4">
        <v>204.38</v>
      </c>
      <c r="S3011" s="4">
        <v>178.86</v>
      </c>
      <c r="T3011" s="4" t="str">
        <f>VLOOKUP(E3011,zamiana!A:B,2,0)</f>
        <v>ALSTOM (ex. BT) CZL</v>
      </c>
    </row>
    <row r="3012" spans="1:20" x14ac:dyDescent="0.3">
      <c r="A3012" s="4" t="s">
        <v>7166</v>
      </c>
      <c r="B3012" s="76">
        <v>45189</v>
      </c>
      <c r="C3012" s="76">
        <v>45189</v>
      </c>
      <c r="D3012" s="76">
        <v>45247</v>
      </c>
      <c r="E3012" s="4" t="s">
        <v>951</v>
      </c>
      <c r="F3012" s="4" t="s">
        <v>952</v>
      </c>
      <c r="G3012" s="4" t="s">
        <v>942</v>
      </c>
      <c r="H3012" s="4" t="s">
        <v>951</v>
      </c>
      <c r="I3012" s="4" t="s">
        <v>1403</v>
      </c>
      <c r="J3012" s="4" t="s">
        <v>1404</v>
      </c>
      <c r="K3012" s="4" t="s">
        <v>955</v>
      </c>
      <c r="L3012" s="4">
        <v>11</v>
      </c>
      <c r="M3012" s="4" t="s">
        <v>77</v>
      </c>
      <c r="N3012" s="4">
        <v>18.579999999999998</v>
      </c>
      <c r="O3012" s="4">
        <v>16.260000000000002</v>
      </c>
      <c r="P3012" s="4" t="s">
        <v>78</v>
      </c>
      <c r="Q3012" s="77">
        <v>45281.645138888889</v>
      </c>
      <c r="R3012" s="4">
        <v>204.38</v>
      </c>
      <c r="S3012" s="4">
        <v>178.86</v>
      </c>
      <c r="T3012" s="4" t="str">
        <f>VLOOKUP(E3012,zamiana!A:B,2,0)</f>
        <v>ALSTOM (ex. BT) CZL</v>
      </c>
    </row>
    <row r="3013" spans="1:20" x14ac:dyDescent="0.3">
      <c r="A3013" s="4" t="s">
        <v>7166</v>
      </c>
      <c r="B3013" s="76">
        <v>45189</v>
      </c>
      <c r="C3013" s="76">
        <v>45189</v>
      </c>
      <c r="D3013" s="76">
        <v>45247</v>
      </c>
      <c r="E3013" s="4" t="s">
        <v>951</v>
      </c>
      <c r="F3013" s="4" t="s">
        <v>952</v>
      </c>
      <c r="G3013" s="4" t="s">
        <v>942</v>
      </c>
      <c r="H3013" s="4" t="s">
        <v>951</v>
      </c>
      <c r="I3013" s="4" t="s">
        <v>1403</v>
      </c>
      <c r="J3013" s="4" t="s">
        <v>1404</v>
      </c>
      <c r="K3013" s="4" t="s">
        <v>955</v>
      </c>
      <c r="L3013" s="4">
        <v>6</v>
      </c>
      <c r="M3013" s="4" t="s">
        <v>77</v>
      </c>
      <c r="N3013" s="4">
        <v>18.579999999999998</v>
      </c>
      <c r="O3013" s="4">
        <v>16.260000000000002</v>
      </c>
      <c r="P3013" s="4" t="s">
        <v>78</v>
      </c>
      <c r="Q3013" s="77">
        <v>45281.645138888889</v>
      </c>
      <c r="R3013" s="4">
        <v>111.48</v>
      </c>
      <c r="S3013" s="4">
        <v>97.56</v>
      </c>
      <c r="T3013" s="4" t="str">
        <f>VLOOKUP(E3013,zamiana!A:B,2,0)</f>
        <v>ALSTOM (ex. BT) CZL</v>
      </c>
    </row>
    <row r="3014" spans="1:20" x14ac:dyDescent="0.3">
      <c r="A3014" s="4" t="s">
        <v>7166</v>
      </c>
      <c r="B3014" s="76">
        <v>45189</v>
      </c>
      <c r="C3014" s="76">
        <v>45189</v>
      </c>
      <c r="D3014" s="76">
        <v>45247</v>
      </c>
      <c r="E3014" s="4" t="s">
        <v>951</v>
      </c>
      <c r="F3014" s="4" t="s">
        <v>952</v>
      </c>
      <c r="G3014" s="4" t="s">
        <v>942</v>
      </c>
      <c r="H3014" s="4" t="s">
        <v>951</v>
      </c>
      <c r="I3014" s="4" t="s">
        <v>1403</v>
      </c>
      <c r="J3014" s="4" t="s">
        <v>1404</v>
      </c>
      <c r="K3014" s="4" t="s">
        <v>955</v>
      </c>
      <c r="L3014" s="4">
        <v>4</v>
      </c>
      <c r="M3014" s="4" t="s">
        <v>77</v>
      </c>
      <c r="N3014" s="4">
        <v>18.579999999999998</v>
      </c>
      <c r="O3014" s="4">
        <v>16.260000000000002</v>
      </c>
      <c r="P3014" s="4" t="s">
        <v>78</v>
      </c>
      <c r="Q3014" s="77">
        <v>45281.645138888889</v>
      </c>
      <c r="R3014" s="4">
        <v>74.319999999999993</v>
      </c>
      <c r="S3014" s="4">
        <v>65.040000000000006</v>
      </c>
      <c r="T3014" s="4" t="str">
        <f>VLOOKUP(E3014,zamiana!A:B,2,0)</f>
        <v>ALSTOM (ex. BT) CZL</v>
      </c>
    </row>
    <row r="3015" spans="1:20" x14ac:dyDescent="0.3">
      <c r="A3015" s="4" t="s">
        <v>7166</v>
      </c>
      <c r="B3015" s="76">
        <v>45189</v>
      </c>
      <c r="C3015" s="76">
        <v>45189</v>
      </c>
      <c r="D3015" s="76">
        <v>45247</v>
      </c>
      <c r="E3015" s="4" t="s">
        <v>951</v>
      </c>
      <c r="F3015" s="4" t="s">
        <v>952</v>
      </c>
      <c r="G3015" s="4" t="s">
        <v>942</v>
      </c>
      <c r="H3015" s="4" t="s">
        <v>951</v>
      </c>
      <c r="I3015" s="4" t="s">
        <v>1403</v>
      </c>
      <c r="J3015" s="4" t="s">
        <v>1404</v>
      </c>
      <c r="K3015" s="4" t="s">
        <v>955</v>
      </c>
      <c r="L3015" s="4">
        <v>11</v>
      </c>
      <c r="M3015" s="4" t="s">
        <v>77</v>
      </c>
      <c r="N3015" s="4">
        <v>18.579999999999998</v>
      </c>
      <c r="O3015" s="4">
        <v>16.260000000000002</v>
      </c>
      <c r="P3015" s="4" t="s">
        <v>78</v>
      </c>
      <c r="Q3015" s="77">
        <v>45281.645138888889</v>
      </c>
      <c r="R3015" s="4">
        <v>204.38</v>
      </c>
      <c r="S3015" s="4">
        <v>178.86</v>
      </c>
      <c r="T3015" s="4" t="str">
        <f>VLOOKUP(E3015,zamiana!A:B,2,0)</f>
        <v>ALSTOM (ex. BT) CZL</v>
      </c>
    </row>
    <row r="3016" spans="1:20" x14ac:dyDescent="0.3">
      <c r="A3016" s="4" t="s">
        <v>7166</v>
      </c>
      <c r="B3016" s="76">
        <v>45189</v>
      </c>
      <c r="C3016" s="76">
        <v>45189</v>
      </c>
      <c r="D3016" s="76">
        <v>45247</v>
      </c>
      <c r="E3016" s="4" t="s">
        <v>951</v>
      </c>
      <c r="F3016" s="4" t="s">
        <v>952</v>
      </c>
      <c r="G3016" s="4" t="s">
        <v>942</v>
      </c>
      <c r="H3016" s="4" t="s">
        <v>951</v>
      </c>
      <c r="I3016" s="4" t="s">
        <v>1403</v>
      </c>
      <c r="J3016" s="4" t="s">
        <v>1404</v>
      </c>
      <c r="K3016" s="4" t="s">
        <v>955</v>
      </c>
      <c r="L3016" s="4">
        <v>11</v>
      </c>
      <c r="M3016" s="4" t="s">
        <v>77</v>
      </c>
      <c r="N3016" s="4">
        <v>18.579999999999998</v>
      </c>
      <c r="O3016" s="4">
        <v>16.260000000000002</v>
      </c>
      <c r="P3016" s="4" t="s">
        <v>78</v>
      </c>
      <c r="Q3016" s="77">
        <v>45281.645138888889</v>
      </c>
      <c r="R3016" s="4">
        <v>204.38</v>
      </c>
      <c r="S3016" s="4">
        <v>178.86</v>
      </c>
      <c r="T3016" s="4" t="str">
        <f>VLOOKUP(E3016,zamiana!A:B,2,0)</f>
        <v>ALSTOM (ex. BT) CZL</v>
      </c>
    </row>
    <row r="3017" spans="1:20" x14ac:dyDescent="0.3">
      <c r="A3017" s="4" t="s">
        <v>7166</v>
      </c>
      <c r="B3017" s="76">
        <v>45189</v>
      </c>
      <c r="C3017" s="76">
        <v>45189</v>
      </c>
      <c r="D3017" s="76">
        <v>45247</v>
      </c>
      <c r="E3017" s="4" t="s">
        <v>951</v>
      </c>
      <c r="F3017" s="4" t="s">
        <v>952</v>
      </c>
      <c r="G3017" s="4" t="s">
        <v>942</v>
      </c>
      <c r="H3017" s="4" t="s">
        <v>951</v>
      </c>
      <c r="I3017" s="4" t="s">
        <v>1403</v>
      </c>
      <c r="J3017" s="4" t="s">
        <v>1404</v>
      </c>
      <c r="K3017" s="4" t="s">
        <v>955</v>
      </c>
      <c r="L3017" s="4">
        <v>11</v>
      </c>
      <c r="M3017" s="4" t="s">
        <v>77</v>
      </c>
      <c r="N3017" s="4">
        <v>18.579999999999998</v>
      </c>
      <c r="O3017" s="4">
        <v>16.260000000000002</v>
      </c>
      <c r="P3017" s="4" t="s">
        <v>78</v>
      </c>
      <c r="Q3017" s="77">
        <v>45281.645138888889</v>
      </c>
      <c r="R3017" s="4">
        <v>204.38</v>
      </c>
      <c r="S3017" s="4">
        <v>178.86</v>
      </c>
      <c r="T3017" s="4" t="str">
        <f>VLOOKUP(E3017,zamiana!A:B,2,0)</f>
        <v>ALSTOM (ex. BT) CZL</v>
      </c>
    </row>
    <row r="3018" spans="1:20" x14ac:dyDescent="0.3">
      <c r="A3018" s="4" t="s">
        <v>7166</v>
      </c>
      <c r="B3018" s="76">
        <v>45189</v>
      </c>
      <c r="C3018" s="76">
        <v>45189</v>
      </c>
      <c r="D3018" s="76">
        <v>45247</v>
      </c>
      <c r="E3018" s="4" t="s">
        <v>951</v>
      </c>
      <c r="F3018" s="4" t="s">
        <v>952</v>
      </c>
      <c r="G3018" s="4" t="s">
        <v>942</v>
      </c>
      <c r="H3018" s="4" t="s">
        <v>951</v>
      </c>
      <c r="I3018" s="4" t="s">
        <v>1403</v>
      </c>
      <c r="J3018" s="4" t="s">
        <v>1404</v>
      </c>
      <c r="K3018" s="4" t="s">
        <v>955</v>
      </c>
      <c r="L3018" s="4">
        <v>11</v>
      </c>
      <c r="M3018" s="4" t="s">
        <v>77</v>
      </c>
      <c r="N3018" s="4">
        <v>18.579999999999998</v>
      </c>
      <c r="O3018" s="4">
        <v>16.260000000000002</v>
      </c>
      <c r="P3018" s="4" t="s">
        <v>78</v>
      </c>
      <c r="Q3018" s="77">
        <v>45281.645138888889</v>
      </c>
      <c r="R3018" s="4">
        <v>204.38</v>
      </c>
      <c r="S3018" s="4">
        <v>178.86</v>
      </c>
      <c r="T3018" s="4" t="str">
        <f>VLOOKUP(E3018,zamiana!A:B,2,0)</f>
        <v>ALSTOM (ex. BT) CZL</v>
      </c>
    </row>
    <row r="3019" spans="1:20" x14ac:dyDescent="0.3">
      <c r="A3019" s="4" t="s">
        <v>7166</v>
      </c>
      <c r="B3019" s="76">
        <v>45189</v>
      </c>
      <c r="C3019" s="76">
        <v>45189</v>
      </c>
      <c r="D3019" s="76">
        <v>45247</v>
      </c>
      <c r="E3019" s="4" t="s">
        <v>951</v>
      </c>
      <c r="F3019" s="4" t="s">
        <v>952</v>
      </c>
      <c r="G3019" s="4" t="s">
        <v>942</v>
      </c>
      <c r="H3019" s="4" t="s">
        <v>951</v>
      </c>
      <c r="I3019" s="4" t="s">
        <v>1454</v>
      </c>
      <c r="J3019" s="4" t="s">
        <v>1455</v>
      </c>
      <c r="K3019" s="4" t="s">
        <v>955</v>
      </c>
      <c r="L3019" s="4">
        <v>2</v>
      </c>
      <c r="M3019" s="4" t="s">
        <v>77</v>
      </c>
      <c r="N3019" s="4">
        <v>36.14</v>
      </c>
      <c r="O3019" s="4">
        <v>22.83</v>
      </c>
      <c r="P3019" s="4" t="s">
        <v>78</v>
      </c>
      <c r="Q3019" s="77">
        <v>45281.63958333333</v>
      </c>
      <c r="R3019" s="4">
        <v>72.28</v>
      </c>
      <c r="S3019" s="4">
        <v>45.66</v>
      </c>
      <c r="T3019" s="4" t="str">
        <f>VLOOKUP(E3019,zamiana!A:B,2,0)</f>
        <v>ALSTOM (ex. BT) CZL</v>
      </c>
    </row>
    <row r="3020" spans="1:20" x14ac:dyDescent="0.3">
      <c r="A3020" s="4" t="s">
        <v>7166</v>
      </c>
      <c r="B3020" s="76">
        <v>45189</v>
      </c>
      <c r="C3020" s="76">
        <v>45189</v>
      </c>
      <c r="D3020" s="76">
        <v>45247</v>
      </c>
      <c r="E3020" s="4" t="s">
        <v>951</v>
      </c>
      <c r="F3020" s="4" t="s">
        <v>952</v>
      </c>
      <c r="G3020" s="4" t="s">
        <v>942</v>
      </c>
      <c r="H3020" s="4" t="s">
        <v>951</v>
      </c>
      <c r="I3020" s="4" t="s">
        <v>1443</v>
      </c>
      <c r="J3020" s="4" t="s">
        <v>1444</v>
      </c>
      <c r="K3020" s="4" t="s">
        <v>955</v>
      </c>
      <c r="L3020" s="4">
        <v>2</v>
      </c>
      <c r="M3020" s="4" t="s">
        <v>77</v>
      </c>
      <c r="N3020" s="4">
        <v>36.14</v>
      </c>
      <c r="O3020" s="4">
        <v>20.8</v>
      </c>
      <c r="P3020" s="4" t="s">
        <v>78</v>
      </c>
      <c r="Q3020" s="77">
        <v>45281.62777777778</v>
      </c>
      <c r="R3020" s="4">
        <v>72.28</v>
      </c>
      <c r="S3020" s="4">
        <v>41.6</v>
      </c>
      <c r="T3020" s="4" t="str">
        <f>VLOOKUP(E3020,zamiana!A:B,2,0)</f>
        <v>ALSTOM (ex. BT) CZL</v>
      </c>
    </row>
    <row r="3021" spans="1:20" x14ac:dyDescent="0.3">
      <c r="A3021" s="4" t="s">
        <v>7166</v>
      </c>
      <c r="B3021" s="76">
        <v>45189</v>
      </c>
      <c r="C3021" s="76">
        <v>45189</v>
      </c>
      <c r="D3021" s="76">
        <v>45247</v>
      </c>
      <c r="E3021" s="4" t="s">
        <v>951</v>
      </c>
      <c r="F3021" s="4" t="s">
        <v>952</v>
      </c>
      <c r="G3021" s="4" t="s">
        <v>942</v>
      </c>
      <c r="H3021" s="4" t="s">
        <v>951</v>
      </c>
      <c r="I3021" s="4" t="s">
        <v>3731</v>
      </c>
      <c r="J3021" s="4" t="s">
        <v>3732</v>
      </c>
      <c r="K3021" s="4" t="s">
        <v>955</v>
      </c>
      <c r="L3021" s="4">
        <v>2</v>
      </c>
      <c r="M3021" s="4" t="s">
        <v>77</v>
      </c>
      <c r="N3021" s="4">
        <v>14.91</v>
      </c>
      <c r="O3021" s="4">
        <v>11</v>
      </c>
      <c r="P3021" s="4" t="s">
        <v>78</v>
      </c>
      <c r="Q3021" s="77">
        <v>45281.62777777778</v>
      </c>
      <c r="R3021" s="4">
        <v>29.82</v>
      </c>
      <c r="S3021" s="4">
        <v>22</v>
      </c>
      <c r="T3021" s="4" t="str">
        <f>VLOOKUP(E3021,zamiana!A:B,2,0)</f>
        <v>ALSTOM (ex. BT) CZL</v>
      </c>
    </row>
    <row r="3022" spans="1:20" x14ac:dyDescent="0.3">
      <c r="A3022" s="4" t="s">
        <v>7166</v>
      </c>
      <c r="B3022" s="76">
        <v>45189</v>
      </c>
      <c r="C3022" s="76">
        <v>45189</v>
      </c>
      <c r="D3022" s="76">
        <v>45247</v>
      </c>
      <c r="E3022" s="4" t="s">
        <v>951</v>
      </c>
      <c r="F3022" s="4" t="s">
        <v>952</v>
      </c>
      <c r="G3022" s="4" t="s">
        <v>942</v>
      </c>
      <c r="H3022" s="4" t="s">
        <v>951</v>
      </c>
      <c r="I3022" s="4" t="s">
        <v>3731</v>
      </c>
      <c r="J3022" s="4" t="s">
        <v>3732</v>
      </c>
      <c r="K3022" s="4" t="s">
        <v>955</v>
      </c>
      <c r="L3022" s="4">
        <v>2</v>
      </c>
      <c r="M3022" s="4" t="s">
        <v>77</v>
      </c>
      <c r="N3022" s="4">
        <v>14.91</v>
      </c>
      <c r="O3022" s="4">
        <v>11</v>
      </c>
      <c r="P3022" s="4" t="s">
        <v>78</v>
      </c>
      <c r="Q3022" s="77">
        <v>45281.62777777778</v>
      </c>
      <c r="R3022" s="4">
        <v>29.82</v>
      </c>
      <c r="S3022" s="4">
        <v>22</v>
      </c>
      <c r="T3022" s="4" t="str">
        <f>VLOOKUP(E3022,zamiana!A:B,2,0)</f>
        <v>ALSTOM (ex. BT) CZL</v>
      </c>
    </row>
    <row r="3023" spans="1:20" x14ac:dyDescent="0.3">
      <c r="A3023" s="4" t="s">
        <v>7166</v>
      </c>
      <c r="B3023" s="76">
        <v>45189</v>
      </c>
      <c r="C3023" s="76">
        <v>45189</v>
      </c>
      <c r="D3023" s="76">
        <v>45247</v>
      </c>
      <c r="E3023" s="4" t="s">
        <v>951</v>
      </c>
      <c r="F3023" s="4" t="s">
        <v>952</v>
      </c>
      <c r="G3023" s="4" t="s">
        <v>942</v>
      </c>
      <c r="H3023" s="4" t="s">
        <v>951</v>
      </c>
      <c r="I3023" s="4" t="s">
        <v>3731</v>
      </c>
      <c r="J3023" s="4" t="s">
        <v>3732</v>
      </c>
      <c r="K3023" s="4" t="s">
        <v>955</v>
      </c>
      <c r="L3023" s="4">
        <v>2</v>
      </c>
      <c r="M3023" s="4" t="s">
        <v>77</v>
      </c>
      <c r="N3023" s="4">
        <v>14.91</v>
      </c>
      <c r="O3023" s="4">
        <v>11</v>
      </c>
      <c r="P3023" s="4" t="s">
        <v>78</v>
      </c>
      <c r="Q3023" s="77">
        <v>45281.62777777778</v>
      </c>
      <c r="R3023" s="4">
        <v>29.82</v>
      </c>
      <c r="S3023" s="4">
        <v>22</v>
      </c>
      <c r="T3023" s="4" t="str">
        <f>VLOOKUP(E3023,zamiana!A:B,2,0)</f>
        <v>ALSTOM (ex. BT) CZL</v>
      </c>
    </row>
    <row r="3024" spans="1:20" x14ac:dyDescent="0.3">
      <c r="A3024" s="4" t="s">
        <v>7166</v>
      </c>
      <c r="B3024" s="76">
        <v>45189</v>
      </c>
      <c r="C3024" s="76">
        <v>45189</v>
      </c>
      <c r="D3024" s="76">
        <v>45247</v>
      </c>
      <c r="E3024" s="4" t="s">
        <v>951</v>
      </c>
      <c r="F3024" s="4" t="s">
        <v>952</v>
      </c>
      <c r="G3024" s="4" t="s">
        <v>942</v>
      </c>
      <c r="H3024" s="4" t="s">
        <v>951</v>
      </c>
      <c r="I3024" s="4" t="s">
        <v>1321</v>
      </c>
      <c r="J3024" s="4" t="s">
        <v>1322</v>
      </c>
      <c r="K3024" s="4" t="s">
        <v>955</v>
      </c>
      <c r="L3024" s="4">
        <v>1</v>
      </c>
      <c r="M3024" s="4" t="s">
        <v>77</v>
      </c>
      <c r="N3024" s="4">
        <v>12.13</v>
      </c>
      <c r="O3024" s="4">
        <v>13.69</v>
      </c>
      <c r="P3024" s="4" t="s">
        <v>78</v>
      </c>
      <c r="Q3024" s="77">
        <v>45281.62777777778</v>
      </c>
      <c r="R3024" s="4">
        <v>12.13</v>
      </c>
      <c r="S3024" s="4">
        <v>13.69</v>
      </c>
      <c r="T3024" s="4" t="str">
        <f>VLOOKUP(E3024,zamiana!A:B,2,0)</f>
        <v>ALSTOM (ex. BT) CZL</v>
      </c>
    </row>
    <row r="3025" spans="1:20" x14ac:dyDescent="0.3">
      <c r="A3025" s="4" t="s">
        <v>7166</v>
      </c>
      <c r="B3025" s="76">
        <v>45189</v>
      </c>
      <c r="C3025" s="76">
        <v>45189</v>
      </c>
      <c r="D3025" s="76">
        <v>45247</v>
      </c>
      <c r="E3025" s="4" t="s">
        <v>951</v>
      </c>
      <c r="F3025" s="4" t="s">
        <v>952</v>
      </c>
      <c r="G3025" s="4" t="s">
        <v>942</v>
      </c>
      <c r="H3025" s="4" t="s">
        <v>951</v>
      </c>
      <c r="I3025" s="4" t="s">
        <v>1321</v>
      </c>
      <c r="J3025" s="4" t="s">
        <v>1322</v>
      </c>
      <c r="K3025" s="4" t="s">
        <v>955</v>
      </c>
      <c r="L3025" s="4">
        <v>1</v>
      </c>
      <c r="M3025" s="4" t="s">
        <v>77</v>
      </c>
      <c r="N3025" s="4">
        <v>12.13</v>
      </c>
      <c r="O3025" s="4">
        <v>13.69</v>
      </c>
      <c r="P3025" s="4" t="s">
        <v>78</v>
      </c>
      <c r="Q3025" s="77">
        <v>45281.62777777778</v>
      </c>
      <c r="R3025" s="4">
        <v>12.13</v>
      </c>
      <c r="S3025" s="4">
        <v>13.69</v>
      </c>
      <c r="T3025" s="4" t="str">
        <f>VLOOKUP(E3025,zamiana!A:B,2,0)</f>
        <v>ALSTOM (ex. BT) CZL</v>
      </c>
    </row>
    <row r="3026" spans="1:20" x14ac:dyDescent="0.3">
      <c r="A3026" s="4" t="s">
        <v>7166</v>
      </c>
      <c r="B3026" s="76">
        <v>45189</v>
      </c>
      <c r="C3026" s="76">
        <v>45189</v>
      </c>
      <c r="D3026" s="76">
        <v>45247</v>
      </c>
      <c r="E3026" s="4" t="s">
        <v>951</v>
      </c>
      <c r="F3026" s="4" t="s">
        <v>952</v>
      </c>
      <c r="G3026" s="4" t="s">
        <v>942</v>
      </c>
      <c r="H3026" s="4" t="s">
        <v>951</v>
      </c>
      <c r="I3026" s="4" t="s">
        <v>1321</v>
      </c>
      <c r="J3026" s="4" t="s">
        <v>1322</v>
      </c>
      <c r="K3026" s="4" t="s">
        <v>955</v>
      </c>
      <c r="L3026" s="4">
        <v>1</v>
      </c>
      <c r="M3026" s="4" t="s">
        <v>77</v>
      </c>
      <c r="N3026" s="4">
        <v>12.13</v>
      </c>
      <c r="O3026" s="4">
        <v>13.69</v>
      </c>
      <c r="P3026" s="4" t="s">
        <v>78</v>
      </c>
      <c r="Q3026" s="77">
        <v>45281.62777777778</v>
      </c>
      <c r="R3026" s="4">
        <v>12.13</v>
      </c>
      <c r="S3026" s="4">
        <v>13.69</v>
      </c>
      <c r="T3026" s="4" t="str">
        <f>VLOOKUP(E3026,zamiana!A:B,2,0)</f>
        <v>ALSTOM (ex. BT) CZL</v>
      </c>
    </row>
    <row r="3027" spans="1:20" x14ac:dyDescent="0.3">
      <c r="A3027" s="4" t="s">
        <v>7166</v>
      </c>
      <c r="B3027" s="76">
        <v>45189</v>
      </c>
      <c r="C3027" s="76">
        <v>45189</v>
      </c>
      <c r="D3027" s="76">
        <v>45247</v>
      </c>
      <c r="E3027" s="4" t="s">
        <v>951</v>
      </c>
      <c r="F3027" s="4" t="s">
        <v>952</v>
      </c>
      <c r="G3027" s="4" t="s">
        <v>942</v>
      </c>
      <c r="H3027" s="4" t="s">
        <v>951</v>
      </c>
      <c r="I3027" s="4" t="s">
        <v>1321</v>
      </c>
      <c r="J3027" s="4" t="s">
        <v>1322</v>
      </c>
      <c r="K3027" s="4" t="s">
        <v>955</v>
      </c>
      <c r="L3027" s="4">
        <v>1</v>
      </c>
      <c r="M3027" s="4" t="s">
        <v>77</v>
      </c>
      <c r="N3027" s="4">
        <v>12.13</v>
      </c>
      <c r="O3027" s="4">
        <v>13.69</v>
      </c>
      <c r="P3027" s="4" t="s">
        <v>78</v>
      </c>
      <c r="Q3027" s="77">
        <v>45281.62777777778</v>
      </c>
      <c r="R3027" s="4">
        <v>12.13</v>
      </c>
      <c r="S3027" s="4">
        <v>13.69</v>
      </c>
      <c r="T3027" s="4" t="str">
        <f>VLOOKUP(E3027,zamiana!A:B,2,0)</f>
        <v>ALSTOM (ex. BT) CZL</v>
      </c>
    </row>
    <row r="3028" spans="1:20" x14ac:dyDescent="0.3">
      <c r="A3028" s="4" t="s">
        <v>7166</v>
      </c>
      <c r="B3028" s="76">
        <v>45189</v>
      </c>
      <c r="C3028" s="76">
        <v>45189</v>
      </c>
      <c r="D3028" s="76">
        <v>45247</v>
      </c>
      <c r="E3028" s="4" t="s">
        <v>951</v>
      </c>
      <c r="F3028" s="4" t="s">
        <v>952</v>
      </c>
      <c r="G3028" s="4" t="s">
        <v>942</v>
      </c>
      <c r="H3028" s="4" t="s">
        <v>951</v>
      </c>
      <c r="I3028" s="4" t="s">
        <v>1321</v>
      </c>
      <c r="J3028" s="4" t="s">
        <v>1322</v>
      </c>
      <c r="K3028" s="4" t="s">
        <v>955</v>
      </c>
      <c r="L3028" s="4">
        <v>1</v>
      </c>
      <c r="M3028" s="4" t="s">
        <v>77</v>
      </c>
      <c r="N3028" s="4">
        <v>12.13</v>
      </c>
      <c r="O3028" s="4">
        <v>13.69</v>
      </c>
      <c r="P3028" s="4" t="s">
        <v>78</v>
      </c>
      <c r="Q3028" s="77">
        <v>45281.62777777778</v>
      </c>
      <c r="R3028" s="4">
        <v>12.13</v>
      </c>
      <c r="S3028" s="4">
        <v>13.69</v>
      </c>
      <c r="T3028" s="4" t="str">
        <f>VLOOKUP(E3028,zamiana!A:B,2,0)</f>
        <v>ALSTOM (ex. BT) CZL</v>
      </c>
    </row>
    <row r="3029" spans="1:20" x14ac:dyDescent="0.3">
      <c r="A3029" s="4" t="s">
        <v>7166</v>
      </c>
      <c r="B3029" s="76">
        <v>45189</v>
      </c>
      <c r="C3029" s="76">
        <v>45189</v>
      </c>
      <c r="D3029" s="76">
        <v>45247</v>
      </c>
      <c r="E3029" s="4" t="s">
        <v>951</v>
      </c>
      <c r="F3029" s="4" t="s">
        <v>952</v>
      </c>
      <c r="G3029" s="4" t="s">
        <v>942</v>
      </c>
      <c r="H3029" s="4" t="s">
        <v>951</v>
      </c>
      <c r="I3029" s="4" t="s">
        <v>1321</v>
      </c>
      <c r="J3029" s="4" t="s">
        <v>1322</v>
      </c>
      <c r="K3029" s="4" t="s">
        <v>955</v>
      </c>
      <c r="L3029" s="4">
        <v>1</v>
      </c>
      <c r="M3029" s="4" t="s">
        <v>77</v>
      </c>
      <c r="N3029" s="4">
        <v>12.13</v>
      </c>
      <c r="O3029" s="4">
        <v>13.69</v>
      </c>
      <c r="P3029" s="4" t="s">
        <v>78</v>
      </c>
      <c r="Q3029" s="77">
        <v>45281.62777777778</v>
      </c>
      <c r="R3029" s="4">
        <v>12.13</v>
      </c>
      <c r="S3029" s="4">
        <v>13.69</v>
      </c>
      <c r="T3029" s="4" t="str">
        <f>VLOOKUP(E3029,zamiana!A:B,2,0)</f>
        <v>ALSTOM (ex. BT) CZL</v>
      </c>
    </row>
    <row r="3030" spans="1:20" x14ac:dyDescent="0.3">
      <c r="A3030" s="4" t="s">
        <v>7166</v>
      </c>
      <c r="B3030" s="76">
        <v>45189</v>
      </c>
      <c r="C3030" s="76">
        <v>45189</v>
      </c>
      <c r="D3030" s="76">
        <v>45247</v>
      </c>
      <c r="E3030" s="4" t="s">
        <v>951</v>
      </c>
      <c r="F3030" s="4" t="s">
        <v>952</v>
      </c>
      <c r="G3030" s="4" t="s">
        <v>942</v>
      </c>
      <c r="H3030" s="4" t="s">
        <v>951</v>
      </c>
      <c r="I3030" s="4" t="s">
        <v>1321</v>
      </c>
      <c r="J3030" s="4" t="s">
        <v>1322</v>
      </c>
      <c r="K3030" s="4" t="s">
        <v>955</v>
      </c>
      <c r="L3030" s="4">
        <v>1</v>
      </c>
      <c r="M3030" s="4" t="s">
        <v>77</v>
      </c>
      <c r="N3030" s="4">
        <v>12.13</v>
      </c>
      <c r="O3030" s="4">
        <v>13.69</v>
      </c>
      <c r="P3030" s="4" t="s">
        <v>78</v>
      </c>
      <c r="Q3030" s="77">
        <v>45281.62777777778</v>
      </c>
      <c r="R3030" s="4">
        <v>12.13</v>
      </c>
      <c r="S3030" s="4">
        <v>13.69</v>
      </c>
      <c r="T3030" s="4" t="str">
        <f>VLOOKUP(E3030,zamiana!A:B,2,0)</f>
        <v>ALSTOM (ex. BT) CZL</v>
      </c>
    </row>
    <row r="3031" spans="1:20" x14ac:dyDescent="0.3">
      <c r="A3031" s="4" t="s">
        <v>7166</v>
      </c>
      <c r="B3031" s="76">
        <v>45189</v>
      </c>
      <c r="C3031" s="76">
        <v>45189</v>
      </c>
      <c r="D3031" s="76">
        <v>45247</v>
      </c>
      <c r="E3031" s="4" t="s">
        <v>951</v>
      </c>
      <c r="F3031" s="4" t="s">
        <v>952</v>
      </c>
      <c r="G3031" s="4" t="s">
        <v>942</v>
      </c>
      <c r="H3031" s="4" t="s">
        <v>951</v>
      </c>
      <c r="I3031" s="4" t="s">
        <v>1025</v>
      </c>
      <c r="J3031" s="4" t="s">
        <v>1026</v>
      </c>
      <c r="K3031" s="4" t="s">
        <v>955</v>
      </c>
      <c r="L3031" s="4">
        <v>15</v>
      </c>
      <c r="M3031" s="4" t="s">
        <v>77</v>
      </c>
      <c r="N3031" s="4">
        <v>10.27</v>
      </c>
      <c r="O3031" s="4">
        <v>5.03</v>
      </c>
      <c r="P3031" s="4" t="s">
        <v>78</v>
      </c>
      <c r="Q3031" s="77">
        <v>45281.647916666669</v>
      </c>
      <c r="R3031" s="4">
        <v>154.05000000000001</v>
      </c>
      <c r="S3031" s="4">
        <v>75.45</v>
      </c>
      <c r="T3031" s="4" t="str">
        <f>VLOOKUP(E3031,zamiana!A:B,2,0)</f>
        <v>ALSTOM (ex. BT) CZL</v>
      </c>
    </row>
    <row r="3032" spans="1:20" x14ac:dyDescent="0.3">
      <c r="A3032" s="4" t="s">
        <v>7166</v>
      </c>
      <c r="B3032" s="76">
        <v>45189</v>
      </c>
      <c r="C3032" s="76">
        <v>45189</v>
      </c>
      <c r="D3032" s="76">
        <v>45247</v>
      </c>
      <c r="E3032" s="4" t="s">
        <v>951</v>
      </c>
      <c r="F3032" s="4" t="s">
        <v>952</v>
      </c>
      <c r="G3032" s="4" t="s">
        <v>942</v>
      </c>
      <c r="H3032" s="4" t="s">
        <v>951</v>
      </c>
      <c r="I3032" s="4" t="s">
        <v>1286</v>
      </c>
      <c r="J3032" s="4" t="s">
        <v>1287</v>
      </c>
      <c r="K3032" s="4" t="s">
        <v>955</v>
      </c>
      <c r="L3032" s="4">
        <v>13</v>
      </c>
      <c r="M3032" s="4" t="s">
        <v>77</v>
      </c>
      <c r="N3032" s="4">
        <v>16.309999999999999</v>
      </c>
      <c r="O3032" s="4">
        <v>11.66</v>
      </c>
      <c r="P3032" s="4" t="s">
        <v>78</v>
      </c>
      <c r="Q3032" s="77">
        <v>45281.62777777778</v>
      </c>
      <c r="R3032" s="4">
        <v>212.03</v>
      </c>
      <c r="S3032" s="4">
        <v>151.58000000000001</v>
      </c>
      <c r="T3032" s="4" t="str">
        <f>VLOOKUP(E3032,zamiana!A:B,2,0)</f>
        <v>ALSTOM (ex. BT) CZL</v>
      </c>
    </row>
    <row r="3033" spans="1:20" x14ac:dyDescent="0.3">
      <c r="A3033" s="4" t="s">
        <v>7166</v>
      </c>
      <c r="B3033" s="76">
        <v>45189</v>
      </c>
      <c r="C3033" s="76">
        <v>45189</v>
      </c>
      <c r="D3033" s="76">
        <v>45247</v>
      </c>
      <c r="E3033" s="4" t="s">
        <v>951</v>
      </c>
      <c r="F3033" s="4" t="s">
        <v>952</v>
      </c>
      <c r="G3033" s="4" t="s">
        <v>942</v>
      </c>
      <c r="H3033" s="4" t="s">
        <v>951</v>
      </c>
      <c r="I3033" s="4" t="s">
        <v>1290</v>
      </c>
      <c r="J3033" s="4" t="s">
        <v>1291</v>
      </c>
      <c r="K3033" s="4" t="s">
        <v>955</v>
      </c>
      <c r="L3033" s="4">
        <v>10</v>
      </c>
      <c r="M3033" s="4" t="s">
        <v>77</v>
      </c>
      <c r="N3033" s="4">
        <v>57.14</v>
      </c>
      <c r="O3033" s="4">
        <v>10.67</v>
      </c>
      <c r="P3033" s="4" t="s">
        <v>78</v>
      </c>
      <c r="Q3033" s="77">
        <v>45281.62777777778</v>
      </c>
      <c r="R3033" s="4">
        <v>571.4</v>
      </c>
      <c r="S3033" s="4">
        <v>106.7</v>
      </c>
      <c r="T3033" s="4" t="str">
        <f>VLOOKUP(E3033,zamiana!A:B,2,0)</f>
        <v>ALSTOM (ex. BT) CZL</v>
      </c>
    </row>
    <row r="3034" spans="1:20" x14ac:dyDescent="0.3">
      <c r="A3034" s="4" t="s">
        <v>7166</v>
      </c>
      <c r="B3034" s="76">
        <v>45189</v>
      </c>
      <c r="C3034" s="76">
        <v>45189</v>
      </c>
      <c r="D3034" s="76">
        <v>45247</v>
      </c>
      <c r="E3034" s="4" t="s">
        <v>951</v>
      </c>
      <c r="F3034" s="4" t="s">
        <v>952</v>
      </c>
      <c r="G3034" s="4" t="s">
        <v>942</v>
      </c>
      <c r="H3034" s="4" t="s">
        <v>951</v>
      </c>
      <c r="I3034" s="4" t="s">
        <v>1166</v>
      </c>
      <c r="J3034" s="4" t="s">
        <v>1167</v>
      </c>
      <c r="K3034" s="4" t="s">
        <v>955</v>
      </c>
      <c r="L3034" s="4">
        <v>5</v>
      </c>
      <c r="M3034" s="4" t="s">
        <v>77</v>
      </c>
      <c r="N3034" s="4">
        <v>11.94</v>
      </c>
      <c r="O3034" s="4">
        <v>9.66</v>
      </c>
      <c r="P3034" s="4" t="s">
        <v>78</v>
      </c>
      <c r="Q3034" s="77">
        <v>45281.62777777778</v>
      </c>
      <c r="R3034" s="4">
        <v>59.7</v>
      </c>
      <c r="S3034" s="4">
        <v>48.3</v>
      </c>
      <c r="T3034" s="4" t="str">
        <f>VLOOKUP(E3034,zamiana!A:B,2,0)</f>
        <v>ALSTOM (ex. BT) CZL</v>
      </c>
    </row>
    <row r="3035" spans="1:20" x14ac:dyDescent="0.3">
      <c r="A3035" s="4" t="s">
        <v>7166</v>
      </c>
      <c r="B3035" s="76">
        <v>45189</v>
      </c>
      <c r="C3035" s="76">
        <v>45189</v>
      </c>
      <c r="D3035" s="76">
        <v>45247</v>
      </c>
      <c r="E3035" s="4" t="s">
        <v>951</v>
      </c>
      <c r="F3035" s="4" t="s">
        <v>952</v>
      </c>
      <c r="G3035" s="4" t="s">
        <v>942</v>
      </c>
      <c r="H3035" s="4" t="s">
        <v>951</v>
      </c>
      <c r="I3035" s="4" t="s">
        <v>1149</v>
      </c>
      <c r="J3035" s="4" t="s">
        <v>1150</v>
      </c>
      <c r="K3035" s="4" t="s">
        <v>955</v>
      </c>
      <c r="L3035" s="4">
        <v>25</v>
      </c>
      <c r="M3035" s="4" t="s">
        <v>77</v>
      </c>
      <c r="N3035" s="4">
        <v>13.29</v>
      </c>
      <c r="O3035" s="4">
        <v>9.5500000000000007</v>
      </c>
      <c r="P3035" s="4" t="s">
        <v>78</v>
      </c>
      <c r="Q3035" s="77">
        <v>45281.647916666669</v>
      </c>
      <c r="R3035" s="4">
        <v>332.25</v>
      </c>
      <c r="S3035" s="4">
        <v>238.75</v>
      </c>
      <c r="T3035" s="4" t="str">
        <f>VLOOKUP(E3035,zamiana!A:B,2,0)</f>
        <v>ALSTOM (ex. BT) CZL</v>
      </c>
    </row>
    <row r="3036" spans="1:20" x14ac:dyDescent="0.3">
      <c r="A3036" s="4" t="s">
        <v>7166</v>
      </c>
      <c r="B3036" s="76">
        <v>45189</v>
      </c>
      <c r="C3036" s="76">
        <v>45189</v>
      </c>
      <c r="D3036" s="76">
        <v>45247</v>
      </c>
      <c r="E3036" s="4" t="s">
        <v>951</v>
      </c>
      <c r="F3036" s="4" t="s">
        <v>952</v>
      </c>
      <c r="G3036" s="4" t="s">
        <v>942</v>
      </c>
      <c r="H3036" s="4" t="s">
        <v>951</v>
      </c>
      <c r="I3036" s="4" t="s">
        <v>4074</v>
      </c>
      <c r="J3036" s="4" t="s">
        <v>4075</v>
      </c>
      <c r="K3036" s="4" t="s">
        <v>955</v>
      </c>
      <c r="L3036" s="4">
        <v>7</v>
      </c>
      <c r="M3036" s="4" t="s">
        <v>77</v>
      </c>
      <c r="N3036" s="4">
        <v>9.57</v>
      </c>
      <c r="O3036" s="4">
        <v>9.7100000000000009</v>
      </c>
      <c r="P3036" s="4" t="s">
        <v>78</v>
      </c>
      <c r="Q3036" s="77">
        <v>45281.62777777778</v>
      </c>
      <c r="R3036" s="4">
        <v>66.989999999999995</v>
      </c>
      <c r="S3036" s="4">
        <v>67.97</v>
      </c>
      <c r="T3036" s="4" t="str">
        <f>VLOOKUP(E3036,zamiana!A:B,2,0)</f>
        <v>ALSTOM (ex. BT) CZL</v>
      </c>
    </row>
    <row r="3037" spans="1:20" x14ac:dyDescent="0.3">
      <c r="A3037" s="4" t="s">
        <v>7166</v>
      </c>
      <c r="B3037" s="76">
        <v>45189</v>
      </c>
      <c r="C3037" s="76">
        <v>45189</v>
      </c>
      <c r="D3037" s="76">
        <v>45247</v>
      </c>
      <c r="E3037" s="4" t="s">
        <v>951</v>
      </c>
      <c r="F3037" s="4" t="s">
        <v>952</v>
      </c>
      <c r="G3037" s="4" t="s">
        <v>942</v>
      </c>
      <c r="H3037" s="4" t="s">
        <v>951</v>
      </c>
      <c r="I3037" s="4" t="s">
        <v>2078</v>
      </c>
      <c r="J3037" s="4" t="s">
        <v>2079</v>
      </c>
      <c r="K3037" s="4" t="s">
        <v>955</v>
      </c>
      <c r="L3037" s="4">
        <v>5</v>
      </c>
      <c r="M3037" s="4" t="s">
        <v>77</v>
      </c>
      <c r="N3037" s="4">
        <v>10.92</v>
      </c>
      <c r="O3037" s="4">
        <v>9.94</v>
      </c>
      <c r="P3037" s="4" t="s">
        <v>78</v>
      </c>
      <c r="Q3037" s="77">
        <v>45281.62777777778</v>
      </c>
      <c r="R3037" s="4">
        <v>54.6</v>
      </c>
      <c r="S3037" s="4">
        <v>49.7</v>
      </c>
      <c r="T3037" s="4" t="str">
        <f>VLOOKUP(E3037,zamiana!A:B,2,0)</f>
        <v>ALSTOM (ex. BT) CZL</v>
      </c>
    </row>
    <row r="3038" spans="1:20" x14ac:dyDescent="0.3">
      <c r="A3038" s="4" t="s">
        <v>7166</v>
      </c>
      <c r="B3038" s="76">
        <v>45189</v>
      </c>
      <c r="C3038" s="76">
        <v>45189</v>
      </c>
      <c r="D3038" s="76">
        <v>45247</v>
      </c>
      <c r="E3038" s="4" t="s">
        <v>951</v>
      </c>
      <c r="F3038" s="4" t="s">
        <v>952</v>
      </c>
      <c r="G3038" s="4" t="s">
        <v>942</v>
      </c>
      <c r="H3038" s="4" t="s">
        <v>951</v>
      </c>
      <c r="I3038" s="4" t="s">
        <v>1220</v>
      </c>
      <c r="J3038" s="4" t="s">
        <v>1221</v>
      </c>
      <c r="K3038" s="4" t="s">
        <v>955</v>
      </c>
      <c r="L3038" s="4">
        <v>11</v>
      </c>
      <c r="M3038" s="4" t="s">
        <v>77</v>
      </c>
      <c r="N3038" s="4">
        <v>10.59</v>
      </c>
      <c r="O3038" s="4">
        <v>11.07</v>
      </c>
      <c r="P3038" s="4" t="s">
        <v>78</v>
      </c>
      <c r="Q3038" s="77">
        <v>45281.62777777778</v>
      </c>
      <c r="R3038" s="4">
        <v>116.49</v>
      </c>
      <c r="S3038" s="4">
        <v>121.77</v>
      </c>
      <c r="T3038" s="4" t="str">
        <f>VLOOKUP(E3038,zamiana!A:B,2,0)</f>
        <v>ALSTOM (ex. BT) CZL</v>
      </c>
    </row>
    <row r="3039" spans="1:20" x14ac:dyDescent="0.3">
      <c r="A3039" s="4" t="s">
        <v>7166</v>
      </c>
      <c r="B3039" s="76">
        <v>45189</v>
      </c>
      <c r="C3039" s="76">
        <v>45189</v>
      </c>
      <c r="D3039" s="76">
        <v>45247</v>
      </c>
      <c r="E3039" s="4" t="s">
        <v>951</v>
      </c>
      <c r="F3039" s="4" t="s">
        <v>952</v>
      </c>
      <c r="G3039" s="4" t="s">
        <v>942</v>
      </c>
      <c r="H3039" s="4" t="s">
        <v>951</v>
      </c>
      <c r="I3039" s="4" t="s">
        <v>1415</v>
      </c>
      <c r="J3039" s="4" t="s">
        <v>1416</v>
      </c>
      <c r="K3039" s="4" t="s">
        <v>955</v>
      </c>
      <c r="L3039" s="4">
        <v>2</v>
      </c>
      <c r="M3039" s="4" t="s">
        <v>77</v>
      </c>
      <c r="N3039" s="4">
        <v>21.32</v>
      </c>
      <c r="O3039" s="4">
        <v>18.66</v>
      </c>
      <c r="P3039" s="4" t="s">
        <v>78</v>
      </c>
      <c r="Q3039" s="77">
        <v>45281.62777777778</v>
      </c>
      <c r="R3039" s="4">
        <v>42.64</v>
      </c>
      <c r="S3039" s="4">
        <v>37.32</v>
      </c>
      <c r="T3039" s="4" t="str">
        <f>VLOOKUP(E3039,zamiana!A:B,2,0)</f>
        <v>ALSTOM (ex. BT) CZL</v>
      </c>
    </row>
    <row r="3040" spans="1:20" x14ac:dyDescent="0.3">
      <c r="A3040" s="4" t="s">
        <v>7166</v>
      </c>
      <c r="B3040" s="76">
        <v>45189</v>
      </c>
      <c r="C3040" s="76">
        <v>45189</v>
      </c>
      <c r="D3040" s="76">
        <v>45247</v>
      </c>
      <c r="E3040" s="4" t="s">
        <v>951</v>
      </c>
      <c r="F3040" s="4" t="s">
        <v>952</v>
      </c>
      <c r="G3040" s="4" t="s">
        <v>942</v>
      </c>
      <c r="H3040" s="4" t="s">
        <v>951</v>
      </c>
      <c r="I3040" s="4" t="s">
        <v>1270</v>
      </c>
      <c r="J3040" s="4" t="s">
        <v>1271</v>
      </c>
      <c r="K3040" s="4" t="s">
        <v>955</v>
      </c>
      <c r="L3040" s="4">
        <v>1</v>
      </c>
      <c r="M3040" s="4" t="s">
        <v>77</v>
      </c>
      <c r="N3040" s="4">
        <v>60.21</v>
      </c>
      <c r="O3040" s="4">
        <v>11.07</v>
      </c>
      <c r="P3040" s="4" t="s">
        <v>78</v>
      </c>
      <c r="Q3040" s="77">
        <v>45281.644444444442</v>
      </c>
      <c r="R3040" s="4">
        <v>60.21</v>
      </c>
      <c r="S3040" s="4">
        <v>11.07</v>
      </c>
      <c r="T3040" s="4" t="str">
        <f>VLOOKUP(E3040,zamiana!A:B,2,0)</f>
        <v>ALSTOM (ex. BT) CZL</v>
      </c>
    </row>
    <row r="3041" spans="1:20" x14ac:dyDescent="0.3">
      <c r="A3041" s="4" t="s">
        <v>7166</v>
      </c>
      <c r="B3041" s="76">
        <v>45189</v>
      </c>
      <c r="C3041" s="76">
        <v>45189</v>
      </c>
      <c r="D3041" s="76">
        <v>45247</v>
      </c>
      <c r="E3041" s="4" t="s">
        <v>951</v>
      </c>
      <c r="F3041" s="4" t="s">
        <v>952</v>
      </c>
      <c r="G3041" s="4" t="s">
        <v>942</v>
      </c>
      <c r="H3041" s="4" t="s">
        <v>951</v>
      </c>
      <c r="I3041" s="4" t="s">
        <v>1270</v>
      </c>
      <c r="J3041" s="4" t="s">
        <v>1271</v>
      </c>
      <c r="K3041" s="4" t="s">
        <v>955</v>
      </c>
      <c r="L3041" s="4">
        <v>1</v>
      </c>
      <c r="M3041" s="4" t="s">
        <v>77</v>
      </c>
      <c r="N3041" s="4">
        <v>60.21</v>
      </c>
      <c r="O3041" s="4">
        <v>11.07</v>
      </c>
      <c r="P3041" s="4" t="s">
        <v>78</v>
      </c>
      <c r="Q3041" s="77">
        <v>45281.644444444442</v>
      </c>
      <c r="R3041" s="4">
        <v>60.21</v>
      </c>
      <c r="S3041" s="4">
        <v>11.07</v>
      </c>
      <c r="T3041" s="4" t="str">
        <f>VLOOKUP(E3041,zamiana!A:B,2,0)</f>
        <v>ALSTOM (ex. BT) CZL</v>
      </c>
    </row>
    <row r="3042" spans="1:20" x14ac:dyDescent="0.3">
      <c r="A3042" s="4" t="s">
        <v>7166</v>
      </c>
      <c r="B3042" s="76">
        <v>45189</v>
      </c>
      <c r="C3042" s="76">
        <v>45189</v>
      </c>
      <c r="D3042" s="76">
        <v>45247</v>
      </c>
      <c r="E3042" s="4" t="s">
        <v>951</v>
      </c>
      <c r="F3042" s="4" t="s">
        <v>952</v>
      </c>
      <c r="G3042" s="4" t="s">
        <v>942</v>
      </c>
      <c r="H3042" s="4" t="s">
        <v>951</v>
      </c>
      <c r="I3042" s="4" t="s">
        <v>1270</v>
      </c>
      <c r="J3042" s="4" t="s">
        <v>1271</v>
      </c>
      <c r="K3042" s="4" t="s">
        <v>955</v>
      </c>
      <c r="L3042" s="4">
        <v>1</v>
      </c>
      <c r="M3042" s="4" t="s">
        <v>77</v>
      </c>
      <c r="N3042" s="4">
        <v>60.21</v>
      </c>
      <c r="O3042" s="4">
        <v>11.07</v>
      </c>
      <c r="P3042" s="4" t="s">
        <v>78</v>
      </c>
      <c r="Q3042" s="77">
        <v>45281.644444444442</v>
      </c>
      <c r="R3042" s="4">
        <v>60.21</v>
      </c>
      <c r="S3042" s="4">
        <v>11.07</v>
      </c>
      <c r="T3042" s="4" t="str">
        <f>VLOOKUP(E3042,zamiana!A:B,2,0)</f>
        <v>ALSTOM (ex. BT) CZL</v>
      </c>
    </row>
    <row r="3043" spans="1:20" x14ac:dyDescent="0.3">
      <c r="A3043" s="4" t="s">
        <v>7166</v>
      </c>
      <c r="B3043" s="76">
        <v>45189</v>
      </c>
      <c r="C3043" s="76">
        <v>45189</v>
      </c>
      <c r="D3043" s="76">
        <v>45247</v>
      </c>
      <c r="E3043" s="4" t="s">
        <v>951</v>
      </c>
      <c r="F3043" s="4" t="s">
        <v>952</v>
      </c>
      <c r="G3043" s="4" t="s">
        <v>942</v>
      </c>
      <c r="H3043" s="4" t="s">
        <v>951</v>
      </c>
      <c r="I3043" s="4" t="s">
        <v>1117</v>
      </c>
      <c r="J3043" s="4" t="s">
        <v>1118</v>
      </c>
      <c r="K3043" s="4" t="s">
        <v>955</v>
      </c>
      <c r="L3043" s="4">
        <v>2</v>
      </c>
      <c r="M3043" s="4" t="s">
        <v>77</v>
      </c>
      <c r="N3043" s="4">
        <v>7.71</v>
      </c>
      <c r="O3043" s="4">
        <v>8.0500000000000007</v>
      </c>
      <c r="P3043" s="4" t="s">
        <v>78</v>
      </c>
      <c r="Q3043" s="77">
        <v>45281.62777777778</v>
      </c>
      <c r="R3043" s="4">
        <v>15.42</v>
      </c>
      <c r="S3043" s="4">
        <v>16.100000000000001</v>
      </c>
      <c r="T3043" s="4" t="str">
        <f>VLOOKUP(E3043,zamiana!A:B,2,0)</f>
        <v>ALSTOM (ex. BT) CZL</v>
      </c>
    </row>
    <row r="3044" spans="1:20" x14ac:dyDescent="0.3">
      <c r="A3044" s="4" t="s">
        <v>7166</v>
      </c>
      <c r="B3044" s="76">
        <v>45189</v>
      </c>
      <c r="C3044" s="76">
        <v>45189</v>
      </c>
      <c r="D3044" s="76">
        <v>45247</v>
      </c>
      <c r="E3044" s="4" t="s">
        <v>951</v>
      </c>
      <c r="F3044" s="4" t="s">
        <v>952</v>
      </c>
      <c r="G3044" s="4" t="s">
        <v>942</v>
      </c>
      <c r="H3044" s="4" t="s">
        <v>951</v>
      </c>
      <c r="I3044" s="4" t="s">
        <v>1117</v>
      </c>
      <c r="J3044" s="4" t="s">
        <v>1118</v>
      </c>
      <c r="K3044" s="4" t="s">
        <v>955</v>
      </c>
      <c r="L3044" s="4">
        <v>2</v>
      </c>
      <c r="M3044" s="4" t="s">
        <v>77</v>
      </c>
      <c r="N3044" s="4">
        <v>7.71</v>
      </c>
      <c r="O3044" s="4">
        <v>8.0500000000000007</v>
      </c>
      <c r="P3044" s="4" t="s">
        <v>78</v>
      </c>
      <c r="Q3044" s="77">
        <v>45281.62777777778</v>
      </c>
      <c r="R3044" s="4">
        <v>15.42</v>
      </c>
      <c r="S3044" s="4">
        <v>16.100000000000001</v>
      </c>
      <c r="T3044" s="4" t="str">
        <f>VLOOKUP(E3044,zamiana!A:B,2,0)</f>
        <v>ALSTOM (ex. BT) CZL</v>
      </c>
    </row>
    <row r="3045" spans="1:20" x14ac:dyDescent="0.3">
      <c r="A3045" s="4" t="s">
        <v>7166</v>
      </c>
      <c r="B3045" s="76">
        <v>45189</v>
      </c>
      <c r="C3045" s="76">
        <v>45189</v>
      </c>
      <c r="D3045" s="76">
        <v>45247</v>
      </c>
      <c r="E3045" s="4" t="s">
        <v>951</v>
      </c>
      <c r="F3045" s="4" t="s">
        <v>952</v>
      </c>
      <c r="G3045" s="4" t="s">
        <v>942</v>
      </c>
      <c r="H3045" s="4" t="s">
        <v>951</v>
      </c>
      <c r="I3045" s="4" t="s">
        <v>1117</v>
      </c>
      <c r="J3045" s="4" t="s">
        <v>1118</v>
      </c>
      <c r="K3045" s="4" t="s">
        <v>955</v>
      </c>
      <c r="L3045" s="4">
        <v>4</v>
      </c>
      <c r="M3045" s="4" t="s">
        <v>77</v>
      </c>
      <c r="N3045" s="4">
        <v>7.71</v>
      </c>
      <c r="O3045" s="4">
        <v>8.0500000000000007</v>
      </c>
      <c r="P3045" s="4" t="s">
        <v>78</v>
      </c>
      <c r="Q3045" s="77">
        <v>45281.62777777778</v>
      </c>
      <c r="R3045" s="4">
        <v>30.84</v>
      </c>
      <c r="S3045" s="4">
        <v>32.200000000000003</v>
      </c>
      <c r="T3045" s="4" t="str">
        <f>VLOOKUP(E3045,zamiana!A:B,2,0)</f>
        <v>ALSTOM (ex. BT) CZL</v>
      </c>
    </row>
    <row r="3046" spans="1:20" x14ac:dyDescent="0.3">
      <c r="A3046" s="4" t="s">
        <v>7166</v>
      </c>
      <c r="B3046" s="76">
        <v>45189</v>
      </c>
      <c r="C3046" s="76">
        <v>45189</v>
      </c>
      <c r="D3046" s="76">
        <v>45247</v>
      </c>
      <c r="E3046" s="4" t="s">
        <v>951</v>
      </c>
      <c r="F3046" s="4" t="s">
        <v>952</v>
      </c>
      <c r="G3046" s="4" t="s">
        <v>942</v>
      </c>
      <c r="H3046" s="4" t="s">
        <v>951</v>
      </c>
      <c r="I3046" s="4" t="s">
        <v>1345</v>
      </c>
      <c r="J3046" s="4" t="s">
        <v>1346</v>
      </c>
      <c r="K3046" s="4" t="s">
        <v>955</v>
      </c>
      <c r="L3046" s="4">
        <v>2</v>
      </c>
      <c r="M3046" s="4" t="s">
        <v>77</v>
      </c>
      <c r="N3046" s="4">
        <v>20.72</v>
      </c>
      <c r="O3046" s="4">
        <v>15.38</v>
      </c>
      <c r="P3046" s="4" t="s">
        <v>78</v>
      </c>
      <c r="Q3046" s="77">
        <v>45281.62777777778</v>
      </c>
      <c r="R3046" s="4">
        <v>41.44</v>
      </c>
      <c r="S3046" s="4">
        <v>30.76</v>
      </c>
      <c r="T3046" s="4" t="str">
        <f>VLOOKUP(E3046,zamiana!A:B,2,0)</f>
        <v>ALSTOM (ex. BT) CZL</v>
      </c>
    </row>
    <row r="3047" spans="1:20" x14ac:dyDescent="0.3">
      <c r="A3047" s="4" t="s">
        <v>7166</v>
      </c>
      <c r="B3047" s="76">
        <v>45189</v>
      </c>
      <c r="C3047" s="76">
        <v>45189</v>
      </c>
      <c r="D3047" s="76">
        <v>45247</v>
      </c>
      <c r="E3047" s="4" t="s">
        <v>951</v>
      </c>
      <c r="F3047" s="4" t="s">
        <v>952</v>
      </c>
      <c r="G3047" s="4" t="s">
        <v>942</v>
      </c>
      <c r="H3047" s="4" t="s">
        <v>951</v>
      </c>
      <c r="I3047" s="4" t="s">
        <v>1288</v>
      </c>
      <c r="J3047" s="4" t="s">
        <v>1289</v>
      </c>
      <c r="K3047" s="4" t="s">
        <v>955</v>
      </c>
      <c r="L3047" s="4">
        <v>20</v>
      </c>
      <c r="M3047" s="4" t="s">
        <v>77</v>
      </c>
      <c r="N3047" s="4">
        <v>17.420000000000002</v>
      </c>
      <c r="O3047" s="4">
        <v>14.89</v>
      </c>
      <c r="P3047" s="4" t="s">
        <v>78</v>
      </c>
      <c r="Q3047" s="77">
        <v>45281.62777777778</v>
      </c>
      <c r="R3047" s="4">
        <v>348.4</v>
      </c>
      <c r="S3047" s="4">
        <v>297.8</v>
      </c>
      <c r="T3047" s="4" t="str">
        <f>VLOOKUP(E3047,zamiana!A:B,2,0)</f>
        <v>ALSTOM (ex. BT) CZL</v>
      </c>
    </row>
    <row r="3048" spans="1:20" x14ac:dyDescent="0.3">
      <c r="A3048" s="4" t="s">
        <v>7166</v>
      </c>
      <c r="B3048" s="76">
        <v>45189</v>
      </c>
      <c r="C3048" s="76">
        <v>45189</v>
      </c>
      <c r="D3048" s="76">
        <v>45247</v>
      </c>
      <c r="E3048" s="4" t="s">
        <v>951</v>
      </c>
      <c r="F3048" s="4" t="s">
        <v>952</v>
      </c>
      <c r="G3048" s="4" t="s">
        <v>942</v>
      </c>
      <c r="H3048" s="4" t="s">
        <v>951</v>
      </c>
      <c r="I3048" s="4" t="s">
        <v>1288</v>
      </c>
      <c r="J3048" s="4" t="s">
        <v>1289</v>
      </c>
      <c r="K3048" s="4" t="s">
        <v>955</v>
      </c>
      <c r="L3048" s="4">
        <v>16</v>
      </c>
      <c r="M3048" s="4" t="s">
        <v>77</v>
      </c>
      <c r="N3048" s="4">
        <v>17.420000000000002</v>
      </c>
      <c r="O3048" s="4">
        <v>14.89</v>
      </c>
      <c r="P3048" s="4" t="s">
        <v>78</v>
      </c>
      <c r="Q3048" s="77">
        <v>45281.62777777778</v>
      </c>
      <c r="R3048" s="4">
        <v>278.72000000000003</v>
      </c>
      <c r="S3048" s="4">
        <v>238.24</v>
      </c>
      <c r="T3048" s="4" t="str">
        <f>VLOOKUP(E3048,zamiana!A:B,2,0)</f>
        <v>ALSTOM (ex. BT) CZL</v>
      </c>
    </row>
    <row r="3049" spans="1:20" x14ac:dyDescent="0.3">
      <c r="A3049" s="4" t="s">
        <v>7166</v>
      </c>
      <c r="B3049" s="76">
        <v>45189</v>
      </c>
      <c r="C3049" s="76">
        <v>45189</v>
      </c>
      <c r="D3049" s="76">
        <v>45247</v>
      </c>
      <c r="E3049" s="4" t="s">
        <v>951</v>
      </c>
      <c r="F3049" s="4" t="s">
        <v>952</v>
      </c>
      <c r="G3049" s="4" t="s">
        <v>942</v>
      </c>
      <c r="H3049" s="4" t="s">
        <v>951</v>
      </c>
      <c r="I3049" s="4" t="s">
        <v>1288</v>
      </c>
      <c r="J3049" s="4" t="s">
        <v>1289</v>
      </c>
      <c r="K3049" s="4" t="s">
        <v>955</v>
      </c>
      <c r="L3049" s="4">
        <v>20</v>
      </c>
      <c r="M3049" s="4" t="s">
        <v>77</v>
      </c>
      <c r="N3049" s="4">
        <v>17.420000000000002</v>
      </c>
      <c r="O3049" s="4">
        <v>14.89</v>
      </c>
      <c r="P3049" s="4" t="s">
        <v>78</v>
      </c>
      <c r="Q3049" s="77">
        <v>45281.62777777778</v>
      </c>
      <c r="R3049" s="4">
        <v>348.4</v>
      </c>
      <c r="S3049" s="4">
        <v>297.8</v>
      </c>
      <c r="T3049" s="4" t="str">
        <f>VLOOKUP(E3049,zamiana!A:B,2,0)</f>
        <v>ALSTOM (ex. BT) CZL</v>
      </c>
    </row>
    <row r="3050" spans="1:20" x14ac:dyDescent="0.3">
      <c r="A3050" s="4" t="s">
        <v>7166</v>
      </c>
      <c r="B3050" s="76">
        <v>45189</v>
      </c>
      <c r="C3050" s="76">
        <v>45189</v>
      </c>
      <c r="D3050" s="76">
        <v>45247</v>
      </c>
      <c r="E3050" s="4" t="s">
        <v>951</v>
      </c>
      <c r="F3050" s="4" t="s">
        <v>952</v>
      </c>
      <c r="G3050" s="4" t="s">
        <v>942</v>
      </c>
      <c r="H3050" s="4" t="s">
        <v>951</v>
      </c>
      <c r="I3050" s="4" t="s">
        <v>1288</v>
      </c>
      <c r="J3050" s="4" t="s">
        <v>1289</v>
      </c>
      <c r="K3050" s="4" t="s">
        <v>955</v>
      </c>
      <c r="L3050" s="4">
        <v>12</v>
      </c>
      <c r="M3050" s="4" t="s">
        <v>77</v>
      </c>
      <c r="N3050" s="4">
        <v>17.420000000000002</v>
      </c>
      <c r="O3050" s="4">
        <v>14.89</v>
      </c>
      <c r="P3050" s="4" t="s">
        <v>78</v>
      </c>
      <c r="Q3050" s="77">
        <v>45281.62777777778</v>
      </c>
      <c r="R3050" s="4">
        <v>209.04</v>
      </c>
      <c r="S3050" s="4">
        <v>178.68</v>
      </c>
      <c r="T3050" s="4" t="str">
        <f>VLOOKUP(E3050,zamiana!A:B,2,0)</f>
        <v>ALSTOM (ex. BT) CZL</v>
      </c>
    </row>
    <row r="3051" spans="1:20" x14ac:dyDescent="0.3">
      <c r="A3051" s="4" t="s">
        <v>7166</v>
      </c>
      <c r="B3051" s="76">
        <v>45189</v>
      </c>
      <c r="C3051" s="76">
        <v>45189</v>
      </c>
      <c r="D3051" s="76">
        <v>45247</v>
      </c>
      <c r="E3051" s="4" t="s">
        <v>951</v>
      </c>
      <c r="F3051" s="4" t="s">
        <v>952</v>
      </c>
      <c r="G3051" s="4" t="s">
        <v>942</v>
      </c>
      <c r="H3051" s="4" t="s">
        <v>951</v>
      </c>
      <c r="I3051" s="4" t="s">
        <v>1065</v>
      </c>
      <c r="J3051" s="4" t="s">
        <v>1066</v>
      </c>
      <c r="K3051" s="4" t="s">
        <v>955</v>
      </c>
      <c r="L3051" s="4">
        <v>2</v>
      </c>
      <c r="M3051" s="4" t="s">
        <v>77</v>
      </c>
      <c r="N3051" s="4">
        <v>6.83</v>
      </c>
      <c r="O3051" s="4">
        <v>7.66</v>
      </c>
      <c r="P3051" s="4" t="s">
        <v>78</v>
      </c>
      <c r="Q3051" s="77">
        <v>45281.62777777778</v>
      </c>
      <c r="R3051" s="4">
        <v>13.66</v>
      </c>
      <c r="S3051" s="4">
        <v>15.32</v>
      </c>
      <c r="T3051" s="4" t="str">
        <f>VLOOKUP(E3051,zamiana!A:B,2,0)</f>
        <v>ALSTOM (ex. BT) CZL</v>
      </c>
    </row>
    <row r="3052" spans="1:20" x14ac:dyDescent="0.3">
      <c r="A3052" s="4" t="s">
        <v>7166</v>
      </c>
      <c r="B3052" s="76">
        <v>45189</v>
      </c>
      <c r="C3052" s="76">
        <v>45189</v>
      </c>
      <c r="D3052" s="76">
        <v>45247</v>
      </c>
      <c r="E3052" s="4" t="s">
        <v>951</v>
      </c>
      <c r="F3052" s="4" t="s">
        <v>952</v>
      </c>
      <c r="G3052" s="4" t="s">
        <v>942</v>
      </c>
      <c r="H3052" s="4" t="s">
        <v>951</v>
      </c>
      <c r="I3052" s="4" t="s">
        <v>1252</v>
      </c>
      <c r="J3052" s="4" t="s">
        <v>1253</v>
      </c>
      <c r="K3052" s="4" t="s">
        <v>955</v>
      </c>
      <c r="L3052" s="4">
        <v>7</v>
      </c>
      <c r="M3052" s="4" t="s">
        <v>77</v>
      </c>
      <c r="N3052" s="4">
        <v>13.57</v>
      </c>
      <c r="O3052" s="4">
        <v>12.21</v>
      </c>
      <c r="P3052" s="4" t="s">
        <v>78</v>
      </c>
      <c r="Q3052" s="77">
        <v>45281.62777777778</v>
      </c>
      <c r="R3052" s="4">
        <v>94.99</v>
      </c>
      <c r="S3052" s="4">
        <v>85.47</v>
      </c>
      <c r="T3052" s="4" t="str">
        <f>VLOOKUP(E3052,zamiana!A:B,2,0)</f>
        <v>ALSTOM (ex. BT) CZL</v>
      </c>
    </row>
    <row r="3053" spans="1:20" x14ac:dyDescent="0.3">
      <c r="A3053" s="4" t="s">
        <v>7166</v>
      </c>
      <c r="B3053" s="76">
        <v>45189</v>
      </c>
      <c r="C3053" s="76">
        <v>45189</v>
      </c>
      <c r="D3053" s="76">
        <v>45247</v>
      </c>
      <c r="E3053" s="4" t="s">
        <v>951</v>
      </c>
      <c r="F3053" s="4" t="s">
        <v>952</v>
      </c>
      <c r="G3053" s="4" t="s">
        <v>942</v>
      </c>
      <c r="H3053" s="4" t="s">
        <v>951</v>
      </c>
      <c r="I3053" s="4" t="s">
        <v>1637</v>
      </c>
      <c r="J3053" s="4" t="s">
        <v>1638</v>
      </c>
      <c r="K3053" s="4" t="s">
        <v>955</v>
      </c>
      <c r="L3053" s="4">
        <v>3</v>
      </c>
      <c r="M3053" s="4" t="s">
        <v>77</v>
      </c>
      <c r="N3053" s="4">
        <v>29.69</v>
      </c>
      <c r="O3053" s="4">
        <v>48.08</v>
      </c>
      <c r="P3053" s="4" t="s">
        <v>78</v>
      </c>
      <c r="Q3053" s="77">
        <v>45281.62777777778</v>
      </c>
      <c r="R3053" s="4">
        <v>89.07</v>
      </c>
      <c r="S3053" s="4">
        <v>144.24</v>
      </c>
      <c r="T3053" s="4" t="str">
        <f>VLOOKUP(E3053,zamiana!A:B,2,0)</f>
        <v>ALSTOM (ex. BT) CZL</v>
      </c>
    </row>
    <row r="3054" spans="1:20" x14ac:dyDescent="0.3">
      <c r="A3054" s="4" t="s">
        <v>7166</v>
      </c>
      <c r="B3054" s="76">
        <v>45189</v>
      </c>
      <c r="C3054" s="76">
        <v>45189</v>
      </c>
      <c r="D3054" s="76">
        <v>45247</v>
      </c>
      <c r="E3054" s="4" t="s">
        <v>951</v>
      </c>
      <c r="F3054" s="4" t="s">
        <v>952</v>
      </c>
      <c r="G3054" s="4" t="s">
        <v>942</v>
      </c>
      <c r="H3054" s="4" t="s">
        <v>951</v>
      </c>
      <c r="I3054" s="4" t="s">
        <v>1726</v>
      </c>
      <c r="J3054" s="4" t="s">
        <v>1727</v>
      </c>
      <c r="K3054" s="4" t="s">
        <v>955</v>
      </c>
      <c r="L3054" s="4">
        <v>1</v>
      </c>
      <c r="M3054" s="4" t="s">
        <v>77</v>
      </c>
      <c r="N3054" s="4">
        <v>80.42</v>
      </c>
      <c r="O3054" s="4">
        <v>42.29</v>
      </c>
      <c r="P3054" s="4" t="s">
        <v>78</v>
      </c>
      <c r="Q3054" s="77">
        <v>45281.629166666666</v>
      </c>
      <c r="R3054" s="4">
        <v>80.42</v>
      </c>
      <c r="S3054" s="4">
        <v>42.29</v>
      </c>
      <c r="T3054" s="4" t="str">
        <f>VLOOKUP(E3054,zamiana!A:B,2,0)</f>
        <v>ALSTOM (ex. BT) CZL</v>
      </c>
    </row>
    <row r="3055" spans="1:20" x14ac:dyDescent="0.3">
      <c r="A3055" s="4" t="s">
        <v>7166</v>
      </c>
      <c r="B3055" s="76">
        <v>45189</v>
      </c>
      <c r="C3055" s="76">
        <v>45189</v>
      </c>
      <c r="D3055" s="76">
        <v>45247</v>
      </c>
      <c r="E3055" s="4" t="s">
        <v>951</v>
      </c>
      <c r="F3055" s="4" t="s">
        <v>952</v>
      </c>
      <c r="G3055" s="4" t="s">
        <v>942</v>
      </c>
      <c r="H3055" s="4" t="s">
        <v>951</v>
      </c>
      <c r="I3055" s="4" t="s">
        <v>1726</v>
      </c>
      <c r="J3055" s="4" t="s">
        <v>1727</v>
      </c>
      <c r="K3055" s="4" t="s">
        <v>955</v>
      </c>
      <c r="L3055" s="4">
        <v>2</v>
      </c>
      <c r="M3055" s="4" t="s">
        <v>77</v>
      </c>
      <c r="N3055" s="4">
        <v>80.42</v>
      </c>
      <c r="O3055" s="4">
        <v>42.29</v>
      </c>
      <c r="P3055" s="4" t="s">
        <v>78</v>
      </c>
      <c r="Q3055" s="77">
        <v>45281.629166666666</v>
      </c>
      <c r="R3055" s="4">
        <v>160.84</v>
      </c>
      <c r="S3055" s="4">
        <v>84.58</v>
      </c>
      <c r="T3055" s="4" t="str">
        <f>VLOOKUP(E3055,zamiana!A:B,2,0)</f>
        <v>ALSTOM (ex. BT) CZL</v>
      </c>
    </row>
    <row r="3056" spans="1:20" x14ac:dyDescent="0.3">
      <c r="A3056" s="4" t="s">
        <v>7166</v>
      </c>
      <c r="B3056" s="76">
        <v>45189</v>
      </c>
      <c r="C3056" s="76">
        <v>45189</v>
      </c>
      <c r="D3056" s="76">
        <v>45247</v>
      </c>
      <c r="E3056" s="4" t="s">
        <v>951</v>
      </c>
      <c r="F3056" s="4" t="s">
        <v>952</v>
      </c>
      <c r="G3056" s="4" t="s">
        <v>942</v>
      </c>
      <c r="H3056" s="4" t="s">
        <v>951</v>
      </c>
      <c r="I3056" s="4" t="s">
        <v>1726</v>
      </c>
      <c r="J3056" s="4" t="s">
        <v>1727</v>
      </c>
      <c r="K3056" s="4" t="s">
        <v>955</v>
      </c>
      <c r="L3056" s="4">
        <v>1</v>
      </c>
      <c r="M3056" s="4" t="s">
        <v>77</v>
      </c>
      <c r="N3056" s="4">
        <v>80.42</v>
      </c>
      <c r="O3056" s="4">
        <v>42.29</v>
      </c>
      <c r="P3056" s="4" t="s">
        <v>78</v>
      </c>
      <c r="Q3056" s="77">
        <v>45281.629166666666</v>
      </c>
      <c r="R3056" s="4">
        <v>80.42</v>
      </c>
      <c r="S3056" s="4">
        <v>42.29</v>
      </c>
      <c r="T3056" s="4" t="str">
        <f>VLOOKUP(E3056,zamiana!A:B,2,0)</f>
        <v>ALSTOM (ex. BT) CZL</v>
      </c>
    </row>
    <row r="3057" spans="1:20" x14ac:dyDescent="0.3">
      <c r="A3057" s="4" t="s">
        <v>7166</v>
      </c>
      <c r="B3057" s="76">
        <v>45189</v>
      </c>
      <c r="C3057" s="76">
        <v>45189</v>
      </c>
      <c r="D3057" s="76">
        <v>45247</v>
      </c>
      <c r="E3057" s="4" t="s">
        <v>951</v>
      </c>
      <c r="F3057" s="4" t="s">
        <v>952</v>
      </c>
      <c r="G3057" s="4" t="s">
        <v>942</v>
      </c>
      <c r="H3057" s="4" t="s">
        <v>951</v>
      </c>
      <c r="I3057" s="4" t="s">
        <v>1726</v>
      </c>
      <c r="J3057" s="4" t="s">
        <v>1727</v>
      </c>
      <c r="K3057" s="4" t="s">
        <v>955</v>
      </c>
      <c r="L3057" s="4">
        <v>1</v>
      </c>
      <c r="M3057" s="4" t="s">
        <v>77</v>
      </c>
      <c r="N3057" s="4">
        <v>80.42</v>
      </c>
      <c r="O3057" s="4">
        <v>42.29</v>
      </c>
      <c r="P3057" s="4" t="s">
        <v>78</v>
      </c>
      <c r="Q3057" s="77">
        <v>45281.629166666666</v>
      </c>
      <c r="R3057" s="4">
        <v>80.42</v>
      </c>
      <c r="S3057" s="4">
        <v>42.29</v>
      </c>
      <c r="T3057" s="4" t="str">
        <f>VLOOKUP(E3057,zamiana!A:B,2,0)</f>
        <v>ALSTOM (ex. BT) CZL</v>
      </c>
    </row>
    <row r="3058" spans="1:20" x14ac:dyDescent="0.3">
      <c r="A3058" s="4" t="s">
        <v>7166</v>
      </c>
      <c r="B3058" s="76">
        <v>45189</v>
      </c>
      <c r="C3058" s="76">
        <v>45189</v>
      </c>
      <c r="D3058" s="76">
        <v>45247</v>
      </c>
      <c r="E3058" s="4" t="s">
        <v>951</v>
      </c>
      <c r="F3058" s="4" t="s">
        <v>952</v>
      </c>
      <c r="G3058" s="4" t="s">
        <v>942</v>
      </c>
      <c r="H3058" s="4" t="s">
        <v>951</v>
      </c>
      <c r="I3058" s="4" t="s">
        <v>1726</v>
      </c>
      <c r="J3058" s="4" t="s">
        <v>1727</v>
      </c>
      <c r="K3058" s="4" t="s">
        <v>955</v>
      </c>
      <c r="L3058" s="4">
        <v>2</v>
      </c>
      <c r="M3058" s="4" t="s">
        <v>77</v>
      </c>
      <c r="N3058" s="4">
        <v>80.42</v>
      </c>
      <c r="O3058" s="4">
        <v>42.29</v>
      </c>
      <c r="P3058" s="4" t="s">
        <v>78</v>
      </c>
      <c r="Q3058" s="77">
        <v>45281.629166666666</v>
      </c>
      <c r="R3058" s="4">
        <v>160.84</v>
      </c>
      <c r="S3058" s="4">
        <v>84.58</v>
      </c>
      <c r="T3058" s="4" t="str">
        <f>VLOOKUP(E3058,zamiana!A:B,2,0)</f>
        <v>ALSTOM (ex. BT) CZL</v>
      </c>
    </row>
    <row r="3059" spans="1:20" x14ac:dyDescent="0.3">
      <c r="A3059" s="4" t="s">
        <v>7166</v>
      </c>
      <c r="B3059" s="76">
        <v>45189</v>
      </c>
      <c r="C3059" s="76">
        <v>45189</v>
      </c>
      <c r="D3059" s="76">
        <v>45247</v>
      </c>
      <c r="E3059" s="4" t="s">
        <v>951</v>
      </c>
      <c r="F3059" s="4" t="s">
        <v>952</v>
      </c>
      <c r="G3059" s="4" t="s">
        <v>942</v>
      </c>
      <c r="H3059" s="4" t="s">
        <v>951</v>
      </c>
      <c r="I3059" s="4" t="s">
        <v>1726</v>
      </c>
      <c r="J3059" s="4" t="s">
        <v>1727</v>
      </c>
      <c r="K3059" s="4" t="s">
        <v>955</v>
      </c>
      <c r="L3059" s="4">
        <v>2</v>
      </c>
      <c r="M3059" s="4" t="s">
        <v>77</v>
      </c>
      <c r="N3059" s="4">
        <v>80.42</v>
      </c>
      <c r="O3059" s="4">
        <v>42.29</v>
      </c>
      <c r="P3059" s="4" t="s">
        <v>78</v>
      </c>
      <c r="Q3059" s="77">
        <v>45281.629166666666</v>
      </c>
      <c r="R3059" s="4">
        <v>160.84</v>
      </c>
      <c r="S3059" s="4">
        <v>84.58</v>
      </c>
      <c r="T3059" s="4" t="str">
        <f>VLOOKUP(E3059,zamiana!A:B,2,0)</f>
        <v>ALSTOM (ex. BT) CZL</v>
      </c>
    </row>
    <row r="3060" spans="1:20" x14ac:dyDescent="0.3">
      <c r="A3060" s="4" t="s">
        <v>7166</v>
      </c>
      <c r="B3060" s="76">
        <v>45189</v>
      </c>
      <c r="C3060" s="76">
        <v>45189</v>
      </c>
      <c r="D3060" s="76">
        <v>45247</v>
      </c>
      <c r="E3060" s="4" t="s">
        <v>951</v>
      </c>
      <c r="F3060" s="4" t="s">
        <v>952</v>
      </c>
      <c r="G3060" s="4" t="s">
        <v>942</v>
      </c>
      <c r="H3060" s="4" t="s">
        <v>951</v>
      </c>
      <c r="I3060" s="4" t="s">
        <v>1726</v>
      </c>
      <c r="J3060" s="4" t="s">
        <v>1727</v>
      </c>
      <c r="K3060" s="4" t="s">
        <v>955</v>
      </c>
      <c r="L3060" s="4">
        <v>2</v>
      </c>
      <c r="M3060" s="4" t="s">
        <v>77</v>
      </c>
      <c r="N3060" s="4">
        <v>80.42</v>
      </c>
      <c r="O3060" s="4">
        <v>42.29</v>
      </c>
      <c r="P3060" s="4" t="s">
        <v>78</v>
      </c>
      <c r="Q3060" s="77">
        <v>45281.629166666666</v>
      </c>
      <c r="R3060" s="4">
        <v>160.84</v>
      </c>
      <c r="S3060" s="4">
        <v>84.58</v>
      </c>
      <c r="T3060" s="4" t="str">
        <f>VLOOKUP(E3060,zamiana!A:B,2,0)</f>
        <v>ALSTOM (ex. BT) CZL</v>
      </c>
    </row>
    <row r="3061" spans="1:20" x14ac:dyDescent="0.3">
      <c r="A3061" s="4" t="s">
        <v>7166</v>
      </c>
      <c r="B3061" s="76">
        <v>45189</v>
      </c>
      <c r="C3061" s="76">
        <v>45189</v>
      </c>
      <c r="D3061" s="76">
        <v>45247</v>
      </c>
      <c r="E3061" s="4" t="s">
        <v>951</v>
      </c>
      <c r="F3061" s="4" t="s">
        <v>952</v>
      </c>
      <c r="G3061" s="4" t="s">
        <v>942</v>
      </c>
      <c r="H3061" s="4" t="s">
        <v>951</v>
      </c>
      <c r="I3061" s="4" t="s">
        <v>1726</v>
      </c>
      <c r="J3061" s="4" t="s">
        <v>1727</v>
      </c>
      <c r="K3061" s="4" t="s">
        <v>955</v>
      </c>
      <c r="L3061" s="4">
        <v>1</v>
      </c>
      <c r="M3061" s="4" t="s">
        <v>77</v>
      </c>
      <c r="N3061" s="4">
        <v>80.42</v>
      </c>
      <c r="O3061" s="4">
        <v>42.29</v>
      </c>
      <c r="P3061" s="4" t="s">
        <v>78</v>
      </c>
      <c r="Q3061" s="77">
        <v>45281.629166666666</v>
      </c>
      <c r="R3061" s="4">
        <v>80.42</v>
      </c>
      <c r="S3061" s="4">
        <v>42.29</v>
      </c>
      <c r="T3061" s="4" t="str">
        <f>VLOOKUP(E3061,zamiana!A:B,2,0)</f>
        <v>ALSTOM (ex. BT) CZL</v>
      </c>
    </row>
    <row r="3062" spans="1:20" x14ac:dyDescent="0.3">
      <c r="A3062" s="4" t="s">
        <v>7166</v>
      </c>
      <c r="B3062" s="76">
        <v>45189</v>
      </c>
      <c r="C3062" s="76">
        <v>45189</v>
      </c>
      <c r="D3062" s="76">
        <v>45247</v>
      </c>
      <c r="E3062" s="4" t="s">
        <v>951</v>
      </c>
      <c r="F3062" s="4" t="s">
        <v>952</v>
      </c>
      <c r="G3062" s="4" t="s">
        <v>942</v>
      </c>
      <c r="H3062" s="4" t="s">
        <v>951</v>
      </c>
      <c r="I3062" s="4" t="s">
        <v>1606</v>
      </c>
      <c r="J3062" s="4" t="s">
        <v>1607</v>
      </c>
      <c r="K3062" s="4" t="s">
        <v>955</v>
      </c>
      <c r="L3062" s="4">
        <v>1</v>
      </c>
      <c r="M3062" s="4" t="s">
        <v>77</v>
      </c>
      <c r="N3062" s="4">
        <v>52.73</v>
      </c>
      <c r="O3062" s="4">
        <v>26.52</v>
      </c>
      <c r="P3062" s="4" t="s">
        <v>78</v>
      </c>
      <c r="Q3062" s="77">
        <v>45281.62777777778</v>
      </c>
      <c r="R3062" s="4">
        <v>52.73</v>
      </c>
      <c r="S3062" s="4">
        <v>26.52</v>
      </c>
      <c r="T3062" s="4" t="str">
        <f>VLOOKUP(E3062,zamiana!A:B,2,0)</f>
        <v>ALSTOM (ex. BT) CZL</v>
      </c>
    </row>
    <row r="3063" spans="1:20" x14ac:dyDescent="0.3">
      <c r="A3063" s="4" t="s">
        <v>7166</v>
      </c>
      <c r="B3063" s="76">
        <v>45189</v>
      </c>
      <c r="C3063" s="76">
        <v>45189</v>
      </c>
      <c r="D3063" s="76">
        <v>45247</v>
      </c>
      <c r="E3063" s="4" t="s">
        <v>951</v>
      </c>
      <c r="F3063" s="4" t="s">
        <v>952</v>
      </c>
      <c r="G3063" s="4" t="s">
        <v>942</v>
      </c>
      <c r="H3063" s="4" t="s">
        <v>951</v>
      </c>
      <c r="I3063" s="4" t="s">
        <v>1606</v>
      </c>
      <c r="J3063" s="4" t="s">
        <v>1607</v>
      </c>
      <c r="K3063" s="4" t="s">
        <v>955</v>
      </c>
      <c r="L3063" s="4">
        <v>1</v>
      </c>
      <c r="M3063" s="4" t="s">
        <v>77</v>
      </c>
      <c r="N3063" s="4">
        <v>52.73</v>
      </c>
      <c r="O3063" s="4">
        <v>26.52</v>
      </c>
      <c r="P3063" s="4" t="s">
        <v>78</v>
      </c>
      <c r="Q3063" s="77">
        <v>45281.62777777778</v>
      </c>
      <c r="R3063" s="4">
        <v>52.73</v>
      </c>
      <c r="S3063" s="4">
        <v>26.52</v>
      </c>
      <c r="T3063" s="4" t="str">
        <f>VLOOKUP(E3063,zamiana!A:B,2,0)</f>
        <v>ALSTOM (ex. BT) CZL</v>
      </c>
    </row>
    <row r="3064" spans="1:20" x14ac:dyDescent="0.3">
      <c r="A3064" s="4" t="s">
        <v>7166</v>
      </c>
      <c r="B3064" s="76">
        <v>45189</v>
      </c>
      <c r="C3064" s="76">
        <v>45189</v>
      </c>
      <c r="D3064" s="76">
        <v>45247</v>
      </c>
      <c r="E3064" s="4" t="s">
        <v>951</v>
      </c>
      <c r="F3064" s="4" t="s">
        <v>952</v>
      </c>
      <c r="G3064" s="4" t="s">
        <v>942</v>
      </c>
      <c r="H3064" s="4" t="s">
        <v>951</v>
      </c>
      <c r="I3064" s="4" t="s">
        <v>1606</v>
      </c>
      <c r="J3064" s="4" t="s">
        <v>1607</v>
      </c>
      <c r="K3064" s="4" t="s">
        <v>955</v>
      </c>
      <c r="L3064" s="4">
        <v>2</v>
      </c>
      <c r="M3064" s="4" t="s">
        <v>77</v>
      </c>
      <c r="N3064" s="4">
        <v>52.73</v>
      </c>
      <c r="O3064" s="4">
        <v>26.52</v>
      </c>
      <c r="P3064" s="4" t="s">
        <v>78</v>
      </c>
      <c r="Q3064" s="77">
        <v>45281.62777777778</v>
      </c>
      <c r="R3064" s="4">
        <v>105.46</v>
      </c>
      <c r="S3064" s="4">
        <v>53.04</v>
      </c>
      <c r="T3064" s="4" t="str">
        <f>VLOOKUP(E3064,zamiana!A:B,2,0)</f>
        <v>ALSTOM (ex. BT) CZL</v>
      </c>
    </row>
    <row r="3065" spans="1:20" x14ac:dyDescent="0.3">
      <c r="A3065" s="4" t="s">
        <v>7166</v>
      </c>
      <c r="B3065" s="76">
        <v>45189</v>
      </c>
      <c r="C3065" s="76">
        <v>45189</v>
      </c>
      <c r="D3065" s="76">
        <v>45247</v>
      </c>
      <c r="E3065" s="4" t="s">
        <v>951</v>
      </c>
      <c r="F3065" s="4" t="s">
        <v>952</v>
      </c>
      <c r="G3065" s="4" t="s">
        <v>942</v>
      </c>
      <c r="H3065" s="4" t="s">
        <v>951</v>
      </c>
      <c r="I3065" s="4" t="s">
        <v>1606</v>
      </c>
      <c r="J3065" s="4" t="s">
        <v>1607</v>
      </c>
      <c r="K3065" s="4" t="s">
        <v>955</v>
      </c>
      <c r="L3065" s="4">
        <v>1</v>
      </c>
      <c r="M3065" s="4" t="s">
        <v>77</v>
      </c>
      <c r="N3065" s="4">
        <v>52.73</v>
      </c>
      <c r="O3065" s="4">
        <v>26.52</v>
      </c>
      <c r="P3065" s="4" t="s">
        <v>78</v>
      </c>
      <c r="Q3065" s="77">
        <v>45281.62777777778</v>
      </c>
      <c r="R3065" s="4">
        <v>52.73</v>
      </c>
      <c r="S3065" s="4">
        <v>26.52</v>
      </c>
      <c r="T3065" s="4" t="str">
        <f>VLOOKUP(E3065,zamiana!A:B,2,0)</f>
        <v>ALSTOM (ex. BT) CZL</v>
      </c>
    </row>
    <row r="3066" spans="1:20" x14ac:dyDescent="0.3">
      <c r="A3066" s="4" t="s">
        <v>7166</v>
      </c>
      <c r="B3066" s="76">
        <v>45189</v>
      </c>
      <c r="C3066" s="76">
        <v>45189</v>
      </c>
      <c r="D3066" s="76">
        <v>45247</v>
      </c>
      <c r="E3066" s="4" t="s">
        <v>951</v>
      </c>
      <c r="F3066" s="4" t="s">
        <v>952</v>
      </c>
      <c r="G3066" s="4" t="s">
        <v>942</v>
      </c>
      <c r="H3066" s="4" t="s">
        <v>951</v>
      </c>
      <c r="I3066" s="4" t="s">
        <v>1606</v>
      </c>
      <c r="J3066" s="4" t="s">
        <v>1607</v>
      </c>
      <c r="K3066" s="4" t="s">
        <v>955</v>
      </c>
      <c r="L3066" s="4">
        <v>1</v>
      </c>
      <c r="M3066" s="4" t="s">
        <v>77</v>
      </c>
      <c r="N3066" s="4">
        <v>52.73</v>
      </c>
      <c r="O3066" s="4">
        <v>26.52</v>
      </c>
      <c r="P3066" s="4" t="s">
        <v>78</v>
      </c>
      <c r="Q3066" s="77">
        <v>45281.62777777778</v>
      </c>
      <c r="R3066" s="4">
        <v>52.73</v>
      </c>
      <c r="S3066" s="4">
        <v>26.52</v>
      </c>
      <c r="T3066" s="4" t="str">
        <f>VLOOKUP(E3066,zamiana!A:B,2,0)</f>
        <v>ALSTOM (ex. BT) CZL</v>
      </c>
    </row>
    <row r="3067" spans="1:20" x14ac:dyDescent="0.3">
      <c r="A3067" s="4" t="s">
        <v>7166</v>
      </c>
      <c r="B3067" s="76">
        <v>45189</v>
      </c>
      <c r="C3067" s="76">
        <v>45189</v>
      </c>
      <c r="D3067" s="76">
        <v>45247</v>
      </c>
      <c r="E3067" s="4" t="s">
        <v>951</v>
      </c>
      <c r="F3067" s="4" t="s">
        <v>952</v>
      </c>
      <c r="G3067" s="4" t="s">
        <v>942</v>
      </c>
      <c r="H3067" s="4" t="s">
        <v>951</v>
      </c>
      <c r="I3067" s="4" t="s">
        <v>1606</v>
      </c>
      <c r="J3067" s="4" t="s">
        <v>1607</v>
      </c>
      <c r="K3067" s="4" t="s">
        <v>955</v>
      </c>
      <c r="L3067" s="4">
        <v>2</v>
      </c>
      <c r="M3067" s="4" t="s">
        <v>77</v>
      </c>
      <c r="N3067" s="4">
        <v>52.73</v>
      </c>
      <c r="O3067" s="4">
        <v>26.52</v>
      </c>
      <c r="P3067" s="4" t="s">
        <v>78</v>
      </c>
      <c r="Q3067" s="77">
        <v>45281.62777777778</v>
      </c>
      <c r="R3067" s="4">
        <v>105.46</v>
      </c>
      <c r="S3067" s="4">
        <v>53.04</v>
      </c>
      <c r="T3067" s="4" t="str">
        <f>VLOOKUP(E3067,zamiana!A:B,2,0)</f>
        <v>ALSTOM (ex. BT) CZL</v>
      </c>
    </row>
    <row r="3068" spans="1:20" x14ac:dyDescent="0.3">
      <c r="A3068" s="4" t="s">
        <v>7166</v>
      </c>
      <c r="B3068" s="76">
        <v>45189</v>
      </c>
      <c r="C3068" s="76">
        <v>45189</v>
      </c>
      <c r="D3068" s="76">
        <v>45247</v>
      </c>
      <c r="E3068" s="4" t="s">
        <v>951</v>
      </c>
      <c r="F3068" s="4" t="s">
        <v>952</v>
      </c>
      <c r="G3068" s="4" t="s">
        <v>942</v>
      </c>
      <c r="H3068" s="4" t="s">
        <v>951</v>
      </c>
      <c r="I3068" s="4" t="s">
        <v>1606</v>
      </c>
      <c r="J3068" s="4" t="s">
        <v>1607</v>
      </c>
      <c r="K3068" s="4" t="s">
        <v>955</v>
      </c>
      <c r="L3068" s="4">
        <v>2</v>
      </c>
      <c r="M3068" s="4" t="s">
        <v>77</v>
      </c>
      <c r="N3068" s="4">
        <v>52.73</v>
      </c>
      <c r="O3068" s="4">
        <v>26.52</v>
      </c>
      <c r="P3068" s="4" t="s">
        <v>78</v>
      </c>
      <c r="Q3068" s="77">
        <v>45281.62777777778</v>
      </c>
      <c r="R3068" s="4">
        <v>105.46</v>
      </c>
      <c r="S3068" s="4">
        <v>53.04</v>
      </c>
      <c r="T3068" s="4" t="str">
        <f>VLOOKUP(E3068,zamiana!A:B,2,0)</f>
        <v>ALSTOM (ex. BT) CZL</v>
      </c>
    </row>
    <row r="3069" spans="1:20" x14ac:dyDescent="0.3">
      <c r="A3069" s="4" t="s">
        <v>7166</v>
      </c>
      <c r="B3069" s="76">
        <v>45189</v>
      </c>
      <c r="C3069" s="76">
        <v>45189</v>
      </c>
      <c r="D3069" s="76">
        <v>45247</v>
      </c>
      <c r="E3069" s="4" t="s">
        <v>951</v>
      </c>
      <c r="F3069" s="4" t="s">
        <v>952</v>
      </c>
      <c r="G3069" s="4" t="s">
        <v>942</v>
      </c>
      <c r="H3069" s="4" t="s">
        <v>951</v>
      </c>
      <c r="I3069" s="4" t="s">
        <v>1830</v>
      </c>
      <c r="J3069" s="4" t="s">
        <v>1831</v>
      </c>
      <c r="K3069" s="4" t="s">
        <v>955</v>
      </c>
      <c r="L3069" s="4">
        <v>2</v>
      </c>
      <c r="M3069" s="4" t="s">
        <v>77</v>
      </c>
      <c r="N3069" s="4">
        <v>124.41</v>
      </c>
      <c r="O3069" s="4">
        <v>101.7</v>
      </c>
      <c r="P3069" s="4" t="s">
        <v>78</v>
      </c>
      <c r="Q3069" s="77">
        <v>45281.62777777778</v>
      </c>
      <c r="R3069" s="4">
        <v>248.82</v>
      </c>
      <c r="S3069" s="4">
        <v>203.4</v>
      </c>
      <c r="T3069" s="4" t="str">
        <f>VLOOKUP(E3069,zamiana!A:B,2,0)</f>
        <v>ALSTOM (ex. BT) CZL</v>
      </c>
    </row>
    <row r="3070" spans="1:20" x14ac:dyDescent="0.3">
      <c r="A3070" s="4" t="s">
        <v>7166</v>
      </c>
      <c r="B3070" s="76">
        <v>45189</v>
      </c>
      <c r="C3070" s="76">
        <v>45189</v>
      </c>
      <c r="D3070" s="76">
        <v>45247</v>
      </c>
      <c r="E3070" s="4" t="s">
        <v>951</v>
      </c>
      <c r="F3070" s="4" t="s">
        <v>952</v>
      </c>
      <c r="G3070" s="4" t="s">
        <v>942</v>
      </c>
      <c r="H3070" s="4" t="s">
        <v>951</v>
      </c>
      <c r="I3070" s="4" t="s">
        <v>1830</v>
      </c>
      <c r="J3070" s="4" t="s">
        <v>1831</v>
      </c>
      <c r="K3070" s="4" t="s">
        <v>955</v>
      </c>
      <c r="L3070" s="4">
        <v>2</v>
      </c>
      <c r="M3070" s="4" t="s">
        <v>77</v>
      </c>
      <c r="N3070" s="4">
        <v>124.41</v>
      </c>
      <c r="O3070" s="4">
        <v>101.7</v>
      </c>
      <c r="P3070" s="4" t="s">
        <v>78</v>
      </c>
      <c r="Q3070" s="77">
        <v>45281.62777777778</v>
      </c>
      <c r="R3070" s="4">
        <v>248.82</v>
      </c>
      <c r="S3070" s="4">
        <v>203.4</v>
      </c>
      <c r="T3070" s="4" t="str">
        <f>VLOOKUP(E3070,zamiana!A:B,2,0)</f>
        <v>ALSTOM (ex. BT) CZL</v>
      </c>
    </row>
    <row r="3071" spans="1:20" x14ac:dyDescent="0.3">
      <c r="A3071" s="4" t="s">
        <v>7166</v>
      </c>
      <c r="B3071" s="76">
        <v>45189</v>
      </c>
      <c r="C3071" s="76">
        <v>45189</v>
      </c>
      <c r="D3071" s="76">
        <v>45247</v>
      </c>
      <c r="E3071" s="4" t="s">
        <v>951</v>
      </c>
      <c r="F3071" s="4" t="s">
        <v>952</v>
      </c>
      <c r="G3071" s="4" t="s">
        <v>942</v>
      </c>
      <c r="H3071" s="4" t="s">
        <v>951</v>
      </c>
      <c r="I3071" s="4" t="s">
        <v>1830</v>
      </c>
      <c r="J3071" s="4" t="s">
        <v>1831</v>
      </c>
      <c r="K3071" s="4" t="s">
        <v>955</v>
      </c>
      <c r="L3071" s="4">
        <v>2</v>
      </c>
      <c r="M3071" s="4" t="s">
        <v>77</v>
      </c>
      <c r="N3071" s="4">
        <v>124.41</v>
      </c>
      <c r="O3071" s="4">
        <v>101.7</v>
      </c>
      <c r="P3071" s="4" t="s">
        <v>78</v>
      </c>
      <c r="Q3071" s="77">
        <v>45281.62777777778</v>
      </c>
      <c r="R3071" s="4">
        <v>248.82</v>
      </c>
      <c r="S3071" s="4">
        <v>203.4</v>
      </c>
      <c r="T3071" s="4" t="str">
        <f>VLOOKUP(E3071,zamiana!A:B,2,0)</f>
        <v>ALSTOM (ex. BT) CZL</v>
      </c>
    </row>
    <row r="3072" spans="1:20" x14ac:dyDescent="0.3">
      <c r="A3072" s="4" t="s">
        <v>7166</v>
      </c>
      <c r="B3072" s="76">
        <v>45189</v>
      </c>
      <c r="C3072" s="76">
        <v>45189</v>
      </c>
      <c r="D3072" s="76">
        <v>45247</v>
      </c>
      <c r="E3072" s="4" t="s">
        <v>951</v>
      </c>
      <c r="F3072" s="4" t="s">
        <v>952</v>
      </c>
      <c r="G3072" s="4" t="s">
        <v>942</v>
      </c>
      <c r="H3072" s="4" t="s">
        <v>951</v>
      </c>
      <c r="I3072" s="4" t="s">
        <v>1830</v>
      </c>
      <c r="J3072" s="4" t="s">
        <v>1831</v>
      </c>
      <c r="K3072" s="4" t="s">
        <v>955</v>
      </c>
      <c r="L3072" s="4">
        <v>2</v>
      </c>
      <c r="M3072" s="4" t="s">
        <v>77</v>
      </c>
      <c r="N3072" s="4">
        <v>124.41</v>
      </c>
      <c r="O3072" s="4">
        <v>101.7</v>
      </c>
      <c r="P3072" s="4" t="s">
        <v>78</v>
      </c>
      <c r="Q3072" s="77">
        <v>45281.62777777778</v>
      </c>
      <c r="R3072" s="4">
        <v>248.82</v>
      </c>
      <c r="S3072" s="4">
        <v>203.4</v>
      </c>
      <c r="T3072" s="4" t="str">
        <f>VLOOKUP(E3072,zamiana!A:B,2,0)</f>
        <v>ALSTOM (ex. BT) CZL</v>
      </c>
    </row>
    <row r="3073" spans="1:20" x14ac:dyDescent="0.3">
      <c r="A3073" s="4" t="s">
        <v>7166</v>
      </c>
      <c r="B3073" s="76">
        <v>45189</v>
      </c>
      <c r="C3073" s="76">
        <v>45189</v>
      </c>
      <c r="D3073" s="76">
        <v>45247</v>
      </c>
      <c r="E3073" s="4" t="s">
        <v>951</v>
      </c>
      <c r="F3073" s="4" t="s">
        <v>952</v>
      </c>
      <c r="G3073" s="4" t="s">
        <v>942</v>
      </c>
      <c r="H3073" s="4" t="s">
        <v>951</v>
      </c>
      <c r="I3073" s="4" t="s">
        <v>1341</v>
      </c>
      <c r="J3073" s="4" t="s">
        <v>1342</v>
      </c>
      <c r="K3073" s="4" t="s">
        <v>955</v>
      </c>
      <c r="L3073" s="4">
        <v>1</v>
      </c>
      <c r="M3073" s="4" t="s">
        <v>77</v>
      </c>
      <c r="N3073" s="4">
        <v>22.72</v>
      </c>
      <c r="O3073" s="4">
        <v>17.309999999999999</v>
      </c>
      <c r="P3073" s="4" t="s">
        <v>78</v>
      </c>
      <c r="Q3073" s="77">
        <v>45281.62777777778</v>
      </c>
      <c r="R3073" s="4">
        <v>22.72</v>
      </c>
      <c r="S3073" s="4">
        <v>17.309999999999999</v>
      </c>
      <c r="T3073" s="4" t="str">
        <f>VLOOKUP(E3073,zamiana!A:B,2,0)</f>
        <v>ALSTOM (ex. BT) CZL</v>
      </c>
    </row>
    <row r="3074" spans="1:20" x14ac:dyDescent="0.3">
      <c r="A3074" s="4" t="s">
        <v>7166</v>
      </c>
      <c r="B3074" s="76">
        <v>45189</v>
      </c>
      <c r="C3074" s="76">
        <v>45189</v>
      </c>
      <c r="D3074" s="76">
        <v>45247</v>
      </c>
      <c r="E3074" s="4" t="s">
        <v>951</v>
      </c>
      <c r="F3074" s="4" t="s">
        <v>952</v>
      </c>
      <c r="G3074" s="4" t="s">
        <v>942</v>
      </c>
      <c r="H3074" s="4" t="s">
        <v>951</v>
      </c>
      <c r="I3074" s="4" t="s">
        <v>1341</v>
      </c>
      <c r="J3074" s="4" t="s">
        <v>1342</v>
      </c>
      <c r="K3074" s="4" t="s">
        <v>955</v>
      </c>
      <c r="L3074" s="4">
        <v>1</v>
      </c>
      <c r="M3074" s="4" t="s">
        <v>77</v>
      </c>
      <c r="N3074" s="4">
        <v>22.72</v>
      </c>
      <c r="O3074" s="4">
        <v>17.309999999999999</v>
      </c>
      <c r="P3074" s="4" t="s">
        <v>78</v>
      </c>
      <c r="Q3074" s="77">
        <v>45281.62777777778</v>
      </c>
      <c r="R3074" s="4">
        <v>22.72</v>
      </c>
      <c r="S3074" s="4">
        <v>17.309999999999999</v>
      </c>
      <c r="T3074" s="4" t="str">
        <f>VLOOKUP(E3074,zamiana!A:B,2,0)</f>
        <v>ALSTOM (ex. BT) CZL</v>
      </c>
    </row>
    <row r="3075" spans="1:20" x14ac:dyDescent="0.3">
      <c r="A3075" s="4" t="s">
        <v>7166</v>
      </c>
      <c r="B3075" s="76">
        <v>45189</v>
      </c>
      <c r="C3075" s="76">
        <v>45189</v>
      </c>
      <c r="D3075" s="76">
        <v>45247</v>
      </c>
      <c r="E3075" s="4" t="s">
        <v>951</v>
      </c>
      <c r="F3075" s="4" t="s">
        <v>952</v>
      </c>
      <c r="G3075" s="4" t="s">
        <v>942</v>
      </c>
      <c r="H3075" s="4" t="s">
        <v>951</v>
      </c>
      <c r="I3075" s="4" t="s">
        <v>1341</v>
      </c>
      <c r="J3075" s="4" t="s">
        <v>1342</v>
      </c>
      <c r="K3075" s="4" t="s">
        <v>955</v>
      </c>
      <c r="L3075" s="4">
        <v>1</v>
      </c>
      <c r="M3075" s="4" t="s">
        <v>77</v>
      </c>
      <c r="N3075" s="4">
        <v>22.72</v>
      </c>
      <c r="O3075" s="4">
        <v>17.309999999999999</v>
      </c>
      <c r="P3075" s="4" t="s">
        <v>78</v>
      </c>
      <c r="Q3075" s="77">
        <v>45281.62777777778</v>
      </c>
      <c r="R3075" s="4">
        <v>22.72</v>
      </c>
      <c r="S3075" s="4">
        <v>17.309999999999999</v>
      </c>
      <c r="T3075" s="4" t="str">
        <f>VLOOKUP(E3075,zamiana!A:B,2,0)</f>
        <v>ALSTOM (ex. BT) CZL</v>
      </c>
    </row>
    <row r="3076" spans="1:20" x14ac:dyDescent="0.3">
      <c r="A3076" s="4" t="s">
        <v>7166</v>
      </c>
      <c r="B3076" s="76">
        <v>45189</v>
      </c>
      <c r="C3076" s="76">
        <v>45189</v>
      </c>
      <c r="D3076" s="76">
        <v>45247</v>
      </c>
      <c r="E3076" s="4" t="s">
        <v>951</v>
      </c>
      <c r="F3076" s="4" t="s">
        <v>952</v>
      </c>
      <c r="G3076" s="4" t="s">
        <v>942</v>
      </c>
      <c r="H3076" s="4" t="s">
        <v>951</v>
      </c>
      <c r="I3076" s="4" t="s">
        <v>1364</v>
      </c>
      <c r="J3076" s="4" t="s">
        <v>1365</v>
      </c>
      <c r="K3076" s="4" t="s">
        <v>955</v>
      </c>
      <c r="L3076" s="4">
        <v>9</v>
      </c>
      <c r="M3076" s="4" t="s">
        <v>77</v>
      </c>
      <c r="N3076" s="4">
        <v>15.66</v>
      </c>
      <c r="O3076" s="4">
        <v>9.14</v>
      </c>
      <c r="P3076" s="4" t="s">
        <v>78</v>
      </c>
      <c r="Q3076" s="77">
        <v>45281.62777777778</v>
      </c>
      <c r="R3076" s="4">
        <v>140.94</v>
      </c>
      <c r="S3076" s="4">
        <v>82.26</v>
      </c>
      <c r="T3076" s="4" t="str">
        <f>VLOOKUP(E3076,zamiana!A:B,2,0)</f>
        <v>ALSTOM (ex. BT) CZL</v>
      </c>
    </row>
    <row r="3077" spans="1:20" x14ac:dyDescent="0.3">
      <c r="A3077" s="4" t="s">
        <v>7166</v>
      </c>
      <c r="B3077" s="76">
        <v>45189</v>
      </c>
      <c r="C3077" s="76">
        <v>45189</v>
      </c>
      <c r="D3077" s="76">
        <v>45247</v>
      </c>
      <c r="E3077" s="4" t="s">
        <v>951</v>
      </c>
      <c r="F3077" s="4" t="s">
        <v>952</v>
      </c>
      <c r="G3077" s="4" t="s">
        <v>942</v>
      </c>
      <c r="H3077" s="4" t="s">
        <v>951</v>
      </c>
      <c r="I3077" s="4" t="s">
        <v>1806</v>
      </c>
      <c r="J3077" s="4" t="s">
        <v>1807</v>
      </c>
      <c r="K3077" s="4" t="s">
        <v>955</v>
      </c>
      <c r="L3077" s="4">
        <v>8</v>
      </c>
      <c r="M3077" s="4" t="s">
        <v>77</v>
      </c>
      <c r="N3077" s="4">
        <v>108.94</v>
      </c>
      <c r="O3077" s="4">
        <v>85.71</v>
      </c>
      <c r="P3077" s="4" t="s">
        <v>78</v>
      </c>
      <c r="Q3077" s="77">
        <v>45281.62777777778</v>
      </c>
      <c r="R3077" s="4">
        <v>871.52</v>
      </c>
      <c r="S3077" s="4">
        <v>685.68</v>
      </c>
      <c r="T3077" s="4" t="str">
        <f>VLOOKUP(E3077,zamiana!A:B,2,0)</f>
        <v>ALSTOM (ex. BT) CZL</v>
      </c>
    </row>
    <row r="3078" spans="1:20" x14ac:dyDescent="0.3">
      <c r="A3078" s="4" t="s">
        <v>7166</v>
      </c>
      <c r="B3078" s="76">
        <v>45189</v>
      </c>
      <c r="C3078" s="76">
        <v>45189</v>
      </c>
      <c r="D3078" s="76">
        <v>45247</v>
      </c>
      <c r="E3078" s="4" t="s">
        <v>951</v>
      </c>
      <c r="F3078" s="4" t="s">
        <v>952</v>
      </c>
      <c r="G3078" s="4" t="s">
        <v>942</v>
      </c>
      <c r="H3078" s="4" t="s">
        <v>951</v>
      </c>
      <c r="I3078" s="4" t="s">
        <v>1806</v>
      </c>
      <c r="J3078" s="4" t="s">
        <v>1807</v>
      </c>
      <c r="K3078" s="4" t="s">
        <v>955</v>
      </c>
      <c r="L3078" s="4">
        <v>4</v>
      </c>
      <c r="M3078" s="4" t="s">
        <v>77</v>
      </c>
      <c r="N3078" s="4">
        <v>108.94</v>
      </c>
      <c r="O3078" s="4">
        <v>85.71</v>
      </c>
      <c r="P3078" s="4" t="s">
        <v>78</v>
      </c>
      <c r="Q3078" s="77">
        <v>45281.62777777778</v>
      </c>
      <c r="R3078" s="4">
        <v>435.76</v>
      </c>
      <c r="S3078" s="4">
        <v>342.84</v>
      </c>
      <c r="T3078" s="4" t="str">
        <f>VLOOKUP(E3078,zamiana!A:B,2,0)</f>
        <v>ALSTOM (ex. BT) CZL</v>
      </c>
    </row>
    <row r="3079" spans="1:20" x14ac:dyDescent="0.3">
      <c r="A3079" s="4" t="s">
        <v>7166</v>
      </c>
      <c r="B3079" s="76">
        <v>45189</v>
      </c>
      <c r="C3079" s="76">
        <v>45189</v>
      </c>
      <c r="D3079" s="76">
        <v>45247</v>
      </c>
      <c r="E3079" s="4" t="s">
        <v>951</v>
      </c>
      <c r="F3079" s="4" t="s">
        <v>952</v>
      </c>
      <c r="G3079" s="4" t="s">
        <v>942</v>
      </c>
      <c r="H3079" s="4" t="s">
        <v>951</v>
      </c>
      <c r="I3079" s="4" t="s">
        <v>1806</v>
      </c>
      <c r="J3079" s="4" t="s">
        <v>1807</v>
      </c>
      <c r="K3079" s="4" t="s">
        <v>955</v>
      </c>
      <c r="L3079" s="4">
        <v>4</v>
      </c>
      <c r="M3079" s="4" t="s">
        <v>77</v>
      </c>
      <c r="N3079" s="4">
        <v>108.94</v>
      </c>
      <c r="O3079" s="4">
        <v>85.71</v>
      </c>
      <c r="P3079" s="4" t="s">
        <v>78</v>
      </c>
      <c r="Q3079" s="77">
        <v>45281.62777777778</v>
      </c>
      <c r="R3079" s="4">
        <v>435.76</v>
      </c>
      <c r="S3079" s="4">
        <v>342.84</v>
      </c>
      <c r="T3079" s="4" t="str">
        <f>VLOOKUP(E3079,zamiana!A:B,2,0)</f>
        <v>ALSTOM (ex. BT) CZL</v>
      </c>
    </row>
    <row r="3080" spans="1:20" x14ac:dyDescent="0.3">
      <c r="A3080" s="4" t="s">
        <v>7166</v>
      </c>
      <c r="B3080" s="76">
        <v>45189</v>
      </c>
      <c r="C3080" s="76">
        <v>45189</v>
      </c>
      <c r="D3080" s="76">
        <v>45247</v>
      </c>
      <c r="E3080" s="4" t="s">
        <v>951</v>
      </c>
      <c r="F3080" s="4" t="s">
        <v>952</v>
      </c>
      <c r="G3080" s="4" t="s">
        <v>942</v>
      </c>
      <c r="H3080" s="4" t="s">
        <v>951</v>
      </c>
      <c r="I3080" s="4" t="s">
        <v>1806</v>
      </c>
      <c r="J3080" s="4" t="s">
        <v>1807</v>
      </c>
      <c r="K3080" s="4" t="s">
        <v>955</v>
      </c>
      <c r="L3080" s="4">
        <v>4</v>
      </c>
      <c r="M3080" s="4" t="s">
        <v>77</v>
      </c>
      <c r="N3080" s="4">
        <v>108.94</v>
      </c>
      <c r="O3080" s="4">
        <v>85.71</v>
      </c>
      <c r="P3080" s="4" t="s">
        <v>78</v>
      </c>
      <c r="Q3080" s="77">
        <v>45281.62777777778</v>
      </c>
      <c r="R3080" s="4">
        <v>435.76</v>
      </c>
      <c r="S3080" s="4">
        <v>342.84</v>
      </c>
      <c r="T3080" s="4" t="str">
        <f>VLOOKUP(E3080,zamiana!A:B,2,0)</f>
        <v>ALSTOM (ex. BT) CZL</v>
      </c>
    </row>
    <row r="3081" spans="1:20" x14ac:dyDescent="0.3">
      <c r="A3081" s="4" t="s">
        <v>7166</v>
      </c>
      <c r="B3081" s="76">
        <v>45189</v>
      </c>
      <c r="C3081" s="76">
        <v>45189</v>
      </c>
      <c r="D3081" s="76">
        <v>45247</v>
      </c>
      <c r="E3081" s="4" t="s">
        <v>951</v>
      </c>
      <c r="F3081" s="4" t="s">
        <v>952</v>
      </c>
      <c r="G3081" s="4" t="s">
        <v>942</v>
      </c>
      <c r="H3081" s="4" t="s">
        <v>951</v>
      </c>
      <c r="I3081" s="4" t="s">
        <v>1806</v>
      </c>
      <c r="J3081" s="4" t="s">
        <v>1807</v>
      </c>
      <c r="K3081" s="4" t="s">
        <v>955</v>
      </c>
      <c r="L3081" s="4">
        <v>12</v>
      </c>
      <c r="M3081" s="4" t="s">
        <v>77</v>
      </c>
      <c r="N3081" s="4">
        <v>108.94</v>
      </c>
      <c r="O3081" s="4">
        <v>85.71</v>
      </c>
      <c r="P3081" s="4" t="s">
        <v>78</v>
      </c>
      <c r="Q3081" s="77">
        <v>45281.62777777778</v>
      </c>
      <c r="R3081" s="4">
        <v>1307.28</v>
      </c>
      <c r="S3081" s="4">
        <v>1028.52</v>
      </c>
      <c r="T3081" s="4" t="str">
        <f>VLOOKUP(E3081,zamiana!A:B,2,0)</f>
        <v>ALSTOM (ex. BT) CZL</v>
      </c>
    </row>
    <row r="3082" spans="1:20" x14ac:dyDescent="0.3">
      <c r="A3082" s="4" t="s">
        <v>7166</v>
      </c>
      <c r="B3082" s="76">
        <v>45189</v>
      </c>
      <c r="C3082" s="76">
        <v>45189</v>
      </c>
      <c r="D3082" s="76">
        <v>45247</v>
      </c>
      <c r="E3082" s="4" t="s">
        <v>951</v>
      </c>
      <c r="F3082" s="4" t="s">
        <v>952</v>
      </c>
      <c r="G3082" s="4" t="s">
        <v>942</v>
      </c>
      <c r="H3082" s="4" t="s">
        <v>951</v>
      </c>
      <c r="I3082" s="4" t="s">
        <v>1856</v>
      </c>
      <c r="J3082" s="4" t="s">
        <v>1857</v>
      </c>
      <c r="K3082" s="4" t="s">
        <v>955</v>
      </c>
      <c r="L3082" s="4">
        <v>1</v>
      </c>
      <c r="M3082" s="4" t="s">
        <v>77</v>
      </c>
      <c r="N3082" s="4">
        <v>152.88999999999999</v>
      </c>
      <c r="O3082" s="4">
        <v>114.37</v>
      </c>
      <c r="P3082" s="4" t="s">
        <v>78</v>
      </c>
      <c r="Q3082" s="77">
        <v>45281.62777777778</v>
      </c>
      <c r="R3082" s="4">
        <v>152.88999999999999</v>
      </c>
      <c r="S3082" s="4">
        <v>114.37</v>
      </c>
      <c r="T3082" s="4" t="str">
        <f>VLOOKUP(E3082,zamiana!A:B,2,0)</f>
        <v>ALSTOM (ex. BT) CZL</v>
      </c>
    </row>
    <row r="3083" spans="1:20" x14ac:dyDescent="0.3">
      <c r="A3083" s="4" t="s">
        <v>7166</v>
      </c>
      <c r="B3083" s="76">
        <v>45189</v>
      </c>
      <c r="C3083" s="76">
        <v>45189</v>
      </c>
      <c r="D3083" s="76">
        <v>45247</v>
      </c>
      <c r="E3083" s="4" t="s">
        <v>951</v>
      </c>
      <c r="F3083" s="4" t="s">
        <v>952</v>
      </c>
      <c r="G3083" s="4" t="s">
        <v>942</v>
      </c>
      <c r="H3083" s="4" t="s">
        <v>951</v>
      </c>
      <c r="I3083" s="4" t="s">
        <v>1567</v>
      </c>
      <c r="J3083" s="4" t="s">
        <v>1568</v>
      </c>
      <c r="K3083" s="4" t="s">
        <v>955</v>
      </c>
      <c r="L3083" s="4">
        <v>1</v>
      </c>
      <c r="M3083" s="4" t="s">
        <v>77</v>
      </c>
      <c r="N3083" s="4">
        <v>8.7799999999999994</v>
      </c>
      <c r="O3083" s="4">
        <v>35.32</v>
      </c>
      <c r="P3083" s="4" t="s">
        <v>78</v>
      </c>
      <c r="Q3083" s="77">
        <v>45281.630555555559</v>
      </c>
      <c r="R3083" s="4">
        <v>8.7799999999999994</v>
      </c>
      <c r="S3083" s="4">
        <v>35.32</v>
      </c>
      <c r="T3083" s="4" t="str">
        <f>VLOOKUP(E3083,zamiana!A:B,2,0)</f>
        <v>ALSTOM (ex. BT) CZL</v>
      </c>
    </row>
    <row r="3084" spans="1:20" x14ac:dyDescent="0.3">
      <c r="A3084" s="4" t="s">
        <v>7166</v>
      </c>
      <c r="B3084" s="76">
        <v>45189</v>
      </c>
      <c r="C3084" s="76">
        <v>45189</v>
      </c>
      <c r="D3084" s="76">
        <v>45247</v>
      </c>
      <c r="E3084" s="4" t="s">
        <v>951</v>
      </c>
      <c r="F3084" s="4" t="s">
        <v>952</v>
      </c>
      <c r="G3084" s="4" t="s">
        <v>942</v>
      </c>
      <c r="H3084" s="4" t="s">
        <v>951</v>
      </c>
      <c r="I3084" s="4" t="s">
        <v>1562</v>
      </c>
      <c r="J3084" s="4" t="s">
        <v>1563</v>
      </c>
      <c r="K3084" s="4" t="s">
        <v>955</v>
      </c>
      <c r="L3084" s="4">
        <v>1</v>
      </c>
      <c r="M3084" s="4" t="s">
        <v>77</v>
      </c>
      <c r="N3084" s="4">
        <v>7.85</v>
      </c>
      <c r="O3084" s="4">
        <v>34.72</v>
      </c>
      <c r="P3084" s="4" t="s">
        <v>78</v>
      </c>
      <c r="Q3084" s="77">
        <v>45281.630555555559</v>
      </c>
      <c r="R3084" s="4">
        <v>7.85</v>
      </c>
      <c r="S3084" s="4">
        <v>34.72</v>
      </c>
      <c r="T3084" s="4" t="str">
        <f>VLOOKUP(E3084,zamiana!A:B,2,0)</f>
        <v>ALSTOM (ex. BT) CZL</v>
      </c>
    </row>
    <row r="3085" spans="1:20" x14ac:dyDescent="0.3">
      <c r="A3085" s="4" t="s">
        <v>7166</v>
      </c>
      <c r="B3085" s="76">
        <v>45189</v>
      </c>
      <c r="C3085" s="76">
        <v>45189</v>
      </c>
      <c r="D3085" s="76">
        <v>45247</v>
      </c>
      <c r="E3085" s="4" t="s">
        <v>951</v>
      </c>
      <c r="F3085" s="4" t="s">
        <v>952</v>
      </c>
      <c r="G3085" s="4" t="s">
        <v>942</v>
      </c>
      <c r="H3085" s="4" t="s">
        <v>951</v>
      </c>
      <c r="I3085" s="4" t="s">
        <v>1013</v>
      </c>
      <c r="J3085" s="4" t="s">
        <v>1014</v>
      </c>
      <c r="K3085" s="4" t="s">
        <v>955</v>
      </c>
      <c r="L3085" s="4">
        <v>5</v>
      </c>
      <c r="M3085" s="4" t="s">
        <v>77</v>
      </c>
      <c r="N3085" s="4">
        <v>4.74</v>
      </c>
      <c r="O3085" s="4">
        <v>4.2</v>
      </c>
      <c r="P3085" s="4" t="s">
        <v>78</v>
      </c>
      <c r="Q3085" s="77">
        <v>45281.62777777778</v>
      </c>
      <c r="R3085" s="4">
        <v>23.7</v>
      </c>
      <c r="S3085" s="4">
        <v>21</v>
      </c>
      <c r="T3085" s="4" t="str">
        <f>VLOOKUP(E3085,zamiana!A:B,2,0)</f>
        <v>ALSTOM (ex. BT) CZL</v>
      </c>
    </row>
    <row r="3086" spans="1:20" x14ac:dyDescent="0.3">
      <c r="A3086" s="4" t="s">
        <v>7166</v>
      </c>
      <c r="B3086" s="76">
        <v>45189</v>
      </c>
      <c r="C3086" s="76">
        <v>45189</v>
      </c>
      <c r="D3086" s="76">
        <v>45247</v>
      </c>
      <c r="E3086" s="4" t="s">
        <v>951</v>
      </c>
      <c r="F3086" s="4" t="s">
        <v>952</v>
      </c>
      <c r="G3086" s="4" t="s">
        <v>942</v>
      </c>
      <c r="H3086" s="4" t="s">
        <v>951</v>
      </c>
      <c r="I3086" s="4" t="s">
        <v>1205</v>
      </c>
      <c r="J3086" s="4" t="s">
        <v>1206</v>
      </c>
      <c r="K3086" s="4" t="s">
        <v>955</v>
      </c>
      <c r="L3086" s="4">
        <v>35</v>
      </c>
      <c r="M3086" s="4" t="s">
        <v>77</v>
      </c>
      <c r="N3086" s="4">
        <v>9.7100000000000009</v>
      </c>
      <c r="O3086" s="4">
        <v>10.91</v>
      </c>
      <c r="P3086" s="4" t="s">
        <v>78</v>
      </c>
      <c r="Q3086" s="77">
        <v>45281.62777777778</v>
      </c>
      <c r="R3086" s="4">
        <v>339.85</v>
      </c>
      <c r="S3086" s="4">
        <v>381.85</v>
      </c>
      <c r="T3086" s="4" t="str">
        <f>VLOOKUP(E3086,zamiana!A:B,2,0)</f>
        <v>ALSTOM (ex. BT) CZL</v>
      </c>
    </row>
    <row r="3087" spans="1:20" x14ac:dyDescent="0.3">
      <c r="A3087" s="4" t="s">
        <v>7166</v>
      </c>
      <c r="B3087" s="76">
        <v>45189</v>
      </c>
      <c r="C3087" s="76">
        <v>45189</v>
      </c>
      <c r="D3087" s="76">
        <v>45247</v>
      </c>
      <c r="E3087" s="4" t="s">
        <v>951</v>
      </c>
      <c r="F3087" s="4" t="s">
        <v>952</v>
      </c>
      <c r="G3087" s="4" t="s">
        <v>942</v>
      </c>
      <c r="H3087" s="4" t="s">
        <v>951</v>
      </c>
      <c r="I3087" s="4" t="s">
        <v>1435</v>
      </c>
      <c r="J3087" s="4" t="s">
        <v>1436</v>
      </c>
      <c r="K3087" s="4" t="s">
        <v>955</v>
      </c>
      <c r="L3087" s="4">
        <v>2</v>
      </c>
      <c r="M3087" s="4" t="s">
        <v>77</v>
      </c>
      <c r="N3087" s="4">
        <v>23.46</v>
      </c>
      <c r="O3087" s="4">
        <v>19.100000000000001</v>
      </c>
      <c r="P3087" s="4" t="s">
        <v>78</v>
      </c>
      <c r="Q3087" s="77">
        <v>45281.62777777778</v>
      </c>
      <c r="R3087" s="4">
        <v>46.92</v>
      </c>
      <c r="S3087" s="4">
        <v>38.200000000000003</v>
      </c>
      <c r="T3087" s="4" t="str">
        <f>VLOOKUP(E3087,zamiana!A:B,2,0)</f>
        <v>ALSTOM (ex. BT) CZL</v>
      </c>
    </row>
    <row r="3088" spans="1:20" x14ac:dyDescent="0.3">
      <c r="A3088" s="4" t="s">
        <v>7166</v>
      </c>
      <c r="B3088" s="76">
        <v>45189</v>
      </c>
      <c r="C3088" s="76">
        <v>45189</v>
      </c>
      <c r="D3088" s="76">
        <v>45247</v>
      </c>
      <c r="E3088" s="4" t="s">
        <v>951</v>
      </c>
      <c r="F3088" s="4" t="s">
        <v>952</v>
      </c>
      <c r="G3088" s="4" t="s">
        <v>942</v>
      </c>
      <c r="H3088" s="4" t="s">
        <v>951</v>
      </c>
      <c r="I3088" s="4" t="s">
        <v>1435</v>
      </c>
      <c r="J3088" s="4" t="s">
        <v>1436</v>
      </c>
      <c r="K3088" s="4" t="s">
        <v>955</v>
      </c>
      <c r="L3088" s="4">
        <v>2</v>
      </c>
      <c r="M3088" s="4" t="s">
        <v>77</v>
      </c>
      <c r="N3088" s="4">
        <v>23.46</v>
      </c>
      <c r="O3088" s="4">
        <v>19.100000000000001</v>
      </c>
      <c r="P3088" s="4" t="s">
        <v>78</v>
      </c>
      <c r="Q3088" s="77">
        <v>45281.62777777778</v>
      </c>
      <c r="R3088" s="4">
        <v>46.92</v>
      </c>
      <c r="S3088" s="4">
        <v>38.200000000000003</v>
      </c>
      <c r="T3088" s="4" t="str">
        <f>VLOOKUP(E3088,zamiana!A:B,2,0)</f>
        <v>ALSTOM (ex. BT) CZL</v>
      </c>
    </row>
    <row r="3089" spans="1:20" x14ac:dyDescent="0.3">
      <c r="A3089" s="4" t="s">
        <v>7166</v>
      </c>
      <c r="B3089" s="76">
        <v>45189</v>
      </c>
      <c r="C3089" s="76">
        <v>45189</v>
      </c>
      <c r="D3089" s="76">
        <v>45247</v>
      </c>
      <c r="E3089" s="4" t="s">
        <v>951</v>
      </c>
      <c r="F3089" s="4" t="s">
        <v>952</v>
      </c>
      <c r="G3089" s="4" t="s">
        <v>942</v>
      </c>
      <c r="H3089" s="4" t="s">
        <v>951</v>
      </c>
      <c r="I3089" s="4" t="s">
        <v>1435</v>
      </c>
      <c r="J3089" s="4" t="s">
        <v>1436</v>
      </c>
      <c r="K3089" s="4" t="s">
        <v>955</v>
      </c>
      <c r="L3089" s="4">
        <v>2</v>
      </c>
      <c r="M3089" s="4" t="s">
        <v>77</v>
      </c>
      <c r="N3089" s="4">
        <v>23.46</v>
      </c>
      <c r="O3089" s="4">
        <v>19.100000000000001</v>
      </c>
      <c r="P3089" s="4" t="s">
        <v>78</v>
      </c>
      <c r="Q3089" s="77">
        <v>45281.62777777778</v>
      </c>
      <c r="R3089" s="4">
        <v>46.92</v>
      </c>
      <c r="S3089" s="4">
        <v>38.200000000000003</v>
      </c>
      <c r="T3089" s="4" t="str">
        <f>VLOOKUP(E3089,zamiana!A:B,2,0)</f>
        <v>ALSTOM (ex. BT) CZL</v>
      </c>
    </row>
    <row r="3090" spans="1:20" x14ac:dyDescent="0.3">
      <c r="A3090" s="4" t="s">
        <v>7166</v>
      </c>
      <c r="B3090" s="76">
        <v>45189</v>
      </c>
      <c r="C3090" s="76">
        <v>45189</v>
      </c>
      <c r="D3090" s="76">
        <v>45247</v>
      </c>
      <c r="E3090" s="4" t="s">
        <v>951</v>
      </c>
      <c r="F3090" s="4" t="s">
        <v>952</v>
      </c>
      <c r="G3090" s="4" t="s">
        <v>942</v>
      </c>
      <c r="H3090" s="4" t="s">
        <v>951</v>
      </c>
      <c r="I3090" s="4" t="s">
        <v>1435</v>
      </c>
      <c r="J3090" s="4" t="s">
        <v>1436</v>
      </c>
      <c r="K3090" s="4" t="s">
        <v>955</v>
      </c>
      <c r="L3090" s="4">
        <v>2</v>
      </c>
      <c r="M3090" s="4" t="s">
        <v>77</v>
      </c>
      <c r="N3090" s="4">
        <v>23.46</v>
      </c>
      <c r="O3090" s="4">
        <v>19.100000000000001</v>
      </c>
      <c r="P3090" s="4" t="s">
        <v>78</v>
      </c>
      <c r="Q3090" s="77">
        <v>45281.62777777778</v>
      </c>
      <c r="R3090" s="4">
        <v>46.92</v>
      </c>
      <c r="S3090" s="4">
        <v>38.200000000000003</v>
      </c>
      <c r="T3090" s="4" t="str">
        <f>VLOOKUP(E3090,zamiana!A:B,2,0)</f>
        <v>ALSTOM (ex. BT) CZL</v>
      </c>
    </row>
    <row r="3091" spans="1:20" x14ac:dyDescent="0.3">
      <c r="A3091" s="4" t="s">
        <v>7166</v>
      </c>
      <c r="B3091" s="76">
        <v>45189</v>
      </c>
      <c r="C3091" s="76">
        <v>45189</v>
      </c>
      <c r="D3091" s="76">
        <v>45247</v>
      </c>
      <c r="E3091" s="4" t="s">
        <v>951</v>
      </c>
      <c r="F3091" s="4" t="s">
        <v>952</v>
      </c>
      <c r="G3091" s="4" t="s">
        <v>942</v>
      </c>
      <c r="H3091" s="4" t="s">
        <v>951</v>
      </c>
      <c r="I3091" s="4" t="s">
        <v>1435</v>
      </c>
      <c r="J3091" s="4" t="s">
        <v>1436</v>
      </c>
      <c r="K3091" s="4" t="s">
        <v>955</v>
      </c>
      <c r="L3091" s="4">
        <v>2</v>
      </c>
      <c r="M3091" s="4" t="s">
        <v>77</v>
      </c>
      <c r="N3091" s="4">
        <v>23.46</v>
      </c>
      <c r="O3091" s="4">
        <v>19.100000000000001</v>
      </c>
      <c r="P3091" s="4" t="s">
        <v>78</v>
      </c>
      <c r="Q3091" s="77">
        <v>45281.62777777778</v>
      </c>
      <c r="R3091" s="4">
        <v>46.92</v>
      </c>
      <c r="S3091" s="4">
        <v>38.200000000000003</v>
      </c>
      <c r="T3091" s="4" t="str">
        <f>VLOOKUP(E3091,zamiana!A:B,2,0)</f>
        <v>ALSTOM (ex. BT) CZL</v>
      </c>
    </row>
    <row r="3092" spans="1:20" x14ac:dyDescent="0.3">
      <c r="A3092" s="4" t="s">
        <v>7166</v>
      </c>
      <c r="B3092" s="76">
        <v>45189</v>
      </c>
      <c r="C3092" s="76">
        <v>45189</v>
      </c>
      <c r="D3092" s="76">
        <v>45247</v>
      </c>
      <c r="E3092" s="4" t="s">
        <v>951</v>
      </c>
      <c r="F3092" s="4" t="s">
        <v>952</v>
      </c>
      <c r="G3092" s="4" t="s">
        <v>942</v>
      </c>
      <c r="H3092" s="4" t="s">
        <v>951</v>
      </c>
      <c r="I3092" s="4" t="s">
        <v>1435</v>
      </c>
      <c r="J3092" s="4" t="s">
        <v>1436</v>
      </c>
      <c r="K3092" s="4" t="s">
        <v>955</v>
      </c>
      <c r="L3092" s="4">
        <v>2</v>
      </c>
      <c r="M3092" s="4" t="s">
        <v>77</v>
      </c>
      <c r="N3092" s="4">
        <v>23.46</v>
      </c>
      <c r="O3092" s="4">
        <v>19.100000000000001</v>
      </c>
      <c r="P3092" s="4" t="s">
        <v>78</v>
      </c>
      <c r="Q3092" s="77">
        <v>45281.62777777778</v>
      </c>
      <c r="R3092" s="4">
        <v>46.92</v>
      </c>
      <c r="S3092" s="4">
        <v>38.200000000000003</v>
      </c>
      <c r="T3092" s="4" t="str">
        <f>VLOOKUP(E3092,zamiana!A:B,2,0)</f>
        <v>ALSTOM (ex. BT) CZL</v>
      </c>
    </row>
    <row r="3093" spans="1:20" x14ac:dyDescent="0.3">
      <c r="A3093" s="4" t="s">
        <v>7166</v>
      </c>
      <c r="B3093" s="76">
        <v>45189</v>
      </c>
      <c r="C3093" s="76">
        <v>45189</v>
      </c>
      <c r="D3093" s="76">
        <v>45247</v>
      </c>
      <c r="E3093" s="4" t="s">
        <v>951</v>
      </c>
      <c r="F3093" s="4" t="s">
        <v>952</v>
      </c>
      <c r="G3093" s="4" t="s">
        <v>942</v>
      </c>
      <c r="H3093" s="4" t="s">
        <v>951</v>
      </c>
      <c r="I3093" s="4" t="s">
        <v>1435</v>
      </c>
      <c r="J3093" s="4" t="s">
        <v>1436</v>
      </c>
      <c r="K3093" s="4" t="s">
        <v>955</v>
      </c>
      <c r="L3093" s="4">
        <v>2</v>
      </c>
      <c r="M3093" s="4" t="s">
        <v>77</v>
      </c>
      <c r="N3093" s="4">
        <v>23.46</v>
      </c>
      <c r="O3093" s="4">
        <v>19.100000000000001</v>
      </c>
      <c r="P3093" s="4" t="s">
        <v>78</v>
      </c>
      <c r="Q3093" s="77">
        <v>45281.62777777778</v>
      </c>
      <c r="R3093" s="4">
        <v>46.92</v>
      </c>
      <c r="S3093" s="4">
        <v>38.200000000000003</v>
      </c>
      <c r="T3093" s="4" t="str">
        <f>VLOOKUP(E3093,zamiana!A:B,2,0)</f>
        <v>ALSTOM (ex. BT) CZL</v>
      </c>
    </row>
    <row r="3094" spans="1:20" x14ac:dyDescent="0.3">
      <c r="A3094" s="4" t="s">
        <v>7166</v>
      </c>
      <c r="B3094" s="76">
        <v>45189</v>
      </c>
      <c r="C3094" s="76">
        <v>45189</v>
      </c>
      <c r="D3094" s="76">
        <v>45247</v>
      </c>
      <c r="E3094" s="4" t="s">
        <v>951</v>
      </c>
      <c r="F3094" s="4" t="s">
        <v>952</v>
      </c>
      <c r="G3094" s="4" t="s">
        <v>942</v>
      </c>
      <c r="H3094" s="4" t="s">
        <v>951</v>
      </c>
      <c r="I3094" s="4" t="s">
        <v>1435</v>
      </c>
      <c r="J3094" s="4" t="s">
        <v>1436</v>
      </c>
      <c r="K3094" s="4" t="s">
        <v>955</v>
      </c>
      <c r="L3094" s="4">
        <v>2</v>
      </c>
      <c r="M3094" s="4" t="s">
        <v>77</v>
      </c>
      <c r="N3094" s="4">
        <v>23.46</v>
      </c>
      <c r="O3094" s="4">
        <v>19.100000000000001</v>
      </c>
      <c r="P3094" s="4" t="s">
        <v>78</v>
      </c>
      <c r="Q3094" s="77">
        <v>45281.62777777778</v>
      </c>
      <c r="R3094" s="4">
        <v>46.92</v>
      </c>
      <c r="S3094" s="4">
        <v>38.200000000000003</v>
      </c>
      <c r="T3094" s="4" t="str">
        <f>VLOOKUP(E3094,zamiana!A:B,2,0)</f>
        <v>ALSTOM (ex. BT) CZL</v>
      </c>
    </row>
    <row r="3095" spans="1:20" x14ac:dyDescent="0.3">
      <c r="A3095" s="4" t="s">
        <v>7166</v>
      </c>
      <c r="B3095" s="76">
        <v>45189</v>
      </c>
      <c r="C3095" s="76">
        <v>45189</v>
      </c>
      <c r="D3095" s="76">
        <v>45247</v>
      </c>
      <c r="E3095" s="4" t="s">
        <v>951</v>
      </c>
      <c r="F3095" s="4" t="s">
        <v>952</v>
      </c>
      <c r="G3095" s="4" t="s">
        <v>942</v>
      </c>
      <c r="H3095" s="4" t="s">
        <v>951</v>
      </c>
      <c r="I3095" s="4" t="s">
        <v>1435</v>
      </c>
      <c r="J3095" s="4" t="s">
        <v>1436</v>
      </c>
      <c r="K3095" s="4" t="s">
        <v>955</v>
      </c>
      <c r="L3095" s="4">
        <v>2</v>
      </c>
      <c r="M3095" s="4" t="s">
        <v>77</v>
      </c>
      <c r="N3095" s="4">
        <v>23.46</v>
      </c>
      <c r="O3095" s="4">
        <v>19.100000000000001</v>
      </c>
      <c r="P3095" s="4" t="s">
        <v>78</v>
      </c>
      <c r="Q3095" s="77">
        <v>45281.62777777778</v>
      </c>
      <c r="R3095" s="4">
        <v>46.92</v>
      </c>
      <c r="S3095" s="4">
        <v>38.200000000000003</v>
      </c>
      <c r="T3095" s="4" t="str">
        <f>VLOOKUP(E3095,zamiana!A:B,2,0)</f>
        <v>ALSTOM (ex. BT) CZL</v>
      </c>
    </row>
    <row r="3096" spans="1:20" x14ac:dyDescent="0.3">
      <c r="A3096" s="4" t="s">
        <v>7166</v>
      </c>
      <c r="B3096" s="76">
        <v>45189</v>
      </c>
      <c r="C3096" s="76">
        <v>45189</v>
      </c>
      <c r="D3096" s="76">
        <v>45247</v>
      </c>
      <c r="E3096" s="4" t="s">
        <v>951</v>
      </c>
      <c r="F3096" s="4" t="s">
        <v>952</v>
      </c>
      <c r="G3096" s="4" t="s">
        <v>942</v>
      </c>
      <c r="H3096" s="4" t="s">
        <v>951</v>
      </c>
      <c r="I3096" s="4" t="s">
        <v>1554</v>
      </c>
      <c r="J3096" s="4" t="s">
        <v>1555</v>
      </c>
      <c r="K3096" s="4" t="s">
        <v>955</v>
      </c>
      <c r="L3096" s="4">
        <v>1</v>
      </c>
      <c r="M3096" s="4" t="s">
        <v>77</v>
      </c>
      <c r="N3096" s="4">
        <v>37.07</v>
      </c>
      <c r="O3096" s="4">
        <v>28.3</v>
      </c>
      <c r="P3096" s="4" t="s">
        <v>78</v>
      </c>
      <c r="Q3096" s="77">
        <v>45281.62777777778</v>
      </c>
      <c r="R3096" s="4">
        <v>37.07</v>
      </c>
      <c r="S3096" s="4">
        <v>28.3</v>
      </c>
      <c r="T3096" s="4" t="str">
        <f>VLOOKUP(E3096,zamiana!A:B,2,0)</f>
        <v>ALSTOM (ex. BT) CZL</v>
      </c>
    </row>
    <row r="3097" spans="1:20" x14ac:dyDescent="0.3">
      <c r="A3097" s="4" t="s">
        <v>7166</v>
      </c>
      <c r="B3097" s="76">
        <v>45189</v>
      </c>
      <c r="C3097" s="76">
        <v>45189</v>
      </c>
      <c r="D3097" s="76">
        <v>45247</v>
      </c>
      <c r="E3097" s="4" t="s">
        <v>951</v>
      </c>
      <c r="F3097" s="4" t="s">
        <v>952</v>
      </c>
      <c r="G3097" s="4" t="s">
        <v>942</v>
      </c>
      <c r="H3097" s="4" t="s">
        <v>951</v>
      </c>
      <c r="I3097" s="4" t="s">
        <v>1816</v>
      </c>
      <c r="J3097" s="4" t="s">
        <v>1817</v>
      </c>
      <c r="K3097" s="4" t="s">
        <v>955</v>
      </c>
      <c r="L3097" s="4">
        <v>1</v>
      </c>
      <c r="M3097" s="4" t="s">
        <v>77</v>
      </c>
      <c r="N3097" s="4">
        <v>101.05</v>
      </c>
      <c r="O3097" s="4">
        <v>73.77</v>
      </c>
      <c r="P3097" s="4" t="s">
        <v>78</v>
      </c>
      <c r="Q3097" s="77">
        <v>45281.62777777778</v>
      </c>
      <c r="R3097" s="4">
        <v>101.05</v>
      </c>
      <c r="S3097" s="4">
        <v>73.77</v>
      </c>
      <c r="T3097" s="4" t="str">
        <f>VLOOKUP(E3097,zamiana!A:B,2,0)</f>
        <v>ALSTOM (ex. BT) CZL</v>
      </c>
    </row>
    <row r="3098" spans="1:20" x14ac:dyDescent="0.3">
      <c r="A3098" s="4" t="s">
        <v>7166</v>
      </c>
      <c r="B3098" s="76">
        <v>45189</v>
      </c>
      <c r="C3098" s="76">
        <v>45189</v>
      </c>
      <c r="D3098" s="76">
        <v>45247</v>
      </c>
      <c r="E3098" s="4" t="s">
        <v>951</v>
      </c>
      <c r="F3098" s="4" t="s">
        <v>952</v>
      </c>
      <c r="G3098" s="4" t="s">
        <v>942</v>
      </c>
      <c r="H3098" s="4" t="s">
        <v>951</v>
      </c>
      <c r="I3098" s="4" t="s">
        <v>1900</v>
      </c>
      <c r="J3098" s="4" t="s">
        <v>1901</v>
      </c>
      <c r="K3098" s="4" t="s">
        <v>955</v>
      </c>
      <c r="L3098" s="4">
        <v>1</v>
      </c>
      <c r="M3098" s="4" t="s">
        <v>77</v>
      </c>
      <c r="N3098" s="4">
        <v>282.79000000000002</v>
      </c>
      <c r="O3098" s="4">
        <v>271.95999999999998</v>
      </c>
      <c r="P3098" s="4" t="s">
        <v>78</v>
      </c>
      <c r="Q3098" s="77">
        <v>45281.65347222222</v>
      </c>
      <c r="R3098" s="4">
        <v>282.79000000000002</v>
      </c>
      <c r="S3098" s="4">
        <v>271.95999999999998</v>
      </c>
      <c r="T3098" s="4" t="str">
        <f>VLOOKUP(E3098,zamiana!A:B,2,0)</f>
        <v>ALSTOM (ex. BT) CZL</v>
      </c>
    </row>
    <row r="3099" spans="1:20" x14ac:dyDescent="0.3">
      <c r="A3099" s="4" t="s">
        <v>7166</v>
      </c>
      <c r="B3099" s="76">
        <v>45189</v>
      </c>
      <c r="C3099" s="76">
        <v>45189</v>
      </c>
      <c r="D3099" s="76">
        <v>45247</v>
      </c>
      <c r="E3099" s="4" t="s">
        <v>951</v>
      </c>
      <c r="F3099" s="4" t="s">
        <v>952</v>
      </c>
      <c r="G3099" s="4" t="s">
        <v>942</v>
      </c>
      <c r="H3099" s="4" t="s">
        <v>951</v>
      </c>
      <c r="I3099" s="4" t="s">
        <v>1900</v>
      </c>
      <c r="J3099" s="4" t="s">
        <v>1901</v>
      </c>
      <c r="K3099" s="4" t="s">
        <v>955</v>
      </c>
      <c r="L3099" s="4">
        <v>1</v>
      </c>
      <c r="M3099" s="4" t="s">
        <v>77</v>
      </c>
      <c r="N3099" s="4">
        <v>282.79000000000002</v>
      </c>
      <c r="O3099" s="4">
        <v>271.95999999999998</v>
      </c>
      <c r="P3099" s="4" t="s">
        <v>78</v>
      </c>
      <c r="Q3099" s="77">
        <v>45281.65347222222</v>
      </c>
      <c r="R3099" s="4">
        <v>282.79000000000002</v>
      </c>
      <c r="S3099" s="4">
        <v>271.95999999999998</v>
      </c>
      <c r="T3099" s="4" t="str">
        <f>VLOOKUP(E3099,zamiana!A:B,2,0)</f>
        <v>ALSTOM (ex. BT) CZL</v>
      </c>
    </row>
    <row r="3100" spans="1:20" x14ac:dyDescent="0.3">
      <c r="A3100" s="4" t="s">
        <v>7166</v>
      </c>
      <c r="B3100" s="76">
        <v>45189</v>
      </c>
      <c r="C3100" s="76">
        <v>45189</v>
      </c>
      <c r="D3100" s="76">
        <v>45247</v>
      </c>
      <c r="E3100" s="4" t="s">
        <v>951</v>
      </c>
      <c r="F3100" s="4" t="s">
        <v>952</v>
      </c>
      <c r="G3100" s="4" t="s">
        <v>942</v>
      </c>
      <c r="H3100" s="4" t="s">
        <v>951</v>
      </c>
      <c r="I3100" s="4" t="s">
        <v>1900</v>
      </c>
      <c r="J3100" s="4" t="s">
        <v>1901</v>
      </c>
      <c r="K3100" s="4" t="s">
        <v>955</v>
      </c>
      <c r="L3100" s="4">
        <v>1</v>
      </c>
      <c r="M3100" s="4" t="s">
        <v>77</v>
      </c>
      <c r="N3100" s="4">
        <v>282.79000000000002</v>
      </c>
      <c r="O3100" s="4">
        <v>271.95999999999998</v>
      </c>
      <c r="P3100" s="4" t="s">
        <v>78</v>
      </c>
      <c r="Q3100" s="77">
        <v>45281.65347222222</v>
      </c>
      <c r="R3100" s="4">
        <v>282.79000000000002</v>
      </c>
      <c r="S3100" s="4">
        <v>271.95999999999998</v>
      </c>
      <c r="T3100" s="4" t="str">
        <f>VLOOKUP(E3100,zamiana!A:B,2,0)</f>
        <v>ALSTOM (ex. BT) CZL</v>
      </c>
    </row>
    <row r="3101" spans="1:20" x14ac:dyDescent="0.3">
      <c r="A3101" s="4" t="s">
        <v>7166</v>
      </c>
      <c r="B3101" s="76">
        <v>45189</v>
      </c>
      <c r="C3101" s="76">
        <v>45189</v>
      </c>
      <c r="D3101" s="76">
        <v>45247</v>
      </c>
      <c r="E3101" s="4" t="s">
        <v>951</v>
      </c>
      <c r="F3101" s="4" t="s">
        <v>952</v>
      </c>
      <c r="G3101" s="4" t="s">
        <v>942</v>
      </c>
      <c r="H3101" s="4" t="s">
        <v>951</v>
      </c>
      <c r="I3101" s="4" t="s">
        <v>1900</v>
      </c>
      <c r="J3101" s="4" t="s">
        <v>1901</v>
      </c>
      <c r="K3101" s="4" t="s">
        <v>955</v>
      </c>
      <c r="L3101" s="4">
        <v>1</v>
      </c>
      <c r="M3101" s="4" t="s">
        <v>77</v>
      </c>
      <c r="N3101" s="4">
        <v>282.79000000000002</v>
      </c>
      <c r="O3101" s="4">
        <v>271.95999999999998</v>
      </c>
      <c r="P3101" s="4" t="s">
        <v>78</v>
      </c>
      <c r="Q3101" s="77">
        <v>45281.65347222222</v>
      </c>
      <c r="R3101" s="4">
        <v>282.79000000000002</v>
      </c>
      <c r="S3101" s="4">
        <v>271.95999999999998</v>
      </c>
      <c r="T3101" s="4" t="str">
        <f>VLOOKUP(E3101,zamiana!A:B,2,0)</f>
        <v>ALSTOM (ex. BT) CZL</v>
      </c>
    </row>
    <row r="3102" spans="1:20" x14ac:dyDescent="0.3">
      <c r="A3102" s="4" t="s">
        <v>7166</v>
      </c>
      <c r="B3102" s="76">
        <v>45189</v>
      </c>
      <c r="C3102" s="76">
        <v>45189</v>
      </c>
      <c r="D3102" s="76">
        <v>45247</v>
      </c>
      <c r="E3102" s="4" t="s">
        <v>951</v>
      </c>
      <c r="F3102" s="4" t="s">
        <v>952</v>
      </c>
      <c r="G3102" s="4" t="s">
        <v>942</v>
      </c>
      <c r="H3102" s="4" t="s">
        <v>951</v>
      </c>
      <c r="I3102" s="4" t="s">
        <v>1407</v>
      </c>
      <c r="J3102" s="4" t="s">
        <v>1408</v>
      </c>
      <c r="K3102" s="4" t="s">
        <v>955</v>
      </c>
      <c r="L3102" s="4">
        <v>2</v>
      </c>
      <c r="M3102" s="4" t="s">
        <v>77</v>
      </c>
      <c r="N3102" s="4">
        <v>24.44</v>
      </c>
      <c r="O3102" s="4">
        <v>18.55</v>
      </c>
      <c r="P3102" s="4" t="s">
        <v>78</v>
      </c>
      <c r="Q3102" s="77">
        <v>45281.62777777778</v>
      </c>
      <c r="R3102" s="4">
        <v>48.88</v>
      </c>
      <c r="S3102" s="4">
        <v>37.1</v>
      </c>
      <c r="T3102" s="4" t="str">
        <f>VLOOKUP(E3102,zamiana!A:B,2,0)</f>
        <v>ALSTOM (ex. BT) CZL</v>
      </c>
    </row>
    <row r="3103" spans="1:20" x14ac:dyDescent="0.3">
      <c r="A3103" s="4" t="s">
        <v>7166</v>
      </c>
      <c r="B3103" s="76">
        <v>45189</v>
      </c>
      <c r="C3103" s="76">
        <v>45189</v>
      </c>
      <c r="D3103" s="76">
        <v>45247</v>
      </c>
      <c r="E3103" s="4" t="s">
        <v>951</v>
      </c>
      <c r="F3103" s="4" t="s">
        <v>952</v>
      </c>
      <c r="G3103" s="4" t="s">
        <v>942</v>
      </c>
      <c r="H3103" s="4" t="s">
        <v>951</v>
      </c>
      <c r="I3103" s="4" t="s">
        <v>1427</v>
      </c>
      <c r="J3103" s="4" t="s">
        <v>1428</v>
      </c>
      <c r="K3103" s="4" t="s">
        <v>955</v>
      </c>
      <c r="L3103" s="4">
        <v>2</v>
      </c>
      <c r="M3103" s="4" t="s">
        <v>77</v>
      </c>
      <c r="N3103" s="4">
        <v>21.14</v>
      </c>
      <c r="O3103" s="4">
        <v>19.440000000000001</v>
      </c>
      <c r="P3103" s="4" t="s">
        <v>78</v>
      </c>
      <c r="Q3103" s="77">
        <v>45281.62777777778</v>
      </c>
      <c r="R3103" s="4">
        <v>42.28</v>
      </c>
      <c r="S3103" s="4">
        <v>38.880000000000003</v>
      </c>
      <c r="T3103" s="4" t="str">
        <f>VLOOKUP(E3103,zamiana!A:B,2,0)</f>
        <v>ALSTOM (ex. BT) CZL</v>
      </c>
    </row>
    <row r="3104" spans="1:20" x14ac:dyDescent="0.3">
      <c r="A3104" s="4" t="s">
        <v>7166</v>
      </c>
      <c r="B3104" s="76">
        <v>45189</v>
      </c>
      <c r="C3104" s="76">
        <v>45189</v>
      </c>
      <c r="D3104" s="76">
        <v>45247</v>
      </c>
      <c r="E3104" s="4" t="s">
        <v>951</v>
      </c>
      <c r="F3104" s="4" t="s">
        <v>952</v>
      </c>
      <c r="G3104" s="4" t="s">
        <v>942</v>
      </c>
      <c r="H3104" s="4" t="s">
        <v>951</v>
      </c>
      <c r="I3104" s="4" t="s">
        <v>1610</v>
      </c>
      <c r="J3104" s="4" t="s">
        <v>1611</v>
      </c>
      <c r="K3104" s="4" t="s">
        <v>955</v>
      </c>
      <c r="L3104" s="4">
        <v>1</v>
      </c>
      <c r="M3104" s="4" t="s">
        <v>77</v>
      </c>
      <c r="N3104" s="4">
        <v>54.03</v>
      </c>
      <c r="O3104" s="4">
        <v>36.450000000000003</v>
      </c>
      <c r="P3104" s="4" t="s">
        <v>78</v>
      </c>
      <c r="Q3104" s="77">
        <v>45281.62777777778</v>
      </c>
      <c r="R3104" s="4">
        <v>54.03</v>
      </c>
      <c r="S3104" s="4">
        <v>36.450000000000003</v>
      </c>
      <c r="T3104" s="4" t="str">
        <f>VLOOKUP(E3104,zamiana!A:B,2,0)</f>
        <v>ALSTOM (ex. BT) CZL</v>
      </c>
    </row>
    <row r="3105" spans="1:20" x14ac:dyDescent="0.3">
      <c r="A3105" s="4" t="s">
        <v>7166</v>
      </c>
      <c r="B3105" s="76">
        <v>45189</v>
      </c>
      <c r="C3105" s="76">
        <v>45189</v>
      </c>
      <c r="D3105" s="76">
        <v>45247</v>
      </c>
      <c r="E3105" s="4" t="s">
        <v>951</v>
      </c>
      <c r="F3105" s="4" t="s">
        <v>952</v>
      </c>
      <c r="G3105" s="4" t="s">
        <v>942</v>
      </c>
      <c r="H3105" s="4" t="s">
        <v>951</v>
      </c>
      <c r="I3105" s="4" t="s">
        <v>1542</v>
      </c>
      <c r="J3105" s="4" t="s">
        <v>1543</v>
      </c>
      <c r="K3105" s="4" t="s">
        <v>955</v>
      </c>
      <c r="L3105" s="4">
        <v>5</v>
      </c>
      <c r="M3105" s="4" t="s">
        <v>77</v>
      </c>
      <c r="N3105" s="4">
        <v>26.11</v>
      </c>
      <c r="O3105" s="4">
        <v>25.35</v>
      </c>
      <c r="P3105" s="4" t="s">
        <v>78</v>
      </c>
      <c r="Q3105" s="77">
        <v>45281.62777777778</v>
      </c>
      <c r="R3105" s="4">
        <v>130.55000000000001</v>
      </c>
      <c r="S3105" s="4">
        <v>126.75</v>
      </c>
      <c r="T3105" s="4" t="str">
        <f>VLOOKUP(E3105,zamiana!A:B,2,0)</f>
        <v>ALSTOM (ex. BT) CZL</v>
      </c>
    </row>
    <row r="3106" spans="1:20" x14ac:dyDescent="0.3">
      <c r="A3106" s="4" t="s">
        <v>7166</v>
      </c>
      <c r="B3106" s="76">
        <v>45189</v>
      </c>
      <c r="C3106" s="76">
        <v>45189</v>
      </c>
      <c r="D3106" s="76">
        <v>45247</v>
      </c>
      <c r="E3106" s="4" t="s">
        <v>951</v>
      </c>
      <c r="F3106" s="4" t="s">
        <v>952</v>
      </c>
      <c r="G3106" s="4" t="s">
        <v>942</v>
      </c>
      <c r="H3106" s="4" t="s">
        <v>951</v>
      </c>
      <c r="I3106" s="4" t="s">
        <v>1231</v>
      </c>
      <c r="J3106" s="4" t="s">
        <v>1232</v>
      </c>
      <c r="K3106" s="4" t="s">
        <v>955</v>
      </c>
      <c r="L3106" s="4">
        <v>14</v>
      </c>
      <c r="M3106" s="4" t="s">
        <v>77</v>
      </c>
      <c r="N3106" s="4">
        <v>12.73</v>
      </c>
      <c r="O3106" s="4">
        <v>11.8</v>
      </c>
      <c r="P3106" s="4" t="s">
        <v>78</v>
      </c>
      <c r="Q3106" s="77">
        <v>45281.62777777778</v>
      </c>
      <c r="R3106" s="4">
        <v>178.22</v>
      </c>
      <c r="S3106" s="4">
        <v>165.2</v>
      </c>
      <c r="T3106" s="4" t="str">
        <f>VLOOKUP(E3106,zamiana!A:B,2,0)</f>
        <v>ALSTOM (ex. BT) CZL</v>
      </c>
    </row>
    <row r="3107" spans="1:20" x14ac:dyDescent="0.3">
      <c r="A3107" s="4" t="s">
        <v>7166</v>
      </c>
      <c r="B3107" s="76">
        <v>45189</v>
      </c>
      <c r="C3107" s="76">
        <v>45189</v>
      </c>
      <c r="D3107" s="76">
        <v>45247</v>
      </c>
      <c r="E3107" s="4" t="s">
        <v>951</v>
      </c>
      <c r="F3107" s="4" t="s">
        <v>952</v>
      </c>
      <c r="G3107" s="4" t="s">
        <v>942</v>
      </c>
      <c r="H3107" s="4" t="s">
        <v>951</v>
      </c>
      <c r="I3107" s="4" t="s">
        <v>2068</v>
      </c>
      <c r="J3107" s="4" t="s">
        <v>2069</v>
      </c>
      <c r="K3107" s="4" t="s">
        <v>955</v>
      </c>
      <c r="L3107" s="4">
        <v>5</v>
      </c>
      <c r="M3107" s="4" t="s">
        <v>77</v>
      </c>
      <c r="N3107" s="4">
        <v>28.11</v>
      </c>
      <c r="O3107" s="4">
        <v>26.1</v>
      </c>
      <c r="P3107" s="4" t="s">
        <v>78</v>
      </c>
      <c r="Q3107" s="77">
        <v>45281.62777777778</v>
      </c>
      <c r="R3107" s="4">
        <v>140.55000000000001</v>
      </c>
      <c r="S3107" s="4">
        <v>130.5</v>
      </c>
      <c r="T3107" s="4" t="str">
        <f>VLOOKUP(E3107,zamiana!A:B,2,0)</f>
        <v>ALSTOM (ex. BT) CZL</v>
      </c>
    </row>
    <row r="3108" spans="1:20" x14ac:dyDescent="0.3">
      <c r="A3108" s="4" t="s">
        <v>7166</v>
      </c>
      <c r="B3108" s="76">
        <v>45189</v>
      </c>
      <c r="C3108" s="76">
        <v>45189</v>
      </c>
      <c r="D3108" s="76">
        <v>45247</v>
      </c>
      <c r="E3108" s="4" t="s">
        <v>951</v>
      </c>
      <c r="F3108" s="4" t="s">
        <v>952</v>
      </c>
      <c r="G3108" s="4" t="s">
        <v>942</v>
      </c>
      <c r="H3108" s="4" t="s">
        <v>951</v>
      </c>
      <c r="I3108" s="4" t="s">
        <v>1300</v>
      </c>
      <c r="J3108" s="4" t="s">
        <v>1301</v>
      </c>
      <c r="K3108" s="4" t="s">
        <v>955</v>
      </c>
      <c r="L3108" s="4">
        <v>5</v>
      </c>
      <c r="M3108" s="4" t="s">
        <v>77</v>
      </c>
      <c r="N3108" s="4">
        <v>15.84</v>
      </c>
      <c r="O3108" s="4">
        <v>13.37</v>
      </c>
      <c r="P3108" s="4" t="s">
        <v>78</v>
      </c>
      <c r="Q3108" s="77">
        <v>45281.62777777778</v>
      </c>
      <c r="R3108" s="4">
        <v>79.2</v>
      </c>
      <c r="S3108" s="4">
        <v>66.849999999999994</v>
      </c>
      <c r="T3108" s="4" t="str">
        <f>VLOOKUP(E3108,zamiana!A:B,2,0)</f>
        <v>ALSTOM (ex. BT) CZL</v>
      </c>
    </row>
    <row r="3109" spans="1:20" x14ac:dyDescent="0.3">
      <c r="A3109" s="4" t="s">
        <v>7166</v>
      </c>
      <c r="B3109" s="76">
        <v>45189</v>
      </c>
      <c r="C3109" s="76">
        <v>45189</v>
      </c>
      <c r="D3109" s="76">
        <v>45247</v>
      </c>
      <c r="E3109" s="4" t="s">
        <v>951</v>
      </c>
      <c r="F3109" s="4" t="s">
        <v>952</v>
      </c>
      <c r="G3109" s="4" t="s">
        <v>942</v>
      </c>
      <c r="H3109" s="4" t="s">
        <v>951</v>
      </c>
      <c r="I3109" s="4" t="s">
        <v>1519</v>
      </c>
      <c r="J3109" s="4" t="s">
        <v>1520</v>
      </c>
      <c r="K3109" s="4" t="s">
        <v>955</v>
      </c>
      <c r="L3109" s="4">
        <v>1</v>
      </c>
      <c r="M3109" s="4" t="s">
        <v>77</v>
      </c>
      <c r="N3109" s="4">
        <v>14.49</v>
      </c>
      <c r="O3109" s="4">
        <v>17.84</v>
      </c>
      <c r="P3109" s="4" t="s">
        <v>78</v>
      </c>
      <c r="Q3109" s="77">
        <v>45281.62777777778</v>
      </c>
      <c r="R3109" s="4">
        <v>14.49</v>
      </c>
      <c r="S3109" s="4">
        <v>17.84</v>
      </c>
      <c r="T3109" s="4" t="str">
        <f>VLOOKUP(E3109,zamiana!A:B,2,0)</f>
        <v>ALSTOM (ex. BT) CZL</v>
      </c>
    </row>
    <row r="3110" spans="1:20" x14ac:dyDescent="0.3">
      <c r="A3110" s="4" t="s">
        <v>7166</v>
      </c>
      <c r="B3110" s="76">
        <v>45189</v>
      </c>
      <c r="C3110" s="76">
        <v>45189</v>
      </c>
      <c r="D3110" s="76">
        <v>45247</v>
      </c>
      <c r="E3110" s="4" t="s">
        <v>951</v>
      </c>
      <c r="F3110" s="4" t="s">
        <v>952</v>
      </c>
      <c r="G3110" s="4" t="s">
        <v>942</v>
      </c>
      <c r="H3110" s="4" t="s">
        <v>951</v>
      </c>
      <c r="I3110" s="4" t="s">
        <v>1519</v>
      </c>
      <c r="J3110" s="4" t="s">
        <v>1520</v>
      </c>
      <c r="K3110" s="4" t="s">
        <v>955</v>
      </c>
      <c r="L3110" s="4">
        <v>1</v>
      </c>
      <c r="M3110" s="4" t="s">
        <v>77</v>
      </c>
      <c r="N3110" s="4">
        <v>14.49</v>
      </c>
      <c r="O3110" s="4">
        <v>17.84</v>
      </c>
      <c r="P3110" s="4" t="s">
        <v>78</v>
      </c>
      <c r="Q3110" s="77">
        <v>45281.62777777778</v>
      </c>
      <c r="R3110" s="4">
        <v>14.49</v>
      </c>
      <c r="S3110" s="4">
        <v>17.84</v>
      </c>
      <c r="T3110" s="4" t="str">
        <f>VLOOKUP(E3110,zamiana!A:B,2,0)</f>
        <v>ALSTOM (ex. BT) CZL</v>
      </c>
    </row>
    <row r="3111" spans="1:20" x14ac:dyDescent="0.3">
      <c r="A3111" s="4" t="s">
        <v>7166</v>
      </c>
      <c r="B3111" s="76">
        <v>45189</v>
      </c>
      <c r="C3111" s="76">
        <v>45189</v>
      </c>
      <c r="D3111" s="76">
        <v>45247</v>
      </c>
      <c r="E3111" s="4" t="s">
        <v>951</v>
      </c>
      <c r="F3111" s="4" t="s">
        <v>952</v>
      </c>
      <c r="G3111" s="4" t="s">
        <v>942</v>
      </c>
      <c r="H3111" s="4" t="s">
        <v>951</v>
      </c>
      <c r="I3111" s="4" t="s">
        <v>1519</v>
      </c>
      <c r="J3111" s="4" t="s">
        <v>1520</v>
      </c>
      <c r="K3111" s="4" t="s">
        <v>955</v>
      </c>
      <c r="L3111" s="4">
        <v>1</v>
      </c>
      <c r="M3111" s="4" t="s">
        <v>77</v>
      </c>
      <c r="N3111" s="4">
        <v>14.49</v>
      </c>
      <c r="O3111" s="4">
        <v>17.84</v>
      </c>
      <c r="P3111" s="4" t="s">
        <v>78</v>
      </c>
      <c r="Q3111" s="77">
        <v>45281.62777777778</v>
      </c>
      <c r="R3111" s="4">
        <v>14.49</v>
      </c>
      <c r="S3111" s="4">
        <v>17.84</v>
      </c>
      <c r="T3111" s="4" t="str">
        <f>VLOOKUP(E3111,zamiana!A:B,2,0)</f>
        <v>ALSTOM (ex. BT) CZL</v>
      </c>
    </row>
    <row r="3112" spans="1:20" x14ac:dyDescent="0.3">
      <c r="A3112" s="4" t="s">
        <v>7166</v>
      </c>
      <c r="B3112" s="76">
        <v>45189</v>
      </c>
      <c r="C3112" s="76">
        <v>45189</v>
      </c>
      <c r="D3112" s="76">
        <v>45247</v>
      </c>
      <c r="E3112" s="4" t="s">
        <v>951</v>
      </c>
      <c r="F3112" s="4" t="s">
        <v>952</v>
      </c>
      <c r="G3112" s="4" t="s">
        <v>942</v>
      </c>
      <c r="H3112" s="4" t="s">
        <v>951</v>
      </c>
      <c r="I3112" s="4" t="s">
        <v>1519</v>
      </c>
      <c r="J3112" s="4" t="s">
        <v>1520</v>
      </c>
      <c r="K3112" s="4" t="s">
        <v>955</v>
      </c>
      <c r="L3112" s="4">
        <v>1</v>
      </c>
      <c r="M3112" s="4" t="s">
        <v>77</v>
      </c>
      <c r="N3112" s="4">
        <v>14.49</v>
      </c>
      <c r="O3112" s="4">
        <v>17.84</v>
      </c>
      <c r="P3112" s="4" t="s">
        <v>78</v>
      </c>
      <c r="Q3112" s="77">
        <v>45281.62777777778</v>
      </c>
      <c r="R3112" s="4">
        <v>14.49</v>
      </c>
      <c r="S3112" s="4">
        <v>17.84</v>
      </c>
      <c r="T3112" s="4" t="str">
        <f>VLOOKUP(E3112,zamiana!A:B,2,0)</f>
        <v>ALSTOM (ex. BT) CZL</v>
      </c>
    </row>
    <row r="3113" spans="1:20" x14ac:dyDescent="0.3">
      <c r="A3113" s="4" t="s">
        <v>7166</v>
      </c>
      <c r="B3113" s="76">
        <v>45189</v>
      </c>
      <c r="C3113" s="76">
        <v>45189</v>
      </c>
      <c r="D3113" s="76">
        <v>45247</v>
      </c>
      <c r="E3113" s="4" t="s">
        <v>951</v>
      </c>
      <c r="F3113" s="4" t="s">
        <v>952</v>
      </c>
      <c r="G3113" s="4" t="s">
        <v>942</v>
      </c>
      <c r="H3113" s="4" t="s">
        <v>951</v>
      </c>
      <c r="I3113" s="4" t="s">
        <v>1519</v>
      </c>
      <c r="J3113" s="4" t="s">
        <v>1520</v>
      </c>
      <c r="K3113" s="4" t="s">
        <v>955</v>
      </c>
      <c r="L3113" s="4">
        <v>1</v>
      </c>
      <c r="M3113" s="4" t="s">
        <v>77</v>
      </c>
      <c r="N3113" s="4">
        <v>14.49</v>
      </c>
      <c r="O3113" s="4">
        <v>17.84</v>
      </c>
      <c r="P3113" s="4" t="s">
        <v>78</v>
      </c>
      <c r="Q3113" s="77">
        <v>45281.62777777778</v>
      </c>
      <c r="R3113" s="4">
        <v>14.49</v>
      </c>
      <c r="S3113" s="4">
        <v>17.84</v>
      </c>
      <c r="T3113" s="4" t="str">
        <f>VLOOKUP(E3113,zamiana!A:B,2,0)</f>
        <v>ALSTOM (ex. BT) CZL</v>
      </c>
    </row>
    <row r="3114" spans="1:20" x14ac:dyDescent="0.3">
      <c r="A3114" s="4" t="s">
        <v>7166</v>
      </c>
      <c r="B3114" s="76">
        <v>45189</v>
      </c>
      <c r="C3114" s="76">
        <v>45189</v>
      </c>
      <c r="D3114" s="76">
        <v>45247</v>
      </c>
      <c r="E3114" s="4" t="s">
        <v>951</v>
      </c>
      <c r="F3114" s="4" t="s">
        <v>952</v>
      </c>
      <c r="G3114" s="4" t="s">
        <v>942</v>
      </c>
      <c r="H3114" s="4" t="s">
        <v>951</v>
      </c>
      <c r="I3114" s="4" t="s">
        <v>1519</v>
      </c>
      <c r="J3114" s="4" t="s">
        <v>1520</v>
      </c>
      <c r="K3114" s="4" t="s">
        <v>955</v>
      </c>
      <c r="L3114" s="4">
        <v>1</v>
      </c>
      <c r="M3114" s="4" t="s">
        <v>77</v>
      </c>
      <c r="N3114" s="4">
        <v>14.49</v>
      </c>
      <c r="O3114" s="4">
        <v>17.84</v>
      </c>
      <c r="P3114" s="4" t="s">
        <v>78</v>
      </c>
      <c r="Q3114" s="77">
        <v>45281.62777777778</v>
      </c>
      <c r="R3114" s="4">
        <v>14.49</v>
      </c>
      <c r="S3114" s="4">
        <v>17.84</v>
      </c>
      <c r="T3114" s="4" t="str">
        <f>VLOOKUP(E3114,zamiana!A:B,2,0)</f>
        <v>ALSTOM (ex. BT) CZL</v>
      </c>
    </row>
    <row r="3115" spans="1:20" x14ac:dyDescent="0.3">
      <c r="A3115" s="4" t="s">
        <v>7166</v>
      </c>
      <c r="B3115" s="76">
        <v>45189</v>
      </c>
      <c r="C3115" s="76">
        <v>45189</v>
      </c>
      <c r="D3115" s="76">
        <v>45247</v>
      </c>
      <c r="E3115" s="4" t="s">
        <v>951</v>
      </c>
      <c r="F3115" s="4" t="s">
        <v>952</v>
      </c>
      <c r="G3115" s="4" t="s">
        <v>942</v>
      </c>
      <c r="H3115" s="4" t="s">
        <v>951</v>
      </c>
      <c r="I3115" s="4" t="s">
        <v>1519</v>
      </c>
      <c r="J3115" s="4" t="s">
        <v>1520</v>
      </c>
      <c r="K3115" s="4" t="s">
        <v>955</v>
      </c>
      <c r="L3115" s="4">
        <v>1</v>
      </c>
      <c r="M3115" s="4" t="s">
        <v>77</v>
      </c>
      <c r="N3115" s="4">
        <v>14.49</v>
      </c>
      <c r="O3115" s="4">
        <v>17.84</v>
      </c>
      <c r="P3115" s="4" t="s">
        <v>78</v>
      </c>
      <c r="Q3115" s="77">
        <v>45281.62777777778</v>
      </c>
      <c r="R3115" s="4">
        <v>14.49</v>
      </c>
      <c r="S3115" s="4">
        <v>17.84</v>
      </c>
      <c r="T3115" s="4" t="str">
        <f>VLOOKUP(E3115,zamiana!A:B,2,0)</f>
        <v>ALSTOM (ex. BT) CZL</v>
      </c>
    </row>
    <row r="3116" spans="1:20" x14ac:dyDescent="0.3">
      <c r="A3116" s="4" t="s">
        <v>7166</v>
      </c>
      <c r="B3116" s="76">
        <v>45189</v>
      </c>
      <c r="C3116" s="76">
        <v>45189</v>
      </c>
      <c r="D3116" s="76">
        <v>45247</v>
      </c>
      <c r="E3116" s="4" t="s">
        <v>951</v>
      </c>
      <c r="F3116" s="4" t="s">
        <v>952</v>
      </c>
      <c r="G3116" s="4" t="s">
        <v>942</v>
      </c>
      <c r="H3116" s="4" t="s">
        <v>951</v>
      </c>
      <c r="I3116" s="4" t="s">
        <v>1519</v>
      </c>
      <c r="J3116" s="4" t="s">
        <v>1520</v>
      </c>
      <c r="K3116" s="4" t="s">
        <v>955</v>
      </c>
      <c r="L3116" s="4">
        <v>1</v>
      </c>
      <c r="M3116" s="4" t="s">
        <v>77</v>
      </c>
      <c r="N3116" s="4">
        <v>14.49</v>
      </c>
      <c r="O3116" s="4">
        <v>17.84</v>
      </c>
      <c r="P3116" s="4" t="s">
        <v>78</v>
      </c>
      <c r="Q3116" s="77">
        <v>45281.62777777778</v>
      </c>
      <c r="R3116" s="4">
        <v>14.49</v>
      </c>
      <c r="S3116" s="4">
        <v>17.84</v>
      </c>
      <c r="T3116" s="4" t="str">
        <f>VLOOKUP(E3116,zamiana!A:B,2,0)</f>
        <v>ALSTOM (ex. BT) CZL</v>
      </c>
    </row>
    <row r="3117" spans="1:20" x14ac:dyDescent="0.3">
      <c r="A3117" s="4" t="s">
        <v>7166</v>
      </c>
      <c r="B3117" s="76">
        <v>45189</v>
      </c>
      <c r="C3117" s="76">
        <v>45189</v>
      </c>
      <c r="D3117" s="76">
        <v>45247</v>
      </c>
      <c r="E3117" s="4" t="s">
        <v>951</v>
      </c>
      <c r="F3117" s="4" t="s">
        <v>952</v>
      </c>
      <c r="G3117" s="4" t="s">
        <v>942</v>
      </c>
      <c r="H3117" s="4" t="s">
        <v>951</v>
      </c>
      <c r="I3117" s="4" t="s">
        <v>1614</v>
      </c>
      <c r="J3117" s="4" t="s">
        <v>1615</v>
      </c>
      <c r="K3117" s="4" t="s">
        <v>955</v>
      </c>
      <c r="L3117" s="4">
        <v>2</v>
      </c>
      <c r="M3117" s="4" t="s">
        <v>77</v>
      </c>
      <c r="N3117" s="4">
        <v>21.93</v>
      </c>
      <c r="O3117" s="4">
        <v>27.13</v>
      </c>
      <c r="P3117" s="4" t="s">
        <v>78</v>
      </c>
      <c r="Q3117" s="77">
        <v>45281.62777777778</v>
      </c>
      <c r="R3117" s="4">
        <v>43.86</v>
      </c>
      <c r="S3117" s="4">
        <v>54.26</v>
      </c>
      <c r="T3117" s="4" t="str">
        <f>VLOOKUP(E3117,zamiana!A:B,2,0)</f>
        <v>ALSTOM (ex. BT) CZL</v>
      </c>
    </row>
    <row r="3118" spans="1:20" x14ac:dyDescent="0.3">
      <c r="A3118" s="4" t="s">
        <v>7166</v>
      </c>
      <c r="B3118" s="76">
        <v>45189</v>
      </c>
      <c r="C3118" s="76">
        <v>45189</v>
      </c>
      <c r="D3118" s="76">
        <v>45247</v>
      </c>
      <c r="E3118" s="4" t="s">
        <v>951</v>
      </c>
      <c r="F3118" s="4" t="s">
        <v>952</v>
      </c>
      <c r="G3118" s="4" t="s">
        <v>942</v>
      </c>
      <c r="H3118" s="4" t="s">
        <v>951</v>
      </c>
      <c r="I3118" s="4" t="s">
        <v>1614</v>
      </c>
      <c r="J3118" s="4" t="s">
        <v>1615</v>
      </c>
      <c r="K3118" s="4" t="s">
        <v>955</v>
      </c>
      <c r="L3118" s="4">
        <v>2</v>
      </c>
      <c r="M3118" s="4" t="s">
        <v>77</v>
      </c>
      <c r="N3118" s="4">
        <v>21.93</v>
      </c>
      <c r="O3118" s="4">
        <v>27.13</v>
      </c>
      <c r="P3118" s="4" t="s">
        <v>78</v>
      </c>
      <c r="Q3118" s="77">
        <v>45281.62777777778</v>
      </c>
      <c r="R3118" s="4">
        <v>43.86</v>
      </c>
      <c r="S3118" s="4">
        <v>54.26</v>
      </c>
      <c r="T3118" s="4" t="str">
        <f>VLOOKUP(E3118,zamiana!A:B,2,0)</f>
        <v>ALSTOM (ex. BT) CZL</v>
      </c>
    </row>
    <row r="3119" spans="1:20" x14ac:dyDescent="0.3">
      <c r="A3119" s="4" t="s">
        <v>7166</v>
      </c>
      <c r="B3119" s="76">
        <v>45189</v>
      </c>
      <c r="C3119" s="76">
        <v>45189</v>
      </c>
      <c r="D3119" s="76">
        <v>45247</v>
      </c>
      <c r="E3119" s="4" t="s">
        <v>951</v>
      </c>
      <c r="F3119" s="4" t="s">
        <v>952</v>
      </c>
      <c r="G3119" s="4" t="s">
        <v>942</v>
      </c>
      <c r="H3119" s="4" t="s">
        <v>951</v>
      </c>
      <c r="I3119" s="4" t="s">
        <v>1614</v>
      </c>
      <c r="J3119" s="4" t="s">
        <v>1615</v>
      </c>
      <c r="K3119" s="4" t="s">
        <v>955</v>
      </c>
      <c r="L3119" s="4">
        <v>2</v>
      </c>
      <c r="M3119" s="4" t="s">
        <v>77</v>
      </c>
      <c r="N3119" s="4">
        <v>21.93</v>
      </c>
      <c r="O3119" s="4">
        <v>27.13</v>
      </c>
      <c r="P3119" s="4" t="s">
        <v>78</v>
      </c>
      <c r="Q3119" s="77">
        <v>45281.62777777778</v>
      </c>
      <c r="R3119" s="4">
        <v>43.86</v>
      </c>
      <c r="S3119" s="4">
        <v>54.26</v>
      </c>
      <c r="T3119" s="4" t="str">
        <f>VLOOKUP(E3119,zamiana!A:B,2,0)</f>
        <v>ALSTOM (ex. BT) CZL</v>
      </c>
    </row>
    <row r="3120" spans="1:20" x14ac:dyDescent="0.3">
      <c r="A3120" s="4" t="s">
        <v>7166</v>
      </c>
      <c r="B3120" s="76">
        <v>45189</v>
      </c>
      <c r="C3120" s="76">
        <v>45189</v>
      </c>
      <c r="D3120" s="76">
        <v>45247</v>
      </c>
      <c r="E3120" s="4" t="s">
        <v>951</v>
      </c>
      <c r="F3120" s="4" t="s">
        <v>952</v>
      </c>
      <c r="G3120" s="4" t="s">
        <v>942</v>
      </c>
      <c r="H3120" s="4" t="s">
        <v>951</v>
      </c>
      <c r="I3120" s="4" t="s">
        <v>1614</v>
      </c>
      <c r="J3120" s="4" t="s">
        <v>1615</v>
      </c>
      <c r="K3120" s="4" t="s">
        <v>955</v>
      </c>
      <c r="L3120" s="4">
        <v>2</v>
      </c>
      <c r="M3120" s="4" t="s">
        <v>77</v>
      </c>
      <c r="N3120" s="4">
        <v>21.93</v>
      </c>
      <c r="O3120" s="4">
        <v>27.13</v>
      </c>
      <c r="P3120" s="4" t="s">
        <v>78</v>
      </c>
      <c r="Q3120" s="77">
        <v>45281.62777777778</v>
      </c>
      <c r="R3120" s="4">
        <v>43.86</v>
      </c>
      <c r="S3120" s="4">
        <v>54.26</v>
      </c>
      <c r="T3120" s="4" t="str">
        <f>VLOOKUP(E3120,zamiana!A:B,2,0)</f>
        <v>ALSTOM (ex. BT) CZL</v>
      </c>
    </row>
    <row r="3121" spans="1:20" x14ac:dyDescent="0.3">
      <c r="A3121" s="4" t="s">
        <v>7166</v>
      </c>
      <c r="B3121" s="76">
        <v>45189</v>
      </c>
      <c r="C3121" s="76">
        <v>45189</v>
      </c>
      <c r="D3121" s="76">
        <v>45247</v>
      </c>
      <c r="E3121" s="4" t="s">
        <v>951</v>
      </c>
      <c r="F3121" s="4" t="s">
        <v>952</v>
      </c>
      <c r="G3121" s="4" t="s">
        <v>942</v>
      </c>
      <c r="H3121" s="4" t="s">
        <v>951</v>
      </c>
      <c r="I3121" s="4" t="s">
        <v>1614</v>
      </c>
      <c r="J3121" s="4" t="s">
        <v>1615</v>
      </c>
      <c r="K3121" s="4" t="s">
        <v>955</v>
      </c>
      <c r="L3121" s="4">
        <v>2</v>
      </c>
      <c r="M3121" s="4" t="s">
        <v>77</v>
      </c>
      <c r="N3121" s="4">
        <v>21.93</v>
      </c>
      <c r="O3121" s="4">
        <v>27.13</v>
      </c>
      <c r="P3121" s="4" t="s">
        <v>78</v>
      </c>
      <c r="Q3121" s="77">
        <v>45281.62777777778</v>
      </c>
      <c r="R3121" s="4">
        <v>43.86</v>
      </c>
      <c r="S3121" s="4">
        <v>54.26</v>
      </c>
      <c r="T3121" s="4" t="str">
        <f>VLOOKUP(E3121,zamiana!A:B,2,0)</f>
        <v>ALSTOM (ex. BT) CZL</v>
      </c>
    </row>
    <row r="3122" spans="1:20" x14ac:dyDescent="0.3">
      <c r="A3122" s="4" t="s">
        <v>7166</v>
      </c>
      <c r="B3122" s="76">
        <v>45189</v>
      </c>
      <c r="C3122" s="76">
        <v>45189</v>
      </c>
      <c r="D3122" s="76">
        <v>45247</v>
      </c>
      <c r="E3122" s="4" t="s">
        <v>951</v>
      </c>
      <c r="F3122" s="4" t="s">
        <v>952</v>
      </c>
      <c r="G3122" s="4" t="s">
        <v>942</v>
      </c>
      <c r="H3122" s="4" t="s">
        <v>951</v>
      </c>
      <c r="I3122" s="4" t="s">
        <v>1614</v>
      </c>
      <c r="J3122" s="4" t="s">
        <v>1615</v>
      </c>
      <c r="K3122" s="4" t="s">
        <v>955</v>
      </c>
      <c r="L3122" s="4">
        <v>2</v>
      </c>
      <c r="M3122" s="4" t="s">
        <v>77</v>
      </c>
      <c r="N3122" s="4">
        <v>21.93</v>
      </c>
      <c r="O3122" s="4">
        <v>27.13</v>
      </c>
      <c r="P3122" s="4" t="s">
        <v>78</v>
      </c>
      <c r="Q3122" s="77">
        <v>45281.62777777778</v>
      </c>
      <c r="R3122" s="4">
        <v>43.86</v>
      </c>
      <c r="S3122" s="4">
        <v>54.26</v>
      </c>
      <c r="T3122" s="4" t="str">
        <f>VLOOKUP(E3122,zamiana!A:B,2,0)</f>
        <v>ALSTOM (ex. BT) CZL</v>
      </c>
    </row>
    <row r="3123" spans="1:20" x14ac:dyDescent="0.3">
      <c r="A3123" s="4" t="s">
        <v>7166</v>
      </c>
      <c r="B3123" s="76">
        <v>45189</v>
      </c>
      <c r="C3123" s="76">
        <v>45189</v>
      </c>
      <c r="D3123" s="76">
        <v>45247</v>
      </c>
      <c r="E3123" s="4" t="s">
        <v>951</v>
      </c>
      <c r="F3123" s="4" t="s">
        <v>952</v>
      </c>
      <c r="G3123" s="4" t="s">
        <v>942</v>
      </c>
      <c r="H3123" s="4" t="s">
        <v>951</v>
      </c>
      <c r="I3123" s="4" t="s">
        <v>1614</v>
      </c>
      <c r="J3123" s="4" t="s">
        <v>1615</v>
      </c>
      <c r="K3123" s="4" t="s">
        <v>955</v>
      </c>
      <c r="L3123" s="4">
        <v>2</v>
      </c>
      <c r="M3123" s="4" t="s">
        <v>77</v>
      </c>
      <c r="N3123" s="4">
        <v>21.93</v>
      </c>
      <c r="O3123" s="4">
        <v>27.13</v>
      </c>
      <c r="P3123" s="4" t="s">
        <v>78</v>
      </c>
      <c r="Q3123" s="77">
        <v>45281.62777777778</v>
      </c>
      <c r="R3123" s="4">
        <v>43.86</v>
      </c>
      <c r="S3123" s="4">
        <v>54.26</v>
      </c>
      <c r="T3123" s="4" t="str">
        <f>VLOOKUP(E3123,zamiana!A:B,2,0)</f>
        <v>ALSTOM (ex. BT) CZL</v>
      </c>
    </row>
    <row r="3124" spans="1:20" x14ac:dyDescent="0.3">
      <c r="A3124" s="4" t="s">
        <v>7166</v>
      </c>
      <c r="B3124" s="76">
        <v>45189</v>
      </c>
      <c r="C3124" s="76">
        <v>45189</v>
      </c>
      <c r="D3124" s="76">
        <v>45247</v>
      </c>
      <c r="E3124" s="4" t="s">
        <v>951</v>
      </c>
      <c r="F3124" s="4" t="s">
        <v>952</v>
      </c>
      <c r="G3124" s="4" t="s">
        <v>942</v>
      </c>
      <c r="H3124" s="4" t="s">
        <v>951</v>
      </c>
      <c r="I3124" s="4" t="s">
        <v>1614</v>
      </c>
      <c r="J3124" s="4" t="s">
        <v>1615</v>
      </c>
      <c r="K3124" s="4" t="s">
        <v>955</v>
      </c>
      <c r="L3124" s="4">
        <v>2</v>
      </c>
      <c r="M3124" s="4" t="s">
        <v>77</v>
      </c>
      <c r="N3124" s="4">
        <v>21.93</v>
      </c>
      <c r="O3124" s="4">
        <v>27.13</v>
      </c>
      <c r="P3124" s="4" t="s">
        <v>78</v>
      </c>
      <c r="Q3124" s="77">
        <v>45281.62777777778</v>
      </c>
      <c r="R3124" s="4">
        <v>43.86</v>
      </c>
      <c r="S3124" s="4">
        <v>54.26</v>
      </c>
      <c r="T3124" s="4" t="str">
        <f>VLOOKUP(E3124,zamiana!A:B,2,0)</f>
        <v>ALSTOM (ex. BT) CZL</v>
      </c>
    </row>
    <row r="3125" spans="1:20" x14ac:dyDescent="0.3">
      <c r="A3125" s="4" t="s">
        <v>7166</v>
      </c>
      <c r="B3125" s="76">
        <v>45189</v>
      </c>
      <c r="C3125" s="76">
        <v>45189</v>
      </c>
      <c r="D3125" s="76">
        <v>45247</v>
      </c>
      <c r="E3125" s="4" t="s">
        <v>951</v>
      </c>
      <c r="F3125" s="4" t="s">
        <v>952</v>
      </c>
      <c r="G3125" s="4" t="s">
        <v>942</v>
      </c>
      <c r="H3125" s="4" t="s">
        <v>951</v>
      </c>
      <c r="I3125" s="4" t="s">
        <v>3735</v>
      </c>
      <c r="J3125" s="4" t="s">
        <v>3736</v>
      </c>
      <c r="K3125" s="4" t="s">
        <v>955</v>
      </c>
      <c r="L3125" s="4">
        <v>24</v>
      </c>
      <c r="M3125" s="4" t="s">
        <v>77</v>
      </c>
      <c r="N3125" s="4">
        <v>2.93</v>
      </c>
      <c r="O3125" s="4">
        <v>3.65</v>
      </c>
      <c r="P3125" s="4" t="s">
        <v>78</v>
      </c>
      <c r="Q3125" s="77">
        <v>45281.629861111112</v>
      </c>
      <c r="R3125" s="4">
        <v>70.319999999999993</v>
      </c>
      <c r="S3125" s="4">
        <v>87.6</v>
      </c>
      <c r="T3125" s="4" t="str">
        <f>VLOOKUP(E3125,zamiana!A:B,2,0)</f>
        <v>ALSTOM (ex. BT) CZL</v>
      </c>
    </row>
    <row r="3126" spans="1:20" x14ac:dyDescent="0.3">
      <c r="A3126" s="4" t="s">
        <v>7166</v>
      </c>
      <c r="B3126" s="76">
        <v>45189</v>
      </c>
      <c r="C3126" s="76">
        <v>45189</v>
      </c>
      <c r="D3126" s="76">
        <v>45247</v>
      </c>
      <c r="E3126" s="4" t="s">
        <v>951</v>
      </c>
      <c r="F3126" s="4" t="s">
        <v>952</v>
      </c>
      <c r="G3126" s="4" t="s">
        <v>942</v>
      </c>
      <c r="H3126" s="4" t="s">
        <v>951</v>
      </c>
      <c r="I3126" s="4" t="s">
        <v>968</v>
      </c>
      <c r="J3126" s="4" t="s">
        <v>969</v>
      </c>
      <c r="K3126" s="4" t="s">
        <v>955</v>
      </c>
      <c r="L3126" s="4">
        <v>1</v>
      </c>
      <c r="M3126" s="4" t="s">
        <v>77</v>
      </c>
      <c r="N3126" s="4">
        <v>4.46</v>
      </c>
      <c r="O3126" s="4">
        <v>3.36</v>
      </c>
      <c r="P3126" s="4" t="s">
        <v>78</v>
      </c>
      <c r="Q3126" s="77">
        <v>45281.62777777778</v>
      </c>
      <c r="R3126" s="4">
        <v>4.46</v>
      </c>
      <c r="S3126" s="4">
        <v>3.36</v>
      </c>
      <c r="T3126" s="4" t="str">
        <f>VLOOKUP(E3126,zamiana!A:B,2,0)</f>
        <v>ALSTOM (ex. BT) CZL</v>
      </c>
    </row>
    <row r="3127" spans="1:20" x14ac:dyDescent="0.3">
      <c r="A3127" s="4" t="s">
        <v>7166</v>
      </c>
      <c r="B3127" s="76">
        <v>45189</v>
      </c>
      <c r="C3127" s="76">
        <v>45189</v>
      </c>
      <c r="D3127" s="76">
        <v>45247</v>
      </c>
      <c r="E3127" s="4" t="s">
        <v>951</v>
      </c>
      <c r="F3127" s="4" t="s">
        <v>952</v>
      </c>
      <c r="G3127" s="4" t="s">
        <v>942</v>
      </c>
      <c r="H3127" s="4" t="s">
        <v>951</v>
      </c>
      <c r="I3127" s="4" t="s">
        <v>968</v>
      </c>
      <c r="J3127" s="4" t="s">
        <v>969</v>
      </c>
      <c r="K3127" s="4" t="s">
        <v>955</v>
      </c>
      <c r="L3127" s="4">
        <v>1</v>
      </c>
      <c r="M3127" s="4" t="s">
        <v>77</v>
      </c>
      <c r="N3127" s="4">
        <v>4.46</v>
      </c>
      <c r="O3127" s="4">
        <v>3.36</v>
      </c>
      <c r="P3127" s="4" t="s">
        <v>78</v>
      </c>
      <c r="Q3127" s="77">
        <v>45281.62777777778</v>
      </c>
      <c r="R3127" s="4">
        <v>4.46</v>
      </c>
      <c r="S3127" s="4">
        <v>3.36</v>
      </c>
      <c r="T3127" s="4" t="str">
        <f>VLOOKUP(E3127,zamiana!A:B,2,0)</f>
        <v>ALSTOM (ex. BT) CZL</v>
      </c>
    </row>
    <row r="3128" spans="1:20" x14ac:dyDescent="0.3">
      <c r="A3128" s="4" t="s">
        <v>7166</v>
      </c>
      <c r="B3128" s="76">
        <v>45189</v>
      </c>
      <c r="C3128" s="76">
        <v>45189</v>
      </c>
      <c r="D3128" s="76">
        <v>45247</v>
      </c>
      <c r="E3128" s="4" t="s">
        <v>951</v>
      </c>
      <c r="F3128" s="4" t="s">
        <v>952</v>
      </c>
      <c r="G3128" s="4" t="s">
        <v>942</v>
      </c>
      <c r="H3128" s="4" t="s">
        <v>951</v>
      </c>
      <c r="I3128" s="4" t="s">
        <v>968</v>
      </c>
      <c r="J3128" s="4" t="s">
        <v>969</v>
      </c>
      <c r="K3128" s="4" t="s">
        <v>955</v>
      </c>
      <c r="L3128" s="4">
        <v>1</v>
      </c>
      <c r="M3128" s="4" t="s">
        <v>77</v>
      </c>
      <c r="N3128" s="4">
        <v>4.46</v>
      </c>
      <c r="O3128" s="4">
        <v>3.36</v>
      </c>
      <c r="P3128" s="4" t="s">
        <v>78</v>
      </c>
      <c r="Q3128" s="77">
        <v>45281.62777777778</v>
      </c>
      <c r="R3128" s="4">
        <v>4.46</v>
      </c>
      <c r="S3128" s="4">
        <v>3.36</v>
      </c>
      <c r="T3128" s="4" t="str">
        <f>VLOOKUP(E3128,zamiana!A:B,2,0)</f>
        <v>ALSTOM (ex. BT) CZL</v>
      </c>
    </row>
    <row r="3129" spans="1:20" x14ac:dyDescent="0.3">
      <c r="A3129" s="4" t="s">
        <v>7166</v>
      </c>
      <c r="B3129" s="76">
        <v>45189</v>
      </c>
      <c r="C3129" s="76">
        <v>45189</v>
      </c>
      <c r="D3129" s="76">
        <v>45247</v>
      </c>
      <c r="E3129" s="4" t="s">
        <v>951</v>
      </c>
      <c r="F3129" s="4" t="s">
        <v>952</v>
      </c>
      <c r="G3129" s="4" t="s">
        <v>942</v>
      </c>
      <c r="H3129" s="4" t="s">
        <v>951</v>
      </c>
      <c r="I3129" s="4" t="s">
        <v>968</v>
      </c>
      <c r="J3129" s="4" t="s">
        <v>969</v>
      </c>
      <c r="K3129" s="4" t="s">
        <v>955</v>
      </c>
      <c r="L3129" s="4">
        <v>2</v>
      </c>
      <c r="M3129" s="4" t="s">
        <v>77</v>
      </c>
      <c r="N3129" s="4">
        <v>4.46</v>
      </c>
      <c r="O3129" s="4">
        <v>3.36</v>
      </c>
      <c r="P3129" s="4" t="s">
        <v>78</v>
      </c>
      <c r="Q3129" s="77">
        <v>45281.62777777778</v>
      </c>
      <c r="R3129" s="4">
        <v>8.92</v>
      </c>
      <c r="S3129" s="4">
        <v>6.72</v>
      </c>
      <c r="T3129" s="4" t="str">
        <f>VLOOKUP(E3129,zamiana!A:B,2,0)</f>
        <v>ALSTOM (ex. BT) CZL</v>
      </c>
    </row>
    <row r="3130" spans="1:20" x14ac:dyDescent="0.3">
      <c r="A3130" s="4" t="s">
        <v>7166</v>
      </c>
      <c r="B3130" s="76">
        <v>45189</v>
      </c>
      <c r="C3130" s="76">
        <v>45189</v>
      </c>
      <c r="D3130" s="76">
        <v>45247</v>
      </c>
      <c r="E3130" s="4" t="s">
        <v>951</v>
      </c>
      <c r="F3130" s="4" t="s">
        <v>952</v>
      </c>
      <c r="G3130" s="4" t="s">
        <v>942</v>
      </c>
      <c r="H3130" s="4" t="s">
        <v>951</v>
      </c>
      <c r="I3130" s="4" t="s">
        <v>968</v>
      </c>
      <c r="J3130" s="4" t="s">
        <v>969</v>
      </c>
      <c r="K3130" s="4" t="s">
        <v>955</v>
      </c>
      <c r="L3130" s="4">
        <v>1</v>
      </c>
      <c r="M3130" s="4" t="s">
        <v>77</v>
      </c>
      <c r="N3130" s="4">
        <v>4.46</v>
      </c>
      <c r="O3130" s="4">
        <v>3.36</v>
      </c>
      <c r="P3130" s="4" t="s">
        <v>78</v>
      </c>
      <c r="Q3130" s="77">
        <v>45281.62777777778</v>
      </c>
      <c r="R3130" s="4">
        <v>4.46</v>
      </c>
      <c r="S3130" s="4">
        <v>3.36</v>
      </c>
      <c r="T3130" s="4" t="str">
        <f>VLOOKUP(E3130,zamiana!A:B,2,0)</f>
        <v>ALSTOM (ex. BT) CZL</v>
      </c>
    </row>
    <row r="3131" spans="1:20" x14ac:dyDescent="0.3">
      <c r="A3131" s="4" t="s">
        <v>7166</v>
      </c>
      <c r="B3131" s="76">
        <v>45189</v>
      </c>
      <c r="C3131" s="76">
        <v>45189</v>
      </c>
      <c r="D3131" s="76">
        <v>45247</v>
      </c>
      <c r="E3131" s="4" t="s">
        <v>951</v>
      </c>
      <c r="F3131" s="4" t="s">
        <v>952</v>
      </c>
      <c r="G3131" s="4" t="s">
        <v>942</v>
      </c>
      <c r="H3131" s="4" t="s">
        <v>951</v>
      </c>
      <c r="I3131" s="4" t="s">
        <v>968</v>
      </c>
      <c r="J3131" s="4" t="s">
        <v>969</v>
      </c>
      <c r="K3131" s="4" t="s">
        <v>955</v>
      </c>
      <c r="L3131" s="4">
        <v>2</v>
      </c>
      <c r="M3131" s="4" t="s">
        <v>77</v>
      </c>
      <c r="N3131" s="4">
        <v>4.46</v>
      </c>
      <c r="O3131" s="4">
        <v>3.36</v>
      </c>
      <c r="P3131" s="4" t="s">
        <v>78</v>
      </c>
      <c r="Q3131" s="77">
        <v>45281.62777777778</v>
      </c>
      <c r="R3131" s="4">
        <v>8.92</v>
      </c>
      <c r="S3131" s="4">
        <v>6.72</v>
      </c>
      <c r="T3131" s="4" t="str">
        <f>VLOOKUP(E3131,zamiana!A:B,2,0)</f>
        <v>ALSTOM (ex. BT) CZL</v>
      </c>
    </row>
    <row r="3132" spans="1:20" x14ac:dyDescent="0.3">
      <c r="A3132" s="4" t="s">
        <v>7166</v>
      </c>
      <c r="B3132" s="76">
        <v>45189</v>
      </c>
      <c r="C3132" s="76">
        <v>45189</v>
      </c>
      <c r="D3132" s="76">
        <v>45247</v>
      </c>
      <c r="E3132" s="4" t="s">
        <v>951</v>
      </c>
      <c r="F3132" s="4" t="s">
        <v>952</v>
      </c>
      <c r="G3132" s="4" t="s">
        <v>942</v>
      </c>
      <c r="H3132" s="4" t="s">
        <v>951</v>
      </c>
      <c r="I3132" s="4" t="s">
        <v>968</v>
      </c>
      <c r="J3132" s="4" t="s">
        <v>969</v>
      </c>
      <c r="K3132" s="4" t="s">
        <v>955</v>
      </c>
      <c r="L3132" s="4">
        <v>1</v>
      </c>
      <c r="M3132" s="4" t="s">
        <v>77</v>
      </c>
      <c r="N3132" s="4">
        <v>4.46</v>
      </c>
      <c r="O3132" s="4">
        <v>3.36</v>
      </c>
      <c r="P3132" s="4" t="s">
        <v>78</v>
      </c>
      <c r="Q3132" s="77">
        <v>45281.62777777778</v>
      </c>
      <c r="R3132" s="4">
        <v>4.46</v>
      </c>
      <c r="S3132" s="4">
        <v>3.36</v>
      </c>
      <c r="T3132" s="4" t="str">
        <f>VLOOKUP(E3132,zamiana!A:B,2,0)</f>
        <v>ALSTOM (ex. BT) CZL</v>
      </c>
    </row>
    <row r="3133" spans="1:20" x14ac:dyDescent="0.3">
      <c r="A3133" s="4" t="s">
        <v>7166</v>
      </c>
      <c r="B3133" s="76">
        <v>45189</v>
      </c>
      <c r="C3133" s="76">
        <v>45189</v>
      </c>
      <c r="D3133" s="76">
        <v>45247</v>
      </c>
      <c r="E3133" s="4" t="s">
        <v>951</v>
      </c>
      <c r="F3133" s="4" t="s">
        <v>952</v>
      </c>
      <c r="G3133" s="4" t="s">
        <v>942</v>
      </c>
      <c r="H3133" s="4" t="s">
        <v>951</v>
      </c>
      <c r="I3133" s="4" t="s">
        <v>968</v>
      </c>
      <c r="J3133" s="4" t="s">
        <v>969</v>
      </c>
      <c r="K3133" s="4" t="s">
        <v>955</v>
      </c>
      <c r="L3133" s="4">
        <v>2</v>
      </c>
      <c r="M3133" s="4" t="s">
        <v>77</v>
      </c>
      <c r="N3133" s="4">
        <v>4.46</v>
      </c>
      <c r="O3133" s="4">
        <v>3.36</v>
      </c>
      <c r="P3133" s="4" t="s">
        <v>78</v>
      </c>
      <c r="Q3133" s="77">
        <v>45281.62777777778</v>
      </c>
      <c r="R3133" s="4">
        <v>8.92</v>
      </c>
      <c r="S3133" s="4">
        <v>6.72</v>
      </c>
      <c r="T3133" s="4" t="str">
        <f>VLOOKUP(E3133,zamiana!A:B,2,0)</f>
        <v>ALSTOM (ex. BT) CZL</v>
      </c>
    </row>
    <row r="3134" spans="1:20" x14ac:dyDescent="0.3">
      <c r="A3134" s="4" t="s">
        <v>7166</v>
      </c>
      <c r="B3134" s="76">
        <v>45189</v>
      </c>
      <c r="C3134" s="76">
        <v>45189</v>
      </c>
      <c r="D3134" s="76">
        <v>45247</v>
      </c>
      <c r="E3134" s="4" t="s">
        <v>951</v>
      </c>
      <c r="F3134" s="4" t="s">
        <v>952</v>
      </c>
      <c r="G3134" s="4" t="s">
        <v>942</v>
      </c>
      <c r="H3134" s="4" t="s">
        <v>951</v>
      </c>
      <c r="I3134" s="4" t="s">
        <v>968</v>
      </c>
      <c r="J3134" s="4" t="s">
        <v>969</v>
      </c>
      <c r="K3134" s="4" t="s">
        <v>955</v>
      </c>
      <c r="L3134" s="4">
        <v>1</v>
      </c>
      <c r="M3134" s="4" t="s">
        <v>77</v>
      </c>
      <c r="N3134" s="4">
        <v>4.46</v>
      </c>
      <c r="O3134" s="4">
        <v>3.36</v>
      </c>
      <c r="P3134" s="4" t="s">
        <v>78</v>
      </c>
      <c r="Q3134" s="77">
        <v>45281.62777777778</v>
      </c>
      <c r="R3134" s="4">
        <v>4.46</v>
      </c>
      <c r="S3134" s="4">
        <v>3.36</v>
      </c>
      <c r="T3134" s="4" t="str">
        <f>VLOOKUP(E3134,zamiana!A:B,2,0)</f>
        <v>ALSTOM (ex. BT) CZL</v>
      </c>
    </row>
    <row r="3135" spans="1:20" x14ac:dyDescent="0.3">
      <c r="A3135" s="4" t="s">
        <v>7166</v>
      </c>
      <c r="B3135" s="76">
        <v>45189</v>
      </c>
      <c r="C3135" s="76">
        <v>45189</v>
      </c>
      <c r="D3135" s="76">
        <v>45247</v>
      </c>
      <c r="E3135" s="4" t="s">
        <v>951</v>
      </c>
      <c r="F3135" s="4" t="s">
        <v>952</v>
      </c>
      <c r="G3135" s="4" t="s">
        <v>942</v>
      </c>
      <c r="H3135" s="4" t="s">
        <v>951</v>
      </c>
      <c r="I3135" s="4" t="s">
        <v>968</v>
      </c>
      <c r="J3135" s="4" t="s">
        <v>969</v>
      </c>
      <c r="K3135" s="4" t="s">
        <v>955</v>
      </c>
      <c r="L3135" s="4">
        <v>2</v>
      </c>
      <c r="M3135" s="4" t="s">
        <v>77</v>
      </c>
      <c r="N3135" s="4">
        <v>4.46</v>
      </c>
      <c r="O3135" s="4">
        <v>3.36</v>
      </c>
      <c r="P3135" s="4" t="s">
        <v>78</v>
      </c>
      <c r="Q3135" s="77">
        <v>45281.62777777778</v>
      </c>
      <c r="R3135" s="4">
        <v>8.92</v>
      </c>
      <c r="S3135" s="4">
        <v>6.72</v>
      </c>
      <c r="T3135" s="4" t="str">
        <f>VLOOKUP(E3135,zamiana!A:B,2,0)</f>
        <v>ALSTOM (ex. BT) CZL</v>
      </c>
    </row>
    <row r="3136" spans="1:20" x14ac:dyDescent="0.3">
      <c r="A3136" s="4" t="s">
        <v>7166</v>
      </c>
      <c r="B3136" s="76">
        <v>45189</v>
      </c>
      <c r="C3136" s="76">
        <v>45189</v>
      </c>
      <c r="D3136" s="76">
        <v>45247</v>
      </c>
      <c r="E3136" s="4" t="s">
        <v>951</v>
      </c>
      <c r="F3136" s="4" t="s">
        <v>952</v>
      </c>
      <c r="G3136" s="4" t="s">
        <v>942</v>
      </c>
      <c r="H3136" s="4" t="s">
        <v>951</v>
      </c>
      <c r="I3136" s="4" t="s">
        <v>968</v>
      </c>
      <c r="J3136" s="4" t="s">
        <v>969</v>
      </c>
      <c r="K3136" s="4" t="s">
        <v>955</v>
      </c>
      <c r="L3136" s="4">
        <v>2</v>
      </c>
      <c r="M3136" s="4" t="s">
        <v>77</v>
      </c>
      <c r="N3136" s="4">
        <v>4.46</v>
      </c>
      <c r="O3136" s="4">
        <v>3.36</v>
      </c>
      <c r="P3136" s="4" t="s">
        <v>78</v>
      </c>
      <c r="Q3136" s="77">
        <v>45281.62777777778</v>
      </c>
      <c r="R3136" s="4">
        <v>8.92</v>
      </c>
      <c r="S3136" s="4">
        <v>6.72</v>
      </c>
      <c r="T3136" s="4" t="str">
        <f>VLOOKUP(E3136,zamiana!A:B,2,0)</f>
        <v>ALSTOM (ex. BT) CZL</v>
      </c>
    </row>
    <row r="3137" spans="1:20" x14ac:dyDescent="0.3">
      <c r="A3137" s="4" t="s">
        <v>7166</v>
      </c>
      <c r="B3137" s="76">
        <v>45189</v>
      </c>
      <c r="C3137" s="76">
        <v>45189</v>
      </c>
      <c r="D3137" s="76">
        <v>45247</v>
      </c>
      <c r="E3137" s="4" t="s">
        <v>951</v>
      </c>
      <c r="F3137" s="4" t="s">
        <v>952</v>
      </c>
      <c r="G3137" s="4" t="s">
        <v>942</v>
      </c>
      <c r="H3137" s="4" t="s">
        <v>951</v>
      </c>
      <c r="I3137" s="4" t="s">
        <v>968</v>
      </c>
      <c r="J3137" s="4" t="s">
        <v>969</v>
      </c>
      <c r="K3137" s="4" t="s">
        <v>955</v>
      </c>
      <c r="L3137" s="4">
        <v>2</v>
      </c>
      <c r="M3137" s="4" t="s">
        <v>77</v>
      </c>
      <c r="N3137" s="4">
        <v>4.46</v>
      </c>
      <c r="O3137" s="4">
        <v>3.36</v>
      </c>
      <c r="P3137" s="4" t="s">
        <v>78</v>
      </c>
      <c r="Q3137" s="77">
        <v>45281.62777777778</v>
      </c>
      <c r="R3137" s="4">
        <v>8.92</v>
      </c>
      <c r="S3137" s="4">
        <v>6.72</v>
      </c>
      <c r="T3137" s="4" t="str">
        <f>VLOOKUP(E3137,zamiana!A:B,2,0)</f>
        <v>ALSTOM (ex. BT) CZL</v>
      </c>
    </row>
    <row r="3138" spans="1:20" x14ac:dyDescent="0.3">
      <c r="A3138" s="4" t="s">
        <v>7166</v>
      </c>
      <c r="B3138" s="76">
        <v>45189</v>
      </c>
      <c r="C3138" s="76">
        <v>45189</v>
      </c>
      <c r="D3138" s="76">
        <v>45247</v>
      </c>
      <c r="E3138" s="4" t="s">
        <v>951</v>
      </c>
      <c r="F3138" s="4" t="s">
        <v>952</v>
      </c>
      <c r="G3138" s="4" t="s">
        <v>942</v>
      </c>
      <c r="H3138" s="4" t="s">
        <v>951</v>
      </c>
      <c r="I3138" s="4" t="s">
        <v>968</v>
      </c>
      <c r="J3138" s="4" t="s">
        <v>969</v>
      </c>
      <c r="K3138" s="4" t="s">
        <v>955</v>
      </c>
      <c r="L3138" s="4">
        <v>1</v>
      </c>
      <c r="M3138" s="4" t="s">
        <v>77</v>
      </c>
      <c r="N3138" s="4">
        <v>4.46</v>
      </c>
      <c r="O3138" s="4">
        <v>3.36</v>
      </c>
      <c r="P3138" s="4" t="s">
        <v>78</v>
      </c>
      <c r="Q3138" s="77">
        <v>45281.62777777778</v>
      </c>
      <c r="R3138" s="4">
        <v>4.46</v>
      </c>
      <c r="S3138" s="4">
        <v>3.36</v>
      </c>
      <c r="T3138" s="4" t="str">
        <f>VLOOKUP(E3138,zamiana!A:B,2,0)</f>
        <v>ALSTOM (ex. BT) CZL</v>
      </c>
    </row>
    <row r="3139" spans="1:20" x14ac:dyDescent="0.3">
      <c r="A3139" s="4" t="s">
        <v>7166</v>
      </c>
      <c r="B3139" s="76">
        <v>45189</v>
      </c>
      <c r="C3139" s="76">
        <v>45189</v>
      </c>
      <c r="D3139" s="76">
        <v>45247</v>
      </c>
      <c r="E3139" s="4" t="s">
        <v>951</v>
      </c>
      <c r="F3139" s="4" t="s">
        <v>952</v>
      </c>
      <c r="G3139" s="4" t="s">
        <v>942</v>
      </c>
      <c r="H3139" s="4" t="s">
        <v>951</v>
      </c>
      <c r="I3139" s="4" t="s">
        <v>968</v>
      </c>
      <c r="J3139" s="4" t="s">
        <v>969</v>
      </c>
      <c r="K3139" s="4" t="s">
        <v>955</v>
      </c>
      <c r="L3139" s="4">
        <v>1</v>
      </c>
      <c r="M3139" s="4" t="s">
        <v>77</v>
      </c>
      <c r="N3139" s="4">
        <v>4.46</v>
      </c>
      <c r="O3139" s="4">
        <v>3.36</v>
      </c>
      <c r="P3139" s="4" t="s">
        <v>78</v>
      </c>
      <c r="Q3139" s="77">
        <v>45281.62777777778</v>
      </c>
      <c r="R3139" s="4">
        <v>4.46</v>
      </c>
      <c r="S3139" s="4">
        <v>3.36</v>
      </c>
      <c r="T3139" s="4" t="str">
        <f>VLOOKUP(E3139,zamiana!A:B,2,0)</f>
        <v>ALSTOM (ex. BT) CZL</v>
      </c>
    </row>
    <row r="3140" spans="1:20" x14ac:dyDescent="0.3">
      <c r="A3140" s="4" t="s">
        <v>7166</v>
      </c>
      <c r="B3140" s="76">
        <v>45189</v>
      </c>
      <c r="C3140" s="76">
        <v>45189</v>
      </c>
      <c r="D3140" s="76">
        <v>45247</v>
      </c>
      <c r="E3140" s="4" t="s">
        <v>951</v>
      </c>
      <c r="F3140" s="4" t="s">
        <v>952</v>
      </c>
      <c r="G3140" s="4" t="s">
        <v>942</v>
      </c>
      <c r="H3140" s="4" t="s">
        <v>951</v>
      </c>
      <c r="I3140" s="4" t="s">
        <v>1151</v>
      </c>
      <c r="J3140" s="4" t="s">
        <v>1152</v>
      </c>
      <c r="K3140" s="4" t="s">
        <v>955</v>
      </c>
      <c r="L3140" s="4">
        <v>20</v>
      </c>
      <c r="M3140" s="4" t="s">
        <v>77</v>
      </c>
      <c r="N3140" s="4">
        <v>12.45</v>
      </c>
      <c r="O3140" s="4">
        <v>10.71</v>
      </c>
      <c r="P3140" s="4" t="s">
        <v>78</v>
      </c>
      <c r="Q3140" s="77">
        <v>45281.62777777778</v>
      </c>
      <c r="R3140" s="4">
        <v>249</v>
      </c>
      <c r="S3140" s="4">
        <v>214.2</v>
      </c>
      <c r="T3140" s="4" t="str">
        <f>VLOOKUP(E3140,zamiana!A:B,2,0)</f>
        <v>ALSTOM (ex. BT) CZL</v>
      </c>
    </row>
    <row r="3141" spans="1:20" x14ac:dyDescent="0.3">
      <c r="A3141" s="4" t="s">
        <v>7166</v>
      </c>
      <c r="B3141" s="76">
        <v>45189</v>
      </c>
      <c r="C3141" s="76">
        <v>45189</v>
      </c>
      <c r="D3141" s="76">
        <v>45247</v>
      </c>
      <c r="E3141" s="4" t="s">
        <v>951</v>
      </c>
      <c r="F3141" s="4" t="s">
        <v>952</v>
      </c>
      <c r="G3141" s="4" t="s">
        <v>942</v>
      </c>
      <c r="H3141" s="4" t="s">
        <v>951</v>
      </c>
      <c r="I3141" s="4" t="s">
        <v>1702</v>
      </c>
      <c r="J3141" s="4" t="s">
        <v>1703</v>
      </c>
      <c r="K3141" s="4" t="s">
        <v>955</v>
      </c>
      <c r="L3141" s="4">
        <v>1</v>
      </c>
      <c r="M3141" s="4" t="s">
        <v>77</v>
      </c>
      <c r="N3141" s="4">
        <v>47.11</v>
      </c>
      <c r="O3141" s="4">
        <v>47.17</v>
      </c>
      <c r="P3141" s="4" t="s">
        <v>78</v>
      </c>
      <c r="Q3141" s="77">
        <v>45281.62777777778</v>
      </c>
      <c r="R3141" s="4">
        <v>47.11</v>
      </c>
      <c r="S3141" s="4">
        <v>47.17</v>
      </c>
      <c r="T3141" s="4" t="str">
        <f>VLOOKUP(E3141,zamiana!A:B,2,0)</f>
        <v>ALSTOM (ex. BT) CZL</v>
      </c>
    </row>
    <row r="3142" spans="1:20" x14ac:dyDescent="0.3">
      <c r="A3142" s="4" t="s">
        <v>7166</v>
      </c>
      <c r="B3142" s="76">
        <v>45189</v>
      </c>
      <c r="C3142" s="76">
        <v>45189</v>
      </c>
      <c r="D3142" s="76">
        <v>45247</v>
      </c>
      <c r="E3142" s="4" t="s">
        <v>951</v>
      </c>
      <c r="F3142" s="4" t="s">
        <v>952</v>
      </c>
      <c r="G3142" s="4" t="s">
        <v>942</v>
      </c>
      <c r="H3142" s="4" t="s">
        <v>951</v>
      </c>
      <c r="I3142" s="4" t="s">
        <v>1702</v>
      </c>
      <c r="J3142" s="4" t="s">
        <v>1703</v>
      </c>
      <c r="K3142" s="4" t="s">
        <v>955</v>
      </c>
      <c r="L3142" s="4">
        <v>1</v>
      </c>
      <c r="M3142" s="4" t="s">
        <v>77</v>
      </c>
      <c r="N3142" s="4">
        <v>47.11</v>
      </c>
      <c r="O3142" s="4">
        <v>47.17</v>
      </c>
      <c r="P3142" s="4" t="s">
        <v>78</v>
      </c>
      <c r="Q3142" s="77">
        <v>45281.62777777778</v>
      </c>
      <c r="R3142" s="4">
        <v>47.11</v>
      </c>
      <c r="S3142" s="4">
        <v>47.17</v>
      </c>
      <c r="T3142" s="4" t="str">
        <f>VLOOKUP(E3142,zamiana!A:B,2,0)</f>
        <v>ALSTOM (ex. BT) CZL</v>
      </c>
    </row>
    <row r="3143" spans="1:20" x14ac:dyDescent="0.3">
      <c r="A3143" s="4" t="s">
        <v>7166</v>
      </c>
      <c r="B3143" s="76">
        <v>45189</v>
      </c>
      <c r="C3143" s="76">
        <v>45189</v>
      </c>
      <c r="D3143" s="76">
        <v>45247</v>
      </c>
      <c r="E3143" s="4" t="s">
        <v>951</v>
      </c>
      <c r="F3143" s="4" t="s">
        <v>952</v>
      </c>
      <c r="G3143" s="4" t="s">
        <v>942</v>
      </c>
      <c r="H3143" s="4" t="s">
        <v>951</v>
      </c>
      <c r="I3143" s="4" t="s">
        <v>1702</v>
      </c>
      <c r="J3143" s="4" t="s">
        <v>1703</v>
      </c>
      <c r="K3143" s="4" t="s">
        <v>955</v>
      </c>
      <c r="L3143" s="4">
        <v>1</v>
      </c>
      <c r="M3143" s="4" t="s">
        <v>77</v>
      </c>
      <c r="N3143" s="4">
        <v>47.11</v>
      </c>
      <c r="O3143" s="4">
        <v>47.17</v>
      </c>
      <c r="P3143" s="4" t="s">
        <v>78</v>
      </c>
      <c r="Q3143" s="77">
        <v>45281.62777777778</v>
      </c>
      <c r="R3143" s="4">
        <v>47.11</v>
      </c>
      <c r="S3143" s="4">
        <v>47.17</v>
      </c>
      <c r="T3143" s="4" t="str">
        <f>VLOOKUP(E3143,zamiana!A:B,2,0)</f>
        <v>ALSTOM (ex. BT) CZL</v>
      </c>
    </row>
    <row r="3144" spans="1:20" x14ac:dyDescent="0.3">
      <c r="A3144" s="4" t="s">
        <v>7166</v>
      </c>
      <c r="B3144" s="76">
        <v>45189</v>
      </c>
      <c r="C3144" s="76">
        <v>45189</v>
      </c>
      <c r="D3144" s="76">
        <v>45247</v>
      </c>
      <c r="E3144" s="4" t="s">
        <v>951</v>
      </c>
      <c r="F3144" s="4" t="s">
        <v>952</v>
      </c>
      <c r="G3144" s="4" t="s">
        <v>942</v>
      </c>
      <c r="H3144" s="4" t="s">
        <v>951</v>
      </c>
      <c r="I3144" s="4" t="s">
        <v>1702</v>
      </c>
      <c r="J3144" s="4" t="s">
        <v>1703</v>
      </c>
      <c r="K3144" s="4" t="s">
        <v>955</v>
      </c>
      <c r="L3144" s="4">
        <v>1</v>
      </c>
      <c r="M3144" s="4" t="s">
        <v>77</v>
      </c>
      <c r="N3144" s="4">
        <v>47.11</v>
      </c>
      <c r="O3144" s="4">
        <v>47.17</v>
      </c>
      <c r="P3144" s="4" t="s">
        <v>78</v>
      </c>
      <c r="Q3144" s="77">
        <v>45281.62777777778</v>
      </c>
      <c r="R3144" s="4">
        <v>47.11</v>
      </c>
      <c r="S3144" s="4">
        <v>47.17</v>
      </c>
      <c r="T3144" s="4" t="str">
        <f>VLOOKUP(E3144,zamiana!A:B,2,0)</f>
        <v>ALSTOM (ex. BT) CZL</v>
      </c>
    </row>
    <row r="3145" spans="1:20" x14ac:dyDescent="0.3">
      <c r="A3145" s="4" t="s">
        <v>7166</v>
      </c>
      <c r="B3145" s="76">
        <v>45189</v>
      </c>
      <c r="C3145" s="76">
        <v>45189</v>
      </c>
      <c r="D3145" s="76">
        <v>45247</v>
      </c>
      <c r="E3145" s="4" t="s">
        <v>951</v>
      </c>
      <c r="F3145" s="4" t="s">
        <v>952</v>
      </c>
      <c r="G3145" s="4" t="s">
        <v>942</v>
      </c>
      <c r="H3145" s="4" t="s">
        <v>951</v>
      </c>
      <c r="I3145" s="4" t="s">
        <v>1191</v>
      </c>
      <c r="J3145" s="4" t="s">
        <v>1192</v>
      </c>
      <c r="K3145" s="4" t="s">
        <v>955</v>
      </c>
      <c r="L3145" s="4">
        <v>20</v>
      </c>
      <c r="M3145" s="4" t="s">
        <v>77</v>
      </c>
      <c r="N3145" s="4">
        <v>11.8</v>
      </c>
      <c r="O3145" s="4">
        <v>10.95</v>
      </c>
      <c r="P3145" s="4" t="s">
        <v>78</v>
      </c>
      <c r="Q3145" s="77">
        <v>45281.62777777778</v>
      </c>
      <c r="R3145" s="4">
        <v>236</v>
      </c>
      <c r="S3145" s="4">
        <v>219</v>
      </c>
      <c r="T3145" s="4" t="str">
        <f>VLOOKUP(E3145,zamiana!A:B,2,0)</f>
        <v>ALSTOM (ex. BT) CZL</v>
      </c>
    </row>
    <row r="3146" spans="1:20" x14ac:dyDescent="0.3">
      <c r="A3146" s="4" t="s">
        <v>7166</v>
      </c>
      <c r="B3146" s="76">
        <v>45189</v>
      </c>
      <c r="C3146" s="76">
        <v>45189</v>
      </c>
      <c r="D3146" s="76">
        <v>45247</v>
      </c>
      <c r="E3146" s="4" t="s">
        <v>951</v>
      </c>
      <c r="F3146" s="4" t="s">
        <v>952</v>
      </c>
      <c r="G3146" s="4" t="s">
        <v>942</v>
      </c>
      <c r="H3146" s="4" t="s">
        <v>951</v>
      </c>
      <c r="I3146" s="4" t="s">
        <v>1556</v>
      </c>
      <c r="J3146" s="4" t="s">
        <v>1557</v>
      </c>
      <c r="K3146" s="4" t="s">
        <v>955</v>
      </c>
      <c r="L3146" s="4">
        <v>1</v>
      </c>
      <c r="M3146" s="4" t="s">
        <v>77</v>
      </c>
      <c r="N3146" s="4">
        <v>29.73</v>
      </c>
      <c r="O3146" s="4">
        <v>30.47</v>
      </c>
      <c r="P3146" s="4" t="s">
        <v>78</v>
      </c>
      <c r="Q3146" s="77">
        <v>45281.629861111112</v>
      </c>
      <c r="R3146" s="4">
        <v>29.73</v>
      </c>
      <c r="S3146" s="4">
        <v>30.47</v>
      </c>
      <c r="T3146" s="4" t="str">
        <f>VLOOKUP(E3146,zamiana!A:B,2,0)</f>
        <v>ALSTOM (ex. BT) CZL</v>
      </c>
    </row>
    <row r="3147" spans="1:20" x14ac:dyDescent="0.3">
      <c r="A3147" s="4" t="s">
        <v>7166</v>
      </c>
      <c r="B3147" s="76">
        <v>45189</v>
      </c>
      <c r="C3147" s="76">
        <v>45189</v>
      </c>
      <c r="D3147" s="76">
        <v>45247</v>
      </c>
      <c r="E3147" s="4" t="s">
        <v>951</v>
      </c>
      <c r="F3147" s="4" t="s">
        <v>952</v>
      </c>
      <c r="G3147" s="4" t="s">
        <v>942</v>
      </c>
      <c r="H3147" s="4" t="s">
        <v>951</v>
      </c>
      <c r="I3147" s="4" t="s">
        <v>1349</v>
      </c>
      <c r="J3147" s="4" t="s">
        <v>1350</v>
      </c>
      <c r="K3147" s="4" t="s">
        <v>955</v>
      </c>
      <c r="L3147" s="4">
        <v>1</v>
      </c>
      <c r="M3147" s="4" t="s">
        <v>77</v>
      </c>
      <c r="N3147" s="4">
        <v>33.5</v>
      </c>
      <c r="O3147" s="4">
        <v>15.64</v>
      </c>
      <c r="P3147" s="4" t="s">
        <v>78</v>
      </c>
      <c r="Q3147" s="77">
        <v>45281.627083333333</v>
      </c>
      <c r="R3147" s="4">
        <v>33.5</v>
      </c>
      <c r="S3147" s="4">
        <v>15.64</v>
      </c>
      <c r="T3147" s="4" t="str">
        <f>VLOOKUP(E3147,zamiana!A:B,2,0)</f>
        <v>ALSTOM (ex. BT) CZL</v>
      </c>
    </row>
    <row r="3148" spans="1:20" x14ac:dyDescent="0.3">
      <c r="A3148" s="4" t="s">
        <v>7166</v>
      </c>
      <c r="B3148" s="76">
        <v>45189</v>
      </c>
      <c r="C3148" s="76">
        <v>45189</v>
      </c>
      <c r="D3148" s="76">
        <v>45247</v>
      </c>
      <c r="E3148" s="4" t="s">
        <v>951</v>
      </c>
      <c r="F3148" s="4" t="s">
        <v>952</v>
      </c>
      <c r="G3148" s="4" t="s">
        <v>942</v>
      </c>
      <c r="H3148" s="4" t="s">
        <v>951</v>
      </c>
      <c r="I3148" s="4" t="s">
        <v>1516</v>
      </c>
      <c r="J3148" s="4" t="s">
        <v>1517</v>
      </c>
      <c r="K3148" s="4" t="s">
        <v>955</v>
      </c>
      <c r="L3148" s="4">
        <v>1</v>
      </c>
      <c r="M3148" s="4" t="s">
        <v>77</v>
      </c>
      <c r="N3148" s="4">
        <v>52.64</v>
      </c>
      <c r="O3148" s="4">
        <v>24.46</v>
      </c>
      <c r="P3148" s="4" t="s">
        <v>78</v>
      </c>
      <c r="Q3148" s="77">
        <v>45281.629166666666</v>
      </c>
      <c r="R3148" s="4">
        <v>52.64</v>
      </c>
      <c r="S3148" s="4">
        <v>24.46</v>
      </c>
      <c r="T3148" s="4" t="str">
        <f>VLOOKUP(E3148,zamiana!A:B,2,0)</f>
        <v>ALSTOM (ex. BT) CZL</v>
      </c>
    </row>
    <row r="3149" spans="1:20" x14ac:dyDescent="0.3">
      <c r="A3149" s="4" t="s">
        <v>7166</v>
      </c>
      <c r="B3149" s="76">
        <v>45189</v>
      </c>
      <c r="C3149" s="76">
        <v>45189</v>
      </c>
      <c r="D3149" s="76">
        <v>45247</v>
      </c>
      <c r="E3149" s="4" t="s">
        <v>951</v>
      </c>
      <c r="F3149" s="4" t="s">
        <v>952</v>
      </c>
      <c r="G3149" s="4" t="s">
        <v>942</v>
      </c>
      <c r="H3149" s="4" t="s">
        <v>951</v>
      </c>
      <c r="I3149" s="4" t="s">
        <v>1516</v>
      </c>
      <c r="J3149" s="4" t="s">
        <v>1517</v>
      </c>
      <c r="K3149" s="4" t="s">
        <v>955</v>
      </c>
      <c r="L3149" s="4">
        <v>1</v>
      </c>
      <c r="M3149" s="4" t="s">
        <v>77</v>
      </c>
      <c r="N3149" s="4">
        <v>52.64</v>
      </c>
      <c r="O3149" s="4">
        <v>24.46</v>
      </c>
      <c r="P3149" s="4" t="s">
        <v>78</v>
      </c>
      <c r="Q3149" s="77">
        <v>45281.629166666666</v>
      </c>
      <c r="R3149" s="4">
        <v>52.64</v>
      </c>
      <c r="S3149" s="4">
        <v>24.46</v>
      </c>
      <c r="T3149" s="4" t="str">
        <f>VLOOKUP(E3149,zamiana!A:B,2,0)</f>
        <v>ALSTOM (ex. BT) CZL</v>
      </c>
    </row>
    <row r="3150" spans="1:20" x14ac:dyDescent="0.3">
      <c r="A3150" s="4" t="s">
        <v>7166</v>
      </c>
      <c r="B3150" s="76">
        <v>45189</v>
      </c>
      <c r="C3150" s="76">
        <v>45189</v>
      </c>
      <c r="D3150" s="76">
        <v>45247</v>
      </c>
      <c r="E3150" s="4" t="s">
        <v>951</v>
      </c>
      <c r="F3150" s="4" t="s">
        <v>952</v>
      </c>
      <c r="G3150" s="4" t="s">
        <v>942</v>
      </c>
      <c r="H3150" s="4" t="s">
        <v>951</v>
      </c>
      <c r="I3150" s="4" t="s">
        <v>1516</v>
      </c>
      <c r="J3150" s="4" t="s">
        <v>1517</v>
      </c>
      <c r="K3150" s="4" t="s">
        <v>955</v>
      </c>
      <c r="L3150" s="4">
        <v>1</v>
      </c>
      <c r="M3150" s="4" t="s">
        <v>77</v>
      </c>
      <c r="N3150" s="4">
        <v>52.64</v>
      </c>
      <c r="O3150" s="4">
        <v>24.46</v>
      </c>
      <c r="P3150" s="4" t="s">
        <v>78</v>
      </c>
      <c r="Q3150" s="77">
        <v>45281.629166666666</v>
      </c>
      <c r="R3150" s="4">
        <v>52.64</v>
      </c>
      <c r="S3150" s="4">
        <v>24.46</v>
      </c>
      <c r="T3150" s="4" t="str">
        <f>VLOOKUP(E3150,zamiana!A:B,2,0)</f>
        <v>ALSTOM (ex. BT) CZL</v>
      </c>
    </row>
    <row r="3151" spans="1:20" x14ac:dyDescent="0.3">
      <c r="A3151" s="4" t="s">
        <v>7166</v>
      </c>
      <c r="B3151" s="76">
        <v>45189</v>
      </c>
      <c r="C3151" s="76">
        <v>45189</v>
      </c>
      <c r="D3151" s="76">
        <v>45247</v>
      </c>
      <c r="E3151" s="4" t="s">
        <v>951</v>
      </c>
      <c r="F3151" s="4" t="s">
        <v>952</v>
      </c>
      <c r="G3151" s="4" t="s">
        <v>942</v>
      </c>
      <c r="H3151" s="4" t="s">
        <v>951</v>
      </c>
      <c r="I3151" s="4" t="s">
        <v>1516</v>
      </c>
      <c r="J3151" s="4" t="s">
        <v>1517</v>
      </c>
      <c r="K3151" s="4" t="s">
        <v>955</v>
      </c>
      <c r="L3151" s="4">
        <v>1</v>
      </c>
      <c r="M3151" s="4" t="s">
        <v>77</v>
      </c>
      <c r="N3151" s="4">
        <v>52.64</v>
      </c>
      <c r="O3151" s="4">
        <v>24.46</v>
      </c>
      <c r="P3151" s="4" t="s">
        <v>78</v>
      </c>
      <c r="Q3151" s="77">
        <v>45281.629166666666</v>
      </c>
      <c r="R3151" s="4">
        <v>52.64</v>
      </c>
      <c r="S3151" s="4">
        <v>24.46</v>
      </c>
      <c r="T3151" s="4" t="str">
        <f>VLOOKUP(E3151,zamiana!A:B,2,0)</f>
        <v>ALSTOM (ex. BT) CZL</v>
      </c>
    </row>
    <row r="3152" spans="1:20" x14ac:dyDescent="0.3">
      <c r="A3152" s="4" t="s">
        <v>7166</v>
      </c>
      <c r="B3152" s="76">
        <v>45189</v>
      </c>
      <c r="C3152" s="76">
        <v>45189</v>
      </c>
      <c r="D3152" s="76">
        <v>45247</v>
      </c>
      <c r="E3152" s="4" t="s">
        <v>951</v>
      </c>
      <c r="F3152" s="4" t="s">
        <v>952</v>
      </c>
      <c r="G3152" s="4" t="s">
        <v>942</v>
      </c>
      <c r="H3152" s="4" t="s">
        <v>951</v>
      </c>
      <c r="I3152" s="4" t="s">
        <v>1516</v>
      </c>
      <c r="J3152" s="4" t="s">
        <v>1517</v>
      </c>
      <c r="K3152" s="4" t="s">
        <v>955</v>
      </c>
      <c r="L3152" s="4">
        <v>2</v>
      </c>
      <c r="M3152" s="4" t="s">
        <v>77</v>
      </c>
      <c r="N3152" s="4">
        <v>52.64</v>
      </c>
      <c r="O3152" s="4">
        <v>24.46</v>
      </c>
      <c r="P3152" s="4" t="s">
        <v>78</v>
      </c>
      <c r="Q3152" s="77">
        <v>45281.629166666666</v>
      </c>
      <c r="R3152" s="4">
        <v>105.28</v>
      </c>
      <c r="S3152" s="4">
        <v>48.92</v>
      </c>
      <c r="T3152" s="4" t="str">
        <f>VLOOKUP(E3152,zamiana!A:B,2,0)</f>
        <v>ALSTOM (ex. BT) CZL</v>
      </c>
    </row>
    <row r="3153" spans="1:20" x14ac:dyDescent="0.3">
      <c r="A3153" s="4" t="s">
        <v>7166</v>
      </c>
      <c r="B3153" s="76">
        <v>45189</v>
      </c>
      <c r="C3153" s="76">
        <v>45189</v>
      </c>
      <c r="D3153" s="76">
        <v>45247</v>
      </c>
      <c r="E3153" s="4" t="s">
        <v>951</v>
      </c>
      <c r="F3153" s="4" t="s">
        <v>952</v>
      </c>
      <c r="G3153" s="4" t="s">
        <v>942</v>
      </c>
      <c r="H3153" s="4" t="s">
        <v>951</v>
      </c>
      <c r="I3153" s="4" t="s">
        <v>1516</v>
      </c>
      <c r="J3153" s="4" t="s">
        <v>1517</v>
      </c>
      <c r="K3153" s="4" t="s">
        <v>955</v>
      </c>
      <c r="L3153" s="4">
        <v>2</v>
      </c>
      <c r="M3153" s="4" t="s">
        <v>77</v>
      </c>
      <c r="N3153" s="4">
        <v>52.64</v>
      </c>
      <c r="O3153" s="4">
        <v>24.46</v>
      </c>
      <c r="P3153" s="4" t="s">
        <v>78</v>
      </c>
      <c r="Q3153" s="77">
        <v>45281.629166666666</v>
      </c>
      <c r="R3153" s="4">
        <v>105.28</v>
      </c>
      <c r="S3153" s="4">
        <v>48.92</v>
      </c>
      <c r="T3153" s="4" t="str">
        <f>VLOOKUP(E3153,zamiana!A:B,2,0)</f>
        <v>ALSTOM (ex. BT) CZL</v>
      </c>
    </row>
    <row r="3154" spans="1:20" x14ac:dyDescent="0.3">
      <c r="A3154" s="4" t="s">
        <v>7166</v>
      </c>
      <c r="B3154" s="76">
        <v>45189</v>
      </c>
      <c r="C3154" s="76">
        <v>45189</v>
      </c>
      <c r="D3154" s="76">
        <v>45247</v>
      </c>
      <c r="E3154" s="4" t="s">
        <v>951</v>
      </c>
      <c r="F3154" s="4" t="s">
        <v>952</v>
      </c>
      <c r="G3154" s="4" t="s">
        <v>942</v>
      </c>
      <c r="H3154" s="4" t="s">
        <v>951</v>
      </c>
      <c r="I3154" s="4" t="s">
        <v>1659</v>
      </c>
      <c r="J3154" s="4" t="s">
        <v>1660</v>
      </c>
      <c r="K3154" s="4" t="s">
        <v>955</v>
      </c>
      <c r="L3154" s="4">
        <v>2</v>
      </c>
      <c r="M3154" s="4" t="s">
        <v>77</v>
      </c>
      <c r="N3154" s="4">
        <v>42.37</v>
      </c>
      <c r="O3154" s="4">
        <v>40.799999999999997</v>
      </c>
      <c r="P3154" s="4" t="s">
        <v>78</v>
      </c>
      <c r="Q3154" s="77">
        <v>45281.627083333333</v>
      </c>
      <c r="R3154" s="4">
        <v>84.74</v>
      </c>
      <c r="S3154" s="4">
        <v>81.599999999999994</v>
      </c>
      <c r="T3154" s="4" t="str">
        <f>VLOOKUP(E3154,zamiana!A:B,2,0)</f>
        <v>ALSTOM (ex. BT) CZL</v>
      </c>
    </row>
    <row r="3155" spans="1:20" x14ac:dyDescent="0.3">
      <c r="A3155" s="4" t="s">
        <v>7166</v>
      </c>
      <c r="B3155" s="76">
        <v>45189</v>
      </c>
      <c r="C3155" s="76">
        <v>45189</v>
      </c>
      <c r="D3155" s="76">
        <v>45247</v>
      </c>
      <c r="E3155" s="4" t="s">
        <v>951</v>
      </c>
      <c r="F3155" s="4" t="s">
        <v>952</v>
      </c>
      <c r="G3155" s="4" t="s">
        <v>942</v>
      </c>
      <c r="H3155" s="4" t="s">
        <v>951</v>
      </c>
      <c r="I3155" s="4" t="s">
        <v>1060</v>
      </c>
      <c r="J3155" s="4" t="s">
        <v>1061</v>
      </c>
      <c r="K3155" s="4" t="s">
        <v>955</v>
      </c>
      <c r="L3155" s="4">
        <v>1</v>
      </c>
      <c r="M3155" s="4" t="s">
        <v>77</v>
      </c>
      <c r="N3155" s="4">
        <v>62.95</v>
      </c>
      <c r="O3155" s="4">
        <v>6.12</v>
      </c>
      <c r="P3155" s="4" t="s">
        <v>78</v>
      </c>
      <c r="Q3155" s="77">
        <v>45281.627083333333</v>
      </c>
      <c r="R3155" s="4">
        <v>62.95</v>
      </c>
      <c r="S3155" s="4">
        <v>6.12</v>
      </c>
      <c r="T3155" s="4" t="str">
        <f>VLOOKUP(E3155,zamiana!A:B,2,0)</f>
        <v>ALSTOM (ex. BT) CZL</v>
      </c>
    </row>
    <row r="3156" spans="1:20" x14ac:dyDescent="0.3">
      <c r="A3156" s="4" t="s">
        <v>7166</v>
      </c>
      <c r="B3156" s="76">
        <v>45189</v>
      </c>
      <c r="C3156" s="76">
        <v>45189</v>
      </c>
      <c r="D3156" s="76">
        <v>45247</v>
      </c>
      <c r="E3156" s="4" t="s">
        <v>951</v>
      </c>
      <c r="F3156" s="4" t="s">
        <v>952</v>
      </c>
      <c r="G3156" s="4" t="s">
        <v>942</v>
      </c>
      <c r="H3156" s="4" t="s">
        <v>951</v>
      </c>
      <c r="I3156" s="4" t="s">
        <v>1060</v>
      </c>
      <c r="J3156" s="4" t="s">
        <v>1061</v>
      </c>
      <c r="K3156" s="4" t="s">
        <v>955</v>
      </c>
      <c r="L3156" s="4">
        <v>1</v>
      </c>
      <c r="M3156" s="4" t="s">
        <v>77</v>
      </c>
      <c r="N3156" s="4">
        <v>62.95</v>
      </c>
      <c r="O3156" s="4">
        <v>6.12</v>
      </c>
      <c r="P3156" s="4" t="s">
        <v>78</v>
      </c>
      <c r="Q3156" s="77">
        <v>45281.627083333333</v>
      </c>
      <c r="R3156" s="4">
        <v>62.95</v>
      </c>
      <c r="S3156" s="4">
        <v>6.12</v>
      </c>
      <c r="T3156" s="4" t="str">
        <f>VLOOKUP(E3156,zamiana!A:B,2,0)</f>
        <v>ALSTOM (ex. BT) CZL</v>
      </c>
    </row>
    <row r="3157" spans="1:20" x14ac:dyDescent="0.3">
      <c r="A3157" s="4" t="s">
        <v>7166</v>
      </c>
      <c r="B3157" s="76">
        <v>45189</v>
      </c>
      <c r="C3157" s="76">
        <v>45189</v>
      </c>
      <c r="D3157" s="76">
        <v>45247</v>
      </c>
      <c r="E3157" s="4" t="s">
        <v>951</v>
      </c>
      <c r="F3157" s="4" t="s">
        <v>952</v>
      </c>
      <c r="G3157" s="4" t="s">
        <v>942</v>
      </c>
      <c r="H3157" s="4" t="s">
        <v>951</v>
      </c>
      <c r="I3157" s="4" t="s">
        <v>1060</v>
      </c>
      <c r="J3157" s="4" t="s">
        <v>1061</v>
      </c>
      <c r="K3157" s="4" t="s">
        <v>955</v>
      </c>
      <c r="L3157" s="4">
        <v>1</v>
      </c>
      <c r="M3157" s="4" t="s">
        <v>77</v>
      </c>
      <c r="N3157" s="4">
        <v>62.95</v>
      </c>
      <c r="O3157" s="4">
        <v>6.12</v>
      </c>
      <c r="P3157" s="4" t="s">
        <v>78</v>
      </c>
      <c r="Q3157" s="77">
        <v>45281.627083333333</v>
      </c>
      <c r="R3157" s="4">
        <v>62.95</v>
      </c>
      <c r="S3157" s="4">
        <v>6.12</v>
      </c>
      <c r="T3157" s="4" t="str">
        <f>VLOOKUP(E3157,zamiana!A:B,2,0)</f>
        <v>ALSTOM (ex. BT) CZL</v>
      </c>
    </row>
    <row r="3158" spans="1:20" x14ac:dyDescent="0.3">
      <c r="A3158" s="4" t="s">
        <v>7166</v>
      </c>
      <c r="B3158" s="76">
        <v>45189</v>
      </c>
      <c r="C3158" s="76">
        <v>45189</v>
      </c>
      <c r="D3158" s="76">
        <v>45247</v>
      </c>
      <c r="E3158" s="4" t="s">
        <v>951</v>
      </c>
      <c r="F3158" s="4" t="s">
        <v>952</v>
      </c>
      <c r="G3158" s="4" t="s">
        <v>942</v>
      </c>
      <c r="H3158" s="4" t="s">
        <v>951</v>
      </c>
      <c r="I3158" s="4" t="s">
        <v>1108</v>
      </c>
      <c r="J3158" s="4" t="s">
        <v>1109</v>
      </c>
      <c r="K3158" s="4" t="s">
        <v>955</v>
      </c>
      <c r="L3158" s="4">
        <v>60</v>
      </c>
      <c r="M3158" s="4" t="s">
        <v>77</v>
      </c>
      <c r="N3158" s="4">
        <v>6.23</v>
      </c>
      <c r="O3158" s="4">
        <v>7.59</v>
      </c>
      <c r="P3158" s="4" t="s">
        <v>78</v>
      </c>
      <c r="Q3158" s="77">
        <v>45281.627083333333</v>
      </c>
      <c r="R3158" s="4">
        <v>373.8</v>
      </c>
      <c r="S3158" s="4">
        <v>455.4</v>
      </c>
      <c r="T3158" s="4" t="str">
        <f>VLOOKUP(E3158,zamiana!A:B,2,0)</f>
        <v>ALSTOM (ex. BT) CZL</v>
      </c>
    </row>
    <row r="3159" spans="1:20" x14ac:dyDescent="0.3">
      <c r="A3159" s="4" t="s">
        <v>7166</v>
      </c>
      <c r="B3159" s="76">
        <v>45189</v>
      </c>
      <c r="C3159" s="76">
        <v>45189</v>
      </c>
      <c r="D3159" s="76">
        <v>45247</v>
      </c>
      <c r="E3159" s="4" t="s">
        <v>951</v>
      </c>
      <c r="F3159" s="4" t="s">
        <v>952</v>
      </c>
      <c r="G3159" s="4" t="s">
        <v>942</v>
      </c>
      <c r="H3159" s="4" t="s">
        <v>951</v>
      </c>
      <c r="I3159" s="4" t="s">
        <v>1587</v>
      </c>
      <c r="J3159" s="4" t="s">
        <v>1588</v>
      </c>
      <c r="K3159" s="4" t="s">
        <v>955</v>
      </c>
      <c r="L3159" s="4">
        <v>2</v>
      </c>
      <c r="M3159" s="4" t="s">
        <v>77</v>
      </c>
      <c r="N3159" s="4">
        <v>37.909999999999997</v>
      </c>
      <c r="O3159" s="4">
        <v>26.96</v>
      </c>
      <c r="P3159" s="4" t="s">
        <v>78</v>
      </c>
      <c r="Q3159" s="77">
        <v>45281.627083333333</v>
      </c>
      <c r="R3159" s="4">
        <v>75.819999999999993</v>
      </c>
      <c r="S3159" s="4">
        <v>53.92</v>
      </c>
      <c r="T3159" s="4" t="str">
        <f>VLOOKUP(E3159,zamiana!A:B,2,0)</f>
        <v>ALSTOM (ex. BT) CZL</v>
      </c>
    </row>
    <row r="3160" spans="1:20" x14ac:dyDescent="0.3">
      <c r="A3160" s="4" t="s">
        <v>7166</v>
      </c>
      <c r="B3160" s="76">
        <v>45189</v>
      </c>
      <c r="C3160" s="76">
        <v>45189</v>
      </c>
      <c r="D3160" s="76">
        <v>45247</v>
      </c>
      <c r="E3160" s="4" t="s">
        <v>951</v>
      </c>
      <c r="F3160" s="4" t="s">
        <v>952</v>
      </c>
      <c r="G3160" s="4" t="s">
        <v>942</v>
      </c>
      <c r="H3160" s="4" t="s">
        <v>951</v>
      </c>
      <c r="I3160" s="4" t="s">
        <v>1639</v>
      </c>
      <c r="J3160" s="4" t="s">
        <v>1640</v>
      </c>
      <c r="K3160" s="4" t="s">
        <v>955</v>
      </c>
      <c r="L3160" s="4">
        <v>1</v>
      </c>
      <c r="M3160" s="4" t="s">
        <v>77</v>
      </c>
      <c r="N3160" s="4">
        <v>44.65</v>
      </c>
      <c r="O3160" s="4">
        <v>25.47</v>
      </c>
      <c r="P3160" s="4" t="s">
        <v>78</v>
      </c>
      <c r="Q3160" s="77">
        <v>45281.627083333333</v>
      </c>
      <c r="R3160" s="4">
        <v>44.65</v>
      </c>
      <c r="S3160" s="4">
        <v>25.47</v>
      </c>
      <c r="T3160" s="4" t="str">
        <f>VLOOKUP(E3160,zamiana!A:B,2,0)</f>
        <v>ALSTOM (ex. BT) CZL</v>
      </c>
    </row>
    <row r="3161" spans="1:20" x14ac:dyDescent="0.3">
      <c r="A3161" s="4" t="s">
        <v>7166</v>
      </c>
      <c r="B3161" s="76">
        <v>45189</v>
      </c>
      <c r="C3161" s="76">
        <v>45189</v>
      </c>
      <c r="D3161" s="76">
        <v>45247</v>
      </c>
      <c r="E3161" s="4" t="s">
        <v>951</v>
      </c>
      <c r="F3161" s="4" t="s">
        <v>952</v>
      </c>
      <c r="G3161" s="4" t="s">
        <v>942</v>
      </c>
      <c r="H3161" s="4" t="s">
        <v>951</v>
      </c>
      <c r="I3161" s="4" t="s">
        <v>1646</v>
      </c>
      <c r="J3161" s="4" t="s">
        <v>1647</v>
      </c>
      <c r="K3161" s="4" t="s">
        <v>955</v>
      </c>
      <c r="L3161" s="4">
        <v>1</v>
      </c>
      <c r="M3161" s="4" t="s">
        <v>77</v>
      </c>
      <c r="N3161" s="4">
        <v>44</v>
      </c>
      <c r="O3161" s="4">
        <v>32.909999999999997</v>
      </c>
      <c r="P3161" s="4" t="s">
        <v>78</v>
      </c>
      <c r="Q3161" s="77">
        <v>45281.627083333333</v>
      </c>
      <c r="R3161" s="4">
        <v>44</v>
      </c>
      <c r="S3161" s="4">
        <v>32.909999999999997</v>
      </c>
      <c r="T3161" s="4" t="str">
        <f>VLOOKUP(E3161,zamiana!A:B,2,0)</f>
        <v>ALSTOM (ex. BT) CZL</v>
      </c>
    </row>
    <row r="3162" spans="1:20" x14ac:dyDescent="0.3">
      <c r="A3162" s="4" t="s">
        <v>7166</v>
      </c>
      <c r="B3162" s="76">
        <v>45189</v>
      </c>
      <c r="C3162" s="76">
        <v>45189</v>
      </c>
      <c r="D3162" s="76">
        <v>45247</v>
      </c>
      <c r="E3162" s="4" t="s">
        <v>951</v>
      </c>
      <c r="F3162" s="4" t="s">
        <v>952</v>
      </c>
      <c r="G3162" s="4" t="s">
        <v>942</v>
      </c>
      <c r="H3162" s="4" t="s">
        <v>951</v>
      </c>
      <c r="I3162" s="4" t="s">
        <v>1672</v>
      </c>
      <c r="J3162" s="4" t="s">
        <v>1673</v>
      </c>
      <c r="K3162" s="4" t="s">
        <v>955</v>
      </c>
      <c r="L3162" s="4">
        <v>2</v>
      </c>
      <c r="M3162" s="4" t="s">
        <v>77</v>
      </c>
      <c r="N3162" s="4">
        <v>45.53</v>
      </c>
      <c r="O3162" s="4">
        <v>35.35</v>
      </c>
      <c r="P3162" s="4" t="s">
        <v>78</v>
      </c>
      <c r="Q3162" s="77">
        <v>45281.627083333333</v>
      </c>
      <c r="R3162" s="4">
        <v>91.06</v>
      </c>
      <c r="S3162" s="4">
        <v>70.7</v>
      </c>
      <c r="T3162" s="4" t="str">
        <f>VLOOKUP(E3162,zamiana!A:B,2,0)</f>
        <v>ALSTOM (ex. BT) CZL</v>
      </c>
    </row>
    <row r="3163" spans="1:20" x14ac:dyDescent="0.3">
      <c r="A3163" s="4" t="s">
        <v>7166</v>
      </c>
      <c r="B3163" s="76">
        <v>45189</v>
      </c>
      <c r="C3163" s="76">
        <v>45189</v>
      </c>
      <c r="D3163" s="76">
        <v>45247</v>
      </c>
      <c r="E3163" s="4" t="s">
        <v>951</v>
      </c>
      <c r="F3163" s="4" t="s">
        <v>952</v>
      </c>
      <c r="G3163" s="4" t="s">
        <v>942</v>
      </c>
      <c r="H3163" s="4" t="s">
        <v>951</v>
      </c>
      <c r="I3163" s="4" t="s">
        <v>1704</v>
      </c>
      <c r="J3163" s="4" t="s">
        <v>1705</v>
      </c>
      <c r="K3163" s="4" t="s">
        <v>955</v>
      </c>
      <c r="L3163" s="4">
        <v>1</v>
      </c>
      <c r="M3163" s="4" t="s">
        <v>77</v>
      </c>
      <c r="N3163" s="4">
        <v>56.21</v>
      </c>
      <c r="O3163" s="4">
        <v>40.58</v>
      </c>
      <c r="P3163" s="4" t="s">
        <v>78</v>
      </c>
      <c r="Q3163" s="77">
        <v>45281.627083333333</v>
      </c>
      <c r="R3163" s="4">
        <v>56.21</v>
      </c>
      <c r="S3163" s="4">
        <v>40.58</v>
      </c>
      <c r="T3163" s="4" t="str">
        <f>VLOOKUP(E3163,zamiana!A:B,2,0)</f>
        <v>ALSTOM (ex. BT) CZL</v>
      </c>
    </row>
    <row r="3164" spans="1:20" x14ac:dyDescent="0.3">
      <c r="A3164" s="4" t="s">
        <v>7166</v>
      </c>
      <c r="B3164" s="76">
        <v>45189</v>
      </c>
      <c r="C3164" s="76">
        <v>45189</v>
      </c>
      <c r="D3164" s="76">
        <v>45247</v>
      </c>
      <c r="E3164" s="4" t="s">
        <v>951</v>
      </c>
      <c r="F3164" s="4" t="s">
        <v>952</v>
      </c>
      <c r="G3164" s="4" t="s">
        <v>942</v>
      </c>
      <c r="H3164" s="4" t="s">
        <v>951</v>
      </c>
      <c r="I3164" s="4" t="s">
        <v>1710</v>
      </c>
      <c r="J3164" s="4" t="s">
        <v>1711</v>
      </c>
      <c r="K3164" s="4" t="s">
        <v>955</v>
      </c>
      <c r="L3164" s="4">
        <v>1</v>
      </c>
      <c r="M3164" s="4" t="s">
        <v>77</v>
      </c>
      <c r="N3164" s="4">
        <v>56.63</v>
      </c>
      <c r="O3164" s="4">
        <v>41.35</v>
      </c>
      <c r="P3164" s="4" t="s">
        <v>78</v>
      </c>
      <c r="Q3164" s="77">
        <v>45281.627083333333</v>
      </c>
      <c r="R3164" s="4">
        <v>56.63</v>
      </c>
      <c r="S3164" s="4">
        <v>41.35</v>
      </c>
      <c r="T3164" s="4" t="str">
        <f>VLOOKUP(E3164,zamiana!A:B,2,0)</f>
        <v>ALSTOM (ex. BT) CZL</v>
      </c>
    </row>
    <row r="3165" spans="1:20" x14ac:dyDescent="0.3">
      <c r="A3165" s="4" t="s">
        <v>7166</v>
      </c>
      <c r="B3165" s="76">
        <v>45189</v>
      </c>
      <c r="C3165" s="76">
        <v>45189</v>
      </c>
      <c r="D3165" s="76">
        <v>45247</v>
      </c>
      <c r="E3165" s="4" t="s">
        <v>951</v>
      </c>
      <c r="F3165" s="4" t="s">
        <v>952</v>
      </c>
      <c r="G3165" s="4" t="s">
        <v>942</v>
      </c>
      <c r="H3165" s="4" t="s">
        <v>951</v>
      </c>
      <c r="I3165" s="4" t="s">
        <v>1023</v>
      </c>
      <c r="J3165" s="4" t="s">
        <v>1024</v>
      </c>
      <c r="K3165" s="4" t="s">
        <v>955</v>
      </c>
      <c r="L3165" s="4">
        <v>29</v>
      </c>
      <c r="M3165" s="4" t="s">
        <v>77</v>
      </c>
      <c r="N3165" s="4">
        <v>4.2699999999999996</v>
      </c>
      <c r="O3165" s="4">
        <v>7.49</v>
      </c>
      <c r="P3165" s="4" t="s">
        <v>78</v>
      </c>
      <c r="Q3165" s="77">
        <v>45281.627083333333</v>
      </c>
      <c r="R3165" s="4">
        <v>123.83</v>
      </c>
      <c r="S3165" s="4">
        <v>217.21</v>
      </c>
      <c r="T3165" s="4" t="str">
        <f>VLOOKUP(E3165,zamiana!A:B,2,0)</f>
        <v>ALSTOM (ex. BT) CZL</v>
      </c>
    </row>
    <row r="3166" spans="1:20" x14ac:dyDescent="0.3">
      <c r="A3166" s="4" t="s">
        <v>7166</v>
      </c>
      <c r="B3166" s="76">
        <v>45189</v>
      </c>
      <c r="C3166" s="76">
        <v>45189</v>
      </c>
      <c r="D3166" s="76">
        <v>45247</v>
      </c>
      <c r="E3166" s="4" t="s">
        <v>951</v>
      </c>
      <c r="F3166" s="4" t="s">
        <v>952</v>
      </c>
      <c r="G3166" s="4" t="s">
        <v>942</v>
      </c>
      <c r="H3166" s="4" t="s">
        <v>951</v>
      </c>
      <c r="I3166" s="4" t="s">
        <v>1023</v>
      </c>
      <c r="J3166" s="4" t="s">
        <v>1024</v>
      </c>
      <c r="K3166" s="4" t="s">
        <v>955</v>
      </c>
      <c r="L3166" s="4">
        <v>29</v>
      </c>
      <c r="M3166" s="4" t="s">
        <v>77</v>
      </c>
      <c r="N3166" s="4">
        <v>4.2699999999999996</v>
      </c>
      <c r="O3166" s="4">
        <v>7.49</v>
      </c>
      <c r="P3166" s="4" t="s">
        <v>78</v>
      </c>
      <c r="Q3166" s="77">
        <v>45281.627083333333</v>
      </c>
      <c r="R3166" s="4">
        <v>123.83</v>
      </c>
      <c r="S3166" s="4">
        <v>217.21</v>
      </c>
      <c r="T3166" s="4" t="str">
        <f>VLOOKUP(E3166,zamiana!A:B,2,0)</f>
        <v>ALSTOM (ex. BT) CZL</v>
      </c>
    </row>
    <row r="3167" spans="1:20" x14ac:dyDescent="0.3">
      <c r="A3167" s="4" t="s">
        <v>7166</v>
      </c>
      <c r="B3167" s="76">
        <v>45189</v>
      </c>
      <c r="C3167" s="76">
        <v>45189</v>
      </c>
      <c r="D3167" s="76">
        <v>45247</v>
      </c>
      <c r="E3167" s="4" t="s">
        <v>951</v>
      </c>
      <c r="F3167" s="4" t="s">
        <v>952</v>
      </c>
      <c r="G3167" s="4" t="s">
        <v>942</v>
      </c>
      <c r="H3167" s="4" t="s">
        <v>951</v>
      </c>
      <c r="I3167" s="4" t="s">
        <v>1620</v>
      </c>
      <c r="J3167" s="4" t="s">
        <v>1621</v>
      </c>
      <c r="K3167" s="4" t="s">
        <v>955</v>
      </c>
      <c r="L3167" s="4">
        <v>1</v>
      </c>
      <c r="M3167" s="4" t="s">
        <v>77</v>
      </c>
      <c r="N3167" s="4">
        <v>55.01</v>
      </c>
      <c r="O3167" s="4">
        <v>40.049999999999997</v>
      </c>
      <c r="P3167" s="4" t="s">
        <v>78</v>
      </c>
      <c r="Q3167" s="77">
        <v>45281.627083333333</v>
      </c>
      <c r="R3167" s="4">
        <v>55.01</v>
      </c>
      <c r="S3167" s="4">
        <v>40.049999999999997</v>
      </c>
      <c r="T3167" s="4" t="str">
        <f>VLOOKUP(E3167,zamiana!A:B,2,0)</f>
        <v>ALSTOM (ex. BT) CZL</v>
      </c>
    </row>
    <row r="3168" spans="1:20" x14ac:dyDescent="0.3">
      <c r="A3168" s="4" t="s">
        <v>7166</v>
      </c>
      <c r="B3168" s="76">
        <v>45189</v>
      </c>
      <c r="C3168" s="76">
        <v>45189</v>
      </c>
      <c r="D3168" s="76">
        <v>45247</v>
      </c>
      <c r="E3168" s="4" t="s">
        <v>951</v>
      </c>
      <c r="F3168" s="4" t="s">
        <v>952</v>
      </c>
      <c r="G3168" s="4" t="s">
        <v>942</v>
      </c>
      <c r="H3168" s="4" t="s">
        <v>951</v>
      </c>
      <c r="I3168" s="4" t="s">
        <v>1195</v>
      </c>
      <c r="J3168" s="4" t="s">
        <v>1196</v>
      </c>
      <c r="K3168" s="4" t="s">
        <v>955</v>
      </c>
      <c r="L3168" s="4">
        <v>9</v>
      </c>
      <c r="M3168" s="4" t="s">
        <v>77</v>
      </c>
      <c r="N3168" s="4">
        <v>11.29</v>
      </c>
      <c r="O3168" s="4">
        <v>11.06</v>
      </c>
      <c r="P3168" s="4" t="s">
        <v>78</v>
      </c>
      <c r="Q3168" s="77">
        <v>45281.627083333333</v>
      </c>
      <c r="R3168" s="4">
        <v>101.61</v>
      </c>
      <c r="S3168" s="4">
        <v>99.54</v>
      </c>
      <c r="T3168" s="4" t="str">
        <f>VLOOKUP(E3168,zamiana!A:B,2,0)</f>
        <v>ALSTOM (ex. BT) CZL</v>
      </c>
    </row>
    <row r="3169" spans="1:20" x14ac:dyDescent="0.3">
      <c r="A3169" s="4" t="s">
        <v>7166</v>
      </c>
      <c r="B3169" s="76">
        <v>45189</v>
      </c>
      <c r="C3169" s="76">
        <v>45189</v>
      </c>
      <c r="D3169" s="76">
        <v>45247</v>
      </c>
      <c r="E3169" s="4" t="s">
        <v>951</v>
      </c>
      <c r="F3169" s="4" t="s">
        <v>952</v>
      </c>
      <c r="G3169" s="4" t="s">
        <v>942</v>
      </c>
      <c r="H3169" s="4" t="s">
        <v>951</v>
      </c>
      <c r="I3169" s="4" t="s">
        <v>1195</v>
      </c>
      <c r="J3169" s="4" t="s">
        <v>1196</v>
      </c>
      <c r="K3169" s="4" t="s">
        <v>955</v>
      </c>
      <c r="L3169" s="4">
        <v>7</v>
      </c>
      <c r="M3169" s="4" t="s">
        <v>77</v>
      </c>
      <c r="N3169" s="4">
        <v>11.29</v>
      </c>
      <c r="O3169" s="4">
        <v>11.06</v>
      </c>
      <c r="P3169" s="4" t="s">
        <v>78</v>
      </c>
      <c r="Q3169" s="77">
        <v>45281.627083333333</v>
      </c>
      <c r="R3169" s="4">
        <v>79.03</v>
      </c>
      <c r="S3169" s="4">
        <v>77.42</v>
      </c>
      <c r="T3169" s="4" t="str">
        <f>VLOOKUP(E3169,zamiana!A:B,2,0)</f>
        <v>ALSTOM (ex. BT) CZL</v>
      </c>
    </row>
    <row r="3170" spans="1:20" x14ac:dyDescent="0.3">
      <c r="A3170" s="4" t="s">
        <v>7166</v>
      </c>
      <c r="B3170" s="76">
        <v>45189</v>
      </c>
      <c r="C3170" s="76">
        <v>45189</v>
      </c>
      <c r="D3170" s="76">
        <v>45247</v>
      </c>
      <c r="E3170" s="4" t="s">
        <v>951</v>
      </c>
      <c r="F3170" s="4" t="s">
        <v>952</v>
      </c>
      <c r="G3170" s="4" t="s">
        <v>942</v>
      </c>
      <c r="H3170" s="4" t="s">
        <v>951</v>
      </c>
      <c r="I3170" s="4" t="s">
        <v>1195</v>
      </c>
      <c r="J3170" s="4" t="s">
        <v>1196</v>
      </c>
      <c r="K3170" s="4" t="s">
        <v>955</v>
      </c>
      <c r="L3170" s="4">
        <v>8</v>
      </c>
      <c r="M3170" s="4" t="s">
        <v>77</v>
      </c>
      <c r="N3170" s="4">
        <v>11.29</v>
      </c>
      <c r="O3170" s="4">
        <v>11.06</v>
      </c>
      <c r="P3170" s="4" t="s">
        <v>78</v>
      </c>
      <c r="Q3170" s="77">
        <v>45281.627083333333</v>
      </c>
      <c r="R3170" s="4">
        <v>90.32</v>
      </c>
      <c r="S3170" s="4">
        <v>88.48</v>
      </c>
      <c r="T3170" s="4" t="str">
        <f>VLOOKUP(E3170,zamiana!A:B,2,0)</f>
        <v>ALSTOM (ex. BT) CZL</v>
      </c>
    </row>
    <row r="3171" spans="1:20" x14ac:dyDescent="0.3">
      <c r="A3171" s="4" t="s">
        <v>7166</v>
      </c>
      <c r="B3171" s="76">
        <v>45189</v>
      </c>
      <c r="C3171" s="76">
        <v>45189</v>
      </c>
      <c r="D3171" s="76">
        <v>45247</v>
      </c>
      <c r="E3171" s="4" t="s">
        <v>951</v>
      </c>
      <c r="F3171" s="4" t="s">
        <v>952</v>
      </c>
      <c r="G3171" s="4" t="s">
        <v>942</v>
      </c>
      <c r="H3171" s="4" t="s">
        <v>951</v>
      </c>
      <c r="I3171" s="4" t="s">
        <v>1195</v>
      </c>
      <c r="J3171" s="4" t="s">
        <v>1196</v>
      </c>
      <c r="K3171" s="4" t="s">
        <v>955</v>
      </c>
      <c r="L3171" s="4">
        <v>7</v>
      </c>
      <c r="M3171" s="4" t="s">
        <v>77</v>
      </c>
      <c r="N3171" s="4">
        <v>11.29</v>
      </c>
      <c r="O3171" s="4">
        <v>11.06</v>
      </c>
      <c r="P3171" s="4" t="s">
        <v>78</v>
      </c>
      <c r="Q3171" s="77">
        <v>45281.627083333333</v>
      </c>
      <c r="R3171" s="4">
        <v>79.03</v>
      </c>
      <c r="S3171" s="4">
        <v>77.42</v>
      </c>
      <c r="T3171" s="4" t="str">
        <f>VLOOKUP(E3171,zamiana!A:B,2,0)</f>
        <v>ALSTOM (ex. BT) CZL</v>
      </c>
    </row>
    <row r="3172" spans="1:20" x14ac:dyDescent="0.3">
      <c r="A3172" s="4" t="s">
        <v>7166</v>
      </c>
      <c r="B3172" s="76">
        <v>45189</v>
      </c>
      <c r="C3172" s="76">
        <v>45189</v>
      </c>
      <c r="D3172" s="76">
        <v>45247</v>
      </c>
      <c r="E3172" s="4" t="s">
        <v>951</v>
      </c>
      <c r="F3172" s="4" t="s">
        <v>952</v>
      </c>
      <c r="G3172" s="4" t="s">
        <v>942</v>
      </c>
      <c r="H3172" s="4" t="s">
        <v>951</v>
      </c>
      <c r="I3172" s="4" t="s">
        <v>1323</v>
      </c>
      <c r="J3172" s="4" t="s">
        <v>1324</v>
      </c>
      <c r="K3172" s="4" t="s">
        <v>955</v>
      </c>
      <c r="L3172" s="4">
        <v>1</v>
      </c>
      <c r="M3172" s="4" t="s">
        <v>77</v>
      </c>
      <c r="N3172" s="4">
        <v>22.49</v>
      </c>
      <c r="O3172" s="4">
        <v>14.95</v>
      </c>
      <c r="P3172" s="4" t="s">
        <v>78</v>
      </c>
      <c r="Q3172" s="77">
        <v>45281.627083333333</v>
      </c>
      <c r="R3172" s="4">
        <v>22.49</v>
      </c>
      <c r="S3172" s="4">
        <v>14.95</v>
      </c>
      <c r="T3172" s="4" t="str">
        <f>VLOOKUP(E3172,zamiana!A:B,2,0)</f>
        <v>ALSTOM (ex. BT) CZL</v>
      </c>
    </row>
    <row r="3173" spans="1:20" x14ac:dyDescent="0.3">
      <c r="A3173" s="4" t="s">
        <v>7166</v>
      </c>
      <c r="B3173" s="76">
        <v>45189</v>
      </c>
      <c r="C3173" s="76">
        <v>45189</v>
      </c>
      <c r="D3173" s="76">
        <v>45247</v>
      </c>
      <c r="E3173" s="4" t="s">
        <v>951</v>
      </c>
      <c r="F3173" s="4" t="s">
        <v>952</v>
      </c>
      <c r="G3173" s="4" t="s">
        <v>942</v>
      </c>
      <c r="H3173" s="4" t="s">
        <v>951</v>
      </c>
      <c r="I3173" s="4" t="s">
        <v>1240</v>
      </c>
      <c r="J3173" s="4" t="s">
        <v>1241</v>
      </c>
      <c r="K3173" s="4" t="s">
        <v>955</v>
      </c>
      <c r="L3173" s="4">
        <v>1</v>
      </c>
      <c r="M3173" s="4" t="s">
        <v>77</v>
      </c>
      <c r="N3173" s="4">
        <v>19.47</v>
      </c>
      <c r="O3173" s="4">
        <v>12.71</v>
      </c>
      <c r="P3173" s="4" t="s">
        <v>78</v>
      </c>
      <c r="Q3173" s="77">
        <v>45281.627083333333</v>
      </c>
      <c r="R3173" s="4">
        <v>19.47</v>
      </c>
      <c r="S3173" s="4">
        <v>12.71</v>
      </c>
      <c r="T3173" s="4" t="str">
        <f>VLOOKUP(E3173,zamiana!A:B,2,0)</f>
        <v>ALSTOM (ex. BT) CZL</v>
      </c>
    </row>
    <row r="3174" spans="1:20" x14ac:dyDescent="0.3">
      <c r="A3174" s="4" t="s">
        <v>7166</v>
      </c>
      <c r="B3174" s="76">
        <v>45189</v>
      </c>
      <c r="C3174" s="76">
        <v>45189</v>
      </c>
      <c r="D3174" s="76">
        <v>45247</v>
      </c>
      <c r="E3174" s="4" t="s">
        <v>951</v>
      </c>
      <c r="F3174" s="4" t="s">
        <v>952</v>
      </c>
      <c r="G3174" s="4" t="s">
        <v>942</v>
      </c>
      <c r="H3174" s="4" t="s">
        <v>951</v>
      </c>
      <c r="I3174" s="4" t="s">
        <v>1732</v>
      </c>
      <c r="J3174" s="4" t="s">
        <v>1733</v>
      </c>
      <c r="K3174" s="4" t="s">
        <v>955</v>
      </c>
      <c r="L3174" s="4">
        <v>2</v>
      </c>
      <c r="M3174" s="4" t="s">
        <v>77</v>
      </c>
      <c r="N3174" s="4">
        <v>67.64</v>
      </c>
      <c r="O3174" s="4">
        <v>48.35</v>
      </c>
      <c r="P3174" s="4" t="s">
        <v>78</v>
      </c>
      <c r="Q3174" s="77">
        <v>45281.627083333333</v>
      </c>
      <c r="R3174" s="4">
        <v>135.28</v>
      </c>
      <c r="S3174" s="4">
        <v>96.7</v>
      </c>
      <c r="T3174" s="4" t="str">
        <f>VLOOKUP(E3174,zamiana!A:B,2,0)</f>
        <v>ALSTOM (ex. BT) CZL</v>
      </c>
    </row>
    <row r="3175" spans="1:20" x14ac:dyDescent="0.3">
      <c r="A3175" s="4" t="s">
        <v>7166</v>
      </c>
      <c r="B3175" s="76">
        <v>45189</v>
      </c>
      <c r="C3175" s="76">
        <v>45189</v>
      </c>
      <c r="D3175" s="76">
        <v>45247</v>
      </c>
      <c r="E3175" s="4" t="s">
        <v>951</v>
      </c>
      <c r="F3175" s="4" t="s">
        <v>952</v>
      </c>
      <c r="G3175" s="4" t="s">
        <v>942</v>
      </c>
      <c r="H3175" s="4" t="s">
        <v>951</v>
      </c>
      <c r="I3175" s="4" t="s">
        <v>1732</v>
      </c>
      <c r="J3175" s="4" t="s">
        <v>1733</v>
      </c>
      <c r="K3175" s="4" t="s">
        <v>955</v>
      </c>
      <c r="L3175" s="4">
        <v>2</v>
      </c>
      <c r="M3175" s="4" t="s">
        <v>77</v>
      </c>
      <c r="N3175" s="4">
        <v>67.64</v>
      </c>
      <c r="O3175" s="4">
        <v>48.35</v>
      </c>
      <c r="P3175" s="4" t="s">
        <v>78</v>
      </c>
      <c r="Q3175" s="77">
        <v>45281.627083333333</v>
      </c>
      <c r="R3175" s="4">
        <v>135.28</v>
      </c>
      <c r="S3175" s="4">
        <v>96.7</v>
      </c>
      <c r="T3175" s="4" t="str">
        <f>VLOOKUP(E3175,zamiana!A:B,2,0)</f>
        <v>ALSTOM (ex. BT) CZL</v>
      </c>
    </row>
    <row r="3176" spans="1:20" x14ac:dyDescent="0.3">
      <c r="A3176" s="4" t="s">
        <v>7166</v>
      </c>
      <c r="B3176" s="76">
        <v>45189</v>
      </c>
      <c r="C3176" s="76">
        <v>45189</v>
      </c>
      <c r="D3176" s="76">
        <v>45247</v>
      </c>
      <c r="E3176" s="4" t="s">
        <v>951</v>
      </c>
      <c r="F3176" s="4" t="s">
        <v>952</v>
      </c>
      <c r="G3176" s="4" t="s">
        <v>942</v>
      </c>
      <c r="H3176" s="4" t="s">
        <v>951</v>
      </c>
      <c r="I3176" s="4" t="s">
        <v>1732</v>
      </c>
      <c r="J3176" s="4" t="s">
        <v>1733</v>
      </c>
      <c r="K3176" s="4" t="s">
        <v>955</v>
      </c>
      <c r="L3176" s="4">
        <v>1</v>
      </c>
      <c r="M3176" s="4" t="s">
        <v>77</v>
      </c>
      <c r="N3176" s="4">
        <v>67.64</v>
      </c>
      <c r="O3176" s="4">
        <v>48.35</v>
      </c>
      <c r="P3176" s="4" t="s">
        <v>78</v>
      </c>
      <c r="Q3176" s="77">
        <v>45281.627083333333</v>
      </c>
      <c r="R3176" s="4">
        <v>67.64</v>
      </c>
      <c r="S3176" s="4">
        <v>48.35</v>
      </c>
      <c r="T3176" s="4" t="str">
        <f>VLOOKUP(E3176,zamiana!A:B,2,0)</f>
        <v>ALSTOM (ex. BT) CZL</v>
      </c>
    </row>
    <row r="3177" spans="1:20" x14ac:dyDescent="0.3">
      <c r="A3177" s="4" t="s">
        <v>7166</v>
      </c>
      <c r="B3177" s="76">
        <v>45189</v>
      </c>
      <c r="C3177" s="76">
        <v>45189</v>
      </c>
      <c r="D3177" s="76">
        <v>45247</v>
      </c>
      <c r="E3177" s="4" t="s">
        <v>951</v>
      </c>
      <c r="F3177" s="4" t="s">
        <v>952</v>
      </c>
      <c r="G3177" s="4" t="s">
        <v>942</v>
      </c>
      <c r="H3177" s="4" t="s">
        <v>951</v>
      </c>
      <c r="I3177" s="4" t="s">
        <v>1732</v>
      </c>
      <c r="J3177" s="4" t="s">
        <v>1733</v>
      </c>
      <c r="K3177" s="4" t="s">
        <v>955</v>
      </c>
      <c r="L3177" s="4">
        <v>1</v>
      </c>
      <c r="M3177" s="4" t="s">
        <v>77</v>
      </c>
      <c r="N3177" s="4">
        <v>67.64</v>
      </c>
      <c r="O3177" s="4">
        <v>48.35</v>
      </c>
      <c r="P3177" s="4" t="s">
        <v>78</v>
      </c>
      <c r="Q3177" s="77">
        <v>45281.627083333333</v>
      </c>
      <c r="R3177" s="4">
        <v>67.64</v>
      </c>
      <c r="S3177" s="4">
        <v>48.35</v>
      </c>
      <c r="T3177" s="4" t="str">
        <f>VLOOKUP(E3177,zamiana!A:B,2,0)</f>
        <v>ALSTOM (ex. BT) CZL</v>
      </c>
    </row>
    <row r="3178" spans="1:20" x14ac:dyDescent="0.3">
      <c r="A3178" s="4" t="s">
        <v>7166</v>
      </c>
      <c r="B3178" s="76">
        <v>45189</v>
      </c>
      <c r="C3178" s="76">
        <v>45189</v>
      </c>
      <c r="D3178" s="76">
        <v>45247</v>
      </c>
      <c r="E3178" s="4" t="s">
        <v>951</v>
      </c>
      <c r="F3178" s="4" t="s">
        <v>952</v>
      </c>
      <c r="G3178" s="4" t="s">
        <v>942</v>
      </c>
      <c r="H3178" s="4" t="s">
        <v>951</v>
      </c>
      <c r="I3178" s="4" t="s">
        <v>1732</v>
      </c>
      <c r="J3178" s="4" t="s">
        <v>1733</v>
      </c>
      <c r="K3178" s="4" t="s">
        <v>955</v>
      </c>
      <c r="L3178" s="4">
        <v>1</v>
      </c>
      <c r="M3178" s="4" t="s">
        <v>77</v>
      </c>
      <c r="N3178" s="4">
        <v>67.64</v>
      </c>
      <c r="O3178" s="4">
        <v>48.35</v>
      </c>
      <c r="P3178" s="4" t="s">
        <v>78</v>
      </c>
      <c r="Q3178" s="77">
        <v>45281.627083333333</v>
      </c>
      <c r="R3178" s="4">
        <v>67.64</v>
      </c>
      <c r="S3178" s="4">
        <v>48.35</v>
      </c>
      <c r="T3178" s="4" t="str">
        <f>VLOOKUP(E3178,zamiana!A:B,2,0)</f>
        <v>ALSTOM (ex. BT) CZL</v>
      </c>
    </row>
    <row r="3179" spans="1:20" x14ac:dyDescent="0.3">
      <c r="A3179" s="4" t="s">
        <v>7166</v>
      </c>
      <c r="B3179" s="76">
        <v>45189</v>
      </c>
      <c r="C3179" s="76">
        <v>45189</v>
      </c>
      <c r="D3179" s="76">
        <v>45247</v>
      </c>
      <c r="E3179" s="4" t="s">
        <v>951</v>
      </c>
      <c r="F3179" s="4" t="s">
        <v>952</v>
      </c>
      <c r="G3179" s="4" t="s">
        <v>942</v>
      </c>
      <c r="H3179" s="4" t="s">
        <v>951</v>
      </c>
      <c r="I3179" s="4" t="s">
        <v>1732</v>
      </c>
      <c r="J3179" s="4" t="s">
        <v>1733</v>
      </c>
      <c r="K3179" s="4" t="s">
        <v>955</v>
      </c>
      <c r="L3179" s="4">
        <v>1</v>
      </c>
      <c r="M3179" s="4" t="s">
        <v>77</v>
      </c>
      <c r="N3179" s="4">
        <v>67.64</v>
      </c>
      <c r="O3179" s="4">
        <v>48.35</v>
      </c>
      <c r="P3179" s="4" t="s">
        <v>78</v>
      </c>
      <c r="Q3179" s="77">
        <v>45281.627083333333</v>
      </c>
      <c r="R3179" s="4">
        <v>67.64</v>
      </c>
      <c r="S3179" s="4">
        <v>48.35</v>
      </c>
      <c r="T3179" s="4" t="str">
        <f>VLOOKUP(E3179,zamiana!A:B,2,0)</f>
        <v>ALSTOM (ex. BT) CZL</v>
      </c>
    </row>
    <row r="3180" spans="1:20" x14ac:dyDescent="0.3">
      <c r="A3180" s="4" t="s">
        <v>7166</v>
      </c>
      <c r="B3180" s="76">
        <v>45189</v>
      </c>
      <c r="C3180" s="76">
        <v>45189</v>
      </c>
      <c r="D3180" s="76">
        <v>45247</v>
      </c>
      <c r="E3180" s="4" t="s">
        <v>951</v>
      </c>
      <c r="F3180" s="4" t="s">
        <v>952</v>
      </c>
      <c r="G3180" s="4" t="s">
        <v>942</v>
      </c>
      <c r="H3180" s="4" t="s">
        <v>951</v>
      </c>
      <c r="I3180" s="4" t="s">
        <v>1732</v>
      </c>
      <c r="J3180" s="4" t="s">
        <v>1733</v>
      </c>
      <c r="K3180" s="4" t="s">
        <v>955</v>
      </c>
      <c r="L3180" s="4">
        <v>1</v>
      </c>
      <c r="M3180" s="4" t="s">
        <v>77</v>
      </c>
      <c r="N3180" s="4">
        <v>67.64</v>
      </c>
      <c r="O3180" s="4">
        <v>48.35</v>
      </c>
      <c r="P3180" s="4" t="s">
        <v>78</v>
      </c>
      <c r="Q3180" s="77">
        <v>45281.627083333333</v>
      </c>
      <c r="R3180" s="4">
        <v>67.64</v>
      </c>
      <c r="S3180" s="4">
        <v>48.35</v>
      </c>
      <c r="T3180" s="4" t="str">
        <f>VLOOKUP(E3180,zamiana!A:B,2,0)</f>
        <v>ALSTOM (ex. BT) CZL</v>
      </c>
    </row>
    <row r="3181" spans="1:20" x14ac:dyDescent="0.3">
      <c r="A3181" s="4" t="s">
        <v>7166</v>
      </c>
      <c r="B3181" s="76">
        <v>45189</v>
      </c>
      <c r="C3181" s="76">
        <v>45189</v>
      </c>
      <c r="D3181" s="76">
        <v>45247</v>
      </c>
      <c r="E3181" s="4" t="s">
        <v>951</v>
      </c>
      <c r="F3181" s="4" t="s">
        <v>952</v>
      </c>
      <c r="G3181" s="4" t="s">
        <v>942</v>
      </c>
      <c r="H3181" s="4" t="s">
        <v>951</v>
      </c>
      <c r="I3181" s="4" t="s">
        <v>1732</v>
      </c>
      <c r="J3181" s="4" t="s">
        <v>1733</v>
      </c>
      <c r="K3181" s="4" t="s">
        <v>955</v>
      </c>
      <c r="L3181" s="4">
        <v>2</v>
      </c>
      <c r="M3181" s="4" t="s">
        <v>77</v>
      </c>
      <c r="N3181" s="4">
        <v>67.64</v>
      </c>
      <c r="O3181" s="4">
        <v>48.35</v>
      </c>
      <c r="P3181" s="4" t="s">
        <v>78</v>
      </c>
      <c r="Q3181" s="77">
        <v>45281.627083333333</v>
      </c>
      <c r="R3181" s="4">
        <v>135.28</v>
      </c>
      <c r="S3181" s="4">
        <v>96.7</v>
      </c>
      <c r="T3181" s="4" t="str">
        <f>VLOOKUP(E3181,zamiana!A:B,2,0)</f>
        <v>ALSTOM (ex. BT) CZL</v>
      </c>
    </row>
    <row r="3182" spans="1:20" x14ac:dyDescent="0.3">
      <c r="A3182" s="4" t="s">
        <v>7166</v>
      </c>
      <c r="B3182" s="76">
        <v>45189</v>
      </c>
      <c r="C3182" s="76">
        <v>45189</v>
      </c>
      <c r="D3182" s="76">
        <v>45247</v>
      </c>
      <c r="E3182" s="4" t="s">
        <v>951</v>
      </c>
      <c r="F3182" s="4" t="s">
        <v>952</v>
      </c>
      <c r="G3182" s="4" t="s">
        <v>942</v>
      </c>
      <c r="H3182" s="4" t="s">
        <v>951</v>
      </c>
      <c r="I3182" s="4" t="s">
        <v>1732</v>
      </c>
      <c r="J3182" s="4" t="s">
        <v>1733</v>
      </c>
      <c r="K3182" s="4" t="s">
        <v>955</v>
      </c>
      <c r="L3182" s="4">
        <v>2</v>
      </c>
      <c r="M3182" s="4" t="s">
        <v>77</v>
      </c>
      <c r="N3182" s="4">
        <v>67.64</v>
      </c>
      <c r="O3182" s="4">
        <v>48.35</v>
      </c>
      <c r="P3182" s="4" t="s">
        <v>78</v>
      </c>
      <c r="Q3182" s="77">
        <v>45281.627083333333</v>
      </c>
      <c r="R3182" s="4">
        <v>135.28</v>
      </c>
      <c r="S3182" s="4">
        <v>96.7</v>
      </c>
      <c r="T3182" s="4" t="str">
        <f>VLOOKUP(E3182,zamiana!A:B,2,0)</f>
        <v>ALSTOM (ex. BT) CZL</v>
      </c>
    </row>
    <row r="3183" spans="1:20" x14ac:dyDescent="0.3">
      <c r="A3183" s="4" t="s">
        <v>7166</v>
      </c>
      <c r="B3183" s="76">
        <v>45189</v>
      </c>
      <c r="C3183" s="76">
        <v>45189</v>
      </c>
      <c r="D3183" s="76">
        <v>45247</v>
      </c>
      <c r="E3183" s="4" t="s">
        <v>951</v>
      </c>
      <c r="F3183" s="4" t="s">
        <v>952</v>
      </c>
      <c r="G3183" s="4" t="s">
        <v>942</v>
      </c>
      <c r="H3183" s="4" t="s">
        <v>951</v>
      </c>
      <c r="I3183" s="4" t="s">
        <v>1262</v>
      </c>
      <c r="J3183" s="4" t="s">
        <v>1263</v>
      </c>
      <c r="K3183" s="4" t="s">
        <v>955</v>
      </c>
      <c r="L3183" s="4">
        <v>6</v>
      </c>
      <c r="M3183" s="4" t="s">
        <v>77</v>
      </c>
      <c r="N3183" s="4">
        <v>14.77</v>
      </c>
      <c r="O3183" s="4">
        <v>14.31</v>
      </c>
      <c r="P3183" s="4" t="s">
        <v>78</v>
      </c>
      <c r="Q3183" s="77">
        <v>45281.627083333333</v>
      </c>
      <c r="R3183" s="4">
        <v>88.62</v>
      </c>
      <c r="S3183" s="4">
        <v>85.86</v>
      </c>
      <c r="T3183" s="4" t="str">
        <f>VLOOKUP(E3183,zamiana!A:B,2,0)</f>
        <v>ALSTOM (ex. BT) CZL</v>
      </c>
    </row>
    <row r="3184" spans="1:20" x14ac:dyDescent="0.3">
      <c r="A3184" s="4" t="s">
        <v>7166</v>
      </c>
      <c r="B3184" s="76">
        <v>45189</v>
      </c>
      <c r="C3184" s="76">
        <v>45189</v>
      </c>
      <c r="D3184" s="76">
        <v>45247</v>
      </c>
      <c r="E3184" s="4" t="s">
        <v>951</v>
      </c>
      <c r="F3184" s="4" t="s">
        <v>952</v>
      </c>
      <c r="G3184" s="4" t="s">
        <v>942</v>
      </c>
      <c r="H3184" s="4" t="s">
        <v>951</v>
      </c>
      <c r="I3184" s="4" t="s">
        <v>1123</v>
      </c>
      <c r="J3184" s="4" t="s">
        <v>1124</v>
      </c>
      <c r="K3184" s="4" t="s">
        <v>955</v>
      </c>
      <c r="L3184" s="4">
        <v>1</v>
      </c>
      <c r="M3184" s="4" t="s">
        <v>77</v>
      </c>
      <c r="N3184" s="4">
        <v>15.66</v>
      </c>
      <c r="O3184" s="4">
        <v>10.64</v>
      </c>
      <c r="P3184" s="4" t="s">
        <v>78</v>
      </c>
      <c r="Q3184" s="77">
        <v>45281.663888888892</v>
      </c>
      <c r="R3184" s="4">
        <v>15.66</v>
      </c>
      <c r="S3184" s="4">
        <v>10.64</v>
      </c>
      <c r="T3184" s="4" t="str">
        <f>VLOOKUP(E3184,zamiana!A:B,2,0)</f>
        <v>ALSTOM (ex. BT) CZL</v>
      </c>
    </row>
    <row r="3185" spans="1:20" x14ac:dyDescent="0.3">
      <c r="A3185" s="4" t="s">
        <v>7166</v>
      </c>
      <c r="B3185" s="76">
        <v>45189</v>
      </c>
      <c r="C3185" s="76">
        <v>45189</v>
      </c>
      <c r="D3185" s="76">
        <v>45247</v>
      </c>
      <c r="E3185" s="4" t="s">
        <v>951</v>
      </c>
      <c r="F3185" s="4" t="s">
        <v>952</v>
      </c>
      <c r="G3185" s="4" t="s">
        <v>942</v>
      </c>
      <c r="H3185" s="4" t="s">
        <v>951</v>
      </c>
      <c r="I3185" s="4" t="s">
        <v>1123</v>
      </c>
      <c r="J3185" s="4" t="s">
        <v>1124</v>
      </c>
      <c r="K3185" s="4" t="s">
        <v>955</v>
      </c>
      <c r="L3185" s="4">
        <v>1</v>
      </c>
      <c r="M3185" s="4" t="s">
        <v>77</v>
      </c>
      <c r="N3185" s="4">
        <v>15.66</v>
      </c>
      <c r="O3185" s="4">
        <v>10.64</v>
      </c>
      <c r="P3185" s="4" t="s">
        <v>78</v>
      </c>
      <c r="Q3185" s="77">
        <v>45281.663888888892</v>
      </c>
      <c r="R3185" s="4">
        <v>15.66</v>
      </c>
      <c r="S3185" s="4">
        <v>10.64</v>
      </c>
      <c r="T3185" s="4" t="str">
        <f>VLOOKUP(E3185,zamiana!A:B,2,0)</f>
        <v>ALSTOM (ex. BT) CZL</v>
      </c>
    </row>
    <row r="3186" spans="1:20" x14ac:dyDescent="0.3">
      <c r="A3186" s="4" t="s">
        <v>7166</v>
      </c>
      <c r="B3186" s="76">
        <v>45189</v>
      </c>
      <c r="C3186" s="76">
        <v>45189</v>
      </c>
      <c r="D3186" s="76">
        <v>45247</v>
      </c>
      <c r="E3186" s="4" t="s">
        <v>951</v>
      </c>
      <c r="F3186" s="4" t="s">
        <v>952</v>
      </c>
      <c r="G3186" s="4" t="s">
        <v>942</v>
      </c>
      <c r="H3186" s="4" t="s">
        <v>951</v>
      </c>
      <c r="I3186" s="4" t="s">
        <v>1123</v>
      </c>
      <c r="J3186" s="4" t="s">
        <v>1124</v>
      </c>
      <c r="K3186" s="4" t="s">
        <v>955</v>
      </c>
      <c r="L3186" s="4">
        <v>1</v>
      </c>
      <c r="M3186" s="4" t="s">
        <v>77</v>
      </c>
      <c r="N3186" s="4">
        <v>15.66</v>
      </c>
      <c r="O3186" s="4">
        <v>10.64</v>
      </c>
      <c r="P3186" s="4" t="s">
        <v>78</v>
      </c>
      <c r="Q3186" s="77">
        <v>45281.663888888892</v>
      </c>
      <c r="R3186" s="4">
        <v>15.66</v>
      </c>
      <c r="S3186" s="4">
        <v>10.64</v>
      </c>
      <c r="T3186" s="4" t="str">
        <f>VLOOKUP(E3186,zamiana!A:B,2,0)</f>
        <v>ALSTOM (ex. BT) CZL</v>
      </c>
    </row>
    <row r="3187" spans="1:20" x14ac:dyDescent="0.3">
      <c r="A3187" s="4" t="s">
        <v>7166</v>
      </c>
      <c r="B3187" s="76">
        <v>45189</v>
      </c>
      <c r="C3187" s="76">
        <v>45189</v>
      </c>
      <c r="D3187" s="76">
        <v>45247</v>
      </c>
      <c r="E3187" s="4" t="s">
        <v>951</v>
      </c>
      <c r="F3187" s="4" t="s">
        <v>952</v>
      </c>
      <c r="G3187" s="4" t="s">
        <v>942</v>
      </c>
      <c r="H3187" s="4" t="s">
        <v>951</v>
      </c>
      <c r="I3187" s="4" t="s">
        <v>975</v>
      </c>
      <c r="J3187" s="4" t="s">
        <v>976</v>
      </c>
      <c r="K3187" s="4" t="s">
        <v>955</v>
      </c>
      <c r="L3187" s="4">
        <v>13</v>
      </c>
      <c r="M3187" s="4" t="s">
        <v>77</v>
      </c>
      <c r="N3187" s="4">
        <v>2.93</v>
      </c>
      <c r="O3187" s="4">
        <v>3.34</v>
      </c>
      <c r="P3187" s="4" t="s">
        <v>78</v>
      </c>
      <c r="Q3187" s="77">
        <v>45281.627083333333</v>
      </c>
      <c r="R3187" s="4">
        <v>38.090000000000003</v>
      </c>
      <c r="S3187" s="4">
        <v>43.42</v>
      </c>
      <c r="T3187" s="4" t="str">
        <f>VLOOKUP(E3187,zamiana!A:B,2,0)</f>
        <v>ALSTOM (ex. BT) CZL</v>
      </c>
    </row>
    <row r="3188" spans="1:20" x14ac:dyDescent="0.3">
      <c r="A3188" s="4" t="s">
        <v>7166</v>
      </c>
      <c r="B3188" s="76">
        <v>45189</v>
      </c>
      <c r="C3188" s="76">
        <v>45189</v>
      </c>
      <c r="D3188" s="76">
        <v>45247</v>
      </c>
      <c r="E3188" s="4" t="s">
        <v>951</v>
      </c>
      <c r="F3188" s="4" t="s">
        <v>952</v>
      </c>
      <c r="G3188" s="4" t="s">
        <v>942</v>
      </c>
      <c r="H3188" s="4" t="s">
        <v>951</v>
      </c>
      <c r="I3188" s="4" t="s">
        <v>1523</v>
      </c>
      <c r="J3188" s="4" t="s">
        <v>1524</v>
      </c>
      <c r="K3188" s="4" t="s">
        <v>955</v>
      </c>
      <c r="L3188" s="4">
        <v>2</v>
      </c>
      <c r="M3188" s="4" t="s">
        <v>77</v>
      </c>
      <c r="N3188" s="4">
        <v>31.82</v>
      </c>
      <c r="O3188" s="4">
        <v>23.15</v>
      </c>
      <c r="P3188" s="4" t="s">
        <v>78</v>
      </c>
      <c r="Q3188" s="77">
        <v>45281.628472222219</v>
      </c>
      <c r="R3188" s="4">
        <v>63.64</v>
      </c>
      <c r="S3188" s="4">
        <v>46.3</v>
      </c>
      <c r="T3188" s="4" t="str">
        <f>VLOOKUP(E3188,zamiana!A:B,2,0)</f>
        <v>ALSTOM (ex. BT) CZL</v>
      </c>
    </row>
    <row r="3189" spans="1:20" x14ac:dyDescent="0.3">
      <c r="A3189" s="4" t="s">
        <v>7166</v>
      </c>
      <c r="B3189" s="76">
        <v>45189</v>
      </c>
      <c r="C3189" s="76">
        <v>45189</v>
      </c>
      <c r="D3189" s="76">
        <v>45247</v>
      </c>
      <c r="E3189" s="4" t="s">
        <v>951</v>
      </c>
      <c r="F3189" s="4" t="s">
        <v>952</v>
      </c>
      <c r="G3189" s="4" t="s">
        <v>942</v>
      </c>
      <c r="H3189" s="4" t="s">
        <v>951</v>
      </c>
      <c r="I3189" s="4" t="s">
        <v>1523</v>
      </c>
      <c r="J3189" s="4" t="s">
        <v>1524</v>
      </c>
      <c r="K3189" s="4" t="s">
        <v>955</v>
      </c>
      <c r="L3189" s="4">
        <v>2</v>
      </c>
      <c r="M3189" s="4" t="s">
        <v>77</v>
      </c>
      <c r="N3189" s="4">
        <v>31.82</v>
      </c>
      <c r="O3189" s="4">
        <v>23.15</v>
      </c>
      <c r="P3189" s="4" t="s">
        <v>78</v>
      </c>
      <c r="Q3189" s="77">
        <v>45281.628472222219</v>
      </c>
      <c r="R3189" s="4">
        <v>63.64</v>
      </c>
      <c r="S3189" s="4">
        <v>46.3</v>
      </c>
      <c r="T3189" s="4" t="str">
        <f>VLOOKUP(E3189,zamiana!A:B,2,0)</f>
        <v>ALSTOM (ex. BT) CZL</v>
      </c>
    </row>
    <row r="3190" spans="1:20" x14ac:dyDescent="0.3">
      <c r="A3190" s="4" t="s">
        <v>7166</v>
      </c>
      <c r="B3190" s="76">
        <v>45189</v>
      </c>
      <c r="C3190" s="76">
        <v>45189</v>
      </c>
      <c r="D3190" s="76">
        <v>45247</v>
      </c>
      <c r="E3190" s="4" t="s">
        <v>951</v>
      </c>
      <c r="F3190" s="4" t="s">
        <v>952</v>
      </c>
      <c r="G3190" s="4" t="s">
        <v>942</v>
      </c>
      <c r="H3190" s="4" t="s">
        <v>951</v>
      </c>
      <c r="I3190" s="4" t="s">
        <v>1523</v>
      </c>
      <c r="J3190" s="4" t="s">
        <v>1524</v>
      </c>
      <c r="K3190" s="4" t="s">
        <v>955</v>
      </c>
      <c r="L3190" s="4">
        <v>2</v>
      </c>
      <c r="M3190" s="4" t="s">
        <v>77</v>
      </c>
      <c r="N3190" s="4">
        <v>31.82</v>
      </c>
      <c r="O3190" s="4">
        <v>23.15</v>
      </c>
      <c r="P3190" s="4" t="s">
        <v>78</v>
      </c>
      <c r="Q3190" s="77">
        <v>45281.628472222219</v>
      </c>
      <c r="R3190" s="4">
        <v>63.64</v>
      </c>
      <c r="S3190" s="4">
        <v>46.3</v>
      </c>
      <c r="T3190" s="4" t="str">
        <f>VLOOKUP(E3190,zamiana!A:B,2,0)</f>
        <v>ALSTOM (ex. BT) CZL</v>
      </c>
    </row>
    <row r="3191" spans="1:20" x14ac:dyDescent="0.3">
      <c r="A3191" s="4" t="s">
        <v>7166</v>
      </c>
      <c r="B3191" s="76">
        <v>45189</v>
      </c>
      <c r="C3191" s="76">
        <v>45189</v>
      </c>
      <c r="D3191" s="76">
        <v>45247</v>
      </c>
      <c r="E3191" s="4" t="s">
        <v>951</v>
      </c>
      <c r="F3191" s="4" t="s">
        <v>952</v>
      </c>
      <c r="G3191" s="4" t="s">
        <v>942</v>
      </c>
      <c r="H3191" s="4" t="s">
        <v>951</v>
      </c>
      <c r="I3191" s="4" t="s">
        <v>1523</v>
      </c>
      <c r="J3191" s="4" t="s">
        <v>1524</v>
      </c>
      <c r="K3191" s="4" t="s">
        <v>955</v>
      </c>
      <c r="L3191" s="4">
        <v>2</v>
      </c>
      <c r="M3191" s="4" t="s">
        <v>77</v>
      </c>
      <c r="N3191" s="4">
        <v>31.82</v>
      </c>
      <c r="O3191" s="4">
        <v>23.15</v>
      </c>
      <c r="P3191" s="4" t="s">
        <v>78</v>
      </c>
      <c r="Q3191" s="77">
        <v>45281.628472222219</v>
      </c>
      <c r="R3191" s="4">
        <v>63.64</v>
      </c>
      <c r="S3191" s="4">
        <v>46.3</v>
      </c>
      <c r="T3191" s="4" t="str">
        <f>VLOOKUP(E3191,zamiana!A:B,2,0)</f>
        <v>ALSTOM (ex. BT) CZL</v>
      </c>
    </row>
    <row r="3192" spans="1:20" x14ac:dyDescent="0.3">
      <c r="A3192" s="4" t="s">
        <v>7166</v>
      </c>
      <c r="B3192" s="76">
        <v>45189</v>
      </c>
      <c r="C3192" s="76">
        <v>45189</v>
      </c>
      <c r="D3192" s="76">
        <v>45247</v>
      </c>
      <c r="E3192" s="4" t="s">
        <v>951</v>
      </c>
      <c r="F3192" s="4" t="s">
        <v>952</v>
      </c>
      <c r="G3192" s="4" t="s">
        <v>942</v>
      </c>
      <c r="H3192" s="4" t="s">
        <v>951</v>
      </c>
      <c r="I3192" s="4" t="s">
        <v>1523</v>
      </c>
      <c r="J3192" s="4" t="s">
        <v>1524</v>
      </c>
      <c r="K3192" s="4" t="s">
        <v>955</v>
      </c>
      <c r="L3192" s="4">
        <v>2</v>
      </c>
      <c r="M3192" s="4" t="s">
        <v>77</v>
      </c>
      <c r="N3192" s="4">
        <v>31.82</v>
      </c>
      <c r="O3192" s="4">
        <v>23.15</v>
      </c>
      <c r="P3192" s="4" t="s">
        <v>78</v>
      </c>
      <c r="Q3192" s="77">
        <v>45281.628472222219</v>
      </c>
      <c r="R3192" s="4">
        <v>63.64</v>
      </c>
      <c r="S3192" s="4">
        <v>46.3</v>
      </c>
      <c r="T3192" s="4" t="str">
        <f>VLOOKUP(E3192,zamiana!A:B,2,0)</f>
        <v>ALSTOM (ex. BT) CZL</v>
      </c>
    </row>
    <row r="3193" spans="1:20" x14ac:dyDescent="0.3">
      <c r="A3193" s="4" t="s">
        <v>7166</v>
      </c>
      <c r="B3193" s="76">
        <v>45189</v>
      </c>
      <c r="C3193" s="76">
        <v>45189</v>
      </c>
      <c r="D3193" s="76">
        <v>45247</v>
      </c>
      <c r="E3193" s="4" t="s">
        <v>951</v>
      </c>
      <c r="F3193" s="4" t="s">
        <v>952</v>
      </c>
      <c r="G3193" s="4" t="s">
        <v>942</v>
      </c>
      <c r="H3193" s="4" t="s">
        <v>951</v>
      </c>
      <c r="I3193" s="4" t="s">
        <v>1523</v>
      </c>
      <c r="J3193" s="4" t="s">
        <v>1524</v>
      </c>
      <c r="K3193" s="4" t="s">
        <v>955</v>
      </c>
      <c r="L3193" s="4">
        <v>2</v>
      </c>
      <c r="M3193" s="4" t="s">
        <v>77</v>
      </c>
      <c r="N3193" s="4">
        <v>31.82</v>
      </c>
      <c r="O3193" s="4">
        <v>23.15</v>
      </c>
      <c r="P3193" s="4" t="s">
        <v>78</v>
      </c>
      <c r="Q3193" s="77">
        <v>45281.628472222219</v>
      </c>
      <c r="R3193" s="4">
        <v>63.64</v>
      </c>
      <c r="S3193" s="4">
        <v>46.3</v>
      </c>
      <c r="T3193" s="4" t="str">
        <f>VLOOKUP(E3193,zamiana!A:B,2,0)</f>
        <v>ALSTOM (ex. BT) CZL</v>
      </c>
    </row>
    <row r="3194" spans="1:20" x14ac:dyDescent="0.3">
      <c r="A3194" s="4" t="s">
        <v>7166</v>
      </c>
      <c r="B3194" s="76">
        <v>45189</v>
      </c>
      <c r="C3194" s="76">
        <v>45189</v>
      </c>
      <c r="D3194" s="76">
        <v>45247</v>
      </c>
      <c r="E3194" s="4" t="s">
        <v>951</v>
      </c>
      <c r="F3194" s="4" t="s">
        <v>952</v>
      </c>
      <c r="G3194" s="4" t="s">
        <v>942</v>
      </c>
      <c r="H3194" s="4" t="s">
        <v>951</v>
      </c>
      <c r="I3194" s="4" t="s">
        <v>1523</v>
      </c>
      <c r="J3194" s="4" t="s">
        <v>1524</v>
      </c>
      <c r="K3194" s="4" t="s">
        <v>955</v>
      </c>
      <c r="L3194" s="4">
        <v>2</v>
      </c>
      <c r="M3194" s="4" t="s">
        <v>77</v>
      </c>
      <c r="N3194" s="4">
        <v>31.82</v>
      </c>
      <c r="O3194" s="4">
        <v>23.15</v>
      </c>
      <c r="P3194" s="4" t="s">
        <v>78</v>
      </c>
      <c r="Q3194" s="77">
        <v>45281.628472222219</v>
      </c>
      <c r="R3194" s="4">
        <v>63.64</v>
      </c>
      <c r="S3194" s="4">
        <v>46.3</v>
      </c>
      <c r="T3194" s="4" t="str">
        <f>VLOOKUP(E3194,zamiana!A:B,2,0)</f>
        <v>ALSTOM (ex. BT) CZL</v>
      </c>
    </row>
    <row r="3195" spans="1:20" x14ac:dyDescent="0.3">
      <c r="A3195" s="4" t="s">
        <v>7166</v>
      </c>
      <c r="B3195" s="76">
        <v>45189</v>
      </c>
      <c r="C3195" s="76">
        <v>45189</v>
      </c>
      <c r="D3195" s="76">
        <v>45247</v>
      </c>
      <c r="E3195" s="4" t="s">
        <v>951</v>
      </c>
      <c r="F3195" s="4" t="s">
        <v>952</v>
      </c>
      <c r="G3195" s="4" t="s">
        <v>942</v>
      </c>
      <c r="H3195" s="4" t="s">
        <v>951</v>
      </c>
      <c r="I3195" s="4" t="s">
        <v>1523</v>
      </c>
      <c r="J3195" s="4" t="s">
        <v>1524</v>
      </c>
      <c r="K3195" s="4" t="s">
        <v>955</v>
      </c>
      <c r="L3195" s="4">
        <v>1</v>
      </c>
      <c r="M3195" s="4" t="s">
        <v>77</v>
      </c>
      <c r="N3195" s="4">
        <v>31.82</v>
      </c>
      <c r="O3195" s="4">
        <v>23.15</v>
      </c>
      <c r="P3195" s="4" t="s">
        <v>78</v>
      </c>
      <c r="Q3195" s="77">
        <v>45281.628472222219</v>
      </c>
      <c r="R3195" s="4">
        <v>31.82</v>
      </c>
      <c r="S3195" s="4">
        <v>23.15</v>
      </c>
      <c r="T3195" s="4" t="str">
        <f>VLOOKUP(E3195,zamiana!A:B,2,0)</f>
        <v>ALSTOM (ex. BT) CZL</v>
      </c>
    </row>
    <row r="3196" spans="1:20" x14ac:dyDescent="0.3">
      <c r="A3196" s="4" t="s">
        <v>7166</v>
      </c>
      <c r="B3196" s="76">
        <v>45189</v>
      </c>
      <c r="C3196" s="76">
        <v>45189</v>
      </c>
      <c r="D3196" s="76">
        <v>45247</v>
      </c>
      <c r="E3196" s="4" t="s">
        <v>951</v>
      </c>
      <c r="F3196" s="4" t="s">
        <v>952</v>
      </c>
      <c r="G3196" s="4" t="s">
        <v>942</v>
      </c>
      <c r="H3196" s="4" t="s">
        <v>951</v>
      </c>
      <c r="I3196" s="4" t="s">
        <v>1523</v>
      </c>
      <c r="J3196" s="4" t="s">
        <v>1524</v>
      </c>
      <c r="K3196" s="4" t="s">
        <v>955</v>
      </c>
      <c r="L3196" s="4">
        <v>1</v>
      </c>
      <c r="M3196" s="4" t="s">
        <v>77</v>
      </c>
      <c r="N3196" s="4">
        <v>31.82</v>
      </c>
      <c r="O3196" s="4">
        <v>23.15</v>
      </c>
      <c r="P3196" s="4" t="s">
        <v>78</v>
      </c>
      <c r="Q3196" s="77">
        <v>45281.628472222219</v>
      </c>
      <c r="R3196" s="4">
        <v>31.82</v>
      </c>
      <c r="S3196" s="4">
        <v>23.15</v>
      </c>
      <c r="T3196" s="4" t="str">
        <f>VLOOKUP(E3196,zamiana!A:B,2,0)</f>
        <v>ALSTOM (ex. BT) CZL</v>
      </c>
    </row>
    <row r="3197" spans="1:20" x14ac:dyDescent="0.3">
      <c r="A3197" s="4" t="s">
        <v>7166</v>
      </c>
      <c r="B3197" s="76">
        <v>45189</v>
      </c>
      <c r="C3197" s="76">
        <v>45189</v>
      </c>
      <c r="D3197" s="76">
        <v>45247</v>
      </c>
      <c r="E3197" s="4" t="s">
        <v>951</v>
      </c>
      <c r="F3197" s="4" t="s">
        <v>952</v>
      </c>
      <c r="G3197" s="4" t="s">
        <v>942</v>
      </c>
      <c r="H3197" s="4" t="s">
        <v>951</v>
      </c>
      <c r="I3197" s="4" t="s">
        <v>1523</v>
      </c>
      <c r="J3197" s="4" t="s">
        <v>1524</v>
      </c>
      <c r="K3197" s="4" t="s">
        <v>955</v>
      </c>
      <c r="L3197" s="4">
        <v>2</v>
      </c>
      <c r="M3197" s="4" t="s">
        <v>77</v>
      </c>
      <c r="N3197" s="4">
        <v>31.82</v>
      </c>
      <c r="O3197" s="4">
        <v>23.15</v>
      </c>
      <c r="P3197" s="4" t="s">
        <v>78</v>
      </c>
      <c r="Q3197" s="77">
        <v>45281.628472222219</v>
      </c>
      <c r="R3197" s="4">
        <v>63.64</v>
      </c>
      <c r="S3197" s="4">
        <v>46.3</v>
      </c>
      <c r="T3197" s="4" t="str">
        <f>VLOOKUP(E3197,zamiana!A:B,2,0)</f>
        <v>ALSTOM (ex. BT) CZL</v>
      </c>
    </row>
    <row r="3198" spans="1:20" x14ac:dyDescent="0.3">
      <c r="A3198" s="4" t="s">
        <v>7166</v>
      </c>
      <c r="B3198" s="76">
        <v>45189</v>
      </c>
      <c r="C3198" s="76">
        <v>45189</v>
      </c>
      <c r="D3198" s="76">
        <v>45247</v>
      </c>
      <c r="E3198" s="4" t="s">
        <v>951</v>
      </c>
      <c r="F3198" s="4" t="s">
        <v>952</v>
      </c>
      <c r="G3198" s="4" t="s">
        <v>942</v>
      </c>
      <c r="H3198" s="4" t="s">
        <v>951</v>
      </c>
      <c r="I3198" s="4" t="s">
        <v>1523</v>
      </c>
      <c r="J3198" s="4" t="s">
        <v>1524</v>
      </c>
      <c r="K3198" s="4" t="s">
        <v>955</v>
      </c>
      <c r="L3198" s="4">
        <v>2</v>
      </c>
      <c r="M3198" s="4" t="s">
        <v>77</v>
      </c>
      <c r="N3198" s="4">
        <v>31.82</v>
      </c>
      <c r="O3198" s="4">
        <v>23.15</v>
      </c>
      <c r="P3198" s="4" t="s">
        <v>78</v>
      </c>
      <c r="Q3198" s="77">
        <v>45281.628472222219</v>
      </c>
      <c r="R3198" s="4">
        <v>63.64</v>
      </c>
      <c r="S3198" s="4">
        <v>46.3</v>
      </c>
      <c r="T3198" s="4" t="str">
        <f>VLOOKUP(E3198,zamiana!A:B,2,0)</f>
        <v>ALSTOM (ex. BT) CZL</v>
      </c>
    </row>
    <row r="3199" spans="1:20" x14ac:dyDescent="0.3">
      <c r="A3199" s="4" t="s">
        <v>7166</v>
      </c>
      <c r="B3199" s="76">
        <v>45189</v>
      </c>
      <c r="C3199" s="76">
        <v>45189</v>
      </c>
      <c r="D3199" s="76">
        <v>45247</v>
      </c>
      <c r="E3199" s="4" t="s">
        <v>951</v>
      </c>
      <c r="F3199" s="4" t="s">
        <v>952</v>
      </c>
      <c r="G3199" s="4" t="s">
        <v>942</v>
      </c>
      <c r="H3199" s="4" t="s">
        <v>951</v>
      </c>
      <c r="I3199" s="4" t="s">
        <v>1523</v>
      </c>
      <c r="J3199" s="4" t="s">
        <v>1524</v>
      </c>
      <c r="K3199" s="4" t="s">
        <v>955</v>
      </c>
      <c r="L3199" s="4">
        <v>2</v>
      </c>
      <c r="M3199" s="4" t="s">
        <v>77</v>
      </c>
      <c r="N3199" s="4">
        <v>31.82</v>
      </c>
      <c r="O3199" s="4">
        <v>23.15</v>
      </c>
      <c r="P3199" s="4" t="s">
        <v>78</v>
      </c>
      <c r="Q3199" s="77">
        <v>45281.628472222219</v>
      </c>
      <c r="R3199" s="4">
        <v>63.64</v>
      </c>
      <c r="S3199" s="4">
        <v>46.3</v>
      </c>
      <c r="T3199" s="4" t="str">
        <f>VLOOKUP(E3199,zamiana!A:B,2,0)</f>
        <v>ALSTOM (ex. BT) CZL</v>
      </c>
    </row>
    <row r="3200" spans="1:20" x14ac:dyDescent="0.3">
      <c r="A3200" s="4" t="s">
        <v>7166</v>
      </c>
      <c r="B3200" s="76">
        <v>45189</v>
      </c>
      <c r="C3200" s="76">
        <v>45189</v>
      </c>
      <c r="D3200" s="76">
        <v>45247</v>
      </c>
      <c r="E3200" s="4" t="s">
        <v>951</v>
      </c>
      <c r="F3200" s="4" t="s">
        <v>952</v>
      </c>
      <c r="G3200" s="4" t="s">
        <v>942</v>
      </c>
      <c r="H3200" s="4" t="s">
        <v>951</v>
      </c>
      <c r="I3200" s="4" t="s">
        <v>1530</v>
      </c>
      <c r="J3200" s="4" t="s">
        <v>1531</v>
      </c>
      <c r="K3200" s="4" t="s">
        <v>955</v>
      </c>
      <c r="L3200" s="4">
        <v>2</v>
      </c>
      <c r="M3200" s="4" t="s">
        <v>77</v>
      </c>
      <c r="N3200" s="4">
        <v>21.79</v>
      </c>
      <c r="O3200" s="4">
        <v>21.98</v>
      </c>
      <c r="P3200" s="4" t="s">
        <v>78</v>
      </c>
      <c r="Q3200" s="77">
        <v>45281.627083333333</v>
      </c>
      <c r="R3200" s="4">
        <v>43.58</v>
      </c>
      <c r="S3200" s="4">
        <v>43.96</v>
      </c>
      <c r="T3200" s="4" t="str">
        <f>VLOOKUP(E3200,zamiana!A:B,2,0)</f>
        <v>ALSTOM (ex. BT) CZL</v>
      </c>
    </row>
    <row r="3201" spans="1:20" x14ac:dyDescent="0.3">
      <c r="A3201" s="4" t="s">
        <v>7166</v>
      </c>
      <c r="B3201" s="76">
        <v>45189</v>
      </c>
      <c r="C3201" s="76">
        <v>45189</v>
      </c>
      <c r="D3201" s="76">
        <v>45247</v>
      </c>
      <c r="E3201" s="4" t="s">
        <v>951</v>
      </c>
      <c r="F3201" s="4" t="s">
        <v>952</v>
      </c>
      <c r="G3201" s="4" t="s">
        <v>942</v>
      </c>
      <c r="H3201" s="4" t="s">
        <v>951</v>
      </c>
      <c r="I3201" s="4" t="s">
        <v>1530</v>
      </c>
      <c r="J3201" s="4" t="s">
        <v>1531</v>
      </c>
      <c r="K3201" s="4" t="s">
        <v>955</v>
      </c>
      <c r="L3201" s="4">
        <v>2</v>
      </c>
      <c r="M3201" s="4" t="s">
        <v>77</v>
      </c>
      <c r="N3201" s="4">
        <v>21.79</v>
      </c>
      <c r="O3201" s="4">
        <v>21.98</v>
      </c>
      <c r="P3201" s="4" t="s">
        <v>78</v>
      </c>
      <c r="Q3201" s="77">
        <v>45281.627083333333</v>
      </c>
      <c r="R3201" s="4">
        <v>43.58</v>
      </c>
      <c r="S3201" s="4">
        <v>43.96</v>
      </c>
      <c r="T3201" s="4" t="str">
        <f>VLOOKUP(E3201,zamiana!A:B,2,0)</f>
        <v>ALSTOM (ex. BT) CZL</v>
      </c>
    </row>
    <row r="3202" spans="1:20" x14ac:dyDescent="0.3">
      <c r="A3202" s="4" t="s">
        <v>7166</v>
      </c>
      <c r="B3202" s="76">
        <v>45189</v>
      </c>
      <c r="C3202" s="76">
        <v>45189</v>
      </c>
      <c r="D3202" s="76">
        <v>45247</v>
      </c>
      <c r="E3202" s="4" t="s">
        <v>951</v>
      </c>
      <c r="F3202" s="4" t="s">
        <v>952</v>
      </c>
      <c r="G3202" s="4" t="s">
        <v>942</v>
      </c>
      <c r="H3202" s="4" t="s">
        <v>951</v>
      </c>
      <c r="I3202" s="4" t="s">
        <v>1530</v>
      </c>
      <c r="J3202" s="4" t="s">
        <v>1531</v>
      </c>
      <c r="K3202" s="4" t="s">
        <v>955</v>
      </c>
      <c r="L3202" s="4">
        <v>2</v>
      </c>
      <c r="M3202" s="4" t="s">
        <v>77</v>
      </c>
      <c r="N3202" s="4">
        <v>21.79</v>
      </c>
      <c r="O3202" s="4">
        <v>21.98</v>
      </c>
      <c r="P3202" s="4" t="s">
        <v>78</v>
      </c>
      <c r="Q3202" s="77">
        <v>45281.627083333333</v>
      </c>
      <c r="R3202" s="4">
        <v>43.58</v>
      </c>
      <c r="S3202" s="4">
        <v>43.96</v>
      </c>
      <c r="T3202" s="4" t="str">
        <f>VLOOKUP(E3202,zamiana!A:B,2,0)</f>
        <v>ALSTOM (ex. BT) CZL</v>
      </c>
    </row>
    <row r="3203" spans="1:20" x14ac:dyDescent="0.3">
      <c r="A3203" s="4" t="s">
        <v>7166</v>
      </c>
      <c r="B3203" s="76">
        <v>45189</v>
      </c>
      <c r="C3203" s="76">
        <v>45189</v>
      </c>
      <c r="D3203" s="76">
        <v>45247</v>
      </c>
      <c r="E3203" s="4" t="s">
        <v>951</v>
      </c>
      <c r="F3203" s="4" t="s">
        <v>952</v>
      </c>
      <c r="G3203" s="4" t="s">
        <v>942</v>
      </c>
      <c r="H3203" s="4" t="s">
        <v>951</v>
      </c>
      <c r="I3203" s="4" t="s">
        <v>1530</v>
      </c>
      <c r="J3203" s="4" t="s">
        <v>1531</v>
      </c>
      <c r="K3203" s="4" t="s">
        <v>955</v>
      </c>
      <c r="L3203" s="4">
        <v>2</v>
      </c>
      <c r="M3203" s="4" t="s">
        <v>77</v>
      </c>
      <c r="N3203" s="4">
        <v>21.79</v>
      </c>
      <c r="O3203" s="4">
        <v>21.98</v>
      </c>
      <c r="P3203" s="4" t="s">
        <v>78</v>
      </c>
      <c r="Q3203" s="77">
        <v>45281.627083333333</v>
      </c>
      <c r="R3203" s="4">
        <v>43.58</v>
      </c>
      <c r="S3203" s="4">
        <v>43.96</v>
      </c>
      <c r="T3203" s="4" t="str">
        <f>VLOOKUP(E3203,zamiana!A:B,2,0)</f>
        <v>ALSTOM (ex. BT) CZL</v>
      </c>
    </row>
    <row r="3204" spans="1:20" x14ac:dyDescent="0.3">
      <c r="A3204" s="4" t="s">
        <v>7166</v>
      </c>
      <c r="B3204" s="76">
        <v>45189</v>
      </c>
      <c r="C3204" s="76">
        <v>45189</v>
      </c>
      <c r="D3204" s="76">
        <v>45247</v>
      </c>
      <c r="E3204" s="4" t="s">
        <v>951</v>
      </c>
      <c r="F3204" s="4" t="s">
        <v>952</v>
      </c>
      <c r="G3204" s="4" t="s">
        <v>942</v>
      </c>
      <c r="H3204" s="4" t="s">
        <v>951</v>
      </c>
      <c r="I3204" s="4" t="s">
        <v>1530</v>
      </c>
      <c r="J3204" s="4" t="s">
        <v>1531</v>
      </c>
      <c r="K3204" s="4" t="s">
        <v>955</v>
      </c>
      <c r="L3204" s="4">
        <v>2</v>
      </c>
      <c r="M3204" s="4" t="s">
        <v>77</v>
      </c>
      <c r="N3204" s="4">
        <v>21.79</v>
      </c>
      <c r="O3204" s="4">
        <v>21.98</v>
      </c>
      <c r="P3204" s="4" t="s">
        <v>78</v>
      </c>
      <c r="Q3204" s="77">
        <v>45281.627083333333</v>
      </c>
      <c r="R3204" s="4">
        <v>43.58</v>
      </c>
      <c r="S3204" s="4">
        <v>43.96</v>
      </c>
      <c r="T3204" s="4" t="str">
        <f>VLOOKUP(E3204,zamiana!A:B,2,0)</f>
        <v>ALSTOM (ex. BT) CZL</v>
      </c>
    </row>
    <row r="3205" spans="1:20" x14ac:dyDescent="0.3">
      <c r="A3205" s="4" t="s">
        <v>7166</v>
      </c>
      <c r="B3205" s="76">
        <v>45189</v>
      </c>
      <c r="C3205" s="76">
        <v>45189</v>
      </c>
      <c r="D3205" s="76">
        <v>45247</v>
      </c>
      <c r="E3205" s="4" t="s">
        <v>951</v>
      </c>
      <c r="F3205" s="4" t="s">
        <v>952</v>
      </c>
      <c r="G3205" s="4" t="s">
        <v>942</v>
      </c>
      <c r="H3205" s="4" t="s">
        <v>951</v>
      </c>
      <c r="I3205" s="4" t="s">
        <v>1530</v>
      </c>
      <c r="J3205" s="4" t="s">
        <v>1531</v>
      </c>
      <c r="K3205" s="4" t="s">
        <v>955</v>
      </c>
      <c r="L3205" s="4">
        <v>2</v>
      </c>
      <c r="M3205" s="4" t="s">
        <v>77</v>
      </c>
      <c r="N3205" s="4">
        <v>21.79</v>
      </c>
      <c r="O3205" s="4">
        <v>21.98</v>
      </c>
      <c r="P3205" s="4" t="s">
        <v>78</v>
      </c>
      <c r="Q3205" s="77">
        <v>45281.627083333333</v>
      </c>
      <c r="R3205" s="4">
        <v>43.58</v>
      </c>
      <c r="S3205" s="4">
        <v>43.96</v>
      </c>
      <c r="T3205" s="4" t="str">
        <f>VLOOKUP(E3205,zamiana!A:B,2,0)</f>
        <v>ALSTOM (ex. BT) CZL</v>
      </c>
    </row>
    <row r="3206" spans="1:20" x14ac:dyDescent="0.3">
      <c r="A3206" s="4" t="s">
        <v>7166</v>
      </c>
      <c r="B3206" s="76">
        <v>45189</v>
      </c>
      <c r="C3206" s="76">
        <v>45189</v>
      </c>
      <c r="D3206" s="76">
        <v>45247</v>
      </c>
      <c r="E3206" s="4" t="s">
        <v>951</v>
      </c>
      <c r="F3206" s="4" t="s">
        <v>952</v>
      </c>
      <c r="G3206" s="4" t="s">
        <v>942</v>
      </c>
      <c r="H3206" s="4" t="s">
        <v>951</v>
      </c>
      <c r="I3206" s="4" t="s">
        <v>1530</v>
      </c>
      <c r="J3206" s="4" t="s">
        <v>1531</v>
      </c>
      <c r="K3206" s="4" t="s">
        <v>955</v>
      </c>
      <c r="L3206" s="4">
        <v>1</v>
      </c>
      <c r="M3206" s="4" t="s">
        <v>77</v>
      </c>
      <c r="N3206" s="4">
        <v>21.79</v>
      </c>
      <c r="O3206" s="4">
        <v>21.98</v>
      </c>
      <c r="P3206" s="4" t="s">
        <v>78</v>
      </c>
      <c r="Q3206" s="77">
        <v>45281.627083333333</v>
      </c>
      <c r="R3206" s="4">
        <v>21.79</v>
      </c>
      <c r="S3206" s="4">
        <v>21.98</v>
      </c>
      <c r="T3206" s="4" t="str">
        <f>VLOOKUP(E3206,zamiana!A:B,2,0)</f>
        <v>ALSTOM (ex. BT) CZL</v>
      </c>
    </row>
    <row r="3207" spans="1:20" x14ac:dyDescent="0.3">
      <c r="A3207" s="4" t="s">
        <v>7166</v>
      </c>
      <c r="B3207" s="76">
        <v>45189</v>
      </c>
      <c r="C3207" s="76">
        <v>45189</v>
      </c>
      <c r="D3207" s="76">
        <v>45247</v>
      </c>
      <c r="E3207" s="4" t="s">
        <v>951</v>
      </c>
      <c r="F3207" s="4" t="s">
        <v>952</v>
      </c>
      <c r="G3207" s="4" t="s">
        <v>942</v>
      </c>
      <c r="H3207" s="4" t="s">
        <v>951</v>
      </c>
      <c r="I3207" s="4" t="s">
        <v>1530</v>
      </c>
      <c r="J3207" s="4" t="s">
        <v>1531</v>
      </c>
      <c r="K3207" s="4" t="s">
        <v>955</v>
      </c>
      <c r="L3207" s="4">
        <v>2</v>
      </c>
      <c r="M3207" s="4" t="s">
        <v>77</v>
      </c>
      <c r="N3207" s="4">
        <v>21.79</v>
      </c>
      <c r="O3207" s="4">
        <v>21.98</v>
      </c>
      <c r="P3207" s="4" t="s">
        <v>78</v>
      </c>
      <c r="Q3207" s="77">
        <v>45281.627083333333</v>
      </c>
      <c r="R3207" s="4">
        <v>43.58</v>
      </c>
      <c r="S3207" s="4">
        <v>43.96</v>
      </c>
      <c r="T3207" s="4" t="str">
        <f>VLOOKUP(E3207,zamiana!A:B,2,0)</f>
        <v>ALSTOM (ex. BT) CZL</v>
      </c>
    </row>
    <row r="3208" spans="1:20" x14ac:dyDescent="0.3">
      <c r="A3208" s="4" t="s">
        <v>7166</v>
      </c>
      <c r="B3208" s="76">
        <v>45189</v>
      </c>
      <c r="C3208" s="76">
        <v>45189</v>
      </c>
      <c r="D3208" s="76">
        <v>45247</v>
      </c>
      <c r="E3208" s="4" t="s">
        <v>951</v>
      </c>
      <c r="F3208" s="4" t="s">
        <v>952</v>
      </c>
      <c r="G3208" s="4" t="s">
        <v>942</v>
      </c>
      <c r="H3208" s="4" t="s">
        <v>951</v>
      </c>
      <c r="I3208" s="4" t="s">
        <v>1530</v>
      </c>
      <c r="J3208" s="4" t="s">
        <v>1531</v>
      </c>
      <c r="K3208" s="4" t="s">
        <v>955</v>
      </c>
      <c r="L3208" s="4">
        <v>1</v>
      </c>
      <c r="M3208" s="4" t="s">
        <v>77</v>
      </c>
      <c r="N3208" s="4">
        <v>21.79</v>
      </c>
      <c r="O3208" s="4">
        <v>21.98</v>
      </c>
      <c r="P3208" s="4" t="s">
        <v>78</v>
      </c>
      <c r="Q3208" s="77">
        <v>45281.627083333333</v>
      </c>
      <c r="R3208" s="4">
        <v>21.79</v>
      </c>
      <c r="S3208" s="4">
        <v>21.98</v>
      </c>
      <c r="T3208" s="4" t="str">
        <f>VLOOKUP(E3208,zamiana!A:B,2,0)</f>
        <v>ALSTOM (ex. BT) CZL</v>
      </c>
    </row>
    <row r="3209" spans="1:20" x14ac:dyDescent="0.3">
      <c r="A3209" s="4" t="s">
        <v>7166</v>
      </c>
      <c r="B3209" s="76">
        <v>45189</v>
      </c>
      <c r="C3209" s="76">
        <v>45189</v>
      </c>
      <c r="D3209" s="76">
        <v>45247</v>
      </c>
      <c r="E3209" s="4" t="s">
        <v>951</v>
      </c>
      <c r="F3209" s="4" t="s">
        <v>952</v>
      </c>
      <c r="G3209" s="4" t="s">
        <v>942</v>
      </c>
      <c r="H3209" s="4" t="s">
        <v>951</v>
      </c>
      <c r="I3209" s="4" t="s">
        <v>1530</v>
      </c>
      <c r="J3209" s="4" t="s">
        <v>1531</v>
      </c>
      <c r="K3209" s="4" t="s">
        <v>955</v>
      </c>
      <c r="L3209" s="4">
        <v>2</v>
      </c>
      <c r="M3209" s="4" t="s">
        <v>77</v>
      </c>
      <c r="N3209" s="4">
        <v>21.79</v>
      </c>
      <c r="O3209" s="4">
        <v>21.98</v>
      </c>
      <c r="P3209" s="4" t="s">
        <v>78</v>
      </c>
      <c r="Q3209" s="77">
        <v>45281.627083333333</v>
      </c>
      <c r="R3209" s="4">
        <v>43.58</v>
      </c>
      <c r="S3209" s="4">
        <v>43.96</v>
      </c>
      <c r="T3209" s="4" t="str">
        <f>VLOOKUP(E3209,zamiana!A:B,2,0)</f>
        <v>ALSTOM (ex. BT) CZL</v>
      </c>
    </row>
    <row r="3210" spans="1:20" x14ac:dyDescent="0.3">
      <c r="A3210" s="4" t="s">
        <v>7166</v>
      </c>
      <c r="B3210" s="76">
        <v>45189</v>
      </c>
      <c r="C3210" s="76">
        <v>45189</v>
      </c>
      <c r="D3210" s="76">
        <v>45247</v>
      </c>
      <c r="E3210" s="4" t="s">
        <v>951</v>
      </c>
      <c r="F3210" s="4" t="s">
        <v>952</v>
      </c>
      <c r="G3210" s="4" t="s">
        <v>942</v>
      </c>
      <c r="H3210" s="4" t="s">
        <v>951</v>
      </c>
      <c r="I3210" s="4" t="s">
        <v>1530</v>
      </c>
      <c r="J3210" s="4" t="s">
        <v>1531</v>
      </c>
      <c r="K3210" s="4" t="s">
        <v>955</v>
      </c>
      <c r="L3210" s="4">
        <v>2</v>
      </c>
      <c r="M3210" s="4" t="s">
        <v>77</v>
      </c>
      <c r="N3210" s="4">
        <v>21.79</v>
      </c>
      <c r="O3210" s="4">
        <v>21.98</v>
      </c>
      <c r="P3210" s="4" t="s">
        <v>78</v>
      </c>
      <c r="Q3210" s="77">
        <v>45281.627083333333</v>
      </c>
      <c r="R3210" s="4">
        <v>43.58</v>
      </c>
      <c r="S3210" s="4">
        <v>43.96</v>
      </c>
      <c r="T3210" s="4" t="str">
        <f>VLOOKUP(E3210,zamiana!A:B,2,0)</f>
        <v>ALSTOM (ex. BT) CZL</v>
      </c>
    </row>
    <row r="3211" spans="1:20" x14ac:dyDescent="0.3">
      <c r="A3211" s="4" t="s">
        <v>7166</v>
      </c>
      <c r="B3211" s="76">
        <v>45189</v>
      </c>
      <c r="C3211" s="76">
        <v>45189</v>
      </c>
      <c r="D3211" s="76">
        <v>45247</v>
      </c>
      <c r="E3211" s="4" t="s">
        <v>951</v>
      </c>
      <c r="F3211" s="4" t="s">
        <v>952</v>
      </c>
      <c r="G3211" s="4" t="s">
        <v>942</v>
      </c>
      <c r="H3211" s="4" t="s">
        <v>951</v>
      </c>
      <c r="I3211" s="4" t="s">
        <v>1530</v>
      </c>
      <c r="J3211" s="4" t="s">
        <v>1531</v>
      </c>
      <c r="K3211" s="4" t="s">
        <v>955</v>
      </c>
      <c r="L3211" s="4">
        <v>2</v>
      </c>
      <c r="M3211" s="4" t="s">
        <v>77</v>
      </c>
      <c r="N3211" s="4">
        <v>21.79</v>
      </c>
      <c r="O3211" s="4">
        <v>21.98</v>
      </c>
      <c r="P3211" s="4" t="s">
        <v>78</v>
      </c>
      <c r="Q3211" s="77">
        <v>45281.627083333333</v>
      </c>
      <c r="R3211" s="4">
        <v>43.58</v>
      </c>
      <c r="S3211" s="4">
        <v>43.96</v>
      </c>
      <c r="T3211" s="4" t="str">
        <f>VLOOKUP(E3211,zamiana!A:B,2,0)</f>
        <v>ALSTOM (ex. BT) CZL</v>
      </c>
    </row>
    <row r="3212" spans="1:20" x14ac:dyDescent="0.3">
      <c r="A3212" s="4" t="s">
        <v>7166</v>
      </c>
      <c r="B3212" s="76">
        <v>45189</v>
      </c>
      <c r="C3212" s="76">
        <v>45189</v>
      </c>
      <c r="D3212" s="76">
        <v>45247</v>
      </c>
      <c r="E3212" s="4" t="s">
        <v>951</v>
      </c>
      <c r="F3212" s="4" t="s">
        <v>952</v>
      </c>
      <c r="G3212" s="4" t="s">
        <v>942</v>
      </c>
      <c r="H3212" s="4" t="s">
        <v>951</v>
      </c>
      <c r="I3212" s="4" t="s">
        <v>1773</v>
      </c>
      <c r="J3212" s="4" t="s">
        <v>1774</v>
      </c>
      <c r="K3212" s="4" t="s">
        <v>955</v>
      </c>
      <c r="L3212" s="4">
        <v>2</v>
      </c>
      <c r="M3212" s="4" t="s">
        <v>77</v>
      </c>
      <c r="N3212" s="4">
        <v>88.6</v>
      </c>
      <c r="O3212" s="4">
        <v>62.11</v>
      </c>
      <c r="P3212" s="4" t="s">
        <v>78</v>
      </c>
      <c r="Q3212" s="77">
        <v>45281.658333333333</v>
      </c>
      <c r="R3212" s="4">
        <v>177.2</v>
      </c>
      <c r="S3212" s="4">
        <v>124.22</v>
      </c>
      <c r="T3212" s="4" t="str">
        <f>VLOOKUP(E3212,zamiana!A:B,2,0)</f>
        <v>ALSTOM (ex. BT) CZL</v>
      </c>
    </row>
    <row r="3213" spans="1:20" x14ac:dyDescent="0.3">
      <c r="A3213" s="4" t="s">
        <v>7166</v>
      </c>
      <c r="B3213" s="76">
        <v>45189</v>
      </c>
      <c r="C3213" s="76">
        <v>45189</v>
      </c>
      <c r="D3213" s="76">
        <v>45247</v>
      </c>
      <c r="E3213" s="4" t="s">
        <v>951</v>
      </c>
      <c r="F3213" s="4" t="s">
        <v>952</v>
      </c>
      <c r="G3213" s="4" t="s">
        <v>942</v>
      </c>
      <c r="H3213" s="4" t="s">
        <v>951</v>
      </c>
      <c r="I3213" s="4" t="s">
        <v>1773</v>
      </c>
      <c r="J3213" s="4" t="s">
        <v>1774</v>
      </c>
      <c r="K3213" s="4" t="s">
        <v>955</v>
      </c>
      <c r="L3213" s="4">
        <v>1</v>
      </c>
      <c r="M3213" s="4" t="s">
        <v>77</v>
      </c>
      <c r="N3213" s="4">
        <v>88.6</v>
      </c>
      <c r="O3213" s="4">
        <v>62.11</v>
      </c>
      <c r="P3213" s="4" t="s">
        <v>78</v>
      </c>
      <c r="Q3213" s="77">
        <v>45281.658333333333</v>
      </c>
      <c r="R3213" s="4">
        <v>88.6</v>
      </c>
      <c r="S3213" s="4">
        <v>62.11</v>
      </c>
      <c r="T3213" s="4" t="str">
        <f>VLOOKUP(E3213,zamiana!A:B,2,0)</f>
        <v>ALSTOM (ex. BT) CZL</v>
      </c>
    </row>
    <row r="3214" spans="1:20" x14ac:dyDescent="0.3">
      <c r="A3214" s="4" t="s">
        <v>7166</v>
      </c>
      <c r="B3214" s="76">
        <v>45189</v>
      </c>
      <c r="C3214" s="76">
        <v>45189</v>
      </c>
      <c r="D3214" s="76">
        <v>45247</v>
      </c>
      <c r="E3214" s="4" t="s">
        <v>951</v>
      </c>
      <c r="F3214" s="4" t="s">
        <v>952</v>
      </c>
      <c r="G3214" s="4" t="s">
        <v>942</v>
      </c>
      <c r="H3214" s="4" t="s">
        <v>951</v>
      </c>
      <c r="I3214" s="4" t="s">
        <v>1773</v>
      </c>
      <c r="J3214" s="4" t="s">
        <v>1774</v>
      </c>
      <c r="K3214" s="4" t="s">
        <v>955</v>
      </c>
      <c r="L3214" s="4">
        <v>1</v>
      </c>
      <c r="M3214" s="4" t="s">
        <v>77</v>
      </c>
      <c r="N3214" s="4">
        <v>88.6</v>
      </c>
      <c r="O3214" s="4">
        <v>62.11</v>
      </c>
      <c r="P3214" s="4" t="s">
        <v>78</v>
      </c>
      <c r="Q3214" s="77">
        <v>45281.658333333333</v>
      </c>
      <c r="R3214" s="4">
        <v>88.6</v>
      </c>
      <c r="S3214" s="4">
        <v>62.11</v>
      </c>
      <c r="T3214" s="4" t="str">
        <f>VLOOKUP(E3214,zamiana!A:B,2,0)</f>
        <v>ALSTOM (ex. BT) CZL</v>
      </c>
    </row>
    <row r="3215" spans="1:20" x14ac:dyDescent="0.3">
      <c r="A3215" s="4" t="s">
        <v>7166</v>
      </c>
      <c r="B3215" s="76">
        <v>45189</v>
      </c>
      <c r="C3215" s="76">
        <v>45189</v>
      </c>
      <c r="D3215" s="76">
        <v>45247</v>
      </c>
      <c r="E3215" s="4" t="s">
        <v>951</v>
      </c>
      <c r="F3215" s="4" t="s">
        <v>952</v>
      </c>
      <c r="G3215" s="4" t="s">
        <v>942</v>
      </c>
      <c r="H3215" s="4" t="s">
        <v>951</v>
      </c>
      <c r="I3215" s="4" t="s">
        <v>1773</v>
      </c>
      <c r="J3215" s="4" t="s">
        <v>1774</v>
      </c>
      <c r="K3215" s="4" t="s">
        <v>955</v>
      </c>
      <c r="L3215" s="4">
        <v>1</v>
      </c>
      <c r="M3215" s="4" t="s">
        <v>77</v>
      </c>
      <c r="N3215" s="4">
        <v>88.6</v>
      </c>
      <c r="O3215" s="4">
        <v>62.11</v>
      </c>
      <c r="P3215" s="4" t="s">
        <v>78</v>
      </c>
      <c r="Q3215" s="77">
        <v>45281.658333333333</v>
      </c>
      <c r="R3215" s="4">
        <v>88.6</v>
      </c>
      <c r="S3215" s="4">
        <v>62.11</v>
      </c>
      <c r="T3215" s="4" t="str">
        <f>VLOOKUP(E3215,zamiana!A:B,2,0)</f>
        <v>ALSTOM (ex. BT) CZL</v>
      </c>
    </row>
    <row r="3216" spans="1:20" x14ac:dyDescent="0.3">
      <c r="A3216" s="4" t="s">
        <v>7166</v>
      </c>
      <c r="B3216" s="76">
        <v>45189</v>
      </c>
      <c r="C3216" s="76">
        <v>45189</v>
      </c>
      <c r="D3216" s="76">
        <v>45247</v>
      </c>
      <c r="E3216" s="4" t="s">
        <v>951</v>
      </c>
      <c r="F3216" s="4" t="s">
        <v>952</v>
      </c>
      <c r="G3216" s="4" t="s">
        <v>942</v>
      </c>
      <c r="H3216" s="4" t="s">
        <v>951</v>
      </c>
      <c r="I3216" s="4" t="s">
        <v>1773</v>
      </c>
      <c r="J3216" s="4" t="s">
        <v>1774</v>
      </c>
      <c r="K3216" s="4" t="s">
        <v>955</v>
      </c>
      <c r="L3216" s="4">
        <v>1</v>
      </c>
      <c r="M3216" s="4" t="s">
        <v>77</v>
      </c>
      <c r="N3216" s="4">
        <v>88.6</v>
      </c>
      <c r="O3216" s="4">
        <v>62.11</v>
      </c>
      <c r="P3216" s="4" t="s">
        <v>78</v>
      </c>
      <c r="Q3216" s="77">
        <v>45281.658333333333</v>
      </c>
      <c r="R3216" s="4">
        <v>88.6</v>
      </c>
      <c r="S3216" s="4">
        <v>62.11</v>
      </c>
      <c r="T3216" s="4" t="str">
        <f>VLOOKUP(E3216,zamiana!A:B,2,0)</f>
        <v>ALSTOM (ex. BT) CZL</v>
      </c>
    </row>
    <row r="3217" spans="1:20" x14ac:dyDescent="0.3">
      <c r="A3217" s="4" t="s">
        <v>7166</v>
      </c>
      <c r="B3217" s="76">
        <v>45189</v>
      </c>
      <c r="C3217" s="76">
        <v>45189</v>
      </c>
      <c r="D3217" s="76">
        <v>45247</v>
      </c>
      <c r="E3217" s="4" t="s">
        <v>951</v>
      </c>
      <c r="F3217" s="4" t="s">
        <v>952</v>
      </c>
      <c r="G3217" s="4" t="s">
        <v>942</v>
      </c>
      <c r="H3217" s="4" t="s">
        <v>951</v>
      </c>
      <c r="I3217" s="4" t="s">
        <v>1773</v>
      </c>
      <c r="J3217" s="4" t="s">
        <v>1774</v>
      </c>
      <c r="K3217" s="4" t="s">
        <v>955</v>
      </c>
      <c r="L3217" s="4">
        <v>1</v>
      </c>
      <c r="M3217" s="4" t="s">
        <v>77</v>
      </c>
      <c r="N3217" s="4">
        <v>88.6</v>
      </c>
      <c r="O3217" s="4">
        <v>62.11</v>
      </c>
      <c r="P3217" s="4" t="s">
        <v>78</v>
      </c>
      <c r="Q3217" s="77">
        <v>45281.658333333333</v>
      </c>
      <c r="R3217" s="4">
        <v>88.6</v>
      </c>
      <c r="S3217" s="4">
        <v>62.11</v>
      </c>
      <c r="T3217" s="4" t="str">
        <f>VLOOKUP(E3217,zamiana!A:B,2,0)</f>
        <v>ALSTOM (ex. BT) CZL</v>
      </c>
    </row>
    <row r="3218" spans="1:20" x14ac:dyDescent="0.3">
      <c r="A3218" s="4" t="s">
        <v>7166</v>
      </c>
      <c r="B3218" s="76">
        <v>45189</v>
      </c>
      <c r="C3218" s="76">
        <v>45189</v>
      </c>
      <c r="D3218" s="76">
        <v>45247</v>
      </c>
      <c r="E3218" s="4" t="s">
        <v>951</v>
      </c>
      <c r="F3218" s="4" t="s">
        <v>952</v>
      </c>
      <c r="G3218" s="4" t="s">
        <v>942</v>
      </c>
      <c r="H3218" s="4" t="s">
        <v>951</v>
      </c>
      <c r="I3218" s="4" t="s">
        <v>1773</v>
      </c>
      <c r="J3218" s="4" t="s">
        <v>1774</v>
      </c>
      <c r="K3218" s="4" t="s">
        <v>955</v>
      </c>
      <c r="L3218" s="4">
        <v>2</v>
      </c>
      <c r="M3218" s="4" t="s">
        <v>77</v>
      </c>
      <c r="N3218" s="4">
        <v>88.6</v>
      </c>
      <c r="O3218" s="4">
        <v>62.11</v>
      </c>
      <c r="P3218" s="4" t="s">
        <v>78</v>
      </c>
      <c r="Q3218" s="77">
        <v>45281.658333333333</v>
      </c>
      <c r="R3218" s="4">
        <v>177.2</v>
      </c>
      <c r="S3218" s="4">
        <v>124.22</v>
      </c>
      <c r="T3218" s="4" t="str">
        <f>VLOOKUP(E3218,zamiana!A:B,2,0)</f>
        <v>ALSTOM (ex. BT) CZL</v>
      </c>
    </row>
    <row r="3219" spans="1:20" x14ac:dyDescent="0.3">
      <c r="A3219" s="4" t="s">
        <v>7166</v>
      </c>
      <c r="B3219" s="76">
        <v>45189</v>
      </c>
      <c r="C3219" s="76">
        <v>45189</v>
      </c>
      <c r="D3219" s="76">
        <v>45247</v>
      </c>
      <c r="E3219" s="4" t="s">
        <v>951</v>
      </c>
      <c r="F3219" s="4" t="s">
        <v>952</v>
      </c>
      <c r="G3219" s="4" t="s">
        <v>942</v>
      </c>
      <c r="H3219" s="4" t="s">
        <v>951</v>
      </c>
      <c r="I3219" s="4" t="s">
        <v>1773</v>
      </c>
      <c r="J3219" s="4" t="s">
        <v>1774</v>
      </c>
      <c r="K3219" s="4" t="s">
        <v>955</v>
      </c>
      <c r="L3219" s="4">
        <v>1</v>
      </c>
      <c r="M3219" s="4" t="s">
        <v>77</v>
      </c>
      <c r="N3219" s="4">
        <v>88.6</v>
      </c>
      <c r="O3219" s="4">
        <v>62.11</v>
      </c>
      <c r="P3219" s="4" t="s">
        <v>78</v>
      </c>
      <c r="Q3219" s="77">
        <v>45281.658333333333</v>
      </c>
      <c r="R3219" s="4">
        <v>88.6</v>
      </c>
      <c r="S3219" s="4">
        <v>62.11</v>
      </c>
      <c r="T3219" s="4" t="str">
        <f>VLOOKUP(E3219,zamiana!A:B,2,0)</f>
        <v>ALSTOM (ex. BT) CZL</v>
      </c>
    </row>
    <row r="3220" spans="1:20" x14ac:dyDescent="0.3">
      <c r="A3220" s="4" t="s">
        <v>7166</v>
      </c>
      <c r="B3220" s="76">
        <v>45189</v>
      </c>
      <c r="C3220" s="76">
        <v>45189</v>
      </c>
      <c r="D3220" s="76">
        <v>45247</v>
      </c>
      <c r="E3220" s="4" t="s">
        <v>951</v>
      </c>
      <c r="F3220" s="4" t="s">
        <v>952</v>
      </c>
      <c r="G3220" s="4" t="s">
        <v>942</v>
      </c>
      <c r="H3220" s="4" t="s">
        <v>951</v>
      </c>
      <c r="I3220" s="4" t="s">
        <v>1773</v>
      </c>
      <c r="J3220" s="4" t="s">
        <v>1774</v>
      </c>
      <c r="K3220" s="4" t="s">
        <v>955</v>
      </c>
      <c r="L3220" s="4">
        <v>2</v>
      </c>
      <c r="M3220" s="4" t="s">
        <v>77</v>
      </c>
      <c r="N3220" s="4">
        <v>88.6</v>
      </c>
      <c r="O3220" s="4">
        <v>62.11</v>
      </c>
      <c r="P3220" s="4" t="s">
        <v>78</v>
      </c>
      <c r="Q3220" s="77">
        <v>45281.658333333333</v>
      </c>
      <c r="R3220" s="4">
        <v>177.2</v>
      </c>
      <c r="S3220" s="4">
        <v>124.22</v>
      </c>
      <c r="T3220" s="4" t="str">
        <f>VLOOKUP(E3220,zamiana!A:B,2,0)</f>
        <v>ALSTOM (ex. BT) CZL</v>
      </c>
    </row>
    <row r="3221" spans="1:20" x14ac:dyDescent="0.3">
      <c r="A3221" s="4" t="s">
        <v>7166</v>
      </c>
      <c r="B3221" s="76">
        <v>45189</v>
      </c>
      <c r="C3221" s="76">
        <v>45189</v>
      </c>
      <c r="D3221" s="76">
        <v>45247</v>
      </c>
      <c r="E3221" s="4" t="s">
        <v>951</v>
      </c>
      <c r="F3221" s="4" t="s">
        <v>952</v>
      </c>
      <c r="G3221" s="4" t="s">
        <v>942</v>
      </c>
      <c r="H3221" s="4" t="s">
        <v>951</v>
      </c>
      <c r="I3221" s="4" t="s">
        <v>1834</v>
      </c>
      <c r="J3221" s="4" t="s">
        <v>1835</v>
      </c>
      <c r="K3221" s="4" t="s">
        <v>955</v>
      </c>
      <c r="L3221" s="4">
        <v>2</v>
      </c>
      <c r="M3221" s="4" t="s">
        <v>77</v>
      </c>
      <c r="N3221" s="4">
        <v>161.16</v>
      </c>
      <c r="O3221" s="4">
        <v>89.29</v>
      </c>
      <c r="P3221" s="4" t="s">
        <v>78</v>
      </c>
      <c r="Q3221" s="77">
        <v>45281.627083333333</v>
      </c>
      <c r="R3221" s="4">
        <v>322.32</v>
      </c>
      <c r="S3221" s="4">
        <v>178.58</v>
      </c>
      <c r="T3221" s="4" t="str">
        <f>VLOOKUP(E3221,zamiana!A:B,2,0)</f>
        <v>ALSTOM (ex. BT) CZL</v>
      </c>
    </row>
    <row r="3222" spans="1:20" x14ac:dyDescent="0.3">
      <c r="A3222" s="4" t="s">
        <v>7166</v>
      </c>
      <c r="B3222" s="76">
        <v>45189</v>
      </c>
      <c r="C3222" s="76">
        <v>45189</v>
      </c>
      <c r="D3222" s="76">
        <v>45247</v>
      </c>
      <c r="E3222" s="4" t="s">
        <v>951</v>
      </c>
      <c r="F3222" s="4" t="s">
        <v>952</v>
      </c>
      <c r="G3222" s="4" t="s">
        <v>942</v>
      </c>
      <c r="H3222" s="4" t="s">
        <v>951</v>
      </c>
      <c r="I3222" s="4" t="s">
        <v>1834</v>
      </c>
      <c r="J3222" s="4" t="s">
        <v>1835</v>
      </c>
      <c r="K3222" s="4" t="s">
        <v>955</v>
      </c>
      <c r="L3222" s="4">
        <v>2</v>
      </c>
      <c r="M3222" s="4" t="s">
        <v>77</v>
      </c>
      <c r="N3222" s="4">
        <v>161.16</v>
      </c>
      <c r="O3222" s="4">
        <v>89.29</v>
      </c>
      <c r="P3222" s="4" t="s">
        <v>78</v>
      </c>
      <c r="Q3222" s="77">
        <v>45281.627083333333</v>
      </c>
      <c r="R3222" s="4">
        <v>322.32</v>
      </c>
      <c r="S3222" s="4">
        <v>178.58</v>
      </c>
      <c r="T3222" s="4" t="str">
        <f>VLOOKUP(E3222,zamiana!A:B,2,0)</f>
        <v>ALSTOM (ex. BT) CZL</v>
      </c>
    </row>
    <row r="3223" spans="1:20" x14ac:dyDescent="0.3">
      <c r="A3223" s="4" t="s">
        <v>7166</v>
      </c>
      <c r="B3223" s="76">
        <v>45189</v>
      </c>
      <c r="C3223" s="76">
        <v>45189</v>
      </c>
      <c r="D3223" s="76">
        <v>45247</v>
      </c>
      <c r="E3223" s="4" t="s">
        <v>951</v>
      </c>
      <c r="F3223" s="4" t="s">
        <v>952</v>
      </c>
      <c r="G3223" s="4" t="s">
        <v>942</v>
      </c>
      <c r="H3223" s="4" t="s">
        <v>951</v>
      </c>
      <c r="I3223" s="4" t="s">
        <v>1834</v>
      </c>
      <c r="J3223" s="4" t="s">
        <v>1835</v>
      </c>
      <c r="K3223" s="4" t="s">
        <v>955</v>
      </c>
      <c r="L3223" s="4">
        <v>2</v>
      </c>
      <c r="M3223" s="4" t="s">
        <v>77</v>
      </c>
      <c r="N3223" s="4">
        <v>161.16</v>
      </c>
      <c r="O3223" s="4">
        <v>89.29</v>
      </c>
      <c r="P3223" s="4" t="s">
        <v>78</v>
      </c>
      <c r="Q3223" s="77">
        <v>45281.627083333333</v>
      </c>
      <c r="R3223" s="4">
        <v>322.32</v>
      </c>
      <c r="S3223" s="4">
        <v>178.58</v>
      </c>
      <c r="T3223" s="4" t="str">
        <f>VLOOKUP(E3223,zamiana!A:B,2,0)</f>
        <v>ALSTOM (ex. BT) CZL</v>
      </c>
    </row>
    <row r="3224" spans="1:20" x14ac:dyDescent="0.3">
      <c r="A3224" s="4" t="s">
        <v>7166</v>
      </c>
      <c r="B3224" s="76">
        <v>45189</v>
      </c>
      <c r="C3224" s="76">
        <v>45189</v>
      </c>
      <c r="D3224" s="76">
        <v>45247</v>
      </c>
      <c r="E3224" s="4" t="s">
        <v>951</v>
      </c>
      <c r="F3224" s="4" t="s">
        <v>952</v>
      </c>
      <c r="G3224" s="4" t="s">
        <v>942</v>
      </c>
      <c r="H3224" s="4" t="s">
        <v>951</v>
      </c>
      <c r="I3224" s="4" t="s">
        <v>1834</v>
      </c>
      <c r="J3224" s="4" t="s">
        <v>1835</v>
      </c>
      <c r="K3224" s="4" t="s">
        <v>955</v>
      </c>
      <c r="L3224" s="4">
        <v>2</v>
      </c>
      <c r="M3224" s="4" t="s">
        <v>77</v>
      </c>
      <c r="N3224" s="4">
        <v>161.16</v>
      </c>
      <c r="O3224" s="4">
        <v>89.29</v>
      </c>
      <c r="P3224" s="4" t="s">
        <v>78</v>
      </c>
      <c r="Q3224" s="77">
        <v>45281.627083333333</v>
      </c>
      <c r="R3224" s="4">
        <v>322.32</v>
      </c>
      <c r="S3224" s="4">
        <v>178.58</v>
      </c>
      <c r="T3224" s="4" t="str">
        <f>VLOOKUP(E3224,zamiana!A:B,2,0)</f>
        <v>ALSTOM (ex. BT) CZL</v>
      </c>
    </row>
    <row r="3225" spans="1:20" x14ac:dyDescent="0.3">
      <c r="A3225" s="4" t="s">
        <v>7166</v>
      </c>
      <c r="B3225" s="76">
        <v>45189</v>
      </c>
      <c r="C3225" s="76">
        <v>45189</v>
      </c>
      <c r="D3225" s="76">
        <v>45247</v>
      </c>
      <c r="E3225" s="4" t="s">
        <v>951</v>
      </c>
      <c r="F3225" s="4" t="s">
        <v>952</v>
      </c>
      <c r="G3225" s="4" t="s">
        <v>942</v>
      </c>
      <c r="H3225" s="4" t="s">
        <v>951</v>
      </c>
      <c r="I3225" s="4" t="s">
        <v>1834</v>
      </c>
      <c r="J3225" s="4" t="s">
        <v>1835</v>
      </c>
      <c r="K3225" s="4" t="s">
        <v>955</v>
      </c>
      <c r="L3225" s="4">
        <v>2</v>
      </c>
      <c r="M3225" s="4" t="s">
        <v>77</v>
      </c>
      <c r="N3225" s="4">
        <v>161.16</v>
      </c>
      <c r="O3225" s="4">
        <v>89.29</v>
      </c>
      <c r="P3225" s="4" t="s">
        <v>78</v>
      </c>
      <c r="Q3225" s="77">
        <v>45281.627083333333</v>
      </c>
      <c r="R3225" s="4">
        <v>322.32</v>
      </c>
      <c r="S3225" s="4">
        <v>178.58</v>
      </c>
      <c r="T3225" s="4" t="str">
        <f>VLOOKUP(E3225,zamiana!A:B,2,0)</f>
        <v>ALSTOM (ex. BT) CZL</v>
      </c>
    </row>
    <row r="3226" spans="1:20" x14ac:dyDescent="0.3">
      <c r="A3226" s="4" t="s">
        <v>7166</v>
      </c>
      <c r="B3226" s="76">
        <v>45189</v>
      </c>
      <c r="C3226" s="76">
        <v>45189</v>
      </c>
      <c r="D3226" s="76">
        <v>45247</v>
      </c>
      <c r="E3226" s="4" t="s">
        <v>951</v>
      </c>
      <c r="F3226" s="4" t="s">
        <v>952</v>
      </c>
      <c r="G3226" s="4" t="s">
        <v>942</v>
      </c>
      <c r="H3226" s="4" t="s">
        <v>951</v>
      </c>
      <c r="I3226" s="4" t="s">
        <v>1834</v>
      </c>
      <c r="J3226" s="4" t="s">
        <v>1835</v>
      </c>
      <c r="K3226" s="4" t="s">
        <v>955</v>
      </c>
      <c r="L3226" s="4">
        <v>2</v>
      </c>
      <c r="M3226" s="4" t="s">
        <v>77</v>
      </c>
      <c r="N3226" s="4">
        <v>161.16</v>
      </c>
      <c r="O3226" s="4">
        <v>89.29</v>
      </c>
      <c r="P3226" s="4" t="s">
        <v>78</v>
      </c>
      <c r="Q3226" s="77">
        <v>45281.627083333333</v>
      </c>
      <c r="R3226" s="4">
        <v>322.32</v>
      </c>
      <c r="S3226" s="4">
        <v>178.58</v>
      </c>
      <c r="T3226" s="4" t="str">
        <f>VLOOKUP(E3226,zamiana!A:B,2,0)</f>
        <v>ALSTOM (ex. BT) CZL</v>
      </c>
    </row>
    <row r="3227" spans="1:20" x14ac:dyDescent="0.3">
      <c r="A3227" s="4" t="s">
        <v>7166</v>
      </c>
      <c r="B3227" s="76">
        <v>45189</v>
      </c>
      <c r="C3227" s="76">
        <v>45189</v>
      </c>
      <c r="D3227" s="76">
        <v>45247</v>
      </c>
      <c r="E3227" s="4" t="s">
        <v>951</v>
      </c>
      <c r="F3227" s="4" t="s">
        <v>952</v>
      </c>
      <c r="G3227" s="4" t="s">
        <v>942</v>
      </c>
      <c r="H3227" s="4" t="s">
        <v>951</v>
      </c>
      <c r="I3227" s="4" t="s">
        <v>1834</v>
      </c>
      <c r="J3227" s="4" t="s">
        <v>1835</v>
      </c>
      <c r="K3227" s="4" t="s">
        <v>955</v>
      </c>
      <c r="L3227" s="4">
        <v>2</v>
      </c>
      <c r="M3227" s="4" t="s">
        <v>77</v>
      </c>
      <c r="N3227" s="4">
        <v>161.16</v>
      </c>
      <c r="O3227" s="4">
        <v>89.29</v>
      </c>
      <c r="P3227" s="4" t="s">
        <v>78</v>
      </c>
      <c r="Q3227" s="77">
        <v>45281.627083333333</v>
      </c>
      <c r="R3227" s="4">
        <v>322.32</v>
      </c>
      <c r="S3227" s="4">
        <v>178.58</v>
      </c>
      <c r="T3227" s="4" t="str">
        <f>VLOOKUP(E3227,zamiana!A:B,2,0)</f>
        <v>ALSTOM (ex. BT) CZL</v>
      </c>
    </row>
    <row r="3228" spans="1:20" x14ac:dyDescent="0.3">
      <c r="A3228" s="4" t="s">
        <v>7166</v>
      </c>
      <c r="B3228" s="76">
        <v>45189</v>
      </c>
      <c r="C3228" s="76">
        <v>45189</v>
      </c>
      <c r="D3228" s="76">
        <v>45247</v>
      </c>
      <c r="E3228" s="4" t="s">
        <v>951</v>
      </c>
      <c r="F3228" s="4" t="s">
        <v>952</v>
      </c>
      <c r="G3228" s="4" t="s">
        <v>942</v>
      </c>
      <c r="H3228" s="4" t="s">
        <v>951</v>
      </c>
      <c r="I3228" s="4" t="s">
        <v>1834</v>
      </c>
      <c r="J3228" s="4" t="s">
        <v>1835</v>
      </c>
      <c r="K3228" s="4" t="s">
        <v>955</v>
      </c>
      <c r="L3228" s="4">
        <v>2</v>
      </c>
      <c r="M3228" s="4" t="s">
        <v>77</v>
      </c>
      <c r="N3228" s="4">
        <v>161.16</v>
      </c>
      <c r="O3228" s="4">
        <v>89.29</v>
      </c>
      <c r="P3228" s="4" t="s">
        <v>78</v>
      </c>
      <c r="Q3228" s="77">
        <v>45281.627083333333</v>
      </c>
      <c r="R3228" s="4">
        <v>322.32</v>
      </c>
      <c r="S3228" s="4">
        <v>178.58</v>
      </c>
      <c r="T3228" s="4" t="str">
        <f>VLOOKUP(E3228,zamiana!A:B,2,0)</f>
        <v>ALSTOM (ex. BT) CZL</v>
      </c>
    </row>
    <row r="3229" spans="1:20" x14ac:dyDescent="0.3">
      <c r="A3229" s="4" t="s">
        <v>7166</v>
      </c>
      <c r="B3229" s="76">
        <v>45189</v>
      </c>
      <c r="C3229" s="76">
        <v>45189</v>
      </c>
      <c r="D3229" s="76">
        <v>45247</v>
      </c>
      <c r="E3229" s="4" t="s">
        <v>951</v>
      </c>
      <c r="F3229" s="4" t="s">
        <v>952</v>
      </c>
      <c r="G3229" s="4" t="s">
        <v>942</v>
      </c>
      <c r="H3229" s="4" t="s">
        <v>951</v>
      </c>
      <c r="I3229" s="4" t="s">
        <v>1662</v>
      </c>
      <c r="J3229" s="4" t="s">
        <v>1663</v>
      </c>
      <c r="K3229" s="4" t="s">
        <v>955</v>
      </c>
      <c r="L3229" s="4">
        <v>2</v>
      </c>
      <c r="M3229" s="4" t="s">
        <v>77</v>
      </c>
      <c r="N3229" s="4">
        <v>30.99</v>
      </c>
      <c r="O3229" s="4">
        <v>33.020000000000003</v>
      </c>
      <c r="P3229" s="4" t="s">
        <v>78</v>
      </c>
      <c r="Q3229" s="77">
        <v>45281.62777777778</v>
      </c>
      <c r="R3229" s="4">
        <v>61.98</v>
      </c>
      <c r="S3229" s="4">
        <v>66.040000000000006</v>
      </c>
      <c r="T3229" s="4" t="str">
        <f>VLOOKUP(E3229,zamiana!A:B,2,0)</f>
        <v>ALSTOM (ex. BT) CZL</v>
      </c>
    </row>
    <row r="3230" spans="1:20" x14ac:dyDescent="0.3">
      <c r="A3230" s="4" t="s">
        <v>7166</v>
      </c>
      <c r="B3230" s="76">
        <v>45189</v>
      </c>
      <c r="C3230" s="76">
        <v>45189</v>
      </c>
      <c r="D3230" s="76">
        <v>45247</v>
      </c>
      <c r="E3230" s="4" t="s">
        <v>951</v>
      </c>
      <c r="F3230" s="4" t="s">
        <v>952</v>
      </c>
      <c r="G3230" s="4" t="s">
        <v>942</v>
      </c>
      <c r="H3230" s="4" t="s">
        <v>951</v>
      </c>
      <c r="I3230" s="4" t="s">
        <v>1662</v>
      </c>
      <c r="J3230" s="4" t="s">
        <v>1663</v>
      </c>
      <c r="K3230" s="4" t="s">
        <v>955</v>
      </c>
      <c r="L3230" s="4">
        <v>2</v>
      </c>
      <c r="M3230" s="4" t="s">
        <v>77</v>
      </c>
      <c r="N3230" s="4">
        <v>30.99</v>
      </c>
      <c r="O3230" s="4">
        <v>33.020000000000003</v>
      </c>
      <c r="P3230" s="4" t="s">
        <v>78</v>
      </c>
      <c r="Q3230" s="77">
        <v>45281.62777777778</v>
      </c>
      <c r="R3230" s="4">
        <v>61.98</v>
      </c>
      <c r="S3230" s="4">
        <v>66.040000000000006</v>
      </c>
      <c r="T3230" s="4" t="str">
        <f>VLOOKUP(E3230,zamiana!A:B,2,0)</f>
        <v>ALSTOM (ex. BT) CZL</v>
      </c>
    </row>
    <row r="3231" spans="1:20" x14ac:dyDescent="0.3">
      <c r="A3231" s="4" t="s">
        <v>7166</v>
      </c>
      <c r="B3231" s="76">
        <v>45189</v>
      </c>
      <c r="C3231" s="76">
        <v>45189</v>
      </c>
      <c r="D3231" s="76">
        <v>45247</v>
      </c>
      <c r="E3231" s="4" t="s">
        <v>951</v>
      </c>
      <c r="F3231" s="4" t="s">
        <v>952</v>
      </c>
      <c r="G3231" s="4" t="s">
        <v>942</v>
      </c>
      <c r="H3231" s="4" t="s">
        <v>951</v>
      </c>
      <c r="I3231" s="4" t="s">
        <v>1662</v>
      </c>
      <c r="J3231" s="4" t="s">
        <v>1663</v>
      </c>
      <c r="K3231" s="4" t="s">
        <v>955</v>
      </c>
      <c r="L3231" s="4">
        <v>2</v>
      </c>
      <c r="M3231" s="4" t="s">
        <v>77</v>
      </c>
      <c r="N3231" s="4">
        <v>30.99</v>
      </c>
      <c r="O3231" s="4">
        <v>33.020000000000003</v>
      </c>
      <c r="P3231" s="4" t="s">
        <v>78</v>
      </c>
      <c r="Q3231" s="77">
        <v>45281.62777777778</v>
      </c>
      <c r="R3231" s="4">
        <v>61.98</v>
      </c>
      <c r="S3231" s="4">
        <v>66.040000000000006</v>
      </c>
      <c r="T3231" s="4" t="str">
        <f>VLOOKUP(E3231,zamiana!A:B,2,0)</f>
        <v>ALSTOM (ex. BT) CZL</v>
      </c>
    </row>
    <row r="3232" spans="1:20" x14ac:dyDescent="0.3">
      <c r="A3232" s="4" t="s">
        <v>7166</v>
      </c>
      <c r="B3232" s="76">
        <v>45189</v>
      </c>
      <c r="C3232" s="76">
        <v>45189</v>
      </c>
      <c r="D3232" s="76">
        <v>45247</v>
      </c>
      <c r="E3232" s="4" t="s">
        <v>951</v>
      </c>
      <c r="F3232" s="4" t="s">
        <v>952</v>
      </c>
      <c r="G3232" s="4" t="s">
        <v>942</v>
      </c>
      <c r="H3232" s="4" t="s">
        <v>951</v>
      </c>
      <c r="I3232" s="4" t="s">
        <v>1662</v>
      </c>
      <c r="J3232" s="4" t="s">
        <v>1663</v>
      </c>
      <c r="K3232" s="4" t="s">
        <v>955</v>
      </c>
      <c r="L3232" s="4">
        <v>2</v>
      </c>
      <c r="M3232" s="4" t="s">
        <v>77</v>
      </c>
      <c r="N3232" s="4">
        <v>30.99</v>
      </c>
      <c r="O3232" s="4">
        <v>33.020000000000003</v>
      </c>
      <c r="P3232" s="4" t="s">
        <v>78</v>
      </c>
      <c r="Q3232" s="77">
        <v>45281.62777777778</v>
      </c>
      <c r="R3232" s="4">
        <v>61.98</v>
      </c>
      <c r="S3232" s="4">
        <v>66.040000000000006</v>
      </c>
      <c r="T3232" s="4" t="str">
        <f>VLOOKUP(E3232,zamiana!A:B,2,0)</f>
        <v>ALSTOM (ex. BT) CZL</v>
      </c>
    </row>
    <row r="3233" spans="1:20" x14ac:dyDescent="0.3">
      <c r="A3233" s="4" t="s">
        <v>7166</v>
      </c>
      <c r="B3233" s="76">
        <v>45189</v>
      </c>
      <c r="C3233" s="76">
        <v>45189</v>
      </c>
      <c r="D3233" s="76">
        <v>45247</v>
      </c>
      <c r="E3233" s="4" t="s">
        <v>951</v>
      </c>
      <c r="F3233" s="4" t="s">
        <v>952</v>
      </c>
      <c r="G3233" s="4" t="s">
        <v>942</v>
      </c>
      <c r="H3233" s="4" t="s">
        <v>951</v>
      </c>
      <c r="I3233" s="4" t="s">
        <v>1662</v>
      </c>
      <c r="J3233" s="4" t="s">
        <v>1663</v>
      </c>
      <c r="K3233" s="4" t="s">
        <v>955</v>
      </c>
      <c r="L3233" s="4">
        <v>1</v>
      </c>
      <c r="M3233" s="4" t="s">
        <v>77</v>
      </c>
      <c r="N3233" s="4">
        <v>30.99</v>
      </c>
      <c r="O3233" s="4">
        <v>33.020000000000003</v>
      </c>
      <c r="P3233" s="4" t="s">
        <v>78</v>
      </c>
      <c r="Q3233" s="77">
        <v>45281.62777777778</v>
      </c>
      <c r="R3233" s="4">
        <v>30.99</v>
      </c>
      <c r="S3233" s="4">
        <v>33.020000000000003</v>
      </c>
      <c r="T3233" s="4" t="str">
        <f>VLOOKUP(E3233,zamiana!A:B,2,0)</f>
        <v>ALSTOM (ex. BT) CZL</v>
      </c>
    </row>
    <row r="3234" spans="1:20" x14ac:dyDescent="0.3">
      <c r="A3234" s="4" t="s">
        <v>7166</v>
      </c>
      <c r="B3234" s="76">
        <v>45189</v>
      </c>
      <c r="C3234" s="76">
        <v>45189</v>
      </c>
      <c r="D3234" s="76">
        <v>45247</v>
      </c>
      <c r="E3234" s="4" t="s">
        <v>951</v>
      </c>
      <c r="F3234" s="4" t="s">
        <v>952</v>
      </c>
      <c r="G3234" s="4" t="s">
        <v>942</v>
      </c>
      <c r="H3234" s="4" t="s">
        <v>951</v>
      </c>
      <c r="I3234" s="4" t="s">
        <v>1662</v>
      </c>
      <c r="J3234" s="4" t="s">
        <v>1663</v>
      </c>
      <c r="K3234" s="4" t="s">
        <v>955</v>
      </c>
      <c r="L3234" s="4">
        <v>2</v>
      </c>
      <c r="M3234" s="4" t="s">
        <v>77</v>
      </c>
      <c r="N3234" s="4">
        <v>30.99</v>
      </c>
      <c r="O3234" s="4">
        <v>33.020000000000003</v>
      </c>
      <c r="P3234" s="4" t="s">
        <v>78</v>
      </c>
      <c r="Q3234" s="77">
        <v>45281.62777777778</v>
      </c>
      <c r="R3234" s="4">
        <v>61.98</v>
      </c>
      <c r="S3234" s="4">
        <v>66.040000000000006</v>
      </c>
      <c r="T3234" s="4" t="str">
        <f>VLOOKUP(E3234,zamiana!A:B,2,0)</f>
        <v>ALSTOM (ex. BT) CZL</v>
      </c>
    </row>
    <row r="3235" spans="1:20" x14ac:dyDescent="0.3">
      <c r="A3235" s="4" t="s">
        <v>7166</v>
      </c>
      <c r="B3235" s="76">
        <v>45189</v>
      </c>
      <c r="C3235" s="76">
        <v>45189</v>
      </c>
      <c r="D3235" s="76">
        <v>45247</v>
      </c>
      <c r="E3235" s="4" t="s">
        <v>951</v>
      </c>
      <c r="F3235" s="4" t="s">
        <v>952</v>
      </c>
      <c r="G3235" s="4" t="s">
        <v>942</v>
      </c>
      <c r="H3235" s="4" t="s">
        <v>951</v>
      </c>
      <c r="I3235" s="4" t="s">
        <v>1662</v>
      </c>
      <c r="J3235" s="4" t="s">
        <v>1663</v>
      </c>
      <c r="K3235" s="4" t="s">
        <v>955</v>
      </c>
      <c r="L3235" s="4">
        <v>2</v>
      </c>
      <c r="M3235" s="4" t="s">
        <v>77</v>
      </c>
      <c r="N3235" s="4">
        <v>30.99</v>
      </c>
      <c r="O3235" s="4">
        <v>33.020000000000003</v>
      </c>
      <c r="P3235" s="4" t="s">
        <v>78</v>
      </c>
      <c r="Q3235" s="77">
        <v>45281.62777777778</v>
      </c>
      <c r="R3235" s="4">
        <v>61.98</v>
      </c>
      <c r="S3235" s="4">
        <v>66.040000000000006</v>
      </c>
      <c r="T3235" s="4" t="str">
        <f>VLOOKUP(E3235,zamiana!A:B,2,0)</f>
        <v>ALSTOM (ex. BT) CZL</v>
      </c>
    </row>
    <row r="3236" spans="1:20" x14ac:dyDescent="0.3">
      <c r="A3236" s="4" t="s">
        <v>7166</v>
      </c>
      <c r="B3236" s="76">
        <v>45189</v>
      </c>
      <c r="C3236" s="76">
        <v>45189</v>
      </c>
      <c r="D3236" s="76">
        <v>45247</v>
      </c>
      <c r="E3236" s="4" t="s">
        <v>951</v>
      </c>
      <c r="F3236" s="4" t="s">
        <v>952</v>
      </c>
      <c r="G3236" s="4" t="s">
        <v>942</v>
      </c>
      <c r="H3236" s="4" t="s">
        <v>951</v>
      </c>
      <c r="I3236" s="4" t="s">
        <v>1662</v>
      </c>
      <c r="J3236" s="4" t="s">
        <v>1663</v>
      </c>
      <c r="K3236" s="4" t="s">
        <v>955</v>
      </c>
      <c r="L3236" s="4">
        <v>1</v>
      </c>
      <c r="M3236" s="4" t="s">
        <v>77</v>
      </c>
      <c r="N3236" s="4">
        <v>30.99</v>
      </c>
      <c r="O3236" s="4">
        <v>33.020000000000003</v>
      </c>
      <c r="P3236" s="4" t="s">
        <v>78</v>
      </c>
      <c r="Q3236" s="77">
        <v>45281.62777777778</v>
      </c>
      <c r="R3236" s="4">
        <v>30.99</v>
      </c>
      <c r="S3236" s="4">
        <v>33.020000000000003</v>
      </c>
      <c r="T3236" s="4" t="str">
        <f>VLOOKUP(E3236,zamiana!A:B,2,0)</f>
        <v>ALSTOM (ex. BT) CZL</v>
      </c>
    </row>
    <row r="3237" spans="1:20" x14ac:dyDescent="0.3">
      <c r="A3237" s="4" t="s">
        <v>7166</v>
      </c>
      <c r="B3237" s="76">
        <v>45189</v>
      </c>
      <c r="C3237" s="76">
        <v>45189</v>
      </c>
      <c r="D3237" s="76">
        <v>45247</v>
      </c>
      <c r="E3237" s="4" t="s">
        <v>951</v>
      </c>
      <c r="F3237" s="4" t="s">
        <v>952</v>
      </c>
      <c r="G3237" s="4" t="s">
        <v>942</v>
      </c>
      <c r="H3237" s="4" t="s">
        <v>951</v>
      </c>
      <c r="I3237" s="4" t="s">
        <v>1662</v>
      </c>
      <c r="J3237" s="4" t="s">
        <v>1663</v>
      </c>
      <c r="K3237" s="4" t="s">
        <v>955</v>
      </c>
      <c r="L3237" s="4">
        <v>2</v>
      </c>
      <c r="M3237" s="4" t="s">
        <v>77</v>
      </c>
      <c r="N3237" s="4">
        <v>30.99</v>
      </c>
      <c r="O3237" s="4">
        <v>33.020000000000003</v>
      </c>
      <c r="P3237" s="4" t="s">
        <v>78</v>
      </c>
      <c r="Q3237" s="77">
        <v>45281.62777777778</v>
      </c>
      <c r="R3237" s="4">
        <v>61.98</v>
      </c>
      <c r="S3237" s="4">
        <v>66.040000000000006</v>
      </c>
      <c r="T3237" s="4" t="str">
        <f>VLOOKUP(E3237,zamiana!A:B,2,0)</f>
        <v>ALSTOM (ex. BT) CZL</v>
      </c>
    </row>
    <row r="3238" spans="1:20" x14ac:dyDescent="0.3">
      <c r="A3238" s="4" t="s">
        <v>7166</v>
      </c>
      <c r="B3238" s="76">
        <v>45189</v>
      </c>
      <c r="C3238" s="76">
        <v>45189</v>
      </c>
      <c r="D3238" s="76">
        <v>45247</v>
      </c>
      <c r="E3238" s="4" t="s">
        <v>951</v>
      </c>
      <c r="F3238" s="4" t="s">
        <v>952</v>
      </c>
      <c r="G3238" s="4" t="s">
        <v>942</v>
      </c>
      <c r="H3238" s="4" t="s">
        <v>951</v>
      </c>
      <c r="I3238" s="4" t="s">
        <v>1662</v>
      </c>
      <c r="J3238" s="4" t="s">
        <v>1663</v>
      </c>
      <c r="K3238" s="4" t="s">
        <v>955</v>
      </c>
      <c r="L3238" s="4">
        <v>2</v>
      </c>
      <c r="M3238" s="4" t="s">
        <v>77</v>
      </c>
      <c r="N3238" s="4">
        <v>30.99</v>
      </c>
      <c r="O3238" s="4">
        <v>33.020000000000003</v>
      </c>
      <c r="P3238" s="4" t="s">
        <v>78</v>
      </c>
      <c r="Q3238" s="77">
        <v>45281.62777777778</v>
      </c>
      <c r="R3238" s="4">
        <v>61.98</v>
      </c>
      <c r="S3238" s="4">
        <v>66.040000000000006</v>
      </c>
      <c r="T3238" s="4" t="str">
        <f>VLOOKUP(E3238,zamiana!A:B,2,0)</f>
        <v>ALSTOM (ex. BT) CZL</v>
      </c>
    </row>
    <row r="3239" spans="1:20" x14ac:dyDescent="0.3">
      <c r="A3239" s="4" t="s">
        <v>7166</v>
      </c>
      <c r="B3239" s="76">
        <v>45189</v>
      </c>
      <c r="C3239" s="76">
        <v>45189</v>
      </c>
      <c r="D3239" s="76">
        <v>45247</v>
      </c>
      <c r="E3239" s="4" t="s">
        <v>951</v>
      </c>
      <c r="F3239" s="4" t="s">
        <v>952</v>
      </c>
      <c r="G3239" s="4" t="s">
        <v>942</v>
      </c>
      <c r="H3239" s="4" t="s">
        <v>951</v>
      </c>
      <c r="I3239" s="4" t="s">
        <v>1662</v>
      </c>
      <c r="J3239" s="4" t="s">
        <v>1663</v>
      </c>
      <c r="K3239" s="4" t="s">
        <v>955</v>
      </c>
      <c r="L3239" s="4">
        <v>2</v>
      </c>
      <c r="M3239" s="4" t="s">
        <v>77</v>
      </c>
      <c r="N3239" s="4">
        <v>30.99</v>
      </c>
      <c r="O3239" s="4">
        <v>33.020000000000003</v>
      </c>
      <c r="P3239" s="4" t="s">
        <v>78</v>
      </c>
      <c r="Q3239" s="77">
        <v>45281.62777777778</v>
      </c>
      <c r="R3239" s="4">
        <v>61.98</v>
      </c>
      <c r="S3239" s="4">
        <v>66.040000000000006</v>
      </c>
      <c r="T3239" s="4" t="str">
        <f>VLOOKUP(E3239,zamiana!A:B,2,0)</f>
        <v>ALSTOM (ex. BT) CZL</v>
      </c>
    </row>
    <row r="3240" spans="1:20" x14ac:dyDescent="0.3">
      <c r="A3240" s="4" t="s">
        <v>7166</v>
      </c>
      <c r="B3240" s="76">
        <v>45189</v>
      </c>
      <c r="C3240" s="76">
        <v>45189</v>
      </c>
      <c r="D3240" s="76">
        <v>45247</v>
      </c>
      <c r="E3240" s="4" t="s">
        <v>951</v>
      </c>
      <c r="F3240" s="4" t="s">
        <v>952</v>
      </c>
      <c r="G3240" s="4" t="s">
        <v>942</v>
      </c>
      <c r="H3240" s="4" t="s">
        <v>951</v>
      </c>
      <c r="I3240" s="4" t="s">
        <v>1657</v>
      </c>
      <c r="J3240" s="4" t="s">
        <v>1658</v>
      </c>
      <c r="K3240" s="4" t="s">
        <v>955</v>
      </c>
      <c r="L3240" s="4">
        <v>2</v>
      </c>
      <c r="M3240" s="4" t="s">
        <v>77</v>
      </c>
      <c r="N3240" s="4">
        <v>34.520000000000003</v>
      </c>
      <c r="O3240" s="4">
        <v>31.03</v>
      </c>
      <c r="P3240" s="4" t="s">
        <v>78</v>
      </c>
      <c r="Q3240" s="77">
        <v>45281.656944444447</v>
      </c>
      <c r="R3240" s="4">
        <v>69.040000000000006</v>
      </c>
      <c r="S3240" s="4">
        <v>62.06</v>
      </c>
      <c r="T3240" s="4" t="str">
        <f>VLOOKUP(E3240,zamiana!A:B,2,0)</f>
        <v>ALSTOM (ex. BT) CZL</v>
      </c>
    </row>
    <row r="3241" spans="1:20" x14ac:dyDescent="0.3">
      <c r="A3241" s="4" t="s">
        <v>7166</v>
      </c>
      <c r="B3241" s="76">
        <v>45189</v>
      </c>
      <c r="C3241" s="76">
        <v>45189</v>
      </c>
      <c r="D3241" s="76">
        <v>45247</v>
      </c>
      <c r="E3241" s="4" t="s">
        <v>951</v>
      </c>
      <c r="F3241" s="4" t="s">
        <v>952</v>
      </c>
      <c r="G3241" s="4" t="s">
        <v>942</v>
      </c>
      <c r="H3241" s="4" t="s">
        <v>951</v>
      </c>
      <c r="I3241" s="4" t="s">
        <v>1657</v>
      </c>
      <c r="J3241" s="4" t="s">
        <v>1658</v>
      </c>
      <c r="K3241" s="4" t="s">
        <v>955</v>
      </c>
      <c r="L3241" s="4">
        <v>2</v>
      </c>
      <c r="M3241" s="4" t="s">
        <v>77</v>
      </c>
      <c r="N3241" s="4">
        <v>34.520000000000003</v>
      </c>
      <c r="O3241" s="4">
        <v>31.03</v>
      </c>
      <c r="P3241" s="4" t="s">
        <v>78</v>
      </c>
      <c r="Q3241" s="77">
        <v>45281.656944444447</v>
      </c>
      <c r="R3241" s="4">
        <v>69.040000000000006</v>
      </c>
      <c r="S3241" s="4">
        <v>62.06</v>
      </c>
      <c r="T3241" s="4" t="str">
        <f>VLOOKUP(E3241,zamiana!A:B,2,0)</f>
        <v>ALSTOM (ex. BT) CZL</v>
      </c>
    </row>
    <row r="3242" spans="1:20" x14ac:dyDescent="0.3">
      <c r="A3242" s="4" t="s">
        <v>7166</v>
      </c>
      <c r="B3242" s="76">
        <v>45189</v>
      </c>
      <c r="C3242" s="76">
        <v>45189</v>
      </c>
      <c r="D3242" s="76">
        <v>45247</v>
      </c>
      <c r="E3242" s="4" t="s">
        <v>951</v>
      </c>
      <c r="F3242" s="4" t="s">
        <v>952</v>
      </c>
      <c r="G3242" s="4" t="s">
        <v>942</v>
      </c>
      <c r="H3242" s="4" t="s">
        <v>951</v>
      </c>
      <c r="I3242" s="4" t="s">
        <v>1657</v>
      </c>
      <c r="J3242" s="4" t="s">
        <v>1658</v>
      </c>
      <c r="K3242" s="4" t="s">
        <v>955</v>
      </c>
      <c r="L3242" s="4">
        <v>2</v>
      </c>
      <c r="M3242" s="4" t="s">
        <v>77</v>
      </c>
      <c r="N3242" s="4">
        <v>34.520000000000003</v>
      </c>
      <c r="O3242" s="4">
        <v>31.03</v>
      </c>
      <c r="P3242" s="4" t="s">
        <v>78</v>
      </c>
      <c r="Q3242" s="77">
        <v>45281.656944444447</v>
      </c>
      <c r="R3242" s="4">
        <v>69.040000000000006</v>
      </c>
      <c r="S3242" s="4">
        <v>62.06</v>
      </c>
      <c r="T3242" s="4" t="str">
        <f>VLOOKUP(E3242,zamiana!A:B,2,0)</f>
        <v>ALSTOM (ex. BT) CZL</v>
      </c>
    </row>
    <row r="3243" spans="1:20" x14ac:dyDescent="0.3">
      <c r="A3243" s="4" t="s">
        <v>7166</v>
      </c>
      <c r="B3243" s="76">
        <v>45189</v>
      </c>
      <c r="C3243" s="76">
        <v>45189</v>
      </c>
      <c r="D3243" s="76">
        <v>45247</v>
      </c>
      <c r="E3243" s="4" t="s">
        <v>951</v>
      </c>
      <c r="F3243" s="4" t="s">
        <v>952</v>
      </c>
      <c r="G3243" s="4" t="s">
        <v>942</v>
      </c>
      <c r="H3243" s="4" t="s">
        <v>951</v>
      </c>
      <c r="I3243" s="4" t="s">
        <v>1657</v>
      </c>
      <c r="J3243" s="4" t="s">
        <v>1658</v>
      </c>
      <c r="K3243" s="4" t="s">
        <v>955</v>
      </c>
      <c r="L3243" s="4">
        <v>2</v>
      </c>
      <c r="M3243" s="4" t="s">
        <v>77</v>
      </c>
      <c r="N3243" s="4">
        <v>34.520000000000003</v>
      </c>
      <c r="O3243" s="4">
        <v>31.03</v>
      </c>
      <c r="P3243" s="4" t="s">
        <v>78</v>
      </c>
      <c r="Q3243" s="77">
        <v>45281.656944444447</v>
      </c>
      <c r="R3243" s="4">
        <v>69.040000000000006</v>
      </c>
      <c r="S3243" s="4">
        <v>62.06</v>
      </c>
      <c r="T3243" s="4" t="str">
        <f>VLOOKUP(E3243,zamiana!A:B,2,0)</f>
        <v>ALSTOM (ex. BT) CZL</v>
      </c>
    </row>
    <row r="3244" spans="1:20" x14ac:dyDescent="0.3">
      <c r="A3244" s="4" t="s">
        <v>7166</v>
      </c>
      <c r="B3244" s="76">
        <v>45189</v>
      </c>
      <c r="C3244" s="76">
        <v>45189</v>
      </c>
      <c r="D3244" s="76">
        <v>45247</v>
      </c>
      <c r="E3244" s="4" t="s">
        <v>951</v>
      </c>
      <c r="F3244" s="4" t="s">
        <v>952</v>
      </c>
      <c r="G3244" s="4" t="s">
        <v>942</v>
      </c>
      <c r="H3244" s="4" t="s">
        <v>951</v>
      </c>
      <c r="I3244" s="4" t="s">
        <v>1657</v>
      </c>
      <c r="J3244" s="4" t="s">
        <v>1658</v>
      </c>
      <c r="K3244" s="4" t="s">
        <v>955</v>
      </c>
      <c r="L3244" s="4">
        <v>2</v>
      </c>
      <c r="M3244" s="4" t="s">
        <v>77</v>
      </c>
      <c r="N3244" s="4">
        <v>34.520000000000003</v>
      </c>
      <c r="O3244" s="4">
        <v>31.03</v>
      </c>
      <c r="P3244" s="4" t="s">
        <v>78</v>
      </c>
      <c r="Q3244" s="77">
        <v>45281.656944444447</v>
      </c>
      <c r="R3244" s="4">
        <v>69.040000000000006</v>
      </c>
      <c r="S3244" s="4">
        <v>62.06</v>
      </c>
      <c r="T3244" s="4" t="str">
        <f>VLOOKUP(E3244,zamiana!A:B,2,0)</f>
        <v>ALSTOM (ex. BT) CZL</v>
      </c>
    </row>
    <row r="3245" spans="1:20" x14ac:dyDescent="0.3">
      <c r="A3245" s="4" t="s">
        <v>7166</v>
      </c>
      <c r="B3245" s="76">
        <v>45189</v>
      </c>
      <c r="C3245" s="76">
        <v>45189</v>
      </c>
      <c r="D3245" s="76">
        <v>45247</v>
      </c>
      <c r="E3245" s="4" t="s">
        <v>951</v>
      </c>
      <c r="F3245" s="4" t="s">
        <v>952</v>
      </c>
      <c r="G3245" s="4" t="s">
        <v>942</v>
      </c>
      <c r="H3245" s="4" t="s">
        <v>951</v>
      </c>
      <c r="I3245" s="4" t="s">
        <v>1657</v>
      </c>
      <c r="J3245" s="4" t="s">
        <v>1658</v>
      </c>
      <c r="K3245" s="4" t="s">
        <v>955</v>
      </c>
      <c r="L3245" s="4">
        <v>1</v>
      </c>
      <c r="M3245" s="4" t="s">
        <v>77</v>
      </c>
      <c r="N3245" s="4">
        <v>34.520000000000003</v>
      </c>
      <c r="O3245" s="4">
        <v>31.03</v>
      </c>
      <c r="P3245" s="4" t="s">
        <v>78</v>
      </c>
      <c r="Q3245" s="77">
        <v>45281.656944444447</v>
      </c>
      <c r="R3245" s="4">
        <v>34.520000000000003</v>
      </c>
      <c r="S3245" s="4">
        <v>31.03</v>
      </c>
      <c r="T3245" s="4" t="str">
        <f>VLOOKUP(E3245,zamiana!A:B,2,0)</f>
        <v>ALSTOM (ex. BT) CZL</v>
      </c>
    </row>
    <row r="3246" spans="1:20" x14ac:dyDescent="0.3">
      <c r="A3246" s="4" t="s">
        <v>7166</v>
      </c>
      <c r="B3246" s="76">
        <v>45189</v>
      </c>
      <c r="C3246" s="76">
        <v>45189</v>
      </c>
      <c r="D3246" s="76">
        <v>45247</v>
      </c>
      <c r="E3246" s="4" t="s">
        <v>951</v>
      </c>
      <c r="F3246" s="4" t="s">
        <v>952</v>
      </c>
      <c r="G3246" s="4" t="s">
        <v>942</v>
      </c>
      <c r="H3246" s="4" t="s">
        <v>951</v>
      </c>
      <c r="I3246" s="4" t="s">
        <v>1657</v>
      </c>
      <c r="J3246" s="4" t="s">
        <v>1658</v>
      </c>
      <c r="K3246" s="4" t="s">
        <v>955</v>
      </c>
      <c r="L3246" s="4">
        <v>1</v>
      </c>
      <c r="M3246" s="4" t="s">
        <v>77</v>
      </c>
      <c r="N3246" s="4">
        <v>34.520000000000003</v>
      </c>
      <c r="O3246" s="4">
        <v>31.03</v>
      </c>
      <c r="P3246" s="4" t="s">
        <v>78</v>
      </c>
      <c r="Q3246" s="77">
        <v>45281.656944444447</v>
      </c>
      <c r="R3246" s="4">
        <v>34.520000000000003</v>
      </c>
      <c r="S3246" s="4">
        <v>31.03</v>
      </c>
      <c r="T3246" s="4" t="str">
        <f>VLOOKUP(E3246,zamiana!A:B,2,0)</f>
        <v>ALSTOM (ex. BT) CZL</v>
      </c>
    </row>
    <row r="3247" spans="1:20" x14ac:dyDescent="0.3">
      <c r="A3247" s="4" t="s">
        <v>7166</v>
      </c>
      <c r="B3247" s="76">
        <v>45189</v>
      </c>
      <c r="C3247" s="76">
        <v>45189</v>
      </c>
      <c r="D3247" s="76">
        <v>45247</v>
      </c>
      <c r="E3247" s="4" t="s">
        <v>951</v>
      </c>
      <c r="F3247" s="4" t="s">
        <v>952</v>
      </c>
      <c r="G3247" s="4" t="s">
        <v>942</v>
      </c>
      <c r="H3247" s="4" t="s">
        <v>951</v>
      </c>
      <c r="I3247" s="4" t="s">
        <v>1657</v>
      </c>
      <c r="J3247" s="4" t="s">
        <v>1658</v>
      </c>
      <c r="K3247" s="4" t="s">
        <v>955</v>
      </c>
      <c r="L3247" s="4">
        <v>2</v>
      </c>
      <c r="M3247" s="4" t="s">
        <v>77</v>
      </c>
      <c r="N3247" s="4">
        <v>34.520000000000003</v>
      </c>
      <c r="O3247" s="4">
        <v>31.03</v>
      </c>
      <c r="P3247" s="4" t="s">
        <v>78</v>
      </c>
      <c r="Q3247" s="77">
        <v>45281.656944444447</v>
      </c>
      <c r="R3247" s="4">
        <v>69.040000000000006</v>
      </c>
      <c r="S3247" s="4">
        <v>62.06</v>
      </c>
      <c r="T3247" s="4" t="str">
        <f>VLOOKUP(E3247,zamiana!A:B,2,0)</f>
        <v>ALSTOM (ex. BT) CZL</v>
      </c>
    </row>
    <row r="3248" spans="1:20" x14ac:dyDescent="0.3">
      <c r="A3248" s="4" t="s">
        <v>7166</v>
      </c>
      <c r="B3248" s="76">
        <v>45189</v>
      </c>
      <c r="C3248" s="76">
        <v>45189</v>
      </c>
      <c r="D3248" s="76">
        <v>45247</v>
      </c>
      <c r="E3248" s="4" t="s">
        <v>951</v>
      </c>
      <c r="F3248" s="4" t="s">
        <v>952</v>
      </c>
      <c r="G3248" s="4" t="s">
        <v>942</v>
      </c>
      <c r="H3248" s="4" t="s">
        <v>951</v>
      </c>
      <c r="I3248" s="4" t="s">
        <v>1657</v>
      </c>
      <c r="J3248" s="4" t="s">
        <v>1658</v>
      </c>
      <c r="K3248" s="4" t="s">
        <v>955</v>
      </c>
      <c r="L3248" s="4">
        <v>2</v>
      </c>
      <c r="M3248" s="4" t="s">
        <v>77</v>
      </c>
      <c r="N3248" s="4">
        <v>34.520000000000003</v>
      </c>
      <c r="O3248" s="4">
        <v>31.03</v>
      </c>
      <c r="P3248" s="4" t="s">
        <v>78</v>
      </c>
      <c r="Q3248" s="77">
        <v>45281.656944444447</v>
      </c>
      <c r="R3248" s="4">
        <v>69.040000000000006</v>
      </c>
      <c r="S3248" s="4">
        <v>62.06</v>
      </c>
      <c r="T3248" s="4" t="str">
        <f>VLOOKUP(E3248,zamiana!A:B,2,0)</f>
        <v>ALSTOM (ex. BT) CZL</v>
      </c>
    </row>
    <row r="3249" spans="1:20" x14ac:dyDescent="0.3">
      <c r="A3249" s="4" t="s">
        <v>7166</v>
      </c>
      <c r="B3249" s="76">
        <v>45189</v>
      </c>
      <c r="C3249" s="76">
        <v>45189</v>
      </c>
      <c r="D3249" s="76">
        <v>45247</v>
      </c>
      <c r="E3249" s="4" t="s">
        <v>951</v>
      </c>
      <c r="F3249" s="4" t="s">
        <v>952</v>
      </c>
      <c r="G3249" s="4" t="s">
        <v>942</v>
      </c>
      <c r="H3249" s="4" t="s">
        <v>951</v>
      </c>
      <c r="I3249" s="4" t="s">
        <v>1657</v>
      </c>
      <c r="J3249" s="4" t="s">
        <v>1658</v>
      </c>
      <c r="K3249" s="4" t="s">
        <v>955</v>
      </c>
      <c r="L3249" s="4">
        <v>2</v>
      </c>
      <c r="M3249" s="4" t="s">
        <v>77</v>
      </c>
      <c r="N3249" s="4">
        <v>34.520000000000003</v>
      </c>
      <c r="O3249" s="4">
        <v>31.03</v>
      </c>
      <c r="P3249" s="4" t="s">
        <v>78</v>
      </c>
      <c r="Q3249" s="77">
        <v>45281.656944444447</v>
      </c>
      <c r="R3249" s="4">
        <v>69.040000000000006</v>
      </c>
      <c r="S3249" s="4">
        <v>62.06</v>
      </c>
      <c r="T3249" s="4" t="str">
        <f>VLOOKUP(E3249,zamiana!A:B,2,0)</f>
        <v>ALSTOM (ex. BT) CZL</v>
      </c>
    </row>
    <row r="3250" spans="1:20" x14ac:dyDescent="0.3">
      <c r="A3250" s="4" t="s">
        <v>7166</v>
      </c>
      <c r="B3250" s="76">
        <v>45189</v>
      </c>
      <c r="C3250" s="76">
        <v>45189</v>
      </c>
      <c r="D3250" s="76">
        <v>45247</v>
      </c>
      <c r="E3250" s="4" t="s">
        <v>951</v>
      </c>
      <c r="F3250" s="4" t="s">
        <v>952</v>
      </c>
      <c r="G3250" s="4" t="s">
        <v>942</v>
      </c>
      <c r="H3250" s="4" t="s">
        <v>951</v>
      </c>
      <c r="I3250" s="4" t="s">
        <v>1657</v>
      </c>
      <c r="J3250" s="4" t="s">
        <v>1658</v>
      </c>
      <c r="K3250" s="4" t="s">
        <v>955</v>
      </c>
      <c r="L3250" s="4">
        <v>2</v>
      </c>
      <c r="M3250" s="4" t="s">
        <v>77</v>
      </c>
      <c r="N3250" s="4">
        <v>34.520000000000003</v>
      </c>
      <c r="O3250" s="4">
        <v>31.03</v>
      </c>
      <c r="P3250" s="4" t="s">
        <v>78</v>
      </c>
      <c r="Q3250" s="77">
        <v>45281.656944444447</v>
      </c>
      <c r="R3250" s="4">
        <v>69.040000000000006</v>
      </c>
      <c r="S3250" s="4">
        <v>62.06</v>
      </c>
      <c r="T3250" s="4" t="str">
        <f>VLOOKUP(E3250,zamiana!A:B,2,0)</f>
        <v>ALSTOM (ex. BT) CZL</v>
      </c>
    </row>
    <row r="3251" spans="1:20" x14ac:dyDescent="0.3">
      <c r="A3251" s="4" t="s">
        <v>7166</v>
      </c>
      <c r="B3251" s="76">
        <v>45189</v>
      </c>
      <c r="C3251" s="76">
        <v>45189</v>
      </c>
      <c r="D3251" s="76">
        <v>45247</v>
      </c>
      <c r="E3251" s="4" t="s">
        <v>951</v>
      </c>
      <c r="F3251" s="4" t="s">
        <v>952</v>
      </c>
      <c r="G3251" s="4" t="s">
        <v>942</v>
      </c>
      <c r="H3251" s="4" t="s">
        <v>951</v>
      </c>
      <c r="I3251" s="4" t="s">
        <v>1296</v>
      </c>
      <c r="J3251" s="4" t="s">
        <v>1297</v>
      </c>
      <c r="K3251" s="4" t="s">
        <v>955</v>
      </c>
      <c r="L3251" s="4">
        <v>2</v>
      </c>
      <c r="M3251" s="4" t="s">
        <v>77</v>
      </c>
      <c r="N3251" s="4">
        <v>13.89</v>
      </c>
      <c r="O3251" s="4">
        <v>14.94</v>
      </c>
      <c r="P3251" s="4" t="s">
        <v>78</v>
      </c>
      <c r="Q3251" s="77">
        <v>45281.627083333333</v>
      </c>
      <c r="R3251" s="4">
        <v>27.78</v>
      </c>
      <c r="S3251" s="4">
        <v>29.88</v>
      </c>
      <c r="T3251" s="4" t="str">
        <f>VLOOKUP(E3251,zamiana!A:B,2,0)</f>
        <v>ALSTOM (ex. BT) CZL</v>
      </c>
    </row>
    <row r="3252" spans="1:20" x14ac:dyDescent="0.3">
      <c r="A3252" s="4" t="s">
        <v>7166</v>
      </c>
      <c r="B3252" s="76">
        <v>45189</v>
      </c>
      <c r="C3252" s="76">
        <v>45189</v>
      </c>
      <c r="D3252" s="76">
        <v>45247</v>
      </c>
      <c r="E3252" s="4" t="s">
        <v>951</v>
      </c>
      <c r="F3252" s="4" t="s">
        <v>952</v>
      </c>
      <c r="G3252" s="4" t="s">
        <v>942</v>
      </c>
      <c r="H3252" s="4" t="s">
        <v>951</v>
      </c>
      <c r="I3252" s="4" t="s">
        <v>1296</v>
      </c>
      <c r="J3252" s="4" t="s">
        <v>1297</v>
      </c>
      <c r="K3252" s="4" t="s">
        <v>955</v>
      </c>
      <c r="L3252" s="4">
        <v>2</v>
      </c>
      <c r="M3252" s="4" t="s">
        <v>77</v>
      </c>
      <c r="N3252" s="4">
        <v>13.89</v>
      </c>
      <c r="O3252" s="4">
        <v>14.94</v>
      </c>
      <c r="P3252" s="4" t="s">
        <v>78</v>
      </c>
      <c r="Q3252" s="77">
        <v>45281.627083333333</v>
      </c>
      <c r="R3252" s="4">
        <v>27.78</v>
      </c>
      <c r="S3252" s="4">
        <v>29.88</v>
      </c>
      <c r="T3252" s="4" t="str">
        <f>VLOOKUP(E3252,zamiana!A:B,2,0)</f>
        <v>ALSTOM (ex. BT) CZL</v>
      </c>
    </row>
    <row r="3253" spans="1:20" x14ac:dyDescent="0.3">
      <c r="A3253" s="4" t="s">
        <v>7166</v>
      </c>
      <c r="B3253" s="76">
        <v>45189</v>
      </c>
      <c r="C3253" s="76">
        <v>45189</v>
      </c>
      <c r="D3253" s="76">
        <v>45247</v>
      </c>
      <c r="E3253" s="4" t="s">
        <v>951</v>
      </c>
      <c r="F3253" s="4" t="s">
        <v>952</v>
      </c>
      <c r="G3253" s="4" t="s">
        <v>942</v>
      </c>
      <c r="H3253" s="4" t="s">
        <v>951</v>
      </c>
      <c r="I3253" s="4" t="s">
        <v>1296</v>
      </c>
      <c r="J3253" s="4" t="s">
        <v>1297</v>
      </c>
      <c r="K3253" s="4" t="s">
        <v>955</v>
      </c>
      <c r="L3253" s="4">
        <v>2</v>
      </c>
      <c r="M3253" s="4" t="s">
        <v>77</v>
      </c>
      <c r="N3253" s="4">
        <v>13.89</v>
      </c>
      <c r="O3253" s="4">
        <v>14.94</v>
      </c>
      <c r="P3253" s="4" t="s">
        <v>78</v>
      </c>
      <c r="Q3253" s="77">
        <v>45281.627083333333</v>
      </c>
      <c r="R3253" s="4">
        <v>27.78</v>
      </c>
      <c r="S3253" s="4">
        <v>29.88</v>
      </c>
      <c r="T3253" s="4" t="str">
        <f>VLOOKUP(E3253,zamiana!A:B,2,0)</f>
        <v>ALSTOM (ex. BT) CZL</v>
      </c>
    </row>
    <row r="3254" spans="1:20" x14ac:dyDescent="0.3">
      <c r="A3254" s="4" t="s">
        <v>7166</v>
      </c>
      <c r="B3254" s="76">
        <v>45189</v>
      </c>
      <c r="C3254" s="76">
        <v>45189</v>
      </c>
      <c r="D3254" s="76">
        <v>45247</v>
      </c>
      <c r="E3254" s="4" t="s">
        <v>951</v>
      </c>
      <c r="F3254" s="4" t="s">
        <v>952</v>
      </c>
      <c r="G3254" s="4" t="s">
        <v>942</v>
      </c>
      <c r="H3254" s="4" t="s">
        <v>951</v>
      </c>
      <c r="I3254" s="4" t="s">
        <v>1296</v>
      </c>
      <c r="J3254" s="4" t="s">
        <v>1297</v>
      </c>
      <c r="K3254" s="4" t="s">
        <v>955</v>
      </c>
      <c r="L3254" s="4">
        <v>2</v>
      </c>
      <c r="M3254" s="4" t="s">
        <v>77</v>
      </c>
      <c r="N3254" s="4">
        <v>13.89</v>
      </c>
      <c r="O3254" s="4">
        <v>14.94</v>
      </c>
      <c r="P3254" s="4" t="s">
        <v>78</v>
      </c>
      <c r="Q3254" s="77">
        <v>45281.627083333333</v>
      </c>
      <c r="R3254" s="4">
        <v>27.78</v>
      </c>
      <c r="S3254" s="4">
        <v>29.88</v>
      </c>
      <c r="T3254" s="4" t="str">
        <f>VLOOKUP(E3254,zamiana!A:B,2,0)</f>
        <v>ALSTOM (ex. BT) CZL</v>
      </c>
    </row>
    <row r="3255" spans="1:20" x14ac:dyDescent="0.3">
      <c r="A3255" s="4" t="s">
        <v>7166</v>
      </c>
      <c r="B3255" s="76">
        <v>45189</v>
      </c>
      <c r="C3255" s="76">
        <v>45189</v>
      </c>
      <c r="D3255" s="76">
        <v>45247</v>
      </c>
      <c r="E3255" s="4" t="s">
        <v>951</v>
      </c>
      <c r="F3255" s="4" t="s">
        <v>952</v>
      </c>
      <c r="G3255" s="4" t="s">
        <v>942</v>
      </c>
      <c r="H3255" s="4" t="s">
        <v>951</v>
      </c>
      <c r="I3255" s="4" t="s">
        <v>1296</v>
      </c>
      <c r="J3255" s="4" t="s">
        <v>1297</v>
      </c>
      <c r="K3255" s="4" t="s">
        <v>955</v>
      </c>
      <c r="L3255" s="4">
        <v>1</v>
      </c>
      <c r="M3255" s="4" t="s">
        <v>77</v>
      </c>
      <c r="N3255" s="4">
        <v>13.89</v>
      </c>
      <c r="O3255" s="4">
        <v>14.94</v>
      </c>
      <c r="P3255" s="4" t="s">
        <v>78</v>
      </c>
      <c r="Q3255" s="77">
        <v>45281.627083333333</v>
      </c>
      <c r="R3255" s="4">
        <v>13.89</v>
      </c>
      <c r="S3255" s="4">
        <v>14.94</v>
      </c>
      <c r="T3255" s="4" t="str">
        <f>VLOOKUP(E3255,zamiana!A:B,2,0)</f>
        <v>ALSTOM (ex. BT) CZL</v>
      </c>
    </row>
    <row r="3256" spans="1:20" x14ac:dyDescent="0.3">
      <c r="A3256" s="4" t="s">
        <v>7166</v>
      </c>
      <c r="B3256" s="76">
        <v>45189</v>
      </c>
      <c r="C3256" s="76">
        <v>45189</v>
      </c>
      <c r="D3256" s="76">
        <v>45247</v>
      </c>
      <c r="E3256" s="4" t="s">
        <v>951</v>
      </c>
      <c r="F3256" s="4" t="s">
        <v>952</v>
      </c>
      <c r="G3256" s="4" t="s">
        <v>942</v>
      </c>
      <c r="H3256" s="4" t="s">
        <v>951</v>
      </c>
      <c r="I3256" s="4" t="s">
        <v>1296</v>
      </c>
      <c r="J3256" s="4" t="s">
        <v>1297</v>
      </c>
      <c r="K3256" s="4" t="s">
        <v>955</v>
      </c>
      <c r="L3256" s="4">
        <v>2</v>
      </c>
      <c r="M3256" s="4" t="s">
        <v>77</v>
      </c>
      <c r="N3256" s="4">
        <v>13.89</v>
      </c>
      <c r="O3256" s="4">
        <v>14.94</v>
      </c>
      <c r="P3256" s="4" t="s">
        <v>78</v>
      </c>
      <c r="Q3256" s="77">
        <v>45281.627083333333</v>
      </c>
      <c r="R3256" s="4">
        <v>27.78</v>
      </c>
      <c r="S3256" s="4">
        <v>29.88</v>
      </c>
      <c r="T3256" s="4" t="str">
        <f>VLOOKUP(E3256,zamiana!A:B,2,0)</f>
        <v>ALSTOM (ex. BT) CZL</v>
      </c>
    </row>
    <row r="3257" spans="1:20" x14ac:dyDescent="0.3">
      <c r="A3257" s="4" t="s">
        <v>7166</v>
      </c>
      <c r="B3257" s="76">
        <v>45189</v>
      </c>
      <c r="C3257" s="76">
        <v>45189</v>
      </c>
      <c r="D3257" s="76">
        <v>45247</v>
      </c>
      <c r="E3257" s="4" t="s">
        <v>951</v>
      </c>
      <c r="F3257" s="4" t="s">
        <v>952</v>
      </c>
      <c r="G3257" s="4" t="s">
        <v>942</v>
      </c>
      <c r="H3257" s="4" t="s">
        <v>951</v>
      </c>
      <c r="I3257" s="4" t="s">
        <v>1296</v>
      </c>
      <c r="J3257" s="4" t="s">
        <v>1297</v>
      </c>
      <c r="K3257" s="4" t="s">
        <v>955</v>
      </c>
      <c r="L3257" s="4">
        <v>1</v>
      </c>
      <c r="M3257" s="4" t="s">
        <v>77</v>
      </c>
      <c r="N3257" s="4">
        <v>13.89</v>
      </c>
      <c r="O3257" s="4">
        <v>14.94</v>
      </c>
      <c r="P3257" s="4" t="s">
        <v>78</v>
      </c>
      <c r="Q3257" s="77">
        <v>45281.627083333333</v>
      </c>
      <c r="R3257" s="4">
        <v>13.89</v>
      </c>
      <c r="S3257" s="4">
        <v>14.94</v>
      </c>
      <c r="T3257" s="4" t="str">
        <f>VLOOKUP(E3257,zamiana!A:B,2,0)</f>
        <v>ALSTOM (ex. BT) CZL</v>
      </c>
    </row>
    <row r="3258" spans="1:20" x14ac:dyDescent="0.3">
      <c r="A3258" s="4" t="s">
        <v>7166</v>
      </c>
      <c r="B3258" s="76">
        <v>45189</v>
      </c>
      <c r="C3258" s="76">
        <v>45189</v>
      </c>
      <c r="D3258" s="76">
        <v>45247</v>
      </c>
      <c r="E3258" s="4" t="s">
        <v>951</v>
      </c>
      <c r="F3258" s="4" t="s">
        <v>952</v>
      </c>
      <c r="G3258" s="4" t="s">
        <v>942</v>
      </c>
      <c r="H3258" s="4" t="s">
        <v>951</v>
      </c>
      <c r="I3258" s="4" t="s">
        <v>1296</v>
      </c>
      <c r="J3258" s="4" t="s">
        <v>1297</v>
      </c>
      <c r="K3258" s="4" t="s">
        <v>955</v>
      </c>
      <c r="L3258" s="4">
        <v>2</v>
      </c>
      <c r="M3258" s="4" t="s">
        <v>77</v>
      </c>
      <c r="N3258" s="4">
        <v>13.89</v>
      </c>
      <c r="O3258" s="4">
        <v>14.94</v>
      </c>
      <c r="P3258" s="4" t="s">
        <v>78</v>
      </c>
      <c r="Q3258" s="77">
        <v>45281.627083333333</v>
      </c>
      <c r="R3258" s="4">
        <v>27.78</v>
      </c>
      <c r="S3258" s="4">
        <v>29.88</v>
      </c>
      <c r="T3258" s="4" t="str">
        <f>VLOOKUP(E3258,zamiana!A:B,2,0)</f>
        <v>ALSTOM (ex. BT) CZL</v>
      </c>
    </row>
    <row r="3259" spans="1:20" x14ac:dyDescent="0.3">
      <c r="A3259" s="4" t="s">
        <v>7166</v>
      </c>
      <c r="B3259" s="76">
        <v>45189</v>
      </c>
      <c r="C3259" s="76">
        <v>45189</v>
      </c>
      <c r="D3259" s="76">
        <v>45247</v>
      </c>
      <c r="E3259" s="4" t="s">
        <v>951</v>
      </c>
      <c r="F3259" s="4" t="s">
        <v>952</v>
      </c>
      <c r="G3259" s="4" t="s">
        <v>942</v>
      </c>
      <c r="H3259" s="4" t="s">
        <v>951</v>
      </c>
      <c r="I3259" s="4" t="s">
        <v>1296</v>
      </c>
      <c r="J3259" s="4" t="s">
        <v>1297</v>
      </c>
      <c r="K3259" s="4" t="s">
        <v>955</v>
      </c>
      <c r="L3259" s="4">
        <v>2</v>
      </c>
      <c r="M3259" s="4" t="s">
        <v>77</v>
      </c>
      <c r="N3259" s="4">
        <v>13.89</v>
      </c>
      <c r="O3259" s="4">
        <v>14.94</v>
      </c>
      <c r="P3259" s="4" t="s">
        <v>78</v>
      </c>
      <c r="Q3259" s="77">
        <v>45281.627083333333</v>
      </c>
      <c r="R3259" s="4">
        <v>27.78</v>
      </c>
      <c r="S3259" s="4">
        <v>29.88</v>
      </c>
      <c r="T3259" s="4" t="str">
        <f>VLOOKUP(E3259,zamiana!A:B,2,0)</f>
        <v>ALSTOM (ex. BT) CZL</v>
      </c>
    </row>
    <row r="3260" spans="1:20" x14ac:dyDescent="0.3">
      <c r="A3260" s="4" t="s">
        <v>7166</v>
      </c>
      <c r="B3260" s="76">
        <v>45189</v>
      </c>
      <c r="C3260" s="76">
        <v>45189</v>
      </c>
      <c r="D3260" s="76">
        <v>45247</v>
      </c>
      <c r="E3260" s="4" t="s">
        <v>951</v>
      </c>
      <c r="F3260" s="4" t="s">
        <v>952</v>
      </c>
      <c r="G3260" s="4" t="s">
        <v>942</v>
      </c>
      <c r="H3260" s="4" t="s">
        <v>951</v>
      </c>
      <c r="I3260" s="4" t="s">
        <v>1296</v>
      </c>
      <c r="J3260" s="4" t="s">
        <v>1297</v>
      </c>
      <c r="K3260" s="4" t="s">
        <v>955</v>
      </c>
      <c r="L3260" s="4">
        <v>2</v>
      </c>
      <c r="M3260" s="4" t="s">
        <v>77</v>
      </c>
      <c r="N3260" s="4">
        <v>13.89</v>
      </c>
      <c r="O3260" s="4">
        <v>14.94</v>
      </c>
      <c r="P3260" s="4" t="s">
        <v>78</v>
      </c>
      <c r="Q3260" s="77">
        <v>45281.627083333333</v>
      </c>
      <c r="R3260" s="4">
        <v>27.78</v>
      </c>
      <c r="S3260" s="4">
        <v>29.88</v>
      </c>
      <c r="T3260" s="4" t="str">
        <f>VLOOKUP(E3260,zamiana!A:B,2,0)</f>
        <v>ALSTOM (ex. BT) CZL</v>
      </c>
    </row>
    <row r="3261" spans="1:20" x14ac:dyDescent="0.3">
      <c r="A3261" s="4" t="s">
        <v>7166</v>
      </c>
      <c r="B3261" s="76">
        <v>45189</v>
      </c>
      <c r="C3261" s="76">
        <v>45189</v>
      </c>
      <c r="D3261" s="76">
        <v>45247</v>
      </c>
      <c r="E3261" s="4" t="s">
        <v>951</v>
      </c>
      <c r="F3261" s="4" t="s">
        <v>952</v>
      </c>
      <c r="G3261" s="4" t="s">
        <v>942</v>
      </c>
      <c r="H3261" s="4" t="s">
        <v>951</v>
      </c>
      <c r="I3261" s="4" t="s">
        <v>1296</v>
      </c>
      <c r="J3261" s="4" t="s">
        <v>1297</v>
      </c>
      <c r="K3261" s="4" t="s">
        <v>955</v>
      </c>
      <c r="L3261" s="4">
        <v>2</v>
      </c>
      <c r="M3261" s="4" t="s">
        <v>77</v>
      </c>
      <c r="N3261" s="4">
        <v>13.89</v>
      </c>
      <c r="O3261" s="4">
        <v>14.94</v>
      </c>
      <c r="P3261" s="4" t="s">
        <v>78</v>
      </c>
      <c r="Q3261" s="77">
        <v>45281.627083333333</v>
      </c>
      <c r="R3261" s="4">
        <v>27.78</v>
      </c>
      <c r="S3261" s="4">
        <v>29.88</v>
      </c>
      <c r="T3261" s="4" t="str">
        <f>VLOOKUP(E3261,zamiana!A:B,2,0)</f>
        <v>ALSTOM (ex. BT) CZL</v>
      </c>
    </row>
    <row r="3262" spans="1:20" x14ac:dyDescent="0.3">
      <c r="A3262" s="4" t="s">
        <v>7166</v>
      </c>
      <c r="B3262" s="76">
        <v>45189</v>
      </c>
      <c r="C3262" s="76">
        <v>45189</v>
      </c>
      <c r="D3262" s="76">
        <v>45247</v>
      </c>
      <c r="E3262" s="4" t="s">
        <v>951</v>
      </c>
      <c r="F3262" s="4" t="s">
        <v>952</v>
      </c>
      <c r="G3262" s="4" t="s">
        <v>942</v>
      </c>
      <c r="H3262" s="4" t="s">
        <v>951</v>
      </c>
      <c r="I3262" s="4" t="s">
        <v>1331</v>
      </c>
      <c r="J3262" s="4" t="s">
        <v>1332</v>
      </c>
      <c r="K3262" s="4" t="s">
        <v>955</v>
      </c>
      <c r="L3262" s="4">
        <v>2</v>
      </c>
      <c r="M3262" s="4" t="s">
        <v>77</v>
      </c>
      <c r="N3262" s="4">
        <v>20.07</v>
      </c>
      <c r="O3262" s="4">
        <v>17.260000000000002</v>
      </c>
      <c r="P3262" s="4" t="s">
        <v>78</v>
      </c>
      <c r="Q3262" s="77">
        <v>45281.658333333333</v>
      </c>
      <c r="R3262" s="4">
        <v>40.14</v>
      </c>
      <c r="S3262" s="4">
        <v>34.520000000000003</v>
      </c>
      <c r="T3262" s="4" t="str">
        <f>VLOOKUP(E3262,zamiana!A:B,2,0)</f>
        <v>ALSTOM (ex. BT) CZL</v>
      </c>
    </row>
    <row r="3263" spans="1:20" x14ac:dyDescent="0.3">
      <c r="A3263" s="4" t="s">
        <v>7166</v>
      </c>
      <c r="B3263" s="76">
        <v>45189</v>
      </c>
      <c r="C3263" s="76">
        <v>45189</v>
      </c>
      <c r="D3263" s="76">
        <v>45247</v>
      </c>
      <c r="E3263" s="4" t="s">
        <v>951</v>
      </c>
      <c r="F3263" s="4" t="s">
        <v>952</v>
      </c>
      <c r="G3263" s="4" t="s">
        <v>942</v>
      </c>
      <c r="H3263" s="4" t="s">
        <v>951</v>
      </c>
      <c r="I3263" s="4" t="s">
        <v>1331</v>
      </c>
      <c r="J3263" s="4" t="s">
        <v>1332</v>
      </c>
      <c r="K3263" s="4" t="s">
        <v>955</v>
      </c>
      <c r="L3263" s="4">
        <v>2</v>
      </c>
      <c r="M3263" s="4" t="s">
        <v>77</v>
      </c>
      <c r="N3263" s="4">
        <v>20.07</v>
      </c>
      <c r="O3263" s="4">
        <v>17.260000000000002</v>
      </c>
      <c r="P3263" s="4" t="s">
        <v>78</v>
      </c>
      <c r="Q3263" s="77">
        <v>45281.658333333333</v>
      </c>
      <c r="R3263" s="4">
        <v>40.14</v>
      </c>
      <c r="S3263" s="4">
        <v>34.520000000000003</v>
      </c>
      <c r="T3263" s="4" t="str">
        <f>VLOOKUP(E3263,zamiana!A:B,2,0)</f>
        <v>ALSTOM (ex. BT) CZL</v>
      </c>
    </row>
    <row r="3264" spans="1:20" x14ac:dyDescent="0.3">
      <c r="A3264" s="4" t="s">
        <v>7166</v>
      </c>
      <c r="B3264" s="76">
        <v>45189</v>
      </c>
      <c r="C3264" s="76">
        <v>45189</v>
      </c>
      <c r="D3264" s="76">
        <v>45247</v>
      </c>
      <c r="E3264" s="4" t="s">
        <v>951</v>
      </c>
      <c r="F3264" s="4" t="s">
        <v>952</v>
      </c>
      <c r="G3264" s="4" t="s">
        <v>942</v>
      </c>
      <c r="H3264" s="4" t="s">
        <v>951</v>
      </c>
      <c r="I3264" s="4" t="s">
        <v>1331</v>
      </c>
      <c r="J3264" s="4" t="s">
        <v>1332</v>
      </c>
      <c r="K3264" s="4" t="s">
        <v>955</v>
      </c>
      <c r="L3264" s="4">
        <v>2</v>
      </c>
      <c r="M3264" s="4" t="s">
        <v>77</v>
      </c>
      <c r="N3264" s="4">
        <v>20.07</v>
      </c>
      <c r="O3264" s="4">
        <v>17.260000000000002</v>
      </c>
      <c r="P3264" s="4" t="s">
        <v>78</v>
      </c>
      <c r="Q3264" s="77">
        <v>45281.658333333333</v>
      </c>
      <c r="R3264" s="4">
        <v>40.14</v>
      </c>
      <c r="S3264" s="4">
        <v>34.520000000000003</v>
      </c>
      <c r="T3264" s="4" t="str">
        <f>VLOOKUP(E3264,zamiana!A:B,2,0)</f>
        <v>ALSTOM (ex. BT) CZL</v>
      </c>
    </row>
    <row r="3265" spans="1:20" x14ac:dyDescent="0.3">
      <c r="A3265" s="4" t="s">
        <v>7166</v>
      </c>
      <c r="B3265" s="76">
        <v>45189</v>
      </c>
      <c r="C3265" s="76">
        <v>45189</v>
      </c>
      <c r="D3265" s="76">
        <v>45247</v>
      </c>
      <c r="E3265" s="4" t="s">
        <v>951</v>
      </c>
      <c r="F3265" s="4" t="s">
        <v>952</v>
      </c>
      <c r="G3265" s="4" t="s">
        <v>942</v>
      </c>
      <c r="H3265" s="4" t="s">
        <v>951</v>
      </c>
      <c r="I3265" s="4" t="s">
        <v>1331</v>
      </c>
      <c r="J3265" s="4" t="s">
        <v>1332</v>
      </c>
      <c r="K3265" s="4" t="s">
        <v>955</v>
      </c>
      <c r="L3265" s="4">
        <v>2</v>
      </c>
      <c r="M3265" s="4" t="s">
        <v>77</v>
      </c>
      <c r="N3265" s="4">
        <v>20.07</v>
      </c>
      <c r="O3265" s="4">
        <v>17.260000000000002</v>
      </c>
      <c r="P3265" s="4" t="s">
        <v>78</v>
      </c>
      <c r="Q3265" s="77">
        <v>45281.658333333333</v>
      </c>
      <c r="R3265" s="4">
        <v>40.14</v>
      </c>
      <c r="S3265" s="4">
        <v>34.520000000000003</v>
      </c>
      <c r="T3265" s="4" t="str">
        <f>VLOOKUP(E3265,zamiana!A:B,2,0)</f>
        <v>ALSTOM (ex. BT) CZL</v>
      </c>
    </row>
    <row r="3266" spans="1:20" x14ac:dyDescent="0.3">
      <c r="A3266" s="4" t="s">
        <v>7166</v>
      </c>
      <c r="B3266" s="76">
        <v>45189</v>
      </c>
      <c r="C3266" s="76">
        <v>45189</v>
      </c>
      <c r="D3266" s="76">
        <v>45247</v>
      </c>
      <c r="E3266" s="4" t="s">
        <v>951</v>
      </c>
      <c r="F3266" s="4" t="s">
        <v>952</v>
      </c>
      <c r="G3266" s="4" t="s">
        <v>942</v>
      </c>
      <c r="H3266" s="4" t="s">
        <v>951</v>
      </c>
      <c r="I3266" s="4" t="s">
        <v>1331</v>
      </c>
      <c r="J3266" s="4" t="s">
        <v>1332</v>
      </c>
      <c r="K3266" s="4" t="s">
        <v>955</v>
      </c>
      <c r="L3266" s="4">
        <v>1</v>
      </c>
      <c r="M3266" s="4" t="s">
        <v>77</v>
      </c>
      <c r="N3266" s="4">
        <v>20.07</v>
      </c>
      <c r="O3266" s="4">
        <v>17.260000000000002</v>
      </c>
      <c r="P3266" s="4" t="s">
        <v>78</v>
      </c>
      <c r="Q3266" s="77">
        <v>45281.658333333333</v>
      </c>
      <c r="R3266" s="4">
        <v>20.07</v>
      </c>
      <c r="S3266" s="4">
        <v>17.260000000000002</v>
      </c>
      <c r="T3266" s="4" t="str">
        <f>VLOOKUP(E3266,zamiana!A:B,2,0)</f>
        <v>ALSTOM (ex. BT) CZL</v>
      </c>
    </row>
    <row r="3267" spans="1:20" x14ac:dyDescent="0.3">
      <c r="A3267" s="4" t="s">
        <v>7166</v>
      </c>
      <c r="B3267" s="76">
        <v>45189</v>
      </c>
      <c r="C3267" s="76">
        <v>45189</v>
      </c>
      <c r="D3267" s="76">
        <v>45247</v>
      </c>
      <c r="E3267" s="4" t="s">
        <v>951</v>
      </c>
      <c r="F3267" s="4" t="s">
        <v>952</v>
      </c>
      <c r="G3267" s="4" t="s">
        <v>942</v>
      </c>
      <c r="H3267" s="4" t="s">
        <v>951</v>
      </c>
      <c r="I3267" s="4" t="s">
        <v>1331</v>
      </c>
      <c r="J3267" s="4" t="s">
        <v>1332</v>
      </c>
      <c r="K3267" s="4" t="s">
        <v>955</v>
      </c>
      <c r="L3267" s="4">
        <v>1</v>
      </c>
      <c r="M3267" s="4" t="s">
        <v>77</v>
      </c>
      <c r="N3267" s="4">
        <v>20.07</v>
      </c>
      <c r="O3267" s="4">
        <v>17.260000000000002</v>
      </c>
      <c r="P3267" s="4" t="s">
        <v>78</v>
      </c>
      <c r="Q3267" s="77">
        <v>45281.658333333333</v>
      </c>
      <c r="R3267" s="4">
        <v>20.07</v>
      </c>
      <c r="S3267" s="4">
        <v>17.260000000000002</v>
      </c>
      <c r="T3267" s="4" t="str">
        <f>VLOOKUP(E3267,zamiana!A:B,2,0)</f>
        <v>ALSTOM (ex. BT) CZL</v>
      </c>
    </row>
    <row r="3268" spans="1:20" x14ac:dyDescent="0.3">
      <c r="A3268" s="4" t="s">
        <v>7166</v>
      </c>
      <c r="B3268" s="76">
        <v>45189</v>
      </c>
      <c r="C3268" s="76">
        <v>45189</v>
      </c>
      <c r="D3268" s="76">
        <v>45247</v>
      </c>
      <c r="E3268" s="4" t="s">
        <v>951</v>
      </c>
      <c r="F3268" s="4" t="s">
        <v>952</v>
      </c>
      <c r="G3268" s="4" t="s">
        <v>942</v>
      </c>
      <c r="H3268" s="4" t="s">
        <v>951</v>
      </c>
      <c r="I3268" s="4" t="s">
        <v>1331</v>
      </c>
      <c r="J3268" s="4" t="s">
        <v>1332</v>
      </c>
      <c r="K3268" s="4" t="s">
        <v>955</v>
      </c>
      <c r="L3268" s="4">
        <v>2</v>
      </c>
      <c r="M3268" s="4" t="s">
        <v>77</v>
      </c>
      <c r="N3268" s="4">
        <v>20.07</v>
      </c>
      <c r="O3268" s="4">
        <v>17.260000000000002</v>
      </c>
      <c r="P3268" s="4" t="s">
        <v>78</v>
      </c>
      <c r="Q3268" s="77">
        <v>45281.658333333333</v>
      </c>
      <c r="R3268" s="4">
        <v>40.14</v>
      </c>
      <c r="S3268" s="4">
        <v>34.520000000000003</v>
      </c>
      <c r="T3268" s="4" t="str">
        <f>VLOOKUP(E3268,zamiana!A:B,2,0)</f>
        <v>ALSTOM (ex. BT) CZL</v>
      </c>
    </row>
    <row r="3269" spans="1:20" x14ac:dyDescent="0.3">
      <c r="A3269" s="4" t="s">
        <v>7166</v>
      </c>
      <c r="B3269" s="76">
        <v>45189</v>
      </c>
      <c r="C3269" s="76">
        <v>45189</v>
      </c>
      <c r="D3269" s="76">
        <v>45247</v>
      </c>
      <c r="E3269" s="4" t="s">
        <v>951</v>
      </c>
      <c r="F3269" s="4" t="s">
        <v>952</v>
      </c>
      <c r="G3269" s="4" t="s">
        <v>942</v>
      </c>
      <c r="H3269" s="4" t="s">
        <v>951</v>
      </c>
      <c r="I3269" s="4" t="s">
        <v>1331</v>
      </c>
      <c r="J3269" s="4" t="s">
        <v>1332</v>
      </c>
      <c r="K3269" s="4" t="s">
        <v>955</v>
      </c>
      <c r="L3269" s="4">
        <v>2</v>
      </c>
      <c r="M3269" s="4" t="s">
        <v>77</v>
      </c>
      <c r="N3269" s="4">
        <v>20.07</v>
      </c>
      <c r="O3269" s="4">
        <v>17.260000000000002</v>
      </c>
      <c r="P3269" s="4" t="s">
        <v>78</v>
      </c>
      <c r="Q3269" s="77">
        <v>45281.658333333333</v>
      </c>
      <c r="R3269" s="4">
        <v>40.14</v>
      </c>
      <c r="S3269" s="4">
        <v>34.520000000000003</v>
      </c>
      <c r="T3269" s="4" t="str">
        <f>VLOOKUP(E3269,zamiana!A:B,2,0)</f>
        <v>ALSTOM (ex. BT) CZL</v>
      </c>
    </row>
    <row r="3270" spans="1:20" x14ac:dyDescent="0.3">
      <c r="A3270" s="4" t="s">
        <v>7166</v>
      </c>
      <c r="B3270" s="76">
        <v>45189</v>
      </c>
      <c r="C3270" s="76">
        <v>45189</v>
      </c>
      <c r="D3270" s="76">
        <v>45247</v>
      </c>
      <c r="E3270" s="4" t="s">
        <v>951</v>
      </c>
      <c r="F3270" s="4" t="s">
        <v>952</v>
      </c>
      <c r="G3270" s="4" t="s">
        <v>942</v>
      </c>
      <c r="H3270" s="4" t="s">
        <v>951</v>
      </c>
      <c r="I3270" s="4" t="s">
        <v>1331</v>
      </c>
      <c r="J3270" s="4" t="s">
        <v>1332</v>
      </c>
      <c r="K3270" s="4" t="s">
        <v>955</v>
      </c>
      <c r="L3270" s="4">
        <v>2</v>
      </c>
      <c r="M3270" s="4" t="s">
        <v>77</v>
      </c>
      <c r="N3270" s="4">
        <v>20.07</v>
      </c>
      <c r="O3270" s="4">
        <v>17.260000000000002</v>
      </c>
      <c r="P3270" s="4" t="s">
        <v>78</v>
      </c>
      <c r="Q3270" s="77">
        <v>45281.658333333333</v>
      </c>
      <c r="R3270" s="4">
        <v>40.14</v>
      </c>
      <c r="S3270" s="4">
        <v>34.520000000000003</v>
      </c>
      <c r="T3270" s="4" t="str">
        <f>VLOOKUP(E3270,zamiana!A:B,2,0)</f>
        <v>ALSTOM (ex. BT) CZL</v>
      </c>
    </row>
    <row r="3271" spans="1:20" x14ac:dyDescent="0.3">
      <c r="A3271" s="4" t="s">
        <v>7166</v>
      </c>
      <c r="B3271" s="76">
        <v>45189</v>
      </c>
      <c r="C3271" s="76">
        <v>45189</v>
      </c>
      <c r="D3271" s="76">
        <v>45247</v>
      </c>
      <c r="E3271" s="4" t="s">
        <v>951</v>
      </c>
      <c r="F3271" s="4" t="s">
        <v>952</v>
      </c>
      <c r="G3271" s="4" t="s">
        <v>942</v>
      </c>
      <c r="H3271" s="4" t="s">
        <v>951</v>
      </c>
      <c r="I3271" s="4" t="s">
        <v>1331</v>
      </c>
      <c r="J3271" s="4" t="s">
        <v>1332</v>
      </c>
      <c r="K3271" s="4" t="s">
        <v>955</v>
      </c>
      <c r="L3271" s="4">
        <v>2</v>
      </c>
      <c r="M3271" s="4" t="s">
        <v>77</v>
      </c>
      <c r="N3271" s="4">
        <v>20.07</v>
      </c>
      <c r="O3271" s="4">
        <v>17.260000000000002</v>
      </c>
      <c r="P3271" s="4" t="s">
        <v>78</v>
      </c>
      <c r="Q3271" s="77">
        <v>45281.658333333333</v>
      </c>
      <c r="R3271" s="4">
        <v>40.14</v>
      </c>
      <c r="S3271" s="4">
        <v>34.520000000000003</v>
      </c>
      <c r="T3271" s="4" t="str">
        <f>VLOOKUP(E3271,zamiana!A:B,2,0)</f>
        <v>ALSTOM (ex. BT) CZL</v>
      </c>
    </row>
    <row r="3272" spans="1:20" x14ac:dyDescent="0.3">
      <c r="A3272" s="4" t="s">
        <v>7166</v>
      </c>
      <c r="B3272" s="76">
        <v>45189</v>
      </c>
      <c r="C3272" s="76">
        <v>45189</v>
      </c>
      <c r="D3272" s="76">
        <v>45247</v>
      </c>
      <c r="E3272" s="4" t="s">
        <v>951</v>
      </c>
      <c r="F3272" s="4" t="s">
        <v>952</v>
      </c>
      <c r="G3272" s="4" t="s">
        <v>942</v>
      </c>
      <c r="H3272" s="4" t="s">
        <v>951</v>
      </c>
      <c r="I3272" s="4" t="s">
        <v>1331</v>
      </c>
      <c r="J3272" s="4" t="s">
        <v>1332</v>
      </c>
      <c r="K3272" s="4" t="s">
        <v>955</v>
      </c>
      <c r="L3272" s="4">
        <v>2</v>
      </c>
      <c r="M3272" s="4" t="s">
        <v>77</v>
      </c>
      <c r="N3272" s="4">
        <v>20.07</v>
      </c>
      <c r="O3272" s="4">
        <v>17.260000000000002</v>
      </c>
      <c r="P3272" s="4" t="s">
        <v>78</v>
      </c>
      <c r="Q3272" s="77">
        <v>45281.658333333333</v>
      </c>
      <c r="R3272" s="4">
        <v>40.14</v>
      </c>
      <c r="S3272" s="4">
        <v>34.520000000000003</v>
      </c>
      <c r="T3272" s="4" t="str">
        <f>VLOOKUP(E3272,zamiana!A:B,2,0)</f>
        <v>ALSTOM (ex. BT) CZL</v>
      </c>
    </row>
    <row r="3273" spans="1:20" x14ac:dyDescent="0.3">
      <c r="A3273" s="4" t="s">
        <v>7166</v>
      </c>
      <c r="B3273" s="76">
        <v>45189</v>
      </c>
      <c r="C3273" s="76">
        <v>45189</v>
      </c>
      <c r="D3273" s="76">
        <v>45247</v>
      </c>
      <c r="E3273" s="4" t="s">
        <v>951</v>
      </c>
      <c r="F3273" s="4" t="s">
        <v>952</v>
      </c>
      <c r="G3273" s="4" t="s">
        <v>942</v>
      </c>
      <c r="H3273" s="4" t="s">
        <v>951</v>
      </c>
      <c r="I3273" s="4" t="s">
        <v>1886</v>
      </c>
      <c r="J3273" s="4" t="s">
        <v>1887</v>
      </c>
      <c r="K3273" s="4" t="s">
        <v>955</v>
      </c>
      <c r="L3273" s="4">
        <v>1</v>
      </c>
      <c r="M3273" s="4" t="s">
        <v>77</v>
      </c>
      <c r="N3273" s="4">
        <v>341.42</v>
      </c>
      <c r="O3273" s="4">
        <v>182.52</v>
      </c>
      <c r="P3273" s="4" t="s">
        <v>78</v>
      </c>
      <c r="Q3273" s="77">
        <v>45281.642361111109</v>
      </c>
      <c r="R3273" s="4">
        <v>341.42</v>
      </c>
      <c r="S3273" s="4">
        <v>182.52</v>
      </c>
      <c r="T3273" s="4" t="str">
        <f>VLOOKUP(E3273,zamiana!A:B,2,0)</f>
        <v>ALSTOM (ex. BT) CZL</v>
      </c>
    </row>
    <row r="3274" spans="1:20" x14ac:dyDescent="0.3">
      <c r="A3274" s="4" t="s">
        <v>7166</v>
      </c>
      <c r="B3274" s="76">
        <v>45189</v>
      </c>
      <c r="C3274" s="76">
        <v>45189</v>
      </c>
      <c r="D3274" s="76">
        <v>45247</v>
      </c>
      <c r="E3274" s="4" t="s">
        <v>951</v>
      </c>
      <c r="F3274" s="4" t="s">
        <v>952</v>
      </c>
      <c r="G3274" s="4" t="s">
        <v>942</v>
      </c>
      <c r="H3274" s="4" t="s">
        <v>951</v>
      </c>
      <c r="I3274" s="4" t="s">
        <v>1886</v>
      </c>
      <c r="J3274" s="4" t="s">
        <v>1887</v>
      </c>
      <c r="K3274" s="4" t="s">
        <v>955</v>
      </c>
      <c r="L3274" s="4">
        <v>1</v>
      </c>
      <c r="M3274" s="4" t="s">
        <v>77</v>
      </c>
      <c r="N3274" s="4">
        <v>341.42</v>
      </c>
      <c r="O3274" s="4">
        <v>182.52</v>
      </c>
      <c r="P3274" s="4" t="s">
        <v>78</v>
      </c>
      <c r="Q3274" s="77">
        <v>45281.642361111109</v>
      </c>
      <c r="R3274" s="4">
        <v>341.42</v>
      </c>
      <c r="S3274" s="4">
        <v>182.52</v>
      </c>
      <c r="T3274" s="4" t="str">
        <f>VLOOKUP(E3274,zamiana!A:B,2,0)</f>
        <v>ALSTOM (ex. BT) CZL</v>
      </c>
    </row>
    <row r="3275" spans="1:20" x14ac:dyDescent="0.3">
      <c r="A3275" s="4" t="s">
        <v>7166</v>
      </c>
      <c r="B3275" s="76">
        <v>45189</v>
      </c>
      <c r="C3275" s="76">
        <v>45189</v>
      </c>
      <c r="D3275" s="76">
        <v>45247</v>
      </c>
      <c r="E3275" s="4" t="s">
        <v>951</v>
      </c>
      <c r="F3275" s="4" t="s">
        <v>952</v>
      </c>
      <c r="G3275" s="4" t="s">
        <v>942</v>
      </c>
      <c r="H3275" s="4" t="s">
        <v>951</v>
      </c>
      <c r="I3275" s="4" t="s">
        <v>1886</v>
      </c>
      <c r="J3275" s="4" t="s">
        <v>1887</v>
      </c>
      <c r="K3275" s="4" t="s">
        <v>955</v>
      </c>
      <c r="L3275" s="4">
        <v>1</v>
      </c>
      <c r="M3275" s="4" t="s">
        <v>77</v>
      </c>
      <c r="N3275" s="4">
        <v>341.42</v>
      </c>
      <c r="O3275" s="4">
        <v>182.52</v>
      </c>
      <c r="P3275" s="4" t="s">
        <v>78</v>
      </c>
      <c r="Q3275" s="77">
        <v>45281.642361111109</v>
      </c>
      <c r="R3275" s="4">
        <v>341.42</v>
      </c>
      <c r="S3275" s="4">
        <v>182.52</v>
      </c>
      <c r="T3275" s="4" t="str">
        <f>VLOOKUP(E3275,zamiana!A:B,2,0)</f>
        <v>ALSTOM (ex. BT) CZL</v>
      </c>
    </row>
    <row r="3276" spans="1:20" x14ac:dyDescent="0.3">
      <c r="A3276" s="4" t="s">
        <v>7166</v>
      </c>
      <c r="B3276" s="76">
        <v>45189</v>
      </c>
      <c r="C3276" s="76">
        <v>45189</v>
      </c>
      <c r="D3276" s="76">
        <v>45247</v>
      </c>
      <c r="E3276" s="4" t="s">
        <v>951</v>
      </c>
      <c r="F3276" s="4" t="s">
        <v>952</v>
      </c>
      <c r="G3276" s="4" t="s">
        <v>942</v>
      </c>
      <c r="H3276" s="4" t="s">
        <v>951</v>
      </c>
      <c r="I3276" s="4" t="s">
        <v>1886</v>
      </c>
      <c r="J3276" s="4" t="s">
        <v>1887</v>
      </c>
      <c r="K3276" s="4" t="s">
        <v>955</v>
      </c>
      <c r="L3276" s="4">
        <v>1</v>
      </c>
      <c r="M3276" s="4" t="s">
        <v>77</v>
      </c>
      <c r="N3276" s="4">
        <v>341.42</v>
      </c>
      <c r="O3276" s="4">
        <v>182.52</v>
      </c>
      <c r="P3276" s="4" t="s">
        <v>78</v>
      </c>
      <c r="Q3276" s="77">
        <v>45281.642361111109</v>
      </c>
      <c r="R3276" s="4">
        <v>341.42</v>
      </c>
      <c r="S3276" s="4">
        <v>182.52</v>
      </c>
      <c r="T3276" s="4" t="str">
        <f>VLOOKUP(E3276,zamiana!A:B,2,0)</f>
        <v>ALSTOM (ex. BT) CZL</v>
      </c>
    </row>
    <row r="3277" spans="1:20" x14ac:dyDescent="0.3">
      <c r="A3277" s="4" t="s">
        <v>7166</v>
      </c>
      <c r="B3277" s="76">
        <v>45189</v>
      </c>
      <c r="C3277" s="76">
        <v>45189</v>
      </c>
      <c r="D3277" s="76">
        <v>45247</v>
      </c>
      <c r="E3277" s="4" t="s">
        <v>951</v>
      </c>
      <c r="F3277" s="4" t="s">
        <v>952</v>
      </c>
      <c r="G3277" s="4" t="s">
        <v>942</v>
      </c>
      <c r="H3277" s="4" t="s">
        <v>951</v>
      </c>
      <c r="I3277" s="4" t="s">
        <v>1886</v>
      </c>
      <c r="J3277" s="4" t="s">
        <v>1887</v>
      </c>
      <c r="K3277" s="4" t="s">
        <v>955</v>
      </c>
      <c r="L3277" s="4">
        <v>1</v>
      </c>
      <c r="M3277" s="4" t="s">
        <v>77</v>
      </c>
      <c r="N3277" s="4">
        <v>341.42</v>
      </c>
      <c r="O3277" s="4">
        <v>182.52</v>
      </c>
      <c r="P3277" s="4" t="s">
        <v>78</v>
      </c>
      <c r="Q3277" s="77">
        <v>45281.642361111109</v>
      </c>
      <c r="R3277" s="4">
        <v>341.42</v>
      </c>
      <c r="S3277" s="4">
        <v>182.52</v>
      </c>
      <c r="T3277" s="4" t="str">
        <f>VLOOKUP(E3277,zamiana!A:B,2,0)</f>
        <v>ALSTOM (ex. BT) CZL</v>
      </c>
    </row>
    <row r="3278" spans="1:20" x14ac:dyDescent="0.3">
      <c r="A3278" s="4" t="s">
        <v>7166</v>
      </c>
      <c r="B3278" s="76">
        <v>45189</v>
      </c>
      <c r="C3278" s="76">
        <v>45189</v>
      </c>
      <c r="D3278" s="76">
        <v>45247</v>
      </c>
      <c r="E3278" s="4" t="s">
        <v>951</v>
      </c>
      <c r="F3278" s="4" t="s">
        <v>952</v>
      </c>
      <c r="G3278" s="4" t="s">
        <v>942</v>
      </c>
      <c r="H3278" s="4" t="s">
        <v>951</v>
      </c>
      <c r="I3278" s="4" t="s">
        <v>1886</v>
      </c>
      <c r="J3278" s="4" t="s">
        <v>1887</v>
      </c>
      <c r="K3278" s="4" t="s">
        <v>955</v>
      </c>
      <c r="L3278" s="4">
        <v>1</v>
      </c>
      <c r="M3278" s="4" t="s">
        <v>77</v>
      </c>
      <c r="N3278" s="4">
        <v>341.42</v>
      </c>
      <c r="O3278" s="4">
        <v>182.52</v>
      </c>
      <c r="P3278" s="4" t="s">
        <v>78</v>
      </c>
      <c r="Q3278" s="77">
        <v>45281.642361111109</v>
      </c>
      <c r="R3278" s="4">
        <v>341.42</v>
      </c>
      <c r="S3278" s="4">
        <v>182.52</v>
      </c>
      <c r="T3278" s="4" t="str">
        <f>VLOOKUP(E3278,zamiana!A:B,2,0)</f>
        <v>ALSTOM (ex. BT) CZL</v>
      </c>
    </row>
    <row r="3279" spans="1:20" x14ac:dyDescent="0.3">
      <c r="A3279" s="4" t="s">
        <v>7166</v>
      </c>
      <c r="B3279" s="76">
        <v>45189</v>
      </c>
      <c r="C3279" s="76">
        <v>45189</v>
      </c>
      <c r="D3279" s="76">
        <v>45247</v>
      </c>
      <c r="E3279" s="4" t="s">
        <v>951</v>
      </c>
      <c r="F3279" s="4" t="s">
        <v>952</v>
      </c>
      <c r="G3279" s="4" t="s">
        <v>942</v>
      </c>
      <c r="H3279" s="4" t="s">
        <v>951</v>
      </c>
      <c r="I3279" s="4" t="s">
        <v>1886</v>
      </c>
      <c r="J3279" s="4" t="s">
        <v>1887</v>
      </c>
      <c r="K3279" s="4" t="s">
        <v>955</v>
      </c>
      <c r="L3279" s="4">
        <v>1</v>
      </c>
      <c r="M3279" s="4" t="s">
        <v>77</v>
      </c>
      <c r="N3279" s="4">
        <v>341.42</v>
      </c>
      <c r="O3279" s="4">
        <v>182.52</v>
      </c>
      <c r="P3279" s="4" t="s">
        <v>78</v>
      </c>
      <c r="Q3279" s="77">
        <v>45281.642361111109</v>
      </c>
      <c r="R3279" s="4">
        <v>341.42</v>
      </c>
      <c r="S3279" s="4">
        <v>182.52</v>
      </c>
      <c r="T3279" s="4" t="str">
        <f>VLOOKUP(E3279,zamiana!A:B,2,0)</f>
        <v>ALSTOM (ex. BT) CZL</v>
      </c>
    </row>
    <row r="3280" spans="1:20" x14ac:dyDescent="0.3">
      <c r="A3280" s="4" t="s">
        <v>7166</v>
      </c>
      <c r="B3280" s="76">
        <v>45189</v>
      </c>
      <c r="C3280" s="76">
        <v>45189</v>
      </c>
      <c r="D3280" s="76">
        <v>45247</v>
      </c>
      <c r="E3280" s="4" t="s">
        <v>951</v>
      </c>
      <c r="F3280" s="4" t="s">
        <v>952</v>
      </c>
      <c r="G3280" s="4" t="s">
        <v>942</v>
      </c>
      <c r="H3280" s="4" t="s">
        <v>951</v>
      </c>
      <c r="I3280" s="4" t="s">
        <v>1884</v>
      </c>
      <c r="J3280" s="4" t="s">
        <v>1885</v>
      </c>
      <c r="K3280" s="4" t="s">
        <v>955</v>
      </c>
      <c r="L3280" s="4">
        <v>1</v>
      </c>
      <c r="M3280" s="4" t="s">
        <v>77</v>
      </c>
      <c r="N3280" s="4">
        <v>341.61</v>
      </c>
      <c r="O3280" s="4">
        <v>200.87</v>
      </c>
      <c r="P3280" s="4" t="s">
        <v>78</v>
      </c>
      <c r="Q3280" s="77">
        <v>45281.64166666667</v>
      </c>
      <c r="R3280" s="4">
        <v>341.61</v>
      </c>
      <c r="S3280" s="4">
        <v>200.87</v>
      </c>
      <c r="T3280" s="4" t="str">
        <f>VLOOKUP(E3280,zamiana!A:B,2,0)</f>
        <v>ALSTOM (ex. BT) CZL</v>
      </c>
    </row>
    <row r="3281" spans="1:20" x14ac:dyDescent="0.3">
      <c r="A3281" s="4" t="s">
        <v>7166</v>
      </c>
      <c r="B3281" s="76">
        <v>45189</v>
      </c>
      <c r="C3281" s="76">
        <v>45189</v>
      </c>
      <c r="D3281" s="76">
        <v>45247</v>
      </c>
      <c r="E3281" s="4" t="s">
        <v>951</v>
      </c>
      <c r="F3281" s="4" t="s">
        <v>952</v>
      </c>
      <c r="G3281" s="4" t="s">
        <v>942</v>
      </c>
      <c r="H3281" s="4" t="s">
        <v>951</v>
      </c>
      <c r="I3281" s="4" t="s">
        <v>1884</v>
      </c>
      <c r="J3281" s="4" t="s">
        <v>1885</v>
      </c>
      <c r="K3281" s="4" t="s">
        <v>955</v>
      </c>
      <c r="L3281" s="4">
        <v>1</v>
      </c>
      <c r="M3281" s="4" t="s">
        <v>77</v>
      </c>
      <c r="N3281" s="4">
        <v>341.61</v>
      </c>
      <c r="O3281" s="4">
        <v>200.87</v>
      </c>
      <c r="P3281" s="4" t="s">
        <v>78</v>
      </c>
      <c r="Q3281" s="77">
        <v>45281.64166666667</v>
      </c>
      <c r="R3281" s="4">
        <v>341.61</v>
      </c>
      <c r="S3281" s="4">
        <v>200.87</v>
      </c>
      <c r="T3281" s="4" t="str">
        <f>VLOOKUP(E3281,zamiana!A:B,2,0)</f>
        <v>ALSTOM (ex. BT) CZL</v>
      </c>
    </row>
    <row r="3282" spans="1:20" x14ac:dyDescent="0.3">
      <c r="A3282" s="4" t="s">
        <v>7166</v>
      </c>
      <c r="B3282" s="76">
        <v>45189</v>
      </c>
      <c r="C3282" s="76">
        <v>45189</v>
      </c>
      <c r="D3282" s="76">
        <v>45247</v>
      </c>
      <c r="E3282" s="4" t="s">
        <v>951</v>
      </c>
      <c r="F3282" s="4" t="s">
        <v>952</v>
      </c>
      <c r="G3282" s="4" t="s">
        <v>942</v>
      </c>
      <c r="H3282" s="4" t="s">
        <v>951</v>
      </c>
      <c r="I3282" s="4" t="s">
        <v>1884</v>
      </c>
      <c r="J3282" s="4" t="s">
        <v>1885</v>
      </c>
      <c r="K3282" s="4" t="s">
        <v>955</v>
      </c>
      <c r="L3282" s="4">
        <v>1</v>
      </c>
      <c r="M3282" s="4" t="s">
        <v>77</v>
      </c>
      <c r="N3282" s="4">
        <v>341.61</v>
      </c>
      <c r="O3282" s="4">
        <v>200.87</v>
      </c>
      <c r="P3282" s="4" t="s">
        <v>78</v>
      </c>
      <c r="Q3282" s="77">
        <v>45281.64166666667</v>
      </c>
      <c r="R3282" s="4">
        <v>341.61</v>
      </c>
      <c r="S3282" s="4">
        <v>200.87</v>
      </c>
      <c r="T3282" s="4" t="str">
        <f>VLOOKUP(E3282,zamiana!A:B,2,0)</f>
        <v>ALSTOM (ex. BT) CZL</v>
      </c>
    </row>
    <row r="3283" spans="1:20" x14ac:dyDescent="0.3">
      <c r="A3283" s="4" t="s">
        <v>7166</v>
      </c>
      <c r="B3283" s="76">
        <v>45189</v>
      </c>
      <c r="C3283" s="76">
        <v>45189</v>
      </c>
      <c r="D3283" s="76">
        <v>45247</v>
      </c>
      <c r="E3283" s="4" t="s">
        <v>951</v>
      </c>
      <c r="F3283" s="4" t="s">
        <v>952</v>
      </c>
      <c r="G3283" s="4" t="s">
        <v>942</v>
      </c>
      <c r="H3283" s="4" t="s">
        <v>951</v>
      </c>
      <c r="I3283" s="4" t="s">
        <v>1884</v>
      </c>
      <c r="J3283" s="4" t="s">
        <v>1885</v>
      </c>
      <c r="K3283" s="4" t="s">
        <v>955</v>
      </c>
      <c r="L3283" s="4">
        <v>1</v>
      </c>
      <c r="M3283" s="4" t="s">
        <v>77</v>
      </c>
      <c r="N3283" s="4">
        <v>341.61</v>
      </c>
      <c r="O3283" s="4">
        <v>200.87</v>
      </c>
      <c r="P3283" s="4" t="s">
        <v>78</v>
      </c>
      <c r="Q3283" s="77">
        <v>45281.64166666667</v>
      </c>
      <c r="R3283" s="4">
        <v>341.61</v>
      </c>
      <c r="S3283" s="4">
        <v>200.87</v>
      </c>
      <c r="T3283" s="4" t="str">
        <f>VLOOKUP(E3283,zamiana!A:B,2,0)</f>
        <v>ALSTOM (ex. BT) CZL</v>
      </c>
    </row>
    <row r="3284" spans="1:20" x14ac:dyDescent="0.3">
      <c r="A3284" s="4" t="s">
        <v>7166</v>
      </c>
      <c r="B3284" s="76">
        <v>45189</v>
      </c>
      <c r="C3284" s="76">
        <v>45189</v>
      </c>
      <c r="D3284" s="76">
        <v>45247</v>
      </c>
      <c r="E3284" s="4" t="s">
        <v>951</v>
      </c>
      <c r="F3284" s="4" t="s">
        <v>952</v>
      </c>
      <c r="G3284" s="4" t="s">
        <v>942</v>
      </c>
      <c r="H3284" s="4" t="s">
        <v>951</v>
      </c>
      <c r="I3284" s="4" t="s">
        <v>1884</v>
      </c>
      <c r="J3284" s="4" t="s">
        <v>1885</v>
      </c>
      <c r="K3284" s="4" t="s">
        <v>955</v>
      </c>
      <c r="L3284" s="4">
        <v>1</v>
      </c>
      <c r="M3284" s="4" t="s">
        <v>77</v>
      </c>
      <c r="N3284" s="4">
        <v>341.61</v>
      </c>
      <c r="O3284" s="4">
        <v>200.87</v>
      </c>
      <c r="P3284" s="4" t="s">
        <v>78</v>
      </c>
      <c r="Q3284" s="77">
        <v>45281.64166666667</v>
      </c>
      <c r="R3284" s="4">
        <v>341.61</v>
      </c>
      <c r="S3284" s="4">
        <v>200.87</v>
      </c>
      <c r="T3284" s="4" t="str">
        <f>VLOOKUP(E3284,zamiana!A:B,2,0)</f>
        <v>ALSTOM (ex. BT) CZL</v>
      </c>
    </row>
    <row r="3285" spans="1:20" x14ac:dyDescent="0.3">
      <c r="A3285" s="4" t="s">
        <v>7166</v>
      </c>
      <c r="B3285" s="76">
        <v>45189</v>
      </c>
      <c r="C3285" s="76">
        <v>45189</v>
      </c>
      <c r="D3285" s="76">
        <v>45247</v>
      </c>
      <c r="E3285" s="4" t="s">
        <v>951</v>
      </c>
      <c r="F3285" s="4" t="s">
        <v>952</v>
      </c>
      <c r="G3285" s="4" t="s">
        <v>942</v>
      </c>
      <c r="H3285" s="4" t="s">
        <v>951</v>
      </c>
      <c r="I3285" s="4" t="s">
        <v>1884</v>
      </c>
      <c r="J3285" s="4" t="s">
        <v>1885</v>
      </c>
      <c r="K3285" s="4" t="s">
        <v>955</v>
      </c>
      <c r="L3285" s="4">
        <v>1</v>
      </c>
      <c r="M3285" s="4" t="s">
        <v>77</v>
      </c>
      <c r="N3285" s="4">
        <v>341.61</v>
      </c>
      <c r="O3285" s="4">
        <v>200.87</v>
      </c>
      <c r="P3285" s="4" t="s">
        <v>78</v>
      </c>
      <c r="Q3285" s="77">
        <v>45281.64166666667</v>
      </c>
      <c r="R3285" s="4">
        <v>341.61</v>
      </c>
      <c r="S3285" s="4">
        <v>200.87</v>
      </c>
      <c r="T3285" s="4" t="str">
        <f>VLOOKUP(E3285,zamiana!A:B,2,0)</f>
        <v>ALSTOM (ex. BT) CZL</v>
      </c>
    </row>
    <row r="3286" spans="1:20" x14ac:dyDescent="0.3">
      <c r="A3286" s="4" t="s">
        <v>7166</v>
      </c>
      <c r="B3286" s="76">
        <v>45189</v>
      </c>
      <c r="C3286" s="76">
        <v>45189</v>
      </c>
      <c r="D3286" s="76">
        <v>45247</v>
      </c>
      <c r="E3286" s="4" t="s">
        <v>951</v>
      </c>
      <c r="F3286" s="4" t="s">
        <v>952</v>
      </c>
      <c r="G3286" s="4" t="s">
        <v>942</v>
      </c>
      <c r="H3286" s="4" t="s">
        <v>951</v>
      </c>
      <c r="I3286" s="4" t="s">
        <v>1884</v>
      </c>
      <c r="J3286" s="4" t="s">
        <v>1885</v>
      </c>
      <c r="K3286" s="4" t="s">
        <v>955</v>
      </c>
      <c r="L3286" s="4">
        <v>1</v>
      </c>
      <c r="M3286" s="4" t="s">
        <v>77</v>
      </c>
      <c r="N3286" s="4">
        <v>341.61</v>
      </c>
      <c r="O3286" s="4">
        <v>200.87</v>
      </c>
      <c r="P3286" s="4" t="s">
        <v>78</v>
      </c>
      <c r="Q3286" s="77">
        <v>45281.64166666667</v>
      </c>
      <c r="R3286" s="4">
        <v>341.61</v>
      </c>
      <c r="S3286" s="4">
        <v>200.87</v>
      </c>
      <c r="T3286" s="4" t="str">
        <f>VLOOKUP(E3286,zamiana!A:B,2,0)</f>
        <v>ALSTOM (ex. BT) CZL</v>
      </c>
    </row>
    <row r="3287" spans="1:20" x14ac:dyDescent="0.3">
      <c r="A3287" s="4" t="s">
        <v>7166</v>
      </c>
      <c r="B3287" s="76">
        <v>45189</v>
      </c>
      <c r="C3287" s="76">
        <v>45189</v>
      </c>
      <c r="D3287" s="76">
        <v>45247</v>
      </c>
      <c r="E3287" s="4" t="s">
        <v>951</v>
      </c>
      <c r="F3287" s="4" t="s">
        <v>952</v>
      </c>
      <c r="G3287" s="4" t="s">
        <v>942</v>
      </c>
      <c r="H3287" s="4" t="s">
        <v>951</v>
      </c>
      <c r="I3287" s="4" t="s">
        <v>1521</v>
      </c>
      <c r="J3287" s="4" t="s">
        <v>1522</v>
      </c>
      <c r="K3287" s="4" t="s">
        <v>955</v>
      </c>
      <c r="L3287" s="4">
        <v>1</v>
      </c>
      <c r="M3287" s="4" t="s">
        <v>77</v>
      </c>
      <c r="N3287" s="4">
        <v>54.26</v>
      </c>
      <c r="O3287" s="4">
        <v>29.32</v>
      </c>
      <c r="P3287" s="4" t="s">
        <v>78</v>
      </c>
      <c r="Q3287" s="77">
        <v>45281.627083333333</v>
      </c>
      <c r="R3287" s="4">
        <v>54.26</v>
      </c>
      <c r="S3287" s="4">
        <v>29.32</v>
      </c>
      <c r="T3287" s="4" t="str">
        <f>VLOOKUP(E3287,zamiana!A:B,2,0)</f>
        <v>ALSTOM (ex. BT) CZL</v>
      </c>
    </row>
    <row r="3288" spans="1:20" x14ac:dyDescent="0.3">
      <c r="A3288" s="4" t="s">
        <v>7166</v>
      </c>
      <c r="B3288" s="76">
        <v>45189</v>
      </c>
      <c r="C3288" s="76">
        <v>45189</v>
      </c>
      <c r="D3288" s="76">
        <v>45247</v>
      </c>
      <c r="E3288" s="4" t="s">
        <v>951</v>
      </c>
      <c r="F3288" s="4" t="s">
        <v>952</v>
      </c>
      <c r="G3288" s="4" t="s">
        <v>942</v>
      </c>
      <c r="H3288" s="4" t="s">
        <v>951</v>
      </c>
      <c r="I3288" s="4" t="s">
        <v>2044</v>
      </c>
      <c r="J3288" s="4" t="s">
        <v>2045</v>
      </c>
      <c r="K3288" s="4" t="s">
        <v>955</v>
      </c>
      <c r="L3288" s="4">
        <v>200</v>
      </c>
      <c r="M3288" s="4" t="s">
        <v>77</v>
      </c>
      <c r="N3288" s="4">
        <v>2.88</v>
      </c>
      <c r="O3288" s="4">
        <v>4.46</v>
      </c>
      <c r="P3288" s="4" t="s">
        <v>78</v>
      </c>
      <c r="Q3288" s="77">
        <v>45281.627083333333</v>
      </c>
      <c r="R3288" s="4">
        <v>576</v>
      </c>
      <c r="S3288" s="4">
        <v>892</v>
      </c>
      <c r="T3288" s="4" t="str">
        <f>VLOOKUP(E3288,zamiana!A:B,2,0)</f>
        <v>ALSTOM (ex. BT) CZL</v>
      </c>
    </row>
    <row r="3289" spans="1:20" x14ac:dyDescent="0.3">
      <c r="A3289" s="4" t="s">
        <v>7166</v>
      </c>
      <c r="B3289" s="76">
        <v>45189</v>
      </c>
      <c r="C3289" s="76">
        <v>45189</v>
      </c>
      <c r="D3289" s="76">
        <v>45247</v>
      </c>
      <c r="E3289" s="4" t="s">
        <v>951</v>
      </c>
      <c r="F3289" s="4" t="s">
        <v>952</v>
      </c>
      <c r="G3289" s="4" t="s">
        <v>942</v>
      </c>
      <c r="H3289" s="4" t="s">
        <v>951</v>
      </c>
      <c r="I3289" s="4" t="s">
        <v>1882</v>
      </c>
      <c r="J3289" s="4" t="s">
        <v>1883</v>
      </c>
      <c r="K3289" s="4" t="s">
        <v>955</v>
      </c>
      <c r="L3289" s="4">
        <v>1</v>
      </c>
      <c r="M3289" s="4" t="s">
        <v>77</v>
      </c>
      <c r="N3289" s="4">
        <v>311.69</v>
      </c>
      <c r="O3289" s="4">
        <v>195.51</v>
      </c>
      <c r="P3289" s="4" t="s">
        <v>78</v>
      </c>
      <c r="Q3289" s="77">
        <v>45281.634722222225</v>
      </c>
      <c r="R3289" s="4">
        <v>311.69</v>
      </c>
      <c r="S3289" s="4">
        <v>195.51</v>
      </c>
      <c r="T3289" s="4" t="str">
        <f>VLOOKUP(E3289,zamiana!A:B,2,0)</f>
        <v>ALSTOM (ex. BT) CZL</v>
      </c>
    </row>
    <row r="3290" spans="1:20" x14ac:dyDescent="0.3">
      <c r="A3290" s="4" t="s">
        <v>7166</v>
      </c>
      <c r="B3290" s="76">
        <v>45189</v>
      </c>
      <c r="C3290" s="76">
        <v>45189</v>
      </c>
      <c r="D3290" s="76">
        <v>45247</v>
      </c>
      <c r="E3290" s="4" t="s">
        <v>951</v>
      </c>
      <c r="F3290" s="4" t="s">
        <v>952</v>
      </c>
      <c r="G3290" s="4" t="s">
        <v>942</v>
      </c>
      <c r="H3290" s="4" t="s">
        <v>951</v>
      </c>
      <c r="I3290" s="4" t="s">
        <v>1882</v>
      </c>
      <c r="J3290" s="4" t="s">
        <v>1883</v>
      </c>
      <c r="K3290" s="4" t="s">
        <v>955</v>
      </c>
      <c r="L3290" s="4">
        <v>1</v>
      </c>
      <c r="M3290" s="4" t="s">
        <v>77</v>
      </c>
      <c r="N3290" s="4">
        <v>311.69</v>
      </c>
      <c r="O3290" s="4">
        <v>195.51</v>
      </c>
      <c r="P3290" s="4" t="s">
        <v>78</v>
      </c>
      <c r="Q3290" s="77">
        <v>45281.634722222225</v>
      </c>
      <c r="R3290" s="4">
        <v>311.69</v>
      </c>
      <c r="S3290" s="4">
        <v>195.51</v>
      </c>
      <c r="T3290" s="4" t="str">
        <f>VLOOKUP(E3290,zamiana!A:B,2,0)</f>
        <v>ALSTOM (ex. BT) CZL</v>
      </c>
    </row>
    <row r="3291" spans="1:20" x14ac:dyDescent="0.3">
      <c r="A3291" s="4" t="s">
        <v>7166</v>
      </c>
      <c r="B3291" s="76">
        <v>45189</v>
      </c>
      <c r="C3291" s="76">
        <v>45189</v>
      </c>
      <c r="D3291" s="76">
        <v>45247</v>
      </c>
      <c r="E3291" s="4" t="s">
        <v>951</v>
      </c>
      <c r="F3291" s="4" t="s">
        <v>952</v>
      </c>
      <c r="G3291" s="4" t="s">
        <v>942</v>
      </c>
      <c r="H3291" s="4" t="s">
        <v>951</v>
      </c>
      <c r="I3291" s="4" t="s">
        <v>1876</v>
      </c>
      <c r="J3291" s="4" t="s">
        <v>1877</v>
      </c>
      <c r="K3291" s="4" t="s">
        <v>955</v>
      </c>
      <c r="L3291" s="4">
        <v>1</v>
      </c>
      <c r="M3291" s="4" t="s">
        <v>77</v>
      </c>
      <c r="N3291" s="4">
        <v>215.8</v>
      </c>
      <c r="O3291" s="4">
        <v>173.99</v>
      </c>
      <c r="P3291" s="4" t="s">
        <v>78</v>
      </c>
      <c r="Q3291" s="77">
        <v>45281.634722222225</v>
      </c>
      <c r="R3291" s="4">
        <v>215.8</v>
      </c>
      <c r="S3291" s="4">
        <v>173.99</v>
      </c>
      <c r="T3291" s="4" t="str">
        <f>VLOOKUP(E3291,zamiana!A:B,2,0)</f>
        <v>ALSTOM (ex. BT) CZL</v>
      </c>
    </row>
    <row r="3292" spans="1:20" x14ac:dyDescent="0.3">
      <c r="A3292" s="4" t="s">
        <v>7166</v>
      </c>
      <c r="B3292" s="76">
        <v>45189</v>
      </c>
      <c r="C3292" s="76">
        <v>45189</v>
      </c>
      <c r="D3292" s="76">
        <v>45247</v>
      </c>
      <c r="E3292" s="4" t="s">
        <v>951</v>
      </c>
      <c r="F3292" s="4" t="s">
        <v>952</v>
      </c>
      <c r="G3292" s="4" t="s">
        <v>942</v>
      </c>
      <c r="H3292" s="4" t="s">
        <v>951</v>
      </c>
      <c r="I3292" s="4" t="s">
        <v>1876</v>
      </c>
      <c r="J3292" s="4" t="s">
        <v>1877</v>
      </c>
      <c r="K3292" s="4" t="s">
        <v>955</v>
      </c>
      <c r="L3292" s="4">
        <v>1</v>
      </c>
      <c r="M3292" s="4" t="s">
        <v>77</v>
      </c>
      <c r="N3292" s="4">
        <v>215.8</v>
      </c>
      <c r="O3292" s="4">
        <v>173.99</v>
      </c>
      <c r="P3292" s="4" t="s">
        <v>78</v>
      </c>
      <c r="Q3292" s="77">
        <v>45281.634722222225</v>
      </c>
      <c r="R3292" s="4">
        <v>215.8</v>
      </c>
      <c r="S3292" s="4">
        <v>173.99</v>
      </c>
      <c r="T3292" s="4" t="str">
        <f>VLOOKUP(E3292,zamiana!A:B,2,0)</f>
        <v>ALSTOM (ex. BT) CZL</v>
      </c>
    </row>
    <row r="3293" spans="1:20" x14ac:dyDescent="0.3">
      <c r="A3293" s="4" t="s">
        <v>7166</v>
      </c>
      <c r="B3293" s="76">
        <v>45189</v>
      </c>
      <c r="C3293" s="76">
        <v>45189</v>
      </c>
      <c r="D3293" s="76">
        <v>45247</v>
      </c>
      <c r="E3293" s="4" t="s">
        <v>951</v>
      </c>
      <c r="F3293" s="4" t="s">
        <v>952</v>
      </c>
      <c r="G3293" s="4" t="s">
        <v>942</v>
      </c>
      <c r="H3293" s="4" t="s">
        <v>951</v>
      </c>
      <c r="I3293" s="4" t="s">
        <v>1633</v>
      </c>
      <c r="J3293" s="4" t="s">
        <v>1634</v>
      </c>
      <c r="K3293" s="4" t="s">
        <v>955</v>
      </c>
      <c r="L3293" s="4">
        <v>1</v>
      </c>
      <c r="M3293" s="4" t="s">
        <v>77</v>
      </c>
      <c r="N3293" s="4">
        <v>51.71</v>
      </c>
      <c r="O3293" s="4">
        <v>32.08</v>
      </c>
      <c r="P3293" s="4" t="s">
        <v>78</v>
      </c>
      <c r="Q3293" s="77">
        <v>45281.627083333333</v>
      </c>
      <c r="R3293" s="4">
        <v>51.71</v>
      </c>
      <c r="S3293" s="4">
        <v>32.08</v>
      </c>
      <c r="T3293" s="4" t="str">
        <f>VLOOKUP(E3293,zamiana!A:B,2,0)</f>
        <v>ALSTOM (ex. BT) CZL</v>
      </c>
    </row>
    <row r="3294" spans="1:20" x14ac:dyDescent="0.3">
      <c r="A3294" s="4" t="s">
        <v>7166</v>
      </c>
      <c r="B3294" s="76">
        <v>45189</v>
      </c>
      <c r="C3294" s="76">
        <v>45189</v>
      </c>
      <c r="D3294" s="76">
        <v>45247</v>
      </c>
      <c r="E3294" s="4" t="s">
        <v>951</v>
      </c>
      <c r="F3294" s="4" t="s">
        <v>952</v>
      </c>
      <c r="G3294" s="4" t="s">
        <v>942</v>
      </c>
      <c r="H3294" s="4" t="s">
        <v>951</v>
      </c>
      <c r="I3294" s="4" t="s">
        <v>1362</v>
      </c>
      <c r="J3294" s="4" t="s">
        <v>1363</v>
      </c>
      <c r="K3294" s="4" t="s">
        <v>955</v>
      </c>
      <c r="L3294" s="4">
        <v>1</v>
      </c>
      <c r="M3294" s="4" t="s">
        <v>77</v>
      </c>
      <c r="N3294" s="4">
        <v>20.63</v>
      </c>
      <c r="O3294" s="4">
        <v>15.69</v>
      </c>
      <c r="P3294" s="4" t="s">
        <v>78</v>
      </c>
      <c r="Q3294" s="77">
        <v>45281.627083333333</v>
      </c>
      <c r="R3294" s="4">
        <v>20.63</v>
      </c>
      <c r="S3294" s="4">
        <v>15.69</v>
      </c>
      <c r="T3294" s="4" t="str">
        <f>VLOOKUP(E3294,zamiana!A:B,2,0)</f>
        <v>ALSTOM (ex. BT) CZL</v>
      </c>
    </row>
    <row r="3295" spans="1:20" x14ac:dyDescent="0.3">
      <c r="A3295" s="4" t="s">
        <v>7166</v>
      </c>
      <c r="B3295" s="76">
        <v>45189</v>
      </c>
      <c r="C3295" s="76">
        <v>45189</v>
      </c>
      <c r="D3295" s="76">
        <v>45247</v>
      </c>
      <c r="E3295" s="4" t="s">
        <v>951</v>
      </c>
      <c r="F3295" s="4" t="s">
        <v>952</v>
      </c>
      <c r="G3295" s="4" t="s">
        <v>942</v>
      </c>
      <c r="H3295" s="4" t="s">
        <v>951</v>
      </c>
      <c r="I3295" s="4" t="s">
        <v>1161</v>
      </c>
      <c r="J3295" s="4" t="s">
        <v>1162</v>
      </c>
      <c r="K3295" s="4" t="s">
        <v>955</v>
      </c>
      <c r="L3295" s="4">
        <v>1</v>
      </c>
      <c r="M3295" s="4" t="s">
        <v>77</v>
      </c>
      <c r="N3295" s="4">
        <v>7.53</v>
      </c>
      <c r="O3295" s="4">
        <v>9.18</v>
      </c>
      <c r="P3295" s="4" t="s">
        <v>78</v>
      </c>
      <c r="Q3295" s="77">
        <v>45281.627083333333</v>
      </c>
      <c r="R3295" s="4">
        <v>7.53</v>
      </c>
      <c r="S3295" s="4">
        <v>9.18</v>
      </c>
      <c r="T3295" s="4" t="str">
        <f>VLOOKUP(E3295,zamiana!A:B,2,0)</f>
        <v>ALSTOM (ex. BT) CZL</v>
      </c>
    </row>
    <row r="3296" spans="1:20" x14ac:dyDescent="0.3">
      <c r="A3296" s="4" t="s">
        <v>7166</v>
      </c>
      <c r="B3296" s="76">
        <v>45189</v>
      </c>
      <c r="C3296" s="76">
        <v>45189</v>
      </c>
      <c r="D3296" s="76">
        <v>45247</v>
      </c>
      <c r="E3296" s="4" t="s">
        <v>951</v>
      </c>
      <c r="F3296" s="4" t="s">
        <v>952</v>
      </c>
      <c r="G3296" s="4" t="s">
        <v>942</v>
      </c>
      <c r="H3296" s="4" t="s">
        <v>951</v>
      </c>
      <c r="I3296" s="4" t="s">
        <v>1161</v>
      </c>
      <c r="J3296" s="4" t="s">
        <v>1162</v>
      </c>
      <c r="K3296" s="4" t="s">
        <v>955</v>
      </c>
      <c r="L3296" s="4">
        <v>1</v>
      </c>
      <c r="M3296" s="4" t="s">
        <v>77</v>
      </c>
      <c r="N3296" s="4">
        <v>7.53</v>
      </c>
      <c r="O3296" s="4">
        <v>9.18</v>
      </c>
      <c r="P3296" s="4" t="s">
        <v>78</v>
      </c>
      <c r="Q3296" s="77">
        <v>45281.627083333333</v>
      </c>
      <c r="R3296" s="4">
        <v>7.53</v>
      </c>
      <c r="S3296" s="4">
        <v>9.18</v>
      </c>
      <c r="T3296" s="4" t="str">
        <f>VLOOKUP(E3296,zamiana!A:B,2,0)</f>
        <v>ALSTOM (ex. BT) CZL</v>
      </c>
    </row>
    <row r="3297" spans="1:20" x14ac:dyDescent="0.3">
      <c r="A3297" s="4" t="s">
        <v>7166</v>
      </c>
      <c r="B3297" s="76">
        <v>45189</v>
      </c>
      <c r="C3297" s="76">
        <v>45189</v>
      </c>
      <c r="D3297" s="76">
        <v>45247</v>
      </c>
      <c r="E3297" s="4" t="s">
        <v>951</v>
      </c>
      <c r="F3297" s="4" t="s">
        <v>952</v>
      </c>
      <c r="G3297" s="4" t="s">
        <v>942</v>
      </c>
      <c r="H3297" s="4" t="s">
        <v>951</v>
      </c>
      <c r="I3297" s="4" t="s">
        <v>1161</v>
      </c>
      <c r="J3297" s="4" t="s">
        <v>1162</v>
      </c>
      <c r="K3297" s="4" t="s">
        <v>955</v>
      </c>
      <c r="L3297" s="4">
        <v>1</v>
      </c>
      <c r="M3297" s="4" t="s">
        <v>77</v>
      </c>
      <c r="N3297" s="4">
        <v>7.53</v>
      </c>
      <c r="O3297" s="4">
        <v>9.18</v>
      </c>
      <c r="P3297" s="4" t="s">
        <v>78</v>
      </c>
      <c r="Q3297" s="77">
        <v>45281.627083333333</v>
      </c>
      <c r="R3297" s="4">
        <v>7.53</v>
      </c>
      <c r="S3297" s="4">
        <v>9.18</v>
      </c>
      <c r="T3297" s="4" t="str">
        <f>VLOOKUP(E3297,zamiana!A:B,2,0)</f>
        <v>ALSTOM (ex. BT) CZL</v>
      </c>
    </row>
    <row r="3298" spans="1:20" x14ac:dyDescent="0.3">
      <c r="A3298" s="4" t="s">
        <v>7166</v>
      </c>
      <c r="B3298" s="76">
        <v>45189</v>
      </c>
      <c r="C3298" s="76">
        <v>45189</v>
      </c>
      <c r="D3298" s="76">
        <v>45247</v>
      </c>
      <c r="E3298" s="4" t="s">
        <v>951</v>
      </c>
      <c r="F3298" s="4" t="s">
        <v>952</v>
      </c>
      <c r="G3298" s="4" t="s">
        <v>942</v>
      </c>
      <c r="H3298" s="4" t="s">
        <v>951</v>
      </c>
      <c r="I3298" s="4" t="s">
        <v>1161</v>
      </c>
      <c r="J3298" s="4" t="s">
        <v>1162</v>
      </c>
      <c r="K3298" s="4" t="s">
        <v>955</v>
      </c>
      <c r="L3298" s="4">
        <v>1</v>
      </c>
      <c r="M3298" s="4" t="s">
        <v>77</v>
      </c>
      <c r="N3298" s="4">
        <v>7.53</v>
      </c>
      <c r="O3298" s="4">
        <v>9.18</v>
      </c>
      <c r="P3298" s="4" t="s">
        <v>78</v>
      </c>
      <c r="Q3298" s="77">
        <v>45281.627083333333</v>
      </c>
      <c r="R3298" s="4">
        <v>7.53</v>
      </c>
      <c r="S3298" s="4">
        <v>9.18</v>
      </c>
      <c r="T3298" s="4" t="str">
        <f>VLOOKUP(E3298,zamiana!A:B,2,0)</f>
        <v>ALSTOM (ex. BT) CZL</v>
      </c>
    </row>
    <row r="3299" spans="1:20" x14ac:dyDescent="0.3">
      <c r="A3299" s="4" t="s">
        <v>7166</v>
      </c>
      <c r="B3299" s="76">
        <v>45189</v>
      </c>
      <c r="C3299" s="76">
        <v>45189</v>
      </c>
      <c r="D3299" s="76">
        <v>45247</v>
      </c>
      <c r="E3299" s="4" t="s">
        <v>951</v>
      </c>
      <c r="F3299" s="4" t="s">
        <v>952</v>
      </c>
      <c r="G3299" s="4" t="s">
        <v>942</v>
      </c>
      <c r="H3299" s="4" t="s">
        <v>951</v>
      </c>
      <c r="I3299" s="4" t="s">
        <v>1161</v>
      </c>
      <c r="J3299" s="4" t="s">
        <v>1162</v>
      </c>
      <c r="K3299" s="4" t="s">
        <v>955</v>
      </c>
      <c r="L3299" s="4">
        <v>1</v>
      </c>
      <c r="M3299" s="4" t="s">
        <v>77</v>
      </c>
      <c r="N3299" s="4">
        <v>7.53</v>
      </c>
      <c r="O3299" s="4">
        <v>9.18</v>
      </c>
      <c r="P3299" s="4" t="s">
        <v>78</v>
      </c>
      <c r="Q3299" s="77">
        <v>45281.627083333333</v>
      </c>
      <c r="R3299" s="4">
        <v>7.53</v>
      </c>
      <c r="S3299" s="4">
        <v>9.18</v>
      </c>
      <c r="T3299" s="4" t="str">
        <f>VLOOKUP(E3299,zamiana!A:B,2,0)</f>
        <v>ALSTOM (ex. BT) CZL</v>
      </c>
    </row>
    <row r="3300" spans="1:20" x14ac:dyDescent="0.3">
      <c r="A3300" s="4" t="s">
        <v>7166</v>
      </c>
      <c r="B3300" s="76">
        <v>45189</v>
      </c>
      <c r="C3300" s="76">
        <v>45189</v>
      </c>
      <c r="D3300" s="76">
        <v>45247</v>
      </c>
      <c r="E3300" s="4" t="s">
        <v>951</v>
      </c>
      <c r="F3300" s="4" t="s">
        <v>952</v>
      </c>
      <c r="G3300" s="4" t="s">
        <v>942</v>
      </c>
      <c r="H3300" s="4" t="s">
        <v>951</v>
      </c>
      <c r="I3300" s="4" t="s">
        <v>1161</v>
      </c>
      <c r="J3300" s="4" t="s">
        <v>1162</v>
      </c>
      <c r="K3300" s="4" t="s">
        <v>955</v>
      </c>
      <c r="L3300" s="4">
        <v>1</v>
      </c>
      <c r="M3300" s="4" t="s">
        <v>77</v>
      </c>
      <c r="N3300" s="4">
        <v>7.53</v>
      </c>
      <c r="O3300" s="4">
        <v>9.18</v>
      </c>
      <c r="P3300" s="4" t="s">
        <v>78</v>
      </c>
      <c r="Q3300" s="77">
        <v>45281.627083333333</v>
      </c>
      <c r="R3300" s="4">
        <v>7.53</v>
      </c>
      <c r="S3300" s="4">
        <v>9.18</v>
      </c>
      <c r="T3300" s="4" t="str">
        <f>VLOOKUP(E3300,zamiana!A:B,2,0)</f>
        <v>ALSTOM (ex. BT) CZL</v>
      </c>
    </row>
    <row r="3301" spans="1:20" x14ac:dyDescent="0.3">
      <c r="A3301" s="4" t="s">
        <v>7166</v>
      </c>
      <c r="B3301" s="76">
        <v>45189</v>
      </c>
      <c r="C3301" s="76">
        <v>45189</v>
      </c>
      <c r="D3301" s="76">
        <v>45247</v>
      </c>
      <c r="E3301" s="4" t="s">
        <v>951</v>
      </c>
      <c r="F3301" s="4" t="s">
        <v>952</v>
      </c>
      <c r="G3301" s="4" t="s">
        <v>942</v>
      </c>
      <c r="H3301" s="4" t="s">
        <v>951</v>
      </c>
      <c r="I3301" s="4" t="s">
        <v>1161</v>
      </c>
      <c r="J3301" s="4" t="s">
        <v>1162</v>
      </c>
      <c r="K3301" s="4" t="s">
        <v>955</v>
      </c>
      <c r="L3301" s="4">
        <v>1</v>
      </c>
      <c r="M3301" s="4" t="s">
        <v>77</v>
      </c>
      <c r="N3301" s="4">
        <v>7.53</v>
      </c>
      <c r="O3301" s="4">
        <v>9.18</v>
      </c>
      <c r="P3301" s="4" t="s">
        <v>78</v>
      </c>
      <c r="Q3301" s="77">
        <v>45281.627083333333</v>
      </c>
      <c r="R3301" s="4">
        <v>7.53</v>
      </c>
      <c r="S3301" s="4">
        <v>9.18</v>
      </c>
      <c r="T3301" s="4" t="str">
        <f>VLOOKUP(E3301,zamiana!A:B,2,0)</f>
        <v>ALSTOM (ex. BT) CZL</v>
      </c>
    </row>
    <row r="3302" spans="1:20" x14ac:dyDescent="0.3">
      <c r="A3302" s="4" t="s">
        <v>7166</v>
      </c>
      <c r="B3302" s="76">
        <v>45189</v>
      </c>
      <c r="C3302" s="76">
        <v>45189</v>
      </c>
      <c r="D3302" s="76">
        <v>45247</v>
      </c>
      <c r="E3302" s="4" t="s">
        <v>951</v>
      </c>
      <c r="F3302" s="4" t="s">
        <v>952</v>
      </c>
      <c r="G3302" s="4" t="s">
        <v>942</v>
      </c>
      <c r="H3302" s="4" t="s">
        <v>951</v>
      </c>
      <c r="I3302" s="4" t="s">
        <v>1161</v>
      </c>
      <c r="J3302" s="4" t="s">
        <v>1162</v>
      </c>
      <c r="K3302" s="4" t="s">
        <v>955</v>
      </c>
      <c r="L3302" s="4">
        <v>1</v>
      </c>
      <c r="M3302" s="4" t="s">
        <v>77</v>
      </c>
      <c r="N3302" s="4">
        <v>7.53</v>
      </c>
      <c r="O3302" s="4">
        <v>9.18</v>
      </c>
      <c r="P3302" s="4" t="s">
        <v>78</v>
      </c>
      <c r="Q3302" s="77">
        <v>45281.627083333333</v>
      </c>
      <c r="R3302" s="4">
        <v>7.53</v>
      </c>
      <c r="S3302" s="4">
        <v>9.18</v>
      </c>
      <c r="T3302" s="4" t="str">
        <f>VLOOKUP(E3302,zamiana!A:B,2,0)</f>
        <v>ALSTOM (ex. BT) CZL</v>
      </c>
    </row>
    <row r="3303" spans="1:20" x14ac:dyDescent="0.3">
      <c r="A3303" s="4" t="s">
        <v>7166</v>
      </c>
      <c r="B3303" s="76">
        <v>45189</v>
      </c>
      <c r="C3303" s="76">
        <v>45189</v>
      </c>
      <c r="D3303" s="76">
        <v>45247</v>
      </c>
      <c r="E3303" s="4" t="s">
        <v>951</v>
      </c>
      <c r="F3303" s="4" t="s">
        <v>952</v>
      </c>
      <c r="G3303" s="4" t="s">
        <v>942</v>
      </c>
      <c r="H3303" s="4" t="s">
        <v>951</v>
      </c>
      <c r="I3303" s="4" t="s">
        <v>2637</v>
      </c>
      <c r="J3303" s="4" t="s">
        <v>2638</v>
      </c>
      <c r="K3303" s="4" t="s">
        <v>955</v>
      </c>
      <c r="L3303" s="4">
        <v>11</v>
      </c>
      <c r="M3303" s="4" t="s">
        <v>77</v>
      </c>
      <c r="N3303" s="4">
        <v>10.31</v>
      </c>
      <c r="O3303" s="4">
        <v>11.57</v>
      </c>
      <c r="P3303" s="4" t="s">
        <v>78</v>
      </c>
      <c r="Q3303" s="77">
        <v>45281.627083333333</v>
      </c>
      <c r="R3303" s="4">
        <v>113.41</v>
      </c>
      <c r="S3303" s="4">
        <v>127.27</v>
      </c>
      <c r="T3303" s="4" t="str">
        <f>VLOOKUP(E3303,zamiana!A:B,2,0)</f>
        <v>ALSTOM (ex. BT) CZL</v>
      </c>
    </row>
    <row r="3304" spans="1:20" x14ac:dyDescent="0.3">
      <c r="A3304" s="4" t="s">
        <v>7166</v>
      </c>
      <c r="B3304" s="76">
        <v>45189</v>
      </c>
      <c r="C3304" s="76">
        <v>45189</v>
      </c>
      <c r="D3304" s="76">
        <v>45247</v>
      </c>
      <c r="E3304" s="4" t="s">
        <v>951</v>
      </c>
      <c r="F3304" s="4" t="s">
        <v>952</v>
      </c>
      <c r="G3304" s="4" t="s">
        <v>942</v>
      </c>
      <c r="H3304" s="4" t="s">
        <v>951</v>
      </c>
      <c r="I3304" s="4" t="s">
        <v>1088</v>
      </c>
      <c r="J3304" s="4" t="s">
        <v>1089</v>
      </c>
      <c r="K3304" s="4" t="s">
        <v>955</v>
      </c>
      <c r="L3304" s="4">
        <v>5</v>
      </c>
      <c r="M3304" s="4" t="s">
        <v>77</v>
      </c>
      <c r="N3304" s="4">
        <v>8.8699999999999992</v>
      </c>
      <c r="O3304" s="4">
        <v>7.41</v>
      </c>
      <c r="P3304" s="4" t="s">
        <v>78</v>
      </c>
      <c r="Q3304" s="77">
        <v>45281.627083333333</v>
      </c>
      <c r="R3304" s="4">
        <v>44.35</v>
      </c>
      <c r="S3304" s="4">
        <v>37.049999999999997</v>
      </c>
      <c r="T3304" s="4" t="str">
        <f>VLOOKUP(E3304,zamiana!A:B,2,0)</f>
        <v>ALSTOM (ex. BT) CZL</v>
      </c>
    </row>
    <row r="3305" spans="1:20" x14ac:dyDescent="0.3">
      <c r="A3305" s="4" t="s">
        <v>7166</v>
      </c>
      <c r="B3305" s="76">
        <v>45189</v>
      </c>
      <c r="C3305" s="76">
        <v>45189</v>
      </c>
      <c r="D3305" s="76">
        <v>45247</v>
      </c>
      <c r="E3305" s="4" t="s">
        <v>951</v>
      </c>
      <c r="F3305" s="4" t="s">
        <v>952</v>
      </c>
      <c r="G3305" s="4" t="s">
        <v>942</v>
      </c>
      <c r="H3305" s="4" t="s">
        <v>951</v>
      </c>
      <c r="I3305" s="4" t="s">
        <v>1088</v>
      </c>
      <c r="J3305" s="4" t="s">
        <v>1089</v>
      </c>
      <c r="K3305" s="4" t="s">
        <v>955</v>
      </c>
      <c r="L3305" s="4">
        <v>5</v>
      </c>
      <c r="M3305" s="4" t="s">
        <v>77</v>
      </c>
      <c r="N3305" s="4">
        <v>8.8699999999999992</v>
      </c>
      <c r="O3305" s="4">
        <v>7.41</v>
      </c>
      <c r="P3305" s="4" t="s">
        <v>78</v>
      </c>
      <c r="Q3305" s="77">
        <v>45281.627083333333</v>
      </c>
      <c r="R3305" s="4">
        <v>44.35</v>
      </c>
      <c r="S3305" s="4">
        <v>37.049999999999997</v>
      </c>
      <c r="T3305" s="4" t="str">
        <f>VLOOKUP(E3305,zamiana!A:B,2,0)</f>
        <v>ALSTOM (ex. BT) CZL</v>
      </c>
    </row>
    <row r="3306" spans="1:20" x14ac:dyDescent="0.3">
      <c r="A3306" s="4" t="s">
        <v>7166</v>
      </c>
      <c r="B3306" s="76">
        <v>45189</v>
      </c>
      <c r="C3306" s="76">
        <v>45189</v>
      </c>
      <c r="D3306" s="76">
        <v>45247</v>
      </c>
      <c r="E3306" s="4" t="s">
        <v>951</v>
      </c>
      <c r="F3306" s="4" t="s">
        <v>952</v>
      </c>
      <c r="G3306" s="4" t="s">
        <v>942</v>
      </c>
      <c r="H3306" s="4" t="s">
        <v>951</v>
      </c>
      <c r="I3306" s="4" t="s">
        <v>1750</v>
      </c>
      <c r="J3306" s="4" t="s">
        <v>1751</v>
      </c>
      <c r="K3306" s="4" t="s">
        <v>955</v>
      </c>
      <c r="L3306" s="4">
        <v>1</v>
      </c>
      <c r="M3306" s="4" t="s">
        <v>77</v>
      </c>
      <c r="N3306" s="4">
        <v>80.05</v>
      </c>
      <c r="O3306" s="4">
        <v>52.63</v>
      </c>
      <c r="P3306" s="4" t="s">
        <v>78</v>
      </c>
      <c r="Q3306" s="77">
        <v>45281.627083333333</v>
      </c>
      <c r="R3306" s="4">
        <v>80.05</v>
      </c>
      <c r="S3306" s="4">
        <v>52.63</v>
      </c>
      <c r="T3306" s="4" t="str">
        <f>VLOOKUP(E3306,zamiana!A:B,2,0)</f>
        <v>ALSTOM (ex. BT) CZL</v>
      </c>
    </row>
    <row r="3307" spans="1:20" x14ac:dyDescent="0.3">
      <c r="A3307" s="4" t="s">
        <v>7166</v>
      </c>
      <c r="B3307" s="76">
        <v>45189</v>
      </c>
      <c r="C3307" s="76">
        <v>45189</v>
      </c>
      <c r="D3307" s="76">
        <v>45247</v>
      </c>
      <c r="E3307" s="4" t="s">
        <v>951</v>
      </c>
      <c r="F3307" s="4" t="s">
        <v>952</v>
      </c>
      <c r="G3307" s="4" t="s">
        <v>942</v>
      </c>
      <c r="H3307" s="4" t="s">
        <v>951</v>
      </c>
      <c r="I3307" s="4" t="s">
        <v>1750</v>
      </c>
      <c r="J3307" s="4" t="s">
        <v>1751</v>
      </c>
      <c r="K3307" s="4" t="s">
        <v>955</v>
      </c>
      <c r="L3307" s="4">
        <v>1</v>
      </c>
      <c r="M3307" s="4" t="s">
        <v>77</v>
      </c>
      <c r="N3307" s="4">
        <v>80.05</v>
      </c>
      <c r="O3307" s="4">
        <v>52.63</v>
      </c>
      <c r="P3307" s="4" t="s">
        <v>78</v>
      </c>
      <c r="Q3307" s="77">
        <v>45281.627083333333</v>
      </c>
      <c r="R3307" s="4">
        <v>80.05</v>
      </c>
      <c r="S3307" s="4">
        <v>52.63</v>
      </c>
      <c r="T3307" s="4" t="str">
        <f>VLOOKUP(E3307,zamiana!A:B,2,0)</f>
        <v>ALSTOM (ex. BT) CZL</v>
      </c>
    </row>
    <row r="3308" spans="1:20" x14ac:dyDescent="0.3">
      <c r="A3308" s="4" t="s">
        <v>7166</v>
      </c>
      <c r="B3308" s="76">
        <v>45189</v>
      </c>
      <c r="C3308" s="76">
        <v>45189</v>
      </c>
      <c r="D3308" s="76">
        <v>45247</v>
      </c>
      <c r="E3308" s="4" t="s">
        <v>951</v>
      </c>
      <c r="F3308" s="4" t="s">
        <v>952</v>
      </c>
      <c r="G3308" s="4" t="s">
        <v>942</v>
      </c>
      <c r="H3308" s="4" t="s">
        <v>951</v>
      </c>
      <c r="I3308" s="4" t="s">
        <v>1750</v>
      </c>
      <c r="J3308" s="4" t="s">
        <v>1751</v>
      </c>
      <c r="K3308" s="4" t="s">
        <v>955</v>
      </c>
      <c r="L3308" s="4">
        <v>1</v>
      </c>
      <c r="M3308" s="4" t="s">
        <v>77</v>
      </c>
      <c r="N3308" s="4">
        <v>80.05</v>
      </c>
      <c r="O3308" s="4">
        <v>52.63</v>
      </c>
      <c r="P3308" s="4" t="s">
        <v>78</v>
      </c>
      <c r="Q3308" s="77">
        <v>45281.627083333333</v>
      </c>
      <c r="R3308" s="4">
        <v>80.05</v>
      </c>
      <c r="S3308" s="4">
        <v>52.63</v>
      </c>
      <c r="T3308" s="4" t="str">
        <f>VLOOKUP(E3308,zamiana!A:B,2,0)</f>
        <v>ALSTOM (ex. BT) CZL</v>
      </c>
    </row>
    <row r="3309" spans="1:20" x14ac:dyDescent="0.3">
      <c r="A3309" s="4" t="s">
        <v>7166</v>
      </c>
      <c r="B3309" s="76">
        <v>45189</v>
      </c>
      <c r="C3309" s="76">
        <v>45189</v>
      </c>
      <c r="D3309" s="76">
        <v>45247</v>
      </c>
      <c r="E3309" s="4" t="s">
        <v>951</v>
      </c>
      <c r="F3309" s="4" t="s">
        <v>952</v>
      </c>
      <c r="G3309" s="4" t="s">
        <v>942</v>
      </c>
      <c r="H3309" s="4" t="s">
        <v>951</v>
      </c>
      <c r="I3309" s="4" t="s">
        <v>1750</v>
      </c>
      <c r="J3309" s="4" t="s">
        <v>1751</v>
      </c>
      <c r="K3309" s="4" t="s">
        <v>955</v>
      </c>
      <c r="L3309" s="4">
        <v>1</v>
      </c>
      <c r="M3309" s="4" t="s">
        <v>77</v>
      </c>
      <c r="N3309" s="4">
        <v>80.05</v>
      </c>
      <c r="O3309" s="4">
        <v>52.63</v>
      </c>
      <c r="P3309" s="4" t="s">
        <v>78</v>
      </c>
      <c r="Q3309" s="77">
        <v>45281.627083333333</v>
      </c>
      <c r="R3309" s="4">
        <v>80.05</v>
      </c>
      <c r="S3309" s="4">
        <v>52.63</v>
      </c>
      <c r="T3309" s="4" t="str">
        <f>VLOOKUP(E3309,zamiana!A:B,2,0)</f>
        <v>ALSTOM (ex. BT) CZL</v>
      </c>
    </row>
    <row r="3310" spans="1:20" x14ac:dyDescent="0.3">
      <c r="A3310" s="4" t="s">
        <v>7166</v>
      </c>
      <c r="B3310" s="76">
        <v>45189</v>
      </c>
      <c r="C3310" s="76">
        <v>45189</v>
      </c>
      <c r="D3310" s="76">
        <v>45247</v>
      </c>
      <c r="E3310" s="4" t="s">
        <v>951</v>
      </c>
      <c r="F3310" s="4" t="s">
        <v>952</v>
      </c>
      <c r="G3310" s="4" t="s">
        <v>942</v>
      </c>
      <c r="H3310" s="4" t="s">
        <v>951</v>
      </c>
      <c r="I3310" s="4" t="s">
        <v>1750</v>
      </c>
      <c r="J3310" s="4" t="s">
        <v>1751</v>
      </c>
      <c r="K3310" s="4" t="s">
        <v>955</v>
      </c>
      <c r="L3310" s="4">
        <v>1</v>
      </c>
      <c r="M3310" s="4" t="s">
        <v>77</v>
      </c>
      <c r="N3310" s="4">
        <v>80.05</v>
      </c>
      <c r="O3310" s="4">
        <v>52.63</v>
      </c>
      <c r="P3310" s="4" t="s">
        <v>78</v>
      </c>
      <c r="Q3310" s="77">
        <v>45281.627083333333</v>
      </c>
      <c r="R3310" s="4">
        <v>80.05</v>
      </c>
      <c r="S3310" s="4">
        <v>52.63</v>
      </c>
      <c r="T3310" s="4" t="str">
        <f>VLOOKUP(E3310,zamiana!A:B,2,0)</f>
        <v>ALSTOM (ex. BT) CZL</v>
      </c>
    </row>
    <row r="3311" spans="1:20" x14ac:dyDescent="0.3">
      <c r="A3311" s="4" t="s">
        <v>7166</v>
      </c>
      <c r="B3311" s="76">
        <v>45189</v>
      </c>
      <c r="C3311" s="76">
        <v>45189</v>
      </c>
      <c r="D3311" s="76">
        <v>45247</v>
      </c>
      <c r="E3311" s="4" t="s">
        <v>951</v>
      </c>
      <c r="F3311" s="4" t="s">
        <v>952</v>
      </c>
      <c r="G3311" s="4" t="s">
        <v>942</v>
      </c>
      <c r="H3311" s="4" t="s">
        <v>951</v>
      </c>
      <c r="I3311" s="4" t="s">
        <v>1750</v>
      </c>
      <c r="J3311" s="4" t="s">
        <v>1751</v>
      </c>
      <c r="K3311" s="4" t="s">
        <v>955</v>
      </c>
      <c r="L3311" s="4">
        <v>1</v>
      </c>
      <c r="M3311" s="4" t="s">
        <v>77</v>
      </c>
      <c r="N3311" s="4">
        <v>80.05</v>
      </c>
      <c r="O3311" s="4">
        <v>52.63</v>
      </c>
      <c r="P3311" s="4" t="s">
        <v>78</v>
      </c>
      <c r="Q3311" s="77">
        <v>45281.627083333333</v>
      </c>
      <c r="R3311" s="4">
        <v>80.05</v>
      </c>
      <c r="S3311" s="4">
        <v>52.63</v>
      </c>
      <c r="T3311" s="4" t="str">
        <f>VLOOKUP(E3311,zamiana!A:B,2,0)</f>
        <v>ALSTOM (ex. BT) CZL</v>
      </c>
    </row>
    <row r="3312" spans="1:20" x14ac:dyDescent="0.3">
      <c r="A3312" s="4" t="s">
        <v>7166</v>
      </c>
      <c r="B3312" s="76">
        <v>45189</v>
      </c>
      <c r="C3312" s="76">
        <v>45189</v>
      </c>
      <c r="D3312" s="76">
        <v>45247</v>
      </c>
      <c r="E3312" s="4" t="s">
        <v>951</v>
      </c>
      <c r="F3312" s="4" t="s">
        <v>952</v>
      </c>
      <c r="G3312" s="4" t="s">
        <v>942</v>
      </c>
      <c r="H3312" s="4" t="s">
        <v>951</v>
      </c>
      <c r="I3312" s="4" t="s">
        <v>1750</v>
      </c>
      <c r="J3312" s="4" t="s">
        <v>1751</v>
      </c>
      <c r="K3312" s="4" t="s">
        <v>955</v>
      </c>
      <c r="L3312" s="4">
        <v>1</v>
      </c>
      <c r="M3312" s="4" t="s">
        <v>77</v>
      </c>
      <c r="N3312" s="4">
        <v>80.05</v>
      </c>
      <c r="O3312" s="4">
        <v>52.63</v>
      </c>
      <c r="P3312" s="4" t="s">
        <v>78</v>
      </c>
      <c r="Q3312" s="77">
        <v>45281.627083333333</v>
      </c>
      <c r="R3312" s="4">
        <v>80.05</v>
      </c>
      <c r="S3312" s="4">
        <v>52.63</v>
      </c>
      <c r="T3312" s="4" t="str">
        <f>VLOOKUP(E3312,zamiana!A:B,2,0)</f>
        <v>ALSTOM (ex. BT) CZL</v>
      </c>
    </row>
    <row r="3313" spans="1:20" x14ac:dyDescent="0.3">
      <c r="A3313" s="4" t="s">
        <v>7166</v>
      </c>
      <c r="B3313" s="76">
        <v>45189</v>
      </c>
      <c r="C3313" s="76">
        <v>45189</v>
      </c>
      <c r="D3313" s="76">
        <v>45247</v>
      </c>
      <c r="E3313" s="4" t="s">
        <v>951</v>
      </c>
      <c r="F3313" s="4" t="s">
        <v>952</v>
      </c>
      <c r="G3313" s="4" t="s">
        <v>942</v>
      </c>
      <c r="H3313" s="4" t="s">
        <v>951</v>
      </c>
      <c r="I3313" s="4" t="s">
        <v>1740</v>
      </c>
      <c r="J3313" s="4" t="s">
        <v>1741</v>
      </c>
      <c r="K3313" s="4" t="s">
        <v>955</v>
      </c>
      <c r="L3313" s="4">
        <v>1</v>
      </c>
      <c r="M3313" s="4" t="s">
        <v>77</v>
      </c>
      <c r="N3313" s="4">
        <v>66.81</v>
      </c>
      <c r="O3313" s="4">
        <v>45.44</v>
      </c>
      <c r="P3313" s="4" t="s">
        <v>78</v>
      </c>
      <c r="Q3313" s="77">
        <v>45281.627083333333</v>
      </c>
      <c r="R3313" s="4">
        <v>66.81</v>
      </c>
      <c r="S3313" s="4">
        <v>45.44</v>
      </c>
      <c r="T3313" s="4" t="str">
        <f>VLOOKUP(E3313,zamiana!A:B,2,0)</f>
        <v>ALSTOM (ex. BT) CZL</v>
      </c>
    </row>
    <row r="3314" spans="1:20" x14ac:dyDescent="0.3">
      <c r="A3314" s="4" t="s">
        <v>7166</v>
      </c>
      <c r="B3314" s="76">
        <v>45189</v>
      </c>
      <c r="C3314" s="76">
        <v>45189</v>
      </c>
      <c r="D3314" s="76">
        <v>45247</v>
      </c>
      <c r="E3314" s="4" t="s">
        <v>951</v>
      </c>
      <c r="F3314" s="4" t="s">
        <v>952</v>
      </c>
      <c r="G3314" s="4" t="s">
        <v>942</v>
      </c>
      <c r="H3314" s="4" t="s">
        <v>951</v>
      </c>
      <c r="I3314" s="4" t="s">
        <v>1691</v>
      </c>
      <c r="J3314" s="4" t="s">
        <v>1692</v>
      </c>
      <c r="K3314" s="4" t="s">
        <v>955</v>
      </c>
      <c r="L3314" s="4">
        <v>1</v>
      </c>
      <c r="M3314" s="4" t="s">
        <v>77</v>
      </c>
      <c r="N3314" s="4">
        <v>65.319999999999993</v>
      </c>
      <c r="O3314" s="4">
        <v>39.03</v>
      </c>
      <c r="P3314" s="4" t="s">
        <v>78</v>
      </c>
      <c r="Q3314" s="77">
        <v>45281.627083333333</v>
      </c>
      <c r="R3314" s="4">
        <v>65.319999999999993</v>
      </c>
      <c r="S3314" s="4">
        <v>39.03</v>
      </c>
      <c r="T3314" s="4" t="str">
        <f>VLOOKUP(E3314,zamiana!A:B,2,0)</f>
        <v>ALSTOM (ex. BT) CZL</v>
      </c>
    </row>
    <row r="3315" spans="1:20" x14ac:dyDescent="0.3">
      <c r="A3315" s="4" t="s">
        <v>7166</v>
      </c>
      <c r="B3315" s="76">
        <v>45189</v>
      </c>
      <c r="C3315" s="76">
        <v>45189</v>
      </c>
      <c r="D3315" s="76">
        <v>45247</v>
      </c>
      <c r="E3315" s="4" t="s">
        <v>951</v>
      </c>
      <c r="F3315" s="4" t="s">
        <v>952</v>
      </c>
      <c r="G3315" s="4" t="s">
        <v>942</v>
      </c>
      <c r="H3315" s="4" t="s">
        <v>951</v>
      </c>
      <c r="I3315" s="4" t="s">
        <v>1135</v>
      </c>
      <c r="J3315" s="4" t="s">
        <v>1136</v>
      </c>
      <c r="K3315" s="4" t="s">
        <v>955</v>
      </c>
      <c r="L3315" s="4">
        <v>10</v>
      </c>
      <c r="M3315" s="4" t="s">
        <v>77</v>
      </c>
      <c r="N3315" s="4">
        <v>6.18</v>
      </c>
      <c r="O3315" s="4">
        <v>6.92</v>
      </c>
      <c r="P3315" s="4" t="s">
        <v>78</v>
      </c>
      <c r="Q3315" s="77">
        <v>45281.657638888886</v>
      </c>
      <c r="R3315" s="4">
        <v>61.8</v>
      </c>
      <c r="S3315" s="4">
        <v>69.2</v>
      </c>
      <c r="T3315" s="4" t="str">
        <f>VLOOKUP(E3315,zamiana!A:B,2,0)</f>
        <v>ALSTOM (ex. BT) CZL</v>
      </c>
    </row>
    <row r="3316" spans="1:20" x14ac:dyDescent="0.3">
      <c r="A3316" s="4" t="s">
        <v>7166</v>
      </c>
      <c r="B3316" s="76">
        <v>45189</v>
      </c>
      <c r="C3316" s="76">
        <v>45189</v>
      </c>
      <c r="D3316" s="76">
        <v>45247</v>
      </c>
      <c r="E3316" s="4" t="s">
        <v>951</v>
      </c>
      <c r="F3316" s="4" t="s">
        <v>952</v>
      </c>
      <c r="G3316" s="4" t="s">
        <v>942</v>
      </c>
      <c r="H3316" s="4" t="s">
        <v>951</v>
      </c>
      <c r="I3316" s="4" t="s">
        <v>1135</v>
      </c>
      <c r="J3316" s="4" t="s">
        <v>1136</v>
      </c>
      <c r="K3316" s="4" t="s">
        <v>955</v>
      </c>
      <c r="L3316" s="4">
        <v>5</v>
      </c>
      <c r="M3316" s="4" t="s">
        <v>77</v>
      </c>
      <c r="N3316" s="4">
        <v>6.18</v>
      </c>
      <c r="O3316" s="4">
        <v>6.92</v>
      </c>
      <c r="P3316" s="4" t="s">
        <v>78</v>
      </c>
      <c r="Q3316" s="77">
        <v>45281.657638888886</v>
      </c>
      <c r="R3316" s="4">
        <v>30.9</v>
      </c>
      <c r="S3316" s="4">
        <v>34.6</v>
      </c>
      <c r="T3316" s="4" t="str">
        <f>VLOOKUP(E3316,zamiana!A:B,2,0)</f>
        <v>ALSTOM (ex. BT) CZL</v>
      </c>
    </row>
    <row r="3317" spans="1:20" x14ac:dyDescent="0.3">
      <c r="A3317" s="4" t="s">
        <v>7166</v>
      </c>
      <c r="B3317" s="76">
        <v>45189</v>
      </c>
      <c r="C3317" s="76">
        <v>45189</v>
      </c>
      <c r="D3317" s="76">
        <v>45247</v>
      </c>
      <c r="E3317" s="4" t="s">
        <v>951</v>
      </c>
      <c r="F3317" s="4" t="s">
        <v>952</v>
      </c>
      <c r="G3317" s="4" t="s">
        <v>942</v>
      </c>
      <c r="H3317" s="4" t="s">
        <v>951</v>
      </c>
      <c r="I3317" s="4" t="s">
        <v>1135</v>
      </c>
      <c r="J3317" s="4" t="s">
        <v>1136</v>
      </c>
      <c r="K3317" s="4" t="s">
        <v>955</v>
      </c>
      <c r="L3317" s="4">
        <v>5</v>
      </c>
      <c r="M3317" s="4" t="s">
        <v>77</v>
      </c>
      <c r="N3317" s="4">
        <v>6.18</v>
      </c>
      <c r="O3317" s="4">
        <v>6.92</v>
      </c>
      <c r="P3317" s="4" t="s">
        <v>78</v>
      </c>
      <c r="Q3317" s="77">
        <v>45281.657638888886</v>
      </c>
      <c r="R3317" s="4">
        <v>30.9</v>
      </c>
      <c r="S3317" s="4">
        <v>34.6</v>
      </c>
      <c r="T3317" s="4" t="str">
        <f>VLOOKUP(E3317,zamiana!A:B,2,0)</f>
        <v>ALSTOM (ex. BT) CZL</v>
      </c>
    </row>
    <row r="3318" spans="1:20" x14ac:dyDescent="0.3">
      <c r="A3318" s="4" t="s">
        <v>7166</v>
      </c>
      <c r="B3318" s="76">
        <v>45189</v>
      </c>
      <c r="C3318" s="76">
        <v>45189</v>
      </c>
      <c r="D3318" s="76">
        <v>45247</v>
      </c>
      <c r="E3318" s="4" t="s">
        <v>951</v>
      </c>
      <c r="F3318" s="4" t="s">
        <v>952</v>
      </c>
      <c r="G3318" s="4" t="s">
        <v>942</v>
      </c>
      <c r="H3318" s="4" t="s">
        <v>951</v>
      </c>
      <c r="I3318" s="4" t="s">
        <v>1135</v>
      </c>
      <c r="J3318" s="4" t="s">
        <v>1136</v>
      </c>
      <c r="K3318" s="4" t="s">
        <v>955</v>
      </c>
      <c r="L3318" s="4">
        <v>10</v>
      </c>
      <c r="M3318" s="4" t="s">
        <v>77</v>
      </c>
      <c r="N3318" s="4">
        <v>6.18</v>
      </c>
      <c r="O3318" s="4">
        <v>6.92</v>
      </c>
      <c r="P3318" s="4" t="s">
        <v>78</v>
      </c>
      <c r="Q3318" s="77">
        <v>45281.657638888886</v>
      </c>
      <c r="R3318" s="4">
        <v>61.8</v>
      </c>
      <c r="S3318" s="4">
        <v>69.2</v>
      </c>
      <c r="T3318" s="4" t="str">
        <f>VLOOKUP(E3318,zamiana!A:B,2,0)</f>
        <v>ALSTOM (ex. BT) CZL</v>
      </c>
    </row>
    <row r="3319" spans="1:20" x14ac:dyDescent="0.3">
      <c r="A3319" s="4" t="s">
        <v>7166</v>
      </c>
      <c r="B3319" s="76">
        <v>45189</v>
      </c>
      <c r="C3319" s="76">
        <v>45189</v>
      </c>
      <c r="D3319" s="76">
        <v>45247</v>
      </c>
      <c r="E3319" s="4" t="s">
        <v>951</v>
      </c>
      <c r="F3319" s="4" t="s">
        <v>952</v>
      </c>
      <c r="G3319" s="4" t="s">
        <v>942</v>
      </c>
      <c r="H3319" s="4" t="s">
        <v>951</v>
      </c>
      <c r="I3319" s="4" t="s">
        <v>1135</v>
      </c>
      <c r="J3319" s="4" t="s">
        <v>1136</v>
      </c>
      <c r="K3319" s="4" t="s">
        <v>955</v>
      </c>
      <c r="L3319" s="4">
        <v>5</v>
      </c>
      <c r="M3319" s="4" t="s">
        <v>77</v>
      </c>
      <c r="N3319" s="4">
        <v>6.18</v>
      </c>
      <c r="O3319" s="4">
        <v>6.92</v>
      </c>
      <c r="P3319" s="4" t="s">
        <v>78</v>
      </c>
      <c r="Q3319" s="77">
        <v>45281.657638888886</v>
      </c>
      <c r="R3319" s="4">
        <v>30.9</v>
      </c>
      <c r="S3319" s="4">
        <v>34.6</v>
      </c>
      <c r="T3319" s="4" t="str">
        <f>VLOOKUP(E3319,zamiana!A:B,2,0)</f>
        <v>ALSTOM (ex. BT) CZL</v>
      </c>
    </row>
    <row r="3320" spans="1:20" x14ac:dyDescent="0.3">
      <c r="A3320" s="4" t="s">
        <v>7166</v>
      </c>
      <c r="B3320" s="76">
        <v>45189</v>
      </c>
      <c r="C3320" s="76">
        <v>45189</v>
      </c>
      <c r="D3320" s="76">
        <v>45247</v>
      </c>
      <c r="E3320" s="4" t="s">
        <v>951</v>
      </c>
      <c r="F3320" s="4" t="s">
        <v>952</v>
      </c>
      <c r="G3320" s="4" t="s">
        <v>942</v>
      </c>
      <c r="H3320" s="4" t="s">
        <v>951</v>
      </c>
      <c r="I3320" s="4" t="s">
        <v>1135</v>
      </c>
      <c r="J3320" s="4" t="s">
        <v>1136</v>
      </c>
      <c r="K3320" s="4" t="s">
        <v>955</v>
      </c>
      <c r="L3320" s="4">
        <v>5</v>
      </c>
      <c r="M3320" s="4" t="s">
        <v>77</v>
      </c>
      <c r="N3320" s="4">
        <v>6.18</v>
      </c>
      <c r="O3320" s="4">
        <v>6.92</v>
      </c>
      <c r="P3320" s="4" t="s">
        <v>78</v>
      </c>
      <c r="Q3320" s="77">
        <v>45281.657638888886</v>
      </c>
      <c r="R3320" s="4">
        <v>30.9</v>
      </c>
      <c r="S3320" s="4">
        <v>34.6</v>
      </c>
      <c r="T3320" s="4" t="str">
        <f>VLOOKUP(E3320,zamiana!A:B,2,0)</f>
        <v>ALSTOM (ex. BT) CZL</v>
      </c>
    </row>
    <row r="3321" spans="1:20" x14ac:dyDescent="0.3">
      <c r="A3321" s="4" t="s">
        <v>7166</v>
      </c>
      <c r="B3321" s="76">
        <v>45189</v>
      </c>
      <c r="C3321" s="76">
        <v>45189</v>
      </c>
      <c r="D3321" s="76">
        <v>45247</v>
      </c>
      <c r="E3321" s="4" t="s">
        <v>951</v>
      </c>
      <c r="F3321" s="4" t="s">
        <v>952</v>
      </c>
      <c r="G3321" s="4" t="s">
        <v>942</v>
      </c>
      <c r="H3321" s="4" t="s">
        <v>951</v>
      </c>
      <c r="I3321" s="4" t="s">
        <v>1135</v>
      </c>
      <c r="J3321" s="4" t="s">
        <v>1136</v>
      </c>
      <c r="K3321" s="4" t="s">
        <v>955</v>
      </c>
      <c r="L3321" s="4">
        <v>5</v>
      </c>
      <c r="M3321" s="4" t="s">
        <v>77</v>
      </c>
      <c r="N3321" s="4">
        <v>6.18</v>
      </c>
      <c r="O3321" s="4">
        <v>6.92</v>
      </c>
      <c r="P3321" s="4" t="s">
        <v>78</v>
      </c>
      <c r="Q3321" s="77">
        <v>45281.657638888886</v>
      </c>
      <c r="R3321" s="4">
        <v>30.9</v>
      </c>
      <c r="S3321" s="4">
        <v>34.6</v>
      </c>
      <c r="T3321" s="4" t="str">
        <f>VLOOKUP(E3321,zamiana!A:B,2,0)</f>
        <v>ALSTOM (ex. BT) CZL</v>
      </c>
    </row>
    <row r="3322" spans="1:20" x14ac:dyDescent="0.3">
      <c r="A3322" s="4" t="s">
        <v>7166</v>
      </c>
      <c r="B3322" s="76">
        <v>45189</v>
      </c>
      <c r="C3322" s="76">
        <v>45189</v>
      </c>
      <c r="D3322" s="76">
        <v>45247</v>
      </c>
      <c r="E3322" s="4" t="s">
        <v>951</v>
      </c>
      <c r="F3322" s="4" t="s">
        <v>952</v>
      </c>
      <c r="G3322" s="4" t="s">
        <v>942</v>
      </c>
      <c r="H3322" s="4" t="s">
        <v>951</v>
      </c>
      <c r="I3322" s="4" t="s">
        <v>1135</v>
      </c>
      <c r="J3322" s="4" t="s">
        <v>1136</v>
      </c>
      <c r="K3322" s="4" t="s">
        <v>955</v>
      </c>
      <c r="L3322" s="4">
        <v>5</v>
      </c>
      <c r="M3322" s="4" t="s">
        <v>77</v>
      </c>
      <c r="N3322" s="4">
        <v>6.18</v>
      </c>
      <c r="O3322" s="4">
        <v>6.92</v>
      </c>
      <c r="P3322" s="4" t="s">
        <v>78</v>
      </c>
      <c r="Q3322" s="77">
        <v>45281.657638888886</v>
      </c>
      <c r="R3322" s="4">
        <v>30.9</v>
      </c>
      <c r="S3322" s="4">
        <v>34.6</v>
      </c>
      <c r="T3322" s="4" t="str">
        <f>VLOOKUP(E3322,zamiana!A:B,2,0)</f>
        <v>ALSTOM (ex. BT) CZL</v>
      </c>
    </row>
    <row r="3323" spans="1:20" x14ac:dyDescent="0.3">
      <c r="A3323" s="4" t="s">
        <v>7166</v>
      </c>
      <c r="B3323" s="76">
        <v>45189</v>
      </c>
      <c r="C3323" s="76">
        <v>45189</v>
      </c>
      <c r="D3323" s="76">
        <v>45247</v>
      </c>
      <c r="E3323" s="4" t="s">
        <v>951</v>
      </c>
      <c r="F3323" s="4" t="s">
        <v>952</v>
      </c>
      <c r="G3323" s="4" t="s">
        <v>942</v>
      </c>
      <c r="H3323" s="4" t="s">
        <v>951</v>
      </c>
      <c r="I3323" s="4" t="s">
        <v>1135</v>
      </c>
      <c r="J3323" s="4" t="s">
        <v>1136</v>
      </c>
      <c r="K3323" s="4" t="s">
        <v>955</v>
      </c>
      <c r="L3323" s="4">
        <v>10</v>
      </c>
      <c r="M3323" s="4" t="s">
        <v>77</v>
      </c>
      <c r="N3323" s="4">
        <v>6.18</v>
      </c>
      <c r="O3323" s="4">
        <v>6.92</v>
      </c>
      <c r="P3323" s="4" t="s">
        <v>78</v>
      </c>
      <c r="Q3323" s="77">
        <v>45281.657638888886</v>
      </c>
      <c r="R3323" s="4">
        <v>61.8</v>
      </c>
      <c r="S3323" s="4">
        <v>69.2</v>
      </c>
      <c r="T3323" s="4" t="str">
        <f>VLOOKUP(E3323,zamiana!A:B,2,0)</f>
        <v>ALSTOM (ex. BT) CZL</v>
      </c>
    </row>
    <row r="3324" spans="1:20" x14ac:dyDescent="0.3">
      <c r="A3324" s="4" t="s">
        <v>7166</v>
      </c>
      <c r="B3324" s="76">
        <v>45189</v>
      </c>
      <c r="C3324" s="76">
        <v>45189</v>
      </c>
      <c r="D3324" s="76">
        <v>45247</v>
      </c>
      <c r="E3324" s="4" t="s">
        <v>951</v>
      </c>
      <c r="F3324" s="4" t="s">
        <v>952</v>
      </c>
      <c r="G3324" s="4" t="s">
        <v>942</v>
      </c>
      <c r="H3324" s="4" t="s">
        <v>951</v>
      </c>
      <c r="I3324" s="4" t="s">
        <v>1135</v>
      </c>
      <c r="J3324" s="4" t="s">
        <v>1136</v>
      </c>
      <c r="K3324" s="4" t="s">
        <v>955</v>
      </c>
      <c r="L3324" s="4">
        <v>10</v>
      </c>
      <c r="M3324" s="4" t="s">
        <v>77</v>
      </c>
      <c r="N3324" s="4">
        <v>6.18</v>
      </c>
      <c r="O3324" s="4">
        <v>6.92</v>
      </c>
      <c r="P3324" s="4" t="s">
        <v>78</v>
      </c>
      <c r="Q3324" s="77">
        <v>45281.657638888886</v>
      </c>
      <c r="R3324" s="4">
        <v>61.8</v>
      </c>
      <c r="S3324" s="4">
        <v>69.2</v>
      </c>
      <c r="T3324" s="4" t="str">
        <f>VLOOKUP(E3324,zamiana!A:B,2,0)</f>
        <v>ALSTOM (ex. BT) CZL</v>
      </c>
    </row>
    <row r="3325" spans="1:20" x14ac:dyDescent="0.3">
      <c r="A3325" s="4" t="s">
        <v>7166</v>
      </c>
      <c r="B3325" s="76">
        <v>45189</v>
      </c>
      <c r="C3325" s="76">
        <v>45189</v>
      </c>
      <c r="D3325" s="76">
        <v>45247</v>
      </c>
      <c r="E3325" s="4" t="s">
        <v>951</v>
      </c>
      <c r="F3325" s="4" t="s">
        <v>952</v>
      </c>
      <c r="G3325" s="4" t="s">
        <v>942</v>
      </c>
      <c r="H3325" s="4" t="s">
        <v>951</v>
      </c>
      <c r="I3325" s="4" t="s">
        <v>1550</v>
      </c>
      <c r="J3325" s="4" t="s">
        <v>1551</v>
      </c>
      <c r="K3325" s="4" t="s">
        <v>955</v>
      </c>
      <c r="L3325" s="4">
        <v>2</v>
      </c>
      <c r="M3325" s="4" t="s">
        <v>77</v>
      </c>
      <c r="N3325" s="4">
        <v>27.87</v>
      </c>
      <c r="O3325" s="4">
        <v>25.93</v>
      </c>
      <c r="P3325" s="4" t="s">
        <v>78</v>
      </c>
      <c r="Q3325" s="77">
        <v>45281.627083333333</v>
      </c>
      <c r="R3325" s="4">
        <v>55.74</v>
      </c>
      <c r="S3325" s="4">
        <v>51.86</v>
      </c>
      <c r="T3325" s="4" t="str">
        <f>VLOOKUP(E3325,zamiana!A:B,2,0)</f>
        <v>ALSTOM (ex. BT) CZL</v>
      </c>
    </row>
    <row r="3326" spans="1:20" x14ac:dyDescent="0.3">
      <c r="A3326" s="4" t="s">
        <v>7166</v>
      </c>
      <c r="B3326" s="76">
        <v>45189</v>
      </c>
      <c r="C3326" s="76">
        <v>45189</v>
      </c>
      <c r="D3326" s="76">
        <v>45247</v>
      </c>
      <c r="E3326" s="4" t="s">
        <v>951</v>
      </c>
      <c r="F3326" s="4" t="s">
        <v>952</v>
      </c>
      <c r="G3326" s="4" t="s">
        <v>942</v>
      </c>
      <c r="H3326" s="4" t="s">
        <v>951</v>
      </c>
      <c r="I3326" s="4" t="s">
        <v>6071</v>
      </c>
      <c r="J3326" s="4" t="s">
        <v>6072</v>
      </c>
      <c r="K3326" s="4" t="s">
        <v>955</v>
      </c>
      <c r="L3326" s="4">
        <v>2</v>
      </c>
      <c r="M3326" s="4" t="s">
        <v>77</v>
      </c>
      <c r="N3326" s="4">
        <v>8.7799999999999994</v>
      </c>
      <c r="O3326" s="4">
        <v>6.66</v>
      </c>
      <c r="P3326" s="4" t="s">
        <v>78</v>
      </c>
      <c r="Q3326" s="77">
        <v>45281.627083333333</v>
      </c>
      <c r="R3326" s="4">
        <v>17.559999999999999</v>
      </c>
      <c r="S3326" s="4">
        <v>13.32</v>
      </c>
      <c r="T3326" s="4" t="str">
        <f>VLOOKUP(E3326,zamiana!A:B,2,0)</f>
        <v>ALSTOM (ex. BT) CZL</v>
      </c>
    </row>
    <row r="3327" spans="1:20" x14ac:dyDescent="0.3">
      <c r="A3327" s="4" t="s">
        <v>7166</v>
      </c>
      <c r="B3327" s="76">
        <v>45189</v>
      </c>
      <c r="C3327" s="76">
        <v>45189</v>
      </c>
      <c r="D3327" s="76">
        <v>45247</v>
      </c>
      <c r="E3327" s="4" t="s">
        <v>951</v>
      </c>
      <c r="F3327" s="4" t="s">
        <v>952</v>
      </c>
      <c r="G3327" s="4" t="s">
        <v>942</v>
      </c>
      <c r="H3327" s="4" t="s">
        <v>951</v>
      </c>
      <c r="I3327" s="4" t="s">
        <v>1343</v>
      </c>
      <c r="J3327" s="4" t="s">
        <v>1344</v>
      </c>
      <c r="K3327" s="4" t="s">
        <v>955</v>
      </c>
      <c r="L3327" s="4">
        <v>2</v>
      </c>
      <c r="M3327" s="4" t="s">
        <v>77</v>
      </c>
      <c r="N3327" s="4">
        <v>24.16</v>
      </c>
      <c r="O3327" s="4">
        <v>16.91</v>
      </c>
      <c r="P3327" s="4" t="s">
        <v>78</v>
      </c>
      <c r="Q3327" s="77">
        <v>45281.627083333333</v>
      </c>
      <c r="R3327" s="4">
        <v>48.32</v>
      </c>
      <c r="S3327" s="4">
        <v>33.82</v>
      </c>
      <c r="T3327" s="4" t="str">
        <f>VLOOKUP(E3327,zamiana!A:B,2,0)</f>
        <v>ALSTOM (ex. BT) CZL</v>
      </c>
    </row>
    <row r="3328" spans="1:20" x14ac:dyDescent="0.3">
      <c r="A3328" s="4" t="s">
        <v>7166</v>
      </c>
      <c r="B3328" s="76">
        <v>45189</v>
      </c>
      <c r="C3328" s="76">
        <v>45189</v>
      </c>
      <c r="D3328" s="76">
        <v>45247</v>
      </c>
      <c r="E3328" s="4" t="s">
        <v>951</v>
      </c>
      <c r="F3328" s="4" t="s">
        <v>952</v>
      </c>
      <c r="G3328" s="4" t="s">
        <v>942</v>
      </c>
      <c r="H3328" s="4" t="s">
        <v>951</v>
      </c>
      <c r="I3328" s="4" t="s">
        <v>1343</v>
      </c>
      <c r="J3328" s="4" t="s">
        <v>1344</v>
      </c>
      <c r="K3328" s="4" t="s">
        <v>955</v>
      </c>
      <c r="L3328" s="4">
        <v>2</v>
      </c>
      <c r="M3328" s="4" t="s">
        <v>77</v>
      </c>
      <c r="N3328" s="4">
        <v>24.16</v>
      </c>
      <c r="O3328" s="4">
        <v>16.91</v>
      </c>
      <c r="P3328" s="4" t="s">
        <v>78</v>
      </c>
      <c r="Q3328" s="77">
        <v>45281.627083333333</v>
      </c>
      <c r="R3328" s="4">
        <v>48.32</v>
      </c>
      <c r="S3328" s="4">
        <v>33.82</v>
      </c>
      <c r="T3328" s="4" t="str">
        <f>VLOOKUP(E3328,zamiana!A:B,2,0)</f>
        <v>ALSTOM (ex. BT) CZL</v>
      </c>
    </row>
    <row r="3329" spans="1:20" x14ac:dyDescent="0.3">
      <c r="A3329" s="4" t="s">
        <v>7166</v>
      </c>
      <c r="B3329" s="76">
        <v>45189</v>
      </c>
      <c r="C3329" s="76">
        <v>45189</v>
      </c>
      <c r="D3329" s="76">
        <v>45247</v>
      </c>
      <c r="E3329" s="4" t="s">
        <v>951</v>
      </c>
      <c r="F3329" s="4" t="s">
        <v>952</v>
      </c>
      <c r="G3329" s="4" t="s">
        <v>942</v>
      </c>
      <c r="H3329" s="4" t="s">
        <v>951</v>
      </c>
      <c r="I3329" s="4" t="s">
        <v>1343</v>
      </c>
      <c r="J3329" s="4" t="s">
        <v>1344</v>
      </c>
      <c r="K3329" s="4" t="s">
        <v>955</v>
      </c>
      <c r="L3329" s="4">
        <v>2</v>
      </c>
      <c r="M3329" s="4" t="s">
        <v>77</v>
      </c>
      <c r="N3329" s="4">
        <v>24.16</v>
      </c>
      <c r="O3329" s="4">
        <v>16.91</v>
      </c>
      <c r="P3329" s="4" t="s">
        <v>78</v>
      </c>
      <c r="Q3329" s="77">
        <v>45281.627083333333</v>
      </c>
      <c r="R3329" s="4">
        <v>48.32</v>
      </c>
      <c r="S3329" s="4">
        <v>33.82</v>
      </c>
      <c r="T3329" s="4" t="str">
        <f>VLOOKUP(E3329,zamiana!A:B,2,0)</f>
        <v>ALSTOM (ex. BT) CZL</v>
      </c>
    </row>
    <row r="3330" spans="1:20" x14ac:dyDescent="0.3">
      <c r="A3330" s="4" t="s">
        <v>7166</v>
      </c>
      <c r="B3330" s="76">
        <v>45189</v>
      </c>
      <c r="C3330" s="76">
        <v>45189</v>
      </c>
      <c r="D3330" s="76">
        <v>45247</v>
      </c>
      <c r="E3330" s="4" t="s">
        <v>951</v>
      </c>
      <c r="F3330" s="4" t="s">
        <v>952</v>
      </c>
      <c r="G3330" s="4" t="s">
        <v>942</v>
      </c>
      <c r="H3330" s="4" t="s">
        <v>951</v>
      </c>
      <c r="I3330" s="4" t="s">
        <v>1343</v>
      </c>
      <c r="J3330" s="4" t="s">
        <v>1344</v>
      </c>
      <c r="K3330" s="4" t="s">
        <v>955</v>
      </c>
      <c r="L3330" s="4">
        <v>2</v>
      </c>
      <c r="M3330" s="4" t="s">
        <v>77</v>
      </c>
      <c r="N3330" s="4">
        <v>24.16</v>
      </c>
      <c r="O3330" s="4">
        <v>16.91</v>
      </c>
      <c r="P3330" s="4" t="s">
        <v>78</v>
      </c>
      <c r="Q3330" s="77">
        <v>45281.627083333333</v>
      </c>
      <c r="R3330" s="4">
        <v>48.32</v>
      </c>
      <c r="S3330" s="4">
        <v>33.82</v>
      </c>
      <c r="T3330" s="4" t="str">
        <f>VLOOKUP(E3330,zamiana!A:B,2,0)</f>
        <v>ALSTOM (ex. BT) CZL</v>
      </c>
    </row>
    <row r="3331" spans="1:20" x14ac:dyDescent="0.3">
      <c r="A3331" s="4" t="s">
        <v>7166</v>
      </c>
      <c r="B3331" s="76">
        <v>45189</v>
      </c>
      <c r="C3331" s="76">
        <v>45189</v>
      </c>
      <c r="D3331" s="76">
        <v>45247</v>
      </c>
      <c r="E3331" s="4" t="s">
        <v>951</v>
      </c>
      <c r="F3331" s="4" t="s">
        <v>952</v>
      </c>
      <c r="G3331" s="4" t="s">
        <v>942</v>
      </c>
      <c r="H3331" s="4" t="s">
        <v>951</v>
      </c>
      <c r="I3331" s="4" t="s">
        <v>1102</v>
      </c>
      <c r="J3331" s="4" t="s">
        <v>1103</v>
      </c>
      <c r="K3331" s="4" t="s">
        <v>955</v>
      </c>
      <c r="L3331" s="4">
        <v>5</v>
      </c>
      <c r="M3331" s="4" t="s">
        <v>77</v>
      </c>
      <c r="N3331" s="4">
        <v>10.31</v>
      </c>
      <c r="O3331" s="4">
        <v>7.01</v>
      </c>
      <c r="P3331" s="4" t="s">
        <v>78</v>
      </c>
      <c r="Q3331" s="77">
        <v>45281.627083333333</v>
      </c>
      <c r="R3331" s="4">
        <v>51.55</v>
      </c>
      <c r="S3331" s="4">
        <v>35.049999999999997</v>
      </c>
      <c r="T3331" s="4" t="str">
        <f>VLOOKUP(E3331,zamiana!A:B,2,0)</f>
        <v>ALSTOM (ex. BT) CZL</v>
      </c>
    </row>
    <row r="3332" spans="1:20" x14ac:dyDescent="0.3">
      <c r="A3332" s="4" t="s">
        <v>7166</v>
      </c>
      <c r="B3332" s="76">
        <v>45189</v>
      </c>
      <c r="C3332" s="76">
        <v>45189</v>
      </c>
      <c r="D3332" s="76">
        <v>45247</v>
      </c>
      <c r="E3332" s="4" t="s">
        <v>951</v>
      </c>
      <c r="F3332" s="4" t="s">
        <v>952</v>
      </c>
      <c r="G3332" s="4" t="s">
        <v>942</v>
      </c>
      <c r="H3332" s="4" t="s">
        <v>951</v>
      </c>
      <c r="I3332" s="4" t="s">
        <v>1597</v>
      </c>
      <c r="J3332" s="4" t="s">
        <v>1598</v>
      </c>
      <c r="K3332" s="4" t="s">
        <v>955</v>
      </c>
      <c r="L3332" s="4">
        <v>7</v>
      </c>
      <c r="M3332" s="4" t="s">
        <v>77</v>
      </c>
      <c r="N3332" s="4">
        <v>32.71</v>
      </c>
      <c r="O3332" s="4">
        <v>32.83</v>
      </c>
      <c r="P3332" s="4" t="s">
        <v>78</v>
      </c>
      <c r="Q3332" s="77">
        <v>45281.642361111109</v>
      </c>
      <c r="R3332" s="4">
        <v>228.97</v>
      </c>
      <c r="S3332" s="4">
        <v>229.81</v>
      </c>
      <c r="T3332" s="4" t="str">
        <f>VLOOKUP(E3332,zamiana!A:B,2,0)</f>
        <v>ALSTOM (ex. BT) CZL</v>
      </c>
    </row>
    <row r="3333" spans="1:20" x14ac:dyDescent="0.3">
      <c r="A3333" s="4" t="s">
        <v>7166</v>
      </c>
      <c r="B3333" s="76">
        <v>45189</v>
      </c>
      <c r="C3333" s="76">
        <v>45189</v>
      </c>
      <c r="D3333" s="76">
        <v>45247</v>
      </c>
      <c r="E3333" s="4" t="s">
        <v>951</v>
      </c>
      <c r="F3333" s="4" t="s">
        <v>952</v>
      </c>
      <c r="G3333" s="4" t="s">
        <v>942</v>
      </c>
      <c r="H3333" s="4" t="s">
        <v>951</v>
      </c>
      <c r="I3333" s="4" t="s">
        <v>1785</v>
      </c>
      <c r="J3333" s="4" t="s">
        <v>1786</v>
      </c>
      <c r="K3333" s="4" t="s">
        <v>955</v>
      </c>
      <c r="L3333" s="4">
        <v>1</v>
      </c>
      <c r="M3333" s="4" t="s">
        <v>77</v>
      </c>
      <c r="N3333" s="4">
        <v>91.24</v>
      </c>
      <c r="O3333" s="4">
        <v>84.97</v>
      </c>
      <c r="P3333" s="4" t="s">
        <v>78</v>
      </c>
      <c r="Q3333" s="77">
        <v>45281.628472222219</v>
      </c>
      <c r="R3333" s="4">
        <v>91.24</v>
      </c>
      <c r="S3333" s="4">
        <v>84.97</v>
      </c>
      <c r="T3333" s="4" t="str">
        <f>VLOOKUP(E3333,zamiana!A:B,2,0)</f>
        <v>ALSTOM (ex. BT) CZL</v>
      </c>
    </row>
    <row r="3334" spans="1:20" x14ac:dyDescent="0.3">
      <c r="A3334" s="4" t="s">
        <v>7166</v>
      </c>
      <c r="B3334" s="76">
        <v>45189</v>
      </c>
      <c r="C3334" s="76">
        <v>45189</v>
      </c>
      <c r="D3334" s="76">
        <v>45247</v>
      </c>
      <c r="E3334" s="4" t="s">
        <v>951</v>
      </c>
      <c r="F3334" s="4" t="s">
        <v>952</v>
      </c>
      <c r="G3334" s="4" t="s">
        <v>942</v>
      </c>
      <c r="H3334" s="4" t="s">
        <v>951</v>
      </c>
      <c r="I3334" s="4" t="s">
        <v>1785</v>
      </c>
      <c r="J3334" s="4" t="s">
        <v>1786</v>
      </c>
      <c r="K3334" s="4" t="s">
        <v>955</v>
      </c>
      <c r="L3334" s="4">
        <v>1</v>
      </c>
      <c r="M3334" s="4" t="s">
        <v>77</v>
      </c>
      <c r="N3334" s="4">
        <v>91.24</v>
      </c>
      <c r="O3334" s="4">
        <v>84.97</v>
      </c>
      <c r="P3334" s="4" t="s">
        <v>78</v>
      </c>
      <c r="Q3334" s="77">
        <v>45281.628472222219</v>
      </c>
      <c r="R3334" s="4">
        <v>91.24</v>
      </c>
      <c r="S3334" s="4">
        <v>84.97</v>
      </c>
      <c r="T3334" s="4" t="str">
        <f>VLOOKUP(E3334,zamiana!A:B,2,0)</f>
        <v>ALSTOM (ex. BT) CZL</v>
      </c>
    </row>
    <row r="3335" spans="1:20" x14ac:dyDescent="0.3">
      <c r="A3335" s="4" t="s">
        <v>7166</v>
      </c>
      <c r="B3335" s="76">
        <v>45189</v>
      </c>
      <c r="C3335" s="76">
        <v>45189</v>
      </c>
      <c r="D3335" s="76">
        <v>45247</v>
      </c>
      <c r="E3335" s="4" t="s">
        <v>951</v>
      </c>
      <c r="F3335" s="4" t="s">
        <v>952</v>
      </c>
      <c r="G3335" s="4" t="s">
        <v>942</v>
      </c>
      <c r="H3335" s="4" t="s">
        <v>951</v>
      </c>
      <c r="I3335" s="4" t="s">
        <v>2273</v>
      </c>
      <c r="J3335" s="4" t="s">
        <v>2274</v>
      </c>
      <c r="K3335" s="4" t="s">
        <v>955</v>
      </c>
      <c r="L3335" s="4">
        <v>1</v>
      </c>
      <c r="M3335" s="4" t="s">
        <v>77</v>
      </c>
      <c r="N3335" s="4">
        <v>42.09</v>
      </c>
      <c r="O3335" s="4">
        <v>37.93</v>
      </c>
      <c r="P3335" s="4" t="s">
        <v>78</v>
      </c>
      <c r="Q3335" s="77">
        <v>45281.627083333333</v>
      </c>
      <c r="R3335" s="4">
        <v>42.09</v>
      </c>
      <c r="S3335" s="4">
        <v>37.93</v>
      </c>
      <c r="T3335" s="4" t="str">
        <f>VLOOKUP(E3335,zamiana!A:B,2,0)</f>
        <v>ALSTOM (ex. BT) CZL</v>
      </c>
    </row>
    <row r="3336" spans="1:20" x14ac:dyDescent="0.3">
      <c r="A3336" s="4" t="s">
        <v>7166</v>
      </c>
      <c r="B3336" s="76">
        <v>45189</v>
      </c>
      <c r="C3336" s="76">
        <v>45189</v>
      </c>
      <c r="D3336" s="76">
        <v>45247</v>
      </c>
      <c r="E3336" s="4" t="s">
        <v>951</v>
      </c>
      <c r="F3336" s="4" t="s">
        <v>952</v>
      </c>
      <c r="G3336" s="4" t="s">
        <v>942</v>
      </c>
      <c r="H3336" s="4" t="s">
        <v>951</v>
      </c>
      <c r="I3336" s="4" t="s">
        <v>2273</v>
      </c>
      <c r="J3336" s="4" t="s">
        <v>2274</v>
      </c>
      <c r="K3336" s="4" t="s">
        <v>955</v>
      </c>
      <c r="L3336" s="4">
        <v>1</v>
      </c>
      <c r="M3336" s="4" t="s">
        <v>77</v>
      </c>
      <c r="N3336" s="4">
        <v>42.09</v>
      </c>
      <c r="O3336" s="4">
        <v>37.93</v>
      </c>
      <c r="P3336" s="4" t="s">
        <v>78</v>
      </c>
      <c r="Q3336" s="77">
        <v>45281.627083333333</v>
      </c>
      <c r="R3336" s="4">
        <v>42.09</v>
      </c>
      <c r="S3336" s="4">
        <v>37.93</v>
      </c>
      <c r="T3336" s="4" t="str">
        <f>VLOOKUP(E3336,zamiana!A:B,2,0)</f>
        <v>ALSTOM (ex. BT) CZL</v>
      </c>
    </row>
    <row r="3337" spans="1:20" x14ac:dyDescent="0.3">
      <c r="A3337" s="4" t="s">
        <v>7166</v>
      </c>
      <c r="B3337" s="76">
        <v>45189</v>
      </c>
      <c r="C3337" s="76">
        <v>45189</v>
      </c>
      <c r="D3337" s="76">
        <v>45247</v>
      </c>
      <c r="E3337" s="4" t="s">
        <v>951</v>
      </c>
      <c r="F3337" s="4" t="s">
        <v>952</v>
      </c>
      <c r="G3337" s="4" t="s">
        <v>942</v>
      </c>
      <c r="H3337" s="4" t="s">
        <v>951</v>
      </c>
      <c r="I3337" s="4" t="s">
        <v>1424</v>
      </c>
      <c r="J3337" s="4" t="s">
        <v>1425</v>
      </c>
      <c r="K3337" s="4" t="s">
        <v>955</v>
      </c>
      <c r="L3337" s="4">
        <v>4</v>
      </c>
      <c r="M3337" s="4" t="s">
        <v>77</v>
      </c>
      <c r="N3337" s="4">
        <v>13.84</v>
      </c>
      <c r="O3337" s="4">
        <v>17</v>
      </c>
      <c r="P3337" s="4" t="s">
        <v>78</v>
      </c>
      <c r="Q3337" s="77">
        <v>45281.627083333333</v>
      </c>
      <c r="R3337" s="4">
        <v>55.36</v>
      </c>
      <c r="S3337" s="4">
        <v>68</v>
      </c>
      <c r="T3337" s="4" t="str">
        <f>VLOOKUP(E3337,zamiana!A:B,2,0)</f>
        <v>ALSTOM (ex. BT) CZL</v>
      </c>
    </row>
    <row r="3338" spans="1:20" x14ac:dyDescent="0.3">
      <c r="A3338" s="4" t="s">
        <v>7166</v>
      </c>
      <c r="B3338" s="76">
        <v>45189</v>
      </c>
      <c r="C3338" s="76">
        <v>45189</v>
      </c>
      <c r="D3338" s="76">
        <v>45247</v>
      </c>
      <c r="E3338" s="4" t="s">
        <v>951</v>
      </c>
      <c r="F3338" s="4" t="s">
        <v>952</v>
      </c>
      <c r="G3338" s="4" t="s">
        <v>942</v>
      </c>
      <c r="H3338" s="4" t="s">
        <v>951</v>
      </c>
      <c r="I3338" s="4" t="s">
        <v>1424</v>
      </c>
      <c r="J3338" s="4" t="s">
        <v>1425</v>
      </c>
      <c r="K3338" s="4" t="s">
        <v>955</v>
      </c>
      <c r="L3338" s="4">
        <v>4</v>
      </c>
      <c r="M3338" s="4" t="s">
        <v>77</v>
      </c>
      <c r="N3338" s="4">
        <v>13.84</v>
      </c>
      <c r="O3338" s="4">
        <v>17</v>
      </c>
      <c r="P3338" s="4" t="s">
        <v>78</v>
      </c>
      <c r="Q3338" s="77">
        <v>45281.627083333333</v>
      </c>
      <c r="R3338" s="4">
        <v>55.36</v>
      </c>
      <c r="S3338" s="4">
        <v>68</v>
      </c>
      <c r="T3338" s="4" t="str">
        <f>VLOOKUP(E3338,zamiana!A:B,2,0)</f>
        <v>ALSTOM (ex. BT) CZL</v>
      </c>
    </row>
    <row r="3339" spans="1:20" x14ac:dyDescent="0.3">
      <c r="A3339" s="4" t="s">
        <v>7166</v>
      </c>
      <c r="B3339" s="76">
        <v>45189</v>
      </c>
      <c r="C3339" s="76">
        <v>45189</v>
      </c>
      <c r="D3339" s="76">
        <v>45247</v>
      </c>
      <c r="E3339" s="4" t="s">
        <v>951</v>
      </c>
      <c r="F3339" s="4" t="s">
        <v>952</v>
      </c>
      <c r="G3339" s="4" t="s">
        <v>942</v>
      </c>
      <c r="H3339" s="4" t="s">
        <v>951</v>
      </c>
      <c r="I3339" s="4" t="s">
        <v>1424</v>
      </c>
      <c r="J3339" s="4" t="s">
        <v>1425</v>
      </c>
      <c r="K3339" s="4" t="s">
        <v>955</v>
      </c>
      <c r="L3339" s="4">
        <v>4</v>
      </c>
      <c r="M3339" s="4" t="s">
        <v>77</v>
      </c>
      <c r="N3339" s="4">
        <v>13.84</v>
      </c>
      <c r="O3339" s="4">
        <v>17</v>
      </c>
      <c r="P3339" s="4" t="s">
        <v>78</v>
      </c>
      <c r="Q3339" s="77">
        <v>45281.627083333333</v>
      </c>
      <c r="R3339" s="4">
        <v>55.36</v>
      </c>
      <c r="S3339" s="4">
        <v>68</v>
      </c>
      <c r="T3339" s="4" t="str">
        <f>VLOOKUP(E3339,zamiana!A:B,2,0)</f>
        <v>ALSTOM (ex. BT) CZL</v>
      </c>
    </row>
    <row r="3340" spans="1:20" x14ac:dyDescent="0.3">
      <c r="A3340" s="4" t="s">
        <v>7166</v>
      </c>
      <c r="B3340" s="76">
        <v>45189</v>
      </c>
      <c r="C3340" s="76">
        <v>45189</v>
      </c>
      <c r="D3340" s="76">
        <v>45247</v>
      </c>
      <c r="E3340" s="4" t="s">
        <v>951</v>
      </c>
      <c r="F3340" s="4" t="s">
        <v>952</v>
      </c>
      <c r="G3340" s="4" t="s">
        <v>942</v>
      </c>
      <c r="H3340" s="4" t="s">
        <v>951</v>
      </c>
      <c r="I3340" s="4" t="s">
        <v>1424</v>
      </c>
      <c r="J3340" s="4" t="s">
        <v>1425</v>
      </c>
      <c r="K3340" s="4" t="s">
        <v>955</v>
      </c>
      <c r="L3340" s="4">
        <v>2</v>
      </c>
      <c r="M3340" s="4" t="s">
        <v>77</v>
      </c>
      <c r="N3340" s="4">
        <v>13.84</v>
      </c>
      <c r="O3340" s="4">
        <v>17</v>
      </c>
      <c r="P3340" s="4" t="s">
        <v>78</v>
      </c>
      <c r="Q3340" s="77">
        <v>45281.627083333333</v>
      </c>
      <c r="R3340" s="4">
        <v>27.68</v>
      </c>
      <c r="S3340" s="4">
        <v>34</v>
      </c>
      <c r="T3340" s="4" t="str">
        <f>VLOOKUP(E3340,zamiana!A:B,2,0)</f>
        <v>ALSTOM (ex. BT) CZL</v>
      </c>
    </row>
    <row r="3341" spans="1:20" x14ac:dyDescent="0.3">
      <c r="A3341" s="4" t="s">
        <v>7166</v>
      </c>
      <c r="B3341" s="76">
        <v>45189</v>
      </c>
      <c r="C3341" s="76">
        <v>45189</v>
      </c>
      <c r="D3341" s="76">
        <v>45247</v>
      </c>
      <c r="E3341" s="4" t="s">
        <v>951</v>
      </c>
      <c r="F3341" s="4" t="s">
        <v>952</v>
      </c>
      <c r="G3341" s="4" t="s">
        <v>942</v>
      </c>
      <c r="H3341" s="4" t="s">
        <v>951</v>
      </c>
      <c r="I3341" s="4" t="s">
        <v>1223</v>
      </c>
      <c r="J3341" s="4" t="s">
        <v>1224</v>
      </c>
      <c r="K3341" s="4" t="s">
        <v>955</v>
      </c>
      <c r="L3341" s="4">
        <v>12</v>
      </c>
      <c r="M3341" s="4" t="s">
        <v>77</v>
      </c>
      <c r="N3341" s="4">
        <v>6.18</v>
      </c>
      <c r="O3341" s="4">
        <v>9.25</v>
      </c>
      <c r="P3341" s="4" t="s">
        <v>78</v>
      </c>
      <c r="Q3341" s="77">
        <v>45281.627083333333</v>
      </c>
      <c r="R3341" s="4">
        <v>74.16</v>
      </c>
      <c r="S3341" s="4">
        <v>111</v>
      </c>
      <c r="T3341" s="4" t="str">
        <f>VLOOKUP(E3341,zamiana!A:B,2,0)</f>
        <v>ALSTOM (ex. BT) CZL</v>
      </c>
    </row>
    <row r="3342" spans="1:20" x14ac:dyDescent="0.3">
      <c r="A3342" s="4" t="s">
        <v>7166</v>
      </c>
      <c r="B3342" s="76">
        <v>45189</v>
      </c>
      <c r="C3342" s="76">
        <v>45189</v>
      </c>
      <c r="D3342" s="76">
        <v>45247</v>
      </c>
      <c r="E3342" s="4" t="s">
        <v>951</v>
      </c>
      <c r="F3342" s="4" t="s">
        <v>952</v>
      </c>
      <c r="G3342" s="4" t="s">
        <v>942</v>
      </c>
      <c r="H3342" s="4" t="s">
        <v>951</v>
      </c>
      <c r="I3342" s="4" t="s">
        <v>1223</v>
      </c>
      <c r="J3342" s="4" t="s">
        <v>1224</v>
      </c>
      <c r="K3342" s="4" t="s">
        <v>955</v>
      </c>
      <c r="L3342" s="4">
        <v>12</v>
      </c>
      <c r="M3342" s="4" t="s">
        <v>77</v>
      </c>
      <c r="N3342" s="4">
        <v>6.18</v>
      </c>
      <c r="O3342" s="4">
        <v>9.25</v>
      </c>
      <c r="P3342" s="4" t="s">
        <v>78</v>
      </c>
      <c r="Q3342" s="77">
        <v>45281.627083333333</v>
      </c>
      <c r="R3342" s="4">
        <v>74.16</v>
      </c>
      <c r="S3342" s="4">
        <v>111</v>
      </c>
      <c r="T3342" s="4" t="str">
        <f>VLOOKUP(E3342,zamiana!A:B,2,0)</f>
        <v>ALSTOM (ex. BT) CZL</v>
      </c>
    </row>
    <row r="3343" spans="1:20" x14ac:dyDescent="0.3">
      <c r="A3343" s="4" t="s">
        <v>7166</v>
      </c>
      <c r="B3343" s="76">
        <v>45189</v>
      </c>
      <c r="C3343" s="76">
        <v>45189</v>
      </c>
      <c r="D3343" s="76">
        <v>45247</v>
      </c>
      <c r="E3343" s="4" t="s">
        <v>951</v>
      </c>
      <c r="F3343" s="4" t="s">
        <v>952</v>
      </c>
      <c r="G3343" s="4" t="s">
        <v>942</v>
      </c>
      <c r="H3343" s="4" t="s">
        <v>951</v>
      </c>
      <c r="I3343" s="4" t="s">
        <v>1223</v>
      </c>
      <c r="J3343" s="4" t="s">
        <v>1224</v>
      </c>
      <c r="K3343" s="4" t="s">
        <v>955</v>
      </c>
      <c r="L3343" s="4">
        <v>5</v>
      </c>
      <c r="M3343" s="4" t="s">
        <v>77</v>
      </c>
      <c r="N3343" s="4">
        <v>6.18</v>
      </c>
      <c r="O3343" s="4">
        <v>9.25</v>
      </c>
      <c r="P3343" s="4" t="s">
        <v>78</v>
      </c>
      <c r="Q3343" s="77">
        <v>45281.627083333333</v>
      </c>
      <c r="R3343" s="4">
        <v>30.9</v>
      </c>
      <c r="S3343" s="4">
        <v>46.25</v>
      </c>
      <c r="T3343" s="4" t="str">
        <f>VLOOKUP(E3343,zamiana!A:B,2,0)</f>
        <v>ALSTOM (ex. BT) CZL</v>
      </c>
    </row>
    <row r="3344" spans="1:20" x14ac:dyDescent="0.3">
      <c r="A3344" s="4" t="s">
        <v>7166</v>
      </c>
      <c r="B3344" s="76">
        <v>45189</v>
      </c>
      <c r="C3344" s="76">
        <v>45189</v>
      </c>
      <c r="D3344" s="76">
        <v>45247</v>
      </c>
      <c r="E3344" s="4" t="s">
        <v>951</v>
      </c>
      <c r="F3344" s="4" t="s">
        <v>952</v>
      </c>
      <c r="G3344" s="4" t="s">
        <v>942</v>
      </c>
      <c r="H3344" s="4" t="s">
        <v>951</v>
      </c>
      <c r="I3344" s="4" t="s">
        <v>1223</v>
      </c>
      <c r="J3344" s="4" t="s">
        <v>1224</v>
      </c>
      <c r="K3344" s="4" t="s">
        <v>955</v>
      </c>
      <c r="L3344" s="4">
        <v>5</v>
      </c>
      <c r="M3344" s="4" t="s">
        <v>77</v>
      </c>
      <c r="N3344" s="4">
        <v>6.18</v>
      </c>
      <c r="O3344" s="4">
        <v>9.25</v>
      </c>
      <c r="P3344" s="4" t="s">
        <v>78</v>
      </c>
      <c r="Q3344" s="77">
        <v>45281.627083333333</v>
      </c>
      <c r="R3344" s="4">
        <v>30.9</v>
      </c>
      <c r="S3344" s="4">
        <v>46.25</v>
      </c>
      <c r="T3344" s="4" t="str">
        <f>VLOOKUP(E3344,zamiana!A:B,2,0)</f>
        <v>ALSTOM (ex. BT) CZL</v>
      </c>
    </row>
    <row r="3345" spans="1:20" x14ac:dyDescent="0.3">
      <c r="A3345" s="4" t="s">
        <v>7166</v>
      </c>
      <c r="B3345" s="76">
        <v>45189</v>
      </c>
      <c r="C3345" s="76">
        <v>45189</v>
      </c>
      <c r="D3345" s="76">
        <v>45247</v>
      </c>
      <c r="E3345" s="4" t="s">
        <v>951</v>
      </c>
      <c r="F3345" s="4" t="s">
        <v>952</v>
      </c>
      <c r="G3345" s="4" t="s">
        <v>942</v>
      </c>
      <c r="H3345" s="4" t="s">
        <v>951</v>
      </c>
      <c r="I3345" s="4" t="s">
        <v>1223</v>
      </c>
      <c r="J3345" s="4" t="s">
        <v>1224</v>
      </c>
      <c r="K3345" s="4" t="s">
        <v>955</v>
      </c>
      <c r="L3345" s="4">
        <v>12</v>
      </c>
      <c r="M3345" s="4" t="s">
        <v>77</v>
      </c>
      <c r="N3345" s="4">
        <v>6.18</v>
      </c>
      <c r="O3345" s="4">
        <v>9.25</v>
      </c>
      <c r="P3345" s="4" t="s">
        <v>78</v>
      </c>
      <c r="Q3345" s="77">
        <v>45281.627083333333</v>
      </c>
      <c r="R3345" s="4">
        <v>74.16</v>
      </c>
      <c r="S3345" s="4">
        <v>111</v>
      </c>
      <c r="T3345" s="4" t="str">
        <f>VLOOKUP(E3345,zamiana!A:B,2,0)</f>
        <v>ALSTOM (ex. BT) CZL</v>
      </c>
    </row>
    <row r="3346" spans="1:20" x14ac:dyDescent="0.3">
      <c r="A3346" s="4" t="s">
        <v>7166</v>
      </c>
      <c r="B3346" s="76">
        <v>45189</v>
      </c>
      <c r="C3346" s="76">
        <v>45189</v>
      </c>
      <c r="D3346" s="76">
        <v>45247</v>
      </c>
      <c r="E3346" s="4" t="s">
        <v>951</v>
      </c>
      <c r="F3346" s="4" t="s">
        <v>952</v>
      </c>
      <c r="G3346" s="4" t="s">
        <v>942</v>
      </c>
      <c r="H3346" s="4" t="s">
        <v>951</v>
      </c>
      <c r="I3346" s="4" t="s">
        <v>1223</v>
      </c>
      <c r="J3346" s="4" t="s">
        <v>1224</v>
      </c>
      <c r="K3346" s="4" t="s">
        <v>955</v>
      </c>
      <c r="L3346" s="4">
        <v>12</v>
      </c>
      <c r="M3346" s="4" t="s">
        <v>77</v>
      </c>
      <c r="N3346" s="4">
        <v>6.18</v>
      </c>
      <c r="O3346" s="4">
        <v>9.25</v>
      </c>
      <c r="P3346" s="4" t="s">
        <v>78</v>
      </c>
      <c r="Q3346" s="77">
        <v>45281.627083333333</v>
      </c>
      <c r="R3346" s="4">
        <v>74.16</v>
      </c>
      <c r="S3346" s="4">
        <v>111</v>
      </c>
      <c r="T3346" s="4" t="str">
        <f>VLOOKUP(E3346,zamiana!A:B,2,0)</f>
        <v>ALSTOM (ex. BT) CZL</v>
      </c>
    </row>
    <row r="3347" spans="1:20" x14ac:dyDescent="0.3">
      <c r="A3347" s="4" t="s">
        <v>7166</v>
      </c>
      <c r="B3347" s="76">
        <v>45189</v>
      </c>
      <c r="C3347" s="76">
        <v>45189</v>
      </c>
      <c r="D3347" s="76">
        <v>45247</v>
      </c>
      <c r="E3347" s="4" t="s">
        <v>951</v>
      </c>
      <c r="F3347" s="4" t="s">
        <v>952</v>
      </c>
      <c r="G3347" s="4" t="s">
        <v>942</v>
      </c>
      <c r="H3347" s="4" t="s">
        <v>951</v>
      </c>
      <c r="I3347" s="4" t="s">
        <v>1223</v>
      </c>
      <c r="J3347" s="4" t="s">
        <v>1224</v>
      </c>
      <c r="K3347" s="4" t="s">
        <v>955</v>
      </c>
      <c r="L3347" s="4">
        <v>6</v>
      </c>
      <c r="M3347" s="4" t="s">
        <v>77</v>
      </c>
      <c r="N3347" s="4">
        <v>6.18</v>
      </c>
      <c r="O3347" s="4">
        <v>9.25</v>
      </c>
      <c r="P3347" s="4" t="s">
        <v>78</v>
      </c>
      <c r="Q3347" s="77">
        <v>45281.627083333333</v>
      </c>
      <c r="R3347" s="4">
        <v>37.08</v>
      </c>
      <c r="S3347" s="4">
        <v>55.5</v>
      </c>
      <c r="T3347" s="4" t="str">
        <f>VLOOKUP(E3347,zamiana!A:B,2,0)</f>
        <v>ALSTOM (ex. BT) CZL</v>
      </c>
    </row>
    <row r="3348" spans="1:20" x14ac:dyDescent="0.3">
      <c r="A3348" s="4" t="s">
        <v>7166</v>
      </c>
      <c r="B3348" s="76">
        <v>45189</v>
      </c>
      <c r="C3348" s="76">
        <v>45189</v>
      </c>
      <c r="D3348" s="76">
        <v>45247</v>
      </c>
      <c r="E3348" s="4" t="s">
        <v>951</v>
      </c>
      <c r="F3348" s="4" t="s">
        <v>952</v>
      </c>
      <c r="G3348" s="4" t="s">
        <v>942</v>
      </c>
      <c r="H3348" s="4" t="s">
        <v>951</v>
      </c>
      <c r="I3348" s="4" t="s">
        <v>1223</v>
      </c>
      <c r="J3348" s="4" t="s">
        <v>1224</v>
      </c>
      <c r="K3348" s="4" t="s">
        <v>955</v>
      </c>
      <c r="L3348" s="4">
        <v>6</v>
      </c>
      <c r="M3348" s="4" t="s">
        <v>77</v>
      </c>
      <c r="N3348" s="4">
        <v>6.18</v>
      </c>
      <c r="O3348" s="4">
        <v>9.25</v>
      </c>
      <c r="P3348" s="4" t="s">
        <v>78</v>
      </c>
      <c r="Q3348" s="77">
        <v>45281.627083333333</v>
      </c>
      <c r="R3348" s="4">
        <v>37.08</v>
      </c>
      <c r="S3348" s="4">
        <v>55.5</v>
      </c>
      <c r="T3348" s="4" t="str">
        <f>VLOOKUP(E3348,zamiana!A:B,2,0)</f>
        <v>ALSTOM (ex. BT) CZL</v>
      </c>
    </row>
    <row r="3349" spans="1:20" x14ac:dyDescent="0.3">
      <c r="A3349" s="4" t="s">
        <v>7166</v>
      </c>
      <c r="B3349" s="76">
        <v>45189</v>
      </c>
      <c r="C3349" s="76">
        <v>45189</v>
      </c>
      <c r="D3349" s="76">
        <v>45247</v>
      </c>
      <c r="E3349" s="4" t="s">
        <v>951</v>
      </c>
      <c r="F3349" s="4" t="s">
        <v>952</v>
      </c>
      <c r="G3349" s="4" t="s">
        <v>942</v>
      </c>
      <c r="H3349" s="4" t="s">
        <v>951</v>
      </c>
      <c r="I3349" s="4" t="s">
        <v>1223</v>
      </c>
      <c r="J3349" s="4" t="s">
        <v>1224</v>
      </c>
      <c r="K3349" s="4" t="s">
        <v>955</v>
      </c>
      <c r="L3349" s="4">
        <v>6</v>
      </c>
      <c r="M3349" s="4" t="s">
        <v>77</v>
      </c>
      <c r="N3349" s="4">
        <v>6.18</v>
      </c>
      <c r="O3349" s="4">
        <v>9.25</v>
      </c>
      <c r="P3349" s="4" t="s">
        <v>78</v>
      </c>
      <c r="Q3349" s="77">
        <v>45281.627083333333</v>
      </c>
      <c r="R3349" s="4">
        <v>37.08</v>
      </c>
      <c r="S3349" s="4">
        <v>55.5</v>
      </c>
      <c r="T3349" s="4" t="str">
        <f>VLOOKUP(E3349,zamiana!A:B,2,0)</f>
        <v>ALSTOM (ex. BT) CZL</v>
      </c>
    </row>
    <row r="3350" spans="1:20" x14ac:dyDescent="0.3">
      <c r="A3350" s="4" t="s">
        <v>7166</v>
      </c>
      <c r="B3350" s="76">
        <v>45189</v>
      </c>
      <c r="C3350" s="76">
        <v>45189</v>
      </c>
      <c r="D3350" s="76">
        <v>45247</v>
      </c>
      <c r="E3350" s="4" t="s">
        <v>951</v>
      </c>
      <c r="F3350" s="4" t="s">
        <v>952</v>
      </c>
      <c r="G3350" s="4" t="s">
        <v>942</v>
      </c>
      <c r="H3350" s="4" t="s">
        <v>951</v>
      </c>
      <c r="I3350" s="4" t="s">
        <v>1223</v>
      </c>
      <c r="J3350" s="4" t="s">
        <v>1224</v>
      </c>
      <c r="K3350" s="4" t="s">
        <v>955</v>
      </c>
      <c r="L3350" s="4">
        <v>6</v>
      </c>
      <c r="M3350" s="4" t="s">
        <v>77</v>
      </c>
      <c r="N3350" s="4">
        <v>6.18</v>
      </c>
      <c r="O3350" s="4">
        <v>9.25</v>
      </c>
      <c r="P3350" s="4" t="s">
        <v>78</v>
      </c>
      <c r="Q3350" s="77">
        <v>45281.627083333333</v>
      </c>
      <c r="R3350" s="4">
        <v>37.08</v>
      </c>
      <c r="S3350" s="4">
        <v>55.5</v>
      </c>
      <c r="T3350" s="4" t="str">
        <f>VLOOKUP(E3350,zamiana!A:B,2,0)</f>
        <v>ALSTOM (ex. BT) CZL</v>
      </c>
    </row>
    <row r="3351" spans="1:20" x14ac:dyDescent="0.3">
      <c r="A3351" s="4" t="s">
        <v>7166</v>
      </c>
      <c r="B3351" s="76">
        <v>45189</v>
      </c>
      <c r="C3351" s="76">
        <v>45189</v>
      </c>
      <c r="D3351" s="76">
        <v>45247</v>
      </c>
      <c r="E3351" s="4" t="s">
        <v>951</v>
      </c>
      <c r="F3351" s="4" t="s">
        <v>952</v>
      </c>
      <c r="G3351" s="4" t="s">
        <v>942</v>
      </c>
      <c r="H3351" s="4" t="s">
        <v>951</v>
      </c>
      <c r="I3351" s="4" t="s">
        <v>1245</v>
      </c>
      <c r="J3351" s="4" t="s">
        <v>1246</v>
      </c>
      <c r="K3351" s="4" t="s">
        <v>955</v>
      </c>
      <c r="L3351" s="4">
        <v>4</v>
      </c>
      <c r="M3351" s="4" t="s">
        <v>77</v>
      </c>
      <c r="N3351" s="4">
        <v>15.1</v>
      </c>
      <c r="O3351" s="4">
        <v>12.32</v>
      </c>
      <c r="P3351" s="4" t="s">
        <v>78</v>
      </c>
      <c r="Q3351" s="77">
        <v>45281.627083333333</v>
      </c>
      <c r="R3351" s="4">
        <v>60.4</v>
      </c>
      <c r="S3351" s="4">
        <v>49.28</v>
      </c>
      <c r="T3351" s="4" t="str">
        <f>VLOOKUP(E3351,zamiana!A:B,2,0)</f>
        <v>ALSTOM (ex. BT) CZL</v>
      </c>
    </row>
    <row r="3352" spans="1:20" x14ac:dyDescent="0.3">
      <c r="A3352" s="4" t="s">
        <v>7166</v>
      </c>
      <c r="B3352" s="76">
        <v>45189</v>
      </c>
      <c r="C3352" s="76">
        <v>45189</v>
      </c>
      <c r="D3352" s="76">
        <v>45247</v>
      </c>
      <c r="E3352" s="4" t="s">
        <v>951</v>
      </c>
      <c r="F3352" s="4" t="s">
        <v>952</v>
      </c>
      <c r="G3352" s="4" t="s">
        <v>942</v>
      </c>
      <c r="H3352" s="4" t="s">
        <v>951</v>
      </c>
      <c r="I3352" s="4" t="s">
        <v>1245</v>
      </c>
      <c r="J3352" s="4" t="s">
        <v>1246</v>
      </c>
      <c r="K3352" s="4" t="s">
        <v>955</v>
      </c>
      <c r="L3352" s="4">
        <v>4</v>
      </c>
      <c r="M3352" s="4" t="s">
        <v>77</v>
      </c>
      <c r="N3352" s="4">
        <v>15.1</v>
      </c>
      <c r="O3352" s="4">
        <v>12.32</v>
      </c>
      <c r="P3352" s="4" t="s">
        <v>78</v>
      </c>
      <c r="Q3352" s="77">
        <v>45281.627083333333</v>
      </c>
      <c r="R3352" s="4">
        <v>60.4</v>
      </c>
      <c r="S3352" s="4">
        <v>49.28</v>
      </c>
      <c r="T3352" s="4" t="str">
        <f>VLOOKUP(E3352,zamiana!A:B,2,0)</f>
        <v>ALSTOM (ex. BT) CZL</v>
      </c>
    </row>
    <row r="3353" spans="1:20" x14ac:dyDescent="0.3">
      <c r="A3353" s="4" t="s">
        <v>7166</v>
      </c>
      <c r="B3353" s="76">
        <v>45189</v>
      </c>
      <c r="C3353" s="76">
        <v>45189</v>
      </c>
      <c r="D3353" s="76">
        <v>45247</v>
      </c>
      <c r="E3353" s="4" t="s">
        <v>951</v>
      </c>
      <c r="F3353" s="4" t="s">
        <v>952</v>
      </c>
      <c r="G3353" s="4" t="s">
        <v>942</v>
      </c>
      <c r="H3353" s="4" t="s">
        <v>951</v>
      </c>
      <c r="I3353" s="4" t="s">
        <v>1245</v>
      </c>
      <c r="J3353" s="4" t="s">
        <v>1246</v>
      </c>
      <c r="K3353" s="4" t="s">
        <v>955</v>
      </c>
      <c r="L3353" s="4">
        <v>1</v>
      </c>
      <c r="M3353" s="4" t="s">
        <v>77</v>
      </c>
      <c r="N3353" s="4">
        <v>15.1</v>
      </c>
      <c r="O3353" s="4">
        <v>12.32</v>
      </c>
      <c r="P3353" s="4" t="s">
        <v>78</v>
      </c>
      <c r="Q3353" s="77">
        <v>45281.627083333333</v>
      </c>
      <c r="R3353" s="4">
        <v>15.1</v>
      </c>
      <c r="S3353" s="4">
        <v>12.32</v>
      </c>
      <c r="T3353" s="4" t="str">
        <f>VLOOKUP(E3353,zamiana!A:B,2,0)</f>
        <v>ALSTOM (ex. BT) CZL</v>
      </c>
    </row>
    <row r="3354" spans="1:20" x14ac:dyDescent="0.3">
      <c r="A3354" s="4" t="s">
        <v>7166</v>
      </c>
      <c r="B3354" s="76">
        <v>45189</v>
      </c>
      <c r="C3354" s="76">
        <v>45189</v>
      </c>
      <c r="D3354" s="76">
        <v>45247</v>
      </c>
      <c r="E3354" s="4" t="s">
        <v>951</v>
      </c>
      <c r="F3354" s="4" t="s">
        <v>952</v>
      </c>
      <c r="G3354" s="4" t="s">
        <v>942</v>
      </c>
      <c r="H3354" s="4" t="s">
        <v>951</v>
      </c>
      <c r="I3354" s="4" t="s">
        <v>1245</v>
      </c>
      <c r="J3354" s="4" t="s">
        <v>1246</v>
      </c>
      <c r="K3354" s="4" t="s">
        <v>955</v>
      </c>
      <c r="L3354" s="4">
        <v>1</v>
      </c>
      <c r="M3354" s="4" t="s">
        <v>77</v>
      </c>
      <c r="N3354" s="4">
        <v>15.1</v>
      </c>
      <c r="O3354" s="4">
        <v>12.32</v>
      </c>
      <c r="P3354" s="4" t="s">
        <v>78</v>
      </c>
      <c r="Q3354" s="77">
        <v>45281.627083333333</v>
      </c>
      <c r="R3354" s="4">
        <v>15.1</v>
      </c>
      <c r="S3354" s="4">
        <v>12.32</v>
      </c>
      <c r="T3354" s="4" t="str">
        <f>VLOOKUP(E3354,zamiana!A:B,2,0)</f>
        <v>ALSTOM (ex. BT) CZL</v>
      </c>
    </row>
    <row r="3355" spans="1:20" x14ac:dyDescent="0.3">
      <c r="A3355" s="4" t="s">
        <v>7166</v>
      </c>
      <c r="B3355" s="76">
        <v>45189</v>
      </c>
      <c r="C3355" s="76">
        <v>45189</v>
      </c>
      <c r="D3355" s="76">
        <v>45247</v>
      </c>
      <c r="E3355" s="4" t="s">
        <v>951</v>
      </c>
      <c r="F3355" s="4" t="s">
        <v>952</v>
      </c>
      <c r="G3355" s="4" t="s">
        <v>942</v>
      </c>
      <c r="H3355" s="4" t="s">
        <v>951</v>
      </c>
      <c r="I3355" s="4" t="s">
        <v>1245</v>
      </c>
      <c r="J3355" s="4" t="s">
        <v>1246</v>
      </c>
      <c r="K3355" s="4" t="s">
        <v>955</v>
      </c>
      <c r="L3355" s="4">
        <v>4</v>
      </c>
      <c r="M3355" s="4" t="s">
        <v>77</v>
      </c>
      <c r="N3355" s="4">
        <v>15.1</v>
      </c>
      <c r="O3355" s="4">
        <v>12.32</v>
      </c>
      <c r="P3355" s="4" t="s">
        <v>78</v>
      </c>
      <c r="Q3355" s="77">
        <v>45281.627083333333</v>
      </c>
      <c r="R3355" s="4">
        <v>60.4</v>
      </c>
      <c r="S3355" s="4">
        <v>49.28</v>
      </c>
      <c r="T3355" s="4" t="str">
        <f>VLOOKUP(E3355,zamiana!A:B,2,0)</f>
        <v>ALSTOM (ex. BT) CZL</v>
      </c>
    </row>
    <row r="3356" spans="1:20" x14ac:dyDescent="0.3">
      <c r="A3356" s="4" t="s">
        <v>7166</v>
      </c>
      <c r="B3356" s="76">
        <v>45189</v>
      </c>
      <c r="C3356" s="76">
        <v>45189</v>
      </c>
      <c r="D3356" s="76">
        <v>45247</v>
      </c>
      <c r="E3356" s="4" t="s">
        <v>951</v>
      </c>
      <c r="F3356" s="4" t="s">
        <v>952</v>
      </c>
      <c r="G3356" s="4" t="s">
        <v>942</v>
      </c>
      <c r="H3356" s="4" t="s">
        <v>951</v>
      </c>
      <c r="I3356" s="4" t="s">
        <v>1245</v>
      </c>
      <c r="J3356" s="4" t="s">
        <v>1246</v>
      </c>
      <c r="K3356" s="4" t="s">
        <v>955</v>
      </c>
      <c r="L3356" s="4">
        <v>2</v>
      </c>
      <c r="M3356" s="4" t="s">
        <v>77</v>
      </c>
      <c r="N3356" s="4">
        <v>15.1</v>
      </c>
      <c r="O3356" s="4">
        <v>12.32</v>
      </c>
      <c r="P3356" s="4" t="s">
        <v>78</v>
      </c>
      <c r="Q3356" s="77">
        <v>45281.627083333333</v>
      </c>
      <c r="R3356" s="4">
        <v>30.2</v>
      </c>
      <c r="S3356" s="4">
        <v>24.64</v>
      </c>
      <c r="T3356" s="4" t="str">
        <f>VLOOKUP(E3356,zamiana!A:B,2,0)</f>
        <v>ALSTOM (ex. BT) CZL</v>
      </c>
    </row>
    <row r="3357" spans="1:20" x14ac:dyDescent="0.3">
      <c r="A3357" s="4" t="s">
        <v>7166</v>
      </c>
      <c r="B3357" s="76">
        <v>45189</v>
      </c>
      <c r="C3357" s="76">
        <v>45189</v>
      </c>
      <c r="D3357" s="76">
        <v>45247</v>
      </c>
      <c r="E3357" s="4" t="s">
        <v>951</v>
      </c>
      <c r="F3357" s="4" t="s">
        <v>952</v>
      </c>
      <c r="G3357" s="4" t="s">
        <v>942</v>
      </c>
      <c r="H3357" s="4" t="s">
        <v>951</v>
      </c>
      <c r="I3357" s="4" t="s">
        <v>1245</v>
      </c>
      <c r="J3357" s="4" t="s">
        <v>1246</v>
      </c>
      <c r="K3357" s="4" t="s">
        <v>955</v>
      </c>
      <c r="L3357" s="4">
        <v>2</v>
      </c>
      <c r="M3357" s="4" t="s">
        <v>77</v>
      </c>
      <c r="N3357" s="4">
        <v>15.1</v>
      </c>
      <c r="O3357" s="4">
        <v>12.32</v>
      </c>
      <c r="P3357" s="4" t="s">
        <v>78</v>
      </c>
      <c r="Q3357" s="77">
        <v>45281.627083333333</v>
      </c>
      <c r="R3357" s="4">
        <v>30.2</v>
      </c>
      <c r="S3357" s="4">
        <v>24.64</v>
      </c>
      <c r="T3357" s="4" t="str">
        <f>VLOOKUP(E3357,zamiana!A:B,2,0)</f>
        <v>ALSTOM (ex. BT) CZL</v>
      </c>
    </row>
    <row r="3358" spans="1:20" x14ac:dyDescent="0.3">
      <c r="A3358" s="4" t="s">
        <v>7166</v>
      </c>
      <c r="B3358" s="76">
        <v>45189</v>
      </c>
      <c r="C3358" s="76">
        <v>45189</v>
      </c>
      <c r="D3358" s="76">
        <v>45247</v>
      </c>
      <c r="E3358" s="4" t="s">
        <v>951</v>
      </c>
      <c r="F3358" s="4" t="s">
        <v>952</v>
      </c>
      <c r="G3358" s="4" t="s">
        <v>942</v>
      </c>
      <c r="H3358" s="4" t="s">
        <v>951</v>
      </c>
      <c r="I3358" s="4" t="s">
        <v>1245</v>
      </c>
      <c r="J3358" s="4" t="s">
        <v>1246</v>
      </c>
      <c r="K3358" s="4" t="s">
        <v>955</v>
      </c>
      <c r="L3358" s="4">
        <v>2</v>
      </c>
      <c r="M3358" s="4" t="s">
        <v>77</v>
      </c>
      <c r="N3358" s="4">
        <v>15.1</v>
      </c>
      <c r="O3358" s="4">
        <v>12.32</v>
      </c>
      <c r="P3358" s="4" t="s">
        <v>78</v>
      </c>
      <c r="Q3358" s="77">
        <v>45281.627083333333</v>
      </c>
      <c r="R3358" s="4">
        <v>30.2</v>
      </c>
      <c r="S3358" s="4">
        <v>24.64</v>
      </c>
      <c r="T3358" s="4" t="str">
        <f>VLOOKUP(E3358,zamiana!A:B,2,0)</f>
        <v>ALSTOM (ex. BT) CZL</v>
      </c>
    </row>
    <row r="3359" spans="1:20" x14ac:dyDescent="0.3">
      <c r="A3359" s="4" t="s">
        <v>7166</v>
      </c>
      <c r="B3359" s="76">
        <v>45189</v>
      </c>
      <c r="C3359" s="76">
        <v>45189</v>
      </c>
      <c r="D3359" s="76">
        <v>45247</v>
      </c>
      <c r="E3359" s="4" t="s">
        <v>951</v>
      </c>
      <c r="F3359" s="4" t="s">
        <v>952</v>
      </c>
      <c r="G3359" s="4" t="s">
        <v>942</v>
      </c>
      <c r="H3359" s="4" t="s">
        <v>951</v>
      </c>
      <c r="I3359" s="4" t="s">
        <v>1245</v>
      </c>
      <c r="J3359" s="4" t="s">
        <v>1246</v>
      </c>
      <c r="K3359" s="4" t="s">
        <v>955</v>
      </c>
      <c r="L3359" s="4">
        <v>2</v>
      </c>
      <c r="M3359" s="4" t="s">
        <v>77</v>
      </c>
      <c r="N3359" s="4">
        <v>15.1</v>
      </c>
      <c r="O3359" s="4">
        <v>12.32</v>
      </c>
      <c r="P3359" s="4" t="s">
        <v>78</v>
      </c>
      <c r="Q3359" s="77">
        <v>45281.627083333333</v>
      </c>
      <c r="R3359" s="4">
        <v>30.2</v>
      </c>
      <c r="S3359" s="4">
        <v>24.64</v>
      </c>
      <c r="T3359" s="4" t="str">
        <f>VLOOKUP(E3359,zamiana!A:B,2,0)</f>
        <v>ALSTOM (ex. BT) CZL</v>
      </c>
    </row>
    <row r="3360" spans="1:20" x14ac:dyDescent="0.3">
      <c r="A3360" s="4" t="s">
        <v>7166</v>
      </c>
      <c r="B3360" s="76">
        <v>45189</v>
      </c>
      <c r="C3360" s="76">
        <v>45189</v>
      </c>
      <c r="D3360" s="76">
        <v>45247</v>
      </c>
      <c r="E3360" s="4" t="s">
        <v>951</v>
      </c>
      <c r="F3360" s="4" t="s">
        <v>952</v>
      </c>
      <c r="G3360" s="4" t="s">
        <v>942</v>
      </c>
      <c r="H3360" s="4" t="s">
        <v>951</v>
      </c>
      <c r="I3360" s="4" t="s">
        <v>1245</v>
      </c>
      <c r="J3360" s="4" t="s">
        <v>1246</v>
      </c>
      <c r="K3360" s="4" t="s">
        <v>955</v>
      </c>
      <c r="L3360" s="4">
        <v>4</v>
      </c>
      <c r="M3360" s="4" t="s">
        <v>77</v>
      </c>
      <c r="N3360" s="4">
        <v>15.1</v>
      </c>
      <c r="O3360" s="4">
        <v>12.32</v>
      </c>
      <c r="P3360" s="4" t="s">
        <v>78</v>
      </c>
      <c r="Q3360" s="77">
        <v>45281.627083333333</v>
      </c>
      <c r="R3360" s="4">
        <v>60.4</v>
      </c>
      <c r="S3360" s="4">
        <v>49.28</v>
      </c>
      <c r="T3360" s="4" t="str">
        <f>VLOOKUP(E3360,zamiana!A:B,2,0)</f>
        <v>ALSTOM (ex. BT) CZL</v>
      </c>
    </row>
    <row r="3361" spans="1:20" x14ac:dyDescent="0.3">
      <c r="A3361" s="4" t="s">
        <v>7166</v>
      </c>
      <c r="B3361" s="76">
        <v>45189</v>
      </c>
      <c r="C3361" s="76">
        <v>45189</v>
      </c>
      <c r="D3361" s="76">
        <v>45247</v>
      </c>
      <c r="E3361" s="4" t="s">
        <v>951</v>
      </c>
      <c r="F3361" s="4" t="s">
        <v>952</v>
      </c>
      <c r="G3361" s="4" t="s">
        <v>942</v>
      </c>
      <c r="H3361" s="4" t="s">
        <v>951</v>
      </c>
      <c r="I3361" s="4" t="s">
        <v>1155</v>
      </c>
      <c r="J3361" s="4" t="s">
        <v>1156</v>
      </c>
      <c r="K3361" s="4" t="s">
        <v>955</v>
      </c>
      <c r="L3361" s="4">
        <v>4</v>
      </c>
      <c r="M3361" s="4" t="s">
        <v>77</v>
      </c>
      <c r="N3361" s="4">
        <v>12.4</v>
      </c>
      <c r="O3361" s="4">
        <v>10.48</v>
      </c>
      <c r="P3361" s="4" t="s">
        <v>78</v>
      </c>
      <c r="Q3361" s="77">
        <v>45281.654166666667</v>
      </c>
      <c r="R3361" s="4">
        <v>49.6</v>
      </c>
      <c r="S3361" s="4">
        <v>41.92</v>
      </c>
      <c r="T3361" s="4" t="str">
        <f>VLOOKUP(E3361,zamiana!A:B,2,0)</f>
        <v>ALSTOM (ex. BT) CZL</v>
      </c>
    </row>
    <row r="3362" spans="1:20" x14ac:dyDescent="0.3">
      <c r="A3362" s="4" t="s">
        <v>7166</v>
      </c>
      <c r="B3362" s="76">
        <v>45189</v>
      </c>
      <c r="C3362" s="76">
        <v>45189</v>
      </c>
      <c r="D3362" s="76">
        <v>45247</v>
      </c>
      <c r="E3362" s="4" t="s">
        <v>951</v>
      </c>
      <c r="F3362" s="4" t="s">
        <v>952</v>
      </c>
      <c r="G3362" s="4" t="s">
        <v>942</v>
      </c>
      <c r="H3362" s="4" t="s">
        <v>951</v>
      </c>
      <c r="I3362" s="4" t="s">
        <v>1155</v>
      </c>
      <c r="J3362" s="4" t="s">
        <v>1156</v>
      </c>
      <c r="K3362" s="4" t="s">
        <v>955</v>
      </c>
      <c r="L3362" s="4">
        <v>4</v>
      </c>
      <c r="M3362" s="4" t="s">
        <v>77</v>
      </c>
      <c r="N3362" s="4">
        <v>12.4</v>
      </c>
      <c r="O3362" s="4">
        <v>10.48</v>
      </c>
      <c r="P3362" s="4" t="s">
        <v>78</v>
      </c>
      <c r="Q3362" s="77">
        <v>45281.654166666667</v>
      </c>
      <c r="R3362" s="4">
        <v>49.6</v>
      </c>
      <c r="S3362" s="4">
        <v>41.92</v>
      </c>
      <c r="T3362" s="4" t="str">
        <f>VLOOKUP(E3362,zamiana!A:B,2,0)</f>
        <v>ALSTOM (ex. BT) CZL</v>
      </c>
    </row>
    <row r="3363" spans="1:20" x14ac:dyDescent="0.3">
      <c r="A3363" s="4" t="s">
        <v>7166</v>
      </c>
      <c r="B3363" s="76">
        <v>45189</v>
      </c>
      <c r="C3363" s="76">
        <v>45189</v>
      </c>
      <c r="D3363" s="76">
        <v>45247</v>
      </c>
      <c r="E3363" s="4" t="s">
        <v>951</v>
      </c>
      <c r="F3363" s="4" t="s">
        <v>952</v>
      </c>
      <c r="G3363" s="4" t="s">
        <v>942</v>
      </c>
      <c r="H3363" s="4" t="s">
        <v>951</v>
      </c>
      <c r="I3363" s="4" t="s">
        <v>1155</v>
      </c>
      <c r="J3363" s="4" t="s">
        <v>1156</v>
      </c>
      <c r="K3363" s="4" t="s">
        <v>955</v>
      </c>
      <c r="L3363" s="4">
        <v>2</v>
      </c>
      <c r="M3363" s="4" t="s">
        <v>77</v>
      </c>
      <c r="N3363" s="4">
        <v>12.4</v>
      </c>
      <c r="O3363" s="4">
        <v>10.48</v>
      </c>
      <c r="P3363" s="4" t="s">
        <v>78</v>
      </c>
      <c r="Q3363" s="77">
        <v>45281.654166666667</v>
      </c>
      <c r="R3363" s="4">
        <v>24.8</v>
      </c>
      <c r="S3363" s="4">
        <v>20.96</v>
      </c>
      <c r="T3363" s="4" t="str">
        <f>VLOOKUP(E3363,zamiana!A:B,2,0)</f>
        <v>ALSTOM (ex. BT) CZL</v>
      </c>
    </row>
    <row r="3364" spans="1:20" x14ac:dyDescent="0.3">
      <c r="A3364" s="4" t="s">
        <v>7166</v>
      </c>
      <c r="B3364" s="76">
        <v>45189</v>
      </c>
      <c r="C3364" s="76">
        <v>45189</v>
      </c>
      <c r="D3364" s="76">
        <v>45247</v>
      </c>
      <c r="E3364" s="4" t="s">
        <v>951</v>
      </c>
      <c r="F3364" s="4" t="s">
        <v>952</v>
      </c>
      <c r="G3364" s="4" t="s">
        <v>942</v>
      </c>
      <c r="H3364" s="4" t="s">
        <v>951</v>
      </c>
      <c r="I3364" s="4" t="s">
        <v>1155</v>
      </c>
      <c r="J3364" s="4" t="s">
        <v>1156</v>
      </c>
      <c r="K3364" s="4" t="s">
        <v>955</v>
      </c>
      <c r="L3364" s="4">
        <v>2</v>
      </c>
      <c r="M3364" s="4" t="s">
        <v>77</v>
      </c>
      <c r="N3364" s="4">
        <v>12.4</v>
      </c>
      <c r="O3364" s="4">
        <v>10.48</v>
      </c>
      <c r="P3364" s="4" t="s">
        <v>78</v>
      </c>
      <c r="Q3364" s="77">
        <v>45281.654166666667</v>
      </c>
      <c r="R3364" s="4">
        <v>24.8</v>
      </c>
      <c r="S3364" s="4">
        <v>20.96</v>
      </c>
      <c r="T3364" s="4" t="str">
        <f>VLOOKUP(E3364,zamiana!A:B,2,0)</f>
        <v>ALSTOM (ex. BT) CZL</v>
      </c>
    </row>
    <row r="3365" spans="1:20" x14ac:dyDescent="0.3">
      <c r="A3365" s="4" t="s">
        <v>7166</v>
      </c>
      <c r="B3365" s="76">
        <v>45189</v>
      </c>
      <c r="C3365" s="76">
        <v>45189</v>
      </c>
      <c r="D3365" s="76">
        <v>45247</v>
      </c>
      <c r="E3365" s="4" t="s">
        <v>951</v>
      </c>
      <c r="F3365" s="4" t="s">
        <v>952</v>
      </c>
      <c r="G3365" s="4" t="s">
        <v>942</v>
      </c>
      <c r="H3365" s="4" t="s">
        <v>951</v>
      </c>
      <c r="I3365" s="4" t="s">
        <v>1155</v>
      </c>
      <c r="J3365" s="4" t="s">
        <v>1156</v>
      </c>
      <c r="K3365" s="4" t="s">
        <v>955</v>
      </c>
      <c r="L3365" s="4">
        <v>2</v>
      </c>
      <c r="M3365" s="4" t="s">
        <v>77</v>
      </c>
      <c r="N3365" s="4">
        <v>12.4</v>
      </c>
      <c r="O3365" s="4">
        <v>10.48</v>
      </c>
      <c r="P3365" s="4" t="s">
        <v>78</v>
      </c>
      <c r="Q3365" s="77">
        <v>45281.654166666667</v>
      </c>
      <c r="R3365" s="4">
        <v>24.8</v>
      </c>
      <c r="S3365" s="4">
        <v>20.96</v>
      </c>
      <c r="T3365" s="4" t="str">
        <f>VLOOKUP(E3365,zamiana!A:B,2,0)</f>
        <v>ALSTOM (ex. BT) CZL</v>
      </c>
    </row>
    <row r="3366" spans="1:20" x14ac:dyDescent="0.3">
      <c r="A3366" s="4" t="s">
        <v>7166</v>
      </c>
      <c r="B3366" s="76">
        <v>45189</v>
      </c>
      <c r="C3366" s="76">
        <v>45189</v>
      </c>
      <c r="D3366" s="76">
        <v>45247</v>
      </c>
      <c r="E3366" s="4" t="s">
        <v>951</v>
      </c>
      <c r="F3366" s="4" t="s">
        <v>952</v>
      </c>
      <c r="G3366" s="4" t="s">
        <v>942</v>
      </c>
      <c r="H3366" s="4" t="s">
        <v>951</v>
      </c>
      <c r="I3366" s="4" t="s">
        <v>1155</v>
      </c>
      <c r="J3366" s="4" t="s">
        <v>1156</v>
      </c>
      <c r="K3366" s="4" t="s">
        <v>955</v>
      </c>
      <c r="L3366" s="4">
        <v>4</v>
      </c>
      <c r="M3366" s="4" t="s">
        <v>77</v>
      </c>
      <c r="N3366" s="4">
        <v>12.4</v>
      </c>
      <c r="O3366" s="4">
        <v>10.48</v>
      </c>
      <c r="P3366" s="4" t="s">
        <v>78</v>
      </c>
      <c r="Q3366" s="77">
        <v>45281.654166666667</v>
      </c>
      <c r="R3366" s="4">
        <v>49.6</v>
      </c>
      <c r="S3366" s="4">
        <v>41.92</v>
      </c>
      <c r="T3366" s="4" t="str">
        <f>VLOOKUP(E3366,zamiana!A:B,2,0)</f>
        <v>ALSTOM (ex. BT) CZL</v>
      </c>
    </row>
    <row r="3367" spans="1:20" x14ac:dyDescent="0.3">
      <c r="A3367" s="4" t="s">
        <v>7166</v>
      </c>
      <c r="B3367" s="76">
        <v>45189</v>
      </c>
      <c r="C3367" s="76">
        <v>45189</v>
      </c>
      <c r="D3367" s="76">
        <v>45247</v>
      </c>
      <c r="E3367" s="4" t="s">
        <v>951</v>
      </c>
      <c r="F3367" s="4" t="s">
        <v>952</v>
      </c>
      <c r="G3367" s="4" t="s">
        <v>942</v>
      </c>
      <c r="H3367" s="4" t="s">
        <v>951</v>
      </c>
      <c r="I3367" s="4" t="s">
        <v>1155</v>
      </c>
      <c r="J3367" s="4" t="s">
        <v>1156</v>
      </c>
      <c r="K3367" s="4" t="s">
        <v>955</v>
      </c>
      <c r="L3367" s="4">
        <v>2</v>
      </c>
      <c r="M3367" s="4" t="s">
        <v>77</v>
      </c>
      <c r="N3367" s="4">
        <v>12.4</v>
      </c>
      <c r="O3367" s="4">
        <v>10.48</v>
      </c>
      <c r="P3367" s="4" t="s">
        <v>78</v>
      </c>
      <c r="Q3367" s="77">
        <v>45281.654166666667</v>
      </c>
      <c r="R3367" s="4">
        <v>24.8</v>
      </c>
      <c r="S3367" s="4">
        <v>20.96</v>
      </c>
      <c r="T3367" s="4" t="str">
        <f>VLOOKUP(E3367,zamiana!A:B,2,0)</f>
        <v>ALSTOM (ex. BT) CZL</v>
      </c>
    </row>
    <row r="3368" spans="1:20" x14ac:dyDescent="0.3">
      <c r="A3368" s="4" t="s">
        <v>7166</v>
      </c>
      <c r="B3368" s="76">
        <v>45189</v>
      </c>
      <c r="C3368" s="76">
        <v>45189</v>
      </c>
      <c r="D3368" s="76">
        <v>45247</v>
      </c>
      <c r="E3368" s="4" t="s">
        <v>951</v>
      </c>
      <c r="F3368" s="4" t="s">
        <v>952</v>
      </c>
      <c r="G3368" s="4" t="s">
        <v>942</v>
      </c>
      <c r="H3368" s="4" t="s">
        <v>951</v>
      </c>
      <c r="I3368" s="4" t="s">
        <v>1155</v>
      </c>
      <c r="J3368" s="4" t="s">
        <v>1156</v>
      </c>
      <c r="K3368" s="4" t="s">
        <v>955</v>
      </c>
      <c r="L3368" s="4">
        <v>2</v>
      </c>
      <c r="M3368" s="4" t="s">
        <v>77</v>
      </c>
      <c r="N3368" s="4">
        <v>12.4</v>
      </c>
      <c r="O3368" s="4">
        <v>10.48</v>
      </c>
      <c r="P3368" s="4" t="s">
        <v>78</v>
      </c>
      <c r="Q3368" s="77">
        <v>45281.654166666667</v>
      </c>
      <c r="R3368" s="4">
        <v>24.8</v>
      </c>
      <c r="S3368" s="4">
        <v>20.96</v>
      </c>
      <c r="T3368" s="4" t="str">
        <f>VLOOKUP(E3368,zamiana!A:B,2,0)</f>
        <v>ALSTOM (ex. BT) CZL</v>
      </c>
    </row>
    <row r="3369" spans="1:20" x14ac:dyDescent="0.3">
      <c r="A3369" s="4" t="s">
        <v>7166</v>
      </c>
      <c r="B3369" s="76">
        <v>45189</v>
      </c>
      <c r="C3369" s="76">
        <v>45189</v>
      </c>
      <c r="D3369" s="76">
        <v>45247</v>
      </c>
      <c r="E3369" s="4" t="s">
        <v>951</v>
      </c>
      <c r="F3369" s="4" t="s">
        <v>952</v>
      </c>
      <c r="G3369" s="4" t="s">
        <v>942</v>
      </c>
      <c r="H3369" s="4" t="s">
        <v>951</v>
      </c>
      <c r="I3369" s="4" t="s">
        <v>1155</v>
      </c>
      <c r="J3369" s="4" t="s">
        <v>1156</v>
      </c>
      <c r="K3369" s="4" t="s">
        <v>955</v>
      </c>
      <c r="L3369" s="4">
        <v>2</v>
      </c>
      <c r="M3369" s="4" t="s">
        <v>77</v>
      </c>
      <c r="N3369" s="4">
        <v>12.4</v>
      </c>
      <c r="O3369" s="4">
        <v>10.48</v>
      </c>
      <c r="P3369" s="4" t="s">
        <v>78</v>
      </c>
      <c r="Q3369" s="77">
        <v>45281.654166666667</v>
      </c>
      <c r="R3369" s="4">
        <v>24.8</v>
      </c>
      <c r="S3369" s="4">
        <v>20.96</v>
      </c>
      <c r="T3369" s="4" t="str">
        <f>VLOOKUP(E3369,zamiana!A:B,2,0)</f>
        <v>ALSTOM (ex. BT) CZL</v>
      </c>
    </row>
    <row r="3370" spans="1:20" x14ac:dyDescent="0.3">
      <c r="A3370" s="4" t="s">
        <v>7166</v>
      </c>
      <c r="B3370" s="76">
        <v>45189</v>
      </c>
      <c r="C3370" s="76">
        <v>45189</v>
      </c>
      <c r="D3370" s="76">
        <v>45247</v>
      </c>
      <c r="E3370" s="4" t="s">
        <v>951</v>
      </c>
      <c r="F3370" s="4" t="s">
        <v>952</v>
      </c>
      <c r="G3370" s="4" t="s">
        <v>942</v>
      </c>
      <c r="H3370" s="4" t="s">
        <v>951</v>
      </c>
      <c r="I3370" s="4" t="s">
        <v>1155</v>
      </c>
      <c r="J3370" s="4" t="s">
        <v>1156</v>
      </c>
      <c r="K3370" s="4" t="s">
        <v>955</v>
      </c>
      <c r="L3370" s="4">
        <v>4</v>
      </c>
      <c r="M3370" s="4" t="s">
        <v>77</v>
      </c>
      <c r="N3370" s="4">
        <v>12.4</v>
      </c>
      <c r="O3370" s="4">
        <v>10.48</v>
      </c>
      <c r="P3370" s="4" t="s">
        <v>78</v>
      </c>
      <c r="Q3370" s="77">
        <v>45281.654166666667</v>
      </c>
      <c r="R3370" s="4">
        <v>49.6</v>
      </c>
      <c r="S3370" s="4">
        <v>41.92</v>
      </c>
      <c r="T3370" s="4" t="str">
        <f>VLOOKUP(E3370,zamiana!A:B,2,0)</f>
        <v>ALSTOM (ex. BT) CZL</v>
      </c>
    </row>
    <row r="3371" spans="1:20" x14ac:dyDescent="0.3">
      <c r="A3371" s="4" t="s">
        <v>7166</v>
      </c>
      <c r="B3371" s="76">
        <v>45189</v>
      </c>
      <c r="C3371" s="76">
        <v>45189</v>
      </c>
      <c r="D3371" s="76">
        <v>45247</v>
      </c>
      <c r="E3371" s="4" t="s">
        <v>951</v>
      </c>
      <c r="F3371" s="4" t="s">
        <v>952</v>
      </c>
      <c r="G3371" s="4" t="s">
        <v>942</v>
      </c>
      <c r="H3371" s="4" t="s">
        <v>951</v>
      </c>
      <c r="I3371" s="4" t="s">
        <v>1719</v>
      </c>
      <c r="J3371" s="4" t="s">
        <v>1720</v>
      </c>
      <c r="K3371" s="4" t="s">
        <v>955</v>
      </c>
      <c r="L3371" s="4">
        <v>1</v>
      </c>
      <c r="M3371" s="4" t="s">
        <v>77</v>
      </c>
      <c r="N3371" s="4">
        <v>86.69</v>
      </c>
      <c r="O3371" s="4">
        <v>49.56</v>
      </c>
      <c r="P3371" s="4" t="s">
        <v>78</v>
      </c>
      <c r="Q3371" s="77">
        <v>45281.627083333333</v>
      </c>
      <c r="R3371" s="4">
        <v>86.69</v>
      </c>
      <c r="S3371" s="4">
        <v>49.56</v>
      </c>
      <c r="T3371" s="4" t="str">
        <f>VLOOKUP(E3371,zamiana!A:B,2,0)</f>
        <v>ALSTOM (ex. BT) CZL</v>
      </c>
    </row>
    <row r="3372" spans="1:20" x14ac:dyDescent="0.3">
      <c r="A3372" s="4" t="s">
        <v>7166</v>
      </c>
      <c r="B3372" s="76">
        <v>45189</v>
      </c>
      <c r="C3372" s="76">
        <v>45189</v>
      </c>
      <c r="D3372" s="76">
        <v>45247</v>
      </c>
      <c r="E3372" s="4" t="s">
        <v>951</v>
      </c>
      <c r="F3372" s="4" t="s">
        <v>952</v>
      </c>
      <c r="G3372" s="4" t="s">
        <v>942</v>
      </c>
      <c r="H3372" s="4" t="s">
        <v>951</v>
      </c>
      <c r="I3372" s="4" t="s">
        <v>1616</v>
      </c>
      <c r="J3372" s="4" t="s">
        <v>1617</v>
      </c>
      <c r="K3372" s="4" t="s">
        <v>955</v>
      </c>
      <c r="L3372" s="4">
        <v>2</v>
      </c>
      <c r="M3372" s="4" t="s">
        <v>77</v>
      </c>
      <c r="N3372" s="4">
        <v>48.64</v>
      </c>
      <c r="O3372" s="4">
        <v>33.01</v>
      </c>
      <c r="P3372" s="4" t="s">
        <v>78</v>
      </c>
      <c r="Q3372" s="77">
        <v>45281.627083333333</v>
      </c>
      <c r="R3372" s="4">
        <v>97.28</v>
      </c>
      <c r="S3372" s="4">
        <v>66.02</v>
      </c>
      <c r="T3372" s="4" t="str">
        <f>VLOOKUP(E3372,zamiana!A:B,2,0)</f>
        <v>ALSTOM (ex. BT) CZL</v>
      </c>
    </row>
    <row r="3373" spans="1:20" x14ac:dyDescent="0.3">
      <c r="A3373" s="4" t="s">
        <v>7166</v>
      </c>
      <c r="B3373" s="76">
        <v>45189</v>
      </c>
      <c r="C3373" s="76">
        <v>45189</v>
      </c>
      <c r="D3373" s="76">
        <v>45247</v>
      </c>
      <c r="E3373" s="4" t="s">
        <v>951</v>
      </c>
      <c r="F3373" s="4" t="s">
        <v>952</v>
      </c>
      <c r="G3373" s="4" t="s">
        <v>942</v>
      </c>
      <c r="H3373" s="4" t="s">
        <v>951</v>
      </c>
      <c r="I3373" s="4" t="s">
        <v>1616</v>
      </c>
      <c r="J3373" s="4" t="s">
        <v>1617</v>
      </c>
      <c r="K3373" s="4" t="s">
        <v>955</v>
      </c>
      <c r="L3373" s="4">
        <v>2</v>
      </c>
      <c r="M3373" s="4" t="s">
        <v>77</v>
      </c>
      <c r="N3373" s="4">
        <v>48.64</v>
      </c>
      <c r="O3373" s="4">
        <v>33.01</v>
      </c>
      <c r="P3373" s="4" t="s">
        <v>78</v>
      </c>
      <c r="Q3373" s="77">
        <v>45281.627083333333</v>
      </c>
      <c r="R3373" s="4">
        <v>97.28</v>
      </c>
      <c r="S3373" s="4">
        <v>66.02</v>
      </c>
      <c r="T3373" s="4" t="str">
        <f>VLOOKUP(E3373,zamiana!A:B,2,0)</f>
        <v>ALSTOM (ex. BT) CZL</v>
      </c>
    </row>
    <row r="3374" spans="1:20" x14ac:dyDescent="0.3">
      <c r="A3374" s="4" t="s">
        <v>7166</v>
      </c>
      <c r="B3374" s="76">
        <v>45189</v>
      </c>
      <c r="C3374" s="76">
        <v>45189</v>
      </c>
      <c r="D3374" s="76">
        <v>45247</v>
      </c>
      <c r="E3374" s="4" t="s">
        <v>951</v>
      </c>
      <c r="F3374" s="4" t="s">
        <v>952</v>
      </c>
      <c r="G3374" s="4" t="s">
        <v>942</v>
      </c>
      <c r="H3374" s="4" t="s">
        <v>951</v>
      </c>
      <c r="I3374" s="4" t="s">
        <v>1616</v>
      </c>
      <c r="J3374" s="4" t="s">
        <v>1617</v>
      </c>
      <c r="K3374" s="4" t="s">
        <v>955</v>
      </c>
      <c r="L3374" s="4">
        <v>1</v>
      </c>
      <c r="M3374" s="4" t="s">
        <v>77</v>
      </c>
      <c r="N3374" s="4">
        <v>48.64</v>
      </c>
      <c r="O3374" s="4">
        <v>33.01</v>
      </c>
      <c r="P3374" s="4" t="s">
        <v>78</v>
      </c>
      <c r="Q3374" s="77">
        <v>45281.627083333333</v>
      </c>
      <c r="R3374" s="4">
        <v>48.64</v>
      </c>
      <c r="S3374" s="4">
        <v>33.01</v>
      </c>
      <c r="T3374" s="4" t="str">
        <f>VLOOKUP(E3374,zamiana!A:B,2,0)</f>
        <v>ALSTOM (ex. BT) CZL</v>
      </c>
    </row>
    <row r="3375" spans="1:20" x14ac:dyDescent="0.3">
      <c r="A3375" s="4" t="s">
        <v>7166</v>
      </c>
      <c r="B3375" s="76">
        <v>45189</v>
      </c>
      <c r="C3375" s="76">
        <v>45189</v>
      </c>
      <c r="D3375" s="76">
        <v>45247</v>
      </c>
      <c r="E3375" s="4" t="s">
        <v>951</v>
      </c>
      <c r="F3375" s="4" t="s">
        <v>952</v>
      </c>
      <c r="G3375" s="4" t="s">
        <v>942</v>
      </c>
      <c r="H3375" s="4" t="s">
        <v>951</v>
      </c>
      <c r="I3375" s="4" t="s">
        <v>1616</v>
      </c>
      <c r="J3375" s="4" t="s">
        <v>1617</v>
      </c>
      <c r="K3375" s="4" t="s">
        <v>955</v>
      </c>
      <c r="L3375" s="4">
        <v>1</v>
      </c>
      <c r="M3375" s="4" t="s">
        <v>77</v>
      </c>
      <c r="N3375" s="4">
        <v>48.64</v>
      </c>
      <c r="O3375" s="4">
        <v>33.01</v>
      </c>
      <c r="P3375" s="4" t="s">
        <v>78</v>
      </c>
      <c r="Q3375" s="77">
        <v>45281.627083333333</v>
      </c>
      <c r="R3375" s="4">
        <v>48.64</v>
      </c>
      <c r="S3375" s="4">
        <v>33.01</v>
      </c>
      <c r="T3375" s="4" t="str">
        <f>VLOOKUP(E3375,zamiana!A:B,2,0)</f>
        <v>ALSTOM (ex. BT) CZL</v>
      </c>
    </row>
    <row r="3376" spans="1:20" x14ac:dyDescent="0.3">
      <c r="A3376" s="4" t="s">
        <v>7166</v>
      </c>
      <c r="B3376" s="76">
        <v>45189</v>
      </c>
      <c r="C3376" s="76">
        <v>45189</v>
      </c>
      <c r="D3376" s="76">
        <v>45247</v>
      </c>
      <c r="E3376" s="4" t="s">
        <v>951</v>
      </c>
      <c r="F3376" s="4" t="s">
        <v>952</v>
      </c>
      <c r="G3376" s="4" t="s">
        <v>942</v>
      </c>
      <c r="H3376" s="4" t="s">
        <v>951</v>
      </c>
      <c r="I3376" s="4" t="s">
        <v>1616</v>
      </c>
      <c r="J3376" s="4" t="s">
        <v>1617</v>
      </c>
      <c r="K3376" s="4" t="s">
        <v>955</v>
      </c>
      <c r="L3376" s="4">
        <v>2</v>
      </c>
      <c r="M3376" s="4" t="s">
        <v>77</v>
      </c>
      <c r="N3376" s="4">
        <v>48.64</v>
      </c>
      <c r="O3376" s="4">
        <v>33.01</v>
      </c>
      <c r="P3376" s="4" t="s">
        <v>78</v>
      </c>
      <c r="Q3376" s="77">
        <v>45281.627083333333</v>
      </c>
      <c r="R3376" s="4">
        <v>97.28</v>
      </c>
      <c r="S3376" s="4">
        <v>66.02</v>
      </c>
      <c r="T3376" s="4" t="str">
        <f>VLOOKUP(E3376,zamiana!A:B,2,0)</f>
        <v>ALSTOM (ex. BT) CZL</v>
      </c>
    </row>
    <row r="3377" spans="1:20" x14ac:dyDescent="0.3">
      <c r="A3377" s="4" t="s">
        <v>7166</v>
      </c>
      <c r="B3377" s="76">
        <v>45189</v>
      </c>
      <c r="C3377" s="76">
        <v>45189</v>
      </c>
      <c r="D3377" s="76">
        <v>45247</v>
      </c>
      <c r="E3377" s="4" t="s">
        <v>951</v>
      </c>
      <c r="F3377" s="4" t="s">
        <v>952</v>
      </c>
      <c r="G3377" s="4" t="s">
        <v>942</v>
      </c>
      <c r="H3377" s="4" t="s">
        <v>951</v>
      </c>
      <c r="I3377" s="4" t="s">
        <v>1616</v>
      </c>
      <c r="J3377" s="4" t="s">
        <v>1617</v>
      </c>
      <c r="K3377" s="4" t="s">
        <v>955</v>
      </c>
      <c r="L3377" s="4">
        <v>1</v>
      </c>
      <c r="M3377" s="4" t="s">
        <v>77</v>
      </c>
      <c r="N3377" s="4">
        <v>48.64</v>
      </c>
      <c r="O3377" s="4">
        <v>33.01</v>
      </c>
      <c r="P3377" s="4" t="s">
        <v>78</v>
      </c>
      <c r="Q3377" s="77">
        <v>45281.627083333333</v>
      </c>
      <c r="R3377" s="4">
        <v>48.64</v>
      </c>
      <c r="S3377" s="4">
        <v>33.01</v>
      </c>
      <c r="T3377" s="4" t="str">
        <f>VLOOKUP(E3377,zamiana!A:B,2,0)</f>
        <v>ALSTOM (ex. BT) CZL</v>
      </c>
    </row>
    <row r="3378" spans="1:20" x14ac:dyDescent="0.3">
      <c r="A3378" s="4" t="s">
        <v>7166</v>
      </c>
      <c r="B3378" s="76">
        <v>45189</v>
      </c>
      <c r="C3378" s="76">
        <v>45189</v>
      </c>
      <c r="D3378" s="76">
        <v>45247</v>
      </c>
      <c r="E3378" s="4" t="s">
        <v>951</v>
      </c>
      <c r="F3378" s="4" t="s">
        <v>952</v>
      </c>
      <c r="G3378" s="4" t="s">
        <v>942</v>
      </c>
      <c r="H3378" s="4" t="s">
        <v>951</v>
      </c>
      <c r="I3378" s="4" t="s">
        <v>1616</v>
      </c>
      <c r="J3378" s="4" t="s">
        <v>1617</v>
      </c>
      <c r="K3378" s="4" t="s">
        <v>955</v>
      </c>
      <c r="L3378" s="4">
        <v>1</v>
      </c>
      <c r="M3378" s="4" t="s">
        <v>77</v>
      </c>
      <c r="N3378" s="4">
        <v>48.64</v>
      </c>
      <c r="O3378" s="4">
        <v>33.01</v>
      </c>
      <c r="P3378" s="4" t="s">
        <v>78</v>
      </c>
      <c r="Q3378" s="77">
        <v>45281.627083333333</v>
      </c>
      <c r="R3378" s="4">
        <v>48.64</v>
      </c>
      <c r="S3378" s="4">
        <v>33.01</v>
      </c>
      <c r="T3378" s="4" t="str">
        <f>VLOOKUP(E3378,zamiana!A:B,2,0)</f>
        <v>ALSTOM (ex. BT) CZL</v>
      </c>
    </row>
    <row r="3379" spans="1:20" x14ac:dyDescent="0.3">
      <c r="A3379" s="4" t="s">
        <v>7166</v>
      </c>
      <c r="B3379" s="76">
        <v>45189</v>
      </c>
      <c r="C3379" s="76">
        <v>45189</v>
      </c>
      <c r="D3379" s="76">
        <v>45247</v>
      </c>
      <c r="E3379" s="4" t="s">
        <v>951</v>
      </c>
      <c r="F3379" s="4" t="s">
        <v>952</v>
      </c>
      <c r="G3379" s="4" t="s">
        <v>942</v>
      </c>
      <c r="H3379" s="4" t="s">
        <v>951</v>
      </c>
      <c r="I3379" s="4" t="s">
        <v>1616</v>
      </c>
      <c r="J3379" s="4" t="s">
        <v>1617</v>
      </c>
      <c r="K3379" s="4" t="s">
        <v>955</v>
      </c>
      <c r="L3379" s="4">
        <v>1</v>
      </c>
      <c r="M3379" s="4" t="s">
        <v>77</v>
      </c>
      <c r="N3379" s="4">
        <v>48.64</v>
      </c>
      <c r="O3379" s="4">
        <v>33.01</v>
      </c>
      <c r="P3379" s="4" t="s">
        <v>78</v>
      </c>
      <c r="Q3379" s="77">
        <v>45281.627083333333</v>
      </c>
      <c r="R3379" s="4">
        <v>48.64</v>
      </c>
      <c r="S3379" s="4">
        <v>33.01</v>
      </c>
      <c r="T3379" s="4" t="str">
        <f>VLOOKUP(E3379,zamiana!A:B,2,0)</f>
        <v>ALSTOM (ex. BT) CZL</v>
      </c>
    </row>
    <row r="3380" spans="1:20" x14ac:dyDescent="0.3">
      <c r="A3380" s="4" t="s">
        <v>7166</v>
      </c>
      <c r="B3380" s="76">
        <v>45189</v>
      </c>
      <c r="C3380" s="76">
        <v>45189</v>
      </c>
      <c r="D3380" s="76">
        <v>45247</v>
      </c>
      <c r="E3380" s="4" t="s">
        <v>951</v>
      </c>
      <c r="F3380" s="4" t="s">
        <v>952</v>
      </c>
      <c r="G3380" s="4" t="s">
        <v>942</v>
      </c>
      <c r="H3380" s="4" t="s">
        <v>951</v>
      </c>
      <c r="I3380" s="4" t="s">
        <v>1616</v>
      </c>
      <c r="J3380" s="4" t="s">
        <v>1617</v>
      </c>
      <c r="K3380" s="4" t="s">
        <v>955</v>
      </c>
      <c r="L3380" s="4">
        <v>1</v>
      </c>
      <c r="M3380" s="4" t="s">
        <v>77</v>
      </c>
      <c r="N3380" s="4">
        <v>48.64</v>
      </c>
      <c r="O3380" s="4">
        <v>33.01</v>
      </c>
      <c r="P3380" s="4" t="s">
        <v>78</v>
      </c>
      <c r="Q3380" s="77">
        <v>45281.627083333333</v>
      </c>
      <c r="R3380" s="4">
        <v>48.64</v>
      </c>
      <c r="S3380" s="4">
        <v>33.01</v>
      </c>
      <c r="T3380" s="4" t="str">
        <f>VLOOKUP(E3380,zamiana!A:B,2,0)</f>
        <v>ALSTOM (ex. BT) CZL</v>
      </c>
    </row>
    <row r="3381" spans="1:20" x14ac:dyDescent="0.3">
      <c r="A3381" s="4" t="s">
        <v>7166</v>
      </c>
      <c r="B3381" s="76">
        <v>45189</v>
      </c>
      <c r="C3381" s="76">
        <v>45189</v>
      </c>
      <c r="D3381" s="76">
        <v>45247</v>
      </c>
      <c r="E3381" s="4" t="s">
        <v>951</v>
      </c>
      <c r="F3381" s="4" t="s">
        <v>952</v>
      </c>
      <c r="G3381" s="4" t="s">
        <v>942</v>
      </c>
      <c r="H3381" s="4" t="s">
        <v>951</v>
      </c>
      <c r="I3381" s="4" t="s">
        <v>1616</v>
      </c>
      <c r="J3381" s="4" t="s">
        <v>1617</v>
      </c>
      <c r="K3381" s="4" t="s">
        <v>955</v>
      </c>
      <c r="L3381" s="4">
        <v>2</v>
      </c>
      <c r="M3381" s="4" t="s">
        <v>77</v>
      </c>
      <c r="N3381" s="4">
        <v>48.64</v>
      </c>
      <c r="O3381" s="4">
        <v>33.01</v>
      </c>
      <c r="P3381" s="4" t="s">
        <v>78</v>
      </c>
      <c r="Q3381" s="77">
        <v>45281.627083333333</v>
      </c>
      <c r="R3381" s="4">
        <v>97.28</v>
      </c>
      <c r="S3381" s="4">
        <v>66.02</v>
      </c>
      <c r="T3381" s="4" t="str">
        <f>VLOOKUP(E3381,zamiana!A:B,2,0)</f>
        <v>ALSTOM (ex. BT) CZL</v>
      </c>
    </row>
    <row r="3382" spans="1:20" x14ac:dyDescent="0.3">
      <c r="A3382" s="4" t="s">
        <v>7166</v>
      </c>
      <c r="B3382" s="76">
        <v>45189</v>
      </c>
      <c r="C3382" s="76">
        <v>45189</v>
      </c>
      <c r="D3382" s="76">
        <v>45247</v>
      </c>
      <c r="E3382" s="4" t="s">
        <v>951</v>
      </c>
      <c r="F3382" s="4" t="s">
        <v>952</v>
      </c>
      <c r="G3382" s="4" t="s">
        <v>942</v>
      </c>
      <c r="H3382" s="4" t="s">
        <v>951</v>
      </c>
      <c r="I3382" s="4" t="s">
        <v>1630</v>
      </c>
      <c r="J3382" s="4" t="s">
        <v>1631</v>
      </c>
      <c r="K3382" s="4" t="s">
        <v>955</v>
      </c>
      <c r="L3382" s="4">
        <v>2</v>
      </c>
      <c r="M3382" s="4" t="s">
        <v>77</v>
      </c>
      <c r="N3382" s="4">
        <v>66.67</v>
      </c>
      <c r="O3382" s="4">
        <v>31.41</v>
      </c>
      <c r="P3382" s="4" t="s">
        <v>78</v>
      </c>
      <c r="Q3382" s="77">
        <v>45281.657638888886</v>
      </c>
      <c r="R3382" s="4">
        <v>133.34</v>
      </c>
      <c r="S3382" s="4">
        <v>62.82</v>
      </c>
      <c r="T3382" s="4" t="str">
        <f>VLOOKUP(E3382,zamiana!A:B,2,0)</f>
        <v>ALSTOM (ex. BT) CZL</v>
      </c>
    </row>
    <row r="3383" spans="1:20" x14ac:dyDescent="0.3">
      <c r="A3383" s="4" t="s">
        <v>7166</v>
      </c>
      <c r="B3383" s="76">
        <v>45189</v>
      </c>
      <c r="C3383" s="76">
        <v>45189</v>
      </c>
      <c r="D3383" s="76">
        <v>45247</v>
      </c>
      <c r="E3383" s="4" t="s">
        <v>951</v>
      </c>
      <c r="F3383" s="4" t="s">
        <v>952</v>
      </c>
      <c r="G3383" s="4" t="s">
        <v>942</v>
      </c>
      <c r="H3383" s="4" t="s">
        <v>951</v>
      </c>
      <c r="I3383" s="4" t="s">
        <v>1669</v>
      </c>
      <c r="J3383" s="4" t="s">
        <v>1670</v>
      </c>
      <c r="K3383" s="4" t="s">
        <v>955</v>
      </c>
      <c r="L3383" s="4">
        <v>2</v>
      </c>
      <c r="M3383" s="4" t="s">
        <v>77</v>
      </c>
      <c r="N3383" s="4">
        <v>55.61</v>
      </c>
      <c r="O3383" s="4">
        <v>38.26</v>
      </c>
      <c r="P3383" s="4" t="s">
        <v>78</v>
      </c>
      <c r="Q3383" s="77">
        <v>45281.657638888886</v>
      </c>
      <c r="R3383" s="4">
        <v>111.22</v>
      </c>
      <c r="S3383" s="4">
        <v>76.52</v>
      </c>
      <c r="T3383" s="4" t="str">
        <f>VLOOKUP(E3383,zamiana!A:B,2,0)</f>
        <v>ALSTOM (ex. BT) CZL</v>
      </c>
    </row>
    <row r="3384" spans="1:20" x14ac:dyDescent="0.3">
      <c r="A3384" s="4" t="s">
        <v>7166</v>
      </c>
      <c r="B3384" s="76">
        <v>45189</v>
      </c>
      <c r="C3384" s="76">
        <v>45189</v>
      </c>
      <c r="D3384" s="76">
        <v>45247</v>
      </c>
      <c r="E3384" s="4" t="s">
        <v>951</v>
      </c>
      <c r="F3384" s="4" t="s">
        <v>952</v>
      </c>
      <c r="G3384" s="4" t="s">
        <v>942</v>
      </c>
      <c r="H3384" s="4" t="s">
        <v>951</v>
      </c>
      <c r="I3384" s="4" t="s">
        <v>1669</v>
      </c>
      <c r="J3384" s="4" t="s">
        <v>1670</v>
      </c>
      <c r="K3384" s="4" t="s">
        <v>955</v>
      </c>
      <c r="L3384" s="4">
        <v>4</v>
      </c>
      <c r="M3384" s="4" t="s">
        <v>77</v>
      </c>
      <c r="N3384" s="4">
        <v>55.61</v>
      </c>
      <c r="O3384" s="4">
        <v>38.26</v>
      </c>
      <c r="P3384" s="4" t="s">
        <v>78</v>
      </c>
      <c r="Q3384" s="77">
        <v>45281.657638888886</v>
      </c>
      <c r="R3384" s="4">
        <v>222.44</v>
      </c>
      <c r="S3384" s="4">
        <v>153.04</v>
      </c>
      <c r="T3384" s="4" t="str">
        <f>VLOOKUP(E3384,zamiana!A:B,2,0)</f>
        <v>ALSTOM (ex. BT) CZL</v>
      </c>
    </row>
    <row r="3385" spans="1:20" x14ac:dyDescent="0.3">
      <c r="A3385" s="4" t="s">
        <v>7166</v>
      </c>
      <c r="B3385" s="76">
        <v>45189</v>
      </c>
      <c r="C3385" s="76">
        <v>45189</v>
      </c>
      <c r="D3385" s="76">
        <v>45247</v>
      </c>
      <c r="E3385" s="4" t="s">
        <v>951</v>
      </c>
      <c r="F3385" s="4" t="s">
        <v>952</v>
      </c>
      <c r="G3385" s="4" t="s">
        <v>942</v>
      </c>
      <c r="H3385" s="4" t="s">
        <v>951</v>
      </c>
      <c r="I3385" s="4" t="s">
        <v>1669</v>
      </c>
      <c r="J3385" s="4" t="s">
        <v>1670</v>
      </c>
      <c r="K3385" s="4" t="s">
        <v>955</v>
      </c>
      <c r="L3385" s="4">
        <v>2</v>
      </c>
      <c r="M3385" s="4" t="s">
        <v>77</v>
      </c>
      <c r="N3385" s="4">
        <v>55.61</v>
      </c>
      <c r="O3385" s="4">
        <v>38.26</v>
      </c>
      <c r="P3385" s="4" t="s">
        <v>78</v>
      </c>
      <c r="Q3385" s="77">
        <v>45281.657638888886</v>
      </c>
      <c r="R3385" s="4">
        <v>111.22</v>
      </c>
      <c r="S3385" s="4">
        <v>76.52</v>
      </c>
      <c r="T3385" s="4" t="str">
        <f>VLOOKUP(E3385,zamiana!A:B,2,0)</f>
        <v>ALSTOM (ex. BT) CZL</v>
      </c>
    </row>
    <row r="3386" spans="1:20" x14ac:dyDescent="0.3">
      <c r="A3386" s="4" t="s">
        <v>7166</v>
      </c>
      <c r="B3386" s="76">
        <v>45189</v>
      </c>
      <c r="C3386" s="76">
        <v>45189</v>
      </c>
      <c r="D3386" s="76">
        <v>45247</v>
      </c>
      <c r="E3386" s="4" t="s">
        <v>951</v>
      </c>
      <c r="F3386" s="4" t="s">
        <v>952</v>
      </c>
      <c r="G3386" s="4" t="s">
        <v>942</v>
      </c>
      <c r="H3386" s="4" t="s">
        <v>951</v>
      </c>
      <c r="I3386" s="4" t="s">
        <v>1669</v>
      </c>
      <c r="J3386" s="4" t="s">
        <v>1670</v>
      </c>
      <c r="K3386" s="4" t="s">
        <v>955</v>
      </c>
      <c r="L3386" s="4">
        <v>2</v>
      </c>
      <c r="M3386" s="4" t="s">
        <v>77</v>
      </c>
      <c r="N3386" s="4">
        <v>55.61</v>
      </c>
      <c r="O3386" s="4">
        <v>38.26</v>
      </c>
      <c r="P3386" s="4" t="s">
        <v>78</v>
      </c>
      <c r="Q3386" s="77">
        <v>45281.657638888886</v>
      </c>
      <c r="R3386" s="4">
        <v>111.22</v>
      </c>
      <c r="S3386" s="4">
        <v>76.52</v>
      </c>
      <c r="T3386" s="4" t="str">
        <f>VLOOKUP(E3386,zamiana!A:B,2,0)</f>
        <v>ALSTOM (ex. BT) CZL</v>
      </c>
    </row>
    <row r="3387" spans="1:20" x14ac:dyDescent="0.3">
      <c r="A3387" s="4" t="s">
        <v>7166</v>
      </c>
      <c r="B3387" s="76">
        <v>45189</v>
      </c>
      <c r="C3387" s="76">
        <v>45189</v>
      </c>
      <c r="D3387" s="76">
        <v>45247</v>
      </c>
      <c r="E3387" s="4" t="s">
        <v>951</v>
      </c>
      <c r="F3387" s="4" t="s">
        <v>952</v>
      </c>
      <c r="G3387" s="4" t="s">
        <v>942</v>
      </c>
      <c r="H3387" s="4" t="s">
        <v>951</v>
      </c>
      <c r="I3387" s="4" t="s">
        <v>1669</v>
      </c>
      <c r="J3387" s="4" t="s">
        <v>1670</v>
      </c>
      <c r="K3387" s="4" t="s">
        <v>955</v>
      </c>
      <c r="L3387" s="4">
        <v>4</v>
      </c>
      <c r="M3387" s="4" t="s">
        <v>77</v>
      </c>
      <c r="N3387" s="4">
        <v>55.61</v>
      </c>
      <c r="O3387" s="4">
        <v>38.26</v>
      </c>
      <c r="P3387" s="4" t="s">
        <v>78</v>
      </c>
      <c r="Q3387" s="77">
        <v>45281.657638888886</v>
      </c>
      <c r="R3387" s="4">
        <v>222.44</v>
      </c>
      <c r="S3387" s="4">
        <v>153.04</v>
      </c>
      <c r="T3387" s="4" t="str">
        <f>VLOOKUP(E3387,zamiana!A:B,2,0)</f>
        <v>ALSTOM (ex. BT) CZL</v>
      </c>
    </row>
    <row r="3388" spans="1:20" x14ac:dyDescent="0.3">
      <c r="A3388" s="4" t="s">
        <v>7166</v>
      </c>
      <c r="B3388" s="76">
        <v>45189</v>
      </c>
      <c r="C3388" s="76">
        <v>45189</v>
      </c>
      <c r="D3388" s="76">
        <v>45247</v>
      </c>
      <c r="E3388" s="4" t="s">
        <v>951</v>
      </c>
      <c r="F3388" s="4" t="s">
        <v>952</v>
      </c>
      <c r="G3388" s="4" t="s">
        <v>942</v>
      </c>
      <c r="H3388" s="4" t="s">
        <v>951</v>
      </c>
      <c r="I3388" s="4" t="s">
        <v>1669</v>
      </c>
      <c r="J3388" s="4" t="s">
        <v>1670</v>
      </c>
      <c r="K3388" s="4" t="s">
        <v>955</v>
      </c>
      <c r="L3388" s="4">
        <v>4</v>
      </c>
      <c r="M3388" s="4" t="s">
        <v>77</v>
      </c>
      <c r="N3388" s="4">
        <v>55.61</v>
      </c>
      <c r="O3388" s="4">
        <v>38.26</v>
      </c>
      <c r="P3388" s="4" t="s">
        <v>78</v>
      </c>
      <c r="Q3388" s="77">
        <v>45281.657638888886</v>
      </c>
      <c r="R3388" s="4">
        <v>222.44</v>
      </c>
      <c r="S3388" s="4">
        <v>153.04</v>
      </c>
      <c r="T3388" s="4" t="str">
        <f>VLOOKUP(E3388,zamiana!A:B,2,0)</f>
        <v>ALSTOM (ex. BT) CZL</v>
      </c>
    </row>
    <row r="3389" spans="1:20" x14ac:dyDescent="0.3">
      <c r="A3389" s="4" t="s">
        <v>7166</v>
      </c>
      <c r="B3389" s="76">
        <v>45189</v>
      </c>
      <c r="C3389" s="76">
        <v>45189</v>
      </c>
      <c r="D3389" s="76">
        <v>45247</v>
      </c>
      <c r="E3389" s="4" t="s">
        <v>951</v>
      </c>
      <c r="F3389" s="4" t="s">
        <v>952</v>
      </c>
      <c r="G3389" s="4" t="s">
        <v>942</v>
      </c>
      <c r="H3389" s="4" t="s">
        <v>951</v>
      </c>
      <c r="I3389" s="4" t="s">
        <v>1845</v>
      </c>
      <c r="J3389" s="4" t="s">
        <v>1846</v>
      </c>
      <c r="K3389" s="4" t="s">
        <v>955</v>
      </c>
      <c r="L3389" s="4">
        <v>16</v>
      </c>
      <c r="M3389" s="4" t="s">
        <v>77</v>
      </c>
      <c r="N3389" s="4">
        <v>159.44</v>
      </c>
      <c r="O3389" s="4">
        <v>113</v>
      </c>
      <c r="P3389" s="4" t="s">
        <v>78</v>
      </c>
      <c r="Q3389" s="77">
        <v>45281.658333333333</v>
      </c>
      <c r="R3389" s="4">
        <v>2551.04</v>
      </c>
      <c r="S3389" s="4">
        <v>1808</v>
      </c>
      <c r="T3389" s="4" t="str">
        <f>VLOOKUP(E3389,zamiana!A:B,2,0)</f>
        <v>ALSTOM (ex. BT) CZL</v>
      </c>
    </row>
    <row r="3390" spans="1:20" x14ac:dyDescent="0.3">
      <c r="A3390" s="4" t="s">
        <v>7166</v>
      </c>
      <c r="B3390" s="76">
        <v>45189</v>
      </c>
      <c r="C3390" s="76">
        <v>45189</v>
      </c>
      <c r="D3390" s="76">
        <v>45247</v>
      </c>
      <c r="E3390" s="4" t="s">
        <v>951</v>
      </c>
      <c r="F3390" s="4" t="s">
        <v>952</v>
      </c>
      <c r="G3390" s="4" t="s">
        <v>942</v>
      </c>
      <c r="H3390" s="4" t="s">
        <v>951</v>
      </c>
      <c r="I3390" s="4" t="s">
        <v>1845</v>
      </c>
      <c r="J3390" s="4" t="s">
        <v>1846</v>
      </c>
      <c r="K3390" s="4" t="s">
        <v>955</v>
      </c>
      <c r="L3390" s="4">
        <v>2</v>
      </c>
      <c r="M3390" s="4" t="s">
        <v>77</v>
      </c>
      <c r="N3390" s="4">
        <v>159.44</v>
      </c>
      <c r="O3390" s="4">
        <v>113</v>
      </c>
      <c r="P3390" s="4" t="s">
        <v>78</v>
      </c>
      <c r="Q3390" s="77">
        <v>45281.658333333333</v>
      </c>
      <c r="R3390" s="4">
        <v>318.88</v>
      </c>
      <c r="S3390" s="4">
        <v>226</v>
      </c>
      <c r="T3390" s="4" t="str">
        <f>VLOOKUP(E3390,zamiana!A:B,2,0)</f>
        <v>ALSTOM (ex. BT) CZL</v>
      </c>
    </row>
    <row r="3391" spans="1:20" x14ac:dyDescent="0.3">
      <c r="A3391" s="4" t="s">
        <v>7166</v>
      </c>
      <c r="B3391" s="76">
        <v>45189</v>
      </c>
      <c r="C3391" s="76">
        <v>45189</v>
      </c>
      <c r="D3391" s="76">
        <v>45247</v>
      </c>
      <c r="E3391" s="4" t="s">
        <v>951</v>
      </c>
      <c r="F3391" s="4" t="s">
        <v>952</v>
      </c>
      <c r="G3391" s="4" t="s">
        <v>942</v>
      </c>
      <c r="H3391" s="4" t="s">
        <v>951</v>
      </c>
      <c r="I3391" s="4" t="s">
        <v>1845</v>
      </c>
      <c r="J3391" s="4" t="s">
        <v>1846</v>
      </c>
      <c r="K3391" s="4" t="s">
        <v>955</v>
      </c>
      <c r="L3391" s="4">
        <v>2</v>
      </c>
      <c r="M3391" s="4" t="s">
        <v>77</v>
      </c>
      <c r="N3391" s="4">
        <v>159.44</v>
      </c>
      <c r="O3391" s="4">
        <v>113</v>
      </c>
      <c r="P3391" s="4" t="s">
        <v>78</v>
      </c>
      <c r="Q3391" s="77">
        <v>45281.658333333333</v>
      </c>
      <c r="R3391" s="4">
        <v>318.88</v>
      </c>
      <c r="S3391" s="4">
        <v>226</v>
      </c>
      <c r="T3391" s="4" t="str">
        <f>VLOOKUP(E3391,zamiana!A:B,2,0)</f>
        <v>ALSTOM (ex. BT) CZL</v>
      </c>
    </row>
    <row r="3392" spans="1:20" x14ac:dyDescent="0.3">
      <c r="A3392" s="4" t="s">
        <v>7166</v>
      </c>
      <c r="B3392" s="76">
        <v>45189</v>
      </c>
      <c r="C3392" s="76">
        <v>45189</v>
      </c>
      <c r="D3392" s="76">
        <v>45247</v>
      </c>
      <c r="E3392" s="4" t="s">
        <v>951</v>
      </c>
      <c r="F3392" s="4" t="s">
        <v>952</v>
      </c>
      <c r="G3392" s="4" t="s">
        <v>942</v>
      </c>
      <c r="H3392" s="4" t="s">
        <v>951</v>
      </c>
      <c r="I3392" s="4" t="s">
        <v>1845</v>
      </c>
      <c r="J3392" s="4" t="s">
        <v>1846</v>
      </c>
      <c r="K3392" s="4" t="s">
        <v>955</v>
      </c>
      <c r="L3392" s="4">
        <v>1</v>
      </c>
      <c r="M3392" s="4" t="s">
        <v>77</v>
      </c>
      <c r="N3392" s="4">
        <v>159.44</v>
      </c>
      <c r="O3392" s="4">
        <v>113</v>
      </c>
      <c r="P3392" s="4" t="s">
        <v>78</v>
      </c>
      <c r="Q3392" s="77">
        <v>45281.658333333333</v>
      </c>
      <c r="R3392" s="4">
        <v>159.44</v>
      </c>
      <c r="S3392" s="4">
        <v>113</v>
      </c>
      <c r="T3392" s="4" t="str">
        <f>VLOOKUP(E3392,zamiana!A:B,2,0)</f>
        <v>ALSTOM (ex. BT) CZL</v>
      </c>
    </row>
    <row r="3393" spans="1:20" x14ac:dyDescent="0.3">
      <c r="A3393" s="4" t="s">
        <v>7166</v>
      </c>
      <c r="B3393" s="76">
        <v>45189</v>
      </c>
      <c r="C3393" s="76">
        <v>45189</v>
      </c>
      <c r="D3393" s="76">
        <v>45247</v>
      </c>
      <c r="E3393" s="4" t="s">
        <v>951</v>
      </c>
      <c r="F3393" s="4" t="s">
        <v>952</v>
      </c>
      <c r="G3393" s="4" t="s">
        <v>942</v>
      </c>
      <c r="H3393" s="4" t="s">
        <v>951</v>
      </c>
      <c r="I3393" s="4" t="s">
        <v>1845</v>
      </c>
      <c r="J3393" s="4" t="s">
        <v>1846</v>
      </c>
      <c r="K3393" s="4" t="s">
        <v>955</v>
      </c>
      <c r="L3393" s="4">
        <v>1</v>
      </c>
      <c r="M3393" s="4" t="s">
        <v>77</v>
      </c>
      <c r="N3393" s="4">
        <v>159.44</v>
      </c>
      <c r="O3393" s="4">
        <v>113</v>
      </c>
      <c r="P3393" s="4" t="s">
        <v>78</v>
      </c>
      <c r="Q3393" s="77">
        <v>45281.658333333333</v>
      </c>
      <c r="R3393" s="4">
        <v>159.44</v>
      </c>
      <c r="S3393" s="4">
        <v>113</v>
      </c>
      <c r="T3393" s="4" t="str">
        <f>VLOOKUP(E3393,zamiana!A:B,2,0)</f>
        <v>ALSTOM (ex. BT) CZL</v>
      </c>
    </row>
    <row r="3394" spans="1:20" x14ac:dyDescent="0.3">
      <c r="A3394" s="4" t="s">
        <v>7166</v>
      </c>
      <c r="B3394" s="76">
        <v>45189</v>
      </c>
      <c r="C3394" s="76">
        <v>45189</v>
      </c>
      <c r="D3394" s="76">
        <v>45247</v>
      </c>
      <c r="E3394" s="4" t="s">
        <v>951</v>
      </c>
      <c r="F3394" s="4" t="s">
        <v>952</v>
      </c>
      <c r="G3394" s="4" t="s">
        <v>942</v>
      </c>
      <c r="H3394" s="4" t="s">
        <v>951</v>
      </c>
      <c r="I3394" s="4" t="s">
        <v>1845</v>
      </c>
      <c r="J3394" s="4" t="s">
        <v>1846</v>
      </c>
      <c r="K3394" s="4" t="s">
        <v>955</v>
      </c>
      <c r="L3394" s="4">
        <v>1</v>
      </c>
      <c r="M3394" s="4" t="s">
        <v>77</v>
      </c>
      <c r="N3394" s="4">
        <v>159.44</v>
      </c>
      <c r="O3394" s="4">
        <v>113</v>
      </c>
      <c r="P3394" s="4" t="s">
        <v>78</v>
      </c>
      <c r="Q3394" s="77">
        <v>45281.658333333333</v>
      </c>
      <c r="R3394" s="4">
        <v>159.44</v>
      </c>
      <c r="S3394" s="4">
        <v>113</v>
      </c>
      <c r="T3394" s="4" t="str">
        <f>VLOOKUP(E3394,zamiana!A:B,2,0)</f>
        <v>ALSTOM (ex. BT) CZL</v>
      </c>
    </row>
    <row r="3395" spans="1:20" x14ac:dyDescent="0.3">
      <c r="A3395" s="4" t="s">
        <v>7166</v>
      </c>
      <c r="B3395" s="76">
        <v>45189</v>
      </c>
      <c r="C3395" s="76">
        <v>45189</v>
      </c>
      <c r="D3395" s="76">
        <v>45247</v>
      </c>
      <c r="E3395" s="4" t="s">
        <v>951</v>
      </c>
      <c r="F3395" s="4" t="s">
        <v>952</v>
      </c>
      <c r="G3395" s="4" t="s">
        <v>942</v>
      </c>
      <c r="H3395" s="4" t="s">
        <v>951</v>
      </c>
      <c r="I3395" s="4" t="s">
        <v>1845</v>
      </c>
      <c r="J3395" s="4" t="s">
        <v>1846</v>
      </c>
      <c r="K3395" s="4" t="s">
        <v>955</v>
      </c>
      <c r="L3395" s="4">
        <v>1</v>
      </c>
      <c r="M3395" s="4" t="s">
        <v>77</v>
      </c>
      <c r="N3395" s="4">
        <v>159.44</v>
      </c>
      <c r="O3395" s="4">
        <v>113</v>
      </c>
      <c r="P3395" s="4" t="s">
        <v>78</v>
      </c>
      <c r="Q3395" s="77">
        <v>45281.658333333333</v>
      </c>
      <c r="R3395" s="4">
        <v>159.44</v>
      </c>
      <c r="S3395" s="4">
        <v>113</v>
      </c>
      <c r="T3395" s="4" t="str">
        <f>VLOOKUP(E3395,zamiana!A:B,2,0)</f>
        <v>ALSTOM (ex. BT) CZL</v>
      </c>
    </row>
    <row r="3396" spans="1:20" x14ac:dyDescent="0.3">
      <c r="A3396" s="4" t="s">
        <v>7166</v>
      </c>
      <c r="B3396" s="76">
        <v>45189</v>
      </c>
      <c r="C3396" s="76">
        <v>45189</v>
      </c>
      <c r="D3396" s="76">
        <v>45247</v>
      </c>
      <c r="E3396" s="4" t="s">
        <v>951</v>
      </c>
      <c r="F3396" s="4" t="s">
        <v>952</v>
      </c>
      <c r="G3396" s="4" t="s">
        <v>942</v>
      </c>
      <c r="H3396" s="4" t="s">
        <v>951</v>
      </c>
      <c r="I3396" s="4" t="s">
        <v>1845</v>
      </c>
      <c r="J3396" s="4" t="s">
        <v>1846</v>
      </c>
      <c r="K3396" s="4" t="s">
        <v>955</v>
      </c>
      <c r="L3396" s="4">
        <v>1</v>
      </c>
      <c r="M3396" s="4" t="s">
        <v>77</v>
      </c>
      <c r="N3396" s="4">
        <v>159.44</v>
      </c>
      <c r="O3396" s="4">
        <v>113</v>
      </c>
      <c r="P3396" s="4" t="s">
        <v>78</v>
      </c>
      <c r="Q3396" s="77">
        <v>45281.658333333333</v>
      </c>
      <c r="R3396" s="4">
        <v>159.44</v>
      </c>
      <c r="S3396" s="4">
        <v>113</v>
      </c>
      <c r="T3396" s="4" t="str">
        <f>VLOOKUP(E3396,zamiana!A:B,2,0)</f>
        <v>ALSTOM (ex. BT) CZL</v>
      </c>
    </row>
    <row r="3397" spans="1:20" x14ac:dyDescent="0.3">
      <c r="A3397" s="4" t="s">
        <v>7166</v>
      </c>
      <c r="B3397" s="76">
        <v>45189</v>
      </c>
      <c r="C3397" s="76">
        <v>45189</v>
      </c>
      <c r="D3397" s="76">
        <v>45247</v>
      </c>
      <c r="E3397" s="4" t="s">
        <v>951</v>
      </c>
      <c r="F3397" s="4" t="s">
        <v>952</v>
      </c>
      <c r="G3397" s="4" t="s">
        <v>942</v>
      </c>
      <c r="H3397" s="4" t="s">
        <v>951</v>
      </c>
      <c r="I3397" s="4" t="s">
        <v>1753</v>
      </c>
      <c r="J3397" s="4" t="s">
        <v>1754</v>
      </c>
      <c r="K3397" s="4" t="s">
        <v>955</v>
      </c>
      <c r="L3397" s="4">
        <v>1</v>
      </c>
      <c r="M3397" s="4" t="s">
        <v>77</v>
      </c>
      <c r="N3397" s="4">
        <v>92.13</v>
      </c>
      <c r="O3397" s="4">
        <v>52.05</v>
      </c>
      <c r="P3397" s="4" t="s">
        <v>78</v>
      </c>
      <c r="Q3397" s="77">
        <v>45281.627083333333</v>
      </c>
      <c r="R3397" s="4">
        <v>92.13</v>
      </c>
      <c r="S3397" s="4">
        <v>52.05</v>
      </c>
      <c r="T3397" s="4" t="str">
        <f>VLOOKUP(E3397,zamiana!A:B,2,0)</f>
        <v>ALSTOM (ex. BT) CZL</v>
      </c>
    </row>
    <row r="3398" spans="1:20" x14ac:dyDescent="0.3">
      <c r="A3398" s="4" t="s">
        <v>7166</v>
      </c>
      <c r="B3398" s="76">
        <v>45189</v>
      </c>
      <c r="C3398" s="76">
        <v>45189</v>
      </c>
      <c r="D3398" s="76">
        <v>45247</v>
      </c>
      <c r="E3398" s="4" t="s">
        <v>951</v>
      </c>
      <c r="F3398" s="4" t="s">
        <v>952</v>
      </c>
      <c r="G3398" s="4" t="s">
        <v>942</v>
      </c>
      <c r="H3398" s="4" t="s">
        <v>951</v>
      </c>
      <c r="I3398" s="4" t="s">
        <v>1292</v>
      </c>
      <c r="J3398" s="4" t="s">
        <v>1293</v>
      </c>
      <c r="K3398" s="4" t="s">
        <v>955</v>
      </c>
      <c r="L3398" s="4">
        <v>1</v>
      </c>
      <c r="M3398" s="4" t="s">
        <v>77</v>
      </c>
      <c r="N3398" s="4">
        <v>30.89</v>
      </c>
      <c r="O3398" s="4">
        <v>14.47</v>
      </c>
      <c r="P3398" s="4" t="s">
        <v>78</v>
      </c>
      <c r="Q3398" s="77">
        <v>45281.627083333333</v>
      </c>
      <c r="R3398" s="4">
        <v>30.89</v>
      </c>
      <c r="S3398" s="4">
        <v>14.47</v>
      </c>
      <c r="T3398" s="4" t="str">
        <f>VLOOKUP(E3398,zamiana!A:B,2,0)</f>
        <v>ALSTOM (ex. BT) CZL</v>
      </c>
    </row>
    <row r="3399" spans="1:20" x14ac:dyDescent="0.3">
      <c r="A3399" s="4" t="s">
        <v>7166</v>
      </c>
      <c r="B3399" s="76">
        <v>45189</v>
      </c>
      <c r="C3399" s="76">
        <v>45189</v>
      </c>
      <c r="D3399" s="76">
        <v>45247</v>
      </c>
      <c r="E3399" s="4" t="s">
        <v>951</v>
      </c>
      <c r="F3399" s="4" t="s">
        <v>952</v>
      </c>
      <c r="G3399" s="4" t="s">
        <v>942</v>
      </c>
      <c r="H3399" s="4" t="s">
        <v>951</v>
      </c>
      <c r="I3399" s="4" t="s">
        <v>1648</v>
      </c>
      <c r="J3399" s="4" t="s">
        <v>1649</v>
      </c>
      <c r="K3399" s="4" t="s">
        <v>955</v>
      </c>
      <c r="L3399" s="4">
        <v>2</v>
      </c>
      <c r="M3399" s="4" t="s">
        <v>77</v>
      </c>
      <c r="N3399" s="4">
        <v>118.19</v>
      </c>
      <c r="O3399" s="4">
        <v>50.27</v>
      </c>
      <c r="P3399" s="4" t="s">
        <v>78</v>
      </c>
      <c r="Q3399" s="77">
        <v>45281.630555555559</v>
      </c>
      <c r="R3399" s="4">
        <v>236.38</v>
      </c>
      <c r="S3399" s="4">
        <v>100.54</v>
      </c>
      <c r="T3399" s="4" t="str">
        <f>VLOOKUP(E3399,zamiana!A:B,2,0)</f>
        <v>ALSTOM (ex. BT) CZL</v>
      </c>
    </row>
    <row r="3400" spans="1:20" x14ac:dyDescent="0.3">
      <c r="A3400" s="4" t="s">
        <v>7166</v>
      </c>
      <c r="B3400" s="76">
        <v>45189</v>
      </c>
      <c r="C3400" s="76">
        <v>45189</v>
      </c>
      <c r="D3400" s="76">
        <v>45247</v>
      </c>
      <c r="E3400" s="4" t="s">
        <v>951</v>
      </c>
      <c r="F3400" s="4" t="s">
        <v>952</v>
      </c>
      <c r="G3400" s="4" t="s">
        <v>942</v>
      </c>
      <c r="H3400" s="4" t="s">
        <v>951</v>
      </c>
      <c r="I3400" s="4" t="s">
        <v>1757</v>
      </c>
      <c r="J3400" s="4" t="s">
        <v>1758</v>
      </c>
      <c r="K3400" s="4" t="s">
        <v>955</v>
      </c>
      <c r="L3400" s="4">
        <v>1</v>
      </c>
      <c r="M3400" s="4" t="s">
        <v>77</v>
      </c>
      <c r="N3400" s="4">
        <v>92.13</v>
      </c>
      <c r="O3400" s="4">
        <v>53.42</v>
      </c>
      <c r="P3400" s="4" t="s">
        <v>78</v>
      </c>
      <c r="Q3400" s="77">
        <v>45281.627083333333</v>
      </c>
      <c r="R3400" s="4">
        <v>92.13</v>
      </c>
      <c r="S3400" s="4">
        <v>53.42</v>
      </c>
      <c r="T3400" s="4" t="str">
        <f>VLOOKUP(E3400,zamiana!A:B,2,0)</f>
        <v>ALSTOM (ex. BT) CZL</v>
      </c>
    </row>
    <row r="3401" spans="1:20" x14ac:dyDescent="0.3">
      <c r="A3401" s="4" t="s">
        <v>7166</v>
      </c>
      <c r="B3401" s="76">
        <v>45189</v>
      </c>
      <c r="C3401" s="76">
        <v>45189</v>
      </c>
      <c r="D3401" s="76">
        <v>45247</v>
      </c>
      <c r="E3401" s="4" t="s">
        <v>951</v>
      </c>
      <c r="F3401" s="4" t="s">
        <v>952</v>
      </c>
      <c r="G3401" s="4" t="s">
        <v>942</v>
      </c>
      <c r="H3401" s="4" t="s">
        <v>951</v>
      </c>
      <c r="I3401" s="4" t="s">
        <v>1235</v>
      </c>
      <c r="J3401" s="4" t="s">
        <v>1236</v>
      </c>
      <c r="K3401" s="4" t="s">
        <v>955</v>
      </c>
      <c r="L3401" s="4">
        <v>9</v>
      </c>
      <c r="M3401" s="4" t="s">
        <v>77</v>
      </c>
      <c r="N3401" s="4">
        <v>12.17</v>
      </c>
      <c r="O3401" s="4">
        <v>12</v>
      </c>
      <c r="P3401" s="4" t="s">
        <v>78</v>
      </c>
      <c r="Q3401" s="77">
        <v>45281.627083333333</v>
      </c>
      <c r="R3401" s="4">
        <v>109.53</v>
      </c>
      <c r="S3401" s="4">
        <v>108</v>
      </c>
      <c r="T3401" s="4" t="str">
        <f>VLOOKUP(E3401,zamiana!A:B,2,0)</f>
        <v>ALSTOM (ex. BT) CZL</v>
      </c>
    </row>
    <row r="3402" spans="1:20" x14ac:dyDescent="0.3">
      <c r="A3402" s="4" t="s">
        <v>7166</v>
      </c>
      <c r="B3402" s="76">
        <v>45189</v>
      </c>
      <c r="C3402" s="76">
        <v>45189</v>
      </c>
      <c r="D3402" s="76">
        <v>45247</v>
      </c>
      <c r="E3402" s="4" t="s">
        <v>951</v>
      </c>
      <c r="F3402" s="4" t="s">
        <v>952</v>
      </c>
      <c r="G3402" s="4" t="s">
        <v>942</v>
      </c>
      <c r="H3402" s="4" t="s">
        <v>951</v>
      </c>
      <c r="I3402" s="4" t="s">
        <v>1496</v>
      </c>
      <c r="J3402" s="4" t="s">
        <v>1497</v>
      </c>
      <c r="K3402" s="4" t="s">
        <v>955</v>
      </c>
      <c r="L3402" s="4">
        <v>9</v>
      </c>
      <c r="M3402" s="4" t="s">
        <v>77</v>
      </c>
      <c r="N3402" s="4">
        <v>26.39</v>
      </c>
      <c r="O3402" s="4">
        <v>22.64</v>
      </c>
      <c r="P3402" s="4" t="s">
        <v>78</v>
      </c>
      <c r="Q3402" s="77">
        <v>45281.627083333333</v>
      </c>
      <c r="R3402" s="4">
        <v>237.51</v>
      </c>
      <c r="S3402" s="4">
        <v>203.76</v>
      </c>
      <c r="T3402" s="4" t="str">
        <f>VLOOKUP(E3402,zamiana!A:B,2,0)</f>
        <v>ALSTOM (ex. BT) CZL</v>
      </c>
    </row>
    <row r="3403" spans="1:20" x14ac:dyDescent="0.3">
      <c r="A3403" s="4" t="s">
        <v>7166</v>
      </c>
      <c r="B3403" s="76">
        <v>45189</v>
      </c>
      <c r="C3403" s="76">
        <v>45189</v>
      </c>
      <c r="D3403" s="76">
        <v>45247</v>
      </c>
      <c r="E3403" s="4" t="s">
        <v>951</v>
      </c>
      <c r="F3403" s="4" t="s">
        <v>952</v>
      </c>
      <c r="G3403" s="4" t="s">
        <v>942</v>
      </c>
      <c r="H3403" s="4" t="s">
        <v>951</v>
      </c>
      <c r="I3403" s="4" t="s">
        <v>1429</v>
      </c>
      <c r="J3403" s="4" t="s">
        <v>1430</v>
      </c>
      <c r="K3403" s="4" t="s">
        <v>955</v>
      </c>
      <c r="L3403" s="4">
        <v>4</v>
      </c>
      <c r="M3403" s="4" t="s">
        <v>77</v>
      </c>
      <c r="N3403" s="4">
        <v>23.14</v>
      </c>
      <c r="O3403" s="4">
        <v>17.940000000000001</v>
      </c>
      <c r="P3403" s="4" t="s">
        <v>78</v>
      </c>
      <c r="Q3403" s="77">
        <v>45281.627083333333</v>
      </c>
      <c r="R3403" s="4">
        <v>92.56</v>
      </c>
      <c r="S3403" s="4">
        <v>71.760000000000005</v>
      </c>
      <c r="T3403" s="4" t="str">
        <f>VLOOKUP(E3403,zamiana!A:B,2,0)</f>
        <v>ALSTOM (ex. BT) CZL</v>
      </c>
    </row>
    <row r="3404" spans="1:20" x14ac:dyDescent="0.3">
      <c r="A3404" s="4" t="s">
        <v>7166</v>
      </c>
      <c r="B3404" s="76">
        <v>45189</v>
      </c>
      <c r="C3404" s="76">
        <v>45189</v>
      </c>
      <c r="D3404" s="76">
        <v>45247</v>
      </c>
      <c r="E3404" s="4" t="s">
        <v>951</v>
      </c>
      <c r="F3404" s="4" t="s">
        <v>952</v>
      </c>
      <c r="G3404" s="4" t="s">
        <v>942</v>
      </c>
      <c r="H3404" s="4" t="s">
        <v>951</v>
      </c>
      <c r="I3404" s="4" t="s">
        <v>1429</v>
      </c>
      <c r="J3404" s="4" t="s">
        <v>1430</v>
      </c>
      <c r="K3404" s="4" t="s">
        <v>955</v>
      </c>
      <c r="L3404" s="4">
        <v>2</v>
      </c>
      <c r="M3404" s="4" t="s">
        <v>77</v>
      </c>
      <c r="N3404" s="4">
        <v>23.14</v>
      </c>
      <c r="O3404" s="4">
        <v>17.940000000000001</v>
      </c>
      <c r="P3404" s="4" t="s">
        <v>78</v>
      </c>
      <c r="Q3404" s="77">
        <v>45281.627083333333</v>
      </c>
      <c r="R3404" s="4">
        <v>46.28</v>
      </c>
      <c r="S3404" s="4">
        <v>35.880000000000003</v>
      </c>
      <c r="T3404" s="4" t="str">
        <f>VLOOKUP(E3404,zamiana!A:B,2,0)</f>
        <v>ALSTOM (ex. BT) CZL</v>
      </c>
    </row>
    <row r="3405" spans="1:20" x14ac:dyDescent="0.3">
      <c r="A3405" s="4" t="s">
        <v>7166</v>
      </c>
      <c r="B3405" s="76">
        <v>45189</v>
      </c>
      <c r="C3405" s="76">
        <v>45189</v>
      </c>
      <c r="D3405" s="76">
        <v>45247</v>
      </c>
      <c r="E3405" s="4" t="s">
        <v>951</v>
      </c>
      <c r="F3405" s="4" t="s">
        <v>952</v>
      </c>
      <c r="G3405" s="4" t="s">
        <v>942</v>
      </c>
      <c r="H3405" s="4" t="s">
        <v>951</v>
      </c>
      <c r="I3405" s="4" t="s">
        <v>1429</v>
      </c>
      <c r="J3405" s="4" t="s">
        <v>1430</v>
      </c>
      <c r="K3405" s="4" t="s">
        <v>955</v>
      </c>
      <c r="L3405" s="4">
        <v>1</v>
      </c>
      <c r="M3405" s="4" t="s">
        <v>77</v>
      </c>
      <c r="N3405" s="4">
        <v>23.14</v>
      </c>
      <c r="O3405" s="4">
        <v>17.940000000000001</v>
      </c>
      <c r="P3405" s="4" t="s">
        <v>78</v>
      </c>
      <c r="Q3405" s="77">
        <v>45281.627083333333</v>
      </c>
      <c r="R3405" s="4">
        <v>23.14</v>
      </c>
      <c r="S3405" s="4">
        <v>17.940000000000001</v>
      </c>
      <c r="T3405" s="4" t="str">
        <f>VLOOKUP(E3405,zamiana!A:B,2,0)</f>
        <v>ALSTOM (ex. BT) CZL</v>
      </c>
    </row>
    <row r="3406" spans="1:20" x14ac:dyDescent="0.3">
      <c r="A3406" s="4" t="s">
        <v>7166</v>
      </c>
      <c r="B3406" s="76">
        <v>45189</v>
      </c>
      <c r="C3406" s="76">
        <v>45189</v>
      </c>
      <c r="D3406" s="76">
        <v>45247</v>
      </c>
      <c r="E3406" s="4" t="s">
        <v>951</v>
      </c>
      <c r="F3406" s="4" t="s">
        <v>952</v>
      </c>
      <c r="G3406" s="4" t="s">
        <v>942</v>
      </c>
      <c r="H3406" s="4" t="s">
        <v>951</v>
      </c>
      <c r="I3406" s="4" t="s">
        <v>1429</v>
      </c>
      <c r="J3406" s="4" t="s">
        <v>1430</v>
      </c>
      <c r="K3406" s="4" t="s">
        <v>955</v>
      </c>
      <c r="L3406" s="4">
        <v>1</v>
      </c>
      <c r="M3406" s="4" t="s">
        <v>77</v>
      </c>
      <c r="N3406" s="4">
        <v>23.14</v>
      </c>
      <c r="O3406" s="4">
        <v>17.940000000000001</v>
      </c>
      <c r="P3406" s="4" t="s">
        <v>78</v>
      </c>
      <c r="Q3406" s="77">
        <v>45281.627083333333</v>
      </c>
      <c r="R3406" s="4">
        <v>23.14</v>
      </c>
      <c r="S3406" s="4">
        <v>17.940000000000001</v>
      </c>
      <c r="T3406" s="4" t="str">
        <f>VLOOKUP(E3406,zamiana!A:B,2,0)</f>
        <v>ALSTOM (ex. BT) CZL</v>
      </c>
    </row>
    <row r="3407" spans="1:20" x14ac:dyDescent="0.3">
      <c r="A3407" s="4" t="s">
        <v>7166</v>
      </c>
      <c r="B3407" s="76">
        <v>45189</v>
      </c>
      <c r="C3407" s="76">
        <v>45189</v>
      </c>
      <c r="D3407" s="76">
        <v>45247</v>
      </c>
      <c r="E3407" s="4" t="s">
        <v>951</v>
      </c>
      <c r="F3407" s="4" t="s">
        <v>952</v>
      </c>
      <c r="G3407" s="4" t="s">
        <v>942</v>
      </c>
      <c r="H3407" s="4" t="s">
        <v>951</v>
      </c>
      <c r="I3407" s="4" t="s">
        <v>1429</v>
      </c>
      <c r="J3407" s="4" t="s">
        <v>1430</v>
      </c>
      <c r="K3407" s="4" t="s">
        <v>955</v>
      </c>
      <c r="L3407" s="4">
        <v>3</v>
      </c>
      <c r="M3407" s="4" t="s">
        <v>77</v>
      </c>
      <c r="N3407" s="4">
        <v>23.14</v>
      </c>
      <c r="O3407" s="4">
        <v>17.940000000000001</v>
      </c>
      <c r="P3407" s="4" t="s">
        <v>78</v>
      </c>
      <c r="Q3407" s="77">
        <v>45281.627083333333</v>
      </c>
      <c r="R3407" s="4">
        <v>69.42</v>
      </c>
      <c r="S3407" s="4">
        <v>53.82</v>
      </c>
      <c r="T3407" s="4" t="str">
        <f>VLOOKUP(E3407,zamiana!A:B,2,0)</f>
        <v>ALSTOM (ex. BT) CZL</v>
      </c>
    </row>
    <row r="3408" spans="1:20" x14ac:dyDescent="0.3">
      <c r="A3408" s="4" t="s">
        <v>7166</v>
      </c>
      <c r="B3408" s="76">
        <v>45189</v>
      </c>
      <c r="C3408" s="76">
        <v>45189</v>
      </c>
      <c r="D3408" s="76">
        <v>45247</v>
      </c>
      <c r="E3408" s="4" t="s">
        <v>951</v>
      </c>
      <c r="F3408" s="4" t="s">
        <v>952</v>
      </c>
      <c r="G3408" s="4" t="s">
        <v>942</v>
      </c>
      <c r="H3408" s="4" t="s">
        <v>951</v>
      </c>
      <c r="I3408" s="4" t="s">
        <v>1429</v>
      </c>
      <c r="J3408" s="4" t="s">
        <v>1430</v>
      </c>
      <c r="K3408" s="4" t="s">
        <v>955</v>
      </c>
      <c r="L3408" s="4">
        <v>4</v>
      </c>
      <c r="M3408" s="4" t="s">
        <v>77</v>
      </c>
      <c r="N3408" s="4">
        <v>23.14</v>
      </c>
      <c r="O3408" s="4">
        <v>17.940000000000001</v>
      </c>
      <c r="P3408" s="4" t="s">
        <v>78</v>
      </c>
      <c r="Q3408" s="77">
        <v>45281.627083333333</v>
      </c>
      <c r="R3408" s="4">
        <v>92.56</v>
      </c>
      <c r="S3408" s="4">
        <v>71.760000000000005</v>
      </c>
      <c r="T3408" s="4" t="str">
        <f>VLOOKUP(E3408,zamiana!A:B,2,0)</f>
        <v>ALSTOM (ex. BT) CZL</v>
      </c>
    </row>
    <row r="3409" spans="1:20" x14ac:dyDescent="0.3">
      <c r="A3409" s="4" t="s">
        <v>7166</v>
      </c>
      <c r="B3409" s="76">
        <v>45189</v>
      </c>
      <c r="C3409" s="76">
        <v>45189</v>
      </c>
      <c r="D3409" s="76">
        <v>45247</v>
      </c>
      <c r="E3409" s="4" t="s">
        <v>951</v>
      </c>
      <c r="F3409" s="4" t="s">
        <v>952</v>
      </c>
      <c r="G3409" s="4" t="s">
        <v>942</v>
      </c>
      <c r="H3409" s="4" t="s">
        <v>951</v>
      </c>
      <c r="I3409" s="4" t="s">
        <v>1429</v>
      </c>
      <c r="J3409" s="4" t="s">
        <v>1430</v>
      </c>
      <c r="K3409" s="4" t="s">
        <v>955</v>
      </c>
      <c r="L3409" s="4">
        <v>4</v>
      </c>
      <c r="M3409" s="4" t="s">
        <v>77</v>
      </c>
      <c r="N3409" s="4">
        <v>23.14</v>
      </c>
      <c r="O3409" s="4">
        <v>17.940000000000001</v>
      </c>
      <c r="P3409" s="4" t="s">
        <v>78</v>
      </c>
      <c r="Q3409" s="77">
        <v>45281.627083333333</v>
      </c>
      <c r="R3409" s="4">
        <v>92.56</v>
      </c>
      <c r="S3409" s="4">
        <v>71.760000000000005</v>
      </c>
      <c r="T3409" s="4" t="str">
        <f>VLOOKUP(E3409,zamiana!A:B,2,0)</f>
        <v>ALSTOM (ex. BT) CZL</v>
      </c>
    </row>
    <row r="3410" spans="1:20" x14ac:dyDescent="0.3">
      <c r="A3410" s="4" t="s">
        <v>7166</v>
      </c>
      <c r="B3410" s="76">
        <v>45189</v>
      </c>
      <c r="C3410" s="76">
        <v>45189</v>
      </c>
      <c r="D3410" s="76">
        <v>45247</v>
      </c>
      <c r="E3410" s="4" t="s">
        <v>951</v>
      </c>
      <c r="F3410" s="4" t="s">
        <v>952</v>
      </c>
      <c r="G3410" s="4" t="s">
        <v>942</v>
      </c>
      <c r="H3410" s="4" t="s">
        <v>951</v>
      </c>
      <c r="I3410" s="4" t="s">
        <v>1766</v>
      </c>
      <c r="J3410" s="4" t="s">
        <v>1767</v>
      </c>
      <c r="K3410" s="4" t="s">
        <v>955</v>
      </c>
      <c r="L3410" s="4">
        <v>2</v>
      </c>
      <c r="M3410" s="4" t="s">
        <v>77</v>
      </c>
      <c r="N3410" s="4">
        <v>83.86</v>
      </c>
      <c r="O3410" s="4">
        <v>50.8</v>
      </c>
      <c r="P3410" s="4" t="s">
        <v>78</v>
      </c>
      <c r="Q3410" s="77">
        <v>45281.627083333333</v>
      </c>
      <c r="R3410" s="4">
        <v>167.72</v>
      </c>
      <c r="S3410" s="4">
        <v>101.6</v>
      </c>
      <c r="T3410" s="4" t="str">
        <f>VLOOKUP(E3410,zamiana!A:B,2,0)</f>
        <v>ALSTOM (ex. BT) CZL</v>
      </c>
    </row>
    <row r="3411" spans="1:20" x14ac:dyDescent="0.3">
      <c r="A3411" s="4" t="s">
        <v>7166</v>
      </c>
      <c r="B3411" s="76">
        <v>45189</v>
      </c>
      <c r="C3411" s="76">
        <v>45189</v>
      </c>
      <c r="D3411" s="76">
        <v>45247</v>
      </c>
      <c r="E3411" s="4" t="s">
        <v>951</v>
      </c>
      <c r="F3411" s="4" t="s">
        <v>952</v>
      </c>
      <c r="G3411" s="4" t="s">
        <v>942</v>
      </c>
      <c r="H3411" s="4" t="s">
        <v>951</v>
      </c>
      <c r="I3411" s="4" t="s">
        <v>1766</v>
      </c>
      <c r="J3411" s="4" t="s">
        <v>1767</v>
      </c>
      <c r="K3411" s="4" t="s">
        <v>955</v>
      </c>
      <c r="L3411" s="4">
        <v>2</v>
      </c>
      <c r="M3411" s="4" t="s">
        <v>77</v>
      </c>
      <c r="N3411" s="4">
        <v>83.86</v>
      </c>
      <c r="O3411" s="4">
        <v>50.8</v>
      </c>
      <c r="P3411" s="4" t="s">
        <v>78</v>
      </c>
      <c r="Q3411" s="77">
        <v>45281.627083333333</v>
      </c>
      <c r="R3411" s="4">
        <v>167.72</v>
      </c>
      <c r="S3411" s="4">
        <v>101.6</v>
      </c>
      <c r="T3411" s="4" t="str">
        <f>VLOOKUP(E3411,zamiana!A:B,2,0)</f>
        <v>ALSTOM (ex. BT) CZL</v>
      </c>
    </row>
    <row r="3412" spans="1:20" x14ac:dyDescent="0.3">
      <c r="A3412" s="4" t="s">
        <v>7166</v>
      </c>
      <c r="B3412" s="76">
        <v>45189</v>
      </c>
      <c r="C3412" s="76">
        <v>45189</v>
      </c>
      <c r="D3412" s="76">
        <v>45247</v>
      </c>
      <c r="E3412" s="4" t="s">
        <v>951</v>
      </c>
      <c r="F3412" s="4" t="s">
        <v>952</v>
      </c>
      <c r="G3412" s="4" t="s">
        <v>942</v>
      </c>
      <c r="H3412" s="4" t="s">
        <v>951</v>
      </c>
      <c r="I3412" s="4" t="s">
        <v>1503</v>
      </c>
      <c r="J3412" s="4" t="s">
        <v>1504</v>
      </c>
      <c r="K3412" s="4" t="s">
        <v>955</v>
      </c>
      <c r="L3412" s="4">
        <v>9</v>
      </c>
      <c r="M3412" s="4" t="s">
        <v>77</v>
      </c>
      <c r="N3412" s="4">
        <v>28.29</v>
      </c>
      <c r="O3412" s="4">
        <v>21.47</v>
      </c>
      <c r="P3412" s="4" t="s">
        <v>78</v>
      </c>
      <c r="Q3412" s="77">
        <v>45281.627083333333</v>
      </c>
      <c r="R3412" s="4">
        <v>254.61</v>
      </c>
      <c r="S3412" s="4">
        <v>193.23</v>
      </c>
      <c r="T3412" s="4" t="str">
        <f>VLOOKUP(E3412,zamiana!A:B,2,0)</f>
        <v>ALSTOM (ex. BT) CZL</v>
      </c>
    </row>
    <row r="3413" spans="1:20" x14ac:dyDescent="0.3">
      <c r="A3413" s="4" t="s">
        <v>7166</v>
      </c>
      <c r="B3413" s="76">
        <v>45189</v>
      </c>
      <c r="C3413" s="76">
        <v>45189</v>
      </c>
      <c r="D3413" s="76">
        <v>45247</v>
      </c>
      <c r="E3413" s="4" t="s">
        <v>951</v>
      </c>
      <c r="F3413" s="4" t="s">
        <v>952</v>
      </c>
      <c r="G3413" s="4" t="s">
        <v>942</v>
      </c>
      <c r="H3413" s="4" t="s">
        <v>951</v>
      </c>
      <c r="I3413" s="4" t="s">
        <v>1433</v>
      </c>
      <c r="J3413" s="4" t="s">
        <v>1434</v>
      </c>
      <c r="K3413" s="4" t="s">
        <v>955</v>
      </c>
      <c r="L3413" s="4">
        <v>1</v>
      </c>
      <c r="M3413" s="4" t="s">
        <v>77</v>
      </c>
      <c r="N3413" s="4">
        <v>26.62</v>
      </c>
      <c r="O3413" s="4">
        <v>15.84</v>
      </c>
      <c r="P3413" s="4" t="s">
        <v>78</v>
      </c>
      <c r="Q3413" s="77">
        <v>45281.627083333333</v>
      </c>
      <c r="R3413" s="4">
        <v>26.62</v>
      </c>
      <c r="S3413" s="4">
        <v>15.84</v>
      </c>
      <c r="T3413" s="4" t="str">
        <f>VLOOKUP(E3413,zamiana!A:B,2,0)</f>
        <v>ALSTOM (ex. BT) CZL</v>
      </c>
    </row>
    <row r="3414" spans="1:20" x14ac:dyDescent="0.3">
      <c r="A3414" s="4" t="s">
        <v>7166</v>
      </c>
      <c r="B3414" s="76">
        <v>45189</v>
      </c>
      <c r="C3414" s="76">
        <v>45189</v>
      </c>
      <c r="D3414" s="76">
        <v>45247</v>
      </c>
      <c r="E3414" s="4" t="s">
        <v>951</v>
      </c>
      <c r="F3414" s="4" t="s">
        <v>952</v>
      </c>
      <c r="G3414" s="4" t="s">
        <v>942</v>
      </c>
      <c r="H3414" s="4" t="s">
        <v>951</v>
      </c>
      <c r="I3414" s="4" t="s">
        <v>1433</v>
      </c>
      <c r="J3414" s="4" t="s">
        <v>1434</v>
      </c>
      <c r="K3414" s="4" t="s">
        <v>955</v>
      </c>
      <c r="L3414" s="4">
        <v>3</v>
      </c>
      <c r="M3414" s="4" t="s">
        <v>77</v>
      </c>
      <c r="N3414" s="4">
        <v>26.62</v>
      </c>
      <c r="O3414" s="4">
        <v>15.84</v>
      </c>
      <c r="P3414" s="4" t="s">
        <v>78</v>
      </c>
      <c r="Q3414" s="77">
        <v>45281.627083333333</v>
      </c>
      <c r="R3414" s="4">
        <v>79.86</v>
      </c>
      <c r="S3414" s="4">
        <v>47.52</v>
      </c>
      <c r="T3414" s="4" t="str">
        <f>VLOOKUP(E3414,zamiana!A:B,2,0)</f>
        <v>ALSTOM (ex. BT) CZL</v>
      </c>
    </row>
    <row r="3415" spans="1:20" x14ac:dyDescent="0.3">
      <c r="A3415" s="4" t="s">
        <v>7166</v>
      </c>
      <c r="B3415" s="76">
        <v>45189</v>
      </c>
      <c r="C3415" s="76">
        <v>45189</v>
      </c>
      <c r="D3415" s="76">
        <v>45247</v>
      </c>
      <c r="E3415" s="4" t="s">
        <v>951</v>
      </c>
      <c r="F3415" s="4" t="s">
        <v>952</v>
      </c>
      <c r="G3415" s="4" t="s">
        <v>942</v>
      </c>
      <c r="H3415" s="4" t="s">
        <v>951</v>
      </c>
      <c r="I3415" s="4" t="s">
        <v>1433</v>
      </c>
      <c r="J3415" s="4" t="s">
        <v>1434</v>
      </c>
      <c r="K3415" s="4" t="s">
        <v>955</v>
      </c>
      <c r="L3415" s="4">
        <v>1</v>
      </c>
      <c r="M3415" s="4" t="s">
        <v>77</v>
      </c>
      <c r="N3415" s="4">
        <v>26.62</v>
      </c>
      <c r="O3415" s="4">
        <v>15.84</v>
      </c>
      <c r="P3415" s="4" t="s">
        <v>78</v>
      </c>
      <c r="Q3415" s="77">
        <v>45281.627083333333</v>
      </c>
      <c r="R3415" s="4">
        <v>26.62</v>
      </c>
      <c r="S3415" s="4">
        <v>15.84</v>
      </c>
      <c r="T3415" s="4" t="str">
        <f>VLOOKUP(E3415,zamiana!A:B,2,0)</f>
        <v>ALSTOM (ex. BT) CZL</v>
      </c>
    </row>
    <row r="3416" spans="1:20" x14ac:dyDescent="0.3">
      <c r="A3416" s="4" t="s">
        <v>7166</v>
      </c>
      <c r="B3416" s="76">
        <v>45189</v>
      </c>
      <c r="C3416" s="76">
        <v>45189</v>
      </c>
      <c r="D3416" s="76">
        <v>45247</v>
      </c>
      <c r="E3416" s="4" t="s">
        <v>951</v>
      </c>
      <c r="F3416" s="4" t="s">
        <v>952</v>
      </c>
      <c r="G3416" s="4" t="s">
        <v>942</v>
      </c>
      <c r="H3416" s="4" t="s">
        <v>951</v>
      </c>
      <c r="I3416" s="4" t="s">
        <v>1433</v>
      </c>
      <c r="J3416" s="4" t="s">
        <v>1434</v>
      </c>
      <c r="K3416" s="4" t="s">
        <v>955</v>
      </c>
      <c r="L3416" s="4">
        <v>3</v>
      </c>
      <c r="M3416" s="4" t="s">
        <v>77</v>
      </c>
      <c r="N3416" s="4">
        <v>26.62</v>
      </c>
      <c r="O3416" s="4">
        <v>15.84</v>
      </c>
      <c r="P3416" s="4" t="s">
        <v>78</v>
      </c>
      <c r="Q3416" s="77">
        <v>45281.627083333333</v>
      </c>
      <c r="R3416" s="4">
        <v>79.86</v>
      </c>
      <c r="S3416" s="4">
        <v>47.52</v>
      </c>
      <c r="T3416" s="4" t="str">
        <f>VLOOKUP(E3416,zamiana!A:B,2,0)</f>
        <v>ALSTOM (ex. BT) CZL</v>
      </c>
    </row>
    <row r="3417" spans="1:20" x14ac:dyDescent="0.3">
      <c r="A3417" s="4" t="s">
        <v>7166</v>
      </c>
      <c r="B3417" s="76">
        <v>45189</v>
      </c>
      <c r="C3417" s="76">
        <v>45189</v>
      </c>
      <c r="D3417" s="76">
        <v>45247</v>
      </c>
      <c r="E3417" s="4" t="s">
        <v>951</v>
      </c>
      <c r="F3417" s="4" t="s">
        <v>952</v>
      </c>
      <c r="G3417" s="4" t="s">
        <v>942</v>
      </c>
      <c r="H3417" s="4" t="s">
        <v>951</v>
      </c>
      <c r="I3417" s="4" t="s">
        <v>1722</v>
      </c>
      <c r="J3417" s="4" t="s">
        <v>1723</v>
      </c>
      <c r="K3417" s="4" t="s">
        <v>955</v>
      </c>
      <c r="L3417" s="4">
        <v>1</v>
      </c>
      <c r="M3417" s="4" t="s">
        <v>77</v>
      </c>
      <c r="N3417" s="4">
        <v>90.73</v>
      </c>
      <c r="O3417" s="4">
        <v>51.74</v>
      </c>
      <c r="P3417" s="4" t="s">
        <v>78</v>
      </c>
      <c r="Q3417" s="77">
        <v>45281.627083333333</v>
      </c>
      <c r="R3417" s="4">
        <v>90.73</v>
      </c>
      <c r="S3417" s="4">
        <v>51.74</v>
      </c>
      <c r="T3417" s="4" t="str">
        <f>VLOOKUP(E3417,zamiana!A:B,2,0)</f>
        <v>ALSTOM (ex. BT) CZL</v>
      </c>
    </row>
    <row r="3418" spans="1:20" x14ac:dyDescent="0.3">
      <c r="A3418" s="4" t="s">
        <v>7166</v>
      </c>
      <c r="B3418" s="76">
        <v>45189</v>
      </c>
      <c r="C3418" s="76">
        <v>45189</v>
      </c>
      <c r="D3418" s="76">
        <v>45247</v>
      </c>
      <c r="E3418" s="4" t="s">
        <v>951</v>
      </c>
      <c r="F3418" s="4" t="s">
        <v>952</v>
      </c>
      <c r="G3418" s="4" t="s">
        <v>942</v>
      </c>
      <c r="H3418" s="4" t="s">
        <v>951</v>
      </c>
      <c r="I3418" s="4" t="s">
        <v>1722</v>
      </c>
      <c r="J3418" s="4" t="s">
        <v>1723</v>
      </c>
      <c r="K3418" s="4" t="s">
        <v>955</v>
      </c>
      <c r="L3418" s="4">
        <v>3</v>
      </c>
      <c r="M3418" s="4" t="s">
        <v>77</v>
      </c>
      <c r="N3418" s="4">
        <v>90.73</v>
      </c>
      <c r="O3418" s="4">
        <v>51.74</v>
      </c>
      <c r="P3418" s="4" t="s">
        <v>78</v>
      </c>
      <c r="Q3418" s="77">
        <v>45281.627083333333</v>
      </c>
      <c r="R3418" s="4">
        <v>272.19</v>
      </c>
      <c r="S3418" s="4">
        <v>155.22</v>
      </c>
      <c r="T3418" s="4" t="str">
        <f>VLOOKUP(E3418,zamiana!A:B,2,0)</f>
        <v>ALSTOM (ex. BT) CZL</v>
      </c>
    </row>
    <row r="3419" spans="1:20" x14ac:dyDescent="0.3">
      <c r="A3419" s="4" t="s">
        <v>7166</v>
      </c>
      <c r="B3419" s="76">
        <v>45189</v>
      </c>
      <c r="C3419" s="76">
        <v>45189</v>
      </c>
      <c r="D3419" s="76">
        <v>45247</v>
      </c>
      <c r="E3419" s="4" t="s">
        <v>951</v>
      </c>
      <c r="F3419" s="4" t="s">
        <v>952</v>
      </c>
      <c r="G3419" s="4" t="s">
        <v>942</v>
      </c>
      <c r="H3419" s="4" t="s">
        <v>951</v>
      </c>
      <c r="I3419" s="4" t="s">
        <v>1722</v>
      </c>
      <c r="J3419" s="4" t="s">
        <v>1723</v>
      </c>
      <c r="K3419" s="4" t="s">
        <v>955</v>
      </c>
      <c r="L3419" s="4">
        <v>1</v>
      </c>
      <c r="M3419" s="4" t="s">
        <v>77</v>
      </c>
      <c r="N3419" s="4">
        <v>90.73</v>
      </c>
      <c r="O3419" s="4">
        <v>51.74</v>
      </c>
      <c r="P3419" s="4" t="s">
        <v>78</v>
      </c>
      <c r="Q3419" s="77">
        <v>45281.627083333333</v>
      </c>
      <c r="R3419" s="4">
        <v>90.73</v>
      </c>
      <c r="S3419" s="4">
        <v>51.74</v>
      </c>
      <c r="T3419" s="4" t="str">
        <f>VLOOKUP(E3419,zamiana!A:B,2,0)</f>
        <v>ALSTOM (ex. BT) CZL</v>
      </c>
    </row>
    <row r="3420" spans="1:20" x14ac:dyDescent="0.3">
      <c r="A3420" s="4" t="s">
        <v>7166</v>
      </c>
      <c r="B3420" s="76">
        <v>45189</v>
      </c>
      <c r="C3420" s="76">
        <v>45189</v>
      </c>
      <c r="D3420" s="76">
        <v>45247</v>
      </c>
      <c r="E3420" s="4" t="s">
        <v>951</v>
      </c>
      <c r="F3420" s="4" t="s">
        <v>952</v>
      </c>
      <c r="G3420" s="4" t="s">
        <v>942</v>
      </c>
      <c r="H3420" s="4" t="s">
        <v>951</v>
      </c>
      <c r="I3420" s="4" t="s">
        <v>1722</v>
      </c>
      <c r="J3420" s="4" t="s">
        <v>1723</v>
      </c>
      <c r="K3420" s="4" t="s">
        <v>955</v>
      </c>
      <c r="L3420" s="4">
        <v>1</v>
      </c>
      <c r="M3420" s="4" t="s">
        <v>77</v>
      </c>
      <c r="N3420" s="4">
        <v>90.73</v>
      </c>
      <c r="O3420" s="4">
        <v>51.74</v>
      </c>
      <c r="P3420" s="4" t="s">
        <v>78</v>
      </c>
      <c r="Q3420" s="77">
        <v>45281.627083333333</v>
      </c>
      <c r="R3420" s="4">
        <v>90.73</v>
      </c>
      <c r="S3420" s="4">
        <v>51.74</v>
      </c>
      <c r="T3420" s="4" t="str">
        <f>VLOOKUP(E3420,zamiana!A:B,2,0)</f>
        <v>ALSTOM (ex. BT) CZL</v>
      </c>
    </row>
    <row r="3421" spans="1:20" x14ac:dyDescent="0.3">
      <c r="A3421" s="4" t="s">
        <v>7166</v>
      </c>
      <c r="B3421" s="76">
        <v>45189</v>
      </c>
      <c r="C3421" s="76">
        <v>45189</v>
      </c>
      <c r="D3421" s="76">
        <v>45247</v>
      </c>
      <c r="E3421" s="4" t="s">
        <v>951</v>
      </c>
      <c r="F3421" s="4" t="s">
        <v>952</v>
      </c>
      <c r="G3421" s="4" t="s">
        <v>942</v>
      </c>
      <c r="H3421" s="4" t="s">
        <v>951</v>
      </c>
      <c r="I3421" s="4" t="s">
        <v>1317</v>
      </c>
      <c r="J3421" s="4" t="s">
        <v>1318</v>
      </c>
      <c r="K3421" s="4" t="s">
        <v>955</v>
      </c>
      <c r="L3421" s="4">
        <v>4</v>
      </c>
      <c r="M3421" s="4" t="s">
        <v>77</v>
      </c>
      <c r="N3421" s="4">
        <v>17.510000000000002</v>
      </c>
      <c r="O3421" s="4">
        <v>14.84</v>
      </c>
      <c r="P3421" s="4" t="s">
        <v>78</v>
      </c>
      <c r="Q3421" s="77">
        <v>45281.627083333333</v>
      </c>
      <c r="R3421" s="4">
        <v>70.040000000000006</v>
      </c>
      <c r="S3421" s="4">
        <v>59.36</v>
      </c>
      <c r="T3421" s="4" t="str">
        <f>VLOOKUP(E3421,zamiana!A:B,2,0)</f>
        <v>ALSTOM (ex. BT) CZL</v>
      </c>
    </row>
    <row r="3422" spans="1:20" x14ac:dyDescent="0.3">
      <c r="A3422" s="4" t="s">
        <v>7166</v>
      </c>
      <c r="B3422" s="76">
        <v>45189</v>
      </c>
      <c r="C3422" s="76">
        <v>45189</v>
      </c>
      <c r="D3422" s="76">
        <v>45247</v>
      </c>
      <c r="E3422" s="4" t="s">
        <v>951</v>
      </c>
      <c r="F3422" s="4" t="s">
        <v>952</v>
      </c>
      <c r="G3422" s="4" t="s">
        <v>942</v>
      </c>
      <c r="H3422" s="4" t="s">
        <v>951</v>
      </c>
      <c r="I3422" s="4" t="s">
        <v>1317</v>
      </c>
      <c r="J3422" s="4" t="s">
        <v>1318</v>
      </c>
      <c r="K3422" s="4" t="s">
        <v>955</v>
      </c>
      <c r="L3422" s="4">
        <v>2</v>
      </c>
      <c r="M3422" s="4" t="s">
        <v>77</v>
      </c>
      <c r="N3422" s="4">
        <v>17.510000000000002</v>
      </c>
      <c r="O3422" s="4">
        <v>14.84</v>
      </c>
      <c r="P3422" s="4" t="s">
        <v>78</v>
      </c>
      <c r="Q3422" s="77">
        <v>45281.627083333333</v>
      </c>
      <c r="R3422" s="4">
        <v>35.020000000000003</v>
      </c>
      <c r="S3422" s="4">
        <v>29.68</v>
      </c>
      <c r="T3422" s="4" t="str">
        <f>VLOOKUP(E3422,zamiana!A:B,2,0)</f>
        <v>ALSTOM (ex. BT) CZL</v>
      </c>
    </row>
    <row r="3423" spans="1:20" x14ac:dyDescent="0.3">
      <c r="A3423" s="4" t="s">
        <v>7166</v>
      </c>
      <c r="B3423" s="76">
        <v>45189</v>
      </c>
      <c r="C3423" s="76">
        <v>45189</v>
      </c>
      <c r="D3423" s="76">
        <v>45247</v>
      </c>
      <c r="E3423" s="4" t="s">
        <v>951</v>
      </c>
      <c r="F3423" s="4" t="s">
        <v>952</v>
      </c>
      <c r="G3423" s="4" t="s">
        <v>942</v>
      </c>
      <c r="H3423" s="4" t="s">
        <v>951</v>
      </c>
      <c r="I3423" s="4" t="s">
        <v>1317</v>
      </c>
      <c r="J3423" s="4" t="s">
        <v>1318</v>
      </c>
      <c r="K3423" s="4" t="s">
        <v>955</v>
      </c>
      <c r="L3423" s="4">
        <v>2</v>
      </c>
      <c r="M3423" s="4" t="s">
        <v>77</v>
      </c>
      <c r="N3423" s="4">
        <v>17.510000000000002</v>
      </c>
      <c r="O3423" s="4">
        <v>14.84</v>
      </c>
      <c r="P3423" s="4" t="s">
        <v>78</v>
      </c>
      <c r="Q3423" s="77">
        <v>45281.627083333333</v>
      </c>
      <c r="R3423" s="4">
        <v>35.020000000000003</v>
      </c>
      <c r="S3423" s="4">
        <v>29.68</v>
      </c>
      <c r="T3423" s="4" t="str">
        <f>VLOOKUP(E3423,zamiana!A:B,2,0)</f>
        <v>ALSTOM (ex. BT) CZL</v>
      </c>
    </row>
    <row r="3424" spans="1:20" x14ac:dyDescent="0.3">
      <c r="A3424" s="4" t="s">
        <v>7166</v>
      </c>
      <c r="B3424" s="76">
        <v>45189</v>
      </c>
      <c r="C3424" s="76">
        <v>45189</v>
      </c>
      <c r="D3424" s="76">
        <v>45247</v>
      </c>
      <c r="E3424" s="4" t="s">
        <v>951</v>
      </c>
      <c r="F3424" s="4" t="s">
        <v>952</v>
      </c>
      <c r="G3424" s="4" t="s">
        <v>942</v>
      </c>
      <c r="H3424" s="4" t="s">
        <v>951</v>
      </c>
      <c r="I3424" s="4" t="s">
        <v>1317</v>
      </c>
      <c r="J3424" s="4" t="s">
        <v>1318</v>
      </c>
      <c r="K3424" s="4" t="s">
        <v>955</v>
      </c>
      <c r="L3424" s="4">
        <v>2</v>
      </c>
      <c r="M3424" s="4" t="s">
        <v>77</v>
      </c>
      <c r="N3424" s="4">
        <v>17.510000000000002</v>
      </c>
      <c r="O3424" s="4">
        <v>14.84</v>
      </c>
      <c r="P3424" s="4" t="s">
        <v>78</v>
      </c>
      <c r="Q3424" s="77">
        <v>45281.627083333333</v>
      </c>
      <c r="R3424" s="4">
        <v>35.020000000000003</v>
      </c>
      <c r="S3424" s="4">
        <v>29.68</v>
      </c>
      <c r="T3424" s="4" t="str">
        <f>VLOOKUP(E3424,zamiana!A:B,2,0)</f>
        <v>ALSTOM (ex. BT) CZL</v>
      </c>
    </row>
    <row r="3425" spans="1:20" x14ac:dyDescent="0.3">
      <c r="A3425" s="4" t="s">
        <v>7166</v>
      </c>
      <c r="B3425" s="76">
        <v>45189</v>
      </c>
      <c r="C3425" s="76">
        <v>45189</v>
      </c>
      <c r="D3425" s="76">
        <v>45247</v>
      </c>
      <c r="E3425" s="4" t="s">
        <v>951</v>
      </c>
      <c r="F3425" s="4" t="s">
        <v>952</v>
      </c>
      <c r="G3425" s="4" t="s">
        <v>942</v>
      </c>
      <c r="H3425" s="4" t="s">
        <v>951</v>
      </c>
      <c r="I3425" s="4" t="s">
        <v>1317</v>
      </c>
      <c r="J3425" s="4" t="s">
        <v>1318</v>
      </c>
      <c r="K3425" s="4" t="s">
        <v>955</v>
      </c>
      <c r="L3425" s="4">
        <v>2</v>
      </c>
      <c r="M3425" s="4" t="s">
        <v>77</v>
      </c>
      <c r="N3425" s="4">
        <v>17.510000000000002</v>
      </c>
      <c r="O3425" s="4">
        <v>14.84</v>
      </c>
      <c r="P3425" s="4" t="s">
        <v>78</v>
      </c>
      <c r="Q3425" s="77">
        <v>45281.627083333333</v>
      </c>
      <c r="R3425" s="4">
        <v>35.020000000000003</v>
      </c>
      <c r="S3425" s="4">
        <v>29.68</v>
      </c>
      <c r="T3425" s="4" t="str">
        <f>VLOOKUP(E3425,zamiana!A:B,2,0)</f>
        <v>ALSTOM (ex. BT) CZL</v>
      </c>
    </row>
    <row r="3426" spans="1:20" x14ac:dyDescent="0.3">
      <c r="A3426" s="4" t="s">
        <v>7166</v>
      </c>
      <c r="B3426" s="76">
        <v>45189</v>
      </c>
      <c r="C3426" s="76">
        <v>45189</v>
      </c>
      <c r="D3426" s="76">
        <v>45247</v>
      </c>
      <c r="E3426" s="4" t="s">
        <v>951</v>
      </c>
      <c r="F3426" s="4" t="s">
        <v>952</v>
      </c>
      <c r="G3426" s="4" t="s">
        <v>942</v>
      </c>
      <c r="H3426" s="4" t="s">
        <v>951</v>
      </c>
      <c r="I3426" s="4" t="s">
        <v>1317</v>
      </c>
      <c r="J3426" s="4" t="s">
        <v>1318</v>
      </c>
      <c r="K3426" s="4" t="s">
        <v>955</v>
      </c>
      <c r="L3426" s="4">
        <v>7</v>
      </c>
      <c r="M3426" s="4" t="s">
        <v>77</v>
      </c>
      <c r="N3426" s="4">
        <v>17.510000000000002</v>
      </c>
      <c r="O3426" s="4">
        <v>14.84</v>
      </c>
      <c r="P3426" s="4" t="s">
        <v>78</v>
      </c>
      <c r="Q3426" s="77">
        <v>45281.627083333333</v>
      </c>
      <c r="R3426" s="4">
        <v>122.57</v>
      </c>
      <c r="S3426" s="4">
        <v>103.88</v>
      </c>
      <c r="T3426" s="4" t="str">
        <f>VLOOKUP(E3426,zamiana!A:B,2,0)</f>
        <v>ALSTOM (ex. BT) CZL</v>
      </c>
    </row>
    <row r="3427" spans="1:20" x14ac:dyDescent="0.3">
      <c r="A3427" s="4" t="s">
        <v>7166</v>
      </c>
      <c r="B3427" s="76">
        <v>45189</v>
      </c>
      <c r="C3427" s="76">
        <v>45189</v>
      </c>
      <c r="D3427" s="76">
        <v>45247</v>
      </c>
      <c r="E3427" s="4" t="s">
        <v>951</v>
      </c>
      <c r="F3427" s="4" t="s">
        <v>952</v>
      </c>
      <c r="G3427" s="4" t="s">
        <v>942</v>
      </c>
      <c r="H3427" s="4" t="s">
        <v>951</v>
      </c>
      <c r="I3427" s="4" t="s">
        <v>1317</v>
      </c>
      <c r="J3427" s="4" t="s">
        <v>1318</v>
      </c>
      <c r="K3427" s="4" t="s">
        <v>955</v>
      </c>
      <c r="L3427" s="4">
        <v>4</v>
      </c>
      <c r="M3427" s="4" t="s">
        <v>77</v>
      </c>
      <c r="N3427" s="4">
        <v>17.510000000000002</v>
      </c>
      <c r="O3427" s="4">
        <v>14.84</v>
      </c>
      <c r="P3427" s="4" t="s">
        <v>78</v>
      </c>
      <c r="Q3427" s="77">
        <v>45281.627083333333</v>
      </c>
      <c r="R3427" s="4">
        <v>70.040000000000006</v>
      </c>
      <c r="S3427" s="4">
        <v>59.36</v>
      </c>
      <c r="T3427" s="4" t="str">
        <f>VLOOKUP(E3427,zamiana!A:B,2,0)</f>
        <v>ALSTOM (ex. BT) CZL</v>
      </c>
    </row>
    <row r="3428" spans="1:20" x14ac:dyDescent="0.3">
      <c r="A3428" s="4" t="s">
        <v>7166</v>
      </c>
      <c r="B3428" s="76">
        <v>45189</v>
      </c>
      <c r="C3428" s="76">
        <v>45189</v>
      </c>
      <c r="D3428" s="76">
        <v>45247</v>
      </c>
      <c r="E3428" s="4" t="s">
        <v>951</v>
      </c>
      <c r="F3428" s="4" t="s">
        <v>952</v>
      </c>
      <c r="G3428" s="4" t="s">
        <v>942</v>
      </c>
      <c r="H3428" s="4" t="s">
        <v>951</v>
      </c>
      <c r="I3428" s="4" t="s">
        <v>1317</v>
      </c>
      <c r="J3428" s="4" t="s">
        <v>1318</v>
      </c>
      <c r="K3428" s="4" t="s">
        <v>955</v>
      </c>
      <c r="L3428" s="4">
        <v>4</v>
      </c>
      <c r="M3428" s="4" t="s">
        <v>77</v>
      </c>
      <c r="N3428" s="4">
        <v>17.510000000000002</v>
      </c>
      <c r="O3428" s="4">
        <v>14.84</v>
      </c>
      <c r="P3428" s="4" t="s">
        <v>78</v>
      </c>
      <c r="Q3428" s="77">
        <v>45281.627083333333</v>
      </c>
      <c r="R3428" s="4">
        <v>70.040000000000006</v>
      </c>
      <c r="S3428" s="4">
        <v>59.36</v>
      </c>
      <c r="T3428" s="4" t="str">
        <f>VLOOKUP(E3428,zamiana!A:B,2,0)</f>
        <v>ALSTOM (ex. BT) CZL</v>
      </c>
    </row>
    <row r="3429" spans="1:20" x14ac:dyDescent="0.3">
      <c r="A3429" s="4" t="s">
        <v>7166</v>
      </c>
      <c r="B3429" s="76">
        <v>45189</v>
      </c>
      <c r="C3429" s="76">
        <v>45189</v>
      </c>
      <c r="D3429" s="76">
        <v>45247</v>
      </c>
      <c r="E3429" s="4" t="s">
        <v>951</v>
      </c>
      <c r="F3429" s="4" t="s">
        <v>952</v>
      </c>
      <c r="G3429" s="4" t="s">
        <v>942</v>
      </c>
      <c r="H3429" s="4" t="s">
        <v>951</v>
      </c>
      <c r="I3429" s="4" t="s">
        <v>1392</v>
      </c>
      <c r="J3429" s="4" t="s">
        <v>1393</v>
      </c>
      <c r="K3429" s="4" t="s">
        <v>955</v>
      </c>
      <c r="L3429" s="4">
        <v>2</v>
      </c>
      <c r="M3429" s="4" t="s">
        <v>77</v>
      </c>
      <c r="N3429" s="4">
        <v>25.88</v>
      </c>
      <c r="O3429" s="4">
        <v>15.59</v>
      </c>
      <c r="P3429" s="4" t="s">
        <v>78</v>
      </c>
      <c r="Q3429" s="77">
        <v>45281.627083333333</v>
      </c>
      <c r="R3429" s="4">
        <v>51.76</v>
      </c>
      <c r="S3429" s="4">
        <v>31.18</v>
      </c>
      <c r="T3429" s="4" t="str">
        <f>VLOOKUP(E3429,zamiana!A:B,2,0)</f>
        <v>ALSTOM (ex. BT) CZL</v>
      </c>
    </row>
    <row r="3430" spans="1:20" x14ac:dyDescent="0.3">
      <c r="A3430" s="4" t="s">
        <v>7166</v>
      </c>
      <c r="B3430" s="76">
        <v>45189</v>
      </c>
      <c r="C3430" s="76">
        <v>45189</v>
      </c>
      <c r="D3430" s="76">
        <v>45247</v>
      </c>
      <c r="E3430" s="4" t="s">
        <v>951</v>
      </c>
      <c r="F3430" s="4" t="s">
        <v>952</v>
      </c>
      <c r="G3430" s="4" t="s">
        <v>942</v>
      </c>
      <c r="H3430" s="4" t="s">
        <v>951</v>
      </c>
      <c r="I3430" s="4" t="s">
        <v>1392</v>
      </c>
      <c r="J3430" s="4" t="s">
        <v>1393</v>
      </c>
      <c r="K3430" s="4" t="s">
        <v>955</v>
      </c>
      <c r="L3430" s="4">
        <v>2</v>
      </c>
      <c r="M3430" s="4" t="s">
        <v>77</v>
      </c>
      <c r="N3430" s="4">
        <v>25.88</v>
      </c>
      <c r="O3430" s="4">
        <v>15.59</v>
      </c>
      <c r="P3430" s="4" t="s">
        <v>78</v>
      </c>
      <c r="Q3430" s="77">
        <v>45281.627083333333</v>
      </c>
      <c r="R3430" s="4">
        <v>51.76</v>
      </c>
      <c r="S3430" s="4">
        <v>31.18</v>
      </c>
      <c r="T3430" s="4" t="str">
        <f>VLOOKUP(E3430,zamiana!A:B,2,0)</f>
        <v>ALSTOM (ex. BT) CZL</v>
      </c>
    </row>
    <row r="3431" spans="1:20" x14ac:dyDescent="0.3">
      <c r="A3431" s="4" t="s">
        <v>7166</v>
      </c>
      <c r="B3431" s="76">
        <v>45189</v>
      </c>
      <c r="C3431" s="76">
        <v>45189</v>
      </c>
      <c r="D3431" s="76">
        <v>45247</v>
      </c>
      <c r="E3431" s="4" t="s">
        <v>951</v>
      </c>
      <c r="F3431" s="4" t="s">
        <v>952</v>
      </c>
      <c r="G3431" s="4" t="s">
        <v>942</v>
      </c>
      <c r="H3431" s="4" t="s">
        <v>951</v>
      </c>
      <c r="I3431" s="4" t="s">
        <v>1392</v>
      </c>
      <c r="J3431" s="4" t="s">
        <v>1393</v>
      </c>
      <c r="K3431" s="4" t="s">
        <v>955</v>
      </c>
      <c r="L3431" s="4">
        <v>4</v>
      </c>
      <c r="M3431" s="4" t="s">
        <v>77</v>
      </c>
      <c r="N3431" s="4">
        <v>25.88</v>
      </c>
      <c r="O3431" s="4">
        <v>15.59</v>
      </c>
      <c r="P3431" s="4" t="s">
        <v>78</v>
      </c>
      <c r="Q3431" s="77">
        <v>45281.627083333333</v>
      </c>
      <c r="R3431" s="4">
        <v>103.52</v>
      </c>
      <c r="S3431" s="4">
        <v>62.36</v>
      </c>
      <c r="T3431" s="4" t="str">
        <f>VLOOKUP(E3431,zamiana!A:B,2,0)</f>
        <v>ALSTOM (ex. BT) CZL</v>
      </c>
    </row>
    <row r="3432" spans="1:20" x14ac:dyDescent="0.3">
      <c r="A3432" s="4" t="s">
        <v>7166</v>
      </c>
      <c r="B3432" s="76">
        <v>45189</v>
      </c>
      <c r="C3432" s="76">
        <v>45189</v>
      </c>
      <c r="D3432" s="76">
        <v>45247</v>
      </c>
      <c r="E3432" s="4" t="s">
        <v>951</v>
      </c>
      <c r="F3432" s="4" t="s">
        <v>952</v>
      </c>
      <c r="G3432" s="4" t="s">
        <v>942</v>
      </c>
      <c r="H3432" s="4" t="s">
        <v>951</v>
      </c>
      <c r="I3432" s="4" t="s">
        <v>1392</v>
      </c>
      <c r="J3432" s="4" t="s">
        <v>1393</v>
      </c>
      <c r="K3432" s="4" t="s">
        <v>955</v>
      </c>
      <c r="L3432" s="4">
        <v>4</v>
      </c>
      <c r="M3432" s="4" t="s">
        <v>77</v>
      </c>
      <c r="N3432" s="4">
        <v>25.88</v>
      </c>
      <c r="O3432" s="4">
        <v>15.59</v>
      </c>
      <c r="P3432" s="4" t="s">
        <v>78</v>
      </c>
      <c r="Q3432" s="77">
        <v>45281.627083333333</v>
      </c>
      <c r="R3432" s="4">
        <v>103.52</v>
      </c>
      <c r="S3432" s="4">
        <v>62.36</v>
      </c>
      <c r="T3432" s="4" t="str">
        <f>VLOOKUP(E3432,zamiana!A:B,2,0)</f>
        <v>ALSTOM (ex. BT) CZL</v>
      </c>
    </row>
    <row r="3433" spans="1:20" x14ac:dyDescent="0.3">
      <c r="A3433" s="4" t="s">
        <v>7166</v>
      </c>
      <c r="B3433" s="76">
        <v>45189</v>
      </c>
      <c r="C3433" s="76">
        <v>45189</v>
      </c>
      <c r="D3433" s="76">
        <v>45247</v>
      </c>
      <c r="E3433" s="4" t="s">
        <v>951</v>
      </c>
      <c r="F3433" s="4" t="s">
        <v>952</v>
      </c>
      <c r="G3433" s="4" t="s">
        <v>942</v>
      </c>
      <c r="H3433" s="4" t="s">
        <v>951</v>
      </c>
      <c r="I3433" s="4" t="s">
        <v>1392</v>
      </c>
      <c r="J3433" s="4" t="s">
        <v>1393</v>
      </c>
      <c r="K3433" s="4" t="s">
        <v>955</v>
      </c>
      <c r="L3433" s="4">
        <v>2</v>
      </c>
      <c r="M3433" s="4" t="s">
        <v>77</v>
      </c>
      <c r="N3433" s="4">
        <v>25.88</v>
      </c>
      <c r="O3433" s="4">
        <v>15.59</v>
      </c>
      <c r="P3433" s="4" t="s">
        <v>78</v>
      </c>
      <c r="Q3433" s="77">
        <v>45281.627083333333</v>
      </c>
      <c r="R3433" s="4">
        <v>51.76</v>
      </c>
      <c r="S3433" s="4">
        <v>31.18</v>
      </c>
      <c r="T3433" s="4" t="str">
        <f>VLOOKUP(E3433,zamiana!A:B,2,0)</f>
        <v>ALSTOM (ex. BT) CZL</v>
      </c>
    </row>
    <row r="3434" spans="1:20" x14ac:dyDescent="0.3">
      <c r="A3434" s="4" t="s">
        <v>7166</v>
      </c>
      <c r="B3434" s="76">
        <v>45189</v>
      </c>
      <c r="C3434" s="76">
        <v>45189</v>
      </c>
      <c r="D3434" s="76">
        <v>45247</v>
      </c>
      <c r="E3434" s="4" t="s">
        <v>951</v>
      </c>
      <c r="F3434" s="4" t="s">
        <v>952</v>
      </c>
      <c r="G3434" s="4" t="s">
        <v>942</v>
      </c>
      <c r="H3434" s="4" t="s">
        <v>951</v>
      </c>
      <c r="I3434" s="4" t="s">
        <v>1392</v>
      </c>
      <c r="J3434" s="4" t="s">
        <v>1393</v>
      </c>
      <c r="K3434" s="4" t="s">
        <v>955</v>
      </c>
      <c r="L3434" s="4">
        <v>2</v>
      </c>
      <c r="M3434" s="4" t="s">
        <v>77</v>
      </c>
      <c r="N3434" s="4">
        <v>25.88</v>
      </c>
      <c r="O3434" s="4">
        <v>15.59</v>
      </c>
      <c r="P3434" s="4" t="s">
        <v>78</v>
      </c>
      <c r="Q3434" s="77">
        <v>45281.627083333333</v>
      </c>
      <c r="R3434" s="4">
        <v>51.76</v>
      </c>
      <c r="S3434" s="4">
        <v>31.18</v>
      </c>
      <c r="T3434" s="4" t="str">
        <f>VLOOKUP(E3434,zamiana!A:B,2,0)</f>
        <v>ALSTOM (ex. BT) CZL</v>
      </c>
    </row>
    <row r="3435" spans="1:20" x14ac:dyDescent="0.3">
      <c r="A3435" s="4" t="s">
        <v>7166</v>
      </c>
      <c r="B3435" s="76">
        <v>45189</v>
      </c>
      <c r="C3435" s="76">
        <v>45189</v>
      </c>
      <c r="D3435" s="76">
        <v>45247</v>
      </c>
      <c r="E3435" s="4" t="s">
        <v>951</v>
      </c>
      <c r="F3435" s="4" t="s">
        <v>952</v>
      </c>
      <c r="G3435" s="4" t="s">
        <v>942</v>
      </c>
      <c r="H3435" s="4" t="s">
        <v>951</v>
      </c>
      <c r="I3435" s="4" t="s">
        <v>1392</v>
      </c>
      <c r="J3435" s="4" t="s">
        <v>1393</v>
      </c>
      <c r="K3435" s="4" t="s">
        <v>955</v>
      </c>
      <c r="L3435" s="4">
        <v>2</v>
      </c>
      <c r="M3435" s="4" t="s">
        <v>77</v>
      </c>
      <c r="N3435" s="4">
        <v>25.88</v>
      </c>
      <c r="O3435" s="4">
        <v>15.59</v>
      </c>
      <c r="P3435" s="4" t="s">
        <v>78</v>
      </c>
      <c r="Q3435" s="77">
        <v>45281.627083333333</v>
      </c>
      <c r="R3435" s="4">
        <v>51.76</v>
      </c>
      <c r="S3435" s="4">
        <v>31.18</v>
      </c>
      <c r="T3435" s="4" t="str">
        <f>VLOOKUP(E3435,zamiana!A:B,2,0)</f>
        <v>ALSTOM (ex. BT) CZL</v>
      </c>
    </row>
    <row r="3436" spans="1:20" x14ac:dyDescent="0.3">
      <c r="A3436" s="4" t="s">
        <v>7166</v>
      </c>
      <c r="B3436" s="76">
        <v>45189</v>
      </c>
      <c r="C3436" s="76">
        <v>45189</v>
      </c>
      <c r="D3436" s="76">
        <v>45247</v>
      </c>
      <c r="E3436" s="4" t="s">
        <v>951</v>
      </c>
      <c r="F3436" s="4" t="s">
        <v>952</v>
      </c>
      <c r="G3436" s="4" t="s">
        <v>942</v>
      </c>
      <c r="H3436" s="4" t="s">
        <v>951</v>
      </c>
      <c r="I3436" s="4" t="s">
        <v>1392</v>
      </c>
      <c r="J3436" s="4" t="s">
        <v>1393</v>
      </c>
      <c r="K3436" s="4" t="s">
        <v>955</v>
      </c>
      <c r="L3436" s="4">
        <v>2</v>
      </c>
      <c r="M3436" s="4" t="s">
        <v>77</v>
      </c>
      <c r="N3436" s="4">
        <v>25.88</v>
      </c>
      <c r="O3436" s="4">
        <v>15.59</v>
      </c>
      <c r="P3436" s="4" t="s">
        <v>78</v>
      </c>
      <c r="Q3436" s="77">
        <v>45281.627083333333</v>
      </c>
      <c r="R3436" s="4">
        <v>51.76</v>
      </c>
      <c r="S3436" s="4">
        <v>31.18</v>
      </c>
      <c r="T3436" s="4" t="str">
        <f>VLOOKUP(E3436,zamiana!A:B,2,0)</f>
        <v>ALSTOM (ex. BT) CZL</v>
      </c>
    </row>
    <row r="3437" spans="1:20" x14ac:dyDescent="0.3">
      <c r="A3437" s="4" t="s">
        <v>7166</v>
      </c>
      <c r="B3437" s="76">
        <v>45189</v>
      </c>
      <c r="C3437" s="76">
        <v>45189</v>
      </c>
      <c r="D3437" s="76">
        <v>45247</v>
      </c>
      <c r="E3437" s="4" t="s">
        <v>951</v>
      </c>
      <c r="F3437" s="4" t="s">
        <v>952</v>
      </c>
      <c r="G3437" s="4" t="s">
        <v>942</v>
      </c>
      <c r="H3437" s="4" t="s">
        <v>951</v>
      </c>
      <c r="I3437" s="4" t="s">
        <v>1392</v>
      </c>
      <c r="J3437" s="4" t="s">
        <v>1393</v>
      </c>
      <c r="K3437" s="4" t="s">
        <v>955</v>
      </c>
      <c r="L3437" s="4">
        <v>12</v>
      </c>
      <c r="M3437" s="4" t="s">
        <v>77</v>
      </c>
      <c r="N3437" s="4">
        <v>25.88</v>
      </c>
      <c r="O3437" s="4">
        <v>15.59</v>
      </c>
      <c r="P3437" s="4" t="s">
        <v>78</v>
      </c>
      <c r="Q3437" s="77">
        <v>45281.627083333333</v>
      </c>
      <c r="R3437" s="4">
        <v>310.56</v>
      </c>
      <c r="S3437" s="4">
        <v>187.08</v>
      </c>
      <c r="T3437" s="4" t="str">
        <f>VLOOKUP(E3437,zamiana!A:B,2,0)</f>
        <v>ALSTOM (ex. BT) CZL</v>
      </c>
    </row>
    <row r="3438" spans="1:20" x14ac:dyDescent="0.3">
      <c r="A3438" s="4" t="s">
        <v>7166</v>
      </c>
      <c r="B3438" s="76">
        <v>45189</v>
      </c>
      <c r="C3438" s="76">
        <v>45189</v>
      </c>
      <c r="D3438" s="76">
        <v>45247</v>
      </c>
      <c r="E3438" s="4" t="s">
        <v>951</v>
      </c>
      <c r="F3438" s="4" t="s">
        <v>952</v>
      </c>
      <c r="G3438" s="4" t="s">
        <v>942</v>
      </c>
      <c r="H3438" s="4" t="s">
        <v>951</v>
      </c>
      <c r="I3438" s="4" t="s">
        <v>1392</v>
      </c>
      <c r="J3438" s="4" t="s">
        <v>1393</v>
      </c>
      <c r="K3438" s="4" t="s">
        <v>955</v>
      </c>
      <c r="L3438" s="4">
        <v>4</v>
      </c>
      <c r="M3438" s="4" t="s">
        <v>77</v>
      </c>
      <c r="N3438" s="4">
        <v>25.88</v>
      </c>
      <c r="O3438" s="4">
        <v>15.59</v>
      </c>
      <c r="P3438" s="4" t="s">
        <v>78</v>
      </c>
      <c r="Q3438" s="77">
        <v>45281.627083333333</v>
      </c>
      <c r="R3438" s="4">
        <v>103.52</v>
      </c>
      <c r="S3438" s="4">
        <v>62.36</v>
      </c>
      <c r="T3438" s="4" t="str">
        <f>VLOOKUP(E3438,zamiana!A:B,2,0)</f>
        <v>ALSTOM (ex. BT) CZL</v>
      </c>
    </row>
    <row r="3439" spans="1:20" x14ac:dyDescent="0.3">
      <c r="A3439" s="4" t="s">
        <v>7166</v>
      </c>
      <c r="B3439" s="76">
        <v>45189</v>
      </c>
      <c r="C3439" s="76">
        <v>45189</v>
      </c>
      <c r="D3439" s="76">
        <v>45247</v>
      </c>
      <c r="E3439" s="4" t="s">
        <v>951</v>
      </c>
      <c r="F3439" s="4" t="s">
        <v>952</v>
      </c>
      <c r="G3439" s="4" t="s">
        <v>942</v>
      </c>
      <c r="H3439" s="4" t="s">
        <v>951</v>
      </c>
      <c r="I3439" s="4" t="s">
        <v>1392</v>
      </c>
      <c r="J3439" s="4" t="s">
        <v>1393</v>
      </c>
      <c r="K3439" s="4" t="s">
        <v>955</v>
      </c>
      <c r="L3439" s="4">
        <v>4</v>
      </c>
      <c r="M3439" s="4" t="s">
        <v>77</v>
      </c>
      <c r="N3439" s="4">
        <v>25.88</v>
      </c>
      <c r="O3439" s="4">
        <v>15.59</v>
      </c>
      <c r="P3439" s="4" t="s">
        <v>78</v>
      </c>
      <c r="Q3439" s="77">
        <v>45281.627083333333</v>
      </c>
      <c r="R3439" s="4">
        <v>103.52</v>
      </c>
      <c r="S3439" s="4">
        <v>62.36</v>
      </c>
      <c r="T3439" s="4" t="str">
        <f>VLOOKUP(E3439,zamiana!A:B,2,0)</f>
        <v>ALSTOM (ex. BT) CZL</v>
      </c>
    </row>
    <row r="3440" spans="1:20" x14ac:dyDescent="0.3">
      <c r="A3440" s="4" t="s">
        <v>7166</v>
      </c>
      <c r="B3440" s="76">
        <v>45189</v>
      </c>
      <c r="C3440" s="76">
        <v>45189</v>
      </c>
      <c r="D3440" s="76">
        <v>45247</v>
      </c>
      <c r="E3440" s="4" t="s">
        <v>951</v>
      </c>
      <c r="F3440" s="4" t="s">
        <v>952</v>
      </c>
      <c r="G3440" s="4" t="s">
        <v>942</v>
      </c>
      <c r="H3440" s="4" t="s">
        <v>951</v>
      </c>
      <c r="I3440" s="4" t="s">
        <v>1392</v>
      </c>
      <c r="J3440" s="4" t="s">
        <v>1393</v>
      </c>
      <c r="K3440" s="4" t="s">
        <v>955</v>
      </c>
      <c r="L3440" s="4">
        <v>4</v>
      </c>
      <c r="M3440" s="4" t="s">
        <v>77</v>
      </c>
      <c r="N3440" s="4">
        <v>25.88</v>
      </c>
      <c r="O3440" s="4">
        <v>15.59</v>
      </c>
      <c r="P3440" s="4" t="s">
        <v>78</v>
      </c>
      <c r="Q3440" s="77">
        <v>45281.627083333333</v>
      </c>
      <c r="R3440" s="4">
        <v>103.52</v>
      </c>
      <c r="S3440" s="4">
        <v>62.36</v>
      </c>
      <c r="T3440" s="4" t="str">
        <f>VLOOKUP(E3440,zamiana!A:B,2,0)</f>
        <v>ALSTOM (ex. BT) CZL</v>
      </c>
    </row>
    <row r="3441" spans="1:20" x14ac:dyDescent="0.3">
      <c r="A3441" s="4" t="s">
        <v>7166</v>
      </c>
      <c r="B3441" s="76">
        <v>45189</v>
      </c>
      <c r="C3441" s="76">
        <v>45189</v>
      </c>
      <c r="D3441" s="76">
        <v>45247</v>
      </c>
      <c r="E3441" s="4" t="s">
        <v>951</v>
      </c>
      <c r="F3441" s="4" t="s">
        <v>952</v>
      </c>
      <c r="G3441" s="4" t="s">
        <v>942</v>
      </c>
      <c r="H3441" s="4" t="s">
        <v>951</v>
      </c>
      <c r="I3441" s="4" t="s">
        <v>1392</v>
      </c>
      <c r="J3441" s="4" t="s">
        <v>1393</v>
      </c>
      <c r="K3441" s="4" t="s">
        <v>955</v>
      </c>
      <c r="L3441" s="4">
        <v>2</v>
      </c>
      <c r="M3441" s="4" t="s">
        <v>77</v>
      </c>
      <c r="N3441" s="4">
        <v>25.88</v>
      </c>
      <c r="O3441" s="4">
        <v>15.59</v>
      </c>
      <c r="P3441" s="4" t="s">
        <v>78</v>
      </c>
      <c r="Q3441" s="77">
        <v>45281.627083333333</v>
      </c>
      <c r="R3441" s="4">
        <v>51.76</v>
      </c>
      <c r="S3441" s="4">
        <v>31.18</v>
      </c>
      <c r="T3441" s="4" t="str">
        <f>VLOOKUP(E3441,zamiana!A:B,2,0)</f>
        <v>ALSTOM (ex. BT) CZL</v>
      </c>
    </row>
    <row r="3442" spans="1:20" x14ac:dyDescent="0.3">
      <c r="A3442" s="4" t="s">
        <v>7166</v>
      </c>
      <c r="B3442" s="76">
        <v>45189</v>
      </c>
      <c r="C3442" s="76">
        <v>45189</v>
      </c>
      <c r="D3442" s="76">
        <v>45247</v>
      </c>
      <c r="E3442" s="4" t="s">
        <v>951</v>
      </c>
      <c r="F3442" s="4" t="s">
        <v>952</v>
      </c>
      <c r="G3442" s="4" t="s">
        <v>942</v>
      </c>
      <c r="H3442" s="4" t="s">
        <v>951</v>
      </c>
      <c r="I3442" s="4" t="s">
        <v>1392</v>
      </c>
      <c r="J3442" s="4" t="s">
        <v>1393</v>
      </c>
      <c r="K3442" s="4" t="s">
        <v>955</v>
      </c>
      <c r="L3442" s="4">
        <v>2</v>
      </c>
      <c r="M3442" s="4" t="s">
        <v>77</v>
      </c>
      <c r="N3442" s="4">
        <v>25.88</v>
      </c>
      <c r="O3442" s="4">
        <v>15.59</v>
      </c>
      <c r="P3442" s="4" t="s">
        <v>78</v>
      </c>
      <c r="Q3442" s="77">
        <v>45281.627083333333</v>
      </c>
      <c r="R3442" s="4">
        <v>51.76</v>
      </c>
      <c r="S3442" s="4">
        <v>31.18</v>
      </c>
      <c r="T3442" s="4" t="str">
        <f>VLOOKUP(E3442,zamiana!A:B,2,0)</f>
        <v>ALSTOM (ex. BT) CZL</v>
      </c>
    </row>
    <row r="3443" spans="1:20" x14ac:dyDescent="0.3">
      <c r="A3443" s="4" t="s">
        <v>7166</v>
      </c>
      <c r="B3443" s="76">
        <v>45189</v>
      </c>
      <c r="C3443" s="76">
        <v>45189</v>
      </c>
      <c r="D3443" s="76">
        <v>45247</v>
      </c>
      <c r="E3443" s="4" t="s">
        <v>951</v>
      </c>
      <c r="F3443" s="4" t="s">
        <v>952</v>
      </c>
      <c r="G3443" s="4" t="s">
        <v>942</v>
      </c>
      <c r="H3443" s="4" t="s">
        <v>951</v>
      </c>
      <c r="I3443" s="4" t="s">
        <v>1392</v>
      </c>
      <c r="J3443" s="4" t="s">
        <v>1393</v>
      </c>
      <c r="K3443" s="4" t="s">
        <v>955</v>
      </c>
      <c r="L3443" s="4">
        <v>2</v>
      </c>
      <c r="M3443" s="4" t="s">
        <v>77</v>
      </c>
      <c r="N3443" s="4">
        <v>25.88</v>
      </c>
      <c r="O3443" s="4">
        <v>15.59</v>
      </c>
      <c r="P3443" s="4" t="s">
        <v>78</v>
      </c>
      <c r="Q3443" s="77">
        <v>45281.627083333333</v>
      </c>
      <c r="R3443" s="4">
        <v>51.76</v>
      </c>
      <c r="S3443" s="4">
        <v>31.18</v>
      </c>
      <c r="T3443" s="4" t="str">
        <f>VLOOKUP(E3443,zamiana!A:B,2,0)</f>
        <v>ALSTOM (ex. BT) CZL</v>
      </c>
    </row>
    <row r="3444" spans="1:20" x14ac:dyDescent="0.3">
      <c r="A3444" s="4" t="s">
        <v>7166</v>
      </c>
      <c r="B3444" s="76">
        <v>45189</v>
      </c>
      <c r="C3444" s="76">
        <v>45189</v>
      </c>
      <c r="D3444" s="76">
        <v>45247</v>
      </c>
      <c r="E3444" s="4" t="s">
        <v>951</v>
      </c>
      <c r="F3444" s="4" t="s">
        <v>952</v>
      </c>
      <c r="G3444" s="4" t="s">
        <v>942</v>
      </c>
      <c r="H3444" s="4" t="s">
        <v>951</v>
      </c>
      <c r="I3444" s="4" t="s">
        <v>1392</v>
      </c>
      <c r="J3444" s="4" t="s">
        <v>1393</v>
      </c>
      <c r="K3444" s="4" t="s">
        <v>955</v>
      </c>
      <c r="L3444" s="4">
        <v>2</v>
      </c>
      <c r="M3444" s="4" t="s">
        <v>77</v>
      </c>
      <c r="N3444" s="4">
        <v>25.88</v>
      </c>
      <c r="O3444" s="4">
        <v>15.59</v>
      </c>
      <c r="P3444" s="4" t="s">
        <v>78</v>
      </c>
      <c r="Q3444" s="77">
        <v>45281.627083333333</v>
      </c>
      <c r="R3444" s="4">
        <v>51.76</v>
      </c>
      <c r="S3444" s="4">
        <v>31.18</v>
      </c>
      <c r="T3444" s="4" t="str">
        <f>VLOOKUP(E3444,zamiana!A:B,2,0)</f>
        <v>ALSTOM (ex. BT) CZL</v>
      </c>
    </row>
    <row r="3445" spans="1:20" x14ac:dyDescent="0.3">
      <c r="A3445" s="4" t="s">
        <v>7166</v>
      </c>
      <c r="B3445" s="76">
        <v>45189</v>
      </c>
      <c r="C3445" s="76">
        <v>45189</v>
      </c>
      <c r="D3445" s="76">
        <v>45247</v>
      </c>
      <c r="E3445" s="4" t="s">
        <v>951</v>
      </c>
      <c r="F3445" s="4" t="s">
        <v>952</v>
      </c>
      <c r="G3445" s="4" t="s">
        <v>942</v>
      </c>
      <c r="H3445" s="4" t="s">
        <v>951</v>
      </c>
      <c r="I3445" s="4" t="s">
        <v>1392</v>
      </c>
      <c r="J3445" s="4" t="s">
        <v>1393</v>
      </c>
      <c r="K3445" s="4" t="s">
        <v>955</v>
      </c>
      <c r="L3445" s="4">
        <v>4</v>
      </c>
      <c r="M3445" s="4" t="s">
        <v>77</v>
      </c>
      <c r="N3445" s="4">
        <v>25.88</v>
      </c>
      <c r="O3445" s="4">
        <v>15.59</v>
      </c>
      <c r="P3445" s="4" t="s">
        <v>78</v>
      </c>
      <c r="Q3445" s="77">
        <v>45281.627083333333</v>
      </c>
      <c r="R3445" s="4">
        <v>103.52</v>
      </c>
      <c r="S3445" s="4">
        <v>62.36</v>
      </c>
      <c r="T3445" s="4" t="str">
        <f>VLOOKUP(E3445,zamiana!A:B,2,0)</f>
        <v>ALSTOM (ex. BT) CZL</v>
      </c>
    </row>
    <row r="3446" spans="1:20" x14ac:dyDescent="0.3">
      <c r="A3446" s="4" t="s">
        <v>7166</v>
      </c>
      <c r="B3446" s="76">
        <v>45189</v>
      </c>
      <c r="C3446" s="76">
        <v>45189</v>
      </c>
      <c r="D3446" s="76">
        <v>45247</v>
      </c>
      <c r="E3446" s="4" t="s">
        <v>951</v>
      </c>
      <c r="F3446" s="4" t="s">
        <v>952</v>
      </c>
      <c r="G3446" s="4" t="s">
        <v>942</v>
      </c>
      <c r="H3446" s="4" t="s">
        <v>951</v>
      </c>
      <c r="I3446" s="4" t="s">
        <v>1392</v>
      </c>
      <c r="J3446" s="4" t="s">
        <v>1393</v>
      </c>
      <c r="K3446" s="4" t="s">
        <v>955</v>
      </c>
      <c r="L3446" s="4">
        <v>4</v>
      </c>
      <c r="M3446" s="4" t="s">
        <v>77</v>
      </c>
      <c r="N3446" s="4">
        <v>25.88</v>
      </c>
      <c r="O3446" s="4">
        <v>15.59</v>
      </c>
      <c r="P3446" s="4" t="s">
        <v>78</v>
      </c>
      <c r="Q3446" s="77">
        <v>45281.627083333333</v>
      </c>
      <c r="R3446" s="4">
        <v>103.52</v>
      </c>
      <c r="S3446" s="4">
        <v>62.36</v>
      </c>
      <c r="T3446" s="4" t="str">
        <f>VLOOKUP(E3446,zamiana!A:B,2,0)</f>
        <v>ALSTOM (ex. BT) CZL</v>
      </c>
    </row>
    <row r="3447" spans="1:20" x14ac:dyDescent="0.3">
      <c r="A3447" s="4" t="s">
        <v>7166</v>
      </c>
      <c r="B3447" s="76">
        <v>45189</v>
      </c>
      <c r="C3447" s="76">
        <v>45189</v>
      </c>
      <c r="D3447" s="76">
        <v>45247</v>
      </c>
      <c r="E3447" s="4" t="s">
        <v>951</v>
      </c>
      <c r="F3447" s="4" t="s">
        <v>952</v>
      </c>
      <c r="G3447" s="4" t="s">
        <v>942</v>
      </c>
      <c r="H3447" s="4" t="s">
        <v>951</v>
      </c>
      <c r="I3447" s="4" t="s">
        <v>1744</v>
      </c>
      <c r="J3447" s="4" t="s">
        <v>1745</v>
      </c>
      <c r="K3447" s="4" t="s">
        <v>955</v>
      </c>
      <c r="L3447" s="4">
        <v>2</v>
      </c>
      <c r="M3447" s="4" t="s">
        <v>77</v>
      </c>
      <c r="N3447" s="4">
        <v>88.18</v>
      </c>
      <c r="O3447" s="4">
        <v>57.11</v>
      </c>
      <c r="P3447" s="4" t="s">
        <v>78</v>
      </c>
      <c r="Q3447" s="77">
        <v>45281.627083333333</v>
      </c>
      <c r="R3447" s="4">
        <v>176.36</v>
      </c>
      <c r="S3447" s="4">
        <v>114.22</v>
      </c>
      <c r="T3447" s="4" t="str">
        <f>VLOOKUP(E3447,zamiana!A:B,2,0)</f>
        <v>ALSTOM (ex. BT) CZL</v>
      </c>
    </row>
    <row r="3448" spans="1:20" x14ac:dyDescent="0.3">
      <c r="A3448" s="4" t="s">
        <v>7166</v>
      </c>
      <c r="B3448" s="76">
        <v>45189</v>
      </c>
      <c r="C3448" s="76">
        <v>45189</v>
      </c>
      <c r="D3448" s="76">
        <v>45247</v>
      </c>
      <c r="E3448" s="4" t="s">
        <v>951</v>
      </c>
      <c r="F3448" s="4" t="s">
        <v>952</v>
      </c>
      <c r="G3448" s="4" t="s">
        <v>942</v>
      </c>
      <c r="H3448" s="4" t="s">
        <v>951</v>
      </c>
      <c r="I3448" s="4" t="s">
        <v>1744</v>
      </c>
      <c r="J3448" s="4" t="s">
        <v>1745</v>
      </c>
      <c r="K3448" s="4" t="s">
        <v>955</v>
      </c>
      <c r="L3448" s="4">
        <v>2</v>
      </c>
      <c r="M3448" s="4" t="s">
        <v>77</v>
      </c>
      <c r="N3448" s="4">
        <v>88.18</v>
      </c>
      <c r="O3448" s="4">
        <v>57.11</v>
      </c>
      <c r="P3448" s="4" t="s">
        <v>78</v>
      </c>
      <c r="Q3448" s="77">
        <v>45281.627083333333</v>
      </c>
      <c r="R3448" s="4">
        <v>176.36</v>
      </c>
      <c r="S3448" s="4">
        <v>114.22</v>
      </c>
      <c r="T3448" s="4" t="str">
        <f>VLOOKUP(E3448,zamiana!A:B,2,0)</f>
        <v>ALSTOM (ex. BT) CZL</v>
      </c>
    </row>
    <row r="3449" spans="1:20" x14ac:dyDescent="0.3">
      <c r="A3449" s="4" t="s">
        <v>7166</v>
      </c>
      <c r="B3449" s="76">
        <v>45189</v>
      </c>
      <c r="C3449" s="76">
        <v>45189</v>
      </c>
      <c r="D3449" s="76">
        <v>45247</v>
      </c>
      <c r="E3449" s="4" t="s">
        <v>951</v>
      </c>
      <c r="F3449" s="4" t="s">
        <v>952</v>
      </c>
      <c r="G3449" s="4" t="s">
        <v>942</v>
      </c>
      <c r="H3449" s="4" t="s">
        <v>951</v>
      </c>
      <c r="I3449" s="4" t="s">
        <v>1744</v>
      </c>
      <c r="J3449" s="4" t="s">
        <v>1745</v>
      </c>
      <c r="K3449" s="4" t="s">
        <v>955</v>
      </c>
      <c r="L3449" s="4">
        <v>1</v>
      </c>
      <c r="M3449" s="4" t="s">
        <v>77</v>
      </c>
      <c r="N3449" s="4">
        <v>88.18</v>
      </c>
      <c r="O3449" s="4">
        <v>57.11</v>
      </c>
      <c r="P3449" s="4" t="s">
        <v>78</v>
      </c>
      <c r="Q3449" s="77">
        <v>45281.627083333333</v>
      </c>
      <c r="R3449" s="4">
        <v>88.18</v>
      </c>
      <c r="S3449" s="4">
        <v>57.11</v>
      </c>
      <c r="T3449" s="4" t="str">
        <f>VLOOKUP(E3449,zamiana!A:B,2,0)</f>
        <v>ALSTOM (ex. BT) CZL</v>
      </c>
    </row>
    <row r="3450" spans="1:20" x14ac:dyDescent="0.3">
      <c r="A3450" s="4" t="s">
        <v>7166</v>
      </c>
      <c r="B3450" s="76">
        <v>45189</v>
      </c>
      <c r="C3450" s="76">
        <v>45189</v>
      </c>
      <c r="D3450" s="76">
        <v>45247</v>
      </c>
      <c r="E3450" s="4" t="s">
        <v>951</v>
      </c>
      <c r="F3450" s="4" t="s">
        <v>952</v>
      </c>
      <c r="G3450" s="4" t="s">
        <v>942</v>
      </c>
      <c r="H3450" s="4" t="s">
        <v>951</v>
      </c>
      <c r="I3450" s="4" t="s">
        <v>1744</v>
      </c>
      <c r="J3450" s="4" t="s">
        <v>1745</v>
      </c>
      <c r="K3450" s="4" t="s">
        <v>955</v>
      </c>
      <c r="L3450" s="4">
        <v>1</v>
      </c>
      <c r="M3450" s="4" t="s">
        <v>77</v>
      </c>
      <c r="N3450" s="4">
        <v>88.18</v>
      </c>
      <c r="O3450" s="4">
        <v>57.11</v>
      </c>
      <c r="P3450" s="4" t="s">
        <v>78</v>
      </c>
      <c r="Q3450" s="77">
        <v>45281.627083333333</v>
      </c>
      <c r="R3450" s="4">
        <v>88.18</v>
      </c>
      <c r="S3450" s="4">
        <v>57.11</v>
      </c>
      <c r="T3450" s="4" t="str">
        <f>VLOOKUP(E3450,zamiana!A:B,2,0)</f>
        <v>ALSTOM (ex. BT) CZL</v>
      </c>
    </row>
    <row r="3451" spans="1:20" x14ac:dyDescent="0.3">
      <c r="A3451" s="4" t="s">
        <v>7166</v>
      </c>
      <c r="B3451" s="76">
        <v>45189</v>
      </c>
      <c r="C3451" s="76">
        <v>45189</v>
      </c>
      <c r="D3451" s="76">
        <v>45247</v>
      </c>
      <c r="E3451" s="4" t="s">
        <v>951</v>
      </c>
      <c r="F3451" s="4" t="s">
        <v>952</v>
      </c>
      <c r="G3451" s="4" t="s">
        <v>942</v>
      </c>
      <c r="H3451" s="4" t="s">
        <v>951</v>
      </c>
      <c r="I3451" s="4" t="s">
        <v>1351</v>
      </c>
      <c r="J3451" s="4" t="s">
        <v>1352</v>
      </c>
      <c r="K3451" s="4" t="s">
        <v>955</v>
      </c>
      <c r="L3451" s="4">
        <v>2</v>
      </c>
      <c r="M3451" s="4" t="s">
        <v>77</v>
      </c>
      <c r="N3451" s="4">
        <v>20.58</v>
      </c>
      <c r="O3451" s="4">
        <v>16.79</v>
      </c>
      <c r="P3451" s="4" t="s">
        <v>78</v>
      </c>
      <c r="Q3451" s="77">
        <v>45281.627083333333</v>
      </c>
      <c r="R3451" s="4">
        <v>41.16</v>
      </c>
      <c r="S3451" s="4">
        <v>33.58</v>
      </c>
      <c r="T3451" s="4" t="str">
        <f>VLOOKUP(E3451,zamiana!A:B,2,0)</f>
        <v>ALSTOM (ex. BT) CZL</v>
      </c>
    </row>
    <row r="3452" spans="1:20" x14ac:dyDescent="0.3">
      <c r="A3452" s="4" t="s">
        <v>7166</v>
      </c>
      <c r="B3452" s="76">
        <v>45189</v>
      </c>
      <c r="C3452" s="76">
        <v>45189</v>
      </c>
      <c r="D3452" s="76">
        <v>45247</v>
      </c>
      <c r="E3452" s="4" t="s">
        <v>951</v>
      </c>
      <c r="F3452" s="4" t="s">
        <v>952</v>
      </c>
      <c r="G3452" s="4" t="s">
        <v>942</v>
      </c>
      <c r="H3452" s="4" t="s">
        <v>951</v>
      </c>
      <c r="I3452" s="4" t="s">
        <v>1351</v>
      </c>
      <c r="J3452" s="4" t="s">
        <v>1352</v>
      </c>
      <c r="K3452" s="4" t="s">
        <v>955</v>
      </c>
      <c r="L3452" s="4">
        <v>2</v>
      </c>
      <c r="M3452" s="4" t="s">
        <v>77</v>
      </c>
      <c r="N3452" s="4">
        <v>20.58</v>
      </c>
      <c r="O3452" s="4">
        <v>16.79</v>
      </c>
      <c r="P3452" s="4" t="s">
        <v>78</v>
      </c>
      <c r="Q3452" s="77">
        <v>45281.627083333333</v>
      </c>
      <c r="R3452" s="4">
        <v>41.16</v>
      </c>
      <c r="S3452" s="4">
        <v>33.58</v>
      </c>
      <c r="T3452" s="4" t="str">
        <f>VLOOKUP(E3452,zamiana!A:B,2,0)</f>
        <v>ALSTOM (ex. BT) CZL</v>
      </c>
    </row>
    <row r="3453" spans="1:20" x14ac:dyDescent="0.3">
      <c r="A3453" s="4" t="s">
        <v>7166</v>
      </c>
      <c r="B3453" s="76">
        <v>45189</v>
      </c>
      <c r="C3453" s="76">
        <v>45189</v>
      </c>
      <c r="D3453" s="76">
        <v>45247</v>
      </c>
      <c r="E3453" s="4" t="s">
        <v>951</v>
      </c>
      <c r="F3453" s="4" t="s">
        <v>952</v>
      </c>
      <c r="G3453" s="4" t="s">
        <v>942</v>
      </c>
      <c r="H3453" s="4" t="s">
        <v>951</v>
      </c>
      <c r="I3453" s="4" t="s">
        <v>1351</v>
      </c>
      <c r="J3453" s="4" t="s">
        <v>1352</v>
      </c>
      <c r="K3453" s="4" t="s">
        <v>955</v>
      </c>
      <c r="L3453" s="4">
        <v>2</v>
      </c>
      <c r="M3453" s="4" t="s">
        <v>77</v>
      </c>
      <c r="N3453" s="4">
        <v>20.58</v>
      </c>
      <c r="O3453" s="4">
        <v>16.79</v>
      </c>
      <c r="P3453" s="4" t="s">
        <v>78</v>
      </c>
      <c r="Q3453" s="77">
        <v>45281.627083333333</v>
      </c>
      <c r="R3453" s="4">
        <v>41.16</v>
      </c>
      <c r="S3453" s="4">
        <v>33.58</v>
      </c>
      <c r="T3453" s="4" t="str">
        <f>VLOOKUP(E3453,zamiana!A:B,2,0)</f>
        <v>ALSTOM (ex. BT) CZL</v>
      </c>
    </row>
    <row r="3454" spans="1:20" x14ac:dyDescent="0.3">
      <c r="A3454" s="4" t="s">
        <v>7166</v>
      </c>
      <c r="B3454" s="76">
        <v>45189</v>
      </c>
      <c r="C3454" s="76">
        <v>45189</v>
      </c>
      <c r="D3454" s="76">
        <v>45247</v>
      </c>
      <c r="E3454" s="4" t="s">
        <v>951</v>
      </c>
      <c r="F3454" s="4" t="s">
        <v>952</v>
      </c>
      <c r="G3454" s="4" t="s">
        <v>942</v>
      </c>
      <c r="H3454" s="4" t="s">
        <v>951</v>
      </c>
      <c r="I3454" s="4" t="s">
        <v>1351</v>
      </c>
      <c r="J3454" s="4" t="s">
        <v>1352</v>
      </c>
      <c r="K3454" s="4" t="s">
        <v>955</v>
      </c>
      <c r="L3454" s="4">
        <v>2</v>
      </c>
      <c r="M3454" s="4" t="s">
        <v>77</v>
      </c>
      <c r="N3454" s="4">
        <v>20.58</v>
      </c>
      <c r="O3454" s="4">
        <v>16.79</v>
      </c>
      <c r="P3454" s="4" t="s">
        <v>78</v>
      </c>
      <c r="Q3454" s="77">
        <v>45281.627083333333</v>
      </c>
      <c r="R3454" s="4">
        <v>41.16</v>
      </c>
      <c r="S3454" s="4">
        <v>33.58</v>
      </c>
      <c r="T3454" s="4" t="str">
        <f>VLOOKUP(E3454,zamiana!A:B,2,0)</f>
        <v>ALSTOM (ex. BT) CZL</v>
      </c>
    </row>
    <row r="3455" spans="1:20" x14ac:dyDescent="0.3">
      <c r="A3455" s="4" t="s">
        <v>7166</v>
      </c>
      <c r="B3455" s="76">
        <v>45189</v>
      </c>
      <c r="C3455" s="76">
        <v>45189</v>
      </c>
      <c r="D3455" s="76">
        <v>45247</v>
      </c>
      <c r="E3455" s="4" t="s">
        <v>951</v>
      </c>
      <c r="F3455" s="4" t="s">
        <v>952</v>
      </c>
      <c r="G3455" s="4" t="s">
        <v>942</v>
      </c>
      <c r="H3455" s="4" t="s">
        <v>951</v>
      </c>
      <c r="I3455" s="4" t="s">
        <v>1351</v>
      </c>
      <c r="J3455" s="4" t="s">
        <v>1352</v>
      </c>
      <c r="K3455" s="4" t="s">
        <v>955</v>
      </c>
      <c r="L3455" s="4">
        <v>2</v>
      </c>
      <c r="M3455" s="4" t="s">
        <v>77</v>
      </c>
      <c r="N3455" s="4">
        <v>20.58</v>
      </c>
      <c r="O3455" s="4">
        <v>16.79</v>
      </c>
      <c r="P3455" s="4" t="s">
        <v>78</v>
      </c>
      <c r="Q3455" s="77">
        <v>45281.627083333333</v>
      </c>
      <c r="R3455" s="4">
        <v>41.16</v>
      </c>
      <c r="S3455" s="4">
        <v>33.58</v>
      </c>
      <c r="T3455" s="4" t="str">
        <f>VLOOKUP(E3455,zamiana!A:B,2,0)</f>
        <v>ALSTOM (ex. BT) CZL</v>
      </c>
    </row>
    <row r="3456" spans="1:20" x14ac:dyDescent="0.3">
      <c r="A3456" s="4" t="s">
        <v>7166</v>
      </c>
      <c r="B3456" s="76">
        <v>45189</v>
      </c>
      <c r="C3456" s="76">
        <v>45189</v>
      </c>
      <c r="D3456" s="76">
        <v>45247</v>
      </c>
      <c r="E3456" s="4" t="s">
        <v>951</v>
      </c>
      <c r="F3456" s="4" t="s">
        <v>952</v>
      </c>
      <c r="G3456" s="4" t="s">
        <v>942</v>
      </c>
      <c r="H3456" s="4" t="s">
        <v>951</v>
      </c>
      <c r="I3456" s="4" t="s">
        <v>1351</v>
      </c>
      <c r="J3456" s="4" t="s">
        <v>1352</v>
      </c>
      <c r="K3456" s="4" t="s">
        <v>955</v>
      </c>
      <c r="L3456" s="4">
        <v>2</v>
      </c>
      <c r="M3456" s="4" t="s">
        <v>77</v>
      </c>
      <c r="N3456" s="4">
        <v>20.58</v>
      </c>
      <c r="O3456" s="4">
        <v>16.79</v>
      </c>
      <c r="P3456" s="4" t="s">
        <v>78</v>
      </c>
      <c r="Q3456" s="77">
        <v>45281.627083333333</v>
      </c>
      <c r="R3456" s="4">
        <v>41.16</v>
      </c>
      <c r="S3456" s="4">
        <v>33.58</v>
      </c>
      <c r="T3456" s="4" t="str">
        <f>VLOOKUP(E3456,zamiana!A:B,2,0)</f>
        <v>ALSTOM (ex. BT) CZL</v>
      </c>
    </row>
    <row r="3457" spans="1:20" x14ac:dyDescent="0.3">
      <c r="A3457" s="4" t="s">
        <v>7166</v>
      </c>
      <c r="B3457" s="76">
        <v>45189</v>
      </c>
      <c r="C3457" s="76">
        <v>45189</v>
      </c>
      <c r="D3457" s="76">
        <v>45247</v>
      </c>
      <c r="E3457" s="4" t="s">
        <v>951</v>
      </c>
      <c r="F3457" s="4" t="s">
        <v>952</v>
      </c>
      <c r="G3457" s="4" t="s">
        <v>942</v>
      </c>
      <c r="H3457" s="4" t="s">
        <v>951</v>
      </c>
      <c r="I3457" s="4" t="s">
        <v>1351</v>
      </c>
      <c r="J3457" s="4" t="s">
        <v>1352</v>
      </c>
      <c r="K3457" s="4" t="s">
        <v>955</v>
      </c>
      <c r="L3457" s="4">
        <v>2</v>
      </c>
      <c r="M3457" s="4" t="s">
        <v>77</v>
      </c>
      <c r="N3457" s="4">
        <v>20.58</v>
      </c>
      <c r="O3457" s="4">
        <v>16.79</v>
      </c>
      <c r="P3457" s="4" t="s">
        <v>78</v>
      </c>
      <c r="Q3457" s="77">
        <v>45281.627083333333</v>
      </c>
      <c r="R3457" s="4">
        <v>41.16</v>
      </c>
      <c r="S3457" s="4">
        <v>33.58</v>
      </c>
      <c r="T3457" s="4" t="str">
        <f>VLOOKUP(E3457,zamiana!A:B,2,0)</f>
        <v>ALSTOM (ex. BT) CZL</v>
      </c>
    </row>
    <row r="3458" spans="1:20" x14ac:dyDescent="0.3">
      <c r="A3458" s="4" t="s">
        <v>7166</v>
      </c>
      <c r="B3458" s="76">
        <v>45189</v>
      </c>
      <c r="C3458" s="76">
        <v>45189</v>
      </c>
      <c r="D3458" s="76">
        <v>45247</v>
      </c>
      <c r="E3458" s="4" t="s">
        <v>951</v>
      </c>
      <c r="F3458" s="4" t="s">
        <v>952</v>
      </c>
      <c r="G3458" s="4" t="s">
        <v>942</v>
      </c>
      <c r="H3458" s="4" t="s">
        <v>951</v>
      </c>
      <c r="I3458" s="4" t="s">
        <v>1717</v>
      </c>
      <c r="J3458" s="4" t="s">
        <v>1718</v>
      </c>
      <c r="K3458" s="4" t="s">
        <v>955</v>
      </c>
      <c r="L3458" s="4">
        <v>1</v>
      </c>
      <c r="M3458" s="4" t="s">
        <v>77</v>
      </c>
      <c r="N3458" s="4">
        <v>79.260000000000005</v>
      </c>
      <c r="O3458" s="4">
        <v>52.39</v>
      </c>
      <c r="P3458" s="4" t="s">
        <v>78</v>
      </c>
      <c r="Q3458" s="77">
        <v>45281.657638888886</v>
      </c>
      <c r="R3458" s="4">
        <v>79.260000000000005</v>
      </c>
      <c r="S3458" s="4">
        <v>52.39</v>
      </c>
      <c r="T3458" s="4" t="str">
        <f>VLOOKUP(E3458,zamiana!A:B,2,0)</f>
        <v>ALSTOM (ex. BT) CZL</v>
      </c>
    </row>
    <row r="3459" spans="1:20" x14ac:dyDescent="0.3">
      <c r="A3459" s="4" t="s">
        <v>7166</v>
      </c>
      <c r="B3459" s="76">
        <v>45189</v>
      </c>
      <c r="C3459" s="76">
        <v>45189</v>
      </c>
      <c r="D3459" s="76">
        <v>45247</v>
      </c>
      <c r="E3459" s="4" t="s">
        <v>951</v>
      </c>
      <c r="F3459" s="4" t="s">
        <v>952</v>
      </c>
      <c r="G3459" s="4" t="s">
        <v>942</v>
      </c>
      <c r="H3459" s="4" t="s">
        <v>951</v>
      </c>
      <c r="I3459" s="4" t="s">
        <v>1717</v>
      </c>
      <c r="J3459" s="4" t="s">
        <v>1718</v>
      </c>
      <c r="K3459" s="4" t="s">
        <v>955</v>
      </c>
      <c r="L3459" s="4">
        <v>1</v>
      </c>
      <c r="M3459" s="4" t="s">
        <v>77</v>
      </c>
      <c r="N3459" s="4">
        <v>79.260000000000005</v>
      </c>
      <c r="O3459" s="4">
        <v>52.39</v>
      </c>
      <c r="P3459" s="4" t="s">
        <v>78</v>
      </c>
      <c r="Q3459" s="77">
        <v>45281.657638888886</v>
      </c>
      <c r="R3459" s="4">
        <v>79.260000000000005</v>
      </c>
      <c r="S3459" s="4">
        <v>52.39</v>
      </c>
      <c r="T3459" s="4" t="str">
        <f>VLOOKUP(E3459,zamiana!A:B,2,0)</f>
        <v>ALSTOM (ex. BT) CZL</v>
      </c>
    </row>
    <row r="3460" spans="1:20" x14ac:dyDescent="0.3">
      <c r="A3460" s="4" t="s">
        <v>7166</v>
      </c>
      <c r="B3460" s="76">
        <v>45189</v>
      </c>
      <c r="C3460" s="76">
        <v>45189</v>
      </c>
      <c r="D3460" s="76">
        <v>45247</v>
      </c>
      <c r="E3460" s="4" t="s">
        <v>951</v>
      </c>
      <c r="F3460" s="4" t="s">
        <v>952</v>
      </c>
      <c r="G3460" s="4" t="s">
        <v>942</v>
      </c>
      <c r="H3460" s="4" t="s">
        <v>951</v>
      </c>
      <c r="I3460" s="4" t="s">
        <v>1717</v>
      </c>
      <c r="J3460" s="4" t="s">
        <v>1718</v>
      </c>
      <c r="K3460" s="4" t="s">
        <v>955</v>
      </c>
      <c r="L3460" s="4">
        <v>1</v>
      </c>
      <c r="M3460" s="4" t="s">
        <v>77</v>
      </c>
      <c r="N3460" s="4">
        <v>79.260000000000005</v>
      </c>
      <c r="O3460" s="4">
        <v>52.39</v>
      </c>
      <c r="P3460" s="4" t="s">
        <v>78</v>
      </c>
      <c r="Q3460" s="77">
        <v>45281.657638888886</v>
      </c>
      <c r="R3460" s="4">
        <v>79.260000000000005</v>
      </c>
      <c r="S3460" s="4">
        <v>52.39</v>
      </c>
      <c r="T3460" s="4" t="str">
        <f>VLOOKUP(E3460,zamiana!A:B,2,0)</f>
        <v>ALSTOM (ex. BT) CZL</v>
      </c>
    </row>
    <row r="3461" spans="1:20" x14ac:dyDescent="0.3">
      <c r="A3461" s="4" t="s">
        <v>7166</v>
      </c>
      <c r="B3461" s="76">
        <v>45189</v>
      </c>
      <c r="C3461" s="76">
        <v>45189</v>
      </c>
      <c r="D3461" s="76">
        <v>45247</v>
      </c>
      <c r="E3461" s="4" t="s">
        <v>951</v>
      </c>
      <c r="F3461" s="4" t="s">
        <v>952</v>
      </c>
      <c r="G3461" s="4" t="s">
        <v>942</v>
      </c>
      <c r="H3461" s="4" t="s">
        <v>951</v>
      </c>
      <c r="I3461" s="4" t="s">
        <v>1717</v>
      </c>
      <c r="J3461" s="4" t="s">
        <v>1718</v>
      </c>
      <c r="K3461" s="4" t="s">
        <v>955</v>
      </c>
      <c r="L3461" s="4">
        <v>1</v>
      </c>
      <c r="M3461" s="4" t="s">
        <v>77</v>
      </c>
      <c r="N3461" s="4">
        <v>79.260000000000005</v>
      </c>
      <c r="O3461" s="4">
        <v>52.39</v>
      </c>
      <c r="P3461" s="4" t="s">
        <v>78</v>
      </c>
      <c r="Q3461" s="77">
        <v>45281.657638888886</v>
      </c>
      <c r="R3461" s="4">
        <v>79.260000000000005</v>
      </c>
      <c r="S3461" s="4">
        <v>52.39</v>
      </c>
      <c r="T3461" s="4" t="str">
        <f>VLOOKUP(E3461,zamiana!A:B,2,0)</f>
        <v>ALSTOM (ex. BT) CZL</v>
      </c>
    </row>
    <row r="3462" spans="1:20" x14ac:dyDescent="0.3">
      <c r="A3462" s="4" t="s">
        <v>7166</v>
      </c>
      <c r="B3462" s="76">
        <v>45189</v>
      </c>
      <c r="C3462" s="76">
        <v>45189</v>
      </c>
      <c r="D3462" s="76">
        <v>45247</v>
      </c>
      <c r="E3462" s="4" t="s">
        <v>951</v>
      </c>
      <c r="F3462" s="4" t="s">
        <v>952</v>
      </c>
      <c r="G3462" s="4" t="s">
        <v>942</v>
      </c>
      <c r="H3462" s="4" t="s">
        <v>951</v>
      </c>
      <c r="I3462" s="4" t="s">
        <v>1717</v>
      </c>
      <c r="J3462" s="4" t="s">
        <v>1718</v>
      </c>
      <c r="K3462" s="4" t="s">
        <v>955</v>
      </c>
      <c r="L3462" s="4">
        <v>1</v>
      </c>
      <c r="M3462" s="4" t="s">
        <v>77</v>
      </c>
      <c r="N3462" s="4">
        <v>79.260000000000005</v>
      </c>
      <c r="O3462" s="4">
        <v>52.39</v>
      </c>
      <c r="P3462" s="4" t="s">
        <v>78</v>
      </c>
      <c r="Q3462" s="77">
        <v>45281.657638888886</v>
      </c>
      <c r="R3462" s="4">
        <v>79.260000000000005</v>
      </c>
      <c r="S3462" s="4">
        <v>52.39</v>
      </c>
      <c r="T3462" s="4" t="str">
        <f>VLOOKUP(E3462,zamiana!A:B,2,0)</f>
        <v>ALSTOM (ex. BT) CZL</v>
      </c>
    </row>
    <row r="3463" spans="1:20" x14ac:dyDescent="0.3">
      <c r="A3463" s="4" t="s">
        <v>7166</v>
      </c>
      <c r="B3463" s="76">
        <v>45189</v>
      </c>
      <c r="C3463" s="76">
        <v>45189</v>
      </c>
      <c r="D3463" s="76">
        <v>45247</v>
      </c>
      <c r="E3463" s="4" t="s">
        <v>951</v>
      </c>
      <c r="F3463" s="4" t="s">
        <v>952</v>
      </c>
      <c r="G3463" s="4" t="s">
        <v>942</v>
      </c>
      <c r="H3463" s="4" t="s">
        <v>951</v>
      </c>
      <c r="I3463" s="4" t="s">
        <v>1717</v>
      </c>
      <c r="J3463" s="4" t="s">
        <v>1718</v>
      </c>
      <c r="K3463" s="4" t="s">
        <v>955</v>
      </c>
      <c r="L3463" s="4">
        <v>1</v>
      </c>
      <c r="M3463" s="4" t="s">
        <v>77</v>
      </c>
      <c r="N3463" s="4">
        <v>79.260000000000005</v>
      </c>
      <c r="O3463" s="4">
        <v>52.39</v>
      </c>
      <c r="P3463" s="4" t="s">
        <v>78</v>
      </c>
      <c r="Q3463" s="77">
        <v>45281.657638888886</v>
      </c>
      <c r="R3463" s="4">
        <v>79.260000000000005</v>
      </c>
      <c r="S3463" s="4">
        <v>52.39</v>
      </c>
      <c r="T3463" s="4" t="str">
        <f>VLOOKUP(E3463,zamiana!A:B,2,0)</f>
        <v>ALSTOM (ex. BT) CZL</v>
      </c>
    </row>
    <row r="3464" spans="1:20" x14ac:dyDescent="0.3">
      <c r="A3464" s="4" t="s">
        <v>7166</v>
      </c>
      <c r="B3464" s="76">
        <v>45189</v>
      </c>
      <c r="C3464" s="76">
        <v>45189</v>
      </c>
      <c r="D3464" s="76">
        <v>45247</v>
      </c>
      <c r="E3464" s="4" t="s">
        <v>951</v>
      </c>
      <c r="F3464" s="4" t="s">
        <v>952</v>
      </c>
      <c r="G3464" s="4" t="s">
        <v>942</v>
      </c>
      <c r="H3464" s="4" t="s">
        <v>951</v>
      </c>
      <c r="I3464" s="4" t="s">
        <v>1717</v>
      </c>
      <c r="J3464" s="4" t="s">
        <v>1718</v>
      </c>
      <c r="K3464" s="4" t="s">
        <v>955</v>
      </c>
      <c r="L3464" s="4">
        <v>1</v>
      </c>
      <c r="M3464" s="4" t="s">
        <v>77</v>
      </c>
      <c r="N3464" s="4">
        <v>79.260000000000005</v>
      </c>
      <c r="O3464" s="4">
        <v>52.39</v>
      </c>
      <c r="P3464" s="4" t="s">
        <v>78</v>
      </c>
      <c r="Q3464" s="77">
        <v>45281.657638888886</v>
      </c>
      <c r="R3464" s="4">
        <v>79.260000000000005</v>
      </c>
      <c r="S3464" s="4">
        <v>52.39</v>
      </c>
      <c r="T3464" s="4" t="str">
        <f>VLOOKUP(E3464,zamiana!A:B,2,0)</f>
        <v>ALSTOM (ex. BT) CZL</v>
      </c>
    </row>
    <row r="3465" spans="1:20" x14ac:dyDescent="0.3">
      <c r="A3465" s="4" t="s">
        <v>7166</v>
      </c>
      <c r="B3465" s="76">
        <v>45189</v>
      </c>
      <c r="C3465" s="76">
        <v>45189</v>
      </c>
      <c r="D3465" s="76">
        <v>45247</v>
      </c>
      <c r="E3465" s="4" t="s">
        <v>951</v>
      </c>
      <c r="F3465" s="4" t="s">
        <v>952</v>
      </c>
      <c r="G3465" s="4" t="s">
        <v>942</v>
      </c>
      <c r="H3465" s="4" t="s">
        <v>951</v>
      </c>
      <c r="I3465" s="4" t="s">
        <v>1717</v>
      </c>
      <c r="J3465" s="4" t="s">
        <v>1718</v>
      </c>
      <c r="K3465" s="4" t="s">
        <v>955</v>
      </c>
      <c r="L3465" s="4">
        <v>1</v>
      </c>
      <c r="M3465" s="4" t="s">
        <v>77</v>
      </c>
      <c r="N3465" s="4">
        <v>79.260000000000005</v>
      </c>
      <c r="O3465" s="4">
        <v>52.39</v>
      </c>
      <c r="P3465" s="4" t="s">
        <v>78</v>
      </c>
      <c r="Q3465" s="77">
        <v>45281.657638888886</v>
      </c>
      <c r="R3465" s="4">
        <v>79.260000000000005</v>
      </c>
      <c r="S3465" s="4">
        <v>52.39</v>
      </c>
      <c r="T3465" s="4" t="str">
        <f>VLOOKUP(E3465,zamiana!A:B,2,0)</f>
        <v>ALSTOM (ex. BT) CZL</v>
      </c>
    </row>
    <row r="3466" spans="1:20" x14ac:dyDescent="0.3">
      <c r="A3466" s="4" t="s">
        <v>7166</v>
      </c>
      <c r="B3466" s="76">
        <v>45189</v>
      </c>
      <c r="C3466" s="76">
        <v>45189</v>
      </c>
      <c r="D3466" s="76">
        <v>45247</v>
      </c>
      <c r="E3466" s="4" t="s">
        <v>951</v>
      </c>
      <c r="F3466" s="4" t="s">
        <v>952</v>
      </c>
      <c r="G3466" s="4" t="s">
        <v>942</v>
      </c>
      <c r="H3466" s="4" t="s">
        <v>951</v>
      </c>
      <c r="I3466" s="4" t="s">
        <v>1717</v>
      </c>
      <c r="J3466" s="4" t="s">
        <v>1718</v>
      </c>
      <c r="K3466" s="4" t="s">
        <v>955</v>
      </c>
      <c r="L3466" s="4">
        <v>1</v>
      </c>
      <c r="M3466" s="4" t="s">
        <v>77</v>
      </c>
      <c r="N3466" s="4">
        <v>79.260000000000005</v>
      </c>
      <c r="O3466" s="4">
        <v>52.39</v>
      </c>
      <c r="P3466" s="4" t="s">
        <v>78</v>
      </c>
      <c r="Q3466" s="77">
        <v>45281.657638888886</v>
      </c>
      <c r="R3466" s="4">
        <v>79.260000000000005</v>
      </c>
      <c r="S3466" s="4">
        <v>52.39</v>
      </c>
      <c r="T3466" s="4" t="str">
        <f>VLOOKUP(E3466,zamiana!A:B,2,0)</f>
        <v>ALSTOM (ex. BT) CZL</v>
      </c>
    </row>
    <row r="3467" spans="1:20" x14ac:dyDescent="0.3">
      <c r="A3467" s="4" t="s">
        <v>7166</v>
      </c>
      <c r="B3467" s="76">
        <v>45189</v>
      </c>
      <c r="C3467" s="76">
        <v>45189</v>
      </c>
      <c r="D3467" s="76">
        <v>45247</v>
      </c>
      <c r="E3467" s="4" t="s">
        <v>951</v>
      </c>
      <c r="F3467" s="4" t="s">
        <v>952</v>
      </c>
      <c r="G3467" s="4" t="s">
        <v>942</v>
      </c>
      <c r="H3467" s="4" t="s">
        <v>951</v>
      </c>
      <c r="I3467" s="4" t="s">
        <v>1717</v>
      </c>
      <c r="J3467" s="4" t="s">
        <v>1718</v>
      </c>
      <c r="K3467" s="4" t="s">
        <v>955</v>
      </c>
      <c r="L3467" s="4">
        <v>1</v>
      </c>
      <c r="M3467" s="4" t="s">
        <v>77</v>
      </c>
      <c r="N3467" s="4">
        <v>79.260000000000005</v>
      </c>
      <c r="O3467" s="4">
        <v>52.39</v>
      </c>
      <c r="P3467" s="4" t="s">
        <v>78</v>
      </c>
      <c r="Q3467" s="77">
        <v>45281.657638888886</v>
      </c>
      <c r="R3467" s="4">
        <v>79.260000000000005</v>
      </c>
      <c r="S3467" s="4">
        <v>52.39</v>
      </c>
      <c r="T3467" s="4" t="str">
        <f>VLOOKUP(E3467,zamiana!A:B,2,0)</f>
        <v>ALSTOM (ex. BT) CZL</v>
      </c>
    </row>
    <row r="3468" spans="1:20" x14ac:dyDescent="0.3">
      <c r="A3468" s="4" t="s">
        <v>7166</v>
      </c>
      <c r="B3468" s="76">
        <v>45189</v>
      </c>
      <c r="C3468" s="76">
        <v>45189</v>
      </c>
      <c r="D3468" s="76">
        <v>45247</v>
      </c>
      <c r="E3468" s="4" t="s">
        <v>951</v>
      </c>
      <c r="F3468" s="4" t="s">
        <v>952</v>
      </c>
      <c r="G3468" s="4" t="s">
        <v>942</v>
      </c>
      <c r="H3468" s="4" t="s">
        <v>951</v>
      </c>
      <c r="I3468" s="4" t="s">
        <v>1717</v>
      </c>
      <c r="J3468" s="4" t="s">
        <v>1718</v>
      </c>
      <c r="K3468" s="4" t="s">
        <v>955</v>
      </c>
      <c r="L3468" s="4">
        <v>1</v>
      </c>
      <c r="M3468" s="4" t="s">
        <v>77</v>
      </c>
      <c r="N3468" s="4">
        <v>79.260000000000005</v>
      </c>
      <c r="O3468" s="4">
        <v>52.39</v>
      </c>
      <c r="P3468" s="4" t="s">
        <v>78</v>
      </c>
      <c r="Q3468" s="77">
        <v>45281.657638888886</v>
      </c>
      <c r="R3468" s="4">
        <v>79.260000000000005</v>
      </c>
      <c r="S3468" s="4">
        <v>52.39</v>
      </c>
      <c r="T3468" s="4" t="str">
        <f>VLOOKUP(E3468,zamiana!A:B,2,0)</f>
        <v>ALSTOM (ex. BT) CZL</v>
      </c>
    </row>
    <row r="3469" spans="1:20" x14ac:dyDescent="0.3">
      <c r="A3469" s="4" t="s">
        <v>7166</v>
      </c>
      <c r="B3469" s="76">
        <v>45189</v>
      </c>
      <c r="C3469" s="76">
        <v>45189</v>
      </c>
      <c r="D3469" s="76">
        <v>45247</v>
      </c>
      <c r="E3469" s="4" t="s">
        <v>951</v>
      </c>
      <c r="F3469" s="4" t="s">
        <v>952</v>
      </c>
      <c r="G3469" s="4" t="s">
        <v>942</v>
      </c>
      <c r="H3469" s="4" t="s">
        <v>951</v>
      </c>
      <c r="I3469" s="4" t="s">
        <v>1717</v>
      </c>
      <c r="J3469" s="4" t="s">
        <v>1718</v>
      </c>
      <c r="K3469" s="4" t="s">
        <v>955</v>
      </c>
      <c r="L3469" s="4">
        <v>1</v>
      </c>
      <c r="M3469" s="4" t="s">
        <v>77</v>
      </c>
      <c r="N3469" s="4">
        <v>79.260000000000005</v>
      </c>
      <c r="O3469" s="4">
        <v>52.39</v>
      </c>
      <c r="P3469" s="4" t="s">
        <v>78</v>
      </c>
      <c r="Q3469" s="77">
        <v>45281.657638888886</v>
      </c>
      <c r="R3469" s="4">
        <v>79.260000000000005</v>
      </c>
      <c r="S3469" s="4">
        <v>52.39</v>
      </c>
      <c r="T3469" s="4" t="str">
        <f>VLOOKUP(E3469,zamiana!A:B,2,0)</f>
        <v>ALSTOM (ex. BT) CZL</v>
      </c>
    </row>
    <row r="3470" spans="1:20" x14ac:dyDescent="0.3">
      <c r="A3470" s="4" t="s">
        <v>7166</v>
      </c>
      <c r="B3470" s="76">
        <v>45189</v>
      </c>
      <c r="C3470" s="76">
        <v>45189</v>
      </c>
      <c r="D3470" s="76">
        <v>45247</v>
      </c>
      <c r="E3470" s="4" t="s">
        <v>951</v>
      </c>
      <c r="F3470" s="4" t="s">
        <v>952</v>
      </c>
      <c r="G3470" s="4" t="s">
        <v>942</v>
      </c>
      <c r="H3470" s="4" t="s">
        <v>951</v>
      </c>
      <c r="I3470" s="4" t="s">
        <v>1717</v>
      </c>
      <c r="J3470" s="4" t="s">
        <v>1718</v>
      </c>
      <c r="K3470" s="4" t="s">
        <v>955</v>
      </c>
      <c r="L3470" s="4">
        <v>1</v>
      </c>
      <c r="M3470" s="4" t="s">
        <v>77</v>
      </c>
      <c r="N3470" s="4">
        <v>79.260000000000005</v>
      </c>
      <c r="O3470" s="4">
        <v>52.39</v>
      </c>
      <c r="P3470" s="4" t="s">
        <v>78</v>
      </c>
      <c r="Q3470" s="77">
        <v>45281.657638888886</v>
      </c>
      <c r="R3470" s="4">
        <v>79.260000000000005</v>
      </c>
      <c r="S3470" s="4">
        <v>52.39</v>
      </c>
      <c r="T3470" s="4" t="str">
        <f>VLOOKUP(E3470,zamiana!A:B,2,0)</f>
        <v>ALSTOM (ex. BT) CZL</v>
      </c>
    </row>
    <row r="3471" spans="1:20" x14ac:dyDescent="0.3">
      <c r="A3471" s="4" t="s">
        <v>7166</v>
      </c>
      <c r="B3471" s="76">
        <v>45189</v>
      </c>
      <c r="C3471" s="76">
        <v>45189</v>
      </c>
      <c r="D3471" s="76">
        <v>45247</v>
      </c>
      <c r="E3471" s="4" t="s">
        <v>951</v>
      </c>
      <c r="F3471" s="4" t="s">
        <v>952</v>
      </c>
      <c r="G3471" s="4" t="s">
        <v>942</v>
      </c>
      <c r="H3471" s="4" t="s">
        <v>951</v>
      </c>
      <c r="I3471" s="4" t="s">
        <v>1717</v>
      </c>
      <c r="J3471" s="4" t="s">
        <v>1718</v>
      </c>
      <c r="K3471" s="4" t="s">
        <v>955</v>
      </c>
      <c r="L3471" s="4">
        <v>1</v>
      </c>
      <c r="M3471" s="4" t="s">
        <v>77</v>
      </c>
      <c r="N3471" s="4">
        <v>79.260000000000005</v>
      </c>
      <c r="O3471" s="4">
        <v>52.39</v>
      </c>
      <c r="P3471" s="4" t="s">
        <v>78</v>
      </c>
      <c r="Q3471" s="77">
        <v>45281.657638888886</v>
      </c>
      <c r="R3471" s="4">
        <v>79.260000000000005</v>
      </c>
      <c r="S3471" s="4">
        <v>52.39</v>
      </c>
      <c r="T3471" s="4" t="str">
        <f>VLOOKUP(E3471,zamiana!A:B,2,0)</f>
        <v>ALSTOM (ex. BT) CZL</v>
      </c>
    </row>
    <row r="3472" spans="1:20" x14ac:dyDescent="0.3">
      <c r="A3472" s="4" t="s">
        <v>7166</v>
      </c>
      <c r="B3472" s="76">
        <v>45189</v>
      </c>
      <c r="C3472" s="76">
        <v>45189</v>
      </c>
      <c r="D3472" s="76">
        <v>45247</v>
      </c>
      <c r="E3472" s="4" t="s">
        <v>951</v>
      </c>
      <c r="F3472" s="4" t="s">
        <v>952</v>
      </c>
      <c r="G3472" s="4" t="s">
        <v>942</v>
      </c>
      <c r="H3472" s="4" t="s">
        <v>951</v>
      </c>
      <c r="I3472" s="4" t="s">
        <v>1717</v>
      </c>
      <c r="J3472" s="4" t="s">
        <v>1718</v>
      </c>
      <c r="K3472" s="4" t="s">
        <v>955</v>
      </c>
      <c r="L3472" s="4">
        <v>1</v>
      </c>
      <c r="M3472" s="4" t="s">
        <v>77</v>
      </c>
      <c r="N3472" s="4">
        <v>79.260000000000005</v>
      </c>
      <c r="O3472" s="4">
        <v>52.39</v>
      </c>
      <c r="P3472" s="4" t="s">
        <v>78</v>
      </c>
      <c r="Q3472" s="77">
        <v>45281.657638888886</v>
      </c>
      <c r="R3472" s="4">
        <v>79.260000000000005</v>
      </c>
      <c r="S3472" s="4">
        <v>52.39</v>
      </c>
      <c r="T3472" s="4" t="str">
        <f>VLOOKUP(E3472,zamiana!A:B,2,0)</f>
        <v>ALSTOM (ex. BT) CZL</v>
      </c>
    </row>
    <row r="3473" spans="1:20" x14ac:dyDescent="0.3">
      <c r="A3473" s="4" t="s">
        <v>7166</v>
      </c>
      <c r="B3473" s="76">
        <v>45189</v>
      </c>
      <c r="C3473" s="76">
        <v>45189</v>
      </c>
      <c r="D3473" s="76">
        <v>45247</v>
      </c>
      <c r="E3473" s="4" t="s">
        <v>951</v>
      </c>
      <c r="F3473" s="4" t="s">
        <v>952</v>
      </c>
      <c r="G3473" s="4" t="s">
        <v>942</v>
      </c>
      <c r="H3473" s="4" t="s">
        <v>951</v>
      </c>
      <c r="I3473" s="4" t="s">
        <v>1717</v>
      </c>
      <c r="J3473" s="4" t="s">
        <v>1718</v>
      </c>
      <c r="K3473" s="4" t="s">
        <v>955</v>
      </c>
      <c r="L3473" s="4">
        <v>1</v>
      </c>
      <c r="M3473" s="4" t="s">
        <v>77</v>
      </c>
      <c r="N3473" s="4">
        <v>79.260000000000005</v>
      </c>
      <c r="O3473" s="4">
        <v>52.39</v>
      </c>
      <c r="P3473" s="4" t="s">
        <v>78</v>
      </c>
      <c r="Q3473" s="77">
        <v>45281.657638888886</v>
      </c>
      <c r="R3473" s="4">
        <v>79.260000000000005</v>
      </c>
      <c r="S3473" s="4">
        <v>52.39</v>
      </c>
      <c r="T3473" s="4" t="str">
        <f>VLOOKUP(E3473,zamiana!A:B,2,0)</f>
        <v>ALSTOM (ex. BT) CZL</v>
      </c>
    </row>
    <row r="3474" spans="1:20" x14ac:dyDescent="0.3">
      <c r="A3474" s="4" t="s">
        <v>7166</v>
      </c>
      <c r="B3474" s="76">
        <v>45189</v>
      </c>
      <c r="C3474" s="76">
        <v>45189</v>
      </c>
      <c r="D3474" s="76">
        <v>45247</v>
      </c>
      <c r="E3474" s="4" t="s">
        <v>951</v>
      </c>
      <c r="F3474" s="4" t="s">
        <v>952</v>
      </c>
      <c r="G3474" s="4" t="s">
        <v>942</v>
      </c>
      <c r="H3474" s="4" t="s">
        <v>951</v>
      </c>
      <c r="I3474" s="4" t="s">
        <v>1717</v>
      </c>
      <c r="J3474" s="4" t="s">
        <v>1718</v>
      </c>
      <c r="K3474" s="4" t="s">
        <v>955</v>
      </c>
      <c r="L3474" s="4">
        <v>1</v>
      </c>
      <c r="M3474" s="4" t="s">
        <v>77</v>
      </c>
      <c r="N3474" s="4">
        <v>79.260000000000005</v>
      </c>
      <c r="O3474" s="4">
        <v>52.39</v>
      </c>
      <c r="P3474" s="4" t="s">
        <v>78</v>
      </c>
      <c r="Q3474" s="77">
        <v>45281.657638888886</v>
      </c>
      <c r="R3474" s="4">
        <v>79.260000000000005</v>
      </c>
      <c r="S3474" s="4">
        <v>52.39</v>
      </c>
      <c r="T3474" s="4" t="str">
        <f>VLOOKUP(E3474,zamiana!A:B,2,0)</f>
        <v>ALSTOM (ex. BT) CZL</v>
      </c>
    </row>
    <row r="3475" spans="1:20" x14ac:dyDescent="0.3">
      <c r="A3475" s="4" t="s">
        <v>7166</v>
      </c>
      <c r="B3475" s="76">
        <v>45189</v>
      </c>
      <c r="C3475" s="76">
        <v>45189</v>
      </c>
      <c r="D3475" s="76">
        <v>45247</v>
      </c>
      <c r="E3475" s="4" t="s">
        <v>951</v>
      </c>
      <c r="F3475" s="4" t="s">
        <v>952</v>
      </c>
      <c r="G3475" s="4" t="s">
        <v>942</v>
      </c>
      <c r="H3475" s="4" t="s">
        <v>951</v>
      </c>
      <c r="I3475" s="4" t="s">
        <v>1717</v>
      </c>
      <c r="J3475" s="4" t="s">
        <v>1718</v>
      </c>
      <c r="K3475" s="4" t="s">
        <v>955</v>
      </c>
      <c r="L3475" s="4">
        <v>1</v>
      </c>
      <c r="M3475" s="4" t="s">
        <v>77</v>
      </c>
      <c r="N3475" s="4">
        <v>79.260000000000005</v>
      </c>
      <c r="O3475" s="4">
        <v>52.39</v>
      </c>
      <c r="P3475" s="4" t="s">
        <v>78</v>
      </c>
      <c r="Q3475" s="77">
        <v>45281.657638888886</v>
      </c>
      <c r="R3475" s="4">
        <v>79.260000000000005</v>
      </c>
      <c r="S3475" s="4">
        <v>52.39</v>
      </c>
      <c r="T3475" s="4" t="str">
        <f>VLOOKUP(E3475,zamiana!A:B,2,0)</f>
        <v>ALSTOM (ex. BT) CZL</v>
      </c>
    </row>
    <row r="3476" spans="1:20" x14ac:dyDescent="0.3">
      <c r="A3476" s="4" t="s">
        <v>7166</v>
      </c>
      <c r="B3476" s="76">
        <v>45189</v>
      </c>
      <c r="C3476" s="76">
        <v>45189</v>
      </c>
      <c r="D3476" s="76">
        <v>45247</v>
      </c>
      <c r="E3476" s="4" t="s">
        <v>951</v>
      </c>
      <c r="F3476" s="4" t="s">
        <v>952</v>
      </c>
      <c r="G3476" s="4" t="s">
        <v>942</v>
      </c>
      <c r="H3476" s="4" t="s">
        <v>951</v>
      </c>
      <c r="I3476" s="4" t="s">
        <v>1717</v>
      </c>
      <c r="J3476" s="4" t="s">
        <v>1718</v>
      </c>
      <c r="K3476" s="4" t="s">
        <v>955</v>
      </c>
      <c r="L3476" s="4">
        <v>1</v>
      </c>
      <c r="M3476" s="4" t="s">
        <v>77</v>
      </c>
      <c r="N3476" s="4">
        <v>79.260000000000005</v>
      </c>
      <c r="O3476" s="4">
        <v>52.39</v>
      </c>
      <c r="P3476" s="4" t="s">
        <v>78</v>
      </c>
      <c r="Q3476" s="77">
        <v>45281.657638888886</v>
      </c>
      <c r="R3476" s="4">
        <v>79.260000000000005</v>
      </c>
      <c r="S3476" s="4">
        <v>52.39</v>
      </c>
      <c r="T3476" s="4" t="str">
        <f>VLOOKUP(E3476,zamiana!A:B,2,0)</f>
        <v>ALSTOM (ex. BT) CZL</v>
      </c>
    </row>
    <row r="3477" spans="1:20" x14ac:dyDescent="0.3">
      <c r="A3477" s="4" t="s">
        <v>7166</v>
      </c>
      <c r="B3477" s="76">
        <v>45189</v>
      </c>
      <c r="C3477" s="76">
        <v>45189</v>
      </c>
      <c r="D3477" s="76">
        <v>45247</v>
      </c>
      <c r="E3477" s="4" t="s">
        <v>951</v>
      </c>
      <c r="F3477" s="4" t="s">
        <v>952</v>
      </c>
      <c r="G3477" s="4" t="s">
        <v>942</v>
      </c>
      <c r="H3477" s="4" t="s">
        <v>951</v>
      </c>
      <c r="I3477" s="4" t="s">
        <v>1717</v>
      </c>
      <c r="J3477" s="4" t="s">
        <v>1718</v>
      </c>
      <c r="K3477" s="4" t="s">
        <v>955</v>
      </c>
      <c r="L3477" s="4">
        <v>1</v>
      </c>
      <c r="M3477" s="4" t="s">
        <v>77</v>
      </c>
      <c r="N3477" s="4">
        <v>79.260000000000005</v>
      </c>
      <c r="O3477" s="4">
        <v>52.39</v>
      </c>
      <c r="P3477" s="4" t="s">
        <v>78</v>
      </c>
      <c r="Q3477" s="77">
        <v>45281.657638888886</v>
      </c>
      <c r="R3477" s="4">
        <v>79.260000000000005</v>
      </c>
      <c r="S3477" s="4">
        <v>52.39</v>
      </c>
      <c r="T3477" s="4" t="str">
        <f>VLOOKUP(E3477,zamiana!A:B,2,0)</f>
        <v>ALSTOM (ex. BT) CZL</v>
      </c>
    </row>
    <row r="3478" spans="1:20" x14ac:dyDescent="0.3">
      <c r="A3478" s="4" t="s">
        <v>7166</v>
      </c>
      <c r="B3478" s="76">
        <v>45189</v>
      </c>
      <c r="C3478" s="76">
        <v>45189</v>
      </c>
      <c r="D3478" s="76">
        <v>45247</v>
      </c>
      <c r="E3478" s="4" t="s">
        <v>951</v>
      </c>
      <c r="F3478" s="4" t="s">
        <v>952</v>
      </c>
      <c r="G3478" s="4" t="s">
        <v>942</v>
      </c>
      <c r="H3478" s="4" t="s">
        <v>951</v>
      </c>
      <c r="I3478" s="4" t="s">
        <v>1717</v>
      </c>
      <c r="J3478" s="4" t="s">
        <v>1718</v>
      </c>
      <c r="K3478" s="4" t="s">
        <v>955</v>
      </c>
      <c r="L3478" s="4">
        <v>1</v>
      </c>
      <c r="M3478" s="4" t="s">
        <v>77</v>
      </c>
      <c r="N3478" s="4">
        <v>79.260000000000005</v>
      </c>
      <c r="O3478" s="4">
        <v>52.39</v>
      </c>
      <c r="P3478" s="4" t="s">
        <v>78</v>
      </c>
      <c r="Q3478" s="77">
        <v>45281.657638888886</v>
      </c>
      <c r="R3478" s="4">
        <v>79.260000000000005</v>
      </c>
      <c r="S3478" s="4">
        <v>52.39</v>
      </c>
      <c r="T3478" s="4" t="str">
        <f>VLOOKUP(E3478,zamiana!A:B,2,0)</f>
        <v>ALSTOM (ex. BT) CZL</v>
      </c>
    </row>
    <row r="3479" spans="1:20" x14ac:dyDescent="0.3">
      <c r="A3479" s="4" t="s">
        <v>7166</v>
      </c>
      <c r="B3479" s="76">
        <v>45189</v>
      </c>
      <c r="C3479" s="76">
        <v>45189</v>
      </c>
      <c r="D3479" s="76">
        <v>45247</v>
      </c>
      <c r="E3479" s="4" t="s">
        <v>951</v>
      </c>
      <c r="F3479" s="4" t="s">
        <v>952</v>
      </c>
      <c r="G3479" s="4" t="s">
        <v>942</v>
      </c>
      <c r="H3479" s="4" t="s">
        <v>951</v>
      </c>
      <c r="I3479" s="4" t="s">
        <v>1494</v>
      </c>
      <c r="J3479" s="4" t="s">
        <v>1495</v>
      </c>
      <c r="K3479" s="4" t="s">
        <v>955</v>
      </c>
      <c r="L3479" s="4">
        <v>1</v>
      </c>
      <c r="M3479" s="4" t="s">
        <v>77</v>
      </c>
      <c r="N3479" s="4">
        <v>35.82</v>
      </c>
      <c r="O3479" s="4">
        <v>24.82</v>
      </c>
      <c r="P3479" s="4" t="s">
        <v>78</v>
      </c>
      <c r="Q3479" s="77">
        <v>45281.627083333333</v>
      </c>
      <c r="R3479" s="4">
        <v>35.82</v>
      </c>
      <c r="S3479" s="4">
        <v>24.82</v>
      </c>
      <c r="T3479" s="4" t="str">
        <f>VLOOKUP(E3479,zamiana!A:B,2,0)</f>
        <v>ALSTOM (ex. BT) CZL</v>
      </c>
    </row>
    <row r="3480" spans="1:20" x14ac:dyDescent="0.3">
      <c r="A3480" s="4" t="s">
        <v>7166</v>
      </c>
      <c r="B3480" s="76">
        <v>45189</v>
      </c>
      <c r="C3480" s="76">
        <v>45189</v>
      </c>
      <c r="D3480" s="76">
        <v>45247</v>
      </c>
      <c r="E3480" s="4" t="s">
        <v>951</v>
      </c>
      <c r="F3480" s="4" t="s">
        <v>952</v>
      </c>
      <c r="G3480" s="4" t="s">
        <v>942</v>
      </c>
      <c r="H3480" s="4" t="s">
        <v>951</v>
      </c>
      <c r="I3480" s="4" t="s">
        <v>1570</v>
      </c>
      <c r="J3480" s="4" t="s">
        <v>1571</v>
      </c>
      <c r="K3480" s="4" t="s">
        <v>955</v>
      </c>
      <c r="L3480" s="4">
        <v>1</v>
      </c>
      <c r="M3480" s="4" t="s">
        <v>77</v>
      </c>
      <c r="N3480" s="4">
        <v>42.18</v>
      </c>
      <c r="O3480" s="4">
        <v>26.51</v>
      </c>
      <c r="P3480" s="4" t="s">
        <v>78</v>
      </c>
      <c r="Q3480" s="77">
        <v>45281.627083333333</v>
      </c>
      <c r="R3480" s="4">
        <v>42.18</v>
      </c>
      <c r="S3480" s="4">
        <v>26.51</v>
      </c>
      <c r="T3480" s="4" t="str">
        <f>VLOOKUP(E3480,zamiana!A:B,2,0)</f>
        <v>ALSTOM (ex. BT) CZL</v>
      </c>
    </row>
    <row r="3481" spans="1:20" x14ac:dyDescent="0.3">
      <c r="A3481" s="4" t="s">
        <v>7166</v>
      </c>
      <c r="B3481" s="76">
        <v>45189</v>
      </c>
      <c r="C3481" s="76">
        <v>45189</v>
      </c>
      <c r="D3481" s="76">
        <v>45247</v>
      </c>
      <c r="E3481" s="4" t="s">
        <v>951</v>
      </c>
      <c r="F3481" s="4" t="s">
        <v>952</v>
      </c>
      <c r="G3481" s="4" t="s">
        <v>942</v>
      </c>
      <c r="H3481" s="4" t="s">
        <v>951</v>
      </c>
      <c r="I3481" s="4" t="s">
        <v>1777</v>
      </c>
      <c r="J3481" s="4" t="s">
        <v>1778</v>
      </c>
      <c r="K3481" s="4" t="s">
        <v>955</v>
      </c>
      <c r="L3481" s="4">
        <v>1</v>
      </c>
      <c r="M3481" s="4" t="s">
        <v>77</v>
      </c>
      <c r="N3481" s="4">
        <v>91.29</v>
      </c>
      <c r="O3481" s="4">
        <v>50.77</v>
      </c>
      <c r="P3481" s="4" t="s">
        <v>78</v>
      </c>
      <c r="Q3481" s="77">
        <v>45281.627083333333</v>
      </c>
      <c r="R3481" s="4">
        <v>91.29</v>
      </c>
      <c r="S3481" s="4">
        <v>50.77</v>
      </c>
      <c r="T3481" s="4" t="str">
        <f>VLOOKUP(E3481,zamiana!A:B,2,0)</f>
        <v>ALSTOM (ex. BT) CZL</v>
      </c>
    </row>
    <row r="3482" spans="1:20" x14ac:dyDescent="0.3">
      <c r="A3482" s="4" t="s">
        <v>7166</v>
      </c>
      <c r="B3482" s="76">
        <v>45189</v>
      </c>
      <c r="C3482" s="76">
        <v>45189</v>
      </c>
      <c r="D3482" s="76">
        <v>45247</v>
      </c>
      <c r="E3482" s="4" t="s">
        <v>951</v>
      </c>
      <c r="F3482" s="4" t="s">
        <v>952</v>
      </c>
      <c r="G3482" s="4" t="s">
        <v>942</v>
      </c>
      <c r="H3482" s="4" t="s">
        <v>951</v>
      </c>
      <c r="I3482" s="4" t="s">
        <v>1470</v>
      </c>
      <c r="J3482" s="4" t="s">
        <v>1471</v>
      </c>
      <c r="K3482" s="4" t="s">
        <v>955</v>
      </c>
      <c r="L3482" s="4">
        <v>4</v>
      </c>
      <c r="M3482" s="4" t="s">
        <v>77</v>
      </c>
      <c r="N3482" s="4">
        <v>20.53</v>
      </c>
      <c r="O3482" s="4">
        <v>18.649999999999999</v>
      </c>
      <c r="P3482" s="4" t="s">
        <v>78</v>
      </c>
      <c r="Q3482" s="77">
        <v>45281.627083333333</v>
      </c>
      <c r="R3482" s="4">
        <v>82.12</v>
      </c>
      <c r="S3482" s="4">
        <v>74.599999999999994</v>
      </c>
      <c r="T3482" s="4" t="str">
        <f>VLOOKUP(E3482,zamiana!A:B,2,0)</f>
        <v>ALSTOM (ex. BT) CZL</v>
      </c>
    </row>
    <row r="3483" spans="1:20" x14ac:dyDescent="0.3">
      <c r="A3483" s="4" t="s">
        <v>7166</v>
      </c>
      <c r="B3483" s="76">
        <v>45189</v>
      </c>
      <c r="C3483" s="76">
        <v>45189</v>
      </c>
      <c r="D3483" s="76">
        <v>45247</v>
      </c>
      <c r="E3483" s="4" t="s">
        <v>951</v>
      </c>
      <c r="F3483" s="4" t="s">
        <v>952</v>
      </c>
      <c r="G3483" s="4" t="s">
        <v>942</v>
      </c>
      <c r="H3483" s="4" t="s">
        <v>951</v>
      </c>
      <c r="I3483" s="4" t="s">
        <v>1470</v>
      </c>
      <c r="J3483" s="4" t="s">
        <v>1471</v>
      </c>
      <c r="K3483" s="4" t="s">
        <v>955</v>
      </c>
      <c r="L3483" s="4">
        <v>4</v>
      </c>
      <c r="M3483" s="4" t="s">
        <v>77</v>
      </c>
      <c r="N3483" s="4">
        <v>20.53</v>
      </c>
      <c r="O3483" s="4">
        <v>18.649999999999999</v>
      </c>
      <c r="P3483" s="4" t="s">
        <v>78</v>
      </c>
      <c r="Q3483" s="77">
        <v>45281.627083333333</v>
      </c>
      <c r="R3483" s="4">
        <v>82.12</v>
      </c>
      <c r="S3483" s="4">
        <v>74.599999999999994</v>
      </c>
      <c r="T3483" s="4" t="str">
        <f>VLOOKUP(E3483,zamiana!A:B,2,0)</f>
        <v>ALSTOM (ex. BT) CZL</v>
      </c>
    </row>
    <row r="3484" spans="1:20" x14ac:dyDescent="0.3">
      <c r="A3484" s="4" t="s">
        <v>7166</v>
      </c>
      <c r="B3484" s="76">
        <v>45189</v>
      </c>
      <c r="C3484" s="76">
        <v>45189</v>
      </c>
      <c r="D3484" s="76">
        <v>45247</v>
      </c>
      <c r="E3484" s="4" t="s">
        <v>951</v>
      </c>
      <c r="F3484" s="4" t="s">
        <v>952</v>
      </c>
      <c r="G3484" s="4" t="s">
        <v>942</v>
      </c>
      <c r="H3484" s="4" t="s">
        <v>951</v>
      </c>
      <c r="I3484" s="4" t="s">
        <v>1470</v>
      </c>
      <c r="J3484" s="4" t="s">
        <v>1471</v>
      </c>
      <c r="K3484" s="4" t="s">
        <v>955</v>
      </c>
      <c r="L3484" s="4">
        <v>4</v>
      </c>
      <c r="M3484" s="4" t="s">
        <v>77</v>
      </c>
      <c r="N3484" s="4">
        <v>20.53</v>
      </c>
      <c r="O3484" s="4">
        <v>18.649999999999999</v>
      </c>
      <c r="P3484" s="4" t="s">
        <v>78</v>
      </c>
      <c r="Q3484" s="77">
        <v>45281.627083333333</v>
      </c>
      <c r="R3484" s="4">
        <v>82.12</v>
      </c>
      <c r="S3484" s="4">
        <v>74.599999999999994</v>
      </c>
      <c r="T3484" s="4" t="str">
        <f>VLOOKUP(E3484,zamiana!A:B,2,0)</f>
        <v>ALSTOM (ex. BT) CZL</v>
      </c>
    </row>
    <row r="3485" spans="1:20" x14ac:dyDescent="0.3">
      <c r="A3485" s="4" t="s">
        <v>7166</v>
      </c>
      <c r="B3485" s="76">
        <v>45189</v>
      </c>
      <c r="C3485" s="76">
        <v>45189</v>
      </c>
      <c r="D3485" s="76">
        <v>45247</v>
      </c>
      <c r="E3485" s="4" t="s">
        <v>951</v>
      </c>
      <c r="F3485" s="4" t="s">
        <v>952</v>
      </c>
      <c r="G3485" s="4" t="s">
        <v>942</v>
      </c>
      <c r="H3485" s="4" t="s">
        <v>951</v>
      </c>
      <c r="I3485" s="4" t="s">
        <v>1212</v>
      </c>
      <c r="J3485" s="4" t="s">
        <v>1213</v>
      </c>
      <c r="K3485" s="4" t="s">
        <v>955</v>
      </c>
      <c r="L3485" s="4">
        <v>2</v>
      </c>
      <c r="M3485" s="4" t="s">
        <v>77</v>
      </c>
      <c r="N3485" s="4">
        <v>19.47</v>
      </c>
      <c r="O3485" s="4">
        <v>16.59</v>
      </c>
      <c r="P3485" s="4" t="s">
        <v>78</v>
      </c>
      <c r="Q3485" s="77">
        <v>45281.627083333333</v>
      </c>
      <c r="R3485" s="4">
        <v>38.94</v>
      </c>
      <c r="S3485" s="4">
        <v>33.18</v>
      </c>
      <c r="T3485" s="4" t="str">
        <f>VLOOKUP(E3485,zamiana!A:B,2,0)</f>
        <v>ALSTOM (ex. BT) CZL</v>
      </c>
    </row>
    <row r="3486" spans="1:20" x14ac:dyDescent="0.3">
      <c r="A3486" s="4" t="s">
        <v>7166</v>
      </c>
      <c r="B3486" s="76">
        <v>45189</v>
      </c>
      <c r="C3486" s="76">
        <v>45189</v>
      </c>
      <c r="D3486" s="76">
        <v>45247</v>
      </c>
      <c r="E3486" s="4" t="s">
        <v>951</v>
      </c>
      <c r="F3486" s="4" t="s">
        <v>952</v>
      </c>
      <c r="G3486" s="4" t="s">
        <v>942</v>
      </c>
      <c r="H3486" s="4" t="s">
        <v>951</v>
      </c>
      <c r="I3486" s="4" t="s">
        <v>1212</v>
      </c>
      <c r="J3486" s="4" t="s">
        <v>1213</v>
      </c>
      <c r="K3486" s="4" t="s">
        <v>955</v>
      </c>
      <c r="L3486" s="4">
        <v>2</v>
      </c>
      <c r="M3486" s="4" t="s">
        <v>77</v>
      </c>
      <c r="N3486" s="4">
        <v>19.47</v>
      </c>
      <c r="O3486" s="4">
        <v>16.59</v>
      </c>
      <c r="P3486" s="4" t="s">
        <v>78</v>
      </c>
      <c r="Q3486" s="77">
        <v>45281.627083333333</v>
      </c>
      <c r="R3486" s="4">
        <v>38.94</v>
      </c>
      <c r="S3486" s="4">
        <v>33.18</v>
      </c>
      <c r="T3486" s="4" t="str">
        <f>VLOOKUP(E3486,zamiana!A:B,2,0)</f>
        <v>ALSTOM (ex. BT) CZL</v>
      </c>
    </row>
    <row r="3487" spans="1:20" x14ac:dyDescent="0.3">
      <c r="A3487" s="4" t="s">
        <v>7166</v>
      </c>
      <c r="B3487" s="76">
        <v>45189</v>
      </c>
      <c r="C3487" s="76">
        <v>45189</v>
      </c>
      <c r="D3487" s="76">
        <v>45247</v>
      </c>
      <c r="E3487" s="4" t="s">
        <v>951</v>
      </c>
      <c r="F3487" s="4" t="s">
        <v>952</v>
      </c>
      <c r="G3487" s="4" t="s">
        <v>942</v>
      </c>
      <c r="H3487" s="4" t="s">
        <v>951</v>
      </c>
      <c r="I3487" s="4" t="s">
        <v>1212</v>
      </c>
      <c r="J3487" s="4" t="s">
        <v>1213</v>
      </c>
      <c r="K3487" s="4" t="s">
        <v>955</v>
      </c>
      <c r="L3487" s="4">
        <v>2</v>
      </c>
      <c r="M3487" s="4" t="s">
        <v>77</v>
      </c>
      <c r="N3487" s="4">
        <v>19.47</v>
      </c>
      <c r="O3487" s="4">
        <v>16.59</v>
      </c>
      <c r="P3487" s="4" t="s">
        <v>78</v>
      </c>
      <c r="Q3487" s="77">
        <v>45281.627083333333</v>
      </c>
      <c r="R3487" s="4">
        <v>38.94</v>
      </c>
      <c r="S3487" s="4">
        <v>33.18</v>
      </c>
      <c r="T3487" s="4" t="str">
        <f>VLOOKUP(E3487,zamiana!A:B,2,0)</f>
        <v>ALSTOM (ex. BT) CZL</v>
      </c>
    </row>
    <row r="3488" spans="1:20" x14ac:dyDescent="0.3">
      <c r="A3488" s="4" t="s">
        <v>7166</v>
      </c>
      <c r="B3488" s="76">
        <v>45189</v>
      </c>
      <c r="C3488" s="76">
        <v>45189</v>
      </c>
      <c r="D3488" s="76">
        <v>45247</v>
      </c>
      <c r="E3488" s="4" t="s">
        <v>951</v>
      </c>
      <c r="F3488" s="4" t="s">
        <v>952</v>
      </c>
      <c r="G3488" s="4" t="s">
        <v>942</v>
      </c>
      <c r="H3488" s="4" t="s">
        <v>951</v>
      </c>
      <c r="I3488" s="4" t="s">
        <v>1212</v>
      </c>
      <c r="J3488" s="4" t="s">
        <v>1213</v>
      </c>
      <c r="K3488" s="4" t="s">
        <v>955</v>
      </c>
      <c r="L3488" s="4">
        <v>2</v>
      </c>
      <c r="M3488" s="4" t="s">
        <v>77</v>
      </c>
      <c r="N3488" s="4">
        <v>19.47</v>
      </c>
      <c r="O3488" s="4">
        <v>16.59</v>
      </c>
      <c r="P3488" s="4" t="s">
        <v>78</v>
      </c>
      <c r="Q3488" s="77">
        <v>45281.627083333333</v>
      </c>
      <c r="R3488" s="4">
        <v>38.94</v>
      </c>
      <c r="S3488" s="4">
        <v>33.18</v>
      </c>
      <c r="T3488" s="4" t="str">
        <f>VLOOKUP(E3488,zamiana!A:B,2,0)</f>
        <v>ALSTOM (ex. BT) CZL</v>
      </c>
    </row>
    <row r="3489" spans="1:20" x14ac:dyDescent="0.3">
      <c r="A3489" s="4" t="s">
        <v>7166</v>
      </c>
      <c r="B3489" s="76">
        <v>45189</v>
      </c>
      <c r="C3489" s="76">
        <v>45189</v>
      </c>
      <c r="D3489" s="76">
        <v>45247</v>
      </c>
      <c r="E3489" s="4" t="s">
        <v>951</v>
      </c>
      <c r="F3489" s="4" t="s">
        <v>952</v>
      </c>
      <c r="G3489" s="4" t="s">
        <v>942</v>
      </c>
      <c r="H3489" s="4" t="s">
        <v>951</v>
      </c>
      <c r="I3489" s="4" t="s">
        <v>2048</v>
      </c>
      <c r="J3489" s="4" t="s">
        <v>2049</v>
      </c>
      <c r="K3489" s="4" t="s">
        <v>955</v>
      </c>
      <c r="L3489" s="4">
        <v>7</v>
      </c>
      <c r="M3489" s="4" t="s">
        <v>77</v>
      </c>
      <c r="N3489" s="4">
        <v>8.9700000000000006</v>
      </c>
      <c r="O3489" s="4">
        <v>7.91</v>
      </c>
      <c r="P3489" s="4" t="s">
        <v>78</v>
      </c>
      <c r="Q3489" s="77">
        <v>45281.654166666667</v>
      </c>
      <c r="R3489" s="4">
        <v>62.79</v>
      </c>
      <c r="S3489" s="4">
        <v>55.37</v>
      </c>
      <c r="T3489" s="4" t="str">
        <f>VLOOKUP(E3489,zamiana!A:B,2,0)</f>
        <v>ALSTOM (ex. BT) CZL</v>
      </c>
    </row>
    <row r="3490" spans="1:20" x14ac:dyDescent="0.3">
      <c r="A3490" s="4" t="s">
        <v>7166</v>
      </c>
      <c r="B3490" s="76">
        <v>45189</v>
      </c>
      <c r="C3490" s="76">
        <v>45189</v>
      </c>
      <c r="D3490" s="76">
        <v>45247</v>
      </c>
      <c r="E3490" s="4" t="s">
        <v>951</v>
      </c>
      <c r="F3490" s="4" t="s">
        <v>952</v>
      </c>
      <c r="G3490" s="4" t="s">
        <v>942</v>
      </c>
      <c r="H3490" s="4" t="s">
        <v>951</v>
      </c>
      <c r="I3490" s="4" t="s">
        <v>1828</v>
      </c>
      <c r="J3490" s="4" t="s">
        <v>1829</v>
      </c>
      <c r="K3490" s="4" t="s">
        <v>955</v>
      </c>
      <c r="L3490" s="4">
        <v>1</v>
      </c>
      <c r="M3490" s="4" t="s">
        <v>77</v>
      </c>
      <c r="N3490" s="4">
        <v>216.12</v>
      </c>
      <c r="O3490" s="4">
        <v>102.45</v>
      </c>
      <c r="P3490" s="4" t="s">
        <v>78</v>
      </c>
      <c r="Q3490" s="77">
        <v>45281.627083333333</v>
      </c>
      <c r="R3490" s="4">
        <v>216.12</v>
      </c>
      <c r="S3490" s="4">
        <v>102.45</v>
      </c>
      <c r="T3490" s="4" t="str">
        <f>VLOOKUP(E3490,zamiana!A:B,2,0)</f>
        <v>ALSTOM (ex. BT) CZL</v>
      </c>
    </row>
    <row r="3491" spans="1:20" x14ac:dyDescent="0.3">
      <c r="A3491" s="4" t="s">
        <v>7166</v>
      </c>
      <c r="B3491" s="76">
        <v>45189</v>
      </c>
      <c r="C3491" s="76">
        <v>45189</v>
      </c>
      <c r="D3491" s="76">
        <v>45247</v>
      </c>
      <c r="E3491" s="4" t="s">
        <v>951</v>
      </c>
      <c r="F3491" s="4" t="s">
        <v>952</v>
      </c>
      <c r="G3491" s="4" t="s">
        <v>942</v>
      </c>
      <c r="H3491" s="4" t="s">
        <v>951</v>
      </c>
      <c r="I3491" s="4" t="s">
        <v>1828</v>
      </c>
      <c r="J3491" s="4" t="s">
        <v>1829</v>
      </c>
      <c r="K3491" s="4" t="s">
        <v>955</v>
      </c>
      <c r="L3491" s="4">
        <v>1</v>
      </c>
      <c r="M3491" s="4" t="s">
        <v>77</v>
      </c>
      <c r="N3491" s="4">
        <v>216.12</v>
      </c>
      <c r="O3491" s="4">
        <v>102.45</v>
      </c>
      <c r="P3491" s="4" t="s">
        <v>78</v>
      </c>
      <c r="Q3491" s="77">
        <v>45281.627083333333</v>
      </c>
      <c r="R3491" s="4">
        <v>216.12</v>
      </c>
      <c r="S3491" s="4">
        <v>102.45</v>
      </c>
      <c r="T3491" s="4" t="str">
        <f>VLOOKUP(E3491,zamiana!A:B,2,0)</f>
        <v>ALSTOM (ex. BT) CZL</v>
      </c>
    </row>
    <row r="3492" spans="1:20" x14ac:dyDescent="0.3">
      <c r="A3492" s="4" t="s">
        <v>7166</v>
      </c>
      <c r="B3492" s="76">
        <v>45189</v>
      </c>
      <c r="C3492" s="76">
        <v>45189</v>
      </c>
      <c r="D3492" s="76">
        <v>45247</v>
      </c>
      <c r="E3492" s="4" t="s">
        <v>951</v>
      </c>
      <c r="F3492" s="4" t="s">
        <v>952</v>
      </c>
      <c r="G3492" s="4" t="s">
        <v>942</v>
      </c>
      <c r="H3492" s="4" t="s">
        <v>951</v>
      </c>
      <c r="I3492" s="4" t="s">
        <v>1828</v>
      </c>
      <c r="J3492" s="4" t="s">
        <v>1829</v>
      </c>
      <c r="K3492" s="4" t="s">
        <v>955</v>
      </c>
      <c r="L3492" s="4">
        <v>1</v>
      </c>
      <c r="M3492" s="4" t="s">
        <v>77</v>
      </c>
      <c r="N3492" s="4">
        <v>216.12</v>
      </c>
      <c r="O3492" s="4">
        <v>102.45</v>
      </c>
      <c r="P3492" s="4" t="s">
        <v>78</v>
      </c>
      <c r="Q3492" s="77">
        <v>45281.627083333333</v>
      </c>
      <c r="R3492" s="4">
        <v>216.12</v>
      </c>
      <c r="S3492" s="4">
        <v>102.45</v>
      </c>
      <c r="T3492" s="4" t="str">
        <f>VLOOKUP(E3492,zamiana!A:B,2,0)</f>
        <v>ALSTOM (ex. BT) CZL</v>
      </c>
    </row>
    <row r="3493" spans="1:20" x14ac:dyDescent="0.3">
      <c r="A3493" s="4" t="s">
        <v>7166</v>
      </c>
      <c r="B3493" s="76">
        <v>45189</v>
      </c>
      <c r="C3493" s="76">
        <v>45189</v>
      </c>
      <c r="D3493" s="76">
        <v>45247</v>
      </c>
      <c r="E3493" s="4" t="s">
        <v>951</v>
      </c>
      <c r="F3493" s="4" t="s">
        <v>952</v>
      </c>
      <c r="G3493" s="4" t="s">
        <v>942</v>
      </c>
      <c r="H3493" s="4" t="s">
        <v>951</v>
      </c>
      <c r="I3493" s="4" t="s">
        <v>1843</v>
      </c>
      <c r="J3493" s="4" t="s">
        <v>1844</v>
      </c>
      <c r="K3493" s="4" t="s">
        <v>955</v>
      </c>
      <c r="L3493" s="4">
        <v>1</v>
      </c>
      <c r="M3493" s="4" t="s">
        <v>77</v>
      </c>
      <c r="N3493" s="4">
        <v>216.12</v>
      </c>
      <c r="O3493" s="4">
        <v>97.1</v>
      </c>
      <c r="P3493" s="4" t="s">
        <v>78</v>
      </c>
      <c r="Q3493" s="77">
        <v>45281.627083333333</v>
      </c>
      <c r="R3493" s="4">
        <v>216.12</v>
      </c>
      <c r="S3493" s="4">
        <v>97.1</v>
      </c>
      <c r="T3493" s="4" t="str">
        <f>VLOOKUP(E3493,zamiana!A:B,2,0)</f>
        <v>ALSTOM (ex. BT) CZL</v>
      </c>
    </row>
    <row r="3494" spans="1:20" x14ac:dyDescent="0.3">
      <c r="A3494" s="4" t="s">
        <v>7166</v>
      </c>
      <c r="B3494" s="76">
        <v>45189</v>
      </c>
      <c r="C3494" s="76">
        <v>45189</v>
      </c>
      <c r="D3494" s="76">
        <v>45247</v>
      </c>
      <c r="E3494" s="4" t="s">
        <v>951</v>
      </c>
      <c r="F3494" s="4" t="s">
        <v>952</v>
      </c>
      <c r="G3494" s="4" t="s">
        <v>942</v>
      </c>
      <c r="H3494" s="4" t="s">
        <v>951</v>
      </c>
      <c r="I3494" s="4" t="s">
        <v>1843</v>
      </c>
      <c r="J3494" s="4" t="s">
        <v>1844</v>
      </c>
      <c r="K3494" s="4" t="s">
        <v>955</v>
      </c>
      <c r="L3494" s="4">
        <v>1</v>
      </c>
      <c r="M3494" s="4" t="s">
        <v>77</v>
      </c>
      <c r="N3494" s="4">
        <v>216.12</v>
      </c>
      <c r="O3494" s="4">
        <v>97.1</v>
      </c>
      <c r="P3494" s="4" t="s">
        <v>78</v>
      </c>
      <c r="Q3494" s="77">
        <v>45281.627083333333</v>
      </c>
      <c r="R3494" s="4">
        <v>216.12</v>
      </c>
      <c r="S3494" s="4">
        <v>97.1</v>
      </c>
      <c r="T3494" s="4" t="str">
        <f>VLOOKUP(E3494,zamiana!A:B,2,0)</f>
        <v>ALSTOM (ex. BT) CZL</v>
      </c>
    </row>
    <row r="3495" spans="1:20" x14ac:dyDescent="0.3">
      <c r="A3495" s="4" t="s">
        <v>7166</v>
      </c>
      <c r="B3495" s="76">
        <v>45189</v>
      </c>
      <c r="C3495" s="76">
        <v>45189</v>
      </c>
      <c r="D3495" s="76">
        <v>45247</v>
      </c>
      <c r="E3495" s="4" t="s">
        <v>951</v>
      </c>
      <c r="F3495" s="4" t="s">
        <v>952</v>
      </c>
      <c r="G3495" s="4" t="s">
        <v>942</v>
      </c>
      <c r="H3495" s="4" t="s">
        <v>951</v>
      </c>
      <c r="I3495" s="4" t="s">
        <v>1843</v>
      </c>
      <c r="J3495" s="4" t="s">
        <v>1844</v>
      </c>
      <c r="K3495" s="4" t="s">
        <v>955</v>
      </c>
      <c r="L3495" s="4">
        <v>1</v>
      </c>
      <c r="M3495" s="4" t="s">
        <v>77</v>
      </c>
      <c r="N3495" s="4">
        <v>216.12</v>
      </c>
      <c r="O3495" s="4">
        <v>97.1</v>
      </c>
      <c r="P3495" s="4" t="s">
        <v>78</v>
      </c>
      <c r="Q3495" s="77">
        <v>45281.627083333333</v>
      </c>
      <c r="R3495" s="4">
        <v>216.12</v>
      </c>
      <c r="S3495" s="4">
        <v>97.1</v>
      </c>
      <c r="T3495" s="4" t="str">
        <f>VLOOKUP(E3495,zamiana!A:B,2,0)</f>
        <v>ALSTOM (ex. BT) CZL</v>
      </c>
    </row>
    <row r="3496" spans="1:20" x14ac:dyDescent="0.3">
      <c r="A3496" s="4" t="s">
        <v>7166</v>
      </c>
      <c r="B3496" s="76">
        <v>45189</v>
      </c>
      <c r="C3496" s="76">
        <v>45189</v>
      </c>
      <c r="D3496" s="76">
        <v>45247</v>
      </c>
      <c r="E3496" s="4" t="s">
        <v>951</v>
      </c>
      <c r="F3496" s="4" t="s">
        <v>952</v>
      </c>
      <c r="G3496" s="4" t="s">
        <v>942</v>
      </c>
      <c r="H3496" s="4" t="s">
        <v>951</v>
      </c>
      <c r="I3496" s="4" t="s">
        <v>1500</v>
      </c>
      <c r="J3496" s="4" t="s">
        <v>1501</v>
      </c>
      <c r="K3496" s="4" t="s">
        <v>955</v>
      </c>
      <c r="L3496" s="4">
        <v>2</v>
      </c>
      <c r="M3496" s="4" t="s">
        <v>77</v>
      </c>
      <c r="N3496" s="4">
        <v>21.56</v>
      </c>
      <c r="O3496" s="4">
        <v>21.38</v>
      </c>
      <c r="P3496" s="4" t="s">
        <v>78</v>
      </c>
      <c r="Q3496" s="77">
        <v>45281.627083333333</v>
      </c>
      <c r="R3496" s="4">
        <v>43.12</v>
      </c>
      <c r="S3496" s="4">
        <v>42.76</v>
      </c>
      <c r="T3496" s="4" t="str">
        <f>VLOOKUP(E3496,zamiana!A:B,2,0)</f>
        <v>ALSTOM (ex. BT) CZL</v>
      </c>
    </row>
    <row r="3497" spans="1:20" x14ac:dyDescent="0.3">
      <c r="A3497" s="4" t="s">
        <v>7166</v>
      </c>
      <c r="B3497" s="76">
        <v>45189</v>
      </c>
      <c r="C3497" s="76">
        <v>45189</v>
      </c>
      <c r="D3497" s="76">
        <v>45247</v>
      </c>
      <c r="E3497" s="4" t="s">
        <v>951</v>
      </c>
      <c r="F3497" s="4" t="s">
        <v>952</v>
      </c>
      <c r="G3497" s="4" t="s">
        <v>942</v>
      </c>
      <c r="H3497" s="4" t="s">
        <v>951</v>
      </c>
      <c r="I3497" s="4" t="s">
        <v>1500</v>
      </c>
      <c r="J3497" s="4" t="s">
        <v>1501</v>
      </c>
      <c r="K3497" s="4" t="s">
        <v>955</v>
      </c>
      <c r="L3497" s="4">
        <v>2</v>
      </c>
      <c r="M3497" s="4" t="s">
        <v>77</v>
      </c>
      <c r="N3497" s="4">
        <v>21.56</v>
      </c>
      <c r="O3497" s="4">
        <v>21.38</v>
      </c>
      <c r="P3497" s="4" t="s">
        <v>78</v>
      </c>
      <c r="Q3497" s="77">
        <v>45281.627083333333</v>
      </c>
      <c r="R3497" s="4">
        <v>43.12</v>
      </c>
      <c r="S3497" s="4">
        <v>42.76</v>
      </c>
      <c r="T3497" s="4" t="str">
        <f>VLOOKUP(E3497,zamiana!A:B,2,0)</f>
        <v>ALSTOM (ex. BT) CZL</v>
      </c>
    </row>
    <row r="3498" spans="1:20" x14ac:dyDescent="0.3">
      <c r="A3498" s="4" t="s">
        <v>7166</v>
      </c>
      <c r="B3498" s="76">
        <v>45189</v>
      </c>
      <c r="C3498" s="76">
        <v>45189</v>
      </c>
      <c r="D3498" s="76">
        <v>45247</v>
      </c>
      <c r="E3498" s="4" t="s">
        <v>951</v>
      </c>
      <c r="F3498" s="4" t="s">
        <v>952</v>
      </c>
      <c r="G3498" s="4" t="s">
        <v>942</v>
      </c>
      <c r="H3498" s="4" t="s">
        <v>951</v>
      </c>
      <c r="I3498" s="4" t="s">
        <v>1500</v>
      </c>
      <c r="J3498" s="4" t="s">
        <v>1501</v>
      </c>
      <c r="K3498" s="4" t="s">
        <v>955</v>
      </c>
      <c r="L3498" s="4">
        <v>2</v>
      </c>
      <c r="M3498" s="4" t="s">
        <v>77</v>
      </c>
      <c r="N3498" s="4">
        <v>21.56</v>
      </c>
      <c r="O3498" s="4">
        <v>21.38</v>
      </c>
      <c r="P3498" s="4" t="s">
        <v>78</v>
      </c>
      <c r="Q3498" s="77">
        <v>45281.627083333333</v>
      </c>
      <c r="R3498" s="4">
        <v>43.12</v>
      </c>
      <c r="S3498" s="4">
        <v>42.76</v>
      </c>
      <c r="T3498" s="4" t="str">
        <f>VLOOKUP(E3498,zamiana!A:B,2,0)</f>
        <v>ALSTOM (ex. BT) CZL</v>
      </c>
    </row>
    <row r="3499" spans="1:20" x14ac:dyDescent="0.3">
      <c r="A3499" s="4" t="s">
        <v>7166</v>
      </c>
      <c r="B3499" s="76">
        <v>45189</v>
      </c>
      <c r="C3499" s="76">
        <v>45189</v>
      </c>
      <c r="D3499" s="76">
        <v>45247</v>
      </c>
      <c r="E3499" s="4" t="s">
        <v>951</v>
      </c>
      <c r="F3499" s="4" t="s">
        <v>952</v>
      </c>
      <c r="G3499" s="4" t="s">
        <v>942</v>
      </c>
      <c r="H3499" s="4" t="s">
        <v>951</v>
      </c>
      <c r="I3499" s="4" t="s">
        <v>1500</v>
      </c>
      <c r="J3499" s="4" t="s">
        <v>1501</v>
      </c>
      <c r="K3499" s="4" t="s">
        <v>955</v>
      </c>
      <c r="L3499" s="4">
        <v>2</v>
      </c>
      <c r="M3499" s="4" t="s">
        <v>77</v>
      </c>
      <c r="N3499" s="4">
        <v>21.56</v>
      </c>
      <c r="O3499" s="4">
        <v>21.38</v>
      </c>
      <c r="P3499" s="4" t="s">
        <v>78</v>
      </c>
      <c r="Q3499" s="77">
        <v>45281.627083333333</v>
      </c>
      <c r="R3499" s="4">
        <v>43.12</v>
      </c>
      <c r="S3499" s="4">
        <v>42.76</v>
      </c>
      <c r="T3499" s="4" t="str">
        <f>VLOOKUP(E3499,zamiana!A:B,2,0)</f>
        <v>ALSTOM (ex. BT) CZL</v>
      </c>
    </row>
    <row r="3500" spans="1:20" x14ac:dyDescent="0.3">
      <c r="A3500" s="4" t="s">
        <v>7166</v>
      </c>
      <c r="B3500" s="76">
        <v>45189</v>
      </c>
      <c r="C3500" s="76">
        <v>45189</v>
      </c>
      <c r="D3500" s="76">
        <v>45247</v>
      </c>
      <c r="E3500" s="4" t="s">
        <v>951</v>
      </c>
      <c r="F3500" s="4" t="s">
        <v>952</v>
      </c>
      <c r="G3500" s="4" t="s">
        <v>942</v>
      </c>
      <c r="H3500" s="4" t="s">
        <v>951</v>
      </c>
      <c r="I3500" s="4" t="s">
        <v>1500</v>
      </c>
      <c r="J3500" s="4" t="s">
        <v>1501</v>
      </c>
      <c r="K3500" s="4" t="s">
        <v>955</v>
      </c>
      <c r="L3500" s="4">
        <v>2</v>
      </c>
      <c r="M3500" s="4" t="s">
        <v>77</v>
      </c>
      <c r="N3500" s="4">
        <v>21.56</v>
      </c>
      <c r="O3500" s="4">
        <v>21.38</v>
      </c>
      <c r="P3500" s="4" t="s">
        <v>78</v>
      </c>
      <c r="Q3500" s="77">
        <v>45281.627083333333</v>
      </c>
      <c r="R3500" s="4">
        <v>43.12</v>
      </c>
      <c r="S3500" s="4">
        <v>42.76</v>
      </c>
      <c r="T3500" s="4" t="str">
        <f>VLOOKUP(E3500,zamiana!A:B,2,0)</f>
        <v>ALSTOM (ex. BT) CZL</v>
      </c>
    </row>
    <row r="3501" spans="1:20" x14ac:dyDescent="0.3">
      <c r="A3501" s="4" t="s">
        <v>7166</v>
      </c>
      <c r="B3501" s="76">
        <v>45189</v>
      </c>
      <c r="C3501" s="76">
        <v>45189</v>
      </c>
      <c r="D3501" s="76">
        <v>45247</v>
      </c>
      <c r="E3501" s="4" t="s">
        <v>951</v>
      </c>
      <c r="F3501" s="4" t="s">
        <v>952</v>
      </c>
      <c r="G3501" s="4" t="s">
        <v>942</v>
      </c>
      <c r="H3501" s="4" t="s">
        <v>951</v>
      </c>
      <c r="I3501" s="4" t="s">
        <v>1500</v>
      </c>
      <c r="J3501" s="4" t="s">
        <v>1501</v>
      </c>
      <c r="K3501" s="4" t="s">
        <v>955</v>
      </c>
      <c r="L3501" s="4">
        <v>2</v>
      </c>
      <c r="M3501" s="4" t="s">
        <v>77</v>
      </c>
      <c r="N3501" s="4">
        <v>21.56</v>
      </c>
      <c r="O3501" s="4">
        <v>21.38</v>
      </c>
      <c r="P3501" s="4" t="s">
        <v>78</v>
      </c>
      <c r="Q3501" s="77">
        <v>45281.627083333333</v>
      </c>
      <c r="R3501" s="4">
        <v>43.12</v>
      </c>
      <c r="S3501" s="4">
        <v>42.76</v>
      </c>
      <c r="T3501" s="4" t="str">
        <f>VLOOKUP(E3501,zamiana!A:B,2,0)</f>
        <v>ALSTOM (ex. BT) CZL</v>
      </c>
    </row>
    <row r="3502" spans="1:20" x14ac:dyDescent="0.3">
      <c r="A3502" s="4" t="s">
        <v>7166</v>
      </c>
      <c r="B3502" s="76">
        <v>45189</v>
      </c>
      <c r="C3502" s="76">
        <v>45189</v>
      </c>
      <c r="D3502" s="76">
        <v>45247</v>
      </c>
      <c r="E3502" s="4" t="s">
        <v>951</v>
      </c>
      <c r="F3502" s="4" t="s">
        <v>952</v>
      </c>
      <c r="G3502" s="4" t="s">
        <v>942</v>
      </c>
      <c r="H3502" s="4" t="s">
        <v>951</v>
      </c>
      <c r="I3502" s="4" t="s">
        <v>1500</v>
      </c>
      <c r="J3502" s="4" t="s">
        <v>1501</v>
      </c>
      <c r="K3502" s="4" t="s">
        <v>955</v>
      </c>
      <c r="L3502" s="4">
        <v>2</v>
      </c>
      <c r="M3502" s="4" t="s">
        <v>77</v>
      </c>
      <c r="N3502" s="4">
        <v>21.56</v>
      </c>
      <c r="O3502" s="4">
        <v>21.38</v>
      </c>
      <c r="P3502" s="4" t="s">
        <v>78</v>
      </c>
      <c r="Q3502" s="77">
        <v>45281.627083333333</v>
      </c>
      <c r="R3502" s="4">
        <v>43.12</v>
      </c>
      <c r="S3502" s="4">
        <v>42.76</v>
      </c>
      <c r="T3502" s="4" t="str">
        <f>VLOOKUP(E3502,zamiana!A:B,2,0)</f>
        <v>ALSTOM (ex. BT) CZL</v>
      </c>
    </row>
    <row r="3503" spans="1:20" x14ac:dyDescent="0.3">
      <c r="A3503" s="4" t="s">
        <v>7166</v>
      </c>
      <c r="B3503" s="76">
        <v>45189</v>
      </c>
      <c r="C3503" s="76">
        <v>45189</v>
      </c>
      <c r="D3503" s="76">
        <v>45247</v>
      </c>
      <c r="E3503" s="4" t="s">
        <v>951</v>
      </c>
      <c r="F3503" s="4" t="s">
        <v>952</v>
      </c>
      <c r="G3503" s="4" t="s">
        <v>942</v>
      </c>
      <c r="H3503" s="4" t="s">
        <v>951</v>
      </c>
      <c r="I3503" s="4" t="s">
        <v>1742</v>
      </c>
      <c r="J3503" s="4" t="s">
        <v>1743</v>
      </c>
      <c r="K3503" s="4" t="s">
        <v>955</v>
      </c>
      <c r="L3503" s="4">
        <v>1</v>
      </c>
      <c r="M3503" s="4" t="s">
        <v>77</v>
      </c>
      <c r="N3503" s="4">
        <v>83.35</v>
      </c>
      <c r="O3503" s="4">
        <v>53</v>
      </c>
      <c r="P3503" s="4" t="s">
        <v>78</v>
      </c>
      <c r="Q3503" s="77">
        <v>45281.627083333333</v>
      </c>
      <c r="R3503" s="4">
        <v>83.35</v>
      </c>
      <c r="S3503" s="4">
        <v>53</v>
      </c>
      <c r="T3503" s="4" t="str">
        <f>VLOOKUP(E3503,zamiana!A:B,2,0)</f>
        <v>ALSTOM (ex. BT) CZL</v>
      </c>
    </row>
    <row r="3504" spans="1:20" x14ac:dyDescent="0.3">
      <c r="A3504" s="4" t="s">
        <v>7166</v>
      </c>
      <c r="B3504" s="76">
        <v>45189</v>
      </c>
      <c r="C3504" s="76">
        <v>45189</v>
      </c>
      <c r="D3504" s="76">
        <v>45247</v>
      </c>
      <c r="E3504" s="4" t="s">
        <v>951</v>
      </c>
      <c r="F3504" s="4" t="s">
        <v>952</v>
      </c>
      <c r="G3504" s="4" t="s">
        <v>942</v>
      </c>
      <c r="H3504" s="4" t="s">
        <v>951</v>
      </c>
      <c r="I3504" s="4" t="s">
        <v>1742</v>
      </c>
      <c r="J3504" s="4" t="s">
        <v>1743</v>
      </c>
      <c r="K3504" s="4" t="s">
        <v>955</v>
      </c>
      <c r="L3504" s="4">
        <v>1</v>
      </c>
      <c r="M3504" s="4" t="s">
        <v>77</v>
      </c>
      <c r="N3504" s="4">
        <v>83.35</v>
      </c>
      <c r="O3504" s="4">
        <v>53</v>
      </c>
      <c r="P3504" s="4" t="s">
        <v>78</v>
      </c>
      <c r="Q3504" s="77">
        <v>45281.627083333333</v>
      </c>
      <c r="R3504" s="4">
        <v>83.35</v>
      </c>
      <c r="S3504" s="4">
        <v>53</v>
      </c>
      <c r="T3504" s="4" t="str">
        <f>VLOOKUP(E3504,zamiana!A:B,2,0)</f>
        <v>ALSTOM (ex. BT) CZL</v>
      </c>
    </row>
    <row r="3505" spans="1:20" x14ac:dyDescent="0.3">
      <c r="A3505" s="4" t="s">
        <v>7166</v>
      </c>
      <c r="B3505" s="76">
        <v>45189</v>
      </c>
      <c r="C3505" s="76">
        <v>45189</v>
      </c>
      <c r="D3505" s="76">
        <v>45247</v>
      </c>
      <c r="E3505" s="4" t="s">
        <v>951</v>
      </c>
      <c r="F3505" s="4" t="s">
        <v>952</v>
      </c>
      <c r="G3505" s="4" t="s">
        <v>942</v>
      </c>
      <c r="H3505" s="4" t="s">
        <v>951</v>
      </c>
      <c r="I3505" s="4" t="s">
        <v>1775</v>
      </c>
      <c r="J3505" s="4" t="s">
        <v>1776</v>
      </c>
      <c r="K3505" s="4" t="s">
        <v>955</v>
      </c>
      <c r="L3505" s="4">
        <v>2</v>
      </c>
      <c r="M3505" s="4" t="s">
        <v>77</v>
      </c>
      <c r="N3505" s="4">
        <v>87.71</v>
      </c>
      <c r="O3505" s="4">
        <v>53.29</v>
      </c>
      <c r="P3505" s="4" t="s">
        <v>78</v>
      </c>
      <c r="Q3505" s="77">
        <v>45281.627083333333</v>
      </c>
      <c r="R3505" s="4">
        <v>175.42</v>
      </c>
      <c r="S3505" s="4">
        <v>106.58</v>
      </c>
      <c r="T3505" s="4" t="str">
        <f>VLOOKUP(E3505,zamiana!A:B,2,0)</f>
        <v>ALSTOM (ex. BT) CZL</v>
      </c>
    </row>
    <row r="3506" spans="1:20" x14ac:dyDescent="0.3">
      <c r="A3506" s="4" t="s">
        <v>7166</v>
      </c>
      <c r="B3506" s="76">
        <v>45189</v>
      </c>
      <c r="C3506" s="76">
        <v>45189</v>
      </c>
      <c r="D3506" s="76">
        <v>45247</v>
      </c>
      <c r="E3506" s="4" t="s">
        <v>951</v>
      </c>
      <c r="F3506" s="4" t="s">
        <v>952</v>
      </c>
      <c r="G3506" s="4" t="s">
        <v>942</v>
      </c>
      <c r="H3506" s="4" t="s">
        <v>951</v>
      </c>
      <c r="I3506" s="4" t="s">
        <v>1401</v>
      </c>
      <c r="J3506" s="4" t="s">
        <v>1402</v>
      </c>
      <c r="K3506" s="4" t="s">
        <v>955</v>
      </c>
      <c r="L3506" s="4">
        <v>2</v>
      </c>
      <c r="M3506" s="4" t="s">
        <v>77</v>
      </c>
      <c r="N3506" s="4">
        <v>31.13</v>
      </c>
      <c r="O3506" s="4">
        <v>19.440000000000001</v>
      </c>
      <c r="P3506" s="4" t="s">
        <v>78</v>
      </c>
      <c r="Q3506" s="77">
        <v>45281.627083333333</v>
      </c>
      <c r="R3506" s="4">
        <v>62.26</v>
      </c>
      <c r="S3506" s="4">
        <v>38.880000000000003</v>
      </c>
      <c r="T3506" s="4" t="str">
        <f>VLOOKUP(E3506,zamiana!A:B,2,0)</f>
        <v>ALSTOM (ex. BT) CZL</v>
      </c>
    </row>
    <row r="3507" spans="1:20" x14ac:dyDescent="0.3">
      <c r="A3507" s="4" t="s">
        <v>7166</v>
      </c>
      <c r="B3507" s="76">
        <v>45189</v>
      </c>
      <c r="C3507" s="76">
        <v>45189</v>
      </c>
      <c r="D3507" s="76">
        <v>45247</v>
      </c>
      <c r="E3507" s="4" t="s">
        <v>951</v>
      </c>
      <c r="F3507" s="4" t="s">
        <v>952</v>
      </c>
      <c r="G3507" s="4" t="s">
        <v>942</v>
      </c>
      <c r="H3507" s="4" t="s">
        <v>951</v>
      </c>
      <c r="I3507" s="4" t="s">
        <v>1401</v>
      </c>
      <c r="J3507" s="4" t="s">
        <v>1402</v>
      </c>
      <c r="K3507" s="4" t="s">
        <v>955</v>
      </c>
      <c r="L3507" s="4">
        <v>1</v>
      </c>
      <c r="M3507" s="4" t="s">
        <v>77</v>
      </c>
      <c r="N3507" s="4">
        <v>31.13</v>
      </c>
      <c r="O3507" s="4">
        <v>19.440000000000001</v>
      </c>
      <c r="P3507" s="4" t="s">
        <v>78</v>
      </c>
      <c r="Q3507" s="77">
        <v>45281.627083333333</v>
      </c>
      <c r="R3507" s="4">
        <v>31.13</v>
      </c>
      <c r="S3507" s="4">
        <v>19.440000000000001</v>
      </c>
      <c r="T3507" s="4" t="str">
        <f>VLOOKUP(E3507,zamiana!A:B,2,0)</f>
        <v>ALSTOM (ex. BT) CZL</v>
      </c>
    </row>
    <row r="3508" spans="1:20" x14ac:dyDescent="0.3">
      <c r="A3508" s="4" t="s">
        <v>7166</v>
      </c>
      <c r="B3508" s="76">
        <v>45189</v>
      </c>
      <c r="C3508" s="76">
        <v>45189</v>
      </c>
      <c r="D3508" s="76">
        <v>45247</v>
      </c>
      <c r="E3508" s="4" t="s">
        <v>951</v>
      </c>
      <c r="F3508" s="4" t="s">
        <v>952</v>
      </c>
      <c r="G3508" s="4" t="s">
        <v>942</v>
      </c>
      <c r="H3508" s="4" t="s">
        <v>951</v>
      </c>
      <c r="I3508" s="4" t="s">
        <v>1401</v>
      </c>
      <c r="J3508" s="4" t="s">
        <v>1402</v>
      </c>
      <c r="K3508" s="4" t="s">
        <v>955</v>
      </c>
      <c r="L3508" s="4">
        <v>2</v>
      </c>
      <c r="M3508" s="4" t="s">
        <v>77</v>
      </c>
      <c r="N3508" s="4">
        <v>31.13</v>
      </c>
      <c r="O3508" s="4">
        <v>19.440000000000001</v>
      </c>
      <c r="P3508" s="4" t="s">
        <v>78</v>
      </c>
      <c r="Q3508" s="77">
        <v>45281.627083333333</v>
      </c>
      <c r="R3508" s="4">
        <v>62.26</v>
      </c>
      <c r="S3508" s="4">
        <v>38.880000000000003</v>
      </c>
      <c r="T3508" s="4" t="str">
        <f>VLOOKUP(E3508,zamiana!A:B,2,0)</f>
        <v>ALSTOM (ex. BT) CZL</v>
      </c>
    </row>
    <row r="3509" spans="1:20" x14ac:dyDescent="0.3">
      <c r="A3509" s="4" t="s">
        <v>7166</v>
      </c>
      <c r="B3509" s="76">
        <v>45189</v>
      </c>
      <c r="C3509" s="76">
        <v>45189</v>
      </c>
      <c r="D3509" s="76">
        <v>45247</v>
      </c>
      <c r="E3509" s="4" t="s">
        <v>951</v>
      </c>
      <c r="F3509" s="4" t="s">
        <v>952</v>
      </c>
      <c r="G3509" s="4" t="s">
        <v>942</v>
      </c>
      <c r="H3509" s="4" t="s">
        <v>951</v>
      </c>
      <c r="I3509" s="4" t="s">
        <v>1401</v>
      </c>
      <c r="J3509" s="4" t="s">
        <v>1402</v>
      </c>
      <c r="K3509" s="4" t="s">
        <v>955</v>
      </c>
      <c r="L3509" s="4">
        <v>1</v>
      </c>
      <c r="M3509" s="4" t="s">
        <v>77</v>
      </c>
      <c r="N3509" s="4">
        <v>31.13</v>
      </c>
      <c r="O3509" s="4">
        <v>19.440000000000001</v>
      </c>
      <c r="P3509" s="4" t="s">
        <v>78</v>
      </c>
      <c r="Q3509" s="77">
        <v>45281.627083333333</v>
      </c>
      <c r="R3509" s="4">
        <v>31.13</v>
      </c>
      <c r="S3509" s="4">
        <v>19.440000000000001</v>
      </c>
      <c r="T3509" s="4" t="str">
        <f>VLOOKUP(E3509,zamiana!A:B,2,0)</f>
        <v>ALSTOM (ex. BT) CZL</v>
      </c>
    </row>
    <row r="3510" spans="1:20" x14ac:dyDescent="0.3">
      <c r="A3510" s="4" t="s">
        <v>7166</v>
      </c>
      <c r="B3510" s="76">
        <v>45189</v>
      </c>
      <c r="C3510" s="76">
        <v>45189</v>
      </c>
      <c r="D3510" s="76">
        <v>45247</v>
      </c>
      <c r="E3510" s="4" t="s">
        <v>951</v>
      </c>
      <c r="F3510" s="4" t="s">
        <v>952</v>
      </c>
      <c r="G3510" s="4" t="s">
        <v>942</v>
      </c>
      <c r="H3510" s="4" t="s">
        <v>951</v>
      </c>
      <c r="I3510" s="4" t="s">
        <v>1309</v>
      </c>
      <c r="J3510" s="4" t="s">
        <v>1310</v>
      </c>
      <c r="K3510" s="4" t="s">
        <v>955</v>
      </c>
      <c r="L3510" s="4">
        <v>2</v>
      </c>
      <c r="M3510" s="4" t="s">
        <v>77</v>
      </c>
      <c r="N3510" s="4">
        <v>17.559999999999999</v>
      </c>
      <c r="O3510" s="4">
        <v>15.23</v>
      </c>
      <c r="P3510" s="4" t="s">
        <v>78</v>
      </c>
      <c r="Q3510" s="77">
        <v>45281.627083333333</v>
      </c>
      <c r="R3510" s="4">
        <v>35.119999999999997</v>
      </c>
      <c r="S3510" s="4">
        <v>30.46</v>
      </c>
      <c r="T3510" s="4" t="str">
        <f>VLOOKUP(E3510,zamiana!A:B,2,0)</f>
        <v>ALSTOM (ex. BT) CZL</v>
      </c>
    </row>
    <row r="3511" spans="1:20" x14ac:dyDescent="0.3">
      <c r="A3511" s="4" t="s">
        <v>7166</v>
      </c>
      <c r="B3511" s="76">
        <v>45189</v>
      </c>
      <c r="C3511" s="76">
        <v>45189</v>
      </c>
      <c r="D3511" s="76">
        <v>45247</v>
      </c>
      <c r="E3511" s="4" t="s">
        <v>951</v>
      </c>
      <c r="F3511" s="4" t="s">
        <v>952</v>
      </c>
      <c r="G3511" s="4" t="s">
        <v>942</v>
      </c>
      <c r="H3511" s="4" t="s">
        <v>951</v>
      </c>
      <c r="I3511" s="4" t="s">
        <v>1652</v>
      </c>
      <c r="J3511" s="4" t="s">
        <v>1653</v>
      </c>
      <c r="K3511" s="4" t="s">
        <v>955</v>
      </c>
      <c r="L3511" s="4">
        <v>4</v>
      </c>
      <c r="M3511" s="4" t="s">
        <v>77</v>
      </c>
      <c r="N3511" s="4">
        <v>68.06</v>
      </c>
      <c r="O3511" s="4">
        <v>40.42</v>
      </c>
      <c r="P3511" s="4" t="s">
        <v>78</v>
      </c>
      <c r="Q3511" s="77">
        <v>45281.658333333333</v>
      </c>
      <c r="R3511" s="4">
        <v>272.24</v>
      </c>
      <c r="S3511" s="4">
        <v>161.68</v>
      </c>
      <c r="T3511" s="4" t="str">
        <f>VLOOKUP(E3511,zamiana!A:B,2,0)</f>
        <v>ALSTOM (ex. BT) CZL</v>
      </c>
    </row>
    <row r="3512" spans="1:20" x14ac:dyDescent="0.3">
      <c r="A3512" s="4" t="s">
        <v>7166</v>
      </c>
      <c r="B3512" s="76">
        <v>45189</v>
      </c>
      <c r="C3512" s="76">
        <v>45189</v>
      </c>
      <c r="D3512" s="76">
        <v>45247</v>
      </c>
      <c r="E3512" s="4" t="s">
        <v>951</v>
      </c>
      <c r="F3512" s="4" t="s">
        <v>952</v>
      </c>
      <c r="G3512" s="4" t="s">
        <v>942</v>
      </c>
      <c r="H3512" s="4" t="s">
        <v>951</v>
      </c>
      <c r="I3512" s="4" t="s">
        <v>1652</v>
      </c>
      <c r="J3512" s="4" t="s">
        <v>1653</v>
      </c>
      <c r="K3512" s="4" t="s">
        <v>955</v>
      </c>
      <c r="L3512" s="4">
        <v>3</v>
      </c>
      <c r="M3512" s="4" t="s">
        <v>77</v>
      </c>
      <c r="N3512" s="4">
        <v>68.06</v>
      </c>
      <c r="O3512" s="4">
        <v>40.42</v>
      </c>
      <c r="P3512" s="4" t="s">
        <v>78</v>
      </c>
      <c r="Q3512" s="77">
        <v>45281.658333333333</v>
      </c>
      <c r="R3512" s="4">
        <v>204.18</v>
      </c>
      <c r="S3512" s="4">
        <v>121.26</v>
      </c>
      <c r="T3512" s="4" t="str">
        <f>VLOOKUP(E3512,zamiana!A:B,2,0)</f>
        <v>ALSTOM (ex. BT) CZL</v>
      </c>
    </row>
    <row r="3513" spans="1:20" x14ac:dyDescent="0.3">
      <c r="A3513" s="4" t="s">
        <v>7166</v>
      </c>
      <c r="B3513" s="76">
        <v>45189</v>
      </c>
      <c r="C3513" s="76">
        <v>45189</v>
      </c>
      <c r="D3513" s="76">
        <v>45247</v>
      </c>
      <c r="E3513" s="4" t="s">
        <v>951</v>
      </c>
      <c r="F3513" s="4" t="s">
        <v>952</v>
      </c>
      <c r="G3513" s="4" t="s">
        <v>942</v>
      </c>
      <c r="H3513" s="4" t="s">
        <v>951</v>
      </c>
      <c r="I3513" s="4" t="s">
        <v>1652</v>
      </c>
      <c r="J3513" s="4" t="s">
        <v>1653</v>
      </c>
      <c r="K3513" s="4" t="s">
        <v>955</v>
      </c>
      <c r="L3513" s="4">
        <v>3</v>
      </c>
      <c r="M3513" s="4" t="s">
        <v>77</v>
      </c>
      <c r="N3513" s="4">
        <v>68.06</v>
      </c>
      <c r="O3513" s="4">
        <v>40.42</v>
      </c>
      <c r="P3513" s="4" t="s">
        <v>78</v>
      </c>
      <c r="Q3513" s="77">
        <v>45281.658333333333</v>
      </c>
      <c r="R3513" s="4">
        <v>204.18</v>
      </c>
      <c r="S3513" s="4">
        <v>121.26</v>
      </c>
      <c r="T3513" s="4" t="str">
        <f>VLOOKUP(E3513,zamiana!A:B,2,0)</f>
        <v>ALSTOM (ex. BT) CZL</v>
      </c>
    </row>
    <row r="3514" spans="1:20" x14ac:dyDescent="0.3">
      <c r="A3514" s="4" t="s">
        <v>7166</v>
      </c>
      <c r="B3514" s="76">
        <v>45189</v>
      </c>
      <c r="C3514" s="76">
        <v>45189</v>
      </c>
      <c r="D3514" s="76">
        <v>45247</v>
      </c>
      <c r="E3514" s="4" t="s">
        <v>951</v>
      </c>
      <c r="F3514" s="4" t="s">
        <v>952</v>
      </c>
      <c r="G3514" s="4" t="s">
        <v>942</v>
      </c>
      <c r="H3514" s="4" t="s">
        <v>951</v>
      </c>
      <c r="I3514" s="4" t="s">
        <v>1652</v>
      </c>
      <c r="J3514" s="4" t="s">
        <v>1653</v>
      </c>
      <c r="K3514" s="4" t="s">
        <v>955</v>
      </c>
      <c r="L3514" s="4">
        <v>1</v>
      </c>
      <c r="M3514" s="4" t="s">
        <v>77</v>
      </c>
      <c r="N3514" s="4">
        <v>68.06</v>
      </c>
      <c r="O3514" s="4">
        <v>40.42</v>
      </c>
      <c r="P3514" s="4" t="s">
        <v>78</v>
      </c>
      <c r="Q3514" s="77">
        <v>45281.658333333333</v>
      </c>
      <c r="R3514" s="4">
        <v>68.06</v>
      </c>
      <c r="S3514" s="4">
        <v>40.42</v>
      </c>
      <c r="T3514" s="4" t="str">
        <f>VLOOKUP(E3514,zamiana!A:B,2,0)</f>
        <v>ALSTOM (ex. BT) CZL</v>
      </c>
    </row>
    <row r="3515" spans="1:20" x14ac:dyDescent="0.3">
      <c r="A3515" s="4" t="s">
        <v>7166</v>
      </c>
      <c r="B3515" s="76">
        <v>45189</v>
      </c>
      <c r="C3515" s="76">
        <v>45189</v>
      </c>
      <c r="D3515" s="76">
        <v>45247</v>
      </c>
      <c r="E3515" s="4" t="s">
        <v>951</v>
      </c>
      <c r="F3515" s="4" t="s">
        <v>952</v>
      </c>
      <c r="G3515" s="4" t="s">
        <v>942</v>
      </c>
      <c r="H3515" s="4" t="s">
        <v>951</v>
      </c>
      <c r="I3515" s="4" t="s">
        <v>1652</v>
      </c>
      <c r="J3515" s="4" t="s">
        <v>1653</v>
      </c>
      <c r="K3515" s="4" t="s">
        <v>955</v>
      </c>
      <c r="L3515" s="4">
        <v>1</v>
      </c>
      <c r="M3515" s="4" t="s">
        <v>77</v>
      </c>
      <c r="N3515" s="4">
        <v>68.06</v>
      </c>
      <c r="O3515" s="4">
        <v>40.42</v>
      </c>
      <c r="P3515" s="4" t="s">
        <v>78</v>
      </c>
      <c r="Q3515" s="77">
        <v>45281.658333333333</v>
      </c>
      <c r="R3515" s="4">
        <v>68.06</v>
      </c>
      <c r="S3515" s="4">
        <v>40.42</v>
      </c>
      <c r="T3515" s="4" t="str">
        <f>VLOOKUP(E3515,zamiana!A:B,2,0)</f>
        <v>ALSTOM (ex. BT) CZL</v>
      </c>
    </row>
    <row r="3516" spans="1:20" x14ac:dyDescent="0.3">
      <c r="A3516" s="4" t="s">
        <v>7166</v>
      </c>
      <c r="B3516" s="76">
        <v>45189</v>
      </c>
      <c r="C3516" s="76">
        <v>45189</v>
      </c>
      <c r="D3516" s="76">
        <v>45247</v>
      </c>
      <c r="E3516" s="4" t="s">
        <v>951</v>
      </c>
      <c r="F3516" s="4" t="s">
        <v>952</v>
      </c>
      <c r="G3516" s="4" t="s">
        <v>942</v>
      </c>
      <c r="H3516" s="4" t="s">
        <v>951</v>
      </c>
      <c r="I3516" s="4" t="s">
        <v>1652</v>
      </c>
      <c r="J3516" s="4" t="s">
        <v>1653</v>
      </c>
      <c r="K3516" s="4" t="s">
        <v>955</v>
      </c>
      <c r="L3516" s="4">
        <v>1</v>
      </c>
      <c r="M3516" s="4" t="s">
        <v>77</v>
      </c>
      <c r="N3516" s="4">
        <v>68.06</v>
      </c>
      <c r="O3516" s="4">
        <v>40.42</v>
      </c>
      <c r="P3516" s="4" t="s">
        <v>78</v>
      </c>
      <c r="Q3516" s="77">
        <v>45281.658333333333</v>
      </c>
      <c r="R3516" s="4">
        <v>68.06</v>
      </c>
      <c r="S3516" s="4">
        <v>40.42</v>
      </c>
      <c r="T3516" s="4" t="str">
        <f>VLOOKUP(E3516,zamiana!A:B,2,0)</f>
        <v>ALSTOM (ex. BT) CZL</v>
      </c>
    </row>
    <row r="3517" spans="1:20" x14ac:dyDescent="0.3">
      <c r="A3517" s="4" t="s">
        <v>7166</v>
      </c>
      <c r="B3517" s="76">
        <v>45189</v>
      </c>
      <c r="C3517" s="76">
        <v>45189</v>
      </c>
      <c r="D3517" s="76">
        <v>45247</v>
      </c>
      <c r="E3517" s="4" t="s">
        <v>951</v>
      </c>
      <c r="F3517" s="4" t="s">
        <v>952</v>
      </c>
      <c r="G3517" s="4" t="s">
        <v>942</v>
      </c>
      <c r="H3517" s="4" t="s">
        <v>951</v>
      </c>
      <c r="I3517" s="4" t="s">
        <v>1652</v>
      </c>
      <c r="J3517" s="4" t="s">
        <v>1653</v>
      </c>
      <c r="K3517" s="4" t="s">
        <v>955</v>
      </c>
      <c r="L3517" s="4">
        <v>4</v>
      </c>
      <c r="M3517" s="4" t="s">
        <v>77</v>
      </c>
      <c r="N3517" s="4">
        <v>68.06</v>
      </c>
      <c r="O3517" s="4">
        <v>40.42</v>
      </c>
      <c r="P3517" s="4" t="s">
        <v>78</v>
      </c>
      <c r="Q3517" s="77">
        <v>45281.658333333333</v>
      </c>
      <c r="R3517" s="4">
        <v>272.24</v>
      </c>
      <c r="S3517" s="4">
        <v>161.68</v>
      </c>
      <c r="T3517" s="4" t="str">
        <f>VLOOKUP(E3517,zamiana!A:B,2,0)</f>
        <v>ALSTOM (ex. BT) CZL</v>
      </c>
    </row>
    <row r="3518" spans="1:20" x14ac:dyDescent="0.3">
      <c r="A3518" s="4" t="s">
        <v>7166</v>
      </c>
      <c r="B3518" s="76">
        <v>45189</v>
      </c>
      <c r="C3518" s="76">
        <v>45189</v>
      </c>
      <c r="D3518" s="76">
        <v>45247</v>
      </c>
      <c r="E3518" s="4" t="s">
        <v>951</v>
      </c>
      <c r="F3518" s="4" t="s">
        <v>952</v>
      </c>
      <c r="G3518" s="4" t="s">
        <v>942</v>
      </c>
      <c r="H3518" s="4" t="s">
        <v>951</v>
      </c>
      <c r="I3518" s="4" t="s">
        <v>1652</v>
      </c>
      <c r="J3518" s="4" t="s">
        <v>1653</v>
      </c>
      <c r="K3518" s="4" t="s">
        <v>955</v>
      </c>
      <c r="L3518" s="4">
        <v>1</v>
      </c>
      <c r="M3518" s="4" t="s">
        <v>77</v>
      </c>
      <c r="N3518" s="4">
        <v>68.06</v>
      </c>
      <c r="O3518" s="4">
        <v>40.42</v>
      </c>
      <c r="P3518" s="4" t="s">
        <v>78</v>
      </c>
      <c r="Q3518" s="77">
        <v>45281.658333333333</v>
      </c>
      <c r="R3518" s="4">
        <v>68.06</v>
      </c>
      <c r="S3518" s="4">
        <v>40.42</v>
      </c>
      <c r="T3518" s="4" t="str">
        <f>VLOOKUP(E3518,zamiana!A:B,2,0)</f>
        <v>ALSTOM (ex. BT) CZL</v>
      </c>
    </row>
    <row r="3519" spans="1:20" x14ac:dyDescent="0.3">
      <c r="A3519" s="4" t="s">
        <v>7166</v>
      </c>
      <c r="B3519" s="76">
        <v>45189</v>
      </c>
      <c r="C3519" s="76">
        <v>45189</v>
      </c>
      <c r="D3519" s="76">
        <v>45247</v>
      </c>
      <c r="E3519" s="4" t="s">
        <v>951</v>
      </c>
      <c r="F3519" s="4" t="s">
        <v>952</v>
      </c>
      <c r="G3519" s="4" t="s">
        <v>942</v>
      </c>
      <c r="H3519" s="4" t="s">
        <v>951</v>
      </c>
      <c r="I3519" s="4" t="s">
        <v>1652</v>
      </c>
      <c r="J3519" s="4" t="s">
        <v>1653</v>
      </c>
      <c r="K3519" s="4" t="s">
        <v>955</v>
      </c>
      <c r="L3519" s="4">
        <v>3</v>
      </c>
      <c r="M3519" s="4" t="s">
        <v>77</v>
      </c>
      <c r="N3519" s="4">
        <v>68.06</v>
      </c>
      <c r="O3519" s="4">
        <v>40.42</v>
      </c>
      <c r="P3519" s="4" t="s">
        <v>78</v>
      </c>
      <c r="Q3519" s="77">
        <v>45281.658333333333</v>
      </c>
      <c r="R3519" s="4">
        <v>204.18</v>
      </c>
      <c r="S3519" s="4">
        <v>121.26</v>
      </c>
      <c r="T3519" s="4" t="str">
        <f>VLOOKUP(E3519,zamiana!A:B,2,0)</f>
        <v>ALSTOM (ex. BT) CZL</v>
      </c>
    </row>
    <row r="3520" spans="1:20" x14ac:dyDescent="0.3">
      <c r="A3520" s="4" t="s">
        <v>7166</v>
      </c>
      <c r="B3520" s="76">
        <v>45189</v>
      </c>
      <c r="C3520" s="76">
        <v>45189</v>
      </c>
      <c r="D3520" s="76">
        <v>45247</v>
      </c>
      <c r="E3520" s="4" t="s">
        <v>951</v>
      </c>
      <c r="F3520" s="4" t="s">
        <v>952</v>
      </c>
      <c r="G3520" s="4" t="s">
        <v>942</v>
      </c>
      <c r="H3520" s="4" t="s">
        <v>951</v>
      </c>
      <c r="I3520" s="4" t="s">
        <v>1652</v>
      </c>
      <c r="J3520" s="4" t="s">
        <v>1653</v>
      </c>
      <c r="K3520" s="4" t="s">
        <v>955</v>
      </c>
      <c r="L3520" s="4">
        <v>3</v>
      </c>
      <c r="M3520" s="4" t="s">
        <v>77</v>
      </c>
      <c r="N3520" s="4">
        <v>68.06</v>
      </c>
      <c r="O3520" s="4">
        <v>40.42</v>
      </c>
      <c r="P3520" s="4" t="s">
        <v>78</v>
      </c>
      <c r="Q3520" s="77">
        <v>45281.658333333333</v>
      </c>
      <c r="R3520" s="4">
        <v>204.18</v>
      </c>
      <c r="S3520" s="4">
        <v>121.26</v>
      </c>
      <c r="T3520" s="4" t="str">
        <f>VLOOKUP(E3520,zamiana!A:B,2,0)</f>
        <v>ALSTOM (ex. BT) CZL</v>
      </c>
    </row>
    <row r="3521" spans="1:20" x14ac:dyDescent="0.3">
      <c r="A3521" s="4" t="s">
        <v>7166</v>
      </c>
      <c r="B3521" s="76">
        <v>45189</v>
      </c>
      <c r="C3521" s="76">
        <v>45189</v>
      </c>
      <c r="D3521" s="76">
        <v>45247</v>
      </c>
      <c r="E3521" s="4" t="s">
        <v>951</v>
      </c>
      <c r="F3521" s="4" t="s">
        <v>952</v>
      </c>
      <c r="G3521" s="4" t="s">
        <v>942</v>
      </c>
      <c r="H3521" s="4" t="s">
        <v>951</v>
      </c>
      <c r="I3521" s="4" t="s">
        <v>1652</v>
      </c>
      <c r="J3521" s="4" t="s">
        <v>1653</v>
      </c>
      <c r="K3521" s="4" t="s">
        <v>955</v>
      </c>
      <c r="L3521" s="4">
        <v>3</v>
      </c>
      <c r="M3521" s="4" t="s">
        <v>77</v>
      </c>
      <c r="N3521" s="4">
        <v>68.06</v>
      </c>
      <c r="O3521" s="4">
        <v>40.42</v>
      </c>
      <c r="P3521" s="4" t="s">
        <v>78</v>
      </c>
      <c r="Q3521" s="77">
        <v>45281.658333333333</v>
      </c>
      <c r="R3521" s="4">
        <v>204.18</v>
      </c>
      <c r="S3521" s="4">
        <v>121.26</v>
      </c>
      <c r="T3521" s="4" t="str">
        <f>VLOOKUP(E3521,zamiana!A:B,2,0)</f>
        <v>ALSTOM (ex. BT) CZL</v>
      </c>
    </row>
    <row r="3522" spans="1:20" x14ac:dyDescent="0.3">
      <c r="A3522" s="4" t="s">
        <v>7166</v>
      </c>
      <c r="B3522" s="76">
        <v>45189</v>
      </c>
      <c r="C3522" s="76">
        <v>45189</v>
      </c>
      <c r="D3522" s="76">
        <v>45247</v>
      </c>
      <c r="E3522" s="4" t="s">
        <v>951</v>
      </c>
      <c r="F3522" s="4" t="s">
        <v>952</v>
      </c>
      <c r="G3522" s="4" t="s">
        <v>942</v>
      </c>
      <c r="H3522" s="4" t="s">
        <v>951</v>
      </c>
      <c r="I3522" s="4" t="s">
        <v>1652</v>
      </c>
      <c r="J3522" s="4" t="s">
        <v>1653</v>
      </c>
      <c r="K3522" s="4" t="s">
        <v>955</v>
      </c>
      <c r="L3522" s="4">
        <v>1</v>
      </c>
      <c r="M3522" s="4" t="s">
        <v>77</v>
      </c>
      <c r="N3522" s="4">
        <v>68.06</v>
      </c>
      <c r="O3522" s="4">
        <v>40.42</v>
      </c>
      <c r="P3522" s="4" t="s">
        <v>78</v>
      </c>
      <c r="Q3522" s="77">
        <v>45281.658333333333</v>
      </c>
      <c r="R3522" s="4">
        <v>68.06</v>
      </c>
      <c r="S3522" s="4">
        <v>40.42</v>
      </c>
      <c r="T3522" s="4" t="str">
        <f>VLOOKUP(E3522,zamiana!A:B,2,0)</f>
        <v>ALSTOM (ex. BT) CZL</v>
      </c>
    </row>
    <row r="3523" spans="1:20" x14ac:dyDescent="0.3">
      <c r="A3523" s="4" t="s">
        <v>7166</v>
      </c>
      <c r="B3523" s="76">
        <v>45189</v>
      </c>
      <c r="C3523" s="76">
        <v>45189</v>
      </c>
      <c r="D3523" s="76">
        <v>45247</v>
      </c>
      <c r="E3523" s="4" t="s">
        <v>951</v>
      </c>
      <c r="F3523" s="4" t="s">
        <v>952</v>
      </c>
      <c r="G3523" s="4" t="s">
        <v>942</v>
      </c>
      <c r="H3523" s="4" t="s">
        <v>951</v>
      </c>
      <c r="I3523" s="4" t="s">
        <v>1652</v>
      </c>
      <c r="J3523" s="4" t="s">
        <v>1653</v>
      </c>
      <c r="K3523" s="4" t="s">
        <v>955</v>
      </c>
      <c r="L3523" s="4">
        <v>3</v>
      </c>
      <c r="M3523" s="4" t="s">
        <v>77</v>
      </c>
      <c r="N3523" s="4">
        <v>68.06</v>
      </c>
      <c r="O3523" s="4">
        <v>40.42</v>
      </c>
      <c r="P3523" s="4" t="s">
        <v>78</v>
      </c>
      <c r="Q3523" s="77">
        <v>45281.658333333333</v>
      </c>
      <c r="R3523" s="4">
        <v>204.18</v>
      </c>
      <c r="S3523" s="4">
        <v>121.26</v>
      </c>
      <c r="T3523" s="4" t="str">
        <f>VLOOKUP(E3523,zamiana!A:B,2,0)</f>
        <v>ALSTOM (ex. BT) CZL</v>
      </c>
    </row>
    <row r="3524" spans="1:20" x14ac:dyDescent="0.3">
      <c r="A3524" s="4" t="s">
        <v>7166</v>
      </c>
      <c r="B3524" s="76">
        <v>45189</v>
      </c>
      <c r="C3524" s="76">
        <v>45189</v>
      </c>
      <c r="D3524" s="76">
        <v>45247</v>
      </c>
      <c r="E3524" s="4" t="s">
        <v>951</v>
      </c>
      <c r="F3524" s="4" t="s">
        <v>952</v>
      </c>
      <c r="G3524" s="4" t="s">
        <v>942</v>
      </c>
      <c r="H3524" s="4" t="s">
        <v>951</v>
      </c>
      <c r="I3524" s="4" t="s">
        <v>1652</v>
      </c>
      <c r="J3524" s="4" t="s">
        <v>1653</v>
      </c>
      <c r="K3524" s="4" t="s">
        <v>955</v>
      </c>
      <c r="L3524" s="4">
        <v>1</v>
      </c>
      <c r="M3524" s="4" t="s">
        <v>77</v>
      </c>
      <c r="N3524" s="4">
        <v>68.06</v>
      </c>
      <c r="O3524" s="4">
        <v>40.42</v>
      </c>
      <c r="P3524" s="4" t="s">
        <v>78</v>
      </c>
      <c r="Q3524" s="77">
        <v>45281.658333333333</v>
      </c>
      <c r="R3524" s="4">
        <v>68.06</v>
      </c>
      <c r="S3524" s="4">
        <v>40.42</v>
      </c>
      <c r="T3524" s="4" t="str">
        <f>VLOOKUP(E3524,zamiana!A:B,2,0)</f>
        <v>ALSTOM (ex. BT) CZL</v>
      </c>
    </row>
    <row r="3525" spans="1:20" x14ac:dyDescent="0.3">
      <c r="A3525" s="4" t="s">
        <v>7166</v>
      </c>
      <c r="B3525" s="76">
        <v>45189</v>
      </c>
      <c r="C3525" s="76">
        <v>45189</v>
      </c>
      <c r="D3525" s="76">
        <v>45247</v>
      </c>
      <c r="E3525" s="4" t="s">
        <v>951</v>
      </c>
      <c r="F3525" s="4" t="s">
        <v>952</v>
      </c>
      <c r="G3525" s="4" t="s">
        <v>942</v>
      </c>
      <c r="H3525" s="4" t="s">
        <v>951</v>
      </c>
      <c r="I3525" s="4" t="s">
        <v>1738</v>
      </c>
      <c r="J3525" s="4" t="s">
        <v>1739</v>
      </c>
      <c r="K3525" s="4" t="s">
        <v>955</v>
      </c>
      <c r="L3525" s="4">
        <v>4</v>
      </c>
      <c r="M3525" s="4" t="s">
        <v>77</v>
      </c>
      <c r="N3525" s="4">
        <v>85.3</v>
      </c>
      <c r="O3525" s="4">
        <v>49.31</v>
      </c>
      <c r="P3525" s="4" t="s">
        <v>78</v>
      </c>
      <c r="Q3525" s="77">
        <v>45281.627083333333</v>
      </c>
      <c r="R3525" s="4">
        <v>341.2</v>
      </c>
      <c r="S3525" s="4">
        <v>197.24</v>
      </c>
      <c r="T3525" s="4" t="str">
        <f>VLOOKUP(E3525,zamiana!A:B,2,0)</f>
        <v>ALSTOM (ex. BT) CZL</v>
      </c>
    </row>
    <row r="3526" spans="1:20" x14ac:dyDescent="0.3">
      <c r="A3526" s="4" t="s">
        <v>7166</v>
      </c>
      <c r="B3526" s="76">
        <v>45189</v>
      </c>
      <c r="C3526" s="76">
        <v>45189</v>
      </c>
      <c r="D3526" s="76">
        <v>45247</v>
      </c>
      <c r="E3526" s="4" t="s">
        <v>951</v>
      </c>
      <c r="F3526" s="4" t="s">
        <v>952</v>
      </c>
      <c r="G3526" s="4" t="s">
        <v>942</v>
      </c>
      <c r="H3526" s="4" t="s">
        <v>951</v>
      </c>
      <c r="I3526" s="4" t="s">
        <v>1738</v>
      </c>
      <c r="J3526" s="4" t="s">
        <v>1739</v>
      </c>
      <c r="K3526" s="4" t="s">
        <v>955</v>
      </c>
      <c r="L3526" s="4">
        <v>4</v>
      </c>
      <c r="M3526" s="4" t="s">
        <v>77</v>
      </c>
      <c r="N3526" s="4">
        <v>85.3</v>
      </c>
      <c r="O3526" s="4">
        <v>49.31</v>
      </c>
      <c r="P3526" s="4" t="s">
        <v>78</v>
      </c>
      <c r="Q3526" s="77">
        <v>45281.627083333333</v>
      </c>
      <c r="R3526" s="4">
        <v>341.2</v>
      </c>
      <c r="S3526" s="4">
        <v>197.24</v>
      </c>
      <c r="T3526" s="4" t="str">
        <f>VLOOKUP(E3526,zamiana!A:B,2,0)</f>
        <v>ALSTOM (ex. BT) CZL</v>
      </c>
    </row>
    <row r="3527" spans="1:20" x14ac:dyDescent="0.3">
      <c r="A3527" s="4" t="s">
        <v>7166</v>
      </c>
      <c r="B3527" s="76">
        <v>45189</v>
      </c>
      <c r="C3527" s="76">
        <v>45189</v>
      </c>
      <c r="D3527" s="76">
        <v>45247</v>
      </c>
      <c r="E3527" s="4" t="s">
        <v>951</v>
      </c>
      <c r="F3527" s="4" t="s">
        <v>952</v>
      </c>
      <c r="G3527" s="4" t="s">
        <v>942</v>
      </c>
      <c r="H3527" s="4" t="s">
        <v>951</v>
      </c>
      <c r="I3527" s="4" t="s">
        <v>1738</v>
      </c>
      <c r="J3527" s="4" t="s">
        <v>1739</v>
      </c>
      <c r="K3527" s="4" t="s">
        <v>955</v>
      </c>
      <c r="L3527" s="4">
        <v>5</v>
      </c>
      <c r="M3527" s="4" t="s">
        <v>77</v>
      </c>
      <c r="N3527" s="4">
        <v>85.3</v>
      </c>
      <c r="O3527" s="4">
        <v>49.31</v>
      </c>
      <c r="P3527" s="4" t="s">
        <v>78</v>
      </c>
      <c r="Q3527" s="77">
        <v>45281.627083333333</v>
      </c>
      <c r="R3527" s="4">
        <v>426.5</v>
      </c>
      <c r="S3527" s="4">
        <v>246.55</v>
      </c>
      <c r="T3527" s="4" t="str">
        <f>VLOOKUP(E3527,zamiana!A:B,2,0)</f>
        <v>ALSTOM (ex. BT) CZL</v>
      </c>
    </row>
    <row r="3528" spans="1:20" x14ac:dyDescent="0.3">
      <c r="A3528" s="4" t="s">
        <v>7166</v>
      </c>
      <c r="B3528" s="76">
        <v>45189</v>
      </c>
      <c r="C3528" s="76">
        <v>45189</v>
      </c>
      <c r="D3528" s="76">
        <v>45247</v>
      </c>
      <c r="E3528" s="4" t="s">
        <v>951</v>
      </c>
      <c r="F3528" s="4" t="s">
        <v>952</v>
      </c>
      <c r="G3528" s="4" t="s">
        <v>942</v>
      </c>
      <c r="H3528" s="4" t="s">
        <v>951</v>
      </c>
      <c r="I3528" s="4" t="s">
        <v>1738</v>
      </c>
      <c r="J3528" s="4" t="s">
        <v>1739</v>
      </c>
      <c r="K3528" s="4" t="s">
        <v>955</v>
      </c>
      <c r="L3528" s="4">
        <v>5</v>
      </c>
      <c r="M3528" s="4" t="s">
        <v>77</v>
      </c>
      <c r="N3528" s="4">
        <v>85.3</v>
      </c>
      <c r="O3528" s="4">
        <v>49.31</v>
      </c>
      <c r="P3528" s="4" t="s">
        <v>78</v>
      </c>
      <c r="Q3528" s="77">
        <v>45281.627083333333</v>
      </c>
      <c r="R3528" s="4">
        <v>426.5</v>
      </c>
      <c r="S3528" s="4">
        <v>246.55</v>
      </c>
      <c r="T3528" s="4" t="str">
        <f>VLOOKUP(E3528,zamiana!A:B,2,0)</f>
        <v>ALSTOM (ex. BT) CZL</v>
      </c>
    </row>
    <row r="3529" spans="1:20" x14ac:dyDescent="0.3">
      <c r="A3529" s="4" t="s">
        <v>7166</v>
      </c>
      <c r="B3529" s="76">
        <v>45189</v>
      </c>
      <c r="C3529" s="76">
        <v>45189</v>
      </c>
      <c r="D3529" s="76">
        <v>45247</v>
      </c>
      <c r="E3529" s="4" t="s">
        <v>951</v>
      </c>
      <c r="F3529" s="4" t="s">
        <v>952</v>
      </c>
      <c r="G3529" s="4" t="s">
        <v>942</v>
      </c>
      <c r="H3529" s="4" t="s">
        <v>951</v>
      </c>
      <c r="I3529" s="4" t="s">
        <v>1738</v>
      </c>
      <c r="J3529" s="4" t="s">
        <v>1739</v>
      </c>
      <c r="K3529" s="4" t="s">
        <v>955</v>
      </c>
      <c r="L3529" s="4">
        <v>3</v>
      </c>
      <c r="M3529" s="4" t="s">
        <v>77</v>
      </c>
      <c r="N3529" s="4">
        <v>85.3</v>
      </c>
      <c r="O3529" s="4">
        <v>49.31</v>
      </c>
      <c r="P3529" s="4" t="s">
        <v>78</v>
      </c>
      <c r="Q3529" s="77">
        <v>45281.627083333333</v>
      </c>
      <c r="R3529" s="4">
        <v>255.9</v>
      </c>
      <c r="S3529" s="4">
        <v>147.93</v>
      </c>
      <c r="T3529" s="4" t="str">
        <f>VLOOKUP(E3529,zamiana!A:B,2,0)</f>
        <v>ALSTOM (ex. BT) CZL</v>
      </c>
    </row>
    <row r="3530" spans="1:20" x14ac:dyDescent="0.3">
      <c r="A3530" s="4" t="s">
        <v>7166</v>
      </c>
      <c r="B3530" s="76">
        <v>45189</v>
      </c>
      <c r="C3530" s="76">
        <v>45189</v>
      </c>
      <c r="D3530" s="76">
        <v>45247</v>
      </c>
      <c r="E3530" s="4" t="s">
        <v>951</v>
      </c>
      <c r="F3530" s="4" t="s">
        <v>952</v>
      </c>
      <c r="G3530" s="4" t="s">
        <v>942</v>
      </c>
      <c r="H3530" s="4" t="s">
        <v>951</v>
      </c>
      <c r="I3530" s="4" t="s">
        <v>1738</v>
      </c>
      <c r="J3530" s="4" t="s">
        <v>1739</v>
      </c>
      <c r="K3530" s="4" t="s">
        <v>955</v>
      </c>
      <c r="L3530" s="4">
        <v>3</v>
      </c>
      <c r="M3530" s="4" t="s">
        <v>77</v>
      </c>
      <c r="N3530" s="4">
        <v>85.3</v>
      </c>
      <c r="O3530" s="4">
        <v>49.31</v>
      </c>
      <c r="P3530" s="4" t="s">
        <v>78</v>
      </c>
      <c r="Q3530" s="77">
        <v>45281.627083333333</v>
      </c>
      <c r="R3530" s="4">
        <v>255.9</v>
      </c>
      <c r="S3530" s="4">
        <v>147.93</v>
      </c>
      <c r="T3530" s="4" t="str">
        <f>VLOOKUP(E3530,zamiana!A:B,2,0)</f>
        <v>ALSTOM (ex. BT) CZL</v>
      </c>
    </row>
    <row r="3531" spans="1:20" x14ac:dyDescent="0.3">
      <c r="A3531" s="4" t="s">
        <v>7166</v>
      </c>
      <c r="B3531" s="76">
        <v>45189</v>
      </c>
      <c r="C3531" s="76">
        <v>45189</v>
      </c>
      <c r="D3531" s="76">
        <v>45247</v>
      </c>
      <c r="E3531" s="4" t="s">
        <v>951</v>
      </c>
      <c r="F3531" s="4" t="s">
        <v>952</v>
      </c>
      <c r="G3531" s="4" t="s">
        <v>942</v>
      </c>
      <c r="H3531" s="4" t="s">
        <v>951</v>
      </c>
      <c r="I3531" s="4" t="s">
        <v>1738</v>
      </c>
      <c r="J3531" s="4" t="s">
        <v>1739</v>
      </c>
      <c r="K3531" s="4" t="s">
        <v>955</v>
      </c>
      <c r="L3531" s="4">
        <v>4</v>
      </c>
      <c r="M3531" s="4" t="s">
        <v>77</v>
      </c>
      <c r="N3531" s="4">
        <v>85.3</v>
      </c>
      <c r="O3531" s="4">
        <v>49.31</v>
      </c>
      <c r="P3531" s="4" t="s">
        <v>78</v>
      </c>
      <c r="Q3531" s="77">
        <v>45281.627083333333</v>
      </c>
      <c r="R3531" s="4">
        <v>341.2</v>
      </c>
      <c r="S3531" s="4">
        <v>197.24</v>
      </c>
      <c r="T3531" s="4" t="str">
        <f>VLOOKUP(E3531,zamiana!A:B,2,0)</f>
        <v>ALSTOM (ex. BT) CZL</v>
      </c>
    </row>
    <row r="3532" spans="1:20" x14ac:dyDescent="0.3">
      <c r="A3532" s="4" t="s">
        <v>7166</v>
      </c>
      <c r="B3532" s="76">
        <v>45189</v>
      </c>
      <c r="C3532" s="76">
        <v>45189</v>
      </c>
      <c r="D3532" s="76">
        <v>45247</v>
      </c>
      <c r="E3532" s="4" t="s">
        <v>951</v>
      </c>
      <c r="F3532" s="4" t="s">
        <v>952</v>
      </c>
      <c r="G3532" s="4" t="s">
        <v>942</v>
      </c>
      <c r="H3532" s="4" t="s">
        <v>951</v>
      </c>
      <c r="I3532" s="4" t="s">
        <v>1738</v>
      </c>
      <c r="J3532" s="4" t="s">
        <v>1739</v>
      </c>
      <c r="K3532" s="4" t="s">
        <v>955</v>
      </c>
      <c r="L3532" s="4">
        <v>4</v>
      </c>
      <c r="M3532" s="4" t="s">
        <v>77</v>
      </c>
      <c r="N3532" s="4">
        <v>85.3</v>
      </c>
      <c r="O3532" s="4">
        <v>49.31</v>
      </c>
      <c r="P3532" s="4" t="s">
        <v>78</v>
      </c>
      <c r="Q3532" s="77">
        <v>45281.627083333333</v>
      </c>
      <c r="R3532" s="4">
        <v>341.2</v>
      </c>
      <c r="S3532" s="4">
        <v>197.24</v>
      </c>
      <c r="T3532" s="4" t="str">
        <f>VLOOKUP(E3532,zamiana!A:B,2,0)</f>
        <v>ALSTOM (ex. BT) CZL</v>
      </c>
    </row>
    <row r="3533" spans="1:20" x14ac:dyDescent="0.3">
      <c r="A3533" s="4" t="s">
        <v>7166</v>
      </c>
      <c r="B3533" s="76">
        <v>45189</v>
      </c>
      <c r="C3533" s="76">
        <v>45189</v>
      </c>
      <c r="D3533" s="76">
        <v>45247</v>
      </c>
      <c r="E3533" s="4" t="s">
        <v>951</v>
      </c>
      <c r="F3533" s="4" t="s">
        <v>952</v>
      </c>
      <c r="G3533" s="4" t="s">
        <v>942</v>
      </c>
      <c r="H3533" s="4" t="s">
        <v>951</v>
      </c>
      <c r="I3533" s="4" t="s">
        <v>1367</v>
      </c>
      <c r="J3533" s="4" t="s">
        <v>1368</v>
      </c>
      <c r="K3533" s="4" t="s">
        <v>955</v>
      </c>
      <c r="L3533" s="4">
        <v>1</v>
      </c>
      <c r="M3533" s="4" t="s">
        <v>77</v>
      </c>
      <c r="N3533" s="4">
        <v>21.97</v>
      </c>
      <c r="O3533" s="4">
        <v>17.149999999999999</v>
      </c>
      <c r="P3533" s="4" t="s">
        <v>78</v>
      </c>
      <c r="Q3533" s="77">
        <v>45281.658333333333</v>
      </c>
      <c r="R3533" s="4">
        <v>21.97</v>
      </c>
      <c r="S3533" s="4">
        <v>17.149999999999999</v>
      </c>
      <c r="T3533" s="4" t="str">
        <f>VLOOKUP(E3533,zamiana!A:B,2,0)</f>
        <v>ALSTOM (ex. BT) CZL</v>
      </c>
    </row>
    <row r="3534" spans="1:20" x14ac:dyDescent="0.3">
      <c r="A3534" s="4" t="s">
        <v>7166</v>
      </c>
      <c r="B3534" s="76">
        <v>45189</v>
      </c>
      <c r="C3534" s="76">
        <v>45189</v>
      </c>
      <c r="D3534" s="76">
        <v>45247</v>
      </c>
      <c r="E3534" s="4" t="s">
        <v>951</v>
      </c>
      <c r="F3534" s="4" t="s">
        <v>952</v>
      </c>
      <c r="G3534" s="4" t="s">
        <v>942</v>
      </c>
      <c r="H3534" s="4" t="s">
        <v>951</v>
      </c>
      <c r="I3534" s="4" t="s">
        <v>1367</v>
      </c>
      <c r="J3534" s="4" t="s">
        <v>1368</v>
      </c>
      <c r="K3534" s="4" t="s">
        <v>955</v>
      </c>
      <c r="L3534" s="4">
        <v>1</v>
      </c>
      <c r="M3534" s="4" t="s">
        <v>77</v>
      </c>
      <c r="N3534" s="4">
        <v>21.97</v>
      </c>
      <c r="O3534" s="4">
        <v>17.149999999999999</v>
      </c>
      <c r="P3534" s="4" t="s">
        <v>78</v>
      </c>
      <c r="Q3534" s="77">
        <v>45281.658333333333</v>
      </c>
      <c r="R3534" s="4">
        <v>21.97</v>
      </c>
      <c r="S3534" s="4">
        <v>17.149999999999999</v>
      </c>
      <c r="T3534" s="4" t="str">
        <f>VLOOKUP(E3534,zamiana!A:B,2,0)</f>
        <v>ALSTOM (ex. BT) CZL</v>
      </c>
    </row>
    <row r="3535" spans="1:20" x14ac:dyDescent="0.3">
      <c r="A3535" s="4" t="s">
        <v>7166</v>
      </c>
      <c r="B3535" s="76">
        <v>45189</v>
      </c>
      <c r="C3535" s="76">
        <v>45189</v>
      </c>
      <c r="D3535" s="76">
        <v>45247</v>
      </c>
      <c r="E3535" s="4" t="s">
        <v>951</v>
      </c>
      <c r="F3535" s="4" t="s">
        <v>952</v>
      </c>
      <c r="G3535" s="4" t="s">
        <v>942</v>
      </c>
      <c r="H3535" s="4" t="s">
        <v>951</v>
      </c>
      <c r="I3535" s="4" t="s">
        <v>1367</v>
      </c>
      <c r="J3535" s="4" t="s">
        <v>1368</v>
      </c>
      <c r="K3535" s="4" t="s">
        <v>955</v>
      </c>
      <c r="L3535" s="4">
        <v>1</v>
      </c>
      <c r="M3535" s="4" t="s">
        <v>77</v>
      </c>
      <c r="N3535" s="4">
        <v>21.97</v>
      </c>
      <c r="O3535" s="4">
        <v>17.149999999999999</v>
      </c>
      <c r="P3535" s="4" t="s">
        <v>78</v>
      </c>
      <c r="Q3535" s="77">
        <v>45281.658333333333</v>
      </c>
      <c r="R3535" s="4">
        <v>21.97</v>
      </c>
      <c r="S3535" s="4">
        <v>17.149999999999999</v>
      </c>
      <c r="T3535" s="4" t="str">
        <f>VLOOKUP(E3535,zamiana!A:B,2,0)</f>
        <v>ALSTOM (ex. BT) CZL</v>
      </c>
    </row>
    <row r="3536" spans="1:20" x14ac:dyDescent="0.3">
      <c r="A3536" s="4" t="s">
        <v>7166</v>
      </c>
      <c r="B3536" s="76">
        <v>45189</v>
      </c>
      <c r="C3536" s="76">
        <v>45189</v>
      </c>
      <c r="D3536" s="76">
        <v>45247</v>
      </c>
      <c r="E3536" s="4" t="s">
        <v>951</v>
      </c>
      <c r="F3536" s="4" t="s">
        <v>952</v>
      </c>
      <c r="G3536" s="4" t="s">
        <v>942</v>
      </c>
      <c r="H3536" s="4" t="s">
        <v>951</v>
      </c>
      <c r="I3536" s="4" t="s">
        <v>1367</v>
      </c>
      <c r="J3536" s="4" t="s">
        <v>1368</v>
      </c>
      <c r="K3536" s="4" t="s">
        <v>955</v>
      </c>
      <c r="L3536" s="4">
        <v>8</v>
      </c>
      <c r="M3536" s="4" t="s">
        <v>77</v>
      </c>
      <c r="N3536" s="4">
        <v>21.97</v>
      </c>
      <c r="O3536" s="4">
        <v>17.149999999999999</v>
      </c>
      <c r="P3536" s="4" t="s">
        <v>78</v>
      </c>
      <c r="Q3536" s="77">
        <v>45281.658333333333</v>
      </c>
      <c r="R3536" s="4">
        <v>175.76</v>
      </c>
      <c r="S3536" s="4">
        <v>137.19999999999999</v>
      </c>
      <c r="T3536" s="4" t="str">
        <f>VLOOKUP(E3536,zamiana!A:B,2,0)</f>
        <v>ALSTOM (ex. BT) CZL</v>
      </c>
    </row>
    <row r="3537" spans="1:20" x14ac:dyDescent="0.3">
      <c r="A3537" s="4" t="s">
        <v>7166</v>
      </c>
      <c r="B3537" s="76">
        <v>45189</v>
      </c>
      <c r="C3537" s="76">
        <v>45189</v>
      </c>
      <c r="D3537" s="76">
        <v>45247</v>
      </c>
      <c r="E3537" s="4" t="s">
        <v>951</v>
      </c>
      <c r="F3537" s="4" t="s">
        <v>952</v>
      </c>
      <c r="G3537" s="4" t="s">
        <v>942</v>
      </c>
      <c r="H3537" s="4" t="s">
        <v>951</v>
      </c>
      <c r="I3537" s="4" t="s">
        <v>1367</v>
      </c>
      <c r="J3537" s="4" t="s">
        <v>1368</v>
      </c>
      <c r="K3537" s="4" t="s">
        <v>955</v>
      </c>
      <c r="L3537" s="4">
        <v>8</v>
      </c>
      <c r="M3537" s="4" t="s">
        <v>77</v>
      </c>
      <c r="N3537" s="4">
        <v>21.97</v>
      </c>
      <c r="O3537" s="4">
        <v>17.149999999999999</v>
      </c>
      <c r="P3537" s="4" t="s">
        <v>78</v>
      </c>
      <c r="Q3537" s="77">
        <v>45281.658333333333</v>
      </c>
      <c r="R3537" s="4">
        <v>175.76</v>
      </c>
      <c r="S3537" s="4">
        <v>137.19999999999999</v>
      </c>
      <c r="T3537" s="4" t="str">
        <f>VLOOKUP(E3537,zamiana!A:B,2,0)</f>
        <v>ALSTOM (ex. BT) CZL</v>
      </c>
    </row>
    <row r="3538" spans="1:20" x14ac:dyDescent="0.3">
      <c r="A3538" s="4" t="s">
        <v>7166</v>
      </c>
      <c r="B3538" s="76">
        <v>45189</v>
      </c>
      <c r="C3538" s="76">
        <v>45189</v>
      </c>
      <c r="D3538" s="76">
        <v>45247</v>
      </c>
      <c r="E3538" s="4" t="s">
        <v>951</v>
      </c>
      <c r="F3538" s="4" t="s">
        <v>952</v>
      </c>
      <c r="G3538" s="4" t="s">
        <v>942</v>
      </c>
      <c r="H3538" s="4" t="s">
        <v>951</v>
      </c>
      <c r="I3538" s="4" t="s">
        <v>1367</v>
      </c>
      <c r="J3538" s="4" t="s">
        <v>1368</v>
      </c>
      <c r="K3538" s="4" t="s">
        <v>955</v>
      </c>
      <c r="L3538" s="4">
        <v>10</v>
      </c>
      <c r="M3538" s="4" t="s">
        <v>77</v>
      </c>
      <c r="N3538" s="4">
        <v>21.97</v>
      </c>
      <c r="O3538" s="4">
        <v>17.149999999999999</v>
      </c>
      <c r="P3538" s="4" t="s">
        <v>78</v>
      </c>
      <c r="Q3538" s="77">
        <v>45281.658333333333</v>
      </c>
      <c r="R3538" s="4">
        <v>219.7</v>
      </c>
      <c r="S3538" s="4">
        <v>171.5</v>
      </c>
      <c r="T3538" s="4" t="str">
        <f>VLOOKUP(E3538,zamiana!A:B,2,0)</f>
        <v>ALSTOM (ex. BT) CZL</v>
      </c>
    </row>
    <row r="3539" spans="1:20" x14ac:dyDescent="0.3">
      <c r="A3539" s="4" t="s">
        <v>7166</v>
      </c>
      <c r="B3539" s="76">
        <v>45189</v>
      </c>
      <c r="C3539" s="76">
        <v>45189</v>
      </c>
      <c r="D3539" s="76">
        <v>45247</v>
      </c>
      <c r="E3539" s="4" t="s">
        <v>951</v>
      </c>
      <c r="F3539" s="4" t="s">
        <v>952</v>
      </c>
      <c r="G3539" s="4" t="s">
        <v>942</v>
      </c>
      <c r="H3539" s="4" t="s">
        <v>951</v>
      </c>
      <c r="I3539" s="4" t="s">
        <v>1367</v>
      </c>
      <c r="J3539" s="4" t="s">
        <v>1368</v>
      </c>
      <c r="K3539" s="4" t="s">
        <v>955</v>
      </c>
      <c r="L3539" s="4">
        <v>1</v>
      </c>
      <c r="M3539" s="4" t="s">
        <v>77</v>
      </c>
      <c r="N3539" s="4">
        <v>21.97</v>
      </c>
      <c r="O3539" s="4">
        <v>17.149999999999999</v>
      </c>
      <c r="P3539" s="4" t="s">
        <v>78</v>
      </c>
      <c r="Q3539" s="77">
        <v>45281.658333333333</v>
      </c>
      <c r="R3539" s="4">
        <v>21.97</v>
      </c>
      <c r="S3539" s="4">
        <v>17.149999999999999</v>
      </c>
      <c r="T3539" s="4" t="str">
        <f>VLOOKUP(E3539,zamiana!A:B,2,0)</f>
        <v>ALSTOM (ex. BT) CZL</v>
      </c>
    </row>
    <row r="3540" spans="1:20" x14ac:dyDescent="0.3">
      <c r="A3540" s="4" t="s">
        <v>7166</v>
      </c>
      <c r="B3540" s="76">
        <v>45189</v>
      </c>
      <c r="C3540" s="76">
        <v>45189</v>
      </c>
      <c r="D3540" s="76">
        <v>45247</v>
      </c>
      <c r="E3540" s="4" t="s">
        <v>951</v>
      </c>
      <c r="F3540" s="4" t="s">
        <v>952</v>
      </c>
      <c r="G3540" s="4" t="s">
        <v>942</v>
      </c>
      <c r="H3540" s="4" t="s">
        <v>951</v>
      </c>
      <c r="I3540" s="4" t="s">
        <v>1367</v>
      </c>
      <c r="J3540" s="4" t="s">
        <v>1368</v>
      </c>
      <c r="K3540" s="4" t="s">
        <v>955</v>
      </c>
      <c r="L3540" s="4">
        <v>10</v>
      </c>
      <c r="M3540" s="4" t="s">
        <v>77</v>
      </c>
      <c r="N3540" s="4">
        <v>21.97</v>
      </c>
      <c r="O3540" s="4">
        <v>17.149999999999999</v>
      </c>
      <c r="P3540" s="4" t="s">
        <v>78</v>
      </c>
      <c r="Q3540" s="77">
        <v>45281.658333333333</v>
      </c>
      <c r="R3540" s="4">
        <v>219.7</v>
      </c>
      <c r="S3540" s="4">
        <v>171.5</v>
      </c>
      <c r="T3540" s="4" t="str">
        <f>VLOOKUP(E3540,zamiana!A:B,2,0)</f>
        <v>ALSTOM (ex. BT) CZL</v>
      </c>
    </row>
    <row r="3541" spans="1:20" x14ac:dyDescent="0.3">
      <c r="A3541" s="4" t="s">
        <v>7166</v>
      </c>
      <c r="B3541" s="76">
        <v>45189</v>
      </c>
      <c r="C3541" s="76">
        <v>45189</v>
      </c>
      <c r="D3541" s="76">
        <v>45247</v>
      </c>
      <c r="E3541" s="4" t="s">
        <v>951</v>
      </c>
      <c r="F3541" s="4" t="s">
        <v>952</v>
      </c>
      <c r="G3541" s="4" t="s">
        <v>942</v>
      </c>
      <c r="H3541" s="4" t="s">
        <v>951</v>
      </c>
      <c r="I3541" s="4" t="s">
        <v>1367</v>
      </c>
      <c r="J3541" s="4" t="s">
        <v>1368</v>
      </c>
      <c r="K3541" s="4" t="s">
        <v>955</v>
      </c>
      <c r="L3541" s="4">
        <v>3</v>
      </c>
      <c r="M3541" s="4" t="s">
        <v>77</v>
      </c>
      <c r="N3541" s="4">
        <v>21.97</v>
      </c>
      <c r="O3541" s="4">
        <v>17.149999999999999</v>
      </c>
      <c r="P3541" s="4" t="s">
        <v>78</v>
      </c>
      <c r="Q3541" s="77">
        <v>45281.658333333333</v>
      </c>
      <c r="R3541" s="4">
        <v>65.91</v>
      </c>
      <c r="S3541" s="4">
        <v>51.45</v>
      </c>
      <c r="T3541" s="4" t="str">
        <f>VLOOKUP(E3541,zamiana!A:B,2,0)</f>
        <v>ALSTOM (ex. BT) CZL</v>
      </c>
    </row>
    <row r="3542" spans="1:20" x14ac:dyDescent="0.3">
      <c r="A3542" s="4" t="s">
        <v>7166</v>
      </c>
      <c r="B3542" s="76">
        <v>45189</v>
      </c>
      <c r="C3542" s="76">
        <v>45189</v>
      </c>
      <c r="D3542" s="76">
        <v>45247</v>
      </c>
      <c r="E3542" s="4" t="s">
        <v>951</v>
      </c>
      <c r="F3542" s="4" t="s">
        <v>952</v>
      </c>
      <c r="G3542" s="4" t="s">
        <v>942</v>
      </c>
      <c r="H3542" s="4" t="s">
        <v>951</v>
      </c>
      <c r="I3542" s="4" t="s">
        <v>1367</v>
      </c>
      <c r="J3542" s="4" t="s">
        <v>1368</v>
      </c>
      <c r="K3542" s="4" t="s">
        <v>955</v>
      </c>
      <c r="L3542" s="4">
        <v>2</v>
      </c>
      <c r="M3542" s="4" t="s">
        <v>77</v>
      </c>
      <c r="N3542" s="4">
        <v>21.97</v>
      </c>
      <c r="O3542" s="4">
        <v>17.149999999999999</v>
      </c>
      <c r="P3542" s="4" t="s">
        <v>78</v>
      </c>
      <c r="Q3542" s="77">
        <v>45281.658333333333</v>
      </c>
      <c r="R3542" s="4">
        <v>43.94</v>
      </c>
      <c r="S3542" s="4">
        <v>34.299999999999997</v>
      </c>
      <c r="T3542" s="4" t="str">
        <f>VLOOKUP(E3542,zamiana!A:B,2,0)</f>
        <v>ALSTOM (ex. BT) CZL</v>
      </c>
    </row>
    <row r="3543" spans="1:20" x14ac:dyDescent="0.3">
      <c r="A3543" s="4" t="s">
        <v>7166</v>
      </c>
      <c r="B3543" s="76">
        <v>45189</v>
      </c>
      <c r="C3543" s="76">
        <v>45189</v>
      </c>
      <c r="D3543" s="76">
        <v>45247</v>
      </c>
      <c r="E3543" s="4" t="s">
        <v>951</v>
      </c>
      <c r="F3543" s="4" t="s">
        <v>952</v>
      </c>
      <c r="G3543" s="4" t="s">
        <v>942</v>
      </c>
      <c r="H3543" s="4" t="s">
        <v>951</v>
      </c>
      <c r="I3543" s="4" t="s">
        <v>1367</v>
      </c>
      <c r="J3543" s="4" t="s">
        <v>1368</v>
      </c>
      <c r="K3543" s="4" t="s">
        <v>955</v>
      </c>
      <c r="L3543" s="4">
        <v>1</v>
      </c>
      <c r="M3543" s="4" t="s">
        <v>77</v>
      </c>
      <c r="N3543" s="4">
        <v>21.97</v>
      </c>
      <c r="O3543" s="4">
        <v>17.149999999999999</v>
      </c>
      <c r="P3543" s="4" t="s">
        <v>78</v>
      </c>
      <c r="Q3543" s="77">
        <v>45281.658333333333</v>
      </c>
      <c r="R3543" s="4">
        <v>21.97</v>
      </c>
      <c r="S3543" s="4">
        <v>17.149999999999999</v>
      </c>
      <c r="T3543" s="4" t="str">
        <f>VLOOKUP(E3543,zamiana!A:B,2,0)</f>
        <v>ALSTOM (ex. BT) CZL</v>
      </c>
    </row>
    <row r="3544" spans="1:20" x14ac:dyDescent="0.3">
      <c r="A3544" s="4" t="s">
        <v>7166</v>
      </c>
      <c r="B3544" s="76">
        <v>45189</v>
      </c>
      <c r="C3544" s="76">
        <v>45189</v>
      </c>
      <c r="D3544" s="76">
        <v>45247</v>
      </c>
      <c r="E3544" s="4" t="s">
        <v>951</v>
      </c>
      <c r="F3544" s="4" t="s">
        <v>952</v>
      </c>
      <c r="G3544" s="4" t="s">
        <v>942</v>
      </c>
      <c r="H3544" s="4" t="s">
        <v>951</v>
      </c>
      <c r="I3544" s="4" t="s">
        <v>1367</v>
      </c>
      <c r="J3544" s="4" t="s">
        <v>1368</v>
      </c>
      <c r="K3544" s="4" t="s">
        <v>955</v>
      </c>
      <c r="L3544" s="4">
        <v>6</v>
      </c>
      <c r="M3544" s="4" t="s">
        <v>77</v>
      </c>
      <c r="N3544" s="4">
        <v>21.97</v>
      </c>
      <c r="O3544" s="4">
        <v>17.149999999999999</v>
      </c>
      <c r="P3544" s="4" t="s">
        <v>78</v>
      </c>
      <c r="Q3544" s="77">
        <v>45281.658333333333</v>
      </c>
      <c r="R3544" s="4">
        <v>131.82</v>
      </c>
      <c r="S3544" s="4">
        <v>102.9</v>
      </c>
      <c r="T3544" s="4" t="str">
        <f>VLOOKUP(E3544,zamiana!A:B,2,0)</f>
        <v>ALSTOM (ex. BT) CZL</v>
      </c>
    </row>
    <row r="3545" spans="1:20" x14ac:dyDescent="0.3">
      <c r="A3545" s="4" t="s">
        <v>7166</v>
      </c>
      <c r="B3545" s="76">
        <v>45189</v>
      </c>
      <c r="C3545" s="76">
        <v>45189</v>
      </c>
      <c r="D3545" s="76">
        <v>45247</v>
      </c>
      <c r="E3545" s="4" t="s">
        <v>951</v>
      </c>
      <c r="F3545" s="4" t="s">
        <v>952</v>
      </c>
      <c r="G3545" s="4" t="s">
        <v>942</v>
      </c>
      <c r="H3545" s="4" t="s">
        <v>951</v>
      </c>
      <c r="I3545" s="4" t="s">
        <v>1367</v>
      </c>
      <c r="J3545" s="4" t="s">
        <v>1368</v>
      </c>
      <c r="K3545" s="4" t="s">
        <v>955</v>
      </c>
      <c r="L3545" s="4">
        <v>6</v>
      </c>
      <c r="M3545" s="4" t="s">
        <v>77</v>
      </c>
      <c r="N3545" s="4">
        <v>21.97</v>
      </c>
      <c r="O3545" s="4">
        <v>17.149999999999999</v>
      </c>
      <c r="P3545" s="4" t="s">
        <v>78</v>
      </c>
      <c r="Q3545" s="77">
        <v>45281.658333333333</v>
      </c>
      <c r="R3545" s="4">
        <v>131.82</v>
      </c>
      <c r="S3545" s="4">
        <v>102.9</v>
      </c>
      <c r="T3545" s="4" t="str">
        <f>VLOOKUP(E3545,zamiana!A:B,2,0)</f>
        <v>ALSTOM (ex. BT) CZL</v>
      </c>
    </row>
    <row r="3546" spans="1:20" x14ac:dyDescent="0.3">
      <c r="A3546" s="4" t="s">
        <v>7166</v>
      </c>
      <c r="B3546" s="76">
        <v>45189</v>
      </c>
      <c r="C3546" s="76">
        <v>45189</v>
      </c>
      <c r="D3546" s="76">
        <v>45247</v>
      </c>
      <c r="E3546" s="4" t="s">
        <v>951</v>
      </c>
      <c r="F3546" s="4" t="s">
        <v>952</v>
      </c>
      <c r="G3546" s="4" t="s">
        <v>942</v>
      </c>
      <c r="H3546" s="4" t="s">
        <v>951</v>
      </c>
      <c r="I3546" s="4" t="s">
        <v>1367</v>
      </c>
      <c r="J3546" s="4" t="s">
        <v>1368</v>
      </c>
      <c r="K3546" s="4" t="s">
        <v>955</v>
      </c>
      <c r="L3546" s="4">
        <v>1</v>
      </c>
      <c r="M3546" s="4" t="s">
        <v>77</v>
      </c>
      <c r="N3546" s="4">
        <v>21.97</v>
      </c>
      <c r="O3546" s="4">
        <v>17.149999999999999</v>
      </c>
      <c r="P3546" s="4" t="s">
        <v>78</v>
      </c>
      <c r="Q3546" s="77">
        <v>45281.658333333333</v>
      </c>
      <c r="R3546" s="4">
        <v>21.97</v>
      </c>
      <c r="S3546" s="4">
        <v>17.149999999999999</v>
      </c>
      <c r="T3546" s="4" t="str">
        <f>VLOOKUP(E3546,zamiana!A:B,2,0)</f>
        <v>ALSTOM (ex. BT) CZL</v>
      </c>
    </row>
    <row r="3547" spans="1:20" x14ac:dyDescent="0.3">
      <c r="A3547" s="4" t="s">
        <v>7166</v>
      </c>
      <c r="B3547" s="76">
        <v>45189</v>
      </c>
      <c r="C3547" s="76">
        <v>45189</v>
      </c>
      <c r="D3547" s="76">
        <v>45247</v>
      </c>
      <c r="E3547" s="4" t="s">
        <v>951</v>
      </c>
      <c r="F3547" s="4" t="s">
        <v>952</v>
      </c>
      <c r="G3547" s="4" t="s">
        <v>942</v>
      </c>
      <c r="H3547" s="4" t="s">
        <v>951</v>
      </c>
      <c r="I3547" s="4" t="s">
        <v>1367</v>
      </c>
      <c r="J3547" s="4" t="s">
        <v>1368</v>
      </c>
      <c r="K3547" s="4" t="s">
        <v>955</v>
      </c>
      <c r="L3547" s="4">
        <v>8</v>
      </c>
      <c r="M3547" s="4" t="s">
        <v>77</v>
      </c>
      <c r="N3547" s="4">
        <v>21.97</v>
      </c>
      <c r="O3547" s="4">
        <v>17.149999999999999</v>
      </c>
      <c r="P3547" s="4" t="s">
        <v>78</v>
      </c>
      <c r="Q3547" s="77">
        <v>45281.658333333333</v>
      </c>
      <c r="R3547" s="4">
        <v>175.76</v>
      </c>
      <c r="S3547" s="4">
        <v>137.19999999999999</v>
      </c>
      <c r="T3547" s="4" t="str">
        <f>VLOOKUP(E3547,zamiana!A:B,2,0)</f>
        <v>ALSTOM (ex. BT) CZL</v>
      </c>
    </row>
    <row r="3548" spans="1:20" x14ac:dyDescent="0.3">
      <c r="A3548" s="4" t="s">
        <v>7166</v>
      </c>
      <c r="B3548" s="76">
        <v>45189</v>
      </c>
      <c r="C3548" s="76">
        <v>45189</v>
      </c>
      <c r="D3548" s="76">
        <v>45247</v>
      </c>
      <c r="E3548" s="4" t="s">
        <v>951</v>
      </c>
      <c r="F3548" s="4" t="s">
        <v>952</v>
      </c>
      <c r="G3548" s="4" t="s">
        <v>942</v>
      </c>
      <c r="H3548" s="4" t="s">
        <v>951</v>
      </c>
      <c r="I3548" s="4" t="s">
        <v>1367</v>
      </c>
      <c r="J3548" s="4" t="s">
        <v>1368</v>
      </c>
      <c r="K3548" s="4" t="s">
        <v>955</v>
      </c>
      <c r="L3548" s="4">
        <v>1</v>
      </c>
      <c r="M3548" s="4" t="s">
        <v>77</v>
      </c>
      <c r="N3548" s="4">
        <v>21.97</v>
      </c>
      <c r="O3548" s="4">
        <v>17.149999999999999</v>
      </c>
      <c r="P3548" s="4" t="s">
        <v>78</v>
      </c>
      <c r="Q3548" s="77">
        <v>45281.658333333333</v>
      </c>
      <c r="R3548" s="4">
        <v>21.97</v>
      </c>
      <c r="S3548" s="4">
        <v>17.149999999999999</v>
      </c>
      <c r="T3548" s="4" t="str">
        <f>VLOOKUP(E3548,zamiana!A:B,2,0)</f>
        <v>ALSTOM (ex. BT) CZL</v>
      </c>
    </row>
    <row r="3549" spans="1:20" x14ac:dyDescent="0.3">
      <c r="A3549" s="4" t="s">
        <v>7166</v>
      </c>
      <c r="B3549" s="76">
        <v>45189</v>
      </c>
      <c r="C3549" s="76">
        <v>45189</v>
      </c>
      <c r="D3549" s="76">
        <v>45247</v>
      </c>
      <c r="E3549" s="4" t="s">
        <v>951</v>
      </c>
      <c r="F3549" s="4" t="s">
        <v>952</v>
      </c>
      <c r="G3549" s="4" t="s">
        <v>942</v>
      </c>
      <c r="H3549" s="4" t="s">
        <v>951</v>
      </c>
      <c r="I3549" s="4" t="s">
        <v>1367</v>
      </c>
      <c r="J3549" s="4" t="s">
        <v>1368</v>
      </c>
      <c r="K3549" s="4" t="s">
        <v>955</v>
      </c>
      <c r="L3549" s="4">
        <v>8</v>
      </c>
      <c r="M3549" s="4" t="s">
        <v>77</v>
      </c>
      <c r="N3549" s="4">
        <v>21.97</v>
      </c>
      <c r="O3549" s="4">
        <v>17.149999999999999</v>
      </c>
      <c r="P3549" s="4" t="s">
        <v>78</v>
      </c>
      <c r="Q3549" s="77">
        <v>45281.658333333333</v>
      </c>
      <c r="R3549" s="4">
        <v>175.76</v>
      </c>
      <c r="S3549" s="4">
        <v>137.19999999999999</v>
      </c>
      <c r="T3549" s="4" t="str">
        <f>VLOOKUP(E3549,zamiana!A:B,2,0)</f>
        <v>ALSTOM (ex. BT) CZL</v>
      </c>
    </row>
    <row r="3550" spans="1:20" x14ac:dyDescent="0.3">
      <c r="A3550" s="4" t="s">
        <v>7166</v>
      </c>
      <c r="B3550" s="76">
        <v>45189</v>
      </c>
      <c r="C3550" s="76">
        <v>45189</v>
      </c>
      <c r="D3550" s="76">
        <v>45247</v>
      </c>
      <c r="E3550" s="4" t="s">
        <v>951</v>
      </c>
      <c r="F3550" s="4" t="s">
        <v>952</v>
      </c>
      <c r="G3550" s="4" t="s">
        <v>942</v>
      </c>
      <c r="H3550" s="4" t="s">
        <v>951</v>
      </c>
      <c r="I3550" s="4" t="s">
        <v>1800</v>
      </c>
      <c r="J3550" s="4" t="s">
        <v>1801</v>
      </c>
      <c r="K3550" s="4" t="s">
        <v>955</v>
      </c>
      <c r="L3550" s="4">
        <v>1</v>
      </c>
      <c r="M3550" s="4" t="s">
        <v>77</v>
      </c>
      <c r="N3550" s="4">
        <v>115.36</v>
      </c>
      <c r="O3550" s="4">
        <v>59.35</v>
      </c>
      <c r="P3550" s="4" t="s">
        <v>78</v>
      </c>
      <c r="Q3550" s="77">
        <v>45281.627083333333</v>
      </c>
      <c r="R3550" s="4">
        <v>115.36</v>
      </c>
      <c r="S3550" s="4">
        <v>59.35</v>
      </c>
      <c r="T3550" s="4" t="str">
        <f>VLOOKUP(E3550,zamiana!A:B,2,0)</f>
        <v>ALSTOM (ex. BT) CZL</v>
      </c>
    </row>
    <row r="3551" spans="1:20" x14ac:dyDescent="0.3">
      <c r="A3551" s="4" t="s">
        <v>7166</v>
      </c>
      <c r="B3551" s="76">
        <v>45189</v>
      </c>
      <c r="C3551" s="76">
        <v>45189</v>
      </c>
      <c r="D3551" s="76">
        <v>45247</v>
      </c>
      <c r="E3551" s="4" t="s">
        <v>951</v>
      </c>
      <c r="F3551" s="4" t="s">
        <v>952</v>
      </c>
      <c r="G3551" s="4" t="s">
        <v>942</v>
      </c>
      <c r="H3551" s="4" t="s">
        <v>951</v>
      </c>
      <c r="I3551" s="4" t="s">
        <v>1800</v>
      </c>
      <c r="J3551" s="4" t="s">
        <v>1801</v>
      </c>
      <c r="K3551" s="4" t="s">
        <v>955</v>
      </c>
      <c r="L3551" s="4">
        <v>1</v>
      </c>
      <c r="M3551" s="4" t="s">
        <v>77</v>
      </c>
      <c r="N3551" s="4">
        <v>115.36</v>
      </c>
      <c r="O3551" s="4">
        <v>59.35</v>
      </c>
      <c r="P3551" s="4" t="s">
        <v>78</v>
      </c>
      <c r="Q3551" s="77">
        <v>45281.627083333333</v>
      </c>
      <c r="R3551" s="4">
        <v>115.36</v>
      </c>
      <c r="S3551" s="4">
        <v>59.35</v>
      </c>
      <c r="T3551" s="4" t="str">
        <f>VLOOKUP(E3551,zamiana!A:B,2,0)</f>
        <v>ALSTOM (ex. BT) CZL</v>
      </c>
    </row>
    <row r="3552" spans="1:20" x14ac:dyDescent="0.3">
      <c r="A3552" s="4" t="s">
        <v>7166</v>
      </c>
      <c r="B3552" s="76">
        <v>45189</v>
      </c>
      <c r="C3552" s="76">
        <v>45189</v>
      </c>
      <c r="D3552" s="76">
        <v>45247</v>
      </c>
      <c r="E3552" s="4" t="s">
        <v>951</v>
      </c>
      <c r="F3552" s="4" t="s">
        <v>952</v>
      </c>
      <c r="G3552" s="4" t="s">
        <v>942</v>
      </c>
      <c r="H3552" s="4" t="s">
        <v>951</v>
      </c>
      <c r="I3552" s="4" t="s">
        <v>1768</v>
      </c>
      <c r="J3552" s="4" t="s">
        <v>1769</v>
      </c>
      <c r="K3552" s="4" t="s">
        <v>955</v>
      </c>
      <c r="L3552" s="4">
        <v>1</v>
      </c>
      <c r="M3552" s="4" t="s">
        <v>77</v>
      </c>
      <c r="N3552" s="4">
        <v>120.7</v>
      </c>
      <c r="O3552" s="4">
        <v>62.05</v>
      </c>
      <c r="P3552" s="4" t="s">
        <v>78</v>
      </c>
      <c r="Q3552" s="77">
        <v>45281.627083333333</v>
      </c>
      <c r="R3552" s="4">
        <v>120.7</v>
      </c>
      <c r="S3552" s="4">
        <v>62.05</v>
      </c>
      <c r="T3552" s="4" t="str">
        <f>VLOOKUP(E3552,zamiana!A:B,2,0)</f>
        <v>ALSTOM (ex. BT) CZL</v>
      </c>
    </row>
    <row r="3553" spans="1:20" x14ac:dyDescent="0.3">
      <c r="A3553" s="4" t="s">
        <v>7166</v>
      </c>
      <c r="B3553" s="76">
        <v>45189</v>
      </c>
      <c r="C3553" s="76">
        <v>45189</v>
      </c>
      <c r="D3553" s="76">
        <v>45247</v>
      </c>
      <c r="E3553" s="4" t="s">
        <v>951</v>
      </c>
      <c r="F3553" s="4" t="s">
        <v>952</v>
      </c>
      <c r="G3553" s="4" t="s">
        <v>942</v>
      </c>
      <c r="H3553" s="4" t="s">
        <v>951</v>
      </c>
      <c r="I3553" s="4" t="s">
        <v>1902</v>
      </c>
      <c r="J3553" s="4" t="s">
        <v>1903</v>
      </c>
      <c r="K3553" s="4" t="s">
        <v>955</v>
      </c>
      <c r="L3553" s="4">
        <v>5</v>
      </c>
      <c r="M3553" s="4" t="s">
        <v>77</v>
      </c>
      <c r="N3553" s="4">
        <v>250.13</v>
      </c>
      <c r="O3553" s="4">
        <v>226.8</v>
      </c>
      <c r="P3553" s="4" t="s">
        <v>78</v>
      </c>
      <c r="Q3553" s="77">
        <v>45281.658333333333</v>
      </c>
      <c r="R3553" s="4">
        <v>1250.6500000000001</v>
      </c>
      <c r="S3553" s="4">
        <v>1134</v>
      </c>
      <c r="T3553" s="4" t="str">
        <f>VLOOKUP(E3553,zamiana!A:B,2,0)</f>
        <v>ALSTOM (ex. BT) CZL</v>
      </c>
    </row>
    <row r="3554" spans="1:20" x14ac:dyDescent="0.3">
      <c r="A3554" s="4" t="s">
        <v>7166</v>
      </c>
      <c r="B3554" s="76">
        <v>45189</v>
      </c>
      <c r="C3554" s="76">
        <v>45189</v>
      </c>
      <c r="D3554" s="76">
        <v>45247</v>
      </c>
      <c r="E3554" s="4" t="s">
        <v>951</v>
      </c>
      <c r="F3554" s="4" t="s">
        <v>952</v>
      </c>
      <c r="G3554" s="4" t="s">
        <v>942</v>
      </c>
      <c r="H3554" s="4" t="s">
        <v>951</v>
      </c>
      <c r="I3554" s="4" t="s">
        <v>1902</v>
      </c>
      <c r="J3554" s="4" t="s">
        <v>1903</v>
      </c>
      <c r="K3554" s="4" t="s">
        <v>955</v>
      </c>
      <c r="L3554" s="4">
        <v>5</v>
      </c>
      <c r="M3554" s="4" t="s">
        <v>77</v>
      </c>
      <c r="N3554" s="4">
        <v>250.13</v>
      </c>
      <c r="O3554" s="4">
        <v>226.8</v>
      </c>
      <c r="P3554" s="4" t="s">
        <v>78</v>
      </c>
      <c r="Q3554" s="77">
        <v>45281.658333333333</v>
      </c>
      <c r="R3554" s="4">
        <v>1250.6500000000001</v>
      </c>
      <c r="S3554" s="4">
        <v>1134</v>
      </c>
      <c r="T3554" s="4" t="str">
        <f>VLOOKUP(E3554,zamiana!A:B,2,0)</f>
        <v>ALSTOM (ex. BT) CZL</v>
      </c>
    </row>
    <row r="3555" spans="1:20" x14ac:dyDescent="0.3">
      <c r="A3555" s="4" t="s">
        <v>7166</v>
      </c>
      <c r="B3555" s="76">
        <v>45189</v>
      </c>
      <c r="C3555" s="76">
        <v>45189</v>
      </c>
      <c r="D3555" s="76">
        <v>45247</v>
      </c>
      <c r="E3555" s="4" t="s">
        <v>951</v>
      </c>
      <c r="F3555" s="4" t="s">
        <v>952</v>
      </c>
      <c r="G3555" s="4" t="s">
        <v>942</v>
      </c>
      <c r="H3555" s="4" t="s">
        <v>951</v>
      </c>
      <c r="I3555" s="4" t="s">
        <v>1902</v>
      </c>
      <c r="J3555" s="4" t="s">
        <v>1903</v>
      </c>
      <c r="K3555" s="4" t="s">
        <v>955</v>
      </c>
      <c r="L3555" s="4">
        <v>4</v>
      </c>
      <c r="M3555" s="4" t="s">
        <v>77</v>
      </c>
      <c r="N3555" s="4">
        <v>250.13</v>
      </c>
      <c r="O3555" s="4">
        <v>226.8</v>
      </c>
      <c r="P3555" s="4" t="s">
        <v>78</v>
      </c>
      <c r="Q3555" s="77">
        <v>45281.658333333333</v>
      </c>
      <c r="R3555" s="4">
        <v>1000.52</v>
      </c>
      <c r="S3555" s="4">
        <v>907.2</v>
      </c>
      <c r="T3555" s="4" t="str">
        <f>VLOOKUP(E3555,zamiana!A:B,2,0)</f>
        <v>ALSTOM (ex. BT) CZL</v>
      </c>
    </row>
    <row r="3556" spans="1:20" x14ac:dyDescent="0.3">
      <c r="A3556" s="4" t="s">
        <v>7166</v>
      </c>
      <c r="B3556" s="76">
        <v>45189</v>
      </c>
      <c r="C3556" s="76">
        <v>45189</v>
      </c>
      <c r="D3556" s="76">
        <v>45247</v>
      </c>
      <c r="E3556" s="4" t="s">
        <v>951</v>
      </c>
      <c r="F3556" s="4" t="s">
        <v>952</v>
      </c>
      <c r="G3556" s="4" t="s">
        <v>942</v>
      </c>
      <c r="H3556" s="4" t="s">
        <v>951</v>
      </c>
      <c r="I3556" s="4" t="s">
        <v>1902</v>
      </c>
      <c r="J3556" s="4" t="s">
        <v>1903</v>
      </c>
      <c r="K3556" s="4" t="s">
        <v>955</v>
      </c>
      <c r="L3556" s="4">
        <v>4</v>
      </c>
      <c r="M3556" s="4" t="s">
        <v>77</v>
      </c>
      <c r="N3556" s="4">
        <v>250.13</v>
      </c>
      <c r="O3556" s="4">
        <v>226.8</v>
      </c>
      <c r="P3556" s="4" t="s">
        <v>78</v>
      </c>
      <c r="Q3556" s="77">
        <v>45281.658333333333</v>
      </c>
      <c r="R3556" s="4">
        <v>1000.52</v>
      </c>
      <c r="S3556" s="4">
        <v>907.2</v>
      </c>
      <c r="T3556" s="4" t="str">
        <f>VLOOKUP(E3556,zamiana!A:B,2,0)</f>
        <v>ALSTOM (ex. BT) CZL</v>
      </c>
    </row>
    <row r="3557" spans="1:20" x14ac:dyDescent="0.3">
      <c r="A3557" s="4" t="s">
        <v>7166</v>
      </c>
      <c r="B3557" s="76">
        <v>45189</v>
      </c>
      <c r="C3557" s="76">
        <v>45189</v>
      </c>
      <c r="D3557" s="76">
        <v>45247</v>
      </c>
      <c r="E3557" s="4" t="s">
        <v>951</v>
      </c>
      <c r="F3557" s="4" t="s">
        <v>952</v>
      </c>
      <c r="G3557" s="4" t="s">
        <v>942</v>
      </c>
      <c r="H3557" s="4" t="s">
        <v>951</v>
      </c>
      <c r="I3557" s="4" t="s">
        <v>1902</v>
      </c>
      <c r="J3557" s="4" t="s">
        <v>1903</v>
      </c>
      <c r="K3557" s="4" t="s">
        <v>955</v>
      </c>
      <c r="L3557" s="4">
        <v>1</v>
      </c>
      <c r="M3557" s="4" t="s">
        <v>77</v>
      </c>
      <c r="N3557" s="4">
        <v>250.13</v>
      </c>
      <c r="O3557" s="4">
        <v>226.8</v>
      </c>
      <c r="P3557" s="4" t="s">
        <v>78</v>
      </c>
      <c r="Q3557" s="77">
        <v>45281.658333333333</v>
      </c>
      <c r="R3557" s="4">
        <v>250.13</v>
      </c>
      <c r="S3557" s="4">
        <v>226.8</v>
      </c>
      <c r="T3557" s="4" t="str">
        <f>VLOOKUP(E3557,zamiana!A:B,2,0)</f>
        <v>ALSTOM (ex. BT) CZL</v>
      </c>
    </row>
    <row r="3558" spans="1:20" x14ac:dyDescent="0.3">
      <c r="A3558" s="4" t="s">
        <v>7166</v>
      </c>
      <c r="B3558" s="76">
        <v>45189</v>
      </c>
      <c r="C3558" s="76">
        <v>45189</v>
      </c>
      <c r="D3558" s="76">
        <v>45247</v>
      </c>
      <c r="E3558" s="4" t="s">
        <v>951</v>
      </c>
      <c r="F3558" s="4" t="s">
        <v>952</v>
      </c>
      <c r="G3558" s="4" t="s">
        <v>942</v>
      </c>
      <c r="H3558" s="4" t="s">
        <v>951</v>
      </c>
      <c r="I3558" s="4" t="s">
        <v>1902</v>
      </c>
      <c r="J3558" s="4" t="s">
        <v>1903</v>
      </c>
      <c r="K3558" s="4" t="s">
        <v>955</v>
      </c>
      <c r="L3558" s="4">
        <v>1</v>
      </c>
      <c r="M3558" s="4" t="s">
        <v>77</v>
      </c>
      <c r="N3558" s="4">
        <v>250.13</v>
      </c>
      <c r="O3558" s="4">
        <v>226.8</v>
      </c>
      <c r="P3558" s="4" t="s">
        <v>78</v>
      </c>
      <c r="Q3558" s="77">
        <v>45281.658333333333</v>
      </c>
      <c r="R3558" s="4">
        <v>250.13</v>
      </c>
      <c r="S3558" s="4">
        <v>226.8</v>
      </c>
      <c r="T3558" s="4" t="str">
        <f>VLOOKUP(E3558,zamiana!A:B,2,0)</f>
        <v>ALSTOM (ex. BT) CZL</v>
      </c>
    </row>
    <row r="3559" spans="1:20" x14ac:dyDescent="0.3">
      <c r="A3559" s="4" t="s">
        <v>7166</v>
      </c>
      <c r="B3559" s="76">
        <v>45189</v>
      </c>
      <c r="C3559" s="76">
        <v>45189</v>
      </c>
      <c r="D3559" s="76">
        <v>45247</v>
      </c>
      <c r="E3559" s="4" t="s">
        <v>951</v>
      </c>
      <c r="F3559" s="4" t="s">
        <v>952</v>
      </c>
      <c r="G3559" s="4" t="s">
        <v>942</v>
      </c>
      <c r="H3559" s="4" t="s">
        <v>951</v>
      </c>
      <c r="I3559" s="4" t="s">
        <v>1902</v>
      </c>
      <c r="J3559" s="4" t="s">
        <v>1903</v>
      </c>
      <c r="K3559" s="4" t="s">
        <v>955</v>
      </c>
      <c r="L3559" s="4">
        <v>1</v>
      </c>
      <c r="M3559" s="4" t="s">
        <v>77</v>
      </c>
      <c r="N3559" s="4">
        <v>250.13</v>
      </c>
      <c r="O3559" s="4">
        <v>226.8</v>
      </c>
      <c r="P3559" s="4" t="s">
        <v>78</v>
      </c>
      <c r="Q3559" s="77">
        <v>45281.658333333333</v>
      </c>
      <c r="R3559" s="4">
        <v>250.13</v>
      </c>
      <c r="S3559" s="4">
        <v>226.8</v>
      </c>
      <c r="T3559" s="4" t="str">
        <f>VLOOKUP(E3559,zamiana!A:B,2,0)</f>
        <v>ALSTOM (ex. BT) CZL</v>
      </c>
    </row>
    <row r="3560" spans="1:20" x14ac:dyDescent="0.3">
      <c r="A3560" s="4" t="s">
        <v>7166</v>
      </c>
      <c r="B3560" s="76">
        <v>45189</v>
      </c>
      <c r="C3560" s="76">
        <v>45189</v>
      </c>
      <c r="D3560" s="76">
        <v>45247</v>
      </c>
      <c r="E3560" s="4" t="s">
        <v>951</v>
      </c>
      <c r="F3560" s="4" t="s">
        <v>952</v>
      </c>
      <c r="G3560" s="4" t="s">
        <v>942</v>
      </c>
      <c r="H3560" s="4" t="s">
        <v>951</v>
      </c>
      <c r="I3560" s="4" t="s">
        <v>1902</v>
      </c>
      <c r="J3560" s="4" t="s">
        <v>1903</v>
      </c>
      <c r="K3560" s="4" t="s">
        <v>955</v>
      </c>
      <c r="L3560" s="4">
        <v>1</v>
      </c>
      <c r="M3560" s="4" t="s">
        <v>77</v>
      </c>
      <c r="N3560" s="4">
        <v>250.13</v>
      </c>
      <c r="O3560" s="4">
        <v>226.8</v>
      </c>
      <c r="P3560" s="4" t="s">
        <v>78</v>
      </c>
      <c r="Q3560" s="77">
        <v>45281.658333333333</v>
      </c>
      <c r="R3560" s="4">
        <v>250.13</v>
      </c>
      <c r="S3560" s="4">
        <v>226.8</v>
      </c>
      <c r="T3560" s="4" t="str">
        <f>VLOOKUP(E3560,zamiana!A:B,2,0)</f>
        <v>ALSTOM (ex. BT) CZL</v>
      </c>
    </row>
    <row r="3561" spans="1:20" x14ac:dyDescent="0.3">
      <c r="A3561" s="4" t="s">
        <v>7166</v>
      </c>
      <c r="B3561" s="76">
        <v>45189</v>
      </c>
      <c r="C3561" s="76">
        <v>45189</v>
      </c>
      <c r="D3561" s="76">
        <v>45247</v>
      </c>
      <c r="E3561" s="4" t="s">
        <v>951</v>
      </c>
      <c r="F3561" s="4" t="s">
        <v>952</v>
      </c>
      <c r="G3561" s="4" t="s">
        <v>942</v>
      </c>
      <c r="H3561" s="4" t="s">
        <v>951</v>
      </c>
      <c r="I3561" s="4" t="s">
        <v>1902</v>
      </c>
      <c r="J3561" s="4" t="s">
        <v>1903</v>
      </c>
      <c r="K3561" s="4" t="s">
        <v>955</v>
      </c>
      <c r="L3561" s="4">
        <v>1</v>
      </c>
      <c r="M3561" s="4" t="s">
        <v>77</v>
      </c>
      <c r="N3561" s="4">
        <v>250.13</v>
      </c>
      <c r="O3561" s="4">
        <v>226.8</v>
      </c>
      <c r="P3561" s="4" t="s">
        <v>78</v>
      </c>
      <c r="Q3561" s="77">
        <v>45281.658333333333</v>
      </c>
      <c r="R3561" s="4">
        <v>250.13</v>
      </c>
      <c r="S3561" s="4">
        <v>226.8</v>
      </c>
      <c r="T3561" s="4" t="str">
        <f>VLOOKUP(E3561,zamiana!A:B,2,0)</f>
        <v>ALSTOM (ex. BT) CZL</v>
      </c>
    </row>
    <row r="3562" spans="1:20" x14ac:dyDescent="0.3">
      <c r="A3562" s="4" t="s">
        <v>7166</v>
      </c>
      <c r="B3562" s="76">
        <v>45189</v>
      </c>
      <c r="C3562" s="76">
        <v>45189</v>
      </c>
      <c r="D3562" s="76">
        <v>45247</v>
      </c>
      <c r="E3562" s="4" t="s">
        <v>951</v>
      </c>
      <c r="F3562" s="4" t="s">
        <v>952</v>
      </c>
      <c r="G3562" s="4" t="s">
        <v>942</v>
      </c>
      <c r="H3562" s="4" t="s">
        <v>951</v>
      </c>
      <c r="I3562" s="4" t="s">
        <v>1902</v>
      </c>
      <c r="J3562" s="4" t="s">
        <v>1903</v>
      </c>
      <c r="K3562" s="4" t="s">
        <v>955</v>
      </c>
      <c r="L3562" s="4">
        <v>4</v>
      </c>
      <c r="M3562" s="4" t="s">
        <v>77</v>
      </c>
      <c r="N3562" s="4">
        <v>250.13</v>
      </c>
      <c r="O3562" s="4">
        <v>226.8</v>
      </c>
      <c r="P3562" s="4" t="s">
        <v>78</v>
      </c>
      <c r="Q3562" s="77">
        <v>45281.658333333333</v>
      </c>
      <c r="R3562" s="4">
        <v>1000.52</v>
      </c>
      <c r="S3562" s="4">
        <v>907.2</v>
      </c>
      <c r="T3562" s="4" t="str">
        <f>VLOOKUP(E3562,zamiana!A:B,2,0)</f>
        <v>ALSTOM (ex. BT) CZL</v>
      </c>
    </row>
    <row r="3563" spans="1:20" x14ac:dyDescent="0.3">
      <c r="A3563" s="4" t="s">
        <v>7166</v>
      </c>
      <c r="B3563" s="76">
        <v>45189</v>
      </c>
      <c r="C3563" s="76">
        <v>45189</v>
      </c>
      <c r="D3563" s="76">
        <v>45247</v>
      </c>
      <c r="E3563" s="4" t="s">
        <v>951</v>
      </c>
      <c r="F3563" s="4" t="s">
        <v>952</v>
      </c>
      <c r="G3563" s="4" t="s">
        <v>942</v>
      </c>
      <c r="H3563" s="4" t="s">
        <v>951</v>
      </c>
      <c r="I3563" s="4" t="s">
        <v>1902</v>
      </c>
      <c r="J3563" s="4" t="s">
        <v>1903</v>
      </c>
      <c r="K3563" s="4" t="s">
        <v>955</v>
      </c>
      <c r="L3563" s="4">
        <v>1</v>
      </c>
      <c r="M3563" s="4" t="s">
        <v>77</v>
      </c>
      <c r="N3563" s="4">
        <v>250.13</v>
      </c>
      <c r="O3563" s="4">
        <v>226.8</v>
      </c>
      <c r="P3563" s="4" t="s">
        <v>78</v>
      </c>
      <c r="Q3563" s="77">
        <v>45281.658333333333</v>
      </c>
      <c r="R3563" s="4">
        <v>250.13</v>
      </c>
      <c r="S3563" s="4">
        <v>226.8</v>
      </c>
      <c r="T3563" s="4" t="str">
        <f>VLOOKUP(E3563,zamiana!A:B,2,0)</f>
        <v>ALSTOM (ex. BT) CZL</v>
      </c>
    </row>
    <row r="3564" spans="1:20" x14ac:dyDescent="0.3">
      <c r="A3564" s="4" t="s">
        <v>7166</v>
      </c>
      <c r="B3564" s="76">
        <v>45189</v>
      </c>
      <c r="C3564" s="76">
        <v>45189</v>
      </c>
      <c r="D3564" s="76">
        <v>45247</v>
      </c>
      <c r="E3564" s="4" t="s">
        <v>951</v>
      </c>
      <c r="F3564" s="4" t="s">
        <v>952</v>
      </c>
      <c r="G3564" s="4" t="s">
        <v>942</v>
      </c>
      <c r="H3564" s="4" t="s">
        <v>951</v>
      </c>
      <c r="I3564" s="4" t="s">
        <v>1902</v>
      </c>
      <c r="J3564" s="4" t="s">
        <v>1903</v>
      </c>
      <c r="K3564" s="4" t="s">
        <v>955</v>
      </c>
      <c r="L3564" s="4">
        <v>3</v>
      </c>
      <c r="M3564" s="4" t="s">
        <v>77</v>
      </c>
      <c r="N3564" s="4">
        <v>250.13</v>
      </c>
      <c r="O3564" s="4">
        <v>226.8</v>
      </c>
      <c r="P3564" s="4" t="s">
        <v>78</v>
      </c>
      <c r="Q3564" s="77">
        <v>45281.658333333333</v>
      </c>
      <c r="R3564" s="4">
        <v>750.39</v>
      </c>
      <c r="S3564" s="4">
        <v>680.4</v>
      </c>
      <c r="T3564" s="4" t="str">
        <f>VLOOKUP(E3564,zamiana!A:B,2,0)</f>
        <v>ALSTOM (ex. BT) CZL</v>
      </c>
    </row>
    <row r="3565" spans="1:20" x14ac:dyDescent="0.3">
      <c r="A3565" s="4" t="s">
        <v>7166</v>
      </c>
      <c r="B3565" s="76">
        <v>45189</v>
      </c>
      <c r="C3565" s="76">
        <v>45189</v>
      </c>
      <c r="D3565" s="76">
        <v>45247</v>
      </c>
      <c r="E3565" s="4" t="s">
        <v>951</v>
      </c>
      <c r="F3565" s="4" t="s">
        <v>952</v>
      </c>
      <c r="G3565" s="4" t="s">
        <v>942</v>
      </c>
      <c r="H3565" s="4" t="s">
        <v>951</v>
      </c>
      <c r="I3565" s="4" t="s">
        <v>1902</v>
      </c>
      <c r="J3565" s="4" t="s">
        <v>1903</v>
      </c>
      <c r="K3565" s="4" t="s">
        <v>955</v>
      </c>
      <c r="L3565" s="4">
        <v>4</v>
      </c>
      <c r="M3565" s="4" t="s">
        <v>77</v>
      </c>
      <c r="N3565" s="4">
        <v>250.13</v>
      </c>
      <c r="O3565" s="4">
        <v>226.8</v>
      </c>
      <c r="P3565" s="4" t="s">
        <v>78</v>
      </c>
      <c r="Q3565" s="77">
        <v>45281.658333333333</v>
      </c>
      <c r="R3565" s="4">
        <v>1000.52</v>
      </c>
      <c r="S3565" s="4">
        <v>907.2</v>
      </c>
      <c r="T3565" s="4" t="str">
        <f>VLOOKUP(E3565,zamiana!A:B,2,0)</f>
        <v>ALSTOM (ex. BT) CZL</v>
      </c>
    </row>
    <row r="3566" spans="1:20" x14ac:dyDescent="0.3">
      <c r="A3566" s="4" t="s">
        <v>7166</v>
      </c>
      <c r="B3566" s="76">
        <v>45189</v>
      </c>
      <c r="C3566" s="76">
        <v>45189</v>
      </c>
      <c r="D3566" s="76">
        <v>45247</v>
      </c>
      <c r="E3566" s="4" t="s">
        <v>951</v>
      </c>
      <c r="F3566" s="4" t="s">
        <v>952</v>
      </c>
      <c r="G3566" s="4" t="s">
        <v>942</v>
      </c>
      <c r="H3566" s="4" t="s">
        <v>951</v>
      </c>
      <c r="I3566" s="4" t="s">
        <v>1902</v>
      </c>
      <c r="J3566" s="4" t="s">
        <v>1903</v>
      </c>
      <c r="K3566" s="4" t="s">
        <v>955</v>
      </c>
      <c r="L3566" s="4">
        <v>4</v>
      </c>
      <c r="M3566" s="4" t="s">
        <v>77</v>
      </c>
      <c r="N3566" s="4">
        <v>250.13</v>
      </c>
      <c r="O3566" s="4">
        <v>226.8</v>
      </c>
      <c r="P3566" s="4" t="s">
        <v>78</v>
      </c>
      <c r="Q3566" s="77">
        <v>45281.658333333333</v>
      </c>
      <c r="R3566" s="4">
        <v>1000.52</v>
      </c>
      <c r="S3566" s="4">
        <v>907.2</v>
      </c>
      <c r="T3566" s="4" t="str">
        <f>VLOOKUP(E3566,zamiana!A:B,2,0)</f>
        <v>ALSTOM (ex. BT) CZL</v>
      </c>
    </row>
    <row r="3567" spans="1:20" x14ac:dyDescent="0.3">
      <c r="A3567" s="4" t="s">
        <v>7166</v>
      </c>
      <c r="B3567" s="76">
        <v>45189</v>
      </c>
      <c r="C3567" s="76">
        <v>45189</v>
      </c>
      <c r="D3567" s="76">
        <v>45247</v>
      </c>
      <c r="E3567" s="4" t="s">
        <v>951</v>
      </c>
      <c r="F3567" s="4" t="s">
        <v>952</v>
      </c>
      <c r="G3567" s="4" t="s">
        <v>942</v>
      </c>
      <c r="H3567" s="4" t="s">
        <v>951</v>
      </c>
      <c r="I3567" s="4" t="s">
        <v>1902</v>
      </c>
      <c r="J3567" s="4" t="s">
        <v>1903</v>
      </c>
      <c r="K3567" s="4" t="s">
        <v>955</v>
      </c>
      <c r="L3567" s="4">
        <v>1</v>
      </c>
      <c r="M3567" s="4" t="s">
        <v>77</v>
      </c>
      <c r="N3567" s="4">
        <v>250.13</v>
      </c>
      <c r="O3567" s="4">
        <v>226.8</v>
      </c>
      <c r="P3567" s="4" t="s">
        <v>78</v>
      </c>
      <c r="Q3567" s="77">
        <v>45281.658333333333</v>
      </c>
      <c r="R3567" s="4">
        <v>250.13</v>
      </c>
      <c r="S3567" s="4">
        <v>226.8</v>
      </c>
      <c r="T3567" s="4" t="str">
        <f>VLOOKUP(E3567,zamiana!A:B,2,0)</f>
        <v>ALSTOM (ex. BT) CZL</v>
      </c>
    </row>
    <row r="3568" spans="1:20" x14ac:dyDescent="0.3">
      <c r="A3568" s="4" t="s">
        <v>7166</v>
      </c>
      <c r="B3568" s="76">
        <v>45189</v>
      </c>
      <c r="C3568" s="76">
        <v>45189</v>
      </c>
      <c r="D3568" s="76">
        <v>45247</v>
      </c>
      <c r="E3568" s="4" t="s">
        <v>951</v>
      </c>
      <c r="F3568" s="4" t="s">
        <v>952</v>
      </c>
      <c r="G3568" s="4" t="s">
        <v>942</v>
      </c>
      <c r="H3568" s="4" t="s">
        <v>951</v>
      </c>
      <c r="I3568" s="4" t="s">
        <v>1902</v>
      </c>
      <c r="J3568" s="4" t="s">
        <v>1903</v>
      </c>
      <c r="K3568" s="4" t="s">
        <v>955</v>
      </c>
      <c r="L3568" s="4">
        <v>1</v>
      </c>
      <c r="M3568" s="4" t="s">
        <v>77</v>
      </c>
      <c r="N3568" s="4">
        <v>250.13</v>
      </c>
      <c r="O3568" s="4">
        <v>226.8</v>
      </c>
      <c r="P3568" s="4" t="s">
        <v>78</v>
      </c>
      <c r="Q3568" s="77">
        <v>45281.658333333333</v>
      </c>
      <c r="R3568" s="4">
        <v>250.13</v>
      </c>
      <c r="S3568" s="4">
        <v>226.8</v>
      </c>
      <c r="T3568" s="4" t="str">
        <f>VLOOKUP(E3568,zamiana!A:B,2,0)</f>
        <v>ALSTOM (ex. BT) CZL</v>
      </c>
    </row>
    <row r="3569" spans="1:20" x14ac:dyDescent="0.3">
      <c r="A3569" s="4" t="s">
        <v>7166</v>
      </c>
      <c r="B3569" s="76">
        <v>45189</v>
      </c>
      <c r="C3569" s="76">
        <v>45189</v>
      </c>
      <c r="D3569" s="76">
        <v>45247</v>
      </c>
      <c r="E3569" s="4" t="s">
        <v>951</v>
      </c>
      <c r="F3569" s="4" t="s">
        <v>952</v>
      </c>
      <c r="G3569" s="4" t="s">
        <v>942</v>
      </c>
      <c r="H3569" s="4" t="s">
        <v>951</v>
      </c>
      <c r="I3569" s="4" t="s">
        <v>1628</v>
      </c>
      <c r="J3569" s="4" t="s">
        <v>1629</v>
      </c>
      <c r="K3569" s="4" t="s">
        <v>955</v>
      </c>
      <c r="L3569" s="4">
        <v>1</v>
      </c>
      <c r="M3569" s="4" t="s">
        <v>77</v>
      </c>
      <c r="N3569" s="4">
        <v>55.8</v>
      </c>
      <c r="O3569" s="4">
        <v>37.72</v>
      </c>
      <c r="P3569" s="4" t="s">
        <v>78</v>
      </c>
      <c r="Q3569" s="77">
        <v>45281.627083333333</v>
      </c>
      <c r="R3569" s="4">
        <v>55.8</v>
      </c>
      <c r="S3569" s="4">
        <v>37.72</v>
      </c>
      <c r="T3569" s="4" t="str">
        <f>VLOOKUP(E3569,zamiana!A:B,2,0)</f>
        <v>ALSTOM (ex. BT) CZL</v>
      </c>
    </row>
    <row r="3570" spans="1:20" x14ac:dyDescent="0.3">
      <c r="A3570" s="4" t="s">
        <v>7166</v>
      </c>
      <c r="B3570" s="76">
        <v>45189</v>
      </c>
      <c r="C3570" s="76">
        <v>45189</v>
      </c>
      <c r="D3570" s="76">
        <v>45247</v>
      </c>
      <c r="E3570" s="4" t="s">
        <v>951</v>
      </c>
      <c r="F3570" s="4" t="s">
        <v>952</v>
      </c>
      <c r="G3570" s="4" t="s">
        <v>942</v>
      </c>
      <c r="H3570" s="4" t="s">
        <v>951</v>
      </c>
      <c r="I3570" s="4" t="s">
        <v>1628</v>
      </c>
      <c r="J3570" s="4" t="s">
        <v>1629</v>
      </c>
      <c r="K3570" s="4" t="s">
        <v>955</v>
      </c>
      <c r="L3570" s="4">
        <v>1</v>
      </c>
      <c r="M3570" s="4" t="s">
        <v>77</v>
      </c>
      <c r="N3570" s="4">
        <v>55.8</v>
      </c>
      <c r="O3570" s="4">
        <v>37.72</v>
      </c>
      <c r="P3570" s="4" t="s">
        <v>78</v>
      </c>
      <c r="Q3570" s="77">
        <v>45281.627083333333</v>
      </c>
      <c r="R3570" s="4">
        <v>55.8</v>
      </c>
      <c r="S3570" s="4">
        <v>37.72</v>
      </c>
      <c r="T3570" s="4" t="str">
        <f>VLOOKUP(E3570,zamiana!A:B,2,0)</f>
        <v>ALSTOM (ex. BT) CZL</v>
      </c>
    </row>
    <row r="3571" spans="1:20" x14ac:dyDescent="0.3">
      <c r="A3571" s="4" t="s">
        <v>7166</v>
      </c>
      <c r="B3571" s="76">
        <v>45189</v>
      </c>
      <c r="C3571" s="76">
        <v>45189</v>
      </c>
      <c r="D3571" s="76">
        <v>45247</v>
      </c>
      <c r="E3571" s="4" t="s">
        <v>951</v>
      </c>
      <c r="F3571" s="4" t="s">
        <v>952</v>
      </c>
      <c r="G3571" s="4" t="s">
        <v>942</v>
      </c>
      <c r="H3571" s="4" t="s">
        <v>951</v>
      </c>
      <c r="I3571" s="4" t="s">
        <v>1628</v>
      </c>
      <c r="J3571" s="4" t="s">
        <v>1629</v>
      </c>
      <c r="K3571" s="4" t="s">
        <v>955</v>
      </c>
      <c r="L3571" s="4">
        <v>1</v>
      </c>
      <c r="M3571" s="4" t="s">
        <v>77</v>
      </c>
      <c r="N3571" s="4">
        <v>55.8</v>
      </c>
      <c r="O3571" s="4">
        <v>37.72</v>
      </c>
      <c r="P3571" s="4" t="s">
        <v>78</v>
      </c>
      <c r="Q3571" s="77">
        <v>45281.627083333333</v>
      </c>
      <c r="R3571" s="4">
        <v>55.8</v>
      </c>
      <c r="S3571" s="4">
        <v>37.72</v>
      </c>
      <c r="T3571" s="4" t="str">
        <f>VLOOKUP(E3571,zamiana!A:B,2,0)</f>
        <v>ALSTOM (ex. BT) CZL</v>
      </c>
    </row>
    <row r="3572" spans="1:20" x14ac:dyDescent="0.3">
      <c r="A3572" s="4" t="s">
        <v>7166</v>
      </c>
      <c r="B3572" s="76">
        <v>45189</v>
      </c>
      <c r="C3572" s="76">
        <v>45189</v>
      </c>
      <c r="D3572" s="76">
        <v>45247</v>
      </c>
      <c r="E3572" s="4" t="s">
        <v>951</v>
      </c>
      <c r="F3572" s="4" t="s">
        <v>952</v>
      </c>
      <c r="G3572" s="4" t="s">
        <v>942</v>
      </c>
      <c r="H3572" s="4" t="s">
        <v>951</v>
      </c>
      <c r="I3572" s="4" t="s">
        <v>1628</v>
      </c>
      <c r="J3572" s="4" t="s">
        <v>1629</v>
      </c>
      <c r="K3572" s="4" t="s">
        <v>955</v>
      </c>
      <c r="L3572" s="4">
        <v>1</v>
      </c>
      <c r="M3572" s="4" t="s">
        <v>77</v>
      </c>
      <c r="N3572" s="4">
        <v>55.8</v>
      </c>
      <c r="O3572" s="4">
        <v>37.72</v>
      </c>
      <c r="P3572" s="4" t="s">
        <v>78</v>
      </c>
      <c r="Q3572" s="77">
        <v>45281.627083333333</v>
      </c>
      <c r="R3572" s="4">
        <v>55.8</v>
      </c>
      <c r="S3572" s="4">
        <v>37.72</v>
      </c>
      <c r="T3572" s="4" t="str">
        <f>VLOOKUP(E3572,zamiana!A:B,2,0)</f>
        <v>ALSTOM (ex. BT) CZL</v>
      </c>
    </row>
    <row r="3573" spans="1:20" x14ac:dyDescent="0.3">
      <c r="A3573" s="4" t="s">
        <v>7166</v>
      </c>
      <c r="B3573" s="76">
        <v>45189</v>
      </c>
      <c r="C3573" s="76">
        <v>45189</v>
      </c>
      <c r="D3573" s="76">
        <v>45247</v>
      </c>
      <c r="E3573" s="4" t="s">
        <v>951</v>
      </c>
      <c r="F3573" s="4" t="s">
        <v>952</v>
      </c>
      <c r="G3573" s="4" t="s">
        <v>942</v>
      </c>
      <c r="H3573" s="4" t="s">
        <v>951</v>
      </c>
      <c r="I3573" s="4" t="s">
        <v>1628</v>
      </c>
      <c r="J3573" s="4" t="s">
        <v>1629</v>
      </c>
      <c r="K3573" s="4" t="s">
        <v>955</v>
      </c>
      <c r="L3573" s="4">
        <v>1</v>
      </c>
      <c r="M3573" s="4" t="s">
        <v>77</v>
      </c>
      <c r="N3573" s="4">
        <v>55.8</v>
      </c>
      <c r="O3573" s="4">
        <v>37.72</v>
      </c>
      <c r="P3573" s="4" t="s">
        <v>78</v>
      </c>
      <c r="Q3573" s="77">
        <v>45281.627083333333</v>
      </c>
      <c r="R3573" s="4">
        <v>55.8</v>
      </c>
      <c r="S3573" s="4">
        <v>37.72</v>
      </c>
      <c r="T3573" s="4" t="str">
        <f>VLOOKUP(E3573,zamiana!A:B,2,0)</f>
        <v>ALSTOM (ex. BT) CZL</v>
      </c>
    </row>
    <row r="3574" spans="1:20" x14ac:dyDescent="0.3">
      <c r="A3574" s="4" t="s">
        <v>7166</v>
      </c>
      <c r="B3574" s="76">
        <v>45189</v>
      </c>
      <c r="C3574" s="76">
        <v>45189</v>
      </c>
      <c r="D3574" s="76">
        <v>45247</v>
      </c>
      <c r="E3574" s="4" t="s">
        <v>951</v>
      </c>
      <c r="F3574" s="4" t="s">
        <v>952</v>
      </c>
      <c r="G3574" s="4" t="s">
        <v>942</v>
      </c>
      <c r="H3574" s="4" t="s">
        <v>951</v>
      </c>
      <c r="I3574" s="4" t="s">
        <v>1628</v>
      </c>
      <c r="J3574" s="4" t="s">
        <v>1629</v>
      </c>
      <c r="K3574" s="4" t="s">
        <v>955</v>
      </c>
      <c r="L3574" s="4">
        <v>1</v>
      </c>
      <c r="M3574" s="4" t="s">
        <v>77</v>
      </c>
      <c r="N3574" s="4">
        <v>55.8</v>
      </c>
      <c r="O3574" s="4">
        <v>37.72</v>
      </c>
      <c r="P3574" s="4" t="s">
        <v>78</v>
      </c>
      <c r="Q3574" s="77">
        <v>45281.627083333333</v>
      </c>
      <c r="R3574" s="4">
        <v>55.8</v>
      </c>
      <c r="S3574" s="4">
        <v>37.72</v>
      </c>
      <c r="T3574" s="4" t="str">
        <f>VLOOKUP(E3574,zamiana!A:B,2,0)</f>
        <v>ALSTOM (ex. BT) CZL</v>
      </c>
    </row>
    <row r="3575" spans="1:20" x14ac:dyDescent="0.3">
      <c r="A3575" s="4" t="s">
        <v>7166</v>
      </c>
      <c r="B3575" s="76">
        <v>45189</v>
      </c>
      <c r="C3575" s="76">
        <v>45189</v>
      </c>
      <c r="D3575" s="76">
        <v>45247</v>
      </c>
      <c r="E3575" s="4" t="s">
        <v>951</v>
      </c>
      <c r="F3575" s="4" t="s">
        <v>952</v>
      </c>
      <c r="G3575" s="4" t="s">
        <v>942</v>
      </c>
      <c r="H3575" s="4" t="s">
        <v>951</v>
      </c>
      <c r="I3575" s="4" t="s">
        <v>1628</v>
      </c>
      <c r="J3575" s="4" t="s">
        <v>1629</v>
      </c>
      <c r="K3575" s="4" t="s">
        <v>955</v>
      </c>
      <c r="L3575" s="4">
        <v>1</v>
      </c>
      <c r="M3575" s="4" t="s">
        <v>77</v>
      </c>
      <c r="N3575" s="4">
        <v>55.8</v>
      </c>
      <c r="O3575" s="4">
        <v>37.72</v>
      </c>
      <c r="P3575" s="4" t="s">
        <v>78</v>
      </c>
      <c r="Q3575" s="77">
        <v>45281.627083333333</v>
      </c>
      <c r="R3575" s="4">
        <v>55.8</v>
      </c>
      <c r="S3575" s="4">
        <v>37.72</v>
      </c>
      <c r="T3575" s="4" t="str">
        <f>VLOOKUP(E3575,zamiana!A:B,2,0)</f>
        <v>ALSTOM (ex. BT) CZL</v>
      </c>
    </row>
    <row r="3576" spans="1:20" x14ac:dyDescent="0.3">
      <c r="A3576" s="4" t="s">
        <v>7166</v>
      </c>
      <c r="B3576" s="76">
        <v>45189</v>
      </c>
      <c r="C3576" s="76">
        <v>45189</v>
      </c>
      <c r="D3576" s="76">
        <v>45247</v>
      </c>
      <c r="E3576" s="4" t="s">
        <v>951</v>
      </c>
      <c r="F3576" s="4" t="s">
        <v>952</v>
      </c>
      <c r="G3576" s="4" t="s">
        <v>942</v>
      </c>
      <c r="H3576" s="4" t="s">
        <v>951</v>
      </c>
      <c r="I3576" s="4" t="s">
        <v>1914</v>
      </c>
      <c r="J3576" s="4" t="s">
        <v>1915</v>
      </c>
      <c r="K3576" s="4" t="s">
        <v>955</v>
      </c>
      <c r="L3576" s="4">
        <v>1</v>
      </c>
      <c r="M3576" s="4" t="s">
        <v>77</v>
      </c>
      <c r="N3576" s="4">
        <v>314.14999999999998</v>
      </c>
      <c r="O3576" s="4">
        <v>277.75</v>
      </c>
      <c r="P3576" s="4" t="s">
        <v>78</v>
      </c>
      <c r="Q3576" s="77">
        <v>45281.627083333333</v>
      </c>
      <c r="R3576" s="4">
        <v>314.14999999999998</v>
      </c>
      <c r="S3576" s="4">
        <v>277.75</v>
      </c>
      <c r="T3576" s="4" t="str">
        <f>VLOOKUP(E3576,zamiana!A:B,2,0)</f>
        <v>ALSTOM (ex. BT) CZL</v>
      </c>
    </row>
    <row r="3577" spans="1:20" x14ac:dyDescent="0.3">
      <c r="A3577" s="4" t="s">
        <v>7166</v>
      </c>
      <c r="B3577" s="76">
        <v>45189</v>
      </c>
      <c r="C3577" s="76">
        <v>45189</v>
      </c>
      <c r="D3577" s="76">
        <v>45247</v>
      </c>
      <c r="E3577" s="4" t="s">
        <v>951</v>
      </c>
      <c r="F3577" s="4" t="s">
        <v>952</v>
      </c>
      <c r="G3577" s="4" t="s">
        <v>942</v>
      </c>
      <c r="H3577" s="4" t="s">
        <v>951</v>
      </c>
      <c r="I3577" s="4" t="s">
        <v>1914</v>
      </c>
      <c r="J3577" s="4" t="s">
        <v>1915</v>
      </c>
      <c r="K3577" s="4" t="s">
        <v>955</v>
      </c>
      <c r="L3577" s="4">
        <v>1</v>
      </c>
      <c r="M3577" s="4" t="s">
        <v>77</v>
      </c>
      <c r="N3577" s="4">
        <v>314.14999999999998</v>
      </c>
      <c r="O3577" s="4">
        <v>277.75</v>
      </c>
      <c r="P3577" s="4" t="s">
        <v>78</v>
      </c>
      <c r="Q3577" s="77">
        <v>45281.627083333333</v>
      </c>
      <c r="R3577" s="4">
        <v>314.14999999999998</v>
      </c>
      <c r="S3577" s="4">
        <v>277.75</v>
      </c>
      <c r="T3577" s="4" t="str">
        <f>VLOOKUP(E3577,zamiana!A:B,2,0)</f>
        <v>ALSTOM (ex. BT) CZL</v>
      </c>
    </row>
    <row r="3578" spans="1:20" x14ac:dyDescent="0.3">
      <c r="A3578" s="4" t="s">
        <v>7166</v>
      </c>
      <c r="B3578" s="76">
        <v>45189</v>
      </c>
      <c r="C3578" s="76">
        <v>45189</v>
      </c>
      <c r="D3578" s="76">
        <v>45247</v>
      </c>
      <c r="E3578" s="4" t="s">
        <v>951</v>
      </c>
      <c r="F3578" s="4" t="s">
        <v>952</v>
      </c>
      <c r="G3578" s="4" t="s">
        <v>942</v>
      </c>
      <c r="H3578" s="4" t="s">
        <v>951</v>
      </c>
      <c r="I3578" s="4" t="s">
        <v>1914</v>
      </c>
      <c r="J3578" s="4" t="s">
        <v>1915</v>
      </c>
      <c r="K3578" s="4" t="s">
        <v>955</v>
      </c>
      <c r="L3578" s="4">
        <v>1</v>
      </c>
      <c r="M3578" s="4" t="s">
        <v>77</v>
      </c>
      <c r="N3578" s="4">
        <v>314.14999999999998</v>
      </c>
      <c r="O3578" s="4">
        <v>277.75</v>
      </c>
      <c r="P3578" s="4" t="s">
        <v>78</v>
      </c>
      <c r="Q3578" s="77">
        <v>45281.627083333333</v>
      </c>
      <c r="R3578" s="4">
        <v>314.14999999999998</v>
      </c>
      <c r="S3578" s="4">
        <v>277.75</v>
      </c>
      <c r="T3578" s="4" t="str">
        <f>VLOOKUP(E3578,zamiana!A:B,2,0)</f>
        <v>ALSTOM (ex. BT) CZL</v>
      </c>
    </row>
    <row r="3579" spans="1:20" x14ac:dyDescent="0.3">
      <c r="A3579" s="4" t="s">
        <v>7166</v>
      </c>
      <c r="B3579" s="76">
        <v>45189</v>
      </c>
      <c r="C3579" s="76">
        <v>45189</v>
      </c>
      <c r="D3579" s="76">
        <v>45247</v>
      </c>
      <c r="E3579" s="4" t="s">
        <v>951</v>
      </c>
      <c r="F3579" s="4" t="s">
        <v>952</v>
      </c>
      <c r="G3579" s="4" t="s">
        <v>942</v>
      </c>
      <c r="H3579" s="4" t="s">
        <v>951</v>
      </c>
      <c r="I3579" s="4" t="s">
        <v>1914</v>
      </c>
      <c r="J3579" s="4" t="s">
        <v>1915</v>
      </c>
      <c r="K3579" s="4" t="s">
        <v>955</v>
      </c>
      <c r="L3579" s="4">
        <v>3</v>
      </c>
      <c r="M3579" s="4" t="s">
        <v>77</v>
      </c>
      <c r="N3579" s="4">
        <v>314.14999999999998</v>
      </c>
      <c r="O3579" s="4">
        <v>277.75</v>
      </c>
      <c r="P3579" s="4" t="s">
        <v>78</v>
      </c>
      <c r="Q3579" s="77">
        <v>45281.627083333333</v>
      </c>
      <c r="R3579" s="4">
        <v>942.45</v>
      </c>
      <c r="S3579" s="4">
        <v>833.25</v>
      </c>
      <c r="T3579" s="4" t="str">
        <f>VLOOKUP(E3579,zamiana!A:B,2,0)</f>
        <v>ALSTOM (ex. BT) CZL</v>
      </c>
    </row>
    <row r="3580" spans="1:20" x14ac:dyDescent="0.3">
      <c r="A3580" s="4" t="s">
        <v>7166</v>
      </c>
      <c r="B3580" s="76">
        <v>45189</v>
      </c>
      <c r="C3580" s="76">
        <v>45189</v>
      </c>
      <c r="D3580" s="76">
        <v>45247</v>
      </c>
      <c r="E3580" s="4" t="s">
        <v>951</v>
      </c>
      <c r="F3580" s="4" t="s">
        <v>952</v>
      </c>
      <c r="G3580" s="4" t="s">
        <v>942</v>
      </c>
      <c r="H3580" s="4" t="s">
        <v>951</v>
      </c>
      <c r="I3580" s="4" t="s">
        <v>1929</v>
      </c>
      <c r="J3580" s="4" t="s">
        <v>1930</v>
      </c>
      <c r="K3580" s="4" t="s">
        <v>955</v>
      </c>
      <c r="L3580" s="4">
        <v>1</v>
      </c>
      <c r="M3580" s="4" t="s">
        <v>77</v>
      </c>
      <c r="N3580" s="4">
        <v>423.6</v>
      </c>
      <c r="O3580" s="4">
        <v>420.81</v>
      </c>
      <c r="P3580" s="4" t="s">
        <v>78</v>
      </c>
      <c r="Q3580" s="77">
        <v>45281.627083333333</v>
      </c>
      <c r="R3580" s="4">
        <v>423.6</v>
      </c>
      <c r="S3580" s="4">
        <v>420.81</v>
      </c>
      <c r="T3580" s="4" t="str">
        <f>VLOOKUP(E3580,zamiana!A:B,2,0)</f>
        <v>ALSTOM (ex. BT) CZL</v>
      </c>
    </row>
    <row r="3581" spans="1:20" x14ac:dyDescent="0.3">
      <c r="A3581" s="4" t="s">
        <v>7166</v>
      </c>
      <c r="B3581" s="76">
        <v>45189</v>
      </c>
      <c r="C3581" s="76">
        <v>45189</v>
      </c>
      <c r="D3581" s="76">
        <v>45247</v>
      </c>
      <c r="E3581" s="4" t="s">
        <v>951</v>
      </c>
      <c r="F3581" s="4" t="s">
        <v>952</v>
      </c>
      <c r="G3581" s="4" t="s">
        <v>942</v>
      </c>
      <c r="H3581" s="4" t="s">
        <v>951</v>
      </c>
      <c r="I3581" s="4" t="s">
        <v>1929</v>
      </c>
      <c r="J3581" s="4" t="s">
        <v>1930</v>
      </c>
      <c r="K3581" s="4" t="s">
        <v>955</v>
      </c>
      <c r="L3581" s="4">
        <v>1</v>
      </c>
      <c r="M3581" s="4" t="s">
        <v>77</v>
      </c>
      <c r="N3581" s="4">
        <v>423.6</v>
      </c>
      <c r="O3581" s="4">
        <v>420.81</v>
      </c>
      <c r="P3581" s="4" t="s">
        <v>78</v>
      </c>
      <c r="Q3581" s="77">
        <v>45281.627083333333</v>
      </c>
      <c r="R3581" s="4">
        <v>423.6</v>
      </c>
      <c r="S3581" s="4">
        <v>420.81</v>
      </c>
      <c r="T3581" s="4" t="str">
        <f>VLOOKUP(E3581,zamiana!A:B,2,0)</f>
        <v>ALSTOM (ex. BT) CZL</v>
      </c>
    </row>
    <row r="3582" spans="1:20" x14ac:dyDescent="0.3">
      <c r="A3582" s="4" t="s">
        <v>7166</v>
      </c>
      <c r="B3582" s="76">
        <v>45189</v>
      </c>
      <c r="C3582" s="76">
        <v>45189</v>
      </c>
      <c r="D3582" s="76">
        <v>45247</v>
      </c>
      <c r="E3582" s="4" t="s">
        <v>951</v>
      </c>
      <c r="F3582" s="4" t="s">
        <v>952</v>
      </c>
      <c r="G3582" s="4" t="s">
        <v>942</v>
      </c>
      <c r="H3582" s="4" t="s">
        <v>951</v>
      </c>
      <c r="I3582" s="4" t="s">
        <v>1929</v>
      </c>
      <c r="J3582" s="4" t="s">
        <v>1930</v>
      </c>
      <c r="K3582" s="4" t="s">
        <v>955</v>
      </c>
      <c r="L3582" s="4">
        <v>1</v>
      </c>
      <c r="M3582" s="4" t="s">
        <v>77</v>
      </c>
      <c r="N3582" s="4">
        <v>423.6</v>
      </c>
      <c r="O3582" s="4">
        <v>420.81</v>
      </c>
      <c r="P3582" s="4" t="s">
        <v>78</v>
      </c>
      <c r="Q3582" s="77">
        <v>45281.627083333333</v>
      </c>
      <c r="R3582" s="4">
        <v>423.6</v>
      </c>
      <c r="S3582" s="4">
        <v>420.81</v>
      </c>
      <c r="T3582" s="4" t="str">
        <f>VLOOKUP(E3582,zamiana!A:B,2,0)</f>
        <v>ALSTOM (ex. BT) CZL</v>
      </c>
    </row>
    <row r="3583" spans="1:20" x14ac:dyDescent="0.3">
      <c r="A3583" s="4" t="s">
        <v>7166</v>
      </c>
      <c r="B3583" s="76">
        <v>45189</v>
      </c>
      <c r="C3583" s="76">
        <v>45189</v>
      </c>
      <c r="D3583" s="76">
        <v>45247</v>
      </c>
      <c r="E3583" s="4" t="s">
        <v>951</v>
      </c>
      <c r="F3583" s="4" t="s">
        <v>952</v>
      </c>
      <c r="G3583" s="4" t="s">
        <v>942</v>
      </c>
      <c r="H3583" s="4" t="s">
        <v>951</v>
      </c>
      <c r="I3583" s="4" t="s">
        <v>1929</v>
      </c>
      <c r="J3583" s="4" t="s">
        <v>1930</v>
      </c>
      <c r="K3583" s="4" t="s">
        <v>955</v>
      </c>
      <c r="L3583" s="4">
        <v>1</v>
      </c>
      <c r="M3583" s="4" t="s">
        <v>77</v>
      </c>
      <c r="N3583" s="4">
        <v>423.6</v>
      </c>
      <c r="O3583" s="4">
        <v>420.81</v>
      </c>
      <c r="P3583" s="4" t="s">
        <v>78</v>
      </c>
      <c r="Q3583" s="77">
        <v>45281.627083333333</v>
      </c>
      <c r="R3583" s="4">
        <v>423.6</v>
      </c>
      <c r="S3583" s="4">
        <v>420.81</v>
      </c>
      <c r="T3583" s="4" t="str">
        <f>VLOOKUP(E3583,zamiana!A:B,2,0)</f>
        <v>ALSTOM (ex. BT) CZL</v>
      </c>
    </row>
    <row r="3584" spans="1:20" x14ac:dyDescent="0.3">
      <c r="A3584" s="4" t="s">
        <v>7166</v>
      </c>
      <c r="B3584" s="76">
        <v>45189</v>
      </c>
      <c r="C3584" s="76">
        <v>45189</v>
      </c>
      <c r="D3584" s="76">
        <v>45247</v>
      </c>
      <c r="E3584" s="4" t="s">
        <v>951</v>
      </c>
      <c r="F3584" s="4" t="s">
        <v>952</v>
      </c>
      <c r="G3584" s="4" t="s">
        <v>942</v>
      </c>
      <c r="H3584" s="4" t="s">
        <v>951</v>
      </c>
      <c r="I3584" s="4" t="s">
        <v>1929</v>
      </c>
      <c r="J3584" s="4" t="s">
        <v>1930</v>
      </c>
      <c r="K3584" s="4" t="s">
        <v>955</v>
      </c>
      <c r="L3584" s="4">
        <v>1</v>
      </c>
      <c r="M3584" s="4" t="s">
        <v>77</v>
      </c>
      <c r="N3584" s="4">
        <v>423.6</v>
      </c>
      <c r="O3584" s="4">
        <v>420.81</v>
      </c>
      <c r="P3584" s="4" t="s">
        <v>78</v>
      </c>
      <c r="Q3584" s="77">
        <v>45281.627083333333</v>
      </c>
      <c r="R3584" s="4">
        <v>423.6</v>
      </c>
      <c r="S3584" s="4">
        <v>420.81</v>
      </c>
      <c r="T3584" s="4" t="str">
        <f>VLOOKUP(E3584,zamiana!A:B,2,0)</f>
        <v>ALSTOM (ex. BT) CZL</v>
      </c>
    </row>
    <row r="3585" spans="1:20" x14ac:dyDescent="0.3">
      <c r="A3585" s="4" t="s">
        <v>7166</v>
      </c>
      <c r="B3585" s="76">
        <v>45189</v>
      </c>
      <c r="C3585" s="76">
        <v>45189</v>
      </c>
      <c r="D3585" s="76">
        <v>45247</v>
      </c>
      <c r="E3585" s="4" t="s">
        <v>951</v>
      </c>
      <c r="F3585" s="4" t="s">
        <v>952</v>
      </c>
      <c r="G3585" s="4" t="s">
        <v>942</v>
      </c>
      <c r="H3585" s="4" t="s">
        <v>951</v>
      </c>
      <c r="I3585" s="4" t="s">
        <v>1929</v>
      </c>
      <c r="J3585" s="4" t="s">
        <v>1930</v>
      </c>
      <c r="K3585" s="4" t="s">
        <v>955</v>
      </c>
      <c r="L3585" s="4">
        <v>1</v>
      </c>
      <c r="M3585" s="4" t="s">
        <v>77</v>
      </c>
      <c r="N3585" s="4">
        <v>423.6</v>
      </c>
      <c r="O3585" s="4">
        <v>420.81</v>
      </c>
      <c r="P3585" s="4" t="s">
        <v>78</v>
      </c>
      <c r="Q3585" s="77">
        <v>45281.627083333333</v>
      </c>
      <c r="R3585" s="4">
        <v>423.6</v>
      </c>
      <c r="S3585" s="4">
        <v>420.81</v>
      </c>
      <c r="T3585" s="4" t="str">
        <f>VLOOKUP(E3585,zamiana!A:B,2,0)</f>
        <v>ALSTOM (ex. BT) CZL</v>
      </c>
    </row>
    <row r="3586" spans="1:20" x14ac:dyDescent="0.3">
      <c r="A3586" s="4" t="s">
        <v>7166</v>
      </c>
      <c r="B3586" s="76">
        <v>45189</v>
      </c>
      <c r="C3586" s="76">
        <v>45189</v>
      </c>
      <c r="D3586" s="76">
        <v>45247</v>
      </c>
      <c r="E3586" s="4" t="s">
        <v>951</v>
      </c>
      <c r="F3586" s="4" t="s">
        <v>952</v>
      </c>
      <c r="G3586" s="4" t="s">
        <v>942</v>
      </c>
      <c r="H3586" s="4" t="s">
        <v>951</v>
      </c>
      <c r="I3586" s="4" t="s">
        <v>1929</v>
      </c>
      <c r="J3586" s="4" t="s">
        <v>1930</v>
      </c>
      <c r="K3586" s="4" t="s">
        <v>955</v>
      </c>
      <c r="L3586" s="4">
        <v>1</v>
      </c>
      <c r="M3586" s="4" t="s">
        <v>77</v>
      </c>
      <c r="N3586" s="4">
        <v>423.6</v>
      </c>
      <c r="O3586" s="4">
        <v>420.81</v>
      </c>
      <c r="P3586" s="4" t="s">
        <v>78</v>
      </c>
      <c r="Q3586" s="77">
        <v>45281.627083333333</v>
      </c>
      <c r="R3586" s="4">
        <v>423.6</v>
      </c>
      <c r="S3586" s="4">
        <v>420.81</v>
      </c>
      <c r="T3586" s="4" t="str">
        <f>VLOOKUP(E3586,zamiana!A:B,2,0)</f>
        <v>ALSTOM (ex. BT) CZL</v>
      </c>
    </row>
    <row r="3587" spans="1:20" x14ac:dyDescent="0.3">
      <c r="A3587" s="4" t="s">
        <v>7166</v>
      </c>
      <c r="B3587" s="76">
        <v>45189</v>
      </c>
      <c r="C3587" s="76">
        <v>45189</v>
      </c>
      <c r="D3587" s="76">
        <v>45247</v>
      </c>
      <c r="E3587" s="4" t="s">
        <v>951</v>
      </c>
      <c r="F3587" s="4" t="s">
        <v>952</v>
      </c>
      <c r="G3587" s="4" t="s">
        <v>942</v>
      </c>
      <c r="H3587" s="4" t="s">
        <v>951</v>
      </c>
      <c r="I3587" s="4" t="s">
        <v>1929</v>
      </c>
      <c r="J3587" s="4" t="s">
        <v>1930</v>
      </c>
      <c r="K3587" s="4" t="s">
        <v>955</v>
      </c>
      <c r="L3587" s="4">
        <v>1</v>
      </c>
      <c r="M3587" s="4" t="s">
        <v>77</v>
      </c>
      <c r="N3587" s="4">
        <v>423.6</v>
      </c>
      <c r="O3587" s="4">
        <v>420.81</v>
      </c>
      <c r="P3587" s="4" t="s">
        <v>78</v>
      </c>
      <c r="Q3587" s="77">
        <v>45281.627083333333</v>
      </c>
      <c r="R3587" s="4">
        <v>423.6</v>
      </c>
      <c r="S3587" s="4">
        <v>420.81</v>
      </c>
      <c r="T3587" s="4" t="str">
        <f>VLOOKUP(E3587,zamiana!A:B,2,0)</f>
        <v>ALSTOM (ex. BT) CZL</v>
      </c>
    </row>
    <row r="3588" spans="1:20" x14ac:dyDescent="0.3">
      <c r="A3588" s="4" t="s">
        <v>7166</v>
      </c>
      <c r="B3588" s="76">
        <v>45189</v>
      </c>
      <c r="C3588" s="76">
        <v>45189</v>
      </c>
      <c r="D3588" s="76">
        <v>45247</v>
      </c>
      <c r="E3588" s="4" t="s">
        <v>951</v>
      </c>
      <c r="F3588" s="4" t="s">
        <v>952</v>
      </c>
      <c r="G3588" s="4" t="s">
        <v>942</v>
      </c>
      <c r="H3588" s="4" t="s">
        <v>951</v>
      </c>
      <c r="I3588" s="4" t="s">
        <v>1929</v>
      </c>
      <c r="J3588" s="4" t="s">
        <v>1930</v>
      </c>
      <c r="K3588" s="4" t="s">
        <v>955</v>
      </c>
      <c r="L3588" s="4">
        <v>1</v>
      </c>
      <c r="M3588" s="4" t="s">
        <v>77</v>
      </c>
      <c r="N3588" s="4">
        <v>423.6</v>
      </c>
      <c r="O3588" s="4">
        <v>420.81</v>
      </c>
      <c r="P3588" s="4" t="s">
        <v>78</v>
      </c>
      <c r="Q3588" s="77">
        <v>45281.627083333333</v>
      </c>
      <c r="R3588" s="4">
        <v>423.6</v>
      </c>
      <c r="S3588" s="4">
        <v>420.81</v>
      </c>
      <c r="T3588" s="4" t="str">
        <f>VLOOKUP(E3588,zamiana!A:B,2,0)</f>
        <v>ALSTOM (ex. BT) CZL</v>
      </c>
    </row>
    <row r="3589" spans="1:20" x14ac:dyDescent="0.3">
      <c r="A3589" s="4" t="s">
        <v>7166</v>
      </c>
      <c r="B3589" s="76">
        <v>45189</v>
      </c>
      <c r="C3589" s="76">
        <v>45189</v>
      </c>
      <c r="D3589" s="76">
        <v>45247</v>
      </c>
      <c r="E3589" s="4" t="s">
        <v>951</v>
      </c>
      <c r="F3589" s="4" t="s">
        <v>952</v>
      </c>
      <c r="G3589" s="4" t="s">
        <v>942</v>
      </c>
      <c r="H3589" s="4" t="s">
        <v>951</v>
      </c>
      <c r="I3589" s="4" t="s">
        <v>1929</v>
      </c>
      <c r="J3589" s="4" t="s">
        <v>1930</v>
      </c>
      <c r="K3589" s="4" t="s">
        <v>955</v>
      </c>
      <c r="L3589" s="4">
        <v>1</v>
      </c>
      <c r="M3589" s="4" t="s">
        <v>77</v>
      </c>
      <c r="N3589" s="4">
        <v>423.6</v>
      </c>
      <c r="O3589" s="4">
        <v>420.81</v>
      </c>
      <c r="P3589" s="4" t="s">
        <v>78</v>
      </c>
      <c r="Q3589" s="77">
        <v>45281.627083333333</v>
      </c>
      <c r="R3589" s="4">
        <v>423.6</v>
      </c>
      <c r="S3589" s="4">
        <v>420.81</v>
      </c>
      <c r="T3589" s="4" t="str">
        <f>VLOOKUP(E3589,zamiana!A:B,2,0)</f>
        <v>ALSTOM (ex. BT) CZL</v>
      </c>
    </row>
    <row r="3590" spans="1:20" x14ac:dyDescent="0.3">
      <c r="A3590" s="4" t="s">
        <v>7166</v>
      </c>
      <c r="B3590" s="76">
        <v>45189</v>
      </c>
      <c r="C3590" s="76">
        <v>45189</v>
      </c>
      <c r="D3590" s="76">
        <v>45247</v>
      </c>
      <c r="E3590" s="4" t="s">
        <v>951</v>
      </c>
      <c r="F3590" s="4" t="s">
        <v>952</v>
      </c>
      <c r="G3590" s="4" t="s">
        <v>942</v>
      </c>
      <c r="H3590" s="4" t="s">
        <v>951</v>
      </c>
      <c r="I3590" s="4" t="s">
        <v>1929</v>
      </c>
      <c r="J3590" s="4" t="s">
        <v>1930</v>
      </c>
      <c r="K3590" s="4" t="s">
        <v>955</v>
      </c>
      <c r="L3590" s="4">
        <v>1</v>
      </c>
      <c r="M3590" s="4" t="s">
        <v>77</v>
      </c>
      <c r="N3590" s="4">
        <v>423.6</v>
      </c>
      <c r="O3590" s="4">
        <v>420.81</v>
      </c>
      <c r="P3590" s="4" t="s">
        <v>78</v>
      </c>
      <c r="Q3590" s="77">
        <v>45281.627083333333</v>
      </c>
      <c r="R3590" s="4">
        <v>423.6</v>
      </c>
      <c r="S3590" s="4">
        <v>420.81</v>
      </c>
      <c r="T3590" s="4" t="str">
        <f>VLOOKUP(E3590,zamiana!A:B,2,0)</f>
        <v>ALSTOM (ex. BT) CZL</v>
      </c>
    </row>
    <row r="3591" spans="1:20" x14ac:dyDescent="0.3">
      <c r="A3591" s="4" t="s">
        <v>7166</v>
      </c>
      <c r="B3591" s="76">
        <v>45189</v>
      </c>
      <c r="C3591" s="76">
        <v>45189</v>
      </c>
      <c r="D3591" s="76">
        <v>45247</v>
      </c>
      <c r="E3591" s="4" t="s">
        <v>951</v>
      </c>
      <c r="F3591" s="4" t="s">
        <v>952</v>
      </c>
      <c r="G3591" s="4" t="s">
        <v>942</v>
      </c>
      <c r="H3591" s="4" t="s">
        <v>951</v>
      </c>
      <c r="I3591" s="4" t="s">
        <v>1929</v>
      </c>
      <c r="J3591" s="4" t="s">
        <v>1930</v>
      </c>
      <c r="K3591" s="4" t="s">
        <v>955</v>
      </c>
      <c r="L3591" s="4">
        <v>1</v>
      </c>
      <c r="M3591" s="4" t="s">
        <v>77</v>
      </c>
      <c r="N3591" s="4">
        <v>423.6</v>
      </c>
      <c r="O3591" s="4">
        <v>420.81</v>
      </c>
      <c r="P3591" s="4" t="s">
        <v>78</v>
      </c>
      <c r="Q3591" s="77">
        <v>45281.627083333333</v>
      </c>
      <c r="R3591" s="4">
        <v>423.6</v>
      </c>
      <c r="S3591" s="4">
        <v>420.81</v>
      </c>
      <c r="T3591" s="4" t="str">
        <f>VLOOKUP(E3591,zamiana!A:B,2,0)</f>
        <v>ALSTOM (ex. BT) CZL</v>
      </c>
    </row>
    <row r="3592" spans="1:20" x14ac:dyDescent="0.3">
      <c r="A3592" s="4" t="s">
        <v>7166</v>
      </c>
      <c r="B3592" s="76">
        <v>45189</v>
      </c>
      <c r="C3592" s="76">
        <v>45189</v>
      </c>
      <c r="D3592" s="76">
        <v>45247</v>
      </c>
      <c r="E3592" s="4" t="s">
        <v>951</v>
      </c>
      <c r="F3592" s="4" t="s">
        <v>952</v>
      </c>
      <c r="G3592" s="4" t="s">
        <v>942</v>
      </c>
      <c r="H3592" s="4" t="s">
        <v>951</v>
      </c>
      <c r="I3592" s="4" t="s">
        <v>2258</v>
      </c>
      <c r="J3592" s="4" t="s">
        <v>2259</v>
      </c>
      <c r="K3592" s="4" t="s">
        <v>955</v>
      </c>
      <c r="L3592" s="4">
        <v>5</v>
      </c>
      <c r="M3592" s="4" t="s">
        <v>77</v>
      </c>
      <c r="N3592" s="4">
        <v>34.75</v>
      </c>
      <c r="O3592" s="4">
        <v>20.32</v>
      </c>
      <c r="P3592" s="4" t="s">
        <v>78</v>
      </c>
      <c r="Q3592" s="77">
        <v>45281.63958333333</v>
      </c>
      <c r="R3592" s="4">
        <v>173.75</v>
      </c>
      <c r="S3592" s="4">
        <v>101.6</v>
      </c>
      <c r="T3592" s="4" t="str">
        <f>VLOOKUP(E3592,zamiana!A:B,2,0)</f>
        <v>ALSTOM (ex. BT) CZL</v>
      </c>
    </row>
    <row r="3593" spans="1:20" x14ac:dyDescent="0.3">
      <c r="A3593" s="4" t="s">
        <v>7167</v>
      </c>
      <c r="B3593" s="76">
        <v>45189</v>
      </c>
      <c r="C3593" s="76">
        <v>45189</v>
      </c>
      <c r="D3593" s="76">
        <v>45247</v>
      </c>
      <c r="E3593" s="4" t="s">
        <v>951</v>
      </c>
      <c r="F3593" s="4" t="s">
        <v>952</v>
      </c>
      <c r="G3593" s="4" t="s">
        <v>942</v>
      </c>
      <c r="H3593" s="4" t="s">
        <v>951</v>
      </c>
      <c r="I3593" s="4">
        <v>520122047</v>
      </c>
      <c r="J3593" s="4" t="s">
        <v>1359</v>
      </c>
      <c r="K3593" s="4" t="s">
        <v>593</v>
      </c>
      <c r="L3593" s="4">
        <v>4</v>
      </c>
      <c r="M3593" s="4" t="s">
        <v>77</v>
      </c>
      <c r="N3593" s="4">
        <v>12.87</v>
      </c>
      <c r="O3593" s="4">
        <v>5.2</v>
      </c>
      <c r="P3593" s="4" t="s">
        <v>78</v>
      </c>
      <c r="Q3593" s="77">
        <v>45173.665277777778</v>
      </c>
      <c r="R3593" s="4">
        <v>51.48</v>
      </c>
      <c r="S3593" s="4">
        <v>20.8</v>
      </c>
      <c r="T3593" s="4" t="str">
        <f>VLOOKUP(E3593,zamiana!A:B,2,0)</f>
        <v>ALSTOM (ex. BT) CZL</v>
      </c>
    </row>
    <row r="3594" spans="1:20" x14ac:dyDescent="0.3">
      <c r="A3594" s="4" t="s">
        <v>7167</v>
      </c>
      <c r="B3594" s="76">
        <v>45189</v>
      </c>
      <c r="C3594" s="76">
        <v>45189</v>
      </c>
      <c r="D3594" s="76">
        <v>45247</v>
      </c>
      <c r="E3594" s="4" t="s">
        <v>951</v>
      </c>
      <c r="F3594" s="4" t="s">
        <v>952</v>
      </c>
      <c r="G3594" s="4" t="s">
        <v>942</v>
      </c>
      <c r="H3594" s="4" t="s">
        <v>951</v>
      </c>
      <c r="I3594" s="4">
        <v>520122047</v>
      </c>
      <c r="J3594" s="4" t="s">
        <v>1359</v>
      </c>
      <c r="K3594" s="4" t="s">
        <v>593</v>
      </c>
      <c r="L3594" s="4">
        <v>1</v>
      </c>
      <c r="M3594" s="4" t="s">
        <v>77</v>
      </c>
      <c r="N3594" s="4">
        <v>12.87</v>
      </c>
      <c r="O3594" s="4">
        <v>5.2</v>
      </c>
      <c r="P3594" s="4" t="s">
        <v>78</v>
      </c>
      <c r="Q3594" s="77">
        <v>45173.665277777778</v>
      </c>
      <c r="R3594" s="4">
        <v>12.87</v>
      </c>
      <c r="S3594" s="4">
        <v>5.2</v>
      </c>
      <c r="T3594" s="4" t="str">
        <f>VLOOKUP(E3594,zamiana!A:B,2,0)</f>
        <v>ALSTOM (ex. BT) CZL</v>
      </c>
    </row>
    <row r="3595" spans="1:20" x14ac:dyDescent="0.3">
      <c r="A3595" s="4" t="s">
        <v>7167</v>
      </c>
      <c r="B3595" s="76">
        <v>45189</v>
      </c>
      <c r="C3595" s="76">
        <v>45189</v>
      </c>
      <c r="D3595" s="76">
        <v>45247</v>
      </c>
      <c r="E3595" s="4" t="s">
        <v>951</v>
      </c>
      <c r="F3595" s="4" t="s">
        <v>952</v>
      </c>
      <c r="G3595" s="4" t="s">
        <v>942</v>
      </c>
      <c r="H3595" s="4" t="s">
        <v>951</v>
      </c>
      <c r="I3595" s="4">
        <v>520122047</v>
      </c>
      <c r="J3595" s="4" t="s">
        <v>1359</v>
      </c>
      <c r="K3595" s="4" t="s">
        <v>593</v>
      </c>
      <c r="L3595" s="4">
        <v>2</v>
      </c>
      <c r="M3595" s="4" t="s">
        <v>77</v>
      </c>
      <c r="N3595" s="4">
        <v>12.87</v>
      </c>
      <c r="O3595" s="4">
        <v>5.2</v>
      </c>
      <c r="P3595" s="4" t="s">
        <v>78</v>
      </c>
      <c r="Q3595" s="77">
        <v>45173.665277777778</v>
      </c>
      <c r="R3595" s="4">
        <v>25.74</v>
      </c>
      <c r="S3595" s="4">
        <v>10.4</v>
      </c>
      <c r="T3595" s="4" t="str">
        <f>VLOOKUP(E3595,zamiana!A:B,2,0)</f>
        <v>ALSTOM (ex. BT) CZL</v>
      </c>
    </row>
    <row r="3596" spans="1:20" x14ac:dyDescent="0.3">
      <c r="A3596" s="4" t="s">
        <v>7167</v>
      </c>
      <c r="B3596" s="76">
        <v>45189</v>
      </c>
      <c r="C3596" s="76">
        <v>45189</v>
      </c>
      <c r="D3596" s="76">
        <v>45247</v>
      </c>
      <c r="E3596" s="4" t="s">
        <v>951</v>
      </c>
      <c r="F3596" s="4" t="s">
        <v>952</v>
      </c>
      <c r="G3596" s="4" t="s">
        <v>942</v>
      </c>
      <c r="H3596" s="4" t="s">
        <v>951</v>
      </c>
      <c r="I3596" s="4">
        <v>520122047</v>
      </c>
      <c r="J3596" s="4" t="s">
        <v>1359</v>
      </c>
      <c r="K3596" s="4" t="s">
        <v>593</v>
      </c>
      <c r="L3596" s="4">
        <v>5</v>
      </c>
      <c r="M3596" s="4" t="s">
        <v>77</v>
      </c>
      <c r="N3596" s="4">
        <v>12.87</v>
      </c>
      <c r="O3596" s="4">
        <v>5.2</v>
      </c>
      <c r="P3596" s="4" t="s">
        <v>78</v>
      </c>
      <c r="Q3596" s="77">
        <v>45173.665277777778</v>
      </c>
      <c r="R3596" s="4">
        <v>64.349999999999994</v>
      </c>
      <c r="S3596" s="4">
        <v>26</v>
      </c>
      <c r="T3596" s="4" t="str">
        <f>VLOOKUP(E3596,zamiana!A:B,2,0)</f>
        <v>ALSTOM (ex. BT) CZL</v>
      </c>
    </row>
    <row r="3597" spans="1:20" x14ac:dyDescent="0.3">
      <c r="A3597" s="4" t="s">
        <v>7167</v>
      </c>
      <c r="B3597" s="76">
        <v>45189</v>
      </c>
      <c r="C3597" s="76">
        <v>45189</v>
      </c>
      <c r="D3597" s="76">
        <v>45247</v>
      </c>
      <c r="E3597" s="4" t="s">
        <v>951</v>
      </c>
      <c r="F3597" s="4" t="s">
        <v>952</v>
      </c>
      <c r="G3597" s="4" t="s">
        <v>942</v>
      </c>
      <c r="H3597" s="4" t="s">
        <v>951</v>
      </c>
      <c r="I3597" s="4">
        <v>520122047</v>
      </c>
      <c r="J3597" s="4" t="s">
        <v>1359</v>
      </c>
      <c r="K3597" s="4" t="s">
        <v>593</v>
      </c>
      <c r="L3597" s="4">
        <v>3</v>
      </c>
      <c r="M3597" s="4" t="s">
        <v>77</v>
      </c>
      <c r="N3597" s="4">
        <v>12.87</v>
      </c>
      <c r="O3597" s="4">
        <v>5.2</v>
      </c>
      <c r="P3597" s="4" t="s">
        <v>78</v>
      </c>
      <c r="Q3597" s="77">
        <v>45173.665277777778</v>
      </c>
      <c r="R3597" s="4">
        <v>38.61</v>
      </c>
      <c r="S3597" s="4">
        <v>15.6</v>
      </c>
      <c r="T3597" s="4" t="str">
        <f>VLOOKUP(E3597,zamiana!A:B,2,0)</f>
        <v>ALSTOM (ex. BT) CZL</v>
      </c>
    </row>
    <row r="3598" spans="1:20" x14ac:dyDescent="0.3">
      <c r="A3598" s="4" t="s">
        <v>7167</v>
      </c>
      <c r="B3598" s="76">
        <v>45189</v>
      </c>
      <c r="C3598" s="76">
        <v>45189</v>
      </c>
      <c r="D3598" s="76">
        <v>45247</v>
      </c>
      <c r="E3598" s="4" t="s">
        <v>951</v>
      </c>
      <c r="F3598" s="4" t="s">
        <v>952</v>
      </c>
      <c r="G3598" s="4" t="s">
        <v>942</v>
      </c>
      <c r="H3598" s="4" t="s">
        <v>951</v>
      </c>
      <c r="I3598" s="4">
        <v>520122047</v>
      </c>
      <c r="J3598" s="4" t="s">
        <v>1359</v>
      </c>
      <c r="K3598" s="4" t="s">
        <v>593</v>
      </c>
      <c r="L3598" s="4">
        <v>4</v>
      </c>
      <c r="M3598" s="4" t="s">
        <v>77</v>
      </c>
      <c r="N3598" s="4">
        <v>12.87</v>
      </c>
      <c r="O3598" s="4">
        <v>5.2</v>
      </c>
      <c r="P3598" s="4" t="s">
        <v>78</v>
      </c>
      <c r="Q3598" s="77">
        <v>45173.665277777778</v>
      </c>
      <c r="R3598" s="4">
        <v>51.48</v>
      </c>
      <c r="S3598" s="4">
        <v>20.8</v>
      </c>
      <c r="T3598" s="4" t="str">
        <f>VLOOKUP(E3598,zamiana!A:B,2,0)</f>
        <v>ALSTOM (ex. BT) CZL</v>
      </c>
    </row>
    <row r="3599" spans="1:20" x14ac:dyDescent="0.3">
      <c r="A3599" s="4" t="s">
        <v>7167</v>
      </c>
      <c r="B3599" s="76">
        <v>45189</v>
      </c>
      <c r="C3599" s="76">
        <v>45189</v>
      </c>
      <c r="D3599" s="76">
        <v>45247</v>
      </c>
      <c r="E3599" s="4" t="s">
        <v>951</v>
      </c>
      <c r="F3599" s="4" t="s">
        <v>952</v>
      </c>
      <c r="G3599" s="4" t="s">
        <v>942</v>
      </c>
      <c r="H3599" s="4" t="s">
        <v>951</v>
      </c>
      <c r="I3599" s="4">
        <v>520122047</v>
      </c>
      <c r="J3599" s="4" t="s">
        <v>1359</v>
      </c>
      <c r="K3599" s="4" t="s">
        <v>593</v>
      </c>
      <c r="L3599" s="4">
        <v>5</v>
      </c>
      <c r="M3599" s="4" t="s">
        <v>77</v>
      </c>
      <c r="N3599" s="4">
        <v>12.87</v>
      </c>
      <c r="O3599" s="4">
        <v>5.2</v>
      </c>
      <c r="P3599" s="4" t="s">
        <v>78</v>
      </c>
      <c r="Q3599" s="77">
        <v>45173.665277777778</v>
      </c>
      <c r="R3599" s="4">
        <v>64.349999999999994</v>
      </c>
      <c r="S3599" s="4">
        <v>26</v>
      </c>
      <c r="T3599" s="4" t="str">
        <f>VLOOKUP(E3599,zamiana!A:B,2,0)</f>
        <v>ALSTOM (ex. BT) CZL</v>
      </c>
    </row>
    <row r="3600" spans="1:20" x14ac:dyDescent="0.3">
      <c r="A3600" s="4" t="s">
        <v>7167</v>
      </c>
      <c r="B3600" s="76">
        <v>45189</v>
      </c>
      <c r="C3600" s="76">
        <v>45189</v>
      </c>
      <c r="D3600" s="76">
        <v>45247</v>
      </c>
      <c r="E3600" s="4" t="s">
        <v>951</v>
      </c>
      <c r="F3600" s="4" t="s">
        <v>952</v>
      </c>
      <c r="G3600" s="4" t="s">
        <v>942</v>
      </c>
      <c r="H3600" s="4" t="s">
        <v>951</v>
      </c>
      <c r="I3600" s="4">
        <v>520122047</v>
      </c>
      <c r="J3600" s="4" t="s">
        <v>1359</v>
      </c>
      <c r="K3600" s="4" t="s">
        <v>593</v>
      </c>
      <c r="L3600" s="4">
        <v>2</v>
      </c>
      <c r="M3600" s="4" t="s">
        <v>77</v>
      </c>
      <c r="N3600" s="4">
        <v>12.87</v>
      </c>
      <c r="O3600" s="4">
        <v>5.2</v>
      </c>
      <c r="P3600" s="4" t="s">
        <v>78</v>
      </c>
      <c r="Q3600" s="77">
        <v>45173.665277777778</v>
      </c>
      <c r="R3600" s="4">
        <v>25.74</v>
      </c>
      <c r="S3600" s="4">
        <v>10.4</v>
      </c>
      <c r="T3600" s="4" t="str">
        <f>VLOOKUP(E3600,zamiana!A:B,2,0)</f>
        <v>ALSTOM (ex. BT) CZL</v>
      </c>
    </row>
    <row r="3601" spans="1:20" x14ac:dyDescent="0.3">
      <c r="A3601" s="4" t="s">
        <v>7167</v>
      </c>
      <c r="B3601" s="76">
        <v>45189</v>
      </c>
      <c r="C3601" s="76">
        <v>45189</v>
      </c>
      <c r="D3601" s="76">
        <v>45247</v>
      </c>
      <c r="E3601" s="4" t="s">
        <v>951</v>
      </c>
      <c r="F3601" s="4" t="s">
        <v>952</v>
      </c>
      <c r="G3601" s="4" t="s">
        <v>942</v>
      </c>
      <c r="H3601" s="4" t="s">
        <v>951</v>
      </c>
      <c r="I3601" s="4">
        <v>520122047</v>
      </c>
      <c r="J3601" s="4" t="s">
        <v>1359</v>
      </c>
      <c r="K3601" s="4" t="s">
        <v>593</v>
      </c>
      <c r="L3601" s="4">
        <v>1</v>
      </c>
      <c r="M3601" s="4" t="s">
        <v>77</v>
      </c>
      <c r="N3601" s="4">
        <v>12.87</v>
      </c>
      <c r="O3601" s="4">
        <v>5.2</v>
      </c>
      <c r="P3601" s="4" t="s">
        <v>78</v>
      </c>
      <c r="Q3601" s="77">
        <v>45173.665277777778</v>
      </c>
      <c r="R3601" s="4">
        <v>12.87</v>
      </c>
      <c r="S3601" s="4">
        <v>5.2</v>
      </c>
      <c r="T3601" s="4" t="str">
        <f>VLOOKUP(E3601,zamiana!A:B,2,0)</f>
        <v>ALSTOM (ex. BT) CZL</v>
      </c>
    </row>
    <row r="3602" spans="1:20" x14ac:dyDescent="0.3">
      <c r="A3602" s="4" t="s">
        <v>7167</v>
      </c>
      <c r="B3602" s="76">
        <v>45189</v>
      </c>
      <c r="C3602" s="76">
        <v>45189</v>
      </c>
      <c r="D3602" s="76">
        <v>45247</v>
      </c>
      <c r="E3602" s="4" t="s">
        <v>951</v>
      </c>
      <c r="F3602" s="4" t="s">
        <v>952</v>
      </c>
      <c r="G3602" s="4" t="s">
        <v>942</v>
      </c>
      <c r="H3602" s="4" t="s">
        <v>951</v>
      </c>
      <c r="I3602" s="4">
        <v>520122047</v>
      </c>
      <c r="J3602" s="4" t="s">
        <v>1359</v>
      </c>
      <c r="K3602" s="4" t="s">
        <v>593</v>
      </c>
      <c r="L3602" s="4">
        <v>3</v>
      </c>
      <c r="M3602" s="4" t="s">
        <v>77</v>
      </c>
      <c r="N3602" s="4">
        <v>12.87</v>
      </c>
      <c r="O3602" s="4">
        <v>5.2</v>
      </c>
      <c r="P3602" s="4" t="s">
        <v>78</v>
      </c>
      <c r="Q3602" s="77">
        <v>45173.665277777778</v>
      </c>
      <c r="R3602" s="4">
        <v>38.61</v>
      </c>
      <c r="S3602" s="4">
        <v>15.6</v>
      </c>
      <c r="T3602" s="4" t="str">
        <f>VLOOKUP(E3602,zamiana!A:B,2,0)</f>
        <v>ALSTOM (ex. BT) CZL</v>
      </c>
    </row>
    <row r="3603" spans="1:20" x14ac:dyDescent="0.3">
      <c r="A3603" s="4" t="s">
        <v>7167</v>
      </c>
      <c r="B3603" s="76">
        <v>45189</v>
      </c>
      <c r="C3603" s="76">
        <v>45189</v>
      </c>
      <c r="D3603" s="76">
        <v>45247</v>
      </c>
      <c r="E3603" s="4" t="s">
        <v>951</v>
      </c>
      <c r="F3603" s="4" t="s">
        <v>952</v>
      </c>
      <c r="G3603" s="4" t="s">
        <v>942</v>
      </c>
      <c r="H3603" s="4" t="s">
        <v>951</v>
      </c>
      <c r="I3603" s="4">
        <v>520121961</v>
      </c>
      <c r="J3603" s="4">
        <v>520121961</v>
      </c>
      <c r="K3603" s="4" t="s">
        <v>1229</v>
      </c>
      <c r="L3603" s="4">
        <v>2</v>
      </c>
      <c r="M3603" s="4" t="s">
        <v>77</v>
      </c>
      <c r="N3603" s="4">
        <v>51.43</v>
      </c>
      <c r="O3603" s="4">
        <v>13.71</v>
      </c>
      <c r="P3603" s="4" t="s">
        <v>78</v>
      </c>
      <c r="Q3603" s="77">
        <v>45281.644444444442</v>
      </c>
      <c r="R3603" s="4">
        <v>102.86</v>
      </c>
      <c r="S3603" s="4">
        <v>27.42</v>
      </c>
      <c r="T3603" s="4" t="str">
        <f>VLOOKUP(E3603,zamiana!A:B,2,0)</f>
        <v>ALSTOM (ex. BT) CZL</v>
      </c>
    </row>
    <row r="3604" spans="1:20" x14ac:dyDescent="0.3">
      <c r="A3604" s="4" t="s">
        <v>7167</v>
      </c>
      <c r="B3604" s="76">
        <v>45189</v>
      </c>
      <c r="C3604" s="76">
        <v>45189</v>
      </c>
      <c r="D3604" s="76">
        <v>45247</v>
      </c>
      <c r="E3604" s="4" t="s">
        <v>951</v>
      </c>
      <c r="F3604" s="4" t="s">
        <v>952</v>
      </c>
      <c r="G3604" s="4" t="s">
        <v>942</v>
      </c>
      <c r="H3604" s="4" t="s">
        <v>951</v>
      </c>
      <c r="I3604" s="4">
        <v>520121961</v>
      </c>
      <c r="J3604" s="4">
        <v>520121961</v>
      </c>
      <c r="K3604" s="4" t="s">
        <v>1229</v>
      </c>
      <c r="L3604" s="4">
        <v>2</v>
      </c>
      <c r="M3604" s="4" t="s">
        <v>77</v>
      </c>
      <c r="N3604" s="4">
        <v>51.43</v>
      </c>
      <c r="O3604" s="4">
        <v>13.71</v>
      </c>
      <c r="P3604" s="4" t="s">
        <v>78</v>
      </c>
      <c r="Q3604" s="77">
        <v>45281.644444444442</v>
      </c>
      <c r="R3604" s="4">
        <v>102.86</v>
      </c>
      <c r="S3604" s="4">
        <v>27.42</v>
      </c>
      <c r="T3604" s="4" t="str">
        <f>VLOOKUP(E3604,zamiana!A:B,2,0)</f>
        <v>ALSTOM (ex. BT) CZL</v>
      </c>
    </row>
    <row r="3605" spans="1:20" x14ac:dyDescent="0.3">
      <c r="A3605" s="4" t="s">
        <v>7167</v>
      </c>
      <c r="B3605" s="76">
        <v>45189</v>
      </c>
      <c r="C3605" s="76">
        <v>45189</v>
      </c>
      <c r="D3605" s="76">
        <v>45247</v>
      </c>
      <c r="E3605" s="4" t="s">
        <v>951</v>
      </c>
      <c r="F3605" s="4" t="s">
        <v>952</v>
      </c>
      <c r="G3605" s="4" t="s">
        <v>942</v>
      </c>
      <c r="H3605" s="4" t="s">
        <v>951</v>
      </c>
      <c r="I3605" s="4">
        <v>520117165</v>
      </c>
      <c r="J3605" s="4" t="s">
        <v>1360</v>
      </c>
      <c r="K3605" s="4" t="s">
        <v>593</v>
      </c>
      <c r="L3605" s="4">
        <v>11</v>
      </c>
      <c r="M3605" s="4" t="s">
        <v>77</v>
      </c>
      <c r="N3605" s="4">
        <v>14.54</v>
      </c>
      <c r="O3605" s="4">
        <v>12</v>
      </c>
      <c r="P3605" s="4" t="s">
        <v>78</v>
      </c>
      <c r="Q3605" s="77">
        <v>45173.665277777778</v>
      </c>
      <c r="R3605" s="4">
        <v>159.94</v>
      </c>
      <c r="S3605" s="4">
        <v>132</v>
      </c>
      <c r="T3605" s="4" t="str">
        <f>VLOOKUP(E3605,zamiana!A:B,2,0)</f>
        <v>ALSTOM (ex. BT) CZL</v>
      </c>
    </row>
    <row r="3606" spans="1:20" x14ac:dyDescent="0.3">
      <c r="A3606" s="4" t="s">
        <v>7167</v>
      </c>
      <c r="B3606" s="76">
        <v>45189</v>
      </c>
      <c r="C3606" s="76">
        <v>45189</v>
      </c>
      <c r="D3606" s="76">
        <v>45247</v>
      </c>
      <c r="E3606" s="4" t="s">
        <v>951</v>
      </c>
      <c r="F3606" s="4" t="s">
        <v>952</v>
      </c>
      <c r="G3606" s="4" t="s">
        <v>942</v>
      </c>
      <c r="H3606" s="4" t="s">
        <v>951</v>
      </c>
      <c r="I3606" s="4">
        <v>520117165</v>
      </c>
      <c r="J3606" s="4" t="s">
        <v>1360</v>
      </c>
      <c r="K3606" s="4" t="s">
        <v>593</v>
      </c>
      <c r="L3606" s="4">
        <v>11</v>
      </c>
      <c r="M3606" s="4" t="s">
        <v>77</v>
      </c>
      <c r="N3606" s="4">
        <v>14.54</v>
      </c>
      <c r="O3606" s="4">
        <v>12</v>
      </c>
      <c r="P3606" s="4" t="s">
        <v>78</v>
      </c>
      <c r="Q3606" s="77">
        <v>45173.665277777778</v>
      </c>
      <c r="R3606" s="4">
        <v>159.94</v>
      </c>
      <c r="S3606" s="4">
        <v>132</v>
      </c>
      <c r="T3606" s="4" t="str">
        <f>VLOOKUP(E3606,zamiana!A:B,2,0)</f>
        <v>ALSTOM (ex. BT) CZL</v>
      </c>
    </row>
    <row r="3607" spans="1:20" x14ac:dyDescent="0.3">
      <c r="A3607" s="4" t="s">
        <v>7167</v>
      </c>
      <c r="B3607" s="76">
        <v>45189</v>
      </c>
      <c r="C3607" s="76">
        <v>45189</v>
      </c>
      <c r="D3607" s="76">
        <v>45247</v>
      </c>
      <c r="E3607" s="4" t="s">
        <v>951</v>
      </c>
      <c r="F3607" s="4" t="s">
        <v>952</v>
      </c>
      <c r="G3607" s="4" t="s">
        <v>942</v>
      </c>
      <c r="H3607" s="4" t="s">
        <v>951</v>
      </c>
      <c r="I3607" s="4">
        <v>520114109</v>
      </c>
      <c r="J3607" s="4">
        <v>520114109</v>
      </c>
      <c r="K3607" s="4" t="s">
        <v>1229</v>
      </c>
      <c r="L3607" s="4">
        <v>1</v>
      </c>
      <c r="M3607" s="4" t="s">
        <v>77</v>
      </c>
      <c r="N3607" s="4">
        <v>22.76</v>
      </c>
      <c r="O3607" s="4">
        <v>15</v>
      </c>
      <c r="P3607" s="4" t="s">
        <v>78</v>
      </c>
      <c r="Q3607" s="77">
        <v>45173.665277777778</v>
      </c>
      <c r="R3607" s="4">
        <v>22.76</v>
      </c>
      <c r="S3607" s="4">
        <v>15</v>
      </c>
      <c r="T3607" s="4" t="str">
        <f>VLOOKUP(E3607,zamiana!A:B,2,0)</f>
        <v>ALSTOM (ex. BT) CZL</v>
      </c>
    </row>
    <row r="3608" spans="1:20" x14ac:dyDescent="0.3">
      <c r="A3608" s="4" t="s">
        <v>7167</v>
      </c>
      <c r="B3608" s="76">
        <v>45189</v>
      </c>
      <c r="C3608" s="76">
        <v>45189</v>
      </c>
      <c r="D3608" s="76">
        <v>45247</v>
      </c>
      <c r="E3608" s="4" t="s">
        <v>951</v>
      </c>
      <c r="F3608" s="4" t="s">
        <v>952</v>
      </c>
      <c r="G3608" s="4" t="s">
        <v>942</v>
      </c>
      <c r="H3608" s="4" t="s">
        <v>951</v>
      </c>
      <c r="I3608" s="4">
        <v>520114109</v>
      </c>
      <c r="J3608" s="4">
        <v>520114109</v>
      </c>
      <c r="K3608" s="4" t="s">
        <v>1229</v>
      </c>
      <c r="L3608" s="4">
        <v>1</v>
      </c>
      <c r="M3608" s="4" t="s">
        <v>77</v>
      </c>
      <c r="N3608" s="4">
        <v>22.76</v>
      </c>
      <c r="O3608" s="4">
        <v>15</v>
      </c>
      <c r="P3608" s="4" t="s">
        <v>78</v>
      </c>
      <c r="Q3608" s="77">
        <v>45173.665277777778</v>
      </c>
      <c r="R3608" s="4">
        <v>22.76</v>
      </c>
      <c r="S3608" s="4">
        <v>15</v>
      </c>
      <c r="T3608" s="4" t="str">
        <f>VLOOKUP(E3608,zamiana!A:B,2,0)</f>
        <v>ALSTOM (ex. BT) CZL</v>
      </c>
    </row>
    <row r="3609" spans="1:20" x14ac:dyDescent="0.3">
      <c r="A3609" s="4" t="s">
        <v>7167</v>
      </c>
      <c r="B3609" s="76">
        <v>45189</v>
      </c>
      <c r="C3609" s="76">
        <v>45189</v>
      </c>
      <c r="D3609" s="76">
        <v>45247</v>
      </c>
      <c r="E3609" s="4" t="s">
        <v>951</v>
      </c>
      <c r="F3609" s="4" t="s">
        <v>952</v>
      </c>
      <c r="G3609" s="4" t="s">
        <v>942</v>
      </c>
      <c r="H3609" s="4" t="s">
        <v>951</v>
      </c>
      <c r="I3609" s="4">
        <v>520113698</v>
      </c>
      <c r="J3609" s="4">
        <v>520113698</v>
      </c>
      <c r="K3609" s="4" t="s">
        <v>1229</v>
      </c>
      <c r="L3609" s="4">
        <v>14</v>
      </c>
      <c r="M3609" s="4" t="s">
        <v>77</v>
      </c>
      <c r="N3609" s="4">
        <v>16.68</v>
      </c>
      <c r="O3609" s="4">
        <v>9</v>
      </c>
      <c r="P3609" s="4" t="s">
        <v>78</v>
      </c>
      <c r="Q3609" s="77">
        <v>45173.665277777778</v>
      </c>
      <c r="R3609" s="4">
        <v>233.52</v>
      </c>
      <c r="S3609" s="4">
        <v>126</v>
      </c>
      <c r="T3609" s="4" t="str">
        <f>VLOOKUP(E3609,zamiana!A:B,2,0)</f>
        <v>ALSTOM (ex. BT) CZL</v>
      </c>
    </row>
    <row r="3610" spans="1:20" x14ac:dyDescent="0.3">
      <c r="A3610" s="4" t="s">
        <v>7167</v>
      </c>
      <c r="B3610" s="76">
        <v>45189</v>
      </c>
      <c r="C3610" s="76">
        <v>45189</v>
      </c>
      <c r="D3610" s="76">
        <v>45247</v>
      </c>
      <c r="E3610" s="4" t="s">
        <v>951</v>
      </c>
      <c r="F3610" s="4" t="s">
        <v>952</v>
      </c>
      <c r="G3610" s="4" t="s">
        <v>942</v>
      </c>
      <c r="H3610" s="4" t="s">
        <v>951</v>
      </c>
      <c r="I3610" s="4">
        <v>520113698</v>
      </c>
      <c r="J3610" s="4">
        <v>520113698</v>
      </c>
      <c r="K3610" s="4" t="s">
        <v>1229</v>
      </c>
      <c r="L3610" s="4">
        <v>1</v>
      </c>
      <c r="M3610" s="4" t="s">
        <v>77</v>
      </c>
      <c r="N3610" s="4">
        <v>16.68</v>
      </c>
      <c r="O3610" s="4">
        <v>9</v>
      </c>
      <c r="P3610" s="4" t="s">
        <v>78</v>
      </c>
      <c r="Q3610" s="77">
        <v>45173.665277777778</v>
      </c>
      <c r="R3610" s="4">
        <v>16.68</v>
      </c>
      <c r="S3610" s="4">
        <v>9</v>
      </c>
      <c r="T3610" s="4" t="str">
        <f>VLOOKUP(E3610,zamiana!A:B,2,0)</f>
        <v>ALSTOM (ex. BT) CZL</v>
      </c>
    </row>
    <row r="3611" spans="1:20" x14ac:dyDescent="0.3">
      <c r="A3611" s="4" t="s">
        <v>7167</v>
      </c>
      <c r="B3611" s="76">
        <v>45189</v>
      </c>
      <c r="C3611" s="76">
        <v>45189</v>
      </c>
      <c r="D3611" s="76">
        <v>45247</v>
      </c>
      <c r="E3611" s="4" t="s">
        <v>951</v>
      </c>
      <c r="F3611" s="4" t="s">
        <v>952</v>
      </c>
      <c r="G3611" s="4" t="s">
        <v>942</v>
      </c>
      <c r="H3611" s="4" t="s">
        <v>951</v>
      </c>
      <c r="I3611" s="4">
        <v>520113698</v>
      </c>
      <c r="J3611" s="4">
        <v>520113698</v>
      </c>
      <c r="K3611" s="4" t="s">
        <v>1229</v>
      </c>
      <c r="L3611" s="4">
        <v>7</v>
      </c>
      <c r="M3611" s="4" t="s">
        <v>77</v>
      </c>
      <c r="N3611" s="4">
        <v>16.68</v>
      </c>
      <c r="O3611" s="4">
        <v>9</v>
      </c>
      <c r="P3611" s="4" t="s">
        <v>78</v>
      </c>
      <c r="Q3611" s="77">
        <v>45173.665277777778</v>
      </c>
      <c r="R3611" s="4">
        <v>116.76</v>
      </c>
      <c r="S3611" s="4">
        <v>63</v>
      </c>
      <c r="T3611" s="4" t="str">
        <f>VLOOKUP(E3611,zamiana!A:B,2,0)</f>
        <v>ALSTOM (ex. BT) CZL</v>
      </c>
    </row>
    <row r="3612" spans="1:20" x14ac:dyDescent="0.3">
      <c r="A3612" s="4" t="s">
        <v>7167</v>
      </c>
      <c r="B3612" s="76">
        <v>45189</v>
      </c>
      <c r="C3612" s="76">
        <v>45189</v>
      </c>
      <c r="D3612" s="76">
        <v>45247</v>
      </c>
      <c r="E3612" s="4" t="s">
        <v>951</v>
      </c>
      <c r="F3612" s="4" t="s">
        <v>952</v>
      </c>
      <c r="G3612" s="4" t="s">
        <v>942</v>
      </c>
      <c r="H3612" s="4" t="s">
        <v>951</v>
      </c>
      <c r="I3612" s="4">
        <v>520113698</v>
      </c>
      <c r="J3612" s="4">
        <v>520113698</v>
      </c>
      <c r="K3612" s="4" t="s">
        <v>1229</v>
      </c>
      <c r="L3612" s="4">
        <v>3</v>
      </c>
      <c r="M3612" s="4" t="s">
        <v>77</v>
      </c>
      <c r="N3612" s="4">
        <v>16.68</v>
      </c>
      <c r="O3612" s="4">
        <v>9</v>
      </c>
      <c r="P3612" s="4" t="s">
        <v>78</v>
      </c>
      <c r="Q3612" s="77">
        <v>45173.665277777778</v>
      </c>
      <c r="R3612" s="4">
        <v>50.04</v>
      </c>
      <c r="S3612" s="4">
        <v>27</v>
      </c>
      <c r="T3612" s="4" t="str">
        <f>VLOOKUP(E3612,zamiana!A:B,2,0)</f>
        <v>ALSTOM (ex. BT) CZL</v>
      </c>
    </row>
    <row r="3613" spans="1:20" x14ac:dyDescent="0.3">
      <c r="A3613" s="4" t="s">
        <v>7167</v>
      </c>
      <c r="B3613" s="76">
        <v>45189</v>
      </c>
      <c r="C3613" s="76">
        <v>45189</v>
      </c>
      <c r="D3613" s="76">
        <v>45247</v>
      </c>
      <c r="E3613" s="4" t="s">
        <v>951</v>
      </c>
      <c r="F3613" s="4" t="s">
        <v>952</v>
      </c>
      <c r="G3613" s="4" t="s">
        <v>942</v>
      </c>
      <c r="H3613" s="4" t="s">
        <v>951</v>
      </c>
      <c r="I3613" s="4">
        <v>520113698</v>
      </c>
      <c r="J3613" s="4">
        <v>520113698</v>
      </c>
      <c r="K3613" s="4" t="s">
        <v>1229</v>
      </c>
      <c r="L3613" s="4">
        <v>1</v>
      </c>
      <c r="M3613" s="4" t="s">
        <v>77</v>
      </c>
      <c r="N3613" s="4">
        <v>16.68</v>
      </c>
      <c r="O3613" s="4">
        <v>9</v>
      </c>
      <c r="P3613" s="4" t="s">
        <v>78</v>
      </c>
      <c r="Q3613" s="77">
        <v>45173.665277777778</v>
      </c>
      <c r="R3613" s="4">
        <v>16.68</v>
      </c>
      <c r="S3613" s="4">
        <v>9</v>
      </c>
      <c r="T3613" s="4" t="str">
        <f>VLOOKUP(E3613,zamiana!A:B,2,0)</f>
        <v>ALSTOM (ex. BT) CZL</v>
      </c>
    </row>
    <row r="3614" spans="1:20" x14ac:dyDescent="0.3">
      <c r="A3614" s="4" t="s">
        <v>7167</v>
      </c>
      <c r="B3614" s="76">
        <v>45189</v>
      </c>
      <c r="C3614" s="76">
        <v>45189</v>
      </c>
      <c r="D3614" s="76">
        <v>45247</v>
      </c>
      <c r="E3614" s="4" t="s">
        <v>951</v>
      </c>
      <c r="F3614" s="4" t="s">
        <v>952</v>
      </c>
      <c r="G3614" s="4" t="s">
        <v>942</v>
      </c>
      <c r="H3614" s="4" t="s">
        <v>951</v>
      </c>
      <c r="I3614" s="4">
        <v>520113698</v>
      </c>
      <c r="J3614" s="4">
        <v>520113698</v>
      </c>
      <c r="K3614" s="4" t="s">
        <v>1229</v>
      </c>
      <c r="L3614" s="4">
        <v>14</v>
      </c>
      <c r="M3614" s="4" t="s">
        <v>77</v>
      </c>
      <c r="N3614" s="4">
        <v>16.68</v>
      </c>
      <c r="O3614" s="4">
        <v>9</v>
      </c>
      <c r="P3614" s="4" t="s">
        <v>78</v>
      </c>
      <c r="Q3614" s="77">
        <v>45173.665277777778</v>
      </c>
      <c r="R3614" s="4">
        <v>233.52</v>
      </c>
      <c r="S3614" s="4">
        <v>126</v>
      </c>
      <c r="T3614" s="4" t="str">
        <f>VLOOKUP(E3614,zamiana!A:B,2,0)</f>
        <v>ALSTOM (ex. BT) CZL</v>
      </c>
    </row>
    <row r="3615" spans="1:20" x14ac:dyDescent="0.3">
      <c r="A3615" s="4" t="s">
        <v>7167</v>
      </c>
      <c r="B3615" s="76">
        <v>45189</v>
      </c>
      <c r="C3615" s="76">
        <v>45189</v>
      </c>
      <c r="D3615" s="76">
        <v>45247</v>
      </c>
      <c r="E3615" s="4" t="s">
        <v>951</v>
      </c>
      <c r="F3615" s="4" t="s">
        <v>952</v>
      </c>
      <c r="G3615" s="4" t="s">
        <v>942</v>
      </c>
      <c r="H3615" s="4" t="s">
        <v>951</v>
      </c>
      <c r="I3615" s="4">
        <v>520113698</v>
      </c>
      <c r="J3615" s="4">
        <v>520113698</v>
      </c>
      <c r="K3615" s="4" t="s">
        <v>1229</v>
      </c>
      <c r="L3615" s="4">
        <v>3</v>
      </c>
      <c r="M3615" s="4" t="s">
        <v>77</v>
      </c>
      <c r="N3615" s="4">
        <v>16.68</v>
      </c>
      <c r="O3615" s="4">
        <v>9</v>
      </c>
      <c r="P3615" s="4" t="s">
        <v>78</v>
      </c>
      <c r="Q3615" s="77">
        <v>45173.665277777778</v>
      </c>
      <c r="R3615" s="4">
        <v>50.04</v>
      </c>
      <c r="S3615" s="4">
        <v>27</v>
      </c>
      <c r="T3615" s="4" t="str">
        <f>VLOOKUP(E3615,zamiana!A:B,2,0)</f>
        <v>ALSTOM (ex. BT) CZL</v>
      </c>
    </row>
    <row r="3616" spans="1:20" x14ac:dyDescent="0.3">
      <c r="A3616" s="4" t="s">
        <v>7167</v>
      </c>
      <c r="B3616" s="76">
        <v>45189</v>
      </c>
      <c r="C3616" s="76">
        <v>45189</v>
      </c>
      <c r="D3616" s="76">
        <v>45247</v>
      </c>
      <c r="E3616" s="4" t="s">
        <v>951</v>
      </c>
      <c r="F3616" s="4" t="s">
        <v>952</v>
      </c>
      <c r="G3616" s="4" t="s">
        <v>942</v>
      </c>
      <c r="H3616" s="4" t="s">
        <v>951</v>
      </c>
      <c r="I3616" s="4">
        <v>520113698</v>
      </c>
      <c r="J3616" s="4">
        <v>520113698</v>
      </c>
      <c r="K3616" s="4" t="s">
        <v>1229</v>
      </c>
      <c r="L3616" s="4">
        <v>7</v>
      </c>
      <c r="M3616" s="4" t="s">
        <v>77</v>
      </c>
      <c r="N3616" s="4">
        <v>16.68</v>
      </c>
      <c r="O3616" s="4">
        <v>9</v>
      </c>
      <c r="P3616" s="4" t="s">
        <v>78</v>
      </c>
      <c r="Q3616" s="77">
        <v>45173.665277777778</v>
      </c>
      <c r="R3616" s="4">
        <v>116.76</v>
      </c>
      <c r="S3616" s="4">
        <v>63</v>
      </c>
      <c r="T3616" s="4" t="str">
        <f>VLOOKUP(E3616,zamiana!A:B,2,0)</f>
        <v>ALSTOM (ex. BT) CZL</v>
      </c>
    </row>
    <row r="3617" spans="1:20" x14ac:dyDescent="0.3">
      <c r="A3617" s="4" t="s">
        <v>7167</v>
      </c>
      <c r="B3617" s="76">
        <v>45189</v>
      </c>
      <c r="C3617" s="76">
        <v>45189</v>
      </c>
      <c r="D3617" s="76">
        <v>45247</v>
      </c>
      <c r="E3617" s="4" t="s">
        <v>951</v>
      </c>
      <c r="F3617" s="4" t="s">
        <v>952</v>
      </c>
      <c r="G3617" s="4" t="s">
        <v>942</v>
      </c>
      <c r="H3617" s="4" t="s">
        <v>951</v>
      </c>
      <c r="I3617" s="4">
        <v>520113698</v>
      </c>
      <c r="J3617" s="4">
        <v>520113698</v>
      </c>
      <c r="K3617" s="4" t="s">
        <v>1229</v>
      </c>
      <c r="L3617" s="4">
        <v>1</v>
      </c>
      <c r="M3617" s="4" t="s">
        <v>77</v>
      </c>
      <c r="N3617" s="4">
        <v>16.68</v>
      </c>
      <c r="O3617" s="4">
        <v>9</v>
      </c>
      <c r="P3617" s="4" t="s">
        <v>78</v>
      </c>
      <c r="Q3617" s="77">
        <v>45173.665277777778</v>
      </c>
      <c r="R3617" s="4">
        <v>16.68</v>
      </c>
      <c r="S3617" s="4">
        <v>9</v>
      </c>
      <c r="T3617" s="4" t="str">
        <f>VLOOKUP(E3617,zamiana!A:B,2,0)</f>
        <v>ALSTOM (ex. BT) CZL</v>
      </c>
    </row>
    <row r="3618" spans="1:20" x14ac:dyDescent="0.3">
      <c r="A3618" s="4" t="s">
        <v>7167</v>
      </c>
      <c r="B3618" s="76">
        <v>45189</v>
      </c>
      <c r="C3618" s="76">
        <v>45189</v>
      </c>
      <c r="D3618" s="76">
        <v>45247</v>
      </c>
      <c r="E3618" s="4" t="s">
        <v>951</v>
      </c>
      <c r="F3618" s="4" t="s">
        <v>952</v>
      </c>
      <c r="G3618" s="4" t="s">
        <v>942</v>
      </c>
      <c r="H3618" s="4" t="s">
        <v>951</v>
      </c>
      <c r="I3618" s="4">
        <v>520113698</v>
      </c>
      <c r="J3618" s="4">
        <v>520113698</v>
      </c>
      <c r="K3618" s="4" t="s">
        <v>1229</v>
      </c>
      <c r="L3618" s="4">
        <v>1</v>
      </c>
      <c r="M3618" s="4" t="s">
        <v>77</v>
      </c>
      <c r="N3618" s="4">
        <v>16.68</v>
      </c>
      <c r="O3618" s="4">
        <v>9</v>
      </c>
      <c r="P3618" s="4" t="s">
        <v>78</v>
      </c>
      <c r="Q3618" s="77">
        <v>45173.665277777778</v>
      </c>
      <c r="R3618" s="4">
        <v>16.68</v>
      </c>
      <c r="S3618" s="4">
        <v>9</v>
      </c>
      <c r="T3618" s="4" t="str">
        <f>VLOOKUP(E3618,zamiana!A:B,2,0)</f>
        <v>ALSTOM (ex. BT) CZL</v>
      </c>
    </row>
    <row r="3619" spans="1:20" x14ac:dyDescent="0.3">
      <c r="A3619" s="4" t="s">
        <v>7167</v>
      </c>
      <c r="B3619" s="76">
        <v>45189</v>
      </c>
      <c r="C3619" s="76">
        <v>45189</v>
      </c>
      <c r="D3619" s="76">
        <v>45247</v>
      </c>
      <c r="E3619" s="4" t="s">
        <v>951</v>
      </c>
      <c r="F3619" s="4" t="s">
        <v>952</v>
      </c>
      <c r="G3619" s="4" t="s">
        <v>942</v>
      </c>
      <c r="H3619" s="4" t="s">
        <v>951</v>
      </c>
      <c r="I3619" s="4" t="s">
        <v>1438</v>
      </c>
      <c r="J3619" s="4" t="s">
        <v>1438</v>
      </c>
      <c r="K3619" s="4" t="s">
        <v>1028</v>
      </c>
      <c r="L3619" s="4">
        <v>4</v>
      </c>
      <c r="M3619" s="4" t="s">
        <v>77</v>
      </c>
      <c r="N3619" s="4">
        <v>22.16</v>
      </c>
      <c r="O3619" s="4">
        <v>14</v>
      </c>
      <c r="P3619" s="4" t="s">
        <v>78</v>
      </c>
      <c r="Q3619" s="77">
        <v>45173.673611111109</v>
      </c>
      <c r="R3619" s="4">
        <v>88.64</v>
      </c>
      <c r="S3619" s="4">
        <v>56</v>
      </c>
      <c r="T3619" s="4" t="str">
        <f>VLOOKUP(E3619,zamiana!A:B,2,0)</f>
        <v>ALSTOM (ex. BT) CZL</v>
      </c>
    </row>
    <row r="3620" spans="1:20" x14ac:dyDescent="0.3">
      <c r="A3620" s="4" t="s">
        <v>7167</v>
      </c>
      <c r="B3620" s="76">
        <v>45189</v>
      </c>
      <c r="C3620" s="76">
        <v>45189</v>
      </c>
      <c r="D3620" s="76">
        <v>45247</v>
      </c>
      <c r="E3620" s="4" t="s">
        <v>951</v>
      </c>
      <c r="F3620" s="4" t="s">
        <v>952</v>
      </c>
      <c r="G3620" s="4" t="s">
        <v>942</v>
      </c>
      <c r="H3620" s="4" t="s">
        <v>951</v>
      </c>
      <c r="I3620" s="4" t="s">
        <v>1438</v>
      </c>
      <c r="J3620" s="4" t="s">
        <v>1438</v>
      </c>
      <c r="K3620" s="4" t="s">
        <v>1028</v>
      </c>
      <c r="L3620" s="4">
        <v>4</v>
      </c>
      <c r="M3620" s="4" t="s">
        <v>77</v>
      </c>
      <c r="N3620" s="4">
        <v>22.16</v>
      </c>
      <c r="O3620" s="4">
        <v>14</v>
      </c>
      <c r="P3620" s="4" t="s">
        <v>78</v>
      </c>
      <c r="Q3620" s="77">
        <v>45173.673611111109</v>
      </c>
      <c r="R3620" s="4">
        <v>88.64</v>
      </c>
      <c r="S3620" s="4">
        <v>56</v>
      </c>
      <c r="T3620" s="4" t="str">
        <f>VLOOKUP(E3620,zamiana!A:B,2,0)</f>
        <v>ALSTOM (ex. BT) CZL</v>
      </c>
    </row>
    <row r="3621" spans="1:20" x14ac:dyDescent="0.3">
      <c r="A3621" s="4" t="s">
        <v>7167</v>
      </c>
      <c r="B3621" s="76">
        <v>45189</v>
      </c>
      <c r="C3621" s="76">
        <v>45189</v>
      </c>
      <c r="D3621" s="76">
        <v>45247</v>
      </c>
      <c r="E3621" s="4" t="s">
        <v>951</v>
      </c>
      <c r="F3621" s="4" t="s">
        <v>952</v>
      </c>
      <c r="G3621" s="4" t="s">
        <v>942</v>
      </c>
      <c r="H3621" s="4" t="s">
        <v>951</v>
      </c>
      <c r="I3621" s="4" t="s">
        <v>1671</v>
      </c>
      <c r="J3621" s="4" t="s">
        <v>1671</v>
      </c>
      <c r="K3621" s="4" t="s">
        <v>1028</v>
      </c>
      <c r="L3621" s="4">
        <v>2</v>
      </c>
      <c r="M3621" s="4" t="s">
        <v>77</v>
      </c>
      <c r="N3621" s="4">
        <v>30.89</v>
      </c>
      <c r="O3621" s="4">
        <v>33</v>
      </c>
      <c r="P3621" s="4" t="s">
        <v>78</v>
      </c>
      <c r="Q3621" s="77">
        <v>45173.674305555556</v>
      </c>
      <c r="R3621" s="4">
        <v>61.78</v>
      </c>
      <c r="S3621" s="4">
        <v>66</v>
      </c>
      <c r="T3621" s="4" t="str">
        <f>VLOOKUP(E3621,zamiana!A:B,2,0)</f>
        <v>ALSTOM (ex. BT) CZL</v>
      </c>
    </row>
    <row r="3622" spans="1:20" x14ac:dyDescent="0.3">
      <c r="A3622" s="4" t="s">
        <v>7167</v>
      </c>
      <c r="B3622" s="76">
        <v>45189</v>
      </c>
      <c r="C3622" s="76">
        <v>45189</v>
      </c>
      <c r="D3622" s="76">
        <v>45247</v>
      </c>
      <c r="E3622" s="4" t="s">
        <v>951</v>
      </c>
      <c r="F3622" s="4" t="s">
        <v>952</v>
      </c>
      <c r="G3622" s="4" t="s">
        <v>942</v>
      </c>
      <c r="H3622" s="4" t="s">
        <v>951</v>
      </c>
      <c r="I3622" s="4" t="s">
        <v>1671</v>
      </c>
      <c r="J3622" s="4" t="s">
        <v>1671</v>
      </c>
      <c r="K3622" s="4" t="s">
        <v>1028</v>
      </c>
      <c r="L3622" s="4">
        <v>2</v>
      </c>
      <c r="M3622" s="4" t="s">
        <v>77</v>
      </c>
      <c r="N3622" s="4">
        <v>30.89</v>
      </c>
      <c r="O3622" s="4">
        <v>33</v>
      </c>
      <c r="P3622" s="4" t="s">
        <v>78</v>
      </c>
      <c r="Q3622" s="77">
        <v>45173.674305555556</v>
      </c>
      <c r="R3622" s="4">
        <v>61.78</v>
      </c>
      <c r="S3622" s="4">
        <v>66</v>
      </c>
      <c r="T3622" s="4" t="str">
        <f>VLOOKUP(E3622,zamiana!A:B,2,0)</f>
        <v>ALSTOM (ex. BT) CZL</v>
      </c>
    </row>
    <row r="3623" spans="1:20" x14ac:dyDescent="0.3">
      <c r="A3623" s="4" t="s">
        <v>7168</v>
      </c>
      <c r="B3623" s="76">
        <v>45189</v>
      </c>
      <c r="C3623" s="76">
        <v>45189</v>
      </c>
      <c r="D3623" s="76">
        <v>45259</v>
      </c>
      <c r="E3623" s="4" t="s">
        <v>940</v>
      </c>
      <c r="F3623" s="4" t="s">
        <v>3867</v>
      </c>
      <c r="G3623" s="4" t="s">
        <v>942</v>
      </c>
      <c r="H3623" s="4" t="s">
        <v>948</v>
      </c>
      <c r="I3623" s="4" t="s">
        <v>5567</v>
      </c>
      <c r="J3623" s="4" t="s">
        <v>3220</v>
      </c>
      <c r="K3623" s="4" t="s">
        <v>543</v>
      </c>
      <c r="L3623" s="4">
        <v>2</v>
      </c>
      <c r="M3623" s="4" t="s">
        <v>77</v>
      </c>
      <c r="N3623" s="4">
        <v>23.4</v>
      </c>
      <c r="O3623" s="4">
        <v>13.11</v>
      </c>
      <c r="P3623" s="4" t="s">
        <v>78</v>
      </c>
      <c r="Q3623" s="77">
        <v>45281.674305555556</v>
      </c>
      <c r="R3623" s="4">
        <v>46.8</v>
      </c>
      <c r="S3623" s="4">
        <v>26.22</v>
      </c>
      <c r="T3623" s="4" t="str">
        <f>VLOOKUP(E3623,zamiana!A:B,2,0)</f>
        <v>ALSTOM KTW</v>
      </c>
    </row>
    <row r="3624" spans="1:20" x14ac:dyDescent="0.3">
      <c r="A3624" s="4" t="s">
        <v>7169</v>
      </c>
      <c r="B3624" s="76">
        <v>45189</v>
      </c>
      <c r="C3624" s="76">
        <v>45189</v>
      </c>
      <c r="D3624" s="76">
        <v>45259</v>
      </c>
      <c r="E3624" s="4" t="s">
        <v>940</v>
      </c>
      <c r="F3624" s="4" t="s">
        <v>3867</v>
      </c>
      <c r="G3624" s="4" t="s">
        <v>942</v>
      </c>
      <c r="H3624" s="4" t="s">
        <v>948</v>
      </c>
      <c r="I3624" s="4" t="s">
        <v>6871</v>
      </c>
      <c r="J3624" s="4" t="s">
        <v>6871</v>
      </c>
      <c r="K3624" s="4" t="s">
        <v>1057</v>
      </c>
      <c r="L3624" s="4">
        <v>2</v>
      </c>
      <c r="M3624" s="4" t="s">
        <v>77</v>
      </c>
      <c r="N3624" s="4">
        <v>25.48</v>
      </c>
      <c r="O3624" s="4">
        <v>21.72</v>
      </c>
      <c r="P3624" s="4" t="s">
        <v>78</v>
      </c>
      <c r="Q3624" s="77">
        <v>45281.644444444442</v>
      </c>
      <c r="R3624" s="4">
        <v>50.96</v>
      </c>
      <c r="S3624" s="4">
        <v>43.44</v>
      </c>
      <c r="T3624" s="4" t="str">
        <f>VLOOKUP(E3624,zamiana!A:B,2,0)</f>
        <v>ALSTOM KTW</v>
      </c>
    </row>
    <row r="3625" spans="1:20" x14ac:dyDescent="0.3">
      <c r="A3625" s="4" t="s">
        <v>7169</v>
      </c>
      <c r="B3625" s="76">
        <v>45189</v>
      </c>
      <c r="C3625" s="76">
        <v>45189</v>
      </c>
      <c r="D3625" s="76">
        <v>45259</v>
      </c>
      <c r="E3625" s="4" t="s">
        <v>940</v>
      </c>
      <c r="F3625" s="4" t="s">
        <v>3867</v>
      </c>
      <c r="G3625" s="4" t="s">
        <v>942</v>
      </c>
      <c r="H3625" s="4" t="s">
        <v>948</v>
      </c>
      <c r="I3625" s="4" t="s">
        <v>6872</v>
      </c>
      <c r="J3625" s="4" t="s">
        <v>6872</v>
      </c>
      <c r="K3625" s="4" t="s">
        <v>1057</v>
      </c>
      <c r="L3625" s="4">
        <v>12</v>
      </c>
      <c r="M3625" s="4" t="s">
        <v>77</v>
      </c>
      <c r="N3625" s="4">
        <v>59.13</v>
      </c>
      <c r="O3625" s="4">
        <v>44.2</v>
      </c>
      <c r="P3625" s="4" t="s">
        <v>78</v>
      </c>
      <c r="Q3625" s="77">
        <v>45281.643750000003</v>
      </c>
      <c r="R3625" s="4">
        <v>709.56</v>
      </c>
      <c r="S3625" s="4">
        <v>530.4</v>
      </c>
      <c r="T3625" s="4" t="str">
        <f>VLOOKUP(E3625,zamiana!A:B,2,0)</f>
        <v>ALSTOM KTW</v>
      </c>
    </row>
    <row r="3626" spans="1:20" x14ac:dyDescent="0.3">
      <c r="A3626" s="4" t="s">
        <v>7169</v>
      </c>
      <c r="B3626" s="76">
        <v>45189</v>
      </c>
      <c r="C3626" s="76">
        <v>45189</v>
      </c>
      <c r="D3626" s="76">
        <v>45259</v>
      </c>
      <c r="E3626" s="4" t="s">
        <v>940</v>
      </c>
      <c r="F3626" s="4" t="s">
        <v>3867</v>
      </c>
      <c r="G3626" s="4" t="s">
        <v>942</v>
      </c>
      <c r="H3626" s="4" t="s">
        <v>948</v>
      </c>
      <c r="I3626" s="4" t="s">
        <v>6873</v>
      </c>
      <c r="J3626" s="4" t="s">
        <v>6873</v>
      </c>
      <c r="K3626" s="4" t="s">
        <v>1057</v>
      </c>
      <c r="L3626" s="4">
        <v>1</v>
      </c>
      <c r="M3626" s="4" t="s">
        <v>77</v>
      </c>
      <c r="N3626" s="4">
        <v>51.98</v>
      </c>
      <c r="O3626" s="4">
        <v>43.6</v>
      </c>
      <c r="P3626" s="4" t="s">
        <v>78</v>
      </c>
      <c r="Q3626" s="77">
        <v>45281.643750000003</v>
      </c>
      <c r="R3626" s="4">
        <v>51.98</v>
      </c>
      <c r="S3626" s="4">
        <v>43.6</v>
      </c>
      <c r="T3626" s="4" t="str">
        <f>VLOOKUP(E3626,zamiana!A:B,2,0)</f>
        <v>ALSTOM KTW</v>
      </c>
    </row>
    <row r="3627" spans="1:20" x14ac:dyDescent="0.3">
      <c r="A3627" s="4" t="s">
        <v>7169</v>
      </c>
      <c r="B3627" s="76">
        <v>45189</v>
      </c>
      <c r="C3627" s="76">
        <v>45189</v>
      </c>
      <c r="D3627" s="76">
        <v>45259</v>
      </c>
      <c r="E3627" s="4" t="s">
        <v>940</v>
      </c>
      <c r="F3627" s="4" t="s">
        <v>3867</v>
      </c>
      <c r="G3627" s="4" t="s">
        <v>942</v>
      </c>
      <c r="H3627" s="4" t="s">
        <v>948</v>
      </c>
      <c r="I3627" s="4" t="s">
        <v>6875</v>
      </c>
      <c r="J3627" s="4" t="s">
        <v>6861</v>
      </c>
      <c r="K3627" s="4" t="s">
        <v>1057</v>
      </c>
      <c r="L3627" s="4">
        <v>65</v>
      </c>
      <c r="M3627" s="4" t="s">
        <v>77</v>
      </c>
      <c r="N3627" s="4">
        <v>14.55</v>
      </c>
      <c r="O3627" s="4">
        <v>13.44</v>
      </c>
      <c r="P3627" s="4" t="s">
        <v>78</v>
      </c>
      <c r="Q3627" s="77">
        <v>45281.621527777781</v>
      </c>
      <c r="R3627" s="4">
        <v>945.75</v>
      </c>
      <c r="S3627" s="4">
        <v>873.6</v>
      </c>
      <c r="T3627" s="4" t="str">
        <f>VLOOKUP(E3627,zamiana!A:B,2,0)</f>
        <v>ALSTOM KTW</v>
      </c>
    </row>
    <row r="3628" spans="1:20" x14ac:dyDescent="0.3">
      <c r="A3628" s="4" t="s">
        <v>7169</v>
      </c>
      <c r="B3628" s="76">
        <v>45189</v>
      </c>
      <c r="C3628" s="76">
        <v>45189</v>
      </c>
      <c r="D3628" s="76">
        <v>45259</v>
      </c>
      <c r="E3628" s="4" t="s">
        <v>940</v>
      </c>
      <c r="F3628" s="4" t="s">
        <v>3867</v>
      </c>
      <c r="G3628" s="4" t="s">
        <v>942</v>
      </c>
      <c r="H3628" s="4" t="s">
        <v>948</v>
      </c>
      <c r="I3628" s="4" t="s">
        <v>6876</v>
      </c>
      <c r="J3628" s="4" t="s">
        <v>6861</v>
      </c>
      <c r="K3628" s="4" t="s">
        <v>1057</v>
      </c>
      <c r="L3628" s="4">
        <v>7</v>
      </c>
      <c r="M3628" s="4" t="s">
        <v>77</v>
      </c>
      <c r="N3628" s="4">
        <v>11.04</v>
      </c>
      <c r="O3628" s="4">
        <v>8.23</v>
      </c>
      <c r="P3628" s="4" t="s">
        <v>78</v>
      </c>
      <c r="Q3628" s="77">
        <v>45281.623611111114</v>
      </c>
      <c r="R3628" s="4">
        <v>77.28</v>
      </c>
      <c r="S3628" s="4">
        <v>57.61</v>
      </c>
      <c r="T3628" s="4" t="str">
        <f>VLOOKUP(E3628,zamiana!A:B,2,0)</f>
        <v>ALSTOM KTW</v>
      </c>
    </row>
    <row r="3629" spans="1:20" x14ac:dyDescent="0.3">
      <c r="A3629" s="4" t="s">
        <v>7170</v>
      </c>
      <c r="B3629" s="76">
        <v>45189</v>
      </c>
      <c r="C3629" s="76">
        <v>45189</v>
      </c>
      <c r="D3629" s="76">
        <v>45259</v>
      </c>
      <c r="E3629" s="4" t="s">
        <v>940</v>
      </c>
      <c r="F3629" s="4" t="s">
        <v>3867</v>
      </c>
      <c r="G3629" s="4" t="s">
        <v>942</v>
      </c>
      <c r="H3629" s="4" t="s">
        <v>948</v>
      </c>
      <c r="I3629" s="4" t="s">
        <v>6879</v>
      </c>
      <c r="J3629" s="4" t="s">
        <v>6880</v>
      </c>
      <c r="K3629" s="4" t="s">
        <v>554</v>
      </c>
      <c r="L3629" s="4">
        <v>26</v>
      </c>
      <c r="M3629" s="4" t="s">
        <v>77</v>
      </c>
      <c r="N3629" s="4">
        <v>134.84</v>
      </c>
      <c r="O3629" s="4">
        <v>70.88</v>
      </c>
      <c r="P3629" s="4" t="s">
        <v>78</v>
      </c>
      <c r="Q3629" s="77">
        <v>45281.628472222219</v>
      </c>
      <c r="R3629" s="4">
        <v>3505.84</v>
      </c>
      <c r="S3629" s="4">
        <v>1842.88</v>
      </c>
      <c r="T3629" s="4" t="str">
        <f>VLOOKUP(E3629,zamiana!A:B,2,0)</f>
        <v>ALSTOM KTW</v>
      </c>
    </row>
    <row r="3630" spans="1:20" x14ac:dyDescent="0.3">
      <c r="A3630" s="4" t="s">
        <v>7171</v>
      </c>
      <c r="B3630" s="76">
        <v>45189</v>
      </c>
      <c r="C3630" s="76">
        <v>45189</v>
      </c>
      <c r="D3630" s="76">
        <v>45259</v>
      </c>
      <c r="E3630" s="4" t="s">
        <v>940</v>
      </c>
      <c r="F3630" s="4" t="s">
        <v>3867</v>
      </c>
      <c r="G3630" s="4" t="s">
        <v>942</v>
      </c>
      <c r="H3630" s="4" t="s">
        <v>948</v>
      </c>
      <c r="I3630" s="4" t="s">
        <v>3930</v>
      </c>
      <c r="J3630" s="4" t="s">
        <v>3931</v>
      </c>
      <c r="K3630" s="4" t="s">
        <v>543</v>
      </c>
      <c r="L3630" s="4">
        <v>2</v>
      </c>
      <c r="M3630" s="4" t="s">
        <v>77</v>
      </c>
      <c r="N3630" s="4">
        <v>26.81</v>
      </c>
      <c r="O3630" s="4">
        <v>15.94</v>
      </c>
      <c r="P3630" s="4" t="s">
        <v>78</v>
      </c>
      <c r="Q3630" s="77">
        <v>45281.676388888889</v>
      </c>
      <c r="R3630" s="4">
        <v>53.62</v>
      </c>
      <c r="S3630" s="4">
        <v>31.88</v>
      </c>
      <c r="T3630" s="4" t="str">
        <f>VLOOKUP(E3630,zamiana!A:B,2,0)</f>
        <v>ALSTOM KTW</v>
      </c>
    </row>
    <row r="3631" spans="1:20" x14ac:dyDescent="0.3">
      <c r="A3631" s="4" t="s">
        <v>7171</v>
      </c>
      <c r="B3631" s="76">
        <v>45189</v>
      </c>
      <c r="C3631" s="76">
        <v>45189</v>
      </c>
      <c r="D3631" s="76">
        <v>45259</v>
      </c>
      <c r="E3631" s="4" t="s">
        <v>940</v>
      </c>
      <c r="F3631" s="4" t="s">
        <v>3867</v>
      </c>
      <c r="G3631" s="4" t="s">
        <v>942</v>
      </c>
      <c r="H3631" s="4" t="s">
        <v>948</v>
      </c>
      <c r="I3631" s="4" t="s">
        <v>3930</v>
      </c>
      <c r="J3631" s="4" t="s">
        <v>3931</v>
      </c>
      <c r="K3631" s="4" t="s">
        <v>543</v>
      </c>
      <c r="L3631" s="4">
        <v>2</v>
      </c>
      <c r="M3631" s="4" t="s">
        <v>77</v>
      </c>
      <c r="N3631" s="4">
        <v>26.81</v>
      </c>
      <c r="O3631" s="4">
        <v>15.94</v>
      </c>
      <c r="P3631" s="4" t="s">
        <v>78</v>
      </c>
      <c r="Q3631" s="77">
        <v>45281.676388888889</v>
      </c>
      <c r="R3631" s="4">
        <v>53.62</v>
      </c>
      <c r="S3631" s="4">
        <v>31.88</v>
      </c>
      <c r="T3631" s="4" t="str">
        <f>VLOOKUP(E3631,zamiana!A:B,2,0)</f>
        <v>ALSTOM KTW</v>
      </c>
    </row>
    <row r="3632" spans="1:20" x14ac:dyDescent="0.3">
      <c r="A3632" s="4" t="s">
        <v>7172</v>
      </c>
      <c r="B3632" s="76">
        <v>45189</v>
      </c>
      <c r="C3632" s="76">
        <v>45189</v>
      </c>
      <c r="D3632" s="76">
        <v>45259</v>
      </c>
      <c r="E3632" s="4" t="s">
        <v>940</v>
      </c>
      <c r="F3632" s="4" t="s">
        <v>3867</v>
      </c>
      <c r="G3632" s="4" t="s">
        <v>942</v>
      </c>
      <c r="H3632" s="4" t="s">
        <v>948</v>
      </c>
      <c r="I3632" s="4" t="s">
        <v>3929</v>
      </c>
      <c r="J3632" s="4" t="s">
        <v>3420</v>
      </c>
      <c r="K3632" s="4" t="s">
        <v>543</v>
      </c>
      <c r="L3632" s="4">
        <v>8</v>
      </c>
      <c r="M3632" s="4" t="s">
        <v>77</v>
      </c>
      <c r="N3632" s="4">
        <v>34.83</v>
      </c>
      <c r="O3632" s="4">
        <v>22.65</v>
      </c>
      <c r="P3632" s="4" t="s">
        <v>78</v>
      </c>
      <c r="Q3632" s="77">
        <v>45281.674305555556</v>
      </c>
      <c r="R3632" s="4">
        <v>278.64</v>
      </c>
      <c r="S3632" s="4">
        <v>181.2</v>
      </c>
      <c r="T3632" s="4" t="str">
        <f>VLOOKUP(E3632,zamiana!A:B,2,0)</f>
        <v>ALSTOM KTW</v>
      </c>
    </row>
    <row r="3633" spans="1:20" x14ac:dyDescent="0.3">
      <c r="A3633" s="4" t="s">
        <v>7173</v>
      </c>
      <c r="B3633" s="76">
        <v>45189</v>
      </c>
      <c r="C3633" s="76">
        <v>45189</v>
      </c>
      <c r="D3633" s="76">
        <v>45259</v>
      </c>
      <c r="E3633" s="4" t="s">
        <v>940</v>
      </c>
      <c r="F3633" s="4" t="s">
        <v>3867</v>
      </c>
      <c r="G3633" s="4" t="s">
        <v>942</v>
      </c>
      <c r="H3633" s="4" t="s">
        <v>948</v>
      </c>
      <c r="I3633" s="4" t="s">
        <v>6871</v>
      </c>
      <c r="J3633" s="4" t="s">
        <v>6871</v>
      </c>
      <c r="K3633" s="4" t="s">
        <v>1057</v>
      </c>
      <c r="L3633" s="4">
        <v>3</v>
      </c>
      <c r="M3633" s="4" t="s">
        <v>77</v>
      </c>
      <c r="N3633" s="4">
        <v>25.48</v>
      </c>
      <c r="O3633" s="4">
        <v>21.72</v>
      </c>
      <c r="P3633" s="4" t="s">
        <v>78</v>
      </c>
      <c r="Q3633" s="77">
        <v>45281.644444444442</v>
      </c>
      <c r="R3633" s="4">
        <v>76.44</v>
      </c>
      <c r="S3633" s="4">
        <v>65.16</v>
      </c>
      <c r="T3633" s="4" t="str">
        <f>VLOOKUP(E3633,zamiana!A:B,2,0)</f>
        <v>ALSTOM KTW</v>
      </c>
    </row>
    <row r="3634" spans="1:20" x14ac:dyDescent="0.3">
      <c r="A3634" s="4" t="s">
        <v>7173</v>
      </c>
      <c r="B3634" s="76">
        <v>45189</v>
      </c>
      <c r="C3634" s="76">
        <v>45189</v>
      </c>
      <c r="D3634" s="76">
        <v>45259</v>
      </c>
      <c r="E3634" s="4" t="s">
        <v>940</v>
      </c>
      <c r="F3634" s="4" t="s">
        <v>3867</v>
      </c>
      <c r="G3634" s="4" t="s">
        <v>942</v>
      </c>
      <c r="H3634" s="4" t="s">
        <v>948</v>
      </c>
      <c r="I3634" s="4" t="s">
        <v>6872</v>
      </c>
      <c r="J3634" s="4" t="s">
        <v>6872</v>
      </c>
      <c r="K3634" s="4" t="s">
        <v>1057</v>
      </c>
      <c r="L3634" s="4">
        <v>8</v>
      </c>
      <c r="M3634" s="4" t="s">
        <v>77</v>
      </c>
      <c r="N3634" s="4">
        <v>59.13</v>
      </c>
      <c r="O3634" s="4">
        <v>44.2</v>
      </c>
      <c r="P3634" s="4" t="s">
        <v>78</v>
      </c>
      <c r="Q3634" s="77">
        <v>45281.643750000003</v>
      </c>
      <c r="R3634" s="4">
        <v>473.04</v>
      </c>
      <c r="S3634" s="4">
        <v>353.6</v>
      </c>
      <c r="T3634" s="4" t="str">
        <f>VLOOKUP(E3634,zamiana!A:B,2,0)</f>
        <v>ALSTOM KTW</v>
      </c>
    </row>
    <row r="3635" spans="1:20" x14ac:dyDescent="0.3">
      <c r="A3635" s="4" t="s">
        <v>7173</v>
      </c>
      <c r="B3635" s="76">
        <v>45189</v>
      </c>
      <c r="C3635" s="76">
        <v>45189</v>
      </c>
      <c r="D3635" s="76">
        <v>45259</v>
      </c>
      <c r="E3635" s="4" t="s">
        <v>940</v>
      </c>
      <c r="F3635" s="4" t="s">
        <v>3867</v>
      </c>
      <c r="G3635" s="4" t="s">
        <v>942</v>
      </c>
      <c r="H3635" s="4" t="s">
        <v>948</v>
      </c>
      <c r="I3635" s="4" t="s">
        <v>6873</v>
      </c>
      <c r="J3635" s="4" t="s">
        <v>6873</v>
      </c>
      <c r="K3635" s="4" t="s">
        <v>1057</v>
      </c>
      <c r="L3635" s="4">
        <v>2</v>
      </c>
      <c r="M3635" s="4" t="s">
        <v>77</v>
      </c>
      <c r="N3635" s="4">
        <v>51.98</v>
      </c>
      <c r="O3635" s="4">
        <v>43.6</v>
      </c>
      <c r="P3635" s="4" t="s">
        <v>78</v>
      </c>
      <c r="Q3635" s="77">
        <v>45281.643750000003</v>
      </c>
      <c r="R3635" s="4">
        <v>103.96</v>
      </c>
      <c r="S3635" s="4">
        <v>87.2</v>
      </c>
      <c r="T3635" s="4" t="str">
        <f>VLOOKUP(E3635,zamiana!A:B,2,0)</f>
        <v>ALSTOM KTW</v>
      </c>
    </row>
    <row r="3636" spans="1:20" x14ac:dyDescent="0.3">
      <c r="A3636" s="4" t="s">
        <v>7173</v>
      </c>
      <c r="B3636" s="76">
        <v>45189</v>
      </c>
      <c r="C3636" s="76">
        <v>45189</v>
      </c>
      <c r="D3636" s="76">
        <v>45259</v>
      </c>
      <c r="E3636" s="4" t="s">
        <v>940</v>
      </c>
      <c r="F3636" s="4" t="s">
        <v>3867</v>
      </c>
      <c r="G3636" s="4" t="s">
        <v>942</v>
      </c>
      <c r="H3636" s="4" t="s">
        <v>948</v>
      </c>
      <c r="I3636" s="4" t="s">
        <v>6947</v>
      </c>
      <c r="J3636" s="4" t="s">
        <v>6948</v>
      </c>
      <c r="K3636" s="4" t="s">
        <v>1057</v>
      </c>
      <c r="L3636" s="4">
        <v>10</v>
      </c>
      <c r="M3636" s="4" t="s">
        <v>77</v>
      </c>
      <c r="N3636" s="4">
        <v>19.03</v>
      </c>
      <c r="O3636" s="4">
        <v>14.94</v>
      </c>
      <c r="P3636" s="4" t="s">
        <v>78</v>
      </c>
      <c r="Q3636" s="77">
        <v>45281.623611111114</v>
      </c>
      <c r="R3636" s="4">
        <v>190.3</v>
      </c>
      <c r="S3636" s="4">
        <v>149.4</v>
      </c>
      <c r="T3636" s="4" t="str">
        <f>VLOOKUP(E3636,zamiana!A:B,2,0)</f>
        <v>ALSTOM KTW</v>
      </c>
    </row>
    <row r="3637" spans="1:20" x14ac:dyDescent="0.3">
      <c r="A3637" s="4" t="s">
        <v>7173</v>
      </c>
      <c r="B3637" s="76">
        <v>45189</v>
      </c>
      <c r="C3637" s="76">
        <v>45189</v>
      </c>
      <c r="D3637" s="76">
        <v>45259</v>
      </c>
      <c r="E3637" s="4" t="s">
        <v>940</v>
      </c>
      <c r="F3637" s="4" t="s">
        <v>3867</v>
      </c>
      <c r="G3637" s="4" t="s">
        <v>942</v>
      </c>
      <c r="H3637" s="4" t="s">
        <v>948</v>
      </c>
      <c r="I3637" s="4" t="s">
        <v>6875</v>
      </c>
      <c r="J3637" s="4" t="s">
        <v>6861</v>
      </c>
      <c r="K3637" s="4" t="s">
        <v>1057</v>
      </c>
      <c r="L3637" s="4">
        <v>30</v>
      </c>
      <c r="M3637" s="4" t="s">
        <v>77</v>
      </c>
      <c r="N3637" s="4">
        <v>14.55</v>
      </c>
      <c r="O3637" s="4">
        <v>13.44</v>
      </c>
      <c r="P3637" s="4" t="s">
        <v>78</v>
      </c>
      <c r="Q3637" s="77">
        <v>45281.621527777781</v>
      </c>
      <c r="R3637" s="4">
        <v>436.5</v>
      </c>
      <c r="S3637" s="4">
        <v>403.2</v>
      </c>
      <c r="T3637" s="4" t="str">
        <f>VLOOKUP(E3637,zamiana!A:B,2,0)</f>
        <v>ALSTOM KTW</v>
      </c>
    </row>
    <row r="3638" spans="1:20" x14ac:dyDescent="0.3">
      <c r="A3638" s="4" t="s">
        <v>7174</v>
      </c>
      <c r="B3638" s="76">
        <v>45190</v>
      </c>
      <c r="C3638" s="76">
        <v>45190</v>
      </c>
      <c r="D3638" s="76">
        <v>45232</v>
      </c>
      <c r="E3638" s="4" t="s">
        <v>964</v>
      </c>
      <c r="F3638" s="4" t="s">
        <v>2830</v>
      </c>
      <c r="G3638" s="4" t="s">
        <v>942</v>
      </c>
      <c r="H3638" s="4" t="s">
        <v>964</v>
      </c>
      <c r="I3638" s="4" t="s">
        <v>7175</v>
      </c>
      <c r="J3638" s="4" t="s">
        <v>7176</v>
      </c>
      <c r="K3638" s="4" t="s">
        <v>964</v>
      </c>
      <c r="L3638" s="4">
        <v>25</v>
      </c>
      <c r="M3638" s="4" t="s">
        <v>77</v>
      </c>
      <c r="N3638" s="4">
        <v>7.03</v>
      </c>
      <c r="O3638" s="4">
        <v>2.56</v>
      </c>
      <c r="P3638" s="4" t="s">
        <v>78</v>
      </c>
      <c r="Q3638" s="77">
        <v>45281.679861111108</v>
      </c>
      <c r="R3638" s="4">
        <v>175.75</v>
      </c>
      <c r="S3638" s="4">
        <v>64</v>
      </c>
      <c r="T3638" s="4" t="str">
        <f>VLOOKUP(E3638,zamiana!A:B,2,0)</f>
        <v>ALSTOM SLZ</v>
      </c>
    </row>
    <row r="3639" spans="1:20" x14ac:dyDescent="0.3">
      <c r="A3639" s="4" t="s">
        <v>7174</v>
      </c>
      <c r="B3639" s="76">
        <v>45190</v>
      </c>
      <c r="C3639" s="76">
        <v>45190</v>
      </c>
      <c r="D3639" s="76">
        <v>45232</v>
      </c>
      <c r="E3639" s="4" t="s">
        <v>964</v>
      </c>
      <c r="F3639" s="4" t="s">
        <v>2830</v>
      </c>
      <c r="G3639" s="4" t="s">
        <v>942</v>
      </c>
      <c r="H3639" s="4" t="s">
        <v>964</v>
      </c>
      <c r="I3639" s="4" t="s">
        <v>7177</v>
      </c>
      <c r="J3639" s="4" t="s">
        <v>7176</v>
      </c>
      <c r="K3639" s="4" t="s">
        <v>964</v>
      </c>
      <c r="L3639" s="4">
        <v>25</v>
      </c>
      <c r="M3639" s="4" t="s">
        <v>77</v>
      </c>
      <c r="N3639" s="4">
        <v>6.61</v>
      </c>
      <c r="O3639" s="4">
        <v>2.4700000000000002</v>
      </c>
      <c r="P3639" s="4" t="s">
        <v>78</v>
      </c>
      <c r="Q3639" s="77">
        <v>45281.679861111108</v>
      </c>
      <c r="R3639" s="4">
        <v>165.25</v>
      </c>
      <c r="S3639" s="4">
        <v>61.75</v>
      </c>
      <c r="T3639" s="4" t="str">
        <f>VLOOKUP(E3639,zamiana!A:B,2,0)</f>
        <v>ALSTOM SLZ</v>
      </c>
    </row>
    <row r="3640" spans="1:20" x14ac:dyDescent="0.3">
      <c r="A3640" s="4" t="s">
        <v>7178</v>
      </c>
      <c r="B3640" s="76">
        <v>45190</v>
      </c>
      <c r="C3640" s="76">
        <v>45190</v>
      </c>
      <c r="D3640" s="76">
        <v>45232</v>
      </c>
      <c r="E3640" s="4" t="s">
        <v>964</v>
      </c>
      <c r="F3640" s="4" t="s">
        <v>2830</v>
      </c>
      <c r="G3640" s="4" t="s">
        <v>942</v>
      </c>
      <c r="H3640" s="4" t="s">
        <v>964</v>
      </c>
      <c r="I3640" s="4" t="s">
        <v>4019</v>
      </c>
      <c r="J3640" s="4" t="s">
        <v>87</v>
      </c>
      <c r="K3640" s="4" t="s">
        <v>964</v>
      </c>
      <c r="L3640" s="4">
        <v>50</v>
      </c>
      <c r="M3640" s="4" t="s">
        <v>77</v>
      </c>
      <c r="N3640" s="4">
        <v>12.98</v>
      </c>
      <c r="O3640" s="4">
        <v>3.77</v>
      </c>
      <c r="P3640" s="4" t="s">
        <v>78</v>
      </c>
      <c r="Q3640" s="77">
        <v>45281.677777777775</v>
      </c>
      <c r="R3640" s="4">
        <v>649</v>
      </c>
      <c r="S3640" s="4">
        <v>188.5</v>
      </c>
      <c r="T3640" s="4" t="str">
        <f>VLOOKUP(E3640,zamiana!A:B,2,0)</f>
        <v>ALSTOM SLZ</v>
      </c>
    </row>
    <row r="3641" spans="1:20" x14ac:dyDescent="0.3">
      <c r="A3641" s="4" t="s">
        <v>7179</v>
      </c>
      <c r="B3641" s="76">
        <v>45190</v>
      </c>
      <c r="C3641" s="76">
        <v>45190</v>
      </c>
      <c r="D3641" s="76">
        <v>45246</v>
      </c>
      <c r="E3641" s="4" t="s">
        <v>972</v>
      </c>
      <c r="F3641" s="4" t="s">
        <v>973</v>
      </c>
      <c r="G3641" s="4" t="s">
        <v>942</v>
      </c>
      <c r="H3641" s="4" t="s">
        <v>2806</v>
      </c>
      <c r="I3641" s="4" t="s">
        <v>7180</v>
      </c>
      <c r="J3641" s="4" t="s">
        <v>7180</v>
      </c>
      <c r="K3641" s="4" t="s">
        <v>10</v>
      </c>
      <c r="L3641" s="4">
        <v>2</v>
      </c>
      <c r="M3641" s="4" t="s">
        <v>77</v>
      </c>
      <c r="N3641" s="4">
        <v>146.15</v>
      </c>
      <c r="O3641" s="4">
        <v>91.21</v>
      </c>
      <c r="P3641" s="4" t="s">
        <v>78</v>
      </c>
      <c r="Q3641" s="77">
        <v>45281.678472222222</v>
      </c>
      <c r="R3641" s="4">
        <v>292.3</v>
      </c>
      <c r="S3641" s="4">
        <v>182.42</v>
      </c>
      <c r="T3641" s="4" t="str">
        <f>VLOOKUP(E3641,zamiana!A:B,2,0)</f>
        <v>ALSTOM BCN</v>
      </c>
    </row>
    <row r="3642" spans="1:20" x14ac:dyDescent="0.3">
      <c r="A3642" s="4" t="s">
        <v>7181</v>
      </c>
      <c r="B3642" s="76">
        <v>45194</v>
      </c>
      <c r="C3642" s="76">
        <v>45190</v>
      </c>
      <c r="D3642" s="76">
        <v>45259</v>
      </c>
      <c r="E3642" s="4" t="s">
        <v>940</v>
      </c>
      <c r="F3642" s="4" t="s">
        <v>3867</v>
      </c>
      <c r="G3642" s="4" t="s">
        <v>942</v>
      </c>
      <c r="H3642" s="4" t="s">
        <v>493</v>
      </c>
      <c r="I3642" s="4" t="s">
        <v>3934</v>
      </c>
      <c r="J3642" s="4" t="s">
        <v>3935</v>
      </c>
      <c r="K3642" s="4" t="s">
        <v>2111</v>
      </c>
      <c r="L3642" s="4">
        <v>80</v>
      </c>
      <c r="M3642" s="4" t="s">
        <v>77</v>
      </c>
      <c r="N3642" s="4">
        <v>49.75</v>
      </c>
      <c r="O3642" s="4">
        <v>31.75</v>
      </c>
      <c r="P3642" s="4" t="s">
        <v>78</v>
      </c>
      <c r="Q3642" s="77">
        <v>45281.663194444445</v>
      </c>
      <c r="R3642" s="4">
        <v>3980</v>
      </c>
      <c r="S3642" s="4">
        <v>2540</v>
      </c>
      <c r="T3642" s="4" t="str">
        <f>VLOOKUP(E3642,zamiana!A:B,2,0)</f>
        <v>ALSTOM KTW</v>
      </c>
    </row>
    <row r="3643" spans="1:20" x14ac:dyDescent="0.3">
      <c r="A3643" s="4" t="s">
        <v>7182</v>
      </c>
      <c r="B3643" s="76">
        <v>45194</v>
      </c>
      <c r="C3643" s="76">
        <v>45190</v>
      </c>
      <c r="D3643" s="76">
        <v>45259</v>
      </c>
      <c r="E3643" s="4" t="s">
        <v>940</v>
      </c>
      <c r="F3643" s="4" t="s">
        <v>3867</v>
      </c>
      <c r="G3643" s="4" t="s">
        <v>942</v>
      </c>
      <c r="H3643" s="4" t="s">
        <v>493</v>
      </c>
      <c r="I3643" s="4" t="s">
        <v>2284</v>
      </c>
      <c r="J3643" s="4" t="s">
        <v>2285</v>
      </c>
      <c r="K3643" s="4" t="s">
        <v>493</v>
      </c>
      <c r="L3643" s="4">
        <v>4</v>
      </c>
      <c r="M3643" s="4" t="s">
        <v>77</v>
      </c>
      <c r="N3643" s="4">
        <v>70.31</v>
      </c>
      <c r="O3643" s="4">
        <v>58.52</v>
      </c>
      <c r="P3643" s="4" t="s">
        <v>78</v>
      </c>
      <c r="Q3643" s="77">
        <v>45281.628472222219</v>
      </c>
      <c r="R3643" s="4">
        <v>281.24</v>
      </c>
      <c r="S3643" s="4">
        <v>234.08</v>
      </c>
      <c r="T3643" s="4" t="str">
        <f>VLOOKUP(E3643,zamiana!A:B,2,0)</f>
        <v>ALSTOM KTW</v>
      </c>
    </row>
    <row r="3644" spans="1:20" x14ac:dyDescent="0.3">
      <c r="A3644" s="4" t="s">
        <v>7182</v>
      </c>
      <c r="B3644" s="76">
        <v>45194</v>
      </c>
      <c r="C3644" s="76">
        <v>45190</v>
      </c>
      <c r="D3644" s="76">
        <v>45259</v>
      </c>
      <c r="E3644" s="4" t="s">
        <v>940</v>
      </c>
      <c r="F3644" s="4" t="s">
        <v>3867</v>
      </c>
      <c r="G3644" s="4" t="s">
        <v>942</v>
      </c>
      <c r="H3644" s="4" t="s">
        <v>493</v>
      </c>
      <c r="I3644" s="4" t="s">
        <v>2686</v>
      </c>
      <c r="J3644" s="4" t="s">
        <v>2687</v>
      </c>
      <c r="K3644" s="4" t="s">
        <v>493</v>
      </c>
      <c r="L3644" s="4">
        <v>2</v>
      </c>
      <c r="M3644" s="4" t="s">
        <v>77</v>
      </c>
      <c r="N3644" s="4">
        <v>357.1</v>
      </c>
      <c r="O3644" s="4">
        <v>226.45</v>
      </c>
      <c r="P3644" s="4" t="s">
        <v>78</v>
      </c>
      <c r="Q3644" s="77">
        <v>45281.629861111112</v>
      </c>
      <c r="R3644" s="4">
        <v>714.2</v>
      </c>
      <c r="S3644" s="4">
        <v>452.9</v>
      </c>
      <c r="T3644" s="4" t="str">
        <f>VLOOKUP(E3644,zamiana!A:B,2,0)</f>
        <v>ALSTOM KTW</v>
      </c>
    </row>
    <row r="3645" spans="1:20" x14ac:dyDescent="0.3">
      <c r="A3645" s="4" t="s">
        <v>7182</v>
      </c>
      <c r="B3645" s="76">
        <v>45194</v>
      </c>
      <c r="C3645" s="76">
        <v>45190</v>
      </c>
      <c r="D3645" s="76">
        <v>45259</v>
      </c>
      <c r="E3645" s="4" t="s">
        <v>940</v>
      </c>
      <c r="F3645" s="4" t="s">
        <v>3867</v>
      </c>
      <c r="G3645" s="4" t="s">
        <v>942</v>
      </c>
      <c r="H3645" s="4" t="s">
        <v>493</v>
      </c>
      <c r="I3645" s="4" t="s">
        <v>2553</v>
      </c>
      <c r="J3645" s="4" t="s">
        <v>2553</v>
      </c>
      <c r="K3645" s="4" t="s">
        <v>493</v>
      </c>
      <c r="L3645" s="4">
        <v>6</v>
      </c>
      <c r="M3645" s="4" t="s">
        <v>77</v>
      </c>
      <c r="N3645" s="4">
        <v>426.32</v>
      </c>
      <c r="O3645" s="4">
        <v>233.37</v>
      </c>
      <c r="P3645" s="4" t="s">
        <v>78</v>
      </c>
      <c r="Q3645" s="77">
        <v>45281.628472222219</v>
      </c>
      <c r="R3645" s="4">
        <v>2557.92</v>
      </c>
      <c r="S3645" s="4">
        <v>1400.22</v>
      </c>
      <c r="T3645" s="4" t="str">
        <f>VLOOKUP(E3645,zamiana!A:B,2,0)</f>
        <v>ALSTOM KTW</v>
      </c>
    </row>
    <row r="3646" spans="1:20" x14ac:dyDescent="0.3">
      <c r="A3646" s="4" t="s">
        <v>7182</v>
      </c>
      <c r="B3646" s="76">
        <v>45194</v>
      </c>
      <c r="C3646" s="76">
        <v>45190</v>
      </c>
      <c r="D3646" s="76">
        <v>45259</v>
      </c>
      <c r="E3646" s="4" t="s">
        <v>940</v>
      </c>
      <c r="F3646" s="4" t="s">
        <v>3867</v>
      </c>
      <c r="G3646" s="4" t="s">
        <v>942</v>
      </c>
      <c r="H3646" s="4" t="s">
        <v>493</v>
      </c>
      <c r="I3646" s="4" t="s">
        <v>2557</v>
      </c>
      <c r="J3646" s="4" t="s">
        <v>2557</v>
      </c>
      <c r="K3646" s="4" t="s">
        <v>493</v>
      </c>
      <c r="L3646" s="4">
        <v>2</v>
      </c>
      <c r="M3646" s="4" t="s">
        <v>77</v>
      </c>
      <c r="N3646" s="4">
        <v>524.92999999999995</v>
      </c>
      <c r="O3646" s="4">
        <v>302.05</v>
      </c>
      <c r="P3646" s="4" t="s">
        <v>78</v>
      </c>
      <c r="Q3646" s="77">
        <v>45281.628472222219</v>
      </c>
      <c r="R3646" s="4">
        <v>1049.8599999999999</v>
      </c>
      <c r="S3646" s="4">
        <v>604.1</v>
      </c>
      <c r="T3646" s="4" t="str">
        <f>VLOOKUP(E3646,zamiana!A:B,2,0)</f>
        <v>ALSTOM KTW</v>
      </c>
    </row>
    <row r="3647" spans="1:20" x14ac:dyDescent="0.3">
      <c r="A3647" s="4" t="s">
        <v>7182</v>
      </c>
      <c r="B3647" s="76">
        <v>45194</v>
      </c>
      <c r="C3647" s="76">
        <v>45190</v>
      </c>
      <c r="D3647" s="76">
        <v>45259</v>
      </c>
      <c r="E3647" s="4" t="s">
        <v>940</v>
      </c>
      <c r="F3647" s="4" t="s">
        <v>3867</v>
      </c>
      <c r="G3647" s="4" t="s">
        <v>942</v>
      </c>
      <c r="H3647" s="4" t="s">
        <v>493</v>
      </c>
      <c r="I3647" s="4" t="s">
        <v>2556</v>
      </c>
      <c r="J3647" s="4" t="s">
        <v>2556</v>
      </c>
      <c r="K3647" s="4" t="s">
        <v>493</v>
      </c>
      <c r="L3647" s="4">
        <v>2</v>
      </c>
      <c r="M3647" s="4" t="s">
        <v>77</v>
      </c>
      <c r="N3647" s="4">
        <v>156.63999999999999</v>
      </c>
      <c r="O3647" s="4">
        <v>82.19</v>
      </c>
      <c r="P3647" s="4" t="s">
        <v>78</v>
      </c>
      <c r="Q3647" s="77">
        <v>45281.628472222219</v>
      </c>
      <c r="R3647" s="4">
        <v>313.27999999999997</v>
      </c>
      <c r="S3647" s="4">
        <v>164.38</v>
      </c>
      <c r="T3647" s="4" t="str">
        <f>VLOOKUP(E3647,zamiana!A:B,2,0)</f>
        <v>ALSTOM KTW</v>
      </c>
    </row>
    <row r="3648" spans="1:20" x14ac:dyDescent="0.3">
      <c r="A3648" s="4" t="s">
        <v>7182</v>
      </c>
      <c r="B3648" s="76">
        <v>45194</v>
      </c>
      <c r="C3648" s="76">
        <v>45190</v>
      </c>
      <c r="D3648" s="76">
        <v>45259</v>
      </c>
      <c r="E3648" s="4" t="s">
        <v>940</v>
      </c>
      <c r="F3648" s="4" t="s">
        <v>3867</v>
      </c>
      <c r="G3648" s="4" t="s">
        <v>942</v>
      </c>
      <c r="H3648" s="4" t="s">
        <v>493</v>
      </c>
      <c r="I3648" s="4" t="s">
        <v>2807</v>
      </c>
      <c r="J3648" s="4" t="s">
        <v>2808</v>
      </c>
      <c r="K3648" s="4" t="s">
        <v>493</v>
      </c>
      <c r="L3648" s="4">
        <v>2</v>
      </c>
      <c r="M3648" s="4" t="s">
        <v>77</v>
      </c>
      <c r="N3648" s="4">
        <v>625.04</v>
      </c>
      <c r="O3648" s="4">
        <v>410</v>
      </c>
      <c r="P3648" s="4" t="s">
        <v>78</v>
      </c>
      <c r="Q3648" s="77">
        <v>45281.629861111112</v>
      </c>
      <c r="R3648" s="4">
        <v>1250.08</v>
      </c>
      <c r="S3648" s="4">
        <v>820</v>
      </c>
      <c r="T3648" s="4" t="str">
        <f>VLOOKUP(E3648,zamiana!A:B,2,0)</f>
        <v>ALSTOM KTW</v>
      </c>
    </row>
    <row r="3649" spans="1:20" x14ac:dyDescent="0.3">
      <c r="A3649" s="4" t="s">
        <v>7183</v>
      </c>
      <c r="B3649" s="76">
        <v>45194</v>
      </c>
      <c r="C3649" s="76">
        <v>45191</v>
      </c>
      <c r="D3649" s="76">
        <v>45239</v>
      </c>
      <c r="E3649" s="4" t="s">
        <v>1313</v>
      </c>
      <c r="F3649" s="4" t="s">
        <v>1314</v>
      </c>
      <c r="G3649" s="4" t="s">
        <v>942</v>
      </c>
      <c r="H3649" s="4" t="s">
        <v>1315</v>
      </c>
      <c r="I3649" s="4" t="s">
        <v>2056</v>
      </c>
      <c r="J3649" s="4" t="s">
        <v>2057</v>
      </c>
      <c r="K3649" s="4" t="s">
        <v>15</v>
      </c>
      <c r="L3649" s="4">
        <v>8</v>
      </c>
      <c r="M3649" s="4" t="s">
        <v>77</v>
      </c>
      <c r="N3649" s="4">
        <v>3305.07</v>
      </c>
      <c r="O3649" s="4">
        <v>3106.96</v>
      </c>
      <c r="P3649" s="4" t="s">
        <v>78</v>
      </c>
      <c r="Q3649" s="77">
        <v>45281.662499999999</v>
      </c>
      <c r="R3649" s="4">
        <v>26440.560000000001</v>
      </c>
      <c r="S3649" s="4">
        <v>24855.68</v>
      </c>
      <c r="T3649" s="4" t="str">
        <f>VLOOKUP(E3649,zamiana!A:B,2,0)</f>
        <v>ZRE</v>
      </c>
    </row>
    <row r="3650" spans="1:20" x14ac:dyDescent="0.3">
      <c r="A3650" s="4" t="s">
        <v>7183</v>
      </c>
      <c r="B3650" s="76">
        <v>45194</v>
      </c>
      <c r="C3650" s="76">
        <v>45191</v>
      </c>
      <c r="D3650" s="76">
        <v>45239</v>
      </c>
      <c r="E3650" s="4" t="s">
        <v>1313</v>
      </c>
      <c r="F3650" s="4" t="s">
        <v>1314</v>
      </c>
      <c r="G3650" s="4" t="s">
        <v>942</v>
      </c>
      <c r="H3650" s="4" t="s">
        <v>1315</v>
      </c>
      <c r="I3650" s="4" t="s">
        <v>2060</v>
      </c>
      <c r="J3650" s="4" t="s">
        <v>2061</v>
      </c>
      <c r="K3650" s="4" t="s">
        <v>15</v>
      </c>
      <c r="L3650" s="4">
        <v>4</v>
      </c>
      <c r="M3650" s="4" t="s">
        <v>77</v>
      </c>
      <c r="N3650" s="4">
        <v>6077.37</v>
      </c>
      <c r="O3650" s="4">
        <v>6392.59</v>
      </c>
      <c r="P3650" s="4" t="s">
        <v>78</v>
      </c>
      <c r="Q3650" s="77">
        <v>45281.662499999999</v>
      </c>
      <c r="R3650" s="4">
        <v>24309.48</v>
      </c>
      <c r="S3650" s="4">
        <v>25570.36</v>
      </c>
      <c r="T3650" s="4" t="str">
        <f>VLOOKUP(E3650,zamiana!A:B,2,0)</f>
        <v>ZRE</v>
      </c>
    </row>
    <row r="3651" spans="1:20" x14ac:dyDescent="0.3">
      <c r="A3651" s="4" t="s">
        <v>7183</v>
      </c>
      <c r="B3651" s="76">
        <v>45194</v>
      </c>
      <c r="C3651" s="76">
        <v>45191</v>
      </c>
      <c r="D3651" s="76">
        <v>45239</v>
      </c>
      <c r="E3651" s="4" t="s">
        <v>1313</v>
      </c>
      <c r="F3651" s="4" t="s">
        <v>1314</v>
      </c>
      <c r="G3651" s="4" t="s">
        <v>942</v>
      </c>
      <c r="H3651" s="4" t="s">
        <v>1315</v>
      </c>
      <c r="I3651" s="4" t="s">
        <v>2062</v>
      </c>
      <c r="J3651" s="4" t="s">
        <v>2063</v>
      </c>
      <c r="K3651" s="4" t="s">
        <v>15</v>
      </c>
      <c r="L3651" s="4">
        <v>4</v>
      </c>
      <c r="M3651" s="4" t="s">
        <v>77</v>
      </c>
      <c r="N3651" s="4">
        <v>7627.33</v>
      </c>
      <c r="O3651" s="4">
        <v>5590.53</v>
      </c>
      <c r="P3651" s="4" t="s">
        <v>78</v>
      </c>
      <c r="Q3651" s="77">
        <v>45281.662499999999</v>
      </c>
      <c r="R3651" s="4">
        <v>30509.32</v>
      </c>
      <c r="S3651" s="4">
        <v>22362.12</v>
      </c>
      <c r="T3651" s="4" t="str">
        <f>VLOOKUP(E3651,zamiana!A:B,2,0)</f>
        <v>ZRE</v>
      </c>
    </row>
    <row r="3652" spans="1:20" x14ac:dyDescent="0.3">
      <c r="A3652" s="4" t="s">
        <v>7183</v>
      </c>
      <c r="B3652" s="76">
        <v>45194</v>
      </c>
      <c r="C3652" s="76">
        <v>45191</v>
      </c>
      <c r="D3652" s="76">
        <v>45239</v>
      </c>
      <c r="E3652" s="4" t="s">
        <v>1313</v>
      </c>
      <c r="F3652" s="4" t="s">
        <v>1314</v>
      </c>
      <c r="G3652" s="4" t="s">
        <v>942</v>
      </c>
      <c r="H3652" s="4" t="s">
        <v>1315</v>
      </c>
      <c r="I3652" s="4" t="s">
        <v>2058</v>
      </c>
      <c r="J3652" s="4" t="s">
        <v>2059</v>
      </c>
      <c r="K3652" s="4" t="s">
        <v>15</v>
      </c>
      <c r="L3652" s="4">
        <v>4</v>
      </c>
      <c r="M3652" s="4" t="s">
        <v>77</v>
      </c>
      <c r="N3652" s="4">
        <v>3950.62</v>
      </c>
      <c r="O3652" s="4">
        <v>4290.22</v>
      </c>
      <c r="P3652" s="4" t="s">
        <v>78</v>
      </c>
      <c r="Q3652" s="77">
        <v>45281.662499999999</v>
      </c>
      <c r="R3652" s="4">
        <v>15802.48</v>
      </c>
      <c r="S3652" s="4">
        <v>17160.88</v>
      </c>
      <c r="T3652" s="4" t="str">
        <f>VLOOKUP(E3652,zamiana!A:B,2,0)</f>
        <v>ZRE</v>
      </c>
    </row>
    <row r="3653" spans="1:20" x14ac:dyDescent="0.3">
      <c r="A3653" s="4" t="s">
        <v>7183</v>
      </c>
      <c r="B3653" s="76">
        <v>45194</v>
      </c>
      <c r="C3653" s="76">
        <v>45191</v>
      </c>
      <c r="D3653" s="76">
        <v>45239</v>
      </c>
      <c r="E3653" s="4" t="s">
        <v>1313</v>
      </c>
      <c r="F3653" s="4" t="s">
        <v>1314</v>
      </c>
      <c r="G3653" s="4" t="s">
        <v>942</v>
      </c>
      <c r="H3653" s="4" t="s">
        <v>1315</v>
      </c>
      <c r="I3653" s="4" t="s">
        <v>2053</v>
      </c>
      <c r="J3653" s="4" t="s">
        <v>2054</v>
      </c>
      <c r="K3653" s="4" t="s">
        <v>15</v>
      </c>
      <c r="L3653" s="4">
        <v>4</v>
      </c>
      <c r="M3653" s="4" t="s">
        <v>77</v>
      </c>
      <c r="N3653" s="4">
        <v>1163.77</v>
      </c>
      <c r="O3653" s="4">
        <v>1835.82</v>
      </c>
      <c r="P3653" s="4" t="s">
        <v>78</v>
      </c>
      <c r="Q3653" s="77">
        <v>45281.662499999999</v>
      </c>
      <c r="R3653" s="4">
        <v>4655.08</v>
      </c>
      <c r="S3653" s="4">
        <v>7343.28</v>
      </c>
      <c r="T3653" s="4" t="str">
        <f>VLOOKUP(E3653,zamiana!A:B,2,0)</f>
        <v>ZRE</v>
      </c>
    </row>
    <row r="3654" spans="1:20" x14ac:dyDescent="0.3">
      <c r="A3654" s="4" t="s">
        <v>7184</v>
      </c>
      <c r="B3654" s="76">
        <v>45194</v>
      </c>
      <c r="C3654" s="76">
        <v>45191</v>
      </c>
      <c r="D3654" s="76">
        <v>45259</v>
      </c>
      <c r="E3654" s="4" t="s">
        <v>940</v>
      </c>
      <c r="F3654" s="4" t="s">
        <v>3867</v>
      </c>
      <c r="G3654" s="4" t="s">
        <v>942</v>
      </c>
      <c r="H3654" s="4" t="s">
        <v>948</v>
      </c>
      <c r="I3654" s="4" t="s">
        <v>3425</v>
      </c>
      <c r="J3654" s="4" t="s">
        <v>3426</v>
      </c>
      <c r="K3654" s="4" t="s">
        <v>543</v>
      </c>
      <c r="L3654" s="4">
        <v>43</v>
      </c>
      <c r="M3654" s="4" t="s">
        <v>77</v>
      </c>
      <c r="N3654" s="4">
        <v>25.66</v>
      </c>
      <c r="O3654" s="4">
        <v>17.5</v>
      </c>
      <c r="P3654" s="4" t="s">
        <v>78</v>
      </c>
      <c r="Q3654" s="77">
        <v>45281.67291666667</v>
      </c>
      <c r="R3654" s="4">
        <v>1103.3800000000001</v>
      </c>
      <c r="S3654" s="4">
        <v>752.5</v>
      </c>
      <c r="T3654" s="4" t="str">
        <f>VLOOKUP(E3654,zamiana!A:B,2,0)</f>
        <v>ALSTOM KTW</v>
      </c>
    </row>
    <row r="3655" spans="1:20" x14ac:dyDescent="0.3">
      <c r="A3655" s="4" t="s">
        <v>7185</v>
      </c>
      <c r="B3655" s="76">
        <v>45194</v>
      </c>
      <c r="C3655" s="76">
        <v>45191</v>
      </c>
      <c r="D3655" s="76">
        <v>45259</v>
      </c>
      <c r="E3655" s="4" t="s">
        <v>940</v>
      </c>
      <c r="F3655" s="4" t="s">
        <v>3867</v>
      </c>
      <c r="G3655" s="4" t="s">
        <v>942</v>
      </c>
      <c r="H3655" s="4" t="s">
        <v>948</v>
      </c>
      <c r="I3655" s="4" t="s">
        <v>3939</v>
      </c>
      <c r="J3655" s="4" t="s">
        <v>3940</v>
      </c>
      <c r="K3655" s="4" t="s">
        <v>543</v>
      </c>
      <c r="L3655" s="4">
        <v>4</v>
      </c>
      <c r="M3655" s="4" t="s">
        <v>77</v>
      </c>
      <c r="N3655" s="4">
        <v>9.85</v>
      </c>
      <c r="O3655" s="4">
        <v>9.82</v>
      </c>
      <c r="P3655" s="4" t="s">
        <v>78</v>
      </c>
      <c r="Q3655" s="77">
        <v>45281.680555555555</v>
      </c>
      <c r="R3655" s="4">
        <v>39.4</v>
      </c>
      <c r="S3655" s="4">
        <v>39.28</v>
      </c>
      <c r="T3655" s="4" t="str">
        <f>VLOOKUP(E3655,zamiana!A:B,2,0)</f>
        <v>ALSTOM KTW</v>
      </c>
    </row>
    <row r="3656" spans="1:20" x14ac:dyDescent="0.3">
      <c r="A3656" s="4" t="s">
        <v>7186</v>
      </c>
      <c r="B3656" s="76">
        <v>45198</v>
      </c>
      <c r="C3656" s="76">
        <v>45194</v>
      </c>
      <c r="D3656" s="76">
        <v>45233</v>
      </c>
      <c r="E3656" s="4" t="s">
        <v>2022</v>
      </c>
      <c r="F3656" s="4" t="s">
        <v>5593</v>
      </c>
      <c r="G3656" s="4" t="s">
        <v>5539</v>
      </c>
      <c r="H3656" s="4" t="s">
        <v>2022</v>
      </c>
      <c r="I3656" s="4" t="s">
        <v>5594</v>
      </c>
      <c r="J3656" s="4" t="s">
        <v>5595</v>
      </c>
      <c r="K3656" s="4" t="s">
        <v>936</v>
      </c>
      <c r="L3656" s="4">
        <v>4770</v>
      </c>
      <c r="M3656" s="4" t="s">
        <v>5541</v>
      </c>
      <c r="N3656" s="4">
        <v>5.7</v>
      </c>
      <c r="O3656" s="4">
        <v>0.01</v>
      </c>
      <c r="P3656" s="4" t="s">
        <v>78</v>
      </c>
      <c r="Q3656" s="77">
        <v>41710.53402777778</v>
      </c>
      <c r="R3656" s="4">
        <v>27189</v>
      </c>
      <c r="S3656" s="4">
        <v>47.7</v>
      </c>
      <c r="T3656" s="4" t="str">
        <f>VLOOKUP(E3656,zamiana!A:B,2,0)</f>
        <v>ZŁOM</v>
      </c>
    </row>
    <row r="3657" spans="1:20" x14ac:dyDescent="0.3">
      <c r="A3657" s="4" t="s">
        <v>7186</v>
      </c>
      <c r="B3657" s="76">
        <v>45198</v>
      </c>
      <c r="C3657" s="76">
        <v>45194</v>
      </c>
      <c r="D3657" s="76">
        <v>45233</v>
      </c>
      <c r="E3657" s="4" t="s">
        <v>2022</v>
      </c>
      <c r="F3657" s="4" t="s">
        <v>5593</v>
      </c>
      <c r="G3657" s="4" t="s">
        <v>5539</v>
      </c>
      <c r="H3657" s="4" t="s">
        <v>2022</v>
      </c>
      <c r="I3657" s="4" t="s">
        <v>5594</v>
      </c>
      <c r="J3657" s="4" t="s">
        <v>5595</v>
      </c>
      <c r="K3657" s="4" t="s">
        <v>936</v>
      </c>
      <c r="L3657" s="4">
        <v>4275</v>
      </c>
      <c r="M3657" s="4" t="s">
        <v>5541</v>
      </c>
      <c r="N3657" s="4">
        <v>1.03</v>
      </c>
      <c r="O3657" s="4">
        <v>0.01</v>
      </c>
      <c r="P3657" s="4" t="s">
        <v>78</v>
      </c>
      <c r="Q3657" s="77">
        <v>41710.53402777778</v>
      </c>
      <c r="R3657" s="4">
        <v>4403.25</v>
      </c>
      <c r="S3657" s="4">
        <v>42.75</v>
      </c>
      <c r="T3657" s="4" t="str">
        <f>VLOOKUP(E3657,zamiana!A:B,2,0)</f>
        <v>ZŁOM</v>
      </c>
    </row>
    <row r="3658" spans="1:20" x14ac:dyDescent="0.3">
      <c r="A3658" s="4" t="s">
        <v>7186</v>
      </c>
      <c r="B3658" s="76">
        <v>45198</v>
      </c>
      <c r="C3658" s="76">
        <v>45194</v>
      </c>
      <c r="D3658" s="76">
        <v>45233</v>
      </c>
      <c r="E3658" s="4" t="s">
        <v>2022</v>
      </c>
      <c r="F3658" s="4" t="s">
        <v>5593</v>
      </c>
      <c r="G3658" s="4" t="s">
        <v>5539</v>
      </c>
      <c r="H3658" s="4" t="s">
        <v>2022</v>
      </c>
      <c r="I3658" s="4" t="s">
        <v>936</v>
      </c>
      <c r="J3658" s="4" t="s">
        <v>5540</v>
      </c>
      <c r="K3658" s="4" t="s">
        <v>936</v>
      </c>
      <c r="L3658" s="4">
        <v>475</v>
      </c>
      <c r="M3658" s="4" t="s">
        <v>5541</v>
      </c>
      <c r="N3658" s="4">
        <v>1.1000000000000001</v>
      </c>
      <c r="O3658" s="4">
        <v>0.01</v>
      </c>
      <c r="P3658" s="4" t="s">
        <v>78</v>
      </c>
      <c r="Q3658" s="77">
        <v>41710.533333333333</v>
      </c>
      <c r="R3658" s="4">
        <v>522.5</v>
      </c>
      <c r="S3658" s="4">
        <v>4.75</v>
      </c>
      <c r="T3658" s="4" t="str">
        <f>VLOOKUP(E3658,zamiana!A:B,2,0)</f>
        <v>ZŁOM</v>
      </c>
    </row>
    <row r="3659" spans="1:20" x14ac:dyDescent="0.3">
      <c r="A3659" s="4" t="s">
        <v>7187</v>
      </c>
      <c r="B3659" s="76">
        <v>45194</v>
      </c>
      <c r="C3659" s="76">
        <v>45194</v>
      </c>
      <c r="D3659" s="76">
        <v>45239</v>
      </c>
      <c r="E3659" s="4" t="s">
        <v>964</v>
      </c>
      <c r="F3659" s="4" t="s">
        <v>2830</v>
      </c>
      <c r="G3659" s="4" t="s">
        <v>942</v>
      </c>
      <c r="H3659" s="4" t="s">
        <v>964</v>
      </c>
      <c r="I3659" s="4" t="s">
        <v>2402</v>
      </c>
      <c r="J3659" s="4" t="s">
        <v>989</v>
      </c>
      <c r="K3659" s="4" t="s">
        <v>107</v>
      </c>
      <c r="L3659" s="4">
        <v>22</v>
      </c>
      <c r="M3659" s="4" t="s">
        <v>77</v>
      </c>
      <c r="N3659" s="4">
        <v>60.26</v>
      </c>
      <c r="O3659" s="4">
        <v>54.47</v>
      </c>
      <c r="P3659" s="4" t="s">
        <v>78</v>
      </c>
      <c r="Q3659" s="77">
        <v>45281.666666666664</v>
      </c>
      <c r="R3659" s="4">
        <v>1325.72</v>
      </c>
      <c r="S3659" s="4">
        <v>1198.3399999999999</v>
      </c>
      <c r="T3659" s="4" t="str">
        <f>VLOOKUP(E3659,zamiana!A:B,2,0)</f>
        <v>ALSTOM SLZ</v>
      </c>
    </row>
    <row r="3660" spans="1:20" x14ac:dyDescent="0.3">
      <c r="A3660" s="4" t="s">
        <v>7188</v>
      </c>
      <c r="B3660" s="76">
        <v>45198</v>
      </c>
      <c r="C3660" s="76">
        <v>45194</v>
      </c>
      <c r="D3660" s="76">
        <v>45259</v>
      </c>
      <c r="E3660" s="4" t="s">
        <v>940</v>
      </c>
      <c r="F3660" s="4" t="s">
        <v>3867</v>
      </c>
      <c r="G3660" s="4" t="s">
        <v>942</v>
      </c>
      <c r="H3660" s="4" t="s">
        <v>493</v>
      </c>
      <c r="I3660" s="4" t="s">
        <v>3128</v>
      </c>
      <c r="J3660" s="4" t="s">
        <v>3129</v>
      </c>
      <c r="K3660" s="4" t="s">
        <v>1143</v>
      </c>
      <c r="L3660" s="4">
        <v>6</v>
      </c>
      <c r="M3660" s="4" t="s">
        <v>77</v>
      </c>
      <c r="N3660" s="4">
        <v>29.7</v>
      </c>
      <c r="O3660" s="4">
        <v>45</v>
      </c>
      <c r="P3660" s="4" t="s">
        <v>78</v>
      </c>
      <c r="Q3660" s="77">
        <v>45173.658333333333</v>
      </c>
      <c r="R3660" s="4">
        <v>178.2</v>
      </c>
      <c r="S3660" s="4">
        <v>270</v>
      </c>
      <c r="T3660" s="4" t="str">
        <f>VLOOKUP(E3660,zamiana!A:B,2,0)</f>
        <v>ALSTOM KTW</v>
      </c>
    </row>
    <row r="3661" spans="1:20" x14ac:dyDescent="0.3">
      <c r="A3661" s="4" t="s">
        <v>7188</v>
      </c>
      <c r="B3661" s="76">
        <v>45198</v>
      </c>
      <c r="C3661" s="76">
        <v>45194</v>
      </c>
      <c r="D3661" s="76">
        <v>45259</v>
      </c>
      <c r="E3661" s="4" t="s">
        <v>940</v>
      </c>
      <c r="F3661" s="4" t="s">
        <v>3867</v>
      </c>
      <c r="G3661" s="4" t="s">
        <v>942</v>
      </c>
      <c r="H3661" s="4" t="s">
        <v>493</v>
      </c>
      <c r="I3661" s="4" t="s">
        <v>2670</v>
      </c>
      <c r="J3661" s="4" t="s">
        <v>87</v>
      </c>
      <c r="K3661" s="4" t="s">
        <v>1143</v>
      </c>
      <c r="L3661" s="4">
        <v>6</v>
      </c>
      <c r="M3661" s="4" t="s">
        <v>77</v>
      </c>
      <c r="N3661" s="4">
        <v>16.399999999999999</v>
      </c>
      <c r="O3661" s="4">
        <v>10.82</v>
      </c>
      <c r="P3661" s="4" t="s">
        <v>78</v>
      </c>
      <c r="Q3661" s="77">
        <v>45281.670138888891</v>
      </c>
      <c r="R3661" s="4">
        <v>98.4</v>
      </c>
      <c r="S3661" s="4">
        <v>64.92</v>
      </c>
      <c r="T3661" s="4" t="str">
        <f>VLOOKUP(E3661,zamiana!A:B,2,0)</f>
        <v>ALSTOM KTW</v>
      </c>
    </row>
    <row r="3662" spans="1:20" x14ac:dyDescent="0.3">
      <c r="A3662" s="4" t="s">
        <v>7188</v>
      </c>
      <c r="B3662" s="76">
        <v>45198</v>
      </c>
      <c r="C3662" s="76">
        <v>45194</v>
      </c>
      <c r="D3662" s="76">
        <v>45259</v>
      </c>
      <c r="E3662" s="4" t="s">
        <v>940</v>
      </c>
      <c r="F3662" s="4" t="s">
        <v>3867</v>
      </c>
      <c r="G3662" s="4" t="s">
        <v>942</v>
      </c>
      <c r="H3662" s="4" t="s">
        <v>493</v>
      </c>
      <c r="I3662" s="4" t="s">
        <v>2548</v>
      </c>
      <c r="J3662" s="4" t="s">
        <v>2549</v>
      </c>
      <c r="K3662" s="4" t="s">
        <v>1143</v>
      </c>
      <c r="L3662" s="4">
        <v>23</v>
      </c>
      <c r="M3662" s="4" t="s">
        <v>77</v>
      </c>
      <c r="N3662" s="4">
        <v>20.329999999999998</v>
      </c>
      <c r="O3662" s="4">
        <v>9.9700000000000006</v>
      </c>
      <c r="P3662" s="4" t="s">
        <v>78</v>
      </c>
      <c r="Q3662" s="77">
        <v>45281.662499999999</v>
      </c>
      <c r="R3662" s="4">
        <v>467.59</v>
      </c>
      <c r="S3662" s="4">
        <v>229.31</v>
      </c>
      <c r="T3662" s="4" t="str">
        <f>VLOOKUP(E3662,zamiana!A:B,2,0)</f>
        <v>ALSTOM KTW</v>
      </c>
    </row>
    <row r="3663" spans="1:20" x14ac:dyDescent="0.3">
      <c r="A3663" s="4" t="s">
        <v>7188</v>
      </c>
      <c r="B3663" s="76">
        <v>45198</v>
      </c>
      <c r="C3663" s="76">
        <v>45194</v>
      </c>
      <c r="D3663" s="76">
        <v>45259</v>
      </c>
      <c r="E3663" s="4" t="s">
        <v>940</v>
      </c>
      <c r="F3663" s="4" t="s">
        <v>3867</v>
      </c>
      <c r="G3663" s="4" t="s">
        <v>942</v>
      </c>
      <c r="H3663" s="4" t="s">
        <v>493</v>
      </c>
      <c r="I3663" s="4" t="s">
        <v>1549</v>
      </c>
      <c r="J3663" s="4" t="s">
        <v>497</v>
      </c>
      <c r="K3663" s="4" t="s">
        <v>493</v>
      </c>
      <c r="L3663" s="4">
        <v>4</v>
      </c>
      <c r="M3663" s="4" t="s">
        <v>77</v>
      </c>
      <c r="N3663" s="4">
        <v>35.11</v>
      </c>
      <c r="O3663" s="4">
        <v>25.32</v>
      </c>
      <c r="P3663" s="4" t="s">
        <v>78</v>
      </c>
      <c r="Q3663" s="77">
        <v>45281.638888888891</v>
      </c>
      <c r="R3663" s="4">
        <v>140.44</v>
      </c>
      <c r="S3663" s="4">
        <v>101.28</v>
      </c>
      <c r="T3663" s="4" t="str">
        <f>VLOOKUP(E3663,zamiana!A:B,2,0)</f>
        <v>ALSTOM KTW</v>
      </c>
    </row>
    <row r="3664" spans="1:20" x14ac:dyDescent="0.3">
      <c r="A3664" s="4" t="s">
        <v>7188</v>
      </c>
      <c r="B3664" s="76">
        <v>45198</v>
      </c>
      <c r="C3664" s="76">
        <v>45194</v>
      </c>
      <c r="D3664" s="76">
        <v>45259</v>
      </c>
      <c r="E3664" s="4" t="s">
        <v>940</v>
      </c>
      <c r="F3664" s="4" t="s">
        <v>3867</v>
      </c>
      <c r="G3664" s="4" t="s">
        <v>942</v>
      </c>
      <c r="H3664" s="4" t="s">
        <v>493</v>
      </c>
      <c r="I3664" s="4" t="s">
        <v>1860</v>
      </c>
      <c r="J3664" s="4" t="s">
        <v>1861</v>
      </c>
      <c r="K3664" s="4" t="s">
        <v>493</v>
      </c>
      <c r="L3664" s="4">
        <v>22</v>
      </c>
      <c r="M3664" s="4" t="s">
        <v>77</v>
      </c>
      <c r="N3664" s="4">
        <v>875</v>
      </c>
      <c r="O3664" s="4">
        <v>0.03</v>
      </c>
      <c r="P3664" s="4" t="s">
        <v>78</v>
      </c>
      <c r="Q3664" s="77">
        <v>45147.624305555553</v>
      </c>
      <c r="R3664" s="4">
        <v>19250</v>
      </c>
      <c r="S3664" s="4">
        <v>0.66</v>
      </c>
      <c r="T3664" s="4" t="str">
        <f>VLOOKUP(E3664,zamiana!A:B,2,0)</f>
        <v>ALSTOM KTW</v>
      </c>
    </row>
    <row r="3665" spans="1:20" x14ac:dyDescent="0.3">
      <c r="A3665" s="4" t="s">
        <v>7188</v>
      </c>
      <c r="B3665" s="76">
        <v>45198</v>
      </c>
      <c r="C3665" s="76">
        <v>45194</v>
      </c>
      <c r="D3665" s="76">
        <v>45259</v>
      </c>
      <c r="E3665" s="4" t="s">
        <v>940</v>
      </c>
      <c r="F3665" s="4" t="s">
        <v>3867</v>
      </c>
      <c r="G3665" s="4" t="s">
        <v>942</v>
      </c>
      <c r="H3665" s="4" t="s">
        <v>493</v>
      </c>
      <c r="I3665" s="4" t="s">
        <v>1183</v>
      </c>
      <c r="J3665" s="4" t="s">
        <v>1183</v>
      </c>
      <c r="K3665" s="4" t="s">
        <v>493</v>
      </c>
      <c r="L3665" s="4">
        <v>22</v>
      </c>
      <c r="M3665" s="4" t="s">
        <v>77</v>
      </c>
      <c r="N3665" s="4">
        <v>20.28</v>
      </c>
      <c r="O3665" s="4">
        <v>10.220000000000001</v>
      </c>
      <c r="P3665" s="4" t="s">
        <v>78</v>
      </c>
      <c r="Q3665" s="77">
        <v>45281.628472222219</v>
      </c>
      <c r="R3665" s="4">
        <v>446.16</v>
      </c>
      <c r="S3665" s="4">
        <v>224.84</v>
      </c>
      <c r="T3665" s="4" t="str">
        <f>VLOOKUP(E3665,zamiana!A:B,2,0)</f>
        <v>ALSTOM KTW</v>
      </c>
    </row>
    <row r="3666" spans="1:20" x14ac:dyDescent="0.3">
      <c r="A3666" s="4" t="s">
        <v>7188</v>
      </c>
      <c r="B3666" s="76">
        <v>45198</v>
      </c>
      <c r="C3666" s="76">
        <v>45194</v>
      </c>
      <c r="D3666" s="76">
        <v>45259</v>
      </c>
      <c r="E3666" s="4" t="s">
        <v>940</v>
      </c>
      <c r="F3666" s="4" t="s">
        <v>3867</v>
      </c>
      <c r="G3666" s="4" t="s">
        <v>942</v>
      </c>
      <c r="H3666" s="4" t="s">
        <v>493</v>
      </c>
      <c r="I3666" s="4" t="s">
        <v>2441</v>
      </c>
      <c r="J3666" s="4" t="s">
        <v>2442</v>
      </c>
      <c r="K3666" s="4" t="s">
        <v>493</v>
      </c>
      <c r="L3666" s="4">
        <v>4</v>
      </c>
      <c r="M3666" s="4" t="s">
        <v>77</v>
      </c>
      <c r="N3666" s="4">
        <v>77.22</v>
      </c>
      <c r="O3666" s="4">
        <v>45</v>
      </c>
      <c r="P3666" s="4" t="s">
        <v>78</v>
      </c>
      <c r="Q3666" s="77">
        <v>45173.661805555559</v>
      </c>
      <c r="R3666" s="4">
        <v>308.88</v>
      </c>
      <c r="S3666" s="4">
        <v>180</v>
      </c>
      <c r="T3666" s="4" t="str">
        <f>VLOOKUP(E3666,zamiana!A:B,2,0)</f>
        <v>ALSTOM KTW</v>
      </c>
    </row>
    <row r="3667" spans="1:20" x14ac:dyDescent="0.3">
      <c r="A3667" s="4" t="s">
        <v>7188</v>
      </c>
      <c r="B3667" s="76">
        <v>45198</v>
      </c>
      <c r="C3667" s="76">
        <v>45194</v>
      </c>
      <c r="D3667" s="76">
        <v>45259</v>
      </c>
      <c r="E3667" s="4" t="s">
        <v>940</v>
      </c>
      <c r="F3667" s="4" t="s">
        <v>3867</v>
      </c>
      <c r="G3667" s="4" t="s">
        <v>942</v>
      </c>
      <c r="H3667" s="4" t="s">
        <v>493</v>
      </c>
      <c r="I3667" s="4" t="s">
        <v>2335</v>
      </c>
      <c r="J3667" s="4" t="s">
        <v>2336</v>
      </c>
      <c r="K3667" s="4" t="s">
        <v>493</v>
      </c>
      <c r="L3667" s="4">
        <v>2</v>
      </c>
      <c r="M3667" s="4" t="s">
        <v>77</v>
      </c>
      <c r="N3667" s="4">
        <v>73.53</v>
      </c>
      <c r="O3667" s="4">
        <v>30.72</v>
      </c>
      <c r="P3667" s="4" t="s">
        <v>78</v>
      </c>
      <c r="Q3667" s="77">
        <v>45281.629861111112</v>
      </c>
      <c r="R3667" s="4">
        <v>147.06</v>
      </c>
      <c r="S3667" s="4">
        <v>61.44</v>
      </c>
      <c r="T3667" s="4" t="str">
        <f>VLOOKUP(E3667,zamiana!A:B,2,0)</f>
        <v>ALSTOM KTW</v>
      </c>
    </row>
    <row r="3668" spans="1:20" x14ac:dyDescent="0.3">
      <c r="A3668" s="4" t="s">
        <v>7188</v>
      </c>
      <c r="B3668" s="76">
        <v>45198</v>
      </c>
      <c r="C3668" s="76">
        <v>45194</v>
      </c>
      <c r="D3668" s="76">
        <v>45259</v>
      </c>
      <c r="E3668" s="4" t="s">
        <v>940</v>
      </c>
      <c r="F3668" s="4" t="s">
        <v>3867</v>
      </c>
      <c r="G3668" s="4" t="s">
        <v>942</v>
      </c>
      <c r="H3668" s="4" t="s">
        <v>493</v>
      </c>
      <c r="I3668" s="4" t="s">
        <v>1674</v>
      </c>
      <c r="J3668" s="4" t="s">
        <v>1674</v>
      </c>
      <c r="K3668" s="4" t="s">
        <v>493</v>
      </c>
      <c r="L3668" s="4">
        <v>2</v>
      </c>
      <c r="M3668" s="4" t="s">
        <v>77</v>
      </c>
      <c r="N3668" s="4">
        <v>56.39</v>
      </c>
      <c r="O3668" s="4">
        <v>34.64</v>
      </c>
      <c r="P3668" s="4" t="s">
        <v>78</v>
      </c>
      <c r="Q3668" s="77">
        <v>45281.628472222219</v>
      </c>
      <c r="R3668" s="4">
        <v>112.78</v>
      </c>
      <c r="S3668" s="4">
        <v>69.28</v>
      </c>
      <c r="T3668" s="4" t="str">
        <f>VLOOKUP(E3668,zamiana!A:B,2,0)</f>
        <v>ALSTOM KTW</v>
      </c>
    </row>
    <row r="3669" spans="1:20" x14ac:dyDescent="0.3">
      <c r="A3669" s="4" t="s">
        <v>7188</v>
      </c>
      <c r="B3669" s="76">
        <v>45198</v>
      </c>
      <c r="C3669" s="76">
        <v>45194</v>
      </c>
      <c r="D3669" s="76">
        <v>45259</v>
      </c>
      <c r="E3669" s="4" t="s">
        <v>940</v>
      </c>
      <c r="F3669" s="4" t="s">
        <v>3867</v>
      </c>
      <c r="G3669" s="4" t="s">
        <v>942</v>
      </c>
      <c r="H3669" s="4" t="s">
        <v>493</v>
      </c>
      <c r="I3669" s="4" t="s">
        <v>1675</v>
      </c>
      <c r="J3669" s="4" t="s">
        <v>1675</v>
      </c>
      <c r="K3669" s="4" t="s">
        <v>493</v>
      </c>
      <c r="L3669" s="4">
        <v>2</v>
      </c>
      <c r="M3669" s="4" t="s">
        <v>77</v>
      </c>
      <c r="N3669" s="4">
        <v>56.35</v>
      </c>
      <c r="O3669" s="4">
        <v>34.08</v>
      </c>
      <c r="P3669" s="4" t="s">
        <v>78</v>
      </c>
      <c r="Q3669" s="77">
        <v>45281.628472222219</v>
      </c>
      <c r="R3669" s="4">
        <v>112.7</v>
      </c>
      <c r="S3669" s="4">
        <v>68.16</v>
      </c>
      <c r="T3669" s="4" t="str">
        <f>VLOOKUP(E3669,zamiana!A:B,2,0)</f>
        <v>ALSTOM KTW</v>
      </c>
    </row>
    <row r="3670" spans="1:20" x14ac:dyDescent="0.3">
      <c r="A3670" s="4" t="s">
        <v>7188</v>
      </c>
      <c r="B3670" s="76">
        <v>45198</v>
      </c>
      <c r="C3670" s="76">
        <v>45194</v>
      </c>
      <c r="D3670" s="76">
        <v>45259</v>
      </c>
      <c r="E3670" s="4" t="s">
        <v>940</v>
      </c>
      <c r="F3670" s="4" t="s">
        <v>3867</v>
      </c>
      <c r="G3670" s="4" t="s">
        <v>942</v>
      </c>
      <c r="H3670" s="4" t="s">
        <v>493</v>
      </c>
      <c r="I3670" s="4" t="s">
        <v>1679</v>
      </c>
      <c r="J3670" s="4" t="s">
        <v>1679</v>
      </c>
      <c r="K3670" s="4" t="s">
        <v>493</v>
      </c>
      <c r="L3670" s="4">
        <v>10</v>
      </c>
      <c r="M3670" s="4" t="s">
        <v>77</v>
      </c>
      <c r="N3670" s="4">
        <v>45.03</v>
      </c>
      <c r="O3670" s="4">
        <v>41.94</v>
      </c>
      <c r="P3670" s="4" t="s">
        <v>78</v>
      </c>
      <c r="Q3670" s="77">
        <v>45281.628472222219</v>
      </c>
      <c r="R3670" s="4">
        <v>450.3</v>
      </c>
      <c r="S3670" s="4">
        <v>419.4</v>
      </c>
      <c r="T3670" s="4" t="str">
        <f>VLOOKUP(E3670,zamiana!A:B,2,0)</f>
        <v>ALSTOM KTW</v>
      </c>
    </row>
    <row r="3671" spans="1:20" x14ac:dyDescent="0.3">
      <c r="A3671" s="4" t="s">
        <v>7188</v>
      </c>
      <c r="B3671" s="76">
        <v>45198</v>
      </c>
      <c r="C3671" s="76">
        <v>45194</v>
      </c>
      <c r="D3671" s="76">
        <v>45259</v>
      </c>
      <c r="E3671" s="4" t="s">
        <v>940</v>
      </c>
      <c r="F3671" s="4" t="s">
        <v>3867</v>
      </c>
      <c r="G3671" s="4" t="s">
        <v>942</v>
      </c>
      <c r="H3671" s="4" t="s">
        <v>493</v>
      </c>
      <c r="I3671" s="4" t="s">
        <v>1696</v>
      </c>
      <c r="J3671" s="4" t="s">
        <v>1696</v>
      </c>
      <c r="K3671" s="4" t="s">
        <v>493</v>
      </c>
      <c r="L3671" s="4">
        <v>4</v>
      </c>
      <c r="M3671" s="4" t="s">
        <v>77</v>
      </c>
      <c r="N3671" s="4">
        <v>69.97</v>
      </c>
      <c r="O3671" s="4">
        <v>45.45</v>
      </c>
      <c r="P3671" s="4" t="s">
        <v>78</v>
      </c>
      <c r="Q3671" s="77">
        <v>45281.628472222219</v>
      </c>
      <c r="R3671" s="4">
        <v>279.88</v>
      </c>
      <c r="S3671" s="4">
        <v>181.8</v>
      </c>
      <c r="T3671" s="4" t="str">
        <f>VLOOKUP(E3671,zamiana!A:B,2,0)</f>
        <v>ALSTOM KTW</v>
      </c>
    </row>
    <row r="3672" spans="1:20" x14ac:dyDescent="0.3">
      <c r="A3672" s="4" t="s">
        <v>7188</v>
      </c>
      <c r="B3672" s="76">
        <v>45198</v>
      </c>
      <c r="C3672" s="76">
        <v>45194</v>
      </c>
      <c r="D3672" s="76">
        <v>45259</v>
      </c>
      <c r="E3672" s="4" t="s">
        <v>940</v>
      </c>
      <c r="F3672" s="4" t="s">
        <v>3867</v>
      </c>
      <c r="G3672" s="4" t="s">
        <v>942</v>
      </c>
      <c r="H3672" s="4" t="s">
        <v>493</v>
      </c>
      <c r="I3672" s="4" t="s">
        <v>2438</v>
      </c>
      <c r="J3672" s="4" t="s">
        <v>2438</v>
      </c>
      <c r="K3672" s="4" t="s">
        <v>493</v>
      </c>
      <c r="L3672" s="4">
        <v>8</v>
      </c>
      <c r="M3672" s="4" t="s">
        <v>77</v>
      </c>
      <c r="N3672" s="4">
        <v>118.72</v>
      </c>
      <c r="O3672" s="4">
        <v>84.15</v>
      </c>
      <c r="P3672" s="4" t="s">
        <v>78</v>
      </c>
      <c r="Q3672" s="77">
        <v>45281.628472222219</v>
      </c>
      <c r="R3672" s="4">
        <v>949.76</v>
      </c>
      <c r="S3672" s="4">
        <v>673.2</v>
      </c>
      <c r="T3672" s="4" t="str">
        <f>VLOOKUP(E3672,zamiana!A:B,2,0)</f>
        <v>ALSTOM KTW</v>
      </c>
    </row>
    <row r="3673" spans="1:20" x14ac:dyDescent="0.3">
      <c r="A3673" s="4" t="s">
        <v>7188</v>
      </c>
      <c r="B3673" s="76">
        <v>45198</v>
      </c>
      <c r="C3673" s="76">
        <v>45194</v>
      </c>
      <c r="D3673" s="76">
        <v>45259</v>
      </c>
      <c r="E3673" s="4" t="s">
        <v>940</v>
      </c>
      <c r="F3673" s="4" t="s">
        <v>3867</v>
      </c>
      <c r="G3673" s="4" t="s">
        <v>942</v>
      </c>
      <c r="H3673" s="4" t="s">
        <v>493</v>
      </c>
      <c r="I3673" s="4" t="s">
        <v>1755</v>
      </c>
      <c r="J3673" s="4" t="s">
        <v>1755</v>
      </c>
      <c r="K3673" s="4" t="s">
        <v>493</v>
      </c>
      <c r="L3673" s="4">
        <v>8</v>
      </c>
      <c r="M3673" s="4" t="s">
        <v>77</v>
      </c>
      <c r="N3673" s="4">
        <v>75.62</v>
      </c>
      <c r="O3673" s="4">
        <v>51.82</v>
      </c>
      <c r="P3673" s="4" t="s">
        <v>78</v>
      </c>
      <c r="Q3673" s="77">
        <v>45281.628472222219</v>
      </c>
      <c r="R3673" s="4">
        <v>604.96</v>
      </c>
      <c r="S3673" s="4">
        <v>414.56</v>
      </c>
      <c r="T3673" s="4" t="str">
        <f>VLOOKUP(E3673,zamiana!A:B,2,0)</f>
        <v>ALSTOM KTW</v>
      </c>
    </row>
    <row r="3674" spans="1:20" x14ac:dyDescent="0.3">
      <c r="A3674" s="4" t="s">
        <v>7188</v>
      </c>
      <c r="B3674" s="76">
        <v>45198</v>
      </c>
      <c r="C3674" s="76">
        <v>45194</v>
      </c>
      <c r="D3674" s="76">
        <v>45259</v>
      </c>
      <c r="E3674" s="4" t="s">
        <v>940</v>
      </c>
      <c r="F3674" s="4" t="s">
        <v>3867</v>
      </c>
      <c r="G3674" s="4" t="s">
        <v>942</v>
      </c>
      <c r="H3674" s="4" t="s">
        <v>493</v>
      </c>
      <c r="I3674" s="4" t="s">
        <v>1199</v>
      </c>
      <c r="J3674" s="4" t="s">
        <v>1200</v>
      </c>
      <c r="K3674" s="4" t="s">
        <v>493</v>
      </c>
      <c r="L3674" s="4">
        <v>8</v>
      </c>
      <c r="M3674" s="4" t="s">
        <v>77</v>
      </c>
      <c r="N3674" s="4">
        <v>8.8699999999999992</v>
      </c>
      <c r="O3674" s="4">
        <v>7.2</v>
      </c>
      <c r="P3674" s="4" t="s">
        <v>78</v>
      </c>
      <c r="Q3674" s="77">
        <v>45173.662499999999</v>
      </c>
      <c r="R3674" s="4">
        <v>70.959999999999994</v>
      </c>
      <c r="S3674" s="4">
        <v>57.6</v>
      </c>
      <c r="T3674" s="4" t="str">
        <f>VLOOKUP(E3674,zamiana!A:B,2,0)</f>
        <v>ALSTOM KTW</v>
      </c>
    </row>
    <row r="3675" spans="1:20" x14ac:dyDescent="0.3">
      <c r="A3675" s="4" t="s">
        <v>7188</v>
      </c>
      <c r="B3675" s="76">
        <v>45198</v>
      </c>
      <c r="C3675" s="76">
        <v>45194</v>
      </c>
      <c r="D3675" s="76">
        <v>45259</v>
      </c>
      <c r="E3675" s="4" t="s">
        <v>940</v>
      </c>
      <c r="F3675" s="4" t="s">
        <v>3867</v>
      </c>
      <c r="G3675" s="4" t="s">
        <v>942</v>
      </c>
      <c r="H3675" s="4" t="s">
        <v>493</v>
      </c>
      <c r="I3675" s="4" t="s">
        <v>1458</v>
      </c>
      <c r="J3675" s="4" t="s">
        <v>1458</v>
      </c>
      <c r="K3675" s="4" t="s">
        <v>493</v>
      </c>
      <c r="L3675" s="4">
        <v>10</v>
      </c>
      <c r="M3675" s="4" t="s">
        <v>77</v>
      </c>
      <c r="N3675" s="4">
        <v>35.47</v>
      </c>
      <c r="O3675" s="4">
        <v>18.350000000000001</v>
      </c>
      <c r="P3675" s="4" t="s">
        <v>78</v>
      </c>
      <c r="Q3675" s="77">
        <v>45281.628472222219</v>
      </c>
      <c r="R3675" s="4">
        <v>354.7</v>
      </c>
      <c r="S3675" s="4">
        <v>183.5</v>
      </c>
      <c r="T3675" s="4" t="str">
        <f>VLOOKUP(E3675,zamiana!A:B,2,0)</f>
        <v>ALSTOM KTW</v>
      </c>
    </row>
    <row r="3676" spans="1:20" x14ac:dyDescent="0.3">
      <c r="A3676" s="4" t="s">
        <v>7188</v>
      </c>
      <c r="B3676" s="76">
        <v>45198</v>
      </c>
      <c r="C3676" s="76">
        <v>45194</v>
      </c>
      <c r="D3676" s="76">
        <v>45259</v>
      </c>
      <c r="E3676" s="4" t="s">
        <v>940</v>
      </c>
      <c r="F3676" s="4" t="s">
        <v>3867</v>
      </c>
      <c r="G3676" s="4" t="s">
        <v>942</v>
      </c>
      <c r="H3676" s="4" t="s">
        <v>493</v>
      </c>
      <c r="I3676" s="4" t="s">
        <v>1792</v>
      </c>
      <c r="J3676" s="4" t="s">
        <v>1792</v>
      </c>
      <c r="K3676" s="4" t="s">
        <v>493</v>
      </c>
      <c r="L3676" s="4">
        <v>6</v>
      </c>
      <c r="M3676" s="4" t="s">
        <v>77</v>
      </c>
      <c r="N3676" s="4">
        <v>70.73</v>
      </c>
      <c r="O3676" s="4">
        <v>58.52</v>
      </c>
      <c r="P3676" s="4" t="s">
        <v>78</v>
      </c>
      <c r="Q3676" s="77">
        <v>45281.628472222219</v>
      </c>
      <c r="R3676" s="4">
        <v>424.38</v>
      </c>
      <c r="S3676" s="4">
        <v>351.12</v>
      </c>
      <c r="T3676" s="4" t="str">
        <f>VLOOKUP(E3676,zamiana!A:B,2,0)</f>
        <v>ALSTOM KTW</v>
      </c>
    </row>
    <row r="3677" spans="1:20" x14ac:dyDescent="0.3">
      <c r="A3677" s="4" t="s">
        <v>7188</v>
      </c>
      <c r="B3677" s="76">
        <v>45198</v>
      </c>
      <c r="C3677" s="76">
        <v>45194</v>
      </c>
      <c r="D3677" s="76">
        <v>45259</v>
      </c>
      <c r="E3677" s="4" t="s">
        <v>940</v>
      </c>
      <c r="F3677" s="4" t="s">
        <v>3867</v>
      </c>
      <c r="G3677" s="4" t="s">
        <v>942</v>
      </c>
      <c r="H3677" s="4" t="s">
        <v>493</v>
      </c>
      <c r="I3677" s="4" t="s">
        <v>1548</v>
      </c>
      <c r="J3677" s="4" t="s">
        <v>1548</v>
      </c>
      <c r="K3677" s="4" t="s">
        <v>493</v>
      </c>
      <c r="L3677" s="4">
        <v>10</v>
      </c>
      <c r="M3677" s="4" t="s">
        <v>77</v>
      </c>
      <c r="N3677" s="4">
        <v>48.1</v>
      </c>
      <c r="O3677" s="4">
        <v>27.27</v>
      </c>
      <c r="P3677" s="4" t="s">
        <v>78</v>
      </c>
      <c r="Q3677" s="77">
        <v>45281.628472222219</v>
      </c>
      <c r="R3677" s="4">
        <v>481</v>
      </c>
      <c r="S3677" s="4">
        <v>272.7</v>
      </c>
      <c r="T3677" s="4" t="str">
        <f>VLOOKUP(E3677,zamiana!A:B,2,0)</f>
        <v>ALSTOM KTW</v>
      </c>
    </row>
    <row r="3678" spans="1:20" x14ac:dyDescent="0.3">
      <c r="A3678" s="4" t="s">
        <v>7188</v>
      </c>
      <c r="B3678" s="76">
        <v>45198</v>
      </c>
      <c r="C3678" s="76">
        <v>45194</v>
      </c>
      <c r="D3678" s="76">
        <v>45259</v>
      </c>
      <c r="E3678" s="4" t="s">
        <v>940</v>
      </c>
      <c r="F3678" s="4" t="s">
        <v>3867</v>
      </c>
      <c r="G3678" s="4" t="s">
        <v>942</v>
      </c>
      <c r="H3678" s="4" t="s">
        <v>493</v>
      </c>
      <c r="I3678" s="4" t="s">
        <v>1848</v>
      </c>
      <c r="J3678" s="4" t="s">
        <v>1848</v>
      </c>
      <c r="K3678" s="4" t="s">
        <v>493</v>
      </c>
      <c r="L3678" s="4">
        <v>10</v>
      </c>
      <c r="M3678" s="4" t="s">
        <v>77</v>
      </c>
      <c r="N3678" s="4">
        <v>70.31</v>
      </c>
      <c r="O3678" s="4">
        <v>120.69</v>
      </c>
      <c r="P3678" s="4" t="s">
        <v>78</v>
      </c>
      <c r="Q3678" s="77">
        <v>45281.628472222219</v>
      </c>
      <c r="R3678" s="4">
        <v>703.1</v>
      </c>
      <c r="S3678" s="4">
        <v>1206.9000000000001</v>
      </c>
      <c r="T3678" s="4" t="str">
        <f>VLOOKUP(E3678,zamiana!A:B,2,0)</f>
        <v>ALSTOM KTW</v>
      </c>
    </row>
    <row r="3679" spans="1:20" x14ac:dyDescent="0.3">
      <c r="A3679" s="4" t="s">
        <v>7188</v>
      </c>
      <c r="B3679" s="76">
        <v>45198</v>
      </c>
      <c r="C3679" s="76">
        <v>45194</v>
      </c>
      <c r="D3679" s="76">
        <v>45259</v>
      </c>
      <c r="E3679" s="4" t="s">
        <v>940</v>
      </c>
      <c r="F3679" s="4" t="s">
        <v>3867</v>
      </c>
      <c r="G3679" s="4" t="s">
        <v>942</v>
      </c>
      <c r="H3679" s="4" t="s">
        <v>493</v>
      </c>
      <c r="I3679" s="4" t="s">
        <v>1847</v>
      </c>
      <c r="J3679" s="4" t="s">
        <v>1847</v>
      </c>
      <c r="K3679" s="4" t="s">
        <v>493</v>
      </c>
      <c r="L3679" s="4">
        <v>10</v>
      </c>
      <c r="M3679" s="4" t="s">
        <v>77</v>
      </c>
      <c r="N3679" s="4">
        <v>60.96</v>
      </c>
      <c r="O3679" s="4">
        <v>107.29</v>
      </c>
      <c r="P3679" s="4" t="s">
        <v>78</v>
      </c>
      <c r="Q3679" s="77">
        <v>45281.628472222219</v>
      </c>
      <c r="R3679" s="4">
        <v>609.6</v>
      </c>
      <c r="S3679" s="4">
        <v>1072.9000000000001</v>
      </c>
      <c r="T3679" s="4" t="str">
        <f>VLOOKUP(E3679,zamiana!A:B,2,0)</f>
        <v>ALSTOM KTW</v>
      </c>
    </row>
    <row r="3680" spans="1:20" x14ac:dyDescent="0.3">
      <c r="A3680" s="4" t="s">
        <v>7188</v>
      </c>
      <c r="B3680" s="76">
        <v>45198</v>
      </c>
      <c r="C3680" s="76">
        <v>45194</v>
      </c>
      <c r="D3680" s="76">
        <v>45259</v>
      </c>
      <c r="E3680" s="4" t="s">
        <v>940</v>
      </c>
      <c r="F3680" s="4" t="s">
        <v>3867</v>
      </c>
      <c r="G3680" s="4" t="s">
        <v>942</v>
      </c>
      <c r="H3680" s="4" t="s">
        <v>493</v>
      </c>
      <c r="I3680" s="4" t="s">
        <v>2229</v>
      </c>
      <c r="J3680" s="4" t="s">
        <v>2230</v>
      </c>
      <c r="K3680" s="4" t="s">
        <v>493</v>
      </c>
      <c r="L3680" s="4">
        <v>10</v>
      </c>
      <c r="M3680" s="4" t="s">
        <v>77</v>
      </c>
      <c r="N3680" s="4">
        <v>99.77</v>
      </c>
      <c r="O3680" s="4">
        <v>59.58</v>
      </c>
      <c r="P3680" s="4" t="s">
        <v>78</v>
      </c>
      <c r="Q3680" s="77">
        <v>45281.65347222222</v>
      </c>
      <c r="R3680" s="4">
        <v>997.7</v>
      </c>
      <c r="S3680" s="4">
        <v>595.79999999999995</v>
      </c>
      <c r="T3680" s="4" t="str">
        <f>VLOOKUP(E3680,zamiana!A:B,2,0)</f>
        <v>ALSTOM KTW</v>
      </c>
    </row>
    <row r="3681" spans="1:20" x14ac:dyDescent="0.3">
      <c r="A3681" s="4" t="s">
        <v>7188</v>
      </c>
      <c r="B3681" s="76">
        <v>45198</v>
      </c>
      <c r="C3681" s="76">
        <v>45194</v>
      </c>
      <c r="D3681" s="76">
        <v>45259</v>
      </c>
      <c r="E3681" s="4" t="s">
        <v>940</v>
      </c>
      <c r="F3681" s="4" t="s">
        <v>3867</v>
      </c>
      <c r="G3681" s="4" t="s">
        <v>942</v>
      </c>
      <c r="H3681" s="4" t="s">
        <v>493</v>
      </c>
      <c r="I3681" s="4" t="s">
        <v>1547</v>
      </c>
      <c r="J3681" s="4" t="s">
        <v>1547</v>
      </c>
      <c r="K3681" s="4" t="s">
        <v>493</v>
      </c>
      <c r="L3681" s="4">
        <v>10</v>
      </c>
      <c r="M3681" s="4" t="s">
        <v>77</v>
      </c>
      <c r="N3681" s="4">
        <v>34.22</v>
      </c>
      <c r="O3681" s="4">
        <v>21.42</v>
      </c>
      <c r="P3681" s="4" t="s">
        <v>78</v>
      </c>
      <c r="Q3681" s="77">
        <v>45281.628472222219</v>
      </c>
      <c r="R3681" s="4">
        <v>342.2</v>
      </c>
      <c r="S3681" s="4">
        <v>214.2</v>
      </c>
      <c r="T3681" s="4" t="str">
        <f>VLOOKUP(E3681,zamiana!A:B,2,0)</f>
        <v>ALSTOM KTW</v>
      </c>
    </row>
    <row r="3682" spans="1:20" x14ac:dyDescent="0.3">
      <c r="A3682" s="4" t="s">
        <v>7188</v>
      </c>
      <c r="B3682" s="76">
        <v>45198</v>
      </c>
      <c r="C3682" s="76">
        <v>45194</v>
      </c>
      <c r="D3682" s="76">
        <v>45259</v>
      </c>
      <c r="E3682" s="4" t="s">
        <v>940</v>
      </c>
      <c r="F3682" s="4" t="s">
        <v>3867</v>
      </c>
      <c r="G3682" s="4" t="s">
        <v>942</v>
      </c>
      <c r="H3682" s="4" t="s">
        <v>493</v>
      </c>
      <c r="I3682" s="4" t="s">
        <v>1695</v>
      </c>
      <c r="J3682" s="4" t="s">
        <v>1695</v>
      </c>
      <c r="K3682" s="4" t="s">
        <v>493</v>
      </c>
      <c r="L3682" s="4">
        <v>2</v>
      </c>
      <c r="M3682" s="4" t="s">
        <v>77</v>
      </c>
      <c r="N3682" s="4">
        <v>66.849999999999994</v>
      </c>
      <c r="O3682" s="4">
        <v>39.200000000000003</v>
      </c>
      <c r="P3682" s="4" t="s">
        <v>78</v>
      </c>
      <c r="Q3682" s="77">
        <v>45281.628472222219</v>
      </c>
      <c r="R3682" s="4">
        <v>133.69999999999999</v>
      </c>
      <c r="S3682" s="4">
        <v>78.400000000000006</v>
      </c>
      <c r="T3682" s="4" t="str">
        <f>VLOOKUP(E3682,zamiana!A:B,2,0)</f>
        <v>ALSTOM KTW</v>
      </c>
    </row>
    <row r="3683" spans="1:20" x14ac:dyDescent="0.3">
      <c r="A3683" s="4" t="s">
        <v>7188</v>
      </c>
      <c r="B3683" s="76">
        <v>45198</v>
      </c>
      <c r="C3683" s="76">
        <v>45194</v>
      </c>
      <c r="D3683" s="76">
        <v>45259</v>
      </c>
      <c r="E3683" s="4" t="s">
        <v>940</v>
      </c>
      <c r="F3683" s="4" t="s">
        <v>3867</v>
      </c>
      <c r="G3683" s="4" t="s">
        <v>942</v>
      </c>
      <c r="H3683" s="4" t="s">
        <v>493</v>
      </c>
      <c r="I3683" s="4" t="s">
        <v>1258</v>
      </c>
      <c r="J3683" s="4" t="s">
        <v>1259</v>
      </c>
      <c r="K3683" s="4" t="s">
        <v>493</v>
      </c>
      <c r="L3683" s="4">
        <v>36</v>
      </c>
      <c r="M3683" s="4" t="s">
        <v>77</v>
      </c>
      <c r="N3683" s="4">
        <v>5.36</v>
      </c>
      <c r="O3683" s="4">
        <v>6.2</v>
      </c>
      <c r="P3683" s="4" t="s">
        <v>78</v>
      </c>
      <c r="Q3683" s="77">
        <v>45173.662499999999</v>
      </c>
      <c r="R3683" s="4">
        <v>192.96</v>
      </c>
      <c r="S3683" s="4">
        <v>223.2</v>
      </c>
      <c r="T3683" s="4" t="str">
        <f>VLOOKUP(E3683,zamiana!A:B,2,0)</f>
        <v>ALSTOM KTW</v>
      </c>
    </row>
    <row r="3684" spans="1:20" x14ac:dyDescent="0.3">
      <c r="A3684" s="4" t="s">
        <v>7188</v>
      </c>
      <c r="B3684" s="76">
        <v>45198</v>
      </c>
      <c r="C3684" s="76">
        <v>45194</v>
      </c>
      <c r="D3684" s="76">
        <v>45259</v>
      </c>
      <c r="E3684" s="4" t="s">
        <v>940</v>
      </c>
      <c r="F3684" s="4" t="s">
        <v>3867</v>
      </c>
      <c r="G3684" s="4" t="s">
        <v>942</v>
      </c>
      <c r="H3684" s="4" t="s">
        <v>493</v>
      </c>
      <c r="I3684" s="4" t="s">
        <v>1177</v>
      </c>
      <c r="J3684" s="4" t="s">
        <v>1178</v>
      </c>
      <c r="K3684" s="4" t="s">
        <v>493</v>
      </c>
      <c r="L3684" s="4">
        <v>23</v>
      </c>
      <c r="M3684" s="4" t="s">
        <v>77</v>
      </c>
      <c r="N3684" s="4">
        <v>6.78</v>
      </c>
      <c r="O3684" s="4">
        <v>5.5</v>
      </c>
      <c r="P3684" s="4" t="s">
        <v>78</v>
      </c>
      <c r="Q3684" s="77">
        <v>45173.662499999999</v>
      </c>
      <c r="R3684" s="4">
        <v>155.94</v>
      </c>
      <c r="S3684" s="4">
        <v>126.5</v>
      </c>
      <c r="T3684" s="4" t="str">
        <f>VLOOKUP(E3684,zamiana!A:B,2,0)</f>
        <v>ALSTOM KTW</v>
      </c>
    </row>
    <row r="3685" spans="1:20" x14ac:dyDescent="0.3">
      <c r="A3685" s="4" t="s">
        <v>7188</v>
      </c>
      <c r="B3685" s="76">
        <v>45198</v>
      </c>
      <c r="C3685" s="76">
        <v>45194</v>
      </c>
      <c r="D3685" s="76">
        <v>45259</v>
      </c>
      <c r="E3685" s="4" t="s">
        <v>940</v>
      </c>
      <c r="F3685" s="4" t="s">
        <v>3867</v>
      </c>
      <c r="G3685" s="4" t="s">
        <v>942</v>
      </c>
      <c r="H3685" s="4" t="s">
        <v>493</v>
      </c>
      <c r="I3685" s="4" t="s">
        <v>2325</v>
      </c>
      <c r="J3685" s="4" t="s">
        <v>502</v>
      </c>
      <c r="K3685" s="4" t="s">
        <v>493</v>
      </c>
      <c r="L3685" s="4">
        <v>2</v>
      </c>
      <c r="M3685" s="4" t="s">
        <v>77</v>
      </c>
      <c r="N3685" s="4">
        <v>52.99</v>
      </c>
      <c r="O3685" s="4">
        <v>20.32</v>
      </c>
      <c r="P3685" s="4" t="s">
        <v>78</v>
      </c>
      <c r="Q3685" s="77">
        <v>45281.629861111112</v>
      </c>
      <c r="R3685" s="4">
        <v>105.98</v>
      </c>
      <c r="S3685" s="4">
        <v>40.64</v>
      </c>
      <c r="T3685" s="4" t="str">
        <f>VLOOKUP(E3685,zamiana!A:B,2,0)</f>
        <v>ALSTOM KTW</v>
      </c>
    </row>
    <row r="3686" spans="1:20" x14ac:dyDescent="0.3">
      <c r="A3686" s="4" t="s">
        <v>7188</v>
      </c>
      <c r="B3686" s="76">
        <v>45198</v>
      </c>
      <c r="C3686" s="76">
        <v>45194</v>
      </c>
      <c r="D3686" s="76">
        <v>45259</v>
      </c>
      <c r="E3686" s="4" t="s">
        <v>940</v>
      </c>
      <c r="F3686" s="4" t="s">
        <v>3867</v>
      </c>
      <c r="G3686" s="4" t="s">
        <v>942</v>
      </c>
      <c r="H3686" s="4" t="s">
        <v>493</v>
      </c>
      <c r="I3686" s="4" t="s">
        <v>1485</v>
      </c>
      <c r="J3686" s="4" t="s">
        <v>502</v>
      </c>
      <c r="K3686" s="4" t="s">
        <v>493</v>
      </c>
      <c r="L3686" s="4">
        <v>4</v>
      </c>
      <c r="M3686" s="4" t="s">
        <v>77</v>
      </c>
      <c r="N3686" s="4">
        <v>36</v>
      </c>
      <c r="O3686" s="4">
        <v>16.75</v>
      </c>
      <c r="P3686" s="4" t="s">
        <v>78</v>
      </c>
      <c r="Q3686" s="77">
        <v>45281.628472222219</v>
      </c>
      <c r="R3686" s="4">
        <v>144</v>
      </c>
      <c r="S3686" s="4">
        <v>67</v>
      </c>
      <c r="T3686" s="4" t="str">
        <f>VLOOKUP(E3686,zamiana!A:B,2,0)</f>
        <v>ALSTOM KTW</v>
      </c>
    </row>
    <row r="3687" spans="1:20" x14ac:dyDescent="0.3">
      <c r="A3687" s="4" t="s">
        <v>7188</v>
      </c>
      <c r="B3687" s="76">
        <v>45198</v>
      </c>
      <c r="C3687" s="76">
        <v>45194</v>
      </c>
      <c r="D3687" s="76">
        <v>45259</v>
      </c>
      <c r="E3687" s="4" t="s">
        <v>940</v>
      </c>
      <c r="F3687" s="4" t="s">
        <v>3867</v>
      </c>
      <c r="G3687" s="4" t="s">
        <v>942</v>
      </c>
      <c r="H3687" s="4" t="s">
        <v>493</v>
      </c>
      <c r="I3687" s="4" t="s">
        <v>3604</v>
      </c>
      <c r="J3687" s="4" t="s">
        <v>3604</v>
      </c>
      <c r="K3687" s="4" t="s">
        <v>493</v>
      </c>
      <c r="L3687" s="4">
        <v>6</v>
      </c>
      <c r="M3687" s="4" t="s">
        <v>77</v>
      </c>
      <c r="N3687" s="4">
        <v>28.7</v>
      </c>
      <c r="O3687" s="4">
        <v>7.79</v>
      </c>
      <c r="P3687" s="4" t="s">
        <v>78</v>
      </c>
      <c r="Q3687" s="77">
        <v>45281.676388888889</v>
      </c>
      <c r="R3687" s="4">
        <v>172.2</v>
      </c>
      <c r="S3687" s="4">
        <v>46.74</v>
      </c>
      <c r="T3687" s="4" t="str">
        <f>VLOOKUP(E3687,zamiana!A:B,2,0)</f>
        <v>ALSTOM KTW</v>
      </c>
    </row>
    <row r="3688" spans="1:20" x14ac:dyDescent="0.3">
      <c r="A3688" s="4" t="s">
        <v>7188</v>
      </c>
      <c r="B3688" s="76">
        <v>45198</v>
      </c>
      <c r="C3688" s="76">
        <v>45194</v>
      </c>
      <c r="D3688" s="76">
        <v>45259</v>
      </c>
      <c r="E3688" s="4" t="s">
        <v>940</v>
      </c>
      <c r="F3688" s="4" t="s">
        <v>3867</v>
      </c>
      <c r="G3688" s="4" t="s">
        <v>942</v>
      </c>
      <c r="H3688" s="4" t="s">
        <v>493</v>
      </c>
      <c r="I3688" s="4" t="s">
        <v>1216</v>
      </c>
      <c r="J3688" s="4" t="s">
        <v>1216</v>
      </c>
      <c r="K3688" s="4" t="s">
        <v>493</v>
      </c>
      <c r="L3688" s="4">
        <v>4</v>
      </c>
      <c r="M3688" s="4" t="s">
        <v>77</v>
      </c>
      <c r="N3688" s="4">
        <v>19.690000000000001</v>
      </c>
      <c r="O3688" s="4">
        <v>10.31</v>
      </c>
      <c r="P3688" s="4" t="s">
        <v>78</v>
      </c>
      <c r="Q3688" s="77">
        <v>45281.628472222219</v>
      </c>
      <c r="R3688" s="4">
        <v>78.760000000000005</v>
      </c>
      <c r="S3688" s="4">
        <v>41.24</v>
      </c>
      <c r="T3688" s="4" t="str">
        <f>VLOOKUP(E3688,zamiana!A:B,2,0)</f>
        <v>ALSTOM KTW</v>
      </c>
    </row>
    <row r="3689" spans="1:20" x14ac:dyDescent="0.3">
      <c r="A3689" s="4" t="s">
        <v>7188</v>
      </c>
      <c r="B3689" s="76">
        <v>45198</v>
      </c>
      <c r="C3689" s="76">
        <v>45194</v>
      </c>
      <c r="D3689" s="76">
        <v>45259</v>
      </c>
      <c r="E3689" s="4" t="s">
        <v>940</v>
      </c>
      <c r="F3689" s="4" t="s">
        <v>3867</v>
      </c>
      <c r="G3689" s="4" t="s">
        <v>942</v>
      </c>
      <c r="H3689" s="4" t="s">
        <v>493</v>
      </c>
      <c r="I3689" s="4" t="s">
        <v>3585</v>
      </c>
      <c r="J3689" s="4" t="s">
        <v>3586</v>
      </c>
      <c r="K3689" s="4" t="s">
        <v>1143</v>
      </c>
      <c r="L3689" s="4">
        <v>2</v>
      </c>
      <c r="M3689" s="4" t="s">
        <v>77</v>
      </c>
      <c r="N3689" s="4">
        <v>704.12</v>
      </c>
      <c r="O3689" s="4">
        <v>287.73</v>
      </c>
      <c r="P3689" s="4" t="s">
        <v>78</v>
      </c>
      <c r="Q3689" s="77">
        <v>45281.683333333334</v>
      </c>
      <c r="R3689" s="4">
        <v>1408.24</v>
      </c>
      <c r="S3689" s="4">
        <v>575.46</v>
      </c>
      <c r="T3689" s="4" t="str">
        <f>VLOOKUP(E3689,zamiana!A:B,2,0)</f>
        <v>ALSTOM KTW</v>
      </c>
    </row>
    <row r="3690" spans="1:20" x14ac:dyDescent="0.3">
      <c r="A3690" s="4" t="s">
        <v>7188</v>
      </c>
      <c r="B3690" s="76">
        <v>45198</v>
      </c>
      <c r="C3690" s="76">
        <v>45194</v>
      </c>
      <c r="D3690" s="76">
        <v>45259</v>
      </c>
      <c r="E3690" s="4" t="s">
        <v>940</v>
      </c>
      <c r="F3690" s="4" t="s">
        <v>3867</v>
      </c>
      <c r="G3690" s="4" t="s">
        <v>942</v>
      </c>
      <c r="H3690" s="4" t="s">
        <v>493</v>
      </c>
      <c r="I3690" s="4" t="s">
        <v>3189</v>
      </c>
      <c r="J3690" s="4" t="s">
        <v>3190</v>
      </c>
      <c r="K3690" s="4" t="s">
        <v>1143</v>
      </c>
      <c r="L3690" s="4">
        <v>2</v>
      </c>
      <c r="M3690" s="4" t="s">
        <v>77</v>
      </c>
      <c r="N3690" s="4">
        <v>704.12</v>
      </c>
      <c r="O3690" s="4">
        <v>285.33</v>
      </c>
      <c r="P3690" s="4" t="s">
        <v>78</v>
      </c>
      <c r="Q3690" s="77">
        <v>45281.683333333334</v>
      </c>
      <c r="R3690" s="4">
        <v>1408.24</v>
      </c>
      <c r="S3690" s="4">
        <v>570.66</v>
      </c>
      <c r="T3690" s="4" t="str">
        <f>VLOOKUP(E3690,zamiana!A:B,2,0)</f>
        <v>ALSTOM KTW</v>
      </c>
    </row>
    <row r="3691" spans="1:20" x14ac:dyDescent="0.3">
      <c r="A3691" s="4" t="s">
        <v>7188</v>
      </c>
      <c r="B3691" s="76">
        <v>45198</v>
      </c>
      <c r="C3691" s="76">
        <v>45194</v>
      </c>
      <c r="D3691" s="76">
        <v>45259</v>
      </c>
      <c r="E3691" s="4" t="s">
        <v>940</v>
      </c>
      <c r="F3691" s="4" t="s">
        <v>3867</v>
      </c>
      <c r="G3691" s="4" t="s">
        <v>942</v>
      </c>
      <c r="H3691" s="4" t="s">
        <v>493</v>
      </c>
      <c r="I3691" s="4" t="s">
        <v>1481</v>
      </c>
      <c r="J3691" s="4" t="s">
        <v>499</v>
      </c>
      <c r="K3691" s="4" t="s">
        <v>493</v>
      </c>
      <c r="L3691" s="4">
        <v>4</v>
      </c>
      <c r="M3691" s="4" t="s">
        <v>77</v>
      </c>
      <c r="N3691" s="4">
        <v>33.18</v>
      </c>
      <c r="O3691" s="4">
        <v>15.91</v>
      </c>
      <c r="P3691" s="4" t="s">
        <v>78</v>
      </c>
      <c r="Q3691" s="77">
        <v>45281.628472222219</v>
      </c>
      <c r="R3691" s="4">
        <v>132.72</v>
      </c>
      <c r="S3691" s="4">
        <v>63.64</v>
      </c>
      <c r="T3691" s="4" t="str">
        <f>VLOOKUP(E3691,zamiana!A:B,2,0)</f>
        <v>ALSTOM KTW</v>
      </c>
    </row>
    <row r="3692" spans="1:20" x14ac:dyDescent="0.3">
      <c r="A3692" s="4" t="s">
        <v>7188</v>
      </c>
      <c r="B3692" s="76">
        <v>45198</v>
      </c>
      <c r="C3692" s="76">
        <v>45194</v>
      </c>
      <c r="D3692" s="76">
        <v>45259</v>
      </c>
      <c r="E3692" s="4" t="s">
        <v>940</v>
      </c>
      <c r="F3692" s="4" t="s">
        <v>3867</v>
      </c>
      <c r="G3692" s="4" t="s">
        <v>942</v>
      </c>
      <c r="H3692" s="4" t="s">
        <v>493</v>
      </c>
      <c r="I3692" s="4" t="s">
        <v>2547</v>
      </c>
      <c r="J3692" s="4" t="s">
        <v>499</v>
      </c>
      <c r="K3692" s="4" t="s">
        <v>1143</v>
      </c>
      <c r="L3692" s="4">
        <v>12</v>
      </c>
      <c r="M3692" s="4" t="s">
        <v>77</v>
      </c>
      <c r="N3692" s="4">
        <v>18.350000000000001</v>
      </c>
      <c r="O3692" s="4">
        <v>5.47</v>
      </c>
      <c r="P3692" s="4" t="s">
        <v>78</v>
      </c>
      <c r="Q3692" s="77">
        <v>45281.661805555559</v>
      </c>
      <c r="R3692" s="4">
        <v>220.2</v>
      </c>
      <c r="S3692" s="4">
        <v>65.64</v>
      </c>
      <c r="T3692" s="4" t="str">
        <f>VLOOKUP(E3692,zamiana!A:B,2,0)</f>
        <v>ALSTOM KTW</v>
      </c>
    </row>
    <row r="3693" spans="1:20" x14ac:dyDescent="0.3">
      <c r="A3693" s="4" t="s">
        <v>7188</v>
      </c>
      <c r="B3693" s="76">
        <v>45198</v>
      </c>
      <c r="C3693" s="76">
        <v>45194</v>
      </c>
      <c r="D3693" s="76">
        <v>45259</v>
      </c>
      <c r="E3693" s="4" t="s">
        <v>940</v>
      </c>
      <c r="F3693" s="4" t="s">
        <v>3867</v>
      </c>
      <c r="G3693" s="4" t="s">
        <v>942</v>
      </c>
      <c r="H3693" s="4" t="s">
        <v>493</v>
      </c>
      <c r="I3693" s="4" t="s">
        <v>1457</v>
      </c>
      <c r="J3693" s="4" t="s">
        <v>502</v>
      </c>
      <c r="K3693" s="4" t="s">
        <v>493</v>
      </c>
      <c r="L3693" s="4">
        <v>4</v>
      </c>
      <c r="M3693" s="4" t="s">
        <v>77</v>
      </c>
      <c r="N3693" s="4">
        <v>32.42</v>
      </c>
      <c r="O3693" s="4">
        <v>15.88</v>
      </c>
      <c r="P3693" s="4" t="s">
        <v>78</v>
      </c>
      <c r="Q3693" s="77">
        <v>45281.628472222219</v>
      </c>
      <c r="R3693" s="4">
        <v>129.68</v>
      </c>
      <c r="S3693" s="4">
        <v>63.52</v>
      </c>
      <c r="T3693" s="4" t="str">
        <f>VLOOKUP(E3693,zamiana!A:B,2,0)</f>
        <v>ALSTOM KTW</v>
      </c>
    </row>
    <row r="3694" spans="1:20" x14ac:dyDescent="0.3">
      <c r="A3694" s="4" t="s">
        <v>7188</v>
      </c>
      <c r="B3694" s="76">
        <v>45198</v>
      </c>
      <c r="C3694" s="76">
        <v>45194</v>
      </c>
      <c r="D3694" s="76">
        <v>45259</v>
      </c>
      <c r="E3694" s="4" t="s">
        <v>940</v>
      </c>
      <c r="F3694" s="4" t="s">
        <v>3867</v>
      </c>
      <c r="G3694" s="4" t="s">
        <v>942</v>
      </c>
      <c r="H3694" s="4" t="s">
        <v>493</v>
      </c>
      <c r="I3694" s="4" t="s">
        <v>1298</v>
      </c>
      <c r="J3694" s="4" t="s">
        <v>1299</v>
      </c>
      <c r="K3694" s="4" t="s">
        <v>1143</v>
      </c>
      <c r="L3694" s="4">
        <v>6</v>
      </c>
      <c r="M3694" s="4" t="s">
        <v>77</v>
      </c>
      <c r="N3694" s="4">
        <v>29.2</v>
      </c>
      <c r="O3694" s="4">
        <v>10.32</v>
      </c>
      <c r="P3694" s="4" t="s">
        <v>78</v>
      </c>
      <c r="Q3694" s="77">
        <v>45281.661805555559</v>
      </c>
      <c r="R3694" s="4">
        <v>175.2</v>
      </c>
      <c r="S3694" s="4">
        <v>61.92</v>
      </c>
      <c r="T3694" s="4" t="str">
        <f>VLOOKUP(E3694,zamiana!A:B,2,0)</f>
        <v>ALSTOM KTW</v>
      </c>
    </row>
    <row r="3695" spans="1:20" x14ac:dyDescent="0.3">
      <c r="A3695" s="4" t="s">
        <v>7188</v>
      </c>
      <c r="B3695" s="76">
        <v>45198</v>
      </c>
      <c r="C3695" s="76">
        <v>45194</v>
      </c>
      <c r="D3695" s="76">
        <v>45259</v>
      </c>
      <c r="E3695" s="4" t="s">
        <v>940</v>
      </c>
      <c r="F3695" s="4" t="s">
        <v>3867</v>
      </c>
      <c r="G3695" s="4" t="s">
        <v>942</v>
      </c>
      <c r="H3695" s="4" t="s">
        <v>493</v>
      </c>
      <c r="I3695" s="4" t="s">
        <v>2537</v>
      </c>
      <c r="J3695" s="4" t="s">
        <v>499</v>
      </c>
      <c r="K3695" s="4" t="s">
        <v>1143</v>
      </c>
      <c r="L3695" s="4">
        <v>10</v>
      </c>
      <c r="M3695" s="4" t="s">
        <v>77</v>
      </c>
      <c r="N3695" s="4">
        <v>21.1</v>
      </c>
      <c r="O3695" s="4">
        <v>7.41</v>
      </c>
      <c r="P3695" s="4" t="s">
        <v>78</v>
      </c>
      <c r="Q3695" s="77">
        <v>45281.661805555559</v>
      </c>
      <c r="R3695" s="4">
        <v>211</v>
      </c>
      <c r="S3695" s="4">
        <v>74.099999999999994</v>
      </c>
      <c r="T3695" s="4" t="str">
        <f>VLOOKUP(E3695,zamiana!A:B,2,0)</f>
        <v>ALSTOM KTW</v>
      </c>
    </row>
    <row r="3696" spans="1:20" x14ac:dyDescent="0.3">
      <c r="A3696" s="4" t="s">
        <v>7189</v>
      </c>
      <c r="B3696" s="76">
        <v>45194</v>
      </c>
      <c r="C3696" s="76">
        <v>45194</v>
      </c>
      <c r="D3696" s="76">
        <v>45259</v>
      </c>
      <c r="E3696" s="4" t="s">
        <v>994</v>
      </c>
      <c r="F3696" s="4" t="s">
        <v>995</v>
      </c>
      <c r="G3696" s="4" t="s">
        <v>942</v>
      </c>
      <c r="H3696" s="4" t="s">
        <v>996</v>
      </c>
      <c r="I3696" s="4" t="s">
        <v>1736</v>
      </c>
      <c r="J3696" s="4" t="s">
        <v>1737</v>
      </c>
      <c r="K3696" s="4" t="s">
        <v>104</v>
      </c>
      <c r="L3696" s="4">
        <v>6</v>
      </c>
      <c r="M3696" s="4" t="s">
        <v>77</v>
      </c>
      <c r="N3696" s="4">
        <v>59.15</v>
      </c>
      <c r="O3696" s="4">
        <v>43.46</v>
      </c>
      <c r="P3696" s="4" t="s">
        <v>78</v>
      </c>
      <c r="Q3696" s="77">
        <v>45281.65347222222</v>
      </c>
      <c r="R3696" s="4">
        <v>354.9</v>
      </c>
      <c r="S3696" s="4">
        <v>260.76</v>
      </c>
      <c r="T3696" s="4" t="str">
        <f>VLOOKUP(E3696,zamiana!A:B,2,0)</f>
        <v>ALSTOM LRH</v>
      </c>
    </row>
    <row r="3697" spans="1:20" x14ac:dyDescent="0.3">
      <c r="A3697" s="4" t="s">
        <v>7190</v>
      </c>
      <c r="B3697" s="76">
        <v>45194</v>
      </c>
      <c r="C3697" s="76">
        <v>45194</v>
      </c>
      <c r="D3697" s="76">
        <v>45259</v>
      </c>
      <c r="E3697" s="4" t="s">
        <v>940</v>
      </c>
      <c r="F3697" s="4" t="s">
        <v>3867</v>
      </c>
      <c r="G3697" s="4" t="s">
        <v>942</v>
      </c>
      <c r="H3697" s="4" t="s">
        <v>999</v>
      </c>
      <c r="I3697" s="4" t="s">
        <v>3691</v>
      </c>
      <c r="J3697" s="4" t="s">
        <v>3691</v>
      </c>
      <c r="K3697" s="4" t="s">
        <v>821</v>
      </c>
      <c r="L3697" s="4">
        <v>4</v>
      </c>
      <c r="M3697" s="4" t="s">
        <v>77</v>
      </c>
      <c r="N3697" s="4">
        <v>123.96</v>
      </c>
      <c r="O3697" s="4">
        <v>93.84</v>
      </c>
      <c r="P3697" s="4" t="s">
        <v>78</v>
      </c>
      <c r="Q3697" s="77">
        <v>45281.622916666667</v>
      </c>
      <c r="R3697" s="4">
        <v>495.84</v>
      </c>
      <c r="S3697" s="4">
        <v>375.36</v>
      </c>
      <c r="T3697" s="4" t="str">
        <f>VLOOKUP(E3697,zamiana!A:B,2,0)</f>
        <v>ALSTOM KTW</v>
      </c>
    </row>
    <row r="3698" spans="1:20" x14ac:dyDescent="0.3">
      <c r="A3698" s="4" t="s">
        <v>7191</v>
      </c>
      <c r="B3698" s="76">
        <v>45194</v>
      </c>
      <c r="C3698" s="76">
        <v>45194</v>
      </c>
      <c r="D3698" s="76">
        <v>45259</v>
      </c>
      <c r="E3698" s="4" t="s">
        <v>940</v>
      </c>
      <c r="F3698" s="4" t="s">
        <v>3867</v>
      </c>
      <c r="G3698" s="4" t="s">
        <v>942</v>
      </c>
      <c r="H3698" s="4" t="s">
        <v>999</v>
      </c>
      <c r="I3698" s="4" t="s">
        <v>1892</v>
      </c>
      <c r="J3698" s="4" t="s">
        <v>1892</v>
      </c>
      <c r="K3698" s="4" t="s">
        <v>770</v>
      </c>
      <c r="L3698" s="4">
        <v>4</v>
      </c>
      <c r="M3698" s="4" t="s">
        <v>77</v>
      </c>
      <c r="N3698" s="4">
        <v>367.88</v>
      </c>
      <c r="O3698" s="4">
        <v>246.91</v>
      </c>
      <c r="P3698" s="4" t="s">
        <v>78</v>
      </c>
      <c r="Q3698" s="77">
        <v>45281.635416666664</v>
      </c>
      <c r="R3698" s="4">
        <v>1471.52</v>
      </c>
      <c r="S3698" s="4">
        <v>987.64</v>
      </c>
      <c r="T3698" s="4" t="str">
        <f>VLOOKUP(E3698,zamiana!A:B,2,0)</f>
        <v>ALSTOM KTW</v>
      </c>
    </row>
    <row r="3699" spans="1:20" x14ac:dyDescent="0.3">
      <c r="A3699" s="4" t="s">
        <v>7192</v>
      </c>
      <c r="B3699" s="76">
        <v>45198</v>
      </c>
      <c r="C3699" s="76">
        <v>45195</v>
      </c>
      <c r="D3699" s="76">
        <v>45233</v>
      </c>
      <c r="E3699" s="4" t="s">
        <v>2022</v>
      </c>
      <c r="F3699" s="4" t="s">
        <v>5593</v>
      </c>
      <c r="G3699" s="4" t="s">
        <v>5539</v>
      </c>
      <c r="H3699" s="4" t="s">
        <v>2022</v>
      </c>
      <c r="I3699" s="4" t="s">
        <v>5596</v>
      </c>
      <c r="J3699" s="4" t="s">
        <v>5597</v>
      </c>
      <c r="K3699" s="4" t="s">
        <v>936</v>
      </c>
      <c r="L3699" s="4">
        <v>1983</v>
      </c>
      <c r="M3699" s="4" t="s">
        <v>5541</v>
      </c>
      <c r="N3699" s="4">
        <v>4.2</v>
      </c>
      <c r="O3699" s="4">
        <v>0.01</v>
      </c>
      <c r="P3699" s="4" t="s">
        <v>78</v>
      </c>
      <c r="Q3699" s="77">
        <v>41710.534722222219</v>
      </c>
      <c r="R3699" s="4">
        <v>8328.6</v>
      </c>
      <c r="S3699" s="4">
        <v>19.829999999999998</v>
      </c>
      <c r="T3699" s="4" t="str">
        <f>VLOOKUP(E3699,zamiana!A:B,2,0)</f>
        <v>ZŁOM</v>
      </c>
    </row>
    <row r="3700" spans="1:20" x14ac:dyDescent="0.3">
      <c r="A3700" s="4" t="s">
        <v>7192</v>
      </c>
      <c r="B3700" s="76">
        <v>45198</v>
      </c>
      <c r="C3700" s="76">
        <v>45195</v>
      </c>
      <c r="D3700" s="76">
        <v>45233</v>
      </c>
      <c r="E3700" s="4" t="s">
        <v>2022</v>
      </c>
      <c r="F3700" s="4" t="s">
        <v>5593</v>
      </c>
      <c r="G3700" s="4" t="s">
        <v>5539</v>
      </c>
      <c r="H3700" s="4" t="s">
        <v>2022</v>
      </c>
      <c r="I3700" s="4" t="s">
        <v>5596</v>
      </c>
      <c r="J3700" s="4" t="s">
        <v>5597</v>
      </c>
      <c r="K3700" s="4" t="s">
        <v>936</v>
      </c>
      <c r="L3700" s="4">
        <v>4517</v>
      </c>
      <c r="M3700" s="4" t="s">
        <v>5541</v>
      </c>
      <c r="N3700" s="4">
        <v>7.2</v>
      </c>
      <c r="O3700" s="4">
        <v>0.01</v>
      </c>
      <c r="P3700" s="4" t="s">
        <v>78</v>
      </c>
      <c r="Q3700" s="77">
        <v>41710.534722222219</v>
      </c>
      <c r="R3700" s="4">
        <v>32522.400000000001</v>
      </c>
      <c r="S3700" s="4">
        <v>45.17</v>
      </c>
      <c r="T3700" s="4" t="str">
        <f>VLOOKUP(E3700,zamiana!A:B,2,0)</f>
        <v>ZŁOM</v>
      </c>
    </row>
    <row r="3701" spans="1:20" x14ac:dyDescent="0.3">
      <c r="A3701" s="4" t="s">
        <v>7192</v>
      </c>
      <c r="B3701" s="76">
        <v>45198</v>
      </c>
      <c r="C3701" s="76">
        <v>45195</v>
      </c>
      <c r="D3701" s="76">
        <v>45233</v>
      </c>
      <c r="E3701" s="4" t="s">
        <v>2022</v>
      </c>
      <c r="F3701" s="4" t="s">
        <v>5593</v>
      </c>
      <c r="G3701" s="4" t="s">
        <v>5539</v>
      </c>
      <c r="H3701" s="4" t="s">
        <v>2022</v>
      </c>
      <c r="I3701" s="4" t="s">
        <v>936</v>
      </c>
      <c r="J3701" s="4" t="s">
        <v>5540</v>
      </c>
      <c r="K3701" s="4" t="s">
        <v>936</v>
      </c>
      <c r="L3701" s="4">
        <v>40</v>
      </c>
      <c r="M3701" s="4" t="s">
        <v>5541</v>
      </c>
      <c r="N3701" s="4">
        <v>0.01</v>
      </c>
      <c r="O3701" s="4">
        <v>0.01</v>
      </c>
      <c r="P3701" s="4" t="s">
        <v>78</v>
      </c>
      <c r="Q3701" s="77">
        <v>41710.533333333333</v>
      </c>
      <c r="R3701" s="4">
        <v>0.4</v>
      </c>
      <c r="S3701" s="4">
        <v>0.4</v>
      </c>
      <c r="T3701" s="4" t="str">
        <f>VLOOKUP(E3701,zamiana!A:B,2,0)</f>
        <v>ZŁOM</v>
      </c>
    </row>
    <row r="3702" spans="1:20" x14ac:dyDescent="0.3">
      <c r="A3702" s="4" t="s">
        <v>7193</v>
      </c>
      <c r="B3702" s="76">
        <v>45196</v>
      </c>
      <c r="C3702" s="76">
        <v>45195</v>
      </c>
      <c r="D3702" s="76">
        <v>45239</v>
      </c>
      <c r="E3702" s="4" t="s">
        <v>964</v>
      </c>
      <c r="F3702" s="4" t="s">
        <v>2830</v>
      </c>
      <c r="G3702" s="4" t="s">
        <v>942</v>
      </c>
      <c r="H3702" s="4" t="s">
        <v>964</v>
      </c>
      <c r="I3702" s="4" t="s">
        <v>7194</v>
      </c>
      <c r="J3702" s="4" t="s">
        <v>87</v>
      </c>
      <c r="K3702" s="4" t="s">
        <v>964</v>
      </c>
      <c r="L3702" s="4">
        <v>20</v>
      </c>
      <c r="M3702" s="4" t="s">
        <v>77</v>
      </c>
      <c r="N3702" s="4">
        <v>17.03</v>
      </c>
      <c r="O3702" s="4">
        <v>6.48</v>
      </c>
      <c r="P3702" s="4" t="s">
        <v>78</v>
      </c>
      <c r="Q3702" s="77">
        <v>45281.680555555555</v>
      </c>
      <c r="R3702" s="4">
        <v>340.6</v>
      </c>
      <c r="S3702" s="4">
        <v>129.6</v>
      </c>
      <c r="T3702" s="4" t="str">
        <f>VLOOKUP(E3702,zamiana!A:B,2,0)</f>
        <v>ALSTOM SLZ</v>
      </c>
    </row>
    <row r="3703" spans="1:20" x14ac:dyDescent="0.3">
      <c r="A3703" s="4" t="s">
        <v>7195</v>
      </c>
      <c r="B3703" s="76">
        <v>45196</v>
      </c>
      <c r="C3703" s="76">
        <v>45195</v>
      </c>
      <c r="D3703" s="76">
        <v>45259</v>
      </c>
      <c r="E3703" s="4" t="s">
        <v>940</v>
      </c>
      <c r="F3703" s="4" t="s">
        <v>3867</v>
      </c>
      <c r="G3703" s="4" t="s">
        <v>942</v>
      </c>
      <c r="H3703" s="4" t="s">
        <v>493</v>
      </c>
      <c r="I3703" s="4" t="s">
        <v>2284</v>
      </c>
      <c r="J3703" s="4" t="s">
        <v>2285</v>
      </c>
      <c r="K3703" s="4" t="s">
        <v>493</v>
      </c>
      <c r="L3703" s="4">
        <v>4</v>
      </c>
      <c r="M3703" s="4" t="s">
        <v>77</v>
      </c>
      <c r="N3703" s="4">
        <v>70.31</v>
      </c>
      <c r="O3703" s="4">
        <v>58.52</v>
      </c>
      <c r="P3703" s="4" t="s">
        <v>78</v>
      </c>
      <c r="Q3703" s="77">
        <v>45281.628472222219</v>
      </c>
      <c r="R3703" s="4">
        <v>281.24</v>
      </c>
      <c r="S3703" s="4">
        <v>234.08</v>
      </c>
      <c r="T3703" s="4" t="str">
        <f>VLOOKUP(E3703,zamiana!A:B,2,0)</f>
        <v>ALSTOM KTW</v>
      </c>
    </row>
    <row r="3704" spans="1:20" x14ac:dyDescent="0.3">
      <c r="A3704" s="4" t="s">
        <v>7195</v>
      </c>
      <c r="B3704" s="76">
        <v>45196</v>
      </c>
      <c r="C3704" s="76">
        <v>45195</v>
      </c>
      <c r="D3704" s="76">
        <v>45259</v>
      </c>
      <c r="E3704" s="4" t="s">
        <v>940</v>
      </c>
      <c r="F3704" s="4" t="s">
        <v>3867</v>
      </c>
      <c r="G3704" s="4" t="s">
        <v>942</v>
      </c>
      <c r="H3704" s="4" t="s">
        <v>493</v>
      </c>
      <c r="I3704" s="4" t="s">
        <v>2686</v>
      </c>
      <c r="J3704" s="4" t="s">
        <v>2687</v>
      </c>
      <c r="K3704" s="4" t="s">
        <v>493</v>
      </c>
      <c r="L3704" s="4">
        <v>2</v>
      </c>
      <c r="M3704" s="4" t="s">
        <v>77</v>
      </c>
      <c r="N3704" s="4">
        <v>357.1</v>
      </c>
      <c r="O3704" s="4">
        <v>226.45</v>
      </c>
      <c r="P3704" s="4" t="s">
        <v>78</v>
      </c>
      <c r="Q3704" s="77">
        <v>45281.629861111112</v>
      </c>
      <c r="R3704" s="4">
        <v>714.2</v>
      </c>
      <c r="S3704" s="4">
        <v>452.9</v>
      </c>
      <c r="T3704" s="4" t="str">
        <f>VLOOKUP(E3704,zamiana!A:B,2,0)</f>
        <v>ALSTOM KTW</v>
      </c>
    </row>
    <row r="3705" spans="1:20" x14ac:dyDescent="0.3">
      <c r="A3705" s="4" t="s">
        <v>7195</v>
      </c>
      <c r="B3705" s="76">
        <v>45196</v>
      </c>
      <c r="C3705" s="76">
        <v>45195</v>
      </c>
      <c r="D3705" s="76">
        <v>45259</v>
      </c>
      <c r="E3705" s="4" t="s">
        <v>940</v>
      </c>
      <c r="F3705" s="4" t="s">
        <v>3867</v>
      </c>
      <c r="G3705" s="4" t="s">
        <v>942</v>
      </c>
      <c r="H3705" s="4" t="s">
        <v>493</v>
      </c>
      <c r="I3705" s="4" t="s">
        <v>2553</v>
      </c>
      <c r="J3705" s="4" t="s">
        <v>2553</v>
      </c>
      <c r="K3705" s="4" t="s">
        <v>493</v>
      </c>
      <c r="L3705" s="4">
        <v>6</v>
      </c>
      <c r="M3705" s="4" t="s">
        <v>77</v>
      </c>
      <c r="N3705" s="4">
        <v>426.32</v>
      </c>
      <c r="O3705" s="4">
        <v>233.37</v>
      </c>
      <c r="P3705" s="4" t="s">
        <v>78</v>
      </c>
      <c r="Q3705" s="77">
        <v>45281.628472222219</v>
      </c>
      <c r="R3705" s="4">
        <v>2557.92</v>
      </c>
      <c r="S3705" s="4">
        <v>1400.22</v>
      </c>
      <c r="T3705" s="4" t="str">
        <f>VLOOKUP(E3705,zamiana!A:B,2,0)</f>
        <v>ALSTOM KTW</v>
      </c>
    </row>
    <row r="3706" spans="1:20" x14ac:dyDescent="0.3">
      <c r="A3706" s="4" t="s">
        <v>7195</v>
      </c>
      <c r="B3706" s="76">
        <v>45196</v>
      </c>
      <c r="C3706" s="76">
        <v>45195</v>
      </c>
      <c r="D3706" s="76">
        <v>45259</v>
      </c>
      <c r="E3706" s="4" t="s">
        <v>940</v>
      </c>
      <c r="F3706" s="4" t="s">
        <v>3867</v>
      </c>
      <c r="G3706" s="4" t="s">
        <v>942</v>
      </c>
      <c r="H3706" s="4" t="s">
        <v>493</v>
      </c>
      <c r="I3706" s="4" t="s">
        <v>2556</v>
      </c>
      <c r="J3706" s="4" t="s">
        <v>2556</v>
      </c>
      <c r="K3706" s="4" t="s">
        <v>493</v>
      </c>
      <c r="L3706" s="4">
        <v>2</v>
      </c>
      <c r="M3706" s="4" t="s">
        <v>77</v>
      </c>
      <c r="N3706" s="4">
        <v>156.63999999999999</v>
      </c>
      <c r="O3706" s="4">
        <v>82.19</v>
      </c>
      <c r="P3706" s="4" t="s">
        <v>78</v>
      </c>
      <c r="Q3706" s="77">
        <v>45281.628472222219</v>
      </c>
      <c r="R3706" s="4">
        <v>313.27999999999997</v>
      </c>
      <c r="S3706" s="4">
        <v>164.38</v>
      </c>
      <c r="T3706" s="4" t="str">
        <f>VLOOKUP(E3706,zamiana!A:B,2,0)</f>
        <v>ALSTOM KTW</v>
      </c>
    </row>
    <row r="3707" spans="1:20" x14ac:dyDescent="0.3">
      <c r="A3707" s="4" t="s">
        <v>7195</v>
      </c>
      <c r="B3707" s="76">
        <v>45196</v>
      </c>
      <c r="C3707" s="76">
        <v>45195</v>
      </c>
      <c r="D3707" s="76">
        <v>45259</v>
      </c>
      <c r="E3707" s="4" t="s">
        <v>940</v>
      </c>
      <c r="F3707" s="4" t="s">
        <v>3867</v>
      </c>
      <c r="G3707" s="4" t="s">
        <v>942</v>
      </c>
      <c r="H3707" s="4" t="s">
        <v>493</v>
      </c>
      <c r="I3707" s="4" t="s">
        <v>2807</v>
      </c>
      <c r="J3707" s="4" t="s">
        <v>2808</v>
      </c>
      <c r="K3707" s="4" t="s">
        <v>493</v>
      </c>
      <c r="L3707" s="4">
        <v>2</v>
      </c>
      <c r="M3707" s="4" t="s">
        <v>77</v>
      </c>
      <c r="N3707" s="4">
        <v>625.04</v>
      </c>
      <c r="O3707" s="4">
        <v>410</v>
      </c>
      <c r="P3707" s="4" t="s">
        <v>78</v>
      </c>
      <c r="Q3707" s="77">
        <v>45281.629861111112</v>
      </c>
      <c r="R3707" s="4">
        <v>1250.08</v>
      </c>
      <c r="S3707" s="4">
        <v>820</v>
      </c>
      <c r="T3707" s="4" t="str">
        <f>VLOOKUP(E3707,zamiana!A:B,2,0)</f>
        <v>ALSTOM KTW</v>
      </c>
    </row>
    <row r="3708" spans="1:20" x14ac:dyDescent="0.3">
      <c r="A3708" s="4" t="s">
        <v>7196</v>
      </c>
      <c r="B3708" s="76">
        <v>45196</v>
      </c>
      <c r="C3708" s="76">
        <v>45196</v>
      </c>
      <c r="D3708" s="76">
        <v>45239</v>
      </c>
      <c r="E3708" s="4" t="s">
        <v>35</v>
      </c>
      <c r="F3708" s="4" t="s">
        <v>1128</v>
      </c>
      <c r="G3708" s="4" t="s">
        <v>942</v>
      </c>
      <c r="H3708" s="4" t="s">
        <v>1129</v>
      </c>
      <c r="I3708" s="4" t="s">
        <v>3183</v>
      </c>
      <c r="J3708" s="4" t="s">
        <v>3184</v>
      </c>
      <c r="K3708" s="4" t="s">
        <v>35</v>
      </c>
      <c r="L3708" s="4">
        <v>6</v>
      </c>
      <c r="M3708" s="4" t="s">
        <v>77</v>
      </c>
      <c r="N3708" s="4">
        <v>487.15</v>
      </c>
      <c r="O3708" s="4">
        <v>505.81</v>
      </c>
      <c r="P3708" s="4" t="s">
        <v>78</v>
      </c>
      <c r="Q3708" s="77">
        <v>45281.679166666669</v>
      </c>
      <c r="R3708" s="4">
        <v>2922.9</v>
      </c>
      <c r="S3708" s="4">
        <v>3034.86</v>
      </c>
      <c r="T3708" s="4" t="str">
        <f>VLOOKUP(E3708,zamiana!A:B,2,0)</f>
        <v>WAMTECHNIK</v>
      </c>
    </row>
    <row r="3709" spans="1:20" x14ac:dyDescent="0.3">
      <c r="A3709" s="4" t="s">
        <v>7196</v>
      </c>
      <c r="B3709" s="76">
        <v>45196</v>
      </c>
      <c r="C3709" s="76">
        <v>45196</v>
      </c>
      <c r="D3709" s="76">
        <v>45239</v>
      </c>
      <c r="E3709" s="4" t="s">
        <v>35</v>
      </c>
      <c r="F3709" s="4" t="s">
        <v>1128</v>
      </c>
      <c r="G3709" s="4" t="s">
        <v>942</v>
      </c>
      <c r="H3709" s="4" t="s">
        <v>1129</v>
      </c>
      <c r="I3709" s="4" t="s">
        <v>3152</v>
      </c>
      <c r="J3709" s="4" t="s">
        <v>3153</v>
      </c>
      <c r="K3709" s="4" t="s">
        <v>35</v>
      </c>
      <c r="L3709" s="4">
        <v>54</v>
      </c>
      <c r="M3709" s="4" t="s">
        <v>77</v>
      </c>
      <c r="N3709" s="4">
        <v>7.47</v>
      </c>
      <c r="O3709" s="4">
        <v>11.05</v>
      </c>
      <c r="P3709" s="4" t="s">
        <v>78</v>
      </c>
      <c r="Q3709" s="77">
        <v>45281.678472222222</v>
      </c>
      <c r="R3709" s="4">
        <v>403.38</v>
      </c>
      <c r="S3709" s="4">
        <v>596.70000000000005</v>
      </c>
      <c r="T3709" s="4" t="str">
        <f>VLOOKUP(E3709,zamiana!A:B,2,0)</f>
        <v>WAMTECHNIK</v>
      </c>
    </row>
    <row r="3710" spans="1:20" x14ac:dyDescent="0.3">
      <c r="A3710" s="4" t="s">
        <v>7196</v>
      </c>
      <c r="B3710" s="76">
        <v>45196</v>
      </c>
      <c r="C3710" s="76">
        <v>45196</v>
      </c>
      <c r="D3710" s="76">
        <v>45239</v>
      </c>
      <c r="E3710" s="4" t="s">
        <v>35</v>
      </c>
      <c r="F3710" s="4" t="s">
        <v>1128</v>
      </c>
      <c r="G3710" s="4" t="s">
        <v>942</v>
      </c>
      <c r="H3710" s="4" t="s">
        <v>1129</v>
      </c>
      <c r="I3710" s="4" t="s">
        <v>3163</v>
      </c>
      <c r="J3710" s="4" t="s">
        <v>3164</v>
      </c>
      <c r="K3710" s="4" t="s">
        <v>35</v>
      </c>
      <c r="L3710" s="4">
        <v>6</v>
      </c>
      <c r="M3710" s="4" t="s">
        <v>77</v>
      </c>
      <c r="N3710" s="4">
        <v>177.13</v>
      </c>
      <c r="O3710" s="4">
        <v>160.74</v>
      </c>
      <c r="P3710" s="4" t="s">
        <v>78</v>
      </c>
      <c r="Q3710" s="77">
        <v>45281.672222222223</v>
      </c>
      <c r="R3710" s="4">
        <v>1062.78</v>
      </c>
      <c r="S3710" s="4">
        <v>964.44</v>
      </c>
      <c r="T3710" s="4" t="str">
        <f>VLOOKUP(E3710,zamiana!A:B,2,0)</f>
        <v>WAMTECHNIK</v>
      </c>
    </row>
    <row r="3711" spans="1:20" x14ac:dyDescent="0.3">
      <c r="A3711" s="4" t="s">
        <v>7196</v>
      </c>
      <c r="B3711" s="76">
        <v>45196</v>
      </c>
      <c r="C3711" s="76">
        <v>45196</v>
      </c>
      <c r="D3711" s="76">
        <v>45239</v>
      </c>
      <c r="E3711" s="4" t="s">
        <v>35</v>
      </c>
      <c r="F3711" s="4" t="s">
        <v>1128</v>
      </c>
      <c r="G3711" s="4" t="s">
        <v>942</v>
      </c>
      <c r="H3711" s="4" t="s">
        <v>1129</v>
      </c>
      <c r="I3711" s="4" t="s">
        <v>3108</v>
      </c>
      <c r="J3711" s="4" t="s">
        <v>3109</v>
      </c>
      <c r="K3711" s="4" t="s">
        <v>35</v>
      </c>
      <c r="L3711" s="4">
        <v>6</v>
      </c>
      <c r="M3711" s="4" t="s">
        <v>77</v>
      </c>
      <c r="N3711" s="4">
        <v>15.26</v>
      </c>
      <c r="O3711" s="4">
        <v>18.23</v>
      </c>
      <c r="P3711" s="4" t="s">
        <v>78</v>
      </c>
      <c r="Q3711" s="77">
        <v>45281.658333333333</v>
      </c>
      <c r="R3711" s="4">
        <v>91.56</v>
      </c>
      <c r="S3711" s="4">
        <v>109.38</v>
      </c>
      <c r="T3711" s="4" t="str">
        <f>VLOOKUP(E3711,zamiana!A:B,2,0)</f>
        <v>WAMTECHNIK</v>
      </c>
    </row>
    <row r="3712" spans="1:20" x14ac:dyDescent="0.3">
      <c r="A3712" s="4" t="s">
        <v>7196</v>
      </c>
      <c r="B3712" s="76">
        <v>45196</v>
      </c>
      <c r="C3712" s="76">
        <v>45196</v>
      </c>
      <c r="D3712" s="76">
        <v>45239</v>
      </c>
      <c r="E3712" s="4" t="s">
        <v>35</v>
      </c>
      <c r="F3712" s="4" t="s">
        <v>1128</v>
      </c>
      <c r="G3712" s="4" t="s">
        <v>942</v>
      </c>
      <c r="H3712" s="4" t="s">
        <v>1129</v>
      </c>
      <c r="I3712" s="4" t="s">
        <v>3176</v>
      </c>
      <c r="J3712" s="4" t="s">
        <v>2443</v>
      </c>
      <c r="K3712" s="4" t="s">
        <v>35</v>
      </c>
      <c r="L3712" s="4">
        <v>24</v>
      </c>
      <c r="M3712" s="4" t="s">
        <v>77</v>
      </c>
      <c r="N3712" s="4">
        <v>69.680000000000007</v>
      </c>
      <c r="O3712" s="4">
        <v>185.27</v>
      </c>
      <c r="P3712" s="4" t="s">
        <v>78</v>
      </c>
      <c r="Q3712" s="77">
        <v>45281.672222222223</v>
      </c>
      <c r="R3712" s="4">
        <v>1672.32</v>
      </c>
      <c r="S3712" s="4">
        <v>4446.4799999999996</v>
      </c>
      <c r="T3712" s="4" t="str">
        <f>VLOOKUP(E3712,zamiana!A:B,2,0)</f>
        <v>WAMTECHNIK</v>
      </c>
    </row>
    <row r="3713" spans="1:20" x14ac:dyDescent="0.3">
      <c r="A3713" s="4" t="s">
        <v>7196</v>
      </c>
      <c r="B3713" s="76">
        <v>45196</v>
      </c>
      <c r="C3713" s="76">
        <v>45196</v>
      </c>
      <c r="D3713" s="76">
        <v>45239</v>
      </c>
      <c r="E3713" s="4" t="s">
        <v>35</v>
      </c>
      <c r="F3713" s="4" t="s">
        <v>1128</v>
      </c>
      <c r="G3713" s="4" t="s">
        <v>942</v>
      </c>
      <c r="H3713" s="4" t="s">
        <v>1129</v>
      </c>
      <c r="I3713" s="4" t="s">
        <v>3136</v>
      </c>
      <c r="J3713" s="4" t="s">
        <v>2973</v>
      </c>
      <c r="K3713" s="4" t="s">
        <v>35</v>
      </c>
      <c r="L3713" s="4">
        <v>6</v>
      </c>
      <c r="M3713" s="4" t="s">
        <v>77</v>
      </c>
      <c r="N3713" s="4">
        <v>57.3</v>
      </c>
      <c r="O3713" s="4">
        <v>30.7</v>
      </c>
      <c r="P3713" s="4" t="s">
        <v>78</v>
      </c>
      <c r="Q3713" s="77">
        <v>45281.672222222223</v>
      </c>
      <c r="R3713" s="4">
        <v>343.8</v>
      </c>
      <c r="S3713" s="4">
        <v>184.2</v>
      </c>
      <c r="T3713" s="4" t="str">
        <f>VLOOKUP(E3713,zamiana!A:B,2,0)</f>
        <v>WAMTECHNIK</v>
      </c>
    </row>
    <row r="3714" spans="1:20" x14ac:dyDescent="0.3">
      <c r="A3714" s="4" t="s">
        <v>7196</v>
      </c>
      <c r="B3714" s="76">
        <v>45196</v>
      </c>
      <c r="C3714" s="76">
        <v>45196</v>
      </c>
      <c r="D3714" s="76">
        <v>45239</v>
      </c>
      <c r="E3714" s="4" t="s">
        <v>35</v>
      </c>
      <c r="F3714" s="4" t="s">
        <v>1128</v>
      </c>
      <c r="G3714" s="4" t="s">
        <v>942</v>
      </c>
      <c r="H3714" s="4" t="s">
        <v>1129</v>
      </c>
      <c r="I3714" s="4" t="s">
        <v>2962</v>
      </c>
      <c r="J3714" s="4" t="s">
        <v>2963</v>
      </c>
      <c r="K3714" s="4" t="s">
        <v>35</v>
      </c>
      <c r="L3714" s="4">
        <v>30</v>
      </c>
      <c r="M3714" s="4" t="s">
        <v>77</v>
      </c>
      <c r="N3714" s="4">
        <v>61.78</v>
      </c>
      <c r="O3714" s="4">
        <v>118.07</v>
      </c>
      <c r="P3714" s="4" t="s">
        <v>78</v>
      </c>
      <c r="Q3714" s="77">
        <v>45281.658333333333</v>
      </c>
      <c r="R3714" s="4">
        <v>1853.4</v>
      </c>
      <c r="S3714" s="4">
        <v>3542.1</v>
      </c>
      <c r="T3714" s="4" t="str">
        <f>VLOOKUP(E3714,zamiana!A:B,2,0)</f>
        <v>WAMTECHNIK</v>
      </c>
    </row>
    <row r="3715" spans="1:20" x14ac:dyDescent="0.3">
      <c r="A3715" s="4" t="s">
        <v>7196</v>
      </c>
      <c r="B3715" s="76">
        <v>45196</v>
      </c>
      <c r="C3715" s="76">
        <v>45196</v>
      </c>
      <c r="D3715" s="76">
        <v>45239</v>
      </c>
      <c r="E3715" s="4" t="s">
        <v>35</v>
      </c>
      <c r="F3715" s="4" t="s">
        <v>1128</v>
      </c>
      <c r="G3715" s="4" t="s">
        <v>942</v>
      </c>
      <c r="H3715" s="4" t="s">
        <v>1129</v>
      </c>
      <c r="I3715" s="4" t="s">
        <v>3155</v>
      </c>
      <c r="J3715" s="4" t="s">
        <v>3156</v>
      </c>
      <c r="K3715" s="4" t="s">
        <v>35</v>
      </c>
      <c r="L3715" s="4">
        <v>6</v>
      </c>
      <c r="M3715" s="4" t="s">
        <v>77</v>
      </c>
      <c r="N3715" s="4">
        <v>155.72999999999999</v>
      </c>
      <c r="O3715" s="4">
        <v>338.68</v>
      </c>
      <c r="P3715" s="4" t="s">
        <v>78</v>
      </c>
      <c r="Q3715" s="77">
        <v>45281.658333333333</v>
      </c>
      <c r="R3715" s="4">
        <v>934.38</v>
      </c>
      <c r="S3715" s="4">
        <v>2032.08</v>
      </c>
      <c r="T3715" s="4" t="str">
        <f>VLOOKUP(E3715,zamiana!A:B,2,0)</f>
        <v>WAMTECHNIK</v>
      </c>
    </row>
    <row r="3716" spans="1:20" x14ac:dyDescent="0.3">
      <c r="A3716" s="4" t="s">
        <v>7196</v>
      </c>
      <c r="B3716" s="76">
        <v>45196</v>
      </c>
      <c r="C3716" s="76">
        <v>45196</v>
      </c>
      <c r="D3716" s="76">
        <v>45239</v>
      </c>
      <c r="E3716" s="4" t="s">
        <v>35</v>
      </c>
      <c r="F3716" s="4" t="s">
        <v>1128</v>
      </c>
      <c r="G3716" s="4" t="s">
        <v>942</v>
      </c>
      <c r="H3716" s="4" t="s">
        <v>1129</v>
      </c>
      <c r="I3716" s="4" t="s">
        <v>3158</v>
      </c>
      <c r="J3716" s="4" t="s">
        <v>3159</v>
      </c>
      <c r="K3716" s="4" t="s">
        <v>35</v>
      </c>
      <c r="L3716" s="4">
        <v>6</v>
      </c>
      <c r="M3716" s="4" t="s">
        <v>77</v>
      </c>
      <c r="N3716" s="4">
        <v>169.54</v>
      </c>
      <c r="O3716" s="4">
        <v>126.07</v>
      </c>
      <c r="P3716" s="4" t="s">
        <v>78</v>
      </c>
      <c r="Q3716" s="77">
        <v>45281.665277777778</v>
      </c>
      <c r="R3716" s="4">
        <v>1017.24</v>
      </c>
      <c r="S3716" s="4">
        <v>756.42</v>
      </c>
      <c r="T3716" s="4" t="str">
        <f>VLOOKUP(E3716,zamiana!A:B,2,0)</f>
        <v>WAMTECHNIK</v>
      </c>
    </row>
    <row r="3717" spans="1:20" x14ac:dyDescent="0.3">
      <c r="A3717" s="4" t="s">
        <v>7196</v>
      </c>
      <c r="B3717" s="76">
        <v>45196</v>
      </c>
      <c r="C3717" s="76">
        <v>45196</v>
      </c>
      <c r="D3717" s="76">
        <v>45239</v>
      </c>
      <c r="E3717" s="4" t="s">
        <v>35</v>
      </c>
      <c r="F3717" s="4" t="s">
        <v>1128</v>
      </c>
      <c r="G3717" s="4" t="s">
        <v>942</v>
      </c>
      <c r="H3717" s="4" t="s">
        <v>1129</v>
      </c>
      <c r="I3717" s="4" t="s">
        <v>3158</v>
      </c>
      <c r="J3717" s="4" t="s">
        <v>3159</v>
      </c>
      <c r="K3717" s="4" t="s">
        <v>35</v>
      </c>
      <c r="L3717" s="4">
        <v>2</v>
      </c>
      <c r="M3717" s="4" t="s">
        <v>77</v>
      </c>
      <c r="N3717" s="4">
        <v>169.54</v>
      </c>
      <c r="O3717" s="4">
        <v>126.07</v>
      </c>
      <c r="P3717" s="4" t="s">
        <v>78</v>
      </c>
      <c r="Q3717" s="77">
        <v>45281.665277777778</v>
      </c>
      <c r="R3717" s="4">
        <v>339.08</v>
      </c>
      <c r="S3717" s="4">
        <v>252.14</v>
      </c>
      <c r="T3717" s="4" t="str">
        <f>VLOOKUP(E3717,zamiana!A:B,2,0)</f>
        <v>WAMTECHNIK</v>
      </c>
    </row>
    <row r="3718" spans="1:20" x14ac:dyDescent="0.3">
      <c r="A3718" s="4" t="s">
        <v>7196</v>
      </c>
      <c r="B3718" s="76">
        <v>45196</v>
      </c>
      <c r="C3718" s="76">
        <v>45196</v>
      </c>
      <c r="D3718" s="76">
        <v>45239</v>
      </c>
      <c r="E3718" s="4" t="s">
        <v>35</v>
      </c>
      <c r="F3718" s="4" t="s">
        <v>1128</v>
      </c>
      <c r="G3718" s="4" t="s">
        <v>942</v>
      </c>
      <c r="H3718" s="4" t="s">
        <v>1129</v>
      </c>
      <c r="I3718" s="4" t="s">
        <v>3165</v>
      </c>
      <c r="J3718" s="4" t="s">
        <v>3166</v>
      </c>
      <c r="K3718" s="4" t="s">
        <v>35</v>
      </c>
      <c r="L3718" s="4">
        <v>6</v>
      </c>
      <c r="M3718" s="4" t="s">
        <v>77</v>
      </c>
      <c r="N3718" s="4">
        <v>183.57</v>
      </c>
      <c r="O3718" s="4">
        <v>133.19999999999999</v>
      </c>
      <c r="P3718" s="4" t="s">
        <v>78</v>
      </c>
      <c r="Q3718" s="77">
        <v>45281.678472222222</v>
      </c>
      <c r="R3718" s="4">
        <v>1101.42</v>
      </c>
      <c r="S3718" s="4">
        <v>799.2</v>
      </c>
      <c r="T3718" s="4" t="str">
        <f>VLOOKUP(E3718,zamiana!A:B,2,0)</f>
        <v>WAMTECHNIK</v>
      </c>
    </row>
    <row r="3719" spans="1:20" x14ac:dyDescent="0.3">
      <c r="A3719" s="4" t="s">
        <v>7196</v>
      </c>
      <c r="B3719" s="76">
        <v>45196</v>
      </c>
      <c r="C3719" s="76">
        <v>45196</v>
      </c>
      <c r="D3719" s="76">
        <v>45239</v>
      </c>
      <c r="E3719" s="4" t="s">
        <v>35</v>
      </c>
      <c r="F3719" s="4" t="s">
        <v>1128</v>
      </c>
      <c r="G3719" s="4" t="s">
        <v>942</v>
      </c>
      <c r="H3719" s="4" t="s">
        <v>1129</v>
      </c>
      <c r="I3719" s="4" t="s">
        <v>3185</v>
      </c>
      <c r="J3719" s="4" t="s">
        <v>3186</v>
      </c>
      <c r="K3719" s="4" t="s">
        <v>35</v>
      </c>
      <c r="L3719" s="4">
        <v>6</v>
      </c>
      <c r="M3719" s="4" t="s">
        <v>77</v>
      </c>
      <c r="N3719" s="4">
        <v>1102.6400000000001</v>
      </c>
      <c r="O3719" s="4">
        <v>515.92999999999995</v>
      </c>
      <c r="P3719" s="4" t="s">
        <v>78</v>
      </c>
      <c r="Q3719" s="77">
        <v>45281.665277777778</v>
      </c>
      <c r="R3719" s="4">
        <v>6615.84</v>
      </c>
      <c r="S3719" s="4">
        <v>3095.58</v>
      </c>
      <c r="T3719" s="4" t="str">
        <f>VLOOKUP(E3719,zamiana!A:B,2,0)</f>
        <v>WAMTECHNIK</v>
      </c>
    </row>
    <row r="3720" spans="1:20" x14ac:dyDescent="0.3">
      <c r="A3720" s="4" t="s">
        <v>7196</v>
      </c>
      <c r="B3720" s="76">
        <v>45196</v>
      </c>
      <c r="C3720" s="76">
        <v>45196</v>
      </c>
      <c r="D3720" s="76">
        <v>45239</v>
      </c>
      <c r="E3720" s="4" t="s">
        <v>35</v>
      </c>
      <c r="F3720" s="4" t="s">
        <v>1128</v>
      </c>
      <c r="G3720" s="4" t="s">
        <v>942</v>
      </c>
      <c r="H3720" s="4" t="s">
        <v>1129</v>
      </c>
      <c r="I3720" s="4" t="s">
        <v>2901</v>
      </c>
      <c r="J3720" s="4" t="s">
        <v>2902</v>
      </c>
      <c r="K3720" s="4" t="s">
        <v>35</v>
      </c>
      <c r="L3720" s="4">
        <v>6</v>
      </c>
      <c r="M3720" s="4" t="s">
        <v>77</v>
      </c>
      <c r="N3720" s="4">
        <v>321.27999999999997</v>
      </c>
      <c r="O3720" s="4">
        <v>163.16999999999999</v>
      </c>
      <c r="P3720" s="4" t="s">
        <v>78</v>
      </c>
      <c r="Q3720" s="77">
        <v>45281.678472222222</v>
      </c>
      <c r="R3720" s="4">
        <v>1927.68</v>
      </c>
      <c r="S3720" s="4">
        <v>979.02</v>
      </c>
      <c r="T3720" s="4" t="str">
        <f>VLOOKUP(E3720,zamiana!A:B,2,0)</f>
        <v>WAMTECHNIK</v>
      </c>
    </row>
    <row r="3721" spans="1:20" x14ac:dyDescent="0.3">
      <c r="A3721" s="4" t="s">
        <v>7196</v>
      </c>
      <c r="B3721" s="76">
        <v>45196</v>
      </c>
      <c r="C3721" s="76">
        <v>45196</v>
      </c>
      <c r="D3721" s="76">
        <v>45239</v>
      </c>
      <c r="E3721" s="4" t="s">
        <v>35</v>
      </c>
      <c r="F3721" s="4" t="s">
        <v>1128</v>
      </c>
      <c r="G3721" s="4" t="s">
        <v>942</v>
      </c>
      <c r="H3721" s="4" t="s">
        <v>1129</v>
      </c>
      <c r="I3721" s="4" t="s">
        <v>3201</v>
      </c>
      <c r="J3721" s="4" t="s">
        <v>3202</v>
      </c>
      <c r="K3721" s="4" t="s">
        <v>35</v>
      </c>
      <c r="L3721" s="4">
        <v>6</v>
      </c>
      <c r="M3721" s="4" t="s">
        <v>77</v>
      </c>
      <c r="N3721" s="4">
        <v>4053</v>
      </c>
      <c r="O3721" s="4">
        <v>3085.45</v>
      </c>
      <c r="P3721" s="4" t="s">
        <v>78</v>
      </c>
      <c r="Q3721" s="77">
        <v>45281.677777777775</v>
      </c>
      <c r="R3721" s="4">
        <v>24318</v>
      </c>
      <c r="S3721" s="4">
        <v>18512.7</v>
      </c>
      <c r="T3721" s="4" t="str">
        <f>VLOOKUP(E3721,zamiana!A:B,2,0)</f>
        <v>WAMTECHNIK</v>
      </c>
    </row>
    <row r="3722" spans="1:20" x14ac:dyDescent="0.3">
      <c r="A3722" s="4" t="s">
        <v>7197</v>
      </c>
      <c r="B3722" s="76">
        <v>45196</v>
      </c>
      <c r="C3722" s="76">
        <v>45196</v>
      </c>
      <c r="D3722" s="76">
        <v>45250</v>
      </c>
      <c r="E3722" s="4" t="s">
        <v>2679</v>
      </c>
      <c r="F3722" s="4" t="s">
        <v>3904</v>
      </c>
      <c r="G3722" s="4" t="s">
        <v>942</v>
      </c>
      <c r="H3722" s="4" t="s">
        <v>2679</v>
      </c>
      <c r="I3722" s="4" t="s">
        <v>3916</v>
      </c>
      <c r="J3722" s="4" t="s">
        <v>3916</v>
      </c>
      <c r="K3722" s="4" t="s">
        <v>3906</v>
      </c>
      <c r="L3722" s="4">
        <v>4</v>
      </c>
      <c r="M3722" s="4" t="s">
        <v>77</v>
      </c>
      <c r="N3722" s="4">
        <v>125.93</v>
      </c>
      <c r="O3722" s="4">
        <v>104.4</v>
      </c>
      <c r="P3722" s="4" t="s">
        <v>78</v>
      </c>
      <c r="Q3722" s="77">
        <v>45281.675694444442</v>
      </c>
      <c r="R3722" s="4">
        <v>503.72</v>
      </c>
      <c r="S3722" s="4">
        <v>417.6</v>
      </c>
      <c r="T3722" s="4" t="str">
        <f>VLOOKUP(E3722,zamiana!A:B,2,0)</f>
        <v>ALSTOM MATRANOVAK</v>
      </c>
    </row>
    <row r="3723" spans="1:20" x14ac:dyDescent="0.3">
      <c r="A3723" s="4" t="s">
        <v>7197</v>
      </c>
      <c r="B3723" s="76">
        <v>45196</v>
      </c>
      <c r="C3723" s="76">
        <v>45196</v>
      </c>
      <c r="D3723" s="76">
        <v>45250</v>
      </c>
      <c r="E3723" s="4" t="s">
        <v>2679</v>
      </c>
      <c r="F3723" s="4" t="s">
        <v>3904</v>
      </c>
      <c r="G3723" s="4" t="s">
        <v>942</v>
      </c>
      <c r="H3723" s="4" t="s">
        <v>2679</v>
      </c>
      <c r="I3723" s="4" t="s">
        <v>3914</v>
      </c>
      <c r="J3723" s="4" t="s">
        <v>3914</v>
      </c>
      <c r="K3723" s="4" t="s">
        <v>3906</v>
      </c>
      <c r="L3723" s="4">
        <v>2</v>
      </c>
      <c r="M3723" s="4" t="s">
        <v>77</v>
      </c>
      <c r="N3723" s="4">
        <v>653.88</v>
      </c>
      <c r="O3723" s="4">
        <v>409.59</v>
      </c>
      <c r="P3723" s="4" t="s">
        <v>78</v>
      </c>
      <c r="Q3723" s="77">
        <v>45281.675000000003</v>
      </c>
      <c r="R3723" s="4">
        <v>1307.76</v>
      </c>
      <c r="S3723" s="4">
        <v>819.18</v>
      </c>
      <c r="T3723" s="4" t="str">
        <f>VLOOKUP(E3723,zamiana!A:B,2,0)</f>
        <v>ALSTOM MATRANOVAK</v>
      </c>
    </row>
    <row r="3724" spans="1:20" x14ac:dyDescent="0.3">
      <c r="A3724" s="4" t="s">
        <v>7197</v>
      </c>
      <c r="B3724" s="76">
        <v>45196</v>
      </c>
      <c r="C3724" s="76">
        <v>45196</v>
      </c>
      <c r="D3724" s="76">
        <v>45250</v>
      </c>
      <c r="E3724" s="4" t="s">
        <v>2679</v>
      </c>
      <c r="F3724" s="4" t="s">
        <v>3904</v>
      </c>
      <c r="G3724" s="4" t="s">
        <v>942</v>
      </c>
      <c r="H3724" s="4" t="s">
        <v>2679</v>
      </c>
      <c r="I3724" s="4" t="s">
        <v>3913</v>
      </c>
      <c r="J3724" s="4" t="s">
        <v>3913</v>
      </c>
      <c r="K3724" s="4" t="s">
        <v>3906</v>
      </c>
      <c r="L3724" s="4">
        <v>9</v>
      </c>
      <c r="M3724" s="4" t="s">
        <v>77</v>
      </c>
      <c r="N3724" s="4">
        <v>354.19</v>
      </c>
      <c r="O3724" s="4">
        <v>221.69</v>
      </c>
      <c r="P3724" s="4" t="s">
        <v>78</v>
      </c>
      <c r="Q3724" s="77">
        <v>45281.675694444442</v>
      </c>
      <c r="R3724" s="4">
        <v>3187.71</v>
      </c>
      <c r="S3724" s="4">
        <v>1995.21</v>
      </c>
      <c r="T3724" s="4" t="str">
        <f>VLOOKUP(E3724,zamiana!A:B,2,0)</f>
        <v>ALSTOM MATRANOVAK</v>
      </c>
    </row>
    <row r="3725" spans="1:20" x14ac:dyDescent="0.3">
      <c r="A3725" s="4" t="s">
        <v>7197</v>
      </c>
      <c r="B3725" s="76">
        <v>45196</v>
      </c>
      <c r="C3725" s="76">
        <v>45196</v>
      </c>
      <c r="D3725" s="76">
        <v>45250</v>
      </c>
      <c r="E3725" s="4" t="s">
        <v>2679</v>
      </c>
      <c r="F3725" s="4" t="s">
        <v>3904</v>
      </c>
      <c r="G3725" s="4" t="s">
        <v>942</v>
      </c>
      <c r="H3725" s="4" t="s">
        <v>2679</v>
      </c>
      <c r="I3725" s="4" t="s">
        <v>3912</v>
      </c>
      <c r="J3725" s="4" t="s">
        <v>3912</v>
      </c>
      <c r="K3725" s="4" t="s">
        <v>3906</v>
      </c>
      <c r="L3725" s="4">
        <v>3</v>
      </c>
      <c r="M3725" s="4" t="s">
        <v>77</v>
      </c>
      <c r="N3725" s="4">
        <v>347.33</v>
      </c>
      <c r="O3725" s="4">
        <v>209.05</v>
      </c>
      <c r="P3725" s="4" t="s">
        <v>78</v>
      </c>
      <c r="Q3725" s="77">
        <v>45281.675694444442</v>
      </c>
      <c r="R3725" s="4">
        <v>1041.99</v>
      </c>
      <c r="S3725" s="4">
        <v>627.15</v>
      </c>
      <c r="T3725" s="4" t="str">
        <f>VLOOKUP(E3725,zamiana!A:B,2,0)</f>
        <v>ALSTOM MATRANOVAK</v>
      </c>
    </row>
    <row r="3726" spans="1:20" x14ac:dyDescent="0.3">
      <c r="A3726" s="4" t="s">
        <v>7197</v>
      </c>
      <c r="B3726" s="76">
        <v>45196</v>
      </c>
      <c r="C3726" s="76">
        <v>45196</v>
      </c>
      <c r="D3726" s="76">
        <v>45250</v>
      </c>
      <c r="E3726" s="4" t="s">
        <v>2679</v>
      </c>
      <c r="F3726" s="4" t="s">
        <v>3904</v>
      </c>
      <c r="G3726" s="4" t="s">
        <v>942</v>
      </c>
      <c r="H3726" s="4" t="s">
        <v>2679</v>
      </c>
      <c r="I3726" s="4" t="s">
        <v>3911</v>
      </c>
      <c r="J3726" s="4" t="s">
        <v>3911</v>
      </c>
      <c r="K3726" s="4" t="s">
        <v>3906</v>
      </c>
      <c r="L3726" s="4">
        <v>4</v>
      </c>
      <c r="M3726" s="4" t="s">
        <v>77</v>
      </c>
      <c r="N3726" s="4">
        <v>756.49</v>
      </c>
      <c r="O3726" s="4">
        <v>358.49</v>
      </c>
      <c r="P3726" s="4" t="s">
        <v>78</v>
      </c>
      <c r="Q3726" s="77">
        <v>45281.675694444442</v>
      </c>
      <c r="R3726" s="4">
        <v>3025.96</v>
      </c>
      <c r="S3726" s="4">
        <v>1433.96</v>
      </c>
      <c r="T3726" s="4" t="str">
        <f>VLOOKUP(E3726,zamiana!A:B,2,0)</f>
        <v>ALSTOM MATRANOVAK</v>
      </c>
    </row>
    <row r="3727" spans="1:20" x14ac:dyDescent="0.3">
      <c r="A3727" s="4" t="s">
        <v>7197</v>
      </c>
      <c r="B3727" s="76">
        <v>45196</v>
      </c>
      <c r="C3727" s="76">
        <v>45196</v>
      </c>
      <c r="D3727" s="76">
        <v>45250</v>
      </c>
      <c r="E3727" s="4" t="s">
        <v>2679</v>
      </c>
      <c r="F3727" s="4" t="s">
        <v>3904</v>
      </c>
      <c r="G3727" s="4" t="s">
        <v>942</v>
      </c>
      <c r="H3727" s="4" t="s">
        <v>2679</v>
      </c>
      <c r="I3727" s="4" t="s">
        <v>3910</v>
      </c>
      <c r="J3727" s="4" t="s">
        <v>3910</v>
      </c>
      <c r="K3727" s="4" t="s">
        <v>3906</v>
      </c>
      <c r="L3727" s="4">
        <v>6</v>
      </c>
      <c r="M3727" s="4" t="s">
        <v>77</v>
      </c>
      <c r="N3727" s="4">
        <v>756.35</v>
      </c>
      <c r="O3727" s="4">
        <v>358.49</v>
      </c>
      <c r="P3727" s="4" t="s">
        <v>78</v>
      </c>
      <c r="Q3727" s="77">
        <v>45281.675694444442</v>
      </c>
      <c r="R3727" s="4">
        <v>4538.1000000000004</v>
      </c>
      <c r="S3727" s="4">
        <v>2150.94</v>
      </c>
      <c r="T3727" s="4" t="str">
        <f>VLOOKUP(E3727,zamiana!A:B,2,0)</f>
        <v>ALSTOM MATRANOVAK</v>
      </c>
    </row>
    <row r="3728" spans="1:20" x14ac:dyDescent="0.3">
      <c r="A3728" s="4" t="s">
        <v>7197</v>
      </c>
      <c r="B3728" s="76">
        <v>45196</v>
      </c>
      <c r="C3728" s="76">
        <v>45196</v>
      </c>
      <c r="D3728" s="76">
        <v>45250</v>
      </c>
      <c r="E3728" s="4" t="s">
        <v>2679</v>
      </c>
      <c r="F3728" s="4" t="s">
        <v>3904</v>
      </c>
      <c r="G3728" s="4" t="s">
        <v>942</v>
      </c>
      <c r="H3728" s="4" t="s">
        <v>2679</v>
      </c>
      <c r="I3728" s="4" t="s">
        <v>3909</v>
      </c>
      <c r="J3728" s="4" t="s">
        <v>3909</v>
      </c>
      <c r="K3728" s="4" t="s">
        <v>3906</v>
      </c>
      <c r="L3728" s="4">
        <v>8</v>
      </c>
      <c r="M3728" s="4" t="s">
        <v>77</v>
      </c>
      <c r="N3728" s="4">
        <v>423.36</v>
      </c>
      <c r="O3728" s="4">
        <v>256.38</v>
      </c>
      <c r="P3728" s="4" t="s">
        <v>78</v>
      </c>
      <c r="Q3728" s="77">
        <v>45281.675694444442</v>
      </c>
      <c r="R3728" s="4">
        <v>3386.88</v>
      </c>
      <c r="S3728" s="4">
        <v>2051.04</v>
      </c>
      <c r="T3728" s="4" t="str">
        <f>VLOOKUP(E3728,zamiana!A:B,2,0)</f>
        <v>ALSTOM MATRANOVAK</v>
      </c>
    </row>
    <row r="3729" spans="1:20" x14ac:dyDescent="0.3">
      <c r="A3729" s="4" t="s">
        <v>7197</v>
      </c>
      <c r="B3729" s="76">
        <v>45196</v>
      </c>
      <c r="C3729" s="76">
        <v>45196</v>
      </c>
      <c r="D3729" s="76">
        <v>45250</v>
      </c>
      <c r="E3729" s="4" t="s">
        <v>2679</v>
      </c>
      <c r="F3729" s="4" t="s">
        <v>3904</v>
      </c>
      <c r="G3729" s="4" t="s">
        <v>942</v>
      </c>
      <c r="H3729" s="4" t="s">
        <v>2679</v>
      </c>
      <c r="I3729" s="4" t="s">
        <v>3908</v>
      </c>
      <c r="J3729" s="4" t="s">
        <v>3908</v>
      </c>
      <c r="K3729" s="4" t="s">
        <v>3906</v>
      </c>
      <c r="L3729" s="4">
        <v>8</v>
      </c>
      <c r="M3729" s="4" t="s">
        <v>77</v>
      </c>
      <c r="N3729" s="4">
        <v>414.19</v>
      </c>
      <c r="O3729" s="4">
        <v>246.75</v>
      </c>
      <c r="P3729" s="4" t="s">
        <v>78</v>
      </c>
      <c r="Q3729" s="77">
        <v>45281.675000000003</v>
      </c>
      <c r="R3729" s="4">
        <v>3313.52</v>
      </c>
      <c r="S3729" s="4">
        <v>1974</v>
      </c>
      <c r="T3729" s="4" t="str">
        <f>VLOOKUP(E3729,zamiana!A:B,2,0)</f>
        <v>ALSTOM MATRANOVAK</v>
      </c>
    </row>
    <row r="3730" spans="1:20" x14ac:dyDescent="0.3">
      <c r="A3730" s="4" t="s">
        <v>7197</v>
      </c>
      <c r="B3730" s="76">
        <v>45196</v>
      </c>
      <c r="C3730" s="76">
        <v>45196</v>
      </c>
      <c r="D3730" s="76">
        <v>45250</v>
      </c>
      <c r="E3730" s="4" t="s">
        <v>2679</v>
      </c>
      <c r="F3730" s="4" t="s">
        <v>3904</v>
      </c>
      <c r="G3730" s="4" t="s">
        <v>942</v>
      </c>
      <c r="H3730" s="4" t="s">
        <v>2679</v>
      </c>
      <c r="I3730" s="4" t="s">
        <v>3907</v>
      </c>
      <c r="J3730" s="4" t="s">
        <v>3907</v>
      </c>
      <c r="K3730" s="4" t="s">
        <v>3906</v>
      </c>
      <c r="L3730" s="4">
        <v>12</v>
      </c>
      <c r="M3730" s="4" t="s">
        <v>77</v>
      </c>
      <c r="N3730" s="4">
        <v>659.18</v>
      </c>
      <c r="O3730" s="4">
        <v>455.67</v>
      </c>
      <c r="P3730" s="4" t="s">
        <v>78</v>
      </c>
      <c r="Q3730" s="77">
        <v>45281.675000000003</v>
      </c>
      <c r="R3730" s="4">
        <v>7910.16</v>
      </c>
      <c r="S3730" s="4">
        <v>5468.04</v>
      </c>
      <c r="T3730" s="4" t="str">
        <f>VLOOKUP(E3730,zamiana!A:B,2,0)</f>
        <v>ALSTOM MATRANOVAK</v>
      </c>
    </row>
    <row r="3731" spans="1:20" x14ac:dyDescent="0.3">
      <c r="A3731" s="4" t="s">
        <v>7197</v>
      </c>
      <c r="B3731" s="76">
        <v>45196</v>
      </c>
      <c r="C3731" s="76">
        <v>45196</v>
      </c>
      <c r="D3731" s="76">
        <v>45250</v>
      </c>
      <c r="E3731" s="4" t="s">
        <v>2679</v>
      </c>
      <c r="F3731" s="4" t="s">
        <v>3904</v>
      </c>
      <c r="G3731" s="4" t="s">
        <v>942</v>
      </c>
      <c r="H3731" s="4" t="s">
        <v>2679</v>
      </c>
      <c r="I3731" s="4" t="s">
        <v>3905</v>
      </c>
      <c r="J3731" s="4" t="s">
        <v>3905</v>
      </c>
      <c r="K3731" s="4" t="s">
        <v>3906</v>
      </c>
      <c r="L3731" s="4">
        <v>6</v>
      </c>
      <c r="M3731" s="4" t="s">
        <v>77</v>
      </c>
      <c r="N3731" s="4">
        <v>660.28</v>
      </c>
      <c r="O3731" s="4">
        <v>323.37</v>
      </c>
      <c r="P3731" s="4" t="s">
        <v>78</v>
      </c>
      <c r="Q3731" s="77">
        <v>45281.675000000003</v>
      </c>
      <c r="R3731" s="4">
        <v>3961.68</v>
      </c>
      <c r="S3731" s="4">
        <v>1940.22</v>
      </c>
      <c r="T3731" s="4" t="str">
        <f>VLOOKUP(E3731,zamiana!A:B,2,0)</f>
        <v>ALSTOM MATRANOVAK</v>
      </c>
    </row>
    <row r="3732" spans="1:20" x14ac:dyDescent="0.3">
      <c r="A3732" s="4" t="s">
        <v>7198</v>
      </c>
      <c r="B3732" s="76">
        <v>45196</v>
      </c>
      <c r="C3732" s="76">
        <v>45196</v>
      </c>
      <c r="D3732" s="76">
        <v>45257</v>
      </c>
      <c r="E3732" s="4" t="s">
        <v>951</v>
      </c>
      <c r="F3732" s="4" t="s">
        <v>952</v>
      </c>
      <c r="G3732" s="4" t="s">
        <v>942</v>
      </c>
      <c r="H3732" s="4" t="s">
        <v>951</v>
      </c>
      <c r="I3732" s="4">
        <v>520122047</v>
      </c>
      <c r="J3732" s="4" t="s">
        <v>1359</v>
      </c>
      <c r="K3732" s="4" t="s">
        <v>593</v>
      </c>
      <c r="L3732" s="4">
        <v>4</v>
      </c>
      <c r="M3732" s="4" t="s">
        <v>77</v>
      </c>
      <c r="N3732" s="4">
        <v>12.76</v>
      </c>
      <c r="O3732" s="4">
        <v>5.2</v>
      </c>
      <c r="P3732" s="4" t="s">
        <v>78</v>
      </c>
      <c r="Q3732" s="77">
        <v>45173.665277777778</v>
      </c>
      <c r="R3732" s="4">
        <v>51.04</v>
      </c>
      <c r="S3732" s="4">
        <v>20.8</v>
      </c>
      <c r="T3732" s="4" t="str">
        <f>VLOOKUP(E3732,zamiana!A:B,2,0)</f>
        <v>ALSTOM (ex. BT) CZL</v>
      </c>
    </row>
    <row r="3733" spans="1:20" x14ac:dyDescent="0.3">
      <c r="A3733" s="4" t="s">
        <v>7198</v>
      </c>
      <c r="B3733" s="76">
        <v>45196</v>
      </c>
      <c r="C3733" s="76">
        <v>45196</v>
      </c>
      <c r="D3733" s="76">
        <v>45257</v>
      </c>
      <c r="E3733" s="4" t="s">
        <v>951</v>
      </c>
      <c r="F3733" s="4" t="s">
        <v>952</v>
      </c>
      <c r="G3733" s="4" t="s">
        <v>942</v>
      </c>
      <c r="H3733" s="4" t="s">
        <v>951</v>
      </c>
      <c r="I3733" s="4">
        <v>520122047</v>
      </c>
      <c r="J3733" s="4" t="s">
        <v>1359</v>
      </c>
      <c r="K3733" s="4" t="s">
        <v>593</v>
      </c>
      <c r="L3733" s="4">
        <v>3</v>
      </c>
      <c r="M3733" s="4" t="s">
        <v>77</v>
      </c>
      <c r="N3733" s="4">
        <v>12.76</v>
      </c>
      <c r="O3733" s="4">
        <v>5.2</v>
      </c>
      <c r="P3733" s="4" t="s">
        <v>78</v>
      </c>
      <c r="Q3733" s="77">
        <v>45173.665277777778</v>
      </c>
      <c r="R3733" s="4">
        <v>38.28</v>
      </c>
      <c r="S3733" s="4">
        <v>15.6</v>
      </c>
      <c r="T3733" s="4" t="str">
        <f>VLOOKUP(E3733,zamiana!A:B,2,0)</f>
        <v>ALSTOM (ex. BT) CZL</v>
      </c>
    </row>
    <row r="3734" spans="1:20" x14ac:dyDescent="0.3">
      <c r="A3734" s="4" t="s">
        <v>7198</v>
      </c>
      <c r="B3734" s="76">
        <v>45196</v>
      </c>
      <c r="C3734" s="76">
        <v>45196</v>
      </c>
      <c r="D3734" s="76">
        <v>45257</v>
      </c>
      <c r="E3734" s="4" t="s">
        <v>951</v>
      </c>
      <c r="F3734" s="4" t="s">
        <v>952</v>
      </c>
      <c r="G3734" s="4" t="s">
        <v>942</v>
      </c>
      <c r="H3734" s="4" t="s">
        <v>951</v>
      </c>
      <c r="I3734" s="4">
        <v>520122047</v>
      </c>
      <c r="J3734" s="4" t="s">
        <v>1359</v>
      </c>
      <c r="K3734" s="4" t="s">
        <v>593</v>
      </c>
      <c r="L3734" s="4">
        <v>4</v>
      </c>
      <c r="M3734" s="4" t="s">
        <v>77</v>
      </c>
      <c r="N3734" s="4">
        <v>12.76</v>
      </c>
      <c r="O3734" s="4">
        <v>5.2</v>
      </c>
      <c r="P3734" s="4" t="s">
        <v>78</v>
      </c>
      <c r="Q3734" s="77">
        <v>45173.665277777778</v>
      </c>
      <c r="R3734" s="4">
        <v>51.04</v>
      </c>
      <c r="S3734" s="4">
        <v>20.8</v>
      </c>
      <c r="T3734" s="4" t="str">
        <f>VLOOKUP(E3734,zamiana!A:B,2,0)</f>
        <v>ALSTOM (ex. BT) CZL</v>
      </c>
    </row>
    <row r="3735" spans="1:20" x14ac:dyDescent="0.3">
      <c r="A3735" s="4" t="s">
        <v>7198</v>
      </c>
      <c r="B3735" s="76">
        <v>45196</v>
      </c>
      <c r="C3735" s="76">
        <v>45196</v>
      </c>
      <c r="D3735" s="76">
        <v>45257</v>
      </c>
      <c r="E3735" s="4" t="s">
        <v>951</v>
      </c>
      <c r="F3735" s="4" t="s">
        <v>952</v>
      </c>
      <c r="G3735" s="4" t="s">
        <v>942</v>
      </c>
      <c r="H3735" s="4" t="s">
        <v>951</v>
      </c>
      <c r="I3735" s="4">
        <v>520122047</v>
      </c>
      <c r="J3735" s="4" t="s">
        <v>1359</v>
      </c>
      <c r="K3735" s="4" t="s">
        <v>593</v>
      </c>
      <c r="L3735" s="4">
        <v>3</v>
      </c>
      <c r="M3735" s="4" t="s">
        <v>77</v>
      </c>
      <c r="N3735" s="4">
        <v>12.76</v>
      </c>
      <c r="O3735" s="4">
        <v>5.2</v>
      </c>
      <c r="P3735" s="4" t="s">
        <v>78</v>
      </c>
      <c r="Q3735" s="77">
        <v>45173.665277777778</v>
      </c>
      <c r="R3735" s="4">
        <v>38.28</v>
      </c>
      <c r="S3735" s="4">
        <v>15.6</v>
      </c>
      <c r="T3735" s="4" t="str">
        <f>VLOOKUP(E3735,zamiana!A:B,2,0)</f>
        <v>ALSTOM (ex. BT) CZL</v>
      </c>
    </row>
    <row r="3736" spans="1:20" x14ac:dyDescent="0.3">
      <c r="A3736" s="4" t="s">
        <v>7198</v>
      </c>
      <c r="B3736" s="76">
        <v>45196</v>
      </c>
      <c r="C3736" s="76">
        <v>45196</v>
      </c>
      <c r="D3736" s="76">
        <v>45257</v>
      </c>
      <c r="E3736" s="4" t="s">
        <v>951</v>
      </c>
      <c r="F3736" s="4" t="s">
        <v>952</v>
      </c>
      <c r="G3736" s="4" t="s">
        <v>942</v>
      </c>
      <c r="H3736" s="4" t="s">
        <v>951</v>
      </c>
      <c r="I3736" s="4">
        <v>520122047</v>
      </c>
      <c r="J3736" s="4" t="s">
        <v>1359</v>
      </c>
      <c r="K3736" s="4" t="s">
        <v>593</v>
      </c>
      <c r="L3736" s="4">
        <v>5</v>
      </c>
      <c r="M3736" s="4" t="s">
        <v>77</v>
      </c>
      <c r="N3736" s="4">
        <v>12.76</v>
      </c>
      <c r="O3736" s="4">
        <v>5.2</v>
      </c>
      <c r="P3736" s="4" t="s">
        <v>78</v>
      </c>
      <c r="Q3736" s="77">
        <v>45173.665277777778</v>
      </c>
      <c r="R3736" s="4">
        <v>63.8</v>
      </c>
      <c r="S3736" s="4">
        <v>26</v>
      </c>
      <c r="T3736" s="4" t="str">
        <f>VLOOKUP(E3736,zamiana!A:B,2,0)</f>
        <v>ALSTOM (ex. BT) CZL</v>
      </c>
    </row>
    <row r="3737" spans="1:20" x14ac:dyDescent="0.3">
      <c r="A3737" s="4" t="s">
        <v>7198</v>
      </c>
      <c r="B3737" s="76">
        <v>45196</v>
      </c>
      <c r="C3737" s="76">
        <v>45196</v>
      </c>
      <c r="D3737" s="76">
        <v>45257</v>
      </c>
      <c r="E3737" s="4" t="s">
        <v>951</v>
      </c>
      <c r="F3737" s="4" t="s">
        <v>952</v>
      </c>
      <c r="G3737" s="4" t="s">
        <v>942</v>
      </c>
      <c r="H3737" s="4" t="s">
        <v>951</v>
      </c>
      <c r="I3737" s="4">
        <v>520122047</v>
      </c>
      <c r="J3737" s="4" t="s">
        <v>1359</v>
      </c>
      <c r="K3737" s="4" t="s">
        <v>593</v>
      </c>
      <c r="L3737" s="4">
        <v>2</v>
      </c>
      <c r="M3737" s="4" t="s">
        <v>77</v>
      </c>
      <c r="N3737" s="4">
        <v>12.76</v>
      </c>
      <c r="O3737" s="4">
        <v>5.2</v>
      </c>
      <c r="P3737" s="4" t="s">
        <v>78</v>
      </c>
      <c r="Q3737" s="77">
        <v>45173.665277777778</v>
      </c>
      <c r="R3737" s="4">
        <v>25.52</v>
      </c>
      <c r="S3737" s="4">
        <v>10.4</v>
      </c>
      <c r="T3737" s="4" t="str">
        <f>VLOOKUP(E3737,zamiana!A:B,2,0)</f>
        <v>ALSTOM (ex. BT) CZL</v>
      </c>
    </row>
    <row r="3738" spans="1:20" x14ac:dyDescent="0.3">
      <c r="A3738" s="4" t="s">
        <v>7198</v>
      </c>
      <c r="B3738" s="76">
        <v>45196</v>
      </c>
      <c r="C3738" s="76">
        <v>45196</v>
      </c>
      <c r="D3738" s="76">
        <v>45257</v>
      </c>
      <c r="E3738" s="4" t="s">
        <v>951</v>
      </c>
      <c r="F3738" s="4" t="s">
        <v>952</v>
      </c>
      <c r="G3738" s="4" t="s">
        <v>942</v>
      </c>
      <c r="H3738" s="4" t="s">
        <v>951</v>
      </c>
      <c r="I3738" s="4">
        <v>520122047</v>
      </c>
      <c r="J3738" s="4" t="s">
        <v>1359</v>
      </c>
      <c r="K3738" s="4" t="s">
        <v>593</v>
      </c>
      <c r="L3738" s="4">
        <v>1</v>
      </c>
      <c r="M3738" s="4" t="s">
        <v>77</v>
      </c>
      <c r="N3738" s="4">
        <v>12.76</v>
      </c>
      <c r="O3738" s="4">
        <v>5.2</v>
      </c>
      <c r="P3738" s="4" t="s">
        <v>78</v>
      </c>
      <c r="Q3738" s="77">
        <v>45173.665277777778</v>
      </c>
      <c r="R3738" s="4">
        <v>12.76</v>
      </c>
      <c r="S3738" s="4">
        <v>5.2</v>
      </c>
      <c r="T3738" s="4" t="str">
        <f>VLOOKUP(E3738,zamiana!A:B,2,0)</f>
        <v>ALSTOM (ex. BT) CZL</v>
      </c>
    </row>
    <row r="3739" spans="1:20" x14ac:dyDescent="0.3">
      <c r="A3739" s="4" t="s">
        <v>7198</v>
      </c>
      <c r="B3739" s="76">
        <v>45196</v>
      </c>
      <c r="C3739" s="76">
        <v>45196</v>
      </c>
      <c r="D3739" s="76">
        <v>45257</v>
      </c>
      <c r="E3739" s="4" t="s">
        <v>951</v>
      </c>
      <c r="F3739" s="4" t="s">
        <v>952</v>
      </c>
      <c r="G3739" s="4" t="s">
        <v>942</v>
      </c>
      <c r="H3739" s="4" t="s">
        <v>951</v>
      </c>
      <c r="I3739" s="4">
        <v>520121961</v>
      </c>
      <c r="J3739" s="4">
        <v>520121961</v>
      </c>
      <c r="K3739" s="4" t="s">
        <v>1229</v>
      </c>
      <c r="L3739" s="4">
        <v>2</v>
      </c>
      <c r="M3739" s="4" t="s">
        <v>77</v>
      </c>
      <c r="N3739" s="4">
        <v>51.01</v>
      </c>
      <c r="O3739" s="4">
        <v>13.71</v>
      </c>
      <c r="P3739" s="4" t="s">
        <v>78</v>
      </c>
      <c r="Q3739" s="77">
        <v>45281.644444444442</v>
      </c>
      <c r="R3739" s="4">
        <v>102.02</v>
      </c>
      <c r="S3739" s="4">
        <v>27.42</v>
      </c>
      <c r="T3739" s="4" t="str">
        <f>VLOOKUP(E3739,zamiana!A:B,2,0)</f>
        <v>ALSTOM (ex. BT) CZL</v>
      </c>
    </row>
    <row r="3740" spans="1:20" x14ac:dyDescent="0.3">
      <c r="A3740" s="4" t="s">
        <v>7198</v>
      </c>
      <c r="B3740" s="76">
        <v>45196</v>
      </c>
      <c r="C3740" s="76">
        <v>45196</v>
      </c>
      <c r="D3740" s="76">
        <v>45257</v>
      </c>
      <c r="E3740" s="4" t="s">
        <v>951</v>
      </c>
      <c r="F3740" s="4" t="s">
        <v>952</v>
      </c>
      <c r="G3740" s="4" t="s">
        <v>942</v>
      </c>
      <c r="H3740" s="4" t="s">
        <v>951</v>
      </c>
      <c r="I3740" s="4">
        <v>520121961</v>
      </c>
      <c r="J3740" s="4">
        <v>520121961</v>
      </c>
      <c r="K3740" s="4" t="s">
        <v>1229</v>
      </c>
      <c r="L3740" s="4">
        <v>2</v>
      </c>
      <c r="M3740" s="4" t="s">
        <v>77</v>
      </c>
      <c r="N3740" s="4">
        <v>51.01</v>
      </c>
      <c r="O3740" s="4">
        <v>13.71</v>
      </c>
      <c r="P3740" s="4" t="s">
        <v>78</v>
      </c>
      <c r="Q3740" s="77">
        <v>45281.644444444442</v>
      </c>
      <c r="R3740" s="4">
        <v>102.02</v>
      </c>
      <c r="S3740" s="4">
        <v>27.42</v>
      </c>
      <c r="T3740" s="4" t="str">
        <f>VLOOKUP(E3740,zamiana!A:B,2,0)</f>
        <v>ALSTOM (ex. BT) CZL</v>
      </c>
    </row>
    <row r="3741" spans="1:20" x14ac:dyDescent="0.3">
      <c r="A3741" s="4" t="s">
        <v>7198</v>
      </c>
      <c r="B3741" s="76">
        <v>45196</v>
      </c>
      <c r="C3741" s="76">
        <v>45196</v>
      </c>
      <c r="D3741" s="76">
        <v>45257</v>
      </c>
      <c r="E3741" s="4" t="s">
        <v>951</v>
      </c>
      <c r="F3741" s="4" t="s">
        <v>952</v>
      </c>
      <c r="G3741" s="4" t="s">
        <v>942</v>
      </c>
      <c r="H3741" s="4" t="s">
        <v>951</v>
      </c>
      <c r="I3741" s="4">
        <v>520117165</v>
      </c>
      <c r="J3741" s="4" t="s">
        <v>1360</v>
      </c>
      <c r="K3741" s="4" t="s">
        <v>593</v>
      </c>
      <c r="L3741" s="4">
        <v>11</v>
      </c>
      <c r="M3741" s="4" t="s">
        <v>77</v>
      </c>
      <c r="N3741" s="4">
        <v>14.42</v>
      </c>
      <c r="O3741" s="4">
        <v>12</v>
      </c>
      <c r="P3741" s="4" t="s">
        <v>78</v>
      </c>
      <c r="Q3741" s="77">
        <v>45173.665277777778</v>
      </c>
      <c r="R3741" s="4">
        <v>158.62</v>
      </c>
      <c r="S3741" s="4">
        <v>132</v>
      </c>
      <c r="T3741" s="4" t="str">
        <f>VLOOKUP(E3741,zamiana!A:B,2,0)</f>
        <v>ALSTOM (ex. BT) CZL</v>
      </c>
    </row>
    <row r="3742" spans="1:20" x14ac:dyDescent="0.3">
      <c r="A3742" s="4" t="s">
        <v>7198</v>
      </c>
      <c r="B3742" s="76">
        <v>45196</v>
      </c>
      <c r="C3742" s="76">
        <v>45196</v>
      </c>
      <c r="D3742" s="76">
        <v>45257</v>
      </c>
      <c r="E3742" s="4" t="s">
        <v>951</v>
      </c>
      <c r="F3742" s="4" t="s">
        <v>952</v>
      </c>
      <c r="G3742" s="4" t="s">
        <v>942</v>
      </c>
      <c r="H3742" s="4" t="s">
        <v>951</v>
      </c>
      <c r="I3742" s="4">
        <v>520114109</v>
      </c>
      <c r="J3742" s="4">
        <v>520114109</v>
      </c>
      <c r="K3742" s="4" t="s">
        <v>1229</v>
      </c>
      <c r="L3742" s="4">
        <v>1</v>
      </c>
      <c r="M3742" s="4" t="s">
        <v>77</v>
      </c>
      <c r="N3742" s="4">
        <v>22.58</v>
      </c>
      <c r="O3742" s="4">
        <v>15</v>
      </c>
      <c r="P3742" s="4" t="s">
        <v>78</v>
      </c>
      <c r="Q3742" s="77">
        <v>45173.665277777778</v>
      </c>
      <c r="R3742" s="4">
        <v>22.58</v>
      </c>
      <c r="S3742" s="4">
        <v>15</v>
      </c>
      <c r="T3742" s="4" t="str">
        <f>VLOOKUP(E3742,zamiana!A:B,2,0)</f>
        <v>ALSTOM (ex. BT) CZL</v>
      </c>
    </row>
    <row r="3743" spans="1:20" x14ac:dyDescent="0.3">
      <c r="A3743" s="4" t="s">
        <v>7198</v>
      </c>
      <c r="B3743" s="76">
        <v>45196</v>
      </c>
      <c r="C3743" s="76">
        <v>45196</v>
      </c>
      <c r="D3743" s="76">
        <v>45257</v>
      </c>
      <c r="E3743" s="4" t="s">
        <v>951</v>
      </c>
      <c r="F3743" s="4" t="s">
        <v>952</v>
      </c>
      <c r="G3743" s="4" t="s">
        <v>942</v>
      </c>
      <c r="H3743" s="4" t="s">
        <v>951</v>
      </c>
      <c r="I3743" s="4">
        <v>520114109</v>
      </c>
      <c r="J3743" s="4">
        <v>520114109</v>
      </c>
      <c r="K3743" s="4" t="s">
        <v>1229</v>
      </c>
      <c r="L3743" s="4">
        <v>1</v>
      </c>
      <c r="M3743" s="4" t="s">
        <v>77</v>
      </c>
      <c r="N3743" s="4">
        <v>22.58</v>
      </c>
      <c r="O3743" s="4">
        <v>15</v>
      </c>
      <c r="P3743" s="4" t="s">
        <v>78</v>
      </c>
      <c r="Q3743" s="77">
        <v>45173.665277777778</v>
      </c>
      <c r="R3743" s="4">
        <v>22.58</v>
      </c>
      <c r="S3743" s="4">
        <v>15</v>
      </c>
      <c r="T3743" s="4" t="str">
        <f>VLOOKUP(E3743,zamiana!A:B,2,0)</f>
        <v>ALSTOM (ex. BT) CZL</v>
      </c>
    </row>
    <row r="3744" spans="1:20" x14ac:dyDescent="0.3">
      <c r="A3744" s="4" t="s">
        <v>7198</v>
      </c>
      <c r="B3744" s="76">
        <v>45196</v>
      </c>
      <c r="C3744" s="76">
        <v>45196</v>
      </c>
      <c r="D3744" s="76">
        <v>45257</v>
      </c>
      <c r="E3744" s="4" t="s">
        <v>951</v>
      </c>
      <c r="F3744" s="4" t="s">
        <v>952</v>
      </c>
      <c r="G3744" s="4" t="s">
        <v>942</v>
      </c>
      <c r="H3744" s="4" t="s">
        <v>951</v>
      </c>
      <c r="I3744" s="4">
        <v>520113698</v>
      </c>
      <c r="J3744" s="4">
        <v>520113698</v>
      </c>
      <c r="K3744" s="4" t="s">
        <v>1229</v>
      </c>
      <c r="L3744" s="4">
        <v>14</v>
      </c>
      <c r="M3744" s="4" t="s">
        <v>77</v>
      </c>
      <c r="N3744" s="4">
        <v>16.54</v>
      </c>
      <c r="O3744" s="4">
        <v>9</v>
      </c>
      <c r="P3744" s="4" t="s">
        <v>78</v>
      </c>
      <c r="Q3744" s="77">
        <v>45173.665277777778</v>
      </c>
      <c r="R3744" s="4">
        <v>231.56</v>
      </c>
      <c r="S3744" s="4">
        <v>126</v>
      </c>
      <c r="T3744" s="4" t="str">
        <f>VLOOKUP(E3744,zamiana!A:B,2,0)</f>
        <v>ALSTOM (ex. BT) CZL</v>
      </c>
    </row>
    <row r="3745" spans="1:20" x14ac:dyDescent="0.3">
      <c r="A3745" s="4" t="s">
        <v>7198</v>
      </c>
      <c r="B3745" s="76">
        <v>45196</v>
      </c>
      <c r="C3745" s="76">
        <v>45196</v>
      </c>
      <c r="D3745" s="76">
        <v>45257</v>
      </c>
      <c r="E3745" s="4" t="s">
        <v>951</v>
      </c>
      <c r="F3745" s="4" t="s">
        <v>952</v>
      </c>
      <c r="G3745" s="4" t="s">
        <v>942</v>
      </c>
      <c r="H3745" s="4" t="s">
        <v>951</v>
      </c>
      <c r="I3745" s="4">
        <v>520113698</v>
      </c>
      <c r="J3745" s="4">
        <v>520113698</v>
      </c>
      <c r="K3745" s="4" t="s">
        <v>1229</v>
      </c>
      <c r="L3745" s="4">
        <v>1</v>
      </c>
      <c r="M3745" s="4" t="s">
        <v>77</v>
      </c>
      <c r="N3745" s="4">
        <v>16.54</v>
      </c>
      <c r="O3745" s="4">
        <v>9</v>
      </c>
      <c r="P3745" s="4" t="s">
        <v>78</v>
      </c>
      <c r="Q3745" s="77">
        <v>45173.665277777778</v>
      </c>
      <c r="R3745" s="4">
        <v>16.54</v>
      </c>
      <c r="S3745" s="4">
        <v>9</v>
      </c>
      <c r="T3745" s="4" t="str">
        <f>VLOOKUP(E3745,zamiana!A:B,2,0)</f>
        <v>ALSTOM (ex. BT) CZL</v>
      </c>
    </row>
    <row r="3746" spans="1:20" x14ac:dyDescent="0.3">
      <c r="A3746" s="4" t="s">
        <v>7198</v>
      </c>
      <c r="B3746" s="76">
        <v>45196</v>
      </c>
      <c r="C3746" s="76">
        <v>45196</v>
      </c>
      <c r="D3746" s="76">
        <v>45257</v>
      </c>
      <c r="E3746" s="4" t="s">
        <v>951</v>
      </c>
      <c r="F3746" s="4" t="s">
        <v>952</v>
      </c>
      <c r="G3746" s="4" t="s">
        <v>942</v>
      </c>
      <c r="H3746" s="4" t="s">
        <v>951</v>
      </c>
      <c r="I3746" s="4">
        <v>520113698</v>
      </c>
      <c r="J3746" s="4">
        <v>520113698</v>
      </c>
      <c r="K3746" s="4" t="s">
        <v>1229</v>
      </c>
      <c r="L3746" s="4">
        <v>14</v>
      </c>
      <c r="M3746" s="4" t="s">
        <v>77</v>
      </c>
      <c r="N3746" s="4">
        <v>16.54</v>
      </c>
      <c r="O3746" s="4">
        <v>9</v>
      </c>
      <c r="P3746" s="4" t="s">
        <v>78</v>
      </c>
      <c r="Q3746" s="77">
        <v>45173.665277777778</v>
      </c>
      <c r="R3746" s="4">
        <v>231.56</v>
      </c>
      <c r="S3746" s="4">
        <v>126</v>
      </c>
      <c r="T3746" s="4" t="str">
        <f>VLOOKUP(E3746,zamiana!A:B,2,0)</f>
        <v>ALSTOM (ex. BT) CZL</v>
      </c>
    </row>
    <row r="3747" spans="1:20" x14ac:dyDescent="0.3">
      <c r="A3747" s="4" t="s">
        <v>7198</v>
      </c>
      <c r="B3747" s="76">
        <v>45196</v>
      </c>
      <c r="C3747" s="76">
        <v>45196</v>
      </c>
      <c r="D3747" s="76">
        <v>45257</v>
      </c>
      <c r="E3747" s="4" t="s">
        <v>951</v>
      </c>
      <c r="F3747" s="4" t="s">
        <v>952</v>
      </c>
      <c r="G3747" s="4" t="s">
        <v>942</v>
      </c>
      <c r="H3747" s="4" t="s">
        <v>951</v>
      </c>
      <c r="I3747" s="4">
        <v>520113698</v>
      </c>
      <c r="J3747" s="4">
        <v>520113698</v>
      </c>
      <c r="K3747" s="4" t="s">
        <v>1229</v>
      </c>
      <c r="L3747" s="4">
        <v>3</v>
      </c>
      <c r="M3747" s="4" t="s">
        <v>77</v>
      </c>
      <c r="N3747" s="4">
        <v>16.54</v>
      </c>
      <c r="O3747" s="4">
        <v>9</v>
      </c>
      <c r="P3747" s="4" t="s">
        <v>78</v>
      </c>
      <c r="Q3747" s="77">
        <v>45173.665277777778</v>
      </c>
      <c r="R3747" s="4">
        <v>49.62</v>
      </c>
      <c r="S3747" s="4">
        <v>27</v>
      </c>
      <c r="T3747" s="4" t="str">
        <f>VLOOKUP(E3747,zamiana!A:B,2,0)</f>
        <v>ALSTOM (ex. BT) CZL</v>
      </c>
    </row>
    <row r="3748" spans="1:20" x14ac:dyDescent="0.3">
      <c r="A3748" s="4" t="s">
        <v>7198</v>
      </c>
      <c r="B3748" s="76">
        <v>45196</v>
      </c>
      <c r="C3748" s="76">
        <v>45196</v>
      </c>
      <c r="D3748" s="76">
        <v>45257</v>
      </c>
      <c r="E3748" s="4" t="s">
        <v>951</v>
      </c>
      <c r="F3748" s="4" t="s">
        <v>952</v>
      </c>
      <c r="G3748" s="4" t="s">
        <v>942</v>
      </c>
      <c r="H3748" s="4" t="s">
        <v>951</v>
      </c>
      <c r="I3748" s="4">
        <v>520113698</v>
      </c>
      <c r="J3748" s="4">
        <v>520113698</v>
      </c>
      <c r="K3748" s="4" t="s">
        <v>1229</v>
      </c>
      <c r="L3748" s="4">
        <v>7</v>
      </c>
      <c r="M3748" s="4" t="s">
        <v>77</v>
      </c>
      <c r="N3748" s="4">
        <v>16.54</v>
      </c>
      <c r="O3748" s="4">
        <v>9</v>
      </c>
      <c r="P3748" s="4" t="s">
        <v>78</v>
      </c>
      <c r="Q3748" s="77">
        <v>45173.665277777778</v>
      </c>
      <c r="R3748" s="4">
        <v>115.78</v>
      </c>
      <c r="S3748" s="4">
        <v>63</v>
      </c>
      <c r="T3748" s="4" t="str">
        <f>VLOOKUP(E3748,zamiana!A:B,2,0)</f>
        <v>ALSTOM (ex. BT) CZL</v>
      </c>
    </row>
    <row r="3749" spans="1:20" x14ac:dyDescent="0.3">
      <c r="A3749" s="4" t="s">
        <v>7198</v>
      </c>
      <c r="B3749" s="76">
        <v>45196</v>
      </c>
      <c r="C3749" s="76">
        <v>45196</v>
      </c>
      <c r="D3749" s="76">
        <v>45257</v>
      </c>
      <c r="E3749" s="4" t="s">
        <v>951</v>
      </c>
      <c r="F3749" s="4" t="s">
        <v>952</v>
      </c>
      <c r="G3749" s="4" t="s">
        <v>942</v>
      </c>
      <c r="H3749" s="4" t="s">
        <v>951</v>
      </c>
      <c r="I3749" s="4">
        <v>520113698</v>
      </c>
      <c r="J3749" s="4">
        <v>520113698</v>
      </c>
      <c r="K3749" s="4" t="s">
        <v>1229</v>
      </c>
      <c r="L3749" s="4">
        <v>1</v>
      </c>
      <c r="M3749" s="4" t="s">
        <v>77</v>
      </c>
      <c r="N3749" s="4">
        <v>16.54</v>
      </c>
      <c r="O3749" s="4">
        <v>9</v>
      </c>
      <c r="P3749" s="4" t="s">
        <v>78</v>
      </c>
      <c r="Q3749" s="77">
        <v>45173.665277777778</v>
      </c>
      <c r="R3749" s="4">
        <v>16.54</v>
      </c>
      <c r="S3749" s="4">
        <v>9</v>
      </c>
      <c r="T3749" s="4" t="str">
        <f>VLOOKUP(E3749,zamiana!A:B,2,0)</f>
        <v>ALSTOM (ex. BT) CZL</v>
      </c>
    </row>
    <row r="3750" spans="1:20" x14ac:dyDescent="0.3">
      <c r="A3750" s="4" t="s">
        <v>7198</v>
      </c>
      <c r="B3750" s="76">
        <v>45196</v>
      </c>
      <c r="C3750" s="76">
        <v>45196</v>
      </c>
      <c r="D3750" s="76">
        <v>45257</v>
      </c>
      <c r="E3750" s="4" t="s">
        <v>951</v>
      </c>
      <c r="F3750" s="4" t="s">
        <v>952</v>
      </c>
      <c r="G3750" s="4" t="s">
        <v>942</v>
      </c>
      <c r="H3750" s="4" t="s">
        <v>951</v>
      </c>
      <c r="I3750" s="4">
        <v>520113698</v>
      </c>
      <c r="J3750" s="4">
        <v>520113698</v>
      </c>
      <c r="K3750" s="4" t="s">
        <v>1229</v>
      </c>
      <c r="L3750" s="4">
        <v>1</v>
      </c>
      <c r="M3750" s="4" t="s">
        <v>77</v>
      </c>
      <c r="N3750" s="4">
        <v>16.54</v>
      </c>
      <c r="O3750" s="4">
        <v>9</v>
      </c>
      <c r="P3750" s="4" t="s">
        <v>78</v>
      </c>
      <c r="Q3750" s="77">
        <v>45173.665277777778</v>
      </c>
      <c r="R3750" s="4">
        <v>16.54</v>
      </c>
      <c r="S3750" s="4">
        <v>9</v>
      </c>
      <c r="T3750" s="4" t="str">
        <f>VLOOKUP(E3750,zamiana!A:B,2,0)</f>
        <v>ALSTOM (ex. BT) CZL</v>
      </c>
    </row>
    <row r="3751" spans="1:20" x14ac:dyDescent="0.3">
      <c r="A3751" s="4" t="s">
        <v>7198</v>
      </c>
      <c r="B3751" s="76">
        <v>45196</v>
      </c>
      <c r="C3751" s="76">
        <v>45196</v>
      </c>
      <c r="D3751" s="76">
        <v>45257</v>
      </c>
      <c r="E3751" s="4" t="s">
        <v>951</v>
      </c>
      <c r="F3751" s="4" t="s">
        <v>952</v>
      </c>
      <c r="G3751" s="4" t="s">
        <v>942</v>
      </c>
      <c r="H3751" s="4" t="s">
        <v>951</v>
      </c>
      <c r="I3751" s="4" t="s">
        <v>1671</v>
      </c>
      <c r="J3751" s="4" t="s">
        <v>1671</v>
      </c>
      <c r="K3751" s="4" t="s">
        <v>1028</v>
      </c>
      <c r="L3751" s="4">
        <v>2</v>
      </c>
      <c r="M3751" s="4" t="s">
        <v>77</v>
      </c>
      <c r="N3751" s="4">
        <v>30.64</v>
      </c>
      <c r="O3751" s="4">
        <v>33</v>
      </c>
      <c r="P3751" s="4" t="s">
        <v>78</v>
      </c>
      <c r="Q3751" s="77">
        <v>45173.674305555556</v>
      </c>
      <c r="R3751" s="4">
        <v>61.28</v>
      </c>
      <c r="S3751" s="4">
        <v>66</v>
      </c>
      <c r="T3751" s="4" t="str">
        <f>VLOOKUP(E3751,zamiana!A:B,2,0)</f>
        <v>ALSTOM (ex. BT) CZL</v>
      </c>
    </row>
    <row r="3752" spans="1:20" x14ac:dyDescent="0.3">
      <c r="A3752" s="4" t="s">
        <v>7198</v>
      </c>
      <c r="B3752" s="76">
        <v>45196</v>
      </c>
      <c r="C3752" s="76">
        <v>45196</v>
      </c>
      <c r="D3752" s="76">
        <v>45257</v>
      </c>
      <c r="E3752" s="4" t="s">
        <v>951</v>
      </c>
      <c r="F3752" s="4" t="s">
        <v>952</v>
      </c>
      <c r="G3752" s="4" t="s">
        <v>942</v>
      </c>
      <c r="H3752" s="4" t="s">
        <v>951</v>
      </c>
      <c r="I3752" s="4" t="s">
        <v>1671</v>
      </c>
      <c r="J3752" s="4" t="s">
        <v>1671</v>
      </c>
      <c r="K3752" s="4" t="s">
        <v>1028</v>
      </c>
      <c r="L3752" s="4">
        <v>2</v>
      </c>
      <c r="M3752" s="4" t="s">
        <v>77</v>
      </c>
      <c r="N3752" s="4">
        <v>30.64</v>
      </c>
      <c r="O3752" s="4">
        <v>33</v>
      </c>
      <c r="P3752" s="4" t="s">
        <v>78</v>
      </c>
      <c r="Q3752" s="77">
        <v>45173.674305555556</v>
      </c>
      <c r="R3752" s="4">
        <v>61.28</v>
      </c>
      <c r="S3752" s="4">
        <v>66</v>
      </c>
      <c r="T3752" s="4" t="str">
        <f>VLOOKUP(E3752,zamiana!A:B,2,0)</f>
        <v>ALSTOM (ex. BT) CZL</v>
      </c>
    </row>
    <row r="3753" spans="1:20" x14ac:dyDescent="0.3">
      <c r="A3753" s="4" t="s">
        <v>7199</v>
      </c>
      <c r="B3753" s="76">
        <v>45196</v>
      </c>
      <c r="C3753" s="76">
        <v>45196</v>
      </c>
      <c r="D3753" s="76">
        <v>45257</v>
      </c>
      <c r="E3753" s="4" t="s">
        <v>951</v>
      </c>
      <c r="F3753" s="4" t="s">
        <v>952</v>
      </c>
      <c r="G3753" s="4" t="s">
        <v>942</v>
      </c>
      <c r="H3753" s="4" t="s">
        <v>951</v>
      </c>
      <c r="I3753" s="4" t="s">
        <v>1267</v>
      </c>
      <c r="J3753" s="4">
        <v>100307974</v>
      </c>
      <c r="K3753" s="4" t="s">
        <v>1028</v>
      </c>
      <c r="L3753" s="4">
        <v>2</v>
      </c>
      <c r="M3753" s="4" t="s">
        <v>77</v>
      </c>
      <c r="N3753" s="4">
        <v>14.47</v>
      </c>
      <c r="O3753" s="4">
        <v>15.12</v>
      </c>
      <c r="P3753" s="4" t="s">
        <v>78</v>
      </c>
      <c r="Q3753" s="77">
        <v>45281.636111111111</v>
      </c>
      <c r="R3753" s="4">
        <v>28.94</v>
      </c>
      <c r="S3753" s="4">
        <v>30.24</v>
      </c>
      <c r="T3753" s="4" t="str">
        <f>VLOOKUP(E3753,zamiana!A:B,2,0)</f>
        <v>ALSTOM (ex. BT) CZL</v>
      </c>
    </row>
    <row r="3754" spans="1:20" x14ac:dyDescent="0.3">
      <c r="A3754" s="4" t="s">
        <v>7200</v>
      </c>
      <c r="B3754" s="76">
        <v>45196</v>
      </c>
      <c r="C3754" s="76">
        <v>45196</v>
      </c>
      <c r="D3754" s="76">
        <v>45257</v>
      </c>
      <c r="E3754" s="4" t="s">
        <v>951</v>
      </c>
      <c r="F3754" s="4" t="s">
        <v>952</v>
      </c>
      <c r="G3754" s="4" t="s">
        <v>942</v>
      </c>
      <c r="H3754" s="4" t="s">
        <v>951</v>
      </c>
      <c r="I3754" s="4" t="s">
        <v>1642</v>
      </c>
      <c r="J3754" s="4" t="s">
        <v>1642</v>
      </c>
      <c r="K3754" s="4" t="s">
        <v>955</v>
      </c>
      <c r="L3754" s="4">
        <v>6</v>
      </c>
      <c r="M3754" s="4" t="s">
        <v>77</v>
      </c>
      <c r="N3754" s="4">
        <v>132.33000000000001</v>
      </c>
      <c r="O3754" s="4">
        <v>39.68</v>
      </c>
      <c r="P3754" s="4" t="s">
        <v>78</v>
      </c>
      <c r="Q3754" s="77">
        <v>45281.652777777781</v>
      </c>
      <c r="R3754" s="4">
        <v>793.98</v>
      </c>
      <c r="S3754" s="4">
        <v>238.08</v>
      </c>
      <c r="T3754" s="4" t="str">
        <f>VLOOKUP(E3754,zamiana!A:B,2,0)</f>
        <v>ALSTOM (ex. BT) CZL</v>
      </c>
    </row>
    <row r="3755" spans="1:20" x14ac:dyDescent="0.3">
      <c r="A3755" s="4" t="s">
        <v>7200</v>
      </c>
      <c r="B3755" s="76">
        <v>45196</v>
      </c>
      <c r="C3755" s="76">
        <v>45196</v>
      </c>
      <c r="D3755" s="76">
        <v>45257</v>
      </c>
      <c r="E3755" s="4" t="s">
        <v>951</v>
      </c>
      <c r="F3755" s="4" t="s">
        <v>952</v>
      </c>
      <c r="G3755" s="4" t="s">
        <v>942</v>
      </c>
      <c r="H3755" s="4" t="s">
        <v>951</v>
      </c>
      <c r="I3755" s="4" t="s">
        <v>3096</v>
      </c>
      <c r="J3755" s="4" t="s">
        <v>3097</v>
      </c>
      <c r="K3755" s="4" t="s">
        <v>955</v>
      </c>
      <c r="L3755" s="4">
        <v>2</v>
      </c>
      <c r="M3755" s="4" t="s">
        <v>77</v>
      </c>
      <c r="N3755" s="4">
        <v>9.5399999999999991</v>
      </c>
      <c r="O3755" s="4">
        <v>4.16</v>
      </c>
      <c r="P3755" s="4" t="s">
        <v>78</v>
      </c>
      <c r="Q3755" s="77">
        <v>45281.670138888891</v>
      </c>
      <c r="R3755" s="4">
        <v>19.079999999999998</v>
      </c>
      <c r="S3755" s="4">
        <v>8.32</v>
      </c>
      <c r="T3755" s="4" t="str">
        <f>VLOOKUP(E3755,zamiana!A:B,2,0)</f>
        <v>ALSTOM (ex. BT) CZL</v>
      </c>
    </row>
    <row r="3756" spans="1:20" x14ac:dyDescent="0.3">
      <c r="A3756" s="4" t="s">
        <v>7200</v>
      </c>
      <c r="B3756" s="76">
        <v>45196</v>
      </c>
      <c r="C3756" s="76">
        <v>45196</v>
      </c>
      <c r="D3756" s="76">
        <v>45257</v>
      </c>
      <c r="E3756" s="4" t="s">
        <v>951</v>
      </c>
      <c r="F3756" s="4" t="s">
        <v>952</v>
      </c>
      <c r="G3756" s="4" t="s">
        <v>942</v>
      </c>
      <c r="H3756" s="4" t="s">
        <v>951</v>
      </c>
      <c r="I3756" s="4" t="s">
        <v>3096</v>
      </c>
      <c r="J3756" s="4" t="s">
        <v>3097</v>
      </c>
      <c r="K3756" s="4" t="s">
        <v>955</v>
      </c>
      <c r="L3756" s="4">
        <v>4</v>
      </c>
      <c r="M3756" s="4" t="s">
        <v>77</v>
      </c>
      <c r="N3756" s="4">
        <v>9.5399999999999991</v>
      </c>
      <c r="O3756" s="4">
        <v>4.16</v>
      </c>
      <c r="P3756" s="4" t="s">
        <v>78</v>
      </c>
      <c r="Q3756" s="77">
        <v>45281.670138888891</v>
      </c>
      <c r="R3756" s="4">
        <v>38.159999999999997</v>
      </c>
      <c r="S3756" s="4">
        <v>16.64</v>
      </c>
      <c r="T3756" s="4" t="str">
        <f>VLOOKUP(E3756,zamiana!A:B,2,0)</f>
        <v>ALSTOM (ex. BT) CZL</v>
      </c>
    </row>
    <row r="3757" spans="1:20" x14ac:dyDescent="0.3">
      <c r="A3757" s="4" t="s">
        <v>7200</v>
      </c>
      <c r="B3757" s="76">
        <v>45196</v>
      </c>
      <c r="C3757" s="76">
        <v>45196</v>
      </c>
      <c r="D3757" s="76">
        <v>45257</v>
      </c>
      <c r="E3757" s="4" t="s">
        <v>951</v>
      </c>
      <c r="F3757" s="4" t="s">
        <v>952</v>
      </c>
      <c r="G3757" s="4" t="s">
        <v>942</v>
      </c>
      <c r="H3757" s="4" t="s">
        <v>951</v>
      </c>
      <c r="I3757" s="4" t="s">
        <v>3096</v>
      </c>
      <c r="J3757" s="4" t="s">
        <v>3097</v>
      </c>
      <c r="K3757" s="4" t="s">
        <v>955</v>
      </c>
      <c r="L3757" s="4">
        <v>2</v>
      </c>
      <c r="M3757" s="4" t="s">
        <v>77</v>
      </c>
      <c r="N3757" s="4">
        <v>9.5399999999999991</v>
      </c>
      <c r="O3757" s="4">
        <v>4.16</v>
      </c>
      <c r="P3757" s="4" t="s">
        <v>78</v>
      </c>
      <c r="Q3757" s="77">
        <v>45281.670138888891</v>
      </c>
      <c r="R3757" s="4">
        <v>19.079999999999998</v>
      </c>
      <c r="S3757" s="4">
        <v>8.32</v>
      </c>
      <c r="T3757" s="4" t="str">
        <f>VLOOKUP(E3757,zamiana!A:B,2,0)</f>
        <v>ALSTOM (ex. BT) CZL</v>
      </c>
    </row>
    <row r="3758" spans="1:20" x14ac:dyDescent="0.3">
      <c r="A3758" s="4" t="s">
        <v>7200</v>
      </c>
      <c r="B3758" s="76">
        <v>45196</v>
      </c>
      <c r="C3758" s="76">
        <v>45196</v>
      </c>
      <c r="D3758" s="76">
        <v>45257</v>
      </c>
      <c r="E3758" s="4" t="s">
        <v>951</v>
      </c>
      <c r="F3758" s="4" t="s">
        <v>952</v>
      </c>
      <c r="G3758" s="4" t="s">
        <v>942</v>
      </c>
      <c r="H3758" s="4" t="s">
        <v>951</v>
      </c>
      <c r="I3758" s="4" t="s">
        <v>3096</v>
      </c>
      <c r="J3758" s="4" t="s">
        <v>3097</v>
      </c>
      <c r="K3758" s="4" t="s">
        <v>955</v>
      </c>
      <c r="L3758" s="4">
        <v>4</v>
      </c>
      <c r="M3758" s="4" t="s">
        <v>77</v>
      </c>
      <c r="N3758" s="4">
        <v>9.5399999999999991</v>
      </c>
      <c r="O3758" s="4">
        <v>4.16</v>
      </c>
      <c r="P3758" s="4" t="s">
        <v>78</v>
      </c>
      <c r="Q3758" s="77">
        <v>45281.670138888891</v>
      </c>
      <c r="R3758" s="4">
        <v>38.159999999999997</v>
      </c>
      <c r="S3758" s="4">
        <v>16.64</v>
      </c>
      <c r="T3758" s="4" t="str">
        <f>VLOOKUP(E3758,zamiana!A:B,2,0)</f>
        <v>ALSTOM (ex. BT) CZL</v>
      </c>
    </row>
    <row r="3759" spans="1:20" x14ac:dyDescent="0.3">
      <c r="A3759" s="4" t="s">
        <v>7200</v>
      </c>
      <c r="B3759" s="76">
        <v>45196</v>
      </c>
      <c r="C3759" s="76">
        <v>45196</v>
      </c>
      <c r="D3759" s="76">
        <v>45257</v>
      </c>
      <c r="E3759" s="4" t="s">
        <v>951</v>
      </c>
      <c r="F3759" s="4" t="s">
        <v>952</v>
      </c>
      <c r="G3759" s="4" t="s">
        <v>942</v>
      </c>
      <c r="H3759" s="4" t="s">
        <v>951</v>
      </c>
      <c r="I3759" s="4" t="s">
        <v>3096</v>
      </c>
      <c r="J3759" s="4" t="s">
        <v>3097</v>
      </c>
      <c r="K3759" s="4" t="s">
        <v>955</v>
      </c>
      <c r="L3759" s="4">
        <v>4</v>
      </c>
      <c r="M3759" s="4" t="s">
        <v>77</v>
      </c>
      <c r="N3759" s="4">
        <v>9.5399999999999991</v>
      </c>
      <c r="O3759" s="4">
        <v>4.16</v>
      </c>
      <c r="P3759" s="4" t="s">
        <v>78</v>
      </c>
      <c r="Q3759" s="77">
        <v>45281.670138888891</v>
      </c>
      <c r="R3759" s="4">
        <v>38.159999999999997</v>
      </c>
      <c r="S3759" s="4">
        <v>16.64</v>
      </c>
      <c r="T3759" s="4" t="str">
        <f>VLOOKUP(E3759,zamiana!A:B,2,0)</f>
        <v>ALSTOM (ex. BT) CZL</v>
      </c>
    </row>
    <row r="3760" spans="1:20" x14ac:dyDescent="0.3">
      <c r="A3760" s="4" t="s">
        <v>7200</v>
      </c>
      <c r="B3760" s="76">
        <v>45196</v>
      </c>
      <c r="C3760" s="76">
        <v>45196</v>
      </c>
      <c r="D3760" s="76">
        <v>45257</v>
      </c>
      <c r="E3760" s="4" t="s">
        <v>951</v>
      </c>
      <c r="F3760" s="4" t="s">
        <v>952</v>
      </c>
      <c r="G3760" s="4" t="s">
        <v>942</v>
      </c>
      <c r="H3760" s="4" t="s">
        <v>951</v>
      </c>
      <c r="I3760" s="4" t="s">
        <v>3096</v>
      </c>
      <c r="J3760" s="4" t="s">
        <v>3097</v>
      </c>
      <c r="K3760" s="4" t="s">
        <v>955</v>
      </c>
      <c r="L3760" s="4">
        <v>4</v>
      </c>
      <c r="M3760" s="4" t="s">
        <v>77</v>
      </c>
      <c r="N3760" s="4">
        <v>9.5399999999999991</v>
      </c>
      <c r="O3760" s="4">
        <v>4.16</v>
      </c>
      <c r="P3760" s="4" t="s">
        <v>78</v>
      </c>
      <c r="Q3760" s="77">
        <v>45281.670138888891</v>
      </c>
      <c r="R3760" s="4">
        <v>38.159999999999997</v>
      </c>
      <c r="S3760" s="4">
        <v>16.64</v>
      </c>
      <c r="T3760" s="4" t="str">
        <f>VLOOKUP(E3760,zamiana!A:B,2,0)</f>
        <v>ALSTOM (ex. BT) CZL</v>
      </c>
    </row>
    <row r="3761" spans="1:20" x14ac:dyDescent="0.3">
      <c r="A3761" s="4" t="s">
        <v>7200</v>
      </c>
      <c r="B3761" s="76">
        <v>45196</v>
      </c>
      <c r="C3761" s="76">
        <v>45196</v>
      </c>
      <c r="D3761" s="76">
        <v>45257</v>
      </c>
      <c r="E3761" s="4" t="s">
        <v>951</v>
      </c>
      <c r="F3761" s="4" t="s">
        <v>952</v>
      </c>
      <c r="G3761" s="4" t="s">
        <v>942</v>
      </c>
      <c r="H3761" s="4" t="s">
        <v>951</v>
      </c>
      <c r="I3761" s="4" t="s">
        <v>3096</v>
      </c>
      <c r="J3761" s="4" t="s">
        <v>3097</v>
      </c>
      <c r="K3761" s="4" t="s">
        <v>955</v>
      </c>
      <c r="L3761" s="4">
        <v>4</v>
      </c>
      <c r="M3761" s="4" t="s">
        <v>77</v>
      </c>
      <c r="N3761" s="4">
        <v>9.5399999999999991</v>
      </c>
      <c r="O3761" s="4">
        <v>4.16</v>
      </c>
      <c r="P3761" s="4" t="s">
        <v>78</v>
      </c>
      <c r="Q3761" s="77">
        <v>45281.670138888891</v>
      </c>
      <c r="R3761" s="4">
        <v>38.159999999999997</v>
      </c>
      <c r="S3761" s="4">
        <v>16.64</v>
      </c>
      <c r="T3761" s="4" t="str">
        <f>VLOOKUP(E3761,zamiana!A:B,2,0)</f>
        <v>ALSTOM (ex. BT) CZL</v>
      </c>
    </row>
    <row r="3762" spans="1:20" x14ac:dyDescent="0.3">
      <c r="A3762" s="4" t="s">
        <v>7200</v>
      </c>
      <c r="B3762" s="76">
        <v>45196</v>
      </c>
      <c r="C3762" s="76">
        <v>45196</v>
      </c>
      <c r="D3762" s="76">
        <v>45257</v>
      </c>
      <c r="E3762" s="4" t="s">
        <v>951</v>
      </c>
      <c r="F3762" s="4" t="s">
        <v>952</v>
      </c>
      <c r="G3762" s="4" t="s">
        <v>942</v>
      </c>
      <c r="H3762" s="4" t="s">
        <v>951</v>
      </c>
      <c r="I3762" s="4" t="s">
        <v>3096</v>
      </c>
      <c r="J3762" s="4" t="s">
        <v>3097</v>
      </c>
      <c r="K3762" s="4" t="s">
        <v>955</v>
      </c>
      <c r="L3762" s="4">
        <v>4</v>
      </c>
      <c r="M3762" s="4" t="s">
        <v>77</v>
      </c>
      <c r="N3762" s="4">
        <v>9.5399999999999991</v>
      </c>
      <c r="O3762" s="4">
        <v>4.16</v>
      </c>
      <c r="P3762" s="4" t="s">
        <v>78</v>
      </c>
      <c r="Q3762" s="77">
        <v>45281.670138888891</v>
      </c>
      <c r="R3762" s="4">
        <v>38.159999999999997</v>
      </c>
      <c r="S3762" s="4">
        <v>16.64</v>
      </c>
      <c r="T3762" s="4" t="str">
        <f>VLOOKUP(E3762,zamiana!A:B,2,0)</f>
        <v>ALSTOM (ex. BT) CZL</v>
      </c>
    </row>
    <row r="3763" spans="1:20" x14ac:dyDescent="0.3">
      <c r="A3763" s="4" t="s">
        <v>7200</v>
      </c>
      <c r="B3763" s="76">
        <v>45196</v>
      </c>
      <c r="C3763" s="76">
        <v>45196</v>
      </c>
      <c r="D3763" s="76">
        <v>45257</v>
      </c>
      <c r="E3763" s="4" t="s">
        <v>951</v>
      </c>
      <c r="F3763" s="4" t="s">
        <v>952</v>
      </c>
      <c r="G3763" s="4" t="s">
        <v>942</v>
      </c>
      <c r="H3763" s="4" t="s">
        <v>951</v>
      </c>
      <c r="I3763" s="4" t="s">
        <v>3096</v>
      </c>
      <c r="J3763" s="4" t="s">
        <v>3097</v>
      </c>
      <c r="K3763" s="4" t="s">
        <v>955</v>
      </c>
      <c r="L3763" s="4">
        <v>4</v>
      </c>
      <c r="M3763" s="4" t="s">
        <v>77</v>
      </c>
      <c r="N3763" s="4">
        <v>9.5399999999999991</v>
      </c>
      <c r="O3763" s="4">
        <v>4.16</v>
      </c>
      <c r="P3763" s="4" t="s">
        <v>78</v>
      </c>
      <c r="Q3763" s="77">
        <v>45281.670138888891</v>
      </c>
      <c r="R3763" s="4">
        <v>38.159999999999997</v>
      </c>
      <c r="S3763" s="4">
        <v>16.64</v>
      </c>
      <c r="T3763" s="4" t="str">
        <f>VLOOKUP(E3763,zamiana!A:B,2,0)</f>
        <v>ALSTOM (ex. BT) CZL</v>
      </c>
    </row>
    <row r="3764" spans="1:20" x14ac:dyDescent="0.3">
      <c r="A3764" s="4" t="s">
        <v>7200</v>
      </c>
      <c r="B3764" s="76">
        <v>45196</v>
      </c>
      <c r="C3764" s="76">
        <v>45196</v>
      </c>
      <c r="D3764" s="76">
        <v>45257</v>
      </c>
      <c r="E3764" s="4" t="s">
        <v>951</v>
      </c>
      <c r="F3764" s="4" t="s">
        <v>952</v>
      </c>
      <c r="G3764" s="4" t="s">
        <v>942</v>
      </c>
      <c r="H3764" s="4" t="s">
        <v>951</v>
      </c>
      <c r="I3764" s="4" t="s">
        <v>3096</v>
      </c>
      <c r="J3764" s="4" t="s">
        <v>3097</v>
      </c>
      <c r="K3764" s="4" t="s">
        <v>955</v>
      </c>
      <c r="L3764" s="4">
        <v>2</v>
      </c>
      <c r="M3764" s="4" t="s">
        <v>77</v>
      </c>
      <c r="N3764" s="4">
        <v>9.5399999999999991</v>
      </c>
      <c r="O3764" s="4">
        <v>4.16</v>
      </c>
      <c r="P3764" s="4" t="s">
        <v>78</v>
      </c>
      <c r="Q3764" s="77">
        <v>45281.670138888891</v>
      </c>
      <c r="R3764" s="4">
        <v>19.079999999999998</v>
      </c>
      <c r="S3764" s="4">
        <v>8.32</v>
      </c>
      <c r="T3764" s="4" t="str">
        <f>VLOOKUP(E3764,zamiana!A:B,2,0)</f>
        <v>ALSTOM (ex. BT) CZL</v>
      </c>
    </row>
    <row r="3765" spans="1:20" x14ac:dyDescent="0.3">
      <c r="A3765" s="4" t="s">
        <v>7200</v>
      </c>
      <c r="B3765" s="76">
        <v>45196</v>
      </c>
      <c r="C3765" s="76">
        <v>45196</v>
      </c>
      <c r="D3765" s="76">
        <v>45257</v>
      </c>
      <c r="E3765" s="4" t="s">
        <v>951</v>
      </c>
      <c r="F3765" s="4" t="s">
        <v>952</v>
      </c>
      <c r="G3765" s="4" t="s">
        <v>942</v>
      </c>
      <c r="H3765" s="4" t="s">
        <v>951</v>
      </c>
      <c r="I3765" s="4" t="s">
        <v>3096</v>
      </c>
      <c r="J3765" s="4" t="s">
        <v>3097</v>
      </c>
      <c r="K3765" s="4" t="s">
        <v>955</v>
      </c>
      <c r="L3765" s="4">
        <v>4</v>
      </c>
      <c r="M3765" s="4" t="s">
        <v>77</v>
      </c>
      <c r="N3765" s="4">
        <v>9.5399999999999991</v>
      </c>
      <c r="O3765" s="4">
        <v>4.16</v>
      </c>
      <c r="P3765" s="4" t="s">
        <v>78</v>
      </c>
      <c r="Q3765" s="77">
        <v>45281.670138888891</v>
      </c>
      <c r="R3765" s="4">
        <v>38.159999999999997</v>
      </c>
      <c r="S3765" s="4">
        <v>16.64</v>
      </c>
      <c r="T3765" s="4" t="str">
        <f>VLOOKUP(E3765,zamiana!A:B,2,0)</f>
        <v>ALSTOM (ex. BT) CZL</v>
      </c>
    </row>
    <row r="3766" spans="1:20" x14ac:dyDescent="0.3">
      <c r="A3766" s="4" t="s">
        <v>7200</v>
      </c>
      <c r="B3766" s="76">
        <v>45196</v>
      </c>
      <c r="C3766" s="76">
        <v>45196</v>
      </c>
      <c r="D3766" s="76">
        <v>45257</v>
      </c>
      <c r="E3766" s="4" t="s">
        <v>951</v>
      </c>
      <c r="F3766" s="4" t="s">
        <v>952</v>
      </c>
      <c r="G3766" s="4" t="s">
        <v>942</v>
      </c>
      <c r="H3766" s="4" t="s">
        <v>951</v>
      </c>
      <c r="I3766" s="4" t="s">
        <v>3096</v>
      </c>
      <c r="J3766" s="4" t="s">
        <v>3097</v>
      </c>
      <c r="K3766" s="4" t="s">
        <v>955</v>
      </c>
      <c r="L3766" s="4">
        <v>12</v>
      </c>
      <c r="M3766" s="4" t="s">
        <v>77</v>
      </c>
      <c r="N3766" s="4">
        <v>9.5399999999999991</v>
      </c>
      <c r="O3766" s="4">
        <v>4.16</v>
      </c>
      <c r="P3766" s="4" t="s">
        <v>78</v>
      </c>
      <c r="Q3766" s="77">
        <v>45281.670138888891</v>
      </c>
      <c r="R3766" s="4">
        <v>114.48</v>
      </c>
      <c r="S3766" s="4">
        <v>49.92</v>
      </c>
      <c r="T3766" s="4" t="str">
        <f>VLOOKUP(E3766,zamiana!A:B,2,0)</f>
        <v>ALSTOM (ex. BT) CZL</v>
      </c>
    </row>
    <row r="3767" spans="1:20" x14ac:dyDescent="0.3">
      <c r="A3767" s="4" t="s">
        <v>7200</v>
      </c>
      <c r="B3767" s="76">
        <v>45196</v>
      </c>
      <c r="C3767" s="76">
        <v>45196</v>
      </c>
      <c r="D3767" s="76">
        <v>45257</v>
      </c>
      <c r="E3767" s="4" t="s">
        <v>951</v>
      </c>
      <c r="F3767" s="4" t="s">
        <v>952</v>
      </c>
      <c r="G3767" s="4" t="s">
        <v>942</v>
      </c>
      <c r="H3767" s="4" t="s">
        <v>951</v>
      </c>
      <c r="I3767" s="4" t="s">
        <v>3096</v>
      </c>
      <c r="J3767" s="4" t="s">
        <v>3097</v>
      </c>
      <c r="K3767" s="4" t="s">
        <v>955</v>
      </c>
      <c r="L3767" s="4">
        <v>2</v>
      </c>
      <c r="M3767" s="4" t="s">
        <v>77</v>
      </c>
      <c r="N3767" s="4">
        <v>9.5399999999999991</v>
      </c>
      <c r="O3767" s="4">
        <v>4.16</v>
      </c>
      <c r="P3767" s="4" t="s">
        <v>78</v>
      </c>
      <c r="Q3767" s="77">
        <v>45281.670138888891</v>
      </c>
      <c r="R3767" s="4">
        <v>19.079999999999998</v>
      </c>
      <c r="S3767" s="4">
        <v>8.32</v>
      </c>
      <c r="T3767" s="4" t="str">
        <f>VLOOKUP(E3767,zamiana!A:B,2,0)</f>
        <v>ALSTOM (ex. BT) CZL</v>
      </c>
    </row>
    <row r="3768" spans="1:20" x14ac:dyDescent="0.3">
      <c r="A3768" s="4" t="s">
        <v>7200</v>
      </c>
      <c r="B3768" s="76">
        <v>45196</v>
      </c>
      <c r="C3768" s="76">
        <v>45196</v>
      </c>
      <c r="D3768" s="76">
        <v>45257</v>
      </c>
      <c r="E3768" s="4" t="s">
        <v>951</v>
      </c>
      <c r="F3768" s="4" t="s">
        <v>952</v>
      </c>
      <c r="G3768" s="4" t="s">
        <v>942</v>
      </c>
      <c r="H3768" s="4" t="s">
        <v>951</v>
      </c>
      <c r="I3768" s="4" t="s">
        <v>3096</v>
      </c>
      <c r="J3768" s="4" t="s">
        <v>3097</v>
      </c>
      <c r="K3768" s="4" t="s">
        <v>955</v>
      </c>
      <c r="L3768" s="4">
        <v>2</v>
      </c>
      <c r="M3768" s="4" t="s">
        <v>77</v>
      </c>
      <c r="N3768" s="4">
        <v>9.5399999999999991</v>
      </c>
      <c r="O3768" s="4">
        <v>4.16</v>
      </c>
      <c r="P3768" s="4" t="s">
        <v>78</v>
      </c>
      <c r="Q3768" s="77">
        <v>45281.670138888891</v>
      </c>
      <c r="R3768" s="4">
        <v>19.079999999999998</v>
      </c>
      <c r="S3768" s="4">
        <v>8.32</v>
      </c>
      <c r="T3768" s="4" t="str">
        <f>VLOOKUP(E3768,zamiana!A:B,2,0)</f>
        <v>ALSTOM (ex. BT) CZL</v>
      </c>
    </row>
    <row r="3769" spans="1:20" x14ac:dyDescent="0.3">
      <c r="A3769" s="4" t="s">
        <v>7200</v>
      </c>
      <c r="B3769" s="76">
        <v>45196</v>
      </c>
      <c r="C3769" s="76">
        <v>45196</v>
      </c>
      <c r="D3769" s="76">
        <v>45257</v>
      </c>
      <c r="E3769" s="4" t="s">
        <v>951</v>
      </c>
      <c r="F3769" s="4" t="s">
        <v>952</v>
      </c>
      <c r="G3769" s="4" t="s">
        <v>942</v>
      </c>
      <c r="H3769" s="4" t="s">
        <v>951</v>
      </c>
      <c r="I3769" s="4" t="s">
        <v>3096</v>
      </c>
      <c r="J3769" s="4" t="s">
        <v>3097</v>
      </c>
      <c r="K3769" s="4" t="s">
        <v>955</v>
      </c>
      <c r="L3769" s="4">
        <v>2</v>
      </c>
      <c r="M3769" s="4" t="s">
        <v>77</v>
      </c>
      <c r="N3769" s="4">
        <v>9.5399999999999991</v>
      </c>
      <c r="O3769" s="4">
        <v>4.16</v>
      </c>
      <c r="P3769" s="4" t="s">
        <v>78</v>
      </c>
      <c r="Q3769" s="77">
        <v>45281.670138888891</v>
      </c>
      <c r="R3769" s="4">
        <v>19.079999999999998</v>
      </c>
      <c r="S3769" s="4">
        <v>8.32</v>
      </c>
      <c r="T3769" s="4" t="str">
        <f>VLOOKUP(E3769,zamiana!A:B,2,0)</f>
        <v>ALSTOM (ex. BT) CZL</v>
      </c>
    </row>
    <row r="3770" spans="1:20" x14ac:dyDescent="0.3">
      <c r="A3770" s="4" t="s">
        <v>7200</v>
      </c>
      <c r="B3770" s="76">
        <v>45196</v>
      </c>
      <c r="C3770" s="76">
        <v>45196</v>
      </c>
      <c r="D3770" s="76">
        <v>45257</v>
      </c>
      <c r="E3770" s="4" t="s">
        <v>951</v>
      </c>
      <c r="F3770" s="4" t="s">
        <v>952</v>
      </c>
      <c r="G3770" s="4" t="s">
        <v>942</v>
      </c>
      <c r="H3770" s="4" t="s">
        <v>951</v>
      </c>
      <c r="I3770" s="4" t="s">
        <v>3096</v>
      </c>
      <c r="J3770" s="4" t="s">
        <v>3097</v>
      </c>
      <c r="K3770" s="4" t="s">
        <v>955</v>
      </c>
      <c r="L3770" s="4">
        <v>12</v>
      </c>
      <c r="M3770" s="4" t="s">
        <v>77</v>
      </c>
      <c r="N3770" s="4">
        <v>9.5399999999999991</v>
      </c>
      <c r="O3770" s="4">
        <v>4.16</v>
      </c>
      <c r="P3770" s="4" t="s">
        <v>78</v>
      </c>
      <c r="Q3770" s="77">
        <v>45281.670138888891</v>
      </c>
      <c r="R3770" s="4">
        <v>114.48</v>
      </c>
      <c r="S3770" s="4">
        <v>49.92</v>
      </c>
      <c r="T3770" s="4" t="str">
        <f>VLOOKUP(E3770,zamiana!A:B,2,0)</f>
        <v>ALSTOM (ex. BT) CZL</v>
      </c>
    </row>
    <row r="3771" spans="1:20" x14ac:dyDescent="0.3">
      <c r="A3771" s="4" t="s">
        <v>7200</v>
      </c>
      <c r="B3771" s="76">
        <v>45196</v>
      </c>
      <c r="C3771" s="76">
        <v>45196</v>
      </c>
      <c r="D3771" s="76">
        <v>45257</v>
      </c>
      <c r="E3771" s="4" t="s">
        <v>951</v>
      </c>
      <c r="F3771" s="4" t="s">
        <v>952</v>
      </c>
      <c r="G3771" s="4" t="s">
        <v>942</v>
      </c>
      <c r="H3771" s="4" t="s">
        <v>951</v>
      </c>
      <c r="I3771" s="4" t="s">
        <v>3096</v>
      </c>
      <c r="J3771" s="4" t="s">
        <v>3097</v>
      </c>
      <c r="K3771" s="4" t="s">
        <v>955</v>
      </c>
      <c r="L3771" s="4">
        <v>2</v>
      </c>
      <c r="M3771" s="4" t="s">
        <v>77</v>
      </c>
      <c r="N3771" s="4">
        <v>9.5399999999999991</v>
      </c>
      <c r="O3771" s="4">
        <v>4.16</v>
      </c>
      <c r="P3771" s="4" t="s">
        <v>78</v>
      </c>
      <c r="Q3771" s="77">
        <v>45281.670138888891</v>
      </c>
      <c r="R3771" s="4">
        <v>19.079999999999998</v>
      </c>
      <c r="S3771" s="4">
        <v>8.32</v>
      </c>
      <c r="T3771" s="4" t="str">
        <f>VLOOKUP(E3771,zamiana!A:B,2,0)</f>
        <v>ALSTOM (ex. BT) CZL</v>
      </c>
    </row>
    <row r="3772" spans="1:20" x14ac:dyDescent="0.3">
      <c r="A3772" s="4" t="s">
        <v>7200</v>
      </c>
      <c r="B3772" s="76">
        <v>45196</v>
      </c>
      <c r="C3772" s="76">
        <v>45196</v>
      </c>
      <c r="D3772" s="76">
        <v>45257</v>
      </c>
      <c r="E3772" s="4" t="s">
        <v>951</v>
      </c>
      <c r="F3772" s="4" t="s">
        <v>952</v>
      </c>
      <c r="G3772" s="4" t="s">
        <v>942</v>
      </c>
      <c r="H3772" s="4" t="s">
        <v>951</v>
      </c>
      <c r="I3772" s="4" t="s">
        <v>3096</v>
      </c>
      <c r="J3772" s="4" t="s">
        <v>3097</v>
      </c>
      <c r="K3772" s="4" t="s">
        <v>955</v>
      </c>
      <c r="L3772" s="4">
        <v>12</v>
      </c>
      <c r="M3772" s="4" t="s">
        <v>77</v>
      </c>
      <c r="N3772" s="4">
        <v>9.5399999999999991</v>
      </c>
      <c r="O3772" s="4">
        <v>4.16</v>
      </c>
      <c r="P3772" s="4" t="s">
        <v>78</v>
      </c>
      <c r="Q3772" s="77">
        <v>45281.670138888891</v>
      </c>
      <c r="R3772" s="4">
        <v>114.48</v>
      </c>
      <c r="S3772" s="4">
        <v>49.92</v>
      </c>
      <c r="T3772" s="4" t="str">
        <f>VLOOKUP(E3772,zamiana!A:B,2,0)</f>
        <v>ALSTOM (ex. BT) CZL</v>
      </c>
    </row>
    <row r="3773" spans="1:20" x14ac:dyDescent="0.3">
      <c r="A3773" s="4" t="s">
        <v>7200</v>
      </c>
      <c r="B3773" s="76">
        <v>45196</v>
      </c>
      <c r="C3773" s="76">
        <v>45196</v>
      </c>
      <c r="D3773" s="76">
        <v>45257</v>
      </c>
      <c r="E3773" s="4" t="s">
        <v>951</v>
      </c>
      <c r="F3773" s="4" t="s">
        <v>952</v>
      </c>
      <c r="G3773" s="4" t="s">
        <v>942</v>
      </c>
      <c r="H3773" s="4" t="s">
        <v>951</v>
      </c>
      <c r="I3773" s="4" t="s">
        <v>953</v>
      </c>
      <c r="J3773" s="4" t="s">
        <v>954</v>
      </c>
      <c r="K3773" s="4" t="s">
        <v>955</v>
      </c>
      <c r="L3773" s="4">
        <v>37</v>
      </c>
      <c r="M3773" s="4" t="s">
        <v>77</v>
      </c>
      <c r="N3773" s="4">
        <v>4.24</v>
      </c>
      <c r="O3773" s="4">
        <v>3.27</v>
      </c>
      <c r="P3773" s="4" t="s">
        <v>78</v>
      </c>
      <c r="Q3773" s="77">
        <v>45281.645833333336</v>
      </c>
      <c r="R3773" s="4">
        <v>156.88</v>
      </c>
      <c r="S3773" s="4">
        <v>120.99</v>
      </c>
      <c r="T3773" s="4" t="str">
        <f>VLOOKUP(E3773,zamiana!A:B,2,0)</f>
        <v>ALSTOM (ex. BT) CZL</v>
      </c>
    </row>
    <row r="3774" spans="1:20" x14ac:dyDescent="0.3">
      <c r="A3774" s="4" t="s">
        <v>7200</v>
      </c>
      <c r="B3774" s="76">
        <v>45196</v>
      </c>
      <c r="C3774" s="76">
        <v>45196</v>
      </c>
      <c r="D3774" s="76">
        <v>45257</v>
      </c>
      <c r="E3774" s="4" t="s">
        <v>951</v>
      </c>
      <c r="F3774" s="4" t="s">
        <v>952</v>
      </c>
      <c r="G3774" s="4" t="s">
        <v>942</v>
      </c>
      <c r="H3774" s="4" t="s">
        <v>951</v>
      </c>
      <c r="I3774" s="4" t="s">
        <v>987</v>
      </c>
      <c r="J3774" s="4" t="s">
        <v>988</v>
      </c>
      <c r="K3774" s="4" t="s">
        <v>955</v>
      </c>
      <c r="L3774" s="4">
        <v>7</v>
      </c>
      <c r="M3774" s="4" t="s">
        <v>77</v>
      </c>
      <c r="N3774" s="4">
        <v>7.28</v>
      </c>
      <c r="O3774" s="4">
        <v>4.21</v>
      </c>
      <c r="P3774" s="4" t="s">
        <v>78</v>
      </c>
      <c r="Q3774" s="77">
        <v>45281.62777777778</v>
      </c>
      <c r="R3774" s="4">
        <v>50.96</v>
      </c>
      <c r="S3774" s="4">
        <v>29.47</v>
      </c>
      <c r="T3774" s="4" t="str">
        <f>VLOOKUP(E3774,zamiana!A:B,2,0)</f>
        <v>ALSTOM (ex. BT) CZL</v>
      </c>
    </row>
    <row r="3775" spans="1:20" x14ac:dyDescent="0.3">
      <c r="A3775" s="4" t="s">
        <v>7200</v>
      </c>
      <c r="B3775" s="76">
        <v>45196</v>
      </c>
      <c r="C3775" s="76">
        <v>45196</v>
      </c>
      <c r="D3775" s="76">
        <v>45257</v>
      </c>
      <c r="E3775" s="4" t="s">
        <v>951</v>
      </c>
      <c r="F3775" s="4" t="s">
        <v>952</v>
      </c>
      <c r="G3775" s="4" t="s">
        <v>942</v>
      </c>
      <c r="H3775" s="4" t="s">
        <v>951</v>
      </c>
      <c r="I3775" s="4" t="s">
        <v>1483</v>
      </c>
      <c r="J3775" s="4" t="s">
        <v>1484</v>
      </c>
      <c r="K3775" s="4" t="s">
        <v>955</v>
      </c>
      <c r="L3775" s="4">
        <v>2</v>
      </c>
      <c r="M3775" s="4" t="s">
        <v>77</v>
      </c>
      <c r="N3775" s="4">
        <v>27.65</v>
      </c>
      <c r="O3775" s="4">
        <v>20.72</v>
      </c>
      <c r="P3775" s="4" t="s">
        <v>78</v>
      </c>
      <c r="Q3775" s="77">
        <v>45281.62777777778</v>
      </c>
      <c r="R3775" s="4">
        <v>55.3</v>
      </c>
      <c r="S3775" s="4">
        <v>41.44</v>
      </c>
      <c r="T3775" s="4" t="str">
        <f>VLOOKUP(E3775,zamiana!A:B,2,0)</f>
        <v>ALSTOM (ex. BT) CZL</v>
      </c>
    </row>
    <row r="3776" spans="1:20" x14ac:dyDescent="0.3">
      <c r="A3776" s="4" t="s">
        <v>7200</v>
      </c>
      <c r="B3776" s="76">
        <v>45196</v>
      </c>
      <c r="C3776" s="76">
        <v>45196</v>
      </c>
      <c r="D3776" s="76">
        <v>45257</v>
      </c>
      <c r="E3776" s="4" t="s">
        <v>951</v>
      </c>
      <c r="F3776" s="4" t="s">
        <v>952</v>
      </c>
      <c r="G3776" s="4" t="s">
        <v>942</v>
      </c>
      <c r="H3776" s="4" t="s">
        <v>951</v>
      </c>
      <c r="I3776" s="4" t="s">
        <v>1483</v>
      </c>
      <c r="J3776" s="4" t="s">
        <v>1484</v>
      </c>
      <c r="K3776" s="4" t="s">
        <v>955</v>
      </c>
      <c r="L3776" s="4">
        <v>2</v>
      </c>
      <c r="M3776" s="4" t="s">
        <v>77</v>
      </c>
      <c r="N3776" s="4">
        <v>27.65</v>
      </c>
      <c r="O3776" s="4">
        <v>20.72</v>
      </c>
      <c r="P3776" s="4" t="s">
        <v>78</v>
      </c>
      <c r="Q3776" s="77">
        <v>45281.62777777778</v>
      </c>
      <c r="R3776" s="4">
        <v>55.3</v>
      </c>
      <c r="S3776" s="4">
        <v>41.44</v>
      </c>
      <c r="T3776" s="4" t="str">
        <f>VLOOKUP(E3776,zamiana!A:B,2,0)</f>
        <v>ALSTOM (ex. BT) CZL</v>
      </c>
    </row>
    <row r="3777" spans="1:20" x14ac:dyDescent="0.3">
      <c r="A3777" s="4" t="s">
        <v>7200</v>
      </c>
      <c r="B3777" s="76">
        <v>45196</v>
      </c>
      <c r="C3777" s="76">
        <v>45196</v>
      </c>
      <c r="D3777" s="76">
        <v>45257</v>
      </c>
      <c r="E3777" s="4" t="s">
        <v>951</v>
      </c>
      <c r="F3777" s="4" t="s">
        <v>952</v>
      </c>
      <c r="G3777" s="4" t="s">
        <v>942</v>
      </c>
      <c r="H3777" s="4" t="s">
        <v>951</v>
      </c>
      <c r="I3777" s="4" t="s">
        <v>959</v>
      </c>
      <c r="J3777" s="4" t="s">
        <v>960</v>
      </c>
      <c r="K3777" s="4" t="s">
        <v>955</v>
      </c>
      <c r="L3777" s="4">
        <v>2</v>
      </c>
      <c r="M3777" s="4" t="s">
        <v>77</v>
      </c>
      <c r="N3777" s="4">
        <v>6.22</v>
      </c>
      <c r="O3777" s="4">
        <v>4.24</v>
      </c>
      <c r="P3777" s="4" t="s">
        <v>78</v>
      </c>
      <c r="Q3777" s="77">
        <v>45281.62777777778</v>
      </c>
      <c r="R3777" s="4">
        <v>12.44</v>
      </c>
      <c r="S3777" s="4">
        <v>8.48</v>
      </c>
      <c r="T3777" s="4" t="str">
        <f>VLOOKUP(E3777,zamiana!A:B,2,0)</f>
        <v>ALSTOM (ex. BT) CZL</v>
      </c>
    </row>
    <row r="3778" spans="1:20" x14ac:dyDescent="0.3">
      <c r="A3778" s="4" t="s">
        <v>7200</v>
      </c>
      <c r="B3778" s="76">
        <v>45196</v>
      </c>
      <c r="C3778" s="76">
        <v>45196</v>
      </c>
      <c r="D3778" s="76">
        <v>45257</v>
      </c>
      <c r="E3778" s="4" t="s">
        <v>951</v>
      </c>
      <c r="F3778" s="4" t="s">
        <v>952</v>
      </c>
      <c r="G3778" s="4" t="s">
        <v>942</v>
      </c>
      <c r="H3778" s="4" t="s">
        <v>951</v>
      </c>
      <c r="I3778" s="4" t="s">
        <v>959</v>
      </c>
      <c r="J3778" s="4" t="s">
        <v>960</v>
      </c>
      <c r="K3778" s="4" t="s">
        <v>955</v>
      </c>
      <c r="L3778" s="4">
        <v>2</v>
      </c>
      <c r="M3778" s="4" t="s">
        <v>77</v>
      </c>
      <c r="N3778" s="4">
        <v>6.22</v>
      </c>
      <c r="O3778" s="4">
        <v>4.24</v>
      </c>
      <c r="P3778" s="4" t="s">
        <v>78</v>
      </c>
      <c r="Q3778" s="77">
        <v>45281.62777777778</v>
      </c>
      <c r="R3778" s="4">
        <v>12.44</v>
      </c>
      <c r="S3778" s="4">
        <v>8.48</v>
      </c>
      <c r="T3778" s="4" t="str">
        <f>VLOOKUP(E3778,zamiana!A:B,2,0)</f>
        <v>ALSTOM (ex. BT) CZL</v>
      </c>
    </row>
    <row r="3779" spans="1:20" x14ac:dyDescent="0.3">
      <c r="A3779" s="4" t="s">
        <v>7200</v>
      </c>
      <c r="B3779" s="76">
        <v>45196</v>
      </c>
      <c r="C3779" s="76">
        <v>45196</v>
      </c>
      <c r="D3779" s="76">
        <v>45257</v>
      </c>
      <c r="E3779" s="4" t="s">
        <v>951</v>
      </c>
      <c r="F3779" s="4" t="s">
        <v>952</v>
      </c>
      <c r="G3779" s="4" t="s">
        <v>942</v>
      </c>
      <c r="H3779" s="4" t="s">
        <v>951</v>
      </c>
      <c r="I3779" s="4" t="s">
        <v>977</v>
      </c>
      <c r="J3779" s="4" t="s">
        <v>978</v>
      </c>
      <c r="K3779" s="4" t="s">
        <v>955</v>
      </c>
      <c r="L3779" s="4">
        <v>4</v>
      </c>
      <c r="M3779" s="4" t="s">
        <v>77</v>
      </c>
      <c r="N3779" s="4">
        <v>7.74</v>
      </c>
      <c r="O3779" s="4">
        <v>4.93</v>
      </c>
      <c r="P3779" s="4" t="s">
        <v>78</v>
      </c>
      <c r="Q3779" s="77">
        <v>45281.62777777778</v>
      </c>
      <c r="R3779" s="4">
        <v>30.96</v>
      </c>
      <c r="S3779" s="4">
        <v>19.72</v>
      </c>
      <c r="T3779" s="4" t="str">
        <f>VLOOKUP(E3779,zamiana!A:B,2,0)</f>
        <v>ALSTOM (ex. BT) CZL</v>
      </c>
    </row>
    <row r="3780" spans="1:20" x14ac:dyDescent="0.3">
      <c r="A3780" s="4" t="s">
        <v>7200</v>
      </c>
      <c r="B3780" s="76">
        <v>45196</v>
      </c>
      <c r="C3780" s="76">
        <v>45196</v>
      </c>
      <c r="D3780" s="76">
        <v>45257</v>
      </c>
      <c r="E3780" s="4" t="s">
        <v>951</v>
      </c>
      <c r="F3780" s="4" t="s">
        <v>952</v>
      </c>
      <c r="G3780" s="4" t="s">
        <v>942</v>
      </c>
      <c r="H3780" s="4" t="s">
        <v>951</v>
      </c>
      <c r="I3780" s="4" t="s">
        <v>977</v>
      </c>
      <c r="J3780" s="4" t="s">
        <v>978</v>
      </c>
      <c r="K3780" s="4" t="s">
        <v>955</v>
      </c>
      <c r="L3780" s="4">
        <v>4</v>
      </c>
      <c r="M3780" s="4" t="s">
        <v>77</v>
      </c>
      <c r="N3780" s="4">
        <v>7.74</v>
      </c>
      <c r="O3780" s="4">
        <v>4.93</v>
      </c>
      <c r="P3780" s="4" t="s">
        <v>78</v>
      </c>
      <c r="Q3780" s="77">
        <v>45281.62777777778</v>
      </c>
      <c r="R3780" s="4">
        <v>30.96</v>
      </c>
      <c r="S3780" s="4">
        <v>19.72</v>
      </c>
      <c r="T3780" s="4" t="str">
        <f>VLOOKUP(E3780,zamiana!A:B,2,0)</f>
        <v>ALSTOM (ex. BT) CZL</v>
      </c>
    </row>
    <row r="3781" spans="1:20" x14ac:dyDescent="0.3">
      <c r="A3781" s="4" t="s">
        <v>7200</v>
      </c>
      <c r="B3781" s="76">
        <v>45196</v>
      </c>
      <c r="C3781" s="76">
        <v>45196</v>
      </c>
      <c r="D3781" s="76">
        <v>45257</v>
      </c>
      <c r="E3781" s="4" t="s">
        <v>951</v>
      </c>
      <c r="F3781" s="4" t="s">
        <v>952</v>
      </c>
      <c r="G3781" s="4" t="s">
        <v>942</v>
      </c>
      <c r="H3781" s="4" t="s">
        <v>951</v>
      </c>
      <c r="I3781" s="4" t="s">
        <v>977</v>
      </c>
      <c r="J3781" s="4" t="s">
        <v>978</v>
      </c>
      <c r="K3781" s="4" t="s">
        <v>955</v>
      </c>
      <c r="L3781" s="4">
        <v>4</v>
      </c>
      <c r="M3781" s="4" t="s">
        <v>77</v>
      </c>
      <c r="N3781" s="4">
        <v>7.74</v>
      </c>
      <c r="O3781" s="4">
        <v>4.93</v>
      </c>
      <c r="P3781" s="4" t="s">
        <v>78</v>
      </c>
      <c r="Q3781" s="77">
        <v>45281.62777777778</v>
      </c>
      <c r="R3781" s="4">
        <v>30.96</v>
      </c>
      <c r="S3781" s="4">
        <v>19.72</v>
      </c>
      <c r="T3781" s="4" t="str">
        <f>VLOOKUP(E3781,zamiana!A:B,2,0)</f>
        <v>ALSTOM (ex. BT) CZL</v>
      </c>
    </row>
    <row r="3782" spans="1:20" x14ac:dyDescent="0.3">
      <c r="A3782" s="4" t="s">
        <v>7200</v>
      </c>
      <c r="B3782" s="76">
        <v>45196</v>
      </c>
      <c r="C3782" s="76">
        <v>45196</v>
      </c>
      <c r="D3782" s="76">
        <v>45257</v>
      </c>
      <c r="E3782" s="4" t="s">
        <v>951</v>
      </c>
      <c r="F3782" s="4" t="s">
        <v>952</v>
      </c>
      <c r="G3782" s="4" t="s">
        <v>942</v>
      </c>
      <c r="H3782" s="4" t="s">
        <v>951</v>
      </c>
      <c r="I3782" s="4" t="s">
        <v>977</v>
      </c>
      <c r="J3782" s="4" t="s">
        <v>978</v>
      </c>
      <c r="K3782" s="4" t="s">
        <v>955</v>
      </c>
      <c r="L3782" s="4">
        <v>4</v>
      </c>
      <c r="M3782" s="4" t="s">
        <v>77</v>
      </c>
      <c r="N3782" s="4">
        <v>7.74</v>
      </c>
      <c r="O3782" s="4">
        <v>4.93</v>
      </c>
      <c r="P3782" s="4" t="s">
        <v>78</v>
      </c>
      <c r="Q3782" s="77">
        <v>45281.62777777778</v>
      </c>
      <c r="R3782" s="4">
        <v>30.96</v>
      </c>
      <c r="S3782" s="4">
        <v>19.72</v>
      </c>
      <c r="T3782" s="4" t="str">
        <f>VLOOKUP(E3782,zamiana!A:B,2,0)</f>
        <v>ALSTOM (ex. BT) CZL</v>
      </c>
    </row>
    <row r="3783" spans="1:20" x14ac:dyDescent="0.3">
      <c r="A3783" s="4" t="s">
        <v>7200</v>
      </c>
      <c r="B3783" s="76">
        <v>45196</v>
      </c>
      <c r="C3783" s="76">
        <v>45196</v>
      </c>
      <c r="D3783" s="76">
        <v>45257</v>
      </c>
      <c r="E3783" s="4" t="s">
        <v>951</v>
      </c>
      <c r="F3783" s="4" t="s">
        <v>952</v>
      </c>
      <c r="G3783" s="4" t="s">
        <v>942</v>
      </c>
      <c r="H3783" s="4" t="s">
        <v>951</v>
      </c>
      <c r="I3783" s="4" t="s">
        <v>977</v>
      </c>
      <c r="J3783" s="4" t="s">
        <v>978</v>
      </c>
      <c r="K3783" s="4" t="s">
        <v>955</v>
      </c>
      <c r="L3783" s="4">
        <v>4</v>
      </c>
      <c r="M3783" s="4" t="s">
        <v>77</v>
      </c>
      <c r="N3783" s="4">
        <v>7.74</v>
      </c>
      <c r="O3783" s="4">
        <v>4.93</v>
      </c>
      <c r="P3783" s="4" t="s">
        <v>78</v>
      </c>
      <c r="Q3783" s="77">
        <v>45281.62777777778</v>
      </c>
      <c r="R3783" s="4">
        <v>30.96</v>
      </c>
      <c r="S3783" s="4">
        <v>19.72</v>
      </c>
      <c r="T3783" s="4" t="str">
        <f>VLOOKUP(E3783,zamiana!A:B,2,0)</f>
        <v>ALSTOM (ex. BT) CZL</v>
      </c>
    </row>
    <row r="3784" spans="1:20" x14ac:dyDescent="0.3">
      <c r="A3784" s="4" t="s">
        <v>7200</v>
      </c>
      <c r="B3784" s="76">
        <v>45196</v>
      </c>
      <c r="C3784" s="76">
        <v>45196</v>
      </c>
      <c r="D3784" s="76">
        <v>45257</v>
      </c>
      <c r="E3784" s="4" t="s">
        <v>951</v>
      </c>
      <c r="F3784" s="4" t="s">
        <v>952</v>
      </c>
      <c r="G3784" s="4" t="s">
        <v>942</v>
      </c>
      <c r="H3784" s="4" t="s">
        <v>951</v>
      </c>
      <c r="I3784" s="4" t="s">
        <v>977</v>
      </c>
      <c r="J3784" s="4" t="s">
        <v>978</v>
      </c>
      <c r="K3784" s="4" t="s">
        <v>955</v>
      </c>
      <c r="L3784" s="4">
        <v>4</v>
      </c>
      <c r="M3784" s="4" t="s">
        <v>77</v>
      </c>
      <c r="N3784" s="4">
        <v>7.74</v>
      </c>
      <c r="O3784" s="4">
        <v>4.93</v>
      </c>
      <c r="P3784" s="4" t="s">
        <v>78</v>
      </c>
      <c r="Q3784" s="77">
        <v>45281.62777777778</v>
      </c>
      <c r="R3784" s="4">
        <v>30.96</v>
      </c>
      <c r="S3784" s="4">
        <v>19.72</v>
      </c>
      <c r="T3784" s="4" t="str">
        <f>VLOOKUP(E3784,zamiana!A:B,2,0)</f>
        <v>ALSTOM (ex. BT) CZL</v>
      </c>
    </row>
    <row r="3785" spans="1:20" x14ac:dyDescent="0.3">
      <c r="A3785" s="4" t="s">
        <v>7200</v>
      </c>
      <c r="B3785" s="76">
        <v>45196</v>
      </c>
      <c r="C3785" s="76">
        <v>45196</v>
      </c>
      <c r="D3785" s="76">
        <v>45257</v>
      </c>
      <c r="E3785" s="4" t="s">
        <v>951</v>
      </c>
      <c r="F3785" s="4" t="s">
        <v>952</v>
      </c>
      <c r="G3785" s="4" t="s">
        <v>942</v>
      </c>
      <c r="H3785" s="4" t="s">
        <v>951</v>
      </c>
      <c r="I3785" s="4" t="s">
        <v>1132</v>
      </c>
      <c r="J3785" s="4" t="s">
        <v>1133</v>
      </c>
      <c r="K3785" s="4" t="s">
        <v>955</v>
      </c>
      <c r="L3785" s="4">
        <v>36</v>
      </c>
      <c r="M3785" s="4" t="s">
        <v>77</v>
      </c>
      <c r="N3785" s="4">
        <v>8.75</v>
      </c>
      <c r="O3785" s="4">
        <v>8.0299999999999994</v>
      </c>
      <c r="P3785" s="4" t="s">
        <v>78</v>
      </c>
      <c r="Q3785" s="77">
        <v>45281.62777777778</v>
      </c>
      <c r="R3785" s="4">
        <v>315</v>
      </c>
      <c r="S3785" s="4">
        <v>289.08</v>
      </c>
      <c r="T3785" s="4" t="str">
        <f>VLOOKUP(E3785,zamiana!A:B,2,0)</f>
        <v>ALSTOM (ex. BT) CZL</v>
      </c>
    </row>
    <row r="3786" spans="1:20" x14ac:dyDescent="0.3">
      <c r="A3786" s="4" t="s">
        <v>7200</v>
      </c>
      <c r="B3786" s="76">
        <v>45196</v>
      </c>
      <c r="C3786" s="76">
        <v>45196</v>
      </c>
      <c r="D3786" s="76">
        <v>45257</v>
      </c>
      <c r="E3786" s="4" t="s">
        <v>951</v>
      </c>
      <c r="F3786" s="4" t="s">
        <v>952</v>
      </c>
      <c r="G3786" s="4" t="s">
        <v>942</v>
      </c>
      <c r="H3786" s="4" t="s">
        <v>951</v>
      </c>
      <c r="I3786" s="4" t="s">
        <v>1000</v>
      </c>
      <c r="J3786" s="4" t="s">
        <v>1001</v>
      </c>
      <c r="K3786" s="4" t="s">
        <v>955</v>
      </c>
      <c r="L3786" s="4">
        <v>7</v>
      </c>
      <c r="M3786" s="4" t="s">
        <v>77</v>
      </c>
      <c r="N3786" s="4">
        <v>5.39</v>
      </c>
      <c r="O3786" s="4">
        <v>4.22</v>
      </c>
      <c r="P3786" s="4" t="s">
        <v>78</v>
      </c>
      <c r="Q3786" s="77">
        <v>45281.62777777778</v>
      </c>
      <c r="R3786" s="4">
        <v>37.729999999999997</v>
      </c>
      <c r="S3786" s="4">
        <v>29.54</v>
      </c>
      <c r="T3786" s="4" t="str">
        <f>VLOOKUP(E3786,zamiana!A:B,2,0)</f>
        <v>ALSTOM (ex. BT) CZL</v>
      </c>
    </row>
    <row r="3787" spans="1:20" x14ac:dyDescent="0.3">
      <c r="A3787" s="4" t="s">
        <v>7200</v>
      </c>
      <c r="B3787" s="76">
        <v>45196</v>
      </c>
      <c r="C3787" s="76">
        <v>45196</v>
      </c>
      <c r="D3787" s="76">
        <v>45257</v>
      </c>
      <c r="E3787" s="4" t="s">
        <v>951</v>
      </c>
      <c r="F3787" s="4" t="s">
        <v>952</v>
      </c>
      <c r="G3787" s="4" t="s">
        <v>942</v>
      </c>
      <c r="H3787" s="4" t="s">
        <v>951</v>
      </c>
      <c r="I3787" s="4" t="s">
        <v>1000</v>
      </c>
      <c r="J3787" s="4" t="s">
        <v>1001</v>
      </c>
      <c r="K3787" s="4" t="s">
        <v>955</v>
      </c>
      <c r="L3787" s="4">
        <v>7</v>
      </c>
      <c r="M3787" s="4" t="s">
        <v>77</v>
      </c>
      <c r="N3787" s="4">
        <v>5.39</v>
      </c>
      <c r="O3787" s="4">
        <v>4.22</v>
      </c>
      <c r="P3787" s="4" t="s">
        <v>78</v>
      </c>
      <c r="Q3787" s="77">
        <v>45281.62777777778</v>
      </c>
      <c r="R3787" s="4">
        <v>37.729999999999997</v>
      </c>
      <c r="S3787" s="4">
        <v>29.54</v>
      </c>
      <c r="T3787" s="4" t="str">
        <f>VLOOKUP(E3787,zamiana!A:B,2,0)</f>
        <v>ALSTOM (ex. BT) CZL</v>
      </c>
    </row>
    <row r="3788" spans="1:20" x14ac:dyDescent="0.3">
      <c r="A3788" s="4" t="s">
        <v>7200</v>
      </c>
      <c r="B3788" s="76">
        <v>45196</v>
      </c>
      <c r="C3788" s="76">
        <v>45196</v>
      </c>
      <c r="D3788" s="76">
        <v>45257</v>
      </c>
      <c r="E3788" s="4" t="s">
        <v>951</v>
      </c>
      <c r="F3788" s="4" t="s">
        <v>952</v>
      </c>
      <c r="G3788" s="4" t="s">
        <v>942</v>
      </c>
      <c r="H3788" s="4" t="s">
        <v>951</v>
      </c>
      <c r="I3788" s="4" t="s">
        <v>1106</v>
      </c>
      <c r="J3788" s="4" t="s">
        <v>1107</v>
      </c>
      <c r="K3788" s="4" t="s">
        <v>955</v>
      </c>
      <c r="L3788" s="4">
        <v>58</v>
      </c>
      <c r="M3788" s="4" t="s">
        <v>77</v>
      </c>
      <c r="N3788" s="4">
        <v>7.28</v>
      </c>
      <c r="O3788" s="4">
        <v>6.9</v>
      </c>
      <c r="P3788" s="4" t="s">
        <v>78</v>
      </c>
      <c r="Q3788" s="77">
        <v>45281.62777777778</v>
      </c>
      <c r="R3788" s="4">
        <v>422.24</v>
      </c>
      <c r="S3788" s="4">
        <v>400.2</v>
      </c>
      <c r="T3788" s="4" t="str">
        <f>VLOOKUP(E3788,zamiana!A:B,2,0)</f>
        <v>ALSTOM (ex. BT) CZL</v>
      </c>
    </row>
    <row r="3789" spans="1:20" x14ac:dyDescent="0.3">
      <c r="A3789" s="4" t="s">
        <v>7200</v>
      </c>
      <c r="B3789" s="76">
        <v>45196</v>
      </c>
      <c r="C3789" s="76">
        <v>45196</v>
      </c>
      <c r="D3789" s="76">
        <v>45257</v>
      </c>
      <c r="E3789" s="4" t="s">
        <v>951</v>
      </c>
      <c r="F3789" s="4" t="s">
        <v>952</v>
      </c>
      <c r="G3789" s="4" t="s">
        <v>942</v>
      </c>
      <c r="H3789" s="4" t="s">
        <v>951</v>
      </c>
      <c r="I3789" s="4" t="s">
        <v>1276</v>
      </c>
      <c r="J3789" s="4" t="s">
        <v>1277</v>
      </c>
      <c r="K3789" s="4" t="s">
        <v>955</v>
      </c>
      <c r="L3789" s="4">
        <v>1</v>
      </c>
      <c r="M3789" s="4" t="s">
        <v>77</v>
      </c>
      <c r="N3789" s="4">
        <v>21.66</v>
      </c>
      <c r="O3789" s="4">
        <v>14.5</v>
      </c>
      <c r="P3789" s="4" t="s">
        <v>78</v>
      </c>
      <c r="Q3789" s="77">
        <v>45281.62777777778</v>
      </c>
      <c r="R3789" s="4">
        <v>21.66</v>
      </c>
      <c r="S3789" s="4">
        <v>14.5</v>
      </c>
      <c r="T3789" s="4" t="str">
        <f>VLOOKUP(E3789,zamiana!A:B,2,0)</f>
        <v>ALSTOM (ex. BT) CZL</v>
      </c>
    </row>
    <row r="3790" spans="1:20" x14ac:dyDescent="0.3">
      <c r="A3790" s="4" t="s">
        <v>7200</v>
      </c>
      <c r="B3790" s="76">
        <v>45196</v>
      </c>
      <c r="C3790" s="76">
        <v>45196</v>
      </c>
      <c r="D3790" s="76">
        <v>45257</v>
      </c>
      <c r="E3790" s="4" t="s">
        <v>951</v>
      </c>
      <c r="F3790" s="4" t="s">
        <v>952</v>
      </c>
      <c r="G3790" s="4" t="s">
        <v>942</v>
      </c>
      <c r="H3790" s="4" t="s">
        <v>951</v>
      </c>
      <c r="I3790" s="4" t="s">
        <v>1528</v>
      </c>
      <c r="J3790" s="4" t="s">
        <v>1529</v>
      </c>
      <c r="K3790" s="4" t="s">
        <v>955</v>
      </c>
      <c r="L3790" s="4">
        <v>1</v>
      </c>
      <c r="M3790" s="4" t="s">
        <v>77</v>
      </c>
      <c r="N3790" s="4">
        <v>14.74</v>
      </c>
      <c r="O3790" s="4">
        <v>18.11</v>
      </c>
      <c r="P3790" s="4" t="s">
        <v>78</v>
      </c>
      <c r="Q3790" s="77">
        <v>45281.62777777778</v>
      </c>
      <c r="R3790" s="4">
        <v>14.74</v>
      </c>
      <c r="S3790" s="4">
        <v>18.11</v>
      </c>
      <c r="T3790" s="4" t="str">
        <f>VLOOKUP(E3790,zamiana!A:B,2,0)</f>
        <v>ALSTOM (ex. BT) CZL</v>
      </c>
    </row>
    <row r="3791" spans="1:20" x14ac:dyDescent="0.3">
      <c r="A3791" s="4" t="s">
        <v>7200</v>
      </c>
      <c r="B3791" s="76">
        <v>45196</v>
      </c>
      <c r="C3791" s="76">
        <v>45196</v>
      </c>
      <c r="D3791" s="76">
        <v>45257</v>
      </c>
      <c r="E3791" s="4" t="s">
        <v>951</v>
      </c>
      <c r="F3791" s="4" t="s">
        <v>952</v>
      </c>
      <c r="G3791" s="4" t="s">
        <v>942</v>
      </c>
      <c r="H3791" s="4" t="s">
        <v>951</v>
      </c>
      <c r="I3791" s="4" t="s">
        <v>1528</v>
      </c>
      <c r="J3791" s="4" t="s">
        <v>1529</v>
      </c>
      <c r="K3791" s="4" t="s">
        <v>955</v>
      </c>
      <c r="L3791" s="4">
        <v>1</v>
      </c>
      <c r="M3791" s="4" t="s">
        <v>77</v>
      </c>
      <c r="N3791" s="4">
        <v>14.74</v>
      </c>
      <c r="O3791" s="4">
        <v>18.11</v>
      </c>
      <c r="P3791" s="4" t="s">
        <v>78</v>
      </c>
      <c r="Q3791" s="77">
        <v>45281.62777777778</v>
      </c>
      <c r="R3791" s="4">
        <v>14.74</v>
      </c>
      <c r="S3791" s="4">
        <v>18.11</v>
      </c>
      <c r="T3791" s="4" t="str">
        <f>VLOOKUP(E3791,zamiana!A:B,2,0)</f>
        <v>ALSTOM (ex. BT) CZL</v>
      </c>
    </row>
    <row r="3792" spans="1:20" x14ac:dyDescent="0.3">
      <c r="A3792" s="4" t="s">
        <v>7200</v>
      </c>
      <c r="B3792" s="76">
        <v>45196</v>
      </c>
      <c r="C3792" s="76">
        <v>45196</v>
      </c>
      <c r="D3792" s="76">
        <v>45257</v>
      </c>
      <c r="E3792" s="4" t="s">
        <v>951</v>
      </c>
      <c r="F3792" s="4" t="s">
        <v>952</v>
      </c>
      <c r="G3792" s="4" t="s">
        <v>942</v>
      </c>
      <c r="H3792" s="4" t="s">
        <v>951</v>
      </c>
      <c r="I3792" s="4" t="s">
        <v>1528</v>
      </c>
      <c r="J3792" s="4" t="s">
        <v>1529</v>
      </c>
      <c r="K3792" s="4" t="s">
        <v>955</v>
      </c>
      <c r="L3792" s="4">
        <v>1</v>
      </c>
      <c r="M3792" s="4" t="s">
        <v>77</v>
      </c>
      <c r="N3792" s="4">
        <v>14.74</v>
      </c>
      <c r="O3792" s="4">
        <v>18.11</v>
      </c>
      <c r="P3792" s="4" t="s">
        <v>78</v>
      </c>
      <c r="Q3792" s="77">
        <v>45281.62777777778</v>
      </c>
      <c r="R3792" s="4">
        <v>14.74</v>
      </c>
      <c r="S3792" s="4">
        <v>18.11</v>
      </c>
      <c r="T3792" s="4" t="str">
        <f>VLOOKUP(E3792,zamiana!A:B,2,0)</f>
        <v>ALSTOM (ex. BT) CZL</v>
      </c>
    </row>
    <row r="3793" spans="1:20" x14ac:dyDescent="0.3">
      <c r="A3793" s="4" t="s">
        <v>7200</v>
      </c>
      <c r="B3793" s="76">
        <v>45196</v>
      </c>
      <c r="C3793" s="76">
        <v>45196</v>
      </c>
      <c r="D3793" s="76">
        <v>45257</v>
      </c>
      <c r="E3793" s="4" t="s">
        <v>951</v>
      </c>
      <c r="F3793" s="4" t="s">
        <v>952</v>
      </c>
      <c r="G3793" s="4" t="s">
        <v>942</v>
      </c>
      <c r="H3793" s="4" t="s">
        <v>951</v>
      </c>
      <c r="I3793" s="4" t="s">
        <v>1528</v>
      </c>
      <c r="J3793" s="4" t="s">
        <v>1529</v>
      </c>
      <c r="K3793" s="4" t="s">
        <v>955</v>
      </c>
      <c r="L3793" s="4">
        <v>1</v>
      </c>
      <c r="M3793" s="4" t="s">
        <v>77</v>
      </c>
      <c r="N3793" s="4">
        <v>14.74</v>
      </c>
      <c r="O3793" s="4">
        <v>18.11</v>
      </c>
      <c r="P3793" s="4" t="s">
        <v>78</v>
      </c>
      <c r="Q3793" s="77">
        <v>45281.62777777778</v>
      </c>
      <c r="R3793" s="4">
        <v>14.74</v>
      </c>
      <c r="S3793" s="4">
        <v>18.11</v>
      </c>
      <c r="T3793" s="4" t="str">
        <f>VLOOKUP(E3793,zamiana!A:B,2,0)</f>
        <v>ALSTOM (ex. BT) CZL</v>
      </c>
    </row>
    <row r="3794" spans="1:20" x14ac:dyDescent="0.3">
      <c r="A3794" s="4" t="s">
        <v>7200</v>
      </c>
      <c r="B3794" s="76">
        <v>45196</v>
      </c>
      <c r="C3794" s="76">
        <v>45196</v>
      </c>
      <c r="D3794" s="76">
        <v>45257</v>
      </c>
      <c r="E3794" s="4" t="s">
        <v>951</v>
      </c>
      <c r="F3794" s="4" t="s">
        <v>952</v>
      </c>
      <c r="G3794" s="4" t="s">
        <v>942</v>
      </c>
      <c r="H3794" s="4" t="s">
        <v>951</v>
      </c>
      <c r="I3794" s="4" t="s">
        <v>1528</v>
      </c>
      <c r="J3794" s="4" t="s">
        <v>1529</v>
      </c>
      <c r="K3794" s="4" t="s">
        <v>955</v>
      </c>
      <c r="L3794" s="4">
        <v>1</v>
      </c>
      <c r="M3794" s="4" t="s">
        <v>77</v>
      </c>
      <c r="N3794" s="4">
        <v>14.74</v>
      </c>
      <c r="O3794" s="4">
        <v>18.11</v>
      </c>
      <c r="P3794" s="4" t="s">
        <v>78</v>
      </c>
      <c r="Q3794" s="77">
        <v>45281.62777777778</v>
      </c>
      <c r="R3794" s="4">
        <v>14.74</v>
      </c>
      <c r="S3794" s="4">
        <v>18.11</v>
      </c>
      <c r="T3794" s="4" t="str">
        <f>VLOOKUP(E3794,zamiana!A:B,2,0)</f>
        <v>ALSTOM (ex. BT) CZL</v>
      </c>
    </row>
    <row r="3795" spans="1:20" x14ac:dyDescent="0.3">
      <c r="A3795" s="4" t="s">
        <v>7200</v>
      </c>
      <c r="B3795" s="76">
        <v>45196</v>
      </c>
      <c r="C3795" s="76">
        <v>45196</v>
      </c>
      <c r="D3795" s="76">
        <v>45257</v>
      </c>
      <c r="E3795" s="4" t="s">
        <v>951</v>
      </c>
      <c r="F3795" s="4" t="s">
        <v>952</v>
      </c>
      <c r="G3795" s="4" t="s">
        <v>942</v>
      </c>
      <c r="H3795" s="4" t="s">
        <v>951</v>
      </c>
      <c r="I3795" s="4" t="s">
        <v>1528</v>
      </c>
      <c r="J3795" s="4" t="s">
        <v>1529</v>
      </c>
      <c r="K3795" s="4" t="s">
        <v>955</v>
      </c>
      <c r="L3795" s="4">
        <v>1</v>
      </c>
      <c r="M3795" s="4" t="s">
        <v>77</v>
      </c>
      <c r="N3795" s="4">
        <v>14.74</v>
      </c>
      <c r="O3795" s="4">
        <v>18.11</v>
      </c>
      <c r="P3795" s="4" t="s">
        <v>78</v>
      </c>
      <c r="Q3795" s="77">
        <v>45281.62777777778</v>
      </c>
      <c r="R3795" s="4">
        <v>14.74</v>
      </c>
      <c r="S3795" s="4">
        <v>18.11</v>
      </c>
      <c r="T3795" s="4" t="str">
        <f>VLOOKUP(E3795,zamiana!A:B,2,0)</f>
        <v>ALSTOM (ex. BT) CZL</v>
      </c>
    </row>
    <row r="3796" spans="1:20" x14ac:dyDescent="0.3">
      <c r="A3796" s="4" t="s">
        <v>7200</v>
      </c>
      <c r="B3796" s="76">
        <v>45196</v>
      </c>
      <c r="C3796" s="76">
        <v>45196</v>
      </c>
      <c r="D3796" s="76">
        <v>45257</v>
      </c>
      <c r="E3796" s="4" t="s">
        <v>951</v>
      </c>
      <c r="F3796" s="4" t="s">
        <v>952</v>
      </c>
      <c r="G3796" s="4" t="s">
        <v>942</v>
      </c>
      <c r="H3796" s="4" t="s">
        <v>951</v>
      </c>
      <c r="I3796" s="4" t="s">
        <v>1528</v>
      </c>
      <c r="J3796" s="4" t="s">
        <v>1529</v>
      </c>
      <c r="K3796" s="4" t="s">
        <v>955</v>
      </c>
      <c r="L3796" s="4">
        <v>1</v>
      </c>
      <c r="M3796" s="4" t="s">
        <v>77</v>
      </c>
      <c r="N3796" s="4">
        <v>14.74</v>
      </c>
      <c r="O3796" s="4">
        <v>18.11</v>
      </c>
      <c r="P3796" s="4" t="s">
        <v>78</v>
      </c>
      <c r="Q3796" s="77">
        <v>45281.62777777778</v>
      </c>
      <c r="R3796" s="4">
        <v>14.74</v>
      </c>
      <c r="S3796" s="4">
        <v>18.11</v>
      </c>
      <c r="T3796" s="4" t="str">
        <f>VLOOKUP(E3796,zamiana!A:B,2,0)</f>
        <v>ALSTOM (ex. BT) CZL</v>
      </c>
    </row>
    <row r="3797" spans="1:20" x14ac:dyDescent="0.3">
      <c r="A3797" s="4" t="s">
        <v>7200</v>
      </c>
      <c r="B3797" s="76">
        <v>45196</v>
      </c>
      <c r="C3797" s="76">
        <v>45196</v>
      </c>
      <c r="D3797" s="76">
        <v>45257</v>
      </c>
      <c r="E3797" s="4" t="s">
        <v>951</v>
      </c>
      <c r="F3797" s="4" t="s">
        <v>952</v>
      </c>
      <c r="G3797" s="4" t="s">
        <v>942</v>
      </c>
      <c r="H3797" s="4" t="s">
        <v>951</v>
      </c>
      <c r="I3797" s="4" t="s">
        <v>1528</v>
      </c>
      <c r="J3797" s="4" t="s">
        <v>1529</v>
      </c>
      <c r="K3797" s="4" t="s">
        <v>955</v>
      </c>
      <c r="L3797" s="4">
        <v>1</v>
      </c>
      <c r="M3797" s="4" t="s">
        <v>77</v>
      </c>
      <c r="N3797" s="4">
        <v>14.74</v>
      </c>
      <c r="O3797" s="4">
        <v>18.11</v>
      </c>
      <c r="P3797" s="4" t="s">
        <v>78</v>
      </c>
      <c r="Q3797" s="77">
        <v>45281.62777777778</v>
      </c>
      <c r="R3797" s="4">
        <v>14.74</v>
      </c>
      <c r="S3797" s="4">
        <v>18.11</v>
      </c>
      <c r="T3797" s="4" t="str">
        <f>VLOOKUP(E3797,zamiana!A:B,2,0)</f>
        <v>ALSTOM (ex. BT) CZL</v>
      </c>
    </row>
    <row r="3798" spans="1:20" x14ac:dyDescent="0.3">
      <c r="A3798" s="4" t="s">
        <v>7200</v>
      </c>
      <c r="B3798" s="76">
        <v>45196</v>
      </c>
      <c r="C3798" s="76">
        <v>45196</v>
      </c>
      <c r="D3798" s="76">
        <v>45257</v>
      </c>
      <c r="E3798" s="4" t="s">
        <v>951</v>
      </c>
      <c r="F3798" s="4" t="s">
        <v>952</v>
      </c>
      <c r="G3798" s="4" t="s">
        <v>942</v>
      </c>
      <c r="H3798" s="4" t="s">
        <v>951</v>
      </c>
      <c r="I3798" s="4" t="s">
        <v>1528</v>
      </c>
      <c r="J3798" s="4" t="s">
        <v>1529</v>
      </c>
      <c r="K3798" s="4" t="s">
        <v>955</v>
      </c>
      <c r="L3798" s="4">
        <v>1</v>
      </c>
      <c r="M3798" s="4" t="s">
        <v>77</v>
      </c>
      <c r="N3798" s="4">
        <v>14.74</v>
      </c>
      <c r="O3798" s="4">
        <v>18.11</v>
      </c>
      <c r="P3798" s="4" t="s">
        <v>78</v>
      </c>
      <c r="Q3798" s="77">
        <v>45281.62777777778</v>
      </c>
      <c r="R3798" s="4">
        <v>14.74</v>
      </c>
      <c r="S3798" s="4">
        <v>18.11</v>
      </c>
      <c r="T3798" s="4" t="str">
        <f>VLOOKUP(E3798,zamiana!A:B,2,0)</f>
        <v>ALSTOM (ex. BT) CZL</v>
      </c>
    </row>
    <row r="3799" spans="1:20" x14ac:dyDescent="0.3">
      <c r="A3799" s="4" t="s">
        <v>7200</v>
      </c>
      <c r="B3799" s="76">
        <v>45196</v>
      </c>
      <c r="C3799" s="76">
        <v>45196</v>
      </c>
      <c r="D3799" s="76">
        <v>45257</v>
      </c>
      <c r="E3799" s="4" t="s">
        <v>951</v>
      </c>
      <c r="F3799" s="4" t="s">
        <v>952</v>
      </c>
      <c r="G3799" s="4" t="s">
        <v>942</v>
      </c>
      <c r="H3799" s="4" t="s">
        <v>951</v>
      </c>
      <c r="I3799" s="4" t="s">
        <v>1528</v>
      </c>
      <c r="J3799" s="4" t="s">
        <v>1529</v>
      </c>
      <c r="K3799" s="4" t="s">
        <v>955</v>
      </c>
      <c r="L3799" s="4">
        <v>1</v>
      </c>
      <c r="M3799" s="4" t="s">
        <v>77</v>
      </c>
      <c r="N3799" s="4">
        <v>14.74</v>
      </c>
      <c r="O3799" s="4">
        <v>18.11</v>
      </c>
      <c r="P3799" s="4" t="s">
        <v>78</v>
      </c>
      <c r="Q3799" s="77">
        <v>45281.62777777778</v>
      </c>
      <c r="R3799" s="4">
        <v>14.74</v>
      </c>
      <c r="S3799" s="4">
        <v>18.11</v>
      </c>
      <c r="T3799" s="4" t="str">
        <f>VLOOKUP(E3799,zamiana!A:B,2,0)</f>
        <v>ALSTOM (ex. BT) CZL</v>
      </c>
    </row>
    <row r="3800" spans="1:20" x14ac:dyDescent="0.3">
      <c r="A3800" s="4" t="s">
        <v>7200</v>
      </c>
      <c r="B3800" s="76">
        <v>45196</v>
      </c>
      <c r="C3800" s="76">
        <v>45196</v>
      </c>
      <c r="D3800" s="76">
        <v>45257</v>
      </c>
      <c r="E3800" s="4" t="s">
        <v>951</v>
      </c>
      <c r="F3800" s="4" t="s">
        <v>952</v>
      </c>
      <c r="G3800" s="4" t="s">
        <v>942</v>
      </c>
      <c r="H3800" s="4" t="s">
        <v>951</v>
      </c>
      <c r="I3800" s="4" t="s">
        <v>1552</v>
      </c>
      <c r="J3800" s="4" t="s">
        <v>1553</v>
      </c>
      <c r="K3800" s="4" t="s">
        <v>955</v>
      </c>
      <c r="L3800" s="4">
        <v>8</v>
      </c>
      <c r="M3800" s="4" t="s">
        <v>77</v>
      </c>
      <c r="N3800" s="4">
        <v>23.27</v>
      </c>
      <c r="O3800" s="4">
        <v>26.09</v>
      </c>
      <c r="P3800" s="4" t="s">
        <v>78</v>
      </c>
      <c r="Q3800" s="77">
        <v>45281.628472222219</v>
      </c>
      <c r="R3800" s="4">
        <v>186.16</v>
      </c>
      <c r="S3800" s="4">
        <v>208.72</v>
      </c>
      <c r="T3800" s="4" t="str">
        <f>VLOOKUP(E3800,zamiana!A:B,2,0)</f>
        <v>ALSTOM (ex. BT) CZL</v>
      </c>
    </row>
    <row r="3801" spans="1:20" x14ac:dyDescent="0.3">
      <c r="A3801" s="4" t="s">
        <v>7200</v>
      </c>
      <c r="B3801" s="76">
        <v>45196</v>
      </c>
      <c r="C3801" s="76">
        <v>45196</v>
      </c>
      <c r="D3801" s="76">
        <v>45257</v>
      </c>
      <c r="E3801" s="4" t="s">
        <v>951</v>
      </c>
      <c r="F3801" s="4" t="s">
        <v>952</v>
      </c>
      <c r="G3801" s="4" t="s">
        <v>942</v>
      </c>
      <c r="H3801" s="4" t="s">
        <v>951</v>
      </c>
      <c r="I3801" s="4" t="s">
        <v>1552</v>
      </c>
      <c r="J3801" s="4" t="s">
        <v>1553</v>
      </c>
      <c r="K3801" s="4" t="s">
        <v>955</v>
      </c>
      <c r="L3801" s="4">
        <v>8</v>
      </c>
      <c r="M3801" s="4" t="s">
        <v>77</v>
      </c>
      <c r="N3801" s="4">
        <v>23.27</v>
      </c>
      <c r="O3801" s="4">
        <v>26.09</v>
      </c>
      <c r="P3801" s="4" t="s">
        <v>78</v>
      </c>
      <c r="Q3801" s="77">
        <v>45281.628472222219</v>
      </c>
      <c r="R3801" s="4">
        <v>186.16</v>
      </c>
      <c r="S3801" s="4">
        <v>208.72</v>
      </c>
      <c r="T3801" s="4" t="str">
        <f>VLOOKUP(E3801,zamiana!A:B,2,0)</f>
        <v>ALSTOM (ex. BT) CZL</v>
      </c>
    </row>
    <row r="3802" spans="1:20" x14ac:dyDescent="0.3">
      <c r="A3802" s="4" t="s">
        <v>7200</v>
      </c>
      <c r="B3802" s="76">
        <v>45196</v>
      </c>
      <c r="C3802" s="76">
        <v>45196</v>
      </c>
      <c r="D3802" s="76">
        <v>45257</v>
      </c>
      <c r="E3802" s="4" t="s">
        <v>951</v>
      </c>
      <c r="F3802" s="4" t="s">
        <v>952</v>
      </c>
      <c r="G3802" s="4" t="s">
        <v>942</v>
      </c>
      <c r="H3802" s="4" t="s">
        <v>951</v>
      </c>
      <c r="I3802" s="4" t="s">
        <v>1552</v>
      </c>
      <c r="J3802" s="4" t="s">
        <v>1553</v>
      </c>
      <c r="K3802" s="4" t="s">
        <v>955</v>
      </c>
      <c r="L3802" s="4">
        <v>8</v>
      </c>
      <c r="M3802" s="4" t="s">
        <v>77</v>
      </c>
      <c r="N3802" s="4">
        <v>23.27</v>
      </c>
      <c r="O3802" s="4">
        <v>26.09</v>
      </c>
      <c r="P3802" s="4" t="s">
        <v>78</v>
      </c>
      <c r="Q3802" s="77">
        <v>45281.628472222219</v>
      </c>
      <c r="R3802" s="4">
        <v>186.16</v>
      </c>
      <c r="S3802" s="4">
        <v>208.72</v>
      </c>
      <c r="T3802" s="4" t="str">
        <f>VLOOKUP(E3802,zamiana!A:B,2,0)</f>
        <v>ALSTOM (ex. BT) CZL</v>
      </c>
    </row>
    <row r="3803" spans="1:20" x14ac:dyDescent="0.3">
      <c r="A3803" s="4" t="s">
        <v>7200</v>
      </c>
      <c r="B3803" s="76">
        <v>45196</v>
      </c>
      <c r="C3803" s="76">
        <v>45196</v>
      </c>
      <c r="D3803" s="76">
        <v>45257</v>
      </c>
      <c r="E3803" s="4" t="s">
        <v>951</v>
      </c>
      <c r="F3803" s="4" t="s">
        <v>952</v>
      </c>
      <c r="G3803" s="4" t="s">
        <v>942</v>
      </c>
      <c r="H3803" s="4" t="s">
        <v>951</v>
      </c>
      <c r="I3803" s="4" t="s">
        <v>3453</v>
      </c>
      <c r="J3803" s="4" t="s">
        <v>3454</v>
      </c>
      <c r="K3803" s="4" t="s">
        <v>955</v>
      </c>
      <c r="L3803" s="4">
        <v>7</v>
      </c>
      <c r="M3803" s="4" t="s">
        <v>77</v>
      </c>
      <c r="N3803" s="4">
        <v>16.309999999999999</v>
      </c>
      <c r="O3803" s="4">
        <v>36.31</v>
      </c>
      <c r="P3803" s="4" t="s">
        <v>78</v>
      </c>
      <c r="Q3803" s="77">
        <v>45281.62777777778</v>
      </c>
      <c r="R3803" s="4">
        <v>114.17</v>
      </c>
      <c r="S3803" s="4">
        <v>254.17</v>
      </c>
      <c r="T3803" s="4" t="str">
        <f>VLOOKUP(E3803,zamiana!A:B,2,0)</f>
        <v>ALSTOM (ex. BT) CZL</v>
      </c>
    </row>
    <row r="3804" spans="1:20" x14ac:dyDescent="0.3">
      <c r="A3804" s="4" t="s">
        <v>7200</v>
      </c>
      <c r="B3804" s="76">
        <v>45196</v>
      </c>
      <c r="C3804" s="76">
        <v>45196</v>
      </c>
      <c r="D3804" s="76">
        <v>45257</v>
      </c>
      <c r="E3804" s="4" t="s">
        <v>951</v>
      </c>
      <c r="F3804" s="4" t="s">
        <v>952</v>
      </c>
      <c r="G3804" s="4" t="s">
        <v>942</v>
      </c>
      <c r="H3804" s="4" t="s">
        <v>951</v>
      </c>
      <c r="I3804" s="4" t="s">
        <v>3453</v>
      </c>
      <c r="J3804" s="4" t="s">
        <v>3454</v>
      </c>
      <c r="K3804" s="4" t="s">
        <v>955</v>
      </c>
      <c r="L3804" s="4">
        <v>7</v>
      </c>
      <c r="M3804" s="4" t="s">
        <v>77</v>
      </c>
      <c r="N3804" s="4">
        <v>16.309999999999999</v>
      </c>
      <c r="O3804" s="4">
        <v>36.31</v>
      </c>
      <c r="P3804" s="4" t="s">
        <v>78</v>
      </c>
      <c r="Q3804" s="77">
        <v>45281.62777777778</v>
      </c>
      <c r="R3804" s="4">
        <v>114.17</v>
      </c>
      <c r="S3804" s="4">
        <v>254.17</v>
      </c>
      <c r="T3804" s="4" t="str">
        <f>VLOOKUP(E3804,zamiana!A:B,2,0)</f>
        <v>ALSTOM (ex. BT) CZL</v>
      </c>
    </row>
    <row r="3805" spans="1:20" x14ac:dyDescent="0.3">
      <c r="A3805" s="4" t="s">
        <v>7200</v>
      </c>
      <c r="B3805" s="76">
        <v>45196</v>
      </c>
      <c r="C3805" s="76">
        <v>45196</v>
      </c>
      <c r="D3805" s="76">
        <v>45257</v>
      </c>
      <c r="E3805" s="4" t="s">
        <v>951</v>
      </c>
      <c r="F3805" s="4" t="s">
        <v>952</v>
      </c>
      <c r="G3805" s="4" t="s">
        <v>942</v>
      </c>
      <c r="H3805" s="4" t="s">
        <v>951</v>
      </c>
      <c r="I3805" s="4" t="s">
        <v>1728</v>
      </c>
      <c r="J3805" s="4" t="s">
        <v>1729</v>
      </c>
      <c r="K3805" s="4" t="s">
        <v>955</v>
      </c>
      <c r="L3805" s="4">
        <v>1</v>
      </c>
      <c r="M3805" s="4" t="s">
        <v>77</v>
      </c>
      <c r="N3805" s="4">
        <v>28.98</v>
      </c>
      <c r="O3805" s="4">
        <v>45.51</v>
      </c>
      <c r="P3805" s="4" t="s">
        <v>78</v>
      </c>
      <c r="Q3805" s="77">
        <v>45281.62777777778</v>
      </c>
      <c r="R3805" s="4">
        <v>28.98</v>
      </c>
      <c r="S3805" s="4">
        <v>45.51</v>
      </c>
      <c r="T3805" s="4" t="str">
        <f>VLOOKUP(E3805,zamiana!A:B,2,0)</f>
        <v>ALSTOM (ex. BT) CZL</v>
      </c>
    </row>
    <row r="3806" spans="1:20" x14ac:dyDescent="0.3">
      <c r="A3806" s="4" t="s">
        <v>7200</v>
      </c>
      <c r="B3806" s="76">
        <v>45196</v>
      </c>
      <c r="C3806" s="76">
        <v>45196</v>
      </c>
      <c r="D3806" s="76">
        <v>45257</v>
      </c>
      <c r="E3806" s="4" t="s">
        <v>951</v>
      </c>
      <c r="F3806" s="4" t="s">
        <v>952</v>
      </c>
      <c r="G3806" s="4" t="s">
        <v>942</v>
      </c>
      <c r="H3806" s="4" t="s">
        <v>951</v>
      </c>
      <c r="I3806" s="4" t="s">
        <v>1728</v>
      </c>
      <c r="J3806" s="4" t="s">
        <v>1729</v>
      </c>
      <c r="K3806" s="4" t="s">
        <v>955</v>
      </c>
      <c r="L3806" s="4">
        <v>1</v>
      </c>
      <c r="M3806" s="4" t="s">
        <v>77</v>
      </c>
      <c r="N3806" s="4">
        <v>28.98</v>
      </c>
      <c r="O3806" s="4">
        <v>45.51</v>
      </c>
      <c r="P3806" s="4" t="s">
        <v>78</v>
      </c>
      <c r="Q3806" s="77">
        <v>45281.62777777778</v>
      </c>
      <c r="R3806" s="4">
        <v>28.98</v>
      </c>
      <c r="S3806" s="4">
        <v>45.51</v>
      </c>
      <c r="T3806" s="4" t="str">
        <f>VLOOKUP(E3806,zamiana!A:B,2,0)</f>
        <v>ALSTOM (ex. BT) CZL</v>
      </c>
    </row>
    <row r="3807" spans="1:20" x14ac:dyDescent="0.3">
      <c r="A3807" s="4" t="s">
        <v>7200</v>
      </c>
      <c r="B3807" s="76">
        <v>45196</v>
      </c>
      <c r="C3807" s="76">
        <v>45196</v>
      </c>
      <c r="D3807" s="76">
        <v>45257</v>
      </c>
      <c r="E3807" s="4" t="s">
        <v>951</v>
      </c>
      <c r="F3807" s="4" t="s">
        <v>952</v>
      </c>
      <c r="G3807" s="4" t="s">
        <v>942</v>
      </c>
      <c r="H3807" s="4" t="s">
        <v>951</v>
      </c>
      <c r="I3807" s="4" t="s">
        <v>1728</v>
      </c>
      <c r="J3807" s="4" t="s">
        <v>1729</v>
      </c>
      <c r="K3807" s="4" t="s">
        <v>955</v>
      </c>
      <c r="L3807" s="4">
        <v>1</v>
      </c>
      <c r="M3807" s="4" t="s">
        <v>77</v>
      </c>
      <c r="N3807" s="4">
        <v>28.98</v>
      </c>
      <c r="O3807" s="4">
        <v>45.51</v>
      </c>
      <c r="P3807" s="4" t="s">
        <v>78</v>
      </c>
      <c r="Q3807" s="77">
        <v>45281.62777777778</v>
      </c>
      <c r="R3807" s="4">
        <v>28.98</v>
      </c>
      <c r="S3807" s="4">
        <v>45.51</v>
      </c>
      <c r="T3807" s="4" t="str">
        <f>VLOOKUP(E3807,zamiana!A:B,2,0)</f>
        <v>ALSTOM (ex. BT) CZL</v>
      </c>
    </row>
    <row r="3808" spans="1:20" x14ac:dyDescent="0.3">
      <c r="A3808" s="4" t="s">
        <v>7200</v>
      </c>
      <c r="B3808" s="76">
        <v>45196</v>
      </c>
      <c r="C3808" s="76">
        <v>45196</v>
      </c>
      <c r="D3808" s="76">
        <v>45257</v>
      </c>
      <c r="E3808" s="4" t="s">
        <v>951</v>
      </c>
      <c r="F3808" s="4" t="s">
        <v>952</v>
      </c>
      <c r="G3808" s="4" t="s">
        <v>942</v>
      </c>
      <c r="H3808" s="4" t="s">
        <v>951</v>
      </c>
      <c r="I3808" s="4" t="s">
        <v>1728</v>
      </c>
      <c r="J3808" s="4" t="s">
        <v>1729</v>
      </c>
      <c r="K3808" s="4" t="s">
        <v>955</v>
      </c>
      <c r="L3808" s="4">
        <v>1</v>
      </c>
      <c r="M3808" s="4" t="s">
        <v>77</v>
      </c>
      <c r="N3808" s="4">
        <v>28.98</v>
      </c>
      <c r="O3808" s="4">
        <v>45.51</v>
      </c>
      <c r="P3808" s="4" t="s">
        <v>78</v>
      </c>
      <c r="Q3808" s="77">
        <v>45281.62777777778</v>
      </c>
      <c r="R3808" s="4">
        <v>28.98</v>
      </c>
      <c r="S3808" s="4">
        <v>45.51</v>
      </c>
      <c r="T3808" s="4" t="str">
        <f>VLOOKUP(E3808,zamiana!A:B,2,0)</f>
        <v>ALSTOM (ex. BT) CZL</v>
      </c>
    </row>
    <row r="3809" spans="1:20" x14ac:dyDescent="0.3">
      <c r="A3809" s="4" t="s">
        <v>7200</v>
      </c>
      <c r="B3809" s="76">
        <v>45196</v>
      </c>
      <c r="C3809" s="76">
        <v>45196</v>
      </c>
      <c r="D3809" s="76">
        <v>45257</v>
      </c>
      <c r="E3809" s="4" t="s">
        <v>951</v>
      </c>
      <c r="F3809" s="4" t="s">
        <v>952</v>
      </c>
      <c r="G3809" s="4" t="s">
        <v>942</v>
      </c>
      <c r="H3809" s="4" t="s">
        <v>951</v>
      </c>
      <c r="I3809" s="4" t="s">
        <v>1728</v>
      </c>
      <c r="J3809" s="4" t="s">
        <v>1729</v>
      </c>
      <c r="K3809" s="4" t="s">
        <v>955</v>
      </c>
      <c r="L3809" s="4">
        <v>1</v>
      </c>
      <c r="M3809" s="4" t="s">
        <v>77</v>
      </c>
      <c r="N3809" s="4">
        <v>28.98</v>
      </c>
      <c r="O3809" s="4">
        <v>45.51</v>
      </c>
      <c r="P3809" s="4" t="s">
        <v>78</v>
      </c>
      <c r="Q3809" s="77">
        <v>45281.62777777778</v>
      </c>
      <c r="R3809" s="4">
        <v>28.98</v>
      </c>
      <c r="S3809" s="4">
        <v>45.51</v>
      </c>
      <c r="T3809" s="4" t="str">
        <f>VLOOKUP(E3809,zamiana!A:B,2,0)</f>
        <v>ALSTOM (ex. BT) CZL</v>
      </c>
    </row>
    <row r="3810" spans="1:20" x14ac:dyDescent="0.3">
      <c r="A3810" s="4" t="s">
        <v>7200</v>
      </c>
      <c r="B3810" s="76">
        <v>45196</v>
      </c>
      <c r="C3810" s="76">
        <v>45196</v>
      </c>
      <c r="D3810" s="76">
        <v>45257</v>
      </c>
      <c r="E3810" s="4" t="s">
        <v>951</v>
      </c>
      <c r="F3810" s="4" t="s">
        <v>952</v>
      </c>
      <c r="G3810" s="4" t="s">
        <v>942</v>
      </c>
      <c r="H3810" s="4" t="s">
        <v>951</v>
      </c>
      <c r="I3810" s="4" t="s">
        <v>1728</v>
      </c>
      <c r="J3810" s="4" t="s">
        <v>1729</v>
      </c>
      <c r="K3810" s="4" t="s">
        <v>955</v>
      </c>
      <c r="L3810" s="4">
        <v>1</v>
      </c>
      <c r="M3810" s="4" t="s">
        <v>77</v>
      </c>
      <c r="N3810" s="4">
        <v>28.98</v>
      </c>
      <c r="O3810" s="4">
        <v>45.51</v>
      </c>
      <c r="P3810" s="4" t="s">
        <v>78</v>
      </c>
      <c r="Q3810" s="77">
        <v>45281.62777777778</v>
      </c>
      <c r="R3810" s="4">
        <v>28.98</v>
      </c>
      <c r="S3810" s="4">
        <v>45.51</v>
      </c>
      <c r="T3810" s="4" t="str">
        <f>VLOOKUP(E3810,zamiana!A:B,2,0)</f>
        <v>ALSTOM (ex. BT) CZL</v>
      </c>
    </row>
    <row r="3811" spans="1:20" x14ac:dyDescent="0.3">
      <c r="A3811" s="4" t="s">
        <v>7200</v>
      </c>
      <c r="B3811" s="76">
        <v>45196</v>
      </c>
      <c r="C3811" s="76">
        <v>45196</v>
      </c>
      <c r="D3811" s="76">
        <v>45257</v>
      </c>
      <c r="E3811" s="4" t="s">
        <v>951</v>
      </c>
      <c r="F3811" s="4" t="s">
        <v>952</v>
      </c>
      <c r="G3811" s="4" t="s">
        <v>942</v>
      </c>
      <c r="H3811" s="4" t="s">
        <v>951</v>
      </c>
      <c r="I3811" s="4" t="s">
        <v>1728</v>
      </c>
      <c r="J3811" s="4" t="s">
        <v>1729</v>
      </c>
      <c r="K3811" s="4" t="s">
        <v>955</v>
      </c>
      <c r="L3811" s="4">
        <v>1</v>
      </c>
      <c r="M3811" s="4" t="s">
        <v>77</v>
      </c>
      <c r="N3811" s="4">
        <v>28.98</v>
      </c>
      <c r="O3811" s="4">
        <v>45.51</v>
      </c>
      <c r="P3811" s="4" t="s">
        <v>78</v>
      </c>
      <c r="Q3811" s="77">
        <v>45281.62777777778</v>
      </c>
      <c r="R3811" s="4">
        <v>28.98</v>
      </c>
      <c r="S3811" s="4">
        <v>45.51</v>
      </c>
      <c r="T3811" s="4" t="str">
        <f>VLOOKUP(E3811,zamiana!A:B,2,0)</f>
        <v>ALSTOM (ex. BT) CZL</v>
      </c>
    </row>
    <row r="3812" spans="1:20" x14ac:dyDescent="0.3">
      <c r="A3812" s="4" t="s">
        <v>7200</v>
      </c>
      <c r="B3812" s="76">
        <v>45196</v>
      </c>
      <c r="C3812" s="76">
        <v>45196</v>
      </c>
      <c r="D3812" s="76">
        <v>45257</v>
      </c>
      <c r="E3812" s="4" t="s">
        <v>951</v>
      </c>
      <c r="F3812" s="4" t="s">
        <v>952</v>
      </c>
      <c r="G3812" s="4" t="s">
        <v>942</v>
      </c>
      <c r="H3812" s="4" t="s">
        <v>951</v>
      </c>
      <c r="I3812" s="4" t="s">
        <v>1728</v>
      </c>
      <c r="J3812" s="4" t="s">
        <v>1729</v>
      </c>
      <c r="K3812" s="4" t="s">
        <v>955</v>
      </c>
      <c r="L3812" s="4">
        <v>1</v>
      </c>
      <c r="M3812" s="4" t="s">
        <v>77</v>
      </c>
      <c r="N3812" s="4">
        <v>28.98</v>
      </c>
      <c r="O3812" s="4">
        <v>45.51</v>
      </c>
      <c r="P3812" s="4" t="s">
        <v>78</v>
      </c>
      <c r="Q3812" s="77">
        <v>45281.62777777778</v>
      </c>
      <c r="R3812" s="4">
        <v>28.98</v>
      </c>
      <c r="S3812" s="4">
        <v>45.51</v>
      </c>
      <c r="T3812" s="4" t="str">
        <f>VLOOKUP(E3812,zamiana!A:B,2,0)</f>
        <v>ALSTOM (ex. BT) CZL</v>
      </c>
    </row>
    <row r="3813" spans="1:20" x14ac:dyDescent="0.3">
      <c r="A3813" s="4" t="s">
        <v>7200</v>
      </c>
      <c r="B3813" s="76">
        <v>45196</v>
      </c>
      <c r="C3813" s="76">
        <v>45196</v>
      </c>
      <c r="D3813" s="76">
        <v>45257</v>
      </c>
      <c r="E3813" s="4" t="s">
        <v>951</v>
      </c>
      <c r="F3813" s="4" t="s">
        <v>952</v>
      </c>
      <c r="G3813" s="4" t="s">
        <v>942</v>
      </c>
      <c r="H3813" s="4" t="s">
        <v>951</v>
      </c>
      <c r="I3813" s="4" t="s">
        <v>1728</v>
      </c>
      <c r="J3813" s="4" t="s">
        <v>1729</v>
      </c>
      <c r="K3813" s="4" t="s">
        <v>955</v>
      </c>
      <c r="L3813" s="4">
        <v>1</v>
      </c>
      <c r="M3813" s="4" t="s">
        <v>77</v>
      </c>
      <c r="N3813" s="4">
        <v>28.98</v>
      </c>
      <c r="O3813" s="4">
        <v>45.51</v>
      </c>
      <c r="P3813" s="4" t="s">
        <v>78</v>
      </c>
      <c r="Q3813" s="77">
        <v>45281.62777777778</v>
      </c>
      <c r="R3813" s="4">
        <v>28.98</v>
      </c>
      <c r="S3813" s="4">
        <v>45.51</v>
      </c>
      <c r="T3813" s="4" t="str">
        <f>VLOOKUP(E3813,zamiana!A:B,2,0)</f>
        <v>ALSTOM (ex. BT) CZL</v>
      </c>
    </row>
    <row r="3814" spans="1:20" x14ac:dyDescent="0.3">
      <c r="A3814" s="4" t="s">
        <v>7200</v>
      </c>
      <c r="B3814" s="76">
        <v>45196</v>
      </c>
      <c r="C3814" s="76">
        <v>45196</v>
      </c>
      <c r="D3814" s="76">
        <v>45257</v>
      </c>
      <c r="E3814" s="4" t="s">
        <v>951</v>
      </c>
      <c r="F3814" s="4" t="s">
        <v>952</v>
      </c>
      <c r="G3814" s="4" t="s">
        <v>942</v>
      </c>
      <c r="H3814" s="4" t="s">
        <v>951</v>
      </c>
      <c r="I3814" s="4" t="s">
        <v>1728</v>
      </c>
      <c r="J3814" s="4" t="s">
        <v>1729</v>
      </c>
      <c r="K3814" s="4" t="s">
        <v>955</v>
      </c>
      <c r="L3814" s="4">
        <v>1</v>
      </c>
      <c r="M3814" s="4" t="s">
        <v>77</v>
      </c>
      <c r="N3814" s="4">
        <v>28.98</v>
      </c>
      <c r="O3814" s="4">
        <v>45.51</v>
      </c>
      <c r="P3814" s="4" t="s">
        <v>78</v>
      </c>
      <c r="Q3814" s="77">
        <v>45281.62777777778</v>
      </c>
      <c r="R3814" s="4">
        <v>28.98</v>
      </c>
      <c r="S3814" s="4">
        <v>45.51</v>
      </c>
      <c r="T3814" s="4" t="str">
        <f>VLOOKUP(E3814,zamiana!A:B,2,0)</f>
        <v>ALSTOM (ex. BT) CZL</v>
      </c>
    </row>
    <row r="3815" spans="1:20" x14ac:dyDescent="0.3">
      <c r="A3815" s="4" t="s">
        <v>7200</v>
      </c>
      <c r="B3815" s="76">
        <v>45196</v>
      </c>
      <c r="C3815" s="76">
        <v>45196</v>
      </c>
      <c r="D3815" s="76">
        <v>45257</v>
      </c>
      <c r="E3815" s="4" t="s">
        <v>951</v>
      </c>
      <c r="F3815" s="4" t="s">
        <v>952</v>
      </c>
      <c r="G3815" s="4" t="s">
        <v>942</v>
      </c>
      <c r="H3815" s="4" t="s">
        <v>951</v>
      </c>
      <c r="I3815" s="4" t="s">
        <v>2701</v>
      </c>
      <c r="J3815" s="4" t="s">
        <v>2702</v>
      </c>
      <c r="K3815" s="4" t="s">
        <v>955</v>
      </c>
      <c r="L3815" s="4">
        <v>7</v>
      </c>
      <c r="M3815" s="4" t="s">
        <v>77</v>
      </c>
      <c r="N3815" s="4">
        <v>10.09</v>
      </c>
      <c r="O3815" s="4">
        <v>8.58</v>
      </c>
      <c r="P3815" s="4" t="s">
        <v>78</v>
      </c>
      <c r="Q3815" s="77">
        <v>45281.62777777778</v>
      </c>
      <c r="R3815" s="4">
        <v>70.63</v>
      </c>
      <c r="S3815" s="4">
        <v>60.06</v>
      </c>
      <c r="T3815" s="4" t="str">
        <f>VLOOKUP(E3815,zamiana!A:B,2,0)</f>
        <v>ALSTOM (ex. BT) CZL</v>
      </c>
    </row>
    <row r="3816" spans="1:20" x14ac:dyDescent="0.3">
      <c r="A3816" s="4" t="s">
        <v>7200</v>
      </c>
      <c r="B3816" s="76">
        <v>45196</v>
      </c>
      <c r="C3816" s="76">
        <v>45196</v>
      </c>
      <c r="D3816" s="76">
        <v>45257</v>
      </c>
      <c r="E3816" s="4" t="s">
        <v>951</v>
      </c>
      <c r="F3816" s="4" t="s">
        <v>952</v>
      </c>
      <c r="G3816" s="4" t="s">
        <v>942</v>
      </c>
      <c r="H3816" s="4" t="s">
        <v>951</v>
      </c>
      <c r="I3816" s="4" t="s">
        <v>1080</v>
      </c>
      <c r="J3816" s="4" t="s">
        <v>1081</v>
      </c>
      <c r="K3816" s="4" t="s">
        <v>955</v>
      </c>
      <c r="L3816" s="4">
        <v>20</v>
      </c>
      <c r="M3816" s="4" t="s">
        <v>77</v>
      </c>
      <c r="N3816" s="4">
        <v>6.45</v>
      </c>
      <c r="O3816" s="4">
        <v>6.94</v>
      </c>
      <c r="P3816" s="4" t="s">
        <v>78</v>
      </c>
      <c r="Q3816" s="77">
        <v>45281.62777777778</v>
      </c>
      <c r="R3816" s="4">
        <v>129</v>
      </c>
      <c r="S3816" s="4">
        <v>138.80000000000001</v>
      </c>
      <c r="T3816" s="4" t="str">
        <f>VLOOKUP(E3816,zamiana!A:B,2,0)</f>
        <v>ALSTOM (ex. BT) CZL</v>
      </c>
    </row>
    <row r="3817" spans="1:20" x14ac:dyDescent="0.3">
      <c r="A3817" s="4" t="s">
        <v>7200</v>
      </c>
      <c r="B3817" s="76">
        <v>45196</v>
      </c>
      <c r="C3817" s="76">
        <v>45196</v>
      </c>
      <c r="D3817" s="76">
        <v>45257</v>
      </c>
      <c r="E3817" s="4" t="s">
        <v>951</v>
      </c>
      <c r="F3817" s="4" t="s">
        <v>952</v>
      </c>
      <c r="G3817" s="4" t="s">
        <v>942</v>
      </c>
      <c r="H3817" s="4" t="s">
        <v>951</v>
      </c>
      <c r="I3817" s="4" t="s">
        <v>1153</v>
      </c>
      <c r="J3817" s="4" t="s">
        <v>1154</v>
      </c>
      <c r="K3817" s="4" t="s">
        <v>955</v>
      </c>
      <c r="L3817" s="4">
        <v>1</v>
      </c>
      <c r="M3817" s="4" t="s">
        <v>77</v>
      </c>
      <c r="N3817" s="4">
        <v>9.4499999999999993</v>
      </c>
      <c r="O3817" s="4">
        <v>8.4499999999999993</v>
      </c>
      <c r="P3817" s="4" t="s">
        <v>78</v>
      </c>
      <c r="Q3817" s="77">
        <v>45281.62777777778</v>
      </c>
      <c r="R3817" s="4">
        <v>9.4499999999999993</v>
      </c>
      <c r="S3817" s="4">
        <v>8.4499999999999993</v>
      </c>
      <c r="T3817" s="4" t="str">
        <f>VLOOKUP(E3817,zamiana!A:B,2,0)</f>
        <v>ALSTOM (ex. BT) CZL</v>
      </c>
    </row>
    <row r="3818" spans="1:20" x14ac:dyDescent="0.3">
      <c r="A3818" s="4" t="s">
        <v>7200</v>
      </c>
      <c r="B3818" s="76">
        <v>45196</v>
      </c>
      <c r="C3818" s="76">
        <v>45196</v>
      </c>
      <c r="D3818" s="76">
        <v>45257</v>
      </c>
      <c r="E3818" s="4" t="s">
        <v>951</v>
      </c>
      <c r="F3818" s="4" t="s">
        <v>952</v>
      </c>
      <c r="G3818" s="4" t="s">
        <v>942</v>
      </c>
      <c r="H3818" s="4" t="s">
        <v>951</v>
      </c>
      <c r="I3818" s="4" t="s">
        <v>1153</v>
      </c>
      <c r="J3818" s="4" t="s">
        <v>1154</v>
      </c>
      <c r="K3818" s="4" t="s">
        <v>955</v>
      </c>
      <c r="L3818" s="4">
        <v>1</v>
      </c>
      <c r="M3818" s="4" t="s">
        <v>77</v>
      </c>
      <c r="N3818" s="4">
        <v>9.4499999999999993</v>
      </c>
      <c r="O3818" s="4">
        <v>8.4499999999999993</v>
      </c>
      <c r="P3818" s="4" t="s">
        <v>78</v>
      </c>
      <c r="Q3818" s="77">
        <v>45281.62777777778</v>
      </c>
      <c r="R3818" s="4">
        <v>9.4499999999999993</v>
      </c>
      <c r="S3818" s="4">
        <v>8.4499999999999993</v>
      </c>
      <c r="T3818" s="4" t="str">
        <f>VLOOKUP(E3818,zamiana!A:B,2,0)</f>
        <v>ALSTOM (ex. BT) CZL</v>
      </c>
    </row>
    <row r="3819" spans="1:20" x14ac:dyDescent="0.3">
      <c r="A3819" s="4" t="s">
        <v>7200</v>
      </c>
      <c r="B3819" s="76">
        <v>45196</v>
      </c>
      <c r="C3819" s="76">
        <v>45196</v>
      </c>
      <c r="D3819" s="76">
        <v>45257</v>
      </c>
      <c r="E3819" s="4" t="s">
        <v>951</v>
      </c>
      <c r="F3819" s="4" t="s">
        <v>952</v>
      </c>
      <c r="G3819" s="4" t="s">
        <v>942</v>
      </c>
      <c r="H3819" s="4" t="s">
        <v>951</v>
      </c>
      <c r="I3819" s="4" t="s">
        <v>1153</v>
      </c>
      <c r="J3819" s="4" t="s">
        <v>1154</v>
      </c>
      <c r="K3819" s="4" t="s">
        <v>955</v>
      </c>
      <c r="L3819" s="4">
        <v>1</v>
      </c>
      <c r="M3819" s="4" t="s">
        <v>77</v>
      </c>
      <c r="N3819" s="4">
        <v>9.4499999999999993</v>
      </c>
      <c r="O3819" s="4">
        <v>8.4499999999999993</v>
      </c>
      <c r="P3819" s="4" t="s">
        <v>78</v>
      </c>
      <c r="Q3819" s="77">
        <v>45281.62777777778</v>
      </c>
      <c r="R3819" s="4">
        <v>9.4499999999999993</v>
      </c>
      <c r="S3819" s="4">
        <v>8.4499999999999993</v>
      </c>
      <c r="T3819" s="4" t="str">
        <f>VLOOKUP(E3819,zamiana!A:B,2,0)</f>
        <v>ALSTOM (ex. BT) CZL</v>
      </c>
    </row>
    <row r="3820" spans="1:20" x14ac:dyDescent="0.3">
      <c r="A3820" s="4" t="s">
        <v>7200</v>
      </c>
      <c r="B3820" s="76">
        <v>45196</v>
      </c>
      <c r="C3820" s="76">
        <v>45196</v>
      </c>
      <c r="D3820" s="76">
        <v>45257</v>
      </c>
      <c r="E3820" s="4" t="s">
        <v>951</v>
      </c>
      <c r="F3820" s="4" t="s">
        <v>952</v>
      </c>
      <c r="G3820" s="4" t="s">
        <v>942</v>
      </c>
      <c r="H3820" s="4" t="s">
        <v>951</v>
      </c>
      <c r="I3820" s="4" t="s">
        <v>1153</v>
      </c>
      <c r="J3820" s="4" t="s">
        <v>1154</v>
      </c>
      <c r="K3820" s="4" t="s">
        <v>955</v>
      </c>
      <c r="L3820" s="4">
        <v>1</v>
      </c>
      <c r="M3820" s="4" t="s">
        <v>77</v>
      </c>
      <c r="N3820" s="4">
        <v>9.4499999999999993</v>
      </c>
      <c r="O3820" s="4">
        <v>8.4499999999999993</v>
      </c>
      <c r="P3820" s="4" t="s">
        <v>78</v>
      </c>
      <c r="Q3820" s="77">
        <v>45281.62777777778</v>
      </c>
      <c r="R3820" s="4">
        <v>9.4499999999999993</v>
      </c>
      <c r="S3820" s="4">
        <v>8.4499999999999993</v>
      </c>
      <c r="T3820" s="4" t="str">
        <f>VLOOKUP(E3820,zamiana!A:B,2,0)</f>
        <v>ALSTOM (ex. BT) CZL</v>
      </c>
    </row>
    <row r="3821" spans="1:20" x14ac:dyDescent="0.3">
      <c r="A3821" s="4" t="s">
        <v>7200</v>
      </c>
      <c r="B3821" s="76">
        <v>45196</v>
      </c>
      <c r="C3821" s="76">
        <v>45196</v>
      </c>
      <c r="D3821" s="76">
        <v>45257</v>
      </c>
      <c r="E3821" s="4" t="s">
        <v>951</v>
      </c>
      <c r="F3821" s="4" t="s">
        <v>952</v>
      </c>
      <c r="G3821" s="4" t="s">
        <v>942</v>
      </c>
      <c r="H3821" s="4" t="s">
        <v>951</v>
      </c>
      <c r="I3821" s="4" t="s">
        <v>1153</v>
      </c>
      <c r="J3821" s="4" t="s">
        <v>1154</v>
      </c>
      <c r="K3821" s="4" t="s">
        <v>955</v>
      </c>
      <c r="L3821" s="4">
        <v>1</v>
      </c>
      <c r="M3821" s="4" t="s">
        <v>77</v>
      </c>
      <c r="N3821" s="4">
        <v>9.4499999999999993</v>
      </c>
      <c r="O3821" s="4">
        <v>8.4499999999999993</v>
      </c>
      <c r="P3821" s="4" t="s">
        <v>78</v>
      </c>
      <c r="Q3821" s="77">
        <v>45281.62777777778</v>
      </c>
      <c r="R3821" s="4">
        <v>9.4499999999999993</v>
      </c>
      <c r="S3821" s="4">
        <v>8.4499999999999993</v>
      </c>
      <c r="T3821" s="4" t="str">
        <f>VLOOKUP(E3821,zamiana!A:B,2,0)</f>
        <v>ALSTOM (ex. BT) CZL</v>
      </c>
    </row>
    <row r="3822" spans="1:20" x14ac:dyDescent="0.3">
      <c r="A3822" s="4" t="s">
        <v>7200</v>
      </c>
      <c r="B3822" s="76">
        <v>45196</v>
      </c>
      <c r="C3822" s="76">
        <v>45196</v>
      </c>
      <c r="D3822" s="76">
        <v>45257</v>
      </c>
      <c r="E3822" s="4" t="s">
        <v>951</v>
      </c>
      <c r="F3822" s="4" t="s">
        <v>952</v>
      </c>
      <c r="G3822" s="4" t="s">
        <v>942</v>
      </c>
      <c r="H3822" s="4" t="s">
        <v>951</v>
      </c>
      <c r="I3822" s="4" t="s">
        <v>1153</v>
      </c>
      <c r="J3822" s="4" t="s">
        <v>1154</v>
      </c>
      <c r="K3822" s="4" t="s">
        <v>955</v>
      </c>
      <c r="L3822" s="4">
        <v>1</v>
      </c>
      <c r="M3822" s="4" t="s">
        <v>77</v>
      </c>
      <c r="N3822" s="4">
        <v>9.4499999999999993</v>
      </c>
      <c r="O3822" s="4">
        <v>8.4499999999999993</v>
      </c>
      <c r="P3822" s="4" t="s">
        <v>78</v>
      </c>
      <c r="Q3822" s="77">
        <v>45281.62777777778</v>
      </c>
      <c r="R3822" s="4">
        <v>9.4499999999999993</v>
      </c>
      <c r="S3822" s="4">
        <v>8.4499999999999993</v>
      </c>
      <c r="T3822" s="4" t="str">
        <f>VLOOKUP(E3822,zamiana!A:B,2,0)</f>
        <v>ALSTOM (ex. BT) CZL</v>
      </c>
    </row>
    <row r="3823" spans="1:20" x14ac:dyDescent="0.3">
      <c r="A3823" s="4" t="s">
        <v>7200</v>
      </c>
      <c r="B3823" s="76">
        <v>45196</v>
      </c>
      <c r="C3823" s="76">
        <v>45196</v>
      </c>
      <c r="D3823" s="76">
        <v>45257</v>
      </c>
      <c r="E3823" s="4" t="s">
        <v>951</v>
      </c>
      <c r="F3823" s="4" t="s">
        <v>952</v>
      </c>
      <c r="G3823" s="4" t="s">
        <v>942</v>
      </c>
      <c r="H3823" s="4" t="s">
        <v>951</v>
      </c>
      <c r="I3823" s="4" t="s">
        <v>1153</v>
      </c>
      <c r="J3823" s="4" t="s">
        <v>1154</v>
      </c>
      <c r="K3823" s="4" t="s">
        <v>955</v>
      </c>
      <c r="L3823" s="4">
        <v>1</v>
      </c>
      <c r="M3823" s="4" t="s">
        <v>77</v>
      </c>
      <c r="N3823" s="4">
        <v>9.4499999999999993</v>
      </c>
      <c r="O3823" s="4">
        <v>8.4499999999999993</v>
      </c>
      <c r="P3823" s="4" t="s">
        <v>78</v>
      </c>
      <c r="Q3823" s="77">
        <v>45281.62777777778</v>
      </c>
      <c r="R3823" s="4">
        <v>9.4499999999999993</v>
      </c>
      <c r="S3823" s="4">
        <v>8.4499999999999993</v>
      </c>
      <c r="T3823" s="4" t="str">
        <f>VLOOKUP(E3823,zamiana!A:B,2,0)</f>
        <v>ALSTOM (ex. BT) CZL</v>
      </c>
    </row>
    <row r="3824" spans="1:20" x14ac:dyDescent="0.3">
      <c r="A3824" s="4" t="s">
        <v>7200</v>
      </c>
      <c r="B3824" s="76">
        <v>45196</v>
      </c>
      <c r="C3824" s="76">
        <v>45196</v>
      </c>
      <c r="D3824" s="76">
        <v>45257</v>
      </c>
      <c r="E3824" s="4" t="s">
        <v>951</v>
      </c>
      <c r="F3824" s="4" t="s">
        <v>952</v>
      </c>
      <c r="G3824" s="4" t="s">
        <v>942</v>
      </c>
      <c r="H3824" s="4" t="s">
        <v>951</v>
      </c>
      <c r="I3824" s="4" t="s">
        <v>1125</v>
      </c>
      <c r="J3824" s="4" t="s">
        <v>1126</v>
      </c>
      <c r="K3824" s="4" t="s">
        <v>955</v>
      </c>
      <c r="L3824" s="4">
        <v>1</v>
      </c>
      <c r="M3824" s="4" t="s">
        <v>77</v>
      </c>
      <c r="N3824" s="4">
        <v>7.14</v>
      </c>
      <c r="O3824" s="4">
        <v>8.43</v>
      </c>
      <c r="P3824" s="4" t="s">
        <v>78</v>
      </c>
      <c r="Q3824" s="77">
        <v>45281.62777777778</v>
      </c>
      <c r="R3824" s="4">
        <v>7.14</v>
      </c>
      <c r="S3824" s="4">
        <v>8.43</v>
      </c>
      <c r="T3824" s="4" t="str">
        <f>VLOOKUP(E3824,zamiana!A:B,2,0)</f>
        <v>ALSTOM (ex. BT) CZL</v>
      </c>
    </row>
    <row r="3825" spans="1:20" x14ac:dyDescent="0.3">
      <c r="A3825" s="4" t="s">
        <v>7200</v>
      </c>
      <c r="B3825" s="76">
        <v>45196</v>
      </c>
      <c r="C3825" s="76">
        <v>45196</v>
      </c>
      <c r="D3825" s="76">
        <v>45257</v>
      </c>
      <c r="E3825" s="4" t="s">
        <v>951</v>
      </c>
      <c r="F3825" s="4" t="s">
        <v>952</v>
      </c>
      <c r="G3825" s="4" t="s">
        <v>942</v>
      </c>
      <c r="H3825" s="4" t="s">
        <v>951</v>
      </c>
      <c r="I3825" s="4" t="s">
        <v>1125</v>
      </c>
      <c r="J3825" s="4" t="s">
        <v>1126</v>
      </c>
      <c r="K3825" s="4" t="s">
        <v>955</v>
      </c>
      <c r="L3825" s="4">
        <v>1</v>
      </c>
      <c r="M3825" s="4" t="s">
        <v>77</v>
      </c>
      <c r="N3825" s="4">
        <v>7.14</v>
      </c>
      <c r="O3825" s="4">
        <v>8.43</v>
      </c>
      <c r="P3825" s="4" t="s">
        <v>78</v>
      </c>
      <c r="Q3825" s="77">
        <v>45281.62777777778</v>
      </c>
      <c r="R3825" s="4">
        <v>7.14</v>
      </c>
      <c r="S3825" s="4">
        <v>8.43</v>
      </c>
      <c r="T3825" s="4" t="str">
        <f>VLOOKUP(E3825,zamiana!A:B,2,0)</f>
        <v>ALSTOM (ex. BT) CZL</v>
      </c>
    </row>
    <row r="3826" spans="1:20" x14ac:dyDescent="0.3">
      <c r="A3826" s="4" t="s">
        <v>7200</v>
      </c>
      <c r="B3826" s="76">
        <v>45196</v>
      </c>
      <c r="C3826" s="76">
        <v>45196</v>
      </c>
      <c r="D3826" s="76">
        <v>45257</v>
      </c>
      <c r="E3826" s="4" t="s">
        <v>951</v>
      </c>
      <c r="F3826" s="4" t="s">
        <v>952</v>
      </c>
      <c r="G3826" s="4" t="s">
        <v>942</v>
      </c>
      <c r="H3826" s="4" t="s">
        <v>951</v>
      </c>
      <c r="I3826" s="4" t="s">
        <v>1372</v>
      </c>
      <c r="J3826" s="4" t="s">
        <v>1373</v>
      </c>
      <c r="K3826" s="4" t="s">
        <v>955</v>
      </c>
      <c r="L3826" s="4">
        <v>2</v>
      </c>
      <c r="M3826" s="4" t="s">
        <v>77</v>
      </c>
      <c r="N3826" s="4">
        <v>15.25</v>
      </c>
      <c r="O3826" s="4">
        <v>16.079999999999998</v>
      </c>
      <c r="P3826" s="4" t="s">
        <v>78</v>
      </c>
      <c r="Q3826" s="77">
        <v>45281.63958333333</v>
      </c>
      <c r="R3826" s="4">
        <v>30.5</v>
      </c>
      <c r="S3826" s="4">
        <v>32.159999999999997</v>
      </c>
      <c r="T3826" s="4" t="str">
        <f>VLOOKUP(E3826,zamiana!A:B,2,0)</f>
        <v>ALSTOM (ex. BT) CZL</v>
      </c>
    </row>
    <row r="3827" spans="1:20" x14ac:dyDescent="0.3">
      <c r="A3827" s="4" t="s">
        <v>7200</v>
      </c>
      <c r="B3827" s="76">
        <v>45196</v>
      </c>
      <c r="C3827" s="76">
        <v>45196</v>
      </c>
      <c r="D3827" s="76">
        <v>45257</v>
      </c>
      <c r="E3827" s="4" t="s">
        <v>951</v>
      </c>
      <c r="F3827" s="4" t="s">
        <v>952</v>
      </c>
      <c r="G3827" s="4" t="s">
        <v>942</v>
      </c>
      <c r="H3827" s="4" t="s">
        <v>951</v>
      </c>
      <c r="I3827" s="4" t="s">
        <v>1372</v>
      </c>
      <c r="J3827" s="4" t="s">
        <v>1373</v>
      </c>
      <c r="K3827" s="4" t="s">
        <v>955</v>
      </c>
      <c r="L3827" s="4">
        <v>1</v>
      </c>
      <c r="M3827" s="4" t="s">
        <v>77</v>
      </c>
      <c r="N3827" s="4">
        <v>15.25</v>
      </c>
      <c r="O3827" s="4">
        <v>16.079999999999998</v>
      </c>
      <c r="P3827" s="4" t="s">
        <v>78</v>
      </c>
      <c r="Q3827" s="77">
        <v>45281.63958333333</v>
      </c>
      <c r="R3827" s="4">
        <v>15.25</v>
      </c>
      <c r="S3827" s="4">
        <v>16.079999999999998</v>
      </c>
      <c r="T3827" s="4" t="str">
        <f>VLOOKUP(E3827,zamiana!A:B,2,0)</f>
        <v>ALSTOM (ex. BT) CZL</v>
      </c>
    </row>
    <row r="3828" spans="1:20" x14ac:dyDescent="0.3">
      <c r="A3828" s="4" t="s">
        <v>7200</v>
      </c>
      <c r="B3828" s="76">
        <v>45196</v>
      </c>
      <c r="C3828" s="76">
        <v>45196</v>
      </c>
      <c r="D3828" s="76">
        <v>45257</v>
      </c>
      <c r="E3828" s="4" t="s">
        <v>951</v>
      </c>
      <c r="F3828" s="4" t="s">
        <v>952</v>
      </c>
      <c r="G3828" s="4" t="s">
        <v>942</v>
      </c>
      <c r="H3828" s="4" t="s">
        <v>951</v>
      </c>
      <c r="I3828" s="4" t="s">
        <v>1112</v>
      </c>
      <c r="J3828" s="4" t="s">
        <v>1113</v>
      </c>
      <c r="K3828" s="4" t="s">
        <v>955</v>
      </c>
      <c r="L3828" s="4">
        <v>7</v>
      </c>
      <c r="M3828" s="4" t="s">
        <v>77</v>
      </c>
      <c r="N3828" s="4">
        <v>8.48</v>
      </c>
      <c r="O3828" s="4">
        <v>8.15</v>
      </c>
      <c r="P3828" s="4" t="s">
        <v>78</v>
      </c>
      <c r="Q3828" s="77">
        <v>45281.62777777778</v>
      </c>
      <c r="R3828" s="4">
        <v>59.36</v>
      </c>
      <c r="S3828" s="4">
        <v>57.05</v>
      </c>
      <c r="T3828" s="4" t="str">
        <f>VLOOKUP(E3828,zamiana!A:B,2,0)</f>
        <v>ALSTOM (ex. BT) CZL</v>
      </c>
    </row>
    <row r="3829" spans="1:20" x14ac:dyDescent="0.3">
      <c r="A3829" s="4" t="s">
        <v>7200</v>
      </c>
      <c r="B3829" s="76">
        <v>45196</v>
      </c>
      <c r="C3829" s="76">
        <v>45196</v>
      </c>
      <c r="D3829" s="76">
        <v>45257</v>
      </c>
      <c r="E3829" s="4" t="s">
        <v>951</v>
      </c>
      <c r="F3829" s="4" t="s">
        <v>952</v>
      </c>
      <c r="G3829" s="4" t="s">
        <v>942</v>
      </c>
      <c r="H3829" s="4" t="s">
        <v>951</v>
      </c>
      <c r="I3829" s="4" t="s">
        <v>1783</v>
      </c>
      <c r="J3829" s="4" t="s">
        <v>1784</v>
      </c>
      <c r="K3829" s="4" t="s">
        <v>955</v>
      </c>
      <c r="L3829" s="4">
        <v>1</v>
      </c>
      <c r="M3829" s="4" t="s">
        <v>77</v>
      </c>
      <c r="N3829" s="4">
        <v>85.01</v>
      </c>
      <c r="O3829" s="4">
        <v>60.58</v>
      </c>
      <c r="P3829" s="4" t="s">
        <v>78</v>
      </c>
      <c r="Q3829" s="77">
        <v>45281.62777777778</v>
      </c>
      <c r="R3829" s="4">
        <v>85.01</v>
      </c>
      <c r="S3829" s="4">
        <v>60.58</v>
      </c>
      <c r="T3829" s="4" t="str">
        <f>VLOOKUP(E3829,zamiana!A:B,2,0)</f>
        <v>ALSTOM (ex. BT) CZL</v>
      </c>
    </row>
    <row r="3830" spans="1:20" x14ac:dyDescent="0.3">
      <c r="A3830" s="4" t="s">
        <v>7200</v>
      </c>
      <c r="B3830" s="76">
        <v>45196</v>
      </c>
      <c r="C3830" s="76">
        <v>45196</v>
      </c>
      <c r="D3830" s="76">
        <v>45257</v>
      </c>
      <c r="E3830" s="4" t="s">
        <v>951</v>
      </c>
      <c r="F3830" s="4" t="s">
        <v>952</v>
      </c>
      <c r="G3830" s="4" t="s">
        <v>942</v>
      </c>
      <c r="H3830" s="4" t="s">
        <v>951</v>
      </c>
      <c r="I3830" s="4" t="s">
        <v>1748</v>
      </c>
      <c r="J3830" s="4" t="s">
        <v>1749</v>
      </c>
      <c r="K3830" s="4" t="s">
        <v>955</v>
      </c>
      <c r="L3830" s="4">
        <v>1</v>
      </c>
      <c r="M3830" s="4" t="s">
        <v>77</v>
      </c>
      <c r="N3830" s="4">
        <v>84.23</v>
      </c>
      <c r="O3830" s="4">
        <v>48.59</v>
      </c>
      <c r="P3830" s="4" t="s">
        <v>78</v>
      </c>
      <c r="Q3830" s="77">
        <v>45281.62777777778</v>
      </c>
      <c r="R3830" s="4">
        <v>84.23</v>
      </c>
      <c r="S3830" s="4">
        <v>48.59</v>
      </c>
      <c r="T3830" s="4" t="str">
        <f>VLOOKUP(E3830,zamiana!A:B,2,0)</f>
        <v>ALSTOM (ex. BT) CZL</v>
      </c>
    </row>
    <row r="3831" spans="1:20" x14ac:dyDescent="0.3">
      <c r="A3831" s="4" t="s">
        <v>7200</v>
      </c>
      <c r="B3831" s="76">
        <v>45196</v>
      </c>
      <c r="C3831" s="76">
        <v>45196</v>
      </c>
      <c r="D3831" s="76">
        <v>45257</v>
      </c>
      <c r="E3831" s="4" t="s">
        <v>951</v>
      </c>
      <c r="F3831" s="4" t="s">
        <v>952</v>
      </c>
      <c r="G3831" s="4" t="s">
        <v>942</v>
      </c>
      <c r="H3831" s="4" t="s">
        <v>951</v>
      </c>
      <c r="I3831" s="4" t="s">
        <v>2631</v>
      </c>
      <c r="J3831" s="4" t="s">
        <v>2632</v>
      </c>
      <c r="K3831" s="4" t="s">
        <v>955</v>
      </c>
      <c r="L3831" s="4">
        <v>2</v>
      </c>
      <c r="M3831" s="4" t="s">
        <v>77</v>
      </c>
      <c r="N3831" s="4">
        <v>18.89</v>
      </c>
      <c r="O3831" s="4">
        <v>16.489999999999998</v>
      </c>
      <c r="P3831" s="4" t="s">
        <v>78</v>
      </c>
      <c r="Q3831" s="77">
        <v>45281.62777777778</v>
      </c>
      <c r="R3831" s="4">
        <v>37.78</v>
      </c>
      <c r="S3831" s="4">
        <v>32.979999999999997</v>
      </c>
      <c r="T3831" s="4" t="str">
        <f>VLOOKUP(E3831,zamiana!A:B,2,0)</f>
        <v>ALSTOM (ex. BT) CZL</v>
      </c>
    </row>
    <row r="3832" spans="1:20" x14ac:dyDescent="0.3">
      <c r="A3832" s="4" t="s">
        <v>7200</v>
      </c>
      <c r="B3832" s="76">
        <v>45196</v>
      </c>
      <c r="C3832" s="76">
        <v>45196</v>
      </c>
      <c r="D3832" s="76">
        <v>45257</v>
      </c>
      <c r="E3832" s="4" t="s">
        <v>951</v>
      </c>
      <c r="F3832" s="4" t="s">
        <v>952</v>
      </c>
      <c r="G3832" s="4" t="s">
        <v>942</v>
      </c>
      <c r="H3832" s="4" t="s">
        <v>951</v>
      </c>
      <c r="I3832" s="4" t="s">
        <v>1907</v>
      </c>
      <c r="J3832" s="4" t="s">
        <v>1908</v>
      </c>
      <c r="K3832" s="4" t="s">
        <v>955</v>
      </c>
      <c r="L3832" s="4">
        <v>1</v>
      </c>
      <c r="M3832" s="4" t="s">
        <v>77</v>
      </c>
      <c r="N3832" s="4">
        <v>418.75</v>
      </c>
      <c r="O3832" s="4">
        <v>233.44</v>
      </c>
      <c r="P3832" s="4" t="s">
        <v>78</v>
      </c>
      <c r="Q3832" s="77">
        <v>45281.632638888892</v>
      </c>
      <c r="R3832" s="4">
        <v>418.75</v>
      </c>
      <c r="S3832" s="4">
        <v>233.44</v>
      </c>
      <c r="T3832" s="4" t="str">
        <f>VLOOKUP(E3832,zamiana!A:B,2,0)</f>
        <v>ALSTOM (ex. BT) CZL</v>
      </c>
    </row>
    <row r="3833" spans="1:20" x14ac:dyDescent="0.3">
      <c r="A3833" s="4" t="s">
        <v>7200</v>
      </c>
      <c r="B3833" s="76">
        <v>45196</v>
      </c>
      <c r="C3833" s="76">
        <v>45196</v>
      </c>
      <c r="D3833" s="76">
        <v>45257</v>
      </c>
      <c r="E3833" s="4" t="s">
        <v>951</v>
      </c>
      <c r="F3833" s="4" t="s">
        <v>952</v>
      </c>
      <c r="G3833" s="4" t="s">
        <v>942</v>
      </c>
      <c r="H3833" s="4" t="s">
        <v>951</v>
      </c>
      <c r="I3833" s="4" t="s">
        <v>1907</v>
      </c>
      <c r="J3833" s="4" t="s">
        <v>1908</v>
      </c>
      <c r="K3833" s="4" t="s">
        <v>955</v>
      </c>
      <c r="L3833" s="4">
        <v>1</v>
      </c>
      <c r="M3833" s="4" t="s">
        <v>77</v>
      </c>
      <c r="N3833" s="4">
        <v>418.75</v>
      </c>
      <c r="O3833" s="4">
        <v>233.44</v>
      </c>
      <c r="P3833" s="4" t="s">
        <v>78</v>
      </c>
      <c r="Q3833" s="77">
        <v>45281.632638888892</v>
      </c>
      <c r="R3833" s="4">
        <v>418.75</v>
      </c>
      <c r="S3833" s="4">
        <v>233.44</v>
      </c>
      <c r="T3833" s="4" t="str">
        <f>VLOOKUP(E3833,zamiana!A:B,2,0)</f>
        <v>ALSTOM (ex. BT) CZL</v>
      </c>
    </row>
    <row r="3834" spans="1:20" x14ac:dyDescent="0.3">
      <c r="A3834" s="4" t="s">
        <v>7200</v>
      </c>
      <c r="B3834" s="76">
        <v>45196</v>
      </c>
      <c r="C3834" s="76">
        <v>45196</v>
      </c>
      <c r="D3834" s="76">
        <v>45257</v>
      </c>
      <c r="E3834" s="4" t="s">
        <v>951</v>
      </c>
      <c r="F3834" s="4" t="s">
        <v>952</v>
      </c>
      <c r="G3834" s="4" t="s">
        <v>942</v>
      </c>
      <c r="H3834" s="4" t="s">
        <v>951</v>
      </c>
      <c r="I3834" s="4" t="s">
        <v>1907</v>
      </c>
      <c r="J3834" s="4" t="s">
        <v>1908</v>
      </c>
      <c r="K3834" s="4" t="s">
        <v>955</v>
      </c>
      <c r="L3834" s="4">
        <v>1</v>
      </c>
      <c r="M3834" s="4" t="s">
        <v>77</v>
      </c>
      <c r="N3834" s="4">
        <v>418.75</v>
      </c>
      <c r="O3834" s="4">
        <v>233.44</v>
      </c>
      <c r="P3834" s="4" t="s">
        <v>78</v>
      </c>
      <c r="Q3834" s="77">
        <v>45281.632638888892</v>
      </c>
      <c r="R3834" s="4">
        <v>418.75</v>
      </c>
      <c r="S3834" s="4">
        <v>233.44</v>
      </c>
      <c r="T3834" s="4" t="str">
        <f>VLOOKUP(E3834,zamiana!A:B,2,0)</f>
        <v>ALSTOM (ex. BT) CZL</v>
      </c>
    </row>
    <row r="3835" spans="1:20" x14ac:dyDescent="0.3">
      <c r="A3835" s="4" t="s">
        <v>7200</v>
      </c>
      <c r="B3835" s="76">
        <v>45196</v>
      </c>
      <c r="C3835" s="76">
        <v>45196</v>
      </c>
      <c r="D3835" s="76">
        <v>45257</v>
      </c>
      <c r="E3835" s="4" t="s">
        <v>951</v>
      </c>
      <c r="F3835" s="4" t="s">
        <v>952</v>
      </c>
      <c r="G3835" s="4" t="s">
        <v>942</v>
      </c>
      <c r="H3835" s="4" t="s">
        <v>951</v>
      </c>
      <c r="I3835" s="4" t="s">
        <v>1907</v>
      </c>
      <c r="J3835" s="4" t="s">
        <v>1908</v>
      </c>
      <c r="K3835" s="4" t="s">
        <v>955</v>
      </c>
      <c r="L3835" s="4">
        <v>1</v>
      </c>
      <c r="M3835" s="4" t="s">
        <v>77</v>
      </c>
      <c r="N3835" s="4">
        <v>418.75</v>
      </c>
      <c r="O3835" s="4">
        <v>233.44</v>
      </c>
      <c r="P3835" s="4" t="s">
        <v>78</v>
      </c>
      <c r="Q3835" s="77">
        <v>45281.632638888892</v>
      </c>
      <c r="R3835" s="4">
        <v>418.75</v>
      </c>
      <c r="S3835" s="4">
        <v>233.44</v>
      </c>
      <c r="T3835" s="4" t="str">
        <f>VLOOKUP(E3835,zamiana!A:B,2,0)</f>
        <v>ALSTOM (ex. BT) CZL</v>
      </c>
    </row>
    <row r="3836" spans="1:20" x14ac:dyDescent="0.3">
      <c r="A3836" s="4" t="s">
        <v>7200</v>
      </c>
      <c r="B3836" s="76">
        <v>45196</v>
      </c>
      <c r="C3836" s="76">
        <v>45196</v>
      </c>
      <c r="D3836" s="76">
        <v>45257</v>
      </c>
      <c r="E3836" s="4" t="s">
        <v>951</v>
      </c>
      <c r="F3836" s="4" t="s">
        <v>952</v>
      </c>
      <c r="G3836" s="4" t="s">
        <v>942</v>
      </c>
      <c r="H3836" s="4" t="s">
        <v>951</v>
      </c>
      <c r="I3836" s="4" t="s">
        <v>1907</v>
      </c>
      <c r="J3836" s="4" t="s">
        <v>1908</v>
      </c>
      <c r="K3836" s="4" t="s">
        <v>955</v>
      </c>
      <c r="L3836" s="4">
        <v>1</v>
      </c>
      <c r="M3836" s="4" t="s">
        <v>77</v>
      </c>
      <c r="N3836" s="4">
        <v>418.75</v>
      </c>
      <c r="O3836" s="4">
        <v>233.44</v>
      </c>
      <c r="P3836" s="4" t="s">
        <v>78</v>
      </c>
      <c r="Q3836" s="77">
        <v>45281.632638888892</v>
      </c>
      <c r="R3836" s="4">
        <v>418.75</v>
      </c>
      <c r="S3836" s="4">
        <v>233.44</v>
      </c>
      <c r="T3836" s="4" t="str">
        <f>VLOOKUP(E3836,zamiana!A:B,2,0)</f>
        <v>ALSTOM (ex. BT) CZL</v>
      </c>
    </row>
    <row r="3837" spans="1:20" x14ac:dyDescent="0.3">
      <c r="A3837" s="4" t="s">
        <v>7200</v>
      </c>
      <c r="B3837" s="76">
        <v>45196</v>
      </c>
      <c r="C3837" s="76">
        <v>45196</v>
      </c>
      <c r="D3837" s="76">
        <v>45257</v>
      </c>
      <c r="E3837" s="4" t="s">
        <v>951</v>
      </c>
      <c r="F3837" s="4" t="s">
        <v>952</v>
      </c>
      <c r="G3837" s="4" t="s">
        <v>942</v>
      </c>
      <c r="H3837" s="4" t="s">
        <v>951</v>
      </c>
      <c r="I3837" s="4" t="s">
        <v>1907</v>
      </c>
      <c r="J3837" s="4" t="s">
        <v>1908</v>
      </c>
      <c r="K3837" s="4" t="s">
        <v>955</v>
      </c>
      <c r="L3837" s="4">
        <v>1</v>
      </c>
      <c r="M3837" s="4" t="s">
        <v>77</v>
      </c>
      <c r="N3837" s="4">
        <v>418.75</v>
      </c>
      <c r="O3837" s="4">
        <v>233.44</v>
      </c>
      <c r="P3837" s="4" t="s">
        <v>78</v>
      </c>
      <c r="Q3837" s="77">
        <v>45281.632638888892</v>
      </c>
      <c r="R3837" s="4">
        <v>418.75</v>
      </c>
      <c r="S3837" s="4">
        <v>233.44</v>
      </c>
      <c r="T3837" s="4" t="str">
        <f>VLOOKUP(E3837,zamiana!A:B,2,0)</f>
        <v>ALSTOM (ex. BT) CZL</v>
      </c>
    </row>
    <row r="3838" spans="1:20" x14ac:dyDescent="0.3">
      <c r="A3838" s="4" t="s">
        <v>7200</v>
      </c>
      <c r="B3838" s="76">
        <v>45196</v>
      </c>
      <c r="C3838" s="76">
        <v>45196</v>
      </c>
      <c r="D3838" s="76">
        <v>45257</v>
      </c>
      <c r="E3838" s="4" t="s">
        <v>951</v>
      </c>
      <c r="F3838" s="4" t="s">
        <v>952</v>
      </c>
      <c r="G3838" s="4" t="s">
        <v>942</v>
      </c>
      <c r="H3838" s="4" t="s">
        <v>951</v>
      </c>
      <c r="I3838" s="4" t="s">
        <v>1907</v>
      </c>
      <c r="J3838" s="4" t="s">
        <v>1908</v>
      </c>
      <c r="K3838" s="4" t="s">
        <v>955</v>
      </c>
      <c r="L3838" s="4">
        <v>1</v>
      </c>
      <c r="M3838" s="4" t="s">
        <v>77</v>
      </c>
      <c r="N3838" s="4">
        <v>418.75</v>
      </c>
      <c r="O3838" s="4">
        <v>233.44</v>
      </c>
      <c r="P3838" s="4" t="s">
        <v>78</v>
      </c>
      <c r="Q3838" s="77">
        <v>45281.632638888892</v>
      </c>
      <c r="R3838" s="4">
        <v>418.75</v>
      </c>
      <c r="S3838" s="4">
        <v>233.44</v>
      </c>
      <c r="T3838" s="4" t="str">
        <f>VLOOKUP(E3838,zamiana!A:B,2,0)</f>
        <v>ALSTOM (ex. BT) CZL</v>
      </c>
    </row>
    <row r="3839" spans="1:20" x14ac:dyDescent="0.3">
      <c r="A3839" s="4" t="s">
        <v>7200</v>
      </c>
      <c r="B3839" s="76">
        <v>45196</v>
      </c>
      <c r="C3839" s="76">
        <v>45196</v>
      </c>
      <c r="D3839" s="76">
        <v>45257</v>
      </c>
      <c r="E3839" s="4" t="s">
        <v>951</v>
      </c>
      <c r="F3839" s="4" t="s">
        <v>952</v>
      </c>
      <c r="G3839" s="4" t="s">
        <v>942</v>
      </c>
      <c r="H3839" s="4" t="s">
        <v>951</v>
      </c>
      <c r="I3839" s="4" t="s">
        <v>1405</v>
      </c>
      <c r="J3839" s="4" t="s">
        <v>1406</v>
      </c>
      <c r="K3839" s="4" t="s">
        <v>955</v>
      </c>
      <c r="L3839" s="4">
        <v>1</v>
      </c>
      <c r="M3839" s="4" t="s">
        <v>77</v>
      </c>
      <c r="N3839" s="4">
        <v>21.56</v>
      </c>
      <c r="O3839" s="4">
        <v>21.78</v>
      </c>
      <c r="P3839" s="4" t="s">
        <v>78</v>
      </c>
      <c r="Q3839" s="77">
        <v>45281.62777777778</v>
      </c>
      <c r="R3839" s="4">
        <v>21.56</v>
      </c>
      <c r="S3839" s="4">
        <v>21.78</v>
      </c>
      <c r="T3839" s="4" t="str">
        <f>VLOOKUP(E3839,zamiana!A:B,2,0)</f>
        <v>ALSTOM (ex. BT) CZL</v>
      </c>
    </row>
    <row r="3840" spans="1:20" x14ac:dyDescent="0.3">
      <c r="A3840" s="4" t="s">
        <v>7200</v>
      </c>
      <c r="B3840" s="76">
        <v>45196</v>
      </c>
      <c r="C3840" s="76">
        <v>45196</v>
      </c>
      <c r="D3840" s="76">
        <v>45257</v>
      </c>
      <c r="E3840" s="4" t="s">
        <v>951</v>
      </c>
      <c r="F3840" s="4" t="s">
        <v>952</v>
      </c>
      <c r="G3840" s="4" t="s">
        <v>942</v>
      </c>
      <c r="H3840" s="4" t="s">
        <v>951</v>
      </c>
      <c r="I3840" s="4" t="s">
        <v>1394</v>
      </c>
      <c r="J3840" s="4" t="s">
        <v>1395</v>
      </c>
      <c r="K3840" s="4" t="s">
        <v>955</v>
      </c>
      <c r="L3840" s="4">
        <v>20</v>
      </c>
      <c r="M3840" s="4" t="s">
        <v>77</v>
      </c>
      <c r="N3840" s="4">
        <v>21.29</v>
      </c>
      <c r="O3840" s="4">
        <v>17.39</v>
      </c>
      <c r="P3840" s="4" t="s">
        <v>78</v>
      </c>
      <c r="Q3840" s="77">
        <v>45281.658333333333</v>
      </c>
      <c r="R3840" s="4">
        <v>425.8</v>
      </c>
      <c r="S3840" s="4">
        <v>347.8</v>
      </c>
      <c r="T3840" s="4" t="str">
        <f>VLOOKUP(E3840,zamiana!A:B,2,0)</f>
        <v>ALSTOM (ex. BT) CZL</v>
      </c>
    </row>
    <row r="3841" spans="1:20" x14ac:dyDescent="0.3">
      <c r="A3841" s="4" t="s">
        <v>7200</v>
      </c>
      <c r="B3841" s="76">
        <v>45196</v>
      </c>
      <c r="C3841" s="76">
        <v>45196</v>
      </c>
      <c r="D3841" s="76">
        <v>45257</v>
      </c>
      <c r="E3841" s="4" t="s">
        <v>951</v>
      </c>
      <c r="F3841" s="4" t="s">
        <v>952</v>
      </c>
      <c r="G3841" s="4" t="s">
        <v>942</v>
      </c>
      <c r="H3841" s="4" t="s">
        <v>951</v>
      </c>
      <c r="I3841" s="4" t="s">
        <v>1394</v>
      </c>
      <c r="J3841" s="4" t="s">
        <v>1395</v>
      </c>
      <c r="K3841" s="4" t="s">
        <v>955</v>
      </c>
      <c r="L3841" s="4">
        <v>2</v>
      </c>
      <c r="M3841" s="4" t="s">
        <v>77</v>
      </c>
      <c r="N3841" s="4">
        <v>21.29</v>
      </c>
      <c r="O3841" s="4">
        <v>17.39</v>
      </c>
      <c r="P3841" s="4" t="s">
        <v>78</v>
      </c>
      <c r="Q3841" s="77">
        <v>45281.658333333333</v>
      </c>
      <c r="R3841" s="4">
        <v>42.58</v>
      </c>
      <c r="S3841" s="4">
        <v>34.78</v>
      </c>
      <c r="T3841" s="4" t="str">
        <f>VLOOKUP(E3841,zamiana!A:B,2,0)</f>
        <v>ALSTOM (ex. BT) CZL</v>
      </c>
    </row>
    <row r="3842" spans="1:20" x14ac:dyDescent="0.3">
      <c r="A3842" s="4" t="s">
        <v>7200</v>
      </c>
      <c r="B3842" s="76">
        <v>45196</v>
      </c>
      <c r="C3842" s="76">
        <v>45196</v>
      </c>
      <c r="D3842" s="76">
        <v>45257</v>
      </c>
      <c r="E3842" s="4" t="s">
        <v>951</v>
      </c>
      <c r="F3842" s="4" t="s">
        <v>952</v>
      </c>
      <c r="G3842" s="4" t="s">
        <v>942</v>
      </c>
      <c r="H3842" s="4" t="s">
        <v>951</v>
      </c>
      <c r="I3842" s="4" t="s">
        <v>1394</v>
      </c>
      <c r="J3842" s="4" t="s">
        <v>1395</v>
      </c>
      <c r="K3842" s="4" t="s">
        <v>955</v>
      </c>
      <c r="L3842" s="4">
        <v>4</v>
      </c>
      <c r="M3842" s="4" t="s">
        <v>77</v>
      </c>
      <c r="N3842" s="4">
        <v>21.29</v>
      </c>
      <c r="O3842" s="4">
        <v>17.39</v>
      </c>
      <c r="P3842" s="4" t="s">
        <v>78</v>
      </c>
      <c r="Q3842" s="77">
        <v>45281.658333333333</v>
      </c>
      <c r="R3842" s="4">
        <v>85.16</v>
      </c>
      <c r="S3842" s="4">
        <v>69.56</v>
      </c>
      <c r="T3842" s="4" t="str">
        <f>VLOOKUP(E3842,zamiana!A:B,2,0)</f>
        <v>ALSTOM (ex. BT) CZL</v>
      </c>
    </row>
    <row r="3843" spans="1:20" x14ac:dyDescent="0.3">
      <c r="A3843" s="4" t="s">
        <v>7200</v>
      </c>
      <c r="B3843" s="76">
        <v>45196</v>
      </c>
      <c r="C3843" s="76">
        <v>45196</v>
      </c>
      <c r="D3843" s="76">
        <v>45257</v>
      </c>
      <c r="E3843" s="4" t="s">
        <v>951</v>
      </c>
      <c r="F3843" s="4" t="s">
        <v>952</v>
      </c>
      <c r="G3843" s="4" t="s">
        <v>942</v>
      </c>
      <c r="H3843" s="4" t="s">
        <v>951</v>
      </c>
      <c r="I3843" s="4" t="s">
        <v>1394</v>
      </c>
      <c r="J3843" s="4" t="s">
        <v>1395</v>
      </c>
      <c r="K3843" s="4" t="s">
        <v>955</v>
      </c>
      <c r="L3843" s="4">
        <v>2</v>
      </c>
      <c r="M3843" s="4" t="s">
        <v>77</v>
      </c>
      <c r="N3843" s="4">
        <v>21.29</v>
      </c>
      <c r="O3843" s="4">
        <v>17.39</v>
      </c>
      <c r="P3843" s="4" t="s">
        <v>78</v>
      </c>
      <c r="Q3843" s="77">
        <v>45281.658333333333</v>
      </c>
      <c r="R3843" s="4">
        <v>42.58</v>
      </c>
      <c r="S3843" s="4">
        <v>34.78</v>
      </c>
      <c r="T3843" s="4" t="str">
        <f>VLOOKUP(E3843,zamiana!A:B,2,0)</f>
        <v>ALSTOM (ex. BT) CZL</v>
      </c>
    </row>
    <row r="3844" spans="1:20" x14ac:dyDescent="0.3">
      <c r="A3844" s="4" t="s">
        <v>7200</v>
      </c>
      <c r="B3844" s="76">
        <v>45196</v>
      </c>
      <c r="C3844" s="76">
        <v>45196</v>
      </c>
      <c r="D3844" s="76">
        <v>45257</v>
      </c>
      <c r="E3844" s="4" t="s">
        <v>951</v>
      </c>
      <c r="F3844" s="4" t="s">
        <v>952</v>
      </c>
      <c r="G3844" s="4" t="s">
        <v>942</v>
      </c>
      <c r="H3844" s="4" t="s">
        <v>951</v>
      </c>
      <c r="I3844" s="4" t="s">
        <v>1394</v>
      </c>
      <c r="J3844" s="4" t="s">
        <v>1395</v>
      </c>
      <c r="K3844" s="4" t="s">
        <v>955</v>
      </c>
      <c r="L3844" s="4">
        <v>4</v>
      </c>
      <c r="M3844" s="4" t="s">
        <v>77</v>
      </c>
      <c r="N3844" s="4">
        <v>21.29</v>
      </c>
      <c r="O3844" s="4">
        <v>17.39</v>
      </c>
      <c r="P3844" s="4" t="s">
        <v>78</v>
      </c>
      <c r="Q3844" s="77">
        <v>45281.658333333333</v>
      </c>
      <c r="R3844" s="4">
        <v>85.16</v>
      </c>
      <c r="S3844" s="4">
        <v>69.56</v>
      </c>
      <c r="T3844" s="4" t="str">
        <f>VLOOKUP(E3844,zamiana!A:B,2,0)</f>
        <v>ALSTOM (ex. BT) CZL</v>
      </c>
    </row>
    <row r="3845" spans="1:20" x14ac:dyDescent="0.3">
      <c r="A3845" s="4" t="s">
        <v>7200</v>
      </c>
      <c r="B3845" s="76">
        <v>45196</v>
      </c>
      <c r="C3845" s="76">
        <v>45196</v>
      </c>
      <c r="D3845" s="76">
        <v>45257</v>
      </c>
      <c r="E3845" s="4" t="s">
        <v>951</v>
      </c>
      <c r="F3845" s="4" t="s">
        <v>952</v>
      </c>
      <c r="G3845" s="4" t="s">
        <v>942</v>
      </c>
      <c r="H3845" s="4" t="s">
        <v>951</v>
      </c>
      <c r="I3845" s="4" t="s">
        <v>1394</v>
      </c>
      <c r="J3845" s="4" t="s">
        <v>1395</v>
      </c>
      <c r="K3845" s="4" t="s">
        <v>955</v>
      </c>
      <c r="L3845" s="4">
        <v>4</v>
      </c>
      <c r="M3845" s="4" t="s">
        <v>77</v>
      </c>
      <c r="N3845" s="4">
        <v>21.29</v>
      </c>
      <c r="O3845" s="4">
        <v>17.39</v>
      </c>
      <c r="P3845" s="4" t="s">
        <v>78</v>
      </c>
      <c r="Q3845" s="77">
        <v>45281.658333333333</v>
      </c>
      <c r="R3845" s="4">
        <v>85.16</v>
      </c>
      <c r="S3845" s="4">
        <v>69.56</v>
      </c>
      <c r="T3845" s="4" t="str">
        <f>VLOOKUP(E3845,zamiana!A:B,2,0)</f>
        <v>ALSTOM (ex. BT) CZL</v>
      </c>
    </row>
    <row r="3846" spans="1:20" x14ac:dyDescent="0.3">
      <c r="A3846" s="4" t="s">
        <v>7200</v>
      </c>
      <c r="B3846" s="76">
        <v>45196</v>
      </c>
      <c r="C3846" s="76">
        <v>45196</v>
      </c>
      <c r="D3846" s="76">
        <v>45257</v>
      </c>
      <c r="E3846" s="4" t="s">
        <v>951</v>
      </c>
      <c r="F3846" s="4" t="s">
        <v>952</v>
      </c>
      <c r="G3846" s="4" t="s">
        <v>942</v>
      </c>
      <c r="H3846" s="4" t="s">
        <v>951</v>
      </c>
      <c r="I3846" s="4" t="s">
        <v>1394</v>
      </c>
      <c r="J3846" s="4" t="s">
        <v>1395</v>
      </c>
      <c r="K3846" s="4" t="s">
        <v>955</v>
      </c>
      <c r="L3846" s="4">
        <v>4</v>
      </c>
      <c r="M3846" s="4" t="s">
        <v>77</v>
      </c>
      <c r="N3846" s="4">
        <v>21.29</v>
      </c>
      <c r="O3846" s="4">
        <v>17.39</v>
      </c>
      <c r="P3846" s="4" t="s">
        <v>78</v>
      </c>
      <c r="Q3846" s="77">
        <v>45281.658333333333</v>
      </c>
      <c r="R3846" s="4">
        <v>85.16</v>
      </c>
      <c r="S3846" s="4">
        <v>69.56</v>
      </c>
      <c r="T3846" s="4" t="str">
        <f>VLOOKUP(E3846,zamiana!A:B,2,0)</f>
        <v>ALSTOM (ex. BT) CZL</v>
      </c>
    </row>
    <row r="3847" spans="1:20" x14ac:dyDescent="0.3">
      <c r="A3847" s="4" t="s">
        <v>7200</v>
      </c>
      <c r="B3847" s="76">
        <v>45196</v>
      </c>
      <c r="C3847" s="76">
        <v>45196</v>
      </c>
      <c r="D3847" s="76">
        <v>45257</v>
      </c>
      <c r="E3847" s="4" t="s">
        <v>951</v>
      </c>
      <c r="F3847" s="4" t="s">
        <v>952</v>
      </c>
      <c r="G3847" s="4" t="s">
        <v>942</v>
      </c>
      <c r="H3847" s="4" t="s">
        <v>951</v>
      </c>
      <c r="I3847" s="4" t="s">
        <v>1394</v>
      </c>
      <c r="J3847" s="4" t="s">
        <v>1395</v>
      </c>
      <c r="K3847" s="4" t="s">
        <v>955</v>
      </c>
      <c r="L3847" s="4">
        <v>2</v>
      </c>
      <c r="M3847" s="4" t="s">
        <v>77</v>
      </c>
      <c r="N3847" s="4">
        <v>21.29</v>
      </c>
      <c r="O3847" s="4">
        <v>17.39</v>
      </c>
      <c r="P3847" s="4" t="s">
        <v>78</v>
      </c>
      <c r="Q3847" s="77">
        <v>45281.658333333333</v>
      </c>
      <c r="R3847" s="4">
        <v>42.58</v>
      </c>
      <c r="S3847" s="4">
        <v>34.78</v>
      </c>
      <c r="T3847" s="4" t="str">
        <f>VLOOKUP(E3847,zamiana!A:B,2,0)</f>
        <v>ALSTOM (ex. BT) CZL</v>
      </c>
    </row>
    <row r="3848" spans="1:20" x14ac:dyDescent="0.3">
      <c r="A3848" s="4" t="s">
        <v>7200</v>
      </c>
      <c r="B3848" s="76">
        <v>45196</v>
      </c>
      <c r="C3848" s="76">
        <v>45196</v>
      </c>
      <c r="D3848" s="76">
        <v>45257</v>
      </c>
      <c r="E3848" s="4" t="s">
        <v>951</v>
      </c>
      <c r="F3848" s="4" t="s">
        <v>952</v>
      </c>
      <c r="G3848" s="4" t="s">
        <v>942</v>
      </c>
      <c r="H3848" s="4" t="s">
        <v>951</v>
      </c>
      <c r="I3848" s="4" t="s">
        <v>1394</v>
      </c>
      <c r="J3848" s="4" t="s">
        <v>1395</v>
      </c>
      <c r="K3848" s="4" t="s">
        <v>955</v>
      </c>
      <c r="L3848" s="4">
        <v>2</v>
      </c>
      <c r="M3848" s="4" t="s">
        <v>77</v>
      </c>
      <c r="N3848" s="4">
        <v>21.29</v>
      </c>
      <c r="O3848" s="4">
        <v>17.39</v>
      </c>
      <c r="P3848" s="4" t="s">
        <v>78</v>
      </c>
      <c r="Q3848" s="77">
        <v>45281.658333333333</v>
      </c>
      <c r="R3848" s="4">
        <v>42.58</v>
      </c>
      <c r="S3848" s="4">
        <v>34.78</v>
      </c>
      <c r="T3848" s="4" t="str">
        <f>VLOOKUP(E3848,zamiana!A:B,2,0)</f>
        <v>ALSTOM (ex. BT) CZL</v>
      </c>
    </row>
    <row r="3849" spans="1:20" x14ac:dyDescent="0.3">
      <c r="A3849" s="4" t="s">
        <v>7200</v>
      </c>
      <c r="B3849" s="76">
        <v>45196</v>
      </c>
      <c r="C3849" s="76">
        <v>45196</v>
      </c>
      <c r="D3849" s="76">
        <v>45257</v>
      </c>
      <c r="E3849" s="4" t="s">
        <v>951</v>
      </c>
      <c r="F3849" s="4" t="s">
        <v>952</v>
      </c>
      <c r="G3849" s="4" t="s">
        <v>942</v>
      </c>
      <c r="H3849" s="4" t="s">
        <v>951</v>
      </c>
      <c r="I3849" s="4" t="s">
        <v>1394</v>
      </c>
      <c r="J3849" s="4" t="s">
        <v>1395</v>
      </c>
      <c r="K3849" s="4" t="s">
        <v>955</v>
      </c>
      <c r="L3849" s="4">
        <v>2</v>
      </c>
      <c r="M3849" s="4" t="s">
        <v>77</v>
      </c>
      <c r="N3849" s="4">
        <v>21.29</v>
      </c>
      <c r="O3849" s="4">
        <v>17.39</v>
      </c>
      <c r="P3849" s="4" t="s">
        <v>78</v>
      </c>
      <c r="Q3849" s="77">
        <v>45281.658333333333</v>
      </c>
      <c r="R3849" s="4">
        <v>42.58</v>
      </c>
      <c r="S3849" s="4">
        <v>34.78</v>
      </c>
      <c r="T3849" s="4" t="str">
        <f>VLOOKUP(E3849,zamiana!A:B,2,0)</f>
        <v>ALSTOM (ex. BT) CZL</v>
      </c>
    </row>
    <row r="3850" spans="1:20" x14ac:dyDescent="0.3">
      <c r="A3850" s="4" t="s">
        <v>7200</v>
      </c>
      <c r="B3850" s="76">
        <v>45196</v>
      </c>
      <c r="C3850" s="76">
        <v>45196</v>
      </c>
      <c r="D3850" s="76">
        <v>45257</v>
      </c>
      <c r="E3850" s="4" t="s">
        <v>951</v>
      </c>
      <c r="F3850" s="4" t="s">
        <v>952</v>
      </c>
      <c r="G3850" s="4" t="s">
        <v>942</v>
      </c>
      <c r="H3850" s="4" t="s">
        <v>951</v>
      </c>
      <c r="I3850" s="4" t="s">
        <v>1394</v>
      </c>
      <c r="J3850" s="4" t="s">
        <v>1395</v>
      </c>
      <c r="K3850" s="4" t="s">
        <v>955</v>
      </c>
      <c r="L3850" s="4">
        <v>2</v>
      </c>
      <c r="M3850" s="4" t="s">
        <v>77</v>
      </c>
      <c r="N3850" s="4">
        <v>21.29</v>
      </c>
      <c r="O3850" s="4">
        <v>17.39</v>
      </c>
      <c r="P3850" s="4" t="s">
        <v>78</v>
      </c>
      <c r="Q3850" s="77">
        <v>45281.658333333333</v>
      </c>
      <c r="R3850" s="4">
        <v>42.58</v>
      </c>
      <c r="S3850" s="4">
        <v>34.78</v>
      </c>
      <c r="T3850" s="4" t="str">
        <f>VLOOKUP(E3850,zamiana!A:B,2,0)</f>
        <v>ALSTOM (ex. BT) CZL</v>
      </c>
    </row>
    <row r="3851" spans="1:20" x14ac:dyDescent="0.3">
      <c r="A3851" s="4" t="s">
        <v>7200</v>
      </c>
      <c r="B3851" s="76">
        <v>45196</v>
      </c>
      <c r="C3851" s="76">
        <v>45196</v>
      </c>
      <c r="D3851" s="76">
        <v>45257</v>
      </c>
      <c r="E3851" s="4" t="s">
        <v>951</v>
      </c>
      <c r="F3851" s="4" t="s">
        <v>952</v>
      </c>
      <c r="G3851" s="4" t="s">
        <v>942</v>
      </c>
      <c r="H3851" s="4" t="s">
        <v>951</v>
      </c>
      <c r="I3851" s="4" t="s">
        <v>1413</v>
      </c>
      <c r="J3851" s="4" t="s">
        <v>1414</v>
      </c>
      <c r="K3851" s="4" t="s">
        <v>955</v>
      </c>
      <c r="L3851" s="4">
        <v>2</v>
      </c>
      <c r="M3851" s="4" t="s">
        <v>77</v>
      </c>
      <c r="N3851" s="4">
        <v>16.03</v>
      </c>
      <c r="O3851" s="4">
        <v>14.77</v>
      </c>
      <c r="P3851" s="4" t="s">
        <v>78</v>
      </c>
      <c r="Q3851" s="77">
        <v>45281.62777777778</v>
      </c>
      <c r="R3851" s="4">
        <v>32.06</v>
      </c>
      <c r="S3851" s="4">
        <v>29.54</v>
      </c>
      <c r="T3851" s="4" t="str">
        <f>VLOOKUP(E3851,zamiana!A:B,2,0)</f>
        <v>ALSTOM (ex. BT) CZL</v>
      </c>
    </row>
    <row r="3852" spans="1:20" x14ac:dyDescent="0.3">
      <c r="A3852" s="4" t="s">
        <v>7200</v>
      </c>
      <c r="B3852" s="76">
        <v>45196</v>
      </c>
      <c r="C3852" s="76">
        <v>45196</v>
      </c>
      <c r="D3852" s="76">
        <v>45257</v>
      </c>
      <c r="E3852" s="4" t="s">
        <v>951</v>
      </c>
      <c r="F3852" s="4" t="s">
        <v>952</v>
      </c>
      <c r="G3852" s="4" t="s">
        <v>942</v>
      </c>
      <c r="H3852" s="4" t="s">
        <v>951</v>
      </c>
      <c r="I3852" s="4" t="s">
        <v>1413</v>
      </c>
      <c r="J3852" s="4" t="s">
        <v>1414</v>
      </c>
      <c r="K3852" s="4" t="s">
        <v>955</v>
      </c>
      <c r="L3852" s="4">
        <v>2</v>
      </c>
      <c r="M3852" s="4" t="s">
        <v>77</v>
      </c>
      <c r="N3852" s="4">
        <v>16.03</v>
      </c>
      <c r="O3852" s="4">
        <v>14.77</v>
      </c>
      <c r="P3852" s="4" t="s">
        <v>78</v>
      </c>
      <c r="Q3852" s="77">
        <v>45281.62777777778</v>
      </c>
      <c r="R3852" s="4">
        <v>32.06</v>
      </c>
      <c r="S3852" s="4">
        <v>29.54</v>
      </c>
      <c r="T3852" s="4" t="str">
        <f>VLOOKUP(E3852,zamiana!A:B,2,0)</f>
        <v>ALSTOM (ex. BT) CZL</v>
      </c>
    </row>
    <row r="3853" spans="1:20" x14ac:dyDescent="0.3">
      <c r="A3853" s="4" t="s">
        <v>7200</v>
      </c>
      <c r="B3853" s="76">
        <v>45196</v>
      </c>
      <c r="C3853" s="76">
        <v>45196</v>
      </c>
      <c r="D3853" s="76">
        <v>45257</v>
      </c>
      <c r="E3853" s="4" t="s">
        <v>951</v>
      </c>
      <c r="F3853" s="4" t="s">
        <v>952</v>
      </c>
      <c r="G3853" s="4" t="s">
        <v>942</v>
      </c>
      <c r="H3853" s="4" t="s">
        <v>951</v>
      </c>
      <c r="I3853" s="4" t="s">
        <v>1386</v>
      </c>
      <c r="J3853" s="4" t="s">
        <v>1387</v>
      </c>
      <c r="K3853" s="4" t="s">
        <v>955</v>
      </c>
      <c r="L3853" s="4">
        <v>2</v>
      </c>
      <c r="M3853" s="4" t="s">
        <v>77</v>
      </c>
      <c r="N3853" s="4">
        <v>22.81</v>
      </c>
      <c r="O3853" s="4">
        <v>21.54</v>
      </c>
      <c r="P3853" s="4" t="s">
        <v>78</v>
      </c>
      <c r="Q3853" s="77">
        <v>45281.62777777778</v>
      </c>
      <c r="R3853" s="4">
        <v>45.62</v>
      </c>
      <c r="S3853" s="4">
        <v>43.08</v>
      </c>
      <c r="T3853" s="4" t="str">
        <f>VLOOKUP(E3853,zamiana!A:B,2,0)</f>
        <v>ALSTOM (ex. BT) CZL</v>
      </c>
    </row>
    <row r="3854" spans="1:20" x14ac:dyDescent="0.3">
      <c r="A3854" s="4" t="s">
        <v>7200</v>
      </c>
      <c r="B3854" s="76">
        <v>45196</v>
      </c>
      <c r="C3854" s="76">
        <v>45196</v>
      </c>
      <c r="D3854" s="76">
        <v>45257</v>
      </c>
      <c r="E3854" s="4" t="s">
        <v>951</v>
      </c>
      <c r="F3854" s="4" t="s">
        <v>952</v>
      </c>
      <c r="G3854" s="4" t="s">
        <v>942</v>
      </c>
      <c r="H3854" s="4" t="s">
        <v>951</v>
      </c>
      <c r="I3854" s="4" t="s">
        <v>1386</v>
      </c>
      <c r="J3854" s="4" t="s">
        <v>1387</v>
      </c>
      <c r="K3854" s="4" t="s">
        <v>955</v>
      </c>
      <c r="L3854" s="4">
        <v>2</v>
      </c>
      <c r="M3854" s="4" t="s">
        <v>77</v>
      </c>
      <c r="N3854" s="4">
        <v>22.81</v>
      </c>
      <c r="O3854" s="4">
        <v>21.54</v>
      </c>
      <c r="P3854" s="4" t="s">
        <v>78</v>
      </c>
      <c r="Q3854" s="77">
        <v>45281.62777777778</v>
      </c>
      <c r="R3854" s="4">
        <v>45.62</v>
      </c>
      <c r="S3854" s="4">
        <v>43.08</v>
      </c>
      <c r="T3854" s="4" t="str">
        <f>VLOOKUP(E3854,zamiana!A:B,2,0)</f>
        <v>ALSTOM (ex. BT) CZL</v>
      </c>
    </row>
    <row r="3855" spans="1:20" x14ac:dyDescent="0.3">
      <c r="A3855" s="4" t="s">
        <v>7200</v>
      </c>
      <c r="B3855" s="76">
        <v>45196</v>
      </c>
      <c r="C3855" s="76">
        <v>45196</v>
      </c>
      <c r="D3855" s="76">
        <v>45257</v>
      </c>
      <c r="E3855" s="4" t="s">
        <v>951</v>
      </c>
      <c r="F3855" s="4" t="s">
        <v>952</v>
      </c>
      <c r="G3855" s="4" t="s">
        <v>942</v>
      </c>
      <c r="H3855" s="4" t="s">
        <v>951</v>
      </c>
      <c r="I3855" s="4" t="s">
        <v>1104</v>
      </c>
      <c r="J3855" s="4" t="s">
        <v>1105</v>
      </c>
      <c r="K3855" s="4" t="s">
        <v>955</v>
      </c>
      <c r="L3855" s="4">
        <v>2</v>
      </c>
      <c r="M3855" s="4" t="s">
        <v>77</v>
      </c>
      <c r="N3855" s="4">
        <v>9.91</v>
      </c>
      <c r="O3855" s="4">
        <v>6.57</v>
      </c>
      <c r="P3855" s="4" t="s">
        <v>78</v>
      </c>
      <c r="Q3855" s="77">
        <v>45281.62777777778</v>
      </c>
      <c r="R3855" s="4">
        <v>19.82</v>
      </c>
      <c r="S3855" s="4">
        <v>13.14</v>
      </c>
      <c r="T3855" s="4" t="str">
        <f>VLOOKUP(E3855,zamiana!A:B,2,0)</f>
        <v>ALSTOM (ex. BT) CZL</v>
      </c>
    </row>
    <row r="3856" spans="1:20" x14ac:dyDescent="0.3">
      <c r="A3856" s="4" t="s">
        <v>7200</v>
      </c>
      <c r="B3856" s="76">
        <v>45196</v>
      </c>
      <c r="C3856" s="76">
        <v>45196</v>
      </c>
      <c r="D3856" s="76">
        <v>45257</v>
      </c>
      <c r="E3856" s="4" t="s">
        <v>951</v>
      </c>
      <c r="F3856" s="4" t="s">
        <v>952</v>
      </c>
      <c r="G3856" s="4" t="s">
        <v>942</v>
      </c>
      <c r="H3856" s="4" t="s">
        <v>951</v>
      </c>
      <c r="I3856" s="4" t="s">
        <v>1104</v>
      </c>
      <c r="J3856" s="4" t="s">
        <v>1105</v>
      </c>
      <c r="K3856" s="4" t="s">
        <v>955</v>
      </c>
      <c r="L3856" s="4">
        <v>2</v>
      </c>
      <c r="M3856" s="4" t="s">
        <v>77</v>
      </c>
      <c r="N3856" s="4">
        <v>9.91</v>
      </c>
      <c r="O3856" s="4">
        <v>6.57</v>
      </c>
      <c r="P3856" s="4" t="s">
        <v>78</v>
      </c>
      <c r="Q3856" s="77">
        <v>45281.62777777778</v>
      </c>
      <c r="R3856" s="4">
        <v>19.82</v>
      </c>
      <c r="S3856" s="4">
        <v>13.14</v>
      </c>
      <c r="T3856" s="4" t="str">
        <f>VLOOKUP(E3856,zamiana!A:B,2,0)</f>
        <v>ALSTOM (ex. BT) CZL</v>
      </c>
    </row>
    <row r="3857" spans="1:20" x14ac:dyDescent="0.3">
      <c r="A3857" s="4" t="s">
        <v>7200</v>
      </c>
      <c r="B3857" s="76">
        <v>45196</v>
      </c>
      <c r="C3857" s="76">
        <v>45196</v>
      </c>
      <c r="D3857" s="76">
        <v>45257</v>
      </c>
      <c r="E3857" s="4" t="s">
        <v>951</v>
      </c>
      <c r="F3857" s="4" t="s">
        <v>952</v>
      </c>
      <c r="G3857" s="4" t="s">
        <v>942</v>
      </c>
      <c r="H3857" s="4" t="s">
        <v>951</v>
      </c>
      <c r="I3857" s="4" t="s">
        <v>1104</v>
      </c>
      <c r="J3857" s="4" t="s">
        <v>1105</v>
      </c>
      <c r="K3857" s="4" t="s">
        <v>955</v>
      </c>
      <c r="L3857" s="4">
        <v>2</v>
      </c>
      <c r="M3857" s="4" t="s">
        <v>77</v>
      </c>
      <c r="N3857" s="4">
        <v>9.91</v>
      </c>
      <c r="O3857" s="4">
        <v>6.57</v>
      </c>
      <c r="P3857" s="4" t="s">
        <v>78</v>
      </c>
      <c r="Q3857" s="77">
        <v>45281.62777777778</v>
      </c>
      <c r="R3857" s="4">
        <v>19.82</v>
      </c>
      <c r="S3857" s="4">
        <v>13.14</v>
      </c>
      <c r="T3857" s="4" t="str">
        <f>VLOOKUP(E3857,zamiana!A:B,2,0)</f>
        <v>ALSTOM (ex. BT) CZL</v>
      </c>
    </row>
    <row r="3858" spans="1:20" x14ac:dyDescent="0.3">
      <c r="A3858" s="4" t="s">
        <v>7200</v>
      </c>
      <c r="B3858" s="76">
        <v>45196</v>
      </c>
      <c r="C3858" s="76">
        <v>45196</v>
      </c>
      <c r="D3858" s="76">
        <v>45257</v>
      </c>
      <c r="E3858" s="4" t="s">
        <v>951</v>
      </c>
      <c r="F3858" s="4" t="s">
        <v>952</v>
      </c>
      <c r="G3858" s="4" t="s">
        <v>942</v>
      </c>
      <c r="H3858" s="4" t="s">
        <v>951</v>
      </c>
      <c r="I3858" s="4" t="s">
        <v>1104</v>
      </c>
      <c r="J3858" s="4" t="s">
        <v>1105</v>
      </c>
      <c r="K3858" s="4" t="s">
        <v>955</v>
      </c>
      <c r="L3858" s="4">
        <v>2</v>
      </c>
      <c r="M3858" s="4" t="s">
        <v>77</v>
      </c>
      <c r="N3858" s="4">
        <v>9.91</v>
      </c>
      <c r="O3858" s="4">
        <v>6.57</v>
      </c>
      <c r="P3858" s="4" t="s">
        <v>78</v>
      </c>
      <c r="Q3858" s="77">
        <v>45281.62777777778</v>
      </c>
      <c r="R3858" s="4">
        <v>19.82</v>
      </c>
      <c r="S3858" s="4">
        <v>13.14</v>
      </c>
      <c r="T3858" s="4" t="str">
        <f>VLOOKUP(E3858,zamiana!A:B,2,0)</f>
        <v>ALSTOM (ex. BT) CZL</v>
      </c>
    </row>
    <row r="3859" spans="1:20" x14ac:dyDescent="0.3">
      <c r="A3859" s="4" t="s">
        <v>7200</v>
      </c>
      <c r="B3859" s="76">
        <v>45196</v>
      </c>
      <c r="C3859" s="76">
        <v>45196</v>
      </c>
      <c r="D3859" s="76">
        <v>45257</v>
      </c>
      <c r="E3859" s="4" t="s">
        <v>951</v>
      </c>
      <c r="F3859" s="4" t="s">
        <v>952</v>
      </c>
      <c r="G3859" s="4" t="s">
        <v>942</v>
      </c>
      <c r="H3859" s="4" t="s">
        <v>951</v>
      </c>
      <c r="I3859" s="4" t="s">
        <v>1104</v>
      </c>
      <c r="J3859" s="4" t="s">
        <v>1105</v>
      </c>
      <c r="K3859" s="4" t="s">
        <v>955</v>
      </c>
      <c r="L3859" s="4">
        <v>2</v>
      </c>
      <c r="M3859" s="4" t="s">
        <v>77</v>
      </c>
      <c r="N3859" s="4">
        <v>9.91</v>
      </c>
      <c r="O3859" s="4">
        <v>6.57</v>
      </c>
      <c r="P3859" s="4" t="s">
        <v>78</v>
      </c>
      <c r="Q3859" s="77">
        <v>45281.62777777778</v>
      </c>
      <c r="R3859" s="4">
        <v>19.82</v>
      </c>
      <c r="S3859" s="4">
        <v>13.14</v>
      </c>
      <c r="T3859" s="4" t="str">
        <f>VLOOKUP(E3859,zamiana!A:B,2,0)</f>
        <v>ALSTOM (ex. BT) CZL</v>
      </c>
    </row>
    <row r="3860" spans="1:20" x14ac:dyDescent="0.3">
      <c r="A3860" s="4" t="s">
        <v>7200</v>
      </c>
      <c r="B3860" s="76">
        <v>45196</v>
      </c>
      <c r="C3860" s="76">
        <v>45196</v>
      </c>
      <c r="D3860" s="76">
        <v>45257</v>
      </c>
      <c r="E3860" s="4" t="s">
        <v>951</v>
      </c>
      <c r="F3860" s="4" t="s">
        <v>952</v>
      </c>
      <c r="G3860" s="4" t="s">
        <v>942</v>
      </c>
      <c r="H3860" s="4" t="s">
        <v>951</v>
      </c>
      <c r="I3860" s="4" t="s">
        <v>1104</v>
      </c>
      <c r="J3860" s="4" t="s">
        <v>1105</v>
      </c>
      <c r="K3860" s="4" t="s">
        <v>955</v>
      </c>
      <c r="L3860" s="4">
        <v>2</v>
      </c>
      <c r="M3860" s="4" t="s">
        <v>77</v>
      </c>
      <c r="N3860" s="4">
        <v>9.91</v>
      </c>
      <c r="O3860" s="4">
        <v>6.57</v>
      </c>
      <c r="P3860" s="4" t="s">
        <v>78</v>
      </c>
      <c r="Q3860" s="77">
        <v>45281.62777777778</v>
      </c>
      <c r="R3860" s="4">
        <v>19.82</v>
      </c>
      <c r="S3860" s="4">
        <v>13.14</v>
      </c>
      <c r="T3860" s="4" t="str">
        <f>VLOOKUP(E3860,zamiana!A:B,2,0)</f>
        <v>ALSTOM (ex. BT) CZL</v>
      </c>
    </row>
    <row r="3861" spans="1:20" x14ac:dyDescent="0.3">
      <c r="A3861" s="4" t="s">
        <v>7200</v>
      </c>
      <c r="B3861" s="76">
        <v>45196</v>
      </c>
      <c r="C3861" s="76">
        <v>45196</v>
      </c>
      <c r="D3861" s="76">
        <v>45257</v>
      </c>
      <c r="E3861" s="4" t="s">
        <v>951</v>
      </c>
      <c r="F3861" s="4" t="s">
        <v>952</v>
      </c>
      <c r="G3861" s="4" t="s">
        <v>942</v>
      </c>
      <c r="H3861" s="4" t="s">
        <v>951</v>
      </c>
      <c r="I3861" s="4" t="s">
        <v>1104</v>
      </c>
      <c r="J3861" s="4" t="s">
        <v>1105</v>
      </c>
      <c r="K3861" s="4" t="s">
        <v>955</v>
      </c>
      <c r="L3861" s="4">
        <v>2</v>
      </c>
      <c r="M3861" s="4" t="s">
        <v>77</v>
      </c>
      <c r="N3861" s="4">
        <v>9.91</v>
      </c>
      <c r="O3861" s="4">
        <v>6.57</v>
      </c>
      <c r="P3861" s="4" t="s">
        <v>78</v>
      </c>
      <c r="Q3861" s="77">
        <v>45281.62777777778</v>
      </c>
      <c r="R3861" s="4">
        <v>19.82</v>
      </c>
      <c r="S3861" s="4">
        <v>13.14</v>
      </c>
      <c r="T3861" s="4" t="str">
        <f>VLOOKUP(E3861,zamiana!A:B,2,0)</f>
        <v>ALSTOM (ex. BT) CZL</v>
      </c>
    </row>
    <row r="3862" spans="1:20" x14ac:dyDescent="0.3">
      <c r="A3862" s="4" t="s">
        <v>7200</v>
      </c>
      <c r="B3862" s="76">
        <v>45196</v>
      </c>
      <c r="C3862" s="76">
        <v>45196</v>
      </c>
      <c r="D3862" s="76">
        <v>45257</v>
      </c>
      <c r="E3862" s="4" t="s">
        <v>951</v>
      </c>
      <c r="F3862" s="4" t="s">
        <v>952</v>
      </c>
      <c r="G3862" s="4" t="s">
        <v>942</v>
      </c>
      <c r="H3862" s="4" t="s">
        <v>951</v>
      </c>
      <c r="I3862" s="4" t="s">
        <v>1104</v>
      </c>
      <c r="J3862" s="4" t="s">
        <v>1105</v>
      </c>
      <c r="K3862" s="4" t="s">
        <v>955</v>
      </c>
      <c r="L3862" s="4">
        <v>2</v>
      </c>
      <c r="M3862" s="4" t="s">
        <v>77</v>
      </c>
      <c r="N3862" s="4">
        <v>9.91</v>
      </c>
      <c r="O3862" s="4">
        <v>6.57</v>
      </c>
      <c r="P3862" s="4" t="s">
        <v>78</v>
      </c>
      <c r="Q3862" s="77">
        <v>45281.62777777778</v>
      </c>
      <c r="R3862" s="4">
        <v>19.82</v>
      </c>
      <c r="S3862" s="4">
        <v>13.14</v>
      </c>
      <c r="T3862" s="4" t="str">
        <f>VLOOKUP(E3862,zamiana!A:B,2,0)</f>
        <v>ALSTOM (ex. BT) CZL</v>
      </c>
    </row>
    <row r="3863" spans="1:20" x14ac:dyDescent="0.3">
      <c r="A3863" s="4" t="s">
        <v>7200</v>
      </c>
      <c r="B3863" s="76">
        <v>45196</v>
      </c>
      <c r="C3863" s="76">
        <v>45196</v>
      </c>
      <c r="D3863" s="76">
        <v>45257</v>
      </c>
      <c r="E3863" s="4" t="s">
        <v>951</v>
      </c>
      <c r="F3863" s="4" t="s">
        <v>952</v>
      </c>
      <c r="G3863" s="4" t="s">
        <v>942</v>
      </c>
      <c r="H3863" s="4" t="s">
        <v>951</v>
      </c>
      <c r="I3863" s="4" t="s">
        <v>1104</v>
      </c>
      <c r="J3863" s="4" t="s">
        <v>1105</v>
      </c>
      <c r="K3863" s="4" t="s">
        <v>955</v>
      </c>
      <c r="L3863" s="4">
        <v>2</v>
      </c>
      <c r="M3863" s="4" t="s">
        <v>77</v>
      </c>
      <c r="N3863" s="4">
        <v>9.91</v>
      </c>
      <c r="O3863" s="4">
        <v>6.57</v>
      </c>
      <c r="P3863" s="4" t="s">
        <v>78</v>
      </c>
      <c r="Q3863" s="77">
        <v>45281.62777777778</v>
      </c>
      <c r="R3863" s="4">
        <v>19.82</v>
      </c>
      <c r="S3863" s="4">
        <v>13.14</v>
      </c>
      <c r="T3863" s="4" t="str">
        <f>VLOOKUP(E3863,zamiana!A:B,2,0)</f>
        <v>ALSTOM (ex. BT) CZL</v>
      </c>
    </row>
    <row r="3864" spans="1:20" x14ac:dyDescent="0.3">
      <c r="A3864" s="4" t="s">
        <v>7200</v>
      </c>
      <c r="B3864" s="76">
        <v>45196</v>
      </c>
      <c r="C3864" s="76">
        <v>45196</v>
      </c>
      <c r="D3864" s="76">
        <v>45257</v>
      </c>
      <c r="E3864" s="4" t="s">
        <v>951</v>
      </c>
      <c r="F3864" s="4" t="s">
        <v>952</v>
      </c>
      <c r="G3864" s="4" t="s">
        <v>942</v>
      </c>
      <c r="H3864" s="4" t="s">
        <v>951</v>
      </c>
      <c r="I3864" s="4" t="s">
        <v>1104</v>
      </c>
      <c r="J3864" s="4" t="s">
        <v>1105</v>
      </c>
      <c r="K3864" s="4" t="s">
        <v>955</v>
      </c>
      <c r="L3864" s="4">
        <v>2</v>
      </c>
      <c r="M3864" s="4" t="s">
        <v>77</v>
      </c>
      <c r="N3864" s="4">
        <v>9.91</v>
      </c>
      <c r="O3864" s="4">
        <v>6.57</v>
      </c>
      <c r="P3864" s="4" t="s">
        <v>78</v>
      </c>
      <c r="Q3864" s="77">
        <v>45281.62777777778</v>
      </c>
      <c r="R3864" s="4">
        <v>19.82</v>
      </c>
      <c r="S3864" s="4">
        <v>13.14</v>
      </c>
      <c r="T3864" s="4" t="str">
        <f>VLOOKUP(E3864,zamiana!A:B,2,0)</f>
        <v>ALSTOM (ex. BT) CZL</v>
      </c>
    </row>
    <row r="3865" spans="1:20" x14ac:dyDescent="0.3">
      <c r="A3865" s="4" t="s">
        <v>7200</v>
      </c>
      <c r="B3865" s="76">
        <v>45196</v>
      </c>
      <c r="C3865" s="76">
        <v>45196</v>
      </c>
      <c r="D3865" s="76">
        <v>45257</v>
      </c>
      <c r="E3865" s="4" t="s">
        <v>951</v>
      </c>
      <c r="F3865" s="4" t="s">
        <v>952</v>
      </c>
      <c r="G3865" s="4" t="s">
        <v>942</v>
      </c>
      <c r="H3865" s="4" t="s">
        <v>951</v>
      </c>
      <c r="I3865" s="4" t="s">
        <v>1104</v>
      </c>
      <c r="J3865" s="4" t="s">
        <v>1105</v>
      </c>
      <c r="K3865" s="4" t="s">
        <v>955</v>
      </c>
      <c r="L3865" s="4">
        <v>2</v>
      </c>
      <c r="M3865" s="4" t="s">
        <v>77</v>
      </c>
      <c r="N3865" s="4">
        <v>9.91</v>
      </c>
      <c r="O3865" s="4">
        <v>6.57</v>
      </c>
      <c r="P3865" s="4" t="s">
        <v>78</v>
      </c>
      <c r="Q3865" s="77">
        <v>45281.62777777778</v>
      </c>
      <c r="R3865" s="4">
        <v>19.82</v>
      </c>
      <c r="S3865" s="4">
        <v>13.14</v>
      </c>
      <c r="T3865" s="4" t="str">
        <f>VLOOKUP(E3865,zamiana!A:B,2,0)</f>
        <v>ALSTOM (ex. BT) CZL</v>
      </c>
    </row>
    <row r="3866" spans="1:20" x14ac:dyDescent="0.3">
      <c r="A3866" s="4" t="s">
        <v>7200</v>
      </c>
      <c r="B3866" s="76">
        <v>45196</v>
      </c>
      <c r="C3866" s="76">
        <v>45196</v>
      </c>
      <c r="D3866" s="76">
        <v>45257</v>
      </c>
      <c r="E3866" s="4" t="s">
        <v>951</v>
      </c>
      <c r="F3866" s="4" t="s">
        <v>952</v>
      </c>
      <c r="G3866" s="4" t="s">
        <v>942</v>
      </c>
      <c r="H3866" s="4" t="s">
        <v>951</v>
      </c>
      <c r="I3866" s="4" t="s">
        <v>1558</v>
      </c>
      <c r="J3866" s="4" t="s">
        <v>1559</v>
      </c>
      <c r="K3866" s="4" t="s">
        <v>955</v>
      </c>
      <c r="L3866" s="4">
        <v>8</v>
      </c>
      <c r="M3866" s="4" t="s">
        <v>77</v>
      </c>
      <c r="N3866" s="4">
        <v>24.84</v>
      </c>
      <c r="O3866" s="4">
        <v>24.76</v>
      </c>
      <c r="P3866" s="4" t="s">
        <v>78</v>
      </c>
      <c r="Q3866" s="77">
        <v>45281.62777777778</v>
      </c>
      <c r="R3866" s="4">
        <v>198.72</v>
      </c>
      <c r="S3866" s="4">
        <v>198.08</v>
      </c>
      <c r="T3866" s="4" t="str">
        <f>VLOOKUP(E3866,zamiana!A:B,2,0)</f>
        <v>ALSTOM (ex. BT) CZL</v>
      </c>
    </row>
    <row r="3867" spans="1:20" x14ac:dyDescent="0.3">
      <c r="A3867" s="4" t="s">
        <v>7200</v>
      </c>
      <c r="B3867" s="76">
        <v>45196</v>
      </c>
      <c r="C3867" s="76">
        <v>45196</v>
      </c>
      <c r="D3867" s="76">
        <v>45257</v>
      </c>
      <c r="E3867" s="4" t="s">
        <v>951</v>
      </c>
      <c r="F3867" s="4" t="s">
        <v>952</v>
      </c>
      <c r="G3867" s="4" t="s">
        <v>942</v>
      </c>
      <c r="H3867" s="4" t="s">
        <v>951</v>
      </c>
      <c r="I3867" s="4" t="s">
        <v>1558</v>
      </c>
      <c r="J3867" s="4" t="s">
        <v>1559</v>
      </c>
      <c r="K3867" s="4" t="s">
        <v>955</v>
      </c>
      <c r="L3867" s="4">
        <v>7</v>
      </c>
      <c r="M3867" s="4" t="s">
        <v>77</v>
      </c>
      <c r="N3867" s="4">
        <v>24.84</v>
      </c>
      <c r="O3867" s="4">
        <v>24.76</v>
      </c>
      <c r="P3867" s="4" t="s">
        <v>78</v>
      </c>
      <c r="Q3867" s="77">
        <v>45281.62777777778</v>
      </c>
      <c r="R3867" s="4">
        <v>173.88</v>
      </c>
      <c r="S3867" s="4">
        <v>173.32</v>
      </c>
      <c r="T3867" s="4" t="str">
        <f>VLOOKUP(E3867,zamiana!A:B,2,0)</f>
        <v>ALSTOM (ex. BT) CZL</v>
      </c>
    </row>
    <row r="3868" spans="1:20" x14ac:dyDescent="0.3">
      <c r="A3868" s="4" t="s">
        <v>7200</v>
      </c>
      <c r="B3868" s="76">
        <v>45196</v>
      </c>
      <c r="C3868" s="76">
        <v>45196</v>
      </c>
      <c r="D3868" s="76">
        <v>45257</v>
      </c>
      <c r="E3868" s="4" t="s">
        <v>951</v>
      </c>
      <c r="F3868" s="4" t="s">
        <v>952</v>
      </c>
      <c r="G3868" s="4" t="s">
        <v>942</v>
      </c>
      <c r="H3868" s="4" t="s">
        <v>951</v>
      </c>
      <c r="I3868" s="4" t="s">
        <v>1558</v>
      </c>
      <c r="J3868" s="4" t="s">
        <v>1559</v>
      </c>
      <c r="K3868" s="4" t="s">
        <v>955</v>
      </c>
      <c r="L3868" s="4">
        <v>11</v>
      </c>
      <c r="M3868" s="4" t="s">
        <v>77</v>
      </c>
      <c r="N3868" s="4">
        <v>24.84</v>
      </c>
      <c r="O3868" s="4">
        <v>24.76</v>
      </c>
      <c r="P3868" s="4" t="s">
        <v>78</v>
      </c>
      <c r="Q3868" s="77">
        <v>45281.62777777778</v>
      </c>
      <c r="R3868" s="4">
        <v>273.24</v>
      </c>
      <c r="S3868" s="4">
        <v>272.36</v>
      </c>
      <c r="T3868" s="4" t="str">
        <f>VLOOKUP(E3868,zamiana!A:B,2,0)</f>
        <v>ALSTOM (ex. BT) CZL</v>
      </c>
    </row>
    <row r="3869" spans="1:20" x14ac:dyDescent="0.3">
      <c r="A3869" s="4" t="s">
        <v>7200</v>
      </c>
      <c r="B3869" s="76">
        <v>45196</v>
      </c>
      <c r="C3869" s="76">
        <v>45196</v>
      </c>
      <c r="D3869" s="76">
        <v>45257</v>
      </c>
      <c r="E3869" s="4" t="s">
        <v>951</v>
      </c>
      <c r="F3869" s="4" t="s">
        <v>952</v>
      </c>
      <c r="G3869" s="4" t="s">
        <v>942</v>
      </c>
      <c r="H3869" s="4" t="s">
        <v>951</v>
      </c>
      <c r="I3869" s="4" t="s">
        <v>1558</v>
      </c>
      <c r="J3869" s="4" t="s">
        <v>1559</v>
      </c>
      <c r="K3869" s="4" t="s">
        <v>955</v>
      </c>
      <c r="L3869" s="4">
        <v>11</v>
      </c>
      <c r="M3869" s="4" t="s">
        <v>77</v>
      </c>
      <c r="N3869" s="4">
        <v>24.84</v>
      </c>
      <c r="O3869" s="4">
        <v>24.76</v>
      </c>
      <c r="P3869" s="4" t="s">
        <v>78</v>
      </c>
      <c r="Q3869" s="77">
        <v>45281.62777777778</v>
      </c>
      <c r="R3869" s="4">
        <v>273.24</v>
      </c>
      <c r="S3869" s="4">
        <v>272.36</v>
      </c>
      <c r="T3869" s="4" t="str">
        <f>VLOOKUP(E3869,zamiana!A:B,2,0)</f>
        <v>ALSTOM (ex. BT) CZL</v>
      </c>
    </row>
    <row r="3870" spans="1:20" x14ac:dyDescent="0.3">
      <c r="A3870" s="4" t="s">
        <v>7200</v>
      </c>
      <c r="B3870" s="76">
        <v>45196</v>
      </c>
      <c r="C3870" s="76">
        <v>45196</v>
      </c>
      <c r="D3870" s="76">
        <v>45257</v>
      </c>
      <c r="E3870" s="4" t="s">
        <v>951</v>
      </c>
      <c r="F3870" s="4" t="s">
        <v>952</v>
      </c>
      <c r="G3870" s="4" t="s">
        <v>942</v>
      </c>
      <c r="H3870" s="4" t="s">
        <v>951</v>
      </c>
      <c r="I3870" s="4" t="s">
        <v>1558</v>
      </c>
      <c r="J3870" s="4" t="s">
        <v>1559</v>
      </c>
      <c r="K3870" s="4" t="s">
        <v>955</v>
      </c>
      <c r="L3870" s="4">
        <v>15</v>
      </c>
      <c r="M3870" s="4" t="s">
        <v>77</v>
      </c>
      <c r="N3870" s="4">
        <v>24.84</v>
      </c>
      <c r="O3870" s="4">
        <v>24.76</v>
      </c>
      <c r="P3870" s="4" t="s">
        <v>78</v>
      </c>
      <c r="Q3870" s="77">
        <v>45281.62777777778</v>
      </c>
      <c r="R3870" s="4">
        <v>372.6</v>
      </c>
      <c r="S3870" s="4">
        <v>371.4</v>
      </c>
      <c r="T3870" s="4" t="str">
        <f>VLOOKUP(E3870,zamiana!A:B,2,0)</f>
        <v>ALSTOM (ex. BT) CZL</v>
      </c>
    </row>
    <row r="3871" spans="1:20" x14ac:dyDescent="0.3">
      <c r="A3871" s="4" t="s">
        <v>7200</v>
      </c>
      <c r="B3871" s="76">
        <v>45196</v>
      </c>
      <c r="C3871" s="76">
        <v>45196</v>
      </c>
      <c r="D3871" s="76">
        <v>45257</v>
      </c>
      <c r="E3871" s="4" t="s">
        <v>951</v>
      </c>
      <c r="F3871" s="4" t="s">
        <v>952</v>
      </c>
      <c r="G3871" s="4" t="s">
        <v>942</v>
      </c>
      <c r="H3871" s="4" t="s">
        <v>951</v>
      </c>
      <c r="I3871" s="4" t="s">
        <v>1558</v>
      </c>
      <c r="J3871" s="4" t="s">
        <v>1559</v>
      </c>
      <c r="K3871" s="4" t="s">
        <v>955</v>
      </c>
      <c r="L3871" s="4">
        <v>11</v>
      </c>
      <c r="M3871" s="4" t="s">
        <v>77</v>
      </c>
      <c r="N3871" s="4">
        <v>24.84</v>
      </c>
      <c r="O3871" s="4">
        <v>24.76</v>
      </c>
      <c r="P3871" s="4" t="s">
        <v>78</v>
      </c>
      <c r="Q3871" s="77">
        <v>45281.62777777778</v>
      </c>
      <c r="R3871" s="4">
        <v>273.24</v>
      </c>
      <c r="S3871" s="4">
        <v>272.36</v>
      </c>
      <c r="T3871" s="4" t="str">
        <f>VLOOKUP(E3871,zamiana!A:B,2,0)</f>
        <v>ALSTOM (ex. BT) CZL</v>
      </c>
    </row>
    <row r="3872" spans="1:20" x14ac:dyDescent="0.3">
      <c r="A3872" s="4" t="s">
        <v>7200</v>
      </c>
      <c r="B3872" s="76">
        <v>45196</v>
      </c>
      <c r="C3872" s="76">
        <v>45196</v>
      </c>
      <c r="D3872" s="76">
        <v>45257</v>
      </c>
      <c r="E3872" s="4" t="s">
        <v>951</v>
      </c>
      <c r="F3872" s="4" t="s">
        <v>952</v>
      </c>
      <c r="G3872" s="4" t="s">
        <v>942</v>
      </c>
      <c r="H3872" s="4" t="s">
        <v>951</v>
      </c>
      <c r="I3872" s="4" t="s">
        <v>1558</v>
      </c>
      <c r="J3872" s="4" t="s">
        <v>1559</v>
      </c>
      <c r="K3872" s="4" t="s">
        <v>955</v>
      </c>
      <c r="L3872" s="4">
        <v>11</v>
      </c>
      <c r="M3872" s="4" t="s">
        <v>77</v>
      </c>
      <c r="N3872" s="4">
        <v>24.84</v>
      </c>
      <c r="O3872" s="4">
        <v>24.76</v>
      </c>
      <c r="P3872" s="4" t="s">
        <v>78</v>
      </c>
      <c r="Q3872" s="77">
        <v>45281.62777777778</v>
      </c>
      <c r="R3872" s="4">
        <v>273.24</v>
      </c>
      <c r="S3872" s="4">
        <v>272.36</v>
      </c>
      <c r="T3872" s="4" t="str">
        <f>VLOOKUP(E3872,zamiana!A:B,2,0)</f>
        <v>ALSTOM (ex. BT) CZL</v>
      </c>
    </row>
    <row r="3873" spans="1:20" x14ac:dyDescent="0.3">
      <c r="A3873" s="4" t="s">
        <v>7200</v>
      </c>
      <c r="B3873" s="76">
        <v>45196</v>
      </c>
      <c r="C3873" s="76">
        <v>45196</v>
      </c>
      <c r="D3873" s="76">
        <v>45257</v>
      </c>
      <c r="E3873" s="4" t="s">
        <v>951</v>
      </c>
      <c r="F3873" s="4" t="s">
        <v>952</v>
      </c>
      <c r="G3873" s="4" t="s">
        <v>942</v>
      </c>
      <c r="H3873" s="4" t="s">
        <v>951</v>
      </c>
      <c r="I3873" s="4" t="s">
        <v>1558</v>
      </c>
      <c r="J3873" s="4" t="s">
        <v>1559</v>
      </c>
      <c r="K3873" s="4" t="s">
        <v>955</v>
      </c>
      <c r="L3873" s="4">
        <v>11</v>
      </c>
      <c r="M3873" s="4" t="s">
        <v>77</v>
      </c>
      <c r="N3873" s="4">
        <v>24.84</v>
      </c>
      <c r="O3873" s="4">
        <v>24.76</v>
      </c>
      <c r="P3873" s="4" t="s">
        <v>78</v>
      </c>
      <c r="Q3873" s="77">
        <v>45281.62777777778</v>
      </c>
      <c r="R3873" s="4">
        <v>273.24</v>
      </c>
      <c r="S3873" s="4">
        <v>272.36</v>
      </c>
      <c r="T3873" s="4" t="str">
        <f>VLOOKUP(E3873,zamiana!A:B,2,0)</f>
        <v>ALSTOM (ex. BT) CZL</v>
      </c>
    </row>
    <row r="3874" spans="1:20" x14ac:dyDescent="0.3">
      <c r="A3874" s="4" t="s">
        <v>7200</v>
      </c>
      <c r="B3874" s="76">
        <v>45196</v>
      </c>
      <c r="C3874" s="76">
        <v>45196</v>
      </c>
      <c r="D3874" s="76">
        <v>45257</v>
      </c>
      <c r="E3874" s="4" t="s">
        <v>951</v>
      </c>
      <c r="F3874" s="4" t="s">
        <v>952</v>
      </c>
      <c r="G3874" s="4" t="s">
        <v>942</v>
      </c>
      <c r="H3874" s="4" t="s">
        <v>951</v>
      </c>
      <c r="I3874" s="4" t="s">
        <v>1558</v>
      </c>
      <c r="J3874" s="4" t="s">
        <v>1559</v>
      </c>
      <c r="K3874" s="4" t="s">
        <v>955</v>
      </c>
      <c r="L3874" s="4">
        <v>11</v>
      </c>
      <c r="M3874" s="4" t="s">
        <v>77</v>
      </c>
      <c r="N3874" s="4">
        <v>24.84</v>
      </c>
      <c r="O3874" s="4">
        <v>24.76</v>
      </c>
      <c r="P3874" s="4" t="s">
        <v>78</v>
      </c>
      <c r="Q3874" s="77">
        <v>45281.62777777778</v>
      </c>
      <c r="R3874" s="4">
        <v>273.24</v>
      </c>
      <c r="S3874" s="4">
        <v>272.36</v>
      </c>
      <c r="T3874" s="4" t="str">
        <f>VLOOKUP(E3874,zamiana!A:B,2,0)</f>
        <v>ALSTOM (ex. BT) CZL</v>
      </c>
    </row>
    <row r="3875" spans="1:20" x14ac:dyDescent="0.3">
      <c r="A3875" s="4" t="s">
        <v>7200</v>
      </c>
      <c r="B3875" s="76">
        <v>45196</v>
      </c>
      <c r="C3875" s="76">
        <v>45196</v>
      </c>
      <c r="D3875" s="76">
        <v>45257</v>
      </c>
      <c r="E3875" s="4" t="s">
        <v>951</v>
      </c>
      <c r="F3875" s="4" t="s">
        <v>952</v>
      </c>
      <c r="G3875" s="4" t="s">
        <v>942</v>
      </c>
      <c r="H3875" s="4" t="s">
        <v>951</v>
      </c>
      <c r="I3875" s="4" t="s">
        <v>1558</v>
      </c>
      <c r="J3875" s="4" t="s">
        <v>1559</v>
      </c>
      <c r="K3875" s="4" t="s">
        <v>955</v>
      </c>
      <c r="L3875" s="4">
        <v>2</v>
      </c>
      <c r="M3875" s="4" t="s">
        <v>77</v>
      </c>
      <c r="N3875" s="4">
        <v>24.84</v>
      </c>
      <c r="O3875" s="4">
        <v>24.76</v>
      </c>
      <c r="P3875" s="4" t="s">
        <v>78</v>
      </c>
      <c r="Q3875" s="77">
        <v>45281.62777777778</v>
      </c>
      <c r="R3875" s="4">
        <v>49.68</v>
      </c>
      <c r="S3875" s="4">
        <v>49.52</v>
      </c>
      <c r="T3875" s="4" t="str">
        <f>VLOOKUP(E3875,zamiana!A:B,2,0)</f>
        <v>ALSTOM (ex. BT) CZL</v>
      </c>
    </row>
    <row r="3876" spans="1:20" x14ac:dyDescent="0.3">
      <c r="A3876" s="4" t="s">
        <v>7200</v>
      </c>
      <c r="B3876" s="76">
        <v>45196</v>
      </c>
      <c r="C3876" s="76">
        <v>45196</v>
      </c>
      <c r="D3876" s="76">
        <v>45257</v>
      </c>
      <c r="E3876" s="4" t="s">
        <v>951</v>
      </c>
      <c r="F3876" s="4" t="s">
        <v>952</v>
      </c>
      <c r="G3876" s="4" t="s">
        <v>942</v>
      </c>
      <c r="H3876" s="4" t="s">
        <v>951</v>
      </c>
      <c r="I3876" s="4" t="s">
        <v>1403</v>
      </c>
      <c r="J3876" s="4" t="s">
        <v>1404</v>
      </c>
      <c r="K3876" s="4" t="s">
        <v>955</v>
      </c>
      <c r="L3876" s="4">
        <v>8</v>
      </c>
      <c r="M3876" s="4" t="s">
        <v>77</v>
      </c>
      <c r="N3876" s="4">
        <v>18.43</v>
      </c>
      <c r="O3876" s="4">
        <v>16.260000000000002</v>
      </c>
      <c r="P3876" s="4" t="s">
        <v>78</v>
      </c>
      <c r="Q3876" s="77">
        <v>45281.645138888889</v>
      </c>
      <c r="R3876" s="4">
        <v>147.44</v>
      </c>
      <c r="S3876" s="4">
        <v>130.08000000000001</v>
      </c>
      <c r="T3876" s="4" t="str">
        <f>VLOOKUP(E3876,zamiana!A:B,2,0)</f>
        <v>ALSTOM (ex. BT) CZL</v>
      </c>
    </row>
    <row r="3877" spans="1:20" x14ac:dyDescent="0.3">
      <c r="A3877" s="4" t="s">
        <v>7200</v>
      </c>
      <c r="B3877" s="76">
        <v>45196</v>
      </c>
      <c r="C3877" s="76">
        <v>45196</v>
      </c>
      <c r="D3877" s="76">
        <v>45257</v>
      </c>
      <c r="E3877" s="4" t="s">
        <v>951</v>
      </c>
      <c r="F3877" s="4" t="s">
        <v>952</v>
      </c>
      <c r="G3877" s="4" t="s">
        <v>942</v>
      </c>
      <c r="H3877" s="4" t="s">
        <v>951</v>
      </c>
      <c r="I3877" s="4" t="s">
        <v>1403</v>
      </c>
      <c r="J3877" s="4" t="s">
        <v>1404</v>
      </c>
      <c r="K3877" s="4" t="s">
        <v>955</v>
      </c>
      <c r="L3877" s="4">
        <v>7</v>
      </c>
      <c r="M3877" s="4" t="s">
        <v>77</v>
      </c>
      <c r="N3877" s="4">
        <v>18.43</v>
      </c>
      <c r="O3877" s="4">
        <v>16.260000000000002</v>
      </c>
      <c r="P3877" s="4" t="s">
        <v>78</v>
      </c>
      <c r="Q3877" s="77">
        <v>45281.645138888889</v>
      </c>
      <c r="R3877" s="4">
        <v>129.01</v>
      </c>
      <c r="S3877" s="4">
        <v>113.82</v>
      </c>
      <c r="T3877" s="4" t="str">
        <f>VLOOKUP(E3877,zamiana!A:B,2,0)</f>
        <v>ALSTOM (ex. BT) CZL</v>
      </c>
    </row>
    <row r="3878" spans="1:20" x14ac:dyDescent="0.3">
      <c r="A3878" s="4" t="s">
        <v>7200</v>
      </c>
      <c r="B3878" s="76">
        <v>45196</v>
      </c>
      <c r="C3878" s="76">
        <v>45196</v>
      </c>
      <c r="D3878" s="76">
        <v>45257</v>
      </c>
      <c r="E3878" s="4" t="s">
        <v>951</v>
      </c>
      <c r="F3878" s="4" t="s">
        <v>952</v>
      </c>
      <c r="G3878" s="4" t="s">
        <v>942</v>
      </c>
      <c r="H3878" s="4" t="s">
        <v>951</v>
      </c>
      <c r="I3878" s="4" t="s">
        <v>1403</v>
      </c>
      <c r="J3878" s="4" t="s">
        <v>1404</v>
      </c>
      <c r="K3878" s="4" t="s">
        <v>955</v>
      </c>
      <c r="L3878" s="4">
        <v>11</v>
      </c>
      <c r="M3878" s="4" t="s">
        <v>77</v>
      </c>
      <c r="N3878" s="4">
        <v>18.43</v>
      </c>
      <c r="O3878" s="4">
        <v>16.260000000000002</v>
      </c>
      <c r="P3878" s="4" t="s">
        <v>78</v>
      </c>
      <c r="Q3878" s="77">
        <v>45281.645138888889</v>
      </c>
      <c r="R3878" s="4">
        <v>202.73</v>
      </c>
      <c r="S3878" s="4">
        <v>178.86</v>
      </c>
      <c r="T3878" s="4" t="str">
        <f>VLOOKUP(E3878,zamiana!A:B,2,0)</f>
        <v>ALSTOM (ex. BT) CZL</v>
      </c>
    </row>
    <row r="3879" spans="1:20" x14ac:dyDescent="0.3">
      <c r="A3879" s="4" t="s">
        <v>7200</v>
      </c>
      <c r="B3879" s="76">
        <v>45196</v>
      </c>
      <c r="C3879" s="76">
        <v>45196</v>
      </c>
      <c r="D3879" s="76">
        <v>45257</v>
      </c>
      <c r="E3879" s="4" t="s">
        <v>951</v>
      </c>
      <c r="F3879" s="4" t="s">
        <v>952</v>
      </c>
      <c r="G3879" s="4" t="s">
        <v>942</v>
      </c>
      <c r="H3879" s="4" t="s">
        <v>951</v>
      </c>
      <c r="I3879" s="4" t="s">
        <v>1403</v>
      </c>
      <c r="J3879" s="4" t="s">
        <v>1404</v>
      </c>
      <c r="K3879" s="4" t="s">
        <v>955</v>
      </c>
      <c r="L3879" s="4">
        <v>11</v>
      </c>
      <c r="M3879" s="4" t="s">
        <v>77</v>
      </c>
      <c r="N3879" s="4">
        <v>18.43</v>
      </c>
      <c r="O3879" s="4">
        <v>16.260000000000002</v>
      </c>
      <c r="P3879" s="4" t="s">
        <v>78</v>
      </c>
      <c r="Q3879" s="77">
        <v>45281.645138888889</v>
      </c>
      <c r="R3879" s="4">
        <v>202.73</v>
      </c>
      <c r="S3879" s="4">
        <v>178.86</v>
      </c>
      <c r="T3879" s="4" t="str">
        <f>VLOOKUP(E3879,zamiana!A:B,2,0)</f>
        <v>ALSTOM (ex. BT) CZL</v>
      </c>
    </row>
    <row r="3880" spans="1:20" x14ac:dyDescent="0.3">
      <c r="A3880" s="4" t="s">
        <v>7200</v>
      </c>
      <c r="B3880" s="76">
        <v>45196</v>
      </c>
      <c r="C3880" s="76">
        <v>45196</v>
      </c>
      <c r="D3880" s="76">
        <v>45257</v>
      </c>
      <c r="E3880" s="4" t="s">
        <v>951</v>
      </c>
      <c r="F3880" s="4" t="s">
        <v>952</v>
      </c>
      <c r="G3880" s="4" t="s">
        <v>942</v>
      </c>
      <c r="H3880" s="4" t="s">
        <v>951</v>
      </c>
      <c r="I3880" s="4" t="s">
        <v>1403</v>
      </c>
      <c r="J3880" s="4" t="s">
        <v>1404</v>
      </c>
      <c r="K3880" s="4" t="s">
        <v>955</v>
      </c>
      <c r="L3880" s="4">
        <v>15</v>
      </c>
      <c r="M3880" s="4" t="s">
        <v>77</v>
      </c>
      <c r="N3880" s="4">
        <v>18.43</v>
      </c>
      <c r="O3880" s="4">
        <v>16.260000000000002</v>
      </c>
      <c r="P3880" s="4" t="s">
        <v>78</v>
      </c>
      <c r="Q3880" s="77">
        <v>45281.645138888889</v>
      </c>
      <c r="R3880" s="4">
        <v>276.45</v>
      </c>
      <c r="S3880" s="4">
        <v>243.9</v>
      </c>
      <c r="T3880" s="4" t="str">
        <f>VLOOKUP(E3880,zamiana!A:B,2,0)</f>
        <v>ALSTOM (ex. BT) CZL</v>
      </c>
    </row>
    <row r="3881" spans="1:20" x14ac:dyDescent="0.3">
      <c r="A3881" s="4" t="s">
        <v>7200</v>
      </c>
      <c r="B3881" s="76">
        <v>45196</v>
      </c>
      <c r="C3881" s="76">
        <v>45196</v>
      </c>
      <c r="D3881" s="76">
        <v>45257</v>
      </c>
      <c r="E3881" s="4" t="s">
        <v>951</v>
      </c>
      <c r="F3881" s="4" t="s">
        <v>952</v>
      </c>
      <c r="G3881" s="4" t="s">
        <v>942</v>
      </c>
      <c r="H3881" s="4" t="s">
        <v>951</v>
      </c>
      <c r="I3881" s="4" t="s">
        <v>1403</v>
      </c>
      <c r="J3881" s="4" t="s">
        <v>1404</v>
      </c>
      <c r="K3881" s="4" t="s">
        <v>955</v>
      </c>
      <c r="L3881" s="4">
        <v>11</v>
      </c>
      <c r="M3881" s="4" t="s">
        <v>77</v>
      </c>
      <c r="N3881" s="4">
        <v>18.43</v>
      </c>
      <c r="O3881" s="4">
        <v>16.260000000000002</v>
      </c>
      <c r="P3881" s="4" t="s">
        <v>78</v>
      </c>
      <c r="Q3881" s="77">
        <v>45281.645138888889</v>
      </c>
      <c r="R3881" s="4">
        <v>202.73</v>
      </c>
      <c r="S3881" s="4">
        <v>178.86</v>
      </c>
      <c r="T3881" s="4" t="str">
        <f>VLOOKUP(E3881,zamiana!A:B,2,0)</f>
        <v>ALSTOM (ex. BT) CZL</v>
      </c>
    </row>
    <row r="3882" spans="1:20" x14ac:dyDescent="0.3">
      <c r="A3882" s="4" t="s">
        <v>7200</v>
      </c>
      <c r="B3882" s="76">
        <v>45196</v>
      </c>
      <c r="C3882" s="76">
        <v>45196</v>
      </c>
      <c r="D3882" s="76">
        <v>45257</v>
      </c>
      <c r="E3882" s="4" t="s">
        <v>951</v>
      </c>
      <c r="F3882" s="4" t="s">
        <v>952</v>
      </c>
      <c r="G3882" s="4" t="s">
        <v>942</v>
      </c>
      <c r="H3882" s="4" t="s">
        <v>951</v>
      </c>
      <c r="I3882" s="4" t="s">
        <v>1403</v>
      </c>
      <c r="J3882" s="4" t="s">
        <v>1404</v>
      </c>
      <c r="K3882" s="4" t="s">
        <v>955</v>
      </c>
      <c r="L3882" s="4">
        <v>11</v>
      </c>
      <c r="M3882" s="4" t="s">
        <v>77</v>
      </c>
      <c r="N3882" s="4">
        <v>18.43</v>
      </c>
      <c r="O3882" s="4">
        <v>16.260000000000002</v>
      </c>
      <c r="P3882" s="4" t="s">
        <v>78</v>
      </c>
      <c r="Q3882" s="77">
        <v>45281.645138888889</v>
      </c>
      <c r="R3882" s="4">
        <v>202.73</v>
      </c>
      <c r="S3882" s="4">
        <v>178.86</v>
      </c>
      <c r="T3882" s="4" t="str">
        <f>VLOOKUP(E3882,zamiana!A:B,2,0)</f>
        <v>ALSTOM (ex. BT) CZL</v>
      </c>
    </row>
    <row r="3883" spans="1:20" x14ac:dyDescent="0.3">
      <c r="A3883" s="4" t="s">
        <v>7200</v>
      </c>
      <c r="B3883" s="76">
        <v>45196</v>
      </c>
      <c r="C3883" s="76">
        <v>45196</v>
      </c>
      <c r="D3883" s="76">
        <v>45257</v>
      </c>
      <c r="E3883" s="4" t="s">
        <v>951</v>
      </c>
      <c r="F3883" s="4" t="s">
        <v>952</v>
      </c>
      <c r="G3883" s="4" t="s">
        <v>942</v>
      </c>
      <c r="H3883" s="4" t="s">
        <v>951</v>
      </c>
      <c r="I3883" s="4" t="s">
        <v>1403</v>
      </c>
      <c r="J3883" s="4" t="s">
        <v>1404</v>
      </c>
      <c r="K3883" s="4" t="s">
        <v>955</v>
      </c>
      <c r="L3883" s="4">
        <v>11</v>
      </c>
      <c r="M3883" s="4" t="s">
        <v>77</v>
      </c>
      <c r="N3883" s="4">
        <v>18.43</v>
      </c>
      <c r="O3883" s="4">
        <v>16.260000000000002</v>
      </c>
      <c r="P3883" s="4" t="s">
        <v>78</v>
      </c>
      <c r="Q3883" s="77">
        <v>45281.645138888889</v>
      </c>
      <c r="R3883" s="4">
        <v>202.73</v>
      </c>
      <c r="S3883" s="4">
        <v>178.86</v>
      </c>
      <c r="T3883" s="4" t="str">
        <f>VLOOKUP(E3883,zamiana!A:B,2,0)</f>
        <v>ALSTOM (ex. BT) CZL</v>
      </c>
    </row>
    <row r="3884" spans="1:20" x14ac:dyDescent="0.3">
      <c r="A3884" s="4" t="s">
        <v>7200</v>
      </c>
      <c r="B3884" s="76">
        <v>45196</v>
      </c>
      <c r="C3884" s="76">
        <v>45196</v>
      </c>
      <c r="D3884" s="76">
        <v>45257</v>
      </c>
      <c r="E3884" s="4" t="s">
        <v>951</v>
      </c>
      <c r="F3884" s="4" t="s">
        <v>952</v>
      </c>
      <c r="G3884" s="4" t="s">
        <v>942</v>
      </c>
      <c r="H3884" s="4" t="s">
        <v>951</v>
      </c>
      <c r="I3884" s="4" t="s">
        <v>1403</v>
      </c>
      <c r="J3884" s="4" t="s">
        <v>1404</v>
      </c>
      <c r="K3884" s="4" t="s">
        <v>955</v>
      </c>
      <c r="L3884" s="4">
        <v>11</v>
      </c>
      <c r="M3884" s="4" t="s">
        <v>77</v>
      </c>
      <c r="N3884" s="4">
        <v>18.43</v>
      </c>
      <c r="O3884" s="4">
        <v>16.260000000000002</v>
      </c>
      <c r="P3884" s="4" t="s">
        <v>78</v>
      </c>
      <c r="Q3884" s="77">
        <v>45281.645138888889</v>
      </c>
      <c r="R3884" s="4">
        <v>202.73</v>
      </c>
      <c r="S3884" s="4">
        <v>178.86</v>
      </c>
      <c r="T3884" s="4" t="str">
        <f>VLOOKUP(E3884,zamiana!A:B,2,0)</f>
        <v>ALSTOM (ex. BT) CZL</v>
      </c>
    </row>
    <row r="3885" spans="1:20" x14ac:dyDescent="0.3">
      <c r="A3885" s="4" t="s">
        <v>7200</v>
      </c>
      <c r="B3885" s="76">
        <v>45196</v>
      </c>
      <c r="C3885" s="76">
        <v>45196</v>
      </c>
      <c r="D3885" s="76">
        <v>45257</v>
      </c>
      <c r="E3885" s="4" t="s">
        <v>951</v>
      </c>
      <c r="F3885" s="4" t="s">
        <v>952</v>
      </c>
      <c r="G3885" s="4" t="s">
        <v>942</v>
      </c>
      <c r="H3885" s="4" t="s">
        <v>951</v>
      </c>
      <c r="I3885" s="4" t="s">
        <v>1403</v>
      </c>
      <c r="J3885" s="4" t="s">
        <v>1404</v>
      </c>
      <c r="K3885" s="4" t="s">
        <v>955</v>
      </c>
      <c r="L3885" s="4">
        <v>6</v>
      </c>
      <c r="M3885" s="4" t="s">
        <v>77</v>
      </c>
      <c r="N3885" s="4">
        <v>18.43</v>
      </c>
      <c r="O3885" s="4">
        <v>16.260000000000002</v>
      </c>
      <c r="P3885" s="4" t="s">
        <v>78</v>
      </c>
      <c r="Q3885" s="77">
        <v>45281.645138888889</v>
      </c>
      <c r="R3885" s="4">
        <v>110.58</v>
      </c>
      <c r="S3885" s="4">
        <v>97.56</v>
      </c>
      <c r="T3885" s="4" t="str">
        <f>VLOOKUP(E3885,zamiana!A:B,2,0)</f>
        <v>ALSTOM (ex. BT) CZL</v>
      </c>
    </row>
    <row r="3886" spans="1:20" x14ac:dyDescent="0.3">
      <c r="A3886" s="4" t="s">
        <v>7200</v>
      </c>
      <c r="B3886" s="76">
        <v>45196</v>
      </c>
      <c r="C3886" s="76">
        <v>45196</v>
      </c>
      <c r="D3886" s="76">
        <v>45257</v>
      </c>
      <c r="E3886" s="4" t="s">
        <v>951</v>
      </c>
      <c r="F3886" s="4" t="s">
        <v>952</v>
      </c>
      <c r="G3886" s="4" t="s">
        <v>942</v>
      </c>
      <c r="H3886" s="4" t="s">
        <v>951</v>
      </c>
      <c r="I3886" s="4" t="s">
        <v>1403</v>
      </c>
      <c r="J3886" s="4" t="s">
        <v>1404</v>
      </c>
      <c r="K3886" s="4" t="s">
        <v>955</v>
      </c>
      <c r="L3886" s="4">
        <v>4</v>
      </c>
      <c r="M3886" s="4" t="s">
        <v>77</v>
      </c>
      <c r="N3886" s="4">
        <v>18.43</v>
      </c>
      <c r="O3886" s="4">
        <v>16.260000000000002</v>
      </c>
      <c r="P3886" s="4" t="s">
        <v>78</v>
      </c>
      <c r="Q3886" s="77">
        <v>45281.645138888889</v>
      </c>
      <c r="R3886" s="4">
        <v>73.72</v>
      </c>
      <c r="S3886" s="4">
        <v>65.040000000000006</v>
      </c>
      <c r="T3886" s="4" t="str">
        <f>VLOOKUP(E3886,zamiana!A:B,2,0)</f>
        <v>ALSTOM (ex. BT) CZL</v>
      </c>
    </row>
    <row r="3887" spans="1:20" x14ac:dyDescent="0.3">
      <c r="A3887" s="4" t="s">
        <v>7200</v>
      </c>
      <c r="B3887" s="76">
        <v>45196</v>
      </c>
      <c r="C3887" s="76">
        <v>45196</v>
      </c>
      <c r="D3887" s="76">
        <v>45257</v>
      </c>
      <c r="E3887" s="4" t="s">
        <v>951</v>
      </c>
      <c r="F3887" s="4" t="s">
        <v>952</v>
      </c>
      <c r="G3887" s="4" t="s">
        <v>942</v>
      </c>
      <c r="H3887" s="4" t="s">
        <v>951</v>
      </c>
      <c r="I3887" s="4" t="s">
        <v>1443</v>
      </c>
      <c r="J3887" s="4" t="s">
        <v>1444</v>
      </c>
      <c r="K3887" s="4" t="s">
        <v>955</v>
      </c>
      <c r="L3887" s="4">
        <v>2</v>
      </c>
      <c r="M3887" s="4" t="s">
        <v>77</v>
      </c>
      <c r="N3887" s="4">
        <v>35.85</v>
      </c>
      <c r="O3887" s="4">
        <v>20.8</v>
      </c>
      <c r="P3887" s="4" t="s">
        <v>78</v>
      </c>
      <c r="Q3887" s="77">
        <v>45281.62777777778</v>
      </c>
      <c r="R3887" s="4">
        <v>71.7</v>
      </c>
      <c r="S3887" s="4">
        <v>41.6</v>
      </c>
      <c r="T3887" s="4" t="str">
        <f>VLOOKUP(E3887,zamiana!A:B,2,0)</f>
        <v>ALSTOM (ex. BT) CZL</v>
      </c>
    </row>
    <row r="3888" spans="1:20" x14ac:dyDescent="0.3">
      <c r="A3888" s="4" t="s">
        <v>7200</v>
      </c>
      <c r="B3888" s="76">
        <v>45196</v>
      </c>
      <c r="C3888" s="76">
        <v>45196</v>
      </c>
      <c r="D3888" s="76">
        <v>45257</v>
      </c>
      <c r="E3888" s="4" t="s">
        <v>951</v>
      </c>
      <c r="F3888" s="4" t="s">
        <v>952</v>
      </c>
      <c r="G3888" s="4" t="s">
        <v>942</v>
      </c>
      <c r="H3888" s="4" t="s">
        <v>951</v>
      </c>
      <c r="I3888" s="4" t="s">
        <v>3731</v>
      </c>
      <c r="J3888" s="4" t="s">
        <v>3732</v>
      </c>
      <c r="K3888" s="4" t="s">
        <v>955</v>
      </c>
      <c r="L3888" s="4">
        <v>2</v>
      </c>
      <c r="M3888" s="4" t="s">
        <v>77</v>
      </c>
      <c r="N3888" s="4">
        <v>14.79</v>
      </c>
      <c r="O3888" s="4">
        <v>11</v>
      </c>
      <c r="P3888" s="4" t="s">
        <v>78</v>
      </c>
      <c r="Q3888" s="77">
        <v>45281.62777777778</v>
      </c>
      <c r="R3888" s="4">
        <v>29.58</v>
      </c>
      <c r="S3888" s="4">
        <v>22</v>
      </c>
      <c r="T3888" s="4" t="str">
        <f>VLOOKUP(E3888,zamiana!A:B,2,0)</f>
        <v>ALSTOM (ex. BT) CZL</v>
      </c>
    </row>
    <row r="3889" spans="1:20" x14ac:dyDescent="0.3">
      <c r="A3889" s="4" t="s">
        <v>7200</v>
      </c>
      <c r="B3889" s="76">
        <v>45196</v>
      </c>
      <c r="C3889" s="76">
        <v>45196</v>
      </c>
      <c r="D3889" s="76">
        <v>45257</v>
      </c>
      <c r="E3889" s="4" t="s">
        <v>951</v>
      </c>
      <c r="F3889" s="4" t="s">
        <v>952</v>
      </c>
      <c r="G3889" s="4" t="s">
        <v>942</v>
      </c>
      <c r="H3889" s="4" t="s">
        <v>951</v>
      </c>
      <c r="I3889" s="4" t="s">
        <v>3731</v>
      </c>
      <c r="J3889" s="4" t="s">
        <v>3732</v>
      </c>
      <c r="K3889" s="4" t="s">
        <v>955</v>
      </c>
      <c r="L3889" s="4">
        <v>2</v>
      </c>
      <c r="M3889" s="4" t="s">
        <v>77</v>
      </c>
      <c r="N3889" s="4">
        <v>14.79</v>
      </c>
      <c r="O3889" s="4">
        <v>11</v>
      </c>
      <c r="P3889" s="4" t="s">
        <v>78</v>
      </c>
      <c r="Q3889" s="77">
        <v>45281.62777777778</v>
      </c>
      <c r="R3889" s="4">
        <v>29.58</v>
      </c>
      <c r="S3889" s="4">
        <v>22</v>
      </c>
      <c r="T3889" s="4" t="str">
        <f>VLOOKUP(E3889,zamiana!A:B,2,0)</f>
        <v>ALSTOM (ex. BT) CZL</v>
      </c>
    </row>
    <row r="3890" spans="1:20" x14ac:dyDescent="0.3">
      <c r="A3890" s="4" t="s">
        <v>7200</v>
      </c>
      <c r="B3890" s="76">
        <v>45196</v>
      </c>
      <c r="C3890" s="76">
        <v>45196</v>
      </c>
      <c r="D3890" s="76">
        <v>45257</v>
      </c>
      <c r="E3890" s="4" t="s">
        <v>951</v>
      </c>
      <c r="F3890" s="4" t="s">
        <v>952</v>
      </c>
      <c r="G3890" s="4" t="s">
        <v>942</v>
      </c>
      <c r="H3890" s="4" t="s">
        <v>951</v>
      </c>
      <c r="I3890" s="4" t="s">
        <v>3731</v>
      </c>
      <c r="J3890" s="4" t="s">
        <v>3732</v>
      </c>
      <c r="K3890" s="4" t="s">
        <v>955</v>
      </c>
      <c r="L3890" s="4">
        <v>2</v>
      </c>
      <c r="M3890" s="4" t="s">
        <v>77</v>
      </c>
      <c r="N3890" s="4">
        <v>14.79</v>
      </c>
      <c r="O3890" s="4">
        <v>11</v>
      </c>
      <c r="P3890" s="4" t="s">
        <v>78</v>
      </c>
      <c r="Q3890" s="77">
        <v>45281.62777777778</v>
      </c>
      <c r="R3890" s="4">
        <v>29.58</v>
      </c>
      <c r="S3890" s="4">
        <v>22</v>
      </c>
      <c r="T3890" s="4" t="str">
        <f>VLOOKUP(E3890,zamiana!A:B,2,0)</f>
        <v>ALSTOM (ex. BT) CZL</v>
      </c>
    </row>
    <row r="3891" spans="1:20" x14ac:dyDescent="0.3">
      <c r="A3891" s="4" t="s">
        <v>7200</v>
      </c>
      <c r="B3891" s="76">
        <v>45196</v>
      </c>
      <c r="C3891" s="76">
        <v>45196</v>
      </c>
      <c r="D3891" s="76">
        <v>45257</v>
      </c>
      <c r="E3891" s="4" t="s">
        <v>951</v>
      </c>
      <c r="F3891" s="4" t="s">
        <v>952</v>
      </c>
      <c r="G3891" s="4" t="s">
        <v>942</v>
      </c>
      <c r="H3891" s="4" t="s">
        <v>951</v>
      </c>
      <c r="I3891" s="4" t="s">
        <v>1321</v>
      </c>
      <c r="J3891" s="4" t="s">
        <v>1322</v>
      </c>
      <c r="K3891" s="4" t="s">
        <v>955</v>
      </c>
      <c r="L3891" s="4">
        <v>1</v>
      </c>
      <c r="M3891" s="4" t="s">
        <v>77</v>
      </c>
      <c r="N3891" s="4">
        <v>12.03</v>
      </c>
      <c r="O3891" s="4">
        <v>13.69</v>
      </c>
      <c r="P3891" s="4" t="s">
        <v>78</v>
      </c>
      <c r="Q3891" s="77">
        <v>45281.62777777778</v>
      </c>
      <c r="R3891" s="4">
        <v>12.03</v>
      </c>
      <c r="S3891" s="4">
        <v>13.69</v>
      </c>
      <c r="T3891" s="4" t="str">
        <f>VLOOKUP(E3891,zamiana!A:B,2,0)</f>
        <v>ALSTOM (ex. BT) CZL</v>
      </c>
    </row>
    <row r="3892" spans="1:20" x14ac:dyDescent="0.3">
      <c r="A3892" s="4" t="s">
        <v>7200</v>
      </c>
      <c r="B3892" s="76">
        <v>45196</v>
      </c>
      <c r="C3892" s="76">
        <v>45196</v>
      </c>
      <c r="D3892" s="76">
        <v>45257</v>
      </c>
      <c r="E3892" s="4" t="s">
        <v>951</v>
      </c>
      <c r="F3892" s="4" t="s">
        <v>952</v>
      </c>
      <c r="G3892" s="4" t="s">
        <v>942</v>
      </c>
      <c r="H3892" s="4" t="s">
        <v>951</v>
      </c>
      <c r="I3892" s="4" t="s">
        <v>1321</v>
      </c>
      <c r="J3892" s="4" t="s">
        <v>1322</v>
      </c>
      <c r="K3892" s="4" t="s">
        <v>955</v>
      </c>
      <c r="L3892" s="4">
        <v>1</v>
      </c>
      <c r="M3892" s="4" t="s">
        <v>77</v>
      </c>
      <c r="N3892" s="4">
        <v>12.03</v>
      </c>
      <c r="O3892" s="4">
        <v>13.69</v>
      </c>
      <c r="P3892" s="4" t="s">
        <v>78</v>
      </c>
      <c r="Q3892" s="77">
        <v>45281.62777777778</v>
      </c>
      <c r="R3892" s="4">
        <v>12.03</v>
      </c>
      <c r="S3892" s="4">
        <v>13.69</v>
      </c>
      <c r="T3892" s="4" t="str">
        <f>VLOOKUP(E3892,zamiana!A:B,2,0)</f>
        <v>ALSTOM (ex. BT) CZL</v>
      </c>
    </row>
    <row r="3893" spans="1:20" x14ac:dyDescent="0.3">
      <c r="A3893" s="4" t="s">
        <v>7200</v>
      </c>
      <c r="B3893" s="76">
        <v>45196</v>
      </c>
      <c r="C3893" s="76">
        <v>45196</v>
      </c>
      <c r="D3893" s="76">
        <v>45257</v>
      </c>
      <c r="E3893" s="4" t="s">
        <v>951</v>
      </c>
      <c r="F3893" s="4" t="s">
        <v>952</v>
      </c>
      <c r="G3893" s="4" t="s">
        <v>942</v>
      </c>
      <c r="H3893" s="4" t="s">
        <v>951</v>
      </c>
      <c r="I3893" s="4" t="s">
        <v>1321</v>
      </c>
      <c r="J3893" s="4" t="s">
        <v>1322</v>
      </c>
      <c r="K3893" s="4" t="s">
        <v>955</v>
      </c>
      <c r="L3893" s="4">
        <v>1</v>
      </c>
      <c r="M3893" s="4" t="s">
        <v>77</v>
      </c>
      <c r="N3893" s="4">
        <v>12.03</v>
      </c>
      <c r="O3893" s="4">
        <v>13.69</v>
      </c>
      <c r="P3893" s="4" t="s">
        <v>78</v>
      </c>
      <c r="Q3893" s="77">
        <v>45281.62777777778</v>
      </c>
      <c r="R3893" s="4">
        <v>12.03</v>
      </c>
      <c r="S3893" s="4">
        <v>13.69</v>
      </c>
      <c r="T3893" s="4" t="str">
        <f>VLOOKUP(E3893,zamiana!A:B,2,0)</f>
        <v>ALSTOM (ex. BT) CZL</v>
      </c>
    </row>
    <row r="3894" spans="1:20" x14ac:dyDescent="0.3">
      <c r="A3894" s="4" t="s">
        <v>7200</v>
      </c>
      <c r="B3894" s="76">
        <v>45196</v>
      </c>
      <c r="C3894" s="76">
        <v>45196</v>
      </c>
      <c r="D3894" s="76">
        <v>45257</v>
      </c>
      <c r="E3894" s="4" t="s">
        <v>951</v>
      </c>
      <c r="F3894" s="4" t="s">
        <v>952</v>
      </c>
      <c r="G3894" s="4" t="s">
        <v>942</v>
      </c>
      <c r="H3894" s="4" t="s">
        <v>951</v>
      </c>
      <c r="I3894" s="4" t="s">
        <v>1321</v>
      </c>
      <c r="J3894" s="4" t="s">
        <v>1322</v>
      </c>
      <c r="K3894" s="4" t="s">
        <v>955</v>
      </c>
      <c r="L3894" s="4">
        <v>1</v>
      </c>
      <c r="M3894" s="4" t="s">
        <v>77</v>
      </c>
      <c r="N3894" s="4">
        <v>12.03</v>
      </c>
      <c r="O3894" s="4">
        <v>13.69</v>
      </c>
      <c r="P3894" s="4" t="s">
        <v>78</v>
      </c>
      <c r="Q3894" s="77">
        <v>45281.62777777778</v>
      </c>
      <c r="R3894" s="4">
        <v>12.03</v>
      </c>
      <c r="S3894" s="4">
        <v>13.69</v>
      </c>
      <c r="T3894" s="4" t="str">
        <f>VLOOKUP(E3894,zamiana!A:B,2,0)</f>
        <v>ALSTOM (ex. BT) CZL</v>
      </c>
    </row>
    <row r="3895" spans="1:20" x14ac:dyDescent="0.3">
      <c r="A3895" s="4" t="s">
        <v>7200</v>
      </c>
      <c r="B3895" s="76">
        <v>45196</v>
      </c>
      <c r="C3895" s="76">
        <v>45196</v>
      </c>
      <c r="D3895" s="76">
        <v>45257</v>
      </c>
      <c r="E3895" s="4" t="s">
        <v>951</v>
      </c>
      <c r="F3895" s="4" t="s">
        <v>952</v>
      </c>
      <c r="G3895" s="4" t="s">
        <v>942</v>
      </c>
      <c r="H3895" s="4" t="s">
        <v>951</v>
      </c>
      <c r="I3895" s="4" t="s">
        <v>1321</v>
      </c>
      <c r="J3895" s="4" t="s">
        <v>1322</v>
      </c>
      <c r="K3895" s="4" t="s">
        <v>955</v>
      </c>
      <c r="L3895" s="4">
        <v>1</v>
      </c>
      <c r="M3895" s="4" t="s">
        <v>77</v>
      </c>
      <c r="N3895" s="4">
        <v>12.03</v>
      </c>
      <c r="O3895" s="4">
        <v>13.69</v>
      </c>
      <c r="P3895" s="4" t="s">
        <v>78</v>
      </c>
      <c r="Q3895" s="77">
        <v>45281.62777777778</v>
      </c>
      <c r="R3895" s="4">
        <v>12.03</v>
      </c>
      <c r="S3895" s="4">
        <v>13.69</v>
      </c>
      <c r="T3895" s="4" t="str">
        <f>VLOOKUP(E3895,zamiana!A:B,2,0)</f>
        <v>ALSTOM (ex. BT) CZL</v>
      </c>
    </row>
    <row r="3896" spans="1:20" x14ac:dyDescent="0.3">
      <c r="A3896" s="4" t="s">
        <v>7200</v>
      </c>
      <c r="B3896" s="76">
        <v>45196</v>
      </c>
      <c r="C3896" s="76">
        <v>45196</v>
      </c>
      <c r="D3896" s="76">
        <v>45257</v>
      </c>
      <c r="E3896" s="4" t="s">
        <v>951</v>
      </c>
      <c r="F3896" s="4" t="s">
        <v>952</v>
      </c>
      <c r="G3896" s="4" t="s">
        <v>942</v>
      </c>
      <c r="H3896" s="4" t="s">
        <v>951</v>
      </c>
      <c r="I3896" s="4" t="s">
        <v>1321</v>
      </c>
      <c r="J3896" s="4" t="s">
        <v>1322</v>
      </c>
      <c r="K3896" s="4" t="s">
        <v>955</v>
      </c>
      <c r="L3896" s="4">
        <v>1</v>
      </c>
      <c r="M3896" s="4" t="s">
        <v>77</v>
      </c>
      <c r="N3896" s="4">
        <v>12.03</v>
      </c>
      <c r="O3896" s="4">
        <v>13.69</v>
      </c>
      <c r="P3896" s="4" t="s">
        <v>78</v>
      </c>
      <c r="Q3896" s="77">
        <v>45281.62777777778</v>
      </c>
      <c r="R3896" s="4">
        <v>12.03</v>
      </c>
      <c r="S3896" s="4">
        <v>13.69</v>
      </c>
      <c r="T3896" s="4" t="str">
        <f>VLOOKUP(E3896,zamiana!A:B,2,0)</f>
        <v>ALSTOM (ex. BT) CZL</v>
      </c>
    </row>
    <row r="3897" spans="1:20" x14ac:dyDescent="0.3">
      <c r="A3897" s="4" t="s">
        <v>7200</v>
      </c>
      <c r="B3897" s="76">
        <v>45196</v>
      </c>
      <c r="C3897" s="76">
        <v>45196</v>
      </c>
      <c r="D3897" s="76">
        <v>45257</v>
      </c>
      <c r="E3897" s="4" t="s">
        <v>951</v>
      </c>
      <c r="F3897" s="4" t="s">
        <v>952</v>
      </c>
      <c r="G3897" s="4" t="s">
        <v>942</v>
      </c>
      <c r="H3897" s="4" t="s">
        <v>951</v>
      </c>
      <c r="I3897" s="4" t="s">
        <v>1321</v>
      </c>
      <c r="J3897" s="4" t="s">
        <v>1322</v>
      </c>
      <c r="K3897" s="4" t="s">
        <v>955</v>
      </c>
      <c r="L3897" s="4">
        <v>1</v>
      </c>
      <c r="M3897" s="4" t="s">
        <v>77</v>
      </c>
      <c r="N3897" s="4">
        <v>12.03</v>
      </c>
      <c r="O3897" s="4">
        <v>13.69</v>
      </c>
      <c r="P3897" s="4" t="s">
        <v>78</v>
      </c>
      <c r="Q3897" s="77">
        <v>45281.62777777778</v>
      </c>
      <c r="R3897" s="4">
        <v>12.03</v>
      </c>
      <c r="S3897" s="4">
        <v>13.69</v>
      </c>
      <c r="T3897" s="4" t="str">
        <f>VLOOKUP(E3897,zamiana!A:B,2,0)</f>
        <v>ALSTOM (ex. BT) CZL</v>
      </c>
    </row>
    <row r="3898" spans="1:20" x14ac:dyDescent="0.3">
      <c r="A3898" s="4" t="s">
        <v>7200</v>
      </c>
      <c r="B3898" s="76">
        <v>45196</v>
      </c>
      <c r="C3898" s="76">
        <v>45196</v>
      </c>
      <c r="D3898" s="76">
        <v>45257</v>
      </c>
      <c r="E3898" s="4" t="s">
        <v>951</v>
      </c>
      <c r="F3898" s="4" t="s">
        <v>952</v>
      </c>
      <c r="G3898" s="4" t="s">
        <v>942</v>
      </c>
      <c r="H3898" s="4" t="s">
        <v>951</v>
      </c>
      <c r="I3898" s="4" t="s">
        <v>2046</v>
      </c>
      <c r="J3898" s="4" t="s">
        <v>2047</v>
      </c>
      <c r="K3898" s="4" t="s">
        <v>955</v>
      </c>
      <c r="L3898" s="4">
        <v>30</v>
      </c>
      <c r="M3898" s="4" t="s">
        <v>77</v>
      </c>
      <c r="N3898" s="4">
        <v>11.43</v>
      </c>
      <c r="O3898" s="4">
        <v>6.89</v>
      </c>
      <c r="P3898" s="4" t="s">
        <v>78</v>
      </c>
      <c r="Q3898" s="77">
        <v>45281.62777777778</v>
      </c>
      <c r="R3898" s="4">
        <v>342.9</v>
      </c>
      <c r="S3898" s="4">
        <v>206.7</v>
      </c>
      <c r="T3898" s="4" t="str">
        <f>VLOOKUP(E3898,zamiana!A:B,2,0)</f>
        <v>ALSTOM (ex. BT) CZL</v>
      </c>
    </row>
    <row r="3899" spans="1:20" x14ac:dyDescent="0.3">
      <c r="A3899" s="4" t="s">
        <v>7200</v>
      </c>
      <c r="B3899" s="76">
        <v>45196</v>
      </c>
      <c r="C3899" s="76">
        <v>45196</v>
      </c>
      <c r="D3899" s="76">
        <v>45257</v>
      </c>
      <c r="E3899" s="4" t="s">
        <v>951</v>
      </c>
      <c r="F3899" s="4" t="s">
        <v>952</v>
      </c>
      <c r="G3899" s="4" t="s">
        <v>942</v>
      </c>
      <c r="H3899" s="4" t="s">
        <v>951</v>
      </c>
      <c r="I3899" s="4" t="s">
        <v>1286</v>
      </c>
      <c r="J3899" s="4" t="s">
        <v>1287</v>
      </c>
      <c r="K3899" s="4" t="s">
        <v>955</v>
      </c>
      <c r="L3899" s="4">
        <v>26</v>
      </c>
      <c r="M3899" s="4" t="s">
        <v>77</v>
      </c>
      <c r="N3899" s="4">
        <v>16.170000000000002</v>
      </c>
      <c r="O3899" s="4">
        <v>11.66</v>
      </c>
      <c r="P3899" s="4" t="s">
        <v>78</v>
      </c>
      <c r="Q3899" s="77">
        <v>45281.62777777778</v>
      </c>
      <c r="R3899" s="4">
        <v>420.42</v>
      </c>
      <c r="S3899" s="4">
        <v>303.16000000000003</v>
      </c>
      <c r="T3899" s="4" t="str">
        <f>VLOOKUP(E3899,zamiana!A:B,2,0)</f>
        <v>ALSTOM (ex. BT) CZL</v>
      </c>
    </row>
    <row r="3900" spans="1:20" x14ac:dyDescent="0.3">
      <c r="A3900" s="4" t="s">
        <v>7200</v>
      </c>
      <c r="B3900" s="76">
        <v>45196</v>
      </c>
      <c r="C3900" s="76">
        <v>45196</v>
      </c>
      <c r="D3900" s="76">
        <v>45257</v>
      </c>
      <c r="E3900" s="4" t="s">
        <v>951</v>
      </c>
      <c r="F3900" s="4" t="s">
        <v>952</v>
      </c>
      <c r="G3900" s="4" t="s">
        <v>942</v>
      </c>
      <c r="H3900" s="4" t="s">
        <v>951</v>
      </c>
      <c r="I3900" s="4" t="s">
        <v>1290</v>
      </c>
      <c r="J3900" s="4" t="s">
        <v>1291</v>
      </c>
      <c r="K3900" s="4" t="s">
        <v>955</v>
      </c>
      <c r="L3900" s="4">
        <v>10</v>
      </c>
      <c r="M3900" s="4" t="s">
        <v>77</v>
      </c>
      <c r="N3900" s="4">
        <v>56.67</v>
      </c>
      <c r="O3900" s="4">
        <v>10.67</v>
      </c>
      <c r="P3900" s="4" t="s">
        <v>78</v>
      </c>
      <c r="Q3900" s="77">
        <v>45281.62777777778</v>
      </c>
      <c r="R3900" s="4">
        <v>566.70000000000005</v>
      </c>
      <c r="S3900" s="4">
        <v>106.7</v>
      </c>
      <c r="T3900" s="4" t="str">
        <f>VLOOKUP(E3900,zamiana!A:B,2,0)</f>
        <v>ALSTOM (ex. BT) CZL</v>
      </c>
    </row>
    <row r="3901" spans="1:20" x14ac:dyDescent="0.3">
      <c r="A3901" s="4" t="s">
        <v>7200</v>
      </c>
      <c r="B3901" s="76">
        <v>45196</v>
      </c>
      <c r="C3901" s="76">
        <v>45196</v>
      </c>
      <c r="D3901" s="76">
        <v>45257</v>
      </c>
      <c r="E3901" s="4" t="s">
        <v>951</v>
      </c>
      <c r="F3901" s="4" t="s">
        <v>952</v>
      </c>
      <c r="G3901" s="4" t="s">
        <v>942</v>
      </c>
      <c r="H3901" s="4" t="s">
        <v>951</v>
      </c>
      <c r="I3901" s="4" t="s">
        <v>1166</v>
      </c>
      <c r="J3901" s="4" t="s">
        <v>1167</v>
      </c>
      <c r="K3901" s="4" t="s">
        <v>955</v>
      </c>
      <c r="L3901" s="4">
        <v>5</v>
      </c>
      <c r="M3901" s="4" t="s">
        <v>77</v>
      </c>
      <c r="N3901" s="4">
        <v>11.84</v>
      </c>
      <c r="O3901" s="4">
        <v>9.66</v>
      </c>
      <c r="P3901" s="4" t="s">
        <v>78</v>
      </c>
      <c r="Q3901" s="77">
        <v>45281.62777777778</v>
      </c>
      <c r="R3901" s="4">
        <v>59.2</v>
      </c>
      <c r="S3901" s="4">
        <v>48.3</v>
      </c>
      <c r="T3901" s="4" t="str">
        <f>VLOOKUP(E3901,zamiana!A:B,2,0)</f>
        <v>ALSTOM (ex. BT) CZL</v>
      </c>
    </row>
    <row r="3902" spans="1:20" x14ac:dyDescent="0.3">
      <c r="A3902" s="4" t="s">
        <v>7200</v>
      </c>
      <c r="B3902" s="76">
        <v>45196</v>
      </c>
      <c r="C3902" s="76">
        <v>45196</v>
      </c>
      <c r="D3902" s="76">
        <v>45257</v>
      </c>
      <c r="E3902" s="4" t="s">
        <v>951</v>
      </c>
      <c r="F3902" s="4" t="s">
        <v>952</v>
      </c>
      <c r="G3902" s="4" t="s">
        <v>942</v>
      </c>
      <c r="H3902" s="4" t="s">
        <v>951</v>
      </c>
      <c r="I3902" s="4" t="s">
        <v>1149</v>
      </c>
      <c r="J3902" s="4" t="s">
        <v>1150</v>
      </c>
      <c r="K3902" s="4" t="s">
        <v>955</v>
      </c>
      <c r="L3902" s="4">
        <v>25</v>
      </c>
      <c r="M3902" s="4" t="s">
        <v>77</v>
      </c>
      <c r="N3902" s="4">
        <v>13.18</v>
      </c>
      <c r="O3902" s="4">
        <v>9.5500000000000007</v>
      </c>
      <c r="P3902" s="4" t="s">
        <v>78</v>
      </c>
      <c r="Q3902" s="77">
        <v>45281.647916666669</v>
      </c>
      <c r="R3902" s="4">
        <v>329.5</v>
      </c>
      <c r="S3902" s="4">
        <v>238.75</v>
      </c>
      <c r="T3902" s="4" t="str">
        <f>VLOOKUP(E3902,zamiana!A:B,2,0)</f>
        <v>ALSTOM (ex. BT) CZL</v>
      </c>
    </row>
    <row r="3903" spans="1:20" x14ac:dyDescent="0.3">
      <c r="A3903" s="4" t="s">
        <v>7200</v>
      </c>
      <c r="B3903" s="76">
        <v>45196</v>
      </c>
      <c r="C3903" s="76">
        <v>45196</v>
      </c>
      <c r="D3903" s="76">
        <v>45257</v>
      </c>
      <c r="E3903" s="4" t="s">
        <v>951</v>
      </c>
      <c r="F3903" s="4" t="s">
        <v>952</v>
      </c>
      <c r="G3903" s="4" t="s">
        <v>942</v>
      </c>
      <c r="H3903" s="4" t="s">
        <v>951</v>
      </c>
      <c r="I3903" s="4" t="s">
        <v>4074</v>
      </c>
      <c r="J3903" s="4" t="s">
        <v>4075</v>
      </c>
      <c r="K3903" s="4" t="s">
        <v>955</v>
      </c>
      <c r="L3903" s="4">
        <v>7</v>
      </c>
      <c r="M3903" s="4" t="s">
        <v>77</v>
      </c>
      <c r="N3903" s="4">
        <v>9.49</v>
      </c>
      <c r="O3903" s="4">
        <v>9.7100000000000009</v>
      </c>
      <c r="P3903" s="4" t="s">
        <v>78</v>
      </c>
      <c r="Q3903" s="77">
        <v>45281.62777777778</v>
      </c>
      <c r="R3903" s="4">
        <v>66.430000000000007</v>
      </c>
      <c r="S3903" s="4">
        <v>67.97</v>
      </c>
      <c r="T3903" s="4" t="str">
        <f>VLOOKUP(E3903,zamiana!A:B,2,0)</f>
        <v>ALSTOM (ex. BT) CZL</v>
      </c>
    </row>
    <row r="3904" spans="1:20" x14ac:dyDescent="0.3">
      <c r="A3904" s="4" t="s">
        <v>7200</v>
      </c>
      <c r="B3904" s="76">
        <v>45196</v>
      </c>
      <c r="C3904" s="76">
        <v>45196</v>
      </c>
      <c r="D3904" s="76">
        <v>45257</v>
      </c>
      <c r="E3904" s="4" t="s">
        <v>951</v>
      </c>
      <c r="F3904" s="4" t="s">
        <v>952</v>
      </c>
      <c r="G3904" s="4" t="s">
        <v>942</v>
      </c>
      <c r="H3904" s="4" t="s">
        <v>951</v>
      </c>
      <c r="I3904" s="4" t="s">
        <v>1270</v>
      </c>
      <c r="J3904" s="4" t="s">
        <v>1271</v>
      </c>
      <c r="K3904" s="4" t="s">
        <v>955</v>
      </c>
      <c r="L3904" s="4">
        <v>1</v>
      </c>
      <c r="M3904" s="4" t="s">
        <v>77</v>
      </c>
      <c r="N3904" s="4">
        <v>59.72</v>
      </c>
      <c r="O3904" s="4">
        <v>11.07</v>
      </c>
      <c r="P3904" s="4" t="s">
        <v>78</v>
      </c>
      <c r="Q3904" s="77">
        <v>45281.644444444442</v>
      </c>
      <c r="R3904" s="4">
        <v>59.72</v>
      </c>
      <c r="S3904" s="4">
        <v>11.07</v>
      </c>
      <c r="T3904" s="4" t="str">
        <f>VLOOKUP(E3904,zamiana!A:B,2,0)</f>
        <v>ALSTOM (ex. BT) CZL</v>
      </c>
    </row>
    <row r="3905" spans="1:20" x14ac:dyDescent="0.3">
      <c r="A3905" s="4" t="s">
        <v>7200</v>
      </c>
      <c r="B3905" s="76">
        <v>45196</v>
      </c>
      <c r="C3905" s="76">
        <v>45196</v>
      </c>
      <c r="D3905" s="76">
        <v>45257</v>
      </c>
      <c r="E3905" s="4" t="s">
        <v>951</v>
      </c>
      <c r="F3905" s="4" t="s">
        <v>952</v>
      </c>
      <c r="G3905" s="4" t="s">
        <v>942</v>
      </c>
      <c r="H3905" s="4" t="s">
        <v>951</v>
      </c>
      <c r="I3905" s="4" t="s">
        <v>1270</v>
      </c>
      <c r="J3905" s="4" t="s">
        <v>1271</v>
      </c>
      <c r="K3905" s="4" t="s">
        <v>955</v>
      </c>
      <c r="L3905" s="4">
        <v>1</v>
      </c>
      <c r="M3905" s="4" t="s">
        <v>77</v>
      </c>
      <c r="N3905" s="4">
        <v>59.72</v>
      </c>
      <c r="O3905" s="4">
        <v>11.07</v>
      </c>
      <c r="P3905" s="4" t="s">
        <v>78</v>
      </c>
      <c r="Q3905" s="77">
        <v>45281.644444444442</v>
      </c>
      <c r="R3905" s="4">
        <v>59.72</v>
      </c>
      <c r="S3905" s="4">
        <v>11.07</v>
      </c>
      <c r="T3905" s="4" t="str">
        <f>VLOOKUP(E3905,zamiana!A:B,2,0)</f>
        <v>ALSTOM (ex. BT) CZL</v>
      </c>
    </row>
    <row r="3906" spans="1:20" x14ac:dyDescent="0.3">
      <c r="A3906" s="4" t="s">
        <v>7200</v>
      </c>
      <c r="B3906" s="76">
        <v>45196</v>
      </c>
      <c r="C3906" s="76">
        <v>45196</v>
      </c>
      <c r="D3906" s="76">
        <v>45257</v>
      </c>
      <c r="E3906" s="4" t="s">
        <v>951</v>
      </c>
      <c r="F3906" s="4" t="s">
        <v>952</v>
      </c>
      <c r="G3906" s="4" t="s">
        <v>942</v>
      </c>
      <c r="H3906" s="4" t="s">
        <v>951</v>
      </c>
      <c r="I3906" s="4" t="s">
        <v>1270</v>
      </c>
      <c r="J3906" s="4" t="s">
        <v>1271</v>
      </c>
      <c r="K3906" s="4" t="s">
        <v>955</v>
      </c>
      <c r="L3906" s="4">
        <v>1</v>
      </c>
      <c r="M3906" s="4" t="s">
        <v>77</v>
      </c>
      <c r="N3906" s="4">
        <v>59.72</v>
      </c>
      <c r="O3906" s="4">
        <v>11.07</v>
      </c>
      <c r="P3906" s="4" t="s">
        <v>78</v>
      </c>
      <c r="Q3906" s="77">
        <v>45281.644444444442</v>
      </c>
      <c r="R3906" s="4">
        <v>59.72</v>
      </c>
      <c r="S3906" s="4">
        <v>11.07</v>
      </c>
      <c r="T3906" s="4" t="str">
        <f>VLOOKUP(E3906,zamiana!A:B,2,0)</f>
        <v>ALSTOM (ex. BT) CZL</v>
      </c>
    </row>
    <row r="3907" spans="1:20" x14ac:dyDescent="0.3">
      <c r="A3907" s="4" t="s">
        <v>7200</v>
      </c>
      <c r="B3907" s="76">
        <v>45196</v>
      </c>
      <c r="C3907" s="76">
        <v>45196</v>
      </c>
      <c r="D3907" s="76">
        <v>45257</v>
      </c>
      <c r="E3907" s="4" t="s">
        <v>951</v>
      </c>
      <c r="F3907" s="4" t="s">
        <v>952</v>
      </c>
      <c r="G3907" s="4" t="s">
        <v>942</v>
      </c>
      <c r="H3907" s="4" t="s">
        <v>951</v>
      </c>
      <c r="I3907" s="4" t="s">
        <v>1117</v>
      </c>
      <c r="J3907" s="4" t="s">
        <v>1118</v>
      </c>
      <c r="K3907" s="4" t="s">
        <v>955</v>
      </c>
      <c r="L3907" s="4">
        <v>4</v>
      </c>
      <c r="M3907" s="4" t="s">
        <v>77</v>
      </c>
      <c r="N3907" s="4">
        <v>7.65</v>
      </c>
      <c r="O3907" s="4">
        <v>8.0500000000000007</v>
      </c>
      <c r="P3907" s="4" t="s">
        <v>78</v>
      </c>
      <c r="Q3907" s="77">
        <v>45281.62777777778</v>
      </c>
      <c r="R3907" s="4">
        <v>30.6</v>
      </c>
      <c r="S3907" s="4">
        <v>32.200000000000003</v>
      </c>
      <c r="T3907" s="4" t="str">
        <f>VLOOKUP(E3907,zamiana!A:B,2,0)</f>
        <v>ALSTOM (ex. BT) CZL</v>
      </c>
    </row>
    <row r="3908" spans="1:20" x14ac:dyDescent="0.3">
      <c r="A3908" s="4" t="s">
        <v>7200</v>
      </c>
      <c r="B3908" s="76">
        <v>45196</v>
      </c>
      <c r="C3908" s="76">
        <v>45196</v>
      </c>
      <c r="D3908" s="76">
        <v>45257</v>
      </c>
      <c r="E3908" s="4" t="s">
        <v>951</v>
      </c>
      <c r="F3908" s="4" t="s">
        <v>952</v>
      </c>
      <c r="G3908" s="4" t="s">
        <v>942</v>
      </c>
      <c r="H3908" s="4" t="s">
        <v>951</v>
      </c>
      <c r="I3908" s="4" t="s">
        <v>1117</v>
      </c>
      <c r="J3908" s="4" t="s">
        <v>1118</v>
      </c>
      <c r="K3908" s="4" t="s">
        <v>955</v>
      </c>
      <c r="L3908" s="4">
        <v>4</v>
      </c>
      <c r="M3908" s="4" t="s">
        <v>77</v>
      </c>
      <c r="N3908" s="4">
        <v>7.65</v>
      </c>
      <c r="O3908" s="4">
        <v>8.0500000000000007</v>
      </c>
      <c r="P3908" s="4" t="s">
        <v>78</v>
      </c>
      <c r="Q3908" s="77">
        <v>45281.62777777778</v>
      </c>
      <c r="R3908" s="4">
        <v>30.6</v>
      </c>
      <c r="S3908" s="4">
        <v>32.200000000000003</v>
      </c>
      <c r="T3908" s="4" t="str">
        <f>VLOOKUP(E3908,zamiana!A:B,2,0)</f>
        <v>ALSTOM (ex. BT) CZL</v>
      </c>
    </row>
    <row r="3909" spans="1:20" x14ac:dyDescent="0.3">
      <c r="A3909" s="4" t="s">
        <v>7200</v>
      </c>
      <c r="B3909" s="76">
        <v>45196</v>
      </c>
      <c r="C3909" s="76">
        <v>45196</v>
      </c>
      <c r="D3909" s="76">
        <v>45257</v>
      </c>
      <c r="E3909" s="4" t="s">
        <v>951</v>
      </c>
      <c r="F3909" s="4" t="s">
        <v>952</v>
      </c>
      <c r="G3909" s="4" t="s">
        <v>942</v>
      </c>
      <c r="H3909" s="4" t="s">
        <v>951</v>
      </c>
      <c r="I3909" s="4" t="s">
        <v>1117</v>
      </c>
      <c r="J3909" s="4" t="s">
        <v>1118</v>
      </c>
      <c r="K3909" s="4" t="s">
        <v>955</v>
      </c>
      <c r="L3909" s="4">
        <v>2</v>
      </c>
      <c r="M3909" s="4" t="s">
        <v>77</v>
      </c>
      <c r="N3909" s="4">
        <v>7.65</v>
      </c>
      <c r="O3909" s="4">
        <v>8.0500000000000007</v>
      </c>
      <c r="P3909" s="4" t="s">
        <v>78</v>
      </c>
      <c r="Q3909" s="77">
        <v>45281.62777777778</v>
      </c>
      <c r="R3909" s="4">
        <v>15.3</v>
      </c>
      <c r="S3909" s="4">
        <v>16.100000000000001</v>
      </c>
      <c r="T3909" s="4" t="str">
        <f>VLOOKUP(E3909,zamiana!A:B,2,0)</f>
        <v>ALSTOM (ex. BT) CZL</v>
      </c>
    </row>
    <row r="3910" spans="1:20" x14ac:dyDescent="0.3">
      <c r="A3910" s="4" t="s">
        <v>7200</v>
      </c>
      <c r="B3910" s="76">
        <v>45196</v>
      </c>
      <c r="C3910" s="76">
        <v>45196</v>
      </c>
      <c r="D3910" s="76">
        <v>45257</v>
      </c>
      <c r="E3910" s="4" t="s">
        <v>951</v>
      </c>
      <c r="F3910" s="4" t="s">
        <v>952</v>
      </c>
      <c r="G3910" s="4" t="s">
        <v>942</v>
      </c>
      <c r="H3910" s="4" t="s">
        <v>951</v>
      </c>
      <c r="I3910" s="4" t="s">
        <v>1117</v>
      </c>
      <c r="J3910" s="4" t="s">
        <v>1118</v>
      </c>
      <c r="K3910" s="4" t="s">
        <v>955</v>
      </c>
      <c r="L3910" s="4">
        <v>2</v>
      </c>
      <c r="M3910" s="4" t="s">
        <v>77</v>
      </c>
      <c r="N3910" s="4">
        <v>7.65</v>
      </c>
      <c r="O3910" s="4">
        <v>8.0500000000000007</v>
      </c>
      <c r="P3910" s="4" t="s">
        <v>78</v>
      </c>
      <c r="Q3910" s="77">
        <v>45281.62777777778</v>
      </c>
      <c r="R3910" s="4">
        <v>15.3</v>
      </c>
      <c r="S3910" s="4">
        <v>16.100000000000001</v>
      </c>
      <c r="T3910" s="4" t="str">
        <f>VLOOKUP(E3910,zamiana!A:B,2,0)</f>
        <v>ALSTOM (ex. BT) CZL</v>
      </c>
    </row>
    <row r="3911" spans="1:20" x14ac:dyDescent="0.3">
      <c r="A3911" s="4" t="s">
        <v>7200</v>
      </c>
      <c r="B3911" s="76">
        <v>45196</v>
      </c>
      <c r="C3911" s="76">
        <v>45196</v>
      </c>
      <c r="D3911" s="76">
        <v>45257</v>
      </c>
      <c r="E3911" s="4" t="s">
        <v>951</v>
      </c>
      <c r="F3911" s="4" t="s">
        <v>952</v>
      </c>
      <c r="G3911" s="4" t="s">
        <v>942</v>
      </c>
      <c r="H3911" s="4" t="s">
        <v>951</v>
      </c>
      <c r="I3911" s="4" t="s">
        <v>1117</v>
      </c>
      <c r="J3911" s="4" t="s">
        <v>1118</v>
      </c>
      <c r="K3911" s="4" t="s">
        <v>955</v>
      </c>
      <c r="L3911" s="4">
        <v>4</v>
      </c>
      <c r="M3911" s="4" t="s">
        <v>77</v>
      </c>
      <c r="N3911" s="4">
        <v>7.65</v>
      </c>
      <c r="O3911" s="4">
        <v>8.0500000000000007</v>
      </c>
      <c r="P3911" s="4" t="s">
        <v>78</v>
      </c>
      <c r="Q3911" s="77">
        <v>45281.62777777778</v>
      </c>
      <c r="R3911" s="4">
        <v>30.6</v>
      </c>
      <c r="S3911" s="4">
        <v>32.200000000000003</v>
      </c>
      <c r="T3911" s="4" t="str">
        <f>VLOOKUP(E3911,zamiana!A:B,2,0)</f>
        <v>ALSTOM (ex. BT) CZL</v>
      </c>
    </row>
    <row r="3912" spans="1:20" x14ac:dyDescent="0.3">
      <c r="A3912" s="4" t="s">
        <v>7200</v>
      </c>
      <c r="B3912" s="76">
        <v>45196</v>
      </c>
      <c r="C3912" s="76">
        <v>45196</v>
      </c>
      <c r="D3912" s="76">
        <v>45257</v>
      </c>
      <c r="E3912" s="4" t="s">
        <v>951</v>
      </c>
      <c r="F3912" s="4" t="s">
        <v>952</v>
      </c>
      <c r="G3912" s="4" t="s">
        <v>942</v>
      </c>
      <c r="H3912" s="4" t="s">
        <v>951</v>
      </c>
      <c r="I3912" s="4" t="s">
        <v>4072</v>
      </c>
      <c r="J3912" s="4" t="s">
        <v>4073</v>
      </c>
      <c r="K3912" s="4" t="s">
        <v>955</v>
      </c>
      <c r="L3912" s="4">
        <v>3</v>
      </c>
      <c r="M3912" s="4" t="s">
        <v>77</v>
      </c>
      <c r="N3912" s="4">
        <v>30.04</v>
      </c>
      <c r="O3912" s="4">
        <v>19.25</v>
      </c>
      <c r="P3912" s="4" t="s">
        <v>78</v>
      </c>
      <c r="Q3912" s="77">
        <v>45281.62777777778</v>
      </c>
      <c r="R3912" s="4">
        <v>90.12</v>
      </c>
      <c r="S3912" s="4">
        <v>57.75</v>
      </c>
      <c r="T3912" s="4" t="str">
        <f>VLOOKUP(E3912,zamiana!A:B,2,0)</f>
        <v>ALSTOM (ex. BT) CZL</v>
      </c>
    </row>
    <row r="3913" spans="1:20" x14ac:dyDescent="0.3">
      <c r="A3913" s="4" t="s">
        <v>7200</v>
      </c>
      <c r="B3913" s="76">
        <v>45196</v>
      </c>
      <c r="C3913" s="76">
        <v>45196</v>
      </c>
      <c r="D3913" s="76">
        <v>45257</v>
      </c>
      <c r="E3913" s="4" t="s">
        <v>951</v>
      </c>
      <c r="F3913" s="4" t="s">
        <v>952</v>
      </c>
      <c r="G3913" s="4" t="s">
        <v>942</v>
      </c>
      <c r="H3913" s="4" t="s">
        <v>951</v>
      </c>
      <c r="I3913" s="4" t="s">
        <v>1452</v>
      </c>
      <c r="J3913" s="4" t="s">
        <v>1453</v>
      </c>
      <c r="K3913" s="4" t="s">
        <v>955</v>
      </c>
      <c r="L3913" s="4">
        <v>6</v>
      </c>
      <c r="M3913" s="4" t="s">
        <v>77</v>
      </c>
      <c r="N3913" s="4">
        <v>27.09</v>
      </c>
      <c r="O3913" s="4">
        <v>19.04</v>
      </c>
      <c r="P3913" s="4" t="s">
        <v>78</v>
      </c>
      <c r="Q3913" s="77">
        <v>45281.640277777777</v>
      </c>
      <c r="R3913" s="4">
        <v>162.54</v>
      </c>
      <c r="S3913" s="4">
        <v>114.24</v>
      </c>
      <c r="T3913" s="4" t="str">
        <f>VLOOKUP(E3913,zamiana!A:B,2,0)</f>
        <v>ALSTOM (ex. BT) CZL</v>
      </c>
    </row>
    <row r="3914" spans="1:20" x14ac:dyDescent="0.3">
      <c r="A3914" s="4" t="s">
        <v>7200</v>
      </c>
      <c r="B3914" s="76">
        <v>45196</v>
      </c>
      <c r="C3914" s="76">
        <v>45196</v>
      </c>
      <c r="D3914" s="76">
        <v>45257</v>
      </c>
      <c r="E3914" s="4" t="s">
        <v>951</v>
      </c>
      <c r="F3914" s="4" t="s">
        <v>952</v>
      </c>
      <c r="G3914" s="4" t="s">
        <v>942</v>
      </c>
      <c r="H3914" s="4" t="s">
        <v>951</v>
      </c>
      <c r="I3914" s="4" t="s">
        <v>2703</v>
      </c>
      <c r="J3914" s="4" t="s">
        <v>2704</v>
      </c>
      <c r="K3914" s="4" t="s">
        <v>955</v>
      </c>
      <c r="L3914" s="4">
        <v>7</v>
      </c>
      <c r="M3914" s="4" t="s">
        <v>77</v>
      </c>
      <c r="N3914" s="4">
        <v>52.62</v>
      </c>
      <c r="O3914" s="4">
        <v>12.65</v>
      </c>
      <c r="P3914" s="4" t="s">
        <v>78</v>
      </c>
      <c r="Q3914" s="77">
        <v>45281.62777777778</v>
      </c>
      <c r="R3914" s="4">
        <v>368.34</v>
      </c>
      <c r="S3914" s="4">
        <v>88.55</v>
      </c>
      <c r="T3914" s="4" t="str">
        <f>VLOOKUP(E3914,zamiana!A:B,2,0)</f>
        <v>ALSTOM (ex. BT) CZL</v>
      </c>
    </row>
    <row r="3915" spans="1:20" x14ac:dyDescent="0.3">
      <c r="A3915" s="4" t="s">
        <v>7200</v>
      </c>
      <c r="B3915" s="76">
        <v>45196</v>
      </c>
      <c r="C3915" s="76">
        <v>45196</v>
      </c>
      <c r="D3915" s="76">
        <v>45257</v>
      </c>
      <c r="E3915" s="4" t="s">
        <v>951</v>
      </c>
      <c r="F3915" s="4" t="s">
        <v>952</v>
      </c>
      <c r="G3915" s="4" t="s">
        <v>942</v>
      </c>
      <c r="H3915" s="4" t="s">
        <v>951</v>
      </c>
      <c r="I3915" s="4" t="s">
        <v>1256</v>
      </c>
      <c r="J3915" s="4" t="s">
        <v>1257</v>
      </c>
      <c r="K3915" s="4" t="s">
        <v>955</v>
      </c>
      <c r="L3915" s="4">
        <v>9</v>
      </c>
      <c r="M3915" s="4" t="s">
        <v>77</v>
      </c>
      <c r="N3915" s="4">
        <v>12.39</v>
      </c>
      <c r="O3915" s="4">
        <v>12.07</v>
      </c>
      <c r="P3915" s="4" t="s">
        <v>78</v>
      </c>
      <c r="Q3915" s="77">
        <v>45281.62777777778</v>
      </c>
      <c r="R3915" s="4">
        <v>111.51</v>
      </c>
      <c r="S3915" s="4">
        <v>108.63</v>
      </c>
      <c r="T3915" s="4" t="str">
        <f>VLOOKUP(E3915,zamiana!A:B,2,0)</f>
        <v>ALSTOM (ex. BT) CZL</v>
      </c>
    </row>
    <row r="3916" spans="1:20" x14ac:dyDescent="0.3">
      <c r="A3916" s="4" t="s">
        <v>7200</v>
      </c>
      <c r="B3916" s="76">
        <v>45196</v>
      </c>
      <c r="C3916" s="76">
        <v>45196</v>
      </c>
      <c r="D3916" s="76">
        <v>45257</v>
      </c>
      <c r="E3916" s="4" t="s">
        <v>951</v>
      </c>
      <c r="F3916" s="4" t="s">
        <v>952</v>
      </c>
      <c r="G3916" s="4" t="s">
        <v>942</v>
      </c>
      <c r="H3916" s="4" t="s">
        <v>951</v>
      </c>
      <c r="I3916" s="4" t="s">
        <v>1294</v>
      </c>
      <c r="J3916" s="4" t="s">
        <v>1295</v>
      </c>
      <c r="K3916" s="4" t="s">
        <v>955</v>
      </c>
      <c r="L3916" s="4">
        <v>9</v>
      </c>
      <c r="M3916" s="4" t="s">
        <v>77</v>
      </c>
      <c r="N3916" s="4">
        <v>14.19</v>
      </c>
      <c r="O3916" s="4">
        <v>13.13</v>
      </c>
      <c r="P3916" s="4" t="s">
        <v>78</v>
      </c>
      <c r="Q3916" s="77">
        <v>45281.658333333333</v>
      </c>
      <c r="R3916" s="4">
        <v>127.71</v>
      </c>
      <c r="S3916" s="4">
        <v>118.17</v>
      </c>
      <c r="T3916" s="4" t="str">
        <f>VLOOKUP(E3916,zamiana!A:B,2,0)</f>
        <v>ALSTOM (ex. BT) CZL</v>
      </c>
    </row>
    <row r="3917" spans="1:20" x14ac:dyDescent="0.3">
      <c r="A3917" s="4" t="s">
        <v>7200</v>
      </c>
      <c r="B3917" s="76">
        <v>45196</v>
      </c>
      <c r="C3917" s="76">
        <v>45196</v>
      </c>
      <c r="D3917" s="76">
        <v>45257</v>
      </c>
      <c r="E3917" s="4" t="s">
        <v>951</v>
      </c>
      <c r="F3917" s="4" t="s">
        <v>952</v>
      </c>
      <c r="G3917" s="4" t="s">
        <v>942</v>
      </c>
      <c r="H3917" s="4" t="s">
        <v>951</v>
      </c>
      <c r="I3917" s="4" t="s">
        <v>1311</v>
      </c>
      <c r="J3917" s="4" t="s">
        <v>1312</v>
      </c>
      <c r="K3917" s="4" t="s">
        <v>955</v>
      </c>
      <c r="L3917" s="4">
        <v>9</v>
      </c>
      <c r="M3917" s="4" t="s">
        <v>77</v>
      </c>
      <c r="N3917" s="4">
        <v>14.79</v>
      </c>
      <c r="O3917" s="4">
        <v>13.77</v>
      </c>
      <c r="P3917" s="4" t="s">
        <v>78</v>
      </c>
      <c r="Q3917" s="77">
        <v>45281.62777777778</v>
      </c>
      <c r="R3917" s="4">
        <v>133.11000000000001</v>
      </c>
      <c r="S3917" s="4">
        <v>123.93</v>
      </c>
      <c r="T3917" s="4" t="str">
        <f>VLOOKUP(E3917,zamiana!A:B,2,0)</f>
        <v>ALSTOM (ex. BT) CZL</v>
      </c>
    </row>
    <row r="3918" spans="1:20" x14ac:dyDescent="0.3">
      <c r="A3918" s="4" t="s">
        <v>7200</v>
      </c>
      <c r="B3918" s="76">
        <v>45196</v>
      </c>
      <c r="C3918" s="76">
        <v>45196</v>
      </c>
      <c r="D3918" s="76">
        <v>45257</v>
      </c>
      <c r="E3918" s="4" t="s">
        <v>951</v>
      </c>
      <c r="F3918" s="4" t="s">
        <v>952</v>
      </c>
      <c r="G3918" s="4" t="s">
        <v>942</v>
      </c>
      <c r="H3918" s="4" t="s">
        <v>951</v>
      </c>
      <c r="I3918" s="4" t="s">
        <v>1345</v>
      </c>
      <c r="J3918" s="4" t="s">
        <v>1346</v>
      </c>
      <c r="K3918" s="4" t="s">
        <v>955</v>
      </c>
      <c r="L3918" s="4">
        <v>2</v>
      </c>
      <c r="M3918" s="4" t="s">
        <v>77</v>
      </c>
      <c r="N3918" s="4">
        <v>20.55</v>
      </c>
      <c r="O3918" s="4">
        <v>15.38</v>
      </c>
      <c r="P3918" s="4" t="s">
        <v>78</v>
      </c>
      <c r="Q3918" s="77">
        <v>45281.62777777778</v>
      </c>
      <c r="R3918" s="4">
        <v>41.1</v>
      </c>
      <c r="S3918" s="4">
        <v>30.76</v>
      </c>
      <c r="T3918" s="4" t="str">
        <f>VLOOKUP(E3918,zamiana!A:B,2,0)</f>
        <v>ALSTOM (ex. BT) CZL</v>
      </c>
    </row>
    <row r="3919" spans="1:20" x14ac:dyDescent="0.3">
      <c r="A3919" s="4" t="s">
        <v>7200</v>
      </c>
      <c r="B3919" s="76">
        <v>45196</v>
      </c>
      <c r="C3919" s="76">
        <v>45196</v>
      </c>
      <c r="D3919" s="76">
        <v>45257</v>
      </c>
      <c r="E3919" s="4" t="s">
        <v>951</v>
      </c>
      <c r="F3919" s="4" t="s">
        <v>952</v>
      </c>
      <c r="G3919" s="4" t="s">
        <v>942</v>
      </c>
      <c r="H3919" s="4" t="s">
        <v>951</v>
      </c>
      <c r="I3919" s="4" t="s">
        <v>1280</v>
      </c>
      <c r="J3919" s="4" t="s">
        <v>1281</v>
      </c>
      <c r="K3919" s="4" t="s">
        <v>955</v>
      </c>
      <c r="L3919" s="4">
        <v>5</v>
      </c>
      <c r="M3919" s="4" t="s">
        <v>77</v>
      </c>
      <c r="N3919" s="4">
        <v>17.14</v>
      </c>
      <c r="O3919" s="4">
        <v>13.87</v>
      </c>
      <c r="P3919" s="4" t="s">
        <v>78</v>
      </c>
      <c r="Q3919" s="77">
        <v>45281.62777777778</v>
      </c>
      <c r="R3919" s="4">
        <v>85.7</v>
      </c>
      <c r="S3919" s="4">
        <v>69.349999999999994</v>
      </c>
      <c r="T3919" s="4" t="str">
        <f>VLOOKUP(E3919,zamiana!A:B,2,0)</f>
        <v>ALSTOM (ex. BT) CZL</v>
      </c>
    </row>
    <row r="3920" spans="1:20" x14ac:dyDescent="0.3">
      <c r="A3920" s="4" t="s">
        <v>7200</v>
      </c>
      <c r="B3920" s="76">
        <v>45196</v>
      </c>
      <c r="C3920" s="76">
        <v>45196</v>
      </c>
      <c r="D3920" s="76">
        <v>45257</v>
      </c>
      <c r="E3920" s="4" t="s">
        <v>951</v>
      </c>
      <c r="F3920" s="4" t="s">
        <v>952</v>
      </c>
      <c r="G3920" s="4" t="s">
        <v>942</v>
      </c>
      <c r="H3920" s="4" t="s">
        <v>951</v>
      </c>
      <c r="I3920" s="4" t="s">
        <v>1288</v>
      </c>
      <c r="J3920" s="4" t="s">
        <v>1289</v>
      </c>
      <c r="K3920" s="4" t="s">
        <v>955</v>
      </c>
      <c r="L3920" s="4">
        <v>20</v>
      </c>
      <c r="M3920" s="4" t="s">
        <v>77</v>
      </c>
      <c r="N3920" s="4">
        <v>17.28</v>
      </c>
      <c r="O3920" s="4">
        <v>14.89</v>
      </c>
      <c r="P3920" s="4" t="s">
        <v>78</v>
      </c>
      <c r="Q3920" s="77">
        <v>45281.62777777778</v>
      </c>
      <c r="R3920" s="4">
        <v>345.6</v>
      </c>
      <c r="S3920" s="4">
        <v>297.8</v>
      </c>
      <c r="T3920" s="4" t="str">
        <f>VLOOKUP(E3920,zamiana!A:B,2,0)</f>
        <v>ALSTOM (ex. BT) CZL</v>
      </c>
    </row>
    <row r="3921" spans="1:20" x14ac:dyDescent="0.3">
      <c r="A3921" s="4" t="s">
        <v>7200</v>
      </c>
      <c r="B3921" s="76">
        <v>45196</v>
      </c>
      <c r="C3921" s="76">
        <v>45196</v>
      </c>
      <c r="D3921" s="76">
        <v>45257</v>
      </c>
      <c r="E3921" s="4" t="s">
        <v>951</v>
      </c>
      <c r="F3921" s="4" t="s">
        <v>952</v>
      </c>
      <c r="G3921" s="4" t="s">
        <v>942</v>
      </c>
      <c r="H3921" s="4" t="s">
        <v>951</v>
      </c>
      <c r="I3921" s="4" t="s">
        <v>1288</v>
      </c>
      <c r="J3921" s="4" t="s">
        <v>1289</v>
      </c>
      <c r="K3921" s="4" t="s">
        <v>955</v>
      </c>
      <c r="L3921" s="4">
        <v>16</v>
      </c>
      <c r="M3921" s="4" t="s">
        <v>77</v>
      </c>
      <c r="N3921" s="4">
        <v>17.28</v>
      </c>
      <c r="O3921" s="4">
        <v>14.89</v>
      </c>
      <c r="P3921" s="4" t="s">
        <v>78</v>
      </c>
      <c r="Q3921" s="77">
        <v>45281.62777777778</v>
      </c>
      <c r="R3921" s="4">
        <v>276.48</v>
      </c>
      <c r="S3921" s="4">
        <v>238.24</v>
      </c>
      <c r="T3921" s="4" t="str">
        <f>VLOOKUP(E3921,zamiana!A:B,2,0)</f>
        <v>ALSTOM (ex. BT) CZL</v>
      </c>
    </row>
    <row r="3922" spans="1:20" x14ac:dyDescent="0.3">
      <c r="A3922" s="4" t="s">
        <v>7200</v>
      </c>
      <c r="B3922" s="76">
        <v>45196</v>
      </c>
      <c r="C3922" s="76">
        <v>45196</v>
      </c>
      <c r="D3922" s="76">
        <v>45257</v>
      </c>
      <c r="E3922" s="4" t="s">
        <v>951</v>
      </c>
      <c r="F3922" s="4" t="s">
        <v>952</v>
      </c>
      <c r="G3922" s="4" t="s">
        <v>942</v>
      </c>
      <c r="H3922" s="4" t="s">
        <v>951</v>
      </c>
      <c r="I3922" s="4" t="s">
        <v>1288</v>
      </c>
      <c r="J3922" s="4" t="s">
        <v>1289</v>
      </c>
      <c r="K3922" s="4" t="s">
        <v>955</v>
      </c>
      <c r="L3922" s="4">
        <v>20</v>
      </c>
      <c r="M3922" s="4" t="s">
        <v>77</v>
      </c>
      <c r="N3922" s="4">
        <v>17.28</v>
      </c>
      <c r="O3922" s="4">
        <v>14.89</v>
      </c>
      <c r="P3922" s="4" t="s">
        <v>78</v>
      </c>
      <c r="Q3922" s="77">
        <v>45281.62777777778</v>
      </c>
      <c r="R3922" s="4">
        <v>345.6</v>
      </c>
      <c r="S3922" s="4">
        <v>297.8</v>
      </c>
      <c r="T3922" s="4" t="str">
        <f>VLOOKUP(E3922,zamiana!A:B,2,0)</f>
        <v>ALSTOM (ex. BT) CZL</v>
      </c>
    </row>
    <row r="3923" spans="1:20" x14ac:dyDescent="0.3">
      <c r="A3923" s="4" t="s">
        <v>7200</v>
      </c>
      <c r="B3923" s="76">
        <v>45196</v>
      </c>
      <c r="C3923" s="76">
        <v>45196</v>
      </c>
      <c r="D3923" s="76">
        <v>45257</v>
      </c>
      <c r="E3923" s="4" t="s">
        <v>951</v>
      </c>
      <c r="F3923" s="4" t="s">
        <v>952</v>
      </c>
      <c r="G3923" s="4" t="s">
        <v>942</v>
      </c>
      <c r="H3923" s="4" t="s">
        <v>951</v>
      </c>
      <c r="I3923" s="4" t="s">
        <v>1288</v>
      </c>
      <c r="J3923" s="4" t="s">
        <v>1289</v>
      </c>
      <c r="K3923" s="4" t="s">
        <v>955</v>
      </c>
      <c r="L3923" s="4">
        <v>16</v>
      </c>
      <c r="M3923" s="4" t="s">
        <v>77</v>
      </c>
      <c r="N3923" s="4">
        <v>17.28</v>
      </c>
      <c r="O3923" s="4">
        <v>14.89</v>
      </c>
      <c r="P3923" s="4" t="s">
        <v>78</v>
      </c>
      <c r="Q3923" s="77">
        <v>45281.62777777778</v>
      </c>
      <c r="R3923" s="4">
        <v>276.48</v>
      </c>
      <c r="S3923" s="4">
        <v>238.24</v>
      </c>
      <c r="T3923" s="4" t="str">
        <f>VLOOKUP(E3923,zamiana!A:B,2,0)</f>
        <v>ALSTOM (ex. BT) CZL</v>
      </c>
    </row>
    <row r="3924" spans="1:20" x14ac:dyDescent="0.3">
      <c r="A3924" s="4" t="s">
        <v>7200</v>
      </c>
      <c r="B3924" s="76">
        <v>45196</v>
      </c>
      <c r="C3924" s="76">
        <v>45196</v>
      </c>
      <c r="D3924" s="76">
        <v>45257</v>
      </c>
      <c r="E3924" s="4" t="s">
        <v>951</v>
      </c>
      <c r="F3924" s="4" t="s">
        <v>952</v>
      </c>
      <c r="G3924" s="4" t="s">
        <v>942</v>
      </c>
      <c r="H3924" s="4" t="s">
        <v>951</v>
      </c>
      <c r="I3924" s="4" t="s">
        <v>1288</v>
      </c>
      <c r="J3924" s="4" t="s">
        <v>1289</v>
      </c>
      <c r="K3924" s="4" t="s">
        <v>955</v>
      </c>
      <c r="L3924" s="4">
        <v>12</v>
      </c>
      <c r="M3924" s="4" t="s">
        <v>77</v>
      </c>
      <c r="N3924" s="4">
        <v>17.28</v>
      </c>
      <c r="O3924" s="4">
        <v>14.89</v>
      </c>
      <c r="P3924" s="4" t="s">
        <v>78</v>
      </c>
      <c r="Q3924" s="77">
        <v>45281.62777777778</v>
      </c>
      <c r="R3924" s="4">
        <v>207.36</v>
      </c>
      <c r="S3924" s="4">
        <v>178.68</v>
      </c>
      <c r="T3924" s="4" t="str">
        <f>VLOOKUP(E3924,zamiana!A:B,2,0)</f>
        <v>ALSTOM (ex. BT) CZL</v>
      </c>
    </row>
    <row r="3925" spans="1:20" x14ac:dyDescent="0.3">
      <c r="A3925" s="4" t="s">
        <v>7200</v>
      </c>
      <c r="B3925" s="76">
        <v>45196</v>
      </c>
      <c r="C3925" s="76">
        <v>45196</v>
      </c>
      <c r="D3925" s="76">
        <v>45257</v>
      </c>
      <c r="E3925" s="4" t="s">
        <v>951</v>
      </c>
      <c r="F3925" s="4" t="s">
        <v>952</v>
      </c>
      <c r="G3925" s="4" t="s">
        <v>942</v>
      </c>
      <c r="H3925" s="4" t="s">
        <v>951</v>
      </c>
      <c r="I3925" s="4" t="s">
        <v>1338</v>
      </c>
      <c r="J3925" s="4" t="s">
        <v>1339</v>
      </c>
      <c r="K3925" s="4" t="s">
        <v>955</v>
      </c>
      <c r="L3925" s="4">
        <v>5</v>
      </c>
      <c r="M3925" s="4" t="s">
        <v>77</v>
      </c>
      <c r="N3925" s="4">
        <v>16.45</v>
      </c>
      <c r="O3925" s="4">
        <v>15.9</v>
      </c>
      <c r="P3925" s="4" t="s">
        <v>78</v>
      </c>
      <c r="Q3925" s="77">
        <v>45281.62777777778</v>
      </c>
      <c r="R3925" s="4">
        <v>82.25</v>
      </c>
      <c r="S3925" s="4">
        <v>79.5</v>
      </c>
      <c r="T3925" s="4" t="str">
        <f>VLOOKUP(E3925,zamiana!A:B,2,0)</f>
        <v>ALSTOM (ex. BT) CZL</v>
      </c>
    </row>
    <row r="3926" spans="1:20" x14ac:dyDescent="0.3">
      <c r="A3926" s="4" t="s">
        <v>7200</v>
      </c>
      <c r="B3926" s="76">
        <v>45196</v>
      </c>
      <c r="C3926" s="76">
        <v>45196</v>
      </c>
      <c r="D3926" s="76">
        <v>45257</v>
      </c>
      <c r="E3926" s="4" t="s">
        <v>951</v>
      </c>
      <c r="F3926" s="4" t="s">
        <v>952</v>
      </c>
      <c r="G3926" s="4" t="s">
        <v>942</v>
      </c>
      <c r="H3926" s="4" t="s">
        <v>951</v>
      </c>
      <c r="I3926" s="4" t="s">
        <v>3451</v>
      </c>
      <c r="J3926" s="4" t="s">
        <v>3452</v>
      </c>
      <c r="K3926" s="4" t="s">
        <v>955</v>
      </c>
      <c r="L3926" s="4">
        <v>5</v>
      </c>
      <c r="M3926" s="4" t="s">
        <v>77</v>
      </c>
      <c r="N3926" s="4">
        <v>21.61</v>
      </c>
      <c r="O3926" s="4">
        <v>16.52</v>
      </c>
      <c r="P3926" s="4" t="s">
        <v>78</v>
      </c>
      <c r="Q3926" s="77">
        <v>45281.62777777778</v>
      </c>
      <c r="R3926" s="4">
        <v>108.05</v>
      </c>
      <c r="S3926" s="4">
        <v>82.6</v>
      </c>
      <c r="T3926" s="4" t="str">
        <f>VLOOKUP(E3926,zamiana!A:B,2,0)</f>
        <v>ALSTOM (ex. BT) CZL</v>
      </c>
    </row>
    <row r="3927" spans="1:20" x14ac:dyDescent="0.3">
      <c r="A3927" s="4" t="s">
        <v>7200</v>
      </c>
      <c r="B3927" s="76">
        <v>45196</v>
      </c>
      <c r="C3927" s="76">
        <v>45196</v>
      </c>
      <c r="D3927" s="76">
        <v>45257</v>
      </c>
      <c r="E3927" s="4" t="s">
        <v>951</v>
      </c>
      <c r="F3927" s="4" t="s">
        <v>952</v>
      </c>
      <c r="G3927" s="4" t="s">
        <v>942</v>
      </c>
      <c r="H3927" s="4" t="s">
        <v>951</v>
      </c>
      <c r="I3927" s="4" t="s">
        <v>1065</v>
      </c>
      <c r="J3927" s="4" t="s">
        <v>1066</v>
      </c>
      <c r="K3927" s="4" t="s">
        <v>955</v>
      </c>
      <c r="L3927" s="4">
        <v>2</v>
      </c>
      <c r="M3927" s="4" t="s">
        <v>77</v>
      </c>
      <c r="N3927" s="4">
        <v>6.77</v>
      </c>
      <c r="O3927" s="4">
        <v>7.66</v>
      </c>
      <c r="P3927" s="4" t="s">
        <v>78</v>
      </c>
      <c r="Q3927" s="77">
        <v>45281.62777777778</v>
      </c>
      <c r="R3927" s="4">
        <v>13.54</v>
      </c>
      <c r="S3927" s="4">
        <v>15.32</v>
      </c>
      <c r="T3927" s="4" t="str">
        <f>VLOOKUP(E3927,zamiana!A:B,2,0)</f>
        <v>ALSTOM (ex. BT) CZL</v>
      </c>
    </row>
    <row r="3928" spans="1:20" x14ac:dyDescent="0.3">
      <c r="A3928" s="4" t="s">
        <v>7200</v>
      </c>
      <c r="B3928" s="76">
        <v>45196</v>
      </c>
      <c r="C3928" s="76">
        <v>45196</v>
      </c>
      <c r="D3928" s="76">
        <v>45257</v>
      </c>
      <c r="E3928" s="4" t="s">
        <v>951</v>
      </c>
      <c r="F3928" s="4" t="s">
        <v>952</v>
      </c>
      <c r="G3928" s="4" t="s">
        <v>942</v>
      </c>
      <c r="H3928" s="4" t="s">
        <v>951</v>
      </c>
      <c r="I3928" s="4" t="s">
        <v>1252</v>
      </c>
      <c r="J3928" s="4" t="s">
        <v>1253</v>
      </c>
      <c r="K3928" s="4" t="s">
        <v>955</v>
      </c>
      <c r="L3928" s="4">
        <v>7</v>
      </c>
      <c r="M3928" s="4" t="s">
        <v>77</v>
      </c>
      <c r="N3928" s="4">
        <v>13.45</v>
      </c>
      <c r="O3928" s="4">
        <v>12.21</v>
      </c>
      <c r="P3928" s="4" t="s">
        <v>78</v>
      </c>
      <c r="Q3928" s="77">
        <v>45281.62777777778</v>
      </c>
      <c r="R3928" s="4">
        <v>94.15</v>
      </c>
      <c r="S3928" s="4">
        <v>85.47</v>
      </c>
      <c r="T3928" s="4" t="str">
        <f>VLOOKUP(E3928,zamiana!A:B,2,0)</f>
        <v>ALSTOM (ex. BT) CZL</v>
      </c>
    </row>
    <row r="3929" spans="1:20" x14ac:dyDescent="0.3">
      <c r="A3929" s="4" t="s">
        <v>7200</v>
      </c>
      <c r="B3929" s="76">
        <v>45196</v>
      </c>
      <c r="C3929" s="76">
        <v>45196</v>
      </c>
      <c r="D3929" s="76">
        <v>45257</v>
      </c>
      <c r="E3929" s="4" t="s">
        <v>951</v>
      </c>
      <c r="F3929" s="4" t="s">
        <v>952</v>
      </c>
      <c r="G3929" s="4" t="s">
        <v>942</v>
      </c>
      <c r="H3929" s="4" t="s">
        <v>951</v>
      </c>
      <c r="I3929" s="4" t="s">
        <v>2633</v>
      </c>
      <c r="J3929" s="4" t="s">
        <v>2634</v>
      </c>
      <c r="K3929" s="4" t="s">
        <v>955</v>
      </c>
      <c r="L3929" s="4">
        <v>3</v>
      </c>
      <c r="M3929" s="4" t="s">
        <v>77</v>
      </c>
      <c r="N3929" s="4">
        <v>29.44</v>
      </c>
      <c r="O3929" s="4">
        <v>46.88</v>
      </c>
      <c r="P3929" s="4" t="s">
        <v>78</v>
      </c>
      <c r="Q3929" s="77">
        <v>45281.62777777778</v>
      </c>
      <c r="R3929" s="4">
        <v>88.32</v>
      </c>
      <c r="S3929" s="4">
        <v>140.63999999999999</v>
      </c>
      <c r="T3929" s="4" t="str">
        <f>VLOOKUP(E3929,zamiana!A:B,2,0)</f>
        <v>ALSTOM (ex. BT) CZL</v>
      </c>
    </row>
    <row r="3930" spans="1:20" x14ac:dyDescent="0.3">
      <c r="A3930" s="4" t="s">
        <v>7200</v>
      </c>
      <c r="B3930" s="76">
        <v>45196</v>
      </c>
      <c r="C3930" s="76">
        <v>45196</v>
      </c>
      <c r="D3930" s="76">
        <v>45257</v>
      </c>
      <c r="E3930" s="4" t="s">
        <v>951</v>
      </c>
      <c r="F3930" s="4" t="s">
        <v>952</v>
      </c>
      <c r="G3930" s="4" t="s">
        <v>942</v>
      </c>
      <c r="H3930" s="4" t="s">
        <v>951</v>
      </c>
      <c r="I3930" s="4" t="s">
        <v>3733</v>
      </c>
      <c r="J3930" s="4" t="s">
        <v>3734</v>
      </c>
      <c r="K3930" s="4" t="s">
        <v>955</v>
      </c>
      <c r="L3930" s="4">
        <v>3</v>
      </c>
      <c r="M3930" s="4" t="s">
        <v>77</v>
      </c>
      <c r="N3930" s="4">
        <v>84.97</v>
      </c>
      <c r="O3930" s="4">
        <v>53.82</v>
      </c>
      <c r="P3930" s="4" t="s">
        <v>78</v>
      </c>
      <c r="Q3930" s="77">
        <v>45281.632638888892</v>
      </c>
      <c r="R3930" s="4">
        <v>254.91</v>
      </c>
      <c r="S3930" s="4">
        <v>161.46</v>
      </c>
      <c r="T3930" s="4" t="str">
        <f>VLOOKUP(E3930,zamiana!A:B,2,0)</f>
        <v>ALSTOM (ex. BT) CZL</v>
      </c>
    </row>
    <row r="3931" spans="1:20" x14ac:dyDescent="0.3">
      <c r="A3931" s="4" t="s">
        <v>7200</v>
      </c>
      <c r="B3931" s="76">
        <v>45196</v>
      </c>
      <c r="C3931" s="76">
        <v>45196</v>
      </c>
      <c r="D3931" s="76">
        <v>45257</v>
      </c>
      <c r="E3931" s="4" t="s">
        <v>951</v>
      </c>
      <c r="F3931" s="4" t="s">
        <v>952</v>
      </c>
      <c r="G3931" s="4" t="s">
        <v>942</v>
      </c>
      <c r="H3931" s="4" t="s">
        <v>951</v>
      </c>
      <c r="I3931" s="4" t="s">
        <v>3733</v>
      </c>
      <c r="J3931" s="4" t="s">
        <v>3734</v>
      </c>
      <c r="K3931" s="4" t="s">
        <v>955</v>
      </c>
      <c r="L3931" s="4">
        <v>3</v>
      </c>
      <c r="M3931" s="4" t="s">
        <v>77</v>
      </c>
      <c r="N3931" s="4">
        <v>84.97</v>
      </c>
      <c r="O3931" s="4">
        <v>53.82</v>
      </c>
      <c r="P3931" s="4" t="s">
        <v>78</v>
      </c>
      <c r="Q3931" s="77">
        <v>45281.632638888892</v>
      </c>
      <c r="R3931" s="4">
        <v>254.91</v>
      </c>
      <c r="S3931" s="4">
        <v>161.46</v>
      </c>
      <c r="T3931" s="4" t="str">
        <f>VLOOKUP(E3931,zamiana!A:B,2,0)</f>
        <v>ALSTOM (ex. BT) CZL</v>
      </c>
    </row>
    <row r="3932" spans="1:20" x14ac:dyDescent="0.3">
      <c r="A3932" s="4" t="s">
        <v>7200</v>
      </c>
      <c r="B3932" s="76">
        <v>45196</v>
      </c>
      <c r="C3932" s="76">
        <v>45196</v>
      </c>
      <c r="D3932" s="76">
        <v>45257</v>
      </c>
      <c r="E3932" s="4" t="s">
        <v>951</v>
      </c>
      <c r="F3932" s="4" t="s">
        <v>952</v>
      </c>
      <c r="G3932" s="4" t="s">
        <v>942</v>
      </c>
      <c r="H3932" s="4" t="s">
        <v>951</v>
      </c>
      <c r="I3932" s="4" t="s">
        <v>1726</v>
      </c>
      <c r="J3932" s="4" t="s">
        <v>1727</v>
      </c>
      <c r="K3932" s="4" t="s">
        <v>955</v>
      </c>
      <c r="L3932" s="4">
        <v>1</v>
      </c>
      <c r="M3932" s="4" t="s">
        <v>77</v>
      </c>
      <c r="N3932" s="4">
        <v>79.760000000000005</v>
      </c>
      <c r="O3932" s="4">
        <v>42.29</v>
      </c>
      <c r="P3932" s="4" t="s">
        <v>78</v>
      </c>
      <c r="Q3932" s="77">
        <v>45281.629166666666</v>
      </c>
      <c r="R3932" s="4">
        <v>79.760000000000005</v>
      </c>
      <c r="S3932" s="4">
        <v>42.29</v>
      </c>
      <c r="T3932" s="4" t="str">
        <f>VLOOKUP(E3932,zamiana!A:B,2,0)</f>
        <v>ALSTOM (ex. BT) CZL</v>
      </c>
    </row>
    <row r="3933" spans="1:20" x14ac:dyDescent="0.3">
      <c r="A3933" s="4" t="s">
        <v>7200</v>
      </c>
      <c r="B3933" s="76">
        <v>45196</v>
      </c>
      <c r="C3933" s="76">
        <v>45196</v>
      </c>
      <c r="D3933" s="76">
        <v>45257</v>
      </c>
      <c r="E3933" s="4" t="s">
        <v>951</v>
      </c>
      <c r="F3933" s="4" t="s">
        <v>952</v>
      </c>
      <c r="G3933" s="4" t="s">
        <v>942</v>
      </c>
      <c r="H3933" s="4" t="s">
        <v>951</v>
      </c>
      <c r="I3933" s="4" t="s">
        <v>1726</v>
      </c>
      <c r="J3933" s="4" t="s">
        <v>1727</v>
      </c>
      <c r="K3933" s="4" t="s">
        <v>955</v>
      </c>
      <c r="L3933" s="4">
        <v>1</v>
      </c>
      <c r="M3933" s="4" t="s">
        <v>77</v>
      </c>
      <c r="N3933" s="4">
        <v>79.760000000000005</v>
      </c>
      <c r="O3933" s="4">
        <v>42.29</v>
      </c>
      <c r="P3933" s="4" t="s">
        <v>78</v>
      </c>
      <c r="Q3933" s="77">
        <v>45281.629166666666</v>
      </c>
      <c r="R3933" s="4">
        <v>79.760000000000005</v>
      </c>
      <c r="S3933" s="4">
        <v>42.29</v>
      </c>
      <c r="T3933" s="4" t="str">
        <f>VLOOKUP(E3933,zamiana!A:B,2,0)</f>
        <v>ALSTOM (ex. BT) CZL</v>
      </c>
    </row>
    <row r="3934" spans="1:20" x14ac:dyDescent="0.3">
      <c r="A3934" s="4" t="s">
        <v>7200</v>
      </c>
      <c r="B3934" s="76">
        <v>45196</v>
      </c>
      <c r="C3934" s="76">
        <v>45196</v>
      </c>
      <c r="D3934" s="76">
        <v>45257</v>
      </c>
      <c r="E3934" s="4" t="s">
        <v>951</v>
      </c>
      <c r="F3934" s="4" t="s">
        <v>952</v>
      </c>
      <c r="G3934" s="4" t="s">
        <v>942</v>
      </c>
      <c r="H3934" s="4" t="s">
        <v>951</v>
      </c>
      <c r="I3934" s="4" t="s">
        <v>1726</v>
      </c>
      <c r="J3934" s="4" t="s">
        <v>1727</v>
      </c>
      <c r="K3934" s="4" t="s">
        <v>955</v>
      </c>
      <c r="L3934" s="4">
        <v>2</v>
      </c>
      <c r="M3934" s="4" t="s">
        <v>77</v>
      </c>
      <c r="N3934" s="4">
        <v>79.760000000000005</v>
      </c>
      <c r="O3934" s="4">
        <v>42.29</v>
      </c>
      <c r="P3934" s="4" t="s">
        <v>78</v>
      </c>
      <c r="Q3934" s="77">
        <v>45281.629166666666</v>
      </c>
      <c r="R3934" s="4">
        <v>159.52000000000001</v>
      </c>
      <c r="S3934" s="4">
        <v>84.58</v>
      </c>
      <c r="T3934" s="4" t="str">
        <f>VLOOKUP(E3934,zamiana!A:B,2,0)</f>
        <v>ALSTOM (ex. BT) CZL</v>
      </c>
    </row>
    <row r="3935" spans="1:20" x14ac:dyDescent="0.3">
      <c r="A3935" s="4" t="s">
        <v>7200</v>
      </c>
      <c r="B3935" s="76">
        <v>45196</v>
      </c>
      <c r="C3935" s="76">
        <v>45196</v>
      </c>
      <c r="D3935" s="76">
        <v>45257</v>
      </c>
      <c r="E3935" s="4" t="s">
        <v>951</v>
      </c>
      <c r="F3935" s="4" t="s">
        <v>952</v>
      </c>
      <c r="G3935" s="4" t="s">
        <v>942</v>
      </c>
      <c r="H3935" s="4" t="s">
        <v>951</v>
      </c>
      <c r="I3935" s="4" t="s">
        <v>1726</v>
      </c>
      <c r="J3935" s="4" t="s">
        <v>1727</v>
      </c>
      <c r="K3935" s="4" t="s">
        <v>955</v>
      </c>
      <c r="L3935" s="4">
        <v>1</v>
      </c>
      <c r="M3935" s="4" t="s">
        <v>77</v>
      </c>
      <c r="N3935" s="4">
        <v>79.760000000000005</v>
      </c>
      <c r="O3935" s="4">
        <v>42.29</v>
      </c>
      <c r="P3935" s="4" t="s">
        <v>78</v>
      </c>
      <c r="Q3935" s="77">
        <v>45281.629166666666</v>
      </c>
      <c r="R3935" s="4">
        <v>79.760000000000005</v>
      </c>
      <c r="S3935" s="4">
        <v>42.29</v>
      </c>
      <c r="T3935" s="4" t="str">
        <f>VLOOKUP(E3935,zamiana!A:B,2,0)</f>
        <v>ALSTOM (ex. BT) CZL</v>
      </c>
    </row>
    <row r="3936" spans="1:20" x14ac:dyDescent="0.3">
      <c r="A3936" s="4" t="s">
        <v>7200</v>
      </c>
      <c r="B3936" s="76">
        <v>45196</v>
      </c>
      <c r="C3936" s="76">
        <v>45196</v>
      </c>
      <c r="D3936" s="76">
        <v>45257</v>
      </c>
      <c r="E3936" s="4" t="s">
        <v>951</v>
      </c>
      <c r="F3936" s="4" t="s">
        <v>952</v>
      </c>
      <c r="G3936" s="4" t="s">
        <v>942</v>
      </c>
      <c r="H3936" s="4" t="s">
        <v>951</v>
      </c>
      <c r="I3936" s="4" t="s">
        <v>1606</v>
      </c>
      <c r="J3936" s="4" t="s">
        <v>1607</v>
      </c>
      <c r="K3936" s="4" t="s">
        <v>955</v>
      </c>
      <c r="L3936" s="4">
        <v>1</v>
      </c>
      <c r="M3936" s="4" t="s">
        <v>77</v>
      </c>
      <c r="N3936" s="4">
        <v>52.3</v>
      </c>
      <c r="O3936" s="4">
        <v>26.52</v>
      </c>
      <c r="P3936" s="4" t="s">
        <v>78</v>
      </c>
      <c r="Q3936" s="77">
        <v>45281.62777777778</v>
      </c>
      <c r="R3936" s="4">
        <v>52.3</v>
      </c>
      <c r="S3936" s="4">
        <v>26.52</v>
      </c>
      <c r="T3936" s="4" t="str">
        <f>VLOOKUP(E3936,zamiana!A:B,2,0)</f>
        <v>ALSTOM (ex. BT) CZL</v>
      </c>
    </row>
    <row r="3937" spans="1:20" x14ac:dyDescent="0.3">
      <c r="A3937" s="4" t="s">
        <v>7200</v>
      </c>
      <c r="B3937" s="76">
        <v>45196</v>
      </c>
      <c r="C3937" s="76">
        <v>45196</v>
      </c>
      <c r="D3937" s="76">
        <v>45257</v>
      </c>
      <c r="E3937" s="4" t="s">
        <v>951</v>
      </c>
      <c r="F3937" s="4" t="s">
        <v>952</v>
      </c>
      <c r="G3937" s="4" t="s">
        <v>942</v>
      </c>
      <c r="H3937" s="4" t="s">
        <v>951</v>
      </c>
      <c r="I3937" s="4" t="s">
        <v>1606</v>
      </c>
      <c r="J3937" s="4" t="s">
        <v>1607</v>
      </c>
      <c r="K3937" s="4" t="s">
        <v>955</v>
      </c>
      <c r="L3937" s="4">
        <v>1</v>
      </c>
      <c r="M3937" s="4" t="s">
        <v>77</v>
      </c>
      <c r="N3937" s="4">
        <v>52.3</v>
      </c>
      <c r="O3937" s="4">
        <v>26.52</v>
      </c>
      <c r="P3937" s="4" t="s">
        <v>78</v>
      </c>
      <c r="Q3937" s="77">
        <v>45281.62777777778</v>
      </c>
      <c r="R3937" s="4">
        <v>52.3</v>
      </c>
      <c r="S3937" s="4">
        <v>26.52</v>
      </c>
      <c r="T3937" s="4" t="str">
        <f>VLOOKUP(E3937,zamiana!A:B,2,0)</f>
        <v>ALSTOM (ex. BT) CZL</v>
      </c>
    </row>
    <row r="3938" spans="1:20" x14ac:dyDescent="0.3">
      <c r="A3938" s="4" t="s">
        <v>7200</v>
      </c>
      <c r="B3938" s="76">
        <v>45196</v>
      </c>
      <c r="C3938" s="76">
        <v>45196</v>
      </c>
      <c r="D3938" s="76">
        <v>45257</v>
      </c>
      <c r="E3938" s="4" t="s">
        <v>951</v>
      </c>
      <c r="F3938" s="4" t="s">
        <v>952</v>
      </c>
      <c r="G3938" s="4" t="s">
        <v>942</v>
      </c>
      <c r="H3938" s="4" t="s">
        <v>951</v>
      </c>
      <c r="I3938" s="4" t="s">
        <v>1606</v>
      </c>
      <c r="J3938" s="4" t="s">
        <v>1607</v>
      </c>
      <c r="K3938" s="4" t="s">
        <v>955</v>
      </c>
      <c r="L3938" s="4">
        <v>1</v>
      </c>
      <c r="M3938" s="4" t="s">
        <v>77</v>
      </c>
      <c r="N3938" s="4">
        <v>52.3</v>
      </c>
      <c r="O3938" s="4">
        <v>26.52</v>
      </c>
      <c r="P3938" s="4" t="s">
        <v>78</v>
      </c>
      <c r="Q3938" s="77">
        <v>45281.62777777778</v>
      </c>
      <c r="R3938" s="4">
        <v>52.3</v>
      </c>
      <c r="S3938" s="4">
        <v>26.52</v>
      </c>
      <c r="T3938" s="4" t="str">
        <f>VLOOKUP(E3938,zamiana!A:B,2,0)</f>
        <v>ALSTOM (ex. BT) CZL</v>
      </c>
    </row>
    <row r="3939" spans="1:20" x14ac:dyDescent="0.3">
      <c r="A3939" s="4" t="s">
        <v>7200</v>
      </c>
      <c r="B3939" s="76">
        <v>45196</v>
      </c>
      <c r="C3939" s="76">
        <v>45196</v>
      </c>
      <c r="D3939" s="76">
        <v>45257</v>
      </c>
      <c r="E3939" s="4" t="s">
        <v>951</v>
      </c>
      <c r="F3939" s="4" t="s">
        <v>952</v>
      </c>
      <c r="G3939" s="4" t="s">
        <v>942</v>
      </c>
      <c r="H3939" s="4" t="s">
        <v>951</v>
      </c>
      <c r="I3939" s="4" t="s">
        <v>1606</v>
      </c>
      <c r="J3939" s="4" t="s">
        <v>1607</v>
      </c>
      <c r="K3939" s="4" t="s">
        <v>955</v>
      </c>
      <c r="L3939" s="4">
        <v>1</v>
      </c>
      <c r="M3939" s="4" t="s">
        <v>77</v>
      </c>
      <c r="N3939" s="4">
        <v>52.3</v>
      </c>
      <c r="O3939" s="4">
        <v>26.52</v>
      </c>
      <c r="P3939" s="4" t="s">
        <v>78</v>
      </c>
      <c r="Q3939" s="77">
        <v>45281.62777777778</v>
      </c>
      <c r="R3939" s="4">
        <v>52.3</v>
      </c>
      <c r="S3939" s="4">
        <v>26.52</v>
      </c>
      <c r="T3939" s="4" t="str">
        <f>VLOOKUP(E3939,zamiana!A:B,2,0)</f>
        <v>ALSTOM (ex. BT) CZL</v>
      </c>
    </row>
    <row r="3940" spans="1:20" x14ac:dyDescent="0.3">
      <c r="A3940" s="4" t="s">
        <v>7200</v>
      </c>
      <c r="B3940" s="76">
        <v>45196</v>
      </c>
      <c r="C3940" s="76">
        <v>45196</v>
      </c>
      <c r="D3940" s="76">
        <v>45257</v>
      </c>
      <c r="E3940" s="4" t="s">
        <v>951</v>
      </c>
      <c r="F3940" s="4" t="s">
        <v>952</v>
      </c>
      <c r="G3940" s="4" t="s">
        <v>942</v>
      </c>
      <c r="H3940" s="4" t="s">
        <v>951</v>
      </c>
      <c r="I3940" s="4" t="s">
        <v>1606</v>
      </c>
      <c r="J3940" s="4" t="s">
        <v>1607</v>
      </c>
      <c r="K3940" s="4" t="s">
        <v>955</v>
      </c>
      <c r="L3940" s="4">
        <v>2</v>
      </c>
      <c r="M3940" s="4" t="s">
        <v>77</v>
      </c>
      <c r="N3940" s="4">
        <v>52.3</v>
      </c>
      <c r="O3940" s="4">
        <v>26.52</v>
      </c>
      <c r="P3940" s="4" t="s">
        <v>78</v>
      </c>
      <c r="Q3940" s="77">
        <v>45281.62777777778</v>
      </c>
      <c r="R3940" s="4">
        <v>104.6</v>
      </c>
      <c r="S3940" s="4">
        <v>53.04</v>
      </c>
      <c r="T3940" s="4" t="str">
        <f>VLOOKUP(E3940,zamiana!A:B,2,0)</f>
        <v>ALSTOM (ex. BT) CZL</v>
      </c>
    </row>
    <row r="3941" spans="1:20" x14ac:dyDescent="0.3">
      <c r="A3941" s="4" t="s">
        <v>7200</v>
      </c>
      <c r="B3941" s="76">
        <v>45196</v>
      </c>
      <c r="C3941" s="76">
        <v>45196</v>
      </c>
      <c r="D3941" s="76">
        <v>45257</v>
      </c>
      <c r="E3941" s="4" t="s">
        <v>951</v>
      </c>
      <c r="F3941" s="4" t="s">
        <v>952</v>
      </c>
      <c r="G3941" s="4" t="s">
        <v>942</v>
      </c>
      <c r="H3941" s="4" t="s">
        <v>951</v>
      </c>
      <c r="I3941" s="4" t="s">
        <v>1606</v>
      </c>
      <c r="J3941" s="4" t="s">
        <v>1607</v>
      </c>
      <c r="K3941" s="4" t="s">
        <v>955</v>
      </c>
      <c r="L3941" s="4">
        <v>1</v>
      </c>
      <c r="M3941" s="4" t="s">
        <v>77</v>
      </c>
      <c r="N3941" s="4">
        <v>52.3</v>
      </c>
      <c r="O3941" s="4">
        <v>26.52</v>
      </c>
      <c r="P3941" s="4" t="s">
        <v>78</v>
      </c>
      <c r="Q3941" s="77">
        <v>45281.62777777778</v>
      </c>
      <c r="R3941" s="4">
        <v>52.3</v>
      </c>
      <c r="S3941" s="4">
        <v>26.52</v>
      </c>
      <c r="T3941" s="4" t="str">
        <f>VLOOKUP(E3941,zamiana!A:B,2,0)</f>
        <v>ALSTOM (ex. BT) CZL</v>
      </c>
    </row>
    <row r="3942" spans="1:20" x14ac:dyDescent="0.3">
      <c r="A3942" s="4" t="s">
        <v>7200</v>
      </c>
      <c r="B3942" s="76">
        <v>45196</v>
      </c>
      <c r="C3942" s="76">
        <v>45196</v>
      </c>
      <c r="D3942" s="76">
        <v>45257</v>
      </c>
      <c r="E3942" s="4" t="s">
        <v>951</v>
      </c>
      <c r="F3942" s="4" t="s">
        <v>952</v>
      </c>
      <c r="G3942" s="4" t="s">
        <v>942</v>
      </c>
      <c r="H3942" s="4" t="s">
        <v>951</v>
      </c>
      <c r="I3942" s="4" t="s">
        <v>1830</v>
      </c>
      <c r="J3942" s="4" t="s">
        <v>1831</v>
      </c>
      <c r="K3942" s="4" t="s">
        <v>955</v>
      </c>
      <c r="L3942" s="4">
        <v>4</v>
      </c>
      <c r="M3942" s="4" t="s">
        <v>77</v>
      </c>
      <c r="N3942" s="4">
        <v>123.39</v>
      </c>
      <c r="O3942" s="4">
        <v>101.7</v>
      </c>
      <c r="P3942" s="4" t="s">
        <v>78</v>
      </c>
      <c r="Q3942" s="77">
        <v>45281.62777777778</v>
      </c>
      <c r="R3942" s="4">
        <v>493.56</v>
      </c>
      <c r="S3942" s="4">
        <v>406.8</v>
      </c>
      <c r="T3942" s="4" t="str">
        <f>VLOOKUP(E3942,zamiana!A:B,2,0)</f>
        <v>ALSTOM (ex. BT) CZL</v>
      </c>
    </row>
    <row r="3943" spans="1:20" x14ac:dyDescent="0.3">
      <c r="A3943" s="4" t="s">
        <v>7200</v>
      </c>
      <c r="B3943" s="76">
        <v>45196</v>
      </c>
      <c r="C3943" s="76">
        <v>45196</v>
      </c>
      <c r="D3943" s="76">
        <v>45257</v>
      </c>
      <c r="E3943" s="4" t="s">
        <v>951</v>
      </c>
      <c r="F3943" s="4" t="s">
        <v>952</v>
      </c>
      <c r="G3943" s="4" t="s">
        <v>942</v>
      </c>
      <c r="H3943" s="4" t="s">
        <v>951</v>
      </c>
      <c r="I3943" s="4" t="s">
        <v>1830</v>
      </c>
      <c r="J3943" s="4" t="s">
        <v>1831</v>
      </c>
      <c r="K3943" s="4" t="s">
        <v>955</v>
      </c>
      <c r="L3943" s="4">
        <v>3</v>
      </c>
      <c r="M3943" s="4" t="s">
        <v>77</v>
      </c>
      <c r="N3943" s="4">
        <v>123.39</v>
      </c>
      <c r="O3943" s="4">
        <v>101.7</v>
      </c>
      <c r="P3943" s="4" t="s">
        <v>78</v>
      </c>
      <c r="Q3943" s="77">
        <v>45281.62777777778</v>
      </c>
      <c r="R3943" s="4">
        <v>370.17</v>
      </c>
      <c r="S3943" s="4">
        <v>305.10000000000002</v>
      </c>
      <c r="T3943" s="4" t="str">
        <f>VLOOKUP(E3943,zamiana!A:B,2,0)</f>
        <v>ALSTOM (ex. BT) CZL</v>
      </c>
    </row>
    <row r="3944" spans="1:20" x14ac:dyDescent="0.3">
      <c r="A3944" s="4" t="s">
        <v>7200</v>
      </c>
      <c r="B3944" s="76">
        <v>45196</v>
      </c>
      <c r="C3944" s="76">
        <v>45196</v>
      </c>
      <c r="D3944" s="76">
        <v>45257</v>
      </c>
      <c r="E3944" s="4" t="s">
        <v>951</v>
      </c>
      <c r="F3944" s="4" t="s">
        <v>952</v>
      </c>
      <c r="G3944" s="4" t="s">
        <v>942</v>
      </c>
      <c r="H3944" s="4" t="s">
        <v>951</v>
      </c>
      <c r="I3944" s="4" t="s">
        <v>1830</v>
      </c>
      <c r="J3944" s="4" t="s">
        <v>1831</v>
      </c>
      <c r="K3944" s="4" t="s">
        <v>955</v>
      </c>
      <c r="L3944" s="4">
        <v>2</v>
      </c>
      <c r="M3944" s="4" t="s">
        <v>77</v>
      </c>
      <c r="N3944" s="4">
        <v>123.39</v>
      </c>
      <c r="O3944" s="4">
        <v>101.7</v>
      </c>
      <c r="P3944" s="4" t="s">
        <v>78</v>
      </c>
      <c r="Q3944" s="77">
        <v>45281.62777777778</v>
      </c>
      <c r="R3944" s="4">
        <v>246.78</v>
      </c>
      <c r="S3944" s="4">
        <v>203.4</v>
      </c>
      <c r="T3944" s="4" t="str">
        <f>VLOOKUP(E3944,zamiana!A:B,2,0)</f>
        <v>ALSTOM (ex. BT) CZL</v>
      </c>
    </row>
    <row r="3945" spans="1:20" x14ac:dyDescent="0.3">
      <c r="A3945" s="4" t="s">
        <v>7200</v>
      </c>
      <c r="B3945" s="76">
        <v>45196</v>
      </c>
      <c r="C3945" s="76">
        <v>45196</v>
      </c>
      <c r="D3945" s="76">
        <v>45257</v>
      </c>
      <c r="E3945" s="4" t="s">
        <v>951</v>
      </c>
      <c r="F3945" s="4" t="s">
        <v>952</v>
      </c>
      <c r="G3945" s="4" t="s">
        <v>942</v>
      </c>
      <c r="H3945" s="4" t="s">
        <v>951</v>
      </c>
      <c r="I3945" s="4" t="s">
        <v>1830</v>
      </c>
      <c r="J3945" s="4" t="s">
        <v>1831</v>
      </c>
      <c r="K3945" s="4" t="s">
        <v>955</v>
      </c>
      <c r="L3945" s="4">
        <v>2</v>
      </c>
      <c r="M3945" s="4" t="s">
        <v>77</v>
      </c>
      <c r="N3945" s="4">
        <v>123.39</v>
      </c>
      <c r="O3945" s="4">
        <v>101.7</v>
      </c>
      <c r="P3945" s="4" t="s">
        <v>78</v>
      </c>
      <c r="Q3945" s="77">
        <v>45281.62777777778</v>
      </c>
      <c r="R3945" s="4">
        <v>246.78</v>
      </c>
      <c r="S3945" s="4">
        <v>203.4</v>
      </c>
      <c r="T3945" s="4" t="str">
        <f>VLOOKUP(E3945,zamiana!A:B,2,0)</f>
        <v>ALSTOM (ex. BT) CZL</v>
      </c>
    </row>
    <row r="3946" spans="1:20" x14ac:dyDescent="0.3">
      <c r="A3946" s="4" t="s">
        <v>7200</v>
      </c>
      <c r="B3946" s="76">
        <v>45196</v>
      </c>
      <c r="C3946" s="76">
        <v>45196</v>
      </c>
      <c r="D3946" s="76">
        <v>45257</v>
      </c>
      <c r="E3946" s="4" t="s">
        <v>951</v>
      </c>
      <c r="F3946" s="4" t="s">
        <v>952</v>
      </c>
      <c r="G3946" s="4" t="s">
        <v>942</v>
      </c>
      <c r="H3946" s="4" t="s">
        <v>951</v>
      </c>
      <c r="I3946" s="4" t="s">
        <v>1830</v>
      </c>
      <c r="J3946" s="4" t="s">
        <v>1831</v>
      </c>
      <c r="K3946" s="4" t="s">
        <v>955</v>
      </c>
      <c r="L3946" s="4">
        <v>2</v>
      </c>
      <c r="M3946" s="4" t="s">
        <v>77</v>
      </c>
      <c r="N3946" s="4">
        <v>123.39</v>
      </c>
      <c r="O3946" s="4">
        <v>101.7</v>
      </c>
      <c r="P3946" s="4" t="s">
        <v>78</v>
      </c>
      <c r="Q3946" s="77">
        <v>45281.62777777778</v>
      </c>
      <c r="R3946" s="4">
        <v>246.78</v>
      </c>
      <c r="S3946" s="4">
        <v>203.4</v>
      </c>
      <c r="T3946" s="4" t="str">
        <f>VLOOKUP(E3946,zamiana!A:B,2,0)</f>
        <v>ALSTOM (ex. BT) CZL</v>
      </c>
    </row>
    <row r="3947" spans="1:20" x14ac:dyDescent="0.3">
      <c r="A3947" s="4" t="s">
        <v>7200</v>
      </c>
      <c r="B3947" s="76">
        <v>45196</v>
      </c>
      <c r="C3947" s="76">
        <v>45196</v>
      </c>
      <c r="D3947" s="76">
        <v>45257</v>
      </c>
      <c r="E3947" s="4" t="s">
        <v>951</v>
      </c>
      <c r="F3947" s="4" t="s">
        <v>952</v>
      </c>
      <c r="G3947" s="4" t="s">
        <v>942</v>
      </c>
      <c r="H3947" s="4" t="s">
        <v>951</v>
      </c>
      <c r="I3947" s="4" t="s">
        <v>1830</v>
      </c>
      <c r="J3947" s="4" t="s">
        <v>1831</v>
      </c>
      <c r="K3947" s="4" t="s">
        <v>955</v>
      </c>
      <c r="L3947" s="4">
        <v>2</v>
      </c>
      <c r="M3947" s="4" t="s">
        <v>77</v>
      </c>
      <c r="N3947" s="4">
        <v>123.39</v>
      </c>
      <c r="O3947" s="4">
        <v>101.7</v>
      </c>
      <c r="P3947" s="4" t="s">
        <v>78</v>
      </c>
      <c r="Q3947" s="77">
        <v>45281.62777777778</v>
      </c>
      <c r="R3947" s="4">
        <v>246.78</v>
      </c>
      <c r="S3947" s="4">
        <v>203.4</v>
      </c>
      <c r="T3947" s="4" t="str">
        <f>VLOOKUP(E3947,zamiana!A:B,2,0)</f>
        <v>ALSTOM (ex. BT) CZL</v>
      </c>
    </row>
    <row r="3948" spans="1:20" x14ac:dyDescent="0.3">
      <c r="A3948" s="4" t="s">
        <v>7200</v>
      </c>
      <c r="B3948" s="76">
        <v>45196</v>
      </c>
      <c r="C3948" s="76">
        <v>45196</v>
      </c>
      <c r="D3948" s="76">
        <v>45257</v>
      </c>
      <c r="E3948" s="4" t="s">
        <v>951</v>
      </c>
      <c r="F3948" s="4" t="s">
        <v>952</v>
      </c>
      <c r="G3948" s="4" t="s">
        <v>942</v>
      </c>
      <c r="H3948" s="4" t="s">
        <v>951</v>
      </c>
      <c r="I3948" s="4" t="s">
        <v>1341</v>
      </c>
      <c r="J3948" s="4" t="s">
        <v>1342</v>
      </c>
      <c r="K3948" s="4" t="s">
        <v>955</v>
      </c>
      <c r="L3948" s="4">
        <v>1</v>
      </c>
      <c r="M3948" s="4" t="s">
        <v>77</v>
      </c>
      <c r="N3948" s="4">
        <v>22.53</v>
      </c>
      <c r="O3948" s="4">
        <v>17.309999999999999</v>
      </c>
      <c r="P3948" s="4" t="s">
        <v>78</v>
      </c>
      <c r="Q3948" s="77">
        <v>45281.62777777778</v>
      </c>
      <c r="R3948" s="4">
        <v>22.53</v>
      </c>
      <c r="S3948" s="4">
        <v>17.309999999999999</v>
      </c>
      <c r="T3948" s="4" t="str">
        <f>VLOOKUP(E3948,zamiana!A:B,2,0)</f>
        <v>ALSTOM (ex. BT) CZL</v>
      </c>
    </row>
    <row r="3949" spans="1:20" x14ac:dyDescent="0.3">
      <c r="A3949" s="4" t="s">
        <v>7200</v>
      </c>
      <c r="B3949" s="76">
        <v>45196</v>
      </c>
      <c r="C3949" s="76">
        <v>45196</v>
      </c>
      <c r="D3949" s="76">
        <v>45257</v>
      </c>
      <c r="E3949" s="4" t="s">
        <v>951</v>
      </c>
      <c r="F3949" s="4" t="s">
        <v>952</v>
      </c>
      <c r="G3949" s="4" t="s">
        <v>942</v>
      </c>
      <c r="H3949" s="4" t="s">
        <v>951</v>
      </c>
      <c r="I3949" s="4" t="s">
        <v>1341</v>
      </c>
      <c r="J3949" s="4" t="s">
        <v>1342</v>
      </c>
      <c r="K3949" s="4" t="s">
        <v>955</v>
      </c>
      <c r="L3949" s="4">
        <v>1</v>
      </c>
      <c r="M3949" s="4" t="s">
        <v>77</v>
      </c>
      <c r="N3949" s="4">
        <v>22.53</v>
      </c>
      <c r="O3949" s="4">
        <v>17.309999999999999</v>
      </c>
      <c r="P3949" s="4" t="s">
        <v>78</v>
      </c>
      <c r="Q3949" s="77">
        <v>45281.62777777778</v>
      </c>
      <c r="R3949" s="4">
        <v>22.53</v>
      </c>
      <c r="S3949" s="4">
        <v>17.309999999999999</v>
      </c>
      <c r="T3949" s="4" t="str">
        <f>VLOOKUP(E3949,zamiana!A:B,2,0)</f>
        <v>ALSTOM (ex. BT) CZL</v>
      </c>
    </row>
    <row r="3950" spans="1:20" x14ac:dyDescent="0.3">
      <c r="A3950" s="4" t="s">
        <v>7200</v>
      </c>
      <c r="B3950" s="76">
        <v>45196</v>
      </c>
      <c r="C3950" s="76">
        <v>45196</v>
      </c>
      <c r="D3950" s="76">
        <v>45257</v>
      </c>
      <c r="E3950" s="4" t="s">
        <v>951</v>
      </c>
      <c r="F3950" s="4" t="s">
        <v>952</v>
      </c>
      <c r="G3950" s="4" t="s">
        <v>942</v>
      </c>
      <c r="H3950" s="4" t="s">
        <v>951</v>
      </c>
      <c r="I3950" s="4" t="s">
        <v>1071</v>
      </c>
      <c r="J3950" s="4" t="s">
        <v>1072</v>
      </c>
      <c r="K3950" s="4" t="s">
        <v>955</v>
      </c>
      <c r="L3950" s="4">
        <v>12</v>
      </c>
      <c r="M3950" s="4" t="s">
        <v>77</v>
      </c>
      <c r="N3950" s="4">
        <v>8.02</v>
      </c>
      <c r="O3950" s="4">
        <v>5.69</v>
      </c>
      <c r="P3950" s="4" t="s">
        <v>78</v>
      </c>
      <c r="Q3950" s="77">
        <v>45281.62777777778</v>
      </c>
      <c r="R3950" s="4">
        <v>96.24</v>
      </c>
      <c r="S3950" s="4">
        <v>68.28</v>
      </c>
      <c r="T3950" s="4" t="str">
        <f>VLOOKUP(E3950,zamiana!A:B,2,0)</f>
        <v>ALSTOM (ex. BT) CZL</v>
      </c>
    </row>
    <row r="3951" spans="1:20" x14ac:dyDescent="0.3">
      <c r="A3951" s="4" t="s">
        <v>7200</v>
      </c>
      <c r="B3951" s="76">
        <v>45196</v>
      </c>
      <c r="C3951" s="76">
        <v>45196</v>
      </c>
      <c r="D3951" s="76">
        <v>45257</v>
      </c>
      <c r="E3951" s="4" t="s">
        <v>951</v>
      </c>
      <c r="F3951" s="4" t="s">
        <v>952</v>
      </c>
      <c r="G3951" s="4" t="s">
        <v>942</v>
      </c>
      <c r="H3951" s="4" t="s">
        <v>951</v>
      </c>
      <c r="I3951" s="4" t="s">
        <v>1327</v>
      </c>
      <c r="J3951" s="4" t="s">
        <v>1328</v>
      </c>
      <c r="K3951" s="4" t="s">
        <v>955</v>
      </c>
      <c r="L3951" s="4">
        <v>7</v>
      </c>
      <c r="M3951" s="4" t="s">
        <v>77</v>
      </c>
      <c r="N3951" s="4">
        <v>13.5</v>
      </c>
      <c r="O3951" s="4">
        <v>15.23</v>
      </c>
      <c r="P3951" s="4" t="s">
        <v>78</v>
      </c>
      <c r="Q3951" s="77">
        <v>45281.62777777778</v>
      </c>
      <c r="R3951" s="4">
        <v>94.5</v>
      </c>
      <c r="S3951" s="4">
        <v>106.61</v>
      </c>
      <c r="T3951" s="4" t="str">
        <f>VLOOKUP(E3951,zamiana!A:B,2,0)</f>
        <v>ALSTOM (ex. BT) CZL</v>
      </c>
    </row>
    <row r="3952" spans="1:20" x14ac:dyDescent="0.3">
      <c r="A3952" s="4" t="s">
        <v>7200</v>
      </c>
      <c r="B3952" s="76">
        <v>45196</v>
      </c>
      <c r="C3952" s="76">
        <v>45196</v>
      </c>
      <c r="D3952" s="76">
        <v>45257</v>
      </c>
      <c r="E3952" s="4" t="s">
        <v>951</v>
      </c>
      <c r="F3952" s="4" t="s">
        <v>952</v>
      </c>
      <c r="G3952" s="4" t="s">
        <v>942</v>
      </c>
      <c r="H3952" s="4" t="s">
        <v>951</v>
      </c>
      <c r="I3952" s="4" t="s">
        <v>1327</v>
      </c>
      <c r="J3952" s="4" t="s">
        <v>1328</v>
      </c>
      <c r="K3952" s="4" t="s">
        <v>955</v>
      </c>
      <c r="L3952" s="4">
        <v>7</v>
      </c>
      <c r="M3952" s="4" t="s">
        <v>77</v>
      </c>
      <c r="N3952" s="4">
        <v>13.5</v>
      </c>
      <c r="O3952" s="4">
        <v>15.23</v>
      </c>
      <c r="P3952" s="4" t="s">
        <v>78</v>
      </c>
      <c r="Q3952" s="77">
        <v>45281.62777777778</v>
      </c>
      <c r="R3952" s="4">
        <v>94.5</v>
      </c>
      <c r="S3952" s="4">
        <v>106.61</v>
      </c>
      <c r="T3952" s="4" t="str">
        <f>VLOOKUP(E3952,zamiana!A:B,2,0)</f>
        <v>ALSTOM (ex. BT) CZL</v>
      </c>
    </row>
    <row r="3953" spans="1:20" x14ac:dyDescent="0.3">
      <c r="A3953" s="4" t="s">
        <v>7200</v>
      </c>
      <c r="B3953" s="76">
        <v>45196</v>
      </c>
      <c r="C3953" s="76">
        <v>45196</v>
      </c>
      <c r="D3953" s="76">
        <v>45257</v>
      </c>
      <c r="E3953" s="4" t="s">
        <v>951</v>
      </c>
      <c r="F3953" s="4" t="s">
        <v>952</v>
      </c>
      <c r="G3953" s="4" t="s">
        <v>942</v>
      </c>
      <c r="H3953" s="4" t="s">
        <v>951</v>
      </c>
      <c r="I3953" s="4" t="s">
        <v>1329</v>
      </c>
      <c r="J3953" s="4" t="s">
        <v>1330</v>
      </c>
      <c r="K3953" s="4" t="s">
        <v>955</v>
      </c>
      <c r="L3953" s="4">
        <v>7</v>
      </c>
      <c r="M3953" s="4" t="s">
        <v>77</v>
      </c>
      <c r="N3953" s="4">
        <v>13.55</v>
      </c>
      <c r="O3953" s="4">
        <v>15.36</v>
      </c>
      <c r="P3953" s="4" t="s">
        <v>78</v>
      </c>
      <c r="Q3953" s="77">
        <v>45281.62777777778</v>
      </c>
      <c r="R3953" s="4">
        <v>94.85</v>
      </c>
      <c r="S3953" s="4">
        <v>107.52</v>
      </c>
      <c r="T3953" s="4" t="str">
        <f>VLOOKUP(E3953,zamiana!A:B,2,0)</f>
        <v>ALSTOM (ex. BT) CZL</v>
      </c>
    </row>
    <row r="3954" spans="1:20" x14ac:dyDescent="0.3">
      <c r="A3954" s="4" t="s">
        <v>7200</v>
      </c>
      <c r="B3954" s="76">
        <v>45196</v>
      </c>
      <c r="C3954" s="76">
        <v>45196</v>
      </c>
      <c r="D3954" s="76">
        <v>45257</v>
      </c>
      <c r="E3954" s="4" t="s">
        <v>951</v>
      </c>
      <c r="F3954" s="4" t="s">
        <v>952</v>
      </c>
      <c r="G3954" s="4" t="s">
        <v>942</v>
      </c>
      <c r="H3954" s="4" t="s">
        <v>951</v>
      </c>
      <c r="I3954" s="4" t="s">
        <v>1567</v>
      </c>
      <c r="J3954" s="4" t="s">
        <v>1568</v>
      </c>
      <c r="K3954" s="4" t="s">
        <v>955</v>
      </c>
      <c r="L3954" s="4">
        <v>1</v>
      </c>
      <c r="M3954" s="4" t="s">
        <v>77</v>
      </c>
      <c r="N3954" s="4">
        <v>8.7100000000000009</v>
      </c>
      <c r="O3954" s="4">
        <v>35.32</v>
      </c>
      <c r="P3954" s="4" t="s">
        <v>78</v>
      </c>
      <c r="Q3954" s="77">
        <v>45281.630555555559</v>
      </c>
      <c r="R3954" s="4">
        <v>8.7100000000000009</v>
      </c>
      <c r="S3954" s="4">
        <v>35.32</v>
      </c>
      <c r="T3954" s="4" t="str">
        <f>VLOOKUP(E3954,zamiana!A:B,2,0)</f>
        <v>ALSTOM (ex. BT) CZL</v>
      </c>
    </row>
    <row r="3955" spans="1:20" x14ac:dyDescent="0.3">
      <c r="A3955" s="4" t="s">
        <v>7200</v>
      </c>
      <c r="B3955" s="76">
        <v>45196</v>
      </c>
      <c r="C3955" s="76">
        <v>45196</v>
      </c>
      <c r="D3955" s="76">
        <v>45257</v>
      </c>
      <c r="E3955" s="4" t="s">
        <v>951</v>
      </c>
      <c r="F3955" s="4" t="s">
        <v>952</v>
      </c>
      <c r="G3955" s="4" t="s">
        <v>942</v>
      </c>
      <c r="H3955" s="4" t="s">
        <v>951</v>
      </c>
      <c r="I3955" s="4" t="s">
        <v>1602</v>
      </c>
      <c r="J3955" s="4" t="s">
        <v>1603</v>
      </c>
      <c r="K3955" s="4" t="s">
        <v>955</v>
      </c>
      <c r="L3955" s="4">
        <v>2</v>
      </c>
      <c r="M3955" s="4" t="s">
        <v>77</v>
      </c>
      <c r="N3955" s="4">
        <v>13.96</v>
      </c>
      <c r="O3955" s="4">
        <v>38.590000000000003</v>
      </c>
      <c r="P3955" s="4" t="s">
        <v>78</v>
      </c>
      <c r="Q3955" s="77">
        <v>45281.630555555559</v>
      </c>
      <c r="R3955" s="4">
        <v>27.92</v>
      </c>
      <c r="S3955" s="4">
        <v>77.180000000000007</v>
      </c>
      <c r="T3955" s="4" t="str">
        <f>VLOOKUP(E3955,zamiana!A:B,2,0)</f>
        <v>ALSTOM (ex. BT) CZL</v>
      </c>
    </row>
    <row r="3956" spans="1:20" x14ac:dyDescent="0.3">
      <c r="A3956" s="4" t="s">
        <v>7200</v>
      </c>
      <c r="B3956" s="76">
        <v>45196</v>
      </c>
      <c r="C3956" s="76">
        <v>45196</v>
      </c>
      <c r="D3956" s="76">
        <v>45257</v>
      </c>
      <c r="E3956" s="4" t="s">
        <v>951</v>
      </c>
      <c r="F3956" s="4" t="s">
        <v>952</v>
      </c>
      <c r="G3956" s="4" t="s">
        <v>942</v>
      </c>
      <c r="H3956" s="4" t="s">
        <v>951</v>
      </c>
      <c r="I3956" s="4" t="s">
        <v>1562</v>
      </c>
      <c r="J3956" s="4" t="s">
        <v>1563</v>
      </c>
      <c r="K3956" s="4" t="s">
        <v>955</v>
      </c>
      <c r="L3956" s="4">
        <v>1</v>
      </c>
      <c r="M3956" s="4" t="s">
        <v>77</v>
      </c>
      <c r="N3956" s="4">
        <v>7.79</v>
      </c>
      <c r="O3956" s="4">
        <v>34.72</v>
      </c>
      <c r="P3956" s="4" t="s">
        <v>78</v>
      </c>
      <c r="Q3956" s="77">
        <v>45281.630555555559</v>
      </c>
      <c r="R3956" s="4">
        <v>7.79</v>
      </c>
      <c r="S3956" s="4">
        <v>34.72</v>
      </c>
      <c r="T3956" s="4" t="str">
        <f>VLOOKUP(E3956,zamiana!A:B,2,0)</f>
        <v>ALSTOM (ex. BT) CZL</v>
      </c>
    </row>
    <row r="3957" spans="1:20" x14ac:dyDescent="0.3">
      <c r="A3957" s="4" t="s">
        <v>7200</v>
      </c>
      <c r="B3957" s="76">
        <v>45196</v>
      </c>
      <c r="C3957" s="76">
        <v>45196</v>
      </c>
      <c r="D3957" s="76">
        <v>45257</v>
      </c>
      <c r="E3957" s="4" t="s">
        <v>951</v>
      </c>
      <c r="F3957" s="4" t="s">
        <v>952</v>
      </c>
      <c r="G3957" s="4" t="s">
        <v>942</v>
      </c>
      <c r="H3957" s="4" t="s">
        <v>951</v>
      </c>
      <c r="I3957" s="4" t="s">
        <v>1562</v>
      </c>
      <c r="J3957" s="4" t="s">
        <v>1563</v>
      </c>
      <c r="K3957" s="4" t="s">
        <v>955</v>
      </c>
      <c r="L3957" s="4">
        <v>1</v>
      </c>
      <c r="M3957" s="4" t="s">
        <v>77</v>
      </c>
      <c r="N3957" s="4">
        <v>7.79</v>
      </c>
      <c r="O3957" s="4">
        <v>34.72</v>
      </c>
      <c r="P3957" s="4" t="s">
        <v>78</v>
      </c>
      <c r="Q3957" s="77">
        <v>45281.630555555559</v>
      </c>
      <c r="R3957" s="4">
        <v>7.79</v>
      </c>
      <c r="S3957" s="4">
        <v>34.72</v>
      </c>
      <c r="T3957" s="4" t="str">
        <f>VLOOKUP(E3957,zamiana!A:B,2,0)</f>
        <v>ALSTOM (ex. BT) CZL</v>
      </c>
    </row>
    <row r="3958" spans="1:20" x14ac:dyDescent="0.3">
      <c r="A3958" s="4" t="s">
        <v>7200</v>
      </c>
      <c r="B3958" s="76">
        <v>45196</v>
      </c>
      <c r="C3958" s="76">
        <v>45196</v>
      </c>
      <c r="D3958" s="76">
        <v>45257</v>
      </c>
      <c r="E3958" s="4" t="s">
        <v>951</v>
      </c>
      <c r="F3958" s="4" t="s">
        <v>952</v>
      </c>
      <c r="G3958" s="4" t="s">
        <v>942</v>
      </c>
      <c r="H3958" s="4" t="s">
        <v>951</v>
      </c>
      <c r="I3958" s="4" t="s">
        <v>1435</v>
      </c>
      <c r="J3958" s="4" t="s">
        <v>1436</v>
      </c>
      <c r="K3958" s="4" t="s">
        <v>955</v>
      </c>
      <c r="L3958" s="4">
        <v>2</v>
      </c>
      <c r="M3958" s="4" t="s">
        <v>77</v>
      </c>
      <c r="N3958" s="4">
        <v>23.27</v>
      </c>
      <c r="O3958" s="4">
        <v>19.100000000000001</v>
      </c>
      <c r="P3958" s="4" t="s">
        <v>78</v>
      </c>
      <c r="Q3958" s="77">
        <v>45281.62777777778</v>
      </c>
      <c r="R3958" s="4">
        <v>46.54</v>
      </c>
      <c r="S3958" s="4">
        <v>38.200000000000003</v>
      </c>
      <c r="T3958" s="4" t="str">
        <f>VLOOKUP(E3958,zamiana!A:B,2,0)</f>
        <v>ALSTOM (ex. BT) CZL</v>
      </c>
    </row>
    <row r="3959" spans="1:20" x14ac:dyDescent="0.3">
      <c r="A3959" s="4" t="s">
        <v>7200</v>
      </c>
      <c r="B3959" s="76">
        <v>45196</v>
      </c>
      <c r="C3959" s="76">
        <v>45196</v>
      </c>
      <c r="D3959" s="76">
        <v>45257</v>
      </c>
      <c r="E3959" s="4" t="s">
        <v>951</v>
      </c>
      <c r="F3959" s="4" t="s">
        <v>952</v>
      </c>
      <c r="G3959" s="4" t="s">
        <v>942</v>
      </c>
      <c r="H3959" s="4" t="s">
        <v>951</v>
      </c>
      <c r="I3959" s="4" t="s">
        <v>1435</v>
      </c>
      <c r="J3959" s="4" t="s">
        <v>1436</v>
      </c>
      <c r="K3959" s="4" t="s">
        <v>955</v>
      </c>
      <c r="L3959" s="4">
        <v>2</v>
      </c>
      <c r="M3959" s="4" t="s">
        <v>77</v>
      </c>
      <c r="N3959" s="4">
        <v>23.27</v>
      </c>
      <c r="O3959" s="4">
        <v>19.100000000000001</v>
      </c>
      <c r="P3959" s="4" t="s">
        <v>78</v>
      </c>
      <c r="Q3959" s="77">
        <v>45281.62777777778</v>
      </c>
      <c r="R3959" s="4">
        <v>46.54</v>
      </c>
      <c r="S3959" s="4">
        <v>38.200000000000003</v>
      </c>
      <c r="T3959" s="4" t="str">
        <f>VLOOKUP(E3959,zamiana!A:B,2,0)</f>
        <v>ALSTOM (ex. BT) CZL</v>
      </c>
    </row>
    <row r="3960" spans="1:20" x14ac:dyDescent="0.3">
      <c r="A3960" s="4" t="s">
        <v>7200</v>
      </c>
      <c r="B3960" s="76">
        <v>45196</v>
      </c>
      <c r="C3960" s="76">
        <v>45196</v>
      </c>
      <c r="D3960" s="76">
        <v>45257</v>
      </c>
      <c r="E3960" s="4" t="s">
        <v>951</v>
      </c>
      <c r="F3960" s="4" t="s">
        <v>952</v>
      </c>
      <c r="G3960" s="4" t="s">
        <v>942</v>
      </c>
      <c r="H3960" s="4" t="s">
        <v>951</v>
      </c>
      <c r="I3960" s="4" t="s">
        <v>1435</v>
      </c>
      <c r="J3960" s="4" t="s">
        <v>1436</v>
      </c>
      <c r="K3960" s="4" t="s">
        <v>955</v>
      </c>
      <c r="L3960" s="4">
        <v>2</v>
      </c>
      <c r="M3960" s="4" t="s">
        <v>77</v>
      </c>
      <c r="N3960" s="4">
        <v>23.27</v>
      </c>
      <c r="O3960" s="4">
        <v>19.100000000000001</v>
      </c>
      <c r="P3960" s="4" t="s">
        <v>78</v>
      </c>
      <c r="Q3960" s="77">
        <v>45281.62777777778</v>
      </c>
      <c r="R3960" s="4">
        <v>46.54</v>
      </c>
      <c r="S3960" s="4">
        <v>38.200000000000003</v>
      </c>
      <c r="T3960" s="4" t="str">
        <f>VLOOKUP(E3960,zamiana!A:B,2,0)</f>
        <v>ALSTOM (ex. BT) CZL</v>
      </c>
    </row>
    <row r="3961" spans="1:20" x14ac:dyDescent="0.3">
      <c r="A3961" s="4" t="s">
        <v>7200</v>
      </c>
      <c r="B3961" s="76">
        <v>45196</v>
      </c>
      <c r="C3961" s="76">
        <v>45196</v>
      </c>
      <c r="D3961" s="76">
        <v>45257</v>
      </c>
      <c r="E3961" s="4" t="s">
        <v>951</v>
      </c>
      <c r="F3961" s="4" t="s">
        <v>952</v>
      </c>
      <c r="G3961" s="4" t="s">
        <v>942</v>
      </c>
      <c r="H3961" s="4" t="s">
        <v>951</v>
      </c>
      <c r="I3961" s="4" t="s">
        <v>1435</v>
      </c>
      <c r="J3961" s="4" t="s">
        <v>1436</v>
      </c>
      <c r="K3961" s="4" t="s">
        <v>955</v>
      </c>
      <c r="L3961" s="4">
        <v>2</v>
      </c>
      <c r="M3961" s="4" t="s">
        <v>77</v>
      </c>
      <c r="N3961" s="4">
        <v>23.27</v>
      </c>
      <c r="O3961" s="4">
        <v>19.100000000000001</v>
      </c>
      <c r="P3961" s="4" t="s">
        <v>78</v>
      </c>
      <c r="Q3961" s="77">
        <v>45281.62777777778</v>
      </c>
      <c r="R3961" s="4">
        <v>46.54</v>
      </c>
      <c r="S3961" s="4">
        <v>38.200000000000003</v>
      </c>
      <c r="T3961" s="4" t="str">
        <f>VLOOKUP(E3961,zamiana!A:B,2,0)</f>
        <v>ALSTOM (ex. BT) CZL</v>
      </c>
    </row>
    <row r="3962" spans="1:20" x14ac:dyDescent="0.3">
      <c r="A3962" s="4" t="s">
        <v>7200</v>
      </c>
      <c r="B3962" s="76">
        <v>45196</v>
      </c>
      <c r="C3962" s="76">
        <v>45196</v>
      </c>
      <c r="D3962" s="76">
        <v>45257</v>
      </c>
      <c r="E3962" s="4" t="s">
        <v>951</v>
      </c>
      <c r="F3962" s="4" t="s">
        <v>952</v>
      </c>
      <c r="G3962" s="4" t="s">
        <v>942</v>
      </c>
      <c r="H3962" s="4" t="s">
        <v>951</v>
      </c>
      <c r="I3962" s="4" t="s">
        <v>1435</v>
      </c>
      <c r="J3962" s="4" t="s">
        <v>1436</v>
      </c>
      <c r="K3962" s="4" t="s">
        <v>955</v>
      </c>
      <c r="L3962" s="4">
        <v>2</v>
      </c>
      <c r="M3962" s="4" t="s">
        <v>77</v>
      </c>
      <c r="N3962" s="4">
        <v>23.27</v>
      </c>
      <c r="O3962" s="4">
        <v>19.100000000000001</v>
      </c>
      <c r="P3962" s="4" t="s">
        <v>78</v>
      </c>
      <c r="Q3962" s="77">
        <v>45281.62777777778</v>
      </c>
      <c r="R3962" s="4">
        <v>46.54</v>
      </c>
      <c r="S3962" s="4">
        <v>38.200000000000003</v>
      </c>
      <c r="T3962" s="4" t="str">
        <f>VLOOKUP(E3962,zamiana!A:B,2,0)</f>
        <v>ALSTOM (ex. BT) CZL</v>
      </c>
    </row>
    <row r="3963" spans="1:20" x14ac:dyDescent="0.3">
      <c r="A3963" s="4" t="s">
        <v>7200</v>
      </c>
      <c r="B3963" s="76">
        <v>45196</v>
      </c>
      <c r="C3963" s="76">
        <v>45196</v>
      </c>
      <c r="D3963" s="76">
        <v>45257</v>
      </c>
      <c r="E3963" s="4" t="s">
        <v>951</v>
      </c>
      <c r="F3963" s="4" t="s">
        <v>952</v>
      </c>
      <c r="G3963" s="4" t="s">
        <v>942</v>
      </c>
      <c r="H3963" s="4" t="s">
        <v>951</v>
      </c>
      <c r="I3963" s="4" t="s">
        <v>1435</v>
      </c>
      <c r="J3963" s="4" t="s">
        <v>1436</v>
      </c>
      <c r="K3963" s="4" t="s">
        <v>955</v>
      </c>
      <c r="L3963" s="4">
        <v>2</v>
      </c>
      <c r="M3963" s="4" t="s">
        <v>77</v>
      </c>
      <c r="N3963" s="4">
        <v>23.27</v>
      </c>
      <c r="O3963" s="4">
        <v>19.100000000000001</v>
      </c>
      <c r="P3963" s="4" t="s">
        <v>78</v>
      </c>
      <c r="Q3963" s="77">
        <v>45281.62777777778</v>
      </c>
      <c r="R3963" s="4">
        <v>46.54</v>
      </c>
      <c r="S3963" s="4">
        <v>38.200000000000003</v>
      </c>
      <c r="T3963" s="4" t="str">
        <f>VLOOKUP(E3963,zamiana!A:B,2,0)</f>
        <v>ALSTOM (ex. BT) CZL</v>
      </c>
    </row>
    <row r="3964" spans="1:20" x14ac:dyDescent="0.3">
      <c r="A3964" s="4" t="s">
        <v>7200</v>
      </c>
      <c r="B3964" s="76">
        <v>45196</v>
      </c>
      <c r="C3964" s="76">
        <v>45196</v>
      </c>
      <c r="D3964" s="76">
        <v>45257</v>
      </c>
      <c r="E3964" s="4" t="s">
        <v>951</v>
      </c>
      <c r="F3964" s="4" t="s">
        <v>952</v>
      </c>
      <c r="G3964" s="4" t="s">
        <v>942</v>
      </c>
      <c r="H3964" s="4" t="s">
        <v>951</v>
      </c>
      <c r="I3964" s="4" t="s">
        <v>1435</v>
      </c>
      <c r="J3964" s="4" t="s">
        <v>1436</v>
      </c>
      <c r="K3964" s="4" t="s">
        <v>955</v>
      </c>
      <c r="L3964" s="4">
        <v>2</v>
      </c>
      <c r="M3964" s="4" t="s">
        <v>77</v>
      </c>
      <c r="N3964" s="4">
        <v>23.27</v>
      </c>
      <c r="O3964" s="4">
        <v>19.100000000000001</v>
      </c>
      <c r="P3964" s="4" t="s">
        <v>78</v>
      </c>
      <c r="Q3964" s="77">
        <v>45281.62777777778</v>
      </c>
      <c r="R3964" s="4">
        <v>46.54</v>
      </c>
      <c r="S3964" s="4">
        <v>38.200000000000003</v>
      </c>
      <c r="T3964" s="4" t="str">
        <f>VLOOKUP(E3964,zamiana!A:B,2,0)</f>
        <v>ALSTOM (ex. BT) CZL</v>
      </c>
    </row>
    <row r="3965" spans="1:20" x14ac:dyDescent="0.3">
      <c r="A3965" s="4" t="s">
        <v>7200</v>
      </c>
      <c r="B3965" s="76">
        <v>45196</v>
      </c>
      <c r="C3965" s="76">
        <v>45196</v>
      </c>
      <c r="D3965" s="76">
        <v>45257</v>
      </c>
      <c r="E3965" s="4" t="s">
        <v>951</v>
      </c>
      <c r="F3965" s="4" t="s">
        <v>952</v>
      </c>
      <c r="G3965" s="4" t="s">
        <v>942</v>
      </c>
      <c r="H3965" s="4" t="s">
        <v>951</v>
      </c>
      <c r="I3965" s="4" t="s">
        <v>1435</v>
      </c>
      <c r="J3965" s="4" t="s">
        <v>1436</v>
      </c>
      <c r="K3965" s="4" t="s">
        <v>955</v>
      </c>
      <c r="L3965" s="4">
        <v>2</v>
      </c>
      <c r="M3965" s="4" t="s">
        <v>77</v>
      </c>
      <c r="N3965" s="4">
        <v>23.27</v>
      </c>
      <c r="O3965" s="4">
        <v>19.100000000000001</v>
      </c>
      <c r="P3965" s="4" t="s">
        <v>78</v>
      </c>
      <c r="Q3965" s="77">
        <v>45281.62777777778</v>
      </c>
      <c r="R3965" s="4">
        <v>46.54</v>
      </c>
      <c r="S3965" s="4">
        <v>38.200000000000003</v>
      </c>
      <c r="T3965" s="4" t="str">
        <f>VLOOKUP(E3965,zamiana!A:B,2,0)</f>
        <v>ALSTOM (ex. BT) CZL</v>
      </c>
    </row>
    <row r="3966" spans="1:20" x14ac:dyDescent="0.3">
      <c r="A3966" s="4" t="s">
        <v>7200</v>
      </c>
      <c r="B3966" s="76">
        <v>45196</v>
      </c>
      <c r="C3966" s="76">
        <v>45196</v>
      </c>
      <c r="D3966" s="76">
        <v>45257</v>
      </c>
      <c r="E3966" s="4" t="s">
        <v>951</v>
      </c>
      <c r="F3966" s="4" t="s">
        <v>952</v>
      </c>
      <c r="G3966" s="4" t="s">
        <v>942</v>
      </c>
      <c r="H3966" s="4" t="s">
        <v>951</v>
      </c>
      <c r="I3966" s="4" t="s">
        <v>1435</v>
      </c>
      <c r="J3966" s="4" t="s">
        <v>1436</v>
      </c>
      <c r="K3966" s="4" t="s">
        <v>955</v>
      </c>
      <c r="L3966" s="4">
        <v>2</v>
      </c>
      <c r="M3966" s="4" t="s">
        <v>77</v>
      </c>
      <c r="N3966" s="4">
        <v>23.27</v>
      </c>
      <c r="O3966" s="4">
        <v>19.100000000000001</v>
      </c>
      <c r="P3966" s="4" t="s">
        <v>78</v>
      </c>
      <c r="Q3966" s="77">
        <v>45281.62777777778</v>
      </c>
      <c r="R3966" s="4">
        <v>46.54</v>
      </c>
      <c r="S3966" s="4">
        <v>38.200000000000003</v>
      </c>
      <c r="T3966" s="4" t="str">
        <f>VLOOKUP(E3966,zamiana!A:B,2,0)</f>
        <v>ALSTOM (ex. BT) CZL</v>
      </c>
    </row>
    <row r="3967" spans="1:20" x14ac:dyDescent="0.3">
      <c r="A3967" s="4" t="s">
        <v>7200</v>
      </c>
      <c r="B3967" s="76">
        <v>45196</v>
      </c>
      <c r="C3967" s="76">
        <v>45196</v>
      </c>
      <c r="D3967" s="76">
        <v>45257</v>
      </c>
      <c r="E3967" s="4" t="s">
        <v>951</v>
      </c>
      <c r="F3967" s="4" t="s">
        <v>952</v>
      </c>
      <c r="G3967" s="4" t="s">
        <v>942</v>
      </c>
      <c r="H3967" s="4" t="s">
        <v>951</v>
      </c>
      <c r="I3967" s="4" t="s">
        <v>1435</v>
      </c>
      <c r="J3967" s="4" t="s">
        <v>1436</v>
      </c>
      <c r="K3967" s="4" t="s">
        <v>955</v>
      </c>
      <c r="L3967" s="4">
        <v>2</v>
      </c>
      <c r="M3967" s="4" t="s">
        <v>77</v>
      </c>
      <c r="N3967" s="4">
        <v>23.27</v>
      </c>
      <c r="O3967" s="4">
        <v>19.100000000000001</v>
      </c>
      <c r="P3967" s="4" t="s">
        <v>78</v>
      </c>
      <c r="Q3967" s="77">
        <v>45281.62777777778</v>
      </c>
      <c r="R3967" s="4">
        <v>46.54</v>
      </c>
      <c r="S3967" s="4">
        <v>38.200000000000003</v>
      </c>
      <c r="T3967" s="4" t="str">
        <f>VLOOKUP(E3967,zamiana!A:B,2,0)</f>
        <v>ALSTOM (ex. BT) CZL</v>
      </c>
    </row>
    <row r="3968" spans="1:20" x14ac:dyDescent="0.3">
      <c r="A3968" s="4" t="s">
        <v>7200</v>
      </c>
      <c r="B3968" s="76">
        <v>45196</v>
      </c>
      <c r="C3968" s="76">
        <v>45196</v>
      </c>
      <c r="D3968" s="76">
        <v>45257</v>
      </c>
      <c r="E3968" s="4" t="s">
        <v>951</v>
      </c>
      <c r="F3968" s="4" t="s">
        <v>952</v>
      </c>
      <c r="G3968" s="4" t="s">
        <v>942</v>
      </c>
      <c r="H3968" s="4" t="s">
        <v>951</v>
      </c>
      <c r="I3968" s="4" t="s">
        <v>4070</v>
      </c>
      <c r="J3968" s="4" t="s">
        <v>4071</v>
      </c>
      <c r="K3968" s="4" t="s">
        <v>955</v>
      </c>
      <c r="L3968" s="4">
        <v>10</v>
      </c>
      <c r="M3968" s="4" t="s">
        <v>77</v>
      </c>
      <c r="N3968" s="4">
        <v>2.81</v>
      </c>
      <c r="O3968" s="4">
        <v>3.1</v>
      </c>
      <c r="P3968" s="4" t="s">
        <v>78</v>
      </c>
      <c r="Q3968" s="77">
        <v>45281.62777777778</v>
      </c>
      <c r="R3968" s="4">
        <v>28.1</v>
      </c>
      <c r="S3968" s="4">
        <v>31</v>
      </c>
      <c r="T3968" s="4" t="str">
        <f>VLOOKUP(E3968,zamiana!A:B,2,0)</f>
        <v>ALSTOM (ex. BT) CZL</v>
      </c>
    </row>
    <row r="3969" spans="1:20" x14ac:dyDescent="0.3">
      <c r="A3969" s="4" t="s">
        <v>7200</v>
      </c>
      <c r="B3969" s="76">
        <v>45196</v>
      </c>
      <c r="C3969" s="76">
        <v>45196</v>
      </c>
      <c r="D3969" s="76">
        <v>45257</v>
      </c>
      <c r="E3969" s="4" t="s">
        <v>951</v>
      </c>
      <c r="F3969" s="4" t="s">
        <v>952</v>
      </c>
      <c r="G3969" s="4" t="s">
        <v>942</v>
      </c>
      <c r="H3969" s="4" t="s">
        <v>951</v>
      </c>
      <c r="I3969" s="4" t="s">
        <v>4070</v>
      </c>
      <c r="J3969" s="4" t="s">
        <v>4071</v>
      </c>
      <c r="K3969" s="4" t="s">
        <v>955</v>
      </c>
      <c r="L3969" s="4">
        <v>20</v>
      </c>
      <c r="M3969" s="4" t="s">
        <v>77</v>
      </c>
      <c r="N3969" s="4">
        <v>2.81</v>
      </c>
      <c r="O3969" s="4">
        <v>3.1</v>
      </c>
      <c r="P3969" s="4" t="s">
        <v>78</v>
      </c>
      <c r="Q3969" s="77">
        <v>45281.62777777778</v>
      </c>
      <c r="R3969" s="4">
        <v>56.2</v>
      </c>
      <c r="S3969" s="4">
        <v>62</v>
      </c>
      <c r="T3969" s="4" t="str">
        <f>VLOOKUP(E3969,zamiana!A:B,2,0)</f>
        <v>ALSTOM (ex. BT) CZL</v>
      </c>
    </row>
    <row r="3970" spans="1:20" x14ac:dyDescent="0.3">
      <c r="A3970" s="4" t="s">
        <v>7200</v>
      </c>
      <c r="B3970" s="76">
        <v>45196</v>
      </c>
      <c r="C3970" s="76">
        <v>45196</v>
      </c>
      <c r="D3970" s="76">
        <v>45257</v>
      </c>
      <c r="E3970" s="4" t="s">
        <v>951</v>
      </c>
      <c r="F3970" s="4" t="s">
        <v>952</v>
      </c>
      <c r="G3970" s="4" t="s">
        <v>942</v>
      </c>
      <c r="H3970" s="4" t="s">
        <v>951</v>
      </c>
      <c r="I3970" s="4" t="s">
        <v>1139</v>
      </c>
      <c r="J3970" s="4" t="s">
        <v>1140</v>
      </c>
      <c r="K3970" s="4" t="s">
        <v>955</v>
      </c>
      <c r="L3970" s="4">
        <v>7</v>
      </c>
      <c r="M3970" s="4" t="s">
        <v>77</v>
      </c>
      <c r="N3970" s="4">
        <v>11.1</v>
      </c>
      <c r="O3970" s="4">
        <v>8.1199999999999992</v>
      </c>
      <c r="P3970" s="4" t="s">
        <v>78</v>
      </c>
      <c r="Q3970" s="77">
        <v>45281.658333333333</v>
      </c>
      <c r="R3970" s="4">
        <v>77.7</v>
      </c>
      <c r="S3970" s="4">
        <v>56.84</v>
      </c>
      <c r="T3970" s="4" t="str">
        <f>VLOOKUP(E3970,zamiana!A:B,2,0)</f>
        <v>ALSTOM (ex. BT) CZL</v>
      </c>
    </row>
    <row r="3971" spans="1:20" x14ac:dyDescent="0.3">
      <c r="A3971" s="4" t="s">
        <v>7200</v>
      </c>
      <c r="B3971" s="76">
        <v>45196</v>
      </c>
      <c r="C3971" s="76">
        <v>45196</v>
      </c>
      <c r="D3971" s="76">
        <v>45257</v>
      </c>
      <c r="E3971" s="4" t="s">
        <v>951</v>
      </c>
      <c r="F3971" s="4" t="s">
        <v>952</v>
      </c>
      <c r="G3971" s="4" t="s">
        <v>942</v>
      </c>
      <c r="H3971" s="4" t="s">
        <v>951</v>
      </c>
      <c r="I3971" s="4" t="s">
        <v>1278</v>
      </c>
      <c r="J3971" s="4" t="s">
        <v>1279</v>
      </c>
      <c r="K3971" s="4" t="s">
        <v>955</v>
      </c>
      <c r="L3971" s="4">
        <v>5</v>
      </c>
      <c r="M3971" s="4" t="s">
        <v>77</v>
      </c>
      <c r="N3971" s="4">
        <v>41.93</v>
      </c>
      <c r="O3971" s="4">
        <v>15.71</v>
      </c>
      <c r="P3971" s="4" t="s">
        <v>78</v>
      </c>
      <c r="Q3971" s="77">
        <v>45281.635416666664</v>
      </c>
      <c r="R3971" s="4">
        <v>209.65</v>
      </c>
      <c r="S3971" s="4">
        <v>78.55</v>
      </c>
      <c r="T3971" s="4" t="str">
        <f>VLOOKUP(E3971,zamiana!A:B,2,0)</f>
        <v>ALSTOM (ex. BT) CZL</v>
      </c>
    </row>
    <row r="3972" spans="1:20" x14ac:dyDescent="0.3">
      <c r="A3972" s="4" t="s">
        <v>7200</v>
      </c>
      <c r="B3972" s="76">
        <v>45196</v>
      </c>
      <c r="C3972" s="76">
        <v>45196</v>
      </c>
      <c r="D3972" s="76">
        <v>45257</v>
      </c>
      <c r="E3972" s="4" t="s">
        <v>951</v>
      </c>
      <c r="F3972" s="4" t="s">
        <v>952</v>
      </c>
      <c r="G3972" s="4" t="s">
        <v>942</v>
      </c>
      <c r="H3972" s="4" t="s">
        <v>951</v>
      </c>
      <c r="I3972" s="4" t="s">
        <v>1554</v>
      </c>
      <c r="J3972" s="4" t="s">
        <v>1555</v>
      </c>
      <c r="K3972" s="4" t="s">
        <v>955</v>
      </c>
      <c r="L3972" s="4">
        <v>1</v>
      </c>
      <c r="M3972" s="4" t="s">
        <v>77</v>
      </c>
      <c r="N3972" s="4">
        <v>36.770000000000003</v>
      </c>
      <c r="O3972" s="4">
        <v>28.3</v>
      </c>
      <c r="P3972" s="4" t="s">
        <v>78</v>
      </c>
      <c r="Q3972" s="77">
        <v>45281.62777777778</v>
      </c>
      <c r="R3972" s="4">
        <v>36.770000000000003</v>
      </c>
      <c r="S3972" s="4">
        <v>28.3</v>
      </c>
      <c r="T3972" s="4" t="str">
        <f>VLOOKUP(E3972,zamiana!A:B,2,0)</f>
        <v>ALSTOM (ex. BT) CZL</v>
      </c>
    </row>
    <row r="3973" spans="1:20" x14ac:dyDescent="0.3">
      <c r="A3973" s="4" t="s">
        <v>7200</v>
      </c>
      <c r="B3973" s="76">
        <v>45196</v>
      </c>
      <c r="C3973" s="76">
        <v>45196</v>
      </c>
      <c r="D3973" s="76">
        <v>45257</v>
      </c>
      <c r="E3973" s="4" t="s">
        <v>951</v>
      </c>
      <c r="F3973" s="4" t="s">
        <v>952</v>
      </c>
      <c r="G3973" s="4" t="s">
        <v>942</v>
      </c>
      <c r="H3973" s="4" t="s">
        <v>951</v>
      </c>
      <c r="I3973" s="4" t="s">
        <v>1816</v>
      </c>
      <c r="J3973" s="4" t="s">
        <v>1817</v>
      </c>
      <c r="K3973" s="4" t="s">
        <v>955</v>
      </c>
      <c r="L3973" s="4">
        <v>1</v>
      </c>
      <c r="M3973" s="4" t="s">
        <v>77</v>
      </c>
      <c r="N3973" s="4">
        <v>100.22</v>
      </c>
      <c r="O3973" s="4">
        <v>73.77</v>
      </c>
      <c r="P3973" s="4" t="s">
        <v>78</v>
      </c>
      <c r="Q3973" s="77">
        <v>45281.62777777778</v>
      </c>
      <c r="R3973" s="4">
        <v>100.22</v>
      </c>
      <c r="S3973" s="4">
        <v>73.77</v>
      </c>
      <c r="T3973" s="4" t="str">
        <f>VLOOKUP(E3973,zamiana!A:B,2,0)</f>
        <v>ALSTOM (ex. BT) CZL</v>
      </c>
    </row>
    <row r="3974" spans="1:20" x14ac:dyDescent="0.3">
      <c r="A3974" s="4" t="s">
        <v>7200</v>
      </c>
      <c r="B3974" s="76">
        <v>45196</v>
      </c>
      <c r="C3974" s="76">
        <v>45196</v>
      </c>
      <c r="D3974" s="76">
        <v>45257</v>
      </c>
      <c r="E3974" s="4" t="s">
        <v>951</v>
      </c>
      <c r="F3974" s="4" t="s">
        <v>952</v>
      </c>
      <c r="G3974" s="4" t="s">
        <v>942</v>
      </c>
      <c r="H3974" s="4" t="s">
        <v>951</v>
      </c>
      <c r="I3974" s="4" t="s">
        <v>1900</v>
      </c>
      <c r="J3974" s="4" t="s">
        <v>1901</v>
      </c>
      <c r="K3974" s="4" t="s">
        <v>955</v>
      </c>
      <c r="L3974" s="4">
        <v>1</v>
      </c>
      <c r="M3974" s="4" t="s">
        <v>77</v>
      </c>
      <c r="N3974" s="4">
        <v>280.47000000000003</v>
      </c>
      <c r="O3974" s="4">
        <v>271.95999999999998</v>
      </c>
      <c r="P3974" s="4" t="s">
        <v>78</v>
      </c>
      <c r="Q3974" s="77">
        <v>45281.65347222222</v>
      </c>
      <c r="R3974" s="4">
        <v>280.47000000000003</v>
      </c>
      <c r="S3974" s="4">
        <v>271.95999999999998</v>
      </c>
      <c r="T3974" s="4" t="str">
        <f>VLOOKUP(E3974,zamiana!A:B,2,0)</f>
        <v>ALSTOM (ex. BT) CZL</v>
      </c>
    </row>
    <row r="3975" spans="1:20" x14ac:dyDescent="0.3">
      <c r="A3975" s="4" t="s">
        <v>7200</v>
      </c>
      <c r="B3975" s="76">
        <v>45196</v>
      </c>
      <c r="C3975" s="76">
        <v>45196</v>
      </c>
      <c r="D3975" s="76">
        <v>45257</v>
      </c>
      <c r="E3975" s="4" t="s">
        <v>951</v>
      </c>
      <c r="F3975" s="4" t="s">
        <v>952</v>
      </c>
      <c r="G3975" s="4" t="s">
        <v>942</v>
      </c>
      <c r="H3975" s="4" t="s">
        <v>951</v>
      </c>
      <c r="I3975" s="4" t="s">
        <v>1900</v>
      </c>
      <c r="J3975" s="4" t="s">
        <v>1901</v>
      </c>
      <c r="K3975" s="4" t="s">
        <v>955</v>
      </c>
      <c r="L3975" s="4">
        <v>1</v>
      </c>
      <c r="M3975" s="4" t="s">
        <v>77</v>
      </c>
      <c r="N3975" s="4">
        <v>280.47000000000003</v>
      </c>
      <c r="O3975" s="4">
        <v>271.95999999999998</v>
      </c>
      <c r="P3975" s="4" t="s">
        <v>78</v>
      </c>
      <c r="Q3975" s="77">
        <v>45281.65347222222</v>
      </c>
      <c r="R3975" s="4">
        <v>280.47000000000003</v>
      </c>
      <c r="S3975" s="4">
        <v>271.95999999999998</v>
      </c>
      <c r="T3975" s="4" t="str">
        <f>VLOOKUP(E3975,zamiana!A:B,2,0)</f>
        <v>ALSTOM (ex. BT) CZL</v>
      </c>
    </row>
    <row r="3976" spans="1:20" x14ac:dyDescent="0.3">
      <c r="A3976" s="4" t="s">
        <v>7200</v>
      </c>
      <c r="B3976" s="76">
        <v>45196</v>
      </c>
      <c r="C3976" s="76">
        <v>45196</v>
      </c>
      <c r="D3976" s="76">
        <v>45257</v>
      </c>
      <c r="E3976" s="4" t="s">
        <v>951</v>
      </c>
      <c r="F3976" s="4" t="s">
        <v>952</v>
      </c>
      <c r="G3976" s="4" t="s">
        <v>942</v>
      </c>
      <c r="H3976" s="4" t="s">
        <v>951</v>
      </c>
      <c r="I3976" s="4" t="s">
        <v>1900</v>
      </c>
      <c r="J3976" s="4" t="s">
        <v>1901</v>
      </c>
      <c r="K3976" s="4" t="s">
        <v>955</v>
      </c>
      <c r="L3976" s="4">
        <v>1</v>
      </c>
      <c r="M3976" s="4" t="s">
        <v>77</v>
      </c>
      <c r="N3976" s="4">
        <v>280.47000000000003</v>
      </c>
      <c r="O3976" s="4">
        <v>271.95999999999998</v>
      </c>
      <c r="P3976" s="4" t="s">
        <v>78</v>
      </c>
      <c r="Q3976" s="77">
        <v>45281.65347222222</v>
      </c>
      <c r="R3976" s="4">
        <v>280.47000000000003</v>
      </c>
      <c r="S3976" s="4">
        <v>271.95999999999998</v>
      </c>
      <c r="T3976" s="4" t="str">
        <f>VLOOKUP(E3976,zamiana!A:B,2,0)</f>
        <v>ALSTOM (ex. BT) CZL</v>
      </c>
    </row>
    <row r="3977" spans="1:20" x14ac:dyDescent="0.3">
      <c r="A3977" s="4" t="s">
        <v>7200</v>
      </c>
      <c r="B3977" s="76">
        <v>45196</v>
      </c>
      <c r="C3977" s="76">
        <v>45196</v>
      </c>
      <c r="D3977" s="76">
        <v>45257</v>
      </c>
      <c r="E3977" s="4" t="s">
        <v>951</v>
      </c>
      <c r="F3977" s="4" t="s">
        <v>952</v>
      </c>
      <c r="G3977" s="4" t="s">
        <v>942</v>
      </c>
      <c r="H3977" s="4" t="s">
        <v>951</v>
      </c>
      <c r="I3977" s="4" t="s">
        <v>1519</v>
      </c>
      <c r="J3977" s="4" t="s">
        <v>1520</v>
      </c>
      <c r="K3977" s="4" t="s">
        <v>955</v>
      </c>
      <c r="L3977" s="4">
        <v>1</v>
      </c>
      <c r="M3977" s="4" t="s">
        <v>77</v>
      </c>
      <c r="N3977" s="4">
        <v>14.38</v>
      </c>
      <c r="O3977" s="4">
        <v>17.84</v>
      </c>
      <c r="P3977" s="4" t="s">
        <v>78</v>
      </c>
      <c r="Q3977" s="77">
        <v>45281.62777777778</v>
      </c>
      <c r="R3977" s="4">
        <v>14.38</v>
      </c>
      <c r="S3977" s="4">
        <v>17.84</v>
      </c>
      <c r="T3977" s="4" t="str">
        <f>VLOOKUP(E3977,zamiana!A:B,2,0)</f>
        <v>ALSTOM (ex. BT) CZL</v>
      </c>
    </row>
    <row r="3978" spans="1:20" x14ac:dyDescent="0.3">
      <c r="A3978" s="4" t="s">
        <v>7200</v>
      </c>
      <c r="B3978" s="76">
        <v>45196</v>
      </c>
      <c r="C3978" s="76">
        <v>45196</v>
      </c>
      <c r="D3978" s="76">
        <v>45257</v>
      </c>
      <c r="E3978" s="4" t="s">
        <v>951</v>
      </c>
      <c r="F3978" s="4" t="s">
        <v>952</v>
      </c>
      <c r="G3978" s="4" t="s">
        <v>942</v>
      </c>
      <c r="H3978" s="4" t="s">
        <v>951</v>
      </c>
      <c r="I3978" s="4" t="s">
        <v>1519</v>
      </c>
      <c r="J3978" s="4" t="s">
        <v>1520</v>
      </c>
      <c r="K3978" s="4" t="s">
        <v>955</v>
      </c>
      <c r="L3978" s="4">
        <v>1</v>
      </c>
      <c r="M3978" s="4" t="s">
        <v>77</v>
      </c>
      <c r="N3978" s="4">
        <v>14.38</v>
      </c>
      <c r="O3978" s="4">
        <v>17.84</v>
      </c>
      <c r="P3978" s="4" t="s">
        <v>78</v>
      </c>
      <c r="Q3978" s="77">
        <v>45281.62777777778</v>
      </c>
      <c r="R3978" s="4">
        <v>14.38</v>
      </c>
      <c r="S3978" s="4">
        <v>17.84</v>
      </c>
      <c r="T3978" s="4" t="str">
        <f>VLOOKUP(E3978,zamiana!A:B,2,0)</f>
        <v>ALSTOM (ex. BT) CZL</v>
      </c>
    </row>
    <row r="3979" spans="1:20" x14ac:dyDescent="0.3">
      <c r="A3979" s="4" t="s">
        <v>7200</v>
      </c>
      <c r="B3979" s="76">
        <v>45196</v>
      </c>
      <c r="C3979" s="76">
        <v>45196</v>
      </c>
      <c r="D3979" s="76">
        <v>45257</v>
      </c>
      <c r="E3979" s="4" t="s">
        <v>951</v>
      </c>
      <c r="F3979" s="4" t="s">
        <v>952</v>
      </c>
      <c r="G3979" s="4" t="s">
        <v>942</v>
      </c>
      <c r="H3979" s="4" t="s">
        <v>951</v>
      </c>
      <c r="I3979" s="4" t="s">
        <v>1519</v>
      </c>
      <c r="J3979" s="4" t="s">
        <v>1520</v>
      </c>
      <c r="K3979" s="4" t="s">
        <v>955</v>
      </c>
      <c r="L3979" s="4">
        <v>1</v>
      </c>
      <c r="M3979" s="4" t="s">
        <v>77</v>
      </c>
      <c r="N3979" s="4">
        <v>14.38</v>
      </c>
      <c r="O3979" s="4">
        <v>17.84</v>
      </c>
      <c r="P3979" s="4" t="s">
        <v>78</v>
      </c>
      <c r="Q3979" s="77">
        <v>45281.62777777778</v>
      </c>
      <c r="R3979" s="4">
        <v>14.38</v>
      </c>
      <c r="S3979" s="4">
        <v>17.84</v>
      </c>
      <c r="T3979" s="4" t="str">
        <f>VLOOKUP(E3979,zamiana!A:B,2,0)</f>
        <v>ALSTOM (ex. BT) CZL</v>
      </c>
    </row>
    <row r="3980" spans="1:20" x14ac:dyDescent="0.3">
      <c r="A3980" s="4" t="s">
        <v>7200</v>
      </c>
      <c r="B3980" s="76">
        <v>45196</v>
      </c>
      <c r="C3980" s="76">
        <v>45196</v>
      </c>
      <c r="D3980" s="76">
        <v>45257</v>
      </c>
      <c r="E3980" s="4" t="s">
        <v>951</v>
      </c>
      <c r="F3980" s="4" t="s">
        <v>952</v>
      </c>
      <c r="G3980" s="4" t="s">
        <v>942</v>
      </c>
      <c r="H3980" s="4" t="s">
        <v>951</v>
      </c>
      <c r="I3980" s="4" t="s">
        <v>1519</v>
      </c>
      <c r="J3980" s="4" t="s">
        <v>1520</v>
      </c>
      <c r="K3980" s="4" t="s">
        <v>955</v>
      </c>
      <c r="L3980" s="4">
        <v>1</v>
      </c>
      <c r="M3980" s="4" t="s">
        <v>77</v>
      </c>
      <c r="N3980" s="4">
        <v>14.38</v>
      </c>
      <c r="O3980" s="4">
        <v>17.84</v>
      </c>
      <c r="P3980" s="4" t="s">
        <v>78</v>
      </c>
      <c r="Q3980" s="77">
        <v>45281.62777777778</v>
      </c>
      <c r="R3980" s="4">
        <v>14.38</v>
      </c>
      <c r="S3980" s="4">
        <v>17.84</v>
      </c>
      <c r="T3980" s="4" t="str">
        <f>VLOOKUP(E3980,zamiana!A:B,2,0)</f>
        <v>ALSTOM (ex. BT) CZL</v>
      </c>
    </row>
    <row r="3981" spans="1:20" x14ac:dyDescent="0.3">
      <c r="A3981" s="4" t="s">
        <v>7200</v>
      </c>
      <c r="B3981" s="76">
        <v>45196</v>
      </c>
      <c r="C3981" s="76">
        <v>45196</v>
      </c>
      <c r="D3981" s="76">
        <v>45257</v>
      </c>
      <c r="E3981" s="4" t="s">
        <v>951</v>
      </c>
      <c r="F3981" s="4" t="s">
        <v>952</v>
      </c>
      <c r="G3981" s="4" t="s">
        <v>942</v>
      </c>
      <c r="H3981" s="4" t="s">
        <v>951</v>
      </c>
      <c r="I3981" s="4" t="s">
        <v>1519</v>
      </c>
      <c r="J3981" s="4" t="s">
        <v>1520</v>
      </c>
      <c r="K3981" s="4" t="s">
        <v>955</v>
      </c>
      <c r="L3981" s="4">
        <v>1</v>
      </c>
      <c r="M3981" s="4" t="s">
        <v>77</v>
      </c>
      <c r="N3981" s="4">
        <v>14.38</v>
      </c>
      <c r="O3981" s="4">
        <v>17.84</v>
      </c>
      <c r="P3981" s="4" t="s">
        <v>78</v>
      </c>
      <c r="Q3981" s="77">
        <v>45281.62777777778</v>
      </c>
      <c r="R3981" s="4">
        <v>14.38</v>
      </c>
      <c r="S3981" s="4">
        <v>17.84</v>
      </c>
      <c r="T3981" s="4" t="str">
        <f>VLOOKUP(E3981,zamiana!A:B,2,0)</f>
        <v>ALSTOM (ex. BT) CZL</v>
      </c>
    </row>
    <row r="3982" spans="1:20" x14ac:dyDescent="0.3">
      <c r="A3982" s="4" t="s">
        <v>7200</v>
      </c>
      <c r="B3982" s="76">
        <v>45196</v>
      </c>
      <c r="C3982" s="76">
        <v>45196</v>
      </c>
      <c r="D3982" s="76">
        <v>45257</v>
      </c>
      <c r="E3982" s="4" t="s">
        <v>951</v>
      </c>
      <c r="F3982" s="4" t="s">
        <v>952</v>
      </c>
      <c r="G3982" s="4" t="s">
        <v>942</v>
      </c>
      <c r="H3982" s="4" t="s">
        <v>951</v>
      </c>
      <c r="I3982" s="4" t="s">
        <v>1519</v>
      </c>
      <c r="J3982" s="4" t="s">
        <v>1520</v>
      </c>
      <c r="K3982" s="4" t="s">
        <v>955</v>
      </c>
      <c r="L3982" s="4">
        <v>1</v>
      </c>
      <c r="M3982" s="4" t="s">
        <v>77</v>
      </c>
      <c r="N3982" s="4">
        <v>14.38</v>
      </c>
      <c r="O3982" s="4">
        <v>17.84</v>
      </c>
      <c r="P3982" s="4" t="s">
        <v>78</v>
      </c>
      <c r="Q3982" s="77">
        <v>45281.62777777778</v>
      </c>
      <c r="R3982" s="4">
        <v>14.38</v>
      </c>
      <c r="S3982" s="4">
        <v>17.84</v>
      </c>
      <c r="T3982" s="4" t="str">
        <f>VLOOKUP(E3982,zamiana!A:B,2,0)</f>
        <v>ALSTOM (ex. BT) CZL</v>
      </c>
    </row>
    <row r="3983" spans="1:20" x14ac:dyDescent="0.3">
      <c r="A3983" s="4" t="s">
        <v>7200</v>
      </c>
      <c r="B3983" s="76">
        <v>45196</v>
      </c>
      <c r="C3983" s="76">
        <v>45196</v>
      </c>
      <c r="D3983" s="76">
        <v>45257</v>
      </c>
      <c r="E3983" s="4" t="s">
        <v>951</v>
      </c>
      <c r="F3983" s="4" t="s">
        <v>952</v>
      </c>
      <c r="G3983" s="4" t="s">
        <v>942</v>
      </c>
      <c r="H3983" s="4" t="s">
        <v>951</v>
      </c>
      <c r="I3983" s="4" t="s">
        <v>1519</v>
      </c>
      <c r="J3983" s="4" t="s">
        <v>1520</v>
      </c>
      <c r="K3983" s="4" t="s">
        <v>955</v>
      </c>
      <c r="L3983" s="4">
        <v>1</v>
      </c>
      <c r="M3983" s="4" t="s">
        <v>77</v>
      </c>
      <c r="N3983" s="4">
        <v>14.38</v>
      </c>
      <c r="O3983" s="4">
        <v>17.84</v>
      </c>
      <c r="P3983" s="4" t="s">
        <v>78</v>
      </c>
      <c r="Q3983" s="77">
        <v>45281.62777777778</v>
      </c>
      <c r="R3983" s="4">
        <v>14.38</v>
      </c>
      <c r="S3983" s="4">
        <v>17.84</v>
      </c>
      <c r="T3983" s="4" t="str">
        <f>VLOOKUP(E3983,zamiana!A:B,2,0)</f>
        <v>ALSTOM (ex. BT) CZL</v>
      </c>
    </row>
    <row r="3984" spans="1:20" x14ac:dyDescent="0.3">
      <c r="A3984" s="4" t="s">
        <v>7200</v>
      </c>
      <c r="B3984" s="76">
        <v>45196</v>
      </c>
      <c r="C3984" s="76">
        <v>45196</v>
      </c>
      <c r="D3984" s="76">
        <v>45257</v>
      </c>
      <c r="E3984" s="4" t="s">
        <v>951</v>
      </c>
      <c r="F3984" s="4" t="s">
        <v>952</v>
      </c>
      <c r="G3984" s="4" t="s">
        <v>942</v>
      </c>
      <c r="H3984" s="4" t="s">
        <v>951</v>
      </c>
      <c r="I3984" s="4" t="s">
        <v>1519</v>
      </c>
      <c r="J3984" s="4" t="s">
        <v>1520</v>
      </c>
      <c r="K3984" s="4" t="s">
        <v>955</v>
      </c>
      <c r="L3984" s="4">
        <v>1</v>
      </c>
      <c r="M3984" s="4" t="s">
        <v>77</v>
      </c>
      <c r="N3984" s="4">
        <v>14.38</v>
      </c>
      <c r="O3984" s="4">
        <v>17.84</v>
      </c>
      <c r="P3984" s="4" t="s">
        <v>78</v>
      </c>
      <c r="Q3984" s="77">
        <v>45281.62777777778</v>
      </c>
      <c r="R3984" s="4">
        <v>14.38</v>
      </c>
      <c r="S3984" s="4">
        <v>17.84</v>
      </c>
      <c r="T3984" s="4" t="str">
        <f>VLOOKUP(E3984,zamiana!A:B,2,0)</f>
        <v>ALSTOM (ex. BT) CZL</v>
      </c>
    </row>
    <row r="3985" spans="1:20" x14ac:dyDescent="0.3">
      <c r="A3985" s="4" t="s">
        <v>7200</v>
      </c>
      <c r="B3985" s="76">
        <v>45196</v>
      </c>
      <c r="C3985" s="76">
        <v>45196</v>
      </c>
      <c r="D3985" s="76">
        <v>45257</v>
      </c>
      <c r="E3985" s="4" t="s">
        <v>951</v>
      </c>
      <c r="F3985" s="4" t="s">
        <v>952</v>
      </c>
      <c r="G3985" s="4" t="s">
        <v>942</v>
      </c>
      <c r="H3985" s="4" t="s">
        <v>951</v>
      </c>
      <c r="I3985" s="4" t="s">
        <v>1519</v>
      </c>
      <c r="J3985" s="4" t="s">
        <v>1520</v>
      </c>
      <c r="K3985" s="4" t="s">
        <v>955</v>
      </c>
      <c r="L3985" s="4">
        <v>1</v>
      </c>
      <c r="M3985" s="4" t="s">
        <v>77</v>
      </c>
      <c r="N3985" s="4">
        <v>14.38</v>
      </c>
      <c r="O3985" s="4">
        <v>17.84</v>
      </c>
      <c r="P3985" s="4" t="s">
        <v>78</v>
      </c>
      <c r="Q3985" s="77">
        <v>45281.62777777778</v>
      </c>
      <c r="R3985" s="4">
        <v>14.38</v>
      </c>
      <c r="S3985" s="4">
        <v>17.84</v>
      </c>
      <c r="T3985" s="4" t="str">
        <f>VLOOKUP(E3985,zamiana!A:B,2,0)</f>
        <v>ALSTOM (ex. BT) CZL</v>
      </c>
    </row>
    <row r="3986" spans="1:20" x14ac:dyDescent="0.3">
      <c r="A3986" s="4" t="s">
        <v>7200</v>
      </c>
      <c r="B3986" s="76">
        <v>45196</v>
      </c>
      <c r="C3986" s="76">
        <v>45196</v>
      </c>
      <c r="D3986" s="76">
        <v>45257</v>
      </c>
      <c r="E3986" s="4" t="s">
        <v>951</v>
      </c>
      <c r="F3986" s="4" t="s">
        <v>952</v>
      </c>
      <c r="G3986" s="4" t="s">
        <v>942</v>
      </c>
      <c r="H3986" s="4" t="s">
        <v>951</v>
      </c>
      <c r="I3986" s="4" t="s">
        <v>1519</v>
      </c>
      <c r="J3986" s="4" t="s">
        <v>1520</v>
      </c>
      <c r="K3986" s="4" t="s">
        <v>955</v>
      </c>
      <c r="L3986" s="4">
        <v>1</v>
      </c>
      <c r="M3986" s="4" t="s">
        <v>77</v>
      </c>
      <c r="N3986" s="4">
        <v>14.38</v>
      </c>
      <c r="O3986" s="4">
        <v>17.84</v>
      </c>
      <c r="P3986" s="4" t="s">
        <v>78</v>
      </c>
      <c r="Q3986" s="77">
        <v>45281.62777777778</v>
      </c>
      <c r="R3986" s="4">
        <v>14.38</v>
      </c>
      <c r="S3986" s="4">
        <v>17.84</v>
      </c>
      <c r="T3986" s="4" t="str">
        <f>VLOOKUP(E3986,zamiana!A:B,2,0)</f>
        <v>ALSTOM (ex. BT) CZL</v>
      </c>
    </row>
    <row r="3987" spans="1:20" x14ac:dyDescent="0.3">
      <c r="A3987" s="4" t="s">
        <v>7200</v>
      </c>
      <c r="B3987" s="76">
        <v>45196</v>
      </c>
      <c r="C3987" s="76">
        <v>45196</v>
      </c>
      <c r="D3987" s="76">
        <v>45257</v>
      </c>
      <c r="E3987" s="4" t="s">
        <v>951</v>
      </c>
      <c r="F3987" s="4" t="s">
        <v>952</v>
      </c>
      <c r="G3987" s="4" t="s">
        <v>942</v>
      </c>
      <c r="H3987" s="4" t="s">
        <v>951</v>
      </c>
      <c r="I3987" s="4" t="s">
        <v>1614</v>
      </c>
      <c r="J3987" s="4" t="s">
        <v>1615</v>
      </c>
      <c r="K3987" s="4" t="s">
        <v>955</v>
      </c>
      <c r="L3987" s="4">
        <v>2</v>
      </c>
      <c r="M3987" s="4" t="s">
        <v>77</v>
      </c>
      <c r="N3987" s="4">
        <v>21.75</v>
      </c>
      <c r="O3987" s="4">
        <v>27.13</v>
      </c>
      <c r="P3987" s="4" t="s">
        <v>78</v>
      </c>
      <c r="Q3987" s="77">
        <v>45281.62777777778</v>
      </c>
      <c r="R3987" s="4">
        <v>43.5</v>
      </c>
      <c r="S3987" s="4">
        <v>54.26</v>
      </c>
      <c r="T3987" s="4" t="str">
        <f>VLOOKUP(E3987,zamiana!A:B,2,0)</f>
        <v>ALSTOM (ex. BT) CZL</v>
      </c>
    </row>
    <row r="3988" spans="1:20" x14ac:dyDescent="0.3">
      <c r="A3988" s="4" t="s">
        <v>7200</v>
      </c>
      <c r="B3988" s="76">
        <v>45196</v>
      </c>
      <c r="C3988" s="76">
        <v>45196</v>
      </c>
      <c r="D3988" s="76">
        <v>45257</v>
      </c>
      <c r="E3988" s="4" t="s">
        <v>951</v>
      </c>
      <c r="F3988" s="4" t="s">
        <v>952</v>
      </c>
      <c r="G3988" s="4" t="s">
        <v>942</v>
      </c>
      <c r="H3988" s="4" t="s">
        <v>951</v>
      </c>
      <c r="I3988" s="4" t="s">
        <v>1614</v>
      </c>
      <c r="J3988" s="4" t="s">
        <v>1615</v>
      </c>
      <c r="K3988" s="4" t="s">
        <v>955</v>
      </c>
      <c r="L3988" s="4">
        <v>2</v>
      </c>
      <c r="M3988" s="4" t="s">
        <v>77</v>
      </c>
      <c r="N3988" s="4">
        <v>21.75</v>
      </c>
      <c r="O3988" s="4">
        <v>27.13</v>
      </c>
      <c r="P3988" s="4" t="s">
        <v>78</v>
      </c>
      <c r="Q3988" s="77">
        <v>45281.62777777778</v>
      </c>
      <c r="R3988" s="4">
        <v>43.5</v>
      </c>
      <c r="S3988" s="4">
        <v>54.26</v>
      </c>
      <c r="T3988" s="4" t="str">
        <f>VLOOKUP(E3988,zamiana!A:B,2,0)</f>
        <v>ALSTOM (ex. BT) CZL</v>
      </c>
    </row>
    <row r="3989" spans="1:20" x14ac:dyDescent="0.3">
      <c r="A3989" s="4" t="s">
        <v>7200</v>
      </c>
      <c r="B3989" s="76">
        <v>45196</v>
      </c>
      <c r="C3989" s="76">
        <v>45196</v>
      </c>
      <c r="D3989" s="76">
        <v>45257</v>
      </c>
      <c r="E3989" s="4" t="s">
        <v>951</v>
      </c>
      <c r="F3989" s="4" t="s">
        <v>952</v>
      </c>
      <c r="G3989" s="4" t="s">
        <v>942</v>
      </c>
      <c r="H3989" s="4" t="s">
        <v>951</v>
      </c>
      <c r="I3989" s="4" t="s">
        <v>1614</v>
      </c>
      <c r="J3989" s="4" t="s">
        <v>1615</v>
      </c>
      <c r="K3989" s="4" t="s">
        <v>955</v>
      </c>
      <c r="L3989" s="4">
        <v>2</v>
      </c>
      <c r="M3989" s="4" t="s">
        <v>77</v>
      </c>
      <c r="N3989" s="4">
        <v>21.75</v>
      </c>
      <c r="O3989" s="4">
        <v>27.13</v>
      </c>
      <c r="P3989" s="4" t="s">
        <v>78</v>
      </c>
      <c r="Q3989" s="77">
        <v>45281.62777777778</v>
      </c>
      <c r="R3989" s="4">
        <v>43.5</v>
      </c>
      <c r="S3989" s="4">
        <v>54.26</v>
      </c>
      <c r="T3989" s="4" t="str">
        <f>VLOOKUP(E3989,zamiana!A:B,2,0)</f>
        <v>ALSTOM (ex. BT) CZL</v>
      </c>
    </row>
    <row r="3990" spans="1:20" x14ac:dyDescent="0.3">
      <c r="A3990" s="4" t="s">
        <v>7200</v>
      </c>
      <c r="B3990" s="76">
        <v>45196</v>
      </c>
      <c r="C3990" s="76">
        <v>45196</v>
      </c>
      <c r="D3990" s="76">
        <v>45257</v>
      </c>
      <c r="E3990" s="4" t="s">
        <v>951</v>
      </c>
      <c r="F3990" s="4" t="s">
        <v>952</v>
      </c>
      <c r="G3990" s="4" t="s">
        <v>942</v>
      </c>
      <c r="H3990" s="4" t="s">
        <v>951</v>
      </c>
      <c r="I3990" s="4" t="s">
        <v>1614</v>
      </c>
      <c r="J3990" s="4" t="s">
        <v>1615</v>
      </c>
      <c r="K3990" s="4" t="s">
        <v>955</v>
      </c>
      <c r="L3990" s="4">
        <v>2</v>
      </c>
      <c r="M3990" s="4" t="s">
        <v>77</v>
      </c>
      <c r="N3990" s="4">
        <v>21.75</v>
      </c>
      <c r="O3990" s="4">
        <v>27.13</v>
      </c>
      <c r="P3990" s="4" t="s">
        <v>78</v>
      </c>
      <c r="Q3990" s="77">
        <v>45281.62777777778</v>
      </c>
      <c r="R3990" s="4">
        <v>43.5</v>
      </c>
      <c r="S3990" s="4">
        <v>54.26</v>
      </c>
      <c r="T3990" s="4" t="str">
        <f>VLOOKUP(E3990,zamiana!A:B,2,0)</f>
        <v>ALSTOM (ex. BT) CZL</v>
      </c>
    </row>
    <row r="3991" spans="1:20" x14ac:dyDescent="0.3">
      <c r="A3991" s="4" t="s">
        <v>7200</v>
      </c>
      <c r="B3991" s="76">
        <v>45196</v>
      </c>
      <c r="C3991" s="76">
        <v>45196</v>
      </c>
      <c r="D3991" s="76">
        <v>45257</v>
      </c>
      <c r="E3991" s="4" t="s">
        <v>951</v>
      </c>
      <c r="F3991" s="4" t="s">
        <v>952</v>
      </c>
      <c r="G3991" s="4" t="s">
        <v>942</v>
      </c>
      <c r="H3991" s="4" t="s">
        <v>951</v>
      </c>
      <c r="I3991" s="4" t="s">
        <v>1614</v>
      </c>
      <c r="J3991" s="4" t="s">
        <v>1615</v>
      </c>
      <c r="K3991" s="4" t="s">
        <v>955</v>
      </c>
      <c r="L3991" s="4">
        <v>2</v>
      </c>
      <c r="M3991" s="4" t="s">
        <v>77</v>
      </c>
      <c r="N3991" s="4">
        <v>21.75</v>
      </c>
      <c r="O3991" s="4">
        <v>27.13</v>
      </c>
      <c r="P3991" s="4" t="s">
        <v>78</v>
      </c>
      <c r="Q3991" s="77">
        <v>45281.62777777778</v>
      </c>
      <c r="R3991" s="4">
        <v>43.5</v>
      </c>
      <c r="S3991" s="4">
        <v>54.26</v>
      </c>
      <c r="T3991" s="4" t="str">
        <f>VLOOKUP(E3991,zamiana!A:B,2,0)</f>
        <v>ALSTOM (ex. BT) CZL</v>
      </c>
    </row>
    <row r="3992" spans="1:20" x14ac:dyDescent="0.3">
      <c r="A3992" s="4" t="s">
        <v>7200</v>
      </c>
      <c r="B3992" s="76">
        <v>45196</v>
      </c>
      <c r="C3992" s="76">
        <v>45196</v>
      </c>
      <c r="D3992" s="76">
        <v>45257</v>
      </c>
      <c r="E3992" s="4" t="s">
        <v>951</v>
      </c>
      <c r="F3992" s="4" t="s">
        <v>952</v>
      </c>
      <c r="G3992" s="4" t="s">
        <v>942</v>
      </c>
      <c r="H3992" s="4" t="s">
        <v>951</v>
      </c>
      <c r="I3992" s="4" t="s">
        <v>1614</v>
      </c>
      <c r="J3992" s="4" t="s">
        <v>1615</v>
      </c>
      <c r="K3992" s="4" t="s">
        <v>955</v>
      </c>
      <c r="L3992" s="4">
        <v>2</v>
      </c>
      <c r="M3992" s="4" t="s">
        <v>77</v>
      </c>
      <c r="N3992" s="4">
        <v>21.75</v>
      </c>
      <c r="O3992" s="4">
        <v>27.13</v>
      </c>
      <c r="P3992" s="4" t="s">
        <v>78</v>
      </c>
      <c r="Q3992" s="77">
        <v>45281.62777777778</v>
      </c>
      <c r="R3992" s="4">
        <v>43.5</v>
      </c>
      <c r="S3992" s="4">
        <v>54.26</v>
      </c>
      <c r="T3992" s="4" t="str">
        <f>VLOOKUP(E3992,zamiana!A:B,2,0)</f>
        <v>ALSTOM (ex. BT) CZL</v>
      </c>
    </row>
    <row r="3993" spans="1:20" x14ac:dyDescent="0.3">
      <c r="A3993" s="4" t="s">
        <v>7200</v>
      </c>
      <c r="B3993" s="76">
        <v>45196</v>
      </c>
      <c r="C3993" s="76">
        <v>45196</v>
      </c>
      <c r="D3993" s="76">
        <v>45257</v>
      </c>
      <c r="E3993" s="4" t="s">
        <v>951</v>
      </c>
      <c r="F3993" s="4" t="s">
        <v>952</v>
      </c>
      <c r="G3993" s="4" t="s">
        <v>942</v>
      </c>
      <c r="H3993" s="4" t="s">
        <v>951</v>
      </c>
      <c r="I3993" s="4" t="s">
        <v>1614</v>
      </c>
      <c r="J3993" s="4" t="s">
        <v>1615</v>
      </c>
      <c r="K3993" s="4" t="s">
        <v>955</v>
      </c>
      <c r="L3993" s="4">
        <v>2</v>
      </c>
      <c r="M3993" s="4" t="s">
        <v>77</v>
      </c>
      <c r="N3993" s="4">
        <v>21.75</v>
      </c>
      <c r="O3993" s="4">
        <v>27.13</v>
      </c>
      <c r="P3993" s="4" t="s">
        <v>78</v>
      </c>
      <c r="Q3993" s="77">
        <v>45281.62777777778</v>
      </c>
      <c r="R3993" s="4">
        <v>43.5</v>
      </c>
      <c r="S3993" s="4">
        <v>54.26</v>
      </c>
      <c r="T3993" s="4" t="str">
        <f>VLOOKUP(E3993,zamiana!A:B,2,0)</f>
        <v>ALSTOM (ex. BT) CZL</v>
      </c>
    </row>
    <row r="3994" spans="1:20" x14ac:dyDescent="0.3">
      <c r="A3994" s="4" t="s">
        <v>7200</v>
      </c>
      <c r="B3994" s="76">
        <v>45196</v>
      </c>
      <c r="C3994" s="76">
        <v>45196</v>
      </c>
      <c r="D3994" s="76">
        <v>45257</v>
      </c>
      <c r="E3994" s="4" t="s">
        <v>951</v>
      </c>
      <c r="F3994" s="4" t="s">
        <v>952</v>
      </c>
      <c r="G3994" s="4" t="s">
        <v>942</v>
      </c>
      <c r="H3994" s="4" t="s">
        <v>951</v>
      </c>
      <c r="I3994" s="4" t="s">
        <v>1614</v>
      </c>
      <c r="J3994" s="4" t="s">
        <v>1615</v>
      </c>
      <c r="K3994" s="4" t="s">
        <v>955</v>
      </c>
      <c r="L3994" s="4">
        <v>2</v>
      </c>
      <c r="M3994" s="4" t="s">
        <v>77</v>
      </c>
      <c r="N3994" s="4">
        <v>21.75</v>
      </c>
      <c r="O3994" s="4">
        <v>27.13</v>
      </c>
      <c r="P3994" s="4" t="s">
        <v>78</v>
      </c>
      <c r="Q3994" s="77">
        <v>45281.62777777778</v>
      </c>
      <c r="R3994" s="4">
        <v>43.5</v>
      </c>
      <c r="S3994" s="4">
        <v>54.26</v>
      </c>
      <c r="T3994" s="4" t="str">
        <f>VLOOKUP(E3994,zamiana!A:B,2,0)</f>
        <v>ALSTOM (ex. BT) CZL</v>
      </c>
    </row>
    <row r="3995" spans="1:20" x14ac:dyDescent="0.3">
      <c r="A3995" s="4" t="s">
        <v>7200</v>
      </c>
      <c r="B3995" s="76">
        <v>45196</v>
      </c>
      <c r="C3995" s="76">
        <v>45196</v>
      </c>
      <c r="D3995" s="76">
        <v>45257</v>
      </c>
      <c r="E3995" s="4" t="s">
        <v>951</v>
      </c>
      <c r="F3995" s="4" t="s">
        <v>952</v>
      </c>
      <c r="G3995" s="4" t="s">
        <v>942</v>
      </c>
      <c r="H3995" s="4" t="s">
        <v>951</v>
      </c>
      <c r="I3995" s="4" t="s">
        <v>1614</v>
      </c>
      <c r="J3995" s="4" t="s">
        <v>1615</v>
      </c>
      <c r="K3995" s="4" t="s">
        <v>955</v>
      </c>
      <c r="L3995" s="4">
        <v>2</v>
      </c>
      <c r="M3995" s="4" t="s">
        <v>77</v>
      </c>
      <c r="N3995" s="4">
        <v>21.75</v>
      </c>
      <c r="O3995" s="4">
        <v>27.13</v>
      </c>
      <c r="P3995" s="4" t="s">
        <v>78</v>
      </c>
      <c r="Q3995" s="77">
        <v>45281.62777777778</v>
      </c>
      <c r="R3995" s="4">
        <v>43.5</v>
      </c>
      <c r="S3995" s="4">
        <v>54.26</v>
      </c>
      <c r="T3995" s="4" t="str">
        <f>VLOOKUP(E3995,zamiana!A:B,2,0)</f>
        <v>ALSTOM (ex. BT) CZL</v>
      </c>
    </row>
    <row r="3996" spans="1:20" x14ac:dyDescent="0.3">
      <c r="A3996" s="4" t="s">
        <v>7200</v>
      </c>
      <c r="B3996" s="76">
        <v>45196</v>
      </c>
      <c r="C3996" s="76">
        <v>45196</v>
      </c>
      <c r="D3996" s="76">
        <v>45257</v>
      </c>
      <c r="E3996" s="4" t="s">
        <v>951</v>
      </c>
      <c r="F3996" s="4" t="s">
        <v>952</v>
      </c>
      <c r="G3996" s="4" t="s">
        <v>942</v>
      </c>
      <c r="H3996" s="4" t="s">
        <v>951</v>
      </c>
      <c r="I3996" s="4" t="s">
        <v>1614</v>
      </c>
      <c r="J3996" s="4" t="s">
        <v>1615</v>
      </c>
      <c r="K3996" s="4" t="s">
        <v>955</v>
      </c>
      <c r="L3996" s="4">
        <v>2</v>
      </c>
      <c r="M3996" s="4" t="s">
        <v>77</v>
      </c>
      <c r="N3996" s="4">
        <v>21.75</v>
      </c>
      <c r="O3996" s="4">
        <v>27.13</v>
      </c>
      <c r="P3996" s="4" t="s">
        <v>78</v>
      </c>
      <c r="Q3996" s="77">
        <v>45281.62777777778</v>
      </c>
      <c r="R3996" s="4">
        <v>43.5</v>
      </c>
      <c r="S3996" s="4">
        <v>54.26</v>
      </c>
      <c r="T3996" s="4" t="str">
        <f>VLOOKUP(E3996,zamiana!A:B,2,0)</f>
        <v>ALSTOM (ex. BT) CZL</v>
      </c>
    </row>
    <row r="3997" spans="1:20" x14ac:dyDescent="0.3">
      <c r="A3997" s="4" t="s">
        <v>7200</v>
      </c>
      <c r="B3997" s="76">
        <v>45196</v>
      </c>
      <c r="C3997" s="76">
        <v>45196</v>
      </c>
      <c r="D3997" s="76">
        <v>45257</v>
      </c>
      <c r="E3997" s="4" t="s">
        <v>951</v>
      </c>
      <c r="F3997" s="4" t="s">
        <v>952</v>
      </c>
      <c r="G3997" s="4" t="s">
        <v>942</v>
      </c>
      <c r="H3997" s="4" t="s">
        <v>951</v>
      </c>
      <c r="I3997" s="4" t="s">
        <v>1091</v>
      </c>
      <c r="J3997" s="4" t="s">
        <v>1092</v>
      </c>
      <c r="K3997" s="4" t="s">
        <v>955</v>
      </c>
      <c r="L3997" s="4">
        <v>5</v>
      </c>
      <c r="M3997" s="4" t="s">
        <v>77</v>
      </c>
      <c r="N3997" s="4">
        <v>7.28</v>
      </c>
      <c r="O3997" s="4">
        <v>7.67</v>
      </c>
      <c r="P3997" s="4" t="s">
        <v>78</v>
      </c>
      <c r="Q3997" s="77">
        <v>45281.62777777778</v>
      </c>
      <c r="R3997" s="4">
        <v>36.4</v>
      </c>
      <c r="S3997" s="4">
        <v>38.35</v>
      </c>
      <c r="T3997" s="4" t="str">
        <f>VLOOKUP(E3997,zamiana!A:B,2,0)</f>
        <v>ALSTOM (ex. BT) CZL</v>
      </c>
    </row>
    <row r="3998" spans="1:20" x14ac:dyDescent="0.3">
      <c r="A3998" s="4" t="s">
        <v>7200</v>
      </c>
      <c r="B3998" s="76">
        <v>45196</v>
      </c>
      <c r="C3998" s="76">
        <v>45196</v>
      </c>
      <c r="D3998" s="76">
        <v>45257</v>
      </c>
      <c r="E3998" s="4" t="s">
        <v>951</v>
      </c>
      <c r="F3998" s="4" t="s">
        <v>952</v>
      </c>
      <c r="G3998" s="4" t="s">
        <v>942</v>
      </c>
      <c r="H3998" s="4" t="s">
        <v>951</v>
      </c>
      <c r="I3998" s="4" t="s">
        <v>5740</v>
      </c>
      <c r="J3998" s="4" t="s">
        <v>5741</v>
      </c>
      <c r="K3998" s="4" t="s">
        <v>955</v>
      </c>
      <c r="L3998" s="4">
        <v>5</v>
      </c>
      <c r="M3998" s="4" t="s">
        <v>77</v>
      </c>
      <c r="N3998" s="4">
        <v>6.64</v>
      </c>
      <c r="O3998" s="4">
        <v>5.94</v>
      </c>
      <c r="P3998" s="4" t="s">
        <v>78</v>
      </c>
      <c r="Q3998" s="77">
        <v>45281.62777777778</v>
      </c>
      <c r="R3998" s="4">
        <v>33.200000000000003</v>
      </c>
      <c r="S3998" s="4">
        <v>29.7</v>
      </c>
      <c r="T3998" s="4" t="str">
        <f>VLOOKUP(E3998,zamiana!A:B,2,0)</f>
        <v>ALSTOM (ex. BT) CZL</v>
      </c>
    </row>
    <row r="3999" spans="1:20" x14ac:dyDescent="0.3">
      <c r="A3999" s="4" t="s">
        <v>7200</v>
      </c>
      <c r="B3999" s="76">
        <v>45196</v>
      </c>
      <c r="C3999" s="76">
        <v>45196</v>
      </c>
      <c r="D3999" s="76">
        <v>45257</v>
      </c>
      <c r="E3999" s="4" t="s">
        <v>951</v>
      </c>
      <c r="F3999" s="4" t="s">
        <v>952</v>
      </c>
      <c r="G3999" s="4" t="s">
        <v>942</v>
      </c>
      <c r="H3999" s="4" t="s">
        <v>951</v>
      </c>
      <c r="I3999" s="4" t="s">
        <v>3735</v>
      </c>
      <c r="J3999" s="4" t="s">
        <v>3736</v>
      </c>
      <c r="K3999" s="4" t="s">
        <v>955</v>
      </c>
      <c r="L3999" s="4">
        <v>48</v>
      </c>
      <c r="M3999" s="4" t="s">
        <v>77</v>
      </c>
      <c r="N3999" s="4">
        <v>2.9</v>
      </c>
      <c r="O3999" s="4">
        <v>3.65</v>
      </c>
      <c r="P3999" s="4" t="s">
        <v>78</v>
      </c>
      <c r="Q3999" s="77">
        <v>45281.629861111112</v>
      </c>
      <c r="R3999" s="4">
        <v>139.19999999999999</v>
      </c>
      <c r="S3999" s="4">
        <v>175.2</v>
      </c>
      <c r="T3999" s="4" t="str">
        <f>VLOOKUP(E3999,zamiana!A:B,2,0)</f>
        <v>ALSTOM (ex. BT) CZL</v>
      </c>
    </row>
    <row r="4000" spans="1:20" x14ac:dyDescent="0.3">
      <c r="A4000" s="4" t="s">
        <v>7200</v>
      </c>
      <c r="B4000" s="76">
        <v>45196</v>
      </c>
      <c r="C4000" s="76">
        <v>45196</v>
      </c>
      <c r="D4000" s="76">
        <v>45257</v>
      </c>
      <c r="E4000" s="4" t="s">
        <v>951</v>
      </c>
      <c r="F4000" s="4" t="s">
        <v>952</v>
      </c>
      <c r="G4000" s="4" t="s">
        <v>942</v>
      </c>
      <c r="H4000" s="4" t="s">
        <v>951</v>
      </c>
      <c r="I4000" s="4" t="s">
        <v>3735</v>
      </c>
      <c r="J4000" s="4" t="s">
        <v>3736</v>
      </c>
      <c r="K4000" s="4" t="s">
        <v>955</v>
      </c>
      <c r="L4000" s="4">
        <v>48</v>
      </c>
      <c r="M4000" s="4" t="s">
        <v>77</v>
      </c>
      <c r="N4000" s="4">
        <v>2.9</v>
      </c>
      <c r="O4000" s="4">
        <v>3.65</v>
      </c>
      <c r="P4000" s="4" t="s">
        <v>78</v>
      </c>
      <c r="Q4000" s="77">
        <v>45281.629861111112</v>
      </c>
      <c r="R4000" s="4">
        <v>139.19999999999999</v>
      </c>
      <c r="S4000" s="4">
        <v>175.2</v>
      </c>
      <c r="T4000" s="4" t="str">
        <f>VLOOKUP(E4000,zamiana!A:B,2,0)</f>
        <v>ALSTOM (ex. BT) CZL</v>
      </c>
    </row>
    <row r="4001" spans="1:20" x14ac:dyDescent="0.3">
      <c r="A4001" s="4" t="s">
        <v>7200</v>
      </c>
      <c r="B4001" s="76">
        <v>45196</v>
      </c>
      <c r="C4001" s="76">
        <v>45196</v>
      </c>
      <c r="D4001" s="76">
        <v>45257</v>
      </c>
      <c r="E4001" s="4" t="s">
        <v>951</v>
      </c>
      <c r="F4001" s="4" t="s">
        <v>952</v>
      </c>
      <c r="G4001" s="4" t="s">
        <v>942</v>
      </c>
      <c r="H4001" s="4" t="s">
        <v>951</v>
      </c>
      <c r="I4001" s="4" t="s">
        <v>968</v>
      </c>
      <c r="J4001" s="4" t="s">
        <v>969</v>
      </c>
      <c r="K4001" s="4" t="s">
        <v>955</v>
      </c>
      <c r="L4001" s="4">
        <v>1</v>
      </c>
      <c r="M4001" s="4" t="s">
        <v>77</v>
      </c>
      <c r="N4001" s="4">
        <v>4.42</v>
      </c>
      <c r="O4001" s="4">
        <v>3.36</v>
      </c>
      <c r="P4001" s="4" t="s">
        <v>78</v>
      </c>
      <c r="Q4001" s="77">
        <v>45281.62777777778</v>
      </c>
      <c r="R4001" s="4">
        <v>4.42</v>
      </c>
      <c r="S4001" s="4">
        <v>3.36</v>
      </c>
      <c r="T4001" s="4" t="str">
        <f>VLOOKUP(E4001,zamiana!A:B,2,0)</f>
        <v>ALSTOM (ex. BT) CZL</v>
      </c>
    </row>
    <row r="4002" spans="1:20" x14ac:dyDescent="0.3">
      <c r="A4002" s="4" t="s">
        <v>7200</v>
      </c>
      <c r="B4002" s="76">
        <v>45196</v>
      </c>
      <c r="C4002" s="76">
        <v>45196</v>
      </c>
      <c r="D4002" s="76">
        <v>45257</v>
      </c>
      <c r="E4002" s="4" t="s">
        <v>951</v>
      </c>
      <c r="F4002" s="4" t="s">
        <v>952</v>
      </c>
      <c r="G4002" s="4" t="s">
        <v>942</v>
      </c>
      <c r="H4002" s="4" t="s">
        <v>951</v>
      </c>
      <c r="I4002" s="4" t="s">
        <v>968</v>
      </c>
      <c r="J4002" s="4" t="s">
        <v>969</v>
      </c>
      <c r="K4002" s="4" t="s">
        <v>955</v>
      </c>
      <c r="L4002" s="4">
        <v>1</v>
      </c>
      <c r="M4002" s="4" t="s">
        <v>77</v>
      </c>
      <c r="N4002" s="4">
        <v>4.42</v>
      </c>
      <c r="O4002" s="4">
        <v>3.36</v>
      </c>
      <c r="P4002" s="4" t="s">
        <v>78</v>
      </c>
      <c r="Q4002" s="77">
        <v>45281.62777777778</v>
      </c>
      <c r="R4002" s="4">
        <v>4.42</v>
      </c>
      <c r="S4002" s="4">
        <v>3.36</v>
      </c>
      <c r="T4002" s="4" t="str">
        <f>VLOOKUP(E4002,zamiana!A:B,2,0)</f>
        <v>ALSTOM (ex. BT) CZL</v>
      </c>
    </row>
    <row r="4003" spans="1:20" x14ac:dyDescent="0.3">
      <c r="A4003" s="4" t="s">
        <v>7200</v>
      </c>
      <c r="B4003" s="76">
        <v>45196</v>
      </c>
      <c r="C4003" s="76">
        <v>45196</v>
      </c>
      <c r="D4003" s="76">
        <v>45257</v>
      </c>
      <c r="E4003" s="4" t="s">
        <v>951</v>
      </c>
      <c r="F4003" s="4" t="s">
        <v>952</v>
      </c>
      <c r="G4003" s="4" t="s">
        <v>942</v>
      </c>
      <c r="H4003" s="4" t="s">
        <v>951</v>
      </c>
      <c r="I4003" s="4" t="s">
        <v>968</v>
      </c>
      <c r="J4003" s="4" t="s">
        <v>969</v>
      </c>
      <c r="K4003" s="4" t="s">
        <v>955</v>
      </c>
      <c r="L4003" s="4">
        <v>1</v>
      </c>
      <c r="M4003" s="4" t="s">
        <v>77</v>
      </c>
      <c r="N4003" s="4">
        <v>4.42</v>
      </c>
      <c r="O4003" s="4">
        <v>3.36</v>
      </c>
      <c r="P4003" s="4" t="s">
        <v>78</v>
      </c>
      <c r="Q4003" s="77">
        <v>45281.62777777778</v>
      </c>
      <c r="R4003" s="4">
        <v>4.42</v>
      </c>
      <c r="S4003" s="4">
        <v>3.36</v>
      </c>
      <c r="T4003" s="4" t="str">
        <f>VLOOKUP(E4003,zamiana!A:B,2,0)</f>
        <v>ALSTOM (ex. BT) CZL</v>
      </c>
    </row>
    <row r="4004" spans="1:20" x14ac:dyDescent="0.3">
      <c r="A4004" s="4" t="s">
        <v>7200</v>
      </c>
      <c r="B4004" s="76">
        <v>45196</v>
      </c>
      <c r="C4004" s="76">
        <v>45196</v>
      </c>
      <c r="D4004" s="76">
        <v>45257</v>
      </c>
      <c r="E4004" s="4" t="s">
        <v>951</v>
      </c>
      <c r="F4004" s="4" t="s">
        <v>952</v>
      </c>
      <c r="G4004" s="4" t="s">
        <v>942</v>
      </c>
      <c r="H4004" s="4" t="s">
        <v>951</v>
      </c>
      <c r="I4004" s="4" t="s">
        <v>968</v>
      </c>
      <c r="J4004" s="4" t="s">
        <v>969</v>
      </c>
      <c r="K4004" s="4" t="s">
        <v>955</v>
      </c>
      <c r="L4004" s="4">
        <v>1</v>
      </c>
      <c r="M4004" s="4" t="s">
        <v>77</v>
      </c>
      <c r="N4004" s="4">
        <v>4.42</v>
      </c>
      <c r="O4004" s="4">
        <v>3.36</v>
      </c>
      <c r="P4004" s="4" t="s">
        <v>78</v>
      </c>
      <c r="Q4004" s="77">
        <v>45281.62777777778</v>
      </c>
      <c r="R4004" s="4">
        <v>4.42</v>
      </c>
      <c r="S4004" s="4">
        <v>3.36</v>
      </c>
      <c r="T4004" s="4" t="str">
        <f>VLOOKUP(E4004,zamiana!A:B,2,0)</f>
        <v>ALSTOM (ex. BT) CZL</v>
      </c>
    </row>
    <row r="4005" spans="1:20" x14ac:dyDescent="0.3">
      <c r="A4005" s="4" t="s">
        <v>7200</v>
      </c>
      <c r="B4005" s="76">
        <v>45196</v>
      </c>
      <c r="C4005" s="76">
        <v>45196</v>
      </c>
      <c r="D4005" s="76">
        <v>45257</v>
      </c>
      <c r="E4005" s="4" t="s">
        <v>951</v>
      </c>
      <c r="F4005" s="4" t="s">
        <v>952</v>
      </c>
      <c r="G4005" s="4" t="s">
        <v>942</v>
      </c>
      <c r="H4005" s="4" t="s">
        <v>951</v>
      </c>
      <c r="I4005" s="4" t="s">
        <v>968</v>
      </c>
      <c r="J4005" s="4" t="s">
        <v>969</v>
      </c>
      <c r="K4005" s="4" t="s">
        <v>955</v>
      </c>
      <c r="L4005" s="4">
        <v>1</v>
      </c>
      <c r="M4005" s="4" t="s">
        <v>77</v>
      </c>
      <c r="N4005" s="4">
        <v>4.42</v>
      </c>
      <c r="O4005" s="4">
        <v>3.36</v>
      </c>
      <c r="P4005" s="4" t="s">
        <v>78</v>
      </c>
      <c r="Q4005" s="77">
        <v>45281.62777777778</v>
      </c>
      <c r="R4005" s="4">
        <v>4.42</v>
      </c>
      <c r="S4005" s="4">
        <v>3.36</v>
      </c>
      <c r="T4005" s="4" t="str">
        <f>VLOOKUP(E4005,zamiana!A:B,2,0)</f>
        <v>ALSTOM (ex. BT) CZL</v>
      </c>
    </row>
    <row r="4006" spans="1:20" x14ac:dyDescent="0.3">
      <c r="A4006" s="4" t="s">
        <v>7200</v>
      </c>
      <c r="B4006" s="76">
        <v>45196</v>
      </c>
      <c r="C4006" s="76">
        <v>45196</v>
      </c>
      <c r="D4006" s="76">
        <v>45257</v>
      </c>
      <c r="E4006" s="4" t="s">
        <v>951</v>
      </c>
      <c r="F4006" s="4" t="s">
        <v>952</v>
      </c>
      <c r="G4006" s="4" t="s">
        <v>942</v>
      </c>
      <c r="H4006" s="4" t="s">
        <v>951</v>
      </c>
      <c r="I4006" s="4" t="s">
        <v>968</v>
      </c>
      <c r="J4006" s="4" t="s">
        <v>969</v>
      </c>
      <c r="K4006" s="4" t="s">
        <v>955</v>
      </c>
      <c r="L4006" s="4">
        <v>2</v>
      </c>
      <c r="M4006" s="4" t="s">
        <v>77</v>
      </c>
      <c r="N4006" s="4">
        <v>4.42</v>
      </c>
      <c r="O4006" s="4">
        <v>3.36</v>
      </c>
      <c r="P4006" s="4" t="s">
        <v>78</v>
      </c>
      <c r="Q4006" s="77">
        <v>45281.62777777778</v>
      </c>
      <c r="R4006" s="4">
        <v>8.84</v>
      </c>
      <c r="S4006" s="4">
        <v>6.72</v>
      </c>
      <c r="T4006" s="4" t="str">
        <f>VLOOKUP(E4006,zamiana!A:B,2,0)</f>
        <v>ALSTOM (ex. BT) CZL</v>
      </c>
    </row>
    <row r="4007" spans="1:20" x14ac:dyDescent="0.3">
      <c r="A4007" s="4" t="s">
        <v>7200</v>
      </c>
      <c r="B4007" s="76">
        <v>45196</v>
      </c>
      <c r="C4007" s="76">
        <v>45196</v>
      </c>
      <c r="D4007" s="76">
        <v>45257</v>
      </c>
      <c r="E4007" s="4" t="s">
        <v>951</v>
      </c>
      <c r="F4007" s="4" t="s">
        <v>952</v>
      </c>
      <c r="G4007" s="4" t="s">
        <v>942</v>
      </c>
      <c r="H4007" s="4" t="s">
        <v>951</v>
      </c>
      <c r="I4007" s="4" t="s">
        <v>968</v>
      </c>
      <c r="J4007" s="4" t="s">
        <v>969</v>
      </c>
      <c r="K4007" s="4" t="s">
        <v>955</v>
      </c>
      <c r="L4007" s="4">
        <v>1</v>
      </c>
      <c r="M4007" s="4" t="s">
        <v>77</v>
      </c>
      <c r="N4007" s="4">
        <v>4.42</v>
      </c>
      <c r="O4007" s="4">
        <v>3.36</v>
      </c>
      <c r="P4007" s="4" t="s">
        <v>78</v>
      </c>
      <c r="Q4007" s="77">
        <v>45281.62777777778</v>
      </c>
      <c r="R4007" s="4">
        <v>4.42</v>
      </c>
      <c r="S4007" s="4">
        <v>3.36</v>
      </c>
      <c r="T4007" s="4" t="str">
        <f>VLOOKUP(E4007,zamiana!A:B,2,0)</f>
        <v>ALSTOM (ex. BT) CZL</v>
      </c>
    </row>
    <row r="4008" spans="1:20" x14ac:dyDescent="0.3">
      <c r="A4008" s="4" t="s">
        <v>7200</v>
      </c>
      <c r="B4008" s="76">
        <v>45196</v>
      </c>
      <c r="C4008" s="76">
        <v>45196</v>
      </c>
      <c r="D4008" s="76">
        <v>45257</v>
      </c>
      <c r="E4008" s="4" t="s">
        <v>951</v>
      </c>
      <c r="F4008" s="4" t="s">
        <v>952</v>
      </c>
      <c r="G4008" s="4" t="s">
        <v>942</v>
      </c>
      <c r="H4008" s="4" t="s">
        <v>951</v>
      </c>
      <c r="I4008" s="4" t="s">
        <v>968</v>
      </c>
      <c r="J4008" s="4" t="s">
        <v>969</v>
      </c>
      <c r="K4008" s="4" t="s">
        <v>955</v>
      </c>
      <c r="L4008" s="4">
        <v>2</v>
      </c>
      <c r="M4008" s="4" t="s">
        <v>77</v>
      </c>
      <c r="N4008" s="4">
        <v>4.42</v>
      </c>
      <c r="O4008" s="4">
        <v>3.36</v>
      </c>
      <c r="P4008" s="4" t="s">
        <v>78</v>
      </c>
      <c r="Q4008" s="77">
        <v>45281.62777777778</v>
      </c>
      <c r="R4008" s="4">
        <v>8.84</v>
      </c>
      <c r="S4008" s="4">
        <v>6.72</v>
      </c>
      <c r="T4008" s="4" t="str">
        <f>VLOOKUP(E4008,zamiana!A:B,2,0)</f>
        <v>ALSTOM (ex. BT) CZL</v>
      </c>
    </row>
    <row r="4009" spans="1:20" x14ac:dyDescent="0.3">
      <c r="A4009" s="4" t="s">
        <v>7200</v>
      </c>
      <c r="B4009" s="76">
        <v>45196</v>
      </c>
      <c r="C4009" s="76">
        <v>45196</v>
      </c>
      <c r="D4009" s="76">
        <v>45257</v>
      </c>
      <c r="E4009" s="4" t="s">
        <v>951</v>
      </c>
      <c r="F4009" s="4" t="s">
        <v>952</v>
      </c>
      <c r="G4009" s="4" t="s">
        <v>942</v>
      </c>
      <c r="H4009" s="4" t="s">
        <v>951</v>
      </c>
      <c r="I4009" s="4" t="s">
        <v>968</v>
      </c>
      <c r="J4009" s="4" t="s">
        <v>969</v>
      </c>
      <c r="K4009" s="4" t="s">
        <v>955</v>
      </c>
      <c r="L4009" s="4">
        <v>1</v>
      </c>
      <c r="M4009" s="4" t="s">
        <v>77</v>
      </c>
      <c r="N4009" s="4">
        <v>4.42</v>
      </c>
      <c r="O4009" s="4">
        <v>3.36</v>
      </c>
      <c r="P4009" s="4" t="s">
        <v>78</v>
      </c>
      <c r="Q4009" s="77">
        <v>45281.62777777778</v>
      </c>
      <c r="R4009" s="4">
        <v>4.42</v>
      </c>
      <c r="S4009" s="4">
        <v>3.36</v>
      </c>
      <c r="T4009" s="4" t="str">
        <f>VLOOKUP(E4009,zamiana!A:B,2,0)</f>
        <v>ALSTOM (ex. BT) CZL</v>
      </c>
    </row>
    <row r="4010" spans="1:20" x14ac:dyDescent="0.3">
      <c r="A4010" s="4" t="s">
        <v>7200</v>
      </c>
      <c r="B4010" s="76">
        <v>45196</v>
      </c>
      <c r="C4010" s="76">
        <v>45196</v>
      </c>
      <c r="D4010" s="76">
        <v>45257</v>
      </c>
      <c r="E4010" s="4" t="s">
        <v>951</v>
      </c>
      <c r="F4010" s="4" t="s">
        <v>952</v>
      </c>
      <c r="G4010" s="4" t="s">
        <v>942</v>
      </c>
      <c r="H4010" s="4" t="s">
        <v>951</v>
      </c>
      <c r="I4010" s="4" t="s">
        <v>968</v>
      </c>
      <c r="J4010" s="4" t="s">
        <v>969</v>
      </c>
      <c r="K4010" s="4" t="s">
        <v>955</v>
      </c>
      <c r="L4010" s="4">
        <v>2</v>
      </c>
      <c r="M4010" s="4" t="s">
        <v>77</v>
      </c>
      <c r="N4010" s="4">
        <v>4.42</v>
      </c>
      <c r="O4010" s="4">
        <v>3.36</v>
      </c>
      <c r="P4010" s="4" t="s">
        <v>78</v>
      </c>
      <c r="Q4010" s="77">
        <v>45281.62777777778</v>
      </c>
      <c r="R4010" s="4">
        <v>8.84</v>
      </c>
      <c r="S4010" s="4">
        <v>6.72</v>
      </c>
      <c r="T4010" s="4" t="str">
        <f>VLOOKUP(E4010,zamiana!A:B,2,0)</f>
        <v>ALSTOM (ex. BT) CZL</v>
      </c>
    </row>
    <row r="4011" spans="1:20" x14ac:dyDescent="0.3">
      <c r="A4011" s="4" t="s">
        <v>7200</v>
      </c>
      <c r="B4011" s="76">
        <v>45196</v>
      </c>
      <c r="C4011" s="76">
        <v>45196</v>
      </c>
      <c r="D4011" s="76">
        <v>45257</v>
      </c>
      <c r="E4011" s="4" t="s">
        <v>951</v>
      </c>
      <c r="F4011" s="4" t="s">
        <v>952</v>
      </c>
      <c r="G4011" s="4" t="s">
        <v>942</v>
      </c>
      <c r="H4011" s="4" t="s">
        <v>951</v>
      </c>
      <c r="I4011" s="4" t="s">
        <v>968</v>
      </c>
      <c r="J4011" s="4" t="s">
        <v>969</v>
      </c>
      <c r="K4011" s="4" t="s">
        <v>955</v>
      </c>
      <c r="L4011" s="4">
        <v>1</v>
      </c>
      <c r="M4011" s="4" t="s">
        <v>77</v>
      </c>
      <c r="N4011" s="4">
        <v>4.42</v>
      </c>
      <c r="O4011" s="4">
        <v>3.36</v>
      </c>
      <c r="P4011" s="4" t="s">
        <v>78</v>
      </c>
      <c r="Q4011" s="77">
        <v>45281.62777777778</v>
      </c>
      <c r="R4011" s="4">
        <v>4.42</v>
      </c>
      <c r="S4011" s="4">
        <v>3.36</v>
      </c>
      <c r="T4011" s="4" t="str">
        <f>VLOOKUP(E4011,zamiana!A:B,2,0)</f>
        <v>ALSTOM (ex. BT) CZL</v>
      </c>
    </row>
    <row r="4012" spans="1:20" x14ac:dyDescent="0.3">
      <c r="A4012" s="4" t="s">
        <v>7200</v>
      </c>
      <c r="B4012" s="76">
        <v>45196</v>
      </c>
      <c r="C4012" s="76">
        <v>45196</v>
      </c>
      <c r="D4012" s="76">
        <v>45257</v>
      </c>
      <c r="E4012" s="4" t="s">
        <v>951</v>
      </c>
      <c r="F4012" s="4" t="s">
        <v>952</v>
      </c>
      <c r="G4012" s="4" t="s">
        <v>942</v>
      </c>
      <c r="H4012" s="4" t="s">
        <v>951</v>
      </c>
      <c r="I4012" s="4" t="s">
        <v>968</v>
      </c>
      <c r="J4012" s="4" t="s">
        <v>969</v>
      </c>
      <c r="K4012" s="4" t="s">
        <v>955</v>
      </c>
      <c r="L4012" s="4">
        <v>2</v>
      </c>
      <c r="M4012" s="4" t="s">
        <v>77</v>
      </c>
      <c r="N4012" s="4">
        <v>4.42</v>
      </c>
      <c r="O4012" s="4">
        <v>3.36</v>
      </c>
      <c r="P4012" s="4" t="s">
        <v>78</v>
      </c>
      <c r="Q4012" s="77">
        <v>45281.62777777778</v>
      </c>
      <c r="R4012" s="4">
        <v>8.84</v>
      </c>
      <c r="S4012" s="4">
        <v>6.72</v>
      </c>
      <c r="T4012" s="4" t="str">
        <f>VLOOKUP(E4012,zamiana!A:B,2,0)</f>
        <v>ALSTOM (ex. BT) CZL</v>
      </c>
    </row>
    <row r="4013" spans="1:20" x14ac:dyDescent="0.3">
      <c r="A4013" s="4" t="s">
        <v>7200</v>
      </c>
      <c r="B4013" s="76">
        <v>45196</v>
      </c>
      <c r="C4013" s="76">
        <v>45196</v>
      </c>
      <c r="D4013" s="76">
        <v>45257</v>
      </c>
      <c r="E4013" s="4" t="s">
        <v>951</v>
      </c>
      <c r="F4013" s="4" t="s">
        <v>952</v>
      </c>
      <c r="G4013" s="4" t="s">
        <v>942</v>
      </c>
      <c r="H4013" s="4" t="s">
        <v>951</v>
      </c>
      <c r="I4013" s="4" t="s">
        <v>968</v>
      </c>
      <c r="J4013" s="4" t="s">
        <v>969</v>
      </c>
      <c r="K4013" s="4" t="s">
        <v>955</v>
      </c>
      <c r="L4013" s="4">
        <v>2</v>
      </c>
      <c r="M4013" s="4" t="s">
        <v>77</v>
      </c>
      <c r="N4013" s="4">
        <v>4.42</v>
      </c>
      <c r="O4013" s="4">
        <v>3.36</v>
      </c>
      <c r="P4013" s="4" t="s">
        <v>78</v>
      </c>
      <c r="Q4013" s="77">
        <v>45281.62777777778</v>
      </c>
      <c r="R4013" s="4">
        <v>8.84</v>
      </c>
      <c r="S4013" s="4">
        <v>6.72</v>
      </c>
      <c r="T4013" s="4" t="str">
        <f>VLOOKUP(E4013,zamiana!A:B,2,0)</f>
        <v>ALSTOM (ex. BT) CZL</v>
      </c>
    </row>
    <row r="4014" spans="1:20" x14ac:dyDescent="0.3">
      <c r="A4014" s="4" t="s">
        <v>7200</v>
      </c>
      <c r="B4014" s="76">
        <v>45196</v>
      </c>
      <c r="C4014" s="76">
        <v>45196</v>
      </c>
      <c r="D4014" s="76">
        <v>45257</v>
      </c>
      <c r="E4014" s="4" t="s">
        <v>951</v>
      </c>
      <c r="F4014" s="4" t="s">
        <v>952</v>
      </c>
      <c r="G4014" s="4" t="s">
        <v>942</v>
      </c>
      <c r="H4014" s="4" t="s">
        <v>951</v>
      </c>
      <c r="I4014" s="4" t="s">
        <v>968</v>
      </c>
      <c r="J4014" s="4" t="s">
        <v>969</v>
      </c>
      <c r="K4014" s="4" t="s">
        <v>955</v>
      </c>
      <c r="L4014" s="4">
        <v>2</v>
      </c>
      <c r="M4014" s="4" t="s">
        <v>77</v>
      </c>
      <c r="N4014" s="4">
        <v>4.42</v>
      </c>
      <c r="O4014" s="4">
        <v>3.36</v>
      </c>
      <c r="P4014" s="4" t="s">
        <v>78</v>
      </c>
      <c r="Q4014" s="77">
        <v>45281.62777777778</v>
      </c>
      <c r="R4014" s="4">
        <v>8.84</v>
      </c>
      <c r="S4014" s="4">
        <v>6.72</v>
      </c>
      <c r="T4014" s="4" t="str">
        <f>VLOOKUP(E4014,zamiana!A:B,2,0)</f>
        <v>ALSTOM (ex. BT) CZL</v>
      </c>
    </row>
    <row r="4015" spans="1:20" x14ac:dyDescent="0.3">
      <c r="A4015" s="4" t="s">
        <v>7200</v>
      </c>
      <c r="B4015" s="76">
        <v>45196</v>
      </c>
      <c r="C4015" s="76">
        <v>45196</v>
      </c>
      <c r="D4015" s="76">
        <v>45257</v>
      </c>
      <c r="E4015" s="4" t="s">
        <v>951</v>
      </c>
      <c r="F4015" s="4" t="s">
        <v>952</v>
      </c>
      <c r="G4015" s="4" t="s">
        <v>942</v>
      </c>
      <c r="H4015" s="4" t="s">
        <v>951</v>
      </c>
      <c r="I4015" s="4" t="s">
        <v>1702</v>
      </c>
      <c r="J4015" s="4" t="s">
        <v>1703</v>
      </c>
      <c r="K4015" s="4" t="s">
        <v>955</v>
      </c>
      <c r="L4015" s="4">
        <v>1</v>
      </c>
      <c r="M4015" s="4" t="s">
        <v>77</v>
      </c>
      <c r="N4015" s="4">
        <v>46.72</v>
      </c>
      <c r="O4015" s="4">
        <v>47.17</v>
      </c>
      <c r="P4015" s="4" t="s">
        <v>78</v>
      </c>
      <c r="Q4015" s="77">
        <v>45281.62777777778</v>
      </c>
      <c r="R4015" s="4">
        <v>46.72</v>
      </c>
      <c r="S4015" s="4">
        <v>47.17</v>
      </c>
      <c r="T4015" s="4" t="str">
        <f>VLOOKUP(E4015,zamiana!A:B,2,0)</f>
        <v>ALSTOM (ex. BT) CZL</v>
      </c>
    </row>
    <row r="4016" spans="1:20" x14ac:dyDescent="0.3">
      <c r="A4016" s="4" t="s">
        <v>7200</v>
      </c>
      <c r="B4016" s="76">
        <v>45196</v>
      </c>
      <c r="C4016" s="76">
        <v>45196</v>
      </c>
      <c r="D4016" s="76">
        <v>45257</v>
      </c>
      <c r="E4016" s="4" t="s">
        <v>951</v>
      </c>
      <c r="F4016" s="4" t="s">
        <v>952</v>
      </c>
      <c r="G4016" s="4" t="s">
        <v>942</v>
      </c>
      <c r="H4016" s="4" t="s">
        <v>951</v>
      </c>
      <c r="I4016" s="4" t="s">
        <v>1702</v>
      </c>
      <c r="J4016" s="4" t="s">
        <v>1703</v>
      </c>
      <c r="K4016" s="4" t="s">
        <v>955</v>
      </c>
      <c r="L4016" s="4">
        <v>1</v>
      </c>
      <c r="M4016" s="4" t="s">
        <v>77</v>
      </c>
      <c r="N4016" s="4">
        <v>46.72</v>
      </c>
      <c r="O4016" s="4">
        <v>47.17</v>
      </c>
      <c r="P4016" s="4" t="s">
        <v>78</v>
      </c>
      <c r="Q4016" s="77">
        <v>45281.62777777778</v>
      </c>
      <c r="R4016" s="4">
        <v>46.72</v>
      </c>
      <c r="S4016" s="4">
        <v>47.17</v>
      </c>
      <c r="T4016" s="4" t="str">
        <f>VLOOKUP(E4016,zamiana!A:B,2,0)</f>
        <v>ALSTOM (ex. BT) CZL</v>
      </c>
    </row>
    <row r="4017" spans="1:20" x14ac:dyDescent="0.3">
      <c r="A4017" s="4" t="s">
        <v>7200</v>
      </c>
      <c r="B4017" s="76">
        <v>45196</v>
      </c>
      <c r="C4017" s="76">
        <v>45196</v>
      </c>
      <c r="D4017" s="76">
        <v>45257</v>
      </c>
      <c r="E4017" s="4" t="s">
        <v>951</v>
      </c>
      <c r="F4017" s="4" t="s">
        <v>952</v>
      </c>
      <c r="G4017" s="4" t="s">
        <v>942</v>
      </c>
      <c r="H4017" s="4" t="s">
        <v>951</v>
      </c>
      <c r="I4017" s="4" t="s">
        <v>1702</v>
      </c>
      <c r="J4017" s="4" t="s">
        <v>1703</v>
      </c>
      <c r="K4017" s="4" t="s">
        <v>955</v>
      </c>
      <c r="L4017" s="4">
        <v>1</v>
      </c>
      <c r="M4017" s="4" t="s">
        <v>77</v>
      </c>
      <c r="N4017" s="4">
        <v>46.72</v>
      </c>
      <c r="O4017" s="4">
        <v>47.17</v>
      </c>
      <c r="P4017" s="4" t="s">
        <v>78</v>
      </c>
      <c r="Q4017" s="77">
        <v>45281.62777777778</v>
      </c>
      <c r="R4017" s="4">
        <v>46.72</v>
      </c>
      <c r="S4017" s="4">
        <v>47.17</v>
      </c>
      <c r="T4017" s="4" t="str">
        <f>VLOOKUP(E4017,zamiana!A:B,2,0)</f>
        <v>ALSTOM (ex. BT) CZL</v>
      </c>
    </row>
    <row r="4018" spans="1:20" x14ac:dyDescent="0.3">
      <c r="A4018" s="4" t="s">
        <v>7200</v>
      </c>
      <c r="B4018" s="76">
        <v>45196</v>
      </c>
      <c r="C4018" s="76">
        <v>45196</v>
      </c>
      <c r="D4018" s="76">
        <v>45257</v>
      </c>
      <c r="E4018" s="4" t="s">
        <v>951</v>
      </c>
      <c r="F4018" s="4" t="s">
        <v>952</v>
      </c>
      <c r="G4018" s="4" t="s">
        <v>942</v>
      </c>
      <c r="H4018" s="4" t="s">
        <v>951</v>
      </c>
      <c r="I4018" s="4" t="s">
        <v>1702</v>
      </c>
      <c r="J4018" s="4" t="s">
        <v>1703</v>
      </c>
      <c r="K4018" s="4" t="s">
        <v>955</v>
      </c>
      <c r="L4018" s="4">
        <v>1</v>
      </c>
      <c r="M4018" s="4" t="s">
        <v>77</v>
      </c>
      <c r="N4018" s="4">
        <v>46.72</v>
      </c>
      <c r="O4018" s="4">
        <v>47.17</v>
      </c>
      <c r="P4018" s="4" t="s">
        <v>78</v>
      </c>
      <c r="Q4018" s="77">
        <v>45281.62777777778</v>
      </c>
      <c r="R4018" s="4">
        <v>46.72</v>
      </c>
      <c r="S4018" s="4">
        <v>47.17</v>
      </c>
      <c r="T4018" s="4" t="str">
        <f>VLOOKUP(E4018,zamiana!A:B,2,0)</f>
        <v>ALSTOM (ex. BT) CZL</v>
      </c>
    </row>
    <row r="4019" spans="1:20" x14ac:dyDescent="0.3">
      <c r="A4019" s="4" t="s">
        <v>7200</v>
      </c>
      <c r="B4019" s="76">
        <v>45196</v>
      </c>
      <c r="C4019" s="76">
        <v>45196</v>
      </c>
      <c r="D4019" s="76">
        <v>45257</v>
      </c>
      <c r="E4019" s="4" t="s">
        <v>951</v>
      </c>
      <c r="F4019" s="4" t="s">
        <v>952</v>
      </c>
      <c r="G4019" s="4" t="s">
        <v>942</v>
      </c>
      <c r="H4019" s="4" t="s">
        <v>951</v>
      </c>
      <c r="I4019" s="4" t="s">
        <v>1702</v>
      </c>
      <c r="J4019" s="4" t="s">
        <v>1703</v>
      </c>
      <c r="K4019" s="4" t="s">
        <v>955</v>
      </c>
      <c r="L4019" s="4">
        <v>1</v>
      </c>
      <c r="M4019" s="4" t="s">
        <v>77</v>
      </c>
      <c r="N4019" s="4">
        <v>46.72</v>
      </c>
      <c r="O4019" s="4">
        <v>47.17</v>
      </c>
      <c r="P4019" s="4" t="s">
        <v>78</v>
      </c>
      <c r="Q4019" s="77">
        <v>45281.62777777778</v>
      </c>
      <c r="R4019" s="4">
        <v>46.72</v>
      </c>
      <c r="S4019" s="4">
        <v>47.17</v>
      </c>
      <c r="T4019" s="4" t="str">
        <f>VLOOKUP(E4019,zamiana!A:B,2,0)</f>
        <v>ALSTOM (ex. BT) CZL</v>
      </c>
    </row>
    <row r="4020" spans="1:20" x14ac:dyDescent="0.3">
      <c r="A4020" s="4" t="s">
        <v>7200</v>
      </c>
      <c r="B4020" s="76">
        <v>45196</v>
      </c>
      <c r="C4020" s="76">
        <v>45196</v>
      </c>
      <c r="D4020" s="76">
        <v>45257</v>
      </c>
      <c r="E4020" s="4" t="s">
        <v>951</v>
      </c>
      <c r="F4020" s="4" t="s">
        <v>952</v>
      </c>
      <c r="G4020" s="4" t="s">
        <v>942</v>
      </c>
      <c r="H4020" s="4" t="s">
        <v>951</v>
      </c>
      <c r="I4020" s="4" t="s">
        <v>1702</v>
      </c>
      <c r="J4020" s="4" t="s">
        <v>1703</v>
      </c>
      <c r="K4020" s="4" t="s">
        <v>955</v>
      </c>
      <c r="L4020" s="4">
        <v>1</v>
      </c>
      <c r="M4020" s="4" t="s">
        <v>77</v>
      </c>
      <c r="N4020" s="4">
        <v>46.72</v>
      </c>
      <c r="O4020" s="4">
        <v>47.17</v>
      </c>
      <c r="P4020" s="4" t="s">
        <v>78</v>
      </c>
      <c r="Q4020" s="77">
        <v>45281.62777777778</v>
      </c>
      <c r="R4020" s="4">
        <v>46.72</v>
      </c>
      <c r="S4020" s="4">
        <v>47.17</v>
      </c>
      <c r="T4020" s="4" t="str">
        <f>VLOOKUP(E4020,zamiana!A:B,2,0)</f>
        <v>ALSTOM (ex. BT) CZL</v>
      </c>
    </row>
    <row r="4021" spans="1:20" x14ac:dyDescent="0.3">
      <c r="A4021" s="4" t="s">
        <v>7200</v>
      </c>
      <c r="B4021" s="76">
        <v>45196</v>
      </c>
      <c r="C4021" s="76">
        <v>45196</v>
      </c>
      <c r="D4021" s="76">
        <v>45257</v>
      </c>
      <c r="E4021" s="4" t="s">
        <v>951</v>
      </c>
      <c r="F4021" s="4" t="s">
        <v>952</v>
      </c>
      <c r="G4021" s="4" t="s">
        <v>942</v>
      </c>
      <c r="H4021" s="4" t="s">
        <v>951</v>
      </c>
      <c r="I4021" s="4" t="s">
        <v>1214</v>
      </c>
      <c r="J4021" s="4" t="s">
        <v>1215</v>
      </c>
      <c r="K4021" s="4" t="s">
        <v>955</v>
      </c>
      <c r="L4021" s="4">
        <v>2</v>
      </c>
      <c r="M4021" s="4" t="s">
        <v>77</v>
      </c>
      <c r="N4021" s="4">
        <v>23.68</v>
      </c>
      <c r="O4021" s="4">
        <v>12.28</v>
      </c>
      <c r="P4021" s="4" t="s">
        <v>78</v>
      </c>
      <c r="Q4021" s="77">
        <v>45281.627083333333</v>
      </c>
      <c r="R4021" s="4">
        <v>47.36</v>
      </c>
      <c r="S4021" s="4">
        <v>24.56</v>
      </c>
      <c r="T4021" s="4" t="str">
        <f>VLOOKUP(E4021,zamiana!A:B,2,0)</f>
        <v>ALSTOM (ex. BT) CZL</v>
      </c>
    </row>
    <row r="4022" spans="1:20" x14ac:dyDescent="0.3">
      <c r="A4022" s="4" t="s">
        <v>7200</v>
      </c>
      <c r="B4022" s="76">
        <v>45196</v>
      </c>
      <c r="C4022" s="76">
        <v>45196</v>
      </c>
      <c r="D4022" s="76">
        <v>45257</v>
      </c>
      <c r="E4022" s="4" t="s">
        <v>951</v>
      </c>
      <c r="F4022" s="4" t="s">
        <v>952</v>
      </c>
      <c r="G4022" s="4" t="s">
        <v>942</v>
      </c>
      <c r="H4022" s="4" t="s">
        <v>951</v>
      </c>
      <c r="I4022" s="4" t="s">
        <v>1516</v>
      </c>
      <c r="J4022" s="4" t="s">
        <v>1517</v>
      </c>
      <c r="K4022" s="4" t="s">
        <v>955</v>
      </c>
      <c r="L4022" s="4">
        <v>1</v>
      </c>
      <c r="M4022" s="4" t="s">
        <v>77</v>
      </c>
      <c r="N4022" s="4">
        <v>52.21</v>
      </c>
      <c r="O4022" s="4">
        <v>24.46</v>
      </c>
      <c r="P4022" s="4" t="s">
        <v>78</v>
      </c>
      <c r="Q4022" s="77">
        <v>45281.629166666666</v>
      </c>
      <c r="R4022" s="4">
        <v>52.21</v>
      </c>
      <c r="S4022" s="4">
        <v>24.46</v>
      </c>
      <c r="T4022" s="4" t="str">
        <f>VLOOKUP(E4022,zamiana!A:B,2,0)</f>
        <v>ALSTOM (ex. BT) CZL</v>
      </c>
    </row>
    <row r="4023" spans="1:20" x14ac:dyDescent="0.3">
      <c r="A4023" s="4" t="s">
        <v>7200</v>
      </c>
      <c r="B4023" s="76">
        <v>45196</v>
      </c>
      <c r="C4023" s="76">
        <v>45196</v>
      </c>
      <c r="D4023" s="76">
        <v>45257</v>
      </c>
      <c r="E4023" s="4" t="s">
        <v>951</v>
      </c>
      <c r="F4023" s="4" t="s">
        <v>952</v>
      </c>
      <c r="G4023" s="4" t="s">
        <v>942</v>
      </c>
      <c r="H4023" s="4" t="s">
        <v>951</v>
      </c>
      <c r="I4023" s="4" t="s">
        <v>1516</v>
      </c>
      <c r="J4023" s="4" t="s">
        <v>1517</v>
      </c>
      <c r="K4023" s="4" t="s">
        <v>955</v>
      </c>
      <c r="L4023" s="4">
        <v>1</v>
      </c>
      <c r="M4023" s="4" t="s">
        <v>77</v>
      </c>
      <c r="N4023" s="4">
        <v>52.21</v>
      </c>
      <c r="O4023" s="4">
        <v>24.46</v>
      </c>
      <c r="P4023" s="4" t="s">
        <v>78</v>
      </c>
      <c r="Q4023" s="77">
        <v>45281.629166666666</v>
      </c>
      <c r="R4023" s="4">
        <v>52.21</v>
      </c>
      <c r="S4023" s="4">
        <v>24.46</v>
      </c>
      <c r="T4023" s="4" t="str">
        <f>VLOOKUP(E4023,zamiana!A:B,2,0)</f>
        <v>ALSTOM (ex. BT) CZL</v>
      </c>
    </row>
    <row r="4024" spans="1:20" x14ac:dyDescent="0.3">
      <c r="A4024" s="4" t="s">
        <v>7200</v>
      </c>
      <c r="B4024" s="76">
        <v>45196</v>
      </c>
      <c r="C4024" s="76">
        <v>45196</v>
      </c>
      <c r="D4024" s="76">
        <v>45257</v>
      </c>
      <c r="E4024" s="4" t="s">
        <v>951</v>
      </c>
      <c r="F4024" s="4" t="s">
        <v>952</v>
      </c>
      <c r="G4024" s="4" t="s">
        <v>942</v>
      </c>
      <c r="H4024" s="4" t="s">
        <v>951</v>
      </c>
      <c r="I4024" s="4" t="s">
        <v>1516</v>
      </c>
      <c r="J4024" s="4" t="s">
        <v>1517</v>
      </c>
      <c r="K4024" s="4" t="s">
        <v>955</v>
      </c>
      <c r="L4024" s="4">
        <v>2</v>
      </c>
      <c r="M4024" s="4" t="s">
        <v>77</v>
      </c>
      <c r="N4024" s="4">
        <v>52.21</v>
      </c>
      <c r="O4024" s="4">
        <v>24.46</v>
      </c>
      <c r="P4024" s="4" t="s">
        <v>78</v>
      </c>
      <c r="Q4024" s="77">
        <v>45281.629166666666</v>
      </c>
      <c r="R4024" s="4">
        <v>104.42</v>
      </c>
      <c r="S4024" s="4">
        <v>48.92</v>
      </c>
      <c r="T4024" s="4" t="str">
        <f>VLOOKUP(E4024,zamiana!A:B,2,0)</f>
        <v>ALSTOM (ex. BT) CZL</v>
      </c>
    </row>
    <row r="4025" spans="1:20" x14ac:dyDescent="0.3">
      <c r="A4025" s="4" t="s">
        <v>7200</v>
      </c>
      <c r="B4025" s="76">
        <v>45196</v>
      </c>
      <c r="C4025" s="76">
        <v>45196</v>
      </c>
      <c r="D4025" s="76">
        <v>45257</v>
      </c>
      <c r="E4025" s="4" t="s">
        <v>951</v>
      </c>
      <c r="F4025" s="4" t="s">
        <v>952</v>
      </c>
      <c r="G4025" s="4" t="s">
        <v>942</v>
      </c>
      <c r="H4025" s="4" t="s">
        <v>951</v>
      </c>
      <c r="I4025" s="4" t="s">
        <v>1516</v>
      </c>
      <c r="J4025" s="4" t="s">
        <v>1517</v>
      </c>
      <c r="K4025" s="4" t="s">
        <v>955</v>
      </c>
      <c r="L4025" s="4">
        <v>2</v>
      </c>
      <c r="M4025" s="4" t="s">
        <v>77</v>
      </c>
      <c r="N4025" s="4">
        <v>52.21</v>
      </c>
      <c r="O4025" s="4">
        <v>24.46</v>
      </c>
      <c r="P4025" s="4" t="s">
        <v>78</v>
      </c>
      <c r="Q4025" s="77">
        <v>45281.629166666666</v>
      </c>
      <c r="R4025" s="4">
        <v>104.42</v>
      </c>
      <c r="S4025" s="4">
        <v>48.92</v>
      </c>
      <c r="T4025" s="4" t="str">
        <f>VLOOKUP(E4025,zamiana!A:B,2,0)</f>
        <v>ALSTOM (ex. BT) CZL</v>
      </c>
    </row>
    <row r="4026" spans="1:20" x14ac:dyDescent="0.3">
      <c r="A4026" s="4" t="s">
        <v>7200</v>
      </c>
      <c r="B4026" s="76">
        <v>45196</v>
      </c>
      <c r="C4026" s="76">
        <v>45196</v>
      </c>
      <c r="D4026" s="76">
        <v>45257</v>
      </c>
      <c r="E4026" s="4" t="s">
        <v>951</v>
      </c>
      <c r="F4026" s="4" t="s">
        <v>952</v>
      </c>
      <c r="G4026" s="4" t="s">
        <v>942</v>
      </c>
      <c r="H4026" s="4" t="s">
        <v>951</v>
      </c>
      <c r="I4026" s="4" t="s">
        <v>1516</v>
      </c>
      <c r="J4026" s="4" t="s">
        <v>1517</v>
      </c>
      <c r="K4026" s="4" t="s">
        <v>955</v>
      </c>
      <c r="L4026" s="4">
        <v>2</v>
      </c>
      <c r="M4026" s="4" t="s">
        <v>77</v>
      </c>
      <c r="N4026" s="4">
        <v>52.21</v>
      </c>
      <c r="O4026" s="4">
        <v>24.46</v>
      </c>
      <c r="P4026" s="4" t="s">
        <v>78</v>
      </c>
      <c r="Q4026" s="77">
        <v>45281.629166666666</v>
      </c>
      <c r="R4026" s="4">
        <v>104.42</v>
      </c>
      <c r="S4026" s="4">
        <v>48.92</v>
      </c>
      <c r="T4026" s="4" t="str">
        <f>VLOOKUP(E4026,zamiana!A:B,2,0)</f>
        <v>ALSTOM (ex. BT) CZL</v>
      </c>
    </row>
    <row r="4027" spans="1:20" x14ac:dyDescent="0.3">
      <c r="A4027" s="4" t="s">
        <v>7200</v>
      </c>
      <c r="B4027" s="76">
        <v>45196</v>
      </c>
      <c r="C4027" s="76">
        <v>45196</v>
      </c>
      <c r="D4027" s="76">
        <v>45257</v>
      </c>
      <c r="E4027" s="4" t="s">
        <v>951</v>
      </c>
      <c r="F4027" s="4" t="s">
        <v>952</v>
      </c>
      <c r="G4027" s="4" t="s">
        <v>942</v>
      </c>
      <c r="H4027" s="4" t="s">
        <v>951</v>
      </c>
      <c r="I4027" s="4" t="s">
        <v>1448</v>
      </c>
      <c r="J4027" s="4" t="s">
        <v>1449</v>
      </c>
      <c r="K4027" s="4" t="s">
        <v>955</v>
      </c>
      <c r="L4027" s="4">
        <v>11</v>
      </c>
      <c r="M4027" s="4" t="s">
        <v>77</v>
      </c>
      <c r="N4027" s="4">
        <v>58.7</v>
      </c>
      <c r="O4027" s="4">
        <v>19.72</v>
      </c>
      <c r="P4027" s="4" t="s">
        <v>78</v>
      </c>
      <c r="Q4027" s="77">
        <v>45281.627083333333</v>
      </c>
      <c r="R4027" s="4">
        <v>645.70000000000005</v>
      </c>
      <c r="S4027" s="4">
        <v>216.92</v>
      </c>
      <c r="T4027" s="4" t="str">
        <f>VLOOKUP(E4027,zamiana!A:B,2,0)</f>
        <v>ALSTOM (ex. BT) CZL</v>
      </c>
    </row>
    <row r="4028" spans="1:20" x14ac:dyDescent="0.3">
      <c r="A4028" s="4" t="s">
        <v>7200</v>
      </c>
      <c r="B4028" s="76">
        <v>45196</v>
      </c>
      <c r="C4028" s="76">
        <v>45196</v>
      </c>
      <c r="D4028" s="76">
        <v>45257</v>
      </c>
      <c r="E4028" s="4" t="s">
        <v>951</v>
      </c>
      <c r="F4028" s="4" t="s">
        <v>952</v>
      </c>
      <c r="G4028" s="4" t="s">
        <v>942</v>
      </c>
      <c r="H4028" s="4" t="s">
        <v>951</v>
      </c>
      <c r="I4028" s="4" t="s">
        <v>1378</v>
      </c>
      <c r="J4028" s="4" t="s">
        <v>1379</v>
      </c>
      <c r="K4028" s="4" t="s">
        <v>955</v>
      </c>
      <c r="L4028" s="4">
        <v>2</v>
      </c>
      <c r="M4028" s="4" t="s">
        <v>77</v>
      </c>
      <c r="N4028" s="4">
        <v>24.24</v>
      </c>
      <c r="O4028" s="4">
        <v>18.27</v>
      </c>
      <c r="P4028" s="4" t="s">
        <v>78</v>
      </c>
      <c r="Q4028" s="77">
        <v>45281.627083333333</v>
      </c>
      <c r="R4028" s="4">
        <v>48.48</v>
      </c>
      <c r="S4028" s="4">
        <v>36.54</v>
      </c>
      <c r="T4028" s="4" t="str">
        <f>VLOOKUP(E4028,zamiana!A:B,2,0)</f>
        <v>ALSTOM (ex. BT) CZL</v>
      </c>
    </row>
    <row r="4029" spans="1:20" x14ac:dyDescent="0.3">
      <c r="A4029" s="4" t="s">
        <v>7200</v>
      </c>
      <c r="B4029" s="76">
        <v>45196</v>
      </c>
      <c r="C4029" s="76">
        <v>45196</v>
      </c>
      <c r="D4029" s="76">
        <v>45257</v>
      </c>
      <c r="E4029" s="4" t="s">
        <v>951</v>
      </c>
      <c r="F4029" s="4" t="s">
        <v>952</v>
      </c>
      <c r="G4029" s="4" t="s">
        <v>942</v>
      </c>
      <c r="H4029" s="4" t="s">
        <v>951</v>
      </c>
      <c r="I4029" s="4" t="s">
        <v>1604</v>
      </c>
      <c r="J4029" s="4" t="s">
        <v>1605</v>
      </c>
      <c r="K4029" s="4" t="s">
        <v>955</v>
      </c>
      <c r="L4029" s="4">
        <v>2</v>
      </c>
      <c r="M4029" s="4" t="s">
        <v>77</v>
      </c>
      <c r="N4029" s="4">
        <v>42.62</v>
      </c>
      <c r="O4029" s="4">
        <v>28.49</v>
      </c>
      <c r="P4029" s="4" t="s">
        <v>78</v>
      </c>
      <c r="Q4029" s="77">
        <v>45281.63958333333</v>
      </c>
      <c r="R4029" s="4">
        <v>85.24</v>
      </c>
      <c r="S4029" s="4">
        <v>56.98</v>
      </c>
      <c r="T4029" s="4" t="str">
        <f>VLOOKUP(E4029,zamiana!A:B,2,0)</f>
        <v>ALSTOM (ex. BT) CZL</v>
      </c>
    </row>
    <row r="4030" spans="1:20" x14ac:dyDescent="0.3">
      <c r="A4030" s="4" t="s">
        <v>7200</v>
      </c>
      <c r="B4030" s="76">
        <v>45196</v>
      </c>
      <c r="C4030" s="76">
        <v>45196</v>
      </c>
      <c r="D4030" s="76">
        <v>45257</v>
      </c>
      <c r="E4030" s="4" t="s">
        <v>951</v>
      </c>
      <c r="F4030" s="4" t="s">
        <v>952</v>
      </c>
      <c r="G4030" s="4" t="s">
        <v>942</v>
      </c>
      <c r="H4030" s="4" t="s">
        <v>951</v>
      </c>
      <c r="I4030" s="4" t="s">
        <v>1604</v>
      </c>
      <c r="J4030" s="4" t="s">
        <v>1605</v>
      </c>
      <c r="K4030" s="4" t="s">
        <v>955</v>
      </c>
      <c r="L4030" s="4">
        <v>2</v>
      </c>
      <c r="M4030" s="4" t="s">
        <v>77</v>
      </c>
      <c r="N4030" s="4">
        <v>42.62</v>
      </c>
      <c r="O4030" s="4">
        <v>28.49</v>
      </c>
      <c r="P4030" s="4" t="s">
        <v>78</v>
      </c>
      <c r="Q4030" s="77">
        <v>45281.63958333333</v>
      </c>
      <c r="R4030" s="4">
        <v>85.24</v>
      </c>
      <c r="S4030" s="4">
        <v>56.98</v>
      </c>
      <c r="T4030" s="4" t="str">
        <f>VLOOKUP(E4030,zamiana!A:B,2,0)</f>
        <v>ALSTOM (ex. BT) CZL</v>
      </c>
    </row>
    <row r="4031" spans="1:20" x14ac:dyDescent="0.3">
      <c r="A4031" s="4" t="s">
        <v>7200</v>
      </c>
      <c r="B4031" s="76">
        <v>45196</v>
      </c>
      <c r="C4031" s="76">
        <v>45196</v>
      </c>
      <c r="D4031" s="76">
        <v>45257</v>
      </c>
      <c r="E4031" s="4" t="s">
        <v>951</v>
      </c>
      <c r="F4031" s="4" t="s">
        <v>952</v>
      </c>
      <c r="G4031" s="4" t="s">
        <v>942</v>
      </c>
      <c r="H4031" s="4" t="s">
        <v>951</v>
      </c>
      <c r="I4031" s="4" t="s">
        <v>1639</v>
      </c>
      <c r="J4031" s="4" t="s">
        <v>1640</v>
      </c>
      <c r="K4031" s="4" t="s">
        <v>955</v>
      </c>
      <c r="L4031" s="4">
        <v>1</v>
      </c>
      <c r="M4031" s="4" t="s">
        <v>77</v>
      </c>
      <c r="N4031" s="4">
        <v>44.28</v>
      </c>
      <c r="O4031" s="4">
        <v>25.47</v>
      </c>
      <c r="P4031" s="4" t="s">
        <v>78</v>
      </c>
      <c r="Q4031" s="77">
        <v>45281.627083333333</v>
      </c>
      <c r="R4031" s="4">
        <v>44.28</v>
      </c>
      <c r="S4031" s="4">
        <v>25.47</v>
      </c>
      <c r="T4031" s="4" t="str">
        <f>VLOOKUP(E4031,zamiana!A:B,2,0)</f>
        <v>ALSTOM (ex. BT) CZL</v>
      </c>
    </row>
    <row r="4032" spans="1:20" x14ac:dyDescent="0.3">
      <c r="A4032" s="4" t="s">
        <v>7200</v>
      </c>
      <c r="B4032" s="76">
        <v>45196</v>
      </c>
      <c r="C4032" s="76">
        <v>45196</v>
      </c>
      <c r="D4032" s="76">
        <v>45257</v>
      </c>
      <c r="E4032" s="4" t="s">
        <v>951</v>
      </c>
      <c r="F4032" s="4" t="s">
        <v>952</v>
      </c>
      <c r="G4032" s="4" t="s">
        <v>942</v>
      </c>
      <c r="H4032" s="4" t="s">
        <v>951</v>
      </c>
      <c r="I4032" s="4" t="s">
        <v>1646</v>
      </c>
      <c r="J4032" s="4" t="s">
        <v>1647</v>
      </c>
      <c r="K4032" s="4" t="s">
        <v>955</v>
      </c>
      <c r="L4032" s="4">
        <v>1</v>
      </c>
      <c r="M4032" s="4" t="s">
        <v>77</v>
      </c>
      <c r="N4032" s="4">
        <v>43.63</v>
      </c>
      <c r="O4032" s="4">
        <v>32.909999999999997</v>
      </c>
      <c r="P4032" s="4" t="s">
        <v>78</v>
      </c>
      <c r="Q4032" s="77">
        <v>45281.627083333333</v>
      </c>
      <c r="R4032" s="4">
        <v>43.63</v>
      </c>
      <c r="S4032" s="4">
        <v>32.909999999999997</v>
      </c>
      <c r="T4032" s="4" t="str">
        <f>VLOOKUP(E4032,zamiana!A:B,2,0)</f>
        <v>ALSTOM (ex. BT) CZL</v>
      </c>
    </row>
    <row r="4033" spans="1:20" x14ac:dyDescent="0.3">
      <c r="A4033" s="4" t="s">
        <v>7200</v>
      </c>
      <c r="B4033" s="76">
        <v>45196</v>
      </c>
      <c r="C4033" s="76">
        <v>45196</v>
      </c>
      <c r="D4033" s="76">
        <v>45257</v>
      </c>
      <c r="E4033" s="4" t="s">
        <v>951</v>
      </c>
      <c r="F4033" s="4" t="s">
        <v>952</v>
      </c>
      <c r="G4033" s="4" t="s">
        <v>942</v>
      </c>
      <c r="H4033" s="4" t="s">
        <v>951</v>
      </c>
      <c r="I4033" s="4" t="s">
        <v>1672</v>
      </c>
      <c r="J4033" s="4" t="s">
        <v>1673</v>
      </c>
      <c r="K4033" s="4" t="s">
        <v>955</v>
      </c>
      <c r="L4033" s="4">
        <v>2</v>
      </c>
      <c r="M4033" s="4" t="s">
        <v>77</v>
      </c>
      <c r="N4033" s="4">
        <v>45.16</v>
      </c>
      <c r="O4033" s="4">
        <v>35.35</v>
      </c>
      <c r="P4033" s="4" t="s">
        <v>78</v>
      </c>
      <c r="Q4033" s="77">
        <v>45281.627083333333</v>
      </c>
      <c r="R4033" s="4">
        <v>90.32</v>
      </c>
      <c r="S4033" s="4">
        <v>70.7</v>
      </c>
      <c r="T4033" s="4" t="str">
        <f>VLOOKUP(E4033,zamiana!A:B,2,0)</f>
        <v>ALSTOM (ex. BT) CZL</v>
      </c>
    </row>
    <row r="4034" spans="1:20" x14ac:dyDescent="0.3">
      <c r="A4034" s="4" t="s">
        <v>7200</v>
      </c>
      <c r="B4034" s="76">
        <v>45196</v>
      </c>
      <c r="C4034" s="76">
        <v>45196</v>
      </c>
      <c r="D4034" s="76">
        <v>45257</v>
      </c>
      <c r="E4034" s="4" t="s">
        <v>951</v>
      </c>
      <c r="F4034" s="4" t="s">
        <v>952</v>
      </c>
      <c r="G4034" s="4" t="s">
        <v>942</v>
      </c>
      <c r="H4034" s="4" t="s">
        <v>951</v>
      </c>
      <c r="I4034" s="4" t="s">
        <v>1704</v>
      </c>
      <c r="J4034" s="4" t="s">
        <v>1705</v>
      </c>
      <c r="K4034" s="4" t="s">
        <v>955</v>
      </c>
      <c r="L4034" s="4">
        <v>1</v>
      </c>
      <c r="M4034" s="4" t="s">
        <v>77</v>
      </c>
      <c r="N4034" s="4">
        <v>55.75</v>
      </c>
      <c r="O4034" s="4">
        <v>40.58</v>
      </c>
      <c r="P4034" s="4" t="s">
        <v>78</v>
      </c>
      <c r="Q4034" s="77">
        <v>45281.627083333333</v>
      </c>
      <c r="R4034" s="4">
        <v>55.75</v>
      </c>
      <c r="S4034" s="4">
        <v>40.58</v>
      </c>
      <c r="T4034" s="4" t="str">
        <f>VLOOKUP(E4034,zamiana!A:B,2,0)</f>
        <v>ALSTOM (ex. BT) CZL</v>
      </c>
    </row>
    <row r="4035" spans="1:20" x14ac:dyDescent="0.3">
      <c r="A4035" s="4" t="s">
        <v>7200</v>
      </c>
      <c r="B4035" s="76">
        <v>45196</v>
      </c>
      <c r="C4035" s="76">
        <v>45196</v>
      </c>
      <c r="D4035" s="76">
        <v>45257</v>
      </c>
      <c r="E4035" s="4" t="s">
        <v>951</v>
      </c>
      <c r="F4035" s="4" t="s">
        <v>952</v>
      </c>
      <c r="G4035" s="4" t="s">
        <v>942</v>
      </c>
      <c r="H4035" s="4" t="s">
        <v>951</v>
      </c>
      <c r="I4035" s="4" t="s">
        <v>1704</v>
      </c>
      <c r="J4035" s="4" t="s">
        <v>1705</v>
      </c>
      <c r="K4035" s="4" t="s">
        <v>955</v>
      </c>
      <c r="L4035" s="4">
        <v>1</v>
      </c>
      <c r="M4035" s="4" t="s">
        <v>77</v>
      </c>
      <c r="N4035" s="4">
        <v>55.75</v>
      </c>
      <c r="O4035" s="4">
        <v>40.58</v>
      </c>
      <c r="P4035" s="4" t="s">
        <v>78</v>
      </c>
      <c r="Q4035" s="77">
        <v>45281.627083333333</v>
      </c>
      <c r="R4035" s="4">
        <v>55.75</v>
      </c>
      <c r="S4035" s="4">
        <v>40.58</v>
      </c>
      <c r="T4035" s="4" t="str">
        <f>VLOOKUP(E4035,zamiana!A:B,2,0)</f>
        <v>ALSTOM (ex. BT) CZL</v>
      </c>
    </row>
    <row r="4036" spans="1:20" x14ac:dyDescent="0.3">
      <c r="A4036" s="4" t="s">
        <v>7200</v>
      </c>
      <c r="B4036" s="76">
        <v>45196</v>
      </c>
      <c r="C4036" s="76">
        <v>45196</v>
      </c>
      <c r="D4036" s="76">
        <v>45257</v>
      </c>
      <c r="E4036" s="4" t="s">
        <v>951</v>
      </c>
      <c r="F4036" s="4" t="s">
        <v>952</v>
      </c>
      <c r="G4036" s="4" t="s">
        <v>942</v>
      </c>
      <c r="H4036" s="4" t="s">
        <v>951</v>
      </c>
      <c r="I4036" s="4" t="s">
        <v>1710</v>
      </c>
      <c r="J4036" s="4" t="s">
        <v>1711</v>
      </c>
      <c r="K4036" s="4" t="s">
        <v>955</v>
      </c>
      <c r="L4036" s="4">
        <v>1</v>
      </c>
      <c r="M4036" s="4" t="s">
        <v>77</v>
      </c>
      <c r="N4036" s="4">
        <v>56.17</v>
      </c>
      <c r="O4036" s="4">
        <v>41.35</v>
      </c>
      <c r="P4036" s="4" t="s">
        <v>78</v>
      </c>
      <c r="Q4036" s="77">
        <v>45281.627083333333</v>
      </c>
      <c r="R4036" s="4">
        <v>56.17</v>
      </c>
      <c r="S4036" s="4">
        <v>41.35</v>
      </c>
      <c r="T4036" s="4" t="str">
        <f>VLOOKUP(E4036,zamiana!A:B,2,0)</f>
        <v>ALSTOM (ex. BT) CZL</v>
      </c>
    </row>
    <row r="4037" spans="1:20" x14ac:dyDescent="0.3">
      <c r="A4037" s="4" t="s">
        <v>7200</v>
      </c>
      <c r="B4037" s="76">
        <v>45196</v>
      </c>
      <c r="C4037" s="76">
        <v>45196</v>
      </c>
      <c r="D4037" s="76">
        <v>45257</v>
      </c>
      <c r="E4037" s="4" t="s">
        <v>951</v>
      </c>
      <c r="F4037" s="4" t="s">
        <v>952</v>
      </c>
      <c r="G4037" s="4" t="s">
        <v>942</v>
      </c>
      <c r="H4037" s="4" t="s">
        <v>951</v>
      </c>
      <c r="I4037" s="4" t="s">
        <v>1710</v>
      </c>
      <c r="J4037" s="4" t="s">
        <v>1711</v>
      </c>
      <c r="K4037" s="4" t="s">
        <v>955</v>
      </c>
      <c r="L4037" s="4">
        <v>1</v>
      </c>
      <c r="M4037" s="4" t="s">
        <v>77</v>
      </c>
      <c r="N4037" s="4">
        <v>56.17</v>
      </c>
      <c r="O4037" s="4">
        <v>41.35</v>
      </c>
      <c r="P4037" s="4" t="s">
        <v>78</v>
      </c>
      <c r="Q4037" s="77">
        <v>45281.627083333333</v>
      </c>
      <c r="R4037" s="4">
        <v>56.17</v>
      </c>
      <c r="S4037" s="4">
        <v>41.35</v>
      </c>
      <c r="T4037" s="4" t="str">
        <f>VLOOKUP(E4037,zamiana!A:B,2,0)</f>
        <v>ALSTOM (ex. BT) CZL</v>
      </c>
    </row>
    <row r="4038" spans="1:20" x14ac:dyDescent="0.3">
      <c r="A4038" s="4" t="s">
        <v>7200</v>
      </c>
      <c r="B4038" s="76">
        <v>45196</v>
      </c>
      <c r="C4038" s="76">
        <v>45196</v>
      </c>
      <c r="D4038" s="76">
        <v>45257</v>
      </c>
      <c r="E4038" s="4" t="s">
        <v>951</v>
      </c>
      <c r="F4038" s="4" t="s">
        <v>952</v>
      </c>
      <c r="G4038" s="4" t="s">
        <v>942</v>
      </c>
      <c r="H4038" s="4" t="s">
        <v>951</v>
      </c>
      <c r="I4038" s="4" t="s">
        <v>1268</v>
      </c>
      <c r="J4038" s="4" t="s">
        <v>1269</v>
      </c>
      <c r="K4038" s="4" t="s">
        <v>955</v>
      </c>
      <c r="L4038" s="4">
        <v>7</v>
      </c>
      <c r="M4038" s="4" t="s">
        <v>77</v>
      </c>
      <c r="N4038" s="4">
        <v>14.74</v>
      </c>
      <c r="O4038" s="4">
        <v>13.78</v>
      </c>
      <c r="P4038" s="4" t="s">
        <v>78</v>
      </c>
      <c r="Q4038" s="77">
        <v>45281.627083333333</v>
      </c>
      <c r="R4038" s="4">
        <v>103.18</v>
      </c>
      <c r="S4038" s="4">
        <v>96.46</v>
      </c>
      <c r="T4038" s="4" t="str">
        <f>VLOOKUP(E4038,zamiana!A:B,2,0)</f>
        <v>ALSTOM (ex. BT) CZL</v>
      </c>
    </row>
    <row r="4039" spans="1:20" x14ac:dyDescent="0.3">
      <c r="A4039" s="4" t="s">
        <v>7200</v>
      </c>
      <c r="B4039" s="76">
        <v>45196</v>
      </c>
      <c r="C4039" s="76">
        <v>45196</v>
      </c>
      <c r="D4039" s="76">
        <v>45257</v>
      </c>
      <c r="E4039" s="4" t="s">
        <v>951</v>
      </c>
      <c r="F4039" s="4" t="s">
        <v>952</v>
      </c>
      <c r="G4039" s="4" t="s">
        <v>942</v>
      </c>
      <c r="H4039" s="4" t="s">
        <v>951</v>
      </c>
      <c r="I4039" s="4" t="s">
        <v>2050</v>
      </c>
      <c r="J4039" s="4" t="s">
        <v>2051</v>
      </c>
      <c r="K4039" s="4" t="s">
        <v>955</v>
      </c>
      <c r="L4039" s="4">
        <v>2</v>
      </c>
      <c r="M4039" s="4" t="s">
        <v>77</v>
      </c>
      <c r="N4039" s="4">
        <v>257.29000000000002</v>
      </c>
      <c r="O4039" s="4">
        <v>109.67</v>
      </c>
      <c r="P4039" s="4" t="s">
        <v>78</v>
      </c>
      <c r="Q4039" s="77">
        <v>45281.627083333333</v>
      </c>
      <c r="R4039" s="4">
        <v>514.58000000000004</v>
      </c>
      <c r="S4039" s="4">
        <v>219.34</v>
      </c>
      <c r="T4039" s="4" t="str">
        <f>VLOOKUP(E4039,zamiana!A:B,2,0)</f>
        <v>ALSTOM (ex. BT) CZL</v>
      </c>
    </row>
    <row r="4040" spans="1:20" x14ac:dyDescent="0.3">
      <c r="A4040" s="4" t="s">
        <v>7200</v>
      </c>
      <c r="B4040" s="76">
        <v>45196</v>
      </c>
      <c r="C4040" s="76">
        <v>45196</v>
      </c>
      <c r="D4040" s="76">
        <v>45257</v>
      </c>
      <c r="E4040" s="4" t="s">
        <v>951</v>
      </c>
      <c r="F4040" s="4" t="s">
        <v>952</v>
      </c>
      <c r="G4040" s="4" t="s">
        <v>942</v>
      </c>
      <c r="H4040" s="4" t="s">
        <v>951</v>
      </c>
      <c r="I4040" s="4" t="s">
        <v>1195</v>
      </c>
      <c r="J4040" s="4" t="s">
        <v>1196</v>
      </c>
      <c r="K4040" s="4" t="s">
        <v>955</v>
      </c>
      <c r="L4040" s="4">
        <v>8</v>
      </c>
      <c r="M4040" s="4" t="s">
        <v>77</v>
      </c>
      <c r="N4040" s="4">
        <v>11.2</v>
      </c>
      <c r="O4040" s="4">
        <v>11.06</v>
      </c>
      <c r="P4040" s="4" t="s">
        <v>78</v>
      </c>
      <c r="Q4040" s="77">
        <v>45281.627083333333</v>
      </c>
      <c r="R4040" s="4">
        <v>89.6</v>
      </c>
      <c r="S4040" s="4">
        <v>88.48</v>
      </c>
      <c r="T4040" s="4" t="str">
        <f>VLOOKUP(E4040,zamiana!A:B,2,0)</f>
        <v>ALSTOM (ex. BT) CZL</v>
      </c>
    </row>
    <row r="4041" spans="1:20" x14ac:dyDescent="0.3">
      <c r="A4041" s="4" t="s">
        <v>7200</v>
      </c>
      <c r="B4041" s="76">
        <v>45196</v>
      </c>
      <c r="C4041" s="76">
        <v>45196</v>
      </c>
      <c r="D4041" s="76">
        <v>45257</v>
      </c>
      <c r="E4041" s="4" t="s">
        <v>951</v>
      </c>
      <c r="F4041" s="4" t="s">
        <v>952</v>
      </c>
      <c r="G4041" s="4" t="s">
        <v>942</v>
      </c>
      <c r="H4041" s="4" t="s">
        <v>951</v>
      </c>
      <c r="I4041" s="4" t="s">
        <v>1195</v>
      </c>
      <c r="J4041" s="4" t="s">
        <v>1196</v>
      </c>
      <c r="K4041" s="4" t="s">
        <v>955</v>
      </c>
      <c r="L4041" s="4">
        <v>14</v>
      </c>
      <c r="M4041" s="4" t="s">
        <v>77</v>
      </c>
      <c r="N4041" s="4">
        <v>11.2</v>
      </c>
      <c r="O4041" s="4">
        <v>11.06</v>
      </c>
      <c r="P4041" s="4" t="s">
        <v>78</v>
      </c>
      <c r="Q4041" s="77">
        <v>45281.627083333333</v>
      </c>
      <c r="R4041" s="4">
        <v>156.80000000000001</v>
      </c>
      <c r="S4041" s="4">
        <v>154.84</v>
      </c>
      <c r="T4041" s="4" t="str">
        <f>VLOOKUP(E4041,zamiana!A:B,2,0)</f>
        <v>ALSTOM (ex. BT) CZL</v>
      </c>
    </row>
    <row r="4042" spans="1:20" x14ac:dyDescent="0.3">
      <c r="A4042" s="4" t="s">
        <v>7200</v>
      </c>
      <c r="B4042" s="76">
        <v>45196</v>
      </c>
      <c r="C4042" s="76">
        <v>45196</v>
      </c>
      <c r="D4042" s="76">
        <v>45257</v>
      </c>
      <c r="E4042" s="4" t="s">
        <v>951</v>
      </c>
      <c r="F4042" s="4" t="s">
        <v>952</v>
      </c>
      <c r="G4042" s="4" t="s">
        <v>942</v>
      </c>
      <c r="H4042" s="4" t="s">
        <v>951</v>
      </c>
      <c r="I4042" s="4" t="s">
        <v>1323</v>
      </c>
      <c r="J4042" s="4" t="s">
        <v>1324</v>
      </c>
      <c r="K4042" s="4" t="s">
        <v>955</v>
      </c>
      <c r="L4042" s="4">
        <v>1</v>
      </c>
      <c r="M4042" s="4" t="s">
        <v>77</v>
      </c>
      <c r="N4042" s="4">
        <v>22.3</v>
      </c>
      <c r="O4042" s="4">
        <v>14.95</v>
      </c>
      <c r="P4042" s="4" t="s">
        <v>78</v>
      </c>
      <c r="Q4042" s="77">
        <v>45281.627083333333</v>
      </c>
      <c r="R4042" s="4">
        <v>22.3</v>
      </c>
      <c r="S4042" s="4">
        <v>14.95</v>
      </c>
      <c r="T4042" s="4" t="str">
        <f>VLOOKUP(E4042,zamiana!A:B,2,0)</f>
        <v>ALSTOM (ex. BT) CZL</v>
      </c>
    </row>
    <row r="4043" spans="1:20" x14ac:dyDescent="0.3">
      <c r="A4043" s="4" t="s">
        <v>7200</v>
      </c>
      <c r="B4043" s="76">
        <v>45196</v>
      </c>
      <c r="C4043" s="76">
        <v>45196</v>
      </c>
      <c r="D4043" s="76">
        <v>45257</v>
      </c>
      <c r="E4043" s="4" t="s">
        <v>951</v>
      </c>
      <c r="F4043" s="4" t="s">
        <v>952</v>
      </c>
      <c r="G4043" s="4" t="s">
        <v>942</v>
      </c>
      <c r="H4043" s="4" t="s">
        <v>951</v>
      </c>
      <c r="I4043" s="4" t="s">
        <v>1240</v>
      </c>
      <c r="J4043" s="4" t="s">
        <v>1241</v>
      </c>
      <c r="K4043" s="4" t="s">
        <v>955</v>
      </c>
      <c r="L4043" s="4">
        <v>1</v>
      </c>
      <c r="M4043" s="4" t="s">
        <v>77</v>
      </c>
      <c r="N4043" s="4">
        <v>19.309999999999999</v>
      </c>
      <c r="O4043" s="4">
        <v>12.71</v>
      </c>
      <c r="P4043" s="4" t="s">
        <v>78</v>
      </c>
      <c r="Q4043" s="77">
        <v>45281.627083333333</v>
      </c>
      <c r="R4043" s="4">
        <v>19.309999999999999</v>
      </c>
      <c r="S4043" s="4">
        <v>12.71</v>
      </c>
      <c r="T4043" s="4" t="str">
        <f>VLOOKUP(E4043,zamiana!A:B,2,0)</f>
        <v>ALSTOM (ex. BT) CZL</v>
      </c>
    </row>
    <row r="4044" spans="1:20" x14ac:dyDescent="0.3">
      <c r="A4044" s="4" t="s">
        <v>7200</v>
      </c>
      <c r="B4044" s="76">
        <v>45196</v>
      </c>
      <c r="C4044" s="76">
        <v>45196</v>
      </c>
      <c r="D4044" s="76">
        <v>45257</v>
      </c>
      <c r="E4044" s="4" t="s">
        <v>951</v>
      </c>
      <c r="F4044" s="4" t="s">
        <v>952</v>
      </c>
      <c r="G4044" s="4" t="s">
        <v>942</v>
      </c>
      <c r="H4044" s="4" t="s">
        <v>951</v>
      </c>
      <c r="I4044" s="4" t="s">
        <v>1732</v>
      </c>
      <c r="J4044" s="4" t="s">
        <v>1733</v>
      </c>
      <c r="K4044" s="4" t="s">
        <v>955</v>
      </c>
      <c r="L4044" s="4">
        <v>2</v>
      </c>
      <c r="M4044" s="4" t="s">
        <v>77</v>
      </c>
      <c r="N4044" s="4">
        <v>67.09</v>
      </c>
      <c r="O4044" s="4">
        <v>48.35</v>
      </c>
      <c r="P4044" s="4" t="s">
        <v>78</v>
      </c>
      <c r="Q4044" s="77">
        <v>45281.627083333333</v>
      </c>
      <c r="R4044" s="4">
        <v>134.18</v>
      </c>
      <c r="S4044" s="4">
        <v>96.7</v>
      </c>
      <c r="T4044" s="4" t="str">
        <f>VLOOKUP(E4044,zamiana!A:B,2,0)</f>
        <v>ALSTOM (ex. BT) CZL</v>
      </c>
    </row>
    <row r="4045" spans="1:20" x14ac:dyDescent="0.3">
      <c r="A4045" s="4" t="s">
        <v>7200</v>
      </c>
      <c r="B4045" s="76">
        <v>45196</v>
      </c>
      <c r="C4045" s="76">
        <v>45196</v>
      </c>
      <c r="D4045" s="76">
        <v>45257</v>
      </c>
      <c r="E4045" s="4" t="s">
        <v>951</v>
      </c>
      <c r="F4045" s="4" t="s">
        <v>952</v>
      </c>
      <c r="G4045" s="4" t="s">
        <v>942</v>
      </c>
      <c r="H4045" s="4" t="s">
        <v>951</v>
      </c>
      <c r="I4045" s="4" t="s">
        <v>1732</v>
      </c>
      <c r="J4045" s="4" t="s">
        <v>1733</v>
      </c>
      <c r="K4045" s="4" t="s">
        <v>955</v>
      </c>
      <c r="L4045" s="4">
        <v>2</v>
      </c>
      <c r="M4045" s="4" t="s">
        <v>77</v>
      </c>
      <c r="N4045" s="4">
        <v>67.09</v>
      </c>
      <c r="O4045" s="4">
        <v>48.35</v>
      </c>
      <c r="P4045" s="4" t="s">
        <v>78</v>
      </c>
      <c r="Q4045" s="77">
        <v>45281.627083333333</v>
      </c>
      <c r="R4045" s="4">
        <v>134.18</v>
      </c>
      <c r="S4045" s="4">
        <v>96.7</v>
      </c>
      <c r="T4045" s="4" t="str">
        <f>VLOOKUP(E4045,zamiana!A:B,2,0)</f>
        <v>ALSTOM (ex. BT) CZL</v>
      </c>
    </row>
    <row r="4046" spans="1:20" x14ac:dyDescent="0.3">
      <c r="A4046" s="4" t="s">
        <v>7200</v>
      </c>
      <c r="B4046" s="76">
        <v>45196</v>
      </c>
      <c r="C4046" s="76">
        <v>45196</v>
      </c>
      <c r="D4046" s="76">
        <v>45257</v>
      </c>
      <c r="E4046" s="4" t="s">
        <v>951</v>
      </c>
      <c r="F4046" s="4" t="s">
        <v>952</v>
      </c>
      <c r="G4046" s="4" t="s">
        <v>942</v>
      </c>
      <c r="H4046" s="4" t="s">
        <v>951</v>
      </c>
      <c r="I4046" s="4" t="s">
        <v>1123</v>
      </c>
      <c r="J4046" s="4" t="s">
        <v>1124</v>
      </c>
      <c r="K4046" s="4" t="s">
        <v>955</v>
      </c>
      <c r="L4046" s="4">
        <v>1</v>
      </c>
      <c r="M4046" s="4" t="s">
        <v>77</v>
      </c>
      <c r="N4046" s="4">
        <v>15.53</v>
      </c>
      <c r="O4046" s="4">
        <v>10.64</v>
      </c>
      <c r="P4046" s="4" t="s">
        <v>78</v>
      </c>
      <c r="Q4046" s="77">
        <v>45281.663888888892</v>
      </c>
      <c r="R4046" s="4">
        <v>15.53</v>
      </c>
      <c r="S4046" s="4">
        <v>10.64</v>
      </c>
      <c r="T4046" s="4" t="str">
        <f>VLOOKUP(E4046,zamiana!A:B,2,0)</f>
        <v>ALSTOM (ex. BT) CZL</v>
      </c>
    </row>
    <row r="4047" spans="1:20" x14ac:dyDescent="0.3">
      <c r="A4047" s="4" t="s">
        <v>7200</v>
      </c>
      <c r="B4047" s="76">
        <v>45196</v>
      </c>
      <c r="C4047" s="76">
        <v>45196</v>
      </c>
      <c r="D4047" s="76">
        <v>45257</v>
      </c>
      <c r="E4047" s="4" t="s">
        <v>951</v>
      </c>
      <c r="F4047" s="4" t="s">
        <v>952</v>
      </c>
      <c r="G4047" s="4" t="s">
        <v>942</v>
      </c>
      <c r="H4047" s="4" t="s">
        <v>951</v>
      </c>
      <c r="I4047" s="4" t="s">
        <v>1123</v>
      </c>
      <c r="J4047" s="4" t="s">
        <v>1124</v>
      </c>
      <c r="K4047" s="4" t="s">
        <v>955</v>
      </c>
      <c r="L4047" s="4">
        <v>1</v>
      </c>
      <c r="M4047" s="4" t="s">
        <v>77</v>
      </c>
      <c r="N4047" s="4">
        <v>15.53</v>
      </c>
      <c r="O4047" s="4">
        <v>10.64</v>
      </c>
      <c r="P4047" s="4" t="s">
        <v>78</v>
      </c>
      <c r="Q4047" s="77">
        <v>45281.663888888892</v>
      </c>
      <c r="R4047" s="4">
        <v>15.53</v>
      </c>
      <c r="S4047" s="4">
        <v>10.64</v>
      </c>
      <c r="T4047" s="4" t="str">
        <f>VLOOKUP(E4047,zamiana!A:B,2,0)</f>
        <v>ALSTOM (ex. BT) CZL</v>
      </c>
    </row>
    <row r="4048" spans="1:20" x14ac:dyDescent="0.3">
      <c r="A4048" s="4" t="s">
        <v>7200</v>
      </c>
      <c r="B4048" s="76">
        <v>45196</v>
      </c>
      <c r="C4048" s="76">
        <v>45196</v>
      </c>
      <c r="D4048" s="76">
        <v>45257</v>
      </c>
      <c r="E4048" s="4" t="s">
        <v>951</v>
      </c>
      <c r="F4048" s="4" t="s">
        <v>952</v>
      </c>
      <c r="G4048" s="4" t="s">
        <v>942</v>
      </c>
      <c r="H4048" s="4" t="s">
        <v>951</v>
      </c>
      <c r="I4048" s="4" t="s">
        <v>1123</v>
      </c>
      <c r="J4048" s="4" t="s">
        <v>1124</v>
      </c>
      <c r="K4048" s="4" t="s">
        <v>955</v>
      </c>
      <c r="L4048" s="4">
        <v>1</v>
      </c>
      <c r="M4048" s="4" t="s">
        <v>77</v>
      </c>
      <c r="N4048" s="4">
        <v>15.53</v>
      </c>
      <c r="O4048" s="4">
        <v>10.64</v>
      </c>
      <c r="P4048" s="4" t="s">
        <v>78</v>
      </c>
      <c r="Q4048" s="77">
        <v>45281.663888888892</v>
      </c>
      <c r="R4048" s="4">
        <v>15.53</v>
      </c>
      <c r="S4048" s="4">
        <v>10.64</v>
      </c>
      <c r="T4048" s="4" t="str">
        <f>VLOOKUP(E4048,zamiana!A:B,2,0)</f>
        <v>ALSTOM (ex. BT) CZL</v>
      </c>
    </row>
    <row r="4049" spans="1:20" x14ac:dyDescent="0.3">
      <c r="A4049" s="4" t="s">
        <v>7200</v>
      </c>
      <c r="B4049" s="76">
        <v>45196</v>
      </c>
      <c r="C4049" s="76">
        <v>45196</v>
      </c>
      <c r="D4049" s="76">
        <v>45257</v>
      </c>
      <c r="E4049" s="4" t="s">
        <v>951</v>
      </c>
      <c r="F4049" s="4" t="s">
        <v>952</v>
      </c>
      <c r="G4049" s="4" t="s">
        <v>942</v>
      </c>
      <c r="H4049" s="4" t="s">
        <v>951</v>
      </c>
      <c r="I4049" s="4" t="s">
        <v>1445</v>
      </c>
      <c r="J4049" s="4" t="s">
        <v>1446</v>
      </c>
      <c r="K4049" s="4" t="s">
        <v>955</v>
      </c>
      <c r="L4049" s="4">
        <v>12</v>
      </c>
      <c r="M4049" s="4" t="s">
        <v>77</v>
      </c>
      <c r="N4049" s="4">
        <v>31.33</v>
      </c>
      <c r="O4049" s="4">
        <v>17.07</v>
      </c>
      <c r="P4049" s="4" t="s">
        <v>78</v>
      </c>
      <c r="Q4049" s="77">
        <v>45281.627083333333</v>
      </c>
      <c r="R4049" s="4">
        <v>375.96</v>
      </c>
      <c r="S4049" s="4">
        <v>204.84</v>
      </c>
      <c r="T4049" s="4" t="str">
        <f>VLOOKUP(E4049,zamiana!A:B,2,0)</f>
        <v>ALSTOM (ex. BT) CZL</v>
      </c>
    </row>
    <row r="4050" spans="1:20" x14ac:dyDescent="0.3">
      <c r="A4050" s="4" t="s">
        <v>7200</v>
      </c>
      <c r="B4050" s="76">
        <v>45196</v>
      </c>
      <c r="C4050" s="76">
        <v>45196</v>
      </c>
      <c r="D4050" s="76">
        <v>45257</v>
      </c>
      <c r="E4050" s="4" t="s">
        <v>951</v>
      </c>
      <c r="F4050" s="4" t="s">
        <v>952</v>
      </c>
      <c r="G4050" s="4" t="s">
        <v>942</v>
      </c>
      <c r="H4050" s="4" t="s">
        <v>951</v>
      </c>
      <c r="I4050" s="4" t="s">
        <v>1523</v>
      </c>
      <c r="J4050" s="4" t="s">
        <v>1524</v>
      </c>
      <c r="K4050" s="4" t="s">
        <v>955</v>
      </c>
      <c r="L4050" s="4">
        <v>2</v>
      </c>
      <c r="M4050" s="4" t="s">
        <v>77</v>
      </c>
      <c r="N4050" s="4">
        <v>31.56</v>
      </c>
      <c r="O4050" s="4">
        <v>23.15</v>
      </c>
      <c r="P4050" s="4" t="s">
        <v>78</v>
      </c>
      <c r="Q4050" s="77">
        <v>45281.628472222219</v>
      </c>
      <c r="R4050" s="4">
        <v>63.12</v>
      </c>
      <c r="S4050" s="4">
        <v>46.3</v>
      </c>
      <c r="T4050" s="4" t="str">
        <f>VLOOKUP(E4050,zamiana!A:B,2,0)</f>
        <v>ALSTOM (ex. BT) CZL</v>
      </c>
    </row>
    <row r="4051" spans="1:20" x14ac:dyDescent="0.3">
      <c r="A4051" s="4" t="s">
        <v>7200</v>
      </c>
      <c r="B4051" s="76">
        <v>45196</v>
      </c>
      <c r="C4051" s="76">
        <v>45196</v>
      </c>
      <c r="D4051" s="76">
        <v>45257</v>
      </c>
      <c r="E4051" s="4" t="s">
        <v>951</v>
      </c>
      <c r="F4051" s="4" t="s">
        <v>952</v>
      </c>
      <c r="G4051" s="4" t="s">
        <v>942</v>
      </c>
      <c r="H4051" s="4" t="s">
        <v>951</v>
      </c>
      <c r="I4051" s="4" t="s">
        <v>1523</v>
      </c>
      <c r="J4051" s="4" t="s">
        <v>1524</v>
      </c>
      <c r="K4051" s="4" t="s">
        <v>955</v>
      </c>
      <c r="L4051" s="4">
        <v>1</v>
      </c>
      <c r="M4051" s="4" t="s">
        <v>77</v>
      </c>
      <c r="N4051" s="4">
        <v>31.56</v>
      </c>
      <c r="O4051" s="4">
        <v>23.15</v>
      </c>
      <c r="P4051" s="4" t="s">
        <v>78</v>
      </c>
      <c r="Q4051" s="77">
        <v>45281.628472222219</v>
      </c>
      <c r="R4051" s="4">
        <v>31.56</v>
      </c>
      <c r="S4051" s="4">
        <v>23.15</v>
      </c>
      <c r="T4051" s="4" t="str">
        <f>VLOOKUP(E4051,zamiana!A:B,2,0)</f>
        <v>ALSTOM (ex. BT) CZL</v>
      </c>
    </row>
    <row r="4052" spans="1:20" x14ac:dyDescent="0.3">
      <c r="A4052" s="4" t="s">
        <v>7200</v>
      </c>
      <c r="B4052" s="76">
        <v>45196</v>
      </c>
      <c r="C4052" s="76">
        <v>45196</v>
      </c>
      <c r="D4052" s="76">
        <v>45257</v>
      </c>
      <c r="E4052" s="4" t="s">
        <v>951</v>
      </c>
      <c r="F4052" s="4" t="s">
        <v>952</v>
      </c>
      <c r="G4052" s="4" t="s">
        <v>942</v>
      </c>
      <c r="H4052" s="4" t="s">
        <v>951</v>
      </c>
      <c r="I4052" s="4" t="s">
        <v>1523</v>
      </c>
      <c r="J4052" s="4" t="s">
        <v>1524</v>
      </c>
      <c r="K4052" s="4" t="s">
        <v>955</v>
      </c>
      <c r="L4052" s="4">
        <v>2</v>
      </c>
      <c r="M4052" s="4" t="s">
        <v>77</v>
      </c>
      <c r="N4052" s="4">
        <v>31.56</v>
      </c>
      <c r="O4052" s="4">
        <v>23.15</v>
      </c>
      <c r="P4052" s="4" t="s">
        <v>78</v>
      </c>
      <c r="Q4052" s="77">
        <v>45281.628472222219</v>
      </c>
      <c r="R4052" s="4">
        <v>63.12</v>
      </c>
      <c r="S4052" s="4">
        <v>46.3</v>
      </c>
      <c r="T4052" s="4" t="str">
        <f>VLOOKUP(E4052,zamiana!A:B,2,0)</f>
        <v>ALSTOM (ex. BT) CZL</v>
      </c>
    </row>
    <row r="4053" spans="1:20" x14ac:dyDescent="0.3">
      <c r="A4053" s="4" t="s">
        <v>7200</v>
      </c>
      <c r="B4053" s="76">
        <v>45196</v>
      </c>
      <c r="C4053" s="76">
        <v>45196</v>
      </c>
      <c r="D4053" s="76">
        <v>45257</v>
      </c>
      <c r="E4053" s="4" t="s">
        <v>951</v>
      </c>
      <c r="F4053" s="4" t="s">
        <v>952</v>
      </c>
      <c r="G4053" s="4" t="s">
        <v>942</v>
      </c>
      <c r="H4053" s="4" t="s">
        <v>951</v>
      </c>
      <c r="I4053" s="4" t="s">
        <v>1523</v>
      </c>
      <c r="J4053" s="4" t="s">
        <v>1524</v>
      </c>
      <c r="K4053" s="4" t="s">
        <v>955</v>
      </c>
      <c r="L4053" s="4">
        <v>2</v>
      </c>
      <c r="M4053" s="4" t="s">
        <v>77</v>
      </c>
      <c r="N4053" s="4">
        <v>31.56</v>
      </c>
      <c r="O4053" s="4">
        <v>23.15</v>
      </c>
      <c r="P4053" s="4" t="s">
        <v>78</v>
      </c>
      <c r="Q4053" s="77">
        <v>45281.628472222219</v>
      </c>
      <c r="R4053" s="4">
        <v>63.12</v>
      </c>
      <c r="S4053" s="4">
        <v>46.3</v>
      </c>
      <c r="T4053" s="4" t="str">
        <f>VLOOKUP(E4053,zamiana!A:B,2,0)</f>
        <v>ALSTOM (ex. BT) CZL</v>
      </c>
    </row>
    <row r="4054" spans="1:20" x14ac:dyDescent="0.3">
      <c r="A4054" s="4" t="s">
        <v>7200</v>
      </c>
      <c r="B4054" s="76">
        <v>45196</v>
      </c>
      <c r="C4054" s="76">
        <v>45196</v>
      </c>
      <c r="D4054" s="76">
        <v>45257</v>
      </c>
      <c r="E4054" s="4" t="s">
        <v>951</v>
      </c>
      <c r="F4054" s="4" t="s">
        <v>952</v>
      </c>
      <c r="G4054" s="4" t="s">
        <v>942</v>
      </c>
      <c r="H4054" s="4" t="s">
        <v>951</v>
      </c>
      <c r="I4054" s="4" t="s">
        <v>1523</v>
      </c>
      <c r="J4054" s="4" t="s">
        <v>1524</v>
      </c>
      <c r="K4054" s="4" t="s">
        <v>955</v>
      </c>
      <c r="L4054" s="4">
        <v>2</v>
      </c>
      <c r="M4054" s="4" t="s">
        <v>77</v>
      </c>
      <c r="N4054" s="4">
        <v>31.56</v>
      </c>
      <c r="O4054" s="4">
        <v>23.15</v>
      </c>
      <c r="P4054" s="4" t="s">
        <v>78</v>
      </c>
      <c r="Q4054" s="77">
        <v>45281.628472222219</v>
      </c>
      <c r="R4054" s="4">
        <v>63.12</v>
      </c>
      <c r="S4054" s="4">
        <v>46.3</v>
      </c>
      <c r="T4054" s="4" t="str">
        <f>VLOOKUP(E4054,zamiana!A:B,2,0)</f>
        <v>ALSTOM (ex. BT) CZL</v>
      </c>
    </row>
    <row r="4055" spans="1:20" x14ac:dyDescent="0.3">
      <c r="A4055" s="4" t="s">
        <v>7200</v>
      </c>
      <c r="B4055" s="76">
        <v>45196</v>
      </c>
      <c r="C4055" s="76">
        <v>45196</v>
      </c>
      <c r="D4055" s="76">
        <v>45257</v>
      </c>
      <c r="E4055" s="4" t="s">
        <v>951</v>
      </c>
      <c r="F4055" s="4" t="s">
        <v>952</v>
      </c>
      <c r="G4055" s="4" t="s">
        <v>942</v>
      </c>
      <c r="H4055" s="4" t="s">
        <v>951</v>
      </c>
      <c r="I4055" s="4" t="s">
        <v>1523</v>
      </c>
      <c r="J4055" s="4" t="s">
        <v>1524</v>
      </c>
      <c r="K4055" s="4" t="s">
        <v>955</v>
      </c>
      <c r="L4055" s="4">
        <v>2</v>
      </c>
      <c r="M4055" s="4" t="s">
        <v>77</v>
      </c>
      <c r="N4055" s="4">
        <v>31.56</v>
      </c>
      <c r="O4055" s="4">
        <v>23.15</v>
      </c>
      <c r="P4055" s="4" t="s">
        <v>78</v>
      </c>
      <c r="Q4055" s="77">
        <v>45281.628472222219</v>
      </c>
      <c r="R4055" s="4">
        <v>63.12</v>
      </c>
      <c r="S4055" s="4">
        <v>46.3</v>
      </c>
      <c r="T4055" s="4" t="str">
        <f>VLOOKUP(E4055,zamiana!A:B,2,0)</f>
        <v>ALSTOM (ex. BT) CZL</v>
      </c>
    </row>
    <row r="4056" spans="1:20" x14ac:dyDescent="0.3">
      <c r="A4056" s="4" t="s">
        <v>7200</v>
      </c>
      <c r="B4056" s="76">
        <v>45196</v>
      </c>
      <c r="C4056" s="76">
        <v>45196</v>
      </c>
      <c r="D4056" s="76">
        <v>45257</v>
      </c>
      <c r="E4056" s="4" t="s">
        <v>951</v>
      </c>
      <c r="F4056" s="4" t="s">
        <v>952</v>
      </c>
      <c r="G4056" s="4" t="s">
        <v>942</v>
      </c>
      <c r="H4056" s="4" t="s">
        <v>951</v>
      </c>
      <c r="I4056" s="4" t="s">
        <v>1523</v>
      </c>
      <c r="J4056" s="4" t="s">
        <v>1524</v>
      </c>
      <c r="K4056" s="4" t="s">
        <v>955</v>
      </c>
      <c r="L4056" s="4">
        <v>2</v>
      </c>
      <c r="M4056" s="4" t="s">
        <v>77</v>
      </c>
      <c r="N4056" s="4">
        <v>31.56</v>
      </c>
      <c r="O4056" s="4">
        <v>23.15</v>
      </c>
      <c r="P4056" s="4" t="s">
        <v>78</v>
      </c>
      <c r="Q4056" s="77">
        <v>45281.628472222219</v>
      </c>
      <c r="R4056" s="4">
        <v>63.12</v>
      </c>
      <c r="S4056" s="4">
        <v>46.3</v>
      </c>
      <c r="T4056" s="4" t="str">
        <f>VLOOKUP(E4056,zamiana!A:B,2,0)</f>
        <v>ALSTOM (ex. BT) CZL</v>
      </c>
    </row>
    <row r="4057" spans="1:20" x14ac:dyDescent="0.3">
      <c r="A4057" s="4" t="s">
        <v>7200</v>
      </c>
      <c r="B4057" s="76">
        <v>45196</v>
      </c>
      <c r="C4057" s="76">
        <v>45196</v>
      </c>
      <c r="D4057" s="76">
        <v>45257</v>
      </c>
      <c r="E4057" s="4" t="s">
        <v>951</v>
      </c>
      <c r="F4057" s="4" t="s">
        <v>952</v>
      </c>
      <c r="G4057" s="4" t="s">
        <v>942</v>
      </c>
      <c r="H4057" s="4" t="s">
        <v>951</v>
      </c>
      <c r="I4057" s="4" t="s">
        <v>1523</v>
      </c>
      <c r="J4057" s="4" t="s">
        <v>1524</v>
      </c>
      <c r="K4057" s="4" t="s">
        <v>955</v>
      </c>
      <c r="L4057" s="4">
        <v>2</v>
      </c>
      <c r="M4057" s="4" t="s">
        <v>77</v>
      </c>
      <c r="N4057" s="4">
        <v>31.56</v>
      </c>
      <c r="O4057" s="4">
        <v>23.15</v>
      </c>
      <c r="P4057" s="4" t="s">
        <v>78</v>
      </c>
      <c r="Q4057" s="77">
        <v>45281.628472222219</v>
      </c>
      <c r="R4057" s="4">
        <v>63.12</v>
      </c>
      <c r="S4057" s="4">
        <v>46.3</v>
      </c>
      <c r="T4057" s="4" t="str">
        <f>VLOOKUP(E4057,zamiana!A:B,2,0)</f>
        <v>ALSTOM (ex. BT) CZL</v>
      </c>
    </row>
    <row r="4058" spans="1:20" x14ac:dyDescent="0.3">
      <c r="A4058" s="4" t="s">
        <v>7200</v>
      </c>
      <c r="B4058" s="76">
        <v>45196</v>
      </c>
      <c r="C4058" s="76">
        <v>45196</v>
      </c>
      <c r="D4058" s="76">
        <v>45257</v>
      </c>
      <c r="E4058" s="4" t="s">
        <v>951</v>
      </c>
      <c r="F4058" s="4" t="s">
        <v>952</v>
      </c>
      <c r="G4058" s="4" t="s">
        <v>942</v>
      </c>
      <c r="H4058" s="4" t="s">
        <v>951</v>
      </c>
      <c r="I4058" s="4" t="s">
        <v>1530</v>
      </c>
      <c r="J4058" s="4" t="s">
        <v>1531</v>
      </c>
      <c r="K4058" s="4" t="s">
        <v>955</v>
      </c>
      <c r="L4058" s="4">
        <v>2</v>
      </c>
      <c r="M4058" s="4" t="s">
        <v>77</v>
      </c>
      <c r="N4058" s="4">
        <v>21.61</v>
      </c>
      <c r="O4058" s="4">
        <v>21.98</v>
      </c>
      <c r="P4058" s="4" t="s">
        <v>78</v>
      </c>
      <c r="Q4058" s="77">
        <v>45281.627083333333</v>
      </c>
      <c r="R4058" s="4">
        <v>43.22</v>
      </c>
      <c r="S4058" s="4">
        <v>43.96</v>
      </c>
      <c r="T4058" s="4" t="str">
        <f>VLOOKUP(E4058,zamiana!A:B,2,0)</f>
        <v>ALSTOM (ex. BT) CZL</v>
      </c>
    </row>
    <row r="4059" spans="1:20" x14ac:dyDescent="0.3">
      <c r="A4059" s="4" t="s">
        <v>7200</v>
      </c>
      <c r="B4059" s="76">
        <v>45196</v>
      </c>
      <c r="C4059" s="76">
        <v>45196</v>
      </c>
      <c r="D4059" s="76">
        <v>45257</v>
      </c>
      <c r="E4059" s="4" t="s">
        <v>951</v>
      </c>
      <c r="F4059" s="4" t="s">
        <v>952</v>
      </c>
      <c r="G4059" s="4" t="s">
        <v>942</v>
      </c>
      <c r="H4059" s="4" t="s">
        <v>951</v>
      </c>
      <c r="I4059" s="4" t="s">
        <v>1530</v>
      </c>
      <c r="J4059" s="4" t="s">
        <v>1531</v>
      </c>
      <c r="K4059" s="4" t="s">
        <v>955</v>
      </c>
      <c r="L4059" s="4">
        <v>1</v>
      </c>
      <c r="M4059" s="4" t="s">
        <v>77</v>
      </c>
      <c r="N4059" s="4">
        <v>21.61</v>
      </c>
      <c r="O4059" s="4">
        <v>21.98</v>
      </c>
      <c r="P4059" s="4" t="s">
        <v>78</v>
      </c>
      <c r="Q4059" s="77">
        <v>45281.627083333333</v>
      </c>
      <c r="R4059" s="4">
        <v>21.61</v>
      </c>
      <c r="S4059" s="4">
        <v>21.98</v>
      </c>
      <c r="T4059" s="4" t="str">
        <f>VLOOKUP(E4059,zamiana!A:B,2,0)</f>
        <v>ALSTOM (ex. BT) CZL</v>
      </c>
    </row>
    <row r="4060" spans="1:20" x14ac:dyDescent="0.3">
      <c r="A4060" s="4" t="s">
        <v>7200</v>
      </c>
      <c r="B4060" s="76">
        <v>45196</v>
      </c>
      <c r="C4060" s="76">
        <v>45196</v>
      </c>
      <c r="D4060" s="76">
        <v>45257</v>
      </c>
      <c r="E4060" s="4" t="s">
        <v>951</v>
      </c>
      <c r="F4060" s="4" t="s">
        <v>952</v>
      </c>
      <c r="G4060" s="4" t="s">
        <v>942</v>
      </c>
      <c r="H4060" s="4" t="s">
        <v>951</v>
      </c>
      <c r="I4060" s="4" t="s">
        <v>1530</v>
      </c>
      <c r="J4060" s="4" t="s">
        <v>1531</v>
      </c>
      <c r="K4060" s="4" t="s">
        <v>955</v>
      </c>
      <c r="L4060" s="4">
        <v>2</v>
      </c>
      <c r="M4060" s="4" t="s">
        <v>77</v>
      </c>
      <c r="N4060" s="4">
        <v>21.61</v>
      </c>
      <c r="O4060" s="4">
        <v>21.98</v>
      </c>
      <c r="P4060" s="4" t="s">
        <v>78</v>
      </c>
      <c r="Q4060" s="77">
        <v>45281.627083333333</v>
      </c>
      <c r="R4060" s="4">
        <v>43.22</v>
      </c>
      <c r="S4060" s="4">
        <v>43.96</v>
      </c>
      <c r="T4060" s="4" t="str">
        <f>VLOOKUP(E4060,zamiana!A:B,2,0)</f>
        <v>ALSTOM (ex. BT) CZL</v>
      </c>
    </row>
    <row r="4061" spans="1:20" x14ac:dyDescent="0.3">
      <c r="A4061" s="4" t="s">
        <v>7200</v>
      </c>
      <c r="B4061" s="76">
        <v>45196</v>
      </c>
      <c r="C4061" s="76">
        <v>45196</v>
      </c>
      <c r="D4061" s="76">
        <v>45257</v>
      </c>
      <c r="E4061" s="4" t="s">
        <v>951</v>
      </c>
      <c r="F4061" s="4" t="s">
        <v>952</v>
      </c>
      <c r="G4061" s="4" t="s">
        <v>942</v>
      </c>
      <c r="H4061" s="4" t="s">
        <v>951</v>
      </c>
      <c r="I4061" s="4" t="s">
        <v>1530</v>
      </c>
      <c r="J4061" s="4" t="s">
        <v>1531</v>
      </c>
      <c r="K4061" s="4" t="s">
        <v>955</v>
      </c>
      <c r="L4061" s="4">
        <v>2</v>
      </c>
      <c r="M4061" s="4" t="s">
        <v>77</v>
      </c>
      <c r="N4061" s="4">
        <v>21.61</v>
      </c>
      <c r="O4061" s="4">
        <v>21.98</v>
      </c>
      <c r="P4061" s="4" t="s">
        <v>78</v>
      </c>
      <c r="Q4061" s="77">
        <v>45281.627083333333</v>
      </c>
      <c r="R4061" s="4">
        <v>43.22</v>
      </c>
      <c r="S4061" s="4">
        <v>43.96</v>
      </c>
      <c r="T4061" s="4" t="str">
        <f>VLOOKUP(E4061,zamiana!A:B,2,0)</f>
        <v>ALSTOM (ex. BT) CZL</v>
      </c>
    </row>
    <row r="4062" spans="1:20" x14ac:dyDescent="0.3">
      <c r="A4062" s="4" t="s">
        <v>7200</v>
      </c>
      <c r="B4062" s="76">
        <v>45196</v>
      </c>
      <c r="C4062" s="76">
        <v>45196</v>
      </c>
      <c r="D4062" s="76">
        <v>45257</v>
      </c>
      <c r="E4062" s="4" t="s">
        <v>951</v>
      </c>
      <c r="F4062" s="4" t="s">
        <v>952</v>
      </c>
      <c r="G4062" s="4" t="s">
        <v>942</v>
      </c>
      <c r="H4062" s="4" t="s">
        <v>951</v>
      </c>
      <c r="I4062" s="4" t="s">
        <v>1530</v>
      </c>
      <c r="J4062" s="4" t="s">
        <v>1531</v>
      </c>
      <c r="K4062" s="4" t="s">
        <v>955</v>
      </c>
      <c r="L4062" s="4">
        <v>2</v>
      </c>
      <c r="M4062" s="4" t="s">
        <v>77</v>
      </c>
      <c r="N4062" s="4">
        <v>21.61</v>
      </c>
      <c r="O4062" s="4">
        <v>21.98</v>
      </c>
      <c r="P4062" s="4" t="s">
        <v>78</v>
      </c>
      <c r="Q4062" s="77">
        <v>45281.627083333333</v>
      </c>
      <c r="R4062" s="4">
        <v>43.22</v>
      </c>
      <c r="S4062" s="4">
        <v>43.96</v>
      </c>
      <c r="T4062" s="4" t="str">
        <f>VLOOKUP(E4062,zamiana!A:B,2,0)</f>
        <v>ALSTOM (ex. BT) CZL</v>
      </c>
    </row>
    <row r="4063" spans="1:20" x14ac:dyDescent="0.3">
      <c r="A4063" s="4" t="s">
        <v>7200</v>
      </c>
      <c r="B4063" s="76">
        <v>45196</v>
      </c>
      <c r="C4063" s="76">
        <v>45196</v>
      </c>
      <c r="D4063" s="76">
        <v>45257</v>
      </c>
      <c r="E4063" s="4" t="s">
        <v>951</v>
      </c>
      <c r="F4063" s="4" t="s">
        <v>952</v>
      </c>
      <c r="G4063" s="4" t="s">
        <v>942</v>
      </c>
      <c r="H4063" s="4" t="s">
        <v>951</v>
      </c>
      <c r="I4063" s="4" t="s">
        <v>1530</v>
      </c>
      <c r="J4063" s="4" t="s">
        <v>1531</v>
      </c>
      <c r="K4063" s="4" t="s">
        <v>955</v>
      </c>
      <c r="L4063" s="4">
        <v>2</v>
      </c>
      <c r="M4063" s="4" t="s">
        <v>77</v>
      </c>
      <c r="N4063" s="4">
        <v>21.61</v>
      </c>
      <c r="O4063" s="4">
        <v>21.98</v>
      </c>
      <c r="P4063" s="4" t="s">
        <v>78</v>
      </c>
      <c r="Q4063" s="77">
        <v>45281.627083333333</v>
      </c>
      <c r="R4063" s="4">
        <v>43.22</v>
      </c>
      <c r="S4063" s="4">
        <v>43.96</v>
      </c>
      <c r="T4063" s="4" t="str">
        <f>VLOOKUP(E4063,zamiana!A:B,2,0)</f>
        <v>ALSTOM (ex. BT) CZL</v>
      </c>
    </row>
    <row r="4064" spans="1:20" x14ac:dyDescent="0.3">
      <c r="A4064" s="4" t="s">
        <v>7200</v>
      </c>
      <c r="B4064" s="76">
        <v>45196</v>
      </c>
      <c r="C4064" s="76">
        <v>45196</v>
      </c>
      <c r="D4064" s="76">
        <v>45257</v>
      </c>
      <c r="E4064" s="4" t="s">
        <v>951</v>
      </c>
      <c r="F4064" s="4" t="s">
        <v>952</v>
      </c>
      <c r="G4064" s="4" t="s">
        <v>942</v>
      </c>
      <c r="H4064" s="4" t="s">
        <v>951</v>
      </c>
      <c r="I4064" s="4" t="s">
        <v>1530</v>
      </c>
      <c r="J4064" s="4" t="s">
        <v>1531</v>
      </c>
      <c r="K4064" s="4" t="s">
        <v>955</v>
      </c>
      <c r="L4064" s="4">
        <v>2</v>
      </c>
      <c r="M4064" s="4" t="s">
        <v>77</v>
      </c>
      <c r="N4064" s="4">
        <v>21.61</v>
      </c>
      <c r="O4064" s="4">
        <v>21.98</v>
      </c>
      <c r="P4064" s="4" t="s">
        <v>78</v>
      </c>
      <c r="Q4064" s="77">
        <v>45281.627083333333</v>
      </c>
      <c r="R4064" s="4">
        <v>43.22</v>
      </c>
      <c r="S4064" s="4">
        <v>43.96</v>
      </c>
      <c r="T4064" s="4" t="str">
        <f>VLOOKUP(E4064,zamiana!A:B,2,0)</f>
        <v>ALSTOM (ex. BT) CZL</v>
      </c>
    </row>
    <row r="4065" spans="1:20" x14ac:dyDescent="0.3">
      <c r="A4065" s="4" t="s">
        <v>7200</v>
      </c>
      <c r="B4065" s="76">
        <v>45196</v>
      </c>
      <c r="C4065" s="76">
        <v>45196</v>
      </c>
      <c r="D4065" s="76">
        <v>45257</v>
      </c>
      <c r="E4065" s="4" t="s">
        <v>951</v>
      </c>
      <c r="F4065" s="4" t="s">
        <v>952</v>
      </c>
      <c r="G4065" s="4" t="s">
        <v>942</v>
      </c>
      <c r="H4065" s="4" t="s">
        <v>951</v>
      </c>
      <c r="I4065" s="4" t="s">
        <v>1530</v>
      </c>
      <c r="J4065" s="4" t="s">
        <v>1531</v>
      </c>
      <c r="K4065" s="4" t="s">
        <v>955</v>
      </c>
      <c r="L4065" s="4">
        <v>2</v>
      </c>
      <c r="M4065" s="4" t="s">
        <v>77</v>
      </c>
      <c r="N4065" s="4">
        <v>21.61</v>
      </c>
      <c r="O4065" s="4">
        <v>21.98</v>
      </c>
      <c r="P4065" s="4" t="s">
        <v>78</v>
      </c>
      <c r="Q4065" s="77">
        <v>45281.627083333333</v>
      </c>
      <c r="R4065" s="4">
        <v>43.22</v>
      </c>
      <c r="S4065" s="4">
        <v>43.96</v>
      </c>
      <c r="T4065" s="4" t="str">
        <f>VLOOKUP(E4065,zamiana!A:B,2,0)</f>
        <v>ALSTOM (ex. BT) CZL</v>
      </c>
    </row>
    <row r="4066" spans="1:20" x14ac:dyDescent="0.3">
      <c r="A4066" s="4" t="s">
        <v>7200</v>
      </c>
      <c r="B4066" s="76">
        <v>45196</v>
      </c>
      <c r="C4066" s="76">
        <v>45196</v>
      </c>
      <c r="D4066" s="76">
        <v>45257</v>
      </c>
      <c r="E4066" s="4" t="s">
        <v>951</v>
      </c>
      <c r="F4066" s="4" t="s">
        <v>952</v>
      </c>
      <c r="G4066" s="4" t="s">
        <v>942</v>
      </c>
      <c r="H4066" s="4" t="s">
        <v>951</v>
      </c>
      <c r="I4066" s="4" t="s">
        <v>1773</v>
      </c>
      <c r="J4066" s="4" t="s">
        <v>1774</v>
      </c>
      <c r="K4066" s="4" t="s">
        <v>955</v>
      </c>
      <c r="L4066" s="4">
        <v>1</v>
      </c>
      <c r="M4066" s="4" t="s">
        <v>77</v>
      </c>
      <c r="N4066" s="4">
        <v>87.87</v>
      </c>
      <c r="O4066" s="4">
        <v>62.11</v>
      </c>
      <c r="P4066" s="4" t="s">
        <v>78</v>
      </c>
      <c r="Q4066" s="77">
        <v>45281.658333333333</v>
      </c>
      <c r="R4066" s="4">
        <v>87.87</v>
      </c>
      <c r="S4066" s="4">
        <v>62.11</v>
      </c>
      <c r="T4066" s="4" t="str">
        <f>VLOOKUP(E4066,zamiana!A:B,2,0)</f>
        <v>ALSTOM (ex. BT) CZL</v>
      </c>
    </row>
    <row r="4067" spans="1:20" x14ac:dyDescent="0.3">
      <c r="A4067" s="4" t="s">
        <v>7200</v>
      </c>
      <c r="B4067" s="76">
        <v>45196</v>
      </c>
      <c r="C4067" s="76">
        <v>45196</v>
      </c>
      <c r="D4067" s="76">
        <v>45257</v>
      </c>
      <c r="E4067" s="4" t="s">
        <v>951</v>
      </c>
      <c r="F4067" s="4" t="s">
        <v>952</v>
      </c>
      <c r="G4067" s="4" t="s">
        <v>942</v>
      </c>
      <c r="H4067" s="4" t="s">
        <v>951</v>
      </c>
      <c r="I4067" s="4" t="s">
        <v>1773</v>
      </c>
      <c r="J4067" s="4" t="s">
        <v>1774</v>
      </c>
      <c r="K4067" s="4" t="s">
        <v>955</v>
      </c>
      <c r="L4067" s="4">
        <v>1</v>
      </c>
      <c r="M4067" s="4" t="s">
        <v>77</v>
      </c>
      <c r="N4067" s="4">
        <v>87.87</v>
      </c>
      <c r="O4067" s="4">
        <v>62.11</v>
      </c>
      <c r="P4067" s="4" t="s">
        <v>78</v>
      </c>
      <c r="Q4067" s="77">
        <v>45281.658333333333</v>
      </c>
      <c r="R4067" s="4">
        <v>87.87</v>
      </c>
      <c r="S4067" s="4">
        <v>62.11</v>
      </c>
      <c r="T4067" s="4" t="str">
        <f>VLOOKUP(E4067,zamiana!A:B,2,0)</f>
        <v>ALSTOM (ex. BT) CZL</v>
      </c>
    </row>
    <row r="4068" spans="1:20" x14ac:dyDescent="0.3">
      <c r="A4068" s="4" t="s">
        <v>7200</v>
      </c>
      <c r="B4068" s="76">
        <v>45196</v>
      </c>
      <c r="C4068" s="76">
        <v>45196</v>
      </c>
      <c r="D4068" s="76">
        <v>45257</v>
      </c>
      <c r="E4068" s="4" t="s">
        <v>951</v>
      </c>
      <c r="F4068" s="4" t="s">
        <v>952</v>
      </c>
      <c r="G4068" s="4" t="s">
        <v>942</v>
      </c>
      <c r="H4068" s="4" t="s">
        <v>951</v>
      </c>
      <c r="I4068" s="4" t="s">
        <v>1773</v>
      </c>
      <c r="J4068" s="4" t="s">
        <v>1774</v>
      </c>
      <c r="K4068" s="4" t="s">
        <v>955</v>
      </c>
      <c r="L4068" s="4">
        <v>1</v>
      </c>
      <c r="M4068" s="4" t="s">
        <v>77</v>
      </c>
      <c r="N4068" s="4">
        <v>87.87</v>
      </c>
      <c r="O4068" s="4">
        <v>62.11</v>
      </c>
      <c r="P4068" s="4" t="s">
        <v>78</v>
      </c>
      <c r="Q4068" s="77">
        <v>45281.658333333333</v>
      </c>
      <c r="R4068" s="4">
        <v>87.87</v>
      </c>
      <c r="S4068" s="4">
        <v>62.11</v>
      </c>
      <c r="T4068" s="4" t="str">
        <f>VLOOKUP(E4068,zamiana!A:B,2,0)</f>
        <v>ALSTOM (ex. BT) CZL</v>
      </c>
    </row>
    <row r="4069" spans="1:20" x14ac:dyDescent="0.3">
      <c r="A4069" s="4" t="s">
        <v>7200</v>
      </c>
      <c r="B4069" s="76">
        <v>45196</v>
      </c>
      <c r="C4069" s="76">
        <v>45196</v>
      </c>
      <c r="D4069" s="76">
        <v>45257</v>
      </c>
      <c r="E4069" s="4" t="s">
        <v>951</v>
      </c>
      <c r="F4069" s="4" t="s">
        <v>952</v>
      </c>
      <c r="G4069" s="4" t="s">
        <v>942</v>
      </c>
      <c r="H4069" s="4" t="s">
        <v>951</v>
      </c>
      <c r="I4069" s="4" t="s">
        <v>1773</v>
      </c>
      <c r="J4069" s="4" t="s">
        <v>1774</v>
      </c>
      <c r="K4069" s="4" t="s">
        <v>955</v>
      </c>
      <c r="L4069" s="4">
        <v>1</v>
      </c>
      <c r="M4069" s="4" t="s">
        <v>77</v>
      </c>
      <c r="N4069" s="4">
        <v>87.87</v>
      </c>
      <c r="O4069" s="4">
        <v>62.11</v>
      </c>
      <c r="P4069" s="4" t="s">
        <v>78</v>
      </c>
      <c r="Q4069" s="77">
        <v>45281.658333333333</v>
      </c>
      <c r="R4069" s="4">
        <v>87.87</v>
      </c>
      <c r="S4069" s="4">
        <v>62.11</v>
      </c>
      <c r="T4069" s="4" t="str">
        <f>VLOOKUP(E4069,zamiana!A:B,2,0)</f>
        <v>ALSTOM (ex. BT) CZL</v>
      </c>
    </row>
    <row r="4070" spans="1:20" x14ac:dyDescent="0.3">
      <c r="A4070" s="4" t="s">
        <v>7200</v>
      </c>
      <c r="B4070" s="76">
        <v>45196</v>
      </c>
      <c r="C4070" s="76">
        <v>45196</v>
      </c>
      <c r="D4070" s="76">
        <v>45257</v>
      </c>
      <c r="E4070" s="4" t="s">
        <v>951</v>
      </c>
      <c r="F4070" s="4" t="s">
        <v>952</v>
      </c>
      <c r="G4070" s="4" t="s">
        <v>942</v>
      </c>
      <c r="H4070" s="4" t="s">
        <v>951</v>
      </c>
      <c r="I4070" s="4" t="s">
        <v>1773</v>
      </c>
      <c r="J4070" s="4" t="s">
        <v>1774</v>
      </c>
      <c r="K4070" s="4" t="s">
        <v>955</v>
      </c>
      <c r="L4070" s="4">
        <v>2</v>
      </c>
      <c r="M4070" s="4" t="s">
        <v>77</v>
      </c>
      <c r="N4070" s="4">
        <v>87.87</v>
      </c>
      <c r="O4070" s="4">
        <v>62.11</v>
      </c>
      <c r="P4070" s="4" t="s">
        <v>78</v>
      </c>
      <c r="Q4070" s="77">
        <v>45281.658333333333</v>
      </c>
      <c r="R4070" s="4">
        <v>175.74</v>
      </c>
      <c r="S4070" s="4">
        <v>124.22</v>
      </c>
      <c r="T4070" s="4" t="str">
        <f>VLOOKUP(E4070,zamiana!A:B,2,0)</f>
        <v>ALSTOM (ex. BT) CZL</v>
      </c>
    </row>
    <row r="4071" spans="1:20" x14ac:dyDescent="0.3">
      <c r="A4071" s="4" t="s">
        <v>7200</v>
      </c>
      <c r="B4071" s="76">
        <v>45196</v>
      </c>
      <c r="C4071" s="76">
        <v>45196</v>
      </c>
      <c r="D4071" s="76">
        <v>45257</v>
      </c>
      <c r="E4071" s="4" t="s">
        <v>951</v>
      </c>
      <c r="F4071" s="4" t="s">
        <v>952</v>
      </c>
      <c r="G4071" s="4" t="s">
        <v>942</v>
      </c>
      <c r="H4071" s="4" t="s">
        <v>951</v>
      </c>
      <c r="I4071" s="4" t="s">
        <v>1773</v>
      </c>
      <c r="J4071" s="4" t="s">
        <v>1774</v>
      </c>
      <c r="K4071" s="4" t="s">
        <v>955</v>
      </c>
      <c r="L4071" s="4">
        <v>2</v>
      </c>
      <c r="M4071" s="4" t="s">
        <v>77</v>
      </c>
      <c r="N4071" s="4">
        <v>87.87</v>
      </c>
      <c r="O4071" s="4">
        <v>62.11</v>
      </c>
      <c r="P4071" s="4" t="s">
        <v>78</v>
      </c>
      <c r="Q4071" s="77">
        <v>45281.658333333333</v>
      </c>
      <c r="R4071" s="4">
        <v>175.74</v>
      </c>
      <c r="S4071" s="4">
        <v>124.22</v>
      </c>
      <c r="T4071" s="4" t="str">
        <f>VLOOKUP(E4071,zamiana!A:B,2,0)</f>
        <v>ALSTOM (ex. BT) CZL</v>
      </c>
    </row>
    <row r="4072" spans="1:20" x14ac:dyDescent="0.3">
      <c r="A4072" s="4" t="s">
        <v>7200</v>
      </c>
      <c r="B4072" s="76">
        <v>45196</v>
      </c>
      <c r="C4072" s="76">
        <v>45196</v>
      </c>
      <c r="D4072" s="76">
        <v>45257</v>
      </c>
      <c r="E4072" s="4" t="s">
        <v>951</v>
      </c>
      <c r="F4072" s="4" t="s">
        <v>952</v>
      </c>
      <c r="G4072" s="4" t="s">
        <v>942</v>
      </c>
      <c r="H4072" s="4" t="s">
        <v>951</v>
      </c>
      <c r="I4072" s="4" t="s">
        <v>1773</v>
      </c>
      <c r="J4072" s="4" t="s">
        <v>1774</v>
      </c>
      <c r="K4072" s="4" t="s">
        <v>955</v>
      </c>
      <c r="L4072" s="4">
        <v>2</v>
      </c>
      <c r="M4072" s="4" t="s">
        <v>77</v>
      </c>
      <c r="N4072" s="4">
        <v>87.87</v>
      </c>
      <c r="O4072" s="4">
        <v>62.11</v>
      </c>
      <c r="P4072" s="4" t="s">
        <v>78</v>
      </c>
      <c r="Q4072" s="77">
        <v>45281.658333333333</v>
      </c>
      <c r="R4072" s="4">
        <v>175.74</v>
      </c>
      <c r="S4072" s="4">
        <v>124.22</v>
      </c>
      <c r="T4072" s="4" t="str">
        <f>VLOOKUP(E4072,zamiana!A:B,2,0)</f>
        <v>ALSTOM (ex. BT) CZL</v>
      </c>
    </row>
    <row r="4073" spans="1:20" x14ac:dyDescent="0.3">
      <c r="A4073" s="4" t="s">
        <v>7200</v>
      </c>
      <c r="B4073" s="76">
        <v>45196</v>
      </c>
      <c r="C4073" s="76">
        <v>45196</v>
      </c>
      <c r="D4073" s="76">
        <v>45257</v>
      </c>
      <c r="E4073" s="4" t="s">
        <v>951</v>
      </c>
      <c r="F4073" s="4" t="s">
        <v>952</v>
      </c>
      <c r="G4073" s="4" t="s">
        <v>942</v>
      </c>
      <c r="H4073" s="4" t="s">
        <v>951</v>
      </c>
      <c r="I4073" s="4" t="s">
        <v>1773</v>
      </c>
      <c r="J4073" s="4" t="s">
        <v>1774</v>
      </c>
      <c r="K4073" s="4" t="s">
        <v>955</v>
      </c>
      <c r="L4073" s="4">
        <v>2</v>
      </c>
      <c r="M4073" s="4" t="s">
        <v>77</v>
      </c>
      <c r="N4073" s="4">
        <v>87.87</v>
      </c>
      <c r="O4073" s="4">
        <v>62.11</v>
      </c>
      <c r="P4073" s="4" t="s">
        <v>78</v>
      </c>
      <c r="Q4073" s="77">
        <v>45281.658333333333</v>
      </c>
      <c r="R4073" s="4">
        <v>175.74</v>
      </c>
      <c r="S4073" s="4">
        <v>124.22</v>
      </c>
      <c r="T4073" s="4" t="str">
        <f>VLOOKUP(E4073,zamiana!A:B,2,0)</f>
        <v>ALSTOM (ex. BT) CZL</v>
      </c>
    </row>
    <row r="4074" spans="1:20" x14ac:dyDescent="0.3">
      <c r="A4074" s="4" t="s">
        <v>7200</v>
      </c>
      <c r="B4074" s="76">
        <v>45196</v>
      </c>
      <c r="C4074" s="76">
        <v>45196</v>
      </c>
      <c r="D4074" s="76">
        <v>45257</v>
      </c>
      <c r="E4074" s="4" t="s">
        <v>951</v>
      </c>
      <c r="F4074" s="4" t="s">
        <v>952</v>
      </c>
      <c r="G4074" s="4" t="s">
        <v>942</v>
      </c>
      <c r="H4074" s="4" t="s">
        <v>951</v>
      </c>
      <c r="I4074" s="4" t="s">
        <v>1834</v>
      </c>
      <c r="J4074" s="4" t="s">
        <v>1835</v>
      </c>
      <c r="K4074" s="4" t="s">
        <v>955</v>
      </c>
      <c r="L4074" s="4">
        <v>1</v>
      </c>
      <c r="M4074" s="4" t="s">
        <v>77</v>
      </c>
      <c r="N4074" s="4">
        <v>159.84</v>
      </c>
      <c r="O4074" s="4">
        <v>89.29</v>
      </c>
      <c r="P4074" s="4" t="s">
        <v>78</v>
      </c>
      <c r="Q4074" s="77">
        <v>45281.627083333333</v>
      </c>
      <c r="R4074" s="4">
        <v>159.84</v>
      </c>
      <c r="S4074" s="4">
        <v>89.29</v>
      </c>
      <c r="T4074" s="4" t="str">
        <f>VLOOKUP(E4074,zamiana!A:B,2,0)</f>
        <v>ALSTOM (ex. BT) CZL</v>
      </c>
    </row>
    <row r="4075" spans="1:20" x14ac:dyDescent="0.3">
      <c r="A4075" s="4" t="s">
        <v>7200</v>
      </c>
      <c r="B4075" s="76">
        <v>45196</v>
      </c>
      <c r="C4075" s="76">
        <v>45196</v>
      </c>
      <c r="D4075" s="76">
        <v>45257</v>
      </c>
      <c r="E4075" s="4" t="s">
        <v>951</v>
      </c>
      <c r="F4075" s="4" t="s">
        <v>952</v>
      </c>
      <c r="G4075" s="4" t="s">
        <v>942</v>
      </c>
      <c r="H4075" s="4" t="s">
        <v>951</v>
      </c>
      <c r="I4075" s="4" t="s">
        <v>1834</v>
      </c>
      <c r="J4075" s="4" t="s">
        <v>1835</v>
      </c>
      <c r="K4075" s="4" t="s">
        <v>955</v>
      </c>
      <c r="L4075" s="4">
        <v>1</v>
      </c>
      <c r="M4075" s="4" t="s">
        <v>77</v>
      </c>
      <c r="N4075" s="4">
        <v>159.84</v>
      </c>
      <c r="O4075" s="4">
        <v>89.29</v>
      </c>
      <c r="P4075" s="4" t="s">
        <v>78</v>
      </c>
      <c r="Q4075" s="77">
        <v>45281.627083333333</v>
      </c>
      <c r="R4075" s="4">
        <v>159.84</v>
      </c>
      <c r="S4075" s="4">
        <v>89.29</v>
      </c>
      <c r="T4075" s="4" t="str">
        <f>VLOOKUP(E4075,zamiana!A:B,2,0)</f>
        <v>ALSTOM (ex. BT) CZL</v>
      </c>
    </row>
    <row r="4076" spans="1:20" x14ac:dyDescent="0.3">
      <c r="A4076" s="4" t="s">
        <v>7200</v>
      </c>
      <c r="B4076" s="76">
        <v>45196</v>
      </c>
      <c r="C4076" s="76">
        <v>45196</v>
      </c>
      <c r="D4076" s="76">
        <v>45257</v>
      </c>
      <c r="E4076" s="4" t="s">
        <v>951</v>
      </c>
      <c r="F4076" s="4" t="s">
        <v>952</v>
      </c>
      <c r="G4076" s="4" t="s">
        <v>942</v>
      </c>
      <c r="H4076" s="4" t="s">
        <v>951</v>
      </c>
      <c r="I4076" s="4" t="s">
        <v>1834</v>
      </c>
      <c r="J4076" s="4" t="s">
        <v>1835</v>
      </c>
      <c r="K4076" s="4" t="s">
        <v>955</v>
      </c>
      <c r="L4076" s="4">
        <v>2</v>
      </c>
      <c r="M4076" s="4" t="s">
        <v>77</v>
      </c>
      <c r="N4076" s="4">
        <v>159.84</v>
      </c>
      <c r="O4076" s="4">
        <v>89.29</v>
      </c>
      <c r="P4076" s="4" t="s">
        <v>78</v>
      </c>
      <c r="Q4076" s="77">
        <v>45281.627083333333</v>
      </c>
      <c r="R4076" s="4">
        <v>319.68</v>
      </c>
      <c r="S4076" s="4">
        <v>178.58</v>
      </c>
      <c r="T4076" s="4" t="str">
        <f>VLOOKUP(E4076,zamiana!A:B,2,0)</f>
        <v>ALSTOM (ex. BT) CZL</v>
      </c>
    </row>
    <row r="4077" spans="1:20" x14ac:dyDescent="0.3">
      <c r="A4077" s="4" t="s">
        <v>7200</v>
      </c>
      <c r="B4077" s="76">
        <v>45196</v>
      </c>
      <c r="C4077" s="76">
        <v>45196</v>
      </c>
      <c r="D4077" s="76">
        <v>45257</v>
      </c>
      <c r="E4077" s="4" t="s">
        <v>951</v>
      </c>
      <c r="F4077" s="4" t="s">
        <v>952</v>
      </c>
      <c r="G4077" s="4" t="s">
        <v>942</v>
      </c>
      <c r="H4077" s="4" t="s">
        <v>951</v>
      </c>
      <c r="I4077" s="4" t="s">
        <v>1834</v>
      </c>
      <c r="J4077" s="4" t="s">
        <v>1835</v>
      </c>
      <c r="K4077" s="4" t="s">
        <v>955</v>
      </c>
      <c r="L4077" s="4">
        <v>2</v>
      </c>
      <c r="M4077" s="4" t="s">
        <v>77</v>
      </c>
      <c r="N4077" s="4">
        <v>159.84</v>
      </c>
      <c r="O4077" s="4">
        <v>89.29</v>
      </c>
      <c r="P4077" s="4" t="s">
        <v>78</v>
      </c>
      <c r="Q4077" s="77">
        <v>45281.627083333333</v>
      </c>
      <c r="R4077" s="4">
        <v>319.68</v>
      </c>
      <c r="S4077" s="4">
        <v>178.58</v>
      </c>
      <c r="T4077" s="4" t="str">
        <f>VLOOKUP(E4077,zamiana!A:B,2,0)</f>
        <v>ALSTOM (ex. BT) CZL</v>
      </c>
    </row>
    <row r="4078" spans="1:20" x14ac:dyDescent="0.3">
      <c r="A4078" s="4" t="s">
        <v>7200</v>
      </c>
      <c r="B4078" s="76">
        <v>45196</v>
      </c>
      <c r="C4078" s="76">
        <v>45196</v>
      </c>
      <c r="D4078" s="76">
        <v>45257</v>
      </c>
      <c r="E4078" s="4" t="s">
        <v>951</v>
      </c>
      <c r="F4078" s="4" t="s">
        <v>952</v>
      </c>
      <c r="G4078" s="4" t="s">
        <v>942</v>
      </c>
      <c r="H4078" s="4" t="s">
        <v>951</v>
      </c>
      <c r="I4078" s="4" t="s">
        <v>1834</v>
      </c>
      <c r="J4078" s="4" t="s">
        <v>1835</v>
      </c>
      <c r="K4078" s="4" t="s">
        <v>955</v>
      </c>
      <c r="L4078" s="4">
        <v>2</v>
      </c>
      <c r="M4078" s="4" t="s">
        <v>77</v>
      </c>
      <c r="N4078" s="4">
        <v>159.84</v>
      </c>
      <c r="O4078" s="4">
        <v>89.29</v>
      </c>
      <c r="P4078" s="4" t="s">
        <v>78</v>
      </c>
      <c r="Q4078" s="77">
        <v>45281.627083333333</v>
      </c>
      <c r="R4078" s="4">
        <v>319.68</v>
      </c>
      <c r="S4078" s="4">
        <v>178.58</v>
      </c>
      <c r="T4078" s="4" t="str">
        <f>VLOOKUP(E4078,zamiana!A:B,2,0)</f>
        <v>ALSTOM (ex. BT) CZL</v>
      </c>
    </row>
    <row r="4079" spans="1:20" x14ac:dyDescent="0.3">
      <c r="A4079" s="4" t="s">
        <v>7200</v>
      </c>
      <c r="B4079" s="76">
        <v>45196</v>
      </c>
      <c r="C4079" s="76">
        <v>45196</v>
      </c>
      <c r="D4079" s="76">
        <v>45257</v>
      </c>
      <c r="E4079" s="4" t="s">
        <v>951</v>
      </c>
      <c r="F4079" s="4" t="s">
        <v>952</v>
      </c>
      <c r="G4079" s="4" t="s">
        <v>942</v>
      </c>
      <c r="H4079" s="4" t="s">
        <v>951</v>
      </c>
      <c r="I4079" s="4" t="s">
        <v>1834</v>
      </c>
      <c r="J4079" s="4" t="s">
        <v>1835</v>
      </c>
      <c r="K4079" s="4" t="s">
        <v>955</v>
      </c>
      <c r="L4079" s="4">
        <v>2</v>
      </c>
      <c r="M4079" s="4" t="s">
        <v>77</v>
      </c>
      <c r="N4079" s="4">
        <v>159.84</v>
      </c>
      <c r="O4079" s="4">
        <v>89.29</v>
      </c>
      <c r="P4079" s="4" t="s">
        <v>78</v>
      </c>
      <c r="Q4079" s="77">
        <v>45281.627083333333</v>
      </c>
      <c r="R4079" s="4">
        <v>319.68</v>
      </c>
      <c r="S4079" s="4">
        <v>178.58</v>
      </c>
      <c r="T4079" s="4" t="str">
        <f>VLOOKUP(E4079,zamiana!A:B,2,0)</f>
        <v>ALSTOM (ex. BT) CZL</v>
      </c>
    </row>
    <row r="4080" spans="1:20" x14ac:dyDescent="0.3">
      <c r="A4080" s="4" t="s">
        <v>7200</v>
      </c>
      <c r="B4080" s="76">
        <v>45196</v>
      </c>
      <c r="C4080" s="76">
        <v>45196</v>
      </c>
      <c r="D4080" s="76">
        <v>45257</v>
      </c>
      <c r="E4080" s="4" t="s">
        <v>951</v>
      </c>
      <c r="F4080" s="4" t="s">
        <v>952</v>
      </c>
      <c r="G4080" s="4" t="s">
        <v>942</v>
      </c>
      <c r="H4080" s="4" t="s">
        <v>951</v>
      </c>
      <c r="I4080" s="4" t="s">
        <v>1834</v>
      </c>
      <c r="J4080" s="4" t="s">
        <v>1835</v>
      </c>
      <c r="K4080" s="4" t="s">
        <v>955</v>
      </c>
      <c r="L4080" s="4">
        <v>2</v>
      </c>
      <c r="M4080" s="4" t="s">
        <v>77</v>
      </c>
      <c r="N4080" s="4">
        <v>159.84</v>
      </c>
      <c r="O4080" s="4">
        <v>89.29</v>
      </c>
      <c r="P4080" s="4" t="s">
        <v>78</v>
      </c>
      <c r="Q4080" s="77">
        <v>45281.627083333333</v>
      </c>
      <c r="R4080" s="4">
        <v>319.68</v>
      </c>
      <c r="S4080" s="4">
        <v>178.58</v>
      </c>
      <c r="T4080" s="4" t="str">
        <f>VLOOKUP(E4080,zamiana!A:B,2,0)</f>
        <v>ALSTOM (ex. BT) CZL</v>
      </c>
    </row>
    <row r="4081" spans="1:20" x14ac:dyDescent="0.3">
      <c r="A4081" s="4" t="s">
        <v>7200</v>
      </c>
      <c r="B4081" s="76">
        <v>45196</v>
      </c>
      <c r="C4081" s="76">
        <v>45196</v>
      </c>
      <c r="D4081" s="76">
        <v>45257</v>
      </c>
      <c r="E4081" s="4" t="s">
        <v>951</v>
      </c>
      <c r="F4081" s="4" t="s">
        <v>952</v>
      </c>
      <c r="G4081" s="4" t="s">
        <v>942</v>
      </c>
      <c r="H4081" s="4" t="s">
        <v>951</v>
      </c>
      <c r="I4081" s="4" t="s">
        <v>1834</v>
      </c>
      <c r="J4081" s="4" t="s">
        <v>1835</v>
      </c>
      <c r="K4081" s="4" t="s">
        <v>955</v>
      </c>
      <c r="L4081" s="4">
        <v>2</v>
      </c>
      <c r="M4081" s="4" t="s">
        <v>77</v>
      </c>
      <c r="N4081" s="4">
        <v>159.84</v>
      </c>
      <c r="O4081" s="4">
        <v>89.29</v>
      </c>
      <c r="P4081" s="4" t="s">
        <v>78</v>
      </c>
      <c r="Q4081" s="77">
        <v>45281.627083333333</v>
      </c>
      <c r="R4081" s="4">
        <v>319.68</v>
      </c>
      <c r="S4081" s="4">
        <v>178.58</v>
      </c>
      <c r="T4081" s="4" t="str">
        <f>VLOOKUP(E4081,zamiana!A:B,2,0)</f>
        <v>ALSTOM (ex. BT) CZL</v>
      </c>
    </row>
    <row r="4082" spans="1:20" x14ac:dyDescent="0.3">
      <c r="A4082" s="4" t="s">
        <v>7200</v>
      </c>
      <c r="B4082" s="76">
        <v>45196</v>
      </c>
      <c r="C4082" s="76">
        <v>45196</v>
      </c>
      <c r="D4082" s="76">
        <v>45257</v>
      </c>
      <c r="E4082" s="4" t="s">
        <v>951</v>
      </c>
      <c r="F4082" s="4" t="s">
        <v>952</v>
      </c>
      <c r="G4082" s="4" t="s">
        <v>942</v>
      </c>
      <c r="H4082" s="4" t="s">
        <v>951</v>
      </c>
      <c r="I4082" s="4" t="s">
        <v>1242</v>
      </c>
      <c r="J4082" s="4" t="s">
        <v>1243</v>
      </c>
      <c r="K4082" s="4" t="s">
        <v>955</v>
      </c>
      <c r="L4082" s="4">
        <v>4</v>
      </c>
      <c r="M4082" s="4" t="s">
        <v>77</v>
      </c>
      <c r="N4082" s="4">
        <v>18.850000000000001</v>
      </c>
      <c r="O4082" s="4">
        <v>13.41</v>
      </c>
      <c r="P4082" s="4" t="s">
        <v>78</v>
      </c>
      <c r="Q4082" s="77">
        <v>45281.627083333333</v>
      </c>
      <c r="R4082" s="4">
        <v>75.400000000000006</v>
      </c>
      <c r="S4082" s="4">
        <v>53.64</v>
      </c>
      <c r="T4082" s="4" t="str">
        <f>VLOOKUP(E4082,zamiana!A:B,2,0)</f>
        <v>ALSTOM (ex. BT) CZL</v>
      </c>
    </row>
    <row r="4083" spans="1:20" x14ac:dyDescent="0.3">
      <c r="A4083" s="4" t="s">
        <v>7200</v>
      </c>
      <c r="B4083" s="76">
        <v>45196</v>
      </c>
      <c r="C4083" s="76">
        <v>45196</v>
      </c>
      <c r="D4083" s="76">
        <v>45257</v>
      </c>
      <c r="E4083" s="4" t="s">
        <v>951</v>
      </c>
      <c r="F4083" s="4" t="s">
        <v>952</v>
      </c>
      <c r="G4083" s="4" t="s">
        <v>942</v>
      </c>
      <c r="H4083" s="4" t="s">
        <v>951</v>
      </c>
      <c r="I4083" s="4" t="s">
        <v>1242</v>
      </c>
      <c r="J4083" s="4" t="s">
        <v>1243</v>
      </c>
      <c r="K4083" s="4" t="s">
        <v>955</v>
      </c>
      <c r="L4083" s="4">
        <v>2</v>
      </c>
      <c r="M4083" s="4" t="s">
        <v>77</v>
      </c>
      <c r="N4083" s="4">
        <v>18.850000000000001</v>
      </c>
      <c r="O4083" s="4">
        <v>13.41</v>
      </c>
      <c r="P4083" s="4" t="s">
        <v>78</v>
      </c>
      <c r="Q4083" s="77">
        <v>45281.627083333333</v>
      </c>
      <c r="R4083" s="4">
        <v>37.700000000000003</v>
      </c>
      <c r="S4083" s="4">
        <v>26.82</v>
      </c>
      <c r="T4083" s="4" t="str">
        <f>VLOOKUP(E4083,zamiana!A:B,2,0)</f>
        <v>ALSTOM (ex. BT) CZL</v>
      </c>
    </row>
    <row r="4084" spans="1:20" x14ac:dyDescent="0.3">
      <c r="A4084" s="4" t="s">
        <v>7200</v>
      </c>
      <c r="B4084" s="76">
        <v>45196</v>
      </c>
      <c r="C4084" s="76">
        <v>45196</v>
      </c>
      <c r="D4084" s="76">
        <v>45257</v>
      </c>
      <c r="E4084" s="4" t="s">
        <v>951</v>
      </c>
      <c r="F4084" s="4" t="s">
        <v>952</v>
      </c>
      <c r="G4084" s="4" t="s">
        <v>942</v>
      </c>
      <c r="H4084" s="4" t="s">
        <v>951</v>
      </c>
      <c r="I4084" s="4" t="s">
        <v>1242</v>
      </c>
      <c r="J4084" s="4" t="s">
        <v>1243</v>
      </c>
      <c r="K4084" s="4" t="s">
        <v>955</v>
      </c>
      <c r="L4084" s="4">
        <v>2</v>
      </c>
      <c r="M4084" s="4" t="s">
        <v>77</v>
      </c>
      <c r="N4084" s="4">
        <v>18.850000000000001</v>
      </c>
      <c r="O4084" s="4">
        <v>13.41</v>
      </c>
      <c r="P4084" s="4" t="s">
        <v>78</v>
      </c>
      <c r="Q4084" s="77">
        <v>45281.627083333333</v>
      </c>
      <c r="R4084" s="4">
        <v>37.700000000000003</v>
      </c>
      <c r="S4084" s="4">
        <v>26.82</v>
      </c>
      <c r="T4084" s="4" t="str">
        <f>VLOOKUP(E4084,zamiana!A:B,2,0)</f>
        <v>ALSTOM (ex. BT) CZL</v>
      </c>
    </row>
    <row r="4085" spans="1:20" x14ac:dyDescent="0.3">
      <c r="A4085" s="4" t="s">
        <v>7200</v>
      </c>
      <c r="B4085" s="76">
        <v>45196</v>
      </c>
      <c r="C4085" s="76">
        <v>45196</v>
      </c>
      <c r="D4085" s="76">
        <v>45257</v>
      </c>
      <c r="E4085" s="4" t="s">
        <v>951</v>
      </c>
      <c r="F4085" s="4" t="s">
        <v>952</v>
      </c>
      <c r="G4085" s="4" t="s">
        <v>942</v>
      </c>
      <c r="H4085" s="4" t="s">
        <v>951</v>
      </c>
      <c r="I4085" s="4" t="s">
        <v>1662</v>
      </c>
      <c r="J4085" s="4" t="s">
        <v>1663</v>
      </c>
      <c r="K4085" s="4" t="s">
        <v>955</v>
      </c>
      <c r="L4085" s="4">
        <v>2</v>
      </c>
      <c r="M4085" s="4" t="s">
        <v>77</v>
      </c>
      <c r="N4085" s="4">
        <v>30.73</v>
      </c>
      <c r="O4085" s="4">
        <v>33.020000000000003</v>
      </c>
      <c r="P4085" s="4" t="s">
        <v>78</v>
      </c>
      <c r="Q4085" s="77">
        <v>45281.62777777778</v>
      </c>
      <c r="R4085" s="4">
        <v>61.46</v>
      </c>
      <c r="S4085" s="4">
        <v>66.040000000000006</v>
      </c>
      <c r="T4085" s="4" t="str">
        <f>VLOOKUP(E4085,zamiana!A:B,2,0)</f>
        <v>ALSTOM (ex. BT) CZL</v>
      </c>
    </row>
    <row r="4086" spans="1:20" x14ac:dyDescent="0.3">
      <c r="A4086" s="4" t="s">
        <v>7200</v>
      </c>
      <c r="B4086" s="76">
        <v>45196</v>
      </c>
      <c r="C4086" s="76">
        <v>45196</v>
      </c>
      <c r="D4086" s="76">
        <v>45257</v>
      </c>
      <c r="E4086" s="4" t="s">
        <v>951</v>
      </c>
      <c r="F4086" s="4" t="s">
        <v>952</v>
      </c>
      <c r="G4086" s="4" t="s">
        <v>942</v>
      </c>
      <c r="H4086" s="4" t="s">
        <v>951</v>
      </c>
      <c r="I4086" s="4" t="s">
        <v>1662</v>
      </c>
      <c r="J4086" s="4" t="s">
        <v>1663</v>
      </c>
      <c r="K4086" s="4" t="s">
        <v>955</v>
      </c>
      <c r="L4086" s="4">
        <v>2</v>
      </c>
      <c r="M4086" s="4" t="s">
        <v>77</v>
      </c>
      <c r="N4086" s="4">
        <v>30.73</v>
      </c>
      <c r="O4086" s="4">
        <v>33.020000000000003</v>
      </c>
      <c r="P4086" s="4" t="s">
        <v>78</v>
      </c>
      <c r="Q4086" s="77">
        <v>45281.62777777778</v>
      </c>
      <c r="R4086" s="4">
        <v>61.46</v>
      </c>
      <c r="S4086" s="4">
        <v>66.040000000000006</v>
      </c>
      <c r="T4086" s="4" t="str">
        <f>VLOOKUP(E4086,zamiana!A:B,2,0)</f>
        <v>ALSTOM (ex. BT) CZL</v>
      </c>
    </row>
    <row r="4087" spans="1:20" x14ac:dyDescent="0.3">
      <c r="A4087" s="4" t="s">
        <v>7200</v>
      </c>
      <c r="B4087" s="76">
        <v>45196</v>
      </c>
      <c r="C4087" s="76">
        <v>45196</v>
      </c>
      <c r="D4087" s="76">
        <v>45257</v>
      </c>
      <c r="E4087" s="4" t="s">
        <v>951</v>
      </c>
      <c r="F4087" s="4" t="s">
        <v>952</v>
      </c>
      <c r="G4087" s="4" t="s">
        <v>942</v>
      </c>
      <c r="H4087" s="4" t="s">
        <v>951</v>
      </c>
      <c r="I4087" s="4" t="s">
        <v>1662</v>
      </c>
      <c r="J4087" s="4" t="s">
        <v>1663</v>
      </c>
      <c r="K4087" s="4" t="s">
        <v>955</v>
      </c>
      <c r="L4087" s="4">
        <v>1</v>
      </c>
      <c r="M4087" s="4" t="s">
        <v>77</v>
      </c>
      <c r="N4087" s="4">
        <v>30.73</v>
      </c>
      <c r="O4087" s="4">
        <v>33.020000000000003</v>
      </c>
      <c r="P4087" s="4" t="s">
        <v>78</v>
      </c>
      <c r="Q4087" s="77">
        <v>45281.62777777778</v>
      </c>
      <c r="R4087" s="4">
        <v>30.73</v>
      </c>
      <c r="S4087" s="4">
        <v>33.020000000000003</v>
      </c>
      <c r="T4087" s="4" t="str">
        <f>VLOOKUP(E4087,zamiana!A:B,2,0)</f>
        <v>ALSTOM (ex. BT) CZL</v>
      </c>
    </row>
    <row r="4088" spans="1:20" x14ac:dyDescent="0.3">
      <c r="A4088" s="4" t="s">
        <v>7200</v>
      </c>
      <c r="B4088" s="76">
        <v>45196</v>
      </c>
      <c r="C4088" s="76">
        <v>45196</v>
      </c>
      <c r="D4088" s="76">
        <v>45257</v>
      </c>
      <c r="E4088" s="4" t="s">
        <v>951</v>
      </c>
      <c r="F4088" s="4" t="s">
        <v>952</v>
      </c>
      <c r="G4088" s="4" t="s">
        <v>942</v>
      </c>
      <c r="H4088" s="4" t="s">
        <v>951</v>
      </c>
      <c r="I4088" s="4" t="s">
        <v>1662</v>
      </c>
      <c r="J4088" s="4" t="s">
        <v>1663</v>
      </c>
      <c r="K4088" s="4" t="s">
        <v>955</v>
      </c>
      <c r="L4088" s="4">
        <v>2</v>
      </c>
      <c r="M4088" s="4" t="s">
        <v>77</v>
      </c>
      <c r="N4088" s="4">
        <v>30.73</v>
      </c>
      <c r="O4088" s="4">
        <v>33.020000000000003</v>
      </c>
      <c r="P4088" s="4" t="s">
        <v>78</v>
      </c>
      <c r="Q4088" s="77">
        <v>45281.62777777778</v>
      </c>
      <c r="R4088" s="4">
        <v>61.46</v>
      </c>
      <c r="S4088" s="4">
        <v>66.040000000000006</v>
      </c>
      <c r="T4088" s="4" t="str">
        <f>VLOOKUP(E4088,zamiana!A:B,2,0)</f>
        <v>ALSTOM (ex. BT) CZL</v>
      </c>
    </row>
    <row r="4089" spans="1:20" x14ac:dyDescent="0.3">
      <c r="A4089" s="4" t="s">
        <v>7200</v>
      </c>
      <c r="B4089" s="76">
        <v>45196</v>
      </c>
      <c r="C4089" s="76">
        <v>45196</v>
      </c>
      <c r="D4089" s="76">
        <v>45257</v>
      </c>
      <c r="E4089" s="4" t="s">
        <v>951</v>
      </c>
      <c r="F4089" s="4" t="s">
        <v>952</v>
      </c>
      <c r="G4089" s="4" t="s">
        <v>942</v>
      </c>
      <c r="H4089" s="4" t="s">
        <v>951</v>
      </c>
      <c r="I4089" s="4" t="s">
        <v>1662</v>
      </c>
      <c r="J4089" s="4" t="s">
        <v>1663</v>
      </c>
      <c r="K4089" s="4" t="s">
        <v>955</v>
      </c>
      <c r="L4089" s="4">
        <v>2</v>
      </c>
      <c r="M4089" s="4" t="s">
        <v>77</v>
      </c>
      <c r="N4089" s="4">
        <v>30.73</v>
      </c>
      <c r="O4089" s="4">
        <v>33.020000000000003</v>
      </c>
      <c r="P4089" s="4" t="s">
        <v>78</v>
      </c>
      <c r="Q4089" s="77">
        <v>45281.62777777778</v>
      </c>
      <c r="R4089" s="4">
        <v>61.46</v>
      </c>
      <c r="S4089" s="4">
        <v>66.040000000000006</v>
      </c>
      <c r="T4089" s="4" t="str">
        <f>VLOOKUP(E4089,zamiana!A:B,2,0)</f>
        <v>ALSTOM (ex. BT) CZL</v>
      </c>
    </row>
    <row r="4090" spans="1:20" x14ac:dyDescent="0.3">
      <c r="A4090" s="4" t="s">
        <v>7200</v>
      </c>
      <c r="B4090" s="76">
        <v>45196</v>
      </c>
      <c r="C4090" s="76">
        <v>45196</v>
      </c>
      <c r="D4090" s="76">
        <v>45257</v>
      </c>
      <c r="E4090" s="4" t="s">
        <v>951</v>
      </c>
      <c r="F4090" s="4" t="s">
        <v>952</v>
      </c>
      <c r="G4090" s="4" t="s">
        <v>942</v>
      </c>
      <c r="H4090" s="4" t="s">
        <v>951</v>
      </c>
      <c r="I4090" s="4" t="s">
        <v>1662</v>
      </c>
      <c r="J4090" s="4" t="s">
        <v>1663</v>
      </c>
      <c r="K4090" s="4" t="s">
        <v>955</v>
      </c>
      <c r="L4090" s="4">
        <v>2</v>
      </c>
      <c r="M4090" s="4" t="s">
        <v>77</v>
      </c>
      <c r="N4090" s="4">
        <v>30.73</v>
      </c>
      <c r="O4090" s="4">
        <v>33.020000000000003</v>
      </c>
      <c r="P4090" s="4" t="s">
        <v>78</v>
      </c>
      <c r="Q4090" s="77">
        <v>45281.62777777778</v>
      </c>
      <c r="R4090" s="4">
        <v>61.46</v>
      </c>
      <c r="S4090" s="4">
        <v>66.040000000000006</v>
      </c>
      <c r="T4090" s="4" t="str">
        <f>VLOOKUP(E4090,zamiana!A:B,2,0)</f>
        <v>ALSTOM (ex. BT) CZL</v>
      </c>
    </row>
    <row r="4091" spans="1:20" x14ac:dyDescent="0.3">
      <c r="A4091" s="4" t="s">
        <v>7200</v>
      </c>
      <c r="B4091" s="76">
        <v>45196</v>
      </c>
      <c r="C4091" s="76">
        <v>45196</v>
      </c>
      <c r="D4091" s="76">
        <v>45257</v>
      </c>
      <c r="E4091" s="4" t="s">
        <v>951</v>
      </c>
      <c r="F4091" s="4" t="s">
        <v>952</v>
      </c>
      <c r="G4091" s="4" t="s">
        <v>942</v>
      </c>
      <c r="H4091" s="4" t="s">
        <v>951</v>
      </c>
      <c r="I4091" s="4" t="s">
        <v>1662</v>
      </c>
      <c r="J4091" s="4" t="s">
        <v>1663</v>
      </c>
      <c r="K4091" s="4" t="s">
        <v>955</v>
      </c>
      <c r="L4091" s="4">
        <v>2</v>
      </c>
      <c r="M4091" s="4" t="s">
        <v>77</v>
      </c>
      <c r="N4091" s="4">
        <v>30.73</v>
      </c>
      <c r="O4091" s="4">
        <v>33.020000000000003</v>
      </c>
      <c r="P4091" s="4" t="s">
        <v>78</v>
      </c>
      <c r="Q4091" s="77">
        <v>45281.62777777778</v>
      </c>
      <c r="R4091" s="4">
        <v>61.46</v>
      </c>
      <c r="S4091" s="4">
        <v>66.040000000000006</v>
      </c>
      <c r="T4091" s="4" t="str">
        <f>VLOOKUP(E4091,zamiana!A:B,2,0)</f>
        <v>ALSTOM (ex. BT) CZL</v>
      </c>
    </row>
    <row r="4092" spans="1:20" x14ac:dyDescent="0.3">
      <c r="A4092" s="4" t="s">
        <v>7200</v>
      </c>
      <c r="B4092" s="76">
        <v>45196</v>
      </c>
      <c r="C4092" s="76">
        <v>45196</v>
      </c>
      <c r="D4092" s="76">
        <v>45257</v>
      </c>
      <c r="E4092" s="4" t="s">
        <v>951</v>
      </c>
      <c r="F4092" s="4" t="s">
        <v>952</v>
      </c>
      <c r="G4092" s="4" t="s">
        <v>942</v>
      </c>
      <c r="H4092" s="4" t="s">
        <v>951</v>
      </c>
      <c r="I4092" s="4" t="s">
        <v>1662</v>
      </c>
      <c r="J4092" s="4" t="s">
        <v>1663</v>
      </c>
      <c r="K4092" s="4" t="s">
        <v>955</v>
      </c>
      <c r="L4092" s="4">
        <v>2</v>
      </c>
      <c r="M4092" s="4" t="s">
        <v>77</v>
      </c>
      <c r="N4092" s="4">
        <v>30.73</v>
      </c>
      <c r="O4092" s="4">
        <v>33.020000000000003</v>
      </c>
      <c r="P4092" s="4" t="s">
        <v>78</v>
      </c>
      <c r="Q4092" s="77">
        <v>45281.62777777778</v>
      </c>
      <c r="R4092" s="4">
        <v>61.46</v>
      </c>
      <c r="S4092" s="4">
        <v>66.040000000000006</v>
      </c>
      <c r="T4092" s="4" t="str">
        <f>VLOOKUP(E4092,zamiana!A:B,2,0)</f>
        <v>ALSTOM (ex. BT) CZL</v>
      </c>
    </row>
    <row r="4093" spans="1:20" x14ac:dyDescent="0.3">
      <c r="A4093" s="4" t="s">
        <v>7200</v>
      </c>
      <c r="B4093" s="76">
        <v>45196</v>
      </c>
      <c r="C4093" s="76">
        <v>45196</v>
      </c>
      <c r="D4093" s="76">
        <v>45257</v>
      </c>
      <c r="E4093" s="4" t="s">
        <v>951</v>
      </c>
      <c r="F4093" s="4" t="s">
        <v>952</v>
      </c>
      <c r="G4093" s="4" t="s">
        <v>942</v>
      </c>
      <c r="H4093" s="4" t="s">
        <v>951</v>
      </c>
      <c r="I4093" s="4" t="s">
        <v>1657</v>
      </c>
      <c r="J4093" s="4" t="s">
        <v>1658</v>
      </c>
      <c r="K4093" s="4" t="s">
        <v>955</v>
      </c>
      <c r="L4093" s="4">
        <v>2</v>
      </c>
      <c r="M4093" s="4" t="s">
        <v>77</v>
      </c>
      <c r="N4093" s="4">
        <v>34.24</v>
      </c>
      <c r="O4093" s="4">
        <v>31.03</v>
      </c>
      <c r="P4093" s="4" t="s">
        <v>78</v>
      </c>
      <c r="Q4093" s="77">
        <v>45281.656944444447</v>
      </c>
      <c r="R4093" s="4">
        <v>68.48</v>
      </c>
      <c r="S4093" s="4">
        <v>62.06</v>
      </c>
      <c r="T4093" s="4" t="str">
        <f>VLOOKUP(E4093,zamiana!A:B,2,0)</f>
        <v>ALSTOM (ex. BT) CZL</v>
      </c>
    </row>
    <row r="4094" spans="1:20" x14ac:dyDescent="0.3">
      <c r="A4094" s="4" t="s">
        <v>7200</v>
      </c>
      <c r="B4094" s="76">
        <v>45196</v>
      </c>
      <c r="C4094" s="76">
        <v>45196</v>
      </c>
      <c r="D4094" s="76">
        <v>45257</v>
      </c>
      <c r="E4094" s="4" t="s">
        <v>951</v>
      </c>
      <c r="F4094" s="4" t="s">
        <v>952</v>
      </c>
      <c r="G4094" s="4" t="s">
        <v>942</v>
      </c>
      <c r="H4094" s="4" t="s">
        <v>951</v>
      </c>
      <c r="I4094" s="4" t="s">
        <v>1657</v>
      </c>
      <c r="J4094" s="4" t="s">
        <v>1658</v>
      </c>
      <c r="K4094" s="4" t="s">
        <v>955</v>
      </c>
      <c r="L4094" s="4">
        <v>2</v>
      </c>
      <c r="M4094" s="4" t="s">
        <v>77</v>
      </c>
      <c r="N4094" s="4">
        <v>34.24</v>
      </c>
      <c r="O4094" s="4">
        <v>31.03</v>
      </c>
      <c r="P4094" s="4" t="s">
        <v>78</v>
      </c>
      <c r="Q4094" s="77">
        <v>45281.656944444447</v>
      </c>
      <c r="R4094" s="4">
        <v>68.48</v>
      </c>
      <c r="S4094" s="4">
        <v>62.06</v>
      </c>
      <c r="T4094" s="4" t="str">
        <f>VLOOKUP(E4094,zamiana!A:B,2,0)</f>
        <v>ALSTOM (ex. BT) CZL</v>
      </c>
    </row>
    <row r="4095" spans="1:20" x14ac:dyDescent="0.3">
      <c r="A4095" s="4" t="s">
        <v>7200</v>
      </c>
      <c r="B4095" s="76">
        <v>45196</v>
      </c>
      <c r="C4095" s="76">
        <v>45196</v>
      </c>
      <c r="D4095" s="76">
        <v>45257</v>
      </c>
      <c r="E4095" s="4" t="s">
        <v>951</v>
      </c>
      <c r="F4095" s="4" t="s">
        <v>952</v>
      </c>
      <c r="G4095" s="4" t="s">
        <v>942</v>
      </c>
      <c r="H4095" s="4" t="s">
        <v>951</v>
      </c>
      <c r="I4095" s="4" t="s">
        <v>1657</v>
      </c>
      <c r="J4095" s="4" t="s">
        <v>1658</v>
      </c>
      <c r="K4095" s="4" t="s">
        <v>955</v>
      </c>
      <c r="L4095" s="4">
        <v>1</v>
      </c>
      <c r="M4095" s="4" t="s">
        <v>77</v>
      </c>
      <c r="N4095" s="4">
        <v>34.24</v>
      </c>
      <c r="O4095" s="4">
        <v>31.03</v>
      </c>
      <c r="P4095" s="4" t="s">
        <v>78</v>
      </c>
      <c r="Q4095" s="77">
        <v>45281.656944444447</v>
      </c>
      <c r="R4095" s="4">
        <v>34.24</v>
      </c>
      <c r="S4095" s="4">
        <v>31.03</v>
      </c>
      <c r="T4095" s="4" t="str">
        <f>VLOOKUP(E4095,zamiana!A:B,2,0)</f>
        <v>ALSTOM (ex. BT) CZL</v>
      </c>
    </row>
    <row r="4096" spans="1:20" x14ac:dyDescent="0.3">
      <c r="A4096" s="4" t="s">
        <v>7200</v>
      </c>
      <c r="B4096" s="76">
        <v>45196</v>
      </c>
      <c r="C4096" s="76">
        <v>45196</v>
      </c>
      <c r="D4096" s="76">
        <v>45257</v>
      </c>
      <c r="E4096" s="4" t="s">
        <v>951</v>
      </c>
      <c r="F4096" s="4" t="s">
        <v>952</v>
      </c>
      <c r="G4096" s="4" t="s">
        <v>942</v>
      </c>
      <c r="H4096" s="4" t="s">
        <v>951</v>
      </c>
      <c r="I4096" s="4" t="s">
        <v>1657</v>
      </c>
      <c r="J4096" s="4" t="s">
        <v>1658</v>
      </c>
      <c r="K4096" s="4" t="s">
        <v>955</v>
      </c>
      <c r="L4096" s="4">
        <v>2</v>
      </c>
      <c r="M4096" s="4" t="s">
        <v>77</v>
      </c>
      <c r="N4096" s="4">
        <v>34.24</v>
      </c>
      <c r="O4096" s="4">
        <v>31.03</v>
      </c>
      <c r="P4096" s="4" t="s">
        <v>78</v>
      </c>
      <c r="Q4096" s="77">
        <v>45281.656944444447</v>
      </c>
      <c r="R4096" s="4">
        <v>68.48</v>
      </c>
      <c r="S4096" s="4">
        <v>62.06</v>
      </c>
      <c r="T4096" s="4" t="str">
        <f>VLOOKUP(E4096,zamiana!A:B,2,0)</f>
        <v>ALSTOM (ex. BT) CZL</v>
      </c>
    </row>
    <row r="4097" spans="1:20" x14ac:dyDescent="0.3">
      <c r="A4097" s="4" t="s">
        <v>7200</v>
      </c>
      <c r="B4097" s="76">
        <v>45196</v>
      </c>
      <c r="C4097" s="76">
        <v>45196</v>
      </c>
      <c r="D4097" s="76">
        <v>45257</v>
      </c>
      <c r="E4097" s="4" t="s">
        <v>951</v>
      </c>
      <c r="F4097" s="4" t="s">
        <v>952</v>
      </c>
      <c r="G4097" s="4" t="s">
        <v>942</v>
      </c>
      <c r="H4097" s="4" t="s">
        <v>951</v>
      </c>
      <c r="I4097" s="4" t="s">
        <v>1657</v>
      </c>
      <c r="J4097" s="4" t="s">
        <v>1658</v>
      </c>
      <c r="K4097" s="4" t="s">
        <v>955</v>
      </c>
      <c r="L4097" s="4">
        <v>2</v>
      </c>
      <c r="M4097" s="4" t="s">
        <v>77</v>
      </c>
      <c r="N4097" s="4">
        <v>34.24</v>
      </c>
      <c r="O4097" s="4">
        <v>31.03</v>
      </c>
      <c r="P4097" s="4" t="s">
        <v>78</v>
      </c>
      <c r="Q4097" s="77">
        <v>45281.656944444447</v>
      </c>
      <c r="R4097" s="4">
        <v>68.48</v>
      </c>
      <c r="S4097" s="4">
        <v>62.06</v>
      </c>
      <c r="T4097" s="4" t="str">
        <f>VLOOKUP(E4097,zamiana!A:B,2,0)</f>
        <v>ALSTOM (ex. BT) CZL</v>
      </c>
    </row>
    <row r="4098" spans="1:20" x14ac:dyDescent="0.3">
      <c r="A4098" s="4" t="s">
        <v>7200</v>
      </c>
      <c r="B4098" s="76">
        <v>45196</v>
      </c>
      <c r="C4098" s="76">
        <v>45196</v>
      </c>
      <c r="D4098" s="76">
        <v>45257</v>
      </c>
      <c r="E4098" s="4" t="s">
        <v>951</v>
      </c>
      <c r="F4098" s="4" t="s">
        <v>952</v>
      </c>
      <c r="G4098" s="4" t="s">
        <v>942</v>
      </c>
      <c r="H4098" s="4" t="s">
        <v>951</v>
      </c>
      <c r="I4098" s="4" t="s">
        <v>1657</v>
      </c>
      <c r="J4098" s="4" t="s">
        <v>1658</v>
      </c>
      <c r="K4098" s="4" t="s">
        <v>955</v>
      </c>
      <c r="L4098" s="4">
        <v>2</v>
      </c>
      <c r="M4098" s="4" t="s">
        <v>77</v>
      </c>
      <c r="N4098" s="4">
        <v>34.24</v>
      </c>
      <c r="O4098" s="4">
        <v>31.03</v>
      </c>
      <c r="P4098" s="4" t="s">
        <v>78</v>
      </c>
      <c r="Q4098" s="77">
        <v>45281.656944444447</v>
      </c>
      <c r="R4098" s="4">
        <v>68.48</v>
      </c>
      <c r="S4098" s="4">
        <v>62.06</v>
      </c>
      <c r="T4098" s="4" t="str">
        <f>VLOOKUP(E4098,zamiana!A:B,2,0)</f>
        <v>ALSTOM (ex. BT) CZL</v>
      </c>
    </row>
    <row r="4099" spans="1:20" x14ac:dyDescent="0.3">
      <c r="A4099" s="4" t="s">
        <v>7200</v>
      </c>
      <c r="B4099" s="76">
        <v>45196</v>
      </c>
      <c r="C4099" s="76">
        <v>45196</v>
      </c>
      <c r="D4099" s="76">
        <v>45257</v>
      </c>
      <c r="E4099" s="4" t="s">
        <v>951</v>
      </c>
      <c r="F4099" s="4" t="s">
        <v>952</v>
      </c>
      <c r="G4099" s="4" t="s">
        <v>942</v>
      </c>
      <c r="H4099" s="4" t="s">
        <v>951</v>
      </c>
      <c r="I4099" s="4" t="s">
        <v>1657</v>
      </c>
      <c r="J4099" s="4" t="s">
        <v>1658</v>
      </c>
      <c r="K4099" s="4" t="s">
        <v>955</v>
      </c>
      <c r="L4099" s="4">
        <v>2</v>
      </c>
      <c r="M4099" s="4" t="s">
        <v>77</v>
      </c>
      <c r="N4099" s="4">
        <v>34.24</v>
      </c>
      <c r="O4099" s="4">
        <v>31.03</v>
      </c>
      <c r="P4099" s="4" t="s">
        <v>78</v>
      </c>
      <c r="Q4099" s="77">
        <v>45281.656944444447</v>
      </c>
      <c r="R4099" s="4">
        <v>68.48</v>
      </c>
      <c r="S4099" s="4">
        <v>62.06</v>
      </c>
      <c r="T4099" s="4" t="str">
        <f>VLOOKUP(E4099,zamiana!A:B,2,0)</f>
        <v>ALSTOM (ex. BT) CZL</v>
      </c>
    </row>
    <row r="4100" spans="1:20" x14ac:dyDescent="0.3">
      <c r="A4100" s="4" t="s">
        <v>7200</v>
      </c>
      <c r="B4100" s="76">
        <v>45196</v>
      </c>
      <c r="C4100" s="76">
        <v>45196</v>
      </c>
      <c r="D4100" s="76">
        <v>45257</v>
      </c>
      <c r="E4100" s="4" t="s">
        <v>951</v>
      </c>
      <c r="F4100" s="4" t="s">
        <v>952</v>
      </c>
      <c r="G4100" s="4" t="s">
        <v>942</v>
      </c>
      <c r="H4100" s="4" t="s">
        <v>951</v>
      </c>
      <c r="I4100" s="4" t="s">
        <v>1657</v>
      </c>
      <c r="J4100" s="4" t="s">
        <v>1658</v>
      </c>
      <c r="K4100" s="4" t="s">
        <v>955</v>
      </c>
      <c r="L4100" s="4">
        <v>2</v>
      </c>
      <c r="M4100" s="4" t="s">
        <v>77</v>
      </c>
      <c r="N4100" s="4">
        <v>34.24</v>
      </c>
      <c r="O4100" s="4">
        <v>31.03</v>
      </c>
      <c r="P4100" s="4" t="s">
        <v>78</v>
      </c>
      <c r="Q4100" s="77">
        <v>45281.656944444447</v>
      </c>
      <c r="R4100" s="4">
        <v>68.48</v>
      </c>
      <c r="S4100" s="4">
        <v>62.06</v>
      </c>
      <c r="T4100" s="4" t="str">
        <f>VLOOKUP(E4100,zamiana!A:B,2,0)</f>
        <v>ALSTOM (ex. BT) CZL</v>
      </c>
    </row>
    <row r="4101" spans="1:20" x14ac:dyDescent="0.3">
      <c r="A4101" s="4" t="s">
        <v>7200</v>
      </c>
      <c r="B4101" s="76">
        <v>45196</v>
      </c>
      <c r="C4101" s="76">
        <v>45196</v>
      </c>
      <c r="D4101" s="76">
        <v>45257</v>
      </c>
      <c r="E4101" s="4" t="s">
        <v>951</v>
      </c>
      <c r="F4101" s="4" t="s">
        <v>952</v>
      </c>
      <c r="G4101" s="4" t="s">
        <v>942</v>
      </c>
      <c r="H4101" s="4" t="s">
        <v>951</v>
      </c>
      <c r="I4101" s="4" t="s">
        <v>1296</v>
      </c>
      <c r="J4101" s="4" t="s">
        <v>1297</v>
      </c>
      <c r="K4101" s="4" t="s">
        <v>955</v>
      </c>
      <c r="L4101" s="4">
        <v>1</v>
      </c>
      <c r="M4101" s="4" t="s">
        <v>77</v>
      </c>
      <c r="N4101" s="4">
        <v>13.78</v>
      </c>
      <c r="O4101" s="4">
        <v>14.94</v>
      </c>
      <c r="P4101" s="4" t="s">
        <v>78</v>
      </c>
      <c r="Q4101" s="77">
        <v>45281.627083333333</v>
      </c>
      <c r="R4101" s="4">
        <v>13.78</v>
      </c>
      <c r="S4101" s="4">
        <v>14.94</v>
      </c>
      <c r="T4101" s="4" t="str">
        <f>VLOOKUP(E4101,zamiana!A:B,2,0)</f>
        <v>ALSTOM (ex. BT) CZL</v>
      </c>
    </row>
    <row r="4102" spans="1:20" x14ac:dyDescent="0.3">
      <c r="A4102" s="4" t="s">
        <v>7200</v>
      </c>
      <c r="B4102" s="76">
        <v>45196</v>
      </c>
      <c r="C4102" s="76">
        <v>45196</v>
      </c>
      <c r="D4102" s="76">
        <v>45257</v>
      </c>
      <c r="E4102" s="4" t="s">
        <v>951</v>
      </c>
      <c r="F4102" s="4" t="s">
        <v>952</v>
      </c>
      <c r="G4102" s="4" t="s">
        <v>942</v>
      </c>
      <c r="H4102" s="4" t="s">
        <v>951</v>
      </c>
      <c r="I4102" s="4" t="s">
        <v>1296</v>
      </c>
      <c r="J4102" s="4" t="s">
        <v>1297</v>
      </c>
      <c r="K4102" s="4" t="s">
        <v>955</v>
      </c>
      <c r="L4102" s="4">
        <v>2</v>
      </c>
      <c r="M4102" s="4" t="s">
        <v>77</v>
      </c>
      <c r="N4102" s="4">
        <v>13.78</v>
      </c>
      <c r="O4102" s="4">
        <v>14.94</v>
      </c>
      <c r="P4102" s="4" t="s">
        <v>78</v>
      </c>
      <c r="Q4102" s="77">
        <v>45281.627083333333</v>
      </c>
      <c r="R4102" s="4">
        <v>27.56</v>
      </c>
      <c r="S4102" s="4">
        <v>29.88</v>
      </c>
      <c r="T4102" s="4" t="str">
        <f>VLOOKUP(E4102,zamiana!A:B,2,0)</f>
        <v>ALSTOM (ex. BT) CZL</v>
      </c>
    </row>
    <row r="4103" spans="1:20" x14ac:dyDescent="0.3">
      <c r="A4103" s="4" t="s">
        <v>7200</v>
      </c>
      <c r="B4103" s="76">
        <v>45196</v>
      </c>
      <c r="C4103" s="76">
        <v>45196</v>
      </c>
      <c r="D4103" s="76">
        <v>45257</v>
      </c>
      <c r="E4103" s="4" t="s">
        <v>951</v>
      </c>
      <c r="F4103" s="4" t="s">
        <v>952</v>
      </c>
      <c r="G4103" s="4" t="s">
        <v>942</v>
      </c>
      <c r="H4103" s="4" t="s">
        <v>951</v>
      </c>
      <c r="I4103" s="4" t="s">
        <v>1296</v>
      </c>
      <c r="J4103" s="4" t="s">
        <v>1297</v>
      </c>
      <c r="K4103" s="4" t="s">
        <v>955</v>
      </c>
      <c r="L4103" s="4">
        <v>2</v>
      </c>
      <c r="M4103" s="4" t="s">
        <v>77</v>
      </c>
      <c r="N4103" s="4">
        <v>13.78</v>
      </c>
      <c r="O4103" s="4">
        <v>14.94</v>
      </c>
      <c r="P4103" s="4" t="s">
        <v>78</v>
      </c>
      <c r="Q4103" s="77">
        <v>45281.627083333333</v>
      </c>
      <c r="R4103" s="4">
        <v>27.56</v>
      </c>
      <c r="S4103" s="4">
        <v>29.88</v>
      </c>
      <c r="T4103" s="4" t="str">
        <f>VLOOKUP(E4103,zamiana!A:B,2,0)</f>
        <v>ALSTOM (ex. BT) CZL</v>
      </c>
    </row>
    <row r="4104" spans="1:20" x14ac:dyDescent="0.3">
      <c r="A4104" s="4" t="s">
        <v>7200</v>
      </c>
      <c r="B4104" s="76">
        <v>45196</v>
      </c>
      <c r="C4104" s="76">
        <v>45196</v>
      </c>
      <c r="D4104" s="76">
        <v>45257</v>
      </c>
      <c r="E4104" s="4" t="s">
        <v>951</v>
      </c>
      <c r="F4104" s="4" t="s">
        <v>952</v>
      </c>
      <c r="G4104" s="4" t="s">
        <v>942</v>
      </c>
      <c r="H4104" s="4" t="s">
        <v>951</v>
      </c>
      <c r="I4104" s="4" t="s">
        <v>1296</v>
      </c>
      <c r="J4104" s="4" t="s">
        <v>1297</v>
      </c>
      <c r="K4104" s="4" t="s">
        <v>955</v>
      </c>
      <c r="L4104" s="4">
        <v>2</v>
      </c>
      <c r="M4104" s="4" t="s">
        <v>77</v>
      </c>
      <c r="N4104" s="4">
        <v>13.78</v>
      </c>
      <c r="O4104" s="4">
        <v>14.94</v>
      </c>
      <c r="P4104" s="4" t="s">
        <v>78</v>
      </c>
      <c r="Q4104" s="77">
        <v>45281.627083333333</v>
      </c>
      <c r="R4104" s="4">
        <v>27.56</v>
      </c>
      <c r="S4104" s="4">
        <v>29.88</v>
      </c>
      <c r="T4104" s="4" t="str">
        <f>VLOOKUP(E4104,zamiana!A:B,2,0)</f>
        <v>ALSTOM (ex. BT) CZL</v>
      </c>
    </row>
    <row r="4105" spans="1:20" x14ac:dyDescent="0.3">
      <c r="A4105" s="4" t="s">
        <v>7200</v>
      </c>
      <c r="B4105" s="76">
        <v>45196</v>
      </c>
      <c r="C4105" s="76">
        <v>45196</v>
      </c>
      <c r="D4105" s="76">
        <v>45257</v>
      </c>
      <c r="E4105" s="4" t="s">
        <v>951</v>
      </c>
      <c r="F4105" s="4" t="s">
        <v>952</v>
      </c>
      <c r="G4105" s="4" t="s">
        <v>942</v>
      </c>
      <c r="H4105" s="4" t="s">
        <v>951</v>
      </c>
      <c r="I4105" s="4" t="s">
        <v>1296</v>
      </c>
      <c r="J4105" s="4" t="s">
        <v>1297</v>
      </c>
      <c r="K4105" s="4" t="s">
        <v>955</v>
      </c>
      <c r="L4105" s="4">
        <v>2</v>
      </c>
      <c r="M4105" s="4" t="s">
        <v>77</v>
      </c>
      <c r="N4105" s="4">
        <v>13.78</v>
      </c>
      <c r="O4105" s="4">
        <v>14.94</v>
      </c>
      <c r="P4105" s="4" t="s">
        <v>78</v>
      </c>
      <c r="Q4105" s="77">
        <v>45281.627083333333</v>
      </c>
      <c r="R4105" s="4">
        <v>27.56</v>
      </c>
      <c r="S4105" s="4">
        <v>29.88</v>
      </c>
      <c r="T4105" s="4" t="str">
        <f>VLOOKUP(E4105,zamiana!A:B,2,0)</f>
        <v>ALSTOM (ex. BT) CZL</v>
      </c>
    </row>
    <row r="4106" spans="1:20" x14ac:dyDescent="0.3">
      <c r="A4106" s="4" t="s">
        <v>7200</v>
      </c>
      <c r="B4106" s="76">
        <v>45196</v>
      </c>
      <c r="C4106" s="76">
        <v>45196</v>
      </c>
      <c r="D4106" s="76">
        <v>45257</v>
      </c>
      <c r="E4106" s="4" t="s">
        <v>951</v>
      </c>
      <c r="F4106" s="4" t="s">
        <v>952</v>
      </c>
      <c r="G4106" s="4" t="s">
        <v>942</v>
      </c>
      <c r="H4106" s="4" t="s">
        <v>951</v>
      </c>
      <c r="I4106" s="4" t="s">
        <v>1296</v>
      </c>
      <c r="J4106" s="4" t="s">
        <v>1297</v>
      </c>
      <c r="K4106" s="4" t="s">
        <v>955</v>
      </c>
      <c r="L4106" s="4">
        <v>2</v>
      </c>
      <c r="M4106" s="4" t="s">
        <v>77</v>
      </c>
      <c r="N4106" s="4">
        <v>13.78</v>
      </c>
      <c r="O4106" s="4">
        <v>14.94</v>
      </c>
      <c r="P4106" s="4" t="s">
        <v>78</v>
      </c>
      <c r="Q4106" s="77">
        <v>45281.627083333333</v>
      </c>
      <c r="R4106" s="4">
        <v>27.56</v>
      </c>
      <c r="S4106" s="4">
        <v>29.88</v>
      </c>
      <c r="T4106" s="4" t="str">
        <f>VLOOKUP(E4106,zamiana!A:B,2,0)</f>
        <v>ALSTOM (ex. BT) CZL</v>
      </c>
    </row>
    <row r="4107" spans="1:20" x14ac:dyDescent="0.3">
      <c r="A4107" s="4" t="s">
        <v>7200</v>
      </c>
      <c r="B4107" s="76">
        <v>45196</v>
      </c>
      <c r="C4107" s="76">
        <v>45196</v>
      </c>
      <c r="D4107" s="76">
        <v>45257</v>
      </c>
      <c r="E4107" s="4" t="s">
        <v>951</v>
      </c>
      <c r="F4107" s="4" t="s">
        <v>952</v>
      </c>
      <c r="G4107" s="4" t="s">
        <v>942</v>
      </c>
      <c r="H4107" s="4" t="s">
        <v>951</v>
      </c>
      <c r="I4107" s="4" t="s">
        <v>1296</v>
      </c>
      <c r="J4107" s="4" t="s">
        <v>1297</v>
      </c>
      <c r="K4107" s="4" t="s">
        <v>955</v>
      </c>
      <c r="L4107" s="4">
        <v>2</v>
      </c>
      <c r="M4107" s="4" t="s">
        <v>77</v>
      </c>
      <c r="N4107" s="4">
        <v>13.78</v>
      </c>
      <c r="O4107" s="4">
        <v>14.94</v>
      </c>
      <c r="P4107" s="4" t="s">
        <v>78</v>
      </c>
      <c r="Q4107" s="77">
        <v>45281.627083333333</v>
      </c>
      <c r="R4107" s="4">
        <v>27.56</v>
      </c>
      <c r="S4107" s="4">
        <v>29.88</v>
      </c>
      <c r="T4107" s="4" t="str">
        <f>VLOOKUP(E4107,zamiana!A:B,2,0)</f>
        <v>ALSTOM (ex. BT) CZL</v>
      </c>
    </row>
    <row r="4108" spans="1:20" x14ac:dyDescent="0.3">
      <c r="A4108" s="4" t="s">
        <v>7200</v>
      </c>
      <c r="B4108" s="76">
        <v>45196</v>
      </c>
      <c r="C4108" s="76">
        <v>45196</v>
      </c>
      <c r="D4108" s="76">
        <v>45257</v>
      </c>
      <c r="E4108" s="4" t="s">
        <v>951</v>
      </c>
      <c r="F4108" s="4" t="s">
        <v>952</v>
      </c>
      <c r="G4108" s="4" t="s">
        <v>942</v>
      </c>
      <c r="H4108" s="4" t="s">
        <v>951</v>
      </c>
      <c r="I4108" s="4" t="s">
        <v>1296</v>
      </c>
      <c r="J4108" s="4" t="s">
        <v>1297</v>
      </c>
      <c r="K4108" s="4" t="s">
        <v>955</v>
      </c>
      <c r="L4108" s="4">
        <v>2</v>
      </c>
      <c r="M4108" s="4" t="s">
        <v>77</v>
      </c>
      <c r="N4108" s="4">
        <v>13.78</v>
      </c>
      <c r="O4108" s="4">
        <v>14.94</v>
      </c>
      <c r="P4108" s="4" t="s">
        <v>78</v>
      </c>
      <c r="Q4108" s="77">
        <v>45281.627083333333</v>
      </c>
      <c r="R4108" s="4">
        <v>27.56</v>
      </c>
      <c r="S4108" s="4">
        <v>29.88</v>
      </c>
      <c r="T4108" s="4" t="str">
        <f>VLOOKUP(E4108,zamiana!A:B,2,0)</f>
        <v>ALSTOM (ex. BT) CZL</v>
      </c>
    </row>
    <row r="4109" spans="1:20" x14ac:dyDescent="0.3">
      <c r="A4109" s="4" t="s">
        <v>7200</v>
      </c>
      <c r="B4109" s="76">
        <v>45196</v>
      </c>
      <c r="C4109" s="76">
        <v>45196</v>
      </c>
      <c r="D4109" s="76">
        <v>45257</v>
      </c>
      <c r="E4109" s="4" t="s">
        <v>951</v>
      </c>
      <c r="F4109" s="4" t="s">
        <v>952</v>
      </c>
      <c r="G4109" s="4" t="s">
        <v>942</v>
      </c>
      <c r="H4109" s="4" t="s">
        <v>951</v>
      </c>
      <c r="I4109" s="4" t="s">
        <v>1331</v>
      </c>
      <c r="J4109" s="4" t="s">
        <v>1332</v>
      </c>
      <c r="K4109" s="4" t="s">
        <v>955</v>
      </c>
      <c r="L4109" s="4">
        <v>2</v>
      </c>
      <c r="M4109" s="4" t="s">
        <v>77</v>
      </c>
      <c r="N4109" s="4">
        <v>19.91</v>
      </c>
      <c r="O4109" s="4">
        <v>17.260000000000002</v>
      </c>
      <c r="P4109" s="4" t="s">
        <v>78</v>
      </c>
      <c r="Q4109" s="77">
        <v>45281.658333333333</v>
      </c>
      <c r="R4109" s="4">
        <v>39.82</v>
      </c>
      <c r="S4109" s="4">
        <v>34.520000000000003</v>
      </c>
      <c r="T4109" s="4" t="str">
        <f>VLOOKUP(E4109,zamiana!A:B,2,0)</f>
        <v>ALSTOM (ex. BT) CZL</v>
      </c>
    </row>
    <row r="4110" spans="1:20" x14ac:dyDescent="0.3">
      <c r="A4110" s="4" t="s">
        <v>7200</v>
      </c>
      <c r="B4110" s="76">
        <v>45196</v>
      </c>
      <c r="C4110" s="76">
        <v>45196</v>
      </c>
      <c r="D4110" s="76">
        <v>45257</v>
      </c>
      <c r="E4110" s="4" t="s">
        <v>951</v>
      </c>
      <c r="F4110" s="4" t="s">
        <v>952</v>
      </c>
      <c r="G4110" s="4" t="s">
        <v>942</v>
      </c>
      <c r="H4110" s="4" t="s">
        <v>951</v>
      </c>
      <c r="I4110" s="4" t="s">
        <v>1331</v>
      </c>
      <c r="J4110" s="4" t="s">
        <v>1332</v>
      </c>
      <c r="K4110" s="4" t="s">
        <v>955</v>
      </c>
      <c r="L4110" s="4">
        <v>2</v>
      </c>
      <c r="M4110" s="4" t="s">
        <v>77</v>
      </c>
      <c r="N4110" s="4">
        <v>19.91</v>
      </c>
      <c r="O4110" s="4">
        <v>17.260000000000002</v>
      </c>
      <c r="P4110" s="4" t="s">
        <v>78</v>
      </c>
      <c r="Q4110" s="77">
        <v>45281.658333333333</v>
      </c>
      <c r="R4110" s="4">
        <v>39.82</v>
      </c>
      <c r="S4110" s="4">
        <v>34.520000000000003</v>
      </c>
      <c r="T4110" s="4" t="str">
        <f>VLOOKUP(E4110,zamiana!A:B,2,0)</f>
        <v>ALSTOM (ex. BT) CZL</v>
      </c>
    </row>
    <row r="4111" spans="1:20" x14ac:dyDescent="0.3">
      <c r="A4111" s="4" t="s">
        <v>7200</v>
      </c>
      <c r="B4111" s="76">
        <v>45196</v>
      </c>
      <c r="C4111" s="76">
        <v>45196</v>
      </c>
      <c r="D4111" s="76">
        <v>45257</v>
      </c>
      <c r="E4111" s="4" t="s">
        <v>951</v>
      </c>
      <c r="F4111" s="4" t="s">
        <v>952</v>
      </c>
      <c r="G4111" s="4" t="s">
        <v>942</v>
      </c>
      <c r="H4111" s="4" t="s">
        <v>951</v>
      </c>
      <c r="I4111" s="4" t="s">
        <v>1331</v>
      </c>
      <c r="J4111" s="4" t="s">
        <v>1332</v>
      </c>
      <c r="K4111" s="4" t="s">
        <v>955</v>
      </c>
      <c r="L4111" s="4">
        <v>1</v>
      </c>
      <c r="M4111" s="4" t="s">
        <v>77</v>
      </c>
      <c r="N4111" s="4">
        <v>19.91</v>
      </c>
      <c r="O4111" s="4">
        <v>17.260000000000002</v>
      </c>
      <c r="P4111" s="4" t="s">
        <v>78</v>
      </c>
      <c r="Q4111" s="77">
        <v>45281.658333333333</v>
      </c>
      <c r="R4111" s="4">
        <v>19.91</v>
      </c>
      <c r="S4111" s="4">
        <v>17.260000000000002</v>
      </c>
      <c r="T4111" s="4" t="str">
        <f>VLOOKUP(E4111,zamiana!A:B,2,0)</f>
        <v>ALSTOM (ex. BT) CZL</v>
      </c>
    </row>
    <row r="4112" spans="1:20" x14ac:dyDescent="0.3">
      <c r="A4112" s="4" t="s">
        <v>7200</v>
      </c>
      <c r="B4112" s="76">
        <v>45196</v>
      </c>
      <c r="C4112" s="76">
        <v>45196</v>
      </c>
      <c r="D4112" s="76">
        <v>45257</v>
      </c>
      <c r="E4112" s="4" t="s">
        <v>951</v>
      </c>
      <c r="F4112" s="4" t="s">
        <v>952</v>
      </c>
      <c r="G4112" s="4" t="s">
        <v>942</v>
      </c>
      <c r="H4112" s="4" t="s">
        <v>951</v>
      </c>
      <c r="I4112" s="4" t="s">
        <v>1331</v>
      </c>
      <c r="J4112" s="4" t="s">
        <v>1332</v>
      </c>
      <c r="K4112" s="4" t="s">
        <v>955</v>
      </c>
      <c r="L4112" s="4">
        <v>2</v>
      </c>
      <c r="M4112" s="4" t="s">
        <v>77</v>
      </c>
      <c r="N4112" s="4">
        <v>19.91</v>
      </c>
      <c r="O4112" s="4">
        <v>17.260000000000002</v>
      </c>
      <c r="P4112" s="4" t="s">
        <v>78</v>
      </c>
      <c r="Q4112" s="77">
        <v>45281.658333333333</v>
      </c>
      <c r="R4112" s="4">
        <v>39.82</v>
      </c>
      <c r="S4112" s="4">
        <v>34.520000000000003</v>
      </c>
      <c r="T4112" s="4" t="str">
        <f>VLOOKUP(E4112,zamiana!A:B,2,0)</f>
        <v>ALSTOM (ex. BT) CZL</v>
      </c>
    </row>
    <row r="4113" spans="1:20" x14ac:dyDescent="0.3">
      <c r="A4113" s="4" t="s">
        <v>7200</v>
      </c>
      <c r="B4113" s="76">
        <v>45196</v>
      </c>
      <c r="C4113" s="76">
        <v>45196</v>
      </c>
      <c r="D4113" s="76">
        <v>45257</v>
      </c>
      <c r="E4113" s="4" t="s">
        <v>951</v>
      </c>
      <c r="F4113" s="4" t="s">
        <v>952</v>
      </c>
      <c r="G4113" s="4" t="s">
        <v>942</v>
      </c>
      <c r="H4113" s="4" t="s">
        <v>951</v>
      </c>
      <c r="I4113" s="4" t="s">
        <v>1331</v>
      </c>
      <c r="J4113" s="4" t="s">
        <v>1332</v>
      </c>
      <c r="K4113" s="4" t="s">
        <v>955</v>
      </c>
      <c r="L4113" s="4">
        <v>2</v>
      </c>
      <c r="M4113" s="4" t="s">
        <v>77</v>
      </c>
      <c r="N4113" s="4">
        <v>19.91</v>
      </c>
      <c r="O4113" s="4">
        <v>17.260000000000002</v>
      </c>
      <c r="P4113" s="4" t="s">
        <v>78</v>
      </c>
      <c r="Q4113" s="77">
        <v>45281.658333333333</v>
      </c>
      <c r="R4113" s="4">
        <v>39.82</v>
      </c>
      <c r="S4113" s="4">
        <v>34.520000000000003</v>
      </c>
      <c r="T4113" s="4" t="str">
        <f>VLOOKUP(E4113,zamiana!A:B,2,0)</f>
        <v>ALSTOM (ex. BT) CZL</v>
      </c>
    </row>
    <row r="4114" spans="1:20" x14ac:dyDescent="0.3">
      <c r="A4114" s="4" t="s">
        <v>7200</v>
      </c>
      <c r="B4114" s="76">
        <v>45196</v>
      </c>
      <c r="C4114" s="76">
        <v>45196</v>
      </c>
      <c r="D4114" s="76">
        <v>45257</v>
      </c>
      <c r="E4114" s="4" t="s">
        <v>951</v>
      </c>
      <c r="F4114" s="4" t="s">
        <v>952</v>
      </c>
      <c r="G4114" s="4" t="s">
        <v>942</v>
      </c>
      <c r="H4114" s="4" t="s">
        <v>951</v>
      </c>
      <c r="I4114" s="4" t="s">
        <v>1331</v>
      </c>
      <c r="J4114" s="4" t="s">
        <v>1332</v>
      </c>
      <c r="K4114" s="4" t="s">
        <v>955</v>
      </c>
      <c r="L4114" s="4">
        <v>2</v>
      </c>
      <c r="M4114" s="4" t="s">
        <v>77</v>
      </c>
      <c r="N4114" s="4">
        <v>19.91</v>
      </c>
      <c r="O4114" s="4">
        <v>17.260000000000002</v>
      </c>
      <c r="P4114" s="4" t="s">
        <v>78</v>
      </c>
      <c r="Q4114" s="77">
        <v>45281.658333333333</v>
      </c>
      <c r="R4114" s="4">
        <v>39.82</v>
      </c>
      <c r="S4114" s="4">
        <v>34.520000000000003</v>
      </c>
      <c r="T4114" s="4" t="str">
        <f>VLOOKUP(E4114,zamiana!A:B,2,0)</f>
        <v>ALSTOM (ex. BT) CZL</v>
      </c>
    </row>
    <row r="4115" spans="1:20" x14ac:dyDescent="0.3">
      <c r="A4115" s="4" t="s">
        <v>7200</v>
      </c>
      <c r="B4115" s="76">
        <v>45196</v>
      </c>
      <c r="C4115" s="76">
        <v>45196</v>
      </c>
      <c r="D4115" s="76">
        <v>45257</v>
      </c>
      <c r="E4115" s="4" t="s">
        <v>951</v>
      </c>
      <c r="F4115" s="4" t="s">
        <v>952</v>
      </c>
      <c r="G4115" s="4" t="s">
        <v>942</v>
      </c>
      <c r="H4115" s="4" t="s">
        <v>951</v>
      </c>
      <c r="I4115" s="4" t="s">
        <v>1331</v>
      </c>
      <c r="J4115" s="4" t="s">
        <v>1332</v>
      </c>
      <c r="K4115" s="4" t="s">
        <v>955</v>
      </c>
      <c r="L4115" s="4">
        <v>2</v>
      </c>
      <c r="M4115" s="4" t="s">
        <v>77</v>
      </c>
      <c r="N4115" s="4">
        <v>19.91</v>
      </c>
      <c r="O4115" s="4">
        <v>17.260000000000002</v>
      </c>
      <c r="P4115" s="4" t="s">
        <v>78</v>
      </c>
      <c r="Q4115" s="77">
        <v>45281.658333333333</v>
      </c>
      <c r="R4115" s="4">
        <v>39.82</v>
      </c>
      <c r="S4115" s="4">
        <v>34.520000000000003</v>
      </c>
      <c r="T4115" s="4" t="str">
        <f>VLOOKUP(E4115,zamiana!A:B,2,0)</f>
        <v>ALSTOM (ex. BT) CZL</v>
      </c>
    </row>
    <row r="4116" spans="1:20" x14ac:dyDescent="0.3">
      <c r="A4116" s="4" t="s">
        <v>7200</v>
      </c>
      <c r="B4116" s="76">
        <v>45196</v>
      </c>
      <c r="C4116" s="76">
        <v>45196</v>
      </c>
      <c r="D4116" s="76">
        <v>45257</v>
      </c>
      <c r="E4116" s="4" t="s">
        <v>951</v>
      </c>
      <c r="F4116" s="4" t="s">
        <v>952</v>
      </c>
      <c r="G4116" s="4" t="s">
        <v>942</v>
      </c>
      <c r="H4116" s="4" t="s">
        <v>951</v>
      </c>
      <c r="I4116" s="4" t="s">
        <v>1331</v>
      </c>
      <c r="J4116" s="4" t="s">
        <v>1332</v>
      </c>
      <c r="K4116" s="4" t="s">
        <v>955</v>
      </c>
      <c r="L4116" s="4">
        <v>2</v>
      </c>
      <c r="M4116" s="4" t="s">
        <v>77</v>
      </c>
      <c r="N4116" s="4">
        <v>19.91</v>
      </c>
      <c r="O4116" s="4">
        <v>17.260000000000002</v>
      </c>
      <c r="P4116" s="4" t="s">
        <v>78</v>
      </c>
      <c r="Q4116" s="77">
        <v>45281.658333333333</v>
      </c>
      <c r="R4116" s="4">
        <v>39.82</v>
      </c>
      <c r="S4116" s="4">
        <v>34.520000000000003</v>
      </c>
      <c r="T4116" s="4" t="str">
        <f>VLOOKUP(E4116,zamiana!A:B,2,0)</f>
        <v>ALSTOM (ex. BT) CZL</v>
      </c>
    </row>
    <row r="4117" spans="1:20" x14ac:dyDescent="0.3">
      <c r="A4117" s="4" t="s">
        <v>7200</v>
      </c>
      <c r="B4117" s="76">
        <v>45196</v>
      </c>
      <c r="C4117" s="76">
        <v>45196</v>
      </c>
      <c r="D4117" s="76">
        <v>45257</v>
      </c>
      <c r="E4117" s="4" t="s">
        <v>951</v>
      </c>
      <c r="F4117" s="4" t="s">
        <v>952</v>
      </c>
      <c r="G4117" s="4" t="s">
        <v>942</v>
      </c>
      <c r="H4117" s="4" t="s">
        <v>951</v>
      </c>
      <c r="I4117" s="4" t="s">
        <v>1886</v>
      </c>
      <c r="J4117" s="4" t="s">
        <v>1887</v>
      </c>
      <c r="K4117" s="4" t="s">
        <v>955</v>
      </c>
      <c r="L4117" s="4">
        <v>1</v>
      </c>
      <c r="M4117" s="4" t="s">
        <v>77</v>
      </c>
      <c r="N4117" s="4">
        <v>338.62</v>
      </c>
      <c r="O4117" s="4">
        <v>182.52</v>
      </c>
      <c r="P4117" s="4" t="s">
        <v>78</v>
      </c>
      <c r="Q4117" s="77">
        <v>45281.642361111109</v>
      </c>
      <c r="R4117" s="4">
        <v>338.62</v>
      </c>
      <c r="S4117" s="4">
        <v>182.52</v>
      </c>
      <c r="T4117" s="4" t="str">
        <f>VLOOKUP(E4117,zamiana!A:B,2,0)</f>
        <v>ALSTOM (ex. BT) CZL</v>
      </c>
    </row>
    <row r="4118" spans="1:20" x14ac:dyDescent="0.3">
      <c r="A4118" s="4" t="s">
        <v>7200</v>
      </c>
      <c r="B4118" s="76">
        <v>45196</v>
      </c>
      <c r="C4118" s="76">
        <v>45196</v>
      </c>
      <c r="D4118" s="76">
        <v>45257</v>
      </c>
      <c r="E4118" s="4" t="s">
        <v>951</v>
      </c>
      <c r="F4118" s="4" t="s">
        <v>952</v>
      </c>
      <c r="G4118" s="4" t="s">
        <v>942</v>
      </c>
      <c r="H4118" s="4" t="s">
        <v>951</v>
      </c>
      <c r="I4118" s="4" t="s">
        <v>1886</v>
      </c>
      <c r="J4118" s="4" t="s">
        <v>1887</v>
      </c>
      <c r="K4118" s="4" t="s">
        <v>955</v>
      </c>
      <c r="L4118" s="4">
        <v>1</v>
      </c>
      <c r="M4118" s="4" t="s">
        <v>77</v>
      </c>
      <c r="N4118" s="4">
        <v>338.62</v>
      </c>
      <c r="O4118" s="4">
        <v>182.52</v>
      </c>
      <c r="P4118" s="4" t="s">
        <v>78</v>
      </c>
      <c r="Q4118" s="77">
        <v>45281.642361111109</v>
      </c>
      <c r="R4118" s="4">
        <v>338.62</v>
      </c>
      <c r="S4118" s="4">
        <v>182.52</v>
      </c>
      <c r="T4118" s="4" t="str">
        <f>VLOOKUP(E4118,zamiana!A:B,2,0)</f>
        <v>ALSTOM (ex. BT) CZL</v>
      </c>
    </row>
    <row r="4119" spans="1:20" x14ac:dyDescent="0.3">
      <c r="A4119" s="4" t="s">
        <v>7200</v>
      </c>
      <c r="B4119" s="76">
        <v>45196</v>
      </c>
      <c r="C4119" s="76">
        <v>45196</v>
      </c>
      <c r="D4119" s="76">
        <v>45257</v>
      </c>
      <c r="E4119" s="4" t="s">
        <v>951</v>
      </c>
      <c r="F4119" s="4" t="s">
        <v>952</v>
      </c>
      <c r="G4119" s="4" t="s">
        <v>942</v>
      </c>
      <c r="H4119" s="4" t="s">
        <v>951</v>
      </c>
      <c r="I4119" s="4" t="s">
        <v>1884</v>
      </c>
      <c r="J4119" s="4" t="s">
        <v>1885</v>
      </c>
      <c r="K4119" s="4" t="s">
        <v>955</v>
      </c>
      <c r="L4119" s="4">
        <v>1</v>
      </c>
      <c r="M4119" s="4" t="s">
        <v>77</v>
      </c>
      <c r="N4119" s="4">
        <v>338.8</v>
      </c>
      <c r="O4119" s="4">
        <v>200.87</v>
      </c>
      <c r="P4119" s="4" t="s">
        <v>78</v>
      </c>
      <c r="Q4119" s="77">
        <v>45281.64166666667</v>
      </c>
      <c r="R4119" s="4">
        <v>338.8</v>
      </c>
      <c r="S4119" s="4">
        <v>200.87</v>
      </c>
      <c r="T4119" s="4" t="str">
        <f>VLOOKUP(E4119,zamiana!A:B,2,0)</f>
        <v>ALSTOM (ex. BT) CZL</v>
      </c>
    </row>
    <row r="4120" spans="1:20" x14ac:dyDescent="0.3">
      <c r="A4120" s="4" t="s">
        <v>7200</v>
      </c>
      <c r="B4120" s="76">
        <v>45196</v>
      </c>
      <c r="C4120" s="76">
        <v>45196</v>
      </c>
      <c r="D4120" s="76">
        <v>45257</v>
      </c>
      <c r="E4120" s="4" t="s">
        <v>951</v>
      </c>
      <c r="F4120" s="4" t="s">
        <v>952</v>
      </c>
      <c r="G4120" s="4" t="s">
        <v>942</v>
      </c>
      <c r="H4120" s="4" t="s">
        <v>951</v>
      </c>
      <c r="I4120" s="4" t="s">
        <v>1884</v>
      </c>
      <c r="J4120" s="4" t="s">
        <v>1885</v>
      </c>
      <c r="K4120" s="4" t="s">
        <v>955</v>
      </c>
      <c r="L4120" s="4">
        <v>1</v>
      </c>
      <c r="M4120" s="4" t="s">
        <v>77</v>
      </c>
      <c r="N4120" s="4">
        <v>338.8</v>
      </c>
      <c r="O4120" s="4">
        <v>200.87</v>
      </c>
      <c r="P4120" s="4" t="s">
        <v>78</v>
      </c>
      <c r="Q4120" s="77">
        <v>45281.64166666667</v>
      </c>
      <c r="R4120" s="4">
        <v>338.8</v>
      </c>
      <c r="S4120" s="4">
        <v>200.87</v>
      </c>
      <c r="T4120" s="4" t="str">
        <f>VLOOKUP(E4120,zamiana!A:B,2,0)</f>
        <v>ALSTOM (ex. BT) CZL</v>
      </c>
    </row>
    <row r="4121" spans="1:20" x14ac:dyDescent="0.3">
      <c r="A4121" s="4" t="s">
        <v>7200</v>
      </c>
      <c r="B4121" s="76">
        <v>45196</v>
      </c>
      <c r="C4121" s="76">
        <v>45196</v>
      </c>
      <c r="D4121" s="76">
        <v>45257</v>
      </c>
      <c r="E4121" s="4" t="s">
        <v>951</v>
      </c>
      <c r="F4121" s="4" t="s">
        <v>952</v>
      </c>
      <c r="G4121" s="4" t="s">
        <v>942</v>
      </c>
      <c r="H4121" s="4" t="s">
        <v>951</v>
      </c>
      <c r="I4121" s="4" t="s">
        <v>1521</v>
      </c>
      <c r="J4121" s="4" t="s">
        <v>1522</v>
      </c>
      <c r="K4121" s="4" t="s">
        <v>955</v>
      </c>
      <c r="L4121" s="4">
        <v>1</v>
      </c>
      <c r="M4121" s="4" t="s">
        <v>77</v>
      </c>
      <c r="N4121" s="4">
        <v>53.82</v>
      </c>
      <c r="O4121" s="4">
        <v>29.32</v>
      </c>
      <c r="P4121" s="4" t="s">
        <v>78</v>
      </c>
      <c r="Q4121" s="77">
        <v>45281.627083333333</v>
      </c>
      <c r="R4121" s="4">
        <v>53.82</v>
      </c>
      <c r="S4121" s="4">
        <v>29.32</v>
      </c>
      <c r="T4121" s="4" t="str">
        <f>VLOOKUP(E4121,zamiana!A:B,2,0)</f>
        <v>ALSTOM (ex. BT) CZL</v>
      </c>
    </row>
    <row r="4122" spans="1:20" x14ac:dyDescent="0.3">
      <c r="A4122" s="4" t="s">
        <v>7200</v>
      </c>
      <c r="B4122" s="76">
        <v>45196</v>
      </c>
      <c r="C4122" s="76">
        <v>45196</v>
      </c>
      <c r="D4122" s="76">
        <v>45257</v>
      </c>
      <c r="E4122" s="4" t="s">
        <v>951</v>
      </c>
      <c r="F4122" s="4" t="s">
        <v>952</v>
      </c>
      <c r="G4122" s="4" t="s">
        <v>942</v>
      </c>
      <c r="H4122" s="4" t="s">
        <v>951</v>
      </c>
      <c r="I4122" s="4" t="s">
        <v>1521</v>
      </c>
      <c r="J4122" s="4" t="s">
        <v>1522</v>
      </c>
      <c r="K4122" s="4" t="s">
        <v>955</v>
      </c>
      <c r="L4122" s="4">
        <v>1</v>
      </c>
      <c r="M4122" s="4" t="s">
        <v>77</v>
      </c>
      <c r="N4122" s="4">
        <v>53.82</v>
      </c>
      <c r="O4122" s="4">
        <v>29.32</v>
      </c>
      <c r="P4122" s="4" t="s">
        <v>78</v>
      </c>
      <c r="Q4122" s="77">
        <v>45281.627083333333</v>
      </c>
      <c r="R4122" s="4">
        <v>53.82</v>
      </c>
      <c r="S4122" s="4">
        <v>29.32</v>
      </c>
      <c r="T4122" s="4" t="str">
        <f>VLOOKUP(E4122,zamiana!A:B,2,0)</f>
        <v>ALSTOM (ex. BT) CZL</v>
      </c>
    </row>
    <row r="4123" spans="1:20" x14ac:dyDescent="0.3">
      <c r="A4123" s="4" t="s">
        <v>7200</v>
      </c>
      <c r="B4123" s="76">
        <v>45196</v>
      </c>
      <c r="C4123" s="76">
        <v>45196</v>
      </c>
      <c r="D4123" s="76">
        <v>45257</v>
      </c>
      <c r="E4123" s="4" t="s">
        <v>951</v>
      </c>
      <c r="F4123" s="4" t="s">
        <v>952</v>
      </c>
      <c r="G4123" s="4" t="s">
        <v>942</v>
      </c>
      <c r="H4123" s="4" t="s">
        <v>951</v>
      </c>
      <c r="I4123" s="4" t="s">
        <v>1761</v>
      </c>
      <c r="J4123" s="4" t="s">
        <v>1762</v>
      </c>
      <c r="K4123" s="4" t="s">
        <v>955</v>
      </c>
      <c r="L4123" s="4">
        <v>8</v>
      </c>
      <c r="M4123" s="4" t="s">
        <v>77</v>
      </c>
      <c r="N4123" s="4">
        <v>95.2</v>
      </c>
      <c r="O4123" s="4">
        <v>52.11</v>
      </c>
      <c r="P4123" s="4" t="s">
        <v>78</v>
      </c>
      <c r="Q4123" s="77">
        <v>45281.627083333333</v>
      </c>
      <c r="R4123" s="4">
        <v>761.6</v>
      </c>
      <c r="S4123" s="4">
        <v>416.88</v>
      </c>
      <c r="T4123" s="4" t="str">
        <f>VLOOKUP(E4123,zamiana!A:B,2,0)</f>
        <v>ALSTOM (ex. BT) CZL</v>
      </c>
    </row>
    <row r="4124" spans="1:20" x14ac:dyDescent="0.3">
      <c r="A4124" s="4" t="s">
        <v>7200</v>
      </c>
      <c r="B4124" s="76">
        <v>45196</v>
      </c>
      <c r="C4124" s="76">
        <v>45196</v>
      </c>
      <c r="D4124" s="76">
        <v>45257</v>
      </c>
      <c r="E4124" s="4" t="s">
        <v>951</v>
      </c>
      <c r="F4124" s="4" t="s">
        <v>952</v>
      </c>
      <c r="G4124" s="4" t="s">
        <v>942</v>
      </c>
      <c r="H4124" s="4" t="s">
        <v>951</v>
      </c>
      <c r="I4124" s="4" t="s">
        <v>2044</v>
      </c>
      <c r="J4124" s="4" t="s">
        <v>2045</v>
      </c>
      <c r="K4124" s="4" t="s">
        <v>955</v>
      </c>
      <c r="L4124" s="4">
        <v>200</v>
      </c>
      <c r="M4124" s="4" t="s">
        <v>77</v>
      </c>
      <c r="N4124" s="4">
        <v>2.86</v>
      </c>
      <c r="O4124" s="4">
        <v>4.46</v>
      </c>
      <c r="P4124" s="4" t="s">
        <v>78</v>
      </c>
      <c r="Q4124" s="77">
        <v>45281.627083333333</v>
      </c>
      <c r="R4124" s="4">
        <v>572</v>
      </c>
      <c r="S4124" s="4">
        <v>892</v>
      </c>
      <c r="T4124" s="4" t="str">
        <f>VLOOKUP(E4124,zamiana!A:B,2,0)</f>
        <v>ALSTOM (ex. BT) CZL</v>
      </c>
    </row>
    <row r="4125" spans="1:20" x14ac:dyDescent="0.3">
      <c r="A4125" s="4" t="s">
        <v>7200</v>
      </c>
      <c r="B4125" s="76">
        <v>45196</v>
      </c>
      <c r="C4125" s="76">
        <v>45196</v>
      </c>
      <c r="D4125" s="76">
        <v>45257</v>
      </c>
      <c r="E4125" s="4" t="s">
        <v>951</v>
      </c>
      <c r="F4125" s="4" t="s">
        <v>952</v>
      </c>
      <c r="G4125" s="4" t="s">
        <v>942</v>
      </c>
      <c r="H4125" s="4" t="s">
        <v>951</v>
      </c>
      <c r="I4125" s="4" t="s">
        <v>5742</v>
      </c>
      <c r="J4125" s="4" t="s">
        <v>5743</v>
      </c>
      <c r="K4125" s="4" t="s">
        <v>955</v>
      </c>
      <c r="L4125" s="4">
        <v>5</v>
      </c>
      <c r="M4125" s="4" t="s">
        <v>77</v>
      </c>
      <c r="N4125" s="4">
        <v>8.34</v>
      </c>
      <c r="O4125" s="4">
        <v>5.44</v>
      </c>
      <c r="P4125" s="4" t="s">
        <v>78</v>
      </c>
      <c r="Q4125" s="77">
        <v>45281.627083333333</v>
      </c>
      <c r="R4125" s="4">
        <v>41.7</v>
      </c>
      <c r="S4125" s="4">
        <v>27.2</v>
      </c>
      <c r="T4125" s="4" t="str">
        <f>VLOOKUP(E4125,zamiana!A:B,2,0)</f>
        <v>ALSTOM (ex. BT) CZL</v>
      </c>
    </row>
    <row r="4126" spans="1:20" x14ac:dyDescent="0.3">
      <c r="A4126" s="4" t="s">
        <v>7200</v>
      </c>
      <c r="B4126" s="76">
        <v>45196</v>
      </c>
      <c r="C4126" s="76">
        <v>45196</v>
      </c>
      <c r="D4126" s="76">
        <v>45257</v>
      </c>
      <c r="E4126" s="4" t="s">
        <v>951</v>
      </c>
      <c r="F4126" s="4" t="s">
        <v>952</v>
      </c>
      <c r="G4126" s="4" t="s">
        <v>942</v>
      </c>
      <c r="H4126" s="4" t="s">
        <v>951</v>
      </c>
      <c r="I4126" s="4" t="s">
        <v>1882</v>
      </c>
      <c r="J4126" s="4" t="s">
        <v>1883</v>
      </c>
      <c r="K4126" s="4" t="s">
        <v>955</v>
      </c>
      <c r="L4126" s="4">
        <v>1</v>
      </c>
      <c r="M4126" s="4" t="s">
        <v>77</v>
      </c>
      <c r="N4126" s="4">
        <v>309.13</v>
      </c>
      <c r="O4126" s="4">
        <v>195.51</v>
      </c>
      <c r="P4126" s="4" t="s">
        <v>78</v>
      </c>
      <c r="Q4126" s="77">
        <v>45281.634722222225</v>
      </c>
      <c r="R4126" s="4">
        <v>309.13</v>
      </c>
      <c r="S4126" s="4">
        <v>195.51</v>
      </c>
      <c r="T4126" s="4" t="str">
        <f>VLOOKUP(E4126,zamiana!A:B,2,0)</f>
        <v>ALSTOM (ex. BT) CZL</v>
      </c>
    </row>
    <row r="4127" spans="1:20" x14ac:dyDescent="0.3">
      <c r="A4127" s="4" t="s">
        <v>7200</v>
      </c>
      <c r="B4127" s="76">
        <v>45196</v>
      </c>
      <c r="C4127" s="76">
        <v>45196</v>
      </c>
      <c r="D4127" s="76">
        <v>45257</v>
      </c>
      <c r="E4127" s="4" t="s">
        <v>951</v>
      </c>
      <c r="F4127" s="4" t="s">
        <v>952</v>
      </c>
      <c r="G4127" s="4" t="s">
        <v>942</v>
      </c>
      <c r="H4127" s="4" t="s">
        <v>951</v>
      </c>
      <c r="I4127" s="4" t="s">
        <v>1882</v>
      </c>
      <c r="J4127" s="4" t="s">
        <v>1883</v>
      </c>
      <c r="K4127" s="4" t="s">
        <v>955</v>
      </c>
      <c r="L4127" s="4">
        <v>1</v>
      </c>
      <c r="M4127" s="4" t="s">
        <v>77</v>
      </c>
      <c r="N4127" s="4">
        <v>309.13</v>
      </c>
      <c r="O4127" s="4">
        <v>195.51</v>
      </c>
      <c r="P4127" s="4" t="s">
        <v>78</v>
      </c>
      <c r="Q4127" s="77">
        <v>45281.634722222225</v>
      </c>
      <c r="R4127" s="4">
        <v>309.13</v>
      </c>
      <c r="S4127" s="4">
        <v>195.51</v>
      </c>
      <c r="T4127" s="4" t="str">
        <f>VLOOKUP(E4127,zamiana!A:B,2,0)</f>
        <v>ALSTOM (ex. BT) CZL</v>
      </c>
    </row>
    <row r="4128" spans="1:20" x14ac:dyDescent="0.3">
      <c r="A4128" s="4" t="s">
        <v>7200</v>
      </c>
      <c r="B4128" s="76">
        <v>45196</v>
      </c>
      <c r="C4128" s="76">
        <v>45196</v>
      </c>
      <c r="D4128" s="76">
        <v>45257</v>
      </c>
      <c r="E4128" s="4" t="s">
        <v>951</v>
      </c>
      <c r="F4128" s="4" t="s">
        <v>952</v>
      </c>
      <c r="G4128" s="4" t="s">
        <v>942</v>
      </c>
      <c r="H4128" s="4" t="s">
        <v>951</v>
      </c>
      <c r="I4128" s="4" t="s">
        <v>1876</v>
      </c>
      <c r="J4128" s="4" t="s">
        <v>1877</v>
      </c>
      <c r="K4128" s="4" t="s">
        <v>955</v>
      </c>
      <c r="L4128" s="4">
        <v>1</v>
      </c>
      <c r="M4128" s="4" t="s">
        <v>77</v>
      </c>
      <c r="N4128" s="4">
        <v>214.03</v>
      </c>
      <c r="O4128" s="4">
        <v>173.99</v>
      </c>
      <c r="P4128" s="4" t="s">
        <v>78</v>
      </c>
      <c r="Q4128" s="77">
        <v>45281.634722222225</v>
      </c>
      <c r="R4128" s="4">
        <v>214.03</v>
      </c>
      <c r="S4128" s="4">
        <v>173.99</v>
      </c>
      <c r="T4128" s="4" t="str">
        <f>VLOOKUP(E4128,zamiana!A:B,2,0)</f>
        <v>ALSTOM (ex. BT) CZL</v>
      </c>
    </row>
    <row r="4129" spans="1:20" x14ac:dyDescent="0.3">
      <c r="A4129" s="4" t="s">
        <v>7200</v>
      </c>
      <c r="B4129" s="76">
        <v>45196</v>
      </c>
      <c r="C4129" s="76">
        <v>45196</v>
      </c>
      <c r="D4129" s="76">
        <v>45257</v>
      </c>
      <c r="E4129" s="4" t="s">
        <v>951</v>
      </c>
      <c r="F4129" s="4" t="s">
        <v>952</v>
      </c>
      <c r="G4129" s="4" t="s">
        <v>942</v>
      </c>
      <c r="H4129" s="4" t="s">
        <v>951</v>
      </c>
      <c r="I4129" s="4" t="s">
        <v>1876</v>
      </c>
      <c r="J4129" s="4" t="s">
        <v>1877</v>
      </c>
      <c r="K4129" s="4" t="s">
        <v>955</v>
      </c>
      <c r="L4129" s="4">
        <v>1</v>
      </c>
      <c r="M4129" s="4" t="s">
        <v>77</v>
      </c>
      <c r="N4129" s="4">
        <v>214.03</v>
      </c>
      <c r="O4129" s="4">
        <v>173.99</v>
      </c>
      <c r="P4129" s="4" t="s">
        <v>78</v>
      </c>
      <c r="Q4129" s="77">
        <v>45281.634722222225</v>
      </c>
      <c r="R4129" s="4">
        <v>214.03</v>
      </c>
      <c r="S4129" s="4">
        <v>173.99</v>
      </c>
      <c r="T4129" s="4" t="str">
        <f>VLOOKUP(E4129,zamiana!A:B,2,0)</f>
        <v>ALSTOM (ex. BT) CZL</v>
      </c>
    </row>
    <row r="4130" spans="1:20" x14ac:dyDescent="0.3">
      <c r="A4130" s="4" t="s">
        <v>7200</v>
      </c>
      <c r="B4130" s="76">
        <v>45196</v>
      </c>
      <c r="C4130" s="76">
        <v>45196</v>
      </c>
      <c r="D4130" s="76">
        <v>45257</v>
      </c>
      <c r="E4130" s="4" t="s">
        <v>951</v>
      </c>
      <c r="F4130" s="4" t="s">
        <v>952</v>
      </c>
      <c r="G4130" s="4" t="s">
        <v>942</v>
      </c>
      <c r="H4130" s="4" t="s">
        <v>951</v>
      </c>
      <c r="I4130" s="4" t="s">
        <v>1633</v>
      </c>
      <c r="J4130" s="4" t="s">
        <v>1634</v>
      </c>
      <c r="K4130" s="4" t="s">
        <v>955</v>
      </c>
      <c r="L4130" s="4">
        <v>1</v>
      </c>
      <c r="M4130" s="4" t="s">
        <v>77</v>
      </c>
      <c r="N4130" s="4">
        <v>51.28</v>
      </c>
      <c r="O4130" s="4">
        <v>32.08</v>
      </c>
      <c r="P4130" s="4" t="s">
        <v>78</v>
      </c>
      <c r="Q4130" s="77">
        <v>45281.627083333333</v>
      </c>
      <c r="R4130" s="4">
        <v>51.28</v>
      </c>
      <c r="S4130" s="4">
        <v>32.08</v>
      </c>
      <c r="T4130" s="4" t="str">
        <f>VLOOKUP(E4130,zamiana!A:B,2,0)</f>
        <v>ALSTOM (ex. BT) CZL</v>
      </c>
    </row>
    <row r="4131" spans="1:20" x14ac:dyDescent="0.3">
      <c r="A4131" s="4" t="s">
        <v>7200</v>
      </c>
      <c r="B4131" s="76">
        <v>45196</v>
      </c>
      <c r="C4131" s="76">
        <v>45196</v>
      </c>
      <c r="D4131" s="76">
        <v>45257</v>
      </c>
      <c r="E4131" s="4" t="s">
        <v>951</v>
      </c>
      <c r="F4131" s="4" t="s">
        <v>952</v>
      </c>
      <c r="G4131" s="4" t="s">
        <v>942</v>
      </c>
      <c r="H4131" s="4" t="s">
        <v>951</v>
      </c>
      <c r="I4131" s="4" t="s">
        <v>1633</v>
      </c>
      <c r="J4131" s="4" t="s">
        <v>1634</v>
      </c>
      <c r="K4131" s="4" t="s">
        <v>955</v>
      </c>
      <c r="L4131" s="4">
        <v>1</v>
      </c>
      <c r="M4131" s="4" t="s">
        <v>77</v>
      </c>
      <c r="N4131" s="4">
        <v>51.28</v>
      </c>
      <c r="O4131" s="4">
        <v>32.08</v>
      </c>
      <c r="P4131" s="4" t="s">
        <v>78</v>
      </c>
      <c r="Q4131" s="77">
        <v>45281.627083333333</v>
      </c>
      <c r="R4131" s="4">
        <v>51.28</v>
      </c>
      <c r="S4131" s="4">
        <v>32.08</v>
      </c>
      <c r="T4131" s="4" t="str">
        <f>VLOOKUP(E4131,zamiana!A:B,2,0)</f>
        <v>ALSTOM (ex. BT) CZL</v>
      </c>
    </row>
    <row r="4132" spans="1:20" x14ac:dyDescent="0.3">
      <c r="A4132" s="4" t="s">
        <v>7200</v>
      </c>
      <c r="B4132" s="76">
        <v>45196</v>
      </c>
      <c r="C4132" s="76">
        <v>45196</v>
      </c>
      <c r="D4132" s="76">
        <v>45257</v>
      </c>
      <c r="E4132" s="4" t="s">
        <v>951</v>
      </c>
      <c r="F4132" s="4" t="s">
        <v>952</v>
      </c>
      <c r="G4132" s="4" t="s">
        <v>942</v>
      </c>
      <c r="H4132" s="4" t="s">
        <v>951</v>
      </c>
      <c r="I4132" s="4" t="s">
        <v>1633</v>
      </c>
      <c r="J4132" s="4" t="s">
        <v>1634</v>
      </c>
      <c r="K4132" s="4" t="s">
        <v>955</v>
      </c>
      <c r="L4132" s="4">
        <v>2</v>
      </c>
      <c r="M4132" s="4" t="s">
        <v>77</v>
      </c>
      <c r="N4132" s="4">
        <v>51.28</v>
      </c>
      <c r="O4132" s="4">
        <v>32.08</v>
      </c>
      <c r="P4132" s="4" t="s">
        <v>78</v>
      </c>
      <c r="Q4132" s="77">
        <v>45281.627083333333</v>
      </c>
      <c r="R4132" s="4">
        <v>102.56</v>
      </c>
      <c r="S4132" s="4">
        <v>64.16</v>
      </c>
      <c r="T4132" s="4" t="str">
        <f>VLOOKUP(E4132,zamiana!A:B,2,0)</f>
        <v>ALSTOM (ex. BT) CZL</v>
      </c>
    </row>
    <row r="4133" spans="1:20" x14ac:dyDescent="0.3">
      <c r="A4133" s="4" t="s">
        <v>7200</v>
      </c>
      <c r="B4133" s="76">
        <v>45196</v>
      </c>
      <c r="C4133" s="76">
        <v>45196</v>
      </c>
      <c r="D4133" s="76">
        <v>45257</v>
      </c>
      <c r="E4133" s="4" t="s">
        <v>951</v>
      </c>
      <c r="F4133" s="4" t="s">
        <v>952</v>
      </c>
      <c r="G4133" s="4" t="s">
        <v>942</v>
      </c>
      <c r="H4133" s="4" t="s">
        <v>951</v>
      </c>
      <c r="I4133" s="4" t="s">
        <v>1633</v>
      </c>
      <c r="J4133" s="4" t="s">
        <v>1634</v>
      </c>
      <c r="K4133" s="4" t="s">
        <v>955</v>
      </c>
      <c r="L4133" s="4">
        <v>2</v>
      </c>
      <c r="M4133" s="4" t="s">
        <v>77</v>
      </c>
      <c r="N4133" s="4">
        <v>51.28</v>
      </c>
      <c r="O4133" s="4">
        <v>32.08</v>
      </c>
      <c r="P4133" s="4" t="s">
        <v>78</v>
      </c>
      <c r="Q4133" s="77">
        <v>45281.627083333333</v>
      </c>
      <c r="R4133" s="4">
        <v>102.56</v>
      </c>
      <c r="S4133" s="4">
        <v>64.16</v>
      </c>
      <c r="T4133" s="4" t="str">
        <f>VLOOKUP(E4133,zamiana!A:B,2,0)</f>
        <v>ALSTOM (ex. BT) CZL</v>
      </c>
    </row>
    <row r="4134" spans="1:20" x14ac:dyDescent="0.3">
      <c r="A4134" s="4" t="s">
        <v>7200</v>
      </c>
      <c r="B4134" s="76">
        <v>45196</v>
      </c>
      <c r="C4134" s="76">
        <v>45196</v>
      </c>
      <c r="D4134" s="76">
        <v>45257</v>
      </c>
      <c r="E4134" s="4" t="s">
        <v>951</v>
      </c>
      <c r="F4134" s="4" t="s">
        <v>952</v>
      </c>
      <c r="G4134" s="4" t="s">
        <v>942</v>
      </c>
      <c r="H4134" s="4" t="s">
        <v>951</v>
      </c>
      <c r="I4134" s="4" t="s">
        <v>1362</v>
      </c>
      <c r="J4134" s="4" t="s">
        <v>1363</v>
      </c>
      <c r="K4134" s="4" t="s">
        <v>955</v>
      </c>
      <c r="L4134" s="4">
        <v>1</v>
      </c>
      <c r="M4134" s="4" t="s">
        <v>77</v>
      </c>
      <c r="N4134" s="4">
        <v>20.46</v>
      </c>
      <c r="O4134" s="4">
        <v>15.69</v>
      </c>
      <c r="P4134" s="4" t="s">
        <v>78</v>
      </c>
      <c r="Q4134" s="77">
        <v>45281.627083333333</v>
      </c>
      <c r="R4134" s="4">
        <v>20.46</v>
      </c>
      <c r="S4134" s="4">
        <v>15.69</v>
      </c>
      <c r="T4134" s="4" t="str">
        <f>VLOOKUP(E4134,zamiana!A:B,2,0)</f>
        <v>ALSTOM (ex. BT) CZL</v>
      </c>
    </row>
    <row r="4135" spans="1:20" x14ac:dyDescent="0.3">
      <c r="A4135" s="4" t="s">
        <v>7200</v>
      </c>
      <c r="B4135" s="76">
        <v>45196</v>
      </c>
      <c r="C4135" s="76">
        <v>45196</v>
      </c>
      <c r="D4135" s="76">
        <v>45257</v>
      </c>
      <c r="E4135" s="4" t="s">
        <v>951</v>
      </c>
      <c r="F4135" s="4" t="s">
        <v>952</v>
      </c>
      <c r="G4135" s="4" t="s">
        <v>942</v>
      </c>
      <c r="H4135" s="4" t="s">
        <v>951</v>
      </c>
      <c r="I4135" s="4" t="s">
        <v>1362</v>
      </c>
      <c r="J4135" s="4" t="s">
        <v>1363</v>
      </c>
      <c r="K4135" s="4" t="s">
        <v>955</v>
      </c>
      <c r="L4135" s="4">
        <v>1</v>
      </c>
      <c r="M4135" s="4" t="s">
        <v>77</v>
      </c>
      <c r="N4135" s="4">
        <v>20.46</v>
      </c>
      <c r="O4135" s="4">
        <v>15.69</v>
      </c>
      <c r="P4135" s="4" t="s">
        <v>78</v>
      </c>
      <c r="Q4135" s="77">
        <v>45281.627083333333</v>
      </c>
      <c r="R4135" s="4">
        <v>20.46</v>
      </c>
      <c r="S4135" s="4">
        <v>15.69</v>
      </c>
      <c r="T4135" s="4" t="str">
        <f>VLOOKUP(E4135,zamiana!A:B,2,0)</f>
        <v>ALSTOM (ex. BT) CZL</v>
      </c>
    </row>
    <row r="4136" spans="1:20" x14ac:dyDescent="0.3">
      <c r="A4136" s="4" t="s">
        <v>7200</v>
      </c>
      <c r="B4136" s="76">
        <v>45196</v>
      </c>
      <c r="C4136" s="76">
        <v>45196</v>
      </c>
      <c r="D4136" s="76">
        <v>45257</v>
      </c>
      <c r="E4136" s="4" t="s">
        <v>951</v>
      </c>
      <c r="F4136" s="4" t="s">
        <v>952</v>
      </c>
      <c r="G4136" s="4" t="s">
        <v>942</v>
      </c>
      <c r="H4136" s="4" t="s">
        <v>951</v>
      </c>
      <c r="I4136" s="4" t="s">
        <v>1362</v>
      </c>
      <c r="J4136" s="4" t="s">
        <v>1363</v>
      </c>
      <c r="K4136" s="4" t="s">
        <v>955</v>
      </c>
      <c r="L4136" s="4">
        <v>2</v>
      </c>
      <c r="M4136" s="4" t="s">
        <v>77</v>
      </c>
      <c r="N4136" s="4">
        <v>20.46</v>
      </c>
      <c r="O4136" s="4">
        <v>15.69</v>
      </c>
      <c r="P4136" s="4" t="s">
        <v>78</v>
      </c>
      <c r="Q4136" s="77">
        <v>45281.627083333333</v>
      </c>
      <c r="R4136" s="4">
        <v>40.92</v>
      </c>
      <c r="S4136" s="4">
        <v>31.38</v>
      </c>
      <c r="T4136" s="4" t="str">
        <f>VLOOKUP(E4136,zamiana!A:B,2,0)</f>
        <v>ALSTOM (ex. BT) CZL</v>
      </c>
    </row>
    <row r="4137" spans="1:20" x14ac:dyDescent="0.3">
      <c r="A4137" s="4" t="s">
        <v>7200</v>
      </c>
      <c r="B4137" s="76">
        <v>45196</v>
      </c>
      <c r="C4137" s="76">
        <v>45196</v>
      </c>
      <c r="D4137" s="76">
        <v>45257</v>
      </c>
      <c r="E4137" s="4" t="s">
        <v>951</v>
      </c>
      <c r="F4137" s="4" t="s">
        <v>952</v>
      </c>
      <c r="G4137" s="4" t="s">
        <v>942</v>
      </c>
      <c r="H4137" s="4" t="s">
        <v>951</v>
      </c>
      <c r="I4137" s="4" t="s">
        <v>1362</v>
      </c>
      <c r="J4137" s="4" t="s">
        <v>1363</v>
      </c>
      <c r="K4137" s="4" t="s">
        <v>955</v>
      </c>
      <c r="L4137" s="4">
        <v>2</v>
      </c>
      <c r="M4137" s="4" t="s">
        <v>77</v>
      </c>
      <c r="N4137" s="4">
        <v>20.46</v>
      </c>
      <c r="O4137" s="4">
        <v>15.69</v>
      </c>
      <c r="P4137" s="4" t="s">
        <v>78</v>
      </c>
      <c r="Q4137" s="77">
        <v>45281.627083333333</v>
      </c>
      <c r="R4137" s="4">
        <v>40.92</v>
      </c>
      <c r="S4137" s="4">
        <v>31.38</v>
      </c>
      <c r="T4137" s="4" t="str">
        <f>VLOOKUP(E4137,zamiana!A:B,2,0)</f>
        <v>ALSTOM (ex. BT) CZL</v>
      </c>
    </row>
    <row r="4138" spans="1:20" x14ac:dyDescent="0.3">
      <c r="A4138" s="4" t="s">
        <v>7200</v>
      </c>
      <c r="B4138" s="76">
        <v>45196</v>
      </c>
      <c r="C4138" s="76">
        <v>45196</v>
      </c>
      <c r="D4138" s="76">
        <v>45257</v>
      </c>
      <c r="E4138" s="4" t="s">
        <v>951</v>
      </c>
      <c r="F4138" s="4" t="s">
        <v>952</v>
      </c>
      <c r="G4138" s="4" t="s">
        <v>942</v>
      </c>
      <c r="H4138" s="4" t="s">
        <v>951</v>
      </c>
      <c r="I4138" s="4" t="s">
        <v>1161</v>
      </c>
      <c r="J4138" s="4" t="s">
        <v>1162</v>
      </c>
      <c r="K4138" s="4" t="s">
        <v>955</v>
      </c>
      <c r="L4138" s="4">
        <v>1</v>
      </c>
      <c r="M4138" s="4" t="s">
        <v>77</v>
      </c>
      <c r="N4138" s="4">
        <v>7.46</v>
      </c>
      <c r="O4138" s="4">
        <v>9.18</v>
      </c>
      <c r="P4138" s="4" t="s">
        <v>78</v>
      </c>
      <c r="Q4138" s="77">
        <v>45281.627083333333</v>
      </c>
      <c r="R4138" s="4">
        <v>7.46</v>
      </c>
      <c r="S4138" s="4">
        <v>9.18</v>
      </c>
      <c r="T4138" s="4" t="str">
        <f>VLOOKUP(E4138,zamiana!A:B,2,0)</f>
        <v>ALSTOM (ex. BT) CZL</v>
      </c>
    </row>
    <row r="4139" spans="1:20" x14ac:dyDescent="0.3">
      <c r="A4139" s="4" t="s">
        <v>7200</v>
      </c>
      <c r="B4139" s="76">
        <v>45196</v>
      </c>
      <c r="C4139" s="76">
        <v>45196</v>
      </c>
      <c r="D4139" s="76">
        <v>45257</v>
      </c>
      <c r="E4139" s="4" t="s">
        <v>951</v>
      </c>
      <c r="F4139" s="4" t="s">
        <v>952</v>
      </c>
      <c r="G4139" s="4" t="s">
        <v>942</v>
      </c>
      <c r="H4139" s="4" t="s">
        <v>951</v>
      </c>
      <c r="I4139" s="4" t="s">
        <v>1161</v>
      </c>
      <c r="J4139" s="4" t="s">
        <v>1162</v>
      </c>
      <c r="K4139" s="4" t="s">
        <v>955</v>
      </c>
      <c r="L4139" s="4">
        <v>1</v>
      </c>
      <c r="M4139" s="4" t="s">
        <v>77</v>
      </c>
      <c r="N4139" s="4">
        <v>7.46</v>
      </c>
      <c r="O4139" s="4">
        <v>9.18</v>
      </c>
      <c r="P4139" s="4" t="s">
        <v>78</v>
      </c>
      <c r="Q4139" s="77">
        <v>45281.627083333333</v>
      </c>
      <c r="R4139" s="4">
        <v>7.46</v>
      </c>
      <c r="S4139" s="4">
        <v>9.18</v>
      </c>
      <c r="T4139" s="4" t="str">
        <f>VLOOKUP(E4139,zamiana!A:B,2,0)</f>
        <v>ALSTOM (ex. BT) CZL</v>
      </c>
    </row>
    <row r="4140" spans="1:20" x14ac:dyDescent="0.3">
      <c r="A4140" s="4" t="s">
        <v>7200</v>
      </c>
      <c r="B4140" s="76">
        <v>45196</v>
      </c>
      <c r="C4140" s="76">
        <v>45196</v>
      </c>
      <c r="D4140" s="76">
        <v>45257</v>
      </c>
      <c r="E4140" s="4" t="s">
        <v>951</v>
      </c>
      <c r="F4140" s="4" t="s">
        <v>952</v>
      </c>
      <c r="G4140" s="4" t="s">
        <v>942</v>
      </c>
      <c r="H4140" s="4" t="s">
        <v>951</v>
      </c>
      <c r="I4140" s="4" t="s">
        <v>1161</v>
      </c>
      <c r="J4140" s="4" t="s">
        <v>1162</v>
      </c>
      <c r="K4140" s="4" t="s">
        <v>955</v>
      </c>
      <c r="L4140" s="4">
        <v>1</v>
      </c>
      <c r="M4140" s="4" t="s">
        <v>77</v>
      </c>
      <c r="N4140" s="4">
        <v>7.46</v>
      </c>
      <c r="O4140" s="4">
        <v>9.18</v>
      </c>
      <c r="P4140" s="4" t="s">
        <v>78</v>
      </c>
      <c r="Q4140" s="77">
        <v>45281.627083333333</v>
      </c>
      <c r="R4140" s="4">
        <v>7.46</v>
      </c>
      <c r="S4140" s="4">
        <v>9.18</v>
      </c>
      <c r="T4140" s="4" t="str">
        <f>VLOOKUP(E4140,zamiana!A:B,2,0)</f>
        <v>ALSTOM (ex. BT) CZL</v>
      </c>
    </row>
    <row r="4141" spans="1:20" x14ac:dyDescent="0.3">
      <c r="A4141" s="4" t="s">
        <v>7200</v>
      </c>
      <c r="B4141" s="76">
        <v>45196</v>
      </c>
      <c r="C4141" s="76">
        <v>45196</v>
      </c>
      <c r="D4141" s="76">
        <v>45257</v>
      </c>
      <c r="E4141" s="4" t="s">
        <v>951</v>
      </c>
      <c r="F4141" s="4" t="s">
        <v>952</v>
      </c>
      <c r="G4141" s="4" t="s">
        <v>942</v>
      </c>
      <c r="H4141" s="4" t="s">
        <v>951</v>
      </c>
      <c r="I4141" s="4" t="s">
        <v>1161</v>
      </c>
      <c r="J4141" s="4" t="s">
        <v>1162</v>
      </c>
      <c r="K4141" s="4" t="s">
        <v>955</v>
      </c>
      <c r="L4141" s="4">
        <v>1</v>
      </c>
      <c r="M4141" s="4" t="s">
        <v>77</v>
      </c>
      <c r="N4141" s="4">
        <v>7.46</v>
      </c>
      <c r="O4141" s="4">
        <v>9.18</v>
      </c>
      <c r="P4141" s="4" t="s">
        <v>78</v>
      </c>
      <c r="Q4141" s="77">
        <v>45281.627083333333</v>
      </c>
      <c r="R4141" s="4">
        <v>7.46</v>
      </c>
      <c r="S4141" s="4">
        <v>9.18</v>
      </c>
      <c r="T4141" s="4" t="str">
        <f>VLOOKUP(E4141,zamiana!A:B,2,0)</f>
        <v>ALSTOM (ex. BT) CZL</v>
      </c>
    </row>
    <row r="4142" spans="1:20" x14ac:dyDescent="0.3">
      <c r="A4142" s="4" t="s">
        <v>7200</v>
      </c>
      <c r="B4142" s="76">
        <v>45196</v>
      </c>
      <c r="C4142" s="76">
        <v>45196</v>
      </c>
      <c r="D4142" s="76">
        <v>45257</v>
      </c>
      <c r="E4142" s="4" t="s">
        <v>951</v>
      </c>
      <c r="F4142" s="4" t="s">
        <v>952</v>
      </c>
      <c r="G4142" s="4" t="s">
        <v>942</v>
      </c>
      <c r="H4142" s="4" t="s">
        <v>951</v>
      </c>
      <c r="I4142" s="4" t="s">
        <v>1161</v>
      </c>
      <c r="J4142" s="4" t="s">
        <v>1162</v>
      </c>
      <c r="K4142" s="4" t="s">
        <v>955</v>
      </c>
      <c r="L4142" s="4">
        <v>1</v>
      </c>
      <c r="M4142" s="4" t="s">
        <v>77</v>
      </c>
      <c r="N4142" s="4">
        <v>7.46</v>
      </c>
      <c r="O4142" s="4">
        <v>9.18</v>
      </c>
      <c r="P4142" s="4" t="s">
        <v>78</v>
      </c>
      <c r="Q4142" s="77">
        <v>45281.627083333333</v>
      </c>
      <c r="R4142" s="4">
        <v>7.46</v>
      </c>
      <c r="S4142" s="4">
        <v>9.18</v>
      </c>
      <c r="T4142" s="4" t="str">
        <f>VLOOKUP(E4142,zamiana!A:B,2,0)</f>
        <v>ALSTOM (ex. BT) CZL</v>
      </c>
    </row>
    <row r="4143" spans="1:20" x14ac:dyDescent="0.3">
      <c r="A4143" s="4" t="s">
        <v>7200</v>
      </c>
      <c r="B4143" s="76">
        <v>45196</v>
      </c>
      <c r="C4143" s="76">
        <v>45196</v>
      </c>
      <c r="D4143" s="76">
        <v>45257</v>
      </c>
      <c r="E4143" s="4" t="s">
        <v>951</v>
      </c>
      <c r="F4143" s="4" t="s">
        <v>952</v>
      </c>
      <c r="G4143" s="4" t="s">
        <v>942</v>
      </c>
      <c r="H4143" s="4" t="s">
        <v>951</v>
      </c>
      <c r="I4143" s="4" t="s">
        <v>1161</v>
      </c>
      <c r="J4143" s="4" t="s">
        <v>1162</v>
      </c>
      <c r="K4143" s="4" t="s">
        <v>955</v>
      </c>
      <c r="L4143" s="4">
        <v>1</v>
      </c>
      <c r="M4143" s="4" t="s">
        <v>77</v>
      </c>
      <c r="N4143" s="4">
        <v>7.46</v>
      </c>
      <c r="O4143" s="4">
        <v>9.18</v>
      </c>
      <c r="P4143" s="4" t="s">
        <v>78</v>
      </c>
      <c r="Q4143" s="77">
        <v>45281.627083333333</v>
      </c>
      <c r="R4143" s="4">
        <v>7.46</v>
      </c>
      <c r="S4143" s="4">
        <v>9.18</v>
      </c>
      <c r="T4143" s="4" t="str">
        <f>VLOOKUP(E4143,zamiana!A:B,2,0)</f>
        <v>ALSTOM (ex. BT) CZL</v>
      </c>
    </row>
    <row r="4144" spans="1:20" x14ac:dyDescent="0.3">
      <c r="A4144" s="4" t="s">
        <v>7200</v>
      </c>
      <c r="B4144" s="76">
        <v>45196</v>
      </c>
      <c r="C4144" s="76">
        <v>45196</v>
      </c>
      <c r="D4144" s="76">
        <v>45257</v>
      </c>
      <c r="E4144" s="4" t="s">
        <v>951</v>
      </c>
      <c r="F4144" s="4" t="s">
        <v>952</v>
      </c>
      <c r="G4144" s="4" t="s">
        <v>942</v>
      </c>
      <c r="H4144" s="4" t="s">
        <v>951</v>
      </c>
      <c r="I4144" s="4" t="s">
        <v>1161</v>
      </c>
      <c r="J4144" s="4" t="s">
        <v>1162</v>
      </c>
      <c r="K4144" s="4" t="s">
        <v>955</v>
      </c>
      <c r="L4144" s="4">
        <v>1</v>
      </c>
      <c r="M4144" s="4" t="s">
        <v>77</v>
      </c>
      <c r="N4144" s="4">
        <v>7.46</v>
      </c>
      <c r="O4144" s="4">
        <v>9.18</v>
      </c>
      <c r="P4144" s="4" t="s">
        <v>78</v>
      </c>
      <c r="Q4144" s="77">
        <v>45281.627083333333</v>
      </c>
      <c r="R4144" s="4">
        <v>7.46</v>
      </c>
      <c r="S4144" s="4">
        <v>9.18</v>
      </c>
      <c r="T4144" s="4" t="str">
        <f>VLOOKUP(E4144,zamiana!A:B,2,0)</f>
        <v>ALSTOM (ex. BT) CZL</v>
      </c>
    </row>
    <row r="4145" spans="1:20" x14ac:dyDescent="0.3">
      <c r="A4145" s="4" t="s">
        <v>7200</v>
      </c>
      <c r="B4145" s="76">
        <v>45196</v>
      </c>
      <c r="C4145" s="76">
        <v>45196</v>
      </c>
      <c r="D4145" s="76">
        <v>45257</v>
      </c>
      <c r="E4145" s="4" t="s">
        <v>951</v>
      </c>
      <c r="F4145" s="4" t="s">
        <v>952</v>
      </c>
      <c r="G4145" s="4" t="s">
        <v>942</v>
      </c>
      <c r="H4145" s="4" t="s">
        <v>951</v>
      </c>
      <c r="I4145" s="4" t="s">
        <v>1161</v>
      </c>
      <c r="J4145" s="4" t="s">
        <v>1162</v>
      </c>
      <c r="K4145" s="4" t="s">
        <v>955</v>
      </c>
      <c r="L4145" s="4">
        <v>1</v>
      </c>
      <c r="M4145" s="4" t="s">
        <v>77</v>
      </c>
      <c r="N4145" s="4">
        <v>7.46</v>
      </c>
      <c r="O4145" s="4">
        <v>9.18</v>
      </c>
      <c r="P4145" s="4" t="s">
        <v>78</v>
      </c>
      <c r="Q4145" s="77">
        <v>45281.627083333333</v>
      </c>
      <c r="R4145" s="4">
        <v>7.46</v>
      </c>
      <c r="S4145" s="4">
        <v>9.18</v>
      </c>
      <c r="T4145" s="4" t="str">
        <f>VLOOKUP(E4145,zamiana!A:B,2,0)</f>
        <v>ALSTOM (ex. BT) CZL</v>
      </c>
    </row>
    <row r="4146" spans="1:20" x14ac:dyDescent="0.3">
      <c r="A4146" s="4" t="s">
        <v>7200</v>
      </c>
      <c r="B4146" s="76">
        <v>45196</v>
      </c>
      <c r="C4146" s="76">
        <v>45196</v>
      </c>
      <c r="D4146" s="76">
        <v>45257</v>
      </c>
      <c r="E4146" s="4" t="s">
        <v>951</v>
      </c>
      <c r="F4146" s="4" t="s">
        <v>952</v>
      </c>
      <c r="G4146" s="4" t="s">
        <v>942</v>
      </c>
      <c r="H4146" s="4" t="s">
        <v>951</v>
      </c>
      <c r="I4146" s="4" t="s">
        <v>2637</v>
      </c>
      <c r="J4146" s="4" t="s">
        <v>2638</v>
      </c>
      <c r="K4146" s="4" t="s">
        <v>955</v>
      </c>
      <c r="L4146" s="4">
        <v>11</v>
      </c>
      <c r="M4146" s="4" t="s">
        <v>77</v>
      </c>
      <c r="N4146" s="4">
        <v>10.23</v>
      </c>
      <c r="O4146" s="4">
        <v>11.57</v>
      </c>
      <c r="P4146" s="4" t="s">
        <v>78</v>
      </c>
      <c r="Q4146" s="77">
        <v>45281.627083333333</v>
      </c>
      <c r="R4146" s="4">
        <v>112.53</v>
      </c>
      <c r="S4146" s="4">
        <v>127.27</v>
      </c>
      <c r="T4146" s="4" t="str">
        <f>VLOOKUP(E4146,zamiana!A:B,2,0)</f>
        <v>ALSTOM (ex. BT) CZL</v>
      </c>
    </row>
    <row r="4147" spans="1:20" x14ac:dyDescent="0.3">
      <c r="A4147" s="4" t="s">
        <v>7200</v>
      </c>
      <c r="B4147" s="76">
        <v>45196</v>
      </c>
      <c r="C4147" s="76">
        <v>45196</v>
      </c>
      <c r="D4147" s="76">
        <v>45257</v>
      </c>
      <c r="E4147" s="4" t="s">
        <v>951</v>
      </c>
      <c r="F4147" s="4" t="s">
        <v>952</v>
      </c>
      <c r="G4147" s="4" t="s">
        <v>942</v>
      </c>
      <c r="H4147" s="4" t="s">
        <v>951</v>
      </c>
      <c r="I4147" s="4" t="s">
        <v>1088</v>
      </c>
      <c r="J4147" s="4" t="s">
        <v>1089</v>
      </c>
      <c r="K4147" s="4" t="s">
        <v>955</v>
      </c>
      <c r="L4147" s="4">
        <v>5</v>
      </c>
      <c r="M4147" s="4" t="s">
        <v>77</v>
      </c>
      <c r="N4147" s="4">
        <v>8.8000000000000007</v>
      </c>
      <c r="O4147" s="4">
        <v>7.41</v>
      </c>
      <c r="P4147" s="4" t="s">
        <v>78</v>
      </c>
      <c r="Q4147" s="77">
        <v>45281.627083333333</v>
      </c>
      <c r="R4147" s="4">
        <v>44</v>
      </c>
      <c r="S4147" s="4">
        <v>37.049999999999997</v>
      </c>
      <c r="T4147" s="4" t="str">
        <f>VLOOKUP(E4147,zamiana!A:B,2,0)</f>
        <v>ALSTOM (ex. BT) CZL</v>
      </c>
    </row>
    <row r="4148" spans="1:20" x14ac:dyDescent="0.3">
      <c r="A4148" s="4" t="s">
        <v>7200</v>
      </c>
      <c r="B4148" s="76">
        <v>45196</v>
      </c>
      <c r="C4148" s="76">
        <v>45196</v>
      </c>
      <c r="D4148" s="76">
        <v>45257</v>
      </c>
      <c r="E4148" s="4" t="s">
        <v>951</v>
      </c>
      <c r="F4148" s="4" t="s">
        <v>952</v>
      </c>
      <c r="G4148" s="4" t="s">
        <v>942</v>
      </c>
      <c r="H4148" s="4" t="s">
        <v>951</v>
      </c>
      <c r="I4148" s="4" t="s">
        <v>1088</v>
      </c>
      <c r="J4148" s="4" t="s">
        <v>1089</v>
      </c>
      <c r="K4148" s="4" t="s">
        <v>955</v>
      </c>
      <c r="L4148" s="4">
        <v>5</v>
      </c>
      <c r="M4148" s="4" t="s">
        <v>77</v>
      </c>
      <c r="N4148" s="4">
        <v>8.8000000000000007</v>
      </c>
      <c r="O4148" s="4">
        <v>7.41</v>
      </c>
      <c r="P4148" s="4" t="s">
        <v>78</v>
      </c>
      <c r="Q4148" s="77">
        <v>45281.627083333333</v>
      </c>
      <c r="R4148" s="4">
        <v>44</v>
      </c>
      <c r="S4148" s="4">
        <v>37.049999999999997</v>
      </c>
      <c r="T4148" s="4" t="str">
        <f>VLOOKUP(E4148,zamiana!A:B,2,0)</f>
        <v>ALSTOM (ex. BT) CZL</v>
      </c>
    </row>
    <row r="4149" spans="1:20" x14ac:dyDescent="0.3">
      <c r="A4149" s="4" t="s">
        <v>7200</v>
      </c>
      <c r="B4149" s="76">
        <v>45196</v>
      </c>
      <c r="C4149" s="76">
        <v>45196</v>
      </c>
      <c r="D4149" s="76">
        <v>45257</v>
      </c>
      <c r="E4149" s="4" t="s">
        <v>951</v>
      </c>
      <c r="F4149" s="4" t="s">
        <v>952</v>
      </c>
      <c r="G4149" s="4" t="s">
        <v>942</v>
      </c>
      <c r="H4149" s="4" t="s">
        <v>951</v>
      </c>
      <c r="I4149" s="4" t="s">
        <v>1319</v>
      </c>
      <c r="J4149" s="4" t="s">
        <v>1320</v>
      </c>
      <c r="K4149" s="4" t="s">
        <v>955</v>
      </c>
      <c r="L4149" s="4">
        <v>2</v>
      </c>
      <c r="M4149" s="4" t="s">
        <v>77</v>
      </c>
      <c r="N4149" s="4">
        <v>23.13</v>
      </c>
      <c r="O4149" s="4">
        <v>16.239999999999998</v>
      </c>
      <c r="P4149" s="4" t="s">
        <v>78</v>
      </c>
      <c r="Q4149" s="77">
        <v>45281.627083333333</v>
      </c>
      <c r="R4149" s="4">
        <v>46.26</v>
      </c>
      <c r="S4149" s="4">
        <v>32.479999999999997</v>
      </c>
      <c r="T4149" s="4" t="str">
        <f>VLOOKUP(E4149,zamiana!A:B,2,0)</f>
        <v>ALSTOM (ex. BT) CZL</v>
      </c>
    </row>
    <row r="4150" spans="1:20" x14ac:dyDescent="0.3">
      <c r="A4150" s="4" t="s">
        <v>7200</v>
      </c>
      <c r="B4150" s="76">
        <v>45196</v>
      </c>
      <c r="C4150" s="76">
        <v>45196</v>
      </c>
      <c r="D4150" s="76">
        <v>45257</v>
      </c>
      <c r="E4150" s="4" t="s">
        <v>951</v>
      </c>
      <c r="F4150" s="4" t="s">
        <v>952</v>
      </c>
      <c r="G4150" s="4" t="s">
        <v>942</v>
      </c>
      <c r="H4150" s="4" t="s">
        <v>951</v>
      </c>
      <c r="I4150" s="4" t="s">
        <v>1250</v>
      </c>
      <c r="J4150" s="4" t="s">
        <v>1251</v>
      </c>
      <c r="K4150" s="4" t="s">
        <v>955</v>
      </c>
      <c r="L4150" s="4">
        <v>2</v>
      </c>
      <c r="M4150" s="4" t="s">
        <v>77</v>
      </c>
      <c r="N4150" s="4">
        <v>18.66</v>
      </c>
      <c r="O4150" s="4">
        <v>13.45</v>
      </c>
      <c r="P4150" s="4" t="s">
        <v>78</v>
      </c>
      <c r="Q4150" s="77">
        <v>45281.627083333333</v>
      </c>
      <c r="R4150" s="4">
        <v>37.32</v>
      </c>
      <c r="S4150" s="4">
        <v>26.9</v>
      </c>
      <c r="T4150" s="4" t="str">
        <f>VLOOKUP(E4150,zamiana!A:B,2,0)</f>
        <v>ALSTOM (ex. BT) CZL</v>
      </c>
    </row>
    <row r="4151" spans="1:20" x14ac:dyDescent="0.3">
      <c r="A4151" s="4" t="s">
        <v>7200</v>
      </c>
      <c r="B4151" s="76">
        <v>45196</v>
      </c>
      <c r="C4151" s="76">
        <v>45196</v>
      </c>
      <c r="D4151" s="76">
        <v>45257</v>
      </c>
      <c r="E4151" s="4" t="s">
        <v>951</v>
      </c>
      <c r="F4151" s="4" t="s">
        <v>952</v>
      </c>
      <c r="G4151" s="4" t="s">
        <v>942</v>
      </c>
      <c r="H4151" s="4" t="s">
        <v>951</v>
      </c>
      <c r="I4151" s="4" t="s">
        <v>1750</v>
      </c>
      <c r="J4151" s="4" t="s">
        <v>1751</v>
      </c>
      <c r="K4151" s="4" t="s">
        <v>955</v>
      </c>
      <c r="L4151" s="4">
        <v>1</v>
      </c>
      <c r="M4151" s="4" t="s">
        <v>77</v>
      </c>
      <c r="N4151" s="4">
        <v>79.39</v>
      </c>
      <c r="O4151" s="4">
        <v>52.63</v>
      </c>
      <c r="P4151" s="4" t="s">
        <v>78</v>
      </c>
      <c r="Q4151" s="77">
        <v>45281.627083333333</v>
      </c>
      <c r="R4151" s="4">
        <v>79.39</v>
      </c>
      <c r="S4151" s="4">
        <v>52.63</v>
      </c>
      <c r="T4151" s="4" t="str">
        <f>VLOOKUP(E4151,zamiana!A:B,2,0)</f>
        <v>ALSTOM (ex. BT) CZL</v>
      </c>
    </row>
    <row r="4152" spans="1:20" x14ac:dyDescent="0.3">
      <c r="A4152" s="4" t="s">
        <v>7200</v>
      </c>
      <c r="B4152" s="76">
        <v>45196</v>
      </c>
      <c r="C4152" s="76">
        <v>45196</v>
      </c>
      <c r="D4152" s="76">
        <v>45257</v>
      </c>
      <c r="E4152" s="4" t="s">
        <v>951</v>
      </c>
      <c r="F4152" s="4" t="s">
        <v>952</v>
      </c>
      <c r="G4152" s="4" t="s">
        <v>942</v>
      </c>
      <c r="H4152" s="4" t="s">
        <v>951</v>
      </c>
      <c r="I4152" s="4" t="s">
        <v>1750</v>
      </c>
      <c r="J4152" s="4" t="s">
        <v>1751</v>
      </c>
      <c r="K4152" s="4" t="s">
        <v>955</v>
      </c>
      <c r="L4152" s="4">
        <v>1</v>
      </c>
      <c r="M4152" s="4" t="s">
        <v>77</v>
      </c>
      <c r="N4152" s="4">
        <v>79.39</v>
      </c>
      <c r="O4152" s="4">
        <v>52.63</v>
      </c>
      <c r="P4152" s="4" t="s">
        <v>78</v>
      </c>
      <c r="Q4152" s="77">
        <v>45281.627083333333</v>
      </c>
      <c r="R4152" s="4">
        <v>79.39</v>
      </c>
      <c r="S4152" s="4">
        <v>52.63</v>
      </c>
      <c r="T4152" s="4" t="str">
        <f>VLOOKUP(E4152,zamiana!A:B,2,0)</f>
        <v>ALSTOM (ex. BT) CZL</v>
      </c>
    </row>
    <row r="4153" spans="1:20" x14ac:dyDescent="0.3">
      <c r="A4153" s="4" t="s">
        <v>7200</v>
      </c>
      <c r="B4153" s="76">
        <v>45196</v>
      </c>
      <c r="C4153" s="76">
        <v>45196</v>
      </c>
      <c r="D4153" s="76">
        <v>45257</v>
      </c>
      <c r="E4153" s="4" t="s">
        <v>951</v>
      </c>
      <c r="F4153" s="4" t="s">
        <v>952</v>
      </c>
      <c r="G4153" s="4" t="s">
        <v>942</v>
      </c>
      <c r="H4153" s="4" t="s">
        <v>951</v>
      </c>
      <c r="I4153" s="4" t="s">
        <v>1750</v>
      </c>
      <c r="J4153" s="4" t="s">
        <v>1751</v>
      </c>
      <c r="K4153" s="4" t="s">
        <v>955</v>
      </c>
      <c r="L4153" s="4">
        <v>1</v>
      </c>
      <c r="M4153" s="4" t="s">
        <v>77</v>
      </c>
      <c r="N4153" s="4">
        <v>79.39</v>
      </c>
      <c r="O4153" s="4">
        <v>52.63</v>
      </c>
      <c r="P4153" s="4" t="s">
        <v>78</v>
      </c>
      <c r="Q4153" s="77">
        <v>45281.627083333333</v>
      </c>
      <c r="R4153" s="4">
        <v>79.39</v>
      </c>
      <c r="S4153" s="4">
        <v>52.63</v>
      </c>
      <c r="T4153" s="4" t="str">
        <f>VLOOKUP(E4153,zamiana!A:B,2,0)</f>
        <v>ALSTOM (ex. BT) CZL</v>
      </c>
    </row>
    <row r="4154" spans="1:20" x14ac:dyDescent="0.3">
      <c r="A4154" s="4" t="s">
        <v>7200</v>
      </c>
      <c r="B4154" s="76">
        <v>45196</v>
      </c>
      <c r="C4154" s="76">
        <v>45196</v>
      </c>
      <c r="D4154" s="76">
        <v>45257</v>
      </c>
      <c r="E4154" s="4" t="s">
        <v>951</v>
      </c>
      <c r="F4154" s="4" t="s">
        <v>952</v>
      </c>
      <c r="G4154" s="4" t="s">
        <v>942</v>
      </c>
      <c r="H4154" s="4" t="s">
        <v>951</v>
      </c>
      <c r="I4154" s="4" t="s">
        <v>1750</v>
      </c>
      <c r="J4154" s="4" t="s">
        <v>1751</v>
      </c>
      <c r="K4154" s="4" t="s">
        <v>955</v>
      </c>
      <c r="L4154" s="4">
        <v>1</v>
      </c>
      <c r="M4154" s="4" t="s">
        <v>77</v>
      </c>
      <c r="N4154" s="4">
        <v>79.39</v>
      </c>
      <c r="O4154" s="4">
        <v>52.63</v>
      </c>
      <c r="P4154" s="4" t="s">
        <v>78</v>
      </c>
      <c r="Q4154" s="77">
        <v>45281.627083333333</v>
      </c>
      <c r="R4154" s="4">
        <v>79.39</v>
      </c>
      <c r="S4154" s="4">
        <v>52.63</v>
      </c>
      <c r="T4154" s="4" t="str">
        <f>VLOOKUP(E4154,zamiana!A:B,2,0)</f>
        <v>ALSTOM (ex. BT) CZL</v>
      </c>
    </row>
    <row r="4155" spans="1:20" x14ac:dyDescent="0.3">
      <c r="A4155" s="4" t="s">
        <v>7200</v>
      </c>
      <c r="B4155" s="76">
        <v>45196</v>
      </c>
      <c r="C4155" s="76">
        <v>45196</v>
      </c>
      <c r="D4155" s="76">
        <v>45257</v>
      </c>
      <c r="E4155" s="4" t="s">
        <v>951</v>
      </c>
      <c r="F4155" s="4" t="s">
        <v>952</v>
      </c>
      <c r="G4155" s="4" t="s">
        <v>942</v>
      </c>
      <c r="H4155" s="4" t="s">
        <v>951</v>
      </c>
      <c r="I4155" s="4" t="s">
        <v>1750</v>
      </c>
      <c r="J4155" s="4" t="s">
        <v>1751</v>
      </c>
      <c r="K4155" s="4" t="s">
        <v>955</v>
      </c>
      <c r="L4155" s="4">
        <v>1</v>
      </c>
      <c r="M4155" s="4" t="s">
        <v>77</v>
      </c>
      <c r="N4155" s="4">
        <v>79.39</v>
      </c>
      <c r="O4155" s="4">
        <v>52.63</v>
      </c>
      <c r="P4155" s="4" t="s">
        <v>78</v>
      </c>
      <c r="Q4155" s="77">
        <v>45281.627083333333</v>
      </c>
      <c r="R4155" s="4">
        <v>79.39</v>
      </c>
      <c r="S4155" s="4">
        <v>52.63</v>
      </c>
      <c r="T4155" s="4" t="str">
        <f>VLOOKUP(E4155,zamiana!A:B,2,0)</f>
        <v>ALSTOM (ex. BT) CZL</v>
      </c>
    </row>
    <row r="4156" spans="1:20" x14ac:dyDescent="0.3">
      <c r="A4156" s="4" t="s">
        <v>7200</v>
      </c>
      <c r="B4156" s="76">
        <v>45196</v>
      </c>
      <c r="C4156" s="76">
        <v>45196</v>
      </c>
      <c r="D4156" s="76">
        <v>45257</v>
      </c>
      <c r="E4156" s="4" t="s">
        <v>951</v>
      </c>
      <c r="F4156" s="4" t="s">
        <v>952</v>
      </c>
      <c r="G4156" s="4" t="s">
        <v>942</v>
      </c>
      <c r="H4156" s="4" t="s">
        <v>951</v>
      </c>
      <c r="I4156" s="4" t="s">
        <v>1750</v>
      </c>
      <c r="J4156" s="4" t="s">
        <v>1751</v>
      </c>
      <c r="K4156" s="4" t="s">
        <v>955</v>
      </c>
      <c r="L4156" s="4">
        <v>1</v>
      </c>
      <c r="M4156" s="4" t="s">
        <v>77</v>
      </c>
      <c r="N4156" s="4">
        <v>79.39</v>
      </c>
      <c r="O4156" s="4">
        <v>52.63</v>
      </c>
      <c r="P4156" s="4" t="s">
        <v>78</v>
      </c>
      <c r="Q4156" s="77">
        <v>45281.627083333333</v>
      </c>
      <c r="R4156" s="4">
        <v>79.39</v>
      </c>
      <c r="S4156" s="4">
        <v>52.63</v>
      </c>
      <c r="T4156" s="4" t="str">
        <f>VLOOKUP(E4156,zamiana!A:B,2,0)</f>
        <v>ALSTOM (ex. BT) CZL</v>
      </c>
    </row>
    <row r="4157" spans="1:20" x14ac:dyDescent="0.3">
      <c r="A4157" s="4" t="s">
        <v>7200</v>
      </c>
      <c r="B4157" s="76">
        <v>45196</v>
      </c>
      <c r="C4157" s="76">
        <v>45196</v>
      </c>
      <c r="D4157" s="76">
        <v>45257</v>
      </c>
      <c r="E4157" s="4" t="s">
        <v>951</v>
      </c>
      <c r="F4157" s="4" t="s">
        <v>952</v>
      </c>
      <c r="G4157" s="4" t="s">
        <v>942</v>
      </c>
      <c r="H4157" s="4" t="s">
        <v>951</v>
      </c>
      <c r="I4157" s="4" t="s">
        <v>1750</v>
      </c>
      <c r="J4157" s="4" t="s">
        <v>1751</v>
      </c>
      <c r="K4157" s="4" t="s">
        <v>955</v>
      </c>
      <c r="L4157" s="4">
        <v>1</v>
      </c>
      <c r="M4157" s="4" t="s">
        <v>77</v>
      </c>
      <c r="N4157" s="4">
        <v>79.39</v>
      </c>
      <c r="O4157" s="4">
        <v>52.63</v>
      </c>
      <c r="P4157" s="4" t="s">
        <v>78</v>
      </c>
      <c r="Q4157" s="77">
        <v>45281.627083333333</v>
      </c>
      <c r="R4157" s="4">
        <v>79.39</v>
      </c>
      <c r="S4157" s="4">
        <v>52.63</v>
      </c>
      <c r="T4157" s="4" t="str">
        <f>VLOOKUP(E4157,zamiana!A:B,2,0)</f>
        <v>ALSTOM (ex. BT) CZL</v>
      </c>
    </row>
    <row r="4158" spans="1:20" x14ac:dyDescent="0.3">
      <c r="A4158" s="4" t="s">
        <v>7200</v>
      </c>
      <c r="B4158" s="76">
        <v>45196</v>
      </c>
      <c r="C4158" s="76">
        <v>45196</v>
      </c>
      <c r="D4158" s="76">
        <v>45257</v>
      </c>
      <c r="E4158" s="4" t="s">
        <v>951</v>
      </c>
      <c r="F4158" s="4" t="s">
        <v>952</v>
      </c>
      <c r="G4158" s="4" t="s">
        <v>942</v>
      </c>
      <c r="H4158" s="4" t="s">
        <v>951</v>
      </c>
      <c r="I4158" s="4" t="s">
        <v>1740</v>
      </c>
      <c r="J4158" s="4" t="s">
        <v>1741</v>
      </c>
      <c r="K4158" s="4" t="s">
        <v>955</v>
      </c>
      <c r="L4158" s="4">
        <v>1</v>
      </c>
      <c r="M4158" s="4" t="s">
        <v>77</v>
      </c>
      <c r="N4158" s="4">
        <v>66.260000000000005</v>
      </c>
      <c r="O4158" s="4">
        <v>45.44</v>
      </c>
      <c r="P4158" s="4" t="s">
        <v>78</v>
      </c>
      <c r="Q4158" s="77">
        <v>45281.627083333333</v>
      </c>
      <c r="R4158" s="4">
        <v>66.260000000000005</v>
      </c>
      <c r="S4158" s="4">
        <v>45.44</v>
      </c>
      <c r="T4158" s="4" t="str">
        <f>VLOOKUP(E4158,zamiana!A:B,2,0)</f>
        <v>ALSTOM (ex. BT) CZL</v>
      </c>
    </row>
    <row r="4159" spans="1:20" x14ac:dyDescent="0.3">
      <c r="A4159" s="4" t="s">
        <v>7200</v>
      </c>
      <c r="B4159" s="76">
        <v>45196</v>
      </c>
      <c r="C4159" s="76">
        <v>45196</v>
      </c>
      <c r="D4159" s="76">
        <v>45257</v>
      </c>
      <c r="E4159" s="4" t="s">
        <v>951</v>
      </c>
      <c r="F4159" s="4" t="s">
        <v>952</v>
      </c>
      <c r="G4159" s="4" t="s">
        <v>942</v>
      </c>
      <c r="H4159" s="4" t="s">
        <v>951</v>
      </c>
      <c r="I4159" s="4" t="s">
        <v>1691</v>
      </c>
      <c r="J4159" s="4" t="s">
        <v>1692</v>
      </c>
      <c r="K4159" s="4" t="s">
        <v>955</v>
      </c>
      <c r="L4159" s="4">
        <v>1</v>
      </c>
      <c r="M4159" s="4" t="s">
        <v>77</v>
      </c>
      <c r="N4159" s="4">
        <v>64.78</v>
      </c>
      <c r="O4159" s="4">
        <v>39.03</v>
      </c>
      <c r="P4159" s="4" t="s">
        <v>78</v>
      </c>
      <c r="Q4159" s="77">
        <v>45281.627083333333</v>
      </c>
      <c r="R4159" s="4">
        <v>64.78</v>
      </c>
      <c r="S4159" s="4">
        <v>39.03</v>
      </c>
      <c r="T4159" s="4" t="str">
        <f>VLOOKUP(E4159,zamiana!A:B,2,0)</f>
        <v>ALSTOM (ex. BT) CZL</v>
      </c>
    </row>
    <row r="4160" spans="1:20" x14ac:dyDescent="0.3">
      <c r="A4160" s="4" t="s">
        <v>7200</v>
      </c>
      <c r="B4160" s="76">
        <v>45196</v>
      </c>
      <c r="C4160" s="76">
        <v>45196</v>
      </c>
      <c r="D4160" s="76">
        <v>45257</v>
      </c>
      <c r="E4160" s="4" t="s">
        <v>951</v>
      </c>
      <c r="F4160" s="4" t="s">
        <v>952</v>
      </c>
      <c r="G4160" s="4" t="s">
        <v>942</v>
      </c>
      <c r="H4160" s="4" t="s">
        <v>951</v>
      </c>
      <c r="I4160" s="4" t="s">
        <v>1135</v>
      </c>
      <c r="J4160" s="4" t="s">
        <v>1136</v>
      </c>
      <c r="K4160" s="4" t="s">
        <v>955</v>
      </c>
      <c r="L4160" s="4">
        <v>5</v>
      </c>
      <c r="M4160" s="4" t="s">
        <v>77</v>
      </c>
      <c r="N4160" s="4">
        <v>6.13</v>
      </c>
      <c r="O4160" s="4">
        <v>6.92</v>
      </c>
      <c r="P4160" s="4" t="s">
        <v>78</v>
      </c>
      <c r="Q4160" s="77">
        <v>45281.657638888886</v>
      </c>
      <c r="R4160" s="4">
        <v>30.65</v>
      </c>
      <c r="S4160" s="4">
        <v>34.6</v>
      </c>
      <c r="T4160" s="4" t="str">
        <f>VLOOKUP(E4160,zamiana!A:B,2,0)</f>
        <v>ALSTOM (ex. BT) CZL</v>
      </c>
    </row>
    <row r="4161" spans="1:20" x14ac:dyDescent="0.3">
      <c r="A4161" s="4" t="s">
        <v>7200</v>
      </c>
      <c r="B4161" s="76">
        <v>45196</v>
      </c>
      <c r="C4161" s="76">
        <v>45196</v>
      </c>
      <c r="D4161" s="76">
        <v>45257</v>
      </c>
      <c r="E4161" s="4" t="s">
        <v>951</v>
      </c>
      <c r="F4161" s="4" t="s">
        <v>952</v>
      </c>
      <c r="G4161" s="4" t="s">
        <v>942</v>
      </c>
      <c r="H4161" s="4" t="s">
        <v>951</v>
      </c>
      <c r="I4161" s="4" t="s">
        <v>1135</v>
      </c>
      <c r="J4161" s="4" t="s">
        <v>1136</v>
      </c>
      <c r="K4161" s="4" t="s">
        <v>955</v>
      </c>
      <c r="L4161" s="4">
        <v>5</v>
      </c>
      <c r="M4161" s="4" t="s">
        <v>77</v>
      </c>
      <c r="N4161" s="4">
        <v>6.13</v>
      </c>
      <c r="O4161" s="4">
        <v>6.92</v>
      </c>
      <c r="P4161" s="4" t="s">
        <v>78</v>
      </c>
      <c r="Q4161" s="77">
        <v>45281.657638888886</v>
      </c>
      <c r="R4161" s="4">
        <v>30.65</v>
      </c>
      <c r="S4161" s="4">
        <v>34.6</v>
      </c>
      <c r="T4161" s="4" t="str">
        <f>VLOOKUP(E4161,zamiana!A:B,2,0)</f>
        <v>ALSTOM (ex. BT) CZL</v>
      </c>
    </row>
    <row r="4162" spans="1:20" x14ac:dyDescent="0.3">
      <c r="A4162" s="4" t="s">
        <v>7200</v>
      </c>
      <c r="B4162" s="76">
        <v>45196</v>
      </c>
      <c r="C4162" s="76">
        <v>45196</v>
      </c>
      <c r="D4162" s="76">
        <v>45257</v>
      </c>
      <c r="E4162" s="4" t="s">
        <v>951</v>
      </c>
      <c r="F4162" s="4" t="s">
        <v>952</v>
      </c>
      <c r="G4162" s="4" t="s">
        <v>942</v>
      </c>
      <c r="H4162" s="4" t="s">
        <v>951</v>
      </c>
      <c r="I4162" s="4" t="s">
        <v>1135</v>
      </c>
      <c r="J4162" s="4" t="s">
        <v>1136</v>
      </c>
      <c r="K4162" s="4" t="s">
        <v>955</v>
      </c>
      <c r="L4162" s="4">
        <v>5</v>
      </c>
      <c r="M4162" s="4" t="s">
        <v>77</v>
      </c>
      <c r="N4162" s="4">
        <v>6.13</v>
      </c>
      <c r="O4162" s="4">
        <v>6.92</v>
      </c>
      <c r="P4162" s="4" t="s">
        <v>78</v>
      </c>
      <c r="Q4162" s="77">
        <v>45281.657638888886</v>
      </c>
      <c r="R4162" s="4">
        <v>30.65</v>
      </c>
      <c r="S4162" s="4">
        <v>34.6</v>
      </c>
      <c r="T4162" s="4" t="str">
        <f>VLOOKUP(E4162,zamiana!A:B,2,0)</f>
        <v>ALSTOM (ex. BT) CZL</v>
      </c>
    </row>
    <row r="4163" spans="1:20" x14ac:dyDescent="0.3">
      <c r="A4163" s="4" t="s">
        <v>7200</v>
      </c>
      <c r="B4163" s="76">
        <v>45196</v>
      </c>
      <c r="C4163" s="76">
        <v>45196</v>
      </c>
      <c r="D4163" s="76">
        <v>45257</v>
      </c>
      <c r="E4163" s="4" t="s">
        <v>951</v>
      </c>
      <c r="F4163" s="4" t="s">
        <v>952</v>
      </c>
      <c r="G4163" s="4" t="s">
        <v>942</v>
      </c>
      <c r="H4163" s="4" t="s">
        <v>951</v>
      </c>
      <c r="I4163" s="4" t="s">
        <v>1135</v>
      </c>
      <c r="J4163" s="4" t="s">
        <v>1136</v>
      </c>
      <c r="K4163" s="4" t="s">
        <v>955</v>
      </c>
      <c r="L4163" s="4">
        <v>5</v>
      </c>
      <c r="M4163" s="4" t="s">
        <v>77</v>
      </c>
      <c r="N4163" s="4">
        <v>6.13</v>
      </c>
      <c r="O4163" s="4">
        <v>6.92</v>
      </c>
      <c r="P4163" s="4" t="s">
        <v>78</v>
      </c>
      <c r="Q4163" s="77">
        <v>45281.657638888886</v>
      </c>
      <c r="R4163" s="4">
        <v>30.65</v>
      </c>
      <c r="S4163" s="4">
        <v>34.6</v>
      </c>
      <c r="T4163" s="4" t="str">
        <f>VLOOKUP(E4163,zamiana!A:B,2,0)</f>
        <v>ALSTOM (ex. BT) CZL</v>
      </c>
    </row>
    <row r="4164" spans="1:20" x14ac:dyDescent="0.3">
      <c r="A4164" s="4" t="s">
        <v>7200</v>
      </c>
      <c r="B4164" s="76">
        <v>45196</v>
      </c>
      <c r="C4164" s="76">
        <v>45196</v>
      </c>
      <c r="D4164" s="76">
        <v>45257</v>
      </c>
      <c r="E4164" s="4" t="s">
        <v>951</v>
      </c>
      <c r="F4164" s="4" t="s">
        <v>952</v>
      </c>
      <c r="G4164" s="4" t="s">
        <v>942</v>
      </c>
      <c r="H4164" s="4" t="s">
        <v>951</v>
      </c>
      <c r="I4164" s="4" t="s">
        <v>1135</v>
      </c>
      <c r="J4164" s="4" t="s">
        <v>1136</v>
      </c>
      <c r="K4164" s="4" t="s">
        <v>955</v>
      </c>
      <c r="L4164" s="4">
        <v>10</v>
      </c>
      <c r="M4164" s="4" t="s">
        <v>77</v>
      </c>
      <c r="N4164" s="4">
        <v>6.13</v>
      </c>
      <c r="O4164" s="4">
        <v>6.92</v>
      </c>
      <c r="P4164" s="4" t="s">
        <v>78</v>
      </c>
      <c r="Q4164" s="77">
        <v>45281.657638888886</v>
      </c>
      <c r="R4164" s="4">
        <v>61.3</v>
      </c>
      <c r="S4164" s="4">
        <v>69.2</v>
      </c>
      <c r="T4164" s="4" t="str">
        <f>VLOOKUP(E4164,zamiana!A:B,2,0)</f>
        <v>ALSTOM (ex. BT) CZL</v>
      </c>
    </row>
    <row r="4165" spans="1:20" x14ac:dyDescent="0.3">
      <c r="A4165" s="4" t="s">
        <v>7200</v>
      </c>
      <c r="B4165" s="76">
        <v>45196</v>
      </c>
      <c r="C4165" s="76">
        <v>45196</v>
      </c>
      <c r="D4165" s="76">
        <v>45257</v>
      </c>
      <c r="E4165" s="4" t="s">
        <v>951</v>
      </c>
      <c r="F4165" s="4" t="s">
        <v>952</v>
      </c>
      <c r="G4165" s="4" t="s">
        <v>942</v>
      </c>
      <c r="H4165" s="4" t="s">
        <v>951</v>
      </c>
      <c r="I4165" s="4" t="s">
        <v>1135</v>
      </c>
      <c r="J4165" s="4" t="s">
        <v>1136</v>
      </c>
      <c r="K4165" s="4" t="s">
        <v>955</v>
      </c>
      <c r="L4165" s="4">
        <v>10</v>
      </c>
      <c r="M4165" s="4" t="s">
        <v>77</v>
      </c>
      <c r="N4165" s="4">
        <v>6.13</v>
      </c>
      <c r="O4165" s="4">
        <v>6.92</v>
      </c>
      <c r="P4165" s="4" t="s">
        <v>78</v>
      </c>
      <c r="Q4165" s="77">
        <v>45281.657638888886</v>
      </c>
      <c r="R4165" s="4">
        <v>61.3</v>
      </c>
      <c r="S4165" s="4">
        <v>69.2</v>
      </c>
      <c r="T4165" s="4" t="str">
        <f>VLOOKUP(E4165,zamiana!A:B,2,0)</f>
        <v>ALSTOM (ex. BT) CZL</v>
      </c>
    </row>
    <row r="4166" spans="1:20" x14ac:dyDescent="0.3">
      <c r="A4166" s="4" t="s">
        <v>7200</v>
      </c>
      <c r="B4166" s="76">
        <v>45196</v>
      </c>
      <c r="C4166" s="76">
        <v>45196</v>
      </c>
      <c r="D4166" s="76">
        <v>45257</v>
      </c>
      <c r="E4166" s="4" t="s">
        <v>951</v>
      </c>
      <c r="F4166" s="4" t="s">
        <v>952</v>
      </c>
      <c r="G4166" s="4" t="s">
        <v>942</v>
      </c>
      <c r="H4166" s="4" t="s">
        <v>951</v>
      </c>
      <c r="I4166" s="4" t="s">
        <v>1135</v>
      </c>
      <c r="J4166" s="4" t="s">
        <v>1136</v>
      </c>
      <c r="K4166" s="4" t="s">
        <v>955</v>
      </c>
      <c r="L4166" s="4">
        <v>10</v>
      </c>
      <c r="M4166" s="4" t="s">
        <v>77</v>
      </c>
      <c r="N4166" s="4">
        <v>6.13</v>
      </c>
      <c r="O4166" s="4">
        <v>6.92</v>
      </c>
      <c r="P4166" s="4" t="s">
        <v>78</v>
      </c>
      <c r="Q4166" s="77">
        <v>45281.657638888886</v>
      </c>
      <c r="R4166" s="4">
        <v>61.3</v>
      </c>
      <c r="S4166" s="4">
        <v>69.2</v>
      </c>
      <c r="T4166" s="4" t="str">
        <f>VLOOKUP(E4166,zamiana!A:B,2,0)</f>
        <v>ALSTOM (ex. BT) CZL</v>
      </c>
    </row>
    <row r="4167" spans="1:20" x14ac:dyDescent="0.3">
      <c r="A4167" s="4" t="s">
        <v>7200</v>
      </c>
      <c r="B4167" s="76">
        <v>45196</v>
      </c>
      <c r="C4167" s="76">
        <v>45196</v>
      </c>
      <c r="D4167" s="76">
        <v>45257</v>
      </c>
      <c r="E4167" s="4" t="s">
        <v>951</v>
      </c>
      <c r="F4167" s="4" t="s">
        <v>952</v>
      </c>
      <c r="G4167" s="4" t="s">
        <v>942</v>
      </c>
      <c r="H4167" s="4" t="s">
        <v>951</v>
      </c>
      <c r="I4167" s="4" t="s">
        <v>1135</v>
      </c>
      <c r="J4167" s="4" t="s">
        <v>1136</v>
      </c>
      <c r="K4167" s="4" t="s">
        <v>955</v>
      </c>
      <c r="L4167" s="4">
        <v>10</v>
      </c>
      <c r="M4167" s="4" t="s">
        <v>77</v>
      </c>
      <c r="N4167" s="4">
        <v>6.13</v>
      </c>
      <c r="O4167" s="4">
        <v>6.92</v>
      </c>
      <c r="P4167" s="4" t="s">
        <v>78</v>
      </c>
      <c r="Q4167" s="77">
        <v>45281.657638888886</v>
      </c>
      <c r="R4167" s="4">
        <v>61.3</v>
      </c>
      <c r="S4167" s="4">
        <v>69.2</v>
      </c>
      <c r="T4167" s="4" t="str">
        <f>VLOOKUP(E4167,zamiana!A:B,2,0)</f>
        <v>ALSTOM (ex. BT) CZL</v>
      </c>
    </row>
    <row r="4168" spans="1:20" x14ac:dyDescent="0.3">
      <c r="A4168" s="4" t="s">
        <v>7200</v>
      </c>
      <c r="B4168" s="76">
        <v>45196</v>
      </c>
      <c r="C4168" s="76">
        <v>45196</v>
      </c>
      <c r="D4168" s="76">
        <v>45257</v>
      </c>
      <c r="E4168" s="4" t="s">
        <v>951</v>
      </c>
      <c r="F4168" s="4" t="s">
        <v>952</v>
      </c>
      <c r="G4168" s="4" t="s">
        <v>942</v>
      </c>
      <c r="H4168" s="4" t="s">
        <v>951</v>
      </c>
      <c r="I4168" s="4" t="s">
        <v>1343</v>
      </c>
      <c r="J4168" s="4" t="s">
        <v>1344</v>
      </c>
      <c r="K4168" s="4" t="s">
        <v>955</v>
      </c>
      <c r="L4168" s="4">
        <v>2</v>
      </c>
      <c r="M4168" s="4" t="s">
        <v>77</v>
      </c>
      <c r="N4168" s="4">
        <v>23.96</v>
      </c>
      <c r="O4168" s="4">
        <v>16.91</v>
      </c>
      <c r="P4168" s="4" t="s">
        <v>78</v>
      </c>
      <c r="Q4168" s="77">
        <v>45281.627083333333</v>
      </c>
      <c r="R4168" s="4">
        <v>47.92</v>
      </c>
      <c r="S4168" s="4">
        <v>33.82</v>
      </c>
      <c r="T4168" s="4" t="str">
        <f>VLOOKUP(E4168,zamiana!A:B,2,0)</f>
        <v>ALSTOM (ex. BT) CZL</v>
      </c>
    </row>
    <row r="4169" spans="1:20" x14ac:dyDescent="0.3">
      <c r="A4169" s="4" t="s">
        <v>7200</v>
      </c>
      <c r="B4169" s="76">
        <v>45196</v>
      </c>
      <c r="C4169" s="76">
        <v>45196</v>
      </c>
      <c r="D4169" s="76">
        <v>45257</v>
      </c>
      <c r="E4169" s="4" t="s">
        <v>951</v>
      </c>
      <c r="F4169" s="4" t="s">
        <v>952</v>
      </c>
      <c r="G4169" s="4" t="s">
        <v>942</v>
      </c>
      <c r="H4169" s="4" t="s">
        <v>951</v>
      </c>
      <c r="I4169" s="4" t="s">
        <v>1343</v>
      </c>
      <c r="J4169" s="4" t="s">
        <v>1344</v>
      </c>
      <c r="K4169" s="4" t="s">
        <v>955</v>
      </c>
      <c r="L4169" s="4">
        <v>2</v>
      </c>
      <c r="M4169" s="4" t="s">
        <v>77</v>
      </c>
      <c r="N4169" s="4">
        <v>23.96</v>
      </c>
      <c r="O4169" s="4">
        <v>16.91</v>
      </c>
      <c r="P4169" s="4" t="s">
        <v>78</v>
      </c>
      <c r="Q4169" s="77">
        <v>45281.627083333333</v>
      </c>
      <c r="R4169" s="4">
        <v>47.92</v>
      </c>
      <c r="S4169" s="4">
        <v>33.82</v>
      </c>
      <c r="T4169" s="4" t="str">
        <f>VLOOKUP(E4169,zamiana!A:B,2,0)</f>
        <v>ALSTOM (ex. BT) CZL</v>
      </c>
    </row>
    <row r="4170" spans="1:20" x14ac:dyDescent="0.3">
      <c r="A4170" s="4" t="s">
        <v>7200</v>
      </c>
      <c r="B4170" s="76">
        <v>45196</v>
      </c>
      <c r="C4170" s="76">
        <v>45196</v>
      </c>
      <c r="D4170" s="76">
        <v>45257</v>
      </c>
      <c r="E4170" s="4" t="s">
        <v>951</v>
      </c>
      <c r="F4170" s="4" t="s">
        <v>952</v>
      </c>
      <c r="G4170" s="4" t="s">
        <v>942</v>
      </c>
      <c r="H4170" s="4" t="s">
        <v>951</v>
      </c>
      <c r="I4170" s="4" t="s">
        <v>1343</v>
      </c>
      <c r="J4170" s="4" t="s">
        <v>1344</v>
      </c>
      <c r="K4170" s="4" t="s">
        <v>955</v>
      </c>
      <c r="L4170" s="4">
        <v>2</v>
      </c>
      <c r="M4170" s="4" t="s">
        <v>77</v>
      </c>
      <c r="N4170" s="4">
        <v>23.96</v>
      </c>
      <c r="O4170" s="4">
        <v>16.91</v>
      </c>
      <c r="P4170" s="4" t="s">
        <v>78</v>
      </c>
      <c r="Q4170" s="77">
        <v>45281.627083333333</v>
      </c>
      <c r="R4170" s="4">
        <v>47.92</v>
      </c>
      <c r="S4170" s="4">
        <v>33.82</v>
      </c>
      <c r="T4170" s="4" t="str">
        <f>VLOOKUP(E4170,zamiana!A:B,2,0)</f>
        <v>ALSTOM (ex. BT) CZL</v>
      </c>
    </row>
    <row r="4171" spans="1:20" x14ac:dyDescent="0.3">
      <c r="A4171" s="4" t="s">
        <v>7200</v>
      </c>
      <c r="B4171" s="76">
        <v>45196</v>
      </c>
      <c r="C4171" s="76">
        <v>45196</v>
      </c>
      <c r="D4171" s="76">
        <v>45257</v>
      </c>
      <c r="E4171" s="4" t="s">
        <v>951</v>
      </c>
      <c r="F4171" s="4" t="s">
        <v>952</v>
      </c>
      <c r="G4171" s="4" t="s">
        <v>942</v>
      </c>
      <c r="H4171" s="4" t="s">
        <v>951</v>
      </c>
      <c r="I4171" s="4" t="s">
        <v>1343</v>
      </c>
      <c r="J4171" s="4" t="s">
        <v>1344</v>
      </c>
      <c r="K4171" s="4" t="s">
        <v>955</v>
      </c>
      <c r="L4171" s="4">
        <v>2</v>
      </c>
      <c r="M4171" s="4" t="s">
        <v>77</v>
      </c>
      <c r="N4171" s="4">
        <v>23.96</v>
      </c>
      <c r="O4171" s="4">
        <v>16.91</v>
      </c>
      <c r="P4171" s="4" t="s">
        <v>78</v>
      </c>
      <c r="Q4171" s="77">
        <v>45281.627083333333</v>
      </c>
      <c r="R4171" s="4">
        <v>47.92</v>
      </c>
      <c r="S4171" s="4">
        <v>33.82</v>
      </c>
      <c r="T4171" s="4" t="str">
        <f>VLOOKUP(E4171,zamiana!A:B,2,0)</f>
        <v>ALSTOM (ex. BT) CZL</v>
      </c>
    </row>
    <row r="4172" spans="1:20" x14ac:dyDescent="0.3">
      <c r="A4172" s="4" t="s">
        <v>7200</v>
      </c>
      <c r="B4172" s="76">
        <v>45196</v>
      </c>
      <c r="C4172" s="76">
        <v>45196</v>
      </c>
      <c r="D4172" s="76">
        <v>45257</v>
      </c>
      <c r="E4172" s="4" t="s">
        <v>951</v>
      </c>
      <c r="F4172" s="4" t="s">
        <v>952</v>
      </c>
      <c r="G4172" s="4" t="s">
        <v>942</v>
      </c>
      <c r="H4172" s="4" t="s">
        <v>951</v>
      </c>
      <c r="I4172" s="4" t="s">
        <v>1343</v>
      </c>
      <c r="J4172" s="4" t="s">
        <v>1344</v>
      </c>
      <c r="K4172" s="4" t="s">
        <v>955</v>
      </c>
      <c r="L4172" s="4">
        <v>2</v>
      </c>
      <c r="M4172" s="4" t="s">
        <v>77</v>
      </c>
      <c r="N4172" s="4">
        <v>23.96</v>
      </c>
      <c r="O4172" s="4">
        <v>16.91</v>
      </c>
      <c r="P4172" s="4" t="s">
        <v>78</v>
      </c>
      <c r="Q4172" s="77">
        <v>45281.627083333333</v>
      </c>
      <c r="R4172" s="4">
        <v>47.92</v>
      </c>
      <c r="S4172" s="4">
        <v>33.82</v>
      </c>
      <c r="T4172" s="4" t="str">
        <f>VLOOKUP(E4172,zamiana!A:B,2,0)</f>
        <v>ALSTOM (ex. BT) CZL</v>
      </c>
    </row>
    <row r="4173" spans="1:20" x14ac:dyDescent="0.3">
      <c r="A4173" s="4" t="s">
        <v>7200</v>
      </c>
      <c r="B4173" s="76">
        <v>45196</v>
      </c>
      <c r="C4173" s="76">
        <v>45196</v>
      </c>
      <c r="D4173" s="76">
        <v>45257</v>
      </c>
      <c r="E4173" s="4" t="s">
        <v>951</v>
      </c>
      <c r="F4173" s="4" t="s">
        <v>952</v>
      </c>
      <c r="G4173" s="4" t="s">
        <v>942</v>
      </c>
      <c r="H4173" s="4" t="s">
        <v>951</v>
      </c>
      <c r="I4173" s="4" t="s">
        <v>1343</v>
      </c>
      <c r="J4173" s="4" t="s">
        <v>1344</v>
      </c>
      <c r="K4173" s="4" t="s">
        <v>955</v>
      </c>
      <c r="L4173" s="4">
        <v>2</v>
      </c>
      <c r="M4173" s="4" t="s">
        <v>77</v>
      </c>
      <c r="N4173" s="4">
        <v>23.96</v>
      </c>
      <c r="O4173" s="4">
        <v>16.91</v>
      </c>
      <c r="P4173" s="4" t="s">
        <v>78</v>
      </c>
      <c r="Q4173" s="77">
        <v>45281.627083333333</v>
      </c>
      <c r="R4173" s="4">
        <v>47.92</v>
      </c>
      <c r="S4173" s="4">
        <v>33.82</v>
      </c>
      <c r="T4173" s="4" t="str">
        <f>VLOOKUP(E4173,zamiana!A:B,2,0)</f>
        <v>ALSTOM (ex. BT) CZL</v>
      </c>
    </row>
    <row r="4174" spans="1:20" x14ac:dyDescent="0.3">
      <c r="A4174" s="4" t="s">
        <v>7200</v>
      </c>
      <c r="B4174" s="76">
        <v>45196</v>
      </c>
      <c r="C4174" s="76">
        <v>45196</v>
      </c>
      <c r="D4174" s="76">
        <v>45257</v>
      </c>
      <c r="E4174" s="4" t="s">
        <v>951</v>
      </c>
      <c r="F4174" s="4" t="s">
        <v>952</v>
      </c>
      <c r="G4174" s="4" t="s">
        <v>942</v>
      </c>
      <c r="H4174" s="4" t="s">
        <v>951</v>
      </c>
      <c r="I4174" s="4" t="s">
        <v>1343</v>
      </c>
      <c r="J4174" s="4" t="s">
        <v>1344</v>
      </c>
      <c r="K4174" s="4" t="s">
        <v>955</v>
      </c>
      <c r="L4174" s="4">
        <v>2</v>
      </c>
      <c r="M4174" s="4" t="s">
        <v>77</v>
      </c>
      <c r="N4174" s="4">
        <v>23.96</v>
      </c>
      <c r="O4174" s="4">
        <v>16.91</v>
      </c>
      <c r="P4174" s="4" t="s">
        <v>78</v>
      </c>
      <c r="Q4174" s="77">
        <v>45281.627083333333</v>
      </c>
      <c r="R4174" s="4">
        <v>47.92</v>
      </c>
      <c r="S4174" s="4">
        <v>33.82</v>
      </c>
      <c r="T4174" s="4" t="str">
        <f>VLOOKUP(E4174,zamiana!A:B,2,0)</f>
        <v>ALSTOM (ex. BT) CZL</v>
      </c>
    </row>
    <row r="4175" spans="1:20" x14ac:dyDescent="0.3">
      <c r="A4175" s="4" t="s">
        <v>7200</v>
      </c>
      <c r="B4175" s="76">
        <v>45196</v>
      </c>
      <c r="C4175" s="76">
        <v>45196</v>
      </c>
      <c r="D4175" s="76">
        <v>45257</v>
      </c>
      <c r="E4175" s="4" t="s">
        <v>951</v>
      </c>
      <c r="F4175" s="4" t="s">
        <v>952</v>
      </c>
      <c r="G4175" s="4" t="s">
        <v>942</v>
      </c>
      <c r="H4175" s="4" t="s">
        <v>951</v>
      </c>
      <c r="I4175" s="4" t="s">
        <v>1343</v>
      </c>
      <c r="J4175" s="4" t="s">
        <v>1344</v>
      </c>
      <c r="K4175" s="4" t="s">
        <v>955</v>
      </c>
      <c r="L4175" s="4">
        <v>2</v>
      </c>
      <c r="M4175" s="4" t="s">
        <v>77</v>
      </c>
      <c r="N4175" s="4">
        <v>23.96</v>
      </c>
      <c r="O4175" s="4">
        <v>16.91</v>
      </c>
      <c r="P4175" s="4" t="s">
        <v>78</v>
      </c>
      <c r="Q4175" s="77">
        <v>45281.627083333333</v>
      </c>
      <c r="R4175" s="4">
        <v>47.92</v>
      </c>
      <c r="S4175" s="4">
        <v>33.82</v>
      </c>
      <c r="T4175" s="4" t="str">
        <f>VLOOKUP(E4175,zamiana!A:B,2,0)</f>
        <v>ALSTOM (ex. BT) CZL</v>
      </c>
    </row>
    <row r="4176" spans="1:20" x14ac:dyDescent="0.3">
      <c r="A4176" s="4" t="s">
        <v>7200</v>
      </c>
      <c r="B4176" s="76">
        <v>45196</v>
      </c>
      <c r="C4176" s="76">
        <v>45196</v>
      </c>
      <c r="D4176" s="76">
        <v>45257</v>
      </c>
      <c r="E4176" s="4" t="s">
        <v>951</v>
      </c>
      <c r="F4176" s="4" t="s">
        <v>952</v>
      </c>
      <c r="G4176" s="4" t="s">
        <v>942</v>
      </c>
      <c r="H4176" s="4" t="s">
        <v>951</v>
      </c>
      <c r="I4176" s="4" t="s">
        <v>1597</v>
      </c>
      <c r="J4176" s="4" t="s">
        <v>1598</v>
      </c>
      <c r="K4176" s="4" t="s">
        <v>955</v>
      </c>
      <c r="L4176" s="4">
        <v>7</v>
      </c>
      <c r="M4176" s="4" t="s">
        <v>77</v>
      </c>
      <c r="N4176" s="4">
        <v>32.44</v>
      </c>
      <c r="O4176" s="4">
        <v>32.83</v>
      </c>
      <c r="P4176" s="4" t="s">
        <v>78</v>
      </c>
      <c r="Q4176" s="77">
        <v>45281.642361111109</v>
      </c>
      <c r="R4176" s="4">
        <v>227.08</v>
      </c>
      <c r="S4176" s="4">
        <v>229.81</v>
      </c>
      <c r="T4176" s="4" t="str">
        <f>VLOOKUP(E4176,zamiana!A:B,2,0)</f>
        <v>ALSTOM (ex. BT) CZL</v>
      </c>
    </row>
    <row r="4177" spans="1:20" x14ac:dyDescent="0.3">
      <c r="A4177" s="4" t="s">
        <v>7200</v>
      </c>
      <c r="B4177" s="76">
        <v>45196</v>
      </c>
      <c r="C4177" s="76">
        <v>45196</v>
      </c>
      <c r="D4177" s="76">
        <v>45257</v>
      </c>
      <c r="E4177" s="4" t="s">
        <v>951</v>
      </c>
      <c r="F4177" s="4" t="s">
        <v>952</v>
      </c>
      <c r="G4177" s="4" t="s">
        <v>942</v>
      </c>
      <c r="H4177" s="4" t="s">
        <v>951</v>
      </c>
      <c r="I4177" s="4" t="s">
        <v>1272</v>
      </c>
      <c r="J4177" s="4" t="s">
        <v>1273</v>
      </c>
      <c r="K4177" s="4" t="s">
        <v>955</v>
      </c>
      <c r="L4177" s="4">
        <v>5</v>
      </c>
      <c r="M4177" s="4" t="s">
        <v>77</v>
      </c>
      <c r="N4177" s="4">
        <v>14.7</v>
      </c>
      <c r="O4177" s="4">
        <v>13.96</v>
      </c>
      <c r="P4177" s="4" t="s">
        <v>78</v>
      </c>
      <c r="Q4177" s="77">
        <v>45281.627083333333</v>
      </c>
      <c r="R4177" s="4">
        <v>73.5</v>
      </c>
      <c r="S4177" s="4">
        <v>69.8</v>
      </c>
      <c r="T4177" s="4" t="str">
        <f>VLOOKUP(E4177,zamiana!A:B,2,0)</f>
        <v>ALSTOM (ex. BT) CZL</v>
      </c>
    </row>
    <row r="4178" spans="1:20" x14ac:dyDescent="0.3">
      <c r="A4178" s="4" t="s">
        <v>7200</v>
      </c>
      <c r="B4178" s="76">
        <v>45196</v>
      </c>
      <c r="C4178" s="76">
        <v>45196</v>
      </c>
      <c r="D4178" s="76">
        <v>45257</v>
      </c>
      <c r="E4178" s="4" t="s">
        <v>951</v>
      </c>
      <c r="F4178" s="4" t="s">
        <v>952</v>
      </c>
      <c r="G4178" s="4" t="s">
        <v>942</v>
      </c>
      <c r="H4178" s="4" t="s">
        <v>951</v>
      </c>
      <c r="I4178" s="4" t="s">
        <v>1790</v>
      </c>
      <c r="J4178" s="4" t="s">
        <v>1791</v>
      </c>
      <c r="K4178" s="4" t="s">
        <v>955</v>
      </c>
      <c r="L4178" s="4">
        <v>5</v>
      </c>
      <c r="M4178" s="4" t="s">
        <v>77</v>
      </c>
      <c r="N4178" s="4">
        <v>75.7</v>
      </c>
      <c r="O4178" s="4">
        <v>83.47</v>
      </c>
      <c r="P4178" s="4" t="s">
        <v>78</v>
      </c>
      <c r="Q4178" s="77">
        <v>45281.627083333333</v>
      </c>
      <c r="R4178" s="4">
        <v>378.5</v>
      </c>
      <c r="S4178" s="4">
        <v>417.35</v>
      </c>
      <c r="T4178" s="4" t="str">
        <f>VLOOKUP(E4178,zamiana!A:B,2,0)</f>
        <v>ALSTOM (ex. BT) CZL</v>
      </c>
    </row>
    <row r="4179" spans="1:20" x14ac:dyDescent="0.3">
      <c r="A4179" s="4" t="s">
        <v>7200</v>
      </c>
      <c r="B4179" s="76">
        <v>45196</v>
      </c>
      <c r="C4179" s="76">
        <v>45196</v>
      </c>
      <c r="D4179" s="76">
        <v>45257</v>
      </c>
      <c r="E4179" s="4" t="s">
        <v>951</v>
      </c>
      <c r="F4179" s="4" t="s">
        <v>952</v>
      </c>
      <c r="G4179" s="4" t="s">
        <v>942</v>
      </c>
      <c r="H4179" s="4" t="s">
        <v>951</v>
      </c>
      <c r="I4179" s="4" t="s">
        <v>1785</v>
      </c>
      <c r="J4179" s="4" t="s">
        <v>1786</v>
      </c>
      <c r="K4179" s="4" t="s">
        <v>955</v>
      </c>
      <c r="L4179" s="4">
        <v>1</v>
      </c>
      <c r="M4179" s="4" t="s">
        <v>77</v>
      </c>
      <c r="N4179" s="4">
        <v>90.5</v>
      </c>
      <c r="O4179" s="4">
        <v>84.97</v>
      </c>
      <c r="P4179" s="4" t="s">
        <v>78</v>
      </c>
      <c r="Q4179" s="77">
        <v>45281.628472222219</v>
      </c>
      <c r="R4179" s="4">
        <v>90.5</v>
      </c>
      <c r="S4179" s="4">
        <v>84.97</v>
      </c>
      <c r="T4179" s="4" t="str">
        <f>VLOOKUP(E4179,zamiana!A:B,2,0)</f>
        <v>ALSTOM (ex. BT) CZL</v>
      </c>
    </row>
    <row r="4180" spans="1:20" x14ac:dyDescent="0.3">
      <c r="A4180" s="4" t="s">
        <v>7200</v>
      </c>
      <c r="B4180" s="76">
        <v>45196</v>
      </c>
      <c r="C4180" s="76">
        <v>45196</v>
      </c>
      <c r="D4180" s="76">
        <v>45257</v>
      </c>
      <c r="E4180" s="4" t="s">
        <v>951</v>
      </c>
      <c r="F4180" s="4" t="s">
        <v>952</v>
      </c>
      <c r="G4180" s="4" t="s">
        <v>942</v>
      </c>
      <c r="H4180" s="4" t="s">
        <v>951</v>
      </c>
      <c r="I4180" s="4" t="s">
        <v>1785</v>
      </c>
      <c r="J4180" s="4" t="s">
        <v>1786</v>
      </c>
      <c r="K4180" s="4" t="s">
        <v>955</v>
      </c>
      <c r="L4180" s="4">
        <v>1</v>
      </c>
      <c r="M4180" s="4" t="s">
        <v>77</v>
      </c>
      <c r="N4180" s="4">
        <v>90.5</v>
      </c>
      <c r="O4180" s="4">
        <v>84.97</v>
      </c>
      <c r="P4180" s="4" t="s">
        <v>78</v>
      </c>
      <c r="Q4180" s="77">
        <v>45281.628472222219</v>
      </c>
      <c r="R4180" s="4">
        <v>90.5</v>
      </c>
      <c r="S4180" s="4">
        <v>84.97</v>
      </c>
      <c r="T4180" s="4" t="str">
        <f>VLOOKUP(E4180,zamiana!A:B,2,0)</f>
        <v>ALSTOM (ex. BT) CZL</v>
      </c>
    </row>
    <row r="4181" spans="1:20" x14ac:dyDescent="0.3">
      <c r="A4181" s="4" t="s">
        <v>7200</v>
      </c>
      <c r="B4181" s="76">
        <v>45196</v>
      </c>
      <c r="C4181" s="76">
        <v>45196</v>
      </c>
      <c r="D4181" s="76">
        <v>45257</v>
      </c>
      <c r="E4181" s="4" t="s">
        <v>951</v>
      </c>
      <c r="F4181" s="4" t="s">
        <v>952</v>
      </c>
      <c r="G4181" s="4" t="s">
        <v>942</v>
      </c>
      <c r="H4181" s="4" t="s">
        <v>951</v>
      </c>
      <c r="I4181" s="4" t="s">
        <v>1785</v>
      </c>
      <c r="J4181" s="4" t="s">
        <v>1786</v>
      </c>
      <c r="K4181" s="4" t="s">
        <v>955</v>
      </c>
      <c r="L4181" s="4">
        <v>1</v>
      </c>
      <c r="M4181" s="4" t="s">
        <v>77</v>
      </c>
      <c r="N4181" s="4">
        <v>90.5</v>
      </c>
      <c r="O4181" s="4">
        <v>84.97</v>
      </c>
      <c r="P4181" s="4" t="s">
        <v>78</v>
      </c>
      <c r="Q4181" s="77">
        <v>45281.628472222219</v>
      </c>
      <c r="R4181" s="4">
        <v>90.5</v>
      </c>
      <c r="S4181" s="4">
        <v>84.97</v>
      </c>
      <c r="T4181" s="4" t="str">
        <f>VLOOKUP(E4181,zamiana!A:B,2,0)</f>
        <v>ALSTOM (ex. BT) CZL</v>
      </c>
    </row>
    <row r="4182" spans="1:20" x14ac:dyDescent="0.3">
      <c r="A4182" s="4" t="s">
        <v>7200</v>
      </c>
      <c r="B4182" s="76">
        <v>45196</v>
      </c>
      <c r="C4182" s="76">
        <v>45196</v>
      </c>
      <c r="D4182" s="76">
        <v>45257</v>
      </c>
      <c r="E4182" s="4" t="s">
        <v>951</v>
      </c>
      <c r="F4182" s="4" t="s">
        <v>952</v>
      </c>
      <c r="G4182" s="4" t="s">
        <v>942</v>
      </c>
      <c r="H4182" s="4" t="s">
        <v>951</v>
      </c>
      <c r="I4182" s="4" t="s">
        <v>2273</v>
      </c>
      <c r="J4182" s="4" t="s">
        <v>2274</v>
      </c>
      <c r="K4182" s="4" t="s">
        <v>955</v>
      </c>
      <c r="L4182" s="4">
        <v>1</v>
      </c>
      <c r="M4182" s="4" t="s">
        <v>77</v>
      </c>
      <c r="N4182" s="4">
        <v>41.75</v>
      </c>
      <c r="O4182" s="4">
        <v>37.93</v>
      </c>
      <c r="P4182" s="4" t="s">
        <v>78</v>
      </c>
      <c r="Q4182" s="77">
        <v>45281.627083333333</v>
      </c>
      <c r="R4182" s="4">
        <v>41.75</v>
      </c>
      <c r="S4182" s="4">
        <v>37.93</v>
      </c>
      <c r="T4182" s="4" t="str">
        <f>VLOOKUP(E4182,zamiana!A:B,2,0)</f>
        <v>ALSTOM (ex. BT) CZL</v>
      </c>
    </row>
    <row r="4183" spans="1:20" x14ac:dyDescent="0.3">
      <c r="A4183" s="4" t="s">
        <v>7200</v>
      </c>
      <c r="B4183" s="76">
        <v>45196</v>
      </c>
      <c r="C4183" s="76">
        <v>45196</v>
      </c>
      <c r="D4183" s="76">
        <v>45257</v>
      </c>
      <c r="E4183" s="4" t="s">
        <v>951</v>
      </c>
      <c r="F4183" s="4" t="s">
        <v>952</v>
      </c>
      <c r="G4183" s="4" t="s">
        <v>942</v>
      </c>
      <c r="H4183" s="4" t="s">
        <v>951</v>
      </c>
      <c r="I4183" s="4" t="s">
        <v>2273</v>
      </c>
      <c r="J4183" s="4" t="s">
        <v>2274</v>
      </c>
      <c r="K4183" s="4" t="s">
        <v>955</v>
      </c>
      <c r="L4183" s="4">
        <v>1</v>
      </c>
      <c r="M4183" s="4" t="s">
        <v>77</v>
      </c>
      <c r="N4183" s="4">
        <v>41.75</v>
      </c>
      <c r="O4183" s="4">
        <v>37.93</v>
      </c>
      <c r="P4183" s="4" t="s">
        <v>78</v>
      </c>
      <c r="Q4183" s="77">
        <v>45281.627083333333</v>
      </c>
      <c r="R4183" s="4">
        <v>41.75</v>
      </c>
      <c r="S4183" s="4">
        <v>37.93</v>
      </c>
      <c r="T4183" s="4" t="str">
        <f>VLOOKUP(E4183,zamiana!A:B,2,0)</f>
        <v>ALSTOM (ex. BT) CZL</v>
      </c>
    </row>
    <row r="4184" spans="1:20" x14ac:dyDescent="0.3">
      <c r="A4184" s="4" t="s">
        <v>7200</v>
      </c>
      <c r="B4184" s="76">
        <v>45196</v>
      </c>
      <c r="C4184" s="76">
        <v>45196</v>
      </c>
      <c r="D4184" s="76">
        <v>45257</v>
      </c>
      <c r="E4184" s="4" t="s">
        <v>951</v>
      </c>
      <c r="F4184" s="4" t="s">
        <v>952</v>
      </c>
      <c r="G4184" s="4" t="s">
        <v>942</v>
      </c>
      <c r="H4184" s="4" t="s">
        <v>951</v>
      </c>
      <c r="I4184" s="4" t="s">
        <v>2273</v>
      </c>
      <c r="J4184" s="4" t="s">
        <v>2274</v>
      </c>
      <c r="K4184" s="4" t="s">
        <v>955</v>
      </c>
      <c r="L4184" s="4">
        <v>1</v>
      </c>
      <c r="M4184" s="4" t="s">
        <v>77</v>
      </c>
      <c r="N4184" s="4">
        <v>41.75</v>
      </c>
      <c r="O4184" s="4">
        <v>37.93</v>
      </c>
      <c r="P4184" s="4" t="s">
        <v>78</v>
      </c>
      <c r="Q4184" s="77">
        <v>45281.627083333333</v>
      </c>
      <c r="R4184" s="4">
        <v>41.75</v>
      </c>
      <c r="S4184" s="4">
        <v>37.93</v>
      </c>
      <c r="T4184" s="4" t="str">
        <f>VLOOKUP(E4184,zamiana!A:B,2,0)</f>
        <v>ALSTOM (ex. BT) CZL</v>
      </c>
    </row>
    <row r="4185" spans="1:20" x14ac:dyDescent="0.3">
      <c r="A4185" s="4" t="s">
        <v>7200</v>
      </c>
      <c r="B4185" s="76">
        <v>45196</v>
      </c>
      <c r="C4185" s="76">
        <v>45196</v>
      </c>
      <c r="D4185" s="76">
        <v>45257</v>
      </c>
      <c r="E4185" s="4" t="s">
        <v>951</v>
      </c>
      <c r="F4185" s="4" t="s">
        <v>952</v>
      </c>
      <c r="G4185" s="4" t="s">
        <v>942</v>
      </c>
      <c r="H4185" s="4" t="s">
        <v>951</v>
      </c>
      <c r="I4185" s="4" t="s">
        <v>1424</v>
      </c>
      <c r="J4185" s="4" t="s">
        <v>1425</v>
      </c>
      <c r="K4185" s="4" t="s">
        <v>955</v>
      </c>
      <c r="L4185" s="4">
        <v>4</v>
      </c>
      <c r="M4185" s="4" t="s">
        <v>77</v>
      </c>
      <c r="N4185" s="4">
        <v>13.73</v>
      </c>
      <c r="O4185" s="4">
        <v>17</v>
      </c>
      <c r="P4185" s="4" t="s">
        <v>78</v>
      </c>
      <c r="Q4185" s="77">
        <v>45281.627083333333</v>
      </c>
      <c r="R4185" s="4">
        <v>54.92</v>
      </c>
      <c r="S4185" s="4">
        <v>68</v>
      </c>
      <c r="T4185" s="4" t="str">
        <f>VLOOKUP(E4185,zamiana!A:B,2,0)</f>
        <v>ALSTOM (ex. BT) CZL</v>
      </c>
    </row>
    <row r="4186" spans="1:20" x14ac:dyDescent="0.3">
      <c r="A4186" s="4" t="s">
        <v>7200</v>
      </c>
      <c r="B4186" s="76">
        <v>45196</v>
      </c>
      <c r="C4186" s="76">
        <v>45196</v>
      </c>
      <c r="D4186" s="76">
        <v>45257</v>
      </c>
      <c r="E4186" s="4" t="s">
        <v>951</v>
      </c>
      <c r="F4186" s="4" t="s">
        <v>952</v>
      </c>
      <c r="G4186" s="4" t="s">
        <v>942</v>
      </c>
      <c r="H4186" s="4" t="s">
        <v>951</v>
      </c>
      <c r="I4186" s="4" t="s">
        <v>1424</v>
      </c>
      <c r="J4186" s="4" t="s">
        <v>1425</v>
      </c>
      <c r="K4186" s="4" t="s">
        <v>955</v>
      </c>
      <c r="L4186" s="4">
        <v>4</v>
      </c>
      <c r="M4186" s="4" t="s">
        <v>77</v>
      </c>
      <c r="N4186" s="4">
        <v>13.73</v>
      </c>
      <c r="O4186" s="4">
        <v>17</v>
      </c>
      <c r="P4186" s="4" t="s">
        <v>78</v>
      </c>
      <c r="Q4186" s="77">
        <v>45281.627083333333</v>
      </c>
      <c r="R4186" s="4">
        <v>54.92</v>
      </c>
      <c r="S4186" s="4">
        <v>68</v>
      </c>
      <c r="T4186" s="4" t="str">
        <f>VLOOKUP(E4186,zamiana!A:B,2,0)</f>
        <v>ALSTOM (ex. BT) CZL</v>
      </c>
    </row>
    <row r="4187" spans="1:20" x14ac:dyDescent="0.3">
      <c r="A4187" s="4" t="s">
        <v>7200</v>
      </c>
      <c r="B4187" s="76">
        <v>45196</v>
      </c>
      <c r="C4187" s="76">
        <v>45196</v>
      </c>
      <c r="D4187" s="76">
        <v>45257</v>
      </c>
      <c r="E4187" s="4" t="s">
        <v>951</v>
      </c>
      <c r="F4187" s="4" t="s">
        <v>952</v>
      </c>
      <c r="G4187" s="4" t="s">
        <v>942</v>
      </c>
      <c r="H4187" s="4" t="s">
        <v>951</v>
      </c>
      <c r="I4187" s="4" t="s">
        <v>1424</v>
      </c>
      <c r="J4187" s="4" t="s">
        <v>1425</v>
      </c>
      <c r="K4187" s="4" t="s">
        <v>955</v>
      </c>
      <c r="L4187" s="4">
        <v>4</v>
      </c>
      <c r="M4187" s="4" t="s">
        <v>77</v>
      </c>
      <c r="N4187" s="4">
        <v>13.73</v>
      </c>
      <c r="O4187" s="4">
        <v>17</v>
      </c>
      <c r="P4187" s="4" t="s">
        <v>78</v>
      </c>
      <c r="Q4187" s="77">
        <v>45281.627083333333</v>
      </c>
      <c r="R4187" s="4">
        <v>54.92</v>
      </c>
      <c r="S4187" s="4">
        <v>68</v>
      </c>
      <c r="T4187" s="4" t="str">
        <f>VLOOKUP(E4187,zamiana!A:B,2,0)</f>
        <v>ALSTOM (ex. BT) CZL</v>
      </c>
    </row>
    <row r="4188" spans="1:20" x14ac:dyDescent="0.3">
      <c r="A4188" s="4" t="s">
        <v>7200</v>
      </c>
      <c r="B4188" s="76">
        <v>45196</v>
      </c>
      <c r="C4188" s="76">
        <v>45196</v>
      </c>
      <c r="D4188" s="76">
        <v>45257</v>
      </c>
      <c r="E4188" s="4" t="s">
        <v>951</v>
      </c>
      <c r="F4188" s="4" t="s">
        <v>952</v>
      </c>
      <c r="G4188" s="4" t="s">
        <v>942</v>
      </c>
      <c r="H4188" s="4" t="s">
        <v>951</v>
      </c>
      <c r="I4188" s="4" t="s">
        <v>1424</v>
      </c>
      <c r="J4188" s="4" t="s">
        <v>1425</v>
      </c>
      <c r="K4188" s="4" t="s">
        <v>955</v>
      </c>
      <c r="L4188" s="4">
        <v>2</v>
      </c>
      <c r="M4188" s="4" t="s">
        <v>77</v>
      </c>
      <c r="N4188" s="4">
        <v>13.73</v>
      </c>
      <c r="O4188" s="4">
        <v>17</v>
      </c>
      <c r="P4188" s="4" t="s">
        <v>78</v>
      </c>
      <c r="Q4188" s="77">
        <v>45281.627083333333</v>
      </c>
      <c r="R4188" s="4">
        <v>27.46</v>
      </c>
      <c r="S4188" s="4">
        <v>34</v>
      </c>
      <c r="T4188" s="4" t="str">
        <f>VLOOKUP(E4188,zamiana!A:B,2,0)</f>
        <v>ALSTOM (ex. BT) CZL</v>
      </c>
    </row>
    <row r="4189" spans="1:20" x14ac:dyDescent="0.3">
      <c r="A4189" s="4" t="s">
        <v>7200</v>
      </c>
      <c r="B4189" s="76">
        <v>45196</v>
      </c>
      <c r="C4189" s="76">
        <v>45196</v>
      </c>
      <c r="D4189" s="76">
        <v>45257</v>
      </c>
      <c r="E4189" s="4" t="s">
        <v>951</v>
      </c>
      <c r="F4189" s="4" t="s">
        <v>952</v>
      </c>
      <c r="G4189" s="4" t="s">
        <v>942</v>
      </c>
      <c r="H4189" s="4" t="s">
        <v>951</v>
      </c>
      <c r="I4189" s="4" t="s">
        <v>1223</v>
      </c>
      <c r="J4189" s="4" t="s">
        <v>1224</v>
      </c>
      <c r="K4189" s="4" t="s">
        <v>955</v>
      </c>
      <c r="L4189" s="4">
        <v>5</v>
      </c>
      <c r="M4189" s="4" t="s">
        <v>77</v>
      </c>
      <c r="N4189" s="4">
        <v>6.13</v>
      </c>
      <c r="O4189" s="4">
        <v>9.25</v>
      </c>
      <c r="P4189" s="4" t="s">
        <v>78</v>
      </c>
      <c r="Q4189" s="77">
        <v>45281.627083333333</v>
      </c>
      <c r="R4189" s="4">
        <v>30.65</v>
      </c>
      <c r="S4189" s="4">
        <v>46.25</v>
      </c>
      <c r="T4189" s="4" t="str">
        <f>VLOOKUP(E4189,zamiana!A:B,2,0)</f>
        <v>ALSTOM (ex. BT) CZL</v>
      </c>
    </row>
    <row r="4190" spans="1:20" x14ac:dyDescent="0.3">
      <c r="A4190" s="4" t="s">
        <v>7200</v>
      </c>
      <c r="B4190" s="76">
        <v>45196</v>
      </c>
      <c r="C4190" s="76">
        <v>45196</v>
      </c>
      <c r="D4190" s="76">
        <v>45257</v>
      </c>
      <c r="E4190" s="4" t="s">
        <v>951</v>
      </c>
      <c r="F4190" s="4" t="s">
        <v>952</v>
      </c>
      <c r="G4190" s="4" t="s">
        <v>942</v>
      </c>
      <c r="H4190" s="4" t="s">
        <v>951</v>
      </c>
      <c r="I4190" s="4" t="s">
        <v>1223</v>
      </c>
      <c r="J4190" s="4" t="s">
        <v>1224</v>
      </c>
      <c r="K4190" s="4" t="s">
        <v>955</v>
      </c>
      <c r="L4190" s="4">
        <v>5</v>
      </c>
      <c r="M4190" s="4" t="s">
        <v>77</v>
      </c>
      <c r="N4190" s="4">
        <v>6.13</v>
      </c>
      <c r="O4190" s="4">
        <v>9.25</v>
      </c>
      <c r="P4190" s="4" t="s">
        <v>78</v>
      </c>
      <c r="Q4190" s="77">
        <v>45281.627083333333</v>
      </c>
      <c r="R4190" s="4">
        <v>30.65</v>
      </c>
      <c r="S4190" s="4">
        <v>46.25</v>
      </c>
      <c r="T4190" s="4" t="str">
        <f>VLOOKUP(E4190,zamiana!A:B,2,0)</f>
        <v>ALSTOM (ex. BT) CZL</v>
      </c>
    </row>
    <row r="4191" spans="1:20" x14ac:dyDescent="0.3">
      <c r="A4191" s="4" t="s">
        <v>7200</v>
      </c>
      <c r="B4191" s="76">
        <v>45196</v>
      </c>
      <c r="C4191" s="76">
        <v>45196</v>
      </c>
      <c r="D4191" s="76">
        <v>45257</v>
      </c>
      <c r="E4191" s="4" t="s">
        <v>951</v>
      </c>
      <c r="F4191" s="4" t="s">
        <v>952</v>
      </c>
      <c r="G4191" s="4" t="s">
        <v>942</v>
      </c>
      <c r="H4191" s="4" t="s">
        <v>951</v>
      </c>
      <c r="I4191" s="4" t="s">
        <v>1223</v>
      </c>
      <c r="J4191" s="4" t="s">
        <v>1224</v>
      </c>
      <c r="K4191" s="4" t="s">
        <v>955</v>
      </c>
      <c r="L4191" s="4">
        <v>5</v>
      </c>
      <c r="M4191" s="4" t="s">
        <v>77</v>
      </c>
      <c r="N4191" s="4">
        <v>6.13</v>
      </c>
      <c r="O4191" s="4">
        <v>9.25</v>
      </c>
      <c r="P4191" s="4" t="s">
        <v>78</v>
      </c>
      <c r="Q4191" s="77">
        <v>45281.627083333333</v>
      </c>
      <c r="R4191" s="4">
        <v>30.65</v>
      </c>
      <c r="S4191" s="4">
        <v>46.25</v>
      </c>
      <c r="T4191" s="4" t="str">
        <f>VLOOKUP(E4191,zamiana!A:B,2,0)</f>
        <v>ALSTOM (ex. BT) CZL</v>
      </c>
    </row>
    <row r="4192" spans="1:20" x14ac:dyDescent="0.3">
      <c r="A4192" s="4" t="s">
        <v>7200</v>
      </c>
      <c r="B4192" s="76">
        <v>45196</v>
      </c>
      <c r="C4192" s="76">
        <v>45196</v>
      </c>
      <c r="D4192" s="76">
        <v>45257</v>
      </c>
      <c r="E4192" s="4" t="s">
        <v>951</v>
      </c>
      <c r="F4192" s="4" t="s">
        <v>952</v>
      </c>
      <c r="G4192" s="4" t="s">
        <v>942</v>
      </c>
      <c r="H4192" s="4" t="s">
        <v>951</v>
      </c>
      <c r="I4192" s="4" t="s">
        <v>1223</v>
      </c>
      <c r="J4192" s="4" t="s">
        <v>1224</v>
      </c>
      <c r="K4192" s="4" t="s">
        <v>955</v>
      </c>
      <c r="L4192" s="4">
        <v>5</v>
      </c>
      <c r="M4192" s="4" t="s">
        <v>77</v>
      </c>
      <c r="N4192" s="4">
        <v>6.13</v>
      </c>
      <c r="O4192" s="4">
        <v>9.25</v>
      </c>
      <c r="P4192" s="4" t="s">
        <v>78</v>
      </c>
      <c r="Q4192" s="77">
        <v>45281.627083333333</v>
      </c>
      <c r="R4192" s="4">
        <v>30.65</v>
      </c>
      <c r="S4192" s="4">
        <v>46.25</v>
      </c>
      <c r="T4192" s="4" t="str">
        <f>VLOOKUP(E4192,zamiana!A:B,2,0)</f>
        <v>ALSTOM (ex. BT) CZL</v>
      </c>
    </row>
    <row r="4193" spans="1:20" x14ac:dyDescent="0.3">
      <c r="A4193" s="4" t="s">
        <v>7200</v>
      </c>
      <c r="B4193" s="76">
        <v>45196</v>
      </c>
      <c r="C4193" s="76">
        <v>45196</v>
      </c>
      <c r="D4193" s="76">
        <v>45257</v>
      </c>
      <c r="E4193" s="4" t="s">
        <v>951</v>
      </c>
      <c r="F4193" s="4" t="s">
        <v>952</v>
      </c>
      <c r="G4193" s="4" t="s">
        <v>942</v>
      </c>
      <c r="H4193" s="4" t="s">
        <v>951</v>
      </c>
      <c r="I4193" s="4" t="s">
        <v>1223</v>
      </c>
      <c r="J4193" s="4" t="s">
        <v>1224</v>
      </c>
      <c r="K4193" s="4" t="s">
        <v>955</v>
      </c>
      <c r="L4193" s="4">
        <v>12</v>
      </c>
      <c r="M4193" s="4" t="s">
        <v>77</v>
      </c>
      <c r="N4193" s="4">
        <v>6.13</v>
      </c>
      <c r="O4193" s="4">
        <v>9.25</v>
      </c>
      <c r="P4193" s="4" t="s">
        <v>78</v>
      </c>
      <c r="Q4193" s="77">
        <v>45281.627083333333</v>
      </c>
      <c r="R4193" s="4">
        <v>73.56</v>
      </c>
      <c r="S4193" s="4">
        <v>111</v>
      </c>
      <c r="T4193" s="4" t="str">
        <f>VLOOKUP(E4193,zamiana!A:B,2,0)</f>
        <v>ALSTOM (ex. BT) CZL</v>
      </c>
    </row>
    <row r="4194" spans="1:20" x14ac:dyDescent="0.3">
      <c r="A4194" s="4" t="s">
        <v>7200</v>
      </c>
      <c r="B4194" s="76">
        <v>45196</v>
      </c>
      <c r="C4194" s="76">
        <v>45196</v>
      </c>
      <c r="D4194" s="76">
        <v>45257</v>
      </c>
      <c r="E4194" s="4" t="s">
        <v>951</v>
      </c>
      <c r="F4194" s="4" t="s">
        <v>952</v>
      </c>
      <c r="G4194" s="4" t="s">
        <v>942</v>
      </c>
      <c r="H4194" s="4" t="s">
        <v>951</v>
      </c>
      <c r="I4194" s="4" t="s">
        <v>1223</v>
      </c>
      <c r="J4194" s="4" t="s">
        <v>1224</v>
      </c>
      <c r="K4194" s="4" t="s">
        <v>955</v>
      </c>
      <c r="L4194" s="4">
        <v>12</v>
      </c>
      <c r="M4194" s="4" t="s">
        <v>77</v>
      </c>
      <c r="N4194" s="4">
        <v>6.13</v>
      </c>
      <c r="O4194" s="4">
        <v>9.25</v>
      </c>
      <c r="P4194" s="4" t="s">
        <v>78</v>
      </c>
      <c r="Q4194" s="77">
        <v>45281.627083333333</v>
      </c>
      <c r="R4194" s="4">
        <v>73.56</v>
      </c>
      <c r="S4194" s="4">
        <v>111</v>
      </c>
      <c r="T4194" s="4" t="str">
        <f>VLOOKUP(E4194,zamiana!A:B,2,0)</f>
        <v>ALSTOM (ex. BT) CZL</v>
      </c>
    </row>
    <row r="4195" spans="1:20" x14ac:dyDescent="0.3">
      <c r="A4195" s="4" t="s">
        <v>7200</v>
      </c>
      <c r="B4195" s="76">
        <v>45196</v>
      </c>
      <c r="C4195" s="76">
        <v>45196</v>
      </c>
      <c r="D4195" s="76">
        <v>45257</v>
      </c>
      <c r="E4195" s="4" t="s">
        <v>951</v>
      </c>
      <c r="F4195" s="4" t="s">
        <v>952</v>
      </c>
      <c r="G4195" s="4" t="s">
        <v>942</v>
      </c>
      <c r="H4195" s="4" t="s">
        <v>951</v>
      </c>
      <c r="I4195" s="4" t="s">
        <v>1223</v>
      </c>
      <c r="J4195" s="4" t="s">
        <v>1224</v>
      </c>
      <c r="K4195" s="4" t="s">
        <v>955</v>
      </c>
      <c r="L4195" s="4">
        <v>10</v>
      </c>
      <c r="M4195" s="4" t="s">
        <v>77</v>
      </c>
      <c r="N4195" s="4">
        <v>6.13</v>
      </c>
      <c r="O4195" s="4">
        <v>9.25</v>
      </c>
      <c r="P4195" s="4" t="s">
        <v>78</v>
      </c>
      <c r="Q4195" s="77">
        <v>45281.627083333333</v>
      </c>
      <c r="R4195" s="4">
        <v>61.3</v>
      </c>
      <c r="S4195" s="4">
        <v>92.5</v>
      </c>
      <c r="T4195" s="4" t="str">
        <f>VLOOKUP(E4195,zamiana!A:B,2,0)</f>
        <v>ALSTOM (ex. BT) CZL</v>
      </c>
    </row>
    <row r="4196" spans="1:20" x14ac:dyDescent="0.3">
      <c r="A4196" s="4" t="s">
        <v>7200</v>
      </c>
      <c r="B4196" s="76">
        <v>45196</v>
      </c>
      <c r="C4196" s="76">
        <v>45196</v>
      </c>
      <c r="D4196" s="76">
        <v>45257</v>
      </c>
      <c r="E4196" s="4" t="s">
        <v>951</v>
      </c>
      <c r="F4196" s="4" t="s">
        <v>952</v>
      </c>
      <c r="G4196" s="4" t="s">
        <v>942</v>
      </c>
      <c r="H4196" s="4" t="s">
        <v>951</v>
      </c>
      <c r="I4196" s="4" t="s">
        <v>1223</v>
      </c>
      <c r="J4196" s="4" t="s">
        <v>1224</v>
      </c>
      <c r="K4196" s="4" t="s">
        <v>955</v>
      </c>
      <c r="L4196" s="4">
        <v>10</v>
      </c>
      <c r="M4196" s="4" t="s">
        <v>77</v>
      </c>
      <c r="N4196" s="4">
        <v>6.13</v>
      </c>
      <c r="O4196" s="4">
        <v>9.25</v>
      </c>
      <c r="P4196" s="4" t="s">
        <v>78</v>
      </c>
      <c r="Q4196" s="77">
        <v>45281.627083333333</v>
      </c>
      <c r="R4196" s="4">
        <v>61.3</v>
      </c>
      <c r="S4196" s="4">
        <v>92.5</v>
      </c>
      <c r="T4196" s="4" t="str">
        <f>VLOOKUP(E4196,zamiana!A:B,2,0)</f>
        <v>ALSTOM (ex. BT) CZL</v>
      </c>
    </row>
    <row r="4197" spans="1:20" x14ac:dyDescent="0.3">
      <c r="A4197" s="4" t="s">
        <v>7200</v>
      </c>
      <c r="B4197" s="76">
        <v>45196</v>
      </c>
      <c r="C4197" s="76">
        <v>45196</v>
      </c>
      <c r="D4197" s="76">
        <v>45257</v>
      </c>
      <c r="E4197" s="4" t="s">
        <v>951</v>
      </c>
      <c r="F4197" s="4" t="s">
        <v>952</v>
      </c>
      <c r="G4197" s="4" t="s">
        <v>942</v>
      </c>
      <c r="H4197" s="4" t="s">
        <v>951</v>
      </c>
      <c r="I4197" s="4" t="s">
        <v>1077</v>
      </c>
      <c r="J4197" s="4" t="s">
        <v>1078</v>
      </c>
      <c r="K4197" s="4" t="s">
        <v>955</v>
      </c>
      <c r="L4197" s="4">
        <v>21</v>
      </c>
      <c r="M4197" s="4" t="s">
        <v>77</v>
      </c>
      <c r="N4197" s="4">
        <v>6.31</v>
      </c>
      <c r="O4197" s="4">
        <v>6.55</v>
      </c>
      <c r="P4197" s="4" t="s">
        <v>78</v>
      </c>
      <c r="Q4197" s="77">
        <v>45281.627083333333</v>
      </c>
      <c r="R4197" s="4">
        <v>132.51</v>
      </c>
      <c r="S4197" s="4">
        <v>137.55000000000001</v>
      </c>
      <c r="T4197" s="4" t="str">
        <f>VLOOKUP(E4197,zamiana!A:B,2,0)</f>
        <v>ALSTOM (ex. BT) CZL</v>
      </c>
    </row>
    <row r="4198" spans="1:20" x14ac:dyDescent="0.3">
      <c r="A4198" s="4" t="s">
        <v>7200</v>
      </c>
      <c r="B4198" s="76">
        <v>45196</v>
      </c>
      <c r="C4198" s="76">
        <v>45196</v>
      </c>
      <c r="D4198" s="76">
        <v>45257</v>
      </c>
      <c r="E4198" s="4" t="s">
        <v>951</v>
      </c>
      <c r="F4198" s="4" t="s">
        <v>952</v>
      </c>
      <c r="G4198" s="4" t="s">
        <v>942</v>
      </c>
      <c r="H4198" s="4" t="s">
        <v>951</v>
      </c>
      <c r="I4198" s="4" t="s">
        <v>1245</v>
      </c>
      <c r="J4198" s="4" t="s">
        <v>1246</v>
      </c>
      <c r="K4198" s="4" t="s">
        <v>955</v>
      </c>
      <c r="L4198" s="4">
        <v>1</v>
      </c>
      <c r="M4198" s="4" t="s">
        <v>77</v>
      </c>
      <c r="N4198" s="4">
        <v>14.98</v>
      </c>
      <c r="O4198" s="4">
        <v>12.32</v>
      </c>
      <c r="P4198" s="4" t="s">
        <v>78</v>
      </c>
      <c r="Q4198" s="77">
        <v>45281.627083333333</v>
      </c>
      <c r="R4198" s="4">
        <v>14.98</v>
      </c>
      <c r="S4198" s="4">
        <v>12.32</v>
      </c>
      <c r="T4198" s="4" t="str">
        <f>VLOOKUP(E4198,zamiana!A:B,2,0)</f>
        <v>ALSTOM (ex. BT) CZL</v>
      </c>
    </row>
    <row r="4199" spans="1:20" x14ac:dyDescent="0.3">
      <c r="A4199" s="4" t="s">
        <v>7200</v>
      </c>
      <c r="B4199" s="76">
        <v>45196</v>
      </c>
      <c r="C4199" s="76">
        <v>45196</v>
      </c>
      <c r="D4199" s="76">
        <v>45257</v>
      </c>
      <c r="E4199" s="4" t="s">
        <v>951</v>
      </c>
      <c r="F4199" s="4" t="s">
        <v>952</v>
      </c>
      <c r="G4199" s="4" t="s">
        <v>942</v>
      </c>
      <c r="H4199" s="4" t="s">
        <v>951</v>
      </c>
      <c r="I4199" s="4" t="s">
        <v>1245</v>
      </c>
      <c r="J4199" s="4" t="s">
        <v>1246</v>
      </c>
      <c r="K4199" s="4" t="s">
        <v>955</v>
      </c>
      <c r="L4199" s="4">
        <v>1</v>
      </c>
      <c r="M4199" s="4" t="s">
        <v>77</v>
      </c>
      <c r="N4199" s="4">
        <v>14.98</v>
      </c>
      <c r="O4199" s="4">
        <v>12.32</v>
      </c>
      <c r="P4199" s="4" t="s">
        <v>78</v>
      </c>
      <c r="Q4199" s="77">
        <v>45281.627083333333</v>
      </c>
      <c r="R4199" s="4">
        <v>14.98</v>
      </c>
      <c r="S4199" s="4">
        <v>12.32</v>
      </c>
      <c r="T4199" s="4" t="str">
        <f>VLOOKUP(E4199,zamiana!A:B,2,0)</f>
        <v>ALSTOM (ex. BT) CZL</v>
      </c>
    </row>
    <row r="4200" spans="1:20" x14ac:dyDescent="0.3">
      <c r="A4200" s="4" t="s">
        <v>7200</v>
      </c>
      <c r="B4200" s="76">
        <v>45196</v>
      </c>
      <c r="C4200" s="76">
        <v>45196</v>
      </c>
      <c r="D4200" s="76">
        <v>45257</v>
      </c>
      <c r="E4200" s="4" t="s">
        <v>951</v>
      </c>
      <c r="F4200" s="4" t="s">
        <v>952</v>
      </c>
      <c r="G4200" s="4" t="s">
        <v>942</v>
      </c>
      <c r="H4200" s="4" t="s">
        <v>951</v>
      </c>
      <c r="I4200" s="4" t="s">
        <v>1245</v>
      </c>
      <c r="J4200" s="4" t="s">
        <v>1246</v>
      </c>
      <c r="K4200" s="4" t="s">
        <v>955</v>
      </c>
      <c r="L4200" s="4">
        <v>1</v>
      </c>
      <c r="M4200" s="4" t="s">
        <v>77</v>
      </c>
      <c r="N4200" s="4">
        <v>14.98</v>
      </c>
      <c r="O4200" s="4">
        <v>12.32</v>
      </c>
      <c r="P4200" s="4" t="s">
        <v>78</v>
      </c>
      <c r="Q4200" s="77">
        <v>45281.627083333333</v>
      </c>
      <c r="R4200" s="4">
        <v>14.98</v>
      </c>
      <c r="S4200" s="4">
        <v>12.32</v>
      </c>
      <c r="T4200" s="4" t="str">
        <f>VLOOKUP(E4200,zamiana!A:B,2,0)</f>
        <v>ALSTOM (ex. BT) CZL</v>
      </c>
    </row>
    <row r="4201" spans="1:20" x14ac:dyDescent="0.3">
      <c r="A4201" s="4" t="s">
        <v>7200</v>
      </c>
      <c r="B4201" s="76">
        <v>45196</v>
      </c>
      <c r="C4201" s="76">
        <v>45196</v>
      </c>
      <c r="D4201" s="76">
        <v>45257</v>
      </c>
      <c r="E4201" s="4" t="s">
        <v>951</v>
      </c>
      <c r="F4201" s="4" t="s">
        <v>952</v>
      </c>
      <c r="G4201" s="4" t="s">
        <v>942</v>
      </c>
      <c r="H4201" s="4" t="s">
        <v>951</v>
      </c>
      <c r="I4201" s="4" t="s">
        <v>1245</v>
      </c>
      <c r="J4201" s="4" t="s">
        <v>1246</v>
      </c>
      <c r="K4201" s="4" t="s">
        <v>955</v>
      </c>
      <c r="L4201" s="4">
        <v>1</v>
      </c>
      <c r="M4201" s="4" t="s">
        <v>77</v>
      </c>
      <c r="N4201" s="4">
        <v>14.98</v>
      </c>
      <c r="O4201" s="4">
        <v>12.32</v>
      </c>
      <c r="P4201" s="4" t="s">
        <v>78</v>
      </c>
      <c r="Q4201" s="77">
        <v>45281.627083333333</v>
      </c>
      <c r="R4201" s="4">
        <v>14.98</v>
      </c>
      <c r="S4201" s="4">
        <v>12.32</v>
      </c>
      <c r="T4201" s="4" t="str">
        <f>VLOOKUP(E4201,zamiana!A:B,2,0)</f>
        <v>ALSTOM (ex. BT) CZL</v>
      </c>
    </row>
    <row r="4202" spans="1:20" x14ac:dyDescent="0.3">
      <c r="A4202" s="4" t="s">
        <v>7200</v>
      </c>
      <c r="B4202" s="76">
        <v>45196</v>
      </c>
      <c r="C4202" s="76">
        <v>45196</v>
      </c>
      <c r="D4202" s="76">
        <v>45257</v>
      </c>
      <c r="E4202" s="4" t="s">
        <v>951</v>
      </c>
      <c r="F4202" s="4" t="s">
        <v>952</v>
      </c>
      <c r="G4202" s="4" t="s">
        <v>942</v>
      </c>
      <c r="H4202" s="4" t="s">
        <v>951</v>
      </c>
      <c r="I4202" s="4" t="s">
        <v>1245</v>
      </c>
      <c r="J4202" s="4" t="s">
        <v>1246</v>
      </c>
      <c r="K4202" s="4" t="s">
        <v>955</v>
      </c>
      <c r="L4202" s="4">
        <v>4</v>
      </c>
      <c r="M4202" s="4" t="s">
        <v>77</v>
      </c>
      <c r="N4202" s="4">
        <v>14.98</v>
      </c>
      <c r="O4202" s="4">
        <v>12.32</v>
      </c>
      <c r="P4202" s="4" t="s">
        <v>78</v>
      </c>
      <c r="Q4202" s="77">
        <v>45281.627083333333</v>
      </c>
      <c r="R4202" s="4">
        <v>59.92</v>
      </c>
      <c r="S4202" s="4">
        <v>49.28</v>
      </c>
      <c r="T4202" s="4" t="str">
        <f>VLOOKUP(E4202,zamiana!A:B,2,0)</f>
        <v>ALSTOM (ex. BT) CZL</v>
      </c>
    </row>
    <row r="4203" spans="1:20" x14ac:dyDescent="0.3">
      <c r="A4203" s="4" t="s">
        <v>7200</v>
      </c>
      <c r="B4203" s="76">
        <v>45196</v>
      </c>
      <c r="C4203" s="76">
        <v>45196</v>
      </c>
      <c r="D4203" s="76">
        <v>45257</v>
      </c>
      <c r="E4203" s="4" t="s">
        <v>951</v>
      </c>
      <c r="F4203" s="4" t="s">
        <v>952</v>
      </c>
      <c r="G4203" s="4" t="s">
        <v>942</v>
      </c>
      <c r="H4203" s="4" t="s">
        <v>951</v>
      </c>
      <c r="I4203" s="4" t="s">
        <v>1245</v>
      </c>
      <c r="J4203" s="4" t="s">
        <v>1246</v>
      </c>
      <c r="K4203" s="4" t="s">
        <v>955</v>
      </c>
      <c r="L4203" s="4">
        <v>4</v>
      </c>
      <c r="M4203" s="4" t="s">
        <v>77</v>
      </c>
      <c r="N4203" s="4">
        <v>14.98</v>
      </c>
      <c r="O4203" s="4">
        <v>12.32</v>
      </c>
      <c r="P4203" s="4" t="s">
        <v>78</v>
      </c>
      <c r="Q4203" s="77">
        <v>45281.627083333333</v>
      </c>
      <c r="R4203" s="4">
        <v>59.92</v>
      </c>
      <c r="S4203" s="4">
        <v>49.28</v>
      </c>
      <c r="T4203" s="4" t="str">
        <f>VLOOKUP(E4203,zamiana!A:B,2,0)</f>
        <v>ALSTOM (ex. BT) CZL</v>
      </c>
    </row>
    <row r="4204" spans="1:20" x14ac:dyDescent="0.3">
      <c r="A4204" s="4" t="s">
        <v>7200</v>
      </c>
      <c r="B4204" s="76">
        <v>45196</v>
      </c>
      <c r="C4204" s="76">
        <v>45196</v>
      </c>
      <c r="D4204" s="76">
        <v>45257</v>
      </c>
      <c r="E4204" s="4" t="s">
        <v>951</v>
      </c>
      <c r="F4204" s="4" t="s">
        <v>952</v>
      </c>
      <c r="G4204" s="4" t="s">
        <v>942</v>
      </c>
      <c r="H4204" s="4" t="s">
        <v>951</v>
      </c>
      <c r="I4204" s="4" t="s">
        <v>1245</v>
      </c>
      <c r="J4204" s="4" t="s">
        <v>1246</v>
      </c>
      <c r="K4204" s="4" t="s">
        <v>955</v>
      </c>
      <c r="L4204" s="4">
        <v>2</v>
      </c>
      <c r="M4204" s="4" t="s">
        <v>77</v>
      </c>
      <c r="N4204" s="4">
        <v>14.98</v>
      </c>
      <c r="O4204" s="4">
        <v>12.32</v>
      </c>
      <c r="P4204" s="4" t="s">
        <v>78</v>
      </c>
      <c r="Q4204" s="77">
        <v>45281.627083333333</v>
      </c>
      <c r="R4204" s="4">
        <v>29.96</v>
      </c>
      <c r="S4204" s="4">
        <v>24.64</v>
      </c>
      <c r="T4204" s="4" t="str">
        <f>VLOOKUP(E4204,zamiana!A:B,2,0)</f>
        <v>ALSTOM (ex. BT) CZL</v>
      </c>
    </row>
    <row r="4205" spans="1:20" x14ac:dyDescent="0.3">
      <c r="A4205" s="4" t="s">
        <v>7200</v>
      </c>
      <c r="B4205" s="76">
        <v>45196</v>
      </c>
      <c r="C4205" s="76">
        <v>45196</v>
      </c>
      <c r="D4205" s="76">
        <v>45257</v>
      </c>
      <c r="E4205" s="4" t="s">
        <v>951</v>
      </c>
      <c r="F4205" s="4" t="s">
        <v>952</v>
      </c>
      <c r="G4205" s="4" t="s">
        <v>942</v>
      </c>
      <c r="H4205" s="4" t="s">
        <v>951</v>
      </c>
      <c r="I4205" s="4" t="s">
        <v>1245</v>
      </c>
      <c r="J4205" s="4" t="s">
        <v>1246</v>
      </c>
      <c r="K4205" s="4" t="s">
        <v>955</v>
      </c>
      <c r="L4205" s="4">
        <v>2</v>
      </c>
      <c r="M4205" s="4" t="s">
        <v>77</v>
      </c>
      <c r="N4205" s="4">
        <v>14.98</v>
      </c>
      <c r="O4205" s="4">
        <v>12.32</v>
      </c>
      <c r="P4205" s="4" t="s">
        <v>78</v>
      </c>
      <c r="Q4205" s="77">
        <v>45281.627083333333</v>
      </c>
      <c r="R4205" s="4">
        <v>29.96</v>
      </c>
      <c r="S4205" s="4">
        <v>24.64</v>
      </c>
      <c r="T4205" s="4" t="str">
        <f>VLOOKUP(E4205,zamiana!A:B,2,0)</f>
        <v>ALSTOM (ex. BT) CZL</v>
      </c>
    </row>
    <row r="4206" spans="1:20" x14ac:dyDescent="0.3">
      <c r="A4206" s="4" t="s">
        <v>7200</v>
      </c>
      <c r="B4206" s="76">
        <v>45196</v>
      </c>
      <c r="C4206" s="76">
        <v>45196</v>
      </c>
      <c r="D4206" s="76">
        <v>45257</v>
      </c>
      <c r="E4206" s="4" t="s">
        <v>951</v>
      </c>
      <c r="F4206" s="4" t="s">
        <v>952</v>
      </c>
      <c r="G4206" s="4" t="s">
        <v>942</v>
      </c>
      <c r="H4206" s="4" t="s">
        <v>951</v>
      </c>
      <c r="I4206" s="4" t="s">
        <v>1155</v>
      </c>
      <c r="J4206" s="4" t="s">
        <v>1156</v>
      </c>
      <c r="K4206" s="4" t="s">
        <v>955</v>
      </c>
      <c r="L4206" s="4">
        <v>2</v>
      </c>
      <c r="M4206" s="4" t="s">
        <v>77</v>
      </c>
      <c r="N4206" s="4">
        <v>12.3</v>
      </c>
      <c r="O4206" s="4">
        <v>10.48</v>
      </c>
      <c r="P4206" s="4" t="s">
        <v>78</v>
      </c>
      <c r="Q4206" s="77">
        <v>45281.654166666667</v>
      </c>
      <c r="R4206" s="4">
        <v>24.6</v>
      </c>
      <c r="S4206" s="4">
        <v>20.96</v>
      </c>
      <c r="T4206" s="4" t="str">
        <f>VLOOKUP(E4206,zamiana!A:B,2,0)</f>
        <v>ALSTOM (ex. BT) CZL</v>
      </c>
    </row>
    <row r="4207" spans="1:20" x14ac:dyDescent="0.3">
      <c r="A4207" s="4" t="s">
        <v>7200</v>
      </c>
      <c r="B4207" s="76">
        <v>45196</v>
      </c>
      <c r="C4207" s="76">
        <v>45196</v>
      </c>
      <c r="D4207" s="76">
        <v>45257</v>
      </c>
      <c r="E4207" s="4" t="s">
        <v>951</v>
      </c>
      <c r="F4207" s="4" t="s">
        <v>952</v>
      </c>
      <c r="G4207" s="4" t="s">
        <v>942</v>
      </c>
      <c r="H4207" s="4" t="s">
        <v>951</v>
      </c>
      <c r="I4207" s="4" t="s">
        <v>1155</v>
      </c>
      <c r="J4207" s="4" t="s">
        <v>1156</v>
      </c>
      <c r="K4207" s="4" t="s">
        <v>955</v>
      </c>
      <c r="L4207" s="4">
        <v>2</v>
      </c>
      <c r="M4207" s="4" t="s">
        <v>77</v>
      </c>
      <c r="N4207" s="4">
        <v>12.3</v>
      </c>
      <c r="O4207" s="4">
        <v>10.48</v>
      </c>
      <c r="P4207" s="4" t="s">
        <v>78</v>
      </c>
      <c r="Q4207" s="77">
        <v>45281.654166666667</v>
      </c>
      <c r="R4207" s="4">
        <v>24.6</v>
      </c>
      <c r="S4207" s="4">
        <v>20.96</v>
      </c>
      <c r="T4207" s="4" t="str">
        <f>VLOOKUP(E4207,zamiana!A:B,2,0)</f>
        <v>ALSTOM (ex. BT) CZL</v>
      </c>
    </row>
    <row r="4208" spans="1:20" x14ac:dyDescent="0.3">
      <c r="A4208" s="4" t="s">
        <v>7200</v>
      </c>
      <c r="B4208" s="76">
        <v>45196</v>
      </c>
      <c r="C4208" s="76">
        <v>45196</v>
      </c>
      <c r="D4208" s="76">
        <v>45257</v>
      </c>
      <c r="E4208" s="4" t="s">
        <v>951</v>
      </c>
      <c r="F4208" s="4" t="s">
        <v>952</v>
      </c>
      <c r="G4208" s="4" t="s">
        <v>942</v>
      </c>
      <c r="H4208" s="4" t="s">
        <v>951</v>
      </c>
      <c r="I4208" s="4" t="s">
        <v>1155</v>
      </c>
      <c r="J4208" s="4" t="s">
        <v>1156</v>
      </c>
      <c r="K4208" s="4" t="s">
        <v>955</v>
      </c>
      <c r="L4208" s="4">
        <v>2</v>
      </c>
      <c r="M4208" s="4" t="s">
        <v>77</v>
      </c>
      <c r="N4208" s="4">
        <v>12.3</v>
      </c>
      <c r="O4208" s="4">
        <v>10.48</v>
      </c>
      <c r="P4208" s="4" t="s">
        <v>78</v>
      </c>
      <c r="Q4208" s="77">
        <v>45281.654166666667</v>
      </c>
      <c r="R4208" s="4">
        <v>24.6</v>
      </c>
      <c r="S4208" s="4">
        <v>20.96</v>
      </c>
      <c r="T4208" s="4" t="str">
        <f>VLOOKUP(E4208,zamiana!A:B,2,0)</f>
        <v>ALSTOM (ex. BT) CZL</v>
      </c>
    </row>
    <row r="4209" spans="1:20" x14ac:dyDescent="0.3">
      <c r="A4209" s="4" t="s">
        <v>7200</v>
      </c>
      <c r="B4209" s="76">
        <v>45196</v>
      </c>
      <c r="C4209" s="76">
        <v>45196</v>
      </c>
      <c r="D4209" s="76">
        <v>45257</v>
      </c>
      <c r="E4209" s="4" t="s">
        <v>951</v>
      </c>
      <c r="F4209" s="4" t="s">
        <v>952</v>
      </c>
      <c r="G4209" s="4" t="s">
        <v>942</v>
      </c>
      <c r="H4209" s="4" t="s">
        <v>951</v>
      </c>
      <c r="I4209" s="4" t="s">
        <v>1155</v>
      </c>
      <c r="J4209" s="4" t="s">
        <v>1156</v>
      </c>
      <c r="K4209" s="4" t="s">
        <v>955</v>
      </c>
      <c r="L4209" s="4">
        <v>2</v>
      </c>
      <c r="M4209" s="4" t="s">
        <v>77</v>
      </c>
      <c r="N4209" s="4">
        <v>12.3</v>
      </c>
      <c r="O4209" s="4">
        <v>10.48</v>
      </c>
      <c r="P4209" s="4" t="s">
        <v>78</v>
      </c>
      <c r="Q4209" s="77">
        <v>45281.654166666667</v>
      </c>
      <c r="R4209" s="4">
        <v>24.6</v>
      </c>
      <c r="S4209" s="4">
        <v>20.96</v>
      </c>
      <c r="T4209" s="4" t="str">
        <f>VLOOKUP(E4209,zamiana!A:B,2,0)</f>
        <v>ALSTOM (ex. BT) CZL</v>
      </c>
    </row>
    <row r="4210" spans="1:20" x14ac:dyDescent="0.3">
      <c r="A4210" s="4" t="s">
        <v>7200</v>
      </c>
      <c r="B4210" s="76">
        <v>45196</v>
      </c>
      <c r="C4210" s="76">
        <v>45196</v>
      </c>
      <c r="D4210" s="76">
        <v>45257</v>
      </c>
      <c r="E4210" s="4" t="s">
        <v>951</v>
      </c>
      <c r="F4210" s="4" t="s">
        <v>952</v>
      </c>
      <c r="G4210" s="4" t="s">
        <v>942</v>
      </c>
      <c r="H4210" s="4" t="s">
        <v>951</v>
      </c>
      <c r="I4210" s="4" t="s">
        <v>1155</v>
      </c>
      <c r="J4210" s="4" t="s">
        <v>1156</v>
      </c>
      <c r="K4210" s="4" t="s">
        <v>955</v>
      </c>
      <c r="L4210" s="4">
        <v>4</v>
      </c>
      <c r="M4210" s="4" t="s">
        <v>77</v>
      </c>
      <c r="N4210" s="4">
        <v>12.3</v>
      </c>
      <c r="O4210" s="4">
        <v>10.48</v>
      </c>
      <c r="P4210" s="4" t="s">
        <v>78</v>
      </c>
      <c r="Q4210" s="77">
        <v>45281.654166666667</v>
      </c>
      <c r="R4210" s="4">
        <v>49.2</v>
      </c>
      <c r="S4210" s="4">
        <v>41.92</v>
      </c>
      <c r="T4210" s="4" t="str">
        <f>VLOOKUP(E4210,zamiana!A:B,2,0)</f>
        <v>ALSTOM (ex. BT) CZL</v>
      </c>
    </row>
    <row r="4211" spans="1:20" x14ac:dyDescent="0.3">
      <c r="A4211" s="4" t="s">
        <v>7200</v>
      </c>
      <c r="B4211" s="76">
        <v>45196</v>
      </c>
      <c r="C4211" s="76">
        <v>45196</v>
      </c>
      <c r="D4211" s="76">
        <v>45257</v>
      </c>
      <c r="E4211" s="4" t="s">
        <v>951</v>
      </c>
      <c r="F4211" s="4" t="s">
        <v>952</v>
      </c>
      <c r="G4211" s="4" t="s">
        <v>942</v>
      </c>
      <c r="H4211" s="4" t="s">
        <v>951</v>
      </c>
      <c r="I4211" s="4" t="s">
        <v>1155</v>
      </c>
      <c r="J4211" s="4" t="s">
        <v>1156</v>
      </c>
      <c r="K4211" s="4" t="s">
        <v>955</v>
      </c>
      <c r="L4211" s="4">
        <v>4</v>
      </c>
      <c r="M4211" s="4" t="s">
        <v>77</v>
      </c>
      <c r="N4211" s="4">
        <v>12.3</v>
      </c>
      <c r="O4211" s="4">
        <v>10.48</v>
      </c>
      <c r="P4211" s="4" t="s">
        <v>78</v>
      </c>
      <c r="Q4211" s="77">
        <v>45281.654166666667</v>
      </c>
      <c r="R4211" s="4">
        <v>49.2</v>
      </c>
      <c r="S4211" s="4">
        <v>41.92</v>
      </c>
      <c r="T4211" s="4" t="str">
        <f>VLOOKUP(E4211,zamiana!A:B,2,0)</f>
        <v>ALSTOM (ex. BT) CZL</v>
      </c>
    </row>
    <row r="4212" spans="1:20" x14ac:dyDescent="0.3">
      <c r="A4212" s="4" t="s">
        <v>7200</v>
      </c>
      <c r="B4212" s="76">
        <v>45196</v>
      </c>
      <c r="C4212" s="76">
        <v>45196</v>
      </c>
      <c r="D4212" s="76">
        <v>45257</v>
      </c>
      <c r="E4212" s="4" t="s">
        <v>951</v>
      </c>
      <c r="F4212" s="4" t="s">
        <v>952</v>
      </c>
      <c r="G4212" s="4" t="s">
        <v>942</v>
      </c>
      <c r="H4212" s="4" t="s">
        <v>951</v>
      </c>
      <c r="I4212" s="4" t="s">
        <v>1155</v>
      </c>
      <c r="J4212" s="4" t="s">
        <v>1156</v>
      </c>
      <c r="K4212" s="4" t="s">
        <v>955</v>
      </c>
      <c r="L4212" s="4">
        <v>4</v>
      </c>
      <c r="M4212" s="4" t="s">
        <v>77</v>
      </c>
      <c r="N4212" s="4">
        <v>12.3</v>
      </c>
      <c r="O4212" s="4">
        <v>10.48</v>
      </c>
      <c r="P4212" s="4" t="s">
        <v>78</v>
      </c>
      <c r="Q4212" s="77">
        <v>45281.654166666667</v>
      </c>
      <c r="R4212" s="4">
        <v>49.2</v>
      </c>
      <c r="S4212" s="4">
        <v>41.92</v>
      </c>
      <c r="T4212" s="4" t="str">
        <f>VLOOKUP(E4212,zamiana!A:B,2,0)</f>
        <v>ALSTOM (ex. BT) CZL</v>
      </c>
    </row>
    <row r="4213" spans="1:20" x14ac:dyDescent="0.3">
      <c r="A4213" s="4" t="s">
        <v>7200</v>
      </c>
      <c r="B4213" s="76">
        <v>45196</v>
      </c>
      <c r="C4213" s="76">
        <v>45196</v>
      </c>
      <c r="D4213" s="76">
        <v>45257</v>
      </c>
      <c r="E4213" s="4" t="s">
        <v>951</v>
      </c>
      <c r="F4213" s="4" t="s">
        <v>952</v>
      </c>
      <c r="G4213" s="4" t="s">
        <v>942</v>
      </c>
      <c r="H4213" s="4" t="s">
        <v>951</v>
      </c>
      <c r="I4213" s="4" t="s">
        <v>1155</v>
      </c>
      <c r="J4213" s="4" t="s">
        <v>1156</v>
      </c>
      <c r="K4213" s="4" t="s">
        <v>955</v>
      </c>
      <c r="L4213" s="4">
        <v>4</v>
      </c>
      <c r="M4213" s="4" t="s">
        <v>77</v>
      </c>
      <c r="N4213" s="4">
        <v>12.3</v>
      </c>
      <c r="O4213" s="4">
        <v>10.48</v>
      </c>
      <c r="P4213" s="4" t="s">
        <v>78</v>
      </c>
      <c r="Q4213" s="77">
        <v>45281.654166666667</v>
      </c>
      <c r="R4213" s="4">
        <v>49.2</v>
      </c>
      <c r="S4213" s="4">
        <v>41.92</v>
      </c>
      <c r="T4213" s="4" t="str">
        <f>VLOOKUP(E4213,zamiana!A:B,2,0)</f>
        <v>ALSTOM (ex. BT) CZL</v>
      </c>
    </row>
    <row r="4214" spans="1:20" x14ac:dyDescent="0.3">
      <c r="A4214" s="4" t="s">
        <v>7200</v>
      </c>
      <c r="B4214" s="76">
        <v>45196</v>
      </c>
      <c r="C4214" s="76">
        <v>45196</v>
      </c>
      <c r="D4214" s="76">
        <v>45257</v>
      </c>
      <c r="E4214" s="4" t="s">
        <v>951</v>
      </c>
      <c r="F4214" s="4" t="s">
        <v>952</v>
      </c>
      <c r="G4214" s="4" t="s">
        <v>942</v>
      </c>
      <c r="H4214" s="4" t="s">
        <v>951</v>
      </c>
      <c r="I4214" s="4" t="s">
        <v>1719</v>
      </c>
      <c r="J4214" s="4" t="s">
        <v>1720</v>
      </c>
      <c r="K4214" s="4" t="s">
        <v>955</v>
      </c>
      <c r="L4214" s="4">
        <v>1</v>
      </c>
      <c r="M4214" s="4" t="s">
        <v>77</v>
      </c>
      <c r="N4214" s="4">
        <v>85.98</v>
      </c>
      <c r="O4214" s="4">
        <v>49.56</v>
      </c>
      <c r="P4214" s="4" t="s">
        <v>78</v>
      </c>
      <c r="Q4214" s="77">
        <v>45281.627083333333</v>
      </c>
      <c r="R4214" s="4">
        <v>85.98</v>
      </c>
      <c r="S4214" s="4">
        <v>49.56</v>
      </c>
      <c r="T4214" s="4" t="str">
        <f>VLOOKUP(E4214,zamiana!A:B,2,0)</f>
        <v>ALSTOM (ex. BT) CZL</v>
      </c>
    </row>
    <row r="4215" spans="1:20" x14ac:dyDescent="0.3">
      <c r="A4215" s="4" t="s">
        <v>7200</v>
      </c>
      <c r="B4215" s="76">
        <v>45196</v>
      </c>
      <c r="C4215" s="76">
        <v>45196</v>
      </c>
      <c r="D4215" s="76">
        <v>45257</v>
      </c>
      <c r="E4215" s="4" t="s">
        <v>951</v>
      </c>
      <c r="F4215" s="4" t="s">
        <v>952</v>
      </c>
      <c r="G4215" s="4" t="s">
        <v>942</v>
      </c>
      <c r="H4215" s="4" t="s">
        <v>951</v>
      </c>
      <c r="I4215" s="4" t="s">
        <v>1719</v>
      </c>
      <c r="J4215" s="4" t="s">
        <v>1720</v>
      </c>
      <c r="K4215" s="4" t="s">
        <v>955</v>
      </c>
      <c r="L4215" s="4">
        <v>1</v>
      </c>
      <c r="M4215" s="4" t="s">
        <v>77</v>
      </c>
      <c r="N4215" s="4">
        <v>85.98</v>
      </c>
      <c r="O4215" s="4">
        <v>49.56</v>
      </c>
      <c r="P4215" s="4" t="s">
        <v>78</v>
      </c>
      <c r="Q4215" s="77">
        <v>45281.627083333333</v>
      </c>
      <c r="R4215" s="4">
        <v>85.98</v>
      </c>
      <c r="S4215" s="4">
        <v>49.56</v>
      </c>
      <c r="T4215" s="4" t="str">
        <f>VLOOKUP(E4215,zamiana!A:B,2,0)</f>
        <v>ALSTOM (ex. BT) CZL</v>
      </c>
    </row>
    <row r="4216" spans="1:20" x14ac:dyDescent="0.3">
      <c r="A4216" s="4" t="s">
        <v>7200</v>
      </c>
      <c r="B4216" s="76">
        <v>45196</v>
      </c>
      <c r="C4216" s="76">
        <v>45196</v>
      </c>
      <c r="D4216" s="76">
        <v>45257</v>
      </c>
      <c r="E4216" s="4" t="s">
        <v>951</v>
      </c>
      <c r="F4216" s="4" t="s">
        <v>952</v>
      </c>
      <c r="G4216" s="4" t="s">
        <v>942</v>
      </c>
      <c r="H4216" s="4" t="s">
        <v>951</v>
      </c>
      <c r="I4216" s="4" t="s">
        <v>1616</v>
      </c>
      <c r="J4216" s="4" t="s">
        <v>1617</v>
      </c>
      <c r="K4216" s="4" t="s">
        <v>955</v>
      </c>
      <c r="L4216" s="4">
        <v>1</v>
      </c>
      <c r="M4216" s="4" t="s">
        <v>77</v>
      </c>
      <c r="N4216" s="4">
        <v>48.24</v>
      </c>
      <c r="O4216" s="4">
        <v>33.01</v>
      </c>
      <c r="P4216" s="4" t="s">
        <v>78</v>
      </c>
      <c r="Q4216" s="77">
        <v>45281.627083333333</v>
      </c>
      <c r="R4216" s="4">
        <v>48.24</v>
      </c>
      <c r="S4216" s="4">
        <v>33.01</v>
      </c>
      <c r="T4216" s="4" t="str">
        <f>VLOOKUP(E4216,zamiana!A:B,2,0)</f>
        <v>ALSTOM (ex. BT) CZL</v>
      </c>
    </row>
    <row r="4217" spans="1:20" x14ac:dyDescent="0.3">
      <c r="A4217" s="4" t="s">
        <v>7200</v>
      </c>
      <c r="B4217" s="76">
        <v>45196</v>
      </c>
      <c r="C4217" s="76">
        <v>45196</v>
      </c>
      <c r="D4217" s="76">
        <v>45257</v>
      </c>
      <c r="E4217" s="4" t="s">
        <v>951</v>
      </c>
      <c r="F4217" s="4" t="s">
        <v>952</v>
      </c>
      <c r="G4217" s="4" t="s">
        <v>942</v>
      </c>
      <c r="H4217" s="4" t="s">
        <v>951</v>
      </c>
      <c r="I4217" s="4" t="s">
        <v>1616</v>
      </c>
      <c r="J4217" s="4" t="s">
        <v>1617</v>
      </c>
      <c r="K4217" s="4" t="s">
        <v>955</v>
      </c>
      <c r="L4217" s="4">
        <v>1</v>
      </c>
      <c r="M4217" s="4" t="s">
        <v>77</v>
      </c>
      <c r="N4217" s="4">
        <v>48.24</v>
      </c>
      <c r="O4217" s="4">
        <v>33.01</v>
      </c>
      <c r="P4217" s="4" t="s">
        <v>78</v>
      </c>
      <c r="Q4217" s="77">
        <v>45281.627083333333</v>
      </c>
      <c r="R4217" s="4">
        <v>48.24</v>
      </c>
      <c r="S4217" s="4">
        <v>33.01</v>
      </c>
      <c r="T4217" s="4" t="str">
        <f>VLOOKUP(E4217,zamiana!A:B,2,0)</f>
        <v>ALSTOM (ex. BT) CZL</v>
      </c>
    </row>
    <row r="4218" spans="1:20" x14ac:dyDescent="0.3">
      <c r="A4218" s="4" t="s">
        <v>7200</v>
      </c>
      <c r="B4218" s="76">
        <v>45196</v>
      </c>
      <c r="C4218" s="76">
        <v>45196</v>
      </c>
      <c r="D4218" s="76">
        <v>45257</v>
      </c>
      <c r="E4218" s="4" t="s">
        <v>951</v>
      </c>
      <c r="F4218" s="4" t="s">
        <v>952</v>
      </c>
      <c r="G4218" s="4" t="s">
        <v>942</v>
      </c>
      <c r="H4218" s="4" t="s">
        <v>951</v>
      </c>
      <c r="I4218" s="4" t="s">
        <v>1616</v>
      </c>
      <c r="J4218" s="4" t="s">
        <v>1617</v>
      </c>
      <c r="K4218" s="4" t="s">
        <v>955</v>
      </c>
      <c r="L4218" s="4">
        <v>1</v>
      </c>
      <c r="M4218" s="4" t="s">
        <v>77</v>
      </c>
      <c r="N4218" s="4">
        <v>48.24</v>
      </c>
      <c r="O4218" s="4">
        <v>33.01</v>
      </c>
      <c r="P4218" s="4" t="s">
        <v>78</v>
      </c>
      <c r="Q4218" s="77">
        <v>45281.627083333333</v>
      </c>
      <c r="R4218" s="4">
        <v>48.24</v>
      </c>
      <c r="S4218" s="4">
        <v>33.01</v>
      </c>
      <c r="T4218" s="4" t="str">
        <f>VLOOKUP(E4218,zamiana!A:B,2,0)</f>
        <v>ALSTOM (ex. BT) CZL</v>
      </c>
    </row>
    <row r="4219" spans="1:20" x14ac:dyDescent="0.3">
      <c r="A4219" s="4" t="s">
        <v>7200</v>
      </c>
      <c r="B4219" s="76">
        <v>45196</v>
      </c>
      <c r="C4219" s="76">
        <v>45196</v>
      </c>
      <c r="D4219" s="76">
        <v>45257</v>
      </c>
      <c r="E4219" s="4" t="s">
        <v>951</v>
      </c>
      <c r="F4219" s="4" t="s">
        <v>952</v>
      </c>
      <c r="G4219" s="4" t="s">
        <v>942</v>
      </c>
      <c r="H4219" s="4" t="s">
        <v>951</v>
      </c>
      <c r="I4219" s="4" t="s">
        <v>1616</v>
      </c>
      <c r="J4219" s="4" t="s">
        <v>1617</v>
      </c>
      <c r="K4219" s="4" t="s">
        <v>955</v>
      </c>
      <c r="L4219" s="4">
        <v>1</v>
      </c>
      <c r="M4219" s="4" t="s">
        <v>77</v>
      </c>
      <c r="N4219" s="4">
        <v>48.24</v>
      </c>
      <c r="O4219" s="4">
        <v>33.01</v>
      </c>
      <c r="P4219" s="4" t="s">
        <v>78</v>
      </c>
      <c r="Q4219" s="77">
        <v>45281.627083333333</v>
      </c>
      <c r="R4219" s="4">
        <v>48.24</v>
      </c>
      <c r="S4219" s="4">
        <v>33.01</v>
      </c>
      <c r="T4219" s="4" t="str">
        <f>VLOOKUP(E4219,zamiana!A:B,2,0)</f>
        <v>ALSTOM (ex. BT) CZL</v>
      </c>
    </row>
    <row r="4220" spans="1:20" x14ac:dyDescent="0.3">
      <c r="A4220" s="4" t="s">
        <v>7200</v>
      </c>
      <c r="B4220" s="76">
        <v>45196</v>
      </c>
      <c r="C4220" s="76">
        <v>45196</v>
      </c>
      <c r="D4220" s="76">
        <v>45257</v>
      </c>
      <c r="E4220" s="4" t="s">
        <v>951</v>
      </c>
      <c r="F4220" s="4" t="s">
        <v>952</v>
      </c>
      <c r="G4220" s="4" t="s">
        <v>942</v>
      </c>
      <c r="H4220" s="4" t="s">
        <v>951</v>
      </c>
      <c r="I4220" s="4" t="s">
        <v>1616</v>
      </c>
      <c r="J4220" s="4" t="s">
        <v>1617</v>
      </c>
      <c r="K4220" s="4" t="s">
        <v>955</v>
      </c>
      <c r="L4220" s="4">
        <v>2</v>
      </c>
      <c r="M4220" s="4" t="s">
        <v>77</v>
      </c>
      <c r="N4220" s="4">
        <v>48.24</v>
      </c>
      <c r="O4220" s="4">
        <v>33.01</v>
      </c>
      <c r="P4220" s="4" t="s">
        <v>78</v>
      </c>
      <c r="Q4220" s="77">
        <v>45281.627083333333</v>
      </c>
      <c r="R4220" s="4">
        <v>96.48</v>
      </c>
      <c r="S4220" s="4">
        <v>66.02</v>
      </c>
      <c r="T4220" s="4" t="str">
        <f>VLOOKUP(E4220,zamiana!A:B,2,0)</f>
        <v>ALSTOM (ex. BT) CZL</v>
      </c>
    </row>
    <row r="4221" spans="1:20" x14ac:dyDescent="0.3">
      <c r="A4221" s="4" t="s">
        <v>7200</v>
      </c>
      <c r="B4221" s="76">
        <v>45196</v>
      </c>
      <c r="C4221" s="76">
        <v>45196</v>
      </c>
      <c r="D4221" s="76">
        <v>45257</v>
      </c>
      <c r="E4221" s="4" t="s">
        <v>951</v>
      </c>
      <c r="F4221" s="4" t="s">
        <v>952</v>
      </c>
      <c r="G4221" s="4" t="s">
        <v>942</v>
      </c>
      <c r="H4221" s="4" t="s">
        <v>951</v>
      </c>
      <c r="I4221" s="4" t="s">
        <v>1616</v>
      </c>
      <c r="J4221" s="4" t="s">
        <v>1617</v>
      </c>
      <c r="K4221" s="4" t="s">
        <v>955</v>
      </c>
      <c r="L4221" s="4">
        <v>2</v>
      </c>
      <c r="M4221" s="4" t="s">
        <v>77</v>
      </c>
      <c r="N4221" s="4">
        <v>48.24</v>
      </c>
      <c r="O4221" s="4">
        <v>33.01</v>
      </c>
      <c r="P4221" s="4" t="s">
        <v>78</v>
      </c>
      <c r="Q4221" s="77">
        <v>45281.627083333333</v>
      </c>
      <c r="R4221" s="4">
        <v>96.48</v>
      </c>
      <c r="S4221" s="4">
        <v>66.02</v>
      </c>
      <c r="T4221" s="4" t="str">
        <f>VLOOKUP(E4221,zamiana!A:B,2,0)</f>
        <v>ALSTOM (ex. BT) CZL</v>
      </c>
    </row>
    <row r="4222" spans="1:20" x14ac:dyDescent="0.3">
      <c r="A4222" s="4" t="s">
        <v>7200</v>
      </c>
      <c r="B4222" s="76">
        <v>45196</v>
      </c>
      <c r="C4222" s="76">
        <v>45196</v>
      </c>
      <c r="D4222" s="76">
        <v>45257</v>
      </c>
      <c r="E4222" s="4" t="s">
        <v>951</v>
      </c>
      <c r="F4222" s="4" t="s">
        <v>952</v>
      </c>
      <c r="G4222" s="4" t="s">
        <v>942</v>
      </c>
      <c r="H4222" s="4" t="s">
        <v>951</v>
      </c>
      <c r="I4222" s="4" t="s">
        <v>1616</v>
      </c>
      <c r="J4222" s="4" t="s">
        <v>1617</v>
      </c>
      <c r="K4222" s="4" t="s">
        <v>955</v>
      </c>
      <c r="L4222" s="4">
        <v>2</v>
      </c>
      <c r="M4222" s="4" t="s">
        <v>77</v>
      </c>
      <c r="N4222" s="4">
        <v>48.24</v>
      </c>
      <c r="O4222" s="4">
        <v>33.01</v>
      </c>
      <c r="P4222" s="4" t="s">
        <v>78</v>
      </c>
      <c r="Q4222" s="77">
        <v>45281.627083333333</v>
      </c>
      <c r="R4222" s="4">
        <v>96.48</v>
      </c>
      <c r="S4222" s="4">
        <v>66.02</v>
      </c>
      <c r="T4222" s="4" t="str">
        <f>VLOOKUP(E4222,zamiana!A:B,2,0)</f>
        <v>ALSTOM (ex. BT) CZL</v>
      </c>
    </row>
    <row r="4223" spans="1:20" x14ac:dyDescent="0.3">
      <c r="A4223" s="4" t="s">
        <v>7200</v>
      </c>
      <c r="B4223" s="76">
        <v>45196</v>
      </c>
      <c r="C4223" s="76">
        <v>45196</v>
      </c>
      <c r="D4223" s="76">
        <v>45257</v>
      </c>
      <c r="E4223" s="4" t="s">
        <v>951</v>
      </c>
      <c r="F4223" s="4" t="s">
        <v>952</v>
      </c>
      <c r="G4223" s="4" t="s">
        <v>942</v>
      </c>
      <c r="H4223" s="4" t="s">
        <v>951</v>
      </c>
      <c r="I4223" s="4" t="s">
        <v>1616</v>
      </c>
      <c r="J4223" s="4" t="s">
        <v>1617</v>
      </c>
      <c r="K4223" s="4" t="s">
        <v>955</v>
      </c>
      <c r="L4223" s="4">
        <v>2</v>
      </c>
      <c r="M4223" s="4" t="s">
        <v>77</v>
      </c>
      <c r="N4223" s="4">
        <v>48.24</v>
      </c>
      <c r="O4223" s="4">
        <v>33.01</v>
      </c>
      <c r="P4223" s="4" t="s">
        <v>78</v>
      </c>
      <c r="Q4223" s="77">
        <v>45281.627083333333</v>
      </c>
      <c r="R4223" s="4">
        <v>96.48</v>
      </c>
      <c r="S4223" s="4">
        <v>66.02</v>
      </c>
      <c r="T4223" s="4" t="str">
        <f>VLOOKUP(E4223,zamiana!A:B,2,0)</f>
        <v>ALSTOM (ex. BT) CZL</v>
      </c>
    </row>
    <row r="4224" spans="1:20" x14ac:dyDescent="0.3">
      <c r="A4224" s="4" t="s">
        <v>7200</v>
      </c>
      <c r="B4224" s="76">
        <v>45196</v>
      </c>
      <c r="C4224" s="76">
        <v>45196</v>
      </c>
      <c r="D4224" s="76">
        <v>45257</v>
      </c>
      <c r="E4224" s="4" t="s">
        <v>951</v>
      </c>
      <c r="F4224" s="4" t="s">
        <v>952</v>
      </c>
      <c r="G4224" s="4" t="s">
        <v>942</v>
      </c>
      <c r="H4224" s="4" t="s">
        <v>951</v>
      </c>
      <c r="I4224" s="4" t="s">
        <v>1630</v>
      </c>
      <c r="J4224" s="4" t="s">
        <v>1631</v>
      </c>
      <c r="K4224" s="4" t="s">
        <v>955</v>
      </c>
      <c r="L4224" s="4">
        <v>2</v>
      </c>
      <c r="M4224" s="4" t="s">
        <v>77</v>
      </c>
      <c r="N4224" s="4">
        <v>66.12</v>
      </c>
      <c r="O4224" s="4">
        <v>31.41</v>
      </c>
      <c r="P4224" s="4" t="s">
        <v>78</v>
      </c>
      <c r="Q4224" s="77">
        <v>45281.657638888886</v>
      </c>
      <c r="R4224" s="4">
        <v>132.24</v>
      </c>
      <c r="S4224" s="4">
        <v>62.82</v>
      </c>
      <c r="T4224" s="4" t="str">
        <f>VLOOKUP(E4224,zamiana!A:B,2,0)</f>
        <v>ALSTOM (ex. BT) CZL</v>
      </c>
    </row>
    <row r="4225" spans="1:20" x14ac:dyDescent="0.3">
      <c r="A4225" s="4" t="s">
        <v>7200</v>
      </c>
      <c r="B4225" s="76">
        <v>45196</v>
      </c>
      <c r="C4225" s="76">
        <v>45196</v>
      </c>
      <c r="D4225" s="76">
        <v>45257</v>
      </c>
      <c r="E4225" s="4" t="s">
        <v>951</v>
      </c>
      <c r="F4225" s="4" t="s">
        <v>952</v>
      </c>
      <c r="G4225" s="4" t="s">
        <v>942</v>
      </c>
      <c r="H4225" s="4" t="s">
        <v>951</v>
      </c>
      <c r="I4225" s="4" t="s">
        <v>1630</v>
      </c>
      <c r="J4225" s="4" t="s">
        <v>1631</v>
      </c>
      <c r="K4225" s="4" t="s">
        <v>955</v>
      </c>
      <c r="L4225" s="4">
        <v>2</v>
      </c>
      <c r="M4225" s="4" t="s">
        <v>77</v>
      </c>
      <c r="N4225" s="4">
        <v>66.12</v>
      </c>
      <c r="O4225" s="4">
        <v>31.41</v>
      </c>
      <c r="P4225" s="4" t="s">
        <v>78</v>
      </c>
      <c r="Q4225" s="77">
        <v>45281.657638888886</v>
      </c>
      <c r="R4225" s="4">
        <v>132.24</v>
      </c>
      <c r="S4225" s="4">
        <v>62.82</v>
      </c>
      <c r="T4225" s="4" t="str">
        <f>VLOOKUP(E4225,zamiana!A:B,2,0)</f>
        <v>ALSTOM (ex. BT) CZL</v>
      </c>
    </row>
    <row r="4226" spans="1:20" x14ac:dyDescent="0.3">
      <c r="A4226" s="4" t="s">
        <v>7200</v>
      </c>
      <c r="B4226" s="76">
        <v>45196</v>
      </c>
      <c r="C4226" s="76">
        <v>45196</v>
      </c>
      <c r="D4226" s="76">
        <v>45257</v>
      </c>
      <c r="E4226" s="4" t="s">
        <v>951</v>
      </c>
      <c r="F4226" s="4" t="s">
        <v>952</v>
      </c>
      <c r="G4226" s="4" t="s">
        <v>942</v>
      </c>
      <c r="H4226" s="4" t="s">
        <v>951</v>
      </c>
      <c r="I4226" s="4" t="s">
        <v>1669</v>
      </c>
      <c r="J4226" s="4" t="s">
        <v>1670</v>
      </c>
      <c r="K4226" s="4" t="s">
        <v>955</v>
      </c>
      <c r="L4226" s="4">
        <v>1</v>
      </c>
      <c r="M4226" s="4" t="s">
        <v>77</v>
      </c>
      <c r="N4226" s="4">
        <v>55.15</v>
      </c>
      <c r="O4226" s="4">
        <v>38.26</v>
      </c>
      <c r="P4226" s="4" t="s">
        <v>78</v>
      </c>
      <c r="Q4226" s="77">
        <v>45281.657638888886</v>
      </c>
      <c r="R4226" s="4">
        <v>55.15</v>
      </c>
      <c r="S4226" s="4">
        <v>38.26</v>
      </c>
      <c r="T4226" s="4" t="str">
        <f>VLOOKUP(E4226,zamiana!A:B,2,0)</f>
        <v>ALSTOM (ex. BT) CZL</v>
      </c>
    </row>
    <row r="4227" spans="1:20" x14ac:dyDescent="0.3">
      <c r="A4227" s="4" t="s">
        <v>7200</v>
      </c>
      <c r="B4227" s="76">
        <v>45196</v>
      </c>
      <c r="C4227" s="76">
        <v>45196</v>
      </c>
      <c r="D4227" s="76">
        <v>45257</v>
      </c>
      <c r="E4227" s="4" t="s">
        <v>951</v>
      </c>
      <c r="F4227" s="4" t="s">
        <v>952</v>
      </c>
      <c r="G4227" s="4" t="s">
        <v>942</v>
      </c>
      <c r="H4227" s="4" t="s">
        <v>951</v>
      </c>
      <c r="I4227" s="4" t="s">
        <v>1669</v>
      </c>
      <c r="J4227" s="4" t="s">
        <v>1670</v>
      </c>
      <c r="K4227" s="4" t="s">
        <v>955</v>
      </c>
      <c r="L4227" s="4">
        <v>1</v>
      </c>
      <c r="M4227" s="4" t="s">
        <v>77</v>
      </c>
      <c r="N4227" s="4">
        <v>55.15</v>
      </c>
      <c r="O4227" s="4">
        <v>38.26</v>
      </c>
      <c r="P4227" s="4" t="s">
        <v>78</v>
      </c>
      <c r="Q4227" s="77">
        <v>45281.657638888886</v>
      </c>
      <c r="R4227" s="4">
        <v>55.15</v>
      </c>
      <c r="S4227" s="4">
        <v>38.26</v>
      </c>
      <c r="T4227" s="4" t="str">
        <f>VLOOKUP(E4227,zamiana!A:B,2,0)</f>
        <v>ALSTOM (ex. BT) CZL</v>
      </c>
    </row>
    <row r="4228" spans="1:20" x14ac:dyDescent="0.3">
      <c r="A4228" s="4" t="s">
        <v>7200</v>
      </c>
      <c r="B4228" s="76">
        <v>45196</v>
      </c>
      <c r="C4228" s="76">
        <v>45196</v>
      </c>
      <c r="D4228" s="76">
        <v>45257</v>
      </c>
      <c r="E4228" s="4" t="s">
        <v>951</v>
      </c>
      <c r="F4228" s="4" t="s">
        <v>952</v>
      </c>
      <c r="G4228" s="4" t="s">
        <v>942</v>
      </c>
      <c r="H4228" s="4" t="s">
        <v>951</v>
      </c>
      <c r="I4228" s="4" t="s">
        <v>1669</v>
      </c>
      <c r="J4228" s="4" t="s">
        <v>1670</v>
      </c>
      <c r="K4228" s="4" t="s">
        <v>955</v>
      </c>
      <c r="L4228" s="4">
        <v>1</v>
      </c>
      <c r="M4228" s="4" t="s">
        <v>77</v>
      </c>
      <c r="N4228" s="4">
        <v>55.15</v>
      </c>
      <c r="O4228" s="4">
        <v>38.26</v>
      </c>
      <c r="P4228" s="4" t="s">
        <v>78</v>
      </c>
      <c r="Q4228" s="77">
        <v>45281.657638888886</v>
      </c>
      <c r="R4228" s="4">
        <v>55.15</v>
      </c>
      <c r="S4228" s="4">
        <v>38.26</v>
      </c>
      <c r="T4228" s="4" t="str">
        <f>VLOOKUP(E4228,zamiana!A:B,2,0)</f>
        <v>ALSTOM (ex. BT) CZL</v>
      </c>
    </row>
    <row r="4229" spans="1:20" x14ac:dyDescent="0.3">
      <c r="A4229" s="4" t="s">
        <v>7200</v>
      </c>
      <c r="B4229" s="76">
        <v>45196</v>
      </c>
      <c r="C4229" s="76">
        <v>45196</v>
      </c>
      <c r="D4229" s="76">
        <v>45257</v>
      </c>
      <c r="E4229" s="4" t="s">
        <v>951</v>
      </c>
      <c r="F4229" s="4" t="s">
        <v>952</v>
      </c>
      <c r="G4229" s="4" t="s">
        <v>942</v>
      </c>
      <c r="H4229" s="4" t="s">
        <v>951</v>
      </c>
      <c r="I4229" s="4" t="s">
        <v>1669</v>
      </c>
      <c r="J4229" s="4" t="s">
        <v>1670</v>
      </c>
      <c r="K4229" s="4" t="s">
        <v>955</v>
      </c>
      <c r="L4229" s="4">
        <v>1</v>
      </c>
      <c r="M4229" s="4" t="s">
        <v>77</v>
      </c>
      <c r="N4229" s="4">
        <v>55.15</v>
      </c>
      <c r="O4229" s="4">
        <v>38.26</v>
      </c>
      <c r="P4229" s="4" t="s">
        <v>78</v>
      </c>
      <c r="Q4229" s="77">
        <v>45281.657638888886</v>
      </c>
      <c r="R4229" s="4">
        <v>55.15</v>
      </c>
      <c r="S4229" s="4">
        <v>38.26</v>
      </c>
      <c r="T4229" s="4" t="str">
        <f>VLOOKUP(E4229,zamiana!A:B,2,0)</f>
        <v>ALSTOM (ex. BT) CZL</v>
      </c>
    </row>
    <row r="4230" spans="1:20" x14ac:dyDescent="0.3">
      <c r="A4230" s="4" t="s">
        <v>7200</v>
      </c>
      <c r="B4230" s="76">
        <v>45196</v>
      </c>
      <c r="C4230" s="76">
        <v>45196</v>
      </c>
      <c r="D4230" s="76">
        <v>45257</v>
      </c>
      <c r="E4230" s="4" t="s">
        <v>951</v>
      </c>
      <c r="F4230" s="4" t="s">
        <v>952</v>
      </c>
      <c r="G4230" s="4" t="s">
        <v>942</v>
      </c>
      <c r="H4230" s="4" t="s">
        <v>951</v>
      </c>
      <c r="I4230" s="4" t="s">
        <v>1669</v>
      </c>
      <c r="J4230" s="4" t="s">
        <v>1670</v>
      </c>
      <c r="K4230" s="4" t="s">
        <v>955</v>
      </c>
      <c r="L4230" s="4">
        <v>2</v>
      </c>
      <c r="M4230" s="4" t="s">
        <v>77</v>
      </c>
      <c r="N4230" s="4">
        <v>55.15</v>
      </c>
      <c r="O4230" s="4">
        <v>38.26</v>
      </c>
      <c r="P4230" s="4" t="s">
        <v>78</v>
      </c>
      <c r="Q4230" s="77">
        <v>45281.657638888886</v>
      </c>
      <c r="R4230" s="4">
        <v>110.3</v>
      </c>
      <c r="S4230" s="4">
        <v>76.52</v>
      </c>
      <c r="T4230" s="4" t="str">
        <f>VLOOKUP(E4230,zamiana!A:B,2,0)</f>
        <v>ALSTOM (ex. BT) CZL</v>
      </c>
    </row>
    <row r="4231" spans="1:20" x14ac:dyDescent="0.3">
      <c r="A4231" s="4" t="s">
        <v>7200</v>
      </c>
      <c r="B4231" s="76">
        <v>45196</v>
      </c>
      <c r="C4231" s="76">
        <v>45196</v>
      </c>
      <c r="D4231" s="76">
        <v>45257</v>
      </c>
      <c r="E4231" s="4" t="s">
        <v>951</v>
      </c>
      <c r="F4231" s="4" t="s">
        <v>952</v>
      </c>
      <c r="G4231" s="4" t="s">
        <v>942</v>
      </c>
      <c r="H4231" s="4" t="s">
        <v>951</v>
      </c>
      <c r="I4231" s="4" t="s">
        <v>1669</v>
      </c>
      <c r="J4231" s="4" t="s">
        <v>1670</v>
      </c>
      <c r="K4231" s="4" t="s">
        <v>955</v>
      </c>
      <c r="L4231" s="4">
        <v>2</v>
      </c>
      <c r="M4231" s="4" t="s">
        <v>77</v>
      </c>
      <c r="N4231" s="4">
        <v>55.15</v>
      </c>
      <c r="O4231" s="4">
        <v>38.26</v>
      </c>
      <c r="P4231" s="4" t="s">
        <v>78</v>
      </c>
      <c r="Q4231" s="77">
        <v>45281.657638888886</v>
      </c>
      <c r="R4231" s="4">
        <v>110.3</v>
      </c>
      <c r="S4231" s="4">
        <v>76.52</v>
      </c>
      <c r="T4231" s="4" t="str">
        <f>VLOOKUP(E4231,zamiana!A:B,2,0)</f>
        <v>ALSTOM (ex. BT) CZL</v>
      </c>
    </row>
    <row r="4232" spans="1:20" x14ac:dyDescent="0.3">
      <c r="A4232" s="4" t="s">
        <v>7200</v>
      </c>
      <c r="B4232" s="76">
        <v>45196</v>
      </c>
      <c r="C4232" s="76">
        <v>45196</v>
      </c>
      <c r="D4232" s="76">
        <v>45257</v>
      </c>
      <c r="E4232" s="4" t="s">
        <v>951</v>
      </c>
      <c r="F4232" s="4" t="s">
        <v>952</v>
      </c>
      <c r="G4232" s="4" t="s">
        <v>942</v>
      </c>
      <c r="H4232" s="4" t="s">
        <v>951</v>
      </c>
      <c r="I4232" s="4" t="s">
        <v>1669</v>
      </c>
      <c r="J4232" s="4" t="s">
        <v>1670</v>
      </c>
      <c r="K4232" s="4" t="s">
        <v>955</v>
      </c>
      <c r="L4232" s="4">
        <v>2</v>
      </c>
      <c r="M4232" s="4" t="s">
        <v>77</v>
      </c>
      <c r="N4232" s="4">
        <v>55.15</v>
      </c>
      <c r="O4232" s="4">
        <v>38.26</v>
      </c>
      <c r="P4232" s="4" t="s">
        <v>78</v>
      </c>
      <c r="Q4232" s="77">
        <v>45281.657638888886</v>
      </c>
      <c r="R4232" s="4">
        <v>110.3</v>
      </c>
      <c r="S4232" s="4">
        <v>76.52</v>
      </c>
      <c r="T4232" s="4" t="str">
        <f>VLOOKUP(E4232,zamiana!A:B,2,0)</f>
        <v>ALSTOM (ex. BT) CZL</v>
      </c>
    </row>
    <row r="4233" spans="1:20" x14ac:dyDescent="0.3">
      <c r="A4233" s="4" t="s">
        <v>7200</v>
      </c>
      <c r="B4233" s="76">
        <v>45196</v>
      </c>
      <c r="C4233" s="76">
        <v>45196</v>
      </c>
      <c r="D4233" s="76">
        <v>45257</v>
      </c>
      <c r="E4233" s="4" t="s">
        <v>951</v>
      </c>
      <c r="F4233" s="4" t="s">
        <v>952</v>
      </c>
      <c r="G4233" s="4" t="s">
        <v>942</v>
      </c>
      <c r="H4233" s="4" t="s">
        <v>951</v>
      </c>
      <c r="I4233" s="4" t="s">
        <v>1669</v>
      </c>
      <c r="J4233" s="4" t="s">
        <v>1670</v>
      </c>
      <c r="K4233" s="4" t="s">
        <v>955</v>
      </c>
      <c r="L4233" s="4">
        <v>2</v>
      </c>
      <c r="M4233" s="4" t="s">
        <v>77</v>
      </c>
      <c r="N4233" s="4">
        <v>55.15</v>
      </c>
      <c r="O4233" s="4">
        <v>38.26</v>
      </c>
      <c r="P4233" s="4" t="s">
        <v>78</v>
      </c>
      <c r="Q4233" s="77">
        <v>45281.657638888886</v>
      </c>
      <c r="R4233" s="4">
        <v>110.3</v>
      </c>
      <c r="S4233" s="4">
        <v>76.52</v>
      </c>
      <c r="T4233" s="4" t="str">
        <f>VLOOKUP(E4233,zamiana!A:B,2,0)</f>
        <v>ALSTOM (ex. BT) CZL</v>
      </c>
    </row>
    <row r="4234" spans="1:20" x14ac:dyDescent="0.3">
      <c r="A4234" s="4" t="s">
        <v>7200</v>
      </c>
      <c r="B4234" s="76">
        <v>45196</v>
      </c>
      <c r="C4234" s="76">
        <v>45196</v>
      </c>
      <c r="D4234" s="76">
        <v>45257</v>
      </c>
      <c r="E4234" s="4" t="s">
        <v>951</v>
      </c>
      <c r="F4234" s="4" t="s">
        <v>952</v>
      </c>
      <c r="G4234" s="4" t="s">
        <v>942</v>
      </c>
      <c r="H4234" s="4" t="s">
        <v>951</v>
      </c>
      <c r="I4234" s="4" t="s">
        <v>1845</v>
      </c>
      <c r="J4234" s="4" t="s">
        <v>1846</v>
      </c>
      <c r="K4234" s="4" t="s">
        <v>955</v>
      </c>
      <c r="L4234" s="4">
        <v>2</v>
      </c>
      <c r="M4234" s="4" t="s">
        <v>77</v>
      </c>
      <c r="N4234" s="4">
        <v>158.13999999999999</v>
      </c>
      <c r="O4234" s="4">
        <v>113</v>
      </c>
      <c r="P4234" s="4" t="s">
        <v>78</v>
      </c>
      <c r="Q4234" s="77">
        <v>45281.658333333333</v>
      </c>
      <c r="R4234" s="4">
        <v>316.27999999999997</v>
      </c>
      <c r="S4234" s="4">
        <v>226</v>
      </c>
      <c r="T4234" s="4" t="str">
        <f>VLOOKUP(E4234,zamiana!A:B,2,0)</f>
        <v>ALSTOM (ex. BT) CZL</v>
      </c>
    </row>
    <row r="4235" spans="1:20" x14ac:dyDescent="0.3">
      <c r="A4235" s="4" t="s">
        <v>7200</v>
      </c>
      <c r="B4235" s="76">
        <v>45196</v>
      </c>
      <c r="C4235" s="76">
        <v>45196</v>
      </c>
      <c r="D4235" s="76">
        <v>45257</v>
      </c>
      <c r="E4235" s="4" t="s">
        <v>951</v>
      </c>
      <c r="F4235" s="4" t="s">
        <v>952</v>
      </c>
      <c r="G4235" s="4" t="s">
        <v>942</v>
      </c>
      <c r="H4235" s="4" t="s">
        <v>951</v>
      </c>
      <c r="I4235" s="4" t="s">
        <v>1845</v>
      </c>
      <c r="J4235" s="4" t="s">
        <v>1846</v>
      </c>
      <c r="K4235" s="4" t="s">
        <v>955</v>
      </c>
      <c r="L4235" s="4">
        <v>2</v>
      </c>
      <c r="M4235" s="4" t="s">
        <v>77</v>
      </c>
      <c r="N4235" s="4">
        <v>158.13999999999999</v>
      </c>
      <c r="O4235" s="4">
        <v>113</v>
      </c>
      <c r="P4235" s="4" t="s">
        <v>78</v>
      </c>
      <c r="Q4235" s="77">
        <v>45281.658333333333</v>
      </c>
      <c r="R4235" s="4">
        <v>316.27999999999997</v>
      </c>
      <c r="S4235" s="4">
        <v>226</v>
      </c>
      <c r="T4235" s="4" t="str">
        <f>VLOOKUP(E4235,zamiana!A:B,2,0)</f>
        <v>ALSTOM (ex. BT) CZL</v>
      </c>
    </row>
    <row r="4236" spans="1:20" x14ac:dyDescent="0.3">
      <c r="A4236" s="4" t="s">
        <v>7200</v>
      </c>
      <c r="B4236" s="76">
        <v>45196</v>
      </c>
      <c r="C4236" s="76">
        <v>45196</v>
      </c>
      <c r="D4236" s="76">
        <v>45257</v>
      </c>
      <c r="E4236" s="4" t="s">
        <v>951</v>
      </c>
      <c r="F4236" s="4" t="s">
        <v>952</v>
      </c>
      <c r="G4236" s="4" t="s">
        <v>942</v>
      </c>
      <c r="H4236" s="4" t="s">
        <v>951</v>
      </c>
      <c r="I4236" s="4" t="s">
        <v>1845</v>
      </c>
      <c r="J4236" s="4" t="s">
        <v>1846</v>
      </c>
      <c r="K4236" s="4" t="s">
        <v>955</v>
      </c>
      <c r="L4236" s="4">
        <v>1</v>
      </c>
      <c r="M4236" s="4" t="s">
        <v>77</v>
      </c>
      <c r="N4236" s="4">
        <v>158.13999999999999</v>
      </c>
      <c r="O4236" s="4">
        <v>113</v>
      </c>
      <c r="P4236" s="4" t="s">
        <v>78</v>
      </c>
      <c r="Q4236" s="77">
        <v>45281.658333333333</v>
      </c>
      <c r="R4236" s="4">
        <v>158.13999999999999</v>
      </c>
      <c r="S4236" s="4">
        <v>113</v>
      </c>
      <c r="T4236" s="4" t="str">
        <f>VLOOKUP(E4236,zamiana!A:B,2,0)</f>
        <v>ALSTOM (ex. BT) CZL</v>
      </c>
    </row>
    <row r="4237" spans="1:20" x14ac:dyDescent="0.3">
      <c r="A4237" s="4" t="s">
        <v>7200</v>
      </c>
      <c r="B4237" s="76">
        <v>45196</v>
      </c>
      <c r="C4237" s="76">
        <v>45196</v>
      </c>
      <c r="D4237" s="76">
        <v>45257</v>
      </c>
      <c r="E4237" s="4" t="s">
        <v>951</v>
      </c>
      <c r="F4237" s="4" t="s">
        <v>952</v>
      </c>
      <c r="G4237" s="4" t="s">
        <v>942</v>
      </c>
      <c r="H4237" s="4" t="s">
        <v>951</v>
      </c>
      <c r="I4237" s="4" t="s">
        <v>1845</v>
      </c>
      <c r="J4237" s="4" t="s">
        <v>1846</v>
      </c>
      <c r="K4237" s="4" t="s">
        <v>955</v>
      </c>
      <c r="L4237" s="4">
        <v>1</v>
      </c>
      <c r="M4237" s="4" t="s">
        <v>77</v>
      </c>
      <c r="N4237" s="4">
        <v>158.13999999999999</v>
      </c>
      <c r="O4237" s="4">
        <v>113</v>
      </c>
      <c r="P4237" s="4" t="s">
        <v>78</v>
      </c>
      <c r="Q4237" s="77">
        <v>45281.658333333333</v>
      </c>
      <c r="R4237" s="4">
        <v>158.13999999999999</v>
      </c>
      <c r="S4237" s="4">
        <v>113</v>
      </c>
      <c r="T4237" s="4" t="str">
        <f>VLOOKUP(E4237,zamiana!A:B,2,0)</f>
        <v>ALSTOM (ex. BT) CZL</v>
      </c>
    </row>
    <row r="4238" spans="1:20" x14ac:dyDescent="0.3">
      <c r="A4238" s="4" t="s">
        <v>7200</v>
      </c>
      <c r="B4238" s="76">
        <v>45196</v>
      </c>
      <c r="C4238" s="76">
        <v>45196</v>
      </c>
      <c r="D4238" s="76">
        <v>45257</v>
      </c>
      <c r="E4238" s="4" t="s">
        <v>951</v>
      </c>
      <c r="F4238" s="4" t="s">
        <v>952</v>
      </c>
      <c r="G4238" s="4" t="s">
        <v>942</v>
      </c>
      <c r="H4238" s="4" t="s">
        <v>951</v>
      </c>
      <c r="I4238" s="4" t="s">
        <v>1845</v>
      </c>
      <c r="J4238" s="4" t="s">
        <v>1846</v>
      </c>
      <c r="K4238" s="4" t="s">
        <v>955</v>
      </c>
      <c r="L4238" s="4">
        <v>1</v>
      </c>
      <c r="M4238" s="4" t="s">
        <v>77</v>
      </c>
      <c r="N4238" s="4">
        <v>158.13999999999999</v>
      </c>
      <c r="O4238" s="4">
        <v>113</v>
      </c>
      <c r="P4238" s="4" t="s">
        <v>78</v>
      </c>
      <c r="Q4238" s="77">
        <v>45281.658333333333</v>
      </c>
      <c r="R4238" s="4">
        <v>158.13999999999999</v>
      </c>
      <c r="S4238" s="4">
        <v>113</v>
      </c>
      <c r="T4238" s="4" t="str">
        <f>VLOOKUP(E4238,zamiana!A:B,2,0)</f>
        <v>ALSTOM (ex. BT) CZL</v>
      </c>
    </row>
    <row r="4239" spans="1:20" x14ac:dyDescent="0.3">
      <c r="A4239" s="4" t="s">
        <v>7200</v>
      </c>
      <c r="B4239" s="76">
        <v>45196</v>
      </c>
      <c r="C4239" s="76">
        <v>45196</v>
      </c>
      <c r="D4239" s="76">
        <v>45257</v>
      </c>
      <c r="E4239" s="4" t="s">
        <v>951</v>
      </c>
      <c r="F4239" s="4" t="s">
        <v>952</v>
      </c>
      <c r="G4239" s="4" t="s">
        <v>942</v>
      </c>
      <c r="H4239" s="4" t="s">
        <v>951</v>
      </c>
      <c r="I4239" s="4" t="s">
        <v>1845</v>
      </c>
      <c r="J4239" s="4" t="s">
        <v>1846</v>
      </c>
      <c r="K4239" s="4" t="s">
        <v>955</v>
      </c>
      <c r="L4239" s="4">
        <v>1</v>
      </c>
      <c r="M4239" s="4" t="s">
        <v>77</v>
      </c>
      <c r="N4239" s="4">
        <v>158.13999999999999</v>
      </c>
      <c r="O4239" s="4">
        <v>113</v>
      </c>
      <c r="P4239" s="4" t="s">
        <v>78</v>
      </c>
      <c r="Q4239" s="77">
        <v>45281.658333333333</v>
      </c>
      <c r="R4239" s="4">
        <v>158.13999999999999</v>
      </c>
      <c r="S4239" s="4">
        <v>113</v>
      </c>
      <c r="T4239" s="4" t="str">
        <f>VLOOKUP(E4239,zamiana!A:B,2,0)</f>
        <v>ALSTOM (ex. BT) CZL</v>
      </c>
    </row>
    <row r="4240" spans="1:20" x14ac:dyDescent="0.3">
      <c r="A4240" s="4" t="s">
        <v>7200</v>
      </c>
      <c r="B4240" s="76">
        <v>45196</v>
      </c>
      <c r="C4240" s="76">
        <v>45196</v>
      </c>
      <c r="D4240" s="76">
        <v>45257</v>
      </c>
      <c r="E4240" s="4" t="s">
        <v>951</v>
      </c>
      <c r="F4240" s="4" t="s">
        <v>952</v>
      </c>
      <c r="G4240" s="4" t="s">
        <v>942</v>
      </c>
      <c r="H4240" s="4" t="s">
        <v>951</v>
      </c>
      <c r="I4240" s="4" t="s">
        <v>1845</v>
      </c>
      <c r="J4240" s="4" t="s">
        <v>1846</v>
      </c>
      <c r="K4240" s="4" t="s">
        <v>955</v>
      </c>
      <c r="L4240" s="4">
        <v>1</v>
      </c>
      <c r="M4240" s="4" t="s">
        <v>77</v>
      </c>
      <c r="N4240" s="4">
        <v>158.13999999999999</v>
      </c>
      <c r="O4240" s="4">
        <v>113</v>
      </c>
      <c r="P4240" s="4" t="s">
        <v>78</v>
      </c>
      <c r="Q4240" s="77">
        <v>45281.658333333333</v>
      </c>
      <c r="R4240" s="4">
        <v>158.13999999999999</v>
      </c>
      <c r="S4240" s="4">
        <v>113</v>
      </c>
      <c r="T4240" s="4" t="str">
        <f>VLOOKUP(E4240,zamiana!A:B,2,0)</f>
        <v>ALSTOM (ex. BT) CZL</v>
      </c>
    </row>
    <row r="4241" spans="1:20" x14ac:dyDescent="0.3">
      <c r="A4241" s="4" t="s">
        <v>7200</v>
      </c>
      <c r="B4241" s="76">
        <v>45196</v>
      </c>
      <c r="C4241" s="76">
        <v>45196</v>
      </c>
      <c r="D4241" s="76">
        <v>45257</v>
      </c>
      <c r="E4241" s="4" t="s">
        <v>951</v>
      </c>
      <c r="F4241" s="4" t="s">
        <v>952</v>
      </c>
      <c r="G4241" s="4" t="s">
        <v>942</v>
      </c>
      <c r="H4241" s="4" t="s">
        <v>951</v>
      </c>
      <c r="I4241" s="4" t="s">
        <v>1098</v>
      </c>
      <c r="J4241" s="4" t="s">
        <v>1099</v>
      </c>
      <c r="K4241" s="4" t="s">
        <v>955</v>
      </c>
      <c r="L4241" s="4">
        <v>5</v>
      </c>
      <c r="M4241" s="4" t="s">
        <v>77</v>
      </c>
      <c r="N4241" s="4">
        <v>7.88</v>
      </c>
      <c r="O4241" s="4">
        <v>8.65</v>
      </c>
      <c r="P4241" s="4" t="s">
        <v>78</v>
      </c>
      <c r="Q4241" s="77">
        <v>45281.627083333333</v>
      </c>
      <c r="R4241" s="4">
        <v>39.4</v>
      </c>
      <c r="S4241" s="4">
        <v>43.25</v>
      </c>
      <c r="T4241" s="4" t="str">
        <f>VLOOKUP(E4241,zamiana!A:B,2,0)</f>
        <v>ALSTOM (ex. BT) CZL</v>
      </c>
    </row>
    <row r="4242" spans="1:20" x14ac:dyDescent="0.3">
      <c r="A4242" s="4" t="s">
        <v>7200</v>
      </c>
      <c r="B4242" s="76">
        <v>45196</v>
      </c>
      <c r="C4242" s="76">
        <v>45196</v>
      </c>
      <c r="D4242" s="76">
        <v>45257</v>
      </c>
      <c r="E4242" s="4" t="s">
        <v>951</v>
      </c>
      <c r="F4242" s="4" t="s">
        <v>952</v>
      </c>
      <c r="G4242" s="4" t="s">
        <v>942</v>
      </c>
      <c r="H4242" s="4" t="s">
        <v>951</v>
      </c>
      <c r="I4242" s="4" t="s">
        <v>1753</v>
      </c>
      <c r="J4242" s="4" t="s">
        <v>1754</v>
      </c>
      <c r="K4242" s="4" t="s">
        <v>955</v>
      </c>
      <c r="L4242" s="4">
        <v>1</v>
      </c>
      <c r="M4242" s="4" t="s">
        <v>77</v>
      </c>
      <c r="N4242" s="4">
        <v>91.37</v>
      </c>
      <c r="O4242" s="4">
        <v>52.05</v>
      </c>
      <c r="P4242" s="4" t="s">
        <v>78</v>
      </c>
      <c r="Q4242" s="77">
        <v>45281.627083333333</v>
      </c>
      <c r="R4242" s="4">
        <v>91.37</v>
      </c>
      <c r="S4242" s="4">
        <v>52.05</v>
      </c>
      <c r="T4242" s="4" t="str">
        <f>VLOOKUP(E4242,zamiana!A:B,2,0)</f>
        <v>ALSTOM (ex. BT) CZL</v>
      </c>
    </row>
    <row r="4243" spans="1:20" x14ac:dyDescent="0.3">
      <c r="A4243" s="4" t="s">
        <v>7200</v>
      </c>
      <c r="B4243" s="76">
        <v>45196</v>
      </c>
      <c r="C4243" s="76">
        <v>45196</v>
      </c>
      <c r="D4243" s="76">
        <v>45257</v>
      </c>
      <c r="E4243" s="4" t="s">
        <v>951</v>
      </c>
      <c r="F4243" s="4" t="s">
        <v>952</v>
      </c>
      <c r="G4243" s="4" t="s">
        <v>942</v>
      </c>
      <c r="H4243" s="4" t="s">
        <v>951</v>
      </c>
      <c r="I4243" s="4" t="s">
        <v>1753</v>
      </c>
      <c r="J4243" s="4" t="s">
        <v>1754</v>
      </c>
      <c r="K4243" s="4" t="s">
        <v>955</v>
      </c>
      <c r="L4243" s="4">
        <v>1</v>
      </c>
      <c r="M4243" s="4" t="s">
        <v>77</v>
      </c>
      <c r="N4243" s="4">
        <v>91.37</v>
      </c>
      <c r="O4243" s="4">
        <v>52.05</v>
      </c>
      <c r="P4243" s="4" t="s">
        <v>78</v>
      </c>
      <c r="Q4243" s="77">
        <v>45281.627083333333</v>
      </c>
      <c r="R4243" s="4">
        <v>91.37</v>
      </c>
      <c r="S4243" s="4">
        <v>52.05</v>
      </c>
      <c r="T4243" s="4" t="str">
        <f>VLOOKUP(E4243,zamiana!A:B,2,0)</f>
        <v>ALSTOM (ex. BT) CZL</v>
      </c>
    </row>
    <row r="4244" spans="1:20" x14ac:dyDescent="0.3">
      <c r="A4244" s="4" t="s">
        <v>7200</v>
      </c>
      <c r="B4244" s="76">
        <v>45196</v>
      </c>
      <c r="C4244" s="76">
        <v>45196</v>
      </c>
      <c r="D4244" s="76">
        <v>45257</v>
      </c>
      <c r="E4244" s="4" t="s">
        <v>951</v>
      </c>
      <c r="F4244" s="4" t="s">
        <v>952</v>
      </c>
      <c r="G4244" s="4" t="s">
        <v>942</v>
      </c>
      <c r="H4244" s="4" t="s">
        <v>951</v>
      </c>
      <c r="I4244" s="4" t="s">
        <v>1292</v>
      </c>
      <c r="J4244" s="4" t="s">
        <v>1293</v>
      </c>
      <c r="K4244" s="4" t="s">
        <v>955</v>
      </c>
      <c r="L4244" s="4">
        <v>1</v>
      </c>
      <c r="M4244" s="4" t="s">
        <v>77</v>
      </c>
      <c r="N4244" s="4">
        <v>30.64</v>
      </c>
      <c r="O4244" s="4">
        <v>14.47</v>
      </c>
      <c r="P4244" s="4" t="s">
        <v>78</v>
      </c>
      <c r="Q4244" s="77">
        <v>45281.627083333333</v>
      </c>
      <c r="R4244" s="4">
        <v>30.64</v>
      </c>
      <c r="S4244" s="4">
        <v>14.47</v>
      </c>
      <c r="T4244" s="4" t="str">
        <f>VLOOKUP(E4244,zamiana!A:B,2,0)</f>
        <v>ALSTOM (ex. BT) CZL</v>
      </c>
    </row>
    <row r="4245" spans="1:20" x14ac:dyDescent="0.3">
      <c r="A4245" s="4" t="s">
        <v>7200</v>
      </c>
      <c r="B4245" s="76">
        <v>45196</v>
      </c>
      <c r="C4245" s="76">
        <v>45196</v>
      </c>
      <c r="D4245" s="76">
        <v>45257</v>
      </c>
      <c r="E4245" s="4" t="s">
        <v>951</v>
      </c>
      <c r="F4245" s="4" t="s">
        <v>952</v>
      </c>
      <c r="G4245" s="4" t="s">
        <v>942</v>
      </c>
      <c r="H4245" s="4" t="s">
        <v>951</v>
      </c>
      <c r="I4245" s="4" t="s">
        <v>1292</v>
      </c>
      <c r="J4245" s="4" t="s">
        <v>1293</v>
      </c>
      <c r="K4245" s="4" t="s">
        <v>955</v>
      </c>
      <c r="L4245" s="4">
        <v>1</v>
      </c>
      <c r="M4245" s="4" t="s">
        <v>77</v>
      </c>
      <c r="N4245" s="4">
        <v>30.64</v>
      </c>
      <c r="O4245" s="4">
        <v>14.47</v>
      </c>
      <c r="P4245" s="4" t="s">
        <v>78</v>
      </c>
      <c r="Q4245" s="77">
        <v>45281.627083333333</v>
      </c>
      <c r="R4245" s="4">
        <v>30.64</v>
      </c>
      <c r="S4245" s="4">
        <v>14.47</v>
      </c>
      <c r="T4245" s="4" t="str">
        <f>VLOOKUP(E4245,zamiana!A:B,2,0)</f>
        <v>ALSTOM (ex. BT) CZL</v>
      </c>
    </row>
    <row r="4246" spans="1:20" x14ac:dyDescent="0.3">
      <c r="A4246" s="4" t="s">
        <v>7200</v>
      </c>
      <c r="B4246" s="76">
        <v>45196</v>
      </c>
      <c r="C4246" s="76">
        <v>45196</v>
      </c>
      <c r="D4246" s="76">
        <v>45257</v>
      </c>
      <c r="E4246" s="4" t="s">
        <v>951</v>
      </c>
      <c r="F4246" s="4" t="s">
        <v>952</v>
      </c>
      <c r="G4246" s="4" t="s">
        <v>942</v>
      </c>
      <c r="H4246" s="4" t="s">
        <v>951</v>
      </c>
      <c r="I4246" s="4" t="s">
        <v>1757</v>
      </c>
      <c r="J4246" s="4" t="s">
        <v>1758</v>
      </c>
      <c r="K4246" s="4" t="s">
        <v>955</v>
      </c>
      <c r="L4246" s="4">
        <v>1</v>
      </c>
      <c r="M4246" s="4" t="s">
        <v>77</v>
      </c>
      <c r="N4246" s="4">
        <v>91.37</v>
      </c>
      <c r="O4246" s="4">
        <v>53.42</v>
      </c>
      <c r="P4246" s="4" t="s">
        <v>78</v>
      </c>
      <c r="Q4246" s="77">
        <v>45281.627083333333</v>
      </c>
      <c r="R4246" s="4">
        <v>91.37</v>
      </c>
      <c r="S4246" s="4">
        <v>53.42</v>
      </c>
      <c r="T4246" s="4" t="str">
        <f>VLOOKUP(E4246,zamiana!A:B,2,0)</f>
        <v>ALSTOM (ex. BT) CZL</v>
      </c>
    </row>
    <row r="4247" spans="1:20" x14ac:dyDescent="0.3">
      <c r="A4247" s="4" t="s">
        <v>7200</v>
      </c>
      <c r="B4247" s="76">
        <v>45196</v>
      </c>
      <c r="C4247" s="76">
        <v>45196</v>
      </c>
      <c r="D4247" s="76">
        <v>45257</v>
      </c>
      <c r="E4247" s="4" t="s">
        <v>951</v>
      </c>
      <c r="F4247" s="4" t="s">
        <v>952</v>
      </c>
      <c r="G4247" s="4" t="s">
        <v>942</v>
      </c>
      <c r="H4247" s="4" t="s">
        <v>951</v>
      </c>
      <c r="I4247" s="4" t="s">
        <v>1757</v>
      </c>
      <c r="J4247" s="4" t="s">
        <v>1758</v>
      </c>
      <c r="K4247" s="4" t="s">
        <v>955</v>
      </c>
      <c r="L4247" s="4">
        <v>1</v>
      </c>
      <c r="M4247" s="4" t="s">
        <v>77</v>
      </c>
      <c r="N4247" s="4">
        <v>91.37</v>
      </c>
      <c r="O4247" s="4">
        <v>53.42</v>
      </c>
      <c r="P4247" s="4" t="s">
        <v>78</v>
      </c>
      <c r="Q4247" s="77">
        <v>45281.627083333333</v>
      </c>
      <c r="R4247" s="4">
        <v>91.37</v>
      </c>
      <c r="S4247" s="4">
        <v>53.42</v>
      </c>
      <c r="T4247" s="4" t="str">
        <f>VLOOKUP(E4247,zamiana!A:B,2,0)</f>
        <v>ALSTOM (ex. BT) CZL</v>
      </c>
    </row>
    <row r="4248" spans="1:20" x14ac:dyDescent="0.3">
      <c r="A4248" s="4" t="s">
        <v>7200</v>
      </c>
      <c r="B4248" s="76">
        <v>45196</v>
      </c>
      <c r="C4248" s="76">
        <v>45196</v>
      </c>
      <c r="D4248" s="76">
        <v>45257</v>
      </c>
      <c r="E4248" s="4" t="s">
        <v>951</v>
      </c>
      <c r="F4248" s="4" t="s">
        <v>952</v>
      </c>
      <c r="G4248" s="4" t="s">
        <v>942</v>
      </c>
      <c r="H4248" s="4" t="s">
        <v>951</v>
      </c>
      <c r="I4248" s="4" t="s">
        <v>979</v>
      </c>
      <c r="J4248" s="4" t="s">
        <v>980</v>
      </c>
      <c r="K4248" s="4" t="s">
        <v>955</v>
      </c>
      <c r="L4248" s="4">
        <v>25</v>
      </c>
      <c r="M4248" s="4" t="s">
        <v>77</v>
      </c>
      <c r="N4248" s="4">
        <v>5.44</v>
      </c>
      <c r="O4248" s="4">
        <v>4.76</v>
      </c>
      <c r="P4248" s="4" t="s">
        <v>78</v>
      </c>
      <c r="Q4248" s="77">
        <v>45281.627083333333</v>
      </c>
      <c r="R4248" s="4">
        <v>136</v>
      </c>
      <c r="S4248" s="4">
        <v>119</v>
      </c>
      <c r="T4248" s="4" t="str">
        <f>VLOOKUP(E4248,zamiana!A:B,2,0)</f>
        <v>ALSTOM (ex. BT) CZL</v>
      </c>
    </row>
    <row r="4249" spans="1:20" x14ac:dyDescent="0.3">
      <c r="A4249" s="4" t="s">
        <v>7200</v>
      </c>
      <c r="B4249" s="76">
        <v>45196</v>
      </c>
      <c r="C4249" s="76">
        <v>45196</v>
      </c>
      <c r="D4249" s="76">
        <v>45257</v>
      </c>
      <c r="E4249" s="4" t="s">
        <v>951</v>
      </c>
      <c r="F4249" s="4" t="s">
        <v>952</v>
      </c>
      <c r="G4249" s="4" t="s">
        <v>942</v>
      </c>
      <c r="H4249" s="4" t="s">
        <v>951</v>
      </c>
      <c r="I4249" s="4" t="s">
        <v>1235</v>
      </c>
      <c r="J4249" s="4" t="s">
        <v>1236</v>
      </c>
      <c r="K4249" s="4" t="s">
        <v>955</v>
      </c>
      <c r="L4249" s="4">
        <v>9</v>
      </c>
      <c r="M4249" s="4" t="s">
        <v>77</v>
      </c>
      <c r="N4249" s="4">
        <v>12.07</v>
      </c>
      <c r="O4249" s="4">
        <v>12</v>
      </c>
      <c r="P4249" s="4" t="s">
        <v>78</v>
      </c>
      <c r="Q4249" s="77">
        <v>45281.627083333333</v>
      </c>
      <c r="R4249" s="4">
        <v>108.63</v>
      </c>
      <c r="S4249" s="4">
        <v>108</v>
      </c>
      <c r="T4249" s="4" t="str">
        <f>VLOOKUP(E4249,zamiana!A:B,2,0)</f>
        <v>ALSTOM (ex. BT) CZL</v>
      </c>
    </row>
    <row r="4250" spans="1:20" x14ac:dyDescent="0.3">
      <c r="A4250" s="4" t="s">
        <v>7200</v>
      </c>
      <c r="B4250" s="76">
        <v>45196</v>
      </c>
      <c r="C4250" s="76">
        <v>45196</v>
      </c>
      <c r="D4250" s="76">
        <v>45257</v>
      </c>
      <c r="E4250" s="4" t="s">
        <v>951</v>
      </c>
      <c r="F4250" s="4" t="s">
        <v>952</v>
      </c>
      <c r="G4250" s="4" t="s">
        <v>942</v>
      </c>
      <c r="H4250" s="4" t="s">
        <v>951</v>
      </c>
      <c r="I4250" s="4" t="s">
        <v>1235</v>
      </c>
      <c r="J4250" s="4" t="s">
        <v>1236</v>
      </c>
      <c r="K4250" s="4" t="s">
        <v>955</v>
      </c>
      <c r="L4250" s="4">
        <v>9</v>
      </c>
      <c r="M4250" s="4" t="s">
        <v>77</v>
      </c>
      <c r="N4250" s="4">
        <v>12.07</v>
      </c>
      <c r="O4250" s="4">
        <v>12</v>
      </c>
      <c r="P4250" s="4" t="s">
        <v>78</v>
      </c>
      <c r="Q4250" s="77">
        <v>45281.627083333333</v>
      </c>
      <c r="R4250" s="4">
        <v>108.63</v>
      </c>
      <c r="S4250" s="4">
        <v>108</v>
      </c>
      <c r="T4250" s="4" t="str">
        <f>VLOOKUP(E4250,zamiana!A:B,2,0)</f>
        <v>ALSTOM (ex. BT) CZL</v>
      </c>
    </row>
    <row r="4251" spans="1:20" x14ac:dyDescent="0.3">
      <c r="A4251" s="4" t="s">
        <v>7200</v>
      </c>
      <c r="B4251" s="76">
        <v>45196</v>
      </c>
      <c r="C4251" s="76">
        <v>45196</v>
      </c>
      <c r="D4251" s="76">
        <v>45257</v>
      </c>
      <c r="E4251" s="4" t="s">
        <v>951</v>
      </c>
      <c r="F4251" s="4" t="s">
        <v>952</v>
      </c>
      <c r="G4251" s="4" t="s">
        <v>942</v>
      </c>
      <c r="H4251" s="4" t="s">
        <v>951</v>
      </c>
      <c r="I4251" s="4" t="s">
        <v>1496</v>
      </c>
      <c r="J4251" s="4" t="s">
        <v>1497</v>
      </c>
      <c r="K4251" s="4" t="s">
        <v>955</v>
      </c>
      <c r="L4251" s="4">
        <v>9</v>
      </c>
      <c r="M4251" s="4" t="s">
        <v>77</v>
      </c>
      <c r="N4251" s="4">
        <v>26.17</v>
      </c>
      <c r="O4251" s="4">
        <v>22.64</v>
      </c>
      <c r="P4251" s="4" t="s">
        <v>78</v>
      </c>
      <c r="Q4251" s="77">
        <v>45281.627083333333</v>
      </c>
      <c r="R4251" s="4">
        <v>235.53</v>
      </c>
      <c r="S4251" s="4">
        <v>203.76</v>
      </c>
      <c r="T4251" s="4" t="str">
        <f>VLOOKUP(E4251,zamiana!A:B,2,0)</f>
        <v>ALSTOM (ex. BT) CZL</v>
      </c>
    </row>
    <row r="4252" spans="1:20" x14ac:dyDescent="0.3">
      <c r="A4252" s="4" t="s">
        <v>7200</v>
      </c>
      <c r="B4252" s="76">
        <v>45196</v>
      </c>
      <c r="C4252" s="76">
        <v>45196</v>
      </c>
      <c r="D4252" s="76">
        <v>45257</v>
      </c>
      <c r="E4252" s="4" t="s">
        <v>951</v>
      </c>
      <c r="F4252" s="4" t="s">
        <v>952</v>
      </c>
      <c r="G4252" s="4" t="s">
        <v>942</v>
      </c>
      <c r="H4252" s="4" t="s">
        <v>951</v>
      </c>
      <c r="I4252" s="4" t="s">
        <v>1496</v>
      </c>
      <c r="J4252" s="4" t="s">
        <v>1497</v>
      </c>
      <c r="K4252" s="4" t="s">
        <v>955</v>
      </c>
      <c r="L4252" s="4">
        <v>9</v>
      </c>
      <c r="M4252" s="4" t="s">
        <v>77</v>
      </c>
      <c r="N4252" s="4">
        <v>26.17</v>
      </c>
      <c r="O4252" s="4">
        <v>22.64</v>
      </c>
      <c r="P4252" s="4" t="s">
        <v>78</v>
      </c>
      <c r="Q4252" s="77">
        <v>45281.627083333333</v>
      </c>
      <c r="R4252" s="4">
        <v>235.53</v>
      </c>
      <c r="S4252" s="4">
        <v>203.76</v>
      </c>
      <c r="T4252" s="4" t="str">
        <f>VLOOKUP(E4252,zamiana!A:B,2,0)</f>
        <v>ALSTOM (ex. BT) CZL</v>
      </c>
    </row>
    <row r="4253" spans="1:20" x14ac:dyDescent="0.3">
      <c r="A4253" s="4" t="s">
        <v>7200</v>
      </c>
      <c r="B4253" s="76">
        <v>45196</v>
      </c>
      <c r="C4253" s="76">
        <v>45196</v>
      </c>
      <c r="D4253" s="76">
        <v>45257</v>
      </c>
      <c r="E4253" s="4" t="s">
        <v>951</v>
      </c>
      <c r="F4253" s="4" t="s">
        <v>952</v>
      </c>
      <c r="G4253" s="4" t="s">
        <v>942</v>
      </c>
      <c r="H4253" s="4" t="s">
        <v>951</v>
      </c>
      <c r="I4253" s="4" t="s">
        <v>1429</v>
      </c>
      <c r="J4253" s="4" t="s">
        <v>1430</v>
      </c>
      <c r="K4253" s="4" t="s">
        <v>955</v>
      </c>
      <c r="L4253" s="4">
        <v>2</v>
      </c>
      <c r="M4253" s="4" t="s">
        <v>77</v>
      </c>
      <c r="N4253" s="4">
        <v>22.95</v>
      </c>
      <c r="O4253" s="4">
        <v>17.940000000000001</v>
      </c>
      <c r="P4253" s="4" t="s">
        <v>78</v>
      </c>
      <c r="Q4253" s="77">
        <v>45281.627083333333</v>
      </c>
      <c r="R4253" s="4">
        <v>45.9</v>
      </c>
      <c r="S4253" s="4">
        <v>35.880000000000003</v>
      </c>
      <c r="T4253" s="4" t="str">
        <f>VLOOKUP(E4253,zamiana!A:B,2,0)</f>
        <v>ALSTOM (ex. BT) CZL</v>
      </c>
    </row>
    <row r="4254" spans="1:20" x14ac:dyDescent="0.3">
      <c r="A4254" s="4" t="s">
        <v>7200</v>
      </c>
      <c r="B4254" s="76">
        <v>45196</v>
      </c>
      <c r="C4254" s="76">
        <v>45196</v>
      </c>
      <c r="D4254" s="76">
        <v>45257</v>
      </c>
      <c r="E4254" s="4" t="s">
        <v>951</v>
      </c>
      <c r="F4254" s="4" t="s">
        <v>952</v>
      </c>
      <c r="G4254" s="4" t="s">
        <v>942</v>
      </c>
      <c r="H4254" s="4" t="s">
        <v>951</v>
      </c>
      <c r="I4254" s="4" t="s">
        <v>1429</v>
      </c>
      <c r="J4254" s="4" t="s">
        <v>1430</v>
      </c>
      <c r="K4254" s="4" t="s">
        <v>955</v>
      </c>
      <c r="L4254" s="4">
        <v>2</v>
      </c>
      <c r="M4254" s="4" t="s">
        <v>77</v>
      </c>
      <c r="N4254" s="4">
        <v>22.95</v>
      </c>
      <c r="O4254" s="4">
        <v>17.940000000000001</v>
      </c>
      <c r="P4254" s="4" t="s">
        <v>78</v>
      </c>
      <c r="Q4254" s="77">
        <v>45281.627083333333</v>
      </c>
      <c r="R4254" s="4">
        <v>45.9</v>
      </c>
      <c r="S4254" s="4">
        <v>35.880000000000003</v>
      </c>
      <c r="T4254" s="4" t="str">
        <f>VLOOKUP(E4254,zamiana!A:B,2,0)</f>
        <v>ALSTOM (ex. BT) CZL</v>
      </c>
    </row>
    <row r="4255" spans="1:20" x14ac:dyDescent="0.3">
      <c r="A4255" s="4" t="s">
        <v>7200</v>
      </c>
      <c r="B4255" s="76">
        <v>45196</v>
      </c>
      <c r="C4255" s="76">
        <v>45196</v>
      </c>
      <c r="D4255" s="76">
        <v>45257</v>
      </c>
      <c r="E4255" s="4" t="s">
        <v>951</v>
      </c>
      <c r="F4255" s="4" t="s">
        <v>952</v>
      </c>
      <c r="G4255" s="4" t="s">
        <v>942</v>
      </c>
      <c r="H4255" s="4" t="s">
        <v>951</v>
      </c>
      <c r="I4255" s="4" t="s">
        <v>1429</v>
      </c>
      <c r="J4255" s="4" t="s">
        <v>1430</v>
      </c>
      <c r="K4255" s="4" t="s">
        <v>955</v>
      </c>
      <c r="L4255" s="4">
        <v>1</v>
      </c>
      <c r="M4255" s="4" t="s">
        <v>77</v>
      </c>
      <c r="N4255" s="4">
        <v>22.95</v>
      </c>
      <c r="O4255" s="4">
        <v>17.940000000000001</v>
      </c>
      <c r="P4255" s="4" t="s">
        <v>78</v>
      </c>
      <c r="Q4255" s="77">
        <v>45281.627083333333</v>
      </c>
      <c r="R4255" s="4">
        <v>22.95</v>
      </c>
      <c r="S4255" s="4">
        <v>17.940000000000001</v>
      </c>
      <c r="T4255" s="4" t="str">
        <f>VLOOKUP(E4255,zamiana!A:B,2,0)</f>
        <v>ALSTOM (ex. BT) CZL</v>
      </c>
    </row>
    <row r="4256" spans="1:20" x14ac:dyDescent="0.3">
      <c r="A4256" s="4" t="s">
        <v>7200</v>
      </c>
      <c r="B4256" s="76">
        <v>45196</v>
      </c>
      <c r="C4256" s="76">
        <v>45196</v>
      </c>
      <c r="D4256" s="76">
        <v>45257</v>
      </c>
      <c r="E4256" s="4" t="s">
        <v>951</v>
      </c>
      <c r="F4256" s="4" t="s">
        <v>952</v>
      </c>
      <c r="G4256" s="4" t="s">
        <v>942</v>
      </c>
      <c r="H4256" s="4" t="s">
        <v>951</v>
      </c>
      <c r="I4256" s="4" t="s">
        <v>1429</v>
      </c>
      <c r="J4256" s="4" t="s">
        <v>1430</v>
      </c>
      <c r="K4256" s="4" t="s">
        <v>955</v>
      </c>
      <c r="L4256" s="4">
        <v>1</v>
      </c>
      <c r="M4256" s="4" t="s">
        <v>77</v>
      </c>
      <c r="N4256" s="4">
        <v>22.95</v>
      </c>
      <c r="O4256" s="4">
        <v>17.940000000000001</v>
      </c>
      <c r="P4256" s="4" t="s">
        <v>78</v>
      </c>
      <c r="Q4256" s="77">
        <v>45281.627083333333</v>
      </c>
      <c r="R4256" s="4">
        <v>22.95</v>
      </c>
      <c r="S4256" s="4">
        <v>17.940000000000001</v>
      </c>
      <c r="T4256" s="4" t="str">
        <f>VLOOKUP(E4256,zamiana!A:B,2,0)</f>
        <v>ALSTOM (ex. BT) CZL</v>
      </c>
    </row>
    <row r="4257" spans="1:20" x14ac:dyDescent="0.3">
      <c r="A4257" s="4" t="s">
        <v>7200</v>
      </c>
      <c r="B4257" s="76">
        <v>45196</v>
      </c>
      <c r="C4257" s="76">
        <v>45196</v>
      </c>
      <c r="D4257" s="76">
        <v>45257</v>
      </c>
      <c r="E4257" s="4" t="s">
        <v>951</v>
      </c>
      <c r="F4257" s="4" t="s">
        <v>952</v>
      </c>
      <c r="G4257" s="4" t="s">
        <v>942</v>
      </c>
      <c r="H4257" s="4" t="s">
        <v>951</v>
      </c>
      <c r="I4257" s="4" t="s">
        <v>1429</v>
      </c>
      <c r="J4257" s="4" t="s">
        <v>1430</v>
      </c>
      <c r="K4257" s="4" t="s">
        <v>955</v>
      </c>
      <c r="L4257" s="4">
        <v>1</v>
      </c>
      <c r="M4257" s="4" t="s">
        <v>77</v>
      </c>
      <c r="N4257" s="4">
        <v>22.95</v>
      </c>
      <c r="O4257" s="4">
        <v>17.940000000000001</v>
      </c>
      <c r="P4257" s="4" t="s">
        <v>78</v>
      </c>
      <c r="Q4257" s="77">
        <v>45281.627083333333</v>
      </c>
      <c r="R4257" s="4">
        <v>22.95</v>
      </c>
      <c r="S4257" s="4">
        <v>17.940000000000001</v>
      </c>
      <c r="T4257" s="4" t="str">
        <f>VLOOKUP(E4257,zamiana!A:B,2,0)</f>
        <v>ALSTOM (ex. BT) CZL</v>
      </c>
    </row>
    <row r="4258" spans="1:20" x14ac:dyDescent="0.3">
      <c r="A4258" s="4" t="s">
        <v>7200</v>
      </c>
      <c r="B4258" s="76">
        <v>45196</v>
      </c>
      <c r="C4258" s="76">
        <v>45196</v>
      </c>
      <c r="D4258" s="76">
        <v>45257</v>
      </c>
      <c r="E4258" s="4" t="s">
        <v>951</v>
      </c>
      <c r="F4258" s="4" t="s">
        <v>952</v>
      </c>
      <c r="G4258" s="4" t="s">
        <v>942</v>
      </c>
      <c r="H4258" s="4" t="s">
        <v>951</v>
      </c>
      <c r="I4258" s="4" t="s">
        <v>1429</v>
      </c>
      <c r="J4258" s="4" t="s">
        <v>1430</v>
      </c>
      <c r="K4258" s="4" t="s">
        <v>955</v>
      </c>
      <c r="L4258" s="4">
        <v>1</v>
      </c>
      <c r="M4258" s="4" t="s">
        <v>77</v>
      </c>
      <c r="N4258" s="4">
        <v>22.95</v>
      </c>
      <c r="O4258" s="4">
        <v>17.940000000000001</v>
      </c>
      <c r="P4258" s="4" t="s">
        <v>78</v>
      </c>
      <c r="Q4258" s="77">
        <v>45281.627083333333</v>
      </c>
      <c r="R4258" s="4">
        <v>22.95</v>
      </c>
      <c r="S4258" s="4">
        <v>17.940000000000001</v>
      </c>
      <c r="T4258" s="4" t="str">
        <f>VLOOKUP(E4258,zamiana!A:B,2,0)</f>
        <v>ALSTOM (ex. BT) CZL</v>
      </c>
    </row>
    <row r="4259" spans="1:20" x14ac:dyDescent="0.3">
      <c r="A4259" s="4" t="s">
        <v>7200</v>
      </c>
      <c r="B4259" s="76">
        <v>45196</v>
      </c>
      <c r="C4259" s="76">
        <v>45196</v>
      </c>
      <c r="D4259" s="76">
        <v>45257</v>
      </c>
      <c r="E4259" s="4" t="s">
        <v>951</v>
      </c>
      <c r="F4259" s="4" t="s">
        <v>952</v>
      </c>
      <c r="G4259" s="4" t="s">
        <v>942</v>
      </c>
      <c r="H4259" s="4" t="s">
        <v>951</v>
      </c>
      <c r="I4259" s="4" t="s">
        <v>1429</v>
      </c>
      <c r="J4259" s="4" t="s">
        <v>1430</v>
      </c>
      <c r="K4259" s="4" t="s">
        <v>955</v>
      </c>
      <c r="L4259" s="4">
        <v>2</v>
      </c>
      <c r="M4259" s="4" t="s">
        <v>77</v>
      </c>
      <c r="N4259" s="4">
        <v>22.95</v>
      </c>
      <c r="O4259" s="4">
        <v>17.940000000000001</v>
      </c>
      <c r="P4259" s="4" t="s">
        <v>78</v>
      </c>
      <c r="Q4259" s="77">
        <v>45281.627083333333</v>
      </c>
      <c r="R4259" s="4">
        <v>45.9</v>
      </c>
      <c r="S4259" s="4">
        <v>35.880000000000003</v>
      </c>
      <c r="T4259" s="4" t="str">
        <f>VLOOKUP(E4259,zamiana!A:B,2,0)</f>
        <v>ALSTOM (ex. BT) CZL</v>
      </c>
    </row>
    <row r="4260" spans="1:20" x14ac:dyDescent="0.3">
      <c r="A4260" s="4" t="s">
        <v>7200</v>
      </c>
      <c r="B4260" s="76">
        <v>45196</v>
      </c>
      <c r="C4260" s="76">
        <v>45196</v>
      </c>
      <c r="D4260" s="76">
        <v>45257</v>
      </c>
      <c r="E4260" s="4" t="s">
        <v>951</v>
      </c>
      <c r="F4260" s="4" t="s">
        <v>952</v>
      </c>
      <c r="G4260" s="4" t="s">
        <v>942</v>
      </c>
      <c r="H4260" s="4" t="s">
        <v>951</v>
      </c>
      <c r="I4260" s="4" t="s">
        <v>1429</v>
      </c>
      <c r="J4260" s="4" t="s">
        <v>1430</v>
      </c>
      <c r="K4260" s="4" t="s">
        <v>955</v>
      </c>
      <c r="L4260" s="4">
        <v>2</v>
      </c>
      <c r="M4260" s="4" t="s">
        <v>77</v>
      </c>
      <c r="N4260" s="4">
        <v>22.95</v>
      </c>
      <c r="O4260" s="4">
        <v>17.940000000000001</v>
      </c>
      <c r="P4260" s="4" t="s">
        <v>78</v>
      </c>
      <c r="Q4260" s="77">
        <v>45281.627083333333</v>
      </c>
      <c r="R4260" s="4">
        <v>45.9</v>
      </c>
      <c r="S4260" s="4">
        <v>35.880000000000003</v>
      </c>
      <c r="T4260" s="4" t="str">
        <f>VLOOKUP(E4260,zamiana!A:B,2,0)</f>
        <v>ALSTOM (ex. BT) CZL</v>
      </c>
    </row>
    <row r="4261" spans="1:20" x14ac:dyDescent="0.3">
      <c r="A4261" s="4" t="s">
        <v>7200</v>
      </c>
      <c r="B4261" s="76">
        <v>45196</v>
      </c>
      <c r="C4261" s="76">
        <v>45196</v>
      </c>
      <c r="D4261" s="76">
        <v>45257</v>
      </c>
      <c r="E4261" s="4" t="s">
        <v>951</v>
      </c>
      <c r="F4261" s="4" t="s">
        <v>952</v>
      </c>
      <c r="G4261" s="4" t="s">
        <v>942</v>
      </c>
      <c r="H4261" s="4" t="s">
        <v>951</v>
      </c>
      <c r="I4261" s="4" t="s">
        <v>1429</v>
      </c>
      <c r="J4261" s="4" t="s">
        <v>1430</v>
      </c>
      <c r="K4261" s="4" t="s">
        <v>955</v>
      </c>
      <c r="L4261" s="4">
        <v>2</v>
      </c>
      <c r="M4261" s="4" t="s">
        <v>77</v>
      </c>
      <c r="N4261" s="4">
        <v>22.95</v>
      </c>
      <c r="O4261" s="4">
        <v>17.940000000000001</v>
      </c>
      <c r="P4261" s="4" t="s">
        <v>78</v>
      </c>
      <c r="Q4261" s="77">
        <v>45281.627083333333</v>
      </c>
      <c r="R4261" s="4">
        <v>45.9</v>
      </c>
      <c r="S4261" s="4">
        <v>35.880000000000003</v>
      </c>
      <c r="T4261" s="4" t="str">
        <f>VLOOKUP(E4261,zamiana!A:B,2,0)</f>
        <v>ALSTOM (ex. BT) CZL</v>
      </c>
    </row>
    <row r="4262" spans="1:20" x14ac:dyDescent="0.3">
      <c r="A4262" s="4" t="s">
        <v>7200</v>
      </c>
      <c r="B4262" s="76">
        <v>45196</v>
      </c>
      <c r="C4262" s="76">
        <v>45196</v>
      </c>
      <c r="D4262" s="76">
        <v>45257</v>
      </c>
      <c r="E4262" s="4" t="s">
        <v>951</v>
      </c>
      <c r="F4262" s="4" t="s">
        <v>952</v>
      </c>
      <c r="G4262" s="4" t="s">
        <v>942</v>
      </c>
      <c r="H4262" s="4" t="s">
        <v>951</v>
      </c>
      <c r="I4262" s="4" t="s">
        <v>1429</v>
      </c>
      <c r="J4262" s="4" t="s">
        <v>1430</v>
      </c>
      <c r="K4262" s="4" t="s">
        <v>955</v>
      </c>
      <c r="L4262" s="4">
        <v>2</v>
      </c>
      <c r="M4262" s="4" t="s">
        <v>77</v>
      </c>
      <c r="N4262" s="4">
        <v>22.95</v>
      </c>
      <c r="O4262" s="4">
        <v>17.940000000000001</v>
      </c>
      <c r="P4262" s="4" t="s">
        <v>78</v>
      </c>
      <c r="Q4262" s="77">
        <v>45281.627083333333</v>
      </c>
      <c r="R4262" s="4">
        <v>45.9</v>
      </c>
      <c r="S4262" s="4">
        <v>35.880000000000003</v>
      </c>
      <c r="T4262" s="4" t="str">
        <f>VLOOKUP(E4262,zamiana!A:B,2,0)</f>
        <v>ALSTOM (ex. BT) CZL</v>
      </c>
    </row>
    <row r="4263" spans="1:20" x14ac:dyDescent="0.3">
      <c r="A4263" s="4" t="s">
        <v>7200</v>
      </c>
      <c r="B4263" s="76">
        <v>45196</v>
      </c>
      <c r="C4263" s="76">
        <v>45196</v>
      </c>
      <c r="D4263" s="76">
        <v>45257</v>
      </c>
      <c r="E4263" s="4" t="s">
        <v>951</v>
      </c>
      <c r="F4263" s="4" t="s">
        <v>952</v>
      </c>
      <c r="G4263" s="4" t="s">
        <v>942</v>
      </c>
      <c r="H4263" s="4" t="s">
        <v>951</v>
      </c>
      <c r="I4263" s="4" t="s">
        <v>1159</v>
      </c>
      <c r="J4263" s="4" t="s">
        <v>1160</v>
      </c>
      <c r="K4263" s="4" t="s">
        <v>955</v>
      </c>
      <c r="L4263" s="4">
        <v>23</v>
      </c>
      <c r="M4263" s="4" t="s">
        <v>77</v>
      </c>
      <c r="N4263" s="4">
        <v>6.82</v>
      </c>
      <c r="O4263" s="4">
        <v>7.83</v>
      </c>
      <c r="P4263" s="4" t="s">
        <v>78</v>
      </c>
      <c r="Q4263" s="77">
        <v>45281.654861111114</v>
      </c>
      <c r="R4263" s="4">
        <v>156.86000000000001</v>
      </c>
      <c r="S4263" s="4">
        <v>180.09</v>
      </c>
      <c r="T4263" s="4" t="str">
        <f>VLOOKUP(E4263,zamiana!A:B,2,0)</f>
        <v>ALSTOM (ex. BT) CZL</v>
      </c>
    </row>
    <row r="4264" spans="1:20" x14ac:dyDescent="0.3">
      <c r="A4264" s="4" t="s">
        <v>7200</v>
      </c>
      <c r="B4264" s="76">
        <v>45196</v>
      </c>
      <c r="C4264" s="76">
        <v>45196</v>
      </c>
      <c r="D4264" s="76">
        <v>45257</v>
      </c>
      <c r="E4264" s="4" t="s">
        <v>951</v>
      </c>
      <c r="F4264" s="4" t="s">
        <v>952</v>
      </c>
      <c r="G4264" s="4" t="s">
        <v>942</v>
      </c>
      <c r="H4264" s="4" t="s">
        <v>951</v>
      </c>
      <c r="I4264" s="4" t="s">
        <v>1197</v>
      </c>
      <c r="J4264" s="4" t="s">
        <v>1198</v>
      </c>
      <c r="K4264" s="4" t="s">
        <v>955</v>
      </c>
      <c r="L4264" s="4">
        <v>130</v>
      </c>
      <c r="M4264" s="4" t="s">
        <v>77</v>
      </c>
      <c r="N4264" s="4">
        <v>5.71</v>
      </c>
      <c r="O4264" s="4">
        <v>7.02</v>
      </c>
      <c r="P4264" s="4" t="s">
        <v>78</v>
      </c>
      <c r="Q4264" s="77">
        <v>45281.657638888886</v>
      </c>
      <c r="R4264" s="4">
        <v>742.3</v>
      </c>
      <c r="S4264" s="4">
        <v>912.6</v>
      </c>
      <c r="T4264" s="4" t="str">
        <f>VLOOKUP(E4264,zamiana!A:B,2,0)</f>
        <v>ALSTOM (ex. BT) CZL</v>
      </c>
    </row>
    <row r="4265" spans="1:20" x14ac:dyDescent="0.3">
      <c r="A4265" s="4" t="s">
        <v>7200</v>
      </c>
      <c r="B4265" s="76">
        <v>45196</v>
      </c>
      <c r="C4265" s="76">
        <v>45196</v>
      </c>
      <c r="D4265" s="76">
        <v>45257</v>
      </c>
      <c r="E4265" s="4" t="s">
        <v>951</v>
      </c>
      <c r="F4265" s="4" t="s">
        <v>952</v>
      </c>
      <c r="G4265" s="4" t="s">
        <v>942</v>
      </c>
      <c r="H4265" s="4" t="s">
        <v>951</v>
      </c>
      <c r="I4265" s="4" t="s">
        <v>1766</v>
      </c>
      <c r="J4265" s="4" t="s">
        <v>1767</v>
      </c>
      <c r="K4265" s="4" t="s">
        <v>955</v>
      </c>
      <c r="L4265" s="4">
        <v>2</v>
      </c>
      <c r="M4265" s="4" t="s">
        <v>77</v>
      </c>
      <c r="N4265" s="4">
        <v>83.17</v>
      </c>
      <c r="O4265" s="4">
        <v>50.8</v>
      </c>
      <c r="P4265" s="4" t="s">
        <v>78</v>
      </c>
      <c r="Q4265" s="77">
        <v>45281.627083333333</v>
      </c>
      <c r="R4265" s="4">
        <v>166.34</v>
      </c>
      <c r="S4265" s="4">
        <v>101.6</v>
      </c>
      <c r="T4265" s="4" t="str">
        <f>VLOOKUP(E4265,zamiana!A:B,2,0)</f>
        <v>ALSTOM (ex. BT) CZL</v>
      </c>
    </row>
    <row r="4266" spans="1:20" x14ac:dyDescent="0.3">
      <c r="A4266" s="4" t="s">
        <v>7200</v>
      </c>
      <c r="B4266" s="76">
        <v>45196</v>
      </c>
      <c r="C4266" s="76">
        <v>45196</v>
      </c>
      <c r="D4266" s="76">
        <v>45257</v>
      </c>
      <c r="E4266" s="4" t="s">
        <v>951</v>
      </c>
      <c r="F4266" s="4" t="s">
        <v>952</v>
      </c>
      <c r="G4266" s="4" t="s">
        <v>942</v>
      </c>
      <c r="H4266" s="4" t="s">
        <v>951</v>
      </c>
      <c r="I4266" s="4" t="s">
        <v>1766</v>
      </c>
      <c r="J4266" s="4" t="s">
        <v>1767</v>
      </c>
      <c r="K4266" s="4" t="s">
        <v>955</v>
      </c>
      <c r="L4266" s="4">
        <v>2</v>
      </c>
      <c r="M4266" s="4" t="s">
        <v>77</v>
      </c>
      <c r="N4266" s="4">
        <v>83.17</v>
      </c>
      <c r="O4266" s="4">
        <v>50.8</v>
      </c>
      <c r="P4266" s="4" t="s">
        <v>78</v>
      </c>
      <c r="Q4266" s="77">
        <v>45281.627083333333</v>
      </c>
      <c r="R4266" s="4">
        <v>166.34</v>
      </c>
      <c r="S4266" s="4">
        <v>101.6</v>
      </c>
      <c r="T4266" s="4" t="str">
        <f>VLOOKUP(E4266,zamiana!A:B,2,0)</f>
        <v>ALSTOM (ex. BT) CZL</v>
      </c>
    </row>
    <row r="4267" spans="1:20" x14ac:dyDescent="0.3">
      <c r="A4267" s="4" t="s">
        <v>7200</v>
      </c>
      <c r="B4267" s="76">
        <v>45196</v>
      </c>
      <c r="C4267" s="76">
        <v>45196</v>
      </c>
      <c r="D4267" s="76">
        <v>45257</v>
      </c>
      <c r="E4267" s="4" t="s">
        <v>951</v>
      </c>
      <c r="F4267" s="4" t="s">
        <v>952</v>
      </c>
      <c r="G4267" s="4" t="s">
        <v>942</v>
      </c>
      <c r="H4267" s="4" t="s">
        <v>951</v>
      </c>
      <c r="I4267" s="4" t="s">
        <v>1766</v>
      </c>
      <c r="J4267" s="4" t="s">
        <v>1767</v>
      </c>
      <c r="K4267" s="4" t="s">
        <v>955</v>
      </c>
      <c r="L4267" s="4">
        <v>2</v>
      </c>
      <c r="M4267" s="4" t="s">
        <v>77</v>
      </c>
      <c r="N4267" s="4">
        <v>83.17</v>
      </c>
      <c r="O4267" s="4">
        <v>50.8</v>
      </c>
      <c r="P4267" s="4" t="s">
        <v>78</v>
      </c>
      <c r="Q4267" s="77">
        <v>45281.627083333333</v>
      </c>
      <c r="R4267" s="4">
        <v>166.34</v>
      </c>
      <c r="S4267" s="4">
        <v>101.6</v>
      </c>
      <c r="T4267" s="4" t="str">
        <f>VLOOKUP(E4267,zamiana!A:B,2,0)</f>
        <v>ALSTOM (ex. BT) CZL</v>
      </c>
    </row>
    <row r="4268" spans="1:20" x14ac:dyDescent="0.3">
      <c r="A4268" s="4" t="s">
        <v>7200</v>
      </c>
      <c r="B4268" s="76">
        <v>45196</v>
      </c>
      <c r="C4268" s="76">
        <v>45196</v>
      </c>
      <c r="D4268" s="76">
        <v>45257</v>
      </c>
      <c r="E4268" s="4" t="s">
        <v>951</v>
      </c>
      <c r="F4268" s="4" t="s">
        <v>952</v>
      </c>
      <c r="G4268" s="4" t="s">
        <v>942</v>
      </c>
      <c r="H4268" s="4" t="s">
        <v>951</v>
      </c>
      <c r="I4268" s="4" t="s">
        <v>1766</v>
      </c>
      <c r="J4268" s="4" t="s">
        <v>1767</v>
      </c>
      <c r="K4268" s="4" t="s">
        <v>955</v>
      </c>
      <c r="L4268" s="4">
        <v>2</v>
      </c>
      <c r="M4268" s="4" t="s">
        <v>77</v>
      </c>
      <c r="N4268" s="4">
        <v>83.17</v>
      </c>
      <c r="O4268" s="4">
        <v>50.8</v>
      </c>
      <c r="P4268" s="4" t="s">
        <v>78</v>
      </c>
      <c r="Q4268" s="77">
        <v>45281.627083333333</v>
      </c>
      <c r="R4268" s="4">
        <v>166.34</v>
      </c>
      <c r="S4268" s="4">
        <v>101.6</v>
      </c>
      <c r="T4268" s="4" t="str">
        <f>VLOOKUP(E4268,zamiana!A:B,2,0)</f>
        <v>ALSTOM (ex. BT) CZL</v>
      </c>
    </row>
    <row r="4269" spans="1:20" x14ac:dyDescent="0.3">
      <c r="A4269" s="4" t="s">
        <v>7200</v>
      </c>
      <c r="B4269" s="76">
        <v>45196</v>
      </c>
      <c r="C4269" s="76">
        <v>45196</v>
      </c>
      <c r="D4269" s="76">
        <v>45257</v>
      </c>
      <c r="E4269" s="4" t="s">
        <v>951</v>
      </c>
      <c r="F4269" s="4" t="s">
        <v>952</v>
      </c>
      <c r="G4269" s="4" t="s">
        <v>942</v>
      </c>
      <c r="H4269" s="4" t="s">
        <v>951</v>
      </c>
      <c r="I4269" s="4" t="s">
        <v>1201</v>
      </c>
      <c r="J4269" s="4" t="s">
        <v>1202</v>
      </c>
      <c r="K4269" s="4" t="s">
        <v>955</v>
      </c>
      <c r="L4269" s="4">
        <v>32</v>
      </c>
      <c r="M4269" s="4" t="s">
        <v>77</v>
      </c>
      <c r="N4269" s="4">
        <v>5.39</v>
      </c>
      <c r="O4269" s="4">
        <v>8.0299999999999994</v>
      </c>
      <c r="P4269" s="4" t="s">
        <v>78</v>
      </c>
      <c r="Q4269" s="77">
        <v>45281.627083333333</v>
      </c>
      <c r="R4269" s="4">
        <v>172.48</v>
      </c>
      <c r="S4269" s="4">
        <v>256.95999999999998</v>
      </c>
      <c r="T4269" s="4" t="str">
        <f>VLOOKUP(E4269,zamiana!A:B,2,0)</f>
        <v>ALSTOM (ex. BT) CZL</v>
      </c>
    </row>
    <row r="4270" spans="1:20" x14ac:dyDescent="0.3">
      <c r="A4270" s="4" t="s">
        <v>7200</v>
      </c>
      <c r="B4270" s="76">
        <v>45196</v>
      </c>
      <c r="C4270" s="76">
        <v>45196</v>
      </c>
      <c r="D4270" s="76">
        <v>45257</v>
      </c>
      <c r="E4270" s="4" t="s">
        <v>951</v>
      </c>
      <c r="F4270" s="4" t="s">
        <v>952</v>
      </c>
      <c r="G4270" s="4" t="s">
        <v>942</v>
      </c>
      <c r="H4270" s="4" t="s">
        <v>951</v>
      </c>
      <c r="I4270" s="4" t="s">
        <v>1503</v>
      </c>
      <c r="J4270" s="4" t="s">
        <v>1504</v>
      </c>
      <c r="K4270" s="4" t="s">
        <v>955</v>
      </c>
      <c r="L4270" s="4">
        <v>9</v>
      </c>
      <c r="M4270" s="4" t="s">
        <v>77</v>
      </c>
      <c r="N4270" s="4">
        <v>28.06</v>
      </c>
      <c r="O4270" s="4">
        <v>21.47</v>
      </c>
      <c r="P4270" s="4" t="s">
        <v>78</v>
      </c>
      <c r="Q4270" s="77">
        <v>45281.627083333333</v>
      </c>
      <c r="R4270" s="4">
        <v>252.54</v>
      </c>
      <c r="S4270" s="4">
        <v>193.23</v>
      </c>
      <c r="T4270" s="4" t="str">
        <f>VLOOKUP(E4270,zamiana!A:B,2,0)</f>
        <v>ALSTOM (ex. BT) CZL</v>
      </c>
    </row>
    <row r="4271" spans="1:20" x14ac:dyDescent="0.3">
      <c r="A4271" s="4" t="s">
        <v>7200</v>
      </c>
      <c r="B4271" s="76">
        <v>45196</v>
      </c>
      <c r="C4271" s="76">
        <v>45196</v>
      </c>
      <c r="D4271" s="76">
        <v>45257</v>
      </c>
      <c r="E4271" s="4" t="s">
        <v>951</v>
      </c>
      <c r="F4271" s="4" t="s">
        <v>952</v>
      </c>
      <c r="G4271" s="4" t="s">
        <v>942</v>
      </c>
      <c r="H4271" s="4" t="s">
        <v>951</v>
      </c>
      <c r="I4271" s="4" t="s">
        <v>1503</v>
      </c>
      <c r="J4271" s="4" t="s">
        <v>1504</v>
      </c>
      <c r="K4271" s="4" t="s">
        <v>955</v>
      </c>
      <c r="L4271" s="4">
        <v>9</v>
      </c>
      <c r="M4271" s="4" t="s">
        <v>77</v>
      </c>
      <c r="N4271" s="4">
        <v>28.06</v>
      </c>
      <c r="O4271" s="4">
        <v>21.47</v>
      </c>
      <c r="P4271" s="4" t="s">
        <v>78</v>
      </c>
      <c r="Q4271" s="77">
        <v>45281.627083333333</v>
      </c>
      <c r="R4271" s="4">
        <v>252.54</v>
      </c>
      <c r="S4271" s="4">
        <v>193.23</v>
      </c>
      <c r="T4271" s="4" t="str">
        <f>VLOOKUP(E4271,zamiana!A:B,2,0)</f>
        <v>ALSTOM (ex. BT) CZL</v>
      </c>
    </row>
    <row r="4272" spans="1:20" x14ac:dyDescent="0.3">
      <c r="A4272" s="4" t="s">
        <v>7200</v>
      </c>
      <c r="B4272" s="76">
        <v>45196</v>
      </c>
      <c r="C4272" s="76">
        <v>45196</v>
      </c>
      <c r="D4272" s="76">
        <v>45257</v>
      </c>
      <c r="E4272" s="4" t="s">
        <v>951</v>
      </c>
      <c r="F4272" s="4" t="s">
        <v>952</v>
      </c>
      <c r="G4272" s="4" t="s">
        <v>942</v>
      </c>
      <c r="H4272" s="4" t="s">
        <v>951</v>
      </c>
      <c r="I4272" s="4" t="s">
        <v>1433</v>
      </c>
      <c r="J4272" s="4" t="s">
        <v>1434</v>
      </c>
      <c r="K4272" s="4" t="s">
        <v>955</v>
      </c>
      <c r="L4272" s="4">
        <v>1</v>
      </c>
      <c r="M4272" s="4" t="s">
        <v>77</v>
      </c>
      <c r="N4272" s="4">
        <v>26.4</v>
      </c>
      <c r="O4272" s="4">
        <v>15.84</v>
      </c>
      <c r="P4272" s="4" t="s">
        <v>78</v>
      </c>
      <c r="Q4272" s="77">
        <v>45281.627083333333</v>
      </c>
      <c r="R4272" s="4">
        <v>26.4</v>
      </c>
      <c r="S4272" s="4">
        <v>15.84</v>
      </c>
      <c r="T4272" s="4" t="str">
        <f>VLOOKUP(E4272,zamiana!A:B,2,0)</f>
        <v>ALSTOM (ex. BT) CZL</v>
      </c>
    </row>
    <row r="4273" spans="1:20" x14ac:dyDescent="0.3">
      <c r="A4273" s="4" t="s">
        <v>7200</v>
      </c>
      <c r="B4273" s="76">
        <v>45196</v>
      </c>
      <c r="C4273" s="76">
        <v>45196</v>
      </c>
      <c r="D4273" s="76">
        <v>45257</v>
      </c>
      <c r="E4273" s="4" t="s">
        <v>951</v>
      </c>
      <c r="F4273" s="4" t="s">
        <v>952</v>
      </c>
      <c r="G4273" s="4" t="s">
        <v>942</v>
      </c>
      <c r="H4273" s="4" t="s">
        <v>951</v>
      </c>
      <c r="I4273" s="4" t="s">
        <v>1433</v>
      </c>
      <c r="J4273" s="4" t="s">
        <v>1434</v>
      </c>
      <c r="K4273" s="4" t="s">
        <v>955</v>
      </c>
      <c r="L4273" s="4">
        <v>1</v>
      </c>
      <c r="M4273" s="4" t="s">
        <v>77</v>
      </c>
      <c r="N4273" s="4">
        <v>26.4</v>
      </c>
      <c r="O4273" s="4">
        <v>15.84</v>
      </c>
      <c r="P4273" s="4" t="s">
        <v>78</v>
      </c>
      <c r="Q4273" s="77">
        <v>45281.627083333333</v>
      </c>
      <c r="R4273" s="4">
        <v>26.4</v>
      </c>
      <c r="S4273" s="4">
        <v>15.84</v>
      </c>
      <c r="T4273" s="4" t="str">
        <f>VLOOKUP(E4273,zamiana!A:B,2,0)</f>
        <v>ALSTOM (ex. BT) CZL</v>
      </c>
    </row>
    <row r="4274" spans="1:20" x14ac:dyDescent="0.3">
      <c r="A4274" s="4" t="s">
        <v>7200</v>
      </c>
      <c r="B4274" s="76">
        <v>45196</v>
      </c>
      <c r="C4274" s="76">
        <v>45196</v>
      </c>
      <c r="D4274" s="76">
        <v>45257</v>
      </c>
      <c r="E4274" s="4" t="s">
        <v>951</v>
      </c>
      <c r="F4274" s="4" t="s">
        <v>952</v>
      </c>
      <c r="G4274" s="4" t="s">
        <v>942</v>
      </c>
      <c r="H4274" s="4" t="s">
        <v>951</v>
      </c>
      <c r="I4274" s="4" t="s">
        <v>1433</v>
      </c>
      <c r="J4274" s="4" t="s">
        <v>1434</v>
      </c>
      <c r="K4274" s="4" t="s">
        <v>955</v>
      </c>
      <c r="L4274" s="4">
        <v>3</v>
      </c>
      <c r="M4274" s="4" t="s">
        <v>77</v>
      </c>
      <c r="N4274" s="4">
        <v>26.4</v>
      </c>
      <c r="O4274" s="4">
        <v>15.84</v>
      </c>
      <c r="P4274" s="4" t="s">
        <v>78</v>
      </c>
      <c r="Q4274" s="77">
        <v>45281.627083333333</v>
      </c>
      <c r="R4274" s="4">
        <v>79.2</v>
      </c>
      <c r="S4274" s="4">
        <v>47.52</v>
      </c>
      <c r="T4274" s="4" t="str">
        <f>VLOOKUP(E4274,zamiana!A:B,2,0)</f>
        <v>ALSTOM (ex. BT) CZL</v>
      </c>
    </row>
    <row r="4275" spans="1:20" x14ac:dyDescent="0.3">
      <c r="A4275" s="4" t="s">
        <v>7200</v>
      </c>
      <c r="B4275" s="76">
        <v>45196</v>
      </c>
      <c r="C4275" s="76">
        <v>45196</v>
      </c>
      <c r="D4275" s="76">
        <v>45257</v>
      </c>
      <c r="E4275" s="4" t="s">
        <v>951</v>
      </c>
      <c r="F4275" s="4" t="s">
        <v>952</v>
      </c>
      <c r="G4275" s="4" t="s">
        <v>942</v>
      </c>
      <c r="H4275" s="4" t="s">
        <v>951</v>
      </c>
      <c r="I4275" s="4" t="s">
        <v>1433</v>
      </c>
      <c r="J4275" s="4" t="s">
        <v>1434</v>
      </c>
      <c r="K4275" s="4" t="s">
        <v>955</v>
      </c>
      <c r="L4275" s="4">
        <v>3</v>
      </c>
      <c r="M4275" s="4" t="s">
        <v>77</v>
      </c>
      <c r="N4275" s="4">
        <v>26.4</v>
      </c>
      <c r="O4275" s="4">
        <v>15.84</v>
      </c>
      <c r="P4275" s="4" t="s">
        <v>78</v>
      </c>
      <c r="Q4275" s="77">
        <v>45281.627083333333</v>
      </c>
      <c r="R4275" s="4">
        <v>79.2</v>
      </c>
      <c r="S4275" s="4">
        <v>47.52</v>
      </c>
      <c r="T4275" s="4" t="str">
        <f>VLOOKUP(E4275,zamiana!A:B,2,0)</f>
        <v>ALSTOM (ex. BT) CZL</v>
      </c>
    </row>
    <row r="4276" spans="1:20" x14ac:dyDescent="0.3">
      <c r="A4276" s="4" t="s">
        <v>7200</v>
      </c>
      <c r="B4276" s="76">
        <v>45196</v>
      </c>
      <c r="C4276" s="76">
        <v>45196</v>
      </c>
      <c r="D4276" s="76">
        <v>45257</v>
      </c>
      <c r="E4276" s="4" t="s">
        <v>951</v>
      </c>
      <c r="F4276" s="4" t="s">
        <v>952</v>
      </c>
      <c r="G4276" s="4" t="s">
        <v>942</v>
      </c>
      <c r="H4276" s="4" t="s">
        <v>951</v>
      </c>
      <c r="I4276" s="4" t="s">
        <v>1433</v>
      </c>
      <c r="J4276" s="4" t="s">
        <v>1434</v>
      </c>
      <c r="K4276" s="4" t="s">
        <v>955</v>
      </c>
      <c r="L4276" s="4">
        <v>1</v>
      </c>
      <c r="M4276" s="4" t="s">
        <v>77</v>
      </c>
      <c r="N4276" s="4">
        <v>26.4</v>
      </c>
      <c r="O4276" s="4">
        <v>15.84</v>
      </c>
      <c r="P4276" s="4" t="s">
        <v>78</v>
      </c>
      <c r="Q4276" s="77">
        <v>45281.627083333333</v>
      </c>
      <c r="R4276" s="4">
        <v>26.4</v>
      </c>
      <c r="S4276" s="4">
        <v>15.84</v>
      </c>
      <c r="T4276" s="4" t="str">
        <f>VLOOKUP(E4276,zamiana!A:B,2,0)</f>
        <v>ALSTOM (ex. BT) CZL</v>
      </c>
    </row>
    <row r="4277" spans="1:20" x14ac:dyDescent="0.3">
      <c r="A4277" s="4" t="s">
        <v>7200</v>
      </c>
      <c r="B4277" s="76">
        <v>45196</v>
      </c>
      <c r="C4277" s="76">
        <v>45196</v>
      </c>
      <c r="D4277" s="76">
        <v>45257</v>
      </c>
      <c r="E4277" s="4" t="s">
        <v>951</v>
      </c>
      <c r="F4277" s="4" t="s">
        <v>952</v>
      </c>
      <c r="G4277" s="4" t="s">
        <v>942</v>
      </c>
      <c r="H4277" s="4" t="s">
        <v>951</v>
      </c>
      <c r="I4277" s="4" t="s">
        <v>1433</v>
      </c>
      <c r="J4277" s="4" t="s">
        <v>1434</v>
      </c>
      <c r="K4277" s="4" t="s">
        <v>955</v>
      </c>
      <c r="L4277" s="4">
        <v>3</v>
      </c>
      <c r="M4277" s="4" t="s">
        <v>77</v>
      </c>
      <c r="N4277" s="4">
        <v>26.4</v>
      </c>
      <c r="O4277" s="4">
        <v>15.84</v>
      </c>
      <c r="P4277" s="4" t="s">
        <v>78</v>
      </c>
      <c r="Q4277" s="77">
        <v>45281.627083333333</v>
      </c>
      <c r="R4277" s="4">
        <v>79.2</v>
      </c>
      <c r="S4277" s="4">
        <v>47.52</v>
      </c>
      <c r="T4277" s="4" t="str">
        <f>VLOOKUP(E4277,zamiana!A:B,2,0)</f>
        <v>ALSTOM (ex. BT) CZL</v>
      </c>
    </row>
    <row r="4278" spans="1:20" x14ac:dyDescent="0.3">
      <c r="A4278" s="4" t="s">
        <v>7200</v>
      </c>
      <c r="B4278" s="76">
        <v>45196</v>
      </c>
      <c r="C4278" s="76">
        <v>45196</v>
      </c>
      <c r="D4278" s="76">
        <v>45257</v>
      </c>
      <c r="E4278" s="4" t="s">
        <v>951</v>
      </c>
      <c r="F4278" s="4" t="s">
        <v>952</v>
      </c>
      <c r="G4278" s="4" t="s">
        <v>942</v>
      </c>
      <c r="H4278" s="4" t="s">
        <v>951</v>
      </c>
      <c r="I4278" s="4" t="s">
        <v>1433</v>
      </c>
      <c r="J4278" s="4" t="s">
        <v>1434</v>
      </c>
      <c r="K4278" s="4" t="s">
        <v>955</v>
      </c>
      <c r="L4278" s="4">
        <v>1</v>
      </c>
      <c r="M4278" s="4" t="s">
        <v>77</v>
      </c>
      <c r="N4278" s="4">
        <v>26.4</v>
      </c>
      <c r="O4278" s="4">
        <v>15.84</v>
      </c>
      <c r="P4278" s="4" t="s">
        <v>78</v>
      </c>
      <c r="Q4278" s="77">
        <v>45281.627083333333</v>
      </c>
      <c r="R4278" s="4">
        <v>26.4</v>
      </c>
      <c r="S4278" s="4">
        <v>15.84</v>
      </c>
      <c r="T4278" s="4" t="str">
        <f>VLOOKUP(E4278,zamiana!A:B,2,0)</f>
        <v>ALSTOM (ex. BT) CZL</v>
      </c>
    </row>
    <row r="4279" spans="1:20" x14ac:dyDescent="0.3">
      <c r="A4279" s="4" t="s">
        <v>7200</v>
      </c>
      <c r="B4279" s="76">
        <v>45196</v>
      </c>
      <c r="C4279" s="76">
        <v>45196</v>
      </c>
      <c r="D4279" s="76">
        <v>45257</v>
      </c>
      <c r="E4279" s="4" t="s">
        <v>951</v>
      </c>
      <c r="F4279" s="4" t="s">
        <v>952</v>
      </c>
      <c r="G4279" s="4" t="s">
        <v>942</v>
      </c>
      <c r="H4279" s="4" t="s">
        <v>951</v>
      </c>
      <c r="I4279" s="4" t="s">
        <v>1433</v>
      </c>
      <c r="J4279" s="4" t="s">
        <v>1434</v>
      </c>
      <c r="K4279" s="4" t="s">
        <v>955</v>
      </c>
      <c r="L4279" s="4">
        <v>3</v>
      </c>
      <c r="M4279" s="4" t="s">
        <v>77</v>
      </c>
      <c r="N4279" s="4">
        <v>26.4</v>
      </c>
      <c r="O4279" s="4">
        <v>15.84</v>
      </c>
      <c r="P4279" s="4" t="s">
        <v>78</v>
      </c>
      <c r="Q4279" s="77">
        <v>45281.627083333333</v>
      </c>
      <c r="R4279" s="4">
        <v>79.2</v>
      </c>
      <c r="S4279" s="4">
        <v>47.52</v>
      </c>
      <c r="T4279" s="4" t="str">
        <f>VLOOKUP(E4279,zamiana!A:B,2,0)</f>
        <v>ALSTOM (ex. BT) CZL</v>
      </c>
    </row>
    <row r="4280" spans="1:20" x14ac:dyDescent="0.3">
      <c r="A4280" s="4" t="s">
        <v>7200</v>
      </c>
      <c r="B4280" s="76">
        <v>45196</v>
      </c>
      <c r="C4280" s="76">
        <v>45196</v>
      </c>
      <c r="D4280" s="76">
        <v>45257</v>
      </c>
      <c r="E4280" s="4" t="s">
        <v>951</v>
      </c>
      <c r="F4280" s="4" t="s">
        <v>952</v>
      </c>
      <c r="G4280" s="4" t="s">
        <v>942</v>
      </c>
      <c r="H4280" s="4" t="s">
        <v>951</v>
      </c>
      <c r="I4280" s="4" t="s">
        <v>1722</v>
      </c>
      <c r="J4280" s="4" t="s">
        <v>1723</v>
      </c>
      <c r="K4280" s="4" t="s">
        <v>955</v>
      </c>
      <c r="L4280" s="4">
        <v>1</v>
      </c>
      <c r="M4280" s="4" t="s">
        <v>77</v>
      </c>
      <c r="N4280" s="4">
        <v>89.99</v>
      </c>
      <c r="O4280" s="4">
        <v>51.74</v>
      </c>
      <c r="P4280" s="4" t="s">
        <v>78</v>
      </c>
      <c r="Q4280" s="77">
        <v>45281.627083333333</v>
      </c>
      <c r="R4280" s="4">
        <v>89.99</v>
      </c>
      <c r="S4280" s="4">
        <v>51.74</v>
      </c>
      <c r="T4280" s="4" t="str">
        <f>VLOOKUP(E4280,zamiana!A:B,2,0)</f>
        <v>ALSTOM (ex. BT) CZL</v>
      </c>
    </row>
    <row r="4281" spans="1:20" x14ac:dyDescent="0.3">
      <c r="A4281" s="4" t="s">
        <v>7200</v>
      </c>
      <c r="B4281" s="76">
        <v>45196</v>
      </c>
      <c r="C4281" s="76">
        <v>45196</v>
      </c>
      <c r="D4281" s="76">
        <v>45257</v>
      </c>
      <c r="E4281" s="4" t="s">
        <v>951</v>
      </c>
      <c r="F4281" s="4" t="s">
        <v>952</v>
      </c>
      <c r="G4281" s="4" t="s">
        <v>942</v>
      </c>
      <c r="H4281" s="4" t="s">
        <v>951</v>
      </c>
      <c r="I4281" s="4" t="s">
        <v>1722</v>
      </c>
      <c r="J4281" s="4" t="s">
        <v>1723</v>
      </c>
      <c r="K4281" s="4" t="s">
        <v>955</v>
      </c>
      <c r="L4281" s="4">
        <v>1</v>
      </c>
      <c r="M4281" s="4" t="s">
        <v>77</v>
      </c>
      <c r="N4281" s="4">
        <v>89.99</v>
      </c>
      <c r="O4281" s="4">
        <v>51.74</v>
      </c>
      <c r="P4281" s="4" t="s">
        <v>78</v>
      </c>
      <c r="Q4281" s="77">
        <v>45281.627083333333</v>
      </c>
      <c r="R4281" s="4">
        <v>89.99</v>
      </c>
      <c r="S4281" s="4">
        <v>51.74</v>
      </c>
      <c r="T4281" s="4" t="str">
        <f>VLOOKUP(E4281,zamiana!A:B,2,0)</f>
        <v>ALSTOM (ex. BT) CZL</v>
      </c>
    </row>
    <row r="4282" spans="1:20" x14ac:dyDescent="0.3">
      <c r="A4282" s="4" t="s">
        <v>7200</v>
      </c>
      <c r="B4282" s="76">
        <v>45196</v>
      </c>
      <c r="C4282" s="76">
        <v>45196</v>
      </c>
      <c r="D4282" s="76">
        <v>45257</v>
      </c>
      <c r="E4282" s="4" t="s">
        <v>951</v>
      </c>
      <c r="F4282" s="4" t="s">
        <v>952</v>
      </c>
      <c r="G4282" s="4" t="s">
        <v>942</v>
      </c>
      <c r="H4282" s="4" t="s">
        <v>951</v>
      </c>
      <c r="I4282" s="4" t="s">
        <v>1722</v>
      </c>
      <c r="J4282" s="4" t="s">
        <v>1723</v>
      </c>
      <c r="K4282" s="4" t="s">
        <v>955</v>
      </c>
      <c r="L4282" s="4">
        <v>3</v>
      </c>
      <c r="M4282" s="4" t="s">
        <v>77</v>
      </c>
      <c r="N4282" s="4">
        <v>89.99</v>
      </c>
      <c r="O4282" s="4">
        <v>51.74</v>
      </c>
      <c r="P4282" s="4" t="s">
        <v>78</v>
      </c>
      <c r="Q4282" s="77">
        <v>45281.627083333333</v>
      </c>
      <c r="R4282" s="4">
        <v>269.97000000000003</v>
      </c>
      <c r="S4282" s="4">
        <v>155.22</v>
      </c>
      <c r="T4282" s="4" t="str">
        <f>VLOOKUP(E4282,zamiana!A:B,2,0)</f>
        <v>ALSTOM (ex. BT) CZL</v>
      </c>
    </row>
    <row r="4283" spans="1:20" x14ac:dyDescent="0.3">
      <c r="A4283" s="4" t="s">
        <v>7200</v>
      </c>
      <c r="B4283" s="76">
        <v>45196</v>
      </c>
      <c r="C4283" s="76">
        <v>45196</v>
      </c>
      <c r="D4283" s="76">
        <v>45257</v>
      </c>
      <c r="E4283" s="4" t="s">
        <v>951</v>
      </c>
      <c r="F4283" s="4" t="s">
        <v>952</v>
      </c>
      <c r="G4283" s="4" t="s">
        <v>942</v>
      </c>
      <c r="H4283" s="4" t="s">
        <v>951</v>
      </c>
      <c r="I4283" s="4" t="s">
        <v>1722</v>
      </c>
      <c r="J4283" s="4" t="s">
        <v>1723</v>
      </c>
      <c r="K4283" s="4" t="s">
        <v>955</v>
      </c>
      <c r="L4283" s="4">
        <v>3</v>
      </c>
      <c r="M4283" s="4" t="s">
        <v>77</v>
      </c>
      <c r="N4283" s="4">
        <v>89.99</v>
      </c>
      <c r="O4283" s="4">
        <v>51.74</v>
      </c>
      <c r="P4283" s="4" t="s">
        <v>78</v>
      </c>
      <c r="Q4283" s="77">
        <v>45281.627083333333</v>
      </c>
      <c r="R4283" s="4">
        <v>269.97000000000003</v>
      </c>
      <c r="S4283" s="4">
        <v>155.22</v>
      </c>
      <c r="T4283" s="4" t="str">
        <f>VLOOKUP(E4283,zamiana!A:B,2,0)</f>
        <v>ALSTOM (ex. BT) CZL</v>
      </c>
    </row>
    <row r="4284" spans="1:20" x14ac:dyDescent="0.3">
      <c r="A4284" s="4" t="s">
        <v>7200</v>
      </c>
      <c r="B4284" s="76">
        <v>45196</v>
      </c>
      <c r="C4284" s="76">
        <v>45196</v>
      </c>
      <c r="D4284" s="76">
        <v>45257</v>
      </c>
      <c r="E4284" s="4" t="s">
        <v>951</v>
      </c>
      <c r="F4284" s="4" t="s">
        <v>952</v>
      </c>
      <c r="G4284" s="4" t="s">
        <v>942</v>
      </c>
      <c r="H4284" s="4" t="s">
        <v>951</v>
      </c>
      <c r="I4284" s="4" t="s">
        <v>1722</v>
      </c>
      <c r="J4284" s="4" t="s">
        <v>1723</v>
      </c>
      <c r="K4284" s="4" t="s">
        <v>955</v>
      </c>
      <c r="L4284" s="4">
        <v>1</v>
      </c>
      <c r="M4284" s="4" t="s">
        <v>77</v>
      </c>
      <c r="N4284" s="4">
        <v>89.99</v>
      </c>
      <c r="O4284" s="4">
        <v>51.74</v>
      </c>
      <c r="P4284" s="4" t="s">
        <v>78</v>
      </c>
      <c r="Q4284" s="77">
        <v>45281.627083333333</v>
      </c>
      <c r="R4284" s="4">
        <v>89.99</v>
      </c>
      <c r="S4284" s="4">
        <v>51.74</v>
      </c>
      <c r="T4284" s="4" t="str">
        <f>VLOOKUP(E4284,zamiana!A:B,2,0)</f>
        <v>ALSTOM (ex. BT) CZL</v>
      </c>
    </row>
    <row r="4285" spans="1:20" x14ac:dyDescent="0.3">
      <c r="A4285" s="4" t="s">
        <v>7200</v>
      </c>
      <c r="B4285" s="76">
        <v>45196</v>
      </c>
      <c r="C4285" s="76">
        <v>45196</v>
      </c>
      <c r="D4285" s="76">
        <v>45257</v>
      </c>
      <c r="E4285" s="4" t="s">
        <v>951</v>
      </c>
      <c r="F4285" s="4" t="s">
        <v>952</v>
      </c>
      <c r="G4285" s="4" t="s">
        <v>942</v>
      </c>
      <c r="H4285" s="4" t="s">
        <v>951</v>
      </c>
      <c r="I4285" s="4" t="s">
        <v>1722</v>
      </c>
      <c r="J4285" s="4" t="s">
        <v>1723</v>
      </c>
      <c r="K4285" s="4" t="s">
        <v>955</v>
      </c>
      <c r="L4285" s="4">
        <v>1</v>
      </c>
      <c r="M4285" s="4" t="s">
        <v>77</v>
      </c>
      <c r="N4285" s="4">
        <v>89.99</v>
      </c>
      <c r="O4285" s="4">
        <v>51.74</v>
      </c>
      <c r="P4285" s="4" t="s">
        <v>78</v>
      </c>
      <c r="Q4285" s="77">
        <v>45281.627083333333</v>
      </c>
      <c r="R4285" s="4">
        <v>89.99</v>
      </c>
      <c r="S4285" s="4">
        <v>51.74</v>
      </c>
      <c r="T4285" s="4" t="str">
        <f>VLOOKUP(E4285,zamiana!A:B,2,0)</f>
        <v>ALSTOM (ex. BT) CZL</v>
      </c>
    </row>
    <row r="4286" spans="1:20" x14ac:dyDescent="0.3">
      <c r="A4286" s="4" t="s">
        <v>7200</v>
      </c>
      <c r="B4286" s="76">
        <v>45196</v>
      </c>
      <c r="C4286" s="76">
        <v>45196</v>
      </c>
      <c r="D4286" s="76">
        <v>45257</v>
      </c>
      <c r="E4286" s="4" t="s">
        <v>951</v>
      </c>
      <c r="F4286" s="4" t="s">
        <v>952</v>
      </c>
      <c r="G4286" s="4" t="s">
        <v>942</v>
      </c>
      <c r="H4286" s="4" t="s">
        <v>951</v>
      </c>
      <c r="I4286" s="4" t="s">
        <v>1722</v>
      </c>
      <c r="J4286" s="4" t="s">
        <v>1723</v>
      </c>
      <c r="K4286" s="4" t="s">
        <v>955</v>
      </c>
      <c r="L4286" s="4">
        <v>1</v>
      </c>
      <c r="M4286" s="4" t="s">
        <v>77</v>
      </c>
      <c r="N4286" s="4">
        <v>89.99</v>
      </c>
      <c r="O4286" s="4">
        <v>51.74</v>
      </c>
      <c r="P4286" s="4" t="s">
        <v>78</v>
      </c>
      <c r="Q4286" s="77">
        <v>45281.627083333333</v>
      </c>
      <c r="R4286" s="4">
        <v>89.99</v>
      </c>
      <c r="S4286" s="4">
        <v>51.74</v>
      </c>
      <c r="T4286" s="4" t="str">
        <f>VLOOKUP(E4286,zamiana!A:B,2,0)</f>
        <v>ALSTOM (ex. BT) CZL</v>
      </c>
    </row>
    <row r="4287" spans="1:20" x14ac:dyDescent="0.3">
      <c r="A4287" s="4" t="s">
        <v>7200</v>
      </c>
      <c r="B4287" s="76">
        <v>45196</v>
      </c>
      <c r="C4287" s="76">
        <v>45196</v>
      </c>
      <c r="D4287" s="76">
        <v>45257</v>
      </c>
      <c r="E4287" s="4" t="s">
        <v>951</v>
      </c>
      <c r="F4287" s="4" t="s">
        <v>952</v>
      </c>
      <c r="G4287" s="4" t="s">
        <v>942</v>
      </c>
      <c r="H4287" s="4" t="s">
        <v>951</v>
      </c>
      <c r="I4287" s="4" t="s">
        <v>1722</v>
      </c>
      <c r="J4287" s="4" t="s">
        <v>1723</v>
      </c>
      <c r="K4287" s="4" t="s">
        <v>955</v>
      </c>
      <c r="L4287" s="4">
        <v>1</v>
      </c>
      <c r="M4287" s="4" t="s">
        <v>77</v>
      </c>
      <c r="N4287" s="4">
        <v>89.99</v>
      </c>
      <c r="O4287" s="4">
        <v>51.74</v>
      </c>
      <c r="P4287" s="4" t="s">
        <v>78</v>
      </c>
      <c r="Q4287" s="77">
        <v>45281.627083333333</v>
      </c>
      <c r="R4287" s="4">
        <v>89.99</v>
      </c>
      <c r="S4287" s="4">
        <v>51.74</v>
      </c>
      <c r="T4287" s="4" t="str">
        <f>VLOOKUP(E4287,zamiana!A:B,2,0)</f>
        <v>ALSTOM (ex. BT) CZL</v>
      </c>
    </row>
    <row r="4288" spans="1:20" x14ac:dyDescent="0.3">
      <c r="A4288" s="4" t="s">
        <v>7200</v>
      </c>
      <c r="B4288" s="76">
        <v>45196</v>
      </c>
      <c r="C4288" s="76">
        <v>45196</v>
      </c>
      <c r="D4288" s="76">
        <v>45257</v>
      </c>
      <c r="E4288" s="4" t="s">
        <v>951</v>
      </c>
      <c r="F4288" s="4" t="s">
        <v>952</v>
      </c>
      <c r="G4288" s="4" t="s">
        <v>942</v>
      </c>
      <c r="H4288" s="4" t="s">
        <v>951</v>
      </c>
      <c r="I4288" s="4" t="s">
        <v>1317</v>
      </c>
      <c r="J4288" s="4" t="s">
        <v>1318</v>
      </c>
      <c r="K4288" s="4" t="s">
        <v>955</v>
      </c>
      <c r="L4288" s="4">
        <v>2</v>
      </c>
      <c r="M4288" s="4" t="s">
        <v>77</v>
      </c>
      <c r="N4288" s="4">
        <v>17.37</v>
      </c>
      <c r="O4288" s="4">
        <v>14.84</v>
      </c>
      <c r="P4288" s="4" t="s">
        <v>78</v>
      </c>
      <c r="Q4288" s="77">
        <v>45281.627083333333</v>
      </c>
      <c r="R4288" s="4">
        <v>34.74</v>
      </c>
      <c r="S4288" s="4">
        <v>29.68</v>
      </c>
      <c r="T4288" s="4" t="str">
        <f>VLOOKUP(E4288,zamiana!A:B,2,0)</f>
        <v>ALSTOM (ex. BT) CZL</v>
      </c>
    </row>
    <row r="4289" spans="1:20" x14ac:dyDescent="0.3">
      <c r="A4289" s="4" t="s">
        <v>7200</v>
      </c>
      <c r="B4289" s="76">
        <v>45196</v>
      </c>
      <c r="C4289" s="76">
        <v>45196</v>
      </c>
      <c r="D4289" s="76">
        <v>45257</v>
      </c>
      <c r="E4289" s="4" t="s">
        <v>951</v>
      </c>
      <c r="F4289" s="4" t="s">
        <v>952</v>
      </c>
      <c r="G4289" s="4" t="s">
        <v>942</v>
      </c>
      <c r="H4289" s="4" t="s">
        <v>951</v>
      </c>
      <c r="I4289" s="4" t="s">
        <v>1317</v>
      </c>
      <c r="J4289" s="4" t="s">
        <v>1318</v>
      </c>
      <c r="K4289" s="4" t="s">
        <v>955</v>
      </c>
      <c r="L4289" s="4">
        <v>2</v>
      </c>
      <c r="M4289" s="4" t="s">
        <v>77</v>
      </c>
      <c r="N4289" s="4">
        <v>17.37</v>
      </c>
      <c r="O4289" s="4">
        <v>14.84</v>
      </c>
      <c r="P4289" s="4" t="s">
        <v>78</v>
      </c>
      <c r="Q4289" s="77">
        <v>45281.627083333333</v>
      </c>
      <c r="R4289" s="4">
        <v>34.74</v>
      </c>
      <c r="S4289" s="4">
        <v>29.68</v>
      </c>
      <c r="T4289" s="4" t="str">
        <f>VLOOKUP(E4289,zamiana!A:B,2,0)</f>
        <v>ALSTOM (ex. BT) CZL</v>
      </c>
    </row>
    <row r="4290" spans="1:20" x14ac:dyDescent="0.3">
      <c r="A4290" s="4" t="s">
        <v>7200</v>
      </c>
      <c r="B4290" s="76">
        <v>45196</v>
      </c>
      <c r="C4290" s="76">
        <v>45196</v>
      </c>
      <c r="D4290" s="76">
        <v>45257</v>
      </c>
      <c r="E4290" s="4" t="s">
        <v>951</v>
      </c>
      <c r="F4290" s="4" t="s">
        <v>952</v>
      </c>
      <c r="G4290" s="4" t="s">
        <v>942</v>
      </c>
      <c r="H4290" s="4" t="s">
        <v>951</v>
      </c>
      <c r="I4290" s="4" t="s">
        <v>1317</v>
      </c>
      <c r="J4290" s="4" t="s">
        <v>1318</v>
      </c>
      <c r="K4290" s="4" t="s">
        <v>955</v>
      </c>
      <c r="L4290" s="4">
        <v>2</v>
      </c>
      <c r="M4290" s="4" t="s">
        <v>77</v>
      </c>
      <c r="N4290" s="4">
        <v>17.37</v>
      </c>
      <c r="O4290" s="4">
        <v>14.84</v>
      </c>
      <c r="P4290" s="4" t="s">
        <v>78</v>
      </c>
      <c r="Q4290" s="77">
        <v>45281.627083333333</v>
      </c>
      <c r="R4290" s="4">
        <v>34.74</v>
      </c>
      <c r="S4290" s="4">
        <v>29.68</v>
      </c>
      <c r="T4290" s="4" t="str">
        <f>VLOOKUP(E4290,zamiana!A:B,2,0)</f>
        <v>ALSTOM (ex. BT) CZL</v>
      </c>
    </row>
    <row r="4291" spans="1:20" x14ac:dyDescent="0.3">
      <c r="A4291" s="4" t="s">
        <v>7200</v>
      </c>
      <c r="B4291" s="76">
        <v>45196</v>
      </c>
      <c r="C4291" s="76">
        <v>45196</v>
      </c>
      <c r="D4291" s="76">
        <v>45257</v>
      </c>
      <c r="E4291" s="4" t="s">
        <v>951</v>
      </c>
      <c r="F4291" s="4" t="s">
        <v>952</v>
      </c>
      <c r="G4291" s="4" t="s">
        <v>942</v>
      </c>
      <c r="H4291" s="4" t="s">
        <v>951</v>
      </c>
      <c r="I4291" s="4" t="s">
        <v>1317</v>
      </c>
      <c r="J4291" s="4" t="s">
        <v>1318</v>
      </c>
      <c r="K4291" s="4" t="s">
        <v>955</v>
      </c>
      <c r="L4291" s="4">
        <v>2</v>
      </c>
      <c r="M4291" s="4" t="s">
        <v>77</v>
      </c>
      <c r="N4291" s="4">
        <v>17.37</v>
      </c>
      <c r="O4291" s="4">
        <v>14.84</v>
      </c>
      <c r="P4291" s="4" t="s">
        <v>78</v>
      </c>
      <c r="Q4291" s="77">
        <v>45281.627083333333</v>
      </c>
      <c r="R4291" s="4">
        <v>34.74</v>
      </c>
      <c r="S4291" s="4">
        <v>29.68</v>
      </c>
      <c r="T4291" s="4" t="str">
        <f>VLOOKUP(E4291,zamiana!A:B,2,0)</f>
        <v>ALSTOM (ex. BT) CZL</v>
      </c>
    </row>
    <row r="4292" spans="1:20" x14ac:dyDescent="0.3">
      <c r="A4292" s="4" t="s">
        <v>7200</v>
      </c>
      <c r="B4292" s="76">
        <v>45196</v>
      </c>
      <c r="C4292" s="76">
        <v>45196</v>
      </c>
      <c r="D4292" s="76">
        <v>45257</v>
      </c>
      <c r="E4292" s="4" t="s">
        <v>951</v>
      </c>
      <c r="F4292" s="4" t="s">
        <v>952</v>
      </c>
      <c r="G4292" s="4" t="s">
        <v>942</v>
      </c>
      <c r="H4292" s="4" t="s">
        <v>951</v>
      </c>
      <c r="I4292" s="4" t="s">
        <v>1317</v>
      </c>
      <c r="J4292" s="4" t="s">
        <v>1318</v>
      </c>
      <c r="K4292" s="4" t="s">
        <v>955</v>
      </c>
      <c r="L4292" s="4">
        <v>2</v>
      </c>
      <c r="M4292" s="4" t="s">
        <v>77</v>
      </c>
      <c r="N4292" s="4">
        <v>17.37</v>
      </c>
      <c r="O4292" s="4">
        <v>14.84</v>
      </c>
      <c r="P4292" s="4" t="s">
        <v>78</v>
      </c>
      <c r="Q4292" s="77">
        <v>45281.627083333333</v>
      </c>
      <c r="R4292" s="4">
        <v>34.74</v>
      </c>
      <c r="S4292" s="4">
        <v>29.68</v>
      </c>
      <c r="T4292" s="4" t="str">
        <f>VLOOKUP(E4292,zamiana!A:B,2,0)</f>
        <v>ALSTOM (ex. BT) CZL</v>
      </c>
    </row>
    <row r="4293" spans="1:20" x14ac:dyDescent="0.3">
      <c r="A4293" s="4" t="s">
        <v>7200</v>
      </c>
      <c r="B4293" s="76">
        <v>45196</v>
      </c>
      <c r="C4293" s="76">
        <v>45196</v>
      </c>
      <c r="D4293" s="76">
        <v>45257</v>
      </c>
      <c r="E4293" s="4" t="s">
        <v>951</v>
      </c>
      <c r="F4293" s="4" t="s">
        <v>952</v>
      </c>
      <c r="G4293" s="4" t="s">
        <v>942</v>
      </c>
      <c r="H4293" s="4" t="s">
        <v>951</v>
      </c>
      <c r="I4293" s="4" t="s">
        <v>1317</v>
      </c>
      <c r="J4293" s="4" t="s">
        <v>1318</v>
      </c>
      <c r="K4293" s="4" t="s">
        <v>955</v>
      </c>
      <c r="L4293" s="4">
        <v>2</v>
      </c>
      <c r="M4293" s="4" t="s">
        <v>77</v>
      </c>
      <c r="N4293" s="4">
        <v>17.37</v>
      </c>
      <c r="O4293" s="4">
        <v>14.84</v>
      </c>
      <c r="P4293" s="4" t="s">
        <v>78</v>
      </c>
      <c r="Q4293" s="77">
        <v>45281.627083333333</v>
      </c>
      <c r="R4293" s="4">
        <v>34.74</v>
      </c>
      <c r="S4293" s="4">
        <v>29.68</v>
      </c>
      <c r="T4293" s="4" t="str">
        <f>VLOOKUP(E4293,zamiana!A:B,2,0)</f>
        <v>ALSTOM (ex. BT) CZL</v>
      </c>
    </row>
    <row r="4294" spans="1:20" x14ac:dyDescent="0.3">
      <c r="A4294" s="4" t="s">
        <v>7200</v>
      </c>
      <c r="B4294" s="76">
        <v>45196</v>
      </c>
      <c r="C4294" s="76">
        <v>45196</v>
      </c>
      <c r="D4294" s="76">
        <v>45257</v>
      </c>
      <c r="E4294" s="4" t="s">
        <v>951</v>
      </c>
      <c r="F4294" s="4" t="s">
        <v>952</v>
      </c>
      <c r="G4294" s="4" t="s">
        <v>942</v>
      </c>
      <c r="H4294" s="4" t="s">
        <v>951</v>
      </c>
      <c r="I4294" s="4" t="s">
        <v>1317</v>
      </c>
      <c r="J4294" s="4" t="s">
        <v>1318</v>
      </c>
      <c r="K4294" s="4" t="s">
        <v>955</v>
      </c>
      <c r="L4294" s="4">
        <v>2</v>
      </c>
      <c r="M4294" s="4" t="s">
        <v>77</v>
      </c>
      <c r="N4294" s="4">
        <v>17.37</v>
      </c>
      <c r="O4294" s="4">
        <v>14.84</v>
      </c>
      <c r="P4294" s="4" t="s">
        <v>78</v>
      </c>
      <c r="Q4294" s="77">
        <v>45281.627083333333</v>
      </c>
      <c r="R4294" s="4">
        <v>34.74</v>
      </c>
      <c r="S4294" s="4">
        <v>29.68</v>
      </c>
      <c r="T4294" s="4" t="str">
        <f>VLOOKUP(E4294,zamiana!A:B,2,0)</f>
        <v>ALSTOM (ex. BT) CZL</v>
      </c>
    </row>
    <row r="4295" spans="1:20" x14ac:dyDescent="0.3">
      <c r="A4295" s="4" t="s">
        <v>7200</v>
      </c>
      <c r="B4295" s="76">
        <v>45196</v>
      </c>
      <c r="C4295" s="76">
        <v>45196</v>
      </c>
      <c r="D4295" s="76">
        <v>45257</v>
      </c>
      <c r="E4295" s="4" t="s">
        <v>951</v>
      </c>
      <c r="F4295" s="4" t="s">
        <v>952</v>
      </c>
      <c r="G4295" s="4" t="s">
        <v>942</v>
      </c>
      <c r="H4295" s="4" t="s">
        <v>951</v>
      </c>
      <c r="I4295" s="4" t="s">
        <v>1317</v>
      </c>
      <c r="J4295" s="4" t="s">
        <v>1318</v>
      </c>
      <c r="K4295" s="4" t="s">
        <v>955</v>
      </c>
      <c r="L4295" s="4">
        <v>2</v>
      </c>
      <c r="M4295" s="4" t="s">
        <v>77</v>
      </c>
      <c r="N4295" s="4">
        <v>17.37</v>
      </c>
      <c r="O4295" s="4">
        <v>14.84</v>
      </c>
      <c r="P4295" s="4" t="s">
        <v>78</v>
      </c>
      <c r="Q4295" s="77">
        <v>45281.627083333333</v>
      </c>
      <c r="R4295" s="4">
        <v>34.74</v>
      </c>
      <c r="S4295" s="4">
        <v>29.68</v>
      </c>
      <c r="T4295" s="4" t="str">
        <f>VLOOKUP(E4295,zamiana!A:B,2,0)</f>
        <v>ALSTOM (ex. BT) CZL</v>
      </c>
    </row>
    <row r="4296" spans="1:20" x14ac:dyDescent="0.3">
      <c r="A4296" s="4" t="s">
        <v>7200</v>
      </c>
      <c r="B4296" s="76">
        <v>45196</v>
      </c>
      <c r="C4296" s="76">
        <v>45196</v>
      </c>
      <c r="D4296" s="76">
        <v>45257</v>
      </c>
      <c r="E4296" s="4" t="s">
        <v>951</v>
      </c>
      <c r="F4296" s="4" t="s">
        <v>952</v>
      </c>
      <c r="G4296" s="4" t="s">
        <v>942</v>
      </c>
      <c r="H4296" s="4" t="s">
        <v>951</v>
      </c>
      <c r="I4296" s="4" t="s">
        <v>1317</v>
      </c>
      <c r="J4296" s="4" t="s">
        <v>1318</v>
      </c>
      <c r="K4296" s="4" t="s">
        <v>955</v>
      </c>
      <c r="L4296" s="4">
        <v>2</v>
      </c>
      <c r="M4296" s="4" t="s">
        <v>77</v>
      </c>
      <c r="N4296" s="4">
        <v>17.37</v>
      </c>
      <c r="O4296" s="4">
        <v>14.84</v>
      </c>
      <c r="P4296" s="4" t="s">
        <v>78</v>
      </c>
      <c r="Q4296" s="77">
        <v>45281.627083333333</v>
      </c>
      <c r="R4296" s="4">
        <v>34.74</v>
      </c>
      <c r="S4296" s="4">
        <v>29.68</v>
      </c>
      <c r="T4296" s="4" t="str">
        <f>VLOOKUP(E4296,zamiana!A:B,2,0)</f>
        <v>ALSTOM (ex. BT) CZL</v>
      </c>
    </row>
    <row r="4297" spans="1:20" x14ac:dyDescent="0.3">
      <c r="A4297" s="4" t="s">
        <v>7200</v>
      </c>
      <c r="B4297" s="76">
        <v>45196</v>
      </c>
      <c r="C4297" s="76">
        <v>45196</v>
      </c>
      <c r="D4297" s="76">
        <v>45257</v>
      </c>
      <c r="E4297" s="4" t="s">
        <v>951</v>
      </c>
      <c r="F4297" s="4" t="s">
        <v>952</v>
      </c>
      <c r="G4297" s="4" t="s">
        <v>942</v>
      </c>
      <c r="H4297" s="4" t="s">
        <v>951</v>
      </c>
      <c r="I4297" s="4" t="s">
        <v>1317</v>
      </c>
      <c r="J4297" s="4" t="s">
        <v>1318</v>
      </c>
      <c r="K4297" s="4" t="s">
        <v>955</v>
      </c>
      <c r="L4297" s="4">
        <v>2</v>
      </c>
      <c r="M4297" s="4" t="s">
        <v>77</v>
      </c>
      <c r="N4297" s="4">
        <v>17.37</v>
      </c>
      <c r="O4297" s="4">
        <v>14.84</v>
      </c>
      <c r="P4297" s="4" t="s">
        <v>78</v>
      </c>
      <c r="Q4297" s="77">
        <v>45281.627083333333</v>
      </c>
      <c r="R4297" s="4">
        <v>34.74</v>
      </c>
      <c r="S4297" s="4">
        <v>29.68</v>
      </c>
      <c r="T4297" s="4" t="str">
        <f>VLOOKUP(E4297,zamiana!A:B,2,0)</f>
        <v>ALSTOM (ex. BT) CZL</v>
      </c>
    </row>
    <row r="4298" spans="1:20" x14ac:dyDescent="0.3">
      <c r="A4298" s="4" t="s">
        <v>7200</v>
      </c>
      <c r="B4298" s="76">
        <v>45196</v>
      </c>
      <c r="C4298" s="76">
        <v>45196</v>
      </c>
      <c r="D4298" s="76">
        <v>45257</v>
      </c>
      <c r="E4298" s="4" t="s">
        <v>951</v>
      </c>
      <c r="F4298" s="4" t="s">
        <v>952</v>
      </c>
      <c r="G4298" s="4" t="s">
        <v>942</v>
      </c>
      <c r="H4298" s="4" t="s">
        <v>951</v>
      </c>
      <c r="I4298" s="4" t="s">
        <v>1317</v>
      </c>
      <c r="J4298" s="4" t="s">
        <v>1318</v>
      </c>
      <c r="K4298" s="4" t="s">
        <v>955</v>
      </c>
      <c r="L4298" s="4">
        <v>2</v>
      </c>
      <c r="M4298" s="4" t="s">
        <v>77</v>
      </c>
      <c r="N4298" s="4">
        <v>17.37</v>
      </c>
      <c r="O4298" s="4">
        <v>14.84</v>
      </c>
      <c r="P4298" s="4" t="s">
        <v>78</v>
      </c>
      <c r="Q4298" s="77">
        <v>45281.627083333333</v>
      </c>
      <c r="R4298" s="4">
        <v>34.74</v>
      </c>
      <c r="S4298" s="4">
        <v>29.68</v>
      </c>
      <c r="T4298" s="4" t="str">
        <f>VLOOKUP(E4298,zamiana!A:B,2,0)</f>
        <v>ALSTOM (ex. BT) CZL</v>
      </c>
    </row>
    <row r="4299" spans="1:20" x14ac:dyDescent="0.3">
      <c r="A4299" s="4" t="s">
        <v>7200</v>
      </c>
      <c r="B4299" s="76">
        <v>45196</v>
      </c>
      <c r="C4299" s="76">
        <v>45196</v>
      </c>
      <c r="D4299" s="76">
        <v>45257</v>
      </c>
      <c r="E4299" s="4" t="s">
        <v>951</v>
      </c>
      <c r="F4299" s="4" t="s">
        <v>952</v>
      </c>
      <c r="G4299" s="4" t="s">
        <v>942</v>
      </c>
      <c r="H4299" s="4" t="s">
        <v>951</v>
      </c>
      <c r="I4299" s="4" t="s">
        <v>1317</v>
      </c>
      <c r="J4299" s="4" t="s">
        <v>1318</v>
      </c>
      <c r="K4299" s="4" t="s">
        <v>955</v>
      </c>
      <c r="L4299" s="4">
        <v>2</v>
      </c>
      <c r="M4299" s="4" t="s">
        <v>77</v>
      </c>
      <c r="N4299" s="4">
        <v>17.37</v>
      </c>
      <c r="O4299" s="4">
        <v>14.84</v>
      </c>
      <c r="P4299" s="4" t="s">
        <v>78</v>
      </c>
      <c r="Q4299" s="77">
        <v>45281.627083333333</v>
      </c>
      <c r="R4299" s="4">
        <v>34.74</v>
      </c>
      <c r="S4299" s="4">
        <v>29.68</v>
      </c>
      <c r="T4299" s="4" t="str">
        <f>VLOOKUP(E4299,zamiana!A:B,2,0)</f>
        <v>ALSTOM (ex. BT) CZL</v>
      </c>
    </row>
    <row r="4300" spans="1:20" x14ac:dyDescent="0.3">
      <c r="A4300" s="4" t="s">
        <v>7200</v>
      </c>
      <c r="B4300" s="76">
        <v>45196</v>
      </c>
      <c r="C4300" s="76">
        <v>45196</v>
      </c>
      <c r="D4300" s="76">
        <v>45257</v>
      </c>
      <c r="E4300" s="4" t="s">
        <v>951</v>
      </c>
      <c r="F4300" s="4" t="s">
        <v>952</v>
      </c>
      <c r="G4300" s="4" t="s">
        <v>942</v>
      </c>
      <c r="H4300" s="4" t="s">
        <v>951</v>
      </c>
      <c r="I4300" s="4" t="s">
        <v>1233</v>
      </c>
      <c r="J4300" s="4" t="s">
        <v>1234</v>
      </c>
      <c r="K4300" s="4" t="s">
        <v>955</v>
      </c>
      <c r="L4300" s="4">
        <v>7</v>
      </c>
      <c r="M4300" s="4" t="s">
        <v>77</v>
      </c>
      <c r="N4300" s="4">
        <v>13.82</v>
      </c>
      <c r="O4300" s="4">
        <v>12.08</v>
      </c>
      <c r="P4300" s="4" t="s">
        <v>78</v>
      </c>
      <c r="Q4300" s="77">
        <v>45281.627083333333</v>
      </c>
      <c r="R4300" s="4">
        <v>96.74</v>
      </c>
      <c r="S4300" s="4">
        <v>84.56</v>
      </c>
      <c r="T4300" s="4" t="str">
        <f>VLOOKUP(E4300,zamiana!A:B,2,0)</f>
        <v>ALSTOM (ex. BT) CZL</v>
      </c>
    </row>
    <row r="4301" spans="1:20" x14ac:dyDescent="0.3">
      <c r="A4301" s="4" t="s">
        <v>7200</v>
      </c>
      <c r="B4301" s="76">
        <v>45196</v>
      </c>
      <c r="C4301" s="76">
        <v>45196</v>
      </c>
      <c r="D4301" s="76">
        <v>45257</v>
      </c>
      <c r="E4301" s="4" t="s">
        <v>951</v>
      </c>
      <c r="F4301" s="4" t="s">
        <v>952</v>
      </c>
      <c r="G4301" s="4" t="s">
        <v>942</v>
      </c>
      <c r="H4301" s="4" t="s">
        <v>951</v>
      </c>
      <c r="I4301" s="4" t="s">
        <v>1392</v>
      </c>
      <c r="J4301" s="4" t="s">
        <v>1393</v>
      </c>
      <c r="K4301" s="4" t="s">
        <v>955</v>
      </c>
      <c r="L4301" s="4">
        <v>2</v>
      </c>
      <c r="M4301" s="4" t="s">
        <v>77</v>
      </c>
      <c r="N4301" s="4">
        <v>25.66</v>
      </c>
      <c r="O4301" s="4">
        <v>15.59</v>
      </c>
      <c r="P4301" s="4" t="s">
        <v>78</v>
      </c>
      <c r="Q4301" s="77">
        <v>45281.627083333333</v>
      </c>
      <c r="R4301" s="4">
        <v>51.32</v>
      </c>
      <c r="S4301" s="4">
        <v>31.18</v>
      </c>
      <c r="T4301" s="4" t="str">
        <f>VLOOKUP(E4301,zamiana!A:B,2,0)</f>
        <v>ALSTOM (ex. BT) CZL</v>
      </c>
    </row>
    <row r="4302" spans="1:20" x14ac:dyDescent="0.3">
      <c r="A4302" s="4" t="s">
        <v>7200</v>
      </c>
      <c r="B4302" s="76">
        <v>45196</v>
      </c>
      <c r="C4302" s="76">
        <v>45196</v>
      </c>
      <c r="D4302" s="76">
        <v>45257</v>
      </c>
      <c r="E4302" s="4" t="s">
        <v>951</v>
      </c>
      <c r="F4302" s="4" t="s">
        <v>952</v>
      </c>
      <c r="G4302" s="4" t="s">
        <v>942</v>
      </c>
      <c r="H4302" s="4" t="s">
        <v>951</v>
      </c>
      <c r="I4302" s="4" t="s">
        <v>1392</v>
      </c>
      <c r="J4302" s="4" t="s">
        <v>1393</v>
      </c>
      <c r="K4302" s="4" t="s">
        <v>955</v>
      </c>
      <c r="L4302" s="4">
        <v>2</v>
      </c>
      <c r="M4302" s="4" t="s">
        <v>77</v>
      </c>
      <c r="N4302" s="4">
        <v>25.66</v>
      </c>
      <c r="O4302" s="4">
        <v>15.59</v>
      </c>
      <c r="P4302" s="4" t="s">
        <v>78</v>
      </c>
      <c r="Q4302" s="77">
        <v>45281.627083333333</v>
      </c>
      <c r="R4302" s="4">
        <v>51.32</v>
      </c>
      <c r="S4302" s="4">
        <v>31.18</v>
      </c>
      <c r="T4302" s="4" t="str">
        <f>VLOOKUP(E4302,zamiana!A:B,2,0)</f>
        <v>ALSTOM (ex. BT) CZL</v>
      </c>
    </row>
    <row r="4303" spans="1:20" x14ac:dyDescent="0.3">
      <c r="A4303" s="4" t="s">
        <v>7200</v>
      </c>
      <c r="B4303" s="76">
        <v>45196</v>
      </c>
      <c r="C4303" s="76">
        <v>45196</v>
      </c>
      <c r="D4303" s="76">
        <v>45257</v>
      </c>
      <c r="E4303" s="4" t="s">
        <v>951</v>
      </c>
      <c r="F4303" s="4" t="s">
        <v>952</v>
      </c>
      <c r="G4303" s="4" t="s">
        <v>942</v>
      </c>
      <c r="H4303" s="4" t="s">
        <v>951</v>
      </c>
      <c r="I4303" s="4" t="s">
        <v>1392</v>
      </c>
      <c r="J4303" s="4" t="s">
        <v>1393</v>
      </c>
      <c r="K4303" s="4" t="s">
        <v>955</v>
      </c>
      <c r="L4303" s="4">
        <v>2</v>
      </c>
      <c r="M4303" s="4" t="s">
        <v>77</v>
      </c>
      <c r="N4303" s="4">
        <v>25.66</v>
      </c>
      <c r="O4303" s="4">
        <v>15.59</v>
      </c>
      <c r="P4303" s="4" t="s">
        <v>78</v>
      </c>
      <c r="Q4303" s="77">
        <v>45281.627083333333</v>
      </c>
      <c r="R4303" s="4">
        <v>51.32</v>
      </c>
      <c r="S4303" s="4">
        <v>31.18</v>
      </c>
      <c r="T4303" s="4" t="str">
        <f>VLOOKUP(E4303,zamiana!A:B,2,0)</f>
        <v>ALSTOM (ex. BT) CZL</v>
      </c>
    </row>
    <row r="4304" spans="1:20" x14ac:dyDescent="0.3">
      <c r="A4304" s="4" t="s">
        <v>7200</v>
      </c>
      <c r="B4304" s="76">
        <v>45196</v>
      </c>
      <c r="C4304" s="76">
        <v>45196</v>
      </c>
      <c r="D4304" s="76">
        <v>45257</v>
      </c>
      <c r="E4304" s="4" t="s">
        <v>951</v>
      </c>
      <c r="F4304" s="4" t="s">
        <v>952</v>
      </c>
      <c r="G4304" s="4" t="s">
        <v>942</v>
      </c>
      <c r="H4304" s="4" t="s">
        <v>951</v>
      </c>
      <c r="I4304" s="4" t="s">
        <v>1392</v>
      </c>
      <c r="J4304" s="4" t="s">
        <v>1393</v>
      </c>
      <c r="K4304" s="4" t="s">
        <v>955</v>
      </c>
      <c r="L4304" s="4">
        <v>2</v>
      </c>
      <c r="M4304" s="4" t="s">
        <v>77</v>
      </c>
      <c r="N4304" s="4">
        <v>25.66</v>
      </c>
      <c r="O4304" s="4">
        <v>15.59</v>
      </c>
      <c r="P4304" s="4" t="s">
        <v>78</v>
      </c>
      <c r="Q4304" s="77">
        <v>45281.627083333333</v>
      </c>
      <c r="R4304" s="4">
        <v>51.32</v>
      </c>
      <c r="S4304" s="4">
        <v>31.18</v>
      </c>
      <c r="T4304" s="4" t="str">
        <f>VLOOKUP(E4304,zamiana!A:B,2,0)</f>
        <v>ALSTOM (ex. BT) CZL</v>
      </c>
    </row>
    <row r="4305" spans="1:20" x14ac:dyDescent="0.3">
      <c r="A4305" s="4" t="s">
        <v>7200</v>
      </c>
      <c r="B4305" s="76">
        <v>45196</v>
      </c>
      <c r="C4305" s="76">
        <v>45196</v>
      </c>
      <c r="D4305" s="76">
        <v>45257</v>
      </c>
      <c r="E4305" s="4" t="s">
        <v>951</v>
      </c>
      <c r="F4305" s="4" t="s">
        <v>952</v>
      </c>
      <c r="G4305" s="4" t="s">
        <v>942</v>
      </c>
      <c r="H4305" s="4" t="s">
        <v>951</v>
      </c>
      <c r="I4305" s="4" t="s">
        <v>1392</v>
      </c>
      <c r="J4305" s="4" t="s">
        <v>1393</v>
      </c>
      <c r="K4305" s="4" t="s">
        <v>955</v>
      </c>
      <c r="L4305" s="4">
        <v>2</v>
      </c>
      <c r="M4305" s="4" t="s">
        <v>77</v>
      </c>
      <c r="N4305" s="4">
        <v>25.66</v>
      </c>
      <c r="O4305" s="4">
        <v>15.59</v>
      </c>
      <c r="P4305" s="4" t="s">
        <v>78</v>
      </c>
      <c r="Q4305" s="77">
        <v>45281.627083333333</v>
      </c>
      <c r="R4305" s="4">
        <v>51.32</v>
      </c>
      <c r="S4305" s="4">
        <v>31.18</v>
      </c>
      <c r="T4305" s="4" t="str">
        <f>VLOOKUP(E4305,zamiana!A:B,2,0)</f>
        <v>ALSTOM (ex. BT) CZL</v>
      </c>
    </row>
    <row r="4306" spans="1:20" x14ac:dyDescent="0.3">
      <c r="A4306" s="4" t="s">
        <v>7200</v>
      </c>
      <c r="B4306" s="76">
        <v>45196</v>
      </c>
      <c r="C4306" s="76">
        <v>45196</v>
      </c>
      <c r="D4306" s="76">
        <v>45257</v>
      </c>
      <c r="E4306" s="4" t="s">
        <v>951</v>
      </c>
      <c r="F4306" s="4" t="s">
        <v>952</v>
      </c>
      <c r="G4306" s="4" t="s">
        <v>942</v>
      </c>
      <c r="H4306" s="4" t="s">
        <v>951</v>
      </c>
      <c r="I4306" s="4" t="s">
        <v>1392</v>
      </c>
      <c r="J4306" s="4" t="s">
        <v>1393</v>
      </c>
      <c r="K4306" s="4" t="s">
        <v>955</v>
      </c>
      <c r="L4306" s="4">
        <v>2</v>
      </c>
      <c r="M4306" s="4" t="s">
        <v>77</v>
      </c>
      <c r="N4306" s="4">
        <v>25.66</v>
      </c>
      <c r="O4306" s="4">
        <v>15.59</v>
      </c>
      <c r="P4306" s="4" t="s">
        <v>78</v>
      </c>
      <c r="Q4306" s="77">
        <v>45281.627083333333</v>
      </c>
      <c r="R4306" s="4">
        <v>51.32</v>
      </c>
      <c r="S4306" s="4">
        <v>31.18</v>
      </c>
      <c r="T4306" s="4" t="str">
        <f>VLOOKUP(E4306,zamiana!A:B,2,0)</f>
        <v>ALSTOM (ex. BT) CZL</v>
      </c>
    </row>
    <row r="4307" spans="1:20" x14ac:dyDescent="0.3">
      <c r="A4307" s="4" t="s">
        <v>7200</v>
      </c>
      <c r="B4307" s="76">
        <v>45196</v>
      </c>
      <c r="C4307" s="76">
        <v>45196</v>
      </c>
      <c r="D4307" s="76">
        <v>45257</v>
      </c>
      <c r="E4307" s="4" t="s">
        <v>951</v>
      </c>
      <c r="F4307" s="4" t="s">
        <v>952</v>
      </c>
      <c r="G4307" s="4" t="s">
        <v>942</v>
      </c>
      <c r="H4307" s="4" t="s">
        <v>951</v>
      </c>
      <c r="I4307" s="4" t="s">
        <v>1392</v>
      </c>
      <c r="J4307" s="4" t="s">
        <v>1393</v>
      </c>
      <c r="K4307" s="4" t="s">
        <v>955</v>
      </c>
      <c r="L4307" s="4">
        <v>2</v>
      </c>
      <c r="M4307" s="4" t="s">
        <v>77</v>
      </c>
      <c r="N4307" s="4">
        <v>25.66</v>
      </c>
      <c r="O4307" s="4">
        <v>15.59</v>
      </c>
      <c r="P4307" s="4" t="s">
        <v>78</v>
      </c>
      <c r="Q4307" s="77">
        <v>45281.627083333333</v>
      </c>
      <c r="R4307" s="4">
        <v>51.32</v>
      </c>
      <c r="S4307" s="4">
        <v>31.18</v>
      </c>
      <c r="T4307" s="4" t="str">
        <f>VLOOKUP(E4307,zamiana!A:B,2,0)</f>
        <v>ALSTOM (ex. BT) CZL</v>
      </c>
    </row>
    <row r="4308" spans="1:20" x14ac:dyDescent="0.3">
      <c r="A4308" s="4" t="s">
        <v>7200</v>
      </c>
      <c r="B4308" s="76">
        <v>45196</v>
      </c>
      <c r="C4308" s="76">
        <v>45196</v>
      </c>
      <c r="D4308" s="76">
        <v>45257</v>
      </c>
      <c r="E4308" s="4" t="s">
        <v>951</v>
      </c>
      <c r="F4308" s="4" t="s">
        <v>952</v>
      </c>
      <c r="G4308" s="4" t="s">
        <v>942</v>
      </c>
      <c r="H4308" s="4" t="s">
        <v>951</v>
      </c>
      <c r="I4308" s="4" t="s">
        <v>1392</v>
      </c>
      <c r="J4308" s="4" t="s">
        <v>1393</v>
      </c>
      <c r="K4308" s="4" t="s">
        <v>955</v>
      </c>
      <c r="L4308" s="4">
        <v>2</v>
      </c>
      <c r="M4308" s="4" t="s">
        <v>77</v>
      </c>
      <c r="N4308" s="4">
        <v>25.66</v>
      </c>
      <c r="O4308" s="4">
        <v>15.59</v>
      </c>
      <c r="P4308" s="4" t="s">
        <v>78</v>
      </c>
      <c r="Q4308" s="77">
        <v>45281.627083333333</v>
      </c>
      <c r="R4308" s="4">
        <v>51.32</v>
      </c>
      <c r="S4308" s="4">
        <v>31.18</v>
      </c>
      <c r="T4308" s="4" t="str">
        <f>VLOOKUP(E4308,zamiana!A:B,2,0)</f>
        <v>ALSTOM (ex. BT) CZL</v>
      </c>
    </row>
    <row r="4309" spans="1:20" x14ac:dyDescent="0.3">
      <c r="A4309" s="4" t="s">
        <v>7200</v>
      </c>
      <c r="B4309" s="76">
        <v>45196</v>
      </c>
      <c r="C4309" s="76">
        <v>45196</v>
      </c>
      <c r="D4309" s="76">
        <v>45257</v>
      </c>
      <c r="E4309" s="4" t="s">
        <v>951</v>
      </c>
      <c r="F4309" s="4" t="s">
        <v>952</v>
      </c>
      <c r="G4309" s="4" t="s">
        <v>942</v>
      </c>
      <c r="H4309" s="4" t="s">
        <v>951</v>
      </c>
      <c r="I4309" s="4" t="s">
        <v>1392</v>
      </c>
      <c r="J4309" s="4" t="s">
        <v>1393</v>
      </c>
      <c r="K4309" s="4" t="s">
        <v>955</v>
      </c>
      <c r="L4309" s="4">
        <v>2</v>
      </c>
      <c r="M4309" s="4" t="s">
        <v>77</v>
      </c>
      <c r="N4309" s="4">
        <v>25.66</v>
      </c>
      <c r="O4309" s="4">
        <v>15.59</v>
      </c>
      <c r="P4309" s="4" t="s">
        <v>78</v>
      </c>
      <c r="Q4309" s="77">
        <v>45281.627083333333</v>
      </c>
      <c r="R4309" s="4">
        <v>51.32</v>
      </c>
      <c r="S4309" s="4">
        <v>31.18</v>
      </c>
      <c r="T4309" s="4" t="str">
        <f>VLOOKUP(E4309,zamiana!A:B,2,0)</f>
        <v>ALSTOM (ex. BT) CZL</v>
      </c>
    </row>
    <row r="4310" spans="1:20" x14ac:dyDescent="0.3">
      <c r="A4310" s="4" t="s">
        <v>7200</v>
      </c>
      <c r="B4310" s="76">
        <v>45196</v>
      </c>
      <c r="C4310" s="76">
        <v>45196</v>
      </c>
      <c r="D4310" s="76">
        <v>45257</v>
      </c>
      <c r="E4310" s="4" t="s">
        <v>951</v>
      </c>
      <c r="F4310" s="4" t="s">
        <v>952</v>
      </c>
      <c r="G4310" s="4" t="s">
        <v>942</v>
      </c>
      <c r="H4310" s="4" t="s">
        <v>951</v>
      </c>
      <c r="I4310" s="4" t="s">
        <v>1392</v>
      </c>
      <c r="J4310" s="4" t="s">
        <v>1393</v>
      </c>
      <c r="K4310" s="4" t="s">
        <v>955</v>
      </c>
      <c r="L4310" s="4">
        <v>2</v>
      </c>
      <c r="M4310" s="4" t="s">
        <v>77</v>
      </c>
      <c r="N4310" s="4">
        <v>25.66</v>
      </c>
      <c r="O4310" s="4">
        <v>15.59</v>
      </c>
      <c r="P4310" s="4" t="s">
        <v>78</v>
      </c>
      <c r="Q4310" s="77">
        <v>45281.627083333333</v>
      </c>
      <c r="R4310" s="4">
        <v>51.32</v>
      </c>
      <c r="S4310" s="4">
        <v>31.18</v>
      </c>
      <c r="T4310" s="4" t="str">
        <f>VLOOKUP(E4310,zamiana!A:B,2,0)</f>
        <v>ALSTOM (ex. BT) CZL</v>
      </c>
    </row>
    <row r="4311" spans="1:20" x14ac:dyDescent="0.3">
      <c r="A4311" s="4" t="s">
        <v>7200</v>
      </c>
      <c r="B4311" s="76">
        <v>45196</v>
      </c>
      <c r="C4311" s="76">
        <v>45196</v>
      </c>
      <c r="D4311" s="76">
        <v>45257</v>
      </c>
      <c r="E4311" s="4" t="s">
        <v>951</v>
      </c>
      <c r="F4311" s="4" t="s">
        <v>952</v>
      </c>
      <c r="G4311" s="4" t="s">
        <v>942</v>
      </c>
      <c r="H4311" s="4" t="s">
        <v>951</v>
      </c>
      <c r="I4311" s="4" t="s">
        <v>1392</v>
      </c>
      <c r="J4311" s="4" t="s">
        <v>1393</v>
      </c>
      <c r="K4311" s="4" t="s">
        <v>955</v>
      </c>
      <c r="L4311" s="4">
        <v>2</v>
      </c>
      <c r="M4311" s="4" t="s">
        <v>77</v>
      </c>
      <c r="N4311" s="4">
        <v>25.66</v>
      </c>
      <c r="O4311" s="4">
        <v>15.59</v>
      </c>
      <c r="P4311" s="4" t="s">
        <v>78</v>
      </c>
      <c r="Q4311" s="77">
        <v>45281.627083333333</v>
      </c>
      <c r="R4311" s="4">
        <v>51.32</v>
      </c>
      <c r="S4311" s="4">
        <v>31.18</v>
      </c>
      <c r="T4311" s="4" t="str">
        <f>VLOOKUP(E4311,zamiana!A:B,2,0)</f>
        <v>ALSTOM (ex. BT) CZL</v>
      </c>
    </row>
    <row r="4312" spans="1:20" x14ac:dyDescent="0.3">
      <c r="A4312" s="4" t="s">
        <v>7200</v>
      </c>
      <c r="B4312" s="76">
        <v>45196</v>
      </c>
      <c r="C4312" s="76">
        <v>45196</v>
      </c>
      <c r="D4312" s="76">
        <v>45257</v>
      </c>
      <c r="E4312" s="4" t="s">
        <v>951</v>
      </c>
      <c r="F4312" s="4" t="s">
        <v>952</v>
      </c>
      <c r="G4312" s="4" t="s">
        <v>942</v>
      </c>
      <c r="H4312" s="4" t="s">
        <v>951</v>
      </c>
      <c r="I4312" s="4" t="s">
        <v>1392</v>
      </c>
      <c r="J4312" s="4" t="s">
        <v>1393</v>
      </c>
      <c r="K4312" s="4" t="s">
        <v>955</v>
      </c>
      <c r="L4312" s="4">
        <v>2</v>
      </c>
      <c r="M4312" s="4" t="s">
        <v>77</v>
      </c>
      <c r="N4312" s="4">
        <v>25.66</v>
      </c>
      <c r="O4312" s="4">
        <v>15.59</v>
      </c>
      <c r="P4312" s="4" t="s">
        <v>78</v>
      </c>
      <c r="Q4312" s="77">
        <v>45281.627083333333</v>
      </c>
      <c r="R4312" s="4">
        <v>51.32</v>
      </c>
      <c r="S4312" s="4">
        <v>31.18</v>
      </c>
      <c r="T4312" s="4" t="str">
        <f>VLOOKUP(E4312,zamiana!A:B,2,0)</f>
        <v>ALSTOM (ex. BT) CZL</v>
      </c>
    </row>
    <row r="4313" spans="1:20" x14ac:dyDescent="0.3">
      <c r="A4313" s="4" t="s">
        <v>7200</v>
      </c>
      <c r="B4313" s="76">
        <v>45196</v>
      </c>
      <c r="C4313" s="76">
        <v>45196</v>
      </c>
      <c r="D4313" s="76">
        <v>45257</v>
      </c>
      <c r="E4313" s="4" t="s">
        <v>951</v>
      </c>
      <c r="F4313" s="4" t="s">
        <v>952</v>
      </c>
      <c r="G4313" s="4" t="s">
        <v>942</v>
      </c>
      <c r="H4313" s="4" t="s">
        <v>951</v>
      </c>
      <c r="I4313" s="4" t="s">
        <v>1392</v>
      </c>
      <c r="J4313" s="4" t="s">
        <v>1393</v>
      </c>
      <c r="K4313" s="4" t="s">
        <v>955</v>
      </c>
      <c r="L4313" s="4">
        <v>4</v>
      </c>
      <c r="M4313" s="4" t="s">
        <v>77</v>
      </c>
      <c r="N4313" s="4">
        <v>25.66</v>
      </c>
      <c r="O4313" s="4">
        <v>15.59</v>
      </c>
      <c r="P4313" s="4" t="s">
        <v>78</v>
      </c>
      <c r="Q4313" s="77">
        <v>45281.627083333333</v>
      </c>
      <c r="R4313" s="4">
        <v>102.64</v>
      </c>
      <c r="S4313" s="4">
        <v>62.36</v>
      </c>
      <c r="T4313" s="4" t="str">
        <f>VLOOKUP(E4313,zamiana!A:B,2,0)</f>
        <v>ALSTOM (ex. BT) CZL</v>
      </c>
    </row>
    <row r="4314" spans="1:20" x14ac:dyDescent="0.3">
      <c r="A4314" s="4" t="s">
        <v>7200</v>
      </c>
      <c r="B4314" s="76">
        <v>45196</v>
      </c>
      <c r="C4314" s="76">
        <v>45196</v>
      </c>
      <c r="D4314" s="76">
        <v>45257</v>
      </c>
      <c r="E4314" s="4" t="s">
        <v>951</v>
      </c>
      <c r="F4314" s="4" t="s">
        <v>952</v>
      </c>
      <c r="G4314" s="4" t="s">
        <v>942</v>
      </c>
      <c r="H4314" s="4" t="s">
        <v>951</v>
      </c>
      <c r="I4314" s="4" t="s">
        <v>1392</v>
      </c>
      <c r="J4314" s="4" t="s">
        <v>1393</v>
      </c>
      <c r="K4314" s="4" t="s">
        <v>955</v>
      </c>
      <c r="L4314" s="4">
        <v>4</v>
      </c>
      <c r="M4314" s="4" t="s">
        <v>77</v>
      </c>
      <c r="N4314" s="4">
        <v>25.66</v>
      </c>
      <c r="O4314" s="4">
        <v>15.59</v>
      </c>
      <c r="P4314" s="4" t="s">
        <v>78</v>
      </c>
      <c r="Q4314" s="77">
        <v>45281.627083333333</v>
      </c>
      <c r="R4314" s="4">
        <v>102.64</v>
      </c>
      <c r="S4314" s="4">
        <v>62.36</v>
      </c>
      <c r="T4314" s="4" t="str">
        <f>VLOOKUP(E4314,zamiana!A:B,2,0)</f>
        <v>ALSTOM (ex. BT) CZL</v>
      </c>
    </row>
    <row r="4315" spans="1:20" x14ac:dyDescent="0.3">
      <c r="A4315" s="4" t="s">
        <v>7200</v>
      </c>
      <c r="B4315" s="76">
        <v>45196</v>
      </c>
      <c r="C4315" s="76">
        <v>45196</v>
      </c>
      <c r="D4315" s="76">
        <v>45257</v>
      </c>
      <c r="E4315" s="4" t="s">
        <v>951</v>
      </c>
      <c r="F4315" s="4" t="s">
        <v>952</v>
      </c>
      <c r="G4315" s="4" t="s">
        <v>942</v>
      </c>
      <c r="H4315" s="4" t="s">
        <v>951</v>
      </c>
      <c r="I4315" s="4" t="s">
        <v>1392</v>
      </c>
      <c r="J4315" s="4" t="s">
        <v>1393</v>
      </c>
      <c r="K4315" s="4" t="s">
        <v>955</v>
      </c>
      <c r="L4315" s="4">
        <v>4</v>
      </c>
      <c r="M4315" s="4" t="s">
        <v>77</v>
      </c>
      <c r="N4315" s="4">
        <v>25.66</v>
      </c>
      <c r="O4315" s="4">
        <v>15.59</v>
      </c>
      <c r="P4315" s="4" t="s">
        <v>78</v>
      </c>
      <c r="Q4315" s="77">
        <v>45281.627083333333</v>
      </c>
      <c r="R4315" s="4">
        <v>102.64</v>
      </c>
      <c r="S4315" s="4">
        <v>62.36</v>
      </c>
      <c r="T4315" s="4" t="str">
        <f>VLOOKUP(E4315,zamiana!A:B,2,0)</f>
        <v>ALSTOM (ex. BT) CZL</v>
      </c>
    </row>
    <row r="4316" spans="1:20" x14ac:dyDescent="0.3">
      <c r="A4316" s="4" t="s">
        <v>7200</v>
      </c>
      <c r="B4316" s="76">
        <v>45196</v>
      </c>
      <c r="C4316" s="76">
        <v>45196</v>
      </c>
      <c r="D4316" s="76">
        <v>45257</v>
      </c>
      <c r="E4316" s="4" t="s">
        <v>951</v>
      </c>
      <c r="F4316" s="4" t="s">
        <v>952</v>
      </c>
      <c r="G4316" s="4" t="s">
        <v>942</v>
      </c>
      <c r="H4316" s="4" t="s">
        <v>951</v>
      </c>
      <c r="I4316" s="4" t="s">
        <v>1392</v>
      </c>
      <c r="J4316" s="4" t="s">
        <v>1393</v>
      </c>
      <c r="K4316" s="4" t="s">
        <v>955</v>
      </c>
      <c r="L4316" s="4">
        <v>4</v>
      </c>
      <c r="M4316" s="4" t="s">
        <v>77</v>
      </c>
      <c r="N4316" s="4">
        <v>25.66</v>
      </c>
      <c r="O4316" s="4">
        <v>15.59</v>
      </c>
      <c r="P4316" s="4" t="s">
        <v>78</v>
      </c>
      <c r="Q4316" s="77">
        <v>45281.627083333333</v>
      </c>
      <c r="R4316" s="4">
        <v>102.64</v>
      </c>
      <c r="S4316" s="4">
        <v>62.36</v>
      </c>
      <c r="T4316" s="4" t="str">
        <f>VLOOKUP(E4316,zamiana!A:B,2,0)</f>
        <v>ALSTOM (ex. BT) CZL</v>
      </c>
    </row>
    <row r="4317" spans="1:20" x14ac:dyDescent="0.3">
      <c r="A4317" s="4" t="s">
        <v>7200</v>
      </c>
      <c r="B4317" s="76">
        <v>45196</v>
      </c>
      <c r="C4317" s="76">
        <v>45196</v>
      </c>
      <c r="D4317" s="76">
        <v>45257</v>
      </c>
      <c r="E4317" s="4" t="s">
        <v>951</v>
      </c>
      <c r="F4317" s="4" t="s">
        <v>952</v>
      </c>
      <c r="G4317" s="4" t="s">
        <v>942</v>
      </c>
      <c r="H4317" s="4" t="s">
        <v>951</v>
      </c>
      <c r="I4317" s="4" t="s">
        <v>1392</v>
      </c>
      <c r="J4317" s="4" t="s">
        <v>1393</v>
      </c>
      <c r="K4317" s="4" t="s">
        <v>955</v>
      </c>
      <c r="L4317" s="4">
        <v>2</v>
      </c>
      <c r="M4317" s="4" t="s">
        <v>77</v>
      </c>
      <c r="N4317" s="4">
        <v>25.66</v>
      </c>
      <c r="O4317" s="4">
        <v>15.59</v>
      </c>
      <c r="P4317" s="4" t="s">
        <v>78</v>
      </c>
      <c r="Q4317" s="77">
        <v>45281.627083333333</v>
      </c>
      <c r="R4317" s="4">
        <v>51.32</v>
      </c>
      <c r="S4317" s="4">
        <v>31.18</v>
      </c>
      <c r="T4317" s="4" t="str">
        <f>VLOOKUP(E4317,zamiana!A:B,2,0)</f>
        <v>ALSTOM (ex. BT) CZL</v>
      </c>
    </row>
    <row r="4318" spans="1:20" x14ac:dyDescent="0.3">
      <c r="A4318" s="4" t="s">
        <v>7200</v>
      </c>
      <c r="B4318" s="76">
        <v>45196</v>
      </c>
      <c r="C4318" s="76">
        <v>45196</v>
      </c>
      <c r="D4318" s="76">
        <v>45257</v>
      </c>
      <c r="E4318" s="4" t="s">
        <v>951</v>
      </c>
      <c r="F4318" s="4" t="s">
        <v>952</v>
      </c>
      <c r="G4318" s="4" t="s">
        <v>942</v>
      </c>
      <c r="H4318" s="4" t="s">
        <v>951</v>
      </c>
      <c r="I4318" s="4" t="s">
        <v>1392</v>
      </c>
      <c r="J4318" s="4" t="s">
        <v>1393</v>
      </c>
      <c r="K4318" s="4" t="s">
        <v>955</v>
      </c>
      <c r="L4318" s="4">
        <v>2</v>
      </c>
      <c r="M4318" s="4" t="s">
        <v>77</v>
      </c>
      <c r="N4318" s="4">
        <v>25.66</v>
      </c>
      <c r="O4318" s="4">
        <v>15.59</v>
      </c>
      <c r="P4318" s="4" t="s">
        <v>78</v>
      </c>
      <c r="Q4318" s="77">
        <v>45281.627083333333</v>
      </c>
      <c r="R4318" s="4">
        <v>51.32</v>
      </c>
      <c r="S4318" s="4">
        <v>31.18</v>
      </c>
      <c r="T4318" s="4" t="str">
        <f>VLOOKUP(E4318,zamiana!A:B,2,0)</f>
        <v>ALSTOM (ex. BT) CZL</v>
      </c>
    </row>
    <row r="4319" spans="1:20" x14ac:dyDescent="0.3">
      <c r="A4319" s="4" t="s">
        <v>7200</v>
      </c>
      <c r="B4319" s="76">
        <v>45196</v>
      </c>
      <c r="C4319" s="76">
        <v>45196</v>
      </c>
      <c r="D4319" s="76">
        <v>45257</v>
      </c>
      <c r="E4319" s="4" t="s">
        <v>951</v>
      </c>
      <c r="F4319" s="4" t="s">
        <v>952</v>
      </c>
      <c r="G4319" s="4" t="s">
        <v>942</v>
      </c>
      <c r="H4319" s="4" t="s">
        <v>951</v>
      </c>
      <c r="I4319" s="4" t="s">
        <v>1392</v>
      </c>
      <c r="J4319" s="4" t="s">
        <v>1393</v>
      </c>
      <c r="K4319" s="4" t="s">
        <v>955</v>
      </c>
      <c r="L4319" s="4">
        <v>2</v>
      </c>
      <c r="M4319" s="4" t="s">
        <v>77</v>
      </c>
      <c r="N4319" s="4">
        <v>25.66</v>
      </c>
      <c r="O4319" s="4">
        <v>15.59</v>
      </c>
      <c r="P4319" s="4" t="s">
        <v>78</v>
      </c>
      <c r="Q4319" s="77">
        <v>45281.627083333333</v>
      </c>
      <c r="R4319" s="4">
        <v>51.32</v>
      </c>
      <c r="S4319" s="4">
        <v>31.18</v>
      </c>
      <c r="T4319" s="4" t="str">
        <f>VLOOKUP(E4319,zamiana!A:B,2,0)</f>
        <v>ALSTOM (ex. BT) CZL</v>
      </c>
    </row>
    <row r="4320" spans="1:20" x14ac:dyDescent="0.3">
      <c r="A4320" s="4" t="s">
        <v>7200</v>
      </c>
      <c r="B4320" s="76">
        <v>45196</v>
      </c>
      <c r="C4320" s="76">
        <v>45196</v>
      </c>
      <c r="D4320" s="76">
        <v>45257</v>
      </c>
      <c r="E4320" s="4" t="s">
        <v>951</v>
      </c>
      <c r="F4320" s="4" t="s">
        <v>952</v>
      </c>
      <c r="G4320" s="4" t="s">
        <v>942</v>
      </c>
      <c r="H4320" s="4" t="s">
        <v>951</v>
      </c>
      <c r="I4320" s="4" t="s">
        <v>1392</v>
      </c>
      <c r="J4320" s="4" t="s">
        <v>1393</v>
      </c>
      <c r="K4320" s="4" t="s">
        <v>955</v>
      </c>
      <c r="L4320" s="4">
        <v>2</v>
      </c>
      <c r="M4320" s="4" t="s">
        <v>77</v>
      </c>
      <c r="N4320" s="4">
        <v>25.66</v>
      </c>
      <c r="O4320" s="4">
        <v>15.59</v>
      </c>
      <c r="P4320" s="4" t="s">
        <v>78</v>
      </c>
      <c r="Q4320" s="77">
        <v>45281.627083333333</v>
      </c>
      <c r="R4320" s="4">
        <v>51.32</v>
      </c>
      <c r="S4320" s="4">
        <v>31.18</v>
      </c>
      <c r="T4320" s="4" t="str">
        <f>VLOOKUP(E4320,zamiana!A:B,2,0)</f>
        <v>ALSTOM (ex. BT) CZL</v>
      </c>
    </row>
    <row r="4321" spans="1:20" x14ac:dyDescent="0.3">
      <c r="A4321" s="4" t="s">
        <v>7200</v>
      </c>
      <c r="B4321" s="76">
        <v>45196</v>
      </c>
      <c r="C4321" s="76">
        <v>45196</v>
      </c>
      <c r="D4321" s="76">
        <v>45257</v>
      </c>
      <c r="E4321" s="4" t="s">
        <v>951</v>
      </c>
      <c r="F4321" s="4" t="s">
        <v>952</v>
      </c>
      <c r="G4321" s="4" t="s">
        <v>942</v>
      </c>
      <c r="H4321" s="4" t="s">
        <v>951</v>
      </c>
      <c r="I4321" s="4" t="s">
        <v>1744</v>
      </c>
      <c r="J4321" s="4" t="s">
        <v>1745</v>
      </c>
      <c r="K4321" s="4" t="s">
        <v>955</v>
      </c>
      <c r="L4321" s="4">
        <v>2</v>
      </c>
      <c r="M4321" s="4" t="s">
        <v>77</v>
      </c>
      <c r="N4321" s="4">
        <v>87.45</v>
      </c>
      <c r="O4321" s="4">
        <v>57.11</v>
      </c>
      <c r="P4321" s="4" t="s">
        <v>78</v>
      </c>
      <c r="Q4321" s="77">
        <v>45281.627083333333</v>
      </c>
      <c r="R4321" s="4">
        <v>174.9</v>
      </c>
      <c r="S4321" s="4">
        <v>114.22</v>
      </c>
      <c r="T4321" s="4" t="str">
        <f>VLOOKUP(E4321,zamiana!A:B,2,0)</f>
        <v>ALSTOM (ex. BT) CZL</v>
      </c>
    </row>
    <row r="4322" spans="1:20" x14ac:dyDescent="0.3">
      <c r="A4322" s="4" t="s">
        <v>7200</v>
      </c>
      <c r="B4322" s="76">
        <v>45196</v>
      </c>
      <c r="C4322" s="76">
        <v>45196</v>
      </c>
      <c r="D4322" s="76">
        <v>45257</v>
      </c>
      <c r="E4322" s="4" t="s">
        <v>951</v>
      </c>
      <c r="F4322" s="4" t="s">
        <v>952</v>
      </c>
      <c r="G4322" s="4" t="s">
        <v>942</v>
      </c>
      <c r="H4322" s="4" t="s">
        <v>951</v>
      </c>
      <c r="I4322" s="4" t="s">
        <v>1744</v>
      </c>
      <c r="J4322" s="4" t="s">
        <v>1745</v>
      </c>
      <c r="K4322" s="4" t="s">
        <v>955</v>
      </c>
      <c r="L4322" s="4">
        <v>2</v>
      </c>
      <c r="M4322" s="4" t="s">
        <v>77</v>
      </c>
      <c r="N4322" s="4">
        <v>87.45</v>
      </c>
      <c r="O4322" s="4">
        <v>57.11</v>
      </c>
      <c r="P4322" s="4" t="s">
        <v>78</v>
      </c>
      <c r="Q4322" s="77">
        <v>45281.627083333333</v>
      </c>
      <c r="R4322" s="4">
        <v>174.9</v>
      </c>
      <c r="S4322" s="4">
        <v>114.22</v>
      </c>
      <c r="T4322" s="4" t="str">
        <f>VLOOKUP(E4322,zamiana!A:B,2,0)</f>
        <v>ALSTOM (ex. BT) CZL</v>
      </c>
    </row>
    <row r="4323" spans="1:20" x14ac:dyDescent="0.3">
      <c r="A4323" s="4" t="s">
        <v>7200</v>
      </c>
      <c r="B4323" s="76">
        <v>45196</v>
      </c>
      <c r="C4323" s="76">
        <v>45196</v>
      </c>
      <c r="D4323" s="76">
        <v>45257</v>
      </c>
      <c r="E4323" s="4" t="s">
        <v>951</v>
      </c>
      <c r="F4323" s="4" t="s">
        <v>952</v>
      </c>
      <c r="G4323" s="4" t="s">
        <v>942</v>
      </c>
      <c r="H4323" s="4" t="s">
        <v>951</v>
      </c>
      <c r="I4323" s="4" t="s">
        <v>1744</v>
      </c>
      <c r="J4323" s="4" t="s">
        <v>1745</v>
      </c>
      <c r="K4323" s="4" t="s">
        <v>955</v>
      </c>
      <c r="L4323" s="4">
        <v>2</v>
      </c>
      <c r="M4323" s="4" t="s">
        <v>77</v>
      </c>
      <c r="N4323" s="4">
        <v>87.45</v>
      </c>
      <c r="O4323" s="4">
        <v>57.11</v>
      </c>
      <c r="P4323" s="4" t="s">
        <v>78</v>
      </c>
      <c r="Q4323" s="77">
        <v>45281.627083333333</v>
      </c>
      <c r="R4323" s="4">
        <v>174.9</v>
      </c>
      <c r="S4323" s="4">
        <v>114.22</v>
      </c>
      <c r="T4323" s="4" t="str">
        <f>VLOOKUP(E4323,zamiana!A:B,2,0)</f>
        <v>ALSTOM (ex. BT) CZL</v>
      </c>
    </row>
    <row r="4324" spans="1:20" x14ac:dyDescent="0.3">
      <c r="A4324" s="4" t="s">
        <v>7200</v>
      </c>
      <c r="B4324" s="76">
        <v>45196</v>
      </c>
      <c r="C4324" s="76">
        <v>45196</v>
      </c>
      <c r="D4324" s="76">
        <v>45257</v>
      </c>
      <c r="E4324" s="4" t="s">
        <v>951</v>
      </c>
      <c r="F4324" s="4" t="s">
        <v>952</v>
      </c>
      <c r="G4324" s="4" t="s">
        <v>942</v>
      </c>
      <c r="H4324" s="4" t="s">
        <v>951</v>
      </c>
      <c r="I4324" s="4" t="s">
        <v>1744</v>
      </c>
      <c r="J4324" s="4" t="s">
        <v>1745</v>
      </c>
      <c r="K4324" s="4" t="s">
        <v>955</v>
      </c>
      <c r="L4324" s="4">
        <v>1</v>
      </c>
      <c r="M4324" s="4" t="s">
        <v>77</v>
      </c>
      <c r="N4324" s="4">
        <v>87.45</v>
      </c>
      <c r="O4324" s="4">
        <v>57.11</v>
      </c>
      <c r="P4324" s="4" t="s">
        <v>78</v>
      </c>
      <c r="Q4324" s="77">
        <v>45281.627083333333</v>
      </c>
      <c r="R4324" s="4">
        <v>87.45</v>
      </c>
      <c r="S4324" s="4">
        <v>57.11</v>
      </c>
      <c r="T4324" s="4" t="str">
        <f>VLOOKUP(E4324,zamiana!A:B,2,0)</f>
        <v>ALSTOM (ex. BT) CZL</v>
      </c>
    </row>
    <row r="4325" spans="1:20" x14ac:dyDescent="0.3">
      <c r="A4325" s="4" t="s">
        <v>7200</v>
      </c>
      <c r="B4325" s="76">
        <v>45196</v>
      </c>
      <c r="C4325" s="76">
        <v>45196</v>
      </c>
      <c r="D4325" s="76">
        <v>45257</v>
      </c>
      <c r="E4325" s="4" t="s">
        <v>951</v>
      </c>
      <c r="F4325" s="4" t="s">
        <v>952</v>
      </c>
      <c r="G4325" s="4" t="s">
        <v>942</v>
      </c>
      <c r="H4325" s="4" t="s">
        <v>951</v>
      </c>
      <c r="I4325" s="4" t="s">
        <v>1744</v>
      </c>
      <c r="J4325" s="4" t="s">
        <v>1745</v>
      </c>
      <c r="K4325" s="4" t="s">
        <v>955</v>
      </c>
      <c r="L4325" s="4">
        <v>1</v>
      </c>
      <c r="M4325" s="4" t="s">
        <v>77</v>
      </c>
      <c r="N4325" s="4">
        <v>87.45</v>
      </c>
      <c r="O4325" s="4">
        <v>57.11</v>
      </c>
      <c r="P4325" s="4" t="s">
        <v>78</v>
      </c>
      <c r="Q4325" s="77">
        <v>45281.627083333333</v>
      </c>
      <c r="R4325" s="4">
        <v>87.45</v>
      </c>
      <c r="S4325" s="4">
        <v>57.11</v>
      </c>
      <c r="T4325" s="4" t="str">
        <f>VLOOKUP(E4325,zamiana!A:B,2,0)</f>
        <v>ALSTOM (ex. BT) CZL</v>
      </c>
    </row>
    <row r="4326" spans="1:20" x14ac:dyDescent="0.3">
      <c r="A4326" s="4" t="s">
        <v>7200</v>
      </c>
      <c r="B4326" s="76">
        <v>45196</v>
      </c>
      <c r="C4326" s="76">
        <v>45196</v>
      </c>
      <c r="D4326" s="76">
        <v>45257</v>
      </c>
      <c r="E4326" s="4" t="s">
        <v>951</v>
      </c>
      <c r="F4326" s="4" t="s">
        <v>952</v>
      </c>
      <c r="G4326" s="4" t="s">
        <v>942</v>
      </c>
      <c r="H4326" s="4" t="s">
        <v>951</v>
      </c>
      <c r="I4326" s="4" t="s">
        <v>1744</v>
      </c>
      <c r="J4326" s="4" t="s">
        <v>1745</v>
      </c>
      <c r="K4326" s="4" t="s">
        <v>955</v>
      </c>
      <c r="L4326" s="4">
        <v>2</v>
      </c>
      <c r="M4326" s="4" t="s">
        <v>77</v>
      </c>
      <c r="N4326" s="4">
        <v>87.45</v>
      </c>
      <c r="O4326" s="4">
        <v>57.11</v>
      </c>
      <c r="P4326" s="4" t="s">
        <v>78</v>
      </c>
      <c r="Q4326" s="77">
        <v>45281.627083333333</v>
      </c>
      <c r="R4326" s="4">
        <v>174.9</v>
      </c>
      <c r="S4326" s="4">
        <v>114.22</v>
      </c>
      <c r="T4326" s="4" t="str">
        <f>VLOOKUP(E4326,zamiana!A:B,2,0)</f>
        <v>ALSTOM (ex. BT) CZL</v>
      </c>
    </row>
    <row r="4327" spans="1:20" x14ac:dyDescent="0.3">
      <c r="A4327" s="4" t="s">
        <v>7200</v>
      </c>
      <c r="B4327" s="76">
        <v>45196</v>
      </c>
      <c r="C4327" s="76">
        <v>45196</v>
      </c>
      <c r="D4327" s="76">
        <v>45257</v>
      </c>
      <c r="E4327" s="4" t="s">
        <v>951</v>
      </c>
      <c r="F4327" s="4" t="s">
        <v>952</v>
      </c>
      <c r="G4327" s="4" t="s">
        <v>942</v>
      </c>
      <c r="H4327" s="4" t="s">
        <v>951</v>
      </c>
      <c r="I4327" s="4" t="s">
        <v>1744</v>
      </c>
      <c r="J4327" s="4" t="s">
        <v>1745</v>
      </c>
      <c r="K4327" s="4" t="s">
        <v>955</v>
      </c>
      <c r="L4327" s="4">
        <v>1</v>
      </c>
      <c r="M4327" s="4" t="s">
        <v>77</v>
      </c>
      <c r="N4327" s="4">
        <v>87.45</v>
      </c>
      <c r="O4327" s="4">
        <v>57.11</v>
      </c>
      <c r="P4327" s="4" t="s">
        <v>78</v>
      </c>
      <c r="Q4327" s="77">
        <v>45281.627083333333</v>
      </c>
      <c r="R4327" s="4">
        <v>87.45</v>
      </c>
      <c r="S4327" s="4">
        <v>57.11</v>
      </c>
      <c r="T4327" s="4" t="str">
        <f>VLOOKUP(E4327,zamiana!A:B,2,0)</f>
        <v>ALSTOM (ex. BT) CZL</v>
      </c>
    </row>
    <row r="4328" spans="1:20" x14ac:dyDescent="0.3">
      <c r="A4328" s="4" t="s">
        <v>7200</v>
      </c>
      <c r="B4328" s="76">
        <v>45196</v>
      </c>
      <c r="C4328" s="76">
        <v>45196</v>
      </c>
      <c r="D4328" s="76">
        <v>45257</v>
      </c>
      <c r="E4328" s="4" t="s">
        <v>951</v>
      </c>
      <c r="F4328" s="4" t="s">
        <v>952</v>
      </c>
      <c r="G4328" s="4" t="s">
        <v>942</v>
      </c>
      <c r="H4328" s="4" t="s">
        <v>951</v>
      </c>
      <c r="I4328" s="4" t="s">
        <v>1744</v>
      </c>
      <c r="J4328" s="4" t="s">
        <v>1745</v>
      </c>
      <c r="K4328" s="4" t="s">
        <v>955</v>
      </c>
      <c r="L4328" s="4">
        <v>1</v>
      </c>
      <c r="M4328" s="4" t="s">
        <v>77</v>
      </c>
      <c r="N4328" s="4">
        <v>87.45</v>
      </c>
      <c r="O4328" s="4">
        <v>57.11</v>
      </c>
      <c r="P4328" s="4" t="s">
        <v>78</v>
      </c>
      <c r="Q4328" s="77">
        <v>45281.627083333333</v>
      </c>
      <c r="R4328" s="4">
        <v>87.45</v>
      </c>
      <c r="S4328" s="4">
        <v>57.11</v>
      </c>
      <c r="T4328" s="4" t="str">
        <f>VLOOKUP(E4328,zamiana!A:B,2,0)</f>
        <v>ALSTOM (ex. BT) CZL</v>
      </c>
    </row>
    <row r="4329" spans="1:20" x14ac:dyDescent="0.3">
      <c r="A4329" s="4" t="s">
        <v>7200</v>
      </c>
      <c r="B4329" s="76">
        <v>45196</v>
      </c>
      <c r="C4329" s="76">
        <v>45196</v>
      </c>
      <c r="D4329" s="76">
        <v>45257</v>
      </c>
      <c r="E4329" s="4" t="s">
        <v>951</v>
      </c>
      <c r="F4329" s="4" t="s">
        <v>952</v>
      </c>
      <c r="G4329" s="4" t="s">
        <v>942</v>
      </c>
      <c r="H4329" s="4" t="s">
        <v>951</v>
      </c>
      <c r="I4329" s="4" t="s">
        <v>1163</v>
      </c>
      <c r="J4329" s="4" t="s">
        <v>1164</v>
      </c>
      <c r="K4329" s="4" t="s">
        <v>955</v>
      </c>
      <c r="L4329" s="4">
        <v>19</v>
      </c>
      <c r="M4329" s="4" t="s">
        <v>77</v>
      </c>
      <c r="N4329" s="4">
        <v>10.87</v>
      </c>
      <c r="O4329" s="4">
        <v>8.61</v>
      </c>
      <c r="P4329" s="4" t="s">
        <v>78</v>
      </c>
      <c r="Q4329" s="77">
        <v>45281.627083333333</v>
      </c>
      <c r="R4329" s="4">
        <v>206.53</v>
      </c>
      <c r="S4329" s="4">
        <v>163.59</v>
      </c>
      <c r="T4329" s="4" t="str">
        <f>VLOOKUP(E4329,zamiana!A:B,2,0)</f>
        <v>ALSTOM (ex. BT) CZL</v>
      </c>
    </row>
    <row r="4330" spans="1:20" x14ac:dyDescent="0.3">
      <c r="A4330" s="4" t="s">
        <v>7200</v>
      </c>
      <c r="B4330" s="76">
        <v>45196</v>
      </c>
      <c r="C4330" s="76">
        <v>45196</v>
      </c>
      <c r="D4330" s="76">
        <v>45257</v>
      </c>
      <c r="E4330" s="4" t="s">
        <v>951</v>
      </c>
      <c r="F4330" s="4" t="s">
        <v>952</v>
      </c>
      <c r="G4330" s="4" t="s">
        <v>942</v>
      </c>
      <c r="H4330" s="4" t="s">
        <v>951</v>
      </c>
      <c r="I4330" s="4" t="s">
        <v>1351</v>
      </c>
      <c r="J4330" s="4" t="s">
        <v>1352</v>
      </c>
      <c r="K4330" s="4" t="s">
        <v>955</v>
      </c>
      <c r="L4330" s="4">
        <v>2</v>
      </c>
      <c r="M4330" s="4" t="s">
        <v>77</v>
      </c>
      <c r="N4330" s="4">
        <v>20.41</v>
      </c>
      <c r="O4330" s="4">
        <v>16.79</v>
      </c>
      <c r="P4330" s="4" t="s">
        <v>78</v>
      </c>
      <c r="Q4330" s="77">
        <v>45281.627083333333</v>
      </c>
      <c r="R4330" s="4">
        <v>40.82</v>
      </c>
      <c r="S4330" s="4">
        <v>33.58</v>
      </c>
      <c r="T4330" s="4" t="str">
        <f>VLOOKUP(E4330,zamiana!A:B,2,0)</f>
        <v>ALSTOM (ex. BT) CZL</v>
      </c>
    </row>
    <row r="4331" spans="1:20" x14ac:dyDescent="0.3">
      <c r="A4331" s="4" t="s">
        <v>7200</v>
      </c>
      <c r="B4331" s="76">
        <v>45196</v>
      </c>
      <c r="C4331" s="76">
        <v>45196</v>
      </c>
      <c r="D4331" s="76">
        <v>45257</v>
      </c>
      <c r="E4331" s="4" t="s">
        <v>951</v>
      </c>
      <c r="F4331" s="4" t="s">
        <v>952</v>
      </c>
      <c r="G4331" s="4" t="s">
        <v>942</v>
      </c>
      <c r="H4331" s="4" t="s">
        <v>951</v>
      </c>
      <c r="I4331" s="4" t="s">
        <v>1351</v>
      </c>
      <c r="J4331" s="4" t="s">
        <v>1352</v>
      </c>
      <c r="K4331" s="4" t="s">
        <v>955</v>
      </c>
      <c r="L4331" s="4">
        <v>2</v>
      </c>
      <c r="M4331" s="4" t="s">
        <v>77</v>
      </c>
      <c r="N4331" s="4">
        <v>20.41</v>
      </c>
      <c r="O4331" s="4">
        <v>16.79</v>
      </c>
      <c r="P4331" s="4" t="s">
        <v>78</v>
      </c>
      <c r="Q4331" s="77">
        <v>45281.627083333333</v>
      </c>
      <c r="R4331" s="4">
        <v>40.82</v>
      </c>
      <c r="S4331" s="4">
        <v>33.58</v>
      </c>
      <c r="T4331" s="4" t="str">
        <f>VLOOKUP(E4331,zamiana!A:B,2,0)</f>
        <v>ALSTOM (ex. BT) CZL</v>
      </c>
    </row>
    <row r="4332" spans="1:20" x14ac:dyDescent="0.3">
      <c r="A4332" s="4" t="s">
        <v>7200</v>
      </c>
      <c r="B4332" s="76">
        <v>45196</v>
      </c>
      <c r="C4332" s="76">
        <v>45196</v>
      </c>
      <c r="D4332" s="76">
        <v>45257</v>
      </c>
      <c r="E4332" s="4" t="s">
        <v>951</v>
      </c>
      <c r="F4332" s="4" t="s">
        <v>952</v>
      </c>
      <c r="G4332" s="4" t="s">
        <v>942</v>
      </c>
      <c r="H4332" s="4" t="s">
        <v>951</v>
      </c>
      <c r="I4332" s="4" t="s">
        <v>1351</v>
      </c>
      <c r="J4332" s="4" t="s">
        <v>1352</v>
      </c>
      <c r="K4332" s="4" t="s">
        <v>955</v>
      </c>
      <c r="L4332" s="4">
        <v>2</v>
      </c>
      <c r="M4332" s="4" t="s">
        <v>77</v>
      </c>
      <c r="N4332" s="4">
        <v>20.41</v>
      </c>
      <c r="O4332" s="4">
        <v>16.79</v>
      </c>
      <c r="P4332" s="4" t="s">
        <v>78</v>
      </c>
      <c r="Q4332" s="77">
        <v>45281.627083333333</v>
      </c>
      <c r="R4332" s="4">
        <v>40.82</v>
      </c>
      <c r="S4332" s="4">
        <v>33.58</v>
      </c>
      <c r="T4332" s="4" t="str">
        <f>VLOOKUP(E4332,zamiana!A:B,2,0)</f>
        <v>ALSTOM (ex. BT) CZL</v>
      </c>
    </row>
    <row r="4333" spans="1:20" x14ac:dyDescent="0.3">
      <c r="A4333" s="4" t="s">
        <v>7200</v>
      </c>
      <c r="B4333" s="76">
        <v>45196</v>
      </c>
      <c r="C4333" s="76">
        <v>45196</v>
      </c>
      <c r="D4333" s="76">
        <v>45257</v>
      </c>
      <c r="E4333" s="4" t="s">
        <v>951</v>
      </c>
      <c r="F4333" s="4" t="s">
        <v>952</v>
      </c>
      <c r="G4333" s="4" t="s">
        <v>942</v>
      </c>
      <c r="H4333" s="4" t="s">
        <v>951</v>
      </c>
      <c r="I4333" s="4" t="s">
        <v>1351</v>
      </c>
      <c r="J4333" s="4" t="s">
        <v>1352</v>
      </c>
      <c r="K4333" s="4" t="s">
        <v>955</v>
      </c>
      <c r="L4333" s="4">
        <v>2</v>
      </c>
      <c r="M4333" s="4" t="s">
        <v>77</v>
      </c>
      <c r="N4333" s="4">
        <v>20.41</v>
      </c>
      <c r="O4333" s="4">
        <v>16.79</v>
      </c>
      <c r="P4333" s="4" t="s">
        <v>78</v>
      </c>
      <c r="Q4333" s="77">
        <v>45281.627083333333</v>
      </c>
      <c r="R4333" s="4">
        <v>40.82</v>
      </c>
      <c r="S4333" s="4">
        <v>33.58</v>
      </c>
      <c r="T4333" s="4" t="str">
        <f>VLOOKUP(E4333,zamiana!A:B,2,0)</f>
        <v>ALSTOM (ex. BT) CZL</v>
      </c>
    </row>
    <row r="4334" spans="1:20" x14ac:dyDescent="0.3">
      <c r="A4334" s="4" t="s">
        <v>7200</v>
      </c>
      <c r="B4334" s="76">
        <v>45196</v>
      </c>
      <c r="C4334" s="76">
        <v>45196</v>
      </c>
      <c r="D4334" s="76">
        <v>45257</v>
      </c>
      <c r="E4334" s="4" t="s">
        <v>951</v>
      </c>
      <c r="F4334" s="4" t="s">
        <v>952</v>
      </c>
      <c r="G4334" s="4" t="s">
        <v>942</v>
      </c>
      <c r="H4334" s="4" t="s">
        <v>951</v>
      </c>
      <c r="I4334" s="4" t="s">
        <v>1351</v>
      </c>
      <c r="J4334" s="4" t="s">
        <v>1352</v>
      </c>
      <c r="K4334" s="4" t="s">
        <v>955</v>
      </c>
      <c r="L4334" s="4">
        <v>2</v>
      </c>
      <c r="M4334" s="4" t="s">
        <v>77</v>
      </c>
      <c r="N4334" s="4">
        <v>20.41</v>
      </c>
      <c r="O4334" s="4">
        <v>16.79</v>
      </c>
      <c r="P4334" s="4" t="s">
        <v>78</v>
      </c>
      <c r="Q4334" s="77">
        <v>45281.627083333333</v>
      </c>
      <c r="R4334" s="4">
        <v>40.82</v>
      </c>
      <c r="S4334" s="4">
        <v>33.58</v>
      </c>
      <c r="T4334" s="4" t="str">
        <f>VLOOKUP(E4334,zamiana!A:B,2,0)</f>
        <v>ALSTOM (ex. BT) CZL</v>
      </c>
    </row>
    <row r="4335" spans="1:20" x14ac:dyDescent="0.3">
      <c r="A4335" s="4" t="s">
        <v>7200</v>
      </c>
      <c r="B4335" s="76">
        <v>45196</v>
      </c>
      <c r="C4335" s="76">
        <v>45196</v>
      </c>
      <c r="D4335" s="76">
        <v>45257</v>
      </c>
      <c r="E4335" s="4" t="s">
        <v>951</v>
      </c>
      <c r="F4335" s="4" t="s">
        <v>952</v>
      </c>
      <c r="G4335" s="4" t="s">
        <v>942</v>
      </c>
      <c r="H4335" s="4" t="s">
        <v>951</v>
      </c>
      <c r="I4335" s="4" t="s">
        <v>1351</v>
      </c>
      <c r="J4335" s="4" t="s">
        <v>1352</v>
      </c>
      <c r="K4335" s="4" t="s">
        <v>955</v>
      </c>
      <c r="L4335" s="4">
        <v>2</v>
      </c>
      <c r="M4335" s="4" t="s">
        <v>77</v>
      </c>
      <c r="N4335" s="4">
        <v>20.41</v>
      </c>
      <c r="O4335" s="4">
        <v>16.79</v>
      </c>
      <c r="P4335" s="4" t="s">
        <v>78</v>
      </c>
      <c r="Q4335" s="77">
        <v>45281.627083333333</v>
      </c>
      <c r="R4335" s="4">
        <v>40.82</v>
      </c>
      <c r="S4335" s="4">
        <v>33.58</v>
      </c>
      <c r="T4335" s="4" t="str">
        <f>VLOOKUP(E4335,zamiana!A:B,2,0)</f>
        <v>ALSTOM (ex. BT) CZL</v>
      </c>
    </row>
    <row r="4336" spans="1:20" x14ac:dyDescent="0.3">
      <c r="A4336" s="4" t="s">
        <v>7200</v>
      </c>
      <c r="B4336" s="76">
        <v>45196</v>
      </c>
      <c r="C4336" s="76">
        <v>45196</v>
      </c>
      <c r="D4336" s="76">
        <v>45257</v>
      </c>
      <c r="E4336" s="4" t="s">
        <v>951</v>
      </c>
      <c r="F4336" s="4" t="s">
        <v>952</v>
      </c>
      <c r="G4336" s="4" t="s">
        <v>942</v>
      </c>
      <c r="H4336" s="4" t="s">
        <v>951</v>
      </c>
      <c r="I4336" s="4" t="s">
        <v>1351</v>
      </c>
      <c r="J4336" s="4" t="s">
        <v>1352</v>
      </c>
      <c r="K4336" s="4" t="s">
        <v>955</v>
      </c>
      <c r="L4336" s="4">
        <v>2</v>
      </c>
      <c r="M4336" s="4" t="s">
        <v>77</v>
      </c>
      <c r="N4336" s="4">
        <v>20.41</v>
      </c>
      <c r="O4336" s="4">
        <v>16.79</v>
      </c>
      <c r="P4336" s="4" t="s">
        <v>78</v>
      </c>
      <c r="Q4336" s="77">
        <v>45281.627083333333</v>
      </c>
      <c r="R4336" s="4">
        <v>40.82</v>
      </c>
      <c r="S4336" s="4">
        <v>33.58</v>
      </c>
      <c r="T4336" s="4" t="str">
        <f>VLOOKUP(E4336,zamiana!A:B,2,0)</f>
        <v>ALSTOM (ex. BT) CZL</v>
      </c>
    </row>
    <row r="4337" spans="1:20" x14ac:dyDescent="0.3">
      <c r="A4337" s="4" t="s">
        <v>7200</v>
      </c>
      <c r="B4337" s="76">
        <v>45196</v>
      </c>
      <c r="C4337" s="76">
        <v>45196</v>
      </c>
      <c r="D4337" s="76">
        <v>45257</v>
      </c>
      <c r="E4337" s="4" t="s">
        <v>951</v>
      </c>
      <c r="F4337" s="4" t="s">
        <v>952</v>
      </c>
      <c r="G4337" s="4" t="s">
        <v>942</v>
      </c>
      <c r="H4337" s="4" t="s">
        <v>951</v>
      </c>
      <c r="I4337" s="4" t="s">
        <v>1717</v>
      </c>
      <c r="J4337" s="4" t="s">
        <v>1718</v>
      </c>
      <c r="K4337" s="4" t="s">
        <v>955</v>
      </c>
      <c r="L4337" s="4">
        <v>1</v>
      </c>
      <c r="M4337" s="4" t="s">
        <v>77</v>
      </c>
      <c r="N4337" s="4">
        <v>78.61</v>
      </c>
      <c r="O4337" s="4">
        <v>52.39</v>
      </c>
      <c r="P4337" s="4" t="s">
        <v>78</v>
      </c>
      <c r="Q4337" s="77">
        <v>45281.657638888886</v>
      </c>
      <c r="R4337" s="4">
        <v>78.61</v>
      </c>
      <c r="S4337" s="4">
        <v>52.39</v>
      </c>
      <c r="T4337" s="4" t="str">
        <f>VLOOKUP(E4337,zamiana!A:B,2,0)</f>
        <v>ALSTOM (ex. BT) CZL</v>
      </c>
    </row>
    <row r="4338" spans="1:20" x14ac:dyDescent="0.3">
      <c r="A4338" s="4" t="s">
        <v>7200</v>
      </c>
      <c r="B4338" s="76">
        <v>45196</v>
      </c>
      <c r="C4338" s="76">
        <v>45196</v>
      </c>
      <c r="D4338" s="76">
        <v>45257</v>
      </c>
      <c r="E4338" s="4" t="s">
        <v>951</v>
      </c>
      <c r="F4338" s="4" t="s">
        <v>952</v>
      </c>
      <c r="G4338" s="4" t="s">
        <v>942</v>
      </c>
      <c r="H4338" s="4" t="s">
        <v>951</v>
      </c>
      <c r="I4338" s="4" t="s">
        <v>1717</v>
      </c>
      <c r="J4338" s="4" t="s">
        <v>1718</v>
      </c>
      <c r="K4338" s="4" t="s">
        <v>955</v>
      </c>
      <c r="L4338" s="4">
        <v>1</v>
      </c>
      <c r="M4338" s="4" t="s">
        <v>77</v>
      </c>
      <c r="N4338" s="4">
        <v>78.61</v>
      </c>
      <c r="O4338" s="4">
        <v>52.39</v>
      </c>
      <c r="P4338" s="4" t="s">
        <v>78</v>
      </c>
      <c r="Q4338" s="77">
        <v>45281.657638888886</v>
      </c>
      <c r="R4338" s="4">
        <v>78.61</v>
      </c>
      <c r="S4338" s="4">
        <v>52.39</v>
      </c>
      <c r="T4338" s="4" t="str">
        <f>VLOOKUP(E4338,zamiana!A:B,2,0)</f>
        <v>ALSTOM (ex. BT) CZL</v>
      </c>
    </row>
    <row r="4339" spans="1:20" x14ac:dyDescent="0.3">
      <c r="A4339" s="4" t="s">
        <v>7200</v>
      </c>
      <c r="B4339" s="76">
        <v>45196</v>
      </c>
      <c r="C4339" s="76">
        <v>45196</v>
      </c>
      <c r="D4339" s="76">
        <v>45257</v>
      </c>
      <c r="E4339" s="4" t="s">
        <v>951</v>
      </c>
      <c r="F4339" s="4" t="s">
        <v>952</v>
      </c>
      <c r="G4339" s="4" t="s">
        <v>942</v>
      </c>
      <c r="H4339" s="4" t="s">
        <v>951</v>
      </c>
      <c r="I4339" s="4" t="s">
        <v>1717</v>
      </c>
      <c r="J4339" s="4" t="s">
        <v>1718</v>
      </c>
      <c r="K4339" s="4" t="s">
        <v>955</v>
      </c>
      <c r="L4339" s="4">
        <v>1</v>
      </c>
      <c r="M4339" s="4" t="s">
        <v>77</v>
      </c>
      <c r="N4339" s="4">
        <v>78.61</v>
      </c>
      <c r="O4339" s="4">
        <v>52.39</v>
      </c>
      <c r="P4339" s="4" t="s">
        <v>78</v>
      </c>
      <c r="Q4339" s="77">
        <v>45281.657638888886</v>
      </c>
      <c r="R4339" s="4">
        <v>78.61</v>
      </c>
      <c r="S4339" s="4">
        <v>52.39</v>
      </c>
      <c r="T4339" s="4" t="str">
        <f>VLOOKUP(E4339,zamiana!A:B,2,0)</f>
        <v>ALSTOM (ex. BT) CZL</v>
      </c>
    </row>
    <row r="4340" spans="1:20" x14ac:dyDescent="0.3">
      <c r="A4340" s="4" t="s">
        <v>7200</v>
      </c>
      <c r="B4340" s="76">
        <v>45196</v>
      </c>
      <c r="C4340" s="76">
        <v>45196</v>
      </c>
      <c r="D4340" s="76">
        <v>45257</v>
      </c>
      <c r="E4340" s="4" t="s">
        <v>951</v>
      </c>
      <c r="F4340" s="4" t="s">
        <v>952</v>
      </c>
      <c r="G4340" s="4" t="s">
        <v>942</v>
      </c>
      <c r="H4340" s="4" t="s">
        <v>951</v>
      </c>
      <c r="I4340" s="4" t="s">
        <v>1717</v>
      </c>
      <c r="J4340" s="4" t="s">
        <v>1718</v>
      </c>
      <c r="K4340" s="4" t="s">
        <v>955</v>
      </c>
      <c r="L4340" s="4">
        <v>1</v>
      </c>
      <c r="M4340" s="4" t="s">
        <v>77</v>
      </c>
      <c r="N4340" s="4">
        <v>78.61</v>
      </c>
      <c r="O4340" s="4">
        <v>52.39</v>
      </c>
      <c r="P4340" s="4" t="s">
        <v>78</v>
      </c>
      <c r="Q4340" s="77">
        <v>45281.657638888886</v>
      </c>
      <c r="R4340" s="4">
        <v>78.61</v>
      </c>
      <c r="S4340" s="4">
        <v>52.39</v>
      </c>
      <c r="T4340" s="4" t="str">
        <f>VLOOKUP(E4340,zamiana!A:B,2,0)</f>
        <v>ALSTOM (ex. BT) CZL</v>
      </c>
    </row>
    <row r="4341" spans="1:20" x14ac:dyDescent="0.3">
      <c r="A4341" s="4" t="s">
        <v>7200</v>
      </c>
      <c r="B4341" s="76">
        <v>45196</v>
      </c>
      <c r="C4341" s="76">
        <v>45196</v>
      </c>
      <c r="D4341" s="76">
        <v>45257</v>
      </c>
      <c r="E4341" s="4" t="s">
        <v>951</v>
      </c>
      <c r="F4341" s="4" t="s">
        <v>952</v>
      </c>
      <c r="G4341" s="4" t="s">
        <v>942</v>
      </c>
      <c r="H4341" s="4" t="s">
        <v>951</v>
      </c>
      <c r="I4341" s="4" t="s">
        <v>1717</v>
      </c>
      <c r="J4341" s="4" t="s">
        <v>1718</v>
      </c>
      <c r="K4341" s="4" t="s">
        <v>955</v>
      </c>
      <c r="L4341" s="4">
        <v>1</v>
      </c>
      <c r="M4341" s="4" t="s">
        <v>77</v>
      </c>
      <c r="N4341" s="4">
        <v>78.61</v>
      </c>
      <c r="O4341" s="4">
        <v>52.39</v>
      </c>
      <c r="P4341" s="4" t="s">
        <v>78</v>
      </c>
      <c r="Q4341" s="77">
        <v>45281.657638888886</v>
      </c>
      <c r="R4341" s="4">
        <v>78.61</v>
      </c>
      <c r="S4341" s="4">
        <v>52.39</v>
      </c>
      <c r="T4341" s="4" t="str">
        <f>VLOOKUP(E4341,zamiana!A:B,2,0)</f>
        <v>ALSTOM (ex. BT) CZL</v>
      </c>
    </row>
    <row r="4342" spans="1:20" x14ac:dyDescent="0.3">
      <c r="A4342" s="4" t="s">
        <v>7200</v>
      </c>
      <c r="B4342" s="76">
        <v>45196</v>
      </c>
      <c r="C4342" s="76">
        <v>45196</v>
      </c>
      <c r="D4342" s="76">
        <v>45257</v>
      </c>
      <c r="E4342" s="4" t="s">
        <v>951</v>
      </c>
      <c r="F4342" s="4" t="s">
        <v>952</v>
      </c>
      <c r="G4342" s="4" t="s">
        <v>942</v>
      </c>
      <c r="H4342" s="4" t="s">
        <v>951</v>
      </c>
      <c r="I4342" s="4" t="s">
        <v>1717</v>
      </c>
      <c r="J4342" s="4" t="s">
        <v>1718</v>
      </c>
      <c r="K4342" s="4" t="s">
        <v>955</v>
      </c>
      <c r="L4342" s="4">
        <v>1</v>
      </c>
      <c r="M4342" s="4" t="s">
        <v>77</v>
      </c>
      <c r="N4342" s="4">
        <v>78.61</v>
      </c>
      <c r="O4342" s="4">
        <v>52.39</v>
      </c>
      <c r="P4342" s="4" t="s">
        <v>78</v>
      </c>
      <c r="Q4342" s="77">
        <v>45281.657638888886</v>
      </c>
      <c r="R4342" s="4">
        <v>78.61</v>
      </c>
      <c r="S4342" s="4">
        <v>52.39</v>
      </c>
      <c r="T4342" s="4" t="str">
        <f>VLOOKUP(E4342,zamiana!A:B,2,0)</f>
        <v>ALSTOM (ex. BT) CZL</v>
      </c>
    </row>
    <row r="4343" spans="1:20" x14ac:dyDescent="0.3">
      <c r="A4343" s="4" t="s">
        <v>7200</v>
      </c>
      <c r="B4343" s="76">
        <v>45196</v>
      </c>
      <c r="C4343" s="76">
        <v>45196</v>
      </c>
      <c r="D4343" s="76">
        <v>45257</v>
      </c>
      <c r="E4343" s="4" t="s">
        <v>951</v>
      </c>
      <c r="F4343" s="4" t="s">
        <v>952</v>
      </c>
      <c r="G4343" s="4" t="s">
        <v>942</v>
      </c>
      <c r="H4343" s="4" t="s">
        <v>951</v>
      </c>
      <c r="I4343" s="4" t="s">
        <v>1717</v>
      </c>
      <c r="J4343" s="4" t="s">
        <v>1718</v>
      </c>
      <c r="K4343" s="4" t="s">
        <v>955</v>
      </c>
      <c r="L4343" s="4">
        <v>1</v>
      </c>
      <c r="M4343" s="4" t="s">
        <v>77</v>
      </c>
      <c r="N4343" s="4">
        <v>78.61</v>
      </c>
      <c r="O4343" s="4">
        <v>52.39</v>
      </c>
      <c r="P4343" s="4" t="s">
        <v>78</v>
      </c>
      <c r="Q4343" s="77">
        <v>45281.657638888886</v>
      </c>
      <c r="R4343" s="4">
        <v>78.61</v>
      </c>
      <c r="S4343" s="4">
        <v>52.39</v>
      </c>
      <c r="T4343" s="4" t="str">
        <f>VLOOKUP(E4343,zamiana!A:B,2,0)</f>
        <v>ALSTOM (ex. BT) CZL</v>
      </c>
    </row>
    <row r="4344" spans="1:20" x14ac:dyDescent="0.3">
      <c r="A4344" s="4" t="s">
        <v>7200</v>
      </c>
      <c r="B4344" s="76">
        <v>45196</v>
      </c>
      <c r="C4344" s="76">
        <v>45196</v>
      </c>
      <c r="D4344" s="76">
        <v>45257</v>
      </c>
      <c r="E4344" s="4" t="s">
        <v>951</v>
      </c>
      <c r="F4344" s="4" t="s">
        <v>952</v>
      </c>
      <c r="G4344" s="4" t="s">
        <v>942</v>
      </c>
      <c r="H4344" s="4" t="s">
        <v>951</v>
      </c>
      <c r="I4344" s="4" t="s">
        <v>1717</v>
      </c>
      <c r="J4344" s="4" t="s">
        <v>1718</v>
      </c>
      <c r="K4344" s="4" t="s">
        <v>955</v>
      </c>
      <c r="L4344" s="4">
        <v>1</v>
      </c>
      <c r="M4344" s="4" t="s">
        <v>77</v>
      </c>
      <c r="N4344" s="4">
        <v>78.61</v>
      </c>
      <c r="O4344" s="4">
        <v>52.39</v>
      </c>
      <c r="P4344" s="4" t="s">
        <v>78</v>
      </c>
      <c r="Q4344" s="77">
        <v>45281.657638888886</v>
      </c>
      <c r="R4344" s="4">
        <v>78.61</v>
      </c>
      <c r="S4344" s="4">
        <v>52.39</v>
      </c>
      <c r="T4344" s="4" t="str">
        <f>VLOOKUP(E4344,zamiana!A:B,2,0)</f>
        <v>ALSTOM (ex. BT) CZL</v>
      </c>
    </row>
    <row r="4345" spans="1:20" x14ac:dyDescent="0.3">
      <c r="A4345" s="4" t="s">
        <v>7200</v>
      </c>
      <c r="B4345" s="76">
        <v>45196</v>
      </c>
      <c r="C4345" s="76">
        <v>45196</v>
      </c>
      <c r="D4345" s="76">
        <v>45257</v>
      </c>
      <c r="E4345" s="4" t="s">
        <v>951</v>
      </c>
      <c r="F4345" s="4" t="s">
        <v>952</v>
      </c>
      <c r="G4345" s="4" t="s">
        <v>942</v>
      </c>
      <c r="H4345" s="4" t="s">
        <v>951</v>
      </c>
      <c r="I4345" s="4" t="s">
        <v>1717</v>
      </c>
      <c r="J4345" s="4" t="s">
        <v>1718</v>
      </c>
      <c r="K4345" s="4" t="s">
        <v>955</v>
      </c>
      <c r="L4345" s="4">
        <v>1</v>
      </c>
      <c r="M4345" s="4" t="s">
        <v>77</v>
      </c>
      <c r="N4345" s="4">
        <v>78.61</v>
      </c>
      <c r="O4345" s="4">
        <v>52.39</v>
      </c>
      <c r="P4345" s="4" t="s">
        <v>78</v>
      </c>
      <c r="Q4345" s="77">
        <v>45281.657638888886</v>
      </c>
      <c r="R4345" s="4">
        <v>78.61</v>
      </c>
      <c r="S4345" s="4">
        <v>52.39</v>
      </c>
      <c r="T4345" s="4" t="str">
        <f>VLOOKUP(E4345,zamiana!A:B,2,0)</f>
        <v>ALSTOM (ex. BT) CZL</v>
      </c>
    </row>
    <row r="4346" spans="1:20" x14ac:dyDescent="0.3">
      <c r="A4346" s="4" t="s">
        <v>7200</v>
      </c>
      <c r="B4346" s="76">
        <v>45196</v>
      </c>
      <c r="C4346" s="76">
        <v>45196</v>
      </c>
      <c r="D4346" s="76">
        <v>45257</v>
      </c>
      <c r="E4346" s="4" t="s">
        <v>951</v>
      </c>
      <c r="F4346" s="4" t="s">
        <v>952</v>
      </c>
      <c r="G4346" s="4" t="s">
        <v>942</v>
      </c>
      <c r="H4346" s="4" t="s">
        <v>951</v>
      </c>
      <c r="I4346" s="4" t="s">
        <v>1717</v>
      </c>
      <c r="J4346" s="4" t="s">
        <v>1718</v>
      </c>
      <c r="K4346" s="4" t="s">
        <v>955</v>
      </c>
      <c r="L4346" s="4">
        <v>1</v>
      </c>
      <c r="M4346" s="4" t="s">
        <v>77</v>
      </c>
      <c r="N4346" s="4">
        <v>78.61</v>
      </c>
      <c r="O4346" s="4">
        <v>52.39</v>
      </c>
      <c r="P4346" s="4" t="s">
        <v>78</v>
      </c>
      <c r="Q4346" s="77">
        <v>45281.657638888886</v>
      </c>
      <c r="R4346" s="4">
        <v>78.61</v>
      </c>
      <c r="S4346" s="4">
        <v>52.39</v>
      </c>
      <c r="T4346" s="4" t="str">
        <f>VLOOKUP(E4346,zamiana!A:B,2,0)</f>
        <v>ALSTOM (ex. BT) CZL</v>
      </c>
    </row>
    <row r="4347" spans="1:20" x14ac:dyDescent="0.3">
      <c r="A4347" s="4" t="s">
        <v>7200</v>
      </c>
      <c r="B4347" s="76">
        <v>45196</v>
      </c>
      <c r="C4347" s="76">
        <v>45196</v>
      </c>
      <c r="D4347" s="76">
        <v>45257</v>
      </c>
      <c r="E4347" s="4" t="s">
        <v>951</v>
      </c>
      <c r="F4347" s="4" t="s">
        <v>952</v>
      </c>
      <c r="G4347" s="4" t="s">
        <v>942</v>
      </c>
      <c r="H4347" s="4" t="s">
        <v>951</v>
      </c>
      <c r="I4347" s="4" t="s">
        <v>1717</v>
      </c>
      <c r="J4347" s="4" t="s">
        <v>1718</v>
      </c>
      <c r="K4347" s="4" t="s">
        <v>955</v>
      </c>
      <c r="L4347" s="4">
        <v>1</v>
      </c>
      <c r="M4347" s="4" t="s">
        <v>77</v>
      </c>
      <c r="N4347" s="4">
        <v>78.61</v>
      </c>
      <c r="O4347" s="4">
        <v>52.39</v>
      </c>
      <c r="P4347" s="4" t="s">
        <v>78</v>
      </c>
      <c r="Q4347" s="77">
        <v>45281.657638888886</v>
      </c>
      <c r="R4347" s="4">
        <v>78.61</v>
      </c>
      <c r="S4347" s="4">
        <v>52.39</v>
      </c>
      <c r="T4347" s="4" t="str">
        <f>VLOOKUP(E4347,zamiana!A:B,2,0)</f>
        <v>ALSTOM (ex. BT) CZL</v>
      </c>
    </row>
    <row r="4348" spans="1:20" x14ac:dyDescent="0.3">
      <c r="A4348" s="4" t="s">
        <v>7200</v>
      </c>
      <c r="B4348" s="76">
        <v>45196</v>
      </c>
      <c r="C4348" s="76">
        <v>45196</v>
      </c>
      <c r="D4348" s="76">
        <v>45257</v>
      </c>
      <c r="E4348" s="4" t="s">
        <v>951</v>
      </c>
      <c r="F4348" s="4" t="s">
        <v>952</v>
      </c>
      <c r="G4348" s="4" t="s">
        <v>942</v>
      </c>
      <c r="H4348" s="4" t="s">
        <v>951</v>
      </c>
      <c r="I4348" s="4" t="s">
        <v>1717</v>
      </c>
      <c r="J4348" s="4" t="s">
        <v>1718</v>
      </c>
      <c r="K4348" s="4" t="s">
        <v>955</v>
      </c>
      <c r="L4348" s="4">
        <v>1</v>
      </c>
      <c r="M4348" s="4" t="s">
        <v>77</v>
      </c>
      <c r="N4348" s="4">
        <v>78.61</v>
      </c>
      <c r="O4348" s="4">
        <v>52.39</v>
      </c>
      <c r="P4348" s="4" t="s">
        <v>78</v>
      </c>
      <c r="Q4348" s="77">
        <v>45281.657638888886</v>
      </c>
      <c r="R4348" s="4">
        <v>78.61</v>
      </c>
      <c r="S4348" s="4">
        <v>52.39</v>
      </c>
      <c r="T4348" s="4" t="str">
        <f>VLOOKUP(E4348,zamiana!A:B,2,0)</f>
        <v>ALSTOM (ex. BT) CZL</v>
      </c>
    </row>
    <row r="4349" spans="1:20" x14ac:dyDescent="0.3">
      <c r="A4349" s="4" t="s">
        <v>7200</v>
      </c>
      <c r="B4349" s="76">
        <v>45196</v>
      </c>
      <c r="C4349" s="76">
        <v>45196</v>
      </c>
      <c r="D4349" s="76">
        <v>45257</v>
      </c>
      <c r="E4349" s="4" t="s">
        <v>951</v>
      </c>
      <c r="F4349" s="4" t="s">
        <v>952</v>
      </c>
      <c r="G4349" s="4" t="s">
        <v>942</v>
      </c>
      <c r="H4349" s="4" t="s">
        <v>951</v>
      </c>
      <c r="I4349" s="4" t="s">
        <v>1717</v>
      </c>
      <c r="J4349" s="4" t="s">
        <v>1718</v>
      </c>
      <c r="K4349" s="4" t="s">
        <v>955</v>
      </c>
      <c r="L4349" s="4">
        <v>1</v>
      </c>
      <c r="M4349" s="4" t="s">
        <v>77</v>
      </c>
      <c r="N4349" s="4">
        <v>78.61</v>
      </c>
      <c r="O4349" s="4">
        <v>52.39</v>
      </c>
      <c r="P4349" s="4" t="s">
        <v>78</v>
      </c>
      <c r="Q4349" s="77">
        <v>45281.657638888886</v>
      </c>
      <c r="R4349" s="4">
        <v>78.61</v>
      </c>
      <c r="S4349" s="4">
        <v>52.39</v>
      </c>
      <c r="T4349" s="4" t="str">
        <f>VLOOKUP(E4349,zamiana!A:B,2,0)</f>
        <v>ALSTOM (ex. BT) CZL</v>
      </c>
    </row>
    <row r="4350" spans="1:20" x14ac:dyDescent="0.3">
      <c r="A4350" s="4" t="s">
        <v>7200</v>
      </c>
      <c r="B4350" s="76">
        <v>45196</v>
      </c>
      <c r="C4350" s="76">
        <v>45196</v>
      </c>
      <c r="D4350" s="76">
        <v>45257</v>
      </c>
      <c r="E4350" s="4" t="s">
        <v>951</v>
      </c>
      <c r="F4350" s="4" t="s">
        <v>952</v>
      </c>
      <c r="G4350" s="4" t="s">
        <v>942</v>
      </c>
      <c r="H4350" s="4" t="s">
        <v>951</v>
      </c>
      <c r="I4350" s="4" t="s">
        <v>1717</v>
      </c>
      <c r="J4350" s="4" t="s">
        <v>1718</v>
      </c>
      <c r="K4350" s="4" t="s">
        <v>955</v>
      </c>
      <c r="L4350" s="4">
        <v>1</v>
      </c>
      <c r="M4350" s="4" t="s">
        <v>77</v>
      </c>
      <c r="N4350" s="4">
        <v>78.61</v>
      </c>
      <c r="O4350" s="4">
        <v>52.39</v>
      </c>
      <c r="P4350" s="4" t="s">
        <v>78</v>
      </c>
      <c r="Q4350" s="77">
        <v>45281.657638888886</v>
      </c>
      <c r="R4350" s="4">
        <v>78.61</v>
      </c>
      <c r="S4350" s="4">
        <v>52.39</v>
      </c>
      <c r="T4350" s="4" t="str">
        <f>VLOOKUP(E4350,zamiana!A:B,2,0)</f>
        <v>ALSTOM (ex. BT) CZL</v>
      </c>
    </row>
    <row r="4351" spans="1:20" x14ac:dyDescent="0.3">
      <c r="A4351" s="4" t="s">
        <v>7200</v>
      </c>
      <c r="B4351" s="76">
        <v>45196</v>
      </c>
      <c r="C4351" s="76">
        <v>45196</v>
      </c>
      <c r="D4351" s="76">
        <v>45257</v>
      </c>
      <c r="E4351" s="4" t="s">
        <v>951</v>
      </c>
      <c r="F4351" s="4" t="s">
        <v>952</v>
      </c>
      <c r="G4351" s="4" t="s">
        <v>942</v>
      </c>
      <c r="H4351" s="4" t="s">
        <v>951</v>
      </c>
      <c r="I4351" s="4" t="s">
        <v>1717</v>
      </c>
      <c r="J4351" s="4" t="s">
        <v>1718</v>
      </c>
      <c r="K4351" s="4" t="s">
        <v>955</v>
      </c>
      <c r="L4351" s="4">
        <v>1</v>
      </c>
      <c r="M4351" s="4" t="s">
        <v>77</v>
      </c>
      <c r="N4351" s="4">
        <v>78.61</v>
      </c>
      <c r="O4351" s="4">
        <v>52.39</v>
      </c>
      <c r="P4351" s="4" t="s">
        <v>78</v>
      </c>
      <c r="Q4351" s="77">
        <v>45281.657638888886</v>
      </c>
      <c r="R4351" s="4">
        <v>78.61</v>
      </c>
      <c r="S4351" s="4">
        <v>52.39</v>
      </c>
      <c r="T4351" s="4" t="str">
        <f>VLOOKUP(E4351,zamiana!A:B,2,0)</f>
        <v>ALSTOM (ex. BT) CZL</v>
      </c>
    </row>
    <row r="4352" spans="1:20" x14ac:dyDescent="0.3">
      <c r="A4352" s="4" t="s">
        <v>7200</v>
      </c>
      <c r="B4352" s="76">
        <v>45196</v>
      </c>
      <c r="C4352" s="76">
        <v>45196</v>
      </c>
      <c r="D4352" s="76">
        <v>45257</v>
      </c>
      <c r="E4352" s="4" t="s">
        <v>951</v>
      </c>
      <c r="F4352" s="4" t="s">
        <v>952</v>
      </c>
      <c r="G4352" s="4" t="s">
        <v>942</v>
      </c>
      <c r="H4352" s="4" t="s">
        <v>951</v>
      </c>
      <c r="I4352" s="4" t="s">
        <v>1717</v>
      </c>
      <c r="J4352" s="4" t="s">
        <v>1718</v>
      </c>
      <c r="K4352" s="4" t="s">
        <v>955</v>
      </c>
      <c r="L4352" s="4">
        <v>1</v>
      </c>
      <c r="M4352" s="4" t="s">
        <v>77</v>
      </c>
      <c r="N4352" s="4">
        <v>78.61</v>
      </c>
      <c r="O4352" s="4">
        <v>52.39</v>
      </c>
      <c r="P4352" s="4" t="s">
        <v>78</v>
      </c>
      <c r="Q4352" s="77">
        <v>45281.657638888886</v>
      </c>
      <c r="R4352" s="4">
        <v>78.61</v>
      </c>
      <c r="S4352" s="4">
        <v>52.39</v>
      </c>
      <c r="T4352" s="4" t="str">
        <f>VLOOKUP(E4352,zamiana!A:B,2,0)</f>
        <v>ALSTOM (ex. BT) CZL</v>
      </c>
    </row>
    <row r="4353" spans="1:20" x14ac:dyDescent="0.3">
      <c r="A4353" s="4" t="s">
        <v>7200</v>
      </c>
      <c r="B4353" s="76">
        <v>45196</v>
      </c>
      <c r="C4353" s="76">
        <v>45196</v>
      </c>
      <c r="D4353" s="76">
        <v>45257</v>
      </c>
      <c r="E4353" s="4" t="s">
        <v>951</v>
      </c>
      <c r="F4353" s="4" t="s">
        <v>952</v>
      </c>
      <c r="G4353" s="4" t="s">
        <v>942</v>
      </c>
      <c r="H4353" s="4" t="s">
        <v>951</v>
      </c>
      <c r="I4353" s="4" t="s">
        <v>1717</v>
      </c>
      <c r="J4353" s="4" t="s">
        <v>1718</v>
      </c>
      <c r="K4353" s="4" t="s">
        <v>955</v>
      </c>
      <c r="L4353" s="4">
        <v>1</v>
      </c>
      <c r="M4353" s="4" t="s">
        <v>77</v>
      </c>
      <c r="N4353" s="4">
        <v>78.61</v>
      </c>
      <c r="O4353" s="4">
        <v>52.39</v>
      </c>
      <c r="P4353" s="4" t="s">
        <v>78</v>
      </c>
      <c r="Q4353" s="77">
        <v>45281.657638888886</v>
      </c>
      <c r="R4353" s="4">
        <v>78.61</v>
      </c>
      <c r="S4353" s="4">
        <v>52.39</v>
      </c>
      <c r="T4353" s="4" t="str">
        <f>VLOOKUP(E4353,zamiana!A:B,2,0)</f>
        <v>ALSTOM (ex. BT) CZL</v>
      </c>
    </row>
    <row r="4354" spans="1:20" x14ac:dyDescent="0.3">
      <c r="A4354" s="4" t="s">
        <v>7200</v>
      </c>
      <c r="B4354" s="76">
        <v>45196</v>
      </c>
      <c r="C4354" s="76">
        <v>45196</v>
      </c>
      <c r="D4354" s="76">
        <v>45257</v>
      </c>
      <c r="E4354" s="4" t="s">
        <v>951</v>
      </c>
      <c r="F4354" s="4" t="s">
        <v>952</v>
      </c>
      <c r="G4354" s="4" t="s">
        <v>942</v>
      </c>
      <c r="H4354" s="4" t="s">
        <v>951</v>
      </c>
      <c r="I4354" s="4" t="s">
        <v>1717</v>
      </c>
      <c r="J4354" s="4" t="s">
        <v>1718</v>
      </c>
      <c r="K4354" s="4" t="s">
        <v>955</v>
      </c>
      <c r="L4354" s="4">
        <v>1</v>
      </c>
      <c r="M4354" s="4" t="s">
        <v>77</v>
      </c>
      <c r="N4354" s="4">
        <v>78.61</v>
      </c>
      <c r="O4354" s="4">
        <v>52.39</v>
      </c>
      <c r="P4354" s="4" t="s">
        <v>78</v>
      </c>
      <c r="Q4354" s="77">
        <v>45281.657638888886</v>
      </c>
      <c r="R4354" s="4">
        <v>78.61</v>
      </c>
      <c r="S4354" s="4">
        <v>52.39</v>
      </c>
      <c r="T4354" s="4" t="str">
        <f>VLOOKUP(E4354,zamiana!A:B,2,0)</f>
        <v>ALSTOM (ex. BT) CZL</v>
      </c>
    </row>
    <row r="4355" spans="1:20" x14ac:dyDescent="0.3">
      <c r="A4355" s="4" t="s">
        <v>7200</v>
      </c>
      <c r="B4355" s="76">
        <v>45196</v>
      </c>
      <c r="C4355" s="76">
        <v>45196</v>
      </c>
      <c r="D4355" s="76">
        <v>45257</v>
      </c>
      <c r="E4355" s="4" t="s">
        <v>951</v>
      </c>
      <c r="F4355" s="4" t="s">
        <v>952</v>
      </c>
      <c r="G4355" s="4" t="s">
        <v>942</v>
      </c>
      <c r="H4355" s="4" t="s">
        <v>951</v>
      </c>
      <c r="I4355" s="4" t="s">
        <v>1717</v>
      </c>
      <c r="J4355" s="4" t="s">
        <v>1718</v>
      </c>
      <c r="K4355" s="4" t="s">
        <v>955</v>
      </c>
      <c r="L4355" s="4">
        <v>1</v>
      </c>
      <c r="M4355" s="4" t="s">
        <v>77</v>
      </c>
      <c r="N4355" s="4">
        <v>78.61</v>
      </c>
      <c r="O4355" s="4">
        <v>52.39</v>
      </c>
      <c r="P4355" s="4" t="s">
        <v>78</v>
      </c>
      <c r="Q4355" s="77">
        <v>45281.657638888886</v>
      </c>
      <c r="R4355" s="4">
        <v>78.61</v>
      </c>
      <c r="S4355" s="4">
        <v>52.39</v>
      </c>
      <c r="T4355" s="4" t="str">
        <f>VLOOKUP(E4355,zamiana!A:B,2,0)</f>
        <v>ALSTOM (ex. BT) CZL</v>
      </c>
    </row>
    <row r="4356" spans="1:20" x14ac:dyDescent="0.3">
      <c r="A4356" s="4" t="s">
        <v>7200</v>
      </c>
      <c r="B4356" s="76">
        <v>45196</v>
      </c>
      <c r="C4356" s="76">
        <v>45196</v>
      </c>
      <c r="D4356" s="76">
        <v>45257</v>
      </c>
      <c r="E4356" s="4" t="s">
        <v>951</v>
      </c>
      <c r="F4356" s="4" t="s">
        <v>952</v>
      </c>
      <c r="G4356" s="4" t="s">
        <v>942</v>
      </c>
      <c r="H4356" s="4" t="s">
        <v>951</v>
      </c>
      <c r="I4356" s="4" t="s">
        <v>1717</v>
      </c>
      <c r="J4356" s="4" t="s">
        <v>1718</v>
      </c>
      <c r="K4356" s="4" t="s">
        <v>955</v>
      </c>
      <c r="L4356" s="4">
        <v>1</v>
      </c>
      <c r="M4356" s="4" t="s">
        <v>77</v>
      </c>
      <c r="N4356" s="4">
        <v>78.61</v>
      </c>
      <c r="O4356" s="4">
        <v>52.39</v>
      </c>
      <c r="P4356" s="4" t="s">
        <v>78</v>
      </c>
      <c r="Q4356" s="77">
        <v>45281.657638888886</v>
      </c>
      <c r="R4356" s="4">
        <v>78.61</v>
      </c>
      <c r="S4356" s="4">
        <v>52.39</v>
      </c>
      <c r="T4356" s="4" t="str">
        <f>VLOOKUP(E4356,zamiana!A:B,2,0)</f>
        <v>ALSTOM (ex. BT) CZL</v>
      </c>
    </row>
    <row r="4357" spans="1:20" x14ac:dyDescent="0.3">
      <c r="A4357" s="4" t="s">
        <v>7200</v>
      </c>
      <c r="B4357" s="76">
        <v>45196</v>
      </c>
      <c r="C4357" s="76">
        <v>45196</v>
      </c>
      <c r="D4357" s="76">
        <v>45257</v>
      </c>
      <c r="E4357" s="4" t="s">
        <v>951</v>
      </c>
      <c r="F4357" s="4" t="s">
        <v>952</v>
      </c>
      <c r="G4357" s="4" t="s">
        <v>942</v>
      </c>
      <c r="H4357" s="4" t="s">
        <v>951</v>
      </c>
      <c r="I4357" s="4" t="s">
        <v>1717</v>
      </c>
      <c r="J4357" s="4" t="s">
        <v>1718</v>
      </c>
      <c r="K4357" s="4" t="s">
        <v>955</v>
      </c>
      <c r="L4357" s="4">
        <v>1</v>
      </c>
      <c r="M4357" s="4" t="s">
        <v>77</v>
      </c>
      <c r="N4357" s="4">
        <v>78.61</v>
      </c>
      <c r="O4357" s="4">
        <v>52.39</v>
      </c>
      <c r="P4357" s="4" t="s">
        <v>78</v>
      </c>
      <c r="Q4357" s="77">
        <v>45281.657638888886</v>
      </c>
      <c r="R4357" s="4">
        <v>78.61</v>
      </c>
      <c r="S4357" s="4">
        <v>52.39</v>
      </c>
      <c r="T4357" s="4" t="str">
        <f>VLOOKUP(E4357,zamiana!A:B,2,0)</f>
        <v>ALSTOM (ex. BT) CZL</v>
      </c>
    </row>
    <row r="4358" spans="1:20" x14ac:dyDescent="0.3">
      <c r="A4358" s="4" t="s">
        <v>7200</v>
      </c>
      <c r="B4358" s="76">
        <v>45196</v>
      </c>
      <c r="C4358" s="76">
        <v>45196</v>
      </c>
      <c r="D4358" s="76">
        <v>45257</v>
      </c>
      <c r="E4358" s="4" t="s">
        <v>951</v>
      </c>
      <c r="F4358" s="4" t="s">
        <v>952</v>
      </c>
      <c r="G4358" s="4" t="s">
        <v>942</v>
      </c>
      <c r="H4358" s="4" t="s">
        <v>951</v>
      </c>
      <c r="I4358" s="4" t="s">
        <v>1218</v>
      </c>
      <c r="J4358" s="4" t="s">
        <v>1219</v>
      </c>
      <c r="K4358" s="4" t="s">
        <v>955</v>
      </c>
      <c r="L4358" s="4">
        <v>5</v>
      </c>
      <c r="M4358" s="4" t="s">
        <v>77</v>
      </c>
      <c r="N4358" s="4">
        <v>15.99</v>
      </c>
      <c r="O4358" s="4">
        <v>10.36</v>
      </c>
      <c r="P4358" s="4" t="s">
        <v>78</v>
      </c>
      <c r="Q4358" s="77">
        <v>45281.635416666664</v>
      </c>
      <c r="R4358" s="4">
        <v>79.95</v>
      </c>
      <c r="S4358" s="4">
        <v>51.8</v>
      </c>
      <c r="T4358" s="4" t="str">
        <f>VLOOKUP(E4358,zamiana!A:B,2,0)</f>
        <v>ALSTOM (ex. BT) CZL</v>
      </c>
    </row>
    <row r="4359" spans="1:20" x14ac:dyDescent="0.3">
      <c r="A4359" s="4" t="s">
        <v>7200</v>
      </c>
      <c r="B4359" s="76">
        <v>45196</v>
      </c>
      <c r="C4359" s="76">
        <v>45196</v>
      </c>
      <c r="D4359" s="76">
        <v>45257</v>
      </c>
      <c r="E4359" s="4" t="s">
        <v>951</v>
      </c>
      <c r="F4359" s="4" t="s">
        <v>952</v>
      </c>
      <c r="G4359" s="4" t="s">
        <v>942</v>
      </c>
      <c r="H4359" s="4" t="s">
        <v>951</v>
      </c>
      <c r="I4359" s="4" t="s">
        <v>1494</v>
      </c>
      <c r="J4359" s="4" t="s">
        <v>1495</v>
      </c>
      <c r="K4359" s="4" t="s">
        <v>955</v>
      </c>
      <c r="L4359" s="4">
        <v>1</v>
      </c>
      <c r="M4359" s="4" t="s">
        <v>77</v>
      </c>
      <c r="N4359" s="4">
        <v>35.53</v>
      </c>
      <c r="O4359" s="4">
        <v>24.82</v>
      </c>
      <c r="P4359" s="4" t="s">
        <v>78</v>
      </c>
      <c r="Q4359" s="77">
        <v>45281.627083333333</v>
      </c>
      <c r="R4359" s="4">
        <v>35.53</v>
      </c>
      <c r="S4359" s="4">
        <v>24.82</v>
      </c>
      <c r="T4359" s="4" t="str">
        <f>VLOOKUP(E4359,zamiana!A:B,2,0)</f>
        <v>ALSTOM (ex. BT) CZL</v>
      </c>
    </row>
    <row r="4360" spans="1:20" x14ac:dyDescent="0.3">
      <c r="A4360" s="4" t="s">
        <v>7200</v>
      </c>
      <c r="B4360" s="76">
        <v>45196</v>
      </c>
      <c r="C4360" s="76">
        <v>45196</v>
      </c>
      <c r="D4360" s="76">
        <v>45257</v>
      </c>
      <c r="E4360" s="4" t="s">
        <v>951</v>
      </c>
      <c r="F4360" s="4" t="s">
        <v>952</v>
      </c>
      <c r="G4360" s="4" t="s">
        <v>942</v>
      </c>
      <c r="H4360" s="4" t="s">
        <v>951</v>
      </c>
      <c r="I4360" s="4" t="s">
        <v>1570</v>
      </c>
      <c r="J4360" s="4" t="s">
        <v>1571</v>
      </c>
      <c r="K4360" s="4" t="s">
        <v>955</v>
      </c>
      <c r="L4360" s="4">
        <v>1</v>
      </c>
      <c r="M4360" s="4" t="s">
        <v>77</v>
      </c>
      <c r="N4360" s="4">
        <v>41.84</v>
      </c>
      <c r="O4360" s="4">
        <v>26.51</v>
      </c>
      <c r="P4360" s="4" t="s">
        <v>78</v>
      </c>
      <c r="Q4360" s="77">
        <v>45281.627083333333</v>
      </c>
      <c r="R4360" s="4">
        <v>41.84</v>
      </c>
      <c r="S4360" s="4">
        <v>26.51</v>
      </c>
      <c r="T4360" s="4" t="str">
        <f>VLOOKUP(E4360,zamiana!A:B,2,0)</f>
        <v>ALSTOM (ex. BT) CZL</v>
      </c>
    </row>
    <row r="4361" spans="1:20" x14ac:dyDescent="0.3">
      <c r="A4361" s="4" t="s">
        <v>7200</v>
      </c>
      <c r="B4361" s="76">
        <v>45196</v>
      </c>
      <c r="C4361" s="76">
        <v>45196</v>
      </c>
      <c r="D4361" s="76">
        <v>45257</v>
      </c>
      <c r="E4361" s="4" t="s">
        <v>951</v>
      </c>
      <c r="F4361" s="4" t="s">
        <v>952</v>
      </c>
      <c r="G4361" s="4" t="s">
        <v>942</v>
      </c>
      <c r="H4361" s="4" t="s">
        <v>951</v>
      </c>
      <c r="I4361" s="4" t="s">
        <v>1777</v>
      </c>
      <c r="J4361" s="4" t="s">
        <v>1778</v>
      </c>
      <c r="K4361" s="4" t="s">
        <v>955</v>
      </c>
      <c r="L4361" s="4">
        <v>1</v>
      </c>
      <c r="M4361" s="4" t="s">
        <v>77</v>
      </c>
      <c r="N4361" s="4">
        <v>90.54</v>
      </c>
      <c r="O4361" s="4">
        <v>50.77</v>
      </c>
      <c r="P4361" s="4" t="s">
        <v>78</v>
      </c>
      <c r="Q4361" s="77">
        <v>45281.627083333333</v>
      </c>
      <c r="R4361" s="4">
        <v>90.54</v>
      </c>
      <c r="S4361" s="4">
        <v>50.77</v>
      </c>
      <c r="T4361" s="4" t="str">
        <f>VLOOKUP(E4361,zamiana!A:B,2,0)</f>
        <v>ALSTOM (ex. BT) CZL</v>
      </c>
    </row>
    <row r="4362" spans="1:20" x14ac:dyDescent="0.3">
      <c r="A4362" s="4" t="s">
        <v>7200</v>
      </c>
      <c r="B4362" s="76">
        <v>45196</v>
      </c>
      <c r="C4362" s="76">
        <v>45196</v>
      </c>
      <c r="D4362" s="76">
        <v>45257</v>
      </c>
      <c r="E4362" s="4" t="s">
        <v>951</v>
      </c>
      <c r="F4362" s="4" t="s">
        <v>952</v>
      </c>
      <c r="G4362" s="4" t="s">
        <v>942</v>
      </c>
      <c r="H4362" s="4" t="s">
        <v>951</v>
      </c>
      <c r="I4362" s="4" t="s">
        <v>1470</v>
      </c>
      <c r="J4362" s="4" t="s">
        <v>1471</v>
      </c>
      <c r="K4362" s="4" t="s">
        <v>955</v>
      </c>
      <c r="L4362" s="4">
        <v>4</v>
      </c>
      <c r="M4362" s="4" t="s">
        <v>77</v>
      </c>
      <c r="N4362" s="4">
        <v>20.37</v>
      </c>
      <c r="O4362" s="4">
        <v>18.649999999999999</v>
      </c>
      <c r="P4362" s="4" t="s">
        <v>78</v>
      </c>
      <c r="Q4362" s="77">
        <v>45281.627083333333</v>
      </c>
      <c r="R4362" s="4">
        <v>81.48</v>
      </c>
      <c r="S4362" s="4">
        <v>74.599999999999994</v>
      </c>
      <c r="T4362" s="4" t="str">
        <f>VLOOKUP(E4362,zamiana!A:B,2,0)</f>
        <v>ALSTOM (ex. BT) CZL</v>
      </c>
    </row>
    <row r="4363" spans="1:20" x14ac:dyDescent="0.3">
      <c r="A4363" s="4" t="s">
        <v>7200</v>
      </c>
      <c r="B4363" s="76">
        <v>45196</v>
      </c>
      <c r="C4363" s="76">
        <v>45196</v>
      </c>
      <c r="D4363" s="76">
        <v>45257</v>
      </c>
      <c r="E4363" s="4" t="s">
        <v>951</v>
      </c>
      <c r="F4363" s="4" t="s">
        <v>952</v>
      </c>
      <c r="G4363" s="4" t="s">
        <v>942</v>
      </c>
      <c r="H4363" s="4" t="s">
        <v>951</v>
      </c>
      <c r="I4363" s="4" t="s">
        <v>1212</v>
      </c>
      <c r="J4363" s="4" t="s">
        <v>1213</v>
      </c>
      <c r="K4363" s="4" t="s">
        <v>955</v>
      </c>
      <c r="L4363" s="4">
        <v>2</v>
      </c>
      <c r="M4363" s="4" t="s">
        <v>77</v>
      </c>
      <c r="N4363" s="4">
        <v>19.309999999999999</v>
      </c>
      <c r="O4363" s="4">
        <v>16.59</v>
      </c>
      <c r="P4363" s="4" t="s">
        <v>78</v>
      </c>
      <c r="Q4363" s="77">
        <v>45281.627083333333</v>
      </c>
      <c r="R4363" s="4">
        <v>38.619999999999997</v>
      </c>
      <c r="S4363" s="4">
        <v>33.18</v>
      </c>
      <c r="T4363" s="4" t="str">
        <f>VLOOKUP(E4363,zamiana!A:B,2,0)</f>
        <v>ALSTOM (ex. BT) CZL</v>
      </c>
    </row>
    <row r="4364" spans="1:20" x14ac:dyDescent="0.3">
      <c r="A4364" s="4" t="s">
        <v>7200</v>
      </c>
      <c r="B4364" s="76">
        <v>45196</v>
      </c>
      <c r="C4364" s="76">
        <v>45196</v>
      </c>
      <c r="D4364" s="76">
        <v>45257</v>
      </c>
      <c r="E4364" s="4" t="s">
        <v>951</v>
      </c>
      <c r="F4364" s="4" t="s">
        <v>952</v>
      </c>
      <c r="G4364" s="4" t="s">
        <v>942</v>
      </c>
      <c r="H4364" s="4" t="s">
        <v>951</v>
      </c>
      <c r="I4364" s="4" t="s">
        <v>1212</v>
      </c>
      <c r="J4364" s="4" t="s">
        <v>1213</v>
      </c>
      <c r="K4364" s="4" t="s">
        <v>955</v>
      </c>
      <c r="L4364" s="4">
        <v>2</v>
      </c>
      <c r="M4364" s="4" t="s">
        <v>77</v>
      </c>
      <c r="N4364" s="4">
        <v>19.309999999999999</v>
      </c>
      <c r="O4364" s="4">
        <v>16.59</v>
      </c>
      <c r="P4364" s="4" t="s">
        <v>78</v>
      </c>
      <c r="Q4364" s="77">
        <v>45281.627083333333</v>
      </c>
      <c r="R4364" s="4">
        <v>38.619999999999997</v>
      </c>
      <c r="S4364" s="4">
        <v>33.18</v>
      </c>
      <c r="T4364" s="4" t="str">
        <f>VLOOKUP(E4364,zamiana!A:B,2,0)</f>
        <v>ALSTOM (ex. BT) CZL</v>
      </c>
    </row>
    <row r="4365" spans="1:20" x14ac:dyDescent="0.3">
      <c r="A4365" s="4" t="s">
        <v>7200</v>
      </c>
      <c r="B4365" s="76">
        <v>45196</v>
      </c>
      <c r="C4365" s="76">
        <v>45196</v>
      </c>
      <c r="D4365" s="76">
        <v>45257</v>
      </c>
      <c r="E4365" s="4" t="s">
        <v>951</v>
      </c>
      <c r="F4365" s="4" t="s">
        <v>952</v>
      </c>
      <c r="G4365" s="4" t="s">
        <v>942</v>
      </c>
      <c r="H4365" s="4" t="s">
        <v>951</v>
      </c>
      <c r="I4365" s="4" t="s">
        <v>1828</v>
      </c>
      <c r="J4365" s="4" t="s">
        <v>1829</v>
      </c>
      <c r="K4365" s="4" t="s">
        <v>955</v>
      </c>
      <c r="L4365" s="4">
        <v>1</v>
      </c>
      <c r="M4365" s="4" t="s">
        <v>77</v>
      </c>
      <c r="N4365" s="4">
        <v>214.35</v>
      </c>
      <c r="O4365" s="4">
        <v>102.45</v>
      </c>
      <c r="P4365" s="4" t="s">
        <v>78</v>
      </c>
      <c r="Q4365" s="77">
        <v>45281.627083333333</v>
      </c>
      <c r="R4365" s="4">
        <v>214.35</v>
      </c>
      <c r="S4365" s="4">
        <v>102.45</v>
      </c>
      <c r="T4365" s="4" t="str">
        <f>VLOOKUP(E4365,zamiana!A:B,2,0)</f>
        <v>ALSTOM (ex. BT) CZL</v>
      </c>
    </row>
    <row r="4366" spans="1:20" x14ac:dyDescent="0.3">
      <c r="A4366" s="4" t="s">
        <v>7200</v>
      </c>
      <c r="B4366" s="76">
        <v>45196</v>
      </c>
      <c r="C4366" s="76">
        <v>45196</v>
      </c>
      <c r="D4366" s="76">
        <v>45257</v>
      </c>
      <c r="E4366" s="4" t="s">
        <v>951</v>
      </c>
      <c r="F4366" s="4" t="s">
        <v>952</v>
      </c>
      <c r="G4366" s="4" t="s">
        <v>942</v>
      </c>
      <c r="H4366" s="4" t="s">
        <v>951</v>
      </c>
      <c r="I4366" s="4" t="s">
        <v>1843</v>
      </c>
      <c r="J4366" s="4" t="s">
        <v>1844</v>
      </c>
      <c r="K4366" s="4" t="s">
        <v>955</v>
      </c>
      <c r="L4366" s="4">
        <v>1</v>
      </c>
      <c r="M4366" s="4" t="s">
        <v>77</v>
      </c>
      <c r="N4366" s="4">
        <v>214.35</v>
      </c>
      <c r="O4366" s="4">
        <v>97.1</v>
      </c>
      <c r="P4366" s="4" t="s">
        <v>78</v>
      </c>
      <c r="Q4366" s="77">
        <v>45281.627083333333</v>
      </c>
      <c r="R4366" s="4">
        <v>214.35</v>
      </c>
      <c r="S4366" s="4">
        <v>97.1</v>
      </c>
      <c r="T4366" s="4" t="str">
        <f>VLOOKUP(E4366,zamiana!A:B,2,0)</f>
        <v>ALSTOM (ex. BT) CZL</v>
      </c>
    </row>
    <row r="4367" spans="1:20" x14ac:dyDescent="0.3">
      <c r="A4367" s="4" t="s">
        <v>7200</v>
      </c>
      <c r="B4367" s="76">
        <v>45196</v>
      </c>
      <c r="C4367" s="76">
        <v>45196</v>
      </c>
      <c r="D4367" s="76">
        <v>45257</v>
      </c>
      <c r="E4367" s="4" t="s">
        <v>951</v>
      </c>
      <c r="F4367" s="4" t="s">
        <v>952</v>
      </c>
      <c r="G4367" s="4" t="s">
        <v>942</v>
      </c>
      <c r="H4367" s="4" t="s">
        <v>951</v>
      </c>
      <c r="I4367" s="4" t="s">
        <v>1500</v>
      </c>
      <c r="J4367" s="4" t="s">
        <v>1501</v>
      </c>
      <c r="K4367" s="4" t="s">
        <v>955</v>
      </c>
      <c r="L4367" s="4">
        <v>2</v>
      </c>
      <c r="M4367" s="4" t="s">
        <v>77</v>
      </c>
      <c r="N4367" s="4">
        <v>21.38</v>
      </c>
      <c r="O4367" s="4">
        <v>21.38</v>
      </c>
      <c r="P4367" s="4" t="s">
        <v>78</v>
      </c>
      <c r="Q4367" s="77">
        <v>45281.627083333333</v>
      </c>
      <c r="R4367" s="4">
        <v>42.76</v>
      </c>
      <c r="S4367" s="4">
        <v>42.76</v>
      </c>
      <c r="T4367" s="4" t="str">
        <f>VLOOKUP(E4367,zamiana!A:B,2,0)</f>
        <v>ALSTOM (ex. BT) CZL</v>
      </c>
    </row>
    <row r="4368" spans="1:20" x14ac:dyDescent="0.3">
      <c r="A4368" s="4" t="s">
        <v>7200</v>
      </c>
      <c r="B4368" s="76">
        <v>45196</v>
      </c>
      <c r="C4368" s="76">
        <v>45196</v>
      </c>
      <c r="D4368" s="76">
        <v>45257</v>
      </c>
      <c r="E4368" s="4" t="s">
        <v>951</v>
      </c>
      <c r="F4368" s="4" t="s">
        <v>952</v>
      </c>
      <c r="G4368" s="4" t="s">
        <v>942</v>
      </c>
      <c r="H4368" s="4" t="s">
        <v>951</v>
      </c>
      <c r="I4368" s="4" t="s">
        <v>1500</v>
      </c>
      <c r="J4368" s="4" t="s">
        <v>1501</v>
      </c>
      <c r="K4368" s="4" t="s">
        <v>955</v>
      </c>
      <c r="L4368" s="4">
        <v>2</v>
      </c>
      <c r="M4368" s="4" t="s">
        <v>77</v>
      </c>
      <c r="N4368" s="4">
        <v>21.38</v>
      </c>
      <c r="O4368" s="4">
        <v>21.38</v>
      </c>
      <c r="P4368" s="4" t="s">
        <v>78</v>
      </c>
      <c r="Q4368" s="77">
        <v>45281.627083333333</v>
      </c>
      <c r="R4368" s="4">
        <v>42.76</v>
      </c>
      <c r="S4368" s="4">
        <v>42.76</v>
      </c>
      <c r="T4368" s="4" t="str">
        <f>VLOOKUP(E4368,zamiana!A:B,2,0)</f>
        <v>ALSTOM (ex. BT) CZL</v>
      </c>
    </row>
    <row r="4369" spans="1:20" x14ac:dyDescent="0.3">
      <c r="A4369" s="4" t="s">
        <v>7200</v>
      </c>
      <c r="B4369" s="76">
        <v>45196</v>
      </c>
      <c r="C4369" s="76">
        <v>45196</v>
      </c>
      <c r="D4369" s="76">
        <v>45257</v>
      </c>
      <c r="E4369" s="4" t="s">
        <v>951</v>
      </c>
      <c r="F4369" s="4" t="s">
        <v>952</v>
      </c>
      <c r="G4369" s="4" t="s">
        <v>942</v>
      </c>
      <c r="H4369" s="4" t="s">
        <v>951</v>
      </c>
      <c r="I4369" s="4" t="s">
        <v>1500</v>
      </c>
      <c r="J4369" s="4" t="s">
        <v>1501</v>
      </c>
      <c r="K4369" s="4" t="s">
        <v>955</v>
      </c>
      <c r="L4369" s="4">
        <v>2</v>
      </c>
      <c r="M4369" s="4" t="s">
        <v>77</v>
      </c>
      <c r="N4369" s="4">
        <v>21.38</v>
      </c>
      <c r="O4369" s="4">
        <v>21.38</v>
      </c>
      <c r="P4369" s="4" t="s">
        <v>78</v>
      </c>
      <c r="Q4369" s="77">
        <v>45281.627083333333</v>
      </c>
      <c r="R4369" s="4">
        <v>42.76</v>
      </c>
      <c r="S4369" s="4">
        <v>42.76</v>
      </c>
      <c r="T4369" s="4" t="str">
        <f>VLOOKUP(E4369,zamiana!A:B,2,0)</f>
        <v>ALSTOM (ex. BT) CZL</v>
      </c>
    </row>
    <row r="4370" spans="1:20" x14ac:dyDescent="0.3">
      <c r="A4370" s="4" t="s">
        <v>7200</v>
      </c>
      <c r="B4370" s="76">
        <v>45196</v>
      </c>
      <c r="C4370" s="76">
        <v>45196</v>
      </c>
      <c r="D4370" s="76">
        <v>45257</v>
      </c>
      <c r="E4370" s="4" t="s">
        <v>951</v>
      </c>
      <c r="F4370" s="4" t="s">
        <v>952</v>
      </c>
      <c r="G4370" s="4" t="s">
        <v>942</v>
      </c>
      <c r="H4370" s="4" t="s">
        <v>951</v>
      </c>
      <c r="I4370" s="4" t="s">
        <v>1500</v>
      </c>
      <c r="J4370" s="4" t="s">
        <v>1501</v>
      </c>
      <c r="K4370" s="4" t="s">
        <v>955</v>
      </c>
      <c r="L4370" s="4">
        <v>2</v>
      </c>
      <c r="M4370" s="4" t="s">
        <v>77</v>
      </c>
      <c r="N4370" s="4">
        <v>21.38</v>
      </c>
      <c r="O4370" s="4">
        <v>21.38</v>
      </c>
      <c r="P4370" s="4" t="s">
        <v>78</v>
      </c>
      <c r="Q4370" s="77">
        <v>45281.627083333333</v>
      </c>
      <c r="R4370" s="4">
        <v>42.76</v>
      </c>
      <c r="S4370" s="4">
        <v>42.76</v>
      </c>
      <c r="T4370" s="4" t="str">
        <f>VLOOKUP(E4370,zamiana!A:B,2,0)</f>
        <v>ALSTOM (ex. BT) CZL</v>
      </c>
    </row>
    <row r="4371" spans="1:20" x14ac:dyDescent="0.3">
      <c r="A4371" s="4" t="s">
        <v>7200</v>
      </c>
      <c r="B4371" s="76">
        <v>45196</v>
      </c>
      <c r="C4371" s="76">
        <v>45196</v>
      </c>
      <c r="D4371" s="76">
        <v>45257</v>
      </c>
      <c r="E4371" s="4" t="s">
        <v>951</v>
      </c>
      <c r="F4371" s="4" t="s">
        <v>952</v>
      </c>
      <c r="G4371" s="4" t="s">
        <v>942</v>
      </c>
      <c r="H4371" s="4" t="s">
        <v>951</v>
      </c>
      <c r="I4371" s="4" t="s">
        <v>1500</v>
      </c>
      <c r="J4371" s="4" t="s">
        <v>1501</v>
      </c>
      <c r="K4371" s="4" t="s">
        <v>955</v>
      </c>
      <c r="L4371" s="4">
        <v>2</v>
      </c>
      <c r="M4371" s="4" t="s">
        <v>77</v>
      </c>
      <c r="N4371" s="4">
        <v>21.38</v>
      </c>
      <c r="O4371" s="4">
        <v>21.38</v>
      </c>
      <c r="P4371" s="4" t="s">
        <v>78</v>
      </c>
      <c r="Q4371" s="77">
        <v>45281.627083333333</v>
      </c>
      <c r="R4371" s="4">
        <v>42.76</v>
      </c>
      <c r="S4371" s="4">
        <v>42.76</v>
      </c>
      <c r="T4371" s="4" t="str">
        <f>VLOOKUP(E4371,zamiana!A:B,2,0)</f>
        <v>ALSTOM (ex. BT) CZL</v>
      </c>
    </row>
    <row r="4372" spans="1:20" x14ac:dyDescent="0.3">
      <c r="A4372" s="4" t="s">
        <v>7200</v>
      </c>
      <c r="B4372" s="76">
        <v>45196</v>
      </c>
      <c r="C4372" s="76">
        <v>45196</v>
      </c>
      <c r="D4372" s="76">
        <v>45257</v>
      </c>
      <c r="E4372" s="4" t="s">
        <v>951</v>
      </c>
      <c r="F4372" s="4" t="s">
        <v>952</v>
      </c>
      <c r="G4372" s="4" t="s">
        <v>942</v>
      </c>
      <c r="H4372" s="4" t="s">
        <v>951</v>
      </c>
      <c r="I4372" s="4" t="s">
        <v>1500</v>
      </c>
      <c r="J4372" s="4" t="s">
        <v>1501</v>
      </c>
      <c r="K4372" s="4" t="s">
        <v>955</v>
      </c>
      <c r="L4372" s="4">
        <v>2</v>
      </c>
      <c r="M4372" s="4" t="s">
        <v>77</v>
      </c>
      <c r="N4372" s="4">
        <v>21.38</v>
      </c>
      <c r="O4372" s="4">
        <v>21.38</v>
      </c>
      <c r="P4372" s="4" t="s">
        <v>78</v>
      </c>
      <c r="Q4372" s="77">
        <v>45281.627083333333</v>
      </c>
      <c r="R4372" s="4">
        <v>42.76</v>
      </c>
      <c r="S4372" s="4">
        <v>42.76</v>
      </c>
      <c r="T4372" s="4" t="str">
        <f>VLOOKUP(E4372,zamiana!A:B,2,0)</f>
        <v>ALSTOM (ex. BT) CZL</v>
      </c>
    </row>
    <row r="4373" spans="1:20" x14ac:dyDescent="0.3">
      <c r="A4373" s="4" t="s">
        <v>7200</v>
      </c>
      <c r="B4373" s="76">
        <v>45196</v>
      </c>
      <c r="C4373" s="76">
        <v>45196</v>
      </c>
      <c r="D4373" s="76">
        <v>45257</v>
      </c>
      <c r="E4373" s="4" t="s">
        <v>951</v>
      </c>
      <c r="F4373" s="4" t="s">
        <v>952</v>
      </c>
      <c r="G4373" s="4" t="s">
        <v>942</v>
      </c>
      <c r="H4373" s="4" t="s">
        <v>951</v>
      </c>
      <c r="I4373" s="4" t="s">
        <v>1500</v>
      </c>
      <c r="J4373" s="4" t="s">
        <v>1501</v>
      </c>
      <c r="K4373" s="4" t="s">
        <v>955</v>
      </c>
      <c r="L4373" s="4">
        <v>2</v>
      </c>
      <c r="M4373" s="4" t="s">
        <v>77</v>
      </c>
      <c r="N4373" s="4">
        <v>21.38</v>
      </c>
      <c r="O4373" s="4">
        <v>21.38</v>
      </c>
      <c r="P4373" s="4" t="s">
        <v>78</v>
      </c>
      <c r="Q4373" s="77">
        <v>45281.627083333333</v>
      </c>
      <c r="R4373" s="4">
        <v>42.76</v>
      </c>
      <c r="S4373" s="4">
        <v>42.76</v>
      </c>
      <c r="T4373" s="4" t="str">
        <f>VLOOKUP(E4373,zamiana!A:B,2,0)</f>
        <v>ALSTOM (ex. BT) CZL</v>
      </c>
    </row>
    <row r="4374" spans="1:20" x14ac:dyDescent="0.3">
      <c r="A4374" s="4" t="s">
        <v>7200</v>
      </c>
      <c r="B4374" s="76">
        <v>45196</v>
      </c>
      <c r="C4374" s="76">
        <v>45196</v>
      </c>
      <c r="D4374" s="76">
        <v>45257</v>
      </c>
      <c r="E4374" s="4" t="s">
        <v>951</v>
      </c>
      <c r="F4374" s="4" t="s">
        <v>952</v>
      </c>
      <c r="G4374" s="4" t="s">
        <v>942</v>
      </c>
      <c r="H4374" s="4" t="s">
        <v>951</v>
      </c>
      <c r="I4374" s="4" t="s">
        <v>1742</v>
      </c>
      <c r="J4374" s="4" t="s">
        <v>1743</v>
      </c>
      <c r="K4374" s="4" t="s">
        <v>955</v>
      </c>
      <c r="L4374" s="4">
        <v>1</v>
      </c>
      <c r="M4374" s="4" t="s">
        <v>77</v>
      </c>
      <c r="N4374" s="4">
        <v>82.66</v>
      </c>
      <c r="O4374" s="4">
        <v>53</v>
      </c>
      <c r="P4374" s="4" t="s">
        <v>78</v>
      </c>
      <c r="Q4374" s="77">
        <v>45281.627083333333</v>
      </c>
      <c r="R4374" s="4">
        <v>82.66</v>
      </c>
      <c r="S4374" s="4">
        <v>53</v>
      </c>
      <c r="T4374" s="4" t="str">
        <f>VLOOKUP(E4374,zamiana!A:B,2,0)</f>
        <v>ALSTOM (ex. BT) CZL</v>
      </c>
    </row>
    <row r="4375" spans="1:20" x14ac:dyDescent="0.3">
      <c r="A4375" s="4" t="s">
        <v>7200</v>
      </c>
      <c r="B4375" s="76">
        <v>45196</v>
      </c>
      <c r="C4375" s="76">
        <v>45196</v>
      </c>
      <c r="D4375" s="76">
        <v>45257</v>
      </c>
      <c r="E4375" s="4" t="s">
        <v>951</v>
      </c>
      <c r="F4375" s="4" t="s">
        <v>952</v>
      </c>
      <c r="G4375" s="4" t="s">
        <v>942</v>
      </c>
      <c r="H4375" s="4" t="s">
        <v>951</v>
      </c>
      <c r="I4375" s="4" t="s">
        <v>1742</v>
      </c>
      <c r="J4375" s="4" t="s">
        <v>1743</v>
      </c>
      <c r="K4375" s="4" t="s">
        <v>955</v>
      </c>
      <c r="L4375" s="4">
        <v>1</v>
      </c>
      <c r="M4375" s="4" t="s">
        <v>77</v>
      </c>
      <c r="N4375" s="4">
        <v>82.66</v>
      </c>
      <c r="O4375" s="4">
        <v>53</v>
      </c>
      <c r="P4375" s="4" t="s">
        <v>78</v>
      </c>
      <c r="Q4375" s="77">
        <v>45281.627083333333</v>
      </c>
      <c r="R4375" s="4">
        <v>82.66</v>
      </c>
      <c r="S4375" s="4">
        <v>53</v>
      </c>
      <c r="T4375" s="4" t="str">
        <f>VLOOKUP(E4375,zamiana!A:B,2,0)</f>
        <v>ALSTOM (ex. BT) CZL</v>
      </c>
    </row>
    <row r="4376" spans="1:20" x14ac:dyDescent="0.3">
      <c r="A4376" s="4" t="s">
        <v>7200</v>
      </c>
      <c r="B4376" s="76">
        <v>45196</v>
      </c>
      <c r="C4376" s="76">
        <v>45196</v>
      </c>
      <c r="D4376" s="76">
        <v>45257</v>
      </c>
      <c r="E4376" s="4" t="s">
        <v>951</v>
      </c>
      <c r="F4376" s="4" t="s">
        <v>952</v>
      </c>
      <c r="G4376" s="4" t="s">
        <v>942</v>
      </c>
      <c r="H4376" s="4" t="s">
        <v>951</v>
      </c>
      <c r="I4376" s="4" t="s">
        <v>1775</v>
      </c>
      <c r="J4376" s="4" t="s">
        <v>1776</v>
      </c>
      <c r="K4376" s="4" t="s">
        <v>955</v>
      </c>
      <c r="L4376" s="4">
        <v>2</v>
      </c>
      <c r="M4376" s="4" t="s">
        <v>77</v>
      </c>
      <c r="N4376" s="4">
        <v>86.99</v>
      </c>
      <c r="O4376" s="4">
        <v>53.29</v>
      </c>
      <c r="P4376" s="4" t="s">
        <v>78</v>
      </c>
      <c r="Q4376" s="77">
        <v>45281.627083333333</v>
      </c>
      <c r="R4376" s="4">
        <v>173.98</v>
      </c>
      <c r="S4376" s="4">
        <v>106.58</v>
      </c>
      <c r="T4376" s="4" t="str">
        <f>VLOOKUP(E4376,zamiana!A:B,2,0)</f>
        <v>ALSTOM (ex. BT) CZL</v>
      </c>
    </row>
    <row r="4377" spans="1:20" x14ac:dyDescent="0.3">
      <c r="A4377" s="4" t="s">
        <v>7200</v>
      </c>
      <c r="B4377" s="76">
        <v>45196</v>
      </c>
      <c r="C4377" s="76">
        <v>45196</v>
      </c>
      <c r="D4377" s="76">
        <v>45257</v>
      </c>
      <c r="E4377" s="4" t="s">
        <v>951</v>
      </c>
      <c r="F4377" s="4" t="s">
        <v>952</v>
      </c>
      <c r="G4377" s="4" t="s">
        <v>942</v>
      </c>
      <c r="H4377" s="4" t="s">
        <v>951</v>
      </c>
      <c r="I4377" s="4" t="s">
        <v>1067</v>
      </c>
      <c r="J4377" s="4" t="s">
        <v>1068</v>
      </c>
      <c r="K4377" s="4" t="s">
        <v>955</v>
      </c>
      <c r="L4377" s="4">
        <v>10</v>
      </c>
      <c r="M4377" s="4" t="s">
        <v>77</v>
      </c>
      <c r="N4377" s="4">
        <v>10</v>
      </c>
      <c r="O4377" s="4">
        <v>8.48</v>
      </c>
      <c r="P4377" s="4" t="s">
        <v>78</v>
      </c>
      <c r="Q4377" s="77">
        <v>45281.627083333333</v>
      </c>
      <c r="R4377" s="4">
        <v>100</v>
      </c>
      <c r="S4377" s="4">
        <v>84.8</v>
      </c>
      <c r="T4377" s="4" t="str">
        <f>VLOOKUP(E4377,zamiana!A:B,2,0)</f>
        <v>ALSTOM (ex. BT) CZL</v>
      </c>
    </row>
    <row r="4378" spans="1:20" x14ac:dyDescent="0.3">
      <c r="A4378" s="4" t="s">
        <v>7200</v>
      </c>
      <c r="B4378" s="76">
        <v>45196</v>
      </c>
      <c r="C4378" s="76">
        <v>45196</v>
      </c>
      <c r="D4378" s="76">
        <v>45257</v>
      </c>
      <c r="E4378" s="4" t="s">
        <v>951</v>
      </c>
      <c r="F4378" s="4" t="s">
        <v>952</v>
      </c>
      <c r="G4378" s="4" t="s">
        <v>942</v>
      </c>
      <c r="H4378" s="4" t="s">
        <v>951</v>
      </c>
      <c r="I4378" s="4" t="s">
        <v>1401</v>
      </c>
      <c r="J4378" s="4" t="s">
        <v>1402</v>
      </c>
      <c r="K4378" s="4" t="s">
        <v>955</v>
      </c>
      <c r="L4378" s="4">
        <v>2</v>
      </c>
      <c r="M4378" s="4" t="s">
        <v>77</v>
      </c>
      <c r="N4378" s="4">
        <v>30.87</v>
      </c>
      <c r="O4378" s="4">
        <v>19.440000000000001</v>
      </c>
      <c r="P4378" s="4" t="s">
        <v>78</v>
      </c>
      <c r="Q4378" s="77">
        <v>45281.627083333333</v>
      </c>
      <c r="R4378" s="4">
        <v>61.74</v>
      </c>
      <c r="S4378" s="4">
        <v>38.880000000000003</v>
      </c>
      <c r="T4378" s="4" t="str">
        <f>VLOOKUP(E4378,zamiana!A:B,2,0)</f>
        <v>ALSTOM (ex. BT) CZL</v>
      </c>
    </row>
    <row r="4379" spans="1:20" x14ac:dyDescent="0.3">
      <c r="A4379" s="4" t="s">
        <v>7200</v>
      </c>
      <c r="B4379" s="76">
        <v>45196</v>
      </c>
      <c r="C4379" s="76">
        <v>45196</v>
      </c>
      <c r="D4379" s="76">
        <v>45257</v>
      </c>
      <c r="E4379" s="4" t="s">
        <v>951</v>
      </c>
      <c r="F4379" s="4" t="s">
        <v>952</v>
      </c>
      <c r="G4379" s="4" t="s">
        <v>942</v>
      </c>
      <c r="H4379" s="4" t="s">
        <v>951</v>
      </c>
      <c r="I4379" s="4" t="s">
        <v>1401</v>
      </c>
      <c r="J4379" s="4" t="s">
        <v>1402</v>
      </c>
      <c r="K4379" s="4" t="s">
        <v>955</v>
      </c>
      <c r="L4379" s="4">
        <v>2</v>
      </c>
      <c r="M4379" s="4" t="s">
        <v>77</v>
      </c>
      <c r="N4379" s="4">
        <v>30.87</v>
      </c>
      <c r="O4379" s="4">
        <v>19.440000000000001</v>
      </c>
      <c r="P4379" s="4" t="s">
        <v>78</v>
      </c>
      <c r="Q4379" s="77">
        <v>45281.627083333333</v>
      </c>
      <c r="R4379" s="4">
        <v>61.74</v>
      </c>
      <c r="S4379" s="4">
        <v>38.880000000000003</v>
      </c>
      <c r="T4379" s="4" t="str">
        <f>VLOOKUP(E4379,zamiana!A:B,2,0)</f>
        <v>ALSTOM (ex. BT) CZL</v>
      </c>
    </row>
    <row r="4380" spans="1:20" x14ac:dyDescent="0.3">
      <c r="A4380" s="4" t="s">
        <v>7200</v>
      </c>
      <c r="B4380" s="76">
        <v>45196</v>
      </c>
      <c r="C4380" s="76">
        <v>45196</v>
      </c>
      <c r="D4380" s="76">
        <v>45257</v>
      </c>
      <c r="E4380" s="4" t="s">
        <v>951</v>
      </c>
      <c r="F4380" s="4" t="s">
        <v>952</v>
      </c>
      <c r="G4380" s="4" t="s">
        <v>942</v>
      </c>
      <c r="H4380" s="4" t="s">
        <v>951</v>
      </c>
      <c r="I4380" s="4" t="s">
        <v>1401</v>
      </c>
      <c r="J4380" s="4" t="s">
        <v>1402</v>
      </c>
      <c r="K4380" s="4" t="s">
        <v>955</v>
      </c>
      <c r="L4380" s="4">
        <v>1</v>
      </c>
      <c r="M4380" s="4" t="s">
        <v>77</v>
      </c>
      <c r="N4380" s="4">
        <v>30.87</v>
      </c>
      <c r="O4380" s="4">
        <v>19.440000000000001</v>
      </c>
      <c r="P4380" s="4" t="s">
        <v>78</v>
      </c>
      <c r="Q4380" s="77">
        <v>45281.627083333333</v>
      </c>
      <c r="R4380" s="4">
        <v>30.87</v>
      </c>
      <c r="S4380" s="4">
        <v>19.440000000000001</v>
      </c>
      <c r="T4380" s="4" t="str">
        <f>VLOOKUP(E4380,zamiana!A:B,2,0)</f>
        <v>ALSTOM (ex. BT) CZL</v>
      </c>
    </row>
    <row r="4381" spans="1:20" x14ac:dyDescent="0.3">
      <c r="A4381" s="4" t="s">
        <v>7200</v>
      </c>
      <c r="B4381" s="76">
        <v>45196</v>
      </c>
      <c r="C4381" s="76">
        <v>45196</v>
      </c>
      <c r="D4381" s="76">
        <v>45257</v>
      </c>
      <c r="E4381" s="4" t="s">
        <v>951</v>
      </c>
      <c r="F4381" s="4" t="s">
        <v>952</v>
      </c>
      <c r="G4381" s="4" t="s">
        <v>942</v>
      </c>
      <c r="H4381" s="4" t="s">
        <v>951</v>
      </c>
      <c r="I4381" s="4" t="s">
        <v>1401</v>
      </c>
      <c r="J4381" s="4" t="s">
        <v>1402</v>
      </c>
      <c r="K4381" s="4" t="s">
        <v>955</v>
      </c>
      <c r="L4381" s="4">
        <v>1</v>
      </c>
      <c r="M4381" s="4" t="s">
        <v>77</v>
      </c>
      <c r="N4381" s="4">
        <v>30.87</v>
      </c>
      <c r="O4381" s="4">
        <v>19.440000000000001</v>
      </c>
      <c r="P4381" s="4" t="s">
        <v>78</v>
      </c>
      <c r="Q4381" s="77">
        <v>45281.627083333333</v>
      </c>
      <c r="R4381" s="4">
        <v>30.87</v>
      </c>
      <c r="S4381" s="4">
        <v>19.440000000000001</v>
      </c>
      <c r="T4381" s="4" t="str">
        <f>VLOOKUP(E4381,zamiana!A:B,2,0)</f>
        <v>ALSTOM (ex. BT) CZL</v>
      </c>
    </row>
    <row r="4382" spans="1:20" x14ac:dyDescent="0.3">
      <c r="A4382" s="4" t="s">
        <v>7200</v>
      </c>
      <c r="B4382" s="76">
        <v>45196</v>
      </c>
      <c r="C4382" s="76">
        <v>45196</v>
      </c>
      <c r="D4382" s="76">
        <v>45257</v>
      </c>
      <c r="E4382" s="4" t="s">
        <v>951</v>
      </c>
      <c r="F4382" s="4" t="s">
        <v>952</v>
      </c>
      <c r="G4382" s="4" t="s">
        <v>942</v>
      </c>
      <c r="H4382" s="4" t="s">
        <v>951</v>
      </c>
      <c r="I4382" s="4" t="s">
        <v>1309</v>
      </c>
      <c r="J4382" s="4" t="s">
        <v>1310</v>
      </c>
      <c r="K4382" s="4" t="s">
        <v>955</v>
      </c>
      <c r="L4382" s="4">
        <v>2</v>
      </c>
      <c r="M4382" s="4" t="s">
        <v>77</v>
      </c>
      <c r="N4382" s="4">
        <v>17.420000000000002</v>
      </c>
      <c r="O4382" s="4">
        <v>15.23</v>
      </c>
      <c r="P4382" s="4" t="s">
        <v>78</v>
      </c>
      <c r="Q4382" s="77">
        <v>45281.627083333333</v>
      </c>
      <c r="R4382" s="4">
        <v>34.840000000000003</v>
      </c>
      <c r="S4382" s="4">
        <v>30.46</v>
      </c>
      <c r="T4382" s="4" t="str">
        <f>VLOOKUP(E4382,zamiana!A:B,2,0)</f>
        <v>ALSTOM (ex. BT) CZL</v>
      </c>
    </row>
    <row r="4383" spans="1:20" x14ac:dyDescent="0.3">
      <c r="A4383" s="4" t="s">
        <v>7200</v>
      </c>
      <c r="B4383" s="76">
        <v>45196</v>
      </c>
      <c r="C4383" s="76">
        <v>45196</v>
      </c>
      <c r="D4383" s="76">
        <v>45257</v>
      </c>
      <c r="E4383" s="4" t="s">
        <v>951</v>
      </c>
      <c r="F4383" s="4" t="s">
        <v>952</v>
      </c>
      <c r="G4383" s="4" t="s">
        <v>942</v>
      </c>
      <c r="H4383" s="4" t="s">
        <v>951</v>
      </c>
      <c r="I4383" s="4" t="s">
        <v>1652</v>
      </c>
      <c r="J4383" s="4" t="s">
        <v>1653</v>
      </c>
      <c r="K4383" s="4" t="s">
        <v>955</v>
      </c>
      <c r="L4383" s="4">
        <v>3</v>
      </c>
      <c r="M4383" s="4" t="s">
        <v>77</v>
      </c>
      <c r="N4383" s="4">
        <v>67.5</v>
      </c>
      <c r="O4383" s="4">
        <v>40.42</v>
      </c>
      <c r="P4383" s="4" t="s">
        <v>78</v>
      </c>
      <c r="Q4383" s="77">
        <v>45281.658333333333</v>
      </c>
      <c r="R4383" s="4">
        <v>202.5</v>
      </c>
      <c r="S4383" s="4">
        <v>121.26</v>
      </c>
      <c r="T4383" s="4" t="str">
        <f>VLOOKUP(E4383,zamiana!A:B,2,0)</f>
        <v>ALSTOM (ex. BT) CZL</v>
      </c>
    </row>
    <row r="4384" spans="1:20" x14ac:dyDescent="0.3">
      <c r="A4384" s="4" t="s">
        <v>7200</v>
      </c>
      <c r="B4384" s="76">
        <v>45196</v>
      </c>
      <c r="C4384" s="76">
        <v>45196</v>
      </c>
      <c r="D4384" s="76">
        <v>45257</v>
      </c>
      <c r="E4384" s="4" t="s">
        <v>951</v>
      </c>
      <c r="F4384" s="4" t="s">
        <v>952</v>
      </c>
      <c r="G4384" s="4" t="s">
        <v>942</v>
      </c>
      <c r="H4384" s="4" t="s">
        <v>951</v>
      </c>
      <c r="I4384" s="4" t="s">
        <v>1652</v>
      </c>
      <c r="J4384" s="4" t="s">
        <v>1653</v>
      </c>
      <c r="K4384" s="4" t="s">
        <v>955</v>
      </c>
      <c r="L4384" s="4">
        <v>3</v>
      </c>
      <c r="M4384" s="4" t="s">
        <v>77</v>
      </c>
      <c r="N4384" s="4">
        <v>67.5</v>
      </c>
      <c r="O4384" s="4">
        <v>40.42</v>
      </c>
      <c r="P4384" s="4" t="s">
        <v>78</v>
      </c>
      <c r="Q4384" s="77">
        <v>45281.658333333333</v>
      </c>
      <c r="R4384" s="4">
        <v>202.5</v>
      </c>
      <c r="S4384" s="4">
        <v>121.26</v>
      </c>
      <c r="T4384" s="4" t="str">
        <f>VLOOKUP(E4384,zamiana!A:B,2,0)</f>
        <v>ALSTOM (ex. BT) CZL</v>
      </c>
    </row>
    <row r="4385" spans="1:20" x14ac:dyDescent="0.3">
      <c r="A4385" s="4" t="s">
        <v>7200</v>
      </c>
      <c r="B4385" s="76">
        <v>45196</v>
      </c>
      <c r="C4385" s="76">
        <v>45196</v>
      </c>
      <c r="D4385" s="76">
        <v>45257</v>
      </c>
      <c r="E4385" s="4" t="s">
        <v>951</v>
      </c>
      <c r="F4385" s="4" t="s">
        <v>952</v>
      </c>
      <c r="G4385" s="4" t="s">
        <v>942</v>
      </c>
      <c r="H4385" s="4" t="s">
        <v>951</v>
      </c>
      <c r="I4385" s="4" t="s">
        <v>1652</v>
      </c>
      <c r="J4385" s="4" t="s">
        <v>1653</v>
      </c>
      <c r="K4385" s="4" t="s">
        <v>955</v>
      </c>
      <c r="L4385" s="4">
        <v>4</v>
      </c>
      <c r="M4385" s="4" t="s">
        <v>77</v>
      </c>
      <c r="N4385" s="4">
        <v>67.5</v>
      </c>
      <c r="O4385" s="4">
        <v>40.42</v>
      </c>
      <c r="P4385" s="4" t="s">
        <v>78</v>
      </c>
      <c r="Q4385" s="77">
        <v>45281.658333333333</v>
      </c>
      <c r="R4385" s="4">
        <v>270</v>
      </c>
      <c r="S4385" s="4">
        <v>161.68</v>
      </c>
      <c r="T4385" s="4" t="str">
        <f>VLOOKUP(E4385,zamiana!A:B,2,0)</f>
        <v>ALSTOM (ex. BT) CZL</v>
      </c>
    </row>
    <row r="4386" spans="1:20" x14ac:dyDescent="0.3">
      <c r="A4386" s="4" t="s">
        <v>7200</v>
      </c>
      <c r="B4386" s="76">
        <v>45196</v>
      </c>
      <c r="C4386" s="76">
        <v>45196</v>
      </c>
      <c r="D4386" s="76">
        <v>45257</v>
      </c>
      <c r="E4386" s="4" t="s">
        <v>951</v>
      </c>
      <c r="F4386" s="4" t="s">
        <v>952</v>
      </c>
      <c r="G4386" s="4" t="s">
        <v>942</v>
      </c>
      <c r="H4386" s="4" t="s">
        <v>951</v>
      </c>
      <c r="I4386" s="4" t="s">
        <v>1652</v>
      </c>
      <c r="J4386" s="4" t="s">
        <v>1653</v>
      </c>
      <c r="K4386" s="4" t="s">
        <v>955</v>
      </c>
      <c r="L4386" s="4">
        <v>1</v>
      </c>
      <c r="M4386" s="4" t="s">
        <v>77</v>
      </c>
      <c r="N4386" s="4">
        <v>67.5</v>
      </c>
      <c r="O4386" s="4">
        <v>40.42</v>
      </c>
      <c r="P4386" s="4" t="s">
        <v>78</v>
      </c>
      <c r="Q4386" s="77">
        <v>45281.658333333333</v>
      </c>
      <c r="R4386" s="4">
        <v>67.5</v>
      </c>
      <c r="S4386" s="4">
        <v>40.42</v>
      </c>
      <c r="T4386" s="4" t="str">
        <f>VLOOKUP(E4386,zamiana!A:B,2,0)</f>
        <v>ALSTOM (ex. BT) CZL</v>
      </c>
    </row>
    <row r="4387" spans="1:20" x14ac:dyDescent="0.3">
      <c r="A4387" s="4" t="s">
        <v>7200</v>
      </c>
      <c r="B4387" s="76">
        <v>45196</v>
      </c>
      <c r="C4387" s="76">
        <v>45196</v>
      </c>
      <c r="D4387" s="76">
        <v>45257</v>
      </c>
      <c r="E4387" s="4" t="s">
        <v>951</v>
      </c>
      <c r="F4387" s="4" t="s">
        <v>952</v>
      </c>
      <c r="G4387" s="4" t="s">
        <v>942</v>
      </c>
      <c r="H4387" s="4" t="s">
        <v>951</v>
      </c>
      <c r="I4387" s="4" t="s">
        <v>1652</v>
      </c>
      <c r="J4387" s="4" t="s">
        <v>1653</v>
      </c>
      <c r="K4387" s="4" t="s">
        <v>955</v>
      </c>
      <c r="L4387" s="4">
        <v>1</v>
      </c>
      <c r="M4387" s="4" t="s">
        <v>77</v>
      </c>
      <c r="N4387" s="4">
        <v>67.5</v>
      </c>
      <c r="O4387" s="4">
        <v>40.42</v>
      </c>
      <c r="P4387" s="4" t="s">
        <v>78</v>
      </c>
      <c r="Q4387" s="77">
        <v>45281.658333333333</v>
      </c>
      <c r="R4387" s="4">
        <v>67.5</v>
      </c>
      <c r="S4387" s="4">
        <v>40.42</v>
      </c>
      <c r="T4387" s="4" t="str">
        <f>VLOOKUP(E4387,zamiana!A:B,2,0)</f>
        <v>ALSTOM (ex. BT) CZL</v>
      </c>
    </row>
    <row r="4388" spans="1:20" x14ac:dyDescent="0.3">
      <c r="A4388" s="4" t="s">
        <v>7200</v>
      </c>
      <c r="B4388" s="76">
        <v>45196</v>
      </c>
      <c r="C4388" s="76">
        <v>45196</v>
      </c>
      <c r="D4388" s="76">
        <v>45257</v>
      </c>
      <c r="E4388" s="4" t="s">
        <v>951</v>
      </c>
      <c r="F4388" s="4" t="s">
        <v>952</v>
      </c>
      <c r="G4388" s="4" t="s">
        <v>942</v>
      </c>
      <c r="H4388" s="4" t="s">
        <v>951</v>
      </c>
      <c r="I4388" s="4" t="s">
        <v>1652</v>
      </c>
      <c r="J4388" s="4" t="s">
        <v>1653</v>
      </c>
      <c r="K4388" s="4" t="s">
        <v>955</v>
      </c>
      <c r="L4388" s="4">
        <v>1</v>
      </c>
      <c r="M4388" s="4" t="s">
        <v>77</v>
      </c>
      <c r="N4388" s="4">
        <v>67.5</v>
      </c>
      <c r="O4388" s="4">
        <v>40.42</v>
      </c>
      <c r="P4388" s="4" t="s">
        <v>78</v>
      </c>
      <c r="Q4388" s="77">
        <v>45281.658333333333</v>
      </c>
      <c r="R4388" s="4">
        <v>67.5</v>
      </c>
      <c r="S4388" s="4">
        <v>40.42</v>
      </c>
      <c r="T4388" s="4" t="str">
        <f>VLOOKUP(E4388,zamiana!A:B,2,0)</f>
        <v>ALSTOM (ex. BT) CZL</v>
      </c>
    </row>
    <row r="4389" spans="1:20" x14ac:dyDescent="0.3">
      <c r="A4389" s="4" t="s">
        <v>7200</v>
      </c>
      <c r="B4389" s="76">
        <v>45196</v>
      </c>
      <c r="C4389" s="76">
        <v>45196</v>
      </c>
      <c r="D4389" s="76">
        <v>45257</v>
      </c>
      <c r="E4389" s="4" t="s">
        <v>951</v>
      </c>
      <c r="F4389" s="4" t="s">
        <v>952</v>
      </c>
      <c r="G4389" s="4" t="s">
        <v>942</v>
      </c>
      <c r="H4389" s="4" t="s">
        <v>951</v>
      </c>
      <c r="I4389" s="4" t="s">
        <v>1652</v>
      </c>
      <c r="J4389" s="4" t="s">
        <v>1653</v>
      </c>
      <c r="K4389" s="4" t="s">
        <v>955</v>
      </c>
      <c r="L4389" s="4">
        <v>4</v>
      </c>
      <c r="M4389" s="4" t="s">
        <v>77</v>
      </c>
      <c r="N4389" s="4">
        <v>67.5</v>
      </c>
      <c r="O4389" s="4">
        <v>40.42</v>
      </c>
      <c r="P4389" s="4" t="s">
        <v>78</v>
      </c>
      <c r="Q4389" s="77">
        <v>45281.658333333333</v>
      </c>
      <c r="R4389" s="4">
        <v>270</v>
      </c>
      <c r="S4389" s="4">
        <v>161.68</v>
      </c>
      <c r="T4389" s="4" t="str">
        <f>VLOOKUP(E4389,zamiana!A:B,2,0)</f>
        <v>ALSTOM (ex. BT) CZL</v>
      </c>
    </row>
    <row r="4390" spans="1:20" x14ac:dyDescent="0.3">
      <c r="A4390" s="4" t="s">
        <v>7200</v>
      </c>
      <c r="B4390" s="76">
        <v>45196</v>
      </c>
      <c r="C4390" s="76">
        <v>45196</v>
      </c>
      <c r="D4390" s="76">
        <v>45257</v>
      </c>
      <c r="E4390" s="4" t="s">
        <v>951</v>
      </c>
      <c r="F4390" s="4" t="s">
        <v>952</v>
      </c>
      <c r="G4390" s="4" t="s">
        <v>942</v>
      </c>
      <c r="H4390" s="4" t="s">
        <v>951</v>
      </c>
      <c r="I4390" s="4" t="s">
        <v>1652</v>
      </c>
      <c r="J4390" s="4" t="s">
        <v>1653</v>
      </c>
      <c r="K4390" s="4" t="s">
        <v>955</v>
      </c>
      <c r="L4390" s="4">
        <v>1</v>
      </c>
      <c r="M4390" s="4" t="s">
        <v>77</v>
      </c>
      <c r="N4390" s="4">
        <v>67.5</v>
      </c>
      <c r="O4390" s="4">
        <v>40.42</v>
      </c>
      <c r="P4390" s="4" t="s">
        <v>78</v>
      </c>
      <c r="Q4390" s="77">
        <v>45281.658333333333</v>
      </c>
      <c r="R4390" s="4">
        <v>67.5</v>
      </c>
      <c r="S4390" s="4">
        <v>40.42</v>
      </c>
      <c r="T4390" s="4" t="str">
        <f>VLOOKUP(E4390,zamiana!A:B,2,0)</f>
        <v>ALSTOM (ex. BT) CZL</v>
      </c>
    </row>
    <row r="4391" spans="1:20" x14ac:dyDescent="0.3">
      <c r="A4391" s="4" t="s">
        <v>7200</v>
      </c>
      <c r="B4391" s="76">
        <v>45196</v>
      </c>
      <c r="C4391" s="76">
        <v>45196</v>
      </c>
      <c r="D4391" s="76">
        <v>45257</v>
      </c>
      <c r="E4391" s="4" t="s">
        <v>951</v>
      </c>
      <c r="F4391" s="4" t="s">
        <v>952</v>
      </c>
      <c r="G4391" s="4" t="s">
        <v>942</v>
      </c>
      <c r="H4391" s="4" t="s">
        <v>951</v>
      </c>
      <c r="I4391" s="4" t="s">
        <v>1652</v>
      </c>
      <c r="J4391" s="4" t="s">
        <v>1653</v>
      </c>
      <c r="K4391" s="4" t="s">
        <v>955</v>
      </c>
      <c r="L4391" s="4">
        <v>3</v>
      </c>
      <c r="M4391" s="4" t="s">
        <v>77</v>
      </c>
      <c r="N4391" s="4">
        <v>67.5</v>
      </c>
      <c r="O4391" s="4">
        <v>40.42</v>
      </c>
      <c r="P4391" s="4" t="s">
        <v>78</v>
      </c>
      <c r="Q4391" s="77">
        <v>45281.658333333333</v>
      </c>
      <c r="R4391" s="4">
        <v>202.5</v>
      </c>
      <c r="S4391" s="4">
        <v>121.26</v>
      </c>
      <c r="T4391" s="4" t="str">
        <f>VLOOKUP(E4391,zamiana!A:B,2,0)</f>
        <v>ALSTOM (ex. BT) CZL</v>
      </c>
    </row>
    <row r="4392" spans="1:20" x14ac:dyDescent="0.3">
      <c r="A4392" s="4" t="s">
        <v>7200</v>
      </c>
      <c r="B4392" s="76">
        <v>45196</v>
      </c>
      <c r="C4392" s="76">
        <v>45196</v>
      </c>
      <c r="D4392" s="76">
        <v>45257</v>
      </c>
      <c r="E4392" s="4" t="s">
        <v>951</v>
      </c>
      <c r="F4392" s="4" t="s">
        <v>952</v>
      </c>
      <c r="G4392" s="4" t="s">
        <v>942</v>
      </c>
      <c r="H4392" s="4" t="s">
        <v>951</v>
      </c>
      <c r="I4392" s="4" t="s">
        <v>1652</v>
      </c>
      <c r="J4392" s="4" t="s">
        <v>1653</v>
      </c>
      <c r="K4392" s="4" t="s">
        <v>955</v>
      </c>
      <c r="L4392" s="4">
        <v>3</v>
      </c>
      <c r="M4392" s="4" t="s">
        <v>77</v>
      </c>
      <c r="N4392" s="4">
        <v>67.5</v>
      </c>
      <c r="O4392" s="4">
        <v>40.42</v>
      </c>
      <c r="P4392" s="4" t="s">
        <v>78</v>
      </c>
      <c r="Q4392" s="77">
        <v>45281.658333333333</v>
      </c>
      <c r="R4392" s="4">
        <v>202.5</v>
      </c>
      <c r="S4392" s="4">
        <v>121.26</v>
      </c>
      <c r="T4392" s="4" t="str">
        <f>VLOOKUP(E4392,zamiana!A:B,2,0)</f>
        <v>ALSTOM (ex. BT) CZL</v>
      </c>
    </row>
    <row r="4393" spans="1:20" x14ac:dyDescent="0.3">
      <c r="A4393" s="4" t="s">
        <v>7200</v>
      </c>
      <c r="B4393" s="76">
        <v>45196</v>
      </c>
      <c r="C4393" s="76">
        <v>45196</v>
      </c>
      <c r="D4393" s="76">
        <v>45257</v>
      </c>
      <c r="E4393" s="4" t="s">
        <v>951</v>
      </c>
      <c r="F4393" s="4" t="s">
        <v>952</v>
      </c>
      <c r="G4393" s="4" t="s">
        <v>942</v>
      </c>
      <c r="H4393" s="4" t="s">
        <v>951</v>
      </c>
      <c r="I4393" s="4" t="s">
        <v>1652</v>
      </c>
      <c r="J4393" s="4" t="s">
        <v>1653</v>
      </c>
      <c r="K4393" s="4" t="s">
        <v>955</v>
      </c>
      <c r="L4393" s="4">
        <v>4</v>
      </c>
      <c r="M4393" s="4" t="s">
        <v>77</v>
      </c>
      <c r="N4393" s="4">
        <v>67.5</v>
      </c>
      <c r="O4393" s="4">
        <v>40.42</v>
      </c>
      <c r="P4393" s="4" t="s">
        <v>78</v>
      </c>
      <c r="Q4393" s="77">
        <v>45281.658333333333</v>
      </c>
      <c r="R4393" s="4">
        <v>270</v>
      </c>
      <c r="S4393" s="4">
        <v>161.68</v>
      </c>
      <c r="T4393" s="4" t="str">
        <f>VLOOKUP(E4393,zamiana!A:B,2,0)</f>
        <v>ALSTOM (ex. BT) CZL</v>
      </c>
    </row>
    <row r="4394" spans="1:20" x14ac:dyDescent="0.3">
      <c r="A4394" s="4" t="s">
        <v>7200</v>
      </c>
      <c r="B4394" s="76">
        <v>45196</v>
      </c>
      <c r="C4394" s="76">
        <v>45196</v>
      </c>
      <c r="D4394" s="76">
        <v>45257</v>
      </c>
      <c r="E4394" s="4" t="s">
        <v>951</v>
      </c>
      <c r="F4394" s="4" t="s">
        <v>952</v>
      </c>
      <c r="G4394" s="4" t="s">
        <v>942</v>
      </c>
      <c r="H4394" s="4" t="s">
        <v>951</v>
      </c>
      <c r="I4394" s="4" t="s">
        <v>1652</v>
      </c>
      <c r="J4394" s="4" t="s">
        <v>1653</v>
      </c>
      <c r="K4394" s="4" t="s">
        <v>955</v>
      </c>
      <c r="L4394" s="4">
        <v>1</v>
      </c>
      <c r="M4394" s="4" t="s">
        <v>77</v>
      </c>
      <c r="N4394" s="4">
        <v>67.5</v>
      </c>
      <c r="O4394" s="4">
        <v>40.42</v>
      </c>
      <c r="P4394" s="4" t="s">
        <v>78</v>
      </c>
      <c r="Q4394" s="77">
        <v>45281.658333333333</v>
      </c>
      <c r="R4394" s="4">
        <v>67.5</v>
      </c>
      <c r="S4394" s="4">
        <v>40.42</v>
      </c>
      <c r="T4394" s="4" t="str">
        <f>VLOOKUP(E4394,zamiana!A:B,2,0)</f>
        <v>ALSTOM (ex. BT) CZL</v>
      </c>
    </row>
    <row r="4395" spans="1:20" x14ac:dyDescent="0.3">
      <c r="A4395" s="4" t="s">
        <v>7200</v>
      </c>
      <c r="B4395" s="76">
        <v>45196</v>
      </c>
      <c r="C4395" s="76">
        <v>45196</v>
      </c>
      <c r="D4395" s="76">
        <v>45257</v>
      </c>
      <c r="E4395" s="4" t="s">
        <v>951</v>
      </c>
      <c r="F4395" s="4" t="s">
        <v>952</v>
      </c>
      <c r="G4395" s="4" t="s">
        <v>942</v>
      </c>
      <c r="H4395" s="4" t="s">
        <v>951</v>
      </c>
      <c r="I4395" s="4" t="s">
        <v>1652</v>
      </c>
      <c r="J4395" s="4" t="s">
        <v>1653</v>
      </c>
      <c r="K4395" s="4" t="s">
        <v>955</v>
      </c>
      <c r="L4395" s="4">
        <v>4</v>
      </c>
      <c r="M4395" s="4" t="s">
        <v>77</v>
      </c>
      <c r="N4395" s="4">
        <v>67.5</v>
      </c>
      <c r="O4395" s="4">
        <v>40.42</v>
      </c>
      <c r="P4395" s="4" t="s">
        <v>78</v>
      </c>
      <c r="Q4395" s="77">
        <v>45281.658333333333</v>
      </c>
      <c r="R4395" s="4">
        <v>270</v>
      </c>
      <c r="S4395" s="4">
        <v>161.68</v>
      </c>
      <c r="T4395" s="4" t="str">
        <f>VLOOKUP(E4395,zamiana!A:B,2,0)</f>
        <v>ALSTOM (ex. BT) CZL</v>
      </c>
    </row>
    <row r="4396" spans="1:20" x14ac:dyDescent="0.3">
      <c r="A4396" s="4" t="s">
        <v>7200</v>
      </c>
      <c r="B4396" s="76">
        <v>45196</v>
      </c>
      <c r="C4396" s="76">
        <v>45196</v>
      </c>
      <c r="D4396" s="76">
        <v>45257</v>
      </c>
      <c r="E4396" s="4" t="s">
        <v>951</v>
      </c>
      <c r="F4396" s="4" t="s">
        <v>952</v>
      </c>
      <c r="G4396" s="4" t="s">
        <v>942</v>
      </c>
      <c r="H4396" s="4" t="s">
        <v>951</v>
      </c>
      <c r="I4396" s="4" t="s">
        <v>1652</v>
      </c>
      <c r="J4396" s="4" t="s">
        <v>1653</v>
      </c>
      <c r="K4396" s="4" t="s">
        <v>955</v>
      </c>
      <c r="L4396" s="4">
        <v>1</v>
      </c>
      <c r="M4396" s="4" t="s">
        <v>77</v>
      </c>
      <c r="N4396" s="4">
        <v>67.5</v>
      </c>
      <c r="O4396" s="4">
        <v>40.42</v>
      </c>
      <c r="P4396" s="4" t="s">
        <v>78</v>
      </c>
      <c r="Q4396" s="77">
        <v>45281.658333333333</v>
      </c>
      <c r="R4396" s="4">
        <v>67.5</v>
      </c>
      <c r="S4396" s="4">
        <v>40.42</v>
      </c>
      <c r="T4396" s="4" t="str">
        <f>VLOOKUP(E4396,zamiana!A:B,2,0)</f>
        <v>ALSTOM (ex. BT) CZL</v>
      </c>
    </row>
    <row r="4397" spans="1:20" x14ac:dyDescent="0.3">
      <c r="A4397" s="4" t="s">
        <v>7200</v>
      </c>
      <c r="B4397" s="76">
        <v>45196</v>
      </c>
      <c r="C4397" s="76">
        <v>45196</v>
      </c>
      <c r="D4397" s="76">
        <v>45257</v>
      </c>
      <c r="E4397" s="4" t="s">
        <v>951</v>
      </c>
      <c r="F4397" s="4" t="s">
        <v>952</v>
      </c>
      <c r="G4397" s="4" t="s">
        <v>942</v>
      </c>
      <c r="H4397" s="4" t="s">
        <v>951</v>
      </c>
      <c r="I4397" s="4" t="s">
        <v>1738</v>
      </c>
      <c r="J4397" s="4" t="s">
        <v>1739</v>
      </c>
      <c r="K4397" s="4" t="s">
        <v>955</v>
      </c>
      <c r="L4397" s="4">
        <v>4</v>
      </c>
      <c r="M4397" s="4" t="s">
        <v>77</v>
      </c>
      <c r="N4397" s="4">
        <v>84.6</v>
      </c>
      <c r="O4397" s="4">
        <v>49.31</v>
      </c>
      <c r="P4397" s="4" t="s">
        <v>78</v>
      </c>
      <c r="Q4397" s="77">
        <v>45281.627083333333</v>
      </c>
      <c r="R4397" s="4">
        <v>338.4</v>
      </c>
      <c r="S4397" s="4">
        <v>197.24</v>
      </c>
      <c r="T4397" s="4" t="str">
        <f>VLOOKUP(E4397,zamiana!A:B,2,0)</f>
        <v>ALSTOM (ex. BT) CZL</v>
      </c>
    </row>
    <row r="4398" spans="1:20" x14ac:dyDescent="0.3">
      <c r="A4398" s="4" t="s">
        <v>7200</v>
      </c>
      <c r="B4398" s="76">
        <v>45196</v>
      </c>
      <c r="C4398" s="76">
        <v>45196</v>
      </c>
      <c r="D4398" s="76">
        <v>45257</v>
      </c>
      <c r="E4398" s="4" t="s">
        <v>951</v>
      </c>
      <c r="F4398" s="4" t="s">
        <v>952</v>
      </c>
      <c r="G4398" s="4" t="s">
        <v>942</v>
      </c>
      <c r="H4398" s="4" t="s">
        <v>951</v>
      </c>
      <c r="I4398" s="4" t="s">
        <v>1738</v>
      </c>
      <c r="J4398" s="4" t="s">
        <v>1739</v>
      </c>
      <c r="K4398" s="4" t="s">
        <v>955</v>
      </c>
      <c r="L4398" s="4">
        <v>5</v>
      </c>
      <c r="M4398" s="4" t="s">
        <v>77</v>
      </c>
      <c r="N4398" s="4">
        <v>84.6</v>
      </c>
      <c r="O4398" s="4">
        <v>49.31</v>
      </c>
      <c r="P4398" s="4" t="s">
        <v>78</v>
      </c>
      <c r="Q4398" s="77">
        <v>45281.627083333333</v>
      </c>
      <c r="R4398" s="4">
        <v>423</v>
      </c>
      <c r="S4398" s="4">
        <v>246.55</v>
      </c>
      <c r="T4398" s="4" t="str">
        <f>VLOOKUP(E4398,zamiana!A:B,2,0)</f>
        <v>ALSTOM (ex. BT) CZL</v>
      </c>
    </row>
    <row r="4399" spans="1:20" x14ac:dyDescent="0.3">
      <c r="A4399" s="4" t="s">
        <v>7200</v>
      </c>
      <c r="B4399" s="76">
        <v>45196</v>
      </c>
      <c r="C4399" s="76">
        <v>45196</v>
      </c>
      <c r="D4399" s="76">
        <v>45257</v>
      </c>
      <c r="E4399" s="4" t="s">
        <v>951</v>
      </c>
      <c r="F4399" s="4" t="s">
        <v>952</v>
      </c>
      <c r="G4399" s="4" t="s">
        <v>942</v>
      </c>
      <c r="H4399" s="4" t="s">
        <v>951</v>
      </c>
      <c r="I4399" s="4" t="s">
        <v>1738</v>
      </c>
      <c r="J4399" s="4" t="s">
        <v>1739</v>
      </c>
      <c r="K4399" s="4" t="s">
        <v>955</v>
      </c>
      <c r="L4399" s="4">
        <v>4</v>
      </c>
      <c r="M4399" s="4" t="s">
        <v>77</v>
      </c>
      <c r="N4399" s="4">
        <v>84.6</v>
      </c>
      <c r="O4399" s="4">
        <v>49.31</v>
      </c>
      <c r="P4399" s="4" t="s">
        <v>78</v>
      </c>
      <c r="Q4399" s="77">
        <v>45281.627083333333</v>
      </c>
      <c r="R4399" s="4">
        <v>338.4</v>
      </c>
      <c r="S4399" s="4">
        <v>197.24</v>
      </c>
      <c r="T4399" s="4" t="str">
        <f>VLOOKUP(E4399,zamiana!A:B,2,0)</f>
        <v>ALSTOM (ex. BT) CZL</v>
      </c>
    </row>
    <row r="4400" spans="1:20" x14ac:dyDescent="0.3">
      <c r="A4400" s="4" t="s">
        <v>7200</v>
      </c>
      <c r="B4400" s="76">
        <v>45196</v>
      </c>
      <c r="C4400" s="76">
        <v>45196</v>
      </c>
      <c r="D4400" s="76">
        <v>45257</v>
      </c>
      <c r="E4400" s="4" t="s">
        <v>951</v>
      </c>
      <c r="F4400" s="4" t="s">
        <v>952</v>
      </c>
      <c r="G4400" s="4" t="s">
        <v>942</v>
      </c>
      <c r="H4400" s="4" t="s">
        <v>951</v>
      </c>
      <c r="I4400" s="4" t="s">
        <v>1738</v>
      </c>
      <c r="J4400" s="4" t="s">
        <v>1739</v>
      </c>
      <c r="K4400" s="4" t="s">
        <v>955</v>
      </c>
      <c r="L4400" s="4">
        <v>5</v>
      </c>
      <c r="M4400" s="4" t="s">
        <v>77</v>
      </c>
      <c r="N4400" s="4">
        <v>84.6</v>
      </c>
      <c r="O4400" s="4">
        <v>49.31</v>
      </c>
      <c r="P4400" s="4" t="s">
        <v>78</v>
      </c>
      <c r="Q4400" s="77">
        <v>45281.627083333333</v>
      </c>
      <c r="R4400" s="4">
        <v>423</v>
      </c>
      <c r="S4400" s="4">
        <v>246.55</v>
      </c>
      <c r="T4400" s="4" t="str">
        <f>VLOOKUP(E4400,zamiana!A:B,2,0)</f>
        <v>ALSTOM (ex. BT) CZL</v>
      </c>
    </row>
    <row r="4401" spans="1:20" x14ac:dyDescent="0.3">
      <c r="A4401" s="4" t="s">
        <v>7200</v>
      </c>
      <c r="B4401" s="76">
        <v>45196</v>
      </c>
      <c r="C4401" s="76">
        <v>45196</v>
      </c>
      <c r="D4401" s="76">
        <v>45257</v>
      </c>
      <c r="E4401" s="4" t="s">
        <v>951</v>
      </c>
      <c r="F4401" s="4" t="s">
        <v>952</v>
      </c>
      <c r="G4401" s="4" t="s">
        <v>942</v>
      </c>
      <c r="H4401" s="4" t="s">
        <v>951</v>
      </c>
      <c r="I4401" s="4" t="s">
        <v>1738</v>
      </c>
      <c r="J4401" s="4" t="s">
        <v>1739</v>
      </c>
      <c r="K4401" s="4" t="s">
        <v>955</v>
      </c>
      <c r="L4401" s="4">
        <v>3</v>
      </c>
      <c r="M4401" s="4" t="s">
        <v>77</v>
      </c>
      <c r="N4401" s="4">
        <v>84.6</v>
      </c>
      <c r="O4401" s="4">
        <v>49.31</v>
      </c>
      <c r="P4401" s="4" t="s">
        <v>78</v>
      </c>
      <c r="Q4401" s="77">
        <v>45281.627083333333</v>
      </c>
      <c r="R4401" s="4">
        <v>253.8</v>
      </c>
      <c r="S4401" s="4">
        <v>147.93</v>
      </c>
      <c r="T4401" s="4" t="str">
        <f>VLOOKUP(E4401,zamiana!A:B,2,0)</f>
        <v>ALSTOM (ex. BT) CZL</v>
      </c>
    </row>
    <row r="4402" spans="1:20" x14ac:dyDescent="0.3">
      <c r="A4402" s="4" t="s">
        <v>7200</v>
      </c>
      <c r="B4402" s="76">
        <v>45196</v>
      </c>
      <c r="C4402" s="76">
        <v>45196</v>
      </c>
      <c r="D4402" s="76">
        <v>45257</v>
      </c>
      <c r="E4402" s="4" t="s">
        <v>951</v>
      </c>
      <c r="F4402" s="4" t="s">
        <v>952</v>
      </c>
      <c r="G4402" s="4" t="s">
        <v>942</v>
      </c>
      <c r="H4402" s="4" t="s">
        <v>951</v>
      </c>
      <c r="I4402" s="4" t="s">
        <v>1738</v>
      </c>
      <c r="J4402" s="4" t="s">
        <v>1739</v>
      </c>
      <c r="K4402" s="4" t="s">
        <v>955</v>
      </c>
      <c r="L4402" s="4">
        <v>3</v>
      </c>
      <c r="M4402" s="4" t="s">
        <v>77</v>
      </c>
      <c r="N4402" s="4">
        <v>84.6</v>
      </c>
      <c r="O4402" s="4">
        <v>49.31</v>
      </c>
      <c r="P4402" s="4" t="s">
        <v>78</v>
      </c>
      <c r="Q4402" s="77">
        <v>45281.627083333333</v>
      </c>
      <c r="R4402" s="4">
        <v>253.8</v>
      </c>
      <c r="S4402" s="4">
        <v>147.93</v>
      </c>
      <c r="T4402" s="4" t="str">
        <f>VLOOKUP(E4402,zamiana!A:B,2,0)</f>
        <v>ALSTOM (ex. BT) CZL</v>
      </c>
    </row>
    <row r="4403" spans="1:20" x14ac:dyDescent="0.3">
      <c r="A4403" s="4" t="s">
        <v>7200</v>
      </c>
      <c r="B4403" s="76">
        <v>45196</v>
      </c>
      <c r="C4403" s="76">
        <v>45196</v>
      </c>
      <c r="D4403" s="76">
        <v>45257</v>
      </c>
      <c r="E4403" s="4" t="s">
        <v>951</v>
      </c>
      <c r="F4403" s="4" t="s">
        <v>952</v>
      </c>
      <c r="G4403" s="4" t="s">
        <v>942</v>
      </c>
      <c r="H4403" s="4" t="s">
        <v>951</v>
      </c>
      <c r="I4403" s="4" t="s">
        <v>1738</v>
      </c>
      <c r="J4403" s="4" t="s">
        <v>1739</v>
      </c>
      <c r="K4403" s="4" t="s">
        <v>955</v>
      </c>
      <c r="L4403" s="4">
        <v>5</v>
      </c>
      <c r="M4403" s="4" t="s">
        <v>77</v>
      </c>
      <c r="N4403" s="4">
        <v>84.6</v>
      </c>
      <c r="O4403" s="4">
        <v>49.31</v>
      </c>
      <c r="P4403" s="4" t="s">
        <v>78</v>
      </c>
      <c r="Q4403" s="77">
        <v>45281.627083333333</v>
      </c>
      <c r="R4403" s="4">
        <v>423</v>
      </c>
      <c r="S4403" s="4">
        <v>246.55</v>
      </c>
      <c r="T4403" s="4" t="str">
        <f>VLOOKUP(E4403,zamiana!A:B,2,0)</f>
        <v>ALSTOM (ex. BT) CZL</v>
      </c>
    </row>
    <row r="4404" spans="1:20" x14ac:dyDescent="0.3">
      <c r="A4404" s="4" t="s">
        <v>7200</v>
      </c>
      <c r="B4404" s="76">
        <v>45196</v>
      </c>
      <c r="C4404" s="76">
        <v>45196</v>
      </c>
      <c r="D4404" s="76">
        <v>45257</v>
      </c>
      <c r="E4404" s="4" t="s">
        <v>951</v>
      </c>
      <c r="F4404" s="4" t="s">
        <v>952</v>
      </c>
      <c r="G4404" s="4" t="s">
        <v>942</v>
      </c>
      <c r="H4404" s="4" t="s">
        <v>951</v>
      </c>
      <c r="I4404" s="4" t="s">
        <v>1738</v>
      </c>
      <c r="J4404" s="4" t="s">
        <v>1739</v>
      </c>
      <c r="K4404" s="4" t="s">
        <v>955</v>
      </c>
      <c r="L4404" s="4">
        <v>5</v>
      </c>
      <c r="M4404" s="4" t="s">
        <v>77</v>
      </c>
      <c r="N4404" s="4">
        <v>84.6</v>
      </c>
      <c r="O4404" s="4">
        <v>49.31</v>
      </c>
      <c r="P4404" s="4" t="s">
        <v>78</v>
      </c>
      <c r="Q4404" s="77">
        <v>45281.627083333333</v>
      </c>
      <c r="R4404" s="4">
        <v>423</v>
      </c>
      <c r="S4404" s="4">
        <v>246.55</v>
      </c>
      <c r="T4404" s="4" t="str">
        <f>VLOOKUP(E4404,zamiana!A:B,2,0)</f>
        <v>ALSTOM (ex. BT) CZL</v>
      </c>
    </row>
    <row r="4405" spans="1:20" x14ac:dyDescent="0.3">
      <c r="A4405" s="4" t="s">
        <v>7200</v>
      </c>
      <c r="B4405" s="76">
        <v>45196</v>
      </c>
      <c r="C4405" s="76">
        <v>45196</v>
      </c>
      <c r="D4405" s="76">
        <v>45257</v>
      </c>
      <c r="E4405" s="4" t="s">
        <v>951</v>
      </c>
      <c r="F4405" s="4" t="s">
        <v>952</v>
      </c>
      <c r="G4405" s="4" t="s">
        <v>942</v>
      </c>
      <c r="H4405" s="4" t="s">
        <v>951</v>
      </c>
      <c r="I4405" s="4" t="s">
        <v>1367</v>
      </c>
      <c r="J4405" s="4" t="s">
        <v>1368</v>
      </c>
      <c r="K4405" s="4" t="s">
        <v>955</v>
      </c>
      <c r="L4405" s="4">
        <v>1</v>
      </c>
      <c r="M4405" s="4" t="s">
        <v>77</v>
      </c>
      <c r="N4405" s="4">
        <v>21.79</v>
      </c>
      <c r="O4405" s="4">
        <v>17.149999999999999</v>
      </c>
      <c r="P4405" s="4" t="s">
        <v>78</v>
      </c>
      <c r="Q4405" s="77">
        <v>45281.658333333333</v>
      </c>
      <c r="R4405" s="4">
        <v>21.79</v>
      </c>
      <c r="S4405" s="4">
        <v>17.149999999999999</v>
      </c>
      <c r="T4405" s="4" t="str">
        <f>VLOOKUP(E4405,zamiana!A:B,2,0)</f>
        <v>ALSTOM (ex. BT) CZL</v>
      </c>
    </row>
    <row r="4406" spans="1:20" x14ac:dyDescent="0.3">
      <c r="A4406" s="4" t="s">
        <v>7200</v>
      </c>
      <c r="B4406" s="76">
        <v>45196</v>
      </c>
      <c r="C4406" s="76">
        <v>45196</v>
      </c>
      <c r="D4406" s="76">
        <v>45257</v>
      </c>
      <c r="E4406" s="4" t="s">
        <v>951</v>
      </c>
      <c r="F4406" s="4" t="s">
        <v>952</v>
      </c>
      <c r="G4406" s="4" t="s">
        <v>942</v>
      </c>
      <c r="H4406" s="4" t="s">
        <v>951</v>
      </c>
      <c r="I4406" s="4" t="s">
        <v>1367</v>
      </c>
      <c r="J4406" s="4" t="s">
        <v>1368</v>
      </c>
      <c r="K4406" s="4" t="s">
        <v>955</v>
      </c>
      <c r="L4406" s="4">
        <v>8</v>
      </c>
      <c r="M4406" s="4" t="s">
        <v>77</v>
      </c>
      <c r="N4406" s="4">
        <v>21.79</v>
      </c>
      <c r="O4406" s="4">
        <v>17.149999999999999</v>
      </c>
      <c r="P4406" s="4" t="s">
        <v>78</v>
      </c>
      <c r="Q4406" s="77">
        <v>45281.658333333333</v>
      </c>
      <c r="R4406" s="4">
        <v>174.32</v>
      </c>
      <c r="S4406" s="4">
        <v>137.19999999999999</v>
      </c>
      <c r="T4406" s="4" t="str">
        <f>VLOOKUP(E4406,zamiana!A:B,2,0)</f>
        <v>ALSTOM (ex. BT) CZL</v>
      </c>
    </row>
    <row r="4407" spans="1:20" x14ac:dyDescent="0.3">
      <c r="A4407" s="4" t="s">
        <v>7200</v>
      </c>
      <c r="B4407" s="76">
        <v>45196</v>
      </c>
      <c r="C4407" s="76">
        <v>45196</v>
      </c>
      <c r="D4407" s="76">
        <v>45257</v>
      </c>
      <c r="E4407" s="4" t="s">
        <v>951</v>
      </c>
      <c r="F4407" s="4" t="s">
        <v>952</v>
      </c>
      <c r="G4407" s="4" t="s">
        <v>942</v>
      </c>
      <c r="H4407" s="4" t="s">
        <v>951</v>
      </c>
      <c r="I4407" s="4" t="s">
        <v>1367</v>
      </c>
      <c r="J4407" s="4" t="s">
        <v>1368</v>
      </c>
      <c r="K4407" s="4" t="s">
        <v>955</v>
      </c>
      <c r="L4407" s="4">
        <v>1</v>
      </c>
      <c r="M4407" s="4" t="s">
        <v>77</v>
      </c>
      <c r="N4407" s="4">
        <v>21.79</v>
      </c>
      <c r="O4407" s="4">
        <v>17.149999999999999</v>
      </c>
      <c r="P4407" s="4" t="s">
        <v>78</v>
      </c>
      <c r="Q4407" s="77">
        <v>45281.658333333333</v>
      </c>
      <c r="R4407" s="4">
        <v>21.79</v>
      </c>
      <c r="S4407" s="4">
        <v>17.149999999999999</v>
      </c>
      <c r="T4407" s="4" t="str">
        <f>VLOOKUP(E4407,zamiana!A:B,2,0)</f>
        <v>ALSTOM (ex. BT) CZL</v>
      </c>
    </row>
    <row r="4408" spans="1:20" x14ac:dyDescent="0.3">
      <c r="A4408" s="4" t="s">
        <v>7200</v>
      </c>
      <c r="B4408" s="76">
        <v>45196</v>
      </c>
      <c r="C4408" s="76">
        <v>45196</v>
      </c>
      <c r="D4408" s="76">
        <v>45257</v>
      </c>
      <c r="E4408" s="4" t="s">
        <v>951</v>
      </c>
      <c r="F4408" s="4" t="s">
        <v>952</v>
      </c>
      <c r="G4408" s="4" t="s">
        <v>942</v>
      </c>
      <c r="H4408" s="4" t="s">
        <v>951</v>
      </c>
      <c r="I4408" s="4" t="s">
        <v>1367</v>
      </c>
      <c r="J4408" s="4" t="s">
        <v>1368</v>
      </c>
      <c r="K4408" s="4" t="s">
        <v>955</v>
      </c>
      <c r="L4408" s="4">
        <v>1</v>
      </c>
      <c r="M4408" s="4" t="s">
        <v>77</v>
      </c>
      <c r="N4408" s="4">
        <v>21.79</v>
      </c>
      <c r="O4408" s="4">
        <v>17.149999999999999</v>
      </c>
      <c r="P4408" s="4" t="s">
        <v>78</v>
      </c>
      <c r="Q4408" s="77">
        <v>45281.658333333333</v>
      </c>
      <c r="R4408" s="4">
        <v>21.79</v>
      </c>
      <c r="S4408" s="4">
        <v>17.149999999999999</v>
      </c>
      <c r="T4408" s="4" t="str">
        <f>VLOOKUP(E4408,zamiana!A:B,2,0)</f>
        <v>ALSTOM (ex. BT) CZL</v>
      </c>
    </row>
    <row r="4409" spans="1:20" x14ac:dyDescent="0.3">
      <c r="A4409" s="4" t="s">
        <v>7200</v>
      </c>
      <c r="B4409" s="76">
        <v>45196</v>
      </c>
      <c r="C4409" s="76">
        <v>45196</v>
      </c>
      <c r="D4409" s="76">
        <v>45257</v>
      </c>
      <c r="E4409" s="4" t="s">
        <v>951</v>
      </c>
      <c r="F4409" s="4" t="s">
        <v>952</v>
      </c>
      <c r="G4409" s="4" t="s">
        <v>942</v>
      </c>
      <c r="H4409" s="4" t="s">
        <v>951</v>
      </c>
      <c r="I4409" s="4" t="s">
        <v>1367</v>
      </c>
      <c r="J4409" s="4" t="s">
        <v>1368</v>
      </c>
      <c r="K4409" s="4" t="s">
        <v>955</v>
      </c>
      <c r="L4409" s="4">
        <v>8</v>
      </c>
      <c r="M4409" s="4" t="s">
        <v>77</v>
      </c>
      <c r="N4409" s="4">
        <v>21.79</v>
      </c>
      <c r="O4409" s="4">
        <v>17.149999999999999</v>
      </c>
      <c r="P4409" s="4" t="s">
        <v>78</v>
      </c>
      <c r="Q4409" s="77">
        <v>45281.658333333333</v>
      </c>
      <c r="R4409" s="4">
        <v>174.32</v>
      </c>
      <c r="S4409" s="4">
        <v>137.19999999999999</v>
      </c>
      <c r="T4409" s="4" t="str">
        <f>VLOOKUP(E4409,zamiana!A:B,2,0)</f>
        <v>ALSTOM (ex. BT) CZL</v>
      </c>
    </row>
    <row r="4410" spans="1:20" x14ac:dyDescent="0.3">
      <c r="A4410" s="4" t="s">
        <v>7200</v>
      </c>
      <c r="B4410" s="76">
        <v>45196</v>
      </c>
      <c r="C4410" s="76">
        <v>45196</v>
      </c>
      <c r="D4410" s="76">
        <v>45257</v>
      </c>
      <c r="E4410" s="4" t="s">
        <v>951</v>
      </c>
      <c r="F4410" s="4" t="s">
        <v>952</v>
      </c>
      <c r="G4410" s="4" t="s">
        <v>942</v>
      </c>
      <c r="H4410" s="4" t="s">
        <v>951</v>
      </c>
      <c r="I4410" s="4" t="s">
        <v>1367</v>
      </c>
      <c r="J4410" s="4" t="s">
        <v>1368</v>
      </c>
      <c r="K4410" s="4" t="s">
        <v>955</v>
      </c>
      <c r="L4410" s="4">
        <v>10</v>
      </c>
      <c r="M4410" s="4" t="s">
        <v>77</v>
      </c>
      <c r="N4410" s="4">
        <v>21.79</v>
      </c>
      <c r="O4410" s="4">
        <v>17.149999999999999</v>
      </c>
      <c r="P4410" s="4" t="s">
        <v>78</v>
      </c>
      <c r="Q4410" s="77">
        <v>45281.658333333333</v>
      </c>
      <c r="R4410" s="4">
        <v>217.9</v>
      </c>
      <c r="S4410" s="4">
        <v>171.5</v>
      </c>
      <c r="T4410" s="4" t="str">
        <f>VLOOKUP(E4410,zamiana!A:B,2,0)</f>
        <v>ALSTOM (ex. BT) CZL</v>
      </c>
    </row>
    <row r="4411" spans="1:20" x14ac:dyDescent="0.3">
      <c r="A4411" s="4" t="s">
        <v>7200</v>
      </c>
      <c r="B4411" s="76">
        <v>45196</v>
      </c>
      <c r="C4411" s="76">
        <v>45196</v>
      </c>
      <c r="D4411" s="76">
        <v>45257</v>
      </c>
      <c r="E4411" s="4" t="s">
        <v>951</v>
      </c>
      <c r="F4411" s="4" t="s">
        <v>952</v>
      </c>
      <c r="G4411" s="4" t="s">
        <v>942</v>
      </c>
      <c r="H4411" s="4" t="s">
        <v>951</v>
      </c>
      <c r="I4411" s="4" t="s">
        <v>1367</v>
      </c>
      <c r="J4411" s="4" t="s">
        <v>1368</v>
      </c>
      <c r="K4411" s="4" t="s">
        <v>955</v>
      </c>
      <c r="L4411" s="4">
        <v>1</v>
      </c>
      <c r="M4411" s="4" t="s">
        <v>77</v>
      </c>
      <c r="N4411" s="4">
        <v>21.79</v>
      </c>
      <c r="O4411" s="4">
        <v>17.149999999999999</v>
      </c>
      <c r="P4411" s="4" t="s">
        <v>78</v>
      </c>
      <c r="Q4411" s="77">
        <v>45281.658333333333</v>
      </c>
      <c r="R4411" s="4">
        <v>21.79</v>
      </c>
      <c r="S4411" s="4">
        <v>17.149999999999999</v>
      </c>
      <c r="T4411" s="4" t="str">
        <f>VLOOKUP(E4411,zamiana!A:B,2,0)</f>
        <v>ALSTOM (ex. BT) CZL</v>
      </c>
    </row>
    <row r="4412" spans="1:20" x14ac:dyDescent="0.3">
      <c r="A4412" s="4" t="s">
        <v>7200</v>
      </c>
      <c r="B4412" s="76">
        <v>45196</v>
      </c>
      <c r="C4412" s="76">
        <v>45196</v>
      </c>
      <c r="D4412" s="76">
        <v>45257</v>
      </c>
      <c r="E4412" s="4" t="s">
        <v>951</v>
      </c>
      <c r="F4412" s="4" t="s">
        <v>952</v>
      </c>
      <c r="G4412" s="4" t="s">
        <v>942</v>
      </c>
      <c r="H4412" s="4" t="s">
        <v>951</v>
      </c>
      <c r="I4412" s="4" t="s">
        <v>1367</v>
      </c>
      <c r="J4412" s="4" t="s">
        <v>1368</v>
      </c>
      <c r="K4412" s="4" t="s">
        <v>955</v>
      </c>
      <c r="L4412" s="4">
        <v>10</v>
      </c>
      <c r="M4412" s="4" t="s">
        <v>77</v>
      </c>
      <c r="N4412" s="4">
        <v>21.79</v>
      </c>
      <c r="O4412" s="4">
        <v>17.149999999999999</v>
      </c>
      <c r="P4412" s="4" t="s">
        <v>78</v>
      </c>
      <c r="Q4412" s="77">
        <v>45281.658333333333</v>
      </c>
      <c r="R4412" s="4">
        <v>217.9</v>
      </c>
      <c r="S4412" s="4">
        <v>171.5</v>
      </c>
      <c r="T4412" s="4" t="str">
        <f>VLOOKUP(E4412,zamiana!A:B,2,0)</f>
        <v>ALSTOM (ex. BT) CZL</v>
      </c>
    </row>
    <row r="4413" spans="1:20" x14ac:dyDescent="0.3">
      <c r="A4413" s="4" t="s">
        <v>7200</v>
      </c>
      <c r="B4413" s="76">
        <v>45196</v>
      </c>
      <c r="C4413" s="76">
        <v>45196</v>
      </c>
      <c r="D4413" s="76">
        <v>45257</v>
      </c>
      <c r="E4413" s="4" t="s">
        <v>951</v>
      </c>
      <c r="F4413" s="4" t="s">
        <v>952</v>
      </c>
      <c r="G4413" s="4" t="s">
        <v>942</v>
      </c>
      <c r="H4413" s="4" t="s">
        <v>951</v>
      </c>
      <c r="I4413" s="4" t="s">
        <v>1367</v>
      </c>
      <c r="J4413" s="4" t="s">
        <v>1368</v>
      </c>
      <c r="K4413" s="4" t="s">
        <v>955</v>
      </c>
      <c r="L4413" s="4">
        <v>3</v>
      </c>
      <c r="M4413" s="4" t="s">
        <v>77</v>
      </c>
      <c r="N4413" s="4">
        <v>21.79</v>
      </c>
      <c r="O4413" s="4">
        <v>17.149999999999999</v>
      </c>
      <c r="P4413" s="4" t="s">
        <v>78</v>
      </c>
      <c r="Q4413" s="77">
        <v>45281.658333333333</v>
      </c>
      <c r="R4413" s="4">
        <v>65.37</v>
      </c>
      <c r="S4413" s="4">
        <v>51.45</v>
      </c>
      <c r="T4413" s="4" t="str">
        <f>VLOOKUP(E4413,zamiana!A:B,2,0)</f>
        <v>ALSTOM (ex. BT) CZL</v>
      </c>
    </row>
    <row r="4414" spans="1:20" x14ac:dyDescent="0.3">
      <c r="A4414" s="4" t="s">
        <v>7200</v>
      </c>
      <c r="B4414" s="76">
        <v>45196</v>
      </c>
      <c r="C4414" s="76">
        <v>45196</v>
      </c>
      <c r="D4414" s="76">
        <v>45257</v>
      </c>
      <c r="E4414" s="4" t="s">
        <v>951</v>
      </c>
      <c r="F4414" s="4" t="s">
        <v>952</v>
      </c>
      <c r="G4414" s="4" t="s">
        <v>942</v>
      </c>
      <c r="H4414" s="4" t="s">
        <v>951</v>
      </c>
      <c r="I4414" s="4" t="s">
        <v>1367</v>
      </c>
      <c r="J4414" s="4" t="s">
        <v>1368</v>
      </c>
      <c r="K4414" s="4" t="s">
        <v>955</v>
      </c>
      <c r="L4414" s="4">
        <v>2</v>
      </c>
      <c r="M4414" s="4" t="s">
        <v>77</v>
      </c>
      <c r="N4414" s="4">
        <v>21.79</v>
      </c>
      <c r="O4414" s="4">
        <v>17.149999999999999</v>
      </c>
      <c r="P4414" s="4" t="s">
        <v>78</v>
      </c>
      <c r="Q4414" s="77">
        <v>45281.658333333333</v>
      </c>
      <c r="R4414" s="4">
        <v>43.58</v>
      </c>
      <c r="S4414" s="4">
        <v>34.299999999999997</v>
      </c>
      <c r="T4414" s="4" t="str">
        <f>VLOOKUP(E4414,zamiana!A:B,2,0)</f>
        <v>ALSTOM (ex. BT) CZL</v>
      </c>
    </row>
    <row r="4415" spans="1:20" x14ac:dyDescent="0.3">
      <c r="A4415" s="4" t="s">
        <v>7200</v>
      </c>
      <c r="B4415" s="76">
        <v>45196</v>
      </c>
      <c r="C4415" s="76">
        <v>45196</v>
      </c>
      <c r="D4415" s="76">
        <v>45257</v>
      </c>
      <c r="E4415" s="4" t="s">
        <v>951</v>
      </c>
      <c r="F4415" s="4" t="s">
        <v>952</v>
      </c>
      <c r="G4415" s="4" t="s">
        <v>942</v>
      </c>
      <c r="H4415" s="4" t="s">
        <v>951</v>
      </c>
      <c r="I4415" s="4" t="s">
        <v>1367</v>
      </c>
      <c r="J4415" s="4" t="s">
        <v>1368</v>
      </c>
      <c r="K4415" s="4" t="s">
        <v>955</v>
      </c>
      <c r="L4415" s="4">
        <v>1</v>
      </c>
      <c r="M4415" s="4" t="s">
        <v>77</v>
      </c>
      <c r="N4415" s="4">
        <v>21.79</v>
      </c>
      <c r="O4415" s="4">
        <v>17.149999999999999</v>
      </c>
      <c r="P4415" s="4" t="s">
        <v>78</v>
      </c>
      <c r="Q4415" s="77">
        <v>45281.658333333333</v>
      </c>
      <c r="R4415" s="4">
        <v>21.79</v>
      </c>
      <c r="S4415" s="4">
        <v>17.149999999999999</v>
      </c>
      <c r="T4415" s="4" t="str">
        <f>VLOOKUP(E4415,zamiana!A:B,2,0)</f>
        <v>ALSTOM (ex. BT) CZL</v>
      </c>
    </row>
    <row r="4416" spans="1:20" x14ac:dyDescent="0.3">
      <c r="A4416" s="4" t="s">
        <v>7200</v>
      </c>
      <c r="B4416" s="76">
        <v>45196</v>
      </c>
      <c r="C4416" s="76">
        <v>45196</v>
      </c>
      <c r="D4416" s="76">
        <v>45257</v>
      </c>
      <c r="E4416" s="4" t="s">
        <v>951</v>
      </c>
      <c r="F4416" s="4" t="s">
        <v>952</v>
      </c>
      <c r="G4416" s="4" t="s">
        <v>942</v>
      </c>
      <c r="H4416" s="4" t="s">
        <v>951</v>
      </c>
      <c r="I4416" s="4" t="s">
        <v>1367</v>
      </c>
      <c r="J4416" s="4" t="s">
        <v>1368</v>
      </c>
      <c r="K4416" s="4" t="s">
        <v>955</v>
      </c>
      <c r="L4416" s="4">
        <v>6</v>
      </c>
      <c r="M4416" s="4" t="s">
        <v>77</v>
      </c>
      <c r="N4416" s="4">
        <v>21.79</v>
      </c>
      <c r="O4416" s="4">
        <v>17.149999999999999</v>
      </c>
      <c r="P4416" s="4" t="s">
        <v>78</v>
      </c>
      <c r="Q4416" s="77">
        <v>45281.658333333333</v>
      </c>
      <c r="R4416" s="4">
        <v>130.74</v>
      </c>
      <c r="S4416" s="4">
        <v>102.9</v>
      </c>
      <c r="T4416" s="4" t="str">
        <f>VLOOKUP(E4416,zamiana!A:B,2,0)</f>
        <v>ALSTOM (ex. BT) CZL</v>
      </c>
    </row>
    <row r="4417" spans="1:20" x14ac:dyDescent="0.3">
      <c r="A4417" s="4" t="s">
        <v>7200</v>
      </c>
      <c r="B4417" s="76">
        <v>45196</v>
      </c>
      <c r="C4417" s="76">
        <v>45196</v>
      </c>
      <c r="D4417" s="76">
        <v>45257</v>
      </c>
      <c r="E4417" s="4" t="s">
        <v>951</v>
      </c>
      <c r="F4417" s="4" t="s">
        <v>952</v>
      </c>
      <c r="G4417" s="4" t="s">
        <v>942</v>
      </c>
      <c r="H4417" s="4" t="s">
        <v>951</v>
      </c>
      <c r="I4417" s="4" t="s">
        <v>1367</v>
      </c>
      <c r="J4417" s="4" t="s">
        <v>1368</v>
      </c>
      <c r="K4417" s="4" t="s">
        <v>955</v>
      </c>
      <c r="L4417" s="4">
        <v>6</v>
      </c>
      <c r="M4417" s="4" t="s">
        <v>77</v>
      </c>
      <c r="N4417" s="4">
        <v>21.79</v>
      </c>
      <c r="O4417" s="4">
        <v>17.149999999999999</v>
      </c>
      <c r="P4417" s="4" t="s">
        <v>78</v>
      </c>
      <c r="Q4417" s="77">
        <v>45281.658333333333</v>
      </c>
      <c r="R4417" s="4">
        <v>130.74</v>
      </c>
      <c r="S4417" s="4">
        <v>102.9</v>
      </c>
      <c r="T4417" s="4" t="str">
        <f>VLOOKUP(E4417,zamiana!A:B,2,0)</f>
        <v>ALSTOM (ex. BT) CZL</v>
      </c>
    </row>
    <row r="4418" spans="1:20" x14ac:dyDescent="0.3">
      <c r="A4418" s="4" t="s">
        <v>7200</v>
      </c>
      <c r="B4418" s="76">
        <v>45196</v>
      </c>
      <c r="C4418" s="76">
        <v>45196</v>
      </c>
      <c r="D4418" s="76">
        <v>45257</v>
      </c>
      <c r="E4418" s="4" t="s">
        <v>951</v>
      </c>
      <c r="F4418" s="4" t="s">
        <v>952</v>
      </c>
      <c r="G4418" s="4" t="s">
        <v>942</v>
      </c>
      <c r="H4418" s="4" t="s">
        <v>951</v>
      </c>
      <c r="I4418" s="4" t="s">
        <v>1367</v>
      </c>
      <c r="J4418" s="4" t="s">
        <v>1368</v>
      </c>
      <c r="K4418" s="4" t="s">
        <v>955</v>
      </c>
      <c r="L4418" s="4">
        <v>1</v>
      </c>
      <c r="M4418" s="4" t="s">
        <v>77</v>
      </c>
      <c r="N4418" s="4">
        <v>21.79</v>
      </c>
      <c r="O4418" s="4">
        <v>17.149999999999999</v>
      </c>
      <c r="P4418" s="4" t="s">
        <v>78</v>
      </c>
      <c r="Q4418" s="77">
        <v>45281.658333333333</v>
      </c>
      <c r="R4418" s="4">
        <v>21.79</v>
      </c>
      <c r="S4418" s="4">
        <v>17.149999999999999</v>
      </c>
      <c r="T4418" s="4" t="str">
        <f>VLOOKUP(E4418,zamiana!A:B,2,0)</f>
        <v>ALSTOM (ex. BT) CZL</v>
      </c>
    </row>
    <row r="4419" spans="1:20" x14ac:dyDescent="0.3">
      <c r="A4419" s="4" t="s">
        <v>7200</v>
      </c>
      <c r="B4419" s="76">
        <v>45196</v>
      </c>
      <c r="C4419" s="76">
        <v>45196</v>
      </c>
      <c r="D4419" s="76">
        <v>45257</v>
      </c>
      <c r="E4419" s="4" t="s">
        <v>951</v>
      </c>
      <c r="F4419" s="4" t="s">
        <v>952</v>
      </c>
      <c r="G4419" s="4" t="s">
        <v>942</v>
      </c>
      <c r="H4419" s="4" t="s">
        <v>951</v>
      </c>
      <c r="I4419" s="4" t="s">
        <v>1367</v>
      </c>
      <c r="J4419" s="4" t="s">
        <v>1368</v>
      </c>
      <c r="K4419" s="4" t="s">
        <v>955</v>
      </c>
      <c r="L4419" s="4">
        <v>10</v>
      </c>
      <c r="M4419" s="4" t="s">
        <v>77</v>
      </c>
      <c r="N4419" s="4">
        <v>21.79</v>
      </c>
      <c r="O4419" s="4">
        <v>17.149999999999999</v>
      </c>
      <c r="P4419" s="4" t="s">
        <v>78</v>
      </c>
      <c r="Q4419" s="77">
        <v>45281.658333333333</v>
      </c>
      <c r="R4419" s="4">
        <v>217.9</v>
      </c>
      <c r="S4419" s="4">
        <v>171.5</v>
      </c>
      <c r="T4419" s="4" t="str">
        <f>VLOOKUP(E4419,zamiana!A:B,2,0)</f>
        <v>ALSTOM (ex. BT) CZL</v>
      </c>
    </row>
    <row r="4420" spans="1:20" x14ac:dyDescent="0.3">
      <c r="A4420" s="4" t="s">
        <v>7200</v>
      </c>
      <c r="B4420" s="76">
        <v>45196</v>
      </c>
      <c r="C4420" s="76">
        <v>45196</v>
      </c>
      <c r="D4420" s="76">
        <v>45257</v>
      </c>
      <c r="E4420" s="4" t="s">
        <v>951</v>
      </c>
      <c r="F4420" s="4" t="s">
        <v>952</v>
      </c>
      <c r="G4420" s="4" t="s">
        <v>942</v>
      </c>
      <c r="H4420" s="4" t="s">
        <v>951</v>
      </c>
      <c r="I4420" s="4" t="s">
        <v>1367</v>
      </c>
      <c r="J4420" s="4" t="s">
        <v>1368</v>
      </c>
      <c r="K4420" s="4" t="s">
        <v>955</v>
      </c>
      <c r="L4420" s="4">
        <v>1</v>
      </c>
      <c r="M4420" s="4" t="s">
        <v>77</v>
      </c>
      <c r="N4420" s="4">
        <v>21.79</v>
      </c>
      <c r="O4420" s="4">
        <v>17.149999999999999</v>
      </c>
      <c r="P4420" s="4" t="s">
        <v>78</v>
      </c>
      <c r="Q4420" s="77">
        <v>45281.658333333333</v>
      </c>
      <c r="R4420" s="4">
        <v>21.79</v>
      </c>
      <c r="S4420" s="4">
        <v>17.149999999999999</v>
      </c>
      <c r="T4420" s="4" t="str">
        <f>VLOOKUP(E4420,zamiana!A:B,2,0)</f>
        <v>ALSTOM (ex. BT) CZL</v>
      </c>
    </row>
    <row r="4421" spans="1:20" x14ac:dyDescent="0.3">
      <c r="A4421" s="4" t="s">
        <v>7200</v>
      </c>
      <c r="B4421" s="76">
        <v>45196</v>
      </c>
      <c r="C4421" s="76">
        <v>45196</v>
      </c>
      <c r="D4421" s="76">
        <v>45257</v>
      </c>
      <c r="E4421" s="4" t="s">
        <v>951</v>
      </c>
      <c r="F4421" s="4" t="s">
        <v>952</v>
      </c>
      <c r="G4421" s="4" t="s">
        <v>942</v>
      </c>
      <c r="H4421" s="4" t="s">
        <v>951</v>
      </c>
      <c r="I4421" s="4" t="s">
        <v>1367</v>
      </c>
      <c r="J4421" s="4" t="s">
        <v>1368</v>
      </c>
      <c r="K4421" s="4" t="s">
        <v>955</v>
      </c>
      <c r="L4421" s="4">
        <v>10</v>
      </c>
      <c r="M4421" s="4" t="s">
        <v>77</v>
      </c>
      <c r="N4421" s="4">
        <v>21.79</v>
      </c>
      <c r="O4421" s="4">
        <v>17.149999999999999</v>
      </c>
      <c r="P4421" s="4" t="s">
        <v>78</v>
      </c>
      <c r="Q4421" s="77">
        <v>45281.658333333333</v>
      </c>
      <c r="R4421" s="4">
        <v>217.9</v>
      </c>
      <c r="S4421" s="4">
        <v>171.5</v>
      </c>
      <c r="T4421" s="4" t="str">
        <f>VLOOKUP(E4421,zamiana!A:B,2,0)</f>
        <v>ALSTOM (ex. BT) CZL</v>
      </c>
    </row>
    <row r="4422" spans="1:20" x14ac:dyDescent="0.3">
      <c r="A4422" s="4" t="s">
        <v>7200</v>
      </c>
      <c r="B4422" s="76">
        <v>45196</v>
      </c>
      <c r="C4422" s="76">
        <v>45196</v>
      </c>
      <c r="D4422" s="76">
        <v>45257</v>
      </c>
      <c r="E4422" s="4" t="s">
        <v>951</v>
      </c>
      <c r="F4422" s="4" t="s">
        <v>952</v>
      </c>
      <c r="G4422" s="4" t="s">
        <v>942</v>
      </c>
      <c r="H4422" s="4" t="s">
        <v>951</v>
      </c>
      <c r="I4422" s="4" t="s">
        <v>2064</v>
      </c>
      <c r="J4422" s="4" t="s">
        <v>2065</v>
      </c>
      <c r="K4422" s="4" t="s">
        <v>955</v>
      </c>
      <c r="L4422" s="4">
        <v>5</v>
      </c>
      <c r="M4422" s="4" t="s">
        <v>77</v>
      </c>
      <c r="N4422" s="4">
        <v>17.79</v>
      </c>
      <c r="O4422" s="4">
        <v>11.4</v>
      </c>
      <c r="P4422" s="4" t="s">
        <v>78</v>
      </c>
      <c r="Q4422" s="77">
        <v>45281.627083333333</v>
      </c>
      <c r="R4422" s="4">
        <v>88.95</v>
      </c>
      <c r="S4422" s="4">
        <v>57</v>
      </c>
      <c r="T4422" s="4" t="str">
        <f>VLOOKUP(E4422,zamiana!A:B,2,0)</f>
        <v>ALSTOM (ex. BT) CZL</v>
      </c>
    </row>
    <row r="4423" spans="1:20" x14ac:dyDescent="0.3">
      <c r="A4423" s="4" t="s">
        <v>7200</v>
      </c>
      <c r="B4423" s="76">
        <v>45196</v>
      </c>
      <c r="C4423" s="76">
        <v>45196</v>
      </c>
      <c r="D4423" s="76">
        <v>45257</v>
      </c>
      <c r="E4423" s="4" t="s">
        <v>951</v>
      </c>
      <c r="F4423" s="4" t="s">
        <v>952</v>
      </c>
      <c r="G4423" s="4" t="s">
        <v>942</v>
      </c>
      <c r="H4423" s="4" t="s">
        <v>951</v>
      </c>
      <c r="I4423" s="4" t="s">
        <v>1800</v>
      </c>
      <c r="J4423" s="4" t="s">
        <v>1801</v>
      </c>
      <c r="K4423" s="4" t="s">
        <v>955</v>
      </c>
      <c r="L4423" s="4">
        <v>1</v>
      </c>
      <c r="M4423" s="4" t="s">
        <v>77</v>
      </c>
      <c r="N4423" s="4">
        <v>114.41</v>
      </c>
      <c r="O4423" s="4">
        <v>59.35</v>
      </c>
      <c r="P4423" s="4" t="s">
        <v>78</v>
      </c>
      <c r="Q4423" s="77">
        <v>45281.627083333333</v>
      </c>
      <c r="R4423" s="4">
        <v>114.41</v>
      </c>
      <c r="S4423" s="4">
        <v>59.35</v>
      </c>
      <c r="T4423" s="4" t="str">
        <f>VLOOKUP(E4423,zamiana!A:B,2,0)</f>
        <v>ALSTOM (ex. BT) CZL</v>
      </c>
    </row>
    <row r="4424" spans="1:20" x14ac:dyDescent="0.3">
      <c r="A4424" s="4" t="s">
        <v>7200</v>
      </c>
      <c r="B4424" s="76">
        <v>45196</v>
      </c>
      <c r="C4424" s="76">
        <v>45196</v>
      </c>
      <c r="D4424" s="76">
        <v>45257</v>
      </c>
      <c r="E4424" s="4" t="s">
        <v>951</v>
      </c>
      <c r="F4424" s="4" t="s">
        <v>952</v>
      </c>
      <c r="G4424" s="4" t="s">
        <v>942</v>
      </c>
      <c r="H4424" s="4" t="s">
        <v>951</v>
      </c>
      <c r="I4424" s="4" t="s">
        <v>1800</v>
      </c>
      <c r="J4424" s="4" t="s">
        <v>1801</v>
      </c>
      <c r="K4424" s="4" t="s">
        <v>955</v>
      </c>
      <c r="L4424" s="4">
        <v>1</v>
      </c>
      <c r="M4424" s="4" t="s">
        <v>77</v>
      </c>
      <c r="N4424" s="4">
        <v>114.41</v>
      </c>
      <c r="O4424" s="4">
        <v>59.35</v>
      </c>
      <c r="P4424" s="4" t="s">
        <v>78</v>
      </c>
      <c r="Q4424" s="77">
        <v>45281.627083333333</v>
      </c>
      <c r="R4424" s="4">
        <v>114.41</v>
      </c>
      <c r="S4424" s="4">
        <v>59.35</v>
      </c>
      <c r="T4424" s="4" t="str">
        <f>VLOOKUP(E4424,zamiana!A:B,2,0)</f>
        <v>ALSTOM (ex. BT) CZL</v>
      </c>
    </row>
    <row r="4425" spans="1:20" x14ac:dyDescent="0.3">
      <c r="A4425" s="4" t="s">
        <v>7200</v>
      </c>
      <c r="B4425" s="76">
        <v>45196</v>
      </c>
      <c r="C4425" s="76">
        <v>45196</v>
      </c>
      <c r="D4425" s="76">
        <v>45257</v>
      </c>
      <c r="E4425" s="4" t="s">
        <v>951</v>
      </c>
      <c r="F4425" s="4" t="s">
        <v>952</v>
      </c>
      <c r="G4425" s="4" t="s">
        <v>942</v>
      </c>
      <c r="H4425" s="4" t="s">
        <v>951</v>
      </c>
      <c r="I4425" s="4" t="s">
        <v>1768</v>
      </c>
      <c r="J4425" s="4" t="s">
        <v>1769</v>
      </c>
      <c r="K4425" s="4" t="s">
        <v>955</v>
      </c>
      <c r="L4425" s="4">
        <v>1</v>
      </c>
      <c r="M4425" s="4" t="s">
        <v>77</v>
      </c>
      <c r="N4425" s="4">
        <v>119.71</v>
      </c>
      <c r="O4425" s="4">
        <v>62.05</v>
      </c>
      <c r="P4425" s="4" t="s">
        <v>78</v>
      </c>
      <c r="Q4425" s="77">
        <v>45281.627083333333</v>
      </c>
      <c r="R4425" s="4">
        <v>119.71</v>
      </c>
      <c r="S4425" s="4">
        <v>62.05</v>
      </c>
      <c r="T4425" s="4" t="str">
        <f>VLOOKUP(E4425,zamiana!A:B,2,0)</f>
        <v>ALSTOM (ex. BT) CZL</v>
      </c>
    </row>
    <row r="4426" spans="1:20" x14ac:dyDescent="0.3">
      <c r="A4426" s="4" t="s">
        <v>7200</v>
      </c>
      <c r="B4426" s="76">
        <v>45196</v>
      </c>
      <c r="C4426" s="76">
        <v>45196</v>
      </c>
      <c r="D4426" s="76">
        <v>45257</v>
      </c>
      <c r="E4426" s="4" t="s">
        <v>951</v>
      </c>
      <c r="F4426" s="4" t="s">
        <v>952</v>
      </c>
      <c r="G4426" s="4" t="s">
        <v>942</v>
      </c>
      <c r="H4426" s="4" t="s">
        <v>951</v>
      </c>
      <c r="I4426" s="4" t="s">
        <v>3621</v>
      </c>
      <c r="J4426" s="4" t="s">
        <v>3622</v>
      </c>
      <c r="K4426" s="4" t="s">
        <v>955</v>
      </c>
      <c r="L4426" s="4">
        <v>5</v>
      </c>
      <c r="M4426" s="4" t="s">
        <v>77</v>
      </c>
      <c r="N4426" s="4">
        <v>29.3</v>
      </c>
      <c r="O4426" s="4">
        <v>28.55</v>
      </c>
      <c r="P4426" s="4" t="s">
        <v>78</v>
      </c>
      <c r="Q4426" s="77">
        <v>45281.634722222225</v>
      </c>
      <c r="R4426" s="4">
        <v>146.5</v>
      </c>
      <c r="S4426" s="4">
        <v>142.75</v>
      </c>
      <c r="T4426" s="4" t="str">
        <f>VLOOKUP(E4426,zamiana!A:B,2,0)</f>
        <v>ALSTOM (ex. BT) CZL</v>
      </c>
    </row>
    <row r="4427" spans="1:20" x14ac:dyDescent="0.3">
      <c r="A4427" s="4" t="s">
        <v>7200</v>
      </c>
      <c r="B4427" s="76">
        <v>45196</v>
      </c>
      <c r="C4427" s="76">
        <v>45196</v>
      </c>
      <c r="D4427" s="76">
        <v>45257</v>
      </c>
      <c r="E4427" s="4" t="s">
        <v>951</v>
      </c>
      <c r="F4427" s="4" t="s">
        <v>952</v>
      </c>
      <c r="G4427" s="4" t="s">
        <v>942</v>
      </c>
      <c r="H4427" s="4" t="s">
        <v>951</v>
      </c>
      <c r="I4427" s="4" t="s">
        <v>1902</v>
      </c>
      <c r="J4427" s="4" t="s">
        <v>1903</v>
      </c>
      <c r="K4427" s="4" t="s">
        <v>955</v>
      </c>
      <c r="L4427" s="4">
        <v>4</v>
      </c>
      <c r="M4427" s="4" t="s">
        <v>77</v>
      </c>
      <c r="N4427" s="4">
        <v>248.08</v>
      </c>
      <c r="O4427" s="4">
        <v>226.8</v>
      </c>
      <c r="P4427" s="4" t="s">
        <v>78</v>
      </c>
      <c r="Q4427" s="77">
        <v>45281.658333333333</v>
      </c>
      <c r="R4427" s="4">
        <v>992.32</v>
      </c>
      <c r="S4427" s="4">
        <v>907.2</v>
      </c>
      <c r="T4427" s="4" t="str">
        <f>VLOOKUP(E4427,zamiana!A:B,2,0)</f>
        <v>ALSTOM (ex. BT) CZL</v>
      </c>
    </row>
    <row r="4428" spans="1:20" x14ac:dyDescent="0.3">
      <c r="A4428" s="4" t="s">
        <v>7200</v>
      </c>
      <c r="B4428" s="76">
        <v>45196</v>
      </c>
      <c r="C4428" s="76">
        <v>45196</v>
      </c>
      <c r="D4428" s="76">
        <v>45257</v>
      </c>
      <c r="E4428" s="4" t="s">
        <v>951</v>
      </c>
      <c r="F4428" s="4" t="s">
        <v>952</v>
      </c>
      <c r="G4428" s="4" t="s">
        <v>942</v>
      </c>
      <c r="H4428" s="4" t="s">
        <v>951</v>
      </c>
      <c r="I4428" s="4" t="s">
        <v>1902</v>
      </c>
      <c r="J4428" s="4" t="s">
        <v>1903</v>
      </c>
      <c r="K4428" s="4" t="s">
        <v>955</v>
      </c>
      <c r="L4428" s="4">
        <v>5</v>
      </c>
      <c r="M4428" s="4" t="s">
        <v>77</v>
      </c>
      <c r="N4428" s="4">
        <v>248.08</v>
      </c>
      <c r="O4428" s="4">
        <v>226.8</v>
      </c>
      <c r="P4428" s="4" t="s">
        <v>78</v>
      </c>
      <c r="Q4428" s="77">
        <v>45281.658333333333</v>
      </c>
      <c r="R4428" s="4">
        <v>1240.4000000000001</v>
      </c>
      <c r="S4428" s="4">
        <v>1134</v>
      </c>
      <c r="T4428" s="4" t="str">
        <f>VLOOKUP(E4428,zamiana!A:B,2,0)</f>
        <v>ALSTOM (ex. BT) CZL</v>
      </c>
    </row>
    <row r="4429" spans="1:20" x14ac:dyDescent="0.3">
      <c r="A4429" s="4" t="s">
        <v>7200</v>
      </c>
      <c r="B4429" s="76">
        <v>45196</v>
      </c>
      <c r="C4429" s="76">
        <v>45196</v>
      </c>
      <c r="D4429" s="76">
        <v>45257</v>
      </c>
      <c r="E4429" s="4" t="s">
        <v>951</v>
      </c>
      <c r="F4429" s="4" t="s">
        <v>952</v>
      </c>
      <c r="G4429" s="4" t="s">
        <v>942</v>
      </c>
      <c r="H4429" s="4" t="s">
        <v>951</v>
      </c>
      <c r="I4429" s="4" t="s">
        <v>1902</v>
      </c>
      <c r="J4429" s="4" t="s">
        <v>1903</v>
      </c>
      <c r="K4429" s="4" t="s">
        <v>955</v>
      </c>
      <c r="L4429" s="4">
        <v>5</v>
      </c>
      <c r="M4429" s="4" t="s">
        <v>77</v>
      </c>
      <c r="N4429" s="4">
        <v>248.08</v>
      </c>
      <c r="O4429" s="4">
        <v>226.8</v>
      </c>
      <c r="P4429" s="4" t="s">
        <v>78</v>
      </c>
      <c r="Q4429" s="77">
        <v>45281.658333333333</v>
      </c>
      <c r="R4429" s="4">
        <v>1240.4000000000001</v>
      </c>
      <c r="S4429" s="4">
        <v>1134</v>
      </c>
      <c r="T4429" s="4" t="str">
        <f>VLOOKUP(E4429,zamiana!A:B,2,0)</f>
        <v>ALSTOM (ex. BT) CZL</v>
      </c>
    </row>
    <row r="4430" spans="1:20" x14ac:dyDescent="0.3">
      <c r="A4430" s="4" t="s">
        <v>7200</v>
      </c>
      <c r="B4430" s="76">
        <v>45196</v>
      </c>
      <c r="C4430" s="76">
        <v>45196</v>
      </c>
      <c r="D4430" s="76">
        <v>45257</v>
      </c>
      <c r="E4430" s="4" t="s">
        <v>951</v>
      </c>
      <c r="F4430" s="4" t="s">
        <v>952</v>
      </c>
      <c r="G4430" s="4" t="s">
        <v>942</v>
      </c>
      <c r="H4430" s="4" t="s">
        <v>951</v>
      </c>
      <c r="I4430" s="4" t="s">
        <v>1902</v>
      </c>
      <c r="J4430" s="4" t="s">
        <v>1903</v>
      </c>
      <c r="K4430" s="4" t="s">
        <v>955</v>
      </c>
      <c r="L4430" s="4">
        <v>4</v>
      </c>
      <c r="M4430" s="4" t="s">
        <v>77</v>
      </c>
      <c r="N4430" s="4">
        <v>248.08</v>
      </c>
      <c r="O4430" s="4">
        <v>226.8</v>
      </c>
      <c r="P4430" s="4" t="s">
        <v>78</v>
      </c>
      <c r="Q4430" s="77">
        <v>45281.658333333333</v>
      </c>
      <c r="R4430" s="4">
        <v>992.32</v>
      </c>
      <c r="S4430" s="4">
        <v>907.2</v>
      </c>
      <c r="T4430" s="4" t="str">
        <f>VLOOKUP(E4430,zamiana!A:B,2,0)</f>
        <v>ALSTOM (ex. BT) CZL</v>
      </c>
    </row>
    <row r="4431" spans="1:20" x14ac:dyDescent="0.3">
      <c r="A4431" s="4" t="s">
        <v>7200</v>
      </c>
      <c r="B4431" s="76">
        <v>45196</v>
      </c>
      <c r="C4431" s="76">
        <v>45196</v>
      </c>
      <c r="D4431" s="76">
        <v>45257</v>
      </c>
      <c r="E4431" s="4" t="s">
        <v>951</v>
      </c>
      <c r="F4431" s="4" t="s">
        <v>952</v>
      </c>
      <c r="G4431" s="4" t="s">
        <v>942</v>
      </c>
      <c r="H4431" s="4" t="s">
        <v>951</v>
      </c>
      <c r="I4431" s="4" t="s">
        <v>1902</v>
      </c>
      <c r="J4431" s="4" t="s">
        <v>1903</v>
      </c>
      <c r="K4431" s="4" t="s">
        <v>955</v>
      </c>
      <c r="L4431" s="4">
        <v>1</v>
      </c>
      <c r="M4431" s="4" t="s">
        <v>77</v>
      </c>
      <c r="N4431" s="4">
        <v>248.08</v>
      </c>
      <c r="O4431" s="4">
        <v>226.8</v>
      </c>
      <c r="P4431" s="4" t="s">
        <v>78</v>
      </c>
      <c r="Q4431" s="77">
        <v>45281.658333333333</v>
      </c>
      <c r="R4431" s="4">
        <v>248.08</v>
      </c>
      <c r="S4431" s="4">
        <v>226.8</v>
      </c>
      <c r="T4431" s="4" t="str">
        <f>VLOOKUP(E4431,zamiana!A:B,2,0)</f>
        <v>ALSTOM (ex. BT) CZL</v>
      </c>
    </row>
    <row r="4432" spans="1:20" x14ac:dyDescent="0.3">
      <c r="A4432" s="4" t="s">
        <v>7200</v>
      </c>
      <c r="B4432" s="76">
        <v>45196</v>
      </c>
      <c r="C4432" s="76">
        <v>45196</v>
      </c>
      <c r="D4432" s="76">
        <v>45257</v>
      </c>
      <c r="E4432" s="4" t="s">
        <v>951</v>
      </c>
      <c r="F4432" s="4" t="s">
        <v>952</v>
      </c>
      <c r="G4432" s="4" t="s">
        <v>942</v>
      </c>
      <c r="H4432" s="4" t="s">
        <v>951</v>
      </c>
      <c r="I4432" s="4" t="s">
        <v>1902</v>
      </c>
      <c r="J4432" s="4" t="s">
        <v>1903</v>
      </c>
      <c r="K4432" s="4" t="s">
        <v>955</v>
      </c>
      <c r="L4432" s="4">
        <v>1</v>
      </c>
      <c r="M4432" s="4" t="s">
        <v>77</v>
      </c>
      <c r="N4432" s="4">
        <v>248.08</v>
      </c>
      <c r="O4432" s="4">
        <v>226.8</v>
      </c>
      <c r="P4432" s="4" t="s">
        <v>78</v>
      </c>
      <c r="Q4432" s="77">
        <v>45281.658333333333</v>
      </c>
      <c r="R4432" s="4">
        <v>248.08</v>
      </c>
      <c r="S4432" s="4">
        <v>226.8</v>
      </c>
      <c r="T4432" s="4" t="str">
        <f>VLOOKUP(E4432,zamiana!A:B,2,0)</f>
        <v>ALSTOM (ex. BT) CZL</v>
      </c>
    </row>
    <row r="4433" spans="1:20" x14ac:dyDescent="0.3">
      <c r="A4433" s="4" t="s">
        <v>7200</v>
      </c>
      <c r="B4433" s="76">
        <v>45196</v>
      </c>
      <c r="C4433" s="76">
        <v>45196</v>
      </c>
      <c r="D4433" s="76">
        <v>45257</v>
      </c>
      <c r="E4433" s="4" t="s">
        <v>951</v>
      </c>
      <c r="F4433" s="4" t="s">
        <v>952</v>
      </c>
      <c r="G4433" s="4" t="s">
        <v>942</v>
      </c>
      <c r="H4433" s="4" t="s">
        <v>951</v>
      </c>
      <c r="I4433" s="4" t="s">
        <v>1902</v>
      </c>
      <c r="J4433" s="4" t="s">
        <v>1903</v>
      </c>
      <c r="K4433" s="4" t="s">
        <v>955</v>
      </c>
      <c r="L4433" s="4">
        <v>1</v>
      </c>
      <c r="M4433" s="4" t="s">
        <v>77</v>
      </c>
      <c r="N4433" s="4">
        <v>248.08</v>
      </c>
      <c r="O4433" s="4">
        <v>226.8</v>
      </c>
      <c r="P4433" s="4" t="s">
        <v>78</v>
      </c>
      <c r="Q4433" s="77">
        <v>45281.658333333333</v>
      </c>
      <c r="R4433" s="4">
        <v>248.08</v>
      </c>
      <c r="S4433" s="4">
        <v>226.8</v>
      </c>
      <c r="T4433" s="4" t="str">
        <f>VLOOKUP(E4433,zamiana!A:B,2,0)</f>
        <v>ALSTOM (ex. BT) CZL</v>
      </c>
    </row>
    <row r="4434" spans="1:20" x14ac:dyDescent="0.3">
      <c r="A4434" s="4" t="s">
        <v>7200</v>
      </c>
      <c r="B4434" s="76">
        <v>45196</v>
      </c>
      <c r="C4434" s="76">
        <v>45196</v>
      </c>
      <c r="D4434" s="76">
        <v>45257</v>
      </c>
      <c r="E4434" s="4" t="s">
        <v>951</v>
      </c>
      <c r="F4434" s="4" t="s">
        <v>952</v>
      </c>
      <c r="G4434" s="4" t="s">
        <v>942</v>
      </c>
      <c r="H4434" s="4" t="s">
        <v>951</v>
      </c>
      <c r="I4434" s="4" t="s">
        <v>1902</v>
      </c>
      <c r="J4434" s="4" t="s">
        <v>1903</v>
      </c>
      <c r="K4434" s="4" t="s">
        <v>955</v>
      </c>
      <c r="L4434" s="4">
        <v>1</v>
      </c>
      <c r="M4434" s="4" t="s">
        <v>77</v>
      </c>
      <c r="N4434" s="4">
        <v>248.08</v>
      </c>
      <c r="O4434" s="4">
        <v>226.8</v>
      </c>
      <c r="P4434" s="4" t="s">
        <v>78</v>
      </c>
      <c r="Q4434" s="77">
        <v>45281.658333333333</v>
      </c>
      <c r="R4434" s="4">
        <v>248.08</v>
      </c>
      <c r="S4434" s="4">
        <v>226.8</v>
      </c>
      <c r="T4434" s="4" t="str">
        <f>VLOOKUP(E4434,zamiana!A:B,2,0)</f>
        <v>ALSTOM (ex. BT) CZL</v>
      </c>
    </row>
    <row r="4435" spans="1:20" x14ac:dyDescent="0.3">
      <c r="A4435" s="4" t="s">
        <v>7200</v>
      </c>
      <c r="B4435" s="76">
        <v>45196</v>
      </c>
      <c r="C4435" s="76">
        <v>45196</v>
      </c>
      <c r="D4435" s="76">
        <v>45257</v>
      </c>
      <c r="E4435" s="4" t="s">
        <v>951</v>
      </c>
      <c r="F4435" s="4" t="s">
        <v>952</v>
      </c>
      <c r="G4435" s="4" t="s">
        <v>942</v>
      </c>
      <c r="H4435" s="4" t="s">
        <v>951</v>
      </c>
      <c r="I4435" s="4" t="s">
        <v>1902</v>
      </c>
      <c r="J4435" s="4" t="s">
        <v>1903</v>
      </c>
      <c r="K4435" s="4" t="s">
        <v>955</v>
      </c>
      <c r="L4435" s="4">
        <v>4</v>
      </c>
      <c r="M4435" s="4" t="s">
        <v>77</v>
      </c>
      <c r="N4435" s="4">
        <v>248.08</v>
      </c>
      <c r="O4435" s="4">
        <v>226.8</v>
      </c>
      <c r="P4435" s="4" t="s">
        <v>78</v>
      </c>
      <c r="Q4435" s="77">
        <v>45281.658333333333</v>
      </c>
      <c r="R4435" s="4">
        <v>992.32</v>
      </c>
      <c r="S4435" s="4">
        <v>907.2</v>
      </c>
      <c r="T4435" s="4" t="str">
        <f>VLOOKUP(E4435,zamiana!A:B,2,0)</f>
        <v>ALSTOM (ex. BT) CZL</v>
      </c>
    </row>
    <row r="4436" spans="1:20" x14ac:dyDescent="0.3">
      <c r="A4436" s="4" t="s">
        <v>7200</v>
      </c>
      <c r="B4436" s="76">
        <v>45196</v>
      </c>
      <c r="C4436" s="76">
        <v>45196</v>
      </c>
      <c r="D4436" s="76">
        <v>45257</v>
      </c>
      <c r="E4436" s="4" t="s">
        <v>951</v>
      </c>
      <c r="F4436" s="4" t="s">
        <v>952</v>
      </c>
      <c r="G4436" s="4" t="s">
        <v>942</v>
      </c>
      <c r="H4436" s="4" t="s">
        <v>951</v>
      </c>
      <c r="I4436" s="4" t="s">
        <v>1902</v>
      </c>
      <c r="J4436" s="4" t="s">
        <v>1903</v>
      </c>
      <c r="K4436" s="4" t="s">
        <v>955</v>
      </c>
      <c r="L4436" s="4">
        <v>3</v>
      </c>
      <c r="M4436" s="4" t="s">
        <v>77</v>
      </c>
      <c r="N4436" s="4">
        <v>248.08</v>
      </c>
      <c r="O4436" s="4">
        <v>226.8</v>
      </c>
      <c r="P4436" s="4" t="s">
        <v>78</v>
      </c>
      <c r="Q4436" s="77">
        <v>45281.658333333333</v>
      </c>
      <c r="R4436" s="4">
        <v>744.24</v>
      </c>
      <c r="S4436" s="4">
        <v>680.4</v>
      </c>
      <c r="T4436" s="4" t="str">
        <f>VLOOKUP(E4436,zamiana!A:B,2,0)</f>
        <v>ALSTOM (ex. BT) CZL</v>
      </c>
    </row>
    <row r="4437" spans="1:20" x14ac:dyDescent="0.3">
      <c r="A4437" s="4" t="s">
        <v>7200</v>
      </c>
      <c r="B4437" s="76">
        <v>45196</v>
      </c>
      <c r="C4437" s="76">
        <v>45196</v>
      </c>
      <c r="D4437" s="76">
        <v>45257</v>
      </c>
      <c r="E4437" s="4" t="s">
        <v>951</v>
      </c>
      <c r="F4437" s="4" t="s">
        <v>952</v>
      </c>
      <c r="G4437" s="4" t="s">
        <v>942</v>
      </c>
      <c r="H4437" s="4" t="s">
        <v>951</v>
      </c>
      <c r="I4437" s="4" t="s">
        <v>1902</v>
      </c>
      <c r="J4437" s="4" t="s">
        <v>1903</v>
      </c>
      <c r="K4437" s="4" t="s">
        <v>955</v>
      </c>
      <c r="L4437" s="4">
        <v>1</v>
      </c>
      <c r="M4437" s="4" t="s">
        <v>77</v>
      </c>
      <c r="N4437" s="4">
        <v>248.08</v>
      </c>
      <c r="O4437" s="4">
        <v>226.8</v>
      </c>
      <c r="P4437" s="4" t="s">
        <v>78</v>
      </c>
      <c r="Q4437" s="77">
        <v>45281.658333333333</v>
      </c>
      <c r="R4437" s="4">
        <v>248.08</v>
      </c>
      <c r="S4437" s="4">
        <v>226.8</v>
      </c>
      <c r="T4437" s="4" t="str">
        <f>VLOOKUP(E4437,zamiana!A:B,2,0)</f>
        <v>ALSTOM (ex. BT) CZL</v>
      </c>
    </row>
    <row r="4438" spans="1:20" x14ac:dyDescent="0.3">
      <c r="A4438" s="4" t="s">
        <v>7200</v>
      </c>
      <c r="B4438" s="76">
        <v>45196</v>
      </c>
      <c r="C4438" s="76">
        <v>45196</v>
      </c>
      <c r="D4438" s="76">
        <v>45257</v>
      </c>
      <c r="E4438" s="4" t="s">
        <v>951</v>
      </c>
      <c r="F4438" s="4" t="s">
        <v>952</v>
      </c>
      <c r="G4438" s="4" t="s">
        <v>942</v>
      </c>
      <c r="H4438" s="4" t="s">
        <v>951</v>
      </c>
      <c r="I4438" s="4" t="s">
        <v>1902</v>
      </c>
      <c r="J4438" s="4" t="s">
        <v>1903</v>
      </c>
      <c r="K4438" s="4" t="s">
        <v>955</v>
      </c>
      <c r="L4438" s="4">
        <v>5</v>
      </c>
      <c r="M4438" s="4" t="s">
        <v>77</v>
      </c>
      <c r="N4438" s="4">
        <v>248.08</v>
      </c>
      <c r="O4438" s="4">
        <v>226.8</v>
      </c>
      <c r="P4438" s="4" t="s">
        <v>78</v>
      </c>
      <c r="Q4438" s="77">
        <v>45281.658333333333</v>
      </c>
      <c r="R4438" s="4">
        <v>1240.4000000000001</v>
      </c>
      <c r="S4438" s="4">
        <v>1134</v>
      </c>
      <c r="T4438" s="4" t="str">
        <f>VLOOKUP(E4438,zamiana!A:B,2,0)</f>
        <v>ALSTOM (ex. BT) CZL</v>
      </c>
    </row>
    <row r="4439" spans="1:20" x14ac:dyDescent="0.3">
      <c r="A4439" s="4" t="s">
        <v>7200</v>
      </c>
      <c r="B4439" s="76">
        <v>45196</v>
      </c>
      <c r="C4439" s="76">
        <v>45196</v>
      </c>
      <c r="D4439" s="76">
        <v>45257</v>
      </c>
      <c r="E4439" s="4" t="s">
        <v>951</v>
      </c>
      <c r="F4439" s="4" t="s">
        <v>952</v>
      </c>
      <c r="G4439" s="4" t="s">
        <v>942</v>
      </c>
      <c r="H4439" s="4" t="s">
        <v>951</v>
      </c>
      <c r="I4439" s="4" t="s">
        <v>1902</v>
      </c>
      <c r="J4439" s="4" t="s">
        <v>1903</v>
      </c>
      <c r="K4439" s="4" t="s">
        <v>955</v>
      </c>
      <c r="L4439" s="4">
        <v>5</v>
      </c>
      <c r="M4439" s="4" t="s">
        <v>77</v>
      </c>
      <c r="N4439" s="4">
        <v>248.08</v>
      </c>
      <c r="O4439" s="4">
        <v>226.8</v>
      </c>
      <c r="P4439" s="4" t="s">
        <v>78</v>
      </c>
      <c r="Q4439" s="77">
        <v>45281.658333333333</v>
      </c>
      <c r="R4439" s="4">
        <v>1240.4000000000001</v>
      </c>
      <c r="S4439" s="4">
        <v>1134</v>
      </c>
      <c r="T4439" s="4" t="str">
        <f>VLOOKUP(E4439,zamiana!A:B,2,0)</f>
        <v>ALSTOM (ex. BT) CZL</v>
      </c>
    </row>
    <row r="4440" spans="1:20" x14ac:dyDescent="0.3">
      <c r="A4440" s="4" t="s">
        <v>7200</v>
      </c>
      <c r="B4440" s="76">
        <v>45196</v>
      </c>
      <c r="C4440" s="76">
        <v>45196</v>
      </c>
      <c r="D4440" s="76">
        <v>45257</v>
      </c>
      <c r="E4440" s="4" t="s">
        <v>951</v>
      </c>
      <c r="F4440" s="4" t="s">
        <v>952</v>
      </c>
      <c r="G4440" s="4" t="s">
        <v>942</v>
      </c>
      <c r="H4440" s="4" t="s">
        <v>951</v>
      </c>
      <c r="I4440" s="4" t="s">
        <v>1902</v>
      </c>
      <c r="J4440" s="4" t="s">
        <v>1903</v>
      </c>
      <c r="K4440" s="4" t="s">
        <v>955</v>
      </c>
      <c r="L4440" s="4">
        <v>1</v>
      </c>
      <c r="M4440" s="4" t="s">
        <v>77</v>
      </c>
      <c r="N4440" s="4">
        <v>248.08</v>
      </c>
      <c r="O4440" s="4">
        <v>226.8</v>
      </c>
      <c r="P4440" s="4" t="s">
        <v>78</v>
      </c>
      <c r="Q4440" s="77">
        <v>45281.658333333333</v>
      </c>
      <c r="R4440" s="4">
        <v>248.08</v>
      </c>
      <c r="S4440" s="4">
        <v>226.8</v>
      </c>
      <c r="T4440" s="4" t="str">
        <f>VLOOKUP(E4440,zamiana!A:B,2,0)</f>
        <v>ALSTOM (ex. BT) CZL</v>
      </c>
    </row>
    <row r="4441" spans="1:20" x14ac:dyDescent="0.3">
      <c r="A4441" s="4" t="s">
        <v>7200</v>
      </c>
      <c r="B4441" s="76">
        <v>45196</v>
      </c>
      <c r="C4441" s="76">
        <v>45196</v>
      </c>
      <c r="D4441" s="76">
        <v>45257</v>
      </c>
      <c r="E4441" s="4" t="s">
        <v>951</v>
      </c>
      <c r="F4441" s="4" t="s">
        <v>952</v>
      </c>
      <c r="G4441" s="4" t="s">
        <v>942</v>
      </c>
      <c r="H4441" s="4" t="s">
        <v>951</v>
      </c>
      <c r="I4441" s="4" t="s">
        <v>1902</v>
      </c>
      <c r="J4441" s="4" t="s">
        <v>1903</v>
      </c>
      <c r="K4441" s="4" t="s">
        <v>955</v>
      </c>
      <c r="L4441" s="4">
        <v>1</v>
      </c>
      <c r="M4441" s="4" t="s">
        <v>77</v>
      </c>
      <c r="N4441" s="4">
        <v>248.08</v>
      </c>
      <c r="O4441" s="4">
        <v>226.8</v>
      </c>
      <c r="P4441" s="4" t="s">
        <v>78</v>
      </c>
      <c r="Q4441" s="77">
        <v>45281.658333333333</v>
      </c>
      <c r="R4441" s="4">
        <v>248.08</v>
      </c>
      <c r="S4441" s="4">
        <v>226.8</v>
      </c>
      <c r="T4441" s="4" t="str">
        <f>VLOOKUP(E4441,zamiana!A:B,2,0)</f>
        <v>ALSTOM (ex. BT) CZL</v>
      </c>
    </row>
    <row r="4442" spans="1:20" x14ac:dyDescent="0.3">
      <c r="A4442" s="4" t="s">
        <v>7200</v>
      </c>
      <c r="B4442" s="76">
        <v>45196</v>
      </c>
      <c r="C4442" s="76">
        <v>45196</v>
      </c>
      <c r="D4442" s="76">
        <v>45257</v>
      </c>
      <c r="E4442" s="4" t="s">
        <v>951</v>
      </c>
      <c r="F4442" s="4" t="s">
        <v>952</v>
      </c>
      <c r="G4442" s="4" t="s">
        <v>942</v>
      </c>
      <c r="H4442" s="4" t="s">
        <v>951</v>
      </c>
      <c r="I4442" s="4" t="s">
        <v>1628</v>
      </c>
      <c r="J4442" s="4" t="s">
        <v>1629</v>
      </c>
      <c r="K4442" s="4" t="s">
        <v>955</v>
      </c>
      <c r="L4442" s="4">
        <v>1</v>
      </c>
      <c r="M4442" s="4" t="s">
        <v>77</v>
      </c>
      <c r="N4442" s="4">
        <v>55.34</v>
      </c>
      <c r="O4442" s="4">
        <v>37.72</v>
      </c>
      <c r="P4442" s="4" t="s">
        <v>78</v>
      </c>
      <c r="Q4442" s="77">
        <v>45281.627083333333</v>
      </c>
      <c r="R4442" s="4">
        <v>55.34</v>
      </c>
      <c r="S4442" s="4">
        <v>37.72</v>
      </c>
      <c r="T4442" s="4" t="str">
        <f>VLOOKUP(E4442,zamiana!A:B,2,0)</f>
        <v>ALSTOM (ex. BT) CZL</v>
      </c>
    </row>
    <row r="4443" spans="1:20" x14ac:dyDescent="0.3">
      <c r="A4443" s="4" t="s">
        <v>7200</v>
      </c>
      <c r="B4443" s="76">
        <v>45196</v>
      </c>
      <c r="C4443" s="76">
        <v>45196</v>
      </c>
      <c r="D4443" s="76">
        <v>45257</v>
      </c>
      <c r="E4443" s="4" t="s">
        <v>951</v>
      </c>
      <c r="F4443" s="4" t="s">
        <v>952</v>
      </c>
      <c r="G4443" s="4" t="s">
        <v>942</v>
      </c>
      <c r="H4443" s="4" t="s">
        <v>951</v>
      </c>
      <c r="I4443" s="4" t="s">
        <v>1628</v>
      </c>
      <c r="J4443" s="4" t="s">
        <v>1629</v>
      </c>
      <c r="K4443" s="4" t="s">
        <v>955</v>
      </c>
      <c r="L4443" s="4">
        <v>1</v>
      </c>
      <c r="M4443" s="4" t="s">
        <v>77</v>
      </c>
      <c r="N4443" s="4">
        <v>55.34</v>
      </c>
      <c r="O4443" s="4">
        <v>37.72</v>
      </c>
      <c r="P4443" s="4" t="s">
        <v>78</v>
      </c>
      <c r="Q4443" s="77">
        <v>45281.627083333333</v>
      </c>
      <c r="R4443" s="4">
        <v>55.34</v>
      </c>
      <c r="S4443" s="4">
        <v>37.72</v>
      </c>
      <c r="T4443" s="4" t="str">
        <f>VLOOKUP(E4443,zamiana!A:B,2,0)</f>
        <v>ALSTOM (ex. BT) CZL</v>
      </c>
    </row>
    <row r="4444" spans="1:20" x14ac:dyDescent="0.3">
      <c r="A4444" s="4" t="s">
        <v>7200</v>
      </c>
      <c r="B4444" s="76">
        <v>45196</v>
      </c>
      <c r="C4444" s="76">
        <v>45196</v>
      </c>
      <c r="D4444" s="76">
        <v>45257</v>
      </c>
      <c r="E4444" s="4" t="s">
        <v>951</v>
      </c>
      <c r="F4444" s="4" t="s">
        <v>952</v>
      </c>
      <c r="G4444" s="4" t="s">
        <v>942</v>
      </c>
      <c r="H4444" s="4" t="s">
        <v>951</v>
      </c>
      <c r="I4444" s="4" t="s">
        <v>1628</v>
      </c>
      <c r="J4444" s="4" t="s">
        <v>1629</v>
      </c>
      <c r="K4444" s="4" t="s">
        <v>955</v>
      </c>
      <c r="L4444" s="4">
        <v>1</v>
      </c>
      <c r="M4444" s="4" t="s">
        <v>77</v>
      </c>
      <c r="N4444" s="4">
        <v>55.34</v>
      </c>
      <c r="O4444" s="4">
        <v>37.72</v>
      </c>
      <c r="P4444" s="4" t="s">
        <v>78</v>
      </c>
      <c r="Q4444" s="77">
        <v>45281.627083333333</v>
      </c>
      <c r="R4444" s="4">
        <v>55.34</v>
      </c>
      <c r="S4444" s="4">
        <v>37.72</v>
      </c>
      <c r="T4444" s="4" t="str">
        <f>VLOOKUP(E4444,zamiana!A:B,2,0)</f>
        <v>ALSTOM (ex. BT) CZL</v>
      </c>
    </row>
    <row r="4445" spans="1:20" x14ac:dyDescent="0.3">
      <c r="A4445" s="4" t="s">
        <v>7200</v>
      </c>
      <c r="B4445" s="76">
        <v>45196</v>
      </c>
      <c r="C4445" s="76">
        <v>45196</v>
      </c>
      <c r="D4445" s="76">
        <v>45257</v>
      </c>
      <c r="E4445" s="4" t="s">
        <v>951</v>
      </c>
      <c r="F4445" s="4" t="s">
        <v>952</v>
      </c>
      <c r="G4445" s="4" t="s">
        <v>942</v>
      </c>
      <c r="H4445" s="4" t="s">
        <v>951</v>
      </c>
      <c r="I4445" s="4" t="s">
        <v>1628</v>
      </c>
      <c r="J4445" s="4" t="s">
        <v>1629</v>
      </c>
      <c r="K4445" s="4" t="s">
        <v>955</v>
      </c>
      <c r="L4445" s="4">
        <v>1</v>
      </c>
      <c r="M4445" s="4" t="s">
        <v>77</v>
      </c>
      <c r="N4445" s="4">
        <v>55.34</v>
      </c>
      <c r="O4445" s="4">
        <v>37.72</v>
      </c>
      <c r="P4445" s="4" t="s">
        <v>78</v>
      </c>
      <c r="Q4445" s="77">
        <v>45281.627083333333</v>
      </c>
      <c r="R4445" s="4">
        <v>55.34</v>
      </c>
      <c r="S4445" s="4">
        <v>37.72</v>
      </c>
      <c r="T4445" s="4" t="str">
        <f>VLOOKUP(E4445,zamiana!A:B,2,0)</f>
        <v>ALSTOM (ex. BT) CZL</v>
      </c>
    </row>
    <row r="4446" spans="1:20" x14ac:dyDescent="0.3">
      <c r="A4446" s="4" t="s">
        <v>7200</v>
      </c>
      <c r="B4446" s="76">
        <v>45196</v>
      </c>
      <c r="C4446" s="76">
        <v>45196</v>
      </c>
      <c r="D4446" s="76">
        <v>45257</v>
      </c>
      <c r="E4446" s="4" t="s">
        <v>951</v>
      </c>
      <c r="F4446" s="4" t="s">
        <v>952</v>
      </c>
      <c r="G4446" s="4" t="s">
        <v>942</v>
      </c>
      <c r="H4446" s="4" t="s">
        <v>951</v>
      </c>
      <c r="I4446" s="4" t="s">
        <v>1628</v>
      </c>
      <c r="J4446" s="4" t="s">
        <v>1629</v>
      </c>
      <c r="K4446" s="4" t="s">
        <v>955</v>
      </c>
      <c r="L4446" s="4">
        <v>1</v>
      </c>
      <c r="M4446" s="4" t="s">
        <v>77</v>
      </c>
      <c r="N4446" s="4">
        <v>55.34</v>
      </c>
      <c r="O4446" s="4">
        <v>37.72</v>
      </c>
      <c r="P4446" s="4" t="s">
        <v>78</v>
      </c>
      <c r="Q4446" s="77">
        <v>45281.627083333333</v>
      </c>
      <c r="R4446" s="4">
        <v>55.34</v>
      </c>
      <c r="S4446" s="4">
        <v>37.72</v>
      </c>
      <c r="T4446" s="4" t="str">
        <f>VLOOKUP(E4446,zamiana!A:B,2,0)</f>
        <v>ALSTOM (ex. BT) CZL</v>
      </c>
    </row>
    <row r="4447" spans="1:20" x14ac:dyDescent="0.3">
      <c r="A4447" s="4" t="s">
        <v>7200</v>
      </c>
      <c r="B4447" s="76">
        <v>45196</v>
      </c>
      <c r="C4447" s="76">
        <v>45196</v>
      </c>
      <c r="D4447" s="76">
        <v>45257</v>
      </c>
      <c r="E4447" s="4" t="s">
        <v>951</v>
      </c>
      <c r="F4447" s="4" t="s">
        <v>952</v>
      </c>
      <c r="G4447" s="4" t="s">
        <v>942</v>
      </c>
      <c r="H4447" s="4" t="s">
        <v>951</v>
      </c>
      <c r="I4447" s="4" t="s">
        <v>1628</v>
      </c>
      <c r="J4447" s="4" t="s">
        <v>1629</v>
      </c>
      <c r="K4447" s="4" t="s">
        <v>955</v>
      </c>
      <c r="L4447" s="4">
        <v>1</v>
      </c>
      <c r="M4447" s="4" t="s">
        <v>77</v>
      </c>
      <c r="N4447" s="4">
        <v>55.34</v>
      </c>
      <c r="O4447" s="4">
        <v>37.72</v>
      </c>
      <c r="P4447" s="4" t="s">
        <v>78</v>
      </c>
      <c r="Q4447" s="77">
        <v>45281.627083333333</v>
      </c>
      <c r="R4447" s="4">
        <v>55.34</v>
      </c>
      <c r="S4447" s="4">
        <v>37.72</v>
      </c>
      <c r="T4447" s="4" t="str">
        <f>VLOOKUP(E4447,zamiana!A:B,2,0)</f>
        <v>ALSTOM (ex. BT) CZL</v>
      </c>
    </row>
    <row r="4448" spans="1:20" x14ac:dyDescent="0.3">
      <c r="A4448" s="4" t="s">
        <v>7200</v>
      </c>
      <c r="B4448" s="76">
        <v>45196</v>
      </c>
      <c r="C4448" s="76">
        <v>45196</v>
      </c>
      <c r="D4448" s="76">
        <v>45257</v>
      </c>
      <c r="E4448" s="4" t="s">
        <v>951</v>
      </c>
      <c r="F4448" s="4" t="s">
        <v>952</v>
      </c>
      <c r="G4448" s="4" t="s">
        <v>942</v>
      </c>
      <c r="H4448" s="4" t="s">
        <v>951</v>
      </c>
      <c r="I4448" s="4" t="s">
        <v>1628</v>
      </c>
      <c r="J4448" s="4" t="s">
        <v>1629</v>
      </c>
      <c r="K4448" s="4" t="s">
        <v>955</v>
      </c>
      <c r="L4448" s="4">
        <v>1</v>
      </c>
      <c r="M4448" s="4" t="s">
        <v>77</v>
      </c>
      <c r="N4448" s="4">
        <v>55.34</v>
      </c>
      <c r="O4448" s="4">
        <v>37.72</v>
      </c>
      <c r="P4448" s="4" t="s">
        <v>78</v>
      </c>
      <c r="Q4448" s="77">
        <v>45281.627083333333</v>
      </c>
      <c r="R4448" s="4">
        <v>55.34</v>
      </c>
      <c r="S4448" s="4">
        <v>37.72</v>
      </c>
      <c r="T4448" s="4" t="str">
        <f>VLOOKUP(E4448,zamiana!A:B,2,0)</f>
        <v>ALSTOM (ex. BT) CZL</v>
      </c>
    </row>
    <row r="4449" spans="1:20" x14ac:dyDescent="0.3">
      <c r="A4449" s="4" t="s">
        <v>7200</v>
      </c>
      <c r="B4449" s="76">
        <v>45196</v>
      </c>
      <c r="C4449" s="76">
        <v>45196</v>
      </c>
      <c r="D4449" s="76">
        <v>45257</v>
      </c>
      <c r="E4449" s="4" t="s">
        <v>951</v>
      </c>
      <c r="F4449" s="4" t="s">
        <v>952</v>
      </c>
      <c r="G4449" s="4" t="s">
        <v>942</v>
      </c>
      <c r="H4449" s="4" t="s">
        <v>951</v>
      </c>
      <c r="I4449" s="4" t="s">
        <v>1880</v>
      </c>
      <c r="J4449" s="4" t="s">
        <v>1881</v>
      </c>
      <c r="K4449" s="4" t="s">
        <v>955</v>
      </c>
      <c r="L4449" s="4">
        <v>1</v>
      </c>
      <c r="M4449" s="4" t="s">
        <v>77</v>
      </c>
      <c r="N4449" s="4">
        <v>242.46</v>
      </c>
      <c r="O4449" s="4">
        <v>210.16</v>
      </c>
      <c r="P4449" s="4" t="s">
        <v>78</v>
      </c>
      <c r="Q4449" s="77">
        <v>45281.634722222225</v>
      </c>
      <c r="R4449" s="4">
        <v>242.46</v>
      </c>
      <c r="S4449" s="4">
        <v>210.16</v>
      </c>
      <c r="T4449" s="4" t="str">
        <f>VLOOKUP(E4449,zamiana!A:B,2,0)</f>
        <v>ALSTOM (ex. BT) CZL</v>
      </c>
    </row>
    <row r="4450" spans="1:20" x14ac:dyDescent="0.3">
      <c r="A4450" s="4" t="s">
        <v>7200</v>
      </c>
      <c r="B4450" s="76">
        <v>45196</v>
      </c>
      <c r="C4450" s="76">
        <v>45196</v>
      </c>
      <c r="D4450" s="76">
        <v>45257</v>
      </c>
      <c r="E4450" s="4" t="s">
        <v>951</v>
      </c>
      <c r="F4450" s="4" t="s">
        <v>952</v>
      </c>
      <c r="G4450" s="4" t="s">
        <v>942</v>
      </c>
      <c r="H4450" s="4" t="s">
        <v>951</v>
      </c>
      <c r="I4450" s="4" t="s">
        <v>1880</v>
      </c>
      <c r="J4450" s="4" t="s">
        <v>1881</v>
      </c>
      <c r="K4450" s="4" t="s">
        <v>955</v>
      </c>
      <c r="L4450" s="4">
        <v>1</v>
      </c>
      <c r="M4450" s="4" t="s">
        <v>77</v>
      </c>
      <c r="N4450" s="4">
        <v>242.46</v>
      </c>
      <c r="O4450" s="4">
        <v>210.16</v>
      </c>
      <c r="P4450" s="4" t="s">
        <v>78</v>
      </c>
      <c r="Q4450" s="77">
        <v>45281.634722222225</v>
      </c>
      <c r="R4450" s="4">
        <v>242.46</v>
      </c>
      <c r="S4450" s="4">
        <v>210.16</v>
      </c>
      <c r="T4450" s="4" t="str">
        <f>VLOOKUP(E4450,zamiana!A:B,2,0)</f>
        <v>ALSTOM (ex. BT) CZL</v>
      </c>
    </row>
    <row r="4451" spans="1:20" x14ac:dyDescent="0.3">
      <c r="A4451" s="4" t="s">
        <v>7200</v>
      </c>
      <c r="B4451" s="76">
        <v>45196</v>
      </c>
      <c r="C4451" s="76">
        <v>45196</v>
      </c>
      <c r="D4451" s="76">
        <v>45257</v>
      </c>
      <c r="E4451" s="4" t="s">
        <v>951</v>
      </c>
      <c r="F4451" s="4" t="s">
        <v>952</v>
      </c>
      <c r="G4451" s="4" t="s">
        <v>942</v>
      </c>
      <c r="H4451" s="4" t="s">
        <v>951</v>
      </c>
      <c r="I4451" s="4" t="s">
        <v>1878</v>
      </c>
      <c r="J4451" s="4" t="s">
        <v>1879</v>
      </c>
      <c r="K4451" s="4" t="s">
        <v>955</v>
      </c>
      <c r="L4451" s="4">
        <v>1</v>
      </c>
      <c r="M4451" s="4" t="s">
        <v>77</v>
      </c>
      <c r="N4451" s="4">
        <v>240.48</v>
      </c>
      <c r="O4451" s="4">
        <v>212.29</v>
      </c>
      <c r="P4451" s="4" t="s">
        <v>78</v>
      </c>
      <c r="Q4451" s="77">
        <v>45281.634722222225</v>
      </c>
      <c r="R4451" s="4">
        <v>240.48</v>
      </c>
      <c r="S4451" s="4">
        <v>212.29</v>
      </c>
      <c r="T4451" s="4" t="str">
        <f>VLOOKUP(E4451,zamiana!A:B,2,0)</f>
        <v>ALSTOM (ex. BT) CZL</v>
      </c>
    </row>
    <row r="4452" spans="1:20" x14ac:dyDescent="0.3">
      <c r="A4452" s="4" t="s">
        <v>7200</v>
      </c>
      <c r="B4452" s="76">
        <v>45196</v>
      </c>
      <c r="C4452" s="76">
        <v>45196</v>
      </c>
      <c r="D4452" s="76">
        <v>45257</v>
      </c>
      <c r="E4452" s="4" t="s">
        <v>951</v>
      </c>
      <c r="F4452" s="4" t="s">
        <v>952</v>
      </c>
      <c r="G4452" s="4" t="s">
        <v>942</v>
      </c>
      <c r="H4452" s="4" t="s">
        <v>951</v>
      </c>
      <c r="I4452" s="4" t="s">
        <v>1878</v>
      </c>
      <c r="J4452" s="4" t="s">
        <v>1879</v>
      </c>
      <c r="K4452" s="4" t="s">
        <v>955</v>
      </c>
      <c r="L4452" s="4">
        <v>1</v>
      </c>
      <c r="M4452" s="4" t="s">
        <v>77</v>
      </c>
      <c r="N4452" s="4">
        <v>240.48</v>
      </c>
      <c r="O4452" s="4">
        <v>212.29</v>
      </c>
      <c r="P4452" s="4" t="s">
        <v>78</v>
      </c>
      <c r="Q4452" s="77">
        <v>45281.634722222225</v>
      </c>
      <c r="R4452" s="4">
        <v>240.48</v>
      </c>
      <c r="S4452" s="4">
        <v>212.29</v>
      </c>
      <c r="T4452" s="4" t="str">
        <f>VLOOKUP(E4452,zamiana!A:B,2,0)</f>
        <v>ALSTOM (ex. BT) CZL</v>
      </c>
    </row>
    <row r="4453" spans="1:20" x14ac:dyDescent="0.3">
      <c r="A4453" s="4" t="s">
        <v>7200</v>
      </c>
      <c r="B4453" s="76">
        <v>45196</v>
      </c>
      <c r="C4453" s="76">
        <v>45196</v>
      </c>
      <c r="D4453" s="76">
        <v>45257</v>
      </c>
      <c r="E4453" s="4" t="s">
        <v>951</v>
      </c>
      <c r="F4453" s="4" t="s">
        <v>952</v>
      </c>
      <c r="G4453" s="4" t="s">
        <v>942</v>
      </c>
      <c r="H4453" s="4" t="s">
        <v>951</v>
      </c>
      <c r="I4453" s="4" t="s">
        <v>1914</v>
      </c>
      <c r="J4453" s="4" t="s">
        <v>1915</v>
      </c>
      <c r="K4453" s="4" t="s">
        <v>955</v>
      </c>
      <c r="L4453" s="4">
        <v>1</v>
      </c>
      <c r="M4453" s="4" t="s">
        <v>77</v>
      </c>
      <c r="N4453" s="4">
        <v>311.57</v>
      </c>
      <c r="O4453" s="4">
        <v>277.75</v>
      </c>
      <c r="P4453" s="4" t="s">
        <v>78</v>
      </c>
      <c r="Q4453" s="77">
        <v>45281.627083333333</v>
      </c>
      <c r="R4453" s="4">
        <v>311.57</v>
      </c>
      <c r="S4453" s="4">
        <v>277.75</v>
      </c>
      <c r="T4453" s="4" t="str">
        <f>VLOOKUP(E4453,zamiana!A:B,2,0)</f>
        <v>ALSTOM (ex. BT) CZL</v>
      </c>
    </row>
    <row r="4454" spans="1:20" x14ac:dyDescent="0.3">
      <c r="A4454" s="4" t="s">
        <v>7200</v>
      </c>
      <c r="B4454" s="76">
        <v>45196</v>
      </c>
      <c r="C4454" s="76">
        <v>45196</v>
      </c>
      <c r="D4454" s="76">
        <v>45257</v>
      </c>
      <c r="E4454" s="4" t="s">
        <v>951</v>
      </c>
      <c r="F4454" s="4" t="s">
        <v>952</v>
      </c>
      <c r="G4454" s="4" t="s">
        <v>942</v>
      </c>
      <c r="H4454" s="4" t="s">
        <v>951</v>
      </c>
      <c r="I4454" s="4" t="s">
        <v>1914</v>
      </c>
      <c r="J4454" s="4" t="s">
        <v>1915</v>
      </c>
      <c r="K4454" s="4" t="s">
        <v>955</v>
      </c>
      <c r="L4454" s="4">
        <v>1</v>
      </c>
      <c r="M4454" s="4" t="s">
        <v>77</v>
      </c>
      <c r="N4454" s="4">
        <v>311.57</v>
      </c>
      <c r="O4454" s="4">
        <v>277.75</v>
      </c>
      <c r="P4454" s="4" t="s">
        <v>78</v>
      </c>
      <c r="Q4454" s="77">
        <v>45281.627083333333</v>
      </c>
      <c r="R4454" s="4">
        <v>311.57</v>
      </c>
      <c r="S4454" s="4">
        <v>277.75</v>
      </c>
      <c r="T4454" s="4" t="str">
        <f>VLOOKUP(E4454,zamiana!A:B,2,0)</f>
        <v>ALSTOM (ex. BT) CZL</v>
      </c>
    </row>
    <row r="4455" spans="1:20" x14ac:dyDescent="0.3">
      <c r="A4455" s="4" t="s">
        <v>7200</v>
      </c>
      <c r="B4455" s="76">
        <v>45196</v>
      </c>
      <c r="C4455" s="76">
        <v>45196</v>
      </c>
      <c r="D4455" s="76">
        <v>45257</v>
      </c>
      <c r="E4455" s="4" t="s">
        <v>951</v>
      </c>
      <c r="F4455" s="4" t="s">
        <v>952</v>
      </c>
      <c r="G4455" s="4" t="s">
        <v>942</v>
      </c>
      <c r="H4455" s="4" t="s">
        <v>951</v>
      </c>
      <c r="I4455" s="4" t="s">
        <v>1914</v>
      </c>
      <c r="J4455" s="4" t="s">
        <v>1915</v>
      </c>
      <c r="K4455" s="4" t="s">
        <v>955</v>
      </c>
      <c r="L4455" s="4">
        <v>1</v>
      </c>
      <c r="M4455" s="4" t="s">
        <v>77</v>
      </c>
      <c r="N4455" s="4">
        <v>311.57</v>
      </c>
      <c r="O4455" s="4">
        <v>277.75</v>
      </c>
      <c r="P4455" s="4" t="s">
        <v>78</v>
      </c>
      <c r="Q4455" s="77">
        <v>45281.627083333333</v>
      </c>
      <c r="R4455" s="4">
        <v>311.57</v>
      </c>
      <c r="S4455" s="4">
        <v>277.75</v>
      </c>
      <c r="T4455" s="4" t="str">
        <f>VLOOKUP(E4455,zamiana!A:B,2,0)</f>
        <v>ALSTOM (ex. BT) CZL</v>
      </c>
    </row>
    <row r="4456" spans="1:20" x14ac:dyDescent="0.3">
      <c r="A4456" s="4" t="s">
        <v>7200</v>
      </c>
      <c r="B4456" s="76">
        <v>45196</v>
      </c>
      <c r="C4456" s="76">
        <v>45196</v>
      </c>
      <c r="D4456" s="76">
        <v>45257</v>
      </c>
      <c r="E4456" s="4" t="s">
        <v>951</v>
      </c>
      <c r="F4456" s="4" t="s">
        <v>952</v>
      </c>
      <c r="G4456" s="4" t="s">
        <v>942</v>
      </c>
      <c r="H4456" s="4" t="s">
        <v>951</v>
      </c>
      <c r="I4456" s="4" t="s">
        <v>1914</v>
      </c>
      <c r="J4456" s="4" t="s">
        <v>1915</v>
      </c>
      <c r="K4456" s="4" t="s">
        <v>955</v>
      </c>
      <c r="L4456" s="4">
        <v>3</v>
      </c>
      <c r="M4456" s="4" t="s">
        <v>77</v>
      </c>
      <c r="N4456" s="4">
        <v>311.57</v>
      </c>
      <c r="O4456" s="4">
        <v>277.75</v>
      </c>
      <c r="P4456" s="4" t="s">
        <v>78</v>
      </c>
      <c r="Q4456" s="77">
        <v>45281.627083333333</v>
      </c>
      <c r="R4456" s="4">
        <v>934.71</v>
      </c>
      <c r="S4456" s="4">
        <v>833.25</v>
      </c>
      <c r="T4456" s="4" t="str">
        <f>VLOOKUP(E4456,zamiana!A:B,2,0)</f>
        <v>ALSTOM (ex. BT) CZL</v>
      </c>
    </row>
    <row r="4457" spans="1:20" x14ac:dyDescent="0.3">
      <c r="A4457" s="4" t="s">
        <v>7200</v>
      </c>
      <c r="B4457" s="76">
        <v>45196</v>
      </c>
      <c r="C4457" s="76">
        <v>45196</v>
      </c>
      <c r="D4457" s="76">
        <v>45257</v>
      </c>
      <c r="E4457" s="4" t="s">
        <v>951</v>
      </c>
      <c r="F4457" s="4" t="s">
        <v>952</v>
      </c>
      <c r="G4457" s="4" t="s">
        <v>942</v>
      </c>
      <c r="H4457" s="4" t="s">
        <v>951</v>
      </c>
      <c r="I4457" s="4" t="s">
        <v>1929</v>
      </c>
      <c r="J4457" s="4" t="s">
        <v>1930</v>
      </c>
      <c r="K4457" s="4" t="s">
        <v>955</v>
      </c>
      <c r="L4457" s="4">
        <v>1</v>
      </c>
      <c r="M4457" s="4" t="s">
        <v>77</v>
      </c>
      <c r="N4457" s="4">
        <v>420.13</v>
      </c>
      <c r="O4457" s="4">
        <v>420.81</v>
      </c>
      <c r="P4457" s="4" t="s">
        <v>78</v>
      </c>
      <c r="Q4457" s="77">
        <v>45281.627083333333</v>
      </c>
      <c r="R4457" s="4">
        <v>420.13</v>
      </c>
      <c r="S4457" s="4">
        <v>420.81</v>
      </c>
      <c r="T4457" s="4" t="str">
        <f>VLOOKUP(E4457,zamiana!A:B,2,0)</f>
        <v>ALSTOM (ex. BT) CZL</v>
      </c>
    </row>
    <row r="4458" spans="1:20" x14ac:dyDescent="0.3">
      <c r="A4458" s="4" t="s">
        <v>7200</v>
      </c>
      <c r="B4458" s="76">
        <v>45196</v>
      </c>
      <c r="C4458" s="76">
        <v>45196</v>
      </c>
      <c r="D4458" s="76">
        <v>45257</v>
      </c>
      <c r="E4458" s="4" t="s">
        <v>951</v>
      </c>
      <c r="F4458" s="4" t="s">
        <v>952</v>
      </c>
      <c r="G4458" s="4" t="s">
        <v>942</v>
      </c>
      <c r="H4458" s="4" t="s">
        <v>951</v>
      </c>
      <c r="I4458" s="4" t="s">
        <v>1929</v>
      </c>
      <c r="J4458" s="4" t="s">
        <v>1930</v>
      </c>
      <c r="K4458" s="4" t="s">
        <v>955</v>
      </c>
      <c r="L4458" s="4">
        <v>1</v>
      </c>
      <c r="M4458" s="4" t="s">
        <v>77</v>
      </c>
      <c r="N4458" s="4">
        <v>420.13</v>
      </c>
      <c r="O4458" s="4">
        <v>420.81</v>
      </c>
      <c r="P4458" s="4" t="s">
        <v>78</v>
      </c>
      <c r="Q4458" s="77">
        <v>45281.627083333333</v>
      </c>
      <c r="R4458" s="4">
        <v>420.13</v>
      </c>
      <c r="S4458" s="4">
        <v>420.81</v>
      </c>
      <c r="T4458" s="4" t="str">
        <f>VLOOKUP(E4458,zamiana!A:B,2,0)</f>
        <v>ALSTOM (ex. BT) CZL</v>
      </c>
    </row>
    <row r="4459" spans="1:20" x14ac:dyDescent="0.3">
      <c r="A4459" s="4" t="s">
        <v>7200</v>
      </c>
      <c r="B4459" s="76">
        <v>45196</v>
      </c>
      <c r="C4459" s="76">
        <v>45196</v>
      </c>
      <c r="D4459" s="76">
        <v>45257</v>
      </c>
      <c r="E4459" s="4" t="s">
        <v>951</v>
      </c>
      <c r="F4459" s="4" t="s">
        <v>952</v>
      </c>
      <c r="G4459" s="4" t="s">
        <v>942</v>
      </c>
      <c r="H4459" s="4" t="s">
        <v>951</v>
      </c>
      <c r="I4459" s="4" t="s">
        <v>1929</v>
      </c>
      <c r="J4459" s="4" t="s">
        <v>1930</v>
      </c>
      <c r="K4459" s="4" t="s">
        <v>955</v>
      </c>
      <c r="L4459" s="4">
        <v>1</v>
      </c>
      <c r="M4459" s="4" t="s">
        <v>77</v>
      </c>
      <c r="N4459" s="4">
        <v>420.13</v>
      </c>
      <c r="O4459" s="4">
        <v>420.81</v>
      </c>
      <c r="P4459" s="4" t="s">
        <v>78</v>
      </c>
      <c r="Q4459" s="77">
        <v>45281.627083333333</v>
      </c>
      <c r="R4459" s="4">
        <v>420.13</v>
      </c>
      <c r="S4459" s="4">
        <v>420.81</v>
      </c>
      <c r="T4459" s="4" t="str">
        <f>VLOOKUP(E4459,zamiana!A:B,2,0)</f>
        <v>ALSTOM (ex. BT) CZL</v>
      </c>
    </row>
    <row r="4460" spans="1:20" x14ac:dyDescent="0.3">
      <c r="A4460" s="4" t="s">
        <v>7200</v>
      </c>
      <c r="B4460" s="76">
        <v>45196</v>
      </c>
      <c r="C4460" s="76">
        <v>45196</v>
      </c>
      <c r="D4460" s="76">
        <v>45257</v>
      </c>
      <c r="E4460" s="4" t="s">
        <v>951</v>
      </c>
      <c r="F4460" s="4" t="s">
        <v>952</v>
      </c>
      <c r="G4460" s="4" t="s">
        <v>942</v>
      </c>
      <c r="H4460" s="4" t="s">
        <v>951</v>
      </c>
      <c r="I4460" s="4" t="s">
        <v>1929</v>
      </c>
      <c r="J4460" s="4" t="s">
        <v>1930</v>
      </c>
      <c r="K4460" s="4" t="s">
        <v>955</v>
      </c>
      <c r="L4460" s="4">
        <v>1</v>
      </c>
      <c r="M4460" s="4" t="s">
        <v>77</v>
      </c>
      <c r="N4460" s="4">
        <v>420.13</v>
      </c>
      <c r="O4460" s="4">
        <v>420.81</v>
      </c>
      <c r="P4460" s="4" t="s">
        <v>78</v>
      </c>
      <c r="Q4460" s="77">
        <v>45281.627083333333</v>
      </c>
      <c r="R4460" s="4">
        <v>420.13</v>
      </c>
      <c r="S4460" s="4">
        <v>420.81</v>
      </c>
      <c r="T4460" s="4" t="str">
        <f>VLOOKUP(E4460,zamiana!A:B,2,0)</f>
        <v>ALSTOM (ex. BT) CZL</v>
      </c>
    </row>
    <row r="4461" spans="1:20" x14ac:dyDescent="0.3">
      <c r="A4461" s="4" t="s">
        <v>7200</v>
      </c>
      <c r="B4461" s="76">
        <v>45196</v>
      </c>
      <c r="C4461" s="76">
        <v>45196</v>
      </c>
      <c r="D4461" s="76">
        <v>45257</v>
      </c>
      <c r="E4461" s="4" t="s">
        <v>951</v>
      </c>
      <c r="F4461" s="4" t="s">
        <v>952</v>
      </c>
      <c r="G4461" s="4" t="s">
        <v>942</v>
      </c>
      <c r="H4461" s="4" t="s">
        <v>951</v>
      </c>
      <c r="I4461" s="4" t="s">
        <v>1929</v>
      </c>
      <c r="J4461" s="4" t="s">
        <v>1930</v>
      </c>
      <c r="K4461" s="4" t="s">
        <v>955</v>
      </c>
      <c r="L4461" s="4">
        <v>1</v>
      </c>
      <c r="M4461" s="4" t="s">
        <v>77</v>
      </c>
      <c r="N4461" s="4">
        <v>420.13</v>
      </c>
      <c r="O4461" s="4">
        <v>420.81</v>
      </c>
      <c r="P4461" s="4" t="s">
        <v>78</v>
      </c>
      <c r="Q4461" s="77">
        <v>45281.627083333333</v>
      </c>
      <c r="R4461" s="4">
        <v>420.13</v>
      </c>
      <c r="S4461" s="4">
        <v>420.81</v>
      </c>
      <c r="T4461" s="4" t="str">
        <f>VLOOKUP(E4461,zamiana!A:B,2,0)</f>
        <v>ALSTOM (ex. BT) CZL</v>
      </c>
    </row>
    <row r="4462" spans="1:20" x14ac:dyDescent="0.3">
      <c r="A4462" s="4" t="s">
        <v>7200</v>
      </c>
      <c r="B4462" s="76">
        <v>45196</v>
      </c>
      <c r="C4462" s="76">
        <v>45196</v>
      </c>
      <c r="D4462" s="76">
        <v>45257</v>
      </c>
      <c r="E4462" s="4" t="s">
        <v>951</v>
      </c>
      <c r="F4462" s="4" t="s">
        <v>952</v>
      </c>
      <c r="G4462" s="4" t="s">
        <v>942</v>
      </c>
      <c r="H4462" s="4" t="s">
        <v>951</v>
      </c>
      <c r="I4462" s="4" t="s">
        <v>1929</v>
      </c>
      <c r="J4462" s="4" t="s">
        <v>1930</v>
      </c>
      <c r="K4462" s="4" t="s">
        <v>955</v>
      </c>
      <c r="L4462" s="4">
        <v>1</v>
      </c>
      <c r="M4462" s="4" t="s">
        <v>77</v>
      </c>
      <c r="N4462" s="4">
        <v>420.13</v>
      </c>
      <c r="O4462" s="4">
        <v>420.81</v>
      </c>
      <c r="P4462" s="4" t="s">
        <v>78</v>
      </c>
      <c r="Q4462" s="77">
        <v>45281.627083333333</v>
      </c>
      <c r="R4462" s="4">
        <v>420.13</v>
      </c>
      <c r="S4462" s="4">
        <v>420.81</v>
      </c>
      <c r="T4462" s="4" t="str">
        <f>VLOOKUP(E4462,zamiana!A:B,2,0)</f>
        <v>ALSTOM (ex. BT) CZL</v>
      </c>
    </row>
    <row r="4463" spans="1:20" x14ac:dyDescent="0.3">
      <c r="A4463" s="4" t="s">
        <v>7200</v>
      </c>
      <c r="B4463" s="76">
        <v>45196</v>
      </c>
      <c r="C4463" s="76">
        <v>45196</v>
      </c>
      <c r="D4463" s="76">
        <v>45257</v>
      </c>
      <c r="E4463" s="4" t="s">
        <v>951</v>
      </c>
      <c r="F4463" s="4" t="s">
        <v>952</v>
      </c>
      <c r="G4463" s="4" t="s">
        <v>942</v>
      </c>
      <c r="H4463" s="4" t="s">
        <v>951</v>
      </c>
      <c r="I4463" s="4" t="s">
        <v>1929</v>
      </c>
      <c r="J4463" s="4" t="s">
        <v>1930</v>
      </c>
      <c r="K4463" s="4" t="s">
        <v>955</v>
      </c>
      <c r="L4463" s="4">
        <v>1</v>
      </c>
      <c r="M4463" s="4" t="s">
        <v>77</v>
      </c>
      <c r="N4463" s="4">
        <v>420.13</v>
      </c>
      <c r="O4463" s="4">
        <v>420.81</v>
      </c>
      <c r="P4463" s="4" t="s">
        <v>78</v>
      </c>
      <c r="Q4463" s="77">
        <v>45281.627083333333</v>
      </c>
      <c r="R4463" s="4">
        <v>420.13</v>
      </c>
      <c r="S4463" s="4">
        <v>420.81</v>
      </c>
      <c r="T4463" s="4" t="str">
        <f>VLOOKUP(E4463,zamiana!A:B,2,0)</f>
        <v>ALSTOM (ex. BT) CZL</v>
      </c>
    </row>
    <row r="4464" spans="1:20" x14ac:dyDescent="0.3">
      <c r="A4464" s="4" t="s">
        <v>7200</v>
      </c>
      <c r="B4464" s="76">
        <v>45196</v>
      </c>
      <c r="C4464" s="76">
        <v>45196</v>
      </c>
      <c r="D4464" s="76">
        <v>45257</v>
      </c>
      <c r="E4464" s="4" t="s">
        <v>951</v>
      </c>
      <c r="F4464" s="4" t="s">
        <v>952</v>
      </c>
      <c r="G4464" s="4" t="s">
        <v>942</v>
      </c>
      <c r="H4464" s="4" t="s">
        <v>951</v>
      </c>
      <c r="I4464" s="4" t="s">
        <v>1929</v>
      </c>
      <c r="J4464" s="4" t="s">
        <v>1930</v>
      </c>
      <c r="K4464" s="4" t="s">
        <v>955</v>
      </c>
      <c r="L4464" s="4">
        <v>1</v>
      </c>
      <c r="M4464" s="4" t="s">
        <v>77</v>
      </c>
      <c r="N4464" s="4">
        <v>420.13</v>
      </c>
      <c r="O4464" s="4">
        <v>420.81</v>
      </c>
      <c r="P4464" s="4" t="s">
        <v>78</v>
      </c>
      <c r="Q4464" s="77">
        <v>45281.627083333333</v>
      </c>
      <c r="R4464" s="4">
        <v>420.13</v>
      </c>
      <c r="S4464" s="4">
        <v>420.81</v>
      </c>
      <c r="T4464" s="4" t="str">
        <f>VLOOKUP(E4464,zamiana!A:B,2,0)</f>
        <v>ALSTOM (ex. BT) CZL</v>
      </c>
    </row>
    <row r="4465" spans="1:20" x14ac:dyDescent="0.3">
      <c r="A4465" s="4" t="s">
        <v>7200</v>
      </c>
      <c r="B4465" s="76">
        <v>45196</v>
      </c>
      <c r="C4465" s="76">
        <v>45196</v>
      </c>
      <c r="D4465" s="76">
        <v>45257</v>
      </c>
      <c r="E4465" s="4" t="s">
        <v>951</v>
      </c>
      <c r="F4465" s="4" t="s">
        <v>952</v>
      </c>
      <c r="G4465" s="4" t="s">
        <v>942</v>
      </c>
      <c r="H4465" s="4" t="s">
        <v>951</v>
      </c>
      <c r="I4465" s="4" t="s">
        <v>1929</v>
      </c>
      <c r="J4465" s="4" t="s">
        <v>1930</v>
      </c>
      <c r="K4465" s="4" t="s">
        <v>955</v>
      </c>
      <c r="L4465" s="4">
        <v>1</v>
      </c>
      <c r="M4465" s="4" t="s">
        <v>77</v>
      </c>
      <c r="N4465" s="4">
        <v>420.13</v>
      </c>
      <c r="O4465" s="4">
        <v>420.81</v>
      </c>
      <c r="P4465" s="4" t="s">
        <v>78</v>
      </c>
      <c r="Q4465" s="77">
        <v>45281.627083333333</v>
      </c>
      <c r="R4465" s="4">
        <v>420.13</v>
      </c>
      <c r="S4465" s="4">
        <v>420.81</v>
      </c>
      <c r="T4465" s="4" t="str">
        <f>VLOOKUP(E4465,zamiana!A:B,2,0)</f>
        <v>ALSTOM (ex. BT) CZL</v>
      </c>
    </row>
    <row r="4466" spans="1:20" x14ac:dyDescent="0.3">
      <c r="A4466" s="4" t="s">
        <v>7200</v>
      </c>
      <c r="B4466" s="76">
        <v>45196</v>
      </c>
      <c r="C4466" s="76">
        <v>45196</v>
      </c>
      <c r="D4466" s="76">
        <v>45257</v>
      </c>
      <c r="E4466" s="4" t="s">
        <v>951</v>
      </c>
      <c r="F4466" s="4" t="s">
        <v>952</v>
      </c>
      <c r="G4466" s="4" t="s">
        <v>942</v>
      </c>
      <c r="H4466" s="4" t="s">
        <v>951</v>
      </c>
      <c r="I4466" s="4" t="s">
        <v>1929</v>
      </c>
      <c r="J4466" s="4" t="s">
        <v>1930</v>
      </c>
      <c r="K4466" s="4" t="s">
        <v>955</v>
      </c>
      <c r="L4466" s="4">
        <v>1</v>
      </c>
      <c r="M4466" s="4" t="s">
        <v>77</v>
      </c>
      <c r="N4466" s="4">
        <v>420.13</v>
      </c>
      <c r="O4466" s="4">
        <v>420.81</v>
      </c>
      <c r="P4466" s="4" t="s">
        <v>78</v>
      </c>
      <c r="Q4466" s="77">
        <v>45281.627083333333</v>
      </c>
      <c r="R4466" s="4">
        <v>420.13</v>
      </c>
      <c r="S4466" s="4">
        <v>420.81</v>
      </c>
      <c r="T4466" s="4" t="str">
        <f>VLOOKUP(E4466,zamiana!A:B,2,0)</f>
        <v>ALSTOM (ex. BT) CZL</v>
      </c>
    </row>
    <row r="4467" spans="1:20" x14ac:dyDescent="0.3">
      <c r="A4467" s="4" t="s">
        <v>7200</v>
      </c>
      <c r="B4467" s="76">
        <v>45196</v>
      </c>
      <c r="C4467" s="76">
        <v>45196</v>
      </c>
      <c r="D4467" s="76">
        <v>45257</v>
      </c>
      <c r="E4467" s="4" t="s">
        <v>951</v>
      </c>
      <c r="F4467" s="4" t="s">
        <v>952</v>
      </c>
      <c r="G4467" s="4" t="s">
        <v>942</v>
      </c>
      <c r="H4467" s="4" t="s">
        <v>951</v>
      </c>
      <c r="I4467" s="4" t="s">
        <v>1929</v>
      </c>
      <c r="J4467" s="4" t="s">
        <v>1930</v>
      </c>
      <c r="K4467" s="4" t="s">
        <v>955</v>
      </c>
      <c r="L4467" s="4">
        <v>1</v>
      </c>
      <c r="M4467" s="4" t="s">
        <v>77</v>
      </c>
      <c r="N4467" s="4">
        <v>420.13</v>
      </c>
      <c r="O4467" s="4">
        <v>420.81</v>
      </c>
      <c r="P4467" s="4" t="s">
        <v>78</v>
      </c>
      <c r="Q4467" s="77">
        <v>45281.627083333333</v>
      </c>
      <c r="R4467" s="4">
        <v>420.13</v>
      </c>
      <c r="S4467" s="4">
        <v>420.81</v>
      </c>
      <c r="T4467" s="4" t="str">
        <f>VLOOKUP(E4467,zamiana!A:B,2,0)</f>
        <v>ALSTOM (ex. BT) CZL</v>
      </c>
    </row>
    <row r="4468" spans="1:20" x14ac:dyDescent="0.3">
      <c r="A4468" s="4" t="s">
        <v>7201</v>
      </c>
      <c r="B4468" s="76">
        <v>45196</v>
      </c>
      <c r="C4468" s="76">
        <v>45196</v>
      </c>
      <c r="D4468" s="76">
        <v>45257</v>
      </c>
      <c r="E4468" s="4" t="s">
        <v>951</v>
      </c>
      <c r="F4468" s="4" t="s">
        <v>952</v>
      </c>
      <c r="G4468" s="4" t="s">
        <v>942</v>
      </c>
      <c r="H4468" s="4" t="s">
        <v>951</v>
      </c>
      <c r="I4468" s="4" t="s">
        <v>1085</v>
      </c>
      <c r="J4468" s="4">
        <v>520137770</v>
      </c>
      <c r="K4468" s="4" t="s">
        <v>1028</v>
      </c>
      <c r="L4468" s="4">
        <v>4</v>
      </c>
      <c r="M4468" s="4" t="s">
        <v>77</v>
      </c>
      <c r="N4468" s="4">
        <v>9.49</v>
      </c>
      <c r="O4468" s="4">
        <v>8.4</v>
      </c>
      <c r="P4468" s="4" t="s">
        <v>78</v>
      </c>
      <c r="Q4468" s="77">
        <v>45281.62777777778</v>
      </c>
      <c r="R4468" s="4">
        <v>37.96</v>
      </c>
      <c r="S4468" s="4">
        <v>33.6</v>
      </c>
      <c r="T4468" s="4" t="str">
        <f>VLOOKUP(E4468,zamiana!A:B,2,0)</f>
        <v>ALSTOM (ex. BT) CZL</v>
      </c>
    </row>
    <row r="4469" spans="1:20" x14ac:dyDescent="0.3">
      <c r="A4469" s="4" t="s">
        <v>7201</v>
      </c>
      <c r="B4469" s="76">
        <v>45196</v>
      </c>
      <c r="C4469" s="76">
        <v>45196</v>
      </c>
      <c r="D4469" s="76">
        <v>45257</v>
      </c>
      <c r="E4469" s="4" t="s">
        <v>951</v>
      </c>
      <c r="F4469" s="4" t="s">
        <v>952</v>
      </c>
      <c r="G4469" s="4" t="s">
        <v>942</v>
      </c>
      <c r="H4469" s="4" t="s">
        <v>951</v>
      </c>
      <c r="I4469" s="4" t="s">
        <v>1085</v>
      </c>
      <c r="J4469" s="4">
        <v>520137770</v>
      </c>
      <c r="K4469" s="4" t="s">
        <v>1028</v>
      </c>
      <c r="L4469" s="4">
        <v>4</v>
      </c>
      <c r="M4469" s="4" t="s">
        <v>77</v>
      </c>
      <c r="N4469" s="4">
        <v>9.49</v>
      </c>
      <c r="O4469" s="4">
        <v>8.4</v>
      </c>
      <c r="P4469" s="4" t="s">
        <v>78</v>
      </c>
      <c r="Q4469" s="77">
        <v>45281.62777777778</v>
      </c>
      <c r="R4469" s="4">
        <v>37.96</v>
      </c>
      <c r="S4469" s="4">
        <v>33.6</v>
      </c>
      <c r="T4469" s="4" t="str">
        <f>VLOOKUP(E4469,zamiana!A:B,2,0)</f>
        <v>ALSTOM (ex. BT) CZL</v>
      </c>
    </row>
    <row r="4470" spans="1:20" x14ac:dyDescent="0.3">
      <c r="A4470" s="4" t="s">
        <v>7201</v>
      </c>
      <c r="B4470" s="76">
        <v>45196</v>
      </c>
      <c r="C4470" s="76">
        <v>45196</v>
      </c>
      <c r="D4470" s="76">
        <v>45257</v>
      </c>
      <c r="E4470" s="4" t="s">
        <v>951</v>
      </c>
      <c r="F4470" s="4" t="s">
        <v>952</v>
      </c>
      <c r="G4470" s="4" t="s">
        <v>942</v>
      </c>
      <c r="H4470" s="4" t="s">
        <v>951</v>
      </c>
      <c r="I4470" s="4" t="s">
        <v>1085</v>
      </c>
      <c r="J4470" s="4">
        <v>520137770</v>
      </c>
      <c r="K4470" s="4" t="s">
        <v>1028</v>
      </c>
      <c r="L4470" s="4">
        <v>4</v>
      </c>
      <c r="M4470" s="4" t="s">
        <v>77</v>
      </c>
      <c r="N4470" s="4">
        <v>9.49</v>
      </c>
      <c r="O4470" s="4">
        <v>8.4</v>
      </c>
      <c r="P4470" s="4" t="s">
        <v>78</v>
      </c>
      <c r="Q4470" s="77">
        <v>45281.62777777778</v>
      </c>
      <c r="R4470" s="4">
        <v>37.96</v>
      </c>
      <c r="S4470" s="4">
        <v>33.6</v>
      </c>
      <c r="T4470" s="4" t="str">
        <f>VLOOKUP(E4470,zamiana!A:B,2,0)</f>
        <v>ALSTOM (ex. BT) CZL</v>
      </c>
    </row>
    <row r="4471" spans="1:20" x14ac:dyDescent="0.3">
      <c r="A4471" s="4" t="s">
        <v>7201</v>
      </c>
      <c r="B4471" s="76">
        <v>45196</v>
      </c>
      <c r="C4471" s="76">
        <v>45196</v>
      </c>
      <c r="D4471" s="76">
        <v>45257</v>
      </c>
      <c r="E4471" s="4" t="s">
        <v>951</v>
      </c>
      <c r="F4471" s="4" t="s">
        <v>952</v>
      </c>
      <c r="G4471" s="4" t="s">
        <v>942</v>
      </c>
      <c r="H4471" s="4" t="s">
        <v>951</v>
      </c>
      <c r="I4471" s="4" t="s">
        <v>1085</v>
      </c>
      <c r="J4471" s="4">
        <v>520137770</v>
      </c>
      <c r="K4471" s="4" t="s">
        <v>1028</v>
      </c>
      <c r="L4471" s="4">
        <v>4</v>
      </c>
      <c r="M4471" s="4" t="s">
        <v>77</v>
      </c>
      <c r="N4471" s="4">
        <v>9.49</v>
      </c>
      <c r="O4471" s="4">
        <v>8.4</v>
      </c>
      <c r="P4471" s="4" t="s">
        <v>78</v>
      </c>
      <c r="Q4471" s="77">
        <v>45281.62777777778</v>
      </c>
      <c r="R4471" s="4">
        <v>37.96</v>
      </c>
      <c r="S4471" s="4">
        <v>33.6</v>
      </c>
      <c r="T4471" s="4" t="str">
        <f>VLOOKUP(E4471,zamiana!A:B,2,0)</f>
        <v>ALSTOM (ex. BT) CZL</v>
      </c>
    </row>
    <row r="4472" spans="1:20" x14ac:dyDescent="0.3">
      <c r="A4472" s="4" t="s">
        <v>7201</v>
      </c>
      <c r="B4472" s="76">
        <v>45196</v>
      </c>
      <c r="C4472" s="76">
        <v>45196</v>
      </c>
      <c r="D4472" s="76">
        <v>45257</v>
      </c>
      <c r="E4472" s="4" t="s">
        <v>951</v>
      </c>
      <c r="F4472" s="4" t="s">
        <v>952</v>
      </c>
      <c r="G4472" s="4" t="s">
        <v>942</v>
      </c>
      <c r="H4472" s="4" t="s">
        <v>951</v>
      </c>
      <c r="I4472" s="4" t="s">
        <v>3727</v>
      </c>
      <c r="J4472" s="4">
        <v>520131433</v>
      </c>
      <c r="K4472" s="4" t="s">
        <v>1028</v>
      </c>
      <c r="L4472" s="4">
        <v>5</v>
      </c>
      <c r="M4472" s="4" t="s">
        <v>77</v>
      </c>
      <c r="N4472" s="4">
        <v>39.86</v>
      </c>
      <c r="O4472" s="4">
        <v>18.239999999999998</v>
      </c>
      <c r="P4472" s="4" t="s">
        <v>78</v>
      </c>
      <c r="Q4472" s="77">
        <v>45281.676388888889</v>
      </c>
      <c r="R4472" s="4">
        <v>199.3</v>
      </c>
      <c r="S4472" s="4">
        <v>91.2</v>
      </c>
      <c r="T4472" s="4" t="str">
        <f>VLOOKUP(E4472,zamiana!A:B,2,0)</f>
        <v>ALSTOM (ex. BT) CZL</v>
      </c>
    </row>
    <row r="4473" spans="1:20" x14ac:dyDescent="0.3">
      <c r="A4473" s="4" t="s">
        <v>7201</v>
      </c>
      <c r="B4473" s="76">
        <v>45196</v>
      </c>
      <c r="C4473" s="76">
        <v>45196</v>
      </c>
      <c r="D4473" s="76">
        <v>45257</v>
      </c>
      <c r="E4473" s="4" t="s">
        <v>951</v>
      </c>
      <c r="F4473" s="4" t="s">
        <v>952</v>
      </c>
      <c r="G4473" s="4" t="s">
        <v>942</v>
      </c>
      <c r="H4473" s="4" t="s">
        <v>951</v>
      </c>
      <c r="I4473" s="4" t="s">
        <v>3727</v>
      </c>
      <c r="J4473" s="4">
        <v>520131433</v>
      </c>
      <c r="K4473" s="4" t="s">
        <v>1028</v>
      </c>
      <c r="L4473" s="4">
        <v>5</v>
      </c>
      <c r="M4473" s="4" t="s">
        <v>77</v>
      </c>
      <c r="N4473" s="4">
        <v>39.86</v>
      </c>
      <c r="O4473" s="4">
        <v>18.239999999999998</v>
      </c>
      <c r="P4473" s="4" t="s">
        <v>78</v>
      </c>
      <c r="Q4473" s="77">
        <v>45281.676388888889</v>
      </c>
      <c r="R4473" s="4">
        <v>199.3</v>
      </c>
      <c r="S4473" s="4">
        <v>91.2</v>
      </c>
      <c r="T4473" s="4" t="str">
        <f>VLOOKUP(E4473,zamiana!A:B,2,0)</f>
        <v>ALSTOM (ex. BT) CZL</v>
      </c>
    </row>
    <row r="4474" spans="1:20" x14ac:dyDescent="0.3">
      <c r="A4474" s="4" t="s">
        <v>7201</v>
      </c>
      <c r="B4474" s="76">
        <v>45196</v>
      </c>
      <c r="C4474" s="76">
        <v>45196</v>
      </c>
      <c r="D4474" s="76">
        <v>45257</v>
      </c>
      <c r="E4474" s="4" t="s">
        <v>951</v>
      </c>
      <c r="F4474" s="4" t="s">
        <v>952</v>
      </c>
      <c r="G4474" s="4" t="s">
        <v>942</v>
      </c>
      <c r="H4474" s="4" t="s">
        <v>951</v>
      </c>
      <c r="I4474" s="4" t="s">
        <v>3727</v>
      </c>
      <c r="J4474" s="4">
        <v>520131433</v>
      </c>
      <c r="K4474" s="4" t="s">
        <v>1028</v>
      </c>
      <c r="L4474" s="4">
        <v>5</v>
      </c>
      <c r="M4474" s="4" t="s">
        <v>77</v>
      </c>
      <c r="N4474" s="4">
        <v>39.86</v>
      </c>
      <c r="O4474" s="4">
        <v>18.239999999999998</v>
      </c>
      <c r="P4474" s="4" t="s">
        <v>78</v>
      </c>
      <c r="Q4474" s="77">
        <v>45281.676388888889</v>
      </c>
      <c r="R4474" s="4">
        <v>199.3</v>
      </c>
      <c r="S4474" s="4">
        <v>91.2</v>
      </c>
      <c r="T4474" s="4" t="str">
        <f>VLOOKUP(E4474,zamiana!A:B,2,0)</f>
        <v>ALSTOM (ex. BT) CZL</v>
      </c>
    </row>
    <row r="4475" spans="1:20" x14ac:dyDescent="0.3">
      <c r="A4475" s="4" t="s">
        <v>7201</v>
      </c>
      <c r="B4475" s="76">
        <v>45196</v>
      </c>
      <c r="C4475" s="76">
        <v>45196</v>
      </c>
      <c r="D4475" s="76">
        <v>45257</v>
      </c>
      <c r="E4475" s="4" t="s">
        <v>951</v>
      </c>
      <c r="F4475" s="4" t="s">
        <v>952</v>
      </c>
      <c r="G4475" s="4" t="s">
        <v>942</v>
      </c>
      <c r="H4475" s="4" t="s">
        <v>951</v>
      </c>
      <c r="I4475" s="4" t="s">
        <v>3727</v>
      </c>
      <c r="J4475" s="4">
        <v>520131433</v>
      </c>
      <c r="K4475" s="4" t="s">
        <v>1028</v>
      </c>
      <c r="L4475" s="4">
        <v>5</v>
      </c>
      <c r="M4475" s="4" t="s">
        <v>77</v>
      </c>
      <c r="N4475" s="4">
        <v>39.86</v>
      </c>
      <c r="O4475" s="4">
        <v>18.239999999999998</v>
      </c>
      <c r="P4475" s="4" t="s">
        <v>78</v>
      </c>
      <c r="Q4475" s="77">
        <v>45281.676388888889</v>
      </c>
      <c r="R4475" s="4">
        <v>199.3</v>
      </c>
      <c r="S4475" s="4">
        <v>91.2</v>
      </c>
      <c r="T4475" s="4" t="str">
        <f>VLOOKUP(E4475,zamiana!A:B,2,0)</f>
        <v>ALSTOM (ex. BT) CZL</v>
      </c>
    </row>
    <row r="4476" spans="1:20" x14ac:dyDescent="0.3">
      <c r="A4476" s="4" t="s">
        <v>7201</v>
      </c>
      <c r="B4476" s="76">
        <v>45196</v>
      </c>
      <c r="C4476" s="76">
        <v>45196</v>
      </c>
      <c r="D4476" s="76">
        <v>45257</v>
      </c>
      <c r="E4476" s="4" t="s">
        <v>951</v>
      </c>
      <c r="F4476" s="4" t="s">
        <v>952</v>
      </c>
      <c r="G4476" s="4" t="s">
        <v>942</v>
      </c>
      <c r="H4476" s="4" t="s">
        <v>951</v>
      </c>
      <c r="I4476" s="4" t="s">
        <v>3728</v>
      </c>
      <c r="J4476" s="4">
        <v>520131432</v>
      </c>
      <c r="K4476" s="4" t="s">
        <v>1028</v>
      </c>
      <c r="L4476" s="4">
        <v>4</v>
      </c>
      <c r="M4476" s="4" t="s">
        <v>77</v>
      </c>
      <c r="N4476" s="4">
        <v>31.93</v>
      </c>
      <c r="O4476" s="4">
        <v>14.85</v>
      </c>
      <c r="P4476" s="4" t="s">
        <v>78</v>
      </c>
      <c r="Q4476" s="77">
        <v>45281.676388888889</v>
      </c>
      <c r="R4476" s="4">
        <v>127.72</v>
      </c>
      <c r="S4476" s="4">
        <v>59.4</v>
      </c>
      <c r="T4476" s="4" t="str">
        <f>VLOOKUP(E4476,zamiana!A:B,2,0)</f>
        <v>ALSTOM (ex. BT) CZL</v>
      </c>
    </row>
    <row r="4477" spans="1:20" x14ac:dyDescent="0.3">
      <c r="A4477" s="4" t="s">
        <v>7201</v>
      </c>
      <c r="B4477" s="76">
        <v>45196</v>
      </c>
      <c r="C4477" s="76">
        <v>45196</v>
      </c>
      <c r="D4477" s="76">
        <v>45257</v>
      </c>
      <c r="E4477" s="4" t="s">
        <v>951</v>
      </c>
      <c r="F4477" s="4" t="s">
        <v>952</v>
      </c>
      <c r="G4477" s="4" t="s">
        <v>942</v>
      </c>
      <c r="H4477" s="4" t="s">
        <v>951</v>
      </c>
      <c r="I4477" s="4" t="s">
        <v>3728</v>
      </c>
      <c r="J4477" s="4">
        <v>520131432</v>
      </c>
      <c r="K4477" s="4" t="s">
        <v>1028</v>
      </c>
      <c r="L4477" s="4">
        <v>4</v>
      </c>
      <c r="M4477" s="4" t="s">
        <v>77</v>
      </c>
      <c r="N4477" s="4">
        <v>31.93</v>
      </c>
      <c r="O4477" s="4">
        <v>14.85</v>
      </c>
      <c r="P4477" s="4" t="s">
        <v>78</v>
      </c>
      <c r="Q4477" s="77">
        <v>45281.676388888889</v>
      </c>
      <c r="R4477" s="4">
        <v>127.72</v>
      </c>
      <c r="S4477" s="4">
        <v>59.4</v>
      </c>
      <c r="T4477" s="4" t="str">
        <f>VLOOKUP(E4477,zamiana!A:B,2,0)</f>
        <v>ALSTOM (ex. BT) CZL</v>
      </c>
    </row>
    <row r="4478" spans="1:20" x14ac:dyDescent="0.3">
      <c r="A4478" s="4" t="s">
        <v>7201</v>
      </c>
      <c r="B4478" s="76">
        <v>45196</v>
      </c>
      <c r="C4478" s="76">
        <v>45196</v>
      </c>
      <c r="D4478" s="76">
        <v>45257</v>
      </c>
      <c r="E4478" s="4" t="s">
        <v>951</v>
      </c>
      <c r="F4478" s="4" t="s">
        <v>952</v>
      </c>
      <c r="G4478" s="4" t="s">
        <v>942</v>
      </c>
      <c r="H4478" s="4" t="s">
        <v>951</v>
      </c>
      <c r="I4478" s="4" t="s">
        <v>3728</v>
      </c>
      <c r="J4478" s="4">
        <v>520131432</v>
      </c>
      <c r="K4478" s="4" t="s">
        <v>1028</v>
      </c>
      <c r="L4478" s="4">
        <v>4</v>
      </c>
      <c r="M4478" s="4" t="s">
        <v>77</v>
      </c>
      <c r="N4478" s="4">
        <v>31.93</v>
      </c>
      <c r="O4478" s="4">
        <v>14.85</v>
      </c>
      <c r="P4478" s="4" t="s">
        <v>78</v>
      </c>
      <c r="Q4478" s="77">
        <v>45281.676388888889</v>
      </c>
      <c r="R4478" s="4">
        <v>127.72</v>
      </c>
      <c r="S4478" s="4">
        <v>59.4</v>
      </c>
      <c r="T4478" s="4" t="str">
        <f>VLOOKUP(E4478,zamiana!A:B,2,0)</f>
        <v>ALSTOM (ex. BT) CZL</v>
      </c>
    </row>
    <row r="4479" spans="1:20" x14ac:dyDescent="0.3">
      <c r="A4479" s="4" t="s">
        <v>7201</v>
      </c>
      <c r="B4479" s="76">
        <v>45196</v>
      </c>
      <c r="C4479" s="76">
        <v>45196</v>
      </c>
      <c r="D4479" s="76">
        <v>45257</v>
      </c>
      <c r="E4479" s="4" t="s">
        <v>951</v>
      </c>
      <c r="F4479" s="4" t="s">
        <v>952</v>
      </c>
      <c r="G4479" s="4" t="s">
        <v>942</v>
      </c>
      <c r="H4479" s="4" t="s">
        <v>951</v>
      </c>
      <c r="I4479" s="4" t="s">
        <v>3728</v>
      </c>
      <c r="J4479" s="4">
        <v>520131432</v>
      </c>
      <c r="K4479" s="4" t="s">
        <v>1028</v>
      </c>
      <c r="L4479" s="4">
        <v>4</v>
      </c>
      <c r="M4479" s="4" t="s">
        <v>77</v>
      </c>
      <c r="N4479" s="4">
        <v>31.93</v>
      </c>
      <c r="O4479" s="4">
        <v>14.85</v>
      </c>
      <c r="P4479" s="4" t="s">
        <v>78</v>
      </c>
      <c r="Q4479" s="77">
        <v>45281.676388888889</v>
      </c>
      <c r="R4479" s="4">
        <v>127.72</v>
      </c>
      <c r="S4479" s="4">
        <v>59.4</v>
      </c>
      <c r="T4479" s="4" t="str">
        <f>VLOOKUP(E4479,zamiana!A:B,2,0)</f>
        <v>ALSTOM (ex. BT) CZL</v>
      </c>
    </row>
    <row r="4480" spans="1:20" x14ac:dyDescent="0.3">
      <c r="A4480" s="4" t="s">
        <v>7201</v>
      </c>
      <c r="B4480" s="76">
        <v>45196</v>
      </c>
      <c r="C4480" s="76">
        <v>45196</v>
      </c>
      <c r="D4480" s="76">
        <v>45257</v>
      </c>
      <c r="E4480" s="4" t="s">
        <v>951</v>
      </c>
      <c r="F4480" s="4" t="s">
        <v>952</v>
      </c>
      <c r="G4480" s="4" t="s">
        <v>942</v>
      </c>
      <c r="H4480" s="4" t="s">
        <v>951</v>
      </c>
      <c r="I4480" s="4" t="s">
        <v>3729</v>
      </c>
      <c r="J4480" s="4">
        <v>100402351</v>
      </c>
      <c r="K4480" s="4" t="s">
        <v>1028</v>
      </c>
      <c r="L4480" s="4">
        <v>1</v>
      </c>
      <c r="M4480" s="4" t="s">
        <v>77</v>
      </c>
      <c r="N4480" s="4">
        <v>16.91</v>
      </c>
      <c r="O4480" s="4">
        <v>8.56</v>
      </c>
      <c r="P4480" s="4" t="s">
        <v>78</v>
      </c>
      <c r="Q4480" s="77">
        <v>45281.67291666667</v>
      </c>
      <c r="R4480" s="4">
        <v>16.91</v>
      </c>
      <c r="S4480" s="4">
        <v>8.56</v>
      </c>
      <c r="T4480" s="4" t="str">
        <f>VLOOKUP(E4480,zamiana!A:B,2,0)</f>
        <v>ALSTOM (ex. BT) CZL</v>
      </c>
    </row>
    <row r="4481" spans="1:20" x14ac:dyDescent="0.3">
      <c r="A4481" s="4" t="s">
        <v>7201</v>
      </c>
      <c r="B4481" s="76">
        <v>45196</v>
      </c>
      <c r="C4481" s="76">
        <v>45196</v>
      </c>
      <c r="D4481" s="76">
        <v>45257</v>
      </c>
      <c r="E4481" s="4" t="s">
        <v>951</v>
      </c>
      <c r="F4481" s="4" t="s">
        <v>952</v>
      </c>
      <c r="G4481" s="4" t="s">
        <v>942</v>
      </c>
      <c r="H4481" s="4" t="s">
        <v>951</v>
      </c>
      <c r="I4481" s="4" t="s">
        <v>3730</v>
      </c>
      <c r="J4481" s="4">
        <v>100402350</v>
      </c>
      <c r="K4481" s="4" t="s">
        <v>1028</v>
      </c>
      <c r="L4481" s="4">
        <v>1</v>
      </c>
      <c r="M4481" s="4" t="s">
        <v>77</v>
      </c>
      <c r="N4481" s="4">
        <v>16.91</v>
      </c>
      <c r="O4481" s="4">
        <v>8.56</v>
      </c>
      <c r="P4481" s="4" t="s">
        <v>78</v>
      </c>
      <c r="Q4481" s="77">
        <v>45281.67291666667</v>
      </c>
      <c r="R4481" s="4">
        <v>16.91</v>
      </c>
      <c r="S4481" s="4">
        <v>8.56</v>
      </c>
      <c r="T4481" s="4" t="str">
        <f>VLOOKUP(E4481,zamiana!A:B,2,0)</f>
        <v>ALSTOM (ex. BT) CZL</v>
      </c>
    </row>
    <row r="4482" spans="1:20" x14ac:dyDescent="0.3">
      <c r="A4482" s="4" t="s">
        <v>7201</v>
      </c>
      <c r="B4482" s="76">
        <v>45196</v>
      </c>
      <c r="C4482" s="76">
        <v>45196</v>
      </c>
      <c r="D4482" s="76">
        <v>45257</v>
      </c>
      <c r="E4482" s="4" t="s">
        <v>951</v>
      </c>
      <c r="F4482" s="4" t="s">
        <v>952</v>
      </c>
      <c r="G4482" s="4" t="s">
        <v>942</v>
      </c>
      <c r="H4482" s="4" t="s">
        <v>951</v>
      </c>
      <c r="I4482" s="4" t="s">
        <v>3730</v>
      </c>
      <c r="J4482" s="4">
        <v>100402350</v>
      </c>
      <c r="K4482" s="4" t="s">
        <v>1028</v>
      </c>
      <c r="L4482" s="4">
        <v>1</v>
      </c>
      <c r="M4482" s="4" t="s">
        <v>77</v>
      </c>
      <c r="N4482" s="4">
        <v>16.91</v>
      </c>
      <c r="O4482" s="4">
        <v>8.56</v>
      </c>
      <c r="P4482" s="4" t="s">
        <v>78</v>
      </c>
      <c r="Q4482" s="77">
        <v>45281.67291666667</v>
      </c>
      <c r="R4482" s="4">
        <v>16.91</v>
      </c>
      <c r="S4482" s="4">
        <v>8.56</v>
      </c>
      <c r="T4482" s="4" t="str">
        <f>VLOOKUP(E4482,zamiana!A:B,2,0)</f>
        <v>ALSTOM (ex. BT) CZL</v>
      </c>
    </row>
    <row r="4483" spans="1:20" x14ac:dyDescent="0.3">
      <c r="A4483" s="4" t="s">
        <v>7201</v>
      </c>
      <c r="B4483" s="76">
        <v>45196</v>
      </c>
      <c r="C4483" s="76">
        <v>45196</v>
      </c>
      <c r="D4483" s="76">
        <v>45257</v>
      </c>
      <c r="E4483" s="4" t="s">
        <v>951</v>
      </c>
      <c r="F4483" s="4" t="s">
        <v>952</v>
      </c>
      <c r="G4483" s="4" t="s">
        <v>942</v>
      </c>
      <c r="H4483" s="4" t="s">
        <v>951</v>
      </c>
      <c r="I4483" s="4" t="s">
        <v>1307</v>
      </c>
      <c r="J4483" s="4">
        <v>100398691</v>
      </c>
      <c r="K4483" s="4" t="s">
        <v>1028</v>
      </c>
      <c r="L4483" s="4">
        <v>4</v>
      </c>
      <c r="M4483" s="4" t="s">
        <v>77</v>
      </c>
      <c r="N4483" s="4">
        <v>21.89</v>
      </c>
      <c r="O4483" s="4">
        <v>11.35</v>
      </c>
      <c r="P4483" s="4" t="s">
        <v>78</v>
      </c>
      <c r="Q4483" s="77">
        <v>45281.628472222219</v>
      </c>
      <c r="R4483" s="4">
        <v>87.56</v>
      </c>
      <c r="S4483" s="4">
        <v>45.4</v>
      </c>
      <c r="T4483" s="4" t="str">
        <f>VLOOKUP(E4483,zamiana!A:B,2,0)</f>
        <v>ALSTOM (ex. BT) CZL</v>
      </c>
    </row>
    <row r="4484" spans="1:20" x14ac:dyDescent="0.3">
      <c r="A4484" s="4" t="s">
        <v>7201</v>
      </c>
      <c r="B4484" s="76">
        <v>45196</v>
      </c>
      <c r="C4484" s="76">
        <v>45196</v>
      </c>
      <c r="D4484" s="76">
        <v>45257</v>
      </c>
      <c r="E4484" s="4" t="s">
        <v>951</v>
      </c>
      <c r="F4484" s="4" t="s">
        <v>952</v>
      </c>
      <c r="G4484" s="4" t="s">
        <v>942</v>
      </c>
      <c r="H4484" s="4" t="s">
        <v>951</v>
      </c>
      <c r="I4484" s="4" t="s">
        <v>1307</v>
      </c>
      <c r="J4484" s="4">
        <v>100398691</v>
      </c>
      <c r="K4484" s="4" t="s">
        <v>1028</v>
      </c>
      <c r="L4484" s="4">
        <v>4</v>
      </c>
      <c r="M4484" s="4" t="s">
        <v>77</v>
      </c>
      <c r="N4484" s="4">
        <v>21.89</v>
      </c>
      <c r="O4484" s="4">
        <v>11.35</v>
      </c>
      <c r="P4484" s="4" t="s">
        <v>78</v>
      </c>
      <c r="Q4484" s="77">
        <v>45281.628472222219</v>
      </c>
      <c r="R4484" s="4">
        <v>87.56</v>
      </c>
      <c r="S4484" s="4">
        <v>45.4</v>
      </c>
      <c r="T4484" s="4" t="str">
        <f>VLOOKUP(E4484,zamiana!A:B,2,0)</f>
        <v>ALSTOM (ex. BT) CZL</v>
      </c>
    </row>
    <row r="4485" spans="1:20" x14ac:dyDescent="0.3">
      <c r="A4485" s="4" t="s">
        <v>7201</v>
      </c>
      <c r="B4485" s="76">
        <v>45196</v>
      </c>
      <c r="C4485" s="76">
        <v>45196</v>
      </c>
      <c r="D4485" s="76">
        <v>45257</v>
      </c>
      <c r="E4485" s="4" t="s">
        <v>951</v>
      </c>
      <c r="F4485" s="4" t="s">
        <v>952</v>
      </c>
      <c r="G4485" s="4" t="s">
        <v>942</v>
      </c>
      <c r="H4485" s="4" t="s">
        <v>951</v>
      </c>
      <c r="I4485" s="4" t="s">
        <v>1686</v>
      </c>
      <c r="J4485" s="4">
        <v>100382165</v>
      </c>
      <c r="K4485" s="4" t="s">
        <v>1028</v>
      </c>
      <c r="L4485" s="4">
        <v>2</v>
      </c>
      <c r="M4485" s="4" t="s">
        <v>77</v>
      </c>
      <c r="N4485" s="4">
        <v>65.010000000000005</v>
      </c>
      <c r="O4485" s="4">
        <v>42.6</v>
      </c>
      <c r="P4485" s="4" t="s">
        <v>78</v>
      </c>
      <c r="Q4485" s="77">
        <v>45281.636111111111</v>
      </c>
      <c r="R4485" s="4">
        <v>130.02000000000001</v>
      </c>
      <c r="S4485" s="4">
        <v>85.2</v>
      </c>
      <c r="T4485" s="4" t="str">
        <f>VLOOKUP(E4485,zamiana!A:B,2,0)</f>
        <v>ALSTOM (ex. BT) CZL</v>
      </c>
    </row>
    <row r="4486" spans="1:20" x14ac:dyDescent="0.3">
      <c r="A4486" s="4" t="s">
        <v>7201</v>
      </c>
      <c r="B4486" s="76">
        <v>45196</v>
      </c>
      <c r="C4486" s="76">
        <v>45196</v>
      </c>
      <c r="D4486" s="76">
        <v>45257</v>
      </c>
      <c r="E4486" s="4" t="s">
        <v>951</v>
      </c>
      <c r="F4486" s="4" t="s">
        <v>952</v>
      </c>
      <c r="G4486" s="4" t="s">
        <v>942</v>
      </c>
      <c r="H4486" s="4" t="s">
        <v>951</v>
      </c>
      <c r="I4486" s="4" t="s">
        <v>1686</v>
      </c>
      <c r="J4486" s="4">
        <v>100382165</v>
      </c>
      <c r="K4486" s="4" t="s">
        <v>1028</v>
      </c>
      <c r="L4486" s="4">
        <v>2</v>
      </c>
      <c r="M4486" s="4" t="s">
        <v>77</v>
      </c>
      <c r="N4486" s="4">
        <v>65.010000000000005</v>
      </c>
      <c r="O4486" s="4">
        <v>42.6</v>
      </c>
      <c r="P4486" s="4" t="s">
        <v>78</v>
      </c>
      <c r="Q4486" s="77">
        <v>45281.636111111111</v>
      </c>
      <c r="R4486" s="4">
        <v>130.02000000000001</v>
      </c>
      <c r="S4486" s="4">
        <v>85.2</v>
      </c>
      <c r="T4486" s="4" t="str">
        <f>VLOOKUP(E4486,zamiana!A:B,2,0)</f>
        <v>ALSTOM (ex. BT) CZL</v>
      </c>
    </row>
    <row r="4487" spans="1:20" x14ac:dyDescent="0.3">
      <c r="A4487" s="4" t="s">
        <v>7201</v>
      </c>
      <c r="B4487" s="76">
        <v>45196</v>
      </c>
      <c r="C4487" s="76">
        <v>45196</v>
      </c>
      <c r="D4487" s="76">
        <v>45257</v>
      </c>
      <c r="E4487" s="4" t="s">
        <v>951</v>
      </c>
      <c r="F4487" s="4" t="s">
        <v>952</v>
      </c>
      <c r="G4487" s="4" t="s">
        <v>942</v>
      </c>
      <c r="H4487" s="4" t="s">
        <v>951</v>
      </c>
      <c r="I4487" s="4" t="s">
        <v>3638</v>
      </c>
      <c r="J4487" s="4">
        <v>100381541</v>
      </c>
      <c r="K4487" s="4" t="s">
        <v>1028</v>
      </c>
      <c r="L4487" s="4">
        <v>1</v>
      </c>
      <c r="M4487" s="4" t="s">
        <v>77</v>
      </c>
      <c r="N4487" s="4">
        <v>15.62</v>
      </c>
      <c r="O4487" s="4">
        <v>51</v>
      </c>
      <c r="P4487" s="4" t="s">
        <v>78</v>
      </c>
      <c r="Q4487" s="77">
        <v>45281.67291666667</v>
      </c>
      <c r="R4487" s="4">
        <v>15.62</v>
      </c>
      <c r="S4487" s="4">
        <v>51</v>
      </c>
      <c r="T4487" s="4" t="str">
        <f>VLOOKUP(E4487,zamiana!A:B,2,0)</f>
        <v>ALSTOM (ex. BT) CZL</v>
      </c>
    </row>
    <row r="4488" spans="1:20" x14ac:dyDescent="0.3">
      <c r="A4488" s="4" t="s">
        <v>7201</v>
      </c>
      <c r="B4488" s="76">
        <v>45196</v>
      </c>
      <c r="C4488" s="76">
        <v>45196</v>
      </c>
      <c r="D4488" s="76">
        <v>45257</v>
      </c>
      <c r="E4488" s="4" t="s">
        <v>951</v>
      </c>
      <c r="F4488" s="4" t="s">
        <v>952</v>
      </c>
      <c r="G4488" s="4" t="s">
        <v>942</v>
      </c>
      <c r="H4488" s="4" t="s">
        <v>951</v>
      </c>
      <c r="I4488" s="4" t="s">
        <v>3445</v>
      </c>
      <c r="J4488" s="4">
        <v>100375002</v>
      </c>
      <c r="K4488" s="4" t="s">
        <v>1028</v>
      </c>
      <c r="L4488" s="4">
        <v>2</v>
      </c>
      <c r="M4488" s="4" t="s">
        <v>77</v>
      </c>
      <c r="N4488" s="4">
        <v>12.76</v>
      </c>
      <c r="O4488" s="4">
        <v>5.1100000000000003</v>
      </c>
      <c r="P4488" s="4" t="s">
        <v>78</v>
      </c>
      <c r="Q4488" s="77">
        <v>45281.67291666667</v>
      </c>
      <c r="R4488" s="4">
        <v>25.52</v>
      </c>
      <c r="S4488" s="4">
        <v>10.220000000000001</v>
      </c>
      <c r="T4488" s="4" t="str">
        <f>VLOOKUP(E4488,zamiana!A:B,2,0)</f>
        <v>ALSTOM (ex. BT) CZL</v>
      </c>
    </row>
    <row r="4489" spans="1:20" x14ac:dyDescent="0.3">
      <c r="A4489" s="4" t="s">
        <v>7201</v>
      </c>
      <c r="B4489" s="76">
        <v>45196</v>
      </c>
      <c r="C4489" s="76">
        <v>45196</v>
      </c>
      <c r="D4489" s="76">
        <v>45257</v>
      </c>
      <c r="E4489" s="4" t="s">
        <v>951</v>
      </c>
      <c r="F4489" s="4" t="s">
        <v>952</v>
      </c>
      <c r="G4489" s="4" t="s">
        <v>942</v>
      </c>
      <c r="H4489" s="4" t="s">
        <v>951</v>
      </c>
      <c r="I4489" s="4" t="s">
        <v>3445</v>
      </c>
      <c r="J4489" s="4">
        <v>100375002</v>
      </c>
      <c r="K4489" s="4" t="s">
        <v>1028</v>
      </c>
      <c r="L4489" s="4">
        <v>1</v>
      </c>
      <c r="M4489" s="4" t="s">
        <v>77</v>
      </c>
      <c r="N4489" s="4">
        <v>12.76</v>
      </c>
      <c r="O4489" s="4">
        <v>5.1100000000000003</v>
      </c>
      <c r="P4489" s="4" t="s">
        <v>78</v>
      </c>
      <c r="Q4489" s="77">
        <v>45281.67291666667</v>
      </c>
      <c r="R4489" s="4">
        <v>12.76</v>
      </c>
      <c r="S4489" s="4">
        <v>5.1100000000000003</v>
      </c>
      <c r="T4489" s="4" t="str">
        <f>VLOOKUP(E4489,zamiana!A:B,2,0)</f>
        <v>ALSTOM (ex. BT) CZL</v>
      </c>
    </row>
    <row r="4490" spans="1:20" x14ac:dyDescent="0.3">
      <c r="A4490" s="4" t="s">
        <v>7201</v>
      </c>
      <c r="B4490" s="76">
        <v>45196</v>
      </c>
      <c r="C4490" s="76">
        <v>45196</v>
      </c>
      <c r="D4490" s="76">
        <v>45257</v>
      </c>
      <c r="E4490" s="4" t="s">
        <v>951</v>
      </c>
      <c r="F4490" s="4" t="s">
        <v>952</v>
      </c>
      <c r="G4490" s="4" t="s">
        <v>942</v>
      </c>
      <c r="H4490" s="4" t="s">
        <v>951</v>
      </c>
      <c r="I4490" s="4" t="s">
        <v>3445</v>
      </c>
      <c r="J4490" s="4">
        <v>100375002</v>
      </c>
      <c r="K4490" s="4" t="s">
        <v>1028</v>
      </c>
      <c r="L4490" s="4">
        <v>1</v>
      </c>
      <c r="M4490" s="4" t="s">
        <v>77</v>
      </c>
      <c r="N4490" s="4">
        <v>12.76</v>
      </c>
      <c r="O4490" s="4">
        <v>5.1100000000000003</v>
      </c>
      <c r="P4490" s="4" t="s">
        <v>78</v>
      </c>
      <c r="Q4490" s="77">
        <v>45281.67291666667</v>
      </c>
      <c r="R4490" s="4">
        <v>12.76</v>
      </c>
      <c r="S4490" s="4">
        <v>5.1100000000000003</v>
      </c>
      <c r="T4490" s="4" t="str">
        <f>VLOOKUP(E4490,zamiana!A:B,2,0)</f>
        <v>ALSTOM (ex. BT) CZL</v>
      </c>
    </row>
    <row r="4491" spans="1:20" x14ac:dyDescent="0.3">
      <c r="A4491" s="4" t="s">
        <v>7201</v>
      </c>
      <c r="B4491" s="76">
        <v>45196</v>
      </c>
      <c r="C4491" s="76">
        <v>45196</v>
      </c>
      <c r="D4491" s="76">
        <v>45257</v>
      </c>
      <c r="E4491" s="4" t="s">
        <v>951</v>
      </c>
      <c r="F4491" s="4" t="s">
        <v>952</v>
      </c>
      <c r="G4491" s="4" t="s">
        <v>942</v>
      </c>
      <c r="H4491" s="4" t="s">
        <v>951</v>
      </c>
      <c r="I4491" s="4" t="s">
        <v>3430</v>
      </c>
      <c r="J4491" s="4" t="s">
        <v>3431</v>
      </c>
      <c r="K4491" s="4" t="s">
        <v>1028</v>
      </c>
      <c r="L4491" s="4">
        <v>1</v>
      </c>
      <c r="M4491" s="4" t="s">
        <v>77</v>
      </c>
      <c r="N4491" s="4">
        <v>15.99</v>
      </c>
      <c r="O4491" s="4">
        <v>6.55</v>
      </c>
      <c r="P4491" s="4" t="s">
        <v>78</v>
      </c>
      <c r="Q4491" s="77">
        <v>45281.674305555556</v>
      </c>
      <c r="R4491" s="4">
        <v>15.99</v>
      </c>
      <c r="S4491" s="4">
        <v>6.55</v>
      </c>
      <c r="T4491" s="4" t="str">
        <f>VLOOKUP(E4491,zamiana!A:B,2,0)</f>
        <v>ALSTOM (ex. BT) CZL</v>
      </c>
    </row>
    <row r="4492" spans="1:20" x14ac:dyDescent="0.3">
      <c r="A4492" s="4" t="s">
        <v>7201</v>
      </c>
      <c r="B4492" s="76">
        <v>45196</v>
      </c>
      <c r="C4492" s="76">
        <v>45196</v>
      </c>
      <c r="D4492" s="76">
        <v>45257</v>
      </c>
      <c r="E4492" s="4" t="s">
        <v>951</v>
      </c>
      <c r="F4492" s="4" t="s">
        <v>952</v>
      </c>
      <c r="G4492" s="4" t="s">
        <v>942</v>
      </c>
      <c r="H4492" s="4" t="s">
        <v>951</v>
      </c>
      <c r="I4492" s="4" t="s">
        <v>3430</v>
      </c>
      <c r="J4492" s="4" t="s">
        <v>3431</v>
      </c>
      <c r="K4492" s="4" t="s">
        <v>1028</v>
      </c>
      <c r="L4492" s="4">
        <v>1</v>
      </c>
      <c r="M4492" s="4" t="s">
        <v>77</v>
      </c>
      <c r="N4492" s="4">
        <v>15.99</v>
      </c>
      <c r="O4492" s="4">
        <v>6.55</v>
      </c>
      <c r="P4492" s="4" t="s">
        <v>78</v>
      </c>
      <c r="Q4492" s="77">
        <v>45281.674305555556</v>
      </c>
      <c r="R4492" s="4">
        <v>15.99</v>
      </c>
      <c r="S4492" s="4">
        <v>6.55</v>
      </c>
      <c r="T4492" s="4" t="str">
        <f>VLOOKUP(E4492,zamiana!A:B,2,0)</f>
        <v>ALSTOM (ex. BT) CZL</v>
      </c>
    </row>
    <row r="4493" spans="1:20" x14ac:dyDescent="0.3">
      <c r="A4493" s="4" t="s">
        <v>7201</v>
      </c>
      <c r="B4493" s="76">
        <v>45196</v>
      </c>
      <c r="C4493" s="76">
        <v>45196</v>
      </c>
      <c r="D4493" s="76">
        <v>45257</v>
      </c>
      <c r="E4493" s="4" t="s">
        <v>951</v>
      </c>
      <c r="F4493" s="4" t="s">
        <v>952</v>
      </c>
      <c r="G4493" s="4" t="s">
        <v>942</v>
      </c>
      <c r="H4493" s="4" t="s">
        <v>951</v>
      </c>
      <c r="I4493" s="4" t="s">
        <v>3430</v>
      </c>
      <c r="J4493" s="4" t="s">
        <v>3431</v>
      </c>
      <c r="K4493" s="4" t="s">
        <v>1028</v>
      </c>
      <c r="L4493" s="4">
        <v>1</v>
      </c>
      <c r="M4493" s="4" t="s">
        <v>77</v>
      </c>
      <c r="N4493" s="4">
        <v>15.99</v>
      </c>
      <c r="O4493" s="4">
        <v>6.55</v>
      </c>
      <c r="P4493" s="4" t="s">
        <v>78</v>
      </c>
      <c r="Q4493" s="77">
        <v>45281.674305555556</v>
      </c>
      <c r="R4493" s="4">
        <v>15.99</v>
      </c>
      <c r="S4493" s="4">
        <v>6.55</v>
      </c>
      <c r="T4493" s="4" t="str">
        <f>VLOOKUP(E4493,zamiana!A:B,2,0)</f>
        <v>ALSTOM (ex. BT) CZL</v>
      </c>
    </row>
    <row r="4494" spans="1:20" x14ac:dyDescent="0.3">
      <c r="A4494" s="4" t="s">
        <v>7201</v>
      </c>
      <c r="B4494" s="76">
        <v>45196</v>
      </c>
      <c r="C4494" s="76">
        <v>45196</v>
      </c>
      <c r="D4494" s="76">
        <v>45257</v>
      </c>
      <c r="E4494" s="4" t="s">
        <v>951</v>
      </c>
      <c r="F4494" s="4" t="s">
        <v>952</v>
      </c>
      <c r="G4494" s="4" t="s">
        <v>942</v>
      </c>
      <c r="H4494" s="4" t="s">
        <v>951</v>
      </c>
      <c r="I4494" s="4" t="s">
        <v>3430</v>
      </c>
      <c r="J4494" s="4" t="s">
        <v>3431</v>
      </c>
      <c r="K4494" s="4" t="s">
        <v>1028</v>
      </c>
      <c r="L4494" s="4">
        <v>1</v>
      </c>
      <c r="M4494" s="4" t="s">
        <v>77</v>
      </c>
      <c r="N4494" s="4">
        <v>15.99</v>
      </c>
      <c r="O4494" s="4">
        <v>6.55</v>
      </c>
      <c r="P4494" s="4" t="s">
        <v>78</v>
      </c>
      <c r="Q4494" s="77">
        <v>45281.674305555556</v>
      </c>
      <c r="R4494" s="4">
        <v>15.99</v>
      </c>
      <c r="S4494" s="4">
        <v>6.55</v>
      </c>
      <c r="T4494" s="4" t="str">
        <f>VLOOKUP(E4494,zamiana!A:B,2,0)</f>
        <v>ALSTOM (ex. BT) CZL</v>
      </c>
    </row>
    <row r="4495" spans="1:20" x14ac:dyDescent="0.3">
      <c r="A4495" s="4" t="s">
        <v>7201</v>
      </c>
      <c r="B4495" s="76">
        <v>45196</v>
      </c>
      <c r="C4495" s="76">
        <v>45196</v>
      </c>
      <c r="D4495" s="76">
        <v>45257</v>
      </c>
      <c r="E4495" s="4" t="s">
        <v>951</v>
      </c>
      <c r="F4495" s="4" t="s">
        <v>952</v>
      </c>
      <c r="G4495" s="4" t="s">
        <v>942</v>
      </c>
      <c r="H4495" s="4" t="s">
        <v>951</v>
      </c>
      <c r="I4495" s="4" t="s">
        <v>3430</v>
      </c>
      <c r="J4495" s="4" t="s">
        <v>3431</v>
      </c>
      <c r="K4495" s="4" t="s">
        <v>1028</v>
      </c>
      <c r="L4495" s="4">
        <v>1</v>
      </c>
      <c r="M4495" s="4" t="s">
        <v>77</v>
      </c>
      <c r="N4495" s="4">
        <v>15.99</v>
      </c>
      <c r="O4495" s="4">
        <v>6.55</v>
      </c>
      <c r="P4495" s="4" t="s">
        <v>78</v>
      </c>
      <c r="Q4495" s="77">
        <v>45281.674305555556</v>
      </c>
      <c r="R4495" s="4">
        <v>15.99</v>
      </c>
      <c r="S4495" s="4">
        <v>6.55</v>
      </c>
      <c r="T4495" s="4" t="str">
        <f>VLOOKUP(E4495,zamiana!A:B,2,0)</f>
        <v>ALSTOM (ex. BT) CZL</v>
      </c>
    </row>
    <row r="4496" spans="1:20" x14ac:dyDescent="0.3">
      <c r="A4496" s="4" t="s">
        <v>7201</v>
      </c>
      <c r="B4496" s="76">
        <v>45196</v>
      </c>
      <c r="C4496" s="76">
        <v>45196</v>
      </c>
      <c r="D4496" s="76">
        <v>45257</v>
      </c>
      <c r="E4496" s="4" t="s">
        <v>951</v>
      </c>
      <c r="F4496" s="4" t="s">
        <v>952</v>
      </c>
      <c r="G4496" s="4" t="s">
        <v>942</v>
      </c>
      <c r="H4496" s="4" t="s">
        <v>951</v>
      </c>
      <c r="I4496" s="4" t="s">
        <v>3430</v>
      </c>
      <c r="J4496" s="4" t="s">
        <v>3431</v>
      </c>
      <c r="K4496" s="4" t="s">
        <v>1028</v>
      </c>
      <c r="L4496" s="4">
        <v>1</v>
      </c>
      <c r="M4496" s="4" t="s">
        <v>77</v>
      </c>
      <c r="N4496" s="4">
        <v>15.99</v>
      </c>
      <c r="O4496" s="4">
        <v>6.55</v>
      </c>
      <c r="P4496" s="4" t="s">
        <v>78</v>
      </c>
      <c r="Q4496" s="77">
        <v>45281.674305555556</v>
      </c>
      <c r="R4496" s="4">
        <v>15.99</v>
      </c>
      <c r="S4496" s="4">
        <v>6.55</v>
      </c>
      <c r="T4496" s="4" t="str">
        <f>VLOOKUP(E4496,zamiana!A:B,2,0)</f>
        <v>ALSTOM (ex. BT) CZL</v>
      </c>
    </row>
    <row r="4497" spans="1:20" x14ac:dyDescent="0.3">
      <c r="A4497" s="4" t="s">
        <v>7201</v>
      </c>
      <c r="B4497" s="76">
        <v>45196</v>
      </c>
      <c r="C4497" s="76">
        <v>45196</v>
      </c>
      <c r="D4497" s="76">
        <v>45257</v>
      </c>
      <c r="E4497" s="4" t="s">
        <v>951</v>
      </c>
      <c r="F4497" s="4" t="s">
        <v>952</v>
      </c>
      <c r="G4497" s="4" t="s">
        <v>942</v>
      </c>
      <c r="H4497" s="4" t="s">
        <v>951</v>
      </c>
      <c r="I4497" s="4" t="s">
        <v>3430</v>
      </c>
      <c r="J4497" s="4" t="s">
        <v>3431</v>
      </c>
      <c r="K4497" s="4" t="s">
        <v>1028</v>
      </c>
      <c r="L4497" s="4">
        <v>1</v>
      </c>
      <c r="M4497" s="4" t="s">
        <v>77</v>
      </c>
      <c r="N4497" s="4">
        <v>15.99</v>
      </c>
      <c r="O4497" s="4">
        <v>6.55</v>
      </c>
      <c r="P4497" s="4" t="s">
        <v>78</v>
      </c>
      <c r="Q4497" s="77">
        <v>45281.674305555556</v>
      </c>
      <c r="R4497" s="4">
        <v>15.99</v>
      </c>
      <c r="S4497" s="4">
        <v>6.55</v>
      </c>
      <c r="T4497" s="4" t="str">
        <f>VLOOKUP(E4497,zamiana!A:B,2,0)</f>
        <v>ALSTOM (ex. BT) CZL</v>
      </c>
    </row>
    <row r="4498" spans="1:20" x14ac:dyDescent="0.3">
      <c r="A4498" s="4" t="s">
        <v>7201</v>
      </c>
      <c r="B4498" s="76">
        <v>45196</v>
      </c>
      <c r="C4498" s="76">
        <v>45196</v>
      </c>
      <c r="D4498" s="76">
        <v>45257</v>
      </c>
      <c r="E4498" s="4" t="s">
        <v>951</v>
      </c>
      <c r="F4498" s="4" t="s">
        <v>952</v>
      </c>
      <c r="G4498" s="4" t="s">
        <v>942</v>
      </c>
      <c r="H4498" s="4" t="s">
        <v>951</v>
      </c>
      <c r="I4498" s="4" t="s">
        <v>3430</v>
      </c>
      <c r="J4498" s="4" t="s">
        <v>3431</v>
      </c>
      <c r="K4498" s="4" t="s">
        <v>1028</v>
      </c>
      <c r="L4498" s="4">
        <v>1</v>
      </c>
      <c r="M4498" s="4" t="s">
        <v>77</v>
      </c>
      <c r="N4498" s="4">
        <v>15.99</v>
      </c>
      <c r="O4498" s="4">
        <v>6.55</v>
      </c>
      <c r="P4498" s="4" t="s">
        <v>78</v>
      </c>
      <c r="Q4498" s="77">
        <v>45281.674305555556</v>
      </c>
      <c r="R4498" s="4">
        <v>15.99</v>
      </c>
      <c r="S4498" s="4">
        <v>6.55</v>
      </c>
      <c r="T4498" s="4" t="str">
        <f>VLOOKUP(E4498,zamiana!A:B,2,0)</f>
        <v>ALSTOM (ex. BT) CZL</v>
      </c>
    </row>
    <row r="4499" spans="1:20" x14ac:dyDescent="0.3">
      <c r="A4499" s="4" t="s">
        <v>7201</v>
      </c>
      <c r="B4499" s="76">
        <v>45196</v>
      </c>
      <c r="C4499" s="76">
        <v>45196</v>
      </c>
      <c r="D4499" s="76">
        <v>45257</v>
      </c>
      <c r="E4499" s="4" t="s">
        <v>951</v>
      </c>
      <c r="F4499" s="4" t="s">
        <v>952</v>
      </c>
      <c r="G4499" s="4" t="s">
        <v>942</v>
      </c>
      <c r="H4499" s="4" t="s">
        <v>951</v>
      </c>
      <c r="I4499" s="4" t="s">
        <v>3432</v>
      </c>
      <c r="J4499" s="4" t="s">
        <v>3433</v>
      </c>
      <c r="K4499" s="4" t="s">
        <v>1028</v>
      </c>
      <c r="L4499" s="4">
        <v>1</v>
      </c>
      <c r="M4499" s="4" t="s">
        <v>77</v>
      </c>
      <c r="N4499" s="4">
        <v>15.99</v>
      </c>
      <c r="O4499" s="4">
        <v>6.57</v>
      </c>
      <c r="P4499" s="4" t="s">
        <v>78</v>
      </c>
      <c r="Q4499" s="77">
        <v>45281.674305555556</v>
      </c>
      <c r="R4499" s="4">
        <v>15.99</v>
      </c>
      <c r="S4499" s="4">
        <v>6.57</v>
      </c>
      <c r="T4499" s="4" t="str">
        <f>VLOOKUP(E4499,zamiana!A:B,2,0)</f>
        <v>ALSTOM (ex. BT) CZL</v>
      </c>
    </row>
    <row r="4500" spans="1:20" x14ac:dyDescent="0.3">
      <c r="A4500" s="4" t="s">
        <v>7201</v>
      </c>
      <c r="B4500" s="76">
        <v>45196</v>
      </c>
      <c r="C4500" s="76">
        <v>45196</v>
      </c>
      <c r="D4500" s="76">
        <v>45257</v>
      </c>
      <c r="E4500" s="4" t="s">
        <v>951</v>
      </c>
      <c r="F4500" s="4" t="s">
        <v>952</v>
      </c>
      <c r="G4500" s="4" t="s">
        <v>942</v>
      </c>
      <c r="H4500" s="4" t="s">
        <v>951</v>
      </c>
      <c r="I4500" s="4" t="s">
        <v>3432</v>
      </c>
      <c r="J4500" s="4" t="s">
        <v>3433</v>
      </c>
      <c r="K4500" s="4" t="s">
        <v>1028</v>
      </c>
      <c r="L4500" s="4">
        <v>1</v>
      </c>
      <c r="M4500" s="4" t="s">
        <v>77</v>
      </c>
      <c r="N4500" s="4">
        <v>15.99</v>
      </c>
      <c r="O4500" s="4">
        <v>6.57</v>
      </c>
      <c r="P4500" s="4" t="s">
        <v>78</v>
      </c>
      <c r="Q4500" s="77">
        <v>45281.674305555556</v>
      </c>
      <c r="R4500" s="4">
        <v>15.99</v>
      </c>
      <c r="S4500" s="4">
        <v>6.57</v>
      </c>
      <c r="T4500" s="4" t="str">
        <f>VLOOKUP(E4500,zamiana!A:B,2,0)</f>
        <v>ALSTOM (ex. BT) CZL</v>
      </c>
    </row>
    <row r="4501" spans="1:20" x14ac:dyDescent="0.3">
      <c r="A4501" s="4" t="s">
        <v>7201</v>
      </c>
      <c r="B4501" s="76">
        <v>45196</v>
      </c>
      <c r="C4501" s="76">
        <v>45196</v>
      </c>
      <c r="D4501" s="76">
        <v>45257</v>
      </c>
      <c r="E4501" s="4" t="s">
        <v>951</v>
      </c>
      <c r="F4501" s="4" t="s">
        <v>952</v>
      </c>
      <c r="G4501" s="4" t="s">
        <v>942</v>
      </c>
      <c r="H4501" s="4" t="s">
        <v>951</v>
      </c>
      <c r="I4501" s="4" t="s">
        <v>3432</v>
      </c>
      <c r="J4501" s="4" t="s">
        <v>3433</v>
      </c>
      <c r="K4501" s="4" t="s">
        <v>1028</v>
      </c>
      <c r="L4501" s="4">
        <v>1</v>
      </c>
      <c r="M4501" s="4" t="s">
        <v>77</v>
      </c>
      <c r="N4501" s="4">
        <v>15.99</v>
      </c>
      <c r="O4501" s="4">
        <v>6.57</v>
      </c>
      <c r="P4501" s="4" t="s">
        <v>78</v>
      </c>
      <c r="Q4501" s="77">
        <v>45281.674305555556</v>
      </c>
      <c r="R4501" s="4">
        <v>15.99</v>
      </c>
      <c r="S4501" s="4">
        <v>6.57</v>
      </c>
      <c r="T4501" s="4" t="str">
        <f>VLOOKUP(E4501,zamiana!A:B,2,0)</f>
        <v>ALSTOM (ex. BT) CZL</v>
      </c>
    </row>
    <row r="4502" spans="1:20" x14ac:dyDescent="0.3">
      <c r="A4502" s="4" t="s">
        <v>7201</v>
      </c>
      <c r="B4502" s="76">
        <v>45196</v>
      </c>
      <c r="C4502" s="76">
        <v>45196</v>
      </c>
      <c r="D4502" s="76">
        <v>45257</v>
      </c>
      <c r="E4502" s="4" t="s">
        <v>951</v>
      </c>
      <c r="F4502" s="4" t="s">
        <v>952</v>
      </c>
      <c r="G4502" s="4" t="s">
        <v>942</v>
      </c>
      <c r="H4502" s="4" t="s">
        <v>951</v>
      </c>
      <c r="I4502" s="4" t="s">
        <v>3432</v>
      </c>
      <c r="J4502" s="4" t="s">
        <v>3433</v>
      </c>
      <c r="K4502" s="4" t="s">
        <v>1028</v>
      </c>
      <c r="L4502" s="4">
        <v>1</v>
      </c>
      <c r="M4502" s="4" t="s">
        <v>77</v>
      </c>
      <c r="N4502" s="4">
        <v>15.99</v>
      </c>
      <c r="O4502" s="4">
        <v>6.57</v>
      </c>
      <c r="P4502" s="4" t="s">
        <v>78</v>
      </c>
      <c r="Q4502" s="77">
        <v>45281.674305555556</v>
      </c>
      <c r="R4502" s="4">
        <v>15.99</v>
      </c>
      <c r="S4502" s="4">
        <v>6.57</v>
      </c>
      <c r="T4502" s="4" t="str">
        <f>VLOOKUP(E4502,zamiana!A:B,2,0)</f>
        <v>ALSTOM (ex. BT) CZL</v>
      </c>
    </row>
    <row r="4503" spans="1:20" x14ac:dyDescent="0.3">
      <c r="A4503" s="4" t="s">
        <v>7201</v>
      </c>
      <c r="B4503" s="76">
        <v>45196</v>
      </c>
      <c r="C4503" s="76">
        <v>45196</v>
      </c>
      <c r="D4503" s="76">
        <v>45257</v>
      </c>
      <c r="E4503" s="4" t="s">
        <v>951</v>
      </c>
      <c r="F4503" s="4" t="s">
        <v>952</v>
      </c>
      <c r="G4503" s="4" t="s">
        <v>942</v>
      </c>
      <c r="H4503" s="4" t="s">
        <v>951</v>
      </c>
      <c r="I4503" s="4" t="s">
        <v>3432</v>
      </c>
      <c r="J4503" s="4" t="s">
        <v>3433</v>
      </c>
      <c r="K4503" s="4" t="s">
        <v>1028</v>
      </c>
      <c r="L4503" s="4">
        <v>1</v>
      </c>
      <c r="M4503" s="4" t="s">
        <v>77</v>
      </c>
      <c r="N4503" s="4">
        <v>15.99</v>
      </c>
      <c r="O4503" s="4">
        <v>6.57</v>
      </c>
      <c r="P4503" s="4" t="s">
        <v>78</v>
      </c>
      <c r="Q4503" s="77">
        <v>45281.674305555556</v>
      </c>
      <c r="R4503" s="4">
        <v>15.99</v>
      </c>
      <c r="S4503" s="4">
        <v>6.57</v>
      </c>
      <c r="T4503" s="4" t="str">
        <f>VLOOKUP(E4503,zamiana!A:B,2,0)</f>
        <v>ALSTOM (ex. BT) CZL</v>
      </c>
    </row>
    <row r="4504" spans="1:20" x14ac:dyDescent="0.3">
      <c r="A4504" s="4" t="s">
        <v>7201</v>
      </c>
      <c r="B4504" s="76">
        <v>45196</v>
      </c>
      <c r="C4504" s="76">
        <v>45196</v>
      </c>
      <c r="D4504" s="76">
        <v>45257</v>
      </c>
      <c r="E4504" s="4" t="s">
        <v>951</v>
      </c>
      <c r="F4504" s="4" t="s">
        <v>952</v>
      </c>
      <c r="G4504" s="4" t="s">
        <v>942</v>
      </c>
      <c r="H4504" s="4" t="s">
        <v>951</v>
      </c>
      <c r="I4504" s="4" t="s">
        <v>3432</v>
      </c>
      <c r="J4504" s="4" t="s">
        <v>3433</v>
      </c>
      <c r="K4504" s="4" t="s">
        <v>1028</v>
      </c>
      <c r="L4504" s="4">
        <v>1</v>
      </c>
      <c r="M4504" s="4" t="s">
        <v>77</v>
      </c>
      <c r="N4504" s="4">
        <v>15.99</v>
      </c>
      <c r="O4504" s="4">
        <v>6.57</v>
      </c>
      <c r="P4504" s="4" t="s">
        <v>78</v>
      </c>
      <c r="Q4504" s="77">
        <v>45281.674305555556</v>
      </c>
      <c r="R4504" s="4">
        <v>15.99</v>
      </c>
      <c r="S4504" s="4">
        <v>6.57</v>
      </c>
      <c r="T4504" s="4" t="str">
        <f>VLOOKUP(E4504,zamiana!A:B,2,0)</f>
        <v>ALSTOM (ex. BT) CZL</v>
      </c>
    </row>
    <row r="4505" spans="1:20" x14ac:dyDescent="0.3">
      <c r="A4505" s="4" t="s">
        <v>7201</v>
      </c>
      <c r="B4505" s="76">
        <v>45196</v>
      </c>
      <c r="C4505" s="76">
        <v>45196</v>
      </c>
      <c r="D4505" s="76">
        <v>45257</v>
      </c>
      <c r="E4505" s="4" t="s">
        <v>951</v>
      </c>
      <c r="F4505" s="4" t="s">
        <v>952</v>
      </c>
      <c r="G4505" s="4" t="s">
        <v>942</v>
      </c>
      <c r="H4505" s="4" t="s">
        <v>951</v>
      </c>
      <c r="I4505" s="4" t="s">
        <v>3432</v>
      </c>
      <c r="J4505" s="4" t="s">
        <v>3433</v>
      </c>
      <c r="K4505" s="4" t="s">
        <v>1028</v>
      </c>
      <c r="L4505" s="4">
        <v>1</v>
      </c>
      <c r="M4505" s="4" t="s">
        <v>77</v>
      </c>
      <c r="N4505" s="4">
        <v>15.99</v>
      </c>
      <c r="O4505" s="4">
        <v>6.57</v>
      </c>
      <c r="P4505" s="4" t="s">
        <v>78</v>
      </c>
      <c r="Q4505" s="77">
        <v>45281.674305555556</v>
      </c>
      <c r="R4505" s="4">
        <v>15.99</v>
      </c>
      <c r="S4505" s="4">
        <v>6.57</v>
      </c>
      <c r="T4505" s="4" t="str">
        <f>VLOOKUP(E4505,zamiana!A:B,2,0)</f>
        <v>ALSTOM (ex. BT) CZL</v>
      </c>
    </row>
    <row r="4506" spans="1:20" x14ac:dyDescent="0.3">
      <c r="A4506" s="4" t="s">
        <v>7201</v>
      </c>
      <c r="B4506" s="76">
        <v>45196</v>
      </c>
      <c r="C4506" s="76">
        <v>45196</v>
      </c>
      <c r="D4506" s="76">
        <v>45257</v>
      </c>
      <c r="E4506" s="4" t="s">
        <v>951</v>
      </c>
      <c r="F4506" s="4" t="s">
        <v>952</v>
      </c>
      <c r="G4506" s="4" t="s">
        <v>942</v>
      </c>
      <c r="H4506" s="4" t="s">
        <v>951</v>
      </c>
      <c r="I4506" s="4" t="s">
        <v>3432</v>
      </c>
      <c r="J4506" s="4" t="s">
        <v>3433</v>
      </c>
      <c r="K4506" s="4" t="s">
        <v>1028</v>
      </c>
      <c r="L4506" s="4">
        <v>1</v>
      </c>
      <c r="M4506" s="4" t="s">
        <v>77</v>
      </c>
      <c r="N4506" s="4">
        <v>15.99</v>
      </c>
      <c r="O4506" s="4">
        <v>6.57</v>
      </c>
      <c r="P4506" s="4" t="s">
        <v>78</v>
      </c>
      <c r="Q4506" s="77">
        <v>45281.674305555556</v>
      </c>
      <c r="R4506" s="4">
        <v>15.99</v>
      </c>
      <c r="S4506" s="4">
        <v>6.57</v>
      </c>
      <c r="T4506" s="4" t="str">
        <f>VLOOKUP(E4506,zamiana!A:B,2,0)</f>
        <v>ALSTOM (ex. BT) CZL</v>
      </c>
    </row>
    <row r="4507" spans="1:20" x14ac:dyDescent="0.3">
      <c r="A4507" s="4" t="s">
        <v>7201</v>
      </c>
      <c r="B4507" s="76">
        <v>45196</v>
      </c>
      <c r="C4507" s="76">
        <v>45196</v>
      </c>
      <c r="D4507" s="76">
        <v>45257</v>
      </c>
      <c r="E4507" s="4" t="s">
        <v>951</v>
      </c>
      <c r="F4507" s="4" t="s">
        <v>952</v>
      </c>
      <c r="G4507" s="4" t="s">
        <v>942</v>
      </c>
      <c r="H4507" s="4" t="s">
        <v>951</v>
      </c>
      <c r="I4507" s="4" t="s">
        <v>1306</v>
      </c>
      <c r="J4507" s="4" t="s">
        <v>1306</v>
      </c>
      <c r="K4507" s="4" t="s">
        <v>1028</v>
      </c>
      <c r="L4507" s="4">
        <v>4</v>
      </c>
      <c r="M4507" s="4" t="s">
        <v>77</v>
      </c>
      <c r="N4507" s="4">
        <v>19.579999999999998</v>
      </c>
      <c r="O4507" s="4">
        <v>16.93</v>
      </c>
      <c r="P4507" s="4" t="s">
        <v>78</v>
      </c>
      <c r="Q4507" s="77">
        <v>45281.629861111112</v>
      </c>
      <c r="R4507" s="4">
        <v>78.319999999999993</v>
      </c>
      <c r="S4507" s="4">
        <v>67.72</v>
      </c>
      <c r="T4507" s="4" t="str">
        <f>VLOOKUP(E4507,zamiana!A:B,2,0)</f>
        <v>ALSTOM (ex. BT) CZL</v>
      </c>
    </row>
    <row r="4508" spans="1:20" x14ac:dyDescent="0.3">
      <c r="A4508" s="4" t="s">
        <v>7201</v>
      </c>
      <c r="B4508" s="76">
        <v>45196</v>
      </c>
      <c r="C4508" s="76">
        <v>45196</v>
      </c>
      <c r="D4508" s="76">
        <v>45257</v>
      </c>
      <c r="E4508" s="4" t="s">
        <v>951</v>
      </c>
      <c r="F4508" s="4" t="s">
        <v>952</v>
      </c>
      <c r="G4508" s="4" t="s">
        <v>942</v>
      </c>
      <c r="H4508" s="4" t="s">
        <v>951</v>
      </c>
      <c r="I4508" s="4" t="s">
        <v>1306</v>
      </c>
      <c r="J4508" s="4" t="s">
        <v>1306</v>
      </c>
      <c r="K4508" s="4" t="s">
        <v>1028</v>
      </c>
      <c r="L4508" s="4">
        <v>2</v>
      </c>
      <c r="M4508" s="4" t="s">
        <v>77</v>
      </c>
      <c r="N4508" s="4">
        <v>19.579999999999998</v>
      </c>
      <c r="O4508" s="4">
        <v>16.93</v>
      </c>
      <c r="P4508" s="4" t="s">
        <v>78</v>
      </c>
      <c r="Q4508" s="77">
        <v>45281.629861111112</v>
      </c>
      <c r="R4508" s="4">
        <v>39.159999999999997</v>
      </c>
      <c r="S4508" s="4">
        <v>33.86</v>
      </c>
      <c r="T4508" s="4" t="str">
        <f>VLOOKUP(E4508,zamiana!A:B,2,0)</f>
        <v>ALSTOM (ex. BT) CZL</v>
      </c>
    </row>
    <row r="4509" spans="1:20" x14ac:dyDescent="0.3">
      <c r="A4509" s="4" t="s">
        <v>7201</v>
      </c>
      <c r="B4509" s="76">
        <v>45196</v>
      </c>
      <c r="C4509" s="76">
        <v>45196</v>
      </c>
      <c r="D4509" s="76">
        <v>45257</v>
      </c>
      <c r="E4509" s="4" t="s">
        <v>951</v>
      </c>
      <c r="F4509" s="4" t="s">
        <v>952</v>
      </c>
      <c r="G4509" s="4" t="s">
        <v>942</v>
      </c>
      <c r="H4509" s="4" t="s">
        <v>951</v>
      </c>
      <c r="I4509" s="4" t="s">
        <v>1306</v>
      </c>
      <c r="J4509" s="4" t="s">
        <v>1306</v>
      </c>
      <c r="K4509" s="4" t="s">
        <v>1028</v>
      </c>
      <c r="L4509" s="4">
        <v>2</v>
      </c>
      <c r="M4509" s="4" t="s">
        <v>77</v>
      </c>
      <c r="N4509" s="4">
        <v>19.579999999999998</v>
      </c>
      <c r="O4509" s="4">
        <v>16.93</v>
      </c>
      <c r="P4509" s="4" t="s">
        <v>78</v>
      </c>
      <c r="Q4509" s="77">
        <v>45281.629861111112</v>
      </c>
      <c r="R4509" s="4">
        <v>39.159999999999997</v>
      </c>
      <c r="S4509" s="4">
        <v>33.86</v>
      </c>
      <c r="T4509" s="4" t="str">
        <f>VLOOKUP(E4509,zamiana!A:B,2,0)</f>
        <v>ALSTOM (ex. BT) CZL</v>
      </c>
    </row>
    <row r="4510" spans="1:20" x14ac:dyDescent="0.3">
      <c r="A4510" s="4" t="s">
        <v>7201</v>
      </c>
      <c r="B4510" s="76">
        <v>45196</v>
      </c>
      <c r="C4510" s="76">
        <v>45196</v>
      </c>
      <c r="D4510" s="76">
        <v>45257</v>
      </c>
      <c r="E4510" s="4" t="s">
        <v>951</v>
      </c>
      <c r="F4510" s="4" t="s">
        <v>952</v>
      </c>
      <c r="G4510" s="4" t="s">
        <v>942</v>
      </c>
      <c r="H4510" s="4" t="s">
        <v>951</v>
      </c>
      <c r="I4510" s="4" t="s">
        <v>3446</v>
      </c>
      <c r="J4510" s="4">
        <v>100373393</v>
      </c>
      <c r="K4510" s="4" t="s">
        <v>1028</v>
      </c>
      <c r="L4510" s="4">
        <v>10</v>
      </c>
      <c r="M4510" s="4" t="s">
        <v>77</v>
      </c>
      <c r="N4510" s="4">
        <v>11.8</v>
      </c>
      <c r="O4510" s="4">
        <v>4.62</v>
      </c>
      <c r="P4510" s="4" t="s">
        <v>78</v>
      </c>
      <c r="Q4510" s="77">
        <v>45281.671527777777</v>
      </c>
      <c r="R4510" s="4">
        <v>118</v>
      </c>
      <c r="S4510" s="4">
        <v>46.2</v>
      </c>
      <c r="T4510" s="4" t="str">
        <f>VLOOKUP(E4510,zamiana!A:B,2,0)</f>
        <v>ALSTOM (ex. BT) CZL</v>
      </c>
    </row>
    <row r="4511" spans="1:20" x14ac:dyDescent="0.3">
      <c r="A4511" s="4" t="s">
        <v>7201</v>
      </c>
      <c r="B4511" s="76">
        <v>45196</v>
      </c>
      <c r="C4511" s="76">
        <v>45196</v>
      </c>
      <c r="D4511" s="76">
        <v>45257</v>
      </c>
      <c r="E4511" s="4" t="s">
        <v>951</v>
      </c>
      <c r="F4511" s="4" t="s">
        <v>952</v>
      </c>
      <c r="G4511" s="4" t="s">
        <v>942</v>
      </c>
      <c r="H4511" s="4" t="s">
        <v>951</v>
      </c>
      <c r="I4511" s="4" t="s">
        <v>3446</v>
      </c>
      <c r="J4511" s="4">
        <v>100373393</v>
      </c>
      <c r="K4511" s="4" t="s">
        <v>1028</v>
      </c>
      <c r="L4511" s="4">
        <v>10</v>
      </c>
      <c r="M4511" s="4" t="s">
        <v>77</v>
      </c>
      <c r="N4511" s="4">
        <v>11.8</v>
      </c>
      <c r="O4511" s="4">
        <v>4.62</v>
      </c>
      <c r="P4511" s="4" t="s">
        <v>78</v>
      </c>
      <c r="Q4511" s="77">
        <v>45281.671527777777</v>
      </c>
      <c r="R4511" s="4">
        <v>118</v>
      </c>
      <c r="S4511" s="4">
        <v>46.2</v>
      </c>
      <c r="T4511" s="4" t="str">
        <f>VLOOKUP(E4511,zamiana!A:B,2,0)</f>
        <v>ALSTOM (ex. BT) CZL</v>
      </c>
    </row>
    <row r="4512" spans="1:20" x14ac:dyDescent="0.3">
      <c r="A4512" s="4" t="s">
        <v>7201</v>
      </c>
      <c r="B4512" s="76">
        <v>45196</v>
      </c>
      <c r="C4512" s="76">
        <v>45196</v>
      </c>
      <c r="D4512" s="76">
        <v>45257</v>
      </c>
      <c r="E4512" s="4" t="s">
        <v>951</v>
      </c>
      <c r="F4512" s="4" t="s">
        <v>952</v>
      </c>
      <c r="G4512" s="4" t="s">
        <v>942</v>
      </c>
      <c r="H4512" s="4" t="s">
        <v>951</v>
      </c>
      <c r="I4512" s="4" t="s">
        <v>3612</v>
      </c>
      <c r="J4512" s="4">
        <v>100370622</v>
      </c>
      <c r="K4512" s="4" t="s">
        <v>1028</v>
      </c>
      <c r="L4512" s="4">
        <v>8</v>
      </c>
      <c r="M4512" s="4" t="s">
        <v>77</v>
      </c>
      <c r="N4512" s="4">
        <v>10.46</v>
      </c>
      <c r="O4512" s="4">
        <v>4.6100000000000003</v>
      </c>
      <c r="P4512" s="4" t="s">
        <v>78</v>
      </c>
      <c r="Q4512" s="77">
        <v>45281.676388888889</v>
      </c>
      <c r="R4512" s="4">
        <v>83.68</v>
      </c>
      <c r="S4512" s="4">
        <v>36.880000000000003</v>
      </c>
      <c r="T4512" s="4" t="str">
        <f>VLOOKUP(E4512,zamiana!A:B,2,0)</f>
        <v>ALSTOM (ex. BT) CZL</v>
      </c>
    </row>
    <row r="4513" spans="1:20" x14ac:dyDescent="0.3">
      <c r="A4513" s="4" t="s">
        <v>7201</v>
      </c>
      <c r="B4513" s="76">
        <v>45196</v>
      </c>
      <c r="C4513" s="76">
        <v>45196</v>
      </c>
      <c r="D4513" s="76">
        <v>45257</v>
      </c>
      <c r="E4513" s="4" t="s">
        <v>951</v>
      </c>
      <c r="F4513" s="4" t="s">
        <v>952</v>
      </c>
      <c r="G4513" s="4" t="s">
        <v>942</v>
      </c>
      <c r="H4513" s="4" t="s">
        <v>951</v>
      </c>
      <c r="I4513" s="4" t="s">
        <v>3612</v>
      </c>
      <c r="J4513" s="4">
        <v>100370622</v>
      </c>
      <c r="K4513" s="4" t="s">
        <v>1028</v>
      </c>
      <c r="L4513" s="4">
        <v>8</v>
      </c>
      <c r="M4513" s="4" t="s">
        <v>77</v>
      </c>
      <c r="N4513" s="4">
        <v>10.46</v>
      </c>
      <c r="O4513" s="4">
        <v>4.6100000000000003</v>
      </c>
      <c r="P4513" s="4" t="s">
        <v>78</v>
      </c>
      <c r="Q4513" s="77">
        <v>45281.676388888889</v>
      </c>
      <c r="R4513" s="4">
        <v>83.68</v>
      </c>
      <c r="S4513" s="4">
        <v>36.880000000000003</v>
      </c>
      <c r="T4513" s="4" t="str">
        <f>VLOOKUP(E4513,zamiana!A:B,2,0)</f>
        <v>ALSTOM (ex. BT) CZL</v>
      </c>
    </row>
    <row r="4514" spans="1:20" x14ac:dyDescent="0.3">
      <c r="A4514" s="4" t="s">
        <v>7201</v>
      </c>
      <c r="B4514" s="76">
        <v>45196</v>
      </c>
      <c r="C4514" s="76">
        <v>45196</v>
      </c>
      <c r="D4514" s="76">
        <v>45257</v>
      </c>
      <c r="E4514" s="4" t="s">
        <v>951</v>
      </c>
      <c r="F4514" s="4" t="s">
        <v>952</v>
      </c>
      <c r="G4514" s="4" t="s">
        <v>942</v>
      </c>
      <c r="H4514" s="4" t="s">
        <v>951</v>
      </c>
      <c r="I4514" s="4" t="s">
        <v>4066</v>
      </c>
      <c r="J4514" s="4">
        <v>100344197</v>
      </c>
      <c r="K4514" s="4" t="s">
        <v>1028</v>
      </c>
      <c r="L4514" s="4">
        <v>8</v>
      </c>
      <c r="M4514" s="4" t="s">
        <v>77</v>
      </c>
      <c r="N4514" s="4">
        <v>27.37</v>
      </c>
      <c r="O4514" s="4">
        <v>75.53</v>
      </c>
      <c r="P4514" s="4" t="s">
        <v>78</v>
      </c>
      <c r="Q4514" s="77">
        <v>45281.676388888889</v>
      </c>
      <c r="R4514" s="4">
        <v>218.96</v>
      </c>
      <c r="S4514" s="4">
        <v>604.24</v>
      </c>
      <c r="T4514" s="4" t="str">
        <f>VLOOKUP(E4514,zamiana!A:B,2,0)</f>
        <v>ALSTOM (ex. BT) CZL</v>
      </c>
    </row>
    <row r="4515" spans="1:20" x14ac:dyDescent="0.3">
      <c r="A4515" s="4" t="s">
        <v>7201</v>
      </c>
      <c r="B4515" s="76">
        <v>45196</v>
      </c>
      <c r="C4515" s="76">
        <v>45196</v>
      </c>
      <c r="D4515" s="76">
        <v>45257</v>
      </c>
      <c r="E4515" s="4" t="s">
        <v>951</v>
      </c>
      <c r="F4515" s="4" t="s">
        <v>952</v>
      </c>
      <c r="G4515" s="4" t="s">
        <v>942</v>
      </c>
      <c r="H4515" s="4" t="s">
        <v>951</v>
      </c>
      <c r="I4515" s="4" t="s">
        <v>4066</v>
      </c>
      <c r="J4515" s="4">
        <v>100344197</v>
      </c>
      <c r="K4515" s="4" t="s">
        <v>1028</v>
      </c>
      <c r="L4515" s="4">
        <v>8</v>
      </c>
      <c r="M4515" s="4" t="s">
        <v>77</v>
      </c>
      <c r="N4515" s="4">
        <v>27.37</v>
      </c>
      <c r="O4515" s="4">
        <v>75.53</v>
      </c>
      <c r="P4515" s="4" t="s">
        <v>78</v>
      </c>
      <c r="Q4515" s="77">
        <v>45281.676388888889</v>
      </c>
      <c r="R4515" s="4">
        <v>218.96</v>
      </c>
      <c r="S4515" s="4">
        <v>604.24</v>
      </c>
      <c r="T4515" s="4" t="str">
        <f>VLOOKUP(E4515,zamiana!A:B,2,0)</f>
        <v>ALSTOM (ex. BT) CZL</v>
      </c>
    </row>
    <row r="4516" spans="1:20" x14ac:dyDescent="0.3">
      <c r="A4516" s="4" t="s">
        <v>7201</v>
      </c>
      <c r="B4516" s="76">
        <v>45196</v>
      </c>
      <c r="C4516" s="76">
        <v>45196</v>
      </c>
      <c r="D4516" s="76">
        <v>45257</v>
      </c>
      <c r="E4516" s="4" t="s">
        <v>951</v>
      </c>
      <c r="F4516" s="4" t="s">
        <v>952</v>
      </c>
      <c r="G4516" s="4" t="s">
        <v>942</v>
      </c>
      <c r="H4516" s="4" t="s">
        <v>951</v>
      </c>
      <c r="I4516" s="4" t="s">
        <v>3709</v>
      </c>
      <c r="J4516" s="4">
        <v>100340823</v>
      </c>
      <c r="K4516" s="4" t="s">
        <v>1028</v>
      </c>
      <c r="L4516" s="4">
        <v>2</v>
      </c>
      <c r="M4516" s="4" t="s">
        <v>77</v>
      </c>
      <c r="N4516" s="4">
        <v>11.06</v>
      </c>
      <c r="O4516" s="4">
        <v>4.17</v>
      </c>
      <c r="P4516" s="4" t="s">
        <v>78</v>
      </c>
      <c r="Q4516" s="77">
        <v>45281.667361111111</v>
      </c>
      <c r="R4516" s="4">
        <v>22.12</v>
      </c>
      <c r="S4516" s="4">
        <v>8.34</v>
      </c>
      <c r="T4516" s="4" t="str">
        <f>VLOOKUP(E4516,zamiana!A:B,2,0)</f>
        <v>ALSTOM (ex. BT) CZL</v>
      </c>
    </row>
    <row r="4517" spans="1:20" x14ac:dyDescent="0.3">
      <c r="A4517" s="4" t="s">
        <v>7201</v>
      </c>
      <c r="B4517" s="76">
        <v>45196</v>
      </c>
      <c r="C4517" s="76">
        <v>45196</v>
      </c>
      <c r="D4517" s="76">
        <v>45257</v>
      </c>
      <c r="E4517" s="4" t="s">
        <v>951</v>
      </c>
      <c r="F4517" s="4" t="s">
        <v>952</v>
      </c>
      <c r="G4517" s="4" t="s">
        <v>942</v>
      </c>
      <c r="H4517" s="4" t="s">
        <v>951</v>
      </c>
      <c r="I4517" s="4" t="s">
        <v>3709</v>
      </c>
      <c r="J4517" s="4">
        <v>100340823</v>
      </c>
      <c r="K4517" s="4" t="s">
        <v>1028</v>
      </c>
      <c r="L4517" s="4">
        <v>2</v>
      </c>
      <c r="M4517" s="4" t="s">
        <v>77</v>
      </c>
      <c r="N4517" s="4">
        <v>11.06</v>
      </c>
      <c r="O4517" s="4">
        <v>4.17</v>
      </c>
      <c r="P4517" s="4" t="s">
        <v>78</v>
      </c>
      <c r="Q4517" s="77">
        <v>45281.667361111111</v>
      </c>
      <c r="R4517" s="4">
        <v>22.12</v>
      </c>
      <c r="S4517" s="4">
        <v>8.34</v>
      </c>
      <c r="T4517" s="4" t="str">
        <f>VLOOKUP(E4517,zamiana!A:B,2,0)</f>
        <v>ALSTOM (ex. BT) CZL</v>
      </c>
    </row>
    <row r="4518" spans="1:20" x14ac:dyDescent="0.3">
      <c r="A4518" s="4" t="s">
        <v>7201</v>
      </c>
      <c r="B4518" s="76">
        <v>45196</v>
      </c>
      <c r="C4518" s="76">
        <v>45196</v>
      </c>
      <c r="D4518" s="76">
        <v>45257</v>
      </c>
      <c r="E4518" s="4" t="s">
        <v>951</v>
      </c>
      <c r="F4518" s="4" t="s">
        <v>952</v>
      </c>
      <c r="G4518" s="4" t="s">
        <v>942</v>
      </c>
      <c r="H4518" s="4" t="s">
        <v>951</v>
      </c>
      <c r="I4518" s="4" t="s">
        <v>3709</v>
      </c>
      <c r="J4518" s="4">
        <v>100340823</v>
      </c>
      <c r="K4518" s="4" t="s">
        <v>1028</v>
      </c>
      <c r="L4518" s="4">
        <v>2</v>
      </c>
      <c r="M4518" s="4" t="s">
        <v>77</v>
      </c>
      <c r="N4518" s="4">
        <v>11.06</v>
      </c>
      <c r="O4518" s="4">
        <v>4.17</v>
      </c>
      <c r="P4518" s="4" t="s">
        <v>78</v>
      </c>
      <c r="Q4518" s="77">
        <v>45281.667361111111</v>
      </c>
      <c r="R4518" s="4">
        <v>22.12</v>
      </c>
      <c r="S4518" s="4">
        <v>8.34</v>
      </c>
      <c r="T4518" s="4" t="str">
        <f>VLOOKUP(E4518,zamiana!A:B,2,0)</f>
        <v>ALSTOM (ex. BT) CZL</v>
      </c>
    </row>
    <row r="4519" spans="1:20" x14ac:dyDescent="0.3">
      <c r="A4519" s="4" t="s">
        <v>7201</v>
      </c>
      <c r="B4519" s="76">
        <v>45196</v>
      </c>
      <c r="C4519" s="76">
        <v>45196</v>
      </c>
      <c r="D4519" s="76">
        <v>45257</v>
      </c>
      <c r="E4519" s="4" t="s">
        <v>951</v>
      </c>
      <c r="F4519" s="4" t="s">
        <v>952</v>
      </c>
      <c r="G4519" s="4" t="s">
        <v>942</v>
      </c>
      <c r="H4519" s="4" t="s">
        <v>951</v>
      </c>
      <c r="I4519" s="4" t="s">
        <v>3709</v>
      </c>
      <c r="J4519" s="4">
        <v>100340823</v>
      </c>
      <c r="K4519" s="4" t="s">
        <v>1028</v>
      </c>
      <c r="L4519" s="4">
        <v>2</v>
      </c>
      <c r="M4519" s="4" t="s">
        <v>77</v>
      </c>
      <c r="N4519" s="4">
        <v>11.06</v>
      </c>
      <c r="O4519" s="4">
        <v>4.17</v>
      </c>
      <c r="P4519" s="4" t="s">
        <v>78</v>
      </c>
      <c r="Q4519" s="77">
        <v>45281.667361111111</v>
      </c>
      <c r="R4519" s="4">
        <v>22.12</v>
      </c>
      <c r="S4519" s="4">
        <v>8.34</v>
      </c>
      <c r="T4519" s="4" t="str">
        <f>VLOOKUP(E4519,zamiana!A:B,2,0)</f>
        <v>ALSTOM (ex. BT) CZL</v>
      </c>
    </row>
    <row r="4520" spans="1:20" x14ac:dyDescent="0.3">
      <c r="A4520" s="4" t="s">
        <v>7201</v>
      </c>
      <c r="B4520" s="76">
        <v>45196</v>
      </c>
      <c r="C4520" s="76">
        <v>45196</v>
      </c>
      <c r="D4520" s="76">
        <v>45257</v>
      </c>
      <c r="E4520" s="4" t="s">
        <v>951</v>
      </c>
      <c r="F4520" s="4" t="s">
        <v>952</v>
      </c>
      <c r="G4520" s="4" t="s">
        <v>942</v>
      </c>
      <c r="H4520" s="4" t="s">
        <v>951</v>
      </c>
      <c r="I4520" s="4" t="s">
        <v>3710</v>
      </c>
      <c r="J4520" s="4">
        <v>100340104</v>
      </c>
      <c r="K4520" s="4" t="s">
        <v>1028</v>
      </c>
      <c r="L4520" s="4">
        <v>2</v>
      </c>
      <c r="M4520" s="4" t="s">
        <v>77</v>
      </c>
      <c r="N4520" s="4">
        <v>11.06</v>
      </c>
      <c r="O4520" s="4">
        <v>4.17</v>
      </c>
      <c r="P4520" s="4" t="s">
        <v>78</v>
      </c>
      <c r="Q4520" s="77">
        <v>45281.676388888889</v>
      </c>
      <c r="R4520" s="4">
        <v>22.12</v>
      </c>
      <c r="S4520" s="4">
        <v>8.34</v>
      </c>
      <c r="T4520" s="4" t="str">
        <f>VLOOKUP(E4520,zamiana!A:B,2,0)</f>
        <v>ALSTOM (ex. BT) CZL</v>
      </c>
    </row>
    <row r="4521" spans="1:20" x14ac:dyDescent="0.3">
      <c r="A4521" s="4" t="s">
        <v>7201</v>
      </c>
      <c r="B4521" s="76">
        <v>45196</v>
      </c>
      <c r="C4521" s="76">
        <v>45196</v>
      </c>
      <c r="D4521" s="76">
        <v>45257</v>
      </c>
      <c r="E4521" s="4" t="s">
        <v>951</v>
      </c>
      <c r="F4521" s="4" t="s">
        <v>952</v>
      </c>
      <c r="G4521" s="4" t="s">
        <v>942</v>
      </c>
      <c r="H4521" s="4" t="s">
        <v>951</v>
      </c>
      <c r="I4521" s="4" t="s">
        <v>3710</v>
      </c>
      <c r="J4521" s="4">
        <v>100340104</v>
      </c>
      <c r="K4521" s="4" t="s">
        <v>1028</v>
      </c>
      <c r="L4521" s="4">
        <v>2</v>
      </c>
      <c r="M4521" s="4" t="s">
        <v>77</v>
      </c>
      <c r="N4521" s="4">
        <v>11.06</v>
      </c>
      <c r="O4521" s="4">
        <v>4.17</v>
      </c>
      <c r="P4521" s="4" t="s">
        <v>78</v>
      </c>
      <c r="Q4521" s="77">
        <v>45281.676388888889</v>
      </c>
      <c r="R4521" s="4">
        <v>22.12</v>
      </c>
      <c r="S4521" s="4">
        <v>8.34</v>
      </c>
      <c r="T4521" s="4" t="str">
        <f>VLOOKUP(E4521,zamiana!A:B,2,0)</f>
        <v>ALSTOM (ex. BT) CZL</v>
      </c>
    </row>
    <row r="4522" spans="1:20" x14ac:dyDescent="0.3">
      <c r="A4522" s="4" t="s">
        <v>7201</v>
      </c>
      <c r="B4522" s="76">
        <v>45196</v>
      </c>
      <c r="C4522" s="76">
        <v>45196</v>
      </c>
      <c r="D4522" s="76">
        <v>45257</v>
      </c>
      <c r="E4522" s="4" t="s">
        <v>951</v>
      </c>
      <c r="F4522" s="4" t="s">
        <v>952</v>
      </c>
      <c r="G4522" s="4" t="s">
        <v>942</v>
      </c>
      <c r="H4522" s="4" t="s">
        <v>951</v>
      </c>
      <c r="I4522" s="4" t="s">
        <v>3710</v>
      </c>
      <c r="J4522" s="4">
        <v>100340104</v>
      </c>
      <c r="K4522" s="4" t="s">
        <v>1028</v>
      </c>
      <c r="L4522" s="4">
        <v>2</v>
      </c>
      <c r="M4522" s="4" t="s">
        <v>77</v>
      </c>
      <c r="N4522" s="4">
        <v>11.06</v>
      </c>
      <c r="O4522" s="4">
        <v>4.17</v>
      </c>
      <c r="P4522" s="4" t="s">
        <v>78</v>
      </c>
      <c r="Q4522" s="77">
        <v>45281.676388888889</v>
      </c>
      <c r="R4522" s="4">
        <v>22.12</v>
      </c>
      <c r="S4522" s="4">
        <v>8.34</v>
      </c>
      <c r="T4522" s="4" t="str">
        <f>VLOOKUP(E4522,zamiana!A:B,2,0)</f>
        <v>ALSTOM (ex. BT) CZL</v>
      </c>
    </row>
    <row r="4523" spans="1:20" x14ac:dyDescent="0.3">
      <c r="A4523" s="4" t="s">
        <v>7201</v>
      </c>
      <c r="B4523" s="76">
        <v>45196</v>
      </c>
      <c r="C4523" s="76">
        <v>45196</v>
      </c>
      <c r="D4523" s="76">
        <v>45257</v>
      </c>
      <c r="E4523" s="4" t="s">
        <v>951</v>
      </c>
      <c r="F4523" s="4" t="s">
        <v>952</v>
      </c>
      <c r="G4523" s="4" t="s">
        <v>942</v>
      </c>
      <c r="H4523" s="4" t="s">
        <v>951</v>
      </c>
      <c r="I4523" s="4" t="s">
        <v>3710</v>
      </c>
      <c r="J4523" s="4">
        <v>100340104</v>
      </c>
      <c r="K4523" s="4" t="s">
        <v>1028</v>
      </c>
      <c r="L4523" s="4">
        <v>2</v>
      </c>
      <c r="M4523" s="4" t="s">
        <v>77</v>
      </c>
      <c r="N4523" s="4">
        <v>11.06</v>
      </c>
      <c r="O4523" s="4">
        <v>4.17</v>
      </c>
      <c r="P4523" s="4" t="s">
        <v>78</v>
      </c>
      <c r="Q4523" s="77">
        <v>45281.676388888889</v>
      </c>
      <c r="R4523" s="4">
        <v>22.12</v>
      </c>
      <c r="S4523" s="4">
        <v>8.34</v>
      </c>
      <c r="T4523" s="4" t="str">
        <f>VLOOKUP(E4523,zamiana!A:B,2,0)</f>
        <v>ALSTOM (ex. BT) CZL</v>
      </c>
    </row>
    <row r="4524" spans="1:20" x14ac:dyDescent="0.3">
      <c r="A4524" s="4" t="s">
        <v>7201</v>
      </c>
      <c r="B4524" s="76">
        <v>45196</v>
      </c>
      <c r="C4524" s="76">
        <v>45196</v>
      </c>
      <c r="D4524" s="76">
        <v>45257</v>
      </c>
      <c r="E4524" s="4" t="s">
        <v>951</v>
      </c>
      <c r="F4524" s="4" t="s">
        <v>952</v>
      </c>
      <c r="G4524" s="4" t="s">
        <v>942</v>
      </c>
      <c r="H4524" s="4" t="s">
        <v>951</v>
      </c>
      <c r="I4524" s="4" t="s">
        <v>3711</v>
      </c>
      <c r="J4524" s="4">
        <v>100339239</v>
      </c>
      <c r="K4524" s="4" t="s">
        <v>1028</v>
      </c>
      <c r="L4524" s="4">
        <v>1</v>
      </c>
      <c r="M4524" s="4" t="s">
        <v>77</v>
      </c>
      <c r="N4524" s="4">
        <v>51.56</v>
      </c>
      <c r="O4524" s="4">
        <v>21.79</v>
      </c>
      <c r="P4524" s="4" t="s">
        <v>78</v>
      </c>
      <c r="Q4524" s="77">
        <v>45281.676388888889</v>
      </c>
      <c r="R4524" s="4">
        <v>51.56</v>
      </c>
      <c r="S4524" s="4">
        <v>21.79</v>
      </c>
      <c r="T4524" s="4" t="str">
        <f>VLOOKUP(E4524,zamiana!A:B,2,0)</f>
        <v>ALSTOM (ex. BT) CZL</v>
      </c>
    </row>
    <row r="4525" spans="1:20" x14ac:dyDescent="0.3">
      <c r="A4525" s="4" t="s">
        <v>7201</v>
      </c>
      <c r="B4525" s="76">
        <v>45196</v>
      </c>
      <c r="C4525" s="76">
        <v>45196</v>
      </c>
      <c r="D4525" s="76">
        <v>45257</v>
      </c>
      <c r="E4525" s="4" t="s">
        <v>951</v>
      </c>
      <c r="F4525" s="4" t="s">
        <v>952</v>
      </c>
      <c r="G4525" s="4" t="s">
        <v>942</v>
      </c>
      <c r="H4525" s="4" t="s">
        <v>951</v>
      </c>
      <c r="I4525" s="4" t="s">
        <v>3711</v>
      </c>
      <c r="J4525" s="4">
        <v>100339239</v>
      </c>
      <c r="K4525" s="4" t="s">
        <v>1028</v>
      </c>
      <c r="L4525" s="4">
        <v>1</v>
      </c>
      <c r="M4525" s="4" t="s">
        <v>77</v>
      </c>
      <c r="N4525" s="4">
        <v>51.56</v>
      </c>
      <c r="O4525" s="4">
        <v>21.79</v>
      </c>
      <c r="P4525" s="4" t="s">
        <v>78</v>
      </c>
      <c r="Q4525" s="77">
        <v>45281.676388888889</v>
      </c>
      <c r="R4525" s="4">
        <v>51.56</v>
      </c>
      <c r="S4525" s="4">
        <v>21.79</v>
      </c>
      <c r="T4525" s="4" t="str">
        <f>VLOOKUP(E4525,zamiana!A:B,2,0)</f>
        <v>ALSTOM (ex. BT) CZL</v>
      </c>
    </row>
    <row r="4526" spans="1:20" x14ac:dyDescent="0.3">
      <c r="A4526" s="4" t="s">
        <v>7201</v>
      </c>
      <c r="B4526" s="76">
        <v>45196</v>
      </c>
      <c r="C4526" s="76">
        <v>45196</v>
      </c>
      <c r="D4526" s="76">
        <v>45257</v>
      </c>
      <c r="E4526" s="4" t="s">
        <v>951</v>
      </c>
      <c r="F4526" s="4" t="s">
        <v>952</v>
      </c>
      <c r="G4526" s="4" t="s">
        <v>942</v>
      </c>
      <c r="H4526" s="4" t="s">
        <v>951</v>
      </c>
      <c r="I4526" s="4" t="s">
        <v>3711</v>
      </c>
      <c r="J4526" s="4">
        <v>100339239</v>
      </c>
      <c r="K4526" s="4" t="s">
        <v>1028</v>
      </c>
      <c r="L4526" s="4">
        <v>1</v>
      </c>
      <c r="M4526" s="4" t="s">
        <v>77</v>
      </c>
      <c r="N4526" s="4">
        <v>51.56</v>
      </c>
      <c r="O4526" s="4">
        <v>21.79</v>
      </c>
      <c r="P4526" s="4" t="s">
        <v>78</v>
      </c>
      <c r="Q4526" s="77">
        <v>45281.676388888889</v>
      </c>
      <c r="R4526" s="4">
        <v>51.56</v>
      </c>
      <c r="S4526" s="4">
        <v>21.79</v>
      </c>
      <c r="T4526" s="4" t="str">
        <f>VLOOKUP(E4526,zamiana!A:B,2,0)</f>
        <v>ALSTOM (ex. BT) CZL</v>
      </c>
    </row>
    <row r="4527" spans="1:20" x14ac:dyDescent="0.3">
      <c r="A4527" s="4" t="s">
        <v>7201</v>
      </c>
      <c r="B4527" s="76">
        <v>45196</v>
      </c>
      <c r="C4527" s="76">
        <v>45196</v>
      </c>
      <c r="D4527" s="76">
        <v>45257</v>
      </c>
      <c r="E4527" s="4" t="s">
        <v>951</v>
      </c>
      <c r="F4527" s="4" t="s">
        <v>952</v>
      </c>
      <c r="G4527" s="4" t="s">
        <v>942</v>
      </c>
      <c r="H4527" s="4" t="s">
        <v>951</v>
      </c>
      <c r="I4527" s="4" t="s">
        <v>3711</v>
      </c>
      <c r="J4527" s="4">
        <v>100339239</v>
      </c>
      <c r="K4527" s="4" t="s">
        <v>1028</v>
      </c>
      <c r="L4527" s="4">
        <v>1</v>
      </c>
      <c r="M4527" s="4" t="s">
        <v>77</v>
      </c>
      <c r="N4527" s="4">
        <v>51.56</v>
      </c>
      <c r="O4527" s="4">
        <v>21.79</v>
      </c>
      <c r="P4527" s="4" t="s">
        <v>78</v>
      </c>
      <c r="Q4527" s="77">
        <v>45281.676388888889</v>
      </c>
      <c r="R4527" s="4">
        <v>51.56</v>
      </c>
      <c r="S4527" s="4">
        <v>21.79</v>
      </c>
      <c r="T4527" s="4" t="str">
        <f>VLOOKUP(E4527,zamiana!A:B,2,0)</f>
        <v>ALSTOM (ex. BT) CZL</v>
      </c>
    </row>
    <row r="4528" spans="1:20" x14ac:dyDescent="0.3">
      <c r="A4528" s="4" t="s">
        <v>7201</v>
      </c>
      <c r="B4528" s="76">
        <v>45196</v>
      </c>
      <c r="C4528" s="76">
        <v>45196</v>
      </c>
      <c r="D4528" s="76">
        <v>45257</v>
      </c>
      <c r="E4528" s="4" t="s">
        <v>951</v>
      </c>
      <c r="F4528" s="4" t="s">
        <v>952</v>
      </c>
      <c r="G4528" s="4" t="s">
        <v>942</v>
      </c>
      <c r="H4528" s="4" t="s">
        <v>951</v>
      </c>
      <c r="I4528" s="4" t="s">
        <v>3120</v>
      </c>
      <c r="J4528" s="4">
        <v>100331681</v>
      </c>
      <c r="K4528" s="4" t="s">
        <v>1028</v>
      </c>
      <c r="L4528" s="4">
        <v>1</v>
      </c>
      <c r="M4528" s="4" t="s">
        <v>77</v>
      </c>
      <c r="N4528" s="4">
        <v>35.89</v>
      </c>
      <c r="O4528" s="4">
        <v>18.079999999999998</v>
      </c>
      <c r="P4528" s="4" t="s">
        <v>78</v>
      </c>
      <c r="Q4528" s="77">
        <v>45281.671527777777</v>
      </c>
      <c r="R4528" s="4">
        <v>35.89</v>
      </c>
      <c r="S4528" s="4">
        <v>18.079999999999998</v>
      </c>
      <c r="T4528" s="4" t="str">
        <f>VLOOKUP(E4528,zamiana!A:B,2,0)</f>
        <v>ALSTOM (ex. BT) CZL</v>
      </c>
    </row>
    <row r="4529" spans="1:20" x14ac:dyDescent="0.3">
      <c r="A4529" s="4" t="s">
        <v>7201</v>
      </c>
      <c r="B4529" s="76">
        <v>45196</v>
      </c>
      <c r="C4529" s="76">
        <v>45196</v>
      </c>
      <c r="D4529" s="76">
        <v>45257</v>
      </c>
      <c r="E4529" s="4" t="s">
        <v>951</v>
      </c>
      <c r="F4529" s="4" t="s">
        <v>952</v>
      </c>
      <c r="G4529" s="4" t="s">
        <v>942</v>
      </c>
      <c r="H4529" s="4" t="s">
        <v>951</v>
      </c>
      <c r="I4529" s="4" t="s">
        <v>1507</v>
      </c>
      <c r="J4529" s="4">
        <v>100320699</v>
      </c>
      <c r="K4529" s="4" t="s">
        <v>1028</v>
      </c>
      <c r="L4529" s="4">
        <v>1</v>
      </c>
      <c r="M4529" s="4" t="s">
        <v>77</v>
      </c>
      <c r="N4529" s="4">
        <v>28.38</v>
      </c>
      <c r="O4529" s="4">
        <v>22.55</v>
      </c>
      <c r="P4529" s="4" t="s">
        <v>78</v>
      </c>
      <c r="Q4529" s="77">
        <v>45281.636111111111</v>
      </c>
      <c r="R4529" s="4">
        <v>28.38</v>
      </c>
      <c r="S4529" s="4">
        <v>22.55</v>
      </c>
      <c r="T4529" s="4" t="str">
        <f>VLOOKUP(E4529,zamiana!A:B,2,0)</f>
        <v>ALSTOM (ex. BT) CZL</v>
      </c>
    </row>
    <row r="4530" spans="1:20" x14ac:dyDescent="0.3">
      <c r="A4530" s="4" t="s">
        <v>7201</v>
      </c>
      <c r="B4530" s="76">
        <v>45196</v>
      </c>
      <c r="C4530" s="76">
        <v>45196</v>
      </c>
      <c r="D4530" s="76">
        <v>45257</v>
      </c>
      <c r="E4530" s="4" t="s">
        <v>951</v>
      </c>
      <c r="F4530" s="4" t="s">
        <v>952</v>
      </c>
      <c r="G4530" s="4" t="s">
        <v>942</v>
      </c>
      <c r="H4530" s="4" t="s">
        <v>951</v>
      </c>
      <c r="I4530" s="4" t="s">
        <v>1507</v>
      </c>
      <c r="J4530" s="4">
        <v>100320699</v>
      </c>
      <c r="K4530" s="4" t="s">
        <v>1028</v>
      </c>
      <c r="L4530" s="4">
        <v>1</v>
      </c>
      <c r="M4530" s="4" t="s">
        <v>77</v>
      </c>
      <c r="N4530" s="4">
        <v>28.38</v>
      </c>
      <c r="O4530" s="4">
        <v>22.55</v>
      </c>
      <c r="P4530" s="4" t="s">
        <v>78</v>
      </c>
      <c r="Q4530" s="77">
        <v>45281.636111111111</v>
      </c>
      <c r="R4530" s="4">
        <v>28.38</v>
      </c>
      <c r="S4530" s="4">
        <v>22.55</v>
      </c>
      <c r="T4530" s="4" t="str">
        <f>VLOOKUP(E4530,zamiana!A:B,2,0)</f>
        <v>ALSTOM (ex. BT) CZL</v>
      </c>
    </row>
    <row r="4531" spans="1:20" x14ac:dyDescent="0.3">
      <c r="A4531" s="4" t="s">
        <v>7201</v>
      </c>
      <c r="B4531" s="76">
        <v>45196</v>
      </c>
      <c r="C4531" s="76">
        <v>45196</v>
      </c>
      <c r="D4531" s="76">
        <v>45257</v>
      </c>
      <c r="E4531" s="4" t="s">
        <v>951</v>
      </c>
      <c r="F4531" s="4" t="s">
        <v>952</v>
      </c>
      <c r="G4531" s="4" t="s">
        <v>942</v>
      </c>
      <c r="H4531" s="4" t="s">
        <v>951</v>
      </c>
      <c r="I4531" s="4" t="s">
        <v>1507</v>
      </c>
      <c r="J4531" s="4">
        <v>100320699</v>
      </c>
      <c r="K4531" s="4" t="s">
        <v>1028</v>
      </c>
      <c r="L4531" s="4">
        <v>1</v>
      </c>
      <c r="M4531" s="4" t="s">
        <v>77</v>
      </c>
      <c r="N4531" s="4">
        <v>28.38</v>
      </c>
      <c r="O4531" s="4">
        <v>22.55</v>
      </c>
      <c r="P4531" s="4" t="s">
        <v>78</v>
      </c>
      <c r="Q4531" s="77">
        <v>45281.636111111111</v>
      </c>
      <c r="R4531" s="4">
        <v>28.38</v>
      </c>
      <c r="S4531" s="4">
        <v>22.55</v>
      </c>
      <c r="T4531" s="4" t="str">
        <f>VLOOKUP(E4531,zamiana!A:B,2,0)</f>
        <v>ALSTOM (ex. BT) CZL</v>
      </c>
    </row>
    <row r="4532" spans="1:20" x14ac:dyDescent="0.3">
      <c r="A4532" s="4" t="s">
        <v>7201</v>
      </c>
      <c r="B4532" s="76">
        <v>45196</v>
      </c>
      <c r="C4532" s="76">
        <v>45196</v>
      </c>
      <c r="D4532" s="76">
        <v>45257</v>
      </c>
      <c r="E4532" s="4" t="s">
        <v>951</v>
      </c>
      <c r="F4532" s="4" t="s">
        <v>952</v>
      </c>
      <c r="G4532" s="4" t="s">
        <v>942</v>
      </c>
      <c r="H4532" s="4" t="s">
        <v>951</v>
      </c>
      <c r="I4532" s="4" t="s">
        <v>1507</v>
      </c>
      <c r="J4532" s="4">
        <v>100320699</v>
      </c>
      <c r="K4532" s="4" t="s">
        <v>1028</v>
      </c>
      <c r="L4532" s="4">
        <v>1</v>
      </c>
      <c r="M4532" s="4" t="s">
        <v>77</v>
      </c>
      <c r="N4532" s="4">
        <v>28.38</v>
      </c>
      <c r="O4532" s="4">
        <v>22.55</v>
      </c>
      <c r="P4532" s="4" t="s">
        <v>78</v>
      </c>
      <c r="Q4532" s="77">
        <v>45281.636111111111</v>
      </c>
      <c r="R4532" s="4">
        <v>28.38</v>
      </c>
      <c r="S4532" s="4">
        <v>22.55</v>
      </c>
      <c r="T4532" s="4" t="str">
        <f>VLOOKUP(E4532,zamiana!A:B,2,0)</f>
        <v>ALSTOM (ex. BT) CZL</v>
      </c>
    </row>
    <row r="4533" spans="1:20" x14ac:dyDescent="0.3">
      <c r="A4533" s="4" t="s">
        <v>7201</v>
      </c>
      <c r="B4533" s="76">
        <v>45196</v>
      </c>
      <c r="C4533" s="76">
        <v>45196</v>
      </c>
      <c r="D4533" s="76">
        <v>45257</v>
      </c>
      <c r="E4533" s="4" t="s">
        <v>951</v>
      </c>
      <c r="F4533" s="4" t="s">
        <v>952</v>
      </c>
      <c r="G4533" s="4" t="s">
        <v>942</v>
      </c>
      <c r="H4533" s="4" t="s">
        <v>951</v>
      </c>
      <c r="I4533" s="4" t="s">
        <v>1502</v>
      </c>
      <c r="J4533" s="4">
        <v>100320686</v>
      </c>
      <c r="K4533" s="4" t="s">
        <v>1028</v>
      </c>
      <c r="L4533" s="4">
        <v>1</v>
      </c>
      <c r="M4533" s="4" t="s">
        <v>77</v>
      </c>
      <c r="N4533" s="4">
        <v>27.09</v>
      </c>
      <c r="O4533" s="4">
        <v>22.22</v>
      </c>
      <c r="P4533" s="4" t="s">
        <v>78</v>
      </c>
      <c r="Q4533" s="77">
        <v>45281.631249999999</v>
      </c>
      <c r="R4533" s="4">
        <v>27.09</v>
      </c>
      <c r="S4533" s="4">
        <v>22.22</v>
      </c>
      <c r="T4533" s="4" t="str">
        <f>VLOOKUP(E4533,zamiana!A:B,2,0)</f>
        <v>ALSTOM (ex. BT) CZL</v>
      </c>
    </row>
    <row r="4534" spans="1:20" x14ac:dyDescent="0.3">
      <c r="A4534" s="4" t="s">
        <v>7201</v>
      </c>
      <c r="B4534" s="76">
        <v>45196</v>
      </c>
      <c r="C4534" s="76">
        <v>45196</v>
      </c>
      <c r="D4534" s="76">
        <v>45257</v>
      </c>
      <c r="E4534" s="4" t="s">
        <v>951</v>
      </c>
      <c r="F4534" s="4" t="s">
        <v>952</v>
      </c>
      <c r="G4534" s="4" t="s">
        <v>942</v>
      </c>
      <c r="H4534" s="4" t="s">
        <v>951</v>
      </c>
      <c r="I4534" s="4" t="s">
        <v>1502</v>
      </c>
      <c r="J4534" s="4">
        <v>100320686</v>
      </c>
      <c r="K4534" s="4" t="s">
        <v>1028</v>
      </c>
      <c r="L4534" s="4">
        <v>1</v>
      </c>
      <c r="M4534" s="4" t="s">
        <v>77</v>
      </c>
      <c r="N4534" s="4">
        <v>27.09</v>
      </c>
      <c r="O4534" s="4">
        <v>22.22</v>
      </c>
      <c r="P4534" s="4" t="s">
        <v>78</v>
      </c>
      <c r="Q4534" s="77">
        <v>45281.631249999999</v>
      </c>
      <c r="R4534" s="4">
        <v>27.09</v>
      </c>
      <c r="S4534" s="4">
        <v>22.22</v>
      </c>
      <c r="T4534" s="4" t="str">
        <f>VLOOKUP(E4534,zamiana!A:B,2,0)</f>
        <v>ALSTOM (ex. BT) CZL</v>
      </c>
    </row>
    <row r="4535" spans="1:20" x14ac:dyDescent="0.3">
      <c r="A4535" s="4" t="s">
        <v>7201</v>
      </c>
      <c r="B4535" s="76">
        <v>45196</v>
      </c>
      <c r="C4535" s="76">
        <v>45196</v>
      </c>
      <c r="D4535" s="76">
        <v>45257</v>
      </c>
      <c r="E4535" s="4" t="s">
        <v>951</v>
      </c>
      <c r="F4535" s="4" t="s">
        <v>952</v>
      </c>
      <c r="G4535" s="4" t="s">
        <v>942</v>
      </c>
      <c r="H4535" s="4" t="s">
        <v>951</v>
      </c>
      <c r="I4535" s="4" t="s">
        <v>1502</v>
      </c>
      <c r="J4535" s="4">
        <v>100320686</v>
      </c>
      <c r="K4535" s="4" t="s">
        <v>1028</v>
      </c>
      <c r="L4535" s="4">
        <v>1</v>
      </c>
      <c r="M4535" s="4" t="s">
        <v>77</v>
      </c>
      <c r="N4535" s="4">
        <v>27.09</v>
      </c>
      <c r="O4535" s="4">
        <v>22.22</v>
      </c>
      <c r="P4535" s="4" t="s">
        <v>78</v>
      </c>
      <c r="Q4535" s="77">
        <v>45281.631249999999</v>
      </c>
      <c r="R4535" s="4">
        <v>27.09</v>
      </c>
      <c r="S4535" s="4">
        <v>22.22</v>
      </c>
      <c r="T4535" s="4" t="str">
        <f>VLOOKUP(E4535,zamiana!A:B,2,0)</f>
        <v>ALSTOM (ex. BT) CZL</v>
      </c>
    </row>
    <row r="4536" spans="1:20" x14ac:dyDescent="0.3">
      <c r="A4536" s="4" t="s">
        <v>7201</v>
      </c>
      <c r="B4536" s="76">
        <v>45196</v>
      </c>
      <c r="C4536" s="76">
        <v>45196</v>
      </c>
      <c r="D4536" s="76">
        <v>45257</v>
      </c>
      <c r="E4536" s="4" t="s">
        <v>951</v>
      </c>
      <c r="F4536" s="4" t="s">
        <v>952</v>
      </c>
      <c r="G4536" s="4" t="s">
        <v>942</v>
      </c>
      <c r="H4536" s="4" t="s">
        <v>951</v>
      </c>
      <c r="I4536" s="4" t="s">
        <v>1502</v>
      </c>
      <c r="J4536" s="4">
        <v>100320686</v>
      </c>
      <c r="K4536" s="4" t="s">
        <v>1028</v>
      </c>
      <c r="L4536" s="4">
        <v>1</v>
      </c>
      <c r="M4536" s="4" t="s">
        <v>77</v>
      </c>
      <c r="N4536" s="4">
        <v>27.09</v>
      </c>
      <c r="O4536" s="4">
        <v>22.22</v>
      </c>
      <c r="P4536" s="4" t="s">
        <v>78</v>
      </c>
      <c r="Q4536" s="77">
        <v>45281.631249999999</v>
      </c>
      <c r="R4536" s="4">
        <v>27.09</v>
      </c>
      <c r="S4536" s="4">
        <v>22.22</v>
      </c>
      <c r="T4536" s="4" t="str">
        <f>VLOOKUP(E4536,zamiana!A:B,2,0)</f>
        <v>ALSTOM (ex. BT) CZL</v>
      </c>
    </row>
    <row r="4537" spans="1:20" x14ac:dyDescent="0.3">
      <c r="A4537" s="4" t="s">
        <v>7201</v>
      </c>
      <c r="B4537" s="76">
        <v>45196</v>
      </c>
      <c r="C4537" s="76">
        <v>45196</v>
      </c>
      <c r="D4537" s="76">
        <v>45257</v>
      </c>
      <c r="E4537" s="4" t="s">
        <v>951</v>
      </c>
      <c r="F4537" s="4" t="s">
        <v>952</v>
      </c>
      <c r="G4537" s="4" t="s">
        <v>942</v>
      </c>
      <c r="H4537" s="4" t="s">
        <v>951</v>
      </c>
      <c r="I4537" s="4" t="s">
        <v>3712</v>
      </c>
      <c r="J4537" s="4">
        <v>100315730</v>
      </c>
      <c r="K4537" s="4" t="s">
        <v>1028</v>
      </c>
      <c r="L4537" s="4">
        <v>2</v>
      </c>
      <c r="M4537" s="4" t="s">
        <v>77</v>
      </c>
      <c r="N4537" s="4">
        <v>11.93</v>
      </c>
      <c r="O4537" s="4">
        <v>4</v>
      </c>
      <c r="P4537" s="4" t="s">
        <v>78</v>
      </c>
      <c r="Q4537" s="77">
        <v>45281.676388888889</v>
      </c>
      <c r="R4537" s="4">
        <v>23.86</v>
      </c>
      <c r="S4537" s="4">
        <v>8</v>
      </c>
      <c r="T4537" s="4" t="str">
        <f>VLOOKUP(E4537,zamiana!A:B,2,0)</f>
        <v>ALSTOM (ex. BT) CZL</v>
      </c>
    </row>
    <row r="4538" spans="1:20" x14ac:dyDescent="0.3">
      <c r="A4538" s="4" t="s">
        <v>7201</v>
      </c>
      <c r="B4538" s="76">
        <v>45196</v>
      </c>
      <c r="C4538" s="76">
        <v>45196</v>
      </c>
      <c r="D4538" s="76">
        <v>45257</v>
      </c>
      <c r="E4538" s="4" t="s">
        <v>951</v>
      </c>
      <c r="F4538" s="4" t="s">
        <v>952</v>
      </c>
      <c r="G4538" s="4" t="s">
        <v>942</v>
      </c>
      <c r="H4538" s="4" t="s">
        <v>951</v>
      </c>
      <c r="I4538" s="4" t="s">
        <v>3615</v>
      </c>
      <c r="J4538" s="4">
        <v>100314798</v>
      </c>
      <c r="K4538" s="4" t="s">
        <v>1028</v>
      </c>
      <c r="L4538" s="4">
        <v>2</v>
      </c>
      <c r="M4538" s="4" t="s">
        <v>77</v>
      </c>
      <c r="N4538" s="4">
        <v>94.69</v>
      </c>
      <c r="O4538" s="4">
        <v>48.24</v>
      </c>
      <c r="P4538" s="4" t="s">
        <v>78</v>
      </c>
      <c r="Q4538" s="77">
        <v>45281.67291666667</v>
      </c>
      <c r="R4538" s="4">
        <v>189.38</v>
      </c>
      <c r="S4538" s="4">
        <v>96.48</v>
      </c>
      <c r="T4538" s="4" t="str">
        <f>VLOOKUP(E4538,zamiana!A:B,2,0)</f>
        <v>ALSTOM (ex. BT) CZL</v>
      </c>
    </row>
    <row r="4539" spans="1:20" x14ac:dyDescent="0.3">
      <c r="A4539" s="4" t="s">
        <v>7201</v>
      </c>
      <c r="B4539" s="76">
        <v>45196</v>
      </c>
      <c r="C4539" s="76">
        <v>45196</v>
      </c>
      <c r="D4539" s="76">
        <v>45257</v>
      </c>
      <c r="E4539" s="4" t="s">
        <v>951</v>
      </c>
      <c r="F4539" s="4" t="s">
        <v>952</v>
      </c>
      <c r="G4539" s="4" t="s">
        <v>942</v>
      </c>
      <c r="H4539" s="4" t="s">
        <v>951</v>
      </c>
      <c r="I4539" s="4" t="s">
        <v>3615</v>
      </c>
      <c r="J4539" s="4">
        <v>100314798</v>
      </c>
      <c r="K4539" s="4" t="s">
        <v>1028</v>
      </c>
      <c r="L4539" s="4">
        <v>2</v>
      </c>
      <c r="M4539" s="4" t="s">
        <v>77</v>
      </c>
      <c r="N4539" s="4">
        <v>94.69</v>
      </c>
      <c r="O4539" s="4">
        <v>48.24</v>
      </c>
      <c r="P4539" s="4" t="s">
        <v>78</v>
      </c>
      <c r="Q4539" s="77">
        <v>45281.67291666667</v>
      </c>
      <c r="R4539" s="4">
        <v>189.38</v>
      </c>
      <c r="S4539" s="4">
        <v>96.48</v>
      </c>
      <c r="T4539" s="4" t="str">
        <f>VLOOKUP(E4539,zamiana!A:B,2,0)</f>
        <v>ALSTOM (ex. BT) CZL</v>
      </c>
    </row>
    <row r="4540" spans="1:20" x14ac:dyDescent="0.3">
      <c r="A4540" s="4" t="s">
        <v>7201</v>
      </c>
      <c r="B4540" s="76">
        <v>45196</v>
      </c>
      <c r="C4540" s="76">
        <v>45196</v>
      </c>
      <c r="D4540" s="76">
        <v>45257</v>
      </c>
      <c r="E4540" s="4" t="s">
        <v>951</v>
      </c>
      <c r="F4540" s="4" t="s">
        <v>952</v>
      </c>
      <c r="G4540" s="4" t="s">
        <v>942</v>
      </c>
      <c r="H4540" s="4" t="s">
        <v>951</v>
      </c>
      <c r="I4540" s="4" t="s">
        <v>3615</v>
      </c>
      <c r="J4540" s="4">
        <v>100314798</v>
      </c>
      <c r="K4540" s="4" t="s">
        <v>1028</v>
      </c>
      <c r="L4540" s="4">
        <v>2</v>
      </c>
      <c r="M4540" s="4" t="s">
        <v>77</v>
      </c>
      <c r="N4540" s="4">
        <v>94.69</v>
      </c>
      <c r="O4540" s="4">
        <v>48.24</v>
      </c>
      <c r="P4540" s="4" t="s">
        <v>78</v>
      </c>
      <c r="Q4540" s="77">
        <v>45281.67291666667</v>
      </c>
      <c r="R4540" s="4">
        <v>189.38</v>
      </c>
      <c r="S4540" s="4">
        <v>96.48</v>
      </c>
      <c r="T4540" s="4" t="str">
        <f>VLOOKUP(E4540,zamiana!A:B,2,0)</f>
        <v>ALSTOM (ex. BT) CZL</v>
      </c>
    </row>
    <row r="4541" spans="1:20" x14ac:dyDescent="0.3">
      <c r="A4541" s="4" t="s">
        <v>7201</v>
      </c>
      <c r="B4541" s="76">
        <v>45196</v>
      </c>
      <c r="C4541" s="76">
        <v>45196</v>
      </c>
      <c r="D4541" s="76">
        <v>45257</v>
      </c>
      <c r="E4541" s="4" t="s">
        <v>951</v>
      </c>
      <c r="F4541" s="4" t="s">
        <v>952</v>
      </c>
      <c r="G4541" s="4" t="s">
        <v>942</v>
      </c>
      <c r="H4541" s="4" t="s">
        <v>951</v>
      </c>
      <c r="I4541" s="4" t="s">
        <v>3615</v>
      </c>
      <c r="J4541" s="4">
        <v>100314798</v>
      </c>
      <c r="K4541" s="4" t="s">
        <v>1028</v>
      </c>
      <c r="L4541" s="4">
        <v>2</v>
      </c>
      <c r="M4541" s="4" t="s">
        <v>77</v>
      </c>
      <c r="N4541" s="4">
        <v>94.69</v>
      </c>
      <c r="O4541" s="4">
        <v>48.24</v>
      </c>
      <c r="P4541" s="4" t="s">
        <v>78</v>
      </c>
      <c r="Q4541" s="77">
        <v>45281.67291666667</v>
      </c>
      <c r="R4541" s="4">
        <v>189.38</v>
      </c>
      <c r="S4541" s="4">
        <v>96.48</v>
      </c>
      <c r="T4541" s="4" t="str">
        <f>VLOOKUP(E4541,zamiana!A:B,2,0)</f>
        <v>ALSTOM (ex. BT) CZL</v>
      </c>
    </row>
    <row r="4542" spans="1:20" x14ac:dyDescent="0.3">
      <c r="A4542" s="4" t="s">
        <v>7201</v>
      </c>
      <c r="B4542" s="76">
        <v>45196</v>
      </c>
      <c r="C4542" s="76">
        <v>45196</v>
      </c>
      <c r="D4542" s="76">
        <v>45257</v>
      </c>
      <c r="E4542" s="4" t="s">
        <v>951</v>
      </c>
      <c r="F4542" s="4" t="s">
        <v>952</v>
      </c>
      <c r="G4542" s="4" t="s">
        <v>942</v>
      </c>
      <c r="H4542" s="4" t="s">
        <v>951</v>
      </c>
      <c r="I4542" s="4" t="s">
        <v>1420</v>
      </c>
      <c r="J4542" s="4">
        <v>100314793</v>
      </c>
      <c r="K4542" s="4" t="s">
        <v>1028</v>
      </c>
      <c r="L4542" s="4">
        <v>2</v>
      </c>
      <c r="M4542" s="4" t="s">
        <v>77</v>
      </c>
      <c r="N4542" s="4">
        <v>22.81</v>
      </c>
      <c r="O4542" s="4">
        <v>21.03</v>
      </c>
      <c r="P4542" s="4" t="s">
        <v>78</v>
      </c>
      <c r="Q4542" s="77">
        <v>45281.636111111111</v>
      </c>
      <c r="R4542" s="4">
        <v>45.62</v>
      </c>
      <c r="S4542" s="4">
        <v>42.06</v>
      </c>
      <c r="T4542" s="4" t="str">
        <f>VLOOKUP(E4542,zamiana!A:B,2,0)</f>
        <v>ALSTOM (ex. BT) CZL</v>
      </c>
    </row>
    <row r="4543" spans="1:20" x14ac:dyDescent="0.3">
      <c r="A4543" s="4" t="s">
        <v>7201</v>
      </c>
      <c r="B4543" s="76">
        <v>45196</v>
      </c>
      <c r="C4543" s="76">
        <v>45196</v>
      </c>
      <c r="D4543" s="76">
        <v>45257</v>
      </c>
      <c r="E4543" s="4" t="s">
        <v>951</v>
      </c>
      <c r="F4543" s="4" t="s">
        <v>952</v>
      </c>
      <c r="G4543" s="4" t="s">
        <v>942</v>
      </c>
      <c r="H4543" s="4" t="s">
        <v>951</v>
      </c>
      <c r="I4543" s="4" t="s">
        <v>1420</v>
      </c>
      <c r="J4543" s="4">
        <v>100314793</v>
      </c>
      <c r="K4543" s="4" t="s">
        <v>1028</v>
      </c>
      <c r="L4543" s="4">
        <v>2</v>
      </c>
      <c r="M4543" s="4" t="s">
        <v>77</v>
      </c>
      <c r="N4543" s="4">
        <v>22.81</v>
      </c>
      <c r="O4543" s="4">
        <v>21.03</v>
      </c>
      <c r="P4543" s="4" t="s">
        <v>78</v>
      </c>
      <c r="Q4543" s="77">
        <v>45281.636111111111</v>
      </c>
      <c r="R4543" s="4">
        <v>45.62</v>
      </c>
      <c r="S4543" s="4">
        <v>42.06</v>
      </c>
      <c r="T4543" s="4" t="str">
        <f>VLOOKUP(E4543,zamiana!A:B,2,0)</f>
        <v>ALSTOM (ex. BT) CZL</v>
      </c>
    </row>
    <row r="4544" spans="1:20" x14ac:dyDescent="0.3">
      <c r="A4544" s="4" t="s">
        <v>7201</v>
      </c>
      <c r="B4544" s="76">
        <v>45196</v>
      </c>
      <c r="C4544" s="76">
        <v>45196</v>
      </c>
      <c r="D4544" s="76">
        <v>45257</v>
      </c>
      <c r="E4544" s="4" t="s">
        <v>951</v>
      </c>
      <c r="F4544" s="4" t="s">
        <v>952</v>
      </c>
      <c r="G4544" s="4" t="s">
        <v>942</v>
      </c>
      <c r="H4544" s="4" t="s">
        <v>951</v>
      </c>
      <c r="I4544" s="4" t="s">
        <v>1420</v>
      </c>
      <c r="J4544" s="4">
        <v>100314793</v>
      </c>
      <c r="K4544" s="4" t="s">
        <v>1028</v>
      </c>
      <c r="L4544" s="4">
        <v>2</v>
      </c>
      <c r="M4544" s="4" t="s">
        <v>77</v>
      </c>
      <c r="N4544" s="4">
        <v>22.81</v>
      </c>
      <c r="O4544" s="4">
        <v>21.03</v>
      </c>
      <c r="P4544" s="4" t="s">
        <v>78</v>
      </c>
      <c r="Q4544" s="77">
        <v>45281.636111111111</v>
      </c>
      <c r="R4544" s="4">
        <v>45.62</v>
      </c>
      <c r="S4544" s="4">
        <v>42.06</v>
      </c>
      <c r="T4544" s="4" t="str">
        <f>VLOOKUP(E4544,zamiana!A:B,2,0)</f>
        <v>ALSTOM (ex. BT) CZL</v>
      </c>
    </row>
    <row r="4545" spans="1:20" x14ac:dyDescent="0.3">
      <c r="A4545" s="4" t="s">
        <v>7201</v>
      </c>
      <c r="B4545" s="76">
        <v>45196</v>
      </c>
      <c r="C4545" s="76">
        <v>45196</v>
      </c>
      <c r="D4545" s="76">
        <v>45257</v>
      </c>
      <c r="E4545" s="4" t="s">
        <v>951</v>
      </c>
      <c r="F4545" s="4" t="s">
        <v>952</v>
      </c>
      <c r="G4545" s="4" t="s">
        <v>942</v>
      </c>
      <c r="H4545" s="4" t="s">
        <v>951</v>
      </c>
      <c r="I4545" s="4" t="s">
        <v>1420</v>
      </c>
      <c r="J4545" s="4">
        <v>100314793</v>
      </c>
      <c r="K4545" s="4" t="s">
        <v>1028</v>
      </c>
      <c r="L4545" s="4">
        <v>2</v>
      </c>
      <c r="M4545" s="4" t="s">
        <v>77</v>
      </c>
      <c r="N4545" s="4">
        <v>22.81</v>
      </c>
      <c r="O4545" s="4">
        <v>21.03</v>
      </c>
      <c r="P4545" s="4" t="s">
        <v>78</v>
      </c>
      <c r="Q4545" s="77">
        <v>45281.636111111111</v>
      </c>
      <c r="R4545" s="4">
        <v>45.62</v>
      </c>
      <c r="S4545" s="4">
        <v>42.06</v>
      </c>
      <c r="T4545" s="4" t="str">
        <f>VLOOKUP(E4545,zamiana!A:B,2,0)</f>
        <v>ALSTOM (ex. BT) CZL</v>
      </c>
    </row>
    <row r="4546" spans="1:20" x14ac:dyDescent="0.3">
      <c r="A4546" s="4" t="s">
        <v>7201</v>
      </c>
      <c r="B4546" s="76">
        <v>45196</v>
      </c>
      <c r="C4546" s="76">
        <v>45196</v>
      </c>
      <c r="D4546" s="76">
        <v>45257</v>
      </c>
      <c r="E4546" s="4" t="s">
        <v>951</v>
      </c>
      <c r="F4546" s="4" t="s">
        <v>952</v>
      </c>
      <c r="G4546" s="4" t="s">
        <v>942</v>
      </c>
      <c r="H4546" s="4" t="s">
        <v>951</v>
      </c>
      <c r="I4546" s="4" t="s">
        <v>4063</v>
      </c>
      <c r="J4546" s="4">
        <v>100314735</v>
      </c>
      <c r="K4546" s="4" t="s">
        <v>1028</v>
      </c>
      <c r="L4546" s="4">
        <v>1</v>
      </c>
      <c r="M4546" s="4" t="s">
        <v>77</v>
      </c>
      <c r="N4546" s="4">
        <v>34.33</v>
      </c>
      <c r="O4546" s="4">
        <v>18.14</v>
      </c>
      <c r="P4546" s="4" t="s">
        <v>78</v>
      </c>
      <c r="Q4546" s="77">
        <v>45281.667361111111</v>
      </c>
      <c r="R4546" s="4">
        <v>34.33</v>
      </c>
      <c r="S4546" s="4">
        <v>18.14</v>
      </c>
      <c r="T4546" s="4" t="str">
        <f>VLOOKUP(E4546,zamiana!A:B,2,0)</f>
        <v>ALSTOM (ex. BT) CZL</v>
      </c>
    </row>
    <row r="4547" spans="1:20" x14ac:dyDescent="0.3">
      <c r="A4547" s="4" t="s">
        <v>7201</v>
      </c>
      <c r="B4547" s="76">
        <v>45196</v>
      </c>
      <c r="C4547" s="76">
        <v>45196</v>
      </c>
      <c r="D4547" s="76">
        <v>45257</v>
      </c>
      <c r="E4547" s="4" t="s">
        <v>951</v>
      </c>
      <c r="F4547" s="4" t="s">
        <v>952</v>
      </c>
      <c r="G4547" s="4" t="s">
        <v>942</v>
      </c>
      <c r="H4547" s="4" t="s">
        <v>951</v>
      </c>
      <c r="I4547" s="4" t="s">
        <v>4063</v>
      </c>
      <c r="J4547" s="4">
        <v>100314735</v>
      </c>
      <c r="K4547" s="4" t="s">
        <v>1028</v>
      </c>
      <c r="L4547" s="4">
        <v>1</v>
      </c>
      <c r="M4547" s="4" t="s">
        <v>77</v>
      </c>
      <c r="N4547" s="4">
        <v>34.33</v>
      </c>
      <c r="O4547" s="4">
        <v>18.14</v>
      </c>
      <c r="P4547" s="4" t="s">
        <v>78</v>
      </c>
      <c r="Q4547" s="77">
        <v>45281.667361111111</v>
      </c>
      <c r="R4547" s="4">
        <v>34.33</v>
      </c>
      <c r="S4547" s="4">
        <v>18.14</v>
      </c>
      <c r="T4547" s="4" t="str">
        <f>VLOOKUP(E4547,zamiana!A:B,2,0)</f>
        <v>ALSTOM (ex. BT) CZL</v>
      </c>
    </row>
    <row r="4548" spans="1:20" x14ac:dyDescent="0.3">
      <c r="A4548" s="4" t="s">
        <v>7201</v>
      </c>
      <c r="B4548" s="76">
        <v>45196</v>
      </c>
      <c r="C4548" s="76">
        <v>45196</v>
      </c>
      <c r="D4548" s="76">
        <v>45257</v>
      </c>
      <c r="E4548" s="4" t="s">
        <v>951</v>
      </c>
      <c r="F4548" s="4" t="s">
        <v>952</v>
      </c>
      <c r="G4548" s="4" t="s">
        <v>942</v>
      </c>
      <c r="H4548" s="4" t="s">
        <v>951</v>
      </c>
      <c r="I4548" s="4" t="s">
        <v>4063</v>
      </c>
      <c r="J4548" s="4">
        <v>100314735</v>
      </c>
      <c r="K4548" s="4" t="s">
        <v>1028</v>
      </c>
      <c r="L4548" s="4">
        <v>1</v>
      </c>
      <c r="M4548" s="4" t="s">
        <v>77</v>
      </c>
      <c r="N4548" s="4">
        <v>34.33</v>
      </c>
      <c r="O4548" s="4">
        <v>18.14</v>
      </c>
      <c r="P4548" s="4" t="s">
        <v>78</v>
      </c>
      <c r="Q4548" s="77">
        <v>45281.667361111111</v>
      </c>
      <c r="R4548" s="4">
        <v>34.33</v>
      </c>
      <c r="S4548" s="4">
        <v>18.14</v>
      </c>
      <c r="T4548" s="4" t="str">
        <f>VLOOKUP(E4548,zamiana!A:B,2,0)</f>
        <v>ALSTOM (ex. BT) CZL</v>
      </c>
    </row>
    <row r="4549" spans="1:20" x14ac:dyDescent="0.3">
      <c r="A4549" s="4" t="s">
        <v>7201</v>
      </c>
      <c r="B4549" s="76">
        <v>45196</v>
      </c>
      <c r="C4549" s="76">
        <v>45196</v>
      </c>
      <c r="D4549" s="76">
        <v>45257</v>
      </c>
      <c r="E4549" s="4" t="s">
        <v>951</v>
      </c>
      <c r="F4549" s="4" t="s">
        <v>952</v>
      </c>
      <c r="G4549" s="4" t="s">
        <v>942</v>
      </c>
      <c r="H4549" s="4" t="s">
        <v>951</v>
      </c>
      <c r="I4549" s="4" t="s">
        <v>4063</v>
      </c>
      <c r="J4549" s="4">
        <v>100314735</v>
      </c>
      <c r="K4549" s="4" t="s">
        <v>1028</v>
      </c>
      <c r="L4549" s="4">
        <v>1</v>
      </c>
      <c r="M4549" s="4" t="s">
        <v>77</v>
      </c>
      <c r="N4549" s="4">
        <v>34.33</v>
      </c>
      <c r="O4549" s="4">
        <v>18.14</v>
      </c>
      <c r="P4549" s="4" t="s">
        <v>78</v>
      </c>
      <c r="Q4549" s="77">
        <v>45281.667361111111</v>
      </c>
      <c r="R4549" s="4">
        <v>34.33</v>
      </c>
      <c r="S4549" s="4">
        <v>18.14</v>
      </c>
      <c r="T4549" s="4" t="str">
        <f>VLOOKUP(E4549,zamiana!A:B,2,0)</f>
        <v>ALSTOM (ex. BT) CZL</v>
      </c>
    </row>
    <row r="4550" spans="1:20" x14ac:dyDescent="0.3">
      <c r="A4550" s="4" t="s">
        <v>7201</v>
      </c>
      <c r="B4550" s="76">
        <v>45196</v>
      </c>
      <c r="C4550" s="76">
        <v>45196</v>
      </c>
      <c r="D4550" s="76">
        <v>45257</v>
      </c>
      <c r="E4550" s="4" t="s">
        <v>951</v>
      </c>
      <c r="F4550" s="4" t="s">
        <v>952</v>
      </c>
      <c r="G4550" s="4" t="s">
        <v>942</v>
      </c>
      <c r="H4550" s="4" t="s">
        <v>951</v>
      </c>
      <c r="I4550" s="4" t="s">
        <v>1889</v>
      </c>
      <c r="J4550" s="4">
        <v>100314733</v>
      </c>
      <c r="K4550" s="4" t="s">
        <v>1028</v>
      </c>
      <c r="L4550" s="4">
        <v>1</v>
      </c>
      <c r="M4550" s="4" t="s">
        <v>77</v>
      </c>
      <c r="N4550" s="4">
        <v>264.48</v>
      </c>
      <c r="O4550" s="4">
        <v>187.75</v>
      </c>
      <c r="P4550" s="4" t="s">
        <v>78</v>
      </c>
      <c r="Q4550" s="77">
        <v>45281.62777777778</v>
      </c>
      <c r="R4550" s="4">
        <v>264.48</v>
      </c>
      <c r="S4550" s="4">
        <v>187.75</v>
      </c>
      <c r="T4550" s="4" t="str">
        <f>VLOOKUP(E4550,zamiana!A:B,2,0)</f>
        <v>ALSTOM (ex. BT) CZL</v>
      </c>
    </row>
    <row r="4551" spans="1:20" x14ac:dyDescent="0.3">
      <c r="A4551" s="4" t="s">
        <v>7201</v>
      </c>
      <c r="B4551" s="76">
        <v>45196</v>
      </c>
      <c r="C4551" s="76">
        <v>45196</v>
      </c>
      <c r="D4551" s="76">
        <v>45257</v>
      </c>
      <c r="E4551" s="4" t="s">
        <v>951</v>
      </c>
      <c r="F4551" s="4" t="s">
        <v>952</v>
      </c>
      <c r="G4551" s="4" t="s">
        <v>942</v>
      </c>
      <c r="H4551" s="4" t="s">
        <v>951</v>
      </c>
      <c r="I4551" s="4" t="s">
        <v>1889</v>
      </c>
      <c r="J4551" s="4">
        <v>100314733</v>
      </c>
      <c r="K4551" s="4" t="s">
        <v>1028</v>
      </c>
      <c r="L4551" s="4">
        <v>1</v>
      </c>
      <c r="M4551" s="4" t="s">
        <v>77</v>
      </c>
      <c r="N4551" s="4">
        <v>264.48</v>
      </c>
      <c r="O4551" s="4">
        <v>187.75</v>
      </c>
      <c r="P4551" s="4" t="s">
        <v>78</v>
      </c>
      <c r="Q4551" s="77">
        <v>45281.62777777778</v>
      </c>
      <c r="R4551" s="4">
        <v>264.48</v>
      </c>
      <c r="S4551" s="4">
        <v>187.75</v>
      </c>
      <c r="T4551" s="4" t="str">
        <f>VLOOKUP(E4551,zamiana!A:B,2,0)</f>
        <v>ALSTOM (ex. BT) CZL</v>
      </c>
    </row>
    <row r="4552" spans="1:20" x14ac:dyDescent="0.3">
      <c r="A4552" s="4" t="s">
        <v>7201</v>
      </c>
      <c r="B4552" s="76">
        <v>45196</v>
      </c>
      <c r="C4552" s="76">
        <v>45196</v>
      </c>
      <c r="D4552" s="76">
        <v>45257</v>
      </c>
      <c r="E4552" s="4" t="s">
        <v>951</v>
      </c>
      <c r="F4552" s="4" t="s">
        <v>952</v>
      </c>
      <c r="G4552" s="4" t="s">
        <v>942</v>
      </c>
      <c r="H4552" s="4" t="s">
        <v>951</v>
      </c>
      <c r="I4552" s="4" t="s">
        <v>1889</v>
      </c>
      <c r="J4552" s="4">
        <v>100314733</v>
      </c>
      <c r="K4552" s="4" t="s">
        <v>1028</v>
      </c>
      <c r="L4552" s="4">
        <v>1</v>
      </c>
      <c r="M4552" s="4" t="s">
        <v>77</v>
      </c>
      <c r="N4552" s="4">
        <v>264.48</v>
      </c>
      <c r="O4552" s="4">
        <v>187.75</v>
      </c>
      <c r="P4552" s="4" t="s">
        <v>78</v>
      </c>
      <c r="Q4552" s="77">
        <v>45281.62777777778</v>
      </c>
      <c r="R4552" s="4">
        <v>264.48</v>
      </c>
      <c r="S4552" s="4">
        <v>187.75</v>
      </c>
      <c r="T4552" s="4" t="str">
        <f>VLOOKUP(E4552,zamiana!A:B,2,0)</f>
        <v>ALSTOM (ex. BT) CZL</v>
      </c>
    </row>
    <row r="4553" spans="1:20" x14ac:dyDescent="0.3">
      <c r="A4553" s="4" t="s">
        <v>7201</v>
      </c>
      <c r="B4553" s="76">
        <v>45196</v>
      </c>
      <c r="C4553" s="76">
        <v>45196</v>
      </c>
      <c r="D4553" s="76">
        <v>45257</v>
      </c>
      <c r="E4553" s="4" t="s">
        <v>951</v>
      </c>
      <c r="F4553" s="4" t="s">
        <v>952</v>
      </c>
      <c r="G4553" s="4" t="s">
        <v>942</v>
      </c>
      <c r="H4553" s="4" t="s">
        <v>951</v>
      </c>
      <c r="I4553" s="4" t="s">
        <v>1889</v>
      </c>
      <c r="J4553" s="4">
        <v>100314733</v>
      </c>
      <c r="K4553" s="4" t="s">
        <v>1028</v>
      </c>
      <c r="L4553" s="4">
        <v>1</v>
      </c>
      <c r="M4553" s="4" t="s">
        <v>77</v>
      </c>
      <c r="N4553" s="4">
        <v>264.48</v>
      </c>
      <c r="O4553" s="4">
        <v>187.75</v>
      </c>
      <c r="P4553" s="4" t="s">
        <v>78</v>
      </c>
      <c r="Q4553" s="77">
        <v>45281.62777777778</v>
      </c>
      <c r="R4553" s="4">
        <v>264.48</v>
      </c>
      <c r="S4553" s="4">
        <v>187.75</v>
      </c>
      <c r="T4553" s="4" t="str">
        <f>VLOOKUP(E4553,zamiana!A:B,2,0)</f>
        <v>ALSTOM (ex. BT) CZL</v>
      </c>
    </row>
    <row r="4554" spans="1:20" x14ac:dyDescent="0.3">
      <c r="A4554" s="4" t="s">
        <v>7201</v>
      </c>
      <c r="B4554" s="76">
        <v>45196</v>
      </c>
      <c r="C4554" s="76">
        <v>45196</v>
      </c>
      <c r="D4554" s="76">
        <v>45257</v>
      </c>
      <c r="E4554" s="4" t="s">
        <v>951</v>
      </c>
      <c r="F4554" s="4" t="s">
        <v>952</v>
      </c>
      <c r="G4554" s="4" t="s">
        <v>942</v>
      </c>
      <c r="H4554" s="4" t="s">
        <v>951</v>
      </c>
      <c r="I4554" s="4" t="s">
        <v>1512</v>
      </c>
      <c r="J4554" s="4">
        <v>100307966</v>
      </c>
      <c r="K4554" s="4" t="s">
        <v>1028</v>
      </c>
      <c r="L4554" s="4">
        <v>1</v>
      </c>
      <c r="M4554" s="4" t="s">
        <v>77</v>
      </c>
      <c r="N4554" s="4">
        <v>27.14</v>
      </c>
      <c r="O4554" s="4">
        <v>23.01</v>
      </c>
      <c r="P4554" s="4" t="s">
        <v>78</v>
      </c>
      <c r="Q4554" s="77">
        <v>45281.636111111111</v>
      </c>
      <c r="R4554" s="4">
        <v>27.14</v>
      </c>
      <c r="S4554" s="4">
        <v>23.01</v>
      </c>
      <c r="T4554" s="4" t="str">
        <f>VLOOKUP(E4554,zamiana!A:B,2,0)</f>
        <v>ALSTOM (ex. BT) CZL</v>
      </c>
    </row>
    <row r="4555" spans="1:20" x14ac:dyDescent="0.3">
      <c r="A4555" s="4" t="s">
        <v>7201</v>
      </c>
      <c r="B4555" s="76">
        <v>45196</v>
      </c>
      <c r="C4555" s="76">
        <v>45196</v>
      </c>
      <c r="D4555" s="76">
        <v>45257</v>
      </c>
      <c r="E4555" s="4" t="s">
        <v>951</v>
      </c>
      <c r="F4555" s="4" t="s">
        <v>952</v>
      </c>
      <c r="G4555" s="4" t="s">
        <v>942</v>
      </c>
      <c r="H4555" s="4" t="s">
        <v>951</v>
      </c>
      <c r="I4555" s="4" t="s">
        <v>1512</v>
      </c>
      <c r="J4555" s="4">
        <v>100307966</v>
      </c>
      <c r="K4555" s="4" t="s">
        <v>1028</v>
      </c>
      <c r="L4555" s="4">
        <v>1</v>
      </c>
      <c r="M4555" s="4" t="s">
        <v>77</v>
      </c>
      <c r="N4555" s="4">
        <v>27.14</v>
      </c>
      <c r="O4555" s="4">
        <v>23.01</v>
      </c>
      <c r="P4555" s="4" t="s">
        <v>78</v>
      </c>
      <c r="Q4555" s="77">
        <v>45281.636111111111</v>
      </c>
      <c r="R4555" s="4">
        <v>27.14</v>
      </c>
      <c r="S4555" s="4">
        <v>23.01</v>
      </c>
      <c r="T4555" s="4" t="str">
        <f>VLOOKUP(E4555,zamiana!A:B,2,0)</f>
        <v>ALSTOM (ex. BT) CZL</v>
      </c>
    </row>
    <row r="4556" spans="1:20" x14ac:dyDescent="0.3">
      <c r="A4556" s="4" t="s">
        <v>7201</v>
      </c>
      <c r="B4556" s="76">
        <v>45196</v>
      </c>
      <c r="C4556" s="76">
        <v>45196</v>
      </c>
      <c r="D4556" s="76">
        <v>45257</v>
      </c>
      <c r="E4556" s="4" t="s">
        <v>951</v>
      </c>
      <c r="F4556" s="4" t="s">
        <v>952</v>
      </c>
      <c r="G4556" s="4" t="s">
        <v>942</v>
      </c>
      <c r="H4556" s="4" t="s">
        <v>951</v>
      </c>
      <c r="I4556" s="4" t="s">
        <v>1512</v>
      </c>
      <c r="J4556" s="4">
        <v>100307966</v>
      </c>
      <c r="K4556" s="4" t="s">
        <v>1028</v>
      </c>
      <c r="L4556" s="4">
        <v>1</v>
      </c>
      <c r="M4556" s="4" t="s">
        <v>77</v>
      </c>
      <c r="N4556" s="4">
        <v>27.14</v>
      </c>
      <c r="O4556" s="4">
        <v>23.01</v>
      </c>
      <c r="P4556" s="4" t="s">
        <v>78</v>
      </c>
      <c r="Q4556" s="77">
        <v>45281.636111111111</v>
      </c>
      <c r="R4556" s="4">
        <v>27.14</v>
      </c>
      <c r="S4556" s="4">
        <v>23.01</v>
      </c>
      <c r="T4556" s="4" t="str">
        <f>VLOOKUP(E4556,zamiana!A:B,2,0)</f>
        <v>ALSTOM (ex. BT) CZL</v>
      </c>
    </row>
    <row r="4557" spans="1:20" x14ac:dyDescent="0.3">
      <c r="A4557" s="4" t="s">
        <v>7201</v>
      </c>
      <c r="B4557" s="76">
        <v>45196</v>
      </c>
      <c r="C4557" s="76">
        <v>45196</v>
      </c>
      <c r="D4557" s="76">
        <v>45257</v>
      </c>
      <c r="E4557" s="4" t="s">
        <v>951</v>
      </c>
      <c r="F4557" s="4" t="s">
        <v>952</v>
      </c>
      <c r="G4557" s="4" t="s">
        <v>942</v>
      </c>
      <c r="H4557" s="4" t="s">
        <v>951</v>
      </c>
      <c r="I4557" s="4" t="s">
        <v>1512</v>
      </c>
      <c r="J4557" s="4">
        <v>100307966</v>
      </c>
      <c r="K4557" s="4" t="s">
        <v>1028</v>
      </c>
      <c r="L4557" s="4">
        <v>1</v>
      </c>
      <c r="M4557" s="4" t="s">
        <v>77</v>
      </c>
      <c r="N4557" s="4">
        <v>27.14</v>
      </c>
      <c r="O4557" s="4">
        <v>23.01</v>
      </c>
      <c r="P4557" s="4" t="s">
        <v>78</v>
      </c>
      <c r="Q4557" s="77">
        <v>45281.636111111111</v>
      </c>
      <c r="R4557" s="4">
        <v>27.14</v>
      </c>
      <c r="S4557" s="4">
        <v>23.01</v>
      </c>
      <c r="T4557" s="4" t="str">
        <f>VLOOKUP(E4557,zamiana!A:B,2,0)</f>
        <v>ALSTOM (ex. BT) CZL</v>
      </c>
    </row>
    <row r="4558" spans="1:20" x14ac:dyDescent="0.3">
      <c r="A4558" s="4" t="s">
        <v>7201</v>
      </c>
      <c r="B4558" s="76">
        <v>45196</v>
      </c>
      <c r="C4558" s="76">
        <v>45196</v>
      </c>
      <c r="D4558" s="76">
        <v>45257</v>
      </c>
      <c r="E4558" s="4" t="s">
        <v>951</v>
      </c>
      <c r="F4558" s="4" t="s">
        <v>952</v>
      </c>
      <c r="G4558" s="4" t="s">
        <v>942</v>
      </c>
      <c r="H4558" s="4" t="s">
        <v>951</v>
      </c>
      <c r="I4558" s="4" t="s">
        <v>1513</v>
      </c>
      <c r="J4558" s="4">
        <v>100307964</v>
      </c>
      <c r="K4558" s="4" t="s">
        <v>1028</v>
      </c>
      <c r="L4558" s="4">
        <v>1</v>
      </c>
      <c r="M4558" s="4" t="s">
        <v>77</v>
      </c>
      <c r="N4558" s="4">
        <v>28.34</v>
      </c>
      <c r="O4558" s="4">
        <v>22.88</v>
      </c>
      <c r="P4558" s="4" t="s">
        <v>78</v>
      </c>
      <c r="Q4558" s="77">
        <v>45281.636111111111</v>
      </c>
      <c r="R4558" s="4">
        <v>28.34</v>
      </c>
      <c r="S4558" s="4">
        <v>22.88</v>
      </c>
      <c r="T4558" s="4" t="str">
        <f>VLOOKUP(E4558,zamiana!A:B,2,0)</f>
        <v>ALSTOM (ex. BT) CZL</v>
      </c>
    </row>
    <row r="4559" spans="1:20" x14ac:dyDescent="0.3">
      <c r="A4559" s="4" t="s">
        <v>7201</v>
      </c>
      <c r="B4559" s="76">
        <v>45196</v>
      </c>
      <c r="C4559" s="76">
        <v>45196</v>
      </c>
      <c r="D4559" s="76">
        <v>45257</v>
      </c>
      <c r="E4559" s="4" t="s">
        <v>951</v>
      </c>
      <c r="F4559" s="4" t="s">
        <v>952</v>
      </c>
      <c r="G4559" s="4" t="s">
        <v>942</v>
      </c>
      <c r="H4559" s="4" t="s">
        <v>951</v>
      </c>
      <c r="I4559" s="4" t="s">
        <v>1513</v>
      </c>
      <c r="J4559" s="4">
        <v>100307964</v>
      </c>
      <c r="K4559" s="4" t="s">
        <v>1028</v>
      </c>
      <c r="L4559" s="4">
        <v>1</v>
      </c>
      <c r="M4559" s="4" t="s">
        <v>77</v>
      </c>
      <c r="N4559" s="4">
        <v>28.34</v>
      </c>
      <c r="O4559" s="4">
        <v>22.88</v>
      </c>
      <c r="P4559" s="4" t="s">
        <v>78</v>
      </c>
      <c r="Q4559" s="77">
        <v>45281.636111111111</v>
      </c>
      <c r="R4559" s="4">
        <v>28.34</v>
      </c>
      <c r="S4559" s="4">
        <v>22.88</v>
      </c>
      <c r="T4559" s="4" t="str">
        <f>VLOOKUP(E4559,zamiana!A:B,2,0)</f>
        <v>ALSTOM (ex. BT) CZL</v>
      </c>
    </row>
    <row r="4560" spans="1:20" x14ac:dyDescent="0.3">
      <c r="A4560" s="4" t="s">
        <v>7201</v>
      </c>
      <c r="B4560" s="76">
        <v>45196</v>
      </c>
      <c r="C4560" s="76">
        <v>45196</v>
      </c>
      <c r="D4560" s="76">
        <v>45257</v>
      </c>
      <c r="E4560" s="4" t="s">
        <v>951</v>
      </c>
      <c r="F4560" s="4" t="s">
        <v>952</v>
      </c>
      <c r="G4560" s="4" t="s">
        <v>942</v>
      </c>
      <c r="H4560" s="4" t="s">
        <v>951</v>
      </c>
      <c r="I4560" s="4" t="s">
        <v>1513</v>
      </c>
      <c r="J4560" s="4">
        <v>100307964</v>
      </c>
      <c r="K4560" s="4" t="s">
        <v>1028</v>
      </c>
      <c r="L4560" s="4">
        <v>1</v>
      </c>
      <c r="M4560" s="4" t="s">
        <v>77</v>
      </c>
      <c r="N4560" s="4">
        <v>28.34</v>
      </c>
      <c r="O4560" s="4">
        <v>22.88</v>
      </c>
      <c r="P4560" s="4" t="s">
        <v>78</v>
      </c>
      <c r="Q4560" s="77">
        <v>45281.636111111111</v>
      </c>
      <c r="R4560" s="4">
        <v>28.34</v>
      </c>
      <c r="S4560" s="4">
        <v>22.88</v>
      </c>
      <c r="T4560" s="4" t="str">
        <f>VLOOKUP(E4560,zamiana!A:B,2,0)</f>
        <v>ALSTOM (ex. BT) CZL</v>
      </c>
    </row>
    <row r="4561" spans="1:20" x14ac:dyDescent="0.3">
      <c r="A4561" s="4" t="s">
        <v>7201</v>
      </c>
      <c r="B4561" s="76">
        <v>45196</v>
      </c>
      <c r="C4561" s="76">
        <v>45196</v>
      </c>
      <c r="D4561" s="76">
        <v>45257</v>
      </c>
      <c r="E4561" s="4" t="s">
        <v>951</v>
      </c>
      <c r="F4561" s="4" t="s">
        <v>952</v>
      </c>
      <c r="G4561" s="4" t="s">
        <v>942</v>
      </c>
      <c r="H4561" s="4" t="s">
        <v>951</v>
      </c>
      <c r="I4561" s="4" t="s">
        <v>1513</v>
      </c>
      <c r="J4561" s="4">
        <v>100307964</v>
      </c>
      <c r="K4561" s="4" t="s">
        <v>1028</v>
      </c>
      <c r="L4561" s="4">
        <v>1</v>
      </c>
      <c r="M4561" s="4" t="s">
        <v>77</v>
      </c>
      <c r="N4561" s="4">
        <v>28.34</v>
      </c>
      <c r="O4561" s="4">
        <v>22.88</v>
      </c>
      <c r="P4561" s="4" t="s">
        <v>78</v>
      </c>
      <c r="Q4561" s="77">
        <v>45281.636111111111</v>
      </c>
      <c r="R4561" s="4">
        <v>28.34</v>
      </c>
      <c r="S4561" s="4">
        <v>22.88</v>
      </c>
      <c r="T4561" s="4" t="str">
        <f>VLOOKUP(E4561,zamiana!A:B,2,0)</f>
        <v>ALSTOM (ex. BT) CZL</v>
      </c>
    </row>
    <row r="4562" spans="1:20" x14ac:dyDescent="0.3">
      <c r="A4562" s="4" t="s">
        <v>7201</v>
      </c>
      <c r="B4562" s="76">
        <v>45196</v>
      </c>
      <c r="C4562" s="76">
        <v>45196</v>
      </c>
      <c r="D4562" s="76">
        <v>45257</v>
      </c>
      <c r="E4562" s="4" t="s">
        <v>951</v>
      </c>
      <c r="F4562" s="4" t="s">
        <v>952</v>
      </c>
      <c r="G4562" s="4" t="s">
        <v>942</v>
      </c>
      <c r="H4562" s="4" t="s">
        <v>951</v>
      </c>
      <c r="I4562" s="4" t="s">
        <v>1888</v>
      </c>
      <c r="J4562" s="4">
        <v>100307944</v>
      </c>
      <c r="K4562" s="4" t="s">
        <v>1028</v>
      </c>
      <c r="L4562" s="4">
        <v>1</v>
      </c>
      <c r="M4562" s="4" t="s">
        <v>77</v>
      </c>
      <c r="N4562" s="4">
        <v>255.77</v>
      </c>
      <c r="O4562" s="4">
        <v>216.29</v>
      </c>
      <c r="P4562" s="4" t="s">
        <v>78</v>
      </c>
      <c r="Q4562" s="77">
        <v>45281.660416666666</v>
      </c>
      <c r="R4562" s="4">
        <v>255.77</v>
      </c>
      <c r="S4562" s="4">
        <v>216.29</v>
      </c>
      <c r="T4562" s="4" t="str">
        <f>VLOOKUP(E4562,zamiana!A:B,2,0)</f>
        <v>ALSTOM (ex. BT) CZL</v>
      </c>
    </row>
    <row r="4563" spans="1:20" x14ac:dyDescent="0.3">
      <c r="A4563" s="4" t="s">
        <v>7201</v>
      </c>
      <c r="B4563" s="76">
        <v>45196</v>
      </c>
      <c r="C4563" s="76">
        <v>45196</v>
      </c>
      <c r="D4563" s="76">
        <v>45257</v>
      </c>
      <c r="E4563" s="4" t="s">
        <v>951</v>
      </c>
      <c r="F4563" s="4" t="s">
        <v>952</v>
      </c>
      <c r="G4563" s="4" t="s">
        <v>942</v>
      </c>
      <c r="H4563" s="4" t="s">
        <v>951</v>
      </c>
      <c r="I4563" s="4" t="s">
        <v>1888</v>
      </c>
      <c r="J4563" s="4">
        <v>100307944</v>
      </c>
      <c r="K4563" s="4" t="s">
        <v>1028</v>
      </c>
      <c r="L4563" s="4">
        <v>1</v>
      </c>
      <c r="M4563" s="4" t="s">
        <v>77</v>
      </c>
      <c r="N4563" s="4">
        <v>255.77</v>
      </c>
      <c r="O4563" s="4">
        <v>216.29</v>
      </c>
      <c r="P4563" s="4" t="s">
        <v>78</v>
      </c>
      <c r="Q4563" s="77">
        <v>45281.660416666666</v>
      </c>
      <c r="R4563" s="4">
        <v>255.77</v>
      </c>
      <c r="S4563" s="4">
        <v>216.29</v>
      </c>
      <c r="T4563" s="4" t="str">
        <f>VLOOKUP(E4563,zamiana!A:B,2,0)</f>
        <v>ALSTOM (ex. BT) CZL</v>
      </c>
    </row>
    <row r="4564" spans="1:20" x14ac:dyDescent="0.3">
      <c r="A4564" s="4" t="s">
        <v>7201</v>
      </c>
      <c r="B4564" s="76">
        <v>45196</v>
      </c>
      <c r="C4564" s="76">
        <v>45196</v>
      </c>
      <c r="D4564" s="76">
        <v>45257</v>
      </c>
      <c r="E4564" s="4" t="s">
        <v>951</v>
      </c>
      <c r="F4564" s="4" t="s">
        <v>952</v>
      </c>
      <c r="G4564" s="4" t="s">
        <v>942</v>
      </c>
      <c r="H4564" s="4" t="s">
        <v>951</v>
      </c>
      <c r="I4564" s="4" t="s">
        <v>1888</v>
      </c>
      <c r="J4564" s="4">
        <v>100307944</v>
      </c>
      <c r="K4564" s="4" t="s">
        <v>1028</v>
      </c>
      <c r="L4564" s="4">
        <v>1</v>
      </c>
      <c r="M4564" s="4" t="s">
        <v>77</v>
      </c>
      <c r="N4564" s="4">
        <v>255.77</v>
      </c>
      <c r="O4564" s="4">
        <v>216.29</v>
      </c>
      <c r="P4564" s="4" t="s">
        <v>78</v>
      </c>
      <c r="Q4564" s="77">
        <v>45281.660416666666</v>
      </c>
      <c r="R4564" s="4">
        <v>255.77</v>
      </c>
      <c r="S4564" s="4">
        <v>216.29</v>
      </c>
      <c r="T4564" s="4" t="str">
        <f>VLOOKUP(E4564,zamiana!A:B,2,0)</f>
        <v>ALSTOM (ex. BT) CZL</v>
      </c>
    </row>
    <row r="4565" spans="1:20" x14ac:dyDescent="0.3">
      <c r="A4565" s="4" t="s">
        <v>7201</v>
      </c>
      <c r="B4565" s="76">
        <v>45196</v>
      </c>
      <c r="C4565" s="76">
        <v>45196</v>
      </c>
      <c r="D4565" s="76">
        <v>45257</v>
      </c>
      <c r="E4565" s="4" t="s">
        <v>951</v>
      </c>
      <c r="F4565" s="4" t="s">
        <v>952</v>
      </c>
      <c r="G4565" s="4" t="s">
        <v>942</v>
      </c>
      <c r="H4565" s="4" t="s">
        <v>951</v>
      </c>
      <c r="I4565" s="4" t="s">
        <v>1890</v>
      </c>
      <c r="J4565" s="4">
        <v>100307943</v>
      </c>
      <c r="K4565" s="4" t="s">
        <v>1028</v>
      </c>
      <c r="L4565" s="4">
        <v>1</v>
      </c>
      <c r="M4565" s="4" t="s">
        <v>77</v>
      </c>
      <c r="N4565" s="4">
        <v>236.88</v>
      </c>
      <c r="O4565" s="4">
        <v>228.16</v>
      </c>
      <c r="P4565" s="4" t="s">
        <v>78</v>
      </c>
      <c r="Q4565" s="77">
        <v>45281.658333333333</v>
      </c>
      <c r="R4565" s="4">
        <v>236.88</v>
      </c>
      <c r="S4565" s="4">
        <v>228.16</v>
      </c>
      <c r="T4565" s="4" t="str">
        <f>VLOOKUP(E4565,zamiana!A:B,2,0)</f>
        <v>ALSTOM (ex. BT) CZL</v>
      </c>
    </row>
    <row r="4566" spans="1:20" x14ac:dyDescent="0.3">
      <c r="A4566" s="4" t="s">
        <v>7201</v>
      </c>
      <c r="B4566" s="76">
        <v>45196</v>
      </c>
      <c r="C4566" s="76">
        <v>45196</v>
      </c>
      <c r="D4566" s="76">
        <v>45257</v>
      </c>
      <c r="E4566" s="4" t="s">
        <v>951</v>
      </c>
      <c r="F4566" s="4" t="s">
        <v>952</v>
      </c>
      <c r="G4566" s="4" t="s">
        <v>942</v>
      </c>
      <c r="H4566" s="4" t="s">
        <v>951</v>
      </c>
      <c r="I4566" s="4" t="s">
        <v>1890</v>
      </c>
      <c r="J4566" s="4">
        <v>100307943</v>
      </c>
      <c r="K4566" s="4" t="s">
        <v>1028</v>
      </c>
      <c r="L4566" s="4">
        <v>1</v>
      </c>
      <c r="M4566" s="4" t="s">
        <v>77</v>
      </c>
      <c r="N4566" s="4">
        <v>236.88</v>
      </c>
      <c r="O4566" s="4">
        <v>228.16</v>
      </c>
      <c r="P4566" s="4" t="s">
        <v>78</v>
      </c>
      <c r="Q4566" s="77">
        <v>45281.658333333333</v>
      </c>
      <c r="R4566" s="4">
        <v>236.88</v>
      </c>
      <c r="S4566" s="4">
        <v>228.16</v>
      </c>
      <c r="T4566" s="4" t="str">
        <f>VLOOKUP(E4566,zamiana!A:B,2,0)</f>
        <v>ALSTOM (ex. BT) CZL</v>
      </c>
    </row>
    <row r="4567" spans="1:20" x14ac:dyDescent="0.3">
      <c r="A4567" s="4" t="s">
        <v>7201</v>
      </c>
      <c r="B4567" s="76">
        <v>45196</v>
      </c>
      <c r="C4567" s="76">
        <v>45196</v>
      </c>
      <c r="D4567" s="76">
        <v>45257</v>
      </c>
      <c r="E4567" s="4" t="s">
        <v>951</v>
      </c>
      <c r="F4567" s="4" t="s">
        <v>952</v>
      </c>
      <c r="G4567" s="4" t="s">
        <v>942</v>
      </c>
      <c r="H4567" s="4" t="s">
        <v>951</v>
      </c>
      <c r="I4567" s="4" t="s">
        <v>1890</v>
      </c>
      <c r="J4567" s="4">
        <v>100307943</v>
      </c>
      <c r="K4567" s="4" t="s">
        <v>1028</v>
      </c>
      <c r="L4567" s="4">
        <v>1</v>
      </c>
      <c r="M4567" s="4" t="s">
        <v>77</v>
      </c>
      <c r="N4567" s="4">
        <v>236.88</v>
      </c>
      <c r="O4567" s="4">
        <v>228.16</v>
      </c>
      <c r="P4567" s="4" t="s">
        <v>78</v>
      </c>
      <c r="Q4567" s="77">
        <v>45281.658333333333</v>
      </c>
      <c r="R4567" s="4">
        <v>236.88</v>
      </c>
      <c r="S4567" s="4">
        <v>228.16</v>
      </c>
      <c r="T4567" s="4" t="str">
        <f>VLOOKUP(E4567,zamiana!A:B,2,0)</f>
        <v>ALSTOM (ex. BT) CZL</v>
      </c>
    </row>
    <row r="4568" spans="1:20" x14ac:dyDescent="0.3">
      <c r="A4568" s="4" t="s">
        <v>7201</v>
      </c>
      <c r="B4568" s="76">
        <v>45196</v>
      </c>
      <c r="C4568" s="76">
        <v>45196</v>
      </c>
      <c r="D4568" s="76">
        <v>45257</v>
      </c>
      <c r="E4568" s="4" t="s">
        <v>951</v>
      </c>
      <c r="F4568" s="4" t="s">
        <v>952</v>
      </c>
      <c r="G4568" s="4" t="s">
        <v>942</v>
      </c>
      <c r="H4568" s="4" t="s">
        <v>951</v>
      </c>
      <c r="I4568" s="4" t="s">
        <v>1936</v>
      </c>
      <c r="J4568" s="4">
        <v>100307942</v>
      </c>
      <c r="K4568" s="4" t="s">
        <v>1028</v>
      </c>
      <c r="L4568" s="4">
        <v>1</v>
      </c>
      <c r="M4568" s="4" t="s">
        <v>77</v>
      </c>
      <c r="N4568" s="4">
        <v>714.75</v>
      </c>
      <c r="O4568" s="4">
        <v>614.79999999999995</v>
      </c>
      <c r="P4568" s="4" t="s">
        <v>78</v>
      </c>
      <c r="Q4568" s="77">
        <v>45281.665277777778</v>
      </c>
      <c r="R4568" s="4">
        <v>714.75</v>
      </c>
      <c r="S4568" s="4">
        <v>614.79999999999995</v>
      </c>
      <c r="T4568" s="4" t="str">
        <f>VLOOKUP(E4568,zamiana!A:B,2,0)</f>
        <v>ALSTOM (ex. BT) CZL</v>
      </c>
    </row>
    <row r="4569" spans="1:20" x14ac:dyDescent="0.3">
      <c r="A4569" s="4" t="s">
        <v>7201</v>
      </c>
      <c r="B4569" s="76">
        <v>45196</v>
      </c>
      <c r="C4569" s="76">
        <v>45196</v>
      </c>
      <c r="D4569" s="76">
        <v>45257</v>
      </c>
      <c r="E4569" s="4" t="s">
        <v>951</v>
      </c>
      <c r="F4569" s="4" t="s">
        <v>952</v>
      </c>
      <c r="G4569" s="4" t="s">
        <v>942</v>
      </c>
      <c r="H4569" s="4" t="s">
        <v>951</v>
      </c>
      <c r="I4569" s="4" t="s">
        <v>1936</v>
      </c>
      <c r="J4569" s="4">
        <v>100307942</v>
      </c>
      <c r="K4569" s="4" t="s">
        <v>1028</v>
      </c>
      <c r="L4569" s="4">
        <v>1</v>
      </c>
      <c r="M4569" s="4" t="s">
        <v>77</v>
      </c>
      <c r="N4569" s="4">
        <v>714.75</v>
      </c>
      <c r="O4569" s="4">
        <v>614.79999999999995</v>
      </c>
      <c r="P4569" s="4" t="s">
        <v>78</v>
      </c>
      <c r="Q4569" s="77">
        <v>45281.665277777778</v>
      </c>
      <c r="R4569" s="4">
        <v>714.75</v>
      </c>
      <c r="S4569" s="4">
        <v>614.79999999999995</v>
      </c>
      <c r="T4569" s="4" t="str">
        <f>VLOOKUP(E4569,zamiana!A:B,2,0)</f>
        <v>ALSTOM (ex. BT) CZL</v>
      </c>
    </row>
    <row r="4570" spans="1:20" x14ac:dyDescent="0.3">
      <c r="A4570" s="4" t="s">
        <v>7201</v>
      </c>
      <c r="B4570" s="76">
        <v>45196</v>
      </c>
      <c r="C4570" s="76">
        <v>45196</v>
      </c>
      <c r="D4570" s="76">
        <v>45257</v>
      </c>
      <c r="E4570" s="4" t="s">
        <v>951</v>
      </c>
      <c r="F4570" s="4" t="s">
        <v>952</v>
      </c>
      <c r="G4570" s="4" t="s">
        <v>942</v>
      </c>
      <c r="H4570" s="4" t="s">
        <v>951</v>
      </c>
      <c r="I4570" s="4" t="s">
        <v>1936</v>
      </c>
      <c r="J4570" s="4">
        <v>100307942</v>
      </c>
      <c r="K4570" s="4" t="s">
        <v>1028</v>
      </c>
      <c r="L4570" s="4">
        <v>1</v>
      </c>
      <c r="M4570" s="4" t="s">
        <v>77</v>
      </c>
      <c r="N4570" s="4">
        <v>714.75</v>
      </c>
      <c r="O4570" s="4">
        <v>614.79999999999995</v>
      </c>
      <c r="P4570" s="4" t="s">
        <v>78</v>
      </c>
      <c r="Q4570" s="77">
        <v>45281.665277777778</v>
      </c>
      <c r="R4570" s="4">
        <v>714.75</v>
      </c>
      <c r="S4570" s="4">
        <v>614.79999999999995</v>
      </c>
      <c r="T4570" s="4" t="str">
        <f>VLOOKUP(E4570,zamiana!A:B,2,0)</f>
        <v>ALSTOM (ex. BT) CZL</v>
      </c>
    </row>
    <row r="4571" spans="1:20" x14ac:dyDescent="0.3">
      <c r="A4571" s="4" t="s">
        <v>7201</v>
      </c>
      <c r="B4571" s="76">
        <v>45196</v>
      </c>
      <c r="C4571" s="76">
        <v>45196</v>
      </c>
      <c r="D4571" s="76">
        <v>45257</v>
      </c>
      <c r="E4571" s="4" t="s">
        <v>951</v>
      </c>
      <c r="F4571" s="4" t="s">
        <v>952</v>
      </c>
      <c r="G4571" s="4" t="s">
        <v>942</v>
      </c>
      <c r="H4571" s="4" t="s">
        <v>951</v>
      </c>
      <c r="I4571" s="4" t="s">
        <v>1356</v>
      </c>
      <c r="J4571" s="4">
        <v>100307487</v>
      </c>
      <c r="K4571" s="4" t="s">
        <v>1028</v>
      </c>
      <c r="L4571" s="4">
        <v>2</v>
      </c>
      <c r="M4571" s="4" t="s">
        <v>77</v>
      </c>
      <c r="N4571" s="4">
        <v>22.85</v>
      </c>
      <c r="O4571" s="4">
        <v>18.98</v>
      </c>
      <c r="P4571" s="4" t="s">
        <v>78</v>
      </c>
      <c r="Q4571" s="77">
        <v>45281.636111111111</v>
      </c>
      <c r="R4571" s="4">
        <v>45.7</v>
      </c>
      <c r="S4571" s="4">
        <v>37.96</v>
      </c>
      <c r="T4571" s="4" t="str">
        <f>VLOOKUP(E4571,zamiana!A:B,2,0)</f>
        <v>ALSTOM (ex. BT) CZL</v>
      </c>
    </row>
    <row r="4572" spans="1:20" x14ac:dyDescent="0.3">
      <c r="A4572" s="4" t="s">
        <v>7201</v>
      </c>
      <c r="B4572" s="76">
        <v>45196</v>
      </c>
      <c r="C4572" s="76">
        <v>45196</v>
      </c>
      <c r="D4572" s="76">
        <v>45257</v>
      </c>
      <c r="E4572" s="4" t="s">
        <v>951</v>
      </c>
      <c r="F4572" s="4" t="s">
        <v>952</v>
      </c>
      <c r="G4572" s="4" t="s">
        <v>942</v>
      </c>
      <c r="H4572" s="4" t="s">
        <v>951</v>
      </c>
      <c r="I4572" s="4" t="s">
        <v>1356</v>
      </c>
      <c r="J4572" s="4">
        <v>100307487</v>
      </c>
      <c r="K4572" s="4" t="s">
        <v>1028</v>
      </c>
      <c r="L4572" s="4">
        <v>2</v>
      </c>
      <c r="M4572" s="4" t="s">
        <v>77</v>
      </c>
      <c r="N4572" s="4">
        <v>22.85</v>
      </c>
      <c r="O4572" s="4">
        <v>18.98</v>
      </c>
      <c r="P4572" s="4" t="s">
        <v>78</v>
      </c>
      <c r="Q4572" s="77">
        <v>45281.636111111111</v>
      </c>
      <c r="R4572" s="4">
        <v>45.7</v>
      </c>
      <c r="S4572" s="4">
        <v>37.96</v>
      </c>
      <c r="T4572" s="4" t="str">
        <f>VLOOKUP(E4572,zamiana!A:B,2,0)</f>
        <v>ALSTOM (ex. BT) CZL</v>
      </c>
    </row>
    <row r="4573" spans="1:20" x14ac:dyDescent="0.3">
      <c r="A4573" s="4" t="s">
        <v>7201</v>
      </c>
      <c r="B4573" s="76">
        <v>45196</v>
      </c>
      <c r="C4573" s="76">
        <v>45196</v>
      </c>
      <c r="D4573" s="76">
        <v>45257</v>
      </c>
      <c r="E4573" s="4" t="s">
        <v>951</v>
      </c>
      <c r="F4573" s="4" t="s">
        <v>952</v>
      </c>
      <c r="G4573" s="4" t="s">
        <v>942</v>
      </c>
      <c r="H4573" s="4" t="s">
        <v>951</v>
      </c>
      <c r="I4573" s="4" t="s">
        <v>1356</v>
      </c>
      <c r="J4573" s="4">
        <v>100307487</v>
      </c>
      <c r="K4573" s="4" t="s">
        <v>1028</v>
      </c>
      <c r="L4573" s="4">
        <v>2</v>
      </c>
      <c r="M4573" s="4" t="s">
        <v>77</v>
      </c>
      <c r="N4573" s="4">
        <v>22.85</v>
      </c>
      <c r="O4573" s="4">
        <v>18.98</v>
      </c>
      <c r="P4573" s="4" t="s">
        <v>78</v>
      </c>
      <c r="Q4573" s="77">
        <v>45281.636111111111</v>
      </c>
      <c r="R4573" s="4">
        <v>45.7</v>
      </c>
      <c r="S4573" s="4">
        <v>37.96</v>
      </c>
      <c r="T4573" s="4" t="str">
        <f>VLOOKUP(E4573,zamiana!A:B,2,0)</f>
        <v>ALSTOM (ex. BT) CZL</v>
      </c>
    </row>
    <row r="4574" spans="1:20" x14ac:dyDescent="0.3">
      <c r="A4574" s="4" t="s">
        <v>7201</v>
      </c>
      <c r="B4574" s="76">
        <v>45196</v>
      </c>
      <c r="C4574" s="76">
        <v>45196</v>
      </c>
      <c r="D4574" s="76">
        <v>45257</v>
      </c>
      <c r="E4574" s="4" t="s">
        <v>951</v>
      </c>
      <c r="F4574" s="4" t="s">
        <v>952</v>
      </c>
      <c r="G4574" s="4" t="s">
        <v>942</v>
      </c>
      <c r="H4574" s="4" t="s">
        <v>951</v>
      </c>
      <c r="I4574" s="4" t="s">
        <v>1356</v>
      </c>
      <c r="J4574" s="4">
        <v>100307487</v>
      </c>
      <c r="K4574" s="4" t="s">
        <v>1028</v>
      </c>
      <c r="L4574" s="4">
        <v>2</v>
      </c>
      <c r="M4574" s="4" t="s">
        <v>77</v>
      </c>
      <c r="N4574" s="4">
        <v>22.85</v>
      </c>
      <c r="O4574" s="4">
        <v>18.98</v>
      </c>
      <c r="P4574" s="4" t="s">
        <v>78</v>
      </c>
      <c r="Q4574" s="77">
        <v>45281.636111111111</v>
      </c>
      <c r="R4574" s="4">
        <v>45.7</v>
      </c>
      <c r="S4574" s="4">
        <v>37.96</v>
      </c>
      <c r="T4574" s="4" t="str">
        <f>VLOOKUP(E4574,zamiana!A:B,2,0)</f>
        <v>ALSTOM (ex. BT) CZL</v>
      </c>
    </row>
    <row r="4575" spans="1:20" x14ac:dyDescent="0.3">
      <c r="A4575" s="4" t="s">
        <v>7201</v>
      </c>
      <c r="B4575" s="76">
        <v>45196</v>
      </c>
      <c r="C4575" s="76">
        <v>45196</v>
      </c>
      <c r="D4575" s="76">
        <v>45257</v>
      </c>
      <c r="E4575" s="4" t="s">
        <v>951</v>
      </c>
      <c r="F4575" s="4" t="s">
        <v>952</v>
      </c>
      <c r="G4575" s="4" t="s">
        <v>942</v>
      </c>
      <c r="H4575" s="4" t="s">
        <v>951</v>
      </c>
      <c r="I4575" s="4" t="s">
        <v>3714</v>
      </c>
      <c r="J4575" s="4">
        <v>100307456</v>
      </c>
      <c r="K4575" s="4" t="s">
        <v>1028</v>
      </c>
      <c r="L4575" s="4">
        <v>1</v>
      </c>
      <c r="M4575" s="4" t="s">
        <v>77</v>
      </c>
      <c r="N4575" s="4">
        <v>51.56</v>
      </c>
      <c r="O4575" s="4">
        <v>25.74</v>
      </c>
      <c r="P4575" s="4" t="s">
        <v>78</v>
      </c>
      <c r="Q4575" s="77">
        <v>45281.676388888889</v>
      </c>
      <c r="R4575" s="4">
        <v>51.56</v>
      </c>
      <c r="S4575" s="4">
        <v>25.74</v>
      </c>
      <c r="T4575" s="4" t="str">
        <f>VLOOKUP(E4575,zamiana!A:B,2,0)</f>
        <v>ALSTOM (ex. BT) CZL</v>
      </c>
    </row>
    <row r="4576" spans="1:20" x14ac:dyDescent="0.3">
      <c r="A4576" s="4" t="s">
        <v>7201</v>
      </c>
      <c r="B4576" s="76">
        <v>45196</v>
      </c>
      <c r="C4576" s="76">
        <v>45196</v>
      </c>
      <c r="D4576" s="76">
        <v>45257</v>
      </c>
      <c r="E4576" s="4" t="s">
        <v>951</v>
      </c>
      <c r="F4576" s="4" t="s">
        <v>952</v>
      </c>
      <c r="G4576" s="4" t="s">
        <v>942</v>
      </c>
      <c r="H4576" s="4" t="s">
        <v>951</v>
      </c>
      <c r="I4576" s="4" t="s">
        <v>3714</v>
      </c>
      <c r="J4576" s="4">
        <v>100307456</v>
      </c>
      <c r="K4576" s="4" t="s">
        <v>1028</v>
      </c>
      <c r="L4576" s="4">
        <v>1</v>
      </c>
      <c r="M4576" s="4" t="s">
        <v>77</v>
      </c>
      <c r="N4576" s="4">
        <v>51.56</v>
      </c>
      <c r="O4576" s="4">
        <v>25.74</v>
      </c>
      <c r="P4576" s="4" t="s">
        <v>78</v>
      </c>
      <c r="Q4576" s="77">
        <v>45281.676388888889</v>
      </c>
      <c r="R4576" s="4">
        <v>51.56</v>
      </c>
      <c r="S4576" s="4">
        <v>25.74</v>
      </c>
      <c r="T4576" s="4" t="str">
        <f>VLOOKUP(E4576,zamiana!A:B,2,0)</f>
        <v>ALSTOM (ex. BT) CZL</v>
      </c>
    </row>
    <row r="4577" spans="1:20" x14ac:dyDescent="0.3">
      <c r="A4577" s="4" t="s">
        <v>7201</v>
      </c>
      <c r="B4577" s="76">
        <v>45196</v>
      </c>
      <c r="C4577" s="76">
        <v>45196</v>
      </c>
      <c r="D4577" s="76">
        <v>45257</v>
      </c>
      <c r="E4577" s="4" t="s">
        <v>951</v>
      </c>
      <c r="F4577" s="4" t="s">
        <v>952</v>
      </c>
      <c r="G4577" s="4" t="s">
        <v>942</v>
      </c>
      <c r="H4577" s="4" t="s">
        <v>951</v>
      </c>
      <c r="I4577" s="4" t="s">
        <v>3714</v>
      </c>
      <c r="J4577" s="4">
        <v>100307456</v>
      </c>
      <c r="K4577" s="4" t="s">
        <v>1028</v>
      </c>
      <c r="L4577" s="4">
        <v>1</v>
      </c>
      <c r="M4577" s="4" t="s">
        <v>77</v>
      </c>
      <c r="N4577" s="4">
        <v>51.56</v>
      </c>
      <c r="O4577" s="4">
        <v>25.74</v>
      </c>
      <c r="P4577" s="4" t="s">
        <v>78</v>
      </c>
      <c r="Q4577" s="77">
        <v>45281.676388888889</v>
      </c>
      <c r="R4577" s="4">
        <v>51.56</v>
      </c>
      <c r="S4577" s="4">
        <v>25.74</v>
      </c>
      <c r="T4577" s="4" t="str">
        <f>VLOOKUP(E4577,zamiana!A:B,2,0)</f>
        <v>ALSTOM (ex. BT) CZL</v>
      </c>
    </row>
    <row r="4578" spans="1:20" x14ac:dyDescent="0.3">
      <c r="A4578" s="4" t="s">
        <v>7201</v>
      </c>
      <c r="B4578" s="76">
        <v>45196</v>
      </c>
      <c r="C4578" s="76">
        <v>45196</v>
      </c>
      <c r="D4578" s="76">
        <v>45257</v>
      </c>
      <c r="E4578" s="4" t="s">
        <v>951</v>
      </c>
      <c r="F4578" s="4" t="s">
        <v>952</v>
      </c>
      <c r="G4578" s="4" t="s">
        <v>942</v>
      </c>
      <c r="H4578" s="4" t="s">
        <v>951</v>
      </c>
      <c r="I4578" s="4" t="s">
        <v>3714</v>
      </c>
      <c r="J4578" s="4">
        <v>100307456</v>
      </c>
      <c r="K4578" s="4" t="s">
        <v>1028</v>
      </c>
      <c r="L4578" s="4">
        <v>1</v>
      </c>
      <c r="M4578" s="4" t="s">
        <v>77</v>
      </c>
      <c r="N4578" s="4">
        <v>51.56</v>
      </c>
      <c r="O4578" s="4">
        <v>25.74</v>
      </c>
      <c r="P4578" s="4" t="s">
        <v>78</v>
      </c>
      <c r="Q4578" s="77">
        <v>45281.676388888889</v>
      </c>
      <c r="R4578" s="4">
        <v>51.56</v>
      </c>
      <c r="S4578" s="4">
        <v>25.74</v>
      </c>
      <c r="T4578" s="4" t="str">
        <f>VLOOKUP(E4578,zamiana!A:B,2,0)</f>
        <v>ALSTOM (ex. BT) CZL</v>
      </c>
    </row>
    <row r="4579" spans="1:20" x14ac:dyDescent="0.3">
      <c r="A4579" s="4" t="s">
        <v>7201</v>
      </c>
      <c r="B4579" s="76">
        <v>45196</v>
      </c>
      <c r="C4579" s="76">
        <v>45196</v>
      </c>
      <c r="D4579" s="76">
        <v>45257</v>
      </c>
      <c r="E4579" s="4" t="s">
        <v>951</v>
      </c>
      <c r="F4579" s="4" t="s">
        <v>952</v>
      </c>
      <c r="G4579" s="4" t="s">
        <v>942</v>
      </c>
      <c r="H4579" s="4" t="s">
        <v>951</v>
      </c>
      <c r="I4579" s="4" t="s">
        <v>4056</v>
      </c>
      <c r="J4579" s="4">
        <v>100307442</v>
      </c>
      <c r="K4579" s="4" t="s">
        <v>1028</v>
      </c>
      <c r="L4579" s="4">
        <v>2</v>
      </c>
      <c r="M4579" s="4" t="s">
        <v>77</v>
      </c>
      <c r="N4579" s="4">
        <v>40.78</v>
      </c>
      <c r="O4579" s="4">
        <v>19.829999999999998</v>
      </c>
      <c r="P4579" s="4" t="s">
        <v>78</v>
      </c>
      <c r="Q4579" s="77">
        <v>45281.676388888889</v>
      </c>
      <c r="R4579" s="4">
        <v>81.56</v>
      </c>
      <c r="S4579" s="4">
        <v>39.659999999999997</v>
      </c>
      <c r="T4579" s="4" t="str">
        <f>VLOOKUP(E4579,zamiana!A:B,2,0)</f>
        <v>ALSTOM (ex. BT) CZL</v>
      </c>
    </row>
    <row r="4580" spans="1:20" x14ac:dyDescent="0.3">
      <c r="A4580" s="4" t="s">
        <v>7201</v>
      </c>
      <c r="B4580" s="76">
        <v>45196</v>
      </c>
      <c r="C4580" s="76">
        <v>45196</v>
      </c>
      <c r="D4580" s="76">
        <v>45257</v>
      </c>
      <c r="E4580" s="4" t="s">
        <v>951</v>
      </c>
      <c r="F4580" s="4" t="s">
        <v>952</v>
      </c>
      <c r="G4580" s="4" t="s">
        <v>942</v>
      </c>
      <c r="H4580" s="4" t="s">
        <v>951</v>
      </c>
      <c r="I4580" s="4" t="s">
        <v>4056</v>
      </c>
      <c r="J4580" s="4">
        <v>100307442</v>
      </c>
      <c r="K4580" s="4" t="s">
        <v>1028</v>
      </c>
      <c r="L4580" s="4">
        <v>2</v>
      </c>
      <c r="M4580" s="4" t="s">
        <v>77</v>
      </c>
      <c r="N4580" s="4">
        <v>40.78</v>
      </c>
      <c r="O4580" s="4">
        <v>19.829999999999998</v>
      </c>
      <c r="P4580" s="4" t="s">
        <v>78</v>
      </c>
      <c r="Q4580" s="77">
        <v>45281.676388888889</v>
      </c>
      <c r="R4580" s="4">
        <v>81.56</v>
      </c>
      <c r="S4580" s="4">
        <v>39.659999999999997</v>
      </c>
      <c r="T4580" s="4" t="str">
        <f>VLOOKUP(E4580,zamiana!A:B,2,0)</f>
        <v>ALSTOM (ex. BT) CZL</v>
      </c>
    </row>
    <row r="4581" spans="1:20" x14ac:dyDescent="0.3">
      <c r="A4581" s="4" t="s">
        <v>7201</v>
      </c>
      <c r="B4581" s="76">
        <v>45196</v>
      </c>
      <c r="C4581" s="76">
        <v>45196</v>
      </c>
      <c r="D4581" s="76">
        <v>45257</v>
      </c>
      <c r="E4581" s="4" t="s">
        <v>951</v>
      </c>
      <c r="F4581" s="4" t="s">
        <v>952</v>
      </c>
      <c r="G4581" s="4" t="s">
        <v>942</v>
      </c>
      <c r="H4581" s="4" t="s">
        <v>951</v>
      </c>
      <c r="I4581" s="4" t="s">
        <v>4056</v>
      </c>
      <c r="J4581" s="4">
        <v>100307442</v>
      </c>
      <c r="K4581" s="4" t="s">
        <v>1028</v>
      </c>
      <c r="L4581" s="4">
        <v>2</v>
      </c>
      <c r="M4581" s="4" t="s">
        <v>77</v>
      </c>
      <c r="N4581" s="4">
        <v>40.78</v>
      </c>
      <c r="O4581" s="4">
        <v>19.829999999999998</v>
      </c>
      <c r="P4581" s="4" t="s">
        <v>78</v>
      </c>
      <c r="Q4581" s="77">
        <v>45281.676388888889</v>
      </c>
      <c r="R4581" s="4">
        <v>81.56</v>
      </c>
      <c r="S4581" s="4">
        <v>39.659999999999997</v>
      </c>
      <c r="T4581" s="4" t="str">
        <f>VLOOKUP(E4581,zamiana!A:B,2,0)</f>
        <v>ALSTOM (ex. BT) CZL</v>
      </c>
    </row>
    <row r="4582" spans="1:20" x14ac:dyDescent="0.3">
      <c r="A4582" s="4" t="s">
        <v>7201</v>
      </c>
      <c r="B4582" s="76">
        <v>45196</v>
      </c>
      <c r="C4582" s="76">
        <v>45196</v>
      </c>
      <c r="D4582" s="76">
        <v>45257</v>
      </c>
      <c r="E4582" s="4" t="s">
        <v>951</v>
      </c>
      <c r="F4582" s="4" t="s">
        <v>952</v>
      </c>
      <c r="G4582" s="4" t="s">
        <v>942</v>
      </c>
      <c r="H4582" s="4" t="s">
        <v>951</v>
      </c>
      <c r="I4582" s="4" t="s">
        <v>4056</v>
      </c>
      <c r="J4582" s="4">
        <v>100307442</v>
      </c>
      <c r="K4582" s="4" t="s">
        <v>1028</v>
      </c>
      <c r="L4582" s="4">
        <v>2</v>
      </c>
      <c r="M4582" s="4" t="s">
        <v>77</v>
      </c>
      <c r="N4582" s="4">
        <v>40.78</v>
      </c>
      <c r="O4582" s="4">
        <v>19.829999999999998</v>
      </c>
      <c r="P4582" s="4" t="s">
        <v>78</v>
      </c>
      <c r="Q4582" s="77">
        <v>45281.676388888889</v>
      </c>
      <c r="R4582" s="4">
        <v>81.56</v>
      </c>
      <c r="S4582" s="4">
        <v>39.659999999999997</v>
      </c>
      <c r="T4582" s="4" t="str">
        <f>VLOOKUP(E4582,zamiana!A:B,2,0)</f>
        <v>ALSTOM (ex. BT) CZL</v>
      </c>
    </row>
    <row r="4583" spans="1:20" x14ac:dyDescent="0.3">
      <c r="A4583" s="4" t="s">
        <v>7201</v>
      </c>
      <c r="B4583" s="76">
        <v>45196</v>
      </c>
      <c r="C4583" s="76">
        <v>45196</v>
      </c>
      <c r="D4583" s="76">
        <v>45257</v>
      </c>
      <c r="E4583" s="4" t="s">
        <v>951</v>
      </c>
      <c r="F4583" s="4" t="s">
        <v>952</v>
      </c>
      <c r="G4583" s="4" t="s">
        <v>942</v>
      </c>
      <c r="H4583" s="4" t="s">
        <v>951</v>
      </c>
      <c r="I4583" s="4" t="s">
        <v>4055</v>
      </c>
      <c r="J4583" s="4">
        <v>100307441</v>
      </c>
      <c r="K4583" s="4" t="s">
        <v>1028</v>
      </c>
      <c r="L4583" s="4">
        <v>2</v>
      </c>
      <c r="M4583" s="4" t="s">
        <v>77</v>
      </c>
      <c r="N4583" s="4">
        <v>40.78</v>
      </c>
      <c r="O4583" s="4">
        <v>19.75</v>
      </c>
      <c r="P4583" s="4" t="s">
        <v>78</v>
      </c>
      <c r="Q4583" s="77">
        <v>45281.676388888889</v>
      </c>
      <c r="R4583" s="4">
        <v>81.56</v>
      </c>
      <c r="S4583" s="4">
        <v>39.5</v>
      </c>
      <c r="T4583" s="4" t="str">
        <f>VLOOKUP(E4583,zamiana!A:B,2,0)</f>
        <v>ALSTOM (ex. BT) CZL</v>
      </c>
    </row>
    <row r="4584" spans="1:20" x14ac:dyDescent="0.3">
      <c r="A4584" s="4" t="s">
        <v>7201</v>
      </c>
      <c r="B4584" s="76">
        <v>45196</v>
      </c>
      <c r="C4584" s="76">
        <v>45196</v>
      </c>
      <c r="D4584" s="76">
        <v>45257</v>
      </c>
      <c r="E4584" s="4" t="s">
        <v>951</v>
      </c>
      <c r="F4584" s="4" t="s">
        <v>952</v>
      </c>
      <c r="G4584" s="4" t="s">
        <v>942</v>
      </c>
      <c r="H4584" s="4" t="s">
        <v>951</v>
      </c>
      <c r="I4584" s="4" t="s">
        <v>4055</v>
      </c>
      <c r="J4584" s="4">
        <v>100307441</v>
      </c>
      <c r="K4584" s="4" t="s">
        <v>1028</v>
      </c>
      <c r="L4584" s="4">
        <v>2</v>
      </c>
      <c r="M4584" s="4" t="s">
        <v>77</v>
      </c>
      <c r="N4584" s="4">
        <v>40.78</v>
      </c>
      <c r="O4584" s="4">
        <v>19.75</v>
      </c>
      <c r="P4584" s="4" t="s">
        <v>78</v>
      </c>
      <c r="Q4584" s="77">
        <v>45281.676388888889</v>
      </c>
      <c r="R4584" s="4">
        <v>81.56</v>
      </c>
      <c r="S4584" s="4">
        <v>39.5</v>
      </c>
      <c r="T4584" s="4" t="str">
        <f>VLOOKUP(E4584,zamiana!A:B,2,0)</f>
        <v>ALSTOM (ex. BT) CZL</v>
      </c>
    </row>
    <row r="4585" spans="1:20" x14ac:dyDescent="0.3">
      <c r="A4585" s="4" t="s">
        <v>7201</v>
      </c>
      <c r="B4585" s="76">
        <v>45196</v>
      </c>
      <c r="C4585" s="76">
        <v>45196</v>
      </c>
      <c r="D4585" s="76">
        <v>45257</v>
      </c>
      <c r="E4585" s="4" t="s">
        <v>951</v>
      </c>
      <c r="F4585" s="4" t="s">
        <v>952</v>
      </c>
      <c r="G4585" s="4" t="s">
        <v>942</v>
      </c>
      <c r="H4585" s="4" t="s">
        <v>951</v>
      </c>
      <c r="I4585" s="4" t="s">
        <v>4055</v>
      </c>
      <c r="J4585" s="4">
        <v>100307441</v>
      </c>
      <c r="K4585" s="4" t="s">
        <v>1028</v>
      </c>
      <c r="L4585" s="4">
        <v>2</v>
      </c>
      <c r="M4585" s="4" t="s">
        <v>77</v>
      </c>
      <c r="N4585" s="4">
        <v>40.78</v>
      </c>
      <c r="O4585" s="4">
        <v>19.75</v>
      </c>
      <c r="P4585" s="4" t="s">
        <v>78</v>
      </c>
      <c r="Q4585" s="77">
        <v>45281.676388888889</v>
      </c>
      <c r="R4585" s="4">
        <v>81.56</v>
      </c>
      <c r="S4585" s="4">
        <v>39.5</v>
      </c>
      <c r="T4585" s="4" t="str">
        <f>VLOOKUP(E4585,zamiana!A:B,2,0)</f>
        <v>ALSTOM (ex. BT) CZL</v>
      </c>
    </row>
    <row r="4586" spans="1:20" x14ac:dyDescent="0.3">
      <c r="A4586" s="4" t="s">
        <v>7201</v>
      </c>
      <c r="B4586" s="76">
        <v>45196</v>
      </c>
      <c r="C4586" s="76">
        <v>45196</v>
      </c>
      <c r="D4586" s="76">
        <v>45257</v>
      </c>
      <c r="E4586" s="4" t="s">
        <v>951</v>
      </c>
      <c r="F4586" s="4" t="s">
        <v>952</v>
      </c>
      <c r="G4586" s="4" t="s">
        <v>942</v>
      </c>
      <c r="H4586" s="4" t="s">
        <v>951</v>
      </c>
      <c r="I4586" s="4" t="s">
        <v>4055</v>
      </c>
      <c r="J4586" s="4">
        <v>100307441</v>
      </c>
      <c r="K4586" s="4" t="s">
        <v>1028</v>
      </c>
      <c r="L4586" s="4">
        <v>2</v>
      </c>
      <c r="M4586" s="4" t="s">
        <v>77</v>
      </c>
      <c r="N4586" s="4">
        <v>40.78</v>
      </c>
      <c r="O4586" s="4">
        <v>19.75</v>
      </c>
      <c r="P4586" s="4" t="s">
        <v>78</v>
      </c>
      <c r="Q4586" s="77">
        <v>45281.676388888889</v>
      </c>
      <c r="R4586" s="4">
        <v>81.56</v>
      </c>
      <c r="S4586" s="4">
        <v>39.5</v>
      </c>
      <c r="T4586" s="4" t="str">
        <f>VLOOKUP(E4586,zamiana!A:B,2,0)</f>
        <v>ALSTOM (ex. BT) CZL</v>
      </c>
    </row>
    <row r="4587" spans="1:20" x14ac:dyDescent="0.3">
      <c r="A4587" s="4" t="s">
        <v>7201</v>
      </c>
      <c r="B4587" s="76">
        <v>45196</v>
      </c>
      <c r="C4587" s="76">
        <v>45196</v>
      </c>
      <c r="D4587" s="76">
        <v>45257</v>
      </c>
      <c r="E4587" s="4" t="s">
        <v>951</v>
      </c>
      <c r="F4587" s="4" t="s">
        <v>952</v>
      </c>
      <c r="G4587" s="4" t="s">
        <v>942</v>
      </c>
      <c r="H4587" s="4" t="s">
        <v>951</v>
      </c>
      <c r="I4587" s="4" t="s">
        <v>3175</v>
      </c>
      <c r="J4587" s="4">
        <v>100307440</v>
      </c>
      <c r="K4587" s="4" t="s">
        <v>1028</v>
      </c>
      <c r="L4587" s="4">
        <v>2</v>
      </c>
      <c r="M4587" s="4" t="s">
        <v>77</v>
      </c>
      <c r="N4587" s="4">
        <v>539.04999999999995</v>
      </c>
      <c r="O4587" s="4">
        <v>368.43</v>
      </c>
      <c r="P4587" s="4" t="s">
        <v>78</v>
      </c>
      <c r="Q4587" s="77">
        <v>45281.668055555558</v>
      </c>
      <c r="R4587" s="4">
        <v>1078.0999999999999</v>
      </c>
      <c r="S4587" s="4">
        <v>736.86</v>
      </c>
      <c r="T4587" s="4" t="str">
        <f>VLOOKUP(E4587,zamiana!A:B,2,0)</f>
        <v>ALSTOM (ex. BT) CZL</v>
      </c>
    </row>
    <row r="4588" spans="1:20" x14ac:dyDescent="0.3">
      <c r="A4588" s="4" t="s">
        <v>7201</v>
      </c>
      <c r="B4588" s="76">
        <v>45196</v>
      </c>
      <c r="C4588" s="76">
        <v>45196</v>
      </c>
      <c r="D4588" s="76">
        <v>45257</v>
      </c>
      <c r="E4588" s="4" t="s">
        <v>951</v>
      </c>
      <c r="F4588" s="4" t="s">
        <v>952</v>
      </c>
      <c r="G4588" s="4" t="s">
        <v>942</v>
      </c>
      <c r="H4588" s="4" t="s">
        <v>951</v>
      </c>
      <c r="I4588" s="4" t="s">
        <v>3175</v>
      </c>
      <c r="J4588" s="4">
        <v>100307440</v>
      </c>
      <c r="K4588" s="4" t="s">
        <v>1028</v>
      </c>
      <c r="L4588" s="4">
        <v>2</v>
      </c>
      <c r="M4588" s="4" t="s">
        <v>77</v>
      </c>
      <c r="N4588" s="4">
        <v>539.04999999999995</v>
      </c>
      <c r="O4588" s="4">
        <v>368.43</v>
      </c>
      <c r="P4588" s="4" t="s">
        <v>78</v>
      </c>
      <c r="Q4588" s="77">
        <v>45281.668055555558</v>
      </c>
      <c r="R4588" s="4">
        <v>1078.0999999999999</v>
      </c>
      <c r="S4588" s="4">
        <v>736.86</v>
      </c>
      <c r="T4588" s="4" t="str">
        <f>VLOOKUP(E4588,zamiana!A:B,2,0)</f>
        <v>ALSTOM (ex. BT) CZL</v>
      </c>
    </row>
    <row r="4589" spans="1:20" x14ac:dyDescent="0.3">
      <c r="A4589" s="4" t="s">
        <v>7201</v>
      </c>
      <c r="B4589" s="76">
        <v>45196</v>
      </c>
      <c r="C4589" s="76">
        <v>45196</v>
      </c>
      <c r="D4589" s="76">
        <v>45257</v>
      </c>
      <c r="E4589" s="4" t="s">
        <v>951</v>
      </c>
      <c r="F4589" s="4" t="s">
        <v>952</v>
      </c>
      <c r="G4589" s="4" t="s">
        <v>942</v>
      </c>
      <c r="H4589" s="4" t="s">
        <v>951</v>
      </c>
      <c r="I4589" s="4" t="s">
        <v>3175</v>
      </c>
      <c r="J4589" s="4">
        <v>100307440</v>
      </c>
      <c r="K4589" s="4" t="s">
        <v>1028</v>
      </c>
      <c r="L4589" s="4">
        <v>2</v>
      </c>
      <c r="M4589" s="4" t="s">
        <v>77</v>
      </c>
      <c r="N4589" s="4">
        <v>539.04999999999995</v>
      </c>
      <c r="O4589" s="4">
        <v>368.43</v>
      </c>
      <c r="P4589" s="4" t="s">
        <v>78</v>
      </c>
      <c r="Q4589" s="77">
        <v>45281.668055555558</v>
      </c>
      <c r="R4589" s="4">
        <v>1078.0999999999999</v>
      </c>
      <c r="S4589" s="4">
        <v>736.86</v>
      </c>
      <c r="T4589" s="4" t="str">
        <f>VLOOKUP(E4589,zamiana!A:B,2,0)</f>
        <v>ALSTOM (ex. BT) CZL</v>
      </c>
    </row>
    <row r="4590" spans="1:20" x14ac:dyDescent="0.3">
      <c r="A4590" s="4" t="s">
        <v>7201</v>
      </c>
      <c r="B4590" s="76">
        <v>45196</v>
      </c>
      <c r="C4590" s="76">
        <v>45196</v>
      </c>
      <c r="D4590" s="76">
        <v>45257</v>
      </c>
      <c r="E4590" s="4" t="s">
        <v>951</v>
      </c>
      <c r="F4590" s="4" t="s">
        <v>952</v>
      </c>
      <c r="G4590" s="4" t="s">
        <v>942</v>
      </c>
      <c r="H4590" s="4" t="s">
        <v>951</v>
      </c>
      <c r="I4590" s="4" t="s">
        <v>3175</v>
      </c>
      <c r="J4590" s="4">
        <v>100307440</v>
      </c>
      <c r="K4590" s="4" t="s">
        <v>1028</v>
      </c>
      <c r="L4590" s="4">
        <v>2</v>
      </c>
      <c r="M4590" s="4" t="s">
        <v>77</v>
      </c>
      <c r="N4590" s="4">
        <v>539.04999999999995</v>
      </c>
      <c r="O4590" s="4">
        <v>368.43</v>
      </c>
      <c r="P4590" s="4" t="s">
        <v>78</v>
      </c>
      <c r="Q4590" s="77">
        <v>45281.668055555558</v>
      </c>
      <c r="R4590" s="4">
        <v>1078.0999999999999</v>
      </c>
      <c r="S4590" s="4">
        <v>736.86</v>
      </c>
      <c r="T4590" s="4" t="str">
        <f>VLOOKUP(E4590,zamiana!A:B,2,0)</f>
        <v>ALSTOM (ex. BT) CZL</v>
      </c>
    </row>
    <row r="4591" spans="1:20" x14ac:dyDescent="0.3">
      <c r="A4591" s="4" t="s">
        <v>7201</v>
      </c>
      <c r="B4591" s="76">
        <v>45196</v>
      </c>
      <c r="C4591" s="76">
        <v>45196</v>
      </c>
      <c r="D4591" s="76">
        <v>45257</v>
      </c>
      <c r="E4591" s="4" t="s">
        <v>951</v>
      </c>
      <c r="F4591" s="4" t="s">
        <v>952</v>
      </c>
      <c r="G4591" s="4" t="s">
        <v>942</v>
      </c>
      <c r="H4591" s="4" t="s">
        <v>951</v>
      </c>
      <c r="I4591" s="4" t="s">
        <v>1027</v>
      </c>
      <c r="J4591" s="4">
        <v>100307437</v>
      </c>
      <c r="K4591" s="4" t="s">
        <v>1028</v>
      </c>
      <c r="L4591" s="4">
        <v>2</v>
      </c>
      <c r="M4591" s="4" t="s">
        <v>77</v>
      </c>
      <c r="N4591" s="4">
        <v>10.55</v>
      </c>
      <c r="O4591" s="4">
        <v>5.9</v>
      </c>
      <c r="P4591" s="4" t="s">
        <v>78</v>
      </c>
      <c r="Q4591" s="77">
        <v>45281.62777777778</v>
      </c>
      <c r="R4591" s="4">
        <v>21.1</v>
      </c>
      <c r="S4591" s="4">
        <v>11.8</v>
      </c>
      <c r="T4591" s="4" t="str">
        <f>VLOOKUP(E4591,zamiana!A:B,2,0)</f>
        <v>ALSTOM (ex. BT) CZL</v>
      </c>
    </row>
    <row r="4592" spans="1:20" x14ac:dyDescent="0.3">
      <c r="A4592" s="4" t="s">
        <v>7201</v>
      </c>
      <c r="B4592" s="76">
        <v>45196</v>
      </c>
      <c r="C4592" s="76">
        <v>45196</v>
      </c>
      <c r="D4592" s="76">
        <v>45257</v>
      </c>
      <c r="E4592" s="4" t="s">
        <v>951</v>
      </c>
      <c r="F4592" s="4" t="s">
        <v>952</v>
      </c>
      <c r="G4592" s="4" t="s">
        <v>942</v>
      </c>
      <c r="H4592" s="4" t="s">
        <v>951</v>
      </c>
      <c r="I4592" s="4" t="s">
        <v>1027</v>
      </c>
      <c r="J4592" s="4">
        <v>100307437</v>
      </c>
      <c r="K4592" s="4" t="s">
        <v>1028</v>
      </c>
      <c r="L4592" s="4">
        <v>2</v>
      </c>
      <c r="M4592" s="4" t="s">
        <v>77</v>
      </c>
      <c r="N4592" s="4">
        <v>10.55</v>
      </c>
      <c r="O4592" s="4">
        <v>5.9</v>
      </c>
      <c r="P4592" s="4" t="s">
        <v>78</v>
      </c>
      <c r="Q4592" s="77">
        <v>45281.62777777778</v>
      </c>
      <c r="R4592" s="4">
        <v>21.1</v>
      </c>
      <c r="S4592" s="4">
        <v>11.8</v>
      </c>
      <c r="T4592" s="4" t="str">
        <f>VLOOKUP(E4592,zamiana!A:B,2,0)</f>
        <v>ALSTOM (ex. BT) CZL</v>
      </c>
    </row>
    <row r="4593" spans="1:20" x14ac:dyDescent="0.3">
      <c r="A4593" s="4" t="s">
        <v>7201</v>
      </c>
      <c r="B4593" s="76">
        <v>45196</v>
      </c>
      <c r="C4593" s="76">
        <v>45196</v>
      </c>
      <c r="D4593" s="76">
        <v>45257</v>
      </c>
      <c r="E4593" s="4" t="s">
        <v>951</v>
      </c>
      <c r="F4593" s="4" t="s">
        <v>952</v>
      </c>
      <c r="G4593" s="4" t="s">
        <v>942</v>
      </c>
      <c r="H4593" s="4" t="s">
        <v>951</v>
      </c>
      <c r="I4593" s="4" t="s">
        <v>1027</v>
      </c>
      <c r="J4593" s="4">
        <v>100307437</v>
      </c>
      <c r="K4593" s="4" t="s">
        <v>1028</v>
      </c>
      <c r="L4593" s="4">
        <v>2</v>
      </c>
      <c r="M4593" s="4" t="s">
        <v>77</v>
      </c>
      <c r="N4593" s="4">
        <v>10.55</v>
      </c>
      <c r="O4593" s="4">
        <v>5.9</v>
      </c>
      <c r="P4593" s="4" t="s">
        <v>78</v>
      </c>
      <c r="Q4593" s="77">
        <v>45281.62777777778</v>
      </c>
      <c r="R4593" s="4">
        <v>21.1</v>
      </c>
      <c r="S4593" s="4">
        <v>11.8</v>
      </c>
      <c r="T4593" s="4" t="str">
        <f>VLOOKUP(E4593,zamiana!A:B,2,0)</f>
        <v>ALSTOM (ex. BT) CZL</v>
      </c>
    </row>
    <row r="4594" spans="1:20" x14ac:dyDescent="0.3">
      <c r="A4594" s="4" t="s">
        <v>7201</v>
      </c>
      <c r="B4594" s="76">
        <v>45196</v>
      </c>
      <c r="C4594" s="76">
        <v>45196</v>
      </c>
      <c r="D4594" s="76">
        <v>45257</v>
      </c>
      <c r="E4594" s="4" t="s">
        <v>951</v>
      </c>
      <c r="F4594" s="4" t="s">
        <v>952</v>
      </c>
      <c r="G4594" s="4" t="s">
        <v>942</v>
      </c>
      <c r="H4594" s="4" t="s">
        <v>951</v>
      </c>
      <c r="I4594" s="4" t="s">
        <v>1027</v>
      </c>
      <c r="J4594" s="4">
        <v>100307437</v>
      </c>
      <c r="K4594" s="4" t="s">
        <v>1028</v>
      </c>
      <c r="L4594" s="4">
        <v>2</v>
      </c>
      <c r="M4594" s="4" t="s">
        <v>77</v>
      </c>
      <c r="N4594" s="4">
        <v>10.55</v>
      </c>
      <c r="O4594" s="4">
        <v>5.9</v>
      </c>
      <c r="P4594" s="4" t="s">
        <v>78</v>
      </c>
      <c r="Q4594" s="77">
        <v>45281.62777777778</v>
      </c>
      <c r="R4594" s="4">
        <v>21.1</v>
      </c>
      <c r="S4594" s="4">
        <v>11.8</v>
      </c>
      <c r="T4594" s="4" t="str">
        <f>VLOOKUP(E4594,zamiana!A:B,2,0)</f>
        <v>ALSTOM (ex. BT) CZL</v>
      </c>
    </row>
    <row r="4595" spans="1:20" x14ac:dyDescent="0.3">
      <c r="A4595" s="4" t="s">
        <v>7201</v>
      </c>
      <c r="B4595" s="76">
        <v>45196</v>
      </c>
      <c r="C4595" s="76">
        <v>45196</v>
      </c>
      <c r="D4595" s="76">
        <v>45257</v>
      </c>
      <c r="E4595" s="4" t="s">
        <v>951</v>
      </c>
      <c r="F4595" s="4" t="s">
        <v>952</v>
      </c>
      <c r="G4595" s="4" t="s">
        <v>942</v>
      </c>
      <c r="H4595" s="4" t="s">
        <v>951</v>
      </c>
      <c r="I4595" s="4" t="s">
        <v>4054</v>
      </c>
      <c r="J4595" s="4">
        <v>100307435</v>
      </c>
      <c r="K4595" s="4" t="s">
        <v>1028</v>
      </c>
      <c r="L4595" s="4">
        <v>1</v>
      </c>
      <c r="M4595" s="4" t="s">
        <v>77</v>
      </c>
      <c r="N4595" s="4">
        <v>28.43</v>
      </c>
      <c r="O4595" s="4">
        <v>14.71</v>
      </c>
      <c r="P4595" s="4" t="s">
        <v>78</v>
      </c>
      <c r="Q4595" s="77">
        <v>45281.667361111111</v>
      </c>
      <c r="R4595" s="4">
        <v>28.43</v>
      </c>
      <c r="S4595" s="4">
        <v>14.71</v>
      </c>
      <c r="T4595" s="4" t="str">
        <f>VLOOKUP(E4595,zamiana!A:B,2,0)</f>
        <v>ALSTOM (ex. BT) CZL</v>
      </c>
    </row>
    <row r="4596" spans="1:20" x14ac:dyDescent="0.3">
      <c r="A4596" s="4" t="s">
        <v>7201</v>
      </c>
      <c r="B4596" s="76">
        <v>45196</v>
      </c>
      <c r="C4596" s="76">
        <v>45196</v>
      </c>
      <c r="D4596" s="76">
        <v>45257</v>
      </c>
      <c r="E4596" s="4" t="s">
        <v>951</v>
      </c>
      <c r="F4596" s="4" t="s">
        <v>952</v>
      </c>
      <c r="G4596" s="4" t="s">
        <v>942</v>
      </c>
      <c r="H4596" s="4" t="s">
        <v>951</v>
      </c>
      <c r="I4596" s="4" t="s">
        <v>4054</v>
      </c>
      <c r="J4596" s="4">
        <v>100307435</v>
      </c>
      <c r="K4596" s="4" t="s">
        <v>1028</v>
      </c>
      <c r="L4596" s="4">
        <v>1</v>
      </c>
      <c r="M4596" s="4" t="s">
        <v>77</v>
      </c>
      <c r="N4596" s="4">
        <v>28.43</v>
      </c>
      <c r="O4596" s="4">
        <v>14.71</v>
      </c>
      <c r="P4596" s="4" t="s">
        <v>78</v>
      </c>
      <c r="Q4596" s="77">
        <v>45281.667361111111</v>
      </c>
      <c r="R4596" s="4">
        <v>28.43</v>
      </c>
      <c r="S4596" s="4">
        <v>14.71</v>
      </c>
      <c r="T4596" s="4" t="str">
        <f>VLOOKUP(E4596,zamiana!A:B,2,0)</f>
        <v>ALSTOM (ex. BT) CZL</v>
      </c>
    </row>
    <row r="4597" spans="1:20" x14ac:dyDescent="0.3">
      <c r="A4597" s="4" t="s">
        <v>7201</v>
      </c>
      <c r="B4597" s="76">
        <v>45196</v>
      </c>
      <c r="C4597" s="76">
        <v>45196</v>
      </c>
      <c r="D4597" s="76">
        <v>45257</v>
      </c>
      <c r="E4597" s="4" t="s">
        <v>951</v>
      </c>
      <c r="F4597" s="4" t="s">
        <v>952</v>
      </c>
      <c r="G4597" s="4" t="s">
        <v>942</v>
      </c>
      <c r="H4597" s="4" t="s">
        <v>951</v>
      </c>
      <c r="I4597" s="4" t="s">
        <v>4054</v>
      </c>
      <c r="J4597" s="4">
        <v>100307435</v>
      </c>
      <c r="K4597" s="4" t="s">
        <v>1028</v>
      </c>
      <c r="L4597" s="4">
        <v>1</v>
      </c>
      <c r="M4597" s="4" t="s">
        <v>77</v>
      </c>
      <c r="N4597" s="4">
        <v>28.43</v>
      </c>
      <c r="O4597" s="4">
        <v>14.71</v>
      </c>
      <c r="P4597" s="4" t="s">
        <v>78</v>
      </c>
      <c r="Q4597" s="77">
        <v>45281.667361111111</v>
      </c>
      <c r="R4597" s="4">
        <v>28.43</v>
      </c>
      <c r="S4597" s="4">
        <v>14.71</v>
      </c>
      <c r="T4597" s="4" t="str">
        <f>VLOOKUP(E4597,zamiana!A:B,2,0)</f>
        <v>ALSTOM (ex. BT) CZL</v>
      </c>
    </row>
    <row r="4598" spans="1:20" x14ac:dyDescent="0.3">
      <c r="A4598" s="4" t="s">
        <v>7201</v>
      </c>
      <c r="B4598" s="76">
        <v>45196</v>
      </c>
      <c r="C4598" s="76">
        <v>45196</v>
      </c>
      <c r="D4598" s="76">
        <v>45257</v>
      </c>
      <c r="E4598" s="4" t="s">
        <v>951</v>
      </c>
      <c r="F4598" s="4" t="s">
        <v>952</v>
      </c>
      <c r="G4598" s="4" t="s">
        <v>942</v>
      </c>
      <c r="H4598" s="4" t="s">
        <v>951</v>
      </c>
      <c r="I4598" s="4" t="s">
        <v>4054</v>
      </c>
      <c r="J4598" s="4">
        <v>100307435</v>
      </c>
      <c r="K4598" s="4" t="s">
        <v>1028</v>
      </c>
      <c r="L4598" s="4">
        <v>1</v>
      </c>
      <c r="M4598" s="4" t="s">
        <v>77</v>
      </c>
      <c r="N4598" s="4">
        <v>28.43</v>
      </c>
      <c r="O4598" s="4">
        <v>14.71</v>
      </c>
      <c r="P4598" s="4" t="s">
        <v>78</v>
      </c>
      <c r="Q4598" s="77">
        <v>45281.667361111111</v>
      </c>
      <c r="R4598" s="4">
        <v>28.43</v>
      </c>
      <c r="S4598" s="4">
        <v>14.71</v>
      </c>
      <c r="T4598" s="4" t="str">
        <f>VLOOKUP(E4598,zamiana!A:B,2,0)</f>
        <v>ALSTOM (ex. BT) CZL</v>
      </c>
    </row>
    <row r="4599" spans="1:20" x14ac:dyDescent="0.3">
      <c r="A4599" s="4" t="s">
        <v>7201</v>
      </c>
      <c r="B4599" s="76">
        <v>45196</v>
      </c>
      <c r="C4599" s="76">
        <v>45196</v>
      </c>
      <c r="D4599" s="76">
        <v>45257</v>
      </c>
      <c r="E4599" s="4" t="s">
        <v>951</v>
      </c>
      <c r="F4599" s="4" t="s">
        <v>952</v>
      </c>
      <c r="G4599" s="4" t="s">
        <v>942</v>
      </c>
      <c r="H4599" s="4" t="s">
        <v>951</v>
      </c>
      <c r="I4599" s="4" t="s">
        <v>1891</v>
      </c>
      <c r="J4599" s="4">
        <v>100307432</v>
      </c>
      <c r="K4599" s="4" t="s">
        <v>1028</v>
      </c>
      <c r="L4599" s="4">
        <v>1</v>
      </c>
      <c r="M4599" s="4" t="s">
        <v>77</v>
      </c>
      <c r="N4599" s="4">
        <v>266.23</v>
      </c>
      <c r="O4599" s="4">
        <v>191.7</v>
      </c>
      <c r="P4599" s="4" t="s">
        <v>78</v>
      </c>
      <c r="Q4599" s="77">
        <v>45281.62777777778</v>
      </c>
      <c r="R4599" s="4">
        <v>266.23</v>
      </c>
      <c r="S4599" s="4">
        <v>191.7</v>
      </c>
      <c r="T4599" s="4" t="str">
        <f>VLOOKUP(E4599,zamiana!A:B,2,0)</f>
        <v>ALSTOM (ex. BT) CZL</v>
      </c>
    </row>
    <row r="4600" spans="1:20" x14ac:dyDescent="0.3">
      <c r="A4600" s="4" t="s">
        <v>7201</v>
      </c>
      <c r="B4600" s="76">
        <v>45196</v>
      </c>
      <c r="C4600" s="76">
        <v>45196</v>
      </c>
      <c r="D4600" s="76">
        <v>45257</v>
      </c>
      <c r="E4600" s="4" t="s">
        <v>951</v>
      </c>
      <c r="F4600" s="4" t="s">
        <v>952</v>
      </c>
      <c r="G4600" s="4" t="s">
        <v>942</v>
      </c>
      <c r="H4600" s="4" t="s">
        <v>951</v>
      </c>
      <c r="I4600" s="4" t="s">
        <v>1891</v>
      </c>
      <c r="J4600" s="4">
        <v>100307432</v>
      </c>
      <c r="K4600" s="4" t="s">
        <v>1028</v>
      </c>
      <c r="L4600" s="4">
        <v>1</v>
      </c>
      <c r="M4600" s="4" t="s">
        <v>77</v>
      </c>
      <c r="N4600" s="4">
        <v>266.23</v>
      </c>
      <c r="O4600" s="4">
        <v>191.7</v>
      </c>
      <c r="P4600" s="4" t="s">
        <v>78</v>
      </c>
      <c r="Q4600" s="77">
        <v>45281.62777777778</v>
      </c>
      <c r="R4600" s="4">
        <v>266.23</v>
      </c>
      <c r="S4600" s="4">
        <v>191.7</v>
      </c>
      <c r="T4600" s="4" t="str">
        <f>VLOOKUP(E4600,zamiana!A:B,2,0)</f>
        <v>ALSTOM (ex. BT) CZL</v>
      </c>
    </row>
    <row r="4601" spans="1:20" x14ac:dyDescent="0.3">
      <c r="A4601" s="4" t="s">
        <v>7201</v>
      </c>
      <c r="B4601" s="76">
        <v>45196</v>
      </c>
      <c r="C4601" s="76">
        <v>45196</v>
      </c>
      <c r="D4601" s="76">
        <v>45257</v>
      </c>
      <c r="E4601" s="4" t="s">
        <v>951</v>
      </c>
      <c r="F4601" s="4" t="s">
        <v>952</v>
      </c>
      <c r="G4601" s="4" t="s">
        <v>942</v>
      </c>
      <c r="H4601" s="4" t="s">
        <v>951</v>
      </c>
      <c r="I4601" s="4" t="s">
        <v>1891</v>
      </c>
      <c r="J4601" s="4">
        <v>100307432</v>
      </c>
      <c r="K4601" s="4" t="s">
        <v>1028</v>
      </c>
      <c r="L4601" s="4">
        <v>1</v>
      </c>
      <c r="M4601" s="4" t="s">
        <v>77</v>
      </c>
      <c r="N4601" s="4">
        <v>266.23</v>
      </c>
      <c r="O4601" s="4">
        <v>191.7</v>
      </c>
      <c r="P4601" s="4" t="s">
        <v>78</v>
      </c>
      <c r="Q4601" s="77">
        <v>45281.62777777778</v>
      </c>
      <c r="R4601" s="4">
        <v>266.23</v>
      </c>
      <c r="S4601" s="4">
        <v>191.7</v>
      </c>
      <c r="T4601" s="4" t="str">
        <f>VLOOKUP(E4601,zamiana!A:B,2,0)</f>
        <v>ALSTOM (ex. BT) CZL</v>
      </c>
    </row>
    <row r="4602" spans="1:20" x14ac:dyDescent="0.3">
      <c r="A4602" s="4" t="s">
        <v>7201</v>
      </c>
      <c r="B4602" s="76">
        <v>45196</v>
      </c>
      <c r="C4602" s="76">
        <v>45196</v>
      </c>
      <c r="D4602" s="76">
        <v>45257</v>
      </c>
      <c r="E4602" s="4" t="s">
        <v>951</v>
      </c>
      <c r="F4602" s="4" t="s">
        <v>952</v>
      </c>
      <c r="G4602" s="4" t="s">
        <v>942</v>
      </c>
      <c r="H4602" s="4" t="s">
        <v>951</v>
      </c>
      <c r="I4602" s="4" t="s">
        <v>1891</v>
      </c>
      <c r="J4602" s="4">
        <v>100307432</v>
      </c>
      <c r="K4602" s="4" t="s">
        <v>1028</v>
      </c>
      <c r="L4602" s="4">
        <v>1</v>
      </c>
      <c r="M4602" s="4" t="s">
        <v>77</v>
      </c>
      <c r="N4602" s="4">
        <v>266.23</v>
      </c>
      <c r="O4602" s="4">
        <v>191.7</v>
      </c>
      <c r="P4602" s="4" t="s">
        <v>78</v>
      </c>
      <c r="Q4602" s="77">
        <v>45281.62777777778</v>
      </c>
      <c r="R4602" s="4">
        <v>266.23</v>
      </c>
      <c r="S4602" s="4">
        <v>191.7</v>
      </c>
      <c r="T4602" s="4" t="str">
        <f>VLOOKUP(E4602,zamiana!A:B,2,0)</f>
        <v>ALSTOM (ex. BT) CZL</v>
      </c>
    </row>
    <row r="4603" spans="1:20" x14ac:dyDescent="0.3">
      <c r="A4603" s="4" t="s">
        <v>7201</v>
      </c>
      <c r="B4603" s="76">
        <v>45196</v>
      </c>
      <c r="C4603" s="76">
        <v>45196</v>
      </c>
      <c r="D4603" s="76">
        <v>45257</v>
      </c>
      <c r="E4603" s="4" t="s">
        <v>951</v>
      </c>
      <c r="F4603" s="4" t="s">
        <v>952</v>
      </c>
      <c r="G4603" s="4" t="s">
        <v>942</v>
      </c>
      <c r="H4603" s="4" t="s">
        <v>951</v>
      </c>
      <c r="I4603" s="4" t="s">
        <v>1938</v>
      </c>
      <c r="J4603" s="4">
        <v>100307426</v>
      </c>
      <c r="K4603" s="4" t="s">
        <v>1028</v>
      </c>
      <c r="L4603" s="4">
        <v>1</v>
      </c>
      <c r="M4603" s="4" t="s">
        <v>77</v>
      </c>
      <c r="N4603" s="4">
        <v>744.14</v>
      </c>
      <c r="O4603" s="4">
        <v>544.88</v>
      </c>
      <c r="P4603" s="4" t="s">
        <v>78</v>
      </c>
      <c r="Q4603" s="77">
        <v>45281.62777777778</v>
      </c>
      <c r="R4603" s="4">
        <v>744.14</v>
      </c>
      <c r="S4603" s="4">
        <v>544.88</v>
      </c>
      <c r="T4603" s="4" t="str">
        <f>VLOOKUP(E4603,zamiana!A:B,2,0)</f>
        <v>ALSTOM (ex. BT) CZL</v>
      </c>
    </row>
    <row r="4604" spans="1:20" x14ac:dyDescent="0.3">
      <c r="A4604" s="4" t="s">
        <v>7201</v>
      </c>
      <c r="B4604" s="76">
        <v>45196</v>
      </c>
      <c r="C4604" s="76">
        <v>45196</v>
      </c>
      <c r="D4604" s="76">
        <v>45257</v>
      </c>
      <c r="E4604" s="4" t="s">
        <v>951</v>
      </c>
      <c r="F4604" s="4" t="s">
        <v>952</v>
      </c>
      <c r="G4604" s="4" t="s">
        <v>942</v>
      </c>
      <c r="H4604" s="4" t="s">
        <v>951</v>
      </c>
      <c r="I4604" s="4" t="s">
        <v>1938</v>
      </c>
      <c r="J4604" s="4">
        <v>100307426</v>
      </c>
      <c r="K4604" s="4" t="s">
        <v>1028</v>
      </c>
      <c r="L4604" s="4">
        <v>1</v>
      </c>
      <c r="M4604" s="4" t="s">
        <v>77</v>
      </c>
      <c r="N4604" s="4">
        <v>744.14</v>
      </c>
      <c r="O4604" s="4">
        <v>544.88</v>
      </c>
      <c r="P4604" s="4" t="s">
        <v>78</v>
      </c>
      <c r="Q4604" s="77">
        <v>45281.62777777778</v>
      </c>
      <c r="R4604" s="4">
        <v>744.14</v>
      </c>
      <c r="S4604" s="4">
        <v>544.88</v>
      </c>
      <c r="T4604" s="4" t="str">
        <f>VLOOKUP(E4604,zamiana!A:B,2,0)</f>
        <v>ALSTOM (ex. BT) CZL</v>
      </c>
    </row>
    <row r="4605" spans="1:20" x14ac:dyDescent="0.3">
      <c r="A4605" s="4" t="s">
        <v>7201</v>
      </c>
      <c r="B4605" s="76">
        <v>45196</v>
      </c>
      <c r="C4605" s="76">
        <v>45196</v>
      </c>
      <c r="D4605" s="76">
        <v>45257</v>
      </c>
      <c r="E4605" s="4" t="s">
        <v>951</v>
      </c>
      <c r="F4605" s="4" t="s">
        <v>952</v>
      </c>
      <c r="G4605" s="4" t="s">
        <v>942</v>
      </c>
      <c r="H4605" s="4" t="s">
        <v>951</v>
      </c>
      <c r="I4605" s="4" t="s">
        <v>1938</v>
      </c>
      <c r="J4605" s="4">
        <v>100307426</v>
      </c>
      <c r="K4605" s="4" t="s">
        <v>1028</v>
      </c>
      <c r="L4605" s="4">
        <v>1</v>
      </c>
      <c r="M4605" s="4" t="s">
        <v>77</v>
      </c>
      <c r="N4605" s="4">
        <v>744.14</v>
      </c>
      <c r="O4605" s="4">
        <v>544.88</v>
      </c>
      <c r="P4605" s="4" t="s">
        <v>78</v>
      </c>
      <c r="Q4605" s="77">
        <v>45281.62777777778</v>
      </c>
      <c r="R4605" s="4">
        <v>744.14</v>
      </c>
      <c r="S4605" s="4">
        <v>544.88</v>
      </c>
      <c r="T4605" s="4" t="str">
        <f>VLOOKUP(E4605,zamiana!A:B,2,0)</f>
        <v>ALSTOM (ex. BT) CZL</v>
      </c>
    </row>
    <row r="4606" spans="1:20" x14ac:dyDescent="0.3">
      <c r="A4606" s="4" t="s">
        <v>7201</v>
      </c>
      <c r="B4606" s="76">
        <v>45196</v>
      </c>
      <c r="C4606" s="76">
        <v>45196</v>
      </c>
      <c r="D4606" s="76">
        <v>45257</v>
      </c>
      <c r="E4606" s="4" t="s">
        <v>951</v>
      </c>
      <c r="F4606" s="4" t="s">
        <v>952</v>
      </c>
      <c r="G4606" s="4" t="s">
        <v>942</v>
      </c>
      <c r="H4606" s="4" t="s">
        <v>951</v>
      </c>
      <c r="I4606" s="4" t="s">
        <v>1938</v>
      </c>
      <c r="J4606" s="4">
        <v>100307426</v>
      </c>
      <c r="K4606" s="4" t="s">
        <v>1028</v>
      </c>
      <c r="L4606" s="4">
        <v>1</v>
      </c>
      <c r="M4606" s="4" t="s">
        <v>77</v>
      </c>
      <c r="N4606" s="4">
        <v>744.14</v>
      </c>
      <c r="O4606" s="4">
        <v>544.88</v>
      </c>
      <c r="P4606" s="4" t="s">
        <v>78</v>
      </c>
      <c r="Q4606" s="77">
        <v>45281.62777777778</v>
      </c>
      <c r="R4606" s="4">
        <v>744.14</v>
      </c>
      <c r="S4606" s="4">
        <v>544.88</v>
      </c>
      <c r="T4606" s="4" t="str">
        <f>VLOOKUP(E4606,zamiana!A:B,2,0)</f>
        <v>ALSTOM (ex. BT) CZL</v>
      </c>
    </row>
    <row r="4607" spans="1:20" x14ac:dyDescent="0.3">
      <c r="A4607" s="4" t="s">
        <v>7201</v>
      </c>
      <c r="B4607" s="76">
        <v>45196</v>
      </c>
      <c r="C4607" s="76">
        <v>45196</v>
      </c>
      <c r="D4607" s="76">
        <v>45257</v>
      </c>
      <c r="E4607" s="4" t="s">
        <v>951</v>
      </c>
      <c r="F4607" s="4" t="s">
        <v>952</v>
      </c>
      <c r="G4607" s="4" t="s">
        <v>942</v>
      </c>
      <c r="H4607" s="4" t="s">
        <v>951</v>
      </c>
      <c r="I4607" s="4" t="s">
        <v>1899</v>
      </c>
      <c r="J4607" s="4">
        <v>100307425</v>
      </c>
      <c r="K4607" s="4" t="s">
        <v>1028</v>
      </c>
      <c r="L4607" s="4">
        <v>1</v>
      </c>
      <c r="M4607" s="4" t="s">
        <v>77</v>
      </c>
      <c r="N4607" s="4">
        <v>302.45</v>
      </c>
      <c r="O4607" s="4">
        <v>207.04</v>
      </c>
      <c r="P4607" s="4" t="s">
        <v>78</v>
      </c>
      <c r="Q4607" s="77">
        <v>45281.644444444442</v>
      </c>
      <c r="R4607" s="4">
        <v>302.45</v>
      </c>
      <c r="S4607" s="4">
        <v>207.04</v>
      </c>
      <c r="T4607" s="4" t="str">
        <f>VLOOKUP(E4607,zamiana!A:B,2,0)</f>
        <v>ALSTOM (ex. BT) CZL</v>
      </c>
    </row>
    <row r="4608" spans="1:20" x14ac:dyDescent="0.3">
      <c r="A4608" s="4" t="s">
        <v>7201</v>
      </c>
      <c r="B4608" s="76">
        <v>45196</v>
      </c>
      <c r="C4608" s="76">
        <v>45196</v>
      </c>
      <c r="D4608" s="76">
        <v>45257</v>
      </c>
      <c r="E4608" s="4" t="s">
        <v>951</v>
      </c>
      <c r="F4608" s="4" t="s">
        <v>952</v>
      </c>
      <c r="G4608" s="4" t="s">
        <v>942</v>
      </c>
      <c r="H4608" s="4" t="s">
        <v>951</v>
      </c>
      <c r="I4608" s="4" t="s">
        <v>1899</v>
      </c>
      <c r="J4608" s="4">
        <v>100307425</v>
      </c>
      <c r="K4608" s="4" t="s">
        <v>1028</v>
      </c>
      <c r="L4608" s="4">
        <v>1</v>
      </c>
      <c r="M4608" s="4" t="s">
        <v>77</v>
      </c>
      <c r="N4608" s="4">
        <v>302.45</v>
      </c>
      <c r="O4608" s="4">
        <v>207.04</v>
      </c>
      <c r="P4608" s="4" t="s">
        <v>78</v>
      </c>
      <c r="Q4608" s="77">
        <v>45281.644444444442</v>
      </c>
      <c r="R4608" s="4">
        <v>302.45</v>
      </c>
      <c r="S4608" s="4">
        <v>207.04</v>
      </c>
      <c r="T4608" s="4" t="str">
        <f>VLOOKUP(E4608,zamiana!A:B,2,0)</f>
        <v>ALSTOM (ex. BT) CZL</v>
      </c>
    </row>
    <row r="4609" spans="1:20" x14ac:dyDescent="0.3">
      <c r="A4609" s="4" t="s">
        <v>7201</v>
      </c>
      <c r="B4609" s="76">
        <v>45196</v>
      </c>
      <c r="C4609" s="76">
        <v>45196</v>
      </c>
      <c r="D4609" s="76">
        <v>45257</v>
      </c>
      <c r="E4609" s="4" t="s">
        <v>951</v>
      </c>
      <c r="F4609" s="4" t="s">
        <v>952</v>
      </c>
      <c r="G4609" s="4" t="s">
        <v>942</v>
      </c>
      <c r="H4609" s="4" t="s">
        <v>951</v>
      </c>
      <c r="I4609" s="4" t="s">
        <v>1899</v>
      </c>
      <c r="J4609" s="4">
        <v>100307425</v>
      </c>
      <c r="K4609" s="4" t="s">
        <v>1028</v>
      </c>
      <c r="L4609" s="4">
        <v>1</v>
      </c>
      <c r="M4609" s="4" t="s">
        <v>77</v>
      </c>
      <c r="N4609" s="4">
        <v>302.45</v>
      </c>
      <c r="O4609" s="4">
        <v>207.04</v>
      </c>
      <c r="P4609" s="4" t="s">
        <v>78</v>
      </c>
      <c r="Q4609" s="77">
        <v>45281.644444444442</v>
      </c>
      <c r="R4609" s="4">
        <v>302.45</v>
      </c>
      <c r="S4609" s="4">
        <v>207.04</v>
      </c>
      <c r="T4609" s="4" t="str">
        <f>VLOOKUP(E4609,zamiana!A:B,2,0)</f>
        <v>ALSTOM (ex. BT) CZL</v>
      </c>
    </row>
    <row r="4610" spans="1:20" x14ac:dyDescent="0.3">
      <c r="A4610" s="4" t="s">
        <v>7201</v>
      </c>
      <c r="B4610" s="76">
        <v>45196</v>
      </c>
      <c r="C4610" s="76">
        <v>45196</v>
      </c>
      <c r="D4610" s="76">
        <v>45257</v>
      </c>
      <c r="E4610" s="4" t="s">
        <v>951</v>
      </c>
      <c r="F4610" s="4" t="s">
        <v>952</v>
      </c>
      <c r="G4610" s="4" t="s">
        <v>942</v>
      </c>
      <c r="H4610" s="4" t="s">
        <v>951</v>
      </c>
      <c r="I4610" s="4" t="s">
        <v>1899</v>
      </c>
      <c r="J4610" s="4">
        <v>100307425</v>
      </c>
      <c r="K4610" s="4" t="s">
        <v>1028</v>
      </c>
      <c r="L4610" s="4">
        <v>1</v>
      </c>
      <c r="M4610" s="4" t="s">
        <v>77</v>
      </c>
      <c r="N4610" s="4">
        <v>302.45</v>
      </c>
      <c r="O4610" s="4">
        <v>207.04</v>
      </c>
      <c r="P4610" s="4" t="s">
        <v>78</v>
      </c>
      <c r="Q4610" s="77">
        <v>45281.644444444442</v>
      </c>
      <c r="R4610" s="4">
        <v>302.45</v>
      </c>
      <c r="S4610" s="4">
        <v>207.04</v>
      </c>
      <c r="T4610" s="4" t="str">
        <f>VLOOKUP(E4610,zamiana!A:B,2,0)</f>
        <v>ALSTOM (ex. BT) CZL</v>
      </c>
    </row>
    <row r="4611" spans="1:20" x14ac:dyDescent="0.3">
      <c r="A4611" s="4" t="s">
        <v>7201</v>
      </c>
      <c r="B4611" s="76">
        <v>45196</v>
      </c>
      <c r="C4611" s="76">
        <v>45196</v>
      </c>
      <c r="D4611" s="76">
        <v>45257</v>
      </c>
      <c r="E4611" s="4" t="s">
        <v>951</v>
      </c>
      <c r="F4611" s="4" t="s">
        <v>952</v>
      </c>
      <c r="G4611" s="4" t="s">
        <v>942</v>
      </c>
      <c r="H4611" s="4" t="s">
        <v>951</v>
      </c>
      <c r="I4611" s="4" t="s">
        <v>3616</v>
      </c>
      <c r="J4611" s="4">
        <v>100307424</v>
      </c>
      <c r="K4611" s="4" t="s">
        <v>1028</v>
      </c>
      <c r="L4611" s="4">
        <v>1</v>
      </c>
      <c r="M4611" s="4" t="s">
        <v>77</v>
      </c>
      <c r="N4611" s="4">
        <v>26.82</v>
      </c>
      <c r="O4611" s="4">
        <v>12.07</v>
      </c>
      <c r="P4611" s="4" t="s">
        <v>78</v>
      </c>
      <c r="Q4611" s="77">
        <v>45281.667361111111</v>
      </c>
      <c r="R4611" s="4">
        <v>26.82</v>
      </c>
      <c r="S4611" s="4">
        <v>12.07</v>
      </c>
      <c r="T4611" s="4" t="str">
        <f>VLOOKUP(E4611,zamiana!A:B,2,0)</f>
        <v>ALSTOM (ex. BT) CZL</v>
      </c>
    </row>
    <row r="4612" spans="1:20" x14ac:dyDescent="0.3">
      <c r="A4612" s="4" t="s">
        <v>7201</v>
      </c>
      <c r="B4612" s="76">
        <v>45196</v>
      </c>
      <c r="C4612" s="76">
        <v>45196</v>
      </c>
      <c r="D4612" s="76">
        <v>45257</v>
      </c>
      <c r="E4612" s="4" t="s">
        <v>951</v>
      </c>
      <c r="F4612" s="4" t="s">
        <v>952</v>
      </c>
      <c r="G4612" s="4" t="s">
        <v>942</v>
      </c>
      <c r="H4612" s="4" t="s">
        <v>951</v>
      </c>
      <c r="I4612" s="4" t="s">
        <v>3616</v>
      </c>
      <c r="J4612" s="4">
        <v>100307424</v>
      </c>
      <c r="K4612" s="4" t="s">
        <v>1028</v>
      </c>
      <c r="L4612" s="4">
        <v>1</v>
      </c>
      <c r="M4612" s="4" t="s">
        <v>77</v>
      </c>
      <c r="N4612" s="4">
        <v>26.82</v>
      </c>
      <c r="O4612" s="4">
        <v>12.07</v>
      </c>
      <c r="P4612" s="4" t="s">
        <v>78</v>
      </c>
      <c r="Q4612" s="77">
        <v>45281.667361111111</v>
      </c>
      <c r="R4612" s="4">
        <v>26.82</v>
      </c>
      <c r="S4612" s="4">
        <v>12.07</v>
      </c>
      <c r="T4612" s="4" t="str">
        <f>VLOOKUP(E4612,zamiana!A:B,2,0)</f>
        <v>ALSTOM (ex. BT) CZL</v>
      </c>
    </row>
    <row r="4613" spans="1:20" x14ac:dyDescent="0.3">
      <c r="A4613" s="4" t="s">
        <v>7201</v>
      </c>
      <c r="B4613" s="76">
        <v>45196</v>
      </c>
      <c r="C4613" s="76">
        <v>45196</v>
      </c>
      <c r="D4613" s="76">
        <v>45257</v>
      </c>
      <c r="E4613" s="4" t="s">
        <v>951</v>
      </c>
      <c r="F4613" s="4" t="s">
        <v>952</v>
      </c>
      <c r="G4613" s="4" t="s">
        <v>942</v>
      </c>
      <c r="H4613" s="4" t="s">
        <v>951</v>
      </c>
      <c r="I4613" s="4" t="s">
        <v>3616</v>
      </c>
      <c r="J4613" s="4">
        <v>100307424</v>
      </c>
      <c r="K4613" s="4" t="s">
        <v>1028</v>
      </c>
      <c r="L4613" s="4">
        <v>1</v>
      </c>
      <c r="M4613" s="4" t="s">
        <v>77</v>
      </c>
      <c r="N4613" s="4">
        <v>26.82</v>
      </c>
      <c r="O4613" s="4">
        <v>12.07</v>
      </c>
      <c r="P4613" s="4" t="s">
        <v>78</v>
      </c>
      <c r="Q4613" s="77">
        <v>45281.667361111111</v>
      </c>
      <c r="R4613" s="4">
        <v>26.82</v>
      </c>
      <c r="S4613" s="4">
        <v>12.07</v>
      </c>
      <c r="T4613" s="4" t="str">
        <f>VLOOKUP(E4613,zamiana!A:B,2,0)</f>
        <v>ALSTOM (ex. BT) CZL</v>
      </c>
    </row>
    <row r="4614" spans="1:20" x14ac:dyDescent="0.3">
      <c r="A4614" s="4" t="s">
        <v>7201</v>
      </c>
      <c r="B4614" s="76">
        <v>45196</v>
      </c>
      <c r="C4614" s="76">
        <v>45196</v>
      </c>
      <c r="D4614" s="76">
        <v>45257</v>
      </c>
      <c r="E4614" s="4" t="s">
        <v>951</v>
      </c>
      <c r="F4614" s="4" t="s">
        <v>952</v>
      </c>
      <c r="G4614" s="4" t="s">
        <v>942</v>
      </c>
      <c r="H4614" s="4" t="s">
        <v>951</v>
      </c>
      <c r="I4614" s="4" t="s">
        <v>3616</v>
      </c>
      <c r="J4614" s="4">
        <v>100307424</v>
      </c>
      <c r="K4614" s="4" t="s">
        <v>1028</v>
      </c>
      <c r="L4614" s="4">
        <v>1</v>
      </c>
      <c r="M4614" s="4" t="s">
        <v>77</v>
      </c>
      <c r="N4614" s="4">
        <v>26.82</v>
      </c>
      <c r="O4614" s="4">
        <v>12.07</v>
      </c>
      <c r="P4614" s="4" t="s">
        <v>78</v>
      </c>
      <c r="Q4614" s="77">
        <v>45281.667361111111</v>
      </c>
      <c r="R4614" s="4">
        <v>26.82</v>
      </c>
      <c r="S4614" s="4">
        <v>12.07</v>
      </c>
      <c r="T4614" s="4" t="str">
        <f>VLOOKUP(E4614,zamiana!A:B,2,0)</f>
        <v>ALSTOM (ex. BT) CZL</v>
      </c>
    </row>
    <row r="4615" spans="1:20" x14ac:dyDescent="0.3">
      <c r="A4615" s="4" t="s">
        <v>7201</v>
      </c>
      <c r="B4615" s="76">
        <v>45196</v>
      </c>
      <c r="C4615" s="76">
        <v>45196</v>
      </c>
      <c r="D4615" s="76">
        <v>45257</v>
      </c>
      <c r="E4615" s="4" t="s">
        <v>951</v>
      </c>
      <c r="F4615" s="4" t="s">
        <v>952</v>
      </c>
      <c r="G4615" s="4" t="s">
        <v>942</v>
      </c>
      <c r="H4615" s="4" t="s">
        <v>951</v>
      </c>
      <c r="I4615" s="4" t="s">
        <v>1810</v>
      </c>
      <c r="J4615" s="4">
        <v>100307418</v>
      </c>
      <c r="K4615" s="4" t="s">
        <v>1028</v>
      </c>
      <c r="L4615" s="4">
        <v>2</v>
      </c>
      <c r="M4615" s="4" t="s">
        <v>77</v>
      </c>
      <c r="N4615" s="4">
        <v>85.1</v>
      </c>
      <c r="O4615" s="4">
        <v>59.91</v>
      </c>
      <c r="P4615" s="4" t="s">
        <v>78</v>
      </c>
      <c r="Q4615" s="77">
        <v>45281.62777777778</v>
      </c>
      <c r="R4615" s="4">
        <v>170.2</v>
      </c>
      <c r="S4615" s="4">
        <v>119.82</v>
      </c>
      <c r="T4615" s="4" t="str">
        <f>VLOOKUP(E4615,zamiana!A:B,2,0)</f>
        <v>ALSTOM (ex. BT) CZL</v>
      </c>
    </row>
    <row r="4616" spans="1:20" x14ac:dyDescent="0.3">
      <c r="A4616" s="4" t="s">
        <v>7201</v>
      </c>
      <c r="B4616" s="76">
        <v>45196</v>
      </c>
      <c r="C4616" s="76">
        <v>45196</v>
      </c>
      <c r="D4616" s="76">
        <v>45257</v>
      </c>
      <c r="E4616" s="4" t="s">
        <v>951</v>
      </c>
      <c r="F4616" s="4" t="s">
        <v>952</v>
      </c>
      <c r="G4616" s="4" t="s">
        <v>942</v>
      </c>
      <c r="H4616" s="4" t="s">
        <v>951</v>
      </c>
      <c r="I4616" s="4" t="s">
        <v>1810</v>
      </c>
      <c r="J4616" s="4">
        <v>100307418</v>
      </c>
      <c r="K4616" s="4" t="s">
        <v>1028</v>
      </c>
      <c r="L4616" s="4">
        <v>2</v>
      </c>
      <c r="M4616" s="4" t="s">
        <v>77</v>
      </c>
      <c r="N4616" s="4">
        <v>85.1</v>
      </c>
      <c r="O4616" s="4">
        <v>59.91</v>
      </c>
      <c r="P4616" s="4" t="s">
        <v>78</v>
      </c>
      <c r="Q4616" s="77">
        <v>45281.62777777778</v>
      </c>
      <c r="R4616" s="4">
        <v>170.2</v>
      </c>
      <c r="S4616" s="4">
        <v>119.82</v>
      </c>
      <c r="T4616" s="4" t="str">
        <f>VLOOKUP(E4616,zamiana!A:B,2,0)</f>
        <v>ALSTOM (ex. BT) CZL</v>
      </c>
    </row>
    <row r="4617" spans="1:20" x14ac:dyDescent="0.3">
      <c r="A4617" s="4" t="s">
        <v>7201</v>
      </c>
      <c r="B4617" s="76">
        <v>45196</v>
      </c>
      <c r="C4617" s="76">
        <v>45196</v>
      </c>
      <c r="D4617" s="76">
        <v>45257</v>
      </c>
      <c r="E4617" s="4" t="s">
        <v>951</v>
      </c>
      <c r="F4617" s="4" t="s">
        <v>952</v>
      </c>
      <c r="G4617" s="4" t="s">
        <v>942</v>
      </c>
      <c r="H4617" s="4" t="s">
        <v>951</v>
      </c>
      <c r="I4617" s="4" t="s">
        <v>1810</v>
      </c>
      <c r="J4617" s="4">
        <v>100307418</v>
      </c>
      <c r="K4617" s="4" t="s">
        <v>1028</v>
      </c>
      <c r="L4617" s="4">
        <v>2</v>
      </c>
      <c r="M4617" s="4" t="s">
        <v>77</v>
      </c>
      <c r="N4617" s="4">
        <v>85.1</v>
      </c>
      <c r="O4617" s="4">
        <v>59.91</v>
      </c>
      <c r="P4617" s="4" t="s">
        <v>78</v>
      </c>
      <c r="Q4617" s="77">
        <v>45281.62777777778</v>
      </c>
      <c r="R4617" s="4">
        <v>170.2</v>
      </c>
      <c r="S4617" s="4">
        <v>119.82</v>
      </c>
      <c r="T4617" s="4" t="str">
        <f>VLOOKUP(E4617,zamiana!A:B,2,0)</f>
        <v>ALSTOM (ex. BT) CZL</v>
      </c>
    </row>
    <row r="4618" spans="1:20" x14ac:dyDescent="0.3">
      <c r="A4618" s="4" t="s">
        <v>7201</v>
      </c>
      <c r="B4618" s="76">
        <v>45196</v>
      </c>
      <c r="C4618" s="76">
        <v>45196</v>
      </c>
      <c r="D4618" s="76">
        <v>45257</v>
      </c>
      <c r="E4618" s="4" t="s">
        <v>951</v>
      </c>
      <c r="F4618" s="4" t="s">
        <v>952</v>
      </c>
      <c r="G4618" s="4" t="s">
        <v>942</v>
      </c>
      <c r="H4618" s="4" t="s">
        <v>951</v>
      </c>
      <c r="I4618" s="4" t="s">
        <v>1810</v>
      </c>
      <c r="J4618" s="4">
        <v>100307418</v>
      </c>
      <c r="K4618" s="4" t="s">
        <v>1028</v>
      </c>
      <c r="L4618" s="4">
        <v>2</v>
      </c>
      <c r="M4618" s="4" t="s">
        <v>77</v>
      </c>
      <c r="N4618" s="4">
        <v>85.1</v>
      </c>
      <c r="O4618" s="4">
        <v>59.91</v>
      </c>
      <c r="P4618" s="4" t="s">
        <v>78</v>
      </c>
      <c r="Q4618" s="77">
        <v>45281.62777777778</v>
      </c>
      <c r="R4618" s="4">
        <v>170.2</v>
      </c>
      <c r="S4618" s="4">
        <v>119.82</v>
      </c>
      <c r="T4618" s="4" t="str">
        <f>VLOOKUP(E4618,zamiana!A:B,2,0)</f>
        <v>ALSTOM (ex. BT) CZL</v>
      </c>
    </row>
    <row r="4619" spans="1:20" x14ac:dyDescent="0.3">
      <c r="A4619" s="4" t="s">
        <v>7201</v>
      </c>
      <c r="B4619" s="76">
        <v>45196</v>
      </c>
      <c r="C4619" s="76">
        <v>45196</v>
      </c>
      <c r="D4619" s="76">
        <v>45257</v>
      </c>
      <c r="E4619" s="4" t="s">
        <v>951</v>
      </c>
      <c r="F4619" s="4" t="s">
        <v>952</v>
      </c>
      <c r="G4619" s="4" t="s">
        <v>942</v>
      </c>
      <c r="H4619" s="4" t="s">
        <v>951</v>
      </c>
      <c r="I4619" s="4" t="s">
        <v>3617</v>
      </c>
      <c r="J4619" s="4">
        <v>100307392</v>
      </c>
      <c r="K4619" s="4" t="s">
        <v>1028</v>
      </c>
      <c r="L4619" s="4">
        <v>2</v>
      </c>
      <c r="M4619" s="4" t="s">
        <v>77</v>
      </c>
      <c r="N4619" s="4">
        <v>69.58</v>
      </c>
      <c r="O4619" s="4">
        <v>30.31</v>
      </c>
      <c r="P4619" s="4" t="s">
        <v>78</v>
      </c>
      <c r="Q4619" s="77">
        <v>45281.67291666667</v>
      </c>
      <c r="R4619" s="4">
        <v>139.16</v>
      </c>
      <c r="S4619" s="4">
        <v>60.62</v>
      </c>
      <c r="T4619" s="4" t="str">
        <f>VLOOKUP(E4619,zamiana!A:B,2,0)</f>
        <v>ALSTOM (ex. BT) CZL</v>
      </c>
    </row>
    <row r="4620" spans="1:20" x14ac:dyDescent="0.3">
      <c r="A4620" s="4" t="s">
        <v>7201</v>
      </c>
      <c r="B4620" s="76">
        <v>45196</v>
      </c>
      <c r="C4620" s="76">
        <v>45196</v>
      </c>
      <c r="D4620" s="76">
        <v>45257</v>
      </c>
      <c r="E4620" s="4" t="s">
        <v>951</v>
      </c>
      <c r="F4620" s="4" t="s">
        <v>952</v>
      </c>
      <c r="G4620" s="4" t="s">
        <v>942</v>
      </c>
      <c r="H4620" s="4" t="s">
        <v>951</v>
      </c>
      <c r="I4620" s="4" t="s">
        <v>3617</v>
      </c>
      <c r="J4620" s="4">
        <v>100307392</v>
      </c>
      <c r="K4620" s="4" t="s">
        <v>1028</v>
      </c>
      <c r="L4620" s="4">
        <v>2</v>
      </c>
      <c r="M4620" s="4" t="s">
        <v>77</v>
      </c>
      <c r="N4620" s="4">
        <v>69.58</v>
      </c>
      <c r="O4620" s="4">
        <v>30.31</v>
      </c>
      <c r="P4620" s="4" t="s">
        <v>78</v>
      </c>
      <c r="Q4620" s="77">
        <v>45281.67291666667</v>
      </c>
      <c r="R4620" s="4">
        <v>139.16</v>
      </c>
      <c r="S4620" s="4">
        <v>60.62</v>
      </c>
      <c r="T4620" s="4" t="str">
        <f>VLOOKUP(E4620,zamiana!A:B,2,0)</f>
        <v>ALSTOM (ex. BT) CZL</v>
      </c>
    </row>
    <row r="4621" spans="1:20" x14ac:dyDescent="0.3">
      <c r="A4621" s="4" t="s">
        <v>7201</v>
      </c>
      <c r="B4621" s="76">
        <v>45196</v>
      </c>
      <c r="C4621" s="76">
        <v>45196</v>
      </c>
      <c r="D4621" s="76">
        <v>45257</v>
      </c>
      <c r="E4621" s="4" t="s">
        <v>951</v>
      </c>
      <c r="F4621" s="4" t="s">
        <v>952</v>
      </c>
      <c r="G4621" s="4" t="s">
        <v>942</v>
      </c>
      <c r="H4621" s="4" t="s">
        <v>951</v>
      </c>
      <c r="I4621" s="4" t="s">
        <v>3617</v>
      </c>
      <c r="J4621" s="4">
        <v>100307392</v>
      </c>
      <c r="K4621" s="4" t="s">
        <v>1028</v>
      </c>
      <c r="L4621" s="4">
        <v>2</v>
      </c>
      <c r="M4621" s="4" t="s">
        <v>77</v>
      </c>
      <c r="N4621" s="4">
        <v>69.58</v>
      </c>
      <c r="O4621" s="4">
        <v>30.31</v>
      </c>
      <c r="P4621" s="4" t="s">
        <v>78</v>
      </c>
      <c r="Q4621" s="77">
        <v>45281.67291666667</v>
      </c>
      <c r="R4621" s="4">
        <v>139.16</v>
      </c>
      <c r="S4621" s="4">
        <v>60.62</v>
      </c>
      <c r="T4621" s="4" t="str">
        <f>VLOOKUP(E4621,zamiana!A:B,2,0)</f>
        <v>ALSTOM (ex. BT) CZL</v>
      </c>
    </row>
    <row r="4622" spans="1:20" x14ac:dyDescent="0.3">
      <c r="A4622" s="4" t="s">
        <v>7201</v>
      </c>
      <c r="B4622" s="76">
        <v>45196</v>
      </c>
      <c r="C4622" s="76">
        <v>45196</v>
      </c>
      <c r="D4622" s="76">
        <v>45257</v>
      </c>
      <c r="E4622" s="4" t="s">
        <v>951</v>
      </c>
      <c r="F4622" s="4" t="s">
        <v>952</v>
      </c>
      <c r="G4622" s="4" t="s">
        <v>942</v>
      </c>
      <c r="H4622" s="4" t="s">
        <v>951</v>
      </c>
      <c r="I4622" s="4" t="s">
        <v>3617</v>
      </c>
      <c r="J4622" s="4">
        <v>100307392</v>
      </c>
      <c r="K4622" s="4" t="s">
        <v>1028</v>
      </c>
      <c r="L4622" s="4">
        <v>2</v>
      </c>
      <c r="M4622" s="4" t="s">
        <v>77</v>
      </c>
      <c r="N4622" s="4">
        <v>69.58</v>
      </c>
      <c r="O4622" s="4">
        <v>30.31</v>
      </c>
      <c r="P4622" s="4" t="s">
        <v>78</v>
      </c>
      <c r="Q4622" s="77">
        <v>45281.67291666667</v>
      </c>
      <c r="R4622" s="4">
        <v>139.16</v>
      </c>
      <c r="S4622" s="4">
        <v>60.62</v>
      </c>
      <c r="T4622" s="4" t="str">
        <f>VLOOKUP(E4622,zamiana!A:B,2,0)</f>
        <v>ALSTOM (ex. BT) CZL</v>
      </c>
    </row>
    <row r="4623" spans="1:20" x14ac:dyDescent="0.3">
      <c r="A4623" s="4" t="s">
        <v>7201</v>
      </c>
      <c r="B4623" s="76">
        <v>45196</v>
      </c>
      <c r="C4623" s="76">
        <v>45196</v>
      </c>
      <c r="D4623" s="76">
        <v>45257</v>
      </c>
      <c r="E4623" s="4" t="s">
        <v>951</v>
      </c>
      <c r="F4623" s="4" t="s">
        <v>952</v>
      </c>
      <c r="G4623" s="4" t="s">
        <v>942</v>
      </c>
      <c r="H4623" s="4" t="s">
        <v>951</v>
      </c>
      <c r="I4623" s="4" t="s">
        <v>1666</v>
      </c>
      <c r="J4623" s="4">
        <v>100307195</v>
      </c>
      <c r="K4623" s="4" t="s">
        <v>1028</v>
      </c>
      <c r="L4623" s="4">
        <v>2</v>
      </c>
      <c r="M4623" s="4" t="s">
        <v>77</v>
      </c>
      <c r="N4623" s="4">
        <v>52.48</v>
      </c>
      <c r="O4623" s="4">
        <v>47.1</v>
      </c>
      <c r="P4623" s="4" t="s">
        <v>78</v>
      </c>
      <c r="Q4623" s="77">
        <v>45281.65347222222</v>
      </c>
      <c r="R4623" s="4">
        <v>104.96</v>
      </c>
      <c r="S4623" s="4">
        <v>94.2</v>
      </c>
      <c r="T4623" s="4" t="str">
        <f>VLOOKUP(E4623,zamiana!A:B,2,0)</f>
        <v>ALSTOM (ex. BT) CZL</v>
      </c>
    </row>
    <row r="4624" spans="1:20" x14ac:dyDescent="0.3">
      <c r="A4624" s="4" t="s">
        <v>7201</v>
      </c>
      <c r="B4624" s="76">
        <v>45196</v>
      </c>
      <c r="C4624" s="76">
        <v>45196</v>
      </c>
      <c r="D4624" s="76">
        <v>45257</v>
      </c>
      <c r="E4624" s="4" t="s">
        <v>951</v>
      </c>
      <c r="F4624" s="4" t="s">
        <v>952</v>
      </c>
      <c r="G4624" s="4" t="s">
        <v>942</v>
      </c>
      <c r="H4624" s="4" t="s">
        <v>951</v>
      </c>
      <c r="I4624" s="4" t="s">
        <v>1666</v>
      </c>
      <c r="J4624" s="4">
        <v>100307195</v>
      </c>
      <c r="K4624" s="4" t="s">
        <v>1028</v>
      </c>
      <c r="L4624" s="4">
        <v>2</v>
      </c>
      <c r="M4624" s="4" t="s">
        <v>77</v>
      </c>
      <c r="N4624" s="4">
        <v>52.48</v>
      </c>
      <c r="O4624" s="4">
        <v>47.1</v>
      </c>
      <c r="P4624" s="4" t="s">
        <v>78</v>
      </c>
      <c r="Q4624" s="77">
        <v>45281.65347222222</v>
      </c>
      <c r="R4624" s="4">
        <v>104.96</v>
      </c>
      <c r="S4624" s="4">
        <v>94.2</v>
      </c>
      <c r="T4624" s="4" t="str">
        <f>VLOOKUP(E4624,zamiana!A:B,2,0)</f>
        <v>ALSTOM (ex. BT) CZL</v>
      </c>
    </row>
    <row r="4625" spans="1:20" x14ac:dyDescent="0.3">
      <c r="A4625" s="4" t="s">
        <v>7201</v>
      </c>
      <c r="B4625" s="76">
        <v>45196</v>
      </c>
      <c r="C4625" s="76">
        <v>45196</v>
      </c>
      <c r="D4625" s="76">
        <v>45257</v>
      </c>
      <c r="E4625" s="4" t="s">
        <v>951</v>
      </c>
      <c r="F4625" s="4" t="s">
        <v>952</v>
      </c>
      <c r="G4625" s="4" t="s">
        <v>942</v>
      </c>
      <c r="H4625" s="4" t="s">
        <v>951</v>
      </c>
      <c r="I4625" s="4" t="s">
        <v>1666</v>
      </c>
      <c r="J4625" s="4">
        <v>100307195</v>
      </c>
      <c r="K4625" s="4" t="s">
        <v>1028</v>
      </c>
      <c r="L4625" s="4">
        <v>2</v>
      </c>
      <c r="M4625" s="4" t="s">
        <v>77</v>
      </c>
      <c r="N4625" s="4">
        <v>52.48</v>
      </c>
      <c r="O4625" s="4">
        <v>47.1</v>
      </c>
      <c r="P4625" s="4" t="s">
        <v>78</v>
      </c>
      <c r="Q4625" s="77">
        <v>45281.65347222222</v>
      </c>
      <c r="R4625" s="4">
        <v>104.96</v>
      </c>
      <c r="S4625" s="4">
        <v>94.2</v>
      </c>
      <c r="T4625" s="4" t="str">
        <f>VLOOKUP(E4625,zamiana!A:B,2,0)</f>
        <v>ALSTOM (ex. BT) CZL</v>
      </c>
    </row>
    <row r="4626" spans="1:20" x14ac:dyDescent="0.3">
      <c r="A4626" s="4" t="s">
        <v>7201</v>
      </c>
      <c r="B4626" s="76">
        <v>45196</v>
      </c>
      <c r="C4626" s="76">
        <v>45196</v>
      </c>
      <c r="D4626" s="76">
        <v>45257</v>
      </c>
      <c r="E4626" s="4" t="s">
        <v>951</v>
      </c>
      <c r="F4626" s="4" t="s">
        <v>952</v>
      </c>
      <c r="G4626" s="4" t="s">
        <v>942</v>
      </c>
      <c r="H4626" s="4" t="s">
        <v>951</v>
      </c>
      <c r="I4626" s="4" t="s">
        <v>1666</v>
      </c>
      <c r="J4626" s="4">
        <v>100307195</v>
      </c>
      <c r="K4626" s="4" t="s">
        <v>1028</v>
      </c>
      <c r="L4626" s="4">
        <v>2</v>
      </c>
      <c r="M4626" s="4" t="s">
        <v>77</v>
      </c>
      <c r="N4626" s="4">
        <v>52.48</v>
      </c>
      <c r="O4626" s="4">
        <v>47.1</v>
      </c>
      <c r="P4626" s="4" t="s">
        <v>78</v>
      </c>
      <c r="Q4626" s="77">
        <v>45281.65347222222</v>
      </c>
      <c r="R4626" s="4">
        <v>104.96</v>
      </c>
      <c r="S4626" s="4">
        <v>94.2</v>
      </c>
      <c r="T4626" s="4" t="str">
        <f>VLOOKUP(E4626,zamiana!A:B,2,0)</f>
        <v>ALSTOM (ex. BT) CZL</v>
      </c>
    </row>
    <row r="4627" spans="1:20" x14ac:dyDescent="0.3">
      <c r="A4627" s="4" t="s">
        <v>7201</v>
      </c>
      <c r="B4627" s="76">
        <v>45196</v>
      </c>
      <c r="C4627" s="76">
        <v>45196</v>
      </c>
      <c r="D4627" s="76">
        <v>45257</v>
      </c>
      <c r="E4627" s="4" t="s">
        <v>951</v>
      </c>
      <c r="F4627" s="4" t="s">
        <v>952</v>
      </c>
      <c r="G4627" s="4" t="s">
        <v>942</v>
      </c>
      <c r="H4627" s="4" t="s">
        <v>951</v>
      </c>
      <c r="I4627" s="4" t="s">
        <v>1622</v>
      </c>
      <c r="J4627" s="4">
        <v>100307193</v>
      </c>
      <c r="K4627" s="4" t="s">
        <v>1028</v>
      </c>
      <c r="L4627" s="4">
        <v>2</v>
      </c>
      <c r="M4627" s="4" t="s">
        <v>77</v>
      </c>
      <c r="N4627" s="4">
        <v>45.62</v>
      </c>
      <c r="O4627" s="4">
        <v>40.99</v>
      </c>
      <c r="P4627" s="4" t="s">
        <v>78</v>
      </c>
      <c r="Q4627" s="77">
        <v>45281.665972222225</v>
      </c>
      <c r="R4627" s="4">
        <v>91.24</v>
      </c>
      <c r="S4627" s="4">
        <v>81.98</v>
      </c>
      <c r="T4627" s="4" t="str">
        <f>VLOOKUP(E4627,zamiana!A:B,2,0)</f>
        <v>ALSTOM (ex. BT) CZL</v>
      </c>
    </row>
    <row r="4628" spans="1:20" x14ac:dyDescent="0.3">
      <c r="A4628" s="4" t="s">
        <v>7201</v>
      </c>
      <c r="B4628" s="76">
        <v>45196</v>
      </c>
      <c r="C4628" s="76">
        <v>45196</v>
      </c>
      <c r="D4628" s="76">
        <v>45257</v>
      </c>
      <c r="E4628" s="4" t="s">
        <v>951</v>
      </c>
      <c r="F4628" s="4" t="s">
        <v>952</v>
      </c>
      <c r="G4628" s="4" t="s">
        <v>942</v>
      </c>
      <c r="H4628" s="4" t="s">
        <v>951</v>
      </c>
      <c r="I4628" s="4" t="s">
        <v>1622</v>
      </c>
      <c r="J4628" s="4">
        <v>100307193</v>
      </c>
      <c r="K4628" s="4" t="s">
        <v>1028</v>
      </c>
      <c r="L4628" s="4">
        <v>2</v>
      </c>
      <c r="M4628" s="4" t="s">
        <v>77</v>
      </c>
      <c r="N4628" s="4">
        <v>45.62</v>
      </c>
      <c r="O4628" s="4">
        <v>40.99</v>
      </c>
      <c r="P4628" s="4" t="s">
        <v>78</v>
      </c>
      <c r="Q4628" s="77">
        <v>45281.665972222225</v>
      </c>
      <c r="R4628" s="4">
        <v>91.24</v>
      </c>
      <c r="S4628" s="4">
        <v>81.98</v>
      </c>
      <c r="T4628" s="4" t="str">
        <f>VLOOKUP(E4628,zamiana!A:B,2,0)</f>
        <v>ALSTOM (ex. BT) CZL</v>
      </c>
    </row>
    <row r="4629" spans="1:20" x14ac:dyDescent="0.3">
      <c r="A4629" s="4" t="s">
        <v>7201</v>
      </c>
      <c r="B4629" s="76">
        <v>45196</v>
      </c>
      <c r="C4629" s="76">
        <v>45196</v>
      </c>
      <c r="D4629" s="76">
        <v>45257</v>
      </c>
      <c r="E4629" s="4" t="s">
        <v>951</v>
      </c>
      <c r="F4629" s="4" t="s">
        <v>952</v>
      </c>
      <c r="G4629" s="4" t="s">
        <v>942</v>
      </c>
      <c r="H4629" s="4" t="s">
        <v>951</v>
      </c>
      <c r="I4629" s="4" t="s">
        <v>1622</v>
      </c>
      <c r="J4629" s="4">
        <v>100307193</v>
      </c>
      <c r="K4629" s="4" t="s">
        <v>1028</v>
      </c>
      <c r="L4629" s="4">
        <v>2</v>
      </c>
      <c r="M4629" s="4" t="s">
        <v>77</v>
      </c>
      <c r="N4629" s="4">
        <v>45.62</v>
      </c>
      <c r="O4629" s="4">
        <v>40.99</v>
      </c>
      <c r="P4629" s="4" t="s">
        <v>78</v>
      </c>
      <c r="Q4629" s="77">
        <v>45281.665972222225</v>
      </c>
      <c r="R4629" s="4">
        <v>91.24</v>
      </c>
      <c r="S4629" s="4">
        <v>81.98</v>
      </c>
      <c r="T4629" s="4" t="str">
        <f>VLOOKUP(E4629,zamiana!A:B,2,0)</f>
        <v>ALSTOM (ex. BT) CZL</v>
      </c>
    </row>
    <row r="4630" spans="1:20" x14ac:dyDescent="0.3">
      <c r="A4630" s="4" t="s">
        <v>7201</v>
      </c>
      <c r="B4630" s="76">
        <v>45196</v>
      </c>
      <c r="C4630" s="76">
        <v>45196</v>
      </c>
      <c r="D4630" s="76">
        <v>45257</v>
      </c>
      <c r="E4630" s="4" t="s">
        <v>951</v>
      </c>
      <c r="F4630" s="4" t="s">
        <v>952</v>
      </c>
      <c r="G4630" s="4" t="s">
        <v>942</v>
      </c>
      <c r="H4630" s="4" t="s">
        <v>951</v>
      </c>
      <c r="I4630" s="4" t="s">
        <v>1622</v>
      </c>
      <c r="J4630" s="4">
        <v>100307193</v>
      </c>
      <c r="K4630" s="4" t="s">
        <v>1028</v>
      </c>
      <c r="L4630" s="4">
        <v>2</v>
      </c>
      <c r="M4630" s="4" t="s">
        <v>77</v>
      </c>
      <c r="N4630" s="4">
        <v>45.62</v>
      </c>
      <c r="O4630" s="4">
        <v>40.99</v>
      </c>
      <c r="P4630" s="4" t="s">
        <v>78</v>
      </c>
      <c r="Q4630" s="77">
        <v>45281.665972222225</v>
      </c>
      <c r="R4630" s="4">
        <v>91.24</v>
      </c>
      <c r="S4630" s="4">
        <v>81.98</v>
      </c>
      <c r="T4630" s="4" t="str">
        <f>VLOOKUP(E4630,zamiana!A:B,2,0)</f>
        <v>ALSTOM (ex. BT) CZL</v>
      </c>
    </row>
    <row r="4631" spans="1:20" x14ac:dyDescent="0.3">
      <c r="A4631" s="4" t="s">
        <v>7201</v>
      </c>
      <c r="B4631" s="76">
        <v>45196</v>
      </c>
      <c r="C4631" s="76">
        <v>45196</v>
      </c>
      <c r="D4631" s="76">
        <v>45257</v>
      </c>
      <c r="E4631" s="4" t="s">
        <v>951</v>
      </c>
      <c r="F4631" s="4" t="s">
        <v>952</v>
      </c>
      <c r="G4631" s="4" t="s">
        <v>942</v>
      </c>
      <c r="H4631" s="4" t="s">
        <v>951</v>
      </c>
      <c r="I4631" s="4" t="s">
        <v>1622</v>
      </c>
      <c r="J4631" s="4">
        <v>100307193</v>
      </c>
      <c r="K4631" s="4" t="s">
        <v>1028</v>
      </c>
      <c r="L4631" s="4">
        <v>2</v>
      </c>
      <c r="M4631" s="4" t="s">
        <v>77</v>
      </c>
      <c r="N4631" s="4">
        <v>45.62</v>
      </c>
      <c r="O4631" s="4">
        <v>40.99</v>
      </c>
      <c r="P4631" s="4" t="s">
        <v>78</v>
      </c>
      <c r="Q4631" s="77">
        <v>45281.665972222225</v>
      </c>
      <c r="R4631" s="4">
        <v>91.24</v>
      </c>
      <c r="S4631" s="4">
        <v>81.98</v>
      </c>
      <c r="T4631" s="4" t="str">
        <f>VLOOKUP(E4631,zamiana!A:B,2,0)</f>
        <v>ALSTOM (ex. BT) CZL</v>
      </c>
    </row>
    <row r="4632" spans="1:20" x14ac:dyDescent="0.3">
      <c r="A4632" s="4" t="s">
        <v>7201</v>
      </c>
      <c r="B4632" s="76">
        <v>45196</v>
      </c>
      <c r="C4632" s="76">
        <v>45196</v>
      </c>
      <c r="D4632" s="76">
        <v>45257</v>
      </c>
      <c r="E4632" s="4" t="s">
        <v>951</v>
      </c>
      <c r="F4632" s="4" t="s">
        <v>952</v>
      </c>
      <c r="G4632" s="4" t="s">
        <v>942</v>
      </c>
      <c r="H4632" s="4" t="s">
        <v>951</v>
      </c>
      <c r="I4632" s="4" t="s">
        <v>1622</v>
      </c>
      <c r="J4632" s="4">
        <v>100307193</v>
      </c>
      <c r="K4632" s="4" t="s">
        <v>1028</v>
      </c>
      <c r="L4632" s="4">
        <v>2</v>
      </c>
      <c r="M4632" s="4" t="s">
        <v>77</v>
      </c>
      <c r="N4632" s="4">
        <v>45.62</v>
      </c>
      <c r="O4632" s="4">
        <v>40.99</v>
      </c>
      <c r="P4632" s="4" t="s">
        <v>78</v>
      </c>
      <c r="Q4632" s="77">
        <v>45281.665972222225</v>
      </c>
      <c r="R4632" s="4">
        <v>91.24</v>
      </c>
      <c r="S4632" s="4">
        <v>81.98</v>
      </c>
      <c r="T4632" s="4" t="str">
        <f>VLOOKUP(E4632,zamiana!A:B,2,0)</f>
        <v>ALSTOM (ex. BT) CZL</v>
      </c>
    </row>
    <row r="4633" spans="1:20" x14ac:dyDescent="0.3">
      <c r="A4633" s="4" t="s">
        <v>7201</v>
      </c>
      <c r="B4633" s="76">
        <v>45196</v>
      </c>
      <c r="C4633" s="76">
        <v>45196</v>
      </c>
      <c r="D4633" s="76">
        <v>45257</v>
      </c>
      <c r="E4633" s="4" t="s">
        <v>951</v>
      </c>
      <c r="F4633" s="4" t="s">
        <v>952</v>
      </c>
      <c r="G4633" s="4" t="s">
        <v>942</v>
      </c>
      <c r="H4633" s="4" t="s">
        <v>951</v>
      </c>
      <c r="I4633" s="4" t="s">
        <v>1622</v>
      </c>
      <c r="J4633" s="4">
        <v>100307193</v>
      </c>
      <c r="K4633" s="4" t="s">
        <v>1028</v>
      </c>
      <c r="L4633" s="4">
        <v>2</v>
      </c>
      <c r="M4633" s="4" t="s">
        <v>77</v>
      </c>
      <c r="N4633" s="4">
        <v>45.62</v>
      </c>
      <c r="O4633" s="4">
        <v>40.99</v>
      </c>
      <c r="P4633" s="4" t="s">
        <v>78</v>
      </c>
      <c r="Q4633" s="77">
        <v>45281.665972222225</v>
      </c>
      <c r="R4633" s="4">
        <v>91.24</v>
      </c>
      <c r="S4633" s="4">
        <v>81.98</v>
      </c>
      <c r="T4633" s="4" t="str">
        <f>VLOOKUP(E4633,zamiana!A:B,2,0)</f>
        <v>ALSTOM (ex. BT) CZL</v>
      </c>
    </row>
    <row r="4634" spans="1:20" x14ac:dyDescent="0.3">
      <c r="A4634" s="4" t="s">
        <v>7201</v>
      </c>
      <c r="B4634" s="76">
        <v>45196</v>
      </c>
      <c r="C4634" s="76">
        <v>45196</v>
      </c>
      <c r="D4634" s="76">
        <v>45257</v>
      </c>
      <c r="E4634" s="4" t="s">
        <v>951</v>
      </c>
      <c r="F4634" s="4" t="s">
        <v>952</v>
      </c>
      <c r="G4634" s="4" t="s">
        <v>942</v>
      </c>
      <c r="H4634" s="4" t="s">
        <v>951</v>
      </c>
      <c r="I4634" s="4" t="s">
        <v>1622</v>
      </c>
      <c r="J4634" s="4">
        <v>100307193</v>
      </c>
      <c r="K4634" s="4" t="s">
        <v>1028</v>
      </c>
      <c r="L4634" s="4">
        <v>2</v>
      </c>
      <c r="M4634" s="4" t="s">
        <v>77</v>
      </c>
      <c r="N4634" s="4">
        <v>45.62</v>
      </c>
      <c r="O4634" s="4">
        <v>40.99</v>
      </c>
      <c r="P4634" s="4" t="s">
        <v>78</v>
      </c>
      <c r="Q4634" s="77">
        <v>45281.665972222225</v>
      </c>
      <c r="R4634" s="4">
        <v>91.24</v>
      </c>
      <c r="S4634" s="4">
        <v>81.98</v>
      </c>
      <c r="T4634" s="4" t="str">
        <f>VLOOKUP(E4634,zamiana!A:B,2,0)</f>
        <v>ALSTOM (ex. BT) CZL</v>
      </c>
    </row>
    <row r="4635" spans="1:20" x14ac:dyDescent="0.3">
      <c r="A4635" s="4" t="s">
        <v>7201</v>
      </c>
      <c r="B4635" s="76">
        <v>45196</v>
      </c>
      <c r="C4635" s="76">
        <v>45196</v>
      </c>
      <c r="D4635" s="76">
        <v>45257</v>
      </c>
      <c r="E4635" s="4" t="s">
        <v>951</v>
      </c>
      <c r="F4635" s="4" t="s">
        <v>952</v>
      </c>
      <c r="G4635" s="4" t="s">
        <v>942</v>
      </c>
      <c r="H4635" s="4" t="s">
        <v>951</v>
      </c>
      <c r="I4635" s="4" t="s">
        <v>4053</v>
      </c>
      <c r="J4635" s="4">
        <v>100307182</v>
      </c>
      <c r="K4635" s="4" t="s">
        <v>1028</v>
      </c>
      <c r="L4635" s="4">
        <v>11</v>
      </c>
      <c r="M4635" s="4" t="s">
        <v>77</v>
      </c>
      <c r="N4635" s="4">
        <v>8.16</v>
      </c>
      <c r="O4635" s="4">
        <v>3.42</v>
      </c>
      <c r="P4635" s="4" t="s">
        <v>78</v>
      </c>
      <c r="Q4635" s="77">
        <v>45281.676388888889</v>
      </c>
      <c r="R4635" s="4">
        <v>89.76</v>
      </c>
      <c r="S4635" s="4">
        <v>37.619999999999997</v>
      </c>
      <c r="T4635" s="4" t="str">
        <f>VLOOKUP(E4635,zamiana!A:B,2,0)</f>
        <v>ALSTOM (ex. BT) CZL</v>
      </c>
    </row>
    <row r="4636" spans="1:20" x14ac:dyDescent="0.3">
      <c r="A4636" s="4" t="s">
        <v>7201</v>
      </c>
      <c r="B4636" s="76">
        <v>45196</v>
      </c>
      <c r="C4636" s="76">
        <v>45196</v>
      </c>
      <c r="D4636" s="76">
        <v>45257</v>
      </c>
      <c r="E4636" s="4" t="s">
        <v>951</v>
      </c>
      <c r="F4636" s="4" t="s">
        <v>952</v>
      </c>
      <c r="G4636" s="4" t="s">
        <v>942</v>
      </c>
      <c r="H4636" s="4" t="s">
        <v>951</v>
      </c>
      <c r="I4636" s="4" t="s">
        <v>4053</v>
      </c>
      <c r="J4636" s="4">
        <v>100307182</v>
      </c>
      <c r="K4636" s="4" t="s">
        <v>1028</v>
      </c>
      <c r="L4636" s="4">
        <v>11</v>
      </c>
      <c r="M4636" s="4" t="s">
        <v>77</v>
      </c>
      <c r="N4636" s="4">
        <v>8.16</v>
      </c>
      <c r="O4636" s="4">
        <v>3.42</v>
      </c>
      <c r="P4636" s="4" t="s">
        <v>78</v>
      </c>
      <c r="Q4636" s="77">
        <v>45281.676388888889</v>
      </c>
      <c r="R4636" s="4">
        <v>89.76</v>
      </c>
      <c r="S4636" s="4">
        <v>37.619999999999997</v>
      </c>
      <c r="T4636" s="4" t="str">
        <f>VLOOKUP(E4636,zamiana!A:B,2,0)</f>
        <v>ALSTOM (ex. BT) CZL</v>
      </c>
    </row>
    <row r="4637" spans="1:20" x14ac:dyDescent="0.3">
      <c r="A4637" s="4" t="s">
        <v>7201</v>
      </c>
      <c r="B4637" s="76">
        <v>45196</v>
      </c>
      <c r="C4637" s="76">
        <v>45196</v>
      </c>
      <c r="D4637" s="76">
        <v>45257</v>
      </c>
      <c r="E4637" s="4" t="s">
        <v>951</v>
      </c>
      <c r="F4637" s="4" t="s">
        <v>952</v>
      </c>
      <c r="G4637" s="4" t="s">
        <v>942</v>
      </c>
      <c r="H4637" s="4" t="s">
        <v>951</v>
      </c>
      <c r="I4637" s="4" t="s">
        <v>4053</v>
      </c>
      <c r="J4637" s="4">
        <v>100307182</v>
      </c>
      <c r="K4637" s="4" t="s">
        <v>1028</v>
      </c>
      <c r="L4637" s="4">
        <v>11</v>
      </c>
      <c r="M4637" s="4" t="s">
        <v>77</v>
      </c>
      <c r="N4637" s="4">
        <v>8.16</v>
      </c>
      <c r="O4637" s="4">
        <v>3.42</v>
      </c>
      <c r="P4637" s="4" t="s">
        <v>78</v>
      </c>
      <c r="Q4637" s="77">
        <v>45281.676388888889</v>
      </c>
      <c r="R4637" s="4">
        <v>89.76</v>
      </c>
      <c r="S4637" s="4">
        <v>37.619999999999997</v>
      </c>
      <c r="T4637" s="4" t="str">
        <f>VLOOKUP(E4637,zamiana!A:B,2,0)</f>
        <v>ALSTOM (ex. BT) CZL</v>
      </c>
    </row>
    <row r="4638" spans="1:20" x14ac:dyDescent="0.3">
      <c r="A4638" s="4" t="s">
        <v>7201</v>
      </c>
      <c r="B4638" s="76">
        <v>45196</v>
      </c>
      <c r="C4638" s="76">
        <v>45196</v>
      </c>
      <c r="D4638" s="76">
        <v>45257</v>
      </c>
      <c r="E4638" s="4" t="s">
        <v>951</v>
      </c>
      <c r="F4638" s="4" t="s">
        <v>952</v>
      </c>
      <c r="G4638" s="4" t="s">
        <v>942</v>
      </c>
      <c r="H4638" s="4" t="s">
        <v>951</v>
      </c>
      <c r="I4638" s="4" t="s">
        <v>4053</v>
      </c>
      <c r="J4638" s="4">
        <v>100307182</v>
      </c>
      <c r="K4638" s="4" t="s">
        <v>1028</v>
      </c>
      <c r="L4638" s="4">
        <v>11</v>
      </c>
      <c r="M4638" s="4" t="s">
        <v>77</v>
      </c>
      <c r="N4638" s="4">
        <v>8.16</v>
      </c>
      <c r="O4638" s="4">
        <v>3.42</v>
      </c>
      <c r="P4638" s="4" t="s">
        <v>78</v>
      </c>
      <c r="Q4638" s="77">
        <v>45281.676388888889</v>
      </c>
      <c r="R4638" s="4">
        <v>89.76</v>
      </c>
      <c r="S4638" s="4">
        <v>37.619999999999997</v>
      </c>
      <c r="T4638" s="4" t="str">
        <f>VLOOKUP(E4638,zamiana!A:B,2,0)</f>
        <v>ALSTOM (ex. BT) CZL</v>
      </c>
    </row>
    <row r="4639" spans="1:20" x14ac:dyDescent="0.3">
      <c r="A4639" s="4" t="s">
        <v>7201</v>
      </c>
      <c r="B4639" s="76">
        <v>45196</v>
      </c>
      <c r="C4639" s="76">
        <v>45196</v>
      </c>
      <c r="D4639" s="76">
        <v>45257</v>
      </c>
      <c r="E4639" s="4" t="s">
        <v>951</v>
      </c>
      <c r="F4639" s="4" t="s">
        <v>952</v>
      </c>
      <c r="G4639" s="4" t="s">
        <v>942</v>
      </c>
      <c r="H4639" s="4" t="s">
        <v>951</v>
      </c>
      <c r="I4639" s="4" t="s">
        <v>4053</v>
      </c>
      <c r="J4639" s="4">
        <v>100307182</v>
      </c>
      <c r="K4639" s="4" t="s">
        <v>1028</v>
      </c>
      <c r="L4639" s="4">
        <v>11</v>
      </c>
      <c r="M4639" s="4" t="s">
        <v>77</v>
      </c>
      <c r="N4639" s="4">
        <v>8.16</v>
      </c>
      <c r="O4639" s="4">
        <v>3.42</v>
      </c>
      <c r="P4639" s="4" t="s">
        <v>78</v>
      </c>
      <c r="Q4639" s="77">
        <v>45281.676388888889</v>
      </c>
      <c r="R4639" s="4">
        <v>89.76</v>
      </c>
      <c r="S4639" s="4">
        <v>37.619999999999997</v>
      </c>
      <c r="T4639" s="4" t="str">
        <f>VLOOKUP(E4639,zamiana!A:B,2,0)</f>
        <v>ALSTOM (ex. BT) CZL</v>
      </c>
    </row>
    <row r="4640" spans="1:20" x14ac:dyDescent="0.3">
      <c r="A4640" s="4" t="s">
        <v>7201</v>
      </c>
      <c r="B4640" s="76">
        <v>45196</v>
      </c>
      <c r="C4640" s="76">
        <v>45196</v>
      </c>
      <c r="D4640" s="76">
        <v>45257</v>
      </c>
      <c r="E4640" s="4" t="s">
        <v>951</v>
      </c>
      <c r="F4640" s="4" t="s">
        <v>952</v>
      </c>
      <c r="G4640" s="4" t="s">
        <v>942</v>
      </c>
      <c r="H4640" s="4" t="s">
        <v>951</v>
      </c>
      <c r="I4640" s="4" t="s">
        <v>4053</v>
      </c>
      <c r="J4640" s="4">
        <v>100307182</v>
      </c>
      <c r="K4640" s="4" t="s">
        <v>1028</v>
      </c>
      <c r="L4640" s="4">
        <v>11</v>
      </c>
      <c r="M4640" s="4" t="s">
        <v>77</v>
      </c>
      <c r="N4640" s="4">
        <v>8.16</v>
      </c>
      <c r="O4640" s="4">
        <v>3.42</v>
      </c>
      <c r="P4640" s="4" t="s">
        <v>78</v>
      </c>
      <c r="Q4640" s="77">
        <v>45281.676388888889</v>
      </c>
      <c r="R4640" s="4">
        <v>89.76</v>
      </c>
      <c r="S4640" s="4">
        <v>37.619999999999997</v>
      </c>
      <c r="T4640" s="4" t="str">
        <f>VLOOKUP(E4640,zamiana!A:B,2,0)</f>
        <v>ALSTOM (ex. BT) CZL</v>
      </c>
    </row>
    <row r="4641" spans="1:20" x14ac:dyDescent="0.3">
      <c r="A4641" s="4" t="s">
        <v>7201</v>
      </c>
      <c r="B4641" s="76">
        <v>45196</v>
      </c>
      <c r="C4641" s="76">
        <v>45196</v>
      </c>
      <c r="D4641" s="76">
        <v>45257</v>
      </c>
      <c r="E4641" s="4" t="s">
        <v>951</v>
      </c>
      <c r="F4641" s="4" t="s">
        <v>952</v>
      </c>
      <c r="G4641" s="4" t="s">
        <v>942</v>
      </c>
      <c r="H4641" s="4" t="s">
        <v>951</v>
      </c>
      <c r="I4641" s="4" t="s">
        <v>4053</v>
      </c>
      <c r="J4641" s="4">
        <v>100307182</v>
      </c>
      <c r="K4641" s="4" t="s">
        <v>1028</v>
      </c>
      <c r="L4641" s="4">
        <v>11</v>
      </c>
      <c r="M4641" s="4" t="s">
        <v>77</v>
      </c>
      <c r="N4641" s="4">
        <v>8.16</v>
      </c>
      <c r="O4641" s="4">
        <v>3.42</v>
      </c>
      <c r="P4641" s="4" t="s">
        <v>78</v>
      </c>
      <c r="Q4641" s="77">
        <v>45281.676388888889</v>
      </c>
      <c r="R4641" s="4">
        <v>89.76</v>
      </c>
      <c r="S4641" s="4">
        <v>37.619999999999997</v>
      </c>
      <c r="T4641" s="4" t="str">
        <f>VLOOKUP(E4641,zamiana!A:B,2,0)</f>
        <v>ALSTOM (ex. BT) CZL</v>
      </c>
    </row>
    <row r="4642" spans="1:20" x14ac:dyDescent="0.3">
      <c r="A4642" s="4" t="s">
        <v>7201</v>
      </c>
      <c r="B4642" s="76">
        <v>45196</v>
      </c>
      <c r="C4642" s="76">
        <v>45196</v>
      </c>
      <c r="D4642" s="76">
        <v>45257</v>
      </c>
      <c r="E4642" s="4" t="s">
        <v>951</v>
      </c>
      <c r="F4642" s="4" t="s">
        <v>952</v>
      </c>
      <c r="G4642" s="4" t="s">
        <v>942</v>
      </c>
      <c r="H4642" s="4" t="s">
        <v>951</v>
      </c>
      <c r="I4642" s="4" t="s">
        <v>4053</v>
      </c>
      <c r="J4642" s="4">
        <v>100307182</v>
      </c>
      <c r="K4642" s="4" t="s">
        <v>1028</v>
      </c>
      <c r="L4642" s="4">
        <v>11</v>
      </c>
      <c r="M4642" s="4" t="s">
        <v>77</v>
      </c>
      <c r="N4642" s="4">
        <v>8.16</v>
      </c>
      <c r="O4642" s="4">
        <v>3.42</v>
      </c>
      <c r="P4642" s="4" t="s">
        <v>78</v>
      </c>
      <c r="Q4642" s="77">
        <v>45281.676388888889</v>
      </c>
      <c r="R4642" s="4">
        <v>89.76</v>
      </c>
      <c r="S4642" s="4">
        <v>37.619999999999997</v>
      </c>
      <c r="T4642" s="4" t="str">
        <f>VLOOKUP(E4642,zamiana!A:B,2,0)</f>
        <v>ALSTOM (ex. BT) CZL</v>
      </c>
    </row>
    <row r="4643" spans="1:20" x14ac:dyDescent="0.3">
      <c r="A4643" s="4" t="s">
        <v>7201</v>
      </c>
      <c r="B4643" s="76">
        <v>45196</v>
      </c>
      <c r="C4643" s="76">
        <v>45196</v>
      </c>
      <c r="D4643" s="76">
        <v>45257</v>
      </c>
      <c r="E4643" s="4" t="s">
        <v>951</v>
      </c>
      <c r="F4643" s="4" t="s">
        <v>952</v>
      </c>
      <c r="G4643" s="4" t="s">
        <v>942</v>
      </c>
      <c r="H4643" s="4" t="s">
        <v>951</v>
      </c>
      <c r="I4643" s="4" t="s">
        <v>3618</v>
      </c>
      <c r="J4643" s="4">
        <v>100307165</v>
      </c>
      <c r="K4643" s="4" t="s">
        <v>1028</v>
      </c>
      <c r="L4643" s="4">
        <v>2</v>
      </c>
      <c r="M4643" s="4" t="s">
        <v>77</v>
      </c>
      <c r="N4643" s="4">
        <v>68.010000000000005</v>
      </c>
      <c r="O4643" s="4">
        <v>41.41</v>
      </c>
      <c r="P4643" s="4" t="s">
        <v>78</v>
      </c>
      <c r="Q4643" s="77">
        <v>45281.67291666667</v>
      </c>
      <c r="R4643" s="4">
        <v>136.02000000000001</v>
      </c>
      <c r="S4643" s="4">
        <v>82.82</v>
      </c>
      <c r="T4643" s="4" t="str">
        <f>VLOOKUP(E4643,zamiana!A:B,2,0)</f>
        <v>ALSTOM (ex. BT) CZL</v>
      </c>
    </row>
    <row r="4644" spans="1:20" x14ac:dyDescent="0.3">
      <c r="A4644" s="4" t="s">
        <v>7201</v>
      </c>
      <c r="B4644" s="76">
        <v>45196</v>
      </c>
      <c r="C4644" s="76">
        <v>45196</v>
      </c>
      <c r="D4644" s="76">
        <v>45257</v>
      </c>
      <c r="E4644" s="4" t="s">
        <v>951</v>
      </c>
      <c r="F4644" s="4" t="s">
        <v>952</v>
      </c>
      <c r="G4644" s="4" t="s">
        <v>942</v>
      </c>
      <c r="H4644" s="4" t="s">
        <v>951</v>
      </c>
      <c r="I4644" s="4" t="s">
        <v>3618</v>
      </c>
      <c r="J4644" s="4">
        <v>100307165</v>
      </c>
      <c r="K4644" s="4" t="s">
        <v>1028</v>
      </c>
      <c r="L4644" s="4">
        <v>2</v>
      </c>
      <c r="M4644" s="4" t="s">
        <v>77</v>
      </c>
      <c r="N4644" s="4">
        <v>68.010000000000005</v>
      </c>
      <c r="O4644" s="4">
        <v>41.41</v>
      </c>
      <c r="P4644" s="4" t="s">
        <v>78</v>
      </c>
      <c r="Q4644" s="77">
        <v>45281.67291666667</v>
      </c>
      <c r="R4644" s="4">
        <v>136.02000000000001</v>
      </c>
      <c r="S4644" s="4">
        <v>82.82</v>
      </c>
      <c r="T4644" s="4" t="str">
        <f>VLOOKUP(E4644,zamiana!A:B,2,0)</f>
        <v>ALSTOM (ex. BT) CZL</v>
      </c>
    </row>
    <row r="4645" spans="1:20" x14ac:dyDescent="0.3">
      <c r="A4645" s="4" t="s">
        <v>7201</v>
      </c>
      <c r="B4645" s="76">
        <v>45196</v>
      </c>
      <c r="C4645" s="76">
        <v>45196</v>
      </c>
      <c r="D4645" s="76">
        <v>45257</v>
      </c>
      <c r="E4645" s="4" t="s">
        <v>951</v>
      </c>
      <c r="F4645" s="4" t="s">
        <v>952</v>
      </c>
      <c r="G4645" s="4" t="s">
        <v>942</v>
      </c>
      <c r="H4645" s="4" t="s">
        <v>951</v>
      </c>
      <c r="I4645" s="4" t="s">
        <v>3618</v>
      </c>
      <c r="J4645" s="4">
        <v>100307165</v>
      </c>
      <c r="K4645" s="4" t="s">
        <v>1028</v>
      </c>
      <c r="L4645" s="4">
        <v>2</v>
      </c>
      <c r="M4645" s="4" t="s">
        <v>77</v>
      </c>
      <c r="N4645" s="4">
        <v>68.010000000000005</v>
      </c>
      <c r="O4645" s="4">
        <v>41.41</v>
      </c>
      <c r="P4645" s="4" t="s">
        <v>78</v>
      </c>
      <c r="Q4645" s="77">
        <v>45281.67291666667</v>
      </c>
      <c r="R4645" s="4">
        <v>136.02000000000001</v>
      </c>
      <c r="S4645" s="4">
        <v>82.82</v>
      </c>
      <c r="T4645" s="4" t="str">
        <f>VLOOKUP(E4645,zamiana!A:B,2,0)</f>
        <v>ALSTOM (ex. BT) CZL</v>
      </c>
    </row>
    <row r="4646" spans="1:20" x14ac:dyDescent="0.3">
      <c r="A4646" s="4" t="s">
        <v>7201</v>
      </c>
      <c r="B4646" s="76">
        <v>45196</v>
      </c>
      <c r="C4646" s="76">
        <v>45196</v>
      </c>
      <c r="D4646" s="76">
        <v>45257</v>
      </c>
      <c r="E4646" s="4" t="s">
        <v>951</v>
      </c>
      <c r="F4646" s="4" t="s">
        <v>952</v>
      </c>
      <c r="G4646" s="4" t="s">
        <v>942</v>
      </c>
      <c r="H4646" s="4" t="s">
        <v>951</v>
      </c>
      <c r="I4646" s="4" t="s">
        <v>3618</v>
      </c>
      <c r="J4646" s="4">
        <v>100307165</v>
      </c>
      <c r="K4646" s="4" t="s">
        <v>1028</v>
      </c>
      <c r="L4646" s="4">
        <v>2</v>
      </c>
      <c r="M4646" s="4" t="s">
        <v>77</v>
      </c>
      <c r="N4646" s="4">
        <v>68.010000000000005</v>
      </c>
      <c r="O4646" s="4">
        <v>41.41</v>
      </c>
      <c r="P4646" s="4" t="s">
        <v>78</v>
      </c>
      <c r="Q4646" s="77">
        <v>45281.67291666667</v>
      </c>
      <c r="R4646" s="4">
        <v>136.02000000000001</v>
      </c>
      <c r="S4646" s="4">
        <v>82.82</v>
      </c>
      <c r="T4646" s="4" t="str">
        <f>VLOOKUP(E4646,zamiana!A:B,2,0)</f>
        <v>ALSTOM (ex. BT) CZL</v>
      </c>
    </row>
    <row r="4647" spans="1:20" x14ac:dyDescent="0.3">
      <c r="A4647" s="4" t="s">
        <v>7201</v>
      </c>
      <c r="B4647" s="76">
        <v>45196</v>
      </c>
      <c r="C4647" s="76">
        <v>45196</v>
      </c>
      <c r="D4647" s="76">
        <v>45257</v>
      </c>
      <c r="E4647" s="4" t="s">
        <v>951</v>
      </c>
      <c r="F4647" s="4" t="s">
        <v>952</v>
      </c>
      <c r="G4647" s="4" t="s">
        <v>942</v>
      </c>
      <c r="H4647" s="4" t="s">
        <v>951</v>
      </c>
      <c r="I4647" s="4" t="s">
        <v>1941</v>
      </c>
      <c r="J4647" s="4">
        <v>100307155</v>
      </c>
      <c r="K4647" s="4" t="s">
        <v>1028</v>
      </c>
      <c r="L4647" s="4">
        <v>1</v>
      </c>
      <c r="M4647" s="4" t="s">
        <v>77</v>
      </c>
      <c r="N4647" s="4">
        <v>1211.46</v>
      </c>
      <c r="O4647" s="4">
        <v>616.5</v>
      </c>
      <c r="P4647" s="4" t="s">
        <v>78</v>
      </c>
      <c r="Q4647" s="77">
        <v>45281.635416666664</v>
      </c>
      <c r="R4647" s="4">
        <v>1211.46</v>
      </c>
      <c r="S4647" s="4">
        <v>616.5</v>
      </c>
      <c r="T4647" s="4" t="str">
        <f>VLOOKUP(E4647,zamiana!A:B,2,0)</f>
        <v>ALSTOM (ex. BT) CZL</v>
      </c>
    </row>
    <row r="4648" spans="1:20" x14ac:dyDescent="0.3">
      <c r="A4648" s="4" t="s">
        <v>7201</v>
      </c>
      <c r="B4648" s="76">
        <v>45196</v>
      </c>
      <c r="C4648" s="76">
        <v>45196</v>
      </c>
      <c r="D4648" s="76">
        <v>45257</v>
      </c>
      <c r="E4648" s="4" t="s">
        <v>951</v>
      </c>
      <c r="F4648" s="4" t="s">
        <v>952</v>
      </c>
      <c r="G4648" s="4" t="s">
        <v>942</v>
      </c>
      <c r="H4648" s="4" t="s">
        <v>951</v>
      </c>
      <c r="I4648" s="4" t="s">
        <v>1941</v>
      </c>
      <c r="J4648" s="4">
        <v>100307155</v>
      </c>
      <c r="K4648" s="4" t="s">
        <v>1028</v>
      </c>
      <c r="L4648" s="4">
        <v>1</v>
      </c>
      <c r="M4648" s="4" t="s">
        <v>77</v>
      </c>
      <c r="N4648" s="4">
        <v>1211.46</v>
      </c>
      <c r="O4648" s="4">
        <v>616.5</v>
      </c>
      <c r="P4648" s="4" t="s">
        <v>78</v>
      </c>
      <c r="Q4648" s="77">
        <v>45281.635416666664</v>
      </c>
      <c r="R4648" s="4">
        <v>1211.46</v>
      </c>
      <c r="S4648" s="4">
        <v>616.5</v>
      </c>
      <c r="T4648" s="4" t="str">
        <f>VLOOKUP(E4648,zamiana!A:B,2,0)</f>
        <v>ALSTOM (ex. BT) CZL</v>
      </c>
    </row>
    <row r="4649" spans="1:20" x14ac:dyDescent="0.3">
      <c r="A4649" s="4" t="s">
        <v>7201</v>
      </c>
      <c r="B4649" s="76">
        <v>45196</v>
      </c>
      <c r="C4649" s="76">
        <v>45196</v>
      </c>
      <c r="D4649" s="76">
        <v>45257</v>
      </c>
      <c r="E4649" s="4" t="s">
        <v>951</v>
      </c>
      <c r="F4649" s="4" t="s">
        <v>952</v>
      </c>
      <c r="G4649" s="4" t="s">
        <v>942</v>
      </c>
      <c r="H4649" s="4" t="s">
        <v>951</v>
      </c>
      <c r="I4649" s="4" t="s">
        <v>1941</v>
      </c>
      <c r="J4649" s="4">
        <v>100307155</v>
      </c>
      <c r="K4649" s="4" t="s">
        <v>1028</v>
      </c>
      <c r="L4649" s="4">
        <v>1</v>
      </c>
      <c r="M4649" s="4" t="s">
        <v>77</v>
      </c>
      <c r="N4649" s="4">
        <v>1211.46</v>
      </c>
      <c r="O4649" s="4">
        <v>616.5</v>
      </c>
      <c r="P4649" s="4" t="s">
        <v>78</v>
      </c>
      <c r="Q4649" s="77">
        <v>45281.635416666664</v>
      </c>
      <c r="R4649" s="4">
        <v>1211.46</v>
      </c>
      <c r="S4649" s="4">
        <v>616.5</v>
      </c>
      <c r="T4649" s="4" t="str">
        <f>VLOOKUP(E4649,zamiana!A:B,2,0)</f>
        <v>ALSTOM (ex. BT) CZL</v>
      </c>
    </row>
    <row r="4650" spans="1:20" x14ac:dyDescent="0.3">
      <c r="A4650" s="4" t="s">
        <v>7201</v>
      </c>
      <c r="B4650" s="76">
        <v>45196</v>
      </c>
      <c r="C4650" s="76">
        <v>45196</v>
      </c>
      <c r="D4650" s="76">
        <v>45257</v>
      </c>
      <c r="E4650" s="4" t="s">
        <v>951</v>
      </c>
      <c r="F4650" s="4" t="s">
        <v>952</v>
      </c>
      <c r="G4650" s="4" t="s">
        <v>942</v>
      </c>
      <c r="H4650" s="4" t="s">
        <v>951</v>
      </c>
      <c r="I4650" s="4" t="s">
        <v>1941</v>
      </c>
      <c r="J4650" s="4">
        <v>100307155</v>
      </c>
      <c r="K4650" s="4" t="s">
        <v>1028</v>
      </c>
      <c r="L4650" s="4">
        <v>1</v>
      </c>
      <c r="M4650" s="4" t="s">
        <v>77</v>
      </c>
      <c r="N4650" s="4">
        <v>1211.46</v>
      </c>
      <c r="O4650" s="4">
        <v>616.5</v>
      </c>
      <c r="P4650" s="4" t="s">
        <v>78</v>
      </c>
      <c r="Q4650" s="77">
        <v>45281.635416666664</v>
      </c>
      <c r="R4650" s="4">
        <v>1211.46</v>
      </c>
      <c r="S4650" s="4">
        <v>616.5</v>
      </c>
      <c r="T4650" s="4" t="str">
        <f>VLOOKUP(E4650,zamiana!A:B,2,0)</f>
        <v>ALSTOM (ex. BT) CZL</v>
      </c>
    </row>
    <row r="4651" spans="1:20" x14ac:dyDescent="0.3">
      <c r="A4651" s="4" t="s">
        <v>7201</v>
      </c>
      <c r="B4651" s="76">
        <v>45196</v>
      </c>
      <c r="C4651" s="76">
        <v>45196</v>
      </c>
      <c r="D4651" s="76">
        <v>45257</v>
      </c>
      <c r="E4651" s="4" t="s">
        <v>951</v>
      </c>
      <c r="F4651" s="4" t="s">
        <v>952</v>
      </c>
      <c r="G4651" s="4" t="s">
        <v>942</v>
      </c>
      <c r="H4651" s="4" t="s">
        <v>951</v>
      </c>
      <c r="I4651" s="4" t="s">
        <v>1928</v>
      </c>
      <c r="J4651" s="4">
        <v>100306830</v>
      </c>
      <c r="K4651" s="4" t="s">
        <v>1028</v>
      </c>
      <c r="L4651" s="4">
        <v>1</v>
      </c>
      <c r="M4651" s="4" t="s">
        <v>77</v>
      </c>
      <c r="N4651" s="4">
        <v>979.32</v>
      </c>
      <c r="O4651" s="4">
        <v>432.69</v>
      </c>
      <c r="P4651" s="4" t="s">
        <v>78</v>
      </c>
      <c r="Q4651" s="77">
        <v>45281.631944444445</v>
      </c>
      <c r="R4651" s="4">
        <v>979.32</v>
      </c>
      <c r="S4651" s="4">
        <v>432.69</v>
      </c>
      <c r="T4651" s="4" t="str">
        <f>VLOOKUP(E4651,zamiana!A:B,2,0)</f>
        <v>ALSTOM (ex. BT) CZL</v>
      </c>
    </row>
    <row r="4652" spans="1:20" x14ac:dyDescent="0.3">
      <c r="A4652" s="4" t="s">
        <v>7201</v>
      </c>
      <c r="B4652" s="76">
        <v>45196</v>
      </c>
      <c r="C4652" s="76">
        <v>45196</v>
      </c>
      <c r="D4652" s="76">
        <v>45257</v>
      </c>
      <c r="E4652" s="4" t="s">
        <v>951</v>
      </c>
      <c r="F4652" s="4" t="s">
        <v>952</v>
      </c>
      <c r="G4652" s="4" t="s">
        <v>942</v>
      </c>
      <c r="H4652" s="4" t="s">
        <v>951</v>
      </c>
      <c r="I4652" s="4" t="s">
        <v>1928</v>
      </c>
      <c r="J4652" s="4">
        <v>100306830</v>
      </c>
      <c r="K4652" s="4" t="s">
        <v>1028</v>
      </c>
      <c r="L4652" s="4">
        <v>1</v>
      </c>
      <c r="M4652" s="4" t="s">
        <v>77</v>
      </c>
      <c r="N4652" s="4">
        <v>979.32</v>
      </c>
      <c r="O4652" s="4">
        <v>432.69</v>
      </c>
      <c r="P4652" s="4" t="s">
        <v>78</v>
      </c>
      <c r="Q4652" s="77">
        <v>45281.631944444445</v>
      </c>
      <c r="R4652" s="4">
        <v>979.32</v>
      </c>
      <c r="S4652" s="4">
        <v>432.69</v>
      </c>
      <c r="T4652" s="4" t="str">
        <f>VLOOKUP(E4652,zamiana!A:B,2,0)</f>
        <v>ALSTOM (ex. BT) CZL</v>
      </c>
    </row>
    <row r="4653" spans="1:20" x14ac:dyDescent="0.3">
      <c r="A4653" s="4" t="s">
        <v>7201</v>
      </c>
      <c r="B4653" s="76">
        <v>45196</v>
      </c>
      <c r="C4653" s="76">
        <v>45196</v>
      </c>
      <c r="D4653" s="76">
        <v>45257</v>
      </c>
      <c r="E4653" s="4" t="s">
        <v>951</v>
      </c>
      <c r="F4653" s="4" t="s">
        <v>952</v>
      </c>
      <c r="G4653" s="4" t="s">
        <v>942</v>
      </c>
      <c r="H4653" s="4" t="s">
        <v>951</v>
      </c>
      <c r="I4653" s="4" t="s">
        <v>1928</v>
      </c>
      <c r="J4653" s="4">
        <v>100306830</v>
      </c>
      <c r="K4653" s="4" t="s">
        <v>1028</v>
      </c>
      <c r="L4653" s="4">
        <v>1</v>
      </c>
      <c r="M4653" s="4" t="s">
        <v>77</v>
      </c>
      <c r="N4653" s="4">
        <v>979.32</v>
      </c>
      <c r="O4653" s="4">
        <v>432.69</v>
      </c>
      <c r="P4653" s="4" t="s">
        <v>78</v>
      </c>
      <c r="Q4653" s="77">
        <v>45281.631944444445</v>
      </c>
      <c r="R4653" s="4">
        <v>979.32</v>
      </c>
      <c r="S4653" s="4">
        <v>432.69</v>
      </c>
      <c r="T4653" s="4" t="str">
        <f>VLOOKUP(E4653,zamiana!A:B,2,0)</f>
        <v>ALSTOM (ex. BT) CZL</v>
      </c>
    </row>
    <row r="4654" spans="1:20" x14ac:dyDescent="0.3">
      <c r="A4654" s="4" t="s">
        <v>7201</v>
      </c>
      <c r="B4654" s="76">
        <v>45196</v>
      </c>
      <c r="C4654" s="76">
        <v>45196</v>
      </c>
      <c r="D4654" s="76">
        <v>45257</v>
      </c>
      <c r="E4654" s="4" t="s">
        <v>951</v>
      </c>
      <c r="F4654" s="4" t="s">
        <v>952</v>
      </c>
      <c r="G4654" s="4" t="s">
        <v>942</v>
      </c>
      <c r="H4654" s="4" t="s">
        <v>951</v>
      </c>
      <c r="I4654" s="4" t="s">
        <v>1928</v>
      </c>
      <c r="J4654" s="4">
        <v>100306830</v>
      </c>
      <c r="K4654" s="4" t="s">
        <v>1028</v>
      </c>
      <c r="L4654" s="4">
        <v>1</v>
      </c>
      <c r="M4654" s="4" t="s">
        <v>77</v>
      </c>
      <c r="N4654" s="4">
        <v>979.32</v>
      </c>
      <c r="O4654" s="4">
        <v>432.69</v>
      </c>
      <c r="P4654" s="4" t="s">
        <v>78</v>
      </c>
      <c r="Q4654" s="77">
        <v>45281.631944444445</v>
      </c>
      <c r="R4654" s="4">
        <v>979.32</v>
      </c>
      <c r="S4654" s="4">
        <v>432.69</v>
      </c>
      <c r="T4654" s="4" t="str">
        <f>VLOOKUP(E4654,zamiana!A:B,2,0)</f>
        <v>ALSTOM (ex. BT) CZL</v>
      </c>
    </row>
    <row r="4655" spans="1:20" x14ac:dyDescent="0.3">
      <c r="A4655" s="4" t="s">
        <v>7201</v>
      </c>
      <c r="B4655" s="76">
        <v>45196</v>
      </c>
      <c r="C4655" s="76">
        <v>45196</v>
      </c>
      <c r="D4655" s="76">
        <v>45257</v>
      </c>
      <c r="E4655" s="4" t="s">
        <v>951</v>
      </c>
      <c r="F4655" s="4" t="s">
        <v>952</v>
      </c>
      <c r="G4655" s="4" t="s">
        <v>942</v>
      </c>
      <c r="H4655" s="4" t="s">
        <v>951</v>
      </c>
      <c r="I4655" s="4" t="s">
        <v>1933</v>
      </c>
      <c r="J4655" s="4">
        <v>100306814</v>
      </c>
      <c r="K4655" s="4" t="s">
        <v>1028</v>
      </c>
      <c r="L4655" s="4">
        <v>1</v>
      </c>
      <c r="M4655" s="4" t="s">
        <v>77</v>
      </c>
      <c r="N4655" s="4">
        <v>984.44</v>
      </c>
      <c r="O4655" s="4">
        <v>473.91</v>
      </c>
      <c r="P4655" s="4" t="s">
        <v>78</v>
      </c>
      <c r="Q4655" s="77">
        <v>45281.631944444445</v>
      </c>
      <c r="R4655" s="4">
        <v>984.44</v>
      </c>
      <c r="S4655" s="4">
        <v>473.91</v>
      </c>
      <c r="T4655" s="4" t="str">
        <f>VLOOKUP(E4655,zamiana!A:B,2,0)</f>
        <v>ALSTOM (ex. BT) CZL</v>
      </c>
    </row>
    <row r="4656" spans="1:20" x14ac:dyDescent="0.3">
      <c r="A4656" s="4" t="s">
        <v>7201</v>
      </c>
      <c r="B4656" s="76">
        <v>45196</v>
      </c>
      <c r="C4656" s="76">
        <v>45196</v>
      </c>
      <c r="D4656" s="76">
        <v>45257</v>
      </c>
      <c r="E4656" s="4" t="s">
        <v>951</v>
      </c>
      <c r="F4656" s="4" t="s">
        <v>952</v>
      </c>
      <c r="G4656" s="4" t="s">
        <v>942</v>
      </c>
      <c r="H4656" s="4" t="s">
        <v>951</v>
      </c>
      <c r="I4656" s="4" t="s">
        <v>1933</v>
      </c>
      <c r="J4656" s="4">
        <v>100306814</v>
      </c>
      <c r="K4656" s="4" t="s">
        <v>1028</v>
      </c>
      <c r="L4656" s="4">
        <v>1</v>
      </c>
      <c r="M4656" s="4" t="s">
        <v>77</v>
      </c>
      <c r="N4656" s="4">
        <v>984.44</v>
      </c>
      <c r="O4656" s="4">
        <v>473.91</v>
      </c>
      <c r="P4656" s="4" t="s">
        <v>78</v>
      </c>
      <c r="Q4656" s="77">
        <v>45281.631944444445</v>
      </c>
      <c r="R4656" s="4">
        <v>984.44</v>
      </c>
      <c r="S4656" s="4">
        <v>473.91</v>
      </c>
      <c r="T4656" s="4" t="str">
        <f>VLOOKUP(E4656,zamiana!A:B,2,0)</f>
        <v>ALSTOM (ex. BT) CZL</v>
      </c>
    </row>
    <row r="4657" spans="1:20" x14ac:dyDescent="0.3">
      <c r="A4657" s="4" t="s">
        <v>7201</v>
      </c>
      <c r="B4657" s="76">
        <v>45196</v>
      </c>
      <c r="C4657" s="76">
        <v>45196</v>
      </c>
      <c r="D4657" s="76">
        <v>45257</v>
      </c>
      <c r="E4657" s="4" t="s">
        <v>951</v>
      </c>
      <c r="F4657" s="4" t="s">
        <v>952</v>
      </c>
      <c r="G4657" s="4" t="s">
        <v>942</v>
      </c>
      <c r="H4657" s="4" t="s">
        <v>951</v>
      </c>
      <c r="I4657" s="4" t="s">
        <v>1933</v>
      </c>
      <c r="J4657" s="4">
        <v>100306814</v>
      </c>
      <c r="K4657" s="4" t="s">
        <v>1028</v>
      </c>
      <c r="L4657" s="4">
        <v>1</v>
      </c>
      <c r="M4657" s="4" t="s">
        <v>77</v>
      </c>
      <c r="N4657" s="4">
        <v>984.44</v>
      </c>
      <c r="O4657" s="4">
        <v>473.91</v>
      </c>
      <c r="P4657" s="4" t="s">
        <v>78</v>
      </c>
      <c r="Q4657" s="77">
        <v>45281.631944444445</v>
      </c>
      <c r="R4657" s="4">
        <v>984.44</v>
      </c>
      <c r="S4657" s="4">
        <v>473.91</v>
      </c>
      <c r="T4657" s="4" t="str">
        <f>VLOOKUP(E4657,zamiana!A:B,2,0)</f>
        <v>ALSTOM (ex. BT) CZL</v>
      </c>
    </row>
    <row r="4658" spans="1:20" x14ac:dyDescent="0.3">
      <c r="A4658" s="4" t="s">
        <v>7201</v>
      </c>
      <c r="B4658" s="76">
        <v>45196</v>
      </c>
      <c r="C4658" s="76">
        <v>45196</v>
      </c>
      <c r="D4658" s="76">
        <v>45257</v>
      </c>
      <c r="E4658" s="4" t="s">
        <v>951</v>
      </c>
      <c r="F4658" s="4" t="s">
        <v>952</v>
      </c>
      <c r="G4658" s="4" t="s">
        <v>942</v>
      </c>
      <c r="H4658" s="4" t="s">
        <v>951</v>
      </c>
      <c r="I4658" s="4" t="s">
        <v>1933</v>
      </c>
      <c r="J4658" s="4">
        <v>100306814</v>
      </c>
      <c r="K4658" s="4" t="s">
        <v>1028</v>
      </c>
      <c r="L4658" s="4">
        <v>1</v>
      </c>
      <c r="M4658" s="4" t="s">
        <v>77</v>
      </c>
      <c r="N4658" s="4">
        <v>984.44</v>
      </c>
      <c r="O4658" s="4">
        <v>473.91</v>
      </c>
      <c r="P4658" s="4" t="s">
        <v>78</v>
      </c>
      <c r="Q4658" s="77">
        <v>45281.631944444445</v>
      </c>
      <c r="R4658" s="4">
        <v>984.44</v>
      </c>
      <c r="S4658" s="4">
        <v>473.91</v>
      </c>
      <c r="T4658" s="4" t="str">
        <f>VLOOKUP(E4658,zamiana!A:B,2,0)</f>
        <v>ALSTOM (ex. BT) CZL</v>
      </c>
    </row>
    <row r="4659" spans="1:20" x14ac:dyDescent="0.3">
      <c r="A4659" s="4" t="s">
        <v>7201</v>
      </c>
      <c r="B4659" s="76">
        <v>45196</v>
      </c>
      <c r="C4659" s="76">
        <v>45196</v>
      </c>
      <c r="D4659" s="76">
        <v>45257</v>
      </c>
      <c r="E4659" s="4" t="s">
        <v>951</v>
      </c>
      <c r="F4659" s="4" t="s">
        <v>952</v>
      </c>
      <c r="G4659" s="4" t="s">
        <v>942</v>
      </c>
      <c r="H4659" s="4" t="s">
        <v>951</v>
      </c>
      <c r="I4659" s="4" t="s">
        <v>1925</v>
      </c>
      <c r="J4659" s="4">
        <v>100306802</v>
      </c>
      <c r="K4659" s="4" t="s">
        <v>1028</v>
      </c>
      <c r="L4659" s="4">
        <v>2</v>
      </c>
      <c r="M4659" s="4" t="s">
        <v>77</v>
      </c>
      <c r="N4659" s="4">
        <v>1001.35</v>
      </c>
      <c r="O4659" s="4">
        <v>397.51</v>
      </c>
      <c r="P4659" s="4" t="s">
        <v>78</v>
      </c>
      <c r="Q4659" s="77">
        <v>45281.655555555553</v>
      </c>
      <c r="R4659" s="4">
        <v>2002.7</v>
      </c>
      <c r="S4659" s="4">
        <v>795.02</v>
      </c>
      <c r="T4659" s="4" t="str">
        <f>VLOOKUP(E4659,zamiana!A:B,2,0)</f>
        <v>ALSTOM (ex. BT) CZL</v>
      </c>
    </row>
    <row r="4660" spans="1:20" x14ac:dyDescent="0.3">
      <c r="A4660" s="4" t="s">
        <v>7201</v>
      </c>
      <c r="B4660" s="76">
        <v>45196</v>
      </c>
      <c r="C4660" s="76">
        <v>45196</v>
      </c>
      <c r="D4660" s="76">
        <v>45257</v>
      </c>
      <c r="E4660" s="4" t="s">
        <v>951</v>
      </c>
      <c r="F4660" s="4" t="s">
        <v>952</v>
      </c>
      <c r="G4660" s="4" t="s">
        <v>942</v>
      </c>
      <c r="H4660" s="4" t="s">
        <v>951</v>
      </c>
      <c r="I4660" s="4" t="s">
        <v>1925</v>
      </c>
      <c r="J4660" s="4">
        <v>100306802</v>
      </c>
      <c r="K4660" s="4" t="s">
        <v>1028</v>
      </c>
      <c r="L4660" s="4">
        <v>2</v>
      </c>
      <c r="M4660" s="4" t="s">
        <v>77</v>
      </c>
      <c r="N4660" s="4">
        <v>1001.35</v>
      </c>
      <c r="O4660" s="4">
        <v>397.51</v>
      </c>
      <c r="P4660" s="4" t="s">
        <v>78</v>
      </c>
      <c r="Q4660" s="77">
        <v>45281.655555555553</v>
      </c>
      <c r="R4660" s="4">
        <v>2002.7</v>
      </c>
      <c r="S4660" s="4">
        <v>795.02</v>
      </c>
      <c r="T4660" s="4" t="str">
        <f>VLOOKUP(E4660,zamiana!A:B,2,0)</f>
        <v>ALSTOM (ex. BT) CZL</v>
      </c>
    </row>
    <row r="4661" spans="1:20" x14ac:dyDescent="0.3">
      <c r="A4661" s="4" t="s">
        <v>7202</v>
      </c>
      <c r="B4661" s="76">
        <v>45196</v>
      </c>
      <c r="C4661" s="76">
        <v>45196</v>
      </c>
      <c r="D4661" s="76">
        <v>45257</v>
      </c>
      <c r="E4661" s="4" t="s">
        <v>951</v>
      </c>
      <c r="F4661" s="4" t="s">
        <v>952</v>
      </c>
      <c r="G4661" s="4" t="s">
        <v>942</v>
      </c>
      <c r="H4661" s="4" t="s">
        <v>951</v>
      </c>
      <c r="I4661" s="4" t="s">
        <v>3130</v>
      </c>
      <c r="J4661" s="4" t="s">
        <v>3130</v>
      </c>
      <c r="K4661" s="4" t="s">
        <v>2694</v>
      </c>
      <c r="L4661" s="4">
        <v>4</v>
      </c>
      <c r="M4661" s="4" t="s">
        <v>77</v>
      </c>
      <c r="N4661" s="4">
        <v>16.079999999999998</v>
      </c>
      <c r="O4661" s="4">
        <v>14.73</v>
      </c>
      <c r="P4661" s="4" t="s">
        <v>78</v>
      </c>
      <c r="Q4661" s="77">
        <v>45173.664583333331</v>
      </c>
      <c r="R4661" s="4">
        <v>64.319999999999993</v>
      </c>
      <c r="S4661" s="4">
        <v>58.92</v>
      </c>
      <c r="T4661" s="4" t="str">
        <f>VLOOKUP(E4661,zamiana!A:B,2,0)</f>
        <v>ALSTOM (ex. BT) CZL</v>
      </c>
    </row>
    <row r="4662" spans="1:20" x14ac:dyDescent="0.3">
      <c r="A4662" s="4" t="s">
        <v>7202</v>
      </c>
      <c r="B4662" s="76">
        <v>45196</v>
      </c>
      <c r="C4662" s="76">
        <v>45196</v>
      </c>
      <c r="D4662" s="76">
        <v>45257</v>
      </c>
      <c r="E4662" s="4" t="s">
        <v>951</v>
      </c>
      <c r="F4662" s="4" t="s">
        <v>952</v>
      </c>
      <c r="G4662" s="4" t="s">
        <v>942</v>
      </c>
      <c r="H4662" s="4" t="s">
        <v>951</v>
      </c>
      <c r="I4662" s="4" t="s">
        <v>3130</v>
      </c>
      <c r="J4662" s="4" t="s">
        <v>3130</v>
      </c>
      <c r="K4662" s="4" t="s">
        <v>2694</v>
      </c>
      <c r="L4662" s="4">
        <v>4</v>
      </c>
      <c r="M4662" s="4" t="s">
        <v>77</v>
      </c>
      <c r="N4662" s="4">
        <v>16.079999999999998</v>
      </c>
      <c r="O4662" s="4">
        <v>14.73</v>
      </c>
      <c r="P4662" s="4" t="s">
        <v>78</v>
      </c>
      <c r="Q4662" s="77">
        <v>45173.664583333331</v>
      </c>
      <c r="R4662" s="4">
        <v>64.319999999999993</v>
      </c>
      <c r="S4662" s="4">
        <v>58.92</v>
      </c>
      <c r="T4662" s="4" t="str">
        <f>VLOOKUP(E4662,zamiana!A:B,2,0)</f>
        <v>ALSTOM (ex. BT) CZL</v>
      </c>
    </row>
    <row r="4663" spans="1:20" x14ac:dyDescent="0.3">
      <c r="A4663" s="4" t="s">
        <v>7202</v>
      </c>
      <c r="B4663" s="76">
        <v>45196</v>
      </c>
      <c r="C4663" s="76">
        <v>45196</v>
      </c>
      <c r="D4663" s="76">
        <v>45257</v>
      </c>
      <c r="E4663" s="4" t="s">
        <v>951</v>
      </c>
      <c r="F4663" s="4" t="s">
        <v>952</v>
      </c>
      <c r="G4663" s="4" t="s">
        <v>942</v>
      </c>
      <c r="H4663" s="4" t="s">
        <v>951</v>
      </c>
      <c r="I4663" s="4" t="s">
        <v>3130</v>
      </c>
      <c r="J4663" s="4" t="s">
        <v>3130</v>
      </c>
      <c r="K4663" s="4" t="s">
        <v>2694</v>
      </c>
      <c r="L4663" s="4">
        <v>4</v>
      </c>
      <c r="M4663" s="4" t="s">
        <v>77</v>
      </c>
      <c r="N4663" s="4">
        <v>16.079999999999998</v>
      </c>
      <c r="O4663" s="4">
        <v>14.73</v>
      </c>
      <c r="P4663" s="4" t="s">
        <v>78</v>
      </c>
      <c r="Q4663" s="77">
        <v>45173.664583333331</v>
      </c>
      <c r="R4663" s="4">
        <v>64.319999999999993</v>
      </c>
      <c r="S4663" s="4">
        <v>58.92</v>
      </c>
      <c r="T4663" s="4" t="str">
        <f>VLOOKUP(E4663,zamiana!A:B,2,0)</f>
        <v>ALSTOM (ex. BT) CZL</v>
      </c>
    </row>
    <row r="4664" spans="1:20" x14ac:dyDescent="0.3">
      <c r="A4664" s="4" t="s">
        <v>7202</v>
      </c>
      <c r="B4664" s="76">
        <v>45196</v>
      </c>
      <c r="C4664" s="76">
        <v>45196</v>
      </c>
      <c r="D4664" s="76">
        <v>45257</v>
      </c>
      <c r="E4664" s="4" t="s">
        <v>951</v>
      </c>
      <c r="F4664" s="4" t="s">
        <v>952</v>
      </c>
      <c r="G4664" s="4" t="s">
        <v>942</v>
      </c>
      <c r="H4664" s="4" t="s">
        <v>951</v>
      </c>
      <c r="I4664" s="4" t="s">
        <v>3161</v>
      </c>
      <c r="J4664" s="4" t="s">
        <v>3161</v>
      </c>
      <c r="K4664" s="4" t="s">
        <v>2694</v>
      </c>
      <c r="L4664" s="4">
        <v>1</v>
      </c>
      <c r="M4664" s="4" t="s">
        <v>77</v>
      </c>
      <c r="N4664" s="4">
        <v>341.11</v>
      </c>
      <c r="O4664" s="4">
        <v>256.33999999999997</v>
      </c>
      <c r="P4664" s="4" t="s">
        <v>78</v>
      </c>
      <c r="Q4664" s="77">
        <v>45281.663888888892</v>
      </c>
      <c r="R4664" s="4">
        <v>341.11</v>
      </c>
      <c r="S4664" s="4">
        <v>256.33999999999997</v>
      </c>
      <c r="T4664" s="4" t="str">
        <f>VLOOKUP(E4664,zamiana!A:B,2,0)</f>
        <v>ALSTOM (ex. BT) CZL</v>
      </c>
    </row>
    <row r="4665" spans="1:20" x14ac:dyDescent="0.3">
      <c r="A4665" s="4" t="s">
        <v>7202</v>
      </c>
      <c r="B4665" s="76">
        <v>45196</v>
      </c>
      <c r="C4665" s="76">
        <v>45196</v>
      </c>
      <c r="D4665" s="76">
        <v>45257</v>
      </c>
      <c r="E4665" s="4" t="s">
        <v>951</v>
      </c>
      <c r="F4665" s="4" t="s">
        <v>952</v>
      </c>
      <c r="G4665" s="4" t="s">
        <v>942</v>
      </c>
      <c r="H4665" s="4" t="s">
        <v>951</v>
      </c>
      <c r="I4665" s="4" t="s">
        <v>3161</v>
      </c>
      <c r="J4665" s="4" t="s">
        <v>3161</v>
      </c>
      <c r="K4665" s="4" t="s">
        <v>2694</v>
      </c>
      <c r="L4665" s="4">
        <v>1</v>
      </c>
      <c r="M4665" s="4" t="s">
        <v>77</v>
      </c>
      <c r="N4665" s="4">
        <v>341.11</v>
      </c>
      <c r="O4665" s="4">
        <v>256.33999999999997</v>
      </c>
      <c r="P4665" s="4" t="s">
        <v>78</v>
      </c>
      <c r="Q4665" s="77">
        <v>45281.663888888892</v>
      </c>
      <c r="R4665" s="4">
        <v>341.11</v>
      </c>
      <c r="S4665" s="4">
        <v>256.33999999999997</v>
      </c>
      <c r="T4665" s="4" t="str">
        <f>VLOOKUP(E4665,zamiana!A:B,2,0)</f>
        <v>ALSTOM (ex. BT) CZL</v>
      </c>
    </row>
    <row r="4666" spans="1:20" x14ac:dyDescent="0.3">
      <c r="A4666" s="4" t="s">
        <v>7202</v>
      </c>
      <c r="B4666" s="76">
        <v>45196</v>
      </c>
      <c r="C4666" s="76">
        <v>45196</v>
      </c>
      <c r="D4666" s="76">
        <v>45257</v>
      </c>
      <c r="E4666" s="4" t="s">
        <v>951</v>
      </c>
      <c r="F4666" s="4" t="s">
        <v>952</v>
      </c>
      <c r="G4666" s="4" t="s">
        <v>942</v>
      </c>
      <c r="H4666" s="4" t="s">
        <v>951</v>
      </c>
      <c r="I4666" s="4" t="s">
        <v>3162</v>
      </c>
      <c r="J4666" s="4" t="s">
        <v>3162</v>
      </c>
      <c r="K4666" s="4" t="s">
        <v>2694</v>
      </c>
      <c r="L4666" s="4">
        <v>1</v>
      </c>
      <c r="M4666" s="4" t="s">
        <v>77</v>
      </c>
      <c r="N4666" s="4">
        <v>341.11</v>
      </c>
      <c r="O4666" s="4">
        <v>251.26</v>
      </c>
      <c r="P4666" s="4" t="s">
        <v>78</v>
      </c>
      <c r="Q4666" s="77">
        <v>45281.663888888892</v>
      </c>
      <c r="R4666" s="4">
        <v>341.11</v>
      </c>
      <c r="S4666" s="4">
        <v>251.26</v>
      </c>
      <c r="T4666" s="4" t="str">
        <f>VLOOKUP(E4666,zamiana!A:B,2,0)</f>
        <v>ALSTOM (ex. BT) CZL</v>
      </c>
    </row>
    <row r="4667" spans="1:20" x14ac:dyDescent="0.3">
      <c r="A4667" s="4" t="s">
        <v>7202</v>
      </c>
      <c r="B4667" s="76">
        <v>45196</v>
      </c>
      <c r="C4667" s="76">
        <v>45196</v>
      </c>
      <c r="D4667" s="76">
        <v>45257</v>
      </c>
      <c r="E4667" s="4" t="s">
        <v>951</v>
      </c>
      <c r="F4667" s="4" t="s">
        <v>952</v>
      </c>
      <c r="G4667" s="4" t="s">
        <v>942</v>
      </c>
      <c r="H4667" s="4" t="s">
        <v>951</v>
      </c>
      <c r="I4667" s="4" t="s">
        <v>3162</v>
      </c>
      <c r="J4667" s="4" t="s">
        <v>3162</v>
      </c>
      <c r="K4667" s="4" t="s">
        <v>2694</v>
      </c>
      <c r="L4667" s="4">
        <v>1</v>
      </c>
      <c r="M4667" s="4" t="s">
        <v>77</v>
      </c>
      <c r="N4667" s="4">
        <v>341.11</v>
      </c>
      <c r="O4667" s="4">
        <v>251.26</v>
      </c>
      <c r="P4667" s="4" t="s">
        <v>78</v>
      </c>
      <c r="Q4667" s="77">
        <v>45281.663888888892</v>
      </c>
      <c r="R4667" s="4">
        <v>341.11</v>
      </c>
      <c r="S4667" s="4">
        <v>251.26</v>
      </c>
      <c r="T4667" s="4" t="str">
        <f>VLOOKUP(E4667,zamiana!A:B,2,0)</f>
        <v>ALSTOM (ex. BT) CZL</v>
      </c>
    </row>
    <row r="4668" spans="1:20" x14ac:dyDescent="0.3">
      <c r="A4668" s="4" t="s">
        <v>7203</v>
      </c>
      <c r="B4668" s="76">
        <v>45196</v>
      </c>
      <c r="C4668" s="76">
        <v>45196</v>
      </c>
      <c r="D4668" s="76">
        <v>45257</v>
      </c>
      <c r="E4668" s="4" t="s">
        <v>951</v>
      </c>
      <c r="F4668" s="4" t="s">
        <v>952</v>
      </c>
      <c r="G4668" s="4" t="s">
        <v>942</v>
      </c>
      <c r="H4668" s="4" t="s">
        <v>951</v>
      </c>
      <c r="I4668" s="4" t="s">
        <v>3098</v>
      </c>
      <c r="J4668" s="4" t="s">
        <v>3099</v>
      </c>
      <c r="K4668" s="4" t="s">
        <v>955</v>
      </c>
      <c r="L4668" s="4">
        <v>2</v>
      </c>
      <c r="M4668" s="4" t="s">
        <v>77</v>
      </c>
      <c r="N4668" s="4">
        <v>9.58</v>
      </c>
      <c r="O4668" s="4">
        <v>4.97</v>
      </c>
      <c r="P4668" s="4" t="s">
        <v>78</v>
      </c>
      <c r="Q4668" s="77">
        <v>45281.668055555558</v>
      </c>
      <c r="R4668" s="4">
        <v>19.16</v>
      </c>
      <c r="S4668" s="4">
        <v>9.94</v>
      </c>
      <c r="T4668" s="4" t="str">
        <f>VLOOKUP(E4668,zamiana!A:B,2,0)</f>
        <v>ALSTOM (ex. BT) CZL</v>
      </c>
    </row>
    <row r="4669" spans="1:20" x14ac:dyDescent="0.3">
      <c r="A4669" s="4" t="s">
        <v>7203</v>
      </c>
      <c r="B4669" s="76">
        <v>45196</v>
      </c>
      <c r="C4669" s="76">
        <v>45196</v>
      </c>
      <c r="D4669" s="76">
        <v>45257</v>
      </c>
      <c r="E4669" s="4" t="s">
        <v>951</v>
      </c>
      <c r="F4669" s="4" t="s">
        <v>952</v>
      </c>
      <c r="G4669" s="4" t="s">
        <v>942</v>
      </c>
      <c r="H4669" s="4" t="s">
        <v>951</v>
      </c>
      <c r="I4669" s="4" t="s">
        <v>3098</v>
      </c>
      <c r="J4669" s="4" t="s">
        <v>3099</v>
      </c>
      <c r="K4669" s="4" t="s">
        <v>955</v>
      </c>
      <c r="L4669" s="4">
        <v>2</v>
      </c>
      <c r="M4669" s="4" t="s">
        <v>77</v>
      </c>
      <c r="N4669" s="4">
        <v>9.58</v>
      </c>
      <c r="O4669" s="4">
        <v>4.97</v>
      </c>
      <c r="P4669" s="4" t="s">
        <v>78</v>
      </c>
      <c r="Q4669" s="77">
        <v>45281.668055555558</v>
      </c>
      <c r="R4669" s="4">
        <v>19.16</v>
      </c>
      <c r="S4669" s="4">
        <v>9.94</v>
      </c>
      <c r="T4669" s="4" t="str">
        <f>VLOOKUP(E4669,zamiana!A:B,2,0)</f>
        <v>ALSTOM (ex. BT) CZL</v>
      </c>
    </row>
    <row r="4670" spans="1:20" x14ac:dyDescent="0.3">
      <c r="A4670" s="4" t="s">
        <v>7203</v>
      </c>
      <c r="B4670" s="76">
        <v>45196</v>
      </c>
      <c r="C4670" s="76">
        <v>45196</v>
      </c>
      <c r="D4670" s="76">
        <v>45257</v>
      </c>
      <c r="E4670" s="4" t="s">
        <v>951</v>
      </c>
      <c r="F4670" s="4" t="s">
        <v>952</v>
      </c>
      <c r="G4670" s="4" t="s">
        <v>942</v>
      </c>
      <c r="H4670" s="4" t="s">
        <v>951</v>
      </c>
      <c r="I4670" s="4" t="s">
        <v>3098</v>
      </c>
      <c r="J4670" s="4" t="s">
        <v>3099</v>
      </c>
      <c r="K4670" s="4" t="s">
        <v>955</v>
      </c>
      <c r="L4670" s="4">
        <v>2</v>
      </c>
      <c r="M4670" s="4" t="s">
        <v>77</v>
      </c>
      <c r="N4670" s="4">
        <v>9.58</v>
      </c>
      <c r="O4670" s="4">
        <v>4.97</v>
      </c>
      <c r="P4670" s="4" t="s">
        <v>78</v>
      </c>
      <c r="Q4670" s="77">
        <v>45281.668055555558</v>
      </c>
      <c r="R4670" s="4">
        <v>19.16</v>
      </c>
      <c r="S4670" s="4">
        <v>9.94</v>
      </c>
      <c r="T4670" s="4" t="str">
        <f>VLOOKUP(E4670,zamiana!A:B,2,0)</f>
        <v>ALSTOM (ex. BT) CZL</v>
      </c>
    </row>
    <row r="4671" spans="1:20" x14ac:dyDescent="0.3">
      <c r="A4671" s="4" t="s">
        <v>7203</v>
      </c>
      <c r="B4671" s="76">
        <v>45196</v>
      </c>
      <c r="C4671" s="76">
        <v>45196</v>
      </c>
      <c r="D4671" s="76">
        <v>45257</v>
      </c>
      <c r="E4671" s="4" t="s">
        <v>951</v>
      </c>
      <c r="F4671" s="4" t="s">
        <v>952</v>
      </c>
      <c r="G4671" s="4" t="s">
        <v>942</v>
      </c>
      <c r="H4671" s="4" t="s">
        <v>951</v>
      </c>
      <c r="I4671" s="4" t="s">
        <v>3098</v>
      </c>
      <c r="J4671" s="4" t="s">
        <v>3099</v>
      </c>
      <c r="K4671" s="4" t="s">
        <v>955</v>
      </c>
      <c r="L4671" s="4">
        <v>2</v>
      </c>
      <c r="M4671" s="4" t="s">
        <v>77</v>
      </c>
      <c r="N4671" s="4">
        <v>9.58</v>
      </c>
      <c r="O4671" s="4">
        <v>4.97</v>
      </c>
      <c r="P4671" s="4" t="s">
        <v>78</v>
      </c>
      <c r="Q4671" s="77">
        <v>45281.668055555558</v>
      </c>
      <c r="R4671" s="4">
        <v>19.16</v>
      </c>
      <c r="S4671" s="4">
        <v>9.94</v>
      </c>
      <c r="T4671" s="4" t="str">
        <f>VLOOKUP(E4671,zamiana!A:B,2,0)</f>
        <v>ALSTOM (ex. BT) CZL</v>
      </c>
    </row>
    <row r="4672" spans="1:20" x14ac:dyDescent="0.3">
      <c r="A4672" s="4" t="s">
        <v>7203</v>
      </c>
      <c r="B4672" s="76">
        <v>45196</v>
      </c>
      <c r="C4672" s="76">
        <v>45196</v>
      </c>
      <c r="D4672" s="76">
        <v>45257</v>
      </c>
      <c r="E4672" s="4" t="s">
        <v>951</v>
      </c>
      <c r="F4672" s="4" t="s">
        <v>952</v>
      </c>
      <c r="G4672" s="4" t="s">
        <v>942</v>
      </c>
      <c r="H4672" s="4" t="s">
        <v>951</v>
      </c>
      <c r="I4672" s="4" t="s">
        <v>3098</v>
      </c>
      <c r="J4672" s="4" t="s">
        <v>3099</v>
      </c>
      <c r="K4672" s="4" t="s">
        <v>955</v>
      </c>
      <c r="L4672" s="4">
        <v>1</v>
      </c>
      <c r="M4672" s="4" t="s">
        <v>77</v>
      </c>
      <c r="N4672" s="4">
        <v>9.58</v>
      </c>
      <c r="O4672" s="4">
        <v>4.97</v>
      </c>
      <c r="P4672" s="4" t="s">
        <v>78</v>
      </c>
      <c r="Q4672" s="77">
        <v>45281.668055555558</v>
      </c>
      <c r="R4672" s="4">
        <v>9.58</v>
      </c>
      <c r="S4672" s="4">
        <v>4.97</v>
      </c>
      <c r="T4672" s="4" t="str">
        <f>VLOOKUP(E4672,zamiana!A:B,2,0)</f>
        <v>ALSTOM (ex. BT) CZL</v>
      </c>
    </row>
    <row r="4673" spans="1:20" x14ac:dyDescent="0.3">
      <c r="A4673" s="4" t="s">
        <v>7203</v>
      </c>
      <c r="B4673" s="76">
        <v>45196</v>
      </c>
      <c r="C4673" s="76">
        <v>45196</v>
      </c>
      <c r="D4673" s="76">
        <v>45257</v>
      </c>
      <c r="E4673" s="4" t="s">
        <v>951</v>
      </c>
      <c r="F4673" s="4" t="s">
        <v>952</v>
      </c>
      <c r="G4673" s="4" t="s">
        <v>942</v>
      </c>
      <c r="H4673" s="4" t="s">
        <v>951</v>
      </c>
      <c r="I4673" s="4" t="s">
        <v>3100</v>
      </c>
      <c r="J4673" s="4" t="s">
        <v>3101</v>
      </c>
      <c r="K4673" s="4" t="s">
        <v>955</v>
      </c>
      <c r="L4673" s="4">
        <v>10</v>
      </c>
      <c r="M4673" s="4" t="s">
        <v>77</v>
      </c>
      <c r="N4673" s="4">
        <v>9.5399999999999991</v>
      </c>
      <c r="O4673" s="4">
        <v>5.57</v>
      </c>
      <c r="P4673" s="4" t="s">
        <v>78</v>
      </c>
      <c r="Q4673" s="77">
        <v>45281.670138888891</v>
      </c>
      <c r="R4673" s="4">
        <v>95.4</v>
      </c>
      <c r="S4673" s="4">
        <v>55.7</v>
      </c>
      <c r="T4673" s="4" t="str">
        <f>VLOOKUP(E4673,zamiana!A:B,2,0)</f>
        <v>ALSTOM (ex. BT) CZL</v>
      </c>
    </row>
    <row r="4674" spans="1:20" x14ac:dyDescent="0.3">
      <c r="A4674" s="4" t="s">
        <v>7203</v>
      </c>
      <c r="B4674" s="76">
        <v>45196</v>
      </c>
      <c r="C4674" s="76">
        <v>45196</v>
      </c>
      <c r="D4674" s="76">
        <v>45257</v>
      </c>
      <c r="E4674" s="4" t="s">
        <v>951</v>
      </c>
      <c r="F4674" s="4" t="s">
        <v>952</v>
      </c>
      <c r="G4674" s="4" t="s">
        <v>942</v>
      </c>
      <c r="H4674" s="4" t="s">
        <v>951</v>
      </c>
      <c r="I4674" s="4" t="s">
        <v>3100</v>
      </c>
      <c r="J4674" s="4" t="s">
        <v>3101</v>
      </c>
      <c r="K4674" s="4" t="s">
        <v>955</v>
      </c>
      <c r="L4674" s="4">
        <v>10</v>
      </c>
      <c r="M4674" s="4" t="s">
        <v>77</v>
      </c>
      <c r="N4674" s="4">
        <v>9.5399999999999991</v>
      </c>
      <c r="O4674" s="4">
        <v>5.57</v>
      </c>
      <c r="P4674" s="4" t="s">
        <v>78</v>
      </c>
      <c r="Q4674" s="77">
        <v>45281.670138888891</v>
      </c>
      <c r="R4674" s="4">
        <v>95.4</v>
      </c>
      <c r="S4674" s="4">
        <v>55.7</v>
      </c>
      <c r="T4674" s="4" t="str">
        <f>VLOOKUP(E4674,zamiana!A:B,2,0)</f>
        <v>ALSTOM (ex. BT) CZL</v>
      </c>
    </row>
    <row r="4675" spans="1:20" x14ac:dyDescent="0.3">
      <c r="A4675" s="4" t="s">
        <v>7203</v>
      </c>
      <c r="B4675" s="76">
        <v>45196</v>
      </c>
      <c r="C4675" s="76">
        <v>45196</v>
      </c>
      <c r="D4675" s="76">
        <v>45257</v>
      </c>
      <c r="E4675" s="4" t="s">
        <v>951</v>
      </c>
      <c r="F4675" s="4" t="s">
        <v>952</v>
      </c>
      <c r="G4675" s="4" t="s">
        <v>942</v>
      </c>
      <c r="H4675" s="4" t="s">
        <v>951</v>
      </c>
      <c r="I4675" s="4" t="s">
        <v>3100</v>
      </c>
      <c r="J4675" s="4" t="s">
        <v>3101</v>
      </c>
      <c r="K4675" s="4" t="s">
        <v>955</v>
      </c>
      <c r="L4675" s="4">
        <v>10</v>
      </c>
      <c r="M4675" s="4" t="s">
        <v>77</v>
      </c>
      <c r="N4675" s="4">
        <v>9.5399999999999991</v>
      </c>
      <c r="O4675" s="4">
        <v>5.57</v>
      </c>
      <c r="P4675" s="4" t="s">
        <v>78</v>
      </c>
      <c r="Q4675" s="77">
        <v>45281.670138888891</v>
      </c>
      <c r="R4675" s="4">
        <v>95.4</v>
      </c>
      <c r="S4675" s="4">
        <v>55.7</v>
      </c>
      <c r="T4675" s="4" t="str">
        <f>VLOOKUP(E4675,zamiana!A:B,2,0)</f>
        <v>ALSTOM (ex. BT) CZL</v>
      </c>
    </row>
    <row r="4676" spans="1:20" x14ac:dyDescent="0.3">
      <c r="A4676" s="4" t="s">
        <v>7203</v>
      </c>
      <c r="B4676" s="76">
        <v>45196</v>
      </c>
      <c r="C4676" s="76">
        <v>45196</v>
      </c>
      <c r="D4676" s="76">
        <v>45257</v>
      </c>
      <c r="E4676" s="4" t="s">
        <v>951</v>
      </c>
      <c r="F4676" s="4" t="s">
        <v>952</v>
      </c>
      <c r="G4676" s="4" t="s">
        <v>942</v>
      </c>
      <c r="H4676" s="4" t="s">
        <v>951</v>
      </c>
      <c r="I4676" s="4" t="s">
        <v>3619</v>
      </c>
      <c r="J4676" s="4" t="s">
        <v>3620</v>
      </c>
      <c r="K4676" s="4" t="s">
        <v>955</v>
      </c>
      <c r="L4676" s="4">
        <v>7</v>
      </c>
      <c r="M4676" s="4" t="s">
        <v>77</v>
      </c>
      <c r="N4676" s="4">
        <v>10.97</v>
      </c>
      <c r="O4676" s="4">
        <v>4.37</v>
      </c>
      <c r="P4676" s="4" t="s">
        <v>78</v>
      </c>
      <c r="Q4676" s="77">
        <v>45281.668055555558</v>
      </c>
      <c r="R4676" s="4">
        <v>76.790000000000006</v>
      </c>
      <c r="S4676" s="4">
        <v>30.59</v>
      </c>
      <c r="T4676" s="4" t="str">
        <f>VLOOKUP(E4676,zamiana!A:B,2,0)</f>
        <v>ALSTOM (ex. BT) CZL</v>
      </c>
    </row>
    <row r="4677" spans="1:20" x14ac:dyDescent="0.3">
      <c r="A4677" s="4" t="s">
        <v>7203</v>
      </c>
      <c r="B4677" s="76">
        <v>45196</v>
      </c>
      <c r="C4677" s="76">
        <v>45196</v>
      </c>
      <c r="D4677" s="76">
        <v>45257</v>
      </c>
      <c r="E4677" s="4" t="s">
        <v>951</v>
      </c>
      <c r="F4677" s="4" t="s">
        <v>952</v>
      </c>
      <c r="G4677" s="4" t="s">
        <v>942</v>
      </c>
      <c r="H4677" s="4" t="s">
        <v>951</v>
      </c>
      <c r="I4677" s="4" t="s">
        <v>3619</v>
      </c>
      <c r="J4677" s="4" t="s">
        <v>3620</v>
      </c>
      <c r="K4677" s="4" t="s">
        <v>955</v>
      </c>
      <c r="L4677" s="4">
        <v>7</v>
      </c>
      <c r="M4677" s="4" t="s">
        <v>77</v>
      </c>
      <c r="N4677" s="4">
        <v>10.97</v>
      </c>
      <c r="O4677" s="4">
        <v>4.37</v>
      </c>
      <c r="P4677" s="4" t="s">
        <v>78</v>
      </c>
      <c r="Q4677" s="77">
        <v>45281.668055555558</v>
      </c>
      <c r="R4677" s="4">
        <v>76.790000000000006</v>
      </c>
      <c r="S4677" s="4">
        <v>30.59</v>
      </c>
      <c r="T4677" s="4" t="str">
        <f>VLOOKUP(E4677,zamiana!A:B,2,0)</f>
        <v>ALSTOM (ex. BT) CZL</v>
      </c>
    </row>
    <row r="4678" spans="1:20" x14ac:dyDescent="0.3">
      <c r="A4678" s="4" t="s">
        <v>7203</v>
      </c>
      <c r="B4678" s="76">
        <v>45196</v>
      </c>
      <c r="C4678" s="76">
        <v>45196</v>
      </c>
      <c r="D4678" s="76">
        <v>45257</v>
      </c>
      <c r="E4678" s="4" t="s">
        <v>951</v>
      </c>
      <c r="F4678" s="4" t="s">
        <v>952</v>
      </c>
      <c r="G4678" s="4" t="s">
        <v>942</v>
      </c>
      <c r="H4678" s="4" t="s">
        <v>951</v>
      </c>
      <c r="I4678" s="4" t="s">
        <v>2841</v>
      </c>
      <c r="J4678" s="4" t="s">
        <v>2842</v>
      </c>
      <c r="K4678" s="4" t="s">
        <v>955</v>
      </c>
      <c r="L4678" s="4">
        <v>3</v>
      </c>
      <c r="M4678" s="4" t="s">
        <v>77</v>
      </c>
      <c r="N4678" s="4">
        <v>60.04</v>
      </c>
      <c r="O4678" s="4">
        <v>32.39</v>
      </c>
      <c r="P4678" s="4" t="s">
        <v>78</v>
      </c>
      <c r="Q4678" s="77">
        <v>45281.668055555558</v>
      </c>
      <c r="R4678" s="4">
        <v>180.12</v>
      </c>
      <c r="S4678" s="4">
        <v>97.17</v>
      </c>
      <c r="T4678" s="4" t="str">
        <f>VLOOKUP(E4678,zamiana!A:B,2,0)</f>
        <v>ALSTOM (ex. BT) CZL</v>
      </c>
    </row>
    <row r="4679" spans="1:20" x14ac:dyDescent="0.3">
      <c r="A4679" s="4" t="s">
        <v>7203</v>
      </c>
      <c r="B4679" s="76">
        <v>45196</v>
      </c>
      <c r="C4679" s="76">
        <v>45196</v>
      </c>
      <c r="D4679" s="76">
        <v>45257</v>
      </c>
      <c r="E4679" s="4" t="s">
        <v>951</v>
      </c>
      <c r="F4679" s="4" t="s">
        <v>952</v>
      </c>
      <c r="G4679" s="4" t="s">
        <v>942</v>
      </c>
      <c r="H4679" s="4" t="s">
        <v>951</v>
      </c>
      <c r="I4679" s="4" t="s">
        <v>2841</v>
      </c>
      <c r="J4679" s="4" t="s">
        <v>2842</v>
      </c>
      <c r="K4679" s="4" t="s">
        <v>955</v>
      </c>
      <c r="L4679" s="4">
        <v>1</v>
      </c>
      <c r="M4679" s="4" t="s">
        <v>77</v>
      </c>
      <c r="N4679" s="4">
        <v>60.04</v>
      </c>
      <c r="O4679" s="4">
        <v>32.39</v>
      </c>
      <c r="P4679" s="4" t="s">
        <v>78</v>
      </c>
      <c r="Q4679" s="77">
        <v>45281.668055555558</v>
      </c>
      <c r="R4679" s="4">
        <v>60.04</v>
      </c>
      <c r="S4679" s="4">
        <v>32.39</v>
      </c>
      <c r="T4679" s="4" t="str">
        <f>VLOOKUP(E4679,zamiana!A:B,2,0)</f>
        <v>ALSTOM (ex. BT) CZL</v>
      </c>
    </row>
    <row r="4680" spans="1:20" x14ac:dyDescent="0.3">
      <c r="A4680" s="4" t="s">
        <v>7203</v>
      </c>
      <c r="B4680" s="76">
        <v>45196</v>
      </c>
      <c r="C4680" s="76">
        <v>45196</v>
      </c>
      <c r="D4680" s="76">
        <v>45257</v>
      </c>
      <c r="E4680" s="4" t="s">
        <v>951</v>
      </c>
      <c r="F4680" s="4" t="s">
        <v>952</v>
      </c>
      <c r="G4680" s="4" t="s">
        <v>942</v>
      </c>
      <c r="H4680" s="4" t="s">
        <v>951</v>
      </c>
      <c r="I4680" s="4" t="s">
        <v>2841</v>
      </c>
      <c r="J4680" s="4" t="s">
        <v>2842</v>
      </c>
      <c r="K4680" s="4" t="s">
        <v>955</v>
      </c>
      <c r="L4680" s="4">
        <v>3</v>
      </c>
      <c r="M4680" s="4" t="s">
        <v>77</v>
      </c>
      <c r="N4680" s="4">
        <v>60.04</v>
      </c>
      <c r="O4680" s="4">
        <v>32.39</v>
      </c>
      <c r="P4680" s="4" t="s">
        <v>78</v>
      </c>
      <c r="Q4680" s="77">
        <v>45281.668055555558</v>
      </c>
      <c r="R4680" s="4">
        <v>180.12</v>
      </c>
      <c r="S4680" s="4">
        <v>97.17</v>
      </c>
      <c r="T4680" s="4" t="str">
        <f>VLOOKUP(E4680,zamiana!A:B,2,0)</f>
        <v>ALSTOM (ex. BT) CZL</v>
      </c>
    </row>
    <row r="4681" spans="1:20" x14ac:dyDescent="0.3">
      <c r="A4681" s="4" t="s">
        <v>7203</v>
      </c>
      <c r="B4681" s="76">
        <v>45196</v>
      </c>
      <c r="C4681" s="76">
        <v>45196</v>
      </c>
      <c r="D4681" s="76">
        <v>45257</v>
      </c>
      <c r="E4681" s="4" t="s">
        <v>951</v>
      </c>
      <c r="F4681" s="4" t="s">
        <v>952</v>
      </c>
      <c r="G4681" s="4" t="s">
        <v>942</v>
      </c>
      <c r="H4681" s="4" t="s">
        <v>951</v>
      </c>
      <c r="I4681" s="4" t="s">
        <v>2841</v>
      </c>
      <c r="J4681" s="4" t="s">
        <v>2842</v>
      </c>
      <c r="K4681" s="4" t="s">
        <v>955</v>
      </c>
      <c r="L4681" s="4">
        <v>2</v>
      </c>
      <c r="M4681" s="4" t="s">
        <v>77</v>
      </c>
      <c r="N4681" s="4">
        <v>60.04</v>
      </c>
      <c r="O4681" s="4">
        <v>32.39</v>
      </c>
      <c r="P4681" s="4" t="s">
        <v>78</v>
      </c>
      <c r="Q4681" s="77">
        <v>45281.668055555558</v>
      </c>
      <c r="R4681" s="4">
        <v>120.08</v>
      </c>
      <c r="S4681" s="4">
        <v>64.78</v>
      </c>
      <c r="T4681" s="4" t="str">
        <f>VLOOKUP(E4681,zamiana!A:B,2,0)</f>
        <v>ALSTOM (ex. BT) CZL</v>
      </c>
    </row>
    <row r="4682" spans="1:20" x14ac:dyDescent="0.3">
      <c r="A4682" s="4" t="s">
        <v>7203</v>
      </c>
      <c r="B4682" s="76">
        <v>45196</v>
      </c>
      <c r="C4682" s="76">
        <v>45196</v>
      </c>
      <c r="D4682" s="76">
        <v>45257</v>
      </c>
      <c r="E4682" s="4" t="s">
        <v>951</v>
      </c>
      <c r="F4682" s="4" t="s">
        <v>952</v>
      </c>
      <c r="G4682" s="4" t="s">
        <v>942</v>
      </c>
      <c r="H4682" s="4" t="s">
        <v>951</v>
      </c>
      <c r="I4682" s="4" t="s">
        <v>3447</v>
      </c>
      <c r="J4682" s="4" t="s">
        <v>3448</v>
      </c>
      <c r="K4682" s="4" t="s">
        <v>955</v>
      </c>
      <c r="L4682" s="4">
        <v>3</v>
      </c>
      <c r="M4682" s="4" t="s">
        <v>77</v>
      </c>
      <c r="N4682" s="4">
        <v>57.69</v>
      </c>
      <c r="O4682" s="4">
        <v>27.49</v>
      </c>
      <c r="P4682" s="4" t="s">
        <v>78</v>
      </c>
      <c r="Q4682" s="77">
        <v>45281.67291666667</v>
      </c>
      <c r="R4682" s="4">
        <v>173.07</v>
      </c>
      <c r="S4682" s="4">
        <v>82.47</v>
      </c>
      <c r="T4682" s="4" t="str">
        <f>VLOOKUP(E4682,zamiana!A:B,2,0)</f>
        <v>ALSTOM (ex. BT) CZL</v>
      </c>
    </row>
    <row r="4683" spans="1:20" x14ac:dyDescent="0.3">
      <c r="A4683" s="4" t="s">
        <v>7203</v>
      </c>
      <c r="B4683" s="76">
        <v>45196</v>
      </c>
      <c r="C4683" s="76">
        <v>45196</v>
      </c>
      <c r="D4683" s="76">
        <v>45257</v>
      </c>
      <c r="E4683" s="4" t="s">
        <v>951</v>
      </c>
      <c r="F4683" s="4" t="s">
        <v>952</v>
      </c>
      <c r="G4683" s="4" t="s">
        <v>942</v>
      </c>
      <c r="H4683" s="4" t="s">
        <v>951</v>
      </c>
      <c r="I4683" s="4" t="s">
        <v>3447</v>
      </c>
      <c r="J4683" s="4" t="s">
        <v>3448</v>
      </c>
      <c r="K4683" s="4" t="s">
        <v>955</v>
      </c>
      <c r="L4683" s="4">
        <v>3</v>
      </c>
      <c r="M4683" s="4" t="s">
        <v>77</v>
      </c>
      <c r="N4683" s="4">
        <v>57.69</v>
      </c>
      <c r="O4683" s="4">
        <v>27.49</v>
      </c>
      <c r="P4683" s="4" t="s">
        <v>78</v>
      </c>
      <c r="Q4683" s="77">
        <v>45281.67291666667</v>
      </c>
      <c r="R4683" s="4">
        <v>173.07</v>
      </c>
      <c r="S4683" s="4">
        <v>82.47</v>
      </c>
      <c r="T4683" s="4" t="str">
        <f>VLOOKUP(E4683,zamiana!A:B,2,0)</f>
        <v>ALSTOM (ex. BT) CZL</v>
      </c>
    </row>
    <row r="4684" spans="1:20" x14ac:dyDescent="0.3">
      <c r="A4684" s="4" t="s">
        <v>7203</v>
      </c>
      <c r="B4684" s="76">
        <v>45196</v>
      </c>
      <c r="C4684" s="76">
        <v>45196</v>
      </c>
      <c r="D4684" s="76">
        <v>45257</v>
      </c>
      <c r="E4684" s="4" t="s">
        <v>951</v>
      </c>
      <c r="F4684" s="4" t="s">
        <v>952</v>
      </c>
      <c r="G4684" s="4" t="s">
        <v>942</v>
      </c>
      <c r="H4684" s="4" t="s">
        <v>951</v>
      </c>
      <c r="I4684" s="4" t="s">
        <v>3447</v>
      </c>
      <c r="J4684" s="4" t="s">
        <v>3448</v>
      </c>
      <c r="K4684" s="4" t="s">
        <v>955</v>
      </c>
      <c r="L4684" s="4">
        <v>3</v>
      </c>
      <c r="M4684" s="4" t="s">
        <v>77</v>
      </c>
      <c r="N4684" s="4">
        <v>57.69</v>
      </c>
      <c r="O4684" s="4">
        <v>27.49</v>
      </c>
      <c r="P4684" s="4" t="s">
        <v>78</v>
      </c>
      <c r="Q4684" s="77">
        <v>45281.67291666667</v>
      </c>
      <c r="R4684" s="4">
        <v>173.07</v>
      </c>
      <c r="S4684" s="4">
        <v>82.47</v>
      </c>
      <c r="T4684" s="4" t="str">
        <f>VLOOKUP(E4684,zamiana!A:B,2,0)</f>
        <v>ALSTOM (ex. BT) CZL</v>
      </c>
    </row>
    <row r="4685" spans="1:20" x14ac:dyDescent="0.3">
      <c r="A4685" s="4" t="s">
        <v>7203</v>
      </c>
      <c r="B4685" s="76">
        <v>45196</v>
      </c>
      <c r="C4685" s="76">
        <v>45196</v>
      </c>
      <c r="D4685" s="76">
        <v>45257</v>
      </c>
      <c r="E4685" s="4" t="s">
        <v>951</v>
      </c>
      <c r="F4685" s="4" t="s">
        <v>952</v>
      </c>
      <c r="G4685" s="4" t="s">
        <v>942</v>
      </c>
      <c r="H4685" s="4" t="s">
        <v>951</v>
      </c>
      <c r="I4685" s="4" t="s">
        <v>2849</v>
      </c>
      <c r="J4685" s="4" t="s">
        <v>2850</v>
      </c>
      <c r="K4685" s="4" t="s">
        <v>955</v>
      </c>
      <c r="L4685" s="4">
        <v>1</v>
      </c>
      <c r="M4685" s="4" t="s">
        <v>77</v>
      </c>
      <c r="N4685" s="4">
        <v>142.52000000000001</v>
      </c>
      <c r="O4685" s="4">
        <v>87.19</v>
      </c>
      <c r="P4685" s="4" t="s">
        <v>78</v>
      </c>
      <c r="Q4685" s="77">
        <v>45281.668055555558</v>
      </c>
      <c r="R4685" s="4">
        <v>142.52000000000001</v>
      </c>
      <c r="S4685" s="4">
        <v>87.19</v>
      </c>
      <c r="T4685" s="4" t="str">
        <f>VLOOKUP(E4685,zamiana!A:B,2,0)</f>
        <v>ALSTOM (ex. BT) CZL</v>
      </c>
    </row>
    <row r="4686" spans="1:20" x14ac:dyDescent="0.3">
      <c r="A4686" s="4" t="s">
        <v>7203</v>
      </c>
      <c r="B4686" s="76">
        <v>45196</v>
      </c>
      <c r="C4686" s="76">
        <v>45196</v>
      </c>
      <c r="D4686" s="76">
        <v>45257</v>
      </c>
      <c r="E4686" s="4" t="s">
        <v>951</v>
      </c>
      <c r="F4686" s="4" t="s">
        <v>952</v>
      </c>
      <c r="G4686" s="4" t="s">
        <v>942</v>
      </c>
      <c r="H4686" s="4" t="s">
        <v>951</v>
      </c>
      <c r="I4686" s="4" t="s">
        <v>3115</v>
      </c>
      <c r="J4686" s="4" t="s">
        <v>3116</v>
      </c>
      <c r="K4686" s="4" t="s">
        <v>955</v>
      </c>
      <c r="L4686" s="4">
        <v>6</v>
      </c>
      <c r="M4686" s="4" t="s">
        <v>77</v>
      </c>
      <c r="N4686" s="4">
        <v>33.130000000000003</v>
      </c>
      <c r="O4686" s="4">
        <v>15.85</v>
      </c>
      <c r="P4686" s="4" t="s">
        <v>78</v>
      </c>
      <c r="Q4686" s="77">
        <v>45281.668055555558</v>
      </c>
      <c r="R4686" s="4">
        <v>198.78</v>
      </c>
      <c r="S4686" s="4">
        <v>95.1</v>
      </c>
      <c r="T4686" s="4" t="str">
        <f>VLOOKUP(E4686,zamiana!A:B,2,0)</f>
        <v>ALSTOM (ex. BT) CZL</v>
      </c>
    </row>
    <row r="4687" spans="1:20" x14ac:dyDescent="0.3">
      <c r="A4687" s="4" t="s">
        <v>7203</v>
      </c>
      <c r="B4687" s="76">
        <v>45196</v>
      </c>
      <c r="C4687" s="76">
        <v>45196</v>
      </c>
      <c r="D4687" s="76">
        <v>45257</v>
      </c>
      <c r="E4687" s="4" t="s">
        <v>951</v>
      </c>
      <c r="F4687" s="4" t="s">
        <v>952</v>
      </c>
      <c r="G4687" s="4" t="s">
        <v>942</v>
      </c>
      <c r="H4687" s="4" t="s">
        <v>951</v>
      </c>
      <c r="I4687" s="4" t="s">
        <v>3115</v>
      </c>
      <c r="J4687" s="4" t="s">
        <v>3116</v>
      </c>
      <c r="K4687" s="4" t="s">
        <v>955</v>
      </c>
      <c r="L4687" s="4">
        <v>6</v>
      </c>
      <c r="M4687" s="4" t="s">
        <v>77</v>
      </c>
      <c r="N4687" s="4">
        <v>33.130000000000003</v>
      </c>
      <c r="O4687" s="4">
        <v>15.85</v>
      </c>
      <c r="P4687" s="4" t="s">
        <v>78</v>
      </c>
      <c r="Q4687" s="77">
        <v>45281.668055555558</v>
      </c>
      <c r="R4687" s="4">
        <v>198.78</v>
      </c>
      <c r="S4687" s="4">
        <v>95.1</v>
      </c>
      <c r="T4687" s="4" t="str">
        <f>VLOOKUP(E4687,zamiana!A:B,2,0)</f>
        <v>ALSTOM (ex. BT) CZL</v>
      </c>
    </row>
    <row r="4688" spans="1:20" x14ac:dyDescent="0.3">
      <c r="A4688" s="4" t="s">
        <v>7203</v>
      </c>
      <c r="B4688" s="76">
        <v>45196</v>
      </c>
      <c r="C4688" s="76">
        <v>45196</v>
      </c>
      <c r="D4688" s="76">
        <v>45257</v>
      </c>
      <c r="E4688" s="4" t="s">
        <v>951</v>
      </c>
      <c r="F4688" s="4" t="s">
        <v>952</v>
      </c>
      <c r="G4688" s="4" t="s">
        <v>942</v>
      </c>
      <c r="H4688" s="4" t="s">
        <v>951</v>
      </c>
      <c r="I4688" s="4" t="s">
        <v>3115</v>
      </c>
      <c r="J4688" s="4" t="s">
        <v>3116</v>
      </c>
      <c r="K4688" s="4" t="s">
        <v>955</v>
      </c>
      <c r="L4688" s="4">
        <v>4</v>
      </c>
      <c r="M4688" s="4" t="s">
        <v>77</v>
      </c>
      <c r="N4688" s="4">
        <v>33.130000000000003</v>
      </c>
      <c r="O4688" s="4">
        <v>15.85</v>
      </c>
      <c r="P4688" s="4" t="s">
        <v>78</v>
      </c>
      <c r="Q4688" s="77">
        <v>45281.668055555558</v>
      </c>
      <c r="R4688" s="4">
        <v>132.52000000000001</v>
      </c>
      <c r="S4688" s="4">
        <v>63.4</v>
      </c>
      <c r="T4688" s="4" t="str">
        <f>VLOOKUP(E4688,zamiana!A:B,2,0)</f>
        <v>ALSTOM (ex. BT) CZL</v>
      </c>
    </row>
    <row r="4689" spans="1:20" x14ac:dyDescent="0.3">
      <c r="A4689" s="4" t="s">
        <v>7203</v>
      </c>
      <c r="B4689" s="76">
        <v>45196</v>
      </c>
      <c r="C4689" s="76">
        <v>45196</v>
      </c>
      <c r="D4689" s="76">
        <v>45257</v>
      </c>
      <c r="E4689" s="4" t="s">
        <v>951</v>
      </c>
      <c r="F4689" s="4" t="s">
        <v>952</v>
      </c>
      <c r="G4689" s="4" t="s">
        <v>942</v>
      </c>
      <c r="H4689" s="4" t="s">
        <v>951</v>
      </c>
      <c r="I4689" s="4" t="s">
        <v>3148</v>
      </c>
      <c r="J4689" s="4" t="s">
        <v>3149</v>
      </c>
      <c r="K4689" s="4" t="s">
        <v>955</v>
      </c>
      <c r="L4689" s="4">
        <v>2</v>
      </c>
      <c r="M4689" s="4" t="s">
        <v>77</v>
      </c>
      <c r="N4689" s="4">
        <v>34.51</v>
      </c>
      <c r="O4689" s="4">
        <v>17.68</v>
      </c>
      <c r="P4689" s="4" t="s">
        <v>78</v>
      </c>
      <c r="Q4689" s="77">
        <v>45281.666666666664</v>
      </c>
      <c r="R4689" s="4">
        <v>69.02</v>
      </c>
      <c r="S4689" s="4">
        <v>35.36</v>
      </c>
      <c r="T4689" s="4" t="str">
        <f>VLOOKUP(E4689,zamiana!A:B,2,0)</f>
        <v>ALSTOM (ex. BT) CZL</v>
      </c>
    </row>
    <row r="4690" spans="1:20" x14ac:dyDescent="0.3">
      <c r="A4690" s="4" t="s">
        <v>7203</v>
      </c>
      <c r="B4690" s="76">
        <v>45196</v>
      </c>
      <c r="C4690" s="76">
        <v>45196</v>
      </c>
      <c r="D4690" s="76">
        <v>45257</v>
      </c>
      <c r="E4690" s="4" t="s">
        <v>951</v>
      </c>
      <c r="F4690" s="4" t="s">
        <v>952</v>
      </c>
      <c r="G4690" s="4" t="s">
        <v>942</v>
      </c>
      <c r="H4690" s="4" t="s">
        <v>951</v>
      </c>
      <c r="I4690" s="4" t="s">
        <v>3148</v>
      </c>
      <c r="J4690" s="4" t="s">
        <v>3149</v>
      </c>
      <c r="K4690" s="4" t="s">
        <v>955</v>
      </c>
      <c r="L4690" s="4">
        <v>2</v>
      </c>
      <c r="M4690" s="4" t="s">
        <v>77</v>
      </c>
      <c r="N4690" s="4">
        <v>34.51</v>
      </c>
      <c r="O4690" s="4">
        <v>17.68</v>
      </c>
      <c r="P4690" s="4" t="s">
        <v>78</v>
      </c>
      <c r="Q4690" s="77">
        <v>45281.666666666664</v>
      </c>
      <c r="R4690" s="4">
        <v>69.02</v>
      </c>
      <c r="S4690" s="4">
        <v>35.36</v>
      </c>
      <c r="T4690" s="4" t="str">
        <f>VLOOKUP(E4690,zamiana!A:B,2,0)</f>
        <v>ALSTOM (ex. BT) CZL</v>
      </c>
    </row>
    <row r="4691" spans="1:20" x14ac:dyDescent="0.3">
      <c r="A4691" s="4" t="s">
        <v>7203</v>
      </c>
      <c r="B4691" s="76">
        <v>45196</v>
      </c>
      <c r="C4691" s="76">
        <v>45196</v>
      </c>
      <c r="D4691" s="76">
        <v>45257</v>
      </c>
      <c r="E4691" s="4" t="s">
        <v>951</v>
      </c>
      <c r="F4691" s="4" t="s">
        <v>952</v>
      </c>
      <c r="G4691" s="4" t="s">
        <v>942</v>
      </c>
      <c r="H4691" s="4" t="s">
        <v>951</v>
      </c>
      <c r="I4691" s="4" t="s">
        <v>3148</v>
      </c>
      <c r="J4691" s="4" t="s">
        <v>3149</v>
      </c>
      <c r="K4691" s="4" t="s">
        <v>955</v>
      </c>
      <c r="L4691" s="4">
        <v>2</v>
      </c>
      <c r="M4691" s="4" t="s">
        <v>77</v>
      </c>
      <c r="N4691" s="4">
        <v>34.51</v>
      </c>
      <c r="O4691" s="4">
        <v>17.68</v>
      </c>
      <c r="P4691" s="4" t="s">
        <v>78</v>
      </c>
      <c r="Q4691" s="77">
        <v>45281.666666666664</v>
      </c>
      <c r="R4691" s="4">
        <v>69.02</v>
      </c>
      <c r="S4691" s="4">
        <v>35.36</v>
      </c>
      <c r="T4691" s="4" t="str">
        <f>VLOOKUP(E4691,zamiana!A:B,2,0)</f>
        <v>ALSTOM (ex. BT) CZL</v>
      </c>
    </row>
    <row r="4692" spans="1:20" x14ac:dyDescent="0.3">
      <c r="A4692" s="4" t="s">
        <v>7203</v>
      </c>
      <c r="B4692" s="76">
        <v>45196</v>
      </c>
      <c r="C4692" s="76">
        <v>45196</v>
      </c>
      <c r="D4692" s="76">
        <v>45257</v>
      </c>
      <c r="E4692" s="4" t="s">
        <v>951</v>
      </c>
      <c r="F4692" s="4" t="s">
        <v>952</v>
      </c>
      <c r="G4692" s="4" t="s">
        <v>942</v>
      </c>
      <c r="H4692" s="4" t="s">
        <v>951</v>
      </c>
      <c r="I4692" s="4" t="s">
        <v>3148</v>
      </c>
      <c r="J4692" s="4" t="s">
        <v>3149</v>
      </c>
      <c r="K4692" s="4" t="s">
        <v>955</v>
      </c>
      <c r="L4692" s="4">
        <v>1</v>
      </c>
      <c r="M4692" s="4" t="s">
        <v>77</v>
      </c>
      <c r="N4692" s="4">
        <v>34.51</v>
      </c>
      <c r="O4692" s="4">
        <v>17.68</v>
      </c>
      <c r="P4692" s="4" t="s">
        <v>78</v>
      </c>
      <c r="Q4692" s="77">
        <v>45281.666666666664</v>
      </c>
      <c r="R4692" s="4">
        <v>34.51</v>
      </c>
      <c r="S4692" s="4">
        <v>17.68</v>
      </c>
      <c r="T4692" s="4" t="str">
        <f>VLOOKUP(E4692,zamiana!A:B,2,0)</f>
        <v>ALSTOM (ex. BT) CZL</v>
      </c>
    </row>
    <row r="4693" spans="1:20" x14ac:dyDescent="0.3">
      <c r="A4693" s="4" t="s">
        <v>7203</v>
      </c>
      <c r="B4693" s="76">
        <v>45196</v>
      </c>
      <c r="C4693" s="76">
        <v>45196</v>
      </c>
      <c r="D4693" s="76">
        <v>45257</v>
      </c>
      <c r="E4693" s="4" t="s">
        <v>951</v>
      </c>
      <c r="F4693" s="4" t="s">
        <v>952</v>
      </c>
      <c r="G4693" s="4" t="s">
        <v>942</v>
      </c>
      <c r="H4693" s="4" t="s">
        <v>951</v>
      </c>
      <c r="I4693" s="4" t="s">
        <v>3148</v>
      </c>
      <c r="J4693" s="4" t="s">
        <v>3149</v>
      </c>
      <c r="K4693" s="4" t="s">
        <v>955</v>
      </c>
      <c r="L4693" s="4">
        <v>1</v>
      </c>
      <c r="M4693" s="4" t="s">
        <v>77</v>
      </c>
      <c r="N4693" s="4">
        <v>34.51</v>
      </c>
      <c r="O4693" s="4">
        <v>17.68</v>
      </c>
      <c r="P4693" s="4" t="s">
        <v>78</v>
      </c>
      <c r="Q4693" s="77">
        <v>45281.666666666664</v>
      </c>
      <c r="R4693" s="4">
        <v>34.51</v>
      </c>
      <c r="S4693" s="4">
        <v>17.68</v>
      </c>
      <c r="T4693" s="4" t="str">
        <f>VLOOKUP(E4693,zamiana!A:B,2,0)</f>
        <v>ALSTOM (ex. BT) CZL</v>
      </c>
    </row>
    <row r="4694" spans="1:20" x14ac:dyDescent="0.3">
      <c r="A4694" s="4" t="s">
        <v>7203</v>
      </c>
      <c r="B4694" s="76">
        <v>45196</v>
      </c>
      <c r="C4694" s="76">
        <v>45196</v>
      </c>
      <c r="D4694" s="76">
        <v>45257</v>
      </c>
      <c r="E4694" s="4" t="s">
        <v>951</v>
      </c>
      <c r="F4694" s="4" t="s">
        <v>952</v>
      </c>
      <c r="G4694" s="4" t="s">
        <v>942</v>
      </c>
      <c r="H4694" s="4" t="s">
        <v>951</v>
      </c>
      <c r="I4694" s="4" t="s">
        <v>3110</v>
      </c>
      <c r="J4694" s="4" t="s">
        <v>3111</v>
      </c>
      <c r="K4694" s="4" t="s">
        <v>955</v>
      </c>
      <c r="L4694" s="4">
        <v>2</v>
      </c>
      <c r="M4694" s="4" t="s">
        <v>77</v>
      </c>
      <c r="N4694" s="4">
        <v>30.09</v>
      </c>
      <c r="O4694" s="4">
        <v>14.26</v>
      </c>
      <c r="P4694" s="4" t="s">
        <v>78</v>
      </c>
      <c r="Q4694" s="77">
        <v>45281.668055555558</v>
      </c>
      <c r="R4694" s="4">
        <v>60.18</v>
      </c>
      <c r="S4694" s="4">
        <v>28.52</v>
      </c>
      <c r="T4694" s="4" t="str">
        <f>VLOOKUP(E4694,zamiana!A:B,2,0)</f>
        <v>ALSTOM (ex. BT) CZL</v>
      </c>
    </row>
    <row r="4695" spans="1:20" x14ac:dyDescent="0.3">
      <c r="A4695" s="4" t="s">
        <v>7203</v>
      </c>
      <c r="B4695" s="76">
        <v>45196</v>
      </c>
      <c r="C4695" s="76">
        <v>45196</v>
      </c>
      <c r="D4695" s="76">
        <v>45257</v>
      </c>
      <c r="E4695" s="4" t="s">
        <v>951</v>
      </c>
      <c r="F4695" s="4" t="s">
        <v>952</v>
      </c>
      <c r="G4695" s="4" t="s">
        <v>942</v>
      </c>
      <c r="H4695" s="4" t="s">
        <v>951</v>
      </c>
      <c r="I4695" s="4" t="s">
        <v>3737</v>
      </c>
      <c r="J4695" s="4" t="s">
        <v>3738</v>
      </c>
      <c r="K4695" s="4" t="s">
        <v>955</v>
      </c>
      <c r="L4695" s="4">
        <v>7</v>
      </c>
      <c r="M4695" s="4" t="s">
        <v>77</v>
      </c>
      <c r="N4695" s="4">
        <v>20.18</v>
      </c>
      <c r="O4695" s="4">
        <v>9.6199999999999992</v>
      </c>
      <c r="P4695" s="4" t="s">
        <v>78</v>
      </c>
      <c r="Q4695" s="77">
        <v>45281.666666666664</v>
      </c>
      <c r="R4695" s="4">
        <v>141.26</v>
      </c>
      <c r="S4695" s="4">
        <v>67.34</v>
      </c>
      <c r="T4695" s="4" t="str">
        <f>VLOOKUP(E4695,zamiana!A:B,2,0)</f>
        <v>ALSTOM (ex. BT) CZL</v>
      </c>
    </row>
    <row r="4696" spans="1:20" x14ac:dyDescent="0.3">
      <c r="A4696" s="4" t="s">
        <v>7203</v>
      </c>
      <c r="B4696" s="76">
        <v>45196</v>
      </c>
      <c r="C4696" s="76">
        <v>45196</v>
      </c>
      <c r="D4696" s="76">
        <v>45257</v>
      </c>
      <c r="E4696" s="4" t="s">
        <v>951</v>
      </c>
      <c r="F4696" s="4" t="s">
        <v>952</v>
      </c>
      <c r="G4696" s="4" t="s">
        <v>942</v>
      </c>
      <c r="H4696" s="4" t="s">
        <v>951</v>
      </c>
      <c r="I4696" s="4" t="s">
        <v>2843</v>
      </c>
      <c r="J4696" s="4" t="s">
        <v>2844</v>
      </c>
      <c r="K4696" s="4" t="s">
        <v>955</v>
      </c>
      <c r="L4696" s="4">
        <v>1</v>
      </c>
      <c r="M4696" s="4" t="s">
        <v>77</v>
      </c>
      <c r="N4696" s="4">
        <v>8.06</v>
      </c>
      <c r="O4696" s="4">
        <v>3.68</v>
      </c>
      <c r="P4696" s="4" t="s">
        <v>78</v>
      </c>
      <c r="Q4696" s="77">
        <v>45281.667361111111</v>
      </c>
      <c r="R4696" s="4">
        <v>8.06</v>
      </c>
      <c r="S4696" s="4">
        <v>3.68</v>
      </c>
      <c r="T4696" s="4" t="str">
        <f>VLOOKUP(E4696,zamiana!A:B,2,0)</f>
        <v>ALSTOM (ex. BT) CZL</v>
      </c>
    </row>
    <row r="4697" spans="1:20" x14ac:dyDescent="0.3">
      <c r="A4697" s="4" t="s">
        <v>7203</v>
      </c>
      <c r="B4697" s="76">
        <v>45196</v>
      </c>
      <c r="C4697" s="76">
        <v>45196</v>
      </c>
      <c r="D4697" s="76">
        <v>45257</v>
      </c>
      <c r="E4697" s="4" t="s">
        <v>951</v>
      </c>
      <c r="F4697" s="4" t="s">
        <v>952</v>
      </c>
      <c r="G4697" s="4" t="s">
        <v>942</v>
      </c>
      <c r="H4697" s="4" t="s">
        <v>951</v>
      </c>
      <c r="I4697" s="4" t="s">
        <v>2843</v>
      </c>
      <c r="J4697" s="4" t="s">
        <v>2844</v>
      </c>
      <c r="K4697" s="4" t="s">
        <v>955</v>
      </c>
      <c r="L4697" s="4">
        <v>1</v>
      </c>
      <c r="M4697" s="4" t="s">
        <v>77</v>
      </c>
      <c r="N4697" s="4">
        <v>8.06</v>
      </c>
      <c r="O4697" s="4">
        <v>3.68</v>
      </c>
      <c r="P4697" s="4" t="s">
        <v>78</v>
      </c>
      <c r="Q4697" s="77">
        <v>45281.667361111111</v>
      </c>
      <c r="R4697" s="4">
        <v>8.06</v>
      </c>
      <c r="S4697" s="4">
        <v>3.68</v>
      </c>
      <c r="T4697" s="4" t="str">
        <f>VLOOKUP(E4697,zamiana!A:B,2,0)</f>
        <v>ALSTOM (ex. BT) CZL</v>
      </c>
    </row>
    <row r="4698" spans="1:20" x14ac:dyDescent="0.3">
      <c r="A4698" s="4" t="s">
        <v>7203</v>
      </c>
      <c r="B4698" s="76">
        <v>45196</v>
      </c>
      <c r="C4698" s="76">
        <v>45196</v>
      </c>
      <c r="D4698" s="76">
        <v>45257</v>
      </c>
      <c r="E4698" s="4" t="s">
        <v>951</v>
      </c>
      <c r="F4698" s="4" t="s">
        <v>952</v>
      </c>
      <c r="G4698" s="4" t="s">
        <v>942</v>
      </c>
      <c r="H4698" s="4" t="s">
        <v>951</v>
      </c>
      <c r="I4698" s="4" t="s">
        <v>2843</v>
      </c>
      <c r="J4698" s="4" t="s">
        <v>2844</v>
      </c>
      <c r="K4698" s="4" t="s">
        <v>955</v>
      </c>
      <c r="L4698" s="4">
        <v>1</v>
      </c>
      <c r="M4698" s="4" t="s">
        <v>77</v>
      </c>
      <c r="N4698" s="4">
        <v>8.06</v>
      </c>
      <c r="O4698" s="4">
        <v>3.68</v>
      </c>
      <c r="P4698" s="4" t="s">
        <v>78</v>
      </c>
      <c r="Q4698" s="77">
        <v>45281.667361111111</v>
      </c>
      <c r="R4698" s="4">
        <v>8.06</v>
      </c>
      <c r="S4698" s="4">
        <v>3.68</v>
      </c>
      <c r="T4698" s="4" t="str">
        <f>VLOOKUP(E4698,zamiana!A:B,2,0)</f>
        <v>ALSTOM (ex. BT) CZL</v>
      </c>
    </row>
    <row r="4699" spans="1:20" x14ac:dyDescent="0.3">
      <c r="A4699" s="4" t="s">
        <v>7203</v>
      </c>
      <c r="B4699" s="76">
        <v>45196</v>
      </c>
      <c r="C4699" s="76">
        <v>45196</v>
      </c>
      <c r="D4699" s="76">
        <v>45257</v>
      </c>
      <c r="E4699" s="4" t="s">
        <v>951</v>
      </c>
      <c r="F4699" s="4" t="s">
        <v>952</v>
      </c>
      <c r="G4699" s="4" t="s">
        <v>942</v>
      </c>
      <c r="H4699" s="4" t="s">
        <v>951</v>
      </c>
      <c r="I4699" s="4" t="s">
        <v>2843</v>
      </c>
      <c r="J4699" s="4" t="s">
        <v>2844</v>
      </c>
      <c r="K4699" s="4" t="s">
        <v>955</v>
      </c>
      <c r="L4699" s="4">
        <v>1</v>
      </c>
      <c r="M4699" s="4" t="s">
        <v>77</v>
      </c>
      <c r="N4699" s="4">
        <v>8.06</v>
      </c>
      <c r="O4699" s="4">
        <v>3.68</v>
      </c>
      <c r="P4699" s="4" t="s">
        <v>78</v>
      </c>
      <c r="Q4699" s="77">
        <v>45281.667361111111</v>
      </c>
      <c r="R4699" s="4">
        <v>8.06</v>
      </c>
      <c r="S4699" s="4">
        <v>3.68</v>
      </c>
      <c r="T4699" s="4" t="str">
        <f>VLOOKUP(E4699,zamiana!A:B,2,0)</f>
        <v>ALSTOM (ex. BT) CZL</v>
      </c>
    </row>
    <row r="4700" spans="1:20" x14ac:dyDescent="0.3">
      <c r="A4700" s="4" t="s">
        <v>7203</v>
      </c>
      <c r="B4700" s="76">
        <v>45196</v>
      </c>
      <c r="C4700" s="76">
        <v>45196</v>
      </c>
      <c r="D4700" s="76">
        <v>45257</v>
      </c>
      <c r="E4700" s="4" t="s">
        <v>951</v>
      </c>
      <c r="F4700" s="4" t="s">
        <v>952</v>
      </c>
      <c r="G4700" s="4" t="s">
        <v>942</v>
      </c>
      <c r="H4700" s="4" t="s">
        <v>951</v>
      </c>
      <c r="I4700" s="4" t="s">
        <v>2843</v>
      </c>
      <c r="J4700" s="4" t="s">
        <v>2844</v>
      </c>
      <c r="K4700" s="4" t="s">
        <v>955</v>
      </c>
      <c r="L4700" s="4">
        <v>1</v>
      </c>
      <c r="M4700" s="4" t="s">
        <v>77</v>
      </c>
      <c r="N4700" s="4">
        <v>8.06</v>
      </c>
      <c r="O4700" s="4">
        <v>3.68</v>
      </c>
      <c r="P4700" s="4" t="s">
        <v>78</v>
      </c>
      <c r="Q4700" s="77">
        <v>45281.667361111111</v>
      </c>
      <c r="R4700" s="4">
        <v>8.06</v>
      </c>
      <c r="S4700" s="4">
        <v>3.68</v>
      </c>
      <c r="T4700" s="4" t="str">
        <f>VLOOKUP(E4700,zamiana!A:B,2,0)</f>
        <v>ALSTOM (ex. BT) CZL</v>
      </c>
    </row>
    <row r="4701" spans="1:20" x14ac:dyDescent="0.3">
      <c r="A4701" s="4" t="s">
        <v>7203</v>
      </c>
      <c r="B4701" s="76">
        <v>45196</v>
      </c>
      <c r="C4701" s="76">
        <v>45196</v>
      </c>
      <c r="D4701" s="76">
        <v>45257</v>
      </c>
      <c r="E4701" s="4" t="s">
        <v>951</v>
      </c>
      <c r="F4701" s="4" t="s">
        <v>952</v>
      </c>
      <c r="G4701" s="4" t="s">
        <v>942</v>
      </c>
      <c r="H4701" s="4" t="s">
        <v>951</v>
      </c>
      <c r="I4701" s="4" t="s">
        <v>2843</v>
      </c>
      <c r="J4701" s="4" t="s">
        <v>2844</v>
      </c>
      <c r="K4701" s="4" t="s">
        <v>955</v>
      </c>
      <c r="L4701" s="4">
        <v>1</v>
      </c>
      <c r="M4701" s="4" t="s">
        <v>77</v>
      </c>
      <c r="N4701" s="4">
        <v>8.06</v>
      </c>
      <c r="O4701" s="4">
        <v>3.68</v>
      </c>
      <c r="P4701" s="4" t="s">
        <v>78</v>
      </c>
      <c r="Q4701" s="77">
        <v>45281.667361111111</v>
      </c>
      <c r="R4701" s="4">
        <v>8.06</v>
      </c>
      <c r="S4701" s="4">
        <v>3.68</v>
      </c>
      <c r="T4701" s="4" t="str">
        <f>VLOOKUP(E4701,zamiana!A:B,2,0)</f>
        <v>ALSTOM (ex. BT) CZL</v>
      </c>
    </row>
    <row r="4702" spans="1:20" x14ac:dyDescent="0.3">
      <c r="A4702" s="4" t="s">
        <v>7203</v>
      </c>
      <c r="B4702" s="76">
        <v>45196</v>
      </c>
      <c r="C4702" s="76">
        <v>45196</v>
      </c>
      <c r="D4702" s="76">
        <v>45257</v>
      </c>
      <c r="E4702" s="4" t="s">
        <v>951</v>
      </c>
      <c r="F4702" s="4" t="s">
        <v>952</v>
      </c>
      <c r="G4702" s="4" t="s">
        <v>942</v>
      </c>
      <c r="H4702" s="4" t="s">
        <v>951</v>
      </c>
      <c r="I4702" s="4" t="s">
        <v>2843</v>
      </c>
      <c r="J4702" s="4" t="s">
        <v>2844</v>
      </c>
      <c r="K4702" s="4" t="s">
        <v>955</v>
      </c>
      <c r="L4702" s="4">
        <v>1</v>
      </c>
      <c r="M4702" s="4" t="s">
        <v>77</v>
      </c>
      <c r="N4702" s="4">
        <v>8.06</v>
      </c>
      <c r="O4702" s="4">
        <v>3.68</v>
      </c>
      <c r="P4702" s="4" t="s">
        <v>78</v>
      </c>
      <c r="Q4702" s="77">
        <v>45281.667361111111</v>
      </c>
      <c r="R4702" s="4">
        <v>8.06</v>
      </c>
      <c r="S4702" s="4">
        <v>3.68</v>
      </c>
      <c r="T4702" s="4" t="str">
        <f>VLOOKUP(E4702,zamiana!A:B,2,0)</f>
        <v>ALSTOM (ex. BT) CZL</v>
      </c>
    </row>
    <row r="4703" spans="1:20" x14ac:dyDescent="0.3">
      <c r="A4703" s="4" t="s">
        <v>7203</v>
      </c>
      <c r="B4703" s="76">
        <v>45196</v>
      </c>
      <c r="C4703" s="76">
        <v>45196</v>
      </c>
      <c r="D4703" s="76">
        <v>45257</v>
      </c>
      <c r="E4703" s="4" t="s">
        <v>951</v>
      </c>
      <c r="F4703" s="4" t="s">
        <v>952</v>
      </c>
      <c r="G4703" s="4" t="s">
        <v>942</v>
      </c>
      <c r="H4703" s="4" t="s">
        <v>951</v>
      </c>
      <c r="I4703" s="4" t="s">
        <v>2843</v>
      </c>
      <c r="J4703" s="4" t="s">
        <v>2844</v>
      </c>
      <c r="K4703" s="4" t="s">
        <v>955</v>
      </c>
      <c r="L4703" s="4">
        <v>1</v>
      </c>
      <c r="M4703" s="4" t="s">
        <v>77</v>
      </c>
      <c r="N4703" s="4">
        <v>8.06</v>
      </c>
      <c r="O4703" s="4">
        <v>3.68</v>
      </c>
      <c r="P4703" s="4" t="s">
        <v>78</v>
      </c>
      <c r="Q4703" s="77">
        <v>45281.667361111111</v>
      </c>
      <c r="R4703" s="4">
        <v>8.06</v>
      </c>
      <c r="S4703" s="4">
        <v>3.68</v>
      </c>
      <c r="T4703" s="4" t="str">
        <f>VLOOKUP(E4703,zamiana!A:B,2,0)</f>
        <v>ALSTOM (ex. BT) CZL</v>
      </c>
    </row>
    <row r="4704" spans="1:20" x14ac:dyDescent="0.3">
      <c r="A4704" s="4" t="s">
        <v>7203</v>
      </c>
      <c r="B4704" s="76">
        <v>45196</v>
      </c>
      <c r="C4704" s="76">
        <v>45196</v>
      </c>
      <c r="D4704" s="76">
        <v>45257</v>
      </c>
      <c r="E4704" s="4" t="s">
        <v>951</v>
      </c>
      <c r="F4704" s="4" t="s">
        <v>952</v>
      </c>
      <c r="G4704" s="4" t="s">
        <v>942</v>
      </c>
      <c r="H4704" s="4" t="s">
        <v>951</v>
      </c>
      <c r="I4704" s="4" t="s">
        <v>2843</v>
      </c>
      <c r="J4704" s="4" t="s">
        <v>2844</v>
      </c>
      <c r="K4704" s="4" t="s">
        <v>955</v>
      </c>
      <c r="L4704" s="4">
        <v>1</v>
      </c>
      <c r="M4704" s="4" t="s">
        <v>77</v>
      </c>
      <c r="N4704" s="4">
        <v>8.06</v>
      </c>
      <c r="O4704" s="4">
        <v>3.68</v>
      </c>
      <c r="P4704" s="4" t="s">
        <v>78</v>
      </c>
      <c r="Q4704" s="77">
        <v>45281.667361111111</v>
      </c>
      <c r="R4704" s="4">
        <v>8.06</v>
      </c>
      <c r="S4704" s="4">
        <v>3.68</v>
      </c>
      <c r="T4704" s="4" t="str">
        <f>VLOOKUP(E4704,zamiana!A:B,2,0)</f>
        <v>ALSTOM (ex. BT) CZL</v>
      </c>
    </row>
    <row r="4705" spans="1:20" x14ac:dyDescent="0.3">
      <c r="A4705" s="4" t="s">
        <v>7203</v>
      </c>
      <c r="B4705" s="76">
        <v>45196</v>
      </c>
      <c r="C4705" s="76">
        <v>45196</v>
      </c>
      <c r="D4705" s="76">
        <v>45257</v>
      </c>
      <c r="E4705" s="4" t="s">
        <v>951</v>
      </c>
      <c r="F4705" s="4" t="s">
        <v>952</v>
      </c>
      <c r="G4705" s="4" t="s">
        <v>942</v>
      </c>
      <c r="H4705" s="4" t="s">
        <v>951</v>
      </c>
      <c r="I4705" s="4" t="s">
        <v>2843</v>
      </c>
      <c r="J4705" s="4" t="s">
        <v>2844</v>
      </c>
      <c r="K4705" s="4" t="s">
        <v>955</v>
      </c>
      <c r="L4705" s="4">
        <v>1</v>
      </c>
      <c r="M4705" s="4" t="s">
        <v>77</v>
      </c>
      <c r="N4705" s="4">
        <v>8.06</v>
      </c>
      <c r="O4705" s="4">
        <v>3.68</v>
      </c>
      <c r="P4705" s="4" t="s">
        <v>78</v>
      </c>
      <c r="Q4705" s="77">
        <v>45281.667361111111</v>
      </c>
      <c r="R4705" s="4">
        <v>8.06</v>
      </c>
      <c r="S4705" s="4">
        <v>3.68</v>
      </c>
      <c r="T4705" s="4" t="str">
        <f>VLOOKUP(E4705,zamiana!A:B,2,0)</f>
        <v>ALSTOM (ex. BT) CZL</v>
      </c>
    </row>
    <row r="4706" spans="1:20" x14ac:dyDescent="0.3">
      <c r="A4706" s="4" t="s">
        <v>7203</v>
      </c>
      <c r="B4706" s="76">
        <v>45196</v>
      </c>
      <c r="C4706" s="76">
        <v>45196</v>
      </c>
      <c r="D4706" s="76">
        <v>45257</v>
      </c>
      <c r="E4706" s="4" t="s">
        <v>951</v>
      </c>
      <c r="F4706" s="4" t="s">
        <v>952</v>
      </c>
      <c r="G4706" s="4" t="s">
        <v>942</v>
      </c>
      <c r="H4706" s="4" t="s">
        <v>951</v>
      </c>
      <c r="I4706" s="4" t="s">
        <v>2843</v>
      </c>
      <c r="J4706" s="4" t="s">
        <v>2844</v>
      </c>
      <c r="K4706" s="4" t="s">
        <v>955</v>
      </c>
      <c r="L4706" s="4">
        <v>1</v>
      </c>
      <c r="M4706" s="4" t="s">
        <v>77</v>
      </c>
      <c r="N4706" s="4">
        <v>8.06</v>
      </c>
      <c r="O4706" s="4">
        <v>3.68</v>
      </c>
      <c r="P4706" s="4" t="s">
        <v>78</v>
      </c>
      <c r="Q4706" s="77">
        <v>45281.667361111111</v>
      </c>
      <c r="R4706" s="4">
        <v>8.06</v>
      </c>
      <c r="S4706" s="4">
        <v>3.68</v>
      </c>
      <c r="T4706" s="4" t="str">
        <f>VLOOKUP(E4706,zamiana!A:B,2,0)</f>
        <v>ALSTOM (ex. BT) CZL</v>
      </c>
    </row>
    <row r="4707" spans="1:20" x14ac:dyDescent="0.3">
      <c r="A4707" s="4" t="s">
        <v>7203</v>
      </c>
      <c r="B4707" s="76">
        <v>45196</v>
      </c>
      <c r="C4707" s="76">
        <v>45196</v>
      </c>
      <c r="D4707" s="76">
        <v>45257</v>
      </c>
      <c r="E4707" s="4" t="s">
        <v>951</v>
      </c>
      <c r="F4707" s="4" t="s">
        <v>952</v>
      </c>
      <c r="G4707" s="4" t="s">
        <v>942</v>
      </c>
      <c r="H4707" s="4" t="s">
        <v>951</v>
      </c>
      <c r="I4707" s="4" t="s">
        <v>2843</v>
      </c>
      <c r="J4707" s="4" t="s">
        <v>2844</v>
      </c>
      <c r="K4707" s="4" t="s">
        <v>955</v>
      </c>
      <c r="L4707" s="4">
        <v>1</v>
      </c>
      <c r="M4707" s="4" t="s">
        <v>77</v>
      </c>
      <c r="N4707" s="4">
        <v>8.06</v>
      </c>
      <c r="O4707" s="4">
        <v>3.68</v>
      </c>
      <c r="P4707" s="4" t="s">
        <v>78</v>
      </c>
      <c r="Q4707" s="77">
        <v>45281.667361111111</v>
      </c>
      <c r="R4707" s="4">
        <v>8.06</v>
      </c>
      <c r="S4707" s="4">
        <v>3.68</v>
      </c>
      <c r="T4707" s="4" t="str">
        <f>VLOOKUP(E4707,zamiana!A:B,2,0)</f>
        <v>ALSTOM (ex. BT) CZL</v>
      </c>
    </row>
    <row r="4708" spans="1:20" x14ac:dyDescent="0.3">
      <c r="A4708" s="4" t="s">
        <v>7203</v>
      </c>
      <c r="B4708" s="76">
        <v>45196</v>
      </c>
      <c r="C4708" s="76">
        <v>45196</v>
      </c>
      <c r="D4708" s="76">
        <v>45257</v>
      </c>
      <c r="E4708" s="4" t="s">
        <v>951</v>
      </c>
      <c r="F4708" s="4" t="s">
        <v>952</v>
      </c>
      <c r="G4708" s="4" t="s">
        <v>942</v>
      </c>
      <c r="H4708" s="4" t="s">
        <v>951</v>
      </c>
      <c r="I4708" s="4" t="s">
        <v>2851</v>
      </c>
      <c r="J4708" s="4" t="s">
        <v>2852</v>
      </c>
      <c r="K4708" s="4" t="s">
        <v>955</v>
      </c>
      <c r="L4708" s="4">
        <v>1</v>
      </c>
      <c r="M4708" s="4" t="s">
        <v>77</v>
      </c>
      <c r="N4708" s="4">
        <v>12.49</v>
      </c>
      <c r="O4708" s="4">
        <v>6.27</v>
      </c>
      <c r="P4708" s="4" t="s">
        <v>78</v>
      </c>
      <c r="Q4708" s="77">
        <v>45281.667361111111</v>
      </c>
      <c r="R4708" s="4">
        <v>12.49</v>
      </c>
      <c r="S4708" s="4">
        <v>6.27</v>
      </c>
      <c r="T4708" s="4" t="str">
        <f>VLOOKUP(E4708,zamiana!A:B,2,0)</f>
        <v>ALSTOM (ex. BT) CZL</v>
      </c>
    </row>
    <row r="4709" spans="1:20" x14ac:dyDescent="0.3">
      <c r="A4709" s="4" t="s">
        <v>7203</v>
      </c>
      <c r="B4709" s="76">
        <v>45196</v>
      </c>
      <c r="C4709" s="76">
        <v>45196</v>
      </c>
      <c r="D4709" s="76">
        <v>45257</v>
      </c>
      <c r="E4709" s="4" t="s">
        <v>951</v>
      </c>
      <c r="F4709" s="4" t="s">
        <v>952</v>
      </c>
      <c r="G4709" s="4" t="s">
        <v>942</v>
      </c>
      <c r="H4709" s="4" t="s">
        <v>951</v>
      </c>
      <c r="I4709" s="4" t="s">
        <v>2851</v>
      </c>
      <c r="J4709" s="4" t="s">
        <v>2852</v>
      </c>
      <c r="K4709" s="4" t="s">
        <v>955</v>
      </c>
      <c r="L4709" s="4">
        <v>1</v>
      </c>
      <c r="M4709" s="4" t="s">
        <v>77</v>
      </c>
      <c r="N4709" s="4">
        <v>12.49</v>
      </c>
      <c r="O4709" s="4">
        <v>6.27</v>
      </c>
      <c r="P4709" s="4" t="s">
        <v>78</v>
      </c>
      <c r="Q4709" s="77">
        <v>45281.667361111111</v>
      </c>
      <c r="R4709" s="4">
        <v>12.49</v>
      </c>
      <c r="S4709" s="4">
        <v>6.27</v>
      </c>
      <c r="T4709" s="4" t="str">
        <f>VLOOKUP(E4709,zamiana!A:B,2,0)</f>
        <v>ALSTOM (ex. BT) CZL</v>
      </c>
    </row>
    <row r="4710" spans="1:20" x14ac:dyDescent="0.3">
      <c r="A4710" s="4" t="s">
        <v>7203</v>
      </c>
      <c r="B4710" s="76">
        <v>45196</v>
      </c>
      <c r="C4710" s="76">
        <v>45196</v>
      </c>
      <c r="D4710" s="76">
        <v>45257</v>
      </c>
      <c r="E4710" s="4" t="s">
        <v>951</v>
      </c>
      <c r="F4710" s="4" t="s">
        <v>952</v>
      </c>
      <c r="G4710" s="4" t="s">
        <v>942</v>
      </c>
      <c r="H4710" s="4" t="s">
        <v>951</v>
      </c>
      <c r="I4710" s="4" t="s">
        <v>2851</v>
      </c>
      <c r="J4710" s="4" t="s">
        <v>2852</v>
      </c>
      <c r="K4710" s="4" t="s">
        <v>955</v>
      </c>
      <c r="L4710" s="4">
        <v>1</v>
      </c>
      <c r="M4710" s="4" t="s">
        <v>77</v>
      </c>
      <c r="N4710" s="4">
        <v>12.49</v>
      </c>
      <c r="O4710" s="4">
        <v>6.27</v>
      </c>
      <c r="P4710" s="4" t="s">
        <v>78</v>
      </c>
      <c r="Q4710" s="77">
        <v>45281.667361111111</v>
      </c>
      <c r="R4710" s="4">
        <v>12.49</v>
      </c>
      <c r="S4710" s="4">
        <v>6.27</v>
      </c>
      <c r="T4710" s="4" t="str">
        <f>VLOOKUP(E4710,zamiana!A:B,2,0)</f>
        <v>ALSTOM (ex. BT) CZL</v>
      </c>
    </row>
    <row r="4711" spans="1:20" x14ac:dyDescent="0.3">
      <c r="A4711" s="4" t="s">
        <v>7203</v>
      </c>
      <c r="B4711" s="76">
        <v>45196</v>
      </c>
      <c r="C4711" s="76">
        <v>45196</v>
      </c>
      <c r="D4711" s="76">
        <v>45257</v>
      </c>
      <c r="E4711" s="4" t="s">
        <v>951</v>
      </c>
      <c r="F4711" s="4" t="s">
        <v>952</v>
      </c>
      <c r="G4711" s="4" t="s">
        <v>942</v>
      </c>
      <c r="H4711" s="4" t="s">
        <v>951</v>
      </c>
      <c r="I4711" s="4" t="s">
        <v>2851</v>
      </c>
      <c r="J4711" s="4" t="s">
        <v>2852</v>
      </c>
      <c r="K4711" s="4" t="s">
        <v>955</v>
      </c>
      <c r="L4711" s="4">
        <v>1</v>
      </c>
      <c r="M4711" s="4" t="s">
        <v>77</v>
      </c>
      <c r="N4711" s="4">
        <v>12.49</v>
      </c>
      <c r="O4711" s="4">
        <v>6.27</v>
      </c>
      <c r="P4711" s="4" t="s">
        <v>78</v>
      </c>
      <c r="Q4711" s="77">
        <v>45281.667361111111</v>
      </c>
      <c r="R4711" s="4">
        <v>12.49</v>
      </c>
      <c r="S4711" s="4">
        <v>6.27</v>
      </c>
      <c r="T4711" s="4" t="str">
        <f>VLOOKUP(E4711,zamiana!A:B,2,0)</f>
        <v>ALSTOM (ex. BT) CZL</v>
      </c>
    </row>
    <row r="4712" spans="1:20" x14ac:dyDescent="0.3">
      <c r="A4712" s="4" t="s">
        <v>7203</v>
      </c>
      <c r="B4712" s="76">
        <v>45196</v>
      </c>
      <c r="C4712" s="76">
        <v>45196</v>
      </c>
      <c r="D4712" s="76">
        <v>45257</v>
      </c>
      <c r="E4712" s="4" t="s">
        <v>951</v>
      </c>
      <c r="F4712" s="4" t="s">
        <v>952</v>
      </c>
      <c r="G4712" s="4" t="s">
        <v>942</v>
      </c>
      <c r="H4712" s="4" t="s">
        <v>951</v>
      </c>
      <c r="I4712" s="4" t="s">
        <v>2851</v>
      </c>
      <c r="J4712" s="4" t="s">
        <v>2852</v>
      </c>
      <c r="K4712" s="4" t="s">
        <v>955</v>
      </c>
      <c r="L4712" s="4">
        <v>1</v>
      </c>
      <c r="M4712" s="4" t="s">
        <v>77</v>
      </c>
      <c r="N4712" s="4">
        <v>12.49</v>
      </c>
      <c r="O4712" s="4">
        <v>6.27</v>
      </c>
      <c r="P4712" s="4" t="s">
        <v>78</v>
      </c>
      <c r="Q4712" s="77">
        <v>45281.667361111111</v>
      </c>
      <c r="R4712" s="4">
        <v>12.49</v>
      </c>
      <c r="S4712" s="4">
        <v>6.27</v>
      </c>
      <c r="T4712" s="4" t="str">
        <f>VLOOKUP(E4712,zamiana!A:B,2,0)</f>
        <v>ALSTOM (ex. BT) CZL</v>
      </c>
    </row>
    <row r="4713" spans="1:20" x14ac:dyDescent="0.3">
      <c r="A4713" s="4" t="s">
        <v>7203</v>
      </c>
      <c r="B4713" s="76">
        <v>45196</v>
      </c>
      <c r="C4713" s="76">
        <v>45196</v>
      </c>
      <c r="D4713" s="76">
        <v>45257</v>
      </c>
      <c r="E4713" s="4" t="s">
        <v>951</v>
      </c>
      <c r="F4713" s="4" t="s">
        <v>952</v>
      </c>
      <c r="G4713" s="4" t="s">
        <v>942</v>
      </c>
      <c r="H4713" s="4" t="s">
        <v>951</v>
      </c>
      <c r="I4713" s="4" t="s">
        <v>2851</v>
      </c>
      <c r="J4713" s="4" t="s">
        <v>2852</v>
      </c>
      <c r="K4713" s="4" t="s">
        <v>955</v>
      </c>
      <c r="L4713" s="4">
        <v>1</v>
      </c>
      <c r="M4713" s="4" t="s">
        <v>77</v>
      </c>
      <c r="N4713" s="4">
        <v>12.49</v>
      </c>
      <c r="O4713" s="4">
        <v>6.27</v>
      </c>
      <c r="P4713" s="4" t="s">
        <v>78</v>
      </c>
      <c r="Q4713" s="77">
        <v>45281.667361111111</v>
      </c>
      <c r="R4713" s="4">
        <v>12.49</v>
      </c>
      <c r="S4713" s="4">
        <v>6.27</v>
      </c>
      <c r="T4713" s="4" t="str">
        <f>VLOOKUP(E4713,zamiana!A:B,2,0)</f>
        <v>ALSTOM (ex. BT) CZL</v>
      </c>
    </row>
    <row r="4714" spans="1:20" x14ac:dyDescent="0.3">
      <c r="A4714" s="4" t="s">
        <v>7203</v>
      </c>
      <c r="B4714" s="76">
        <v>45196</v>
      </c>
      <c r="C4714" s="76">
        <v>45196</v>
      </c>
      <c r="D4714" s="76">
        <v>45257</v>
      </c>
      <c r="E4714" s="4" t="s">
        <v>951</v>
      </c>
      <c r="F4714" s="4" t="s">
        <v>952</v>
      </c>
      <c r="G4714" s="4" t="s">
        <v>942</v>
      </c>
      <c r="H4714" s="4" t="s">
        <v>951</v>
      </c>
      <c r="I4714" s="4" t="s">
        <v>2851</v>
      </c>
      <c r="J4714" s="4" t="s">
        <v>2852</v>
      </c>
      <c r="K4714" s="4" t="s">
        <v>955</v>
      </c>
      <c r="L4714" s="4">
        <v>1</v>
      </c>
      <c r="M4714" s="4" t="s">
        <v>77</v>
      </c>
      <c r="N4714" s="4">
        <v>12.49</v>
      </c>
      <c r="O4714" s="4">
        <v>6.27</v>
      </c>
      <c r="P4714" s="4" t="s">
        <v>78</v>
      </c>
      <c r="Q4714" s="77">
        <v>45281.667361111111</v>
      </c>
      <c r="R4714" s="4">
        <v>12.49</v>
      </c>
      <c r="S4714" s="4">
        <v>6.27</v>
      </c>
      <c r="T4714" s="4" t="str">
        <f>VLOOKUP(E4714,zamiana!A:B,2,0)</f>
        <v>ALSTOM (ex. BT) CZL</v>
      </c>
    </row>
    <row r="4715" spans="1:20" x14ac:dyDescent="0.3">
      <c r="A4715" s="4" t="s">
        <v>7203</v>
      </c>
      <c r="B4715" s="76">
        <v>45196</v>
      </c>
      <c r="C4715" s="76">
        <v>45196</v>
      </c>
      <c r="D4715" s="76">
        <v>45257</v>
      </c>
      <c r="E4715" s="4" t="s">
        <v>951</v>
      </c>
      <c r="F4715" s="4" t="s">
        <v>952</v>
      </c>
      <c r="G4715" s="4" t="s">
        <v>942</v>
      </c>
      <c r="H4715" s="4" t="s">
        <v>951</v>
      </c>
      <c r="I4715" s="4" t="s">
        <v>2851</v>
      </c>
      <c r="J4715" s="4" t="s">
        <v>2852</v>
      </c>
      <c r="K4715" s="4" t="s">
        <v>955</v>
      </c>
      <c r="L4715" s="4">
        <v>1</v>
      </c>
      <c r="M4715" s="4" t="s">
        <v>77</v>
      </c>
      <c r="N4715" s="4">
        <v>12.49</v>
      </c>
      <c r="O4715" s="4">
        <v>6.27</v>
      </c>
      <c r="P4715" s="4" t="s">
        <v>78</v>
      </c>
      <c r="Q4715" s="77">
        <v>45281.667361111111</v>
      </c>
      <c r="R4715" s="4">
        <v>12.49</v>
      </c>
      <c r="S4715" s="4">
        <v>6.27</v>
      </c>
      <c r="T4715" s="4" t="str">
        <f>VLOOKUP(E4715,zamiana!A:B,2,0)</f>
        <v>ALSTOM (ex. BT) CZL</v>
      </c>
    </row>
    <row r="4716" spans="1:20" x14ac:dyDescent="0.3">
      <c r="A4716" s="4" t="s">
        <v>7203</v>
      </c>
      <c r="B4716" s="76">
        <v>45196</v>
      </c>
      <c r="C4716" s="76">
        <v>45196</v>
      </c>
      <c r="D4716" s="76">
        <v>45257</v>
      </c>
      <c r="E4716" s="4" t="s">
        <v>951</v>
      </c>
      <c r="F4716" s="4" t="s">
        <v>952</v>
      </c>
      <c r="G4716" s="4" t="s">
        <v>942</v>
      </c>
      <c r="H4716" s="4" t="s">
        <v>951</v>
      </c>
      <c r="I4716" s="4" t="s">
        <v>2851</v>
      </c>
      <c r="J4716" s="4" t="s">
        <v>2852</v>
      </c>
      <c r="K4716" s="4" t="s">
        <v>955</v>
      </c>
      <c r="L4716" s="4">
        <v>1</v>
      </c>
      <c r="M4716" s="4" t="s">
        <v>77</v>
      </c>
      <c r="N4716" s="4">
        <v>12.49</v>
      </c>
      <c r="O4716" s="4">
        <v>6.27</v>
      </c>
      <c r="P4716" s="4" t="s">
        <v>78</v>
      </c>
      <c r="Q4716" s="77">
        <v>45281.667361111111</v>
      </c>
      <c r="R4716" s="4">
        <v>12.49</v>
      </c>
      <c r="S4716" s="4">
        <v>6.27</v>
      </c>
      <c r="T4716" s="4" t="str">
        <f>VLOOKUP(E4716,zamiana!A:B,2,0)</f>
        <v>ALSTOM (ex. BT) CZL</v>
      </c>
    </row>
    <row r="4717" spans="1:20" x14ac:dyDescent="0.3">
      <c r="A4717" s="4" t="s">
        <v>7203</v>
      </c>
      <c r="B4717" s="76">
        <v>45196</v>
      </c>
      <c r="C4717" s="76">
        <v>45196</v>
      </c>
      <c r="D4717" s="76">
        <v>45257</v>
      </c>
      <c r="E4717" s="4" t="s">
        <v>951</v>
      </c>
      <c r="F4717" s="4" t="s">
        <v>952</v>
      </c>
      <c r="G4717" s="4" t="s">
        <v>942</v>
      </c>
      <c r="H4717" s="4" t="s">
        <v>951</v>
      </c>
      <c r="I4717" s="4" t="s">
        <v>2851</v>
      </c>
      <c r="J4717" s="4" t="s">
        <v>2852</v>
      </c>
      <c r="K4717" s="4" t="s">
        <v>955</v>
      </c>
      <c r="L4717" s="4">
        <v>1</v>
      </c>
      <c r="M4717" s="4" t="s">
        <v>77</v>
      </c>
      <c r="N4717" s="4">
        <v>12.49</v>
      </c>
      <c r="O4717" s="4">
        <v>6.27</v>
      </c>
      <c r="P4717" s="4" t="s">
        <v>78</v>
      </c>
      <c r="Q4717" s="77">
        <v>45281.667361111111</v>
      </c>
      <c r="R4717" s="4">
        <v>12.49</v>
      </c>
      <c r="S4717" s="4">
        <v>6.27</v>
      </c>
      <c r="T4717" s="4" t="str">
        <f>VLOOKUP(E4717,zamiana!A:B,2,0)</f>
        <v>ALSTOM (ex. BT) CZL</v>
      </c>
    </row>
    <row r="4718" spans="1:20" x14ac:dyDescent="0.3">
      <c r="A4718" s="4" t="s">
        <v>7203</v>
      </c>
      <c r="B4718" s="76">
        <v>45196</v>
      </c>
      <c r="C4718" s="76">
        <v>45196</v>
      </c>
      <c r="D4718" s="76">
        <v>45257</v>
      </c>
      <c r="E4718" s="4" t="s">
        <v>951</v>
      </c>
      <c r="F4718" s="4" t="s">
        <v>952</v>
      </c>
      <c r="G4718" s="4" t="s">
        <v>942</v>
      </c>
      <c r="H4718" s="4" t="s">
        <v>951</v>
      </c>
      <c r="I4718" s="4" t="s">
        <v>2845</v>
      </c>
      <c r="J4718" s="4" t="s">
        <v>2846</v>
      </c>
      <c r="K4718" s="4" t="s">
        <v>955</v>
      </c>
      <c r="L4718" s="4">
        <v>5</v>
      </c>
      <c r="M4718" s="4" t="s">
        <v>77</v>
      </c>
      <c r="N4718" s="4">
        <v>17.97</v>
      </c>
      <c r="O4718" s="4">
        <v>9.3800000000000008</v>
      </c>
      <c r="P4718" s="4" t="s">
        <v>78</v>
      </c>
      <c r="Q4718" s="77">
        <v>45281.668055555558</v>
      </c>
      <c r="R4718" s="4">
        <v>89.85</v>
      </c>
      <c r="S4718" s="4">
        <v>46.9</v>
      </c>
      <c r="T4718" s="4" t="str">
        <f>VLOOKUP(E4718,zamiana!A:B,2,0)</f>
        <v>ALSTOM (ex. BT) CZL</v>
      </c>
    </row>
    <row r="4719" spans="1:20" x14ac:dyDescent="0.3">
      <c r="A4719" s="4" t="s">
        <v>7203</v>
      </c>
      <c r="B4719" s="76">
        <v>45196</v>
      </c>
      <c r="C4719" s="76">
        <v>45196</v>
      </c>
      <c r="D4719" s="76">
        <v>45257</v>
      </c>
      <c r="E4719" s="4" t="s">
        <v>951</v>
      </c>
      <c r="F4719" s="4" t="s">
        <v>952</v>
      </c>
      <c r="G4719" s="4" t="s">
        <v>942</v>
      </c>
      <c r="H4719" s="4" t="s">
        <v>951</v>
      </c>
      <c r="I4719" s="4" t="s">
        <v>2858</v>
      </c>
      <c r="J4719" s="4" t="s">
        <v>2859</v>
      </c>
      <c r="K4719" s="4" t="s">
        <v>955</v>
      </c>
      <c r="L4719" s="4">
        <v>13</v>
      </c>
      <c r="M4719" s="4" t="s">
        <v>77</v>
      </c>
      <c r="N4719" s="4">
        <v>19.670000000000002</v>
      </c>
      <c r="O4719" s="4">
        <v>10.7</v>
      </c>
      <c r="P4719" s="4" t="s">
        <v>78</v>
      </c>
      <c r="Q4719" s="77">
        <v>45281.667361111111</v>
      </c>
      <c r="R4719" s="4">
        <v>255.71</v>
      </c>
      <c r="S4719" s="4">
        <v>139.1</v>
      </c>
      <c r="T4719" s="4" t="str">
        <f>VLOOKUP(E4719,zamiana!A:B,2,0)</f>
        <v>ALSTOM (ex. BT) CZL</v>
      </c>
    </row>
    <row r="4720" spans="1:20" x14ac:dyDescent="0.3">
      <c r="A4720" s="4" t="s">
        <v>7203</v>
      </c>
      <c r="B4720" s="76">
        <v>45196</v>
      </c>
      <c r="C4720" s="76">
        <v>45196</v>
      </c>
      <c r="D4720" s="76">
        <v>45257</v>
      </c>
      <c r="E4720" s="4" t="s">
        <v>951</v>
      </c>
      <c r="F4720" s="4" t="s">
        <v>952</v>
      </c>
      <c r="G4720" s="4" t="s">
        <v>942</v>
      </c>
      <c r="H4720" s="4" t="s">
        <v>951</v>
      </c>
      <c r="I4720" s="4" t="s">
        <v>2847</v>
      </c>
      <c r="J4720" s="4" t="s">
        <v>2848</v>
      </c>
      <c r="K4720" s="4" t="s">
        <v>955</v>
      </c>
      <c r="L4720" s="4">
        <v>2</v>
      </c>
      <c r="M4720" s="4" t="s">
        <v>77</v>
      </c>
      <c r="N4720" s="4">
        <v>84.51</v>
      </c>
      <c r="O4720" s="4">
        <v>40.4</v>
      </c>
      <c r="P4720" s="4" t="s">
        <v>78</v>
      </c>
      <c r="Q4720" s="77">
        <v>45281.666666666664</v>
      </c>
      <c r="R4720" s="4">
        <v>169.02</v>
      </c>
      <c r="S4720" s="4">
        <v>80.8</v>
      </c>
      <c r="T4720" s="4" t="str">
        <f>VLOOKUP(E4720,zamiana!A:B,2,0)</f>
        <v>ALSTOM (ex. BT) CZL</v>
      </c>
    </row>
    <row r="4721" spans="1:20" x14ac:dyDescent="0.3">
      <c r="A4721" s="4" t="s">
        <v>7203</v>
      </c>
      <c r="B4721" s="76">
        <v>45196</v>
      </c>
      <c r="C4721" s="76">
        <v>45196</v>
      </c>
      <c r="D4721" s="76">
        <v>45257</v>
      </c>
      <c r="E4721" s="4" t="s">
        <v>951</v>
      </c>
      <c r="F4721" s="4" t="s">
        <v>952</v>
      </c>
      <c r="G4721" s="4" t="s">
        <v>942</v>
      </c>
      <c r="H4721" s="4" t="s">
        <v>951</v>
      </c>
      <c r="I4721" s="4" t="s">
        <v>2847</v>
      </c>
      <c r="J4721" s="4" t="s">
        <v>2848</v>
      </c>
      <c r="K4721" s="4" t="s">
        <v>955</v>
      </c>
      <c r="L4721" s="4">
        <v>2</v>
      </c>
      <c r="M4721" s="4" t="s">
        <v>77</v>
      </c>
      <c r="N4721" s="4">
        <v>84.51</v>
      </c>
      <c r="O4721" s="4">
        <v>40.4</v>
      </c>
      <c r="P4721" s="4" t="s">
        <v>78</v>
      </c>
      <c r="Q4721" s="77">
        <v>45281.666666666664</v>
      </c>
      <c r="R4721" s="4">
        <v>169.02</v>
      </c>
      <c r="S4721" s="4">
        <v>80.8</v>
      </c>
      <c r="T4721" s="4" t="str">
        <f>VLOOKUP(E4721,zamiana!A:B,2,0)</f>
        <v>ALSTOM (ex. BT) CZL</v>
      </c>
    </row>
    <row r="4722" spans="1:20" x14ac:dyDescent="0.3">
      <c r="A4722" s="4" t="s">
        <v>7203</v>
      </c>
      <c r="B4722" s="76">
        <v>45196</v>
      </c>
      <c r="C4722" s="76">
        <v>45196</v>
      </c>
      <c r="D4722" s="76">
        <v>45257</v>
      </c>
      <c r="E4722" s="4" t="s">
        <v>951</v>
      </c>
      <c r="F4722" s="4" t="s">
        <v>952</v>
      </c>
      <c r="G4722" s="4" t="s">
        <v>942</v>
      </c>
      <c r="H4722" s="4" t="s">
        <v>951</v>
      </c>
      <c r="I4722" s="4" t="s">
        <v>2847</v>
      </c>
      <c r="J4722" s="4" t="s">
        <v>2848</v>
      </c>
      <c r="K4722" s="4" t="s">
        <v>955</v>
      </c>
      <c r="L4722" s="4">
        <v>2</v>
      </c>
      <c r="M4722" s="4" t="s">
        <v>77</v>
      </c>
      <c r="N4722" s="4">
        <v>84.51</v>
      </c>
      <c r="O4722" s="4">
        <v>40.4</v>
      </c>
      <c r="P4722" s="4" t="s">
        <v>78</v>
      </c>
      <c r="Q4722" s="77">
        <v>45281.666666666664</v>
      </c>
      <c r="R4722" s="4">
        <v>169.02</v>
      </c>
      <c r="S4722" s="4">
        <v>80.8</v>
      </c>
      <c r="T4722" s="4" t="str">
        <f>VLOOKUP(E4722,zamiana!A:B,2,0)</f>
        <v>ALSTOM (ex. BT) CZL</v>
      </c>
    </row>
    <row r="4723" spans="1:20" x14ac:dyDescent="0.3">
      <c r="A4723" s="4" t="s">
        <v>7203</v>
      </c>
      <c r="B4723" s="76">
        <v>45196</v>
      </c>
      <c r="C4723" s="76">
        <v>45196</v>
      </c>
      <c r="D4723" s="76">
        <v>45257</v>
      </c>
      <c r="E4723" s="4" t="s">
        <v>951</v>
      </c>
      <c r="F4723" s="4" t="s">
        <v>952</v>
      </c>
      <c r="G4723" s="4" t="s">
        <v>942</v>
      </c>
      <c r="H4723" s="4" t="s">
        <v>951</v>
      </c>
      <c r="I4723" s="4" t="s">
        <v>2847</v>
      </c>
      <c r="J4723" s="4" t="s">
        <v>2848</v>
      </c>
      <c r="K4723" s="4" t="s">
        <v>955</v>
      </c>
      <c r="L4723" s="4">
        <v>2</v>
      </c>
      <c r="M4723" s="4" t="s">
        <v>77</v>
      </c>
      <c r="N4723" s="4">
        <v>84.51</v>
      </c>
      <c r="O4723" s="4">
        <v>40.4</v>
      </c>
      <c r="P4723" s="4" t="s">
        <v>78</v>
      </c>
      <c r="Q4723" s="77">
        <v>45281.666666666664</v>
      </c>
      <c r="R4723" s="4">
        <v>169.02</v>
      </c>
      <c r="S4723" s="4">
        <v>80.8</v>
      </c>
      <c r="T4723" s="4" t="str">
        <f>VLOOKUP(E4723,zamiana!A:B,2,0)</f>
        <v>ALSTOM (ex. BT) CZL</v>
      </c>
    </row>
    <row r="4724" spans="1:20" x14ac:dyDescent="0.3">
      <c r="A4724" s="4" t="s">
        <v>7203</v>
      </c>
      <c r="B4724" s="76">
        <v>45196</v>
      </c>
      <c r="C4724" s="76">
        <v>45196</v>
      </c>
      <c r="D4724" s="76">
        <v>45257</v>
      </c>
      <c r="E4724" s="4" t="s">
        <v>951</v>
      </c>
      <c r="F4724" s="4" t="s">
        <v>952</v>
      </c>
      <c r="G4724" s="4" t="s">
        <v>942</v>
      </c>
      <c r="H4724" s="4" t="s">
        <v>951</v>
      </c>
      <c r="I4724" s="4" t="s">
        <v>3105</v>
      </c>
      <c r="J4724" s="4" t="s">
        <v>3106</v>
      </c>
      <c r="K4724" s="4" t="s">
        <v>955</v>
      </c>
      <c r="L4724" s="4">
        <v>20</v>
      </c>
      <c r="M4724" s="4" t="s">
        <v>77</v>
      </c>
      <c r="N4724" s="4">
        <v>13.68</v>
      </c>
      <c r="O4724" s="4">
        <v>7.86</v>
      </c>
      <c r="P4724" s="4" t="s">
        <v>78</v>
      </c>
      <c r="Q4724" s="77">
        <v>45281.668055555558</v>
      </c>
      <c r="R4724" s="4">
        <v>273.60000000000002</v>
      </c>
      <c r="S4724" s="4">
        <v>157.19999999999999</v>
      </c>
      <c r="T4724" s="4" t="str">
        <f>VLOOKUP(E4724,zamiana!A:B,2,0)</f>
        <v>ALSTOM (ex. BT) CZL</v>
      </c>
    </row>
    <row r="4725" spans="1:20" x14ac:dyDescent="0.3">
      <c r="A4725" s="4" t="s">
        <v>7203</v>
      </c>
      <c r="B4725" s="76">
        <v>45196</v>
      </c>
      <c r="C4725" s="76">
        <v>45196</v>
      </c>
      <c r="D4725" s="76">
        <v>45257</v>
      </c>
      <c r="E4725" s="4" t="s">
        <v>951</v>
      </c>
      <c r="F4725" s="4" t="s">
        <v>952</v>
      </c>
      <c r="G4725" s="4" t="s">
        <v>942</v>
      </c>
      <c r="H4725" s="4" t="s">
        <v>951</v>
      </c>
      <c r="I4725" s="4" t="s">
        <v>2853</v>
      </c>
      <c r="J4725" s="4" t="s">
        <v>2854</v>
      </c>
      <c r="K4725" s="4" t="s">
        <v>955</v>
      </c>
      <c r="L4725" s="4">
        <v>12</v>
      </c>
      <c r="M4725" s="4" t="s">
        <v>77</v>
      </c>
      <c r="N4725" s="4">
        <v>12.03</v>
      </c>
      <c r="O4725" s="4">
        <v>5.59</v>
      </c>
      <c r="P4725" s="4" t="s">
        <v>78</v>
      </c>
      <c r="Q4725" s="77">
        <v>45281.666666666664</v>
      </c>
      <c r="R4725" s="4">
        <v>144.36000000000001</v>
      </c>
      <c r="S4725" s="4">
        <v>67.08</v>
      </c>
      <c r="T4725" s="4" t="str">
        <f>VLOOKUP(E4725,zamiana!A:B,2,0)</f>
        <v>ALSTOM (ex. BT) CZL</v>
      </c>
    </row>
    <row r="4726" spans="1:20" x14ac:dyDescent="0.3">
      <c r="A4726" s="4" t="s">
        <v>7203</v>
      </c>
      <c r="B4726" s="76">
        <v>45196</v>
      </c>
      <c r="C4726" s="76">
        <v>45196</v>
      </c>
      <c r="D4726" s="76">
        <v>45257</v>
      </c>
      <c r="E4726" s="4" t="s">
        <v>951</v>
      </c>
      <c r="F4726" s="4" t="s">
        <v>952</v>
      </c>
      <c r="G4726" s="4" t="s">
        <v>942</v>
      </c>
      <c r="H4726" s="4" t="s">
        <v>951</v>
      </c>
      <c r="I4726" s="4" t="s">
        <v>3142</v>
      </c>
      <c r="J4726" s="4" t="s">
        <v>3143</v>
      </c>
      <c r="K4726" s="4" t="s">
        <v>955</v>
      </c>
      <c r="L4726" s="4">
        <v>23</v>
      </c>
      <c r="M4726" s="4" t="s">
        <v>77</v>
      </c>
      <c r="N4726" s="4">
        <v>9.4</v>
      </c>
      <c r="O4726" s="4">
        <v>4.1399999999999997</v>
      </c>
      <c r="P4726" s="4" t="s">
        <v>78</v>
      </c>
      <c r="Q4726" s="77">
        <v>45281.668055555558</v>
      </c>
      <c r="R4726" s="4">
        <v>216.2</v>
      </c>
      <c r="S4726" s="4">
        <v>95.22</v>
      </c>
      <c r="T4726" s="4" t="str">
        <f>VLOOKUP(E4726,zamiana!A:B,2,0)</f>
        <v>ALSTOM (ex. BT) CZL</v>
      </c>
    </row>
    <row r="4727" spans="1:20" x14ac:dyDescent="0.3">
      <c r="A4727" s="4" t="s">
        <v>7203</v>
      </c>
      <c r="B4727" s="76">
        <v>45196</v>
      </c>
      <c r="C4727" s="76">
        <v>45196</v>
      </c>
      <c r="D4727" s="76">
        <v>45257</v>
      </c>
      <c r="E4727" s="4" t="s">
        <v>951</v>
      </c>
      <c r="F4727" s="4" t="s">
        <v>952</v>
      </c>
      <c r="G4727" s="4" t="s">
        <v>942</v>
      </c>
      <c r="H4727" s="4" t="s">
        <v>951</v>
      </c>
      <c r="I4727" s="4" t="s">
        <v>3142</v>
      </c>
      <c r="J4727" s="4" t="s">
        <v>3143</v>
      </c>
      <c r="K4727" s="4" t="s">
        <v>955</v>
      </c>
      <c r="L4727" s="4">
        <v>23</v>
      </c>
      <c r="M4727" s="4" t="s">
        <v>77</v>
      </c>
      <c r="N4727" s="4">
        <v>9.4</v>
      </c>
      <c r="O4727" s="4">
        <v>4.1399999999999997</v>
      </c>
      <c r="P4727" s="4" t="s">
        <v>78</v>
      </c>
      <c r="Q4727" s="77">
        <v>45281.668055555558</v>
      </c>
      <c r="R4727" s="4">
        <v>216.2</v>
      </c>
      <c r="S4727" s="4">
        <v>95.22</v>
      </c>
      <c r="T4727" s="4" t="str">
        <f>VLOOKUP(E4727,zamiana!A:B,2,0)</f>
        <v>ALSTOM (ex. BT) CZL</v>
      </c>
    </row>
    <row r="4728" spans="1:20" x14ac:dyDescent="0.3">
      <c r="A4728" s="4" t="s">
        <v>7203</v>
      </c>
      <c r="B4728" s="76">
        <v>45196</v>
      </c>
      <c r="C4728" s="76">
        <v>45196</v>
      </c>
      <c r="D4728" s="76">
        <v>45257</v>
      </c>
      <c r="E4728" s="4" t="s">
        <v>951</v>
      </c>
      <c r="F4728" s="4" t="s">
        <v>952</v>
      </c>
      <c r="G4728" s="4" t="s">
        <v>942</v>
      </c>
      <c r="H4728" s="4" t="s">
        <v>951</v>
      </c>
      <c r="I4728" s="4" t="s">
        <v>2855</v>
      </c>
      <c r="J4728" s="4" t="s">
        <v>2856</v>
      </c>
      <c r="K4728" s="4" t="s">
        <v>955</v>
      </c>
      <c r="L4728" s="4">
        <v>4</v>
      </c>
      <c r="M4728" s="4" t="s">
        <v>77</v>
      </c>
      <c r="N4728" s="4">
        <v>10.37</v>
      </c>
      <c r="O4728" s="4">
        <v>4.4000000000000004</v>
      </c>
      <c r="P4728" s="4" t="s">
        <v>78</v>
      </c>
      <c r="Q4728" s="77">
        <v>45281.668055555558</v>
      </c>
      <c r="R4728" s="4">
        <v>41.48</v>
      </c>
      <c r="S4728" s="4">
        <v>17.600000000000001</v>
      </c>
      <c r="T4728" s="4" t="str">
        <f>VLOOKUP(E4728,zamiana!A:B,2,0)</f>
        <v>ALSTOM (ex. BT) CZL</v>
      </c>
    </row>
    <row r="4729" spans="1:20" x14ac:dyDescent="0.3">
      <c r="A4729" s="4" t="s">
        <v>7203</v>
      </c>
      <c r="B4729" s="76">
        <v>45196</v>
      </c>
      <c r="C4729" s="76">
        <v>45196</v>
      </c>
      <c r="D4729" s="76">
        <v>45257</v>
      </c>
      <c r="E4729" s="4" t="s">
        <v>951</v>
      </c>
      <c r="F4729" s="4" t="s">
        <v>952</v>
      </c>
      <c r="G4729" s="4" t="s">
        <v>942</v>
      </c>
      <c r="H4729" s="4" t="s">
        <v>951</v>
      </c>
      <c r="I4729" s="4" t="s">
        <v>2855</v>
      </c>
      <c r="J4729" s="4" t="s">
        <v>2856</v>
      </c>
      <c r="K4729" s="4" t="s">
        <v>955</v>
      </c>
      <c r="L4729" s="4">
        <v>4</v>
      </c>
      <c r="M4729" s="4" t="s">
        <v>77</v>
      </c>
      <c r="N4729" s="4">
        <v>10.37</v>
      </c>
      <c r="O4729" s="4">
        <v>4.4000000000000004</v>
      </c>
      <c r="P4729" s="4" t="s">
        <v>78</v>
      </c>
      <c r="Q4729" s="77">
        <v>45281.668055555558</v>
      </c>
      <c r="R4729" s="4">
        <v>41.48</v>
      </c>
      <c r="S4729" s="4">
        <v>17.600000000000001</v>
      </c>
      <c r="T4729" s="4" t="str">
        <f>VLOOKUP(E4729,zamiana!A:B,2,0)</f>
        <v>ALSTOM (ex. BT) CZL</v>
      </c>
    </row>
    <row r="4730" spans="1:20" x14ac:dyDescent="0.3">
      <c r="A4730" s="4" t="s">
        <v>7203</v>
      </c>
      <c r="B4730" s="76">
        <v>45196</v>
      </c>
      <c r="C4730" s="76">
        <v>45196</v>
      </c>
      <c r="D4730" s="76">
        <v>45257</v>
      </c>
      <c r="E4730" s="4" t="s">
        <v>951</v>
      </c>
      <c r="F4730" s="4" t="s">
        <v>952</v>
      </c>
      <c r="G4730" s="4" t="s">
        <v>942</v>
      </c>
      <c r="H4730" s="4" t="s">
        <v>951</v>
      </c>
      <c r="I4730" s="4" t="s">
        <v>2855</v>
      </c>
      <c r="J4730" s="4" t="s">
        <v>2856</v>
      </c>
      <c r="K4730" s="4" t="s">
        <v>955</v>
      </c>
      <c r="L4730" s="4">
        <v>4</v>
      </c>
      <c r="M4730" s="4" t="s">
        <v>77</v>
      </c>
      <c r="N4730" s="4">
        <v>10.37</v>
      </c>
      <c r="O4730" s="4">
        <v>4.4000000000000004</v>
      </c>
      <c r="P4730" s="4" t="s">
        <v>78</v>
      </c>
      <c r="Q4730" s="77">
        <v>45281.668055555558</v>
      </c>
      <c r="R4730" s="4">
        <v>41.48</v>
      </c>
      <c r="S4730" s="4">
        <v>17.600000000000001</v>
      </c>
      <c r="T4730" s="4" t="str">
        <f>VLOOKUP(E4730,zamiana!A:B,2,0)</f>
        <v>ALSTOM (ex. BT) CZL</v>
      </c>
    </row>
    <row r="4731" spans="1:20" x14ac:dyDescent="0.3">
      <c r="A4731" s="4" t="s">
        <v>7203</v>
      </c>
      <c r="B4731" s="76">
        <v>45196</v>
      </c>
      <c r="C4731" s="76">
        <v>45196</v>
      </c>
      <c r="D4731" s="76">
        <v>45257</v>
      </c>
      <c r="E4731" s="4" t="s">
        <v>951</v>
      </c>
      <c r="F4731" s="4" t="s">
        <v>952</v>
      </c>
      <c r="G4731" s="4" t="s">
        <v>942</v>
      </c>
      <c r="H4731" s="4" t="s">
        <v>951</v>
      </c>
      <c r="I4731" s="4" t="s">
        <v>2855</v>
      </c>
      <c r="J4731" s="4" t="s">
        <v>2856</v>
      </c>
      <c r="K4731" s="4" t="s">
        <v>955</v>
      </c>
      <c r="L4731" s="4">
        <v>2</v>
      </c>
      <c r="M4731" s="4" t="s">
        <v>77</v>
      </c>
      <c r="N4731" s="4">
        <v>10.37</v>
      </c>
      <c r="O4731" s="4">
        <v>4.4000000000000004</v>
      </c>
      <c r="P4731" s="4" t="s">
        <v>78</v>
      </c>
      <c r="Q4731" s="77">
        <v>45281.668055555558</v>
      </c>
      <c r="R4731" s="4">
        <v>20.74</v>
      </c>
      <c r="S4731" s="4">
        <v>8.8000000000000007</v>
      </c>
      <c r="T4731" s="4" t="str">
        <f>VLOOKUP(E4731,zamiana!A:B,2,0)</f>
        <v>ALSTOM (ex. BT) CZL</v>
      </c>
    </row>
    <row r="4732" spans="1:20" x14ac:dyDescent="0.3">
      <c r="A4732" s="4" t="s">
        <v>7203</v>
      </c>
      <c r="B4732" s="76">
        <v>45196</v>
      </c>
      <c r="C4732" s="76">
        <v>45196</v>
      </c>
      <c r="D4732" s="76">
        <v>45257</v>
      </c>
      <c r="E4732" s="4" t="s">
        <v>951</v>
      </c>
      <c r="F4732" s="4" t="s">
        <v>952</v>
      </c>
      <c r="G4732" s="4" t="s">
        <v>942</v>
      </c>
      <c r="H4732" s="4" t="s">
        <v>951</v>
      </c>
      <c r="I4732" s="4" t="s">
        <v>2855</v>
      </c>
      <c r="J4732" s="4" t="s">
        <v>2856</v>
      </c>
      <c r="K4732" s="4" t="s">
        <v>955</v>
      </c>
      <c r="L4732" s="4">
        <v>1</v>
      </c>
      <c r="M4732" s="4" t="s">
        <v>77</v>
      </c>
      <c r="N4732" s="4">
        <v>10.37</v>
      </c>
      <c r="O4732" s="4">
        <v>4.4000000000000004</v>
      </c>
      <c r="P4732" s="4" t="s">
        <v>78</v>
      </c>
      <c r="Q4732" s="77">
        <v>45281.668055555558</v>
      </c>
      <c r="R4732" s="4">
        <v>10.37</v>
      </c>
      <c r="S4732" s="4">
        <v>4.4000000000000004</v>
      </c>
      <c r="T4732" s="4" t="str">
        <f>VLOOKUP(E4732,zamiana!A:B,2,0)</f>
        <v>ALSTOM (ex. BT) CZL</v>
      </c>
    </row>
    <row r="4733" spans="1:20" x14ac:dyDescent="0.3">
      <c r="A4733" s="4" t="s">
        <v>7203</v>
      </c>
      <c r="B4733" s="76">
        <v>45196</v>
      </c>
      <c r="C4733" s="76">
        <v>45196</v>
      </c>
      <c r="D4733" s="76">
        <v>45257</v>
      </c>
      <c r="E4733" s="4" t="s">
        <v>951</v>
      </c>
      <c r="F4733" s="4" t="s">
        <v>952</v>
      </c>
      <c r="G4733" s="4" t="s">
        <v>942</v>
      </c>
      <c r="H4733" s="4" t="s">
        <v>951</v>
      </c>
      <c r="I4733" s="4" t="s">
        <v>2855</v>
      </c>
      <c r="J4733" s="4" t="s">
        <v>2856</v>
      </c>
      <c r="K4733" s="4" t="s">
        <v>955</v>
      </c>
      <c r="L4733" s="4">
        <v>1</v>
      </c>
      <c r="M4733" s="4" t="s">
        <v>77</v>
      </c>
      <c r="N4733" s="4">
        <v>10.37</v>
      </c>
      <c r="O4733" s="4">
        <v>4.4000000000000004</v>
      </c>
      <c r="P4733" s="4" t="s">
        <v>78</v>
      </c>
      <c r="Q4733" s="77">
        <v>45281.668055555558</v>
      </c>
      <c r="R4733" s="4">
        <v>10.37</v>
      </c>
      <c r="S4733" s="4">
        <v>4.4000000000000004</v>
      </c>
      <c r="T4733" s="4" t="str">
        <f>VLOOKUP(E4733,zamiana!A:B,2,0)</f>
        <v>ALSTOM (ex. BT) CZL</v>
      </c>
    </row>
    <row r="4734" spans="1:20" x14ac:dyDescent="0.3">
      <c r="A4734" s="4" t="s">
        <v>7203</v>
      </c>
      <c r="B4734" s="76">
        <v>45196</v>
      </c>
      <c r="C4734" s="76">
        <v>45196</v>
      </c>
      <c r="D4734" s="76">
        <v>45257</v>
      </c>
      <c r="E4734" s="4" t="s">
        <v>951</v>
      </c>
      <c r="F4734" s="4" t="s">
        <v>952</v>
      </c>
      <c r="G4734" s="4" t="s">
        <v>942</v>
      </c>
      <c r="H4734" s="4" t="s">
        <v>951</v>
      </c>
      <c r="I4734" s="4" t="s">
        <v>2855</v>
      </c>
      <c r="J4734" s="4" t="s">
        <v>2856</v>
      </c>
      <c r="K4734" s="4" t="s">
        <v>955</v>
      </c>
      <c r="L4734" s="4">
        <v>1</v>
      </c>
      <c r="M4734" s="4" t="s">
        <v>77</v>
      </c>
      <c r="N4734" s="4">
        <v>10.37</v>
      </c>
      <c r="O4734" s="4">
        <v>4.4000000000000004</v>
      </c>
      <c r="P4734" s="4" t="s">
        <v>78</v>
      </c>
      <c r="Q4734" s="77">
        <v>45281.668055555558</v>
      </c>
      <c r="R4734" s="4">
        <v>10.37</v>
      </c>
      <c r="S4734" s="4">
        <v>4.4000000000000004</v>
      </c>
      <c r="T4734" s="4" t="str">
        <f>VLOOKUP(E4734,zamiana!A:B,2,0)</f>
        <v>ALSTOM (ex. BT) CZL</v>
      </c>
    </row>
    <row r="4735" spans="1:20" x14ac:dyDescent="0.3">
      <c r="A4735" s="4" t="s">
        <v>7203</v>
      </c>
      <c r="B4735" s="76">
        <v>45196</v>
      </c>
      <c r="C4735" s="76">
        <v>45196</v>
      </c>
      <c r="D4735" s="76">
        <v>45257</v>
      </c>
      <c r="E4735" s="4" t="s">
        <v>951</v>
      </c>
      <c r="F4735" s="4" t="s">
        <v>952</v>
      </c>
      <c r="G4735" s="4" t="s">
        <v>942</v>
      </c>
      <c r="H4735" s="4" t="s">
        <v>951</v>
      </c>
      <c r="I4735" s="4" t="s">
        <v>2855</v>
      </c>
      <c r="J4735" s="4" t="s">
        <v>2856</v>
      </c>
      <c r="K4735" s="4" t="s">
        <v>955</v>
      </c>
      <c r="L4735" s="4">
        <v>4</v>
      </c>
      <c r="M4735" s="4" t="s">
        <v>77</v>
      </c>
      <c r="N4735" s="4">
        <v>10.37</v>
      </c>
      <c r="O4735" s="4">
        <v>4.4000000000000004</v>
      </c>
      <c r="P4735" s="4" t="s">
        <v>78</v>
      </c>
      <c r="Q4735" s="77">
        <v>45281.668055555558</v>
      </c>
      <c r="R4735" s="4">
        <v>41.48</v>
      </c>
      <c r="S4735" s="4">
        <v>17.600000000000001</v>
      </c>
      <c r="T4735" s="4" t="str">
        <f>VLOOKUP(E4735,zamiana!A:B,2,0)</f>
        <v>ALSTOM (ex. BT) CZL</v>
      </c>
    </row>
    <row r="4736" spans="1:20" x14ac:dyDescent="0.3">
      <c r="A4736" s="4" t="s">
        <v>7203</v>
      </c>
      <c r="B4736" s="76">
        <v>45196</v>
      </c>
      <c r="C4736" s="76">
        <v>45196</v>
      </c>
      <c r="D4736" s="76">
        <v>45257</v>
      </c>
      <c r="E4736" s="4" t="s">
        <v>951</v>
      </c>
      <c r="F4736" s="4" t="s">
        <v>952</v>
      </c>
      <c r="G4736" s="4" t="s">
        <v>942</v>
      </c>
      <c r="H4736" s="4" t="s">
        <v>951</v>
      </c>
      <c r="I4736" s="4" t="s">
        <v>2855</v>
      </c>
      <c r="J4736" s="4" t="s">
        <v>2856</v>
      </c>
      <c r="K4736" s="4" t="s">
        <v>955</v>
      </c>
      <c r="L4736" s="4">
        <v>4</v>
      </c>
      <c r="M4736" s="4" t="s">
        <v>77</v>
      </c>
      <c r="N4736" s="4">
        <v>10.37</v>
      </c>
      <c r="O4736" s="4">
        <v>4.4000000000000004</v>
      </c>
      <c r="P4736" s="4" t="s">
        <v>78</v>
      </c>
      <c r="Q4736" s="77">
        <v>45281.668055555558</v>
      </c>
      <c r="R4736" s="4">
        <v>41.48</v>
      </c>
      <c r="S4736" s="4">
        <v>17.600000000000001</v>
      </c>
      <c r="T4736" s="4" t="str">
        <f>VLOOKUP(E4736,zamiana!A:B,2,0)</f>
        <v>ALSTOM (ex. BT) CZL</v>
      </c>
    </row>
    <row r="4737" spans="1:20" x14ac:dyDescent="0.3">
      <c r="A4737" s="4" t="s">
        <v>7203</v>
      </c>
      <c r="B4737" s="76">
        <v>45196</v>
      </c>
      <c r="C4737" s="76">
        <v>45196</v>
      </c>
      <c r="D4737" s="76">
        <v>45257</v>
      </c>
      <c r="E4737" s="4" t="s">
        <v>951</v>
      </c>
      <c r="F4737" s="4" t="s">
        <v>952</v>
      </c>
      <c r="G4737" s="4" t="s">
        <v>942</v>
      </c>
      <c r="H4737" s="4" t="s">
        <v>951</v>
      </c>
      <c r="I4737" s="4" t="s">
        <v>2855</v>
      </c>
      <c r="J4737" s="4" t="s">
        <v>2856</v>
      </c>
      <c r="K4737" s="4" t="s">
        <v>955</v>
      </c>
      <c r="L4737" s="4">
        <v>4</v>
      </c>
      <c r="M4737" s="4" t="s">
        <v>77</v>
      </c>
      <c r="N4737" s="4">
        <v>10.37</v>
      </c>
      <c r="O4737" s="4">
        <v>4.4000000000000004</v>
      </c>
      <c r="P4737" s="4" t="s">
        <v>78</v>
      </c>
      <c r="Q4737" s="77">
        <v>45281.668055555558</v>
      </c>
      <c r="R4737" s="4">
        <v>41.48</v>
      </c>
      <c r="S4737" s="4">
        <v>17.600000000000001</v>
      </c>
      <c r="T4737" s="4" t="str">
        <f>VLOOKUP(E4737,zamiana!A:B,2,0)</f>
        <v>ALSTOM (ex. BT) CZL</v>
      </c>
    </row>
    <row r="4738" spans="1:20" x14ac:dyDescent="0.3">
      <c r="A4738" s="4" t="s">
        <v>7203</v>
      </c>
      <c r="B4738" s="76">
        <v>45196</v>
      </c>
      <c r="C4738" s="76">
        <v>45196</v>
      </c>
      <c r="D4738" s="76">
        <v>45257</v>
      </c>
      <c r="E4738" s="4" t="s">
        <v>951</v>
      </c>
      <c r="F4738" s="4" t="s">
        <v>952</v>
      </c>
      <c r="G4738" s="4" t="s">
        <v>942</v>
      </c>
      <c r="H4738" s="4" t="s">
        <v>951</v>
      </c>
      <c r="I4738" s="4" t="s">
        <v>2855</v>
      </c>
      <c r="J4738" s="4" t="s">
        <v>2856</v>
      </c>
      <c r="K4738" s="4" t="s">
        <v>955</v>
      </c>
      <c r="L4738" s="4">
        <v>4</v>
      </c>
      <c r="M4738" s="4" t="s">
        <v>77</v>
      </c>
      <c r="N4738" s="4">
        <v>10.37</v>
      </c>
      <c r="O4738" s="4">
        <v>4.4000000000000004</v>
      </c>
      <c r="P4738" s="4" t="s">
        <v>78</v>
      </c>
      <c r="Q4738" s="77">
        <v>45281.668055555558</v>
      </c>
      <c r="R4738" s="4">
        <v>41.48</v>
      </c>
      <c r="S4738" s="4">
        <v>17.600000000000001</v>
      </c>
      <c r="T4738" s="4" t="str">
        <f>VLOOKUP(E4738,zamiana!A:B,2,0)</f>
        <v>ALSTOM (ex. BT) CZL</v>
      </c>
    </row>
    <row r="4739" spans="1:20" x14ac:dyDescent="0.3">
      <c r="A4739" s="4" t="s">
        <v>7203</v>
      </c>
      <c r="B4739" s="76">
        <v>45196</v>
      </c>
      <c r="C4739" s="76">
        <v>45196</v>
      </c>
      <c r="D4739" s="76">
        <v>45257</v>
      </c>
      <c r="E4739" s="4" t="s">
        <v>951</v>
      </c>
      <c r="F4739" s="4" t="s">
        <v>952</v>
      </c>
      <c r="G4739" s="4" t="s">
        <v>942</v>
      </c>
      <c r="H4739" s="4" t="s">
        <v>951</v>
      </c>
      <c r="I4739" s="4" t="s">
        <v>2855</v>
      </c>
      <c r="J4739" s="4" t="s">
        <v>2856</v>
      </c>
      <c r="K4739" s="4" t="s">
        <v>955</v>
      </c>
      <c r="L4739" s="4">
        <v>1</v>
      </c>
      <c r="M4739" s="4" t="s">
        <v>77</v>
      </c>
      <c r="N4739" s="4">
        <v>10.37</v>
      </c>
      <c r="O4739" s="4">
        <v>4.4000000000000004</v>
      </c>
      <c r="P4739" s="4" t="s">
        <v>78</v>
      </c>
      <c r="Q4739" s="77">
        <v>45281.668055555558</v>
      </c>
      <c r="R4739" s="4">
        <v>10.37</v>
      </c>
      <c r="S4739" s="4">
        <v>4.4000000000000004</v>
      </c>
      <c r="T4739" s="4" t="str">
        <f>VLOOKUP(E4739,zamiana!A:B,2,0)</f>
        <v>ALSTOM (ex. BT) CZL</v>
      </c>
    </row>
    <row r="4740" spans="1:20" x14ac:dyDescent="0.3">
      <c r="A4740" s="4" t="s">
        <v>7203</v>
      </c>
      <c r="B4740" s="76">
        <v>45196</v>
      </c>
      <c r="C4740" s="76">
        <v>45196</v>
      </c>
      <c r="D4740" s="76">
        <v>45257</v>
      </c>
      <c r="E4740" s="4" t="s">
        <v>951</v>
      </c>
      <c r="F4740" s="4" t="s">
        <v>952</v>
      </c>
      <c r="G4740" s="4" t="s">
        <v>942</v>
      </c>
      <c r="H4740" s="4" t="s">
        <v>951</v>
      </c>
      <c r="I4740" s="4" t="s">
        <v>2855</v>
      </c>
      <c r="J4740" s="4" t="s">
        <v>2856</v>
      </c>
      <c r="K4740" s="4" t="s">
        <v>955</v>
      </c>
      <c r="L4740" s="4">
        <v>1</v>
      </c>
      <c r="M4740" s="4" t="s">
        <v>77</v>
      </c>
      <c r="N4740" s="4">
        <v>10.37</v>
      </c>
      <c r="O4740" s="4">
        <v>4.4000000000000004</v>
      </c>
      <c r="P4740" s="4" t="s">
        <v>78</v>
      </c>
      <c r="Q4740" s="77">
        <v>45281.668055555558</v>
      </c>
      <c r="R4740" s="4">
        <v>10.37</v>
      </c>
      <c r="S4740" s="4">
        <v>4.4000000000000004</v>
      </c>
      <c r="T4740" s="4" t="str">
        <f>VLOOKUP(E4740,zamiana!A:B,2,0)</f>
        <v>ALSTOM (ex. BT) CZL</v>
      </c>
    </row>
    <row r="4741" spans="1:20" x14ac:dyDescent="0.3">
      <c r="A4741" s="4" t="s">
        <v>7203</v>
      </c>
      <c r="B4741" s="76">
        <v>45196</v>
      </c>
      <c r="C4741" s="76">
        <v>45196</v>
      </c>
      <c r="D4741" s="76">
        <v>45257</v>
      </c>
      <c r="E4741" s="4" t="s">
        <v>951</v>
      </c>
      <c r="F4741" s="4" t="s">
        <v>952</v>
      </c>
      <c r="G4741" s="4" t="s">
        <v>942</v>
      </c>
      <c r="H4741" s="4" t="s">
        <v>951</v>
      </c>
      <c r="I4741" s="4" t="s">
        <v>2855</v>
      </c>
      <c r="J4741" s="4" t="s">
        <v>2856</v>
      </c>
      <c r="K4741" s="4" t="s">
        <v>955</v>
      </c>
      <c r="L4741" s="4">
        <v>1</v>
      </c>
      <c r="M4741" s="4" t="s">
        <v>77</v>
      </c>
      <c r="N4741" s="4">
        <v>10.37</v>
      </c>
      <c r="O4741" s="4">
        <v>4.4000000000000004</v>
      </c>
      <c r="P4741" s="4" t="s">
        <v>78</v>
      </c>
      <c r="Q4741" s="77">
        <v>45281.668055555558</v>
      </c>
      <c r="R4741" s="4">
        <v>10.37</v>
      </c>
      <c r="S4741" s="4">
        <v>4.4000000000000004</v>
      </c>
      <c r="T4741" s="4" t="str">
        <f>VLOOKUP(E4741,zamiana!A:B,2,0)</f>
        <v>ALSTOM (ex. BT) CZL</v>
      </c>
    </row>
    <row r="4742" spans="1:20" x14ac:dyDescent="0.3">
      <c r="A4742" s="4" t="s">
        <v>7203</v>
      </c>
      <c r="B4742" s="76">
        <v>45196</v>
      </c>
      <c r="C4742" s="76">
        <v>45196</v>
      </c>
      <c r="D4742" s="76">
        <v>45257</v>
      </c>
      <c r="E4742" s="4" t="s">
        <v>951</v>
      </c>
      <c r="F4742" s="4" t="s">
        <v>952</v>
      </c>
      <c r="G4742" s="4" t="s">
        <v>942</v>
      </c>
      <c r="H4742" s="4" t="s">
        <v>951</v>
      </c>
      <c r="I4742" s="4" t="s">
        <v>2855</v>
      </c>
      <c r="J4742" s="4" t="s">
        <v>2856</v>
      </c>
      <c r="K4742" s="4" t="s">
        <v>955</v>
      </c>
      <c r="L4742" s="4">
        <v>1</v>
      </c>
      <c r="M4742" s="4" t="s">
        <v>77</v>
      </c>
      <c r="N4742" s="4">
        <v>10.37</v>
      </c>
      <c r="O4742" s="4">
        <v>4.4000000000000004</v>
      </c>
      <c r="P4742" s="4" t="s">
        <v>78</v>
      </c>
      <c r="Q4742" s="77">
        <v>45281.668055555558</v>
      </c>
      <c r="R4742" s="4">
        <v>10.37</v>
      </c>
      <c r="S4742" s="4">
        <v>4.4000000000000004</v>
      </c>
      <c r="T4742" s="4" t="str">
        <f>VLOOKUP(E4742,zamiana!A:B,2,0)</f>
        <v>ALSTOM (ex. BT) CZL</v>
      </c>
    </row>
    <row r="4743" spans="1:20" x14ac:dyDescent="0.3">
      <c r="A4743" s="4" t="s">
        <v>7203</v>
      </c>
      <c r="B4743" s="76">
        <v>45196</v>
      </c>
      <c r="C4743" s="76">
        <v>45196</v>
      </c>
      <c r="D4743" s="76">
        <v>45257</v>
      </c>
      <c r="E4743" s="4" t="s">
        <v>951</v>
      </c>
      <c r="F4743" s="4" t="s">
        <v>952</v>
      </c>
      <c r="G4743" s="4" t="s">
        <v>942</v>
      </c>
      <c r="H4743" s="4" t="s">
        <v>951</v>
      </c>
      <c r="I4743" s="4" t="s">
        <v>2839</v>
      </c>
      <c r="J4743" s="4" t="s">
        <v>2840</v>
      </c>
      <c r="K4743" s="4" t="s">
        <v>955</v>
      </c>
      <c r="L4743" s="4">
        <v>4</v>
      </c>
      <c r="M4743" s="4" t="s">
        <v>77</v>
      </c>
      <c r="N4743" s="4">
        <v>10.41</v>
      </c>
      <c r="O4743" s="4">
        <v>23.85</v>
      </c>
      <c r="P4743" s="4" t="s">
        <v>78</v>
      </c>
      <c r="Q4743" s="77">
        <v>45281.668055555558</v>
      </c>
      <c r="R4743" s="4">
        <v>41.64</v>
      </c>
      <c r="S4743" s="4">
        <v>95.4</v>
      </c>
      <c r="T4743" s="4" t="str">
        <f>VLOOKUP(E4743,zamiana!A:B,2,0)</f>
        <v>ALSTOM (ex. BT) CZL</v>
      </c>
    </row>
    <row r="4744" spans="1:20" x14ac:dyDescent="0.3">
      <c r="A4744" s="4" t="s">
        <v>7203</v>
      </c>
      <c r="B4744" s="76">
        <v>45196</v>
      </c>
      <c r="C4744" s="76">
        <v>45196</v>
      </c>
      <c r="D4744" s="76">
        <v>45257</v>
      </c>
      <c r="E4744" s="4" t="s">
        <v>951</v>
      </c>
      <c r="F4744" s="4" t="s">
        <v>952</v>
      </c>
      <c r="G4744" s="4" t="s">
        <v>942</v>
      </c>
      <c r="H4744" s="4" t="s">
        <v>951</v>
      </c>
      <c r="I4744" s="4" t="s">
        <v>2839</v>
      </c>
      <c r="J4744" s="4" t="s">
        <v>2840</v>
      </c>
      <c r="K4744" s="4" t="s">
        <v>955</v>
      </c>
      <c r="L4744" s="4">
        <v>2</v>
      </c>
      <c r="M4744" s="4" t="s">
        <v>77</v>
      </c>
      <c r="N4744" s="4">
        <v>10.41</v>
      </c>
      <c r="O4744" s="4">
        <v>23.85</v>
      </c>
      <c r="P4744" s="4" t="s">
        <v>78</v>
      </c>
      <c r="Q4744" s="77">
        <v>45281.668055555558</v>
      </c>
      <c r="R4744" s="4">
        <v>20.82</v>
      </c>
      <c r="S4744" s="4">
        <v>47.7</v>
      </c>
      <c r="T4744" s="4" t="str">
        <f>VLOOKUP(E4744,zamiana!A:B,2,0)</f>
        <v>ALSTOM (ex. BT) CZL</v>
      </c>
    </row>
    <row r="4745" spans="1:20" x14ac:dyDescent="0.3">
      <c r="A4745" s="4" t="s">
        <v>7203</v>
      </c>
      <c r="B4745" s="76">
        <v>45196</v>
      </c>
      <c r="C4745" s="76">
        <v>45196</v>
      </c>
      <c r="D4745" s="76">
        <v>45257</v>
      </c>
      <c r="E4745" s="4" t="s">
        <v>951</v>
      </c>
      <c r="F4745" s="4" t="s">
        <v>952</v>
      </c>
      <c r="G4745" s="4" t="s">
        <v>942</v>
      </c>
      <c r="H4745" s="4" t="s">
        <v>951</v>
      </c>
      <c r="I4745" s="4" t="s">
        <v>2839</v>
      </c>
      <c r="J4745" s="4" t="s">
        <v>2840</v>
      </c>
      <c r="K4745" s="4" t="s">
        <v>955</v>
      </c>
      <c r="L4745" s="4">
        <v>4</v>
      </c>
      <c r="M4745" s="4" t="s">
        <v>77</v>
      </c>
      <c r="N4745" s="4">
        <v>10.41</v>
      </c>
      <c r="O4745" s="4">
        <v>23.85</v>
      </c>
      <c r="P4745" s="4" t="s">
        <v>78</v>
      </c>
      <c r="Q4745" s="77">
        <v>45281.668055555558</v>
      </c>
      <c r="R4745" s="4">
        <v>41.64</v>
      </c>
      <c r="S4745" s="4">
        <v>95.4</v>
      </c>
      <c r="T4745" s="4" t="str">
        <f>VLOOKUP(E4745,zamiana!A:B,2,0)</f>
        <v>ALSTOM (ex. BT) CZL</v>
      </c>
    </row>
    <row r="4746" spans="1:20" x14ac:dyDescent="0.3">
      <c r="A4746" s="4" t="s">
        <v>7203</v>
      </c>
      <c r="B4746" s="76">
        <v>45196</v>
      </c>
      <c r="C4746" s="76">
        <v>45196</v>
      </c>
      <c r="D4746" s="76">
        <v>45257</v>
      </c>
      <c r="E4746" s="4" t="s">
        <v>951</v>
      </c>
      <c r="F4746" s="4" t="s">
        <v>952</v>
      </c>
      <c r="G4746" s="4" t="s">
        <v>942</v>
      </c>
      <c r="H4746" s="4" t="s">
        <v>951</v>
      </c>
      <c r="I4746" s="4" t="s">
        <v>2839</v>
      </c>
      <c r="J4746" s="4" t="s">
        <v>2840</v>
      </c>
      <c r="K4746" s="4" t="s">
        <v>955</v>
      </c>
      <c r="L4746" s="4">
        <v>4</v>
      </c>
      <c r="M4746" s="4" t="s">
        <v>77</v>
      </c>
      <c r="N4746" s="4">
        <v>10.41</v>
      </c>
      <c r="O4746" s="4">
        <v>23.85</v>
      </c>
      <c r="P4746" s="4" t="s">
        <v>78</v>
      </c>
      <c r="Q4746" s="77">
        <v>45281.668055555558</v>
      </c>
      <c r="R4746" s="4">
        <v>41.64</v>
      </c>
      <c r="S4746" s="4">
        <v>95.4</v>
      </c>
      <c r="T4746" s="4" t="str">
        <f>VLOOKUP(E4746,zamiana!A:B,2,0)</f>
        <v>ALSTOM (ex. BT) CZL</v>
      </c>
    </row>
    <row r="4747" spans="1:20" x14ac:dyDescent="0.3">
      <c r="A4747" s="4" t="s">
        <v>7203</v>
      </c>
      <c r="B4747" s="76">
        <v>45196</v>
      </c>
      <c r="C4747" s="76">
        <v>45196</v>
      </c>
      <c r="D4747" s="76">
        <v>45257</v>
      </c>
      <c r="E4747" s="4" t="s">
        <v>951</v>
      </c>
      <c r="F4747" s="4" t="s">
        <v>952</v>
      </c>
      <c r="G4747" s="4" t="s">
        <v>942</v>
      </c>
      <c r="H4747" s="4" t="s">
        <v>951</v>
      </c>
      <c r="I4747" s="4" t="s">
        <v>2839</v>
      </c>
      <c r="J4747" s="4" t="s">
        <v>2840</v>
      </c>
      <c r="K4747" s="4" t="s">
        <v>955</v>
      </c>
      <c r="L4747" s="4">
        <v>4</v>
      </c>
      <c r="M4747" s="4" t="s">
        <v>77</v>
      </c>
      <c r="N4747" s="4">
        <v>10.41</v>
      </c>
      <c r="O4747" s="4">
        <v>23.85</v>
      </c>
      <c r="P4747" s="4" t="s">
        <v>78</v>
      </c>
      <c r="Q4747" s="77">
        <v>45281.668055555558</v>
      </c>
      <c r="R4747" s="4">
        <v>41.64</v>
      </c>
      <c r="S4747" s="4">
        <v>95.4</v>
      </c>
      <c r="T4747" s="4" t="str">
        <f>VLOOKUP(E4747,zamiana!A:B,2,0)</f>
        <v>ALSTOM (ex. BT) CZL</v>
      </c>
    </row>
    <row r="4748" spans="1:20" x14ac:dyDescent="0.3">
      <c r="A4748" s="4" t="s">
        <v>7203</v>
      </c>
      <c r="B4748" s="76">
        <v>45196</v>
      </c>
      <c r="C4748" s="76">
        <v>45196</v>
      </c>
      <c r="D4748" s="76">
        <v>45257</v>
      </c>
      <c r="E4748" s="4" t="s">
        <v>951</v>
      </c>
      <c r="F4748" s="4" t="s">
        <v>952</v>
      </c>
      <c r="G4748" s="4" t="s">
        <v>942</v>
      </c>
      <c r="H4748" s="4" t="s">
        <v>951</v>
      </c>
      <c r="I4748" s="4" t="s">
        <v>2839</v>
      </c>
      <c r="J4748" s="4" t="s">
        <v>2840</v>
      </c>
      <c r="K4748" s="4" t="s">
        <v>955</v>
      </c>
      <c r="L4748" s="4">
        <v>4</v>
      </c>
      <c r="M4748" s="4" t="s">
        <v>77</v>
      </c>
      <c r="N4748" s="4">
        <v>10.41</v>
      </c>
      <c r="O4748" s="4">
        <v>23.85</v>
      </c>
      <c r="P4748" s="4" t="s">
        <v>78</v>
      </c>
      <c r="Q4748" s="77">
        <v>45281.668055555558</v>
      </c>
      <c r="R4748" s="4">
        <v>41.64</v>
      </c>
      <c r="S4748" s="4">
        <v>95.4</v>
      </c>
      <c r="T4748" s="4" t="str">
        <f>VLOOKUP(E4748,zamiana!A:B,2,0)</f>
        <v>ALSTOM (ex. BT) CZL</v>
      </c>
    </row>
    <row r="4749" spans="1:20" x14ac:dyDescent="0.3">
      <c r="A4749" s="4" t="s">
        <v>7203</v>
      </c>
      <c r="B4749" s="76">
        <v>45196</v>
      </c>
      <c r="C4749" s="76">
        <v>45196</v>
      </c>
      <c r="D4749" s="76">
        <v>45257</v>
      </c>
      <c r="E4749" s="4" t="s">
        <v>951</v>
      </c>
      <c r="F4749" s="4" t="s">
        <v>952</v>
      </c>
      <c r="G4749" s="4" t="s">
        <v>942</v>
      </c>
      <c r="H4749" s="4" t="s">
        <v>951</v>
      </c>
      <c r="I4749" s="4" t="s">
        <v>2839</v>
      </c>
      <c r="J4749" s="4" t="s">
        <v>2840</v>
      </c>
      <c r="K4749" s="4" t="s">
        <v>955</v>
      </c>
      <c r="L4749" s="4">
        <v>4</v>
      </c>
      <c r="M4749" s="4" t="s">
        <v>77</v>
      </c>
      <c r="N4749" s="4">
        <v>10.41</v>
      </c>
      <c r="O4749" s="4">
        <v>23.85</v>
      </c>
      <c r="P4749" s="4" t="s">
        <v>78</v>
      </c>
      <c r="Q4749" s="77">
        <v>45281.668055555558</v>
      </c>
      <c r="R4749" s="4">
        <v>41.64</v>
      </c>
      <c r="S4749" s="4">
        <v>95.4</v>
      </c>
      <c r="T4749" s="4" t="str">
        <f>VLOOKUP(E4749,zamiana!A:B,2,0)</f>
        <v>ALSTOM (ex. BT) CZL</v>
      </c>
    </row>
    <row r="4750" spans="1:20" x14ac:dyDescent="0.3">
      <c r="A4750" s="4" t="s">
        <v>7203</v>
      </c>
      <c r="B4750" s="76">
        <v>45196</v>
      </c>
      <c r="C4750" s="76">
        <v>45196</v>
      </c>
      <c r="D4750" s="76">
        <v>45257</v>
      </c>
      <c r="E4750" s="4" t="s">
        <v>951</v>
      </c>
      <c r="F4750" s="4" t="s">
        <v>952</v>
      </c>
      <c r="G4750" s="4" t="s">
        <v>942</v>
      </c>
      <c r="H4750" s="4" t="s">
        <v>951</v>
      </c>
      <c r="I4750" s="4" t="s">
        <v>2839</v>
      </c>
      <c r="J4750" s="4" t="s">
        <v>2840</v>
      </c>
      <c r="K4750" s="4" t="s">
        <v>955</v>
      </c>
      <c r="L4750" s="4">
        <v>4</v>
      </c>
      <c r="M4750" s="4" t="s">
        <v>77</v>
      </c>
      <c r="N4750" s="4">
        <v>10.41</v>
      </c>
      <c r="O4750" s="4">
        <v>23.85</v>
      </c>
      <c r="P4750" s="4" t="s">
        <v>78</v>
      </c>
      <c r="Q4750" s="77">
        <v>45281.668055555558</v>
      </c>
      <c r="R4750" s="4">
        <v>41.64</v>
      </c>
      <c r="S4750" s="4">
        <v>95.4</v>
      </c>
      <c r="T4750" s="4" t="str">
        <f>VLOOKUP(E4750,zamiana!A:B,2,0)</f>
        <v>ALSTOM (ex. BT) CZL</v>
      </c>
    </row>
    <row r="4751" spans="1:20" x14ac:dyDescent="0.3">
      <c r="A4751" s="4" t="s">
        <v>7203</v>
      </c>
      <c r="B4751" s="76">
        <v>45196</v>
      </c>
      <c r="C4751" s="76">
        <v>45196</v>
      </c>
      <c r="D4751" s="76">
        <v>45257</v>
      </c>
      <c r="E4751" s="4" t="s">
        <v>951</v>
      </c>
      <c r="F4751" s="4" t="s">
        <v>952</v>
      </c>
      <c r="G4751" s="4" t="s">
        <v>942</v>
      </c>
      <c r="H4751" s="4" t="s">
        <v>951</v>
      </c>
      <c r="I4751" s="4" t="s">
        <v>2697</v>
      </c>
      <c r="J4751" s="4" t="s">
        <v>2698</v>
      </c>
      <c r="K4751" s="4" t="s">
        <v>955</v>
      </c>
      <c r="L4751" s="4">
        <v>8</v>
      </c>
      <c r="M4751" s="4" t="s">
        <v>77</v>
      </c>
      <c r="N4751" s="4">
        <v>24.84</v>
      </c>
      <c r="O4751" s="4">
        <v>23.48</v>
      </c>
      <c r="P4751" s="4" t="s">
        <v>78</v>
      </c>
      <c r="Q4751" s="77">
        <v>45281.667361111111</v>
      </c>
      <c r="R4751" s="4">
        <v>198.72</v>
      </c>
      <c r="S4751" s="4">
        <v>187.84</v>
      </c>
      <c r="T4751" s="4" t="str">
        <f>VLOOKUP(E4751,zamiana!A:B,2,0)</f>
        <v>ALSTOM (ex. BT) CZL</v>
      </c>
    </row>
    <row r="4752" spans="1:20" x14ac:dyDescent="0.3">
      <c r="A4752" s="4" t="s">
        <v>7203</v>
      </c>
      <c r="B4752" s="76">
        <v>45196</v>
      </c>
      <c r="C4752" s="76">
        <v>45196</v>
      </c>
      <c r="D4752" s="76">
        <v>45257</v>
      </c>
      <c r="E4752" s="4" t="s">
        <v>951</v>
      </c>
      <c r="F4752" s="4" t="s">
        <v>952</v>
      </c>
      <c r="G4752" s="4" t="s">
        <v>942</v>
      </c>
      <c r="H4752" s="4" t="s">
        <v>951</v>
      </c>
      <c r="I4752" s="4" t="s">
        <v>2697</v>
      </c>
      <c r="J4752" s="4" t="s">
        <v>2698</v>
      </c>
      <c r="K4752" s="4" t="s">
        <v>955</v>
      </c>
      <c r="L4752" s="4">
        <v>10</v>
      </c>
      <c r="M4752" s="4" t="s">
        <v>77</v>
      </c>
      <c r="N4752" s="4">
        <v>24.84</v>
      </c>
      <c r="O4752" s="4">
        <v>23.48</v>
      </c>
      <c r="P4752" s="4" t="s">
        <v>78</v>
      </c>
      <c r="Q4752" s="77">
        <v>45281.667361111111</v>
      </c>
      <c r="R4752" s="4">
        <v>248.4</v>
      </c>
      <c r="S4752" s="4">
        <v>234.8</v>
      </c>
      <c r="T4752" s="4" t="str">
        <f>VLOOKUP(E4752,zamiana!A:B,2,0)</f>
        <v>ALSTOM (ex. BT) CZL</v>
      </c>
    </row>
    <row r="4753" spans="1:20" x14ac:dyDescent="0.3">
      <c r="A4753" s="4" t="s">
        <v>7203</v>
      </c>
      <c r="B4753" s="76">
        <v>45196</v>
      </c>
      <c r="C4753" s="76">
        <v>45196</v>
      </c>
      <c r="D4753" s="76">
        <v>45257</v>
      </c>
      <c r="E4753" s="4" t="s">
        <v>951</v>
      </c>
      <c r="F4753" s="4" t="s">
        <v>952</v>
      </c>
      <c r="G4753" s="4" t="s">
        <v>942</v>
      </c>
      <c r="H4753" s="4" t="s">
        <v>951</v>
      </c>
      <c r="I4753" s="4" t="s">
        <v>2697</v>
      </c>
      <c r="J4753" s="4" t="s">
        <v>2698</v>
      </c>
      <c r="K4753" s="4" t="s">
        <v>955</v>
      </c>
      <c r="L4753" s="4">
        <v>8</v>
      </c>
      <c r="M4753" s="4" t="s">
        <v>77</v>
      </c>
      <c r="N4753" s="4">
        <v>24.84</v>
      </c>
      <c r="O4753" s="4">
        <v>23.48</v>
      </c>
      <c r="P4753" s="4" t="s">
        <v>78</v>
      </c>
      <c r="Q4753" s="77">
        <v>45281.667361111111</v>
      </c>
      <c r="R4753" s="4">
        <v>198.72</v>
      </c>
      <c r="S4753" s="4">
        <v>187.84</v>
      </c>
      <c r="T4753" s="4" t="str">
        <f>VLOOKUP(E4753,zamiana!A:B,2,0)</f>
        <v>ALSTOM (ex. BT) CZL</v>
      </c>
    </row>
    <row r="4754" spans="1:20" x14ac:dyDescent="0.3">
      <c r="A4754" s="4" t="s">
        <v>7203</v>
      </c>
      <c r="B4754" s="76">
        <v>45196</v>
      </c>
      <c r="C4754" s="76">
        <v>45196</v>
      </c>
      <c r="D4754" s="76">
        <v>45257</v>
      </c>
      <c r="E4754" s="4" t="s">
        <v>951</v>
      </c>
      <c r="F4754" s="4" t="s">
        <v>952</v>
      </c>
      <c r="G4754" s="4" t="s">
        <v>942</v>
      </c>
      <c r="H4754" s="4" t="s">
        <v>951</v>
      </c>
      <c r="I4754" s="4" t="s">
        <v>2697</v>
      </c>
      <c r="J4754" s="4" t="s">
        <v>2698</v>
      </c>
      <c r="K4754" s="4" t="s">
        <v>955</v>
      </c>
      <c r="L4754" s="4">
        <v>8</v>
      </c>
      <c r="M4754" s="4" t="s">
        <v>77</v>
      </c>
      <c r="N4754" s="4">
        <v>24.84</v>
      </c>
      <c r="O4754" s="4">
        <v>23.48</v>
      </c>
      <c r="P4754" s="4" t="s">
        <v>78</v>
      </c>
      <c r="Q4754" s="77">
        <v>45281.667361111111</v>
      </c>
      <c r="R4754" s="4">
        <v>198.72</v>
      </c>
      <c r="S4754" s="4">
        <v>187.84</v>
      </c>
      <c r="T4754" s="4" t="str">
        <f>VLOOKUP(E4754,zamiana!A:B,2,0)</f>
        <v>ALSTOM (ex. BT) CZL</v>
      </c>
    </row>
    <row r="4755" spans="1:20" x14ac:dyDescent="0.3">
      <c r="A4755" s="4" t="s">
        <v>7203</v>
      </c>
      <c r="B4755" s="76">
        <v>45196</v>
      </c>
      <c r="C4755" s="76">
        <v>45196</v>
      </c>
      <c r="D4755" s="76">
        <v>45257</v>
      </c>
      <c r="E4755" s="4" t="s">
        <v>951</v>
      </c>
      <c r="F4755" s="4" t="s">
        <v>952</v>
      </c>
      <c r="G4755" s="4" t="s">
        <v>942</v>
      </c>
      <c r="H4755" s="4" t="s">
        <v>951</v>
      </c>
      <c r="I4755" s="4" t="s">
        <v>2697</v>
      </c>
      <c r="J4755" s="4" t="s">
        <v>2698</v>
      </c>
      <c r="K4755" s="4" t="s">
        <v>955</v>
      </c>
      <c r="L4755" s="4">
        <v>8</v>
      </c>
      <c r="M4755" s="4" t="s">
        <v>77</v>
      </c>
      <c r="N4755" s="4">
        <v>24.84</v>
      </c>
      <c r="O4755" s="4">
        <v>23.48</v>
      </c>
      <c r="P4755" s="4" t="s">
        <v>78</v>
      </c>
      <c r="Q4755" s="77">
        <v>45281.667361111111</v>
      </c>
      <c r="R4755" s="4">
        <v>198.72</v>
      </c>
      <c r="S4755" s="4">
        <v>187.84</v>
      </c>
      <c r="T4755" s="4" t="str">
        <f>VLOOKUP(E4755,zamiana!A:B,2,0)</f>
        <v>ALSTOM (ex. BT) CZL</v>
      </c>
    </row>
    <row r="4756" spans="1:20" x14ac:dyDescent="0.3">
      <c r="A4756" s="4" t="s">
        <v>7203</v>
      </c>
      <c r="B4756" s="76">
        <v>45196</v>
      </c>
      <c r="C4756" s="76">
        <v>45196</v>
      </c>
      <c r="D4756" s="76">
        <v>45257</v>
      </c>
      <c r="E4756" s="4" t="s">
        <v>951</v>
      </c>
      <c r="F4756" s="4" t="s">
        <v>952</v>
      </c>
      <c r="G4756" s="4" t="s">
        <v>942</v>
      </c>
      <c r="H4756" s="4" t="s">
        <v>951</v>
      </c>
      <c r="I4756" s="4" t="s">
        <v>2860</v>
      </c>
      <c r="J4756" s="4" t="s">
        <v>2861</v>
      </c>
      <c r="K4756" s="4" t="s">
        <v>955</v>
      </c>
      <c r="L4756" s="4">
        <v>4</v>
      </c>
      <c r="M4756" s="4" t="s">
        <v>77</v>
      </c>
      <c r="N4756" s="4">
        <v>125.51</v>
      </c>
      <c r="O4756" s="4">
        <v>76.89</v>
      </c>
      <c r="P4756" s="4" t="s">
        <v>78</v>
      </c>
      <c r="Q4756" s="77">
        <v>45281.666666666664</v>
      </c>
      <c r="R4756" s="4">
        <v>502.04</v>
      </c>
      <c r="S4756" s="4">
        <v>307.56</v>
      </c>
      <c r="T4756" s="4" t="str">
        <f>VLOOKUP(E4756,zamiana!A:B,2,0)</f>
        <v>ALSTOM (ex. BT) CZL</v>
      </c>
    </row>
    <row r="4757" spans="1:20" x14ac:dyDescent="0.3">
      <c r="A4757" s="4" t="s">
        <v>7203</v>
      </c>
      <c r="B4757" s="76">
        <v>45196</v>
      </c>
      <c r="C4757" s="76">
        <v>45196</v>
      </c>
      <c r="D4757" s="76">
        <v>45257</v>
      </c>
      <c r="E4757" s="4" t="s">
        <v>951</v>
      </c>
      <c r="F4757" s="4" t="s">
        <v>952</v>
      </c>
      <c r="G4757" s="4" t="s">
        <v>942</v>
      </c>
      <c r="H4757" s="4" t="s">
        <v>951</v>
      </c>
      <c r="I4757" s="4" t="s">
        <v>2860</v>
      </c>
      <c r="J4757" s="4" t="s">
        <v>2861</v>
      </c>
      <c r="K4757" s="4" t="s">
        <v>955</v>
      </c>
      <c r="L4757" s="4">
        <v>4</v>
      </c>
      <c r="M4757" s="4" t="s">
        <v>77</v>
      </c>
      <c r="N4757" s="4">
        <v>125.51</v>
      </c>
      <c r="O4757" s="4">
        <v>76.89</v>
      </c>
      <c r="P4757" s="4" t="s">
        <v>78</v>
      </c>
      <c r="Q4757" s="77">
        <v>45281.666666666664</v>
      </c>
      <c r="R4757" s="4">
        <v>502.04</v>
      </c>
      <c r="S4757" s="4">
        <v>307.56</v>
      </c>
      <c r="T4757" s="4" t="str">
        <f>VLOOKUP(E4757,zamiana!A:B,2,0)</f>
        <v>ALSTOM (ex. BT) CZL</v>
      </c>
    </row>
    <row r="4758" spans="1:20" x14ac:dyDescent="0.3">
      <c r="A4758" s="4" t="s">
        <v>7203</v>
      </c>
      <c r="B4758" s="76">
        <v>45196</v>
      </c>
      <c r="C4758" s="76">
        <v>45196</v>
      </c>
      <c r="D4758" s="76">
        <v>45257</v>
      </c>
      <c r="E4758" s="4" t="s">
        <v>951</v>
      </c>
      <c r="F4758" s="4" t="s">
        <v>952</v>
      </c>
      <c r="G4758" s="4" t="s">
        <v>942</v>
      </c>
      <c r="H4758" s="4" t="s">
        <v>951</v>
      </c>
      <c r="I4758" s="4" t="s">
        <v>2860</v>
      </c>
      <c r="J4758" s="4" t="s">
        <v>2861</v>
      </c>
      <c r="K4758" s="4" t="s">
        <v>955</v>
      </c>
      <c r="L4758" s="4">
        <v>4</v>
      </c>
      <c r="M4758" s="4" t="s">
        <v>77</v>
      </c>
      <c r="N4758" s="4">
        <v>125.51</v>
      </c>
      <c r="O4758" s="4">
        <v>76.89</v>
      </c>
      <c r="P4758" s="4" t="s">
        <v>78</v>
      </c>
      <c r="Q4758" s="77">
        <v>45281.666666666664</v>
      </c>
      <c r="R4758" s="4">
        <v>502.04</v>
      </c>
      <c r="S4758" s="4">
        <v>307.56</v>
      </c>
      <c r="T4758" s="4" t="str">
        <f>VLOOKUP(E4758,zamiana!A:B,2,0)</f>
        <v>ALSTOM (ex. BT) CZL</v>
      </c>
    </row>
    <row r="4759" spans="1:20" x14ac:dyDescent="0.3">
      <c r="A4759" s="4" t="s">
        <v>7203</v>
      </c>
      <c r="B4759" s="76">
        <v>45196</v>
      </c>
      <c r="C4759" s="76">
        <v>45196</v>
      </c>
      <c r="D4759" s="76">
        <v>45257</v>
      </c>
      <c r="E4759" s="4" t="s">
        <v>951</v>
      </c>
      <c r="F4759" s="4" t="s">
        <v>952</v>
      </c>
      <c r="G4759" s="4" t="s">
        <v>942</v>
      </c>
      <c r="H4759" s="4" t="s">
        <v>951</v>
      </c>
      <c r="I4759" s="4" t="s">
        <v>2860</v>
      </c>
      <c r="J4759" s="4" t="s">
        <v>2861</v>
      </c>
      <c r="K4759" s="4" t="s">
        <v>955</v>
      </c>
      <c r="L4759" s="4">
        <v>4</v>
      </c>
      <c r="M4759" s="4" t="s">
        <v>77</v>
      </c>
      <c r="N4759" s="4">
        <v>125.51</v>
      </c>
      <c r="O4759" s="4">
        <v>76.89</v>
      </c>
      <c r="P4759" s="4" t="s">
        <v>78</v>
      </c>
      <c r="Q4759" s="77">
        <v>45281.666666666664</v>
      </c>
      <c r="R4759" s="4">
        <v>502.04</v>
      </c>
      <c r="S4759" s="4">
        <v>307.56</v>
      </c>
      <c r="T4759" s="4" t="str">
        <f>VLOOKUP(E4759,zamiana!A:B,2,0)</f>
        <v>ALSTOM (ex. BT) CZL</v>
      </c>
    </row>
    <row r="4760" spans="1:20" x14ac:dyDescent="0.3">
      <c r="A4760" s="4" t="s">
        <v>7203</v>
      </c>
      <c r="B4760" s="76">
        <v>45196</v>
      </c>
      <c r="C4760" s="76">
        <v>45196</v>
      </c>
      <c r="D4760" s="76">
        <v>45257</v>
      </c>
      <c r="E4760" s="4" t="s">
        <v>951</v>
      </c>
      <c r="F4760" s="4" t="s">
        <v>952</v>
      </c>
      <c r="G4760" s="4" t="s">
        <v>942</v>
      </c>
      <c r="H4760" s="4" t="s">
        <v>951</v>
      </c>
      <c r="I4760" s="4" t="s">
        <v>2860</v>
      </c>
      <c r="J4760" s="4" t="s">
        <v>2861</v>
      </c>
      <c r="K4760" s="4" t="s">
        <v>955</v>
      </c>
      <c r="L4760" s="4">
        <v>1</v>
      </c>
      <c r="M4760" s="4" t="s">
        <v>77</v>
      </c>
      <c r="N4760" s="4">
        <v>125.51</v>
      </c>
      <c r="O4760" s="4">
        <v>76.89</v>
      </c>
      <c r="P4760" s="4" t="s">
        <v>78</v>
      </c>
      <c r="Q4760" s="77">
        <v>45281.666666666664</v>
      </c>
      <c r="R4760" s="4">
        <v>125.51</v>
      </c>
      <c r="S4760" s="4">
        <v>76.89</v>
      </c>
      <c r="T4760" s="4" t="str">
        <f>VLOOKUP(E4760,zamiana!A:B,2,0)</f>
        <v>ALSTOM (ex. BT) CZL</v>
      </c>
    </row>
    <row r="4761" spans="1:20" x14ac:dyDescent="0.3">
      <c r="A4761" s="4" t="s">
        <v>7203</v>
      </c>
      <c r="B4761" s="76">
        <v>45196</v>
      </c>
      <c r="C4761" s="76">
        <v>45196</v>
      </c>
      <c r="D4761" s="76">
        <v>45257</v>
      </c>
      <c r="E4761" s="4" t="s">
        <v>951</v>
      </c>
      <c r="F4761" s="4" t="s">
        <v>952</v>
      </c>
      <c r="G4761" s="4" t="s">
        <v>942</v>
      </c>
      <c r="H4761" s="4" t="s">
        <v>951</v>
      </c>
      <c r="I4761" s="4" t="s">
        <v>2860</v>
      </c>
      <c r="J4761" s="4" t="s">
        <v>2861</v>
      </c>
      <c r="K4761" s="4" t="s">
        <v>955</v>
      </c>
      <c r="L4761" s="4">
        <v>1</v>
      </c>
      <c r="M4761" s="4" t="s">
        <v>77</v>
      </c>
      <c r="N4761" s="4">
        <v>125.51</v>
      </c>
      <c r="O4761" s="4">
        <v>76.89</v>
      </c>
      <c r="P4761" s="4" t="s">
        <v>78</v>
      </c>
      <c r="Q4761" s="77">
        <v>45281.666666666664</v>
      </c>
      <c r="R4761" s="4">
        <v>125.51</v>
      </c>
      <c r="S4761" s="4">
        <v>76.89</v>
      </c>
      <c r="T4761" s="4" t="str">
        <f>VLOOKUP(E4761,zamiana!A:B,2,0)</f>
        <v>ALSTOM (ex. BT) CZL</v>
      </c>
    </row>
    <row r="4762" spans="1:20" x14ac:dyDescent="0.3">
      <c r="A4762" s="4" t="s">
        <v>7203</v>
      </c>
      <c r="B4762" s="76">
        <v>45196</v>
      </c>
      <c r="C4762" s="76">
        <v>45196</v>
      </c>
      <c r="D4762" s="76">
        <v>45257</v>
      </c>
      <c r="E4762" s="4" t="s">
        <v>951</v>
      </c>
      <c r="F4762" s="4" t="s">
        <v>952</v>
      </c>
      <c r="G4762" s="4" t="s">
        <v>942</v>
      </c>
      <c r="H4762" s="4" t="s">
        <v>951</v>
      </c>
      <c r="I4762" s="4" t="s">
        <v>2860</v>
      </c>
      <c r="J4762" s="4" t="s">
        <v>2861</v>
      </c>
      <c r="K4762" s="4" t="s">
        <v>955</v>
      </c>
      <c r="L4762" s="4">
        <v>2</v>
      </c>
      <c r="M4762" s="4" t="s">
        <v>77</v>
      </c>
      <c r="N4762" s="4">
        <v>125.51</v>
      </c>
      <c r="O4762" s="4">
        <v>76.89</v>
      </c>
      <c r="P4762" s="4" t="s">
        <v>78</v>
      </c>
      <c r="Q4762" s="77">
        <v>45281.666666666664</v>
      </c>
      <c r="R4762" s="4">
        <v>251.02</v>
      </c>
      <c r="S4762" s="4">
        <v>153.78</v>
      </c>
      <c r="T4762" s="4" t="str">
        <f>VLOOKUP(E4762,zamiana!A:B,2,0)</f>
        <v>ALSTOM (ex. BT) CZL</v>
      </c>
    </row>
    <row r="4763" spans="1:20" x14ac:dyDescent="0.3">
      <c r="A4763" s="4" t="s">
        <v>7203</v>
      </c>
      <c r="B4763" s="76">
        <v>45196</v>
      </c>
      <c r="C4763" s="76">
        <v>45196</v>
      </c>
      <c r="D4763" s="76">
        <v>45257</v>
      </c>
      <c r="E4763" s="4" t="s">
        <v>951</v>
      </c>
      <c r="F4763" s="4" t="s">
        <v>952</v>
      </c>
      <c r="G4763" s="4" t="s">
        <v>942</v>
      </c>
      <c r="H4763" s="4" t="s">
        <v>951</v>
      </c>
      <c r="I4763" s="4" t="s">
        <v>2699</v>
      </c>
      <c r="J4763" s="4" t="s">
        <v>2700</v>
      </c>
      <c r="K4763" s="4" t="s">
        <v>955</v>
      </c>
      <c r="L4763" s="4">
        <v>1</v>
      </c>
      <c r="M4763" s="4" t="s">
        <v>77</v>
      </c>
      <c r="N4763" s="4">
        <v>424.83</v>
      </c>
      <c r="O4763" s="4">
        <v>326.06</v>
      </c>
      <c r="P4763" s="4" t="s">
        <v>78</v>
      </c>
      <c r="Q4763" s="77">
        <v>45281.665972222225</v>
      </c>
      <c r="R4763" s="4">
        <v>424.83</v>
      </c>
      <c r="S4763" s="4">
        <v>326.06</v>
      </c>
      <c r="T4763" s="4" t="str">
        <f>VLOOKUP(E4763,zamiana!A:B,2,0)</f>
        <v>ALSTOM (ex. BT) CZL</v>
      </c>
    </row>
    <row r="4764" spans="1:20" x14ac:dyDescent="0.3">
      <c r="A4764" s="4" t="s">
        <v>7203</v>
      </c>
      <c r="B4764" s="76">
        <v>45196</v>
      </c>
      <c r="C4764" s="76">
        <v>45196</v>
      </c>
      <c r="D4764" s="76">
        <v>45257</v>
      </c>
      <c r="E4764" s="4" t="s">
        <v>951</v>
      </c>
      <c r="F4764" s="4" t="s">
        <v>952</v>
      </c>
      <c r="G4764" s="4" t="s">
        <v>942</v>
      </c>
      <c r="H4764" s="4" t="s">
        <v>951</v>
      </c>
      <c r="I4764" s="4" t="s">
        <v>2699</v>
      </c>
      <c r="J4764" s="4" t="s">
        <v>2700</v>
      </c>
      <c r="K4764" s="4" t="s">
        <v>955</v>
      </c>
      <c r="L4764" s="4">
        <v>1</v>
      </c>
      <c r="M4764" s="4" t="s">
        <v>77</v>
      </c>
      <c r="N4764" s="4">
        <v>424.83</v>
      </c>
      <c r="O4764" s="4">
        <v>326.06</v>
      </c>
      <c r="P4764" s="4" t="s">
        <v>78</v>
      </c>
      <c r="Q4764" s="77">
        <v>45281.665972222225</v>
      </c>
      <c r="R4764" s="4">
        <v>424.83</v>
      </c>
      <c r="S4764" s="4">
        <v>326.06</v>
      </c>
      <c r="T4764" s="4" t="str">
        <f>VLOOKUP(E4764,zamiana!A:B,2,0)</f>
        <v>ALSTOM (ex. BT) CZL</v>
      </c>
    </row>
    <row r="4765" spans="1:20" x14ac:dyDescent="0.3">
      <c r="A4765" s="4" t="s">
        <v>7203</v>
      </c>
      <c r="B4765" s="76">
        <v>45196</v>
      </c>
      <c r="C4765" s="76">
        <v>45196</v>
      </c>
      <c r="D4765" s="76">
        <v>45257</v>
      </c>
      <c r="E4765" s="4" t="s">
        <v>951</v>
      </c>
      <c r="F4765" s="4" t="s">
        <v>952</v>
      </c>
      <c r="G4765" s="4" t="s">
        <v>942</v>
      </c>
      <c r="H4765" s="4" t="s">
        <v>951</v>
      </c>
      <c r="I4765" s="4" t="s">
        <v>2699</v>
      </c>
      <c r="J4765" s="4" t="s">
        <v>2700</v>
      </c>
      <c r="K4765" s="4" t="s">
        <v>955</v>
      </c>
      <c r="L4765" s="4">
        <v>1</v>
      </c>
      <c r="M4765" s="4" t="s">
        <v>77</v>
      </c>
      <c r="N4765" s="4">
        <v>424.83</v>
      </c>
      <c r="O4765" s="4">
        <v>326.06</v>
      </c>
      <c r="P4765" s="4" t="s">
        <v>78</v>
      </c>
      <c r="Q4765" s="77">
        <v>45281.665972222225</v>
      </c>
      <c r="R4765" s="4">
        <v>424.83</v>
      </c>
      <c r="S4765" s="4">
        <v>326.06</v>
      </c>
      <c r="T4765" s="4" t="str">
        <f>VLOOKUP(E4765,zamiana!A:B,2,0)</f>
        <v>ALSTOM (ex. BT) CZL</v>
      </c>
    </row>
    <row r="4766" spans="1:20" x14ac:dyDescent="0.3">
      <c r="A4766" s="4" t="s">
        <v>7203</v>
      </c>
      <c r="B4766" s="76">
        <v>45196</v>
      </c>
      <c r="C4766" s="76">
        <v>45196</v>
      </c>
      <c r="D4766" s="76">
        <v>45257</v>
      </c>
      <c r="E4766" s="4" t="s">
        <v>951</v>
      </c>
      <c r="F4766" s="4" t="s">
        <v>952</v>
      </c>
      <c r="G4766" s="4" t="s">
        <v>942</v>
      </c>
      <c r="H4766" s="4" t="s">
        <v>951</v>
      </c>
      <c r="I4766" s="4" t="s">
        <v>2699</v>
      </c>
      <c r="J4766" s="4" t="s">
        <v>2700</v>
      </c>
      <c r="K4766" s="4" t="s">
        <v>955</v>
      </c>
      <c r="L4766" s="4">
        <v>1</v>
      </c>
      <c r="M4766" s="4" t="s">
        <v>77</v>
      </c>
      <c r="N4766" s="4">
        <v>424.83</v>
      </c>
      <c r="O4766" s="4">
        <v>326.06</v>
      </c>
      <c r="P4766" s="4" t="s">
        <v>78</v>
      </c>
      <c r="Q4766" s="77">
        <v>45281.665972222225</v>
      </c>
      <c r="R4766" s="4">
        <v>424.83</v>
      </c>
      <c r="S4766" s="4">
        <v>326.06</v>
      </c>
      <c r="T4766" s="4" t="str">
        <f>VLOOKUP(E4766,zamiana!A:B,2,0)</f>
        <v>ALSTOM (ex. BT) CZL</v>
      </c>
    </row>
    <row r="4767" spans="1:20" x14ac:dyDescent="0.3">
      <c r="A4767" s="4" t="s">
        <v>7204</v>
      </c>
      <c r="B4767" s="76">
        <v>45198</v>
      </c>
      <c r="C4767" s="76">
        <v>45196</v>
      </c>
      <c r="D4767" s="76">
        <v>45259</v>
      </c>
      <c r="E4767" s="4" t="s">
        <v>940</v>
      </c>
      <c r="F4767" s="4" t="s">
        <v>3867</v>
      </c>
      <c r="G4767" s="4" t="s">
        <v>942</v>
      </c>
      <c r="H4767" s="4" t="s">
        <v>493</v>
      </c>
      <c r="I4767" s="4" t="s">
        <v>3938</v>
      </c>
      <c r="J4767" s="4" t="s">
        <v>3687</v>
      </c>
      <c r="K4767" s="4" t="s">
        <v>1143</v>
      </c>
      <c r="L4767" s="4">
        <v>10</v>
      </c>
      <c r="M4767" s="4" t="s">
        <v>77</v>
      </c>
      <c r="N4767" s="4">
        <v>153.97</v>
      </c>
      <c r="O4767" s="4">
        <v>111.43</v>
      </c>
      <c r="P4767" s="4" t="s">
        <v>78</v>
      </c>
      <c r="Q4767" s="77">
        <v>45281.668749999997</v>
      </c>
      <c r="R4767" s="4">
        <v>1539.7</v>
      </c>
      <c r="S4767" s="4">
        <v>1114.3</v>
      </c>
      <c r="T4767" s="4" t="str">
        <f>VLOOKUP(E4767,zamiana!A:B,2,0)</f>
        <v>ALSTOM KTW</v>
      </c>
    </row>
    <row r="4768" spans="1:20" x14ac:dyDescent="0.3">
      <c r="A4768" s="4" t="s">
        <v>7205</v>
      </c>
      <c r="B4768" s="76">
        <v>45197</v>
      </c>
      <c r="C4768" s="76">
        <v>45196</v>
      </c>
      <c r="D4768" s="76">
        <v>45259</v>
      </c>
      <c r="E4768" s="4" t="s">
        <v>940</v>
      </c>
      <c r="F4768" s="4" t="s">
        <v>3867</v>
      </c>
      <c r="G4768" s="4" t="s">
        <v>942</v>
      </c>
      <c r="H4768" s="4" t="s">
        <v>493</v>
      </c>
      <c r="I4768" s="4" t="s">
        <v>2557</v>
      </c>
      <c r="J4768" s="4" t="s">
        <v>2557</v>
      </c>
      <c r="K4768" s="4" t="s">
        <v>493</v>
      </c>
      <c r="L4768" s="4">
        <v>2</v>
      </c>
      <c r="M4768" s="4" t="s">
        <v>77</v>
      </c>
      <c r="N4768" s="4">
        <v>524.92999999999995</v>
      </c>
      <c r="O4768" s="4">
        <v>302.05</v>
      </c>
      <c r="P4768" s="4" t="s">
        <v>78</v>
      </c>
      <c r="Q4768" s="77">
        <v>45281.628472222219</v>
      </c>
      <c r="R4768" s="4">
        <v>1049.8599999999999</v>
      </c>
      <c r="S4768" s="4">
        <v>604.1</v>
      </c>
      <c r="T4768" s="4" t="str">
        <f>VLOOKUP(E4768,zamiana!A:B,2,0)</f>
        <v>ALSTOM KTW</v>
      </c>
    </row>
    <row r="4769" spans="1:20" x14ac:dyDescent="0.3">
      <c r="A4769" s="4" t="s">
        <v>7206</v>
      </c>
      <c r="B4769" s="76">
        <v>45196</v>
      </c>
      <c r="C4769" s="76">
        <v>45196</v>
      </c>
      <c r="D4769" s="76">
        <v>45259</v>
      </c>
      <c r="E4769" s="4" t="s">
        <v>994</v>
      </c>
      <c r="F4769" s="4" t="s">
        <v>995</v>
      </c>
      <c r="G4769" s="4" t="s">
        <v>942</v>
      </c>
      <c r="H4769" s="4" t="s">
        <v>996</v>
      </c>
      <c r="I4769" s="4" t="s">
        <v>7088</v>
      </c>
      <c r="J4769" s="4" t="s">
        <v>2427</v>
      </c>
      <c r="K4769" s="4" t="s">
        <v>12</v>
      </c>
      <c r="L4769" s="4">
        <v>1</v>
      </c>
      <c r="M4769" s="4" t="s">
        <v>77</v>
      </c>
      <c r="N4769" s="4">
        <v>95.43</v>
      </c>
      <c r="O4769" s="4">
        <v>46.19</v>
      </c>
      <c r="P4769" s="4" t="s">
        <v>78</v>
      </c>
      <c r="Q4769" s="77">
        <v>45281.679166666669</v>
      </c>
      <c r="R4769" s="4">
        <v>95.43</v>
      </c>
      <c r="S4769" s="4">
        <v>46.19</v>
      </c>
      <c r="T4769" s="4" t="str">
        <f>VLOOKUP(E4769,zamiana!A:B,2,0)</f>
        <v>ALSTOM LRH</v>
      </c>
    </row>
    <row r="4770" spans="1:20" x14ac:dyDescent="0.3">
      <c r="A4770" s="4" t="s">
        <v>7207</v>
      </c>
      <c r="B4770" s="76">
        <v>45196</v>
      </c>
      <c r="C4770" s="76">
        <v>45196</v>
      </c>
      <c r="D4770" s="76">
        <v>45259</v>
      </c>
      <c r="E4770" s="4" t="s">
        <v>994</v>
      </c>
      <c r="F4770" s="4" t="s">
        <v>995</v>
      </c>
      <c r="G4770" s="4" t="s">
        <v>942</v>
      </c>
      <c r="H4770" s="4" t="s">
        <v>996</v>
      </c>
      <c r="I4770" s="4" t="s">
        <v>7100</v>
      </c>
      <c r="J4770" s="4" t="s">
        <v>4041</v>
      </c>
      <c r="K4770" s="4" t="s">
        <v>12</v>
      </c>
      <c r="L4770" s="4">
        <v>42</v>
      </c>
      <c r="M4770" s="4" t="s">
        <v>77</v>
      </c>
      <c r="N4770" s="4">
        <v>16.54</v>
      </c>
      <c r="O4770" s="4">
        <v>8.32</v>
      </c>
      <c r="P4770" s="4" t="s">
        <v>78</v>
      </c>
      <c r="Q4770" s="77">
        <v>45281.678472222222</v>
      </c>
      <c r="R4770" s="4">
        <v>694.68</v>
      </c>
      <c r="S4770" s="4">
        <v>349.44</v>
      </c>
      <c r="T4770" s="4" t="str">
        <f>VLOOKUP(E4770,zamiana!A:B,2,0)</f>
        <v>ALSTOM LRH</v>
      </c>
    </row>
    <row r="4771" spans="1:20" x14ac:dyDescent="0.3">
      <c r="A4771" s="4" t="s">
        <v>7208</v>
      </c>
      <c r="B4771" s="76">
        <v>45196</v>
      </c>
      <c r="C4771" s="76">
        <v>45196</v>
      </c>
      <c r="D4771" s="76">
        <v>45259</v>
      </c>
      <c r="E4771" s="4" t="s">
        <v>994</v>
      </c>
      <c r="F4771" s="4" t="s">
        <v>995</v>
      </c>
      <c r="G4771" s="4" t="s">
        <v>942</v>
      </c>
      <c r="H4771" s="4" t="s">
        <v>996</v>
      </c>
      <c r="I4771" s="4" t="s">
        <v>7115</v>
      </c>
      <c r="J4771" s="4" t="s">
        <v>1333</v>
      </c>
      <c r="K4771" s="4" t="s">
        <v>12</v>
      </c>
      <c r="L4771" s="4">
        <v>8</v>
      </c>
      <c r="M4771" s="4" t="s">
        <v>77</v>
      </c>
      <c r="N4771" s="4">
        <v>143.21</v>
      </c>
      <c r="O4771" s="4">
        <v>47.17</v>
      </c>
      <c r="P4771" s="4" t="s">
        <v>78</v>
      </c>
      <c r="Q4771" s="77">
        <v>45281.676388888889</v>
      </c>
      <c r="R4771" s="4">
        <v>1145.68</v>
      </c>
      <c r="S4771" s="4">
        <v>377.36</v>
      </c>
      <c r="T4771" s="4" t="str">
        <f>VLOOKUP(E4771,zamiana!A:B,2,0)</f>
        <v>ALSTOM LRH</v>
      </c>
    </row>
    <row r="4772" spans="1:20" x14ac:dyDescent="0.3">
      <c r="A4772" s="4" t="s">
        <v>7209</v>
      </c>
      <c r="B4772" s="76">
        <v>45196</v>
      </c>
      <c r="C4772" s="76">
        <v>45196</v>
      </c>
      <c r="D4772" s="76">
        <v>45259</v>
      </c>
      <c r="E4772" s="4" t="s">
        <v>994</v>
      </c>
      <c r="F4772" s="4" t="s">
        <v>995</v>
      </c>
      <c r="G4772" s="4" t="s">
        <v>942</v>
      </c>
      <c r="H4772" s="4" t="s">
        <v>996</v>
      </c>
      <c r="I4772" s="4" t="s">
        <v>6042</v>
      </c>
      <c r="J4772" s="4" t="s">
        <v>4052</v>
      </c>
      <c r="K4772" s="4" t="s">
        <v>12</v>
      </c>
      <c r="L4772" s="4">
        <v>2</v>
      </c>
      <c r="M4772" s="4" t="s">
        <v>77</v>
      </c>
      <c r="N4772" s="4">
        <v>35.57</v>
      </c>
      <c r="O4772" s="4">
        <v>18.72</v>
      </c>
      <c r="P4772" s="4" t="s">
        <v>78</v>
      </c>
      <c r="Q4772" s="77">
        <v>45281.679861111108</v>
      </c>
      <c r="R4772" s="4">
        <v>71.14</v>
      </c>
      <c r="S4772" s="4">
        <v>37.44</v>
      </c>
      <c r="T4772" s="4" t="str">
        <f>VLOOKUP(E4772,zamiana!A:B,2,0)</f>
        <v>ALSTOM LRH</v>
      </c>
    </row>
    <row r="4773" spans="1:20" x14ac:dyDescent="0.3">
      <c r="A4773" s="4" t="s">
        <v>7210</v>
      </c>
      <c r="B4773" s="76">
        <v>45196</v>
      </c>
      <c r="C4773" s="76">
        <v>45196</v>
      </c>
      <c r="D4773" s="76">
        <v>45259</v>
      </c>
      <c r="E4773" s="4" t="s">
        <v>994</v>
      </c>
      <c r="F4773" s="4" t="s">
        <v>995</v>
      </c>
      <c r="G4773" s="4" t="s">
        <v>942</v>
      </c>
      <c r="H4773" s="4" t="s">
        <v>996</v>
      </c>
      <c r="I4773" s="4" t="s">
        <v>4042</v>
      </c>
      <c r="J4773" s="4" t="s">
        <v>2430</v>
      </c>
      <c r="K4773" s="4" t="s">
        <v>12</v>
      </c>
      <c r="L4773" s="4">
        <v>163</v>
      </c>
      <c r="M4773" s="4" t="s">
        <v>77</v>
      </c>
      <c r="N4773" s="4">
        <v>82.85</v>
      </c>
      <c r="O4773" s="4">
        <v>43.6</v>
      </c>
      <c r="P4773" s="4" t="s">
        <v>78</v>
      </c>
      <c r="Q4773" s="77">
        <v>45281.667361111111</v>
      </c>
      <c r="R4773" s="4">
        <v>13504.55</v>
      </c>
      <c r="S4773" s="4">
        <v>7106.8</v>
      </c>
      <c r="T4773" s="4" t="str">
        <f>VLOOKUP(E4773,zamiana!A:B,2,0)</f>
        <v>ALSTOM LRH</v>
      </c>
    </row>
    <row r="4774" spans="1:20" x14ac:dyDescent="0.3">
      <c r="A4774" s="4" t="s">
        <v>7211</v>
      </c>
      <c r="B4774" s="76">
        <v>45196</v>
      </c>
      <c r="C4774" s="76">
        <v>45196</v>
      </c>
      <c r="D4774" s="76">
        <v>45259</v>
      </c>
      <c r="E4774" s="4" t="s">
        <v>994</v>
      </c>
      <c r="F4774" s="4" t="s">
        <v>995</v>
      </c>
      <c r="G4774" s="4" t="s">
        <v>942</v>
      </c>
      <c r="H4774" s="4" t="s">
        <v>996</v>
      </c>
      <c r="I4774" s="4" t="s">
        <v>3661</v>
      </c>
      <c r="J4774" s="4" t="s">
        <v>3662</v>
      </c>
      <c r="K4774" s="4" t="s">
        <v>12</v>
      </c>
      <c r="L4774" s="4">
        <v>1</v>
      </c>
      <c r="M4774" s="4" t="s">
        <v>77</v>
      </c>
      <c r="N4774" s="4">
        <v>65.61</v>
      </c>
      <c r="O4774" s="4">
        <v>50.79</v>
      </c>
      <c r="P4774" s="4" t="s">
        <v>78</v>
      </c>
      <c r="Q4774" s="77">
        <v>45281.663194444445</v>
      </c>
      <c r="R4774" s="4">
        <v>65.61</v>
      </c>
      <c r="S4774" s="4">
        <v>50.79</v>
      </c>
      <c r="T4774" s="4" t="str">
        <f>VLOOKUP(E4774,zamiana!A:B,2,0)</f>
        <v>ALSTOM LRH</v>
      </c>
    </row>
    <row r="4775" spans="1:20" x14ac:dyDescent="0.3">
      <c r="A4775" s="4" t="s">
        <v>7212</v>
      </c>
      <c r="B4775" s="76">
        <v>45196</v>
      </c>
      <c r="C4775" s="76">
        <v>45196</v>
      </c>
      <c r="D4775" s="76">
        <v>45259</v>
      </c>
      <c r="E4775" s="4" t="s">
        <v>994</v>
      </c>
      <c r="F4775" s="4" t="s">
        <v>995</v>
      </c>
      <c r="G4775" s="4" t="s">
        <v>942</v>
      </c>
      <c r="H4775" s="4" t="s">
        <v>996</v>
      </c>
      <c r="I4775" s="4" t="s">
        <v>4036</v>
      </c>
      <c r="J4775" s="4" t="s">
        <v>4037</v>
      </c>
      <c r="K4775" s="4" t="s">
        <v>12</v>
      </c>
      <c r="L4775" s="4">
        <v>10</v>
      </c>
      <c r="M4775" s="4" t="s">
        <v>77</v>
      </c>
      <c r="N4775" s="4">
        <v>38.57</v>
      </c>
      <c r="O4775" s="4">
        <v>33.17</v>
      </c>
      <c r="P4775" s="4" t="s">
        <v>78</v>
      </c>
      <c r="Q4775" s="77">
        <v>45281.662499999999</v>
      </c>
      <c r="R4775" s="4">
        <v>385.7</v>
      </c>
      <c r="S4775" s="4">
        <v>331.7</v>
      </c>
      <c r="T4775" s="4" t="str">
        <f>VLOOKUP(E4775,zamiana!A:B,2,0)</f>
        <v>ALSTOM LRH</v>
      </c>
    </row>
    <row r="4776" spans="1:20" x14ac:dyDescent="0.3">
      <c r="A4776" s="4" t="s">
        <v>7213</v>
      </c>
      <c r="B4776" s="76">
        <v>45196</v>
      </c>
      <c r="C4776" s="76">
        <v>45196</v>
      </c>
      <c r="D4776" s="76">
        <v>45259</v>
      </c>
      <c r="E4776" s="4" t="s">
        <v>994</v>
      </c>
      <c r="F4776" s="4" t="s">
        <v>995</v>
      </c>
      <c r="G4776" s="4" t="s">
        <v>942</v>
      </c>
      <c r="H4776" s="4" t="s">
        <v>996</v>
      </c>
      <c r="I4776" s="4" t="s">
        <v>5986</v>
      </c>
      <c r="J4776" s="4" t="s">
        <v>1917</v>
      </c>
      <c r="K4776" s="4" t="s">
        <v>1334</v>
      </c>
      <c r="L4776" s="4">
        <v>2</v>
      </c>
      <c r="M4776" s="4" t="s">
        <v>77</v>
      </c>
      <c r="N4776" s="4">
        <v>1529.16</v>
      </c>
      <c r="O4776" s="4">
        <v>2277.36</v>
      </c>
      <c r="P4776" s="4" t="s">
        <v>78</v>
      </c>
      <c r="Q4776" s="77">
        <v>45281.655555555553</v>
      </c>
      <c r="R4776" s="4">
        <v>3058.32</v>
      </c>
      <c r="S4776" s="4">
        <v>4554.72</v>
      </c>
      <c r="T4776" s="4" t="str">
        <f>VLOOKUP(E4776,zamiana!A:B,2,0)</f>
        <v>ALSTOM LRH</v>
      </c>
    </row>
    <row r="4777" spans="1:20" x14ac:dyDescent="0.3">
      <c r="A4777" s="4" t="s">
        <v>7214</v>
      </c>
      <c r="B4777" s="76">
        <v>45196</v>
      </c>
      <c r="C4777" s="76">
        <v>45196</v>
      </c>
      <c r="D4777" s="76">
        <v>45259</v>
      </c>
      <c r="E4777" s="4" t="s">
        <v>994</v>
      </c>
      <c r="F4777" s="4" t="s">
        <v>995</v>
      </c>
      <c r="G4777" s="4" t="s">
        <v>942</v>
      </c>
      <c r="H4777" s="4" t="s">
        <v>996</v>
      </c>
      <c r="I4777" s="4" t="s">
        <v>3655</v>
      </c>
      <c r="J4777" s="4" t="s">
        <v>1868</v>
      </c>
      <c r="K4777" s="4" t="s">
        <v>104</v>
      </c>
      <c r="L4777" s="4">
        <v>2</v>
      </c>
      <c r="M4777" s="4" t="s">
        <v>77</v>
      </c>
      <c r="N4777" s="4">
        <v>240.11</v>
      </c>
      <c r="O4777" s="4">
        <v>173.62</v>
      </c>
      <c r="P4777" s="4" t="s">
        <v>78</v>
      </c>
      <c r="Q4777" s="77">
        <v>45281.683333333334</v>
      </c>
      <c r="R4777" s="4">
        <v>480.22</v>
      </c>
      <c r="S4777" s="4">
        <v>347.24</v>
      </c>
      <c r="T4777" s="4" t="str">
        <f>VLOOKUP(E4777,zamiana!A:B,2,0)</f>
        <v>ALSTOM LRH</v>
      </c>
    </row>
    <row r="4778" spans="1:20" x14ac:dyDescent="0.3">
      <c r="A4778" s="4" t="s">
        <v>7215</v>
      </c>
      <c r="B4778" s="76">
        <v>45196</v>
      </c>
      <c r="C4778" s="76">
        <v>45196</v>
      </c>
      <c r="D4778" s="76">
        <v>45259</v>
      </c>
      <c r="E4778" s="4" t="s">
        <v>994</v>
      </c>
      <c r="F4778" s="4" t="s">
        <v>995</v>
      </c>
      <c r="G4778" s="4" t="s">
        <v>942</v>
      </c>
      <c r="H4778" s="4" t="s">
        <v>996</v>
      </c>
      <c r="I4778" s="4" t="s">
        <v>4038</v>
      </c>
      <c r="J4778" s="4" t="s">
        <v>4038</v>
      </c>
      <c r="K4778" s="4" t="s">
        <v>104</v>
      </c>
      <c r="L4778" s="4">
        <v>5</v>
      </c>
      <c r="M4778" s="4" t="s">
        <v>77</v>
      </c>
      <c r="N4778" s="4">
        <v>129.57</v>
      </c>
      <c r="O4778" s="4">
        <v>95.63</v>
      </c>
      <c r="P4778" s="4" t="s">
        <v>78</v>
      </c>
      <c r="Q4778" s="77">
        <v>45281.666666666664</v>
      </c>
      <c r="R4778" s="4">
        <v>647.85</v>
      </c>
      <c r="S4778" s="4">
        <v>478.15</v>
      </c>
      <c r="T4778" s="4" t="str">
        <f>VLOOKUP(E4778,zamiana!A:B,2,0)</f>
        <v>ALSTOM LRH</v>
      </c>
    </row>
    <row r="4779" spans="1:20" x14ac:dyDescent="0.3">
      <c r="A4779" s="4" t="s">
        <v>7215</v>
      </c>
      <c r="B4779" s="76">
        <v>45196</v>
      </c>
      <c r="C4779" s="76">
        <v>45196</v>
      </c>
      <c r="D4779" s="76">
        <v>45259</v>
      </c>
      <c r="E4779" s="4" t="s">
        <v>994</v>
      </c>
      <c r="F4779" s="4" t="s">
        <v>995</v>
      </c>
      <c r="G4779" s="4" t="s">
        <v>942</v>
      </c>
      <c r="H4779" s="4" t="s">
        <v>996</v>
      </c>
      <c r="I4779" s="4" t="s">
        <v>4035</v>
      </c>
      <c r="J4779" s="4" t="s">
        <v>2108</v>
      </c>
      <c r="K4779" s="4" t="s">
        <v>104</v>
      </c>
      <c r="L4779" s="4">
        <v>2</v>
      </c>
      <c r="M4779" s="4" t="s">
        <v>77</v>
      </c>
      <c r="N4779" s="4">
        <v>222.14</v>
      </c>
      <c r="O4779" s="4">
        <v>202.27</v>
      </c>
      <c r="P4779" s="4" t="s">
        <v>78</v>
      </c>
      <c r="Q4779" s="77">
        <v>45281.64166666667</v>
      </c>
      <c r="R4779" s="4">
        <v>444.28</v>
      </c>
      <c r="S4779" s="4">
        <v>404.54</v>
      </c>
      <c r="T4779" s="4" t="str">
        <f>VLOOKUP(E4779,zamiana!A:B,2,0)</f>
        <v>ALSTOM LRH</v>
      </c>
    </row>
    <row r="4780" spans="1:20" x14ac:dyDescent="0.3">
      <c r="A4780" s="4" t="s">
        <v>7216</v>
      </c>
      <c r="B4780" s="76">
        <v>45196</v>
      </c>
      <c r="C4780" s="76">
        <v>45196</v>
      </c>
      <c r="D4780" s="76">
        <v>45259</v>
      </c>
      <c r="E4780" s="4" t="s">
        <v>994</v>
      </c>
      <c r="F4780" s="4" t="s">
        <v>995</v>
      </c>
      <c r="G4780" s="4" t="s">
        <v>942</v>
      </c>
      <c r="H4780" s="4" t="s">
        <v>996</v>
      </c>
      <c r="I4780" s="4" t="s">
        <v>1526</v>
      </c>
      <c r="J4780" s="4" t="s">
        <v>1527</v>
      </c>
      <c r="K4780" s="4" t="s">
        <v>104</v>
      </c>
      <c r="L4780" s="4">
        <v>2</v>
      </c>
      <c r="M4780" s="4" t="s">
        <v>77</v>
      </c>
      <c r="N4780" s="4">
        <v>21.75</v>
      </c>
      <c r="O4780" s="4">
        <v>22.26</v>
      </c>
      <c r="P4780" s="4" t="s">
        <v>78</v>
      </c>
      <c r="Q4780" s="77">
        <v>45281.652777777781</v>
      </c>
      <c r="R4780" s="4">
        <v>43.5</v>
      </c>
      <c r="S4780" s="4">
        <v>44.52</v>
      </c>
      <c r="T4780" s="4" t="str">
        <f>VLOOKUP(E4780,zamiana!A:B,2,0)</f>
        <v>ALSTOM LRH</v>
      </c>
    </row>
    <row r="4781" spans="1:20" x14ac:dyDescent="0.3">
      <c r="A4781" s="4" t="s">
        <v>7217</v>
      </c>
      <c r="B4781" s="76">
        <v>45197</v>
      </c>
      <c r="C4781" s="76">
        <v>45197</v>
      </c>
      <c r="D4781" s="76">
        <v>45239</v>
      </c>
      <c r="E4781" s="4" t="s">
        <v>35</v>
      </c>
      <c r="F4781" s="4" t="s">
        <v>1128</v>
      </c>
      <c r="G4781" s="4" t="s">
        <v>942</v>
      </c>
      <c r="H4781" s="4" t="s">
        <v>1129</v>
      </c>
      <c r="I4781" s="4" t="s">
        <v>3187</v>
      </c>
      <c r="J4781" s="4" t="s">
        <v>3188</v>
      </c>
      <c r="K4781" s="4" t="s">
        <v>35</v>
      </c>
      <c r="L4781" s="4">
        <v>8</v>
      </c>
      <c r="M4781" s="4" t="s">
        <v>77</v>
      </c>
      <c r="N4781" s="4">
        <v>596.23</v>
      </c>
      <c r="O4781" s="4">
        <v>467.68</v>
      </c>
      <c r="P4781" s="4" t="s">
        <v>78</v>
      </c>
      <c r="Q4781" s="77">
        <v>45281.679166666669</v>
      </c>
      <c r="R4781" s="4">
        <v>4769.84</v>
      </c>
      <c r="S4781" s="4">
        <v>3741.44</v>
      </c>
      <c r="T4781" s="4" t="str">
        <f>VLOOKUP(E4781,zamiana!A:B,2,0)</f>
        <v>WAMTECHNIK</v>
      </c>
    </row>
    <row r="4782" spans="1:20" x14ac:dyDescent="0.3">
      <c r="A4782" s="4" t="s">
        <v>7217</v>
      </c>
      <c r="B4782" s="76">
        <v>45197</v>
      </c>
      <c r="C4782" s="76">
        <v>45197</v>
      </c>
      <c r="D4782" s="76">
        <v>45239</v>
      </c>
      <c r="E4782" s="4" t="s">
        <v>35</v>
      </c>
      <c r="F4782" s="4" t="s">
        <v>1128</v>
      </c>
      <c r="G4782" s="4" t="s">
        <v>942</v>
      </c>
      <c r="H4782" s="4" t="s">
        <v>1129</v>
      </c>
      <c r="I4782" s="4" t="s">
        <v>3163</v>
      </c>
      <c r="J4782" s="4" t="s">
        <v>3164</v>
      </c>
      <c r="K4782" s="4" t="s">
        <v>35</v>
      </c>
      <c r="L4782" s="4">
        <v>8</v>
      </c>
      <c r="M4782" s="4" t="s">
        <v>77</v>
      </c>
      <c r="N4782" s="4">
        <v>177.13</v>
      </c>
      <c r="O4782" s="4">
        <v>160.74</v>
      </c>
      <c r="P4782" s="4" t="s">
        <v>78</v>
      </c>
      <c r="Q4782" s="77">
        <v>45281.672222222223</v>
      </c>
      <c r="R4782" s="4">
        <v>1417.04</v>
      </c>
      <c r="S4782" s="4">
        <v>1285.92</v>
      </c>
      <c r="T4782" s="4" t="str">
        <f>VLOOKUP(E4782,zamiana!A:B,2,0)</f>
        <v>WAMTECHNIK</v>
      </c>
    </row>
    <row r="4783" spans="1:20" x14ac:dyDescent="0.3">
      <c r="A4783" s="4" t="s">
        <v>7217</v>
      </c>
      <c r="B4783" s="76">
        <v>45197</v>
      </c>
      <c r="C4783" s="76">
        <v>45197</v>
      </c>
      <c r="D4783" s="76">
        <v>45239</v>
      </c>
      <c r="E4783" s="4" t="s">
        <v>35</v>
      </c>
      <c r="F4783" s="4" t="s">
        <v>1128</v>
      </c>
      <c r="G4783" s="4" t="s">
        <v>942</v>
      </c>
      <c r="H4783" s="4" t="s">
        <v>1129</v>
      </c>
      <c r="I4783" s="4" t="s">
        <v>3108</v>
      </c>
      <c r="J4783" s="4" t="s">
        <v>3109</v>
      </c>
      <c r="K4783" s="4" t="s">
        <v>35</v>
      </c>
      <c r="L4783" s="4">
        <v>8</v>
      </c>
      <c r="M4783" s="4" t="s">
        <v>77</v>
      </c>
      <c r="N4783" s="4">
        <v>15.26</v>
      </c>
      <c r="O4783" s="4">
        <v>18.23</v>
      </c>
      <c r="P4783" s="4" t="s">
        <v>78</v>
      </c>
      <c r="Q4783" s="77">
        <v>45281.658333333333</v>
      </c>
      <c r="R4783" s="4">
        <v>122.08</v>
      </c>
      <c r="S4783" s="4">
        <v>145.84</v>
      </c>
      <c r="T4783" s="4" t="str">
        <f>VLOOKUP(E4783,zamiana!A:B,2,0)</f>
        <v>WAMTECHNIK</v>
      </c>
    </row>
    <row r="4784" spans="1:20" x14ac:dyDescent="0.3">
      <c r="A4784" s="4" t="s">
        <v>7217</v>
      </c>
      <c r="B4784" s="76">
        <v>45197</v>
      </c>
      <c r="C4784" s="76">
        <v>45197</v>
      </c>
      <c r="D4784" s="76">
        <v>45239</v>
      </c>
      <c r="E4784" s="4" t="s">
        <v>35</v>
      </c>
      <c r="F4784" s="4" t="s">
        <v>1128</v>
      </c>
      <c r="G4784" s="4" t="s">
        <v>942</v>
      </c>
      <c r="H4784" s="4" t="s">
        <v>1129</v>
      </c>
      <c r="I4784" s="4" t="s">
        <v>3176</v>
      </c>
      <c r="J4784" s="4" t="s">
        <v>2443</v>
      </c>
      <c r="K4784" s="4" t="s">
        <v>35</v>
      </c>
      <c r="L4784" s="4">
        <v>32</v>
      </c>
      <c r="M4784" s="4" t="s">
        <v>77</v>
      </c>
      <c r="N4784" s="4">
        <v>69.680000000000007</v>
      </c>
      <c r="O4784" s="4">
        <v>185.27</v>
      </c>
      <c r="P4784" s="4" t="s">
        <v>78</v>
      </c>
      <c r="Q4784" s="77">
        <v>45281.672222222223</v>
      </c>
      <c r="R4784" s="4">
        <v>2229.7600000000002</v>
      </c>
      <c r="S4784" s="4">
        <v>5928.64</v>
      </c>
      <c r="T4784" s="4" t="str">
        <f>VLOOKUP(E4784,zamiana!A:B,2,0)</f>
        <v>WAMTECHNIK</v>
      </c>
    </row>
    <row r="4785" spans="1:20" x14ac:dyDescent="0.3">
      <c r="A4785" s="4" t="s">
        <v>7217</v>
      </c>
      <c r="B4785" s="76">
        <v>45197</v>
      </c>
      <c r="C4785" s="76">
        <v>45197</v>
      </c>
      <c r="D4785" s="76">
        <v>45239</v>
      </c>
      <c r="E4785" s="4" t="s">
        <v>35</v>
      </c>
      <c r="F4785" s="4" t="s">
        <v>1128</v>
      </c>
      <c r="G4785" s="4" t="s">
        <v>942</v>
      </c>
      <c r="H4785" s="4" t="s">
        <v>1129</v>
      </c>
      <c r="I4785" s="4" t="s">
        <v>3136</v>
      </c>
      <c r="J4785" s="4" t="s">
        <v>2973</v>
      </c>
      <c r="K4785" s="4" t="s">
        <v>35</v>
      </c>
      <c r="L4785" s="4">
        <v>8</v>
      </c>
      <c r="M4785" s="4" t="s">
        <v>77</v>
      </c>
      <c r="N4785" s="4">
        <v>57.3</v>
      </c>
      <c r="O4785" s="4">
        <v>30.7</v>
      </c>
      <c r="P4785" s="4" t="s">
        <v>78</v>
      </c>
      <c r="Q4785" s="77">
        <v>45281.672222222223</v>
      </c>
      <c r="R4785" s="4">
        <v>458.4</v>
      </c>
      <c r="S4785" s="4">
        <v>245.6</v>
      </c>
      <c r="T4785" s="4" t="str">
        <f>VLOOKUP(E4785,zamiana!A:B,2,0)</f>
        <v>WAMTECHNIK</v>
      </c>
    </row>
    <row r="4786" spans="1:20" x14ac:dyDescent="0.3">
      <c r="A4786" s="4" t="s">
        <v>7217</v>
      </c>
      <c r="B4786" s="76">
        <v>45197</v>
      </c>
      <c r="C4786" s="76">
        <v>45197</v>
      </c>
      <c r="D4786" s="76">
        <v>45239</v>
      </c>
      <c r="E4786" s="4" t="s">
        <v>35</v>
      </c>
      <c r="F4786" s="4" t="s">
        <v>1128</v>
      </c>
      <c r="G4786" s="4" t="s">
        <v>942</v>
      </c>
      <c r="H4786" s="4" t="s">
        <v>1129</v>
      </c>
      <c r="I4786" s="4" t="s">
        <v>2962</v>
      </c>
      <c r="J4786" s="4" t="s">
        <v>2963</v>
      </c>
      <c r="K4786" s="4" t="s">
        <v>35</v>
      </c>
      <c r="L4786" s="4">
        <v>16</v>
      </c>
      <c r="M4786" s="4" t="s">
        <v>77</v>
      </c>
      <c r="N4786" s="4">
        <v>61.78</v>
      </c>
      <c r="O4786" s="4">
        <v>118.07</v>
      </c>
      <c r="P4786" s="4" t="s">
        <v>78</v>
      </c>
      <c r="Q4786" s="77">
        <v>45281.658333333333</v>
      </c>
      <c r="R4786" s="4">
        <v>988.48</v>
      </c>
      <c r="S4786" s="4">
        <v>1889.12</v>
      </c>
      <c r="T4786" s="4" t="str">
        <f>VLOOKUP(E4786,zamiana!A:B,2,0)</f>
        <v>WAMTECHNIK</v>
      </c>
    </row>
    <row r="4787" spans="1:20" x14ac:dyDescent="0.3">
      <c r="A4787" s="4" t="s">
        <v>7217</v>
      </c>
      <c r="B4787" s="76">
        <v>45197</v>
      </c>
      <c r="C4787" s="76">
        <v>45197</v>
      </c>
      <c r="D4787" s="76">
        <v>45239</v>
      </c>
      <c r="E4787" s="4" t="s">
        <v>35</v>
      </c>
      <c r="F4787" s="4" t="s">
        <v>1128</v>
      </c>
      <c r="G4787" s="4" t="s">
        <v>942</v>
      </c>
      <c r="H4787" s="4" t="s">
        <v>1129</v>
      </c>
      <c r="I4787" s="4" t="s">
        <v>3155</v>
      </c>
      <c r="J4787" s="4" t="s">
        <v>3156</v>
      </c>
      <c r="K4787" s="4" t="s">
        <v>35</v>
      </c>
      <c r="L4787" s="4">
        <v>8</v>
      </c>
      <c r="M4787" s="4" t="s">
        <v>77</v>
      </c>
      <c r="N4787" s="4">
        <v>155.72999999999999</v>
      </c>
      <c r="O4787" s="4">
        <v>338.68</v>
      </c>
      <c r="P4787" s="4" t="s">
        <v>78</v>
      </c>
      <c r="Q4787" s="77">
        <v>45281.658333333333</v>
      </c>
      <c r="R4787" s="4">
        <v>1245.8399999999999</v>
      </c>
      <c r="S4787" s="4">
        <v>2709.44</v>
      </c>
      <c r="T4787" s="4" t="str">
        <f>VLOOKUP(E4787,zamiana!A:B,2,0)</f>
        <v>WAMTECHNIK</v>
      </c>
    </row>
    <row r="4788" spans="1:20" x14ac:dyDescent="0.3">
      <c r="A4788" s="4" t="s">
        <v>7217</v>
      </c>
      <c r="B4788" s="76">
        <v>45197</v>
      </c>
      <c r="C4788" s="76">
        <v>45197</v>
      </c>
      <c r="D4788" s="76">
        <v>45239</v>
      </c>
      <c r="E4788" s="4" t="s">
        <v>35</v>
      </c>
      <c r="F4788" s="4" t="s">
        <v>1128</v>
      </c>
      <c r="G4788" s="4" t="s">
        <v>942</v>
      </c>
      <c r="H4788" s="4" t="s">
        <v>1129</v>
      </c>
      <c r="I4788" s="4" t="s">
        <v>3158</v>
      </c>
      <c r="J4788" s="4" t="s">
        <v>3159</v>
      </c>
      <c r="K4788" s="4" t="s">
        <v>35</v>
      </c>
      <c r="L4788" s="4">
        <v>8</v>
      </c>
      <c r="M4788" s="4" t="s">
        <v>77</v>
      </c>
      <c r="N4788" s="4">
        <v>169.54</v>
      </c>
      <c r="O4788" s="4">
        <v>126.07</v>
      </c>
      <c r="P4788" s="4" t="s">
        <v>78</v>
      </c>
      <c r="Q4788" s="77">
        <v>45281.665277777778</v>
      </c>
      <c r="R4788" s="4">
        <v>1356.32</v>
      </c>
      <c r="S4788" s="4">
        <v>1008.56</v>
      </c>
      <c r="T4788" s="4" t="str">
        <f>VLOOKUP(E4788,zamiana!A:B,2,0)</f>
        <v>WAMTECHNIK</v>
      </c>
    </row>
    <row r="4789" spans="1:20" x14ac:dyDescent="0.3">
      <c r="A4789" s="4" t="s">
        <v>7217</v>
      </c>
      <c r="B4789" s="76">
        <v>45197</v>
      </c>
      <c r="C4789" s="76">
        <v>45197</v>
      </c>
      <c r="D4789" s="76">
        <v>45239</v>
      </c>
      <c r="E4789" s="4" t="s">
        <v>35</v>
      </c>
      <c r="F4789" s="4" t="s">
        <v>1128</v>
      </c>
      <c r="G4789" s="4" t="s">
        <v>942</v>
      </c>
      <c r="H4789" s="4" t="s">
        <v>1129</v>
      </c>
      <c r="I4789" s="4" t="s">
        <v>3165</v>
      </c>
      <c r="J4789" s="4" t="s">
        <v>3166</v>
      </c>
      <c r="K4789" s="4" t="s">
        <v>35</v>
      </c>
      <c r="L4789" s="4">
        <v>8</v>
      </c>
      <c r="M4789" s="4" t="s">
        <v>77</v>
      </c>
      <c r="N4789" s="4">
        <v>183.57</v>
      </c>
      <c r="O4789" s="4">
        <v>133.19999999999999</v>
      </c>
      <c r="P4789" s="4" t="s">
        <v>78</v>
      </c>
      <c r="Q4789" s="77">
        <v>45281.678472222222</v>
      </c>
      <c r="R4789" s="4">
        <v>1468.56</v>
      </c>
      <c r="S4789" s="4">
        <v>1065.5999999999999</v>
      </c>
      <c r="T4789" s="4" t="str">
        <f>VLOOKUP(E4789,zamiana!A:B,2,0)</f>
        <v>WAMTECHNIK</v>
      </c>
    </row>
    <row r="4790" spans="1:20" x14ac:dyDescent="0.3">
      <c r="A4790" s="4" t="s">
        <v>7217</v>
      </c>
      <c r="B4790" s="76">
        <v>45197</v>
      </c>
      <c r="C4790" s="76">
        <v>45197</v>
      </c>
      <c r="D4790" s="76">
        <v>45239</v>
      </c>
      <c r="E4790" s="4" t="s">
        <v>35</v>
      </c>
      <c r="F4790" s="4" t="s">
        <v>1128</v>
      </c>
      <c r="G4790" s="4" t="s">
        <v>942</v>
      </c>
      <c r="H4790" s="4" t="s">
        <v>1129</v>
      </c>
      <c r="I4790" s="4" t="s">
        <v>3185</v>
      </c>
      <c r="J4790" s="4" t="s">
        <v>3186</v>
      </c>
      <c r="K4790" s="4" t="s">
        <v>35</v>
      </c>
      <c r="L4790" s="4">
        <v>8</v>
      </c>
      <c r="M4790" s="4" t="s">
        <v>77</v>
      </c>
      <c r="N4790" s="4">
        <v>1102.6400000000001</v>
      </c>
      <c r="O4790" s="4">
        <v>515.92999999999995</v>
      </c>
      <c r="P4790" s="4" t="s">
        <v>78</v>
      </c>
      <c r="Q4790" s="77">
        <v>45281.665277777778</v>
      </c>
      <c r="R4790" s="4">
        <v>8821.1200000000008</v>
      </c>
      <c r="S4790" s="4">
        <v>4127.4399999999996</v>
      </c>
      <c r="T4790" s="4" t="str">
        <f>VLOOKUP(E4790,zamiana!A:B,2,0)</f>
        <v>WAMTECHNIK</v>
      </c>
    </row>
    <row r="4791" spans="1:20" x14ac:dyDescent="0.3">
      <c r="A4791" s="4" t="s">
        <v>7217</v>
      </c>
      <c r="B4791" s="76">
        <v>45197</v>
      </c>
      <c r="C4791" s="76">
        <v>45197</v>
      </c>
      <c r="D4791" s="76">
        <v>45239</v>
      </c>
      <c r="E4791" s="4" t="s">
        <v>35</v>
      </c>
      <c r="F4791" s="4" t="s">
        <v>1128</v>
      </c>
      <c r="G4791" s="4" t="s">
        <v>942</v>
      </c>
      <c r="H4791" s="4" t="s">
        <v>1129</v>
      </c>
      <c r="I4791" s="4" t="s">
        <v>2901</v>
      </c>
      <c r="J4791" s="4" t="s">
        <v>2902</v>
      </c>
      <c r="K4791" s="4" t="s">
        <v>35</v>
      </c>
      <c r="L4791" s="4">
        <v>8</v>
      </c>
      <c r="M4791" s="4" t="s">
        <v>77</v>
      </c>
      <c r="N4791" s="4">
        <v>321.27999999999997</v>
      </c>
      <c r="O4791" s="4">
        <v>163.16999999999999</v>
      </c>
      <c r="P4791" s="4" t="s">
        <v>78</v>
      </c>
      <c r="Q4791" s="77">
        <v>45281.678472222222</v>
      </c>
      <c r="R4791" s="4">
        <v>2570.2399999999998</v>
      </c>
      <c r="S4791" s="4">
        <v>1305.3599999999999</v>
      </c>
      <c r="T4791" s="4" t="str">
        <f>VLOOKUP(E4791,zamiana!A:B,2,0)</f>
        <v>WAMTECHNIK</v>
      </c>
    </row>
    <row r="4792" spans="1:20" x14ac:dyDescent="0.3">
      <c r="A4792" s="4" t="s">
        <v>7217</v>
      </c>
      <c r="B4792" s="76">
        <v>45197</v>
      </c>
      <c r="C4792" s="76">
        <v>45197</v>
      </c>
      <c r="D4792" s="76">
        <v>45239</v>
      </c>
      <c r="E4792" s="4" t="s">
        <v>35</v>
      </c>
      <c r="F4792" s="4" t="s">
        <v>1128</v>
      </c>
      <c r="G4792" s="4" t="s">
        <v>942</v>
      </c>
      <c r="H4792" s="4" t="s">
        <v>1129</v>
      </c>
      <c r="I4792" s="4" t="s">
        <v>3201</v>
      </c>
      <c r="J4792" s="4" t="s">
        <v>3202</v>
      </c>
      <c r="K4792" s="4" t="s">
        <v>35</v>
      </c>
      <c r="L4792" s="4">
        <v>8</v>
      </c>
      <c r="M4792" s="4" t="s">
        <v>77</v>
      </c>
      <c r="N4792" s="4">
        <v>4053</v>
      </c>
      <c r="O4792" s="4">
        <v>3085.45</v>
      </c>
      <c r="P4792" s="4" t="s">
        <v>78</v>
      </c>
      <c r="Q4792" s="77">
        <v>45281.677777777775</v>
      </c>
      <c r="R4792" s="4">
        <v>32424</v>
      </c>
      <c r="S4792" s="4">
        <v>24683.599999999999</v>
      </c>
      <c r="T4792" s="4" t="str">
        <f>VLOOKUP(E4792,zamiana!A:B,2,0)</f>
        <v>WAMTECHNIK</v>
      </c>
    </row>
    <row r="4793" spans="1:20" x14ac:dyDescent="0.3">
      <c r="A4793" s="4" t="s">
        <v>7218</v>
      </c>
      <c r="B4793" s="76">
        <v>45197</v>
      </c>
      <c r="C4793" s="76">
        <v>45197</v>
      </c>
      <c r="D4793" s="76">
        <v>45246</v>
      </c>
      <c r="E4793" s="4" t="s">
        <v>1313</v>
      </c>
      <c r="F4793" s="4" t="s">
        <v>1314</v>
      </c>
      <c r="G4793" s="4" t="s">
        <v>942</v>
      </c>
      <c r="H4793" s="4" t="s">
        <v>1315</v>
      </c>
      <c r="I4793" s="4" t="s">
        <v>2056</v>
      </c>
      <c r="J4793" s="4" t="s">
        <v>2057</v>
      </c>
      <c r="K4793" s="4" t="s">
        <v>15</v>
      </c>
      <c r="L4793" s="4">
        <v>8</v>
      </c>
      <c r="M4793" s="4" t="s">
        <v>77</v>
      </c>
      <c r="N4793" s="4">
        <v>3305.07</v>
      </c>
      <c r="O4793" s="4">
        <v>3106.96</v>
      </c>
      <c r="P4793" s="4" t="s">
        <v>78</v>
      </c>
      <c r="Q4793" s="77">
        <v>45281.662499999999</v>
      </c>
      <c r="R4793" s="4">
        <v>26440.560000000001</v>
      </c>
      <c r="S4793" s="4">
        <v>24855.68</v>
      </c>
      <c r="T4793" s="4" t="str">
        <f>VLOOKUP(E4793,zamiana!A:B,2,0)</f>
        <v>ZRE</v>
      </c>
    </row>
    <row r="4794" spans="1:20" x14ac:dyDescent="0.3">
      <c r="A4794" s="4" t="s">
        <v>7218</v>
      </c>
      <c r="B4794" s="76">
        <v>45197</v>
      </c>
      <c r="C4794" s="76">
        <v>45197</v>
      </c>
      <c r="D4794" s="76">
        <v>45246</v>
      </c>
      <c r="E4794" s="4" t="s">
        <v>1313</v>
      </c>
      <c r="F4794" s="4" t="s">
        <v>1314</v>
      </c>
      <c r="G4794" s="4" t="s">
        <v>942</v>
      </c>
      <c r="H4794" s="4" t="s">
        <v>1315</v>
      </c>
      <c r="I4794" s="4" t="s">
        <v>2060</v>
      </c>
      <c r="J4794" s="4" t="s">
        <v>2061</v>
      </c>
      <c r="K4794" s="4" t="s">
        <v>15</v>
      </c>
      <c r="L4794" s="4">
        <v>4</v>
      </c>
      <c r="M4794" s="4" t="s">
        <v>77</v>
      </c>
      <c r="N4794" s="4">
        <v>6077.37</v>
      </c>
      <c r="O4794" s="4">
        <v>6392.59</v>
      </c>
      <c r="P4794" s="4" t="s">
        <v>78</v>
      </c>
      <c r="Q4794" s="77">
        <v>45281.662499999999</v>
      </c>
      <c r="R4794" s="4">
        <v>24309.48</v>
      </c>
      <c r="S4794" s="4">
        <v>25570.36</v>
      </c>
      <c r="T4794" s="4" t="str">
        <f>VLOOKUP(E4794,zamiana!A:B,2,0)</f>
        <v>ZRE</v>
      </c>
    </row>
    <row r="4795" spans="1:20" x14ac:dyDescent="0.3">
      <c r="A4795" s="4" t="s">
        <v>7218</v>
      </c>
      <c r="B4795" s="76">
        <v>45197</v>
      </c>
      <c r="C4795" s="76">
        <v>45197</v>
      </c>
      <c r="D4795" s="76">
        <v>45246</v>
      </c>
      <c r="E4795" s="4" t="s">
        <v>1313</v>
      </c>
      <c r="F4795" s="4" t="s">
        <v>1314</v>
      </c>
      <c r="G4795" s="4" t="s">
        <v>942</v>
      </c>
      <c r="H4795" s="4" t="s">
        <v>1315</v>
      </c>
      <c r="I4795" s="4" t="s">
        <v>2062</v>
      </c>
      <c r="J4795" s="4" t="s">
        <v>2063</v>
      </c>
      <c r="K4795" s="4" t="s">
        <v>15</v>
      </c>
      <c r="L4795" s="4">
        <v>4</v>
      </c>
      <c r="M4795" s="4" t="s">
        <v>77</v>
      </c>
      <c r="N4795" s="4">
        <v>7627.33</v>
      </c>
      <c r="O4795" s="4">
        <v>5590.53</v>
      </c>
      <c r="P4795" s="4" t="s">
        <v>78</v>
      </c>
      <c r="Q4795" s="77">
        <v>45281.662499999999</v>
      </c>
      <c r="R4795" s="4">
        <v>30509.32</v>
      </c>
      <c r="S4795" s="4">
        <v>22362.12</v>
      </c>
      <c r="T4795" s="4" t="str">
        <f>VLOOKUP(E4795,zamiana!A:B,2,0)</f>
        <v>ZRE</v>
      </c>
    </row>
    <row r="4796" spans="1:20" x14ac:dyDescent="0.3">
      <c r="A4796" s="4" t="s">
        <v>7218</v>
      </c>
      <c r="B4796" s="76">
        <v>45197</v>
      </c>
      <c r="C4796" s="76">
        <v>45197</v>
      </c>
      <c r="D4796" s="76">
        <v>45246</v>
      </c>
      <c r="E4796" s="4" t="s">
        <v>1313</v>
      </c>
      <c r="F4796" s="4" t="s">
        <v>1314</v>
      </c>
      <c r="G4796" s="4" t="s">
        <v>942</v>
      </c>
      <c r="H4796" s="4" t="s">
        <v>1315</v>
      </c>
      <c r="I4796" s="4" t="s">
        <v>2058</v>
      </c>
      <c r="J4796" s="4" t="s">
        <v>2059</v>
      </c>
      <c r="K4796" s="4" t="s">
        <v>15</v>
      </c>
      <c r="L4796" s="4">
        <v>4</v>
      </c>
      <c r="M4796" s="4" t="s">
        <v>77</v>
      </c>
      <c r="N4796" s="4">
        <v>3950.62</v>
      </c>
      <c r="O4796" s="4">
        <v>4290.22</v>
      </c>
      <c r="P4796" s="4" t="s">
        <v>78</v>
      </c>
      <c r="Q4796" s="77">
        <v>45281.662499999999</v>
      </c>
      <c r="R4796" s="4">
        <v>15802.48</v>
      </c>
      <c r="S4796" s="4">
        <v>17160.88</v>
      </c>
      <c r="T4796" s="4" t="str">
        <f>VLOOKUP(E4796,zamiana!A:B,2,0)</f>
        <v>ZRE</v>
      </c>
    </row>
    <row r="4797" spans="1:20" x14ac:dyDescent="0.3">
      <c r="A4797" s="4" t="s">
        <v>7218</v>
      </c>
      <c r="B4797" s="76">
        <v>45197</v>
      </c>
      <c r="C4797" s="76">
        <v>45197</v>
      </c>
      <c r="D4797" s="76">
        <v>45246</v>
      </c>
      <c r="E4797" s="4" t="s">
        <v>1313</v>
      </c>
      <c r="F4797" s="4" t="s">
        <v>1314</v>
      </c>
      <c r="G4797" s="4" t="s">
        <v>942</v>
      </c>
      <c r="H4797" s="4" t="s">
        <v>1315</v>
      </c>
      <c r="I4797" s="4" t="s">
        <v>2053</v>
      </c>
      <c r="J4797" s="4" t="s">
        <v>2054</v>
      </c>
      <c r="K4797" s="4" t="s">
        <v>15</v>
      </c>
      <c r="L4797" s="4">
        <v>4</v>
      </c>
      <c r="M4797" s="4" t="s">
        <v>77</v>
      </c>
      <c r="N4797" s="4">
        <v>1163.77</v>
      </c>
      <c r="O4797" s="4">
        <v>1835.82</v>
      </c>
      <c r="P4797" s="4" t="s">
        <v>78</v>
      </c>
      <c r="Q4797" s="77">
        <v>45281.662499999999</v>
      </c>
      <c r="R4797" s="4">
        <v>4655.08</v>
      </c>
      <c r="S4797" s="4">
        <v>7343.28</v>
      </c>
      <c r="T4797" s="4" t="str">
        <f>VLOOKUP(E4797,zamiana!A:B,2,0)</f>
        <v>ZRE</v>
      </c>
    </row>
    <row r="4798" spans="1:20" x14ac:dyDescent="0.3">
      <c r="A4798" s="4" t="s">
        <v>7219</v>
      </c>
      <c r="B4798" s="76">
        <v>45197</v>
      </c>
      <c r="C4798" s="76">
        <v>45197</v>
      </c>
      <c r="D4798" s="76">
        <v>45257</v>
      </c>
      <c r="E4798" s="4" t="s">
        <v>951</v>
      </c>
      <c r="F4798" s="4" t="s">
        <v>952</v>
      </c>
      <c r="G4798" s="4" t="s">
        <v>942</v>
      </c>
      <c r="H4798" s="4" t="s">
        <v>951</v>
      </c>
      <c r="I4798" s="4" t="s">
        <v>6909</v>
      </c>
      <c r="J4798" s="4" t="s">
        <v>6909</v>
      </c>
      <c r="K4798" s="4" t="s">
        <v>593</v>
      </c>
      <c r="L4798" s="4">
        <v>46</v>
      </c>
      <c r="M4798" s="4" t="s">
        <v>77</v>
      </c>
      <c r="N4798" s="4">
        <v>15.02</v>
      </c>
      <c r="O4798" s="4">
        <v>9.8000000000000007</v>
      </c>
      <c r="P4798" s="4" t="s">
        <v>78</v>
      </c>
      <c r="Q4798" s="77">
        <v>45173.674305555556</v>
      </c>
      <c r="R4798" s="4">
        <v>690.92</v>
      </c>
      <c r="S4798" s="4">
        <v>450.8</v>
      </c>
      <c r="T4798" s="4" t="str">
        <f>VLOOKUP(E4798,zamiana!A:B,2,0)</f>
        <v>ALSTOM (ex. BT) CZL</v>
      </c>
    </row>
    <row r="4799" spans="1:20" x14ac:dyDescent="0.3">
      <c r="A4799" s="4" t="s">
        <v>7220</v>
      </c>
      <c r="B4799" s="76">
        <v>45198</v>
      </c>
      <c r="C4799" s="76">
        <v>45198</v>
      </c>
      <c r="D4799" s="76">
        <v>45232</v>
      </c>
      <c r="E4799" s="4" t="s">
        <v>35</v>
      </c>
      <c r="F4799" s="4" t="s">
        <v>1128</v>
      </c>
      <c r="G4799" s="4" t="s">
        <v>942</v>
      </c>
      <c r="H4799" s="4" t="s">
        <v>1129</v>
      </c>
      <c r="I4799" s="4" t="s">
        <v>3187</v>
      </c>
      <c r="J4799" s="4" t="s">
        <v>3188</v>
      </c>
      <c r="K4799" s="4" t="s">
        <v>35</v>
      </c>
      <c r="L4799" s="4">
        <v>5</v>
      </c>
      <c r="M4799" s="4" t="s">
        <v>77</v>
      </c>
      <c r="N4799" s="4">
        <v>596.23</v>
      </c>
      <c r="O4799" s="4">
        <v>467.68</v>
      </c>
      <c r="P4799" s="4" t="s">
        <v>78</v>
      </c>
      <c r="Q4799" s="77">
        <v>45281.679166666669</v>
      </c>
      <c r="R4799" s="4">
        <v>2981.15</v>
      </c>
      <c r="S4799" s="4">
        <v>2338.4</v>
      </c>
      <c r="T4799" s="4" t="str">
        <f>VLOOKUP(E4799,zamiana!A:B,2,0)</f>
        <v>WAMTECHNIK</v>
      </c>
    </row>
    <row r="4800" spans="1:20" x14ac:dyDescent="0.3">
      <c r="A4800" s="4" t="s">
        <v>7220</v>
      </c>
      <c r="B4800" s="76">
        <v>45198</v>
      </c>
      <c r="C4800" s="76">
        <v>45198</v>
      </c>
      <c r="D4800" s="76">
        <v>45232</v>
      </c>
      <c r="E4800" s="4" t="s">
        <v>35</v>
      </c>
      <c r="F4800" s="4" t="s">
        <v>1128</v>
      </c>
      <c r="G4800" s="4" t="s">
        <v>942</v>
      </c>
      <c r="H4800" s="4" t="s">
        <v>1129</v>
      </c>
      <c r="I4800" s="4" t="s">
        <v>3163</v>
      </c>
      <c r="J4800" s="4" t="s">
        <v>3164</v>
      </c>
      <c r="K4800" s="4" t="s">
        <v>35</v>
      </c>
      <c r="L4800" s="4">
        <v>5</v>
      </c>
      <c r="M4800" s="4" t="s">
        <v>77</v>
      </c>
      <c r="N4800" s="4">
        <v>177.13</v>
      </c>
      <c r="O4800" s="4">
        <v>160.74</v>
      </c>
      <c r="P4800" s="4" t="s">
        <v>78</v>
      </c>
      <c r="Q4800" s="77">
        <v>45281.672222222223</v>
      </c>
      <c r="R4800" s="4">
        <v>885.65</v>
      </c>
      <c r="S4800" s="4">
        <v>803.7</v>
      </c>
      <c r="T4800" s="4" t="str">
        <f>VLOOKUP(E4800,zamiana!A:B,2,0)</f>
        <v>WAMTECHNIK</v>
      </c>
    </row>
    <row r="4801" spans="1:20" x14ac:dyDescent="0.3">
      <c r="A4801" s="4" t="s">
        <v>7220</v>
      </c>
      <c r="B4801" s="76">
        <v>45198</v>
      </c>
      <c r="C4801" s="76">
        <v>45198</v>
      </c>
      <c r="D4801" s="76">
        <v>45232</v>
      </c>
      <c r="E4801" s="4" t="s">
        <v>35</v>
      </c>
      <c r="F4801" s="4" t="s">
        <v>1128</v>
      </c>
      <c r="G4801" s="4" t="s">
        <v>942</v>
      </c>
      <c r="H4801" s="4" t="s">
        <v>1129</v>
      </c>
      <c r="I4801" s="4" t="s">
        <v>3108</v>
      </c>
      <c r="J4801" s="4" t="s">
        <v>3109</v>
      </c>
      <c r="K4801" s="4" t="s">
        <v>35</v>
      </c>
      <c r="L4801" s="4">
        <v>5</v>
      </c>
      <c r="M4801" s="4" t="s">
        <v>77</v>
      </c>
      <c r="N4801" s="4">
        <v>15.26</v>
      </c>
      <c r="O4801" s="4">
        <v>18.23</v>
      </c>
      <c r="P4801" s="4" t="s">
        <v>78</v>
      </c>
      <c r="Q4801" s="77">
        <v>45281.658333333333</v>
      </c>
      <c r="R4801" s="4">
        <v>76.3</v>
      </c>
      <c r="S4801" s="4">
        <v>91.15</v>
      </c>
      <c r="T4801" s="4" t="str">
        <f>VLOOKUP(E4801,zamiana!A:B,2,0)</f>
        <v>WAMTECHNIK</v>
      </c>
    </row>
    <row r="4802" spans="1:20" x14ac:dyDescent="0.3">
      <c r="A4802" s="4" t="s">
        <v>7220</v>
      </c>
      <c r="B4802" s="76">
        <v>45198</v>
      </c>
      <c r="C4802" s="76">
        <v>45198</v>
      </c>
      <c r="D4802" s="76">
        <v>45232</v>
      </c>
      <c r="E4802" s="4" t="s">
        <v>35</v>
      </c>
      <c r="F4802" s="4" t="s">
        <v>1128</v>
      </c>
      <c r="G4802" s="4" t="s">
        <v>942</v>
      </c>
      <c r="H4802" s="4" t="s">
        <v>1129</v>
      </c>
      <c r="I4802" s="4" t="s">
        <v>3176</v>
      </c>
      <c r="J4802" s="4" t="s">
        <v>2443</v>
      </c>
      <c r="K4802" s="4" t="s">
        <v>35</v>
      </c>
      <c r="L4802" s="4">
        <v>20</v>
      </c>
      <c r="M4802" s="4" t="s">
        <v>77</v>
      </c>
      <c r="N4802" s="4">
        <v>69.680000000000007</v>
      </c>
      <c r="O4802" s="4">
        <v>185.27</v>
      </c>
      <c r="P4802" s="4" t="s">
        <v>78</v>
      </c>
      <c r="Q4802" s="77">
        <v>45281.672222222223</v>
      </c>
      <c r="R4802" s="4">
        <v>1393.6</v>
      </c>
      <c r="S4802" s="4">
        <v>3705.4</v>
      </c>
      <c r="T4802" s="4" t="str">
        <f>VLOOKUP(E4802,zamiana!A:B,2,0)</f>
        <v>WAMTECHNIK</v>
      </c>
    </row>
    <row r="4803" spans="1:20" x14ac:dyDescent="0.3">
      <c r="A4803" s="4" t="s">
        <v>7220</v>
      </c>
      <c r="B4803" s="76">
        <v>45198</v>
      </c>
      <c r="C4803" s="76">
        <v>45198</v>
      </c>
      <c r="D4803" s="76">
        <v>45232</v>
      </c>
      <c r="E4803" s="4" t="s">
        <v>35</v>
      </c>
      <c r="F4803" s="4" t="s">
        <v>1128</v>
      </c>
      <c r="G4803" s="4" t="s">
        <v>942</v>
      </c>
      <c r="H4803" s="4" t="s">
        <v>1129</v>
      </c>
      <c r="I4803" s="4" t="s">
        <v>3136</v>
      </c>
      <c r="J4803" s="4" t="s">
        <v>2973</v>
      </c>
      <c r="K4803" s="4" t="s">
        <v>35</v>
      </c>
      <c r="L4803" s="4">
        <v>5</v>
      </c>
      <c r="M4803" s="4" t="s">
        <v>77</v>
      </c>
      <c r="N4803" s="4">
        <v>57.3</v>
      </c>
      <c r="O4803" s="4">
        <v>30.7</v>
      </c>
      <c r="P4803" s="4" t="s">
        <v>78</v>
      </c>
      <c r="Q4803" s="77">
        <v>45281.672222222223</v>
      </c>
      <c r="R4803" s="4">
        <v>286.5</v>
      </c>
      <c r="S4803" s="4">
        <v>153.5</v>
      </c>
      <c r="T4803" s="4" t="str">
        <f>VLOOKUP(E4803,zamiana!A:B,2,0)</f>
        <v>WAMTECHNIK</v>
      </c>
    </row>
    <row r="4804" spans="1:20" x14ac:dyDescent="0.3">
      <c r="A4804" s="4" t="s">
        <v>7220</v>
      </c>
      <c r="B4804" s="76">
        <v>45198</v>
      </c>
      <c r="C4804" s="76">
        <v>45198</v>
      </c>
      <c r="D4804" s="76">
        <v>45232</v>
      </c>
      <c r="E4804" s="4" t="s">
        <v>35</v>
      </c>
      <c r="F4804" s="4" t="s">
        <v>1128</v>
      </c>
      <c r="G4804" s="4" t="s">
        <v>942</v>
      </c>
      <c r="H4804" s="4" t="s">
        <v>1129</v>
      </c>
      <c r="I4804" s="4" t="s">
        <v>2962</v>
      </c>
      <c r="J4804" s="4" t="s">
        <v>2963</v>
      </c>
      <c r="K4804" s="4" t="s">
        <v>35</v>
      </c>
      <c r="L4804" s="4">
        <v>10</v>
      </c>
      <c r="M4804" s="4" t="s">
        <v>77</v>
      </c>
      <c r="N4804" s="4">
        <v>61.78</v>
      </c>
      <c r="O4804" s="4">
        <v>118.07</v>
      </c>
      <c r="P4804" s="4" t="s">
        <v>78</v>
      </c>
      <c r="Q4804" s="77">
        <v>45281.658333333333</v>
      </c>
      <c r="R4804" s="4">
        <v>617.79999999999995</v>
      </c>
      <c r="S4804" s="4">
        <v>1180.7</v>
      </c>
      <c r="T4804" s="4" t="str">
        <f>VLOOKUP(E4804,zamiana!A:B,2,0)</f>
        <v>WAMTECHNIK</v>
      </c>
    </row>
    <row r="4805" spans="1:20" x14ac:dyDescent="0.3">
      <c r="A4805" s="4" t="s">
        <v>7220</v>
      </c>
      <c r="B4805" s="76">
        <v>45198</v>
      </c>
      <c r="C4805" s="76">
        <v>45198</v>
      </c>
      <c r="D4805" s="76">
        <v>45232</v>
      </c>
      <c r="E4805" s="4" t="s">
        <v>35</v>
      </c>
      <c r="F4805" s="4" t="s">
        <v>1128</v>
      </c>
      <c r="G4805" s="4" t="s">
        <v>942</v>
      </c>
      <c r="H4805" s="4" t="s">
        <v>1129</v>
      </c>
      <c r="I4805" s="4" t="s">
        <v>3155</v>
      </c>
      <c r="J4805" s="4" t="s">
        <v>3156</v>
      </c>
      <c r="K4805" s="4" t="s">
        <v>35</v>
      </c>
      <c r="L4805" s="4">
        <v>5</v>
      </c>
      <c r="M4805" s="4" t="s">
        <v>77</v>
      </c>
      <c r="N4805" s="4">
        <v>155.72999999999999</v>
      </c>
      <c r="O4805" s="4">
        <v>338.68</v>
      </c>
      <c r="P4805" s="4" t="s">
        <v>78</v>
      </c>
      <c r="Q4805" s="77">
        <v>45281.658333333333</v>
      </c>
      <c r="R4805" s="4">
        <v>778.65</v>
      </c>
      <c r="S4805" s="4">
        <v>1693.4</v>
      </c>
      <c r="T4805" s="4" t="str">
        <f>VLOOKUP(E4805,zamiana!A:B,2,0)</f>
        <v>WAMTECHNIK</v>
      </c>
    </row>
    <row r="4806" spans="1:20" x14ac:dyDescent="0.3">
      <c r="A4806" s="4" t="s">
        <v>7220</v>
      </c>
      <c r="B4806" s="76">
        <v>45198</v>
      </c>
      <c r="C4806" s="76">
        <v>45198</v>
      </c>
      <c r="D4806" s="76">
        <v>45232</v>
      </c>
      <c r="E4806" s="4" t="s">
        <v>35</v>
      </c>
      <c r="F4806" s="4" t="s">
        <v>1128</v>
      </c>
      <c r="G4806" s="4" t="s">
        <v>942</v>
      </c>
      <c r="H4806" s="4" t="s">
        <v>1129</v>
      </c>
      <c r="I4806" s="4" t="s">
        <v>3158</v>
      </c>
      <c r="J4806" s="4" t="s">
        <v>3159</v>
      </c>
      <c r="K4806" s="4" t="s">
        <v>35</v>
      </c>
      <c r="L4806" s="4">
        <v>5</v>
      </c>
      <c r="M4806" s="4" t="s">
        <v>77</v>
      </c>
      <c r="N4806" s="4">
        <v>169.54</v>
      </c>
      <c r="O4806" s="4">
        <v>126.07</v>
      </c>
      <c r="P4806" s="4" t="s">
        <v>78</v>
      </c>
      <c r="Q4806" s="77">
        <v>45281.665277777778</v>
      </c>
      <c r="R4806" s="4">
        <v>847.7</v>
      </c>
      <c r="S4806" s="4">
        <v>630.35</v>
      </c>
      <c r="T4806" s="4" t="str">
        <f>VLOOKUP(E4806,zamiana!A:B,2,0)</f>
        <v>WAMTECHNIK</v>
      </c>
    </row>
    <row r="4807" spans="1:20" x14ac:dyDescent="0.3">
      <c r="A4807" s="4" t="s">
        <v>7220</v>
      </c>
      <c r="B4807" s="76">
        <v>45198</v>
      </c>
      <c r="C4807" s="76">
        <v>45198</v>
      </c>
      <c r="D4807" s="76">
        <v>45232</v>
      </c>
      <c r="E4807" s="4" t="s">
        <v>35</v>
      </c>
      <c r="F4807" s="4" t="s">
        <v>1128</v>
      </c>
      <c r="G4807" s="4" t="s">
        <v>942</v>
      </c>
      <c r="H4807" s="4" t="s">
        <v>1129</v>
      </c>
      <c r="I4807" s="4" t="s">
        <v>3165</v>
      </c>
      <c r="J4807" s="4" t="s">
        <v>3166</v>
      </c>
      <c r="K4807" s="4" t="s">
        <v>35</v>
      </c>
      <c r="L4807" s="4">
        <v>5</v>
      </c>
      <c r="M4807" s="4" t="s">
        <v>77</v>
      </c>
      <c r="N4807" s="4">
        <v>183.57</v>
      </c>
      <c r="O4807" s="4">
        <v>133.19999999999999</v>
      </c>
      <c r="P4807" s="4" t="s">
        <v>78</v>
      </c>
      <c r="Q4807" s="77">
        <v>45281.678472222222</v>
      </c>
      <c r="R4807" s="4">
        <v>917.85</v>
      </c>
      <c r="S4807" s="4">
        <v>666</v>
      </c>
      <c r="T4807" s="4" t="str">
        <f>VLOOKUP(E4807,zamiana!A:B,2,0)</f>
        <v>WAMTECHNIK</v>
      </c>
    </row>
    <row r="4808" spans="1:20" x14ac:dyDescent="0.3">
      <c r="A4808" s="4" t="s">
        <v>7220</v>
      </c>
      <c r="B4808" s="76">
        <v>45198</v>
      </c>
      <c r="C4808" s="76">
        <v>45198</v>
      </c>
      <c r="D4808" s="76">
        <v>45232</v>
      </c>
      <c r="E4808" s="4" t="s">
        <v>35</v>
      </c>
      <c r="F4808" s="4" t="s">
        <v>1128</v>
      </c>
      <c r="G4808" s="4" t="s">
        <v>942</v>
      </c>
      <c r="H4808" s="4" t="s">
        <v>1129</v>
      </c>
      <c r="I4808" s="4" t="s">
        <v>3185</v>
      </c>
      <c r="J4808" s="4" t="s">
        <v>3186</v>
      </c>
      <c r="K4808" s="4" t="s">
        <v>35</v>
      </c>
      <c r="L4808" s="4">
        <v>5</v>
      </c>
      <c r="M4808" s="4" t="s">
        <v>77</v>
      </c>
      <c r="N4808" s="4">
        <v>1102.6400000000001</v>
      </c>
      <c r="O4808" s="4">
        <v>515.92999999999995</v>
      </c>
      <c r="P4808" s="4" t="s">
        <v>78</v>
      </c>
      <c r="Q4808" s="77">
        <v>45281.665277777778</v>
      </c>
      <c r="R4808" s="4">
        <v>5513.2</v>
      </c>
      <c r="S4808" s="4">
        <v>2579.65</v>
      </c>
      <c r="T4808" s="4" t="str">
        <f>VLOOKUP(E4808,zamiana!A:B,2,0)</f>
        <v>WAMTECHNIK</v>
      </c>
    </row>
    <row r="4809" spans="1:20" x14ac:dyDescent="0.3">
      <c r="A4809" s="4" t="s">
        <v>7220</v>
      </c>
      <c r="B4809" s="76">
        <v>45198</v>
      </c>
      <c r="C4809" s="76">
        <v>45198</v>
      </c>
      <c r="D4809" s="76">
        <v>45232</v>
      </c>
      <c r="E4809" s="4" t="s">
        <v>35</v>
      </c>
      <c r="F4809" s="4" t="s">
        <v>1128</v>
      </c>
      <c r="G4809" s="4" t="s">
        <v>942</v>
      </c>
      <c r="H4809" s="4" t="s">
        <v>1129</v>
      </c>
      <c r="I4809" s="4" t="s">
        <v>2901</v>
      </c>
      <c r="J4809" s="4" t="s">
        <v>2902</v>
      </c>
      <c r="K4809" s="4" t="s">
        <v>35</v>
      </c>
      <c r="L4809" s="4">
        <v>5</v>
      </c>
      <c r="M4809" s="4" t="s">
        <v>77</v>
      </c>
      <c r="N4809" s="4">
        <v>321.27999999999997</v>
      </c>
      <c r="O4809" s="4">
        <v>163.16999999999999</v>
      </c>
      <c r="P4809" s="4" t="s">
        <v>78</v>
      </c>
      <c r="Q4809" s="77">
        <v>45281.678472222222</v>
      </c>
      <c r="R4809" s="4">
        <v>1606.4</v>
      </c>
      <c r="S4809" s="4">
        <v>815.85</v>
      </c>
      <c r="T4809" s="4" t="str">
        <f>VLOOKUP(E4809,zamiana!A:B,2,0)</f>
        <v>WAMTECHNIK</v>
      </c>
    </row>
    <row r="4810" spans="1:20" x14ac:dyDescent="0.3">
      <c r="A4810" s="4" t="s">
        <v>7220</v>
      </c>
      <c r="B4810" s="76">
        <v>45198</v>
      </c>
      <c r="C4810" s="76">
        <v>45198</v>
      </c>
      <c r="D4810" s="76">
        <v>45232</v>
      </c>
      <c r="E4810" s="4" t="s">
        <v>35</v>
      </c>
      <c r="F4810" s="4" t="s">
        <v>1128</v>
      </c>
      <c r="G4810" s="4" t="s">
        <v>942</v>
      </c>
      <c r="H4810" s="4" t="s">
        <v>1129</v>
      </c>
      <c r="I4810" s="4" t="s">
        <v>3201</v>
      </c>
      <c r="J4810" s="4" t="s">
        <v>3202</v>
      </c>
      <c r="K4810" s="4" t="s">
        <v>35</v>
      </c>
      <c r="L4810" s="4">
        <v>5</v>
      </c>
      <c r="M4810" s="4" t="s">
        <v>77</v>
      </c>
      <c r="N4810" s="4">
        <v>4053</v>
      </c>
      <c r="O4810" s="4">
        <v>3085.45</v>
      </c>
      <c r="P4810" s="4" t="s">
        <v>78</v>
      </c>
      <c r="Q4810" s="77">
        <v>45281.677777777775</v>
      </c>
      <c r="R4810" s="4">
        <v>20265</v>
      </c>
      <c r="S4810" s="4">
        <v>15427.25</v>
      </c>
      <c r="T4810" s="4" t="str">
        <f>VLOOKUP(E4810,zamiana!A:B,2,0)</f>
        <v>WAMTECHNIK</v>
      </c>
    </row>
    <row r="4811" spans="1:20" x14ac:dyDescent="0.3">
      <c r="A4811" s="4" t="s">
        <v>7221</v>
      </c>
      <c r="B4811" s="76">
        <v>45199</v>
      </c>
      <c r="C4811" s="76">
        <v>45198</v>
      </c>
      <c r="D4811" s="76">
        <v>45236</v>
      </c>
      <c r="E4811" s="4" t="s">
        <v>1981</v>
      </c>
      <c r="F4811" s="4" t="s">
        <v>2027</v>
      </c>
      <c r="G4811" s="4" t="s">
        <v>942</v>
      </c>
      <c r="H4811" s="4" t="s">
        <v>2028</v>
      </c>
      <c r="I4811" s="4">
        <v>12573016</v>
      </c>
      <c r="J4811" s="4" t="s">
        <v>3877</v>
      </c>
      <c r="K4811" s="4" t="s">
        <v>39</v>
      </c>
      <c r="L4811" s="4">
        <v>18</v>
      </c>
      <c r="M4811" s="4" t="s">
        <v>77</v>
      </c>
      <c r="N4811" s="4">
        <v>887.55</v>
      </c>
      <c r="O4811" s="4">
        <v>494.61</v>
      </c>
      <c r="P4811" s="4" t="s">
        <v>78</v>
      </c>
      <c r="Q4811" s="77">
        <v>45281.656944444447</v>
      </c>
      <c r="R4811" s="4">
        <v>15975.9</v>
      </c>
      <c r="S4811" s="4">
        <v>8902.98</v>
      </c>
      <c r="T4811" s="4" t="str">
        <f>VLOOKUP(E4811,zamiana!A:B,2,0)</f>
        <v>STADLER PANKOW</v>
      </c>
    </row>
    <row r="4812" spans="1:20" x14ac:dyDescent="0.3">
      <c r="A4812" s="4" t="s">
        <v>7222</v>
      </c>
      <c r="B4812" s="76">
        <v>45199</v>
      </c>
      <c r="C4812" s="76">
        <v>45198</v>
      </c>
      <c r="D4812" s="76">
        <v>45236</v>
      </c>
      <c r="E4812" s="4" t="s">
        <v>1981</v>
      </c>
      <c r="F4812" s="4" t="s">
        <v>2027</v>
      </c>
      <c r="G4812" s="4" t="s">
        <v>942</v>
      </c>
      <c r="H4812" s="4" t="s">
        <v>2028</v>
      </c>
      <c r="I4812" s="4">
        <v>12654655</v>
      </c>
      <c r="J4812" s="4" t="s">
        <v>7223</v>
      </c>
      <c r="K4812" s="4" t="s">
        <v>1981</v>
      </c>
      <c r="L4812" s="4">
        <v>206</v>
      </c>
      <c r="M4812" s="4" t="s">
        <v>77</v>
      </c>
      <c r="N4812" s="4">
        <v>206.4</v>
      </c>
      <c r="O4812" s="4">
        <v>79.180000000000007</v>
      </c>
      <c r="P4812" s="4" t="s">
        <v>78</v>
      </c>
      <c r="Q4812" s="77">
        <v>45281.677777777775</v>
      </c>
      <c r="R4812" s="4">
        <v>42518.400000000001</v>
      </c>
      <c r="S4812" s="4">
        <v>16311.08</v>
      </c>
      <c r="T4812" s="4" t="str">
        <f>VLOOKUP(E4812,zamiana!A:B,2,0)</f>
        <v>STADLER PANKOW</v>
      </c>
    </row>
    <row r="4813" spans="1:20" x14ac:dyDescent="0.3">
      <c r="A4813" s="4" t="s">
        <v>7224</v>
      </c>
      <c r="B4813" s="76">
        <v>45199</v>
      </c>
      <c r="C4813" s="76">
        <v>45198</v>
      </c>
      <c r="D4813" s="76">
        <v>45236</v>
      </c>
      <c r="E4813" s="4" t="s">
        <v>1981</v>
      </c>
      <c r="F4813" s="4" t="s">
        <v>2027</v>
      </c>
      <c r="G4813" s="4" t="s">
        <v>942</v>
      </c>
      <c r="H4813" s="4" t="s">
        <v>2028</v>
      </c>
      <c r="I4813" s="4">
        <v>70000941</v>
      </c>
      <c r="J4813" s="4" t="s">
        <v>7225</v>
      </c>
      <c r="K4813" s="4" t="s">
        <v>1981</v>
      </c>
      <c r="L4813" s="4">
        <v>30</v>
      </c>
      <c r="M4813" s="4" t="s">
        <v>77</v>
      </c>
      <c r="N4813" s="4">
        <v>33.74</v>
      </c>
      <c r="O4813" s="4">
        <v>13.94</v>
      </c>
      <c r="P4813" s="4" t="s">
        <v>78</v>
      </c>
      <c r="Q4813" s="77">
        <v>45281.67083333333</v>
      </c>
      <c r="R4813" s="4">
        <v>1012.2</v>
      </c>
      <c r="S4813" s="4">
        <v>418.2</v>
      </c>
      <c r="T4813" s="4" t="str">
        <f>VLOOKUP(E4813,zamiana!A:B,2,0)</f>
        <v>STADLER PANKOW</v>
      </c>
    </row>
    <row r="4814" spans="1:20" x14ac:dyDescent="0.3">
      <c r="A4814" s="4" t="s">
        <v>7226</v>
      </c>
      <c r="B4814" s="76">
        <v>45199</v>
      </c>
      <c r="C4814" s="76">
        <v>45198</v>
      </c>
      <c r="D4814" s="76">
        <v>45236</v>
      </c>
      <c r="E4814" s="4" t="s">
        <v>1981</v>
      </c>
      <c r="F4814" s="4" t="s">
        <v>2027</v>
      </c>
      <c r="G4814" s="4" t="s">
        <v>942</v>
      </c>
      <c r="H4814" s="4" t="s">
        <v>2028</v>
      </c>
      <c r="I4814" s="4">
        <v>12660943</v>
      </c>
      <c r="J4814" s="4" t="s">
        <v>7227</v>
      </c>
      <c r="K4814" s="4" t="s">
        <v>1981</v>
      </c>
      <c r="L4814" s="4">
        <v>60</v>
      </c>
      <c r="M4814" s="4" t="s">
        <v>77</v>
      </c>
      <c r="N4814" s="4">
        <v>236.15</v>
      </c>
      <c r="O4814" s="4">
        <v>86.01</v>
      </c>
      <c r="P4814" s="4" t="s">
        <v>78</v>
      </c>
      <c r="Q4814" s="77">
        <v>45173.670138888891</v>
      </c>
      <c r="R4814" s="4">
        <v>14169</v>
      </c>
      <c r="S4814" s="4">
        <v>5160.6000000000004</v>
      </c>
      <c r="T4814" s="4" t="str">
        <f>VLOOKUP(E4814,zamiana!A:B,2,0)</f>
        <v>STADLER PANKOW</v>
      </c>
    </row>
    <row r="4815" spans="1:20" x14ac:dyDescent="0.3">
      <c r="A4815" s="4" t="s">
        <v>7226</v>
      </c>
      <c r="B4815" s="76">
        <v>45199</v>
      </c>
      <c r="C4815" s="76">
        <v>45198</v>
      </c>
      <c r="D4815" s="76">
        <v>45236</v>
      </c>
      <c r="E4815" s="4" t="s">
        <v>1981</v>
      </c>
      <c r="F4815" s="4" t="s">
        <v>2027</v>
      </c>
      <c r="G4815" s="4" t="s">
        <v>942</v>
      </c>
      <c r="H4815" s="4" t="s">
        <v>2028</v>
      </c>
      <c r="I4815" s="4">
        <v>12653365</v>
      </c>
      <c r="J4815" s="4" t="s">
        <v>7228</v>
      </c>
      <c r="K4815" s="4" t="s">
        <v>1981</v>
      </c>
      <c r="L4815" s="4">
        <v>112</v>
      </c>
      <c r="M4815" s="4" t="s">
        <v>77</v>
      </c>
      <c r="N4815" s="4">
        <v>18.12</v>
      </c>
      <c r="O4815" s="4">
        <v>9.3000000000000007</v>
      </c>
      <c r="P4815" s="4" t="s">
        <v>78</v>
      </c>
      <c r="Q4815" s="77">
        <v>45173.670138888891</v>
      </c>
      <c r="R4815" s="4">
        <v>2029.44</v>
      </c>
      <c r="S4815" s="4">
        <v>1041.5999999999999</v>
      </c>
      <c r="T4815" s="4" t="str">
        <f>VLOOKUP(E4815,zamiana!A:B,2,0)</f>
        <v>STADLER PANKOW</v>
      </c>
    </row>
    <row r="4816" spans="1:20" x14ac:dyDescent="0.3">
      <c r="A4816" s="4" t="s">
        <v>7226</v>
      </c>
      <c r="B4816" s="76">
        <v>45199</v>
      </c>
      <c r="C4816" s="76">
        <v>45198</v>
      </c>
      <c r="D4816" s="76">
        <v>45236</v>
      </c>
      <c r="E4816" s="4" t="s">
        <v>1981</v>
      </c>
      <c r="F4816" s="4" t="s">
        <v>2027</v>
      </c>
      <c r="G4816" s="4" t="s">
        <v>942</v>
      </c>
      <c r="H4816" s="4" t="s">
        <v>2028</v>
      </c>
      <c r="I4816" s="4">
        <v>12629359</v>
      </c>
      <c r="J4816" s="4" t="s">
        <v>7229</v>
      </c>
      <c r="K4816" s="4" t="s">
        <v>1981</v>
      </c>
      <c r="L4816" s="4">
        <v>40</v>
      </c>
      <c r="M4816" s="4" t="s">
        <v>77</v>
      </c>
      <c r="N4816" s="4">
        <v>55.89</v>
      </c>
      <c r="O4816" s="4">
        <v>23.02</v>
      </c>
      <c r="P4816" s="4" t="s">
        <v>78</v>
      </c>
      <c r="Q4816" s="77">
        <v>45173.670138888891</v>
      </c>
      <c r="R4816" s="4">
        <v>2235.6</v>
      </c>
      <c r="S4816" s="4">
        <v>920.8</v>
      </c>
      <c r="T4816" s="4" t="str">
        <f>VLOOKUP(E4816,zamiana!A:B,2,0)</f>
        <v>STADLER PANKOW</v>
      </c>
    </row>
    <row r="4817" spans="1:20" x14ac:dyDescent="0.3">
      <c r="A4817" s="4" t="s">
        <v>7226</v>
      </c>
      <c r="B4817" s="76">
        <v>45199</v>
      </c>
      <c r="C4817" s="76">
        <v>45198</v>
      </c>
      <c r="D4817" s="76">
        <v>45236</v>
      </c>
      <c r="E4817" s="4" t="s">
        <v>1981</v>
      </c>
      <c r="F4817" s="4" t="s">
        <v>2027</v>
      </c>
      <c r="G4817" s="4" t="s">
        <v>942</v>
      </c>
      <c r="H4817" s="4" t="s">
        <v>2028</v>
      </c>
      <c r="I4817" s="4">
        <v>12629225</v>
      </c>
      <c r="J4817" s="4" t="s">
        <v>7230</v>
      </c>
      <c r="K4817" s="4" t="s">
        <v>1981</v>
      </c>
      <c r="L4817" s="4">
        <v>40</v>
      </c>
      <c r="M4817" s="4" t="s">
        <v>77</v>
      </c>
      <c r="N4817" s="4">
        <v>531.84</v>
      </c>
      <c r="O4817" s="4">
        <v>220.02</v>
      </c>
      <c r="P4817" s="4" t="s">
        <v>78</v>
      </c>
      <c r="Q4817" s="77">
        <v>45173.670138888891</v>
      </c>
      <c r="R4817" s="4">
        <v>21273.599999999999</v>
      </c>
      <c r="S4817" s="4">
        <v>8800.7999999999993</v>
      </c>
      <c r="T4817" s="4" t="str">
        <f>VLOOKUP(E4817,zamiana!A:B,2,0)</f>
        <v>STADLER PANKOW</v>
      </c>
    </row>
    <row r="4818" spans="1:20" x14ac:dyDescent="0.3">
      <c r="A4818" s="4" t="s">
        <v>7226</v>
      </c>
      <c r="B4818" s="76">
        <v>45199</v>
      </c>
      <c r="C4818" s="76">
        <v>45198</v>
      </c>
      <c r="D4818" s="76">
        <v>45236</v>
      </c>
      <c r="E4818" s="4" t="s">
        <v>1981</v>
      </c>
      <c r="F4818" s="4" t="s">
        <v>2027</v>
      </c>
      <c r="G4818" s="4" t="s">
        <v>942</v>
      </c>
      <c r="H4818" s="4" t="s">
        <v>2028</v>
      </c>
      <c r="I4818" s="4">
        <v>12628817</v>
      </c>
      <c r="J4818" s="4" t="s">
        <v>7231</v>
      </c>
      <c r="K4818" s="4" t="s">
        <v>1981</v>
      </c>
      <c r="L4818" s="4">
        <v>40</v>
      </c>
      <c r="M4818" s="4" t="s">
        <v>77</v>
      </c>
      <c r="N4818" s="4">
        <v>122.52</v>
      </c>
      <c r="O4818" s="4">
        <v>47.52</v>
      </c>
      <c r="P4818" s="4" t="s">
        <v>78</v>
      </c>
      <c r="Q4818" s="77">
        <v>45173.670138888891</v>
      </c>
      <c r="R4818" s="4">
        <v>4900.8</v>
      </c>
      <c r="S4818" s="4">
        <v>1900.8</v>
      </c>
      <c r="T4818" s="4" t="str">
        <f>VLOOKUP(E4818,zamiana!A:B,2,0)</f>
        <v>STADLER PANKOW</v>
      </c>
    </row>
    <row r="4819" spans="1:20" x14ac:dyDescent="0.3">
      <c r="A4819" s="4" t="s">
        <v>7226</v>
      </c>
      <c r="B4819" s="76">
        <v>45199</v>
      </c>
      <c r="C4819" s="76">
        <v>45198</v>
      </c>
      <c r="D4819" s="76">
        <v>45236</v>
      </c>
      <c r="E4819" s="4" t="s">
        <v>1981</v>
      </c>
      <c r="F4819" s="4" t="s">
        <v>2027</v>
      </c>
      <c r="G4819" s="4" t="s">
        <v>942</v>
      </c>
      <c r="H4819" s="4" t="s">
        <v>2028</v>
      </c>
      <c r="I4819" s="4">
        <v>12628267</v>
      </c>
      <c r="J4819" s="4" t="s">
        <v>7232</v>
      </c>
      <c r="K4819" s="4" t="s">
        <v>1981</v>
      </c>
      <c r="L4819" s="4">
        <v>118</v>
      </c>
      <c r="M4819" s="4" t="s">
        <v>77</v>
      </c>
      <c r="N4819" s="4">
        <v>460.53</v>
      </c>
      <c r="O4819" s="4">
        <v>66.010000000000005</v>
      </c>
      <c r="P4819" s="4" t="s">
        <v>78</v>
      </c>
      <c r="Q4819" s="77">
        <v>45173.670138888891</v>
      </c>
      <c r="R4819" s="4">
        <v>54342.54</v>
      </c>
      <c r="S4819" s="4">
        <v>7789.18</v>
      </c>
      <c r="T4819" s="4" t="str">
        <f>VLOOKUP(E4819,zamiana!A:B,2,0)</f>
        <v>STADLER PANKOW</v>
      </c>
    </row>
    <row r="4820" spans="1:20" x14ac:dyDescent="0.3">
      <c r="A4820" s="4" t="s">
        <v>7226</v>
      </c>
      <c r="B4820" s="76">
        <v>45199</v>
      </c>
      <c r="C4820" s="76">
        <v>45198</v>
      </c>
      <c r="D4820" s="76">
        <v>45236</v>
      </c>
      <c r="E4820" s="4" t="s">
        <v>1981</v>
      </c>
      <c r="F4820" s="4" t="s">
        <v>2027</v>
      </c>
      <c r="G4820" s="4" t="s">
        <v>942</v>
      </c>
      <c r="H4820" s="4" t="s">
        <v>2028</v>
      </c>
      <c r="I4820" s="4">
        <v>1250897</v>
      </c>
      <c r="J4820" s="4" t="s">
        <v>7233</v>
      </c>
      <c r="K4820" s="4" t="s">
        <v>39</v>
      </c>
      <c r="L4820" s="4">
        <v>2</v>
      </c>
      <c r="M4820" s="4" t="s">
        <v>77</v>
      </c>
      <c r="N4820" s="4">
        <v>6.3</v>
      </c>
      <c r="O4820" s="4">
        <v>0</v>
      </c>
      <c r="P4820" s="4" t="s">
        <v>78</v>
      </c>
      <c r="Q4820" s="77">
        <v>45147.647916666669</v>
      </c>
      <c r="R4820" s="4">
        <v>12.6</v>
      </c>
      <c r="S4820" s="4">
        <v>0</v>
      </c>
      <c r="T4820" s="4" t="str">
        <f>VLOOKUP(E4820,zamiana!A:B,2,0)</f>
        <v>STADLER PANKOW</v>
      </c>
    </row>
    <row r="4821" spans="1:20" x14ac:dyDescent="0.3">
      <c r="A4821" s="4" t="s">
        <v>7234</v>
      </c>
      <c r="B4821" s="76">
        <v>45199</v>
      </c>
      <c r="C4821" s="76">
        <v>45198</v>
      </c>
      <c r="D4821" s="76">
        <v>45236</v>
      </c>
      <c r="E4821" s="4" t="s">
        <v>1981</v>
      </c>
      <c r="F4821" s="4" t="s">
        <v>2027</v>
      </c>
      <c r="G4821" s="4" t="s">
        <v>942</v>
      </c>
      <c r="H4821" s="4" t="s">
        <v>2028</v>
      </c>
      <c r="I4821" s="4">
        <v>70000860</v>
      </c>
      <c r="J4821" s="4" t="s">
        <v>7235</v>
      </c>
      <c r="K4821" s="4" t="s">
        <v>1981</v>
      </c>
      <c r="L4821" s="4">
        <v>18</v>
      </c>
      <c r="M4821" s="4" t="s">
        <v>77</v>
      </c>
      <c r="N4821" s="4">
        <v>220.39</v>
      </c>
      <c r="O4821" s="4">
        <v>114.18</v>
      </c>
      <c r="P4821" s="4" t="s">
        <v>78</v>
      </c>
      <c r="Q4821" s="77">
        <v>45281.674305555556</v>
      </c>
      <c r="R4821" s="4">
        <v>3967.02</v>
      </c>
      <c r="S4821" s="4">
        <v>2055.2399999999998</v>
      </c>
      <c r="T4821" s="4" t="str">
        <f>VLOOKUP(E4821,zamiana!A:B,2,0)</f>
        <v>STADLER PANKOW</v>
      </c>
    </row>
    <row r="4822" spans="1:20" x14ac:dyDescent="0.3">
      <c r="A4822" s="4" t="s">
        <v>7234</v>
      </c>
      <c r="B4822" s="76">
        <v>45199</v>
      </c>
      <c r="C4822" s="76">
        <v>45198</v>
      </c>
      <c r="D4822" s="76">
        <v>45236</v>
      </c>
      <c r="E4822" s="4" t="s">
        <v>1981</v>
      </c>
      <c r="F4822" s="4" t="s">
        <v>2027</v>
      </c>
      <c r="G4822" s="4" t="s">
        <v>942</v>
      </c>
      <c r="H4822" s="4" t="s">
        <v>2028</v>
      </c>
      <c r="I4822" s="4">
        <v>70000494</v>
      </c>
      <c r="J4822" s="4" t="s">
        <v>7236</v>
      </c>
      <c r="K4822" s="4" t="s">
        <v>1981</v>
      </c>
      <c r="L4822" s="4">
        <v>468</v>
      </c>
      <c r="M4822" s="4" t="s">
        <v>77</v>
      </c>
      <c r="N4822" s="4">
        <v>5.33</v>
      </c>
      <c r="O4822" s="4">
        <v>2.39</v>
      </c>
      <c r="P4822" s="4" t="s">
        <v>78</v>
      </c>
      <c r="Q4822" s="77">
        <v>45281.674305555556</v>
      </c>
      <c r="R4822" s="4">
        <v>2494.44</v>
      </c>
      <c r="S4822" s="4">
        <v>1118.52</v>
      </c>
      <c r="T4822" s="4" t="str">
        <f>VLOOKUP(E4822,zamiana!A:B,2,0)</f>
        <v>STADLER PANKOW</v>
      </c>
    </row>
    <row r="4823" spans="1:20" x14ac:dyDescent="0.3">
      <c r="A4823" s="4" t="s">
        <v>7234</v>
      </c>
      <c r="B4823" s="76">
        <v>45199</v>
      </c>
      <c r="C4823" s="76">
        <v>45198</v>
      </c>
      <c r="D4823" s="76">
        <v>45236</v>
      </c>
      <c r="E4823" s="4" t="s">
        <v>1981</v>
      </c>
      <c r="F4823" s="4" t="s">
        <v>2027</v>
      </c>
      <c r="G4823" s="4" t="s">
        <v>942</v>
      </c>
      <c r="H4823" s="4" t="s">
        <v>2028</v>
      </c>
      <c r="I4823" s="4">
        <v>70000492</v>
      </c>
      <c r="J4823" s="4" t="s">
        <v>7237</v>
      </c>
      <c r="K4823" s="4" t="s">
        <v>1981</v>
      </c>
      <c r="L4823" s="4">
        <v>1302</v>
      </c>
      <c r="M4823" s="4" t="s">
        <v>77</v>
      </c>
      <c r="N4823" s="4">
        <v>2.09</v>
      </c>
      <c r="O4823" s="4">
        <v>0.93</v>
      </c>
      <c r="P4823" s="4" t="s">
        <v>78</v>
      </c>
      <c r="Q4823" s="77">
        <v>45281.674305555556</v>
      </c>
      <c r="R4823" s="4">
        <v>2721.18</v>
      </c>
      <c r="S4823" s="4">
        <v>1210.8599999999999</v>
      </c>
      <c r="T4823" s="4" t="str">
        <f>VLOOKUP(E4823,zamiana!A:B,2,0)</f>
        <v>STADLER PANKOW</v>
      </c>
    </row>
    <row r="4824" spans="1:20" x14ac:dyDescent="0.3">
      <c r="A4824" s="4" t="s">
        <v>7238</v>
      </c>
      <c r="B4824" s="76">
        <v>45199</v>
      </c>
      <c r="C4824" s="76">
        <v>45198</v>
      </c>
      <c r="D4824" s="76">
        <v>45236</v>
      </c>
      <c r="E4824" s="4" t="s">
        <v>1981</v>
      </c>
      <c r="F4824" s="4" t="s">
        <v>2027</v>
      </c>
      <c r="G4824" s="4" t="s">
        <v>942</v>
      </c>
      <c r="H4824" s="4" t="s">
        <v>2028</v>
      </c>
      <c r="I4824" s="4">
        <v>12520732</v>
      </c>
      <c r="J4824" s="4" t="s">
        <v>7239</v>
      </c>
      <c r="K4824" s="4" t="s">
        <v>1981</v>
      </c>
      <c r="L4824" s="4">
        <v>44</v>
      </c>
      <c r="M4824" s="4" t="s">
        <v>77</v>
      </c>
      <c r="N4824" s="4">
        <v>211.26</v>
      </c>
      <c r="O4824" s="4">
        <v>125.49</v>
      </c>
      <c r="P4824" s="4" t="s">
        <v>78</v>
      </c>
      <c r="Q4824" s="77">
        <v>45281.667361111111</v>
      </c>
      <c r="R4824" s="4">
        <v>9295.44</v>
      </c>
      <c r="S4824" s="4">
        <v>5521.56</v>
      </c>
      <c r="T4824" s="4" t="str">
        <f>VLOOKUP(E4824,zamiana!A:B,2,0)</f>
        <v>STADLER PANKOW</v>
      </c>
    </row>
    <row r="4825" spans="1:20" x14ac:dyDescent="0.3">
      <c r="A4825" s="4" t="s">
        <v>7240</v>
      </c>
      <c r="B4825" s="76">
        <v>45199</v>
      </c>
      <c r="C4825" s="76">
        <v>45198</v>
      </c>
      <c r="D4825" s="76">
        <v>45236</v>
      </c>
      <c r="E4825" s="4" t="s">
        <v>1981</v>
      </c>
      <c r="F4825" s="4" t="s">
        <v>2027</v>
      </c>
      <c r="G4825" s="4" t="s">
        <v>942</v>
      </c>
      <c r="H4825" s="4" t="s">
        <v>2028</v>
      </c>
      <c r="I4825" s="4">
        <v>70000492</v>
      </c>
      <c r="J4825" s="4" t="s">
        <v>7237</v>
      </c>
      <c r="K4825" s="4" t="s">
        <v>1981</v>
      </c>
      <c r="L4825" s="4">
        <v>2586</v>
      </c>
      <c r="M4825" s="4" t="s">
        <v>77</v>
      </c>
      <c r="N4825" s="4">
        <v>2.09</v>
      </c>
      <c r="O4825" s="4">
        <v>0.93</v>
      </c>
      <c r="P4825" s="4" t="s">
        <v>78</v>
      </c>
      <c r="Q4825" s="77">
        <v>45281.674305555556</v>
      </c>
      <c r="R4825" s="4">
        <v>5404.74</v>
      </c>
      <c r="S4825" s="4">
        <v>2404.98</v>
      </c>
      <c r="T4825" s="4" t="str">
        <f>VLOOKUP(E4825,zamiana!A:B,2,0)</f>
        <v>STADLER PANKOW</v>
      </c>
    </row>
    <row r="4826" spans="1:20" x14ac:dyDescent="0.3">
      <c r="A4826" s="4" t="s">
        <v>7241</v>
      </c>
      <c r="B4826" s="76">
        <v>45199</v>
      </c>
      <c r="C4826" s="76">
        <v>45198</v>
      </c>
      <c r="D4826" s="76">
        <v>45236</v>
      </c>
      <c r="E4826" s="4" t="s">
        <v>1981</v>
      </c>
      <c r="F4826" s="4" t="s">
        <v>2027</v>
      </c>
      <c r="G4826" s="4" t="s">
        <v>942</v>
      </c>
      <c r="H4826" s="4" t="s">
        <v>2028</v>
      </c>
      <c r="I4826" s="4">
        <v>70002458</v>
      </c>
      <c r="J4826" s="4" t="s">
        <v>7242</v>
      </c>
      <c r="K4826" s="4" t="s">
        <v>1981</v>
      </c>
      <c r="L4826" s="4">
        <v>393</v>
      </c>
      <c r="M4826" s="4" t="s">
        <v>77</v>
      </c>
      <c r="N4826" s="4">
        <v>58.76</v>
      </c>
      <c r="O4826" s="4">
        <v>28.6</v>
      </c>
      <c r="P4826" s="4" t="s">
        <v>78</v>
      </c>
      <c r="Q4826" s="77">
        <v>45281.67291666667</v>
      </c>
      <c r="R4826" s="4">
        <v>23092.68</v>
      </c>
      <c r="S4826" s="4">
        <v>11239.8</v>
      </c>
      <c r="T4826" s="4" t="str">
        <f>VLOOKUP(E4826,zamiana!A:B,2,0)</f>
        <v>STADLER PANKOW</v>
      </c>
    </row>
    <row r="4827" spans="1:20" x14ac:dyDescent="0.3">
      <c r="A4827" s="4" t="s">
        <v>7241</v>
      </c>
      <c r="B4827" s="76">
        <v>45199</v>
      </c>
      <c r="C4827" s="76">
        <v>45198</v>
      </c>
      <c r="D4827" s="76">
        <v>45236</v>
      </c>
      <c r="E4827" s="4" t="s">
        <v>1981</v>
      </c>
      <c r="F4827" s="4" t="s">
        <v>2027</v>
      </c>
      <c r="G4827" s="4" t="s">
        <v>942</v>
      </c>
      <c r="H4827" s="4" t="s">
        <v>2028</v>
      </c>
      <c r="I4827" s="4">
        <v>70000105</v>
      </c>
      <c r="J4827" s="4" t="s">
        <v>3465</v>
      </c>
      <c r="K4827" s="4" t="s">
        <v>1981</v>
      </c>
      <c r="L4827" s="4">
        <v>960</v>
      </c>
      <c r="M4827" s="4" t="s">
        <v>77</v>
      </c>
      <c r="N4827" s="4">
        <v>25.9</v>
      </c>
      <c r="O4827" s="4">
        <v>14.36</v>
      </c>
      <c r="P4827" s="4" t="s">
        <v>78</v>
      </c>
      <c r="Q4827" s="77">
        <v>45281.673611111109</v>
      </c>
      <c r="R4827" s="4">
        <v>24864</v>
      </c>
      <c r="S4827" s="4">
        <v>13785.6</v>
      </c>
      <c r="T4827" s="4" t="str">
        <f>VLOOKUP(E4827,zamiana!A:B,2,0)</f>
        <v>STADLER PANKOW</v>
      </c>
    </row>
    <row r="4828" spans="1:20" x14ac:dyDescent="0.3">
      <c r="A4828" s="4" t="s">
        <v>7243</v>
      </c>
      <c r="B4828" s="76">
        <v>45199</v>
      </c>
      <c r="C4828" s="76">
        <v>45198</v>
      </c>
      <c r="D4828" s="76">
        <v>45236</v>
      </c>
      <c r="E4828" s="4" t="s">
        <v>1981</v>
      </c>
      <c r="F4828" s="4" t="s">
        <v>2027</v>
      </c>
      <c r="G4828" s="4" t="s">
        <v>942</v>
      </c>
      <c r="H4828" s="4" t="s">
        <v>2028</v>
      </c>
      <c r="I4828" s="4" t="s">
        <v>5748</v>
      </c>
      <c r="J4828" s="4" t="s">
        <v>5749</v>
      </c>
      <c r="K4828" s="4" t="s">
        <v>1981</v>
      </c>
      <c r="L4828" s="4">
        <v>1</v>
      </c>
      <c r="M4828" s="4" t="s">
        <v>77</v>
      </c>
      <c r="N4828" s="4">
        <v>2631.37</v>
      </c>
      <c r="O4828" s="4">
        <v>1184.79</v>
      </c>
      <c r="P4828" s="4" t="s">
        <v>78</v>
      </c>
      <c r="Q4828" s="77">
        <v>45281.672222222223</v>
      </c>
      <c r="R4828" s="4">
        <v>2631.37</v>
      </c>
      <c r="S4828" s="4">
        <v>1184.79</v>
      </c>
      <c r="T4828" s="4" t="str">
        <f>VLOOKUP(E4828,zamiana!A:B,2,0)</f>
        <v>STADLER PANKOW</v>
      </c>
    </row>
    <row r="4829" spans="1:20" x14ac:dyDescent="0.3">
      <c r="A4829" s="4" t="s">
        <v>7243</v>
      </c>
      <c r="B4829" s="76">
        <v>45199</v>
      </c>
      <c r="C4829" s="76">
        <v>45198</v>
      </c>
      <c r="D4829" s="76">
        <v>45236</v>
      </c>
      <c r="E4829" s="4" t="s">
        <v>1981</v>
      </c>
      <c r="F4829" s="4" t="s">
        <v>2027</v>
      </c>
      <c r="G4829" s="4" t="s">
        <v>942</v>
      </c>
      <c r="H4829" s="4" t="s">
        <v>2028</v>
      </c>
      <c r="I4829" s="4" t="s">
        <v>6481</v>
      </c>
      <c r="J4829" s="4" t="s">
        <v>6482</v>
      </c>
      <c r="K4829" s="4" t="s">
        <v>1981</v>
      </c>
      <c r="L4829" s="4">
        <v>1</v>
      </c>
      <c r="M4829" s="4" t="s">
        <v>77</v>
      </c>
      <c r="N4829" s="4">
        <v>10024.18</v>
      </c>
      <c r="O4829" s="4">
        <v>2713.62</v>
      </c>
      <c r="P4829" s="4" t="s">
        <v>78</v>
      </c>
      <c r="Q4829" s="77">
        <v>45281.672222222223</v>
      </c>
      <c r="R4829" s="4">
        <v>10024.18</v>
      </c>
      <c r="S4829" s="4">
        <v>2713.62</v>
      </c>
      <c r="T4829" s="4" t="str">
        <f>VLOOKUP(E4829,zamiana!A:B,2,0)</f>
        <v>STADLER PANKOW</v>
      </c>
    </row>
    <row r="4830" spans="1:20" x14ac:dyDescent="0.3">
      <c r="A4830" s="4" t="s">
        <v>7244</v>
      </c>
      <c r="B4830" s="76">
        <v>45199</v>
      </c>
      <c r="C4830" s="76">
        <v>45198</v>
      </c>
      <c r="D4830" s="76">
        <v>45236</v>
      </c>
      <c r="E4830" s="4" t="s">
        <v>1981</v>
      </c>
      <c r="F4830" s="4" t="s">
        <v>2027</v>
      </c>
      <c r="G4830" s="4" t="s">
        <v>942</v>
      </c>
      <c r="H4830" s="4" t="s">
        <v>2028</v>
      </c>
      <c r="I4830" s="4" t="s">
        <v>6481</v>
      </c>
      <c r="J4830" s="4" t="s">
        <v>6482</v>
      </c>
      <c r="K4830" s="4" t="s">
        <v>1981</v>
      </c>
      <c r="L4830" s="4">
        <v>2</v>
      </c>
      <c r="M4830" s="4" t="s">
        <v>77</v>
      </c>
      <c r="N4830" s="4">
        <v>10024.18</v>
      </c>
      <c r="O4830" s="4">
        <v>2713.62</v>
      </c>
      <c r="P4830" s="4" t="s">
        <v>78</v>
      </c>
      <c r="Q4830" s="77">
        <v>45281.672222222223</v>
      </c>
      <c r="R4830" s="4">
        <v>20048.36</v>
      </c>
      <c r="S4830" s="4">
        <v>5427.24</v>
      </c>
      <c r="T4830" s="4" t="str">
        <f>VLOOKUP(E4830,zamiana!A:B,2,0)</f>
        <v>STADLER PANKOW</v>
      </c>
    </row>
    <row r="4831" spans="1:20" x14ac:dyDescent="0.3">
      <c r="A4831" s="4" t="s">
        <v>7245</v>
      </c>
      <c r="B4831" s="76">
        <v>45199</v>
      </c>
      <c r="C4831" s="76">
        <v>45198</v>
      </c>
      <c r="D4831" s="76">
        <v>45236</v>
      </c>
      <c r="E4831" s="4" t="s">
        <v>1981</v>
      </c>
      <c r="F4831" s="4" t="s">
        <v>2027</v>
      </c>
      <c r="G4831" s="4" t="s">
        <v>942</v>
      </c>
      <c r="H4831" s="4" t="s">
        <v>2028</v>
      </c>
      <c r="I4831" s="4" t="s">
        <v>5748</v>
      </c>
      <c r="J4831" s="4" t="s">
        <v>5749</v>
      </c>
      <c r="K4831" s="4" t="s">
        <v>1981</v>
      </c>
      <c r="L4831" s="4">
        <v>2</v>
      </c>
      <c r="M4831" s="4" t="s">
        <v>77</v>
      </c>
      <c r="N4831" s="4">
        <v>2631.37</v>
      </c>
      <c r="O4831" s="4">
        <v>1184.79</v>
      </c>
      <c r="P4831" s="4" t="s">
        <v>78</v>
      </c>
      <c r="Q4831" s="77">
        <v>45281.672222222223</v>
      </c>
      <c r="R4831" s="4">
        <v>5262.74</v>
      </c>
      <c r="S4831" s="4">
        <v>2369.58</v>
      </c>
      <c r="T4831" s="4" t="str">
        <f>VLOOKUP(E4831,zamiana!A:B,2,0)</f>
        <v>STADLER PANKOW</v>
      </c>
    </row>
    <row r="4832" spans="1:20" x14ac:dyDescent="0.3">
      <c r="A4832" s="4" t="s">
        <v>7246</v>
      </c>
      <c r="B4832" s="76">
        <v>45199</v>
      </c>
      <c r="C4832" s="76">
        <v>45198</v>
      </c>
      <c r="D4832" s="76">
        <v>45236</v>
      </c>
      <c r="E4832" s="4" t="s">
        <v>1981</v>
      </c>
      <c r="F4832" s="4" t="s">
        <v>2027</v>
      </c>
      <c r="G4832" s="4" t="s">
        <v>942</v>
      </c>
      <c r="H4832" s="4" t="s">
        <v>2028</v>
      </c>
      <c r="I4832" s="4" t="s">
        <v>7247</v>
      </c>
      <c r="J4832" s="4" t="s">
        <v>7248</v>
      </c>
      <c r="K4832" s="4" t="s">
        <v>39</v>
      </c>
      <c r="L4832" s="4">
        <v>9</v>
      </c>
      <c r="M4832" s="4" t="s">
        <v>77</v>
      </c>
      <c r="N4832" s="4">
        <v>696.49</v>
      </c>
      <c r="O4832" s="4">
        <v>506.54</v>
      </c>
      <c r="P4832" s="4" t="s">
        <v>78</v>
      </c>
      <c r="Q4832" s="77">
        <v>45281.679166666669</v>
      </c>
      <c r="R4832" s="4">
        <v>6268.41</v>
      </c>
      <c r="S4832" s="4">
        <v>4558.8599999999997</v>
      </c>
      <c r="T4832" s="4" t="str">
        <f>VLOOKUP(E4832,zamiana!A:B,2,0)</f>
        <v>STADLER PANKOW</v>
      </c>
    </row>
    <row r="4833" spans="1:20" x14ac:dyDescent="0.3">
      <c r="A4833" s="4" t="s">
        <v>7246</v>
      </c>
      <c r="B4833" s="76">
        <v>45199</v>
      </c>
      <c r="C4833" s="76">
        <v>45198</v>
      </c>
      <c r="D4833" s="76">
        <v>45236</v>
      </c>
      <c r="E4833" s="4" t="s">
        <v>1981</v>
      </c>
      <c r="F4833" s="4" t="s">
        <v>2027</v>
      </c>
      <c r="G4833" s="4" t="s">
        <v>942</v>
      </c>
      <c r="H4833" s="4" t="s">
        <v>2028</v>
      </c>
      <c r="I4833" s="4" t="s">
        <v>7249</v>
      </c>
      <c r="J4833" s="4" t="s">
        <v>7250</v>
      </c>
      <c r="K4833" s="4" t="s">
        <v>39</v>
      </c>
      <c r="L4833" s="4">
        <v>9</v>
      </c>
      <c r="M4833" s="4" t="s">
        <v>77</v>
      </c>
      <c r="N4833" s="4">
        <v>686.11</v>
      </c>
      <c r="O4833" s="4">
        <v>506.54</v>
      </c>
      <c r="P4833" s="4" t="s">
        <v>78</v>
      </c>
      <c r="Q4833" s="77">
        <v>45281.679166666669</v>
      </c>
      <c r="R4833" s="4">
        <v>6174.99</v>
      </c>
      <c r="S4833" s="4">
        <v>4558.8599999999997</v>
      </c>
      <c r="T4833" s="4" t="str">
        <f>VLOOKUP(E4833,zamiana!A:B,2,0)</f>
        <v>STADLER PANKOW</v>
      </c>
    </row>
    <row r="4834" spans="1:20" x14ac:dyDescent="0.3">
      <c r="A4834" s="4" t="s">
        <v>7246</v>
      </c>
      <c r="B4834" s="76">
        <v>45199</v>
      </c>
      <c r="C4834" s="76">
        <v>45198</v>
      </c>
      <c r="D4834" s="76">
        <v>45236</v>
      </c>
      <c r="E4834" s="4" t="s">
        <v>1981</v>
      </c>
      <c r="F4834" s="4" t="s">
        <v>2027</v>
      </c>
      <c r="G4834" s="4" t="s">
        <v>942</v>
      </c>
      <c r="H4834" s="4" t="s">
        <v>2028</v>
      </c>
      <c r="I4834" s="4" t="s">
        <v>7251</v>
      </c>
      <c r="J4834" s="4" t="s">
        <v>7252</v>
      </c>
      <c r="K4834" s="4" t="s">
        <v>39</v>
      </c>
      <c r="L4834" s="4">
        <v>9</v>
      </c>
      <c r="M4834" s="4" t="s">
        <v>77</v>
      </c>
      <c r="N4834" s="4">
        <v>668.59</v>
      </c>
      <c r="O4834" s="4">
        <v>481.47</v>
      </c>
      <c r="P4834" s="4" t="s">
        <v>78</v>
      </c>
      <c r="Q4834" s="77">
        <v>45281.679166666669</v>
      </c>
      <c r="R4834" s="4">
        <v>6017.31</v>
      </c>
      <c r="S4834" s="4">
        <v>4333.2299999999996</v>
      </c>
      <c r="T4834" s="4" t="str">
        <f>VLOOKUP(E4834,zamiana!A:B,2,0)</f>
        <v>STADLER PANKOW</v>
      </c>
    </row>
    <row r="4835" spans="1:20" x14ac:dyDescent="0.3">
      <c r="A4835" s="4" t="s">
        <v>7246</v>
      </c>
      <c r="B4835" s="76">
        <v>45199</v>
      </c>
      <c r="C4835" s="76">
        <v>45198</v>
      </c>
      <c r="D4835" s="76">
        <v>45236</v>
      </c>
      <c r="E4835" s="4" t="s">
        <v>1981</v>
      </c>
      <c r="F4835" s="4" t="s">
        <v>2027</v>
      </c>
      <c r="G4835" s="4" t="s">
        <v>942</v>
      </c>
      <c r="H4835" s="4" t="s">
        <v>2028</v>
      </c>
      <c r="I4835" s="4" t="s">
        <v>7253</v>
      </c>
      <c r="J4835" s="4" t="s">
        <v>7254</v>
      </c>
      <c r="K4835" s="4" t="s">
        <v>39</v>
      </c>
      <c r="L4835" s="4">
        <v>9</v>
      </c>
      <c r="M4835" s="4" t="s">
        <v>77</v>
      </c>
      <c r="N4835" s="4">
        <v>685.65</v>
      </c>
      <c r="O4835" s="4">
        <v>481.47</v>
      </c>
      <c r="P4835" s="4" t="s">
        <v>78</v>
      </c>
      <c r="Q4835" s="77">
        <v>45281.679166666669</v>
      </c>
      <c r="R4835" s="4">
        <v>6170.85</v>
      </c>
      <c r="S4835" s="4">
        <v>4333.2299999999996</v>
      </c>
      <c r="T4835" s="4" t="str">
        <f>VLOOKUP(E4835,zamiana!A:B,2,0)</f>
        <v>STADLER PANKOW</v>
      </c>
    </row>
    <row r="4836" spans="1:20" x14ac:dyDescent="0.3">
      <c r="A4836" s="4" t="s">
        <v>7246</v>
      </c>
      <c r="B4836" s="76">
        <v>45199</v>
      </c>
      <c r="C4836" s="76">
        <v>45198</v>
      </c>
      <c r="D4836" s="76">
        <v>45236</v>
      </c>
      <c r="E4836" s="4" t="s">
        <v>1981</v>
      </c>
      <c r="F4836" s="4" t="s">
        <v>2027</v>
      </c>
      <c r="G4836" s="4" t="s">
        <v>942</v>
      </c>
      <c r="H4836" s="4" t="s">
        <v>2028</v>
      </c>
      <c r="I4836" s="4" t="s">
        <v>7255</v>
      </c>
      <c r="J4836" s="4" t="s">
        <v>7256</v>
      </c>
      <c r="K4836" s="4" t="s">
        <v>39</v>
      </c>
      <c r="L4836" s="4">
        <v>8</v>
      </c>
      <c r="M4836" s="4" t="s">
        <v>77</v>
      </c>
      <c r="N4836" s="4">
        <v>1175.1400000000001</v>
      </c>
      <c r="O4836" s="4">
        <v>945.51</v>
      </c>
      <c r="P4836" s="4" t="s">
        <v>78</v>
      </c>
      <c r="Q4836" s="77">
        <v>45281.679166666669</v>
      </c>
      <c r="R4836" s="4">
        <v>9401.1200000000008</v>
      </c>
      <c r="S4836" s="4">
        <v>7564.08</v>
      </c>
      <c r="T4836" s="4" t="str">
        <f>VLOOKUP(E4836,zamiana!A:B,2,0)</f>
        <v>STADLER PANKOW</v>
      </c>
    </row>
    <row r="4837" spans="1:20" x14ac:dyDescent="0.3">
      <c r="A4837" s="4" t="s">
        <v>7246</v>
      </c>
      <c r="B4837" s="76">
        <v>45199</v>
      </c>
      <c r="C4837" s="76">
        <v>45198</v>
      </c>
      <c r="D4837" s="76">
        <v>45236</v>
      </c>
      <c r="E4837" s="4" t="s">
        <v>1981</v>
      </c>
      <c r="F4837" s="4" t="s">
        <v>2027</v>
      </c>
      <c r="G4837" s="4" t="s">
        <v>942</v>
      </c>
      <c r="H4837" s="4" t="s">
        <v>2028</v>
      </c>
      <c r="I4837" s="4" t="s">
        <v>7257</v>
      </c>
      <c r="J4837" s="4" t="s">
        <v>7258</v>
      </c>
      <c r="K4837" s="4" t="s">
        <v>39</v>
      </c>
      <c r="L4837" s="4">
        <v>8</v>
      </c>
      <c r="M4837" s="4" t="s">
        <v>77</v>
      </c>
      <c r="N4837" s="4">
        <v>1013.92</v>
      </c>
      <c r="O4837" s="4">
        <v>945.37</v>
      </c>
      <c r="P4837" s="4" t="s">
        <v>78</v>
      </c>
      <c r="Q4837" s="77">
        <v>45281.679166666669</v>
      </c>
      <c r="R4837" s="4">
        <v>8111.36</v>
      </c>
      <c r="S4837" s="4">
        <v>7562.96</v>
      </c>
      <c r="T4837" s="4" t="str">
        <f>VLOOKUP(E4837,zamiana!A:B,2,0)</f>
        <v>STADLER PANKOW</v>
      </c>
    </row>
    <row r="4838" spans="1:20" x14ac:dyDescent="0.3">
      <c r="A4838" s="4" t="s">
        <v>7259</v>
      </c>
      <c r="B4838" s="76">
        <v>45199</v>
      </c>
      <c r="C4838" s="76">
        <v>45198</v>
      </c>
      <c r="D4838" s="76">
        <v>45236</v>
      </c>
      <c r="E4838" s="4" t="s">
        <v>1981</v>
      </c>
      <c r="F4838" s="4" t="s">
        <v>2027</v>
      </c>
      <c r="G4838" s="4" t="s">
        <v>942</v>
      </c>
      <c r="H4838" s="4" t="s">
        <v>2028</v>
      </c>
      <c r="I4838" s="4">
        <v>12696170</v>
      </c>
      <c r="J4838" s="4" t="s">
        <v>7260</v>
      </c>
      <c r="K4838" s="4" t="s">
        <v>1981</v>
      </c>
      <c r="L4838" s="4">
        <v>3814</v>
      </c>
      <c r="M4838" s="4" t="s">
        <v>77</v>
      </c>
      <c r="N4838" s="4">
        <v>5.24</v>
      </c>
      <c r="O4838" s="4">
        <v>3.2</v>
      </c>
      <c r="P4838" s="4" t="s">
        <v>78</v>
      </c>
      <c r="Q4838" s="77">
        <v>45173.670138888891</v>
      </c>
      <c r="R4838" s="4">
        <v>19985.36</v>
      </c>
      <c r="S4838" s="4">
        <v>12204.8</v>
      </c>
      <c r="T4838" s="4" t="str">
        <f>VLOOKUP(E4838,zamiana!A:B,2,0)</f>
        <v>STADLER PANKOW</v>
      </c>
    </row>
    <row r="4839" spans="1:20" x14ac:dyDescent="0.3">
      <c r="A4839" s="4" t="s">
        <v>7259</v>
      </c>
      <c r="B4839" s="76">
        <v>45199</v>
      </c>
      <c r="C4839" s="76">
        <v>45198</v>
      </c>
      <c r="D4839" s="76">
        <v>45236</v>
      </c>
      <c r="E4839" s="4" t="s">
        <v>1981</v>
      </c>
      <c r="F4839" s="4" t="s">
        <v>2027</v>
      </c>
      <c r="G4839" s="4" t="s">
        <v>942</v>
      </c>
      <c r="H4839" s="4" t="s">
        <v>2028</v>
      </c>
      <c r="I4839" s="4">
        <v>12628392</v>
      </c>
      <c r="J4839" s="4" t="s">
        <v>7261</v>
      </c>
      <c r="K4839" s="4" t="s">
        <v>1981</v>
      </c>
      <c r="L4839" s="4">
        <v>20</v>
      </c>
      <c r="M4839" s="4" t="s">
        <v>77</v>
      </c>
      <c r="N4839" s="4">
        <v>308.58</v>
      </c>
      <c r="O4839" s="4">
        <v>230</v>
      </c>
      <c r="P4839" s="4" t="s">
        <v>78</v>
      </c>
      <c r="Q4839" s="77">
        <v>45173.670138888891</v>
      </c>
      <c r="R4839" s="4">
        <v>6171.6</v>
      </c>
      <c r="S4839" s="4">
        <v>4600</v>
      </c>
      <c r="T4839" s="4" t="str">
        <f>VLOOKUP(E4839,zamiana!A:B,2,0)</f>
        <v>STADLER PANKOW</v>
      </c>
    </row>
    <row r="4840" spans="1:20" x14ac:dyDescent="0.3">
      <c r="A4840" s="4" t="s">
        <v>7262</v>
      </c>
      <c r="B4840" s="76">
        <v>45198</v>
      </c>
      <c r="C4840" s="76">
        <v>45198</v>
      </c>
      <c r="D4840" s="76">
        <v>45236</v>
      </c>
      <c r="E4840" s="4" t="s">
        <v>35</v>
      </c>
      <c r="F4840" s="4" t="s">
        <v>1128</v>
      </c>
      <c r="G4840" s="4" t="s">
        <v>942</v>
      </c>
      <c r="H4840" s="4" t="s">
        <v>1129</v>
      </c>
      <c r="I4840" s="4" t="s">
        <v>3183</v>
      </c>
      <c r="J4840" s="4" t="s">
        <v>3184</v>
      </c>
      <c r="K4840" s="4" t="s">
        <v>35</v>
      </c>
      <c r="L4840" s="4">
        <v>10</v>
      </c>
      <c r="M4840" s="4" t="s">
        <v>77</v>
      </c>
      <c r="N4840" s="4">
        <v>487.15</v>
      </c>
      <c r="O4840" s="4">
        <v>505.81</v>
      </c>
      <c r="P4840" s="4" t="s">
        <v>78</v>
      </c>
      <c r="Q4840" s="77">
        <v>45281.679166666669</v>
      </c>
      <c r="R4840" s="4">
        <v>4871.5</v>
      </c>
      <c r="S4840" s="4">
        <v>5058.1000000000004</v>
      </c>
      <c r="T4840" s="4" t="str">
        <f>VLOOKUP(E4840,zamiana!A:B,2,0)</f>
        <v>WAMTECHNIK</v>
      </c>
    </row>
    <row r="4841" spans="1:20" x14ac:dyDescent="0.3">
      <c r="A4841" s="4" t="s">
        <v>7262</v>
      </c>
      <c r="B4841" s="76">
        <v>45198</v>
      </c>
      <c r="C4841" s="76">
        <v>45198</v>
      </c>
      <c r="D4841" s="76">
        <v>45236</v>
      </c>
      <c r="E4841" s="4" t="s">
        <v>35</v>
      </c>
      <c r="F4841" s="4" t="s">
        <v>1128</v>
      </c>
      <c r="G4841" s="4" t="s">
        <v>942</v>
      </c>
      <c r="H4841" s="4" t="s">
        <v>1129</v>
      </c>
      <c r="I4841" s="4" t="s">
        <v>3152</v>
      </c>
      <c r="J4841" s="4" t="s">
        <v>3153</v>
      </c>
      <c r="K4841" s="4" t="s">
        <v>35</v>
      </c>
      <c r="L4841" s="4">
        <v>90</v>
      </c>
      <c r="M4841" s="4" t="s">
        <v>77</v>
      </c>
      <c r="N4841" s="4">
        <v>7.47</v>
      </c>
      <c r="O4841" s="4">
        <v>11.05</v>
      </c>
      <c r="P4841" s="4" t="s">
        <v>78</v>
      </c>
      <c r="Q4841" s="77">
        <v>45281.678472222222</v>
      </c>
      <c r="R4841" s="4">
        <v>672.3</v>
      </c>
      <c r="S4841" s="4">
        <v>994.5</v>
      </c>
      <c r="T4841" s="4" t="str">
        <f>VLOOKUP(E4841,zamiana!A:B,2,0)</f>
        <v>WAMTECHNIK</v>
      </c>
    </row>
    <row r="4842" spans="1:20" x14ac:dyDescent="0.3">
      <c r="A4842" s="4" t="s">
        <v>7262</v>
      </c>
      <c r="B4842" s="76">
        <v>45198</v>
      </c>
      <c r="C4842" s="76">
        <v>45198</v>
      </c>
      <c r="D4842" s="76">
        <v>45236</v>
      </c>
      <c r="E4842" s="4" t="s">
        <v>35</v>
      </c>
      <c r="F4842" s="4" t="s">
        <v>1128</v>
      </c>
      <c r="G4842" s="4" t="s">
        <v>942</v>
      </c>
      <c r="H4842" s="4" t="s">
        <v>1129</v>
      </c>
      <c r="I4842" s="4" t="s">
        <v>3163</v>
      </c>
      <c r="J4842" s="4" t="s">
        <v>3164</v>
      </c>
      <c r="K4842" s="4" t="s">
        <v>35</v>
      </c>
      <c r="L4842" s="4">
        <v>10</v>
      </c>
      <c r="M4842" s="4" t="s">
        <v>77</v>
      </c>
      <c r="N4842" s="4">
        <v>177.13</v>
      </c>
      <c r="O4842" s="4">
        <v>160.74</v>
      </c>
      <c r="P4842" s="4" t="s">
        <v>78</v>
      </c>
      <c r="Q4842" s="77">
        <v>45281.672222222223</v>
      </c>
      <c r="R4842" s="4">
        <v>1771.3</v>
      </c>
      <c r="S4842" s="4">
        <v>1607.4</v>
      </c>
      <c r="T4842" s="4" t="str">
        <f>VLOOKUP(E4842,zamiana!A:B,2,0)</f>
        <v>WAMTECHNIK</v>
      </c>
    </row>
    <row r="4843" spans="1:20" x14ac:dyDescent="0.3">
      <c r="A4843" s="4" t="s">
        <v>7262</v>
      </c>
      <c r="B4843" s="76">
        <v>45198</v>
      </c>
      <c r="C4843" s="76">
        <v>45198</v>
      </c>
      <c r="D4843" s="76">
        <v>45236</v>
      </c>
      <c r="E4843" s="4" t="s">
        <v>35</v>
      </c>
      <c r="F4843" s="4" t="s">
        <v>1128</v>
      </c>
      <c r="G4843" s="4" t="s">
        <v>942</v>
      </c>
      <c r="H4843" s="4" t="s">
        <v>1129</v>
      </c>
      <c r="I4843" s="4" t="s">
        <v>3108</v>
      </c>
      <c r="J4843" s="4" t="s">
        <v>3109</v>
      </c>
      <c r="K4843" s="4" t="s">
        <v>35</v>
      </c>
      <c r="L4843" s="4">
        <v>10</v>
      </c>
      <c r="M4843" s="4" t="s">
        <v>77</v>
      </c>
      <c r="N4843" s="4">
        <v>15.26</v>
      </c>
      <c r="O4843" s="4">
        <v>18.23</v>
      </c>
      <c r="P4843" s="4" t="s">
        <v>78</v>
      </c>
      <c r="Q4843" s="77">
        <v>45281.658333333333</v>
      </c>
      <c r="R4843" s="4">
        <v>152.6</v>
      </c>
      <c r="S4843" s="4">
        <v>182.3</v>
      </c>
      <c r="T4843" s="4" t="str">
        <f>VLOOKUP(E4843,zamiana!A:B,2,0)</f>
        <v>WAMTECHNIK</v>
      </c>
    </row>
    <row r="4844" spans="1:20" x14ac:dyDescent="0.3">
      <c r="A4844" s="4" t="s">
        <v>7262</v>
      </c>
      <c r="B4844" s="76">
        <v>45198</v>
      </c>
      <c r="C4844" s="76">
        <v>45198</v>
      </c>
      <c r="D4844" s="76">
        <v>45236</v>
      </c>
      <c r="E4844" s="4" t="s">
        <v>35</v>
      </c>
      <c r="F4844" s="4" t="s">
        <v>1128</v>
      </c>
      <c r="G4844" s="4" t="s">
        <v>942</v>
      </c>
      <c r="H4844" s="4" t="s">
        <v>1129</v>
      </c>
      <c r="I4844" s="4" t="s">
        <v>3176</v>
      </c>
      <c r="J4844" s="4" t="s">
        <v>2443</v>
      </c>
      <c r="K4844" s="4" t="s">
        <v>35</v>
      </c>
      <c r="L4844" s="4">
        <v>40</v>
      </c>
      <c r="M4844" s="4" t="s">
        <v>77</v>
      </c>
      <c r="N4844" s="4">
        <v>69.680000000000007</v>
      </c>
      <c r="O4844" s="4">
        <v>185.27</v>
      </c>
      <c r="P4844" s="4" t="s">
        <v>78</v>
      </c>
      <c r="Q4844" s="77">
        <v>45281.672222222223</v>
      </c>
      <c r="R4844" s="4">
        <v>2787.2</v>
      </c>
      <c r="S4844" s="4">
        <v>7410.8</v>
      </c>
      <c r="T4844" s="4" t="str">
        <f>VLOOKUP(E4844,zamiana!A:B,2,0)</f>
        <v>WAMTECHNIK</v>
      </c>
    </row>
    <row r="4845" spans="1:20" x14ac:dyDescent="0.3">
      <c r="A4845" s="4" t="s">
        <v>7262</v>
      </c>
      <c r="B4845" s="76">
        <v>45198</v>
      </c>
      <c r="C4845" s="76">
        <v>45198</v>
      </c>
      <c r="D4845" s="76">
        <v>45236</v>
      </c>
      <c r="E4845" s="4" t="s">
        <v>35</v>
      </c>
      <c r="F4845" s="4" t="s">
        <v>1128</v>
      </c>
      <c r="G4845" s="4" t="s">
        <v>942</v>
      </c>
      <c r="H4845" s="4" t="s">
        <v>1129</v>
      </c>
      <c r="I4845" s="4" t="s">
        <v>3136</v>
      </c>
      <c r="J4845" s="4" t="s">
        <v>2973</v>
      </c>
      <c r="K4845" s="4" t="s">
        <v>35</v>
      </c>
      <c r="L4845" s="4">
        <v>10</v>
      </c>
      <c r="M4845" s="4" t="s">
        <v>77</v>
      </c>
      <c r="N4845" s="4">
        <v>57.3</v>
      </c>
      <c r="O4845" s="4">
        <v>30.7</v>
      </c>
      <c r="P4845" s="4" t="s">
        <v>78</v>
      </c>
      <c r="Q4845" s="77">
        <v>45281.672222222223</v>
      </c>
      <c r="R4845" s="4">
        <v>573</v>
      </c>
      <c r="S4845" s="4">
        <v>307</v>
      </c>
      <c r="T4845" s="4" t="str">
        <f>VLOOKUP(E4845,zamiana!A:B,2,0)</f>
        <v>WAMTECHNIK</v>
      </c>
    </row>
    <row r="4846" spans="1:20" x14ac:dyDescent="0.3">
      <c r="A4846" s="4" t="s">
        <v>7262</v>
      </c>
      <c r="B4846" s="76">
        <v>45198</v>
      </c>
      <c r="C4846" s="76">
        <v>45198</v>
      </c>
      <c r="D4846" s="76">
        <v>45236</v>
      </c>
      <c r="E4846" s="4" t="s">
        <v>35</v>
      </c>
      <c r="F4846" s="4" t="s">
        <v>1128</v>
      </c>
      <c r="G4846" s="4" t="s">
        <v>942</v>
      </c>
      <c r="H4846" s="4" t="s">
        <v>1129</v>
      </c>
      <c r="I4846" s="4" t="s">
        <v>2962</v>
      </c>
      <c r="J4846" s="4" t="s">
        <v>2963</v>
      </c>
      <c r="K4846" s="4" t="s">
        <v>35</v>
      </c>
      <c r="L4846" s="4">
        <v>50</v>
      </c>
      <c r="M4846" s="4" t="s">
        <v>77</v>
      </c>
      <c r="N4846" s="4">
        <v>61.78</v>
      </c>
      <c r="O4846" s="4">
        <v>118.07</v>
      </c>
      <c r="P4846" s="4" t="s">
        <v>78</v>
      </c>
      <c r="Q4846" s="77">
        <v>45281.658333333333</v>
      </c>
      <c r="R4846" s="4">
        <v>3089</v>
      </c>
      <c r="S4846" s="4">
        <v>5903.5</v>
      </c>
      <c r="T4846" s="4" t="str">
        <f>VLOOKUP(E4846,zamiana!A:B,2,0)</f>
        <v>WAMTECHNIK</v>
      </c>
    </row>
    <row r="4847" spans="1:20" x14ac:dyDescent="0.3">
      <c r="A4847" s="4" t="s">
        <v>7262</v>
      </c>
      <c r="B4847" s="76">
        <v>45198</v>
      </c>
      <c r="C4847" s="76">
        <v>45198</v>
      </c>
      <c r="D4847" s="76">
        <v>45236</v>
      </c>
      <c r="E4847" s="4" t="s">
        <v>35</v>
      </c>
      <c r="F4847" s="4" t="s">
        <v>1128</v>
      </c>
      <c r="G4847" s="4" t="s">
        <v>942</v>
      </c>
      <c r="H4847" s="4" t="s">
        <v>1129</v>
      </c>
      <c r="I4847" s="4" t="s">
        <v>3155</v>
      </c>
      <c r="J4847" s="4" t="s">
        <v>3156</v>
      </c>
      <c r="K4847" s="4" t="s">
        <v>35</v>
      </c>
      <c r="L4847" s="4">
        <v>10</v>
      </c>
      <c r="M4847" s="4" t="s">
        <v>77</v>
      </c>
      <c r="N4847" s="4">
        <v>155.72999999999999</v>
      </c>
      <c r="O4847" s="4">
        <v>338.68</v>
      </c>
      <c r="P4847" s="4" t="s">
        <v>78</v>
      </c>
      <c r="Q4847" s="77">
        <v>45281.658333333333</v>
      </c>
      <c r="R4847" s="4">
        <v>1557.3</v>
      </c>
      <c r="S4847" s="4">
        <v>3386.8</v>
      </c>
      <c r="T4847" s="4" t="str">
        <f>VLOOKUP(E4847,zamiana!A:B,2,0)</f>
        <v>WAMTECHNIK</v>
      </c>
    </row>
    <row r="4848" spans="1:20" x14ac:dyDescent="0.3">
      <c r="A4848" s="4" t="s">
        <v>7262</v>
      </c>
      <c r="B4848" s="76">
        <v>45198</v>
      </c>
      <c r="C4848" s="76">
        <v>45198</v>
      </c>
      <c r="D4848" s="76">
        <v>45236</v>
      </c>
      <c r="E4848" s="4" t="s">
        <v>35</v>
      </c>
      <c r="F4848" s="4" t="s">
        <v>1128</v>
      </c>
      <c r="G4848" s="4" t="s">
        <v>942</v>
      </c>
      <c r="H4848" s="4" t="s">
        <v>1129</v>
      </c>
      <c r="I4848" s="4" t="s">
        <v>3158</v>
      </c>
      <c r="J4848" s="4" t="s">
        <v>3159</v>
      </c>
      <c r="K4848" s="4" t="s">
        <v>35</v>
      </c>
      <c r="L4848" s="4">
        <v>10</v>
      </c>
      <c r="M4848" s="4" t="s">
        <v>77</v>
      </c>
      <c r="N4848" s="4">
        <v>169.54</v>
      </c>
      <c r="O4848" s="4">
        <v>126.07</v>
      </c>
      <c r="P4848" s="4" t="s">
        <v>78</v>
      </c>
      <c r="Q4848" s="77">
        <v>45281.665277777778</v>
      </c>
      <c r="R4848" s="4">
        <v>1695.4</v>
      </c>
      <c r="S4848" s="4">
        <v>1260.7</v>
      </c>
      <c r="T4848" s="4" t="str">
        <f>VLOOKUP(E4848,zamiana!A:B,2,0)</f>
        <v>WAMTECHNIK</v>
      </c>
    </row>
    <row r="4849" spans="1:20" x14ac:dyDescent="0.3">
      <c r="A4849" s="4" t="s">
        <v>7262</v>
      </c>
      <c r="B4849" s="76">
        <v>45198</v>
      </c>
      <c r="C4849" s="76">
        <v>45198</v>
      </c>
      <c r="D4849" s="76">
        <v>45236</v>
      </c>
      <c r="E4849" s="4" t="s">
        <v>35</v>
      </c>
      <c r="F4849" s="4" t="s">
        <v>1128</v>
      </c>
      <c r="G4849" s="4" t="s">
        <v>942</v>
      </c>
      <c r="H4849" s="4" t="s">
        <v>1129</v>
      </c>
      <c r="I4849" s="4" t="s">
        <v>3165</v>
      </c>
      <c r="J4849" s="4" t="s">
        <v>3166</v>
      </c>
      <c r="K4849" s="4" t="s">
        <v>35</v>
      </c>
      <c r="L4849" s="4">
        <v>10</v>
      </c>
      <c r="M4849" s="4" t="s">
        <v>77</v>
      </c>
      <c r="N4849" s="4">
        <v>183.57</v>
      </c>
      <c r="O4849" s="4">
        <v>133.19999999999999</v>
      </c>
      <c r="P4849" s="4" t="s">
        <v>78</v>
      </c>
      <c r="Q4849" s="77">
        <v>45281.678472222222</v>
      </c>
      <c r="R4849" s="4">
        <v>1835.7</v>
      </c>
      <c r="S4849" s="4">
        <v>1332</v>
      </c>
      <c r="T4849" s="4" t="str">
        <f>VLOOKUP(E4849,zamiana!A:B,2,0)</f>
        <v>WAMTECHNIK</v>
      </c>
    </row>
    <row r="4850" spans="1:20" x14ac:dyDescent="0.3">
      <c r="A4850" s="4" t="s">
        <v>7262</v>
      </c>
      <c r="B4850" s="76">
        <v>45198</v>
      </c>
      <c r="C4850" s="76">
        <v>45198</v>
      </c>
      <c r="D4850" s="76">
        <v>45236</v>
      </c>
      <c r="E4850" s="4" t="s">
        <v>35</v>
      </c>
      <c r="F4850" s="4" t="s">
        <v>1128</v>
      </c>
      <c r="G4850" s="4" t="s">
        <v>942</v>
      </c>
      <c r="H4850" s="4" t="s">
        <v>1129</v>
      </c>
      <c r="I4850" s="4" t="s">
        <v>3185</v>
      </c>
      <c r="J4850" s="4" t="s">
        <v>3186</v>
      </c>
      <c r="K4850" s="4" t="s">
        <v>35</v>
      </c>
      <c r="L4850" s="4">
        <v>10</v>
      </c>
      <c r="M4850" s="4" t="s">
        <v>77</v>
      </c>
      <c r="N4850" s="4">
        <v>1102.6400000000001</v>
      </c>
      <c r="O4850" s="4">
        <v>515.92999999999995</v>
      </c>
      <c r="P4850" s="4" t="s">
        <v>78</v>
      </c>
      <c r="Q4850" s="77">
        <v>45281.665277777778</v>
      </c>
      <c r="R4850" s="4">
        <v>11026.4</v>
      </c>
      <c r="S4850" s="4">
        <v>5159.3</v>
      </c>
      <c r="T4850" s="4" t="str">
        <f>VLOOKUP(E4850,zamiana!A:B,2,0)</f>
        <v>WAMTECHNIK</v>
      </c>
    </row>
    <row r="4851" spans="1:20" x14ac:dyDescent="0.3">
      <c r="A4851" s="4" t="s">
        <v>7262</v>
      </c>
      <c r="B4851" s="76">
        <v>45198</v>
      </c>
      <c r="C4851" s="76">
        <v>45198</v>
      </c>
      <c r="D4851" s="76">
        <v>45236</v>
      </c>
      <c r="E4851" s="4" t="s">
        <v>35</v>
      </c>
      <c r="F4851" s="4" t="s">
        <v>1128</v>
      </c>
      <c r="G4851" s="4" t="s">
        <v>942</v>
      </c>
      <c r="H4851" s="4" t="s">
        <v>1129</v>
      </c>
      <c r="I4851" s="4" t="s">
        <v>2901</v>
      </c>
      <c r="J4851" s="4" t="s">
        <v>2902</v>
      </c>
      <c r="K4851" s="4" t="s">
        <v>35</v>
      </c>
      <c r="L4851" s="4">
        <v>10</v>
      </c>
      <c r="M4851" s="4" t="s">
        <v>77</v>
      </c>
      <c r="N4851" s="4">
        <v>321.27999999999997</v>
      </c>
      <c r="O4851" s="4">
        <v>163.16999999999999</v>
      </c>
      <c r="P4851" s="4" t="s">
        <v>78</v>
      </c>
      <c r="Q4851" s="77">
        <v>45281.678472222222</v>
      </c>
      <c r="R4851" s="4">
        <v>3212.8</v>
      </c>
      <c r="S4851" s="4">
        <v>1631.7</v>
      </c>
      <c r="T4851" s="4" t="str">
        <f>VLOOKUP(E4851,zamiana!A:B,2,0)</f>
        <v>WAMTECHNIK</v>
      </c>
    </row>
    <row r="4852" spans="1:20" x14ac:dyDescent="0.3">
      <c r="A4852" s="4" t="s">
        <v>7262</v>
      </c>
      <c r="B4852" s="76">
        <v>45198</v>
      </c>
      <c r="C4852" s="76">
        <v>45198</v>
      </c>
      <c r="D4852" s="76">
        <v>45236</v>
      </c>
      <c r="E4852" s="4" t="s">
        <v>35</v>
      </c>
      <c r="F4852" s="4" t="s">
        <v>1128</v>
      </c>
      <c r="G4852" s="4" t="s">
        <v>942</v>
      </c>
      <c r="H4852" s="4" t="s">
        <v>1129</v>
      </c>
      <c r="I4852" s="4" t="s">
        <v>3201</v>
      </c>
      <c r="J4852" s="4" t="s">
        <v>3202</v>
      </c>
      <c r="K4852" s="4" t="s">
        <v>35</v>
      </c>
      <c r="L4852" s="4">
        <v>10</v>
      </c>
      <c r="M4852" s="4" t="s">
        <v>77</v>
      </c>
      <c r="N4852" s="4">
        <v>4053</v>
      </c>
      <c r="O4852" s="4">
        <v>3085.45</v>
      </c>
      <c r="P4852" s="4" t="s">
        <v>78</v>
      </c>
      <c r="Q4852" s="77">
        <v>45281.677777777775</v>
      </c>
      <c r="R4852" s="4">
        <v>40530</v>
      </c>
      <c r="S4852" s="4">
        <v>30854.5</v>
      </c>
      <c r="T4852" s="4" t="str">
        <f>VLOOKUP(E4852,zamiana!A:B,2,0)</f>
        <v>WAMTECHNIK</v>
      </c>
    </row>
    <row r="4853" spans="1:20" x14ac:dyDescent="0.3">
      <c r="A4853" s="4" t="s">
        <v>7263</v>
      </c>
      <c r="B4853" s="76">
        <v>45199</v>
      </c>
      <c r="C4853" s="76">
        <v>45198</v>
      </c>
      <c r="D4853" s="76">
        <v>45237</v>
      </c>
      <c r="E4853" s="4" t="s">
        <v>1981</v>
      </c>
      <c r="F4853" s="4" t="s">
        <v>2027</v>
      </c>
      <c r="G4853" s="4" t="s">
        <v>942</v>
      </c>
      <c r="H4853" s="4" t="s">
        <v>2028</v>
      </c>
      <c r="I4853" s="4">
        <v>70001320</v>
      </c>
      <c r="J4853" s="4" t="s">
        <v>7264</v>
      </c>
      <c r="K4853" s="4" t="s">
        <v>1981</v>
      </c>
      <c r="L4853" s="4">
        <v>540</v>
      </c>
      <c r="M4853" s="4" t="s">
        <v>77</v>
      </c>
      <c r="N4853" s="4">
        <v>5.61</v>
      </c>
      <c r="O4853" s="4">
        <v>4.37</v>
      </c>
      <c r="P4853" s="4" t="s">
        <v>78</v>
      </c>
      <c r="Q4853" s="77">
        <v>45173.664583333331</v>
      </c>
      <c r="R4853" s="4">
        <v>3029.4</v>
      </c>
      <c r="S4853" s="4">
        <v>2359.8000000000002</v>
      </c>
      <c r="T4853" s="4" t="str">
        <f>VLOOKUP(E4853,zamiana!A:B,2,0)</f>
        <v>STADLER PANKOW</v>
      </c>
    </row>
    <row r="4854" spans="1:20" x14ac:dyDescent="0.3">
      <c r="A4854" s="4" t="s">
        <v>7265</v>
      </c>
      <c r="B4854" s="76">
        <v>45198</v>
      </c>
      <c r="C4854" s="76">
        <v>45198</v>
      </c>
      <c r="D4854" s="76">
        <v>45239</v>
      </c>
      <c r="E4854" s="4" t="s">
        <v>964</v>
      </c>
      <c r="F4854" s="4" t="s">
        <v>2830</v>
      </c>
      <c r="G4854" s="4" t="s">
        <v>942</v>
      </c>
      <c r="H4854" s="4" t="s">
        <v>964</v>
      </c>
      <c r="I4854" s="4" t="s">
        <v>2829</v>
      </c>
      <c r="J4854" s="4" t="s">
        <v>2828</v>
      </c>
      <c r="K4854" s="4" t="s">
        <v>964</v>
      </c>
      <c r="L4854" s="4">
        <v>24</v>
      </c>
      <c r="M4854" s="4" t="s">
        <v>77</v>
      </c>
      <c r="N4854" s="4">
        <v>105.01</v>
      </c>
      <c r="O4854" s="4">
        <v>58.66</v>
      </c>
      <c r="P4854" s="4" t="s">
        <v>78</v>
      </c>
      <c r="Q4854" s="77">
        <v>45281.670138888891</v>
      </c>
      <c r="R4854" s="4">
        <v>2520.2399999999998</v>
      </c>
      <c r="S4854" s="4">
        <v>1407.84</v>
      </c>
      <c r="T4854" s="4" t="str">
        <f>VLOOKUP(E4854,zamiana!A:B,2,0)</f>
        <v>ALSTOM SLZ</v>
      </c>
    </row>
    <row r="4855" spans="1:20" x14ac:dyDescent="0.3">
      <c r="A4855" s="4" t="s">
        <v>7266</v>
      </c>
      <c r="B4855" s="76">
        <v>45198</v>
      </c>
      <c r="C4855" s="76">
        <v>45198</v>
      </c>
      <c r="D4855" s="76">
        <v>45239</v>
      </c>
      <c r="E4855" s="4" t="s">
        <v>964</v>
      </c>
      <c r="F4855" s="4" t="s">
        <v>2830</v>
      </c>
      <c r="G4855" s="4" t="s">
        <v>942</v>
      </c>
      <c r="H4855" s="4" t="s">
        <v>964</v>
      </c>
      <c r="I4855" s="4" t="s">
        <v>7267</v>
      </c>
      <c r="J4855" s="4" t="s">
        <v>7268</v>
      </c>
      <c r="K4855" s="4" t="s">
        <v>964</v>
      </c>
      <c r="L4855" s="4">
        <v>20</v>
      </c>
      <c r="M4855" s="4" t="s">
        <v>77</v>
      </c>
      <c r="N4855" s="4">
        <v>70.62</v>
      </c>
      <c r="O4855" s="4">
        <v>44.67</v>
      </c>
      <c r="P4855" s="4" t="s">
        <v>78</v>
      </c>
      <c r="Q4855" s="77">
        <v>45281.679166666669</v>
      </c>
      <c r="R4855" s="4">
        <v>1412.4</v>
      </c>
      <c r="S4855" s="4">
        <v>893.4</v>
      </c>
      <c r="T4855" s="4" t="str">
        <f>VLOOKUP(E4855,zamiana!A:B,2,0)</f>
        <v>ALSTOM SLZ</v>
      </c>
    </row>
    <row r="4856" spans="1:20" x14ac:dyDescent="0.3">
      <c r="A4856" s="4" t="s">
        <v>7266</v>
      </c>
      <c r="B4856" s="76">
        <v>45198</v>
      </c>
      <c r="C4856" s="76">
        <v>45198</v>
      </c>
      <c r="D4856" s="76">
        <v>45239</v>
      </c>
      <c r="E4856" s="4" t="s">
        <v>964</v>
      </c>
      <c r="F4856" s="4" t="s">
        <v>2830</v>
      </c>
      <c r="G4856" s="4" t="s">
        <v>942</v>
      </c>
      <c r="H4856" s="4" t="s">
        <v>964</v>
      </c>
      <c r="I4856" s="4" t="s">
        <v>7269</v>
      </c>
      <c r="J4856" s="4" t="s">
        <v>7270</v>
      </c>
      <c r="K4856" s="4" t="s">
        <v>964</v>
      </c>
      <c r="L4856" s="4">
        <v>25</v>
      </c>
      <c r="M4856" s="4" t="s">
        <v>77</v>
      </c>
      <c r="N4856" s="4">
        <v>63.95</v>
      </c>
      <c r="O4856" s="4">
        <v>41.56</v>
      </c>
      <c r="P4856" s="4" t="s">
        <v>78</v>
      </c>
      <c r="Q4856" s="77">
        <v>45281.679166666669</v>
      </c>
      <c r="R4856" s="4">
        <v>1598.75</v>
      </c>
      <c r="S4856" s="4">
        <v>1039</v>
      </c>
      <c r="T4856" s="4" t="str">
        <f>VLOOKUP(E4856,zamiana!A:B,2,0)</f>
        <v>ALSTOM SLZ</v>
      </c>
    </row>
    <row r="4857" spans="1:20" x14ac:dyDescent="0.3">
      <c r="A4857" s="4" t="s">
        <v>7266</v>
      </c>
      <c r="B4857" s="76">
        <v>45198</v>
      </c>
      <c r="C4857" s="76">
        <v>45198</v>
      </c>
      <c r="D4857" s="76">
        <v>45239</v>
      </c>
      <c r="E4857" s="4" t="s">
        <v>964</v>
      </c>
      <c r="F4857" s="4" t="s">
        <v>2830</v>
      </c>
      <c r="G4857" s="4" t="s">
        <v>942</v>
      </c>
      <c r="H4857" s="4" t="s">
        <v>964</v>
      </c>
      <c r="I4857" s="4" t="s">
        <v>7271</v>
      </c>
      <c r="J4857" s="4" t="s">
        <v>7272</v>
      </c>
      <c r="K4857" s="4" t="s">
        <v>964</v>
      </c>
      <c r="L4857" s="4">
        <v>5</v>
      </c>
      <c r="M4857" s="4" t="s">
        <v>77</v>
      </c>
      <c r="N4857" s="4">
        <v>227.3</v>
      </c>
      <c r="O4857" s="4">
        <v>85.15</v>
      </c>
      <c r="P4857" s="4" t="s">
        <v>78</v>
      </c>
      <c r="Q4857" s="77">
        <v>45281.679861111108</v>
      </c>
      <c r="R4857" s="4">
        <v>1136.5</v>
      </c>
      <c r="S4857" s="4">
        <v>425.75</v>
      </c>
      <c r="T4857" s="4" t="str">
        <f>VLOOKUP(E4857,zamiana!A:B,2,0)</f>
        <v>ALSTOM SLZ</v>
      </c>
    </row>
    <row r="4858" spans="1:20" x14ac:dyDescent="0.3">
      <c r="A4858" s="4" t="s">
        <v>7266</v>
      </c>
      <c r="B4858" s="76">
        <v>45198</v>
      </c>
      <c r="C4858" s="76">
        <v>45198</v>
      </c>
      <c r="D4858" s="76">
        <v>45239</v>
      </c>
      <c r="E4858" s="4" t="s">
        <v>964</v>
      </c>
      <c r="F4858" s="4" t="s">
        <v>2830</v>
      </c>
      <c r="G4858" s="4" t="s">
        <v>942</v>
      </c>
      <c r="H4858" s="4" t="s">
        <v>964</v>
      </c>
      <c r="I4858" s="4" t="s">
        <v>7273</v>
      </c>
      <c r="J4858" s="4" t="s">
        <v>7274</v>
      </c>
      <c r="K4858" s="4" t="s">
        <v>964</v>
      </c>
      <c r="L4858" s="4">
        <v>5</v>
      </c>
      <c r="M4858" s="4" t="s">
        <v>77</v>
      </c>
      <c r="N4858" s="4">
        <v>151.44</v>
      </c>
      <c r="O4858" s="4">
        <v>73.45</v>
      </c>
      <c r="P4858" s="4" t="s">
        <v>78</v>
      </c>
      <c r="Q4858" s="77">
        <v>45281.679861111108</v>
      </c>
      <c r="R4858" s="4">
        <v>757.2</v>
      </c>
      <c r="S4858" s="4">
        <v>367.25</v>
      </c>
      <c r="T4858" s="4" t="str">
        <f>VLOOKUP(E4858,zamiana!A:B,2,0)</f>
        <v>ALSTOM SLZ</v>
      </c>
    </row>
    <row r="4859" spans="1:20" x14ac:dyDescent="0.3">
      <c r="A4859" s="4" t="s">
        <v>7266</v>
      </c>
      <c r="B4859" s="76">
        <v>45198</v>
      </c>
      <c r="C4859" s="76">
        <v>45198</v>
      </c>
      <c r="D4859" s="76">
        <v>45239</v>
      </c>
      <c r="E4859" s="4" t="s">
        <v>964</v>
      </c>
      <c r="F4859" s="4" t="s">
        <v>2830</v>
      </c>
      <c r="G4859" s="4" t="s">
        <v>942</v>
      </c>
      <c r="H4859" s="4" t="s">
        <v>964</v>
      </c>
      <c r="I4859" s="4" t="s">
        <v>7275</v>
      </c>
      <c r="J4859" s="4" t="s">
        <v>7276</v>
      </c>
      <c r="K4859" s="4" t="s">
        <v>964</v>
      </c>
      <c r="L4859" s="4">
        <v>5</v>
      </c>
      <c r="M4859" s="4" t="s">
        <v>77</v>
      </c>
      <c r="N4859" s="4">
        <v>116.96</v>
      </c>
      <c r="O4859" s="4">
        <v>53.56</v>
      </c>
      <c r="P4859" s="4" t="s">
        <v>78</v>
      </c>
      <c r="Q4859" s="77">
        <v>45281.679861111108</v>
      </c>
      <c r="R4859" s="4">
        <v>584.79999999999995</v>
      </c>
      <c r="S4859" s="4">
        <v>267.8</v>
      </c>
      <c r="T4859" s="4" t="str">
        <f>VLOOKUP(E4859,zamiana!A:B,2,0)</f>
        <v>ALSTOM SLZ</v>
      </c>
    </row>
    <row r="4860" spans="1:20" x14ac:dyDescent="0.3">
      <c r="A4860" s="4" t="s">
        <v>7277</v>
      </c>
      <c r="B4860" s="76">
        <v>45198</v>
      </c>
      <c r="C4860" s="76">
        <v>45198</v>
      </c>
      <c r="D4860" s="76">
        <v>45239</v>
      </c>
      <c r="E4860" s="4" t="s">
        <v>964</v>
      </c>
      <c r="F4860" s="4" t="s">
        <v>2830</v>
      </c>
      <c r="G4860" s="4" t="s">
        <v>942</v>
      </c>
      <c r="H4860" s="4" t="s">
        <v>964</v>
      </c>
      <c r="I4860" s="4" t="s">
        <v>7278</v>
      </c>
      <c r="J4860" s="4" t="s">
        <v>4030</v>
      </c>
      <c r="K4860" s="4" t="s">
        <v>964</v>
      </c>
      <c r="L4860" s="4">
        <v>20</v>
      </c>
      <c r="M4860" s="4" t="s">
        <v>77</v>
      </c>
      <c r="N4860" s="4">
        <v>58.62</v>
      </c>
      <c r="O4860" s="4">
        <v>39.369999999999997</v>
      </c>
      <c r="P4860" s="4" t="s">
        <v>78</v>
      </c>
      <c r="Q4860" s="77">
        <v>45281.679166666669</v>
      </c>
      <c r="R4860" s="4">
        <v>1172.4000000000001</v>
      </c>
      <c r="S4860" s="4">
        <v>787.4</v>
      </c>
      <c r="T4860" s="4" t="str">
        <f>VLOOKUP(E4860,zamiana!A:B,2,0)</f>
        <v>ALSTOM SLZ</v>
      </c>
    </row>
    <row r="4861" spans="1:20" x14ac:dyDescent="0.3">
      <c r="A4861" s="4" t="s">
        <v>7277</v>
      </c>
      <c r="B4861" s="76">
        <v>45198</v>
      </c>
      <c r="C4861" s="76">
        <v>45198</v>
      </c>
      <c r="D4861" s="76">
        <v>45239</v>
      </c>
      <c r="E4861" s="4" t="s">
        <v>964</v>
      </c>
      <c r="F4861" s="4" t="s">
        <v>2830</v>
      </c>
      <c r="G4861" s="4" t="s">
        <v>942</v>
      </c>
      <c r="H4861" s="4" t="s">
        <v>964</v>
      </c>
      <c r="I4861" s="4" t="s">
        <v>7279</v>
      </c>
      <c r="J4861" s="4" t="s">
        <v>4027</v>
      </c>
      <c r="K4861" s="4" t="s">
        <v>964</v>
      </c>
      <c r="L4861" s="4">
        <v>25</v>
      </c>
      <c r="M4861" s="4" t="s">
        <v>77</v>
      </c>
      <c r="N4861" s="4">
        <v>2.1800000000000002</v>
      </c>
      <c r="O4861" s="4">
        <v>10.59</v>
      </c>
      <c r="P4861" s="4" t="s">
        <v>78</v>
      </c>
      <c r="Q4861" s="77">
        <v>45281.679166666669</v>
      </c>
      <c r="R4861" s="4">
        <v>54.5</v>
      </c>
      <c r="S4861" s="4">
        <v>264.75</v>
      </c>
      <c r="T4861" s="4" t="str">
        <f>VLOOKUP(E4861,zamiana!A:B,2,0)</f>
        <v>ALSTOM SLZ</v>
      </c>
    </row>
    <row r="4862" spans="1:20" x14ac:dyDescent="0.3">
      <c r="A4862" s="4" t="s">
        <v>7280</v>
      </c>
      <c r="B4862" s="76">
        <v>45198</v>
      </c>
      <c r="C4862" s="76">
        <v>45198</v>
      </c>
      <c r="D4862" s="76">
        <v>45239</v>
      </c>
      <c r="E4862" s="4" t="s">
        <v>964</v>
      </c>
      <c r="F4862" s="4" t="s">
        <v>2830</v>
      </c>
      <c r="G4862" s="4" t="s">
        <v>942</v>
      </c>
      <c r="H4862" s="4" t="s">
        <v>964</v>
      </c>
      <c r="I4862" s="4" t="s">
        <v>7281</v>
      </c>
      <c r="J4862" s="4" t="s">
        <v>5953</v>
      </c>
      <c r="K4862" s="4" t="s">
        <v>964</v>
      </c>
      <c r="L4862" s="4">
        <v>160</v>
      </c>
      <c r="M4862" s="4" t="s">
        <v>77</v>
      </c>
      <c r="N4862" s="4">
        <v>27.53</v>
      </c>
      <c r="O4862" s="4">
        <v>29.48</v>
      </c>
      <c r="P4862" s="4" t="s">
        <v>78</v>
      </c>
      <c r="Q4862" s="77">
        <v>45281.680555555555</v>
      </c>
      <c r="R4862" s="4">
        <v>4404.8</v>
      </c>
      <c r="S4862" s="4">
        <v>4716.8</v>
      </c>
      <c r="T4862" s="4" t="str">
        <f>VLOOKUP(E4862,zamiana!A:B,2,0)</f>
        <v>ALSTOM SLZ</v>
      </c>
    </row>
    <row r="4863" spans="1:20" x14ac:dyDescent="0.3">
      <c r="A4863" s="4" t="s">
        <v>7282</v>
      </c>
      <c r="B4863" s="76">
        <v>45198</v>
      </c>
      <c r="C4863" s="76">
        <v>45198</v>
      </c>
      <c r="D4863" s="76">
        <v>45239</v>
      </c>
      <c r="E4863" s="4" t="s">
        <v>964</v>
      </c>
      <c r="F4863" s="4" t="s">
        <v>2830</v>
      </c>
      <c r="G4863" s="4" t="s">
        <v>942</v>
      </c>
      <c r="H4863" s="4" t="s">
        <v>964</v>
      </c>
      <c r="I4863" s="4" t="s">
        <v>3742</v>
      </c>
      <c r="J4863" s="4" t="s">
        <v>393</v>
      </c>
      <c r="K4863" s="4" t="s">
        <v>964</v>
      </c>
      <c r="L4863" s="4">
        <v>20</v>
      </c>
      <c r="M4863" s="4" t="s">
        <v>77</v>
      </c>
      <c r="N4863" s="4">
        <v>39.85</v>
      </c>
      <c r="O4863" s="4">
        <v>81.31</v>
      </c>
      <c r="P4863" s="4" t="s">
        <v>78</v>
      </c>
      <c r="Q4863" s="77">
        <v>45281.677777777775</v>
      </c>
      <c r="R4863" s="4">
        <v>797</v>
      </c>
      <c r="S4863" s="4">
        <v>1626.2</v>
      </c>
      <c r="T4863" s="4" t="str">
        <f>VLOOKUP(E4863,zamiana!A:B,2,0)</f>
        <v>ALSTOM SLZ</v>
      </c>
    </row>
    <row r="4864" spans="1:20" x14ac:dyDescent="0.3">
      <c r="A4864" s="4" t="s">
        <v>7282</v>
      </c>
      <c r="B4864" s="76">
        <v>45198</v>
      </c>
      <c r="C4864" s="76">
        <v>45198</v>
      </c>
      <c r="D4864" s="76">
        <v>45239</v>
      </c>
      <c r="E4864" s="4" t="s">
        <v>964</v>
      </c>
      <c r="F4864" s="4" t="s">
        <v>2830</v>
      </c>
      <c r="G4864" s="4" t="s">
        <v>942</v>
      </c>
      <c r="H4864" s="4" t="s">
        <v>964</v>
      </c>
      <c r="I4864" s="4" t="s">
        <v>3743</v>
      </c>
      <c r="J4864" s="4" t="s">
        <v>1456</v>
      </c>
      <c r="K4864" s="4" t="s">
        <v>964</v>
      </c>
      <c r="L4864" s="4">
        <v>20</v>
      </c>
      <c r="M4864" s="4" t="s">
        <v>77</v>
      </c>
      <c r="N4864" s="4">
        <v>61.08</v>
      </c>
      <c r="O4864" s="4">
        <v>66.959999999999994</v>
      </c>
      <c r="P4864" s="4" t="s">
        <v>78</v>
      </c>
      <c r="Q4864" s="77">
        <v>45281.677777777775</v>
      </c>
      <c r="R4864" s="4">
        <v>1221.5999999999999</v>
      </c>
      <c r="S4864" s="4">
        <v>1339.2</v>
      </c>
      <c r="T4864" s="4" t="str">
        <f>VLOOKUP(E4864,zamiana!A:B,2,0)</f>
        <v>ALSTOM SLZ</v>
      </c>
    </row>
    <row r="4865" spans="1:20" x14ac:dyDescent="0.3">
      <c r="A4865" s="4" t="s">
        <v>7282</v>
      </c>
      <c r="B4865" s="76">
        <v>45198</v>
      </c>
      <c r="C4865" s="76">
        <v>45198</v>
      </c>
      <c r="D4865" s="76">
        <v>45239</v>
      </c>
      <c r="E4865" s="4" t="s">
        <v>964</v>
      </c>
      <c r="F4865" s="4" t="s">
        <v>2830</v>
      </c>
      <c r="G4865" s="4" t="s">
        <v>942</v>
      </c>
      <c r="H4865" s="4" t="s">
        <v>964</v>
      </c>
      <c r="I4865" s="4" t="s">
        <v>3744</v>
      </c>
      <c r="J4865" s="4" t="s">
        <v>2266</v>
      </c>
      <c r="K4865" s="4" t="s">
        <v>964</v>
      </c>
      <c r="L4865" s="4">
        <v>15</v>
      </c>
      <c r="M4865" s="4" t="s">
        <v>77</v>
      </c>
      <c r="N4865" s="4">
        <v>5.42</v>
      </c>
      <c r="O4865" s="4">
        <v>60.84</v>
      </c>
      <c r="P4865" s="4" t="s">
        <v>78</v>
      </c>
      <c r="Q4865" s="77">
        <v>45281.677777777775</v>
      </c>
      <c r="R4865" s="4">
        <v>81.3</v>
      </c>
      <c r="S4865" s="4">
        <v>912.6</v>
      </c>
      <c r="T4865" s="4" t="str">
        <f>VLOOKUP(E4865,zamiana!A:B,2,0)</f>
        <v>ALSTOM SLZ</v>
      </c>
    </row>
    <row r="4866" spans="1:20" x14ac:dyDescent="0.3">
      <c r="A4866" s="4" t="s">
        <v>7282</v>
      </c>
      <c r="B4866" s="76">
        <v>45198</v>
      </c>
      <c r="C4866" s="76">
        <v>45198</v>
      </c>
      <c r="D4866" s="76">
        <v>45239</v>
      </c>
      <c r="E4866" s="4" t="s">
        <v>964</v>
      </c>
      <c r="F4866" s="4" t="s">
        <v>2830</v>
      </c>
      <c r="G4866" s="4" t="s">
        <v>942</v>
      </c>
      <c r="H4866" s="4" t="s">
        <v>964</v>
      </c>
      <c r="I4866" s="4" t="s">
        <v>3745</v>
      </c>
      <c r="J4866" s="4" t="s">
        <v>393</v>
      </c>
      <c r="K4866" s="4" t="s">
        <v>964</v>
      </c>
      <c r="L4866" s="4">
        <v>15</v>
      </c>
      <c r="M4866" s="4" t="s">
        <v>77</v>
      </c>
      <c r="N4866" s="4">
        <v>53.85</v>
      </c>
      <c r="O4866" s="4">
        <v>73.209999999999994</v>
      </c>
      <c r="P4866" s="4" t="s">
        <v>78</v>
      </c>
      <c r="Q4866" s="77">
        <v>45281.677777777775</v>
      </c>
      <c r="R4866" s="4">
        <v>807.75</v>
      </c>
      <c r="S4866" s="4">
        <v>1098.1500000000001</v>
      </c>
      <c r="T4866" s="4" t="str">
        <f>VLOOKUP(E4866,zamiana!A:B,2,0)</f>
        <v>ALSTOM SLZ</v>
      </c>
    </row>
    <row r="4867" spans="1:20" x14ac:dyDescent="0.3">
      <c r="A4867" s="4" t="s">
        <v>7282</v>
      </c>
      <c r="B4867" s="76">
        <v>45198</v>
      </c>
      <c r="C4867" s="76">
        <v>45198</v>
      </c>
      <c r="D4867" s="76">
        <v>45239</v>
      </c>
      <c r="E4867" s="4" t="s">
        <v>964</v>
      </c>
      <c r="F4867" s="4" t="s">
        <v>2830</v>
      </c>
      <c r="G4867" s="4" t="s">
        <v>942</v>
      </c>
      <c r="H4867" s="4" t="s">
        <v>964</v>
      </c>
      <c r="I4867" s="4" t="s">
        <v>3746</v>
      </c>
      <c r="J4867" s="4" t="s">
        <v>393</v>
      </c>
      <c r="K4867" s="4" t="s">
        <v>964</v>
      </c>
      <c r="L4867" s="4">
        <v>15</v>
      </c>
      <c r="M4867" s="4" t="s">
        <v>77</v>
      </c>
      <c r="N4867" s="4">
        <v>53.85</v>
      </c>
      <c r="O4867" s="4">
        <v>73.209999999999994</v>
      </c>
      <c r="P4867" s="4" t="s">
        <v>78</v>
      </c>
      <c r="Q4867" s="77">
        <v>45281.677777777775</v>
      </c>
      <c r="R4867" s="4">
        <v>807.75</v>
      </c>
      <c r="S4867" s="4">
        <v>1098.1500000000001</v>
      </c>
      <c r="T4867" s="4" t="str">
        <f>VLOOKUP(E4867,zamiana!A:B,2,0)</f>
        <v>ALSTOM SLZ</v>
      </c>
    </row>
    <row r="4868" spans="1:20" x14ac:dyDescent="0.3">
      <c r="A4868" s="4" t="s">
        <v>7283</v>
      </c>
      <c r="B4868" s="76">
        <v>45198</v>
      </c>
      <c r="C4868" s="76">
        <v>45198</v>
      </c>
      <c r="D4868" s="76">
        <v>45239</v>
      </c>
      <c r="E4868" s="4" t="s">
        <v>964</v>
      </c>
      <c r="F4868" s="4" t="s">
        <v>2830</v>
      </c>
      <c r="G4868" s="4" t="s">
        <v>942</v>
      </c>
      <c r="H4868" s="4" t="s">
        <v>964</v>
      </c>
      <c r="I4868" s="4" t="s">
        <v>7284</v>
      </c>
      <c r="J4868" s="4" t="s">
        <v>4021</v>
      </c>
      <c r="K4868" s="4" t="s">
        <v>964</v>
      </c>
      <c r="L4868" s="4">
        <v>5</v>
      </c>
      <c r="M4868" s="4" t="s">
        <v>77</v>
      </c>
      <c r="N4868" s="4">
        <v>289.72000000000003</v>
      </c>
      <c r="O4868" s="4">
        <v>84.39</v>
      </c>
      <c r="P4868" s="4" t="s">
        <v>78</v>
      </c>
      <c r="Q4868" s="77">
        <v>45281.679166666669</v>
      </c>
      <c r="R4868" s="4">
        <v>1448.6</v>
      </c>
      <c r="S4868" s="4">
        <v>421.95</v>
      </c>
      <c r="T4868" s="4" t="str">
        <f>VLOOKUP(E4868,zamiana!A:B,2,0)</f>
        <v>ALSTOM SLZ</v>
      </c>
    </row>
    <row r="4869" spans="1:20" x14ac:dyDescent="0.3">
      <c r="A4869" s="4" t="s">
        <v>7285</v>
      </c>
      <c r="B4869" s="76">
        <v>45198</v>
      </c>
      <c r="C4869" s="76">
        <v>45198</v>
      </c>
      <c r="D4869" s="76">
        <v>45239</v>
      </c>
      <c r="E4869" s="4" t="s">
        <v>964</v>
      </c>
      <c r="F4869" s="4" t="s">
        <v>2830</v>
      </c>
      <c r="G4869" s="4" t="s">
        <v>942</v>
      </c>
      <c r="H4869" s="4" t="s">
        <v>964</v>
      </c>
      <c r="I4869" s="4" t="s">
        <v>7286</v>
      </c>
      <c r="J4869" s="4" t="s">
        <v>4018</v>
      </c>
      <c r="K4869" s="4" t="s">
        <v>964</v>
      </c>
      <c r="L4869" s="4">
        <v>20</v>
      </c>
      <c r="M4869" s="4" t="s">
        <v>77</v>
      </c>
      <c r="N4869" s="4">
        <v>11.08</v>
      </c>
      <c r="O4869" s="4">
        <v>3.65</v>
      </c>
      <c r="P4869" s="4" t="s">
        <v>78</v>
      </c>
      <c r="Q4869" s="77">
        <v>45281.680555555555</v>
      </c>
      <c r="R4869" s="4">
        <v>221.6</v>
      </c>
      <c r="S4869" s="4">
        <v>73</v>
      </c>
      <c r="T4869" s="4" t="str">
        <f>VLOOKUP(E4869,zamiana!A:B,2,0)</f>
        <v>ALSTOM SLZ</v>
      </c>
    </row>
    <row r="4870" spans="1:20" x14ac:dyDescent="0.3">
      <c r="A4870" s="4" t="s">
        <v>7287</v>
      </c>
      <c r="B4870" s="76">
        <v>45198</v>
      </c>
      <c r="C4870" s="76">
        <v>45198</v>
      </c>
      <c r="D4870" s="76">
        <v>45239</v>
      </c>
      <c r="E4870" s="4" t="s">
        <v>964</v>
      </c>
      <c r="F4870" s="4" t="s">
        <v>2830</v>
      </c>
      <c r="G4870" s="4" t="s">
        <v>942</v>
      </c>
      <c r="H4870" s="4" t="s">
        <v>964</v>
      </c>
      <c r="I4870" s="4" t="s">
        <v>7288</v>
      </c>
      <c r="J4870" s="4" t="s">
        <v>87</v>
      </c>
      <c r="K4870" s="4" t="s">
        <v>964</v>
      </c>
      <c r="L4870" s="4">
        <v>10</v>
      </c>
      <c r="M4870" s="4" t="s">
        <v>77</v>
      </c>
      <c r="N4870" s="4">
        <v>25.49</v>
      </c>
      <c r="O4870" s="4">
        <v>12.44</v>
      </c>
      <c r="P4870" s="4" t="s">
        <v>78</v>
      </c>
      <c r="Q4870" s="77">
        <v>45281.680555555555</v>
      </c>
      <c r="R4870" s="4">
        <v>254.9</v>
      </c>
      <c r="S4870" s="4">
        <v>124.4</v>
      </c>
      <c r="T4870" s="4" t="str">
        <f>VLOOKUP(E4870,zamiana!A:B,2,0)</f>
        <v>ALSTOM SLZ</v>
      </c>
    </row>
    <row r="4871" spans="1:20" x14ac:dyDescent="0.3">
      <c r="A4871" s="4" t="s">
        <v>7289</v>
      </c>
      <c r="B4871" s="76">
        <v>45198</v>
      </c>
      <c r="C4871" s="76">
        <v>45198</v>
      </c>
      <c r="D4871" s="76">
        <v>45239</v>
      </c>
      <c r="E4871" s="4" t="s">
        <v>964</v>
      </c>
      <c r="F4871" s="4" t="s">
        <v>2830</v>
      </c>
      <c r="G4871" s="4" t="s">
        <v>942</v>
      </c>
      <c r="H4871" s="4" t="s">
        <v>964</v>
      </c>
      <c r="I4871" s="4" t="s">
        <v>7290</v>
      </c>
      <c r="J4871" s="4" t="s">
        <v>7291</v>
      </c>
      <c r="K4871" s="4" t="s">
        <v>2238</v>
      </c>
      <c r="L4871" s="4">
        <v>136</v>
      </c>
      <c r="M4871" s="4" t="s">
        <v>77</v>
      </c>
      <c r="N4871" s="4">
        <v>36.56</v>
      </c>
      <c r="O4871" s="4">
        <v>2.14</v>
      </c>
      <c r="P4871" s="4" t="s">
        <v>78</v>
      </c>
      <c r="Q4871" s="77">
        <v>45281.665277777778</v>
      </c>
      <c r="R4871" s="4">
        <v>4972.16</v>
      </c>
      <c r="S4871" s="4">
        <v>291.04000000000002</v>
      </c>
      <c r="T4871" s="4" t="str">
        <f>VLOOKUP(E4871,zamiana!A:B,2,0)</f>
        <v>ALSTOM SLZ</v>
      </c>
    </row>
    <row r="4872" spans="1:20" x14ac:dyDescent="0.3">
      <c r="A4872" s="4" t="s">
        <v>7292</v>
      </c>
      <c r="B4872" s="76">
        <v>45198</v>
      </c>
      <c r="C4872" s="76">
        <v>45198</v>
      </c>
      <c r="D4872" s="76">
        <v>45239</v>
      </c>
      <c r="E4872" s="4" t="s">
        <v>964</v>
      </c>
      <c r="F4872" s="4" t="s">
        <v>2830</v>
      </c>
      <c r="G4872" s="4" t="s">
        <v>942</v>
      </c>
      <c r="H4872" s="4" t="s">
        <v>964</v>
      </c>
      <c r="I4872" s="4" t="s">
        <v>4019</v>
      </c>
      <c r="J4872" s="4" t="s">
        <v>87</v>
      </c>
      <c r="K4872" s="4" t="s">
        <v>964</v>
      </c>
      <c r="L4872" s="4">
        <v>100</v>
      </c>
      <c r="M4872" s="4" t="s">
        <v>77</v>
      </c>
      <c r="N4872" s="4">
        <v>12.93</v>
      </c>
      <c r="O4872" s="4">
        <v>3.77</v>
      </c>
      <c r="P4872" s="4" t="s">
        <v>78</v>
      </c>
      <c r="Q4872" s="77">
        <v>45281.677777777775</v>
      </c>
      <c r="R4872" s="4">
        <v>1293</v>
      </c>
      <c r="S4872" s="4">
        <v>377</v>
      </c>
      <c r="T4872" s="4" t="str">
        <f>VLOOKUP(E4872,zamiana!A:B,2,0)</f>
        <v>ALSTOM SLZ</v>
      </c>
    </row>
    <row r="4873" spans="1:20" x14ac:dyDescent="0.3">
      <c r="A4873" s="4" t="s">
        <v>7293</v>
      </c>
      <c r="B4873" s="76">
        <v>45198</v>
      </c>
      <c r="C4873" s="76">
        <v>45198</v>
      </c>
      <c r="D4873" s="76">
        <v>45239</v>
      </c>
      <c r="E4873" s="4" t="s">
        <v>964</v>
      </c>
      <c r="F4873" s="4" t="s">
        <v>2830</v>
      </c>
      <c r="G4873" s="4" t="s">
        <v>942</v>
      </c>
      <c r="H4873" s="4" t="s">
        <v>964</v>
      </c>
      <c r="I4873" s="4" t="s">
        <v>7294</v>
      </c>
      <c r="J4873" s="4" t="s">
        <v>7295</v>
      </c>
      <c r="K4873" s="4" t="s">
        <v>964</v>
      </c>
      <c r="L4873" s="4">
        <v>60</v>
      </c>
      <c r="M4873" s="4" t="s">
        <v>77</v>
      </c>
      <c r="N4873" s="4">
        <v>1.07</v>
      </c>
      <c r="O4873" s="4">
        <v>1.4</v>
      </c>
      <c r="P4873" s="4" t="s">
        <v>78</v>
      </c>
      <c r="Q4873" s="77">
        <v>45281.680555555555</v>
      </c>
      <c r="R4873" s="4">
        <v>64.2</v>
      </c>
      <c r="S4873" s="4">
        <v>84</v>
      </c>
      <c r="T4873" s="4" t="str">
        <f>VLOOKUP(E4873,zamiana!A:B,2,0)</f>
        <v>ALSTOM SLZ</v>
      </c>
    </row>
    <row r="4874" spans="1:20" x14ac:dyDescent="0.3">
      <c r="A4874" s="4" t="s">
        <v>7293</v>
      </c>
      <c r="B4874" s="76">
        <v>45198</v>
      </c>
      <c r="C4874" s="76">
        <v>45198</v>
      </c>
      <c r="D4874" s="76">
        <v>45239</v>
      </c>
      <c r="E4874" s="4" t="s">
        <v>964</v>
      </c>
      <c r="F4874" s="4" t="s">
        <v>2830</v>
      </c>
      <c r="G4874" s="4" t="s">
        <v>942</v>
      </c>
      <c r="H4874" s="4" t="s">
        <v>964</v>
      </c>
      <c r="I4874" s="4" t="s">
        <v>7296</v>
      </c>
      <c r="J4874" s="4" t="s">
        <v>3940</v>
      </c>
      <c r="K4874" s="4" t="s">
        <v>964</v>
      </c>
      <c r="L4874" s="4">
        <v>20</v>
      </c>
      <c r="M4874" s="4" t="s">
        <v>77</v>
      </c>
      <c r="N4874" s="4">
        <v>3.34</v>
      </c>
      <c r="O4874" s="4">
        <v>9.5399999999999991</v>
      </c>
      <c r="P4874" s="4" t="s">
        <v>78</v>
      </c>
      <c r="Q4874" s="77">
        <v>45281.680555555555</v>
      </c>
      <c r="R4874" s="4">
        <v>66.8</v>
      </c>
      <c r="S4874" s="4">
        <v>190.8</v>
      </c>
      <c r="T4874" s="4" t="str">
        <f>VLOOKUP(E4874,zamiana!A:B,2,0)</f>
        <v>ALSTOM SLZ</v>
      </c>
    </row>
    <row r="4875" spans="1:20" x14ac:dyDescent="0.3">
      <c r="A4875" s="4" t="s">
        <v>7297</v>
      </c>
      <c r="B4875" s="76">
        <v>45198</v>
      </c>
      <c r="C4875" s="76">
        <v>45198</v>
      </c>
      <c r="D4875" s="76">
        <v>45239</v>
      </c>
      <c r="E4875" s="4" t="s">
        <v>964</v>
      </c>
      <c r="F4875" s="4" t="s">
        <v>2830</v>
      </c>
      <c r="G4875" s="4" t="s">
        <v>942</v>
      </c>
      <c r="H4875" s="4" t="s">
        <v>964</v>
      </c>
      <c r="I4875" s="4" t="s">
        <v>3747</v>
      </c>
      <c r="J4875" s="4" t="s">
        <v>1456</v>
      </c>
      <c r="K4875" s="4" t="s">
        <v>964</v>
      </c>
      <c r="L4875" s="4">
        <v>10</v>
      </c>
      <c r="M4875" s="4" t="s">
        <v>77</v>
      </c>
      <c r="N4875" s="4">
        <v>6.67</v>
      </c>
      <c r="O4875" s="4">
        <v>62.3</v>
      </c>
      <c r="P4875" s="4" t="s">
        <v>78</v>
      </c>
      <c r="Q4875" s="77">
        <v>45281.677777777775</v>
      </c>
      <c r="R4875" s="4">
        <v>66.7</v>
      </c>
      <c r="S4875" s="4">
        <v>623</v>
      </c>
      <c r="T4875" s="4" t="str">
        <f>VLOOKUP(E4875,zamiana!A:B,2,0)</f>
        <v>ALSTOM SLZ</v>
      </c>
    </row>
    <row r="4876" spans="1:20" x14ac:dyDescent="0.3">
      <c r="A4876" s="4" t="s">
        <v>7297</v>
      </c>
      <c r="B4876" s="76">
        <v>45198</v>
      </c>
      <c r="C4876" s="76">
        <v>45198</v>
      </c>
      <c r="D4876" s="76">
        <v>45239</v>
      </c>
      <c r="E4876" s="4" t="s">
        <v>964</v>
      </c>
      <c r="F4876" s="4" t="s">
        <v>2830</v>
      </c>
      <c r="G4876" s="4" t="s">
        <v>942</v>
      </c>
      <c r="H4876" s="4" t="s">
        <v>964</v>
      </c>
      <c r="I4876" s="4" t="s">
        <v>3748</v>
      </c>
      <c r="J4876" s="4" t="s">
        <v>1456</v>
      </c>
      <c r="K4876" s="4" t="s">
        <v>964</v>
      </c>
      <c r="L4876" s="4">
        <v>10</v>
      </c>
      <c r="M4876" s="4" t="s">
        <v>77</v>
      </c>
      <c r="N4876" s="4">
        <v>7.55</v>
      </c>
      <c r="O4876" s="4">
        <v>62.3</v>
      </c>
      <c r="P4876" s="4" t="s">
        <v>78</v>
      </c>
      <c r="Q4876" s="77">
        <v>45281.677083333336</v>
      </c>
      <c r="R4876" s="4">
        <v>75.5</v>
      </c>
      <c r="S4876" s="4">
        <v>623</v>
      </c>
      <c r="T4876" s="4" t="str">
        <f>VLOOKUP(E4876,zamiana!A:B,2,0)</f>
        <v>ALSTOM SLZ</v>
      </c>
    </row>
    <row r="4877" spans="1:20" x14ac:dyDescent="0.3">
      <c r="A4877" s="4" t="s">
        <v>7298</v>
      </c>
      <c r="B4877" s="76">
        <v>45198</v>
      </c>
      <c r="C4877" s="76">
        <v>45198</v>
      </c>
      <c r="D4877" s="76">
        <v>45239</v>
      </c>
      <c r="E4877" s="4" t="s">
        <v>964</v>
      </c>
      <c r="F4877" s="4" t="s">
        <v>2830</v>
      </c>
      <c r="G4877" s="4" t="s">
        <v>942</v>
      </c>
      <c r="H4877" s="4" t="s">
        <v>964</v>
      </c>
      <c r="I4877" s="4" t="s">
        <v>7299</v>
      </c>
      <c r="J4877" s="4" t="s">
        <v>7300</v>
      </c>
      <c r="K4877" s="4" t="s">
        <v>964</v>
      </c>
      <c r="L4877" s="4">
        <v>50</v>
      </c>
      <c r="M4877" s="4" t="s">
        <v>77</v>
      </c>
      <c r="N4877" s="4">
        <v>3.66</v>
      </c>
      <c r="O4877" s="4">
        <v>1.24</v>
      </c>
      <c r="P4877" s="4" t="s">
        <v>78</v>
      </c>
      <c r="Q4877" s="77">
        <v>45281.680555555555</v>
      </c>
      <c r="R4877" s="4">
        <v>183</v>
      </c>
      <c r="S4877" s="4">
        <v>62</v>
      </c>
      <c r="T4877" s="4" t="str">
        <f>VLOOKUP(E4877,zamiana!A:B,2,0)</f>
        <v>ALSTOM SLZ</v>
      </c>
    </row>
    <row r="4878" spans="1:20" x14ac:dyDescent="0.3">
      <c r="A4878" s="4" t="s">
        <v>7298</v>
      </c>
      <c r="B4878" s="76">
        <v>45198</v>
      </c>
      <c r="C4878" s="76">
        <v>45198</v>
      </c>
      <c r="D4878" s="76">
        <v>45239</v>
      </c>
      <c r="E4878" s="4" t="s">
        <v>964</v>
      </c>
      <c r="F4878" s="4" t="s">
        <v>2830</v>
      </c>
      <c r="G4878" s="4" t="s">
        <v>942</v>
      </c>
      <c r="H4878" s="4" t="s">
        <v>964</v>
      </c>
      <c r="I4878" s="4" t="s">
        <v>7301</v>
      </c>
      <c r="J4878" s="4" t="s">
        <v>7302</v>
      </c>
      <c r="K4878" s="4" t="s">
        <v>964</v>
      </c>
      <c r="L4878" s="4">
        <v>50</v>
      </c>
      <c r="M4878" s="4" t="s">
        <v>77</v>
      </c>
      <c r="N4878" s="4">
        <v>3.8</v>
      </c>
      <c r="O4878" s="4">
        <v>1.23</v>
      </c>
      <c r="P4878" s="4" t="s">
        <v>78</v>
      </c>
      <c r="Q4878" s="77">
        <v>45281.680555555555</v>
      </c>
      <c r="R4878" s="4">
        <v>190</v>
      </c>
      <c r="S4878" s="4">
        <v>61.5</v>
      </c>
      <c r="T4878" s="4" t="str">
        <f>VLOOKUP(E4878,zamiana!A:B,2,0)</f>
        <v>ALSTOM SLZ</v>
      </c>
    </row>
    <row r="4879" spans="1:20" x14ac:dyDescent="0.3">
      <c r="A4879" s="4" t="s">
        <v>7298</v>
      </c>
      <c r="B4879" s="76">
        <v>45198</v>
      </c>
      <c r="C4879" s="76">
        <v>45198</v>
      </c>
      <c r="D4879" s="76">
        <v>45239</v>
      </c>
      <c r="E4879" s="4" t="s">
        <v>964</v>
      </c>
      <c r="F4879" s="4" t="s">
        <v>2830</v>
      </c>
      <c r="G4879" s="4" t="s">
        <v>942</v>
      </c>
      <c r="H4879" s="4" t="s">
        <v>964</v>
      </c>
      <c r="I4879" s="4" t="s">
        <v>7303</v>
      </c>
      <c r="J4879" s="4" t="s">
        <v>7304</v>
      </c>
      <c r="K4879" s="4" t="s">
        <v>964</v>
      </c>
      <c r="L4879" s="4">
        <v>30</v>
      </c>
      <c r="M4879" s="4" t="s">
        <v>77</v>
      </c>
      <c r="N4879" s="4">
        <v>15.62</v>
      </c>
      <c r="O4879" s="4">
        <v>4.6100000000000003</v>
      </c>
      <c r="P4879" s="4" t="s">
        <v>78</v>
      </c>
      <c r="Q4879" s="77">
        <v>45281.680555555555</v>
      </c>
      <c r="R4879" s="4">
        <v>468.6</v>
      </c>
      <c r="S4879" s="4">
        <v>138.30000000000001</v>
      </c>
      <c r="T4879" s="4" t="str">
        <f>VLOOKUP(E4879,zamiana!A:B,2,0)</f>
        <v>ALSTOM SLZ</v>
      </c>
    </row>
    <row r="4880" spans="1:20" x14ac:dyDescent="0.3">
      <c r="A4880" s="4" t="s">
        <v>7305</v>
      </c>
      <c r="B4880" s="76">
        <v>45198</v>
      </c>
      <c r="C4880" s="76">
        <v>45198</v>
      </c>
      <c r="D4880" s="76">
        <v>45239</v>
      </c>
      <c r="E4880" s="4" t="s">
        <v>964</v>
      </c>
      <c r="F4880" s="4" t="s">
        <v>2830</v>
      </c>
      <c r="G4880" s="4" t="s">
        <v>942</v>
      </c>
      <c r="H4880" s="4" t="s">
        <v>964</v>
      </c>
      <c r="I4880" s="4" t="s">
        <v>3415</v>
      </c>
      <c r="J4880" s="4" t="s">
        <v>3416</v>
      </c>
      <c r="K4880" s="4" t="s">
        <v>964</v>
      </c>
      <c r="L4880" s="4">
        <v>10</v>
      </c>
      <c r="M4880" s="4" t="s">
        <v>77</v>
      </c>
      <c r="N4880" s="4">
        <v>22.2</v>
      </c>
      <c r="O4880" s="4">
        <v>8.74</v>
      </c>
      <c r="P4880" s="4" t="s">
        <v>78</v>
      </c>
      <c r="Q4880" s="77">
        <v>45281.672222222223</v>
      </c>
      <c r="R4880" s="4">
        <v>222</v>
      </c>
      <c r="S4880" s="4">
        <v>87.4</v>
      </c>
      <c r="T4880" s="4" t="str">
        <f>VLOOKUP(E4880,zamiana!A:B,2,0)</f>
        <v>ALSTOM SLZ</v>
      </c>
    </row>
    <row r="4881" spans="1:20" x14ac:dyDescent="0.3">
      <c r="A4881" s="4" t="s">
        <v>7305</v>
      </c>
      <c r="B4881" s="76">
        <v>45198</v>
      </c>
      <c r="C4881" s="76">
        <v>45198</v>
      </c>
      <c r="D4881" s="76">
        <v>45239</v>
      </c>
      <c r="E4881" s="4" t="s">
        <v>964</v>
      </c>
      <c r="F4881" s="4" t="s">
        <v>2830</v>
      </c>
      <c r="G4881" s="4" t="s">
        <v>942</v>
      </c>
      <c r="H4881" s="4" t="s">
        <v>964</v>
      </c>
      <c r="I4881" s="4" t="s">
        <v>3740</v>
      </c>
      <c r="J4881" s="4" t="s">
        <v>87</v>
      </c>
      <c r="K4881" s="4" t="s">
        <v>964</v>
      </c>
      <c r="L4881" s="4">
        <v>10</v>
      </c>
      <c r="M4881" s="4" t="s">
        <v>77</v>
      </c>
      <c r="N4881" s="4">
        <v>46.48</v>
      </c>
      <c r="O4881" s="4">
        <v>18.149999999999999</v>
      </c>
      <c r="P4881" s="4" t="s">
        <v>78</v>
      </c>
      <c r="Q4881" s="77">
        <v>45281.670138888891</v>
      </c>
      <c r="R4881" s="4">
        <v>464.8</v>
      </c>
      <c r="S4881" s="4">
        <v>181.5</v>
      </c>
      <c r="T4881" s="4" t="str">
        <f>VLOOKUP(E4881,zamiana!A:B,2,0)</f>
        <v>ALSTOM SLZ</v>
      </c>
    </row>
    <row r="4882" spans="1:20" x14ac:dyDescent="0.3">
      <c r="A4882" s="4" t="s">
        <v>7305</v>
      </c>
      <c r="B4882" s="76">
        <v>45198</v>
      </c>
      <c r="C4882" s="76">
        <v>45198</v>
      </c>
      <c r="D4882" s="76">
        <v>45239</v>
      </c>
      <c r="E4882" s="4" t="s">
        <v>964</v>
      </c>
      <c r="F4882" s="4" t="s">
        <v>2830</v>
      </c>
      <c r="G4882" s="4" t="s">
        <v>942</v>
      </c>
      <c r="H4882" s="4" t="s">
        <v>964</v>
      </c>
      <c r="I4882" s="4" t="s">
        <v>3741</v>
      </c>
      <c r="J4882" s="4" t="s">
        <v>87</v>
      </c>
      <c r="K4882" s="4" t="s">
        <v>964</v>
      </c>
      <c r="L4882" s="4">
        <v>10</v>
      </c>
      <c r="M4882" s="4" t="s">
        <v>77</v>
      </c>
      <c r="N4882" s="4">
        <v>47.78</v>
      </c>
      <c r="O4882" s="4">
        <v>18.149999999999999</v>
      </c>
      <c r="P4882" s="4" t="s">
        <v>78</v>
      </c>
      <c r="Q4882" s="77">
        <v>45281.670138888891</v>
      </c>
      <c r="R4882" s="4">
        <v>477.8</v>
      </c>
      <c r="S4882" s="4">
        <v>181.5</v>
      </c>
      <c r="T4882" s="4" t="str">
        <f>VLOOKUP(E4882,zamiana!A:B,2,0)</f>
        <v>ALSTOM SLZ</v>
      </c>
    </row>
    <row r="4883" spans="1:20" x14ac:dyDescent="0.3">
      <c r="A4883" s="4" t="s">
        <v>7306</v>
      </c>
      <c r="B4883" s="76">
        <v>45198</v>
      </c>
      <c r="C4883" s="76">
        <v>45198</v>
      </c>
      <c r="D4883" s="76">
        <v>45239</v>
      </c>
      <c r="E4883" s="4" t="s">
        <v>964</v>
      </c>
      <c r="F4883" s="4" t="s">
        <v>2830</v>
      </c>
      <c r="G4883" s="4" t="s">
        <v>942</v>
      </c>
      <c r="H4883" s="4" t="s">
        <v>964</v>
      </c>
      <c r="I4883" s="4" t="s">
        <v>7307</v>
      </c>
      <c r="J4883" s="4" t="s">
        <v>87</v>
      </c>
      <c r="K4883" s="4" t="s">
        <v>964</v>
      </c>
      <c r="L4883" s="4">
        <v>10</v>
      </c>
      <c r="M4883" s="4" t="s">
        <v>77</v>
      </c>
      <c r="N4883" s="4">
        <v>31.74</v>
      </c>
      <c r="O4883" s="4">
        <v>9.77</v>
      </c>
      <c r="P4883" s="4" t="s">
        <v>78</v>
      </c>
      <c r="Q4883" s="77">
        <v>45281.670138888891</v>
      </c>
      <c r="R4883" s="4">
        <v>317.39999999999998</v>
      </c>
      <c r="S4883" s="4">
        <v>97.7</v>
      </c>
      <c r="T4883" s="4" t="str">
        <f>VLOOKUP(E4883,zamiana!A:B,2,0)</f>
        <v>ALSTOM SLZ</v>
      </c>
    </row>
    <row r="4884" spans="1:20" x14ac:dyDescent="0.3">
      <c r="A4884" s="4" t="s">
        <v>7306</v>
      </c>
      <c r="B4884" s="76">
        <v>45198</v>
      </c>
      <c r="C4884" s="76">
        <v>45198</v>
      </c>
      <c r="D4884" s="76">
        <v>45239</v>
      </c>
      <c r="E4884" s="4" t="s">
        <v>964</v>
      </c>
      <c r="F4884" s="4" t="s">
        <v>2830</v>
      </c>
      <c r="G4884" s="4" t="s">
        <v>942</v>
      </c>
      <c r="H4884" s="4" t="s">
        <v>964</v>
      </c>
      <c r="I4884" s="4" t="s">
        <v>7308</v>
      </c>
      <c r="J4884" s="4" t="s">
        <v>87</v>
      </c>
      <c r="K4884" s="4" t="s">
        <v>964</v>
      </c>
      <c r="L4884" s="4">
        <v>10</v>
      </c>
      <c r="M4884" s="4" t="s">
        <v>77</v>
      </c>
      <c r="N4884" s="4">
        <v>31.65</v>
      </c>
      <c r="O4884" s="4">
        <v>9.77</v>
      </c>
      <c r="P4884" s="4" t="s">
        <v>78</v>
      </c>
      <c r="Q4884" s="77">
        <v>45281.670138888891</v>
      </c>
      <c r="R4884" s="4">
        <v>316.5</v>
      </c>
      <c r="S4884" s="4">
        <v>97.7</v>
      </c>
      <c r="T4884" s="4" t="str">
        <f>VLOOKUP(E4884,zamiana!A:B,2,0)</f>
        <v>ALSTOM SLZ</v>
      </c>
    </row>
    <row r="4885" spans="1:20" x14ac:dyDescent="0.3">
      <c r="A4885" s="4" t="s">
        <v>7306</v>
      </c>
      <c r="B4885" s="76">
        <v>45198</v>
      </c>
      <c r="C4885" s="76">
        <v>45198</v>
      </c>
      <c r="D4885" s="76">
        <v>45239</v>
      </c>
      <c r="E4885" s="4" t="s">
        <v>964</v>
      </c>
      <c r="F4885" s="4" t="s">
        <v>2830</v>
      </c>
      <c r="G4885" s="4" t="s">
        <v>942</v>
      </c>
      <c r="H4885" s="4" t="s">
        <v>964</v>
      </c>
      <c r="I4885" s="4" t="s">
        <v>7309</v>
      </c>
      <c r="J4885" s="4" t="s">
        <v>87</v>
      </c>
      <c r="K4885" s="4" t="s">
        <v>964</v>
      </c>
      <c r="L4885" s="4">
        <v>10</v>
      </c>
      <c r="M4885" s="4" t="s">
        <v>77</v>
      </c>
      <c r="N4885" s="4">
        <v>30.91</v>
      </c>
      <c r="O4885" s="4">
        <v>9.3699999999999992</v>
      </c>
      <c r="P4885" s="4" t="s">
        <v>78</v>
      </c>
      <c r="Q4885" s="77">
        <v>45281.670138888891</v>
      </c>
      <c r="R4885" s="4">
        <v>309.10000000000002</v>
      </c>
      <c r="S4885" s="4">
        <v>93.7</v>
      </c>
      <c r="T4885" s="4" t="str">
        <f>VLOOKUP(E4885,zamiana!A:B,2,0)</f>
        <v>ALSTOM SLZ</v>
      </c>
    </row>
    <row r="4886" spans="1:20" x14ac:dyDescent="0.3">
      <c r="A4886" s="4" t="s">
        <v>7306</v>
      </c>
      <c r="B4886" s="76">
        <v>45198</v>
      </c>
      <c r="C4886" s="76">
        <v>45198</v>
      </c>
      <c r="D4886" s="76">
        <v>45239</v>
      </c>
      <c r="E4886" s="4" t="s">
        <v>964</v>
      </c>
      <c r="F4886" s="4" t="s">
        <v>2830</v>
      </c>
      <c r="G4886" s="4" t="s">
        <v>942</v>
      </c>
      <c r="H4886" s="4" t="s">
        <v>964</v>
      </c>
      <c r="I4886" s="4" t="s">
        <v>7310</v>
      </c>
      <c r="J4886" s="4" t="s">
        <v>87</v>
      </c>
      <c r="K4886" s="4" t="s">
        <v>964</v>
      </c>
      <c r="L4886" s="4">
        <v>10</v>
      </c>
      <c r="M4886" s="4" t="s">
        <v>77</v>
      </c>
      <c r="N4886" s="4">
        <v>39.76</v>
      </c>
      <c r="O4886" s="4">
        <v>14</v>
      </c>
      <c r="P4886" s="4" t="s">
        <v>78</v>
      </c>
      <c r="Q4886" s="77">
        <v>45281.670138888891</v>
      </c>
      <c r="R4886" s="4">
        <v>397.6</v>
      </c>
      <c r="S4886" s="4">
        <v>140</v>
      </c>
      <c r="T4886" s="4" t="str">
        <f>VLOOKUP(E4886,zamiana!A:B,2,0)</f>
        <v>ALSTOM SLZ</v>
      </c>
    </row>
    <row r="4887" spans="1:20" x14ac:dyDescent="0.3">
      <c r="A4887" s="4" t="s">
        <v>7306</v>
      </c>
      <c r="B4887" s="76">
        <v>45198</v>
      </c>
      <c r="C4887" s="76">
        <v>45198</v>
      </c>
      <c r="D4887" s="76">
        <v>45239</v>
      </c>
      <c r="E4887" s="4" t="s">
        <v>964</v>
      </c>
      <c r="F4887" s="4" t="s">
        <v>2830</v>
      </c>
      <c r="G4887" s="4" t="s">
        <v>942</v>
      </c>
      <c r="H4887" s="4" t="s">
        <v>964</v>
      </c>
      <c r="I4887" s="4" t="s">
        <v>7311</v>
      </c>
      <c r="J4887" s="4" t="s">
        <v>87</v>
      </c>
      <c r="K4887" s="4" t="s">
        <v>964</v>
      </c>
      <c r="L4887" s="4">
        <v>10</v>
      </c>
      <c r="M4887" s="4" t="s">
        <v>77</v>
      </c>
      <c r="N4887" s="4">
        <v>39.76</v>
      </c>
      <c r="O4887" s="4">
        <v>14</v>
      </c>
      <c r="P4887" s="4" t="s">
        <v>78</v>
      </c>
      <c r="Q4887" s="77">
        <v>45281.670138888891</v>
      </c>
      <c r="R4887" s="4">
        <v>397.6</v>
      </c>
      <c r="S4887" s="4">
        <v>140</v>
      </c>
      <c r="T4887" s="4" t="str">
        <f>VLOOKUP(E4887,zamiana!A:B,2,0)</f>
        <v>ALSTOM SLZ</v>
      </c>
    </row>
    <row r="4888" spans="1:20" x14ac:dyDescent="0.3">
      <c r="A4888" s="4" t="s">
        <v>7312</v>
      </c>
      <c r="B4888" s="76">
        <v>45198</v>
      </c>
      <c r="C4888" s="76">
        <v>45198</v>
      </c>
      <c r="D4888" s="76">
        <v>45246</v>
      </c>
      <c r="E4888" s="4" t="s">
        <v>1313</v>
      </c>
      <c r="F4888" s="4" t="s">
        <v>1314</v>
      </c>
      <c r="G4888" s="4" t="s">
        <v>942</v>
      </c>
      <c r="H4888" s="4" t="s">
        <v>1315</v>
      </c>
      <c r="I4888" s="4" t="s">
        <v>2053</v>
      </c>
      <c r="J4888" s="4" t="s">
        <v>2054</v>
      </c>
      <c r="K4888" s="4" t="s">
        <v>15</v>
      </c>
      <c r="L4888" s="4">
        <v>4</v>
      </c>
      <c r="M4888" s="4" t="s">
        <v>77</v>
      </c>
      <c r="N4888" s="4">
        <v>1163.77</v>
      </c>
      <c r="O4888" s="4">
        <v>1835.82</v>
      </c>
      <c r="P4888" s="4" t="s">
        <v>78</v>
      </c>
      <c r="Q4888" s="77">
        <v>45281.662499999999</v>
      </c>
      <c r="R4888" s="4">
        <v>4655.08</v>
      </c>
      <c r="S4888" s="4">
        <v>7343.28</v>
      </c>
      <c r="T4888" s="4" t="str">
        <f>VLOOKUP(E4888,zamiana!A:B,2,0)</f>
        <v>ZRE</v>
      </c>
    </row>
    <row r="4889" spans="1:20" x14ac:dyDescent="0.3">
      <c r="A4889" s="4" t="s">
        <v>7312</v>
      </c>
      <c r="B4889" s="76">
        <v>45198</v>
      </c>
      <c r="C4889" s="76">
        <v>45198</v>
      </c>
      <c r="D4889" s="76">
        <v>45246</v>
      </c>
      <c r="E4889" s="4" t="s">
        <v>1313</v>
      </c>
      <c r="F4889" s="4" t="s">
        <v>1314</v>
      </c>
      <c r="G4889" s="4" t="s">
        <v>942</v>
      </c>
      <c r="H4889" s="4" t="s">
        <v>1315</v>
      </c>
      <c r="I4889" s="4" t="s">
        <v>2056</v>
      </c>
      <c r="J4889" s="4" t="s">
        <v>2057</v>
      </c>
      <c r="K4889" s="4" t="s">
        <v>15</v>
      </c>
      <c r="L4889" s="4">
        <v>8</v>
      </c>
      <c r="M4889" s="4" t="s">
        <v>77</v>
      </c>
      <c r="N4889" s="4">
        <v>3305.07</v>
      </c>
      <c r="O4889" s="4">
        <v>3106.96</v>
      </c>
      <c r="P4889" s="4" t="s">
        <v>78</v>
      </c>
      <c r="Q4889" s="77">
        <v>45281.662499999999</v>
      </c>
      <c r="R4889" s="4">
        <v>26440.560000000001</v>
      </c>
      <c r="S4889" s="4">
        <v>24855.68</v>
      </c>
      <c r="T4889" s="4" t="str">
        <f>VLOOKUP(E4889,zamiana!A:B,2,0)</f>
        <v>ZRE</v>
      </c>
    </row>
    <row r="4890" spans="1:20" x14ac:dyDescent="0.3">
      <c r="A4890" s="4" t="s">
        <v>7312</v>
      </c>
      <c r="B4890" s="76">
        <v>45198</v>
      </c>
      <c r="C4890" s="76">
        <v>45198</v>
      </c>
      <c r="D4890" s="76">
        <v>45246</v>
      </c>
      <c r="E4890" s="4" t="s">
        <v>1313</v>
      </c>
      <c r="F4890" s="4" t="s">
        <v>1314</v>
      </c>
      <c r="G4890" s="4" t="s">
        <v>942</v>
      </c>
      <c r="H4890" s="4" t="s">
        <v>1315</v>
      </c>
      <c r="I4890" s="4" t="s">
        <v>2058</v>
      </c>
      <c r="J4890" s="4" t="s">
        <v>2059</v>
      </c>
      <c r="K4890" s="4" t="s">
        <v>15</v>
      </c>
      <c r="L4890" s="4">
        <v>4</v>
      </c>
      <c r="M4890" s="4" t="s">
        <v>77</v>
      </c>
      <c r="N4890" s="4">
        <v>3950.62</v>
      </c>
      <c r="O4890" s="4">
        <v>4290.22</v>
      </c>
      <c r="P4890" s="4" t="s">
        <v>78</v>
      </c>
      <c r="Q4890" s="77">
        <v>45281.662499999999</v>
      </c>
      <c r="R4890" s="4">
        <v>15802.48</v>
      </c>
      <c r="S4890" s="4">
        <v>17160.88</v>
      </c>
      <c r="T4890" s="4" t="str">
        <f>VLOOKUP(E4890,zamiana!A:B,2,0)</f>
        <v>ZRE</v>
      </c>
    </row>
    <row r="4891" spans="1:20" x14ac:dyDescent="0.3">
      <c r="A4891" s="4" t="s">
        <v>7312</v>
      </c>
      <c r="B4891" s="76">
        <v>45198</v>
      </c>
      <c r="C4891" s="76">
        <v>45198</v>
      </c>
      <c r="D4891" s="76">
        <v>45246</v>
      </c>
      <c r="E4891" s="4" t="s">
        <v>1313</v>
      </c>
      <c r="F4891" s="4" t="s">
        <v>1314</v>
      </c>
      <c r="G4891" s="4" t="s">
        <v>942</v>
      </c>
      <c r="H4891" s="4" t="s">
        <v>1315</v>
      </c>
      <c r="I4891" s="4" t="s">
        <v>2060</v>
      </c>
      <c r="J4891" s="4" t="s">
        <v>2061</v>
      </c>
      <c r="K4891" s="4" t="s">
        <v>15</v>
      </c>
      <c r="L4891" s="4">
        <v>4</v>
      </c>
      <c r="M4891" s="4" t="s">
        <v>77</v>
      </c>
      <c r="N4891" s="4">
        <v>6077.37</v>
      </c>
      <c r="O4891" s="4">
        <v>6392.59</v>
      </c>
      <c r="P4891" s="4" t="s">
        <v>78</v>
      </c>
      <c r="Q4891" s="77">
        <v>45281.662499999999</v>
      </c>
      <c r="R4891" s="4">
        <v>24309.48</v>
      </c>
      <c r="S4891" s="4">
        <v>25570.36</v>
      </c>
      <c r="T4891" s="4" t="str">
        <f>VLOOKUP(E4891,zamiana!A:B,2,0)</f>
        <v>ZRE</v>
      </c>
    </row>
    <row r="4892" spans="1:20" x14ac:dyDescent="0.3">
      <c r="A4892" s="4" t="s">
        <v>7312</v>
      </c>
      <c r="B4892" s="76">
        <v>45198</v>
      </c>
      <c r="C4892" s="76">
        <v>45198</v>
      </c>
      <c r="D4892" s="76">
        <v>45246</v>
      </c>
      <c r="E4892" s="4" t="s">
        <v>1313</v>
      </c>
      <c r="F4892" s="4" t="s">
        <v>1314</v>
      </c>
      <c r="G4892" s="4" t="s">
        <v>942</v>
      </c>
      <c r="H4892" s="4" t="s">
        <v>1315</v>
      </c>
      <c r="I4892" s="4" t="s">
        <v>2062</v>
      </c>
      <c r="J4892" s="4" t="s">
        <v>2063</v>
      </c>
      <c r="K4892" s="4" t="s">
        <v>15</v>
      </c>
      <c r="L4892" s="4">
        <v>4</v>
      </c>
      <c r="M4892" s="4" t="s">
        <v>77</v>
      </c>
      <c r="N4892" s="4">
        <v>7627.33</v>
      </c>
      <c r="O4892" s="4">
        <v>5590.53</v>
      </c>
      <c r="P4892" s="4" t="s">
        <v>78</v>
      </c>
      <c r="Q4892" s="77">
        <v>45281.662499999999</v>
      </c>
      <c r="R4892" s="4">
        <v>30509.32</v>
      </c>
      <c r="S4892" s="4">
        <v>22362.12</v>
      </c>
      <c r="T4892" s="4" t="str">
        <f>VLOOKUP(E4892,zamiana!A:B,2,0)</f>
        <v>ZRE</v>
      </c>
    </row>
    <row r="4893" spans="1:20" x14ac:dyDescent="0.3">
      <c r="A4893" s="4" t="s">
        <v>7313</v>
      </c>
      <c r="B4893" s="76">
        <v>45198</v>
      </c>
      <c r="C4893" s="76">
        <v>45198</v>
      </c>
      <c r="D4893" s="76">
        <v>45247</v>
      </c>
      <c r="E4893" s="4" t="s">
        <v>1313</v>
      </c>
      <c r="F4893" s="4" t="s">
        <v>1314</v>
      </c>
      <c r="G4893" s="4" t="s">
        <v>942</v>
      </c>
      <c r="H4893" s="4" t="s">
        <v>1315</v>
      </c>
      <c r="I4893" s="4" t="s">
        <v>7314</v>
      </c>
      <c r="J4893" s="4" t="s">
        <v>7315</v>
      </c>
      <c r="K4893" s="4" t="s">
        <v>15</v>
      </c>
      <c r="L4893" s="4">
        <v>10</v>
      </c>
      <c r="M4893" s="4" t="s">
        <v>77</v>
      </c>
      <c r="N4893" s="4">
        <v>211.84</v>
      </c>
      <c r="O4893" s="4">
        <v>72.599999999999994</v>
      </c>
      <c r="P4893" s="4" t="s">
        <v>78</v>
      </c>
      <c r="Q4893" s="77">
        <v>45281.671527777777</v>
      </c>
      <c r="R4893" s="4">
        <v>2118.4</v>
      </c>
      <c r="S4893" s="4">
        <v>726</v>
      </c>
      <c r="T4893" s="4" t="str">
        <f>VLOOKUP(E4893,zamiana!A:B,2,0)</f>
        <v>ZRE</v>
      </c>
    </row>
    <row r="4894" spans="1:20" x14ac:dyDescent="0.3">
      <c r="A4894" s="4" t="s">
        <v>7313</v>
      </c>
      <c r="B4894" s="76">
        <v>45198</v>
      </c>
      <c r="C4894" s="76">
        <v>45198</v>
      </c>
      <c r="D4894" s="76">
        <v>45247</v>
      </c>
      <c r="E4894" s="4" t="s">
        <v>1313</v>
      </c>
      <c r="F4894" s="4" t="s">
        <v>1314</v>
      </c>
      <c r="G4894" s="4" t="s">
        <v>942</v>
      </c>
      <c r="H4894" s="4" t="s">
        <v>1315</v>
      </c>
      <c r="I4894" s="4" t="s">
        <v>7316</v>
      </c>
      <c r="J4894" s="4" t="s">
        <v>7315</v>
      </c>
      <c r="K4894" s="4" t="s">
        <v>15</v>
      </c>
      <c r="L4894" s="4">
        <v>10</v>
      </c>
      <c r="M4894" s="4" t="s">
        <v>77</v>
      </c>
      <c r="N4894" s="4">
        <v>211.84</v>
      </c>
      <c r="O4894" s="4">
        <v>72.599999999999994</v>
      </c>
      <c r="P4894" s="4" t="s">
        <v>78</v>
      </c>
      <c r="Q4894" s="77">
        <v>45281.671527777777</v>
      </c>
      <c r="R4894" s="4">
        <v>2118.4</v>
      </c>
      <c r="S4894" s="4">
        <v>726</v>
      </c>
      <c r="T4894" s="4" t="str">
        <f>VLOOKUP(E4894,zamiana!A:B,2,0)</f>
        <v>ZRE</v>
      </c>
    </row>
    <row r="4895" spans="1:20" x14ac:dyDescent="0.3">
      <c r="A4895" s="4" t="s">
        <v>7317</v>
      </c>
      <c r="B4895" s="76">
        <v>45198</v>
      </c>
      <c r="C4895" s="76">
        <v>45198</v>
      </c>
      <c r="D4895" s="76">
        <v>45247</v>
      </c>
      <c r="E4895" s="4" t="s">
        <v>1313</v>
      </c>
      <c r="F4895" s="4" t="s">
        <v>1314</v>
      </c>
      <c r="G4895" s="4" t="s">
        <v>942</v>
      </c>
      <c r="H4895" s="4" t="s">
        <v>1315</v>
      </c>
      <c r="I4895" s="4" t="s">
        <v>7314</v>
      </c>
      <c r="J4895" s="4" t="s">
        <v>7315</v>
      </c>
      <c r="K4895" s="4" t="s">
        <v>15</v>
      </c>
      <c r="L4895" s="4">
        <v>11</v>
      </c>
      <c r="M4895" s="4" t="s">
        <v>77</v>
      </c>
      <c r="N4895" s="4">
        <v>211.84</v>
      </c>
      <c r="O4895" s="4">
        <v>72.599999999999994</v>
      </c>
      <c r="P4895" s="4" t="s">
        <v>78</v>
      </c>
      <c r="Q4895" s="77">
        <v>45281.671527777777</v>
      </c>
      <c r="R4895" s="4">
        <v>2330.2399999999998</v>
      </c>
      <c r="S4895" s="4">
        <v>798.6</v>
      </c>
      <c r="T4895" s="4" t="str">
        <f>VLOOKUP(E4895,zamiana!A:B,2,0)</f>
        <v>ZRE</v>
      </c>
    </row>
    <row r="4896" spans="1:20" x14ac:dyDescent="0.3">
      <c r="A4896" s="4" t="s">
        <v>7317</v>
      </c>
      <c r="B4896" s="76">
        <v>45198</v>
      </c>
      <c r="C4896" s="76">
        <v>45198</v>
      </c>
      <c r="D4896" s="76">
        <v>45247</v>
      </c>
      <c r="E4896" s="4" t="s">
        <v>1313</v>
      </c>
      <c r="F4896" s="4" t="s">
        <v>1314</v>
      </c>
      <c r="G4896" s="4" t="s">
        <v>942</v>
      </c>
      <c r="H4896" s="4" t="s">
        <v>1315</v>
      </c>
      <c r="I4896" s="4" t="s">
        <v>7316</v>
      </c>
      <c r="J4896" s="4" t="s">
        <v>7315</v>
      </c>
      <c r="K4896" s="4" t="s">
        <v>15</v>
      </c>
      <c r="L4896" s="4">
        <v>6</v>
      </c>
      <c r="M4896" s="4" t="s">
        <v>77</v>
      </c>
      <c r="N4896" s="4">
        <v>211.84</v>
      </c>
      <c r="O4896" s="4">
        <v>72.599999999999994</v>
      </c>
      <c r="P4896" s="4" t="s">
        <v>78</v>
      </c>
      <c r="Q4896" s="77">
        <v>45281.671527777777</v>
      </c>
      <c r="R4896" s="4">
        <v>1271.04</v>
      </c>
      <c r="S4896" s="4">
        <v>435.6</v>
      </c>
      <c r="T4896" s="4" t="str">
        <f>VLOOKUP(E4896,zamiana!A:B,2,0)</f>
        <v>ZRE</v>
      </c>
    </row>
    <row r="4897" spans="1:20" x14ac:dyDescent="0.3">
      <c r="A4897" s="4" t="s">
        <v>7318</v>
      </c>
      <c r="B4897" s="76">
        <v>45198</v>
      </c>
      <c r="C4897" s="76">
        <v>45198</v>
      </c>
      <c r="D4897" s="76">
        <v>45257</v>
      </c>
      <c r="E4897" s="4" t="s">
        <v>951</v>
      </c>
      <c r="F4897" s="4" t="s">
        <v>952</v>
      </c>
      <c r="G4897" s="4" t="s">
        <v>942</v>
      </c>
      <c r="H4897" s="4" t="s">
        <v>951</v>
      </c>
      <c r="I4897" s="4" t="s">
        <v>1641</v>
      </c>
      <c r="J4897" s="4" t="s">
        <v>1641</v>
      </c>
      <c r="K4897" s="4" t="s">
        <v>955</v>
      </c>
      <c r="L4897" s="4">
        <v>1</v>
      </c>
      <c r="M4897" s="4" t="s">
        <v>77</v>
      </c>
      <c r="N4897" s="4">
        <v>133.09</v>
      </c>
      <c r="O4897" s="4">
        <v>39.68</v>
      </c>
      <c r="P4897" s="4" t="s">
        <v>78</v>
      </c>
      <c r="Q4897" s="77">
        <v>45281.652777777781</v>
      </c>
      <c r="R4897" s="4">
        <v>133.09</v>
      </c>
      <c r="S4897" s="4">
        <v>39.68</v>
      </c>
      <c r="T4897" s="4" t="str">
        <f>VLOOKUP(E4897,zamiana!A:B,2,0)</f>
        <v>ALSTOM (ex. BT) CZL</v>
      </c>
    </row>
    <row r="4898" spans="1:20" x14ac:dyDescent="0.3">
      <c r="A4898" s="4" t="s">
        <v>7318</v>
      </c>
      <c r="B4898" s="76">
        <v>45198</v>
      </c>
      <c r="C4898" s="76">
        <v>45198</v>
      </c>
      <c r="D4898" s="76">
        <v>45257</v>
      </c>
      <c r="E4898" s="4" t="s">
        <v>951</v>
      </c>
      <c r="F4898" s="4" t="s">
        <v>952</v>
      </c>
      <c r="G4898" s="4" t="s">
        <v>942</v>
      </c>
      <c r="H4898" s="4" t="s">
        <v>951</v>
      </c>
      <c r="I4898" s="4" t="s">
        <v>1642</v>
      </c>
      <c r="J4898" s="4" t="s">
        <v>1642</v>
      </c>
      <c r="K4898" s="4" t="s">
        <v>955</v>
      </c>
      <c r="L4898" s="4">
        <v>1</v>
      </c>
      <c r="M4898" s="4" t="s">
        <v>77</v>
      </c>
      <c r="N4898" s="4">
        <v>133.09</v>
      </c>
      <c r="O4898" s="4">
        <v>39.68</v>
      </c>
      <c r="P4898" s="4" t="s">
        <v>78</v>
      </c>
      <c r="Q4898" s="77">
        <v>45281.652777777781</v>
      </c>
      <c r="R4898" s="4">
        <v>133.09</v>
      </c>
      <c r="S4898" s="4">
        <v>39.68</v>
      </c>
      <c r="T4898" s="4" t="str">
        <f>VLOOKUP(E4898,zamiana!A:B,2,0)</f>
        <v>ALSTOM (ex. BT) CZL</v>
      </c>
    </row>
    <row r="4899" spans="1:20" x14ac:dyDescent="0.3">
      <c r="A4899" s="4" t="s">
        <v>7318</v>
      </c>
      <c r="B4899" s="76">
        <v>45198</v>
      </c>
      <c r="C4899" s="76">
        <v>45198</v>
      </c>
      <c r="D4899" s="76">
        <v>45257</v>
      </c>
      <c r="E4899" s="4" t="s">
        <v>951</v>
      </c>
      <c r="F4899" s="4" t="s">
        <v>952</v>
      </c>
      <c r="G4899" s="4" t="s">
        <v>942</v>
      </c>
      <c r="H4899" s="4" t="s">
        <v>951</v>
      </c>
      <c r="I4899" s="4" t="s">
        <v>1642</v>
      </c>
      <c r="J4899" s="4" t="s">
        <v>1642</v>
      </c>
      <c r="K4899" s="4" t="s">
        <v>955</v>
      </c>
      <c r="L4899" s="4">
        <v>1</v>
      </c>
      <c r="M4899" s="4" t="s">
        <v>77</v>
      </c>
      <c r="N4899" s="4">
        <v>133.09</v>
      </c>
      <c r="O4899" s="4">
        <v>39.68</v>
      </c>
      <c r="P4899" s="4" t="s">
        <v>78</v>
      </c>
      <c r="Q4899" s="77">
        <v>45281.652777777781</v>
      </c>
      <c r="R4899" s="4">
        <v>133.09</v>
      </c>
      <c r="S4899" s="4">
        <v>39.68</v>
      </c>
      <c r="T4899" s="4" t="str">
        <f>VLOOKUP(E4899,zamiana!A:B,2,0)</f>
        <v>ALSTOM (ex. BT) CZL</v>
      </c>
    </row>
    <row r="4900" spans="1:20" x14ac:dyDescent="0.3">
      <c r="A4900" s="4" t="s">
        <v>7318</v>
      </c>
      <c r="B4900" s="76">
        <v>45198</v>
      </c>
      <c r="C4900" s="76">
        <v>45198</v>
      </c>
      <c r="D4900" s="76">
        <v>45257</v>
      </c>
      <c r="E4900" s="4" t="s">
        <v>951</v>
      </c>
      <c r="F4900" s="4" t="s">
        <v>952</v>
      </c>
      <c r="G4900" s="4" t="s">
        <v>942</v>
      </c>
      <c r="H4900" s="4" t="s">
        <v>951</v>
      </c>
      <c r="I4900" s="4" t="s">
        <v>3096</v>
      </c>
      <c r="J4900" s="4" t="s">
        <v>3097</v>
      </c>
      <c r="K4900" s="4" t="s">
        <v>955</v>
      </c>
      <c r="L4900" s="4">
        <v>2</v>
      </c>
      <c r="M4900" s="4" t="s">
        <v>77</v>
      </c>
      <c r="N4900" s="4">
        <v>9.59</v>
      </c>
      <c r="O4900" s="4">
        <v>4.16</v>
      </c>
      <c r="P4900" s="4" t="s">
        <v>78</v>
      </c>
      <c r="Q4900" s="77">
        <v>45281.670138888891</v>
      </c>
      <c r="R4900" s="4">
        <v>19.18</v>
      </c>
      <c r="S4900" s="4">
        <v>8.32</v>
      </c>
      <c r="T4900" s="4" t="str">
        <f>VLOOKUP(E4900,zamiana!A:B,2,0)</f>
        <v>ALSTOM (ex. BT) CZL</v>
      </c>
    </row>
    <row r="4901" spans="1:20" x14ac:dyDescent="0.3">
      <c r="A4901" s="4" t="s">
        <v>7318</v>
      </c>
      <c r="B4901" s="76">
        <v>45198</v>
      </c>
      <c r="C4901" s="76">
        <v>45198</v>
      </c>
      <c r="D4901" s="76">
        <v>45257</v>
      </c>
      <c r="E4901" s="4" t="s">
        <v>951</v>
      </c>
      <c r="F4901" s="4" t="s">
        <v>952</v>
      </c>
      <c r="G4901" s="4" t="s">
        <v>942</v>
      </c>
      <c r="H4901" s="4" t="s">
        <v>951</v>
      </c>
      <c r="I4901" s="4" t="s">
        <v>3096</v>
      </c>
      <c r="J4901" s="4" t="s">
        <v>3097</v>
      </c>
      <c r="K4901" s="4" t="s">
        <v>955</v>
      </c>
      <c r="L4901" s="4">
        <v>2</v>
      </c>
      <c r="M4901" s="4" t="s">
        <v>77</v>
      </c>
      <c r="N4901" s="4">
        <v>9.59</v>
      </c>
      <c r="O4901" s="4">
        <v>4.16</v>
      </c>
      <c r="P4901" s="4" t="s">
        <v>78</v>
      </c>
      <c r="Q4901" s="77">
        <v>45281.670138888891</v>
      </c>
      <c r="R4901" s="4">
        <v>19.18</v>
      </c>
      <c r="S4901" s="4">
        <v>8.32</v>
      </c>
      <c r="T4901" s="4" t="str">
        <f>VLOOKUP(E4901,zamiana!A:B,2,0)</f>
        <v>ALSTOM (ex. BT) CZL</v>
      </c>
    </row>
    <row r="4902" spans="1:20" x14ac:dyDescent="0.3">
      <c r="A4902" s="4" t="s">
        <v>7318</v>
      </c>
      <c r="B4902" s="76">
        <v>45198</v>
      </c>
      <c r="C4902" s="76">
        <v>45198</v>
      </c>
      <c r="D4902" s="76">
        <v>45257</v>
      </c>
      <c r="E4902" s="4" t="s">
        <v>951</v>
      </c>
      <c r="F4902" s="4" t="s">
        <v>952</v>
      </c>
      <c r="G4902" s="4" t="s">
        <v>942</v>
      </c>
      <c r="H4902" s="4" t="s">
        <v>951</v>
      </c>
      <c r="I4902" s="4" t="s">
        <v>3096</v>
      </c>
      <c r="J4902" s="4" t="s">
        <v>3097</v>
      </c>
      <c r="K4902" s="4" t="s">
        <v>955</v>
      </c>
      <c r="L4902" s="4">
        <v>4</v>
      </c>
      <c r="M4902" s="4" t="s">
        <v>77</v>
      </c>
      <c r="N4902" s="4">
        <v>9.59</v>
      </c>
      <c r="O4902" s="4">
        <v>4.16</v>
      </c>
      <c r="P4902" s="4" t="s">
        <v>78</v>
      </c>
      <c r="Q4902" s="77">
        <v>45281.670138888891</v>
      </c>
      <c r="R4902" s="4">
        <v>38.36</v>
      </c>
      <c r="S4902" s="4">
        <v>16.64</v>
      </c>
      <c r="T4902" s="4" t="str">
        <f>VLOOKUP(E4902,zamiana!A:B,2,0)</f>
        <v>ALSTOM (ex. BT) CZL</v>
      </c>
    </row>
    <row r="4903" spans="1:20" x14ac:dyDescent="0.3">
      <c r="A4903" s="4" t="s">
        <v>7318</v>
      </c>
      <c r="B4903" s="76">
        <v>45198</v>
      </c>
      <c r="C4903" s="76">
        <v>45198</v>
      </c>
      <c r="D4903" s="76">
        <v>45257</v>
      </c>
      <c r="E4903" s="4" t="s">
        <v>951</v>
      </c>
      <c r="F4903" s="4" t="s">
        <v>952</v>
      </c>
      <c r="G4903" s="4" t="s">
        <v>942</v>
      </c>
      <c r="H4903" s="4" t="s">
        <v>951</v>
      </c>
      <c r="I4903" s="4" t="s">
        <v>3096</v>
      </c>
      <c r="J4903" s="4" t="s">
        <v>3097</v>
      </c>
      <c r="K4903" s="4" t="s">
        <v>955</v>
      </c>
      <c r="L4903" s="4">
        <v>4</v>
      </c>
      <c r="M4903" s="4" t="s">
        <v>77</v>
      </c>
      <c r="N4903" s="4">
        <v>9.59</v>
      </c>
      <c r="O4903" s="4">
        <v>4.16</v>
      </c>
      <c r="P4903" s="4" t="s">
        <v>78</v>
      </c>
      <c r="Q4903" s="77">
        <v>45281.670138888891</v>
      </c>
      <c r="R4903" s="4">
        <v>38.36</v>
      </c>
      <c r="S4903" s="4">
        <v>16.64</v>
      </c>
      <c r="T4903" s="4" t="str">
        <f>VLOOKUP(E4903,zamiana!A:B,2,0)</f>
        <v>ALSTOM (ex. BT) CZL</v>
      </c>
    </row>
    <row r="4904" spans="1:20" x14ac:dyDescent="0.3">
      <c r="A4904" s="4" t="s">
        <v>7318</v>
      </c>
      <c r="B4904" s="76">
        <v>45198</v>
      </c>
      <c r="C4904" s="76">
        <v>45198</v>
      </c>
      <c r="D4904" s="76">
        <v>45257</v>
      </c>
      <c r="E4904" s="4" t="s">
        <v>951</v>
      </c>
      <c r="F4904" s="4" t="s">
        <v>952</v>
      </c>
      <c r="G4904" s="4" t="s">
        <v>942</v>
      </c>
      <c r="H4904" s="4" t="s">
        <v>951</v>
      </c>
      <c r="I4904" s="4" t="s">
        <v>3096</v>
      </c>
      <c r="J4904" s="4" t="s">
        <v>3097</v>
      </c>
      <c r="K4904" s="4" t="s">
        <v>955</v>
      </c>
      <c r="L4904" s="4">
        <v>4</v>
      </c>
      <c r="M4904" s="4" t="s">
        <v>77</v>
      </c>
      <c r="N4904" s="4">
        <v>9.59</v>
      </c>
      <c r="O4904" s="4">
        <v>4.16</v>
      </c>
      <c r="P4904" s="4" t="s">
        <v>78</v>
      </c>
      <c r="Q4904" s="77">
        <v>45281.670138888891</v>
      </c>
      <c r="R4904" s="4">
        <v>38.36</v>
      </c>
      <c r="S4904" s="4">
        <v>16.64</v>
      </c>
      <c r="T4904" s="4" t="str">
        <f>VLOOKUP(E4904,zamiana!A:B,2,0)</f>
        <v>ALSTOM (ex. BT) CZL</v>
      </c>
    </row>
    <row r="4905" spans="1:20" x14ac:dyDescent="0.3">
      <c r="A4905" s="4" t="s">
        <v>7318</v>
      </c>
      <c r="B4905" s="76">
        <v>45198</v>
      </c>
      <c r="C4905" s="76">
        <v>45198</v>
      </c>
      <c r="D4905" s="76">
        <v>45257</v>
      </c>
      <c r="E4905" s="4" t="s">
        <v>951</v>
      </c>
      <c r="F4905" s="4" t="s">
        <v>952</v>
      </c>
      <c r="G4905" s="4" t="s">
        <v>942</v>
      </c>
      <c r="H4905" s="4" t="s">
        <v>951</v>
      </c>
      <c r="I4905" s="4" t="s">
        <v>3096</v>
      </c>
      <c r="J4905" s="4" t="s">
        <v>3097</v>
      </c>
      <c r="K4905" s="4" t="s">
        <v>955</v>
      </c>
      <c r="L4905" s="4">
        <v>4</v>
      </c>
      <c r="M4905" s="4" t="s">
        <v>77</v>
      </c>
      <c r="N4905" s="4">
        <v>9.59</v>
      </c>
      <c r="O4905" s="4">
        <v>4.16</v>
      </c>
      <c r="P4905" s="4" t="s">
        <v>78</v>
      </c>
      <c r="Q4905" s="77">
        <v>45281.670138888891</v>
      </c>
      <c r="R4905" s="4">
        <v>38.36</v>
      </c>
      <c r="S4905" s="4">
        <v>16.64</v>
      </c>
      <c r="T4905" s="4" t="str">
        <f>VLOOKUP(E4905,zamiana!A:B,2,0)</f>
        <v>ALSTOM (ex. BT) CZL</v>
      </c>
    </row>
    <row r="4906" spans="1:20" x14ac:dyDescent="0.3">
      <c r="A4906" s="4" t="s">
        <v>7318</v>
      </c>
      <c r="B4906" s="76">
        <v>45198</v>
      </c>
      <c r="C4906" s="76">
        <v>45198</v>
      </c>
      <c r="D4906" s="76">
        <v>45257</v>
      </c>
      <c r="E4906" s="4" t="s">
        <v>951</v>
      </c>
      <c r="F4906" s="4" t="s">
        <v>952</v>
      </c>
      <c r="G4906" s="4" t="s">
        <v>942</v>
      </c>
      <c r="H4906" s="4" t="s">
        <v>951</v>
      </c>
      <c r="I4906" s="4" t="s">
        <v>3096</v>
      </c>
      <c r="J4906" s="4" t="s">
        <v>3097</v>
      </c>
      <c r="K4906" s="4" t="s">
        <v>955</v>
      </c>
      <c r="L4906" s="4">
        <v>4</v>
      </c>
      <c r="M4906" s="4" t="s">
        <v>77</v>
      </c>
      <c r="N4906" s="4">
        <v>9.59</v>
      </c>
      <c r="O4906" s="4">
        <v>4.16</v>
      </c>
      <c r="P4906" s="4" t="s">
        <v>78</v>
      </c>
      <c r="Q4906" s="77">
        <v>45281.670138888891</v>
      </c>
      <c r="R4906" s="4">
        <v>38.36</v>
      </c>
      <c r="S4906" s="4">
        <v>16.64</v>
      </c>
      <c r="T4906" s="4" t="str">
        <f>VLOOKUP(E4906,zamiana!A:B,2,0)</f>
        <v>ALSTOM (ex. BT) CZL</v>
      </c>
    </row>
    <row r="4907" spans="1:20" x14ac:dyDescent="0.3">
      <c r="A4907" s="4" t="s">
        <v>7318</v>
      </c>
      <c r="B4907" s="76">
        <v>45198</v>
      </c>
      <c r="C4907" s="76">
        <v>45198</v>
      </c>
      <c r="D4907" s="76">
        <v>45257</v>
      </c>
      <c r="E4907" s="4" t="s">
        <v>951</v>
      </c>
      <c r="F4907" s="4" t="s">
        <v>952</v>
      </c>
      <c r="G4907" s="4" t="s">
        <v>942</v>
      </c>
      <c r="H4907" s="4" t="s">
        <v>951</v>
      </c>
      <c r="I4907" s="4" t="s">
        <v>3096</v>
      </c>
      <c r="J4907" s="4" t="s">
        <v>3097</v>
      </c>
      <c r="K4907" s="4" t="s">
        <v>955</v>
      </c>
      <c r="L4907" s="4">
        <v>4</v>
      </c>
      <c r="M4907" s="4" t="s">
        <v>77</v>
      </c>
      <c r="N4907" s="4">
        <v>9.59</v>
      </c>
      <c r="O4907" s="4">
        <v>4.16</v>
      </c>
      <c r="P4907" s="4" t="s">
        <v>78</v>
      </c>
      <c r="Q4907" s="77">
        <v>45281.670138888891</v>
      </c>
      <c r="R4907" s="4">
        <v>38.36</v>
      </c>
      <c r="S4907" s="4">
        <v>16.64</v>
      </c>
      <c r="T4907" s="4" t="str">
        <f>VLOOKUP(E4907,zamiana!A:B,2,0)</f>
        <v>ALSTOM (ex. BT) CZL</v>
      </c>
    </row>
    <row r="4908" spans="1:20" x14ac:dyDescent="0.3">
      <c r="A4908" s="4" t="s">
        <v>7318</v>
      </c>
      <c r="B4908" s="76">
        <v>45198</v>
      </c>
      <c r="C4908" s="76">
        <v>45198</v>
      </c>
      <c r="D4908" s="76">
        <v>45257</v>
      </c>
      <c r="E4908" s="4" t="s">
        <v>951</v>
      </c>
      <c r="F4908" s="4" t="s">
        <v>952</v>
      </c>
      <c r="G4908" s="4" t="s">
        <v>942</v>
      </c>
      <c r="H4908" s="4" t="s">
        <v>951</v>
      </c>
      <c r="I4908" s="4" t="s">
        <v>3096</v>
      </c>
      <c r="J4908" s="4" t="s">
        <v>3097</v>
      </c>
      <c r="K4908" s="4" t="s">
        <v>955</v>
      </c>
      <c r="L4908" s="4">
        <v>4</v>
      </c>
      <c r="M4908" s="4" t="s">
        <v>77</v>
      </c>
      <c r="N4908" s="4">
        <v>9.59</v>
      </c>
      <c r="O4908" s="4">
        <v>4.16</v>
      </c>
      <c r="P4908" s="4" t="s">
        <v>78</v>
      </c>
      <c r="Q4908" s="77">
        <v>45281.670138888891</v>
      </c>
      <c r="R4908" s="4">
        <v>38.36</v>
      </c>
      <c r="S4908" s="4">
        <v>16.64</v>
      </c>
      <c r="T4908" s="4" t="str">
        <f>VLOOKUP(E4908,zamiana!A:B,2,0)</f>
        <v>ALSTOM (ex. BT) CZL</v>
      </c>
    </row>
    <row r="4909" spans="1:20" x14ac:dyDescent="0.3">
      <c r="A4909" s="4" t="s">
        <v>7318</v>
      </c>
      <c r="B4909" s="76">
        <v>45198</v>
      </c>
      <c r="C4909" s="76">
        <v>45198</v>
      </c>
      <c r="D4909" s="76">
        <v>45257</v>
      </c>
      <c r="E4909" s="4" t="s">
        <v>951</v>
      </c>
      <c r="F4909" s="4" t="s">
        <v>952</v>
      </c>
      <c r="G4909" s="4" t="s">
        <v>942</v>
      </c>
      <c r="H4909" s="4" t="s">
        <v>951</v>
      </c>
      <c r="I4909" s="4" t="s">
        <v>3096</v>
      </c>
      <c r="J4909" s="4" t="s">
        <v>3097</v>
      </c>
      <c r="K4909" s="4" t="s">
        <v>955</v>
      </c>
      <c r="L4909" s="4">
        <v>12</v>
      </c>
      <c r="M4909" s="4" t="s">
        <v>77</v>
      </c>
      <c r="N4909" s="4">
        <v>9.59</v>
      </c>
      <c r="O4909" s="4">
        <v>4.16</v>
      </c>
      <c r="P4909" s="4" t="s">
        <v>78</v>
      </c>
      <c r="Q4909" s="77">
        <v>45281.670138888891</v>
      </c>
      <c r="R4909" s="4">
        <v>115.08</v>
      </c>
      <c r="S4909" s="4">
        <v>49.92</v>
      </c>
      <c r="T4909" s="4" t="str">
        <f>VLOOKUP(E4909,zamiana!A:B,2,0)</f>
        <v>ALSTOM (ex. BT) CZL</v>
      </c>
    </row>
    <row r="4910" spans="1:20" x14ac:dyDescent="0.3">
      <c r="A4910" s="4" t="s">
        <v>7318</v>
      </c>
      <c r="B4910" s="76">
        <v>45198</v>
      </c>
      <c r="C4910" s="76">
        <v>45198</v>
      </c>
      <c r="D4910" s="76">
        <v>45257</v>
      </c>
      <c r="E4910" s="4" t="s">
        <v>951</v>
      </c>
      <c r="F4910" s="4" t="s">
        <v>952</v>
      </c>
      <c r="G4910" s="4" t="s">
        <v>942</v>
      </c>
      <c r="H4910" s="4" t="s">
        <v>951</v>
      </c>
      <c r="I4910" s="4" t="s">
        <v>3096</v>
      </c>
      <c r="J4910" s="4" t="s">
        <v>3097</v>
      </c>
      <c r="K4910" s="4" t="s">
        <v>955</v>
      </c>
      <c r="L4910" s="4">
        <v>2</v>
      </c>
      <c r="M4910" s="4" t="s">
        <v>77</v>
      </c>
      <c r="N4910" s="4">
        <v>9.59</v>
      </c>
      <c r="O4910" s="4">
        <v>4.16</v>
      </c>
      <c r="P4910" s="4" t="s">
        <v>78</v>
      </c>
      <c r="Q4910" s="77">
        <v>45281.670138888891</v>
      </c>
      <c r="R4910" s="4">
        <v>19.18</v>
      </c>
      <c r="S4910" s="4">
        <v>8.32</v>
      </c>
      <c r="T4910" s="4" t="str">
        <f>VLOOKUP(E4910,zamiana!A:B,2,0)</f>
        <v>ALSTOM (ex. BT) CZL</v>
      </c>
    </row>
    <row r="4911" spans="1:20" x14ac:dyDescent="0.3">
      <c r="A4911" s="4" t="s">
        <v>7318</v>
      </c>
      <c r="B4911" s="76">
        <v>45198</v>
      </c>
      <c r="C4911" s="76">
        <v>45198</v>
      </c>
      <c r="D4911" s="76">
        <v>45257</v>
      </c>
      <c r="E4911" s="4" t="s">
        <v>951</v>
      </c>
      <c r="F4911" s="4" t="s">
        <v>952</v>
      </c>
      <c r="G4911" s="4" t="s">
        <v>942</v>
      </c>
      <c r="H4911" s="4" t="s">
        <v>951</v>
      </c>
      <c r="I4911" s="4" t="s">
        <v>3096</v>
      </c>
      <c r="J4911" s="4" t="s">
        <v>3097</v>
      </c>
      <c r="K4911" s="4" t="s">
        <v>955</v>
      </c>
      <c r="L4911" s="4">
        <v>4</v>
      </c>
      <c r="M4911" s="4" t="s">
        <v>77</v>
      </c>
      <c r="N4911" s="4">
        <v>9.59</v>
      </c>
      <c r="O4911" s="4">
        <v>4.16</v>
      </c>
      <c r="P4911" s="4" t="s">
        <v>78</v>
      </c>
      <c r="Q4911" s="77">
        <v>45281.670138888891</v>
      </c>
      <c r="R4911" s="4">
        <v>38.36</v>
      </c>
      <c r="S4911" s="4">
        <v>16.64</v>
      </c>
      <c r="T4911" s="4" t="str">
        <f>VLOOKUP(E4911,zamiana!A:B,2,0)</f>
        <v>ALSTOM (ex. BT) CZL</v>
      </c>
    </row>
    <row r="4912" spans="1:20" x14ac:dyDescent="0.3">
      <c r="A4912" s="4" t="s">
        <v>7318</v>
      </c>
      <c r="B4912" s="76">
        <v>45198</v>
      </c>
      <c r="C4912" s="76">
        <v>45198</v>
      </c>
      <c r="D4912" s="76">
        <v>45257</v>
      </c>
      <c r="E4912" s="4" t="s">
        <v>951</v>
      </c>
      <c r="F4912" s="4" t="s">
        <v>952</v>
      </c>
      <c r="G4912" s="4" t="s">
        <v>942</v>
      </c>
      <c r="H4912" s="4" t="s">
        <v>951</v>
      </c>
      <c r="I4912" s="4" t="s">
        <v>3096</v>
      </c>
      <c r="J4912" s="4" t="s">
        <v>3097</v>
      </c>
      <c r="K4912" s="4" t="s">
        <v>955</v>
      </c>
      <c r="L4912" s="4">
        <v>2</v>
      </c>
      <c r="M4912" s="4" t="s">
        <v>77</v>
      </c>
      <c r="N4912" s="4">
        <v>9.59</v>
      </c>
      <c r="O4912" s="4">
        <v>4.16</v>
      </c>
      <c r="P4912" s="4" t="s">
        <v>78</v>
      </c>
      <c r="Q4912" s="77">
        <v>45281.670138888891</v>
      </c>
      <c r="R4912" s="4">
        <v>19.18</v>
      </c>
      <c r="S4912" s="4">
        <v>8.32</v>
      </c>
      <c r="T4912" s="4" t="str">
        <f>VLOOKUP(E4912,zamiana!A:B,2,0)</f>
        <v>ALSTOM (ex. BT) CZL</v>
      </c>
    </row>
    <row r="4913" spans="1:20" x14ac:dyDescent="0.3">
      <c r="A4913" s="4" t="s">
        <v>7318</v>
      </c>
      <c r="B4913" s="76">
        <v>45198</v>
      </c>
      <c r="C4913" s="76">
        <v>45198</v>
      </c>
      <c r="D4913" s="76">
        <v>45257</v>
      </c>
      <c r="E4913" s="4" t="s">
        <v>951</v>
      </c>
      <c r="F4913" s="4" t="s">
        <v>952</v>
      </c>
      <c r="G4913" s="4" t="s">
        <v>942</v>
      </c>
      <c r="H4913" s="4" t="s">
        <v>951</v>
      </c>
      <c r="I4913" s="4" t="s">
        <v>3096</v>
      </c>
      <c r="J4913" s="4" t="s">
        <v>3097</v>
      </c>
      <c r="K4913" s="4" t="s">
        <v>955</v>
      </c>
      <c r="L4913" s="4">
        <v>2</v>
      </c>
      <c r="M4913" s="4" t="s">
        <v>77</v>
      </c>
      <c r="N4913" s="4">
        <v>9.59</v>
      </c>
      <c r="O4913" s="4">
        <v>4.16</v>
      </c>
      <c r="P4913" s="4" t="s">
        <v>78</v>
      </c>
      <c r="Q4913" s="77">
        <v>45281.670138888891</v>
      </c>
      <c r="R4913" s="4">
        <v>19.18</v>
      </c>
      <c r="S4913" s="4">
        <v>8.32</v>
      </c>
      <c r="T4913" s="4" t="str">
        <f>VLOOKUP(E4913,zamiana!A:B,2,0)</f>
        <v>ALSTOM (ex. BT) CZL</v>
      </c>
    </row>
    <row r="4914" spans="1:20" x14ac:dyDescent="0.3">
      <c r="A4914" s="4" t="s">
        <v>7318</v>
      </c>
      <c r="B4914" s="76">
        <v>45198</v>
      </c>
      <c r="C4914" s="76">
        <v>45198</v>
      </c>
      <c r="D4914" s="76">
        <v>45257</v>
      </c>
      <c r="E4914" s="4" t="s">
        <v>951</v>
      </c>
      <c r="F4914" s="4" t="s">
        <v>952</v>
      </c>
      <c r="G4914" s="4" t="s">
        <v>942</v>
      </c>
      <c r="H4914" s="4" t="s">
        <v>951</v>
      </c>
      <c r="I4914" s="4" t="s">
        <v>3096</v>
      </c>
      <c r="J4914" s="4" t="s">
        <v>3097</v>
      </c>
      <c r="K4914" s="4" t="s">
        <v>955</v>
      </c>
      <c r="L4914" s="4">
        <v>12</v>
      </c>
      <c r="M4914" s="4" t="s">
        <v>77</v>
      </c>
      <c r="N4914" s="4">
        <v>9.59</v>
      </c>
      <c r="O4914" s="4">
        <v>4.16</v>
      </c>
      <c r="P4914" s="4" t="s">
        <v>78</v>
      </c>
      <c r="Q4914" s="77">
        <v>45281.670138888891</v>
      </c>
      <c r="R4914" s="4">
        <v>115.08</v>
      </c>
      <c r="S4914" s="4">
        <v>49.92</v>
      </c>
      <c r="T4914" s="4" t="str">
        <f>VLOOKUP(E4914,zamiana!A:B,2,0)</f>
        <v>ALSTOM (ex. BT) CZL</v>
      </c>
    </row>
    <row r="4915" spans="1:20" x14ac:dyDescent="0.3">
      <c r="A4915" s="4" t="s">
        <v>7318</v>
      </c>
      <c r="B4915" s="76">
        <v>45198</v>
      </c>
      <c r="C4915" s="76">
        <v>45198</v>
      </c>
      <c r="D4915" s="76">
        <v>45257</v>
      </c>
      <c r="E4915" s="4" t="s">
        <v>951</v>
      </c>
      <c r="F4915" s="4" t="s">
        <v>952</v>
      </c>
      <c r="G4915" s="4" t="s">
        <v>942</v>
      </c>
      <c r="H4915" s="4" t="s">
        <v>951</v>
      </c>
      <c r="I4915" s="4" t="s">
        <v>3096</v>
      </c>
      <c r="J4915" s="4" t="s">
        <v>3097</v>
      </c>
      <c r="K4915" s="4" t="s">
        <v>955</v>
      </c>
      <c r="L4915" s="4">
        <v>2</v>
      </c>
      <c r="M4915" s="4" t="s">
        <v>77</v>
      </c>
      <c r="N4915" s="4">
        <v>9.59</v>
      </c>
      <c r="O4915" s="4">
        <v>4.16</v>
      </c>
      <c r="P4915" s="4" t="s">
        <v>78</v>
      </c>
      <c r="Q4915" s="77">
        <v>45281.670138888891</v>
      </c>
      <c r="R4915" s="4">
        <v>19.18</v>
      </c>
      <c r="S4915" s="4">
        <v>8.32</v>
      </c>
      <c r="T4915" s="4" t="str">
        <f>VLOOKUP(E4915,zamiana!A:B,2,0)</f>
        <v>ALSTOM (ex. BT) CZL</v>
      </c>
    </row>
    <row r="4916" spans="1:20" x14ac:dyDescent="0.3">
      <c r="A4916" s="4" t="s">
        <v>7318</v>
      </c>
      <c r="B4916" s="76">
        <v>45198</v>
      </c>
      <c r="C4916" s="76">
        <v>45198</v>
      </c>
      <c r="D4916" s="76">
        <v>45257</v>
      </c>
      <c r="E4916" s="4" t="s">
        <v>951</v>
      </c>
      <c r="F4916" s="4" t="s">
        <v>952</v>
      </c>
      <c r="G4916" s="4" t="s">
        <v>942</v>
      </c>
      <c r="H4916" s="4" t="s">
        <v>951</v>
      </c>
      <c r="I4916" s="4" t="s">
        <v>959</v>
      </c>
      <c r="J4916" s="4" t="s">
        <v>960</v>
      </c>
      <c r="K4916" s="4" t="s">
        <v>955</v>
      </c>
      <c r="L4916" s="4">
        <v>2</v>
      </c>
      <c r="M4916" s="4" t="s">
        <v>77</v>
      </c>
      <c r="N4916" s="4">
        <v>6.26</v>
      </c>
      <c r="O4916" s="4">
        <v>4.24</v>
      </c>
      <c r="P4916" s="4" t="s">
        <v>78</v>
      </c>
      <c r="Q4916" s="77">
        <v>45281.62777777778</v>
      </c>
      <c r="R4916" s="4">
        <v>12.52</v>
      </c>
      <c r="S4916" s="4">
        <v>8.48</v>
      </c>
      <c r="T4916" s="4" t="str">
        <f>VLOOKUP(E4916,zamiana!A:B,2,0)</f>
        <v>ALSTOM (ex. BT) CZL</v>
      </c>
    </row>
    <row r="4917" spans="1:20" x14ac:dyDescent="0.3">
      <c r="A4917" s="4" t="s">
        <v>7318</v>
      </c>
      <c r="B4917" s="76">
        <v>45198</v>
      </c>
      <c r="C4917" s="76">
        <v>45198</v>
      </c>
      <c r="D4917" s="76">
        <v>45257</v>
      </c>
      <c r="E4917" s="4" t="s">
        <v>951</v>
      </c>
      <c r="F4917" s="4" t="s">
        <v>952</v>
      </c>
      <c r="G4917" s="4" t="s">
        <v>942</v>
      </c>
      <c r="H4917" s="4" t="s">
        <v>951</v>
      </c>
      <c r="I4917" s="4" t="s">
        <v>959</v>
      </c>
      <c r="J4917" s="4" t="s">
        <v>960</v>
      </c>
      <c r="K4917" s="4" t="s">
        <v>955</v>
      </c>
      <c r="L4917" s="4">
        <v>2</v>
      </c>
      <c r="M4917" s="4" t="s">
        <v>77</v>
      </c>
      <c r="N4917" s="4">
        <v>6.26</v>
      </c>
      <c r="O4917" s="4">
        <v>4.24</v>
      </c>
      <c r="P4917" s="4" t="s">
        <v>78</v>
      </c>
      <c r="Q4917" s="77">
        <v>45281.62777777778</v>
      </c>
      <c r="R4917" s="4">
        <v>12.52</v>
      </c>
      <c r="S4917" s="4">
        <v>8.48</v>
      </c>
      <c r="T4917" s="4" t="str">
        <f>VLOOKUP(E4917,zamiana!A:B,2,0)</f>
        <v>ALSTOM (ex. BT) CZL</v>
      </c>
    </row>
    <row r="4918" spans="1:20" x14ac:dyDescent="0.3">
      <c r="A4918" s="4" t="s">
        <v>7318</v>
      </c>
      <c r="B4918" s="76">
        <v>45198</v>
      </c>
      <c r="C4918" s="76">
        <v>45198</v>
      </c>
      <c r="D4918" s="76">
        <v>45257</v>
      </c>
      <c r="E4918" s="4" t="s">
        <v>951</v>
      </c>
      <c r="F4918" s="4" t="s">
        <v>952</v>
      </c>
      <c r="G4918" s="4" t="s">
        <v>942</v>
      </c>
      <c r="H4918" s="4" t="s">
        <v>951</v>
      </c>
      <c r="I4918" s="4" t="s">
        <v>977</v>
      </c>
      <c r="J4918" s="4" t="s">
        <v>978</v>
      </c>
      <c r="K4918" s="4" t="s">
        <v>955</v>
      </c>
      <c r="L4918" s="4">
        <v>4</v>
      </c>
      <c r="M4918" s="4" t="s">
        <v>77</v>
      </c>
      <c r="N4918" s="4">
        <v>7.79</v>
      </c>
      <c r="O4918" s="4">
        <v>4.93</v>
      </c>
      <c r="P4918" s="4" t="s">
        <v>78</v>
      </c>
      <c r="Q4918" s="77">
        <v>45281.62777777778</v>
      </c>
      <c r="R4918" s="4">
        <v>31.16</v>
      </c>
      <c r="S4918" s="4">
        <v>19.72</v>
      </c>
      <c r="T4918" s="4" t="str">
        <f>VLOOKUP(E4918,zamiana!A:B,2,0)</f>
        <v>ALSTOM (ex. BT) CZL</v>
      </c>
    </row>
    <row r="4919" spans="1:20" x14ac:dyDescent="0.3">
      <c r="A4919" s="4" t="s">
        <v>7318</v>
      </c>
      <c r="B4919" s="76">
        <v>45198</v>
      </c>
      <c r="C4919" s="76">
        <v>45198</v>
      </c>
      <c r="D4919" s="76">
        <v>45257</v>
      </c>
      <c r="E4919" s="4" t="s">
        <v>951</v>
      </c>
      <c r="F4919" s="4" t="s">
        <v>952</v>
      </c>
      <c r="G4919" s="4" t="s">
        <v>942</v>
      </c>
      <c r="H4919" s="4" t="s">
        <v>951</v>
      </c>
      <c r="I4919" s="4" t="s">
        <v>977</v>
      </c>
      <c r="J4919" s="4" t="s">
        <v>978</v>
      </c>
      <c r="K4919" s="4" t="s">
        <v>955</v>
      </c>
      <c r="L4919" s="4">
        <v>4</v>
      </c>
      <c r="M4919" s="4" t="s">
        <v>77</v>
      </c>
      <c r="N4919" s="4">
        <v>7.79</v>
      </c>
      <c r="O4919" s="4">
        <v>4.93</v>
      </c>
      <c r="P4919" s="4" t="s">
        <v>78</v>
      </c>
      <c r="Q4919" s="77">
        <v>45281.62777777778</v>
      </c>
      <c r="R4919" s="4">
        <v>31.16</v>
      </c>
      <c r="S4919" s="4">
        <v>19.72</v>
      </c>
      <c r="T4919" s="4" t="str">
        <f>VLOOKUP(E4919,zamiana!A:B,2,0)</f>
        <v>ALSTOM (ex. BT) CZL</v>
      </c>
    </row>
    <row r="4920" spans="1:20" x14ac:dyDescent="0.3">
      <c r="A4920" s="4" t="s">
        <v>7318</v>
      </c>
      <c r="B4920" s="76">
        <v>45198</v>
      </c>
      <c r="C4920" s="76">
        <v>45198</v>
      </c>
      <c r="D4920" s="76">
        <v>45257</v>
      </c>
      <c r="E4920" s="4" t="s">
        <v>951</v>
      </c>
      <c r="F4920" s="4" t="s">
        <v>952</v>
      </c>
      <c r="G4920" s="4" t="s">
        <v>942</v>
      </c>
      <c r="H4920" s="4" t="s">
        <v>951</v>
      </c>
      <c r="I4920" s="4" t="s">
        <v>977</v>
      </c>
      <c r="J4920" s="4" t="s">
        <v>978</v>
      </c>
      <c r="K4920" s="4" t="s">
        <v>955</v>
      </c>
      <c r="L4920" s="4">
        <v>4</v>
      </c>
      <c r="M4920" s="4" t="s">
        <v>77</v>
      </c>
      <c r="N4920" s="4">
        <v>7.79</v>
      </c>
      <c r="O4920" s="4">
        <v>4.93</v>
      </c>
      <c r="P4920" s="4" t="s">
        <v>78</v>
      </c>
      <c r="Q4920" s="77">
        <v>45281.62777777778</v>
      </c>
      <c r="R4920" s="4">
        <v>31.16</v>
      </c>
      <c r="S4920" s="4">
        <v>19.72</v>
      </c>
      <c r="T4920" s="4" t="str">
        <f>VLOOKUP(E4920,zamiana!A:B,2,0)</f>
        <v>ALSTOM (ex. BT) CZL</v>
      </c>
    </row>
    <row r="4921" spans="1:20" x14ac:dyDescent="0.3">
      <c r="A4921" s="4" t="s">
        <v>7318</v>
      </c>
      <c r="B4921" s="76">
        <v>45198</v>
      </c>
      <c r="C4921" s="76">
        <v>45198</v>
      </c>
      <c r="D4921" s="76">
        <v>45257</v>
      </c>
      <c r="E4921" s="4" t="s">
        <v>951</v>
      </c>
      <c r="F4921" s="4" t="s">
        <v>952</v>
      </c>
      <c r="G4921" s="4" t="s">
        <v>942</v>
      </c>
      <c r="H4921" s="4" t="s">
        <v>951</v>
      </c>
      <c r="I4921" s="4" t="s">
        <v>977</v>
      </c>
      <c r="J4921" s="4" t="s">
        <v>978</v>
      </c>
      <c r="K4921" s="4" t="s">
        <v>955</v>
      </c>
      <c r="L4921" s="4">
        <v>4</v>
      </c>
      <c r="M4921" s="4" t="s">
        <v>77</v>
      </c>
      <c r="N4921" s="4">
        <v>7.79</v>
      </c>
      <c r="O4921" s="4">
        <v>4.93</v>
      </c>
      <c r="P4921" s="4" t="s">
        <v>78</v>
      </c>
      <c r="Q4921" s="77">
        <v>45281.62777777778</v>
      </c>
      <c r="R4921" s="4">
        <v>31.16</v>
      </c>
      <c r="S4921" s="4">
        <v>19.72</v>
      </c>
      <c r="T4921" s="4" t="str">
        <f>VLOOKUP(E4921,zamiana!A:B,2,0)</f>
        <v>ALSTOM (ex. BT) CZL</v>
      </c>
    </row>
    <row r="4922" spans="1:20" x14ac:dyDescent="0.3">
      <c r="A4922" s="4" t="s">
        <v>7318</v>
      </c>
      <c r="B4922" s="76">
        <v>45198</v>
      </c>
      <c r="C4922" s="76">
        <v>45198</v>
      </c>
      <c r="D4922" s="76">
        <v>45257</v>
      </c>
      <c r="E4922" s="4" t="s">
        <v>951</v>
      </c>
      <c r="F4922" s="4" t="s">
        <v>952</v>
      </c>
      <c r="G4922" s="4" t="s">
        <v>942</v>
      </c>
      <c r="H4922" s="4" t="s">
        <v>951</v>
      </c>
      <c r="I4922" s="4" t="s">
        <v>977</v>
      </c>
      <c r="J4922" s="4" t="s">
        <v>978</v>
      </c>
      <c r="K4922" s="4" t="s">
        <v>955</v>
      </c>
      <c r="L4922" s="4">
        <v>4</v>
      </c>
      <c r="M4922" s="4" t="s">
        <v>77</v>
      </c>
      <c r="N4922" s="4">
        <v>7.79</v>
      </c>
      <c r="O4922" s="4">
        <v>4.93</v>
      </c>
      <c r="P4922" s="4" t="s">
        <v>78</v>
      </c>
      <c r="Q4922" s="77">
        <v>45281.62777777778</v>
      </c>
      <c r="R4922" s="4">
        <v>31.16</v>
      </c>
      <c r="S4922" s="4">
        <v>19.72</v>
      </c>
      <c r="T4922" s="4" t="str">
        <f>VLOOKUP(E4922,zamiana!A:B,2,0)</f>
        <v>ALSTOM (ex. BT) CZL</v>
      </c>
    </row>
    <row r="4923" spans="1:20" x14ac:dyDescent="0.3">
      <c r="A4923" s="4" t="s">
        <v>7318</v>
      </c>
      <c r="B4923" s="76">
        <v>45198</v>
      </c>
      <c r="C4923" s="76">
        <v>45198</v>
      </c>
      <c r="D4923" s="76">
        <v>45257</v>
      </c>
      <c r="E4923" s="4" t="s">
        <v>951</v>
      </c>
      <c r="F4923" s="4" t="s">
        <v>952</v>
      </c>
      <c r="G4923" s="4" t="s">
        <v>942</v>
      </c>
      <c r="H4923" s="4" t="s">
        <v>951</v>
      </c>
      <c r="I4923" s="4" t="s">
        <v>977</v>
      </c>
      <c r="J4923" s="4" t="s">
        <v>978</v>
      </c>
      <c r="K4923" s="4" t="s">
        <v>955</v>
      </c>
      <c r="L4923" s="4">
        <v>4</v>
      </c>
      <c r="M4923" s="4" t="s">
        <v>77</v>
      </c>
      <c r="N4923" s="4">
        <v>7.79</v>
      </c>
      <c r="O4923" s="4">
        <v>4.93</v>
      </c>
      <c r="P4923" s="4" t="s">
        <v>78</v>
      </c>
      <c r="Q4923" s="77">
        <v>45281.62777777778</v>
      </c>
      <c r="R4923" s="4">
        <v>31.16</v>
      </c>
      <c r="S4923" s="4">
        <v>19.72</v>
      </c>
      <c r="T4923" s="4" t="str">
        <f>VLOOKUP(E4923,zamiana!A:B,2,0)</f>
        <v>ALSTOM (ex. BT) CZL</v>
      </c>
    </row>
    <row r="4924" spans="1:20" x14ac:dyDescent="0.3">
      <c r="A4924" s="4" t="s">
        <v>7318</v>
      </c>
      <c r="B4924" s="76">
        <v>45198</v>
      </c>
      <c r="C4924" s="76">
        <v>45198</v>
      </c>
      <c r="D4924" s="76">
        <v>45257</v>
      </c>
      <c r="E4924" s="4" t="s">
        <v>951</v>
      </c>
      <c r="F4924" s="4" t="s">
        <v>952</v>
      </c>
      <c r="G4924" s="4" t="s">
        <v>942</v>
      </c>
      <c r="H4924" s="4" t="s">
        <v>951</v>
      </c>
      <c r="I4924" s="4" t="s">
        <v>1276</v>
      </c>
      <c r="J4924" s="4" t="s">
        <v>1277</v>
      </c>
      <c r="K4924" s="4" t="s">
        <v>955</v>
      </c>
      <c r="L4924" s="4">
        <v>1</v>
      </c>
      <c r="M4924" s="4" t="s">
        <v>77</v>
      </c>
      <c r="N4924" s="4">
        <v>21.78</v>
      </c>
      <c r="O4924" s="4">
        <v>14.5</v>
      </c>
      <c r="P4924" s="4" t="s">
        <v>78</v>
      </c>
      <c r="Q4924" s="77">
        <v>45281.62777777778</v>
      </c>
      <c r="R4924" s="4">
        <v>21.78</v>
      </c>
      <c r="S4924" s="4">
        <v>14.5</v>
      </c>
      <c r="T4924" s="4" t="str">
        <f>VLOOKUP(E4924,zamiana!A:B,2,0)</f>
        <v>ALSTOM (ex. BT) CZL</v>
      </c>
    </row>
    <row r="4925" spans="1:20" x14ac:dyDescent="0.3">
      <c r="A4925" s="4" t="s">
        <v>7318</v>
      </c>
      <c r="B4925" s="76">
        <v>45198</v>
      </c>
      <c r="C4925" s="76">
        <v>45198</v>
      </c>
      <c r="D4925" s="76">
        <v>45257</v>
      </c>
      <c r="E4925" s="4" t="s">
        <v>951</v>
      </c>
      <c r="F4925" s="4" t="s">
        <v>952</v>
      </c>
      <c r="G4925" s="4" t="s">
        <v>942</v>
      </c>
      <c r="H4925" s="4" t="s">
        <v>951</v>
      </c>
      <c r="I4925" s="4" t="s">
        <v>1676</v>
      </c>
      <c r="J4925" s="4" t="s">
        <v>1677</v>
      </c>
      <c r="K4925" s="4" t="s">
        <v>955</v>
      </c>
      <c r="L4925" s="4">
        <v>1</v>
      </c>
      <c r="M4925" s="4" t="s">
        <v>77</v>
      </c>
      <c r="N4925" s="4">
        <v>212.56</v>
      </c>
      <c r="O4925" s="4">
        <v>37.659999999999997</v>
      </c>
      <c r="P4925" s="4" t="s">
        <v>78</v>
      </c>
      <c r="Q4925" s="77">
        <v>45281.629861111112</v>
      </c>
      <c r="R4925" s="4">
        <v>212.56</v>
      </c>
      <c r="S4925" s="4">
        <v>37.659999999999997</v>
      </c>
      <c r="T4925" s="4" t="str">
        <f>VLOOKUP(E4925,zamiana!A:B,2,0)</f>
        <v>ALSTOM (ex. BT) CZL</v>
      </c>
    </row>
    <row r="4926" spans="1:20" x14ac:dyDescent="0.3">
      <c r="A4926" s="4" t="s">
        <v>7318</v>
      </c>
      <c r="B4926" s="76">
        <v>45198</v>
      </c>
      <c r="C4926" s="76">
        <v>45198</v>
      </c>
      <c r="D4926" s="76">
        <v>45257</v>
      </c>
      <c r="E4926" s="4" t="s">
        <v>951</v>
      </c>
      <c r="F4926" s="4" t="s">
        <v>952</v>
      </c>
      <c r="G4926" s="4" t="s">
        <v>942</v>
      </c>
      <c r="H4926" s="4" t="s">
        <v>951</v>
      </c>
      <c r="I4926" s="4" t="s">
        <v>1144</v>
      </c>
      <c r="J4926" s="4" t="s">
        <v>1145</v>
      </c>
      <c r="K4926" s="4" t="s">
        <v>955</v>
      </c>
      <c r="L4926" s="4">
        <v>1</v>
      </c>
      <c r="M4926" s="4" t="s">
        <v>77</v>
      </c>
      <c r="N4926" s="4">
        <v>83.18</v>
      </c>
      <c r="O4926" s="4">
        <v>9.16</v>
      </c>
      <c r="P4926" s="4" t="s">
        <v>78</v>
      </c>
      <c r="Q4926" s="77">
        <v>45281.62777777778</v>
      </c>
      <c r="R4926" s="4">
        <v>83.18</v>
      </c>
      <c r="S4926" s="4">
        <v>9.16</v>
      </c>
      <c r="T4926" s="4" t="str">
        <f>VLOOKUP(E4926,zamiana!A:B,2,0)</f>
        <v>ALSTOM (ex. BT) CZL</v>
      </c>
    </row>
    <row r="4927" spans="1:20" x14ac:dyDescent="0.3">
      <c r="A4927" s="4" t="s">
        <v>7318</v>
      </c>
      <c r="B4927" s="76">
        <v>45198</v>
      </c>
      <c r="C4927" s="76">
        <v>45198</v>
      </c>
      <c r="D4927" s="76">
        <v>45257</v>
      </c>
      <c r="E4927" s="4" t="s">
        <v>951</v>
      </c>
      <c r="F4927" s="4" t="s">
        <v>952</v>
      </c>
      <c r="G4927" s="4" t="s">
        <v>942</v>
      </c>
      <c r="H4927" s="4" t="s">
        <v>951</v>
      </c>
      <c r="I4927" s="4" t="s">
        <v>1535</v>
      </c>
      <c r="J4927" s="4" t="s">
        <v>1536</v>
      </c>
      <c r="K4927" s="4" t="s">
        <v>955</v>
      </c>
      <c r="L4927" s="4">
        <v>1</v>
      </c>
      <c r="M4927" s="4" t="s">
        <v>77</v>
      </c>
      <c r="N4927" s="4">
        <v>133.88</v>
      </c>
      <c r="O4927" s="4">
        <v>21.45</v>
      </c>
      <c r="P4927" s="4" t="s">
        <v>78</v>
      </c>
      <c r="Q4927" s="77">
        <v>45281.62777777778</v>
      </c>
      <c r="R4927" s="4">
        <v>133.88</v>
      </c>
      <c r="S4927" s="4">
        <v>21.45</v>
      </c>
      <c r="T4927" s="4" t="str">
        <f>VLOOKUP(E4927,zamiana!A:B,2,0)</f>
        <v>ALSTOM (ex. BT) CZL</v>
      </c>
    </row>
    <row r="4928" spans="1:20" x14ac:dyDescent="0.3">
      <c r="A4928" s="4" t="s">
        <v>7318</v>
      </c>
      <c r="B4928" s="76">
        <v>45198</v>
      </c>
      <c r="C4928" s="76">
        <v>45198</v>
      </c>
      <c r="D4928" s="76">
        <v>45257</v>
      </c>
      <c r="E4928" s="4" t="s">
        <v>951</v>
      </c>
      <c r="F4928" s="4" t="s">
        <v>952</v>
      </c>
      <c r="G4928" s="4" t="s">
        <v>942</v>
      </c>
      <c r="H4928" s="4" t="s">
        <v>951</v>
      </c>
      <c r="I4928" s="4" t="s">
        <v>1168</v>
      </c>
      <c r="J4928" s="4" t="s">
        <v>1169</v>
      </c>
      <c r="K4928" s="4" t="s">
        <v>955</v>
      </c>
      <c r="L4928" s="4">
        <v>1</v>
      </c>
      <c r="M4928" s="4" t="s">
        <v>77</v>
      </c>
      <c r="N4928" s="4">
        <v>84.29</v>
      </c>
      <c r="O4928" s="4">
        <v>9.69</v>
      </c>
      <c r="P4928" s="4" t="s">
        <v>78</v>
      </c>
      <c r="Q4928" s="77">
        <v>45281.62777777778</v>
      </c>
      <c r="R4928" s="4">
        <v>84.29</v>
      </c>
      <c r="S4928" s="4">
        <v>9.69</v>
      </c>
      <c r="T4928" s="4" t="str">
        <f>VLOOKUP(E4928,zamiana!A:B,2,0)</f>
        <v>ALSTOM (ex. BT) CZL</v>
      </c>
    </row>
    <row r="4929" spans="1:20" x14ac:dyDescent="0.3">
      <c r="A4929" s="4" t="s">
        <v>7318</v>
      </c>
      <c r="B4929" s="76">
        <v>45198</v>
      </c>
      <c r="C4929" s="76">
        <v>45198</v>
      </c>
      <c r="D4929" s="76">
        <v>45257</v>
      </c>
      <c r="E4929" s="4" t="s">
        <v>951</v>
      </c>
      <c r="F4929" s="4" t="s">
        <v>952</v>
      </c>
      <c r="G4929" s="4" t="s">
        <v>942</v>
      </c>
      <c r="H4929" s="4" t="s">
        <v>951</v>
      </c>
      <c r="I4929" s="4" t="s">
        <v>1508</v>
      </c>
      <c r="J4929" s="4" t="s">
        <v>1509</v>
      </c>
      <c r="K4929" s="4" t="s">
        <v>955</v>
      </c>
      <c r="L4929" s="4">
        <v>1</v>
      </c>
      <c r="M4929" s="4" t="s">
        <v>77</v>
      </c>
      <c r="N4929" s="4">
        <v>99.86</v>
      </c>
      <c r="O4929" s="4">
        <v>20.45</v>
      </c>
      <c r="P4929" s="4" t="s">
        <v>78</v>
      </c>
      <c r="Q4929" s="77">
        <v>45281.62777777778</v>
      </c>
      <c r="R4929" s="4">
        <v>99.86</v>
      </c>
      <c r="S4929" s="4">
        <v>20.45</v>
      </c>
      <c r="T4929" s="4" t="str">
        <f>VLOOKUP(E4929,zamiana!A:B,2,0)</f>
        <v>ALSTOM (ex. BT) CZL</v>
      </c>
    </row>
    <row r="4930" spans="1:20" x14ac:dyDescent="0.3">
      <c r="A4930" s="4" t="s">
        <v>7318</v>
      </c>
      <c r="B4930" s="76">
        <v>45198</v>
      </c>
      <c r="C4930" s="76">
        <v>45198</v>
      </c>
      <c r="D4930" s="76">
        <v>45257</v>
      </c>
      <c r="E4930" s="4" t="s">
        <v>951</v>
      </c>
      <c r="F4930" s="4" t="s">
        <v>952</v>
      </c>
      <c r="G4930" s="4" t="s">
        <v>942</v>
      </c>
      <c r="H4930" s="4" t="s">
        <v>951</v>
      </c>
      <c r="I4930" s="4" t="s">
        <v>1130</v>
      </c>
      <c r="J4930" s="4" t="s">
        <v>1131</v>
      </c>
      <c r="K4930" s="4" t="s">
        <v>955</v>
      </c>
      <c r="L4930" s="4">
        <v>1</v>
      </c>
      <c r="M4930" s="4" t="s">
        <v>77</v>
      </c>
      <c r="N4930" s="4">
        <v>80.86</v>
      </c>
      <c r="O4930" s="4">
        <v>9.61</v>
      </c>
      <c r="P4930" s="4" t="s">
        <v>78</v>
      </c>
      <c r="Q4930" s="77">
        <v>45281.62777777778</v>
      </c>
      <c r="R4930" s="4">
        <v>80.86</v>
      </c>
      <c r="S4930" s="4">
        <v>9.61</v>
      </c>
      <c r="T4930" s="4" t="str">
        <f>VLOOKUP(E4930,zamiana!A:B,2,0)</f>
        <v>ALSTOM (ex. BT) CZL</v>
      </c>
    </row>
    <row r="4931" spans="1:20" x14ac:dyDescent="0.3">
      <c r="A4931" s="4" t="s">
        <v>7318</v>
      </c>
      <c r="B4931" s="76">
        <v>45198</v>
      </c>
      <c r="C4931" s="76">
        <v>45198</v>
      </c>
      <c r="D4931" s="76">
        <v>45257</v>
      </c>
      <c r="E4931" s="4" t="s">
        <v>951</v>
      </c>
      <c r="F4931" s="4" t="s">
        <v>952</v>
      </c>
      <c r="G4931" s="4" t="s">
        <v>942</v>
      </c>
      <c r="H4931" s="4" t="s">
        <v>951</v>
      </c>
      <c r="I4931" s="4" t="s">
        <v>1466</v>
      </c>
      <c r="J4931" s="4" t="s">
        <v>1467</v>
      </c>
      <c r="K4931" s="4" t="s">
        <v>955</v>
      </c>
      <c r="L4931" s="4">
        <v>1</v>
      </c>
      <c r="M4931" s="4" t="s">
        <v>77</v>
      </c>
      <c r="N4931" s="4">
        <v>105.79</v>
      </c>
      <c r="O4931" s="4">
        <v>20.7</v>
      </c>
      <c r="P4931" s="4" t="s">
        <v>78</v>
      </c>
      <c r="Q4931" s="77">
        <v>45281.62777777778</v>
      </c>
      <c r="R4931" s="4">
        <v>105.79</v>
      </c>
      <c r="S4931" s="4">
        <v>20.7</v>
      </c>
      <c r="T4931" s="4" t="str">
        <f>VLOOKUP(E4931,zamiana!A:B,2,0)</f>
        <v>ALSTOM (ex. BT) CZL</v>
      </c>
    </row>
    <row r="4932" spans="1:20" x14ac:dyDescent="0.3">
      <c r="A4932" s="4" t="s">
        <v>7318</v>
      </c>
      <c r="B4932" s="76">
        <v>45198</v>
      </c>
      <c r="C4932" s="76">
        <v>45198</v>
      </c>
      <c r="D4932" s="76">
        <v>45257</v>
      </c>
      <c r="E4932" s="4" t="s">
        <v>951</v>
      </c>
      <c r="F4932" s="4" t="s">
        <v>952</v>
      </c>
      <c r="G4932" s="4" t="s">
        <v>942</v>
      </c>
      <c r="H4932" s="4" t="s">
        <v>951</v>
      </c>
      <c r="I4932" s="4" t="s">
        <v>1093</v>
      </c>
      <c r="J4932" s="4" t="s">
        <v>1094</v>
      </c>
      <c r="K4932" s="4" t="s">
        <v>955</v>
      </c>
      <c r="L4932" s="4">
        <v>1</v>
      </c>
      <c r="M4932" s="4" t="s">
        <v>77</v>
      </c>
      <c r="N4932" s="4">
        <v>84.85</v>
      </c>
      <c r="O4932" s="4">
        <v>7.83</v>
      </c>
      <c r="P4932" s="4" t="s">
        <v>78</v>
      </c>
      <c r="Q4932" s="77">
        <v>45281.62777777778</v>
      </c>
      <c r="R4932" s="4">
        <v>84.85</v>
      </c>
      <c r="S4932" s="4">
        <v>7.83</v>
      </c>
      <c r="T4932" s="4" t="str">
        <f>VLOOKUP(E4932,zamiana!A:B,2,0)</f>
        <v>ALSTOM (ex. BT) CZL</v>
      </c>
    </row>
    <row r="4933" spans="1:20" x14ac:dyDescent="0.3">
      <c r="A4933" s="4" t="s">
        <v>7318</v>
      </c>
      <c r="B4933" s="76">
        <v>45198</v>
      </c>
      <c r="C4933" s="76">
        <v>45198</v>
      </c>
      <c r="D4933" s="76">
        <v>45257</v>
      </c>
      <c r="E4933" s="4" t="s">
        <v>951</v>
      </c>
      <c r="F4933" s="4" t="s">
        <v>952</v>
      </c>
      <c r="G4933" s="4" t="s">
        <v>942</v>
      </c>
      <c r="H4933" s="4" t="s">
        <v>951</v>
      </c>
      <c r="I4933" s="4" t="s">
        <v>1528</v>
      </c>
      <c r="J4933" s="4" t="s">
        <v>1529</v>
      </c>
      <c r="K4933" s="4" t="s">
        <v>955</v>
      </c>
      <c r="L4933" s="4">
        <v>1</v>
      </c>
      <c r="M4933" s="4" t="s">
        <v>77</v>
      </c>
      <c r="N4933" s="4">
        <v>14.83</v>
      </c>
      <c r="O4933" s="4">
        <v>18.11</v>
      </c>
      <c r="P4933" s="4" t="s">
        <v>78</v>
      </c>
      <c r="Q4933" s="77">
        <v>45281.62777777778</v>
      </c>
      <c r="R4933" s="4">
        <v>14.83</v>
      </c>
      <c r="S4933" s="4">
        <v>18.11</v>
      </c>
      <c r="T4933" s="4" t="str">
        <f>VLOOKUP(E4933,zamiana!A:B,2,0)</f>
        <v>ALSTOM (ex. BT) CZL</v>
      </c>
    </row>
    <row r="4934" spans="1:20" x14ac:dyDescent="0.3">
      <c r="A4934" s="4" t="s">
        <v>7318</v>
      </c>
      <c r="B4934" s="76">
        <v>45198</v>
      </c>
      <c r="C4934" s="76">
        <v>45198</v>
      </c>
      <c r="D4934" s="76">
        <v>45257</v>
      </c>
      <c r="E4934" s="4" t="s">
        <v>951</v>
      </c>
      <c r="F4934" s="4" t="s">
        <v>952</v>
      </c>
      <c r="G4934" s="4" t="s">
        <v>942</v>
      </c>
      <c r="H4934" s="4" t="s">
        <v>951</v>
      </c>
      <c r="I4934" s="4" t="s">
        <v>1528</v>
      </c>
      <c r="J4934" s="4" t="s">
        <v>1529</v>
      </c>
      <c r="K4934" s="4" t="s">
        <v>955</v>
      </c>
      <c r="L4934" s="4">
        <v>1</v>
      </c>
      <c r="M4934" s="4" t="s">
        <v>77</v>
      </c>
      <c r="N4934" s="4">
        <v>14.83</v>
      </c>
      <c r="O4934" s="4">
        <v>18.11</v>
      </c>
      <c r="P4934" s="4" t="s">
        <v>78</v>
      </c>
      <c r="Q4934" s="77">
        <v>45281.62777777778</v>
      </c>
      <c r="R4934" s="4">
        <v>14.83</v>
      </c>
      <c r="S4934" s="4">
        <v>18.11</v>
      </c>
      <c r="T4934" s="4" t="str">
        <f>VLOOKUP(E4934,zamiana!A:B,2,0)</f>
        <v>ALSTOM (ex. BT) CZL</v>
      </c>
    </row>
    <row r="4935" spans="1:20" x14ac:dyDescent="0.3">
      <c r="A4935" s="4" t="s">
        <v>7318</v>
      </c>
      <c r="B4935" s="76">
        <v>45198</v>
      </c>
      <c r="C4935" s="76">
        <v>45198</v>
      </c>
      <c r="D4935" s="76">
        <v>45257</v>
      </c>
      <c r="E4935" s="4" t="s">
        <v>951</v>
      </c>
      <c r="F4935" s="4" t="s">
        <v>952</v>
      </c>
      <c r="G4935" s="4" t="s">
        <v>942</v>
      </c>
      <c r="H4935" s="4" t="s">
        <v>951</v>
      </c>
      <c r="I4935" s="4" t="s">
        <v>1528</v>
      </c>
      <c r="J4935" s="4" t="s">
        <v>1529</v>
      </c>
      <c r="K4935" s="4" t="s">
        <v>955</v>
      </c>
      <c r="L4935" s="4">
        <v>1</v>
      </c>
      <c r="M4935" s="4" t="s">
        <v>77</v>
      </c>
      <c r="N4935" s="4">
        <v>14.83</v>
      </c>
      <c r="O4935" s="4">
        <v>18.11</v>
      </c>
      <c r="P4935" s="4" t="s">
        <v>78</v>
      </c>
      <c r="Q4935" s="77">
        <v>45281.62777777778</v>
      </c>
      <c r="R4935" s="4">
        <v>14.83</v>
      </c>
      <c r="S4935" s="4">
        <v>18.11</v>
      </c>
      <c r="T4935" s="4" t="str">
        <f>VLOOKUP(E4935,zamiana!A:B,2,0)</f>
        <v>ALSTOM (ex. BT) CZL</v>
      </c>
    </row>
    <row r="4936" spans="1:20" x14ac:dyDescent="0.3">
      <c r="A4936" s="4" t="s">
        <v>7318</v>
      </c>
      <c r="B4936" s="76">
        <v>45198</v>
      </c>
      <c r="C4936" s="76">
        <v>45198</v>
      </c>
      <c r="D4936" s="76">
        <v>45257</v>
      </c>
      <c r="E4936" s="4" t="s">
        <v>951</v>
      </c>
      <c r="F4936" s="4" t="s">
        <v>952</v>
      </c>
      <c r="G4936" s="4" t="s">
        <v>942</v>
      </c>
      <c r="H4936" s="4" t="s">
        <v>951</v>
      </c>
      <c r="I4936" s="4" t="s">
        <v>1528</v>
      </c>
      <c r="J4936" s="4" t="s">
        <v>1529</v>
      </c>
      <c r="K4936" s="4" t="s">
        <v>955</v>
      </c>
      <c r="L4936" s="4">
        <v>1</v>
      </c>
      <c r="M4936" s="4" t="s">
        <v>77</v>
      </c>
      <c r="N4936" s="4">
        <v>14.83</v>
      </c>
      <c r="O4936" s="4">
        <v>18.11</v>
      </c>
      <c r="P4936" s="4" t="s">
        <v>78</v>
      </c>
      <c r="Q4936" s="77">
        <v>45281.62777777778</v>
      </c>
      <c r="R4936" s="4">
        <v>14.83</v>
      </c>
      <c r="S4936" s="4">
        <v>18.11</v>
      </c>
      <c r="T4936" s="4" t="str">
        <f>VLOOKUP(E4936,zamiana!A:B,2,0)</f>
        <v>ALSTOM (ex. BT) CZL</v>
      </c>
    </row>
    <row r="4937" spans="1:20" x14ac:dyDescent="0.3">
      <c r="A4937" s="4" t="s">
        <v>7318</v>
      </c>
      <c r="B4937" s="76">
        <v>45198</v>
      </c>
      <c r="C4937" s="76">
        <v>45198</v>
      </c>
      <c r="D4937" s="76">
        <v>45257</v>
      </c>
      <c r="E4937" s="4" t="s">
        <v>951</v>
      </c>
      <c r="F4937" s="4" t="s">
        <v>952</v>
      </c>
      <c r="G4937" s="4" t="s">
        <v>942</v>
      </c>
      <c r="H4937" s="4" t="s">
        <v>951</v>
      </c>
      <c r="I4937" s="4" t="s">
        <v>1552</v>
      </c>
      <c r="J4937" s="4" t="s">
        <v>1553</v>
      </c>
      <c r="K4937" s="4" t="s">
        <v>955</v>
      </c>
      <c r="L4937" s="4">
        <v>8</v>
      </c>
      <c r="M4937" s="4" t="s">
        <v>77</v>
      </c>
      <c r="N4937" s="4">
        <v>23.4</v>
      </c>
      <c r="O4937" s="4">
        <v>26.09</v>
      </c>
      <c r="P4937" s="4" t="s">
        <v>78</v>
      </c>
      <c r="Q4937" s="77">
        <v>45281.628472222219</v>
      </c>
      <c r="R4937" s="4">
        <v>187.2</v>
      </c>
      <c r="S4937" s="4">
        <v>208.72</v>
      </c>
      <c r="T4937" s="4" t="str">
        <f>VLOOKUP(E4937,zamiana!A:B,2,0)</f>
        <v>ALSTOM (ex. BT) CZL</v>
      </c>
    </row>
    <row r="4938" spans="1:20" x14ac:dyDescent="0.3">
      <c r="A4938" s="4" t="s">
        <v>7318</v>
      </c>
      <c r="B4938" s="76">
        <v>45198</v>
      </c>
      <c r="C4938" s="76">
        <v>45198</v>
      </c>
      <c r="D4938" s="76">
        <v>45257</v>
      </c>
      <c r="E4938" s="4" t="s">
        <v>951</v>
      </c>
      <c r="F4938" s="4" t="s">
        <v>952</v>
      </c>
      <c r="G4938" s="4" t="s">
        <v>942</v>
      </c>
      <c r="H4938" s="4" t="s">
        <v>951</v>
      </c>
      <c r="I4938" s="4" t="s">
        <v>1552</v>
      </c>
      <c r="J4938" s="4" t="s">
        <v>1553</v>
      </c>
      <c r="K4938" s="4" t="s">
        <v>955</v>
      </c>
      <c r="L4938" s="4">
        <v>8</v>
      </c>
      <c r="M4938" s="4" t="s">
        <v>77</v>
      </c>
      <c r="N4938" s="4">
        <v>23.4</v>
      </c>
      <c r="O4938" s="4">
        <v>26.09</v>
      </c>
      <c r="P4938" s="4" t="s">
        <v>78</v>
      </c>
      <c r="Q4938" s="77">
        <v>45281.628472222219</v>
      </c>
      <c r="R4938" s="4">
        <v>187.2</v>
      </c>
      <c r="S4938" s="4">
        <v>208.72</v>
      </c>
      <c r="T4938" s="4" t="str">
        <f>VLOOKUP(E4938,zamiana!A:B,2,0)</f>
        <v>ALSTOM (ex. BT) CZL</v>
      </c>
    </row>
    <row r="4939" spans="1:20" x14ac:dyDescent="0.3">
      <c r="A4939" s="4" t="s">
        <v>7318</v>
      </c>
      <c r="B4939" s="76">
        <v>45198</v>
      </c>
      <c r="C4939" s="76">
        <v>45198</v>
      </c>
      <c r="D4939" s="76">
        <v>45257</v>
      </c>
      <c r="E4939" s="4" t="s">
        <v>951</v>
      </c>
      <c r="F4939" s="4" t="s">
        <v>952</v>
      </c>
      <c r="G4939" s="4" t="s">
        <v>942</v>
      </c>
      <c r="H4939" s="4" t="s">
        <v>951</v>
      </c>
      <c r="I4939" s="4" t="s">
        <v>1552</v>
      </c>
      <c r="J4939" s="4" t="s">
        <v>1553</v>
      </c>
      <c r="K4939" s="4" t="s">
        <v>955</v>
      </c>
      <c r="L4939" s="4">
        <v>8</v>
      </c>
      <c r="M4939" s="4" t="s">
        <v>77</v>
      </c>
      <c r="N4939" s="4">
        <v>23.4</v>
      </c>
      <c r="O4939" s="4">
        <v>26.09</v>
      </c>
      <c r="P4939" s="4" t="s">
        <v>78</v>
      </c>
      <c r="Q4939" s="77">
        <v>45281.628472222219</v>
      </c>
      <c r="R4939" s="4">
        <v>187.2</v>
      </c>
      <c r="S4939" s="4">
        <v>208.72</v>
      </c>
      <c r="T4939" s="4" t="str">
        <f>VLOOKUP(E4939,zamiana!A:B,2,0)</f>
        <v>ALSTOM (ex. BT) CZL</v>
      </c>
    </row>
    <row r="4940" spans="1:20" x14ac:dyDescent="0.3">
      <c r="A4940" s="4" t="s">
        <v>7318</v>
      </c>
      <c r="B4940" s="76">
        <v>45198</v>
      </c>
      <c r="C4940" s="76">
        <v>45198</v>
      </c>
      <c r="D4940" s="76">
        <v>45257</v>
      </c>
      <c r="E4940" s="4" t="s">
        <v>951</v>
      </c>
      <c r="F4940" s="4" t="s">
        <v>952</v>
      </c>
      <c r="G4940" s="4" t="s">
        <v>942</v>
      </c>
      <c r="H4940" s="4" t="s">
        <v>951</v>
      </c>
      <c r="I4940" s="4" t="s">
        <v>1472</v>
      </c>
      <c r="J4940" s="4" t="s">
        <v>1473</v>
      </c>
      <c r="K4940" s="4" t="s">
        <v>955</v>
      </c>
      <c r="L4940" s="4">
        <v>2</v>
      </c>
      <c r="M4940" s="4" t="s">
        <v>77</v>
      </c>
      <c r="N4940" s="4">
        <v>34.99</v>
      </c>
      <c r="O4940" s="4">
        <v>28.24</v>
      </c>
      <c r="P4940" s="4" t="s">
        <v>78</v>
      </c>
      <c r="Q4940" s="77">
        <v>45281.62777777778</v>
      </c>
      <c r="R4940" s="4">
        <v>69.98</v>
      </c>
      <c r="S4940" s="4">
        <v>56.48</v>
      </c>
      <c r="T4940" s="4" t="str">
        <f>VLOOKUP(E4940,zamiana!A:B,2,0)</f>
        <v>ALSTOM (ex. BT) CZL</v>
      </c>
    </row>
    <row r="4941" spans="1:20" x14ac:dyDescent="0.3">
      <c r="A4941" s="4" t="s">
        <v>7318</v>
      </c>
      <c r="B4941" s="76">
        <v>45198</v>
      </c>
      <c r="C4941" s="76">
        <v>45198</v>
      </c>
      <c r="D4941" s="76">
        <v>45257</v>
      </c>
      <c r="E4941" s="4" t="s">
        <v>951</v>
      </c>
      <c r="F4941" s="4" t="s">
        <v>952</v>
      </c>
      <c r="G4941" s="4" t="s">
        <v>942</v>
      </c>
      <c r="H4941" s="4" t="s">
        <v>951</v>
      </c>
      <c r="I4941" s="4" t="s">
        <v>1472</v>
      </c>
      <c r="J4941" s="4" t="s">
        <v>1473</v>
      </c>
      <c r="K4941" s="4" t="s">
        <v>955</v>
      </c>
      <c r="L4941" s="4">
        <v>2</v>
      </c>
      <c r="M4941" s="4" t="s">
        <v>77</v>
      </c>
      <c r="N4941" s="4">
        <v>34.99</v>
      </c>
      <c r="O4941" s="4">
        <v>28.24</v>
      </c>
      <c r="P4941" s="4" t="s">
        <v>78</v>
      </c>
      <c r="Q4941" s="77">
        <v>45281.62777777778</v>
      </c>
      <c r="R4941" s="4">
        <v>69.98</v>
      </c>
      <c r="S4941" s="4">
        <v>56.48</v>
      </c>
      <c r="T4941" s="4" t="str">
        <f>VLOOKUP(E4941,zamiana!A:B,2,0)</f>
        <v>ALSTOM (ex. BT) CZL</v>
      </c>
    </row>
    <row r="4942" spans="1:20" x14ac:dyDescent="0.3">
      <c r="A4942" s="4" t="s">
        <v>7318</v>
      </c>
      <c r="B4942" s="76">
        <v>45198</v>
      </c>
      <c r="C4942" s="76">
        <v>45198</v>
      </c>
      <c r="D4942" s="76">
        <v>45257</v>
      </c>
      <c r="E4942" s="4" t="s">
        <v>951</v>
      </c>
      <c r="F4942" s="4" t="s">
        <v>952</v>
      </c>
      <c r="G4942" s="4" t="s">
        <v>942</v>
      </c>
      <c r="H4942" s="4" t="s">
        <v>951</v>
      </c>
      <c r="I4942" s="4" t="s">
        <v>1728</v>
      </c>
      <c r="J4942" s="4" t="s">
        <v>1729</v>
      </c>
      <c r="K4942" s="4" t="s">
        <v>955</v>
      </c>
      <c r="L4942" s="4">
        <v>1</v>
      </c>
      <c r="M4942" s="4" t="s">
        <v>77</v>
      </c>
      <c r="N4942" s="4">
        <v>29.15</v>
      </c>
      <c r="O4942" s="4">
        <v>45.51</v>
      </c>
      <c r="P4942" s="4" t="s">
        <v>78</v>
      </c>
      <c r="Q4942" s="77">
        <v>45281.62777777778</v>
      </c>
      <c r="R4942" s="4">
        <v>29.15</v>
      </c>
      <c r="S4942" s="4">
        <v>45.51</v>
      </c>
      <c r="T4942" s="4" t="str">
        <f>VLOOKUP(E4942,zamiana!A:B,2,0)</f>
        <v>ALSTOM (ex. BT) CZL</v>
      </c>
    </row>
    <row r="4943" spans="1:20" x14ac:dyDescent="0.3">
      <c r="A4943" s="4" t="s">
        <v>7318</v>
      </c>
      <c r="B4943" s="76">
        <v>45198</v>
      </c>
      <c r="C4943" s="76">
        <v>45198</v>
      </c>
      <c r="D4943" s="76">
        <v>45257</v>
      </c>
      <c r="E4943" s="4" t="s">
        <v>951</v>
      </c>
      <c r="F4943" s="4" t="s">
        <v>952</v>
      </c>
      <c r="G4943" s="4" t="s">
        <v>942</v>
      </c>
      <c r="H4943" s="4" t="s">
        <v>951</v>
      </c>
      <c r="I4943" s="4" t="s">
        <v>1728</v>
      </c>
      <c r="J4943" s="4" t="s">
        <v>1729</v>
      </c>
      <c r="K4943" s="4" t="s">
        <v>955</v>
      </c>
      <c r="L4943" s="4">
        <v>1</v>
      </c>
      <c r="M4943" s="4" t="s">
        <v>77</v>
      </c>
      <c r="N4943" s="4">
        <v>29.15</v>
      </c>
      <c r="O4943" s="4">
        <v>45.51</v>
      </c>
      <c r="P4943" s="4" t="s">
        <v>78</v>
      </c>
      <c r="Q4943" s="77">
        <v>45281.62777777778</v>
      </c>
      <c r="R4943" s="4">
        <v>29.15</v>
      </c>
      <c r="S4943" s="4">
        <v>45.51</v>
      </c>
      <c r="T4943" s="4" t="str">
        <f>VLOOKUP(E4943,zamiana!A:B,2,0)</f>
        <v>ALSTOM (ex. BT) CZL</v>
      </c>
    </row>
    <row r="4944" spans="1:20" x14ac:dyDescent="0.3">
      <c r="A4944" s="4" t="s">
        <v>7318</v>
      </c>
      <c r="B4944" s="76">
        <v>45198</v>
      </c>
      <c r="C4944" s="76">
        <v>45198</v>
      </c>
      <c r="D4944" s="76">
        <v>45257</v>
      </c>
      <c r="E4944" s="4" t="s">
        <v>951</v>
      </c>
      <c r="F4944" s="4" t="s">
        <v>952</v>
      </c>
      <c r="G4944" s="4" t="s">
        <v>942</v>
      </c>
      <c r="H4944" s="4" t="s">
        <v>951</v>
      </c>
      <c r="I4944" s="4" t="s">
        <v>1728</v>
      </c>
      <c r="J4944" s="4" t="s">
        <v>1729</v>
      </c>
      <c r="K4944" s="4" t="s">
        <v>955</v>
      </c>
      <c r="L4944" s="4">
        <v>1</v>
      </c>
      <c r="M4944" s="4" t="s">
        <v>77</v>
      </c>
      <c r="N4944" s="4">
        <v>29.15</v>
      </c>
      <c r="O4944" s="4">
        <v>45.51</v>
      </c>
      <c r="P4944" s="4" t="s">
        <v>78</v>
      </c>
      <c r="Q4944" s="77">
        <v>45281.62777777778</v>
      </c>
      <c r="R4944" s="4">
        <v>29.15</v>
      </c>
      <c r="S4944" s="4">
        <v>45.51</v>
      </c>
      <c r="T4944" s="4" t="str">
        <f>VLOOKUP(E4944,zamiana!A:B,2,0)</f>
        <v>ALSTOM (ex. BT) CZL</v>
      </c>
    </row>
    <row r="4945" spans="1:20" x14ac:dyDescent="0.3">
      <c r="A4945" s="4" t="s">
        <v>7318</v>
      </c>
      <c r="B4945" s="76">
        <v>45198</v>
      </c>
      <c r="C4945" s="76">
        <v>45198</v>
      </c>
      <c r="D4945" s="76">
        <v>45257</v>
      </c>
      <c r="E4945" s="4" t="s">
        <v>951</v>
      </c>
      <c r="F4945" s="4" t="s">
        <v>952</v>
      </c>
      <c r="G4945" s="4" t="s">
        <v>942</v>
      </c>
      <c r="H4945" s="4" t="s">
        <v>951</v>
      </c>
      <c r="I4945" s="4" t="s">
        <v>1728</v>
      </c>
      <c r="J4945" s="4" t="s">
        <v>1729</v>
      </c>
      <c r="K4945" s="4" t="s">
        <v>955</v>
      </c>
      <c r="L4945" s="4">
        <v>1</v>
      </c>
      <c r="M4945" s="4" t="s">
        <v>77</v>
      </c>
      <c r="N4945" s="4">
        <v>29.15</v>
      </c>
      <c r="O4945" s="4">
        <v>45.51</v>
      </c>
      <c r="P4945" s="4" t="s">
        <v>78</v>
      </c>
      <c r="Q4945" s="77">
        <v>45281.62777777778</v>
      </c>
      <c r="R4945" s="4">
        <v>29.15</v>
      </c>
      <c r="S4945" s="4">
        <v>45.51</v>
      </c>
      <c r="T4945" s="4" t="str">
        <f>VLOOKUP(E4945,zamiana!A:B,2,0)</f>
        <v>ALSTOM (ex. BT) CZL</v>
      </c>
    </row>
    <row r="4946" spans="1:20" x14ac:dyDescent="0.3">
      <c r="A4946" s="4" t="s">
        <v>7318</v>
      </c>
      <c r="B4946" s="76">
        <v>45198</v>
      </c>
      <c r="C4946" s="76">
        <v>45198</v>
      </c>
      <c r="D4946" s="76">
        <v>45257</v>
      </c>
      <c r="E4946" s="4" t="s">
        <v>951</v>
      </c>
      <c r="F4946" s="4" t="s">
        <v>952</v>
      </c>
      <c r="G4946" s="4" t="s">
        <v>942</v>
      </c>
      <c r="H4946" s="4" t="s">
        <v>951</v>
      </c>
      <c r="I4946" s="4" t="s">
        <v>1069</v>
      </c>
      <c r="J4946" s="4" t="s">
        <v>1070</v>
      </c>
      <c r="K4946" s="4" t="s">
        <v>955</v>
      </c>
      <c r="L4946" s="4">
        <v>8</v>
      </c>
      <c r="M4946" s="4" t="s">
        <v>77</v>
      </c>
      <c r="N4946" s="4">
        <v>8.94</v>
      </c>
      <c r="O4946" s="4">
        <v>6.14</v>
      </c>
      <c r="P4946" s="4" t="s">
        <v>78</v>
      </c>
      <c r="Q4946" s="77">
        <v>45281.647916666669</v>
      </c>
      <c r="R4946" s="4">
        <v>71.52</v>
      </c>
      <c r="S4946" s="4">
        <v>49.12</v>
      </c>
      <c r="T4946" s="4" t="str">
        <f>VLOOKUP(E4946,zamiana!A:B,2,0)</f>
        <v>ALSTOM (ex. BT) CZL</v>
      </c>
    </row>
    <row r="4947" spans="1:20" x14ac:dyDescent="0.3">
      <c r="A4947" s="4" t="s">
        <v>7318</v>
      </c>
      <c r="B4947" s="76">
        <v>45198</v>
      </c>
      <c r="C4947" s="76">
        <v>45198</v>
      </c>
      <c r="D4947" s="76">
        <v>45257</v>
      </c>
      <c r="E4947" s="4" t="s">
        <v>951</v>
      </c>
      <c r="F4947" s="4" t="s">
        <v>952</v>
      </c>
      <c r="G4947" s="4" t="s">
        <v>942</v>
      </c>
      <c r="H4947" s="4" t="s">
        <v>951</v>
      </c>
      <c r="I4947" s="4" t="s">
        <v>1153</v>
      </c>
      <c r="J4947" s="4" t="s">
        <v>1154</v>
      </c>
      <c r="K4947" s="4" t="s">
        <v>955</v>
      </c>
      <c r="L4947" s="4">
        <v>1</v>
      </c>
      <c r="M4947" s="4" t="s">
        <v>77</v>
      </c>
      <c r="N4947" s="4">
        <v>9.5</v>
      </c>
      <c r="O4947" s="4">
        <v>8.4499999999999993</v>
      </c>
      <c r="P4947" s="4" t="s">
        <v>78</v>
      </c>
      <c r="Q4947" s="77">
        <v>45281.62777777778</v>
      </c>
      <c r="R4947" s="4">
        <v>9.5</v>
      </c>
      <c r="S4947" s="4">
        <v>8.4499999999999993</v>
      </c>
      <c r="T4947" s="4" t="str">
        <f>VLOOKUP(E4947,zamiana!A:B,2,0)</f>
        <v>ALSTOM (ex. BT) CZL</v>
      </c>
    </row>
    <row r="4948" spans="1:20" x14ac:dyDescent="0.3">
      <c r="A4948" s="4" t="s">
        <v>7318</v>
      </c>
      <c r="B4948" s="76">
        <v>45198</v>
      </c>
      <c r="C4948" s="76">
        <v>45198</v>
      </c>
      <c r="D4948" s="76">
        <v>45257</v>
      </c>
      <c r="E4948" s="4" t="s">
        <v>951</v>
      </c>
      <c r="F4948" s="4" t="s">
        <v>952</v>
      </c>
      <c r="G4948" s="4" t="s">
        <v>942</v>
      </c>
      <c r="H4948" s="4" t="s">
        <v>951</v>
      </c>
      <c r="I4948" s="4" t="s">
        <v>1153</v>
      </c>
      <c r="J4948" s="4" t="s">
        <v>1154</v>
      </c>
      <c r="K4948" s="4" t="s">
        <v>955</v>
      </c>
      <c r="L4948" s="4">
        <v>1</v>
      </c>
      <c r="M4948" s="4" t="s">
        <v>77</v>
      </c>
      <c r="N4948" s="4">
        <v>9.5</v>
      </c>
      <c r="O4948" s="4">
        <v>8.4499999999999993</v>
      </c>
      <c r="P4948" s="4" t="s">
        <v>78</v>
      </c>
      <c r="Q4948" s="77">
        <v>45281.62777777778</v>
      </c>
      <c r="R4948" s="4">
        <v>9.5</v>
      </c>
      <c r="S4948" s="4">
        <v>8.4499999999999993</v>
      </c>
      <c r="T4948" s="4" t="str">
        <f>VLOOKUP(E4948,zamiana!A:B,2,0)</f>
        <v>ALSTOM (ex. BT) CZL</v>
      </c>
    </row>
    <row r="4949" spans="1:20" x14ac:dyDescent="0.3">
      <c r="A4949" s="4" t="s">
        <v>7318</v>
      </c>
      <c r="B4949" s="76">
        <v>45198</v>
      </c>
      <c r="C4949" s="76">
        <v>45198</v>
      </c>
      <c r="D4949" s="76">
        <v>45257</v>
      </c>
      <c r="E4949" s="4" t="s">
        <v>951</v>
      </c>
      <c r="F4949" s="4" t="s">
        <v>952</v>
      </c>
      <c r="G4949" s="4" t="s">
        <v>942</v>
      </c>
      <c r="H4949" s="4" t="s">
        <v>951</v>
      </c>
      <c r="I4949" s="4" t="s">
        <v>1153</v>
      </c>
      <c r="J4949" s="4" t="s">
        <v>1154</v>
      </c>
      <c r="K4949" s="4" t="s">
        <v>955</v>
      </c>
      <c r="L4949" s="4">
        <v>1</v>
      </c>
      <c r="M4949" s="4" t="s">
        <v>77</v>
      </c>
      <c r="N4949" s="4">
        <v>9.5</v>
      </c>
      <c r="O4949" s="4">
        <v>8.4499999999999993</v>
      </c>
      <c r="P4949" s="4" t="s">
        <v>78</v>
      </c>
      <c r="Q4949" s="77">
        <v>45281.62777777778</v>
      </c>
      <c r="R4949" s="4">
        <v>9.5</v>
      </c>
      <c r="S4949" s="4">
        <v>8.4499999999999993</v>
      </c>
      <c r="T4949" s="4" t="str">
        <f>VLOOKUP(E4949,zamiana!A:B,2,0)</f>
        <v>ALSTOM (ex. BT) CZL</v>
      </c>
    </row>
    <row r="4950" spans="1:20" x14ac:dyDescent="0.3">
      <c r="A4950" s="4" t="s">
        <v>7318</v>
      </c>
      <c r="B4950" s="76">
        <v>45198</v>
      </c>
      <c r="C4950" s="76">
        <v>45198</v>
      </c>
      <c r="D4950" s="76">
        <v>45257</v>
      </c>
      <c r="E4950" s="4" t="s">
        <v>951</v>
      </c>
      <c r="F4950" s="4" t="s">
        <v>952</v>
      </c>
      <c r="G4950" s="4" t="s">
        <v>942</v>
      </c>
      <c r="H4950" s="4" t="s">
        <v>951</v>
      </c>
      <c r="I4950" s="4" t="s">
        <v>1153</v>
      </c>
      <c r="J4950" s="4" t="s">
        <v>1154</v>
      </c>
      <c r="K4950" s="4" t="s">
        <v>955</v>
      </c>
      <c r="L4950" s="4">
        <v>1</v>
      </c>
      <c r="M4950" s="4" t="s">
        <v>77</v>
      </c>
      <c r="N4950" s="4">
        <v>9.5</v>
      </c>
      <c r="O4950" s="4">
        <v>8.4499999999999993</v>
      </c>
      <c r="P4950" s="4" t="s">
        <v>78</v>
      </c>
      <c r="Q4950" s="77">
        <v>45281.62777777778</v>
      </c>
      <c r="R4950" s="4">
        <v>9.5</v>
      </c>
      <c r="S4950" s="4">
        <v>8.4499999999999993</v>
      </c>
      <c r="T4950" s="4" t="str">
        <f>VLOOKUP(E4950,zamiana!A:B,2,0)</f>
        <v>ALSTOM (ex. BT) CZL</v>
      </c>
    </row>
    <row r="4951" spans="1:20" x14ac:dyDescent="0.3">
      <c r="A4951" s="4" t="s">
        <v>7318</v>
      </c>
      <c r="B4951" s="76">
        <v>45198</v>
      </c>
      <c r="C4951" s="76">
        <v>45198</v>
      </c>
      <c r="D4951" s="76">
        <v>45257</v>
      </c>
      <c r="E4951" s="4" t="s">
        <v>951</v>
      </c>
      <c r="F4951" s="4" t="s">
        <v>952</v>
      </c>
      <c r="G4951" s="4" t="s">
        <v>942</v>
      </c>
      <c r="H4951" s="4" t="s">
        <v>951</v>
      </c>
      <c r="I4951" s="4" t="s">
        <v>1153</v>
      </c>
      <c r="J4951" s="4" t="s">
        <v>1154</v>
      </c>
      <c r="K4951" s="4" t="s">
        <v>955</v>
      </c>
      <c r="L4951" s="4">
        <v>1</v>
      </c>
      <c r="M4951" s="4" t="s">
        <v>77</v>
      </c>
      <c r="N4951" s="4">
        <v>9.5</v>
      </c>
      <c r="O4951" s="4">
        <v>8.4499999999999993</v>
      </c>
      <c r="P4951" s="4" t="s">
        <v>78</v>
      </c>
      <c r="Q4951" s="77">
        <v>45281.62777777778</v>
      </c>
      <c r="R4951" s="4">
        <v>9.5</v>
      </c>
      <c r="S4951" s="4">
        <v>8.4499999999999993</v>
      </c>
      <c r="T4951" s="4" t="str">
        <f>VLOOKUP(E4951,zamiana!A:B,2,0)</f>
        <v>ALSTOM (ex. BT) CZL</v>
      </c>
    </row>
    <row r="4952" spans="1:20" x14ac:dyDescent="0.3">
      <c r="A4952" s="4" t="s">
        <v>7318</v>
      </c>
      <c r="B4952" s="76">
        <v>45198</v>
      </c>
      <c r="C4952" s="76">
        <v>45198</v>
      </c>
      <c r="D4952" s="76">
        <v>45257</v>
      </c>
      <c r="E4952" s="4" t="s">
        <v>951</v>
      </c>
      <c r="F4952" s="4" t="s">
        <v>952</v>
      </c>
      <c r="G4952" s="4" t="s">
        <v>942</v>
      </c>
      <c r="H4952" s="4" t="s">
        <v>951</v>
      </c>
      <c r="I4952" s="4" t="s">
        <v>1153</v>
      </c>
      <c r="J4952" s="4" t="s">
        <v>1154</v>
      </c>
      <c r="K4952" s="4" t="s">
        <v>955</v>
      </c>
      <c r="L4952" s="4">
        <v>1</v>
      </c>
      <c r="M4952" s="4" t="s">
        <v>77</v>
      </c>
      <c r="N4952" s="4">
        <v>9.5</v>
      </c>
      <c r="O4952" s="4">
        <v>8.4499999999999993</v>
      </c>
      <c r="P4952" s="4" t="s">
        <v>78</v>
      </c>
      <c r="Q4952" s="77">
        <v>45281.62777777778</v>
      </c>
      <c r="R4952" s="4">
        <v>9.5</v>
      </c>
      <c r="S4952" s="4">
        <v>8.4499999999999993</v>
      </c>
      <c r="T4952" s="4" t="str">
        <f>VLOOKUP(E4952,zamiana!A:B,2,0)</f>
        <v>ALSTOM (ex. BT) CZL</v>
      </c>
    </row>
    <row r="4953" spans="1:20" x14ac:dyDescent="0.3">
      <c r="A4953" s="4" t="s">
        <v>7318</v>
      </c>
      <c r="B4953" s="76">
        <v>45198</v>
      </c>
      <c r="C4953" s="76">
        <v>45198</v>
      </c>
      <c r="D4953" s="76">
        <v>45257</v>
      </c>
      <c r="E4953" s="4" t="s">
        <v>951</v>
      </c>
      <c r="F4953" s="4" t="s">
        <v>952</v>
      </c>
      <c r="G4953" s="4" t="s">
        <v>942</v>
      </c>
      <c r="H4953" s="4" t="s">
        <v>951</v>
      </c>
      <c r="I4953" s="4" t="s">
        <v>1153</v>
      </c>
      <c r="J4953" s="4" t="s">
        <v>1154</v>
      </c>
      <c r="K4953" s="4" t="s">
        <v>955</v>
      </c>
      <c r="L4953" s="4">
        <v>1</v>
      </c>
      <c r="M4953" s="4" t="s">
        <v>77</v>
      </c>
      <c r="N4953" s="4">
        <v>9.5</v>
      </c>
      <c r="O4953" s="4">
        <v>8.4499999999999993</v>
      </c>
      <c r="P4953" s="4" t="s">
        <v>78</v>
      </c>
      <c r="Q4953" s="77">
        <v>45281.62777777778</v>
      </c>
      <c r="R4953" s="4">
        <v>9.5</v>
      </c>
      <c r="S4953" s="4">
        <v>8.4499999999999993</v>
      </c>
      <c r="T4953" s="4" t="str">
        <f>VLOOKUP(E4953,zamiana!A:B,2,0)</f>
        <v>ALSTOM (ex. BT) CZL</v>
      </c>
    </row>
    <row r="4954" spans="1:20" x14ac:dyDescent="0.3">
      <c r="A4954" s="4" t="s">
        <v>7318</v>
      </c>
      <c r="B4954" s="76">
        <v>45198</v>
      </c>
      <c r="C4954" s="76">
        <v>45198</v>
      </c>
      <c r="D4954" s="76">
        <v>45257</v>
      </c>
      <c r="E4954" s="4" t="s">
        <v>951</v>
      </c>
      <c r="F4954" s="4" t="s">
        <v>952</v>
      </c>
      <c r="G4954" s="4" t="s">
        <v>942</v>
      </c>
      <c r="H4954" s="4" t="s">
        <v>951</v>
      </c>
      <c r="I4954" s="4" t="s">
        <v>1153</v>
      </c>
      <c r="J4954" s="4" t="s">
        <v>1154</v>
      </c>
      <c r="K4954" s="4" t="s">
        <v>955</v>
      </c>
      <c r="L4954" s="4">
        <v>1</v>
      </c>
      <c r="M4954" s="4" t="s">
        <v>77</v>
      </c>
      <c r="N4954" s="4">
        <v>9.5</v>
      </c>
      <c r="O4954" s="4">
        <v>8.4499999999999993</v>
      </c>
      <c r="P4954" s="4" t="s">
        <v>78</v>
      </c>
      <c r="Q4954" s="77">
        <v>45281.62777777778</v>
      </c>
      <c r="R4954" s="4">
        <v>9.5</v>
      </c>
      <c r="S4954" s="4">
        <v>8.4499999999999993</v>
      </c>
      <c r="T4954" s="4" t="str">
        <f>VLOOKUP(E4954,zamiana!A:B,2,0)</f>
        <v>ALSTOM (ex. BT) CZL</v>
      </c>
    </row>
    <row r="4955" spans="1:20" x14ac:dyDescent="0.3">
      <c r="A4955" s="4" t="s">
        <v>7318</v>
      </c>
      <c r="B4955" s="76">
        <v>45198</v>
      </c>
      <c r="C4955" s="76">
        <v>45198</v>
      </c>
      <c r="D4955" s="76">
        <v>45257</v>
      </c>
      <c r="E4955" s="4" t="s">
        <v>951</v>
      </c>
      <c r="F4955" s="4" t="s">
        <v>952</v>
      </c>
      <c r="G4955" s="4" t="s">
        <v>942</v>
      </c>
      <c r="H4955" s="4" t="s">
        <v>951</v>
      </c>
      <c r="I4955" s="4" t="s">
        <v>1125</v>
      </c>
      <c r="J4955" s="4" t="s">
        <v>1126</v>
      </c>
      <c r="K4955" s="4" t="s">
        <v>955</v>
      </c>
      <c r="L4955" s="4">
        <v>1</v>
      </c>
      <c r="M4955" s="4" t="s">
        <v>77</v>
      </c>
      <c r="N4955" s="4">
        <v>7.18</v>
      </c>
      <c r="O4955" s="4">
        <v>8.43</v>
      </c>
      <c r="P4955" s="4" t="s">
        <v>78</v>
      </c>
      <c r="Q4955" s="77">
        <v>45281.62777777778</v>
      </c>
      <c r="R4955" s="4">
        <v>7.18</v>
      </c>
      <c r="S4955" s="4">
        <v>8.43</v>
      </c>
      <c r="T4955" s="4" t="str">
        <f>VLOOKUP(E4955,zamiana!A:B,2,0)</f>
        <v>ALSTOM (ex. BT) CZL</v>
      </c>
    </row>
    <row r="4956" spans="1:20" x14ac:dyDescent="0.3">
      <c r="A4956" s="4" t="s">
        <v>7318</v>
      </c>
      <c r="B4956" s="76">
        <v>45198</v>
      </c>
      <c r="C4956" s="76">
        <v>45198</v>
      </c>
      <c r="D4956" s="76">
        <v>45257</v>
      </c>
      <c r="E4956" s="4" t="s">
        <v>951</v>
      </c>
      <c r="F4956" s="4" t="s">
        <v>952</v>
      </c>
      <c r="G4956" s="4" t="s">
        <v>942</v>
      </c>
      <c r="H4956" s="4" t="s">
        <v>951</v>
      </c>
      <c r="I4956" s="4" t="s">
        <v>1125</v>
      </c>
      <c r="J4956" s="4" t="s">
        <v>1126</v>
      </c>
      <c r="K4956" s="4" t="s">
        <v>955</v>
      </c>
      <c r="L4956" s="4">
        <v>1</v>
      </c>
      <c r="M4956" s="4" t="s">
        <v>77</v>
      </c>
      <c r="N4956" s="4">
        <v>7.18</v>
      </c>
      <c r="O4956" s="4">
        <v>8.43</v>
      </c>
      <c r="P4956" s="4" t="s">
        <v>78</v>
      </c>
      <c r="Q4956" s="77">
        <v>45281.62777777778</v>
      </c>
      <c r="R4956" s="4">
        <v>7.18</v>
      </c>
      <c r="S4956" s="4">
        <v>8.43</v>
      </c>
      <c r="T4956" s="4" t="str">
        <f>VLOOKUP(E4956,zamiana!A:B,2,0)</f>
        <v>ALSTOM (ex. BT) CZL</v>
      </c>
    </row>
    <row r="4957" spans="1:20" x14ac:dyDescent="0.3">
      <c r="A4957" s="4" t="s">
        <v>7318</v>
      </c>
      <c r="B4957" s="76">
        <v>45198</v>
      </c>
      <c r="C4957" s="76">
        <v>45198</v>
      </c>
      <c r="D4957" s="76">
        <v>45257</v>
      </c>
      <c r="E4957" s="4" t="s">
        <v>951</v>
      </c>
      <c r="F4957" s="4" t="s">
        <v>952</v>
      </c>
      <c r="G4957" s="4" t="s">
        <v>942</v>
      </c>
      <c r="H4957" s="4" t="s">
        <v>951</v>
      </c>
      <c r="I4957" s="4" t="s">
        <v>1112</v>
      </c>
      <c r="J4957" s="4" t="s">
        <v>1113</v>
      </c>
      <c r="K4957" s="4" t="s">
        <v>955</v>
      </c>
      <c r="L4957" s="4">
        <v>7</v>
      </c>
      <c r="M4957" s="4" t="s">
        <v>77</v>
      </c>
      <c r="N4957" s="4">
        <v>8.5299999999999994</v>
      </c>
      <c r="O4957" s="4">
        <v>8.15</v>
      </c>
      <c r="P4957" s="4" t="s">
        <v>78</v>
      </c>
      <c r="Q4957" s="77">
        <v>45281.62777777778</v>
      </c>
      <c r="R4957" s="4">
        <v>59.71</v>
      </c>
      <c r="S4957" s="4">
        <v>57.05</v>
      </c>
      <c r="T4957" s="4" t="str">
        <f>VLOOKUP(E4957,zamiana!A:B,2,0)</f>
        <v>ALSTOM (ex. BT) CZL</v>
      </c>
    </row>
    <row r="4958" spans="1:20" x14ac:dyDescent="0.3">
      <c r="A4958" s="4" t="s">
        <v>7318</v>
      </c>
      <c r="B4958" s="76">
        <v>45198</v>
      </c>
      <c r="C4958" s="76">
        <v>45198</v>
      </c>
      <c r="D4958" s="76">
        <v>45257</v>
      </c>
      <c r="E4958" s="4" t="s">
        <v>951</v>
      </c>
      <c r="F4958" s="4" t="s">
        <v>952</v>
      </c>
      <c r="G4958" s="4" t="s">
        <v>942</v>
      </c>
      <c r="H4958" s="4" t="s">
        <v>951</v>
      </c>
      <c r="I4958" s="4" t="s">
        <v>1783</v>
      </c>
      <c r="J4958" s="4" t="s">
        <v>1784</v>
      </c>
      <c r="K4958" s="4" t="s">
        <v>955</v>
      </c>
      <c r="L4958" s="4">
        <v>1</v>
      </c>
      <c r="M4958" s="4" t="s">
        <v>77</v>
      </c>
      <c r="N4958" s="4">
        <v>85.5</v>
      </c>
      <c r="O4958" s="4">
        <v>60.58</v>
      </c>
      <c r="P4958" s="4" t="s">
        <v>78</v>
      </c>
      <c r="Q4958" s="77">
        <v>45281.62777777778</v>
      </c>
      <c r="R4958" s="4">
        <v>85.5</v>
      </c>
      <c r="S4958" s="4">
        <v>60.58</v>
      </c>
      <c r="T4958" s="4" t="str">
        <f>VLOOKUP(E4958,zamiana!A:B,2,0)</f>
        <v>ALSTOM (ex. BT) CZL</v>
      </c>
    </row>
    <row r="4959" spans="1:20" x14ac:dyDescent="0.3">
      <c r="A4959" s="4" t="s">
        <v>7318</v>
      </c>
      <c r="B4959" s="76">
        <v>45198</v>
      </c>
      <c r="C4959" s="76">
        <v>45198</v>
      </c>
      <c r="D4959" s="76">
        <v>45257</v>
      </c>
      <c r="E4959" s="4" t="s">
        <v>951</v>
      </c>
      <c r="F4959" s="4" t="s">
        <v>952</v>
      </c>
      <c r="G4959" s="4" t="s">
        <v>942</v>
      </c>
      <c r="H4959" s="4" t="s">
        <v>951</v>
      </c>
      <c r="I4959" s="4" t="s">
        <v>1748</v>
      </c>
      <c r="J4959" s="4" t="s">
        <v>1749</v>
      </c>
      <c r="K4959" s="4" t="s">
        <v>955</v>
      </c>
      <c r="L4959" s="4">
        <v>1</v>
      </c>
      <c r="M4959" s="4" t="s">
        <v>77</v>
      </c>
      <c r="N4959" s="4">
        <v>84.71</v>
      </c>
      <c r="O4959" s="4">
        <v>48.59</v>
      </c>
      <c r="P4959" s="4" t="s">
        <v>78</v>
      </c>
      <c r="Q4959" s="77">
        <v>45281.62777777778</v>
      </c>
      <c r="R4959" s="4">
        <v>84.71</v>
      </c>
      <c r="S4959" s="4">
        <v>48.59</v>
      </c>
      <c r="T4959" s="4" t="str">
        <f>VLOOKUP(E4959,zamiana!A:B,2,0)</f>
        <v>ALSTOM (ex. BT) CZL</v>
      </c>
    </row>
    <row r="4960" spans="1:20" x14ac:dyDescent="0.3">
      <c r="A4960" s="4" t="s">
        <v>7318</v>
      </c>
      <c r="B4960" s="76">
        <v>45198</v>
      </c>
      <c r="C4960" s="76">
        <v>45198</v>
      </c>
      <c r="D4960" s="76">
        <v>45257</v>
      </c>
      <c r="E4960" s="4" t="s">
        <v>951</v>
      </c>
      <c r="F4960" s="4" t="s">
        <v>952</v>
      </c>
      <c r="G4960" s="4" t="s">
        <v>942</v>
      </c>
      <c r="H4960" s="4" t="s">
        <v>951</v>
      </c>
      <c r="I4960" s="4" t="s">
        <v>1907</v>
      </c>
      <c r="J4960" s="4" t="s">
        <v>1908</v>
      </c>
      <c r="K4960" s="4" t="s">
        <v>955</v>
      </c>
      <c r="L4960" s="4">
        <v>1</v>
      </c>
      <c r="M4960" s="4" t="s">
        <v>77</v>
      </c>
      <c r="N4960" s="4">
        <v>421.14</v>
      </c>
      <c r="O4960" s="4">
        <v>233.44</v>
      </c>
      <c r="P4960" s="4" t="s">
        <v>78</v>
      </c>
      <c r="Q4960" s="77">
        <v>45281.632638888892</v>
      </c>
      <c r="R4960" s="4">
        <v>421.14</v>
      </c>
      <c r="S4960" s="4">
        <v>233.44</v>
      </c>
      <c r="T4960" s="4" t="str">
        <f>VLOOKUP(E4960,zamiana!A:B,2,0)</f>
        <v>ALSTOM (ex. BT) CZL</v>
      </c>
    </row>
    <row r="4961" spans="1:20" x14ac:dyDescent="0.3">
      <c r="A4961" s="4" t="s">
        <v>7318</v>
      </c>
      <c r="B4961" s="76">
        <v>45198</v>
      </c>
      <c r="C4961" s="76">
        <v>45198</v>
      </c>
      <c r="D4961" s="76">
        <v>45257</v>
      </c>
      <c r="E4961" s="4" t="s">
        <v>951</v>
      </c>
      <c r="F4961" s="4" t="s">
        <v>952</v>
      </c>
      <c r="G4961" s="4" t="s">
        <v>942</v>
      </c>
      <c r="H4961" s="4" t="s">
        <v>951</v>
      </c>
      <c r="I4961" s="4" t="s">
        <v>1907</v>
      </c>
      <c r="J4961" s="4" t="s">
        <v>1908</v>
      </c>
      <c r="K4961" s="4" t="s">
        <v>955</v>
      </c>
      <c r="L4961" s="4">
        <v>1</v>
      </c>
      <c r="M4961" s="4" t="s">
        <v>77</v>
      </c>
      <c r="N4961" s="4">
        <v>421.14</v>
      </c>
      <c r="O4961" s="4">
        <v>233.44</v>
      </c>
      <c r="P4961" s="4" t="s">
        <v>78</v>
      </c>
      <c r="Q4961" s="77">
        <v>45281.632638888892</v>
      </c>
      <c r="R4961" s="4">
        <v>421.14</v>
      </c>
      <c r="S4961" s="4">
        <v>233.44</v>
      </c>
      <c r="T4961" s="4" t="str">
        <f>VLOOKUP(E4961,zamiana!A:B,2,0)</f>
        <v>ALSTOM (ex. BT) CZL</v>
      </c>
    </row>
    <row r="4962" spans="1:20" x14ac:dyDescent="0.3">
      <c r="A4962" s="4" t="s">
        <v>7318</v>
      </c>
      <c r="B4962" s="76">
        <v>45198</v>
      </c>
      <c r="C4962" s="76">
        <v>45198</v>
      </c>
      <c r="D4962" s="76">
        <v>45257</v>
      </c>
      <c r="E4962" s="4" t="s">
        <v>951</v>
      </c>
      <c r="F4962" s="4" t="s">
        <v>952</v>
      </c>
      <c r="G4962" s="4" t="s">
        <v>942</v>
      </c>
      <c r="H4962" s="4" t="s">
        <v>951</v>
      </c>
      <c r="I4962" s="4" t="s">
        <v>1907</v>
      </c>
      <c r="J4962" s="4" t="s">
        <v>1908</v>
      </c>
      <c r="K4962" s="4" t="s">
        <v>955</v>
      </c>
      <c r="L4962" s="4">
        <v>1</v>
      </c>
      <c r="M4962" s="4" t="s">
        <v>77</v>
      </c>
      <c r="N4962" s="4">
        <v>421.14</v>
      </c>
      <c r="O4962" s="4">
        <v>233.44</v>
      </c>
      <c r="P4962" s="4" t="s">
        <v>78</v>
      </c>
      <c r="Q4962" s="77">
        <v>45281.632638888892</v>
      </c>
      <c r="R4962" s="4">
        <v>421.14</v>
      </c>
      <c r="S4962" s="4">
        <v>233.44</v>
      </c>
      <c r="T4962" s="4" t="str">
        <f>VLOOKUP(E4962,zamiana!A:B,2,0)</f>
        <v>ALSTOM (ex. BT) CZL</v>
      </c>
    </row>
    <row r="4963" spans="1:20" x14ac:dyDescent="0.3">
      <c r="A4963" s="4" t="s">
        <v>7318</v>
      </c>
      <c r="B4963" s="76">
        <v>45198</v>
      </c>
      <c r="C4963" s="76">
        <v>45198</v>
      </c>
      <c r="D4963" s="76">
        <v>45257</v>
      </c>
      <c r="E4963" s="4" t="s">
        <v>951</v>
      </c>
      <c r="F4963" s="4" t="s">
        <v>952</v>
      </c>
      <c r="G4963" s="4" t="s">
        <v>942</v>
      </c>
      <c r="H4963" s="4" t="s">
        <v>951</v>
      </c>
      <c r="I4963" s="4" t="s">
        <v>1907</v>
      </c>
      <c r="J4963" s="4" t="s">
        <v>1908</v>
      </c>
      <c r="K4963" s="4" t="s">
        <v>955</v>
      </c>
      <c r="L4963" s="4">
        <v>1</v>
      </c>
      <c r="M4963" s="4" t="s">
        <v>77</v>
      </c>
      <c r="N4963" s="4">
        <v>421.14</v>
      </c>
      <c r="O4963" s="4">
        <v>233.44</v>
      </c>
      <c r="P4963" s="4" t="s">
        <v>78</v>
      </c>
      <c r="Q4963" s="77">
        <v>45281.632638888892</v>
      </c>
      <c r="R4963" s="4">
        <v>421.14</v>
      </c>
      <c r="S4963" s="4">
        <v>233.44</v>
      </c>
      <c r="T4963" s="4" t="str">
        <f>VLOOKUP(E4963,zamiana!A:B,2,0)</f>
        <v>ALSTOM (ex. BT) CZL</v>
      </c>
    </row>
    <row r="4964" spans="1:20" x14ac:dyDescent="0.3">
      <c r="A4964" s="4" t="s">
        <v>7318</v>
      </c>
      <c r="B4964" s="76">
        <v>45198</v>
      </c>
      <c r="C4964" s="76">
        <v>45198</v>
      </c>
      <c r="D4964" s="76">
        <v>45257</v>
      </c>
      <c r="E4964" s="4" t="s">
        <v>951</v>
      </c>
      <c r="F4964" s="4" t="s">
        <v>952</v>
      </c>
      <c r="G4964" s="4" t="s">
        <v>942</v>
      </c>
      <c r="H4964" s="4" t="s">
        <v>951</v>
      </c>
      <c r="I4964" s="4" t="s">
        <v>1907</v>
      </c>
      <c r="J4964" s="4" t="s">
        <v>1908</v>
      </c>
      <c r="K4964" s="4" t="s">
        <v>955</v>
      </c>
      <c r="L4964" s="4">
        <v>1</v>
      </c>
      <c r="M4964" s="4" t="s">
        <v>77</v>
      </c>
      <c r="N4964" s="4">
        <v>421.14</v>
      </c>
      <c r="O4964" s="4">
        <v>233.44</v>
      </c>
      <c r="P4964" s="4" t="s">
        <v>78</v>
      </c>
      <c r="Q4964" s="77">
        <v>45281.632638888892</v>
      </c>
      <c r="R4964" s="4">
        <v>421.14</v>
      </c>
      <c r="S4964" s="4">
        <v>233.44</v>
      </c>
      <c r="T4964" s="4" t="str">
        <f>VLOOKUP(E4964,zamiana!A:B,2,0)</f>
        <v>ALSTOM (ex. BT) CZL</v>
      </c>
    </row>
    <row r="4965" spans="1:20" x14ac:dyDescent="0.3">
      <c r="A4965" s="4" t="s">
        <v>7318</v>
      </c>
      <c r="B4965" s="76">
        <v>45198</v>
      </c>
      <c r="C4965" s="76">
        <v>45198</v>
      </c>
      <c r="D4965" s="76">
        <v>45257</v>
      </c>
      <c r="E4965" s="4" t="s">
        <v>951</v>
      </c>
      <c r="F4965" s="4" t="s">
        <v>952</v>
      </c>
      <c r="G4965" s="4" t="s">
        <v>942</v>
      </c>
      <c r="H4965" s="4" t="s">
        <v>951</v>
      </c>
      <c r="I4965" s="4" t="s">
        <v>1907</v>
      </c>
      <c r="J4965" s="4" t="s">
        <v>1908</v>
      </c>
      <c r="K4965" s="4" t="s">
        <v>955</v>
      </c>
      <c r="L4965" s="4">
        <v>1</v>
      </c>
      <c r="M4965" s="4" t="s">
        <v>77</v>
      </c>
      <c r="N4965" s="4">
        <v>421.14</v>
      </c>
      <c r="O4965" s="4">
        <v>233.44</v>
      </c>
      <c r="P4965" s="4" t="s">
        <v>78</v>
      </c>
      <c r="Q4965" s="77">
        <v>45281.632638888892</v>
      </c>
      <c r="R4965" s="4">
        <v>421.14</v>
      </c>
      <c r="S4965" s="4">
        <v>233.44</v>
      </c>
      <c r="T4965" s="4" t="str">
        <f>VLOOKUP(E4965,zamiana!A:B,2,0)</f>
        <v>ALSTOM (ex. BT) CZL</v>
      </c>
    </row>
    <row r="4966" spans="1:20" x14ac:dyDescent="0.3">
      <c r="A4966" s="4" t="s">
        <v>7318</v>
      </c>
      <c r="B4966" s="76">
        <v>45198</v>
      </c>
      <c r="C4966" s="76">
        <v>45198</v>
      </c>
      <c r="D4966" s="76">
        <v>45257</v>
      </c>
      <c r="E4966" s="4" t="s">
        <v>951</v>
      </c>
      <c r="F4966" s="4" t="s">
        <v>952</v>
      </c>
      <c r="G4966" s="4" t="s">
        <v>942</v>
      </c>
      <c r="H4966" s="4" t="s">
        <v>951</v>
      </c>
      <c r="I4966" s="4" t="s">
        <v>1907</v>
      </c>
      <c r="J4966" s="4" t="s">
        <v>1908</v>
      </c>
      <c r="K4966" s="4" t="s">
        <v>955</v>
      </c>
      <c r="L4966" s="4">
        <v>1</v>
      </c>
      <c r="M4966" s="4" t="s">
        <v>77</v>
      </c>
      <c r="N4966" s="4">
        <v>421.14</v>
      </c>
      <c r="O4966" s="4">
        <v>233.44</v>
      </c>
      <c r="P4966" s="4" t="s">
        <v>78</v>
      </c>
      <c r="Q4966" s="77">
        <v>45281.632638888892</v>
      </c>
      <c r="R4966" s="4">
        <v>421.14</v>
      </c>
      <c r="S4966" s="4">
        <v>233.44</v>
      </c>
      <c r="T4966" s="4" t="str">
        <f>VLOOKUP(E4966,zamiana!A:B,2,0)</f>
        <v>ALSTOM (ex. BT) CZL</v>
      </c>
    </row>
    <row r="4967" spans="1:20" x14ac:dyDescent="0.3">
      <c r="A4967" s="4" t="s">
        <v>7318</v>
      </c>
      <c r="B4967" s="76">
        <v>45198</v>
      </c>
      <c r="C4967" s="76">
        <v>45198</v>
      </c>
      <c r="D4967" s="76">
        <v>45257</v>
      </c>
      <c r="E4967" s="4" t="s">
        <v>951</v>
      </c>
      <c r="F4967" s="4" t="s">
        <v>952</v>
      </c>
      <c r="G4967" s="4" t="s">
        <v>942</v>
      </c>
      <c r="H4967" s="4" t="s">
        <v>951</v>
      </c>
      <c r="I4967" s="4" t="s">
        <v>1405</v>
      </c>
      <c r="J4967" s="4" t="s">
        <v>1406</v>
      </c>
      <c r="K4967" s="4" t="s">
        <v>955</v>
      </c>
      <c r="L4967" s="4">
        <v>2</v>
      </c>
      <c r="M4967" s="4" t="s">
        <v>77</v>
      </c>
      <c r="N4967" s="4">
        <v>21.69</v>
      </c>
      <c r="O4967" s="4">
        <v>21.78</v>
      </c>
      <c r="P4967" s="4" t="s">
        <v>78</v>
      </c>
      <c r="Q4967" s="77">
        <v>45281.62777777778</v>
      </c>
      <c r="R4967" s="4">
        <v>43.38</v>
      </c>
      <c r="S4967" s="4">
        <v>43.56</v>
      </c>
      <c r="T4967" s="4" t="str">
        <f>VLOOKUP(E4967,zamiana!A:B,2,0)</f>
        <v>ALSTOM (ex. BT) CZL</v>
      </c>
    </row>
    <row r="4968" spans="1:20" x14ac:dyDescent="0.3">
      <c r="A4968" s="4" t="s">
        <v>7318</v>
      </c>
      <c r="B4968" s="76">
        <v>45198</v>
      </c>
      <c r="C4968" s="76">
        <v>45198</v>
      </c>
      <c r="D4968" s="76">
        <v>45257</v>
      </c>
      <c r="E4968" s="4" t="s">
        <v>951</v>
      </c>
      <c r="F4968" s="4" t="s">
        <v>952</v>
      </c>
      <c r="G4968" s="4" t="s">
        <v>942</v>
      </c>
      <c r="H4968" s="4" t="s">
        <v>951</v>
      </c>
      <c r="I4968" s="4" t="s">
        <v>1405</v>
      </c>
      <c r="J4968" s="4" t="s">
        <v>1406</v>
      </c>
      <c r="K4968" s="4" t="s">
        <v>955</v>
      </c>
      <c r="L4968" s="4">
        <v>2</v>
      </c>
      <c r="M4968" s="4" t="s">
        <v>77</v>
      </c>
      <c r="N4968" s="4">
        <v>21.69</v>
      </c>
      <c r="O4968" s="4">
        <v>21.78</v>
      </c>
      <c r="P4968" s="4" t="s">
        <v>78</v>
      </c>
      <c r="Q4968" s="77">
        <v>45281.62777777778</v>
      </c>
      <c r="R4968" s="4">
        <v>43.38</v>
      </c>
      <c r="S4968" s="4">
        <v>43.56</v>
      </c>
      <c r="T4968" s="4" t="str">
        <f>VLOOKUP(E4968,zamiana!A:B,2,0)</f>
        <v>ALSTOM (ex. BT) CZL</v>
      </c>
    </row>
    <row r="4969" spans="1:20" x14ac:dyDescent="0.3">
      <c r="A4969" s="4" t="s">
        <v>7318</v>
      </c>
      <c r="B4969" s="76">
        <v>45198</v>
      </c>
      <c r="C4969" s="76">
        <v>45198</v>
      </c>
      <c r="D4969" s="76">
        <v>45257</v>
      </c>
      <c r="E4969" s="4" t="s">
        <v>951</v>
      </c>
      <c r="F4969" s="4" t="s">
        <v>952</v>
      </c>
      <c r="G4969" s="4" t="s">
        <v>942</v>
      </c>
      <c r="H4969" s="4" t="s">
        <v>951</v>
      </c>
      <c r="I4969" s="4" t="s">
        <v>1405</v>
      </c>
      <c r="J4969" s="4" t="s">
        <v>1406</v>
      </c>
      <c r="K4969" s="4" t="s">
        <v>955</v>
      </c>
      <c r="L4969" s="4">
        <v>2</v>
      </c>
      <c r="M4969" s="4" t="s">
        <v>77</v>
      </c>
      <c r="N4969" s="4">
        <v>21.69</v>
      </c>
      <c r="O4969" s="4">
        <v>21.78</v>
      </c>
      <c r="P4969" s="4" t="s">
        <v>78</v>
      </c>
      <c r="Q4969" s="77">
        <v>45281.62777777778</v>
      </c>
      <c r="R4969" s="4">
        <v>43.38</v>
      </c>
      <c r="S4969" s="4">
        <v>43.56</v>
      </c>
      <c r="T4969" s="4" t="str">
        <f>VLOOKUP(E4969,zamiana!A:B,2,0)</f>
        <v>ALSTOM (ex. BT) CZL</v>
      </c>
    </row>
    <row r="4970" spans="1:20" x14ac:dyDescent="0.3">
      <c r="A4970" s="4" t="s">
        <v>7318</v>
      </c>
      <c r="B4970" s="76">
        <v>45198</v>
      </c>
      <c r="C4970" s="76">
        <v>45198</v>
      </c>
      <c r="D4970" s="76">
        <v>45257</v>
      </c>
      <c r="E4970" s="4" t="s">
        <v>951</v>
      </c>
      <c r="F4970" s="4" t="s">
        <v>952</v>
      </c>
      <c r="G4970" s="4" t="s">
        <v>942</v>
      </c>
      <c r="H4970" s="4" t="s">
        <v>951</v>
      </c>
      <c r="I4970" s="4" t="s">
        <v>1405</v>
      </c>
      <c r="J4970" s="4" t="s">
        <v>1406</v>
      </c>
      <c r="K4970" s="4" t="s">
        <v>955</v>
      </c>
      <c r="L4970" s="4">
        <v>2</v>
      </c>
      <c r="M4970" s="4" t="s">
        <v>77</v>
      </c>
      <c r="N4970" s="4">
        <v>21.69</v>
      </c>
      <c r="O4970" s="4">
        <v>21.78</v>
      </c>
      <c r="P4970" s="4" t="s">
        <v>78</v>
      </c>
      <c r="Q4970" s="77">
        <v>45281.62777777778</v>
      </c>
      <c r="R4970" s="4">
        <v>43.38</v>
      </c>
      <c r="S4970" s="4">
        <v>43.56</v>
      </c>
      <c r="T4970" s="4" t="str">
        <f>VLOOKUP(E4970,zamiana!A:B,2,0)</f>
        <v>ALSTOM (ex. BT) CZL</v>
      </c>
    </row>
    <row r="4971" spans="1:20" x14ac:dyDescent="0.3">
      <c r="A4971" s="4" t="s">
        <v>7318</v>
      </c>
      <c r="B4971" s="76">
        <v>45198</v>
      </c>
      <c r="C4971" s="76">
        <v>45198</v>
      </c>
      <c r="D4971" s="76">
        <v>45257</v>
      </c>
      <c r="E4971" s="4" t="s">
        <v>951</v>
      </c>
      <c r="F4971" s="4" t="s">
        <v>952</v>
      </c>
      <c r="G4971" s="4" t="s">
        <v>942</v>
      </c>
      <c r="H4971" s="4" t="s">
        <v>951</v>
      </c>
      <c r="I4971" s="4" t="s">
        <v>1405</v>
      </c>
      <c r="J4971" s="4" t="s">
        <v>1406</v>
      </c>
      <c r="K4971" s="4" t="s">
        <v>955</v>
      </c>
      <c r="L4971" s="4">
        <v>1</v>
      </c>
      <c r="M4971" s="4" t="s">
        <v>77</v>
      </c>
      <c r="N4971" s="4">
        <v>21.69</v>
      </c>
      <c r="O4971" s="4">
        <v>21.78</v>
      </c>
      <c r="P4971" s="4" t="s">
        <v>78</v>
      </c>
      <c r="Q4971" s="77">
        <v>45281.62777777778</v>
      </c>
      <c r="R4971" s="4">
        <v>21.69</v>
      </c>
      <c r="S4971" s="4">
        <v>21.78</v>
      </c>
      <c r="T4971" s="4" t="str">
        <f>VLOOKUP(E4971,zamiana!A:B,2,0)</f>
        <v>ALSTOM (ex. BT) CZL</v>
      </c>
    </row>
    <row r="4972" spans="1:20" x14ac:dyDescent="0.3">
      <c r="A4972" s="4" t="s">
        <v>7318</v>
      </c>
      <c r="B4972" s="76">
        <v>45198</v>
      </c>
      <c r="C4972" s="76">
        <v>45198</v>
      </c>
      <c r="D4972" s="76">
        <v>45257</v>
      </c>
      <c r="E4972" s="4" t="s">
        <v>951</v>
      </c>
      <c r="F4972" s="4" t="s">
        <v>952</v>
      </c>
      <c r="G4972" s="4" t="s">
        <v>942</v>
      </c>
      <c r="H4972" s="4" t="s">
        <v>951</v>
      </c>
      <c r="I4972" s="4" t="s">
        <v>1405</v>
      </c>
      <c r="J4972" s="4" t="s">
        <v>1406</v>
      </c>
      <c r="K4972" s="4" t="s">
        <v>955</v>
      </c>
      <c r="L4972" s="4">
        <v>2</v>
      </c>
      <c r="M4972" s="4" t="s">
        <v>77</v>
      </c>
      <c r="N4972" s="4">
        <v>21.69</v>
      </c>
      <c r="O4972" s="4">
        <v>21.78</v>
      </c>
      <c r="P4972" s="4" t="s">
        <v>78</v>
      </c>
      <c r="Q4972" s="77">
        <v>45281.62777777778</v>
      </c>
      <c r="R4972" s="4">
        <v>43.38</v>
      </c>
      <c r="S4972" s="4">
        <v>43.56</v>
      </c>
      <c r="T4972" s="4" t="str">
        <f>VLOOKUP(E4972,zamiana!A:B,2,0)</f>
        <v>ALSTOM (ex. BT) CZL</v>
      </c>
    </row>
    <row r="4973" spans="1:20" x14ac:dyDescent="0.3">
      <c r="A4973" s="4" t="s">
        <v>7318</v>
      </c>
      <c r="B4973" s="76">
        <v>45198</v>
      </c>
      <c r="C4973" s="76">
        <v>45198</v>
      </c>
      <c r="D4973" s="76">
        <v>45257</v>
      </c>
      <c r="E4973" s="4" t="s">
        <v>951</v>
      </c>
      <c r="F4973" s="4" t="s">
        <v>952</v>
      </c>
      <c r="G4973" s="4" t="s">
        <v>942</v>
      </c>
      <c r="H4973" s="4" t="s">
        <v>951</v>
      </c>
      <c r="I4973" s="4" t="s">
        <v>1405</v>
      </c>
      <c r="J4973" s="4" t="s">
        <v>1406</v>
      </c>
      <c r="K4973" s="4" t="s">
        <v>955</v>
      </c>
      <c r="L4973" s="4">
        <v>2</v>
      </c>
      <c r="M4973" s="4" t="s">
        <v>77</v>
      </c>
      <c r="N4973" s="4">
        <v>21.69</v>
      </c>
      <c r="O4973" s="4">
        <v>21.78</v>
      </c>
      <c r="P4973" s="4" t="s">
        <v>78</v>
      </c>
      <c r="Q4973" s="77">
        <v>45281.62777777778</v>
      </c>
      <c r="R4973" s="4">
        <v>43.38</v>
      </c>
      <c r="S4973" s="4">
        <v>43.56</v>
      </c>
      <c r="T4973" s="4" t="str">
        <f>VLOOKUP(E4973,zamiana!A:B,2,0)</f>
        <v>ALSTOM (ex. BT) CZL</v>
      </c>
    </row>
    <row r="4974" spans="1:20" x14ac:dyDescent="0.3">
      <c r="A4974" s="4" t="s">
        <v>7318</v>
      </c>
      <c r="B4974" s="76">
        <v>45198</v>
      </c>
      <c r="C4974" s="76">
        <v>45198</v>
      </c>
      <c r="D4974" s="76">
        <v>45257</v>
      </c>
      <c r="E4974" s="4" t="s">
        <v>951</v>
      </c>
      <c r="F4974" s="4" t="s">
        <v>952</v>
      </c>
      <c r="G4974" s="4" t="s">
        <v>942</v>
      </c>
      <c r="H4974" s="4" t="s">
        <v>951</v>
      </c>
      <c r="I4974" s="4" t="s">
        <v>1394</v>
      </c>
      <c r="J4974" s="4" t="s">
        <v>1395</v>
      </c>
      <c r="K4974" s="4" t="s">
        <v>955</v>
      </c>
      <c r="L4974" s="4">
        <v>2</v>
      </c>
      <c r="M4974" s="4" t="s">
        <v>77</v>
      </c>
      <c r="N4974" s="4">
        <v>21.41</v>
      </c>
      <c r="O4974" s="4">
        <v>17.39</v>
      </c>
      <c r="P4974" s="4" t="s">
        <v>78</v>
      </c>
      <c r="Q4974" s="77">
        <v>45281.658333333333</v>
      </c>
      <c r="R4974" s="4">
        <v>42.82</v>
      </c>
      <c r="S4974" s="4">
        <v>34.78</v>
      </c>
      <c r="T4974" s="4" t="str">
        <f>VLOOKUP(E4974,zamiana!A:B,2,0)</f>
        <v>ALSTOM (ex. BT) CZL</v>
      </c>
    </row>
    <row r="4975" spans="1:20" x14ac:dyDescent="0.3">
      <c r="A4975" s="4" t="s">
        <v>7318</v>
      </c>
      <c r="B4975" s="76">
        <v>45198</v>
      </c>
      <c r="C4975" s="76">
        <v>45198</v>
      </c>
      <c r="D4975" s="76">
        <v>45257</v>
      </c>
      <c r="E4975" s="4" t="s">
        <v>951</v>
      </c>
      <c r="F4975" s="4" t="s">
        <v>952</v>
      </c>
      <c r="G4975" s="4" t="s">
        <v>942</v>
      </c>
      <c r="H4975" s="4" t="s">
        <v>951</v>
      </c>
      <c r="I4975" s="4" t="s">
        <v>1394</v>
      </c>
      <c r="J4975" s="4" t="s">
        <v>1395</v>
      </c>
      <c r="K4975" s="4" t="s">
        <v>955</v>
      </c>
      <c r="L4975" s="4">
        <v>2</v>
      </c>
      <c r="M4975" s="4" t="s">
        <v>77</v>
      </c>
      <c r="N4975" s="4">
        <v>21.41</v>
      </c>
      <c r="O4975" s="4">
        <v>17.39</v>
      </c>
      <c r="P4975" s="4" t="s">
        <v>78</v>
      </c>
      <c r="Q4975" s="77">
        <v>45281.658333333333</v>
      </c>
      <c r="R4975" s="4">
        <v>42.82</v>
      </c>
      <c r="S4975" s="4">
        <v>34.78</v>
      </c>
      <c r="T4975" s="4" t="str">
        <f>VLOOKUP(E4975,zamiana!A:B,2,0)</f>
        <v>ALSTOM (ex. BT) CZL</v>
      </c>
    </row>
    <row r="4976" spans="1:20" x14ac:dyDescent="0.3">
      <c r="A4976" s="4" t="s">
        <v>7318</v>
      </c>
      <c r="B4976" s="76">
        <v>45198</v>
      </c>
      <c r="C4976" s="76">
        <v>45198</v>
      </c>
      <c r="D4976" s="76">
        <v>45257</v>
      </c>
      <c r="E4976" s="4" t="s">
        <v>951</v>
      </c>
      <c r="F4976" s="4" t="s">
        <v>952</v>
      </c>
      <c r="G4976" s="4" t="s">
        <v>942</v>
      </c>
      <c r="H4976" s="4" t="s">
        <v>951</v>
      </c>
      <c r="I4976" s="4" t="s">
        <v>1394</v>
      </c>
      <c r="J4976" s="4" t="s">
        <v>1395</v>
      </c>
      <c r="K4976" s="4" t="s">
        <v>955</v>
      </c>
      <c r="L4976" s="4">
        <v>2</v>
      </c>
      <c r="M4976" s="4" t="s">
        <v>77</v>
      </c>
      <c r="N4976" s="4">
        <v>21.41</v>
      </c>
      <c r="O4976" s="4">
        <v>17.39</v>
      </c>
      <c r="P4976" s="4" t="s">
        <v>78</v>
      </c>
      <c r="Q4976" s="77">
        <v>45281.658333333333</v>
      </c>
      <c r="R4976" s="4">
        <v>42.82</v>
      </c>
      <c r="S4976" s="4">
        <v>34.78</v>
      </c>
      <c r="T4976" s="4" t="str">
        <f>VLOOKUP(E4976,zamiana!A:B,2,0)</f>
        <v>ALSTOM (ex. BT) CZL</v>
      </c>
    </row>
    <row r="4977" spans="1:20" x14ac:dyDescent="0.3">
      <c r="A4977" s="4" t="s">
        <v>7318</v>
      </c>
      <c r="B4977" s="76">
        <v>45198</v>
      </c>
      <c r="C4977" s="76">
        <v>45198</v>
      </c>
      <c r="D4977" s="76">
        <v>45257</v>
      </c>
      <c r="E4977" s="4" t="s">
        <v>951</v>
      </c>
      <c r="F4977" s="4" t="s">
        <v>952</v>
      </c>
      <c r="G4977" s="4" t="s">
        <v>942</v>
      </c>
      <c r="H4977" s="4" t="s">
        <v>951</v>
      </c>
      <c r="I4977" s="4" t="s">
        <v>1394</v>
      </c>
      <c r="J4977" s="4" t="s">
        <v>1395</v>
      </c>
      <c r="K4977" s="4" t="s">
        <v>955</v>
      </c>
      <c r="L4977" s="4">
        <v>4</v>
      </c>
      <c r="M4977" s="4" t="s">
        <v>77</v>
      </c>
      <c r="N4977" s="4">
        <v>21.41</v>
      </c>
      <c r="O4977" s="4">
        <v>17.39</v>
      </c>
      <c r="P4977" s="4" t="s">
        <v>78</v>
      </c>
      <c r="Q4977" s="77">
        <v>45281.658333333333</v>
      </c>
      <c r="R4977" s="4">
        <v>85.64</v>
      </c>
      <c r="S4977" s="4">
        <v>69.56</v>
      </c>
      <c r="T4977" s="4" t="str">
        <f>VLOOKUP(E4977,zamiana!A:B,2,0)</f>
        <v>ALSTOM (ex. BT) CZL</v>
      </c>
    </row>
    <row r="4978" spans="1:20" x14ac:dyDescent="0.3">
      <c r="A4978" s="4" t="s">
        <v>7318</v>
      </c>
      <c r="B4978" s="76">
        <v>45198</v>
      </c>
      <c r="C4978" s="76">
        <v>45198</v>
      </c>
      <c r="D4978" s="76">
        <v>45257</v>
      </c>
      <c r="E4978" s="4" t="s">
        <v>951</v>
      </c>
      <c r="F4978" s="4" t="s">
        <v>952</v>
      </c>
      <c r="G4978" s="4" t="s">
        <v>942</v>
      </c>
      <c r="H4978" s="4" t="s">
        <v>951</v>
      </c>
      <c r="I4978" s="4" t="s">
        <v>1394</v>
      </c>
      <c r="J4978" s="4" t="s">
        <v>1395</v>
      </c>
      <c r="K4978" s="4" t="s">
        <v>955</v>
      </c>
      <c r="L4978" s="4">
        <v>4</v>
      </c>
      <c r="M4978" s="4" t="s">
        <v>77</v>
      </c>
      <c r="N4978" s="4">
        <v>21.41</v>
      </c>
      <c r="O4978" s="4">
        <v>17.39</v>
      </c>
      <c r="P4978" s="4" t="s">
        <v>78</v>
      </c>
      <c r="Q4978" s="77">
        <v>45281.658333333333</v>
      </c>
      <c r="R4978" s="4">
        <v>85.64</v>
      </c>
      <c r="S4978" s="4">
        <v>69.56</v>
      </c>
      <c r="T4978" s="4" t="str">
        <f>VLOOKUP(E4978,zamiana!A:B,2,0)</f>
        <v>ALSTOM (ex. BT) CZL</v>
      </c>
    </row>
    <row r="4979" spans="1:20" x14ac:dyDescent="0.3">
      <c r="A4979" s="4" t="s">
        <v>7318</v>
      </c>
      <c r="B4979" s="76">
        <v>45198</v>
      </c>
      <c r="C4979" s="76">
        <v>45198</v>
      </c>
      <c r="D4979" s="76">
        <v>45257</v>
      </c>
      <c r="E4979" s="4" t="s">
        <v>951</v>
      </c>
      <c r="F4979" s="4" t="s">
        <v>952</v>
      </c>
      <c r="G4979" s="4" t="s">
        <v>942</v>
      </c>
      <c r="H4979" s="4" t="s">
        <v>951</v>
      </c>
      <c r="I4979" s="4" t="s">
        <v>1394</v>
      </c>
      <c r="J4979" s="4" t="s">
        <v>1395</v>
      </c>
      <c r="K4979" s="4" t="s">
        <v>955</v>
      </c>
      <c r="L4979" s="4">
        <v>2</v>
      </c>
      <c r="M4979" s="4" t="s">
        <v>77</v>
      </c>
      <c r="N4979" s="4">
        <v>21.41</v>
      </c>
      <c r="O4979" s="4">
        <v>17.39</v>
      </c>
      <c r="P4979" s="4" t="s">
        <v>78</v>
      </c>
      <c r="Q4979" s="77">
        <v>45281.658333333333</v>
      </c>
      <c r="R4979" s="4">
        <v>42.82</v>
      </c>
      <c r="S4979" s="4">
        <v>34.78</v>
      </c>
      <c r="T4979" s="4" t="str">
        <f>VLOOKUP(E4979,zamiana!A:B,2,0)</f>
        <v>ALSTOM (ex. BT) CZL</v>
      </c>
    </row>
    <row r="4980" spans="1:20" x14ac:dyDescent="0.3">
      <c r="A4980" s="4" t="s">
        <v>7318</v>
      </c>
      <c r="B4980" s="76">
        <v>45198</v>
      </c>
      <c r="C4980" s="76">
        <v>45198</v>
      </c>
      <c r="D4980" s="76">
        <v>45257</v>
      </c>
      <c r="E4980" s="4" t="s">
        <v>951</v>
      </c>
      <c r="F4980" s="4" t="s">
        <v>952</v>
      </c>
      <c r="G4980" s="4" t="s">
        <v>942</v>
      </c>
      <c r="H4980" s="4" t="s">
        <v>951</v>
      </c>
      <c r="I4980" s="4" t="s">
        <v>1394</v>
      </c>
      <c r="J4980" s="4" t="s">
        <v>1395</v>
      </c>
      <c r="K4980" s="4" t="s">
        <v>955</v>
      </c>
      <c r="L4980" s="4">
        <v>2</v>
      </c>
      <c r="M4980" s="4" t="s">
        <v>77</v>
      </c>
      <c r="N4980" s="4">
        <v>21.41</v>
      </c>
      <c r="O4980" s="4">
        <v>17.39</v>
      </c>
      <c r="P4980" s="4" t="s">
        <v>78</v>
      </c>
      <c r="Q4980" s="77">
        <v>45281.658333333333</v>
      </c>
      <c r="R4980" s="4">
        <v>42.82</v>
      </c>
      <c r="S4980" s="4">
        <v>34.78</v>
      </c>
      <c r="T4980" s="4" t="str">
        <f>VLOOKUP(E4980,zamiana!A:B,2,0)</f>
        <v>ALSTOM (ex. BT) CZL</v>
      </c>
    </row>
    <row r="4981" spans="1:20" x14ac:dyDescent="0.3">
      <c r="A4981" s="4" t="s">
        <v>7318</v>
      </c>
      <c r="B4981" s="76">
        <v>45198</v>
      </c>
      <c r="C4981" s="76">
        <v>45198</v>
      </c>
      <c r="D4981" s="76">
        <v>45257</v>
      </c>
      <c r="E4981" s="4" t="s">
        <v>951</v>
      </c>
      <c r="F4981" s="4" t="s">
        <v>952</v>
      </c>
      <c r="G4981" s="4" t="s">
        <v>942</v>
      </c>
      <c r="H4981" s="4" t="s">
        <v>951</v>
      </c>
      <c r="I4981" s="4" t="s">
        <v>1394</v>
      </c>
      <c r="J4981" s="4" t="s">
        <v>1395</v>
      </c>
      <c r="K4981" s="4" t="s">
        <v>955</v>
      </c>
      <c r="L4981" s="4">
        <v>2</v>
      </c>
      <c r="M4981" s="4" t="s">
        <v>77</v>
      </c>
      <c r="N4981" s="4">
        <v>21.41</v>
      </c>
      <c r="O4981" s="4">
        <v>17.39</v>
      </c>
      <c r="P4981" s="4" t="s">
        <v>78</v>
      </c>
      <c r="Q4981" s="77">
        <v>45281.658333333333</v>
      </c>
      <c r="R4981" s="4">
        <v>42.82</v>
      </c>
      <c r="S4981" s="4">
        <v>34.78</v>
      </c>
      <c r="T4981" s="4" t="str">
        <f>VLOOKUP(E4981,zamiana!A:B,2,0)</f>
        <v>ALSTOM (ex. BT) CZL</v>
      </c>
    </row>
    <row r="4982" spans="1:20" x14ac:dyDescent="0.3">
      <c r="A4982" s="4" t="s">
        <v>7318</v>
      </c>
      <c r="B4982" s="76">
        <v>45198</v>
      </c>
      <c r="C4982" s="76">
        <v>45198</v>
      </c>
      <c r="D4982" s="76">
        <v>45257</v>
      </c>
      <c r="E4982" s="4" t="s">
        <v>951</v>
      </c>
      <c r="F4982" s="4" t="s">
        <v>952</v>
      </c>
      <c r="G4982" s="4" t="s">
        <v>942</v>
      </c>
      <c r="H4982" s="4" t="s">
        <v>951</v>
      </c>
      <c r="I4982" s="4" t="s">
        <v>1394</v>
      </c>
      <c r="J4982" s="4" t="s">
        <v>1395</v>
      </c>
      <c r="K4982" s="4" t="s">
        <v>955</v>
      </c>
      <c r="L4982" s="4">
        <v>2</v>
      </c>
      <c r="M4982" s="4" t="s">
        <v>77</v>
      </c>
      <c r="N4982" s="4">
        <v>21.41</v>
      </c>
      <c r="O4982" s="4">
        <v>17.39</v>
      </c>
      <c r="P4982" s="4" t="s">
        <v>78</v>
      </c>
      <c r="Q4982" s="77">
        <v>45281.658333333333</v>
      </c>
      <c r="R4982" s="4">
        <v>42.82</v>
      </c>
      <c r="S4982" s="4">
        <v>34.78</v>
      </c>
      <c r="T4982" s="4" t="str">
        <f>VLOOKUP(E4982,zamiana!A:B,2,0)</f>
        <v>ALSTOM (ex. BT) CZL</v>
      </c>
    </row>
    <row r="4983" spans="1:20" x14ac:dyDescent="0.3">
      <c r="A4983" s="4" t="s">
        <v>7318</v>
      </c>
      <c r="B4983" s="76">
        <v>45198</v>
      </c>
      <c r="C4983" s="76">
        <v>45198</v>
      </c>
      <c r="D4983" s="76">
        <v>45257</v>
      </c>
      <c r="E4983" s="4" t="s">
        <v>951</v>
      </c>
      <c r="F4983" s="4" t="s">
        <v>952</v>
      </c>
      <c r="G4983" s="4" t="s">
        <v>942</v>
      </c>
      <c r="H4983" s="4" t="s">
        <v>951</v>
      </c>
      <c r="I4983" s="4" t="s">
        <v>1394</v>
      </c>
      <c r="J4983" s="4" t="s">
        <v>1395</v>
      </c>
      <c r="K4983" s="4" t="s">
        <v>955</v>
      </c>
      <c r="L4983" s="4">
        <v>2</v>
      </c>
      <c r="M4983" s="4" t="s">
        <v>77</v>
      </c>
      <c r="N4983" s="4">
        <v>21.41</v>
      </c>
      <c r="O4983" s="4">
        <v>17.39</v>
      </c>
      <c r="P4983" s="4" t="s">
        <v>78</v>
      </c>
      <c r="Q4983" s="77">
        <v>45281.658333333333</v>
      </c>
      <c r="R4983" s="4">
        <v>42.82</v>
      </c>
      <c r="S4983" s="4">
        <v>34.78</v>
      </c>
      <c r="T4983" s="4" t="str">
        <f>VLOOKUP(E4983,zamiana!A:B,2,0)</f>
        <v>ALSTOM (ex. BT) CZL</v>
      </c>
    </row>
    <row r="4984" spans="1:20" x14ac:dyDescent="0.3">
      <c r="A4984" s="4" t="s">
        <v>7318</v>
      </c>
      <c r="B4984" s="76">
        <v>45198</v>
      </c>
      <c r="C4984" s="76">
        <v>45198</v>
      </c>
      <c r="D4984" s="76">
        <v>45257</v>
      </c>
      <c r="E4984" s="4" t="s">
        <v>951</v>
      </c>
      <c r="F4984" s="4" t="s">
        <v>952</v>
      </c>
      <c r="G4984" s="4" t="s">
        <v>942</v>
      </c>
      <c r="H4984" s="4" t="s">
        <v>951</v>
      </c>
      <c r="I4984" s="4" t="s">
        <v>1413</v>
      </c>
      <c r="J4984" s="4" t="s">
        <v>1414</v>
      </c>
      <c r="K4984" s="4" t="s">
        <v>955</v>
      </c>
      <c r="L4984" s="4">
        <v>2</v>
      </c>
      <c r="M4984" s="4" t="s">
        <v>77</v>
      </c>
      <c r="N4984" s="4">
        <v>16.13</v>
      </c>
      <c r="O4984" s="4">
        <v>14.77</v>
      </c>
      <c r="P4984" s="4" t="s">
        <v>78</v>
      </c>
      <c r="Q4984" s="77">
        <v>45281.62777777778</v>
      </c>
      <c r="R4984" s="4">
        <v>32.26</v>
      </c>
      <c r="S4984" s="4">
        <v>29.54</v>
      </c>
      <c r="T4984" s="4" t="str">
        <f>VLOOKUP(E4984,zamiana!A:B,2,0)</f>
        <v>ALSTOM (ex. BT) CZL</v>
      </c>
    </row>
    <row r="4985" spans="1:20" x14ac:dyDescent="0.3">
      <c r="A4985" s="4" t="s">
        <v>7318</v>
      </c>
      <c r="B4985" s="76">
        <v>45198</v>
      </c>
      <c r="C4985" s="76">
        <v>45198</v>
      </c>
      <c r="D4985" s="76">
        <v>45257</v>
      </c>
      <c r="E4985" s="4" t="s">
        <v>951</v>
      </c>
      <c r="F4985" s="4" t="s">
        <v>952</v>
      </c>
      <c r="G4985" s="4" t="s">
        <v>942</v>
      </c>
      <c r="H4985" s="4" t="s">
        <v>951</v>
      </c>
      <c r="I4985" s="4" t="s">
        <v>1413</v>
      </c>
      <c r="J4985" s="4" t="s">
        <v>1414</v>
      </c>
      <c r="K4985" s="4" t="s">
        <v>955</v>
      </c>
      <c r="L4985" s="4">
        <v>2</v>
      </c>
      <c r="M4985" s="4" t="s">
        <v>77</v>
      </c>
      <c r="N4985" s="4">
        <v>16.13</v>
      </c>
      <c r="O4985" s="4">
        <v>14.77</v>
      </c>
      <c r="P4985" s="4" t="s">
        <v>78</v>
      </c>
      <c r="Q4985" s="77">
        <v>45281.62777777778</v>
      </c>
      <c r="R4985" s="4">
        <v>32.26</v>
      </c>
      <c r="S4985" s="4">
        <v>29.54</v>
      </c>
      <c r="T4985" s="4" t="str">
        <f>VLOOKUP(E4985,zamiana!A:B,2,0)</f>
        <v>ALSTOM (ex. BT) CZL</v>
      </c>
    </row>
    <row r="4986" spans="1:20" x14ac:dyDescent="0.3">
      <c r="A4986" s="4" t="s">
        <v>7318</v>
      </c>
      <c r="B4986" s="76">
        <v>45198</v>
      </c>
      <c r="C4986" s="76">
        <v>45198</v>
      </c>
      <c r="D4986" s="76">
        <v>45257</v>
      </c>
      <c r="E4986" s="4" t="s">
        <v>951</v>
      </c>
      <c r="F4986" s="4" t="s">
        <v>952</v>
      </c>
      <c r="G4986" s="4" t="s">
        <v>942</v>
      </c>
      <c r="H4986" s="4" t="s">
        <v>951</v>
      </c>
      <c r="I4986" s="4" t="s">
        <v>1386</v>
      </c>
      <c r="J4986" s="4" t="s">
        <v>1387</v>
      </c>
      <c r="K4986" s="4" t="s">
        <v>955</v>
      </c>
      <c r="L4986" s="4">
        <v>2</v>
      </c>
      <c r="M4986" s="4" t="s">
        <v>77</v>
      </c>
      <c r="N4986" s="4">
        <v>22.94</v>
      </c>
      <c r="O4986" s="4">
        <v>21.54</v>
      </c>
      <c r="P4986" s="4" t="s">
        <v>78</v>
      </c>
      <c r="Q4986" s="77">
        <v>45281.62777777778</v>
      </c>
      <c r="R4986" s="4">
        <v>45.88</v>
      </c>
      <c r="S4986" s="4">
        <v>43.08</v>
      </c>
      <c r="T4986" s="4" t="str">
        <f>VLOOKUP(E4986,zamiana!A:B,2,0)</f>
        <v>ALSTOM (ex. BT) CZL</v>
      </c>
    </row>
    <row r="4987" spans="1:20" x14ac:dyDescent="0.3">
      <c r="A4987" s="4" t="s">
        <v>7318</v>
      </c>
      <c r="B4987" s="76">
        <v>45198</v>
      </c>
      <c r="C4987" s="76">
        <v>45198</v>
      </c>
      <c r="D4987" s="76">
        <v>45257</v>
      </c>
      <c r="E4987" s="4" t="s">
        <v>951</v>
      </c>
      <c r="F4987" s="4" t="s">
        <v>952</v>
      </c>
      <c r="G4987" s="4" t="s">
        <v>942</v>
      </c>
      <c r="H4987" s="4" t="s">
        <v>951</v>
      </c>
      <c r="I4987" s="4" t="s">
        <v>1386</v>
      </c>
      <c r="J4987" s="4" t="s">
        <v>1387</v>
      </c>
      <c r="K4987" s="4" t="s">
        <v>955</v>
      </c>
      <c r="L4987" s="4">
        <v>2</v>
      </c>
      <c r="M4987" s="4" t="s">
        <v>77</v>
      </c>
      <c r="N4987" s="4">
        <v>22.94</v>
      </c>
      <c r="O4987" s="4">
        <v>21.54</v>
      </c>
      <c r="P4987" s="4" t="s">
        <v>78</v>
      </c>
      <c r="Q4987" s="77">
        <v>45281.62777777778</v>
      </c>
      <c r="R4987" s="4">
        <v>45.88</v>
      </c>
      <c r="S4987" s="4">
        <v>43.08</v>
      </c>
      <c r="T4987" s="4" t="str">
        <f>VLOOKUP(E4987,zamiana!A:B,2,0)</f>
        <v>ALSTOM (ex. BT) CZL</v>
      </c>
    </row>
    <row r="4988" spans="1:20" x14ac:dyDescent="0.3">
      <c r="A4988" s="4" t="s">
        <v>7318</v>
      </c>
      <c r="B4988" s="76">
        <v>45198</v>
      </c>
      <c r="C4988" s="76">
        <v>45198</v>
      </c>
      <c r="D4988" s="76">
        <v>45257</v>
      </c>
      <c r="E4988" s="4" t="s">
        <v>951</v>
      </c>
      <c r="F4988" s="4" t="s">
        <v>952</v>
      </c>
      <c r="G4988" s="4" t="s">
        <v>942</v>
      </c>
      <c r="H4988" s="4" t="s">
        <v>951</v>
      </c>
      <c r="I4988" s="4" t="s">
        <v>1104</v>
      </c>
      <c r="J4988" s="4" t="s">
        <v>1105</v>
      </c>
      <c r="K4988" s="4" t="s">
        <v>955</v>
      </c>
      <c r="L4988" s="4">
        <v>2</v>
      </c>
      <c r="M4988" s="4" t="s">
        <v>77</v>
      </c>
      <c r="N4988" s="4">
        <v>9.9600000000000009</v>
      </c>
      <c r="O4988" s="4">
        <v>6.57</v>
      </c>
      <c r="P4988" s="4" t="s">
        <v>78</v>
      </c>
      <c r="Q4988" s="77">
        <v>45281.62777777778</v>
      </c>
      <c r="R4988" s="4">
        <v>19.920000000000002</v>
      </c>
      <c r="S4988" s="4">
        <v>13.14</v>
      </c>
      <c r="T4988" s="4" t="str">
        <f>VLOOKUP(E4988,zamiana!A:B,2,0)</f>
        <v>ALSTOM (ex. BT) CZL</v>
      </c>
    </row>
    <row r="4989" spans="1:20" x14ac:dyDescent="0.3">
      <c r="A4989" s="4" t="s">
        <v>7318</v>
      </c>
      <c r="B4989" s="76">
        <v>45198</v>
      </c>
      <c r="C4989" s="76">
        <v>45198</v>
      </c>
      <c r="D4989" s="76">
        <v>45257</v>
      </c>
      <c r="E4989" s="4" t="s">
        <v>951</v>
      </c>
      <c r="F4989" s="4" t="s">
        <v>952</v>
      </c>
      <c r="G4989" s="4" t="s">
        <v>942</v>
      </c>
      <c r="H4989" s="4" t="s">
        <v>951</v>
      </c>
      <c r="I4989" s="4" t="s">
        <v>1104</v>
      </c>
      <c r="J4989" s="4" t="s">
        <v>1105</v>
      </c>
      <c r="K4989" s="4" t="s">
        <v>955</v>
      </c>
      <c r="L4989" s="4">
        <v>2</v>
      </c>
      <c r="M4989" s="4" t="s">
        <v>77</v>
      </c>
      <c r="N4989" s="4">
        <v>9.9600000000000009</v>
      </c>
      <c r="O4989" s="4">
        <v>6.57</v>
      </c>
      <c r="P4989" s="4" t="s">
        <v>78</v>
      </c>
      <c r="Q4989" s="77">
        <v>45281.62777777778</v>
      </c>
      <c r="R4989" s="4">
        <v>19.920000000000002</v>
      </c>
      <c r="S4989" s="4">
        <v>13.14</v>
      </c>
      <c r="T4989" s="4" t="str">
        <f>VLOOKUP(E4989,zamiana!A:B,2,0)</f>
        <v>ALSTOM (ex. BT) CZL</v>
      </c>
    </row>
    <row r="4990" spans="1:20" x14ac:dyDescent="0.3">
      <c r="A4990" s="4" t="s">
        <v>7318</v>
      </c>
      <c r="B4990" s="76">
        <v>45198</v>
      </c>
      <c r="C4990" s="76">
        <v>45198</v>
      </c>
      <c r="D4990" s="76">
        <v>45257</v>
      </c>
      <c r="E4990" s="4" t="s">
        <v>951</v>
      </c>
      <c r="F4990" s="4" t="s">
        <v>952</v>
      </c>
      <c r="G4990" s="4" t="s">
        <v>942</v>
      </c>
      <c r="H4990" s="4" t="s">
        <v>951</v>
      </c>
      <c r="I4990" s="4" t="s">
        <v>1104</v>
      </c>
      <c r="J4990" s="4" t="s">
        <v>1105</v>
      </c>
      <c r="K4990" s="4" t="s">
        <v>955</v>
      </c>
      <c r="L4990" s="4">
        <v>2</v>
      </c>
      <c r="M4990" s="4" t="s">
        <v>77</v>
      </c>
      <c r="N4990" s="4">
        <v>9.9600000000000009</v>
      </c>
      <c r="O4990" s="4">
        <v>6.57</v>
      </c>
      <c r="P4990" s="4" t="s">
        <v>78</v>
      </c>
      <c r="Q4990" s="77">
        <v>45281.62777777778</v>
      </c>
      <c r="R4990" s="4">
        <v>19.920000000000002</v>
      </c>
      <c r="S4990" s="4">
        <v>13.14</v>
      </c>
      <c r="T4990" s="4" t="str">
        <f>VLOOKUP(E4990,zamiana!A:B,2,0)</f>
        <v>ALSTOM (ex. BT) CZL</v>
      </c>
    </row>
    <row r="4991" spans="1:20" x14ac:dyDescent="0.3">
      <c r="A4991" s="4" t="s">
        <v>7318</v>
      </c>
      <c r="B4991" s="76">
        <v>45198</v>
      </c>
      <c r="C4991" s="76">
        <v>45198</v>
      </c>
      <c r="D4991" s="76">
        <v>45257</v>
      </c>
      <c r="E4991" s="4" t="s">
        <v>951</v>
      </c>
      <c r="F4991" s="4" t="s">
        <v>952</v>
      </c>
      <c r="G4991" s="4" t="s">
        <v>942</v>
      </c>
      <c r="H4991" s="4" t="s">
        <v>951</v>
      </c>
      <c r="I4991" s="4" t="s">
        <v>1104</v>
      </c>
      <c r="J4991" s="4" t="s">
        <v>1105</v>
      </c>
      <c r="K4991" s="4" t="s">
        <v>955</v>
      </c>
      <c r="L4991" s="4">
        <v>2</v>
      </c>
      <c r="M4991" s="4" t="s">
        <v>77</v>
      </c>
      <c r="N4991" s="4">
        <v>9.9600000000000009</v>
      </c>
      <c r="O4991" s="4">
        <v>6.57</v>
      </c>
      <c r="P4991" s="4" t="s">
        <v>78</v>
      </c>
      <c r="Q4991" s="77">
        <v>45281.62777777778</v>
      </c>
      <c r="R4991" s="4">
        <v>19.920000000000002</v>
      </c>
      <c r="S4991" s="4">
        <v>13.14</v>
      </c>
      <c r="T4991" s="4" t="str">
        <f>VLOOKUP(E4991,zamiana!A:B,2,0)</f>
        <v>ALSTOM (ex. BT) CZL</v>
      </c>
    </row>
    <row r="4992" spans="1:20" x14ac:dyDescent="0.3">
      <c r="A4992" s="4" t="s">
        <v>7318</v>
      </c>
      <c r="B4992" s="76">
        <v>45198</v>
      </c>
      <c r="C4992" s="76">
        <v>45198</v>
      </c>
      <c r="D4992" s="76">
        <v>45257</v>
      </c>
      <c r="E4992" s="4" t="s">
        <v>951</v>
      </c>
      <c r="F4992" s="4" t="s">
        <v>952</v>
      </c>
      <c r="G4992" s="4" t="s">
        <v>942</v>
      </c>
      <c r="H4992" s="4" t="s">
        <v>951</v>
      </c>
      <c r="I4992" s="4" t="s">
        <v>1558</v>
      </c>
      <c r="J4992" s="4" t="s">
        <v>1559</v>
      </c>
      <c r="K4992" s="4" t="s">
        <v>955</v>
      </c>
      <c r="L4992" s="4">
        <v>8</v>
      </c>
      <c r="M4992" s="4" t="s">
        <v>77</v>
      </c>
      <c r="N4992" s="4">
        <v>24.98</v>
      </c>
      <c r="O4992" s="4">
        <v>24.76</v>
      </c>
      <c r="P4992" s="4" t="s">
        <v>78</v>
      </c>
      <c r="Q4992" s="77">
        <v>45281.62777777778</v>
      </c>
      <c r="R4992" s="4">
        <v>199.84</v>
      </c>
      <c r="S4992" s="4">
        <v>198.08</v>
      </c>
      <c r="T4992" s="4" t="str">
        <f>VLOOKUP(E4992,zamiana!A:B,2,0)</f>
        <v>ALSTOM (ex. BT) CZL</v>
      </c>
    </row>
    <row r="4993" spans="1:20" x14ac:dyDescent="0.3">
      <c r="A4993" s="4" t="s">
        <v>7318</v>
      </c>
      <c r="B4993" s="76">
        <v>45198</v>
      </c>
      <c r="C4993" s="76">
        <v>45198</v>
      </c>
      <c r="D4993" s="76">
        <v>45257</v>
      </c>
      <c r="E4993" s="4" t="s">
        <v>951</v>
      </c>
      <c r="F4993" s="4" t="s">
        <v>952</v>
      </c>
      <c r="G4993" s="4" t="s">
        <v>942</v>
      </c>
      <c r="H4993" s="4" t="s">
        <v>951</v>
      </c>
      <c r="I4993" s="4" t="s">
        <v>1558</v>
      </c>
      <c r="J4993" s="4" t="s">
        <v>1559</v>
      </c>
      <c r="K4993" s="4" t="s">
        <v>955</v>
      </c>
      <c r="L4993" s="4">
        <v>7</v>
      </c>
      <c r="M4993" s="4" t="s">
        <v>77</v>
      </c>
      <c r="N4993" s="4">
        <v>24.98</v>
      </c>
      <c r="O4993" s="4">
        <v>24.76</v>
      </c>
      <c r="P4993" s="4" t="s">
        <v>78</v>
      </c>
      <c r="Q4993" s="77">
        <v>45281.62777777778</v>
      </c>
      <c r="R4993" s="4">
        <v>174.86</v>
      </c>
      <c r="S4993" s="4">
        <v>173.32</v>
      </c>
      <c r="T4993" s="4" t="str">
        <f>VLOOKUP(E4993,zamiana!A:B,2,0)</f>
        <v>ALSTOM (ex. BT) CZL</v>
      </c>
    </row>
    <row r="4994" spans="1:20" x14ac:dyDescent="0.3">
      <c r="A4994" s="4" t="s">
        <v>7318</v>
      </c>
      <c r="B4994" s="76">
        <v>45198</v>
      </c>
      <c r="C4994" s="76">
        <v>45198</v>
      </c>
      <c r="D4994" s="76">
        <v>45257</v>
      </c>
      <c r="E4994" s="4" t="s">
        <v>951</v>
      </c>
      <c r="F4994" s="4" t="s">
        <v>952</v>
      </c>
      <c r="G4994" s="4" t="s">
        <v>942</v>
      </c>
      <c r="H4994" s="4" t="s">
        <v>951</v>
      </c>
      <c r="I4994" s="4" t="s">
        <v>1558</v>
      </c>
      <c r="J4994" s="4" t="s">
        <v>1559</v>
      </c>
      <c r="K4994" s="4" t="s">
        <v>955</v>
      </c>
      <c r="L4994" s="4">
        <v>11</v>
      </c>
      <c r="M4994" s="4" t="s">
        <v>77</v>
      </c>
      <c r="N4994" s="4">
        <v>24.98</v>
      </c>
      <c r="O4994" s="4">
        <v>24.76</v>
      </c>
      <c r="P4994" s="4" t="s">
        <v>78</v>
      </c>
      <c r="Q4994" s="77">
        <v>45281.62777777778</v>
      </c>
      <c r="R4994" s="4">
        <v>274.77999999999997</v>
      </c>
      <c r="S4994" s="4">
        <v>272.36</v>
      </c>
      <c r="T4994" s="4" t="str">
        <f>VLOOKUP(E4994,zamiana!A:B,2,0)</f>
        <v>ALSTOM (ex. BT) CZL</v>
      </c>
    </row>
    <row r="4995" spans="1:20" x14ac:dyDescent="0.3">
      <c r="A4995" s="4" t="s">
        <v>7318</v>
      </c>
      <c r="B4995" s="76">
        <v>45198</v>
      </c>
      <c r="C4995" s="76">
        <v>45198</v>
      </c>
      <c r="D4995" s="76">
        <v>45257</v>
      </c>
      <c r="E4995" s="4" t="s">
        <v>951</v>
      </c>
      <c r="F4995" s="4" t="s">
        <v>952</v>
      </c>
      <c r="G4995" s="4" t="s">
        <v>942</v>
      </c>
      <c r="H4995" s="4" t="s">
        <v>951</v>
      </c>
      <c r="I4995" s="4" t="s">
        <v>1558</v>
      </c>
      <c r="J4995" s="4" t="s">
        <v>1559</v>
      </c>
      <c r="K4995" s="4" t="s">
        <v>955</v>
      </c>
      <c r="L4995" s="4">
        <v>11</v>
      </c>
      <c r="M4995" s="4" t="s">
        <v>77</v>
      </c>
      <c r="N4995" s="4">
        <v>24.98</v>
      </c>
      <c r="O4995" s="4">
        <v>24.76</v>
      </c>
      <c r="P4995" s="4" t="s">
        <v>78</v>
      </c>
      <c r="Q4995" s="77">
        <v>45281.62777777778</v>
      </c>
      <c r="R4995" s="4">
        <v>274.77999999999997</v>
      </c>
      <c r="S4995" s="4">
        <v>272.36</v>
      </c>
      <c r="T4995" s="4" t="str">
        <f>VLOOKUP(E4995,zamiana!A:B,2,0)</f>
        <v>ALSTOM (ex. BT) CZL</v>
      </c>
    </row>
    <row r="4996" spans="1:20" x14ac:dyDescent="0.3">
      <c r="A4996" s="4" t="s">
        <v>7318</v>
      </c>
      <c r="B4996" s="76">
        <v>45198</v>
      </c>
      <c r="C4996" s="76">
        <v>45198</v>
      </c>
      <c r="D4996" s="76">
        <v>45257</v>
      </c>
      <c r="E4996" s="4" t="s">
        <v>951</v>
      </c>
      <c r="F4996" s="4" t="s">
        <v>952</v>
      </c>
      <c r="G4996" s="4" t="s">
        <v>942</v>
      </c>
      <c r="H4996" s="4" t="s">
        <v>951</v>
      </c>
      <c r="I4996" s="4" t="s">
        <v>1558</v>
      </c>
      <c r="J4996" s="4" t="s">
        <v>1559</v>
      </c>
      <c r="K4996" s="4" t="s">
        <v>955</v>
      </c>
      <c r="L4996" s="4">
        <v>11</v>
      </c>
      <c r="M4996" s="4" t="s">
        <v>77</v>
      </c>
      <c r="N4996" s="4">
        <v>24.98</v>
      </c>
      <c r="O4996" s="4">
        <v>24.76</v>
      </c>
      <c r="P4996" s="4" t="s">
        <v>78</v>
      </c>
      <c r="Q4996" s="77">
        <v>45281.62777777778</v>
      </c>
      <c r="R4996" s="4">
        <v>274.77999999999997</v>
      </c>
      <c r="S4996" s="4">
        <v>272.36</v>
      </c>
      <c r="T4996" s="4" t="str">
        <f>VLOOKUP(E4996,zamiana!A:B,2,0)</f>
        <v>ALSTOM (ex. BT) CZL</v>
      </c>
    </row>
    <row r="4997" spans="1:20" x14ac:dyDescent="0.3">
      <c r="A4997" s="4" t="s">
        <v>7318</v>
      </c>
      <c r="B4997" s="76">
        <v>45198</v>
      </c>
      <c r="C4997" s="76">
        <v>45198</v>
      </c>
      <c r="D4997" s="76">
        <v>45257</v>
      </c>
      <c r="E4997" s="4" t="s">
        <v>951</v>
      </c>
      <c r="F4997" s="4" t="s">
        <v>952</v>
      </c>
      <c r="G4997" s="4" t="s">
        <v>942</v>
      </c>
      <c r="H4997" s="4" t="s">
        <v>951</v>
      </c>
      <c r="I4997" s="4" t="s">
        <v>1558</v>
      </c>
      <c r="J4997" s="4" t="s">
        <v>1559</v>
      </c>
      <c r="K4997" s="4" t="s">
        <v>955</v>
      </c>
      <c r="L4997" s="4">
        <v>11</v>
      </c>
      <c r="M4997" s="4" t="s">
        <v>77</v>
      </c>
      <c r="N4997" s="4">
        <v>24.98</v>
      </c>
      <c r="O4997" s="4">
        <v>24.76</v>
      </c>
      <c r="P4997" s="4" t="s">
        <v>78</v>
      </c>
      <c r="Q4997" s="77">
        <v>45281.62777777778</v>
      </c>
      <c r="R4997" s="4">
        <v>274.77999999999997</v>
      </c>
      <c r="S4997" s="4">
        <v>272.36</v>
      </c>
      <c r="T4997" s="4" t="str">
        <f>VLOOKUP(E4997,zamiana!A:B,2,0)</f>
        <v>ALSTOM (ex. BT) CZL</v>
      </c>
    </row>
    <row r="4998" spans="1:20" x14ac:dyDescent="0.3">
      <c r="A4998" s="4" t="s">
        <v>7318</v>
      </c>
      <c r="B4998" s="76">
        <v>45198</v>
      </c>
      <c r="C4998" s="76">
        <v>45198</v>
      </c>
      <c r="D4998" s="76">
        <v>45257</v>
      </c>
      <c r="E4998" s="4" t="s">
        <v>951</v>
      </c>
      <c r="F4998" s="4" t="s">
        <v>952</v>
      </c>
      <c r="G4998" s="4" t="s">
        <v>942</v>
      </c>
      <c r="H4998" s="4" t="s">
        <v>951</v>
      </c>
      <c r="I4998" s="4" t="s">
        <v>1558</v>
      </c>
      <c r="J4998" s="4" t="s">
        <v>1559</v>
      </c>
      <c r="K4998" s="4" t="s">
        <v>955</v>
      </c>
      <c r="L4998" s="4">
        <v>11</v>
      </c>
      <c r="M4998" s="4" t="s">
        <v>77</v>
      </c>
      <c r="N4998" s="4">
        <v>24.98</v>
      </c>
      <c r="O4998" s="4">
        <v>24.76</v>
      </c>
      <c r="P4998" s="4" t="s">
        <v>78</v>
      </c>
      <c r="Q4998" s="77">
        <v>45281.62777777778</v>
      </c>
      <c r="R4998" s="4">
        <v>274.77999999999997</v>
      </c>
      <c r="S4998" s="4">
        <v>272.36</v>
      </c>
      <c r="T4998" s="4" t="str">
        <f>VLOOKUP(E4998,zamiana!A:B,2,0)</f>
        <v>ALSTOM (ex. BT) CZL</v>
      </c>
    </row>
    <row r="4999" spans="1:20" x14ac:dyDescent="0.3">
      <c r="A4999" s="4" t="s">
        <v>7318</v>
      </c>
      <c r="B4999" s="76">
        <v>45198</v>
      </c>
      <c r="C4999" s="76">
        <v>45198</v>
      </c>
      <c r="D4999" s="76">
        <v>45257</v>
      </c>
      <c r="E4999" s="4" t="s">
        <v>951</v>
      </c>
      <c r="F4999" s="4" t="s">
        <v>952</v>
      </c>
      <c r="G4999" s="4" t="s">
        <v>942</v>
      </c>
      <c r="H4999" s="4" t="s">
        <v>951</v>
      </c>
      <c r="I4999" s="4" t="s">
        <v>1558</v>
      </c>
      <c r="J4999" s="4" t="s">
        <v>1559</v>
      </c>
      <c r="K4999" s="4" t="s">
        <v>955</v>
      </c>
      <c r="L4999" s="4">
        <v>11</v>
      </c>
      <c r="M4999" s="4" t="s">
        <v>77</v>
      </c>
      <c r="N4999" s="4">
        <v>24.98</v>
      </c>
      <c r="O4999" s="4">
        <v>24.76</v>
      </c>
      <c r="P4999" s="4" t="s">
        <v>78</v>
      </c>
      <c r="Q4999" s="77">
        <v>45281.62777777778</v>
      </c>
      <c r="R4999" s="4">
        <v>274.77999999999997</v>
      </c>
      <c r="S4999" s="4">
        <v>272.36</v>
      </c>
      <c r="T4999" s="4" t="str">
        <f>VLOOKUP(E4999,zamiana!A:B,2,0)</f>
        <v>ALSTOM (ex. BT) CZL</v>
      </c>
    </row>
    <row r="5000" spans="1:20" x14ac:dyDescent="0.3">
      <c r="A5000" s="4" t="s">
        <v>7318</v>
      </c>
      <c r="B5000" s="76">
        <v>45198</v>
      </c>
      <c r="C5000" s="76">
        <v>45198</v>
      </c>
      <c r="D5000" s="76">
        <v>45257</v>
      </c>
      <c r="E5000" s="4" t="s">
        <v>951</v>
      </c>
      <c r="F5000" s="4" t="s">
        <v>952</v>
      </c>
      <c r="G5000" s="4" t="s">
        <v>942</v>
      </c>
      <c r="H5000" s="4" t="s">
        <v>951</v>
      </c>
      <c r="I5000" s="4" t="s">
        <v>1558</v>
      </c>
      <c r="J5000" s="4" t="s">
        <v>1559</v>
      </c>
      <c r="K5000" s="4" t="s">
        <v>955</v>
      </c>
      <c r="L5000" s="4">
        <v>2</v>
      </c>
      <c r="M5000" s="4" t="s">
        <v>77</v>
      </c>
      <c r="N5000" s="4">
        <v>24.98</v>
      </c>
      <c r="O5000" s="4">
        <v>24.76</v>
      </c>
      <c r="P5000" s="4" t="s">
        <v>78</v>
      </c>
      <c r="Q5000" s="77">
        <v>45281.62777777778</v>
      </c>
      <c r="R5000" s="4">
        <v>49.96</v>
      </c>
      <c r="S5000" s="4">
        <v>49.52</v>
      </c>
      <c r="T5000" s="4" t="str">
        <f>VLOOKUP(E5000,zamiana!A:B,2,0)</f>
        <v>ALSTOM (ex. BT) CZL</v>
      </c>
    </row>
    <row r="5001" spans="1:20" x14ac:dyDescent="0.3">
      <c r="A5001" s="4" t="s">
        <v>7318</v>
      </c>
      <c r="B5001" s="76">
        <v>45198</v>
      </c>
      <c r="C5001" s="76">
        <v>45198</v>
      </c>
      <c r="D5001" s="76">
        <v>45257</v>
      </c>
      <c r="E5001" s="4" t="s">
        <v>951</v>
      </c>
      <c r="F5001" s="4" t="s">
        <v>952</v>
      </c>
      <c r="G5001" s="4" t="s">
        <v>942</v>
      </c>
      <c r="H5001" s="4" t="s">
        <v>951</v>
      </c>
      <c r="I5001" s="4" t="s">
        <v>1403</v>
      </c>
      <c r="J5001" s="4" t="s">
        <v>1404</v>
      </c>
      <c r="K5001" s="4" t="s">
        <v>955</v>
      </c>
      <c r="L5001" s="4">
        <v>8</v>
      </c>
      <c r="M5001" s="4" t="s">
        <v>77</v>
      </c>
      <c r="N5001" s="4">
        <v>18.54</v>
      </c>
      <c r="O5001" s="4">
        <v>16.260000000000002</v>
      </c>
      <c r="P5001" s="4" t="s">
        <v>78</v>
      </c>
      <c r="Q5001" s="77">
        <v>45281.645138888889</v>
      </c>
      <c r="R5001" s="4">
        <v>148.32</v>
      </c>
      <c r="S5001" s="4">
        <v>130.08000000000001</v>
      </c>
      <c r="T5001" s="4" t="str">
        <f>VLOOKUP(E5001,zamiana!A:B,2,0)</f>
        <v>ALSTOM (ex. BT) CZL</v>
      </c>
    </row>
    <row r="5002" spans="1:20" x14ac:dyDescent="0.3">
      <c r="A5002" s="4" t="s">
        <v>7318</v>
      </c>
      <c r="B5002" s="76">
        <v>45198</v>
      </c>
      <c r="C5002" s="76">
        <v>45198</v>
      </c>
      <c r="D5002" s="76">
        <v>45257</v>
      </c>
      <c r="E5002" s="4" t="s">
        <v>951</v>
      </c>
      <c r="F5002" s="4" t="s">
        <v>952</v>
      </c>
      <c r="G5002" s="4" t="s">
        <v>942</v>
      </c>
      <c r="H5002" s="4" t="s">
        <v>951</v>
      </c>
      <c r="I5002" s="4" t="s">
        <v>1403</v>
      </c>
      <c r="J5002" s="4" t="s">
        <v>1404</v>
      </c>
      <c r="K5002" s="4" t="s">
        <v>955</v>
      </c>
      <c r="L5002" s="4">
        <v>7</v>
      </c>
      <c r="M5002" s="4" t="s">
        <v>77</v>
      </c>
      <c r="N5002" s="4">
        <v>18.54</v>
      </c>
      <c r="O5002" s="4">
        <v>16.260000000000002</v>
      </c>
      <c r="P5002" s="4" t="s">
        <v>78</v>
      </c>
      <c r="Q5002" s="77">
        <v>45281.645138888889</v>
      </c>
      <c r="R5002" s="4">
        <v>129.78</v>
      </c>
      <c r="S5002" s="4">
        <v>113.82</v>
      </c>
      <c r="T5002" s="4" t="str">
        <f>VLOOKUP(E5002,zamiana!A:B,2,0)</f>
        <v>ALSTOM (ex. BT) CZL</v>
      </c>
    </row>
    <row r="5003" spans="1:20" x14ac:dyDescent="0.3">
      <c r="A5003" s="4" t="s">
        <v>7318</v>
      </c>
      <c r="B5003" s="76">
        <v>45198</v>
      </c>
      <c r="C5003" s="76">
        <v>45198</v>
      </c>
      <c r="D5003" s="76">
        <v>45257</v>
      </c>
      <c r="E5003" s="4" t="s">
        <v>951</v>
      </c>
      <c r="F5003" s="4" t="s">
        <v>952</v>
      </c>
      <c r="G5003" s="4" t="s">
        <v>942</v>
      </c>
      <c r="H5003" s="4" t="s">
        <v>951</v>
      </c>
      <c r="I5003" s="4" t="s">
        <v>1403</v>
      </c>
      <c r="J5003" s="4" t="s">
        <v>1404</v>
      </c>
      <c r="K5003" s="4" t="s">
        <v>955</v>
      </c>
      <c r="L5003" s="4">
        <v>11</v>
      </c>
      <c r="M5003" s="4" t="s">
        <v>77</v>
      </c>
      <c r="N5003" s="4">
        <v>18.54</v>
      </c>
      <c r="O5003" s="4">
        <v>16.260000000000002</v>
      </c>
      <c r="P5003" s="4" t="s">
        <v>78</v>
      </c>
      <c r="Q5003" s="77">
        <v>45281.645138888889</v>
      </c>
      <c r="R5003" s="4">
        <v>203.94</v>
      </c>
      <c r="S5003" s="4">
        <v>178.86</v>
      </c>
      <c r="T5003" s="4" t="str">
        <f>VLOOKUP(E5003,zamiana!A:B,2,0)</f>
        <v>ALSTOM (ex. BT) CZL</v>
      </c>
    </row>
    <row r="5004" spans="1:20" x14ac:dyDescent="0.3">
      <c r="A5004" s="4" t="s">
        <v>7318</v>
      </c>
      <c r="B5004" s="76">
        <v>45198</v>
      </c>
      <c r="C5004" s="76">
        <v>45198</v>
      </c>
      <c r="D5004" s="76">
        <v>45257</v>
      </c>
      <c r="E5004" s="4" t="s">
        <v>951</v>
      </c>
      <c r="F5004" s="4" t="s">
        <v>952</v>
      </c>
      <c r="G5004" s="4" t="s">
        <v>942</v>
      </c>
      <c r="H5004" s="4" t="s">
        <v>951</v>
      </c>
      <c r="I5004" s="4" t="s">
        <v>1403</v>
      </c>
      <c r="J5004" s="4" t="s">
        <v>1404</v>
      </c>
      <c r="K5004" s="4" t="s">
        <v>955</v>
      </c>
      <c r="L5004" s="4">
        <v>11</v>
      </c>
      <c r="M5004" s="4" t="s">
        <v>77</v>
      </c>
      <c r="N5004" s="4">
        <v>18.54</v>
      </c>
      <c r="O5004" s="4">
        <v>16.260000000000002</v>
      </c>
      <c r="P5004" s="4" t="s">
        <v>78</v>
      </c>
      <c r="Q5004" s="77">
        <v>45281.645138888889</v>
      </c>
      <c r="R5004" s="4">
        <v>203.94</v>
      </c>
      <c r="S5004" s="4">
        <v>178.86</v>
      </c>
      <c r="T5004" s="4" t="str">
        <f>VLOOKUP(E5004,zamiana!A:B,2,0)</f>
        <v>ALSTOM (ex. BT) CZL</v>
      </c>
    </row>
    <row r="5005" spans="1:20" x14ac:dyDescent="0.3">
      <c r="A5005" s="4" t="s">
        <v>7318</v>
      </c>
      <c r="B5005" s="76">
        <v>45198</v>
      </c>
      <c r="C5005" s="76">
        <v>45198</v>
      </c>
      <c r="D5005" s="76">
        <v>45257</v>
      </c>
      <c r="E5005" s="4" t="s">
        <v>951</v>
      </c>
      <c r="F5005" s="4" t="s">
        <v>952</v>
      </c>
      <c r="G5005" s="4" t="s">
        <v>942</v>
      </c>
      <c r="H5005" s="4" t="s">
        <v>951</v>
      </c>
      <c r="I5005" s="4" t="s">
        <v>1403</v>
      </c>
      <c r="J5005" s="4" t="s">
        <v>1404</v>
      </c>
      <c r="K5005" s="4" t="s">
        <v>955</v>
      </c>
      <c r="L5005" s="4">
        <v>11</v>
      </c>
      <c r="M5005" s="4" t="s">
        <v>77</v>
      </c>
      <c r="N5005" s="4">
        <v>18.54</v>
      </c>
      <c r="O5005" s="4">
        <v>16.260000000000002</v>
      </c>
      <c r="P5005" s="4" t="s">
        <v>78</v>
      </c>
      <c r="Q5005" s="77">
        <v>45281.645138888889</v>
      </c>
      <c r="R5005" s="4">
        <v>203.94</v>
      </c>
      <c r="S5005" s="4">
        <v>178.86</v>
      </c>
      <c r="T5005" s="4" t="str">
        <f>VLOOKUP(E5005,zamiana!A:B,2,0)</f>
        <v>ALSTOM (ex. BT) CZL</v>
      </c>
    </row>
    <row r="5006" spans="1:20" x14ac:dyDescent="0.3">
      <c r="A5006" s="4" t="s">
        <v>7318</v>
      </c>
      <c r="B5006" s="76">
        <v>45198</v>
      </c>
      <c r="C5006" s="76">
        <v>45198</v>
      </c>
      <c r="D5006" s="76">
        <v>45257</v>
      </c>
      <c r="E5006" s="4" t="s">
        <v>951</v>
      </c>
      <c r="F5006" s="4" t="s">
        <v>952</v>
      </c>
      <c r="G5006" s="4" t="s">
        <v>942</v>
      </c>
      <c r="H5006" s="4" t="s">
        <v>951</v>
      </c>
      <c r="I5006" s="4" t="s">
        <v>1403</v>
      </c>
      <c r="J5006" s="4" t="s">
        <v>1404</v>
      </c>
      <c r="K5006" s="4" t="s">
        <v>955</v>
      </c>
      <c r="L5006" s="4">
        <v>11</v>
      </c>
      <c r="M5006" s="4" t="s">
        <v>77</v>
      </c>
      <c r="N5006" s="4">
        <v>18.54</v>
      </c>
      <c r="O5006" s="4">
        <v>16.260000000000002</v>
      </c>
      <c r="P5006" s="4" t="s">
        <v>78</v>
      </c>
      <c r="Q5006" s="77">
        <v>45281.645138888889</v>
      </c>
      <c r="R5006" s="4">
        <v>203.94</v>
      </c>
      <c r="S5006" s="4">
        <v>178.86</v>
      </c>
      <c r="T5006" s="4" t="str">
        <f>VLOOKUP(E5006,zamiana!A:B,2,0)</f>
        <v>ALSTOM (ex. BT) CZL</v>
      </c>
    </row>
    <row r="5007" spans="1:20" x14ac:dyDescent="0.3">
      <c r="A5007" s="4" t="s">
        <v>7318</v>
      </c>
      <c r="B5007" s="76">
        <v>45198</v>
      </c>
      <c r="C5007" s="76">
        <v>45198</v>
      </c>
      <c r="D5007" s="76">
        <v>45257</v>
      </c>
      <c r="E5007" s="4" t="s">
        <v>951</v>
      </c>
      <c r="F5007" s="4" t="s">
        <v>952</v>
      </c>
      <c r="G5007" s="4" t="s">
        <v>942</v>
      </c>
      <c r="H5007" s="4" t="s">
        <v>951</v>
      </c>
      <c r="I5007" s="4" t="s">
        <v>1403</v>
      </c>
      <c r="J5007" s="4" t="s">
        <v>1404</v>
      </c>
      <c r="K5007" s="4" t="s">
        <v>955</v>
      </c>
      <c r="L5007" s="4">
        <v>11</v>
      </c>
      <c r="M5007" s="4" t="s">
        <v>77</v>
      </c>
      <c r="N5007" s="4">
        <v>18.54</v>
      </c>
      <c r="O5007" s="4">
        <v>16.260000000000002</v>
      </c>
      <c r="P5007" s="4" t="s">
        <v>78</v>
      </c>
      <c r="Q5007" s="77">
        <v>45281.645138888889</v>
      </c>
      <c r="R5007" s="4">
        <v>203.94</v>
      </c>
      <c r="S5007" s="4">
        <v>178.86</v>
      </c>
      <c r="T5007" s="4" t="str">
        <f>VLOOKUP(E5007,zamiana!A:B,2,0)</f>
        <v>ALSTOM (ex. BT) CZL</v>
      </c>
    </row>
    <row r="5008" spans="1:20" x14ac:dyDescent="0.3">
      <c r="A5008" s="4" t="s">
        <v>7318</v>
      </c>
      <c r="B5008" s="76">
        <v>45198</v>
      </c>
      <c r="C5008" s="76">
        <v>45198</v>
      </c>
      <c r="D5008" s="76">
        <v>45257</v>
      </c>
      <c r="E5008" s="4" t="s">
        <v>951</v>
      </c>
      <c r="F5008" s="4" t="s">
        <v>952</v>
      </c>
      <c r="G5008" s="4" t="s">
        <v>942</v>
      </c>
      <c r="H5008" s="4" t="s">
        <v>951</v>
      </c>
      <c r="I5008" s="4" t="s">
        <v>1403</v>
      </c>
      <c r="J5008" s="4" t="s">
        <v>1404</v>
      </c>
      <c r="K5008" s="4" t="s">
        <v>955</v>
      </c>
      <c r="L5008" s="4">
        <v>11</v>
      </c>
      <c r="M5008" s="4" t="s">
        <v>77</v>
      </c>
      <c r="N5008" s="4">
        <v>18.54</v>
      </c>
      <c r="O5008" s="4">
        <v>16.260000000000002</v>
      </c>
      <c r="P5008" s="4" t="s">
        <v>78</v>
      </c>
      <c r="Q5008" s="77">
        <v>45281.645138888889</v>
      </c>
      <c r="R5008" s="4">
        <v>203.94</v>
      </c>
      <c r="S5008" s="4">
        <v>178.86</v>
      </c>
      <c r="T5008" s="4" t="str">
        <f>VLOOKUP(E5008,zamiana!A:B,2,0)</f>
        <v>ALSTOM (ex. BT) CZL</v>
      </c>
    </row>
    <row r="5009" spans="1:20" x14ac:dyDescent="0.3">
      <c r="A5009" s="4" t="s">
        <v>7318</v>
      </c>
      <c r="B5009" s="76">
        <v>45198</v>
      </c>
      <c r="C5009" s="76">
        <v>45198</v>
      </c>
      <c r="D5009" s="76">
        <v>45257</v>
      </c>
      <c r="E5009" s="4" t="s">
        <v>951</v>
      </c>
      <c r="F5009" s="4" t="s">
        <v>952</v>
      </c>
      <c r="G5009" s="4" t="s">
        <v>942</v>
      </c>
      <c r="H5009" s="4" t="s">
        <v>951</v>
      </c>
      <c r="I5009" s="4" t="s">
        <v>1403</v>
      </c>
      <c r="J5009" s="4" t="s">
        <v>1404</v>
      </c>
      <c r="K5009" s="4" t="s">
        <v>955</v>
      </c>
      <c r="L5009" s="4">
        <v>6</v>
      </c>
      <c r="M5009" s="4" t="s">
        <v>77</v>
      </c>
      <c r="N5009" s="4">
        <v>18.54</v>
      </c>
      <c r="O5009" s="4">
        <v>16.260000000000002</v>
      </c>
      <c r="P5009" s="4" t="s">
        <v>78</v>
      </c>
      <c r="Q5009" s="77">
        <v>45281.645138888889</v>
      </c>
      <c r="R5009" s="4">
        <v>111.24</v>
      </c>
      <c r="S5009" s="4">
        <v>97.56</v>
      </c>
      <c r="T5009" s="4" t="str">
        <f>VLOOKUP(E5009,zamiana!A:B,2,0)</f>
        <v>ALSTOM (ex. BT) CZL</v>
      </c>
    </row>
    <row r="5010" spans="1:20" x14ac:dyDescent="0.3">
      <c r="A5010" s="4" t="s">
        <v>7318</v>
      </c>
      <c r="B5010" s="76">
        <v>45198</v>
      </c>
      <c r="C5010" s="76">
        <v>45198</v>
      </c>
      <c r="D5010" s="76">
        <v>45257</v>
      </c>
      <c r="E5010" s="4" t="s">
        <v>951</v>
      </c>
      <c r="F5010" s="4" t="s">
        <v>952</v>
      </c>
      <c r="G5010" s="4" t="s">
        <v>942</v>
      </c>
      <c r="H5010" s="4" t="s">
        <v>951</v>
      </c>
      <c r="I5010" s="4" t="s">
        <v>1403</v>
      </c>
      <c r="J5010" s="4" t="s">
        <v>1404</v>
      </c>
      <c r="K5010" s="4" t="s">
        <v>955</v>
      </c>
      <c r="L5010" s="4">
        <v>4</v>
      </c>
      <c r="M5010" s="4" t="s">
        <v>77</v>
      </c>
      <c r="N5010" s="4">
        <v>18.54</v>
      </c>
      <c r="O5010" s="4">
        <v>16.260000000000002</v>
      </c>
      <c r="P5010" s="4" t="s">
        <v>78</v>
      </c>
      <c r="Q5010" s="77">
        <v>45281.645138888889</v>
      </c>
      <c r="R5010" s="4">
        <v>74.16</v>
      </c>
      <c r="S5010" s="4">
        <v>65.040000000000006</v>
      </c>
      <c r="T5010" s="4" t="str">
        <f>VLOOKUP(E5010,zamiana!A:B,2,0)</f>
        <v>ALSTOM (ex. BT) CZL</v>
      </c>
    </row>
    <row r="5011" spans="1:20" x14ac:dyDescent="0.3">
      <c r="A5011" s="4" t="s">
        <v>7318</v>
      </c>
      <c r="B5011" s="76">
        <v>45198</v>
      </c>
      <c r="C5011" s="76">
        <v>45198</v>
      </c>
      <c r="D5011" s="76">
        <v>45257</v>
      </c>
      <c r="E5011" s="4" t="s">
        <v>951</v>
      </c>
      <c r="F5011" s="4" t="s">
        <v>952</v>
      </c>
      <c r="G5011" s="4" t="s">
        <v>942</v>
      </c>
      <c r="H5011" s="4" t="s">
        <v>951</v>
      </c>
      <c r="I5011" s="4" t="s">
        <v>1454</v>
      </c>
      <c r="J5011" s="4" t="s">
        <v>1455</v>
      </c>
      <c r="K5011" s="4" t="s">
        <v>955</v>
      </c>
      <c r="L5011" s="4">
        <v>2</v>
      </c>
      <c r="M5011" s="4" t="s">
        <v>77</v>
      </c>
      <c r="N5011" s="4">
        <v>36.049999999999997</v>
      </c>
      <c r="O5011" s="4">
        <v>22.83</v>
      </c>
      <c r="P5011" s="4" t="s">
        <v>78</v>
      </c>
      <c r="Q5011" s="77">
        <v>45281.63958333333</v>
      </c>
      <c r="R5011" s="4">
        <v>72.099999999999994</v>
      </c>
      <c r="S5011" s="4">
        <v>45.66</v>
      </c>
      <c r="T5011" s="4" t="str">
        <f>VLOOKUP(E5011,zamiana!A:B,2,0)</f>
        <v>ALSTOM (ex. BT) CZL</v>
      </c>
    </row>
    <row r="5012" spans="1:20" x14ac:dyDescent="0.3">
      <c r="A5012" s="4" t="s">
        <v>7318</v>
      </c>
      <c r="B5012" s="76">
        <v>45198</v>
      </c>
      <c r="C5012" s="76">
        <v>45198</v>
      </c>
      <c r="D5012" s="76">
        <v>45257</v>
      </c>
      <c r="E5012" s="4" t="s">
        <v>951</v>
      </c>
      <c r="F5012" s="4" t="s">
        <v>952</v>
      </c>
      <c r="G5012" s="4" t="s">
        <v>942</v>
      </c>
      <c r="H5012" s="4" t="s">
        <v>951</v>
      </c>
      <c r="I5012" s="4" t="s">
        <v>1600</v>
      </c>
      <c r="J5012" s="4" t="s">
        <v>1601</v>
      </c>
      <c r="K5012" s="4" t="s">
        <v>955</v>
      </c>
      <c r="L5012" s="4">
        <v>2</v>
      </c>
      <c r="M5012" s="4" t="s">
        <v>77</v>
      </c>
      <c r="N5012" s="4">
        <v>87.49</v>
      </c>
      <c r="O5012" s="4">
        <v>41.22</v>
      </c>
      <c r="P5012" s="4" t="s">
        <v>78</v>
      </c>
      <c r="Q5012" s="77">
        <v>45281.630555555559</v>
      </c>
      <c r="R5012" s="4">
        <v>174.98</v>
      </c>
      <c r="S5012" s="4">
        <v>82.44</v>
      </c>
      <c r="T5012" s="4" t="str">
        <f>VLOOKUP(E5012,zamiana!A:B,2,0)</f>
        <v>ALSTOM (ex. BT) CZL</v>
      </c>
    </row>
    <row r="5013" spans="1:20" x14ac:dyDescent="0.3">
      <c r="A5013" s="4" t="s">
        <v>7318</v>
      </c>
      <c r="B5013" s="76">
        <v>45198</v>
      </c>
      <c r="C5013" s="76">
        <v>45198</v>
      </c>
      <c r="D5013" s="76">
        <v>45257</v>
      </c>
      <c r="E5013" s="4" t="s">
        <v>951</v>
      </c>
      <c r="F5013" s="4" t="s">
        <v>952</v>
      </c>
      <c r="G5013" s="4" t="s">
        <v>942</v>
      </c>
      <c r="H5013" s="4" t="s">
        <v>951</v>
      </c>
      <c r="I5013" s="4" t="s">
        <v>3731</v>
      </c>
      <c r="J5013" s="4" t="s">
        <v>3732</v>
      </c>
      <c r="K5013" s="4" t="s">
        <v>955</v>
      </c>
      <c r="L5013" s="4">
        <v>2</v>
      </c>
      <c r="M5013" s="4" t="s">
        <v>77</v>
      </c>
      <c r="N5013" s="4">
        <v>14.88</v>
      </c>
      <c r="O5013" s="4">
        <v>11</v>
      </c>
      <c r="P5013" s="4" t="s">
        <v>78</v>
      </c>
      <c r="Q5013" s="77">
        <v>45281.62777777778</v>
      </c>
      <c r="R5013" s="4">
        <v>29.76</v>
      </c>
      <c r="S5013" s="4">
        <v>22</v>
      </c>
      <c r="T5013" s="4" t="str">
        <f>VLOOKUP(E5013,zamiana!A:B,2,0)</f>
        <v>ALSTOM (ex. BT) CZL</v>
      </c>
    </row>
    <row r="5014" spans="1:20" x14ac:dyDescent="0.3">
      <c r="A5014" s="4" t="s">
        <v>7318</v>
      </c>
      <c r="B5014" s="76">
        <v>45198</v>
      </c>
      <c r="C5014" s="76">
        <v>45198</v>
      </c>
      <c r="D5014" s="76">
        <v>45257</v>
      </c>
      <c r="E5014" s="4" t="s">
        <v>951</v>
      </c>
      <c r="F5014" s="4" t="s">
        <v>952</v>
      </c>
      <c r="G5014" s="4" t="s">
        <v>942</v>
      </c>
      <c r="H5014" s="4" t="s">
        <v>951</v>
      </c>
      <c r="I5014" s="4" t="s">
        <v>3731</v>
      </c>
      <c r="J5014" s="4" t="s">
        <v>3732</v>
      </c>
      <c r="K5014" s="4" t="s">
        <v>955</v>
      </c>
      <c r="L5014" s="4">
        <v>1</v>
      </c>
      <c r="M5014" s="4" t="s">
        <v>77</v>
      </c>
      <c r="N5014" s="4">
        <v>14.88</v>
      </c>
      <c r="O5014" s="4">
        <v>11</v>
      </c>
      <c r="P5014" s="4" t="s">
        <v>78</v>
      </c>
      <c r="Q5014" s="77">
        <v>45281.62777777778</v>
      </c>
      <c r="R5014" s="4">
        <v>14.88</v>
      </c>
      <c r="S5014" s="4">
        <v>11</v>
      </c>
      <c r="T5014" s="4" t="str">
        <f>VLOOKUP(E5014,zamiana!A:B,2,0)</f>
        <v>ALSTOM (ex. BT) CZL</v>
      </c>
    </row>
    <row r="5015" spans="1:20" x14ac:dyDescent="0.3">
      <c r="A5015" s="4" t="s">
        <v>7318</v>
      </c>
      <c r="B5015" s="76">
        <v>45198</v>
      </c>
      <c r="C5015" s="76">
        <v>45198</v>
      </c>
      <c r="D5015" s="76">
        <v>45257</v>
      </c>
      <c r="E5015" s="4" t="s">
        <v>951</v>
      </c>
      <c r="F5015" s="4" t="s">
        <v>952</v>
      </c>
      <c r="G5015" s="4" t="s">
        <v>942</v>
      </c>
      <c r="H5015" s="4" t="s">
        <v>951</v>
      </c>
      <c r="I5015" s="4" t="s">
        <v>3731</v>
      </c>
      <c r="J5015" s="4" t="s">
        <v>3732</v>
      </c>
      <c r="K5015" s="4" t="s">
        <v>955</v>
      </c>
      <c r="L5015" s="4">
        <v>2</v>
      </c>
      <c r="M5015" s="4" t="s">
        <v>77</v>
      </c>
      <c r="N5015" s="4">
        <v>14.88</v>
      </c>
      <c r="O5015" s="4">
        <v>11</v>
      </c>
      <c r="P5015" s="4" t="s">
        <v>78</v>
      </c>
      <c r="Q5015" s="77">
        <v>45281.62777777778</v>
      </c>
      <c r="R5015" s="4">
        <v>29.76</v>
      </c>
      <c r="S5015" s="4">
        <v>22</v>
      </c>
      <c r="T5015" s="4" t="str">
        <f>VLOOKUP(E5015,zamiana!A:B,2,0)</f>
        <v>ALSTOM (ex. BT) CZL</v>
      </c>
    </row>
    <row r="5016" spans="1:20" x14ac:dyDescent="0.3">
      <c r="A5016" s="4" t="s">
        <v>7318</v>
      </c>
      <c r="B5016" s="76">
        <v>45198</v>
      </c>
      <c r="C5016" s="76">
        <v>45198</v>
      </c>
      <c r="D5016" s="76">
        <v>45257</v>
      </c>
      <c r="E5016" s="4" t="s">
        <v>951</v>
      </c>
      <c r="F5016" s="4" t="s">
        <v>952</v>
      </c>
      <c r="G5016" s="4" t="s">
        <v>942</v>
      </c>
      <c r="H5016" s="4" t="s">
        <v>951</v>
      </c>
      <c r="I5016" s="4" t="s">
        <v>3731</v>
      </c>
      <c r="J5016" s="4" t="s">
        <v>3732</v>
      </c>
      <c r="K5016" s="4" t="s">
        <v>955</v>
      </c>
      <c r="L5016" s="4">
        <v>1</v>
      </c>
      <c r="M5016" s="4" t="s">
        <v>77</v>
      </c>
      <c r="N5016" s="4">
        <v>14.88</v>
      </c>
      <c r="O5016" s="4">
        <v>11</v>
      </c>
      <c r="P5016" s="4" t="s">
        <v>78</v>
      </c>
      <c r="Q5016" s="77">
        <v>45281.62777777778</v>
      </c>
      <c r="R5016" s="4">
        <v>14.88</v>
      </c>
      <c r="S5016" s="4">
        <v>11</v>
      </c>
      <c r="T5016" s="4" t="str">
        <f>VLOOKUP(E5016,zamiana!A:B,2,0)</f>
        <v>ALSTOM (ex. BT) CZL</v>
      </c>
    </row>
    <row r="5017" spans="1:20" x14ac:dyDescent="0.3">
      <c r="A5017" s="4" t="s">
        <v>7318</v>
      </c>
      <c r="B5017" s="76">
        <v>45198</v>
      </c>
      <c r="C5017" s="76">
        <v>45198</v>
      </c>
      <c r="D5017" s="76">
        <v>45257</v>
      </c>
      <c r="E5017" s="4" t="s">
        <v>951</v>
      </c>
      <c r="F5017" s="4" t="s">
        <v>952</v>
      </c>
      <c r="G5017" s="4" t="s">
        <v>942</v>
      </c>
      <c r="H5017" s="4" t="s">
        <v>951</v>
      </c>
      <c r="I5017" s="4" t="s">
        <v>1321</v>
      </c>
      <c r="J5017" s="4" t="s">
        <v>1322</v>
      </c>
      <c r="K5017" s="4" t="s">
        <v>955</v>
      </c>
      <c r="L5017" s="4">
        <v>1</v>
      </c>
      <c r="M5017" s="4" t="s">
        <v>77</v>
      </c>
      <c r="N5017" s="4">
        <v>12.09</v>
      </c>
      <c r="O5017" s="4">
        <v>13.69</v>
      </c>
      <c r="P5017" s="4" t="s">
        <v>78</v>
      </c>
      <c r="Q5017" s="77">
        <v>45281.62777777778</v>
      </c>
      <c r="R5017" s="4">
        <v>12.09</v>
      </c>
      <c r="S5017" s="4">
        <v>13.69</v>
      </c>
      <c r="T5017" s="4" t="str">
        <f>VLOOKUP(E5017,zamiana!A:B,2,0)</f>
        <v>ALSTOM (ex. BT) CZL</v>
      </c>
    </row>
    <row r="5018" spans="1:20" x14ac:dyDescent="0.3">
      <c r="A5018" s="4" t="s">
        <v>7318</v>
      </c>
      <c r="B5018" s="76">
        <v>45198</v>
      </c>
      <c r="C5018" s="76">
        <v>45198</v>
      </c>
      <c r="D5018" s="76">
        <v>45257</v>
      </c>
      <c r="E5018" s="4" t="s">
        <v>951</v>
      </c>
      <c r="F5018" s="4" t="s">
        <v>952</v>
      </c>
      <c r="G5018" s="4" t="s">
        <v>942</v>
      </c>
      <c r="H5018" s="4" t="s">
        <v>951</v>
      </c>
      <c r="I5018" s="4" t="s">
        <v>1321</v>
      </c>
      <c r="J5018" s="4" t="s">
        <v>1322</v>
      </c>
      <c r="K5018" s="4" t="s">
        <v>955</v>
      </c>
      <c r="L5018" s="4">
        <v>1</v>
      </c>
      <c r="M5018" s="4" t="s">
        <v>77</v>
      </c>
      <c r="N5018" s="4">
        <v>12.09</v>
      </c>
      <c r="O5018" s="4">
        <v>13.69</v>
      </c>
      <c r="P5018" s="4" t="s">
        <v>78</v>
      </c>
      <c r="Q5018" s="77">
        <v>45281.62777777778</v>
      </c>
      <c r="R5018" s="4">
        <v>12.09</v>
      </c>
      <c r="S5018" s="4">
        <v>13.69</v>
      </c>
      <c r="T5018" s="4" t="str">
        <f>VLOOKUP(E5018,zamiana!A:B,2,0)</f>
        <v>ALSTOM (ex. BT) CZL</v>
      </c>
    </row>
    <row r="5019" spans="1:20" x14ac:dyDescent="0.3">
      <c r="A5019" s="4" t="s">
        <v>7318</v>
      </c>
      <c r="B5019" s="76">
        <v>45198</v>
      </c>
      <c r="C5019" s="76">
        <v>45198</v>
      </c>
      <c r="D5019" s="76">
        <v>45257</v>
      </c>
      <c r="E5019" s="4" t="s">
        <v>951</v>
      </c>
      <c r="F5019" s="4" t="s">
        <v>952</v>
      </c>
      <c r="G5019" s="4" t="s">
        <v>942</v>
      </c>
      <c r="H5019" s="4" t="s">
        <v>951</v>
      </c>
      <c r="I5019" s="4" t="s">
        <v>1321</v>
      </c>
      <c r="J5019" s="4" t="s">
        <v>1322</v>
      </c>
      <c r="K5019" s="4" t="s">
        <v>955</v>
      </c>
      <c r="L5019" s="4">
        <v>1</v>
      </c>
      <c r="M5019" s="4" t="s">
        <v>77</v>
      </c>
      <c r="N5019" s="4">
        <v>12.09</v>
      </c>
      <c r="O5019" s="4">
        <v>13.69</v>
      </c>
      <c r="P5019" s="4" t="s">
        <v>78</v>
      </c>
      <c r="Q5019" s="77">
        <v>45281.62777777778</v>
      </c>
      <c r="R5019" s="4">
        <v>12.09</v>
      </c>
      <c r="S5019" s="4">
        <v>13.69</v>
      </c>
      <c r="T5019" s="4" t="str">
        <f>VLOOKUP(E5019,zamiana!A:B,2,0)</f>
        <v>ALSTOM (ex. BT) CZL</v>
      </c>
    </row>
    <row r="5020" spans="1:20" x14ac:dyDescent="0.3">
      <c r="A5020" s="4" t="s">
        <v>7318</v>
      </c>
      <c r="B5020" s="76">
        <v>45198</v>
      </c>
      <c r="C5020" s="76">
        <v>45198</v>
      </c>
      <c r="D5020" s="76">
        <v>45257</v>
      </c>
      <c r="E5020" s="4" t="s">
        <v>951</v>
      </c>
      <c r="F5020" s="4" t="s">
        <v>952</v>
      </c>
      <c r="G5020" s="4" t="s">
        <v>942</v>
      </c>
      <c r="H5020" s="4" t="s">
        <v>951</v>
      </c>
      <c r="I5020" s="4" t="s">
        <v>1321</v>
      </c>
      <c r="J5020" s="4" t="s">
        <v>1322</v>
      </c>
      <c r="K5020" s="4" t="s">
        <v>955</v>
      </c>
      <c r="L5020" s="4">
        <v>1</v>
      </c>
      <c r="M5020" s="4" t="s">
        <v>77</v>
      </c>
      <c r="N5020" s="4">
        <v>12.09</v>
      </c>
      <c r="O5020" s="4">
        <v>13.69</v>
      </c>
      <c r="P5020" s="4" t="s">
        <v>78</v>
      </c>
      <c r="Q5020" s="77">
        <v>45281.62777777778</v>
      </c>
      <c r="R5020" s="4">
        <v>12.09</v>
      </c>
      <c r="S5020" s="4">
        <v>13.69</v>
      </c>
      <c r="T5020" s="4" t="str">
        <f>VLOOKUP(E5020,zamiana!A:B,2,0)</f>
        <v>ALSTOM (ex. BT) CZL</v>
      </c>
    </row>
    <row r="5021" spans="1:20" x14ac:dyDescent="0.3">
      <c r="A5021" s="4" t="s">
        <v>7318</v>
      </c>
      <c r="B5021" s="76">
        <v>45198</v>
      </c>
      <c r="C5021" s="76">
        <v>45198</v>
      </c>
      <c r="D5021" s="76">
        <v>45257</v>
      </c>
      <c r="E5021" s="4" t="s">
        <v>951</v>
      </c>
      <c r="F5021" s="4" t="s">
        <v>952</v>
      </c>
      <c r="G5021" s="4" t="s">
        <v>942</v>
      </c>
      <c r="H5021" s="4" t="s">
        <v>951</v>
      </c>
      <c r="I5021" s="4" t="s">
        <v>1321</v>
      </c>
      <c r="J5021" s="4" t="s">
        <v>1322</v>
      </c>
      <c r="K5021" s="4" t="s">
        <v>955</v>
      </c>
      <c r="L5021" s="4">
        <v>1</v>
      </c>
      <c r="M5021" s="4" t="s">
        <v>77</v>
      </c>
      <c r="N5021" s="4">
        <v>12.09</v>
      </c>
      <c r="O5021" s="4">
        <v>13.69</v>
      </c>
      <c r="P5021" s="4" t="s">
        <v>78</v>
      </c>
      <c r="Q5021" s="77">
        <v>45281.62777777778</v>
      </c>
      <c r="R5021" s="4">
        <v>12.09</v>
      </c>
      <c r="S5021" s="4">
        <v>13.69</v>
      </c>
      <c r="T5021" s="4" t="str">
        <f>VLOOKUP(E5021,zamiana!A:B,2,0)</f>
        <v>ALSTOM (ex. BT) CZL</v>
      </c>
    </row>
    <row r="5022" spans="1:20" x14ac:dyDescent="0.3">
      <c r="A5022" s="4" t="s">
        <v>7318</v>
      </c>
      <c r="B5022" s="76">
        <v>45198</v>
      </c>
      <c r="C5022" s="76">
        <v>45198</v>
      </c>
      <c r="D5022" s="76">
        <v>45257</v>
      </c>
      <c r="E5022" s="4" t="s">
        <v>951</v>
      </c>
      <c r="F5022" s="4" t="s">
        <v>952</v>
      </c>
      <c r="G5022" s="4" t="s">
        <v>942</v>
      </c>
      <c r="H5022" s="4" t="s">
        <v>951</v>
      </c>
      <c r="I5022" s="4" t="s">
        <v>1321</v>
      </c>
      <c r="J5022" s="4" t="s">
        <v>1322</v>
      </c>
      <c r="K5022" s="4" t="s">
        <v>955</v>
      </c>
      <c r="L5022" s="4">
        <v>1</v>
      </c>
      <c r="M5022" s="4" t="s">
        <v>77</v>
      </c>
      <c r="N5022" s="4">
        <v>12.09</v>
      </c>
      <c r="O5022" s="4">
        <v>13.69</v>
      </c>
      <c r="P5022" s="4" t="s">
        <v>78</v>
      </c>
      <c r="Q5022" s="77">
        <v>45281.62777777778</v>
      </c>
      <c r="R5022" s="4">
        <v>12.09</v>
      </c>
      <c r="S5022" s="4">
        <v>13.69</v>
      </c>
      <c r="T5022" s="4" t="str">
        <f>VLOOKUP(E5022,zamiana!A:B,2,0)</f>
        <v>ALSTOM (ex. BT) CZL</v>
      </c>
    </row>
    <row r="5023" spans="1:20" x14ac:dyDescent="0.3">
      <c r="A5023" s="4" t="s">
        <v>7318</v>
      </c>
      <c r="B5023" s="76">
        <v>45198</v>
      </c>
      <c r="C5023" s="76">
        <v>45198</v>
      </c>
      <c r="D5023" s="76">
        <v>45257</v>
      </c>
      <c r="E5023" s="4" t="s">
        <v>951</v>
      </c>
      <c r="F5023" s="4" t="s">
        <v>952</v>
      </c>
      <c r="G5023" s="4" t="s">
        <v>942</v>
      </c>
      <c r="H5023" s="4" t="s">
        <v>951</v>
      </c>
      <c r="I5023" s="4" t="s">
        <v>1321</v>
      </c>
      <c r="J5023" s="4" t="s">
        <v>1322</v>
      </c>
      <c r="K5023" s="4" t="s">
        <v>955</v>
      </c>
      <c r="L5023" s="4">
        <v>1</v>
      </c>
      <c r="M5023" s="4" t="s">
        <v>77</v>
      </c>
      <c r="N5023" s="4">
        <v>12.09</v>
      </c>
      <c r="O5023" s="4">
        <v>13.69</v>
      </c>
      <c r="P5023" s="4" t="s">
        <v>78</v>
      </c>
      <c r="Q5023" s="77">
        <v>45281.62777777778</v>
      </c>
      <c r="R5023" s="4">
        <v>12.09</v>
      </c>
      <c r="S5023" s="4">
        <v>13.69</v>
      </c>
      <c r="T5023" s="4" t="str">
        <f>VLOOKUP(E5023,zamiana!A:B,2,0)</f>
        <v>ALSTOM (ex. BT) CZL</v>
      </c>
    </row>
    <row r="5024" spans="1:20" x14ac:dyDescent="0.3">
      <c r="A5024" s="4" t="s">
        <v>7318</v>
      </c>
      <c r="B5024" s="76">
        <v>45198</v>
      </c>
      <c r="C5024" s="76">
        <v>45198</v>
      </c>
      <c r="D5024" s="76">
        <v>45257</v>
      </c>
      <c r="E5024" s="4" t="s">
        <v>951</v>
      </c>
      <c r="F5024" s="4" t="s">
        <v>952</v>
      </c>
      <c r="G5024" s="4" t="s">
        <v>942</v>
      </c>
      <c r="H5024" s="4" t="s">
        <v>951</v>
      </c>
      <c r="I5024" s="4" t="s">
        <v>1025</v>
      </c>
      <c r="J5024" s="4" t="s">
        <v>1026</v>
      </c>
      <c r="K5024" s="4" t="s">
        <v>955</v>
      </c>
      <c r="L5024" s="4">
        <v>15</v>
      </c>
      <c r="M5024" s="4" t="s">
        <v>77</v>
      </c>
      <c r="N5024" s="4">
        <v>10.24</v>
      </c>
      <c r="O5024" s="4">
        <v>5.03</v>
      </c>
      <c r="P5024" s="4" t="s">
        <v>78</v>
      </c>
      <c r="Q5024" s="77">
        <v>45281.647916666669</v>
      </c>
      <c r="R5024" s="4">
        <v>153.6</v>
      </c>
      <c r="S5024" s="4">
        <v>75.45</v>
      </c>
      <c r="T5024" s="4" t="str">
        <f>VLOOKUP(E5024,zamiana!A:B,2,0)</f>
        <v>ALSTOM (ex. BT) CZL</v>
      </c>
    </row>
    <row r="5025" spans="1:20" x14ac:dyDescent="0.3">
      <c r="A5025" s="4" t="s">
        <v>7318</v>
      </c>
      <c r="B5025" s="76">
        <v>45198</v>
      </c>
      <c r="C5025" s="76">
        <v>45198</v>
      </c>
      <c r="D5025" s="76">
        <v>45257</v>
      </c>
      <c r="E5025" s="4" t="s">
        <v>951</v>
      </c>
      <c r="F5025" s="4" t="s">
        <v>952</v>
      </c>
      <c r="G5025" s="4" t="s">
        <v>942</v>
      </c>
      <c r="H5025" s="4" t="s">
        <v>951</v>
      </c>
      <c r="I5025" s="4" t="s">
        <v>1286</v>
      </c>
      <c r="J5025" s="4" t="s">
        <v>1287</v>
      </c>
      <c r="K5025" s="4" t="s">
        <v>955</v>
      </c>
      <c r="L5025" s="4">
        <v>13</v>
      </c>
      <c r="M5025" s="4" t="s">
        <v>77</v>
      </c>
      <c r="N5025" s="4">
        <v>16.27</v>
      </c>
      <c r="O5025" s="4">
        <v>11.66</v>
      </c>
      <c r="P5025" s="4" t="s">
        <v>78</v>
      </c>
      <c r="Q5025" s="77">
        <v>45281.62777777778</v>
      </c>
      <c r="R5025" s="4">
        <v>211.51</v>
      </c>
      <c r="S5025" s="4">
        <v>151.58000000000001</v>
      </c>
      <c r="T5025" s="4" t="str">
        <f>VLOOKUP(E5025,zamiana!A:B,2,0)</f>
        <v>ALSTOM (ex. BT) CZL</v>
      </c>
    </row>
    <row r="5026" spans="1:20" x14ac:dyDescent="0.3">
      <c r="A5026" s="4" t="s">
        <v>7318</v>
      </c>
      <c r="B5026" s="76">
        <v>45198</v>
      </c>
      <c r="C5026" s="76">
        <v>45198</v>
      </c>
      <c r="D5026" s="76">
        <v>45257</v>
      </c>
      <c r="E5026" s="4" t="s">
        <v>951</v>
      </c>
      <c r="F5026" s="4" t="s">
        <v>952</v>
      </c>
      <c r="G5026" s="4" t="s">
        <v>942</v>
      </c>
      <c r="H5026" s="4" t="s">
        <v>951</v>
      </c>
      <c r="I5026" s="4" t="s">
        <v>2078</v>
      </c>
      <c r="J5026" s="4" t="s">
        <v>2079</v>
      </c>
      <c r="K5026" s="4" t="s">
        <v>955</v>
      </c>
      <c r="L5026" s="4">
        <v>5</v>
      </c>
      <c r="M5026" s="4" t="s">
        <v>77</v>
      </c>
      <c r="N5026" s="4">
        <v>10.89</v>
      </c>
      <c r="O5026" s="4">
        <v>9.94</v>
      </c>
      <c r="P5026" s="4" t="s">
        <v>78</v>
      </c>
      <c r="Q5026" s="77">
        <v>45281.62777777778</v>
      </c>
      <c r="R5026" s="4">
        <v>54.45</v>
      </c>
      <c r="S5026" s="4">
        <v>49.7</v>
      </c>
      <c r="T5026" s="4" t="str">
        <f>VLOOKUP(E5026,zamiana!A:B,2,0)</f>
        <v>ALSTOM (ex. BT) CZL</v>
      </c>
    </row>
    <row r="5027" spans="1:20" x14ac:dyDescent="0.3">
      <c r="A5027" s="4" t="s">
        <v>7318</v>
      </c>
      <c r="B5027" s="76">
        <v>45198</v>
      </c>
      <c r="C5027" s="76">
        <v>45198</v>
      </c>
      <c r="D5027" s="76">
        <v>45257</v>
      </c>
      <c r="E5027" s="4" t="s">
        <v>951</v>
      </c>
      <c r="F5027" s="4" t="s">
        <v>952</v>
      </c>
      <c r="G5027" s="4" t="s">
        <v>942</v>
      </c>
      <c r="H5027" s="4" t="s">
        <v>951</v>
      </c>
      <c r="I5027" s="4" t="s">
        <v>1220</v>
      </c>
      <c r="J5027" s="4" t="s">
        <v>1221</v>
      </c>
      <c r="K5027" s="4" t="s">
        <v>955</v>
      </c>
      <c r="L5027" s="4">
        <v>11</v>
      </c>
      <c r="M5027" s="4" t="s">
        <v>77</v>
      </c>
      <c r="N5027" s="4">
        <v>10.57</v>
      </c>
      <c r="O5027" s="4">
        <v>11.07</v>
      </c>
      <c r="P5027" s="4" t="s">
        <v>78</v>
      </c>
      <c r="Q5027" s="77">
        <v>45281.62777777778</v>
      </c>
      <c r="R5027" s="4">
        <v>116.27</v>
      </c>
      <c r="S5027" s="4">
        <v>121.77</v>
      </c>
      <c r="T5027" s="4" t="str">
        <f>VLOOKUP(E5027,zamiana!A:B,2,0)</f>
        <v>ALSTOM (ex. BT) CZL</v>
      </c>
    </row>
    <row r="5028" spans="1:20" x14ac:dyDescent="0.3">
      <c r="A5028" s="4" t="s">
        <v>7318</v>
      </c>
      <c r="B5028" s="76">
        <v>45198</v>
      </c>
      <c r="C5028" s="76">
        <v>45198</v>
      </c>
      <c r="D5028" s="76">
        <v>45257</v>
      </c>
      <c r="E5028" s="4" t="s">
        <v>951</v>
      </c>
      <c r="F5028" s="4" t="s">
        <v>952</v>
      </c>
      <c r="G5028" s="4" t="s">
        <v>942</v>
      </c>
      <c r="H5028" s="4" t="s">
        <v>951</v>
      </c>
      <c r="I5028" s="4" t="s">
        <v>1415</v>
      </c>
      <c r="J5028" s="4" t="s">
        <v>1416</v>
      </c>
      <c r="K5028" s="4" t="s">
        <v>955</v>
      </c>
      <c r="L5028" s="4">
        <v>2</v>
      </c>
      <c r="M5028" s="4" t="s">
        <v>77</v>
      </c>
      <c r="N5028" s="4">
        <v>21.27</v>
      </c>
      <c r="O5028" s="4">
        <v>18.66</v>
      </c>
      <c r="P5028" s="4" t="s">
        <v>78</v>
      </c>
      <c r="Q5028" s="77">
        <v>45281.62777777778</v>
      </c>
      <c r="R5028" s="4">
        <v>42.54</v>
      </c>
      <c r="S5028" s="4">
        <v>37.32</v>
      </c>
      <c r="T5028" s="4" t="str">
        <f>VLOOKUP(E5028,zamiana!A:B,2,0)</f>
        <v>ALSTOM (ex. BT) CZL</v>
      </c>
    </row>
    <row r="5029" spans="1:20" x14ac:dyDescent="0.3">
      <c r="A5029" s="4" t="s">
        <v>7318</v>
      </c>
      <c r="B5029" s="76">
        <v>45198</v>
      </c>
      <c r="C5029" s="76">
        <v>45198</v>
      </c>
      <c r="D5029" s="76">
        <v>45257</v>
      </c>
      <c r="E5029" s="4" t="s">
        <v>951</v>
      </c>
      <c r="F5029" s="4" t="s">
        <v>952</v>
      </c>
      <c r="G5029" s="4" t="s">
        <v>942</v>
      </c>
      <c r="H5029" s="4" t="s">
        <v>951</v>
      </c>
      <c r="I5029" s="4" t="s">
        <v>1270</v>
      </c>
      <c r="J5029" s="4" t="s">
        <v>1271</v>
      </c>
      <c r="K5029" s="4" t="s">
        <v>955</v>
      </c>
      <c r="L5029" s="4">
        <v>1</v>
      </c>
      <c r="M5029" s="4" t="s">
        <v>77</v>
      </c>
      <c r="N5029" s="4">
        <v>60.06</v>
      </c>
      <c r="O5029" s="4">
        <v>11.07</v>
      </c>
      <c r="P5029" s="4" t="s">
        <v>78</v>
      </c>
      <c r="Q5029" s="77">
        <v>45281.644444444442</v>
      </c>
      <c r="R5029" s="4">
        <v>60.06</v>
      </c>
      <c r="S5029" s="4">
        <v>11.07</v>
      </c>
      <c r="T5029" s="4" t="str">
        <f>VLOOKUP(E5029,zamiana!A:B,2,0)</f>
        <v>ALSTOM (ex. BT) CZL</v>
      </c>
    </row>
    <row r="5030" spans="1:20" x14ac:dyDescent="0.3">
      <c r="A5030" s="4" t="s">
        <v>7318</v>
      </c>
      <c r="B5030" s="76">
        <v>45198</v>
      </c>
      <c r="C5030" s="76">
        <v>45198</v>
      </c>
      <c r="D5030" s="76">
        <v>45257</v>
      </c>
      <c r="E5030" s="4" t="s">
        <v>951</v>
      </c>
      <c r="F5030" s="4" t="s">
        <v>952</v>
      </c>
      <c r="G5030" s="4" t="s">
        <v>942</v>
      </c>
      <c r="H5030" s="4" t="s">
        <v>951</v>
      </c>
      <c r="I5030" s="4" t="s">
        <v>1270</v>
      </c>
      <c r="J5030" s="4" t="s">
        <v>1271</v>
      </c>
      <c r="K5030" s="4" t="s">
        <v>955</v>
      </c>
      <c r="L5030" s="4">
        <v>1</v>
      </c>
      <c r="M5030" s="4" t="s">
        <v>77</v>
      </c>
      <c r="N5030" s="4">
        <v>60.06</v>
      </c>
      <c r="O5030" s="4">
        <v>11.07</v>
      </c>
      <c r="P5030" s="4" t="s">
        <v>78</v>
      </c>
      <c r="Q5030" s="77">
        <v>45281.644444444442</v>
      </c>
      <c r="R5030" s="4">
        <v>60.06</v>
      </c>
      <c r="S5030" s="4">
        <v>11.07</v>
      </c>
      <c r="T5030" s="4" t="str">
        <f>VLOOKUP(E5030,zamiana!A:B,2,0)</f>
        <v>ALSTOM (ex. BT) CZL</v>
      </c>
    </row>
    <row r="5031" spans="1:20" x14ac:dyDescent="0.3">
      <c r="A5031" s="4" t="s">
        <v>7318</v>
      </c>
      <c r="B5031" s="76">
        <v>45198</v>
      </c>
      <c r="C5031" s="76">
        <v>45198</v>
      </c>
      <c r="D5031" s="76">
        <v>45257</v>
      </c>
      <c r="E5031" s="4" t="s">
        <v>951</v>
      </c>
      <c r="F5031" s="4" t="s">
        <v>952</v>
      </c>
      <c r="G5031" s="4" t="s">
        <v>942</v>
      </c>
      <c r="H5031" s="4" t="s">
        <v>951</v>
      </c>
      <c r="I5031" s="4" t="s">
        <v>1117</v>
      </c>
      <c r="J5031" s="4" t="s">
        <v>1118</v>
      </c>
      <c r="K5031" s="4" t="s">
        <v>955</v>
      </c>
      <c r="L5031" s="4">
        <v>4</v>
      </c>
      <c r="M5031" s="4" t="s">
        <v>77</v>
      </c>
      <c r="N5031" s="4">
        <v>7.69</v>
      </c>
      <c r="O5031" s="4">
        <v>8.0500000000000007</v>
      </c>
      <c r="P5031" s="4" t="s">
        <v>78</v>
      </c>
      <c r="Q5031" s="77">
        <v>45281.62777777778</v>
      </c>
      <c r="R5031" s="4">
        <v>30.76</v>
      </c>
      <c r="S5031" s="4">
        <v>32.200000000000003</v>
      </c>
      <c r="T5031" s="4" t="str">
        <f>VLOOKUP(E5031,zamiana!A:B,2,0)</f>
        <v>ALSTOM (ex. BT) CZL</v>
      </c>
    </row>
    <row r="5032" spans="1:20" x14ac:dyDescent="0.3">
      <c r="A5032" s="4" t="s">
        <v>7318</v>
      </c>
      <c r="B5032" s="76">
        <v>45198</v>
      </c>
      <c r="C5032" s="76">
        <v>45198</v>
      </c>
      <c r="D5032" s="76">
        <v>45257</v>
      </c>
      <c r="E5032" s="4" t="s">
        <v>951</v>
      </c>
      <c r="F5032" s="4" t="s">
        <v>952</v>
      </c>
      <c r="G5032" s="4" t="s">
        <v>942</v>
      </c>
      <c r="H5032" s="4" t="s">
        <v>951</v>
      </c>
      <c r="I5032" s="4" t="s">
        <v>1117</v>
      </c>
      <c r="J5032" s="4" t="s">
        <v>1118</v>
      </c>
      <c r="K5032" s="4" t="s">
        <v>955</v>
      </c>
      <c r="L5032" s="4">
        <v>4</v>
      </c>
      <c r="M5032" s="4" t="s">
        <v>77</v>
      </c>
      <c r="N5032" s="4">
        <v>7.69</v>
      </c>
      <c r="O5032" s="4">
        <v>8.0500000000000007</v>
      </c>
      <c r="P5032" s="4" t="s">
        <v>78</v>
      </c>
      <c r="Q5032" s="77">
        <v>45281.62777777778</v>
      </c>
      <c r="R5032" s="4">
        <v>30.76</v>
      </c>
      <c r="S5032" s="4">
        <v>32.200000000000003</v>
      </c>
      <c r="T5032" s="4" t="str">
        <f>VLOOKUP(E5032,zamiana!A:B,2,0)</f>
        <v>ALSTOM (ex. BT) CZL</v>
      </c>
    </row>
    <row r="5033" spans="1:20" x14ac:dyDescent="0.3">
      <c r="A5033" s="4" t="s">
        <v>7318</v>
      </c>
      <c r="B5033" s="76">
        <v>45198</v>
      </c>
      <c r="C5033" s="76">
        <v>45198</v>
      </c>
      <c r="D5033" s="76">
        <v>45257</v>
      </c>
      <c r="E5033" s="4" t="s">
        <v>951</v>
      </c>
      <c r="F5033" s="4" t="s">
        <v>952</v>
      </c>
      <c r="G5033" s="4" t="s">
        <v>942</v>
      </c>
      <c r="H5033" s="4" t="s">
        <v>951</v>
      </c>
      <c r="I5033" s="4" t="s">
        <v>1117</v>
      </c>
      <c r="J5033" s="4" t="s">
        <v>1118</v>
      </c>
      <c r="K5033" s="4" t="s">
        <v>955</v>
      </c>
      <c r="L5033" s="4">
        <v>4</v>
      </c>
      <c r="M5033" s="4" t="s">
        <v>77</v>
      </c>
      <c r="N5033" s="4">
        <v>7.69</v>
      </c>
      <c r="O5033" s="4">
        <v>8.0500000000000007</v>
      </c>
      <c r="P5033" s="4" t="s">
        <v>78</v>
      </c>
      <c r="Q5033" s="77">
        <v>45281.62777777778</v>
      </c>
      <c r="R5033" s="4">
        <v>30.76</v>
      </c>
      <c r="S5033" s="4">
        <v>32.200000000000003</v>
      </c>
      <c r="T5033" s="4" t="str">
        <f>VLOOKUP(E5033,zamiana!A:B,2,0)</f>
        <v>ALSTOM (ex. BT) CZL</v>
      </c>
    </row>
    <row r="5034" spans="1:20" x14ac:dyDescent="0.3">
      <c r="A5034" s="4" t="s">
        <v>7318</v>
      </c>
      <c r="B5034" s="76">
        <v>45198</v>
      </c>
      <c r="C5034" s="76">
        <v>45198</v>
      </c>
      <c r="D5034" s="76">
        <v>45257</v>
      </c>
      <c r="E5034" s="4" t="s">
        <v>951</v>
      </c>
      <c r="F5034" s="4" t="s">
        <v>952</v>
      </c>
      <c r="G5034" s="4" t="s">
        <v>942</v>
      </c>
      <c r="H5034" s="4" t="s">
        <v>951</v>
      </c>
      <c r="I5034" s="4" t="s">
        <v>1117</v>
      </c>
      <c r="J5034" s="4" t="s">
        <v>1118</v>
      </c>
      <c r="K5034" s="4" t="s">
        <v>955</v>
      </c>
      <c r="L5034" s="4">
        <v>4</v>
      </c>
      <c r="M5034" s="4" t="s">
        <v>77</v>
      </c>
      <c r="N5034" s="4">
        <v>7.69</v>
      </c>
      <c r="O5034" s="4">
        <v>8.0500000000000007</v>
      </c>
      <c r="P5034" s="4" t="s">
        <v>78</v>
      </c>
      <c r="Q5034" s="77">
        <v>45281.62777777778</v>
      </c>
      <c r="R5034" s="4">
        <v>30.76</v>
      </c>
      <c r="S5034" s="4">
        <v>32.200000000000003</v>
      </c>
      <c r="T5034" s="4" t="str">
        <f>VLOOKUP(E5034,zamiana!A:B,2,0)</f>
        <v>ALSTOM (ex. BT) CZL</v>
      </c>
    </row>
    <row r="5035" spans="1:20" x14ac:dyDescent="0.3">
      <c r="A5035" s="4" t="s">
        <v>7318</v>
      </c>
      <c r="B5035" s="76">
        <v>45198</v>
      </c>
      <c r="C5035" s="76">
        <v>45198</v>
      </c>
      <c r="D5035" s="76">
        <v>45257</v>
      </c>
      <c r="E5035" s="4" t="s">
        <v>951</v>
      </c>
      <c r="F5035" s="4" t="s">
        <v>952</v>
      </c>
      <c r="G5035" s="4" t="s">
        <v>942</v>
      </c>
      <c r="H5035" s="4" t="s">
        <v>951</v>
      </c>
      <c r="I5035" s="4" t="s">
        <v>1117</v>
      </c>
      <c r="J5035" s="4" t="s">
        <v>1118</v>
      </c>
      <c r="K5035" s="4" t="s">
        <v>955</v>
      </c>
      <c r="L5035" s="4">
        <v>2</v>
      </c>
      <c r="M5035" s="4" t="s">
        <v>77</v>
      </c>
      <c r="N5035" s="4">
        <v>7.69</v>
      </c>
      <c r="O5035" s="4">
        <v>8.0500000000000007</v>
      </c>
      <c r="P5035" s="4" t="s">
        <v>78</v>
      </c>
      <c r="Q5035" s="77">
        <v>45281.62777777778</v>
      </c>
      <c r="R5035" s="4">
        <v>15.38</v>
      </c>
      <c r="S5035" s="4">
        <v>16.100000000000001</v>
      </c>
      <c r="T5035" s="4" t="str">
        <f>VLOOKUP(E5035,zamiana!A:B,2,0)</f>
        <v>ALSTOM (ex. BT) CZL</v>
      </c>
    </row>
    <row r="5036" spans="1:20" x14ac:dyDescent="0.3">
      <c r="A5036" s="4" t="s">
        <v>7318</v>
      </c>
      <c r="B5036" s="76">
        <v>45198</v>
      </c>
      <c r="C5036" s="76">
        <v>45198</v>
      </c>
      <c r="D5036" s="76">
        <v>45257</v>
      </c>
      <c r="E5036" s="4" t="s">
        <v>951</v>
      </c>
      <c r="F5036" s="4" t="s">
        <v>952</v>
      </c>
      <c r="G5036" s="4" t="s">
        <v>942</v>
      </c>
      <c r="H5036" s="4" t="s">
        <v>951</v>
      </c>
      <c r="I5036" s="4" t="s">
        <v>1117</v>
      </c>
      <c r="J5036" s="4" t="s">
        <v>1118</v>
      </c>
      <c r="K5036" s="4" t="s">
        <v>955</v>
      </c>
      <c r="L5036" s="4">
        <v>2</v>
      </c>
      <c r="M5036" s="4" t="s">
        <v>77</v>
      </c>
      <c r="N5036" s="4">
        <v>7.69</v>
      </c>
      <c r="O5036" s="4">
        <v>8.0500000000000007</v>
      </c>
      <c r="P5036" s="4" t="s">
        <v>78</v>
      </c>
      <c r="Q5036" s="77">
        <v>45281.62777777778</v>
      </c>
      <c r="R5036" s="4">
        <v>15.38</v>
      </c>
      <c r="S5036" s="4">
        <v>16.100000000000001</v>
      </c>
      <c r="T5036" s="4" t="str">
        <f>VLOOKUP(E5036,zamiana!A:B,2,0)</f>
        <v>ALSTOM (ex. BT) CZL</v>
      </c>
    </row>
    <row r="5037" spans="1:20" x14ac:dyDescent="0.3">
      <c r="A5037" s="4" t="s">
        <v>7318</v>
      </c>
      <c r="B5037" s="76">
        <v>45198</v>
      </c>
      <c r="C5037" s="76">
        <v>45198</v>
      </c>
      <c r="D5037" s="76">
        <v>45257</v>
      </c>
      <c r="E5037" s="4" t="s">
        <v>951</v>
      </c>
      <c r="F5037" s="4" t="s">
        <v>952</v>
      </c>
      <c r="G5037" s="4" t="s">
        <v>942</v>
      </c>
      <c r="H5037" s="4" t="s">
        <v>951</v>
      </c>
      <c r="I5037" s="4" t="s">
        <v>1117</v>
      </c>
      <c r="J5037" s="4" t="s">
        <v>1118</v>
      </c>
      <c r="K5037" s="4" t="s">
        <v>955</v>
      </c>
      <c r="L5037" s="4">
        <v>4</v>
      </c>
      <c r="M5037" s="4" t="s">
        <v>77</v>
      </c>
      <c r="N5037" s="4">
        <v>7.69</v>
      </c>
      <c r="O5037" s="4">
        <v>8.0500000000000007</v>
      </c>
      <c r="P5037" s="4" t="s">
        <v>78</v>
      </c>
      <c r="Q5037" s="77">
        <v>45281.62777777778</v>
      </c>
      <c r="R5037" s="4">
        <v>30.76</v>
      </c>
      <c r="S5037" s="4">
        <v>32.200000000000003</v>
      </c>
      <c r="T5037" s="4" t="str">
        <f>VLOOKUP(E5037,zamiana!A:B,2,0)</f>
        <v>ALSTOM (ex. BT) CZL</v>
      </c>
    </row>
    <row r="5038" spans="1:20" x14ac:dyDescent="0.3">
      <c r="A5038" s="4" t="s">
        <v>7318</v>
      </c>
      <c r="B5038" s="76">
        <v>45198</v>
      </c>
      <c r="C5038" s="76">
        <v>45198</v>
      </c>
      <c r="D5038" s="76">
        <v>45257</v>
      </c>
      <c r="E5038" s="4" t="s">
        <v>951</v>
      </c>
      <c r="F5038" s="4" t="s">
        <v>952</v>
      </c>
      <c r="G5038" s="4" t="s">
        <v>942</v>
      </c>
      <c r="H5038" s="4" t="s">
        <v>951</v>
      </c>
      <c r="I5038" s="4" t="s">
        <v>1114</v>
      </c>
      <c r="J5038" s="4" t="s">
        <v>1115</v>
      </c>
      <c r="K5038" s="4" t="s">
        <v>955</v>
      </c>
      <c r="L5038" s="4">
        <v>7</v>
      </c>
      <c r="M5038" s="4" t="s">
        <v>77</v>
      </c>
      <c r="N5038" s="4">
        <v>7.41</v>
      </c>
      <c r="O5038" s="4">
        <v>6.7</v>
      </c>
      <c r="P5038" s="4" t="s">
        <v>78</v>
      </c>
      <c r="Q5038" s="77">
        <v>45281.62777777778</v>
      </c>
      <c r="R5038" s="4">
        <v>51.87</v>
      </c>
      <c r="S5038" s="4">
        <v>46.9</v>
      </c>
      <c r="T5038" s="4" t="str">
        <f>VLOOKUP(E5038,zamiana!A:B,2,0)</f>
        <v>ALSTOM (ex. BT) CZL</v>
      </c>
    </row>
    <row r="5039" spans="1:20" x14ac:dyDescent="0.3">
      <c r="A5039" s="4" t="s">
        <v>7318</v>
      </c>
      <c r="B5039" s="76">
        <v>45198</v>
      </c>
      <c r="C5039" s="76">
        <v>45198</v>
      </c>
      <c r="D5039" s="76">
        <v>45257</v>
      </c>
      <c r="E5039" s="4" t="s">
        <v>951</v>
      </c>
      <c r="F5039" s="4" t="s">
        <v>952</v>
      </c>
      <c r="G5039" s="4" t="s">
        <v>942</v>
      </c>
      <c r="H5039" s="4" t="s">
        <v>951</v>
      </c>
      <c r="I5039" s="4" t="s">
        <v>1345</v>
      </c>
      <c r="J5039" s="4" t="s">
        <v>1346</v>
      </c>
      <c r="K5039" s="4" t="s">
        <v>955</v>
      </c>
      <c r="L5039" s="4">
        <v>2</v>
      </c>
      <c r="M5039" s="4" t="s">
        <v>77</v>
      </c>
      <c r="N5039" s="4">
        <v>20.67</v>
      </c>
      <c r="O5039" s="4">
        <v>15.38</v>
      </c>
      <c r="P5039" s="4" t="s">
        <v>78</v>
      </c>
      <c r="Q5039" s="77">
        <v>45281.62777777778</v>
      </c>
      <c r="R5039" s="4">
        <v>41.34</v>
      </c>
      <c r="S5039" s="4">
        <v>30.76</v>
      </c>
      <c r="T5039" s="4" t="str">
        <f>VLOOKUP(E5039,zamiana!A:B,2,0)</f>
        <v>ALSTOM (ex. BT) CZL</v>
      </c>
    </row>
    <row r="5040" spans="1:20" x14ac:dyDescent="0.3">
      <c r="A5040" s="4" t="s">
        <v>7318</v>
      </c>
      <c r="B5040" s="76">
        <v>45198</v>
      </c>
      <c r="C5040" s="76">
        <v>45198</v>
      </c>
      <c r="D5040" s="76">
        <v>45257</v>
      </c>
      <c r="E5040" s="4" t="s">
        <v>951</v>
      </c>
      <c r="F5040" s="4" t="s">
        <v>952</v>
      </c>
      <c r="G5040" s="4" t="s">
        <v>942</v>
      </c>
      <c r="H5040" s="4" t="s">
        <v>951</v>
      </c>
      <c r="I5040" s="4" t="s">
        <v>1288</v>
      </c>
      <c r="J5040" s="4" t="s">
        <v>1289</v>
      </c>
      <c r="K5040" s="4" t="s">
        <v>955</v>
      </c>
      <c r="L5040" s="4">
        <v>20</v>
      </c>
      <c r="M5040" s="4" t="s">
        <v>77</v>
      </c>
      <c r="N5040" s="4">
        <v>17.38</v>
      </c>
      <c r="O5040" s="4">
        <v>14.89</v>
      </c>
      <c r="P5040" s="4" t="s">
        <v>78</v>
      </c>
      <c r="Q5040" s="77">
        <v>45281.62777777778</v>
      </c>
      <c r="R5040" s="4">
        <v>347.6</v>
      </c>
      <c r="S5040" s="4">
        <v>297.8</v>
      </c>
      <c r="T5040" s="4" t="str">
        <f>VLOOKUP(E5040,zamiana!A:B,2,0)</f>
        <v>ALSTOM (ex. BT) CZL</v>
      </c>
    </row>
    <row r="5041" spans="1:20" x14ac:dyDescent="0.3">
      <c r="A5041" s="4" t="s">
        <v>7318</v>
      </c>
      <c r="B5041" s="76">
        <v>45198</v>
      </c>
      <c r="C5041" s="76">
        <v>45198</v>
      </c>
      <c r="D5041" s="76">
        <v>45257</v>
      </c>
      <c r="E5041" s="4" t="s">
        <v>951</v>
      </c>
      <c r="F5041" s="4" t="s">
        <v>952</v>
      </c>
      <c r="G5041" s="4" t="s">
        <v>942</v>
      </c>
      <c r="H5041" s="4" t="s">
        <v>951</v>
      </c>
      <c r="I5041" s="4" t="s">
        <v>1288</v>
      </c>
      <c r="J5041" s="4" t="s">
        <v>1289</v>
      </c>
      <c r="K5041" s="4" t="s">
        <v>955</v>
      </c>
      <c r="L5041" s="4">
        <v>16</v>
      </c>
      <c r="M5041" s="4" t="s">
        <v>77</v>
      </c>
      <c r="N5041" s="4">
        <v>17.38</v>
      </c>
      <c r="O5041" s="4">
        <v>14.89</v>
      </c>
      <c r="P5041" s="4" t="s">
        <v>78</v>
      </c>
      <c r="Q5041" s="77">
        <v>45281.62777777778</v>
      </c>
      <c r="R5041" s="4">
        <v>278.08</v>
      </c>
      <c r="S5041" s="4">
        <v>238.24</v>
      </c>
      <c r="T5041" s="4" t="str">
        <f>VLOOKUP(E5041,zamiana!A:B,2,0)</f>
        <v>ALSTOM (ex. BT) CZL</v>
      </c>
    </row>
    <row r="5042" spans="1:20" x14ac:dyDescent="0.3">
      <c r="A5042" s="4" t="s">
        <v>7318</v>
      </c>
      <c r="B5042" s="76">
        <v>45198</v>
      </c>
      <c r="C5042" s="76">
        <v>45198</v>
      </c>
      <c r="D5042" s="76">
        <v>45257</v>
      </c>
      <c r="E5042" s="4" t="s">
        <v>951</v>
      </c>
      <c r="F5042" s="4" t="s">
        <v>952</v>
      </c>
      <c r="G5042" s="4" t="s">
        <v>942</v>
      </c>
      <c r="H5042" s="4" t="s">
        <v>951</v>
      </c>
      <c r="I5042" s="4" t="s">
        <v>1288</v>
      </c>
      <c r="J5042" s="4" t="s">
        <v>1289</v>
      </c>
      <c r="K5042" s="4" t="s">
        <v>955</v>
      </c>
      <c r="L5042" s="4">
        <v>16</v>
      </c>
      <c r="M5042" s="4" t="s">
        <v>77</v>
      </c>
      <c r="N5042" s="4">
        <v>17.38</v>
      </c>
      <c r="O5042" s="4">
        <v>14.89</v>
      </c>
      <c r="P5042" s="4" t="s">
        <v>78</v>
      </c>
      <c r="Q5042" s="77">
        <v>45281.62777777778</v>
      </c>
      <c r="R5042" s="4">
        <v>278.08</v>
      </c>
      <c r="S5042" s="4">
        <v>238.24</v>
      </c>
      <c r="T5042" s="4" t="str">
        <f>VLOOKUP(E5042,zamiana!A:B,2,0)</f>
        <v>ALSTOM (ex. BT) CZL</v>
      </c>
    </row>
    <row r="5043" spans="1:20" x14ac:dyDescent="0.3">
      <c r="A5043" s="4" t="s">
        <v>7318</v>
      </c>
      <c r="B5043" s="76">
        <v>45198</v>
      </c>
      <c r="C5043" s="76">
        <v>45198</v>
      </c>
      <c r="D5043" s="76">
        <v>45257</v>
      </c>
      <c r="E5043" s="4" t="s">
        <v>951</v>
      </c>
      <c r="F5043" s="4" t="s">
        <v>952</v>
      </c>
      <c r="G5043" s="4" t="s">
        <v>942</v>
      </c>
      <c r="H5043" s="4" t="s">
        <v>951</v>
      </c>
      <c r="I5043" s="4" t="s">
        <v>1288</v>
      </c>
      <c r="J5043" s="4" t="s">
        <v>1289</v>
      </c>
      <c r="K5043" s="4" t="s">
        <v>955</v>
      </c>
      <c r="L5043" s="4">
        <v>12</v>
      </c>
      <c r="M5043" s="4" t="s">
        <v>77</v>
      </c>
      <c r="N5043" s="4">
        <v>17.38</v>
      </c>
      <c r="O5043" s="4">
        <v>14.89</v>
      </c>
      <c r="P5043" s="4" t="s">
        <v>78</v>
      </c>
      <c r="Q5043" s="77">
        <v>45281.62777777778</v>
      </c>
      <c r="R5043" s="4">
        <v>208.56</v>
      </c>
      <c r="S5043" s="4">
        <v>178.68</v>
      </c>
      <c r="T5043" s="4" t="str">
        <f>VLOOKUP(E5043,zamiana!A:B,2,0)</f>
        <v>ALSTOM (ex. BT) CZL</v>
      </c>
    </row>
    <row r="5044" spans="1:20" x14ac:dyDescent="0.3">
      <c r="A5044" s="4" t="s">
        <v>7318</v>
      </c>
      <c r="B5044" s="76">
        <v>45198</v>
      </c>
      <c r="C5044" s="76">
        <v>45198</v>
      </c>
      <c r="D5044" s="76">
        <v>45257</v>
      </c>
      <c r="E5044" s="4" t="s">
        <v>951</v>
      </c>
      <c r="F5044" s="4" t="s">
        <v>952</v>
      </c>
      <c r="G5044" s="4" t="s">
        <v>942</v>
      </c>
      <c r="H5044" s="4" t="s">
        <v>951</v>
      </c>
      <c r="I5044" s="4" t="s">
        <v>1065</v>
      </c>
      <c r="J5044" s="4" t="s">
        <v>1066</v>
      </c>
      <c r="K5044" s="4" t="s">
        <v>955</v>
      </c>
      <c r="L5044" s="4">
        <v>2</v>
      </c>
      <c r="M5044" s="4" t="s">
        <v>77</v>
      </c>
      <c r="N5044" s="4">
        <v>6.81</v>
      </c>
      <c r="O5044" s="4">
        <v>7.66</v>
      </c>
      <c r="P5044" s="4" t="s">
        <v>78</v>
      </c>
      <c r="Q5044" s="77">
        <v>45281.62777777778</v>
      </c>
      <c r="R5044" s="4">
        <v>13.62</v>
      </c>
      <c r="S5044" s="4">
        <v>15.32</v>
      </c>
      <c r="T5044" s="4" t="str">
        <f>VLOOKUP(E5044,zamiana!A:B,2,0)</f>
        <v>ALSTOM (ex. BT) CZL</v>
      </c>
    </row>
    <row r="5045" spans="1:20" x14ac:dyDescent="0.3">
      <c r="A5045" s="4" t="s">
        <v>7318</v>
      </c>
      <c r="B5045" s="76">
        <v>45198</v>
      </c>
      <c r="C5045" s="76">
        <v>45198</v>
      </c>
      <c r="D5045" s="76">
        <v>45257</v>
      </c>
      <c r="E5045" s="4" t="s">
        <v>951</v>
      </c>
      <c r="F5045" s="4" t="s">
        <v>952</v>
      </c>
      <c r="G5045" s="4" t="s">
        <v>942</v>
      </c>
      <c r="H5045" s="4" t="s">
        <v>951</v>
      </c>
      <c r="I5045" s="4" t="s">
        <v>1830</v>
      </c>
      <c r="J5045" s="4" t="s">
        <v>1831</v>
      </c>
      <c r="K5045" s="4" t="s">
        <v>955</v>
      </c>
      <c r="L5045" s="4">
        <v>2</v>
      </c>
      <c r="M5045" s="4" t="s">
        <v>77</v>
      </c>
      <c r="N5045" s="4">
        <v>124.1</v>
      </c>
      <c r="O5045" s="4">
        <v>101.7</v>
      </c>
      <c r="P5045" s="4" t="s">
        <v>78</v>
      </c>
      <c r="Q5045" s="77">
        <v>45281.62777777778</v>
      </c>
      <c r="R5045" s="4">
        <v>248.2</v>
      </c>
      <c r="S5045" s="4">
        <v>203.4</v>
      </c>
      <c r="T5045" s="4" t="str">
        <f>VLOOKUP(E5045,zamiana!A:B,2,0)</f>
        <v>ALSTOM (ex. BT) CZL</v>
      </c>
    </row>
    <row r="5046" spans="1:20" x14ac:dyDescent="0.3">
      <c r="A5046" s="4" t="s">
        <v>7318</v>
      </c>
      <c r="B5046" s="76">
        <v>45198</v>
      </c>
      <c r="C5046" s="76">
        <v>45198</v>
      </c>
      <c r="D5046" s="76">
        <v>45257</v>
      </c>
      <c r="E5046" s="4" t="s">
        <v>951</v>
      </c>
      <c r="F5046" s="4" t="s">
        <v>952</v>
      </c>
      <c r="G5046" s="4" t="s">
        <v>942</v>
      </c>
      <c r="H5046" s="4" t="s">
        <v>951</v>
      </c>
      <c r="I5046" s="4" t="s">
        <v>1830</v>
      </c>
      <c r="J5046" s="4" t="s">
        <v>1831</v>
      </c>
      <c r="K5046" s="4" t="s">
        <v>955</v>
      </c>
      <c r="L5046" s="4">
        <v>2</v>
      </c>
      <c r="M5046" s="4" t="s">
        <v>77</v>
      </c>
      <c r="N5046" s="4">
        <v>124.1</v>
      </c>
      <c r="O5046" s="4">
        <v>101.7</v>
      </c>
      <c r="P5046" s="4" t="s">
        <v>78</v>
      </c>
      <c r="Q5046" s="77">
        <v>45281.62777777778</v>
      </c>
      <c r="R5046" s="4">
        <v>248.2</v>
      </c>
      <c r="S5046" s="4">
        <v>203.4</v>
      </c>
      <c r="T5046" s="4" t="str">
        <f>VLOOKUP(E5046,zamiana!A:B,2,0)</f>
        <v>ALSTOM (ex. BT) CZL</v>
      </c>
    </row>
    <row r="5047" spans="1:20" x14ac:dyDescent="0.3">
      <c r="A5047" s="4" t="s">
        <v>7318</v>
      </c>
      <c r="B5047" s="76">
        <v>45198</v>
      </c>
      <c r="C5047" s="76">
        <v>45198</v>
      </c>
      <c r="D5047" s="76">
        <v>45257</v>
      </c>
      <c r="E5047" s="4" t="s">
        <v>951</v>
      </c>
      <c r="F5047" s="4" t="s">
        <v>952</v>
      </c>
      <c r="G5047" s="4" t="s">
        <v>942</v>
      </c>
      <c r="H5047" s="4" t="s">
        <v>951</v>
      </c>
      <c r="I5047" s="4" t="s">
        <v>1830</v>
      </c>
      <c r="J5047" s="4" t="s">
        <v>1831</v>
      </c>
      <c r="K5047" s="4" t="s">
        <v>955</v>
      </c>
      <c r="L5047" s="4">
        <v>2</v>
      </c>
      <c r="M5047" s="4" t="s">
        <v>77</v>
      </c>
      <c r="N5047" s="4">
        <v>124.1</v>
      </c>
      <c r="O5047" s="4">
        <v>101.7</v>
      </c>
      <c r="P5047" s="4" t="s">
        <v>78</v>
      </c>
      <c r="Q5047" s="77">
        <v>45281.62777777778</v>
      </c>
      <c r="R5047" s="4">
        <v>248.2</v>
      </c>
      <c r="S5047" s="4">
        <v>203.4</v>
      </c>
      <c r="T5047" s="4" t="str">
        <f>VLOOKUP(E5047,zamiana!A:B,2,0)</f>
        <v>ALSTOM (ex. BT) CZL</v>
      </c>
    </row>
    <row r="5048" spans="1:20" x14ac:dyDescent="0.3">
      <c r="A5048" s="4" t="s">
        <v>7318</v>
      </c>
      <c r="B5048" s="76">
        <v>45198</v>
      </c>
      <c r="C5048" s="76">
        <v>45198</v>
      </c>
      <c r="D5048" s="76">
        <v>45257</v>
      </c>
      <c r="E5048" s="4" t="s">
        <v>951</v>
      </c>
      <c r="F5048" s="4" t="s">
        <v>952</v>
      </c>
      <c r="G5048" s="4" t="s">
        <v>942</v>
      </c>
      <c r="H5048" s="4" t="s">
        <v>951</v>
      </c>
      <c r="I5048" s="4" t="s">
        <v>1830</v>
      </c>
      <c r="J5048" s="4" t="s">
        <v>1831</v>
      </c>
      <c r="K5048" s="4" t="s">
        <v>955</v>
      </c>
      <c r="L5048" s="4">
        <v>2</v>
      </c>
      <c r="M5048" s="4" t="s">
        <v>77</v>
      </c>
      <c r="N5048" s="4">
        <v>124.1</v>
      </c>
      <c r="O5048" s="4">
        <v>101.7</v>
      </c>
      <c r="P5048" s="4" t="s">
        <v>78</v>
      </c>
      <c r="Q5048" s="77">
        <v>45281.62777777778</v>
      </c>
      <c r="R5048" s="4">
        <v>248.2</v>
      </c>
      <c r="S5048" s="4">
        <v>203.4</v>
      </c>
      <c r="T5048" s="4" t="str">
        <f>VLOOKUP(E5048,zamiana!A:B,2,0)</f>
        <v>ALSTOM (ex. BT) CZL</v>
      </c>
    </row>
    <row r="5049" spans="1:20" x14ac:dyDescent="0.3">
      <c r="A5049" s="4" t="s">
        <v>7318</v>
      </c>
      <c r="B5049" s="76">
        <v>45198</v>
      </c>
      <c r="C5049" s="76">
        <v>45198</v>
      </c>
      <c r="D5049" s="76">
        <v>45257</v>
      </c>
      <c r="E5049" s="4" t="s">
        <v>951</v>
      </c>
      <c r="F5049" s="4" t="s">
        <v>952</v>
      </c>
      <c r="G5049" s="4" t="s">
        <v>942</v>
      </c>
      <c r="H5049" s="4" t="s">
        <v>951</v>
      </c>
      <c r="I5049" s="4" t="s">
        <v>1341</v>
      </c>
      <c r="J5049" s="4" t="s">
        <v>1342</v>
      </c>
      <c r="K5049" s="4" t="s">
        <v>955</v>
      </c>
      <c r="L5049" s="4">
        <v>1</v>
      </c>
      <c r="M5049" s="4" t="s">
        <v>77</v>
      </c>
      <c r="N5049" s="4">
        <v>22.66</v>
      </c>
      <c r="O5049" s="4">
        <v>17.309999999999999</v>
      </c>
      <c r="P5049" s="4" t="s">
        <v>78</v>
      </c>
      <c r="Q5049" s="77">
        <v>45281.62777777778</v>
      </c>
      <c r="R5049" s="4">
        <v>22.66</v>
      </c>
      <c r="S5049" s="4">
        <v>17.309999999999999</v>
      </c>
      <c r="T5049" s="4" t="str">
        <f>VLOOKUP(E5049,zamiana!A:B,2,0)</f>
        <v>ALSTOM (ex. BT) CZL</v>
      </c>
    </row>
    <row r="5050" spans="1:20" x14ac:dyDescent="0.3">
      <c r="A5050" s="4" t="s">
        <v>7318</v>
      </c>
      <c r="B5050" s="76">
        <v>45198</v>
      </c>
      <c r="C5050" s="76">
        <v>45198</v>
      </c>
      <c r="D5050" s="76">
        <v>45257</v>
      </c>
      <c r="E5050" s="4" t="s">
        <v>951</v>
      </c>
      <c r="F5050" s="4" t="s">
        <v>952</v>
      </c>
      <c r="G5050" s="4" t="s">
        <v>942</v>
      </c>
      <c r="H5050" s="4" t="s">
        <v>951</v>
      </c>
      <c r="I5050" s="4" t="s">
        <v>1341</v>
      </c>
      <c r="J5050" s="4" t="s">
        <v>1342</v>
      </c>
      <c r="K5050" s="4" t="s">
        <v>955</v>
      </c>
      <c r="L5050" s="4">
        <v>1</v>
      </c>
      <c r="M5050" s="4" t="s">
        <v>77</v>
      </c>
      <c r="N5050" s="4">
        <v>22.66</v>
      </c>
      <c r="O5050" s="4">
        <v>17.309999999999999</v>
      </c>
      <c r="P5050" s="4" t="s">
        <v>78</v>
      </c>
      <c r="Q5050" s="77">
        <v>45281.62777777778</v>
      </c>
      <c r="R5050" s="4">
        <v>22.66</v>
      </c>
      <c r="S5050" s="4">
        <v>17.309999999999999</v>
      </c>
      <c r="T5050" s="4" t="str">
        <f>VLOOKUP(E5050,zamiana!A:B,2,0)</f>
        <v>ALSTOM (ex. BT) CZL</v>
      </c>
    </row>
    <row r="5051" spans="1:20" x14ac:dyDescent="0.3">
      <c r="A5051" s="4" t="s">
        <v>7318</v>
      </c>
      <c r="B5051" s="76">
        <v>45198</v>
      </c>
      <c r="C5051" s="76">
        <v>45198</v>
      </c>
      <c r="D5051" s="76">
        <v>45257</v>
      </c>
      <c r="E5051" s="4" t="s">
        <v>951</v>
      </c>
      <c r="F5051" s="4" t="s">
        <v>952</v>
      </c>
      <c r="G5051" s="4" t="s">
        <v>942</v>
      </c>
      <c r="H5051" s="4" t="s">
        <v>951</v>
      </c>
      <c r="I5051" s="4" t="s">
        <v>1364</v>
      </c>
      <c r="J5051" s="4" t="s">
        <v>1365</v>
      </c>
      <c r="K5051" s="4" t="s">
        <v>955</v>
      </c>
      <c r="L5051" s="4">
        <v>9</v>
      </c>
      <c r="M5051" s="4" t="s">
        <v>77</v>
      </c>
      <c r="N5051" s="4">
        <v>15.62</v>
      </c>
      <c r="O5051" s="4">
        <v>9.14</v>
      </c>
      <c r="P5051" s="4" t="s">
        <v>78</v>
      </c>
      <c r="Q5051" s="77">
        <v>45281.62777777778</v>
      </c>
      <c r="R5051" s="4">
        <v>140.58000000000001</v>
      </c>
      <c r="S5051" s="4">
        <v>82.26</v>
      </c>
      <c r="T5051" s="4" t="str">
        <f>VLOOKUP(E5051,zamiana!A:B,2,0)</f>
        <v>ALSTOM (ex. BT) CZL</v>
      </c>
    </row>
    <row r="5052" spans="1:20" x14ac:dyDescent="0.3">
      <c r="A5052" s="4" t="s">
        <v>7318</v>
      </c>
      <c r="B5052" s="76">
        <v>45198</v>
      </c>
      <c r="C5052" s="76">
        <v>45198</v>
      </c>
      <c r="D5052" s="76">
        <v>45257</v>
      </c>
      <c r="E5052" s="4" t="s">
        <v>951</v>
      </c>
      <c r="F5052" s="4" t="s">
        <v>952</v>
      </c>
      <c r="G5052" s="4" t="s">
        <v>942</v>
      </c>
      <c r="H5052" s="4" t="s">
        <v>951</v>
      </c>
      <c r="I5052" s="4" t="s">
        <v>1329</v>
      </c>
      <c r="J5052" s="4" t="s">
        <v>1330</v>
      </c>
      <c r="K5052" s="4" t="s">
        <v>955</v>
      </c>
      <c r="L5052" s="4">
        <v>7</v>
      </c>
      <c r="M5052" s="4" t="s">
        <v>77</v>
      </c>
      <c r="N5052" s="4">
        <v>13.62</v>
      </c>
      <c r="O5052" s="4">
        <v>15.36</v>
      </c>
      <c r="P5052" s="4" t="s">
        <v>78</v>
      </c>
      <c r="Q5052" s="77">
        <v>45281.62777777778</v>
      </c>
      <c r="R5052" s="4">
        <v>95.34</v>
      </c>
      <c r="S5052" s="4">
        <v>107.52</v>
      </c>
      <c r="T5052" s="4" t="str">
        <f>VLOOKUP(E5052,zamiana!A:B,2,0)</f>
        <v>ALSTOM (ex. BT) CZL</v>
      </c>
    </row>
    <row r="5053" spans="1:20" x14ac:dyDescent="0.3">
      <c r="A5053" s="4" t="s">
        <v>7318</v>
      </c>
      <c r="B5053" s="76">
        <v>45198</v>
      </c>
      <c r="C5053" s="76">
        <v>45198</v>
      </c>
      <c r="D5053" s="76">
        <v>45257</v>
      </c>
      <c r="E5053" s="4" t="s">
        <v>951</v>
      </c>
      <c r="F5053" s="4" t="s">
        <v>952</v>
      </c>
      <c r="G5053" s="4" t="s">
        <v>942</v>
      </c>
      <c r="H5053" s="4" t="s">
        <v>951</v>
      </c>
      <c r="I5053" s="4" t="s">
        <v>1806</v>
      </c>
      <c r="J5053" s="4" t="s">
        <v>1807</v>
      </c>
      <c r="K5053" s="4" t="s">
        <v>955</v>
      </c>
      <c r="L5053" s="4">
        <v>8</v>
      </c>
      <c r="M5053" s="4" t="s">
        <v>77</v>
      </c>
      <c r="N5053" s="4">
        <v>108.67</v>
      </c>
      <c r="O5053" s="4">
        <v>85.71</v>
      </c>
      <c r="P5053" s="4" t="s">
        <v>78</v>
      </c>
      <c r="Q5053" s="77">
        <v>45281.62777777778</v>
      </c>
      <c r="R5053" s="4">
        <v>869.36</v>
      </c>
      <c r="S5053" s="4">
        <v>685.68</v>
      </c>
      <c r="T5053" s="4" t="str">
        <f>VLOOKUP(E5053,zamiana!A:B,2,0)</f>
        <v>ALSTOM (ex. BT) CZL</v>
      </c>
    </row>
    <row r="5054" spans="1:20" x14ac:dyDescent="0.3">
      <c r="A5054" s="4" t="s">
        <v>7318</v>
      </c>
      <c r="B5054" s="76">
        <v>45198</v>
      </c>
      <c r="C5054" s="76">
        <v>45198</v>
      </c>
      <c r="D5054" s="76">
        <v>45257</v>
      </c>
      <c r="E5054" s="4" t="s">
        <v>951</v>
      </c>
      <c r="F5054" s="4" t="s">
        <v>952</v>
      </c>
      <c r="G5054" s="4" t="s">
        <v>942</v>
      </c>
      <c r="H5054" s="4" t="s">
        <v>951</v>
      </c>
      <c r="I5054" s="4" t="s">
        <v>1806</v>
      </c>
      <c r="J5054" s="4" t="s">
        <v>1807</v>
      </c>
      <c r="K5054" s="4" t="s">
        <v>955</v>
      </c>
      <c r="L5054" s="4">
        <v>4</v>
      </c>
      <c r="M5054" s="4" t="s">
        <v>77</v>
      </c>
      <c r="N5054" s="4">
        <v>108.67</v>
      </c>
      <c r="O5054" s="4">
        <v>85.71</v>
      </c>
      <c r="P5054" s="4" t="s">
        <v>78</v>
      </c>
      <c r="Q5054" s="77">
        <v>45281.62777777778</v>
      </c>
      <c r="R5054" s="4">
        <v>434.68</v>
      </c>
      <c r="S5054" s="4">
        <v>342.84</v>
      </c>
      <c r="T5054" s="4" t="str">
        <f>VLOOKUP(E5054,zamiana!A:B,2,0)</f>
        <v>ALSTOM (ex. BT) CZL</v>
      </c>
    </row>
    <row r="5055" spans="1:20" x14ac:dyDescent="0.3">
      <c r="A5055" s="4" t="s">
        <v>7318</v>
      </c>
      <c r="B5055" s="76">
        <v>45198</v>
      </c>
      <c r="C5055" s="76">
        <v>45198</v>
      </c>
      <c r="D5055" s="76">
        <v>45257</v>
      </c>
      <c r="E5055" s="4" t="s">
        <v>951</v>
      </c>
      <c r="F5055" s="4" t="s">
        <v>952</v>
      </c>
      <c r="G5055" s="4" t="s">
        <v>942</v>
      </c>
      <c r="H5055" s="4" t="s">
        <v>951</v>
      </c>
      <c r="I5055" s="4" t="s">
        <v>1806</v>
      </c>
      <c r="J5055" s="4" t="s">
        <v>1807</v>
      </c>
      <c r="K5055" s="4" t="s">
        <v>955</v>
      </c>
      <c r="L5055" s="4">
        <v>4</v>
      </c>
      <c r="M5055" s="4" t="s">
        <v>77</v>
      </c>
      <c r="N5055" s="4">
        <v>108.67</v>
      </c>
      <c r="O5055" s="4">
        <v>85.71</v>
      </c>
      <c r="P5055" s="4" t="s">
        <v>78</v>
      </c>
      <c r="Q5055" s="77">
        <v>45281.62777777778</v>
      </c>
      <c r="R5055" s="4">
        <v>434.68</v>
      </c>
      <c r="S5055" s="4">
        <v>342.84</v>
      </c>
      <c r="T5055" s="4" t="str">
        <f>VLOOKUP(E5055,zamiana!A:B,2,0)</f>
        <v>ALSTOM (ex. BT) CZL</v>
      </c>
    </row>
    <row r="5056" spans="1:20" x14ac:dyDescent="0.3">
      <c r="A5056" s="4" t="s">
        <v>7318</v>
      </c>
      <c r="B5056" s="76">
        <v>45198</v>
      </c>
      <c r="C5056" s="76">
        <v>45198</v>
      </c>
      <c r="D5056" s="76">
        <v>45257</v>
      </c>
      <c r="E5056" s="4" t="s">
        <v>951</v>
      </c>
      <c r="F5056" s="4" t="s">
        <v>952</v>
      </c>
      <c r="G5056" s="4" t="s">
        <v>942</v>
      </c>
      <c r="H5056" s="4" t="s">
        <v>951</v>
      </c>
      <c r="I5056" s="4" t="s">
        <v>1806</v>
      </c>
      <c r="J5056" s="4" t="s">
        <v>1807</v>
      </c>
      <c r="K5056" s="4" t="s">
        <v>955</v>
      </c>
      <c r="L5056" s="4">
        <v>4</v>
      </c>
      <c r="M5056" s="4" t="s">
        <v>77</v>
      </c>
      <c r="N5056" s="4">
        <v>108.67</v>
      </c>
      <c r="O5056" s="4">
        <v>85.71</v>
      </c>
      <c r="P5056" s="4" t="s">
        <v>78</v>
      </c>
      <c r="Q5056" s="77">
        <v>45281.62777777778</v>
      </c>
      <c r="R5056" s="4">
        <v>434.68</v>
      </c>
      <c r="S5056" s="4">
        <v>342.84</v>
      </c>
      <c r="T5056" s="4" t="str">
        <f>VLOOKUP(E5056,zamiana!A:B,2,0)</f>
        <v>ALSTOM (ex. BT) CZL</v>
      </c>
    </row>
    <row r="5057" spans="1:20" x14ac:dyDescent="0.3">
      <c r="A5057" s="4" t="s">
        <v>7318</v>
      </c>
      <c r="B5057" s="76">
        <v>45198</v>
      </c>
      <c r="C5057" s="76">
        <v>45198</v>
      </c>
      <c r="D5057" s="76">
        <v>45257</v>
      </c>
      <c r="E5057" s="4" t="s">
        <v>951</v>
      </c>
      <c r="F5057" s="4" t="s">
        <v>952</v>
      </c>
      <c r="G5057" s="4" t="s">
        <v>942</v>
      </c>
      <c r="H5057" s="4" t="s">
        <v>951</v>
      </c>
      <c r="I5057" s="4" t="s">
        <v>1806</v>
      </c>
      <c r="J5057" s="4" t="s">
        <v>1807</v>
      </c>
      <c r="K5057" s="4" t="s">
        <v>955</v>
      </c>
      <c r="L5057" s="4">
        <v>12</v>
      </c>
      <c r="M5057" s="4" t="s">
        <v>77</v>
      </c>
      <c r="N5057" s="4">
        <v>108.67</v>
      </c>
      <c r="O5057" s="4">
        <v>85.71</v>
      </c>
      <c r="P5057" s="4" t="s">
        <v>78</v>
      </c>
      <c r="Q5057" s="77">
        <v>45281.62777777778</v>
      </c>
      <c r="R5057" s="4">
        <v>1304.04</v>
      </c>
      <c r="S5057" s="4">
        <v>1028.52</v>
      </c>
      <c r="T5057" s="4" t="str">
        <f>VLOOKUP(E5057,zamiana!A:B,2,0)</f>
        <v>ALSTOM (ex. BT) CZL</v>
      </c>
    </row>
    <row r="5058" spans="1:20" x14ac:dyDescent="0.3">
      <c r="A5058" s="4" t="s">
        <v>7318</v>
      </c>
      <c r="B5058" s="76">
        <v>45198</v>
      </c>
      <c r="C5058" s="76">
        <v>45198</v>
      </c>
      <c r="D5058" s="76">
        <v>45257</v>
      </c>
      <c r="E5058" s="4" t="s">
        <v>951</v>
      </c>
      <c r="F5058" s="4" t="s">
        <v>952</v>
      </c>
      <c r="G5058" s="4" t="s">
        <v>942</v>
      </c>
      <c r="H5058" s="4" t="s">
        <v>951</v>
      </c>
      <c r="I5058" s="4" t="s">
        <v>1083</v>
      </c>
      <c r="J5058" s="4" t="s">
        <v>1084</v>
      </c>
      <c r="K5058" s="4" t="s">
        <v>955</v>
      </c>
      <c r="L5058" s="4">
        <v>5</v>
      </c>
      <c r="M5058" s="4" t="s">
        <v>77</v>
      </c>
      <c r="N5058" s="4">
        <v>8.8000000000000007</v>
      </c>
      <c r="O5058" s="4">
        <v>7.93</v>
      </c>
      <c r="P5058" s="4" t="s">
        <v>78</v>
      </c>
      <c r="Q5058" s="77">
        <v>45281.62777777778</v>
      </c>
      <c r="R5058" s="4">
        <v>44</v>
      </c>
      <c r="S5058" s="4">
        <v>39.65</v>
      </c>
      <c r="T5058" s="4" t="str">
        <f>VLOOKUP(E5058,zamiana!A:B,2,0)</f>
        <v>ALSTOM (ex. BT) CZL</v>
      </c>
    </row>
    <row r="5059" spans="1:20" x14ac:dyDescent="0.3">
      <c r="A5059" s="4" t="s">
        <v>7318</v>
      </c>
      <c r="B5059" s="76">
        <v>45198</v>
      </c>
      <c r="C5059" s="76">
        <v>45198</v>
      </c>
      <c r="D5059" s="76">
        <v>45257</v>
      </c>
      <c r="E5059" s="4" t="s">
        <v>951</v>
      </c>
      <c r="F5059" s="4" t="s">
        <v>952</v>
      </c>
      <c r="G5059" s="4" t="s">
        <v>942</v>
      </c>
      <c r="H5059" s="4" t="s">
        <v>951</v>
      </c>
      <c r="I5059" s="4" t="s">
        <v>1856</v>
      </c>
      <c r="J5059" s="4" t="s">
        <v>1857</v>
      </c>
      <c r="K5059" s="4" t="s">
        <v>955</v>
      </c>
      <c r="L5059" s="4">
        <v>1</v>
      </c>
      <c r="M5059" s="4" t="s">
        <v>77</v>
      </c>
      <c r="N5059" s="4">
        <v>152.5</v>
      </c>
      <c r="O5059" s="4">
        <v>114.37</v>
      </c>
      <c r="P5059" s="4" t="s">
        <v>78</v>
      </c>
      <c r="Q5059" s="77">
        <v>45281.62777777778</v>
      </c>
      <c r="R5059" s="4">
        <v>152.5</v>
      </c>
      <c r="S5059" s="4">
        <v>114.37</v>
      </c>
      <c r="T5059" s="4" t="str">
        <f>VLOOKUP(E5059,zamiana!A:B,2,0)</f>
        <v>ALSTOM (ex. BT) CZL</v>
      </c>
    </row>
    <row r="5060" spans="1:20" x14ac:dyDescent="0.3">
      <c r="A5060" s="4" t="s">
        <v>7318</v>
      </c>
      <c r="B5060" s="76">
        <v>45198</v>
      </c>
      <c r="C5060" s="76">
        <v>45198</v>
      </c>
      <c r="D5060" s="76">
        <v>45257</v>
      </c>
      <c r="E5060" s="4" t="s">
        <v>951</v>
      </c>
      <c r="F5060" s="4" t="s">
        <v>952</v>
      </c>
      <c r="G5060" s="4" t="s">
        <v>942</v>
      </c>
      <c r="H5060" s="4" t="s">
        <v>951</v>
      </c>
      <c r="I5060" s="4" t="s">
        <v>1582</v>
      </c>
      <c r="J5060" s="4" t="s">
        <v>1583</v>
      </c>
      <c r="K5060" s="4" t="s">
        <v>955</v>
      </c>
      <c r="L5060" s="4">
        <v>2</v>
      </c>
      <c r="M5060" s="4" t="s">
        <v>77</v>
      </c>
      <c r="N5060" s="4">
        <v>9.73</v>
      </c>
      <c r="O5060" s="4">
        <v>36.590000000000003</v>
      </c>
      <c r="P5060" s="4" t="s">
        <v>78</v>
      </c>
      <c r="Q5060" s="77">
        <v>45281.630555555559</v>
      </c>
      <c r="R5060" s="4">
        <v>19.46</v>
      </c>
      <c r="S5060" s="4">
        <v>73.180000000000007</v>
      </c>
      <c r="T5060" s="4" t="str">
        <f>VLOOKUP(E5060,zamiana!A:B,2,0)</f>
        <v>ALSTOM (ex. BT) CZL</v>
      </c>
    </row>
    <row r="5061" spans="1:20" x14ac:dyDescent="0.3">
      <c r="A5061" s="4" t="s">
        <v>7318</v>
      </c>
      <c r="B5061" s="76">
        <v>45198</v>
      </c>
      <c r="C5061" s="76">
        <v>45198</v>
      </c>
      <c r="D5061" s="76">
        <v>45257</v>
      </c>
      <c r="E5061" s="4" t="s">
        <v>951</v>
      </c>
      <c r="F5061" s="4" t="s">
        <v>952</v>
      </c>
      <c r="G5061" s="4" t="s">
        <v>942</v>
      </c>
      <c r="H5061" s="4" t="s">
        <v>951</v>
      </c>
      <c r="I5061" s="4" t="s">
        <v>1567</v>
      </c>
      <c r="J5061" s="4" t="s">
        <v>1568</v>
      </c>
      <c r="K5061" s="4" t="s">
        <v>955</v>
      </c>
      <c r="L5061" s="4">
        <v>1</v>
      </c>
      <c r="M5061" s="4" t="s">
        <v>77</v>
      </c>
      <c r="N5061" s="4">
        <v>8.76</v>
      </c>
      <c r="O5061" s="4">
        <v>35.32</v>
      </c>
      <c r="P5061" s="4" t="s">
        <v>78</v>
      </c>
      <c r="Q5061" s="77">
        <v>45281.630555555559</v>
      </c>
      <c r="R5061" s="4">
        <v>8.76</v>
      </c>
      <c r="S5061" s="4">
        <v>35.32</v>
      </c>
      <c r="T5061" s="4" t="str">
        <f>VLOOKUP(E5061,zamiana!A:B,2,0)</f>
        <v>ALSTOM (ex. BT) CZL</v>
      </c>
    </row>
    <row r="5062" spans="1:20" x14ac:dyDescent="0.3">
      <c r="A5062" s="4" t="s">
        <v>7318</v>
      </c>
      <c r="B5062" s="76">
        <v>45198</v>
      </c>
      <c r="C5062" s="76">
        <v>45198</v>
      </c>
      <c r="D5062" s="76">
        <v>45257</v>
      </c>
      <c r="E5062" s="4" t="s">
        <v>951</v>
      </c>
      <c r="F5062" s="4" t="s">
        <v>952</v>
      </c>
      <c r="G5062" s="4" t="s">
        <v>942</v>
      </c>
      <c r="H5062" s="4" t="s">
        <v>951</v>
      </c>
      <c r="I5062" s="4" t="s">
        <v>1567</v>
      </c>
      <c r="J5062" s="4" t="s">
        <v>1568</v>
      </c>
      <c r="K5062" s="4" t="s">
        <v>955</v>
      </c>
      <c r="L5062" s="4">
        <v>1</v>
      </c>
      <c r="M5062" s="4" t="s">
        <v>77</v>
      </c>
      <c r="N5062" s="4">
        <v>8.76</v>
      </c>
      <c r="O5062" s="4">
        <v>35.32</v>
      </c>
      <c r="P5062" s="4" t="s">
        <v>78</v>
      </c>
      <c r="Q5062" s="77">
        <v>45281.630555555559</v>
      </c>
      <c r="R5062" s="4">
        <v>8.76</v>
      </c>
      <c r="S5062" s="4">
        <v>35.32</v>
      </c>
      <c r="T5062" s="4" t="str">
        <f>VLOOKUP(E5062,zamiana!A:B,2,0)</f>
        <v>ALSTOM (ex. BT) CZL</v>
      </c>
    </row>
    <row r="5063" spans="1:20" x14ac:dyDescent="0.3">
      <c r="A5063" s="4" t="s">
        <v>7318</v>
      </c>
      <c r="B5063" s="76">
        <v>45198</v>
      </c>
      <c r="C5063" s="76">
        <v>45198</v>
      </c>
      <c r="D5063" s="76">
        <v>45257</v>
      </c>
      <c r="E5063" s="4" t="s">
        <v>951</v>
      </c>
      <c r="F5063" s="4" t="s">
        <v>952</v>
      </c>
      <c r="G5063" s="4" t="s">
        <v>942</v>
      </c>
      <c r="H5063" s="4" t="s">
        <v>951</v>
      </c>
      <c r="I5063" s="4" t="s">
        <v>1562</v>
      </c>
      <c r="J5063" s="4" t="s">
        <v>1563</v>
      </c>
      <c r="K5063" s="4" t="s">
        <v>955</v>
      </c>
      <c r="L5063" s="4">
        <v>1</v>
      </c>
      <c r="M5063" s="4" t="s">
        <v>77</v>
      </c>
      <c r="N5063" s="4">
        <v>7.83</v>
      </c>
      <c r="O5063" s="4">
        <v>34.72</v>
      </c>
      <c r="P5063" s="4" t="s">
        <v>78</v>
      </c>
      <c r="Q5063" s="77">
        <v>45281.630555555559</v>
      </c>
      <c r="R5063" s="4">
        <v>7.83</v>
      </c>
      <c r="S5063" s="4">
        <v>34.72</v>
      </c>
      <c r="T5063" s="4" t="str">
        <f>VLOOKUP(E5063,zamiana!A:B,2,0)</f>
        <v>ALSTOM (ex. BT) CZL</v>
      </c>
    </row>
    <row r="5064" spans="1:20" x14ac:dyDescent="0.3">
      <c r="A5064" s="4" t="s">
        <v>7318</v>
      </c>
      <c r="B5064" s="76">
        <v>45198</v>
      </c>
      <c r="C5064" s="76">
        <v>45198</v>
      </c>
      <c r="D5064" s="76">
        <v>45257</v>
      </c>
      <c r="E5064" s="4" t="s">
        <v>951</v>
      </c>
      <c r="F5064" s="4" t="s">
        <v>952</v>
      </c>
      <c r="G5064" s="4" t="s">
        <v>942</v>
      </c>
      <c r="H5064" s="4" t="s">
        <v>951</v>
      </c>
      <c r="I5064" s="4" t="s">
        <v>1205</v>
      </c>
      <c r="J5064" s="4" t="s">
        <v>1206</v>
      </c>
      <c r="K5064" s="4" t="s">
        <v>955</v>
      </c>
      <c r="L5064" s="4">
        <v>35</v>
      </c>
      <c r="M5064" s="4" t="s">
        <v>77</v>
      </c>
      <c r="N5064" s="4">
        <v>9.69</v>
      </c>
      <c r="O5064" s="4">
        <v>10.91</v>
      </c>
      <c r="P5064" s="4" t="s">
        <v>78</v>
      </c>
      <c r="Q5064" s="77">
        <v>45281.62777777778</v>
      </c>
      <c r="R5064" s="4">
        <v>339.15</v>
      </c>
      <c r="S5064" s="4">
        <v>381.85</v>
      </c>
      <c r="T5064" s="4" t="str">
        <f>VLOOKUP(E5064,zamiana!A:B,2,0)</f>
        <v>ALSTOM (ex. BT) CZL</v>
      </c>
    </row>
    <row r="5065" spans="1:20" x14ac:dyDescent="0.3">
      <c r="A5065" s="4" t="s">
        <v>7318</v>
      </c>
      <c r="B5065" s="76">
        <v>45198</v>
      </c>
      <c r="C5065" s="76">
        <v>45198</v>
      </c>
      <c r="D5065" s="76">
        <v>45257</v>
      </c>
      <c r="E5065" s="4" t="s">
        <v>951</v>
      </c>
      <c r="F5065" s="4" t="s">
        <v>952</v>
      </c>
      <c r="G5065" s="4" t="s">
        <v>942</v>
      </c>
      <c r="H5065" s="4" t="s">
        <v>951</v>
      </c>
      <c r="I5065" s="4" t="s">
        <v>1357</v>
      </c>
      <c r="J5065" s="4" t="s">
        <v>1358</v>
      </c>
      <c r="K5065" s="4" t="s">
        <v>955</v>
      </c>
      <c r="L5065" s="4">
        <v>2</v>
      </c>
      <c r="M5065" s="4" t="s">
        <v>77</v>
      </c>
      <c r="N5065" s="4">
        <v>22.66</v>
      </c>
      <c r="O5065" s="4">
        <v>17.34</v>
      </c>
      <c r="P5065" s="4" t="s">
        <v>78</v>
      </c>
      <c r="Q5065" s="77">
        <v>45281.62777777778</v>
      </c>
      <c r="R5065" s="4">
        <v>45.32</v>
      </c>
      <c r="S5065" s="4">
        <v>34.68</v>
      </c>
      <c r="T5065" s="4" t="str">
        <f>VLOOKUP(E5065,zamiana!A:B,2,0)</f>
        <v>ALSTOM (ex. BT) CZL</v>
      </c>
    </row>
    <row r="5066" spans="1:20" x14ac:dyDescent="0.3">
      <c r="A5066" s="4" t="s">
        <v>7318</v>
      </c>
      <c r="B5066" s="76">
        <v>45198</v>
      </c>
      <c r="C5066" s="76">
        <v>45198</v>
      </c>
      <c r="D5066" s="76">
        <v>45257</v>
      </c>
      <c r="E5066" s="4" t="s">
        <v>951</v>
      </c>
      <c r="F5066" s="4" t="s">
        <v>952</v>
      </c>
      <c r="G5066" s="4" t="s">
        <v>942</v>
      </c>
      <c r="H5066" s="4" t="s">
        <v>951</v>
      </c>
      <c r="I5066" s="4" t="s">
        <v>1435</v>
      </c>
      <c r="J5066" s="4" t="s">
        <v>1436</v>
      </c>
      <c r="K5066" s="4" t="s">
        <v>955</v>
      </c>
      <c r="L5066" s="4">
        <v>2</v>
      </c>
      <c r="M5066" s="4" t="s">
        <v>77</v>
      </c>
      <c r="N5066" s="4">
        <v>23.4</v>
      </c>
      <c r="O5066" s="4">
        <v>19.100000000000001</v>
      </c>
      <c r="P5066" s="4" t="s">
        <v>78</v>
      </c>
      <c r="Q5066" s="77">
        <v>45281.62777777778</v>
      </c>
      <c r="R5066" s="4">
        <v>46.8</v>
      </c>
      <c r="S5066" s="4">
        <v>38.200000000000003</v>
      </c>
      <c r="T5066" s="4" t="str">
        <f>VLOOKUP(E5066,zamiana!A:B,2,0)</f>
        <v>ALSTOM (ex. BT) CZL</v>
      </c>
    </row>
    <row r="5067" spans="1:20" x14ac:dyDescent="0.3">
      <c r="A5067" s="4" t="s">
        <v>7318</v>
      </c>
      <c r="B5067" s="76">
        <v>45198</v>
      </c>
      <c r="C5067" s="76">
        <v>45198</v>
      </c>
      <c r="D5067" s="76">
        <v>45257</v>
      </c>
      <c r="E5067" s="4" t="s">
        <v>951</v>
      </c>
      <c r="F5067" s="4" t="s">
        <v>952</v>
      </c>
      <c r="G5067" s="4" t="s">
        <v>942</v>
      </c>
      <c r="H5067" s="4" t="s">
        <v>951</v>
      </c>
      <c r="I5067" s="4" t="s">
        <v>1435</v>
      </c>
      <c r="J5067" s="4" t="s">
        <v>1436</v>
      </c>
      <c r="K5067" s="4" t="s">
        <v>955</v>
      </c>
      <c r="L5067" s="4">
        <v>2</v>
      </c>
      <c r="M5067" s="4" t="s">
        <v>77</v>
      </c>
      <c r="N5067" s="4">
        <v>23.4</v>
      </c>
      <c r="O5067" s="4">
        <v>19.100000000000001</v>
      </c>
      <c r="P5067" s="4" t="s">
        <v>78</v>
      </c>
      <c r="Q5067" s="77">
        <v>45281.62777777778</v>
      </c>
      <c r="R5067" s="4">
        <v>46.8</v>
      </c>
      <c r="S5067" s="4">
        <v>38.200000000000003</v>
      </c>
      <c r="T5067" s="4" t="str">
        <f>VLOOKUP(E5067,zamiana!A:B,2,0)</f>
        <v>ALSTOM (ex. BT) CZL</v>
      </c>
    </row>
    <row r="5068" spans="1:20" x14ac:dyDescent="0.3">
      <c r="A5068" s="4" t="s">
        <v>7318</v>
      </c>
      <c r="B5068" s="76">
        <v>45198</v>
      </c>
      <c r="C5068" s="76">
        <v>45198</v>
      </c>
      <c r="D5068" s="76">
        <v>45257</v>
      </c>
      <c r="E5068" s="4" t="s">
        <v>951</v>
      </c>
      <c r="F5068" s="4" t="s">
        <v>952</v>
      </c>
      <c r="G5068" s="4" t="s">
        <v>942</v>
      </c>
      <c r="H5068" s="4" t="s">
        <v>951</v>
      </c>
      <c r="I5068" s="4" t="s">
        <v>1435</v>
      </c>
      <c r="J5068" s="4" t="s">
        <v>1436</v>
      </c>
      <c r="K5068" s="4" t="s">
        <v>955</v>
      </c>
      <c r="L5068" s="4">
        <v>2</v>
      </c>
      <c r="M5068" s="4" t="s">
        <v>77</v>
      </c>
      <c r="N5068" s="4">
        <v>23.4</v>
      </c>
      <c r="O5068" s="4">
        <v>19.100000000000001</v>
      </c>
      <c r="P5068" s="4" t="s">
        <v>78</v>
      </c>
      <c r="Q5068" s="77">
        <v>45281.62777777778</v>
      </c>
      <c r="R5068" s="4">
        <v>46.8</v>
      </c>
      <c r="S5068" s="4">
        <v>38.200000000000003</v>
      </c>
      <c r="T5068" s="4" t="str">
        <f>VLOOKUP(E5068,zamiana!A:B,2,0)</f>
        <v>ALSTOM (ex. BT) CZL</v>
      </c>
    </row>
    <row r="5069" spans="1:20" x14ac:dyDescent="0.3">
      <c r="A5069" s="4" t="s">
        <v>7318</v>
      </c>
      <c r="B5069" s="76">
        <v>45198</v>
      </c>
      <c r="C5069" s="76">
        <v>45198</v>
      </c>
      <c r="D5069" s="76">
        <v>45257</v>
      </c>
      <c r="E5069" s="4" t="s">
        <v>951</v>
      </c>
      <c r="F5069" s="4" t="s">
        <v>952</v>
      </c>
      <c r="G5069" s="4" t="s">
        <v>942</v>
      </c>
      <c r="H5069" s="4" t="s">
        <v>951</v>
      </c>
      <c r="I5069" s="4" t="s">
        <v>1435</v>
      </c>
      <c r="J5069" s="4" t="s">
        <v>1436</v>
      </c>
      <c r="K5069" s="4" t="s">
        <v>955</v>
      </c>
      <c r="L5069" s="4">
        <v>2</v>
      </c>
      <c r="M5069" s="4" t="s">
        <v>77</v>
      </c>
      <c r="N5069" s="4">
        <v>23.4</v>
      </c>
      <c r="O5069" s="4">
        <v>19.100000000000001</v>
      </c>
      <c r="P5069" s="4" t="s">
        <v>78</v>
      </c>
      <c r="Q5069" s="77">
        <v>45281.62777777778</v>
      </c>
      <c r="R5069" s="4">
        <v>46.8</v>
      </c>
      <c r="S5069" s="4">
        <v>38.200000000000003</v>
      </c>
      <c r="T5069" s="4" t="str">
        <f>VLOOKUP(E5069,zamiana!A:B,2,0)</f>
        <v>ALSTOM (ex. BT) CZL</v>
      </c>
    </row>
    <row r="5070" spans="1:20" x14ac:dyDescent="0.3">
      <c r="A5070" s="4" t="s">
        <v>7318</v>
      </c>
      <c r="B5070" s="76">
        <v>45198</v>
      </c>
      <c r="C5070" s="76">
        <v>45198</v>
      </c>
      <c r="D5070" s="76">
        <v>45257</v>
      </c>
      <c r="E5070" s="4" t="s">
        <v>951</v>
      </c>
      <c r="F5070" s="4" t="s">
        <v>952</v>
      </c>
      <c r="G5070" s="4" t="s">
        <v>942</v>
      </c>
      <c r="H5070" s="4" t="s">
        <v>951</v>
      </c>
      <c r="I5070" s="4" t="s">
        <v>1435</v>
      </c>
      <c r="J5070" s="4" t="s">
        <v>1436</v>
      </c>
      <c r="K5070" s="4" t="s">
        <v>955</v>
      </c>
      <c r="L5070" s="4">
        <v>2</v>
      </c>
      <c r="M5070" s="4" t="s">
        <v>77</v>
      </c>
      <c r="N5070" s="4">
        <v>23.4</v>
      </c>
      <c r="O5070" s="4">
        <v>19.100000000000001</v>
      </c>
      <c r="P5070" s="4" t="s">
        <v>78</v>
      </c>
      <c r="Q5070" s="77">
        <v>45281.62777777778</v>
      </c>
      <c r="R5070" s="4">
        <v>46.8</v>
      </c>
      <c r="S5070" s="4">
        <v>38.200000000000003</v>
      </c>
      <c r="T5070" s="4" t="str">
        <f>VLOOKUP(E5070,zamiana!A:B,2,0)</f>
        <v>ALSTOM (ex. BT) CZL</v>
      </c>
    </row>
    <row r="5071" spans="1:20" x14ac:dyDescent="0.3">
      <c r="A5071" s="4" t="s">
        <v>7318</v>
      </c>
      <c r="B5071" s="76">
        <v>45198</v>
      </c>
      <c r="C5071" s="76">
        <v>45198</v>
      </c>
      <c r="D5071" s="76">
        <v>45257</v>
      </c>
      <c r="E5071" s="4" t="s">
        <v>951</v>
      </c>
      <c r="F5071" s="4" t="s">
        <v>952</v>
      </c>
      <c r="G5071" s="4" t="s">
        <v>942</v>
      </c>
      <c r="H5071" s="4" t="s">
        <v>951</v>
      </c>
      <c r="I5071" s="4" t="s">
        <v>1435</v>
      </c>
      <c r="J5071" s="4" t="s">
        <v>1436</v>
      </c>
      <c r="K5071" s="4" t="s">
        <v>955</v>
      </c>
      <c r="L5071" s="4">
        <v>2</v>
      </c>
      <c r="M5071" s="4" t="s">
        <v>77</v>
      </c>
      <c r="N5071" s="4">
        <v>23.4</v>
      </c>
      <c r="O5071" s="4">
        <v>19.100000000000001</v>
      </c>
      <c r="P5071" s="4" t="s">
        <v>78</v>
      </c>
      <c r="Q5071" s="77">
        <v>45281.62777777778</v>
      </c>
      <c r="R5071" s="4">
        <v>46.8</v>
      </c>
      <c r="S5071" s="4">
        <v>38.200000000000003</v>
      </c>
      <c r="T5071" s="4" t="str">
        <f>VLOOKUP(E5071,zamiana!A:B,2,0)</f>
        <v>ALSTOM (ex. BT) CZL</v>
      </c>
    </row>
    <row r="5072" spans="1:20" x14ac:dyDescent="0.3">
      <c r="A5072" s="4" t="s">
        <v>7318</v>
      </c>
      <c r="B5072" s="76">
        <v>45198</v>
      </c>
      <c r="C5072" s="76">
        <v>45198</v>
      </c>
      <c r="D5072" s="76">
        <v>45257</v>
      </c>
      <c r="E5072" s="4" t="s">
        <v>951</v>
      </c>
      <c r="F5072" s="4" t="s">
        <v>952</v>
      </c>
      <c r="G5072" s="4" t="s">
        <v>942</v>
      </c>
      <c r="H5072" s="4" t="s">
        <v>951</v>
      </c>
      <c r="I5072" s="4" t="s">
        <v>1435</v>
      </c>
      <c r="J5072" s="4" t="s">
        <v>1436</v>
      </c>
      <c r="K5072" s="4" t="s">
        <v>955</v>
      </c>
      <c r="L5072" s="4">
        <v>2</v>
      </c>
      <c r="M5072" s="4" t="s">
        <v>77</v>
      </c>
      <c r="N5072" s="4">
        <v>23.4</v>
      </c>
      <c r="O5072" s="4">
        <v>19.100000000000001</v>
      </c>
      <c r="P5072" s="4" t="s">
        <v>78</v>
      </c>
      <c r="Q5072" s="77">
        <v>45281.62777777778</v>
      </c>
      <c r="R5072" s="4">
        <v>46.8</v>
      </c>
      <c r="S5072" s="4">
        <v>38.200000000000003</v>
      </c>
      <c r="T5072" s="4" t="str">
        <f>VLOOKUP(E5072,zamiana!A:B,2,0)</f>
        <v>ALSTOM (ex. BT) CZL</v>
      </c>
    </row>
    <row r="5073" spans="1:20" x14ac:dyDescent="0.3">
      <c r="A5073" s="4" t="s">
        <v>7318</v>
      </c>
      <c r="B5073" s="76">
        <v>45198</v>
      </c>
      <c r="C5073" s="76">
        <v>45198</v>
      </c>
      <c r="D5073" s="76">
        <v>45257</v>
      </c>
      <c r="E5073" s="4" t="s">
        <v>951</v>
      </c>
      <c r="F5073" s="4" t="s">
        <v>952</v>
      </c>
      <c r="G5073" s="4" t="s">
        <v>942</v>
      </c>
      <c r="H5073" s="4" t="s">
        <v>951</v>
      </c>
      <c r="I5073" s="4" t="s">
        <v>1435</v>
      </c>
      <c r="J5073" s="4" t="s">
        <v>1436</v>
      </c>
      <c r="K5073" s="4" t="s">
        <v>955</v>
      </c>
      <c r="L5073" s="4">
        <v>2</v>
      </c>
      <c r="M5073" s="4" t="s">
        <v>77</v>
      </c>
      <c r="N5073" s="4">
        <v>23.4</v>
      </c>
      <c r="O5073" s="4">
        <v>19.100000000000001</v>
      </c>
      <c r="P5073" s="4" t="s">
        <v>78</v>
      </c>
      <c r="Q5073" s="77">
        <v>45281.62777777778</v>
      </c>
      <c r="R5073" s="4">
        <v>46.8</v>
      </c>
      <c r="S5073" s="4">
        <v>38.200000000000003</v>
      </c>
      <c r="T5073" s="4" t="str">
        <f>VLOOKUP(E5073,zamiana!A:B,2,0)</f>
        <v>ALSTOM (ex. BT) CZL</v>
      </c>
    </row>
    <row r="5074" spans="1:20" x14ac:dyDescent="0.3">
      <c r="A5074" s="4" t="s">
        <v>7318</v>
      </c>
      <c r="B5074" s="76">
        <v>45198</v>
      </c>
      <c r="C5074" s="76">
        <v>45198</v>
      </c>
      <c r="D5074" s="76">
        <v>45257</v>
      </c>
      <c r="E5074" s="4" t="s">
        <v>951</v>
      </c>
      <c r="F5074" s="4" t="s">
        <v>952</v>
      </c>
      <c r="G5074" s="4" t="s">
        <v>942</v>
      </c>
      <c r="H5074" s="4" t="s">
        <v>951</v>
      </c>
      <c r="I5074" s="4" t="s">
        <v>1554</v>
      </c>
      <c r="J5074" s="4" t="s">
        <v>1555</v>
      </c>
      <c r="K5074" s="4" t="s">
        <v>955</v>
      </c>
      <c r="L5074" s="4">
        <v>1</v>
      </c>
      <c r="M5074" s="4" t="s">
        <v>77</v>
      </c>
      <c r="N5074" s="4">
        <v>36.979999999999997</v>
      </c>
      <c r="O5074" s="4">
        <v>28.3</v>
      </c>
      <c r="P5074" s="4" t="s">
        <v>78</v>
      </c>
      <c r="Q5074" s="77">
        <v>45281.62777777778</v>
      </c>
      <c r="R5074" s="4">
        <v>36.979999999999997</v>
      </c>
      <c r="S5074" s="4">
        <v>28.3</v>
      </c>
      <c r="T5074" s="4" t="str">
        <f>VLOOKUP(E5074,zamiana!A:B,2,0)</f>
        <v>ALSTOM (ex. BT) CZL</v>
      </c>
    </row>
    <row r="5075" spans="1:20" x14ac:dyDescent="0.3">
      <c r="A5075" s="4" t="s">
        <v>7318</v>
      </c>
      <c r="B5075" s="76">
        <v>45198</v>
      </c>
      <c r="C5075" s="76">
        <v>45198</v>
      </c>
      <c r="D5075" s="76">
        <v>45257</v>
      </c>
      <c r="E5075" s="4" t="s">
        <v>951</v>
      </c>
      <c r="F5075" s="4" t="s">
        <v>952</v>
      </c>
      <c r="G5075" s="4" t="s">
        <v>942</v>
      </c>
      <c r="H5075" s="4" t="s">
        <v>951</v>
      </c>
      <c r="I5075" s="4" t="s">
        <v>1816</v>
      </c>
      <c r="J5075" s="4" t="s">
        <v>1817</v>
      </c>
      <c r="K5075" s="4" t="s">
        <v>955</v>
      </c>
      <c r="L5075" s="4">
        <v>1</v>
      </c>
      <c r="M5075" s="4" t="s">
        <v>77</v>
      </c>
      <c r="N5075" s="4">
        <v>100.79</v>
      </c>
      <c r="O5075" s="4">
        <v>73.77</v>
      </c>
      <c r="P5075" s="4" t="s">
        <v>78</v>
      </c>
      <c r="Q5075" s="77">
        <v>45281.62777777778</v>
      </c>
      <c r="R5075" s="4">
        <v>100.79</v>
      </c>
      <c r="S5075" s="4">
        <v>73.77</v>
      </c>
      <c r="T5075" s="4" t="str">
        <f>VLOOKUP(E5075,zamiana!A:B,2,0)</f>
        <v>ALSTOM (ex. BT) CZL</v>
      </c>
    </row>
    <row r="5076" spans="1:20" x14ac:dyDescent="0.3">
      <c r="A5076" s="4" t="s">
        <v>7318</v>
      </c>
      <c r="B5076" s="76">
        <v>45198</v>
      </c>
      <c r="C5076" s="76">
        <v>45198</v>
      </c>
      <c r="D5076" s="76">
        <v>45257</v>
      </c>
      <c r="E5076" s="4" t="s">
        <v>951</v>
      </c>
      <c r="F5076" s="4" t="s">
        <v>952</v>
      </c>
      <c r="G5076" s="4" t="s">
        <v>942</v>
      </c>
      <c r="H5076" s="4" t="s">
        <v>951</v>
      </c>
      <c r="I5076" s="4" t="s">
        <v>1900</v>
      </c>
      <c r="J5076" s="4" t="s">
        <v>1901</v>
      </c>
      <c r="K5076" s="4" t="s">
        <v>955</v>
      </c>
      <c r="L5076" s="4">
        <v>1</v>
      </c>
      <c r="M5076" s="4" t="s">
        <v>77</v>
      </c>
      <c r="N5076" s="4">
        <v>282.07</v>
      </c>
      <c r="O5076" s="4">
        <v>271.95999999999998</v>
      </c>
      <c r="P5076" s="4" t="s">
        <v>78</v>
      </c>
      <c r="Q5076" s="77">
        <v>45281.65347222222</v>
      </c>
      <c r="R5076" s="4">
        <v>282.07</v>
      </c>
      <c r="S5076" s="4">
        <v>271.95999999999998</v>
      </c>
      <c r="T5076" s="4" t="str">
        <f>VLOOKUP(E5076,zamiana!A:B,2,0)</f>
        <v>ALSTOM (ex. BT) CZL</v>
      </c>
    </row>
    <row r="5077" spans="1:20" x14ac:dyDescent="0.3">
      <c r="A5077" s="4" t="s">
        <v>7318</v>
      </c>
      <c r="B5077" s="76">
        <v>45198</v>
      </c>
      <c r="C5077" s="76">
        <v>45198</v>
      </c>
      <c r="D5077" s="76">
        <v>45257</v>
      </c>
      <c r="E5077" s="4" t="s">
        <v>951</v>
      </c>
      <c r="F5077" s="4" t="s">
        <v>952</v>
      </c>
      <c r="G5077" s="4" t="s">
        <v>942</v>
      </c>
      <c r="H5077" s="4" t="s">
        <v>951</v>
      </c>
      <c r="I5077" s="4" t="s">
        <v>1900</v>
      </c>
      <c r="J5077" s="4" t="s">
        <v>1901</v>
      </c>
      <c r="K5077" s="4" t="s">
        <v>955</v>
      </c>
      <c r="L5077" s="4">
        <v>1</v>
      </c>
      <c r="M5077" s="4" t="s">
        <v>77</v>
      </c>
      <c r="N5077" s="4">
        <v>282.07</v>
      </c>
      <c r="O5077" s="4">
        <v>271.95999999999998</v>
      </c>
      <c r="P5077" s="4" t="s">
        <v>78</v>
      </c>
      <c r="Q5077" s="77">
        <v>45281.65347222222</v>
      </c>
      <c r="R5077" s="4">
        <v>282.07</v>
      </c>
      <c r="S5077" s="4">
        <v>271.95999999999998</v>
      </c>
      <c r="T5077" s="4" t="str">
        <f>VLOOKUP(E5077,zamiana!A:B,2,0)</f>
        <v>ALSTOM (ex. BT) CZL</v>
      </c>
    </row>
    <row r="5078" spans="1:20" x14ac:dyDescent="0.3">
      <c r="A5078" s="4" t="s">
        <v>7318</v>
      </c>
      <c r="B5078" s="76">
        <v>45198</v>
      </c>
      <c r="C5078" s="76">
        <v>45198</v>
      </c>
      <c r="D5078" s="76">
        <v>45257</v>
      </c>
      <c r="E5078" s="4" t="s">
        <v>951</v>
      </c>
      <c r="F5078" s="4" t="s">
        <v>952</v>
      </c>
      <c r="G5078" s="4" t="s">
        <v>942</v>
      </c>
      <c r="H5078" s="4" t="s">
        <v>951</v>
      </c>
      <c r="I5078" s="4" t="s">
        <v>1900</v>
      </c>
      <c r="J5078" s="4" t="s">
        <v>1901</v>
      </c>
      <c r="K5078" s="4" t="s">
        <v>955</v>
      </c>
      <c r="L5078" s="4">
        <v>1</v>
      </c>
      <c r="M5078" s="4" t="s">
        <v>77</v>
      </c>
      <c r="N5078" s="4">
        <v>282.07</v>
      </c>
      <c r="O5078" s="4">
        <v>271.95999999999998</v>
      </c>
      <c r="P5078" s="4" t="s">
        <v>78</v>
      </c>
      <c r="Q5078" s="77">
        <v>45281.65347222222</v>
      </c>
      <c r="R5078" s="4">
        <v>282.07</v>
      </c>
      <c r="S5078" s="4">
        <v>271.95999999999998</v>
      </c>
      <c r="T5078" s="4" t="str">
        <f>VLOOKUP(E5078,zamiana!A:B,2,0)</f>
        <v>ALSTOM (ex. BT) CZL</v>
      </c>
    </row>
    <row r="5079" spans="1:20" x14ac:dyDescent="0.3">
      <c r="A5079" s="4" t="s">
        <v>7318</v>
      </c>
      <c r="B5079" s="76">
        <v>45198</v>
      </c>
      <c r="C5079" s="76">
        <v>45198</v>
      </c>
      <c r="D5079" s="76">
        <v>45257</v>
      </c>
      <c r="E5079" s="4" t="s">
        <v>951</v>
      </c>
      <c r="F5079" s="4" t="s">
        <v>952</v>
      </c>
      <c r="G5079" s="4" t="s">
        <v>942</v>
      </c>
      <c r="H5079" s="4" t="s">
        <v>951</v>
      </c>
      <c r="I5079" s="4" t="s">
        <v>1407</v>
      </c>
      <c r="J5079" s="4" t="s">
        <v>1408</v>
      </c>
      <c r="K5079" s="4" t="s">
        <v>955</v>
      </c>
      <c r="L5079" s="4">
        <v>2</v>
      </c>
      <c r="M5079" s="4" t="s">
        <v>77</v>
      </c>
      <c r="N5079" s="4">
        <v>24.37</v>
      </c>
      <c r="O5079" s="4">
        <v>18.55</v>
      </c>
      <c r="P5079" s="4" t="s">
        <v>78</v>
      </c>
      <c r="Q5079" s="77">
        <v>45281.62777777778</v>
      </c>
      <c r="R5079" s="4">
        <v>48.74</v>
      </c>
      <c r="S5079" s="4">
        <v>37.1</v>
      </c>
      <c r="T5079" s="4" t="str">
        <f>VLOOKUP(E5079,zamiana!A:B,2,0)</f>
        <v>ALSTOM (ex. BT) CZL</v>
      </c>
    </row>
    <row r="5080" spans="1:20" x14ac:dyDescent="0.3">
      <c r="A5080" s="4" t="s">
        <v>7318</v>
      </c>
      <c r="B5080" s="76">
        <v>45198</v>
      </c>
      <c r="C5080" s="76">
        <v>45198</v>
      </c>
      <c r="D5080" s="76">
        <v>45257</v>
      </c>
      <c r="E5080" s="4" t="s">
        <v>951</v>
      </c>
      <c r="F5080" s="4" t="s">
        <v>952</v>
      </c>
      <c r="G5080" s="4" t="s">
        <v>942</v>
      </c>
      <c r="H5080" s="4" t="s">
        <v>951</v>
      </c>
      <c r="I5080" s="4" t="s">
        <v>1427</v>
      </c>
      <c r="J5080" s="4" t="s">
        <v>1428</v>
      </c>
      <c r="K5080" s="4" t="s">
        <v>955</v>
      </c>
      <c r="L5080" s="4">
        <v>2</v>
      </c>
      <c r="M5080" s="4" t="s">
        <v>77</v>
      </c>
      <c r="N5080" s="4">
        <v>21.08</v>
      </c>
      <c r="O5080" s="4">
        <v>19.440000000000001</v>
      </c>
      <c r="P5080" s="4" t="s">
        <v>78</v>
      </c>
      <c r="Q5080" s="77">
        <v>45281.62777777778</v>
      </c>
      <c r="R5080" s="4">
        <v>42.16</v>
      </c>
      <c r="S5080" s="4">
        <v>38.880000000000003</v>
      </c>
      <c r="T5080" s="4" t="str">
        <f>VLOOKUP(E5080,zamiana!A:B,2,0)</f>
        <v>ALSTOM (ex. BT) CZL</v>
      </c>
    </row>
    <row r="5081" spans="1:20" x14ac:dyDescent="0.3">
      <c r="A5081" s="4" t="s">
        <v>7318</v>
      </c>
      <c r="B5081" s="76">
        <v>45198</v>
      </c>
      <c r="C5081" s="76">
        <v>45198</v>
      </c>
      <c r="D5081" s="76">
        <v>45257</v>
      </c>
      <c r="E5081" s="4" t="s">
        <v>951</v>
      </c>
      <c r="F5081" s="4" t="s">
        <v>952</v>
      </c>
      <c r="G5081" s="4" t="s">
        <v>942</v>
      </c>
      <c r="H5081" s="4" t="s">
        <v>951</v>
      </c>
      <c r="I5081" s="4" t="s">
        <v>1610</v>
      </c>
      <c r="J5081" s="4" t="s">
        <v>1611</v>
      </c>
      <c r="K5081" s="4" t="s">
        <v>955</v>
      </c>
      <c r="L5081" s="4">
        <v>1</v>
      </c>
      <c r="M5081" s="4" t="s">
        <v>77</v>
      </c>
      <c r="N5081" s="4">
        <v>53.89</v>
      </c>
      <c r="O5081" s="4">
        <v>36.450000000000003</v>
      </c>
      <c r="P5081" s="4" t="s">
        <v>78</v>
      </c>
      <c r="Q5081" s="77">
        <v>45281.62777777778</v>
      </c>
      <c r="R5081" s="4">
        <v>53.89</v>
      </c>
      <c r="S5081" s="4">
        <v>36.450000000000003</v>
      </c>
      <c r="T5081" s="4" t="str">
        <f>VLOOKUP(E5081,zamiana!A:B,2,0)</f>
        <v>ALSTOM (ex. BT) CZL</v>
      </c>
    </row>
    <row r="5082" spans="1:20" x14ac:dyDescent="0.3">
      <c r="A5082" s="4" t="s">
        <v>7318</v>
      </c>
      <c r="B5082" s="76">
        <v>45198</v>
      </c>
      <c r="C5082" s="76">
        <v>45198</v>
      </c>
      <c r="D5082" s="76">
        <v>45257</v>
      </c>
      <c r="E5082" s="4" t="s">
        <v>951</v>
      </c>
      <c r="F5082" s="4" t="s">
        <v>952</v>
      </c>
      <c r="G5082" s="4" t="s">
        <v>942</v>
      </c>
      <c r="H5082" s="4" t="s">
        <v>951</v>
      </c>
      <c r="I5082" s="4" t="s">
        <v>1542</v>
      </c>
      <c r="J5082" s="4" t="s">
        <v>1543</v>
      </c>
      <c r="K5082" s="4" t="s">
        <v>955</v>
      </c>
      <c r="L5082" s="4">
        <v>5</v>
      </c>
      <c r="M5082" s="4" t="s">
        <v>77</v>
      </c>
      <c r="N5082" s="4">
        <v>26.04</v>
      </c>
      <c r="O5082" s="4">
        <v>25.35</v>
      </c>
      <c r="P5082" s="4" t="s">
        <v>78</v>
      </c>
      <c r="Q5082" s="77">
        <v>45281.62777777778</v>
      </c>
      <c r="R5082" s="4">
        <v>130.19999999999999</v>
      </c>
      <c r="S5082" s="4">
        <v>126.75</v>
      </c>
      <c r="T5082" s="4" t="str">
        <f>VLOOKUP(E5082,zamiana!A:B,2,0)</f>
        <v>ALSTOM (ex. BT) CZL</v>
      </c>
    </row>
    <row r="5083" spans="1:20" x14ac:dyDescent="0.3">
      <c r="A5083" s="4" t="s">
        <v>7318</v>
      </c>
      <c r="B5083" s="76">
        <v>45198</v>
      </c>
      <c r="C5083" s="76">
        <v>45198</v>
      </c>
      <c r="D5083" s="76">
        <v>45257</v>
      </c>
      <c r="E5083" s="4" t="s">
        <v>951</v>
      </c>
      <c r="F5083" s="4" t="s">
        <v>952</v>
      </c>
      <c r="G5083" s="4" t="s">
        <v>942</v>
      </c>
      <c r="H5083" s="4" t="s">
        <v>951</v>
      </c>
      <c r="I5083" s="4" t="s">
        <v>1231</v>
      </c>
      <c r="J5083" s="4" t="s">
        <v>1232</v>
      </c>
      <c r="K5083" s="4" t="s">
        <v>955</v>
      </c>
      <c r="L5083" s="4">
        <v>7</v>
      </c>
      <c r="M5083" s="4" t="s">
        <v>77</v>
      </c>
      <c r="N5083" s="4">
        <v>12.7</v>
      </c>
      <c r="O5083" s="4">
        <v>11.8</v>
      </c>
      <c r="P5083" s="4" t="s">
        <v>78</v>
      </c>
      <c r="Q5083" s="77">
        <v>45281.62777777778</v>
      </c>
      <c r="R5083" s="4">
        <v>88.9</v>
      </c>
      <c r="S5083" s="4">
        <v>82.6</v>
      </c>
      <c r="T5083" s="4" t="str">
        <f>VLOOKUP(E5083,zamiana!A:B,2,0)</f>
        <v>ALSTOM (ex. BT) CZL</v>
      </c>
    </row>
    <row r="5084" spans="1:20" x14ac:dyDescent="0.3">
      <c r="A5084" s="4" t="s">
        <v>7318</v>
      </c>
      <c r="B5084" s="76">
        <v>45198</v>
      </c>
      <c r="C5084" s="76">
        <v>45198</v>
      </c>
      <c r="D5084" s="76">
        <v>45257</v>
      </c>
      <c r="E5084" s="4" t="s">
        <v>951</v>
      </c>
      <c r="F5084" s="4" t="s">
        <v>952</v>
      </c>
      <c r="G5084" s="4" t="s">
        <v>942</v>
      </c>
      <c r="H5084" s="4" t="s">
        <v>951</v>
      </c>
      <c r="I5084" s="4" t="s">
        <v>2068</v>
      </c>
      <c r="J5084" s="4" t="s">
        <v>2069</v>
      </c>
      <c r="K5084" s="4" t="s">
        <v>955</v>
      </c>
      <c r="L5084" s="4">
        <v>5</v>
      </c>
      <c r="M5084" s="4" t="s">
        <v>77</v>
      </c>
      <c r="N5084" s="4">
        <v>28.04</v>
      </c>
      <c r="O5084" s="4">
        <v>26.1</v>
      </c>
      <c r="P5084" s="4" t="s">
        <v>78</v>
      </c>
      <c r="Q5084" s="77">
        <v>45281.62777777778</v>
      </c>
      <c r="R5084" s="4">
        <v>140.19999999999999</v>
      </c>
      <c r="S5084" s="4">
        <v>130.5</v>
      </c>
      <c r="T5084" s="4" t="str">
        <f>VLOOKUP(E5084,zamiana!A:B,2,0)</f>
        <v>ALSTOM (ex. BT) CZL</v>
      </c>
    </row>
    <row r="5085" spans="1:20" x14ac:dyDescent="0.3">
      <c r="A5085" s="4" t="s">
        <v>7318</v>
      </c>
      <c r="B5085" s="76">
        <v>45198</v>
      </c>
      <c r="C5085" s="76">
        <v>45198</v>
      </c>
      <c r="D5085" s="76">
        <v>45257</v>
      </c>
      <c r="E5085" s="4" t="s">
        <v>951</v>
      </c>
      <c r="F5085" s="4" t="s">
        <v>952</v>
      </c>
      <c r="G5085" s="4" t="s">
        <v>942</v>
      </c>
      <c r="H5085" s="4" t="s">
        <v>951</v>
      </c>
      <c r="I5085" s="4" t="s">
        <v>1519</v>
      </c>
      <c r="J5085" s="4" t="s">
        <v>1520</v>
      </c>
      <c r="K5085" s="4" t="s">
        <v>955</v>
      </c>
      <c r="L5085" s="4">
        <v>1</v>
      </c>
      <c r="M5085" s="4" t="s">
        <v>77</v>
      </c>
      <c r="N5085" s="4">
        <v>14.46</v>
      </c>
      <c r="O5085" s="4">
        <v>17.84</v>
      </c>
      <c r="P5085" s="4" t="s">
        <v>78</v>
      </c>
      <c r="Q5085" s="77">
        <v>45281.62777777778</v>
      </c>
      <c r="R5085" s="4">
        <v>14.46</v>
      </c>
      <c r="S5085" s="4">
        <v>17.84</v>
      </c>
      <c r="T5085" s="4" t="str">
        <f>VLOOKUP(E5085,zamiana!A:B,2,0)</f>
        <v>ALSTOM (ex. BT) CZL</v>
      </c>
    </row>
    <row r="5086" spans="1:20" x14ac:dyDescent="0.3">
      <c r="A5086" s="4" t="s">
        <v>7318</v>
      </c>
      <c r="B5086" s="76">
        <v>45198</v>
      </c>
      <c r="C5086" s="76">
        <v>45198</v>
      </c>
      <c r="D5086" s="76">
        <v>45257</v>
      </c>
      <c r="E5086" s="4" t="s">
        <v>951</v>
      </c>
      <c r="F5086" s="4" t="s">
        <v>952</v>
      </c>
      <c r="G5086" s="4" t="s">
        <v>942</v>
      </c>
      <c r="H5086" s="4" t="s">
        <v>951</v>
      </c>
      <c r="I5086" s="4" t="s">
        <v>1519</v>
      </c>
      <c r="J5086" s="4" t="s">
        <v>1520</v>
      </c>
      <c r="K5086" s="4" t="s">
        <v>955</v>
      </c>
      <c r="L5086" s="4">
        <v>1</v>
      </c>
      <c r="M5086" s="4" t="s">
        <v>77</v>
      </c>
      <c r="N5086" s="4">
        <v>14.46</v>
      </c>
      <c r="O5086" s="4">
        <v>17.84</v>
      </c>
      <c r="P5086" s="4" t="s">
        <v>78</v>
      </c>
      <c r="Q5086" s="77">
        <v>45281.62777777778</v>
      </c>
      <c r="R5086" s="4">
        <v>14.46</v>
      </c>
      <c r="S5086" s="4">
        <v>17.84</v>
      </c>
      <c r="T5086" s="4" t="str">
        <f>VLOOKUP(E5086,zamiana!A:B,2,0)</f>
        <v>ALSTOM (ex. BT) CZL</v>
      </c>
    </row>
    <row r="5087" spans="1:20" x14ac:dyDescent="0.3">
      <c r="A5087" s="4" t="s">
        <v>7318</v>
      </c>
      <c r="B5087" s="76">
        <v>45198</v>
      </c>
      <c r="C5087" s="76">
        <v>45198</v>
      </c>
      <c r="D5087" s="76">
        <v>45257</v>
      </c>
      <c r="E5087" s="4" t="s">
        <v>951</v>
      </c>
      <c r="F5087" s="4" t="s">
        <v>952</v>
      </c>
      <c r="G5087" s="4" t="s">
        <v>942</v>
      </c>
      <c r="H5087" s="4" t="s">
        <v>951</v>
      </c>
      <c r="I5087" s="4" t="s">
        <v>1519</v>
      </c>
      <c r="J5087" s="4" t="s">
        <v>1520</v>
      </c>
      <c r="K5087" s="4" t="s">
        <v>955</v>
      </c>
      <c r="L5087" s="4">
        <v>1</v>
      </c>
      <c r="M5087" s="4" t="s">
        <v>77</v>
      </c>
      <c r="N5087" s="4">
        <v>14.46</v>
      </c>
      <c r="O5087" s="4">
        <v>17.84</v>
      </c>
      <c r="P5087" s="4" t="s">
        <v>78</v>
      </c>
      <c r="Q5087" s="77">
        <v>45281.62777777778</v>
      </c>
      <c r="R5087" s="4">
        <v>14.46</v>
      </c>
      <c r="S5087" s="4">
        <v>17.84</v>
      </c>
      <c r="T5087" s="4" t="str">
        <f>VLOOKUP(E5087,zamiana!A:B,2,0)</f>
        <v>ALSTOM (ex. BT) CZL</v>
      </c>
    </row>
    <row r="5088" spans="1:20" x14ac:dyDescent="0.3">
      <c r="A5088" s="4" t="s">
        <v>7318</v>
      </c>
      <c r="B5088" s="76">
        <v>45198</v>
      </c>
      <c r="C5088" s="76">
        <v>45198</v>
      </c>
      <c r="D5088" s="76">
        <v>45257</v>
      </c>
      <c r="E5088" s="4" t="s">
        <v>951</v>
      </c>
      <c r="F5088" s="4" t="s">
        <v>952</v>
      </c>
      <c r="G5088" s="4" t="s">
        <v>942</v>
      </c>
      <c r="H5088" s="4" t="s">
        <v>951</v>
      </c>
      <c r="I5088" s="4" t="s">
        <v>1519</v>
      </c>
      <c r="J5088" s="4" t="s">
        <v>1520</v>
      </c>
      <c r="K5088" s="4" t="s">
        <v>955</v>
      </c>
      <c r="L5088" s="4">
        <v>1</v>
      </c>
      <c r="M5088" s="4" t="s">
        <v>77</v>
      </c>
      <c r="N5088" s="4">
        <v>14.46</v>
      </c>
      <c r="O5088" s="4">
        <v>17.84</v>
      </c>
      <c r="P5088" s="4" t="s">
        <v>78</v>
      </c>
      <c r="Q5088" s="77">
        <v>45281.62777777778</v>
      </c>
      <c r="R5088" s="4">
        <v>14.46</v>
      </c>
      <c r="S5088" s="4">
        <v>17.84</v>
      </c>
      <c r="T5088" s="4" t="str">
        <f>VLOOKUP(E5088,zamiana!A:B,2,0)</f>
        <v>ALSTOM (ex. BT) CZL</v>
      </c>
    </row>
    <row r="5089" spans="1:20" x14ac:dyDescent="0.3">
      <c r="A5089" s="4" t="s">
        <v>7318</v>
      </c>
      <c r="B5089" s="76">
        <v>45198</v>
      </c>
      <c r="C5089" s="76">
        <v>45198</v>
      </c>
      <c r="D5089" s="76">
        <v>45257</v>
      </c>
      <c r="E5089" s="4" t="s">
        <v>951</v>
      </c>
      <c r="F5089" s="4" t="s">
        <v>952</v>
      </c>
      <c r="G5089" s="4" t="s">
        <v>942</v>
      </c>
      <c r="H5089" s="4" t="s">
        <v>951</v>
      </c>
      <c r="I5089" s="4" t="s">
        <v>1614</v>
      </c>
      <c r="J5089" s="4" t="s">
        <v>1615</v>
      </c>
      <c r="K5089" s="4" t="s">
        <v>955</v>
      </c>
      <c r="L5089" s="4">
        <v>2</v>
      </c>
      <c r="M5089" s="4" t="s">
        <v>77</v>
      </c>
      <c r="N5089" s="4">
        <v>21.87</v>
      </c>
      <c r="O5089" s="4">
        <v>27.13</v>
      </c>
      <c r="P5089" s="4" t="s">
        <v>78</v>
      </c>
      <c r="Q5089" s="77">
        <v>45281.62777777778</v>
      </c>
      <c r="R5089" s="4">
        <v>43.74</v>
      </c>
      <c r="S5089" s="4">
        <v>54.26</v>
      </c>
      <c r="T5089" s="4" t="str">
        <f>VLOOKUP(E5089,zamiana!A:B,2,0)</f>
        <v>ALSTOM (ex. BT) CZL</v>
      </c>
    </row>
    <row r="5090" spans="1:20" x14ac:dyDescent="0.3">
      <c r="A5090" s="4" t="s">
        <v>7318</v>
      </c>
      <c r="B5090" s="76">
        <v>45198</v>
      </c>
      <c r="C5090" s="76">
        <v>45198</v>
      </c>
      <c r="D5090" s="76">
        <v>45257</v>
      </c>
      <c r="E5090" s="4" t="s">
        <v>951</v>
      </c>
      <c r="F5090" s="4" t="s">
        <v>952</v>
      </c>
      <c r="G5090" s="4" t="s">
        <v>942</v>
      </c>
      <c r="H5090" s="4" t="s">
        <v>951</v>
      </c>
      <c r="I5090" s="4" t="s">
        <v>1614</v>
      </c>
      <c r="J5090" s="4" t="s">
        <v>1615</v>
      </c>
      <c r="K5090" s="4" t="s">
        <v>955</v>
      </c>
      <c r="L5090" s="4">
        <v>2</v>
      </c>
      <c r="M5090" s="4" t="s">
        <v>77</v>
      </c>
      <c r="N5090" s="4">
        <v>21.87</v>
      </c>
      <c r="O5090" s="4">
        <v>27.13</v>
      </c>
      <c r="P5090" s="4" t="s">
        <v>78</v>
      </c>
      <c r="Q5090" s="77">
        <v>45281.62777777778</v>
      </c>
      <c r="R5090" s="4">
        <v>43.74</v>
      </c>
      <c r="S5090" s="4">
        <v>54.26</v>
      </c>
      <c r="T5090" s="4" t="str">
        <f>VLOOKUP(E5090,zamiana!A:B,2,0)</f>
        <v>ALSTOM (ex. BT) CZL</v>
      </c>
    </row>
    <row r="5091" spans="1:20" x14ac:dyDescent="0.3">
      <c r="A5091" s="4" t="s">
        <v>7318</v>
      </c>
      <c r="B5091" s="76">
        <v>45198</v>
      </c>
      <c r="C5091" s="76">
        <v>45198</v>
      </c>
      <c r="D5091" s="76">
        <v>45257</v>
      </c>
      <c r="E5091" s="4" t="s">
        <v>951</v>
      </c>
      <c r="F5091" s="4" t="s">
        <v>952</v>
      </c>
      <c r="G5091" s="4" t="s">
        <v>942</v>
      </c>
      <c r="H5091" s="4" t="s">
        <v>951</v>
      </c>
      <c r="I5091" s="4" t="s">
        <v>1614</v>
      </c>
      <c r="J5091" s="4" t="s">
        <v>1615</v>
      </c>
      <c r="K5091" s="4" t="s">
        <v>955</v>
      </c>
      <c r="L5091" s="4">
        <v>2</v>
      </c>
      <c r="M5091" s="4" t="s">
        <v>77</v>
      </c>
      <c r="N5091" s="4">
        <v>21.87</v>
      </c>
      <c r="O5091" s="4">
        <v>27.13</v>
      </c>
      <c r="P5091" s="4" t="s">
        <v>78</v>
      </c>
      <c r="Q5091" s="77">
        <v>45281.62777777778</v>
      </c>
      <c r="R5091" s="4">
        <v>43.74</v>
      </c>
      <c r="S5091" s="4">
        <v>54.26</v>
      </c>
      <c r="T5091" s="4" t="str">
        <f>VLOOKUP(E5091,zamiana!A:B,2,0)</f>
        <v>ALSTOM (ex. BT) CZL</v>
      </c>
    </row>
    <row r="5092" spans="1:20" x14ac:dyDescent="0.3">
      <c r="A5092" s="4" t="s">
        <v>7318</v>
      </c>
      <c r="B5092" s="76">
        <v>45198</v>
      </c>
      <c r="C5092" s="76">
        <v>45198</v>
      </c>
      <c r="D5092" s="76">
        <v>45257</v>
      </c>
      <c r="E5092" s="4" t="s">
        <v>951</v>
      </c>
      <c r="F5092" s="4" t="s">
        <v>952</v>
      </c>
      <c r="G5092" s="4" t="s">
        <v>942</v>
      </c>
      <c r="H5092" s="4" t="s">
        <v>951</v>
      </c>
      <c r="I5092" s="4" t="s">
        <v>1614</v>
      </c>
      <c r="J5092" s="4" t="s">
        <v>1615</v>
      </c>
      <c r="K5092" s="4" t="s">
        <v>955</v>
      </c>
      <c r="L5092" s="4">
        <v>2</v>
      </c>
      <c r="M5092" s="4" t="s">
        <v>77</v>
      </c>
      <c r="N5092" s="4">
        <v>21.87</v>
      </c>
      <c r="O5092" s="4">
        <v>27.13</v>
      </c>
      <c r="P5092" s="4" t="s">
        <v>78</v>
      </c>
      <c r="Q5092" s="77">
        <v>45281.62777777778</v>
      </c>
      <c r="R5092" s="4">
        <v>43.74</v>
      </c>
      <c r="S5092" s="4">
        <v>54.26</v>
      </c>
      <c r="T5092" s="4" t="str">
        <f>VLOOKUP(E5092,zamiana!A:B,2,0)</f>
        <v>ALSTOM (ex. BT) CZL</v>
      </c>
    </row>
    <row r="5093" spans="1:20" x14ac:dyDescent="0.3">
      <c r="A5093" s="4" t="s">
        <v>7318</v>
      </c>
      <c r="B5093" s="76">
        <v>45198</v>
      </c>
      <c r="C5093" s="76">
        <v>45198</v>
      </c>
      <c r="D5093" s="76">
        <v>45257</v>
      </c>
      <c r="E5093" s="4" t="s">
        <v>951</v>
      </c>
      <c r="F5093" s="4" t="s">
        <v>952</v>
      </c>
      <c r="G5093" s="4" t="s">
        <v>942</v>
      </c>
      <c r="H5093" s="4" t="s">
        <v>951</v>
      </c>
      <c r="I5093" s="4" t="s">
        <v>3735</v>
      </c>
      <c r="J5093" s="4" t="s">
        <v>3736</v>
      </c>
      <c r="K5093" s="4" t="s">
        <v>955</v>
      </c>
      <c r="L5093" s="4">
        <v>12</v>
      </c>
      <c r="M5093" s="4" t="s">
        <v>77</v>
      </c>
      <c r="N5093" s="4">
        <v>2.92</v>
      </c>
      <c r="O5093" s="4">
        <v>3.65</v>
      </c>
      <c r="P5093" s="4" t="s">
        <v>78</v>
      </c>
      <c r="Q5093" s="77">
        <v>45281.629861111112</v>
      </c>
      <c r="R5093" s="4">
        <v>35.04</v>
      </c>
      <c r="S5093" s="4">
        <v>43.8</v>
      </c>
      <c r="T5093" s="4" t="str">
        <f>VLOOKUP(E5093,zamiana!A:B,2,0)</f>
        <v>ALSTOM (ex. BT) CZL</v>
      </c>
    </row>
    <row r="5094" spans="1:20" x14ac:dyDescent="0.3">
      <c r="A5094" s="4" t="s">
        <v>7318</v>
      </c>
      <c r="B5094" s="76">
        <v>45198</v>
      </c>
      <c r="C5094" s="76">
        <v>45198</v>
      </c>
      <c r="D5094" s="76">
        <v>45257</v>
      </c>
      <c r="E5094" s="4" t="s">
        <v>951</v>
      </c>
      <c r="F5094" s="4" t="s">
        <v>952</v>
      </c>
      <c r="G5094" s="4" t="s">
        <v>942</v>
      </c>
      <c r="H5094" s="4" t="s">
        <v>951</v>
      </c>
      <c r="I5094" s="4" t="s">
        <v>968</v>
      </c>
      <c r="J5094" s="4" t="s">
        <v>969</v>
      </c>
      <c r="K5094" s="4" t="s">
        <v>955</v>
      </c>
      <c r="L5094" s="4">
        <v>1</v>
      </c>
      <c r="M5094" s="4" t="s">
        <v>77</v>
      </c>
      <c r="N5094" s="4">
        <v>4.45</v>
      </c>
      <c r="O5094" s="4">
        <v>3.36</v>
      </c>
      <c r="P5094" s="4" t="s">
        <v>78</v>
      </c>
      <c r="Q5094" s="77">
        <v>45281.62777777778</v>
      </c>
      <c r="R5094" s="4">
        <v>4.45</v>
      </c>
      <c r="S5094" s="4">
        <v>3.36</v>
      </c>
      <c r="T5094" s="4" t="str">
        <f>VLOOKUP(E5094,zamiana!A:B,2,0)</f>
        <v>ALSTOM (ex. BT) CZL</v>
      </c>
    </row>
    <row r="5095" spans="1:20" x14ac:dyDescent="0.3">
      <c r="A5095" s="4" t="s">
        <v>7318</v>
      </c>
      <c r="B5095" s="76">
        <v>45198</v>
      </c>
      <c r="C5095" s="76">
        <v>45198</v>
      </c>
      <c r="D5095" s="76">
        <v>45257</v>
      </c>
      <c r="E5095" s="4" t="s">
        <v>951</v>
      </c>
      <c r="F5095" s="4" t="s">
        <v>952</v>
      </c>
      <c r="G5095" s="4" t="s">
        <v>942</v>
      </c>
      <c r="H5095" s="4" t="s">
        <v>951</v>
      </c>
      <c r="I5095" s="4" t="s">
        <v>968</v>
      </c>
      <c r="J5095" s="4" t="s">
        <v>969</v>
      </c>
      <c r="K5095" s="4" t="s">
        <v>955</v>
      </c>
      <c r="L5095" s="4">
        <v>1</v>
      </c>
      <c r="M5095" s="4" t="s">
        <v>77</v>
      </c>
      <c r="N5095" s="4">
        <v>4.45</v>
      </c>
      <c r="O5095" s="4">
        <v>3.36</v>
      </c>
      <c r="P5095" s="4" t="s">
        <v>78</v>
      </c>
      <c r="Q5095" s="77">
        <v>45281.62777777778</v>
      </c>
      <c r="R5095" s="4">
        <v>4.45</v>
      </c>
      <c r="S5095" s="4">
        <v>3.36</v>
      </c>
      <c r="T5095" s="4" t="str">
        <f>VLOOKUP(E5095,zamiana!A:B,2,0)</f>
        <v>ALSTOM (ex. BT) CZL</v>
      </c>
    </row>
    <row r="5096" spans="1:20" x14ac:dyDescent="0.3">
      <c r="A5096" s="4" t="s">
        <v>7318</v>
      </c>
      <c r="B5096" s="76">
        <v>45198</v>
      </c>
      <c r="C5096" s="76">
        <v>45198</v>
      </c>
      <c r="D5096" s="76">
        <v>45257</v>
      </c>
      <c r="E5096" s="4" t="s">
        <v>951</v>
      </c>
      <c r="F5096" s="4" t="s">
        <v>952</v>
      </c>
      <c r="G5096" s="4" t="s">
        <v>942</v>
      </c>
      <c r="H5096" s="4" t="s">
        <v>951</v>
      </c>
      <c r="I5096" s="4" t="s">
        <v>968</v>
      </c>
      <c r="J5096" s="4" t="s">
        <v>969</v>
      </c>
      <c r="K5096" s="4" t="s">
        <v>955</v>
      </c>
      <c r="L5096" s="4">
        <v>1</v>
      </c>
      <c r="M5096" s="4" t="s">
        <v>77</v>
      </c>
      <c r="N5096" s="4">
        <v>4.45</v>
      </c>
      <c r="O5096" s="4">
        <v>3.36</v>
      </c>
      <c r="P5096" s="4" t="s">
        <v>78</v>
      </c>
      <c r="Q5096" s="77">
        <v>45281.62777777778</v>
      </c>
      <c r="R5096" s="4">
        <v>4.45</v>
      </c>
      <c r="S5096" s="4">
        <v>3.36</v>
      </c>
      <c r="T5096" s="4" t="str">
        <f>VLOOKUP(E5096,zamiana!A:B,2,0)</f>
        <v>ALSTOM (ex. BT) CZL</v>
      </c>
    </row>
    <row r="5097" spans="1:20" x14ac:dyDescent="0.3">
      <c r="A5097" s="4" t="s">
        <v>7318</v>
      </c>
      <c r="B5097" s="76">
        <v>45198</v>
      </c>
      <c r="C5097" s="76">
        <v>45198</v>
      </c>
      <c r="D5097" s="76">
        <v>45257</v>
      </c>
      <c r="E5097" s="4" t="s">
        <v>951</v>
      </c>
      <c r="F5097" s="4" t="s">
        <v>952</v>
      </c>
      <c r="G5097" s="4" t="s">
        <v>942</v>
      </c>
      <c r="H5097" s="4" t="s">
        <v>951</v>
      </c>
      <c r="I5097" s="4" t="s">
        <v>968</v>
      </c>
      <c r="J5097" s="4" t="s">
        <v>969</v>
      </c>
      <c r="K5097" s="4" t="s">
        <v>955</v>
      </c>
      <c r="L5097" s="4">
        <v>1</v>
      </c>
      <c r="M5097" s="4" t="s">
        <v>77</v>
      </c>
      <c r="N5097" s="4">
        <v>4.45</v>
      </c>
      <c r="O5097" s="4">
        <v>3.36</v>
      </c>
      <c r="P5097" s="4" t="s">
        <v>78</v>
      </c>
      <c r="Q5097" s="77">
        <v>45281.62777777778</v>
      </c>
      <c r="R5097" s="4">
        <v>4.45</v>
      </c>
      <c r="S5097" s="4">
        <v>3.36</v>
      </c>
      <c r="T5097" s="4" t="str">
        <f>VLOOKUP(E5097,zamiana!A:B,2,0)</f>
        <v>ALSTOM (ex. BT) CZL</v>
      </c>
    </row>
    <row r="5098" spans="1:20" x14ac:dyDescent="0.3">
      <c r="A5098" s="4" t="s">
        <v>7318</v>
      </c>
      <c r="B5098" s="76">
        <v>45198</v>
      </c>
      <c r="C5098" s="76">
        <v>45198</v>
      </c>
      <c r="D5098" s="76">
        <v>45257</v>
      </c>
      <c r="E5098" s="4" t="s">
        <v>951</v>
      </c>
      <c r="F5098" s="4" t="s">
        <v>952</v>
      </c>
      <c r="G5098" s="4" t="s">
        <v>942</v>
      </c>
      <c r="H5098" s="4" t="s">
        <v>951</v>
      </c>
      <c r="I5098" s="4" t="s">
        <v>968</v>
      </c>
      <c r="J5098" s="4" t="s">
        <v>969</v>
      </c>
      <c r="K5098" s="4" t="s">
        <v>955</v>
      </c>
      <c r="L5098" s="4">
        <v>1</v>
      </c>
      <c r="M5098" s="4" t="s">
        <v>77</v>
      </c>
      <c r="N5098" s="4">
        <v>4.45</v>
      </c>
      <c r="O5098" s="4">
        <v>3.36</v>
      </c>
      <c r="P5098" s="4" t="s">
        <v>78</v>
      </c>
      <c r="Q5098" s="77">
        <v>45281.62777777778</v>
      </c>
      <c r="R5098" s="4">
        <v>4.45</v>
      </c>
      <c r="S5098" s="4">
        <v>3.36</v>
      </c>
      <c r="T5098" s="4" t="str">
        <f>VLOOKUP(E5098,zamiana!A:B,2,0)</f>
        <v>ALSTOM (ex. BT) CZL</v>
      </c>
    </row>
    <row r="5099" spans="1:20" x14ac:dyDescent="0.3">
      <c r="A5099" s="4" t="s">
        <v>7318</v>
      </c>
      <c r="B5099" s="76">
        <v>45198</v>
      </c>
      <c r="C5099" s="76">
        <v>45198</v>
      </c>
      <c r="D5099" s="76">
        <v>45257</v>
      </c>
      <c r="E5099" s="4" t="s">
        <v>951</v>
      </c>
      <c r="F5099" s="4" t="s">
        <v>952</v>
      </c>
      <c r="G5099" s="4" t="s">
        <v>942</v>
      </c>
      <c r="H5099" s="4" t="s">
        <v>951</v>
      </c>
      <c r="I5099" s="4" t="s">
        <v>968</v>
      </c>
      <c r="J5099" s="4" t="s">
        <v>969</v>
      </c>
      <c r="K5099" s="4" t="s">
        <v>955</v>
      </c>
      <c r="L5099" s="4">
        <v>1</v>
      </c>
      <c r="M5099" s="4" t="s">
        <v>77</v>
      </c>
      <c r="N5099" s="4">
        <v>4.45</v>
      </c>
      <c r="O5099" s="4">
        <v>3.36</v>
      </c>
      <c r="P5099" s="4" t="s">
        <v>78</v>
      </c>
      <c r="Q5099" s="77">
        <v>45281.62777777778</v>
      </c>
      <c r="R5099" s="4">
        <v>4.45</v>
      </c>
      <c r="S5099" s="4">
        <v>3.36</v>
      </c>
      <c r="T5099" s="4" t="str">
        <f>VLOOKUP(E5099,zamiana!A:B,2,0)</f>
        <v>ALSTOM (ex. BT) CZL</v>
      </c>
    </row>
    <row r="5100" spans="1:20" x14ac:dyDescent="0.3">
      <c r="A5100" s="4" t="s">
        <v>7318</v>
      </c>
      <c r="B5100" s="76">
        <v>45198</v>
      </c>
      <c r="C5100" s="76">
        <v>45198</v>
      </c>
      <c r="D5100" s="76">
        <v>45257</v>
      </c>
      <c r="E5100" s="4" t="s">
        <v>951</v>
      </c>
      <c r="F5100" s="4" t="s">
        <v>952</v>
      </c>
      <c r="G5100" s="4" t="s">
        <v>942</v>
      </c>
      <c r="H5100" s="4" t="s">
        <v>951</v>
      </c>
      <c r="I5100" s="4" t="s">
        <v>968</v>
      </c>
      <c r="J5100" s="4" t="s">
        <v>969</v>
      </c>
      <c r="K5100" s="4" t="s">
        <v>955</v>
      </c>
      <c r="L5100" s="4">
        <v>1</v>
      </c>
      <c r="M5100" s="4" t="s">
        <v>77</v>
      </c>
      <c r="N5100" s="4">
        <v>4.45</v>
      </c>
      <c r="O5100" s="4">
        <v>3.36</v>
      </c>
      <c r="P5100" s="4" t="s">
        <v>78</v>
      </c>
      <c r="Q5100" s="77">
        <v>45281.62777777778</v>
      </c>
      <c r="R5100" s="4">
        <v>4.45</v>
      </c>
      <c r="S5100" s="4">
        <v>3.36</v>
      </c>
      <c r="T5100" s="4" t="str">
        <f>VLOOKUP(E5100,zamiana!A:B,2,0)</f>
        <v>ALSTOM (ex. BT) CZL</v>
      </c>
    </row>
    <row r="5101" spans="1:20" x14ac:dyDescent="0.3">
      <c r="A5101" s="4" t="s">
        <v>7318</v>
      </c>
      <c r="B5101" s="76">
        <v>45198</v>
      </c>
      <c r="C5101" s="76">
        <v>45198</v>
      </c>
      <c r="D5101" s="76">
        <v>45257</v>
      </c>
      <c r="E5101" s="4" t="s">
        <v>951</v>
      </c>
      <c r="F5101" s="4" t="s">
        <v>952</v>
      </c>
      <c r="G5101" s="4" t="s">
        <v>942</v>
      </c>
      <c r="H5101" s="4" t="s">
        <v>951</v>
      </c>
      <c r="I5101" s="4" t="s">
        <v>968</v>
      </c>
      <c r="J5101" s="4" t="s">
        <v>969</v>
      </c>
      <c r="K5101" s="4" t="s">
        <v>955</v>
      </c>
      <c r="L5101" s="4">
        <v>1</v>
      </c>
      <c r="M5101" s="4" t="s">
        <v>77</v>
      </c>
      <c r="N5101" s="4">
        <v>4.45</v>
      </c>
      <c r="O5101" s="4">
        <v>3.36</v>
      </c>
      <c r="P5101" s="4" t="s">
        <v>78</v>
      </c>
      <c r="Q5101" s="77">
        <v>45281.62777777778</v>
      </c>
      <c r="R5101" s="4">
        <v>4.45</v>
      </c>
      <c r="S5101" s="4">
        <v>3.36</v>
      </c>
      <c r="T5101" s="4" t="str">
        <f>VLOOKUP(E5101,zamiana!A:B,2,0)</f>
        <v>ALSTOM (ex. BT) CZL</v>
      </c>
    </row>
    <row r="5102" spans="1:20" x14ac:dyDescent="0.3">
      <c r="A5102" s="4" t="s">
        <v>7318</v>
      </c>
      <c r="B5102" s="76">
        <v>45198</v>
      </c>
      <c r="C5102" s="76">
        <v>45198</v>
      </c>
      <c r="D5102" s="76">
        <v>45257</v>
      </c>
      <c r="E5102" s="4" t="s">
        <v>951</v>
      </c>
      <c r="F5102" s="4" t="s">
        <v>952</v>
      </c>
      <c r="G5102" s="4" t="s">
        <v>942</v>
      </c>
      <c r="H5102" s="4" t="s">
        <v>951</v>
      </c>
      <c r="I5102" s="4" t="s">
        <v>968</v>
      </c>
      <c r="J5102" s="4" t="s">
        <v>969</v>
      </c>
      <c r="K5102" s="4" t="s">
        <v>955</v>
      </c>
      <c r="L5102" s="4">
        <v>2</v>
      </c>
      <c r="M5102" s="4" t="s">
        <v>77</v>
      </c>
      <c r="N5102" s="4">
        <v>4.45</v>
      </c>
      <c r="O5102" s="4">
        <v>3.36</v>
      </c>
      <c r="P5102" s="4" t="s">
        <v>78</v>
      </c>
      <c r="Q5102" s="77">
        <v>45281.62777777778</v>
      </c>
      <c r="R5102" s="4">
        <v>8.9</v>
      </c>
      <c r="S5102" s="4">
        <v>6.72</v>
      </c>
      <c r="T5102" s="4" t="str">
        <f>VLOOKUP(E5102,zamiana!A:B,2,0)</f>
        <v>ALSTOM (ex. BT) CZL</v>
      </c>
    </row>
    <row r="5103" spans="1:20" x14ac:dyDescent="0.3">
      <c r="A5103" s="4" t="s">
        <v>7318</v>
      </c>
      <c r="B5103" s="76">
        <v>45198</v>
      </c>
      <c r="C5103" s="76">
        <v>45198</v>
      </c>
      <c r="D5103" s="76">
        <v>45257</v>
      </c>
      <c r="E5103" s="4" t="s">
        <v>951</v>
      </c>
      <c r="F5103" s="4" t="s">
        <v>952</v>
      </c>
      <c r="G5103" s="4" t="s">
        <v>942</v>
      </c>
      <c r="H5103" s="4" t="s">
        <v>951</v>
      </c>
      <c r="I5103" s="4" t="s">
        <v>968</v>
      </c>
      <c r="J5103" s="4" t="s">
        <v>969</v>
      </c>
      <c r="K5103" s="4" t="s">
        <v>955</v>
      </c>
      <c r="L5103" s="4">
        <v>1</v>
      </c>
      <c r="M5103" s="4" t="s">
        <v>77</v>
      </c>
      <c r="N5103" s="4">
        <v>4.45</v>
      </c>
      <c r="O5103" s="4">
        <v>3.36</v>
      </c>
      <c r="P5103" s="4" t="s">
        <v>78</v>
      </c>
      <c r="Q5103" s="77">
        <v>45281.62777777778</v>
      </c>
      <c r="R5103" s="4">
        <v>4.45</v>
      </c>
      <c r="S5103" s="4">
        <v>3.36</v>
      </c>
      <c r="T5103" s="4" t="str">
        <f>VLOOKUP(E5103,zamiana!A:B,2,0)</f>
        <v>ALSTOM (ex. BT) CZL</v>
      </c>
    </row>
    <row r="5104" spans="1:20" x14ac:dyDescent="0.3">
      <c r="A5104" s="4" t="s">
        <v>7318</v>
      </c>
      <c r="B5104" s="76">
        <v>45198</v>
      </c>
      <c r="C5104" s="76">
        <v>45198</v>
      </c>
      <c r="D5104" s="76">
        <v>45257</v>
      </c>
      <c r="E5104" s="4" t="s">
        <v>951</v>
      </c>
      <c r="F5104" s="4" t="s">
        <v>952</v>
      </c>
      <c r="G5104" s="4" t="s">
        <v>942</v>
      </c>
      <c r="H5104" s="4" t="s">
        <v>951</v>
      </c>
      <c r="I5104" s="4" t="s">
        <v>968</v>
      </c>
      <c r="J5104" s="4" t="s">
        <v>969</v>
      </c>
      <c r="K5104" s="4" t="s">
        <v>955</v>
      </c>
      <c r="L5104" s="4">
        <v>1</v>
      </c>
      <c r="M5104" s="4" t="s">
        <v>77</v>
      </c>
      <c r="N5104" s="4">
        <v>4.45</v>
      </c>
      <c r="O5104" s="4">
        <v>3.36</v>
      </c>
      <c r="P5104" s="4" t="s">
        <v>78</v>
      </c>
      <c r="Q5104" s="77">
        <v>45281.62777777778</v>
      </c>
      <c r="R5104" s="4">
        <v>4.45</v>
      </c>
      <c r="S5104" s="4">
        <v>3.36</v>
      </c>
      <c r="T5104" s="4" t="str">
        <f>VLOOKUP(E5104,zamiana!A:B,2,0)</f>
        <v>ALSTOM (ex. BT) CZL</v>
      </c>
    </row>
    <row r="5105" spans="1:20" x14ac:dyDescent="0.3">
      <c r="A5105" s="4" t="s">
        <v>7318</v>
      </c>
      <c r="B5105" s="76">
        <v>45198</v>
      </c>
      <c r="C5105" s="76">
        <v>45198</v>
      </c>
      <c r="D5105" s="76">
        <v>45257</v>
      </c>
      <c r="E5105" s="4" t="s">
        <v>951</v>
      </c>
      <c r="F5105" s="4" t="s">
        <v>952</v>
      </c>
      <c r="G5105" s="4" t="s">
        <v>942</v>
      </c>
      <c r="H5105" s="4" t="s">
        <v>951</v>
      </c>
      <c r="I5105" s="4" t="s">
        <v>968</v>
      </c>
      <c r="J5105" s="4" t="s">
        <v>969</v>
      </c>
      <c r="K5105" s="4" t="s">
        <v>955</v>
      </c>
      <c r="L5105" s="4">
        <v>2</v>
      </c>
      <c r="M5105" s="4" t="s">
        <v>77</v>
      </c>
      <c r="N5105" s="4">
        <v>4.45</v>
      </c>
      <c r="O5105" s="4">
        <v>3.36</v>
      </c>
      <c r="P5105" s="4" t="s">
        <v>78</v>
      </c>
      <c r="Q5105" s="77">
        <v>45281.62777777778</v>
      </c>
      <c r="R5105" s="4">
        <v>8.9</v>
      </c>
      <c r="S5105" s="4">
        <v>6.72</v>
      </c>
      <c r="T5105" s="4" t="str">
        <f>VLOOKUP(E5105,zamiana!A:B,2,0)</f>
        <v>ALSTOM (ex. BT) CZL</v>
      </c>
    </row>
    <row r="5106" spans="1:20" x14ac:dyDescent="0.3">
      <c r="A5106" s="4" t="s">
        <v>7318</v>
      </c>
      <c r="B5106" s="76">
        <v>45198</v>
      </c>
      <c r="C5106" s="76">
        <v>45198</v>
      </c>
      <c r="D5106" s="76">
        <v>45257</v>
      </c>
      <c r="E5106" s="4" t="s">
        <v>951</v>
      </c>
      <c r="F5106" s="4" t="s">
        <v>952</v>
      </c>
      <c r="G5106" s="4" t="s">
        <v>942</v>
      </c>
      <c r="H5106" s="4" t="s">
        <v>951</v>
      </c>
      <c r="I5106" s="4" t="s">
        <v>968</v>
      </c>
      <c r="J5106" s="4" t="s">
        <v>969</v>
      </c>
      <c r="K5106" s="4" t="s">
        <v>955</v>
      </c>
      <c r="L5106" s="4">
        <v>2</v>
      </c>
      <c r="M5106" s="4" t="s">
        <v>77</v>
      </c>
      <c r="N5106" s="4">
        <v>4.45</v>
      </c>
      <c r="O5106" s="4">
        <v>3.36</v>
      </c>
      <c r="P5106" s="4" t="s">
        <v>78</v>
      </c>
      <c r="Q5106" s="77">
        <v>45281.62777777778</v>
      </c>
      <c r="R5106" s="4">
        <v>8.9</v>
      </c>
      <c r="S5106" s="4">
        <v>6.72</v>
      </c>
      <c r="T5106" s="4" t="str">
        <f>VLOOKUP(E5106,zamiana!A:B,2,0)</f>
        <v>ALSTOM (ex. BT) CZL</v>
      </c>
    </row>
    <row r="5107" spans="1:20" x14ac:dyDescent="0.3">
      <c r="A5107" s="4" t="s">
        <v>7318</v>
      </c>
      <c r="B5107" s="76">
        <v>45198</v>
      </c>
      <c r="C5107" s="76">
        <v>45198</v>
      </c>
      <c r="D5107" s="76">
        <v>45257</v>
      </c>
      <c r="E5107" s="4" t="s">
        <v>951</v>
      </c>
      <c r="F5107" s="4" t="s">
        <v>952</v>
      </c>
      <c r="G5107" s="4" t="s">
        <v>942</v>
      </c>
      <c r="H5107" s="4" t="s">
        <v>951</v>
      </c>
      <c r="I5107" s="4" t="s">
        <v>968</v>
      </c>
      <c r="J5107" s="4" t="s">
        <v>969</v>
      </c>
      <c r="K5107" s="4" t="s">
        <v>955</v>
      </c>
      <c r="L5107" s="4">
        <v>2</v>
      </c>
      <c r="M5107" s="4" t="s">
        <v>77</v>
      </c>
      <c r="N5107" s="4">
        <v>4.45</v>
      </c>
      <c r="O5107" s="4">
        <v>3.36</v>
      </c>
      <c r="P5107" s="4" t="s">
        <v>78</v>
      </c>
      <c r="Q5107" s="77">
        <v>45281.62777777778</v>
      </c>
      <c r="R5107" s="4">
        <v>8.9</v>
      </c>
      <c r="S5107" s="4">
        <v>6.72</v>
      </c>
      <c r="T5107" s="4" t="str">
        <f>VLOOKUP(E5107,zamiana!A:B,2,0)</f>
        <v>ALSTOM (ex. BT) CZL</v>
      </c>
    </row>
    <row r="5108" spans="1:20" x14ac:dyDescent="0.3">
      <c r="A5108" s="4" t="s">
        <v>7318</v>
      </c>
      <c r="B5108" s="76">
        <v>45198</v>
      </c>
      <c r="C5108" s="76">
        <v>45198</v>
      </c>
      <c r="D5108" s="76">
        <v>45257</v>
      </c>
      <c r="E5108" s="4" t="s">
        <v>951</v>
      </c>
      <c r="F5108" s="4" t="s">
        <v>952</v>
      </c>
      <c r="G5108" s="4" t="s">
        <v>942</v>
      </c>
      <c r="H5108" s="4" t="s">
        <v>951</v>
      </c>
      <c r="I5108" s="4" t="s">
        <v>1702</v>
      </c>
      <c r="J5108" s="4" t="s">
        <v>1703</v>
      </c>
      <c r="K5108" s="4" t="s">
        <v>955</v>
      </c>
      <c r="L5108" s="4">
        <v>1</v>
      </c>
      <c r="M5108" s="4" t="s">
        <v>77</v>
      </c>
      <c r="N5108" s="4">
        <v>46.99</v>
      </c>
      <c r="O5108" s="4">
        <v>47.17</v>
      </c>
      <c r="P5108" s="4" t="s">
        <v>78</v>
      </c>
      <c r="Q5108" s="77">
        <v>45281.62777777778</v>
      </c>
      <c r="R5108" s="4">
        <v>46.99</v>
      </c>
      <c r="S5108" s="4">
        <v>47.17</v>
      </c>
      <c r="T5108" s="4" t="str">
        <f>VLOOKUP(E5108,zamiana!A:B,2,0)</f>
        <v>ALSTOM (ex. BT) CZL</v>
      </c>
    </row>
    <row r="5109" spans="1:20" x14ac:dyDescent="0.3">
      <c r="A5109" s="4" t="s">
        <v>7318</v>
      </c>
      <c r="B5109" s="76">
        <v>45198</v>
      </c>
      <c r="C5109" s="76">
        <v>45198</v>
      </c>
      <c r="D5109" s="76">
        <v>45257</v>
      </c>
      <c r="E5109" s="4" t="s">
        <v>951</v>
      </c>
      <c r="F5109" s="4" t="s">
        <v>952</v>
      </c>
      <c r="G5109" s="4" t="s">
        <v>942</v>
      </c>
      <c r="H5109" s="4" t="s">
        <v>951</v>
      </c>
      <c r="I5109" s="4" t="s">
        <v>1702</v>
      </c>
      <c r="J5109" s="4" t="s">
        <v>1703</v>
      </c>
      <c r="K5109" s="4" t="s">
        <v>955</v>
      </c>
      <c r="L5109" s="4">
        <v>1</v>
      </c>
      <c r="M5109" s="4" t="s">
        <v>77</v>
      </c>
      <c r="N5109" s="4">
        <v>46.99</v>
      </c>
      <c r="O5109" s="4">
        <v>47.17</v>
      </c>
      <c r="P5109" s="4" t="s">
        <v>78</v>
      </c>
      <c r="Q5109" s="77">
        <v>45281.62777777778</v>
      </c>
      <c r="R5109" s="4">
        <v>46.99</v>
      </c>
      <c r="S5109" s="4">
        <v>47.17</v>
      </c>
      <c r="T5109" s="4" t="str">
        <f>VLOOKUP(E5109,zamiana!A:B,2,0)</f>
        <v>ALSTOM (ex. BT) CZL</v>
      </c>
    </row>
    <row r="5110" spans="1:20" x14ac:dyDescent="0.3">
      <c r="A5110" s="4" t="s">
        <v>7318</v>
      </c>
      <c r="B5110" s="76">
        <v>45198</v>
      </c>
      <c r="C5110" s="76">
        <v>45198</v>
      </c>
      <c r="D5110" s="76">
        <v>45257</v>
      </c>
      <c r="E5110" s="4" t="s">
        <v>951</v>
      </c>
      <c r="F5110" s="4" t="s">
        <v>952</v>
      </c>
      <c r="G5110" s="4" t="s">
        <v>942</v>
      </c>
      <c r="H5110" s="4" t="s">
        <v>951</v>
      </c>
      <c r="I5110" s="4" t="s">
        <v>1702</v>
      </c>
      <c r="J5110" s="4" t="s">
        <v>1703</v>
      </c>
      <c r="K5110" s="4" t="s">
        <v>955</v>
      </c>
      <c r="L5110" s="4">
        <v>1</v>
      </c>
      <c r="M5110" s="4" t="s">
        <v>77</v>
      </c>
      <c r="N5110" s="4">
        <v>46.99</v>
      </c>
      <c r="O5110" s="4">
        <v>47.17</v>
      </c>
      <c r="P5110" s="4" t="s">
        <v>78</v>
      </c>
      <c r="Q5110" s="77">
        <v>45281.62777777778</v>
      </c>
      <c r="R5110" s="4">
        <v>46.99</v>
      </c>
      <c r="S5110" s="4">
        <v>47.17</v>
      </c>
      <c r="T5110" s="4" t="str">
        <f>VLOOKUP(E5110,zamiana!A:B,2,0)</f>
        <v>ALSTOM (ex. BT) CZL</v>
      </c>
    </row>
    <row r="5111" spans="1:20" x14ac:dyDescent="0.3">
      <c r="A5111" s="4" t="s">
        <v>7318</v>
      </c>
      <c r="B5111" s="76">
        <v>45198</v>
      </c>
      <c r="C5111" s="76">
        <v>45198</v>
      </c>
      <c r="D5111" s="76">
        <v>45257</v>
      </c>
      <c r="E5111" s="4" t="s">
        <v>951</v>
      </c>
      <c r="F5111" s="4" t="s">
        <v>952</v>
      </c>
      <c r="G5111" s="4" t="s">
        <v>942</v>
      </c>
      <c r="H5111" s="4" t="s">
        <v>951</v>
      </c>
      <c r="I5111" s="4" t="s">
        <v>1702</v>
      </c>
      <c r="J5111" s="4" t="s">
        <v>1703</v>
      </c>
      <c r="K5111" s="4" t="s">
        <v>955</v>
      </c>
      <c r="L5111" s="4">
        <v>1</v>
      </c>
      <c r="M5111" s="4" t="s">
        <v>77</v>
      </c>
      <c r="N5111" s="4">
        <v>46.99</v>
      </c>
      <c r="O5111" s="4">
        <v>47.17</v>
      </c>
      <c r="P5111" s="4" t="s">
        <v>78</v>
      </c>
      <c r="Q5111" s="77">
        <v>45281.62777777778</v>
      </c>
      <c r="R5111" s="4">
        <v>46.99</v>
      </c>
      <c r="S5111" s="4">
        <v>47.17</v>
      </c>
      <c r="T5111" s="4" t="str">
        <f>VLOOKUP(E5111,zamiana!A:B,2,0)</f>
        <v>ALSTOM (ex. BT) CZL</v>
      </c>
    </row>
    <row r="5112" spans="1:20" x14ac:dyDescent="0.3">
      <c r="A5112" s="4" t="s">
        <v>7318</v>
      </c>
      <c r="B5112" s="76">
        <v>45198</v>
      </c>
      <c r="C5112" s="76">
        <v>45198</v>
      </c>
      <c r="D5112" s="76">
        <v>45257</v>
      </c>
      <c r="E5112" s="4" t="s">
        <v>951</v>
      </c>
      <c r="F5112" s="4" t="s">
        <v>952</v>
      </c>
      <c r="G5112" s="4" t="s">
        <v>942</v>
      </c>
      <c r="H5112" s="4" t="s">
        <v>951</v>
      </c>
      <c r="I5112" s="4" t="s">
        <v>1589</v>
      </c>
      <c r="J5112" s="4" t="s">
        <v>1590</v>
      </c>
      <c r="K5112" s="4" t="s">
        <v>955</v>
      </c>
      <c r="L5112" s="4">
        <v>12</v>
      </c>
      <c r="M5112" s="4" t="s">
        <v>77</v>
      </c>
      <c r="N5112" s="4">
        <v>16.5</v>
      </c>
      <c r="O5112" s="4">
        <v>29.55</v>
      </c>
      <c r="P5112" s="4" t="s">
        <v>78</v>
      </c>
      <c r="Q5112" s="77">
        <v>45281.62777777778</v>
      </c>
      <c r="R5112" s="4">
        <v>198</v>
      </c>
      <c r="S5112" s="4">
        <v>354.6</v>
      </c>
      <c r="T5112" s="4" t="str">
        <f>VLOOKUP(E5112,zamiana!A:B,2,0)</f>
        <v>ALSTOM (ex. BT) CZL</v>
      </c>
    </row>
    <row r="5113" spans="1:20" x14ac:dyDescent="0.3">
      <c r="A5113" s="4" t="s">
        <v>7318</v>
      </c>
      <c r="B5113" s="76">
        <v>45198</v>
      </c>
      <c r="C5113" s="76">
        <v>45198</v>
      </c>
      <c r="D5113" s="76">
        <v>45257</v>
      </c>
      <c r="E5113" s="4" t="s">
        <v>951</v>
      </c>
      <c r="F5113" s="4" t="s">
        <v>952</v>
      </c>
      <c r="G5113" s="4" t="s">
        <v>942</v>
      </c>
      <c r="H5113" s="4" t="s">
        <v>951</v>
      </c>
      <c r="I5113" s="4" t="s">
        <v>1191</v>
      </c>
      <c r="J5113" s="4" t="s">
        <v>1192</v>
      </c>
      <c r="K5113" s="4" t="s">
        <v>955</v>
      </c>
      <c r="L5113" s="4">
        <v>40</v>
      </c>
      <c r="M5113" s="4" t="s">
        <v>77</v>
      </c>
      <c r="N5113" s="4">
        <v>11.77</v>
      </c>
      <c r="O5113" s="4">
        <v>10.95</v>
      </c>
      <c r="P5113" s="4" t="s">
        <v>78</v>
      </c>
      <c r="Q5113" s="77">
        <v>45281.62777777778</v>
      </c>
      <c r="R5113" s="4">
        <v>470.8</v>
      </c>
      <c r="S5113" s="4">
        <v>438</v>
      </c>
      <c r="T5113" s="4" t="str">
        <f>VLOOKUP(E5113,zamiana!A:B,2,0)</f>
        <v>ALSTOM (ex. BT) CZL</v>
      </c>
    </row>
    <row r="5114" spans="1:20" x14ac:dyDescent="0.3">
      <c r="A5114" s="4" t="s">
        <v>7318</v>
      </c>
      <c r="B5114" s="76">
        <v>45198</v>
      </c>
      <c r="C5114" s="76">
        <v>45198</v>
      </c>
      <c r="D5114" s="76">
        <v>45257</v>
      </c>
      <c r="E5114" s="4" t="s">
        <v>951</v>
      </c>
      <c r="F5114" s="4" t="s">
        <v>952</v>
      </c>
      <c r="G5114" s="4" t="s">
        <v>942</v>
      </c>
      <c r="H5114" s="4" t="s">
        <v>951</v>
      </c>
      <c r="I5114" s="4" t="s">
        <v>1556</v>
      </c>
      <c r="J5114" s="4" t="s">
        <v>1557</v>
      </c>
      <c r="K5114" s="4" t="s">
        <v>955</v>
      </c>
      <c r="L5114" s="4">
        <v>1</v>
      </c>
      <c r="M5114" s="4" t="s">
        <v>77</v>
      </c>
      <c r="N5114" s="4">
        <v>29.66</v>
      </c>
      <c r="O5114" s="4">
        <v>30.47</v>
      </c>
      <c r="P5114" s="4" t="s">
        <v>78</v>
      </c>
      <c r="Q5114" s="77">
        <v>45281.629861111112</v>
      </c>
      <c r="R5114" s="4">
        <v>29.66</v>
      </c>
      <c r="S5114" s="4">
        <v>30.47</v>
      </c>
      <c r="T5114" s="4" t="str">
        <f>VLOOKUP(E5114,zamiana!A:B,2,0)</f>
        <v>ALSTOM (ex. BT) CZL</v>
      </c>
    </row>
    <row r="5115" spans="1:20" x14ac:dyDescent="0.3">
      <c r="A5115" s="4" t="s">
        <v>7318</v>
      </c>
      <c r="B5115" s="76">
        <v>45198</v>
      </c>
      <c r="C5115" s="76">
        <v>45198</v>
      </c>
      <c r="D5115" s="76">
        <v>45257</v>
      </c>
      <c r="E5115" s="4" t="s">
        <v>951</v>
      </c>
      <c r="F5115" s="4" t="s">
        <v>952</v>
      </c>
      <c r="G5115" s="4" t="s">
        <v>942</v>
      </c>
      <c r="H5115" s="4" t="s">
        <v>951</v>
      </c>
      <c r="I5115" s="4" t="s">
        <v>1349</v>
      </c>
      <c r="J5115" s="4" t="s">
        <v>1350</v>
      </c>
      <c r="K5115" s="4" t="s">
        <v>955</v>
      </c>
      <c r="L5115" s="4">
        <v>1</v>
      </c>
      <c r="M5115" s="4" t="s">
        <v>77</v>
      </c>
      <c r="N5115" s="4">
        <v>33.409999999999997</v>
      </c>
      <c r="O5115" s="4">
        <v>15.64</v>
      </c>
      <c r="P5115" s="4" t="s">
        <v>78</v>
      </c>
      <c r="Q5115" s="77">
        <v>45281.627083333333</v>
      </c>
      <c r="R5115" s="4">
        <v>33.409999999999997</v>
      </c>
      <c r="S5115" s="4">
        <v>15.64</v>
      </c>
      <c r="T5115" s="4" t="str">
        <f>VLOOKUP(E5115,zamiana!A:B,2,0)</f>
        <v>ALSTOM (ex. BT) CZL</v>
      </c>
    </row>
    <row r="5116" spans="1:20" x14ac:dyDescent="0.3">
      <c r="A5116" s="4" t="s">
        <v>7318</v>
      </c>
      <c r="B5116" s="76">
        <v>45198</v>
      </c>
      <c r="C5116" s="76">
        <v>45198</v>
      </c>
      <c r="D5116" s="76">
        <v>45257</v>
      </c>
      <c r="E5116" s="4" t="s">
        <v>951</v>
      </c>
      <c r="F5116" s="4" t="s">
        <v>952</v>
      </c>
      <c r="G5116" s="4" t="s">
        <v>942</v>
      </c>
      <c r="H5116" s="4" t="s">
        <v>951</v>
      </c>
      <c r="I5116" s="4" t="s">
        <v>1516</v>
      </c>
      <c r="J5116" s="4" t="s">
        <v>1517</v>
      </c>
      <c r="K5116" s="4" t="s">
        <v>955</v>
      </c>
      <c r="L5116" s="4">
        <v>1</v>
      </c>
      <c r="M5116" s="4" t="s">
        <v>77</v>
      </c>
      <c r="N5116" s="4">
        <v>52.5</v>
      </c>
      <c r="O5116" s="4">
        <v>24.46</v>
      </c>
      <c r="P5116" s="4" t="s">
        <v>78</v>
      </c>
      <c r="Q5116" s="77">
        <v>45281.629166666666</v>
      </c>
      <c r="R5116" s="4">
        <v>52.5</v>
      </c>
      <c r="S5116" s="4">
        <v>24.46</v>
      </c>
      <c r="T5116" s="4" t="str">
        <f>VLOOKUP(E5116,zamiana!A:B,2,0)</f>
        <v>ALSTOM (ex. BT) CZL</v>
      </c>
    </row>
    <row r="5117" spans="1:20" x14ac:dyDescent="0.3">
      <c r="A5117" s="4" t="s">
        <v>7318</v>
      </c>
      <c r="B5117" s="76">
        <v>45198</v>
      </c>
      <c r="C5117" s="76">
        <v>45198</v>
      </c>
      <c r="D5117" s="76">
        <v>45257</v>
      </c>
      <c r="E5117" s="4" t="s">
        <v>951</v>
      </c>
      <c r="F5117" s="4" t="s">
        <v>952</v>
      </c>
      <c r="G5117" s="4" t="s">
        <v>942</v>
      </c>
      <c r="H5117" s="4" t="s">
        <v>951</v>
      </c>
      <c r="I5117" s="4" t="s">
        <v>1516</v>
      </c>
      <c r="J5117" s="4" t="s">
        <v>1517</v>
      </c>
      <c r="K5117" s="4" t="s">
        <v>955</v>
      </c>
      <c r="L5117" s="4">
        <v>2</v>
      </c>
      <c r="M5117" s="4" t="s">
        <v>77</v>
      </c>
      <c r="N5117" s="4">
        <v>52.5</v>
      </c>
      <c r="O5117" s="4">
        <v>24.46</v>
      </c>
      <c r="P5117" s="4" t="s">
        <v>78</v>
      </c>
      <c r="Q5117" s="77">
        <v>45281.629166666666</v>
      </c>
      <c r="R5117" s="4">
        <v>105</v>
      </c>
      <c r="S5117" s="4">
        <v>48.92</v>
      </c>
      <c r="T5117" s="4" t="str">
        <f>VLOOKUP(E5117,zamiana!A:B,2,0)</f>
        <v>ALSTOM (ex. BT) CZL</v>
      </c>
    </row>
    <row r="5118" spans="1:20" x14ac:dyDescent="0.3">
      <c r="A5118" s="4" t="s">
        <v>7318</v>
      </c>
      <c r="B5118" s="76">
        <v>45198</v>
      </c>
      <c r="C5118" s="76">
        <v>45198</v>
      </c>
      <c r="D5118" s="76">
        <v>45257</v>
      </c>
      <c r="E5118" s="4" t="s">
        <v>951</v>
      </c>
      <c r="F5118" s="4" t="s">
        <v>952</v>
      </c>
      <c r="G5118" s="4" t="s">
        <v>942</v>
      </c>
      <c r="H5118" s="4" t="s">
        <v>951</v>
      </c>
      <c r="I5118" s="4" t="s">
        <v>1516</v>
      </c>
      <c r="J5118" s="4" t="s">
        <v>1517</v>
      </c>
      <c r="K5118" s="4" t="s">
        <v>955</v>
      </c>
      <c r="L5118" s="4">
        <v>1</v>
      </c>
      <c r="M5118" s="4" t="s">
        <v>77</v>
      </c>
      <c r="N5118" s="4">
        <v>52.5</v>
      </c>
      <c r="O5118" s="4">
        <v>24.46</v>
      </c>
      <c r="P5118" s="4" t="s">
        <v>78</v>
      </c>
      <c r="Q5118" s="77">
        <v>45281.629166666666</v>
      </c>
      <c r="R5118" s="4">
        <v>52.5</v>
      </c>
      <c r="S5118" s="4">
        <v>24.46</v>
      </c>
      <c r="T5118" s="4" t="str">
        <f>VLOOKUP(E5118,zamiana!A:B,2,0)</f>
        <v>ALSTOM (ex. BT) CZL</v>
      </c>
    </row>
    <row r="5119" spans="1:20" x14ac:dyDescent="0.3">
      <c r="A5119" s="4" t="s">
        <v>7318</v>
      </c>
      <c r="B5119" s="76">
        <v>45198</v>
      </c>
      <c r="C5119" s="76">
        <v>45198</v>
      </c>
      <c r="D5119" s="76">
        <v>45257</v>
      </c>
      <c r="E5119" s="4" t="s">
        <v>951</v>
      </c>
      <c r="F5119" s="4" t="s">
        <v>952</v>
      </c>
      <c r="G5119" s="4" t="s">
        <v>942</v>
      </c>
      <c r="H5119" s="4" t="s">
        <v>951</v>
      </c>
      <c r="I5119" s="4" t="s">
        <v>1516</v>
      </c>
      <c r="J5119" s="4" t="s">
        <v>1517</v>
      </c>
      <c r="K5119" s="4" t="s">
        <v>955</v>
      </c>
      <c r="L5119" s="4">
        <v>2</v>
      </c>
      <c r="M5119" s="4" t="s">
        <v>77</v>
      </c>
      <c r="N5119" s="4">
        <v>52.5</v>
      </c>
      <c r="O5119" s="4">
        <v>24.46</v>
      </c>
      <c r="P5119" s="4" t="s">
        <v>78</v>
      </c>
      <c r="Q5119" s="77">
        <v>45281.629166666666</v>
      </c>
      <c r="R5119" s="4">
        <v>105</v>
      </c>
      <c r="S5119" s="4">
        <v>48.92</v>
      </c>
      <c r="T5119" s="4" t="str">
        <f>VLOOKUP(E5119,zamiana!A:B,2,0)</f>
        <v>ALSTOM (ex. BT) CZL</v>
      </c>
    </row>
    <row r="5120" spans="1:20" x14ac:dyDescent="0.3">
      <c r="A5120" s="4" t="s">
        <v>7318</v>
      </c>
      <c r="B5120" s="76">
        <v>45198</v>
      </c>
      <c r="C5120" s="76">
        <v>45198</v>
      </c>
      <c r="D5120" s="76">
        <v>45257</v>
      </c>
      <c r="E5120" s="4" t="s">
        <v>951</v>
      </c>
      <c r="F5120" s="4" t="s">
        <v>952</v>
      </c>
      <c r="G5120" s="4" t="s">
        <v>942</v>
      </c>
      <c r="H5120" s="4" t="s">
        <v>951</v>
      </c>
      <c r="I5120" s="4" t="s">
        <v>1516</v>
      </c>
      <c r="J5120" s="4" t="s">
        <v>1517</v>
      </c>
      <c r="K5120" s="4" t="s">
        <v>955</v>
      </c>
      <c r="L5120" s="4">
        <v>2</v>
      </c>
      <c r="M5120" s="4" t="s">
        <v>77</v>
      </c>
      <c r="N5120" s="4">
        <v>52.5</v>
      </c>
      <c r="O5120" s="4">
        <v>24.46</v>
      </c>
      <c r="P5120" s="4" t="s">
        <v>78</v>
      </c>
      <c r="Q5120" s="77">
        <v>45281.629166666666</v>
      </c>
      <c r="R5120" s="4">
        <v>105</v>
      </c>
      <c r="S5120" s="4">
        <v>48.92</v>
      </c>
      <c r="T5120" s="4" t="str">
        <f>VLOOKUP(E5120,zamiana!A:B,2,0)</f>
        <v>ALSTOM (ex. BT) CZL</v>
      </c>
    </row>
    <row r="5121" spans="1:20" x14ac:dyDescent="0.3">
      <c r="A5121" s="4" t="s">
        <v>7318</v>
      </c>
      <c r="B5121" s="76">
        <v>45198</v>
      </c>
      <c r="C5121" s="76">
        <v>45198</v>
      </c>
      <c r="D5121" s="76">
        <v>45257</v>
      </c>
      <c r="E5121" s="4" t="s">
        <v>951</v>
      </c>
      <c r="F5121" s="4" t="s">
        <v>952</v>
      </c>
      <c r="G5121" s="4" t="s">
        <v>942</v>
      </c>
      <c r="H5121" s="4" t="s">
        <v>951</v>
      </c>
      <c r="I5121" s="4" t="s">
        <v>1516</v>
      </c>
      <c r="J5121" s="4" t="s">
        <v>1517</v>
      </c>
      <c r="K5121" s="4" t="s">
        <v>955</v>
      </c>
      <c r="L5121" s="4">
        <v>2</v>
      </c>
      <c r="M5121" s="4" t="s">
        <v>77</v>
      </c>
      <c r="N5121" s="4">
        <v>52.5</v>
      </c>
      <c r="O5121" s="4">
        <v>24.46</v>
      </c>
      <c r="P5121" s="4" t="s">
        <v>78</v>
      </c>
      <c r="Q5121" s="77">
        <v>45281.629166666666</v>
      </c>
      <c r="R5121" s="4">
        <v>105</v>
      </c>
      <c r="S5121" s="4">
        <v>48.92</v>
      </c>
      <c r="T5121" s="4" t="str">
        <f>VLOOKUP(E5121,zamiana!A:B,2,0)</f>
        <v>ALSTOM (ex. BT) CZL</v>
      </c>
    </row>
    <row r="5122" spans="1:20" x14ac:dyDescent="0.3">
      <c r="A5122" s="4" t="s">
        <v>7318</v>
      </c>
      <c r="B5122" s="76">
        <v>45198</v>
      </c>
      <c r="C5122" s="76">
        <v>45198</v>
      </c>
      <c r="D5122" s="76">
        <v>45257</v>
      </c>
      <c r="E5122" s="4" t="s">
        <v>951</v>
      </c>
      <c r="F5122" s="4" t="s">
        <v>952</v>
      </c>
      <c r="G5122" s="4" t="s">
        <v>942</v>
      </c>
      <c r="H5122" s="4" t="s">
        <v>951</v>
      </c>
      <c r="I5122" s="4" t="s">
        <v>1448</v>
      </c>
      <c r="J5122" s="4" t="s">
        <v>1449</v>
      </c>
      <c r="K5122" s="4" t="s">
        <v>955</v>
      </c>
      <c r="L5122" s="4">
        <v>11</v>
      </c>
      <c r="M5122" s="4" t="s">
        <v>77</v>
      </c>
      <c r="N5122" s="4">
        <v>59.04</v>
      </c>
      <c r="O5122" s="4">
        <v>19.72</v>
      </c>
      <c r="P5122" s="4" t="s">
        <v>78</v>
      </c>
      <c r="Q5122" s="77">
        <v>45281.627083333333</v>
      </c>
      <c r="R5122" s="4">
        <v>649.44000000000005</v>
      </c>
      <c r="S5122" s="4">
        <v>216.92</v>
      </c>
      <c r="T5122" s="4" t="str">
        <f>VLOOKUP(E5122,zamiana!A:B,2,0)</f>
        <v>ALSTOM (ex. BT) CZL</v>
      </c>
    </row>
    <row r="5123" spans="1:20" x14ac:dyDescent="0.3">
      <c r="A5123" s="4" t="s">
        <v>7318</v>
      </c>
      <c r="B5123" s="76">
        <v>45198</v>
      </c>
      <c r="C5123" s="76">
        <v>45198</v>
      </c>
      <c r="D5123" s="76">
        <v>45257</v>
      </c>
      <c r="E5123" s="4" t="s">
        <v>951</v>
      </c>
      <c r="F5123" s="4" t="s">
        <v>952</v>
      </c>
      <c r="G5123" s="4" t="s">
        <v>942</v>
      </c>
      <c r="H5123" s="4" t="s">
        <v>951</v>
      </c>
      <c r="I5123" s="4" t="s">
        <v>1060</v>
      </c>
      <c r="J5123" s="4" t="s">
        <v>1061</v>
      </c>
      <c r="K5123" s="4" t="s">
        <v>955</v>
      </c>
      <c r="L5123" s="4">
        <v>1</v>
      </c>
      <c r="M5123" s="4" t="s">
        <v>77</v>
      </c>
      <c r="N5123" s="4">
        <v>62.79</v>
      </c>
      <c r="O5123" s="4">
        <v>6.12</v>
      </c>
      <c r="P5123" s="4" t="s">
        <v>78</v>
      </c>
      <c r="Q5123" s="77">
        <v>45281.627083333333</v>
      </c>
      <c r="R5123" s="4">
        <v>62.79</v>
      </c>
      <c r="S5123" s="4">
        <v>6.12</v>
      </c>
      <c r="T5123" s="4" t="str">
        <f>VLOOKUP(E5123,zamiana!A:B,2,0)</f>
        <v>ALSTOM (ex. BT) CZL</v>
      </c>
    </row>
    <row r="5124" spans="1:20" x14ac:dyDescent="0.3">
      <c r="A5124" s="4" t="s">
        <v>7318</v>
      </c>
      <c r="B5124" s="76">
        <v>45198</v>
      </c>
      <c r="C5124" s="76">
        <v>45198</v>
      </c>
      <c r="D5124" s="76">
        <v>45257</v>
      </c>
      <c r="E5124" s="4" t="s">
        <v>951</v>
      </c>
      <c r="F5124" s="4" t="s">
        <v>952</v>
      </c>
      <c r="G5124" s="4" t="s">
        <v>942</v>
      </c>
      <c r="H5124" s="4" t="s">
        <v>951</v>
      </c>
      <c r="I5124" s="4" t="s">
        <v>1060</v>
      </c>
      <c r="J5124" s="4" t="s">
        <v>1061</v>
      </c>
      <c r="K5124" s="4" t="s">
        <v>955</v>
      </c>
      <c r="L5124" s="4">
        <v>1</v>
      </c>
      <c r="M5124" s="4" t="s">
        <v>77</v>
      </c>
      <c r="N5124" s="4">
        <v>62.79</v>
      </c>
      <c r="O5124" s="4">
        <v>6.12</v>
      </c>
      <c r="P5124" s="4" t="s">
        <v>78</v>
      </c>
      <c r="Q5124" s="77">
        <v>45281.627083333333</v>
      </c>
      <c r="R5124" s="4">
        <v>62.79</v>
      </c>
      <c r="S5124" s="4">
        <v>6.12</v>
      </c>
      <c r="T5124" s="4" t="str">
        <f>VLOOKUP(E5124,zamiana!A:B,2,0)</f>
        <v>ALSTOM (ex. BT) CZL</v>
      </c>
    </row>
    <row r="5125" spans="1:20" x14ac:dyDescent="0.3">
      <c r="A5125" s="4" t="s">
        <v>7318</v>
      </c>
      <c r="B5125" s="76">
        <v>45198</v>
      </c>
      <c r="C5125" s="76">
        <v>45198</v>
      </c>
      <c r="D5125" s="76">
        <v>45257</v>
      </c>
      <c r="E5125" s="4" t="s">
        <v>951</v>
      </c>
      <c r="F5125" s="4" t="s">
        <v>952</v>
      </c>
      <c r="G5125" s="4" t="s">
        <v>942</v>
      </c>
      <c r="H5125" s="4" t="s">
        <v>951</v>
      </c>
      <c r="I5125" s="4" t="s">
        <v>1060</v>
      </c>
      <c r="J5125" s="4" t="s">
        <v>1061</v>
      </c>
      <c r="K5125" s="4" t="s">
        <v>955</v>
      </c>
      <c r="L5125" s="4">
        <v>1</v>
      </c>
      <c r="M5125" s="4" t="s">
        <v>77</v>
      </c>
      <c r="N5125" s="4">
        <v>62.79</v>
      </c>
      <c r="O5125" s="4">
        <v>6.12</v>
      </c>
      <c r="P5125" s="4" t="s">
        <v>78</v>
      </c>
      <c r="Q5125" s="77">
        <v>45281.627083333333</v>
      </c>
      <c r="R5125" s="4">
        <v>62.79</v>
      </c>
      <c r="S5125" s="4">
        <v>6.12</v>
      </c>
      <c r="T5125" s="4" t="str">
        <f>VLOOKUP(E5125,zamiana!A:B,2,0)</f>
        <v>ALSTOM (ex. BT) CZL</v>
      </c>
    </row>
    <row r="5126" spans="1:20" x14ac:dyDescent="0.3">
      <c r="A5126" s="4" t="s">
        <v>7318</v>
      </c>
      <c r="B5126" s="76">
        <v>45198</v>
      </c>
      <c r="C5126" s="76">
        <v>45198</v>
      </c>
      <c r="D5126" s="76">
        <v>45257</v>
      </c>
      <c r="E5126" s="4" t="s">
        <v>951</v>
      </c>
      <c r="F5126" s="4" t="s">
        <v>952</v>
      </c>
      <c r="G5126" s="4" t="s">
        <v>942</v>
      </c>
      <c r="H5126" s="4" t="s">
        <v>951</v>
      </c>
      <c r="I5126" s="4" t="s">
        <v>1108</v>
      </c>
      <c r="J5126" s="4" t="s">
        <v>1109</v>
      </c>
      <c r="K5126" s="4" t="s">
        <v>955</v>
      </c>
      <c r="L5126" s="4">
        <v>60</v>
      </c>
      <c r="M5126" s="4" t="s">
        <v>77</v>
      </c>
      <c r="N5126" s="4">
        <v>6.21</v>
      </c>
      <c r="O5126" s="4">
        <v>7.59</v>
      </c>
      <c r="P5126" s="4" t="s">
        <v>78</v>
      </c>
      <c r="Q5126" s="77">
        <v>45281.627083333333</v>
      </c>
      <c r="R5126" s="4">
        <v>372.6</v>
      </c>
      <c r="S5126" s="4">
        <v>455.4</v>
      </c>
      <c r="T5126" s="4" t="str">
        <f>VLOOKUP(E5126,zamiana!A:B,2,0)</f>
        <v>ALSTOM (ex. BT) CZL</v>
      </c>
    </row>
    <row r="5127" spans="1:20" x14ac:dyDescent="0.3">
      <c r="A5127" s="4" t="s">
        <v>7318</v>
      </c>
      <c r="B5127" s="76">
        <v>45198</v>
      </c>
      <c r="C5127" s="76">
        <v>45198</v>
      </c>
      <c r="D5127" s="76">
        <v>45257</v>
      </c>
      <c r="E5127" s="4" t="s">
        <v>951</v>
      </c>
      <c r="F5127" s="4" t="s">
        <v>952</v>
      </c>
      <c r="G5127" s="4" t="s">
        <v>942</v>
      </c>
      <c r="H5127" s="4" t="s">
        <v>951</v>
      </c>
      <c r="I5127" s="4" t="s">
        <v>1604</v>
      </c>
      <c r="J5127" s="4" t="s">
        <v>1605</v>
      </c>
      <c r="K5127" s="4" t="s">
        <v>955</v>
      </c>
      <c r="L5127" s="4">
        <v>2</v>
      </c>
      <c r="M5127" s="4" t="s">
        <v>77</v>
      </c>
      <c r="N5127" s="4">
        <v>42.86</v>
      </c>
      <c r="O5127" s="4">
        <v>28.49</v>
      </c>
      <c r="P5127" s="4" t="s">
        <v>78</v>
      </c>
      <c r="Q5127" s="77">
        <v>45281.63958333333</v>
      </c>
      <c r="R5127" s="4">
        <v>85.72</v>
      </c>
      <c r="S5127" s="4">
        <v>56.98</v>
      </c>
      <c r="T5127" s="4" t="str">
        <f>VLOOKUP(E5127,zamiana!A:B,2,0)</f>
        <v>ALSTOM (ex. BT) CZL</v>
      </c>
    </row>
    <row r="5128" spans="1:20" x14ac:dyDescent="0.3">
      <c r="A5128" s="4" t="s">
        <v>7318</v>
      </c>
      <c r="B5128" s="76">
        <v>45198</v>
      </c>
      <c r="C5128" s="76">
        <v>45198</v>
      </c>
      <c r="D5128" s="76">
        <v>45257</v>
      </c>
      <c r="E5128" s="4" t="s">
        <v>951</v>
      </c>
      <c r="F5128" s="4" t="s">
        <v>952</v>
      </c>
      <c r="G5128" s="4" t="s">
        <v>942</v>
      </c>
      <c r="H5128" s="4" t="s">
        <v>951</v>
      </c>
      <c r="I5128" s="4" t="s">
        <v>1604</v>
      </c>
      <c r="J5128" s="4" t="s">
        <v>1605</v>
      </c>
      <c r="K5128" s="4" t="s">
        <v>955</v>
      </c>
      <c r="L5128" s="4">
        <v>2</v>
      </c>
      <c r="M5128" s="4" t="s">
        <v>77</v>
      </c>
      <c r="N5128" s="4">
        <v>42.86</v>
      </c>
      <c r="O5128" s="4">
        <v>28.49</v>
      </c>
      <c r="P5128" s="4" t="s">
        <v>78</v>
      </c>
      <c r="Q5128" s="77">
        <v>45281.63958333333</v>
      </c>
      <c r="R5128" s="4">
        <v>85.72</v>
      </c>
      <c r="S5128" s="4">
        <v>56.98</v>
      </c>
      <c r="T5128" s="4" t="str">
        <f>VLOOKUP(E5128,zamiana!A:B,2,0)</f>
        <v>ALSTOM (ex. BT) CZL</v>
      </c>
    </row>
    <row r="5129" spans="1:20" x14ac:dyDescent="0.3">
      <c r="A5129" s="4" t="s">
        <v>7318</v>
      </c>
      <c r="B5129" s="76">
        <v>45198</v>
      </c>
      <c r="C5129" s="76">
        <v>45198</v>
      </c>
      <c r="D5129" s="76">
        <v>45257</v>
      </c>
      <c r="E5129" s="4" t="s">
        <v>951</v>
      </c>
      <c r="F5129" s="4" t="s">
        <v>952</v>
      </c>
      <c r="G5129" s="4" t="s">
        <v>942</v>
      </c>
      <c r="H5129" s="4" t="s">
        <v>951</v>
      </c>
      <c r="I5129" s="4" t="s">
        <v>1604</v>
      </c>
      <c r="J5129" s="4" t="s">
        <v>1605</v>
      </c>
      <c r="K5129" s="4" t="s">
        <v>955</v>
      </c>
      <c r="L5129" s="4">
        <v>2</v>
      </c>
      <c r="M5129" s="4" t="s">
        <v>77</v>
      </c>
      <c r="N5129" s="4">
        <v>42.86</v>
      </c>
      <c r="O5129" s="4">
        <v>28.49</v>
      </c>
      <c r="P5129" s="4" t="s">
        <v>78</v>
      </c>
      <c r="Q5129" s="77">
        <v>45281.63958333333</v>
      </c>
      <c r="R5129" s="4">
        <v>85.72</v>
      </c>
      <c r="S5129" s="4">
        <v>56.98</v>
      </c>
      <c r="T5129" s="4" t="str">
        <f>VLOOKUP(E5129,zamiana!A:B,2,0)</f>
        <v>ALSTOM (ex. BT) CZL</v>
      </c>
    </row>
    <row r="5130" spans="1:20" x14ac:dyDescent="0.3">
      <c r="A5130" s="4" t="s">
        <v>7318</v>
      </c>
      <c r="B5130" s="76">
        <v>45198</v>
      </c>
      <c r="C5130" s="76">
        <v>45198</v>
      </c>
      <c r="D5130" s="76">
        <v>45257</v>
      </c>
      <c r="E5130" s="4" t="s">
        <v>951</v>
      </c>
      <c r="F5130" s="4" t="s">
        <v>952</v>
      </c>
      <c r="G5130" s="4" t="s">
        <v>942</v>
      </c>
      <c r="H5130" s="4" t="s">
        <v>951</v>
      </c>
      <c r="I5130" s="4" t="s">
        <v>1704</v>
      </c>
      <c r="J5130" s="4" t="s">
        <v>1705</v>
      </c>
      <c r="K5130" s="4" t="s">
        <v>955</v>
      </c>
      <c r="L5130" s="4">
        <v>1</v>
      </c>
      <c r="M5130" s="4" t="s">
        <v>77</v>
      </c>
      <c r="N5130" s="4">
        <v>56.07</v>
      </c>
      <c r="O5130" s="4">
        <v>40.58</v>
      </c>
      <c r="P5130" s="4" t="s">
        <v>78</v>
      </c>
      <c r="Q5130" s="77">
        <v>45281.627083333333</v>
      </c>
      <c r="R5130" s="4">
        <v>56.07</v>
      </c>
      <c r="S5130" s="4">
        <v>40.58</v>
      </c>
      <c r="T5130" s="4" t="str">
        <f>VLOOKUP(E5130,zamiana!A:B,2,0)</f>
        <v>ALSTOM (ex. BT) CZL</v>
      </c>
    </row>
    <row r="5131" spans="1:20" x14ac:dyDescent="0.3">
      <c r="A5131" s="4" t="s">
        <v>7318</v>
      </c>
      <c r="B5131" s="76">
        <v>45198</v>
      </c>
      <c r="C5131" s="76">
        <v>45198</v>
      </c>
      <c r="D5131" s="76">
        <v>45257</v>
      </c>
      <c r="E5131" s="4" t="s">
        <v>951</v>
      </c>
      <c r="F5131" s="4" t="s">
        <v>952</v>
      </c>
      <c r="G5131" s="4" t="s">
        <v>942</v>
      </c>
      <c r="H5131" s="4" t="s">
        <v>951</v>
      </c>
      <c r="I5131" s="4" t="s">
        <v>1710</v>
      </c>
      <c r="J5131" s="4" t="s">
        <v>1711</v>
      </c>
      <c r="K5131" s="4" t="s">
        <v>955</v>
      </c>
      <c r="L5131" s="4">
        <v>1</v>
      </c>
      <c r="M5131" s="4" t="s">
        <v>77</v>
      </c>
      <c r="N5131" s="4">
        <v>56.49</v>
      </c>
      <c r="O5131" s="4">
        <v>41.35</v>
      </c>
      <c r="P5131" s="4" t="s">
        <v>78</v>
      </c>
      <c r="Q5131" s="77">
        <v>45281.627083333333</v>
      </c>
      <c r="R5131" s="4">
        <v>56.49</v>
      </c>
      <c r="S5131" s="4">
        <v>41.35</v>
      </c>
      <c r="T5131" s="4" t="str">
        <f>VLOOKUP(E5131,zamiana!A:B,2,0)</f>
        <v>ALSTOM (ex. BT) CZL</v>
      </c>
    </row>
    <row r="5132" spans="1:20" x14ac:dyDescent="0.3">
      <c r="A5132" s="4" t="s">
        <v>7318</v>
      </c>
      <c r="B5132" s="76">
        <v>45198</v>
      </c>
      <c r="C5132" s="76">
        <v>45198</v>
      </c>
      <c r="D5132" s="76">
        <v>45257</v>
      </c>
      <c r="E5132" s="4" t="s">
        <v>951</v>
      </c>
      <c r="F5132" s="4" t="s">
        <v>952</v>
      </c>
      <c r="G5132" s="4" t="s">
        <v>942</v>
      </c>
      <c r="H5132" s="4" t="s">
        <v>951</v>
      </c>
      <c r="I5132" s="4" t="s">
        <v>1023</v>
      </c>
      <c r="J5132" s="4" t="s">
        <v>1024</v>
      </c>
      <c r="K5132" s="4" t="s">
        <v>955</v>
      </c>
      <c r="L5132" s="4">
        <v>29</v>
      </c>
      <c r="M5132" s="4" t="s">
        <v>77</v>
      </c>
      <c r="N5132" s="4">
        <v>4.26</v>
      </c>
      <c r="O5132" s="4">
        <v>7.49</v>
      </c>
      <c r="P5132" s="4" t="s">
        <v>78</v>
      </c>
      <c r="Q5132" s="77">
        <v>45281.627083333333</v>
      </c>
      <c r="R5132" s="4">
        <v>123.54</v>
      </c>
      <c r="S5132" s="4">
        <v>217.21</v>
      </c>
      <c r="T5132" s="4" t="str">
        <f>VLOOKUP(E5132,zamiana!A:B,2,0)</f>
        <v>ALSTOM (ex. BT) CZL</v>
      </c>
    </row>
    <row r="5133" spans="1:20" x14ac:dyDescent="0.3">
      <c r="A5133" s="4" t="s">
        <v>7318</v>
      </c>
      <c r="B5133" s="76">
        <v>45198</v>
      </c>
      <c r="C5133" s="76">
        <v>45198</v>
      </c>
      <c r="D5133" s="76">
        <v>45257</v>
      </c>
      <c r="E5133" s="4" t="s">
        <v>951</v>
      </c>
      <c r="F5133" s="4" t="s">
        <v>952</v>
      </c>
      <c r="G5133" s="4" t="s">
        <v>942</v>
      </c>
      <c r="H5133" s="4" t="s">
        <v>951</v>
      </c>
      <c r="I5133" s="4" t="s">
        <v>1620</v>
      </c>
      <c r="J5133" s="4" t="s">
        <v>1621</v>
      </c>
      <c r="K5133" s="4" t="s">
        <v>955</v>
      </c>
      <c r="L5133" s="4">
        <v>1</v>
      </c>
      <c r="M5133" s="4" t="s">
        <v>77</v>
      </c>
      <c r="N5133" s="4">
        <v>54.87</v>
      </c>
      <c r="O5133" s="4">
        <v>40.049999999999997</v>
      </c>
      <c r="P5133" s="4" t="s">
        <v>78</v>
      </c>
      <c r="Q5133" s="77">
        <v>45281.627083333333</v>
      </c>
      <c r="R5133" s="4">
        <v>54.87</v>
      </c>
      <c r="S5133" s="4">
        <v>40.049999999999997</v>
      </c>
      <c r="T5133" s="4" t="str">
        <f>VLOOKUP(E5133,zamiana!A:B,2,0)</f>
        <v>ALSTOM (ex. BT) CZL</v>
      </c>
    </row>
    <row r="5134" spans="1:20" x14ac:dyDescent="0.3">
      <c r="A5134" s="4" t="s">
        <v>7318</v>
      </c>
      <c r="B5134" s="76">
        <v>45198</v>
      </c>
      <c r="C5134" s="76">
        <v>45198</v>
      </c>
      <c r="D5134" s="76">
        <v>45257</v>
      </c>
      <c r="E5134" s="4" t="s">
        <v>951</v>
      </c>
      <c r="F5134" s="4" t="s">
        <v>952</v>
      </c>
      <c r="G5134" s="4" t="s">
        <v>942</v>
      </c>
      <c r="H5134" s="4" t="s">
        <v>951</v>
      </c>
      <c r="I5134" s="4" t="s">
        <v>1195</v>
      </c>
      <c r="J5134" s="4" t="s">
        <v>1196</v>
      </c>
      <c r="K5134" s="4" t="s">
        <v>955</v>
      </c>
      <c r="L5134" s="4">
        <v>7</v>
      </c>
      <c r="M5134" s="4" t="s">
        <v>77</v>
      </c>
      <c r="N5134" s="4">
        <v>11.26</v>
      </c>
      <c r="O5134" s="4">
        <v>11.06</v>
      </c>
      <c r="P5134" s="4" t="s">
        <v>78</v>
      </c>
      <c r="Q5134" s="77">
        <v>45281.627083333333</v>
      </c>
      <c r="R5134" s="4">
        <v>78.819999999999993</v>
      </c>
      <c r="S5134" s="4">
        <v>77.42</v>
      </c>
      <c r="T5134" s="4" t="str">
        <f>VLOOKUP(E5134,zamiana!A:B,2,0)</f>
        <v>ALSTOM (ex. BT) CZL</v>
      </c>
    </row>
    <row r="5135" spans="1:20" x14ac:dyDescent="0.3">
      <c r="A5135" s="4" t="s">
        <v>7318</v>
      </c>
      <c r="B5135" s="76">
        <v>45198</v>
      </c>
      <c r="C5135" s="76">
        <v>45198</v>
      </c>
      <c r="D5135" s="76">
        <v>45257</v>
      </c>
      <c r="E5135" s="4" t="s">
        <v>951</v>
      </c>
      <c r="F5135" s="4" t="s">
        <v>952</v>
      </c>
      <c r="G5135" s="4" t="s">
        <v>942</v>
      </c>
      <c r="H5135" s="4" t="s">
        <v>951</v>
      </c>
      <c r="I5135" s="4" t="s">
        <v>1195</v>
      </c>
      <c r="J5135" s="4" t="s">
        <v>1196</v>
      </c>
      <c r="K5135" s="4" t="s">
        <v>955</v>
      </c>
      <c r="L5135" s="4">
        <v>8</v>
      </c>
      <c r="M5135" s="4" t="s">
        <v>77</v>
      </c>
      <c r="N5135" s="4">
        <v>11.26</v>
      </c>
      <c r="O5135" s="4">
        <v>11.06</v>
      </c>
      <c r="P5135" s="4" t="s">
        <v>78</v>
      </c>
      <c r="Q5135" s="77">
        <v>45281.627083333333</v>
      </c>
      <c r="R5135" s="4">
        <v>90.08</v>
      </c>
      <c r="S5135" s="4">
        <v>88.48</v>
      </c>
      <c r="T5135" s="4" t="str">
        <f>VLOOKUP(E5135,zamiana!A:B,2,0)</f>
        <v>ALSTOM (ex. BT) CZL</v>
      </c>
    </row>
    <row r="5136" spans="1:20" x14ac:dyDescent="0.3">
      <c r="A5136" s="4" t="s">
        <v>7318</v>
      </c>
      <c r="B5136" s="76">
        <v>45198</v>
      </c>
      <c r="C5136" s="76">
        <v>45198</v>
      </c>
      <c r="D5136" s="76">
        <v>45257</v>
      </c>
      <c r="E5136" s="4" t="s">
        <v>951</v>
      </c>
      <c r="F5136" s="4" t="s">
        <v>952</v>
      </c>
      <c r="G5136" s="4" t="s">
        <v>942</v>
      </c>
      <c r="H5136" s="4" t="s">
        <v>951</v>
      </c>
      <c r="I5136" s="4" t="s">
        <v>1323</v>
      </c>
      <c r="J5136" s="4" t="s">
        <v>1324</v>
      </c>
      <c r="K5136" s="4" t="s">
        <v>955</v>
      </c>
      <c r="L5136" s="4">
        <v>1</v>
      </c>
      <c r="M5136" s="4" t="s">
        <v>77</v>
      </c>
      <c r="N5136" s="4">
        <v>22.43</v>
      </c>
      <c r="O5136" s="4">
        <v>14.95</v>
      </c>
      <c r="P5136" s="4" t="s">
        <v>78</v>
      </c>
      <c r="Q5136" s="77">
        <v>45281.627083333333</v>
      </c>
      <c r="R5136" s="4">
        <v>22.43</v>
      </c>
      <c r="S5136" s="4">
        <v>14.95</v>
      </c>
      <c r="T5136" s="4" t="str">
        <f>VLOOKUP(E5136,zamiana!A:B,2,0)</f>
        <v>ALSTOM (ex. BT) CZL</v>
      </c>
    </row>
    <row r="5137" spans="1:20" x14ac:dyDescent="0.3">
      <c r="A5137" s="4" t="s">
        <v>7318</v>
      </c>
      <c r="B5137" s="76">
        <v>45198</v>
      </c>
      <c r="C5137" s="76">
        <v>45198</v>
      </c>
      <c r="D5137" s="76">
        <v>45257</v>
      </c>
      <c r="E5137" s="4" t="s">
        <v>951</v>
      </c>
      <c r="F5137" s="4" t="s">
        <v>952</v>
      </c>
      <c r="G5137" s="4" t="s">
        <v>942</v>
      </c>
      <c r="H5137" s="4" t="s">
        <v>951</v>
      </c>
      <c r="I5137" s="4" t="s">
        <v>1240</v>
      </c>
      <c r="J5137" s="4" t="s">
        <v>1241</v>
      </c>
      <c r="K5137" s="4" t="s">
        <v>955</v>
      </c>
      <c r="L5137" s="4">
        <v>1</v>
      </c>
      <c r="M5137" s="4" t="s">
        <v>77</v>
      </c>
      <c r="N5137" s="4">
        <v>19.420000000000002</v>
      </c>
      <c r="O5137" s="4">
        <v>12.71</v>
      </c>
      <c r="P5137" s="4" t="s">
        <v>78</v>
      </c>
      <c r="Q5137" s="77">
        <v>45281.627083333333</v>
      </c>
      <c r="R5137" s="4">
        <v>19.420000000000002</v>
      </c>
      <c r="S5137" s="4">
        <v>12.71</v>
      </c>
      <c r="T5137" s="4" t="str">
        <f>VLOOKUP(E5137,zamiana!A:B,2,0)</f>
        <v>ALSTOM (ex. BT) CZL</v>
      </c>
    </row>
    <row r="5138" spans="1:20" x14ac:dyDescent="0.3">
      <c r="A5138" s="4" t="s">
        <v>7318</v>
      </c>
      <c r="B5138" s="76">
        <v>45198</v>
      </c>
      <c r="C5138" s="76">
        <v>45198</v>
      </c>
      <c r="D5138" s="76">
        <v>45257</v>
      </c>
      <c r="E5138" s="4" t="s">
        <v>951</v>
      </c>
      <c r="F5138" s="4" t="s">
        <v>952</v>
      </c>
      <c r="G5138" s="4" t="s">
        <v>942</v>
      </c>
      <c r="H5138" s="4" t="s">
        <v>951</v>
      </c>
      <c r="I5138" s="4" t="s">
        <v>1732</v>
      </c>
      <c r="J5138" s="4" t="s">
        <v>1733</v>
      </c>
      <c r="K5138" s="4" t="s">
        <v>955</v>
      </c>
      <c r="L5138" s="4">
        <v>2</v>
      </c>
      <c r="M5138" s="4" t="s">
        <v>77</v>
      </c>
      <c r="N5138" s="4">
        <v>67.47</v>
      </c>
      <c r="O5138" s="4">
        <v>48.35</v>
      </c>
      <c r="P5138" s="4" t="s">
        <v>78</v>
      </c>
      <c r="Q5138" s="77">
        <v>45281.627083333333</v>
      </c>
      <c r="R5138" s="4">
        <v>134.94</v>
      </c>
      <c r="S5138" s="4">
        <v>96.7</v>
      </c>
      <c r="T5138" s="4" t="str">
        <f>VLOOKUP(E5138,zamiana!A:B,2,0)</f>
        <v>ALSTOM (ex. BT) CZL</v>
      </c>
    </row>
    <row r="5139" spans="1:20" x14ac:dyDescent="0.3">
      <c r="A5139" s="4" t="s">
        <v>7318</v>
      </c>
      <c r="B5139" s="76">
        <v>45198</v>
      </c>
      <c r="C5139" s="76">
        <v>45198</v>
      </c>
      <c r="D5139" s="76">
        <v>45257</v>
      </c>
      <c r="E5139" s="4" t="s">
        <v>951</v>
      </c>
      <c r="F5139" s="4" t="s">
        <v>952</v>
      </c>
      <c r="G5139" s="4" t="s">
        <v>942</v>
      </c>
      <c r="H5139" s="4" t="s">
        <v>951</v>
      </c>
      <c r="I5139" s="4" t="s">
        <v>1732</v>
      </c>
      <c r="J5139" s="4" t="s">
        <v>1733</v>
      </c>
      <c r="K5139" s="4" t="s">
        <v>955</v>
      </c>
      <c r="L5139" s="4">
        <v>2</v>
      </c>
      <c r="M5139" s="4" t="s">
        <v>77</v>
      </c>
      <c r="N5139" s="4">
        <v>67.47</v>
      </c>
      <c r="O5139" s="4">
        <v>48.35</v>
      </c>
      <c r="P5139" s="4" t="s">
        <v>78</v>
      </c>
      <c r="Q5139" s="77">
        <v>45281.627083333333</v>
      </c>
      <c r="R5139" s="4">
        <v>134.94</v>
      </c>
      <c r="S5139" s="4">
        <v>96.7</v>
      </c>
      <c r="T5139" s="4" t="str">
        <f>VLOOKUP(E5139,zamiana!A:B,2,0)</f>
        <v>ALSTOM (ex. BT) CZL</v>
      </c>
    </row>
    <row r="5140" spans="1:20" x14ac:dyDescent="0.3">
      <c r="A5140" s="4" t="s">
        <v>7318</v>
      </c>
      <c r="B5140" s="76">
        <v>45198</v>
      </c>
      <c r="C5140" s="76">
        <v>45198</v>
      </c>
      <c r="D5140" s="76">
        <v>45257</v>
      </c>
      <c r="E5140" s="4" t="s">
        <v>951</v>
      </c>
      <c r="F5140" s="4" t="s">
        <v>952</v>
      </c>
      <c r="G5140" s="4" t="s">
        <v>942</v>
      </c>
      <c r="H5140" s="4" t="s">
        <v>951</v>
      </c>
      <c r="I5140" s="4" t="s">
        <v>1732</v>
      </c>
      <c r="J5140" s="4" t="s">
        <v>1733</v>
      </c>
      <c r="K5140" s="4" t="s">
        <v>955</v>
      </c>
      <c r="L5140" s="4">
        <v>2</v>
      </c>
      <c r="M5140" s="4" t="s">
        <v>77</v>
      </c>
      <c r="N5140" s="4">
        <v>67.47</v>
      </c>
      <c r="O5140" s="4">
        <v>48.35</v>
      </c>
      <c r="P5140" s="4" t="s">
        <v>78</v>
      </c>
      <c r="Q5140" s="77">
        <v>45281.627083333333</v>
      </c>
      <c r="R5140" s="4">
        <v>134.94</v>
      </c>
      <c r="S5140" s="4">
        <v>96.7</v>
      </c>
      <c r="T5140" s="4" t="str">
        <f>VLOOKUP(E5140,zamiana!A:B,2,0)</f>
        <v>ALSTOM (ex. BT) CZL</v>
      </c>
    </row>
    <row r="5141" spans="1:20" x14ac:dyDescent="0.3">
      <c r="A5141" s="4" t="s">
        <v>7318</v>
      </c>
      <c r="B5141" s="76">
        <v>45198</v>
      </c>
      <c r="C5141" s="76">
        <v>45198</v>
      </c>
      <c r="D5141" s="76">
        <v>45257</v>
      </c>
      <c r="E5141" s="4" t="s">
        <v>951</v>
      </c>
      <c r="F5141" s="4" t="s">
        <v>952</v>
      </c>
      <c r="G5141" s="4" t="s">
        <v>942</v>
      </c>
      <c r="H5141" s="4" t="s">
        <v>951</v>
      </c>
      <c r="I5141" s="4" t="s">
        <v>1262</v>
      </c>
      <c r="J5141" s="4" t="s">
        <v>1263</v>
      </c>
      <c r="K5141" s="4" t="s">
        <v>955</v>
      </c>
      <c r="L5141" s="4">
        <v>6</v>
      </c>
      <c r="M5141" s="4" t="s">
        <v>77</v>
      </c>
      <c r="N5141" s="4">
        <v>14.74</v>
      </c>
      <c r="O5141" s="4">
        <v>14.31</v>
      </c>
      <c r="P5141" s="4" t="s">
        <v>78</v>
      </c>
      <c r="Q5141" s="77">
        <v>45281.627083333333</v>
      </c>
      <c r="R5141" s="4">
        <v>88.44</v>
      </c>
      <c r="S5141" s="4">
        <v>85.86</v>
      </c>
      <c r="T5141" s="4" t="str">
        <f>VLOOKUP(E5141,zamiana!A:B,2,0)</f>
        <v>ALSTOM (ex. BT) CZL</v>
      </c>
    </row>
    <row r="5142" spans="1:20" x14ac:dyDescent="0.3">
      <c r="A5142" s="4" t="s">
        <v>7318</v>
      </c>
      <c r="B5142" s="76">
        <v>45198</v>
      </c>
      <c r="C5142" s="76">
        <v>45198</v>
      </c>
      <c r="D5142" s="76">
        <v>45257</v>
      </c>
      <c r="E5142" s="4" t="s">
        <v>951</v>
      </c>
      <c r="F5142" s="4" t="s">
        <v>952</v>
      </c>
      <c r="G5142" s="4" t="s">
        <v>942</v>
      </c>
      <c r="H5142" s="4" t="s">
        <v>951</v>
      </c>
      <c r="I5142" s="4" t="s">
        <v>1123</v>
      </c>
      <c r="J5142" s="4" t="s">
        <v>1124</v>
      </c>
      <c r="K5142" s="4" t="s">
        <v>955</v>
      </c>
      <c r="L5142" s="4">
        <v>1</v>
      </c>
      <c r="M5142" s="4" t="s">
        <v>77</v>
      </c>
      <c r="N5142" s="4">
        <v>15.62</v>
      </c>
      <c r="O5142" s="4">
        <v>10.64</v>
      </c>
      <c r="P5142" s="4" t="s">
        <v>78</v>
      </c>
      <c r="Q5142" s="77">
        <v>45281.663888888892</v>
      </c>
      <c r="R5142" s="4">
        <v>15.62</v>
      </c>
      <c r="S5142" s="4">
        <v>10.64</v>
      </c>
      <c r="T5142" s="4" t="str">
        <f>VLOOKUP(E5142,zamiana!A:B,2,0)</f>
        <v>ALSTOM (ex. BT) CZL</v>
      </c>
    </row>
    <row r="5143" spans="1:20" x14ac:dyDescent="0.3">
      <c r="A5143" s="4" t="s">
        <v>7318</v>
      </c>
      <c r="B5143" s="76">
        <v>45198</v>
      </c>
      <c r="C5143" s="76">
        <v>45198</v>
      </c>
      <c r="D5143" s="76">
        <v>45257</v>
      </c>
      <c r="E5143" s="4" t="s">
        <v>951</v>
      </c>
      <c r="F5143" s="4" t="s">
        <v>952</v>
      </c>
      <c r="G5143" s="4" t="s">
        <v>942</v>
      </c>
      <c r="H5143" s="4" t="s">
        <v>951</v>
      </c>
      <c r="I5143" s="4" t="s">
        <v>1123</v>
      </c>
      <c r="J5143" s="4" t="s">
        <v>1124</v>
      </c>
      <c r="K5143" s="4" t="s">
        <v>955</v>
      </c>
      <c r="L5143" s="4">
        <v>1</v>
      </c>
      <c r="M5143" s="4" t="s">
        <v>77</v>
      </c>
      <c r="N5143" s="4">
        <v>15.62</v>
      </c>
      <c r="O5143" s="4">
        <v>10.64</v>
      </c>
      <c r="P5143" s="4" t="s">
        <v>78</v>
      </c>
      <c r="Q5143" s="77">
        <v>45281.663888888892</v>
      </c>
      <c r="R5143" s="4">
        <v>15.62</v>
      </c>
      <c r="S5143" s="4">
        <v>10.64</v>
      </c>
      <c r="T5143" s="4" t="str">
        <f>VLOOKUP(E5143,zamiana!A:B,2,0)</f>
        <v>ALSTOM (ex. BT) CZL</v>
      </c>
    </row>
    <row r="5144" spans="1:20" x14ac:dyDescent="0.3">
      <c r="A5144" s="4" t="s">
        <v>7318</v>
      </c>
      <c r="B5144" s="76">
        <v>45198</v>
      </c>
      <c r="C5144" s="76">
        <v>45198</v>
      </c>
      <c r="D5144" s="76">
        <v>45257</v>
      </c>
      <c r="E5144" s="4" t="s">
        <v>951</v>
      </c>
      <c r="F5144" s="4" t="s">
        <v>952</v>
      </c>
      <c r="G5144" s="4" t="s">
        <v>942</v>
      </c>
      <c r="H5144" s="4" t="s">
        <v>951</v>
      </c>
      <c r="I5144" s="4" t="s">
        <v>1123</v>
      </c>
      <c r="J5144" s="4" t="s">
        <v>1124</v>
      </c>
      <c r="K5144" s="4" t="s">
        <v>955</v>
      </c>
      <c r="L5144" s="4">
        <v>1</v>
      </c>
      <c r="M5144" s="4" t="s">
        <v>77</v>
      </c>
      <c r="N5144" s="4">
        <v>15.62</v>
      </c>
      <c r="O5144" s="4">
        <v>10.64</v>
      </c>
      <c r="P5144" s="4" t="s">
        <v>78</v>
      </c>
      <c r="Q5144" s="77">
        <v>45281.663888888892</v>
      </c>
      <c r="R5144" s="4">
        <v>15.62</v>
      </c>
      <c r="S5144" s="4">
        <v>10.64</v>
      </c>
      <c r="T5144" s="4" t="str">
        <f>VLOOKUP(E5144,zamiana!A:B,2,0)</f>
        <v>ALSTOM (ex. BT) CZL</v>
      </c>
    </row>
    <row r="5145" spans="1:20" x14ac:dyDescent="0.3">
      <c r="A5145" s="4" t="s">
        <v>7318</v>
      </c>
      <c r="B5145" s="76">
        <v>45198</v>
      </c>
      <c r="C5145" s="76">
        <v>45198</v>
      </c>
      <c r="D5145" s="76">
        <v>45257</v>
      </c>
      <c r="E5145" s="4" t="s">
        <v>951</v>
      </c>
      <c r="F5145" s="4" t="s">
        <v>952</v>
      </c>
      <c r="G5145" s="4" t="s">
        <v>942</v>
      </c>
      <c r="H5145" s="4" t="s">
        <v>951</v>
      </c>
      <c r="I5145" s="4" t="s">
        <v>1123</v>
      </c>
      <c r="J5145" s="4" t="s">
        <v>1124</v>
      </c>
      <c r="K5145" s="4" t="s">
        <v>955</v>
      </c>
      <c r="L5145" s="4">
        <v>1</v>
      </c>
      <c r="M5145" s="4" t="s">
        <v>77</v>
      </c>
      <c r="N5145" s="4">
        <v>15.62</v>
      </c>
      <c r="O5145" s="4">
        <v>10.64</v>
      </c>
      <c r="P5145" s="4" t="s">
        <v>78</v>
      </c>
      <c r="Q5145" s="77">
        <v>45281.663888888892</v>
      </c>
      <c r="R5145" s="4">
        <v>15.62</v>
      </c>
      <c r="S5145" s="4">
        <v>10.64</v>
      </c>
      <c r="T5145" s="4" t="str">
        <f>VLOOKUP(E5145,zamiana!A:B,2,0)</f>
        <v>ALSTOM (ex. BT) CZL</v>
      </c>
    </row>
    <row r="5146" spans="1:20" x14ac:dyDescent="0.3">
      <c r="A5146" s="4" t="s">
        <v>7318</v>
      </c>
      <c r="B5146" s="76">
        <v>45198</v>
      </c>
      <c r="C5146" s="76">
        <v>45198</v>
      </c>
      <c r="D5146" s="76">
        <v>45257</v>
      </c>
      <c r="E5146" s="4" t="s">
        <v>951</v>
      </c>
      <c r="F5146" s="4" t="s">
        <v>952</v>
      </c>
      <c r="G5146" s="4" t="s">
        <v>942</v>
      </c>
      <c r="H5146" s="4" t="s">
        <v>951</v>
      </c>
      <c r="I5146" s="4" t="s">
        <v>1123</v>
      </c>
      <c r="J5146" s="4" t="s">
        <v>1124</v>
      </c>
      <c r="K5146" s="4" t="s">
        <v>955</v>
      </c>
      <c r="L5146" s="4">
        <v>1</v>
      </c>
      <c r="M5146" s="4" t="s">
        <v>77</v>
      </c>
      <c r="N5146" s="4">
        <v>15.62</v>
      </c>
      <c r="O5146" s="4">
        <v>10.64</v>
      </c>
      <c r="P5146" s="4" t="s">
        <v>78</v>
      </c>
      <c r="Q5146" s="77">
        <v>45281.663888888892</v>
      </c>
      <c r="R5146" s="4">
        <v>15.62</v>
      </c>
      <c r="S5146" s="4">
        <v>10.64</v>
      </c>
      <c r="T5146" s="4" t="str">
        <f>VLOOKUP(E5146,zamiana!A:B,2,0)</f>
        <v>ALSTOM (ex. BT) CZL</v>
      </c>
    </row>
    <row r="5147" spans="1:20" x14ac:dyDescent="0.3">
      <c r="A5147" s="4" t="s">
        <v>7318</v>
      </c>
      <c r="B5147" s="76">
        <v>45198</v>
      </c>
      <c r="C5147" s="76">
        <v>45198</v>
      </c>
      <c r="D5147" s="76">
        <v>45257</v>
      </c>
      <c r="E5147" s="4" t="s">
        <v>951</v>
      </c>
      <c r="F5147" s="4" t="s">
        <v>952</v>
      </c>
      <c r="G5147" s="4" t="s">
        <v>942</v>
      </c>
      <c r="H5147" s="4" t="s">
        <v>951</v>
      </c>
      <c r="I5147" s="4" t="s">
        <v>1123</v>
      </c>
      <c r="J5147" s="4" t="s">
        <v>1124</v>
      </c>
      <c r="K5147" s="4" t="s">
        <v>955</v>
      </c>
      <c r="L5147" s="4">
        <v>1</v>
      </c>
      <c r="M5147" s="4" t="s">
        <v>77</v>
      </c>
      <c r="N5147" s="4">
        <v>15.62</v>
      </c>
      <c r="O5147" s="4">
        <v>10.64</v>
      </c>
      <c r="P5147" s="4" t="s">
        <v>78</v>
      </c>
      <c r="Q5147" s="77">
        <v>45281.663888888892</v>
      </c>
      <c r="R5147" s="4">
        <v>15.62</v>
      </c>
      <c r="S5147" s="4">
        <v>10.64</v>
      </c>
      <c r="T5147" s="4" t="str">
        <f>VLOOKUP(E5147,zamiana!A:B,2,0)</f>
        <v>ALSTOM (ex. BT) CZL</v>
      </c>
    </row>
    <row r="5148" spans="1:20" x14ac:dyDescent="0.3">
      <c r="A5148" s="4" t="s">
        <v>7318</v>
      </c>
      <c r="B5148" s="76">
        <v>45198</v>
      </c>
      <c r="C5148" s="76">
        <v>45198</v>
      </c>
      <c r="D5148" s="76">
        <v>45257</v>
      </c>
      <c r="E5148" s="4" t="s">
        <v>951</v>
      </c>
      <c r="F5148" s="4" t="s">
        <v>952</v>
      </c>
      <c r="G5148" s="4" t="s">
        <v>942</v>
      </c>
      <c r="H5148" s="4" t="s">
        <v>951</v>
      </c>
      <c r="I5148" s="4" t="s">
        <v>975</v>
      </c>
      <c r="J5148" s="4" t="s">
        <v>976</v>
      </c>
      <c r="K5148" s="4" t="s">
        <v>955</v>
      </c>
      <c r="L5148" s="4">
        <v>13</v>
      </c>
      <c r="M5148" s="4" t="s">
        <v>77</v>
      </c>
      <c r="N5148" s="4">
        <v>2.92</v>
      </c>
      <c r="O5148" s="4">
        <v>3.34</v>
      </c>
      <c r="P5148" s="4" t="s">
        <v>78</v>
      </c>
      <c r="Q5148" s="77">
        <v>45281.627083333333</v>
      </c>
      <c r="R5148" s="4">
        <v>37.96</v>
      </c>
      <c r="S5148" s="4">
        <v>43.42</v>
      </c>
      <c r="T5148" s="4" t="str">
        <f>VLOOKUP(E5148,zamiana!A:B,2,0)</f>
        <v>ALSTOM (ex. BT) CZL</v>
      </c>
    </row>
    <row r="5149" spans="1:20" x14ac:dyDescent="0.3">
      <c r="A5149" s="4" t="s">
        <v>7318</v>
      </c>
      <c r="B5149" s="76">
        <v>45198</v>
      </c>
      <c r="C5149" s="76">
        <v>45198</v>
      </c>
      <c r="D5149" s="76">
        <v>45257</v>
      </c>
      <c r="E5149" s="4" t="s">
        <v>951</v>
      </c>
      <c r="F5149" s="4" t="s">
        <v>952</v>
      </c>
      <c r="G5149" s="4" t="s">
        <v>942</v>
      </c>
      <c r="H5149" s="4" t="s">
        <v>951</v>
      </c>
      <c r="I5149" s="4" t="s">
        <v>1445</v>
      </c>
      <c r="J5149" s="4" t="s">
        <v>1446</v>
      </c>
      <c r="K5149" s="4" t="s">
        <v>955</v>
      </c>
      <c r="L5149" s="4">
        <v>12</v>
      </c>
      <c r="M5149" s="4" t="s">
        <v>77</v>
      </c>
      <c r="N5149" s="4">
        <v>31.51</v>
      </c>
      <c r="O5149" s="4">
        <v>17.07</v>
      </c>
      <c r="P5149" s="4" t="s">
        <v>78</v>
      </c>
      <c r="Q5149" s="77">
        <v>45281.627083333333</v>
      </c>
      <c r="R5149" s="4">
        <v>378.12</v>
      </c>
      <c r="S5149" s="4">
        <v>204.84</v>
      </c>
      <c r="T5149" s="4" t="str">
        <f>VLOOKUP(E5149,zamiana!A:B,2,0)</f>
        <v>ALSTOM (ex. BT) CZL</v>
      </c>
    </row>
    <row r="5150" spans="1:20" x14ac:dyDescent="0.3">
      <c r="A5150" s="4" t="s">
        <v>7318</v>
      </c>
      <c r="B5150" s="76">
        <v>45198</v>
      </c>
      <c r="C5150" s="76">
        <v>45198</v>
      </c>
      <c r="D5150" s="76">
        <v>45257</v>
      </c>
      <c r="E5150" s="4" t="s">
        <v>951</v>
      </c>
      <c r="F5150" s="4" t="s">
        <v>952</v>
      </c>
      <c r="G5150" s="4" t="s">
        <v>942</v>
      </c>
      <c r="H5150" s="4" t="s">
        <v>951</v>
      </c>
      <c r="I5150" s="4" t="s">
        <v>3641</v>
      </c>
      <c r="J5150" s="4" t="s">
        <v>3642</v>
      </c>
      <c r="K5150" s="4" t="s">
        <v>955</v>
      </c>
      <c r="L5150" s="4">
        <v>5</v>
      </c>
      <c r="M5150" s="4" t="s">
        <v>77</v>
      </c>
      <c r="N5150" s="4">
        <v>8.5299999999999994</v>
      </c>
      <c r="O5150" s="4">
        <v>9.73</v>
      </c>
      <c r="P5150" s="4" t="s">
        <v>78</v>
      </c>
      <c r="Q5150" s="77">
        <v>45281.627083333333</v>
      </c>
      <c r="R5150" s="4">
        <v>42.65</v>
      </c>
      <c r="S5150" s="4">
        <v>48.65</v>
      </c>
      <c r="T5150" s="4" t="str">
        <f>VLOOKUP(E5150,zamiana!A:B,2,0)</f>
        <v>ALSTOM (ex. BT) CZL</v>
      </c>
    </row>
    <row r="5151" spans="1:20" x14ac:dyDescent="0.3">
      <c r="A5151" s="4" t="s">
        <v>7318</v>
      </c>
      <c r="B5151" s="76">
        <v>45198</v>
      </c>
      <c r="C5151" s="76">
        <v>45198</v>
      </c>
      <c r="D5151" s="76">
        <v>45257</v>
      </c>
      <c r="E5151" s="4" t="s">
        <v>951</v>
      </c>
      <c r="F5151" s="4" t="s">
        <v>952</v>
      </c>
      <c r="G5151" s="4" t="s">
        <v>942</v>
      </c>
      <c r="H5151" s="4" t="s">
        <v>951</v>
      </c>
      <c r="I5151" s="4" t="s">
        <v>1523</v>
      </c>
      <c r="J5151" s="4" t="s">
        <v>1524</v>
      </c>
      <c r="K5151" s="4" t="s">
        <v>955</v>
      </c>
      <c r="L5151" s="4">
        <v>2</v>
      </c>
      <c r="M5151" s="4" t="s">
        <v>77</v>
      </c>
      <c r="N5151" s="4">
        <v>31.74</v>
      </c>
      <c r="O5151" s="4">
        <v>23.15</v>
      </c>
      <c r="P5151" s="4" t="s">
        <v>78</v>
      </c>
      <c r="Q5151" s="77">
        <v>45281.628472222219</v>
      </c>
      <c r="R5151" s="4">
        <v>63.48</v>
      </c>
      <c r="S5151" s="4">
        <v>46.3</v>
      </c>
      <c r="T5151" s="4" t="str">
        <f>VLOOKUP(E5151,zamiana!A:B,2,0)</f>
        <v>ALSTOM (ex. BT) CZL</v>
      </c>
    </row>
    <row r="5152" spans="1:20" x14ac:dyDescent="0.3">
      <c r="A5152" s="4" t="s">
        <v>7318</v>
      </c>
      <c r="B5152" s="76">
        <v>45198</v>
      </c>
      <c r="C5152" s="76">
        <v>45198</v>
      </c>
      <c r="D5152" s="76">
        <v>45257</v>
      </c>
      <c r="E5152" s="4" t="s">
        <v>951</v>
      </c>
      <c r="F5152" s="4" t="s">
        <v>952</v>
      </c>
      <c r="G5152" s="4" t="s">
        <v>942</v>
      </c>
      <c r="H5152" s="4" t="s">
        <v>951</v>
      </c>
      <c r="I5152" s="4" t="s">
        <v>1523</v>
      </c>
      <c r="J5152" s="4" t="s">
        <v>1524</v>
      </c>
      <c r="K5152" s="4" t="s">
        <v>955</v>
      </c>
      <c r="L5152" s="4">
        <v>2</v>
      </c>
      <c r="M5152" s="4" t="s">
        <v>77</v>
      </c>
      <c r="N5152" s="4">
        <v>31.74</v>
      </c>
      <c r="O5152" s="4">
        <v>23.15</v>
      </c>
      <c r="P5152" s="4" t="s">
        <v>78</v>
      </c>
      <c r="Q5152" s="77">
        <v>45281.628472222219</v>
      </c>
      <c r="R5152" s="4">
        <v>63.48</v>
      </c>
      <c r="S5152" s="4">
        <v>46.3</v>
      </c>
      <c r="T5152" s="4" t="str">
        <f>VLOOKUP(E5152,zamiana!A:B,2,0)</f>
        <v>ALSTOM (ex. BT) CZL</v>
      </c>
    </row>
    <row r="5153" spans="1:20" x14ac:dyDescent="0.3">
      <c r="A5153" s="4" t="s">
        <v>7318</v>
      </c>
      <c r="B5153" s="76">
        <v>45198</v>
      </c>
      <c r="C5153" s="76">
        <v>45198</v>
      </c>
      <c r="D5153" s="76">
        <v>45257</v>
      </c>
      <c r="E5153" s="4" t="s">
        <v>951</v>
      </c>
      <c r="F5153" s="4" t="s">
        <v>952</v>
      </c>
      <c r="G5153" s="4" t="s">
        <v>942</v>
      </c>
      <c r="H5153" s="4" t="s">
        <v>951</v>
      </c>
      <c r="I5153" s="4" t="s">
        <v>1523</v>
      </c>
      <c r="J5153" s="4" t="s">
        <v>1524</v>
      </c>
      <c r="K5153" s="4" t="s">
        <v>955</v>
      </c>
      <c r="L5153" s="4">
        <v>1</v>
      </c>
      <c r="M5153" s="4" t="s">
        <v>77</v>
      </c>
      <c r="N5153" s="4">
        <v>31.74</v>
      </c>
      <c r="O5153" s="4">
        <v>23.15</v>
      </c>
      <c r="P5153" s="4" t="s">
        <v>78</v>
      </c>
      <c r="Q5153" s="77">
        <v>45281.628472222219</v>
      </c>
      <c r="R5153" s="4">
        <v>31.74</v>
      </c>
      <c r="S5153" s="4">
        <v>23.15</v>
      </c>
      <c r="T5153" s="4" t="str">
        <f>VLOOKUP(E5153,zamiana!A:B,2,0)</f>
        <v>ALSTOM (ex. BT) CZL</v>
      </c>
    </row>
    <row r="5154" spans="1:20" x14ac:dyDescent="0.3">
      <c r="A5154" s="4" t="s">
        <v>7318</v>
      </c>
      <c r="B5154" s="76">
        <v>45198</v>
      </c>
      <c r="C5154" s="76">
        <v>45198</v>
      </c>
      <c r="D5154" s="76">
        <v>45257</v>
      </c>
      <c r="E5154" s="4" t="s">
        <v>951</v>
      </c>
      <c r="F5154" s="4" t="s">
        <v>952</v>
      </c>
      <c r="G5154" s="4" t="s">
        <v>942</v>
      </c>
      <c r="H5154" s="4" t="s">
        <v>951</v>
      </c>
      <c r="I5154" s="4" t="s">
        <v>1523</v>
      </c>
      <c r="J5154" s="4" t="s">
        <v>1524</v>
      </c>
      <c r="K5154" s="4" t="s">
        <v>955</v>
      </c>
      <c r="L5154" s="4">
        <v>2</v>
      </c>
      <c r="M5154" s="4" t="s">
        <v>77</v>
      </c>
      <c r="N5154" s="4">
        <v>31.74</v>
      </c>
      <c r="O5154" s="4">
        <v>23.15</v>
      </c>
      <c r="P5154" s="4" t="s">
        <v>78</v>
      </c>
      <c r="Q5154" s="77">
        <v>45281.628472222219</v>
      </c>
      <c r="R5154" s="4">
        <v>63.48</v>
      </c>
      <c r="S5154" s="4">
        <v>46.3</v>
      </c>
      <c r="T5154" s="4" t="str">
        <f>VLOOKUP(E5154,zamiana!A:B,2,0)</f>
        <v>ALSTOM (ex. BT) CZL</v>
      </c>
    </row>
    <row r="5155" spans="1:20" x14ac:dyDescent="0.3">
      <c r="A5155" s="4" t="s">
        <v>7318</v>
      </c>
      <c r="B5155" s="76">
        <v>45198</v>
      </c>
      <c r="C5155" s="76">
        <v>45198</v>
      </c>
      <c r="D5155" s="76">
        <v>45257</v>
      </c>
      <c r="E5155" s="4" t="s">
        <v>951</v>
      </c>
      <c r="F5155" s="4" t="s">
        <v>952</v>
      </c>
      <c r="G5155" s="4" t="s">
        <v>942</v>
      </c>
      <c r="H5155" s="4" t="s">
        <v>951</v>
      </c>
      <c r="I5155" s="4" t="s">
        <v>1523</v>
      </c>
      <c r="J5155" s="4" t="s">
        <v>1524</v>
      </c>
      <c r="K5155" s="4" t="s">
        <v>955</v>
      </c>
      <c r="L5155" s="4">
        <v>2</v>
      </c>
      <c r="M5155" s="4" t="s">
        <v>77</v>
      </c>
      <c r="N5155" s="4">
        <v>31.74</v>
      </c>
      <c r="O5155" s="4">
        <v>23.15</v>
      </c>
      <c r="P5155" s="4" t="s">
        <v>78</v>
      </c>
      <c r="Q5155" s="77">
        <v>45281.628472222219</v>
      </c>
      <c r="R5155" s="4">
        <v>63.48</v>
      </c>
      <c r="S5155" s="4">
        <v>46.3</v>
      </c>
      <c r="T5155" s="4" t="str">
        <f>VLOOKUP(E5155,zamiana!A:B,2,0)</f>
        <v>ALSTOM (ex. BT) CZL</v>
      </c>
    </row>
    <row r="5156" spans="1:20" x14ac:dyDescent="0.3">
      <c r="A5156" s="4" t="s">
        <v>7318</v>
      </c>
      <c r="B5156" s="76">
        <v>45198</v>
      </c>
      <c r="C5156" s="76">
        <v>45198</v>
      </c>
      <c r="D5156" s="76">
        <v>45257</v>
      </c>
      <c r="E5156" s="4" t="s">
        <v>951</v>
      </c>
      <c r="F5156" s="4" t="s">
        <v>952</v>
      </c>
      <c r="G5156" s="4" t="s">
        <v>942</v>
      </c>
      <c r="H5156" s="4" t="s">
        <v>951</v>
      </c>
      <c r="I5156" s="4" t="s">
        <v>1523</v>
      </c>
      <c r="J5156" s="4" t="s">
        <v>1524</v>
      </c>
      <c r="K5156" s="4" t="s">
        <v>955</v>
      </c>
      <c r="L5156" s="4">
        <v>2</v>
      </c>
      <c r="M5156" s="4" t="s">
        <v>77</v>
      </c>
      <c r="N5156" s="4">
        <v>31.74</v>
      </c>
      <c r="O5156" s="4">
        <v>23.15</v>
      </c>
      <c r="P5156" s="4" t="s">
        <v>78</v>
      </c>
      <c r="Q5156" s="77">
        <v>45281.628472222219</v>
      </c>
      <c r="R5156" s="4">
        <v>63.48</v>
      </c>
      <c r="S5156" s="4">
        <v>46.3</v>
      </c>
      <c r="T5156" s="4" t="str">
        <f>VLOOKUP(E5156,zamiana!A:B,2,0)</f>
        <v>ALSTOM (ex. BT) CZL</v>
      </c>
    </row>
    <row r="5157" spans="1:20" x14ac:dyDescent="0.3">
      <c r="A5157" s="4" t="s">
        <v>7318</v>
      </c>
      <c r="B5157" s="76">
        <v>45198</v>
      </c>
      <c r="C5157" s="76">
        <v>45198</v>
      </c>
      <c r="D5157" s="76">
        <v>45257</v>
      </c>
      <c r="E5157" s="4" t="s">
        <v>951</v>
      </c>
      <c r="F5157" s="4" t="s">
        <v>952</v>
      </c>
      <c r="G5157" s="4" t="s">
        <v>942</v>
      </c>
      <c r="H5157" s="4" t="s">
        <v>951</v>
      </c>
      <c r="I5157" s="4" t="s">
        <v>1523</v>
      </c>
      <c r="J5157" s="4" t="s">
        <v>1524</v>
      </c>
      <c r="K5157" s="4" t="s">
        <v>955</v>
      </c>
      <c r="L5157" s="4">
        <v>2</v>
      </c>
      <c r="M5157" s="4" t="s">
        <v>77</v>
      </c>
      <c r="N5157" s="4">
        <v>31.74</v>
      </c>
      <c r="O5157" s="4">
        <v>23.15</v>
      </c>
      <c r="P5157" s="4" t="s">
        <v>78</v>
      </c>
      <c r="Q5157" s="77">
        <v>45281.628472222219</v>
      </c>
      <c r="R5157" s="4">
        <v>63.48</v>
      </c>
      <c r="S5157" s="4">
        <v>46.3</v>
      </c>
      <c r="T5157" s="4" t="str">
        <f>VLOOKUP(E5157,zamiana!A:B,2,0)</f>
        <v>ALSTOM (ex. BT) CZL</v>
      </c>
    </row>
    <row r="5158" spans="1:20" x14ac:dyDescent="0.3">
      <c r="A5158" s="4" t="s">
        <v>7318</v>
      </c>
      <c r="B5158" s="76">
        <v>45198</v>
      </c>
      <c r="C5158" s="76">
        <v>45198</v>
      </c>
      <c r="D5158" s="76">
        <v>45257</v>
      </c>
      <c r="E5158" s="4" t="s">
        <v>951</v>
      </c>
      <c r="F5158" s="4" t="s">
        <v>952</v>
      </c>
      <c r="G5158" s="4" t="s">
        <v>942</v>
      </c>
      <c r="H5158" s="4" t="s">
        <v>951</v>
      </c>
      <c r="I5158" s="4" t="s">
        <v>1523</v>
      </c>
      <c r="J5158" s="4" t="s">
        <v>1524</v>
      </c>
      <c r="K5158" s="4" t="s">
        <v>955</v>
      </c>
      <c r="L5158" s="4">
        <v>2</v>
      </c>
      <c r="M5158" s="4" t="s">
        <v>77</v>
      </c>
      <c r="N5158" s="4">
        <v>31.74</v>
      </c>
      <c r="O5158" s="4">
        <v>23.15</v>
      </c>
      <c r="P5158" s="4" t="s">
        <v>78</v>
      </c>
      <c r="Q5158" s="77">
        <v>45281.628472222219</v>
      </c>
      <c r="R5158" s="4">
        <v>63.48</v>
      </c>
      <c r="S5158" s="4">
        <v>46.3</v>
      </c>
      <c r="T5158" s="4" t="str">
        <f>VLOOKUP(E5158,zamiana!A:B,2,0)</f>
        <v>ALSTOM (ex. BT) CZL</v>
      </c>
    </row>
    <row r="5159" spans="1:20" x14ac:dyDescent="0.3">
      <c r="A5159" s="4" t="s">
        <v>7318</v>
      </c>
      <c r="B5159" s="76">
        <v>45198</v>
      </c>
      <c r="C5159" s="76">
        <v>45198</v>
      </c>
      <c r="D5159" s="76">
        <v>45257</v>
      </c>
      <c r="E5159" s="4" t="s">
        <v>951</v>
      </c>
      <c r="F5159" s="4" t="s">
        <v>952</v>
      </c>
      <c r="G5159" s="4" t="s">
        <v>942</v>
      </c>
      <c r="H5159" s="4" t="s">
        <v>951</v>
      </c>
      <c r="I5159" s="4" t="s">
        <v>1530</v>
      </c>
      <c r="J5159" s="4" t="s">
        <v>1531</v>
      </c>
      <c r="K5159" s="4" t="s">
        <v>955</v>
      </c>
      <c r="L5159" s="4">
        <v>2</v>
      </c>
      <c r="M5159" s="4" t="s">
        <v>77</v>
      </c>
      <c r="N5159" s="4">
        <v>21.73</v>
      </c>
      <c r="O5159" s="4">
        <v>21.98</v>
      </c>
      <c r="P5159" s="4" t="s">
        <v>78</v>
      </c>
      <c r="Q5159" s="77">
        <v>45281.627083333333</v>
      </c>
      <c r="R5159" s="4">
        <v>43.46</v>
      </c>
      <c r="S5159" s="4">
        <v>43.96</v>
      </c>
      <c r="T5159" s="4" t="str">
        <f>VLOOKUP(E5159,zamiana!A:B,2,0)</f>
        <v>ALSTOM (ex. BT) CZL</v>
      </c>
    </row>
    <row r="5160" spans="1:20" x14ac:dyDescent="0.3">
      <c r="A5160" s="4" t="s">
        <v>7318</v>
      </c>
      <c r="B5160" s="76">
        <v>45198</v>
      </c>
      <c r="C5160" s="76">
        <v>45198</v>
      </c>
      <c r="D5160" s="76">
        <v>45257</v>
      </c>
      <c r="E5160" s="4" t="s">
        <v>951</v>
      </c>
      <c r="F5160" s="4" t="s">
        <v>952</v>
      </c>
      <c r="G5160" s="4" t="s">
        <v>942</v>
      </c>
      <c r="H5160" s="4" t="s">
        <v>951</v>
      </c>
      <c r="I5160" s="4" t="s">
        <v>1530</v>
      </c>
      <c r="J5160" s="4" t="s">
        <v>1531</v>
      </c>
      <c r="K5160" s="4" t="s">
        <v>955</v>
      </c>
      <c r="L5160" s="4">
        <v>1</v>
      </c>
      <c r="M5160" s="4" t="s">
        <v>77</v>
      </c>
      <c r="N5160" s="4">
        <v>21.73</v>
      </c>
      <c r="O5160" s="4">
        <v>21.98</v>
      </c>
      <c r="P5160" s="4" t="s">
        <v>78</v>
      </c>
      <c r="Q5160" s="77">
        <v>45281.627083333333</v>
      </c>
      <c r="R5160" s="4">
        <v>21.73</v>
      </c>
      <c r="S5160" s="4">
        <v>21.98</v>
      </c>
      <c r="T5160" s="4" t="str">
        <f>VLOOKUP(E5160,zamiana!A:B,2,0)</f>
        <v>ALSTOM (ex. BT) CZL</v>
      </c>
    </row>
    <row r="5161" spans="1:20" x14ac:dyDescent="0.3">
      <c r="A5161" s="4" t="s">
        <v>7318</v>
      </c>
      <c r="B5161" s="76">
        <v>45198</v>
      </c>
      <c r="C5161" s="76">
        <v>45198</v>
      </c>
      <c r="D5161" s="76">
        <v>45257</v>
      </c>
      <c r="E5161" s="4" t="s">
        <v>951</v>
      </c>
      <c r="F5161" s="4" t="s">
        <v>952</v>
      </c>
      <c r="G5161" s="4" t="s">
        <v>942</v>
      </c>
      <c r="H5161" s="4" t="s">
        <v>951</v>
      </c>
      <c r="I5161" s="4" t="s">
        <v>1530</v>
      </c>
      <c r="J5161" s="4" t="s">
        <v>1531</v>
      </c>
      <c r="K5161" s="4" t="s">
        <v>955</v>
      </c>
      <c r="L5161" s="4">
        <v>2</v>
      </c>
      <c r="M5161" s="4" t="s">
        <v>77</v>
      </c>
      <c r="N5161" s="4">
        <v>21.73</v>
      </c>
      <c r="O5161" s="4">
        <v>21.98</v>
      </c>
      <c r="P5161" s="4" t="s">
        <v>78</v>
      </c>
      <c r="Q5161" s="77">
        <v>45281.627083333333</v>
      </c>
      <c r="R5161" s="4">
        <v>43.46</v>
      </c>
      <c r="S5161" s="4">
        <v>43.96</v>
      </c>
      <c r="T5161" s="4" t="str">
        <f>VLOOKUP(E5161,zamiana!A:B,2,0)</f>
        <v>ALSTOM (ex. BT) CZL</v>
      </c>
    </row>
    <row r="5162" spans="1:20" x14ac:dyDescent="0.3">
      <c r="A5162" s="4" t="s">
        <v>7318</v>
      </c>
      <c r="B5162" s="76">
        <v>45198</v>
      </c>
      <c r="C5162" s="76">
        <v>45198</v>
      </c>
      <c r="D5162" s="76">
        <v>45257</v>
      </c>
      <c r="E5162" s="4" t="s">
        <v>951</v>
      </c>
      <c r="F5162" s="4" t="s">
        <v>952</v>
      </c>
      <c r="G5162" s="4" t="s">
        <v>942</v>
      </c>
      <c r="H5162" s="4" t="s">
        <v>951</v>
      </c>
      <c r="I5162" s="4" t="s">
        <v>1530</v>
      </c>
      <c r="J5162" s="4" t="s">
        <v>1531</v>
      </c>
      <c r="K5162" s="4" t="s">
        <v>955</v>
      </c>
      <c r="L5162" s="4">
        <v>2</v>
      </c>
      <c r="M5162" s="4" t="s">
        <v>77</v>
      </c>
      <c r="N5162" s="4">
        <v>21.73</v>
      </c>
      <c r="O5162" s="4">
        <v>21.98</v>
      </c>
      <c r="P5162" s="4" t="s">
        <v>78</v>
      </c>
      <c r="Q5162" s="77">
        <v>45281.627083333333</v>
      </c>
      <c r="R5162" s="4">
        <v>43.46</v>
      </c>
      <c r="S5162" s="4">
        <v>43.96</v>
      </c>
      <c r="T5162" s="4" t="str">
        <f>VLOOKUP(E5162,zamiana!A:B,2,0)</f>
        <v>ALSTOM (ex. BT) CZL</v>
      </c>
    </row>
    <row r="5163" spans="1:20" x14ac:dyDescent="0.3">
      <c r="A5163" s="4" t="s">
        <v>7318</v>
      </c>
      <c r="B5163" s="76">
        <v>45198</v>
      </c>
      <c r="C5163" s="76">
        <v>45198</v>
      </c>
      <c r="D5163" s="76">
        <v>45257</v>
      </c>
      <c r="E5163" s="4" t="s">
        <v>951</v>
      </c>
      <c r="F5163" s="4" t="s">
        <v>952</v>
      </c>
      <c r="G5163" s="4" t="s">
        <v>942</v>
      </c>
      <c r="H5163" s="4" t="s">
        <v>951</v>
      </c>
      <c r="I5163" s="4" t="s">
        <v>1530</v>
      </c>
      <c r="J5163" s="4" t="s">
        <v>1531</v>
      </c>
      <c r="K5163" s="4" t="s">
        <v>955</v>
      </c>
      <c r="L5163" s="4">
        <v>2</v>
      </c>
      <c r="M5163" s="4" t="s">
        <v>77</v>
      </c>
      <c r="N5163" s="4">
        <v>21.73</v>
      </c>
      <c r="O5163" s="4">
        <v>21.98</v>
      </c>
      <c r="P5163" s="4" t="s">
        <v>78</v>
      </c>
      <c r="Q5163" s="77">
        <v>45281.627083333333</v>
      </c>
      <c r="R5163" s="4">
        <v>43.46</v>
      </c>
      <c r="S5163" s="4">
        <v>43.96</v>
      </c>
      <c r="T5163" s="4" t="str">
        <f>VLOOKUP(E5163,zamiana!A:B,2,0)</f>
        <v>ALSTOM (ex. BT) CZL</v>
      </c>
    </row>
    <row r="5164" spans="1:20" x14ac:dyDescent="0.3">
      <c r="A5164" s="4" t="s">
        <v>7318</v>
      </c>
      <c r="B5164" s="76">
        <v>45198</v>
      </c>
      <c r="C5164" s="76">
        <v>45198</v>
      </c>
      <c r="D5164" s="76">
        <v>45257</v>
      </c>
      <c r="E5164" s="4" t="s">
        <v>951</v>
      </c>
      <c r="F5164" s="4" t="s">
        <v>952</v>
      </c>
      <c r="G5164" s="4" t="s">
        <v>942</v>
      </c>
      <c r="H5164" s="4" t="s">
        <v>951</v>
      </c>
      <c r="I5164" s="4" t="s">
        <v>1530</v>
      </c>
      <c r="J5164" s="4" t="s">
        <v>1531</v>
      </c>
      <c r="K5164" s="4" t="s">
        <v>955</v>
      </c>
      <c r="L5164" s="4">
        <v>2</v>
      </c>
      <c r="M5164" s="4" t="s">
        <v>77</v>
      </c>
      <c r="N5164" s="4">
        <v>21.73</v>
      </c>
      <c r="O5164" s="4">
        <v>21.98</v>
      </c>
      <c r="P5164" s="4" t="s">
        <v>78</v>
      </c>
      <c r="Q5164" s="77">
        <v>45281.627083333333</v>
      </c>
      <c r="R5164" s="4">
        <v>43.46</v>
      </c>
      <c r="S5164" s="4">
        <v>43.96</v>
      </c>
      <c r="T5164" s="4" t="str">
        <f>VLOOKUP(E5164,zamiana!A:B,2,0)</f>
        <v>ALSTOM (ex. BT) CZL</v>
      </c>
    </row>
    <row r="5165" spans="1:20" x14ac:dyDescent="0.3">
      <c r="A5165" s="4" t="s">
        <v>7318</v>
      </c>
      <c r="B5165" s="76">
        <v>45198</v>
      </c>
      <c r="C5165" s="76">
        <v>45198</v>
      </c>
      <c r="D5165" s="76">
        <v>45257</v>
      </c>
      <c r="E5165" s="4" t="s">
        <v>951</v>
      </c>
      <c r="F5165" s="4" t="s">
        <v>952</v>
      </c>
      <c r="G5165" s="4" t="s">
        <v>942</v>
      </c>
      <c r="H5165" s="4" t="s">
        <v>951</v>
      </c>
      <c r="I5165" s="4" t="s">
        <v>1530</v>
      </c>
      <c r="J5165" s="4" t="s">
        <v>1531</v>
      </c>
      <c r="K5165" s="4" t="s">
        <v>955</v>
      </c>
      <c r="L5165" s="4">
        <v>2</v>
      </c>
      <c r="M5165" s="4" t="s">
        <v>77</v>
      </c>
      <c r="N5165" s="4">
        <v>21.73</v>
      </c>
      <c r="O5165" s="4">
        <v>21.98</v>
      </c>
      <c r="P5165" s="4" t="s">
        <v>78</v>
      </c>
      <c r="Q5165" s="77">
        <v>45281.627083333333</v>
      </c>
      <c r="R5165" s="4">
        <v>43.46</v>
      </c>
      <c r="S5165" s="4">
        <v>43.96</v>
      </c>
      <c r="T5165" s="4" t="str">
        <f>VLOOKUP(E5165,zamiana!A:B,2,0)</f>
        <v>ALSTOM (ex. BT) CZL</v>
      </c>
    </row>
    <row r="5166" spans="1:20" x14ac:dyDescent="0.3">
      <c r="A5166" s="4" t="s">
        <v>7318</v>
      </c>
      <c r="B5166" s="76">
        <v>45198</v>
      </c>
      <c r="C5166" s="76">
        <v>45198</v>
      </c>
      <c r="D5166" s="76">
        <v>45257</v>
      </c>
      <c r="E5166" s="4" t="s">
        <v>951</v>
      </c>
      <c r="F5166" s="4" t="s">
        <v>952</v>
      </c>
      <c r="G5166" s="4" t="s">
        <v>942</v>
      </c>
      <c r="H5166" s="4" t="s">
        <v>951</v>
      </c>
      <c r="I5166" s="4" t="s">
        <v>1530</v>
      </c>
      <c r="J5166" s="4" t="s">
        <v>1531</v>
      </c>
      <c r="K5166" s="4" t="s">
        <v>955</v>
      </c>
      <c r="L5166" s="4">
        <v>2</v>
      </c>
      <c r="M5166" s="4" t="s">
        <v>77</v>
      </c>
      <c r="N5166" s="4">
        <v>21.73</v>
      </c>
      <c r="O5166" s="4">
        <v>21.98</v>
      </c>
      <c r="P5166" s="4" t="s">
        <v>78</v>
      </c>
      <c r="Q5166" s="77">
        <v>45281.627083333333</v>
      </c>
      <c r="R5166" s="4">
        <v>43.46</v>
      </c>
      <c r="S5166" s="4">
        <v>43.96</v>
      </c>
      <c r="T5166" s="4" t="str">
        <f>VLOOKUP(E5166,zamiana!A:B,2,0)</f>
        <v>ALSTOM (ex. BT) CZL</v>
      </c>
    </row>
    <row r="5167" spans="1:20" x14ac:dyDescent="0.3">
      <c r="A5167" s="4" t="s">
        <v>7318</v>
      </c>
      <c r="B5167" s="76">
        <v>45198</v>
      </c>
      <c r="C5167" s="76">
        <v>45198</v>
      </c>
      <c r="D5167" s="76">
        <v>45257</v>
      </c>
      <c r="E5167" s="4" t="s">
        <v>951</v>
      </c>
      <c r="F5167" s="4" t="s">
        <v>952</v>
      </c>
      <c r="G5167" s="4" t="s">
        <v>942</v>
      </c>
      <c r="H5167" s="4" t="s">
        <v>951</v>
      </c>
      <c r="I5167" s="4" t="s">
        <v>1041</v>
      </c>
      <c r="J5167" s="4" t="s">
        <v>1042</v>
      </c>
      <c r="K5167" s="4" t="s">
        <v>955</v>
      </c>
      <c r="L5167" s="4">
        <v>41</v>
      </c>
      <c r="M5167" s="4" t="s">
        <v>77</v>
      </c>
      <c r="N5167" s="4">
        <v>3.89</v>
      </c>
      <c r="O5167" s="4">
        <v>5.49</v>
      </c>
      <c r="P5167" s="4" t="s">
        <v>78</v>
      </c>
      <c r="Q5167" s="77">
        <v>45281.627083333333</v>
      </c>
      <c r="R5167" s="4">
        <v>159.49</v>
      </c>
      <c r="S5167" s="4">
        <v>225.09</v>
      </c>
      <c r="T5167" s="4" t="str">
        <f>VLOOKUP(E5167,zamiana!A:B,2,0)</f>
        <v>ALSTOM (ex. BT) CZL</v>
      </c>
    </row>
    <row r="5168" spans="1:20" x14ac:dyDescent="0.3">
      <c r="A5168" s="4" t="s">
        <v>7318</v>
      </c>
      <c r="B5168" s="76">
        <v>45198</v>
      </c>
      <c r="C5168" s="76">
        <v>45198</v>
      </c>
      <c r="D5168" s="76">
        <v>45257</v>
      </c>
      <c r="E5168" s="4" t="s">
        <v>951</v>
      </c>
      <c r="F5168" s="4" t="s">
        <v>952</v>
      </c>
      <c r="G5168" s="4" t="s">
        <v>942</v>
      </c>
      <c r="H5168" s="4" t="s">
        <v>951</v>
      </c>
      <c r="I5168" s="4" t="s">
        <v>1773</v>
      </c>
      <c r="J5168" s="4" t="s">
        <v>1774</v>
      </c>
      <c r="K5168" s="4" t="s">
        <v>955</v>
      </c>
      <c r="L5168" s="4">
        <v>2</v>
      </c>
      <c r="M5168" s="4" t="s">
        <v>77</v>
      </c>
      <c r="N5168" s="4">
        <v>88.37</v>
      </c>
      <c r="O5168" s="4">
        <v>62.11</v>
      </c>
      <c r="P5168" s="4" t="s">
        <v>78</v>
      </c>
      <c r="Q5168" s="77">
        <v>45281.658333333333</v>
      </c>
      <c r="R5168" s="4">
        <v>176.74</v>
      </c>
      <c r="S5168" s="4">
        <v>124.22</v>
      </c>
      <c r="T5168" s="4" t="str">
        <f>VLOOKUP(E5168,zamiana!A:B,2,0)</f>
        <v>ALSTOM (ex. BT) CZL</v>
      </c>
    </row>
    <row r="5169" spans="1:20" x14ac:dyDescent="0.3">
      <c r="A5169" s="4" t="s">
        <v>7318</v>
      </c>
      <c r="B5169" s="76">
        <v>45198</v>
      </c>
      <c r="C5169" s="76">
        <v>45198</v>
      </c>
      <c r="D5169" s="76">
        <v>45257</v>
      </c>
      <c r="E5169" s="4" t="s">
        <v>951</v>
      </c>
      <c r="F5169" s="4" t="s">
        <v>952</v>
      </c>
      <c r="G5169" s="4" t="s">
        <v>942</v>
      </c>
      <c r="H5169" s="4" t="s">
        <v>951</v>
      </c>
      <c r="I5169" s="4" t="s">
        <v>1773</v>
      </c>
      <c r="J5169" s="4" t="s">
        <v>1774</v>
      </c>
      <c r="K5169" s="4" t="s">
        <v>955</v>
      </c>
      <c r="L5169" s="4">
        <v>2</v>
      </c>
      <c r="M5169" s="4" t="s">
        <v>77</v>
      </c>
      <c r="N5169" s="4">
        <v>88.37</v>
      </c>
      <c r="O5169" s="4">
        <v>62.11</v>
      </c>
      <c r="P5169" s="4" t="s">
        <v>78</v>
      </c>
      <c r="Q5169" s="77">
        <v>45281.658333333333</v>
      </c>
      <c r="R5169" s="4">
        <v>176.74</v>
      </c>
      <c r="S5169" s="4">
        <v>124.22</v>
      </c>
      <c r="T5169" s="4" t="str">
        <f>VLOOKUP(E5169,zamiana!A:B,2,0)</f>
        <v>ALSTOM (ex. BT) CZL</v>
      </c>
    </row>
    <row r="5170" spans="1:20" x14ac:dyDescent="0.3">
      <c r="A5170" s="4" t="s">
        <v>7318</v>
      </c>
      <c r="B5170" s="76">
        <v>45198</v>
      </c>
      <c r="C5170" s="76">
        <v>45198</v>
      </c>
      <c r="D5170" s="76">
        <v>45257</v>
      </c>
      <c r="E5170" s="4" t="s">
        <v>951</v>
      </c>
      <c r="F5170" s="4" t="s">
        <v>952</v>
      </c>
      <c r="G5170" s="4" t="s">
        <v>942</v>
      </c>
      <c r="H5170" s="4" t="s">
        <v>951</v>
      </c>
      <c r="I5170" s="4" t="s">
        <v>1773</v>
      </c>
      <c r="J5170" s="4" t="s">
        <v>1774</v>
      </c>
      <c r="K5170" s="4" t="s">
        <v>955</v>
      </c>
      <c r="L5170" s="4">
        <v>1</v>
      </c>
      <c r="M5170" s="4" t="s">
        <v>77</v>
      </c>
      <c r="N5170" s="4">
        <v>88.37</v>
      </c>
      <c r="O5170" s="4">
        <v>62.11</v>
      </c>
      <c r="P5170" s="4" t="s">
        <v>78</v>
      </c>
      <c r="Q5170" s="77">
        <v>45281.658333333333</v>
      </c>
      <c r="R5170" s="4">
        <v>88.37</v>
      </c>
      <c r="S5170" s="4">
        <v>62.11</v>
      </c>
      <c r="T5170" s="4" t="str">
        <f>VLOOKUP(E5170,zamiana!A:B,2,0)</f>
        <v>ALSTOM (ex. BT) CZL</v>
      </c>
    </row>
    <row r="5171" spans="1:20" x14ac:dyDescent="0.3">
      <c r="A5171" s="4" t="s">
        <v>7318</v>
      </c>
      <c r="B5171" s="76">
        <v>45198</v>
      </c>
      <c r="C5171" s="76">
        <v>45198</v>
      </c>
      <c r="D5171" s="76">
        <v>45257</v>
      </c>
      <c r="E5171" s="4" t="s">
        <v>951</v>
      </c>
      <c r="F5171" s="4" t="s">
        <v>952</v>
      </c>
      <c r="G5171" s="4" t="s">
        <v>942</v>
      </c>
      <c r="H5171" s="4" t="s">
        <v>951</v>
      </c>
      <c r="I5171" s="4" t="s">
        <v>1773</v>
      </c>
      <c r="J5171" s="4" t="s">
        <v>1774</v>
      </c>
      <c r="K5171" s="4" t="s">
        <v>955</v>
      </c>
      <c r="L5171" s="4">
        <v>1</v>
      </c>
      <c r="M5171" s="4" t="s">
        <v>77</v>
      </c>
      <c r="N5171" s="4">
        <v>88.37</v>
      </c>
      <c r="O5171" s="4">
        <v>62.11</v>
      </c>
      <c r="P5171" s="4" t="s">
        <v>78</v>
      </c>
      <c r="Q5171" s="77">
        <v>45281.658333333333</v>
      </c>
      <c r="R5171" s="4">
        <v>88.37</v>
      </c>
      <c r="S5171" s="4">
        <v>62.11</v>
      </c>
      <c r="T5171" s="4" t="str">
        <f>VLOOKUP(E5171,zamiana!A:B,2,0)</f>
        <v>ALSTOM (ex. BT) CZL</v>
      </c>
    </row>
    <row r="5172" spans="1:20" x14ac:dyDescent="0.3">
      <c r="A5172" s="4" t="s">
        <v>7318</v>
      </c>
      <c r="B5172" s="76">
        <v>45198</v>
      </c>
      <c r="C5172" s="76">
        <v>45198</v>
      </c>
      <c r="D5172" s="76">
        <v>45257</v>
      </c>
      <c r="E5172" s="4" t="s">
        <v>951</v>
      </c>
      <c r="F5172" s="4" t="s">
        <v>952</v>
      </c>
      <c r="G5172" s="4" t="s">
        <v>942</v>
      </c>
      <c r="H5172" s="4" t="s">
        <v>951</v>
      </c>
      <c r="I5172" s="4" t="s">
        <v>1773</v>
      </c>
      <c r="J5172" s="4" t="s">
        <v>1774</v>
      </c>
      <c r="K5172" s="4" t="s">
        <v>955</v>
      </c>
      <c r="L5172" s="4">
        <v>2</v>
      </c>
      <c r="M5172" s="4" t="s">
        <v>77</v>
      </c>
      <c r="N5172" s="4">
        <v>88.37</v>
      </c>
      <c r="O5172" s="4">
        <v>62.11</v>
      </c>
      <c r="P5172" s="4" t="s">
        <v>78</v>
      </c>
      <c r="Q5172" s="77">
        <v>45281.658333333333</v>
      </c>
      <c r="R5172" s="4">
        <v>176.74</v>
      </c>
      <c r="S5172" s="4">
        <v>124.22</v>
      </c>
      <c r="T5172" s="4" t="str">
        <f>VLOOKUP(E5172,zamiana!A:B,2,0)</f>
        <v>ALSTOM (ex. BT) CZL</v>
      </c>
    </row>
    <row r="5173" spans="1:20" x14ac:dyDescent="0.3">
      <c r="A5173" s="4" t="s">
        <v>7318</v>
      </c>
      <c r="B5173" s="76">
        <v>45198</v>
      </c>
      <c r="C5173" s="76">
        <v>45198</v>
      </c>
      <c r="D5173" s="76">
        <v>45257</v>
      </c>
      <c r="E5173" s="4" t="s">
        <v>951</v>
      </c>
      <c r="F5173" s="4" t="s">
        <v>952</v>
      </c>
      <c r="G5173" s="4" t="s">
        <v>942</v>
      </c>
      <c r="H5173" s="4" t="s">
        <v>951</v>
      </c>
      <c r="I5173" s="4" t="s">
        <v>1773</v>
      </c>
      <c r="J5173" s="4" t="s">
        <v>1774</v>
      </c>
      <c r="K5173" s="4" t="s">
        <v>955</v>
      </c>
      <c r="L5173" s="4">
        <v>2</v>
      </c>
      <c r="M5173" s="4" t="s">
        <v>77</v>
      </c>
      <c r="N5173" s="4">
        <v>88.37</v>
      </c>
      <c r="O5173" s="4">
        <v>62.11</v>
      </c>
      <c r="P5173" s="4" t="s">
        <v>78</v>
      </c>
      <c r="Q5173" s="77">
        <v>45281.658333333333</v>
      </c>
      <c r="R5173" s="4">
        <v>176.74</v>
      </c>
      <c r="S5173" s="4">
        <v>124.22</v>
      </c>
      <c r="T5173" s="4" t="str">
        <f>VLOOKUP(E5173,zamiana!A:B,2,0)</f>
        <v>ALSTOM (ex. BT) CZL</v>
      </c>
    </row>
    <row r="5174" spans="1:20" x14ac:dyDescent="0.3">
      <c r="A5174" s="4" t="s">
        <v>7318</v>
      </c>
      <c r="B5174" s="76">
        <v>45198</v>
      </c>
      <c r="C5174" s="76">
        <v>45198</v>
      </c>
      <c r="D5174" s="76">
        <v>45257</v>
      </c>
      <c r="E5174" s="4" t="s">
        <v>951</v>
      </c>
      <c r="F5174" s="4" t="s">
        <v>952</v>
      </c>
      <c r="G5174" s="4" t="s">
        <v>942</v>
      </c>
      <c r="H5174" s="4" t="s">
        <v>951</v>
      </c>
      <c r="I5174" s="4" t="s">
        <v>1773</v>
      </c>
      <c r="J5174" s="4" t="s">
        <v>1774</v>
      </c>
      <c r="K5174" s="4" t="s">
        <v>955</v>
      </c>
      <c r="L5174" s="4">
        <v>2</v>
      </c>
      <c r="M5174" s="4" t="s">
        <v>77</v>
      </c>
      <c r="N5174" s="4">
        <v>88.37</v>
      </c>
      <c r="O5174" s="4">
        <v>62.11</v>
      </c>
      <c r="P5174" s="4" t="s">
        <v>78</v>
      </c>
      <c r="Q5174" s="77">
        <v>45281.658333333333</v>
      </c>
      <c r="R5174" s="4">
        <v>176.74</v>
      </c>
      <c r="S5174" s="4">
        <v>124.22</v>
      </c>
      <c r="T5174" s="4" t="str">
        <f>VLOOKUP(E5174,zamiana!A:B,2,0)</f>
        <v>ALSTOM (ex. BT) CZL</v>
      </c>
    </row>
    <row r="5175" spans="1:20" x14ac:dyDescent="0.3">
      <c r="A5175" s="4" t="s">
        <v>7318</v>
      </c>
      <c r="B5175" s="76">
        <v>45198</v>
      </c>
      <c r="C5175" s="76">
        <v>45198</v>
      </c>
      <c r="D5175" s="76">
        <v>45257</v>
      </c>
      <c r="E5175" s="4" t="s">
        <v>951</v>
      </c>
      <c r="F5175" s="4" t="s">
        <v>952</v>
      </c>
      <c r="G5175" s="4" t="s">
        <v>942</v>
      </c>
      <c r="H5175" s="4" t="s">
        <v>951</v>
      </c>
      <c r="I5175" s="4" t="s">
        <v>1773</v>
      </c>
      <c r="J5175" s="4" t="s">
        <v>1774</v>
      </c>
      <c r="K5175" s="4" t="s">
        <v>955</v>
      </c>
      <c r="L5175" s="4">
        <v>2</v>
      </c>
      <c r="M5175" s="4" t="s">
        <v>77</v>
      </c>
      <c r="N5175" s="4">
        <v>88.37</v>
      </c>
      <c r="O5175" s="4">
        <v>62.11</v>
      </c>
      <c r="P5175" s="4" t="s">
        <v>78</v>
      </c>
      <c r="Q5175" s="77">
        <v>45281.658333333333</v>
      </c>
      <c r="R5175" s="4">
        <v>176.74</v>
      </c>
      <c r="S5175" s="4">
        <v>124.22</v>
      </c>
      <c r="T5175" s="4" t="str">
        <f>VLOOKUP(E5175,zamiana!A:B,2,0)</f>
        <v>ALSTOM (ex. BT) CZL</v>
      </c>
    </row>
    <row r="5176" spans="1:20" x14ac:dyDescent="0.3">
      <c r="A5176" s="4" t="s">
        <v>7318</v>
      </c>
      <c r="B5176" s="76">
        <v>45198</v>
      </c>
      <c r="C5176" s="76">
        <v>45198</v>
      </c>
      <c r="D5176" s="76">
        <v>45257</v>
      </c>
      <c r="E5176" s="4" t="s">
        <v>951</v>
      </c>
      <c r="F5176" s="4" t="s">
        <v>952</v>
      </c>
      <c r="G5176" s="4" t="s">
        <v>942</v>
      </c>
      <c r="H5176" s="4" t="s">
        <v>951</v>
      </c>
      <c r="I5176" s="4" t="s">
        <v>1834</v>
      </c>
      <c r="J5176" s="4" t="s">
        <v>1835</v>
      </c>
      <c r="K5176" s="4" t="s">
        <v>955</v>
      </c>
      <c r="L5176" s="4">
        <v>1</v>
      </c>
      <c r="M5176" s="4" t="s">
        <v>77</v>
      </c>
      <c r="N5176" s="4">
        <v>160.75</v>
      </c>
      <c r="O5176" s="4">
        <v>89.29</v>
      </c>
      <c r="P5176" s="4" t="s">
        <v>78</v>
      </c>
      <c r="Q5176" s="77">
        <v>45281.627083333333</v>
      </c>
      <c r="R5176" s="4">
        <v>160.75</v>
      </c>
      <c r="S5176" s="4">
        <v>89.29</v>
      </c>
      <c r="T5176" s="4" t="str">
        <f>VLOOKUP(E5176,zamiana!A:B,2,0)</f>
        <v>ALSTOM (ex. BT) CZL</v>
      </c>
    </row>
    <row r="5177" spans="1:20" x14ac:dyDescent="0.3">
      <c r="A5177" s="4" t="s">
        <v>7318</v>
      </c>
      <c r="B5177" s="76">
        <v>45198</v>
      </c>
      <c r="C5177" s="76">
        <v>45198</v>
      </c>
      <c r="D5177" s="76">
        <v>45257</v>
      </c>
      <c r="E5177" s="4" t="s">
        <v>951</v>
      </c>
      <c r="F5177" s="4" t="s">
        <v>952</v>
      </c>
      <c r="G5177" s="4" t="s">
        <v>942</v>
      </c>
      <c r="H5177" s="4" t="s">
        <v>951</v>
      </c>
      <c r="I5177" s="4" t="s">
        <v>1834</v>
      </c>
      <c r="J5177" s="4" t="s">
        <v>1835</v>
      </c>
      <c r="K5177" s="4" t="s">
        <v>955</v>
      </c>
      <c r="L5177" s="4">
        <v>1</v>
      </c>
      <c r="M5177" s="4" t="s">
        <v>77</v>
      </c>
      <c r="N5177" s="4">
        <v>160.75</v>
      </c>
      <c r="O5177" s="4">
        <v>89.29</v>
      </c>
      <c r="P5177" s="4" t="s">
        <v>78</v>
      </c>
      <c r="Q5177" s="77">
        <v>45281.627083333333</v>
      </c>
      <c r="R5177" s="4">
        <v>160.75</v>
      </c>
      <c r="S5177" s="4">
        <v>89.29</v>
      </c>
      <c r="T5177" s="4" t="str">
        <f>VLOOKUP(E5177,zamiana!A:B,2,0)</f>
        <v>ALSTOM (ex. BT) CZL</v>
      </c>
    </row>
    <row r="5178" spans="1:20" x14ac:dyDescent="0.3">
      <c r="A5178" s="4" t="s">
        <v>7318</v>
      </c>
      <c r="B5178" s="76">
        <v>45198</v>
      </c>
      <c r="C5178" s="76">
        <v>45198</v>
      </c>
      <c r="D5178" s="76">
        <v>45257</v>
      </c>
      <c r="E5178" s="4" t="s">
        <v>951</v>
      </c>
      <c r="F5178" s="4" t="s">
        <v>952</v>
      </c>
      <c r="G5178" s="4" t="s">
        <v>942</v>
      </c>
      <c r="H5178" s="4" t="s">
        <v>951</v>
      </c>
      <c r="I5178" s="4" t="s">
        <v>1834</v>
      </c>
      <c r="J5178" s="4" t="s">
        <v>1835</v>
      </c>
      <c r="K5178" s="4" t="s">
        <v>955</v>
      </c>
      <c r="L5178" s="4">
        <v>2</v>
      </c>
      <c r="M5178" s="4" t="s">
        <v>77</v>
      </c>
      <c r="N5178" s="4">
        <v>160.75</v>
      </c>
      <c r="O5178" s="4">
        <v>89.29</v>
      </c>
      <c r="P5178" s="4" t="s">
        <v>78</v>
      </c>
      <c r="Q5178" s="77">
        <v>45281.627083333333</v>
      </c>
      <c r="R5178" s="4">
        <v>321.5</v>
      </c>
      <c r="S5178" s="4">
        <v>178.58</v>
      </c>
      <c r="T5178" s="4" t="str">
        <f>VLOOKUP(E5178,zamiana!A:B,2,0)</f>
        <v>ALSTOM (ex. BT) CZL</v>
      </c>
    </row>
    <row r="5179" spans="1:20" x14ac:dyDescent="0.3">
      <c r="A5179" s="4" t="s">
        <v>7318</v>
      </c>
      <c r="B5179" s="76">
        <v>45198</v>
      </c>
      <c r="C5179" s="76">
        <v>45198</v>
      </c>
      <c r="D5179" s="76">
        <v>45257</v>
      </c>
      <c r="E5179" s="4" t="s">
        <v>951</v>
      </c>
      <c r="F5179" s="4" t="s">
        <v>952</v>
      </c>
      <c r="G5179" s="4" t="s">
        <v>942</v>
      </c>
      <c r="H5179" s="4" t="s">
        <v>951</v>
      </c>
      <c r="I5179" s="4" t="s">
        <v>1834</v>
      </c>
      <c r="J5179" s="4" t="s">
        <v>1835</v>
      </c>
      <c r="K5179" s="4" t="s">
        <v>955</v>
      </c>
      <c r="L5179" s="4">
        <v>2</v>
      </c>
      <c r="M5179" s="4" t="s">
        <v>77</v>
      </c>
      <c r="N5179" s="4">
        <v>160.75</v>
      </c>
      <c r="O5179" s="4">
        <v>89.29</v>
      </c>
      <c r="P5179" s="4" t="s">
        <v>78</v>
      </c>
      <c r="Q5179" s="77">
        <v>45281.627083333333</v>
      </c>
      <c r="R5179" s="4">
        <v>321.5</v>
      </c>
      <c r="S5179" s="4">
        <v>178.58</v>
      </c>
      <c r="T5179" s="4" t="str">
        <f>VLOOKUP(E5179,zamiana!A:B,2,0)</f>
        <v>ALSTOM (ex. BT) CZL</v>
      </c>
    </row>
    <row r="5180" spans="1:20" x14ac:dyDescent="0.3">
      <c r="A5180" s="4" t="s">
        <v>7318</v>
      </c>
      <c r="B5180" s="76">
        <v>45198</v>
      </c>
      <c r="C5180" s="76">
        <v>45198</v>
      </c>
      <c r="D5180" s="76">
        <v>45257</v>
      </c>
      <c r="E5180" s="4" t="s">
        <v>951</v>
      </c>
      <c r="F5180" s="4" t="s">
        <v>952</v>
      </c>
      <c r="G5180" s="4" t="s">
        <v>942</v>
      </c>
      <c r="H5180" s="4" t="s">
        <v>951</v>
      </c>
      <c r="I5180" s="4" t="s">
        <v>1834</v>
      </c>
      <c r="J5180" s="4" t="s">
        <v>1835</v>
      </c>
      <c r="K5180" s="4" t="s">
        <v>955</v>
      </c>
      <c r="L5180" s="4">
        <v>2</v>
      </c>
      <c r="M5180" s="4" t="s">
        <v>77</v>
      </c>
      <c r="N5180" s="4">
        <v>160.75</v>
      </c>
      <c r="O5180" s="4">
        <v>89.29</v>
      </c>
      <c r="P5180" s="4" t="s">
        <v>78</v>
      </c>
      <c r="Q5180" s="77">
        <v>45281.627083333333</v>
      </c>
      <c r="R5180" s="4">
        <v>321.5</v>
      </c>
      <c r="S5180" s="4">
        <v>178.58</v>
      </c>
      <c r="T5180" s="4" t="str">
        <f>VLOOKUP(E5180,zamiana!A:B,2,0)</f>
        <v>ALSTOM (ex. BT) CZL</v>
      </c>
    </row>
    <row r="5181" spans="1:20" x14ac:dyDescent="0.3">
      <c r="A5181" s="4" t="s">
        <v>7318</v>
      </c>
      <c r="B5181" s="76">
        <v>45198</v>
      </c>
      <c r="C5181" s="76">
        <v>45198</v>
      </c>
      <c r="D5181" s="76">
        <v>45257</v>
      </c>
      <c r="E5181" s="4" t="s">
        <v>951</v>
      </c>
      <c r="F5181" s="4" t="s">
        <v>952</v>
      </c>
      <c r="G5181" s="4" t="s">
        <v>942</v>
      </c>
      <c r="H5181" s="4" t="s">
        <v>951</v>
      </c>
      <c r="I5181" s="4" t="s">
        <v>1834</v>
      </c>
      <c r="J5181" s="4" t="s">
        <v>1835</v>
      </c>
      <c r="K5181" s="4" t="s">
        <v>955</v>
      </c>
      <c r="L5181" s="4">
        <v>2</v>
      </c>
      <c r="M5181" s="4" t="s">
        <v>77</v>
      </c>
      <c r="N5181" s="4">
        <v>160.75</v>
      </c>
      <c r="O5181" s="4">
        <v>89.29</v>
      </c>
      <c r="P5181" s="4" t="s">
        <v>78</v>
      </c>
      <c r="Q5181" s="77">
        <v>45281.627083333333</v>
      </c>
      <c r="R5181" s="4">
        <v>321.5</v>
      </c>
      <c r="S5181" s="4">
        <v>178.58</v>
      </c>
      <c r="T5181" s="4" t="str">
        <f>VLOOKUP(E5181,zamiana!A:B,2,0)</f>
        <v>ALSTOM (ex. BT) CZL</v>
      </c>
    </row>
    <row r="5182" spans="1:20" x14ac:dyDescent="0.3">
      <c r="A5182" s="4" t="s">
        <v>7318</v>
      </c>
      <c r="B5182" s="76">
        <v>45198</v>
      </c>
      <c r="C5182" s="76">
        <v>45198</v>
      </c>
      <c r="D5182" s="76">
        <v>45257</v>
      </c>
      <c r="E5182" s="4" t="s">
        <v>951</v>
      </c>
      <c r="F5182" s="4" t="s">
        <v>952</v>
      </c>
      <c r="G5182" s="4" t="s">
        <v>942</v>
      </c>
      <c r="H5182" s="4" t="s">
        <v>951</v>
      </c>
      <c r="I5182" s="4" t="s">
        <v>1834</v>
      </c>
      <c r="J5182" s="4" t="s">
        <v>1835</v>
      </c>
      <c r="K5182" s="4" t="s">
        <v>955</v>
      </c>
      <c r="L5182" s="4">
        <v>2</v>
      </c>
      <c r="M5182" s="4" t="s">
        <v>77</v>
      </c>
      <c r="N5182" s="4">
        <v>160.75</v>
      </c>
      <c r="O5182" s="4">
        <v>89.29</v>
      </c>
      <c r="P5182" s="4" t="s">
        <v>78</v>
      </c>
      <c r="Q5182" s="77">
        <v>45281.627083333333</v>
      </c>
      <c r="R5182" s="4">
        <v>321.5</v>
      </c>
      <c r="S5182" s="4">
        <v>178.58</v>
      </c>
      <c r="T5182" s="4" t="str">
        <f>VLOOKUP(E5182,zamiana!A:B,2,0)</f>
        <v>ALSTOM (ex. BT) CZL</v>
      </c>
    </row>
    <row r="5183" spans="1:20" x14ac:dyDescent="0.3">
      <c r="A5183" s="4" t="s">
        <v>7318</v>
      </c>
      <c r="B5183" s="76">
        <v>45198</v>
      </c>
      <c r="C5183" s="76">
        <v>45198</v>
      </c>
      <c r="D5183" s="76">
        <v>45257</v>
      </c>
      <c r="E5183" s="4" t="s">
        <v>951</v>
      </c>
      <c r="F5183" s="4" t="s">
        <v>952</v>
      </c>
      <c r="G5183" s="4" t="s">
        <v>942</v>
      </c>
      <c r="H5183" s="4" t="s">
        <v>951</v>
      </c>
      <c r="I5183" s="4" t="s">
        <v>1834</v>
      </c>
      <c r="J5183" s="4" t="s">
        <v>1835</v>
      </c>
      <c r="K5183" s="4" t="s">
        <v>955</v>
      </c>
      <c r="L5183" s="4">
        <v>2</v>
      </c>
      <c r="M5183" s="4" t="s">
        <v>77</v>
      </c>
      <c r="N5183" s="4">
        <v>160.75</v>
      </c>
      <c r="O5183" s="4">
        <v>89.29</v>
      </c>
      <c r="P5183" s="4" t="s">
        <v>78</v>
      </c>
      <c r="Q5183" s="77">
        <v>45281.627083333333</v>
      </c>
      <c r="R5183" s="4">
        <v>321.5</v>
      </c>
      <c r="S5183" s="4">
        <v>178.58</v>
      </c>
      <c r="T5183" s="4" t="str">
        <f>VLOOKUP(E5183,zamiana!A:B,2,0)</f>
        <v>ALSTOM (ex. BT) CZL</v>
      </c>
    </row>
    <row r="5184" spans="1:20" x14ac:dyDescent="0.3">
      <c r="A5184" s="4" t="s">
        <v>7318</v>
      </c>
      <c r="B5184" s="76">
        <v>45198</v>
      </c>
      <c r="C5184" s="76">
        <v>45198</v>
      </c>
      <c r="D5184" s="76">
        <v>45257</v>
      </c>
      <c r="E5184" s="4" t="s">
        <v>951</v>
      </c>
      <c r="F5184" s="4" t="s">
        <v>952</v>
      </c>
      <c r="G5184" s="4" t="s">
        <v>942</v>
      </c>
      <c r="H5184" s="4" t="s">
        <v>951</v>
      </c>
      <c r="I5184" s="4" t="s">
        <v>1242</v>
      </c>
      <c r="J5184" s="4" t="s">
        <v>1243</v>
      </c>
      <c r="K5184" s="4" t="s">
        <v>955</v>
      </c>
      <c r="L5184" s="4">
        <v>2</v>
      </c>
      <c r="M5184" s="4" t="s">
        <v>77</v>
      </c>
      <c r="N5184" s="4">
        <v>18.95</v>
      </c>
      <c r="O5184" s="4">
        <v>13.41</v>
      </c>
      <c r="P5184" s="4" t="s">
        <v>78</v>
      </c>
      <c r="Q5184" s="77">
        <v>45281.627083333333</v>
      </c>
      <c r="R5184" s="4">
        <v>37.9</v>
      </c>
      <c r="S5184" s="4">
        <v>26.82</v>
      </c>
      <c r="T5184" s="4" t="str">
        <f>VLOOKUP(E5184,zamiana!A:B,2,0)</f>
        <v>ALSTOM (ex. BT) CZL</v>
      </c>
    </row>
    <row r="5185" spans="1:20" x14ac:dyDescent="0.3">
      <c r="A5185" s="4" t="s">
        <v>7318</v>
      </c>
      <c r="B5185" s="76">
        <v>45198</v>
      </c>
      <c r="C5185" s="76">
        <v>45198</v>
      </c>
      <c r="D5185" s="76">
        <v>45257</v>
      </c>
      <c r="E5185" s="4" t="s">
        <v>951</v>
      </c>
      <c r="F5185" s="4" t="s">
        <v>952</v>
      </c>
      <c r="G5185" s="4" t="s">
        <v>942</v>
      </c>
      <c r="H5185" s="4" t="s">
        <v>951</v>
      </c>
      <c r="I5185" s="4" t="s">
        <v>1662</v>
      </c>
      <c r="J5185" s="4" t="s">
        <v>1663</v>
      </c>
      <c r="K5185" s="4" t="s">
        <v>955</v>
      </c>
      <c r="L5185" s="4">
        <v>2</v>
      </c>
      <c r="M5185" s="4" t="s">
        <v>77</v>
      </c>
      <c r="N5185" s="4">
        <v>30.91</v>
      </c>
      <c r="O5185" s="4">
        <v>33.020000000000003</v>
      </c>
      <c r="P5185" s="4" t="s">
        <v>78</v>
      </c>
      <c r="Q5185" s="77">
        <v>45281.62777777778</v>
      </c>
      <c r="R5185" s="4">
        <v>61.82</v>
      </c>
      <c r="S5185" s="4">
        <v>66.040000000000006</v>
      </c>
      <c r="T5185" s="4" t="str">
        <f>VLOOKUP(E5185,zamiana!A:B,2,0)</f>
        <v>ALSTOM (ex. BT) CZL</v>
      </c>
    </row>
    <row r="5186" spans="1:20" x14ac:dyDescent="0.3">
      <c r="A5186" s="4" t="s">
        <v>7318</v>
      </c>
      <c r="B5186" s="76">
        <v>45198</v>
      </c>
      <c r="C5186" s="76">
        <v>45198</v>
      </c>
      <c r="D5186" s="76">
        <v>45257</v>
      </c>
      <c r="E5186" s="4" t="s">
        <v>951</v>
      </c>
      <c r="F5186" s="4" t="s">
        <v>952</v>
      </c>
      <c r="G5186" s="4" t="s">
        <v>942</v>
      </c>
      <c r="H5186" s="4" t="s">
        <v>951</v>
      </c>
      <c r="I5186" s="4" t="s">
        <v>1662</v>
      </c>
      <c r="J5186" s="4" t="s">
        <v>1663</v>
      </c>
      <c r="K5186" s="4" t="s">
        <v>955</v>
      </c>
      <c r="L5186" s="4">
        <v>1</v>
      </c>
      <c r="M5186" s="4" t="s">
        <v>77</v>
      </c>
      <c r="N5186" s="4">
        <v>30.91</v>
      </c>
      <c r="O5186" s="4">
        <v>33.020000000000003</v>
      </c>
      <c r="P5186" s="4" t="s">
        <v>78</v>
      </c>
      <c r="Q5186" s="77">
        <v>45281.62777777778</v>
      </c>
      <c r="R5186" s="4">
        <v>30.91</v>
      </c>
      <c r="S5186" s="4">
        <v>33.020000000000003</v>
      </c>
      <c r="T5186" s="4" t="str">
        <f>VLOOKUP(E5186,zamiana!A:B,2,0)</f>
        <v>ALSTOM (ex. BT) CZL</v>
      </c>
    </row>
    <row r="5187" spans="1:20" x14ac:dyDescent="0.3">
      <c r="A5187" s="4" t="s">
        <v>7318</v>
      </c>
      <c r="B5187" s="76">
        <v>45198</v>
      </c>
      <c r="C5187" s="76">
        <v>45198</v>
      </c>
      <c r="D5187" s="76">
        <v>45257</v>
      </c>
      <c r="E5187" s="4" t="s">
        <v>951</v>
      </c>
      <c r="F5187" s="4" t="s">
        <v>952</v>
      </c>
      <c r="G5187" s="4" t="s">
        <v>942</v>
      </c>
      <c r="H5187" s="4" t="s">
        <v>951</v>
      </c>
      <c r="I5187" s="4" t="s">
        <v>1662</v>
      </c>
      <c r="J5187" s="4" t="s">
        <v>1663</v>
      </c>
      <c r="K5187" s="4" t="s">
        <v>955</v>
      </c>
      <c r="L5187" s="4">
        <v>2</v>
      </c>
      <c r="M5187" s="4" t="s">
        <v>77</v>
      </c>
      <c r="N5187" s="4">
        <v>30.91</v>
      </c>
      <c r="O5187" s="4">
        <v>33.020000000000003</v>
      </c>
      <c r="P5187" s="4" t="s">
        <v>78</v>
      </c>
      <c r="Q5187" s="77">
        <v>45281.62777777778</v>
      </c>
      <c r="R5187" s="4">
        <v>61.82</v>
      </c>
      <c r="S5187" s="4">
        <v>66.040000000000006</v>
      </c>
      <c r="T5187" s="4" t="str">
        <f>VLOOKUP(E5187,zamiana!A:B,2,0)</f>
        <v>ALSTOM (ex. BT) CZL</v>
      </c>
    </row>
    <row r="5188" spans="1:20" x14ac:dyDescent="0.3">
      <c r="A5188" s="4" t="s">
        <v>7318</v>
      </c>
      <c r="B5188" s="76">
        <v>45198</v>
      </c>
      <c r="C5188" s="76">
        <v>45198</v>
      </c>
      <c r="D5188" s="76">
        <v>45257</v>
      </c>
      <c r="E5188" s="4" t="s">
        <v>951</v>
      </c>
      <c r="F5188" s="4" t="s">
        <v>952</v>
      </c>
      <c r="G5188" s="4" t="s">
        <v>942</v>
      </c>
      <c r="H5188" s="4" t="s">
        <v>951</v>
      </c>
      <c r="I5188" s="4" t="s">
        <v>1662</v>
      </c>
      <c r="J5188" s="4" t="s">
        <v>1663</v>
      </c>
      <c r="K5188" s="4" t="s">
        <v>955</v>
      </c>
      <c r="L5188" s="4">
        <v>2</v>
      </c>
      <c r="M5188" s="4" t="s">
        <v>77</v>
      </c>
      <c r="N5188" s="4">
        <v>30.91</v>
      </c>
      <c r="O5188" s="4">
        <v>33.020000000000003</v>
      </c>
      <c r="P5188" s="4" t="s">
        <v>78</v>
      </c>
      <c r="Q5188" s="77">
        <v>45281.62777777778</v>
      </c>
      <c r="R5188" s="4">
        <v>61.82</v>
      </c>
      <c r="S5188" s="4">
        <v>66.040000000000006</v>
      </c>
      <c r="T5188" s="4" t="str">
        <f>VLOOKUP(E5188,zamiana!A:B,2,0)</f>
        <v>ALSTOM (ex. BT) CZL</v>
      </c>
    </row>
    <row r="5189" spans="1:20" x14ac:dyDescent="0.3">
      <c r="A5189" s="4" t="s">
        <v>7318</v>
      </c>
      <c r="B5189" s="76">
        <v>45198</v>
      </c>
      <c r="C5189" s="76">
        <v>45198</v>
      </c>
      <c r="D5189" s="76">
        <v>45257</v>
      </c>
      <c r="E5189" s="4" t="s">
        <v>951</v>
      </c>
      <c r="F5189" s="4" t="s">
        <v>952</v>
      </c>
      <c r="G5189" s="4" t="s">
        <v>942</v>
      </c>
      <c r="H5189" s="4" t="s">
        <v>951</v>
      </c>
      <c r="I5189" s="4" t="s">
        <v>1662</v>
      </c>
      <c r="J5189" s="4" t="s">
        <v>1663</v>
      </c>
      <c r="K5189" s="4" t="s">
        <v>955</v>
      </c>
      <c r="L5189" s="4">
        <v>2</v>
      </c>
      <c r="M5189" s="4" t="s">
        <v>77</v>
      </c>
      <c r="N5189" s="4">
        <v>30.91</v>
      </c>
      <c r="O5189" s="4">
        <v>33.020000000000003</v>
      </c>
      <c r="P5189" s="4" t="s">
        <v>78</v>
      </c>
      <c r="Q5189" s="77">
        <v>45281.62777777778</v>
      </c>
      <c r="R5189" s="4">
        <v>61.82</v>
      </c>
      <c r="S5189" s="4">
        <v>66.040000000000006</v>
      </c>
      <c r="T5189" s="4" t="str">
        <f>VLOOKUP(E5189,zamiana!A:B,2,0)</f>
        <v>ALSTOM (ex. BT) CZL</v>
      </c>
    </row>
    <row r="5190" spans="1:20" x14ac:dyDescent="0.3">
      <c r="A5190" s="4" t="s">
        <v>7318</v>
      </c>
      <c r="B5190" s="76">
        <v>45198</v>
      </c>
      <c r="C5190" s="76">
        <v>45198</v>
      </c>
      <c r="D5190" s="76">
        <v>45257</v>
      </c>
      <c r="E5190" s="4" t="s">
        <v>951</v>
      </c>
      <c r="F5190" s="4" t="s">
        <v>952</v>
      </c>
      <c r="G5190" s="4" t="s">
        <v>942</v>
      </c>
      <c r="H5190" s="4" t="s">
        <v>951</v>
      </c>
      <c r="I5190" s="4" t="s">
        <v>1662</v>
      </c>
      <c r="J5190" s="4" t="s">
        <v>1663</v>
      </c>
      <c r="K5190" s="4" t="s">
        <v>955</v>
      </c>
      <c r="L5190" s="4">
        <v>2</v>
      </c>
      <c r="M5190" s="4" t="s">
        <v>77</v>
      </c>
      <c r="N5190" s="4">
        <v>30.91</v>
      </c>
      <c r="O5190" s="4">
        <v>33.020000000000003</v>
      </c>
      <c r="P5190" s="4" t="s">
        <v>78</v>
      </c>
      <c r="Q5190" s="77">
        <v>45281.62777777778</v>
      </c>
      <c r="R5190" s="4">
        <v>61.82</v>
      </c>
      <c r="S5190" s="4">
        <v>66.040000000000006</v>
      </c>
      <c r="T5190" s="4" t="str">
        <f>VLOOKUP(E5190,zamiana!A:B,2,0)</f>
        <v>ALSTOM (ex. BT) CZL</v>
      </c>
    </row>
    <row r="5191" spans="1:20" x14ac:dyDescent="0.3">
      <c r="A5191" s="4" t="s">
        <v>7318</v>
      </c>
      <c r="B5191" s="76">
        <v>45198</v>
      </c>
      <c r="C5191" s="76">
        <v>45198</v>
      </c>
      <c r="D5191" s="76">
        <v>45257</v>
      </c>
      <c r="E5191" s="4" t="s">
        <v>951</v>
      </c>
      <c r="F5191" s="4" t="s">
        <v>952</v>
      </c>
      <c r="G5191" s="4" t="s">
        <v>942</v>
      </c>
      <c r="H5191" s="4" t="s">
        <v>951</v>
      </c>
      <c r="I5191" s="4" t="s">
        <v>1662</v>
      </c>
      <c r="J5191" s="4" t="s">
        <v>1663</v>
      </c>
      <c r="K5191" s="4" t="s">
        <v>955</v>
      </c>
      <c r="L5191" s="4">
        <v>2</v>
      </c>
      <c r="M5191" s="4" t="s">
        <v>77</v>
      </c>
      <c r="N5191" s="4">
        <v>30.91</v>
      </c>
      <c r="O5191" s="4">
        <v>33.020000000000003</v>
      </c>
      <c r="P5191" s="4" t="s">
        <v>78</v>
      </c>
      <c r="Q5191" s="77">
        <v>45281.62777777778</v>
      </c>
      <c r="R5191" s="4">
        <v>61.82</v>
      </c>
      <c r="S5191" s="4">
        <v>66.040000000000006</v>
      </c>
      <c r="T5191" s="4" t="str">
        <f>VLOOKUP(E5191,zamiana!A:B,2,0)</f>
        <v>ALSTOM (ex. BT) CZL</v>
      </c>
    </row>
    <row r="5192" spans="1:20" x14ac:dyDescent="0.3">
      <c r="A5192" s="4" t="s">
        <v>7318</v>
      </c>
      <c r="B5192" s="76">
        <v>45198</v>
      </c>
      <c r="C5192" s="76">
        <v>45198</v>
      </c>
      <c r="D5192" s="76">
        <v>45257</v>
      </c>
      <c r="E5192" s="4" t="s">
        <v>951</v>
      </c>
      <c r="F5192" s="4" t="s">
        <v>952</v>
      </c>
      <c r="G5192" s="4" t="s">
        <v>942</v>
      </c>
      <c r="H5192" s="4" t="s">
        <v>951</v>
      </c>
      <c r="I5192" s="4" t="s">
        <v>1662</v>
      </c>
      <c r="J5192" s="4" t="s">
        <v>1663</v>
      </c>
      <c r="K5192" s="4" t="s">
        <v>955</v>
      </c>
      <c r="L5192" s="4">
        <v>2</v>
      </c>
      <c r="M5192" s="4" t="s">
        <v>77</v>
      </c>
      <c r="N5192" s="4">
        <v>30.91</v>
      </c>
      <c r="O5192" s="4">
        <v>33.020000000000003</v>
      </c>
      <c r="P5192" s="4" t="s">
        <v>78</v>
      </c>
      <c r="Q5192" s="77">
        <v>45281.62777777778</v>
      </c>
      <c r="R5192" s="4">
        <v>61.82</v>
      </c>
      <c r="S5192" s="4">
        <v>66.040000000000006</v>
      </c>
      <c r="T5192" s="4" t="str">
        <f>VLOOKUP(E5192,zamiana!A:B,2,0)</f>
        <v>ALSTOM (ex. BT) CZL</v>
      </c>
    </row>
    <row r="5193" spans="1:20" x14ac:dyDescent="0.3">
      <c r="A5193" s="4" t="s">
        <v>7318</v>
      </c>
      <c r="B5193" s="76">
        <v>45198</v>
      </c>
      <c r="C5193" s="76">
        <v>45198</v>
      </c>
      <c r="D5193" s="76">
        <v>45257</v>
      </c>
      <c r="E5193" s="4" t="s">
        <v>951</v>
      </c>
      <c r="F5193" s="4" t="s">
        <v>952</v>
      </c>
      <c r="G5193" s="4" t="s">
        <v>942</v>
      </c>
      <c r="H5193" s="4" t="s">
        <v>951</v>
      </c>
      <c r="I5193" s="4" t="s">
        <v>1657</v>
      </c>
      <c r="J5193" s="4" t="s">
        <v>1658</v>
      </c>
      <c r="K5193" s="4" t="s">
        <v>955</v>
      </c>
      <c r="L5193" s="4">
        <v>2</v>
      </c>
      <c r="M5193" s="4" t="s">
        <v>77</v>
      </c>
      <c r="N5193" s="4">
        <v>34.43</v>
      </c>
      <c r="O5193" s="4">
        <v>31.03</v>
      </c>
      <c r="P5193" s="4" t="s">
        <v>78</v>
      </c>
      <c r="Q5193" s="77">
        <v>45281.656944444447</v>
      </c>
      <c r="R5193" s="4">
        <v>68.86</v>
      </c>
      <c r="S5193" s="4">
        <v>62.06</v>
      </c>
      <c r="T5193" s="4" t="str">
        <f>VLOOKUP(E5193,zamiana!A:B,2,0)</f>
        <v>ALSTOM (ex. BT) CZL</v>
      </c>
    </row>
    <row r="5194" spans="1:20" x14ac:dyDescent="0.3">
      <c r="A5194" s="4" t="s">
        <v>7318</v>
      </c>
      <c r="B5194" s="76">
        <v>45198</v>
      </c>
      <c r="C5194" s="76">
        <v>45198</v>
      </c>
      <c r="D5194" s="76">
        <v>45257</v>
      </c>
      <c r="E5194" s="4" t="s">
        <v>951</v>
      </c>
      <c r="F5194" s="4" t="s">
        <v>952</v>
      </c>
      <c r="G5194" s="4" t="s">
        <v>942</v>
      </c>
      <c r="H5194" s="4" t="s">
        <v>951</v>
      </c>
      <c r="I5194" s="4" t="s">
        <v>1657</v>
      </c>
      <c r="J5194" s="4" t="s">
        <v>1658</v>
      </c>
      <c r="K5194" s="4" t="s">
        <v>955</v>
      </c>
      <c r="L5194" s="4">
        <v>2</v>
      </c>
      <c r="M5194" s="4" t="s">
        <v>77</v>
      </c>
      <c r="N5194" s="4">
        <v>34.43</v>
      </c>
      <c r="O5194" s="4">
        <v>31.03</v>
      </c>
      <c r="P5194" s="4" t="s">
        <v>78</v>
      </c>
      <c r="Q5194" s="77">
        <v>45281.656944444447</v>
      </c>
      <c r="R5194" s="4">
        <v>68.86</v>
      </c>
      <c r="S5194" s="4">
        <v>62.06</v>
      </c>
      <c r="T5194" s="4" t="str">
        <f>VLOOKUP(E5194,zamiana!A:B,2,0)</f>
        <v>ALSTOM (ex. BT) CZL</v>
      </c>
    </row>
    <row r="5195" spans="1:20" x14ac:dyDescent="0.3">
      <c r="A5195" s="4" t="s">
        <v>7318</v>
      </c>
      <c r="B5195" s="76">
        <v>45198</v>
      </c>
      <c r="C5195" s="76">
        <v>45198</v>
      </c>
      <c r="D5195" s="76">
        <v>45257</v>
      </c>
      <c r="E5195" s="4" t="s">
        <v>951</v>
      </c>
      <c r="F5195" s="4" t="s">
        <v>952</v>
      </c>
      <c r="G5195" s="4" t="s">
        <v>942</v>
      </c>
      <c r="H5195" s="4" t="s">
        <v>951</v>
      </c>
      <c r="I5195" s="4" t="s">
        <v>1657</v>
      </c>
      <c r="J5195" s="4" t="s">
        <v>1658</v>
      </c>
      <c r="K5195" s="4" t="s">
        <v>955</v>
      </c>
      <c r="L5195" s="4">
        <v>2</v>
      </c>
      <c r="M5195" s="4" t="s">
        <v>77</v>
      </c>
      <c r="N5195" s="4">
        <v>34.43</v>
      </c>
      <c r="O5195" s="4">
        <v>31.03</v>
      </c>
      <c r="P5195" s="4" t="s">
        <v>78</v>
      </c>
      <c r="Q5195" s="77">
        <v>45281.656944444447</v>
      </c>
      <c r="R5195" s="4">
        <v>68.86</v>
      </c>
      <c r="S5195" s="4">
        <v>62.06</v>
      </c>
      <c r="T5195" s="4" t="str">
        <f>VLOOKUP(E5195,zamiana!A:B,2,0)</f>
        <v>ALSTOM (ex. BT) CZL</v>
      </c>
    </row>
    <row r="5196" spans="1:20" x14ac:dyDescent="0.3">
      <c r="A5196" s="4" t="s">
        <v>7318</v>
      </c>
      <c r="B5196" s="76">
        <v>45198</v>
      </c>
      <c r="C5196" s="76">
        <v>45198</v>
      </c>
      <c r="D5196" s="76">
        <v>45257</v>
      </c>
      <c r="E5196" s="4" t="s">
        <v>951</v>
      </c>
      <c r="F5196" s="4" t="s">
        <v>952</v>
      </c>
      <c r="G5196" s="4" t="s">
        <v>942</v>
      </c>
      <c r="H5196" s="4" t="s">
        <v>951</v>
      </c>
      <c r="I5196" s="4" t="s">
        <v>1657</v>
      </c>
      <c r="J5196" s="4" t="s">
        <v>1658</v>
      </c>
      <c r="K5196" s="4" t="s">
        <v>955</v>
      </c>
      <c r="L5196" s="4">
        <v>1</v>
      </c>
      <c r="M5196" s="4" t="s">
        <v>77</v>
      </c>
      <c r="N5196" s="4">
        <v>34.43</v>
      </c>
      <c r="O5196" s="4">
        <v>31.03</v>
      </c>
      <c r="P5196" s="4" t="s">
        <v>78</v>
      </c>
      <c r="Q5196" s="77">
        <v>45281.656944444447</v>
      </c>
      <c r="R5196" s="4">
        <v>34.43</v>
      </c>
      <c r="S5196" s="4">
        <v>31.03</v>
      </c>
      <c r="T5196" s="4" t="str">
        <f>VLOOKUP(E5196,zamiana!A:B,2,0)</f>
        <v>ALSTOM (ex. BT) CZL</v>
      </c>
    </row>
    <row r="5197" spans="1:20" x14ac:dyDescent="0.3">
      <c r="A5197" s="4" t="s">
        <v>7318</v>
      </c>
      <c r="B5197" s="76">
        <v>45198</v>
      </c>
      <c r="C5197" s="76">
        <v>45198</v>
      </c>
      <c r="D5197" s="76">
        <v>45257</v>
      </c>
      <c r="E5197" s="4" t="s">
        <v>951</v>
      </c>
      <c r="F5197" s="4" t="s">
        <v>952</v>
      </c>
      <c r="G5197" s="4" t="s">
        <v>942</v>
      </c>
      <c r="H5197" s="4" t="s">
        <v>951</v>
      </c>
      <c r="I5197" s="4" t="s">
        <v>1657</v>
      </c>
      <c r="J5197" s="4" t="s">
        <v>1658</v>
      </c>
      <c r="K5197" s="4" t="s">
        <v>955</v>
      </c>
      <c r="L5197" s="4">
        <v>2</v>
      </c>
      <c r="M5197" s="4" t="s">
        <v>77</v>
      </c>
      <c r="N5197" s="4">
        <v>34.43</v>
      </c>
      <c r="O5197" s="4">
        <v>31.03</v>
      </c>
      <c r="P5197" s="4" t="s">
        <v>78</v>
      </c>
      <c r="Q5197" s="77">
        <v>45281.656944444447</v>
      </c>
      <c r="R5197" s="4">
        <v>68.86</v>
      </c>
      <c r="S5197" s="4">
        <v>62.06</v>
      </c>
      <c r="T5197" s="4" t="str">
        <f>VLOOKUP(E5197,zamiana!A:B,2,0)</f>
        <v>ALSTOM (ex. BT) CZL</v>
      </c>
    </row>
    <row r="5198" spans="1:20" x14ac:dyDescent="0.3">
      <c r="A5198" s="4" t="s">
        <v>7318</v>
      </c>
      <c r="B5198" s="76">
        <v>45198</v>
      </c>
      <c r="C5198" s="76">
        <v>45198</v>
      </c>
      <c r="D5198" s="76">
        <v>45257</v>
      </c>
      <c r="E5198" s="4" t="s">
        <v>951</v>
      </c>
      <c r="F5198" s="4" t="s">
        <v>952</v>
      </c>
      <c r="G5198" s="4" t="s">
        <v>942</v>
      </c>
      <c r="H5198" s="4" t="s">
        <v>951</v>
      </c>
      <c r="I5198" s="4" t="s">
        <v>1657</v>
      </c>
      <c r="J5198" s="4" t="s">
        <v>1658</v>
      </c>
      <c r="K5198" s="4" t="s">
        <v>955</v>
      </c>
      <c r="L5198" s="4">
        <v>2</v>
      </c>
      <c r="M5198" s="4" t="s">
        <v>77</v>
      </c>
      <c r="N5198" s="4">
        <v>34.43</v>
      </c>
      <c r="O5198" s="4">
        <v>31.03</v>
      </c>
      <c r="P5198" s="4" t="s">
        <v>78</v>
      </c>
      <c r="Q5198" s="77">
        <v>45281.656944444447</v>
      </c>
      <c r="R5198" s="4">
        <v>68.86</v>
      </c>
      <c r="S5198" s="4">
        <v>62.06</v>
      </c>
      <c r="T5198" s="4" t="str">
        <f>VLOOKUP(E5198,zamiana!A:B,2,0)</f>
        <v>ALSTOM (ex. BT) CZL</v>
      </c>
    </row>
    <row r="5199" spans="1:20" x14ac:dyDescent="0.3">
      <c r="A5199" s="4" t="s">
        <v>7318</v>
      </c>
      <c r="B5199" s="76">
        <v>45198</v>
      </c>
      <c r="C5199" s="76">
        <v>45198</v>
      </c>
      <c r="D5199" s="76">
        <v>45257</v>
      </c>
      <c r="E5199" s="4" t="s">
        <v>951</v>
      </c>
      <c r="F5199" s="4" t="s">
        <v>952</v>
      </c>
      <c r="G5199" s="4" t="s">
        <v>942</v>
      </c>
      <c r="H5199" s="4" t="s">
        <v>951</v>
      </c>
      <c r="I5199" s="4" t="s">
        <v>1657</v>
      </c>
      <c r="J5199" s="4" t="s">
        <v>1658</v>
      </c>
      <c r="K5199" s="4" t="s">
        <v>955</v>
      </c>
      <c r="L5199" s="4">
        <v>2</v>
      </c>
      <c r="M5199" s="4" t="s">
        <v>77</v>
      </c>
      <c r="N5199" s="4">
        <v>34.43</v>
      </c>
      <c r="O5199" s="4">
        <v>31.03</v>
      </c>
      <c r="P5199" s="4" t="s">
        <v>78</v>
      </c>
      <c r="Q5199" s="77">
        <v>45281.656944444447</v>
      </c>
      <c r="R5199" s="4">
        <v>68.86</v>
      </c>
      <c r="S5199" s="4">
        <v>62.06</v>
      </c>
      <c r="T5199" s="4" t="str">
        <f>VLOOKUP(E5199,zamiana!A:B,2,0)</f>
        <v>ALSTOM (ex. BT) CZL</v>
      </c>
    </row>
    <row r="5200" spans="1:20" x14ac:dyDescent="0.3">
      <c r="A5200" s="4" t="s">
        <v>7318</v>
      </c>
      <c r="B5200" s="76">
        <v>45198</v>
      </c>
      <c r="C5200" s="76">
        <v>45198</v>
      </c>
      <c r="D5200" s="76">
        <v>45257</v>
      </c>
      <c r="E5200" s="4" t="s">
        <v>951</v>
      </c>
      <c r="F5200" s="4" t="s">
        <v>952</v>
      </c>
      <c r="G5200" s="4" t="s">
        <v>942</v>
      </c>
      <c r="H5200" s="4" t="s">
        <v>951</v>
      </c>
      <c r="I5200" s="4" t="s">
        <v>1657</v>
      </c>
      <c r="J5200" s="4" t="s">
        <v>1658</v>
      </c>
      <c r="K5200" s="4" t="s">
        <v>955</v>
      </c>
      <c r="L5200" s="4">
        <v>2</v>
      </c>
      <c r="M5200" s="4" t="s">
        <v>77</v>
      </c>
      <c r="N5200" s="4">
        <v>34.43</v>
      </c>
      <c r="O5200" s="4">
        <v>31.03</v>
      </c>
      <c r="P5200" s="4" t="s">
        <v>78</v>
      </c>
      <c r="Q5200" s="77">
        <v>45281.656944444447</v>
      </c>
      <c r="R5200" s="4">
        <v>68.86</v>
      </c>
      <c r="S5200" s="4">
        <v>62.06</v>
      </c>
      <c r="T5200" s="4" t="str">
        <f>VLOOKUP(E5200,zamiana!A:B,2,0)</f>
        <v>ALSTOM (ex. BT) CZL</v>
      </c>
    </row>
    <row r="5201" spans="1:20" x14ac:dyDescent="0.3">
      <c r="A5201" s="4" t="s">
        <v>7318</v>
      </c>
      <c r="B5201" s="76">
        <v>45198</v>
      </c>
      <c r="C5201" s="76">
        <v>45198</v>
      </c>
      <c r="D5201" s="76">
        <v>45257</v>
      </c>
      <c r="E5201" s="4" t="s">
        <v>951</v>
      </c>
      <c r="F5201" s="4" t="s">
        <v>952</v>
      </c>
      <c r="G5201" s="4" t="s">
        <v>942</v>
      </c>
      <c r="H5201" s="4" t="s">
        <v>951</v>
      </c>
      <c r="I5201" s="4" t="s">
        <v>1296</v>
      </c>
      <c r="J5201" s="4" t="s">
        <v>1297</v>
      </c>
      <c r="K5201" s="4" t="s">
        <v>955</v>
      </c>
      <c r="L5201" s="4">
        <v>2</v>
      </c>
      <c r="M5201" s="4" t="s">
        <v>77</v>
      </c>
      <c r="N5201" s="4">
        <v>13.86</v>
      </c>
      <c r="O5201" s="4">
        <v>14.94</v>
      </c>
      <c r="P5201" s="4" t="s">
        <v>78</v>
      </c>
      <c r="Q5201" s="77">
        <v>45281.627083333333</v>
      </c>
      <c r="R5201" s="4">
        <v>27.72</v>
      </c>
      <c r="S5201" s="4">
        <v>29.88</v>
      </c>
      <c r="T5201" s="4" t="str">
        <f>VLOOKUP(E5201,zamiana!A:B,2,0)</f>
        <v>ALSTOM (ex. BT) CZL</v>
      </c>
    </row>
    <row r="5202" spans="1:20" x14ac:dyDescent="0.3">
      <c r="A5202" s="4" t="s">
        <v>7318</v>
      </c>
      <c r="B5202" s="76">
        <v>45198</v>
      </c>
      <c r="C5202" s="76">
        <v>45198</v>
      </c>
      <c r="D5202" s="76">
        <v>45257</v>
      </c>
      <c r="E5202" s="4" t="s">
        <v>951</v>
      </c>
      <c r="F5202" s="4" t="s">
        <v>952</v>
      </c>
      <c r="G5202" s="4" t="s">
        <v>942</v>
      </c>
      <c r="H5202" s="4" t="s">
        <v>951</v>
      </c>
      <c r="I5202" s="4" t="s">
        <v>1296</v>
      </c>
      <c r="J5202" s="4" t="s">
        <v>1297</v>
      </c>
      <c r="K5202" s="4" t="s">
        <v>955</v>
      </c>
      <c r="L5202" s="4">
        <v>2</v>
      </c>
      <c r="M5202" s="4" t="s">
        <v>77</v>
      </c>
      <c r="N5202" s="4">
        <v>13.86</v>
      </c>
      <c r="O5202" s="4">
        <v>14.94</v>
      </c>
      <c r="P5202" s="4" t="s">
        <v>78</v>
      </c>
      <c r="Q5202" s="77">
        <v>45281.627083333333</v>
      </c>
      <c r="R5202" s="4">
        <v>27.72</v>
      </c>
      <c r="S5202" s="4">
        <v>29.88</v>
      </c>
      <c r="T5202" s="4" t="str">
        <f>VLOOKUP(E5202,zamiana!A:B,2,0)</f>
        <v>ALSTOM (ex. BT) CZL</v>
      </c>
    </row>
    <row r="5203" spans="1:20" x14ac:dyDescent="0.3">
      <c r="A5203" s="4" t="s">
        <v>7318</v>
      </c>
      <c r="B5203" s="76">
        <v>45198</v>
      </c>
      <c r="C5203" s="76">
        <v>45198</v>
      </c>
      <c r="D5203" s="76">
        <v>45257</v>
      </c>
      <c r="E5203" s="4" t="s">
        <v>951</v>
      </c>
      <c r="F5203" s="4" t="s">
        <v>952</v>
      </c>
      <c r="G5203" s="4" t="s">
        <v>942</v>
      </c>
      <c r="H5203" s="4" t="s">
        <v>951</v>
      </c>
      <c r="I5203" s="4" t="s">
        <v>1296</v>
      </c>
      <c r="J5203" s="4" t="s">
        <v>1297</v>
      </c>
      <c r="K5203" s="4" t="s">
        <v>955</v>
      </c>
      <c r="L5203" s="4">
        <v>1</v>
      </c>
      <c r="M5203" s="4" t="s">
        <v>77</v>
      </c>
      <c r="N5203" s="4">
        <v>13.86</v>
      </c>
      <c r="O5203" s="4">
        <v>14.94</v>
      </c>
      <c r="P5203" s="4" t="s">
        <v>78</v>
      </c>
      <c r="Q5203" s="77">
        <v>45281.627083333333</v>
      </c>
      <c r="R5203" s="4">
        <v>13.86</v>
      </c>
      <c r="S5203" s="4">
        <v>14.94</v>
      </c>
      <c r="T5203" s="4" t="str">
        <f>VLOOKUP(E5203,zamiana!A:B,2,0)</f>
        <v>ALSTOM (ex. BT) CZL</v>
      </c>
    </row>
    <row r="5204" spans="1:20" x14ac:dyDescent="0.3">
      <c r="A5204" s="4" t="s">
        <v>7318</v>
      </c>
      <c r="B5204" s="76">
        <v>45198</v>
      </c>
      <c r="C5204" s="76">
        <v>45198</v>
      </c>
      <c r="D5204" s="76">
        <v>45257</v>
      </c>
      <c r="E5204" s="4" t="s">
        <v>951</v>
      </c>
      <c r="F5204" s="4" t="s">
        <v>952</v>
      </c>
      <c r="G5204" s="4" t="s">
        <v>942</v>
      </c>
      <c r="H5204" s="4" t="s">
        <v>951</v>
      </c>
      <c r="I5204" s="4" t="s">
        <v>1296</v>
      </c>
      <c r="J5204" s="4" t="s">
        <v>1297</v>
      </c>
      <c r="K5204" s="4" t="s">
        <v>955</v>
      </c>
      <c r="L5204" s="4">
        <v>2</v>
      </c>
      <c r="M5204" s="4" t="s">
        <v>77</v>
      </c>
      <c r="N5204" s="4">
        <v>13.86</v>
      </c>
      <c r="O5204" s="4">
        <v>14.94</v>
      </c>
      <c r="P5204" s="4" t="s">
        <v>78</v>
      </c>
      <c r="Q5204" s="77">
        <v>45281.627083333333</v>
      </c>
      <c r="R5204" s="4">
        <v>27.72</v>
      </c>
      <c r="S5204" s="4">
        <v>29.88</v>
      </c>
      <c r="T5204" s="4" t="str">
        <f>VLOOKUP(E5204,zamiana!A:B,2,0)</f>
        <v>ALSTOM (ex. BT) CZL</v>
      </c>
    </row>
    <row r="5205" spans="1:20" x14ac:dyDescent="0.3">
      <c r="A5205" s="4" t="s">
        <v>7318</v>
      </c>
      <c r="B5205" s="76">
        <v>45198</v>
      </c>
      <c r="C5205" s="76">
        <v>45198</v>
      </c>
      <c r="D5205" s="76">
        <v>45257</v>
      </c>
      <c r="E5205" s="4" t="s">
        <v>951</v>
      </c>
      <c r="F5205" s="4" t="s">
        <v>952</v>
      </c>
      <c r="G5205" s="4" t="s">
        <v>942</v>
      </c>
      <c r="H5205" s="4" t="s">
        <v>951</v>
      </c>
      <c r="I5205" s="4" t="s">
        <v>1296</v>
      </c>
      <c r="J5205" s="4" t="s">
        <v>1297</v>
      </c>
      <c r="K5205" s="4" t="s">
        <v>955</v>
      </c>
      <c r="L5205" s="4">
        <v>2</v>
      </c>
      <c r="M5205" s="4" t="s">
        <v>77</v>
      </c>
      <c r="N5205" s="4">
        <v>13.86</v>
      </c>
      <c r="O5205" s="4">
        <v>14.94</v>
      </c>
      <c r="P5205" s="4" t="s">
        <v>78</v>
      </c>
      <c r="Q5205" s="77">
        <v>45281.627083333333</v>
      </c>
      <c r="R5205" s="4">
        <v>27.72</v>
      </c>
      <c r="S5205" s="4">
        <v>29.88</v>
      </c>
      <c r="T5205" s="4" t="str">
        <f>VLOOKUP(E5205,zamiana!A:B,2,0)</f>
        <v>ALSTOM (ex. BT) CZL</v>
      </c>
    </row>
    <row r="5206" spans="1:20" x14ac:dyDescent="0.3">
      <c r="A5206" s="4" t="s">
        <v>7318</v>
      </c>
      <c r="B5206" s="76">
        <v>45198</v>
      </c>
      <c r="C5206" s="76">
        <v>45198</v>
      </c>
      <c r="D5206" s="76">
        <v>45257</v>
      </c>
      <c r="E5206" s="4" t="s">
        <v>951</v>
      </c>
      <c r="F5206" s="4" t="s">
        <v>952</v>
      </c>
      <c r="G5206" s="4" t="s">
        <v>942</v>
      </c>
      <c r="H5206" s="4" t="s">
        <v>951</v>
      </c>
      <c r="I5206" s="4" t="s">
        <v>1296</v>
      </c>
      <c r="J5206" s="4" t="s">
        <v>1297</v>
      </c>
      <c r="K5206" s="4" t="s">
        <v>955</v>
      </c>
      <c r="L5206" s="4">
        <v>2</v>
      </c>
      <c r="M5206" s="4" t="s">
        <v>77</v>
      </c>
      <c r="N5206" s="4">
        <v>13.86</v>
      </c>
      <c r="O5206" s="4">
        <v>14.94</v>
      </c>
      <c r="P5206" s="4" t="s">
        <v>78</v>
      </c>
      <c r="Q5206" s="77">
        <v>45281.627083333333</v>
      </c>
      <c r="R5206" s="4">
        <v>27.72</v>
      </c>
      <c r="S5206" s="4">
        <v>29.88</v>
      </c>
      <c r="T5206" s="4" t="str">
        <f>VLOOKUP(E5206,zamiana!A:B,2,0)</f>
        <v>ALSTOM (ex. BT) CZL</v>
      </c>
    </row>
    <row r="5207" spans="1:20" x14ac:dyDescent="0.3">
      <c r="A5207" s="4" t="s">
        <v>7318</v>
      </c>
      <c r="B5207" s="76">
        <v>45198</v>
      </c>
      <c r="C5207" s="76">
        <v>45198</v>
      </c>
      <c r="D5207" s="76">
        <v>45257</v>
      </c>
      <c r="E5207" s="4" t="s">
        <v>951</v>
      </c>
      <c r="F5207" s="4" t="s">
        <v>952</v>
      </c>
      <c r="G5207" s="4" t="s">
        <v>942</v>
      </c>
      <c r="H5207" s="4" t="s">
        <v>951</v>
      </c>
      <c r="I5207" s="4" t="s">
        <v>1296</v>
      </c>
      <c r="J5207" s="4" t="s">
        <v>1297</v>
      </c>
      <c r="K5207" s="4" t="s">
        <v>955</v>
      </c>
      <c r="L5207" s="4">
        <v>2</v>
      </c>
      <c r="M5207" s="4" t="s">
        <v>77</v>
      </c>
      <c r="N5207" s="4">
        <v>13.86</v>
      </c>
      <c r="O5207" s="4">
        <v>14.94</v>
      </c>
      <c r="P5207" s="4" t="s">
        <v>78</v>
      </c>
      <c r="Q5207" s="77">
        <v>45281.627083333333</v>
      </c>
      <c r="R5207" s="4">
        <v>27.72</v>
      </c>
      <c r="S5207" s="4">
        <v>29.88</v>
      </c>
      <c r="T5207" s="4" t="str">
        <f>VLOOKUP(E5207,zamiana!A:B,2,0)</f>
        <v>ALSTOM (ex. BT) CZL</v>
      </c>
    </row>
    <row r="5208" spans="1:20" x14ac:dyDescent="0.3">
      <c r="A5208" s="4" t="s">
        <v>7318</v>
      </c>
      <c r="B5208" s="76">
        <v>45198</v>
      </c>
      <c r="C5208" s="76">
        <v>45198</v>
      </c>
      <c r="D5208" s="76">
        <v>45257</v>
      </c>
      <c r="E5208" s="4" t="s">
        <v>951</v>
      </c>
      <c r="F5208" s="4" t="s">
        <v>952</v>
      </c>
      <c r="G5208" s="4" t="s">
        <v>942</v>
      </c>
      <c r="H5208" s="4" t="s">
        <v>951</v>
      </c>
      <c r="I5208" s="4" t="s">
        <v>1296</v>
      </c>
      <c r="J5208" s="4" t="s">
        <v>1297</v>
      </c>
      <c r="K5208" s="4" t="s">
        <v>955</v>
      </c>
      <c r="L5208" s="4">
        <v>2</v>
      </c>
      <c r="M5208" s="4" t="s">
        <v>77</v>
      </c>
      <c r="N5208" s="4">
        <v>13.86</v>
      </c>
      <c r="O5208" s="4">
        <v>14.94</v>
      </c>
      <c r="P5208" s="4" t="s">
        <v>78</v>
      </c>
      <c r="Q5208" s="77">
        <v>45281.627083333333</v>
      </c>
      <c r="R5208" s="4">
        <v>27.72</v>
      </c>
      <c r="S5208" s="4">
        <v>29.88</v>
      </c>
      <c r="T5208" s="4" t="str">
        <f>VLOOKUP(E5208,zamiana!A:B,2,0)</f>
        <v>ALSTOM (ex. BT) CZL</v>
      </c>
    </row>
    <row r="5209" spans="1:20" x14ac:dyDescent="0.3">
      <c r="A5209" s="4" t="s">
        <v>7318</v>
      </c>
      <c r="B5209" s="76">
        <v>45198</v>
      </c>
      <c r="C5209" s="76">
        <v>45198</v>
      </c>
      <c r="D5209" s="76">
        <v>45257</v>
      </c>
      <c r="E5209" s="4" t="s">
        <v>951</v>
      </c>
      <c r="F5209" s="4" t="s">
        <v>952</v>
      </c>
      <c r="G5209" s="4" t="s">
        <v>942</v>
      </c>
      <c r="H5209" s="4" t="s">
        <v>951</v>
      </c>
      <c r="I5209" s="4" t="s">
        <v>1331</v>
      </c>
      <c r="J5209" s="4" t="s">
        <v>1332</v>
      </c>
      <c r="K5209" s="4" t="s">
        <v>955</v>
      </c>
      <c r="L5209" s="4">
        <v>2</v>
      </c>
      <c r="M5209" s="4" t="s">
        <v>77</v>
      </c>
      <c r="N5209" s="4">
        <v>20.02</v>
      </c>
      <c r="O5209" s="4">
        <v>17.260000000000002</v>
      </c>
      <c r="P5209" s="4" t="s">
        <v>78</v>
      </c>
      <c r="Q5209" s="77">
        <v>45281.658333333333</v>
      </c>
      <c r="R5209" s="4">
        <v>40.04</v>
      </c>
      <c r="S5209" s="4">
        <v>34.520000000000003</v>
      </c>
      <c r="T5209" s="4" t="str">
        <f>VLOOKUP(E5209,zamiana!A:B,2,0)</f>
        <v>ALSTOM (ex. BT) CZL</v>
      </c>
    </row>
    <row r="5210" spans="1:20" x14ac:dyDescent="0.3">
      <c r="A5210" s="4" t="s">
        <v>7318</v>
      </c>
      <c r="B5210" s="76">
        <v>45198</v>
      </c>
      <c r="C5210" s="76">
        <v>45198</v>
      </c>
      <c r="D5210" s="76">
        <v>45257</v>
      </c>
      <c r="E5210" s="4" t="s">
        <v>951</v>
      </c>
      <c r="F5210" s="4" t="s">
        <v>952</v>
      </c>
      <c r="G5210" s="4" t="s">
        <v>942</v>
      </c>
      <c r="H5210" s="4" t="s">
        <v>951</v>
      </c>
      <c r="I5210" s="4" t="s">
        <v>1331</v>
      </c>
      <c r="J5210" s="4" t="s">
        <v>1332</v>
      </c>
      <c r="K5210" s="4" t="s">
        <v>955</v>
      </c>
      <c r="L5210" s="4">
        <v>2</v>
      </c>
      <c r="M5210" s="4" t="s">
        <v>77</v>
      </c>
      <c r="N5210" s="4">
        <v>20.02</v>
      </c>
      <c r="O5210" s="4">
        <v>17.260000000000002</v>
      </c>
      <c r="P5210" s="4" t="s">
        <v>78</v>
      </c>
      <c r="Q5210" s="77">
        <v>45281.658333333333</v>
      </c>
      <c r="R5210" s="4">
        <v>40.04</v>
      </c>
      <c r="S5210" s="4">
        <v>34.520000000000003</v>
      </c>
      <c r="T5210" s="4" t="str">
        <f>VLOOKUP(E5210,zamiana!A:B,2,0)</f>
        <v>ALSTOM (ex. BT) CZL</v>
      </c>
    </row>
    <row r="5211" spans="1:20" x14ac:dyDescent="0.3">
      <c r="A5211" s="4" t="s">
        <v>7318</v>
      </c>
      <c r="B5211" s="76">
        <v>45198</v>
      </c>
      <c r="C5211" s="76">
        <v>45198</v>
      </c>
      <c r="D5211" s="76">
        <v>45257</v>
      </c>
      <c r="E5211" s="4" t="s">
        <v>951</v>
      </c>
      <c r="F5211" s="4" t="s">
        <v>952</v>
      </c>
      <c r="G5211" s="4" t="s">
        <v>942</v>
      </c>
      <c r="H5211" s="4" t="s">
        <v>951</v>
      </c>
      <c r="I5211" s="4" t="s">
        <v>1331</v>
      </c>
      <c r="J5211" s="4" t="s">
        <v>1332</v>
      </c>
      <c r="K5211" s="4" t="s">
        <v>955</v>
      </c>
      <c r="L5211" s="4">
        <v>1</v>
      </c>
      <c r="M5211" s="4" t="s">
        <v>77</v>
      </c>
      <c r="N5211" s="4">
        <v>20.02</v>
      </c>
      <c r="O5211" s="4">
        <v>17.260000000000002</v>
      </c>
      <c r="P5211" s="4" t="s">
        <v>78</v>
      </c>
      <c r="Q5211" s="77">
        <v>45281.658333333333</v>
      </c>
      <c r="R5211" s="4">
        <v>20.02</v>
      </c>
      <c r="S5211" s="4">
        <v>17.260000000000002</v>
      </c>
      <c r="T5211" s="4" t="str">
        <f>VLOOKUP(E5211,zamiana!A:B,2,0)</f>
        <v>ALSTOM (ex. BT) CZL</v>
      </c>
    </row>
    <row r="5212" spans="1:20" x14ac:dyDescent="0.3">
      <c r="A5212" s="4" t="s">
        <v>7318</v>
      </c>
      <c r="B5212" s="76">
        <v>45198</v>
      </c>
      <c r="C5212" s="76">
        <v>45198</v>
      </c>
      <c r="D5212" s="76">
        <v>45257</v>
      </c>
      <c r="E5212" s="4" t="s">
        <v>951</v>
      </c>
      <c r="F5212" s="4" t="s">
        <v>952</v>
      </c>
      <c r="G5212" s="4" t="s">
        <v>942</v>
      </c>
      <c r="H5212" s="4" t="s">
        <v>951</v>
      </c>
      <c r="I5212" s="4" t="s">
        <v>1331</v>
      </c>
      <c r="J5212" s="4" t="s">
        <v>1332</v>
      </c>
      <c r="K5212" s="4" t="s">
        <v>955</v>
      </c>
      <c r="L5212" s="4">
        <v>2</v>
      </c>
      <c r="M5212" s="4" t="s">
        <v>77</v>
      </c>
      <c r="N5212" s="4">
        <v>20.02</v>
      </c>
      <c r="O5212" s="4">
        <v>17.260000000000002</v>
      </c>
      <c r="P5212" s="4" t="s">
        <v>78</v>
      </c>
      <c r="Q5212" s="77">
        <v>45281.658333333333</v>
      </c>
      <c r="R5212" s="4">
        <v>40.04</v>
      </c>
      <c r="S5212" s="4">
        <v>34.520000000000003</v>
      </c>
      <c r="T5212" s="4" t="str">
        <f>VLOOKUP(E5212,zamiana!A:B,2,0)</f>
        <v>ALSTOM (ex. BT) CZL</v>
      </c>
    </row>
    <row r="5213" spans="1:20" x14ac:dyDescent="0.3">
      <c r="A5213" s="4" t="s">
        <v>7318</v>
      </c>
      <c r="B5213" s="76">
        <v>45198</v>
      </c>
      <c r="C5213" s="76">
        <v>45198</v>
      </c>
      <c r="D5213" s="76">
        <v>45257</v>
      </c>
      <c r="E5213" s="4" t="s">
        <v>951</v>
      </c>
      <c r="F5213" s="4" t="s">
        <v>952</v>
      </c>
      <c r="G5213" s="4" t="s">
        <v>942</v>
      </c>
      <c r="H5213" s="4" t="s">
        <v>951</v>
      </c>
      <c r="I5213" s="4" t="s">
        <v>1331</v>
      </c>
      <c r="J5213" s="4" t="s">
        <v>1332</v>
      </c>
      <c r="K5213" s="4" t="s">
        <v>955</v>
      </c>
      <c r="L5213" s="4">
        <v>2</v>
      </c>
      <c r="M5213" s="4" t="s">
        <v>77</v>
      </c>
      <c r="N5213" s="4">
        <v>20.02</v>
      </c>
      <c r="O5213" s="4">
        <v>17.260000000000002</v>
      </c>
      <c r="P5213" s="4" t="s">
        <v>78</v>
      </c>
      <c r="Q5213" s="77">
        <v>45281.658333333333</v>
      </c>
      <c r="R5213" s="4">
        <v>40.04</v>
      </c>
      <c r="S5213" s="4">
        <v>34.520000000000003</v>
      </c>
      <c r="T5213" s="4" t="str">
        <f>VLOOKUP(E5213,zamiana!A:B,2,0)</f>
        <v>ALSTOM (ex. BT) CZL</v>
      </c>
    </row>
    <row r="5214" spans="1:20" x14ac:dyDescent="0.3">
      <c r="A5214" s="4" t="s">
        <v>7318</v>
      </c>
      <c r="B5214" s="76">
        <v>45198</v>
      </c>
      <c r="C5214" s="76">
        <v>45198</v>
      </c>
      <c r="D5214" s="76">
        <v>45257</v>
      </c>
      <c r="E5214" s="4" t="s">
        <v>951</v>
      </c>
      <c r="F5214" s="4" t="s">
        <v>952</v>
      </c>
      <c r="G5214" s="4" t="s">
        <v>942</v>
      </c>
      <c r="H5214" s="4" t="s">
        <v>951</v>
      </c>
      <c r="I5214" s="4" t="s">
        <v>1331</v>
      </c>
      <c r="J5214" s="4" t="s">
        <v>1332</v>
      </c>
      <c r="K5214" s="4" t="s">
        <v>955</v>
      </c>
      <c r="L5214" s="4">
        <v>2</v>
      </c>
      <c r="M5214" s="4" t="s">
        <v>77</v>
      </c>
      <c r="N5214" s="4">
        <v>20.02</v>
      </c>
      <c r="O5214" s="4">
        <v>17.260000000000002</v>
      </c>
      <c r="P5214" s="4" t="s">
        <v>78</v>
      </c>
      <c r="Q5214" s="77">
        <v>45281.658333333333</v>
      </c>
      <c r="R5214" s="4">
        <v>40.04</v>
      </c>
      <c r="S5214" s="4">
        <v>34.520000000000003</v>
      </c>
      <c r="T5214" s="4" t="str">
        <f>VLOOKUP(E5214,zamiana!A:B,2,0)</f>
        <v>ALSTOM (ex. BT) CZL</v>
      </c>
    </row>
    <row r="5215" spans="1:20" x14ac:dyDescent="0.3">
      <c r="A5215" s="4" t="s">
        <v>7318</v>
      </c>
      <c r="B5215" s="76">
        <v>45198</v>
      </c>
      <c r="C5215" s="76">
        <v>45198</v>
      </c>
      <c r="D5215" s="76">
        <v>45257</v>
      </c>
      <c r="E5215" s="4" t="s">
        <v>951</v>
      </c>
      <c r="F5215" s="4" t="s">
        <v>952</v>
      </c>
      <c r="G5215" s="4" t="s">
        <v>942</v>
      </c>
      <c r="H5215" s="4" t="s">
        <v>951</v>
      </c>
      <c r="I5215" s="4" t="s">
        <v>1331</v>
      </c>
      <c r="J5215" s="4" t="s">
        <v>1332</v>
      </c>
      <c r="K5215" s="4" t="s">
        <v>955</v>
      </c>
      <c r="L5215" s="4">
        <v>2</v>
      </c>
      <c r="M5215" s="4" t="s">
        <v>77</v>
      </c>
      <c r="N5215" s="4">
        <v>20.02</v>
      </c>
      <c r="O5215" s="4">
        <v>17.260000000000002</v>
      </c>
      <c r="P5215" s="4" t="s">
        <v>78</v>
      </c>
      <c r="Q5215" s="77">
        <v>45281.658333333333</v>
      </c>
      <c r="R5215" s="4">
        <v>40.04</v>
      </c>
      <c r="S5215" s="4">
        <v>34.520000000000003</v>
      </c>
      <c r="T5215" s="4" t="str">
        <f>VLOOKUP(E5215,zamiana!A:B,2,0)</f>
        <v>ALSTOM (ex. BT) CZL</v>
      </c>
    </row>
    <row r="5216" spans="1:20" x14ac:dyDescent="0.3">
      <c r="A5216" s="4" t="s">
        <v>7318</v>
      </c>
      <c r="B5216" s="76">
        <v>45198</v>
      </c>
      <c r="C5216" s="76">
        <v>45198</v>
      </c>
      <c r="D5216" s="76">
        <v>45257</v>
      </c>
      <c r="E5216" s="4" t="s">
        <v>951</v>
      </c>
      <c r="F5216" s="4" t="s">
        <v>952</v>
      </c>
      <c r="G5216" s="4" t="s">
        <v>942</v>
      </c>
      <c r="H5216" s="4" t="s">
        <v>951</v>
      </c>
      <c r="I5216" s="4" t="s">
        <v>1331</v>
      </c>
      <c r="J5216" s="4" t="s">
        <v>1332</v>
      </c>
      <c r="K5216" s="4" t="s">
        <v>955</v>
      </c>
      <c r="L5216" s="4">
        <v>2</v>
      </c>
      <c r="M5216" s="4" t="s">
        <v>77</v>
      </c>
      <c r="N5216" s="4">
        <v>20.02</v>
      </c>
      <c r="O5216" s="4">
        <v>17.260000000000002</v>
      </c>
      <c r="P5216" s="4" t="s">
        <v>78</v>
      </c>
      <c r="Q5216" s="77">
        <v>45281.658333333333</v>
      </c>
      <c r="R5216" s="4">
        <v>40.04</v>
      </c>
      <c r="S5216" s="4">
        <v>34.520000000000003</v>
      </c>
      <c r="T5216" s="4" t="str">
        <f>VLOOKUP(E5216,zamiana!A:B,2,0)</f>
        <v>ALSTOM (ex. BT) CZL</v>
      </c>
    </row>
    <row r="5217" spans="1:20" x14ac:dyDescent="0.3">
      <c r="A5217" s="4" t="s">
        <v>7318</v>
      </c>
      <c r="B5217" s="76">
        <v>45198</v>
      </c>
      <c r="C5217" s="76">
        <v>45198</v>
      </c>
      <c r="D5217" s="76">
        <v>45257</v>
      </c>
      <c r="E5217" s="4" t="s">
        <v>951</v>
      </c>
      <c r="F5217" s="4" t="s">
        <v>952</v>
      </c>
      <c r="G5217" s="4" t="s">
        <v>942</v>
      </c>
      <c r="H5217" s="4" t="s">
        <v>951</v>
      </c>
      <c r="I5217" s="4" t="s">
        <v>1886</v>
      </c>
      <c r="J5217" s="4" t="s">
        <v>1887</v>
      </c>
      <c r="K5217" s="4" t="s">
        <v>955</v>
      </c>
      <c r="L5217" s="4">
        <v>1</v>
      </c>
      <c r="M5217" s="4" t="s">
        <v>77</v>
      </c>
      <c r="N5217" s="4">
        <v>340.55</v>
      </c>
      <c r="O5217" s="4">
        <v>182.52</v>
      </c>
      <c r="P5217" s="4" t="s">
        <v>78</v>
      </c>
      <c r="Q5217" s="77">
        <v>45281.642361111109</v>
      </c>
      <c r="R5217" s="4">
        <v>340.55</v>
      </c>
      <c r="S5217" s="4">
        <v>182.52</v>
      </c>
      <c r="T5217" s="4" t="str">
        <f>VLOOKUP(E5217,zamiana!A:B,2,0)</f>
        <v>ALSTOM (ex. BT) CZL</v>
      </c>
    </row>
    <row r="5218" spans="1:20" x14ac:dyDescent="0.3">
      <c r="A5218" s="4" t="s">
        <v>7318</v>
      </c>
      <c r="B5218" s="76">
        <v>45198</v>
      </c>
      <c r="C5218" s="76">
        <v>45198</v>
      </c>
      <c r="D5218" s="76">
        <v>45257</v>
      </c>
      <c r="E5218" s="4" t="s">
        <v>951</v>
      </c>
      <c r="F5218" s="4" t="s">
        <v>952</v>
      </c>
      <c r="G5218" s="4" t="s">
        <v>942</v>
      </c>
      <c r="H5218" s="4" t="s">
        <v>951</v>
      </c>
      <c r="I5218" s="4" t="s">
        <v>1886</v>
      </c>
      <c r="J5218" s="4" t="s">
        <v>1887</v>
      </c>
      <c r="K5218" s="4" t="s">
        <v>955</v>
      </c>
      <c r="L5218" s="4">
        <v>1</v>
      </c>
      <c r="M5218" s="4" t="s">
        <v>77</v>
      </c>
      <c r="N5218" s="4">
        <v>340.55</v>
      </c>
      <c r="O5218" s="4">
        <v>182.52</v>
      </c>
      <c r="P5218" s="4" t="s">
        <v>78</v>
      </c>
      <c r="Q5218" s="77">
        <v>45281.642361111109</v>
      </c>
      <c r="R5218" s="4">
        <v>340.55</v>
      </c>
      <c r="S5218" s="4">
        <v>182.52</v>
      </c>
      <c r="T5218" s="4" t="str">
        <f>VLOOKUP(E5218,zamiana!A:B,2,0)</f>
        <v>ALSTOM (ex. BT) CZL</v>
      </c>
    </row>
    <row r="5219" spans="1:20" x14ac:dyDescent="0.3">
      <c r="A5219" s="4" t="s">
        <v>7318</v>
      </c>
      <c r="B5219" s="76">
        <v>45198</v>
      </c>
      <c r="C5219" s="76">
        <v>45198</v>
      </c>
      <c r="D5219" s="76">
        <v>45257</v>
      </c>
      <c r="E5219" s="4" t="s">
        <v>951</v>
      </c>
      <c r="F5219" s="4" t="s">
        <v>952</v>
      </c>
      <c r="G5219" s="4" t="s">
        <v>942</v>
      </c>
      <c r="H5219" s="4" t="s">
        <v>951</v>
      </c>
      <c r="I5219" s="4" t="s">
        <v>1886</v>
      </c>
      <c r="J5219" s="4" t="s">
        <v>1887</v>
      </c>
      <c r="K5219" s="4" t="s">
        <v>955</v>
      </c>
      <c r="L5219" s="4">
        <v>1</v>
      </c>
      <c r="M5219" s="4" t="s">
        <v>77</v>
      </c>
      <c r="N5219" s="4">
        <v>340.55</v>
      </c>
      <c r="O5219" s="4">
        <v>182.52</v>
      </c>
      <c r="P5219" s="4" t="s">
        <v>78</v>
      </c>
      <c r="Q5219" s="77">
        <v>45281.642361111109</v>
      </c>
      <c r="R5219" s="4">
        <v>340.55</v>
      </c>
      <c r="S5219" s="4">
        <v>182.52</v>
      </c>
      <c r="T5219" s="4" t="str">
        <f>VLOOKUP(E5219,zamiana!A:B,2,0)</f>
        <v>ALSTOM (ex. BT) CZL</v>
      </c>
    </row>
    <row r="5220" spans="1:20" x14ac:dyDescent="0.3">
      <c r="A5220" s="4" t="s">
        <v>7318</v>
      </c>
      <c r="B5220" s="76">
        <v>45198</v>
      </c>
      <c r="C5220" s="76">
        <v>45198</v>
      </c>
      <c r="D5220" s="76">
        <v>45257</v>
      </c>
      <c r="E5220" s="4" t="s">
        <v>951</v>
      </c>
      <c r="F5220" s="4" t="s">
        <v>952</v>
      </c>
      <c r="G5220" s="4" t="s">
        <v>942</v>
      </c>
      <c r="H5220" s="4" t="s">
        <v>951</v>
      </c>
      <c r="I5220" s="4" t="s">
        <v>1884</v>
      </c>
      <c r="J5220" s="4" t="s">
        <v>1885</v>
      </c>
      <c r="K5220" s="4" t="s">
        <v>955</v>
      </c>
      <c r="L5220" s="4">
        <v>1</v>
      </c>
      <c r="M5220" s="4" t="s">
        <v>77</v>
      </c>
      <c r="N5220" s="4">
        <v>340.74</v>
      </c>
      <c r="O5220" s="4">
        <v>200.87</v>
      </c>
      <c r="P5220" s="4" t="s">
        <v>78</v>
      </c>
      <c r="Q5220" s="77">
        <v>45281.64166666667</v>
      </c>
      <c r="R5220" s="4">
        <v>340.74</v>
      </c>
      <c r="S5220" s="4">
        <v>200.87</v>
      </c>
      <c r="T5220" s="4" t="str">
        <f>VLOOKUP(E5220,zamiana!A:B,2,0)</f>
        <v>ALSTOM (ex. BT) CZL</v>
      </c>
    </row>
    <row r="5221" spans="1:20" x14ac:dyDescent="0.3">
      <c r="A5221" s="4" t="s">
        <v>7318</v>
      </c>
      <c r="B5221" s="76">
        <v>45198</v>
      </c>
      <c r="C5221" s="76">
        <v>45198</v>
      </c>
      <c r="D5221" s="76">
        <v>45257</v>
      </c>
      <c r="E5221" s="4" t="s">
        <v>951</v>
      </c>
      <c r="F5221" s="4" t="s">
        <v>952</v>
      </c>
      <c r="G5221" s="4" t="s">
        <v>942</v>
      </c>
      <c r="H5221" s="4" t="s">
        <v>951</v>
      </c>
      <c r="I5221" s="4" t="s">
        <v>1884</v>
      </c>
      <c r="J5221" s="4" t="s">
        <v>1885</v>
      </c>
      <c r="K5221" s="4" t="s">
        <v>955</v>
      </c>
      <c r="L5221" s="4">
        <v>1</v>
      </c>
      <c r="M5221" s="4" t="s">
        <v>77</v>
      </c>
      <c r="N5221" s="4">
        <v>340.74</v>
      </c>
      <c r="O5221" s="4">
        <v>200.87</v>
      </c>
      <c r="P5221" s="4" t="s">
        <v>78</v>
      </c>
      <c r="Q5221" s="77">
        <v>45281.64166666667</v>
      </c>
      <c r="R5221" s="4">
        <v>340.74</v>
      </c>
      <c r="S5221" s="4">
        <v>200.87</v>
      </c>
      <c r="T5221" s="4" t="str">
        <f>VLOOKUP(E5221,zamiana!A:B,2,0)</f>
        <v>ALSTOM (ex. BT) CZL</v>
      </c>
    </row>
    <row r="5222" spans="1:20" x14ac:dyDescent="0.3">
      <c r="A5222" s="4" t="s">
        <v>7318</v>
      </c>
      <c r="B5222" s="76">
        <v>45198</v>
      </c>
      <c r="C5222" s="76">
        <v>45198</v>
      </c>
      <c r="D5222" s="76">
        <v>45257</v>
      </c>
      <c r="E5222" s="4" t="s">
        <v>951</v>
      </c>
      <c r="F5222" s="4" t="s">
        <v>952</v>
      </c>
      <c r="G5222" s="4" t="s">
        <v>942</v>
      </c>
      <c r="H5222" s="4" t="s">
        <v>951</v>
      </c>
      <c r="I5222" s="4" t="s">
        <v>1884</v>
      </c>
      <c r="J5222" s="4" t="s">
        <v>1885</v>
      </c>
      <c r="K5222" s="4" t="s">
        <v>955</v>
      </c>
      <c r="L5222" s="4">
        <v>1</v>
      </c>
      <c r="M5222" s="4" t="s">
        <v>77</v>
      </c>
      <c r="N5222" s="4">
        <v>340.74</v>
      </c>
      <c r="O5222" s="4">
        <v>200.87</v>
      </c>
      <c r="P5222" s="4" t="s">
        <v>78</v>
      </c>
      <c r="Q5222" s="77">
        <v>45281.64166666667</v>
      </c>
      <c r="R5222" s="4">
        <v>340.74</v>
      </c>
      <c r="S5222" s="4">
        <v>200.87</v>
      </c>
      <c r="T5222" s="4" t="str">
        <f>VLOOKUP(E5222,zamiana!A:B,2,0)</f>
        <v>ALSTOM (ex. BT) CZL</v>
      </c>
    </row>
    <row r="5223" spans="1:20" x14ac:dyDescent="0.3">
      <c r="A5223" s="4" t="s">
        <v>7318</v>
      </c>
      <c r="B5223" s="76">
        <v>45198</v>
      </c>
      <c r="C5223" s="76">
        <v>45198</v>
      </c>
      <c r="D5223" s="76">
        <v>45257</v>
      </c>
      <c r="E5223" s="4" t="s">
        <v>951</v>
      </c>
      <c r="F5223" s="4" t="s">
        <v>952</v>
      </c>
      <c r="G5223" s="4" t="s">
        <v>942</v>
      </c>
      <c r="H5223" s="4" t="s">
        <v>951</v>
      </c>
      <c r="I5223" s="4" t="s">
        <v>1521</v>
      </c>
      <c r="J5223" s="4" t="s">
        <v>1522</v>
      </c>
      <c r="K5223" s="4" t="s">
        <v>955</v>
      </c>
      <c r="L5223" s="4">
        <v>1</v>
      </c>
      <c r="M5223" s="4" t="s">
        <v>77</v>
      </c>
      <c r="N5223" s="4">
        <v>54.13</v>
      </c>
      <c r="O5223" s="4">
        <v>29.32</v>
      </c>
      <c r="P5223" s="4" t="s">
        <v>78</v>
      </c>
      <c r="Q5223" s="77">
        <v>45281.627083333333</v>
      </c>
      <c r="R5223" s="4">
        <v>54.13</v>
      </c>
      <c r="S5223" s="4">
        <v>29.32</v>
      </c>
      <c r="T5223" s="4" t="str">
        <f>VLOOKUP(E5223,zamiana!A:B,2,0)</f>
        <v>ALSTOM (ex. BT) CZL</v>
      </c>
    </row>
    <row r="5224" spans="1:20" x14ac:dyDescent="0.3">
      <c r="A5224" s="4" t="s">
        <v>7318</v>
      </c>
      <c r="B5224" s="76">
        <v>45198</v>
      </c>
      <c r="C5224" s="76">
        <v>45198</v>
      </c>
      <c r="D5224" s="76">
        <v>45257</v>
      </c>
      <c r="E5224" s="4" t="s">
        <v>951</v>
      </c>
      <c r="F5224" s="4" t="s">
        <v>952</v>
      </c>
      <c r="G5224" s="4" t="s">
        <v>942</v>
      </c>
      <c r="H5224" s="4" t="s">
        <v>951</v>
      </c>
      <c r="I5224" s="4" t="s">
        <v>1761</v>
      </c>
      <c r="J5224" s="4" t="s">
        <v>1762</v>
      </c>
      <c r="K5224" s="4" t="s">
        <v>955</v>
      </c>
      <c r="L5224" s="4">
        <v>8</v>
      </c>
      <c r="M5224" s="4" t="s">
        <v>77</v>
      </c>
      <c r="N5224" s="4">
        <v>95.74</v>
      </c>
      <c r="O5224" s="4">
        <v>52.11</v>
      </c>
      <c r="P5224" s="4" t="s">
        <v>78</v>
      </c>
      <c r="Q5224" s="77">
        <v>45281.627083333333</v>
      </c>
      <c r="R5224" s="4">
        <v>765.92</v>
      </c>
      <c r="S5224" s="4">
        <v>416.88</v>
      </c>
      <c r="T5224" s="4" t="str">
        <f>VLOOKUP(E5224,zamiana!A:B,2,0)</f>
        <v>ALSTOM (ex. BT) CZL</v>
      </c>
    </row>
    <row r="5225" spans="1:20" x14ac:dyDescent="0.3">
      <c r="A5225" s="4" t="s">
        <v>7318</v>
      </c>
      <c r="B5225" s="76">
        <v>45198</v>
      </c>
      <c r="C5225" s="76">
        <v>45198</v>
      </c>
      <c r="D5225" s="76">
        <v>45257</v>
      </c>
      <c r="E5225" s="4" t="s">
        <v>951</v>
      </c>
      <c r="F5225" s="4" t="s">
        <v>952</v>
      </c>
      <c r="G5225" s="4" t="s">
        <v>942</v>
      </c>
      <c r="H5225" s="4" t="s">
        <v>951</v>
      </c>
      <c r="I5225" s="4" t="s">
        <v>5742</v>
      </c>
      <c r="J5225" s="4" t="s">
        <v>5743</v>
      </c>
      <c r="K5225" s="4" t="s">
        <v>955</v>
      </c>
      <c r="L5225" s="4">
        <v>5</v>
      </c>
      <c r="M5225" s="4" t="s">
        <v>77</v>
      </c>
      <c r="N5225" s="4">
        <v>8.39</v>
      </c>
      <c r="O5225" s="4">
        <v>5.44</v>
      </c>
      <c r="P5225" s="4" t="s">
        <v>78</v>
      </c>
      <c r="Q5225" s="77">
        <v>45281.627083333333</v>
      </c>
      <c r="R5225" s="4">
        <v>41.95</v>
      </c>
      <c r="S5225" s="4">
        <v>27.2</v>
      </c>
      <c r="T5225" s="4" t="str">
        <f>VLOOKUP(E5225,zamiana!A:B,2,0)</f>
        <v>ALSTOM (ex. BT) CZL</v>
      </c>
    </row>
    <row r="5226" spans="1:20" x14ac:dyDescent="0.3">
      <c r="A5226" s="4" t="s">
        <v>7318</v>
      </c>
      <c r="B5226" s="76">
        <v>45198</v>
      </c>
      <c r="C5226" s="76">
        <v>45198</v>
      </c>
      <c r="D5226" s="76">
        <v>45257</v>
      </c>
      <c r="E5226" s="4" t="s">
        <v>951</v>
      </c>
      <c r="F5226" s="4" t="s">
        <v>952</v>
      </c>
      <c r="G5226" s="4" t="s">
        <v>942</v>
      </c>
      <c r="H5226" s="4" t="s">
        <v>951</v>
      </c>
      <c r="I5226" s="4" t="s">
        <v>1633</v>
      </c>
      <c r="J5226" s="4" t="s">
        <v>1634</v>
      </c>
      <c r="K5226" s="4" t="s">
        <v>955</v>
      </c>
      <c r="L5226" s="4">
        <v>1</v>
      </c>
      <c r="M5226" s="4" t="s">
        <v>77</v>
      </c>
      <c r="N5226" s="4">
        <v>51.58</v>
      </c>
      <c r="O5226" s="4">
        <v>32.08</v>
      </c>
      <c r="P5226" s="4" t="s">
        <v>78</v>
      </c>
      <c r="Q5226" s="77">
        <v>45281.627083333333</v>
      </c>
      <c r="R5226" s="4">
        <v>51.58</v>
      </c>
      <c r="S5226" s="4">
        <v>32.08</v>
      </c>
      <c r="T5226" s="4" t="str">
        <f>VLOOKUP(E5226,zamiana!A:B,2,0)</f>
        <v>ALSTOM (ex. BT) CZL</v>
      </c>
    </row>
    <row r="5227" spans="1:20" x14ac:dyDescent="0.3">
      <c r="A5227" s="4" t="s">
        <v>7318</v>
      </c>
      <c r="B5227" s="76">
        <v>45198</v>
      </c>
      <c r="C5227" s="76">
        <v>45198</v>
      </c>
      <c r="D5227" s="76">
        <v>45257</v>
      </c>
      <c r="E5227" s="4" t="s">
        <v>951</v>
      </c>
      <c r="F5227" s="4" t="s">
        <v>952</v>
      </c>
      <c r="G5227" s="4" t="s">
        <v>942</v>
      </c>
      <c r="H5227" s="4" t="s">
        <v>951</v>
      </c>
      <c r="I5227" s="4" t="s">
        <v>1633</v>
      </c>
      <c r="J5227" s="4" t="s">
        <v>1634</v>
      </c>
      <c r="K5227" s="4" t="s">
        <v>955</v>
      </c>
      <c r="L5227" s="4">
        <v>2</v>
      </c>
      <c r="M5227" s="4" t="s">
        <v>77</v>
      </c>
      <c r="N5227" s="4">
        <v>51.58</v>
      </c>
      <c r="O5227" s="4">
        <v>32.08</v>
      </c>
      <c r="P5227" s="4" t="s">
        <v>78</v>
      </c>
      <c r="Q5227" s="77">
        <v>45281.627083333333</v>
      </c>
      <c r="R5227" s="4">
        <v>103.16</v>
      </c>
      <c r="S5227" s="4">
        <v>64.16</v>
      </c>
      <c r="T5227" s="4" t="str">
        <f>VLOOKUP(E5227,zamiana!A:B,2,0)</f>
        <v>ALSTOM (ex. BT) CZL</v>
      </c>
    </row>
    <row r="5228" spans="1:20" x14ac:dyDescent="0.3">
      <c r="A5228" s="4" t="s">
        <v>7318</v>
      </c>
      <c r="B5228" s="76">
        <v>45198</v>
      </c>
      <c r="C5228" s="76">
        <v>45198</v>
      </c>
      <c r="D5228" s="76">
        <v>45257</v>
      </c>
      <c r="E5228" s="4" t="s">
        <v>951</v>
      </c>
      <c r="F5228" s="4" t="s">
        <v>952</v>
      </c>
      <c r="G5228" s="4" t="s">
        <v>942</v>
      </c>
      <c r="H5228" s="4" t="s">
        <v>951</v>
      </c>
      <c r="I5228" s="4" t="s">
        <v>1633</v>
      </c>
      <c r="J5228" s="4" t="s">
        <v>1634</v>
      </c>
      <c r="K5228" s="4" t="s">
        <v>955</v>
      </c>
      <c r="L5228" s="4">
        <v>2</v>
      </c>
      <c r="M5228" s="4" t="s">
        <v>77</v>
      </c>
      <c r="N5228" s="4">
        <v>51.58</v>
      </c>
      <c r="O5228" s="4">
        <v>32.08</v>
      </c>
      <c r="P5228" s="4" t="s">
        <v>78</v>
      </c>
      <c r="Q5228" s="77">
        <v>45281.627083333333</v>
      </c>
      <c r="R5228" s="4">
        <v>103.16</v>
      </c>
      <c r="S5228" s="4">
        <v>64.16</v>
      </c>
      <c r="T5228" s="4" t="str">
        <f>VLOOKUP(E5228,zamiana!A:B,2,0)</f>
        <v>ALSTOM (ex. BT) CZL</v>
      </c>
    </row>
    <row r="5229" spans="1:20" x14ac:dyDescent="0.3">
      <c r="A5229" s="4" t="s">
        <v>7318</v>
      </c>
      <c r="B5229" s="76">
        <v>45198</v>
      </c>
      <c r="C5229" s="76">
        <v>45198</v>
      </c>
      <c r="D5229" s="76">
        <v>45257</v>
      </c>
      <c r="E5229" s="4" t="s">
        <v>951</v>
      </c>
      <c r="F5229" s="4" t="s">
        <v>952</v>
      </c>
      <c r="G5229" s="4" t="s">
        <v>942</v>
      </c>
      <c r="H5229" s="4" t="s">
        <v>951</v>
      </c>
      <c r="I5229" s="4" t="s">
        <v>1633</v>
      </c>
      <c r="J5229" s="4" t="s">
        <v>1634</v>
      </c>
      <c r="K5229" s="4" t="s">
        <v>955</v>
      </c>
      <c r="L5229" s="4">
        <v>2</v>
      </c>
      <c r="M5229" s="4" t="s">
        <v>77</v>
      </c>
      <c r="N5229" s="4">
        <v>51.58</v>
      </c>
      <c r="O5229" s="4">
        <v>32.08</v>
      </c>
      <c r="P5229" s="4" t="s">
        <v>78</v>
      </c>
      <c r="Q5229" s="77">
        <v>45281.627083333333</v>
      </c>
      <c r="R5229" s="4">
        <v>103.16</v>
      </c>
      <c r="S5229" s="4">
        <v>64.16</v>
      </c>
      <c r="T5229" s="4" t="str">
        <f>VLOOKUP(E5229,zamiana!A:B,2,0)</f>
        <v>ALSTOM (ex. BT) CZL</v>
      </c>
    </row>
    <row r="5230" spans="1:20" x14ac:dyDescent="0.3">
      <c r="A5230" s="4" t="s">
        <v>7318</v>
      </c>
      <c r="B5230" s="76">
        <v>45198</v>
      </c>
      <c r="C5230" s="76">
        <v>45198</v>
      </c>
      <c r="D5230" s="76">
        <v>45257</v>
      </c>
      <c r="E5230" s="4" t="s">
        <v>951</v>
      </c>
      <c r="F5230" s="4" t="s">
        <v>952</v>
      </c>
      <c r="G5230" s="4" t="s">
        <v>942</v>
      </c>
      <c r="H5230" s="4" t="s">
        <v>951</v>
      </c>
      <c r="I5230" s="4" t="s">
        <v>1362</v>
      </c>
      <c r="J5230" s="4" t="s">
        <v>1363</v>
      </c>
      <c r="K5230" s="4" t="s">
        <v>955</v>
      </c>
      <c r="L5230" s="4">
        <v>2</v>
      </c>
      <c r="M5230" s="4" t="s">
        <v>77</v>
      </c>
      <c r="N5230" s="4">
        <v>20.57</v>
      </c>
      <c r="O5230" s="4">
        <v>15.69</v>
      </c>
      <c r="P5230" s="4" t="s">
        <v>78</v>
      </c>
      <c r="Q5230" s="77">
        <v>45281.627083333333</v>
      </c>
      <c r="R5230" s="4">
        <v>41.14</v>
      </c>
      <c r="S5230" s="4">
        <v>31.38</v>
      </c>
      <c r="T5230" s="4" t="str">
        <f>VLOOKUP(E5230,zamiana!A:B,2,0)</f>
        <v>ALSTOM (ex. BT) CZL</v>
      </c>
    </row>
    <row r="5231" spans="1:20" x14ac:dyDescent="0.3">
      <c r="A5231" s="4" t="s">
        <v>7318</v>
      </c>
      <c r="B5231" s="76">
        <v>45198</v>
      </c>
      <c r="C5231" s="76">
        <v>45198</v>
      </c>
      <c r="D5231" s="76">
        <v>45257</v>
      </c>
      <c r="E5231" s="4" t="s">
        <v>951</v>
      </c>
      <c r="F5231" s="4" t="s">
        <v>952</v>
      </c>
      <c r="G5231" s="4" t="s">
        <v>942</v>
      </c>
      <c r="H5231" s="4" t="s">
        <v>951</v>
      </c>
      <c r="I5231" s="4" t="s">
        <v>1362</v>
      </c>
      <c r="J5231" s="4" t="s">
        <v>1363</v>
      </c>
      <c r="K5231" s="4" t="s">
        <v>955</v>
      </c>
      <c r="L5231" s="4">
        <v>1</v>
      </c>
      <c r="M5231" s="4" t="s">
        <v>77</v>
      </c>
      <c r="N5231" s="4">
        <v>20.57</v>
      </c>
      <c r="O5231" s="4">
        <v>15.69</v>
      </c>
      <c r="P5231" s="4" t="s">
        <v>78</v>
      </c>
      <c r="Q5231" s="77">
        <v>45281.627083333333</v>
      </c>
      <c r="R5231" s="4">
        <v>20.57</v>
      </c>
      <c r="S5231" s="4">
        <v>15.69</v>
      </c>
      <c r="T5231" s="4" t="str">
        <f>VLOOKUP(E5231,zamiana!A:B,2,0)</f>
        <v>ALSTOM (ex. BT) CZL</v>
      </c>
    </row>
    <row r="5232" spans="1:20" x14ac:dyDescent="0.3">
      <c r="A5232" s="4" t="s">
        <v>7318</v>
      </c>
      <c r="B5232" s="76">
        <v>45198</v>
      </c>
      <c r="C5232" s="76">
        <v>45198</v>
      </c>
      <c r="D5232" s="76">
        <v>45257</v>
      </c>
      <c r="E5232" s="4" t="s">
        <v>951</v>
      </c>
      <c r="F5232" s="4" t="s">
        <v>952</v>
      </c>
      <c r="G5232" s="4" t="s">
        <v>942</v>
      </c>
      <c r="H5232" s="4" t="s">
        <v>951</v>
      </c>
      <c r="I5232" s="4" t="s">
        <v>1362</v>
      </c>
      <c r="J5232" s="4" t="s">
        <v>1363</v>
      </c>
      <c r="K5232" s="4" t="s">
        <v>955</v>
      </c>
      <c r="L5232" s="4">
        <v>2</v>
      </c>
      <c r="M5232" s="4" t="s">
        <v>77</v>
      </c>
      <c r="N5232" s="4">
        <v>20.57</v>
      </c>
      <c r="O5232" s="4">
        <v>15.69</v>
      </c>
      <c r="P5232" s="4" t="s">
        <v>78</v>
      </c>
      <c r="Q5232" s="77">
        <v>45281.627083333333</v>
      </c>
      <c r="R5232" s="4">
        <v>41.14</v>
      </c>
      <c r="S5232" s="4">
        <v>31.38</v>
      </c>
      <c r="T5232" s="4" t="str">
        <f>VLOOKUP(E5232,zamiana!A:B,2,0)</f>
        <v>ALSTOM (ex. BT) CZL</v>
      </c>
    </row>
    <row r="5233" spans="1:20" x14ac:dyDescent="0.3">
      <c r="A5233" s="4" t="s">
        <v>7318</v>
      </c>
      <c r="B5233" s="76">
        <v>45198</v>
      </c>
      <c r="C5233" s="76">
        <v>45198</v>
      </c>
      <c r="D5233" s="76">
        <v>45257</v>
      </c>
      <c r="E5233" s="4" t="s">
        <v>951</v>
      </c>
      <c r="F5233" s="4" t="s">
        <v>952</v>
      </c>
      <c r="G5233" s="4" t="s">
        <v>942</v>
      </c>
      <c r="H5233" s="4" t="s">
        <v>951</v>
      </c>
      <c r="I5233" s="4" t="s">
        <v>1362</v>
      </c>
      <c r="J5233" s="4" t="s">
        <v>1363</v>
      </c>
      <c r="K5233" s="4" t="s">
        <v>955</v>
      </c>
      <c r="L5233" s="4">
        <v>2</v>
      </c>
      <c r="M5233" s="4" t="s">
        <v>77</v>
      </c>
      <c r="N5233" s="4">
        <v>20.57</v>
      </c>
      <c r="O5233" s="4">
        <v>15.69</v>
      </c>
      <c r="P5233" s="4" t="s">
        <v>78</v>
      </c>
      <c r="Q5233" s="77">
        <v>45281.627083333333</v>
      </c>
      <c r="R5233" s="4">
        <v>41.14</v>
      </c>
      <c r="S5233" s="4">
        <v>31.38</v>
      </c>
      <c r="T5233" s="4" t="str">
        <f>VLOOKUP(E5233,zamiana!A:B,2,0)</f>
        <v>ALSTOM (ex. BT) CZL</v>
      </c>
    </row>
    <row r="5234" spans="1:20" x14ac:dyDescent="0.3">
      <c r="A5234" s="4" t="s">
        <v>7318</v>
      </c>
      <c r="B5234" s="76">
        <v>45198</v>
      </c>
      <c r="C5234" s="76">
        <v>45198</v>
      </c>
      <c r="D5234" s="76">
        <v>45257</v>
      </c>
      <c r="E5234" s="4" t="s">
        <v>951</v>
      </c>
      <c r="F5234" s="4" t="s">
        <v>952</v>
      </c>
      <c r="G5234" s="4" t="s">
        <v>942</v>
      </c>
      <c r="H5234" s="4" t="s">
        <v>951</v>
      </c>
      <c r="I5234" s="4" t="s">
        <v>1073</v>
      </c>
      <c r="J5234" s="4" t="s">
        <v>1074</v>
      </c>
      <c r="K5234" s="4" t="s">
        <v>955</v>
      </c>
      <c r="L5234" s="4">
        <v>5</v>
      </c>
      <c r="M5234" s="4" t="s">
        <v>77</v>
      </c>
      <c r="N5234" s="4">
        <v>6.77</v>
      </c>
      <c r="O5234" s="4">
        <v>8.56</v>
      </c>
      <c r="P5234" s="4" t="s">
        <v>78</v>
      </c>
      <c r="Q5234" s="77">
        <v>45281.627083333333</v>
      </c>
      <c r="R5234" s="4">
        <v>33.85</v>
      </c>
      <c r="S5234" s="4">
        <v>42.8</v>
      </c>
      <c r="T5234" s="4" t="str">
        <f>VLOOKUP(E5234,zamiana!A:B,2,0)</f>
        <v>ALSTOM (ex. BT) CZL</v>
      </c>
    </row>
    <row r="5235" spans="1:20" x14ac:dyDescent="0.3">
      <c r="A5235" s="4" t="s">
        <v>7318</v>
      </c>
      <c r="B5235" s="76">
        <v>45198</v>
      </c>
      <c r="C5235" s="76">
        <v>45198</v>
      </c>
      <c r="D5235" s="76">
        <v>45257</v>
      </c>
      <c r="E5235" s="4" t="s">
        <v>951</v>
      </c>
      <c r="F5235" s="4" t="s">
        <v>952</v>
      </c>
      <c r="G5235" s="4" t="s">
        <v>942</v>
      </c>
      <c r="H5235" s="4" t="s">
        <v>951</v>
      </c>
      <c r="I5235" s="4" t="s">
        <v>1161</v>
      </c>
      <c r="J5235" s="4" t="s">
        <v>1162</v>
      </c>
      <c r="K5235" s="4" t="s">
        <v>955</v>
      </c>
      <c r="L5235" s="4">
        <v>1</v>
      </c>
      <c r="M5235" s="4" t="s">
        <v>77</v>
      </c>
      <c r="N5235" s="4">
        <v>7.51</v>
      </c>
      <c r="O5235" s="4">
        <v>9.18</v>
      </c>
      <c r="P5235" s="4" t="s">
        <v>78</v>
      </c>
      <c r="Q5235" s="77">
        <v>45281.627083333333</v>
      </c>
      <c r="R5235" s="4">
        <v>7.51</v>
      </c>
      <c r="S5235" s="4">
        <v>9.18</v>
      </c>
      <c r="T5235" s="4" t="str">
        <f>VLOOKUP(E5235,zamiana!A:B,2,0)</f>
        <v>ALSTOM (ex. BT) CZL</v>
      </c>
    </row>
    <row r="5236" spans="1:20" x14ac:dyDescent="0.3">
      <c r="A5236" s="4" t="s">
        <v>7318</v>
      </c>
      <c r="B5236" s="76">
        <v>45198</v>
      </c>
      <c r="C5236" s="76">
        <v>45198</v>
      </c>
      <c r="D5236" s="76">
        <v>45257</v>
      </c>
      <c r="E5236" s="4" t="s">
        <v>951</v>
      </c>
      <c r="F5236" s="4" t="s">
        <v>952</v>
      </c>
      <c r="G5236" s="4" t="s">
        <v>942</v>
      </c>
      <c r="H5236" s="4" t="s">
        <v>951</v>
      </c>
      <c r="I5236" s="4" t="s">
        <v>1319</v>
      </c>
      <c r="J5236" s="4" t="s">
        <v>1320</v>
      </c>
      <c r="K5236" s="4" t="s">
        <v>955</v>
      </c>
      <c r="L5236" s="4">
        <v>2</v>
      </c>
      <c r="M5236" s="4" t="s">
        <v>77</v>
      </c>
      <c r="N5236" s="4">
        <v>23.26</v>
      </c>
      <c r="O5236" s="4">
        <v>16.239999999999998</v>
      </c>
      <c r="P5236" s="4" t="s">
        <v>78</v>
      </c>
      <c r="Q5236" s="77">
        <v>45281.627083333333</v>
      </c>
      <c r="R5236" s="4">
        <v>46.52</v>
      </c>
      <c r="S5236" s="4">
        <v>32.479999999999997</v>
      </c>
      <c r="T5236" s="4" t="str">
        <f>VLOOKUP(E5236,zamiana!A:B,2,0)</f>
        <v>ALSTOM (ex. BT) CZL</v>
      </c>
    </row>
    <row r="5237" spans="1:20" x14ac:dyDescent="0.3">
      <c r="A5237" s="4" t="s">
        <v>7318</v>
      </c>
      <c r="B5237" s="76">
        <v>45198</v>
      </c>
      <c r="C5237" s="76">
        <v>45198</v>
      </c>
      <c r="D5237" s="76">
        <v>45257</v>
      </c>
      <c r="E5237" s="4" t="s">
        <v>951</v>
      </c>
      <c r="F5237" s="4" t="s">
        <v>952</v>
      </c>
      <c r="G5237" s="4" t="s">
        <v>942</v>
      </c>
      <c r="H5237" s="4" t="s">
        <v>951</v>
      </c>
      <c r="I5237" s="4" t="s">
        <v>1750</v>
      </c>
      <c r="J5237" s="4" t="s">
        <v>1751</v>
      </c>
      <c r="K5237" s="4" t="s">
        <v>955</v>
      </c>
      <c r="L5237" s="4">
        <v>1</v>
      </c>
      <c r="M5237" s="4" t="s">
        <v>77</v>
      </c>
      <c r="N5237" s="4">
        <v>79.84</v>
      </c>
      <c r="O5237" s="4">
        <v>52.63</v>
      </c>
      <c r="P5237" s="4" t="s">
        <v>78</v>
      </c>
      <c r="Q5237" s="77">
        <v>45281.627083333333</v>
      </c>
      <c r="R5237" s="4">
        <v>79.84</v>
      </c>
      <c r="S5237" s="4">
        <v>52.63</v>
      </c>
      <c r="T5237" s="4" t="str">
        <f>VLOOKUP(E5237,zamiana!A:B,2,0)</f>
        <v>ALSTOM (ex. BT) CZL</v>
      </c>
    </row>
    <row r="5238" spans="1:20" x14ac:dyDescent="0.3">
      <c r="A5238" s="4" t="s">
        <v>7318</v>
      </c>
      <c r="B5238" s="76">
        <v>45198</v>
      </c>
      <c r="C5238" s="76">
        <v>45198</v>
      </c>
      <c r="D5238" s="76">
        <v>45257</v>
      </c>
      <c r="E5238" s="4" t="s">
        <v>951</v>
      </c>
      <c r="F5238" s="4" t="s">
        <v>952</v>
      </c>
      <c r="G5238" s="4" t="s">
        <v>942</v>
      </c>
      <c r="H5238" s="4" t="s">
        <v>951</v>
      </c>
      <c r="I5238" s="4" t="s">
        <v>1750</v>
      </c>
      <c r="J5238" s="4" t="s">
        <v>1751</v>
      </c>
      <c r="K5238" s="4" t="s">
        <v>955</v>
      </c>
      <c r="L5238" s="4">
        <v>1</v>
      </c>
      <c r="M5238" s="4" t="s">
        <v>77</v>
      </c>
      <c r="N5238" s="4">
        <v>79.84</v>
      </c>
      <c r="O5238" s="4">
        <v>52.63</v>
      </c>
      <c r="P5238" s="4" t="s">
        <v>78</v>
      </c>
      <c r="Q5238" s="77">
        <v>45281.627083333333</v>
      </c>
      <c r="R5238" s="4">
        <v>79.84</v>
      </c>
      <c r="S5238" s="4">
        <v>52.63</v>
      </c>
      <c r="T5238" s="4" t="str">
        <f>VLOOKUP(E5238,zamiana!A:B,2,0)</f>
        <v>ALSTOM (ex. BT) CZL</v>
      </c>
    </row>
    <row r="5239" spans="1:20" x14ac:dyDescent="0.3">
      <c r="A5239" s="4" t="s">
        <v>7318</v>
      </c>
      <c r="B5239" s="76">
        <v>45198</v>
      </c>
      <c r="C5239" s="76">
        <v>45198</v>
      </c>
      <c r="D5239" s="76">
        <v>45257</v>
      </c>
      <c r="E5239" s="4" t="s">
        <v>951</v>
      </c>
      <c r="F5239" s="4" t="s">
        <v>952</v>
      </c>
      <c r="G5239" s="4" t="s">
        <v>942</v>
      </c>
      <c r="H5239" s="4" t="s">
        <v>951</v>
      </c>
      <c r="I5239" s="4" t="s">
        <v>1750</v>
      </c>
      <c r="J5239" s="4" t="s">
        <v>1751</v>
      </c>
      <c r="K5239" s="4" t="s">
        <v>955</v>
      </c>
      <c r="L5239" s="4">
        <v>1</v>
      </c>
      <c r="M5239" s="4" t="s">
        <v>77</v>
      </c>
      <c r="N5239" s="4">
        <v>79.84</v>
      </c>
      <c r="O5239" s="4">
        <v>52.63</v>
      </c>
      <c r="P5239" s="4" t="s">
        <v>78</v>
      </c>
      <c r="Q5239" s="77">
        <v>45281.627083333333</v>
      </c>
      <c r="R5239" s="4">
        <v>79.84</v>
      </c>
      <c r="S5239" s="4">
        <v>52.63</v>
      </c>
      <c r="T5239" s="4" t="str">
        <f>VLOOKUP(E5239,zamiana!A:B,2,0)</f>
        <v>ALSTOM (ex. BT) CZL</v>
      </c>
    </row>
    <row r="5240" spans="1:20" x14ac:dyDescent="0.3">
      <c r="A5240" s="4" t="s">
        <v>7318</v>
      </c>
      <c r="B5240" s="76">
        <v>45198</v>
      </c>
      <c r="C5240" s="76">
        <v>45198</v>
      </c>
      <c r="D5240" s="76">
        <v>45257</v>
      </c>
      <c r="E5240" s="4" t="s">
        <v>951</v>
      </c>
      <c r="F5240" s="4" t="s">
        <v>952</v>
      </c>
      <c r="G5240" s="4" t="s">
        <v>942</v>
      </c>
      <c r="H5240" s="4" t="s">
        <v>951</v>
      </c>
      <c r="I5240" s="4" t="s">
        <v>1750</v>
      </c>
      <c r="J5240" s="4" t="s">
        <v>1751</v>
      </c>
      <c r="K5240" s="4" t="s">
        <v>955</v>
      </c>
      <c r="L5240" s="4">
        <v>1</v>
      </c>
      <c r="M5240" s="4" t="s">
        <v>77</v>
      </c>
      <c r="N5240" s="4">
        <v>79.84</v>
      </c>
      <c r="O5240" s="4">
        <v>52.63</v>
      </c>
      <c r="P5240" s="4" t="s">
        <v>78</v>
      </c>
      <c r="Q5240" s="77">
        <v>45281.627083333333</v>
      </c>
      <c r="R5240" s="4">
        <v>79.84</v>
      </c>
      <c r="S5240" s="4">
        <v>52.63</v>
      </c>
      <c r="T5240" s="4" t="str">
        <f>VLOOKUP(E5240,zamiana!A:B,2,0)</f>
        <v>ALSTOM (ex. BT) CZL</v>
      </c>
    </row>
    <row r="5241" spans="1:20" x14ac:dyDescent="0.3">
      <c r="A5241" s="4" t="s">
        <v>7318</v>
      </c>
      <c r="B5241" s="76">
        <v>45198</v>
      </c>
      <c r="C5241" s="76">
        <v>45198</v>
      </c>
      <c r="D5241" s="76">
        <v>45257</v>
      </c>
      <c r="E5241" s="4" t="s">
        <v>951</v>
      </c>
      <c r="F5241" s="4" t="s">
        <v>952</v>
      </c>
      <c r="G5241" s="4" t="s">
        <v>942</v>
      </c>
      <c r="H5241" s="4" t="s">
        <v>951</v>
      </c>
      <c r="I5241" s="4" t="s">
        <v>1750</v>
      </c>
      <c r="J5241" s="4" t="s">
        <v>1751</v>
      </c>
      <c r="K5241" s="4" t="s">
        <v>955</v>
      </c>
      <c r="L5241" s="4">
        <v>1</v>
      </c>
      <c r="M5241" s="4" t="s">
        <v>77</v>
      </c>
      <c r="N5241" s="4">
        <v>79.84</v>
      </c>
      <c r="O5241" s="4">
        <v>52.63</v>
      </c>
      <c r="P5241" s="4" t="s">
        <v>78</v>
      </c>
      <c r="Q5241" s="77">
        <v>45281.627083333333</v>
      </c>
      <c r="R5241" s="4">
        <v>79.84</v>
      </c>
      <c r="S5241" s="4">
        <v>52.63</v>
      </c>
      <c r="T5241" s="4" t="str">
        <f>VLOOKUP(E5241,zamiana!A:B,2,0)</f>
        <v>ALSTOM (ex. BT) CZL</v>
      </c>
    </row>
    <row r="5242" spans="1:20" x14ac:dyDescent="0.3">
      <c r="A5242" s="4" t="s">
        <v>7318</v>
      </c>
      <c r="B5242" s="76">
        <v>45198</v>
      </c>
      <c r="C5242" s="76">
        <v>45198</v>
      </c>
      <c r="D5242" s="76">
        <v>45257</v>
      </c>
      <c r="E5242" s="4" t="s">
        <v>951</v>
      </c>
      <c r="F5242" s="4" t="s">
        <v>952</v>
      </c>
      <c r="G5242" s="4" t="s">
        <v>942</v>
      </c>
      <c r="H5242" s="4" t="s">
        <v>951</v>
      </c>
      <c r="I5242" s="4" t="s">
        <v>1750</v>
      </c>
      <c r="J5242" s="4" t="s">
        <v>1751</v>
      </c>
      <c r="K5242" s="4" t="s">
        <v>955</v>
      </c>
      <c r="L5242" s="4">
        <v>1</v>
      </c>
      <c r="M5242" s="4" t="s">
        <v>77</v>
      </c>
      <c r="N5242" s="4">
        <v>79.84</v>
      </c>
      <c r="O5242" s="4">
        <v>52.63</v>
      </c>
      <c r="P5242" s="4" t="s">
        <v>78</v>
      </c>
      <c r="Q5242" s="77">
        <v>45281.627083333333</v>
      </c>
      <c r="R5242" s="4">
        <v>79.84</v>
      </c>
      <c r="S5242" s="4">
        <v>52.63</v>
      </c>
      <c r="T5242" s="4" t="str">
        <f>VLOOKUP(E5242,zamiana!A:B,2,0)</f>
        <v>ALSTOM (ex. BT) CZL</v>
      </c>
    </row>
    <row r="5243" spans="1:20" x14ac:dyDescent="0.3">
      <c r="A5243" s="4" t="s">
        <v>7318</v>
      </c>
      <c r="B5243" s="76">
        <v>45198</v>
      </c>
      <c r="C5243" s="76">
        <v>45198</v>
      </c>
      <c r="D5243" s="76">
        <v>45257</v>
      </c>
      <c r="E5243" s="4" t="s">
        <v>951</v>
      </c>
      <c r="F5243" s="4" t="s">
        <v>952</v>
      </c>
      <c r="G5243" s="4" t="s">
        <v>942</v>
      </c>
      <c r="H5243" s="4" t="s">
        <v>951</v>
      </c>
      <c r="I5243" s="4" t="s">
        <v>1750</v>
      </c>
      <c r="J5243" s="4" t="s">
        <v>1751</v>
      </c>
      <c r="K5243" s="4" t="s">
        <v>955</v>
      </c>
      <c r="L5243" s="4">
        <v>1</v>
      </c>
      <c r="M5243" s="4" t="s">
        <v>77</v>
      </c>
      <c r="N5243" s="4">
        <v>79.84</v>
      </c>
      <c r="O5243" s="4">
        <v>52.63</v>
      </c>
      <c r="P5243" s="4" t="s">
        <v>78</v>
      </c>
      <c r="Q5243" s="77">
        <v>45281.627083333333</v>
      </c>
      <c r="R5243" s="4">
        <v>79.84</v>
      </c>
      <c r="S5243" s="4">
        <v>52.63</v>
      </c>
      <c r="T5243" s="4" t="str">
        <f>VLOOKUP(E5243,zamiana!A:B,2,0)</f>
        <v>ALSTOM (ex. BT) CZL</v>
      </c>
    </row>
    <row r="5244" spans="1:20" x14ac:dyDescent="0.3">
      <c r="A5244" s="4" t="s">
        <v>7318</v>
      </c>
      <c r="B5244" s="76">
        <v>45198</v>
      </c>
      <c r="C5244" s="76">
        <v>45198</v>
      </c>
      <c r="D5244" s="76">
        <v>45257</v>
      </c>
      <c r="E5244" s="4" t="s">
        <v>951</v>
      </c>
      <c r="F5244" s="4" t="s">
        <v>952</v>
      </c>
      <c r="G5244" s="4" t="s">
        <v>942</v>
      </c>
      <c r="H5244" s="4" t="s">
        <v>951</v>
      </c>
      <c r="I5244" s="4" t="s">
        <v>1740</v>
      </c>
      <c r="J5244" s="4" t="s">
        <v>1741</v>
      </c>
      <c r="K5244" s="4" t="s">
        <v>955</v>
      </c>
      <c r="L5244" s="4">
        <v>1</v>
      </c>
      <c r="M5244" s="4" t="s">
        <v>77</v>
      </c>
      <c r="N5244" s="4">
        <v>66.64</v>
      </c>
      <c r="O5244" s="4">
        <v>45.44</v>
      </c>
      <c r="P5244" s="4" t="s">
        <v>78</v>
      </c>
      <c r="Q5244" s="77">
        <v>45281.627083333333</v>
      </c>
      <c r="R5244" s="4">
        <v>66.64</v>
      </c>
      <c r="S5244" s="4">
        <v>45.44</v>
      </c>
      <c r="T5244" s="4" t="str">
        <f>VLOOKUP(E5244,zamiana!A:B,2,0)</f>
        <v>ALSTOM (ex. BT) CZL</v>
      </c>
    </row>
    <row r="5245" spans="1:20" x14ac:dyDescent="0.3">
      <c r="A5245" s="4" t="s">
        <v>7318</v>
      </c>
      <c r="B5245" s="76">
        <v>45198</v>
      </c>
      <c r="C5245" s="76">
        <v>45198</v>
      </c>
      <c r="D5245" s="76">
        <v>45257</v>
      </c>
      <c r="E5245" s="4" t="s">
        <v>951</v>
      </c>
      <c r="F5245" s="4" t="s">
        <v>952</v>
      </c>
      <c r="G5245" s="4" t="s">
        <v>942</v>
      </c>
      <c r="H5245" s="4" t="s">
        <v>951</v>
      </c>
      <c r="I5245" s="4" t="s">
        <v>1691</v>
      </c>
      <c r="J5245" s="4" t="s">
        <v>1692</v>
      </c>
      <c r="K5245" s="4" t="s">
        <v>955</v>
      </c>
      <c r="L5245" s="4">
        <v>1</v>
      </c>
      <c r="M5245" s="4" t="s">
        <v>77</v>
      </c>
      <c r="N5245" s="4">
        <v>65.150000000000006</v>
      </c>
      <c r="O5245" s="4">
        <v>39.03</v>
      </c>
      <c r="P5245" s="4" t="s">
        <v>78</v>
      </c>
      <c r="Q5245" s="77">
        <v>45281.627083333333</v>
      </c>
      <c r="R5245" s="4">
        <v>65.150000000000006</v>
      </c>
      <c r="S5245" s="4">
        <v>39.03</v>
      </c>
      <c r="T5245" s="4" t="str">
        <f>VLOOKUP(E5245,zamiana!A:B,2,0)</f>
        <v>ALSTOM (ex. BT) CZL</v>
      </c>
    </row>
    <row r="5246" spans="1:20" x14ac:dyDescent="0.3">
      <c r="A5246" s="4" t="s">
        <v>7318</v>
      </c>
      <c r="B5246" s="76">
        <v>45198</v>
      </c>
      <c r="C5246" s="76">
        <v>45198</v>
      </c>
      <c r="D5246" s="76">
        <v>45257</v>
      </c>
      <c r="E5246" s="4" t="s">
        <v>951</v>
      </c>
      <c r="F5246" s="4" t="s">
        <v>952</v>
      </c>
      <c r="G5246" s="4" t="s">
        <v>942</v>
      </c>
      <c r="H5246" s="4" t="s">
        <v>951</v>
      </c>
      <c r="I5246" s="4" t="s">
        <v>1135</v>
      </c>
      <c r="J5246" s="4" t="s">
        <v>1136</v>
      </c>
      <c r="K5246" s="4" t="s">
        <v>955</v>
      </c>
      <c r="L5246" s="4">
        <v>5</v>
      </c>
      <c r="M5246" s="4" t="s">
        <v>77</v>
      </c>
      <c r="N5246" s="4">
        <v>6.16</v>
      </c>
      <c r="O5246" s="4">
        <v>6.92</v>
      </c>
      <c r="P5246" s="4" t="s">
        <v>78</v>
      </c>
      <c r="Q5246" s="77">
        <v>45281.657638888886</v>
      </c>
      <c r="R5246" s="4">
        <v>30.8</v>
      </c>
      <c r="S5246" s="4">
        <v>34.6</v>
      </c>
      <c r="T5246" s="4" t="str">
        <f>VLOOKUP(E5246,zamiana!A:B,2,0)</f>
        <v>ALSTOM (ex. BT) CZL</v>
      </c>
    </row>
    <row r="5247" spans="1:20" x14ac:dyDescent="0.3">
      <c r="A5247" s="4" t="s">
        <v>7318</v>
      </c>
      <c r="B5247" s="76">
        <v>45198</v>
      </c>
      <c r="C5247" s="76">
        <v>45198</v>
      </c>
      <c r="D5247" s="76">
        <v>45257</v>
      </c>
      <c r="E5247" s="4" t="s">
        <v>951</v>
      </c>
      <c r="F5247" s="4" t="s">
        <v>952</v>
      </c>
      <c r="G5247" s="4" t="s">
        <v>942</v>
      </c>
      <c r="H5247" s="4" t="s">
        <v>951</v>
      </c>
      <c r="I5247" s="4" t="s">
        <v>1135</v>
      </c>
      <c r="J5247" s="4" t="s">
        <v>1136</v>
      </c>
      <c r="K5247" s="4" t="s">
        <v>955</v>
      </c>
      <c r="L5247" s="4">
        <v>5</v>
      </c>
      <c r="M5247" s="4" t="s">
        <v>77</v>
      </c>
      <c r="N5247" s="4">
        <v>6.16</v>
      </c>
      <c r="O5247" s="4">
        <v>6.92</v>
      </c>
      <c r="P5247" s="4" t="s">
        <v>78</v>
      </c>
      <c r="Q5247" s="77">
        <v>45281.657638888886</v>
      </c>
      <c r="R5247" s="4">
        <v>30.8</v>
      </c>
      <c r="S5247" s="4">
        <v>34.6</v>
      </c>
      <c r="T5247" s="4" t="str">
        <f>VLOOKUP(E5247,zamiana!A:B,2,0)</f>
        <v>ALSTOM (ex. BT) CZL</v>
      </c>
    </row>
    <row r="5248" spans="1:20" x14ac:dyDescent="0.3">
      <c r="A5248" s="4" t="s">
        <v>7318</v>
      </c>
      <c r="B5248" s="76">
        <v>45198</v>
      </c>
      <c r="C5248" s="76">
        <v>45198</v>
      </c>
      <c r="D5248" s="76">
        <v>45257</v>
      </c>
      <c r="E5248" s="4" t="s">
        <v>951</v>
      </c>
      <c r="F5248" s="4" t="s">
        <v>952</v>
      </c>
      <c r="G5248" s="4" t="s">
        <v>942</v>
      </c>
      <c r="H5248" s="4" t="s">
        <v>951</v>
      </c>
      <c r="I5248" s="4" t="s">
        <v>1135</v>
      </c>
      <c r="J5248" s="4" t="s">
        <v>1136</v>
      </c>
      <c r="K5248" s="4" t="s">
        <v>955</v>
      </c>
      <c r="L5248" s="4">
        <v>10</v>
      </c>
      <c r="M5248" s="4" t="s">
        <v>77</v>
      </c>
      <c r="N5248" s="4">
        <v>6.16</v>
      </c>
      <c r="O5248" s="4">
        <v>6.92</v>
      </c>
      <c r="P5248" s="4" t="s">
        <v>78</v>
      </c>
      <c r="Q5248" s="77">
        <v>45281.657638888886</v>
      </c>
      <c r="R5248" s="4">
        <v>61.6</v>
      </c>
      <c r="S5248" s="4">
        <v>69.2</v>
      </c>
      <c r="T5248" s="4" t="str">
        <f>VLOOKUP(E5248,zamiana!A:B,2,0)</f>
        <v>ALSTOM (ex. BT) CZL</v>
      </c>
    </row>
    <row r="5249" spans="1:20" x14ac:dyDescent="0.3">
      <c r="A5249" s="4" t="s">
        <v>7318</v>
      </c>
      <c r="B5249" s="76">
        <v>45198</v>
      </c>
      <c r="C5249" s="76">
        <v>45198</v>
      </c>
      <c r="D5249" s="76">
        <v>45257</v>
      </c>
      <c r="E5249" s="4" t="s">
        <v>951</v>
      </c>
      <c r="F5249" s="4" t="s">
        <v>952</v>
      </c>
      <c r="G5249" s="4" t="s">
        <v>942</v>
      </c>
      <c r="H5249" s="4" t="s">
        <v>951</v>
      </c>
      <c r="I5249" s="4" t="s">
        <v>1135</v>
      </c>
      <c r="J5249" s="4" t="s">
        <v>1136</v>
      </c>
      <c r="K5249" s="4" t="s">
        <v>955</v>
      </c>
      <c r="L5249" s="4">
        <v>10</v>
      </c>
      <c r="M5249" s="4" t="s">
        <v>77</v>
      </c>
      <c r="N5249" s="4">
        <v>6.16</v>
      </c>
      <c r="O5249" s="4">
        <v>6.92</v>
      </c>
      <c r="P5249" s="4" t="s">
        <v>78</v>
      </c>
      <c r="Q5249" s="77">
        <v>45281.657638888886</v>
      </c>
      <c r="R5249" s="4">
        <v>61.6</v>
      </c>
      <c r="S5249" s="4">
        <v>69.2</v>
      </c>
      <c r="T5249" s="4" t="str">
        <f>VLOOKUP(E5249,zamiana!A:B,2,0)</f>
        <v>ALSTOM (ex. BT) CZL</v>
      </c>
    </row>
    <row r="5250" spans="1:20" x14ac:dyDescent="0.3">
      <c r="A5250" s="4" t="s">
        <v>7318</v>
      </c>
      <c r="B5250" s="76">
        <v>45198</v>
      </c>
      <c r="C5250" s="76">
        <v>45198</v>
      </c>
      <c r="D5250" s="76">
        <v>45257</v>
      </c>
      <c r="E5250" s="4" t="s">
        <v>951</v>
      </c>
      <c r="F5250" s="4" t="s">
        <v>952</v>
      </c>
      <c r="G5250" s="4" t="s">
        <v>942</v>
      </c>
      <c r="H5250" s="4" t="s">
        <v>951</v>
      </c>
      <c r="I5250" s="4" t="s">
        <v>1135</v>
      </c>
      <c r="J5250" s="4" t="s">
        <v>1136</v>
      </c>
      <c r="K5250" s="4" t="s">
        <v>955</v>
      </c>
      <c r="L5250" s="4">
        <v>10</v>
      </c>
      <c r="M5250" s="4" t="s">
        <v>77</v>
      </c>
      <c r="N5250" s="4">
        <v>6.16</v>
      </c>
      <c r="O5250" s="4">
        <v>6.92</v>
      </c>
      <c r="P5250" s="4" t="s">
        <v>78</v>
      </c>
      <c r="Q5250" s="77">
        <v>45281.657638888886</v>
      </c>
      <c r="R5250" s="4">
        <v>61.6</v>
      </c>
      <c r="S5250" s="4">
        <v>69.2</v>
      </c>
      <c r="T5250" s="4" t="str">
        <f>VLOOKUP(E5250,zamiana!A:B,2,0)</f>
        <v>ALSTOM (ex. BT) CZL</v>
      </c>
    </row>
    <row r="5251" spans="1:20" x14ac:dyDescent="0.3">
      <c r="A5251" s="4" t="s">
        <v>7318</v>
      </c>
      <c r="B5251" s="76">
        <v>45198</v>
      </c>
      <c r="C5251" s="76">
        <v>45198</v>
      </c>
      <c r="D5251" s="76">
        <v>45257</v>
      </c>
      <c r="E5251" s="4" t="s">
        <v>951</v>
      </c>
      <c r="F5251" s="4" t="s">
        <v>952</v>
      </c>
      <c r="G5251" s="4" t="s">
        <v>942</v>
      </c>
      <c r="H5251" s="4" t="s">
        <v>951</v>
      </c>
      <c r="I5251" s="4" t="s">
        <v>1135</v>
      </c>
      <c r="J5251" s="4" t="s">
        <v>1136</v>
      </c>
      <c r="K5251" s="4" t="s">
        <v>955</v>
      </c>
      <c r="L5251" s="4">
        <v>10</v>
      </c>
      <c r="M5251" s="4" t="s">
        <v>77</v>
      </c>
      <c r="N5251" s="4">
        <v>6.16</v>
      </c>
      <c r="O5251" s="4">
        <v>6.92</v>
      </c>
      <c r="P5251" s="4" t="s">
        <v>78</v>
      </c>
      <c r="Q5251" s="77">
        <v>45281.657638888886</v>
      </c>
      <c r="R5251" s="4">
        <v>61.6</v>
      </c>
      <c r="S5251" s="4">
        <v>69.2</v>
      </c>
      <c r="T5251" s="4" t="str">
        <f>VLOOKUP(E5251,zamiana!A:B,2,0)</f>
        <v>ALSTOM (ex. BT) CZL</v>
      </c>
    </row>
    <row r="5252" spans="1:20" x14ac:dyDescent="0.3">
      <c r="A5252" s="4" t="s">
        <v>7318</v>
      </c>
      <c r="B5252" s="76">
        <v>45198</v>
      </c>
      <c r="C5252" s="76">
        <v>45198</v>
      </c>
      <c r="D5252" s="76">
        <v>45257</v>
      </c>
      <c r="E5252" s="4" t="s">
        <v>951</v>
      </c>
      <c r="F5252" s="4" t="s">
        <v>952</v>
      </c>
      <c r="G5252" s="4" t="s">
        <v>942</v>
      </c>
      <c r="H5252" s="4" t="s">
        <v>951</v>
      </c>
      <c r="I5252" s="4" t="s">
        <v>1135</v>
      </c>
      <c r="J5252" s="4" t="s">
        <v>1136</v>
      </c>
      <c r="K5252" s="4" t="s">
        <v>955</v>
      </c>
      <c r="L5252" s="4">
        <v>10</v>
      </c>
      <c r="M5252" s="4" t="s">
        <v>77</v>
      </c>
      <c r="N5252" s="4">
        <v>6.16</v>
      </c>
      <c r="O5252" s="4">
        <v>6.92</v>
      </c>
      <c r="P5252" s="4" t="s">
        <v>78</v>
      </c>
      <c r="Q5252" s="77">
        <v>45281.657638888886</v>
      </c>
      <c r="R5252" s="4">
        <v>61.6</v>
      </c>
      <c r="S5252" s="4">
        <v>69.2</v>
      </c>
      <c r="T5252" s="4" t="str">
        <f>VLOOKUP(E5252,zamiana!A:B,2,0)</f>
        <v>ALSTOM (ex. BT) CZL</v>
      </c>
    </row>
    <row r="5253" spans="1:20" x14ac:dyDescent="0.3">
      <c r="A5253" s="4" t="s">
        <v>7318</v>
      </c>
      <c r="B5253" s="76">
        <v>45198</v>
      </c>
      <c r="C5253" s="76">
        <v>45198</v>
      </c>
      <c r="D5253" s="76">
        <v>45257</v>
      </c>
      <c r="E5253" s="4" t="s">
        <v>951</v>
      </c>
      <c r="F5253" s="4" t="s">
        <v>952</v>
      </c>
      <c r="G5253" s="4" t="s">
        <v>942</v>
      </c>
      <c r="H5253" s="4" t="s">
        <v>951</v>
      </c>
      <c r="I5253" s="4" t="s">
        <v>1135</v>
      </c>
      <c r="J5253" s="4" t="s">
        <v>1136</v>
      </c>
      <c r="K5253" s="4" t="s">
        <v>955</v>
      </c>
      <c r="L5253" s="4">
        <v>10</v>
      </c>
      <c r="M5253" s="4" t="s">
        <v>77</v>
      </c>
      <c r="N5253" s="4">
        <v>6.16</v>
      </c>
      <c r="O5253" s="4">
        <v>6.92</v>
      </c>
      <c r="P5253" s="4" t="s">
        <v>78</v>
      </c>
      <c r="Q5253" s="77">
        <v>45281.657638888886</v>
      </c>
      <c r="R5253" s="4">
        <v>61.6</v>
      </c>
      <c r="S5253" s="4">
        <v>69.2</v>
      </c>
      <c r="T5253" s="4" t="str">
        <f>VLOOKUP(E5253,zamiana!A:B,2,0)</f>
        <v>ALSTOM (ex. BT) CZL</v>
      </c>
    </row>
    <row r="5254" spans="1:20" x14ac:dyDescent="0.3">
      <c r="A5254" s="4" t="s">
        <v>7318</v>
      </c>
      <c r="B5254" s="76">
        <v>45198</v>
      </c>
      <c r="C5254" s="76">
        <v>45198</v>
      </c>
      <c r="D5254" s="76">
        <v>45257</v>
      </c>
      <c r="E5254" s="4" t="s">
        <v>951</v>
      </c>
      <c r="F5254" s="4" t="s">
        <v>952</v>
      </c>
      <c r="G5254" s="4" t="s">
        <v>942</v>
      </c>
      <c r="H5254" s="4" t="s">
        <v>951</v>
      </c>
      <c r="I5254" s="4" t="s">
        <v>1030</v>
      </c>
      <c r="J5254" s="4" t="s">
        <v>1031</v>
      </c>
      <c r="K5254" s="4" t="s">
        <v>955</v>
      </c>
      <c r="L5254" s="4">
        <v>7</v>
      </c>
      <c r="M5254" s="4" t="s">
        <v>77</v>
      </c>
      <c r="N5254" s="4">
        <v>6.49</v>
      </c>
      <c r="O5254" s="4">
        <v>4.1900000000000004</v>
      </c>
      <c r="P5254" s="4" t="s">
        <v>78</v>
      </c>
      <c r="Q5254" s="77">
        <v>45281.627083333333</v>
      </c>
      <c r="R5254" s="4">
        <v>45.43</v>
      </c>
      <c r="S5254" s="4">
        <v>29.33</v>
      </c>
      <c r="T5254" s="4" t="str">
        <f>VLOOKUP(E5254,zamiana!A:B,2,0)</f>
        <v>ALSTOM (ex. BT) CZL</v>
      </c>
    </row>
    <row r="5255" spans="1:20" x14ac:dyDescent="0.3">
      <c r="A5255" s="4" t="s">
        <v>7318</v>
      </c>
      <c r="B5255" s="76">
        <v>45198</v>
      </c>
      <c r="C5255" s="76">
        <v>45198</v>
      </c>
      <c r="D5255" s="76">
        <v>45257</v>
      </c>
      <c r="E5255" s="4" t="s">
        <v>951</v>
      </c>
      <c r="F5255" s="4" t="s">
        <v>952</v>
      </c>
      <c r="G5255" s="4" t="s">
        <v>942</v>
      </c>
      <c r="H5255" s="4" t="s">
        <v>951</v>
      </c>
      <c r="I5255" s="4" t="s">
        <v>1550</v>
      </c>
      <c r="J5255" s="4" t="s">
        <v>1551</v>
      </c>
      <c r="K5255" s="4" t="s">
        <v>955</v>
      </c>
      <c r="L5255" s="4">
        <v>2</v>
      </c>
      <c r="M5255" s="4" t="s">
        <v>77</v>
      </c>
      <c r="N5255" s="4">
        <v>27.8</v>
      </c>
      <c r="O5255" s="4">
        <v>25.93</v>
      </c>
      <c r="P5255" s="4" t="s">
        <v>78</v>
      </c>
      <c r="Q5255" s="77">
        <v>45281.627083333333</v>
      </c>
      <c r="R5255" s="4">
        <v>55.6</v>
      </c>
      <c r="S5255" s="4">
        <v>51.86</v>
      </c>
      <c r="T5255" s="4" t="str">
        <f>VLOOKUP(E5255,zamiana!A:B,2,0)</f>
        <v>ALSTOM (ex. BT) CZL</v>
      </c>
    </row>
    <row r="5256" spans="1:20" x14ac:dyDescent="0.3">
      <c r="A5256" s="4" t="s">
        <v>7318</v>
      </c>
      <c r="B5256" s="76">
        <v>45198</v>
      </c>
      <c r="C5256" s="76">
        <v>45198</v>
      </c>
      <c r="D5256" s="76">
        <v>45257</v>
      </c>
      <c r="E5256" s="4" t="s">
        <v>951</v>
      </c>
      <c r="F5256" s="4" t="s">
        <v>952</v>
      </c>
      <c r="G5256" s="4" t="s">
        <v>942</v>
      </c>
      <c r="H5256" s="4" t="s">
        <v>951</v>
      </c>
      <c r="I5256" s="4" t="s">
        <v>1343</v>
      </c>
      <c r="J5256" s="4" t="s">
        <v>1344</v>
      </c>
      <c r="K5256" s="4" t="s">
        <v>955</v>
      </c>
      <c r="L5256" s="4">
        <v>2</v>
      </c>
      <c r="M5256" s="4" t="s">
        <v>77</v>
      </c>
      <c r="N5256" s="4">
        <v>24.1</v>
      </c>
      <c r="O5256" s="4">
        <v>16.91</v>
      </c>
      <c r="P5256" s="4" t="s">
        <v>78</v>
      </c>
      <c r="Q5256" s="77">
        <v>45281.627083333333</v>
      </c>
      <c r="R5256" s="4">
        <v>48.2</v>
      </c>
      <c r="S5256" s="4">
        <v>33.82</v>
      </c>
      <c r="T5256" s="4" t="str">
        <f>VLOOKUP(E5256,zamiana!A:B,2,0)</f>
        <v>ALSTOM (ex. BT) CZL</v>
      </c>
    </row>
    <row r="5257" spans="1:20" x14ac:dyDescent="0.3">
      <c r="A5257" s="4" t="s">
        <v>7318</v>
      </c>
      <c r="B5257" s="76">
        <v>45198</v>
      </c>
      <c r="C5257" s="76">
        <v>45198</v>
      </c>
      <c r="D5257" s="76">
        <v>45257</v>
      </c>
      <c r="E5257" s="4" t="s">
        <v>951</v>
      </c>
      <c r="F5257" s="4" t="s">
        <v>952</v>
      </c>
      <c r="G5257" s="4" t="s">
        <v>942</v>
      </c>
      <c r="H5257" s="4" t="s">
        <v>951</v>
      </c>
      <c r="I5257" s="4" t="s">
        <v>1343</v>
      </c>
      <c r="J5257" s="4" t="s">
        <v>1344</v>
      </c>
      <c r="K5257" s="4" t="s">
        <v>955</v>
      </c>
      <c r="L5257" s="4">
        <v>2</v>
      </c>
      <c r="M5257" s="4" t="s">
        <v>77</v>
      </c>
      <c r="N5257" s="4">
        <v>24.1</v>
      </c>
      <c r="O5257" s="4">
        <v>16.91</v>
      </c>
      <c r="P5257" s="4" t="s">
        <v>78</v>
      </c>
      <c r="Q5257" s="77">
        <v>45281.627083333333</v>
      </c>
      <c r="R5257" s="4">
        <v>48.2</v>
      </c>
      <c r="S5257" s="4">
        <v>33.82</v>
      </c>
      <c r="T5257" s="4" t="str">
        <f>VLOOKUP(E5257,zamiana!A:B,2,0)</f>
        <v>ALSTOM (ex. BT) CZL</v>
      </c>
    </row>
    <row r="5258" spans="1:20" x14ac:dyDescent="0.3">
      <c r="A5258" s="4" t="s">
        <v>7318</v>
      </c>
      <c r="B5258" s="76">
        <v>45198</v>
      </c>
      <c r="C5258" s="76">
        <v>45198</v>
      </c>
      <c r="D5258" s="76">
        <v>45257</v>
      </c>
      <c r="E5258" s="4" t="s">
        <v>951</v>
      </c>
      <c r="F5258" s="4" t="s">
        <v>952</v>
      </c>
      <c r="G5258" s="4" t="s">
        <v>942</v>
      </c>
      <c r="H5258" s="4" t="s">
        <v>951</v>
      </c>
      <c r="I5258" s="4" t="s">
        <v>1343</v>
      </c>
      <c r="J5258" s="4" t="s">
        <v>1344</v>
      </c>
      <c r="K5258" s="4" t="s">
        <v>955</v>
      </c>
      <c r="L5258" s="4">
        <v>2</v>
      </c>
      <c r="M5258" s="4" t="s">
        <v>77</v>
      </c>
      <c r="N5258" s="4">
        <v>24.1</v>
      </c>
      <c r="O5258" s="4">
        <v>16.91</v>
      </c>
      <c r="P5258" s="4" t="s">
        <v>78</v>
      </c>
      <c r="Q5258" s="77">
        <v>45281.627083333333</v>
      </c>
      <c r="R5258" s="4">
        <v>48.2</v>
      </c>
      <c r="S5258" s="4">
        <v>33.82</v>
      </c>
      <c r="T5258" s="4" t="str">
        <f>VLOOKUP(E5258,zamiana!A:B,2,0)</f>
        <v>ALSTOM (ex. BT) CZL</v>
      </c>
    </row>
    <row r="5259" spans="1:20" x14ac:dyDescent="0.3">
      <c r="A5259" s="4" t="s">
        <v>7318</v>
      </c>
      <c r="B5259" s="76">
        <v>45198</v>
      </c>
      <c r="C5259" s="76">
        <v>45198</v>
      </c>
      <c r="D5259" s="76">
        <v>45257</v>
      </c>
      <c r="E5259" s="4" t="s">
        <v>951</v>
      </c>
      <c r="F5259" s="4" t="s">
        <v>952</v>
      </c>
      <c r="G5259" s="4" t="s">
        <v>942</v>
      </c>
      <c r="H5259" s="4" t="s">
        <v>951</v>
      </c>
      <c r="I5259" s="4" t="s">
        <v>1343</v>
      </c>
      <c r="J5259" s="4" t="s">
        <v>1344</v>
      </c>
      <c r="K5259" s="4" t="s">
        <v>955</v>
      </c>
      <c r="L5259" s="4">
        <v>2</v>
      </c>
      <c r="M5259" s="4" t="s">
        <v>77</v>
      </c>
      <c r="N5259" s="4">
        <v>24.1</v>
      </c>
      <c r="O5259" s="4">
        <v>16.91</v>
      </c>
      <c r="P5259" s="4" t="s">
        <v>78</v>
      </c>
      <c r="Q5259" s="77">
        <v>45281.627083333333</v>
      </c>
      <c r="R5259" s="4">
        <v>48.2</v>
      </c>
      <c r="S5259" s="4">
        <v>33.82</v>
      </c>
      <c r="T5259" s="4" t="str">
        <f>VLOOKUP(E5259,zamiana!A:B,2,0)</f>
        <v>ALSTOM (ex. BT) CZL</v>
      </c>
    </row>
    <row r="5260" spans="1:20" x14ac:dyDescent="0.3">
      <c r="A5260" s="4" t="s">
        <v>7318</v>
      </c>
      <c r="B5260" s="76">
        <v>45198</v>
      </c>
      <c r="C5260" s="76">
        <v>45198</v>
      </c>
      <c r="D5260" s="76">
        <v>45257</v>
      </c>
      <c r="E5260" s="4" t="s">
        <v>951</v>
      </c>
      <c r="F5260" s="4" t="s">
        <v>952</v>
      </c>
      <c r="G5260" s="4" t="s">
        <v>942</v>
      </c>
      <c r="H5260" s="4" t="s">
        <v>951</v>
      </c>
      <c r="I5260" s="4" t="s">
        <v>1785</v>
      </c>
      <c r="J5260" s="4" t="s">
        <v>1786</v>
      </c>
      <c r="K5260" s="4" t="s">
        <v>955</v>
      </c>
      <c r="L5260" s="4">
        <v>1</v>
      </c>
      <c r="M5260" s="4" t="s">
        <v>77</v>
      </c>
      <c r="N5260" s="4">
        <v>91.01</v>
      </c>
      <c r="O5260" s="4">
        <v>84.97</v>
      </c>
      <c r="P5260" s="4" t="s">
        <v>78</v>
      </c>
      <c r="Q5260" s="77">
        <v>45281.628472222219</v>
      </c>
      <c r="R5260" s="4">
        <v>91.01</v>
      </c>
      <c r="S5260" s="4">
        <v>84.97</v>
      </c>
      <c r="T5260" s="4" t="str">
        <f>VLOOKUP(E5260,zamiana!A:B,2,0)</f>
        <v>ALSTOM (ex. BT) CZL</v>
      </c>
    </row>
    <row r="5261" spans="1:20" x14ac:dyDescent="0.3">
      <c r="A5261" s="4" t="s">
        <v>7318</v>
      </c>
      <c r="B5261" s="76">
        <v>45198</v>
      </c>
      <c r="C5261" s="76">
        <v>45198</v>
      </c>
      <c r="D5261" s="76">
        <v>45257</v>
      </c>
      <c r="E5261" s="4" t="s">
        <v>951</v>
      </c>
      <c r="F5261" s="4" t="s">
        <v>952</v>
      </c>
      <c r="G5261" s="4" t="s">
        <v>942</v>
      </c>
      <c r="H5261" s="4" t="s">
        <v>951</v>
      </c>
      <c r="I5261" s="4" t="s">
        <v>1785</v>
      </c>
      <c r="J5261" s="4" t="s">
        <v>1786</v>
      </c>
      <c r="K5261" s="4" t="s">
        <v>955</v>
      </c>
      <c r="L5261" s="4">
        <v>1</v>
      </c>
      <c r="M5261" s="4" t="s">
        <v>77</v>
      </c>
      <c r="N5261" s="4">
        <v>91.01</v>
      </c>
      <c r="O5261" s="4">
        <v>84.97</v>
      </c>
      <c r="P5261" s="4" t="s">
        <v>78</v>
      </c>
      <c r="Q5261" s="77">
        <v>45281.628472222219</v>
      </c>
      <c r="R5261" s="4">
        <v>91.01</v>
      </c>
      <c r="S5261" s="4">
        <v>84.97</v>
      </c>
      <c r="T5261" s="4" t="str">
        <f>VLOOKUP(E5261,zamiana!A:B,2,0)</f>
        <v>ALSTOM (ex. BT) CZL</v>
      </c>
    </row>
    <row r="5262" spans="1:20" x14ac:dyDescent="0.3">
      <c r="A5262" s="4" t="s">
        <v>7318</v>
      </c>
      <c r="B5262" s="76">
        <v>45198</v>
      </c>
      <c r="C5262" s="76">
        <v>45198</v>
      </c>
      <c r="D5262" s="76">
        <v>45257</v>
      </c>
      <c r="E5262" s="4" t="s">
        <v>951</v>
      </c>
      <c r="F5262" s="4" t="s">
        <v>952</v>
      </c>
      <c r="G5262" s="4" t="s">
        <v>942</v>
      </c>
      <c r="H5262" s="4" t="s">
        <v>951</v>
      </c>
      <c r="I5262" s="4" t="s">
        <v>2273</v>
      </c>
      <c r="J5262" s="4" t="s">
        <v>2274</v>
      </c>
      <c r="K5262" s="4" t="s">
        <v>955</v>
      </c>
      <c r="L5262" s="4">
        <v>1</v>
      </c>
      <c r="M5262" s="4" t="s">
        <v>77</v>
      </c>
      <c r="N5262" s="4">
        <v>41.98</v>
      </c>
      <c r="O5262" s="4">
        <v>37.93</v>
      </c>
      <c r="P5262" s="4" t="s">
        <v>78</v>
      </c>
      <c r="Q5262" s="77">
        <v>45281.627083333333</v>
      </c>
      <c r="R5262" s="4">
        <v>41.98</v>
      </c>
      <c r="S5262" s="4">
        <v>37.93</v>
      </c>
      <c r="T5262" s="4" t="str">
        <f>VLOOKUP(E5262,zamiana!A:B,2,0)</f>
        <v>ALSTOM (ex. BT) CZL</v>
      </c>
    </row>
    <row r="5263" spans="1:20" x14ac:dyDescent="0.3">
      <c r="A5263" s="4" t="s">
        <v>7318</v>
      </c>
      <c r="B5263" s="76">
        <v>45198</v>
      </c>
      <c r="C5263" s="76">
        <v>45198</v>
      </c>
      <c r="D5263" s="76">
        <v>45257</v>
      </c>
      <c r="E5263" s="4" t="s">
        <v>951</v>
      </c>
      <c r="F5263" s="4" t="s">
        <v>952</v>
      </c>
      <c r="G5263" s="4" t="s">
        <v>942</v>
      </c>
      <c r="H5263" s="4" t="s">
        <v>951</v>
      </c>
      <c r="I5263" s="4" t="s">
        <v>2273</v>
      </c>
      <c r="J5263" s="4" t="s">
        <v>2274</v>
      </c>
      <c r="K5263" s="4" t="s">
        <v>955</v>
      </c>
      <c r="L5263" s="4">
        <v>1</v>
      </c>
      <c r="M5263" s="4" t="s">
        <v>77</v>
      </c>
      <c r="N5263" s="4">
        <v>41.98</v>
      </c>
      <c r="O5263" s="4">
        <v>37.93</v>
      </c>
      <c r="P5263" s="4" t="s">
        <v>78</v>
      </c>
      <c r="Q5263" s="77">
        <v>45281.627083333333</v>
      </c>
      <c r="R5263" s="4">
        <v>41.98</v>
      </c>
      <c r="S5263" s="4">
        <v>37.93</v>
      </c>
      <c r="T5263" s="4" t="str">
        <f>VLOOKUP(E5263,zamiana!A:B,2,0)</f>
        <v>ALSTOM (ex. BT) CZL</v>
      </c>
    </row>
    <row r="5264" spans="1:20" x14ac:dyDescent="0.3">
      <c r="A5264" s="4" t="s">
        <v>7318</v>
      </c>
      <c r="B5264" s="76">
        <v>45198</v>
      </c>
      <c r="C5264" s="76">
        <v>45198</v>
      </c>
      <c r="D5264" s="76">
        <v>45257</v>
      </c>
      <c r="E5264" s="4" t="s">
        <v>951</v>
      </c>
      <c r="F5264" s="4" t="s">
        <v>952</v>
      </c>
      <c r="G5264" s="4" t="s">
        <v>942</v>
      </c>
      <c r="H5264" s="4" t="s">
        <v>951</v>
      </c>
      <c r="I5264" s="4" t="s">
        <v>1424</v>
      </c>
      <c r="J5264" s="4" t="s">
        <v>1425</v>
      </c>
      <c r="K5264" s="4" t="s">
        <v>955</v>
      </c>
      <c r="L5264" s="4">
        <v>4</v>
      </c>
      <c r="M5264" s="4" t="s">
        <v>77</v>
      </c>
      <c r="N5264" s="4">
        <v>13.81</v>
      </c>
      <c r="O5264" s="4">
        <v>17</v>
      </c>
      <c r="P5264" s="4" t="s">
        <v>78</v>
      </c>
      <c r="Q5264" s="77">
        <v>45281.627083333333</v>
      </c>
      <c r="R5264" s="4">
        <v>55.24</v>
      </c>
      <c r="S5264" s="4">
        <v>68</v>
      </c>
      <c r="T5264" s="4" t="str">
        <f>VLOOKUP(E5264,zamiana!A:B,2,0)</f>
        <v>ALSTOM (ex. BT) CZL</v>
      </c>
    </row>
    <row r="5265" spans="1:20" x14ac:dyDescent="0.3">
      <c r="A5265" s="4" t="s">
        <v>7318</v>
      </c>
      <c r="B5265" s="76">
        <v>45198</v>
      </c>
      <c r="C5265" s="76">
        <v>45198</v>
      </c>
      <c r="D5265" s="76">
        <v>45257</v>
      </c>
      <c r="E5265" s="4" t="s">
        <v>951</v>
      </c>
      <c r="F5265" s="4" t="s">
        <v>952</v>
      </c>
      <c r="G5265" s="4" t="s">
        <v>942</v>
      </c>
      <c r="H5265" s="4" t="s">
        <v>951</v>
      </c>
      <c r="I5265" s="4" t="s">
        <v>1424</v>
      </c>
      <c r="J5265" s="4" t="s">
        <v>1425</v>
      </c>
      <c r="K5265" s="4" t="s">
        <v>955</v>
      </c>
      <c r="L5265" s="4">
        <v>4</v>
      </c>
      <c r="M5265" s="4" t="s">
        <v>77</v>
      </c>
      <c r="N5265" s="4">
        <v>13.81</v>
      </c>
      <c r="O5265" s="4">
        <v>17</v>
      </c>
      <c r="P5265" s="4" t="s">
        <v>78</v>
      </c>
      <c r="Q5265" s="77">
        <v>45281.627083333333</v>
      </c>
      <c r="R5265" s="4">
        <v>55.24</v>
      </c>
      <c r="S5265" s="4">
        <v>68</v>
      </c>
      <c r="T5265" s="4" t="str">
        <f>VLOOKUP(E5265,zamiana!A:B,2,0)</f>
        <v>ALSTOM (ex. BT) CZL</v>
      </c>
    </row>
    <row r="5266" spans="1:20" x14ac:dyDescent="0.3">
      <c r="A5266" s="4" t="s">
        <v>7318</v>
      </c>
      <c r="B5266" s="76">
        <v>45198</v>
      </c>
      <c r="C5266" s="76">
        <v>45198</v>
      </c>
      <c r="D5266" s="76">
        <v>45257</v>
      </c>
      <c r="E5266" s="4" t="s">
        <v>951</v>
      </c>
      <c r="F5266" s="4" t="s">
        <v>952</v>
      </c>
      <c r="G5266" s="4" t="s">
        <v>942</v>
      </c>
      <c r="H5266" s="4" t="s">
        <v>951</v>
      </c>
      <c r="I5266" s="4" t="s">
        <v>1424</v>
      </c>
      <c r="J5266" s="4" t="s">
        <v>1425</v>
      </c>
      <c r="K5266" s="4" t="s">
        <v>955</v>
      </c>
      <c r="L5266" s="4">
        <v>4</v>
      </c>
      <c r="M5266" s="4" t="s">
        <v>77</v>
      </c>
      <c r="N5266" s="4">
        <v>13.81</v>
      </c>
      <c r="O5266" s="4">
        <v>17</v>
      </c>
      <c r="P5266" s="4" t="s">
        <v>78</v>
      </c>
      <c r="Q5266" s="77">
        <v>45281.627083333333</v>
      </c>
      <c r="R5266" s="4">
        <v>55.24</v>
      </c>
      <c r="S5266" s="4">
        <v>68</v>
      </c>
      <c r="T5266" s="4" t="str">
        <f>VLOOKUP(E5266,zamiana!A:B,2,0)</f>
        <v>ALSTOM (ex. BT) CZL</v>
      </c>
    </row>
    <row r="5267" spans="1:20" x14ac:dyDescent="0.3">
      <c r="A5267" s="4" t="s">
        <v>7318</v>
      </c>
      <c r="B5267" s="76">
        <v>45198</v>
      </c>
      <c r="C5267" s="76">
        <v>45198</v>
      </c>
      <c r="D5267" s="76">
        <v>45257</v>
      </c>
      <c r="E5267" s="4" t="s">
        <v>951</v>
      </c>
      <c r="F5267" s="4" t="s">
        <v>952</v>
      </c>
      <c r="G5267" s="4" t="s">
        <v>942</v>
      </c>
      <c r="H5267" s="4" t="s">
        <v>951</v>
      </c>
      <c r="I5267" s="4" t="s">
        <v>1424</v>
      </c>
      <c r="J5267" s="4" t="s">
        <v>1425</v>
      </c>
      <c r="K5267" s="4" t="s">
        <v>955</v>
      </c>
      <c r="L5267" s="4">
        <v>2</v>
      </c>
      <c r="M5267" s="4" t="s">
        <v>77</v>
      </c>
      <c r="N5267" s="4">
        <v>13.81</v>
      </c>
      <c r="O5267" s="4">
        <v>17</v>
      </c>
      <c r="P5267" s="4" t="s">
        <v>78</v>
      </c>
      <c r="Q5267" s="77">
        <v>45281.627083333333</v>
      </c>
      <c r="R5267" s="4">
        <v>27.62</v>
      </c>
      <c r="S5267" s="4">
        <v>34</v>
      </c>
      <c r="T5267" s="4" t="str">
        <f>VLOOKUP(E5267,zamiana!A:B,2,0)</f>
        <v>ALSTOM (ex. BT) CZL</v>
      </c>
    </row>
    <row r="5268" spans="1:20" x14ac:dyDescent="0.3">
      <c r="A5268" s="4" t="s">
        <v>7318</v>
      </c>
      <c r="B5268" s="76">
        <v>45198</v>
      </c>
      <c r="C5268" s="76">
        <v>45198</v>
      </c>
      <c r="D5268" s="76">
        <v>45257</v>
      </c>
      <c r="E5268" s="4" t="s">
        <v>951</v>
      </c>
      <c r="F5268" s="4" t="s">
        <v>952</v>
      </c>
      <c r="G5268" s="4" t="s">
        <v>942</v>
      </c>
      <c r="H5268" s="4" t="s">
        <v>951</v>
      </c>
      <c r="I5268" s="4" t="s">
        <v>1424</v>
      </c>
      <c r="J5268" s="4" t="s">
        <v>1425</v>
      </c>
      <c r="K5268" s="4" t="s">
        <v>955</v>
      </c>
      <c r="L5268" s="4">
        <v>4</v>
      </c>
      <c r="M5268" s="4" t="s">
        <v>77</v>
      </c>
      <c r="N5268" s="4">
        <v>13.81</v>
      </c>
      <c r="O5268" s="4">
        <v>17</v>
      </c>
      <c r="P5268" s="4" t="s">
        <v>78</v>
      </c>
      <c r="Q5268" s="77">
        <v>45281.627083333333</v>
      </c>
      <c r="R5268" s="4">
        <v>55.24</v>
      </c>
      <c r="S5268" s="4">
        <v>68</v>
      </c>
      <c r="T5268" s="4" t="str">
        <f>VLOOKUP(E5268,zamiana!A:B,2,0)</f>
        <v>ALSTOM (ex. BT) CZL</v>
      </c>
    </row>
    <row r="5269" spans="1:20" x14ac:dyDescent="0.3">
      <c r="A5269" s="4" t="s">
        <v>7318</v>
      </c>
      <c r="B5269" s="76">
        <v>45198</v>
      </c>
      <c r="C5269" s="76">
        <v>45198</v>
      </c>
      <c r="D5269" s="76">
        <v>45257</v>
      </c>
      <c r="E5269" s="4" t="s">
        <v>951</v>
      </c>
      <c r="F5269" s="4" t="s">
        <v>952</v>
      </c>
      <c r="G5269" s="4" t="s">
        <v>942</v>
      </c>
      <c r="H5269" s="4" t="s">
        <v>951</v>
      </c>
      <c r="I5269" s="4" t="s">
        <v>1424</v>
      </c>
      <c r="J5269" s="4" t="s">
        <v>1425</v>
      </c>
      <c r="K5269" s="4" t="s">
        <v>955</v>
      </c>
      <c r="L5269" s="4">
        <v>4</v>
      </c>
      <c r="M5269" s="4" t="s">
        <v>77</v>
      </c>
      <c r="N5269" s="4">
        <v>13.81</v>
      </c>
      <c r="O5269" s="4">
        <v>17</v>
      </c>
      <c r="P5269" s="4" t="s">
        <v>78</v>
      </c>
      <c r="Q5269" s="77">
        <v>45281.627083333333</v>
      </c>
      <c r="R5269" s="4">
        <v>55.24</v>
      </c>
      <c r="S5269" s="4">
        <v>68</v>
      </c>
      <c r="T5269" s="4" t="str">
        <f>VLOOKUP(E5269,zamiana!A:B,2,0)</f>
        <v>ALSTOM (ex. BT) CZL</v>
      </c>
    </row>
    <row r="5270" spans="1:20" x14ac:dyDescent="0.3">
      <c r="A5270" s="4" t="s">
        <v>7318</v>
      </c>
      <c r="B5270" s="76">
        <v>45198</v>
      </c>
      <c r="C5270" s="76">
        <v>45198</v>
      </c>
      <c r="D5270" s="76">
        <v>45257</v>
      </c>
      <c r="E5270" s="4" t="s">
        <v>951</v>
      </c>
      <c r="F5270" s="4" t="s">
        <v>952</v>
      </c>
      <c r="G5270" s="4" t="s">
        <v>942</v>
      </c>
      <c r="H5270" s="4" t="s">
        <v>951</v>
      </c>
      <c r="I5270" s="4" t="s">
        <v>1424</v>
      </c>
      <c r="J5270" s="4" t="s">
        <v>1425</v>
      </c>
      <c r="K5270" s="4" t="s">
        <v>955</v>
      </c>
      <c r="L5270" s="4">
        <v>4</v>
      </c>
      <c r="M5270" s="4" t="s">
        <v>77</v>
      </c>
      <c r="N5270" s="4">
        <v>13.81</v>
      </c>
      <c r="O5270" s="4">
        <v>17</v>
      </c>
      <c r="P5270" s="4" t="s">
        <v>78</v>
      </c>
      <c r="Q5270" s="77">
        <v>45281.627083333333</v>
      </c>
      <c r="R5270" s="4">
        <v>55.24</v>
      </c>
      <c r="S5270" s="4">
        <v>68</v>
      </c>
      <c r="T5270" s="4" t="str">
        <f>VLOOKUP(E5270,zamiana!A:B,2,0)</f>
        <v>ALSTOM (ex. BT) CZL</v>
      </c>
    </row>
    <row r="5271" spans="1:20" x14ac:dyDescent="0.3">
      <c r="A5271" s="4" t="s">
        <v>7318</v>
      </c>
      <c r="B5271" s="76">
        <v>45198</v>
      </c>
      <c r="C5271" s="76">
        <v>45198</v>
      </c>
      <c r="D5271" s="76">
        <v>45257</v>
      </c>
      <c r="E5271" s="4" t="s">
        <v>951</v>
      </c>
      <c r="F5271" s="4" t="s">
        <v>952</v>
      </c>
      <c r="G5271" s="4" t="s">
        <v>942</v>
      </c>
      <c r="H5271" s="4" t="s">
        <v>951</v>
      </c>
      <c r="I5271" s="4" t="s">
        <v>1424</v>
      </c>
      <c r="J5271" s="4" t="s">
        <v>1425</v>
      </c>
      <c r="K5271" s="4" t="s">
        <v>955</v>
      </c>
      <c r="L5271" s="4">
        <v>2</v>
      </c>
      <c r="M5271" s="4" t="s">
        <v>77</v>
      </c>
      <c r="N5271" s="4">
        <v>13.81</v>
      </c>
      <c r="O5271" s="4">
        <v>17</v>
      </c>
      <c r="P5271" s="4" t="s">
        <v>78</v>
      </c>
      <c r="Q5271" s="77">
        <v>45281.627083333333</v>
      </c>
      <c r="R5271" s="4">
        <v>27.62</v>
      </c>
      <c r="S5271" s="4">
        <v>34</v>
      </c>
      <c r="T5271" s="4" t="str">
        <f>VLOOKUP(E5271,zamiana!A:B,2,0)</f>
        <v>ALSTOM (ex. BT) CZL</v>
      </c>
    </row>
    <row r="5272" spans="1:20" x14ac:dyDescent="0.3">
      <c r="A5272" s="4" t="s">
        <v>7318</v>
      </c>
      <c r="B5272" s="76">
        <v>45198</v>
      </c>
      <c r="C5272" s="76">
        <v>45198</v>
      </c>
      <c r="D5272" s="76">
        <v>45257</v>
      </c>
      <c r="E5272" s="4" t="s">
        <v>951</v>
      </c>
      <c r="F5272" s="4" t="s">
        <v>952</v>
      </c>
      <c r="G5272" s="4" t="s">
        <v>942</v>
      </c>
      <c r="H5272" s="4" t="s">
        <v>951</v>
      </c>
      <c r="I5272" s="4" t="s">
        <v>1223</v>
      </c>
      <c r="J5272" s="4" t="s">
        <v>1224</v>
      </c>
      <c r="K5272" s="4" t="s">
        <v>955</v>
      </c>
      <c r="L5272" s="4">
        <v>5</v>
      </c>
      <c r="M5272" s="4" t="s">
        <v>77</v>
      </c>
      <c r="N5272" s="4">
        <v>6.16</v>
      </c>
      <c r="O5272" s="4">
        <v>9.25</v>
      </c>
      <c r="P5272" s="4" t="s">
        <v>78</v>
      </c>
      <c r="Q5272" s="77">
        <v>45281.627083333333</v>
      </c>
      <c r="R5272" s="4">
        <v>30.8</v>
      </c>
      <c r="S5272" s="4">
        <v>46.25</v>
      </c>
      <c r="T5272" s="4" t="str">
        <f>VLOOKUP(E5272,zamiana!A:B,2,0)</f>
        <v>ALSTOM (ex. BT) CZL</v>
      </c>
    </row>
    <row r="5273" spans="1:20" x14ac:dyDescent="0.3">
      <c r="A5273" s="4" t="s">
        <v>7318</v>
      </c>
      <c r="B5273" s="76">
        <v>45198</v>
      </c>
      <c r="C5273" s="76">
        <v>45198</v>
      </c>
      <c r="D5273" s="76">
        <v>45257</v>
      </c>
      <c r="E5273" s="4" t="s">
        <v>951</v>
      </c>
      <c r="F5273" s="4" t="s">
        <v>952</v>
      </c>
      <c r="G5273" s="4" t="s">
        <v>942</v>
      </c>
      <c r="H5273" s="4" t="s">
        <v>951</v>
      </c>
      <c r="I5273" s="4" t="s">
        <v>1223</v>
      </c>
      <c r="J5273" s="4" t="s">
        <v>1224</v>
      </c>
      <c r="K5273" s="4" t="s">
        <v>955</v>
      </c>
      <c r="L5273" s="4">
        <v>5</v>
      </c>
      <c r="M5273" s="4" t="s">
        <v>77</v>
      </c>
      <c r="N5273" s="4">
        <v>6.16</v>
      </c>
      <c r="O5273" s="4">
        <v>9.25</v>
      </c>
      <c r="P5273" s="4" t="s">
        <v>78</v>
      </c>
      <c r="Q5273" s="77">
        <v>45281.627083333333</v>
      </c>
      <c r="R5273" s="4">
        <v>30.8</v>
      </c>
      <c r="S5273" s="4">
        <v>46.25</v>
      </c>
      <c r="T5273" s="4" t="str">
        <f>VLOOKUP(E5273,zamiana!A:B,2,0)</f>
        <v>ALSTOM (ex. BT) CZL</v>
      </c>
    </row>
    <row r="5274" spans="1:20" x14ac:dyDescent="0.3">
      <c r="A5274" s="4" t="s">
        <v>7318</v>
      </c>
      <c r="B5274" s="76">
        <v>45198</v>
      </c>
      <c r="C5274" s="76">
        <v>45198</v>
      </c>
      <c r="D5274" s="76">
        <v>45257</v>
      </c>
      <c r="E5274" s="4" t="s">
        <v>951</v>
      </c>
      <c r="F5274" s="4" t="s">
        <v>952</v>
      </c>
      <c r="G5274" s="4" t="s">
        <v>942</v>
      </c>
      <c r="H5274" s="4" t="s">
        <v>951</v>
      </c>
      <c r="I5274" s="4" t="s">
        <v>1223</v>
      </c>
      <c r="J5274" s="4" t="s">
        <v>1224</v>
      </c>
      <c r="K5274" s="4" t="s">
        <v>955</v>
      </c>
      <c r="L5274" s="4">
        <v>12</v>
      </c>
      <c r="M5274" s="4" t="s">
        <v>77</v>
      </c>
      <c r="N5274" s="4">
        <v>6.16</v>
      </c>
      <c r="O5274" s="4">
        <v>9.25</v>
      </c>
      <c r="P5274" s="4" t="s">
        <v>78</v>
      </c>
      <c r="Q5274" s="77">
        <v>45281.627083333333</v>
      </c>
      <c r="R5274" s="4">
        <v>73.92</v>
      </c>
      <c r="S5274" s="4">
        <v>111</v>
      </c>
      <c r="T5274" s="4" t="str">
        <f>VLOOKUP(E5274,zamiana!A:B,2,0)</f>
        <v>ALSTOM (ex. BT) CZL</v>
      </c>
    </row>
    <row r="5275" spans="1:20" x14ac:dyDescent="0.3">
      <c r="A5275" s="4" t="s">
        <v>7318</v>
      </c>
      <c r="B5275" s="76">
        <v>45198</v>
      </c>
      <c r="C5275" s="76">
        <v>45198</v>
      </c>
      <c r="D5275" s="76">
        <v>45257</v>
      </c>
      <c r="E5275" s="4" t="s">
        <v>951</v>
      </c>
      <c r="F5275" s="4" t="s">
        <v>952</v>
      </c>
      <c r="G5275" s="4" t="s">
        <v>942</v>
      </c>
      <c r="H5275" s="4" t="s">
        <v>951</v>
      </c>
      <c r="I5275" s="4" t="s">
        <v>1223</v>
      </c>
      <c r="J5275" s="4" t="s">
        <v>1224</v>
      </c>
      <c r="K5275" s="4" t="s">
        <v>955</v>
      </c>
      <c r="L5275" s="4">
        <v>10</v>
      </c>
      <c r="M5275" s="4" t="s">
        <v>77</v>
      </c>
      <c r="N5275" s="4">
        <v>6.16</v>
      </c>
      <c r="O5275" s="4">
        <v>9.25</v>
      </c>
      <c r="P5275" s="4" t="s">
        <v>78</v>
      </c>
      <c r="Q5275" s="77">
        <v>45281.627083333333</v>
      </c>
      <c r="R5275" s="4">
        <v>61.6</v>
      </c>
      <c r="S5275" s="4">
        <v>92.5</v>
      </c>
      <c r="T5275" s="4" t="str">
        <f>VLOOKUP(E5275,zamiana!A:B,2,0)</f>
        <v>ALSTOM (ex. BT) CZL</v>
      </c>
    </row>
    <row r="5276" spans="1:20" x14ac:dyDescent="0.3">
      <c r="A5276" s="4" t="s">
        <v>7318</v>
      </c>
      <c r="B5276" s="76">
        <v>45198</v>
      </c>
      <c r="C5276" s="76">
        <v>45198</v>
      </c>
      <c r="D5276" s="76">
        <v>45257</v>
      </c>
      <c r="E5276" s="4" t="s">
        <v>951</v>
      </c>
      <c r="F5276" s="4" t="s">
        <v>952</v>
      </c>
      <c r="G5276" s="4" t="s">
        <v>942</v>
      </c>
      <c r="H5276" s="4" t="s">
        <v>951</v>
      </c>
      <c r="I5276" s="4" t="s">
        <v>1223</v>
      </c>
      <c r="J5276" s="4" t="s">
        <v>1224</v>
      </c>
      <c r="K5276" s="4" t="s">
        <v>955</v>
      </c>
      <c r="L5276" s="4">
        <v>10</v>
      </c>
      <c r="M5276" s="4" t="s">
        <v>77</v>
      </c>
      <c r="N5276" s="4">
        <v>6.16</v>
      </c>
      <c r="O5276" s="4">
        <v>9.25</v>
      </c>
      <c r="P5276" s="4" t="s">
        <v>78</v>
      </c>
      <c r="Q5276" s="77">
        <v>45281.627083333333</v>
      </c>
      <c r="R5276" s="4">
        <v>61.6</v>
      </c>
      <c r="S5276" s="4">
        <v>92.5</v>
      </c>
      <c r="T5276" s="4" t="str">
        <f>VLOOKUP(E5276,zamiana!A:B,2,0)</f>
        <v>ALSTOM (ex. BT) CZL</v>
      </c>
    </row>
    <row r="5277" spans="1:20" x14ac:dyDescent="0.3">
      <c r="A5277" s="4" t="s">
        <v>7318</v>
      </c>
      <c r="B5277" s="76">
        <v>45198</v>
      </c>
      <c r="C5277" s="76">
        <v>45198</v>
      </c>
      <c r="D5277" s="76">
        <v>45257</v>
      </c>
      <c r="E5277" s="4" t="s">
        <v>951</v>
      </c>
      <c r="F5277" s="4" t="s">
        <v>952</v>
      </c>
      <c r="G5277" s="4" t="s">
        <v>942</v>
      </c>
      <c r="H5277" s="4" t="s">
        <v>951</v>
      </c>
      <c r="I5277" s="4" t="s">
        <v>1223</v>
      </c>
      <c r="J5277" s="4" t="s">
        <v>1224</v>
      </c>
      <c r="K5277" s="4" t="s">
        <v>955</v>
      </c>
      <c r="L5277" s="4">
        <v>12</v>
      </c>
      <c r="M5277" s="4" t="s">
        <v>77</v>
      </c>
      <c r="N5277" s="4">
        <v>6.16</v>
      </c>
      <c r="O5277" s="4">
        <v>9.25</v>
      </c>
      <c r="P5277" s="4" t="s">
        <v>78</v>
      </c>
      <c r="Q5277" s="77">
        <v>45281.627083333333</v>
      </c>
      <c r="R5277" s="4">
        <v>73.92</v>
      </c>
      <c r="S5277" s="4">
        <v>111</v>
      </c>
      <c r="T5277" s="4" t="str">
        <f>VLOOKUP(E5277,zamiana!A:B,2,0)</f>
        <v>ALSTOM (ex. BT) CZL</v>
      </c>
    </row>
    <row r="5278" spans="1:20" x14ac:dyDescent="0.3">
      <c r="A5278" s="4" t="s">
        <v>7318</v>
      </c>
      <c r="B5278" s="76">
        <v>45198</v>
      </c>
      <c r="C5278" s="76">
        <v>45198</v>
      </c>
      <c r="D5278" s="76">
        <v>45257</v>
      </c>
      <c r="E5278" s="4" t="s">
        <v>951</v>
      </c>
      <c r="F5278" s="4" t="s">
        <v>952</v>
      </c>
      <c r="G5278" s="4" t="s">
        <v>942</v>
      </c>
      <c r="H5278" s="4" t="s">
        <v>951</v>
      </c>
      <c r="I5278" s="4" t="s">
        <v>1223</v>
      </c>
      <c r="J5278" s="4" t="s">
        <v>1224</v>
      </c>
      <c r="K5278" s="4" t="s">
        <v>955</v>
      </c>
      <c r="L5278" s="4">
        <v>12</v>
      </c>
      <c r="M5278" s="4" t="s">
        <v>77</v>
      </c>
      <c r="N5278" s="4">
        <v>6.16</v>
      </c>
      <c r="O5278" s="4">
        <v>9.25</v>
      </c>
      <c r="P5278" s="4" t="s">
        <v>78</v>
      </c>
      <c r="Q5278" s="77">
        <v>45281.627083333333</v>
      </c>
      <c r="R5278" s="4">
        <v>73.92</v>
      </c>
      <c r="S5278" s="4">
        <v>111</v>
      </c>
      <c r="T5278" s="4" t="str">
        <f>VLOOKUP(E5278,zamiana!A:B,2,0)</f>
        <v>ALSTOM (ex. BT) CZL</v>
      </c>
    </row>
    <row r="5279" spans="1:20" x14ac:dyDescent="0.3">
      <c r="A5279" s="4" t="s">
        <v>7318</v>
      </c>
      <c r="B5279" s="76">
        <v>45198</v>
      </c>
      <c r="C5279" s="76">
        <v>45198</v>
      </c>
      <c r="D5279" s="76">
        <v>45257</v>
      </c>
      <c r="E5279" s="4" t="s">
        <v>951</v>
      </c>
      <c r="F5279" s="4" t="s">
        <v>952</v>
      </c>
      <c r="G5279" s="4" t="s">
        <v>942</v>
      </c>
      <c r="H5279" s="4" t="s">
        <v>951</v>
      </c>
      <c r="I5279" s="4" t="s">
        <v>1223</v>
      </c>
      <c r="J5279" s="4" t="s">
        <v>1224</v>
      </c>
      <c r="K5279" s="4" t="s">
        <v>955</v>
      </c>
      <c r="L5279" s="4">
        <v>10</v>
      </c>
      <c r="M5279" s="4" t="s">
        <v>77</v>
      </c>
      <c r="N5279" s="4">
        <v>6.16</v>
      </c>
      <c r="O5279" s="4">
        <v>9.25</v>
      </c>
      <c r="P5279" s="4" t="s">
        <v>78</v>
      </c>
      <c r="Q5279" s="77">
        <v>45281.627083333333</v>
      </c>
      <c r="R5279" s="4">
        <v>61.6</v>
      </c>
      <c r="S5279" s="4">
        <v>92.5</v>
      </c>
      <c r="T5279" s="4" t="str">
        <f>VLOOKUP(E5279,zamiana!A:B,2,0)</f>
        <v>ALSTOM (ex. BT) CZL</v>
      </c>
    </row>
    <row r="5280" spans="1:20" x14ac:dyDescent="0.3">
      <c r="A5280" s="4" t="s">
        <v>7318</v>
      </c>
      <c r="B5280" s="76">
        <v>45198</v>
      </c>
      <c r="C5280" s="76">
        <v>45198</v>
      </c>
      <c r="D5280" s="76">
        <v>45257</v>
      </c>
      <c r="E5280" s="4" t="s">
        <v>951</v>
      </c>
      <c r="F5280" s="4" t="s">
        <v>952</v>
      </c>
      <c r="G5280" s="4" t="s">
        <v>942</v>
      </c>
      <c r="H5280" s="4" t="s">
        <v>951</v>
      </c>
      <c r="I5280" s="4" t="s">
        <v>1245</v>
      </c>
      <c r="J5280" s="4" t="s">
        <v>1246</v>
      </c>
      <c r="K5280" s="4" t="s">
        <v>955</v>
      </c>
      <c r="L5280" s="4">
        <v>4</v>
      </c>
      <c r="M5280" s="4" t="s">
        <v>77</v>
      </c>
      <c r="N5280" s="4">
        <v>15.06</v>
      </c>
      <c r="O5280" s="4">
        <v>12.32</v>
      </c>
      <c r="P5280" s="4" t="s">
        <v>78</v>
      </c>
      <c r="Q5280" s="77">
        <v>45281.627083333333</v>
      </c>
      <c r="R5280" s="4">
        <v>60.24</v>
      </c>
      <c r="S5280" s="4">
        <v>49.28</v>
      </c>
      <c r="T5280" s="4" t="str">
        <f>VLOOKUP(E5280,zamiana!A:B,2,0)</f>
        <v>ALSTOM (ex. BT) CZL</v>
      </c>
    </row>
    <row r="5281" spans="1:20" x14ac:dyDescent="0.3">
      <c r="A5281" s="4" t="s">
        <v>7318</v>
      </c>
      <c r="B5281" s="76">
        <v>45198</v>
      </c>
      <c r="C5281" s="76">
        <v>45198</v>
      </c>
      <c r="D5281" s="76">
        <v>45257</v>
      </c>
      <c r="E5281" s="4" t="s">
        <v>951</v>
      </c>
      <c r="F5281" s="4" t="s">
        <v>952</v>
      </c>
      <c r="G5281" s="4" t="s">
        <v>942</v>
      </c>
      <c r="H5281" s="4" t="s">
        <v>951</v>
      </c>
      <c r="I5281" s="4" t="s">
        <v>1245</v>
      </c>
      <c r="J5281" s="4" t="s">
        <v>1246</v>
      </c>
      <c r="K5281" s="4" t="s">
        <v>955</v>
      </c>
      <c r="L5281" s="4">
        <v>1</v>
      </c>
      <c r="M5281" s="4" t="s">
        <v>77</v>
      </c>
      <c r="N5281" s="4">
        <v>15.06</v>
      </c>
      <c r="O5281" s="4">
        <v>12.32</v>
      </c>
      <c r="P5281" s="4" t="s">
        <v>78</v>
      </c>
      <c r="Q5281" s="77">
        <v>45281.627083333333</v>
      </c>
      <c r="R5281" s="4">
        <v>15.06</v>
      </c>
      <c r="S5281" s="4">
        <v>12.32</v>
      </c>
      <c r="T5281" s="4" t="str">
        <f>VLOOKUP(E5281,zamiana!A:B,2,0)</f>
        <v>ALSTOM (ex. BT) CZL</v>
      </c>
    </row>
    <row r="5282" spans="1:20" x14ac:dyDescent="0.3">
      <c r="A5282" s="4" t="s">
        <v>7318</v>
      </c>
      <c r="B5282" s="76">
        <v>45198</v>
      </c>
      <c r="C5282" s="76">
        <v>45198</v>
      </c>
      <c r="D5282" s="76">
        <v>45257</v>
      </c>
      <c r="E5282" s="4" t="s">
        <v>951</v>
      </c>
      <c r="F5282" s="4" t="s">
        <v>952</v>
      </c>
      <c r="G5282" s="4" t="s">
        <v>942</v>
      </c>
      <c r="H5282" s="4" t="s">
        <v>951</v>
      </c>
      <c r="I5282" s="4" t="s">
        <v>1245</v>
      </c>
      <c r="J5282" s="4" t="s">
        <v>1246</v>
      </c>
      <c r="K5282" s="4" t="s">
        <v>955</v>
      </c>
      <c r="L5282" s="4">
        <v>2</v>
      </c>
      <c r="M5282" s="4" t="s">
        <v>77</v>
      </c>
      <c r="N5282" s="4">
        <v>15.06</v>
      </c>
      <c r="O5282" s="4">
        <v>12.32</v>
      </c>
      <c r="P5282" s="4" t="s">
        <v>78</v>
      </c>
      <c r="Q5282" s="77">
        <v>45281.627083333333</v>
      </c>
      <c r="R5282" s="4">
        <v>30.12</v>
      </c>
      <c r="S5282" s="4">
        <v>24.64</v>
      </c>
      <c r="T5282" s="4" t="str">
        <f>VLOOKUP(E5282,zamiana!A:B,2,0)</f>
        <v>ALSTOM (ex. BT) CZL</v>
      </c>
    </row>
    <row r="5283" spans="1:20" x14ac:dyDescent="0.3">
      <c r="A5283" s="4" t="s">
        <v>7318</v>
      </c>
      <c r="B5283" s="76">
        <v>45198</v>
      </c>
      <c r="C5283" s="76">
        <v>45198</v>
      </c>
      <c r="D5283" s="76">
        <v>45257</v>
      </c>
      <c r="E5283" s="4" t="s">
        <v>951</v>
      </c>
      <c r="F5283" s="4" t="s">
        <v>952</v>
      </c>
      <c r="G5283" s="4" t="s">
        <v>942</v>
      </c>
      <c r="H5283" s="4" t="s">
        <v>951</v>
      </c>
      <c r="I5283" s="4" t="s">
        <v>1245</v>
      </c>
      <c r="J5283" s="4" t="s">
        <v>1246</v>
      </c>
      <c r="K5283" s="4" t="s">
        <v>955</v>
      </c>
      <c r="L5283" s="4">
        <v>1</v>
      </c>
      <c r="M5283" s="4" t="s">
        <v>77</v>
      </c>
      <c r="N5283" s="4">
        <v>15.06</v>
      </c>
      <c r="O5283" s="4">
        <v>12.32</v>
      </c>
      <c r="P5283" s="4" t="s">
        <v>78</v>
      </c>
      <c r="Q5283" s="77">
        <v>45281.627083333333</v>
      </c>
      <c r="R5283" s="4">
        <v>15.06</v>
      </c>
      <c r="S5283" s="4">
        <v>12.32</v>
      </c>
      <c r="T5283" s="4" t="str">
        <f>VLOOKUP(E5283,zamiana!A:B,2,0)</f>
        <v>ALSTOM (ex. BT) CZL</v>
      </c>
    </row>
    <row r="5284" spans="1:20" x14ac:dyDescent="0.3">
      <c r="A5284" s="4" t="s">
        <v>7318</v>
      </c>
      <c r="B5284" s="76">
        <v>45198</v>
      </c>
      <c r="C5284" s="76">
        <v>45198</v>
      </c>
      <c r="D5284" s="76">
        <v>45257</v>
      </c>
      <c r="E5284" s="4" t="s">
        <v>951</v>
      </c>
      <c r="F5284" s="4" t="s">
        <v>952</v>
      </c>
      <c r="G5284" s="4" t="s">
        <v>942</v>
      </c>
      <c r="H5284" s="4" t="s">
        <v>951</v>
      </c>
      <c r="I5284" s="4" t="s">
        <v>1245</v>
      </c>
      <c r="J5284" s="4" t="s">
        <v>1246</v>
      </c>
      <c r="K5284" s="4" t="s">
        <v>955</v>
      </c>
      <c r="L5284" s="4">
        <v>4</v>
      </c>
      <c r="M5284" s="4" t="s">
        <v>77</v>
      </c>
      <c r="N5284" s="4">
        <v>15.06</v>
      </c>
      <c r="O5284" s="4">
        <v>12.32</v>
      </c>
      <c r="P5284" s="4" t="s">
        <v>78</v>
      </c>
      <c r="Q5284" s="77">
        <v>45281.627083333333</v>
      </c>
      <c r="R5284" s="4">
        <v>60.24</v>
      </c>
      <c r="S5284" s="4">
        <v>49.28</v>
      </c>
      <c r="T5284" s="4" t="str">
        <f>VLOOKUP(E5284,zamiana!A:B,2,0)</f>
        <v>ALSTOM (ex. BT) CZL</v>
      </c>
    </row>
    <row r="5285" spans="1:20" x14ac:dyDescent="0.3">
      <c r="A5285" s="4" t="s">
        <v>7318</v>
      </c>
      <c r="B5285" s="76">
        <v>45198</v>
      </c>
      <c r="C5285" s="76">
        <v>45198</v>
      </c>
      <c r="D5285" s="76">
        <v>45257</v>
      </c>
      <c r="E5285" s="4" t="s">
        <v>951</v>
      </c>
      <c r="F5285" s="4" t="s">
        <v>952</v>
      </c>
      <c r="G5285" s="4" t="s">
        <v>942</v>
      </c>
      <c r="H5285" s="4" t="s">
        <v>951</v>
      </c>
      <c r="I5285" s="4" t="s">
        <v>1245</v>
      </c>
      <c r="J5285" s="4" t="s">
        <v>1246</v>
      </c>
      <c r="K5285" s="4" t="s">
        <v>955</v>
      </c>
      <c r="L5285" s="4">
        <v>4</v>
      </c>
      <c r="M5285" s="4" t="s">
        <v>77</v>
      </c>
      <c r="N5285" s="4">
        <v>15.06</v>
      </c>
      <c r="O5285" s="4">
        <v>12.32</v>
      </c>
      <c r="P5285" s="4" t="s">
        <v>78</v>
      </c>
      <c r="Q5285" s="77">
        <v>45281.627083333333</v>
      </c>
      <c r="R5285" s="4">
        <v>60.24</v>
      </c>
      <c r="S5285" s="4">
        <v>49.28</v>
      </c>
      <c r="T5285" s="4" t="str">
        <f>VLOOKUP(E5285,zamiana!A:B,2,0)</f>
        <v>ALSTOM (ex. BT) CZL</v>
      </c>
    </row>
    <row r="5286" spans="1:20" x14ac:dyDescent="0.3">
      <c r="A5286" s="4" t="s">
        <v>7318</v>
      </c>
      <c r="B5286" s="76">
        <v>45198</v>
      </c>
      <c r="C5286" s="76">
        <v>45198</v>
      </c>
      <c r="D5286" s="76">
        <v>45257</v>
      </c>
      <c r="E5286" s="4" t="s">
        <v>951</v>
      </c>
      <c r="F5286" s="4" t="s">
        <v>952</v>
      </c>
      <c r="G5286" s="4" t="s">
        <v>942</v>
      </c>
      <c r="H5286" s="4" t="s">
        <v>951</v>
      </c>
      <c r="I5286" s="4" t="s">
        <v>1245</v>
      </c>
      <c r="J5286" s="4" t="s">
        <v>1246</v>
      </c>
      <c r="K5286" s="4" t="s">
        <v>955</v>
      </c>
      <c r="L5286" s="4">
        <v>2</v>
      </c>
      <c r="M5286" s="4" t="s">
        <v>77</v>
      </c>
      <c r="N5286" s="4">
        <v>15.06</v>
      </c>
      <c r="O5286" s="4">
        <v>12.32</v>
      </c>
      <c r="P5286" s="4" t="s">
        <v>78</v>
      </c>
      <c r="Q5286" s="77">
        <v>45281.627083333333</v>
      </c>
      <c r="R5286" s="4">
        <v>30.12</v>
      </c>
      <c r="S5286" s="4">
        <v>24.64</v>
      </c>
      <c r="T5286" s="4" t="str">
        <f>VLOOKUP(E5286,zamiana!A:B,2,0)</f>
        <v>ALSTOM (ex. BT) CZL</v>
      </c>
    </row>
    <row r="5287" spans="1:20" x14ac:dyDescent="0.3">
      <c r="A5287" s="4" t="s">
        <v>7318</v>
      </c>
      <c r="B5287" s="76">
        <v>45198</v>
      </c>
      <c r="C5287" s="76">
        <v>45198</v>
      </c>
      <c r="D5287" s="76">
        <v>45257</v>
      </c>
      <c r="E5287" s="4" t="s">
        <v>951</v>
      </c>
      <c r="F5287" s="4" t="s">
        <v>952</v>
      </c>
      <c r="G5287" s="4" t="s">
        <v>942</v>
      </c>
      <c r="H5287" s="4" t="s">
        <v>951</v>
      </c>
      <c r="I5287" s="4" t="s">
        <v>1245</v>
      </c>
      <c r="J5287" s="4" t="s">
        <v>1246</v>
      </c>
      <c r="K5287" s="4" t="s">
        <v>955</v>
      </c>
      <c r="L5287" s="4">
        <v>2</v>
      </c>
      <c r="M5287" s="4" t="s">
        <v>77</v>
      </c>
      <c r="N5287" s="4">
        <v>15.06</v>
      </c>
      <c r="O5287" s="4">
        <v>12.32</v>
      </c>
      <c r="P5287" s="4" t="s">
        <v>78</v>
      </c>
      <c r="Q5287" s="77">
        <v>45281.627083333333</v>
      </c>
      <c r="R5287" s="4">
        <v>30.12</v>
      </c>
      <c r="S5287" s="4">
        <v>24.64</v>
      </c>
      <c r="T5287" s="4" t="str">
        <f>VLOOKUP(E5287,zamiana!A:B,2,0)</f>
        <v>ALSTOM (ex. BT) CZL</v>
      </c>
    </row>
    <row r="5288" spans="1:20" x14ac:dyDescent="0.3">
      <c r="A5288" s="4" t="s">
        <v>7318</v>
      </c>
      <c r="B5288" s="76">
        <v>45198</v>
      </c>
      <c r="C5288" s="76">
        <v>45198</v>
      </c>
      <c r="D5288" s="76">
        <v>45257</v>
      </c>
      <c r="E5288" s="4" t="s">
        <v>951</v>
      </c>
      <c r="F5288" s="4" t="s">
        <v>952</v>
      </c>
      <c r="G5288" s="4" t="s">
        <v>942</v>
      </c>
      <c r="H5288" s="4" t="s">
        <v>951</v>
      </c>
      <c r="I5288" s="4" t="s">
        <v>1155</v>
      </c>
      <c r="J5288" s="4" t="s">
        <v>1156</v>
      </c>
      <c r="K5288" s="4" t="s">
        <v>955</v>
      </c>
      <c r="L5288" s="4">
        <v>4</v>
      </c>
      <c r="M5288" s="4" t="s">
        <v>77</v>
      </c>
      <c r="N5288" s="4">
        <v>12.37</v>
      </c>
      <c r="O5288" s="4">
        <v>10.48</v>
      </c>
      <c r="P5288" s="4" t="s">
        <v>78</v>
      </c>
      <c r="Q5288" s="77">
        <v>45281.654166666667</v>
      </c>
      <c r="R5288" s="4">
        <v>49.48</v>
      </c>
      <c r="S5288" s="4">
        <v>41.92</v>
      </c>
      <c r="T5288" s="4" t="str">
        <f>VLOOKUP(E5288,zamiana!A:B,2,0)</f>
        <v>ALSTOM (ex. BT) CZL</v>
      </c>
    </row>
    <row r="5289" spans="1:20" x14ac:dyDescent="0.3">
      <c r="A5289" s="4" t="s">
        <v>7318</v>
      </c>
      <c r="B5289" s="76">
        <v>45198</v>
      </c>
      <c r="C5289" s="76">
        <v>45198</v>
      </c>
      <c r="D5289" s="76">
        <v>45257</v>
      </c>
      <c r="E5289" s="4" t="s">
        <v>951</v>
      </c>
      <c r="F5289" s="4" t="s">
        <v>952</v>
      </c>
      <c r="G5289" s="4" t="s">
        <v>942</v>
      </c>
      <c r="H5289" s="4" t="s">
        <v>951</v>
      </c>
      <c r="I5289" s="4" t="s">
        <v>1155</v>
      </c>
      <c r="J5289" s="4" t="s">
        <v>1156</v>
      </c>
      <c r="K5289" s="4" t="s">
        <v>955</v>
      </c>
      <c r="L5289" s="4">
        <v>2</v>
      </c>
      <c r="M5289" s="4" t="s">
        <v>77</v>
      </c>
      <c r="N5289" s="4">
        <v>12.37</v>
      </c>
      <c r="O5289" s="4">
        <v>10.48</v>
      </c>
      <c r="P5289" s="4" t="s">
        <v>78</v>
      </c>
      <c r="Q5289" s="77">
        <v>45281.654166666667</v>
      </c>
      <c r="R5289" s="4">
        <v>24.74</v>
      </c>
      <c r="S5289" s="4">
        <v>20.96</v>
      </c>
      <c r="T5289" s="4" t="str">
        <f>VLOOKUP(E5289,zamiana!A:B,2,0)</f>
        <v>ALSTOM (ex. BT) CZL</v>
      </c>
    </row>
    <row r="5290" spans="1:20" x14ac:dyDescent="0.3">
      <c r="A5290" s="4" t="s">
        <v>7318</v>
      </c>
      <c r="B5290" s="76">
        <v>45198</v>
      </c>
      <c r="C5290" s="76">
        <v>45198</v>
      </c>
      <c r="D5290" s="76">
        <v>45257</v>
      </c>
      <c r="E5290" s="4" t="s">
        <v>951</v>
      </c>
      <c r="F5290" s="4" t="s">
        <v>952</v>
      </c>
      <c r="G5290" s="4" t="s">
        <v>942</v>
      </c>
      <c r="H5290" s="4" t="s">
        <v>951</v>
      </c>
      <c r="I5290" s="4" t="s">
        <v>1155</v>
      </c>
      <c r="J5290" s="4" t="s">
        <v>1156</v>
      </c>
      <c r="K5290" s="4" t="s">
        <v>955</v>
      </c>
      <c r="L5290" s="4">
        <v>2</v>
      </c>
      <c r="M5290" s="4" t="s">
        <v>77</v>
      </c>
      <c r="N5290" s="4">
        <v>12.37</v>
      </c>
      <c r="O5290" s="4">
        <v>10.48</v>
      </c>
      <c r="P5290" s="4" t="s">
        <v>78</v>
      </c>
      <c r="Q5290" s="77">
        <v>45281.654166666667</v>
      </c>
      <c r="R5290" s="4">
        <v>24.74</v>
      </c>
      <c r="S5290" s="4">
        <v>20.96</v>
      </c>
      <c r="T5290" s="4" t="str">
        <f>VLOOKUP(E5290,zamiana!A:B,2,0)</f>
        <v>ALSTOM (ex. BT) CZL</v>
      </c>
    </row>
    <row r="5291" spans="1:20" x14ac:dyDescent="0.3">
      <c r="A5291" s="4" t="s">
        <v>7318</v>
      </c>
      <c r="B5291" s="76">
        <v>45198</v>
      </c>
      <c r="C5291" s="76">
        <v>45198</v>
      </c>
      <c r="D5291" s="76">
        <v>45257</v>
      </c>
      <c r="E5291" s="4" t="s">
        <v>951</v>
      </c>
      <c r="F5291" s="4" t="s">
        <v>952</v>
      </c>
      <c r="G5291" s="4" t="s">
        <v>942</v>
      </c>
      <c r="H5291" s="4" t="s">
        <v>951</v>
      </c>
      <c r="I5291" s="4" t="s">
        <v>1155</v>
      </c>
      <c r="J5291" s="4" t="s">
        <v>1156</v>
      </c>
      <c r="K5291" s="4" t="s">
        <v>955</v>
      </c>
      <c r="L5291" s="4">
        <v>4</v>
      </c>
      <c r="M5291" s="4" t="s">
        <v>77</v>
      </c>
      <c r="N5291" s="4">
        <v>12.37</v>
      </c>
      <c r="O5291" s="4">
        <v>10.48</v>
      </c>
      <c r="P5291" s="4" t="s">
        <v>78</v>
      </c>
      <c r="Q5291" s="77">
        <v>45281.654166666667</v>
      </c>
      <c r="R5291" s="4">
        <v>49.48</v>
      </c>
      <c r="S5291" s="4">
        <v>41.92</v>
      </c>
      <c r="T5291" s="4" t="str">
        <f>VLOOKUP(E5291,zamiana!A:B,2,0)</f>
        <v>ALSTOM (ex. BT) CZL</v>
      </c>
    </row>
    <row r="5292" spans="1:20" x14ac:dyDescent="0.3">
      <c r="A5292" s="4" t="s">
        <v>7318</v>
      </c>
      <c r="B5292" s="76">
        <v>45198</v>
      </c>
      <c r="C5292" s="76">
        <v>45198</v>
      </c>
      <c r="D5292" s="76">
        <v>45257</v>
      </c>
      <c r="E5292" s="4" t="s">
        <v>951</v>
      </c>
      <c r="F5292" s="4" t="s">
        <v>952</v>
      </c>
      <c r="G5292" s="4" t="s">
        <v>942</v>
      </c>
      <c r="H5292" s="4" t="s">
        <v>951</v>
      </c>
      <c r="I5292" s="4" t="s">
        <v>1155</v>
      </c>
      <c r="J5292" s="4" t="s">
        <v>1156</v>
      </c>
      <c r="K5292" s="4" t="s">
        <v>955</v>
      </c>
      <c r="L5292" s="4">
        <v>4</v>
      </c>
      <c r="M5292" s="4" t="s">
        <v>77</v>
      </c>
      <c r="N5292" s="4">
        <v>12.37</v>
      </c>
      <c r="O5292" s="4">
        <v>10.48</v>
      </c>
      <c r="P5292" s="4" t="s">
        <v>78</v>
      </c>
      <c r="Q5292" s="77">
        <v>45281.654166666667</v>
      </c>
      <c r="R5292" s="4">
        <v>49.48</v>
      </c>
      <c r="S5292" s="4">
        <v>41.92</v>
      </c>
      <c r="T5292" s="4" t="str">
        <f>VLOOKUP(E5292,zamiana!A:B,2,0)</f>
        <v>ALSTOM (ex. BT) CZL</v>
      </c>
    </row>
    <row r="5293" spans="1:20" x14ac:dyDescent="0.3">
      <c r="A5293" s="4" t="s">
        <v>7318</v>
      </c>
      <c r="B5293" s="76">
        <v>45198</v>
      </c>
      <c r="C5293" s="76">
        <v>45198</v>
      </c>
      <c r="D5293" s="76">
        <v>45257</v>
      </c>
      <c r="E5293" s="4" t="s">
        <v>951</v>
      </c>
      <c r="F5293" s="4" t="s">
        <v>952</v>
      </c>
      <c r="G5293" s="4" t="s">
        <v>942</v>
      </c>
      <c r="H5293" s="4" t="s">
        <v>951</v>
      </c>
      <c r="I5293" s="4" t="s">
        <v>1155</v>
      </c>
      <c r="J5293" s="4" t="s">
        <v>1156</v>
      </c>
      <c r="K5293" s="4" t="s">
        <v>955</v>
      </c>
      <c r="L5293" s="4">
        <v>4</v>
      </c>
      <c r="M5293" s="4" t="s">
        <v>77</v>
      </c>
      <c r="N5293" s="4">
        <v>12.37</v>
      </c>
      <c r="O5293" s="4">
        <v>10.48</v>
      </c>
      <c r="P5293" s="4" t="s">
        <v>78</v>
      </c>
      <c r="Q5293" s="77">
        <v>45281.654166666667</v>
      </c>
      <c r="R5293" s="4">
        <v>49.48</v>
      </c>
      <c r="S5293" s="4">
        <v>41.92</v>
      </c>
      <c r="T5293" s="4" t="str">
        <f>VLOOKUP(E5293,zamiana!A:B,2,0)</f>
        <v>ALSTOM (ex. BT) CZL</v>
      </c>
    </row>
    <row r="5294" spans="1:20" x14ac:dyDescent="0.3">
      <c r="A5294" s="4" t="s">
        <v>7318</v>
      </c>
      <c r="B5294" s="76">
        <v>45198</v>
      </c>
      <c r="C5294" s="76">
        <v>45198</v>
      </c>
      <c r="D5294" s="76">
        <v>45257</v>
      </c>
      <c r="E5294" s="4" t="s">
        <v>951</v>
      </c>
      <c r="F5294" s="4" t="s">
        <v>952</v>
      </c>
      <c r="G5294" s="4" t="s">
        <v>942</v>
      </c>
      <c r="H5294" s="4" t="s">
        <v>951</v>
      </c>
      <c r="I5294" s="4" t="s">
        <v>1155</v>
      </c>
      <c r="J5294" s="4" t="s">
        <v>1156</v>
      </c>
      <c r="K5294" s="4" t="s">
        <v>955</v>
      </c>
      <c r="L5294" s="4">
        <v>4</v>
      </c>
      <c r="M5294" s="4" t="s">
        <v>77</v>
      </c>
      <c r="N5294" s="4">
        <v>12.37</v>
      </c>
      <c r="O5294" s="4">
        <v>10.48</v>
      </c>
      <c r="P5294" s="4" t="s">
        <v>78</v>
      </c>
      <c r="Q5294" s="77">
        <v>45281.654166666667</v>
      </c>
      <c r="R5294" s="4">
        <v>49.48</v>
      </c>
      <c r="S5294" s="4">
        <v>41.92</v>
      </c>
      <c r="T5294" s="4" t="str">
        <f>VLOOKUP(E5294,zamiana!A:B,2,0)</f>
        <v>ALSTOM (ex. BT) CZL</v>
      </c>
    </row>
    <row r="5295" spans="1:20" x14ac:dyDescent="0.3">
      <c r="A5295" s="4" t="s">
        <v>7318</v>
      </c>
      <c r="B5295" s="76">
        <v>45198</v>
      </c>
      <c r="C5295" s="76">
        <v>45198</v>
      </c>
      <c r="D5295" s="76">
        <v>45257</v>
      </c>
      <c r="E5295" s="4" t="s">
        <v>951</v>
      </c>
      <c r="F5295" s="4" t="s">
        <v>952</v>
      </c>
      <c r="G5295" s="4" t="s">
        <v>942</v>
      </c>
      <c r="H5295" s="4" t="s">
        <v>951</v>
      </c>
      <c r="I5295" s="4" t="s">
        <v>1155</v>
      </c>
      <c r="J5295" s="4" t="s">
        <v>1156</v>
      </c>
      <c r="K5295" s="4" t="s">
        <v>955</v>
      </c>
      <c r="L5295" s="4">
        <v>4</v>
      </c>
      <c r="M5295" s="4" t="s">
        <v>77</v>
      </c>
      <c r="N5295" s="4">
        <v>12.37</v>
      </c>
      <c r="O5295" s="4">
        <v>10.48</v>
      </c>
      <c r="P5295" s="4" t="s">
        <v>78</v>
      </c>
      <c r="Q5295" s="77">
        <v>45281.654166666667</v>
      </c>
      <c r="R5295" s="4">
        <v>49.48</v>
      </c>
      <c r="S5295" s="4">
        <v>41.92</v>
      </c>
      <c r="T5295" s="4" t="str">
        <f>VLOOKUP(E5295,zamiana!A:B,2,0)</f>
        <v>ALSTOM (ex. BT) CZL</v>
      </c>
    </row>
    <row r="5296" spans="1:20" x14ac:dyDescent="0.3">
      <c r="A5296" s="4" t="s">
        <v>7318</v>
      </c>
      <c r="B5296" s="76">
        <v>45198</v>
      </c>
      <c r="C5296" s="76">
        <v>45198</v>
      </c>
      <c r="D5296" s="76">
        <v>45257</v>
      </c>
      <c r="E5296" s="4" t="s">
        <v>951</v>
      </c>
      <c r="F5296" s="4" t="s">
        <v>952</v>
      </c>
      <c r="G5296" s="4" t="s">
        <v>942</v>
      </c>
      <c r="H5296" s="4" t="s">
        <v>951</v>
      </c>
      <c r="I5296" s="4" t="s">
        <v>1719</v>
      </c>
      <c r="J5296" s="4" t="s">
        <v>1720</v>
      </c>
      <c r="K5296" s="4" t="s">
        <v>955</v>
      </c>
      <c r="L5296" s="4">
        <v>1</v>
      </c>
      <c r="M5296" s="4" t="s">
        <v>77</v>
      </c>
      <c r="N5296" s="4">
        <v>86.47</v>
      </c>
      <c r="O5296" s="4">
        <v>49.56</v>
      </c>
      <c r="P5296" s="4" t="s">
        <v>78</v>
      </c>
      <c r="Q5296" s="77">
        <v>45281.627083333333</v>
      </c>
      <c r="R5296" s="4">
        <v>86.47</v>
      </c>
      <c r="S5296" s="4">
        <v>49.56</v>
      </c>
      <c r="T5296" s="4" t="str">
        <f>VLOOKUP(E5296,zamiana!A:B,2,0)</f>
        <v>ALSTOM (ex. BT) CZL</v>
      </c>
    </row>
    <row r="5297" spans="1:20" x14ac:dyDescent="0.3">
      <c r="A5297" s="4" t="s">
        <v>7318</v>
      </c>
      <c r="B5297" s="76">
        <v>45198</v>
      </c>
      <c r="C5297" s="76">
        <v>45198</v>
      </c>
      <c r="D5297" s="76">
        <v>45257</v>
      </c>
      <c r="E5297" s="4" t="s">
        <v>951</v>
      </c>
      <c r="F5297" s="4" t="s">
        <v>952</v>
      </c>
      <c r="G5297" s="4" t="s">
        <v>942</v>
      </c>
      <c r="H5297" s="4" t="s">
        <v>951</v>
      </c>
      <c r="I5297" s="4" t="s">
        <v>1616</v>
      </c>
      <c r="J5297" s="4" t="s">
        <v>1617</v>
      </c>
      <c r="K5297" s="4" t="s">
        <v>955</v>
      </c>
      <c r="L5297" s="4">
        <v>2</v>
      </c>
      <c r="M5297" s="4" t="s">
        <v>77</v>
      </c>
      <c r="N5297" s="4">
        <v>48.52</v>
      </c>
      <c r="O5297" s="4">
        <v>33.01</v>
      </c>
      <c r="P5297" s="4" t="s">
        <v>78</v>
      </c>
      <c r="Q5297" s="77">
        <v>45281.627083333333</v>
      </c>
      <c r="R5297" s="4">
        <v>97.04</v>
      </c>
      <c r="S5297" s="4">
        <v>66.02</v>
      </c>
      <c r="T5297" s="4" t="str">
        <f>VLOOKUP(E5297,zamiana!A:B,2,0)</f>
        <v>ALSTOM (ex. BT) CZL</v>
      </c>
    </row>
    <row r="5298" spans="1:20" x14ac:dyDescent="0.3">
      <c r="A5298" s="4" t="s">
        <v>7318</v>
      </c>
      <c r="B5298" s="76">
        <v>45198</v>
      </c>
      <c r="C5298" s="76">
        <v>45198</v>
      </c>
      <c r="D5298" s="76">
        <v>45257</v>
      </c>
      <c r="E5298" s="4" t="s">
        <v>951</v>
      </c>
      <c r="F5298" s="4" t="s">
        <v>952</v>
      </c>
      <c r="G5298" s="4" t="s">
        <v>942</v>
      </c>
      <c r="H5298" s="4" t="s">
        <v>951</v>
      </c>
      <c r="I5298" s="4" t="s">
        <v>1616</v>
      </c>
      <c r="J5298" s="4" t="s">
        <v>1617</v>
      </c>
      <c r="K5298" s="4" t="s">
        <v>955</v>
      </c>
      <c r="L5298" s="4">
        <v>1</v>
      </c>
      <c r="M5298" s="4" t="s">
        <v>77</v>
      </c>
      <c r="N5298" s="4">
        <v>48.52</v>
      </c>
      <c r="O5298" s="4">
        <v>33.01</v>
      </c>
      <c r="P5298" s="4" t="s">
        <v>78</v>
      </c>
      <c r="Q5298" s="77">
        <v>45281.627083333333</v>
      </c>
      <c r="R5298" s="4">
        <v>48.52</v>
      </c>
      <c r="S5298" s="4">
        <v>33.01</v>
      </c>
      <c r="T5298" s="4" t="str">
        <f>VLOOKUP(E5298,zamiana!A:B,2,0)</f>
        <v>ALSTOM (ex. BT) CZL</v>
      </c>
    </row>
    <row r="5299" spans="1:20" x14ac:dyDescent="0.3">
      <c r="A5299" s="4" t="s">
        <v>7318</v>
      </c>
      <c r="B5299" s="76">
        <v>45198</v>
      </c>
      <c r="C5299" s="76">
        <v>45198</v>
      </c>
      <c r="D5299" s="76">
        <v>45257</v>
      </c>
      <c r="E5299" s="4" t="s">
        <v>951</v>
      </c>
      <c r="F5299" s="4" t="s">
        <v>952</v>
      </c>
      <c r="G5299" s="4" t="s">
        <v>942</v>
      </c>
      <c r="H5299" s="4" t="s">
        <v>951</v>
      </c>
      <c r="I5299" s="4" t="s">
        <v>1616</v>
      </c>
      <c r="J5299" s="4" t="s">
        <v>1617</v>
      </c>
      <c r="K5299" s="4" t="s">
        <v>955</v>
      </c>
      <c r="L5299" s="4">
        <v>2</v>
      </c>
      <c r="M5299" s="4" t="s">
        <v>77</v>
      </c>
      <c r="N5299" s="4">
        <v>48.52</v>
      </c>
      <c r="O5299" s="4">
        <v>33.01</v>
      </c>
      <c r="P5299" s="4" t="s">
        <v>78</v>
      </c>
      <c r="Q5299" s="77">
        <v>45281.627083333333</v>
      </c>
      <c r="R5299" s="4">
        <v>97.04</v>
      </c>
      <c r="S5299" s="4">
        <v>66.02</v>
      </c>
      <c r="T5299" s="4" t="str">
        <f>VLOOKUP(E5299,zamiana!A:B,2,0)</f>
        <v>ALSTOM (ex. BT) CZL</v>
      </c>
    </row>
    <row r="5300" spans="1:20" x14ac:dyDescent="0.3">
      <c r="A5300" s="4" t="s">
        <v>7318</v>
      </c>
      <c r="B5300" s="76">
        <v>45198</v>
      </c>
      <c r="C5300" s="76">
        <v>45198</v>
      </c>
      <c r="D5300" s="76">
        <v>45257</v>
      </c>
      <c r="E5300" s="4" t="s">
        <v>951</v>
      </c>
      <c r="F5300" s="4" t="s">
        <v>952</v>
      </c>
      <c r="G5300" s="4" t="s">
        <v>942</v>
      </c>
      <c r="H5300" s="4" t="s">
        <v>951</v>
      </c>
      <c r="I5300" s="4" t="s">
        <v>1616</v>
      </c>
      <c r="J5300" s="4" t="s">
        <v>1617</v>
      </c>
      <c r="K5300" s="4" t="s">
        <v>955</v>
      </c>
      <c r="L5300" s="4">
        <v>1</v>
      </c>
      <c r="M5300" s="4" t="s">
        <v>77</v>
      </c>
      <c r="N5300" s="4">
        <v>48.52</v>
      </c>
      <c r="O5300" s="4">
        <v>33.01</v>
      </c>
      <c r="P5300" s="4" t="s">
        <v>78</v>
      </c>
      <c r="Q5300" s="77">
        <v>45281.627083333333</v>
      </c>
      <c r="R5300" s="4">
        <v>48.52</v>
      </c>
      <c r="S5300" s="4">
        <v>33.01</v>
      </c>
      <c r="T5300" s="4" t="str">
        <f>VLOOKUP(E5300,zamiana!A:B,2,0)</f>
        <v>ALSTOM (ex. BT) CZL</v>
      </c>
    </row>
    <row r="5301" spans="1:20" x14ac:dyDescent="0.3">
      <c r="A5301" s="4" t="s">
        <v>7318</v>
      </c>
      <c r="B5301" s="76">
        <v>45198</v>
      </c>
      <c r="C5301" s="76">
        <v>45198</v>
      </c>
      <c r="D5301" s="76">
        <v>45257</v>
      </c>
      <c r="E5301" s="4" t="s">
        <v>951</v>
      </c>
      <c r="F5301" s="4" t="s">
        <v>952</v>
      </c>
      <c r="G5301" s="4" t="s">
        <v>942</v>
      </c>
      <c r="H5301" s="4" t="s">
        <v>951</v>
      </c>
      <c r="I5301" s="4" t="s">
        <v>1616</v>
      </c>
      <c r="J5301" s="4" t="s">
        <v>1617</v>
      </c>
      <c r="K5301" s="4" t="s">
        <v>955</v>
      </c>
      <c r="L5301" s="4">
        <v>2</v>
      </c>
      <c r="M5301" s="4" t="s">
        <v>77</v>
      </c>
      <c r="N5301" s="4">
        <v>48.52</v>
      </c>
      <c r="O5301" s="4">
        <v>33.01</v>
      </c>
      <c r="P5301" s="4" t="s">
        <v>78</v>
      </c>
      <c r="Q5301" s="77">
        <v>45281.627083333333</v>
      </c>
      <c r="R5301" s="4">
        <v>97.04</v>
      </c>
      <c r="S5301" s="4">
        <v>66.02</v>
      </c>
      <c r="T5301" s="4" t="str">
        <f>VLOOKUP(E5301,zamiana!A:B,2,0)</f>
        <v>ALSTOM (ex. BT) CZL</v>
      </c>
    </row>
    <row r="5302" spans="1:20" x14ac:dyDescent="0.3">
      <c r="A5302" s="4" t="s">
        <v>7318</v>
      </c>
      <c r="B5302" s="76">
        <v>45198</v>
      </c>
      <c r="C5302" s="76">
        <v>45198</v>
      </c>
      <c r="D5302" s="76">
        <v>45257</v>
      </c>
      <c r="E5302" s="4" t="s">
        <v>951</v>
      </c>
      <c r="F5302" s="4" t="s">
        <v>952</v>
      </c>
      <c r="G5302" s="4" t="s">
        <v>942</v>
      </c>
      <c r="H5302" s="4" t="s">
        <v>951</v>
      </c>
      <c r="I5302" s="4" t="s">
        <v>1616</v>
      </c>
      <c r="J5302" s="4" t="s">
        <v>1617</v>
      </c>
      <c r="K5302" s="4" t="s">
        <v>955</v>
      </c>
      <c r="L5302" s="4">
        <v>2</v>
      </c>
      <c r="M5302" s="4" t="s">
        <v>77</v>
      </c>
      <c r="N5302" s="4">
        <v>48.52</v>
      </c>
      <c r="O5302" s="4">
        <v>33.01</v>
      </c>
      <c r="P5302" s="4" t="s">
        <v>78</v>
      </c>
      <c r="Q5302" s="77">
        <v>45281.627083333333</v>
      </c>
      <c r="R5302" s="4">
        <v>97.04</v>
      </c>
      <c r="S5302" s="4">
        <v>66.02</v>
      </c>
      <c r="T5302" s="4" t="str">
        <f>VLOOKUP(E5302,zamiana!A:B,2,0)</f>
        <v>ALSTOM (ex. BT) CZL</v>
      </c>
    </row>
    <row r="5303" spans="1:20" x14ac:dyDescent="0.3">
      <c r="A5303" s="4" t="s">
        <v>7318</v>
      </c>
      <c r="B5303" s="76">
        <v>45198</v>
      </c>
      <c r="C5303" s="76">
        <v>45198</v>
      </c>
      <c r="D5303" s="76">
        <v>45257</v>
      </c>
      <c r="E5303" s="4" t="s">
        <v>951</v>
      </c>
      <c r="F5303" s="4" t="s">
        <v>952</v>
      </c>
      <c r="G5303" s="4" t="s">
        <v>942</v>
      </c>
      <c r="H5303" s="4" t="s">
        <v>951</v>
      </c>
      <c r="I5303" s="4" t="s">
        <v>1616</v>
      </c>
      <c r="J5303" s="4" t="s">
        <v>1617</v>
      </c>
      <c r="K5303" s="4" t="s">
        <v>955</v>
      </c>
      <c r="L5303" s="4">
        <v>2</v>
      </c>
      <c r="M5303" s="4" t="s">
        <v>77</v>
      </c>
      <c r="N5303" s="4">
        <v>48.52</v>
      </c>
      <c r="O5303" s="4">
        <v>33.01</v>
      </c>
      <c r="P5303" s="4" t="s">
        <v>78</v>
      </c>
      <c r="Q5303" s="77">
        <v>45281.627083333333</v>
      </c>
      <c r="R5303" s="4">
        <v>97.04</v>
      </c>
      <c r="S5303" s="4">
        <v>66.02</v>
      </c>
      <c r="T5303" s="4" t="str">
        <f>VLOOKUP(E5303,zamiana!A:B,2,0)</f>
        <v>ALSTOM (ex. BT) CZL</v>
      </c>
    </row>
    <row r="5304" spans="1:20" x14ac:dyDescent="0.3">
      <c r="A5304" s="4" t="s">
        <v>7318</v>
      </c>
      <c r="B5304" s="76">
        <v>45198</v>
      </c>
      <c r="C5304" s="76">
        <v>45198</v>
      </c>
      <c r="D5304" s="76">
        <v>45257</v>
      </c>
      <c r="E5304" s="4" t="s">
        <v>951</v>
      </c>
      <c r="F5304" s="4" t="s">
        <v>952</v>
      </c>
      <c r="G5304" s="4" t="s">
        <v>942</v>
      </c>
      <c r="H5304" s="4" t="s">
        <v>951</v>
      </c>
      <c r="I5304" s="4" t="s">
        <v>1616</v>
      </c>
      <c r="J5304" s="4" t="s">
        <v>1617</v>
      </c>
      <c r="K5304" s="4" t="s">
        <v>955</v>
      </c>
      <c r="L5304" s="4">
        <v>2</v>
      </c>
      <c r="M5304" s="4" t="s">
        <v>77</v>
      </c>
      <c r="N5304" s="4">
        <v>48.52</v>
      </c>
      <c r="O5304" s="4">
        <v>33.01</v>
      </c>
      <c r="P5304" s="4" t="s">
        <v>78</v>
      </c>
      <c r="Q5304" s="77">
        <v>45281.627083333333</v>
      </c>
      <c r="R5304" s="4">
        <v>97.04</v>
      </c>
      <c r="S5304" s="4">
        <v>66.02</v>
      </c>
      <c r="T5304" s="4" t="str">
        <f>VLOOKUP(E5304,zamiana!A:B,2,0)</f>
        <v>ALSTOM (ex. BT) CZL</v>
      </c>
    </row>
    <row r="5305" spans="1:20" x14ac:dyDescent="0.3">
      <c r="A5305" s="4" t="s">
        <v>7318</v>
      </c>
      <c r="B5305" s="76">
        <v>45198</v>
      </c>
      <c r="C5305" s="76">
        <v>45198</v>
      </c>
      <c r="D5305" s="76">
        <v>45257</v>
      </c>
      <c r="E5305" s="4" t="s">
        <v>951</v>
      </c>
      <c r="F5305" s="4" t="s">
        <v>952</v>
      </c>
      <c r="G5305" s="4" t="s">
        <v>942</v>
      </c>
      <c r="H5305" s="4" t="s">
        <v>951</v>
      </c>
      <c r="I5305" s="4" t="s">
        <v>1630</v>
      </c>
      <c r="J5305" s="4" t="s">
        <v>1631</v>
      </c>
      <c r="K5305" s="4" t="s">
        <v>955</v>
      </c>
      <c r="L5305" s="4">
        <v>2</v>
      </c>
      <c r="M5305" s="4" t="s">
        <v>77</v>
      </c>
      <c r="N5305" s="4">
        <v>66.5</v>
      </c>
      <c r="O5305" s="4">
        <v>31.41</v>
      </c>
      <c r="P5305" s="4" t="s">
        <v>78</v>
      </c>
      <c r="Q5305" s="77">
        <v>45281.657638888886</v>
      </c>
      <c r="R5305" s="4">
        <v>133</v>
      </c>
      <c r="S5305" s="4">
        <v>62.82</v>
      </c>
      <c r="T5305" s="4" t="str">
        <f>VLOOKUP(E5305,zamiana!A:B,2,0)</f>
        <v>ALSTOM (ex. BT) CZL</v>
      </c>
    </row>
    <row r="5306" spans="1:20" x14ac:dyDescent="0.3">
      <c r="A5306" s="4" t="s">
        <v>7318</v>
      </c>
      <c r="B5306" s="76">
        <v>45198</v>
      </c>
      <c r="C5306" s="76">
        <v>45198</v>
      </c>
      <c r="D5306" s="76">
        <v>45257</v>
      </c>
      <c r="E5306" s="4" t="s">
        <v>951</v>
      </c>
      <c r="F5306" s="4" t="s">
        <v>952</v>
      </c>
      <c r="G5306" s="4" t="s">
        <v>942</v>
      </c>
      <c r="H5306" s="4" t="s">
        <v>951</v>
      </c>
      <c r="I5306" s="4" t="s">
        <v>1669</v>
      </c>
      <c r="J5306" s="4" t="s">
        <v>1670</v>
      </c>
      <c r="K5306" s="4" t="s">
        <v>955</v>
      </c>
      <c r="L5306" s="4">
        <v>1</v>
      </c>
      <c r="M5306" s="4" t="s">
        <v>77</v>
      </c>
      <c r="N5306" s="4">
        <v>55.47</v>
      </c>
      <c r="O5306" s="4">
        <v>38.26</v>
      </c>
      <c r="P5306" s="4" t="s">
        <v>78</v>
      </c>
      <c r="Q5306" s="77">
        <v>45281.657638888886</v>
      </c>
      <c r="R5306" s="4">
        <v>55.47</v>
      </c>
      <c r="S5306" s="4">
        <v>38.26</v>
      </c>
      <c r="T5306" s="4" t="str">
        <f>VLOOKUP(E5306,zamiana!A:B,2,0)</f>
        <v>ALSTOM (ex. BT) CZL</v>
      </c>
    </row>
    <row r="5307" spans="1:20" x14ac:dyDescent="0.3">
      <c r="A5307" s="4" t="s">
        <v>7318</v>
      </c>
      <c r="B5307" s="76">
        <v>45198</v>
      </c>
      <c r="C5307" s="76">
        <v>45198</v>
      </c>
      <c r="D5307" s="76">
        <v>45257</v>
      </c>
      <c r="E5307" s="4" t="s">
        <v>951</v>
      </c>
      <c r="F5307" s="4" t="s">
        <v>952</v>
      </c>
      <c r="G5307" s="4" t="s">
        <v>942</v>
      </c>
      <c r="H5307" s="4" t="s">
        <v>951</v>
      </c>
      <c r="I5307" s="4" t="s">
        <v>1669</v>
      </c>
      <c r="J5307" s="4" t="s">
        <v>1670</v>
      </c>
      <c r="K5307" s="4" t="s">
        <v>955</v>
      </c>
      <c r="L5307" s="4">
        <v>1</v>
      </c>
      <c r="M5307" s="4" t="s">
        <v>77</v>
      </c>
      <c r="N5307" s="4">
        <v>55.47</v>
      </c>
      <c r="O5307" s="4">
        <v>38.26</v>
      </c>
      <c r="P5307" s="4" t="s">
        <v>78</v>
      </c>
      <c r="Q5307" s="77">
        <v>45281.657638888886</v>
      </c>
      <c r="R5307" s="4">
        <v>55.47</v>
      </c>
      <c r="S5307" s="4">
        <v>38.26</v>
      </c>
      <c r="T5307" s="4" t="str">
        <f>VLOOKUP(E5307,zamiana!A:B,2,0)</f>
        <v>ALSTOM (ex. BT) CZL</v>
      </c>
    </row>
    <row r="5308" spans="1:20" x14ac:dyDescent="0.3">
      <c r="A5308" s="4" t="s">
        <v>7318</v>
      </c>
      <c r="B5308" s="76">
        <v>45198</v>
      </c>
      <c r="C5308" s="76">
        <v>45198</v>
      </c>
      <c r="D5308" s="76">
        <v>45257</v>
      </c>
      <c r="E5308" s="4" t="s">
        <v>951</v>
      </c>
      <c r="F5308" s="4" t="s">
        <v>952</v>
      </c>
      <c r="G5308" s="4" t="s">
        <v>942</v>
      </c>
      <c r="H5308" s="4" t="s">
        <v>951</v>
      </c>
      <c r="I5308" s="4" t="s">
        <v>1669</v>
      </c>
      <c r="J5308" s="4" t="s">
        <v>1670</v>
      </c>
      <c r="K5308" s="4" t="s">
        <v>955</v>
      </c>
      <c r="L5308" s="4">
        <v>2</v>
      </c>
      <c r="M5308" s="4" t="s">
        <v>77</v>
      </c>
      <c r="N5308" s="4">
        <v>55.47</v>
      </c>
      <c r="O5308" s="4">
        <v>38.26</v>
      </c>
      <c r="P5308" s="4" t="s">
        <v>78</v>
      </c>
      <c r="Q5308" s="77">
        <v>45281.657638888886</v>
      </c>
      <c r="R5308" s="4">
        <v>110.94</v>
      </c>
      <c r="S5308" s="4">
        <v>76.52</v>
      </c>
      <c r="T5308" s="4" t="str">
        <f>VLOOKUP(E5308,zamiana!A:B,2,0)</f>
        <v>ALSTOM (ex. BT) CZL</v>
      </c>
    </row>
    <row r="5309" spans="1:20" x14ac:dyDescent="0.3">
      <c r="A5309" s="4" t="s">
        <v>7318</v>
      </c>
      <c r="B5309" s="76">
        <v>45198</v>
      </c>
      <c r="C5309" s="76">
        <v>45198</v>
      </c>
      <c r="D5309" s="76">
        <v>45257</v>
      </c>
      <c r="E5309" s="4" t="s">
        <v>951</v>
      </c>
      <c r="F5309" s="4" t="s">
        <v>952</v>
      </c>
      <c r="G5309" s="4" t="s">
        <v>942</v>
      </c>
      <c r="H5309" s="4" t="s">
        <v>951</v>
      </c>
      <c r="I5309" s="4" t="s">
        <v>1669</v>
      </c>
      <c r="J5309" s="4" t="s">
        <v>1670</v>
      </c>
      <c r="K5309" s="4" t="s">
        <v>955</v>
      </c>
      <c r="L5309" s="4">
        <v>2</v>
      </c>
      <c r="M5309" s="4" t="s">
        <v>77</v>
      </c>
      <c r="N5309" s="4">
        <v>55.47</v>
      </c>
      <c r="O5309" s="4">
        <v>38.26</v>
      </c>
      <c r="P5309" s="4" t="s">
        <v>78</v>
      </c>
      <c r="Q5309" s="77">
        <v>45281.657638888886</v>
      </c>
      <c r="R5309" s="4">
        <v>110.94</v>
      </c>
      <c r="S5309" s="4">
        <v>76.52</v>
      </c>
      <c r="T5309" s="4" t="str">
        <f>VLOOKUP(E5309,zamiana!A:B,2,0)</f>
        <v>ALSTOM (ex. BT) CZL</v>
      </c>
    </row>
    <row r="5310" spans="1:20" x14ac:dyDescent="0.3">
      <c r="A5310" s="4" t="s">
        <v>7318</v>
      </c>
      <c r="B5310" s="76">
        <v>45198</v>
      </c>
      <c r="C5310" s="76">
        <v>45198</v>
      </c>
      <c r="D5310" s="76">
        <v>45257</v>
      </c>
      <c r="E5310" s="4" t="s">
        <v>951</v>
      </c>
      <c r="F5310" s="4" t="s">
        <v>952</v>
      </c>
      <c r="G5310" s="4" t="s">
        <v>942</v>
      </c>
      <c r="H5310" s="4" t="s">
        <v>951</v>
      </c>
      <c r="I5310" s="4" t="s">
        <v>1669</v>
      </c>
      <c r="J5310" s="4" t="s">
        <v>1670</v>
      </c>
      <c r="K5310" s="4" t="s">
        <v>955</v>
      </c>
      <c r="L5310" s="4">
        <v>1</v>
      </c>
      <c r="M5310" s="4" t="s">
        <v>77</v>
      </c>
      <c r="N5310" s="4">
        <v>55.47</v>
      </c>
      <c r="O5310" s="4">
        <v>38.26</v>
      </c>
      <c r="P5310" s="4" t="s">
        <v>78</v>
      </c>
      <c r="Q5310" s="77">
        <v>45281.657638888886</v>
      </c>
      <c r="R5310" s="4">
        <v>55.47</v>
      </c>
      <c r="S5310" s="4">
        <v>38.26</v>
      </c>
      <c r="T5310" s="4" t="str">
        <f>VLOOKUP(E5310,zamiana!A:B,2,0)</f>
        <v>ALSTOM (ex. BT) CZL</v>
      </c>
    </row>
    <row r="5311" spans="1:20" x14ac:dyDescent="0.3">
      <c r="A5311" s="4" t="s">
        <v>7318</v>
      </c>
      <c r="B5311" s="76">
        <v>45198</v>
      </c>
      <c r="C5311" s="76">
        <v>45198</v>
      </c>
      <c r="D5311" s="76">
        <v>45257</v>
      </c>
      <c r="E5311" s="4" t="s">
        <v>951</v>
      </c>
      <c r="F5311" s="4" t="s">
        <v>952</v>
      </c>
      <c r="G5311" s="4" t="s">
        <v>942</v>
      </c>
      <c r="H5311" s="4" t="s">
        <v>951</v>
      </c>
      <c r="I5311" s="4" t="s">
        <v>1669</v>
      </c>
      <c r="J5311" s="4" t="s">
        <v>1670</v>
      </c>
      <c r="K5311" s="4" t="s">
        <v>955</v>
      </c>
      <c r="L5311" s="4">
        <v>1</v>
      </c>
      <c r="M5311" s="4" t="s">
        <v>77</v>
      </c>
      <c r="N5311" s="4">
        <v>55.47</v>
      </c>
      <c r="O5311" s="4">
        <v>38.26</v>
      </c>
      <c r="P5311" s="4" t="s">
        <v>78</v>
      </c>
      <c r="Q5311" s="77">
        <v>45281.657638888886</v>
      </c>
      <c r="R5311" s="4">
        <v>55.47</v>
      </c>
      <c r="S5311" s="4">
        <v>38.26</v>
      </c>
      <c r="T5311" s="4" t="str">
        <f>VLOOKUP(E5311,zamiana!A:B,2,0)</f>
        <v>ALSTOM (ex. BT) CZL</v>
      </c>
    </row>
    <row r="5312" spans="1:20" x14ac:dyDescent="0.3">
      <c r="A5312" s="4" t="s">
        <v>7318</v>
      </c>
      <c r="B5312" s="76">
        <v>45198</v>
      </c>
      <c r="C5312" s="76">
        <v>45198</v>
      </c>
      <c r="D5312" s="76">
        <v>45257</v>
      </c>
      <c r="E5312" s="4" t="s">
        <v>951</v>
      </c>
      <c r="F5312" s="4" t="s">
        <v>952</v>
      </c>
      <c r="G5312" s="4" t="s">
        <v>942</v>
      </c>
      <c r="H5312" s="4" t="s">
        <v>951</v>
      </c>
      <c r="I5312" s="4" t="s">
        <v>1669</v>
      </c>
      <c r="J5312" s="4" t="s">
        <v>1670</v>
      </c>
      <c r="K5312" s="4" t="s">
        <v>955</v>
      </c>
      <c r="L5312" s="4">
        <v>1</v>
      </c>
      <c r="M5312" s="4" t="s">
        <v>77</v>
      </c>
      <c r="N5312" s="4">
        <v>55.47</v>
      </c>
      <c r="O5312" s="4">
        <v>38.26</v>
      </c>
      <c r="P5312" s="4" t="s">
        <v>78</v>
      </c>
      <c r="Q5312" s="77">
        <v>45281.657638888886</v>
      </c>
      <c r="R5312" s="4">
        <v>55.47</v>
      </c>
      <c r="S5312" s="4">
        <v>38.26</v>
      </c>
      <c r="T5312" s="4" t="str">
        <f>VLOOKUP(E5312,zamiana!A:B,2,0)</f>
        <v>ALSTOM (ex. BT) CZL</v>
      </c>
    </row>
    <row r="5313" spans="1:20" x14ac:dyDescent="0.3">
      <c r="A5313" s="4" t="s">
        <v>7318</v>
      </c>
      <c r="B5313" s="76">
        <v>45198</v>
      </c>
      <c r="C5313" s="76">
        <v>45198</v>
      </c>
      <c r="D5313" s="76">
        <v>45257</v>
      </c>
      <c r="E5313" s="4" t="s">
        <v>951</v>
      </c>
      <c r="F5313" s="4" t="s">
        <v>952</v>
      </c>
      <c r="G5313" s="4" t="s">
        <v>942</v>
      </c>
      <c r="H5313" s="4" t="s">
        <v>951</v>
      </c>
      <c r="I5313" s="4" t="s">
        <v>1669</v>
      </c>
      <c r="J5313" s="4" t="s">
        <v>1670</v>
      </c>
      <c r="K5313" s="4" t="s">
        <v>955</v>
      </c>
      <c r="L5313" s="4">
        <v>1</v>
      </c>
      <c r="M5313" s="4" t="s">
        <v>77</v>
      </c>
      <c r="N5313" s="4">
        <v>55.47</v>
      </c>
      <c r="O5313" s="4">
        <v>38.26</v>
      </c>
      <c r="P5313" s="4" t="s">
        <v>78</v>
      </c>
      <c r="Q5313" s="77">
        <v>45281.657638888886</v>
      </c>
      <c r="R5313" s="4">
        <v>55.47</v>
      </c>
      <c r="S5313" s="4">
        <v>38.26</v>
      </c>
      <c r="T5313" s="4" t="str">
        <f>VLOOKUP(E5313,zamiana!A:B,2,0)</f>
        <v>ALSTOM (ex. BT) CZL</v>
      </c>
    </row>
    <row r="5314" spans="1:20" x14ac:dyDescent="0.3">
      <c r="A5314" s="4" t="s">
        <v>7318</v>
      </c>
      <c r="B5314" s="76">
        <v>45198</v>
      </c>
      <c r="C5314" s="76">
        <v>45198</v>
      </c>
      <c r="D5314" s="76">
        <v>45257</v>
      </c>
      <c r="E5314" s="4" t="s">
        <v>951</v>
      </c>
      <c r="F5314" s="4" t="s">
        <v>952</v>
      </c>
      <c r="G5314" s="4" t="s">
        <v>942</v>
      </c>
      <c r="H5314" s="4" t="s">
        <v>951</v>
      </c>
      <c r="I5314" s="4" t="s">
        <v>1669</v>
      </c>
      <c r="J5314" s="4" t="s">
        <v>1670</v>
      </c>
      <c r="K5314" s="4" t="s">
        <v>955</v>
      </c>
      <c r="L5314" s="4">
        <v>2</v>
      </c>
      <c r="M5314" s="4" t="s">
        <v>77</v>
      </c>
      <c r="N5314" s="4">
        <v>55.47</v>
      </c>
      <c r="O5314" s="4">
        <v>38.26</v>
      </c>
      <c r="P5314" s="4" t="s">
        <v>78</v>
      </c>
      <c r="Q5314" s="77">
        <v>45281.657638888886</v>
      </c>
      <c r="R5314" s="4">
        <v>110.94</v>
      </c>
      <c r="S5314" s="4">
        <v>76.52</v>
      </c>
      <c r="T5314" s="4" t="str">
        <f>VLOOKUP(E5314,zamiana!A:B,2,0)</f>
        <v>ALSTOM (ex. BT) CZL</v>
      </c>
    </row>
    <row r="5315" spans="1:20" x14ac:dyDescent="0.3">
      <c r="A5315" s="4" t="s">
        <v>7318</v>
      </c>
      <c r="B5315" s="76">
        <v>45198</v>
      </c>
      <c r="C5315" s="76">
        <v>45198</v>
      </c>
      <c r="D5315" s="76">
        <v>45257</v>
      </c>
      <c r="E5315" s="4" t="s">
        <v>951</v>
      </c>
      <c r="F5315" s="4" t="s">
        <v>952</v>
      </c>
      <c r="G5315" s="4" t="s">
        <v>942</v>
      </c>
      <c r="H5315" s="4" t="s">
        <v>951</v>
      </c>
      <c r="I5315" s="4" t="s">
        <v>1669</v>
      </c>
      <c r="J5315" s="4" t="s">
        <v>1670</v>
      </c>
      <c r="K5315" s="4" t="s">
        <v>955</v>
      </c>
      <c r="L5315" s="4">
        <v>2</v>
      </c>
      <c r="M5315" s="4" t="s">
        <v>77</v>
      </c>
      <c r="N5315" s="4">
        <v>55.47</v>
      </c>
      <c r="O5315" s="4">
        <v>38.26</v>
      </c>
      <c r="P5315" s="4" t="s">
        <v>78</v>
      </c>
      <c r="Q5315" s="77">
        <v>45281.657638888886</v>
      </c>
      <c r="R5315" s="4">
        <v>110.94</v>
      </c>
      <c r="S5315" s="4">
        <v>76.52</v>
      </c>
      <c r="T5315" s="4" t="str">
        <f>VLOOKUP(E5315,zamiana!A:B,2,0)</f>
        <v>ALSTOM (ex. BT) CZL</v>
      </c>
    </row>
    <row r="5316" spans="1:20" x14ac:dyDescent="0.3">
      <c r="A5316" s="4" t="s">
        <v>7318</v>
      </c>
      <c r="B5316" s="76">
        <v>45198</v>
      </c>
      <c r="C5316" s="76">
        <v>45198</v>
      </c>
      <c r="D5316" s="76">
        <v>45257</v>
      </c>
      <c r="E5316" s="4" t="s">
        <v>951</v>
      </c>
      <c r="F5316" s="4" t="s">
        <v>952</v>
      </c>
      <c r="G5316" s="4" t="s">
        <v>942</v>
      </c>
      <c r="H5316" s="4" t="s">
        <v>951</v>
      </c>
      <c r="I5316" s="4" t="s">
        <v>1669</v>
      </c>
      <c r="J5316" s="4" t="s">
        <v>1670</v>
      </c>
      <c r="K5316" s="4" t="s">
        <v>955</v>
      </c>
      <c r="L5316" s="4">
        <v>2</v>
      </c>
      <c r="M5316" s="4" t="s">
        <v>77</v>
      </c>
      <c r="N5316" s="4">
        <v>55.47</v>
      </c>
      <c r="O5316" s="4">
        <v>38.26</v>
      </c>
      <c r="P5316" s="4" t="s">
        <v>78</v>
      </c>
      <c r="Q5316" s="77">
        <v>45281.657638888886</v>
      </c>
      <c r="R5316" s="4">
        <v>110.94</v>
      </c>
      <c r="S5316" s="4">
        <v>76.52</v>
      </c>
      <c r="T5316" s="4" t="str">
        <f>VLOOKUP(E5316,zamiana!A:B,2,0)</f>
        <v>ALSTOM (ex. BT) CZL</v>
      </c>
    </row>
    <row r="5317" spans="1:20" x14ac:dyDescent="0.3">
      <c r="A5317" s="4" t="s">
        <v>7318</v>
      </c>
      <c r="B5317" s="76">
        <v>45198</v>
      </c>
      <c r="C5317" s="76">
        <v>45198</v>
      </c>
      <c r="D5317" s="76">
        <v>45257</v>
      </c>
      <c r="E5317" s="4" t="s">
        <v>951</v>
      </c>
      <c r="F5317" s="4" t="s">
        <v>952</v>
      </c>
      <c r="G5317" s="4" t="s">
        <v>942</v>
      </c>
      <c r="H5317" s="4" t="s">
        <v>951</v>
      </c>
      <c r="I5317" s="4" t="s">
        <v>1669</v>
      </c>
      <c r="J5317" s="4" t="s">
        <v>1670</v>
      </c>
      <c r="K5317" s="4" t="s">
        <v>955</v>
      </c>
      <c r="L5317" s="4">
        <v>2</v>
      </c>
      <c r="M5317" s="4" t="s">
        <v>77</v>
      </c>
      <c r="N5317" s="4">
        <v>55.47</v>
      </c>
      <c r="O5317" s="4">
        <v>38.26</v>
      </c>
      <c r="P5317" s="4" t="s">
        <v>78</v>
      </c>
      <c r="Q5317" s="77">
        <v>45281.657638888886</v>
      </c>
      <c r="R5317" s="4">
        <v>110.94</v>
      </c>
      <c r="S5317" s="4">
        <v>76.52</v>
      </c>
      <c r="T5317" s="4" t="str">
        <f>VLOOKUP(E5317,zamiana!A:B,2,0)</f>
        <v>ALSTOM (ex. BT) CZL</v>
      </c>
    </row>
    <row r="5318" spans="1:20" x14ac:dyDescent="0.3">
      <c r="A5318" s="4" t="s">
        <v>7318</v>
      </c>
      <c r="B5318" s="76">
        <v>45198</v>
      </c>
      <c r="C5318" s="76">
        <v>45198</v>
      </c>
      <c r="D5318" s="76">
        <v>45257</v>
      </c>
      <c r="E5318" s="4" t="s">
        <v>951</v>
      </c>
      <c r="F5318" s="4" t="s">
        <v>952</v>
      </c>
      <c r="G5318" s="4" t="s">
        <v>942</v>
      </c>
      <c r="H5318" s="4" t="s">
        <v>951</v>
      </c>
      <c r="I5318" s="4" t="s">
        <v>1753</v>
      </c>
      <c r="J5318" s="4" t="s">
        <v>1754</v>
      </c>
      <c r="K5318" s="4" t="s">
        <v>955</v>
      </c>
      <c r="L5318" s="4">
        <v>1</v>
      </c>
      <c r="M5318" s="4" t="s">
        <v>77</v>
      </c>
      <c r="N5318" s="4">
        <v>91.89</v>
      </c>
      <c r="O5318" s="4">
        <v>52.05</v>
      </c>
      <c r="P5318" s="4" t="s">
        <v>78</v>
      </c>
      <c r="Q5318" s="77">
        <v>45281.627083333333</v>
      </c>
      <c r="R5318" s="4">
        <v>91.89</v>
      </c>
      <c r="S5318" s="4">
        <v>52.05</v>
      </c>
      <c r="T5318" s="4" t="str">
        <f>VLOOKUP(E5318,zamiana!A:B,2,0)</f>
        <v>ALSTOM (ex. BT) CZL</v>
      </c>
    </row>
    <row r="5319" spans="1:20" x14ac:dyDescent="0.3">
      <c r="A5319" s="4" t="s">
        <v>7318</v>
      </c>
      <c r="B5319" s="76">
        <v>45198</v>
      </c>
      <c r="C5319" s="76">
        <v>45198</v>
      </c>
      <c r="D5319" s="76">
        <v>45257</v>
      </c>
      <c r="E5319" s="4" t="s">
        <v>951</v>
      </c>
      <c r="F5319" s="4" t="s">
        <v>952</v>
      </c>
      <c r="G5319" s="4" t="s">
        <v>942</v>
      </c>
      <c r="H5319" s="4" t="s">
        <v>951</v>
      </c>
      <c r="I5319" s="4" t="s">
        <v>1292</v>
      </c>
      <c r="J5319" s="4" t="s">
        <v>1293</v>
      </c>
      <c r="K5319" s="4" t="s">
        <v>955</v>
      </c>
      <c r="L5319" s="4">
        <v>1</v>
      </c>
      <c r="M5319" s="4" t="s">
        <v>77</v>
      </c>
      <c r="N5319" s="4">
        <v>30.82</v>
      </c>
      <c r="O5319" s="4">
        <v>14.47</v>
      </c>
      <c r="P5319" s="4" t="s">
        <v>78</v>
      </c>
      <c r="Q5319" s="77">
        <v>45281.627083333333</v>
      </c>
      <c r="R5319" s="4">
        <v>30.82</v>
      </c>
      <c r="S5319" s="4">
        <v>14.47</v>
      </c>
      <c r="T5319" s="4" t="str">
        <f>VLOOKUP(E5319,zamiana!A:B,2,0)</f>
        <v>ALSTOM (ex. BT) CZL</v>
      </c>
    </row>
    <row r="5320" spans="1:20" x14ac:dyDescent="0.3">
      <c r="A5320" s="4" t="s">
        <v>7318</v>
      </c>
      <c r="B5320" s="76">
        <v>45198</v>
      </c>
      <c r="C5320" s="76">
        <v>45198</v>
      </c>
      <c r="D5320" s="76">
        <v>45257</v>
      </c>
      <c r="E5320" s="4" t="s">
        <v>951</v>
      </c>
      <c r="F5320" s="4" t="s">
        <v>952</v>
      </c>
      <c r="G5320" s="4" t="s">
        <v>942</v>
      </c>
      <c r="H5320" s="4" t="s">
        <v>951</v>
      </c>
      <c r="I5320" s="4" t="s">
        <v>1757</v>
      </c>
      <c r="J5320" s="4" t="s">
        <v>1758</v>
      </c>
      <c r="K5320" s="4" t="s">
        <v>955</v>
      </c>
      <c r="L5320" s="4">
        <v>1</v>
      </c>
      <c r="M5320" s="4" t="s">
        <v>77</v>
      </c>
      <c r="N5320" s="4">
        <v>91.89</v>
      </c>
      <c r="O5320" s="4">
        <v>53.42</v>
      </c>
      <c r="P5320" s="4" t="s">
        <v>78</v>
      </c>
      <c r="Q5320" s="77">
        <v>45281.627083333333</v>
      </c>
      <c r="R5320" s="4">
        <v>91.89</v>
      </c>
      <c r="S5320" s="4">
        <v>53.42</v>
      </c>
      <c r="T5320" s="4" t="str">
        <f>VLOOKUP(E5320,zamiana!A:B,2,0)</f>
        <v>ALSTOM (ex. BT) CZL</v>
      </c>
    </row>
    <row r="5321" spans="1:20" x14ac:dyDescent="0.3">
      <c r="A5321" s="4" t="s">
        <v>7318</v>
      </c>
      <c r="B5321" s="76">
        <v>45198</v>
      </c>
      <c r="C5321" s="76">
        <v>45198</v>
      </c>
      <c r="D5321" s="76">
        <v>45257</v>
      </c>
      <c r="E5321" s="4" t="s">
        <v>951</v>
      </c>
      <c r="F5321" s="4" t="s">
        <v>952</v>
      </c>
      <c r="G5321" s="4" t="s">
        <v>942</v>
      </c>
      <c r="H5321" s="4" t="s">
        <v>951</v>
      </c>
      <c r="I5321" s="4" t="s">
        <v>1429</v>
      </c>
      <c r="J5321" s="4" t="s">
        <v>1430</v>
      </c>
      <c r="K5321" s="4" t="s">
        <v>955</v>
      </c>
      <c r="L5321" s="4">
        <v>2</v>
      </c>
      <c r="M5321" s="4" t="s">
        <v>77</v>
      </c>
      <c r="N5321" s="4">
        <v>23.08</v>
      </c>
      <c r="O5321" s="4">
        <v>17.940000000000001</v>
      </c>
      <c r="P5321" s="4" t="s">
        <v>78</v>
      </c>
      <c r="Q5321" s="77">
        <v>45281.627083333333</v>
      </c>
      <c r="R5321" s="4">
        <v>46.16</v>
      </c>
      <c r="S5321" s="4">
        <v>35.880000000000003</v>
      </c>
      <c r="T5321" s="4" t="str">
        <f>VLOOKUP(E5321,zamiana!A:B,2,0)</f>
        <v>ALSTOM (ex. BT) CZL</v>
      </c>
    </row>
    <row r="5322" spans="1:20" x14ac:dyDescent="0.3">
      <c r="A5322" s="4" t="s">
        <v>7318</v>
      </c>
      <c r="B5322" s="76">
        <v>45198</v>
      </c>
      <c r="C5322" s="76">
        <v>45198</v>
      </c>
      <c r="D5322" s="76">
        <v>45257</v>
      </c>
      <c r="E5322" s="4" t="s">
        <v>951</v>
      </c>
      <c r="F5322" s="4" t="s">
        <v>952</v>
      </c>
      <c r="G5322" s="4" t="s">
        <v>942</v>
      </c>
      <c r="H5322" s="4" t="s">
        <v>951</v>
      </c>
      <c r="I5322" s="4" t="s">
        <v>1429</v>
      </c>
      <c r="J5322" s="4" t="s">
        <v>1430</v>
      </c>
      <c r="K5322" s="4" t="s">
        <v>955</v>
      </c>
      <c r="L5322" s="4">
        <v>2</v>
      </c>
      <c r="M5322" s="4" t="s">
        <v>77</v>
      </c>
      <c r="N5322" s="4">
        <v>23.08</v>
      </c>
      <c r="O5322" s="4">
        <v>17.940000000000001</v>
      </c>
      <c r="P5322" s="4" t="s">
        <v>78</v>
      </c>
      <c r="Q5322" s="77">
        <v>45281.627083333333</v>
      </c>
      <c r="R5322" s="4">
        <v>46.16</v>
      </c>
      <c r="S5322" s="4">
        <v>35.880000000000003</v>
      </c>
      <c r="T5322" s="4" t="str">
        <f>VLOOKUP(E5322,zamiana!A:B,2,0)</f>
        <v>ALSTOM (ex. BT) CZL</v>
      </c>
    </row>
    <row r="5323" spans="1:20" x14ac:dyDescent="0.3">
      <c r="A5323" s="4" t="s">
        <v>7318</v>
      </c>
      <c r="B5323" s="76">
        <v>45198</v>
      </c>
      <c r="C5323" s="76">
        <v>45198</v>
      </c>
      <c r="D5323" s="76">
        <v>45257</v>
      </c>
      <c r="E5323" s="4" t="s">
        <v>951</v>
      </c>
      <c r="F5323" s="4" t="s">
        <v>952</v>
      </c>
      <c r="G5323" s="4" t="s">
        <v>942</v>
      </c>
      <c r="H5323" s="4" t="s">
        <v>951</v>
      </c>
      <c r="I5323" s="4" t="s">
        <v>1429</v>
      </c>
      <c r="J5323" s="4" t="s">
        <v>1430</v>
      </c>
      <c r="K5323" s="4" t="s">
        <v>955</v>
      </c>
      <c r="L5323" s="4">
        <v>2</v>
      </c>
      <c r="M5323" s="4" t="s">
        <v>77</v>
      </c>
      <c r="N5323" s="4">
        <v>23.08</v>
      </c>
      <c r="O5323" s="4">
        <v>17.940000000000001</v>
      </c>
      <c r="P5323" s="4" t="s">
        <v>78</v>
      </c>
      <c r="Q5323" s="77">
        <v>45281.627083333333</v>
      </c>
      <c r="R5323" s="4">
        <v>46.16</v>
      </c>
      <c r="S5323" s="4">
        <v>35.880000000000003</v>
      </c>
      <c r="T5323" s="4" t="str">
        <f>VLOOKUP(E5323,zamiana!A:B,2,0)</f>
        <v>ALSTOM (ex. BT) CZL</v>
      </c>
    </row>
    <row r="5324" spans="1:20" x14ac:dyDescent="0.3">
      <c r="A5324" s="4" t="s">
        <v>7318</v>
      </c>
      <c r="B5324" s="76">
        <v>45198</v>
      </c>
      <c r="C5324" s="76">
        <v>45198</v>
      </c>
      <c r="D5324" s="76">
        <v>45257</v>
      </c>
      <c r="E5324" s="4" t="s">
        <v>951</v>
      </c>
      <c r="F5324" s="4" t="s">
        <v>952</v>
      </c>
      <c r="G5324" s="4" t="s">
        <v>942</v>
      </c>
      <c r="H5324" s="4" t="s">
        <v>951</v>
      </c>
      <c r="I5324" s="4" t="s">
        <v>1429</v>
      </c>
      <c r="J5324" s="4" t="s">
        <v>1430</v>
      </c>
      <c r="K5324" s="4" t="s">
        <v>955</v>
      </c>
      <c r="L5324" s="4">
        <v>1</v>
      </c>
      <c r="M5324" s="4" t="s">
        <v>77</v>
      </c>
      <c r="N5324" s="4">
        <v>23.08</v>
      </c>
      <c r="O5324" s="4">
        <v>17.940000000000001</v>
      </c>
      <c r="P5324" s="4" t="s">
        <v>78</v>
      </c>
      <c r="Q5324" s="77">
        <v>45281.627083333333</v>
      </c>
      <c r="R5324" s="4">
        <v>23.08</v>
      </c>
      <c r="S5324" s="4">
        <v>17.940000000000001</v>
      </c>
      <c r="T5324" s="4" t="str">
        <f>VLOOKUP(E5324,zamiana!A:B,2,0)</f>
        <v>ALSTOM (ex. BT) CZL</v>
      </c>
    </row>
    <row r="5325" spans="1:20" x14ac:dyDescent="0.3">
      <c r="A5325" s="4" t="s">
        <v>7318</v>
      </c>
      <c r="B5325" s="76">
        <v>45198</v>
      </c>
      <c r="C5325" s="76">
        <v>45198</v>
      </c>
      <c r="D5325" s="76">
        <v>45257</v>
      </c>
      <c r="E5325" s="4" t="s">
        <v>951</v>
      </c>
      <c r="F5325" s="4" t="s">
        <v>952</v>
      </c>
      <c r="G5325" s="4" t="s">
        <v>942</v>
      </c>
      <c r="H5325" s="4" t="s">
        <v>951</v>
      </c>
      <c r="I5325" s="4" t="s">
        <v>1429</v>
      </c>
      <c r="J5325" s="4" t="s">
        <v>1430</v>
      </c>
      <c r="K5325" s="4" t="s">
        <v>955</v>
      </c>
      <c r="L5325" s="4">
        <v>1</v>
      </c>
      <c r="M5325" s="4" t="s">
        <v>77</v>
      </c>
      <c r="N5325" s="4">
        <v>23.08</v>
      </c>
      <c r="O5325" s="4">
        <v>17.940000000000001</v>
      </c>
      <c r="P5325" s="4" t="s">
        <v>78</v>
      </c>
      <c r="Q5325" s="77">
        <v>45281.627083333333</v>
      </c>
      <c r="R5325" s="4">
        <v>23.08</v>
      </c>
      <c r="S5325" s="4">
        <v>17.940000000000001</v>
      </c>
      <c r="T5325" s="4" t="str">
        <f>VLOOKUP(E5325,zamiana!A:B,2,0)</f>
        <v>ALSTOM (ex. BT) CZL</v>
      </c>
    </row>
    <row r="5326" spans="1:20" x14ac:dyDescent="0.3">
      <c r="A5326" s="4" t="s">
        <v>7318</v>
      </c>
      <c r="B5326" s="76">
        <v>45198</v>
      </c>
      <c r="C5326" s="76">
        <v>45198</v>
      </c>
      <c r="D5326" s="76">
        <v>45257</v>
      </c>
      <c r="E5326" s="4" t="s">
        <v>951</v>
      </c>
      <c r="F5326" s="4" t="s">
        <v>952</v>
      </c>
      <c r="G5326" s="4" t="s">
        <v>942</v>
      </c>
      <c r="H5326" s="4" t="s">
        <v>951</v>
      </c>
      <c r="I5326" s="4" t="s">
        <v>1429</v>
      </c>
      <c r="J5326" s="4" t="s">
        <v>1430</v>
      </c>
      <c r="K5326" s="4" t="s">
        <v>955</v>
      </c>
      <c r="L5326" s="4">
        <v>2</v>
      </c>
      <c r="M5326" s="4" t="s">
        <v>77</v>
      </c>
      <c r="N5326" s="4">
        <v>23.08</v>
      </c>
      <c r="O5326" s="4">
        <v>17.940000000000001</v>
      </c>
      <c r="P5326" s="4" t="s">
        <v>78</v>
      </c>
      <c r="Q5326" s="77">
        <v>45281.627083333333</v>
      </c>
      <c r="R5326" s="4">
        <v>46.16</v>
      </c>
      <c r="S5326" s="4">
        <v>35.880000000000003</v>
      </c>
      <c r="T5326" s="4" t="str">
        <f>VLOOKUP(E5326,zamiana!A:B,2,0)</f>
        <v>ALSTOM (ex. BT) CZL</v>
      </c>
    </row>
    <row r="5327" spans="1:20" x14ac:dyDescent="0.3">
      <c r="A5327" s="4" t="s">
        <v>7318</v>
      </c>
      <c r="B5327" s="76">
        <v>45198</v>
      </c>
      <c r="C5327" s="76">
        <v>45198</v>
      </c>
      <c r="D5327" s="76">
        <v>45257</v>
      </c>
      <c r="E5327" s="4" t="s">
        <v>951</v>
      </c>
      <c r="F5327" s="4" t="s">
        <v>952</v>
      </c>
      <c r="G5327" s="4" t="s">
        <v>942</v>
      </c>
      <c r="H5327" s="4" t="s">
        <v>951</v>
      </c>
      <c r="I5327" s="4" t="s">
        <v>1429</v>
      </c>
      <c r="J5327" s="4" t="s">
        <v>1430</v>
      </c>
      <c r="K5327" s="4" t="s">
        <v>955</v>
      </c>
      <c r="L5327" s="4">
        <v>2</v>
      </c>
      <c r="M5327" s="4" t="s">
        <v>77</v>
      </c>
      <c r="N5327" s="4">
        <v>23.08</v>
      </c>
      <c r="O5327" s="4">
        <v>17.940000000000001</v>
      </c>
      <c r="P5327" s="4" t="s">
        <v>78</v>
      </c>
      <c r="Q5327" s="77">
        <v>45281.627083333333</v>
      </c>
      <c r="R5327" s="4">
        <v>46.16</v>
      </c>
      <c r="S5327" s="4">
        <v>35.880000000000003</v>
      </c>
      <c r="T5327" s="4" t="str">
        <f>VLOOKUP(E5327,zamiana!A:B,2,0)</f>
        <v>ALSTOM (ex. BT) CZL</v>
      </c>
    </row>
    <row r="5328" spans="1:20" x14ac:dyDescent="0.3">
      <c r="A5328" s="4" t="s">
        <v>7318</v>
      </c>
      <c r="B5328" s="76">
        <v>45198</v>
      </c>
      <c r="C5328" s="76">
        <v>45198</v>
      </c>
      <c r="D5328" s="76">
        <v>45257</v>
      </c>
      <c r="E5328" s="4" t="s">
        <v>951</v>
      </c>
      <c r="F5328" s="4" t="s">
        <v>952</v>
      </c>
      <c r="G5328" s="4" t="s">
        <v>942</v>
      </c>
      <c r="H5328" s="4" t="s">
        <v>951</v>
      </c>
      <c r="I5328" s="4" t="s">
        <v>1429</v>
      </c>
      <c r="J5328" s="4" t="s">
        <v>1430</v>
      </c>
      <c r="K5328" s="4" t="s">
        <v>955</v>
      </c>
      <c r="L5328" s="4">
        <v>2</v>
      </c>
      <c r="M5328" s="4" t="s">
        <v>77</v>
      </c>
      <c r="N5328" s="4">
        <v>23.08</v>
      </c>
      <c r="O5328" s="4">
        <v>17.940000000000001</v>
      </c>
      <c r="P5328" s="4" t="s">
        <v>78</v>
      </c>
      <c r="Q5328" s="77">
        <v>45281.627083333333</v>
      </c>
      <c r="R5328" s="4">
        <v>46.16</v>
      </c>
      <c r="S5328" s="4">
        <v>35.880000000000003</v>
      </c>
      <c r="T5328" s="4" t="str">
        <f>VLOOKUP(E5328,zamiana!A:B,2,0)</f>
        <v>ALSTOM (ex. BT) CZL</v>
      </c>
    </row>
    <row r="5329" spans="1:20" x14ac:dyDescent="0.3">
      <c r="A5329" s="4" t="s">
        <v>7318</v>
      </c>
      <c r="B5329" s="76">
        <v>45198</v>
      </c>
      <c r="C5329" s="76">
        <v>45198</v>
      </c>
      <c r="D5329" s="76">
        <v>45257</v>
      </c>
      <c r="E5329" s="4" t="s">
        <v>951</v>
      </c>
      <c r="F5329" s="4" t="s">
        <v>952</v>
      </c>
      <c r="G5329" s="4" t="s">
        <v>942</v>
      </c>
      <c r="H5329" s="4" t="s">
        <v>951</v>
      </c>
      <c r="I5329" s="4" t="s">
        <v>1429</v>
      </c>
      <c r="J5329" s="4" t="s">
        <v>1430</v>
      </c>
      <c r="K5329" s="4" t="s">
        <v>955</v>
      </c>
      <c r="L5329" s="4">
        <v>2</v>
      </c>
      <c r="M5329" s="4" t="s">
        <v>77</v>
      </c>
      <c r="N5329" s="4">
        <v>23.08</v>
      </c>
      <c r="O5329" s="4">
        <v>17.940000000000001</v>
      </c>
      <c r="P5329" s="4" t="s">
        <v>78</v>
      </c>
      <c r="Q5329" s="77">
        <v>45281.627083333333</v>
      </c>
      <c r="R5329" s="4">
        <v>46.16</v>
      </c>
      <c r="S5329" s="4">
        <v>35.880000000000003</v>
      </c>
      <c r="T5329" s="4" t="str">
        <f>VLOOKUP(E5329,zamiana!A:B,2,0)</f>
        <v>ALSTOM (ex. BT) CZL</v>
      </c>
    </row>
    <row r="5330" spans="1:20" x14ac:dyDescent="0.3">
      <c r="A5330" s="4" t="s">
        <v>7318</v>
      </c>
      <c r="B5330" s="76">
        <v>45198</v>
      </c>
      <c r="C5330" s="76">
        <v>45198</v>
      </c>
      <c r="D5330" s="76">
        <v>45257</v>
      </c>
      <c r="E5330" s="4" t="s">
        <v>951</v>
      </c>
      <c r="F5330" s="4" t="s">
        <v>952</v>
      </c>
      <c r="G5330" s="4" t="s">
        <v>942</v>
      </c>
      <c r="H5330" s="4" t="s">
        <v>951</v>
      </c>
      <c r="I5330" s="4" t="s">
        <v>1159</v>
      </c>
      <c r="J5330" s="4" t="s">
        <v>1160</v>
      </c>
      <c r="K5330" s="4" t="s">
        <v>955</v>
      </c>
      <c r="L5330" s="4">
        <v>23</v>
      </c>
      <c r="M5330" s="4" t="s">
        <v>77</v>
      </c>
      <c r="N5330" s="4">
        <v>6.86</v>
      </c>
      <c r="O5330" s="4">
        <v>7.83</v>
      </c>
      <c r="P5330" s="4" t="s">
        <v>78</v>
      </c>
      <c r="Q5330" s="77">
        <v>45281.654861111114</v>
      </c>
      <c r="R5330" s="4">
        <v>157.78</v>
      </c>
      <c r="S5330" s="4">
        <v>180.09</v>
      </c>
      <c r="T5330" s="4" t="str">
        <f>VLOOKUP(E5330,zamiana!A:B,2,0)</f>
        <v>ALSTOM (ex. BT) CZL</v>
      </c>
    </row>
    <row r="5331" spans="1:20" x14ac:dyDescent="0.3">
      <c r="A5331" s="4" t="s">
        <v>7318</v>
      </c>
      <c r="B5331" s="76">
        <v>45198</v>
      </c>
      <c r="C5331" s="76">
        <v>45198</v>
      </c>
      <c r="D5331" s="76">
        <v>45257</v>
      </c>
      <c r="E5331" s="4" t="s">
        <v>951</v>
      </c>
      <c r="F5331" s="4" t="s">
        <v>952</v>
      </c>
      <c r="G5331" s="4" t="s">
        <v>942</v>
      </c>
      <c r="H5331" s="4" t="s">
        <v>951</v>
      </c>
      <c r="I5331" s="4" t="s">
        <v>1766</v>
      </c>
      <c r="J5331" s="4" t="s">
        <v>1767</v>
      </c>
      <c r="K5331" s="4" t="s">
        <v>955</v>
      </c>
      <c r="L5331" s="4">
        <v>2</v>
      </c>
      <c r="M5331" s="4" t="s">
        <v>77</v>
      </c>
      <c r="N5331" s="4">
        <v>83.64</v>
      </c>
      <c r="O5331" s="4">
        <v>50.8</v>
      </c>
      <c r="P5331" s="4" t="s">
        <v>78</v>
      </c>
      <c r="Q5331" s="77">
        <v>45281.627083333333</v>
      </c>
      <c r="R5331" s="4">
        <v>167.28</v>
      </c>
      <c r="S5331" s="4">
        <v>101.6</v>
      </c>
      <c r="T5331" s="4" t="str">
        <f>VLOOKUP(E5331,zamiana!A:B,2,0)</f>
        <v>ALSTOM (ex. BT) CZL</v>
      </c>
    </row>
    <row r="5332" spans="1:20" x14ac:dyDescent="0.3">
      <c r="A5332" s="4" t="s">
        <v>7318</v>
      </c>
      <c r="B5332" s="76">
        <v>45198</v>
      </c>
      <c r="C5332" s="76">
        <v>45198</v>
      </c>
      <c r="D5332" s="76">
        <v>45257</v>
      </c>
      <c r="E5332" s="4" t="s">
        <v>951</v>
      </c>
      <c r="F5332" s="4" t="s">
        <v>952</v>
      </c>
      <c r="G5332" s="4" t="s">
        <v>942</v>
      </c>
      <c r="H5332" s="4" t="s">
        <v>951</v>
      </c>
      <c r="I5332" s="4" t="s">
        <v>1766</v>
      </c>
      <c r="J5332" s="4" t="s">
        <v>1767</v>
      </c>
      <c r="K5332" s="4" t="s">
        <v>955</v>
      </c>
      <c r="L5332" s="4">
        <v>2</v>
      </c>
      <c r="M5332" s="4" t="s">
        <v>77</v>
      </c>
      <c r="N5332" s="4">
        <v>83.64</v>
      </c>
      <c r="O5332" s="4">
        <v>50.8</v>
      </c>
      <c r="P5332" s="4" t="s">
        <v>78</v>
      </c>
      <c r="Q5332" s="77">
        <v>45281.627083333333</v>
      </c>
      <c r="R5332" s="4">
        <v>167.28</v>
      </c>
      <c r="S5332" s="4">
        <v>101.6</v>
      </c>
      <c r="T5332" s="4" t="str">
        <f>VLOOKUP(E5332,zamiana!A:B,2,0)</f>
        <v>ALSTOM (ex. BT) CZL</v>
      </c>
    </row>
    <row r="5333" spans="1:20" x14ac:dyDescent="0.3">
      <c r="A5333" s="4" t="s">
        <v>7318</v>
      </c>
      <c r="B5333" s="76">
        <v>45198</v>
      </c>
      <c r="C5333" s="76">
        <v>45198</v>
      </c>
      <c r="D5333" s="76">
        <v>45257</v>
      </c>
      <c r="E5333" s="4" t="s">
        <v>951</v>
      </c>
      <c r="F5333" s="4" t="s">
        <v>952</v>
      </c>
      <c r="G5333" s="4" t="s">
        <v>942</v>
      </c>
      <c r="H5333" s="4" t="s">
        <v>951</v>
      </c>
      <c r="I5333" s="4" t="s">
        <v>1201</v>
      </c>
      <c r="J5333" s="4" t="s">
        <v>1202</v>
      </c>
      <c r="K5333" s="4" t="s">
        <v>955</v>
      </c>
      <c r="L5333" s="4">
        <v>32</v>
      </c>
      <c r="M5333" s="4" t="s">
        <v>77</v>
      </c>
      <c r="N5333" s="4">
        <v>5.42</v>
      </c>
      <c r="O5333" s="4">
        <v>8.0299999999999994</v>
      </c>
      <c r="P5333" s="4" t="s">
        <v>78</v>
      </c>
      <c r="Q5333" s="77">
        <v>45281.627083333333</v>
      </c>
      <c r="R5333" s="4">
        <v>173.44</v>
      </c>
      <c r="S5333" s="4">
        <v>256.95999999999998</v>
      </c>
      <c r="T5333" s="4" t="str">
        <f>VLOOKUP(E5333,zamiana!A:B,2,0)</f>
        <v>ALSTOM (ex. BT) CZL</v>
      </c>
    </row>
    <row r="5334" spans="1:20" x14ac:dyDescent="0.3">
      <c r="A5334" s="4" t="s">
        <v>7318</v>
      </c>
      <c r="B5334" s="76">
        <v>45198</v>
      </c>
      <c r="C5334" s="76">
        <v>45198</v>
      </c>
      <c r="D5334" s="76">
        <v>45257</v>
      </c>
      <c r="E5334" s="4" t="s">
        <v>951</v>
      </c>
      <c r="F5334" s="4" t="s">
        <v>952</v>
      </c>
      <c r="G5334" s="4" t="s">
        <v>942</v>
      </c>
      <c r="H5334" s="4" t="s">
        <v>951</v>
      </c>
      <c r="I5334" s="4" t="s">
        <v>1433</v>
      </c>
      <c r="J5334" s="4" t="s">
        <v>1434</v>
      </c>
      <c r="K5334" s="4" t="s">
        <v>955</v>
      </c>
      <c r="L5334" s="4">
        <v>1</v>
      </c>
      <c r="M5334" s="4" t="s">
        <v>77</v>
      </c>
      <c r="N5334" s="4">
        <v>26.55</v>
      </c>
      <c r="O5334" s="4">
        <v>15.84</v>
      </c>
      <c r="P5334" s="4" t="s">
        <v>78</v>
      </c>
      <c r="Q5334" s="77">
        <v>45281.627083333333</v>
      </c>
      <c r="R5334" s="4">
        <v>26.55</v>
      </c>
      <c r="S5334" s="4">
        <v>15.84</v>
      </c>
      <c r="T5334" s="4" t="str">
        <f>VLOOKUP(E5334,zamiana!A:B,2,0)</f>
        <v>ALSTOM (ex. BT) CZL</v>
      </c>
    </row>
    <row r="5335" spans="1:20" x14ac:dyDescent="0.3">
      <c r="A5335" s="4" t="s">
        <v>7318</v>
      </c>
      <c r="B5335" s="76">
        <v>45198</v>
      </c>
      <c r="C5335" s="76">
        <v>45198</v>
      </c>
      <c r="D5335" s="76">
        <v>45257</v>
      </c>
      <c r="E5335" s="4" t="s">
        <v>951</v>
      </c>
      <c r="F5335" s="4" t="s">
        <v>952</v>
      </c>
      <c r="G5335" s="4" t="s">
        <v>942</v>
      </c>
      <c r="H5335" s="4" t="s">
        <v>951</v>
      </c>
      <c r="I5335" s="4" t="s">
        <v>1433</v>
      </c>
      <c r="J5335" s="4" t="s">
        <v>1434</v>
      </c>
      <c r="K5335" s="4" t="s">
        <v>955</v>
      </c>
      <c r="L5335" s="4">
        <v>3</v>
      </c>
      <c r="M5335" s="4" t="s">
        <v>77</v>
      </c>
      <c r="N5335" s="4">
        <v>26.55</v>
      </c>
      <c r="O5335" s="4">
        <v>15.84</v>
      </c>
      <c r="P5335" s="4" t="s">
        <v>78</v>
      </c>
      <c r="Q5335" s="77">
        <v>45281.627083333333</v>
      </c>
      <c r="R5335" s="4">
        <v>79.650000000000006</v>
      </c>
      <c r="S5335" s="4">
        <v>47.52</v>
      </c>
      <c r="T5335" s="4" t="str">
        <f>VLOOKUP(E5335,zamiana!A:B,2,0)</f>
        <v>ALSTOM (ex. BT) CZL</v>
      </c>
    </row>
    <row r="5336" spans="1:20" x14ac:dyDescent="0.3">
      <c r="A5336" s="4" t="s">
        <v>7318</v>
      </c>
      <c r="B5336" s="76">
        <v>45198</v>
      </c>
      <c r="C5336" s="76">
        <v>45198</v>
      </c>
      <c r="D5336" s="76">
        <v>45257</v>
      </c>
      <c r="E5336" s="4" t="s">
        <v>951</v>
      </c>
      <c r="F5336" s="4" t="s">
        <v>952</v>
      </c>
      <c r="G5336" s="4" t="s">
        <v>942</v>
      </c>
      <c r="H5336" s="4" t="s">
        <v>951</v>
      </c>
      <c r="I5336" s="4" t="s">
        <v>1433</v>
      </c>
      <c r="J5336" s="4" t="s">
        <v>1434</v>
      </c>
      <c r="K5336" s="4" t="s">
        <v>955</v>
      </c>
      <c r="L5336" s="4">
        <v>1</v>
      </c>
      <c r="M5336" s="4" t="s">
        <v>77</v>
      </c>
      <c r="N5336" s="4">
        <v>26.55</v>
      </c>
      <c r="O5336" s="4">
        <v>15.84</v>
      </c>
      <c r="P5336" s="4" t="s">
        <v>78</v>
      </c>
      <c r="Q5336" s="77">
        <v>45281.627083333333</v>
      </c>
      <c r="R5336" s="4">
        <v>26.55</v>
      </c>
      <c r="S5336" s="4">
        <v>15.84</v>
      </c>
      <c r="T5336" s="4" t="str">
        <f>VLOOKUP(E5336,zamiana!A:B,2,0)</f>
        <v>ALSTOM (ex. BT) CZL</v>
      </c>
    </row>
    <row r="5337" spans="1:20" x14ac:dyDescent="0.3">
      <c r="A5337" s="4" t="s">
        <v>7318</v>
      </c>
      <c r="B5337" s="76">
        <v>45198</v>
      </c>
      <c r="C5337" s="76">
        <v>45198</v>
      </c>
      <c r="D5337" s="76">
        <v>45257</v>
      </c>
      <c r="E5337" s="4" t="s">
        <v>951</v>
      </c>
      <c r="F5337" s="4" t="s">
        <v>952</v>
      </c>
      <c r="G5337" s="4" t="s">
        <v>942</v>
      </c>
      <c r="H5337" s="4" t="s">
        <v>951</v>
      </c>
      <c r="I5337" s="4" t="s">
        <v>1433</v>
      </c>
      <c r="J5337" s="4" t="s">
        <v>1434</v>
      </c>
      <c r="K5337" s="4" t="s">
        <v>955</v>
      </c>
      <c r="L5337" s="4">
        <v>3</v>
      </c>
      <c r="M5337" s="4" t="s">
        <v>77</v>
      </c>
      <c r="N5337" s="4">
        <v>26.55</v>
      </c>
      <c r="O5337" s="4">
        <v>15.84</v>
      </c>
      <c r="P5337" s="4" t="s">
        <v>78</v>
      </c>
      <c r="Q5337" s="77">
        <v>45281.627083333333</v>
      </c>
      <c r="R5337" s="4">
        <v>79.650000000000006</v>
      </c>
      <c r="S5337" s="4">
        <v>47.52</v>
      </c>
      <c r="T5337" s="4" t="str">
        <f>VLOOKUP(E5337,zamiana!A:B,2,0)</f>
        <v>ALSTOM (ex. BT) CZL</v>
      </c>
    </row>
    <row r="5338" spans="1:20" x14ac:dyDescent="0.3">
      <c r="A5338" s="4" t="s">
        <v>7318</v>
      </c>
      <c r="B5338" s="76">
        <v>45198</v>
      </c>
      <c r="C5338" s="76">
        <v>45198</v>
      </c>
      <c r="D5338" s="76">
        <v>45257</v>
      </c>
      <c r="E5338" s="4" t="s">
        <v>951</v>
      </c>
      <c r="F5338" s="4" t="s">
        <v>952</v>
      </c>
      <c r="G5338" s="4" t="s">
        <v>942</v>
      </c>
      <c r="H5338" s="4" t="s">
        <v>951</v>
      </c>
      <c r="I5338" s="4" t="s">
        <v>1722</v>
      </c>
      <c r="J5338" s="4" t="s">
        <v>1723</v>
      </c>
      <c r="K5338" s="4" t="s">
        <v>955</v>
      </c>
      <c r="L5338" s="4">
        <v>1</v>
      </c>
      <c r="M5338" s="4" t="s">
        <v>77</v>
      </c>
      <c r="N5338" s="4">
        <v>90.5</v>
      </c>
      <c r="O5338" s="4">
        <v>51.74</v>
      </c>
      <c r="P5338" s="4" t="s">
        <v>78</v>
      </c>
      <c r="Q5338" s="77">
        <v>45281.627083333333</v>
      </c>
      <c r="R5338" s="4">
        <v>90.5</v>
      </c>
      <c r="S5338" s="4">
        <v>51.74</v>
      </c>
      <c r="T5338" s="4" t="str">
        <f>VLOOKUP(E5338,zamiana!A:B,2,0)</f>
        <v>ALSTOM (ex. BT) CZL</v>
      </c>
    </row>
    <row r="5339" spans="1:20" x14ac:dyDescent="0.3">
      <c r="A5339" s="4" t="s">
        <v>7318</v>
      </c>
      <c r="B5339" s="76">
        <v>45198</v>
      </c>
      <c r="C5339" s="76">
        <v>45198</v>
      </c>
      <c r="D5339" s="76">
        <v>45257</v>
      </c>
      <c r="E5339" s="4" t="s">
        <v>951</v>
      </c>
      <c r="F5339" s="4" t="s">
        <v>952</v>
      </c>
      <c r="G5339" s="4" t="s">
        <v>942</v>
      </c>
      <c r="H5339" s="4" t="s">
        <v>951</v>
      </c>
      <c r="I5339" s="4" t="s">
        <v>1722</v>
      </c>
      <c r="J5339" s="4" t="s">
        <v>1723</v>
      </c>
      <c r="K5339" s="4" t="s">
        <v>955</v>
      </c>
      <c r="L5339" s="4">
        <v>3</v>
      </c>
      <c r="M5339" s="4" t="s">
        <v>77</v>
      </c>
      <c r="N5339" s="4">
        <v>90.5</v>
      </c>
      <c r="O5339" s="4">
        <v>51.74</v>
      </c>
      <c r="P5339" s="4" t="s">
        <v>78</v>
      </c>
      <c r="Q5339" s="77">
        <v>45281.627083333333</v>
      </c>
      <c r="R5339" s="4">
        <v>271.5</v>
      </c>
      <c r="S5339" s="4">
        <v>155.22</v>
      </c>
      <c r="T5339" s="4" t="str">
        <f>VLOOKUP(E5339,zamiana!A:B,2,0)</f>
        <v>ALSTOM (ex. BT) CZL</v>
      </c>
    </row>
    <row r="5340" spans="1:20" x14ac:dyDescent="0.3">
      <c r="A5340" s="4" t="s">
        <v>7318</v>
      </c>
      <c r="B5340" s="76">
        <v>45198</v>
      </c>
      <c r="C5340" s="76">
        <v>45198</v>
      </c>
      <c r="D5340" s="76">
        <v>45257</v>
      </c>
      <c r="E5340" s="4" t="s">
        <v>951</v>
      </c>
      <c r="F5340" s="4" t="s">
        <v>952</v>
      </c>
      <c r="G5340" s="4" t="s">
        <v>942</v>
      </c>
      <c r="H5340" s="4" t="s">
        <v>951</v>
      </c>
      <c r="I5340" s="4" t="s">
        <v>1722</v>
      </c>
      <c r="J5340" s="4" t="s">
        <v>1723</v>
      </c>
      <c r="K5340" s="4" t="s">
        <v>955</v>
      </c>
      <c r="L5340" s="4">
        <v>1</v>
      </c>
      <c r="M5340" s="4" t="s">
        <v>77</v>
      </c>
      <c r="N5340" s="4">
        <v>90.5</v>
      </c>
      <c r="O5340" s="4">
        <v>51.74</v>
      </c>
      <c r="P5340" s="4" t="s">
        <v>78</v>
      </c>
      <c r="Q5340" s="77">
        <v>45281.627083333333</v>
      </c>
      <c r="R5340" s="4">
        <v>90.5</v>
      </c>
      <c r="S5340" s="4">
        <v>51.74</v>
      </c>
      <c r="T5340" s="4" t="str">
        <f>VLOOKUP(E5340,zamiana!A:B,2,0)</f>
        <v>ALSTOM (ex. BT) CZL</v>
      </c>
    </row>
    <row r="5341" spans="1:20" x14ac:dyDescent="0.3">
      <c r="A5341" s="4" t="s">
        <v>7318</v>
      </c>
      <c r="B5341" s="76">
        <v>45198</v>
      </c>
      <c r="C5341" s="76">
        <v>45198</v>
      </c>
      <c r="D5341" s="76">
        <v>45257</v>
      </c>
      <c r="E5341" s="4" t="s">
        <v>951</v>
      </c>
      <c r="F5341" s="4" t="s">
        <v>952</v>
      </c>
      <c r="G5341" s="4" t="s">
        <v>942</v>
      </c>
      <c r="H5341" s="4" t="s">
        <v>951</v>
      </c>
      <c r="I5341" s="4" t="s">
        <v>1722</v>
      </c>
      <c r="J5341" s="4" t="s">
        <v>1723</v>
      </c>
      <c r="K5341" s="4" t="s">
        <v>955</v>
      </c>
      <c r="L5341" s="4">
        <v>1</v>
      </c>
      <c r="M5341" s="4" t="s">
        <v>77</v>
      </c>
      <c r="N5341" s="4">
        <v>90.5</v>
      </c>
      <c r="O5341" s="4">
        <v>51.74</v>
      </c>
      <c r="P5341" s="4" t="s">
        <v>78</v>
      </c>
      <c r="Q5341" s="77">
        <v>45281.627083333333</v>
      </c>
      <c r="R5341" s="4">
        <v>90.5</v>
      </c>
      <c r="S5341" s="4">
        <v>51.74</v>
      </c>
      <c r="T5341" s="4" t="str">
        <f>VLOOKUP(E5341,zamiana!A:B,2,0)</f>
        <v>ALSTOM (ex. BT) CZL</v>
      </c>
    </row>
    <row r="5342" spans="1:20" x14ac:dyDescent="0.3">
      <c r="A5342" s="4" t="s">
        <v>7318</v>
      </c>
      <c r="B5342" s="76">
        <v>45198</v>
      </c>
      <c r="C5342" s="76">
        <v>45198</v>
      </c>
      <c r="D5342" s="76">
        <v>45257</v>
      </c>
      <c r="E5342" s="4" t="s">
        <v>951</v>
      </c>
      <c r="F5342" s="4" t="s">
        <v>952</v>
      </c>
      <c r="G5342" s="4" t="s">
        <v>942</v>
      </c>
      <c r="H5342" s="4" t="s">
        <v>951</v>
      </c>
      <c r="I5342" s="4" t="s">
        <v>1317</v>
      </c>
      <c r="J5342" s="4" t="s">
        <v>1318</v>
      </c>
      <c r="K5342" s="4" t="s">
        <v>955</v>
      </c>
      <c r="L5342" s="4">
        <v>2</v>
      </c>
      <c r="M5342" s="4" t="s">
        <v>77</v>
      </c>
      <c r="N5342" s="4">
        <v>17.47</v>
      </c>
      <c r="O5342" s="4">
        <v>14.84</v>
      </c>
      <c r="P5342" s="4" t="s">
        <v>78</v>
      </c>
      <c r="Q5342" s="77">
        <v>45281.627083333333</v>
      </c>
      <c r="R5342" s="4">
        <v>34.94</v>
      </c>
      <c r="S5342" s="4">
        <v>29.68</v>
      </c>
      <c r="T5342" s="4" t="str">
        <f>VLOOKUP(E5342,zamiana!A:B,2,0)</f>
        <v>ALSTOM (ex. BT) CZL</v>
      </c>
    </row>
    <row r="5343" spans="1:20" x14ac:dyDescent="0.3">
      <c r="A5343" s="4" t="s">
        <v>7318</v>
      </c>
      <c r="B5343" s="76">
        <v>45198</v>
      </c>
      <c r="C5343" s="76">
        <v>45198</v>
      </c>
      <c r="D5343" s="76">
        <v>45257</v>
      </c>
      <c r="E5343" s="4" t="s">
        <v>951</v>
      </c>
      <c r="F5343" s="4" t="s">
        <v>952</v>
      </c>
      <c r="G5343" s="4" t="s">
        <v>942</v>
      </c>
      <c r="H5343" s="4" t="s">
        <v>951</v>
      </c>
      <c r="I5343" s="4" t="s">
        <v>1317</v>
      </c>
      <c r="J5343" s="4" t="s">
        <v>1318</v>
      </c>
      <c r="K5343" s="4" t="s">
        <v>955</v>
      </c>
      <c r="L5343" s="4">
        <v>2</v>
      </c>
      <c r="M5343" s="4" t="s">
        <v>77</v>
      </c>
      <c r="N5343" s="4">
        <v>17.47</v>
      </c>
      <c r="O5343" s="4">
        <v>14.84</v>
      </c>
      <c r="P5343" s="4" t="s">
        <v>78</v>
      </c>
      <c r="Q5343" s="77">
        <v>45281.627083333333</v>
      </c>
      <c r="R5343" s="4">
        <v>34.94</v>
      </c>
      <c r="S5343" s="4">
        <v>29.68</v>
      </c>
      <c r="T5343" s="4" t="str">
        <f>VLOOKUP(E5343,zamiana!A:B,2,0)</f>
        <v>ALSTOM (ex. BT) CZL</v>
      </c>
    </row>
    <row r="5344" spans="1:20" x14ac:dyDescent="0.3">
      <c r="A5344" s="4" t="s">
        <v>7318</v>
      </c>
      <c r="B5344" s="76">
        <v>45198</v>
      </c>
      <c r="C5344" s="76">
        <v>45198</v>
      </c>
      <c r="D5344" s="76">
        <v>45257</v>
      </c>
      <c r="E5344" s="4" t="s">
        <v>951</v>
      </c>
      <c r="F5344" s="4" t="s">
        <v>952</v>
      </c>
      <c r="G5344" s="4" t="s">
        <v>942</v>
      </c>
      <c r="H5344" s="4" t="s">
        <v>951</v>
      </c>
      <c r="I5344" s="4" t="s">
        <v>1317</v>
      </c>
      <c r="J5344" s="4" t="s">
        <v>1318</v>
      </c>
      <c r="K5344" s="4" t="s">
        <v>955</v>
      </c>
      <c r="L5344" s="4">
        <v>2</v>
      </c>
      <c r="M5344" s="4" t="s">
        <v>77</v>
      </c>
      <c r="N5344" s="4">
        <v>17.47</v>
      </c>
      <c r="O5344" s="4">
        <v>14.84</v>
      </c>
      <c r="P5344" s="4" t="s">
        <v>78</v>
      </c>
      <c r="Q5344" s="77">
        <v>45281.627083333333</v>
      </c>
      <c r="R5344" s="4">
        <v>34.94</v>
      </c>
      <c r="S5344" s="4">
        <v>29.68</v>
      </c>
      <c r="T5344" s="4" t="str">
        <f>VLOOKUP(E5344,zamiana!A:B,2,0)</f>
        <v>ALSTOM (ex. BT) CZL</v>
      </c>
    </row>
    <row r="5345" spans="1:20" x14ac:dyDescent="0.3">
      <c r="A5345" s="4" t="s">
        <v>7318</v>
      </c>
      <c r="B5345" s="76">
        <v>45198</v>
      </c>
      <c r="C5345" s="76">
        <v>45198</v>
      </c>
      <c r="D5345" s="76">
        <v>45257</v>
      </c>
      <c r="E5345" s="4" t="s">
        <v>951</v>
      </c>
      <c r="F5345" s="4" t="s">
        <v>952</v>
      </c>
      <c r="G5345" s="4" t="s">
        <v>942</v>
      </c>
      <c r="H5345" s="4" t="s">
        <v>951</v>
      </c>
      <c r="I5345" s="4" t="s">
        <v>1317</v>
      </c>
      <c r="J5345" s="4" t="s">
        <v>1318</v>
      </c>
      <c r="K5345" s="4" t="s">
        <v>955</v>
      </c>
      <c r="L5345" s="4">
        <v>2</v>
      </c>
      <c r="M5345" s="4" t="s">
        <v>77</v>
      </c>
      <c r="N5345" s="4">
        <v>17.47</v>
      </c>
      <c r="O5345" s="4">
        <v>14.84</v>
      </c>
      <c r="P5345" s="4" t="s">
        <v>78</v>
      </c>
      <c r="Q5345" s="77">
        <v>45281.627083333333</v>
      </c>
      <c r="R5345" s="4">
        <v>34.94</v>
      </c>
      <c r="S5345" s="4">
        <v>29.68</v>
      </c>
      <c r="T5345" s="4" t="str">
        <f>VLOOKUP(E5345,zamiana!A:B,2,0)</f>
        <v>ALSTOM (ex. BT) CZL</v>
      </c>
    </row>
    <row r="5346" spans="1:20" x14ac:dyDescent="0.3">
      <c r="A5346" s="4" t="s">
        <v>7318</v>
      </c>
      <c r="B5346" s="76">
        <v>45198</v>
      </c>
      <c r="C5346" s="76">
        <v>45198</v>
      </c>
      <c r="D5346" s="76">
        <v>45257</v>
      </c>
      <c r="E5346" s="4" t="s">
        <v>951</v>
      </c>
      <c r="F5346" s="4" t="s">
        <v>952</v>
      </c>
      <c r="G5346" s="4" t="s">
        <v>942</v>
      </c>
      <c r="H5346" s="4" t="s">
        <v>951</v>
      </c>
      <c r="I5346" s="4" t="s">
        <v>1317</v>
      </c>
      <c r="J5346" s="4" t="s">
        <v>1318</v>
      </c>
      <c r="K5346" s="4" t="s">
        <v>955</v>
      </c>
      <c r="L5346" s="4">
        <v>2</v>
      </c>
      <c r="M5346" s="4" t="s">
        <v>77</v>
      </c>
      <c r="N5346" s="4">
        <v>17.47</v>
      </c>
      <c r="O5346" s="4">
        <v>14.84</v>
      </c>
      <c r="P5346" s="4" t="s">
        <v>78</v>
      </c>
      <c r="Q5346" s="77">
        <v>45281.627083333333</v>
      </c>
      <c r="R5346" s="4">
        <v>34.94</v>
      </c>
      <c r="S5346" s="4">
        <v>29.68</v>
      </c>
      <c r="T5346" s="4" t="str">
        <f>VLOOKUP(E5346,zamiana!A:B,2,0)</f>
        <v>ALSTOM (ex. BT) CZL</v>
      </c>
    </row>
    <row r="5347" spans="1:20" x14ac:dyDescent="0.3">
      <c r="A5347" s="4" t="s">
        <v>7318</v>
      </c>
      <c r="B5347" s="76">
        <v>45198</v>
      </c>
      <c r="C5347" s="76">
        <v>45198</v>
      </c>
      <c r="D5347" s="76">
        <v>45257</v>
      </c>
      <c r="E5347" s="4" t="s">
        <v>951</v>
      </c>
      <c r="F5347" s="4" t="s">
        <v>952</v>
      </c>
      <c r="G5347" s="4" t="s">
        <v>942</v>
      </c>
      <c r="H5347" s="4" t="s">
        <v>951</v>
      </c>
      <c r="I5347" s="4" t="s">
        <v>1317</v>
      </c>
      <c r="J5347" s="4" t="s">
        <v>1318</v>
      </c>
      <c r="K5347" s="4" t="s">
        <v>955</v>
      </c>
      <c r="L5347" s="4">
        <v>2</v>
      </c>
      <c r="M5347" s="4" t="s">
        <v>77</v>
      </c>
      <c r="N5347" s="4">
        <v>17.47</v>
      </c>
      <c r="O5347" s="4">
        <v>14.84</v>
      </c>
      <c r="P5347" s="4" t="s">
        <v>78</v>
      </c>
      <c r="Q5347" s="77">
        <v>45281.627083333333</v>
      </c>
      <c r="R5347" s="4">
        <v>34.94</v>
      </c>
      <c r="S5347" s="4">
        <v>29.68</v>
      </c>
      <c r="T5347" s="4" t="str">
        <f>VLOOKUP(E5347,zamiana!A:B,2,0)</f>
        <v>ALSTOM (ex. BT) CZL</v>
      </c>
    </row>
    <row r="5348" spans="1:20" x14ac:dyDescent="0.3">
      <c r="A5348" s="4" t="s">
        <v>7318</v>
      </c>
      <c r="B5348" s="76">
        <v>45198</v>
      </c>
      <c r="C5348" s="76">
        <v>45198</v>
      </c>
      <c r="D5348" s="76">
        <v>45257</v>
      </c>
      <c r="E5348" s="4" t="s">
        <v>951</v>
      </c>
      <c r="F5348" s="4" t="s">
        <v>952</v>
      </c>
      <c r="G5348" s="4" t="s">
        <v>942</v>
      </c>
      <c r="H5348" s="4" t="s">
        <v>951</v>
      </c>
      <c r="I5348" s="4" t="s">
        <v>1317</v>
      </c>
      <c r="J5348" s="4" t="s">
        <v>1318</v>
      </c>
      <c r="K5348" s="4" t="s">
        <v>955</v>
      </c>
      <c r="L5348" s="4">
        <v>2</v>
      </c>
      <c r="M5348" s="4" t="s">
        <v>77</v>
      </c>
      <c r="N5348" s="4">
        <v>17.47</v>
      </c>
      <c r="O5348" s="4">
        <v>14.84</v>
      </c>
      <c r="P5348" s="4" t="s">
        <v>78</v>
      </c>
      <c r="Q5348" s="77">
        <v>45281.627083333333</v>
      </c>
      <c r="R5348" s="4">
        <v>34.94</v>
      </c>
      <c r="S5348" s="4">
        <v>29.68</v>
      </c>
      <c r="T5348" s="4" t="str">
        <f>VLOOKUP(E5348,zamiana!A:B,2,0)</f>
        <v>ALSTOM (ex. BT) CZL</v>
      </c>
    </row>
    <row r="5349" spans="1:20" x14ac:dyDescent="0.3">
      <c r="A5349" s="4" t="s">
        <v>7318</v>
      </c>
      <c r="B5349" s="76">
        <v>45198</v>
      </c>
      <c r="C5349" s="76">
        <v>45198</v>
      </c>
      <c r="D5349" s="76">
        <v>45257</v>
      </c>
      <c r="E5349" s="4" t="s">
        <v>951</v>
      </c>
      <c r="F5349" s="4" t="s">
        <v>952</v>
      </c>
      <c r="G5349" s="4" t="s">
        <v>942</v>
      </c>
      <c r="H5349" s="4" t="s">
        <v>951</v>
      </c>
      <c r="I5349" s="4" t="s">
        <v>1317</v>
      </c>
      <c r="J5349" s="4" t="s">
        <v>1318</v>
      </c>
      <c r="K5349" s="4" t="s">
        <v>955</v>
      </c>
      <c r="L5349" s="4">
        <v>2</v>
      </c>
      <c r="M5349" s="4" t="s">
        <v>77</v>
      </c>
      <c r="N5349" s="4">
        <v>17.47</v>
      </c>
      <c r="O5349" s="4">
        <v>14.84</v>
      </c>
      <c r="P5349" s="4" t="s">
        <v>78</v>
      </c>
      <c r="Q5349" s="77">
        <v>45281.627083333333</v>
      </c>
      <c r="R5349" s="4">
        <v>34.94</v>
      </c>
      <c r="S5349" s="4">
        <v>29.68</v>
      </c>
      <c r="T5349" s="4" t="str">
        <f>VLOOKUP(E5349,zamiana!A:B,2,0)</f>
        <v>ALSTOM (ex. BT) CZL</v>
      </c>
    </row>
    <row r="5350" spans="1:20" x14ac:dyDescent="0.3">
      <c r="A5350" s="4" t="s">
        <v>7318</v>
      </c>
      <c r="B5350" s="76">
        <v>45198</v>
      </c>
      <c r="C5350" s="76">
        <v>45198</v>
      </c>
      <c r="D5350" s="76">
        <v>45257</v>
      </c>
      <c r="E5350" s="4" t="s">
        <v>951</v>
      </c>
      <c r="F5350" s="4" t="s">
        <v>952</v>
      </c>
      <c r="G5350" s="4" t="s">
        <v>942</v>
      </c>
      <c r="H5350" s="4" t="s">
        <v>951</v>
      </c>
      <c r="I5350" s="4" t="s">
        <v>1317</v>
      </c>
      <c r="J5350" s="4" t="s">
        <v>1318</v>
      </c>
      <c r="K5350" s="4" t="s">
        <v>955</v>
      </c>
      <c r="L5350" s="4">
        <v>2</v>
      </c>
      <c r="M5350" s="4" t="s">
        <v>77</v>
      </c>
      <c r="N5350" s="4">
        <v>17.47</v>
      </c>
      <c r="O5350" s="4">
        <v>14.84</v>
      </c>
      <c r="P5350" s="4" t="s">
        <v>78</v>
      </c>
      <c r="Q5350" s="77">
        <v>45281.627083333333</v>
      </c>
      <c r="R5350" s="4">
        <v>34.94</v>
      </c>
      <c r="S5350" s="4">
        <v>29.68</v>
      </c>
      <c r="T5350" s="4" t="str">
        <f>VLOOKUP(E5350,zamiana!A:B,2,0)</f>
        <v>ALSTOM (ex. BT) CZL</v>
      </c>
    </row>
    <row r="5351" spans="1:20" x14ac:dyDescent="0.3">
      <c r="A5351" s="4" t="s">
        <v>7318</v>
      </c>
      <c r="B5351" s="76">
        <v>45198</v>
      </c>
      <c r="C5351" s="76">
        <v>45198</v>
      </c>
      <c r="D5351" s="76">
        <v>45257</v>
      </c>
      <c r="E5351" s="4" t="s">
        <v>951</v>
      </c>
      <c r="F5351" s="4" t="s">
        <v>952</v>
      </c>
      <c r="G5351" s="4" t="s">
        <v>942</v>
      </c>
      <c r="H5351" s="4" t="s">
        <v>951</v>
      </c>
      <c r="I5351" s="4" t="s">
        <v>1317</v>
      </c>
      <c r="J5351" s="4" t="s">
        <v>1318</v>
      </c>
      <c r="K5351" s="4" t="s">
        <v>955</v>
      </c>
      <c r="L5351" s="4">
        <v>2</v>
      </c>
      <c r="M5351" s="4" t="s">
        <v>77</v>
      </c>
      <c r="N5351" s="4">
        <v>17.47</v>
      </c>
      <c r="O5351" s="4">
        <v>14.84</v>
      </c>
      <c r="P5351" s="4" t="s">
        <v>78</v>
      </c>
      <c r="Q5351" s="77">
        <v>45281.627083333333</v>
      </c>
      <c r="R5351" s="4">
        <v>34.94</v>
      </c>
      <c r="S5351" s="4">
        <v>29.68</v>
      </c>
      <c r="T5351" s="4" t="str">
        <f>VLOOKUP(E5351,zamiana!A:B,2,0)</f>
        <v>ALSTOM (ex. BT) CZL</v>
      </c>
    </row>
    <row r="5352" spans="1:20" x14ac:dyDescent="0.3">
      <c r="A5352" s="4" t="s">
        <v>7318</v>
      </c>
      <c r="B5352" s="76">
        <v>45198</v>
      </c>
      <c r="C5352" s="76">
        <v>45198</v>
      </c>
      <c r="D5352" s="76">
        <v>45257</v>
      </c>
      <c r="E5352" s="4" t="s">
        <v>951</v>
      </c>
      <c r="F5352" s="4" t="s">
        <v>952</v>
      </c>
      <c r="G5352" s="4" t="s">
        <v>942</v>
      </c>
      <c r="H5352" s="4" t="s">
        <v>951</v>
      </c>
      <c r="I5352" s="4" t="s">
        <v>1392</v>
      </c>
      <c r="J5352" s="4" t="s">
        <v>1393</v>
      </c>
      <c r="K5352" s="4" t="s">
        <v>955</v>
      </c>
      <c r="L5352" s="4">
        <v>4</v>
      </c>
      <c r="M5352" s="4" t="s">
        <v>77</v>
      </c>
      <c r="N5352" s="4">
        <v>25.81</v>
      </c>
      <c r="O5352" s="4">
        <v>15.59</v>
      </c>
      <c r="P5352" s="4" t="s">
        <v>78</v>
      </c>
      <c r="Q5352" s="77">
        <v>45281.627083333333</v>
      </c>
      <c r="R5352" s="4">
        <v>103.24</v>
      </c>
      <c r="S5352" s="4">
        <v>62.36</v>
      </c>
      <c r="T5352" s="4" t="str">
        <f>VLOOKUP(E5352,zamiana!A:B,2,0)</f>
        <v>ALSTOM (ex. BT) CZL</v>
      </c>
    </row>
    <row r="5353" spans="1:20" x14ac:dyDescent="0.3">
      <c r="A5353" s="4" t="s">
        <v>7318</v>
      </c>
      <c r="B5353" s="76">
        <v>45198</v>
      </c>
      <c r="C5353" s="76">
        <v>45198</v>
      </c>
      <c r="D5353" s="76">
        <v>45257</v>
      </c>
      <c r="E5353" s="4" t="s">
        <v>951</v>
      </c>
      <c r="F5353" s="4" t="s">
        <v>952</v>
      </c>
      <c r="G5353" s="4" t="s">
        <v>942</v>
      </c>
      <c r="H5353" s="4" t="s">
        <v>951</v>
      </c>
      <c r="I5353" s="4" t="s">
        <v>1392</v>
      </c>
      <c r="J5353" s="4" t="s">
        <v>1393</v>
      </c>
      <c r="K5353" s="4" t="s">
        <v>955</v>
      </c>
      <c r="L5353" s="4">
        <v>4</v>
      </c>
      <c r="M5353" s="4" t="s">
        <v>77</v>
      </c>
      <c r="N5353" s="4">
        <v>25.81</v>
      </c>
      <c r="O5353" s="4">
        <v>15.59</v>
      </c>
      <c r="P5353" s="4" t="s">
        <v>78</v>
      </c>
      <c r="Q5353" s="77">
        <v>45281.627083333333</v>
      </c>
      <c r="R5353" s="4">
        <v>103.24</v>
      </c>
      <c r="S5353" s="4">
        <v>62.36</v>
      </c>
      <c r="T5353" s="4" t="str">
        <f>VLOOKUP(E5353,zamiana!A:B,2,0)</f>
        <v>ALSTOM (ex. BT) CZL</v>
      </c>
    </row>
    <row r="5354" spans="1:20" x14ac:dyDescent="0.3">
      <c r="A5354" s="4" t="s">
        <v>7318</v>
      </c>
      <c r="B5354" s="76">
        <v>45198</v>
      </c>
      <c r="C5354" s="76">
        <v>45198</v>
      </c>
      <c r="D5354" s="76">
        <v>45257</v>
      </c>
      <c r="E5354" s="4" t="s">
        <v>951</v>
      </c>
      <c r="F5354" s="4" t="s">
        <v>952</v>
      </c>
      <c r="G5354" s="4" t="s">
        <v>942</v>
      </c>
      <c r="H5354" s="4" t="s">
        <v>951</v>
      </c>
      <c r="I5354" s="4" t="s">
        <v>1392</v>
      </c>
      <c r="J5354" s="4" t="s">
        <v>1393</v>
      </c>
      <c r="K5354" s="4" t="s">
        <v>955</v>
      </c>
      <c r="L5354" s="4">
        <v>2</v>
      </c>
      <c r="M5354" s="4" t="s">
        <v>77</v>
      </c>
      <c r="N5354" s="4">
        <v>25.81</v>
      </c>
      <c r="O5354" s="4">
        <v>15.59</v>
      </c>
      <c r="P5354" s="4" t="s">
        <v>78</v>
      </c>
      <c r="Q5354" s="77">
        <v>45281.627083333333</v>
      </c>
      <c r="R5354" s="4">
        <v>51.62</v>
      </c>
      <c r="S5354" s="4">
        <v>31.18</v>
      </c>
      <c r="T5354" s="4" t="str">
        <f>VLOOKUP(E5354,zamiana!A:B,2,0)</f>
        <v>ALSTOM (ex. BT) CZL</v>
      </c>
    </row>
    <row r="5355" spans="1:20" x14ac:dyDescent="0.3">
      <c r="A5355" s="4" t="s">
        <v>7318</v>
      </c>
      <c r="B5355" s="76">
        <v>45198</v>
      </c>
      <c r="C5355" s="76">
        <v>45198</v>
      </c>
      <c r="D5355" s="76">
        <v>45257</v>
      </c>
      <c r="E5355" s="4" t="s">
        <v>951</v>
      </c>
      <c r="F5355" s="4" t="s">
        <v>952</v>
      </c>
      <c r="G5355" s="4" t="s">
        <v>942</v>
      </c>
      <c r="H5355" s="4" t="s">
        <v>951</v>
      </c>
      <c r="I5355" s="4" t="s">
        <v>1392</v>
      </c>
      <c r="J5355" s="4" t="s">
        <v>1393</v>
      </c>
      <c r="K5355" s="4" t="s">
        <v>955</v>
      </c>
      <c r="L5355" s="4">
        <v>2</v>
      </c>
      <c r="M5355" s="4" t="s">
        <v>77</v>
      </c>
      <c r="N5355" s="4">
        <v>25.81</v>
      </c>
      <c r="O5355" s="4">
        <v>15.59</v>
      </c>
      <c r="P5355" s="4" t="s">
        <v>78</v>
      </c>
      <c r="Q5355" s="77">
        <v>45281.627083333333</v>
      </c>
      <c r="R5355" s="4">
        <v>51.62</v>
      </c>
      <c r="S5355" s="4">
        <v>31.18</v>
      </c>
      <c r="T5355" s="4" t="str">
        <f>VLOOKUP(E5355,zamiana!A:B,2,0)</f>
        <v>ALSTOM (ex. BT) CZL</v>
      </c>
    </row>
    <row r="5356" spans="1:20" x14ac:dyDescent="0.3">
      <c r="A5356" s="4" t="s">
        <v>7318</v>
      </c>
      <c r="B5356" s="76">
        <v>45198</v>
      </c>
      <c r="C5356" s="76">
        <v>45198</v>
      </c>
      <c r="D5356" s="76">
        <v>45257</v>
      </c>
      <c r="E5356" s="4" t="s">
        <v>951</v>
      </c>
      <c r="F5356" s="4" t="s">
        <v>952</v>
      </c>
      <c r="G5356" s="4" t="s">
        <v>942</v>
      </c>
      <c r="H5356" s="4" t="s">
        <v>951</v>
      </c>
      <c r="I5356" s="4" t="s">
        <v>1392</v>
      </c>
      <c r="J5356" s="4" t="s">
        <v>1393</v>
      </c>
      <c r="K5356" s="4" t="s">
        <v>955</v>
      </c>
      <c r="L5356" s="4">
        <v>2</v>
      </c>
      <c r="M5356" s="4" t="s">
        <v>77</v>
      </c>
      <c r="N5356" s="4">
        <v>25.81</v>
      </c>
      <c r="O5356" s="4">
        <v>15.59</v>
      </c>
      <c r="P5356" s="4" t="s">
        <v>78</v>
      </c>
      <c r="Q5356" s="77">
        <v>45281.627083333333</v>
      </c>
      <c r="R5356" s="4">
        <v>51.62</v>
      </c>
      <c r="S5356" s="4">
        <v>31.18</v>
      </c>
      <c r="T5356" s="4" t="str">
        <f>VLOOKUP(E5356,zamiana!A:B,2,0)</f>
        <v>ALSTOM (ex. BT) CZL</v>
      </c>
    </row>
    <row r="5357" spans="1:20" x14ac:dyDescent="0.3">
      <c r="A5357" s="4" t="s">
        <v>7318</v>
      </c>
      <c r="B5357" s="76">
        <v>45198</v>
      </c>
      <c r="C5357" s="76">
        <v>45198</v>
      </c>
      <c r="D5357" s="76">
        <v>45257</v>
      </c>
      <c r="E5357" s="4" t="s">
        <v>951</v>
      </c>
      <c r="F5357" s="4" t="s">
        <v>952</v>
      </c>
      <c r="G5357" s="4" t="s">
        <v>942</v>
      </c>
      <c r="H5357" s="4" t="s">
        <v>951</v>
      </c>
      <c r="I5357" s="4" t="s">
        <v>1392</v>
      </c>
      <c r="J5357" s="4" t="s">
        <v>1393</v>
      </c>
      <c r="K5357" s="4" t="s">
        <v>955</v>
      </c>
      <c r="L5357" s="4">
        <v>2</v>
      </c>
      <c r="M5357" s="4" t="s">
        <v>77</v>
      </c>
      <c r="N5357" s="4">
        <v>25.81</v>
      </c>
      <c r="O5357" s="4">
        <v>15.59</v>
      </c>
      <c r="P5357" s="4" t="s">
        <v>78</v>
      </c>
      <c r="Q5357" s="77">
        <v>45281.627083333333</v>
      </c>
      <c r="R5357" s="4">
        <v>51.62</v>
      </c>
      <c r="S5357" s="4">
        <v>31.18</v>
      </c>
      <c r="T5357" s="4" t="str">
        <f>VLOOKUP(E5357,zamiana!A:B,2,0)</f>
        <v>ALSTOM (ex. BT) CZL</v>
      </c>
    </row>
    <row r="5358" spans="1:20" x14ac:dyDescent="0.3">
      <c r="A5358" s="4" t="s">
        <v>7318</v>
      </c>
      <c r="B5358" s="76">
        <v>45198</v>
      </c>
      <c r="C5358" s="76">
        <v>45198</v>
      </c>
      <c r="D5358" s="76">
        <v>45257</v>
      </c>
      <c r="E5358" s="4" t="s">
        <v>951</v>
      </c>
      <c r="F5358" s="4" t="s">
        <v>952</v>
      </c>
      <c r="G5358" s="4" t="s">
        <v>942</v>
      </c>
      <c r="H5358" s="4" t="s">
        <v>951</v>
      </c>
      <c r="I5358" s="4" t="s">
        <v>1392</v>
      </c>
      <c r="J5358" s="4" t="s">
        <v>1393</v>
      </c>
      <c r="K5358" s="4" t="s">
        <v>955</v>
      </c>
      <c r="L5358" s="4">
        <v>2</v>
      </c>
      <c r="M5358" s="4" t="s">
        <v>77</v>
      </c>
      <c r="N5358" s="4">
        <v>25.81</v>
      </c>
      <c r="O5358" s="4">
        <v>15.59</v>
      </c>
      <c r="P5358" s="4" t="s">
        <v>78</v>
      </c>
      <c r="Q5358" s="77">
        <v>45281.627083333333</v>
      </c>
      <c r="R5358" s="4">
        <v>51.62</v>
      </c>
      <c r="S5358" s="4">
        <v>31.18</v>
      </c>
      <c r="T5358" s="4" t="str">
        <f>VLOOKUP(E5358,zamiana!A:B,2,0)</f>
        <v>ALSTOM (ex. BT) CZL</v>
      </c>
    </row>
    <row r="5359" spans="1:20" x14ac:dyDescent="0.3">
      <c r="A5359" s="4" t="s">
        <v>7318</v>
      </c>
      <c r="B5359" s="76">
        <v>45198</v>
      </c>
      <c r="C5359" s="76">
        <v>45198</v>
      </c>
      <c r="D5359" s="76">
        <v>45257</v>
      </c>
      <c r="E5359" s="4" t="s">
        <v>951</v>
      </c>
      <c r="F5359" s="4" t="s">
        <v>952</v>
      </c>
      <c r="G5359" s="4" t="s">
        <v>942</v>
      </c>
      <c r="H5359" s="4" t="s">
        <v>951</v>
      </c>
      <c r="I5359" s="4" t="s">
        <v>1392</v>
      </c>
      <c r="J5359" s="4" t="s">
        <v>1393</v>
      </c>
      <c r="K5359" s="4" t="s">
        <v>955</v>
      </c>
      <c r="L5359" s="4">
        <v>2</v>
      </c>
      <c r="M5359" s="4" t="s">
        <v>77</v>
      </c>
      <c r="N5359" s="4">
        <v>25.81</v>
      </c>
      <c r="O5359" s="4">
        <v>15.59</v>
      </c>
      <c r="P5359" s="4" t="s">
        <v>78</v>
      </c>
      <c r="Q5359" s="77">
        <v>45281.627083333333</v>
      </c>
      <c r="R5359" s="4">
        <v>51.62</v>
      </c>
      <c r="S5359" s="4">
        <v>31.18</v>
      </c>
      <c r="T5359" s="4" t="str">
        <f>VLOOKUP(E5359,zamiana!A:B,2,0)</f>
        <v>ALSTOM (ex. BT) CZL</v>
      </c>
    </row>
    <row r="5360" spans="1:20" x14ac:dyDescent="0.3">
      <c r="A5360" s="4" t="s">
        <v>7318</v>
      </c>
      <c r="B5360" s="76">
        <v>45198</v>
      </c>
      <c r="C5360" s="76">
        <v>45198</v>
      </c>
      <c r="D5360" s="76">
        <v>45257</v>
      </c>
      <c r="E5360" s="4" t="s">
        <v>951</v>
      </c>
      <c r="F5360" s="4" t="s">
        <v>952</v>
      </c>
      <c r="G5360" s="4" t="s">
        <v>942</v>
      </c>
      <c r="H5360" s="4" t="s">
        <v>951</v>
      </c>
      <c r="I5360" s="4" t="s">
        <v>1392</v>
      </c>
      <c r="J5360" s="4" t="s">
        <v>1393</v>
      </c>
      <c r="K5360" s="4" t="s">
        <v>955</v>
      </c>
      <c r="L5360" s="4">
        <v>2</v>
      </c>
      <c r="M5360" s="4" t="s">
        <v>77</v>
      </c>
      <c r="N5360" s="4">
        <v>25.81</v>
      </c>
      <c r="O5360" s="4">
        <v>15.59</v>
      </c>
      <c r="P5360" s="4" t="s">
        <v>78</v>
      </c>
      <c r="Q5360" s="77">
        <v>45281.627083333333</v>
      </c>
      <c r="R5360" s="4">
        <v>51.62</v>
      </c>
      <c r="S5360" s="4">
        <v>31.18</v>
      </c>
      <c r="T5360" s="4" t="str">
        <f>VLOOKUP(E5360,zamiana!A:B,2,0)</f>
        <v>ALSTOM (ex. BT) CZL</v>
      </c>
    </row>
    <row r="5361" spans="1:20" x14ac:dyDescent="0.3">
      <c r="A5361" s="4" t="s">
        <v>7318</v>
      </c>
      <c r="B5361" s="76">
        <v>45198</v>
      </c>
      <c r="C5361" s="76">
        <v>45198</v>
      </c>
      <c r="D5361" s="76">
        <v>45257</v>
      </c>
      <c r="E5361" s="4" t="s">
        <v>951</v>
      </c>
      <c r="F5361" s="4" t="s">
        <v>952</v>
      </c>
      <c r="G5361" s="4" t="s">
        <v>942</v>
      </c>
      <c r="H5361" s="4" t="s">
        <v>951</v>
      </c>
      <c r="I5361" s="4" t="s">
        <v>1392</v>
      </c>
      <c r="J5361" s="4" t="s">
        <v>1393</v>
      </c>
      <c r="K5361" s="4" t="s">
        <v>955</v>
      </c>
      <c r="L5361" s="4">
        <v>2</v>
      </c>
      <c r="M5361" s="4" t="s">
        <v>77</v>
      </c>
      <c r="N5361" s="4">
        <v>25.81</v>
      </c>
      <c r="O5361" s="4">
        <v>15.59</v>
      </c>
      <c r="P5361" s="4" t="s">
        <v>78</v>
      </c>
      <c r="Q5361" s="77">
        <v>45281.627083333333</v>
      </c>
      <c r="R5361" s="4">
        <v>51.62</v>
      </c>
      <c r="S5361" s="4">
        <v>31.18</v>
      </c>
      <c r="T5361" s="4" t="str">
        <f>VLOOKUP(E5361,zamiana!A:B,2,0)</f>
        <v>ALSTOM (ex. BT) CZL</v>
      </c>
    </row>
    <row r="5362" spans="1:20" x14ac:dyDescent="0.3">
      <c r="A5362" s="4" t="s">
        <v>7318</v>
      </c>
      <c r="B5362" s="76">
        <v>45198</v>
      </c>
      <c r="C5362" s="76">
        <v>45198</v>
      </c>
      <c r="D5362" s="76">
        <v>45257</v>
      </c>
      <c r="E5362" s="4" t="s">
        <v>951</v>
      </c>
      <c r="F5362" s="4" t="s">
        <v>952</v>
      </c>
      <c r="G5362" s="4" t="s">
        <v>942</v>
      </c>
      <c r="H5362" s="4" t="s">
        <v>951</v>
      </c>
      <c r="I5362" s="4" t="s">
        <v>1392</v>
      </c>
      <c r="J5362" s="4" t="s">
        <v>1393</v>
      </c>
      <c r="K5362" s="4" t="s">
        <v>955</v>
      </c>
      <c r="L5362" s="4">
        <v>4</v>
      </c>
      <c r="M5362" s="4" t="s">
        <v>77</v>
      </c>
      <c r="N5362" s="4">
        <v>25.81</v>
      </c>
      <c r="O5362" s="4">
        <v>15.59</v>
      </c>
      <c r="P5362" s="4" t="s">
        <v>78</v>
      </c>
      <c r="Q5362" s="77">
        <v>45281.627083333333</v>
      </c>
      <c r="R5362" s="4">
        <v>103.24</v>
      </c>
      <c r="S5362" s="4">
        <v>62.36</v>
      </c>
      <c r="T5362" s="4" t="str">
        <f>VLOOKUP(E5362,zamiana!A:B,2,0)</f>
        <v>ALSTOM (ex. BT) CZL</v>
      </c>
    </row>
    <row r="5363" spans="1:20" x14ac:dyDescent="0.3">
      <c r="A5363" s="4" t="s">
        <v>7318</v>
      </c>
      <c r="B5363" s="76">
        <v>45198</v>
      </c>
      <c r="C5363" s="76">
        <v>45198</v>
      </c>
      <c r="D5363" s="76">
        <v>45257</v>
      </c>
      <c r="E5363" s="4" t="s">
        <v>951</v>
      </c>
      <c r="F5363" s="4" t="s">
        <v>952</v>
      </c>
      <c r="G5363" s="4" t="s">
        <v>942</v>
      </c>
      <c r="H5363" s="4" t="s">
        <v>951</v>
      </c>
      <c r="I5363" s="4" t="s">
        <v>1392</v>
      </c>
      <c r="J5363" s="4" t="s">
        <v>1393</v>
      </c>
      <c r="K5363" s="4" t="s">
        <v>955</v>
      </c>
      <c r="L5363" s="4">
        <v>4</v>
      </c>
      <c r="M5363" s="4" t="s">
        <v>77</v>
      </c>
      <c r="N5363" s="4">
        <v>25.81</v>
      </c>
      <c r="O5363" s="4">
        <v>15.59</v>
      </c>
      <c r="P5363" s="4" t="s">
        <v>78</v>
      </c>
      <c r="Q5363" s="77">
        <v>45281.627083333333</v>
      </c>
      <c r="R5363" s="4">
        <v>103.24</v>
      </c>
      <c r="S5363" s="4">
        <v>62.36</v>
      </c>
      <c r="T5363" s="4" t="str">
        <f>VLOOKUP(E5363,zamiana!A:B,2,0)</f>
        <v>ALSTOM (ex. BT) CZL</v>
      </c>
    </row>
    <row r="5364" spans="1:20" x14ac:dyDescent="0.3">
      <c r="A5364" s="4" t="s">
        <v>7318</v>
      </c>
      <c r="B5364" s="76">
        <v>45198</v>
      </c>
      <c r="C5364" s="76">
        <v>45198</v>
      </c>
      <c r="D5364" s="76">
        <v>45257</v>
      </c>
      <c r="E5364" s="4" t="s">
        <v>951</v>
      </c>
      <c r="F5364" s="4" t="s">
        <v>952</v>
      </c>
      <c r="G5364" s="4" t="s">
        <v>942</v>
      </c>
      <c r="H5364" s="4" t="s">
        <v>951</v>
      </c>
      <c r="I5364" s="4" t="s">
        <v>1392</v>
      </c>
      <c r="J5364" s="4" t="s">
        <v>1393</v>
      </c>
      <c r="K5364" s="4" t="s">
        <v>955</v>
      </c>
      <c r="L5364" s="4">
        <v>4</v>
      </c>
      <c r="M5364" s="4" t="s">
        <v>77</v>
      </c>
      <c r="N5364" s="4">
        <v>25.81</v>
      </c>
      <c r="O5364" s="4">
        <v>15.59</v>
      </c>
      <c r="P5364" s="4" t="s">
        <v>78</v>
      </c>
      <c r="Q5364" s="77">
        <v>45281.627083333333</v>
      </c>
      <c r="R5364" s="4">
        <v>103.24</v>
      </c>
      <c r="S5364" s="4">
        <v>62.36</v>
      </c>
      <c r="T5364" s="4" t="str">
        <f>VLOOKUP(E5364,zamiana!A:B,2,0)</f>
        <v>ALSTOM (ex. BT) CZL</v>
      </c>
    </row>
    <row r="5365" spans="1:20" x14ac:dyDescent="0.3">
      <c r="A5365" s="4" t="s">
        <v>7318</v>
      </c>
      <c r="B5365" s="76">
        <v>45198</v>
      </c>
      <c r="C5365" s="76">
        <v>45198</v>
      </c>
      <c r="D5365" s="76">
        <v>45257</v>
      </c>
      <c r="E5365" s="4" t="s">
        <v>951</v>
      </c>
      <c r="F5365" s="4" t="s">
        <v>952</v>
      </c>
      <c r="G5365" s="4" t="s">
        <v>942</v>
      </c>
      <c r="H5365" s="4" t="s">
        <v>951</v>
      </c>
      <c r="I5365" s="4" t="s">
        <v>1392</v>
      </c>
      <c r="J5365" s="4" t="s">
        <v>1393</v>
      </c>
      <c r="K5365" s="4" t="s">
        <v>955</v>
      </c>
      <c r="L5365" s="4">
        <v>4</v>
      </c>
      <c r="M5365" s="4" t="s">
        <v>77</v>
      </c>
      <c r="N5365" s="4">
        <v>25.81</v>
      </c>
      <c r="O5365" s="4">
        <v>15.59</v>
      </c>
      <c r="P5365" s="4" t="s">
        <v>78</v>
      </c>
      <c r="Q5365" s="77">
        <v>45281.627083333333</v>
      </c>
      <c r="R5365" s="4">
        <v>103.24</v>
      </c>
      <c r="S5365" s="4">
        <v>62.36</v>
      </c>
      <c r="T5365" s="4" t="str">
        <f>VLOOKUP(E5365,zamiana!A:B,2,0)</f>
        <v>ALSTOM (ex. BT) CZL</v>
      </c>
    </row>
    <row r="5366" spans="1:20" x14ac:dyDescent="0.3">
      <c r="A5366" s="4" t="s">
        <v>7318</v>
      </c>
      <c r="B5366" s="76">
        <v>45198</v>
      </c>
      <c r="C5366" s="76">
        <v>45198</v>
      </c>
      <c r="D5366" s="76">
        <v>45257</v>
      </c>
      <c r="E5366" s="4" t="s">
        <v>951</v>
      </c>
      <c r="F5366" s="4" t="s">
        <v>952</v>
      </c>
      <c r="G5366" s="4" t="s">
        <v>942</v>
      </c>
      <c r="H5366" s="4" t="s">
        <v>951</v>
      </c>
      <c r="I5366" s="4" t="s">
        <v>1392</v>
      </c>
      <c r="J5366" s="4" t="s">
        <v>1393</v>
      </c>
      <c r="K5366" s="4" t="s">
        <v>955</v>
      </c>
      <c r="L5366" s="4">
        <v>2</v>
      </c>
      <c r="M5366" s="4" t="s">
        <v>77</v>
      </c>
      <c r="N5366" s="4">
        <v>25.81</v>
      </c>
      <c r="O5366" s="4">
        <v>15.59</v>
      </c>
      <c r="P5366" s="4" t="s">
        <v>78</v>
      </c>
      <c r="Q5366" s="77">
        <v>45281.627083333333</v>
      </c>
      <c r="R5366" s="4">
        <v>51.62</v>
      </c>
      <c r="S5366" s="4">
        <v>31.18</v>
      </c>
      <c r="T5366" s="4" t="str">
        <f>VLOOKUP(E5366,zamiana!A:B,2,0)</f>
        <v>ALSTOM (ex. BT) CZL</v>
      </c>
    </row>
    <row r="5367" spans="1:20" x14ac:dyDescent="0.3">
      <c r="A5367" s="4" t="s">
        <v>7318</v>
      </c>
      <c r="B5367" s="76">
        <v>45198</v>
      </c>
      <c r="C5367" s="76">
        <v>45198</v>
      </c>
      <c r="D5367" s="76">
        <v>45257</v>
      </c>
      <c r="E5367" s="4" t="s">
        <v>951</v>
      </c>
      <c r="F5367" s="4" t="s">
        <v>952</v>
      </c>
      <c r="G5367" s="4" t="s">
        <v>942</v>
      </c>
      <c r="H5367" s="4" t="s">
        <v>951</v>
      </c>
      <c r="I5367" s="4" t="s">
        <v>1392</v>
      </c>
      <c r="J5367" s="4" t="s">
        <v>1393</v>
      </c>
      <c r="K5367" s="4" t="s">
        <v>955</v>
      </c>
      <c r="L5367" s="4">
        <v>2</v>
      </c>
      <c r="M5367" s="4" t="s">
        <v>77</v>
      </c>
      <c r="N5367" s="4">
        <v>25.81</v>
      </c>
      <c r="O5367" s="4">
        <v>15.59</v>
      </c>
      <c r="P5367" s="4" t="s">
        <v>78</v>
      </c>
      <c r="Q5367" s="77">
        <v>45281.627083333333</v>
      </c>
      <c r="R5367" s="4">
        <v>51.62</v>
      </c>
      <c r="S5367" s="4">
        <v>31.18</v>
      </c>
      <c r="T5367" s="4" t="str">
        <f>VLOOKUP(E5367,zamiana!A:B,2,0)</f>
        <v>ALSTOM (ex. BT) CZL</v>
      </c>
    </row>
    <row r="5368" spans="1:20" x14ac:dyDescent="0.3">
      <c r="A5368" s="4" t="s">
        <v>7318</v>
      </c>
      <c r="B5368" s="76">
        <v>45198</v>
      </c>
      <c r="C5368" s="76">
        <v>45198</v>
      </c>
      <c r="D5368" s="76">
        <v>45257</v>
      </c>
      <c r="E5368" s="4" t="s">
        <v>951</v>
      </c>
      <c r="F5368" s="4" t="s">
        <v>952</v>
      </c>
      <c r="G5368" s="4" t="s">
        <v>942</v>
      </c>
      <c r="H5368" s="4" t="s">
        <v>951</v>
      </c>
      <c r="I5368" s="4" t="s">
        <v>1392</v>
      </c>
      <c r="J5368" s="4" t="s">
        <v>1393</v>
      </c>
      <c r="K5368" s="4" t="s">
        <v>955</v>
      </c>
      <c r="L5368" s="4">
        <v>2</v>
      </c>
      <c r="M5368" s="4" t="s">
        <v>77</v>
      </c>
      <c r="N5368" s="4">
        <v>25.81</v>
      </c>
      <c r="O5368" s="4">
        <v>15.59</v>
      </c>
      <c r="P5368" s="4" t="s">
        <v>78</v>
      </c>
      <c r="Q5368" s="77">
        <v>45281.627083333333</v>
      </c>
      <c r="R5368" s="4">
        <v>51.62</v>
      </c>
      <c r="S5368" s="4">
        <v>31.18</v>
      </c>
      <c r="T5368" s="4" t="str">
        <f>VLOOKUP(E5368,zamiana!A:B,2,0)</f>
        <v>ALSTOM (ex. BT) CZL</v>
      </c>
    </row>
    <row r="5369" spans="1:20" x14ac:dyDescent="0.3">
      <c r="A5369" s="4" t="s">
        <v>7318</v>
      </c>
      <c r="B5369" s="76">
        <v>45198</v>
      </c>
      <c r="C5369" s="76">
        <v>45198</v>
      </c>
      <c r="D5369" s="76">
        <v>45257</v>
      </c>
      <c r="E5369" s="4" t="s">
        <v>951</v>
      </c>
      <c r="F5369" s="4" t="s">
        <v>952</v>
      </c>
      <c r="G5369" s="4" t="s">
        <v>942</v>
      </c>
      <c r="H5369" s="4" t="s">
        <v>951</v>
      </c>
      <c r="I5369" s="4" t="s">
        <v>1392</v>
      </c>
      <c r="J5369" s="4" t="s">
        <v>1393</v>
      </c>
      <c r="K5369" s="4" t="s">
        <v>955</v>
      </c>
      <c r="L5369" s="4">
        <v>2</v>
      </c>
      <c r="M5369" s="4" t="s">
        <v>77</v>
      </c>
      <c r="N5369" s="4">
        <v>25.81</v>
      </c>
      <c r="O5369" s="4">
        <v>15.59</v>
      </c>
      <c r="P5369" s="4" t="s">
        <v>78</v>
      </c>
      <c r="Q5369" s="77">
        <v>45281.627083333333</v>
      </c>
      <c r="R5369" s="4">
        <v>51.62</v>
      </c>
      <c r="S5369" s="4">
        <v>31.18</v>
      </c>
      <c r="T5369" s="4" t="str">
        <f>VLOOKUP(E5369,zamiana!A:B,2,0)</f>
        <v>ALSTOM (ex. BT) CZL</v>
      </c>
    </row>
    <row r="5370" spans="1:20" x14ac:dyDescent="0.3">
      <c r="A5370" s="4" t="s">
        <v>7318</v>
      </c>
      <c r="B5370" s="76">
        <v>45198</v>
      </c>
      <c r="C5370" s="76">
        <v>45198</v>
      </c>
      <c r="D5370" s="76">
        <v>45257</v>
      </c>
      <c r="E5370" s="4" t="s">
        <v>951</v>
      </c>
      <c r="F5370" s="4" t="s">
        <v>952</v>
      </c>
      <c r="G5370" s="4" t="s">
        <v>942</v>
      </c>
      <c r="H5370" s="4" t="s">
        <v>951</v>
      </c>
      <c r="I5370" s="4" t="s">
        <v>1744</v>
      </c>
      <c r="J5370" s="4" t="s">
        <v>1745</v>
      </c>
      <c r="K5370" s="4" t="s">
        <v>955</v>
      </c>
      <c r="L5370" s="4">
        <v>2</v>
      </c>
      <c r="M5370" s="4" t="s">
        <v>77</v>
      </c>
      <c r="N5370" s="4">
        <v>87.95</v>
      </c>
      <c r="O5370" s="4">
        <v>57.11</v>
      </c>
      <c r="P5370" s="4" t="s">
        <v>78</v>
      </c>
      <c r="Q5370" s="77">
        <v>45281.627083333333</v>
      </c>
      <c r="R5370" s="4">
        <v>175.9</v>
      </c>
      <c r="S5370" s="4">
        <v>114.22</v>
      </c>
      <c r="T5370" s="4" t="str">
        <f>VLOOKUP(E5370,zamiana!A:B,2,0)</f>
        <v>ALSTOM (ex. BT) CZL</v>
      </c>
    </row>
    <row r="5371" spans="1:20" x14ac:dyDescent="0.3">
      <c r="A5371" s="4" t="s">
        <v>7318</v>
      </c>
      <c r="B5371" s="76">
        <v>45198</v>
      </c>
      <c r="C5371" s="76">
        <v>45198</v>
      </c>
      <c r="D5371" s="76">
        <v>45257</v>
      </c>
      <c r="E5371" s="4" t="s">
        <v>951</v>
      </c>
      <c r="F5371" s="4" t="s">
        <v>952</v>
      </c>
      <c r="G5371" s="4" t="s">
        <v>942</v>
      </c>
      <c r="H5371" s="4" t="s">
        <v>951</v>
      </c>
      <c r="I5371" s="4" t="s">
        <v>1744</v>
      </c>
      <c r="J5371" s="4" t="s">
        <v>1745</v>
      </c>
      <c r="K5371" s="4" t="s">
        <v>955</v>
      </c>
      <c r="L5371" s="4">
        <v>2</v>
      </c>
      <c r="M5371" s="4" t="s">
        <v>77</v>
      </c>
      <c r="N5371" s="4">
        <v>87.95</v>
      </c>
      <c r="O5371" s="4">
        <v>57.11</v>
      </c>
      <c r="P5371" s="4" t="s">
        <v>78</v>
      </c>
      <c r="Q5371" s="77">
        <v>45281.627083333333</v>
      </c>
      <c r="R5371" s="4">
        <v>175.9</v>
      </c>
      <c r="S5371" s="4">
        <v>114.22</v>
      </c>
      <c r="T5371" s="4" t="str">
        <f>VLOOKUP(E5371,zamiana!A:B,2,0)</f>
        <v>ALSTOM (ex. BT) CZL</v>
      </c>
    </row>
    <row r="5372" spans="1:20" x14ac:dyDescent="0.3">
      <c r="A5372" s="4" t="s">
        <v>7318</v>
      </c>
      <c r="B5372" s="76">
        <v>45198</v>
      </c>
      <c r="C5372" s="76">
        <v>45198</v>
      </c>
      <c r="D5372" s="76">
        <v>45257</v>
      </c>
      <c r="E5372" s="4" t="s">
        <v>951</v>
      </c>
      <c r="F5372" s="4" t="s">
        <v>952</v>
      </c>
      <c r="G5372" s="4" t="s">
        <v>942</v>
      </c>
      <c r="H5372" s="4" t="s">
        <v>951</v>
      </c>
      <c r="I5372" s="4" t="s">
        <v>1744</v>
      </c>
      <c r="J5372" s="4" t="s">
        <v>1745</v>
      </c>
      <c r="K5372" s="4" t="s">
        <v>955</v>
      </c>
      <c r="L5372" s="4">
        <v>1</v>
      </c>
      <c r="M5372" s="4" t="s">
        <v>77</v>
      </c>
      <c r="N5372" s="4">
        <v>87.95</v>
      </c>
      <c r="O5372" s="4">
        <v>57.11</v>
      </c>
      <c r="P5372" s="4" t="s">
        <v>78</v>
      </c>
      <c r="Q5372" s="77">
        <v>45281.627083333333</v>
      </c>
      <c r="R5372" s="4">
        <v>87.95</v>
      </c>
      <c r="S5372" s="4">
        <v>57.11</v>
      </c>
      <c r="T5372" s="4" t="str">
        <f>VLOOKUP(E5372,zamiana!A:B,2,0)</f>
        <v>ALSTOM (ex. BT) CZL</v>
      </c>
    </row>
    <row r="5373" spans="1:20" x14ac:dyDescent="0.3">
      <c r="A5373" s="4" t="s">
        <v>7318</v>
      </c>
      <c r="B5373" s="76">
        <v>45198</v>
      </c>
      <c r="C5373" s="76">
        <v>45198</v>
      </c>
      <c r="D5373" s="76">
        <v>45257</v>
      </c>
      <c r="E5373" s="4" t="s">
        <v>951</v>
      </c>
      <c r="F5373" s="4" t="s">
        <v>952</v>
      </c>
      <c r="G5373" s="4" t="s">
        <v>942</v>
      </c>
      <c r="H5373" s="4" t="s">
        <v>951</v>
      </c>
      <c r="I5373" s="4" t="s">
        <v>1744</v>
      </c>
      <c r="J5373" s="4" t="s">
        <v>1745</v>
      </c>
      <c r="K5373" s="4" t="s">
        <v>955</v>
      </c>
      <c r="L5373" s="4">
        <v>1</v>
      </c>
      <c r="M5373" s="4" t="s">
        <v>77</v>
      </c>
      <c r="N5373" s="4">
        <v>87.95</v>
      </c>
      <c r="O5373" s="4">
        <v>57.11</v>
      </c>
      <c r="P5373" s="4" t="s">
        <v>78</v>
      </c>
      <c r="Q5373" s="77">
        <v>45281.627083333333</v>
      </c>
      <c r="R5373" s="4">
        <v>87.95</v>
      </c>
      <c r="S5373" s="4">
        <v>57.11</v>
      </c>
      <c r="T5373" s="4" t="str">
        <f>VLOOKUP(E5373,zamiana!A:B,2,0)</f>
        <v>ALSTOM (ex. BT) CZL</v>
      </c>
    </row>
    <row r="5374" spans="1:20" x14ac:dyDescent="0.3">
      <c r="A5374" s="4" t="s">
        <v>7318</v>
      </c>
      <c r="B5374" s="76">
        <v>45198</v>
      </c>
      <c r="C5374" s="76">
        <v>45198</v>
      </c>
      <c r="D5374" s="76">
        <v>45257</v>
      </c>
      <c r="E5374" s="4" t="s">
        <v>951</v>
      </c>
      <c r="F5374" s="4" t="s">
        <v>952</v>
      </c>
      <c r="G5374" s="4" t="s">
        <v>942</v>
      </c>
      <c r="H5374" s="4" t="s">
        <v>951</v>
      </c>
      <c r="I5374" s="4" t="s">
        <v>1163</v>
      </c>
      <c r="J5374" s="4" t="s">
        <v>1164</v>
      </c>
      <c r="K5374" s="4" t="s">
        <v>955</v>
      </c>
      <c r="L5374" s="4">
        <v>19</v>
      </c>
      <c r="M5374" s="4" t="s">
        <v>77</v>
      </c>
      <c r="N5374" s="4">
        <v>10.94</v>
      </c>
      <c r="O5374" s="4">
        <v>8.61</v>
      </c>
      <c r="P5374" s="4" t="s">
        <v>78</v>
      </c>
      <c r="Q5374" s="77">
        <v>45281.627083333333</v>
      </c>
      <c r="R5374" s="4">
        <v>207.86</v>
      </c>
      <c r="S5374" s="4">
        <v>163.59</v>
      </c>
      <c r="T5374" s="4" t="str">
        <f>VLOOKUP(E5374,zamiana!A:B,2,0)</f>
        <v>ALSTOM (ex. BT) CZL</v>
      </c>
    </row>
    <row r="5375" spans="1:20" x14ac:dyDescent="0.3">
      <c r="A5375" s="4" t="s">
        <v>7318</v>
      </c>
      <c r="B5375" s="76">
        <v>45198</v>
      </c>
      <c r="C5375" s="76">
        <v>45198</v>
      </c>
      <c r="D5375" s="76">
        <v>45257</v>
      </c>
      <c r="E5375" s="4" t="s">
        <v>951</v>
      </c>
      <c r="F5375" s="4" t="s">
        <v>952</v>
      </c>
      <c r="G5375" s="4" t="s">
        <v>942</v>
      </c>
      <c r="H5375" s="4" t="s">
        <v>951</v>
      </c>
      <c r="I5375" s="4" t="s">
        <v>1351</v>
      </c>
      <c r="J5375" s="4" t="s">
        <v>1352</v>
      </c>
      <c r="K5375" s="4" t="s">
        <v>955</v>
      </c>
      <c r="L5375" s="4">
        <v>2</v>
      </c>
      <c r="M5375" s="4" t="s">
        <v>77</v>
      </c>
      <c r="N5375" s="4">
        <v>20.53</v>
      </c>
      <c r="O5375" s="4">
        <v>16.79</v>
      </c>
      <c r="P5375" s="4" t="s">
        <v>78</v>
      </c>
      <c r="Q5375" s="77">
        <v>45281.627083333333</v>
      </c>
      <c r="R5375" s="4">
        <v>41.06</v>
      </c>
      <c r="S5375" s="4">
        <v>33.58</v>
      </c>
      <c r="T5375" s="4" t="str">
        <f>VLOOKUP(E5375,zamiana!A:B,2,0)</f>
        <v>ALSTOM (ex. BT) CZL</v>
      </c>
    </row>
    <row r="5376" spans="1:20" x14ac:dyDescent="0.3">
      <c r="A5376" s="4" t="s">
        <v>7318</v>
      </c>
      <c r="B5376" s="76">
        <v>45198</v>
      </c>
      <c r="C5376" s="76">
        <v>45198</v>
      </c>
      <c r="D5376" s="76">
        <v>45257</v>
      </c>
      <c r="E5376" s="4" t="s">
        <v>951</v>
      </c>
      <c r="F5376" s="4" t="s">
        <v>952</v>
      </c>
      <c r="G5376" s="4" t="s">
        <v>942</v>
      </c>
      <c r="H5376" s="4" t="s">
        <v>951</v>
      </c>
      <c r="I5376" s="4" t="s">
        <v>1351</v>
      </c>
      <c r="J5376" s="4" t="s">
        <v>1352</v>
      </c>
      <c r="K5376" s="4" t="s">
        <v>955</v>
      </c>
      <c r="L5376" s="4">
        <v>2</v>
      </c>
      <c r="M5376" s="4" t="s">
        <v>77</v>
      </c>
      <c r="N5376" s="4">
        <v>20.53</v>
      </c>
      <c r="O5376" s="4">
        <v>16.79</v>
      </c>
      <c r="P5376" s="4" t="s">
        <v>78</v>
      </c>
      <c r="Q5376" s="77">
        <v>45281.627083333333</v>
      </c>
      <c r="R5376" s="4">
        <v>41.06</v>
      </c>
      <c r="S5376" s="4">
        <v>33.58</v>
      </c>
      <c r="T5376" s="4" t="str">
        <f>VLOOKUP(E5376,zamiana!A:B,2,0)</f>
        <v>ALSTOM (ex. BT) CZL</v>
      </c>
    </row>
    <row r="5377" spans="1:20" x14ac:dyDescent="0.3">
      <c r="A5377" s="4" t="s">
        <v>7318</v>
      </c>
      <c r="B5377" s="76">
        <v>45198</v>
      </c>
      <c r="C5377" s="76">
        <v>45198</v>
      </c>
      <c r="D5377" s="76">
        <v>45257</v>
      </c>
      <c r="E5377" s="4" t="s">
        <v>951</v>
      </c>
      <c r="F5377" s="4" t="s">
        <v>952</v>
      </c>
      <c r="G5377" s="4" t="s">
        <v>942</v>
      </c>
      <c r="H5377" s="4" t="s">
        <v>951</v>
      </c>
      <c r="I5377" s="4" t="s">
        <v>1351</v>
      </c>
      <c r="J5377" s="4" t="s">
        <v>1352</v>
      </c>
      <c r="K5377" s="4" t="s">
        <v>955</v>
      </c>
      <c r="L5377" s="4">
        <v>2</v>
      </c>
      <c r="M5377" s="4" t="s">
        <v>77</v>
      </c>
      <c r="N5377" s="4">
        <v>20.53</v>
      </c>
      <c r="O5377" s="4">
        <v>16.79</v>
      </c>
      <c r="P5377" s="4" t="s">
        <v>78</v>
      </c>
      <c r="Q5377" s="77">
        <v>45281.627083333333</v>
      </c>
      <c r="R5377" s="4">
        <v>41.06</v>
      </c>
      <c r="S5377" s="4">
        <v>33.58</v>
      </c>
      <c r="T5377" s="4" t="str">
        <f>VLOOKUP(E5377,zamiana!A:B,2,0)</f>
        <v>ALSTOM (ex. BT) CZL</v>
      </c>
    </row>
    <row r="5378" spans="1:20" x14ac:dyDescent="0.3">
      <c r="A5378" s="4" t="s">
        <v>7318</v>
      </c>
      <c r="B5378" s="76">
        <v>45198</v>
      </c>
      <c r="C5378" s="76">
        <v>45198</v>
      </c>
      <c r="D5378" s="76">
        <v>45257</v>
      </c>
      <c r="E5378" s="4" t="s">
        <v>951</v>
      </c>
      <c r="F5378" s="4" t="s">
        <v>952</v>
      </c>
      <c r="G5378" s="4" t="s">
        <v>942</v>
      </c>
      <c r="H5378" s="4" t="s">
        <v>951</v>
      </c>
      <c r="I5378" s="4" t="s">
        <v>1351</v>
      </c>
      <c r="J5378" s="4" t="s">
        <v>1352</v>
      </c>
      <c r="K5378" s="4" t="s">
        <v>955</v>
      </c>
      <c r="L5378" s="4">
        <v>2</v>
      </c>
      <c r="M5378" s="4" t="s">
        <v>77</v>
      </c>
      <c r="N5378" s="4">
        <v>20.53</v>
      </c>
      <c r="O5378" s="4">
        <v>16.79</v>
      </c>
      <c r="P5378" s="4" t="s">
        <v>78</v>
      </c>
      <c r="Q5378" s="77">
        <v>45281.627083333333</v>
      </c>
      <c r="R5378" s="4">
        <v>41.06</v>
      </c>
      <c r="S5378" s="4">
        <v>33.58</v>
      </c>
      <c r="T5378" s="4" t="str">
        <f>VLOOKUP(E5378,zamiana!A:B,2,0)</f>
        <v>ALSTOM (ex. BT) CZL</v>
      </c>
    </row>
    <row r="5379" spans="1:20" x14ac:dyDescent="0.3">
      <c r="A5379" s="4" t="s">
        <v>7318</v>
      </c>
      <c r="B5379" s="76">
        <v>45198</v>
      </c>
      <c r="C5379" s="76">
        <v>45198</v>
      </c>
      <c r="D5379" s="76">
        <v>45257</v>
      </c>
      <c r="E5379" s="4" t="s">
        <v>951</v>
      </c>
      <c r="F5379" s="4" t="s">
        <v>952</v>
      </c>
      <c r="G5379" s="4" t="s">
        <v>942</v>
      </c>
      <c r="H5379" s="4" t="s">
        <v>951</v>
      </c>
      <c r="I5379" s="4" t="s">
        <v>1351</v>
      </c>
      <c r="J5379" s="4" t="s">
        <v>1352</v>
      </c>
      <c r="K5379" s="4" t="s">
        <v>955</v>
      </c>
      <c r="L5379" s="4">
        <v>2</v>
      </c>
      <c r="M5379" s="4" t="s">
        <v>77</v>
      </c>
      <c r="N5379" s="4">
        <v>20.53</v>
      </c>
      <c r="O5379" s="4">
        <v>16.79</v>
      </c>
      <c r="P5379" s="4" t="s">
        <v>78</v>
      </c>
      <c r="Q5379" s="77">
        <v>45281.627083333333</v>
      </c>
      <c r="R5379" s="4">
        <v>41.06</v>
      </c>
      <c r="S5379" s="4">
        <v>33.58</v>
      </c>
      <c r="T5379" s="4" t="str">
        <f>VLOOKUP(E5379,zamiana!A:B,2,0)</f>
        <v>ALSTOM (ex. BT) CZL</v>
      </c>
    </row>
    <row r="5380" spans="1:20" x14ac:dyDescent="0.3">
      <c r="A5380" s="4" t="s">
        <v>7318</v>
      </c>
      <c r="B5380" s="76">
        <v>45198</v>
      </c>
      <c r="C5380" s="76">
        <v>45198</v>
      </c>
      <c r="D5380" s="76">
        <v>45257</v>
      </c>
      <c r="E5380" s="4" t="s">
        <v>951</v>
      </c>
      <c r="F5380" s="4" t="s">
        <v>952</v>
      </c>
      <c r="G5380" s="4" t="s">
        <v>942</v>
      </c>
      <c r="H5380" s="4" t="s">
        <v>951</v>
      </c>
      <c r="I5380" s="4" t="s">
        <v>1351</v>
      </c>
      <c r="J5380" s="4" t="s">
        <v>1352</v>
      </c>
      <c r="K5380" s="4" t="s">
        <v>955</v>
      </c>
      <c r="L5380" s="4">
        <v>2</v>
      </c>
      <c r="M5380" s="4" t="s">
        <v>77</v>
      </c>
      <c r="N5380" s="4">
        <v>20.53</v>
      </c>
      <c r="O5380" s="4">
        <v>16.79</v>
      </c>
      <c r="P5380" s="4" t="s">
        <v>78</v>
      </c>
      <c r="Q5380" s="77">
        <v>45281.627083333333</v>
      </c>
      <c r="R5380" s="4">
        <v>41.06</v>
      </c>
      <c r="S5380" s="4">
        <v>33.58</v>
      </c>
      <c r="T5380" s="4" t="str">
        <f>VLOOKUP(E5380,zamiana!A:B,2,0)</f>
        <v>ALSTOM (ex. BT) CZL</v>
      </c>
    </row>
    <row r="5381" spans="1:20" x14ac:dyDescent="0.3">
      <c r="A5381" s="4" t="s">
        <v>7318</v>
      </c>
      <c r="B5381" s="76">
        <v>45198</v>
      </c>
      <c r="C5381" s="76">
        <v>45198</v>
      </c>
      <c r="D5381" s="76">
        <v>45257</v>
      </c>
      <c r="E5381" s="4" t="s">
        <v>951</v>
      </c>
      <c r="F5381" s="4" t="s">
        <v>952</v>
      </c>
      <c r="G5381" s="4" t="s">
        <v>942</v>
      </c>
      <c r="H5381" s="4" t="s">
        <v>951</v>
      </c>
      <c r="I5381" s="4" t="s">
        <v>1351</v>
      </c>
      <c r="J5381" s="4" t="s">
        <v>1352</v>
      </c>
      <c r="K5381" s="4" t="s">
        <v>955</v>
      </c>
      <c r="L5381" s="4">
        <v>2</v>
      </c>
      <c r="M5381" s="4" t="s">
        <v>77</v>
      </c>
      <c r="N5381" s="4">
        <v>20.53</v>
      </c>
      <c r="O5381" s="4">
        <v>16.79</v>
      </c>
      <c r="P5381" s="4" t="s">
        <v>78</v>
      </c>
      <c r="Q5381" s="77">
        <v>45281.627083333333</v>
      </c>
      <c r="R5381" s="4">
        <v>41.06</v>
      </c>
      <c r="S5381" s="4">
        <v>33.58</v>
      </c>
      <c r="T5381" s="4" t="str">
        <f>VLOOKUP(E5381,zamiana!A:B,2,0)</f>
        <v>ALSTOM (ex. BT) CZL</v>
      </c>
    </row>
    <row r="5382" spans="1:20" x14ac:dyDescent="0.3">
      <c r="A5382" s="4" t="s">
        <v>7318</v>
      </c>
      <c r="B5382" s="76">
        <v>45198</v>
      </c>
      <c r="C5382" s="76">
        <v>45198</v>
      </c>
      <c r="D5382" s="76">
        <v>45257</v>
      </c>
      <c r="E5382" s="4" t="s">
        <v>951</v>
      </c>
      <c r="F5382" s="4" t="s">
        <v>952</v>
      </c>
      <c r="G5382" s="4" t="s">
        <v>942</v>
      </c>
      <c r="H5382" s="4" t="s">
        <v>951</v>
      </c>
      <c r="I5382" s="4" t="s">
        <v>1717</v>
      </c>
      <c r="J5382" s="4" t="s">
        <v>1718</v>
      </c>
      <c r="K5382" s="4" t="s">
        <v>955</v>
      </c>
      <c r="L5382" s="4">
        <v>1</v>
      </c>
      <c r="M5382" s="4" t="s">
        <v>77</v>
      </c>
      <c r="N5382" s="4">
        <v>79.06</v>
      </c>
      <c r="O5382" s="4">
        <v>52.39</v>
      </c>
      <c r="P5382" s="4" t="s">
        <v>78</v>
      </c>
      <c r="Q5382" s="77">
        <v>45281.657638888886</v>
      </c>
      <c r="R5382" s="4">
        <v>79.06</v>
      </c>
      <c r="S5382" s="4">
        <v>52.39</v>
      </c>
      <c r="T5382" s="4" t="str">
        <f>VLOOKUP(E5382,zamiana!A:B,2,0)</f>
        <v>ALSTOM (ex. BT) CZL</v>
      </c>
    </row>
    <row r="5383" spans="1:20" x14ac:dyDescent="0.3">
      <c r="A5383" s="4" t="s">
        <v>7318</v>
      </c>
      <c r="B5383" s="76">
        <v>45198</v>
      </c>
      <c r="C5383" s="76">
        <v>45198</v>
      </c>
      <c r="D5383" s="76">
        <v>45257</v>
      </c>
      <c r="E5383" s="4" t="s">
        <v>951</v>
      </c>
      <c r="F5383" s="4" t="s">
        <v>952</v>
      </c>
      <c r="G5383" s="4" t="s">
        <v>942</v>
      </c>
      <c r="H5383" s="4" t="s">
        <v>951</v>
      </c>
      <c r="I5383" s="4" t="s">
        <v>1717</v>
      </c>
      <c r="J5383" s="4" t="s">
        <v>1718</v>
      </c>
      <c r="K5383" s="4" t="s">
        <v>955</v>
      </c>
      <c r="L5383" s="4">
        <v>1</v>
      </c>
      <c r="M5383" s="4" t="s">
        <v>77</v>
      </c>
      <c r="N5383" s="4">
        <v>79.06</v>
      </c>
      <c r="O5383" s="4">
        <v>52.39</v>
      </c>
      <c r="P5383" s="4" t="s">
        <v>78</v>
      </c>
      <c r="Q5383" s="77">
        <v>45281.657638888886</v>
      </c>
      <c r="R5383" s="4">
        <v>79.06</v>
      </c>
      <c r="S5383" s="4">
        <v>52.39</v>
      </c>
      <c r="T5383" s="4" t="str">
        <f>VLOOKUP(E5383,zamiana!A:B,2,0)</f>
        <v>ALSTOM (ex. BT) CZL</v>
      </c>
    </row>
    <row r="5384" spans="1:20" x14ac:dyDescent="0.3">
      <c r="A5384" s="4" t="s">
        <v>7318</v>
      </c>
      <c r="B5384" s="76">
        <v>45198</v>
      </c>
      <c r="C5384" s="76">
        <v>45198</v>
      </c>
      <c r="D5384" s="76">
        <v>45257</v>
      </c>
      <c r="E5384" s="4" t="s">
        <v>951</v>
      </c>
      <c r="F5384" s="4" t="s">
        <v>952</v>
      </c>
      <c r="G5384" s="4" t="s">
        <v>942</v>
      </c>
      <c r="H5384" s="4" t="s">
        <v>951</v>
      </c>
      <c r="I5384" s="4" t="s">
        <v>1717</v>
      </c>
      <c r="J5384" s="4" t="s">
        <v>1718</v>
      </c>
      <c r="K5384" s="4" t="s">
        <v>955</v>
      </c>
      <c r="L5384" s="4">
        <v>1</v>
      </c>
      <c r="M5384" s="4" t="s">
        <v>77</v>
      </c>
      <c r="N5384" s="4">
        <v>79.06</v>
      </c>
      <c r="O5384" s="4">
        <v>52.39</v>
      </c>
      <c r="P5384" s="4" t="s">
        <v>78</v>
      </c>
      <c r="Q5384" s="77">
        <v>45281.657638888886</v>
      </c>
      <c r="R5384" s="4">
        <v>79.06</v>
      </c>
      <c r="S5384" s="4">
        <v>52.39</v>
      </c>
      <c r="T5384" s="4" t="str">
        <f>VLOOKUP(E5384,zamiana!A:B,2,0)</f>
        <v>ALSTOM (ex. BT) CZL</v>
      </c>
    </row>
    <row r="5385" spans="1:20" x14ac:dyDescent="0.3">
      <c r="A5385" s="4" t="s">
        <v>7318</v>
      </c>
      <c r="B5385" s="76">
        <v>45198</v>
      </c>
      <c r="C5385" s="76">
        <v>45198</v>
      </c>
      <c r="D5385" s="76">
        <v>45257</v>
      </c>
      <c r="E5385" s="4" t="s">
        <v>951</v>
      </c>
      <c r="F5385" s="4" t="s">
        <v>952</v>
      </c>
      <c r="G5385" s="4" t="s">
        <v>942</v>
      </c>
      <c r="H5385" s="4" t="s">
        <v>951</v>
      </c>
      <c r="I5385" s="4" t="s">
        <v>1717</v>
      </c>
      <c r="J5385" s="4" t="s">
        <v>1718</v>
      </c>
      <c r="K5385" s="4" t="s">
        <v>955</v>
      </c>
      <c r="L5385" s="4">
        <v>1</v>
      </c>
      <c r="M5385" s="4" t="s">
        <v>77</v>
      </c>
      <c r="N5385" s="4">
        <v>79.06</v>
      </c>
      <c r="O5385" s="4">
        <v>52.39</v>
      </c>
      <c r="P5385" s="4" t="s">
        <v>78</v>
      </c>
      <c r="Q5385" s="77">
        <v>45281.657638888886</v>
      </c>
      <c r="R5385" s="4">
        <v>79.06</v>
      </c>
      <c r="S5385" s="4">
        <v>52.39</v>
      </c>
      <c r="T5385" s="4" t="str">
        <f>VLOOKUP(E5385,zamiana!A:B,2,0)</f>
        <v>ALSTOM (ex. BT) CZL</v>
      </c>
    </row>
    <row r="5386" spans="1:20" x14ac:dyDescent="0.3">
      <c r="A5386" s="4" t="s">
        <v>7318</v>
      </c>
      <c r="B5386" s="76">
        <v>45198</v>
      </c>
      <c r="C5386" s="76">
        <v>45198</v>
      </c>
      <c r="D5386" s="76">
        <v>45257</v>
      </c>
      <c r="E5386" s="4" t="s">
        <v>951</v>
      </c>
      <c r="F5386" s="4" t="s">
        <v>952</v>
      </c>
      <c r="G5386" s="4" t="s">
        <v>942</v>
      </c>
      <c r="H5386" s="4" t="s">
        <v>951</v>
      </c>
      <c r="I5386" s="4" t="s">
        <v>1717</v>
      </c>
      <c r="J5386" s="4" t="s">
        <v>1718</v>
      </c>
      <c r="K5386" s="4" t="s">
        <v>955</v>
      </c>
      <c r="L5386" s="4">
        <v>1</v>
      </c>
      <c r="M5386" s="4" t="s">
        <v>77</v>
      </c>
      <c r="N5386" s="4">
        <v>79.06</v>
      </c>
      <c r="O5386" s="4">
        <v>52.39</v>
      </c>
      <c r="P5386" s="4" t="s">
        <v>78</v>
      </c>
      <c r="Q5386" s="77">
        <v>45281.657638888886</v>
      </c>
      <c r="R5386" s="4">
        <v>79.06</v>
      </c>
      <c r="S5386" s="4">
        <v>52.39</v>
      </c>
      <c r="T5386" s="4" t="str">
        <f>VLOOKUP(E5386,zamiana!A:B,2,0)</f>
        <v>ALSTOM (ex. BT) CZL</v>
      </c>
    </row>
    <row r="5387" spans="1:20" x14ac:dyDescent="0.3">
      <c r="A5387" s="4" t="s">
        <v>7318</v>
      </c>
      <c r="B5387" s="76">
        <v>45198</v>
      </c>
      <c r="C5387" s="76">
        <v>45198</v>
      </c>
      <c r="D5387" s="76">
        <v>45257</v>
      </c>
      <c r="E5387" s="4" t="s">
        <v>951</v>
      </c>
      <c r="F5387" s="4" t="s">
        <v>952</v>
      </c>
      <c r="G5387" s="4" t="s">
        <v>942</v>
      </c>
      <c r="H5387" s="4" t="s">
        <v>951</v>
      </c>
      <c r="I5387" s="4" t="s">
        <v>1717</v>
      </c>
      <c r="J5387" s="4" t="s">
        <v>1718</v>
      </c>
      <c r="K5387" s="4" t="s">
        <v>955</v>
      </c>
      <c r="L5387" s="4">
        <v>1</v>
      </c>
      <c r="M5387" s="4" t="s">
        <v>77</v>
      </c>
      <c r="N5387" s="4">
        <v>79.06</v>
      </c>
      <c r="O5387" s="4">
        <v>52.39</v>
      </c>
      <c r="P5387" s="4" t="s">
        <v>78</v>
      </c>
      <c r="Q5387" s="77">
        <v>45281.657638888886</v>
      </c>
      <c r="R5387" s="4">
        <v>79.06</v>
      </c>
      <c r="S5387" s="4">
        <v>52.39</v>
      </c>
      <c r="T5387" s="4" t="str">
        <f>VLOOKUP(E5387,zamiana!A:B,2,0)</f>
        <v>ALSTOM (ex. BT) CZL</v>
      </c>
    </row>
    <row r="5388" spans="1:20" x14ac:dyDescent="0.3">
      <c r="A5388" s="4" t="s">
        <v>7318</v>
      </c>
      <c r="B5388" s="76">
        <v>45198</v>
      </c>
      <c r="C5388" s="76">
        <v>45198</v>
      </c>
      <c r="D5388" s="76">
        <v>45257</v>
      </c>
      <c r="E5388" s="4" t="s">
        <v>951</v>
      </c>
      <c r="F5388" s="4" t="s">
        <v>952</v>
      </c>
      <c r="G5388" s="4" t="s">
        <v>942</v>
      </c>
      <c r="H5388" s="4" t="s">
        <v>951</v>
      </c>
      <c r="I5388" s="4" t="s">
        <v>1717</v>
      </c>
      <c r="J5388" s="4" t="s">
        <v>1718</v>
      </c>
      <c r="K5388" s="4" t="s">
        <v>955</v>
      </c>
      <c r="L5388" s="4">
        <v>1</v>
      </c>
      <c r="M5388" s="4" t="s">
        <v>77</v>
      </c>
      <c r="N5388" s="4">
        <v>79.06</v>
      </c>
      <c r="O5388" s="4">
        <v>52.39</v>
      </c>
      <c r="P5388" s="4" t="s">
        <v>78</v>
      </c>
      <c r="Q5388" s="77">
        <v>45281.657638888886</v>
      </c>
      <c r="R5388" s="4">
        <v>79.06</v>
      </c>
      <c r="S5388" s="4">
        <v>52.39</v>
      </c>
      <c r="T5388" s="4" t="str">
        <f>VLOOKUP(E5388,zamiana!A:B,2,0)</f>
        <v>ALSTOM (ex. BT) CZL</v>
      </c>
    </row>
    <row r="5389" spans="1:20" x14ac:dyDescent="0.3">
      <c r="A5389" s="4" t="s">
        <v>7318</v>
      </c>
      <c r="B5389" s="76">
        <v>45198</v>
      </c>
      <c r="C5389" s="76">
        <v>45198</v>
      </c>
      <c r="D5389" s="76">
        <v>45257</v>
      </c>
      <c r="E5389" s="4" t="s">
        <v>951</v>
      </c>
      <c r="F5389" s="4" t="s">
        <v>952</v>
      </c>
      <c r="G5389" s="4" t="s">
        <v>942</v>
      </c>
      <c r="H5389" s="4" t="s">
        <v>951</v>
      </c>
      <c r="I5389" s="4" t="s">
        <v>1717</v>
      </c>
      <c r="J5389" s="4" t="s">
        <v>1718</v>
      </c>
      <c r="K5389" s="4" t="s">
        <v>955</v>
      </c>
      <c r="L5389" s="4">
        <v>1</v>
      </c>
      <c r="M5389" s="4" t="s">
        <v>77</v>
      </c>
      <c r="N5389" s="4">
        <v>79.06</v>
      </c>
      <c r="O5389" s="4">
        <v>52.39</v>
      </c>
      <c r="P5389" s="4" t="s">
        <v>78</v>
      </c>
      <c r="Q5389" s="77">
        <v>45281.657638888886</v>
      </c>
      <c r="R5389" s="4">
        <v>79.06</v>
      </c>
      <c r="S5389" s="4">
        <v>52.39</v>
      </c>
      <c r="T5389" s="4" t="str">
        <f>VLOOKUP(E5389,zamiana!A:B,2,0)</f>
        <v>ALSTOM (ex. BT) CZL</v>
      </c>
    </row>
    <row r="5390" spans="1:20" x14ac:dyDescent="0.3">
      <c r="A5390" s="4" t="s">
        <v>7318</v>
      </c>
      <c r="B5390" s="76">
        <v>45198</v>
      </c>
      <c r="C5390" s="76">
        <v>45198</v>
      </c>
      <c r="D5390" s="76">
        <v>45257</v>
      </c>
      <c r="E5390" s="4" t="s">
        <v>951</v>
      </c>
      <c r="F5390" s="4" t="s">
        <v>952</v>
      </c>
      <c r="G5390" s="4" t="s">
        <v>942</v>
      </c>
      <c r="H5390" s="4" t="s">
        <v>951</v>
      </c>
      <c r="I5390" s="4" t="s">
        <v>1717</v>
      </c>
      <c r="J5390" s="4" t="s">
        <v>1718</v>
      </c>
      <c r="K5390" s="4" t="s">
        <v>955</v>
      </c>
      <c r="L5390" s="4">
        <v>1</v>
      </c>
      <c r="M5390" s="4" t="s">
        <v>77</v>
      </c>
      <c r="N5390" s="4">
        <v>79.06</v>
      </c>
      <c r="O5390" s="4">
        <v>52.39</v>
      </c>
      <c r="P5390" s="4" t="s">
        <v>78</v>
      </c>
      <c r="Q5390" s="77">
        <v>45281.657638888886</v>
      </c>
      <c r="R5390" s="4">
        <v>79.06</v>
      </c>
      <c r="S5390" s="4">
        <v>52.39</v>
      </c>
      <c r="T5390" s="4" t="str">
        <f>VLOOKUP(E5390,zamiana!A:B,2,0)</f>
        <v>ALSTOM (ex. BT) CZL</v>
      </c>
    </row>
    <row r="5391" spans="1:20" x14ac:dyDescent="0.3">
      <c r="A5391" s="4" t="s">
        <v>7318</v>
      </c>
      <c r="B5391" s="76">
        <v>45198</v>
      </c>
      <c r="C5391" s="76">
        <v>45198</v>
      </c>
      <c r="D5391" s="76">
        <v>45257</v>
      </c>
      <c r="E5391" s="4" t="s">
        <v>951</v>
      </c>
      <c r="F5391" s="4" t="s">
        <v>952</v>
      </c>
      <c r="G5391" s="4" t="s">
        <v>942</v>
      </c>
      <c r="H5391" s="4" t="s">
        <v>951</v>
      </c>
      <c r="I5391" s="4" t="s">
        <v>1717</v>
      </c>
      <c r="J5391" s="4" t="s">
        <v>1718</v>
      </c>
      <c r="K5391" s="4" t="s">
        <v>955</v>
      </c>
      <c r="L5391" s="4">
        <v>1</v>
      </c>
      <c r="M5391" s="4" t="s">
        <v>77</v>
      </c>
      <c r="N5391" s="4">
        <v>79.06</v>
      </c>
      <c r="O5391" s="4">
        <v>52.39</v>
      </c>
      <c r="P5391" s="4" t="s">
        <v>78</v>
      </c>
      <c r="Q5391" s="77">
        <v>45281.657638888886</v>
      </c>
      <c r="R5391" s="4">
        <v>79.06</v>
      </c>
      <c r="S5391" s="4">
        <v>52.39</v>
      </c>
      <c r="T5391" s="4" t="str">
        <f>VLOOKUP(E5391,zamiana!A:B,2,0)</f>
        <v>ALSTOM (ex. BT) CZL</v>
      </c>
    </row>
    <row r="5392" spans="1:20" x14ac:dyDescent="0.3">
      <c r="A5392" s="4" t="s">
        <v>7318</v>
      </c>
      <c r="B5392" s="76">
        <v>45198</v>
      </c>
      <c r="C5392" s="76">
        <v>45198</v>
      </c>
      <c r="D5392" s="76">
        <v>45257</v>
      </c>
      <c r="E5392" s="4" t="s">
        <v>951</v>
      </c>
      <c r="F5392" s="4" t="s">
        <v>952</v>
      </c>
      <c r="G5392" s="4" t="s">
        <v>942</v>
      </c>
      <c r="H5392" s="4" t="s">
        <v>951</v>
      </c>
      <c r="I5392" s="4" t="s">
        <v>1717</v>
      </c>
      <c r="J5392" s="4" t="s">
        <v>1718</v>
      </c>
      <c r="K5392" s="4" t="s">
        <v>955</v>
      </c>
      <c r="L5392" s="4">
        <v>1</v>
      </c>
      <c r="M5392" s="4" t="s">
        <v>77</v>
      </c>
      <c r="N5392" s="4">
        <v>79.06</v>
      </c>
      <c r="O5392" s="4">
        <v>52.39</v>
      </c>
      <c r="P5392" s="4" t="s">
        <v>78</v>
      </c>
      <c r="Q5392" s="77">
        <v>45281.657638888886</v>
      </c>
      <c r="R5392" s="4">
        <v>79.06</v>
      </c>
      <c r="S5392" s="4">
        <v>52.39</v>
      </c>
      <c r="T5392" s="4" t="str">
        <f>VLOOKUP(E5392,zamiana!A:B,2,0)</f>
        <v>ALSTOM (ex. BT) CZL</v>
      </c>
    </row>
    <row r="5393" spans="1:20" x14ac:dyDescent="0.3">
      <c r="A5393" s="4" t="s">
        <v>7318</v>
      </c>
      <c r="B5393" s="76">
        <v>45198</v>
      </c>
      <c r="C5393" s="76">
        <v>45198</v>
      </c>
      <c r="D5393" s="76">
        <v>45257</v>
      </c>
      <c r="E5393" s="4" t="s">
        <v>951</v>
      </c>
      <c r="F5393" s="4" t="s">
        <v>952</v>
      </c>
      <c r="G5393" s="4" t="s">
        <v>942</v>
      </c>
      <c r="H5393" s="4" t="s">
        <v>951</v>
      </c>
      <c r="I5393" s="4" t="s">
        <v>1717</v>
      </c>
      <c r="J5393" s="4" t="s">
        <v>1718</v>
      </c>
      <c r="K5393" s="4" t="s">
        <v>955</v>
      </c>
      <c r="L5393" s="4">
        <v>1</v>
      </c>
      <c r="M5393" s="4" t="s">
        <v>77</v>
      </c>
      <c r="N5393" s="4">
        <v>79.06</v>
      </c>
      <c r="O5393" s="4">
        <v>52.39</v>
      </c>
      <c r="P5393" s="4" t="s">
        <v>78</v>
      </c>
      <c r="Q5393" s="77">
        <v>45281.657638888886</v>
      </c>
      <c r="R5393" s="4">
        <v>79.06</v>
      </c>
      <c r="S5393" s="4">
        <v>52.39</v>
      </c>
      <c r="T5393" s="4" t="str">
        <f>VLOOKUP(E5393,zamiana!A:B,2,0)</f>
        <v>ALSTOM (ex. BT) CZL</v>
      </c>
    </row>
    <row r="5394" spans="1:20" x14ac:dyDescent="0.3">
      <c r="A5394" s="4" t="s">
        <v>7318</v>
      </c>
      <c r="B5394" s="76">
        <v>45198</v>
      </c>
      <c r="C5394" s="76">
        <v>45198</v>
      </c>
      <c r="D5394" s="76">
        <v>45257</v>
      </c>
      <c r="E5394" s="4" t="s">
        <v>951</v>
      </c>
      <c r="F5394" s="4" t="s">
        <v>952</v>
      </c>
      <c r="G5394" s="4" t="s">
        <v>942</v>
      </c>
      <c r="H5394" s="4" t="s">
        <v>951</v>
      </c>
      <c r="I5394" s="4" t="s">
        <v>1717</v>
      </c>
      <c r="J5394" s="4" t="s">
        <v>1718</v>
      </c>
      <c r="K5394" s="4" t="s">
        <v>955</v>
      </c>
      <c r="L5394" s="4">
        <v>1</v>
      </c>
      <c r="M5394" s="4" t="s">
        <v>77</v>
      </c>
      <c r="N5394" s="4">
        <v>79.06</v>
      </c>
      <c r="O5394" s="4">
        <v>52.39</v>
      </c>
      <c r="P5394" s="4" t="s">
        <v>78</v>
      </c>
      <c r="Q5394" s="77">
        <v>45281.657638888886</v>
      </c>
      <c r="R5394" s="4">
        <v>79.06</v>
      </c>
      <c r="S5394" s="4">
        <v>52.39</v>
      </c>
      <c r="T5394" s="4" t="str">
        <f>VLOOKUP(E5394,zamiana!A:B,2,0)</f>
        <v>ALSTOM (ex. BT) CZL</v>
      </c>
    </row>
    <row r="5395" spans="1:20" x14ac:dyDescent="0.3">
      <c r="A5395" s="4" t="s">
        <v>7318</v>
      </c>
      <c r="B5395" s="76">
        <v>45198</v>
      </c>
      <c r="C5395" s="76">
        <v>45198</v>
      </c>
      <c r="D5395" s="76">
        <v>45257</v>
      </c>
      <c r="E5395" s="4" t="s">
        <v>951</v>
      </c>
      <c r="F5395" s="4" t="s">
        <v>952</v>
      </c>
      <c r="G5395" s="4" t="s">
        <v>942</v>
      </c>
      <c r="H5395" s="4" t="s">
        <v>951</v>
      </c>
      <c r="I5395" s="4" t="s">
        <v>1717</v>
      </c>
      <c r="J5395" s="4" t="s">
        <v>1718</v>
      </c>
      <c r="K5395" s="4" t="s">
        <v>955</v>
      </c>
      <c r="L5395" s="4">
        <v>1</v>
      </c>
      <c r="M5395" s="4" t="s">
        <v>77</v>
      </c>
      <c r="N5395" s="4">
        <v>79.06</v>
      </c>
      <c r="O5395" s="4">
        <v>52.39</v>
      </c>
      <c r="P5395" s="4" t="s">
        <v>78</v>
      </c>
      <c r="Q5395" s="77">
        <v>45281.657638888886</v>
      </c>
      <c r="R5395" s="4">
        <v>79.06</v>
      </c>
      <c r="S5395" s="4">
        <v>52.39</v>
      </c>
      <c r="T5395" s="4" t="str">
        <f>VLOOKUP(E5395,zamiana!A:B,2,0)</f>
        <v>ALSTOM (ex. BT) CZL</v>
      </c>
    </row>
    <row r="5396" spans="1:20" x14ac:dyDescent="0.3">
      <c r="A5396" s="4" t="s">
        <v>7318</v>
      </c>
      <c r="B5396" s="76">
        <v>45198</v>
      </c>
      <c r="C5396" s="76">
        <v>45198</v>
      </c>
      <c r="D5396" s="76">
        <v>45257</v>
      </c>
      <c r="E5396" s="4" t="s">
        <v>951</v>
      </c>
      <c r="F5396" s="4" t="s">
        <v>952</v>
      </c>
      <c r="G5396" s="4" t="s">
        <v>942</v>
      </c>
      <c r="H5396" s="4" t="s">
        <v>951</v>
      </c>
      <c r="I5396" s="4" t="s">
        <v>1717</v>
      </c>
      <c r="J5396" s="4" t="s">
        <v>1718</v>
      </c>
      <c r="K5396" s="4" t="s">
        <v>955</v>
      </c>
      <c r="L5396" s="4">
        <v>1</v>
      </c>
      <c r="M5396" s="4" t="s">
        <v>77</v>
      </c>
      <c r="N5396" s="4">
        <v>79.06</v>
      </c>
      <c r="O5396" s="4">
        <v>52.39</v>
      </c>
      <c r="P5396" s="4" t="s">
        <v>78</v>
      </c>
      <c r="Q5396" s="77">
        <v>45281.657638888886</v>
      </c>
      <c r="R5396" s="4">
        <v>79.06</v>
      </c>
      <c r="S5396" s="4">
        <v>52.39</v>
      </c>
      <c r="T5396" s="4" t="str">
        <f>VLOOKUP(E5396,zamiana!A:B,2,0)</f>
        <v>ALSTOM (ex. BT) CZL</v>
      </c>
    </row>
    <row r="5397" spans="1:20" x14ac:dyDescent="0.3">
      <c r="A5397" s="4" t="s">
        <v>7318</v>
      </c>
      <c r="B5397" s="76">
        <v>45198</v>
      </c>
      <c r="C5397" s="76">
        <v>45198</v>
      </c>
      <c r="D5397" s="76">
        <v>45257</v>
      </c>
      <c r="E5397" s="4" t="s">
        <v>951</v>
      </c>
      <c r="F5397" s="4" t="s">
        <v>952</v>
      </c>
      <c r="G5397" s="4" t="s">
        <v>942</v>
      </c>
      <c r="H5397" s="4" t="s">
        <v>951</v>
      </c>
      <c r="I5397" s="4" t="s">
        <v>1717</v>
      </c>
      <c r="J5397" s="4" t="s">
        <v>1718</v>
      </c>
      <c r="K5397" s="4" t="s">
        <v>955</v>
      </c>
      <c r="L5397" s="4">
        <v>1</v>
      </c>
      <c r="M5397" s="4" t="s">
        <v>77</v>
      </c>
      <c r="N5397" s="4">
        <v>79.06</v>
      </c>
      <c r="O5397" s="4">
        <v>52.39</v>
      </c>
      <c r="P5397" s="4" t="s">
        <v>78</v>
      </c>
      <c r="Q5397" s="77">
        <v>45281.657638888886</v>
      </c>
      <c r="R5397" s="4">
        <v>79.06</v>
      </c>
      <c r="S5397" s="4">
        <v>52.39</v>
      </c>
      <c r="T5397" s="4" t="str">
        <f>VLOOKUP(E5397,zamiana!A:B,2,0)</f>
        <v>ALSTOM (ex. BT) CZL</v>
      </c>
    </row>
    <row r="5398" spans="1:20" x14ac:dyDescent="0.3">
      <c r="A5398" s="4" t="s">
        <v>7318</v>
      </c>
      <c r="B5398" s="76">
        <v>45198</v>
      </c>
      <c r="C5398" s="76">
        <v>45198</v>
      </c>
      <c r="D5398" s="76">
        <v>45257</v>
      </c>
      <c r="E5398" s="4" t="s">
        <v>951</v>
      </c>
      <c r="F5398" s="4" t="s">
        <v>952</v>
      </c>
      <c r="G5398" s="4" t="s">
        <v>942</v>
      </c>
      <c r="H5398" s="4" t="s">
        <v>951</v>
      </c>
      <c r="I5398" s="4" t="s">
        <v>1717</v>
      </c>
      <c r="J5398" s="4" t="s">
        <v>1718</v>
      </c>
      <c r="K5398" s="4" t="s">
        <v>955</v>
      </c>
      <c r="L5398" s="4">
        <v>1</v>
      </c>
      <c r="M5398" s="4" t="s">
        <v>77</v>
      </c>
      <c r="N5398" s="4">
        <v>79.06</v>
      </c>
      <c r="O5398" s="4">
        <v>52.39</v>
      </c>
      <c r="P5398" s="4" t="s">
        <v>78</v>
      </c>
      <c r="Q5398" s="77">
        <v>45281.657638888886</v>
      </c>
      <c r="R5398" s="4">
        <v>79.06</v>
      </c>
      <c r="S5398" s="4">
        <v>52.39</v>
      </c>
      <c r="T5398" s="4" t="str">
        <f>VLOOKUP(E5398,zamiana!A:B,2,0)</f>
        <v>ALSTOM (ex. BT) CZL</v>
      </c>
    </row>
    <row r="5399" spans="1:20" x14ac:dyDescent="0.3">
      <c r="A5399" s="4" t="s">
        <v>7318</v>
      </c>
      <c r="B5399" s="76">
        <v>45198</v>
      </c>
      <c r="C5399" s="76">
        <v>45198</v>
      </c>
      <c r="D5399" s="76">
        <v>45257</v>
      </c>
      <c r="E5399" s="4" t="s">
        <v>951</v>
      </c>
      <c r="F5399" s="4" t="s">
        <v>952</v>
      </c>
      <c r="G5399" s="4" t="s">
        <v>942</v>
      </c>
      <c r="H5399" s="4" t="s">
        <v>951</v>
      </c>
      <c r="I5399" s="4" t="s">
        <v>1717</v>
      </c>
      <c r="J5399" s="4" t="s">
        <v>1718</v>
      </c>
      <c r="K5399" s="4" t="s">
        <v>955</v>
      </c>
      <c r="L5399" s="4">
        <v>1</v>
      </c>
      <c r="M5399" s="4" t="s">
        <v>77</v>
      </c>
      <c r="N5399" s="4">
        <v>79.06</v>
      </c>
      <c r="O5399" s="4">
        <v>52.39</v>
      </c>
      <c r="P5399" s="4" t="s">
        <v>78</v>
      </c>
      <c r="Q5399" s="77">
        <v>45281.657638888886</v>
      </c>
      <c r="R5399" s="4">
        <v>79.06</v>
      </c>
      <c r="S5399" s="4">
        <v>52.39</v>
      </c>
      <c r="T5399" s="4" t="str">
        <f>VLOOKUP(E5399,zamiana!A:B,2,0)</f>
        <v>ALSTOM (ex. BT) CZL</v>
      </c>
    </row>
    <row r="5400" spans="1:20" x14ac:dyDescent="0.3">
      <c r="A5400" s="4" t="s">
        <v>7318</v>
      </c>
      <c r="B5400" s="76">
        <v>45198</v>
      </c>
      <c r="C5400" s="76">
        <v>45198</v>
      </c>
      <c r="D5400" s="76">
        <v>45257</v>
      </c>
      <c r="E5400" s="4" t="s">
        <v>951</v>
      </c>
      <c r="F5400" s="4" t="s">
        <v>952</v>
      </c>
      <c r="G5400" s="4" t="s">
        <v>942</v>
      </c>
      <c r="H5400" s="4" t="s">
        <v>951</v>
      </c>
      <c r="I5400" s="4" t="s">
        <v>1717</v>
      </c>
      <c r="J5400" s="4" t="s">
        <v>1718</v>
      </c>
      <c r="K5400" s="4" t="s">
        <v>955</v>
      </c>
      <c r="L5400" s="4">
        <v>1</v>
      </c>
      <c r="M5400" s="4" t="s">
        <v>77</v>
      </c>
      <c r="N5400" s="4">
        <v>79.06</v>
      </c>
      <c r="O5400" s="4">
        <v>52.39</v>
      </c>
      <c r="P5400" s="4" t="s">
        <v>78</v>
      </c>
      <c r="Q5400" s="77">
        <v>45281.657638888886</v>
      </c>
      <c r="R5400" s="4">
        <v>79.06</v>
      </c>
      <c r="S5400" s="4">
        <v>52.39</v>
      </c>
      <c r="T5400" s="4" t="str">
        <f>VLOOKUP(E5400,zamiana!A:B,2,0)</f>
        <v>ALSTOM (ex. BT) CZL</v>
      </c>
    </row>
    <row r="5401" spans="1:20" x14ac:dyDescent="0.3">
      <c r="A5401" s="4" t="s">
        <v>7318</v>
      </c>
      <c r="B5401" s="76">
        <v>45198</v>
      </c>
      <c r="C5401" s="76">
        <v>45198</v>
      </c>
      <c r="D5401" s="76">
        <v>45257</v>
      </c>
      <c r="E5401" s="4" t="s">
        <v>951</v>
      </c>
      <c r="F5401" s="4" t="s">
        <v>952</v>
      </c>
      <c r="G5401" s="4" t="s">
        <v>942</v>
      </c>
      <c r="H5401" s="4" t="s">
        <v>951</v>
      </c>
      <c r="I5401" s="4" t="s">
        <v>1717</v>
      </c>
      <c r="J5401" s="4" t="s">
        <v>1718</v>
      </c>
      <c r="K5401" s="4" t="s">
        <v>955</v>
      </c>
      <c r="L5401" s="4">
        <v>1</v>
      </c>
      <c r="M5401" s="4" t="s">
        <v>77</v>
      </c>
      <c r="N5401" s="4">
        <v>79.06</v>
      </c>
      <c r="O5401" s="4">
        <v>52.39</v>
      </c>
      <c r="P5401" s="4" t="s">
        <v>78</v>
      </c>
      <c r="Q5401" s="77">
        <v>45281.657638888886</v>
      </c>
      <c r="R5401" s="4">
        <v>79.06</v>
      </c>
      <c r="S5401" s="4">
        <v>52.39</v>
      </c>
      <c r="T5401" s="4" t="str">
        <f>VLOOKUP(E5401,zamiana!A:B,2,0)</f>
        <v>ALSTOM (ex. BT) CZL</v>
      </c>
    </row>
    <row r="5402" spans="1:20" x14ac:dyDescent="0.3">
      <c r="A5402" s="4" t="s">
        <v>7318</v>
      </c>
      <c r="B5402" s="76">
        <v>45198</v>
      </c>
      <c r="C5402" s="76">
        <v>45198</v>
      </c>
      <c r="D5402" s="76">
        <v>45257</v>
      </c>
      <c r="E5402" s="4" t="s">
        <v>951</v>
      </c>
      <c r="F5402" s="4" t="s">
        <v>952</v>
      </c>
      <c r="G5402" s="4" t="s">
        <v>942</v>
      </c>
      <c r="H5402" s="4" t="s">
        <v>951</v>
      </c>
      <c r="I5402" s="4" t="s">
        <v>1717</v>
      </c>
      <c r="J5402" s="4" t="s">
        <v>1718</v>
      </c>
      <c r="K5402" s="4" t="s">
        <v>955</v>
      </c>
      <c r="L5402" s="4">
        <v>1</v>
      </c>
      <c r="M5402" s="4" t="s">
        <v>77</v>
      </c>
      <c r="N5402" s="4">
        <v>79.06</v>
      </c>
      <c r="O5402" s="4">
        <v>52.39</v>
      </c>
      <c r="P5402" s="4" t="s">
        <v>78</v>
      </c>
      <c r="Q5402" s="77">
        <v>45281.657638888886</v>
      </c>
      <c r="R5402" s="4">
        <v>79.06</v>
      </c>
      <c r="S5402" s="4">
        <v>52.39</v>
      </c>
      <c r="T5402" s="4" t="str">
        <f>VLOOKUP(E5402,zamiana!A:B,2,0)</f>
        <v>ALSTOM (ex. BT) CZL</v>
      </c>
    </row>
    <row r="5403" spans="1:20" x14ac:dyDescent="0.3">
      <c r="A5403" s="4" t="s">
        <v>7318</v>
      </c>
      <c r="B5403" s="76">
        <v>45198</v>
      </c>
      <c r="C5403" s="76">
        <v>45198</v>
      </c>
      <c r="D5403" s="76">
        <v>45257</v>
      </c>
      <c r="E5403" s="4" t="s">
        <v>951</v>
      </c>
      <c r="F5403" s="4" t="s">
        <v>952</v>
      </c>
      <c r="G5403" s="4" t="s">
        <v>942</v>
      </c>
      <c r="H5403" s="4" t="s">
        <v>951</v>
      </c>
      <c r="I5403" s="4" t="s">
        <v>1494</v>
      </c>
      <c r="J5403" s="4" t="s">
        <v>1495</v>
      </c>
      <c r="K5403" s="4" t="s">
        <v>955</v>
      </c>
      <c r="L5403" s="4">
        <v>1</v>
      </c>
      <c r="M5403" s="4" t="s">
        <v>77</v>
      </c>
      <c r="N5403" s="4">
        <v>35.729999999999997</v>
      </c>
      <c r="O5403" s="4">
        <v>24.82</v>
      </c>
      <c r="P5403" s="4" t="s">
        <v>78</v>
      </c>
      <c r="Q5403" s="77">
        <v>45281.627083333333</v>
      </c>
      <c r="R5403" s="4">
        <v>35.729999999999997</v>
      </c>
      <c r="S5403" s="4">
        <v>24.82</v>
      </c>
      <c r="T5403" s="4" t="str">
        <f>VLOOKUP(E5403,zamiana!A:B,2,0)</f>
        <v>ALSTOM (ex. BT) CZL</v>
      </c>
    </row>
    <row r="5404" spans="1:20" x14ac:dyDescent="0.3">
      <c r="A5404" s="4" t="s">
        <v>7318</v>
      </c>
      <c r="B5404" s="76">
        <v>45198</v>
      </c>
      <c r="C5404" s="76">
        <v>45198</v>
      </c>
      <c r="D5404" s="76">
        <v>45257</v>
      </c>
      <c r="E5404" s="4" t="s">
        <v>951</v>
      </c>
      <c r="F5404" s="4" t="s">
        <v>952</v>
      </c>
      <c r="G5404" s="4" t="s">
        <v>942</v>
      </c>
      <c r="H5404" s="4" t="s">
        <v>951</v>
      </c>
      <c r="I5404" s="4" t="s">
        <v>1570</v>
      </c>
      <c r="J5404" s="4" t="s">
        <v>1571</v>
      </c>
      <c r="K5404" s="4" t="s">
        <v>955</v>
      </c>
      <c r="L5404" s="4">
        <v>1</v>
      </c>
      <c r="M5404" s="4" t="s">
        <v>77</v>
      </c>
      <c r="N5404" s="4">
        <v>42.08</v>
      </c>
      <c r="O5404" s="4">
        <v>26.51</v>
      </c>
      <c r="P5404" s="4" t="s">
        <v>78</v>
      </c>
      <c r="Q5404" s="77">
        <v>45281.627083333333</v>
      </c>
      <c r="R5404" s="4">
        <v>42.08</v>
      </c>
      <c r="S5404" s="4">
        <v>26.51</v>
      </c>
      <c r="T5404" s="4" t="str">
        <f>VLOOKUP(E5404,zamiana!A:B,2,0)</f>
        <v>ALSTOM (ex. BT) CZL</v>
      </c>
    </row>
    <row r="5405" spans="1:20" x14ac:dyDescent="0.3">
      <c r="A5405" s="4" t="s">
        <v>7318</v>
      </c>
      <c r="B5405" s="76">
        <v>45198</v>
      </c>
      <c r="C5405" s="76">
        <v>45198</v>
      </c>
      <c r="D5405" s="76">
        <v>45257</v>
      </c>
      <c r="E5405" s="4" t="s">
        <v>951</v>
      </c>
      <c r="F5405" s="4" t="s">
        <v>952</v>
      </c>
      <c r="G5405" s="4" t="s">
        <v>942</v>
      </c>
      <c r="H5405" s="4" t="s">
        <v>951</v>
      </c>
      <c r="I5405" s="4" t="s">
        <v>1777</v>
      </c>
      <c r="J5405" s="4" t="s">
        <v>1778</v>
      </c>
      <c r="K5405" s="4" t="s">
        <v>955</v>
      </c>
      <c r="L5405" s="4">
        <v>1</v>
      </c>
      <c r="M5405" s="4" t="s">
        <v>77</v>
      </c>
      <c r="N5405" s="4">
        <v>91.06</v>
      </c>
      <c r="O5405" s="4">
        <v>50.77</v>
      </c>
      <c r="P5405" s="4" t="s">
        <v>78</v>
      </c>
      <c r="Q5405" s="77">
        <v>45281.627083333333</v>
      </c>
      <c r="R5405" s="4">
        <v>91.06</v>
      </c>
      <c r="S5405" s="4">
        <v>50.77</v>
      </c>
      <c r="T5405" s="4" t="str">
        <f>VLOOKUP(E5405,zamiana!A:B,2,0)</f>
        <v>ALSTOM (ex. BT) CZL</v>
      </c>
    </row>
    <row r="5406" spans="1:20" x14ac:dyDescent="0.3">
      <c r="A5406" s="4" t="s">
        <v>7318</v>
      </c>
      <c r="B5406" s="76">
        <v>45198</v>
      </c>
      <c r="C5406" s="76">
        <v>45198</v>
      </c>
      <c r="D5406" s="76">
        <v>45257</v>
      </c>
      <c r="E5406" s="4" t="s">
        <v>951</v>
      </c>
      <c r="F5406" s="4" t="s">
        <v>952</v>
      </c>
      <c r="G5406" s="4" t="s">
        <v>942</v>
      </c>
      <c r="H5406" s="4" t="s">
        <v>951</v>
      </c>
      <c r="I5406" s="4" t="s">
        <v>1212</v>
      </c>
      <c r="J5406" s="4" t="s">
        <v>1213</v>
      </c>
      <c r="K5406" s="4" t="s">
        <v>955</v>
      </c>
      <c r="L5406" s="4">
        <v>2</v>
      </c>
      <c r="M5406" s="4" t="s">
        <v>77</v>
      </c>
      <c r="N5406" s="4">
        <v>19.420000000000002</v>
      </c>
      <c r="O5406" s="4">
        <v>16.59</v>
      </c>
      <c r="P5406" s="4" t="s">
        <v>78</v>
      </c>
      <c r="Q5406" s="77">
        <v>45281.627083333333</v>
      </c>
      <c r="R5406" s="4">
        <v>38.840000000000003</v>
      </c>
      <c r="S5406" s="4">
        <v>33.18</v>
      </c>
      <c r="T5406" s="4" t="str">
        <f>VLOOKUP(E5406,zamiana!A:B,2,0)</f>
        <v>ALSTOM (ex. BT) CZL</v>
      </c>
    </row>
    <row r="5407" spans="1:20" x14ac:dyDescent="0.3">
      <c r="A5407" s="4" t="s">
        <v>7318</v>
      </c>
      <c r="B5407" s="76">
        <v>45198</v>
      </c>
      <c r="C5407" s="76">
        <v>45198</v>
      </c>
      <c r="D5407" s="76">
        <v>45257</v>
      </c>
      <c r="E5407" s="4" t="s">
        <v>951</v>
      </c>
      <c r="F5407" s="4" t="s">
        <v>952</v>
      </c>
      <c r="G5407" s="4" t="s">
        <v>942</v>
      </c>
      <c r="H5407" s="4" t="s">
        <v>951</v>
      </c>
      <c r="I5407" s="4" t="s">
        <v>1212</v>
      </c>
      <c r="J5407" s="4" t="s">
        <v>1213</v>
      </c>
      <c r="K5407" s="4" t="s">
        <v>955</v>
      </c>
      <c r="L5407" s="4">
        <v>2</v>
      </c>
      <c r="M5407" s="4" t="s">
        <v>77</v>
      </c>
      <c r="N5407" s="4">
        <v>19.420000000000002</v>
      </c>
      <c r="O5407" s="4">
        <v>16.59</v>
      </c>
      <c r="P5407" s="4" t="s">
        <v>78</v>
      </c>
      <c r="Q5407" s="77">
        <v>45281.627083333333</v>
      </c>
      <c r="R5407" s="4">
        <v>38.840000000000003</v>
      </c>
      <c r="S5407" s="4">
        <v>33.18</v>
      </c>
      <c r="T5407" s="4" t="str">
        <f>VLOOKUP(E5407,zamiana!A:B,2,0)</f>
        <v>ALSTOM (ex. BT) CZL</v>
      </c>
    </row>
    <row r="5408" spans="1:20" x14ac:dyDescent="0.3">
      <c r="A5408" s="4" t="s">
        <v>7318</v>
      </c>
      <c r="B5408" s="76">
        <v>45198</v>
      </c>
      <c r="C5408" s="76">
        <v>45198</v>
      </c>
      <c r="D5408" s="76">
        <v>45257</v>
      </c>
      <c r="E5408" s="4" t="s">
        <v>951</v>
      </c>
      <c r="F5408" s="4" t="s">
        <v>952</v>
      </c>
      <c r="G5408" s="4" t="s">
        <v>942</v>
      </c>
      <c r="H5408" s="4" t="s">
        <v>951</v>
      </c>
      <c r="I5408" s="4" t="s">
        <v>1500</v>
      </c>
      <c r="J5408" s="4" t="s">
        <v>1501</v>
      </c>
      <c r="K5408" s="4" t="s">
        <v>955</v>
      </c>
      <c r="L5408" s="4">
        <v>2</v>
      </c>
      <c r="M5408" s="4" t="s">
        <v>77</v>
      </c>
      <c r="N5408" s="4">
        <v>21.5</v>
      </c>
      <c r="O5408" s="4">
        <v>21.38</v>
      </c>
      <c r="P5408" s="4" t="s">
        <v>78</v>
      </c>
      <c r="Q5408" s="77">
        <v>45281.627083333333</v>
      </c>
      <c r="R5408" s="4">
        <v>43</v>
      </c>
      <c r="S5408" s="4">
        <v>42.76</v>
      </c>
      <c r="T5408" s="4" t="str">
        <f>VLOOKUP(E5408,zamiana!A:B,2,0)</f>
        <v>ALSTOM (ex. BT) CZL</v>
      </c>
    </row>
    <row r="5409" spans="1:20" x14ac:dyDescent="0.3">
      <c r="A5409" s="4" t="s">
        <v>7318</v>
      </c>
      <c r="B5409" s="76">
        <v>45198</v>
      </c>
      <c r="C5409" s="76">
        <v>45198</v>
      </c>
      <c r="D5409" s="76">
        <v>45257</v>
      </c>
      <c r="E5409" s="4" t="s">
        <v>951</v>
      </c>
      <c r="F5409" s="4" t="s">
        <v>952</v>
      </c>
      <c r="G5409" s="4" t="s">
        <v>942</v>
      </c>
      <c r="H5409" s="4" t="s">
        <v>951</v>
      </c>
      <c r="I5409" s="4" t="s">
        <v>1500</v>
      </c>
      <c r="J5409" s="4" t="s">
        <v>1501</v>
      </c>
      <c r="K5409" s="4" t="s">
        <v>955</v>
      </c>
      <c r="L5409" s="4">
        <v>2</v>
      </c>
      <c r="M5409" s="4" t="s">
        <v>77</v>
      </c>
      <c r="N5409" s="4">
        <v>21.5</v>
      </c>
      <c r="O5409" s="4">
        <v>21.38</v>
      </c>
      <c r="P5409" s="4" t="s">
        <v>78</v>
      </c>
      <c r="Q5409" s="77">
        <v>45281.627083333333</v>
      </c>
      <c r="R5409" s="4">
        <v>43</v>
      </c>
      <c r="S5409" s="4">
        <v>42.76</v>
      </c>
      <c r="T5409" s="4" t="str">
        <f>VLOOKUP(E5409,zamiana!A:B,2,0)</f>
        <v>ALSTOM (ex. BT) CZL</v>
      </c>
    </row>
    <row r="5410" spans="1:20" x14ac:dyDescent="0.3">
      <c r="A5410" s="4" t="s">
        <v>7318</v>
      </c>
      <c r="B5410" s="76">
        <v>45198</v>
      </c>
      <c r="C5410" s="76">
        <v>45198</v>
      </c>
      <c r="D5410" s="76">
        <v>45257</v>
      </c>
      <c r="E5410" s="4" t="s">
        <v>951</v>
      </c>
      <c r="F5410" s="4" t="s">
        <v>952</v>
      </c>
      <c r="G5410" s="4" t="s">
        <v>942</v>
      </c>
      <c r="H5410" s="4" t="s">
        <v>951</v>
      </c>
      <c r="I5410" s="4" t="s">
        <v>1500</v>
      </c>
      <c r="J5410" s="4" t="s">
        <v>1501</v>
      </c>
      <c r="K5410" s="4" t="s">
        <v>955</v>
      </c>
      <c r="L5410" s="4">
        <v>2</v>
      </c>
      <c r="M5410" s="4" t="s">
        <v>77</v>
      </c>
      <c r="N5410" s="4">
        <v>21.5</v>
      </c>
      <c r="O5410" s="4">
        <v>21.38</v>
      </c>
      <c r="P5410" s="4" t="s">
        <v>78</v>
      </c>
      <c r="Q5410" s="77">
        <v>45281.627083333333</v>
      </c>
      <c r="R5410" s="4">
        <v>43</v>
      </c>
      <c r="S5410" s="4">
        <v>42.76</v>
      </c>
      <c r="T5410" s="4" t="str">
        <f>VLOOKUP(E5410,zamiana!A:B,2,0)</f>
        <v>ALSTOM (ex. BT) CZL</v>
      </c>
    </row>
    <row r="5411" spans="1:20" x14ac:dyDescent="0.3">
      <c r="A5411" s="4" t="s">
        <v>7318</v>
      </c>
      <c r="B5411" s="76">
        <v>45198</v>
      </c>
      <c r="C5411" s="76">
        <v>45198</v>
      </c>
      <c r="D5411" s="76">
        <v>45257</v>
      </c>
      <c r="E5411" s="4" t="s">
        <v>951</v>
      </c>
      <c r="F5411" s="4" t="s">
        <v>952</v>
      </c>
      <c r="G5411" s="4" t="s">
        <v>942</v>
      </c>
      <c r="H5411" s="4" t="s">
        <v>951</v>
      </c>
      <c r="I5411" s="4" t="s">
        <v>1500</v>
      </c>
      <c r="J5411" s="4" t="s">
        <v>1501</v>
      </c>
      <c r="K5411" s="4" t="s">
        <v>955</v>
      </c>
      <c r="L5411" s="4">
        <v>2</v>
      </c>
      <c r="M5411" s="4" t="s">
        <v>77</v>
      </c>
      <c r="N5411" s="4">
        <v>21.5</v>
      </c>
      <c r="O5411" s="4">
        <v>21.38</v>
      </c>
      <c r="P5411" s="4" t="s">
        <v>78</v>
      </c>
      <c r="Q5411" s="77">
        <v>45281.627083333333</v>
      </c>
      <c r="R5411" s="4">
        <v>43</v>
      </c>
      <c r="S5411" s="4">
        <v>42.76</v>
      </c>
      <c r="T5411" s="4" t="str">
        <f>VLOOKUP(E5411,zamiana!A:B,2,0)</f>
        <v>ALSTOM (ex. BT) CZL</v>
      </c>
    </row>
    <row r="5412" spans="1:20" x14ac:dyDescent="0.3">
      <c r="A5412" s="4" t="s">
        <v>7318</v>
      </c>
      <c r="B5412" s="76">
        <v>45198</v>
      </c>
      <c r="C5412" s="76">
        <v>45198</v>
      </c>
      <c r="D5412" s="76">
        <v>45257</v>
      </c>
      <c r="E5412" s="4" t="s">
        <v>951</v>
      </c>
      <c r="F5412" s="4" t="s">
        <v>952</v>
      </c>
      <c r="G5412" s="4" t="s">
        <v>942</v>
      </c>
      <c r="H5412" s="4" t="s">
        <v>951</v>
      </c>
      <c r="I5412" s="4" t="s">
        <v>1500</v>
      </c>
      <c r="J5412" s="4" t="s">
        <v>1501</v>
      </c>
      <c r="K5412" s="4" t="s">
        <v>955</v>
      </c>
      <c r="L5412" s="4">
        <v>2</v>
      </c>
      <c r="M5412" s="4" t="s">
        <v>77</v>
      </c>
      <c r="N5412" s="4">
        <v>21.5</v>
      </c>
      <c r="O5412" s="4">
        <v>21.38</v>
      </c>
      <c r="P5412" s="4" t="s">
        <v>78</v>
      </c>
      <c r="Q5412" s="77">
        <v>45281.627083333333</v>
      </c>
      <c r="R5412" s="4">
        <v>43</v>
      </c>
      <c r="S5412" s="4">
        <v>42.76</v>
      </c>
      <c r="T5412" s="4" t="str">
        <f>VLOOKUP(E5412,zamiana!A:B,2,0)</f>
        <v>ALSTOM (ex. BT) CZL</v>
      </c>
    </row>
    <row r="5413" spans="1:20" x14ac:dyDescent="0.3">
      <c r="A5413" s="4" t="s">
        <v>7318</v>
      </c>
      <c r="B5413" s="76">
        <v>45198</v>
      </c>
      <c r="C5413" s="76">
        <v>45198</v>
      </c>
      <c r="D5413" s="76">
        <v>45257</v>
      </c>
      <c r="E5413" s="4" t="s">
        <v>951</v>
      </c>
      <c r="F5413" s="4" t="s">
        <v>952</v>
      </c>
      <c r="G5413" s="4" t="s">
        <v>942</v>
      </c>
      <c r="H5413" s="4" t="s">
        <v>951</v>
      </c>
      <c r="I5413" s="4" t="s">
        <v>1500</v>
      </c>
      <c r="J5413" s="4" t="s">
        <v>1501</v>
      </c>
      <c r="K5413" s="4" t="s">
        <v>955</v>
      </c>
      <c r="L5413" s="4">
        <v>2</v>
      </c>
      <c r="M5413" s="4" t="s">
        <v>77</v>
      </c>
      <c r="N5413" s="4">
        <v>21.5</v>
      </c>
      <c r="O5413" s="4">
        <v>21.38</v>
      </c>
      <c r="P5413" s="4" t="s">
        <v>78</v>
      </c>
      <c r="Q5413" s="77">
        <v>45281.627083333333</v>
      </c>
      <c r="R5413" s="4">
        <v>43</v>
      </c>
      <c r="S5413" s="4">
        <v>42.76</v>
      </c>
      <c r="T5413" s="4" t="str">
        <f>VLOOKUP(E5413,zamiana!A:B,2,0)</f>
        <v>ALSTOM (ex. BT) CZL</v>
      </c>
    </row>
    <row r="5414" spans="1:20" x14ac:dyDescent="0.3">
      <c r="A5414" s="4" t="s">
        <v>7318</v>
      </c>
      <c r="B5414" s="76">
        <v>45198</v>
      </c>
      <c r="C5414" s="76">
        <v>45198</v>
      </c>
      <c r="D5414" s="76">
        <v>45257</v>
      </c>
      <c r="E5414" s="4" t="s">
        <v>951</v>
      </c>
      <c r="F5414" s="4" t="s">
        <v>952</v>
      </c>
      <c r="G5414" s="4" t="s">
        <v>942</v>
      </c>
      <c r="H5414" s="4" t="s">
        <v>951</v>
      </c>
      <c r="I5414" s="4" t="s">
        <v>1500</v>
      </c>
      <c r="J5414" s="4" t="s">
        <v>1501</v>
      </c>
      <c r="K5414" s="4" t="s">
        <v>955</v>
      </c>
      <c r="L5414" s="4">
        <v>2</v>
      </c>
      <c r="M5414" s="4" t="s">
        <v>77</v>
      </c>
      <c r="N5414" s="4">
        <v>21.5</v>
      </c>
      <c r="O5414" s="4">
        <v>21.38</v>
      </c>
      <c r="P5414" s="4" t="s">
        <v>78</v>
      </c>
      <c r="Q5414" s="77">
        <v>45281.627083333333</v>
      </c>
      <c r="R5414" s="4">
        <v>43</v>
      </c>
      <c r="S5414" s="4">
        <v>42.76</v>
      </c>
      <c r="T5414" s="4" t="str">
        <f>VLOOKUP(E5414,zamiana!A:B,2,0)</f>
        <v>ALSTOM (ex. BT) CZL</v>
      </c>
    </row>
    <row r="5415" spans="1:20" x14ac:dyDescent="0.3">
      <c r="A5415" s="4" t="s">
        <v>7318</v>
      </c>
      <c r="B5415" s="76">
        <v>45198</v>
      </c>
      <c r="C5415" s="76">
        <v>45198</v>
      </c>
      <c r="D5415" s="76">
        <v>45257</v>
      </c>
      <c r="E5415" s="4" t="s">
        <v>951</v>
      </c>
      <c r="F5415" s="4" t="s">
        <v>952</v>
      </c>
      <c r="G5415" s="4" t="s">
        <v>942</v>
      </c>
      <c r="H5415" s="4" t="s">
        <v>951</v>
      </c>
      <c r="I5415" s="4" t="s">
        <v>1742</v>
      </c>
      <c r="J5415" s="4" t="s">
        <v>1743</v>
      </c>
      <c r="K5415" s="4" t="s">
        <v>955</v>
      </c>
      <c r="L5415" s="4">
        <v>1</v>
      </c>
      <c r="M5415" s="4" t="s">
        <v>77</v>
      </c>
      <c r="N5415" s="4">
        <v>83.13</v>
      </c>
      <c r="O5415" s="4">
        <v>53</v>
      </c>
      <c r="P5415" s="4" t="s">
        <v>78</v>
      </c>
      <c r="Q5415" s="77">
        <v>45281.627083333333</v>
      </c>
      <c r="R5415" s="4">
        <v>83.13</v>
      </c>
      <c r="S5415" s="4">
        <v>53</v>
      </c>
      <c r="T5415" s="4" t="str">
        <f>VLOOKUP(E5415,zamiana!A:B,2,0)</f>
        <v>ALSTOM (ex. BT) CZL</v>
      </c>
    </row>
    <row r="5416" spans="1:20" x14ac:dyDescent="0.3">
      <c r="A5416" s="4" t="s">
        <v>7318</v>
      </c>
      <c r="B5416" s="76">
        <v>45198</v>
      </c>
      <c r="C5416" s="76">
        <v>45198</v>
      </c>
      <c r="D5416" s="76">
        <v>45257</v>
      </c>
      <c r="E5416" s="4" t="s">
        <v>951</v>
      </c>
      <c r="F5416" s="4" t="s">
        <v>952</v>
      </c>
      <c r="G5416" s="4" t="s">
        <v>942</v>
      </c>
      <c r="H5416" s="4" t="s">
        <v>951</v>
      </c>
      <c r="I5416" s="4" t="s">
        <v>1742</v>
      </c>
      <c r="J5416" s="4" t="s">
        <v>1743</v>
      </c>
      <c r="K5416" s="4" t="s">
        <v>955</v>
      </c>
      <c r="L5416" s="4">
        <v>1</v>
      </c>
      <c r="M5416" s="4" t="s">
        <v>77</v>
      </c>
      <c r="N5416" s="4">
        <v>83.13</v>
      </c>
      <c r="O5416" s="4">
        <v>53</v>
      </c>
      <c r="P5416" s="4" t="s">
        <v>78</v>
      </c>
      <c r="Q5416" s="77">
        <v>45281.627083333333</v>
      </c>
      <c r="R5416" s="4">
        <v>83.13</v>
      </c>
      <c r="S5416" s="4">
        <v>53</v>
      </c>
      <c r="T5416" s="4" t="str">
        <f>VLOOKUP(E5416,zamiana!A:B,2,0)</f>
        <v>ALSTOM (ex. BT) CZL</v>
      </c>
    </row>
    <row r="5417" spans="1:20" x14ac:dyDescent="0.3">
      <c r="A5417" s="4" t="s">
        <v>7318</v>
      </c>
      <c r="B5417" s="76">
        <v>45198</v>
      </c>
      <c r="C5417" s="76">
        <v>45198</v>
      </c>
      <c r="D5417" s="76">
        <v>45257</v>
      </c>
      <c r="E5417" s="4" t="s">
        <v>951</v>
      </c>
      <c r="F5417" s="4" t="s">
        <v>952</v>
      </c>
      <c r="G5417" s="4" t="s">
        <v>942</v>
      </c>
      <c r="H5417" s="4" t="s">
        <v>951</v>
      </c>
      <c r="I5417" s="4" t="s">
        <v>1775</v>
      </c>
      <c r="J5417" s="4" t="s">
        <v>1776</v>
      </c>
      <c r="K5417" s="4" t="s">
        <v>955</v>
      </c>
      <c r="L5417" s="4">
        <v>2</v>
      </c>
      <c r="M5417" s="4" t="s">
        <v>77</v>
      </c>
      <c r="N5417" s="4">
        <v>87.49</v>
      </c>
      <c r="O5417" s="4">
        <v>53.29</v>
      </c>
      <c r="P5417" s="4" t="s">
        <v>78</v>
      </c>
      <c r="Q5417" s="77">
        <v>45281.627083333333</v>
      </c>
      <c r="R5417" s="4">
        <v>174.98</v>
      </c>
      <c r="S5417" s="4">
        <v>106.58</v>
      </c>
      <c r="T5417" s="4" t="str">
        <f>VLOOKUP(E5417,zamiana!A:B,2,0)</f>
        <v>ALSTOM (ex. BT) CZL</v>
      </c>
    </row>
    <row r="5418" spans="1:20" x14ac:dyDescent="0.3">
      <c r="A5418" s="4" t="s">
        <v>7318</v>
      </c>
      <c r="B5418" s="76">
        <v>45198</v>
      </c>
      <c r="C5418" s="76">
        <v>45198</v>
      </c>
      <c r="D5418" s="76">
        <v>45257</v>
      </c>
      <c r="E5418" s="4" t="s">
        <v>951</v>
      </c>
      <c r="F5418" s="4" t="s">
        <v>952</v>
      </c>
      <c r="G5418" s="4" t="s">
        <v>942</v>
      </c>
      <c r="H5418" s="4" t="s">
        <v>951</v>
      </c>
      <c r="I5418" s="4" t="s">
        <v>1401</v>
      </c>
      <c r="J5418" s="4" t="s">
        <v>1402</v>
      </c>
      <c r="K5418" s="4" t="s">
        <v>955</v>
      </c>
      <c r="L5418" s="4">
        <v>2</v>
      </c>
      <c r="M5418" s="4" t="s">
        <v>77</v>
      </c>
      <c r="N5418" s="4">
        <v>31.05</v>
      </c>
      <c r="O5418" s="4">
        <v>19.440000000000001</v>
      </c>
      <c r="P5418" s="4" t="s">
        <v>78</v>
      </c>
      <c r="Q5418" s="77">
        <v>45281.627083333333</v>
      </c>
      <c r="R5418" s="4">
        <v>62.1</v>
      </c>
      <c r="S5418" s="4">
        <v>38.880000000000003</v>
      </c>
      <c r="T5418" s="4" t="str">
        <f>VLOOKUP(E5418,zamiana!A:B,2,0)</f>
        <v>ALSTOM (ex. BT) CZL</v>
      </c>
    </row>
    <row r="5419" spans="1:20" x14ac:dyDescent="0.3">
      <c r="A5419" s="4" t="s">
        <v>7318</v>
      </c>
      <c r="B5419" s="76">
        <v>45198</v>
      </c>
      <c r="C5419" s="76">
        <v>45198</v>
      </c>
      <c r="D5419" s="76">
        <v>45257</v>
      </c>
      <c r="E5419" s="4" t="s">
        <v>951</v>
      </c>
      <c r="F5419" s="4" t="s">
        <v>952</v>
      </c>
      <c r="G5419" s="4" t="s">
        <v>942</v>
      </c>
      <c r="H5419" s="4" t="s">
        <v>951</v>
      </c>
      <c r="I5419" s="4" t="s">
        <v>1401</v>
      </c>
      <c r="J5419" s="4" t="s">
        <v>1402</v>
      </c>
      <c r="K5419" s="4" t="s">
        <v>955</v>
      </c>
      <c r="L5419" s="4">
        <v>2</v>
      </c>
      <c r="M5419" s="4" t="s">
        <v>77</v>
      </c>
      <c r="N5419" s="4">
        <v>31.05</v>
      </c>
      <c r="O5419" s="4">
        <v>19.440000000000001</v>
      </c>
      <c r="P5419" s="4" t="s">
        <v>78</v>
      </c>
      <c r="Q5419" s="77">
        <v>45281.627083333333</v>
      </c>
      <c r="R5419" s="4">
        <v>62.1</v>
      </c>
      <c r="S5419" s="4">
        <v>38.880000000000003</v>
      </c>
      <c r="T5419" s="4" t="str">
        <f>VLOOKUP(E5419,zamiana!A:B,2,0)</f>
        <v>ALSTOM (ex. BT) CZL</v>
      </c>
    </row>
    <row r="5420" spans="1:20" x14ac:dyDescent="0.3">
      <c r="A5420" s="4" t="s">
        <v>7318</v>
      </c>
      <c r="B5420" s="76">
        <v>45198</v>
      </c>
      <c r="C5420" s="76">
        <v>45198</v>
      </c>
      <c r="D5420" s="76">
        <v>45257</v>
      </c>
      <c r="E5420" s="4" t="s">
        <v>951</v>
      </c>
      <c r="F5420" s="4" t="s">
        <v>952</v>
      </c>
      <c r="G5420" s="4" t="s">
        <v>942</v>
      </c>
      <c r="H5420" s="4" t="s">
        <v>951</v>
      </c>
      <c r="I5420" s="4" t="s">
        <v>1401</v>
      </c>
      <c r="J5420" s="4" t="s">
        <v>1402</v>
      </c>
      <c r="K5420" s="4" t="s">
        <v>955</v>
      </c>
      <c r="L5420" s="4">
        <v>1</v>
      </c>
      <c r="M5420" s="4" t="s">
        <v>77</v>
      </c>
      <c r="N5420" s="4">
        <v>31.05</v>
      </c>
      <c r="O5420" s="4">
        <v>19.440000000000001</v>
      </c>
      <c r="P5420" s="4" t="s">
        <v>78</v>
      </c>
      <c r="Q5420" s="77">
        <v>45281.627083333333</v>
      </c>
      <c r="R5420" s="4">
        <v>31.05</v>
      </c>
      <c r="S5420" s="4">
        <v>19.440000000000001</v>
      </c>
      <c r="T5420" s="4" t="str">
        <f>VLOOKUP(E5420,zamiana!A:B,2,0)</f>
        <v>ALSTOM (ex. BT) CZL</v>
      </c>
    </row>
    <row r="5421" spans="1:20" x14ac:dyDescent="0.3">
      <c r="A5421" s="4" t="s">
        <v>7318</v>
      </c>
      <c r="B5421" s="76">
        <v>45198</v>
      </c>
      <c r="C5421" s="76">
        <v>45198</v>
      </c>
      <c r="D5421" s="76">
        <v>45257</v>
      </c>
      <c r="E5421" s="4" t="s">
        <v>951</v>
      </c>
      <c r="F5421" s="4" t="s">
        <v>952</v>
      </c>
      <c r="G5421" s="4" t="s">
        <v>942</v>
      </c>
      <c r="H5421" s="4" t="s">
        <v>951</v>
      </c>
      <c r="I5421" s="4" t="s">
        <v>1401</v>
      </c>
      <c r="J5421" s="4" t="s">
        <v>1402</v>
      </c>
      <c r="K5421" s="4" t="s">
        <v>955</v>
      </c>
      <c r="L5421" s="4">
        <v>1</v>
      </c>
      <c r="M5421" s="4" t="s">
        <v>77</v>
      </c>
      <c r="N5421" s="4">
        <v>31.05</v>
      </c>
      <c r="O5421" s="4">
        <v>19.440000000000001</v>
      </c>
      <c r="P5421" s="4" t="s">
        <v>78</v>
      </c>
      <c r="Q5421" s="77">
        <v>45281.627083333333</v>
      </c>
      <c r="R5421" s="4">
        <v>31.05</v>
      </c>
      <c r="S5421" s="4">
        <v>19.440000000000001</v>
      </c>
      <c r="T5421" s="4" t="str">
        <f>VLOOKUP(E5421,zamiana!A:B,2,0)</f>
        <v>ALSTOM (ex. BT) CZL</v>
      </c>
    </row>
    <row r="5422" spans="1:20" x14ac:dyDescent="0.3">
      <c r="A5422" s="4" t="s">
        <v>7318</v>
      </c>
      <c r="B5422" s="76">
        <v>45198</v>
      </c>
      <c r="C5422" s="76">
        <v>45198</v>
      </c>
      <c r="D5422" s="76">
        <v>45257</v>
      </c>
      <c r="E5422" s="4" t="s">
        <v>951</v>
      </c>
      <c r="F5422" s="4" t="s">
        <v>952</v>
      </c>
      <c r="G5422" s="4" t="s">
        <v>942</v>
      </c>
      <c r="H5422" s="4" t="s">
        <v>951</v>
      </c>
      <c r="I5422" s="4" t="s">
        <v>1309</v>
      </c>
      <c r="J5422" s="4" t="s">
        <v>1310</v>
      </c>
      <c r="K5422" s="4" t="s">
        <v>955</v>
      </c>
      <c r="L5422" s="4">
        <v>2</v>
      </c>
      <c r="M5422" s="4" t="s">
        <v>77</v>
      </c>
      <c r="N5422" s="4">
        <v>17.52</v>
      </c>
      <c r="O5422" s="4">
        <v>15.23</v>
      </c>
      <c r="P5422" s="4" t="s">
        <v>78</v>
      </c>
      <c r="Q5422" s="77">
        <v>45281.627083333333</v>
      </c>
      <c r="R5422" s="4">
        <v>35.04</v>
      </c>
      <c r="S5422" s="4">
        <v>30.46</v>
      </c>
      <c r="T5422" s="4" t="str">
        <f>VLOOKUP(E5422,zamiana!A:B,2,0)</f>
        <v>ALSTOM (ex. BT) CZL</v>
      </c>
    </row>
    <row r="5423" spans="1:20" x14ac:dyDescent="0.3">
      <c r="A5423" s="4" t="s">
        <v>7318</v>
      </c>
      <c r="B5423" s="76">
        <v>45198</v>
      </c>
      <c r="C5423" s="76">
        <v>45198</v>
      </c>
      <c r="D5423" s="76">
        <v>45257</v>
      </c>
      <c r="E5423" s="4" t="s">
        <v>951</v>
      </c>
      <c r="F5423" s="4" t="s">
        <v>952</v>
      </c>
      <c r="G5423" s="4" t="s">
        <v>942</v>
      </c>
      <c r="H5423" s="4" t="s">
        <v>951</v>
      </c>
      <c r="I5423" s="4" t="s">
        <v>1652</v>
      </c>
      <c r="J5423" s="4" t="s">
        <v>1653</v>
      </c>
      <c r="K5423" s="4" t="s">
        <v>955</v>
      </c>
      <c r="L5423" s="4">
        <v>3</v>
      </c>
      <c r="M5423" s="4" t="s">
        <v>77</v>
      </c>
      <c r="N5423" s="4">
        <v>67.89</v>
      </c>
      <c r="O5423" s="4">
        <v>40.42</v>
      </c>
      <c r="P5423" s="4" t="s">
        <v>78</v>
      </c>
      <c r="Q5423" s="77">
        <v>45281.658333333333</v>
      </c>
      <c r="R5423" s="4">
        <v>203.67</v>
      </c>
      <c r="S5423" s="4">
        <v>121.26</v>
      </c>
      <c r="T5423" s="4" t="str">
        <f>VLOOKUP(E5423,zamiana!A:B,2,0)</f>
        <v>ALSTOM (ex. BT) CZL</v>
      </c>
    </row>
    <row r="5424" spans="1:20" x14ac:dyDescent="0.3">
      <c r="A5424" s="4" t="s">
        <v>7318</v>
      </c>
      <c r="B5424" s="76">
        <v>45198</v>
      </c>
      <c r="C5424" s="76">
        <v>45198</v>
      </c>
      <c r="D5424" s="76">
        <v>45257</v>
      </c>
      <c r="E5424" s="4" t="s">
        <v>951</v>
      </c>
      <c r="F5424" s="4" t="s">
        <v>952</v>
      </c>
      <c r="G5424" s="4" t="s">
        <v>942</v>
      </c>
      <c r="H5424" s="4" t="s">
        <v>951</v>
      </c>
      <c r="I5424" s="4" t="s">
        <v>1652</v>
      </c>
      <c r="J5424" s="4" t="s">
        <v>1653</v>
      </c>
      <c r="K5424" s="4" t="s">
        <v>955</v>
      </c>
      <c r="L5424" s="4">
        <v>3</v>
      </c>
      <c r="M5424" s="4" t="s">
        <v>77</v>
      </c>
      <c r="N5424" s="4">
        <v>67.89</v>
      </c>
      <c r="O5424" s="4">
        <v>40.42</v>
      </c>
      <c r="P5424" s="4" t="s">
        <v>78</v>
      </c>
      <c r="Q5424" s="77">
        <v>45281.658333333333</v>
      </c>
      <c r="R5424" s="4">
        <v>203.67</v>
      </c>
      <c r="S5424" s="4">
        <v>121.26</v>
      </c>
      <c r="T5424" s="4" t="str">
        <f>VLOOKUP(E5424,zamiana!A:B,2,0)</f>
        <v>ALSTOM (ex. BT) CZL</v>
      </c>
    </row>
    <row r="5425" spans="1:20" x14ac:dyDescent="0.3">
      <c r="A5425" s="4" t="s">
        <v>7318</v>
      </c>
      <c r="B5425" s="76">
        <v>45198</v>
      </c>
      <c r="C5425" s="76">
        <v>45198</v>
      </c>
      <c r="D5425" s="76">
        <v>45257</v>
      </c>
      <c r="E5425" s="4" t="s">
        <v>951</v>
      </c>
      <c r="F5425" s="4" t="s">
        <v>952</v>
      </c>
      <c r="G5425" s="4" t="s">
        <v>942</v>
      </c>
      <c r="H5425" s="4" t="s">
        <v>951</v>
      </c>
      <c r="I5425" s="4" t="s">
        <v>1652</v>
      </c>
      <c r="J5425" s="4" t="s">
        <v>1653</v>
      </c>
      <c r="K5425" s="4" t="s">
        <v>955</v>
      </c>
      <c r="L5425" s="4">
        <v>3</v>
      </c>
      <c r="M5425" s="4" t="s">
        <v>77</v>
      </c>
      <c r="N5425" s="4">
        <v>67.89</v>
      </c>
      <c r="O5425" s="4">
        <v>40.42</v>
      </c>
      <c r="P5425" s="4" t="s">
        <v>78</v>
      </c>
      <c r="Q5425" s="77">
        <v>45281.658333333333</v>
      </c>
      <c r="R5425" s="4">
        <v>203.67</v>
      </c>
      <c r="S5425" s="4">
        <v>121.26</v>
      </c>
      <c r="T5425" s="4" t="str">
        <f>VLOOKUP(E5425,zamiana!A:B,2,0)</f>
        <v>ALSTOM (ex. BT) CZL</v>
      </c>
    </row>
    <row r="5426" spans="1:20" x14ac:dyDescent="0.3">
      <c r="A5426" s="4" t="s">
        <v>7318</v>
      </c>
      <c r="B5426" s="76">
        <v>45198</v>
      </c>
      <c r="C5426" s="76">
        <v>45198</v>
      </c>
      <c r="D5426" s="76">
        <v>45257</v>
      </c>
      <c r="E5426" s="4" t="s">
        <v>951</v>
      </c>
      <c r="F5426" s="4" t="s">
        <v>952</v>
      </c>
      <c r="G5426" s="4" t="s">
        <v>942</v>
      </c>
      <c r="H5426" s="4" t="s">
        <v>951</v>
      </c>
      <c r="I5426" s="4" t="s">
        <v>1652</v>
      </c>
      <c r="J5426" s="4" t="s">
        <v>1653</v>
      </c>
      <c r="K5426" s="4" t="s">
        <v>955</v>
      </c>
      <c r="L5426" s="4">
        <v>3</v>
      </c>
      <c r="M5426" s="4" t="s">
        <v>77</v>
      </c>
      <c r="N5426" s="4">
        <v>67.89</v>
      </c>
      <c r="O5426" s="4">
        <v>40.42</v>
      </c>
      <c r="P5426" s="4" t="s">
        <v>78</v>
      </c>
      <c r="Q5426" s="77">
        <v>45281.658333333333</v>
      </c>
      <c r="R5426" s="4">
        <v>203.67</v>
      </c>
      <c r="S5426" s="4">
        <v>121.26</v>
      </c>
      <c r="T5426" s="4" t="str">
        <f>VLOOKUP(E5426,zamiana!A:B,2,0)</f>
        <v>ALSTOM (ex. BT) CZL</v>
      </c>
    </row>
    <row r="5427" spans="1:20" x14ac:dyDescent="0.3">
      <c r="A5427" s="4" t="s">
        <v>7318</v>
      </c>
      <c r="B5427" s="76">
        <v>45198</v>
      </c>
      <c r="C5427" s="76">
        <v>45198</v>
      </c>
      <c r="D5427" s="76">
        <v>45257</v>
      </c>
      <c r="E5427" s="4" t="s">
        <v>951</v>
      </c>
      <c r="F5427" s="4" t="s">
        <v>952</v>
      </c>
      <c r="G5427" s="4" t="s">
        <v>942</v>
      </c>
      <c r="H5427" s="4" t="s">
        <v>951</v>
      </c>
      <c r="I5427" s="4" t="s">
        <v>1652</v>
      </c>
      <c r="J5427" s="4" t="s">
        <v>1653</v>
      </c>
      <c r="K5427" s="4" t="s">
        <v>955</v>
      </c>
      <c r="L5427" s="4">
        <v>1</v>
      </c>
      <c r="M5427" s="4" t="s">
        <v>77</v>
      </c>
      <c r="N5427" s="4">
        <v>67.89</v>
      </c>
      <c r="O5427" s="4">
        <v>40.42</v>
      </c>
      <c r="P5427" s="4" t="s">
        <v>78</v>
      </c>
      <c r="Q5427" s="77">
        <v>45281.658333333333</v>
      </c>
      <c r="R5427" s="4">
        <v>67.89</v>
      </c>
      <c r="S5427" s="4">
        <v>40.42</v>
      </c>
      <c r="T5427" s="4" t="str">
        <f>VLOOKUP(E5427,zamiana!A:B,2,0)</f>
        <v>ALSTOM (ex. BT) CZL</v>
      </c>
    </row>
    <row r="5428" spans="1:20" x14ac:dyDescent="0.3">
      <c r="A5428" s="4" t="s">
        <v>7318</v>
      </c>
      <c r="B5428" s="76">
        <v>45198</v>
      </c>
      <c r="C5428" s="76">
        <v>45198</v>
      </c>
      <c r="D5428" s="76">
        <v>45257</v>
      </c>
      <c r="E5428" s="4" t="s">
        <v>951</v>
      </c>
      <c r="F5428" s="4" t="s">
        <v>952</v>
      </c>
      <c r="G5428" s="4" t="s">
        <v>942</v>
      </c>
      <c r="H5428" s="4" t="s">
        <v>951</v>
      </c>
      <c r="I5428" s="4" t="s">
        <v>1652</v>
      </c>
      <c r="J5428" s="4" t="s">
        <v>1653</v>
      </c>
      <c r="K5428" s="4" t="s">
        <v>955</v>
      </c>
      <c r="L5428" s="4">
        <v>1</v>
      </c>
      <c r="M5428" s="4" t="s">
        <v>77</v>
      </c>
      <c r="N5428" s="4">
        <v>67.89</v>
      </c>
      <c r="O5428" s="4">
        <v>40.42</v>
      </c>
      <c r="P5428" s="4" t="s">
        <v>78</v>
      </c>
      <c r="Q5428" s="77">
        <v>45281.658333333333</v>
      </c>
      <c r="R5428" s="4">
        <v>67.89</v>
      </c>
      <c r="S5428" s="4">
        <v>40.42</v>
      </c>
      <c r="T5428" s="4" t="str">
        <f>VLOOKUP(E5428,zamiana!A:B,2,0)</f>
        <v>ALSTOM (ex. BT) CZL</v>
      </c>
    </row>
    <row r="5429" spans="1:20" x14ac:dyDescent="0.3">
      <c r="A5429" s="4" t="s">
        <v>7318</v>
      </c>
      <c r="B5429" s="76">
        <v>45198</v>
      </c>
      <c r="C5429" s="76">
        <v>45198</v>
      </c>
      <c r="D5429" s="76">
        <v>45257</v>
      </c>
      <c r="E5429" s="4" t="s">
        <v>951</v>
      </c>
      <c r="F5429" s="4" t="s">
        <v>952</v>
      </c>
      <c r="G5429" s="4" t="s">
        <v>942</v>
      </c>
      <c r="H5429" s="4" t="s">
        <v>951</v>
      </c>
      <c r="I5429" s="4" t="s">
        <v>1652</v>
      </c>
      <c r="J5429" s="4" t="s">
        <v>1653</v>
      </c>
      <c r="K5429" s="4" t="s">
        <v>955</v>
      </c>
      <c r="L5429" s="4">
        <v>3</v>
      </c>
      <c r="M5429" s="4" t="s">
        <v>77</v>
      </c>
      <c r="N5429" s="4">
        <v>67.89</v>
      </c>
      <c r="O5429" s="4">
        <v>40.42</v>
      </c>
      <c r="P5429" s="4" t="s">
        <v>78</v>
      </c>
      <c r="Q5429" s="77">
        <v>45281.658333333333</v>
      </c>
      <c r="R5429" s="4">
        <v>203.67</v>
      </c>
      <c r="S5429" s="4">
        <v>121.26</v>
      </c>
      <c r="T5429" s="4" t="str">
        <f>VLOOKUP(E5429,zamiana!A:B,2,0)</f>
        <v>ALSTOM (ex. BT) CZL</v>
      </c>
    </row>
    <row r="5430" spans="1:20" x14ac:dyDescent="0.3">
      <c r="A5430" s="4" t="s">
        <v>7318</v>
      </c>
      <c r="B5430" s="76">
        <v>45198</v>
      </c>
      <c r="C5430" s="76">
        <v>45198</v>
      </c>
      <c r="D5430" s="76">
        <v>45257</v>
      </c>
      <c r="E5430" s="4" t="s">
        <v>951</v>
      </c>
      <c r="F5430" s="4" t="s">
        <v>952</v>
      </c>
      <c r="G5430" s="4" t="s">
        <v>942</v>
      </c>
      <c r="H5430" s="4" t="s">
        <v>951</v>
      </c>
      <c r="I5430" s="4" t="s">
        <v>1652</v>
      </c>
      <c r="J5430" s="4" t="s">
        <v>1653</v>
      </c>
      <c r="K5430" s="4" t="s">
        <v>955</v>
      </c>
      <c r="L5430" s="4">
        <v>3</v>
      </c>
      <c r="M5430" s="4" t="s">
        <v>77</v>
      </c>
      <c r="N5430" s="4">
        <v>67.89</v>
      </c>
      <c r="O5430" s="4">
        <v>40.42</v>
      </c>
      <c r="P5430" s="4" t="s">
        <v>78</v>
      </c>
      <c r="Q5430" s="77">
        <v>45281.658333333333</v>
      </c>
      <c r="R5430" s="4">
        <v>203.67</v>
      </c>
      <c r="S5430" s="4">
        <v>121.26</v>
      </c>
      <c r="T5430" s="4" t="str">
        <f>VLOOKUP(E5430,zamiana!A:B,2,0)</f>
        <v>ALSTOM (ex. BT) CZL</v>
      </c>
    </row>
    <row r="5431" spans="1:20" x14ac:dyDescent="0.3">
      <c r="A5431" s="4" t="s">
        <v>7318</v>
      </c>
      <c r="B5431" s="76">
        <v>45198</v>
      </c>
      <c r="C5431" s="76">
        <v>45198</v>
      </c>
      <c r="D5431" s="76">
        <v>45257</v>
      </c>
      <c r="E5431" s="4" t="s">
        <v>951</v>
      </c>
      <c r="F5431" s="4" t="s">
        <v>952</v>
      </c>
      <c r="G5431" s="4" t="s">
        <v>942</v>
      </c>
      <c r="H5431" s="4" t="s">
        <v>951</v>
      </c>
      <c r="I5431" s="4" t="s">
        <v>1652</v>
      </c>
      <c r="J5431" s="4" t="s">
        <v>1653</v>
      </c>
      <c r="K5431" s="4" t="s">
        <v>955</v>
      </c>
      <c r="L5431" s="4">
        <v>1</v>
      </c>
      <c r="M5431" s="4" t="s">
        <v>77</v>
      </c>
      <c r="N5431" s="4">
        <v>67.89</v>
      </c>
      <c r="O5431" s="4">
        <v>40.42</v>
      </c>
      <c r="P5431" s="4" t="s">
        <v>78</v>
      </c>
      <c r="Q5431" s="77">
        <v>45281.658333333333</v>
      </c>
      <c r="R5431" s="4">
        <v>67.89</v>
      </c>
      <c r="S5431" s="4">
        <v>40.42</v>
      </c>
      <c r="T5431" s="4" t="str">
        <f>VLOOKUP(E5431,zamiana!A:B,2,0)</f>
        <v>ALSTOM (ex. BT) CZL</v>
      </c>
    </row>
    <row r="5432" spans="1:20" x14ac:dyDescent="0.3">
      <c r="A5432" s="4" t="s">
        <v>7318</v>
      </c>
      <c r="B5432" s="76">
        <v>45198</v>
      </c>
      <c r="C5432" s="76">
        <v>45198</v>
      </c>
      <c r="D5432" s="76">
        <v>45257</v>
      </c>
      <c r="E5432" s="4" t="s">
        <v>951</v>
      </c>
      <c r="F5432" s="4" t="s">
        <v>952</v>
      </c>
      <c r="G5432" s="4" t="s">
        <v>942</v>
      </c>
      <c r="H5432" s="4" t="s">
        <v>951</v>
      </c>
      <c r="I5432" s="4" t="s">
        <v>1652</v>
      </c>
      <c r="J5432" s="4" t="s">
        <v>1653</v>
      </c>
      <c r="K5432" s="4" t="s">
        <v>955</v>
      </c>
      <c r="L5432" s="4">
        <v>4</v>
      </c>
      <c r="M5432" s="4" t="s">
        <v>77</v>
      </c>
      <c r="N5432" s="4">
        <v>67.89</v>
      </c>
      <c r="O5432" s="4">
        <v>40.42</v>
      </c>
      <c r="P5432" s="4" t="s">
        <v>78</v>
      </c>
      <c r="Q5432" s="77">
        <v>45281.658333333333</v>
      </c>
      <c r="R5432" s="4">
        <v>271.56</v>
      </c>
      <c r="S5432" s="4">
        <v>161.68</v>
      </c>
      <c r="T5432" s="4" t="str">
        <f>VLOOKUP(E5432,zamiana!A:B,2,0)</f>
        <v>ALSTOM (ex. BT) CZL</v>
      </c>
    </row>
    <row r="5433" spans="1:20" x14ac:dyDescent="0.3">
      <c r="A5433" s="4" t="s">
        <v>7318</v>
      </c>
      <c r="B5433" s="76">
        <v>45198</v>
      </c>
      <c r="C5433" s="76">
        <v>45198</v>
      </c>
      <c r="D5433" s="76">
        <v>45257</v>
      </c>
      <c r="E5433" s="4" t="s">
        <v>951</v>
      </c>
      <c r="F5433" s="4" t="s">
        <v>952</v>
      </c>
      <c r="G5433" s="4" t="s">
        <v>942</v>
      </c>
      <c r="H5433" s="4" t="s">
        <v>951</v>
      </c>
      <c r="I5433" s="4" t="s">
        <v>1652</v>
      </c>
      <c r="J5433" s="4" t="s">
        <v>1653</v>
      </c>
      <c r="K5433" s="4" t="s">
        <v>955</v>
      </c>
      <c r="L5433" s="4">
        <v>1</v>
      </c>
      <c r="M5433" s="4" t="s">
        <v>77</v>
      </c>
      <c r="N5433" s="4">
        <v>67.89</v>
      </c>
      <c r="O5433" s="4">
        <v>40.42</v>
      </c>
      <c r="P5433" s="4" t="s">
        <v>78</v>
      </c>
      <c r="Q5433" s="77">
        <v>45281.658333333333</v>
      </c>
      <c r="R5433" s="4">
        <v>67.89</v>
      </c>
      <c r="S5433" s="4">
        <v>40.42</v>
      </c>
      <c r="T5433" s="4" t="str">
        <f>VLOOKUP(E5433,zamiana!A:B,2,0)</f>
        <v>ALSTOM (ex. BT) CZL</v>
      </c>
    </row>
    <row r="5434" spans="1:20" x14ac:dyDescent="0.3">
      <c r="A5434" s="4" t="s">
        <v>7318</v>
      </c>
      <c r="B5434" s="76">
        <v>45198</v>
      </c>
      <c r="C5434" s="76">
        <v>45198</v>
      </c>
      <c r="D5434" s="76">
        <v>45257</v>
      </c>
      <c r="E5434" s="4" t="s">
        <v>951</v>
      </c>
      <c r="F5434" s="4" t="s">
        <v>952</v>
      </c>
      <c r="G5434" s="4" t="s">
        <v>942</v>
      </c>
      <c r="H5434" s="4" t="s">
        <v>951</v>
      </c>
      <c r="I5434" s="4" t="s">
        <v>1652</v>
      </c>
      <c r="J5434" s="4" t="s">
        <v>1653</v>
      </c>
      <c r="K5434" s="4" t="s">
        <v>955</v>
      </c>
      <c r="L5434" s="4">
        <v>1</v>
      </c>
      <c r="M5434" s="4" t="s">
        <v>77</v>
      </c>
      <c r="N5434" s="4">
        <v>67.89</v>
      </c>
      <c r="O5434" s="4">
        <v>40.42</v>
      </c>
      <c r="P5434" s="4" t="s">
        <v>78</v>
      </c>
      <c r="Q5434" s="77">
        <v>45281.658333333333</v>
      </c>
      <c r="R5434" s="4">
        <v>67.89</v>
      </c>
      <c r="S5434" s="4">
        <v>40.42</v>
      </c>
      <c r="T5434" s="4" t="str">
        <f>VLOOKUP(E5434,zamiana!A:B,2,0)</f>
        <v>ALSTOM (ex. BT) CZL</v>
      </c>
    </row>
    <row r="5435" spans="1:20" x14ac:dyDescent="0.3">
      <c r="A5435" s="4" t="s">
        <v>7318</v>
      </c>
      <c r="B5435" s="76">
        <v>45198</v>
      </c>
      <c r="C5435" s="76">
        <v>45198</v>
      </c>
      <c r="D5435" s="76">
        <v>45257</v>
      </c>
      <c r="E5435" s="4" t="s">
        <v>951</v>
      </c>
      <c r="F5435" s="4" t="s">
        <v>952</v>
      </c>
      <c r="G5435" s="4" t="s">
        <v>942</v>
      </c>
      <c r="H5435" s="4" t="s">
        <v>951</v>
      </c>
      <c r="I5435" s="4" t="s">
        <v>1652</v>
      </c>
      <c r="J5435" s="4" t="s">
        <v>1653</v>
      </c>
      <c r="K5435" s="4" t="s">
        <v>955</v>
      </c>
      <c r="L5435" s="4">
        <v>4</v>
      </c>
      <c r="M5435" s="4" t="s">
        <v>77</v>
      </c>
      <c r="N5435" s="4">
        <v>67.89</v>
      </c>
      <c r="O5435" s="4">
        <v>40.42</v>
      </c>
      <c r="P5435" s="4" t="s">
        <v>78</v>
      </c>
      <c r="Q5435" s="77">
        <v>45281.658333333333</v>
      </c>
      <c r="R5435" s="4">
        <v>271.56</v>
      </c>
      <c r="S5435" s="4">
        <v>161.68</v>
      </c>
      <c r="T5435" s="4" t="str">
        <f>VLOOKUP(E5435,zamiana!A:B,2,0)</f>
        <v>ALSTOM (ex. BT) CZL</v>
      </c>
    </row>
    <row r="5436" spans="1:20" x14ac:dyDescent="0.3">
      <c r="A5436" s="4" t="s">
        <v>7318</v>
      </c>
      <c r="B5436" s="76">
        <v>45198</v>
      </c>
      <c r="C5436" s="76">
        <v>45198</v>
      </c>
      <c r="D5436" s="76">
        <v>45257</v>
      </c>
      <c r="E5436" s="4" t="s">
        <v>951</v>
      </c>
      <c r="F5436" s="4" t="s">
        <v>952</v>
      </c>
      <c r="G5436" s="4" t="s">
        <v>942</v>
      </c>
      <c r="H5436" s="4" t="s">
        <v>951</v>
      </c>
      <c r="I5436" s="4" t="s">
        <v>1652</v>
      </c>
      <c r="J5436" s="4" t="s">
        <v>1653</v>
      </c>
      <c r="K5436" s="4" t="s">
        <v>955</v>
      </c>
      <c r="L5436" s="4">
        <v>1</v>
      </c>
      <c r="M5436" s="4" t="s">
        <v>77</v>
      </c>
      <c r="N5436" s="4">
        <v>67.89</v>
      </c>
      <c r="O5436" s="4">
        <v>40.42</v>
      </c>
      <c r="P5436" s="4" t="s">
        <v>78</v>
      </c>
      <c r="Q5436" s="77">
        <v>45281.658333333333</v>
      </c>
      <c r="R5436" s="4">
        <v>67.89</v>
      </c>
      <c r="S5436" s="4">
        <v>40.42</v>
      </c>
      <c r="T5436" s="4" t="str">
        <f>VLOOKUP(E5436,zamiana!A:B,2,0)</f>
        <v>ALSTOM (ex. BT) CZL</v>
      </c>
    </row>
    <row r="5437" spans="1:20" x14ac:dyDescent="0.3">
      <c r="A5437" s="4" t="s">
        <v>7318</v>
      </c>
      <c r="B5437" s="76">
        <v>45198</v>
      </c>
      <c r="C5437" s="76">
        <v>45198</v>
      </c>
      <c r="D5437" s="76">
        <v>45257</v>
      </c>
      <c r="E5437" s="4" t="s">
        <v>951</v>
      </c>
      <c r="F5437" s="4" t="s">
        <v>952</v>
      </c>
      <c r="G5437" s="4" t="s">
        <v>942</v>
      </c>
      <c r="H5437" s="4" t="s">
        <v>951</v>
      </c>
      <c r="I5437" s="4" t="s">
        <v>1738</v>
      </c>
      <c r="J5437" s="4" t="s">
        <v>1739</v>
      </c>
      <c r="K5437" s="4" t="s">
        <v>955</v>
      </c>
      <c r="L5437" s="4">
        <v>3</v>
      </c>
      <c r="M5437" s="4" t="s">
        <v>77</v>
      </c>
      <c r="N5437" s="4">
        <v>85.08</v>
      </c>
      <c r="O5437" s="4">
        <v>49.31</v>
      </c>
      <c r="P5437" s="4" t="s">
        <v>78</v>
      </c>
      <c r="Q5437" s="77">
        <v>45281.627083333333</v>
      </c>
      <c r="R5437" s="4">
        <v>255.24</v>
      </c>
      <c r="S5437" s="4">
        <v>147.93</v>
      </c>
      <c r="T5437" s="4" t="str">
        <f>VLOOKUP(E5437,zamiana!A:B,2,0)</f>
        <v>ALSTOM (ex. BT) CZL</v>
      </c>
    </row>
    <row r="5438" spans="1:20" x14ac:dyDescent="0.3">
      <c r="A5438" s="4" t="s">
        <v>7318</v>
      </c>
      <c r="B5438" s="76">
        <v>45198</v>
      </c>
      <c r="C5438" s="76">
        <v>45198</v>
      </c>
      <c r="D5438" s="76">
        <v>45257</v>
      </c>
      <c r="E5438" s="4" t="s">
        <v>951</v>
      </c>
      <c r="F5438" s="4" t="s">
        <v>952</v>
      </c>
      <c r="G5438" s="4" t="s">
        <v>942</v>
      </c>
      <c r="H5438" s="4" t="s">
        <v>951</v>
      </c>
      <c r="I5438" s="4" t="s">
        <v>1738</v>
      </c>
      <c r="J5438" s="4" t="s">
        <v>1739</v>
      </c>
      <c r="K5438" s="4" t="s">
        <v>955</v>
      </c>
      <c r="L5438" s="4">
        <v>3</v>
      </c>
      <c r="M5438" s="4" t="s">
        <v>77</v>
      </c>
      <c r="N5438" s="4">
        <v>85.08</v>
      </c>
      <c r="O5438" s="4">
        <v>49.31</v>
      </c>
      <c r="P5438" s="4" t="s">
        <v>78</v>
      </c>
      <c r="Q5438" s="77">
        <v>45281.627083333333</v>
      </c>
      <c r="R5438" s="4">
        <v>255.24</v>
      </c>
      <c r="S5438" s="4">
        <v>147.93</v>
      </c>
      <c r="T5438" s="4" t="str">
        <f>VLOOKUP(E5438,zamiana!A:B,2,0)</f>
        <v>ALSTOM (ex. BT) CZL</v>
      </c>
    </row>
    <row r="5439" spans="1:20" x14ac:dyDescent="0.3">
      <c r="A5439" s="4" t="s">
        <v>7318</v>
      </c>
      <c r="B5439" s="76">
        <v>45198</v>
      </c>
      <c r="C5439" s="76">
        <v>45198</v>
      </c>
      <c r="D5439" s="76">
        <v>45257</v>
      </c>
      <c r="E5439" s="4" t="s">
        <v>951</v>
      </c>
      <c r="F5439" s="4" t="s">
        <v>952</v>
      </c>
      <c r="G5439" s="4" t="s">
        <v>942</v>
      </c>
      <c r="H5439" s="4" t="s">
        <v>951</v>
      </c>
      <c r="I5439" s="4" t="s">
        <v>1738</v>
      </c>
      <c r="J5439" s="4" t="s">
        <v>1739</v>
      </c>
      <c r="K5439" s="4" t="s">
        <v>955</v>
      </c>
      <c r="L5439" s="4">
        <v>4</v>
      </c>
      <c r="M5439" s="4" t="s">
        <v>77</v>
      </c>
      <c r="N5439" s="4">
        <v>85.08</v>
      </c>
      <c r="O5439" s="4">
        <v>49.31</v>
      </c>
      <c r="P5439" s="4" t="s">
        <v>78</v>
      </c>
      <c r="Q5439" s="77">
        <v>45281.627083333333</v>
      </c>
      <c r="R5439" s="4">
        <v>340.32</v>
      </c>
      <c r="S5439" s="4">
        <v>197.24</v>
      </c>
      <c r="T5439" s="4" t="str">
        <f>VLOOKUP(E5439,zamiana!A:B,2,0)</f>
        <v>ALSTOM (ex. BT) CZL</v>
      </c>
    </row>
    <row r="5440" spans="1:20" x14ac:dyDescent="0.3">
      <c r="A5440" s="4" t="s">
        <v>7318</v>
      </c>
      <c r="B5440" s="76">
        <v>45198</v>
      </c>
      <c r="C5440" s="76">
        <v>45198</v>
      </c>
      <c r="D5440" s="76">
        <v>45257</v>
      </c>
      <c r="E5440" s="4" t="s">
        <v>951</v>
      </c>
      <c r="F5440" s="4" t="s">
        <v>952</v>
      </c>
      <c r="G5440" s="4" t="s">
        <v>942</v>
      </c>
      <c r="H5440" s="4" t="s">
        <v>951</v>
      </c>
      <c r="I5440" s="4" t="s">
        <v>1738</v>
      </c>
      <c r="J5440" s="4" t="s">
        <v>1739</v>
      </c>
      <c r="K5440" s="4" t="s">
        <v>955</v>
      </c>
      <c r="L5440" s="4">
        <v>4</v>
      </c>
      <c r="M5440" s="4" t="s">
        <v>77</v>
      </c>
      <c r="N5440" s="4">
        <v>85.08</v>
      </c>
      <c r="O5440" s="4">
        <v>49.31</v>
      </c>
      <c r="P5440" s="4" t="s">
        <v>78</v>
      </c>
      <c r="Q5440" s="77">
        <v>45281.627083333333</v>
      </c>
      <c r="R5440" s="4">
        <v>340.32</v>
      </c>
      <c r="S5440" s="4">
        <v>197.24</v>
      </c>
      <c r="T5440" s="4" t="str">
        <f>VLOOKUP(E5440,zamiana!A:B,2,0)</f>
        <v>ALSTOM (ex. BT) CZL</v>
      </c>
    </row>
    <row r="5441" spans="1:20" x14ac:dyDescent="0.3">
      <c r="A5441" s="4" t="s">
        <v>7318</v>
      </c>
      <c r="B5441" s="76">
        <v>45198</v>
      </c>
      <c r="C5441" s="76">
        <v>45198</v>
      </c>
      <c r="D5441" s="76">
        <v>45257</v>
      </c>
      <c r="E5441" s="4" t="s">
        <v>951</v>
      </c>
      <c r="F5441" s="4" t="s">
        <v>952</v>
      </c>
      <c r="G5441" s="4" t="s">
        <v>942</v>
      </c>
      <c r="H5441" s="4" t="s">
        <v>951</v>
      </c>
      <c r="I5441" s="4" t="s">
        <v>1738</v>
      </c>
      <c r="J5441" s="4" t="s">
        <v>1739</v>
      </c>
      <c r="K5441" s="4" t="s">
        <v>955</v>
      </c>
      <c r="L5441" s="4">
        <v>4</v>
      </c>
      <c r="M5441" s="4" t="s">
        <v>77</v>
      </c>
      <c r="N5441" s="4">
        <v>85.08</v>
      </c>
      <c r="O5441" s="4">
        <v>49.31</v>
      </c>
      <c r="P5441" s="4" t="s">
        <v>78</v>
      </c>
      <c r="Q5441" s="77">
        <v>45281.627083333333</v>
      </c>
      <c r="R5441" s="4">
        <v>340.32</v>
      </c>
      <c r="S5441" s="4">
        <v>197.24</v>
      </c>
      <c r="T5441" s="4" t="str">
        <f>VLOOKUP(E5441,zamiana!A:B,2,0)</f>
        <v>ALSTOM (ex. BT) CZL</v>
      </c>
    </row>
    <row r="5442" spans="1:20" x14ac:dyDescent="0.3">
      <c r="A5442" s="4" t="s">
        <v>7318</v>
      </c>
      <c r="B5442" s="76">
        <v>45198</v>
      </c>
      <c r="C5442" s="76">
        <v>45198</v>
      </c>
      <c r="D5442" s="76">
        <v>45257</v>
      </c>
      <c r="E5442" s="4" t="s">
        <v>951</v>
      </c>
      <c r="F5442" s="4" t="s">
        <v>952</v>
      </c>
      <c r="G5442" s="4" t="s">
        <v>942</v>
      </c>
      <c r="H5442" s="4" t="s">
        <v>951</v>
      </c>
      <c r="I5442" s="4" t="s">
        <v>1738</v>
      </c>
      <c r="J5442" s="4" t="s">
        <v>1739</v>
      </c>
      <c r="K5442" s="4" t="s">
        <v>955</v>
      </c>
      <c r="L5442" s="4">
        <v>4</v>
      </c>
      <c r="M5442" s="4" t="s">
        <v>77</v>
      </c>
      <c r="N5442" s="4">
        <v>85.08</v>
      </c>
      <c r="O5442" s="4">
        <v>49.31</v>
      </c>
      <c r="P5442" s="4" t="s">
        <v>78</v>
      </c>
      <c r="Q5442" s="77">
        <v>45281.627083333333</v>
      </c>
      <c r="R5442" s="4">
        <v>340.32</v>
      </c>
      <c r="S5442" s="4">
        <v>197.24</v>
      </c>
      <c r="T5442" s="4" t="str">
        <f>VLOOKUP(E5442,zamiana!A:B,2,0)</f>
        <v>ALSTOM (ex. BT) CZL</v>
      </c>
    </row>
    <row r="5443" spans="1:20" x14ac:dyDescent="0.3">
      <c r="A5443" s="4" t="s">
        <v>7318</v>
      </c>
      <c r="B5443" s="76">
        <v>45198</v>
      </c>
      <c r="C5443" s="76">
        <v>45198</v>
      </c>
      <c r="D5443" s="76">
        <v>45257</v>
      </c>
      <c r="E5443" s="4" t="s">
        <v>951</v>
      </c>
      <c r="F5443" s="4" t="s">
        <v>952</v>
      </c>
      <c r="G5443" s="4" t="s">
        <v>942</v>
      </c>
      <c r="H5443" s="4" t="s">
        <v>951</v>
      </c>
      <c r="I5443" s="4" t="s">
        <v>1738</v>
      </c>
      <c r="J5443" s="4" t="s">
        <v>1739</v>
      </c>
      <c r="K5443" s="4" t="s">
        <v>955</v>
      </c>
      <c r="L5443" s="4">
        <v>5</v>
      </c>
      <c r="M5443" s="4" t="s">
        <v>77</v>
      </c>
      <c r="N5443" s="4">
        <v>85.08</v>
      </c>
      <c r="O5443" s="4">
        <v>49.31</v>
      </c>
      <c r="P5443" s="4" t="s">
        <v>78</v>
      </c>
      <c r="Q5443" s="77">
        <v>45281.627083333333</v>
      </c>
      <c r="R5443" s="4">
        <v>425.4</v>
      </c>
      <c r="S5443" s="4">
        <v>246.55</v>
      </c>
      <c r="T5443" s="4" t="str">
        <f>VLOOKUP(E5443,zamiana!A:B,2,0)</f>
        <v>ALSTOM (ex. BT) CZL</v>
      </c>
    </row>
    <row r="5444" spans="1:20" x14ac:dyDescent="0.3">
      <c r="A5444" s="4" t="s">
        <v>7318</v>
      </c>
      <c r="B5444" s="76">
        <v>45198</v>
      </c>
      <c r="C5444" s="76">
        <v>45198</v>
      </c>
      <c r="D5444" s="76">
        <v>45257</v>
      </c>
      <c r="E5444" s="4" t="s">
        <v>951</v>
      </c>
      <c r="F5444" s="4" t="s">
        <v>952</v>
      </c>
      <c r="G5444" s="4" t="s">
        <v>942</v>
      </c>
      <c r="H5444" s="4" t="s">
        <v>951</v>
      </c>
      <c r="I5444" s="4" t="s">
        <v>1738</v>
      </c>
      <c r="J5444" s="4" t="s">
        <v>1739</v>
      </c>
      <c r="K5444" s="4" t="s">
        <v>955</v>
      </c>
      <c r="L5444" s="4">
        <v>5</v>
      </c>
      <c r="M5444" s="4" t="s">
        <v>77</v>
      </c>
      <c r="N5444" s="4">
        <v>85.08</v>
      </c>
      <c r="O5444" s="4">
        <v>49.31</v>
      </c>
      <c r="P5444" s="4" t="s">
        <v>78</v>
      </c>
      <c r="Q5444" s="77">
        <v>45281.627083333333</v>
      </c>
      <c r="R5444" s="4">
        <v>425.4</v>
      </c>
      <c r="S5444" s="4">
        <v>246.55</v>
      </c>
      <c r="T5444" s="4" t="str">
        <f>VLOOKUP(E5444,zamiana!A:B,2,0)</f>
        <v>ALSTOM (ex. BT) CZL</v>
      </c>
    </row>
    <row r="5445" spans="1:20" x14ac:dyDescent="0.3">
      <c r="A5445" s="4" t="s">
        <v>7318</v>
      </c>
      <c r="B5445" s="76">
        <v>45198</v>
      </c>
      <c r="C5445" s="76">
        <v>45198</v>
      </c>
      <c r="D5445" s="76">
        <v>45257</v>
      </c>
      <c r="E5445" s="4" t="s">
        <v>951</v>
      </c>
      <c r="F5445" s="4" t="s">
        <v>952</v>
      </c>
      <c r="G5445" s="4" t="s">
        <v>942</v>
      </c>
      <c r="H5445" s="4" t="s">
        <v>951</v>
      </c>
      <c r="I5445" s="4" t="s">
        <v>1367</v>
      </c>
      <c r="J5445" s="4" t="s">
        <v>1368</v>
      </c>
      <c r="K5445" s="4" t="s">
        <v>955</v>
      </c>
      <c r="L5445" s="4">
        <v>3</v>
      </c>
      <c r="M5445" s="4" t="s">
        <v>77</v>
      </c>
      <c r="N5445" s="4">
        <v>21.92</v>
      </c>
      <c r="O5445" s="4">
        <v>17.149999999999999</v>
      </c>
      <c r="P5445" s="4" t="s">
        <v>78</v>
      </c>
      <c r="Q5445" s="77">
        <v>45281.658333333333</v>
      </c>
      <c r="R5445" s="4">
        <v>65.760000000000005</v>
      </c>
      <c r="S5445" s="4">
        <v>51.45</v>
      </c>
      <c r="T5445" s="4" t="str">
        <f>VLOOKUP(E5445,zamiana!A:B,2,0)</f>
        <v>ALSTOM (ex. BT) CZL</v>
      </c>
    </row>
    <row r="5446" spans="1:20" x14ac:dyDescent="0.3">
      <c r="A5446" s="4" t="s">
        <v>7318</v>
      </c>
      <c r="B5446" s="76">
        <v>45198</v>
      </c>
      <c r="C5446" s="76">
        <v>45198</v>
      </c>
      <c r="D5446" s="76">
        <v>45257</v>
      </c>
      <c r="E5446" s="4" t="s">
        <v>951</v>
      </c>
      <c r="F5446" s="4" t="s">
        <v>952</v>
      </c>
      <c r="G5446" s="4" t="s">
        <v>942</v>
      </c>
      <c r="H5446" s="4" t="s">
        <v>951</v>
      </c>
      <c r="I5446" s="4" t="s">
        <v>1367</v>
      </c>
      <c r="J5446" s="4" t="s">
        <v>1368</v>
      </c>
      <c r="K5446" s="4" t="s">
        <v>955</v>
      </c>
      <c r="L5446" s="4">
        <v>2</v>
      </c>
      <c r="M5446" s="4" t="s">
        <v>77</v>
      </c>
      <c r="N5446" s="4">
        <v>21.92</v>
      </c>
      <c r="O5446" s="4">
        <v>17.149999999999999</v>
      </c>
      <c r="P5446" s="4" t="s">
        <v>78</v>
      </c>
      <c r="Q5446" s="77">
        <v>45281.658333333333</v>
      </c>
      <c r="R5446" s="4">
        <v>43.84</v>
      </c>
      <c r="S5446" s="4">
        <v>34.299999999999997</v>
      </c>
      <c r="T5446" s="4" t="str">
        <f>VLOOKUP(E5446,zamiana!A:B,2,0)</f>
        <v>ALSTOM (ex. BT) CZL</v>
      </c>
    </row>
    <row r="5447" spans="1:20" x14ac:dyDescent="0.3">
      <c r="A5447" s="4" t="s">
        <v>7318</v>
      </c>
      <c r="B5447" s="76">
        <v>45198</v>
      </c>
      <c r="C5447" s="76">
        <v>45198</v>
      </c>
      <c r="D5447" s="76">
        <v>45257</v>
      </c>
      <c r="E5447" s="4" t="s">
        <v>951</v>
      </c>
      <c r="F5447" s="4" t="s">
        <v>952</v>
      </c>
      <c r="G5447" s="4" t="s">
        <v>942</v>
      </c>
      <c r="H5447" s="4" t="s">
        <v>951</v>
      </c>
      <c r="I5447" s="4" t="s">
        <v>1367</v>
      </c>
      <c r="J5447" s="4" t="s">
        <v>1368</v>
      </c>
      <c r="K5447" s="4" t="s">
        <v>955</v>
      </c>
      <c r="L5447" s="4">
        <v>1</v>
      </c>
      <c r="M5447" s="4" t="s">
        <v>77</v>
      </c>
      <c r="N5447" s="4">
        <v>21.92</v>
      </c>
      <c r="O5447" s="4">
        <v>17.149999999999999</v>
      </c>
      <c r="P5447" s="4" t="s">
        <v>78</v>
      </c>
      <c r="Q5447" s="77">
        <v>45281.658333333333</v>
      </c>
      <c r="R5447" s="4">
        <v>21.92</v>
      </c>
      <c r="S5447" s="4">
        <v>17.149999999999999</v>
      </c>
      <c r="T5447" s="4" t="str">
        <f>VLOOKUP(E5447,zamiana!A:B,2,0)</f>
        <v>ALSTOM (ex. BT) CZL</v>
      </c>
    </row>
    <row r="5448" spans="1:20" x14ac:dyDescent="0.3">
      <c r="A5448" s="4" t="s">
        <v>7318</v>
      </c>
      <c r="B5448" s="76">
        <v>45198</v>
      </c>
      <c r="C5448" s="76">
        <v>45198</v>
      </c>
      <c r="D5448" s="76">
        <v>45257</v>
      </c>
      <c r="E5448" s="4" t="s">
        <v>951</v>
      </c>
      <c r="F5448" s="4" t="s">
        <v>952</v>
      </c>
      <c r="G5448" s="4" t="s">
        <v>942</v>
      </c>
      <c r="H5448" s="4" t="s">
        <v>951</v>
      </c>
      <c r="I5448" s="4" t="s">
        <v>1367</v>
      </c>
      <c r="J5448" s="4" t="s">
        <v>1368</v>
      </c>
      <c r="K5448" s="4" t="s">
        <v>955</v>
      </c>
      <c r="L5448" s="4">
        <v>6</v>
      </c>
      <c r="M5448" s="4" t="s">
        <v>77</v>
      </c>
      <c r="N5448" s="4">
        <v>21.92</v>
      </c>
      <c r="O5448" s="4">
        <v>17.149999999999999</v>
      </c>
      <c r="P5448" s="4" t="s">
        <v>78</v>
      </c>
      <c r="Q5448" s="77">
        <v>45281.658333333333</v>
      </c>
      <c r="R5448" s="4">
        <v>131.52000000000001</v>
      </c>
      <c r="S5448" s="4">
        <v>102.9</v>
      </c>
      <c r="T5448" s="4" t="str">
        <f>VLOOKUP(E5448,zamiana!A:B,2,0)</f>
        <v>ALSTOM (ex. BT) CZL</v>
      </c>
    </row>
    <row r="5449" spans="1:20" x14ac:dyDescent="0.3">
      <c r="A5449" s="4" t="s">
        <v>7318</v>
      </c>
      <c r="B5449" s="76">
        <v>45198</v>
      </c>
      <c r="C5449" s="76">
        <v>45198</v>
      </c>
      <c r="D5449" s="76">
        <v>45257</v>
      </c>
      <c r="E5449" s="4" t="s">
        <v>951</v>
      </c>
      <c r="F5449" s="4" t="s">
        <v>952</v>
      </c>
      <c r="G5449" s="4" t="s">
        <v>942</v>
      </c>
      <c r="H5449" s="4" t="s">
        <v>951</v>
      </c>
      <c r="I5449" s="4" t="s">
        <v>1367</v>
      </c>
      <c r="J5449" s="4" t="s">
        <v>1368</v>
      </c>
      <c r="K5449" s="4" t="s">
        <v>955</v>
      </c>
      <c r="L5449" s="4">
        <v>6</v>
      </c>
      <c r="M5449" s="4" t="s">
        <v>77</v>
      </c>
      <c r="N5449" s="4">
        <v>21.92</v>
      </c>
      <c r="O5449" s="4">
        <v>17.149999999999999</v>
      </c>
      <c r="P5449" s="4" t="s">
        <v>78</v>
      </c>
      <c r="Q5449" s="77">
        <v>45281.658333333333</v>
      </c>
      <c r="R5449" s="4">
        <v>131.52000000000001</v>
      </c>
      <c r="S5449" s="4">
        <v>102.9</v>
      </c>
      <c r="T5449" s="4" t="str">
        <f>VLOOKUP(E5449,zamiana!A:B,2,0)</f>
        <v>ALSTOM (ex. BT) CZL</v>
      </c>
    </row>
    <row r="5450" spans="1:20" x14ac:dyDescent="0.3">
      <c r="A5450" s="4" t="s">
        <v>7318</v>
      </c>
      <c r="B5450" s="76">
        <v>45198</v>
      </c>
      <c r="C5450" s="76">
        <v>45198</v>
      </c>
      <c r="D5450" s="76">
        <v>45257</v>
      </c>
      <c r="E5450" s="4" t="s">
        <v>951</v>
      </c>
      <c r="F5450" s="4" t="s">
        <v>952</v>
      </c>
      <c r="G5450" s="4" t="s">
        <v>942</v>
      </c>
      <c r="H5450" s="4" t="s">
        <v>951</v>
      </c>
      <c r="I5450" s="4" t="s">
        <v>1367</v>
      </c>
      <c r="J5450" s="4" t="s">
        <v>1368</v>
      </c>
      <c r="K5450" s="4" t="s">
        <v>955</v>
      </c>
      <c r="L5450" s="4">
        <v>1</v>
      </c>
      <c r="M5450" s="4" t="s">
        <v>77</v>
      </c>
      <c r="N5450" s="4">
        <v>21.92</v>
      </c>
      <c r="O5450" s="4">
        <v>17.149999999999999</v>
      </c>
      <c r="P5450" s="4" t="s">
        <v>78</v>
      </c>
      <c r="Q5450" s="77">
        <v>45281.658333333333</v>
      </c>
      <c r="R5450" s="4">
        <v>21.92</v>
      </c>
      <c r="S5450" s="4">
        <v>17.149999999999999</v>
      </c>
      <c r="T5450" s="4" t="str">
        <f>VLOOKUP(E5450,zamiana!A:B,2,0)</f>
        <v>ALSTOM (ex. BT) CZL</v>
      </c>
    </row>
    <row r="5451" spans="1:20" x14ac:dyDescent="0.3">
      <c r="A5451" s="4" t="s">
        <v>7318</v>
      </c>
      <c r="B5451" s="76">
        <v>45198</v>
      </c>
      <c r="C5451" s="76">
        <v>45198</v>
      </c>
      <c r="D5451" s="76">
        <v>45257</v>
      </c>
      <c r="E5451" s="4" t="s">
        <v>951</v>
      </c>
      <c r="F5451" s="4" t="s">
        <v>952</v>
      </c>
      <c r="G5451" s="4" t="s">
        <v>942</v>
      </c>
      <c r="H5451" s="4" t="s">
        <v>951</v>
      </c>
      <c r="I5451" s="4" t="s">
        <v>1367</v>
      </c>
      <c r="J5451" s="4" t="s">
        <v>1368</v>
      </c>
      <c r="K5451" s="4" t="s">
        <v>955</v>
      </c>
      <c r="L5451" s="4">
        <v>8</v>
      </c>
      <c r="M5451" s="4" t="s">
        <v>77</v>
      </c>
      <c r="N5451" s="4">
        <v>21.92</v>
      </c>
      <c r="O5451" s="4">
        <v>17.149999999999999</v>
      </c>
      <c r="P5451" s="4" t="s">
        <v>78</v>
      </c>
      <c r="Q5451" s="77">
        <v>45281.658333333333</v>
      </c>
      <c r="R5451" s="4">
        <v>175.36</v>
      </c>
      <c r="S5451" s="4">
        <v>137.19999999999999</v>
      </c>
      <c r="T5451" s="4" t="str">
        <f>VLOOKUP(E5451,zamiana!A:B,2,0)</f>
        <v>ALSTOM (ex. BT) CZL</v>
      </c>
    </row>
    <row r="5452" spans="1:20" x14ac:dyDescent="0.3">
      <c r="A5452" s="4" t="s">
        <v>7318</v>
      </c>
      <c r="B5452" s="76">
        <v>45198</v>
      </c>
      <c r="C5452" s="76">
        <v>45198</v>
      </c>
      <c r="D5452" s="76">
        <v>45257</v>
      </c>
      <c r="E5452" s="4" t="s">
        <v>951</v>
      </c>
      <c r="F5452" s="4" t="s">
        <v>952</v>
      </c>
      <c r="G5452" s="4" t="s">
        <v>942</v>
      </c>
      <c r="H5452" s="4" t="s">
        <v>951</v>
      </c>
      <c r="I5452" s="4" t="s">
        <v>1367</v>
      </c>
      <c r="J5452" s="4" t="s">
        <v>1368</v>
      </c>
      <c r="K5452" s="4" t="s">
        <v>955</v>
      </c>
      <c r="L5452" s="4">
        <v>1</v>
      </c>
      <c r="M5452" s="4" t="s">
        <v>77</v>
      </c>
      <c r="N5452" s="4">
        <v>21.92</v>
      </c>
      <c r="O5452" s="4">
        <v>17.149999999999999</v>
      </c>
      <c r="P5452" s="4" t="s">
        <v>78</v>
      </c>
      <c r="Q5452" s="77">
        <v>45281.658333333333</v>
      </c>
      <c r="R5452" s="4">
        <v>21.92</v>
      </c>
      <c r="S5452" s="4">
        <v>17.149999999999999</v>
      </c>
      <c r="T5452" s="4" t="str">
        <f>VLOOKUP(E5452,zamiana!A:B,2,0)</f>
        <v>ALSTOM (ex. BT) CZL</v>
      </c>
    </row>
    <row r="5453" spans="1:20" x14ac:dyDescent="0.3">
      <c r="A5453" s="4" t="s">
        <v>7318</v>
      </c>
      <c r="B5453" s="76">
        <v>45198</v>
      </c>
      <c r="C5453" s="76">
        <v>45198</v>
      </c>
      <c r="D5453" s="76">
        <v>45257</v>
      </c>
      <c r="E5453" s="4" t="s">
        <v>951</v>
      </c>
      <c r="F5453" s="4" t="s">
        <v>952</v>
      </c>
      <c r="G5453" s="4" t="s">
        <v>942</v>
      </c>
      <c r="H5453" s="4" t="s">
        <v>951</v>
      </c>
      <c r="I5453" s="4" t="s">
        <v>1367</v>
      </c>
      <c r="J5453" s="4" t="s">
        <v>1368</v>
      </c>
      <c r="K5453" s="4" t="s">
        <v>955</v>
      </c>
      <c r="L5453" s="4">
        <v>8</v>
      </c>
      <c r="M5453" s="4" t="s">
        <v>77</v>
      </c>
      <c r="N5453" s="4">
        <v>21.92</v>
      </c>
      <c r="O5453" s="4">
        <v>17.149999999999999</v>
      </c>
      <c r="P5453" s="4" t="s">
        <v>78</v>
      </c>
      <c r="Q5453" s="77">
        <v>45281.658333333333</v>
      </c>
      <c r="R5453" s="4">
        <v>175.36</v>
      </c>
      <c r="S5453" s="4">
        <v>137.19999999999999</v>
      </c>
      <c r="T5453" s="4" t="str">
        <f>VLOOKUP(E5453,zamiana!A:B,2,0)</f>
        <v>ALSTOM (ex. BT) CZL</v>
      </c>
    </row>
    <row r="5454" spans="1:20" x14ac:dyDescent="0.3">
      <c r="A5454" s="4" t="s">
        <v>7318</v>
      </c>
      <c r="B5454" s="76">
        <v>45198</v>
      </c>
      <c r="C5454" s="76">
        <v>45198</v>
      </c>
      <c r="D5454" s="76">
        <v>45257</v>
      </c>
      <c r="E5454" s="4" t="s">
        <v>951</v>
      </c>
      <c r="F5454" s="4" t="s">
        <v>952</v>
      </c>
      <c r="G5454" s="4" t="s">
        <v>942</v>
      </c>
      <c r="H5454" s="4" t="s">
        <v>951</v>
      </c>
      <c r="I5454" s="4" t="s">
        <v>1367</v>
      </c>
      <c r="J5454" s="4" t="s">
        <v>1368</v>
      </c>
      <c r="K5454" s="4" t="s">
        <v>955</v>
      </c>
      <c r="L5454" s="4">
        <v>1</v>
      </c>
      <c r="M5454" s="4" t="s">
        <v>77</v>
      </c>
      <c r="N5454" s="4">
        <v>21.92</v>
      </c>
      <c r="O5454" s="4">
        <v>17.149999999999999</v>
      </c>
      <c r="P5454" s="4" t="s">
        <v>78</v>
      </c>
      <c r="Q5454" s="77">
        <v>45281.658333333333</v>
      </c>
      <c r="R5454" s="4">
        <v>21.92</v>
      </c>
      <c r="S5454" s="4">
        <v>17.149999999999999</v>
      </c>
      <c r="T5454" s="4" t="str">
        <f>VLOOKUP(E5454,zamiana!A:B,2,0)</f>
        <v>ALSTOM (ex. BT) CZL</v>
      </c>
    </row>
    <row r="5455" spans="1:20" x14ac:dyDescent="0.3">
      <c r="A5455" s="4" t="s">
        <v>7318</v>
      </c>
      <c r="B5455" s="76">
        <v>45198</v>
      </c>
      <c r="C5455" s="76">
        <v>45198</v>
      </c>
      <c r="D5455" s="76">
        <v>45257</v>
      </c>
      <c r="E5455" s="4" t="s">
        <v>951</v>
      </c>
      <c r="F5455" s="4" t="s">
        <v>952</v>
      </c>
      <c r="G5455" s="4" t="s">
        <v>942</v>
      </c>
      <c r="H5455" s="4" t="s">
        <v>951</v>
      </c>
      <c r="I5455" s="4" t="s">
        <v>1367</v>
      </c>
      <c r="J5455" s="4" t="s">
        <v>1368</v>
      </c>
      <c r="K5455" s="4" t="s">
        <v>955</v>
      </c>
      <c r="L5455" s="4">
        <v>8</v>
      </c>
      <c r="M5455" s="4" t="s">
        <v>77</v>
      </c>
      <c r="N5455" s="4">
        <v>21.92</v>
      </c>
      <c r="O5455" s="4">
        <v>17.149999999999999</v>
      </c>
      <c r="P5455" s="4" t="s">
        <v>78</v>
      </c>
      <c r="Q5455" s="77">
        <v>45281.658333333333</v>
      </c>
      <c r="R5455" s="4">
        <v>175.36</v>
      </c>
      <c r="S5455" s="4">
        <v>137.19999999999999</v>
      </c>
      <c r="T5455" s="4" t="str">
        <f>VLOOKUP(E5455,zamiana!A:B,2,0)</f>
        <v>ALSTOM (ex. BT) CZL</v>
      </c>
    </row>
    <row r="5456" spans="1:20" x14ac:dyDescent="0.3">
      <c r="A5456" s="4" t="s">
        <v>7318</v>
      </c>
      <c r="B5456" s="76">
        <v>45198</v>
      </c>
      <c r="C5456" s="76">
        <v>45198</v>
      </c>
      <c r="D5456" s="76">
        <v>45257</v>
      </c>
      <c r="E5456" s="4" t="s">
        <v>951</v>
      </c>
      <c r="F5456" s="4" t="s">
        <v>952</v>
      </c>
      <c r="G5456" s="4" t="s">
        <v>942</v>
      </c>
      <c r="H5456" s="4" t="s">
        <v>951</v>
      </c>
      <c r="I5456" s="4" t="s">
        <v>1367</v>
      </c>
      <c r="J5456" s="4" t="s">
        <v>1368</v>
      </c>
      <c r="K5456" s="4" t="s">
        <v>955</v>
      </c>
      <c r="L5456" s="4">
        <v>1</v>
      </c>
      <c r="M5456" s="4" t="s">
        <v>77</v>
      </c>
      <c r="N5456" s="4">
        <v>21.92</v>
      </c>
      <c r="O5456" s="4">
        <v>17.149999999999999</v>
      </c>
      <c r="P5456" s="4" t="s">
        <v>78</v>
      </c>
      <c r="Q5456" s="77">
        <v>45281.658333333333</v>
      </c>
      <c r="R5456" s="4">
        <v>21.92</v>
      </c>
      <c r="S5456" s="4">
        <v>17.149999999999999</v>
      </c>
      <c r="T5456" s="4" t="str">
        <f>VLOOKUP(E5456,zamiana!A:B,2,0)</f>
        <v>ALSTOM (ex. BT) CZL</v>
      </c>
    </row>
    <row r="5457" spans="1:20" x14ac:dyDescent="0.3">
      <c r="A5457" s="4" t="s">
        <v>7318</v>
      </c>
      <c r="B5457" s="76">
        <v>45198</v>
      </c>
      <c r="C5457" s="76">
        <v>45198</v>
      </c>
      <c r="D5457" s="76">
        <v>45257</v>
      </c>
      <c r="E5457" s="4" t="s">
        <v>951</v>
      </c>
      <c r="F5457" s="4" t="s">
        <v>952</v>
      </c>
      <c r="G5457" s="4" t="s">
        <v>942</v>
      </c>
      <c r="H5457" s="4" t="s">
        <v>951</v>
      </c>
      <c r="I5457" s="4" t="s">
        <v>1367</v>
      </c>
      <c r="J5457" s="4" t="s">
        <v>1368</v>
      </c>
      <c r="K5457" s="4" t="s">
        <v>955</v>
      </c>
      <c r="L5457" s="4">
        <v>1</v>
      </c>
      <c r="M5457" s="4" t="s">
        <v>77</v>
      </c>
      <c r="N5457" s="4">
        <v>21.92</v>
      </c>
      <c r="O5457" s="4">
        <v>17.149999999999999</v>
      </c>
      <c r="P5457" s="4" t="s">
        <v>78</v>
      </c>
      <c r="Q5457" s="77">
        <v>45281.658333333333</v>
      </c>
      <c r="R5457" s="4">
        <v>21.92</v>
      </c>
      <c r="S5457" s="4">
        <v>17.149999999999999</v>
      </c>
      <c r="T5457" s="4" t="str">
        <f>VLOOKUP(E5457,zamiana!A:B,2,0)</f>
        <v>ALSTOM (ex. BT) CZL</v>
      </c>
    </row>
    <row r="5458" spans="1:20" x14ac:dyDescent="0.3">
      <c r="A5458" s="4" t="s">
        <v>7318</v>
      </c>
      <c r="B5458" s="76">
        <v>45198</v>
      </c>
      <c r="C5458" s="76">
        <v>45198</v>
      </c>
      <c r="D5458" s="76">
        <v>45257</v>
      </c>
      <c r="E5458" s="4" t="s">
        <v>951</v>
      </c>
      <c r="F5458" s="4" t="s">
        <v>952</v>
      </c>
      <c r="G5458" s="4" t="s">
        <v>942</v>
      </c>
      <c r="H5458" s="4" t="s">
        <v>951</v>
      </c>
      <c r="I5458" s="4" t="s">
        <v>1367</v>
      </c>
      <c r="J5458" s="4" t="s">
        <v>1368</v>
      </c>
      <c r="K5458" s="4" t="s">
        <v>955</v>
      </c>
      <c r="L5458" s="4">
        <v>8</v>
      </c>
      <c r="M5458" s="4" t="s">
        <v>77</v>
      </c>
      <c r="N5458" s="4">
        <v>21.92</v>
      </c>
      <c r="O5458" s="4">
        <v>17.149999999999999</v>
      </c>
      <c r="P5458" s="4" t="s">
        <v>78</v>
      </c>
      <c r="Q5458" s="77">
        <v>45281.658333333333</v>
      </c>
      <c r="R5458" s="4">
        <v>175.36</v>
      </c>
      <c r="S5458" s="4">
        <v>137.19999999999999</v>
      </c>
      <c r="T5458" s="4" t="str">
        <f>VLOOKUP(E5458,zamiana!A:B,2,0)</f>
        <v>ALSTOM (ex. BT) CZL</v>
      </c>
    </row>
    <row r="5459" spans="1:20" x14ac:dyDescent="0.3">
      <c r="A5459" s="4" t="s">
        <v>7318</v>
      </c>
      <c r="B5459" s="76">
        <v>45198</v>
      </c>
      <c r="C5459" s="76">
        <v>45198</v>
      </c>
      <c r="D5459" s="76">
        <v>45257</v>
      </c>
      <c r="E5459" s="4" t="s">
        <v>951</v>
      </c>
      <c r="F5459" s="4" t="s">
        <v>952</v>
      </c>
      <c r="G5459" s="4" t="s">
        <v>942</v>
      </c>
      <c r="H5459" s="4" t="s">
        <v>951</v>
      </c>
      <c r="I5459" s="4" t="s">
        <v>1367</v>
      </c>
      <c r="J5459" s="4" t="s">
        <v>1368</v>
      </c>
      <c r="K5459" s="4" t="s">
        <v>955</v>
      </c>
      <c r="L5459" s="4">
        <v>10</v>
      </c>
      <c r="M5459" s="4" t="s">
        <v>77</v>
      </c>
      <c r="N5459" s="4">
        <v>21.92</v>
      </c>
      <c r="O5459" s="4">
        <v>17.149999999999999</v>
      </c>
      <c r="P5459" s="4" t="s">
        <v>78</v>
      </c>
      <c r="Q5459" s="77">
        <v>45281.658333333333</v>
      </c>
      <c r="R5459" s="4">
        <v>219.2</v>
      </c>
      <c r="S5459" s="4">
        <v>171.5</v>
      </c>
      <c r="T5459" s="4" t="str">
        <f>VLOOKUP(E5459,zamiana!A:B,2,0)</f>
        <v>ALSTOM (ex. BT) CZL</v>
      </c>
    </row>
    <row r="5460" spans="1:20" x14ac:dyDescent="0.3">
      <c r="A5460" s="4" t="s">
        <v>7318</v>
      </c>
      <c r="B5460" s="76">
        <v>45198</v>
      </c>
      <c r="C5460" s="76">
        <v>45198</v>
      </c>
      <c r="D5460" s="76">
        <v>45257</v>
      </c>
      <c r="E5460" s="4" t="s">
        <v>951</v>
      </c>
      <c r="F5460" s="4" t="s">
        <v>952</v>
      </c>
      <c r="G5460" s="4" t="s">
        <v>942</v>
      </c>
      <c r="H5460" s="4" t="s">
        <v>951</v>
      </c>
      <c r="I5460" s="4" t="s">
        <v>1367</v>
      </c>
      <c r="J5460" s="4" t="s">
        <v>1368</v>
      </c>
      <c r="K5460" s="4" t="s">
        <v>955</v>
      </c>
      <c r="L5460" s="4">
        <v>1</v>
      </c>
      <c r="M5460" s="4" t="s">
        <v>77</v>
      </c>
      <c r="N5460" s="4">
        <v>21.92</v>
      </c>
      <c r="O5460" s="4">
        <v>17.149999999999999</v>
      </c>
      <c r="P5460" s="4" t="s">
        <v>78</v>
      </c>
      <c r="Q5460" s="77">
        <v>45281.658333333333</v>
      </c>
      <c r="R5460" s="4">
        <v>21.92</v>
      </c>
      <c r="S5460" s="4">
        <v>17.149999999999999</v>
      </c>
      <c r="T5460" s="4" t="str">
        <f>VLOOKUP(E5460,zamiana!A:B,2,0)</f>
        <v>ALSTOM (ex. BT) CZL</v>
      </c>
    </row>
    <row r="5461" spans="1:20" x14ac:dyDescent="0.3">
      <c r="A5461" s="4" t="s">
        <v>7318</v>
      </c>
      <c r="B5461" s="76">
        <v>45198</v>
      </c>
      <c r="C5461" s="76">
        <v>45198</v>
      </c>
      <c r="D5461" s="76">
        <v>45257</v>
      </c>
      <c r="E5461" s="4" t="s">
        <v>951</v>
      </c>
      <c r="F5461" s="4" t="s">
        <v>952</v>
      </c>
      <c r="G5461" s="4" t="s">
        <v>942</v>
      </c>
      <c r="H5461" s="4" t="s">
        <v>951</v>
      </c>
      <c r="I5461" s="4" t="s">
        <v>1367</v>
      </c>
      <c r="J5461" s="4" t="s">
        <v>1368</v>
      </c>
      <c r="K5461" s="4" t="s">
        <v>955</v>
      </c>
      <c r="L5461" s="4">
        <v>10</v>
      </c>
      <c r="M5461" s="4" t="s">
        <v>77</v>
      </c>
      <c r="N5461" s="4">
        <v>21.92</v>
      </c>
      <c r="O5461" s="4">
        <v>17.149999999999999</v>
      </c>
      <c r="P5461" s="4" t="s">
        <v>78</v>
      </c>
      <c r="Q5461" s="77">
        <v>45281.658333333333</v>
      </c>
      <c r="R5461" s="4">
        <v>219.2</v>
      </c>
      <c r="S5461" s="4">
        <v>171.5</v>
      </c>
      <c r="T5461" s="4" t="str">
        <f>VLOOKUP(E5461,zamiana!A:B,2,0)</f>
        <v>ALSTOM (ex. BT) CZL</v>
      </c>
    </row>
    <row r="5462" spans="1:20" x14ac:dyDescent="0.3">
      <c r="A5462" s="4" t="s">
        <v>7318</v>
      </c>
      <c r="B5462" s="76">
        <v>45198</v>
      </c>
      <c r="C5462" s="76">
        <v>45198</v>
      </c>
      <c r="D5462" s="76">
        <v>45257</v>
      </c>
      <c r="E5462" s="4" t="s">
        <v>951</v>
      </c>
      <c r="F5462" s="4" t="s">
        <v>952</v>
      </c>
      <c r="G5462" s="4" t="s">
        <v>942</v>
      </c>
      <c r="H5462" s="4" t="s">
        <v>951</v>
      </c>
      <c r="I5462" s="4" t="s">
        <v>1800</v>
      </c>
      <c r="J5462" s="4" t="s">
        <v>1801</v>
      </c>
      <c r="K5462" s="4" t="s">
        <v>955</v>
      </c>
      <c r="L5462" s="4">
        <v>1</v>
      </c>
      <c r="M5462" s="4" t="s">
        <v>77</v>
      </c>
      <c r="N5462" s="4">
        <v>115.06</v>
      </c>
      <c r="O5462" s="4">
        <v>59.35</v>
      </c>
      <c r="P5462" s="4" t="s">
        <v>78</v>
      </c>
      <c r="Q5462" s="77">
        <v>45281.627083333333</v>
      </c>
      <c r="R5462" s="4">
        <v>115.06</v>
      </c>
      <c r="S5462" s="4">
        <v>59.35</v>
      </c>
      <c r="T5462" s="4" t="str">
        <f>VLOOKUP(E5462,zamiana!A:B,2,0)</f>
        <v>ALSTOM (ex. BT) CZL</v>
      </c>
    </row>
    <row r="5463" spans="1:20" x14ac:dyDescent="0.3">
      <c r="A5463" s="4" t="s">
        <v>7318</v>
      </c>
      <c r="B5463" s="76">
        <v>45198</v>
      </c>
      <c r="C5463" s="76">
        <v>45198</v>
      </c>
      <c r="D5463" s="76">
        <v>45257</v>
      </c>
      <c r="E5463" s="4" t="s">
        <v>951</v>
      </c>
      <c r="F5463" s="4" t="s">
        <v>952</v>
      </c>
      <c r="G5463" s="4" t="s">
        <v>942</v>
      </c>
      <c r="H5463" s="4" t="s">
        <v>951</v>
      </c>
      <c r="I5463" s="4" t="s">
        <v>1800</v>
      </c>
      <c r="J5463" s="4" t="s">
        <v>1801</v>
      </c>
      <c r="K5463" s="4" t="s">
        <v>955</v>
      </c>
      <c r="L5463" s="4">
        <v>1</v>
      </c>
      <c r="M5463" s="4" t="s">
        <v>77</v>
      </c>
      <c r="N5463" s="4">
        <v>115.06</v>
      </c>
      <c r="O5463" s="4">
        <v>59.35</v>
      </c>
      <c r="P5463" s="4" t="s">
        <v>78</v>
      </c>
      <c r="Q5463" s="77">
        <v>45281.627083333333</v>
      </c>
      <c r="R5463" s="4">
        <v>115.06</v>
      </c>
      <c r="S5463" s="4">
        <v>59.35</v>
      </c>
      <c r="T5463" s="4" t="str">
        <f>VLOOKUP(E5463,zamiana!A:B,2,0)</f>
        <v>ALSTOM (ex. BT) CZL</v>
      </c>
    </row>
    <row r="5464" spans="1:20" x14ac:dyDescent="0.3">
      <c r="A5464" s="4" t="s">
        <v>7318</v>
      </c>
      <c r="B5464" s="76">
        <v>45198</v>
      </c>
      <c r="C5464" s="76">
        <v>45198</v>
      </c>
      <c r="D5464" s="76">
        <v>45257</v>
      </c>
      <c r="E5464" s="4" t="s">
        <v>951</v>
      </c>
      <c r="F5464" s="4" t="s">
        <v>952</v>
      </c>
      <c r="G5464" s="4" t="s">
        <v>942</v>
      </c>
      <c r="H5464" s="4" t="s">
        <v>951</v>
      </c>
      <c r="I5464" s="4" t="s">
        <v>1768</v>
      </c>
      <c r="J5464" s="4" t="s">
        <v>1769</v>
      </c>
      <c r="K5464" s="4" t="s">
        <v>955</v>
      </c>
      <c r="L5464" s="4">
        <v>1</v>
      </c>
      <c r="M5464" s="4" t="s">
        <v>77</v>
      </c>
      <c r="N5464" s="4">
        <v>120.39</v>
      </c>
      <c r="O5464" s="4">
        <v>62.05</v>
      </c>
      <c r="P5464" s="4" t="s">
        <v>78</v>
      </c>
      <c r="Q5464" s="77">
        <v>45281.627083333333</v>
      </c>
      <c r="R5464" s="4">
        <v>120.39</v>
      </c>
      <c r="S5464" s="4">
        <v>62.05</v>
      </c>
      <c r="T5464" s="4" t="str">
        <f>VLOOKUP(E5464,zamiana!A:B,2,0)</f>
        <v>ALSTOM (ex. BT) CZL</v>
      </c>
    </row>
    <row r="5465" spans="1:20" x14ac:dyDescent="0.3">
      <c r="A5465" s="4" t="s">
        <v>7318</v>
      </c>
      <c r="B5465" s="76">
        <v>45198</v>
      </c>
      <c r="C5465" s="76">
        <v>45198</v>
      </c>
      <c r="D5465" s="76">
        <v>45257</v>
      </c>
      <c r="E5465" s="4" t="s">
        <v>951</v>
      </c>
      <c r="F5465" s="4" t="s">
        <v>952</v>
      </c>
      <c r="G5465" s="4" t="s">
        <v>942</v>
      </c>
      <c r="H5465" s="4" t="s">
        <v>951</v>
      </c>
      <c r="I5465" s="4" t="s">
        <v>1902</v>
      </c>
      <c r="J5465" s="4" t="s">
        <v>1903</v>
      </c>
      <c r="K5465" s="4" t="s">
        <v>955</v>
      </c>
      <c r="L5465" s="4">
        <v>4</v>
      </c>
      <c r="M5465" s="4" t="s">
        <v>77</v>
      </c>
      <c r="N5465" s="4">
        <v>249.49</v>
      </c>
      <c r="O5465" s="4">
        <v>226.8</v>
      </c>
      <c r="P5465" s="4" t="s">
        <v>78</v>
      </c>
      <c r="Q5465" s="77">
        <v>45281.658333333333</v>
      </c>
      <c r="R5465" s="4">
        <v>997.96</v>
      </c>
      <c r="S5465" s="4">
        <v>907.2</v>
      </c>
      <c r="T5465" s="4" t="str">
        <f>VLOOKUP(E5465,zamiana!A:B,2,0)</f>
        <v>ALSTOM (ex. BT) CZL</v>
      </c>
    </row>
    <row r="5466" spans="1:20" x14ac:dyDescent="0.3">
      <c r="A5466" s="4" t="s">
        <v>7318</v>
      </c>
      <c r="B5466" s="76">
        <v>45198</v>
      </c>
      <c r="C5466" s="76">
        <v>45198</v>
      </c>
      <c r="D5466" s="76">
        <v>45257</v>
      </c>
      <c r="E5466" s="4" t="s">
        <v>951</v>
      </c>
      <c r="F5466" s="4" t="s">
        <v>952</v>
      </c>
      <c r="G5466" s="4" t="s">
        <v>942</v>
      </c>
      <c r="H5466" s="4" t="s">
        <v>951</v>
      </c>
      <c r="I5466" s="4" t="s">
        <v>1902</v>
      </c>
      <c r="J5466" s="4" t="s">
        <v>1903</v>
      </c>
      <c r="K5466" s="4" t="s">
        <v>955</v>
      </c>
      <c r="L5466" s="4">
        <v>3</v>
      </c>
      <c r="M5466" s="4" t="s">
        <v>77</v>
      </c>
      <c r="N5466" s="4">
        <v>249.49</v>
      </c>
      <c r="O5466" s="4">
        <v>226.8</v>
      </c>
      <c r="P5466" s="4" t="s">
        <v>78</v>
      </c>
      <c r="Q5466" s="77">
        <v>45281.658333333333</v>
      </c>
      <c r="R5466" s="4">
        <v>748.47</v>
      </c>
      <c r="S5466" s="4">
        <v>680.4</v>
      </c>
      <c r="T5466" s="4" t="str">
        <f>VLOOKUP(E5466,zamiana!A:B,2,0)</f>
        <v>ALSTOM (ex. BT) CZL</v>
      </c>
    </row>
    <row r="5467" spans="1:20" x14ac:dyDescent="0.3">
      <c r="A5467" s="4" t="s">
        <v>7318</v>
      </c>
      <c r="B5467" s="76">
        <v>45198</v>
      </c>
      <c r="C5467" s="76">
        <v>45198</v>
      </c>
      <c r="D5467" s="76">
        <v>45257</v>
      </c>
      <c r="E5467" s="4" t="s">
        <v>951</v>
      </c>
      <c r="F5467" s="4" t="s">
        <v>952</v>
      </c>
      <c r="G5467" s="4" t="s">
        <v>942</v>
      </c>
      <c r="H5467" s="4" t="s">
        <v>951</v>
      </c>
      <c r="I5467" s="4" t="s">
        <v>1902</v>
      </c>
      <c r="J5467" s="4" t="s">
        <v>1903</v>
      </c>
      <c r="K5467" s="4" t="s">
        <v>955</v>
      </c>
      <c r="L5467" s="4">
        <v>1</v>
      </c>
      <c r="M5467" s="4" t="s">
        <v>77</v>
      </c>
      <c r="N5467" s="4">
        <v>249.49</v>
      </c>
      <c r="O5467" s="4">
        <v>226.8</v>
      </c>
      <c r="P5467" s="4" t="s">
        <v>78</v>
      </c>
      <c r="Q5467" s="77">
        <v>45281.658333333333</v>
      </c>
      <c r="R5467" s="4">
        <v>249.49</v>
      </c>
      <c r="S5467" s="4">
        <v>226.8</v>
      </c>
      <c r="T5467" s="4" t="str">
        <f>VLOOKUP(E5467,zamiana!A:B,2,0)</f>
        <v>ALSTOM (ex. BT) CZL</v>
      </c>
    </row>
    <row r="5468" spans="1:20" x14ac:dyDescent="0.3">
      <c r="A5468" s="4" t="s">
        <v>7318</v>
      </c>
      <c r="B5468" s="76">
        <v>45198</v>
      </c>
      <c r="C5468" s="76">
        <v>45198</v>
      </c>
      <c r="D5468" s="76">
        <v>45257</v>
      </c>
      <c r="E5468" s="4" t="s">
        <v>951</v>
      </c>
      <c r="F5468" s="4" t="s">
        <v>952</v>
      </c>
      <c r="G5468" s="4" t="s">
        <v>942</v>
      </c>
      <c r="H5468" s="4" t="s">
        <v>951</v>
      </c>
      <c r="I5468" s="4" t="s">
        <v>1902</v>
      </c>
      <c r="J5468" s="4" t="s">
        <v>1903</v>
      </c>
      <c r="K5468" s="4" t="s">
        <v>955</v>
      </c>
      <c r="L5468" s="4">
        <v>4</v>
      </c>
      <c r="M5468" s="4" t="s">
        <v>77</v>
      </c>
      <c r="N5468" s="4">
        <v>249.49</v>
      </c>
      <c r="O5468" s="4">
        <v>226.8</v>
      </c>
      <c r="P5468" s="4" t="s">
        <v>78</v>
      </c>
      <c r="Q5468" s="77">
        <v>45281.658333333333</v>
      </c>
      <c r="R5468" s="4">
        <v>997.96</v>
      </c>
      <c r="S5468" s="4">
        <v>907.2</v>
      </c>
      <c r="T5468" s="4" t="str">
        <f>VLOOKUP(E5468,zamiana!A:B,2,0)</f>
        <v>ALSTOM (ex. BT) CZL</v>
      </c>
    </row>
    <row r="5469" spans="1:20" x14ac:dyDescent="0.3">
      <c r="A5469" s="4" t="s">
        <v>7318</v>
      </c>
      <c r="B5469" s="76">
        <v>45198</v>
      </c>
      <c r="C5469" s="76">
        <v>45198</v>
      </c>
      <c r="D5469" s="76">
        <v>45257</v>
      </c>
      <c r="E5469" s="4" t="s">
        <v>951</v>
      </c>
      <c r="F5469" s="4" t="s">
        <v>952</v>
      </c>
      <c r="G5469" s="4" t="s">
        <v>942</v>
      </c>
      <c r="H5469" s="4" t="s">
        <v>951</v>
      </c>
      <c r="I5469" s="4" t="s">
        <v>1902</v>
      </c>
      <c r="J5469" s="4" t="s">
        <v>1903</v>
      </c>
      <c r="K5469" s="4" t="s">
        <v>955</v>
      </c>
      <c r="L5469" s="4">
        <v>4</v>
      </c>
      <c r="M5469" s="4" t="s">
        <v>77</v>
      </c>
      <c r="N5469" s="4">
        <v>249.49</v>
      </c>
      <c r="O5469" s="4">
        <v>226.8</v>
      </c>
      <c r="P5469" s="4" t="s">
        <v>78</v>
      </c>
      <c r="Q5469" s="77">
        <v>45281.658333333333</v>
      </c>
      <c r="R5469" s="4">
        <v>997.96</v>
      </c>
      <c r="S5469" s="4">
        <v>907.2</v>
      </c>
      <c r="T5469" s="4" t="str">
        <f>VLOOKUP(E5469,zamiana!A:B,2,0)</f>
        <v>ALSTOM (ex. BT) CZL</v>
      </c>
    </row>
    <row r="5470" spans="1:20" x14ac:dyDescent="0.3">
      <c r="A5470" s="4" t="s">
        <v>7318</v>
      </c>
      <c r="B5470" s="76">
        <v>45198</v>
      </c>
      <c r="C5470" s="76">
        <v>45198</v>
      </c>
      <c r="D5470" s="76">
        <v>45257</v>
      </c>
      <c r="E5470" s="4" t="s">
        <v>951</v>
      </c>
      <c r="F5470" s="4" t="s">
        <v>952</v>
      </c>
      <c r="G5470" s="4" t="s">
        <v>942</v>
      </c>
      <c r="H5470" s="4" t="s">
        <v>951</v>
      </c>
      <c r="I5470" s="4" t="s">
        <v>1902</v>
      </c>
      <c r="J5470" s="4" t="s">
        <v>1903</v>
      </c>
      <c r="K5470" s="4" t="s">
        <v>955</v>
      </c>
      <c r="L5470" s="4">
        <v>1</v>
      </c>
      <c r="M5470" s="4" t="s">
        <v>77</v>
      </c>
      <c r="N5470" s="4">
        <v>249.49</v>
      </c>
      <c r="O5470" s="4">
        <v>226.8</v>
      </c>
      <c r="P5470" s="4" t="s">
        <v>78</v>
      </c>
      <c r="Q5470" s="77">
        <v>45281.658333333333</v>
      </c>
      <c r="R5470" s="4">
        <v>249.49</v>
      </c>
      <c r="S5470" s="4">
        <v>226.8</v>
      </c>
      <c r="T5470" s="4" t="str">
        <f>VLOOKUP(E5470,zamiana!A:B,2,0)</f>
        <v>ALSTOM (ex. BT) CZL</v>
      </c>
    </row>
    <row r="5471" spans="1:20" x14ac:dyDescent="0.3">
      <c r="A5471" s="4" t="s">
        <v>7318</v>
      </c>
      <c r="B5471" s="76">
        <v>45198</v>
      </c>
      <c r="C5471" s="76">
        <v>45198</v>
      </c>
      <c r="D5471" s="76">
        <v>45257</v>
      </c>
      <c r="E5471" s="4" t="s">
        <v>951</v>
      </c>
      <c r="F5471" s="4" t="s">
        <v>952</v>
      </c>
      <c r="G5471" s="4" t="s">
        <v>942</v>
      </c>
      <c r="H5471" s="4" t="s">
        <v>951</v>
      </c>
      <c r="I5471" s="4" t="s">
        <v>1902</v>
      </c>
      <c r="J5471" s="4" t="s">
        <v>1903</v>
      </c>
      <c r="K5471" s="4" t="s">
        <v>955</v>
      </c>
      <c r="L5471" s="4">
        <v>1</v>
      </c>
      <c r="M5471" s="4" t="s">
        <v>77</v>
      </c>
      <c r="N5471" s="4">
        <v>249.49</v>
      </c>
      <c r="O5471" s="4">
        <v>226.8</v>
      </c>
      <c r="P5471" s="4" t="s">
        <v>78</v>
      </c>
      <c r="Q5471" s="77">
        <v>45281.658333333333</v>
      </c>
      <c r="R5471" s="4">
        <v>249.49</v>
      </c>
      <c r="S5471" s="4">
        <v>226.8</v>
      </c>
      <c r="T5471" s="4" t="str">
        <f>VLOOKUP(E5471,zamiana!A:B,2,0)</f>
        <v>ALSTOM (ex. BT) CZL</v>
      </c>
    </row>
    <row r="5472" spans="1:20" x14ac:dyDescent="0.3">
      <c r="A5472" s="4" t="s">
        <v>7318</v>
      </c>
      <c r="B5472" s="76">
        <v>45198</v>
      </c>
      <c r="C5472" s="76">
        <v>45198</v>
      </c>
      <c r="D5472" s="76">
        <v>45257</v>
      </c>
      <c r="E5472" s="4" t="s">
        <v>951</v>
      </c>
      <c r="F5472" s="4" t="s">
        <v>952</v>
      </c>
      <c r="G5472" s="4" t="s">
        <v>942</v>
      </c>
      <c r="H5472" s="4" t="s">
        <v>951</v>
      </c>
      <c r="I5472" s="4" t="s">
        <v>1902</v>
      </c>
      <c r="J5472" s="4" t="s">
        <v>1903</v>
      </c>
      <c r="K5472" s="4" t="s">
        <v>955</v>
      </c>
      <c r="L5472" s="4">
        <v>5</v>
      </c>
      <c r="M5472" s="4" t="s">
        <v>77</v>
      </c>
      <c r="N5472" s="4">
        <v>249.49</v>
      </c>
      <c r="O5472" s="4">
        <v>226.8</v>
      </c>
      <c r="P5472" s="4" t="s">
        <v>78</v>
      </c>
      <c r="Q5472" s="77">
        <v>45281.658333333333</v>
      </c>
      <c r="R5472" s="4">
        <v>1247.45</v>
      </c>
      <c r="S5472" s="4">
        <v>1134</v>
      </c>
      <c r="T5472" s="4" t="str">
        <f>VLOOKUP(E5472,zamiana!A:B,2,0)</f>
        <v>ALSTOM (ex. BT) CZL</v>
      </c>
    </row>
    <row r="5473" spans="1:20" x14ac:dyDescent="0.3">
      <c r="A5473" s="4" t="s">
        <v>7318</v>
      </c>
      <c r="B5473" s="76">
        <v>45198</v>
      </c>
      <c r="C5473" s="76">
        <v>45198</v>
      </c>
      <c r="D5473" s="76">
        <v>45257</v>
      </c>
      <c r="E5473" s="4" t="s">
        <v>951</v>
      </c>
      <c r="F5473" s="4" t="s">
        <v>952</v>
      </c>
      <c r="G5473" s="4" t="s">
        <v>942</v>
      </c>
      <c r="H5473" s="4" t="s">
        <v>951</v>
      </c>
      <c r="I5473" s="4" t="s">
        <v>1902</v>
      </c>
      <c r="J5473" s="4" t="s">
        <v>1903</v>
      </c>
      <c r="K5473" s="4" t="s">
        <v>955</v>
      </c>
      <c r="L5473" s="4">
        <v>5</v>
      </c>
      <c r="M5473" s="4" t="s">
        <v>77</v>
      </c>
      <c r="N5473" s="4">
        <v>249.49</v>
      </c>
      <c r="O5473" s="4">
        <v>226.8</v>
      </c>
      <c r="P5473" s="4" t="s">
        <v>78</v>
      </c>
      <c r="Q5473" s="77">
        <v>45281.658333333333</v>
      </c>
      <c r="R5473" s="4">
        <v>1247.45</v>
      </c>
      <c r="S5473" s="4">
        <v>1134</v>
      </c>
      <c r="T5473" s="4" t="str">
        <f>VLOOKUP(E5473,zamiana!A:B,2,0)</f>
        <v>ALSTOM (ex. BT) CZL</v>
      </c>
    </row>
    <row r="5474" spans="1:20" x14ac:dyDescent="0.3">
      <c r="A5474" s="4" t="s">
        <v>7318</v>
      </c>
      <c r="B5474" s="76">
        <v>45198</v>
      </c>
      <c r="C5474" s="76">
        <v>45198</v>
      </c>
      <c r="D5474" s="76">
        <v>45257</v>
      </c>
      <c r="E5474" s="4" t="s">
        <v>951</v>
      </c>
      <c r="F5474" s="4" t="s">
        <v>952</v>
      </c>
      <c r="G5474" s="4" t="s">
        <v>942</v>
      </c>
      <c r="H5474" s="4" t="s">
        <v>951</v>
      </c>
      <c r="I5474" s="4" t="s">
        <v>1902</v>
      </c>
      <c r="J5474" s="4" t="s">
        <v>1903</v>
      </c>
      <c r="K5474" s="4" t="s">
        <v>955</v>
      </c>
      <c r="L5474" s="4">
        <v>4</v>
      </c>
      <c r="M5474" s="4" t="s">
        <v>77</v>
      </c>
      <c r="N5474" s="4">
        <v>249.49</v>
      </c>
      <c r="O5474" s="4">
        <v>226.8</v>
      </c>
      <c r="P5474" s="4" t="s">
        <v>78</v>
      </c>
      <c r="Q5474" s="77">
        <v>45281.658333333333</v>
      </c>
      <c r="R5474" s="4">
        <v>997.96</v>
      </c>
      <c r="S5474" s="4">
        <v>907.2</v>
      </c>
      <c r="T5474" s="4" t="str">
        <f>VLOOKUP(E5474,zamiana!A:B,2,0)</f>
        <v>ALSTOM (ex. BT) CZL</v>
      </c>
    </row>
    <row r="5475" spans="1:20" x14ac:dyDescent="0.3">
      <c r="A5475" s="4" t="s">
        <v>7318</v>
      </c>
      <c r="B5475" s="76">
        <v>45198</v>
      </c>
      <c r="C5475" s="76">
        <v>45198</v>
      </c>
      <c r="D5475" s="76">
        <v>45257</v>
      </c>
      <c r="E5475" s="4" t="s">
        <v>951</v>
      </c>
      <c r="F5475" s="4" t="s">
        <v>952</v>
      </c>
      <c r="G5475" s="4" t="s">
        <v>942</v>
      </c>
      <c r="H5475" s="4" t="s">
        <v>951</v>
      </c>
      <c r="I5475" s="4" t="s">
        <v>1902</v>
      </c>
      <c r="J5475" s="4" t="s">
        <v>1903</v>
      </c>
      <c r="K5475" s="4" t="s">
        <v>955</v>
      </c>
      <c r="L5475" s="4">
        <v>4</v>
      </c>
      <c r="M5475" s="4" t="s">
        <v>77</v>
      </c>
      <c r="N5475" s="4">
        <v>249.49</v>
      </c>
      <c r="O5475" s="4">
        <v>226.8</v>
      </c>
      <c r="P5475" s="4" t="s">
        <v>78</v>
      </c>
      <c r="Q5475" s="77">
        <v>45281.658333333333</v>
      </c>
      <c r="R5475" s="4">
        <v>997.96</v>
      </c>
      <c r="S5475" s="4">
        <v>907.2</v>
      </c>
      <c r="T5475" s="4" t="str">
        <f>VLOOKUP(E5475,zamiana!A:B,2,0)</f>
        <v>ALSTOM (ex. BT) CZL</v>
      </c>
    </row>
    <row r="5476" spans="1:20" x14ac:dyDescent="0.3">
      <c r="A5476" s="4" t="s">
        <v>7318</v>
      </c>
      <c r="B5476" s="76">
        <v>45198</v>
      </c>
      <c r="C5476" s="76">
        <v>45198</v>
      </c>
      <c r="D5476" s="76">
        <v>45257</v>
      </c>
      <c r="E5476" s="4" t="s">
        <v>951</v>
      </c>
      <c r="F5476" s="4" t="s">
        <v>952</v>
      </c>
      <c r="G5476" s="4" t="s">
        <v>942</v>
      </c>
      <c r="H5476" s="4" t="s">
        <v>951</v>
      </c>
      <c r="I5476" s="4" t="s">
        <v>1902</v>
      </c>
      <c r="J5476" s="4" t="s">
        <v>1903</v>
      </c>
      <c r="K5476" s="4" t="s">
        <v>955</v>
      </c>
      <c r="L5476" s="4">
        <v>1</v>
      </c>
      <c r="M5476" s="4" t="s">
        <v>77</v>
      </c>
      <c r="N5476" s="4">
        <v>249.49</v>
      </c>
      <c r="O5476" s="4">
        <v>226.8</v>
      </c>
      <c r="P5476" s="4" t="s">
        <v>78</v>
      </c>
      <c r="Q5476" s="77">
        <v>45281.658333333333</v>
      </c>
      <c r="R5476" s="4">
        <v>249.49</v>
      </c>
      <c r="S5476" s="4">
        <v>226.8</v>
      </c>
      <c r="T5476" s="4" t="str">
        <f>VLOOKUP(E5476,zamiana!A:B,2,0)</f>
        <v>ALSTOM (ex. BT) CZL</v>
      </c>
    </row>
    <row r="5477" spans="1:20" x14ac:dyDescent="0.3">
      <c r="A5477" s="4" t="s">
        <v>7318</v>
      </c>
      <c r="B5477" s="76">
        <v>45198</v>
      </c>
      <c r="C5477" s="76">
        <v>45198</v>
      </c>
      <c r="D5477" s="76">
        <v>45257</v>
      </c>
      <c r="E5477" s="4" t="s">
        <v>951</v>
      </c>
      <c r="F5477" s="4" t="s">
        <v>952</v>
      </c>
      <c r="G5477" s="4" t="s">
        <v>942</v>
      </c>
      <c r="H5477" s="4" t="s">
        <v>951</v>
      </c>
      <c r="I5477" s="4" t="s">
        <v>1902</v>
      </c>
      <c r="J5477" s="4" t="s">
        <v>1903</v>
      </c>
      <c r="K5477" s="4" t="s">
        <v>955</v>
      </c>
      <c r="L5477" s="4">
        <v>1</v>
      </c>
      <c r="M5477" s="4" t="s">
        <v>77</v>
      </c>
      <c r="N5477" s="4">
        <v>249.49</v>
      </c>
      <c r="O5477" s="4">
        <v>226.8</v>
      </c>
      <c r="P5477" s="4" t="s">
        <v>78</v>
      </c>
      <c r="Q5477" s="77">
        <v>45281.658333333333</v>
      </c>
      <c r="R5477" s="4">
        <v>249.49</v>
      </c>
      <c r="S5477" s="4">
        <v>226.8</v>
      </c>
      <c r="T5477" s="4" t="str">
        <f>VLOOKUP(E5477,zamiana!A:B,2,0)</f>
        <v>ALSTOM (ex. BT) CZL</v>
      </c>
    </row>
    <row r="5478" spans="1:20" x14ac:dyDescent="0.3">
      <c r="A5478" s="4" t="s">
        <v>7318</v>
      </c>
      <c r="B5478" s="76">
        <v>45198</v>
      </c>
      <c r="C5478" s="76">
        <v>45198</v>
      </c>
      <c r="D5478" s="76">
        <v>45257</v>
      </c>
      <c r="E5478" s="4" t="s">
        <v>951</v>
      </c>
      <c r="F5478" s="4" t="s">
        <v>952</v>
      </c>
      <c r="G5478" s="4" t="s">
        <v>942</v>
      </c>
      <c r="H5478" s="4" t="s">
        <v>951</v>
      </c>
      <c r="I5478" s="4" t="s">
        <v>1902</v>
      </c>
      <c r="J5478" s="4" t="s">
        <v>1903</v>
      </c>
      <c r="K5478" s="4" t="s">
        <v>955</v>
      </c>
      <c r="L5478" s="4">
        <v>1</v>
      </c>
      <c r="M5478" s="4" t="s">
        <v>77</v>
      </c>
      <c r="N5478" s="4">
        <v>249.49</v>
      </c>
      <c r="O5478" s="4">
        <v>226.8</v>
      </c>
      <c r="P5478" s="4" t="s">
        <v>78</v>
      </c>
      <c r="Q5478" s="77">
        <v>45281.658333333333</v>
      </c>
      <c r="R5478" s="4">
        <v>249.49</v>
      </c>
      <c r="S5478" s="4">
        <v>226.8</v>
      </c>
      <c r="T5478" s="4" t="str">
        <f>VLOOKUP(E5478,zamiana!A:B,2,0)</f>
        <v>ALSTOM (ex. BT) CZL</v>
      </c>
    </row>
    <row r="5479" spans="1:20" x14ac:dyDescent="0.3">
      <c r="A5479" s="4" t="s">
        <v>7318</v>
      </c>
      <c r="B5479" s="76">
        <v>45198</v>
      </c>
      <c r="C5479" s="76">
        <v>45198</v>
      </c>
      <c r="D5479" s="76">
        <v>45257</v>
      </c>
      <c r="E5479" s="4" t="s">
        <v>951</v>
      </c>
      <c r="F5479" s="4" t="s">
        <v>952</v>
      </c>
      <c r="G5479" s="4" t="s">
        <v>942</v>
      </c>
      <c r="H5479" s="4" t="s">
        <v>951</v>
      </c>
      <c r="I5479" s="4" t="s">
        <v>1902</v>
      </c>
      <c r="J5479" s="4" t="s">
        <v>1903</v>
      </c>
      <c r="K5479" s="4" t="s">
        <v>955</v>
      </c>
      <c r="L5479" s="4">
        <v>1</v>
      </c>
      <c r="M5479" s="4" t="s">
        <v>77</v>
      </c>
      <c r="N5479" s="4">
        <v>249.49</v>
      </c>
      <c r="O5479" s="4">
        <v>226.8</v>
      </c>
      <c r="P5479" s="4" t="s">
        <v>78</v>
      </c>
      <c r="Q5479" s="77">
        <v>45281.658333333333</v>
      </c>
      <c r="R5479" s="4">
        <v>249.49</v>
      </c>
      <c r="S5479" s="4">
        <v>226.8</v>
      </c>
      <c r="T5479" s="4" t="str">
        <f>VLOOKUP(E5479,zamiana!A:B,2,0)</f>
        <v>ALSTOM (ex. BT) CZL</v>
      </c>
    </row>
    <row r="5480" spans="1:20" x14ac:dyDescent="0.3">
      <c r="A5480" s="4" t="s">
        <v>7318</v>
      </c>
      <c r="B5480" s="76">
        <v>45198</v>
      </c>
      <c r="C5480" s="76">
        <v>45198</v>
      </c>
      <c r="D5480" s="76">
        <v>45257</v>
      </c>
      <c r="E5480" s="4" t="s">
        <v>951</v>
      </c>
      <c r="F5480" s="4" t="s">
        <v>952</v>
      </c>
      <c r="G5480" s="4" t="s">
        <v>942</v>
      </c>
      <c r="H5480" s="4" t="s">
        <v>951</v>
      </c>
      <c r="I5480" s="4" t="s">
        <v>1628</v>
      </c>
      <c r="J5480" s="4" t="s">
        <v>1629</v>
      </c>
      <c r="K5480" s="4" t="s">
        <v>955</v>
      </c>
      <c r="L5480" s="4">
        <v>1</v>
      </c>
      <c r="M5480" s="4" t="s">
        <v>77</v>
      </c>
      <c r="N5480" s="4">
        <v>55.65</v>
      </c>
      <c r="O5480" s="4">
        <v>37.72</v>
      </c>
      <c r="P5480" s="4" t="s">
        <v>78</v>
      </c>
      <c r="Q5480" s="77">
        <v>45281.627083333333</v>
      </c>
      <c r="R5480" s="4">
        <v>55.65</v>
      </c>
      <c r="S5480" s="4">
        <v>37.72</v>
      </c>
      <c r="T5480" s="4" t="str">
        <f>VLOOKUP(E5480,zamiana!A:B,2,0)</f>
        <v>ALSTOM (ex. BT) CZL</v>
      </c>
    </row>
    <row r="5481" spans="1:20" x14ac:dyDescent="0.3">
      <c r="A5481" s="4" t="s">
        <v>7318</v>
      </c>
      <c r="B5481" s="76">
        <v>45198</v>
      </c>
      <c r="C5481" s="76">
        <v>45198</v>
      </c>
      <c r="D5481" s="76">
        <v>45257</v>
      </c>
      <c r="E5481" s="4" t="s">
        <v>951</v>
      </c>
      <c r="F5481" s="4" t="s">
        <v>952</v>
      </c>
      <c r="G5481" s="4" t="s">
        <v>942</v>
      </c>
      <c r="H5481" s="4" t="s">
        <v>951</v>
      </c>
      <c r="I5481" s="4" t="s">
        <v>1628</v>
      </c>
      <c r="J5481" s="4" t="s">
        <v>1629</v>
      </c>
      <c r="K5481" s="4" t="s">
        <v>955</v>
      </c>
      <c r="L5481" s="4">
        <v>1</v>
      </c>
      <c r="M5481" s="4" t="s">
        <v>77</v>
      </c>
      <c r="N5481" s="4">
        <v>55.65</v>
      </c>
      <c r="O5481" s="4">
        <v>37.72</v>
      </c>
      <c r="P5481" s="4" t="s">
        <v>78</v>
      </c>
      <c r="Q5481" s="77">
        <v>45281.627083333333</v>
      </c>
      <c r="R5481" s="4">
        <v>55.65</v>
      </c>
      <c r="S5481" s="4">
        <v>37.72</v>
      </c>
      <c r="T5481" s="4" t="str">
        <f>VLOOKUP(E5481,zamiana!A:B,2,0)</f>
        <v>ALSTOM (ex. BT) CZL</v>
      </c>
    </row>
    <row r="5482" spans="1:20" x14ac:dyDescent="0.3">
      <c r="A5482" s="4" t="s">
        <v>7318</v>
      </c>
      <c r="B5482" s="76">
        <v>45198</v>
      </c>
      <c r="C5482" s="76">
        <v>45198</v>
      </c>
      <c r="D5482" s="76">
        <v>45257</v>
      </c>
      <c r="E5482" s="4" t="s">
        <v>951</v>
      </c>
      <c r="F5482" s="4" t="s">
        <v>952</v>
      </c>
      <c r="G5482" s="4" t="s">
        <v>942</v>
      </c>
      <c r="H5482" s="4" t="s">
        <v>951</v>
      </c>
      <c r="I5482" s="4" t="s">
        <v>1628</v>
      </c>
      <c r="J5482" s="4" t="s">
        <v>1629</v>
      </c>
      <c r="K5482" s="4" t="s">
        <v>955</v>
      </c>
      <c r="L5482" s="4">
        <v>1</v>
      </c>
      <c r="M5482" s="4" t="s">
        <v>77</v>
      </c>
      <c r="N5482" s="4">
        <v>55.65</v>
      </c>
      <c r="O5482" s="4">
        <v>37.72</v>
      </c>
      <c r="P5482" s="4" t="s">
        <v>78</v>
      </c>
      <c r="Q5482" s="77">
        <v>45281.627083333333</v>
      </c>
      <c r="R5482" s="4">
        <v>55.65</v>
      </c>
      <c r="S5482" s="4">
        <v>37.72</v>
      </c>
      <c r="T5482" s="4" t="str">
        <f>VLOOKUP(E5482,zamiana!A:B,2,0)</f>
        <v>ALSTOM (ex. BT) CZL</v>
      </c>
    </row>
    <row r="5483" spans="1:20" x14ac:dyDescent="0.3">
      <c r="A5483" s="4" t="s">
        <v>7318</v>
      </c>
      <c r="B5483" s="76">
        <v>45198</v>
      </c>
      <c r="C5483" s="76">
        <v>45198</v>
      </c>
      <c r="D5483" s="76">
        <v>45257</v>
      </c>
      <c r="E5483" s="4" t="s">
        <v>951</v>
      </c>
      <c r="F5483" s="4" t="s">
        <v>952</v>
      </c>
      <c r="G5483" s="4" t="s">
        <v>942</v>
      </c>
      <c r="H5483" s="4" t="s">
        <v>951</v>
      </c>
      <c r="I5483" s="4" t="s">
        <v>1628</v>
      </c>
      <c r="J5483" s="4" t="s">
        <v>1629</v>
      </c>
      <c r="K5483" s="4" t="s">
        <v>955</v>
      </c>
      <c r="L5483" s="4">
        <v>1</v>
      </c>
      <c r="M5483" s="4" t="s">
        <v>77</v>
      </c>
      <c r="N5483" s="4">
        <v>55.65</v>
      </c>
      <c r="O5483" s="4">
        <v>37.72</v>
      </c>
      <c r="P5483" s="4" t="s">
        <v>78</v>
      </c>
      <c r="Q5483" s="77">
        <v>45281.627083333333</v>
      </c>
      <c r="R5483" s="4">
        <v>55.65</v>
      </c>
      <c r="S5483" s="4">
        <v>37.72</v>
      </c>
      <c r="T5483" s="4" t="str">
        <f>VLOOKUP(E5483,zamiana!A:B,2,0)</f>
        <v>ALSTOM (ex. BT) CZL</v>
      </c>
    </row>
    <row r="5484" spans="1:20" x14ac:dyDescent="0.3">
      <c r="A5484" s="4" t="s">
        <v>7318</v>
      </c>
      <c r="B5484" s="76">
        <v>45198</v>
      </c>
      <c r="C5484" s="76">
        <v>45198</v>
      </c>
      <c r="D5484" s="76">
        <v>45257</v>
      </c>
      <c r="E5484" s="4" t="s">
        <v>951</v>
      </c>
      <c r="F5484" s="4" t="s">
        <v>952</v>
      </c>
      <c r="G5484" s="4" t="s">
        <v>942</v>
      </c>
      <c r="H5484" s="4" t="s">
        <v>951</v>
      </c>
      <c r="I5484" s="4" t="s">
        <v>1628</v>
      </c>
      <c r="J5484" s="4" t="s">
        <v>1629</v>
      </c>
      <c r="K5484" s="4" t="s">
        <v>955</v>
      </c>
      <c r="L5484" s="4">
        <v>1</v>
      </c>
      <c r="M5484" s="4" t="s">
        <v>77</v>
      </c>
      <c r="N5484" s="4">
        <v>55.65</v>
      </c>
      <c r="O5484" s="4">
        <v>37.72</v>
      </c>
      <c r="P5484" s="4" t="s">
        <v>78</v>
      </c>
      <c r="Q5484" s="77">
        <v>45281.627083333333</v>
      </c>
      <c r="R5484" s="4">
        <v>55.65</v>
      </c>
      <c r="S5484" s="4">
        <v>37.72</v>
      </c>
      <c r="T5484" s="4" t="str">
        <f>VLOOKUP(E5484,zamiana!A:B,2,0)</f>
        <v>ALSTOM (ex. BT) CZL</v>
      </c>
    </row>
    <row r="5485" spans="1:20" x14ac:dyDescent="0.3">
      <c r="A5485" s="4" t="s">
        <v>7318</v>
      </c>
      <c r="B5485" s="76">
        <v>45198</v>
      </c>
      <c r="C5485" s="76">
        <v>45198</v>
      </c>
      <c r="D5485" s="76">
        <v>45257</v>
      </c>
      <c r="E5485" s="4" t="s">
        <v>951</v>
      </c>
      <c r="F5485" s="4" t="s">
        <v>952</v>
      </c>
      <c r="G5485" s="4" t="s">
        <v>942</v>
      </c>
      <c r="H5485" s="4" t="s">
        <v>951</v>
      </c>
      <c r="I5485" s="4" t="s">
        <v>1628</v>
      </c>
      <c r="J5485" s="4" t="s">
        <v>1629</v>
      </c>
      <c r="K5485" s="4" t="s">
        <v>955</v>
      </c>
      <c r="L5485" s="4">
        <v>1</v>
      </c>
      <c r="M5485" s="4" t="s">
        <v>77</v>
      </c>
      <c r="N5485" s="4">
        <v>55.65</v>
      </c>
      <c r="O5485" s="4">
        <v>37.72</v>
      </c>
      <c r="P5485" s="4" t="s">
        <v>78</v>
      </c>
      <c r="Q5485" s="77">
        <v>45281.627083333333</v>
      </c>
      <c r="R5485" s="4">
        <v>55.65</v>
      </c>
      <c r="S5485" s="4">
        <v>37.72</v>
      </c>
      <c r="T5485" s="4" t="str">
        <f>VLOOKUP(E5485,zamiana!A:B,2,0)</f>
        <v>ALSTOM (ex. BT) CZL</v>
      </c>
    </row>
    <row r="5486" spans="1:20" x14ac:dyDescent="0.3">
      <c r="A5486" s="4" t="s">
        <v>7318</v>
      </c>
      <c r="B5486" s="76">
        <v>45198</v>
      </c>
      <c r="C5486" s="76">
        <v>45198</v>
      </c>
      <c r="D5486" s="76">
        <v>45257</v>
      </c>
      <c r="E5486" s="4" t="s">
        <v>951</v>
      </c>
      <c r="F5486" s="4" t="s">
        <v>952</v>
      </c>
      <c r="G5486" s="4" t="s">
        <v>942</v>
      </c>
      <c r="H5486" s="4" t="s">
        <v>951</v>
      </c>
      <c r="I5486" s="4" t="s">
        <v>1628</v>
      </c>
      <c r="J5486" s="4" t="s">
        <v>1629</v>
      </c>
      <c r="K5486" s="4" t="s">
        <v>955</v>
      </c>
      <c r="L5486" s="4">
        <v>1</v>
      </c>
      <c r="M5486" s="4" t="s">
        <v>77</v>
      </c>
      <c r="N5486" s="4">
        <v>55.65</v>
      </c>
      <c r="O5486" s="4">
        <v>37.72</v>
      </c>
      <c r="P5486" s="4" t="s">
        <v>78</v>
      </c>
      <c r="Q5486" s="77">
        <v>45281.627083333333</v>
      </c>
      <c r="R5486" s="4">
        <v>55.65</v>
      </c>
      <c r="S5486" s="4">
        <v>37.72</v>
      </c>
      <c r="T5486" s="4" t="str">
        <f>VLOOKUP(E5486,zamiana!A:B,2,0)</f>
        <v>ALSTOM (ex. BT) CZL</v>
      </c>
    </row>
    <row r="5487" spans="1:20" x14ac:dyDescent="0.3">
      <c r="A5487" s="4" t="s">
        <v>7318</v>
      </c>
      <c r="B5487" s="76">
        <v>45198</v>
      </c>
      <c r="C5487" s="76">
        <v>45198</v>
      </c>
      <c r="D5487" s="76">
        <v>45257</v>
      </c>
      <c r="E5487" s="4" t="s">
        <v>951</v>
      </c>
      <c r="F5487" s="4" t="s">
        <v>952</v>
      </c>
      <c r="G5487" s="4" t="s">
        <v>942</v>
      </c>
      <c r="H5487" s="4" t="s">
        <v>951</v>
      </c>
      <c r="I5487" s="4" t="s">
        <v>1880</v>
      </c>
      <c r="J5487" s="4" t="s">
        <v>1881</v>
      </c>
      <c r="K5487" s="4" t="s">
        <v>955</v>
      </c>
      <c r="L5487" s="4">
        <v>1</v>
      </c>
      <c r="M5487" s="4" t="s">
        <v>77</v>
      </c>
      <c r="N5487" s="4">
        <v>243.84</v>
      </c>
      <c r="O5487" s="4">
        <v>210.16</v>
      </c>
      <c r="P5487" s="4" t="s">
        <v>78</v>
      </c>
      <c r="Q5487" s="77">
        <v>45281.634722222225</v>
      </c>
      <c r="R5487" s="4">
        <v>243.84</v>
      </c>
      <c r="S5487" s="4">
        <v>210.16</v>
      </c>
      <c r="T5487" s="4" t="str">
        <f>VLOOKUP(E5487,zamiana!A:B,2,0)</f>
        <v>ALSTOM (ex. BT) CZL</v>
      </c>
    </row>
    <row r="5488" spans="1:20" x14ac:dyDescent="0.3">
      <c r="A5488" s="4" t="s">
        <v>7318</v>
      </c>
      <c r="B5488" s="76">
        <v>45198</v>
      </c>
      <c r="C5488" s="76">
        <v>45198</v>
      </c>
      <c r="D5488" s="76">
        <v>45257</v>
      </c>
      <c r="E5488" s="4" t="s">
        <v>951</v>
      </c>
      <c r="F5488" s="4" t="s">
        <v>952</v>
      </c>
      <c r="G5488" s="4" t="s">
        <v>942</v>
      </c>
      <c r="H5488" s="4" t="s">
        <v>951</v>
      </c>
      <c r="I5488" s="4" t="s">
        <v>1880</v>
      </c>
      <c r="J5488" s="4" t="s">
        <v>1881</v>
      </c>
      <c r="K5488" s="4" t="s">
        <v>955</v>
      </c>
      <c r="L5488" s="4">
        <v>1</v>
      </c>
      <c r="M5488" s="4" t="s">
        <v>77</v>
      </c>
      <c r="N5488" s="4">
        <v>243.84</v>
      </c>
      <c r="O5488" s="4">
        <v>210.16</v>
      </c>
      <c r="P5488" s="4" t="s">
        <v>78</v>
      </c>
      <c r="Q5488" s="77">
        <v>45281.634722222225</v>
      </c>
      <c r="R5488" s="4">
        <v>243.84</v>
      </c>
      <c r="S5488" s="4">
        <v>210.16</v>
      </c>
      <c r="T5488" s="4" t="str">
        <f>VLOOKUP(E5488,zamiana!A:B,2,0)</f>
        <v>ALSTOM (ex. BT) CZL</v>
      </c>
    </row>
    <row r="5489" spans="1:20" x14ac:dyDescent="0.3">
      <c r="A5489" s="4" t="s">
        <v>7318</v>
      </c>
      <c r="B5489" s="76">
        <v>45198</v>
      </c>
      <c r="C5489" s="76">
        <v>45198</v>
      </c>
      <c r="D5489" s="76">
        <v>45257</v>
      </c>
      <c r="E5489" s="4" t="s">
        <v>951</v>
      </c>
      <c r="F5489" s="4" t="s">
        <v>952</v>
      </c>
      <c r="G5489" s="4" t="s">
        <v>942</v>
      </c>
      <c r="H5489" s="4" t="s">
        <v>951</v>
      </c>
      <c r="I5489" s="4" t="s">
        <v>1878</v>
      </c>
      <c r="J5489" s="4" t="s">
        <v>1879</v>
      </c>
      <c r="K5489" s="4" t="s">
        <v>955</v>
      </c>
      <c r="L5489" s="4">
        <v>1</v>
      </c>
      <c r="M5489" s="4" t="s">
        <v>77</v>
      </c>
      <c r="N5489" s="4">
        <v>241.85</v>
      </c>
      <c r="O5489" s="4">
        <v>212.29</v>
      </c>
      <c r="P5489" s="4" t="s">
        <v>78</v>
      </c>
      <c r="Q5489" s="77">
        <v>45281.634722222225</v>
      </c>
      <c r="R5489" s="4">
        <v>241.85</v>
      </c>
      <c r="S5489" s="4">
        <v>212.29</v>
      </c>
      <c r="T5489" s="4" t="str">
        <f>VLOOKUP(E5489,zamiana!A:B,2,0)</f>
        <v>ALSTOM (ex. BT) CZL</v>
      </c>
    </row>
    <row r="5490" spans="1:20" x14ac:dyDescent="0.3">
      <c r="A5490" s="4" t="s">
        <v>7318</v>
      </c>
      <c r="B5490" s="76">
        <v>45198</v>
      </c>
      <c r="C5490" s="76">
        <v>45198</v>
      </c>
      <c r="D5490" s="76">
        <v>45257</v>
      </c>
      <c r="E5490" s="4" t="s">
        <v>951</v>
      </c>
      <c r="F5490" s="4" t="s">
        <v>952</v>
      </c>
      <c r="G5490" s="4" t="s">
        <v>942</v>
      </c>
      <c r="H5490" s="4" t="s">
        <v>951</v>
      </c>
      <c r="I5490" s="4" t="s">
        <v>1878</v>
      </c>
      <c r="J5490" s="4" t="s">
        <v>1879</v>
      </c>
      <c r="K5490" s="4" t="s">
        <v>955</v>
      </c>
      <c r="L5490" s="4">
        <v>1</v>
      </c>
      <c r="M5490" s="4" t="s">
        <v>77</v>
      </c>
      <c r="N5490" s="4">
        <v>241.85</v>
      </c>
      <c r="O5490" s="4">
        <v>212.29</v>
      </c>
      <c r="P5490" s="4" t="s">
        <v>78</v>
      </c>
      <c r="Q5490" s="77">
        <v>45281.634722222225</v>
      </c>
      <c r="R5490" s="4">
        <v>241.85</v>
      </c>
      <c r="S5490" s="4">
        <v>212.29</v>
      </c>
      <c r="T5490" s="4" t="str">
        <f>VLOOKUP(E5490,zamiana!A:B,2,0)</f>
        <v>ALSTOM (ex. BT) CZL</v>
      </c>
    </row>
    <row r="5491" spans="1:20" x14ac:dyDescent="0.3">
      <c r="A5491" s="4" t="s">
        <v>7318</v>
      </c>
      <c r="B5491" s="76">
        <v>45198</v>
      </c>
      <c r="C5491" s="76">
        <v>45198</v>
      </c>
      <c r="D5491" s="76">
        <v>45257</v>
      </c>
      <c r="E5491" s="4" t="s">
        <v>951</v>
      </c>
      <c r="F5491" s="4" t="s">
        <v>952</v>
      </c>
      <c r="G5491" s="4" t="s">
        <v>942</v>
      </c>
      <c r="H5491" s="4" t="s">
        <v>951</v>
      </c>
      <c r="I5491" s="4" t="s">
        <v>1914</v>
      </c>
      <c r="J5491" s="4" t="s">
        <v>1915</v>
      </c>
      <c r="K5491" s="4" t="s">
        <v>955</v>
      </c>
      <c r="L5491" s="4">
        <v>1</v>
      </c>
      <c r="M5491" s="4" t="s">
        <v>77</v>
      </c>
      <c r="N5491" s="4">
        <v>313.35000000000002</v>
      </c>
      <c r="O5491" s="4">
        <v>277.75</v>
      </c>
      <c r="P5491" s="4" t="s">
        <v>78</v>
      </c>
      <c r="Q5491" s="77">
        <v>45281.627083333333</v>
      </c>
      <c r="R5491" s="4">
        <v>313.35000000000002</v>
      </c>
      <c r="S5491" s="4">
        <v>277.75</v>
      </c>
      <c r="T5491" s="4" t="str">
        <f>VLOOKUP(E5491,zamiana!A:B,2,0)</f>
        <v>ALSTOM (ex. BT) CZL</v>
      </c>
    </row>
    <row r="5492" spans="1:20" x14ac:dyDescent="0.3">
      <c r="A5492" s="4" t="s">
        <v>7318</v>
      </c>
      <c r="B5492" s="76">
        <v>45198</v>
      </c>
      <c r="C5492" s="76">
        <v>45198</v>
      </c>
      <c r="D5492" s="76">
        <v>45257</v>
      </c>
      <c r="E5492" s="4" t="s">
        <v>951</v>
      </c>
      <c r="F5492" s="4" t="s">
        <v>952</v>
      </c>
      <c r="G5492" s="4" t="s">
        <v>942</v>
      </c>
      <c r="H5492" s="4" t="s">
        <v>951</v>
      </c>
      <c r="I5492" s="4" t="s">
        <v>1914</v>
      </c>
      <c r="J5492" s="4" t="s">
        <v>1915</v>
      </c>
      <c r="K5492" s="4" t="s">
        <v>955</v>
      </c>
      <c r="L5492" s="4">
        <v>1</v>
      </c>
      <c r="M5492" s="4" t="s">
        <v>77</v>
      </c>
      <c r="N5492" s="4">
        <v>313.35000000000002</v>
      </c>
      <c r="O5492" s="4">
        <v>277.75</v>
      </c>
      <c r="P5492" s="4" t="s">
        <v>78</v>
      </c>
      <c r="Q5492" s="77">
        <v>45281.627083333333</v>
      </c>
      <c r="R5492" s="4">
        <v>313.35000000000002</v>
      </c>
      <c r="S5492" s="4">
        <v>277.75</v>
      </c>
      <c r="T5492" s="4" t="str">
        <f>VLOOKUP(E5492,zamiana!A:B,2,0)</f>
        <v>ALSTOM (ex. BT) CZL</v>
      </c>
    </row>
    <row r="5493" spans="1:20" x14ac:dyDescent="0.3">
      <c r="A5493" s="4" t="s">
        <v>7318</v>
      </c>
      <c r="B5493" s="76">
        <v>45198</v>
      </c>
      <c r="C5493" s="76">
        <v>45198</v>
      </c>
      <c r="D5493" s="76">
        <v>45257</v>
      </c>
      <c r="E5493" s="4" t="s">
        <v>951</v>
      </c>
      <c r="F5493" s="4" t="s">
        <v>952</v>
      </c>
      <c r="G5493" s="4" t="s">
        <v>942</v>
      </c>
      <c r="H5493" s="4" t="s">
        <v>951</v>
      </c>
      <c r="I5493" s="4" t="s">
        <v>1914</v>
      </c>
      <c r="J5493" s="4" t="s">
        <v>1915</v>
      </c>
      <c r="K5493" s="4" t="s">
        <v>955</v>
      </c>
      <c r="L5493" s="4">
        <v>1</v>
      </c>
      <c r="M5493" s="4" t="s">
        <v>77</v>
      </c>
      <c r="N5493" s="4">
        <v>313.35000000000002</v>
      </c>
      <c r="O5493" s="4">
        <v>277.75</v>
      </c>
      <c r="P5493" s="4" t="s">
        <v>78</v>
      </c>
      <c r="Q5493" s="77">
        <v>45281.627083333333</v>
      </c>
      <c r="R5493" s="4">
        <v>313.35000000000002</v>
      </c>
      <c r="S5493" s="4">
        <v>277.75</v>
      </c>
      <c r="T5493" s="4" t="str">
        <f>VLOOKUP(E5493,zamiana!A:B,2,0)</f>
        <v>ALSTOM (ex. BT) CZL</v>
      </c>
    </row>
    <row r="5494" spans="1:20" x14ac:dyDescent="0.3">
      <c r="A5494" s="4" t="s">
        <v>7318</v>
      </c>
      <c r="B5494" s="76">
        <v>45198</v>
      </c>
      <c r="C5494" s="76">
        <v>45198</v>
      </c>
      <c r="D5494" s="76">
        <v>45257</v>
      </c>
      <c r="E5494" s="4" t="s">
        <v>951</v>
      </c>
      <c r="F5494" s="4" t="s">
        <v>952</v>
      </c>
      <c r="G5494" s="4" t="s">
        <v>942</v>
      </c>
      <c r="H5494" s="4" t="s">
        <v>951</v>
      </c>
      <c r="I5494" s="4" t="s">
        <v>1914</v>
      </c>
      <c r="J5494" s="4" t="s">
        <v>1915</v>
      </c>
      <c r="K5494" s="4" t="s">
        <v>955</v>
      </c>
      <c r="L5494" s="4">
        <v>3</v>
      </c>
      <c r="M5494" s="4" t="s">
        <v>77</v>
      </c>
      <c r="N5494" s="4">
        <v>313.35000000000002</v>
      </c>
      <c r="O5494" s="4">
        <v>277.75</v>
      </c>
      <c r="P5494" s="4" t="s">
        <v>78</v>
      </c>
      <c r="Q5494" s="77">
        <v>45281.627083333333</v>
      </c>
      <c r="R5494" s="4">
        <v>940.05</v>
      </c>
      <c r="S5494" s="4">
        <v>833.25</v>
      </c>
      <c r="T5494" s="4" t="str">
        <f>VLOOKUP(E5494,zamiana!A:B,2,0)</f>
        <v>ALSTOM (ex. BT) CZL</v>
      </c>
    </row>
    <row r="5495" spans="1:20" x14ac:dyDescent="0.3">
      <c r="A5495" s="4" t="s">
        <v>7318</v>
      </c>
      <c r="B5495" s="76">
        <v>45198</v>
      </c>
      <c r="C5495" s="76">
        <v>45198</v>
      </c>
      <c r="D5495" s="76">
        <v>45257</v>
      </c>
      <c r="E5495" s="4" t="s">
        <v>951</v>
      </c>
      <c r="F5495" s="4" t="s">
        <v>952</v>
      </c>
      <c r="G5495" s="4" t="s">
        <v>942</v>
      </c>
      <c r="H5495" s="4" t="s">
        <v>951</v>
      </c>
      <c r="I5495" s="4" t="s">
        <v>1914</v>
      </c>
      <c r="J5495" s="4" t="s">
        <v>1915</v>
      </c>
      <c r="K5495" s="4" t="s">
        <v>955</v>
      </c>
      <c r="L5495" s="4">
        <v>1</v>
      </c>
      <c r="M5495" s="4" t="s">
        <v>77</v>
      </c>
      <c r="N5495" s="4">
        <v>313.35000000000002</v>
      </c>
      <c r="O5495" s="4">
        <v>277.75</v>
      </c>
      <c r="P5495" s="4" t="s">
        <v>78</v>
      </c>
      <c r="Q5495" s="77">
        <v>45281.627083333333</v>
      </c>
      <c r="R5495" s="4">
        <v>313.35000000000002</v>
      </c>
      <c r="S5495" s="4">
        <v>277.75</v>
      </c>
      <c r="T5495" s="4" t="str">
        <f>VLOOKUP(E5495,zamiana!A:B,2,0)</f>
        <v>ALSTOM (ex. BT) CZL</v>
      </c>
    </row>
    <row r="5496" spans="1:20" x14ac:dyDescent="0.3">
      <c r="A5496" s="4" t="s">
        <v>7318</v>
      </c>
      <c r="B5496" s="76">
        <v>45198</v>
      </c>
      <c r="C5496" s="76">
        <v>45198</v>
      </c>
      <c r="D5496" s="76">
        <v>45257</v>
      </c>
      <c r="E5496" s="4" t="s">
        <v>951</v>
      </c>
      <c r="F5496" s="4" t="s">
        <v>952</v>
      </c>
      <c r="G5496" s="4" t="s">
        <v>942</v>
      </c>
      <c r="H5496" s="4" t="s">
        <v>951</v>
      </c>
      <c r="I5496" s="4" t="s">
        <v>1914</v>
      </c>
      <c r="J5496" s="4" t="s">
        <v>1915</v>
      </c>
      <c r="K5496" s="4" t="s">
        <v>955</v>
      </c>
      <c r="L5496" s="4">
        <v>1</v>
      </c>
      <c r="M5496" s="4" t="s">
        <v>77</v>
      </c>
      <c r="N5496" s="4">
        <v>313.35000000000002</v>
      </c>
      <c r="O5496" s="4">
        <v>277.75</v>
      </c>
      <c r="P5496" s="4" t="s">
        <v>78</v>
      </c>
      <c r="Q5496" s="77">
        <v>45281.627083333333</v>
      </c>
      <c r="R5496" s="4">
        <v>313.35000000000002</v>
      </c>
      <c r="S5496" s="4">
        <v>277.75</v>
      </c>
      <c r="T5496" s="4" t="str">
        <f>VLOOKUP(E5496,zamiana!A:B,2,0)</f>
        <v>ALSTOM (ex. BT) CZL</v>
      </c>
    </row>
    <row r="5497" spans="1:20" x14ac:dyDescent="0.3">
      <c r="A5497" s="4" t="s">
        <v>7318</v>
      </c>
      <c r="B5497" s="76">
        <v>45198</v>
      </c>
      <c r="C5497" s="76">
        <v>45198</v>
      </c>
      <c r="D5497" s="76">
        <v>45257</v>
      </c>
      <c r="E5497" s="4" t="s">
        <v>951</v>
      </c>
      <c r="F5497" s="4" t="s">
        <v>952</v>
      </c>
      <c r="G5497" s="4" t="s">
        <v>942</v>
      </c>
      <c r="H5497" s="4" t="s">
        <v>951</v>
      </c>
      <c r="I5497" s="4" t="s">
        <v>1914</v>
      </c>
      <c r="J5497" s="4" t="s">
        <v>1915</v>
      </c>
      <c r="K5497" s="4" t="s">
        <v>955</v>
      </c>
      <c r="L5497" s="4">
        <v>1</v>
      </c>
      <c r="M5497" s="4" t="s">
        <v>77</v>
      </c>
      <c r="N5497" s="4">
        <v>313.35000000000002</v>
      </c>
      <c r="O5497" s="4">
        <v>277.75</v>
      </c>
      <c r="P5497" s="4" t="s">
        <v>78</v>
      </c>
      <c r="Q5497" s="77">
        <v>45281.627083333333</v>
      </c>
      <c r="R5497" s="4">
        <v>313.35000000000002</v>
      </c>
      <c r="S5497" s="4">
        <v>277.75</v>
      </c>
      <c r="T5497" s="4" t="str">
        <f>VLOOKUP(E5497,zamiana!A:B,2,0)</f>
        <v>ALSTOM (ex. BT) CZL</v>
      </c>
    </row>
    <row r="5498" spans="1:20" x14ac:dyDescent="0.3">
      <c r="A5498" s="4" t="s">
        <v>7318</v>
      </c>
      <c r="B5498" s="76">
        <v>45198</v>
      </c>
      <c r="C5498" s="76">
        <v>45198</v>
      </c>
      <c r="D5498" s="76">
        <v>45257</v>
      </c>
      <c r="E5498" s="4" t="s">
        <v>951</v>
      </c>
      <c r="F5498" s="4" t="s">
        <v>952</v>
      </c>
      <c r="G5498" s="4" t="s">
        <v>942</v>
      </c>
      <c r="H5498" s="4" t="s">
        <v>951</v>
      </c>
      <c r="I5498" s="4" t="s">
        <v>1914</v>
      </c>
      <c r="J5498" s="4" t="s">
        <v>1915</v>
      </c>
      <c r="K5498" s="4" t="s">
        <v>955</v>
      </c>
      <c r="L5498" s="4">
        <v>3</v>
      </c>
      <c r="M5498" s="4" t="s">
        <v>77</v>
      </c>
      <c r="N5498" s="4">
        <v>313.35000000000002</v>
      </c>
      <c r="O5498" s="4">
        <v>277.75</v>
      </c>
      <c r="P5498" s="4" t="s">
        <v>78</v>
      </c>
      <c r="Q5498" s="77">
        <v>45281.627083333333</v>
      </c>
      <c r="R5498" s="4">
        <v>940.05</v>
      </c>
      <c r="S5498" s="4">
        <v>833.25</v>
      </c>
      <c r="T5498" s="4" t="str">
        <f>VLOOKUP(E5498,zamiana!A:B,2,0)</f>
        <v>ALSTOM (ex. BT) CZL</v>
      </c>
    </row>
    <row r="5499" spans="1:20" x14ac:dyDescent="0.3">
      <c r="A5499" s="4" t="s">
        <v>7318</v>
      </c>
      <c r="B5499" s="76">
        <v>45198</v>
      </c>
      <c r="C5499" s="76">
        <v>45198</v>
      </c>
      <c r="D5499" s="76">
        <v>45257</v>
      </c>
      <c r="E5499" s="4" t="s">
        <v>951</v>
      </c>
      <c r="F5499" s="4" t="s">
        <v>952</v>
      </c>
      <c r="G5499" s="4" t="s">
        <v>942</v>
      </c>
      <c r="H5499" s="4" t="s">
        <v>951</v>
      </c>
      <c r="I5499" s="4" t="s">
        <v>1929</v>
      </c>
      <c r="J5499" s="4" t="s">
        <v>1930</v>
      </c>
      <c r="K5499" s="4" t="s">
        <v>955</v>
      </c>
      <c r="L5499" s="4">
        <v>1</v>
      </c>
      <c r="M5499" s="4" t="s">
        <v>77</v>
      </c>
      <c r="N5499" s="4">
        <v>422.53</v>
      </c>
      <c r="O5499" s="4">
        <v>420.81</v>
      </c>
      <c r="P5499" s="4" t="s">
        <v>78</v>
      </c>
      <c r="Q5499" s="77">
        <v>45281.627083333333</v>
      </c>
      <c r="R5499" s="4">
        <v>422.53</v>
      </c>
      <c r="S5499" s="4">
        <v>420.81</v>
      </c>
      <c r="T5499" s="4" t="str">
        <f>VLOOKUP(E5499,zamiana!A:B,2,0)</f>
        <v>ALSTOM (ex. BT) CZL</v>
      </c>
    </row>
    <row r="5500" spans="1:20" x14ac:dyDescent="0.3">
      <c r="A5500" s="4" t="s">
        <v>7318</v>
      </c>
      <c r="B5500" s="76">
        <v>45198</v>
      </c>
      <c r="C5500" s="76">
        <v>45198</v>
      </c>
      <c r="D5500" s="76">
        <v>45257</v>
      </c>
      <c r="E5500" s="4" t="s">
        <v>951</v>
      </c>
      <c r="F5500" s="4" t="s">
        <v>952</v>
      </c>
      <c r="G5500" s="4" t="s">
        <v>942</v>
      </c>
      <c r="H5500" s="4" t="s">
        <v>951</v>
      </c>
      <c r="I5500" s="4" t="s">
        <v>1929</v>
      </c>
      <c r="J5500" s="4" t="s">
        <v>1930</v>
      </c>
      <c r="K5500" s="4" t="s">
        <v>955</v>
      </c>
      <c r="L5500" s="4">
        <v>1</v>
      </c>
      <c r="M5500" s="4" t="s">
        <v>77</v>
      </c>
      <c r="N5500" s="4">
        <v>422.53</v>
      </c>
      <c r="O5500" s="4">
        <v>420.81</v>
      </c>
      <c r="P5500" s="4" t="s">
        <v>78</v>
      </c>
      <c r="Q5500" s="77">
        <v>45281.627083333333</v>
      </c>
      <c r="R5500" s="4">
        <v>422.53</v>
      </c>
      <c r="S5500" s="4">
        <v>420.81</v>
      </c>
      <c r="T5500" s="4" t="str">
        <f>VLOOKUP(E5500,zamiana!A:B,2,0)</f>
        <v>ALSTOM (ex. BT) CZL</v>
      </c>
    </row>
    <row r="5501" spans="1:20" x14ac:dyDescent="0.3">
      <c r="A5501" s="4" t="s">
        <v>7318</v>
      </c>
      <c r="B5501" s="76">
        <v>45198</v>
      </c>
      <c r="C5501" s="76">
        <v>45198</v>
      </c>
      <c r="D5501" s="76">
        <v>45257</v>
      </c>
      <c r="E5501" s="4" t="s">
        <v>951</v>
      </c>
      <c r="F5501" s="4" t="s">
        <v>952</v>
      </c>
      <c r="G5501" s="4" t="s">
        <v>942</v>
      </c>
      <c r="H5501" s="4" t="s">
        <v>951</v>
      </c>
      <c r="I5501" s="4" t="s">
        <v>1929</v>
      </c>
      <c r="J5501" s="4" t="s">
        <v>1930</v>
      </c>
      <c r="K5501" s="4" t="s">
        <v>955</v>
      </c>
      <c r="L5501" s="4">
        <v>1</v>
      </c>
      <c r="M5501" s="4" t="s">
        <v>77</v>
      </c>
      <c r="N5501" s="4">
        <v>422.53</v>
      </c>
      <c r="O5501" s="4">
        <v>420.81</v>
      </c>
      <c r="P5501" s="4" t="s">
        <v>78</v>
      </c>
      <c r="Q5501" s="77">
        <v>45281.627083333333</v>
      </c>
      <c r="R5501" s="4">
        <v>422.53</v>
      </c>
      <c r="S5501" s="4">
        <v>420.81</v>
      </c>
      <c r="T5501" s="4" t="str">
        <f>VLOOKUP(E5501,zamiana!A:B,2,0)</f>
        <v>ALSTOM (ex. BT) CZL</v>
      </c>
    </row>
    <row r="5502" spans="1:20" x14ac:dyDescent="0.3">
      <c r="A5502" s="4" t="s">
        <v>7318</v>
      </c>
      <c r="B5502" s="76">
        <v>45198</v>
      </c>
      <c r="C5502" s="76">
        <v>45198</v>
      </c>
      <c r="D5502" s="76">
        <v>45257</v>
      </c>
      <c r="E5502" s="4" t="s">
        <v>951</v>
      </c>
      <c r="F5502" s="4" t="s">
        <v>952</v>
      </c>
      <c r="G5502" s="4" t="s">
        <v>942</v>
      </c>
      <c r="H5502" s="4" t="s">
        <v>951</v>
      </c>
      <c r="I5502" s="4" t="s">
        <v>1929</v>
      </c>
      <c r="J5502" s="4" t="s">
        <v>1930</v>
      </c>
      <c r="K5502" s="4" t="s">
        <v>955</v>
      </c>
      <c r="L5502" s="4">
        <v>1</v>
      </c>
      <c r="M5502" s="4" t="s">
        <v>77</v>
      </c>
      <c r="N5502" s="4">
        <v>422.53</v>
      </c>
      <c r="O5502" s="4">
        <v>420.81</v>
      </c>
      <c r="P5502" s="4" t="s">
        <v>78</v>
      </c>
      <c r="Q5502" s="77">
        <v>45281.627083333333</v>
      </c>
      <c r="R5502" s="4">
        <v>422.53</v>
      </c>
      <c r="S5502" s="4">
        <v>420.81</v>
      </c>
      <c r="T5502" s="4" t="str">
        <f>VLOOKUP(E5502,zamiana!A:B,2,0)</f>
        <v>ALSTOM (ex. BT) CZL</v>
      </c>
    </row>
    <row r="5503" spans="1:20" x14ac:dyDescent="0.3">
      <c r="A5503" s="4" t="s">
        <v>7318</v>
      </c>
      <c r="B5503" s="76">
        <v>45198</v>
      </c>
      <c r="C5503" s="76">
        <v>45198</v>
      </c>
      <c r="D5503" s="76">
        <v>45257</v>
      </c>
      <c r="E5503" s="4" t="s">
        <v>951</v>
      </c>
      <c r="F5503" s="4" t="s">
        <v>952</v>
      </c>
      <c r="G5503" s="4" t="s">
        <v>942</v>
      </c>
      <c r="H5503" s="4" t="s">
        <v>951</v>
      </c>
      <c r="I5503" s="4" t="s">
        <v>1929</v>
      </c>
      <c r="J5503" s="4" t="s">
        <v>1930</v>
      </c>
      <c r="K5503" s="4" t="s">
        <v>955</v>
      </c>
      <c r="L5503" s="4">
        <v>1</v>
      </c>
      <c r="M5503" s="4" t="s">
        <v>77</v>
      </c>
      <c r="N5503" s="4">
        <v>422.53</v>
      </c>
      <c r="O5503" s="4">
        <v>420.81</v>
      </c>
      <c r="P5503" s="4" t="s">
        <v>78</v>
      </c>
      <c r="Q5503" s="77">
        <v>45281.627083333333</v>
      </c>
      <c r="R5503" s="4">
        <v>422.53</v>
      </c>
      <c r="S5503" s="4">
        <v>420.81</v>
      </c>
      <c r="T5503" s="4" t="str">
        <f>VLOOKUP(E5503,zamiana!A:B,2,0)</f>
        <v>ALSTOM (ex. BT) CZL</v>
      </c>
    </row>
    <row r="5504" spans="1:20" x14ac:dyDescent="0.3">
      <c r="A5504" s="4" t="s">
        <v>7318</v>
      </c>
      <c r="B5504" s="76">
        <v>45198</v>
      </c>
      <c r="C5504" s="76">
        <v>45198</v>
      </c>
      <c r="D5504" s="76">
        <v>45257</v>
      </c>
      <c r="E5504" s="4" t="s">
        <v>951</v>
      </c>
      <c r="F5504" s="4" t="s">
        <v>952</v>
      </c>
      <c r="G5504" s="4" t="s">
        <v>942</v>
      </c>
      <c r="H5504" s="4" t="s">
        <v>951</v>
      </c>
      <c r="I5504" s="4" t="s">
        <v>1929</v>
      </c>
      <c r="J5504" s="4" t="s">
        <v>1930</v>
      </c>
      <c r="K5504" s="4" t="s">
        <v>955</v>
      </c>
      <c r="L5504" s="4">
        <v>1</v>
      </c>
      <c r="M5504" s="4" t="s">
        <v>77</v>
      </c>
      <c r="N5504" s="4">
        <v>422.53</v>
      </c>
      <c r="O5504" s="4">
        <v>420.81</v>
      </c>
      <c r="P5504" s="4" t="s">
        <v>78</v>
      </c>
      <c r="Q5504" s="77">
        <v>45281.627083333333</v>
      </c>
      <c r="R5504" s="4">
        <v>422.53</v>
      </c>
      <c r="S5504" s="4">
        <v>420.81</v>
      </c>
      <c r="T5504" s="4" t="str">
        <f>VLOOKUP(E5504,zamiana!A:B,2,0)</f>
        <v>ALSTOM (ex. BT) CZL</v>
      </c>
    </row>
    <row r="5505" spans="1:20" x14ac:dyDescent="0.3">
      <c r="A5505" s="4" t="s">
        <v>7318</v>
      </c>
      <c r="B5505" s="76">
        <v>45198</v>
      </c>
      <c r="C5505" s="76">
        <v>45198</v>
      </c>
      <c r="D5505" s="76">
        <v>45257</v>
      </c>
      <c r="E5505" s="4" t="s">
        <v>951</v>
      </c>
      <c r="F5505" s="4" t="s">
        <v>952</v>
      </c>
      <c r="G5505" s="4" t="s">
        <v>942</v>
      </c>
      <c r="H5505" s="4" t="s">
        <v>951</v>
      </c>
      <c r="I5505" s="4" t="s">
        <v>1929</v>
      </c>
      <c r="J5505" s="4" t="s">
        <v>1930</v>
      </c>
      <c r="K5505" s="4" t="s">
        <v>955</v>
      </c>
      <c r="L5505" s="4">
        <v>1</v>
      </c>
      <c r="M5505" s="4" t="s">
        <v>77</v>
      </c>
      <c r="N5505" s="4">
        <v>422.53</v>
      </c>
      <c r="O5505" s="4">
        <v>420.81</v>
      </c>
      <c r="P5505" s="4" t="s">
        <v>78</v>
      </c>
      <c r="Q5505" s="77">
        <v>45281.627083333333</v>
      </c>
      <c r="R5505" s="4">
        <v>422.53</v>
      </c>
      <c r="S5505" s="4">
        <v>420.81</v>
      </c>
      <c r="T5505" s="4" t="str">
        <f>VLOOKUP(E5505,zamiana!A:B,2,0)</f>
        <v>ALSTOM (ex. BT) CZL</v>
      </c>
    </row>
    <row r="5506" spans="1:20" x14ac:dyDescent="0.3">
      <c r="A5506" s="4" t="s">
        <v>7318</v>
      </c>
      <c r="B5506" s="76">
        <v>45198</v>
      </c>
      <c r="C5506" s="76">
        <v>45198</v>
      </c>
      <c r="D5506" s="76">
        <v>45257</v>
      </c>
      <c r="E5506" s="4" t="s">
        <v>951</v>
      </c>
      <c r="F5506" s="4" t="s">
        <v>952</v>
      </c>
      <c r="G5506" s="4" t="s">
        <v>942</v>
      </c>
      <c r="H5506" s="4" t="s">
        <v>951</v>
      </c>
      <c r="I5506" s="4" t="s">
        <v>1929</v>
      </c>
      <c r="J5506" s="4" t="s">
        <v>1930</v>
      </c>
      <c r="K5506" s="4" t="s">
        <v>955</v>
      </c>
      <c r="L5506" s="4">
        <v>1</v>
      </c>
      <c r="M5506" s="4" t="s">
        <v>77</v>
      </c>
      <c r="N5506" s="4">
        <v>422.53</v>
      </c>
      <c r="O5506" s="4">
        <v>420.81</v>
      </c>
      <c r="P5506" s="4" t="s">
        <v>78</v>
      </c>
      <c r="Q5506" s="77">
        <v>45281.627083333333</v>
      </c>
      <c r="R5506" s="4">
        <v>422.53</v>
      </c>
      <c r="S5506" s="4">
        <v>420.81</v>
      </c>
      <c r="T5506" s="4" t="str">
        <f>VLOOKUP(E5506,zamiana!A:B,2,0)</f>
        <v>ALSTOM (ex. BT) CZL</v>
      </c>
    </row>
    <row r="5507" spans="1:20" x14ac:dyDescent="0.3">
      <c r="A5507" s="4" t="s">
        <v>7318</v>
      </c>
      <c r="B5507" s="76">
        <v>45198</v>
      </c>
      <c r="C5507" s="76">
        <v>45198</v>
      </c>
      <c r="D5507" s="76">
        <v>45257</v>
      </c>
      <c r="E5507" s="4" t="s">
        <v>951</v>
      </c>
      <c r="F5507" s="4" t="s">
        <v>952</v>
      </c>
      <c r="G5507" s="4" t="s">
        <v>942</v>
      </c>
      <c r="H5507" s="4" t="s">
        <v>951</v>
      </c>
      <c r="I5507" s="4" t="s">
        <v>1929</v>
      </c>
      <c r="J5507" s="4" t="s">
        <v>1930</v>
      </c>
      <c r="K5507" s="4" t="s">
        <v>955</v>
      </c>
      <c r="L5507" s="4">
        <v>1</v>
      </c>
      <c r="M5507" s="4" t="s">
        <v>77</v>
      </c>
      <c r="N5507" s="4">
        <v>422.53</v>
      </c>
      <c r="O5507" s="4">
        <v>420.81</v>
      </c>
      <c r="P5507" s="4" t="s">
        <v>78</v>
      </c>
      <c r="Q5507" s="77">
        <v>45281.627083333333</v>
      </c>
      <c r="R5507" s="4">
        <v>422.53</v>
      </c>
      <c r="S5507" s="4">
        <v>420.81</v>
      </c>
      <c r="T5507" s="4" t="str">
        <f>VLOOKUP(E5507,zamiana!A:B,2,0)</f>
        <v>ALSTOM (ex. BT) CZL</v>
      </c>
    </row>
    <row r="5508" spans="1:20" x14ac:dyDescent="0.3">
      <c r="A5508" s="4" t="s">
        <v>7318</v>
      </c>
      <c r="B5508" s="76">
        <v>45198</v>
      </c>
      <c r="C5508" s="76">
        <v>45198</v>
      </c>
      <c r="D5508" s="76">
        <v>45257</v>
      </c>
      <c r="E5508" s="4" t="s">
        <v>951</v>
      </c>
      <c r="F5508" s="4" t="s">
        <v>952</v>
      </c>
      <c r="G5508" s="4" t="s">
        <v>942</v>
      </c>
      <c r="H5508" s="4" t="s">
        <v>951</v>
      </c>
      <c r="I5508" s="4" t="s">
        <v>1929</v>
      </c>
      <c r="J5508" s="4" t="s">
        <v>1930</v>
      </c>
      <c r="K5508" s="4" t="s">
        <v>955</v>
      </c>
      <c r="L5508" s="4">
        <v>1</v>
      </c>
      <c r="M5508" s="4" t="s">
        <v>77</v>
      </c>
      <c r="N5508" s="4">
        <v>422.53</v>
      </c>
      <c r="O5508" s="4">
        <v>420.81</v>
      </c>
      <c r="P5508" s="4" t="s">
        <v>78</v>
      </c>
      <c r="Q5508" s="77">
        <v>45281.627083333333</v>
      </c>
      <c r="R5508" s="4">
        <v>422.53</v>
      </c>
      <c r="S5508" s="4">
        <v>420.81</v>
      </c>
      <c r="T5508" s="4" t="str">
        <f>VLOOKUP(E5508,zamiana!A:B,2,0)</f>
        <v>ALSTOM (ex. BT) CZL</v>
      </c>
    </row>
    <row r="5509" spans="1:20" x14ac:dyDescent="0.3">
      <c r="A5509" s="4" t="s">
        <v>7319</v>
      </c>
      <c r="B5509" s="76">
        <v>45198</v>
      </c>
      <c r="C5509" s="76">
        <v>45198</v>
      </c>
      <c r="D5509" s="76">
        <v>45257</v>
      </c>
      <c r="E5509" s="4" t="s">
        <v>951</v>
      </c>
      <c r="F5509" s="4" t="s">
        <v>952</v>
      </c>
      <c r="G5509" s="4" t="s">
        <v>942</v>
      </c>
      <c r="H5509" s="4" t="s">
        <v>951</v>
      </c>
      <c r="I5509" s="4" t="s">
        <v>1085</v>
      </c>
      <c r="J5509" s="4">
        <v>520137770</v>
      </c>
      <c r="K5509" s="4" t="s">
        <v>1028</v>
      </c>
      <c r="L5509" s="4">
        <v>4</v>
      </c>
      <c r="M5509" s="4" t="s">
        <v>77</v>
      </c>
      <c r="N5509" s="4">
        <v>9.5500000000000007</v>
      </c>
      <c r="O5509" s="4">
        <v>8.4</v>
      </c>
      <c r="P5509" s="4" t="s">
        <v>78</v>
      </c>
      <c r="Q5509" s="77">
        <v>45281.62777777778</v>
      </c>
      <c r="R5509" s="4">
        <v>38.200000000000003</v>
      </c>
      <c r="S5509" s="4">
        <v>33.6</v>
      </c>
      <c r="T5509" s="4" t="str">
        <f>VLOOKUP(E5509,zamiana!A:B,2,0)</f>
        <v>ALSTOM (ex. BT) CZL</v>
      </c>
    </row>
    <row r="5510" spans="1:20" x14ac:dyDescent="0.3">
      <c r="A5510" s="4" t="s">
        <v>7319</v>
      </c>
      <c r="B5510" s="76">
        <v>45198</v>
      </c>
      <c r="C5510" s="76">
        <v>45198</v>
      </c>
      <c r="D5510" s="76">
        <v>45257</v>
      </c>
      <c r="E5510" s="4" t="s">
        <v>951</v>
      </c>
      <c r="F5510" s="4" t="s">
        <v>952</v>
      </c>
      <c r="G5510" s="4" t="s">
        <v>942</v>
      </c>
      <c r="H5510" s="4" t="s">
        <v>951</v>
      </c>
      <c r="I5510" s="4" t="s">
        <v>1085</v>
      </c>
      <c r="J5510" s="4">
        <v>520137770</v>
      </c>
      <c r="K5510" s="4" t="s">
        <v>1028</v>
      </c>
      <c r="L5510" s="4">
        <v>4</v>
      </c>
      <c r="M5510" s="4" t="s">
        <v>77</v>
      </c>
      <c r="N5510" s="4">
        <v>9.5500000000000007</v>
      </c>
      <c r="O5510" s="4">
        <v>8.4</v>
      </c>
      <c r="P5510" s="4" t="s">
        <v>78</v>
      </c>
      <c r="Q5510" s="77">
        <v>45281.62777777778</v>
      </c>
      <c r="R5510" s="4">
        <v>38.200000000000003</v>
      </c>
      <c r="S5510" s="4">
        <v>33.6</v>
      </c>
      <c r="T5510" s="4" t="str">
        <f>VLOOKUP(E5510,zamiana!A:B,2,0)</f>
        <v>ALSTOM (ex. BT) CZL</v>
      </c>
    </row>
    <row r="5511" spans="1:20" x14ac:dyDescent="0.3">
      <c r="A5511" s="4" t="s">
        <v>7319</v>
      </c>
      <c r="B5511" s="76">
        <v>45198</v>
      </c>
      <c r="C5511" s="76">
        <v>45198</v>
      </c>
      <c r="D5511" s="76">
        <v>45257</v>
      </c>
      <c r="E5511" s="4" t="s">
        <v>951</v>
      </c>
      <c r="F5511" s="4" t="s">
        <v>952</v>
      </c>
      <c r="G5511" s="4" t="s">
        <v>942</v>
      </c>
      <c r="H5511" s="4" t="s">
        <v>951</v>
      </c>
      <c r="I5511" s="4" t="s">
        <v>1085</v>
      </c>
      <c r="J5511" s="4">
        <v>520137770</v>
      </c>
      <c r="K5511" s="4" t="s">
        <v>1028</v>
      </c>
      <c r="L5511" s="4">
        <v>4</v>
      </c>
      <c r="M5511" s="4" t="s">
        <v>77</v>
      </c>
      <c r="N5511" s="4">
        <v>9.5500000000000007</v>
      </c>
      <c r="O5511" s="4">
        <v>8.4</v>
      </c>
      <c r="P5511" s="4" t="s">
        <v>78</v>
      </c>
      <c r="Q5511" s="77">
        <v>45281.62777777778</v>
      </c>
      <c r="R5511" s="4">
        <v>38.200000000000003</v>
      </c>
      <c r="S5511" s="4">
        <v>33.6</v>
      </c>
      <c r="T5511" s="4" t="str">
        <f>VLOOKUP(E5511,zamiana!A:B,2,0)</f>
        <v>ALSTOM (ex. BT) CZL</v>
      </c>
    </row>
    <row r="5512" spans="1:20" x14ac:dyDescent="0.3">
      <c r="A5512" s="4" t="s">
        <v>7319</v>
      </c>
      <c r="B5512" s="76">
        <v>45198</v>
      </c>
      <c r="C5512" s="76">
        <v>45198</v>
      </c>
      <c r="D5512" s="76">
        <v>45257</v>
      </c>
      <c r="E5512" s="4" t="s">
        <v>951</v>
      </c>
      <c r="F5512" s="4" t="s">
        <v>952</v>
      </c>
      <c r="G5512" s="4" t="s">
        <v>942</v>
      </c>
      <c r="H5512" s="4" t="s">
        <v>951</v>
      </c>
      <c r="I5512" s="4" t="s">
        <v>1085</v>
      </c>
      <c r="J5512" s="4">
        <v>520137770</v>
      </c>
      <c r="K5512" s="4" t="s">
        <v>1028</v>
      </c>
      <c r="L5512" s="4">
        <v>4</v>
      </c>
      <c r="M5512" s="4" t="s">
        <v>77</v>
      </c>
      <c r="N5512" s="4">
        <v>9.5500000000000007</v>
      </c>
      <c r="O5512" s="4">
        <v>8.4</v>
      </c>
      <c r="P5512" s="4" t="s">
        <v>78</v>
      </c>
      <c r="Q5512" s="77">
        <v>45281.62777777778</v>
      </c>
      <c r="R5512" s="4">
        <v>38.200000000000003</v>
      </c>
      <c r="S5512" s="4">
        <v>33.6</v>
      </c>
      <c r="T5512" s="4" t="str">
        <f>VLOOKUP(E5512,zamiana!A:B,2,0)</f>
        <v>ALSTOM (ex. BT) CZL</v>
      </c>
    </row>
    <row r="5513" spans="1:20" x14ac:dyDescent="0.3">
      <c r="A5513" s="4" t="s">
        <v>7319</v>
      </c>
      <c r="B5513" s="76">
        <v>45198</v>
      </c>
      <c r="C5513" s="76">
        <v>45198</v>
      </c>
      <c r="D5513" s="76">
        <v>45257</v>
      </c>
      <c r="E5513" s="4" t="s">
        <v>951</v>
      </c>
      <c r="F5513" s="4" t="s">
        <v>952</v>
      </c>
      <c r="G5513" s="4" t="s">
        <v>942</v>
      </c>
      <c r="H5513" s="4" t="s">
        <v>951</v>
      </c>
      <c r="I5513" s="4" t="s">
        <v>3727</v>
      </c>
      <c r="J5513" s="4">
        <v>520131433</v>
      </c>
      <c r="K5513" s="4" t="s">
        <v>1028</v>
      </c>
      <c r="L5513" s="4">
        <v>5</v>
      </c>
      <c r="M5513" s="4" t="s">
        <v>77</v>
      </c>
      <c r="N5513" s="4">
        <v>40.08</v>
      </c>
      <c r="O5513" s="4">
        <v>18.239999999999998</v>
      </c>
      <c r="P5513" s="4" t="s">
        <v>78</v>
      </c>
      <c r="Q5513" s="77">
        <v>45281.676388888889</v>
      </c>
      <c r="R5513" s="4">
        <v>200.4</v>
      </c>
      <c r="S5513" s="4">
        <v>91.2</v>
      </c>
      <c r="T5513" s="4" t="str">
        <f>VLOOKUP(E5513,zamiana!A:B,2,0)</f>
        <v>ALSTOM (ex. BT) CZL</v>
      </c>
    </row>
    <row r="5514" spans="1:20" x14ac:dyDescent="0.3">
      <c r="A5514" s="4" t="s">
        <v>7319</v>
      </c>
      <c r="B5514" s="76">
        <v>45198</v>
      </c>
      <c r="C5514" s="76">
        <v>45198</v>
      </c>
      <c r="D5514" s="76">
        <v>45257</v>
      </c>
      <c r="E5514" s="4" t="s">
        <v>951</v>
      </c>
      <c r="F5514" s="4" t="s">
        <v>952</v>
      </c>
      <c r="G5514" s="4" t="s">
        <v>942</v>
      </c>
      <c r="H5514" s="4" t="s">
        <v>951</v>
      </c>
      <c r="I5514" s="4" t="s">
        <v>3727</v>
      </c>
      <c r="J5514" s="4">
        <v>520131433</v>
      </c>
      <c r="K5514" s="4" t="s">
        <v>1028</v>
      </c>
      <c r="L5514" s="4">
        <v>5</v>
      </c>
      <c r="M5514" s="4" t="s">
        <v>77</v>
      </c>
      <c r="N5514" s="4">
        <v>40.08</v>
      </c>
      <c r="O5514" s="4">
        <v>18.239999999999998</v>
      </c>
      <c r="P5514" s="4" t="s">
        <v>78</v>
      </c>
      <c r="Q5514" s="77">
        <v>45281.676388888889</v>
      </c>
      <c r="R5514" s="4">
        <v>200.4</v>
      </c>
      <c r="S5514" s="4">
        <v>91.2</v>
      </c>
      <c r="T5514" s="4" t="str">
        <f>VLOOKUP(E5514,zamiana!A:B,2,0)</f>
        <v>ALSTOM (ex. BT) CZL</v>
      </c>
    </row>
    <row r="5515" spans="1:20" x14ac:dyDescent="0.3">
      <c r="A5515" s="4" t="s">
        <v>7319</v>
      </c>
      <c r="B5515" s="76">
        <v>45198</v>
      </c>
      <c r="C5515" s="76">
        <v>45198</v>
      </c>
      <c r="D5515" s="76">
        <v>45257</v>
      </c>
      <c r="E5515" s="4" t="s">
        <v>951</v>
      </c>
      <c r="F5515" s="4" t="s">
        <v>952</v>
      </c>
      <c r="G5515" s="4" t="s">
        <v>942</v>
      </c>
      <c r="H5515" s="4" t="s">
        <v>951</v>
      </c>
      <c r="I5515" s="4" t="s">
        <v>3727</v>
      </c>
      <c r="J5515" s="4">
        <v>520131433</v>
      </c>
      <c r="K5515" s="4" t="s">
        <v>1028</v>
      </c>
      <c r="L5515" s="4">
        <v>5</v>
      </c>
      <c r="M5515" s="4" t="s">
        <v>77</v>
      </c>
      <c r="N5515" s="4">
        <v>40.08</v>
      </c>
      <c r="O5515" s="4">
        <v>18.239999999999998</v>
      </c>
      <c r="P5515" s="4" t="s">
        <v>78</v>
      </c>
      <c r="Q5515" s="77">
        <v>45281.676388888889</v>
      </c>
      <c r="R5515" s="4">
        <v>200.4</v>
      </c>
      <c r="S5515" s="4">
        <v>91.2</v>
      </c>
      <c r="T5515" s="4" t="str">
        <f>VLOOKUP(E5515,zamiana!A:B,2,0)</f>
        <v>ALSTOM (ex. BT) CZL</v>
      </c>
    </row>
    <row r="5516" spans="1:20" x14ac:dyDescent="0.3">
      <c r="A5516" s="4" t="s">
        <v>7319</v>
      </c>
      <c r="B5516" s="76">
        <v>45198</v>
      </c>
      <c r="C5516" s="76">
        <v>45198</v>
      </c>
      <c r="D5516" s="76">
        <v>45257</v>
      </c>
      <c r="E5516" s="4" t="s">
        <v>951</v>
      </c>
      <c r="F5516" s="4" t="s">
        <v>952</v>
      </c>
      <c r="G5516" s="4" t="s">
        <v>942</v>
      </c>
      <c r="H5516" s="4" t="s">
        <v>951</v>
      </c>
      <c r="I5516" s="4" t="s">
        <v>3727</v>
      </c>
      <c r="J5516" s="4">
        <v>520131433</v>
      </c>
      <c r="K5516" s="4" t="s">
        <v>1028</v>
      </c>
      <c r="L5516" s="4">
        <v>5</v>
      </c>
      <c r="M5516" s="4" t="s">
        <v>77</v>
      </c>
      <c r="N5516" s="4">
        <v>40.08</v>
      </c>
      <c r="O5516" s="4">
        <v>18.239999999999998</v>
      </c>
      <c r="P5516" s="4" t="s">
        <v>78</v>
      </c>
      <c r="Q5516" s="77">
        <v>45281.676388888889</v>
      </c>
      <c r="R5516" s="4">
        <v>200.4</v>
      </c>
      <c r="S5516" s="4">
        <v>91.2</v>
      </c>
      <c r="T5516" s="4" t="str">
        <f>VLOOKUP(E5516,zamiana!A:B,2,0)</f>
        <v>ALSTOM (ex. BT) CZL</v>
      </c>
    </row>
    <row r="5517" spans="1:20" x14ac:dyDescent="0.3">
      <c r="A5517" s="4" t="s">
        <v>7319</v>
      </c>
      <c r="B5517" s="76">
        <v>45198</v>
      </c>
      <c r="C5517" s="76">
        <v>45198</v>
      </c>
      <c r="D5517" s="76">
        <v>45257</v>
      </c>
      <c r="E5517" s="4" t="s">
        <v>951</v>
      </c>
      <c r="F5517" s="4" t="s">
        <v>952</v>
      </c>
      <c r="G5517" s="4" t="s">
        <v>942</v>
      </c>
      <c r="H5517" s="4" t="s">
        <v>951</v>
      </c>
      <c r="I5517" s="4" t="s">
        <v>3728</v>
      </c>
      <c r="J5517" s="4">
        <v>520131432</v>
      </c>
      <c r="K5517" s="4" t="s">
        <v>1028</v>
      </c>
      <c r="L5517" s="4">
        <v>4</v>
      </c>
      <c r="M5517" s="4" t="s">
        <v>77</v>
      </c>
      <c r="N5517" s="4">
        <v>32.11</v>
      </c>
      <c r="O5517" s="4">
        <v>14.85</v>
      </c>
      <c r="P5517" s="4" t="s">
        <v>78</v>
      </c>
      <c r="Q5517" s="77">
        <v>45281.676388888889</v>
      </c>
      <c r="R5517" s="4">
        <v>128.44</v>
      </c>
      <c r="S5517" s="4">
        <v>59.4</v>
      </c>
      <c r="T5517" s="4" t="str">
        <f>VLOOKUP(E5517,zamiana!A:B,2,0)</f>
        <v>ALSTOM (ex. BT) CZL</v>
      </c>
    </row>
    <row r="5518" spans="1:20" x14ac:dyDescent="0.3">
      <c r="A5518" s="4" t="s">
        <v>7319</v>
      </c>
      <c r="B5518" s="76">
        <v>45198</v>
      </c>
      <c r="C5518" s="76">
        <v>45198</v>
      </c>
      <c r="D5518" s="76">
        <v>45257</v>
      </c>
      <c r="E5518" s="4" t="s">
        <v>951</v>
      </c>
      <c r="F5518" s="4" t="s">
        <v>952</v>
      </c>
      <c r="G5518" s="4" t="s">
        <v>942</v>
      </c>
      <c r="H5518" s="4" t="s">
        <v>951</v>
      </c>
      <c r="I5518" s="4" t="s">
        <v>3728</v>
      </c>
      <c r="J5518" s="4">
        <v>520131432</v>
      </c>
      <c r="K5518" s="4" t="s">
        <v>1028</v>
      </c>
      <c r="L5518" s="4">
        <v>4</v>
      </c>
      <c r="M5518" s="4" t="s">
        <v>77</v>
      </c>
      <c r="N5518" s="4">
        <v>32.11</v>
      </c>
      <c r="O5518" s="4">
        <v>14.85</v>
      </c>
      <c r="P5518" s="4" t="s">
        <v>78</v>
      </c>
      <c r="Q5518" s="77">
        <v>45281.676388888889</v>
      </c>
      <c r="R5518" s="4">
        <v>128.44</v>
      </c>
      <c r="S5518" s="4">
        <v>59.4</v>
      </c>
      <c r="T5518" s="4" t="str">
        <f>VLOOKUP(E5518,zamiana!A:B,2,0)</f>
        <v>ALSTOM (ex. BT) CZL</v>
      </c>
    </row>
    <row r="5519" spans="1:20" x14ac:dyDescent="0.3">
      <c r="A5519" s="4" t="s">
        <v>7319</v>
      </c>
      <c r="B5519" s="76">
        <v>45198</v>
      </c>
      <c r="C5519" s="76">
        <v>45198</v>
      </c>
      <c r="D5519" s="76">
        <v>45257</v>
      </c>
      <c r="E5519" s="4" t="s">
        <v>951</v>
      </c>
      <c r="F5519" s="4" t="s">
        <v>952</v>
      </c>
      <c r="G5519" s="4" t="s">
        <v>942</v>
      </c>
      <c r="H5519" s="4" t="s">
        <v>951</v>
      </c>
      <c r="I5519" s="4" t="s">
        <v>3728</v>
      </c>
      <c r="J5519" s="4">
        <v>520131432</v>
      </c>
      <c r="K5519" s="4" t="s">
        <v>1028</v>
      </c>
      <c r="L5519" s="4">
        <v>4</v>
      </c>
      <c r="M5519" s="4" t="s">
        <v>77</v>
      </c>
      <c r="N5519" s="4">
        <v>32.11</v>
      </c>
      <c r="O5519" s="4">
        <v>14.85</v>
      </c>
      <c r="P5519" s="4" t="s">
        <v>78</v>
      </c>
      <c r="Q5519" s="77">
        <v>45281.676388888889</v>
      </c>
      <c r="R5519" s="4">
        <v>128.44</v>
      </c>
      <c r="S5519" s="4">
        <v>59.4</v>
      </c>
      <c r="T5519" s="4" t="str">
        <f>VLOOKUP(E5519,zamiana!A:B,2,0)</f>
        <v>ALSTOM (ex. BT) CZL</v>
      </c>
    </row>
    <row r="5520" spans="1:20" x14ac:dyDescent="0.3">
      <c r="A5520" s="4" t="s">
        <v>7319</v>
      </c>
      <c r="B5520" s="76">
        <v>45198</v>
      </c>
      <c r="C5520" s="76">
        <v>45198</v>
      </c>
      <c r="D5520" s="76">
        <v>45257</v>
      </c>
      <c r="E5520" s="4" t="s">
        <v>951</v>
      </c>
      <c r="F5520" s="4" t="s">
        <v>952</v>
      </c>
      <c r="G5520" s="4" t="s">
        <v>942</v>
      </c>
      <c r="H5520" s="4" t="s">
        <v>951</v>
      </c>
      <c r="I5520" s="4" t="s">
        <v>3728</v>
      </c>
      <c r="J5520" s="4">
        <v>520131432</v>
      </c>
      <c r="K5520" s="4" t="s">
        <v>1028</v>
      </c>
      <c r="L5520" s="4">
        <v>4</v>
      </c>
      <c r="M5520" s="4" t="s">
        <v>77</v>
      </c>
      <c r="N5520" s="4">
        <v>32.11</v>
      </c>
      <c r="O5520" s="4">
        <v>14.85</v>
      </c>
      <c r="P5520" s="4" t="s">
        <v>78</v>
      </c>
      <c r="Q5520" s="77">
        <v>45281.676388888889</v>
      </c>
      <c r="R5520" s="4">
        <v>128.44</v>
      </c>
      <c r="S5520" s="4">
        <v>59.4</v>
      </c>
      <c r="T5520" s="4" t="str">
        <f>VLOOKUP(E5520,zamiana!A:B,2,0)</f>
        <v>ALSTOM (ex. BT) CZL</v>
      </c>
    </row>
    <row r="5521" spans="1:20" x14ac:dyDescent="0.3">
      <c r="A5521" s="4" t="s">
        <v>7319</v>
      </c>
      <c r="B5521" s="76">
        <v>45198</v>
      </c>
      <c r="C5521" s="76">
        <v>45198</v>
      </c>
      <c r="D5521" s="76">
        <v>45257</v>
      </c>
      <c r="E5521" s="4" t="s">
        <v>951</v>
      </c>
      <c r="F5521" s="4" t="s">
        <v>952</v>
      </c>
      <c r="G5521" s="4" t="s">
        <v>942</v>
      </c>
      <c r="H5521" s="4" t="s">
        <v>951</v>
      </c>
      <c r="I5521" s="4" t="s">
        <v>4068</v>
      </c>
      <c r="J5521" s="4" t="s">
        <v>4069</v>
      </c>
      <c r="K5521" s="4" t="s">
        <v>1028</v>
      </c>
      <c r="L5521" s="4">
        <v>1</v>
      </c>
      <c r="M5521" s="4" t="s">
        <v>77</v>
      </c>
      <c r="N5521" s="4">
        <v>29.33</v>
      </c>
      <c r="O5521" s="4">
        <v>19.14</v>
      </c>
      <c r="P5521" s="4" t="s">
        <v>78</v>
      </c>
      <c r="Q5521" s="77">
        <v>45281.67291666667</v>
      </c>
      <c r="R5521" s="4">
        <v>29.33</v>
      </c>
      <c r="S5521" s="4">
        <v>19.14</v>
      </c>
      <c r="T5521" s="4" t="str">
        <f>VLOOKUP(E5521,zamiana!A:B,2,0)</f>
        <v>ALSTOM (ex. BT) CZL</v>
      </c>
    </row>
    <row r="5522" spans="1:20" x14ac:dyDescent="0.3">
      <c r="A5522" s="4" t="s">
        <v>7319</v>
      </c>
      <c r="B5522" s="76">
        <v>45198</v>
      </c>
      <c r="C5522" s="76">
        <v>45198</v>
      </c>
      <c r="D5522" s="76">
        <v>45257</v>
      </c>
      <c r="E5522" s="4" t="s">
        <v>951</v>
      </c>
      <c r="F5522" s="4" t="s">
        <v>952</v>
      </c>
      <c r="G5522" s="4" t="s">
        <v>942</v>
      </c>
      <c r="H5522" s="4" t="s">
        <v>951</v>
      </c>
      <c r="I5522" s="4" t="s">
        <v>3636</v>
      </c>
      <c r="J5522" s="4">
        <v>100406523</v>
      </c>
      <c r="K5522" s="4" t="s">
        <v>1028</v>
      </c>
      <c r="L5522" s="4">
        <v>1</v>
      </c>
      <c r="M5522" s="4" t="s">
        <v>77</v>
      </c>
      <c r="N5522" s="4">
        <v>18.3</v>
      </c>
      <c r="O5522" s="4">
        <v>8.52</v>
      </c>
      <c r="P5522" s="4" t="s">
        <v>78</v>
      </c>
      <c r="Q5522" s="77">
        <v>45281.676388888889</v>
      </c>
      <c r="R5522" s="4">
        <v>18.3</v>
      </c>
      <c r="S5522" s="4">
        <v>8.52</v>
      </c>
      <c r="T5522" s="4" t="str">
        <f>VLOOKUP(E5522,zamiana!A:B,2,0)</f>
        <v>ALSTOM (ex. BT) CZL</v>
      </c>
    </row>
    <row r="5523" spans="1:20" x14ac:dyDescent="0.3">
      <c r="A5523" s="4" t="s">
        <v>7319</v>
      </c>
      <c r="B5523" s="76">
        <v>45198</v>
      </c>
      <c r="C5523" s="76">
        <v>45198</v>
      </c>
      <c r="D5523" s="76">
        <v>45257</v>
      </c>
      <c r="E5523" s="4" t="s">
        <v>951</v>
      </c>
      <c r="F5523" s="4" t="s">
        <v>952</v>
      </c>
      <c r="G5523" s="4" t="s">
        <v>942</v>
      </c>
      <c r="H5523" s="4" t="s">
        <v>951</v>
      </c>
      <c r="I5523" s="4" t="s">
        <v>3636</v>
      </c>
      <c r="J5523" s="4">
        <v>100406523</v>
      </c>
      <c r="K5523" s="4" t="s">
        <v>1028</v>
      </c>
      <c r="L5523" s="4">
        <v>1</v>
      </c>
      <c r="M5523" s="4" t="s">
        <v>77</v>
      </c>
      <c r="N5523" s="4">
        <v>18.3</v>
      </c>
      <c r="O5523" s="4">
        <v>8.52</v>
      </c>
      <c r="P5523" s="4" t="s">
        <v>78</v>
      </c>
      <c r="Q5523" s="77">
        <v>45281.676388888889</v>
      </c>
      <c r="R5523" s="4">
        <v>18.3</v>
      </c>
      <c r="S5523" s="4">
        <v>8.52</v>
      </c>
      <c r="T5523" s="4" t="str">
        <f>VLOOKUP(E5523,zamiana!A:B,2,0)</f>
        <v>ALSTOM (ex. BT) CZL</v>
      </c>
    </row>
    <row r="5524" spans="1:20" x14ac:dyDescent="0.3">
      <c r="A5524" s="4" t="s">
        <v>7319</v>
      </c>
      <c r="B5524" s="76">
        <v>45198</v>
      </c>
      <c r="C5524" s="76">
        <v>45198</v>
      </c>
      <c r="D5524" s="76">
        <v>45257</v>
      </c>
      <c r="E5524" s="4" t="s">
        <v>951</v>
      </c>
      <c r="F5524" s="4" t="s">
        <v>952</v>
      </c>
      <c r="G5524" s="4" t="s">
        <v>942</v>
      </c>
      <c r="H5524" s="4" t="s">
        <v>951</v>
      </c>
      <c r="I5524" s="4" t="s">
        <v>3636</v>
      </c>
      <c r="J5524" s="4">
        <v>100406523</v>
      </c>
      <c r="K5524" s="4" t="s">
        <v>1028</v>
      </c>
      <c r="L5524" s="4">
        <v>1</v>
      </c>
      <c r="M5524" s="4" t="s">
        <v>77</v>
      </c>
      <c r="N5524" s="4">
        <v>18.3</v>
      </c>
      <c r="O5524" s="4">
        <v>8.52</v>
      </c>
      <c r="P5524" s="4" t="s">
        <v>78</v>
      </c>
      <c r="Q5524" s="77">
        <v>45281.676388888889</v>
      </c>
      <c r="R5524" s="4">
        <v>18.3</v>
      </c>
      <c r="S5524" s="4">
        <v>8.52</v>
      </c>
      <c r="T5524" s="4" t="str">
        <f>VLOOKUP(E5524,zamiana!A:B,2,0)</f>
        <v>ALSTOM (ex. BT) CZL</v>
      </c>
    </row>
    <row r="5525" spans="1:20" x14ac:dyDescent="0.3">
      <c r="A5525" s="4" t="s">
        <v>7319</v>
      </c>
      <c r="B5525" s="76">
        <v>45198</v>
      </c>
      <c r="C5525" s="76">
        <v>45198</v>
      </c>
      <c r="D5525" s="76">
        <v>45257</v>
      </c>
      <c r="E5525" s="4" t="s">
        <v>951</v>
      </c>
      <c r="F5525" s="4" t="s">
        <v>952</v>
      </c>
      <c r="G5525" s="4" t="s">
        <v>942</v>
      </c>
      <c r="H5525" s="4" t="s">
        <v>951</v>
      </c>
      <c r="I5525" s="4" t="s">
        <v>3636</v>
      </c>
      <c r="J5525" s="4">
        <v>100406523</v>
      </c>
      <c r="K5525" s="4" t="s">
        <v>1028</v>
      </c>
      <c r="L5525" s="4">
        <v>1</v>
      </c>
      <c r="M5525" s="4" t="s">
        <v>77</v>
      </c>
      <c r="N5525" s="4">
        <v>18.3</v>
      </c>
      <c r="O5525" s="4">
        <v>8.52</v>
      </c>
      <c r="P5525" s="4" t="s">
        <v>78</v>
      </c>
      <c r="Q5525" s="77">
        <v>45281.676388888889</v>
      </c>
      <c r="R5525" s="4">
        <v>18.3</v>
      </c>
      <c r="S5525" s="4">
        <v>8.52</v>
      </c>
      <c r="T5525" s="4" t="str">
        <f>VLOOKUP(E5525,zamiana!A:B,2,0)</f>
        <v>ALSTOM (ex. BT) CZL</v>
      </c>
    </row>
    <row r="5526" spans="1:20" x14ac:dyDescent="0.3">
      <c r="A5526" s="4" t="s">
        <v>7319</v>
      </c>
      <c r="B5526" s="76">
        <v>45198</v>
      </c>
      <c r="C5526" s="76">
        <v>45198</v>
      </c>
      <c r="D5526" s="76">
        <v>45257</v>
      </c>
      <c r="E5526" s="4" t="s">
        <v>951</v>
      </c>
      <c r="F5526" s="4" t="s">
        <v>952</v>
      </c>
      <c r="G5526" s="4" t="s">
        <v>942</v>
      </c>
      <c r="H5526" s="4" t="s">
        <v>951</v>
      </c>
      <c r="I5526" s="4" t="s">
        <v>3729</v>
      </c>
      <c r="J5526" s="4">
        <v>100402351</v>
      </c>
      <c r="K5526" s="4" t="s">
        <v>1028</v>
      </c>
      <c r="L5526" s="4">
        <v>1</v>
      </c>
      <c r="M5526" s="4" t="s">
        <v>77</v>
      </c>
      <c r="N5526" s="4">
        <v>17.010000000000002</v>
      </c>
      <c r="O5526" s="4">
        <v>8.56</v>
      </c>
      <c r="P5526" s="4" t="s">
        <v>78</v>
      </c>
      <c r="Q5526" s="77">
        <v>45281.67291666667</v>
      </c>
      <c r="R5526" s="4">
        <v>17.010000000000002</v>
      </c>
      <c r="S5526" s="4">
        <v>8.56</v>
      </c>
      <c r="T5526" s="4" t="str">
        <f>VLOOKUP(E5526,zamiana!A:B,2,0)</f>
        <v>ALSTOM (ex. BT) CZL</v>
      </c>
    </row>
    <row r="5527" spans="1:20" x14ac:dyDescent="0.3">
      <c r="A5527" s="4" t="s">
        <v>7319</v>
      </c>
      <c r="B5527" s="76">
        <v>45198</v>
      </c>
      <c r="C5527" s="76">
        <v>45198</v>
      </c>
      <c r="D5527" s="76">
        <v>45257</v>
      </c>
      <c r="E5527" s="4" t="s">
        <v>951</v>
      </c>
      <c r="F5527" s="4" t="s">
        <v>952</v>
      </c>
      <c r="G5527" s="4" t="s">
        <v>942</v>
      </c>
      <c r="H5527" s="4" t="s">
        <v>951</v>
      </c>
      <c r="I5527" s="4" t="s">
        <v>3729</v>
      </c>
      <c r="J5527" s="4">
        <v>100402351</v>
      </c>
      <c r="K5527" s="4" t="s">
        <v>1028</v>
      </c>
      <c r="L5527" s="4">
        <v>1</v>
      </c>
      <c r="M5527" s="4" t="s">
        <v>77</v>
      </c>
      <c r="N5527" s="4">
        <v>17.010000000000002</v>
      </c>
      <c r="O5527" s="4">
        <v>8.56</v>
      </c>
      <c r="P5527" s="4" t="s">
        <v>78</v>
      </c>
      <c r="Q5527" s="77">
        <v>45281.67291666667</v>
      </c>
      <c r="R5527" s="4">
        <v>17.010000000000002</v>
      </c>
      <c r="S5527" s="4">
        <v>8.56</v>
      </c>
      <c r="T5527" s="4" t="str">
        <f>VLOOKUP(E5527,zamiana!A:B,2,0)</f>
        <v>ALSTOM (ex. BT) CZL</v>
      </c>
    </row>
    <row r="5528" spans="1:20" x14ac:dyDescent="0.3">
      <c r="A5528" s="4" t="s">
        <v>7319</v>
      </c>
      <c r="B5528" s="76">
        <v>45198</v>
      </c>
      <c r="C5528" s="76">
        <v>45198</v>
      </c>
      <c r="D5528" s="76">
        <v>45257</v>
      </c>
      <c r="E5528" s="4" t="s">
        <v>951</v>
      </c>
      <c r="F5528" s="4" t="s">
        <v>952</v>
      </c>
      <c r="G5528" s="4" t="s">
        <v>942</v>
      </c>
      <c r="H5528" s="4" t="s">
        <v>951</v>
      </c>
      <c r="I5528" s="4" t="s">
        <v>3729</v>
      </c>
      <c r="J5528" s="4">
        <v>100402351</v>
      </c>
      <c r="K5528" s="4" t="s">
        <v>1028</v>
      </c>
      <c r="L5528" s="4">
        <v>1</v>
      </c>
      <c r="M5528" s="4" t="s">
        <v>77</v>
      </c>
      <c r="N5528" s="4">
        <v>17.010000000000002</v>
      </c>
      <c r="O5528" s="4">
        <v>8.56</v>
      </c>
      <c r="P5528" s="4" t="s">
        <v>78</v>
      </c>
      <c r="Q5528" s="77">
        <v>45281.67291666667</v>
      </c>
      <c r="R5528" s="4">
        <v>17.010000000000002</v>
      </c>
      <c r="S5528" s="4">
        <v>8.56</v>
      </c>
      <c r="T5528" s="4" t="str">
        <f>VLOOKUP(E5528,zamiana!A:B,2,0)</f>
        <v>ALSTOM (ex. BT) CZL</v>
      </c>
    </row>
    <row r="5529" spans="1:20" x14ac:dyDescent="0.3">
      <c r="A5529" s="4" t="s">
        <v>7319</v>
      </c>
      <c r="B5529" s="76">
        <v>45198</v>
      </c>
      <c r="C5529" s="76">
        <v>45198</v>
      </c>
      <c r="D5529" s="76">
        <v>45257</v>
      </c>
      <c r="E5529" s="4" t="s">
        <v>951</v>
      </c>
      <c r="F5529" s="4" t="s">
        <v>952</v>
      </c>
      <c r="G5529" s="4" t="s">
        <v>942</v>
      </c>
      <c r="H5529" s="4" t="s">
        <v>951</v>
      </c>
      <c r="I5529" s="4" t="s">
        <v>3729</v>
      </c>
      <c r="J5529" s="4">
        <v>100402351</v>
      </c>
      <c r="K5529" s="4" t="s">
        <v>1028</v>
      </c>
      <c r="L5529" s="4">
        <v>1</v>
      </c>
      <c r="M5529" s="4" t="s">
        <v>77</v>
      </c>
      <c r="N5529" s="4">
        <v>17.010000000000002</v>
      </c>
      <c r="O5529" s="4">
        <v>8.56</v>
      </c>
      <c r="P5529" s="4" t="s">
        <v>78</v>
      </c>
      <c r="Q5529" s="77">
        <v>45281.67291666667</v>
      </c>
      <c r="R5529" s="4">
        <v>17.010000000000002</v>
      </c>
      <c r="S5529" s="4">
        <v>8.56</v>
      </c>
      <c r="T5529" s="4" t="str">
        <f>VLOOKUP(E5529,zamiana!A:B,2,0)</f>
        <v>ALSTOM (ex. BT) CZL</v>
      </c>
    </row>
    <row r="5530" spans="1:20" x14ac:dyDescent="0.3">
      <c r="A5530" s="4" t="s">
        <v>7319</v>
      </c>
      <c r="B5530" s="76">
        <v>45198</v>
      </c>
      <c r="C5530" s="76">
        <v>45198</v>
      </c>
      <c r="D5530" s="76">
        <v>45257</v>
      </c>
      <c r="E5530" s="4" t="s">
        <v>951</v>
      </c>
      <c r="F5530" s="4" t="s">
        <v>952</v>
      </c>
      <c r="G5530" s="4" t="s">
        <v>942</v>
      </c>
      <c r="H5530" s="4" t="s">
        <v>951</v>
      </c>
      <c r="I5530" s="4" t="s">
        <v>3730</v>
      </c>
      <c r="J5530" s="4">
        <v>100402350</v>
      </c>
      <c r="K5530" s="4" t="s">
        <v>1028</v>
      </c>
      <c r="L5530" s="4">
        <v>1</v>
      </c>
      <c r="M5530" s="4" t="s">
        <v>77</v>
      </c>
      <c r="N5530" s="4">
        <v>17.010000000000002</v>
      </c>
      <c r="O5530" s="4">
        <v>8.56</v>
      </c>
      <c r="P5530" s="4" t="s">
        <v>78</v>
      </c>
      <c r="Q5530" s="77">
        <v>45281.67291666667</v>
      </c>
      <c r="R5530" s="4">
        <v>17.010000000000002</v>
      </c>
      <c r="S5530" s="4">
        <v>8.56</v>
      </c>
      <c r="T5530" s="4" t="str">
        <f>VLOOKUP(E5530,zamiana!A:B,2,0)</f>
        <v>ALSTOM (ex. BT) CZL</v>
      </c>
    </row>
    <row r="5531" spans="1:20" x14ac:dyDescent="0.3">
      <c r="A5531" s="4" t="s">
        <v>7319</v>
      </c>
      <c r="B5531" s="76">
        <v>45198</v>
      </c>
      <c r="C5531" s="76">
        <v>45198</v>
      </c>
      <c r="D5531" s="76">
        <v>45257</v>
      </c>
      <c r="E5531" s="4" t="s">
        <v>951</v>
      </c>
      <c r="F5531" s="4" t="s">
        <v>952</v>
      </c>
      <c r="G5531" s="4" t="s">
        <v>942</v>
      </c>
      <c r="H5531" s="4" t="s">
        <v>951</v>
      </c>
      <c r="I5531" s="4" t="s">
        <v>3730</v>
      </c>
      <c r="J5531" s="4">
        <v>100402350</v>
      </c>
      <c r="K5531" s="4" t="s">
        <v>1028</v>
      </c>
      <c r="L5531" s="4">
        <v>1</v>
      </c>
      <c r="M5531" s="4" t="s">
        <v>77</v>
      </c>
      <c r="N5531" s="4">
        <v>17.010000000000002</v>
      </c>
      <c r="O5531" s="4">
        <v>8.56</v>
      </c>
      <c r="P5531" s="4" t="s">
        <v>78</v>
      </c>
      <c r="Q5531" s="77">
        <v>45281.67291666667</v>
      </c>
      <c r="R5531" s="4">
        <v>17.010000000000002</v>
      </c>
      <c r="S5531" s="4">
        <v>8.56</v>
      </c>
      <c r="T5531" s="4" t="str">
        <f>VLOOKUP(E5531,zamiana!A:B,2,0)</f>
        <v>ALSTOM (ex. BT) CZL</v>
      </c>
    </row>
    <row r="5532" spans="1:20" x14ac:dyDescent="0.3">
      <c r="A5532" s="4" t="s">
        <v>7319</v>
      </c>
      <c r="B5532" s="76">
        <v>45198</v>
      </c>
      <c r="C5532" s="76">
        <v>45198</v>
      </c>
      <c r="D5532" s="76">
        <v>45257</v>
      </c>
      <c r="E5532" s="4" t="s">
        <v>951</v>
      </c>
      <c r="F5532" s="4" t="s">
        <v>952</v>
      </c>
      <c r="G5532" s="4" t="s">
        <v>942</v>
      </c>
      <c r="H5532" s="4" t="s">
        <v>951</v>
      </c>
      <c r="I5532" s="4" t="s">
        <v>3730</v>
      </c>
      <c r="J5532" s="4">
        <v>100402350</v>
      </c>
      <c r="K5532" s="4" t="s">
        <v>1028</v>
      </c>
      <c r="L5532" s="4">
        <v>1</v>
      </c>
      <c r="M5532" s="4" t="s">
        <v>77</v>
      </c>
      <c r="N5532" s="4">
        <v>17.010000000000002</v>
      </c>
      <c r="O5532" s="4">
        <v>8.56</v>
      </c>
      <c r="P5532" s="4" t="s">
        <v>78</v>
      </c>
      <c r="Q5532" s="77">
        <v>45281.67291666667</v>
      </c>
      <c r="R5532" s="4">
        <v>17.010000000000002</v>
      </c>
      <c r="S5532" s="4">
        <v>8.56</v>
      </c>
      <c r="T5532" s="4" t="str">
        <f>VLOOKUP(E5532,zamiana!A:B,2,0)</f>
        <v>ALSTOM (ex. BT) CZL</v>
      </c>
    </row>
    <row r="5533" spans="1:20" x14ac:dyDescent="0.3">
      <c r="A5533" s="4" t="s">
        <v>7319</v>
      </c>
      <c r="B5533" s="76">
        <v>45198</v>
      </c>
      <c r="C5533" s="76">
        <v>45198</v>
      </c>
      <c r="D5533" s="76">
        <v>45257</v>
      </c>
      <c r="E5533" s="4" t="s">
        <v>951</v>
      </c>
      <c r="F5533" s="4" t="s">
        <v>952</v>
      </c>
      <c r="G5533" s="4" t="s">
        <v>942</v>
      </c>
      <c r="H5533" s="4" t="s">
        <v>951</v>
      </c>
      <c r="I5533" s="4" t="s">
        <v>3730</v>
      </c>
      <c r="J5533" s="4">
        <v>100402350</v>
      </c>
      <c r="K5533" s="4" t="s">
        <v>1028</v>
      </c>
      <c r="L5533" s="4">
        <v>1</v>
      </c>
      <c r="M5533" s="4" t="s">
        <v>77</v>
      </c>
      <c r="N5533" s="4">
        <v>17.010000000000002</v>
      </c>
      <c r="O5533" s="4">
        <v>8.56</v>
      </c>
      <c r="P5533" s="4" t="s">
        <v>78</v>
      </c>
      <c r="Q5533" s="77">
        <v>45281.67291666667</v>
      </c>
      <c r="R5533" s="4">
        <v>17.010000000000002</v>
      </c>
      <c r="S5533" s="4">
        <v>8.56</v>
      </c>
      <c r="T5533" s="4" t="str">
        <f>VLOOKUP(E5533,zamiana!A:B,2,0)</f>
        <v>ALSTOM (ex. BT) CZL</v>
      </c>
    </row>
    <row r="5534" spans="1:20" x14ac:dyDescent="0.3">
      <c r="A5534" s="4" t="s">
        <v>7319</v>
      </c>
      <c r="B5534" s="76">
        <v>45198</v>
      </c>
      <c r="C5534" s="76">
        <v>45198</v>
      </c>
      <c r="D5534" s="76">
        <v>45257</v>
      </c>
      <c r="E5534" s="4" t="s">
        <v>951</v>
      </c>
      <c r="F5534" s="4" t="s">
        <v>952</v>
      </c>
      <c r="G5534" s="4" t="s">
        <v>942</v>
      </c>
      <c r="H5534" s="4" t="s">
        <v>951</v>
      </c>
      <c r="I5534" s="4" t="s">
        <v>1307</v>
      </c>
      <c r="J5534" s="4">
        <v>100398691</v>
      </c>
      <c r="K5534" s="4" t="s">
        <v>1028</v>
      </c>
      <c r="L5534" s="4">
        <v>4</v>
      </c>
      <c r="M5534" s="4" t="s">
        <v>77</v>
      </c>
      <c r="N5534" s="4">
        <v>22.01</v>
      </c>
      <c r="O5534" s="4">
        <v>11.35</v>
      </c>
      <c r="P5534" s="4" t="s">
        <v>78</v>
      </c>
      <c r="Q5534" s="77">
        <v>45281.628472222219</v>
      </c>
      <c r="R5534" s="4">
        <v>88.04</v>
      </c>
      <c r="S5534" s="4">
        <v>45.4</v>
      </c>
      <c r="T5534" s="4" t="str">
        <f>VLOOKUP(E5534,zamiana!A:B,2,0)</f>
        <v>ALSTOM (ex. BT) CZL</v>
      </c>
    </row>
    <row r="5535" spans="1:20" x14ac:dyDescent="0.3">
      <c r="A5535" s="4" t="s">
        <v>7319</v>
      </c>
      <c r="B5535" s="76">
        <v>45198</v>
      </c>
      <c r="C5535" s="76">
        <v>45198</v>
      </c>
      <c r="D5535" s="76">
        <v>45257</v>
      </c>
      <c r="E5535" s="4" t="s">
        <v>951</v>
      </c>
      <c r="F5535" s="4" t="s">
        <v>952</v>
      </c>
      <c r="G5535" s="4" t="s">
        <v>942</v>
      </c>
      <c r="H5535" s="4" t="s">
        <v>951</v>
      </c>
      <c r="I5535" s="4" t="s">
        <v>1307</v>
      </c>
      <c r="J5535" s="4">
        <v>100398691</v>
      </c>
      <c r="K5535" s="4" t="s">
        <v>1028</v>
      </c>
      <c r="L5535" s="4">
        <v>4</v>
      </c>
      <c r="M5535" s="4" t="s">
        <v>77</v>
      </c>
      <c r="N5535" s="4">
        <v>22.01</v>
      </c>
      <c r="O5535" s="4">
        <v>11.35</v>
      </c>
      <c r="P5535" s="4" t="s">
        <v>78</v>
      </c>
      <c r="Q5535" s="77">
        <v>45281.628472222219</v>
      </c>
      <c r="R5535" s="4">
        <v>88.04</v>
      </c>
      <c r="S5535" s="4">
        <v>45.4</v>
      </c>
      <c r="T5535" s="4" t="str">
        <f>VLOOKUP(E5535,zamiana!A:B,2,0)</f>
        <v>ALSTOM (ex. BT) CZL</v>
      </c>
    </row>
    <row r="5536" spans="1:20" x14ac:dyDescent="0.3">
      <c r="A5536" s="4" t="s">
        <v>7319</v>
      </c>
      <c r="B5536" s="76">
        <v>45198</v>
      </c>
      <c r="C5536" s="76">
        <v>45198</v>
      </c>
      <c r="D5536" s="76">
        <v>45257</v>
      </c>
      <c r="E5536" s="4" t="s">
        <v>951</v>
      </c>
      <c r="F5536" s="4" t="s">
        <v>952</v>
      </c>
      <c r="G5536" s="4" t="s">
        <v>942</v>
      </c>
      <c r="H5536" s="4" t="s">
        <v>951</v>
      </c>
      <c r="I5536" s="4" t="s">
        <v>3429</v>
      </c>
      <c r="J5536" s="4">
        <v>100396023</v>
      </c>
      <c r="K5536" s="4" t="s">
        <v>1028</v>
      </c>
      <c r="L5536" s="4">
        <v>8</v>
      </c>
      <c r="M5536" s="4" t="s">
        <v>77</v>
      </c>
      <c r="N5536" s="4">
        <v>13.99</v>
      </c>
      <c r="O5536" s="4">
        <v>5.39</v>
      </c>
      <c r="P5536" s="4" t="s">
        <v>78</v>
      </c>
      <c r="Q5536" s="77">
        <v>45281.671527777777</v>
      </c>
      <c r="R5536" s="4">
        <v>111.92</v>
      </c>
      <c r="S5536" s="4">
        <v>43.12</v>
      </c>
      <c r="T5536" s="4" t="str">
        <f>VLOOKUP(E5536,zamiana!A:B,2,0)</f>
        <v>ALSTOM (ex. BT) CZL</v>
      </c>
    </row>
    <row r="5537" spans="1:20" x14ac:dyDescent="0.3">
      <c r="A5537" s="4" t="s">
        <v>7319</v>
      </c>
      <c r="B5537" s="76">
        <v>45198</v>
      </c>
      <c r="C5537" s="76">
        <v>45198</v>
      </c>
      <c r="D5537" s="76">
        <v>45257</v>
      </c>
      <c r="E5537" s="4" t="s">
        <v>951</v>
      </c>
      <c r="F5537" s="4" t="s">
        <v>952</v>
      </c>
      <c r="G5537" s="4" t="s">
        <v>942</v>
      </c>
      <c r="H5537" s="4" t="s">
        <v>951</v>
      </c>
      <c r="I5537" s="4" t="s">
        <v>3429</v>
      </c>
      <c r="J5537" s="4">
        <v>100396023</v>
      </c>
      <c r="K5537" s="4" t="s">
        <v>1028</v>
      </c>
      <c r="L5537" s="4">
        <v>8</v>
      </c>
      <c r="M5537" s="4" t="s">
        <v>77</v>
      </c>
      <c r="N5537" s="4">
        <v>13.99</v>
      </c>
      <c r="O5537" s="4">
        <v>5.39</v>
      </c>
      <c r="P5537" s="4" t="s">
        <v>78</v>
      </c>
      <c r="Q5537" s="77">
        <v>45281.671527777777</v>
      </c>
      <c r="R5537" s="4">
        <v>111.92</v>
      </c>
      <c r="S5537" s="4">
        <v>43.12</v>
      </c>
      <c r="T5537" s="4" t="str">
        <f>VLOOKUP(E5537,zamiana!A:B,2,0)</f>
        <v>ALSTOM (ex. BT) CZL</v>
      </c>
    </row>
    <row r="5538" spans="1:20" x14ac:dyDescent="0.3">
      <c r="A5538" s="4" t="s">
        <v>7319</v>
      </c>
      <c r="B5538" s="76">
        <v>45198</v>
      </c>
      <c r="C5538" s="76">
        <v>45198</v>
      </c>
      <c r="D5538" s="76">
        <v>45257</v>
      </c>
      <c r="E5538" s="4" t="s">
        <v>951</v>
      </c>
      <c r="F5538" s="4" t="s">
        <v>952</v>
      </c>
      <c r="G5538" s="4" t="s">
        <v>942</v>
      </c>
      <c r="H5538" s="4" t="s">
        <v>951</v>
      </c>
      <c r="I5538" s="4" t="s">
        <v>3637</v>
      </c>
      <c r="J5538" s="4">
        <v>100386425</v>
      </c>
      <c r="K5538" s="4" t="s">
        <v>1028</v>
      </c>
      <c r="L5538" s="4">
        <v>1</v>
      </c>
      <c r="M5538" s="4" t="s">
        <v>77</v>
      </c>
      <c r="N5538" s="4">
        <v>16.22</v>
      </c>
      <c r="O5538" s="4">
        <v>8.75</v>
      </c>
      <c r="P5538" s="4" t="s">
        <v>78</v>
      </c>
      <c r="Q5538" s="77">
        <v>45281.676388888889</v>
      </c>
      <c r="R5538" s="4">
        <v>16.22</v>
      </c>
      <c r="S5538" s="4">
        <v>8.75</v>
      </c>
      <c r="T5538" s="4" t="str">
        <f>VLOOKUP(E5538,zamiana!A:B,2,0)</f>
        <v>ALSTOM (ex. BT) CZL</v>
      </c>
    </row>
    <row r="5539" spans="1:20" x14ac:dyDescent="0.3">
      <c r="A5539" s="4" t="s">
        <v>7319</v>
      </c>
      <c r="B5539" s="76">
        <v>45198</v>
      </c>
      <c r="C5539" s="76">
        <v>45198</v>
      </c>
      <c r="D5539" s="76">
        <v>45257</v>
      </c>
      <c r="E5539" s="4" t="s">
        <v>951</v>
      </c>
      <c r="F5539" s="4" t="s">
        <v>952</v>
      </c>
      <c r="G5539" s="4" t="s">
        <v>942</v>
      </c>
      <c r="H5539" s="4" t="s">
        <v>951</v>
      </c>
      <c r="I5539" s="4" t="s">
        <v>3637</v>
      </c>
      <c r="J5539" s="4">
        <v>100386425</v>
      </c>
      <c r="K5539" s="4" t="s">
        <v>1028</v>
      </c>
      <c r="L5539" s="4">
        <v>1</v>
      </c>
      <c r="M5539" s="4" t="s">
        <v>77</v>
      </c>
      <c r="N5539" s="4">
        <v>16.22</v>
      </c>
      <c r="O5539" s="4">
        <v>8.75</v>
      </c>
      <c r="P5539" s="4" t="s">
        <v>78</v>
      </c>
      <c r="Q5539" s="77">
        <v>45281.676388888889</v>
      </c>
      <c r="R5539" s="4">
        <v>16.22</v>
      </c>
      <c r="S5539" s="4">
        <v>8.75</v>
      </c>
      <c r="T5539" s="4" t="str">
        <f>VLOOKUP(E5539,zamiana!A:B,2,0)</f>
        <v>ALSTOM (ex. BT) CZL</v>
      </c>
    </row>
    <row r="5540" spans="1:20" x14ac:dyDescent="0.3">
      <c r="A5540" s="4" t="s">
        <v>7319</v>
      </c>
      <c r="B5540" s="76">
        <v>45198</v>
      </c>
      <c r="C5540" s="76">
        <v>45198</v>
      </c>
      <c r="D5540" s="76">
        <v>45257</v>
      </c>
      <c r="E5540" s="4" t="s">
        <v>951</v>
      </c>
      <c r="F5540" s="4" t="s">
        <v>952</v>
      </c>
      <c r="G5540" s="4" t="s">
        <v>942</v>
      </c>
      <c r="H5540" s="4" t="s">
        <v>951</v>
      </c>
      <c r="I5540" s="4" t="s">
        <v>3637</v>
      </c>
      <c r="J5540" s="4">
        <v>100386425</v>
      </c>
      <c r="K5540" s="4" t="s">
        <v>1028</v>
      </c>
      <c r="L5540" s="4">
        <v>1</v>
      </c>
      <c r="M5540" s="4" t="s">
        <v>77</v>
      </c>
      <c r="N5540" s="4">
        <v>16.22</v>
      </c>
      <c r="O5540" s="4">
        <v>8.75</v>
      </c>
      <c r="P5540" s="4" t="s">
        <v>78</v>
      </c>
      <c r="Q5540" s="77">
        <v>45281.676388888889</v>
      </c>
      <c r="R5540" s="4">
        <v>16.22</v>
      </c>
      <c r="S5540" s="4">
        <v>8.75</v>
      </c>
      <c r="T5540" s="4" t="str">
        <f>VLOOKUP(E5540,zamiana!A:B,2,0)</f>
        <v>ALSTOM (ex. BT) CZL</v>
      </c>
    </row>
    <row r="5541" spans="1:20" x14ac:dyDescent="0.3">
      <c r="A5541" s="4" t="s">
        <v>7319</v>
      </c>
      <c r="B5541" s="76">
        <v>45198</v>
      </c>
      <c r="C5541" s="76">
        <v>45198</v>
      </c>
      <c r="D5541" s="76">
        <v>45257</v>
      </c>
      <c r="E5541" s="4" t="s">
        <v>951</v>
      </c>
      <c r="F5541" s="4" t="s">
        <v>952</v>
      </c>
      <c r="G5541" s="4" t="s">
        <v>942</v>
      </c>
      <c r="H5541" s="4" t="s">
        <v>951</v>
      </c>
      <c r="I5541" s="4" t="s">
        <v>3637</v>
      </c>
      <c r="J5541" s="4">
        <v>100386425</v>
      </c>
      <c r="K5541" s="4" t="s">
        <v>1028</v>
      </c>
      <c r="L5541" s="4">
        <v>1</v>
      </c>
      <c r="M5541" s="4" t="s">
        <v>77</v>
      </c>
      <c r="N5541" s="4">
        <v>16.22</v>
      </c>
      <c r="O5541" s="4">
        <v>8.75</v>
      </c>
      <c r="P5541" s="4" t="s">
        <v>78</v>
      </c>
      <c r="Q5541" s="77">
        <v>45281.676388888889</v>
      </c>
      <c r="R5541" s="4">
        <v>16.22</v>
      </c>
      <c r="S5541" s="4">
        <v>8.75</v>
      </c>
      <c r="T5541" s="4" t="str">
        <f>VLOOKUP(E5541,zamiana!A:B,2,0)</f>
        <v>ALSTOM (ex. BT) CZL</v>
      </c>
    </row>
    <row r="5542" spans="1:20" x14ac:dyDescent="0.3">
      <c r="A5542" s="4" t="s">
        <v>7319</v>
      </c>
      <c r="B5542" s="76">
        <v>45198</v>
      </c>
      <c r="C5542" s="76">
        <v>45198</v>
      </c>
      <c r="D5542" s="76">
        <v>45257</v>
      </c>
      <c r="E5542" s="4" t="s">
        <v>951</v>
      </c>
      <c r="F5542" s="4" t="s">
        <v>952</v>
      </c>
      <c r="G5542" s="4" t="s">
        <v>942</v>
      </c>
      <c r="H5542" s="4" t="s">
        <v>951</v>
      </c>
      <c r="I5542" s="4" t="s">
        <v>3112</v>
      </c>
      <c r="J5542" s="4">
        <v>100385294</v>
      </c>
      <c r="K5542" s="4" t="s">
        <v>1028</v>
      </c>
      <c r="L5542" s="4">
        <v>1</v>
      </c>
      <c r="M5542" s="4" t="s">
        <v>77</v>
      </c>
      <c r="N5542" s="4">
        <v>31.51</v>
      </c>
      <c r="O5542" s="4">
        <v>14.98</v>
      </c>
      <c r="P5542" s="4" t="s">
        <v>78</v>
      </c>
      <c r="Q5542" s="77">
        <v>45281.671527777777</v>
      </c>
      <c r="R5542" s="4">
        <v>31.51</v>
      </c>
      <c r="S5542" s="4">
        <v>14.98</v>
      </c>
      <c r="T5542" s="4" t="str">
        <f>VLOOKUP(E5542,zamiana!A:B,2,0)</f>
        <v>ALSTOM (ex. BT) CZL</v>
      </c>
    </row>
    <row r="5543" spans="1:20" x14ac:dyDescent="0.3">
      <c r="A5543" s="4" t="s">
        <v>7319</v>
      </c>
      <c r="B5543" s="76">
        <v>45198</v>
      </c>
      <c r="C5543" s="76">
        <v>45198</v>
      </c>
      <c r="D5543" s="76">
        <v>45257</v>
      </c>
      <c r="E5543" s="4" t="s">
        <v>951</v>
      </c>
      <c r="F5543" s="4" t="s">
        <v>952</v>
      </c>
      <c r="G5543" s="4" t="s">
        <v>942</v>
      </c>
      <c r="H5543" s="4" t="s">
        <v>951</v>
      </c>
      <c r="I5543" s="4" t="s">
        <v>3112</v>
      </c>
      <c r="J5543" s="4">
        <v>100385294</v>
      </c>
      <c r="K5543" s="4" t="s">
        <v>1028</v>
      </c>
      <c r="L5543" s="4">
        <v>1</v>
      </c>
      <c r="M5543" s="4" t="s">
        <v>77</v>
      </c>
      <c r="N5543" s="4">
        <v>31.51</v>
      </c>
      <c r="O5543" s="4">
        <v>14.98</v>
      </c>
      <c r="P5543" s="4" t="s">
        <v>78</v>
      </c>
      <c r="Q5543" s="77">
        <v>45281.671527777777</v>
      </c>
      <c r="R5543" s="4">
        <v>31.51</v>
      </c>
      <c r="S5543" s="4">
        <v>14.98</v>
      </c>
      <c r="T5543" s="4" t="str">
        <f>VLOOKUP(E5543,zamiana!A:B,2,0)</f>
        <v>ALSTOM (ex. BT) CZL</v>
      </c>
    </row>
    <row r="5544" spans="1:20" x14ac:dyDescent="0.3">
      <c r="A5544" s="4" t="s">
        <v>7319</v>
      </c>
      <c r="B5544" s="76">
        <v>45198</v>
      </c>
      <c r="C5544" s="76">
        <v>45198</v>
      </c>
      <c r="D5544" s="76">
        <v>45257</v>
      </c>
      <c r="E5544" s="4" t="s">
        <v>951</v>
      </c>
      <c r="F5544" s="4" t="s">
        <v>952</v>
      </c>
      <c r="G5544" s="4" t="s">
        <v>942</v>
      </c>
      <c r="H5544" s="4" t="s">
        <v>951</v>
      </c>
      <c r="I5544" s="4" t="s">
        <v>3112</v>
      </c>
      <c r="J5544" s="4">
        <v>100385294</v>
      </c>
      <c r="K5544" s="4" t="s">
        <v>1028</v>
      </c>
      <c r="L5544" s="4">
        <v>1</v>
      </c>
      <c r="M5544" s="4" t="s">
        <v>77</v>
      </c>
      <c r="N5544" s="4">
        <v>31.51</v>
      </c>
      <c r="O5544" s="4">
        <v>14.98</v>
      </c>
      <c r="P5544" s="4" t="s">
        <v>78</v>
      </c>
      <c r="Q5544" s="77">
        <v>45281.671527777777</v>
      </c>
      <c r="R5544" s="4">
        <v>31.51</v>
      </c>
      <c r="S5544" s="4">
        <v>14.98</v>
      </c>
      <c r="T5544" s="4" t="str">
        <f>VLOOKUP(E5544,zamiana!A:B,2,0)</f>
        <v>ALSTOM (ex. BT) CZL</v>
      </c>
    </row>
    <row r="5545" spans="1:20" x14ac:dyDescent="0.3">
      <c r="A5545" s="4" t="s">
        <v>7319</v>
      </c>
      <c r="B5545" s="76">
        <v>45198</v>
      </c>
      <c r="C5545" s="76">
        <v>45198</v>
      </c>
      <c r="D5545" s="76">
        <v>45257</v>
      </c>
      <c r="E5545" s="4" t="s">
        <v>951</v>
      </c>
      <c r="F5545" s="4" t="s">
        <v>952</v>
      </c>
      <c r="G5545" s="4" t="s">
        <v>942</v>
      </c>
      <c r="H5545" s="4" t="s">
        <v>951</v>
      </c>
      <c r="I5545" s="4" t="s">
        <v>3112</v>
      </c>
      <c r="J5545" s="4">
        <v>100385294</v>
      </c>
      <c r="K5545" s="4" t="s">
        <v>1028</v>
      </c>
      <c r="L5545" s="4">
        <v>1</v>
      </c>
      <c r="M5545" s="4" t="s">
        <v>77</v>
      </c>
      <c r="N5545" s="4">
        <v>31.51</v>
      </c>
      <c r="O5545" s="4">
        <v>14.98</v>
      </c>
      <c r="P5545" s="4" t="s">
        <v>78</v>
      </c>
      <c r="Q5545" s="77">
        <v>45281.671527777777</v>
      </c>
      <c r="R5545" s="4">
        <v>31.51</v>
      </c>
      <c r="S5545" s="4">
        <v>14.98</v>
      </c>
      <c r="T5545" s="4" t="str">
        <f>VLOOKUP(E5545,zamiana!A:B,2,0)</f>
        <v>ALSTOM (ex. BT) CZL</v>
      </c>
    </row>
    <row r="5546" spans="1:20" x14ac:dyDescent="0.3">
      <c r="A5546" s="4" t="s">
        <v>7319</v>
      </c>
      <c r="B5546" s="76">
        <v>45198</v>
      </c>
      <c r="C5546" s="76">
        <v>45198</v>
      </c>
      <c r="D5546" s="76">
        <v>45257</v>
      </c>
      <c r="E5546" s="4" t="s">
        <v>951</v>
      </c>
      <c r="F5546" s="4" t="s">
        <v>952</v>
      </c>
      <c r="G5546" s="4" t="s">
        <v>942</v>
      </c>
      <c r="H5546" s="4" t="s">
        <v>951</v>
      </c>
      <c r="I5546" s="4" t="s">
        <v>2857</v>
      </c>
      <c r="J5546" s="4">
        <v>100385284</v>
      </c>
      <c r="K5546" s="4" t="s">
        <v>1028</v>
      </c>
      <c r="L5546" s="4">
        <v>1</v>
      </c>
      <c r="M5546" s="4" t="s">
        <v>77</v>
      </c>
      <c r="N5546" s="4">
        <v>31.56</v>
      </c>
      <c r="O5546" s="4">
        <v>15.39</v>
      </c>
      <c r="P5546" s="4" t="s">
        <v>78</v>
      </c>
      <c r="Q5546" s="77">
        <v>45281.668055555558</v>
      </c>
      <c r="R5546" s="4">
        <v>31.56</v>
      </c>
      <c r="S5546" s="4">
        <v>15.39</v>
      </c>
      <c r="T5546" s="4" t="str">
        <f>VLOOKUP(E5546,zamiana!A:B,2,0)</f>
        <v>ALSTOM (ex. BT) CZL</v>
      </c>
    </row>
    <row r="5547" spans="1:20" x14ac:dyDescent="0.3">
      <c r="A5547" s="4" t="s">
        <v>7319</v>
      </c>
      <c r="B5547" s="76">
        <v>45198</v>
      </c>
      <c r="C5547" s="76">
        <v>45198</v>
      </c>
      <c r="D5547" s="76">
        <v>45257</v>
      </c>
      <c r="E5547" s="4" t="s">
        <v>951</v>
      </c>
      <c r="F5547" s="4" t="s">
        <v>952</v>
      </c>
      <c r="G5547" s="4" t="s">
        <v>942</v>
      </c>
      <c r="H5547" s="4" t="s">
        <v>951</v>
      </c>
      <c r="I5547" s="4" t="s">
        <v>2857</v>
      </c>
      <c r="J5547" s="4">
        <v>100385284</v>
      </c>
      <c r="K5547" s="4" t="s">
        <v>1028</v>
      </c>
      <c r="L5547" s="4">
        <v>1</v>
      </c>
      <c r="M5547" s="4" t="s">
        <v>77</v>
      </c>
      <c r="N5547" s="4">
        <v>31.56</v>
      </c>
      <c r="O5547" s="4">
        <v>15.39</v>
      </c>
      <c r="P5547" s="4" t="s">
        <v>78</v>
      </c>
      <c r="Q5547" s="77">
        <v>45281.668055555558</v>
      </c>
      <c r="R5547" s="4">
        <v>31.56</v>
      </c>
      <c r="S5547" s="4">
        <v>15.39</v>
      </c>
      <c r="T5547" s="4" t="str">
        <f>VLOOKUP(E5547,zamiana!A:B,2,0)</f>
        <v>ALSTOM (ex. BT) CZL</v>
      </c>
    </row>
    <row r="5548" spans="1:20" x14ac:dyDescent="0.3">
      <c r="A5548" s="4" t="s">
        <v>7319</v>
      </c>
      <c r="B5548" s="76">
        <v>45198</v>
      </c>
      <c r="C5548" s="76">
        <v>45198</v>
      </c>
      <c r="D5548" s="76">
        <v>45257</v>
      </c>
      <c r="E5548" s="4" t="s">
        <v>951</v>
      </c>
      <c r="F5548" s="4" t="s">
        <v>952</v>
      </c>
      <c r="G5548" s="4" t="s">
        <v>942</v>
      </c>
      <c r="H5548" s="4" t="s">
        <v>951</v>
      </c>
      <c r="I5548" s="4" t="s">
        <v>2857</v>
      </c>
      <c r="J5548" s="4">
        <v>100385284</v>
      </c>
      <c r="K5548" s="4" t="s">
        <v>1028</v>
      </c>
      <c r="L5548" s="4">
        <v>1</v>
      </c>
      <c r="M5548" s="4" t="s">
        <v>77</v>
      </c>
      <c r="N5548" s="4">
        <v>31.56</v>
      </c>
      <c r="O5548" s="4">
        <v>15.39</v>
      </c>
      <c r="P5548" s="4" t="s">
        <v>78</v>
      </c>
      <c r="Q5548" s="77">
        <v>45281.668055555558</v>
      </c>
      <c r="R5548" s="4">
        <v>31.56</v>
      </c>
      <c r="S5548" s="4">
        <v>15.39</v>
      </c>
      <c r="T5548" s="4" t="str">
        <f>VLOOKUP(E5548,zamiana!A:B,2,0)</f>
        <v>ALSTOM (ex. BT) CZL</v>
      </c>
    </row>
    <row r="5549" spans="1:20" x14ac:dyDescent="0.3">
      <c r="A5549" s="4" t="s">
        <v>7319</v>
      </c>
      <c r="B5549" s="76">
        <v>45198</v>
      </c>
      <c r="C5549" s="76">
        <v>45198</v>
      </c>
      <c r="D5549" s="76">
        <v>45257</v>
      </c>
      <c r="E5549" s="4" t="s">
        <v>951</v>
      </c>
      <c r="F5549" s="4" t="s">
        <v>952</v>
      </c>
      <c r="G5549" s="4" t="s">
        <v>942</v>
      </c>
      <c r="H5549" s="4" t="s">
        <v>951</v>
      </c>
      <c r="I5549" s="4" t="s">
        <v>2857</v>
      </c>
      <c r="J5549" s="4">
        <v>100385284</v>
      </c>
      <c r="K5549" s="4" t="s">
        <v>1028</v>
      </c>
      <c r="L5549" s="4">
        <v>1</v>
      </c>
      <c r="M5549" s="4" t="s">
        <v>77</v>
      </c>
      <c r="N5549" s="4">
        <v>31.56</v>
      </c>
      <c r="O5549" s="4">
        <v>15.39</v>
      </c>
      <c r="P5549" s="4" t="s">
        <v>78</v>
      </c>
      <c r="Q5549" s="77">
        <v>45281.668055555558</v>
      </c>
      <c r="R5549" s="4">
        <v>31.56</v>
      </c>
      <c r="S5549" s="4">
        <v>15.39</v>
      </c>
      <c r="T5549" s="4" t="str">
        <f>VLOOKUP(E5549,zamiana!A:B,2,0)</f>
        <v>ALSTOM (ex. BT) CZL</v>
      </c>
    </row>
    <row r="5550" spans="1:20" x14ac:dyDescent="0.3">
      <c r="A5550" s="4" t="s">
        <v>7319</v>
      </c>
      <c r="B5550" s="76">
        <v>45198</v>
      </c>
      <c r="C5550" s="76">
        <v>45198</v>
      </c>
      <c r="D5550" s="76">
        <v>45257</v>
      </c>
      <c r="E5550" s="4" t="s">
        <v>951</v>
      </c>
      <c r="F5550" s="4" t="s">
        <v>952</v>
      </c>
      <c r="G5550" s="4" t="s">
        <v>942</v>
      </c>
      <c r="H5550" s="4" t="s">
        <v>951</v>
      </c>
      <c r="I5550" s="4" t="s">
        <v>3707</v>
      </c>
      <c r="J5550" s="4">
        <v>100385283</v>
      </c>
      <c r="K5550" s="4" t="s">
        <v>1028</v>
      </c>
      <c r="L5550" s="4">
        <v>1</v>
      </c>
      <c r="M5550" s="4" t="s">
        <v>77</v>
      </c>
      <c r="N5550" s="4">
        <v>28.59</v>
      </c>
      <c r="O5550" s="4">
        <v>13.26</v>
      </c>
      <c r="P5550" s="4" t="s">
        <v>78</v>
      </c>
      <c r="Q5550" s="77">
        <v>45281.676388888889</v>
      </c>
      <c r="R5550" s="4">
        <v>28.59</v>
      </c>
      <c r="S5550" s="4">
        <v>13.26</v>
      </c>
      <c r="T5550" s="4" t="str">
        <f>VLOOKUP(E5550,zamiana!A:B,2,0)</f>
        <v>ALSTOM (ex. BT) CZL</v>
      </c>
    </row>
    <row r="5551" spans="1:20" x14ac:dyDescent="0.3">
      <c r="A5551" s="4" t="s">
        <v>7319</v>
      </c>
      <c r="B5551" s="76">
        <v>45198</v>
      </c>
      <c r="C5551" s="76">
        <v>45198</v>
      </c>
      <c r="D5551" s="76">
        <v>45257</v>
      </c>
      <c r="E5551" s="4" t="s">
        <v>951</v>
      </c>
      <c r="F5551" s="4" t="s">
        <v>952</v>
      </c>
      <c r="G5551" s="4" t="s">
        <v>942</v>
      </c>
      <c r="H5551" s="4" t="s">
        <v>951</v>
      </c>
      <c r="I5551" s="4" t="s">
        <v>3707</v>
      </c>
      <c r="J5551" s="4">
        <v>100385283</v>
      </c>
      <c r="K5551" s="4" t="s">
        <v>1028</v>
      </c>
      <c r="L5551" s="4">
        <v>1</v>
      </c>
      <c r="M5551" s="4" t="s">
        <v>77</v>
      </c>
      <c r="N5551" s="4">
        <v>28.59</v>
      </c>
      <c r="O5551" s="4">
        <v>13.26</v>
      </c>
      <c r="P5551" s="4" t="s">
        <v>78</v>
      </c>
      <c r="Q5551" s="77">
        <v>45281.676388888889</v>
      </c>
      <c r="R5551" s="4">
        <v>28.59</v>
      </c>
      <c r="S5551" s="4">
        <v>13.26</v>
      </c>
      <c r="T5551" s="4" t="str">
        <f>VLOOKUP(E5551,zamiana!A:B,2,0)</f>
        <v>ALSTOM (ex. BT) CZL</v>
      </c>
    </row>
    <row r="5552" spans="1:20" x14ac:dyDescent="0.3">
      <c r="A5552" s="4" t="s">
        <v>7319</v>
      </c>
      <c r="B5552" s="76">
        <v>45198</v>
      </c>
      <c r="C5552" s="76">
        <v>45198</v>
      </c>
      <c r="D5552" s="76">
        <v>45257</v>
      </c>
      <c r="E5552" s="4" t="s">
        <v>951</v>
      </c>
      <c r="F5552" s="4" t="s">
        <v>952</v>
      </c>
      <c r="G5552" s="4" t="s">
        <v>942</v>
      </c>
      <c r="H5552" s="4" t="s">
        <v>951</v>
      </c>
      <c r="I5552" s="4" t="s">
        <v>3707</v>
      </c>
      <c r="J5552" s="4">
        <v>100385283</v>
      </c>
      <c r="K5552" s="4" t="s">
        <v>1028</v>
      </c>
      <c r="L5552" s="4">
        <v>1</v>
      </c>
      <c r="M5552" s="4" t="s">
        <v>77</v>
      </c>
      <c r="N5552" s="4">
        <v>28.59</v>
      </c>
      <c r="O5552" s="4">
        <v>13.26</v>
      </c>
      <c r="P5552" s="4" t="s">
        <v>78</v>
      </c>
      <c r="Q5552" s="77">
        <v>45281.676388888889</v>
      </c>
      <c r="R5552" s="4">
        <v>28.59</v>
      </c>
      <c r="S5552" s="4">
        <v>13.26</v>
      </c>
      <c r="T5552" s="4" t="str">
        <f>VLOOKUP(E5552,zamiana!A:B,2,0)</f>
        <v>ALSTOM (ex. BT) CZL</v>
      </c>
    </row>
    <row r="5553" spans="1:20" x14ac:dyDescent="0.3">
      <c r="A5553" s="4" t="s">
        <v>7319</v>
      </c>
      <c r="B5553" s="76">
        <v>45198</v>
      </c>
      <c r="C5553" s="76">
        <v>45198</v>
      </c>
      <c r="D5553" s="76">
        <v>45257</v>
      </c>
      <c r="E5553" s="4" t="s">
        <v>951</v>
      </c>
      <c r="F5553" s="4" t="s">
        <v>952</v>
      </c>
      <c r="G5553" s="4" t="s">
        <v>942</v>
      </c>
      <c r="H5553" s="4" t="s">
        <v>951</v>
      </c>
      <c r="I5553" s="4" t="s">
        <v>3707</v>
      </c>
      <c r="J5553" s="4">
        <v>100385283</v>
      </c>
      <c r="K5553" s="4" t="s">
        <v>1028</v>
      </c>
      <c r="L5553" s="4">
        <v>1</v>
      </c>
      <c r="M5553" s="4" t="s">
        <v>77</v>
      </c>
      <c r="N5553" s="4">
        <v>28.59</v>
      </c>
      <c r="O5553" s="4">
        <v>13.26</v>
      </c>
      <c r="P5553" s="4" t="s">
        <v>78</v>
      </c>
      <c r="Q5553" s="77">
        <v>45281.676388888889</v>
      </c>
      <c r="R5553" s="4">
        <v>28.59</v>
      </c>
      <c r="S5553" s="4">
        <v>13.26</v>
      </c>
      <c r="T5553" s="4" t="str">
        <f>VLOOKUP(E5553,zamiana!A:B,2,0)</f>
        <v>ALSTOM (ex. BT) CZL</v>
      </c>
    </row>
    <row r="5554" spans="1:20" x14ac:dyDescent="0.3">
      <c r="A5554" s="4" t="s">
        <v>7319</v>
      </c>
      <c r="B5554" s="76">
        <v>45198</v>
      </c>
      <c r="C5554" s="76">
        <v>45198</v>
      </c>
      <c r="D5554" s="76">
        <v>45257</v>
      </c>
      <c r="E5554" s="4" t="s">
        <v>951</v>
      </c>
      <c r="F5554" s="4" t="s">
        <v>952</v>
      </c>
      <c r="G5554" s="4" t="s">
        <v>942</v>
      </c>
      <c r="H5554" s="4" t="s">
        <v>951</v>
      </c>
      <c r="I5554" s="4" t="s">
        <v>3444</v>
      </c>
      <c r="J5554" s="4">
        <v>100385282</v>
      </c>
      <c r="K5554" s="4" t="s">
        <v>1028</v>
      </c>
      <c r="L5554" s="4">
        <v>2</v>
      </c>
      <c r="M5554" s="4" t="s">
        <v>77</v>
      </c>
      <c r="N5554" s="4">
        <v>24.37</v>
      </c>
      <c r="O5554" s="4">
        <v>13.25</v>
      </c>
      <c r="P5554" s="4" t="s">
        <v>78</v>
      </c>
      <c r="Q5554" s="77">
        <v>45281.676388888889</v>
      </c>
      <c r="R5554" s="4">
        <v>48.74</v>
      </c>
      <c r="S5554" s="4">
        <v>26.5</v>
      </c>
      <c r="T5554" s="4" t="str">
        <f>VLOOKUP(E5554,zamiana!A:B,2,0)</f>
        <v>ALSTOM (ex. BT) CZL</v>
      </c>
    </row>
    <row r="5555" spans="1:20" x14ac:dyDescent="0.3">
      <c r="A5555" s="4" t="s">
        <v>7319</v>
      </c>
      <c r="B5555" s="76">
        <v>45198</v>
      </c>
      <c r="C5555" s="76">
        <v>45198</v>
      </c>
      <c r="D5555" s="76">
        <v>45257</v>
      </c>
      <c r="E5555" s="4" t="s">
        <v>951</v>
      </c>
      <c r="F5555" s="4" t="s">
        <v>952</v>
      </c>
      <c r="G5555" s="4" t="s">
        <v>942</v>
      </c>
      <c r="H5555" s="4" t="s">
        <v>951</v>
      </c>
      <c r="I5555" s="4" t="s">
        <v>3444</v>
      </c>
      <c r="J5555" s="4">
        <v>100385282</v>
      </c>
      <c r="K5555" s="4" t="s">
        <v>1028</v>
      </c>
      <c r="L5555" s="4">
        <v>2</v>
      </c>
      <c r="M5555" s="4" t="s">
        <v>77</v>
      </c>
      <c r="N5555" s="4">
        <v>24.37</v>
      </c>
      <c r="O5555" s="4">
        <v>13.25</v>
      </c>
      <c r="P5555" s="4" t="s">
        <v>78</v>
      </c>
      <c r="Q5555" s="77">
        <v>45281.676388888889</v>
      </c>
      <c r="R5555" s="4">
        <v>48.74</v>
      </c>
      <c r="S5555" s="4">
        <v>26.5</v>
      </c>
      <c r="T5555" s="4" t="str">
        <f>VLOOKUP(E5555,zamiana!A:B,2,0)</f>
        <v>ALSTOM (ex. BT) CZL</v>
      </c>
    </row>
    <row r="5556" spans="1:20" x14ac:dyDescent="0.3">
      <c r="A5556" s="4" t="s">
        <v>7319</v>
      </c>
      <c r="B5556" s="76">
        <v>45198</v>
      </c>
      <c r="C5556" s="76">
        <v>45198</v>
      </c>
      <c r="D5556" s="76">
        <v>45257</v>
      </c>
      <c r="E5556" s="4" t="s">
        <v>951</v>
      </c>
      <c r="F5556" s="4" t="s">
        <v>952</v>
      </c>
      <c r="G5556" s="4" t="s">
        <v>942</v>
      </c>
      <c r="H5556" s="4" t="s">
        <v>951</v>
      </c>
      <c r="I5556" s="4" t="s">
        <v>3444</v>
      </c>
      <c r="J5556" s="4">
        <v>100385282</v>
      </c>
      <c r="K5556" s="4" t="s">
        <v>1028</v>
      </c>
      <c r="L5556" s="4">
        <v>2</v>
      </c>
      <c r="M5556" s="4" t="s">
        <v>77</v>
      </c>
      <c r="N5556" s="4">
        <v>24.37</v>
      </c>
      <c r="O5556" s="4">
        <v>13.25</v>
      </c>
      <c r="P5556" s="4" t="s">
        <v>78</v>
      </c>
      <c r="Q5556" s="77">
        <v>45281.676388888889</v>
      </c>
      <c r="R5556" s="4">
        <v>48.74</v>
      </c>
      <c r="S5556" s="4">
        <v>26.5</v>
      </c>
      <c r="T5556" s="4" t="str">
        <f>VLOOKUP(E5556,zamiana!A:B,2,0)</f>
        <v>ALSTOM (ex. BT) CZL</v>
      </c>
    </row>
    <row r="5557" spans="1:20" x14ac:dyDescent="0.3">
      <c r="A5557" s="4" t="s">
        <v>7319</v>
      </c>
      <c r="B5557" s="76">
        <v>45198</v>
      </c>
      <c r="C5557" s="76">
        <v>45198</v>
      </c>
      <c r="D5557" s="76">
        <v>45257</v>
      </c>
      <c r="E5557" s="4" t="s">
        <v>951</v>
      </c>
      <c r="F5557" s="4" t="s">
        <v>952</v>
      </c>
      <c r="G5557" s="4" t="s">
        <v>942</v>
      </c>
      <c r="H5557" s="4" t="s">
        <v>951</v>
      </c>
      <c r="I5557" s="4" t="s">
        <v>3444</v>
      </c>
      <c r="J5557" s="4">
        <v>100385282</v>
      </c>
      <c r="K5557" s="4" t="s">
        <v>1028</v>
      </c>
      <c r="L5557" s="4">
        <v>2</v>
      </c>
      <c r="M5557" s="4" t="s">
        <v>77</v>
      </c>
      <c r="N5557" s="4">
        <v>24.37</v>
      </c>
      <c r="O5557" s="4">
        <v>13.25</v>
      </c>
      <c r="P5557" s="4" t="s">
        <v>78</v>
      </c>
      <c r="Q5557" s="77">
        <v>45281.676388888889</v>
      </c>
      <c r="R5557" s="4">
        <v>48.74</v>
      </c>
      <c r="S5557" s="4">
        <v>26.5</v>
      </c>
      <c r="T5557" s="4" t="str">
        <f>VLOOKUP(E5557,zamiana!A:B,2,0)</f>
        <v>ALSTOM (ex. BT) CZL</v>
      </c>
    </row>
    <row r="5558" spans="1:20" x14ac:dyDescent="0.3">
      <c r="A5558" s="4" t="s">
        <v>7319</v>
      </c>
      <c r="B5558" s="76">
        <v>45198</v>
      </c>
      <c r="C5558" s="76">
        <v>45198</v>
      </c>
      <c r="D5558" s="76">
        <v>45257</v>
      </c>
      <c r="E5558" s="4" t="s">
        <v>951</v>
      </c>
      <c r="F5558" s="4" t="s">
        <v>952</v>
      </c>
      <c r="G5558" s="4" t="s">
        <v>942</v>
      </c>
      <c r="H5558" s="4" t="s">
        <v>951</v>
      </c>
      <c r="I5558" s="4" t="s">
        <v>3708</v>
      </c>
      <c r="J5558" s="4">
        <v>100385281</v>
      </c>
      <c r="K5558" s="4" t="s">
        <v>1028</v>
      </c>
      <c r="L5558" s="4">
        <v>4</v>
      </c>
      <c r="M5558" s="4" t="s">
        <v>77</v>
      </c>
      <c r="N5558" s="4">
        <v>15.8</v>
      </c>
      <c r="O5558" s="4">
        <v>10.96</v>
      </c>
      <c r="P5558" s="4" t="s">
        <v>78</v>
      </c>
      <c r="Q5558" s="77">
        <v>45281.676388888889</v>
      </c>
      <c r="R5558" s="4">
        <v>63.2</v>
      </c>
      <c r="S5558" s="4">
        <v>43.84</v>
      </c>
      <c r="T5558" s="4" t="str">
        <f>VLOOKUP(E5558,zamiana!A:B,2,0)</f>
        <v>ALSTOM (ex. BT) CZL</v>
      </c>
    </row>
    <row r="5559" spans="1:20" x14ac:dyDescent="0.3">
      <c r="A5559" s="4" t="s">
        <v>7319</v>
      </c>
      <c r="B5559" s="76">
        <v>45198</v>
      </c>
      <c r="C5559" s="76">
        <v>45198</v>
      </c>
      <c r="D5559" s="76">
        <v>45257</v>
      </c>
      <c r="E5559" s="4" t="s">
        <v>951</v>
      </c>
      <c r="F5559" s="4" t="s">
        <v>952</v>
      </c>
      <c r="G5559" s="4" t="s">
        <v>942</v>
      </c>
      <c r="H5559" s="4" t="s">
        <v>951</v>
      </c>
      <c r="I5559" s="4" t="s">
        <v>3708</v>
      </c>
      <c r="J5559" s="4">
        <v>100385281</v>
      </c>
      <c r="K5559" s="4" t="s">
        <v>1028</v>
      </c>
      <c r="L5559" s="4">
        <v>4</v>
      </c>
      <c r="M5559" s="4" t="s">
        <v>77</v>
      </c>
      <c r="N5559" s="4">
        <v>15.8</v>
      </c>
      <c r="O5559" s="4">
        <v>10.96</v>
      </c>
      <c r="P5559" s="4" t="s">
        <v>78</v>
      </c>
      <c r="Q5559" s="77">
        <v>45281.676388888889</v>
      </c>
      <c r="R5559" s="4">
        <v>63.2</v>
      </c>
      <c r="S5559" s="4">
        <v>43.84</v>
      </c>
      <c r="T5559" s="4" t="str">
        <f>VLOOKUP(E5559,zamiana!A:B,2,0)</f>
        <v>ALSTOM (ex. BT) CZL</v>
      </c>
    </row>
    <row r="5560" spans="1:20" x14ac:dyDescent="0.3">
      <c r="A5560" s="4" t="s">
        <v>7319</v>
      </c>
      <c r="B5560" s="76">
        <v>45198</v>
      </c>
      <c r="C5560" s="76">
        <v>45198</v>
      </c>
      <c r="D5560" s="76">
        <v>45257</v>
      </c>
      <c r="E5560" s="4" t="s">
        <v>951</v>
      </c>
      <c r="F5560" s="4" t="s">
        <v>952</v>
      </c>
      <c r="G5560" s="4" t="s">
        <v>942</v>
      </c>
      <c r="H5560" s="4" t="s">
        <v>951</v>
      </c>
      <c r="I5560" s="4" t="s">
        <v>3708</v>
      </c>
      <c r="J5560" s="4">
        <v>100385281</v>
      </c>
      <c r="K5560" s="4" t="s">
        <v>1028</v>
      </c>
      <c r="L5560" s="4">
        <v>4</v>
      </c>
      <c r="M5560" s="4" t="s">
        <v>77</v>
      </c>
      <c r="N5560" s="4">
        <v>15.8</v>
      </c>
      <c r="O5560" s="4">
        <v>10.96</v>
      </c>
      <c r="P5560" s="4" t="s">
        <v>78</v>
      </c>
      <c r="Q5560" s="77">
        <v>45281.676388888889</v>
      </c>
      <c r="R5560" s="4">
        <v>63.2</v>
      </c>
      <c r="S5560" s="4">
        <v>43.84</v>
      </c>
      <c r="T5560" s="4" t="str">
        <f>VLOOKUP(E5560,zamiana!A:B,2,0)</f>
        <v>ALSTOM (ex. BT) CZL</v>
      </c>
    </row>
    <row r="5561" spans="1:20" x14ac:dyDescent="0.3">
      <c r="A5561" s="4" t="s">
        <v>7319</v>
      </c>
      <c r="B5561" s="76">
        <v>45198</v>
      </c>
      <c r="C5561" s="76">
        <v>45198</v>
      </c>
      <c r="D5561" s="76">
        <v>45257</v>
      </c>
      <c r="E5561" s="4" t="s">
        <v>951</v>
      </c>
      <c r="F5561" s="4" t="s">
        <v>952</v>
      </c>
      <c r="G5561" s="4" t="s">
        <v>942</v>
      </c>
      <c r="H5561" s="4" t="s">
        <v>951</v>
      </c>
      <c r="I5561" s="4" t="s">
        <v>3708</v>
      </c>
      <c r="J5561" s="4">
        <v>100385281</v>
      </c>
      <c r="K5561" s="4" t="s">
        <v>1028</v>
      </c>
      <c r="L5561" s="4">
        <v>4</v>
      </c>
      <c r="M5561" s="4" t="s">
        <v>77</v>
      </c>
      <c r="N5561" s="4">
        <v>15.8</v>
      </c>
      <c r="O5561" s="4">
        <v>10.96</v>
      </c>
      <c r="P5561" s="4" t="s">
        <v>78</v>
      </c>
      <c r="Q5561" s="77">
        <v>45281.676388888889</v>
      </c>
      <c r="R5561" s="4">
        <v>63.2</v>
      </c>
      <c r="S5561" s="4">
        <v>43.84</v>
      </c>
      <c r="T5561" s="4" t="str">
        <f>VLOOKUP(E5561,zamiana!A:B,2,0)</f>
        <v>ALSTOM (ex. BT) CZL</v>
      </c>
    </row>
    <row r="5562" spans="1:20" x14ac:dyDescent="0.3">
      <c r="A5562" s="4" t="s">
        <v>7319</v>
      </c>
      <c r="B5562" s="76">
        <v>45198</v>
      </c>
      <c r="C5562" s="76">
        <v>45198</v>
      </c>
      <c r="D5562" s="76">
        <v>45257</v>
      </c>
      <c r="E5562" s="4" t="s">
        <v>951</v>
      </c>
      <c r="F5562" s="4" t="s">
        <v>952</v>
      </c>
      <c r="G5562" s="4" t="s">
        <v>942</v>
      </c>
      <c r="H5562" s="4" t="s">
        <v>951</v>
      </c>
      <c r="I5562" s="4" t="s">
        <v>4067</v>
      </c>
      <c r="J5562" s="4">
        <v>100382253</v>
      </c>
      <c r="K5562" s="4" t="s">
        <v>1028</v>
      </c>
      <c r="L5562" s="4">
        <v>6</v>
      </c>
      <c r="M5562" s="4" t="s">
        <v>77</v>
      </c>
      <c r="N5562" s="4">
        <v>9.7799999999999994</v>
      </c>
      <c r="O5562" s="4">
        <v>4.43</v>
      </c>
      <c r="P5562" s="4" t="s">
        <v>78</v>
      </c>
      <c r="Q5562" s="77">
        <v>45281.67291666667</v>
      </c>
      <c r="R5562" s="4">
        <v>58.68</v>
      </c>
      <c r="S5562" s="4">
        <v>26.58</v>
      </c>
      <c r="T5562" s="4" t="str">
        <f>VLOOKUP(E5562,zamiana!A:B,2,0)</f>
        <v>ALSTOM (ex. BT) CZL</v>
      </c>
    </row>
    <row r="5563" spans="1:20" x14ac:dyDescent="0.3">
      <c r="A5563" s="4" t="s">
        <v>7319</v>
      </c>
      <c r="B5563" s="76">
        <v>45198</v>
      </c>
      <c r="C5563" s="76">
        <v>45198</v>
      </c>
      <c r="D5563" s="76">
        <v>45257</v>
      </c>
      <c r="E5563" s="4" t="s">
        <v>951</v>
      </c>
      <c r="F5563" s="4" t="s">
        <v>952</v>
      </c>
      <c r="G5563" s="4" t="s">
        <v>942</v>
      </c>
      <c r="H5563" s="4" t="s">
        <v>951</v>
      </c>
      <c r="I5563" s="4" t="s">
        <v>4067</v>
      </c>
      <c r="J5563" s="4">
        <v>100382253</v>
      </c>
      <c r="K5563" s="4" t="s">
        <v>1028</v>
      </c>
      <c r="L5563" s="4">
        <v>6</v>
      </c>
      <c r="M5563" s="4" t="s">
        <v>77</v>
      </c>
      <c r="N5563" s="4">
        <v>9.7799999999999994</v>
      </c>
      <c r="O5563" s="4">
        <v>4.43</v>
      </c>
      <c r="P5563" s="4" t="s">
        <v>78</v>
      </c>
      <c r="Q5563" s="77">
        <v>45281.67291666667</v>
      </c>
      <c r="R5563" s="4">
        <v>58.68</v>
      </c>
      <c r="S5563" s="4">
        <v>26.58</v>
      </c>
      <c r="T5563" s="4" t="str">
        <f>VLOOKUP(E5563,zamiana!A:B,2,0)</f>
        <v>ALSTOM (ex. BT) CZL</v>
      </c>
    </row>
    <row r="5564" spans="1:20" x14ac:dyDescent="0.3">
      <c r="A5564" s="4" t="s">
        <v>7319</v>
      </c>
      <c r="B5564" s="76">
        <v>45198</v>
      </c>
      <c r="C5564" s="76">
        <v>45198</v>
      </c>
      <c r="D5564" s="76">
        <v>45257</v>
      </c>
      <c r="E5564" s="4" t="s">
        <v>951</v>
      </c>
      <c r="F5564" s="4" t="s">
        <v>952</v>
      </c>
      <c r="G5564" s="4" t="s">
        <v>942</v>
      </c>
      <c r="H5564" s="4" t="s">
        <v>951</v>
      </c>
      <c r="I5564" s="4" t="s">
        <v>1686</v>
      </c>
      <c r="J5564" s="4">
        <v>100382165</v>
      </c>
      <c r="K5564" s="4" t="s">
        <v>1028</v>
      </c>
      <c r="L5564" s="4">
        <v>2</v>
      </c>
      <c r="M5564" s="4" t="s">
        <v>77</v>
      </c>
      <c r="N5564" s="4">
        <v>65.39</v>
      </c>
      <c r="O5564" s="4">
        <v>42.6</v>
      </c>
      <c r="P5564" s="4" t="s">
        <v>78</v>
      </c>
      <c r="Q5564" s="77">
        <v>45281.636111111111</v>
      </c>
      <c r="R5564" s="4">
        <v>130.78</v>
      </c>
      <c r="S5564" s="4">
        <v>85.2</v>
      </c>
      <c r="T5564" s="4" t="str">
        <f>VLOOKUP(E5564,zamiana!A:B,2,0)</f>
        <v>ALSTOM (ex. BT) CZL</v>
      </c>
    </row>
    <row r="5565" spans="1:20" x14ac:dyDescent="0.3">
      <c r="A5565" s="4" t="s">
        <v>7319</v>
      </c>
      <c r="B5565" s="76">
        <v>45198</v>
      </c>
      <c r="C5565" s="76">
        <v>45198</v>
      </c>
      <c r="D5565" s="76">
        <v>45257</v>
      </c>
      <c r="E5565" s="4" t="s">
        <v>951</v>
      </c>
      <c r="F5565" s="4" t="s">
        <v>952</v>
      </c>
      <c r="G5565" s="4" t="s">
        <v>942</v>
      </c>
      <c r="H5565" s="4" t="s">
        <v>951</v>
      </c>
      <c r="I5565" s="4" t="s">
        <v>1686</v>
      </c>
      <c r="J5565" s="4">
        <v>100382165</v>
      </c>
      <c r="K5565" s="4" t="s">
        <v>1028</v>
      </c>
      <c r="L5565" s="4">
        <v>2</v>
      </c>
      <c r="M5565" s="4" t="s">
        <v>77</v>
      </c>
      <c r="N5565" s="4">
        <v>65.39</v>
      </c>
      <c r="O5565" s="4">
        <v>42.6</v>
      </c>
      <c r="P5565" s="4" t="s">
        <v>78</v>
      </c>
      <c r="Q5565" s="77">
        <v>45281.636111111111</v>
      </c>
      <c r="R5565" s="4">
        <v>130.78</v>
      </c>
      <c r="S5565" s="4">
        <v>85.2</v>
      </c>
      <c r="T5565" s="4" t="str">
        <f>VLOOKUP(E5565,zamiana!A:B,2,0)</f>
        <v>ALSTOM (ex. BT) CZL</v>
      </c>
    </row>
    <row r="5566" spans="1:20" x14ac:dyDescent="0.3">
      <c r="A5566" s="4" t="s">
        <v>7319</v>
      </c>
      <c r="B5566" s="76">
        <v>45198</v>
      </c>
      <c r="C5566" s="76">
        <v>45198</v>
      </c>
      <c r="D5566" s="76">
        <v>45257</v>
      </c>
      <c r="E5566" s="4" t="s">
        <v>951</v>
      </c>
      <c r="F5566" s="4" t="s">
        <v>952</v>
      </c>
      <c r="G5566" s="4" t="s">
        <v>942</v>
      </c>
      <c r="H5566" s="4" t="s">
        <v>951</v>
      </c>
      <c r="I5566" s="4" t="s">
        <v>3445</v>
      </c>
      <c r="J5566" s="4">
        <v>100375002</v>
      </c>
      <c r="K5566" s="4" t="s">
        <v>1028</v>
      </c>
      <c r="L5566" s="4">
        <v>1</v>
      </c>
      <c r="M5566" s="4" t="s">
        <v>77</v>
      </c>
      <c r="N5566" s="4">
        <v>12.84</v>
      </c>
      <c r="O5566" s="4">
        <v>5.1100000000000003</v>
      </c>
      <c r="P5566" s="4" t="s">
        <v>78</v>
      </c>
      <c r="Q5566" s="77">
        <v>45281.67291666667</v>
      </c>
      <c r="R5566" s="4">
        <v>12.84</v>
      </c>
      <c r="S5566" s="4">
        <v>5.1100000000000003</v>
      </c>
      <c r="T5566" s="4" t="str">
        <f>VLOOKUP(E5566,zamiana!A:B,2,0)</f>
        <v>ALSTOM (ex. BT) CZL</v>
      </c>
    </row>
    <row r="5567" spans="1:20" x14ac:dyDescent="0.3">
      <c r="A5567" s="4" t="s">
        <v>7319</v>
      </c>
      <c r="B5567" s="76">
        <v>45198</v>
      </c>
      <c r="C5567" s="76">
        <v>45198</v>
      </c>
      <c r="D5567" s="76">
        <v>45257</v>
      </c>
      <c r="E5567" s="4" t="s">
        <v>951</v>
      </c>
      <c r="F5567" s="4" t="s">
        <v>952</v>
      </c>
      <c r="G5567" s="4" t="s">
        <v>942</v>
      </c>
      <c r="H5567" s="4" t="s">
        <v>951</v>
      </c>
      <c r="I5567" s="4" t="s">
        <v>3445</v>
      </c>
      <c r="J5567" s="4">
        <v>100375002</v>
      </c>
      <c r="K5567" s="4" t="s">
        <v>1028</v>
      </c>
      <c r="L5567" s="4">
        <v>1</v>
      </c>
      <c r="M5567" s="4" t="s">
        <v>77</v>
      </c>
      <c r="N5567" s="4">
        <v>12.84</v>
      </c>
      <c r="O5567" s="4">
        <v>5.1100000000000003</v>
      </c>
      <c r="P5567" s="4" t="s">
        <v>78</v>
      </c>
      <c r="Q5567" s="77">
        <v>45281.67291666667</v>
      </c>
      <c r="R5567" s="4">
        <v>12.84</v>
      </c>
      <c r="S5567" s="4">
        <v>5.1100000000000003</v>
      </c>
      <c r="T5567" s="4" t="str">
        <f>VLOOKUP(E5567,zamiana!A:B,2,0)</f>
        <v>ALSTOM (ex. BT) CZL</v>
      </c>
    </row>
    <row r="5568" spans="1:20" x14ac:dyDescent="0.3">
      <c r="A5568" s="4" t="s">
        <v>7319</v>
      </c>
      <c r="B5568" s="76">
        <v>45198</v>
      </c>
      <c r="C5568" s="76">
        <v>45198</v>
      </c>
      <c r="D5568" s="76">
        <v>45257</v>
      </c>
      <c r="E5568" s="4" t="s">
        <v>951</v>
      </c>
      <c r="F5568" s="4" t="s">
        <v>952</v>
      </c>
      <c r="G5568" s="4" t="s">
        <v>942</v>
      </c>
      <c r="H5568" s="4" t="s">
        <v>951</v>
      </c>
      <c r="I5568" s="4" t="s">
        <v>3445</v>
      </c>
      <c r="J5568" s="4">
        <v>100375002</v>
      </c>
      <c r="K5568" s="4" t="s">
        <v>1028</v>
      </c>
      <c r="L5568" s="4">
        <v>1</v>
      </c>
      <c r="M5568" s="4" t="s">
        <v>77</v>
      </c>
      <c r="N5568" s="4">
        <v>12.84</v>
      </c>
      <c r="O5568" s="4">
        <v>5.1100000000000003</v>
      </c>
      <c r="P5568" s="4" t="s">
        <v>78</v>
      </c>
      <c r="Q5568" s="77">
        <v>45281.67291666667</v>
      </c>
      <c r="R5568" s="4">
        <v>12.84</v>
      </c>
      <c r="S5568" s="4">
        <v>5.1100000000000003</v>
      </c>
      <c r="T5568" s="4" t="str">
        <f>VLOOKUP(E5568,zamiana!A:B,2,0)</f>
        <v>ALSTOM (ex. BT) CZL</v>
      </c>
    </row>
    <row r="5569" spans="1:20" x14ac:dyDescent="0.3">
      <c r="A5569" s="4" t="s">
        <v>7319</v>
      </c>
      <c r="B5569" s="76">
        <v>45198</v>
      </c>
      <c r="C5569" s="76">
        <v>45198</v>
      </c>
      <c r="D5569" s="76">
        <v>45257</v>
      </c>
      <c r="E5569" s="4" t="s">
        <v>951</v>
      </c>
      <c r="F5569" s="4" t="s">
        <v>952</v>
      </c>
      <c r="G5569" s="4" t="s">
        <v>942</v>
      </c>
      <c r="H5569" s="4" t="s">
        <v>951</v>
      </c>
      <c r="I5569" s="4" t="s">
        <v>3445</v>
      </c>
      <c r="J5569" s="4">
        <v>100375002</v>
      </c>
      <c r="K5569" s="4" t="s">
        <v>1028</v>
      </c>
      <c r="L5569" s="4">
        <v>1</v>
      </c>
      <c r="M5569" s="4" t="s">
        <v>77</v>
      </c>
      <c r="N5569" s="4">
        <v>12.84</v>
      </c>
      <c r="O5569" s="4">
        <v>5.1100000000000003</v>
      </c>
      <c r="P5569" s="4" t="s">
        <v>78</v>
      </c>
      <c r="Q5569" s="77">
        <v>45281.67291666667</v>
      </c>
      <c r="R5569" s="4">
        <v>12.84</v>
      </c>
      <c r="S5569" s="4">
        <v>5.1100000000000003</v>
      </c>
      <c r="T5569" s="4" t="str">
        <f>VLOOKUP(E5569,zamiana!A:B,2,0)</f>
        <v>ALSTOM (ex. BT) CZL</v>
      </c>
    </row>
    <row r="5570" spans="1:20" x14ac:dyDescent="0.3">
      <c r="A5570" s="4" t="s">
        <v>7319</v>
      </c>
      <c r="B5570" s="76">
        <v>45198</v>
      </c>
      <c r="C5570" s="76">
        <v>45198</v>
      </c>
      <c r="D5570" s="76">
        <v>45257</v>
      </c>
      <c r="E5570" s="4" t="s">
        <v>951</v>
      </c>
      <c r="F5570" s="4" t="s">
        <v>952</v>
      </c>
      <c r="G5570" s="4" t="s">
        <v>942</v>
      </c>
      <c r="H5570" s="4" t="s">
        <v>951</v>
      </c>
      <c r="I5570" s="4" t="s">
        <v>3639</v>
      </c>
      <c r="J5570" s="4">
        <v>100374683</v>
      </c>
      <c r="K5570" s="4" t="s">
        <v>1028</v>
      </c>
      <c r="L5570" s="4">
        <v>2</v>
      </c>
      <c r="M5570" s="4" t="s">
        <v>77</v>
      </c>
      <c r="N5570" s="4">
        <v>8.5299999999999994</v>
      </c>
      <c r="O5570" s="4">
        <v>20.02</v>
      </c>
      <c r="P5570" s="4" t="s">
        <v>78</v>
      </c>
      <c r="Q5570" s="77">
        <v>45281.676388888889</v>
      </c>
      <c r="R5570" s="4">
        <v>17.059999999999999</v>
      </c>
      <c r="S5570" s="4">
        <v>40.04</v>
      </c>
      <c r="T5570" s="4" t="str">
        <f>VLOOKUP(E5570,zamiana!A:B,2,0)</f>
        <v>ALSTOM (ex. BT) CZL</v>
      </c>
    </row>
    <row r="5571" spans="1:20" x14ac:dyDescent="0.3">
      <c r="A5571" s="4" t="s">
        <v>7319</v>
      </c>
      <c r="B5571" s="76">
        <v>45198</v>
      </c>
      <c r="C5571" s="76">
        <v>45198</v>
      </c>
      <c r="D5571" s="76">
        <v>45257</v>
      </c>
      <c r="E5571" s="4" t="s">
        <v>951</v>
      </c>
      <c r="F5571" s="4" t="s">
        <v>952</v>
      </c>
      <c r="G5571" s="4" t="s">
        <v>942</v>
      </c>
      <c r="H5571" s="4" t="s">
        <v>951</v>
      </c>
      <c r="I5571" s="4" t="s">
        <v>3639</v>
      </c>
      <c r="J5571" s="4">
        <v>100374683</v>
      </c>
      <c r="K5571" s="4" t="s">
        <v>1028</v>
      </c>
      <c r="L5571" s="4">
        <v>2</v>
      </c>
      <c r="M5571" s="4" t="s">
        <v>77</v>
      </c>
      <c r="N5571" s="4">
        <v>8.5299999999999994</v>
      </c>
      <c r="O5571" s="4">
        <v>20.02</v>
      </c>
      <c r="P5571" s="4" t="s">
        <v>78</v>
      </c>
      <c r="Q5571" s="77">
        <v>45281.676388888889</v>
      </c>
      <c r="R5571" s="4">
        <v>17.059999999999999</v>
      </c>
      <c r="S5571" s="4">
        <v>40.04</v>
      </c>
      <c r="T5571" s="4" t="str">
        <f>VLOOKUP(E5571,zamiana!A:B,2,0)</f>
        <v>ALSTOM (ex. BT) CZL</v>
      </c>
    </row>
    <row r="5572" spans="1:20" x14ac:dyDescent="0.3">
      <c r="A5572" s="4" t="s">
        <v>7319</v>
      </c>
      <c r="B5572" s="76">
        <v>45198</v>
      </c>
      <c r="C5572" s="76">
        <v>45198</v>
      </c>
      <c r="D5572" s="76">
        <v>45257</v>
      </c>
      <c r="E5572" s="4" t="s">
        <v>951</v>
      </c>
      <c r="F5572" s="4" t="s">
        <v>952</v>
      </c>
      <c r="G5572" s="4" t="s">
        <v>942</v>
      </c>
      <c r="H5572" s="4" t="s">
        <v>951</v>
      </c>
      <c r="I5572" s="4" t="s">
        <v>3639</v>
      </c>
      <c r="J5572" s="4">
        <v>100374683</v>
      </c>
      <c r="K5572" s="4" t="s">
        <v>1028</v>
      </c>
      <c r="L5572" s="4">
        <v>2</v>
      </c>
      <c r="M5572" s="4" t="s">
        <v>77</v>
      </c>
      <c r="N5572" s="4">
        <v>8.5299999999999994</v>
      </c>
      <c r="O5572" s="4">
        <v>20.02</v>
      </c>
      <c r="P5572" s="4" t="s">
        <v>78</v>
      </c>
      <c r="Q5572" s="77">
        <v>45281.676388888889</v>
      </c>
      <c r="R5572" s="4">
        <v>17.059999999999999</v>
      </c>
      <c r="S5572" s="4">
        <v>40.04</v>
      </c>
      <c r="T5572" s="4" t="str">
        <f>VLOOKUP(E5572,zamiana!A:B,2,0)</f>
        <v>ALSTOM (ex. BT) CZL</v>
      </c>
    </row>
    <row r="5573" spans="1:20" x14ac:dyDescent="0.3">
      <c r="A5573" s="4" t="s">
        <v>7319</v>
      </c>
      <c r="B5573" s="76">
        <v>45198</v>
      </c>
      <c r="C5573" s="76">
        <v>45198</v>
      </c>
      <c r="D5573" s="76">
        <v>45257</v>
      </c>
      <c r="E5573" s="4" t="s">
        <v>951</v>
      </c>
      <c r="F5573" s="4" t="s">
        <v>952</v>
      </c>
      <c r="G5573" s="4" t="s">
        <v>942</v>
      </c>
      <c r="H5573" s="4" t="s">
        <v>951</v>
      </c>
      <c r="I5573" s="4" t="s">
        <v>3639</v>
      </c>
      <c r="J5573" s="4">
        <v>100374683</v>
      </c>
      <c r="K5573" s="4" t="s">
        <v>1028</v>
      </c>
      <c r="L5573" s="4">
        <v>2</v>
      </c>
      <c r="M5573" s="4" t="s">
        <v>77</v>
      </c>
      <c r="N5573" s="4">
        <v>8.5299999999999994</v>
      </c>
      <c r="O5573" s="4">
        <v>20.02</v>
      </c>
      <c r="P5573" s="4" t="s">
        <v>78</v>
      </c>
      <c r="Q5573" s="77">
        <v>45281.676388888889</v>
      </c>
      <c r="R5573" s="4">
        <v>17.059999999999999</v>
      </c>
      <c r="S5573" s="4">
        <v>40.04</v>
      </c>
      <c r="T5573" s="4" t="str">
        <f>VLOOKUP(E5573,zamiana!A:B,2,0)</f>
        <v>ALSTOM (ex. BT) CZL</v>
      </c>
    </row>
    <row r="5574" spans="1:20" x14ac:dyDescent="0.3">
      <c r="A5574" s="4" t="s">
        <v>7319</v>
      </c>
      <c r="B5574" s="76">
        <v>45198</v>
      </c>
      <c r="C5574" s="76">
        <v>45198</v>
      </c>
      <c r="D5574" s="76">
        <v>45257</v>
      </c>
      <c r="E5574" s="4" t="s">
        <v>951</v>
      </c>
      <c r="F5574" s="4" t="s">
        <v>952</v>
      </c>
      <c r="G5574" s="4" t="s">
        <v>942</v>
      </c>
      <c r="H5574" s="4" t="s">
        <v>951</v>
      </c>
      <c r="I5574" s="4" t="s">
        <v>3430</v>
      </c>
      <c r="J5574" s="4" t="s">
        <v>3431</v>
      </c>
      <c r="K5574" s="4" t="s">
        <v>1028</v>
      </c>
      <c r="L5574" s="4">
        <v>1</v>
      </c>
      <c r="M5574" s="4" t="s">
        <v>77</v>
      </c>
      <c r="N5574" s="4">
        <v>16.079999999999998</v>
      </c>
      <c r="O5574" s="4">
        <v>6.55</v>
      </c>
      <c r="P5574" s="4" t="s">
        <v>78</v>
      </c>
      <c r="Q5574" s="77">
        <v>45281.674305555556</v>
      </c>
      <c r="R5574" s="4">
        <v>16.079999999999998</v>
      </c>
      <c r="S5574" s="4">
        <v>6.55</v>
      </c>
      <c r="T5574" s="4" t="str">
        <f>VLOOKUP(E5574,zamiana!A:B,2,0)</f>
        <v>ALSTOM (ex. BT) CZL</v>
      </c>
    </row>
    <row r="5575" spans="1:20" x14ac:dyDescent="0.3">
      <c r="A5575" s="4" t="s">
        <v>7319</v>
      </c>
      <c r="B5575" s="76">
        <v>45198</v>
      </c>
      <c r="C5575" s="76">
        <v>45198</v>
      </c>
      <c r="D5575" s="76">
        <v>45257</v>
      </c>
      <c r="E5575" s="4" t="s">
        <v>951</v>
      </c>
      <c r="F5575" s="4" t="s">
        <v>952</v>
      </c>
      <c r="G5575" s="4" t="s">
        <v>942</v>
      </c>
      <c r="H5575" s="4" t="s">
        <v>951</v>
      </c>
      <c r="I5575" s="4" t="s">
        <v>1306</v>
      </c>
      <c r="J5575" s="4" t="s">
        <v>1306</v>
      </c>
      <c r="K5575" s="4" t="s">
        <v>1028</v>
      </c>
      <c r="L5575" s="4">
        <v>2</v>
      </c>
      <c r="M5575" s="4" t="s">
        <v>77</v>
      </c>
      <c r="N5575" s="4">
        <v>19.690000000000001</v>
      </c>
      <c r="O5575" s="4">
        <v>16.93</v>
      </c>
      <c r="P5575" s="4" t="s">
        <v>78</v>
      </c>
      <c r="Q5575" s="77">
        <v>45281.629861111112</v>
      </c>
      <c r="R5575" s="4">
        <v>39.380000000000003</v>
      </c>
      <c r="S5575" s="4">
        <v>33.86</v>
      </c>
      <c r="T5575" s="4" t="str">
        <f>VLOOKUP(E5575,zamiana!A:B,2,0)</f>
        <v>ALSTOM (ex. BT) CZL</v>
      </c>
    </row>
    <row r="5576" spans="1:20" x14ac:dyDescent="0.3">
      <c r="A5576" s="4" t="s">
        <v>7319</v>
      </c>
      <c r="B5576" s="76">
        <v>45198</v>
      </c>
      <c r="C5576" s="76">
        <v>45198</v>
      </c>
      <c r="D5576" s="76">
        <v>45257</v>
      </c>
      <c r="E5576" s="4" t="s">
        <v>951</v>
      </c>
      <c r="F5576" s="4" t="s">
        <v>952</v>
      </c>
      <c r="G5576" s="4" t="s">
        <v>942</v>
      </c>
      <c r="H5576" s="4" t="s">
        <v>951</v>
      </c>
      <c r="I5576" s="4" t="s">
        <v>1306</v>
      </c>
      <c r="J5576" s="4" t="s">
        <v>1306</v>
      </c>
      <c r="K5576" s="4" t="s">
        <v>1028</v>
      </c>
      <c r="L5576" s="4">
        <v>2</v>
      </c>
      <c r="M5576" s="4" t="s">
        <v>77</v>
      </c>
      <c r="N5576" s="4">
        <v>19.690000000000001</v>
      </c>
      <c r="O5576" s="4">
        <v>16.93</v>
      </c>
      <c r="P5576" s="4" t="s">
        <v>78</v>
      </c>
      <c r="Q5576" s="77">
        <v>45281.629861111112</v>
      </c>
      <c r="R5576" s="4">
        <v>39.380000000000003</v>
      </c>
      <c r="S5576" s="4">
        <v>33.86</v>
      </c>
      <c r="T5576" s="4" t="str">
        <f>VLOOKUP(E5576,zamiana!A:B,2,0)</f>
        <v>ALSTOM (ex. BT) CZL</v>
      </c>
    </row>
    <row r="5577" spans="1:20" x14ac:dyDescent="0.3">
      <c r="A5577" s="4" t="s">
        <v>7319</v>
      </c>
      <c r="B5577" s="76">
        <v>45198</v>
      </c>
      <c r="C5577" s="76">
        <v>45198</v>
      </c>
      <c r="D5577" s="76">
        <v>45257</v>
      </c>
      <c r="E5577" s="4" t="s">
        <v>951</v>
      </c>
      <c r="F5577" s="4" t="s">
        <v>952</v>
      </c>
      <c r="G5577" s="4" t="s">
        <v>942</v>
      </c>
      <c r="H5577" s="4" t="s">
        <v>951</v>
      </c>
      <c r="I5577" s="4" t="s">
        <v>1306</v>
      </c>
      <c r="J5577" s="4" t="s">
        <v>1306</v>
      </c>
      <c r="K5577" s="4" t="s">
        <v>1028</v>
      </c>
      <c r="L5577" s="4">
        <v>2</v>
      </c>
      <c r="M5577" s="4" t="s">
        <v>77</v>
      </c>
      <c r="N5577" s="4">
        <v>19.690000000000001</v>
      </c>
      <c r="O5577" s="4">
        <v>16.93</v>
      </c>
      <c r="P5577" s="4" t="s">
        <v>78</v>
      </c>
      <c r="Q5577" s="77">
        <v>45281.629861111112</v>
      </c>
      <c r="R5577" s="4">
        <v>39.380000000000003</v>
      </c>
      <c r="S5577" s="4">
        <v>33.86</v>
      </c>
      <c r="T5577" s="4" t="str">
        <f>VLOOKUP(E5577,zamiana!A:B,2,0)</f>
        <v>ALSTOM (ex. BT) CZL</v>
      </c>
    </row>
    <row r="5578" spans="1:20" x14ac:dyDescent="0.3">
      <c r="A5578" s="4" t="s">
        <v>7319</v>
      </c>
      <c r="B5578" s="76">
        <v>45198</v>
      </c>
      <c r="C5578" s="76">
        <v>45198</v>
      </c>
      <c r="D5578" s="76">
        <v>45257</v>
      </c>
      <c r="E5578" s="4" t="s">
        <v>951</v>
      </c>
      <c r="F5578" s="4" t="s">
        <v>952</v>
      </c>
      <c r="G5578" s="4" t="s">
        <v>942</v>
      </c>
      <c r="H5578" s="4" t="s">
        <v>951</v>
      </c>
      <c r="I5578" s="4" t="s">
        <v>1306</v>
      </c>
      <c r="J5578" s="4" t="s">
        <v>1306</v>
      </c>
      <c r="K5578" s="4" t="s">
        <v>1028</v>
      </c>
      <c r="L5578" s="4">
        <v>2</v>
      </c>
      <c r="M5578" s="4" t="s">
        <v>77</v>
      </c>
      <c r="N5578" s="4">
        <v>19.690000000000001</v>
      </c>
      <c r="O5578" s="4">
        <v>16.93</v>
      </c>
      <c r="P5578" s="4" t="s">
        <v>78</v>
      </c>
      <c r="Q5578" s="77">
        <v>45281.629861111112</v>
      </c>
      <c r="R5578" s="4">
        <v>39.380000000000003</v>
      </c>
      <c r="S5578" s="4">
        <v>33.86</v>
      </c>
      <c r="T5578" s="4" t="str">
        <f>VLOOKUP(E5578,zamiana!A:B,2,0)</f>
        <v>ALSTOM (ex. BT) CZL</v>
      </c>
    </row>
    <row r="5579" spans="1:20" x14ac:dyDescent="0.3">
      <c r="A5579" s="4" t="s">
        <v>7319</v>
      </c>
      <c r="B5579" s="76">
        <v>45198</v>
      </c>
      <c r="C5579" s="76">
        <v>45198</v>
      </c>
      <c r="D5579" s="76">
        <v>45257</v>
      </c>
      <c r="E5579" s="4" t="s">
        <v>951</v>
      </c>
      <c r="F5579" s="4" t="s">
        <v>952</v>
      </c>
      <c r="G5579" s="4" t="s">
        <v>942</v>
      </c>
      <c r="H5579" s="4" t="s">
        <v>951</v>
      </c>
      <c r="I5579" s="4" t="s">
        <v>3612</v>
      </c>
      <c r="J5579" s="4">
        <v>100370622</v>
      </c>
      <c r="K5579" s="4" t="s">
        <v>1028</v>
      </c>
      <c r="L5579" s="4">
        <v>8</v>
      </c>
      <c r="M5579" s="4" t="s">
        <v>77</v>
      </c>
      <c r="N5579" s="4">
        <v>10.52</v>
      </c>
      <c r="O5579" s="4">
        <v>4.6100000000000003</v>
      </c>
      <c r="P5579" s="4" t="s">
        <v>78</v>
      </c>
      <c r="Q5579" s="77">
        <v>45281.676388888889</v>
      </c>
      <c r="R5579" s="4">
        <v>84.16</v>
      </c>
      <c r="S5579" s="4">
        <v>36.880000000000003</v>
      </c>
      <c r="T5579" s="4" t="str">
        <f>VLOOKUP(E5579,zamiana!A:B,2,0)</f>
        <v>ALSTOM (ex. BT) CZL</v>
      </c>
    </row>
    <row r="5580" spans="1:20" x14ac:dyDescent="0.3">
      <c r="A5580" s="4" t="s">
        <v>7319</v>
      </c>
      <c r="B5580" s="76">
        <v>45198</v>
      </c>
      <c r="C5580" s="76">
        <v>45198</v>
      </c>
      <c r="D5580" s="76">
        <v>45257</v>
      </c>
      <c r="E5580" s="4" t="s">
        <v>951</v>
      </c>
      <c r="F5580" s="4" t="s">
        <v>952</v>
      </c>
      <c r="G5580" s="4" t="s">
        <v>942</v>
      </c>
      <c r="H5580" s="4" t="s">
        <v>951</v>
      </c>
      <c r="I5580" s="4" t="s">
        <v>3612</v>
      </c>
      <c r="J5580" s="4">
        <v>100370622</v>
      </c>
      <c r="K5580" s="4" t="s">
        <v>1028</v>
      </c>
      <c r="L5580" s="4">
        <v>8</v>
      </c>
      <c r="M5580" s="4" t="s">
        <v>77</v>
      </c>
      <c r="N5580" s="4">
        <v>10.52</v>
      </c>
      <c r="O5580" s="4">
        <v>4.6100000000000003</v>
      </c>
      <c r="P5580" s="4" t="s">
        <v>78</v>
      </c>
      <c r="Q5580" s="77">
        <v>45281.676388888889</v>
      </c>
      <c r="R5580" s="4">
        <v>84.16</v>
      </c>
      <c r="S5580" s="4">
        <v>36.880000000000003</v>
      </c>
      <c r="T5580" s="4" t="str">
        <f>VLOOKUP(E5580,zamiana!A:B,2,0)</f>
        <v>ALSTOM (ex. BT) CZL</v>
      </c>
    </row>
    <row r="5581" spans="1:20" x14ac:dyDescent="0.3">
      <c r="A5581" s="4" t="s">
        <v>7319</v>
      </c>
      <c r="B5581" s="76">
        <v>45198</v>
      </c>
      <c r="C5581" s="76">
        <v>45198</v>
      </c>
      <c r="D5581" s="76">
        <v>45257</v>
      </c>
      <c r="E5581" s="4" t="s">
        <v>951</v>
      </c>
      <c r="F5581" s="4" t="s">
        <v>952</v>
      </c>
      <c r="G5581" s="4" t="s">
        <v>942</v>
      </c>
      <c r="H5581" s="4" t="s">
        <v>951</v>
      </c>
      <c r="I5581" s="4" t="s">
        <v>2001</v>
      </c>
      <c r="J5581" s="4">
        <v>100358635</v>
      </c>
      <c r="K5581" s="4" t="s">
        <v>1028</v>
      </c>
      <c r="L5581" s="4">
        <v>2</v>
      </c>
      <c r="M5581" s="4" t="s">
        <v>77</v>
      </c>
      <c r="N5581" s="4">
        <v>58.2</v>
      </c>
      <c r="O5581" s="4">
        <v>60.94</v>
      </c>
      <c r="P5581" s="4" t="s">
        <v>78</v>
      </c>
      <c r="Q5581" s="77">
        <v>45281.655555555553</v>
      </c>
      <c r="R5581" s="4">
        <v>116.4</v>
      </c>
      <c r="S5581" s="4">
        <v>121.88</v>
      </c>
      <c r="T5581" s="4" t="str">
        <f>VLOOKUP(E5581,zamiana!A:B,2,0)</f>
        <v>ALSTOM (ex. BT) CZL</v>
      </c>
    </row>
    <row r="5582" spans="1:20" x14ac:dyDescent="0.3">
      <c r="A5582" s="4" t="s">
        <v>7319</v>
      </c>
      <c r="B5582" s="76">
        <v>45198</v>
      </c>
      <c r="C5582" s="76">
        <v>45198</v>
      </c>
      <c r="D5582" s="76">
        <v>45257</v>
      </c>
      <c r="E5582" s="4" t="s">
        <v>951</v>
      </c>
      <c r="F5582" s="4" t="s">
        <v>952</v>
      </c>
      <c r="G5582" s="4" t="s">
        <v>942</v>
      </c>
      <c r="H5582" s="4" t="s">
        <v>951</v>
      </c>
      <c r="I5582" s="4" t="s">
        <v>2001</v>
      </c>
      <c r="J5582" s="4">
        <v>100358635</v>
      </c>
      <c r="K5582" s="4" t="s">
        <v>1028</v>
      </c>
      <c r="L5582" s="4">
        <v>2</v>
      </c>
      <c r="M5582" s="4" t="s">
        <v>77</v>
      </c>
      <c r="N5582" s="4">
        <v>58.2</v>
      </c>
      <c r="O5582" s="4">
        <v>60.94</v>
      </c>
      <c r="P5582" s="4" t="s">
        <v>78</v>
      </c>
      <c r="Q5582" s="77">
        <v>45281.655555555553</v>
      </c>
      <c r="R5582" s="4">
        <v>116.4</v>
      </c>
      <c r="S5582" s="4">
        <v>121.88</v>
      </c>
      <c r="T5582" s="4" t="str">
        <f>VLOOKUP(E5582,zamiana!A:B,2,0)</f>
        <v>ALSTOM (ex. BT) CZL</v>
      </c>
    </row>
    <row r="5583" spans="1:20" x14ac:dyDescent="0.3">
      <c r="A5583" s="4" t="s">
        <v>7319</v>
      </c>
      <c r="B5583" s="76">
        <v>45198</v>
      </c>
      <c r="C5583" s="76">
        <v>45198</v>
      </c>
      <c r="D5583" s="76">
        <v>45257</v>
      </c>
      <c r="E5583" s="4" t="s">
        <v>951</v>
      </c>
      <c r="F5583" s="4" t="s">
        <v>952</v>
      </c>
      <c r="G5583" s="4" t="s">
        <v>942</v>
      </c>
      <c r="H5583" s="4" t="s">
        <v>951</v>
      </c>
      <c r="I5583" s="4" t="s">
        <v>2000</v>
      </c>
      <c r="J5583" s="4">
        <v>100358631</v>
      </c>
      <c r="K5583" s="4" t="s">
        <v>1028</v>
      </c>
      <c r="L5583" s="4">
        <v>2</v>
      </c>
      <c r="M5583" s="4" t="s">
        <v>77</v>
      </c>
      <c r="N5583" s="4">
        <v>67.42</v>
      </c>
      <c r="O5583" s="4">
        <v>61.21</v>
      </c>
      <c r="P5583" s="4" t="s">
        <v>78</v>
      </c>
      <c r="Q5583" s="77">
        <v>45281.655555555553</v>
      </c>
      <c r="R5583" s="4">
        <v>134.84</v>
      </c>
      <c r="S5583" s="4">
        <v>122.42</v>
      </c>
      <c r="T5583" s="4" t="str">
        <f>VLOOKUP(E5583,zamiana!A:B,2,0)</f>
        <v>ALSTOM (ex. BT) CZL</v>
      </c>
    </row>
    <row r="5584" spans="1:20" x14ac:dyDescent="0.3">
      <c r="A5584" s="4" t="s">
        <v>7319</v>
      </c>
      <c r="B5584" s="76">
        <v>45198</v>
      </c>
      <c r="C5584" s="76">
        <v>45198</v>
      </c>
      <c r="D5584" s="76">
        <v>45257</v>
      </c>
      <c r="E5584" s="4" t="s">
        <v>951</v>
      </c>
      <c r="F5584" s="4" t="s">
        <v>952</v>
      </c>
      <c r="G5584" s="4" t="s">
        <v>942</v>
      </c>
      <c r="H5584" s="4" t="s">
        <v>951</v>
      </c>
      <c r="I5584" s="4" t="s">
        <v>2000</v>
      </c>
      <c r="J5584" s="4">
        <v>100358631</v>
      </c>
      <c r="K5584" s="4" t="s">
        <v>1028</v>
      </c>
      <c r="L5584" s="4">
        <v>2</v>
      </c>
      <c r="M5584" s="4" t="s">
        <v>77</v>
      </c>
      <c r="N5584" s="4">
        <v>67.42</v>
      </c>
      <c r="O5584" s="4">
        <v>61.21</v>
      </c>
      <c r="P5584" s="4" t="s">
        <v>78</v>
      </c>
      <c r="Q5584" s="77">
        <v>45281.655555555553</v>
      </c>
      <c r="R5584" s="4">
        <v>134.84</v>
      </c>
      <c r="S5584" s="4">
        <v>122.42</v>
      </c>
      <c r="T5584" s="4" t="str">
        <f>VLOOKUP(E5584,zamiana!A:B,2,0)</f>
        <v>ALSTOM (ex. BT) CZL</v>
      </c>
    </row>
    <row r="5585" spans="1:20" x14ac:dyDescent="0.3">
      <c r="A5585" s="4" t="s">
        <v>7319</v>
      </c>
      <c r="B5585" s="76">
        <v>45198</v>
      </c>
      <c r="C5585" s="76">
        <v>45198</v>
      </c>
      <c r="D5585" s="76">
        <v>45257</v>
      </c>
      <c r="E5585" s="4" t="s">
        <v>951</v>
      </c>
      <c r="F5585" s="4" t="s">
        <v>952</v>
      </c>
      <c r="G5585" s="4" t="s">
        <v>942</v>
      </c>
      <c r="H5585" s="4" t="s">
        <v>951</v>
      </c>
      <c r="I5585" s="4" t="s">
        <v>4066</v>
      </c>
      <c r="J5585" s="4">
        <v>100344197</v>
      </c>
      <c r="K5585" s="4" t="s">
        <v>1028</v>
      </c>
      <c r="L5585" s="4">
        <v>8</v>
      </c>
      <c r="M5585" s="4" t="s">
        <v>77</v>
      </c>
      <c r="N5585" s="4">
        <v>27.53</v>
      </c>
      <c r="O5585" s="4">
        <v>75.53</v>
      </c>
      <c r="P5585" s="4" t="s">
        <v>78</v>
      </c>
      <c r="Q5585" s="77">
        <v>45281.676388888889</v>
      </c>
      <c r="R5585" s="4">
        <v>220.24</v>
      </c>
      <c r="S5585" s="4">
        <v>604.24</v>
      </c>
      <c r="T5585" s="4" t="str">
        <f>VLOOKUP(E5585,zamiana!A:B,2,0)</f>
        <v>ALSTOM (ex. BT) CZL</v>
      </c>
    </row>
    <row r="5586" spans="1:20" x14ac:dyDescent="0.3">
      <c r="A5586" s="4" t="s">
        <v>7319</v>
      </c>
      <c r="B5586" s="76">
        <v>45198</v>
      </c>
      <c r="C5586" s="76">
        <v>45198</v>
      </c>
      <c r="D5586" s="76">
        <v>45257</v>
      </c>
      <c r="E5586" s="4" t="s">
        <v>951</v>
      </c>
      <c r="F5586" s="4" t="s">
        <v>952</v>
      </c>
      <c r="G5586" s="4" t="s">
        <v>942</v>
      </c>
      <c r="H5586" s="4" t="s">
        <v>951</v>
      </c>
      <c r="I5586" s="4" t="s">
        <v>4066</v>
      </c>
      <c r="J5586" s="4">
        <v>100344197</v>
      </c>
      <c r="K5586" s="4" t="s">
        <v>1028</v>
      </c>
      <c r="L5586" s="4">
        <v>8</v>
      </c>
      <c r="M5586" s="4" t="s">
        <v>77</v>
      </c>
      <c r="N5586" s="4">
        <v>27.53</v>
      </c>
      <c r="O5586" s="4">
        <v>75.53</v>
      </c>
      <c r="P5586" s="4" t="s">
        <v>78</v>
      </c>
      <c r="Q5586" s="77">
        <v>45281.676388888889</v>
      </c>
      <c r="R5586" s="4">
        <v>220.24</v>
      </c>
      <c r="S5586" s="4">
        <v>604.24</v>
      </c>
      <c r="T5586" s="4" t="str">
        <f>VLOOKUP(E5586,zamiana!A:B,2,0)</f>
        <v>ALSTOM (ex. BT) CZL</v>
      </c>
    </row>
    <row r="5587" spans="1:20" x14ac:dyDescent="0.3">
      <c r="A5587" s="4" t="s">
        <v>7319</v>
      </c>
      <c r="B5587" s="76">
        <v>45198</v>
      </c>
      <c r="C5587" s="76">
        <v>45198</v>
      </c>
      <c r="D5587" s="76">
        <v>45257</v>
      </c>
      <c r="E5587" s="4" t="s">
        <v>951</v>
      </c>
      <c r="F5587" s="4" t="s">
        <v>952</v>
      </c>
      <c r="G5587" s="4" t="s">
        <v>942</v>
      </c>
      <c r="H5587" s="4" t="s">
        <v>951</v>
      </c>
      <c r="I5587" s="4" t="s">
        <v>3711</v>
      </c>
      <c r="J5587" s="4">
        <v>100339239</v>
      </c>
      <c r="K5587" s="4" t="s">
        <v>1028</v>
      </c>
      <c r="L5587" s="4">
        <v>1</v>
      </c>
      <c r="M5587" s="4" t="s">
        <v>77</v>
      </c>
      <c r="N5587" s="4">
        <v>51.85</v>
      </c>
      <c r="O5587" s="4">
        <v>21.79</v>
      </c>
      <c r="P5587" s="4" t="s">
        <v>78</v>
      </c>
      <c r="Q5587" s="77">
        <v>45281.676388888889</v>
      </c>
      <c r="R5587" s="4">
        <v>51.85</v>
      </c>
      <c r="S5587" s="4">
        <v>21.79</v>
      </c>
      <c r="T5587" s="4" t="str">
        <f>VLOOKUP(E5587,zamiana!A:B,2,0)</f>
        <v>ALSTOM (ex. BT) CZL</v>
      </c>
    </row>
    <row r="5588" spans="1:20" x14ac:dyDescent="0.3">
      <c r="A5588" s="4" t="s">
        <v>7319</v>
      </c>
      <c r="B5588" s="76">
        <v>45198</v>
      </c>
      <c r="C5588" s="76">
        <v>45198</v>
      </c>
      <c r="D5588" s="76">
        <v>45257</v>
      </c>
      <c r="E5588" s="4" t="s">
        <v>951</v>
      </c>
      <c r="F5588" s="4" t="s">
        <v>952</v>
      </c>
      <c r="G5588" s="4" t="s">
        <v>942</v>
      </c>
      <c r="H5588" s="4" t="s">
        <v>951</v>
      </c>
      <c r="I5588" s="4" t="s">
        <v>3711</v>
      </c>
      <c r="J5588" s="4">
        <v>100339239</v>
      </c>
      <c r="K5588" s="4" t="s">
        <v>1028</v>
      </c>
      <c r="L5588" s="4">
        <v>1</v>
      </c>
      <c r="M5588" s="4" t="s">
        <v>77</v>
      </c>
      <c r="N5588" s="4">
        <v>51.85</v>
      </c>
      <c r="O5588" s="4">
        <v>21.79</v>
      </c>
      <c r="P5588" s="4" t="s">
        <v>78</v>
      </c>
      <c r="Q5588" s="77">
        <v>45281.676388888889</v>
      </c>
      <c r="R5588" s="4">
        <v>51.85</v>
      </c>
      <c r="S5588" s="4">
        <v>21.79</v>
      </c>
      <c r="T5588" s="4" t="str">
        <f>VLOOKUP(E5588,zamiana!A:B,2,0)</f>
        <v>ALSTOM (ex. BT) CZL</v>
      </c>
    </row>
    <row r="5589" spans="1:20" x14ac:dyDescent="0.3">
      <c r="A5589" s="4" t="s">
        <v>7319</v>
      </c>
      <c r="B5589" s="76">
        <v>45198</v>
      </c>
      <c r="C5589" s="76">
        <v>45198</v>
      </c>
      <c r="D5589" s="76">
        <v>45257</v>
      </c>
      <c r="E5589" s="4" t="s">
        <v>951</v>
      </c>
      <c r="F5589" s="4" t="s">
        <v>952</v>
      </c>
      <c r="G5589" s="4" t="s">
        <v>942</v>
      </c>
      <c r="H5589" s="4" t="s">
        <v>951</v>
      </c>
      <c r="I5589" s="4" t="s">
        <v>3711</v>
      </c>
      <c r="J5589" s="4">
        <v>100339239</v>
      </c>
      <c r="K5589" s="4" t="s">
        <v>1028</v>
      </c>
      <c r="L5589" s="4">
        <v>1</v>
      </c>
      <c r="M5589" s="4" t="s">
        <v>77</v>
      </c>
      <c r="N5589" s="4">
        <v>51.85</v>
      </c>
      <c r="O5589" s="4">
        <v>21.79</v>
      </c>
      <c r="P5589" s="4" t="s">
        <v>78</v>
      </c>
      <c r="Q5589" s="77">
        <v>45281.676388888889</v>
      </c>
      <c r="R5589" s="4">
        <v>51.85</v>
      </c>
      <c r="S5589" s="4">
        <v>21.79</v>
      </c>
      <c r="T5589" s="4" t="str">
        <f>VLOOKUP(E5589,zamiana!A:B,2,0)</f>
        <v>ALSTOM (ex. BT) CZL</v>
      </c>
    </row>
    <row r="5590" spans="1:20" x14ac:dyDescent="0.3">
      <c r="A5590" s="4" t="s">
        <v>7319</v>
      </c>
      <c r="B5590" s="76">
        <v>45198</v>
      </c>
      <c r="C5590" s="76">
        <v>45198</v>
      </c>
      <c r="D5590" s="76">
        <v>45257</v>
      </c>
      <c r="E5590" s="4" t="s">
        <v>951</v>
      </c>
      <c r="F5590" s="4" t="s">
        <v>952</v>
      </c>
      <c r="G5590" s="4" t="s">
        <v>942</v>
      </c>
      <c r="H5590" s="4" t="s">
        <v>951</v>
      </c>
      <c r="I5590" s="4" t="s">
        <v>3711</v>
      </c>
      <c r="J5590" s="4">
        <v>100339239</v>
      </c>
      <c r="K5590" s="4" t="s">
        <v>1028</v>
      </c>
      <c r="L5590" s="4">
        <v>1</v>
      </c>
      <c r="M5590" s="4" t="s">
        <v>77</v>
      </c>
      <c r="N5590" s="4">
        <v>51.85</v>
      </c>
      <c r="O5590" s="4">
        <v>21.79</v>
      </c>
      <c r="P5590" s="4" t="s">
        <v>78</v>
      </c>
      <c r="Q5590" s="77">
        <v>45281.676388888889</v>
      </c>
      <c r="R5590" s="4">
        <v>51.85</v>
      </c>
      <c r="S5590" s="4">
        <v>21.79</v>
      </c>
      <c r="T5590" s="4" t="str">
        <f>VLOOKUP(E5590,zamiana!A:B,2,0)</f>
        <v>ALSTOM (ex. BT) CZL</v>
      </c>
    </row>
    <row r="5591" spans="1:20" x14ac:dyDescent="0.3">
      <c r="A5591" s="4" t="s">
        <v>7319</v>
      </c>
      <c r="B5591" s="76">
        <v>45198</v>
      </c>
      <c r="C5591" s="76">
        <v>45198</v>
      </c>
      <c r="D5591" s="76">
        <v>45257</v>
      </c>
      <c r="E5591" s="4" t="s">
        <v>951</v>
      </c>
      <c r="F5591" s="4" t="s">
        <v>952</v>
      </c>
      <c r="G5591" s="4" t="s">
        <v>942</v>
      </c>
      <c r="H5591" s="4" t="s">
        <v>951</v>
      </c>
      <c r="I5591" s="4" t="s">
        <v>4064</v>
      </c>
      <c r="J5591" s="4" t="s">
        <v>4065</v>
      </c>
      <c r="K5591" s="4" t="s">
        <v>1028</v>
      </c>
      <c r="L5591" s="4">
        <v>2</v>
      </c>
      <c r="M5591" s="4" t="s">
        <v>77</v>
      </c>
      <c r="N5591" s="4">
        <v>13.48</v>
      </c>
      <c r="O5591" s="4">
        <v>8.84</v>
      </c>
      <c r="P5591" s="4" t="s">
        <v>78</v>
      </c>
      <c r="Q5591" s="77">
        <v>45281.674305555556</v>
      </c>
      <c r="R5591" s="4">
        <v>26.96</v>
      </c>
      <c r="S5591" s="4">
        <v>17.68</v>
      </c>
      <c r="T5591" s="4" t="str">
        <f>VLOOKUP(E5591,zamiana!A:B,2,0)</f>
        <v>ALSTOM (ex. BT) CZL</v>
      </c>
    </row>
    <row r="5592" spans="1:20" x14ac:dyDescent="0.3">
      <c r="A5592" s="4" t="s">
        <v>7319</v>
      </c>
      <c r="B5592" s="76">
        <v>45198</v>
      </c>
      <c r="C5592" s="76">
        <v>45198</v>
      </c>
      <c r="D5592" s="76">
        <v>45257</v>
      </c>
      <c r="E5592" s="4" t="s">
        <v>951</v>
      </c>
      <c r="F5592" s="4" t="s">
        <v>952</v>
      </c>
      <c r="G5592" s="4" t="s">
        <v>942</v>
      </c>
      <c r="H5592" s="4" t="s">
        <v>951</v>
      </c>
      <c r="I5592" s="4" t="s">
        <v>4064</v>
      </c>
      <c r="J5592" s="4" t="s">
        <v>4065</v>
      </c>
      <c r="K5592" s="4" t="s">
        <v>1028</v>
      </c>
      <c r="L5592" s="4">
        <v>2</v>
      </c>
      <c r="M5592" s="4" t="s">
        <v>77</v>
      </c>
      <c r="N5592" s="4">
        <v>13.48</v>
      </c>
      <c r="O5592" s="4">
        <v>8.84</v>
      </c>
      <c r="P5592" s="4" t="s">
        <v>78</v>
      </c>
      <c r="Q5592" s="77">
        <v>45281.674305555556</v>
      </c>
      <c r="R5592" s="4">
        <v>26.96</v>
      </c>
      <c r="S5592" s="4">
        <v>17.68</v>
      </c>
      <c r="T5592" s="4" t="str">
        <f>VLOOKUP(E5592,zamiana!A:B,2,0)</f>
        <v>ALSTOM (ex. BT) CZL</v>
      </c>
    </row>
    <row r="5593" spans="1:20" x14ac:dyDescent="0.3">
      <c r="A5593" s="4" t="s">
        <v>7319</v>
      </c>
      <c r="B5593" s="76">
        <v>45198</v>
      </c>
      <c r="C5593" s="76">
        <v>45198</v>
      </c>
      <c r="D5593" s="76">
        <v>45257</v>
      </c>
      <c r="E5593" s="4" t="s">
        <v>951</v>
      </c>
      <c r="F5593" s="4" t="s">
        <v>952</v>
      </c>
      <c r="G5593" s="4" t="s">
        <v>942</v>
      </c>
      <c r="H5593" s="4" t="s">
        <v>951</v>
      </c>
      <c r="I5593" s="4" t="s">
        <v>4064</v>
      </c>
      <c r="J5593" s="4" t="s">
        <v>4065</v>
      </c>
      <c r="K5593" s="4" t="s">
        <v>1028</v>
      </c>
      <c r="L5593" s="4">
        <v>2</v>
      </c>
      <c r="M5593" s="4" t="s">
        <v>77</v>
      </c>
      <c r="N5593" s="4">
        <v>13.48</v>
      </c>
      <c r="O5593" s="4">
        <v>8.84</v>
      </c>
      <c r="P5593" s="4" t="s">
        <v>78</v>
      </c>
      <c r="Q5593" s="77">
        <v>45281.674305555556</v>
      </c>
      <c r="R5593" s="4">
        <v>26.96</v>
      </c>
      <c r="S5593" s="4">
        <v>17.68</v>
      </c>
      <c r="T5593" s="4" t="str">
        <f>VLOOKUP(E5593,zamiana!A:B,2,0)</f>
        <v>ALSTOM (ex. BT) CZL</v>
      </c>
    </row>
    <row r="5594" spans="1:20" x14ac:dyDescent="0.3">
      <c r="A5594" s="4" t="s">
        <v>7319</v>
      </c>
      <c r="B5594" s="76">
        <v>45198</v>
      </c>
      <c r="C5594" s="76">
        <v>45198</v>
      </c>
      <c r="D5594" s="76">
        <v>45257</v>
      </c>
      <c r="E5594" s="4" t="s">
        <v>951</v>
      </c>
      <c r="F5594" s="4" t="s">
        <v>952</v>
      </c>
      <c r="G5594" s="4" t="s">
        <v>942</v>
      </c>
      <c r="H5594" s="4" t="s">
        <v>951</v>
      </c>
      <c r="I5594" s="4" t="s">
        <v>4064</v>
      </c>
      <c r="J5594" s="4" t="s">
        <v>4065</v>
      </c>
      <c r="K5594" s="4" t="s">
        <v>1028</v>
      </c>
      <c r="L5594" s="4">
        <v>2</v>
      </c>
      <c r="M5594" s="4" t="s">
        <v>77</v>
      </c>
      <c r="N5594" s="4">
        <v>13.48</v>
      </c>
      <c r="O5594" s="4">
        <v>8.84</v>
      </c>
      <c r="P5594" s="4" t="s">
        <v>78</v>
      </c>
      <c r="Q5594" s="77">
        <v>45281.674305555556</v>
      </c>
      <c r="R5594" s="4">
        <v>26.96</v>
      </c>
      <c r="S5594" s="4">
        <v>17.68</v>
      </c>
      <c r="T5594" s="4" t="str">
        <f>VLOOKUP(E5594,zamiana!A:B,2,0)</f>
        <v>ALSTOM (ex. BT) CZL</v>
      </c>
    </row>
    <row r="5595" spans="1:20" x14ac:dyDescent="0.3">
      <c r="A5595" s="4" t="s">
        <v>7319</v>
      </c>
      <c r="B5595" s="76">
        <v>45198</v>
      </c>
      <c r="C5595" s="76">
        <v>45198</v>
      </c>
      <c r="D5595" s="76">
        <v>45257</v>
      </c>
      <c r="E5595" s="4" t="s">
        <v>951</v>
      </c>
      <c r="F5595" s="4" t="s">
        <v>952</v>
      </c>
      <c r="G5595" s="4" t="s">
        <v>942</v>
      </c>
      <c r="H5595" s="4" t="s">
        <v>951</v>
      </c>
      <c r="I5595" s="4" t="s">
        <v>3613</v>
      </c>
      <c r="J5595" s="4">
        <v>100329383</v>
      </c>
      <c r="K5595" s="4" t="s">
        <v>1028</v>
      </c>
      <c r="L5595" s="4">
        <v>2</v>
      </c>
      <c r="M5595" s="4" t="s">
        <v>77</v>
      </c>
      <c r="N5595" s="4">
        <v>32.44</v>
      </c>
      <c r="O5595" s="4">
        <v>19.27</v>
      </c>
      <c r="P5595" s="4" t="s">
        <v>78</v>
      </c>
      <c r="Q5595" s="77">
        <v>45281.67291666667</v>
      </c>
      <c r="R5595" s="4">
        <v>64.88</v>
      </c>
      <c r="S5595" s="4">
        <v>38.54</v>
      </c>
      <c r="T5595" s="4" t="str">
        <f>VLOOKUP(E5595,zamiana!A:B,2,0)</f>
        <v>ALSTOM (ex. BT) CZL</v>
      </c>
    </row>
    <row r="5596" spans="1:20" x14ac:dyDescent="0.3">
      <c r="A5596" s="4" t="s">
        <v>7319</v>
      </c>
      <c r="B5596" s="76">
        <v>45198</v>
      </c>
      <c r="C5596" s="76">
        <v>45198</v>
      </c>
      <c r="D5596" s="76">
        <v>45257</v>
      </c>
      <c r="E5596" s="4" t="s">
        <v>951</v>
      </c>
      <c r="F5596" s="4" t="s">
        <v>952</v>
      </c>
      <c r="G5596" s="4" t="s">
        <v>942</v>
      </c>
      <c r="H5596" s="4" t="s">
        <v>951</v>
      </c>
      <c r="I5596" s="4" t="s">
        <v>3613</v>
      </c>
      <c r="J5596" s="4">
        <v>100329383</v>
      </c>
      <c r="K5596" s="4" t="s">
        <v>1028</v>
      </c>
      <c r="L5596" s="4">
        <v>2</v>
      </c>
      <c r="M5596" s="4" t="s">
        <v>77</v>
      </c>
      <c r="N5596" s="4">
        <v>32.44</v>
      </c>
      <c r="O5596" s="4">
        <v>19.27</v>
      </c>
      <c r="P5596" s="4" t="s">
        <v>78</v>
      </c>
      <c r="Q5596" s="77">
        <v>45281.67291666667</v>
      </c>
      <c r="R5596" s="4">
        <v>64.88</v>
      </c>
      <c r="S5596" s="4">
        <v>38.54</v>
      </c>
      <c r="T5596" s="4" t="str">
        <f>VLOOKUP(E5596,zamiana!A:B,2,0)</f>
        <v>ALSTOM (ex. BT) CZL</v>
      </c>
    </row>
    <row r="5597" spans="1:20" x14ac:dyDescent="0.3">
      <c r="A5597" s="4" t="s">
        <v>7319</v>
      </c>
      <c r="B5597" s="76">
        <v>45198</v>
      </c>
      <c r="C5597" s="76">
        <v>45198</v>
      </c>
      <c r="D5597" s="76">
        <v>45257</v>
      </c>
      <c r="E5597" s="4" t="s">
        <v>951</v>
      </c>
      <c r="F5597" s="4" t="s">
        <v>952</v>
      </c>
      <c r="G5597" s="4" t="s">
        <v>942</v>
      </c>
      <c r="H5597" s="4" t="s">
        <v>951</v>
      </c>
      <c r="I5597" s="4" t="s">
        <v>1462</v>
      </c>
      <c r="J5597" s="4">
        <v>100329382</v>
      </c>
      <c r="K5597" s="4" t="s">
        <v>1028</v>
      </c>
      <c r="L5597" s="4">
        <v>2</v>
      </c>
      <c r="M5597" s="4" t="s">
        <v>77</v>
      </c>
      <c r="N5597" s="4">
        <v>28.08</v>
      </c>
      <c r="O5597" s="4">
        <v>20.51</v>
      </c>
      <c r="P5597" s="4" t="s">
        <v>78</v>
      </c>
      <c r="Q5597" s="77">
        <v>45281.629166666666</v>
      </c>
      <c r="R5597" s="4">
        <v>56.16</v>
      </c>
      <c r="S5597" s="4">
        <v>41.02</v>
      </c>
      <c r="T5597" s="4" t="str">
        <f>VLOOKUP(E5597,zamiana!A:B,2,0)</f>
        <v>ALSTOM (ex. BT) CZL</v>
      </c>
    </row>
    <row r="5598" spans="1:20" x14ac:dyDescent="0.3">
      <c r="A5598" s="4" t="s">
        <v>7319</v>
      </c>
      <c r="B5598" s="76">
        <v>45198</v>
      </c>
      <c r="C5598" s="76">
        <v>45198</v>
      </c>
      <c r="D5598" s="76">
        <v>45257</v>
      </c>
      <c r="E5598" s="4" t="s">
        <v>951</v>
      </c>
      <c r="F5598" s="4" t="s">
        <v>952</v>
      </c>
      <c r="G5598" s="4" t="s">
        <v>942</v>
      </c>
      <c r="H5598" s="4" t="s">
        <v>951</v>
      </c>
      <c r="I5598" s="4" t="s">
        <v>1462</v>
      </c>
      <c r="J5598" s="4">
        <v>100329382</v>
      </c>
      <c r="K5598" s="4" t="s">
        <v>1028</v>
      </c>
      <c r="L5598" s="4">
        <v>2</v>
      </c>
      <c r="M5598" s="4" t="s">
        <v>77</v>
      </c>
      <c r="N5598" s="4">
        <v>28.08</v>
      </c>
      <c r="O5598" s="4">
        <v>20.51</v>
      </c>
      <c r="P5598" s="4" t="s">
        <v>78</v>
      </c>
      <c r="Q5598" s="77">
        <v>45281.629166666666</v>
      </c>
      <c r="R5598" s="4">
        <v>56.16</v>
      </c>
      <c r="S5598" s="4">
        <v>41.02</v>
      </c>
      <c r="T5598" s="4" t="str">
        <f>VLOOKUP(E5598,zamiana!A:B,2,0)</f>
        <v>ALSTOM (ex. BT) CZL</v>
      </c>
    </row>
    <row r="5599" spans="1:20" x14ac:dyDescent="0.3">
      <c r="A5599" s="4" t="s">
        <v>7319</v>
      </c>
      <c r="B5599" s="76">
        <v>45198</v>
      </c>
      <c r="C5599" s="76">
        <v>45198</v>
      </c>
      <c r="D5599" s="76">
        <v>45257</v>
      </c>
      <c r="E5599" s="4" t="s">
        <v>951</v>
      </c>
      <c r="F5599" s="4" t="s">
        <v>952</v>
      </c>
      <c r="G5599" s="4" t="s">
        <v>942</v>
      </c>
      <c r="H5599" s="4" t="s">
        <v>951</v>
      </c>
      <c r="I5599" s="4" t="s">
        <v>3614</v>
      </c>
      <c r="J5599" s="4">
        <v>100318859</v>
      </c>
      <c r="K5599" s="4" t="s">
        <v>1028</v>
      </c>
      <c r="L5599" s="4">
        <v>1</v>
      </c>
      <c r="M5599" s="4" t="s">
        <v>77</v>
      </c>
      <c r="N5599" s="4">
        <v>350.15</v>
      </c>
      <c r="O5599" s="4">
        <v>239.89</v>
      </c>
      <c r="P5599" s="4" t="s">
        <v>78</v>
      </c>
      <c r="Q5599" s="77">
        <v>45281.642361111109</v>
      </c>
      <c r="R5599" s="4">
        <v>350.15</v>
      </c>
      <c r="S5599" s="4">
        <v>239.89</v>
      </c>
      <c r="T5599" s="4" t="str">
        <f>VLOOKUP(E5599,zamiana!A:B,2,0)</f>
        <v>ALSTOM (ex. BT) CZL</v>
      </c>
    </row>
    <row r="5600" spans="1:20" x14ac:dyDescent="0.3">
      <c r="A5600" s="4" t="s">
        <v>7319</v>
      </c>
      <c r="B5600" s="76">
        <v>45198</v>
      </c>
      <c r="C5600" s="76">
        <v>45198</v>
      </c>
      <c r="D5600" s="76">
        <v>45257</v>
      </c>
      <c r="E5600" s="4" t="s">
        <v>951</v>
      </c>
      <c r="F5600" s="4" t="s">
        <v>952</v>
      </c>
      <c r="G5600" s="4" t="s">
        <v>942</v>
      </c>
      <c r="H5600" s="4" t="s">
        <v>951</v>
      </c>
      <c r="I5600" s="4" t="s">
        <v>3614</v>
      </c>
      <c r="J5600" s="4">
        <v>100318859</v>
      </c>
      <c r="K5600" s="4" t="s">
        <v>1028</v>
      </c>
      <c r="L5600" s="4">
        <v>1</v>
      </c>
      <c r="M5600" s="4" t="s">
        <v>77</v>
      </c>
      <c r="N5600" s="4">
        <v>350.15</v>
      </c>
      <c r="O5600" s="4">
        <v>239.89</v>
      </c>
      <c r="P5600" s="4" t="s">
        <v>78</v>
      </c>
      <c r="Q5600" s="77">
        <v>45281.642361111109</v>
      </c>
      <c r="R5600" s="4">
        <v>350.15</v>
      </c>
      <c r="S5600" s="4">
        <v>239.89</v>
      </c>
      <c r="T5600" s="4" t="str">
        <f>VLOOKUP(E5600,zamiana!A:B,2,0)</f>
        <v>ALSTOM (ex. BT) CZL</v>
      </c>
    </row>
    <row r="5601" spans="1:20" x14ac:dyDescent="0.3">
      <c r="A5601" s="4" t="s">
        <v>7319</v>
      </c>
      <c r="B5601" s="76">
        <v>45198</v>
      </c>
      <c r="C5601" s="76">
        <v>45198</v>
      </c>
      <c r="D5601" s="76">
        <v>45257</v>
      </c>
      <c r="E5601" s="4" t="s">
        <v>951</v>
      </c>
      <c r="F5601" s="4" t="s">
        <v>952</v>
      </c>
      <c r="G5601" s="4" t="s">
        <v>942</v>
      </c>
      <c r="H5601" s="4" t="s">
        <v>951</v>
      </c>
      <c r="I5601" s="4" t="s">
        <v>1595</v>
      </c>
      <c r="J5601" s="4">
        <v>100315930</v>
      </c>
      <c r="K5601" s="4" t="s">
        <v>1028</v>
      </c>
      <c r="L5601" s="4">
        <v>1</v>
      </c>
      <c r="M5601" s="4" t="s">
        <v>77</v>
      </c>
      <c r="N5601" s="4">
        <v>44.3</v>
      </c>
      <c r="O5601" s="4">
        <v>35.46</v>
      </c>
      <c r="P5601" s="4" t="s">
        <v>78</v>
      </c>
      <c r="Q5601" s="77">
        <v>45281.635416666664</v>
      </c>
      <c r="R5601" s="4">
        <v>44.3</v>
      </c>
      <c r="S5601" s="4">
        <v>35.46</v>
      </c>
      <c r="T5601" s="4" t="str">
        <f>VLOOKUP(E5601,zamiana!A:B,2,0)</f>
        <v>ALSTOM (ex. BT) CZL</v>
      </c>
    </row>
    <row r="5602" spans="1:20" x14ac:dyDescent="0.3">
      <c r="A5602" s="4" t="s">
        <v>7319</v>
      </c>
      <c r="B5602" s="76">
        <v>45198</v>
      </c>
      <c r="C5602" s="76">
        <v>45198</v>
      </c>
      <c r="D5602" s="76">
        <v>45257</v>
      </c>
      <c r="E5602" s="4" t="s">
        <v>951</v>
      </c>
      <c r="F5602" s="4" t="s">
        <v>952</v>
      </c>
      <c r="G5602" s="4" t="s">
        <v>942</v>
      </c>
      <c r="H5602" s="4" t="s">
        <v>951</v>
      </c>
      <c r="I5602" s="4" t="s">
        <v>1595</v>
      </c>
      <c r="J5602" s="4">
        <v>100315930</v>
      </c>
      <c r="K5602" s="4" t="s">
        <v>1028</v>
      </c>
      <c r="L5602" s="4">
        <v>1</v>
      </c>
      <c r="M5602" s="4" t="s">
        <v>77</v>
      </c>
      <c r="N5602" s="4">
        <v>44.3</v>
      </c>
      <c r="O5602" s="4">
        <v>35.46</v>
      </c>
      <c r="P5602" s="4" t="s">
        <v>78</v>
      </c>
      <c r="Q5602" s="77">
        <v>45281.635416666664</v>
      </c>
      <c r="R5602" s="4">
        <v>44.3</v>
      </c>
      <c r="S5602" s="4">
        <v>35.46</v>
      </c>
      <c r="T5602" s="4" t="str">
        <f>VLOOKUP(E5602,zamiana!A:B,2,0)</f>
        <v>ALSTOM (ex. BT) CZL</v>
      </c>
    </row>
    <row r="5603" spans="1:20" x14ac:dyDescent="0.3">
      <c r="A5603" s="4" t="s">
        <v>7319</v>
      </c>
      <c r="B5603" s="76">
        <v>45198</v>
      </c>
      <c r="C5603" s="76">
        <v>45198</v>
      </c>
      <c r="D5603" s="76">
        <v>45257</v>
      </c>
      <c r="E5603" s="4" t="s">
        <v>951</v>
      </c>
      <c r="F5603" s="4" t="s">
        <v>952</v>
      </c>
      <c r="G5603" s="4" t="s">
        <v>942</v>
      </c>
      <c r="H5603" s="4" t="s">
        <v>951</v>
      </c>
      <c r="I5603" s="4" t="s">
        <v>1595</v>
      </c>
      <c r="J5603" s="4">
        <v>100315930</v>
      </c>
      <c r="K5603" s="4" t="s">
        <v>1028</v>
      </c>
      <c r="L5603" s="4">
        <v>1</v>
      </c>
      <c r="M5603" s="4" t="s">
        <v>77</v>
      </c>
      <c r="N5603" s="4">
        <v>44.3</v>
      </c>
      <c r="O5603" s="4">
        <v>35.46</v>
      </c>
      <c r="P5603" s="4" t="s">
        <v>78</v>
      </c>
      <c r="Q5603" s="77">
        <v>45281.635416666664</v>
      </c>
      <c r="R5603" s="4">
        <v>44.3</v>
      </c>
      <c r="S5603" s="4">
        <v>35.46</v>
      </c>
      <c r="T5603" s="4" t="str">
        <f>VLOOKUP(E5603,zamiana!A:B,2,0)</f>
        <v>ALSTOM (ex. BT) CZL</v>
      </c>
    </row>
    <row r="5604" spans="1:20" x14ac:dyDescent="0.3">
      <c r="A5604" s="4" t="s">
        <v>7319</v>
      </c>
      <c r="B5604" s="76">
        <v>45198</v>
      </c>
      <c r="C5604" s="76">
        <v>45198</v>
      </c>
      <c r="D5604" s="76">
        <v>45257</v>
      </c>
      <c r="E5604" s="4" t="s">
        <v>951</v>
      </c>
      <c r="F5604" s="4" t="s">
        <v>952</v>
      </c>
      <c r="G5604" s="4" t="s">
        <v>942</v>
      </c>
      <c r="H5604" s="4" t="s">
        <v>951</v>
      </c>
      <c r="I5604" s="4" t="s">
        <v>1595</v>
      </c>
      <c r="J5604" s="4">
        <v>100315930</v>
      </c>
      <c r="K5604" s="4" t="s">
        <v>1028</v>
      </c>
      <c r="L5604" s="4">
        <v>1</v>
      </c>
      <c r="M5604" s="4" t="s">
        <v>77</v>
      </c>
      <c r="N5604" s="4">
        <v>44.3</v>
      </c>
      <c r="O5604" s="4">
        <v>35.46</v>
      </c>
      <c r="P5604" s="4" t="s">
        <v>78</v>
      </c>
      <c r="Q5604" s="77">
        <v>45281.635416666664</v>
      </c>
      <c r="R5604" s="4">
        <v>44.3</v>
      </c>
      <c r="S5604" s="4">
        <v>35.46</v>
      </c>
      <c r="T5604" s="4" t="str">
        <f>VLOOKUP(E5604,zamiana!A:B,2,0)</f>
        <v>ALSTOM (ex. BT) CZL</v>
      </c>
    </row>
    <row r="5605" spans="1:20" x14ac:dyDescent="0.3">
      <c r="A5605" s="4" t="s">
        <v>7319</v>
      </c>
      <c r="B5605" s="76">
        <v>45198</v>
      </c>
      <c r="C5605" s="76">
        <v>45198</v>
      </c>
      <c r="D5605" s="76">
        <v>45257</v>
      </c>
      <c r="E5605" s="4" t="s">
        <v>951</v>
      </c>
      <c r="F5605" s="4" t="s">
        <v>952</v>
      </c>
      <c r="G5605" s="4" t="s">
        <v>942</v>
      </c>
      <c r="H5605" s="4" t="s">
        <v>951</v>
      </c>
      <c r="I5605" s="4" t="s">
        <v>3712</v>
      </c>
      <c r="J5605" s="4">
        <v>100315730</v>
      </c>
      <c r="K5605" s="4" t="s">
        <v>1028</v>
      </c>
      <c r="L5605" s="4">
        <v>8</v>
      </c>
      <c r="M5605" s="4" t="s">
        <v>77</v>
      </c>
      <c r="N5605" s="4">
        <v>12</v>
      </c>
      <c r="O5605" s="4">
        <v>4</v>
      </c>
      <c r="P5605" s="4" t="s">
        <v>78</v>
      </c>
      <c r="Q5605" s="77">
        <v>45281.676388888889</v>
      </c>
      <c r="R5605" s="4">
        <v>96</v>
      </c>
      <c r="S5605" s="4">
        <v>32</v>
      </c>
      <c r="T5605" s="4" t="str">
        <f>VLOOKUP(E5605,zamiana!A:B,2,0)</f>
        <v>ALSTOM (ex. BT) CZL</v>
      </c>
    </row>
    <row r="5606" spans="1:20" x14ac:dyDescent="0.3">
      <c r="A5606" s="4" t="s">
        <v>7319</v>
      </c>
      <c r="B5606" s="76">
        <v>45198</v>
      </c>
      <c r="C5606" s="76">
        <v>45198</v>
      </c>
      <c r="D5606" s="76">
        <v>45257</v>
      </c>
      <c r="E5606" s="4" t="s">
        <v>951</v>
      </c>
      <c r="F5606" s="4" t="s">
        <v>952</v>
      </c>
      <c r="G5606" s="4" t="s">
        <v>942</v>
      </c>
      <c r="H5606" s="4" t="s">
        <v>951</v>
      </c>
      <c r="I5606" s="4" t="s">
        <v>3712</v>
      </c>
      <c r="J5606" s="4">
        <v>100315730</v>
      </c>
      <c r="K5606" s="4" t="s">
        <v>1028</v>
      </c>
      <c r="L5606" s="4">
        <v>8</v>
      </c>
      <c r="M5606" s="4" t="s">
        <v>77</v>
      </c>
      <c r="N5606" s="4">
        <v>12</v>
      </c>
      <c r="O5606" s="4">
        <v>4</v>
      </c>
      <c r="P5606" s="4" t="s">
        <v>78</v>
      </c>
      <c r="Q5606" s="77">
        <v>45281.676388888889</v>
      </c>
      <c r="R5606" s="4">
        <v>96</v>
      </c>
      <c r="S5606" s="4">
        <v>32</v>
      </c>
      <c r="T5606" s="4" t="str">
        <f>VLOOKUP(E5606,zamiana!A:B,2,0)</f>
        <v>ALSTOM (ex. BT) CZL</v>
      </c>
    </row>
    <row r="5607" spans="1:20" x14ac:dyDescent="0.3">
      <c r="A5607" s="4" t="s">
        <v>7319</v>
      </c>
      <c r="B5607" s="76">
        <v>45198</v>
      </c>
      <c r="C5607" s="76">
        <v>45198</v>
      </c>
      <c r="D5607" s="76">
        <v>45257</v>
      </c>
      <c r="E5607" s="4" t="s">
        <v>951</v>
      </c>
      <c r="F5607" s="4" t="s">
        <v>952</v>
      </c>
      <c r="G5607" s="4" t="s">
        <v>942</v>
      </c>
      <c r="H5607" s="4" t="s">
        <v>951</v>
      </c>
      <c r="I5607" s="4" t="s">
        <v>3615</v>
      </c>
      <c r="J5607" s="4">
        <v>100314798</v>
      </c>
      <c r="K5607" s="4" t="s">
        <v>1028</v>
      </c>
      <c r="L5607" s="4">
        <v>2</v>
      </c>
      <c r="M5607" s="4" t="s">
        <v>77</v>
      </c>
      <c r="N5607" s="4">
        <v>95.23</v>
      </c>
      <c r="O5607" s="4">
        <v>48.24</v>
      </c>
      <c r="P5607" s="4" t="s">
        <v>78</v>
      </c>
      <c r="Q5607" s="77">
        <v>45281.67291666667</v>
      </c>
      <c r="R5607" s="4">
        <v>190.46</v>
      </c>
      <c r="S5607" s="4">
        <v>96.48</v>
      </c>
      <c r="T5607" s="4" t="str">
        <f>VLOOKUP(E5607,zamiana!A:B,2,0)</f>
        <v>ALSTOM (ex. BT) CZL</v>
      </c>
    </row>
    <row r="5608" spans="1:20" x14ac:dyDescent="0.3">
      <c r="A5608" s="4" t="s">
        <v>7319</v>
      </c>
      <c r="B5608" s="76">
        <v>45198</v>
      </c>
      <c r="C5608" s="76">
        <v>45198</v>
      </c>
      <c r="D5608" s="76">
        <v>45257</v>
      </c>
      <c r="E5608" s="4" t="s">
        <v>951</v>
      </c>
      <c r="F5608" s="4" t="s">
        <v>952</v>
      </c>
      <c r="G5608" s="4" t="s">
        <v>942</v>
      </c>
      <c r="H5608" s="4" t="s">
        <v>951</v>
      </c>
      <c r="I5608" s="4" t="s">
        <v>3615</v>
      </c>
      <c r="J5608" s="4">
        <v>100314798</v>
      </c>
      <c r="K5608" s="4" t="s">
        <v>1028</v>
      </c>
      <c r="L5608" s="4">
        <v>2</v>
      </c>
      <c r="M5608" s="4" t="s">
        <v>77</v>
      </c>
      <c r="N5608" s="4">
        <v>95.23</v>
      </c>
      <c r="O5608" s="4">
        <v>48.24</v>
      </c>
      <c r="P5608" s="4" t="s">
        <v>78</v>
      </c>
      <c r="Q5608" s="77">
        <v>45281.67291666667</v>
      </c>
      <c r="R5608" s="4">
        <v>190.46</v>
      </c>
      <c r="S5608" s="4">
        <v>96.48</v>
      </c>
      <c r="T5608" s="4" t="str">
        <f>VLOOKUP(E5608,zamiana!A:B,2,0)</f>
        <v>ALSTOM (ex. BT) CZL</v>
      </c>
    </row>
    <row r="5609" spans="1:20" x14ac:dyDescent="0.3">
      <c r="A5609" s="4" t="s">
        <v>7319</v>
      </c>
      <c r="B5609" s="76">
        <v>45198</v>
      </c>
      <c r="C5609" s="76">
        <v>45198</v>
      </c>
      <c r="D5609" s="76">
        <v>45257</v>
      </c>
      <c r="E5609" s="4" t="s">
        <v>951</v>
      </c>
      <c r="F5609" s="4" t="s">
        <v>952</v>
      </c>
      <c r="G5609" s="4" t="s">
        <v>942</v>
      </c>
      <c r="H5609" s="4" t="s">
        <v>951</v>
      </c>
      <c r="I5609" s="4" t="s">
        <v>4061</v>
      </c>
      <c r="J5609" s="4" t="s">
        <v>4062</v>
      </c>
      <c r="K5609" s="4" t="s">
        <v>1028</v>
      </c>
      <c r="L5609" s="4">
        <v>1</v>
      </c>
      <c r="M5609" s="4" t="s">
        <v>77</v>
      </c>
      <c r="N5609" s="4">
        <v>73.77</v>
      </c>
      <c r="O5609" s="4">
        <v>47.22</v>
      </c>
      <c r="P5609" s="4" t="s">
        <v>78</v>
      </c>
      <c r="Q5609" s="77">
        <v>45281.674305555556</v>
      </c>
      <c r="R5609" s="4">
        <v>73.77</v>
      </c>
      <c r="S5609" s="4">
        <v>47.22</v>
      </c>
      <c r="T5609" s="4" t="str">
        <f>VLOOKUP(E5609,zamiana!A:B,2,0)</f>
        <v>ALSTOM (ex. BT) CZL</v>
      </c>
    </row>
    <row r="5610" spans="1:20" x14ac:dyDescent="0.3">
      <c r="A5610" s="4" t="s">
        <v>7319</v>
      </c>
      <c r="B5610" s="76">
        <v>45198</v>
      </c>
      <c r="C5610" s="76">
        <v>45198</v>
      </c>
      <c r="D5610" s="76">
        <v>45257</v>
      </c>
      <c r="E5610" s="4" t="s">
        <v>951</v>
      </c>
      <c r="F5610" s="4" t="s">
        <v>952</v>
      </c>
      <c r="G5610" s="4" t="s">
        <v>942</v>
      </c>
      <c r="H5610" s="4" t="s">
        <v>951</v>
      </c>
      <c r="I5610" s="4" t="s">
        <v>4061</v>
      </c>
      <c r="J5610" s="4" t="s">
        <v>4062</v>
      </c>
      <c r="K5610" s="4" t="s">
        <v>1028</v>
      </c>
      <c r="L5610" s="4">
        <v>1</v>
      </c>
      <c r="M5610" s="4" t="s">
        <v>77</v>
      </c>
      <c r="N5610" s="4">
        <v>73.77</v>
      </c>
      <c r="O5610" s="4">
        <v>47.22</v>
      </c>
      <c r="P5610" s="4" t="s">
        <v>78</v>
      </c>
      <c r="Q5610" s="77">
        <v>45281.674305555556</v>
      </c>
      <c r="R5610" s="4">
        <v>73.77</v>
      </c>
      <c r="S5610" s="4">
        <v>47.22</v>
      </c>
      <c r="T5610" s="4" t="str">
        <f>VLOOKUP(E5610,zamiana!A:B,2,0)</f>
        <v>ALSTOM (ex. BT) CZL</v>
      </c>
    </row>
    <row r="5611" spans="1:20" x14ac:dyDescent="0.3">
      <c r="A5611" s="4" t="s">
        <v>7319</v>
      </c>
      <c r="B5611" s="76">
        <v>45198</v>
      </c>
      <c r="C5611" s="76">
        <v>45198</v>
      </c>
      <c r="D5611" s="76">
        <v>45257</v>
      </c>
      <c r="E5611" s="4" t="s">
        <v>951</v>
      </c>
      <c r="F5611" s="4" t="s">
        <v>952</v>
      </c>
      <c r="G5611" s="4" t="s">
        <v>942</v>
      </c>
      <c r="H5611" s="4" t="s">
        <v>951</v>
      </c>
      <c r="I5611" s="4" t="s">
        <v>4061</v>
      </c>
      <c r="J5611" s="4" t="s">
        <v>4062</v>
      </c>
      <c r="K5611" s="4" t="s">
        <v>1028</v>
      </c>
      <c r="L5611" s="4">
        <v>1</v>
      </c>
      <c r="M5611" s="4" t="s">
        <v>77</v>
      </c>
      <c r="N5611" s="4">
        <v>73.77</v>
      </c>
      <c r="O5611" s="4">
        <v>47.22</v>
      </c>
      <c r="P5611" s="4" t="s">
        <v>78</v>
      </c>
      <c r="Q5611" s="77">
        <v>45281.674305555556</v>
      </c>
      <c r="R5611" s="4">
        <v>73.77</v>
      </c>
      <c r="S5611" s="4">
        <v>47.22</v>
      </c>
      <c r="T5611" s="4" t="str">
        <f>VLOOKUP(E5611,zamiana!A:B,2,0)</f>
        <v>ALSTOM (ex. BT) CZL</v>
      </c>
    </row>
    <row r="5612" spans="1:20" x14ac:dyDescent="0.3">
      <c r="A5612" s="4" t="s">
        <v>7319</v>
      </c>
      <c r="B5612" s="76">
        <v>45198</v>
      </c>
      <c r="C5612" s="76">
        <v>45198</v>
      </c>
      <c r="D5612" s="76">
        <v>45257</v>
      </c>
      <c r="E5612" s="4" t="s">
        <v>951</v>
      </c>
      <c r="F5612" s="4" t="s">
        <v>952</v>
      </c>
      <c r="G5612" s="4" t="s">
        <v>942</v>
      </c>
      <c r="H5612" s="4" t="s">
        <v>951</v>
      </c>
      <c r="I5612" s="4" t="s">
        <v>4061</v>
      </c>
      <c r="J5612" s="4" t="s">
        <v>4062</v>
      </c>
      <c r="K5612" s="4" t="s">
        <v>1028</v>
      </c>
      <c r="L5612" s="4">
        <v>1</v>
      </c>
      <c r="M5612" s="4" t="s">
        <v>77</v>
      </c>
      <c r="N5612" s="4">
        <v>73.77</v>
      </c>
      <c r="O5612" s="4">
        <v>47.22</v>
      </c>
      <c r="P5612" s="4" t="s">
        <v>78</v>
      </c>
      <c r="Q5612" s="77">
        <v>45281.674305555556</v>
      </c>
      <c r="R5612" s="4">
        <v>73.77</v>
      </c>
      <c r="S5612" s="4">
        <v>47.22</v>
      </c>
      <c r="T5612" s="4" t="str">
        <f>VLOOKUP(E5612,zamiana!A:B,2,0)</f>
        <v>ALSTOM (ex. BT) CZL</v>
      </c>
    </row>
    <row r="5613" spans="1:20" x14ac:dyDescent="0.3">
      <c r="A5613" s="4" t="s">
        <v>7319</v>
      </c>
      <c r="B5613" s="76">
        <v>45198</v>
      </c>
      <c r="C5613" s="76">
        <v>45198</v>
      </c>
      <c r="D5613" s="76">
        <v>45257</v>
      </c>
      <c r="E5613" s="4" t="s">
        <v>951</v>
      </c>
      <c r="F5613" s="4" t="s">
        <v>952</v>
      </c>
      <c r="G5613" s="4" t="s">
        <v>942</v>
      </c>
      <c r="H5613" s="4" t="s">
        <v>951</v>
      </c>
      <c r="I5613" s="4" t="s">
        <v>3434</v>
      </c>
      <c r="J5613" s="4" t="s">
        <v>3435</v>
      </c>
      <c r="K5613" s="4" t="s">
        <v>1028</v>
      </c>
      <c r="L5613" s="4">
        <v>1</v>
      </c>
      <c r="M5613" s="4" t="s">
        <v>77</v>
      </c>
      <c r="N5613" s="4">
        <v>392.73</v>
      </c>
      <c r="O5613" s="4">
        <v>307.58</v>
      </c>
      <c r="P5613" s="4" t="s">
        <v>78</v>
      </c>
      <c r="Q5613" s="77">
        <v>45281.674305555556</v>
      </c>
      <c r="R5613" s="4">
        <v>392.73</v>
      </c>
      <c r="S5613" s="4">
        <v>307.58</v>
      </c>
      <c r="T5613" s="4" t="str">
        <f>VLOOKUP(E5613,zamiana!A:B,2,0)</f>
        <v>ALSTOM (ex. BT) CZL</v>
      </c>
    </row>
    <row r="5614" spans="1:20" x14ac:dyDescent="0.3">
      <c r="A5614" s="4" t="s">
        <v>7319</v>
      </c>
      <c r="B5614" s="76">
        <v>45198</v>
      </c>
      <c r="C5614" s="76">
        <v>45198</v>
      </c>
      <c r="D5614" s="76">
        <v>45257</v>
      </c>
      <c r="E5614" s="4" t="s">
        <v>951</v>
      </c>
      <c r="F5614" s="4" t="s">
        <v>952</v>
      </c>
      <c r="G5614" s="4" t="s">
        <v>942</v>
      </c>
      <c r="H5614" s="4" t="s">
        <v>951</v>
      </c>
      <c r="I5614" s="4" t="s">
        <v>3434</v>
      </c>
      <c r="J5614" s="4" t="s">
        <v>3435</v>
      </c>
      <c r="K5614" s="4" t="s">
        <v>1028</v>
      </c>
      <c r="L5614" s="4">
        <v>1</v>
      </c>
      <c r="M5614" s="4" t="s">
        <v>77</v>
      </c>
      <c r="N5614" s="4">
        <v>392.73</v>
      </c>
      <c r="O5614" s="4">
        <v>307.58</v>
      </c>
      <c r="P5614" s="4" t="s">
        <v>78</v>
      </c>
      <c r="Q5614" s="77">
        <v>45281.674305555556</v>
      </c>
      <c r="R5614" s="4">
        <v>392.73</v>
      </c>
      <c r="S5614" s="4">
        <v>307.58</v>
      </c>
      <c r="T5614" s="4" t="str">
        <f>VLOOKUP(E5614,zamiana!A:B,2,0)</f>
        <v>ALSTOM (ex. BT) CZL</v>
      </c>
    </row>
    <row r="5615" spans="1:20" x14ac:dyDescent="0.3">
      <c r="A5615" s="4" t="s">
        <v>7319</v>
      </c>
      <c r="B5615" s="76">
        <v>45198</v>
      </c>
      <c r="C5615" s="76">
        <v>45198</v>
      </c>
      <c r="D5615" s="76">
        <v>45257</v>
      </c>
      <c r="E5615" s="4" t="s">
        <v>951</v>
      </c>
      <c r="F5615" s="4" t="s">
        <v>952</v>
      </c>
      <c r="G5615" s="4" t="s">
        <v>942</v>
      </c>
      <c r="H5615" s="4" t="s">
        <v>951</v>
      </c>
      <c r="I5615" s="4" t="s">
        <v>3434</v>
      </c>
      <c r="J5615" s="4" t="s">
        <v>3435</v>
      </c>
      <c r="K5615" s="4" t="s">
        <v>1028</v>
      </c>
      <c r="L5615" s="4">
        <v>1</v>
      </c>
      <c r="M5615" s="4" t="s">
        <v>77</v>
      </c>
      <c r="N5615" s="4">
        <v>392.73</v>
      </c>
      <c r="O5615" s="4">
        <v>307.58</v>
      </c>
      <c r="P5615" s="4" t="s">
        <v>78</v>
      </c>
      <c r="Q5615" s="77">
        <v>45281.674305555556</v>
      </c>
      <c r="R5615" s="4">
        <v>392.73</v>
      </c>
      <c r="S5615" s="4">
        <v>307.58</v>
      </c>
      <c r="T5615" s="4" t="str">
        <f>VLOOKUP(E5615,zamiana!A:B,2,0)</f>
        <v>ALSTOM (ex. BT) CZL</v>
      </c>
    </row>
    <row r="5616" spans="1:20" x14ac:dyDescent="0.3">
      <c r="A5616" s="4" t="s">
        <v>7319</v>
      </c>
      <c r="B5616" s="76">
        <v>45198</v>
      </c>
      <c r="C5616" s="76">
        <v>45198</v>
      </c>
      <c r="D5616" s="76">
        <v>45257</v>
      </c>
      <c r="E5616" s="4" t="s">
        <v>951</v>
      </c>
      <c r="F5616" s="4" t="s">
        <v>952</v>
      </c>
      <c r="G5616" s="4" t="s">
        <v>942</v>
      </c>
      <c r="H5616" s="4" t="s">
        <v>951</v>
      </c>
      <c r="I5616" s="4" t="s">
        <v>3434</v>
      </c>
      <c r="J5616" s="4" t="s">
        <v>3435</v>
      </c>
      <c r="K5616" s="4" t="s">
        <v>1028</v>
      </c>
      <c r="L5616" s="4">
        <v>1</v>
      </c>
      <c r="M5616" s="4" t="s">
        <v>77</v>
      </c>
      <c r="N5616" s="4">
        <v>392.73</v>
      </c>
      <c r="O5616" s="4">
        <v>307.58</v>
      </c>
      <c r="P5616" s="4" t="s">
        <v>78</v>
      </c>
      <c r="Q5616" s="77">
        <v>45281.674305555556</v>
      </c>
      <c r="R5616" s="4">
        <v>392.73</v>
      </c>
      <c r="S5616" s="4">
        <v>307.58</v>
      </c>
      <c r="T5616" s="4" t="str">
        <f>VLOOKUP(E5616,zamiana!A:B,2,0)</f>
        <v>ALSTOM (ex. BT) CZL</v>
      </c>
    </row>
    <row r="5617" spans="1:20" x14ac:dyDescent="0.3">
      <c r="A5617" s="4" t="s">
        <v>7319</v>
      </c>
      <c r="B5617" s="76">
        <v>45198</v>
      </c>
      <c r="C5617" s="76">
        <v>45198</v>
      </c>
      <c r="D5617" s="76">
        <v>45257</v>
      </c>
      <c r="E5617" s="4" t="s">
        <v>951</v>
      </c>
      <c r="F5617" s="4" t="s">
        <v>952</v>
      </c>
      <c r="G5617" s="4" t="s">
        <v>942</v>
      </c>
      <c r="H5617" s="4" t="s">
        <v>951</v>
      </c>
      <c r="I5617" s="4" t="s">
        <v>3713</v>
      </c>
      <c r="J5617" s="4">
        <v>100310809</v>
      </c>
      <c r="K5617" s="4" t="s">
        <v>1028</v>
      </c>
      <c r="L5617" s="4">
        <v>2</v>
      </c>
      <c r="M5617" s="4" t="s">
        <v>77</v>
      </c>
      <c r="N5617" s="4">
        <v>32.53</v>
      </c>
      <c r="O5617" s="4">
        <v>22.22</v>
      </c>
      <c r="P5617" s="4" t="s">
        <v>78</v>
      </c>
      <c r="Q5617" s="77">
        <v>45281.676388888889</v>
      </c>
      <c r="R5617" s="4">
        <v>65.06</v>
      </c>
      <c r="S5617" s="4">
        <v>44.44</v>
      </c>
      <c r="T5617" s="4" t="str">
        <f>VLOOKUP(E5617,zamiana!A:B,2,0)</f>
        <v>ALSTOM (ex. BT) CZL</v>
      </c>
    </row>
    <row r="5618" spans="1:20" x14ac:dyDescent="0.3">
      <c r="A5618" s="4" t="s">
        <v>7319</v>
      </c>
      <c r="B5618" s="76">
        <v>45198</v>
      </c>
      <c r="C5618" s="76">
        <v>45198</v>
      </c>
      <c r="D5618" s="76">
        <v>45257</v>
      </c>
      <c r="E5618" s="4" t="s">
        <v>951</v>
      </c>
      <c r="F5618" s="4" t="s">
        <v>952</v>
      </c>
      <c r="G5618" s="4" t="s">
        <v>942</v>
      </c>
      <c r="H5618" s="4" t="s">
        <v>951</v>
      </c>
      <c r="I5618" s="4" t="s">
        <v>3713</v>
      </c>
      <c r="J5618" s="4">
        <v>100310809</v>
      </c>
      <c r="K5618" s="4" t="s">
        <v>1028</v>
      </c>
      <c r="L5618" s="4">
        <v>2</v>
      </c>
      <c r="M5618" s="4" t="s">
        <v>77</v>
      </c>
      <c r="N5618" s="4">
        <v>32.53</v>
      </c>
      <c r="O5618" s="4">
        <v>22.22</v>
      </c>
      <c r="P5618" s="4" t="s">
        <v>78</v>
      </c>
      <c r="Q5618" s="77">
        <v>45281.676388888889</v>
      </c>
      <c r="R5618" s="4">
        <v>65.06</v>
      </c>
      <c r="S5618" s="4">
        <v>44.44</v>
      </c>
      <c r="T5618" s="4" t="str">
        <f>VLOOKUP(E5618,zamiana!A:B,2,0)</f>
        <v>ALSTOM (ex. BT) CZL</v>
      </c>
    </row>
    <row r="5619" spans="1:20" x14ac:dyDescent="0.3">
      <c r="A5619" s="4" t="s">
        <v>7319</v>
      </c>
      <c r="B5619" s="76">
        <v>45198</v>
      </c>
      <c r="C5619" s="76">
        <v>45198</v>
      </c>
      <c r="D5619" s="76">
        <v>45257</v>
      </c>
      <c r="E5619" s="4" t="s">
        <v>951</v>
      </c>
      <c r="F5619" s="4" t="s">
        <v>952</v>
      </c>
      <c r="G5619" s="4" t="s">
        <v>942</v>
      </c>
      <c r="H5619" s="4" t="s">
        <v>951</v>
      </c>
      <c r="I5619" s="4" t="s">
        <v>3132</v>
      </c>
      <c r="J5619" s="4">
        <v>100308006</v>
      </c>
      <c r="K5619" s="4" t="s">
        <v>1028</v>
      </c>
      <c r="L5619" s="4">
        <v>2</v>
      </c>
      <c r="M5619" s="4" t="s">
        <v>77</v>
      </c>
      <c r="N5619" s="4">
        <v>37.67</v>
      </c>
      <c r="O5619" s="4">
        <v>19.059999999999999</v>
      </c>
      <c r="P5619" s="4" t="s">
        <v>78</v>
      </c>
      <c r="Q5619" s="77">
        <v>45281.666666666664</v>
      </c>
      <c r="R5619" s="4">
        <v>75.34</v>
      </c>
      <c r="S5619" s="4">
        <v>38.119999999999997</v>
      </c>
      <c r="T5619" s="4" t="str">
        <f>VLOOKUP(E5619,zamiana!A:B,2,0)</f>
        <v>ALSTOM (ex. BT) CZL</v>
      </c>
    </row>
    <row r="5620" spans="1:20" x14ac:dyDescent="0.3">
      <c r="A5620" s="4" t="s">
        <v>7319</v>
      </c>
      <c r="B5620" s="76">
        <v>45198</v>
      </c>
      <c r="C5620" s="76">
        <v>45198</v>
      </c>
      <c r="D5620" s="76">
        <v>45257</v>
      </c>
      <c r="E5620" s="4" t="s">
        <v>951</v>
      </c>
      <c r="F5620" s="4" t="s">
        <v>952</v>
      </c>
      <c r="G5620" s="4" t="s">
        <v>942</v>
      </c>
      <c r="H5620" s="4" t="s">
        <v>951</v>
      </c>
      <c r="I5620" s="4" t="s">
        <v>3132</v>
      </c>
      <c r="J5620" s="4">
        <v>100308006</v>
      </c>
      <c r="K5620" s="4" t="s">
        <v>1028</v>
      </c>
      <c r="L5620" s="4">
        <v>2</v>
      </c>
      <c r="M5620" s="4" t="s">
        <v>77</v>
      </c>
      <c r="N5620" s="4">
        <v>37.67</v>
      </c>
      <c r="O5620" s="4">
        <v>19.059999999999999</v>
      </c>
      <c r="P5620" s="4" t="s">
        <v>78</v>
      </c>
      <c r="Q5620" s="77">
        <v>45281.666666666664</v>
      </c>
      <c r="R5620" s="4">
        <v>75.34</v>
      </c>
      <c r="S5620" s="4">
        <v>38.119999999999997</v>
      </c>
      <c r="T5620" s="4" t="str">
        <f>VLOOKUP(E5620,zamiana!A:B,2,0)</f>
        <v>ALSTOM (ex. BT) CZL</v>
      </c>
    </row>
    <row r="5621" spans="1:20" x14ac:dyDescent="0.3">
      <c r="A5621" s="4" t="s">
        <v>7319</v>
      </c>
      <c r="B5621" s="76">
        <v>45198</v>
      </c>
      <c r="C5621" s="76">
        <v>45198</v>
      </c>
      <c r="D5621" s="76">
        <v>45257</v>
      </c>
      <c r="E5621" s="4" t="s">
        <v>951</v>
      </c>
      <c r="F5621" s="4" t="s">
        <v>952</v>
      </c>
      <c r="G5621" s="4" t="s">
        <v>942</v>
      </c>
      <c r="H5621" s="4" t="s">
        <v>951</v>
      </c>
      <c r="I5621" s="4" t="s">
        <v>3119</v>
      </c>
      <c r="J5621" s="4">
        <v>100308001</v>
      </c>
      <c r="K5621" s="4" t="s">
        <v>1028</v>
      </c>
      <c r="L5621" s="4">
        <v>2</v>
      </c>
      <c r="M5621" s="4" t="s">
        <v>77</v>
      </c>
      <c r="N5621" s="4">
        <v>37.67</v>
      </c>
      <c r="O5621" s="4">
        <v>19.21</v>
      </c>
      <c r="P5621" s="4" t="s">
        <v>78</v>
      </c>
      <c r="Q5621" s="77">
        <v>45281.665972222225</v>
      </c>
      <c r="R5621" s="4">
        <v>75.34</v>
      </c>
      <c r="S5621" s="4">
        <v>38.42</v>
      </c>
      <c r="T5621" s="4" t="str">
        <f>VLOOKUP(E5621,zamiana!A:B,2,0)</f>
        <v>ALSTOM (ex. BT) CZL</v>
      </c>
    </row>
    <row r="5622" spans="1:20" x14ac:dyDescent="0.3">
      <c r="A5622" s="4" t="s">
        <v>7319</v>
      </c>
      <c r="B5622" s="76">
        <v>45198</v>
      </c>
      <c r="C5622" s="76">
        <v>45198</v>
      </c>
      <c r="D5622" s="76">
        <v>45257</v>
      </c>
      <c r="E5622" s="4" t="s">
        <v>951</v>
      </c>
      <c r="F5622" s="4" t="s">
        <v>952</v>
      </c>
      <c r="G5622" s="4" t="s">
        <v>942</v>
      </c>
      <c r="H5622" s="4" t="s">
        <v>951</v>
      </c>
      <c r="I5622" s="4" t="s">
        <v>3119</v>
      </c>
      <c r="J5622" s="4">
        <v>100308001</v>
      </c>
      <c r="K5622" s="4" t="s">
        <v>1028</v>
      </c>
      <c r="L5622" s="4">
        <v>2</v>
      </c>
      <c r="M5622" s="4" t="s">
        <v>77</v>
      </c>
      <c r="N5622" s="4">
        <v>37.67</v>
      </c>
      <c r="O5622" s="4">
        <v>19.21</v>
      </c>
      <c r="P5622" s="4" t="s">
        <v>78</v>
      </c>
      <c r="Q5622" s="77">
        <v>45281.665972222225</v>
      </c>
      <c r="R5622" s="4">
        <v>75.34</v>
      </c>
      <c r="S5622" s="4">
        <v>38.42</v>
      </c>
      <c r="T5622" s="4" t="str">
        <f>VLOOKUP(E5622,zamiana!A:B,2,0)</f>
        <v>ALSTOM (ex. BT) CZL</v>
      </c>
    </row>
    <row r="5623" spans="1:20" x14ac:dyDescent="0.3">
      <c r="A5623" s="4" t="s">
        <v>7319</v>
      </c>
      <c r="B5623" s="76">
        <v>45198</v>
      </c>
      <c r="C5623" s="76">
        <v>45198</v>
      </c>
      <c r="D5623" s="76">
        <v>45257</v>
      </c>
      <c r="E5623" s="4" t="s">
        <v>951</v>
      </c>
      <c r="F5623" s="4" t="s">
        <v>952</v>
      </c>
      <c r="G5623" s="4" t="s">
        <v>942</v>
      </c>
      <c r="H5623" s="4" t="s">
        <v>951</v>
      </c>
      <c r="I5623" s="4" t="s">
        <v>1895</v>
      </c>
      <c r="J5623" s="4">
        <v>100307985</v>
      </c>
      <c r="K5623" s="4" t="s">
        <v>1028</v>
      </c>
      <c r="L5623" s="4">
        <v>2</v>
      </c>
      <c r="M5623" s="4" t="s">
        <v>77</v>
      </c>
      <c r="N5623" s="4">
        <v>411.92</v>
      </c>
      <c r="O5623" s="4">
        <v>240.64</v>
      </c>
      <c r="P5623" s="4" t="s">
        <v>78</v>
      </c>
      <c r="Q5623" s="77">
        <v>45281.636111111111</v>
      </c>
      <c r="R5623" s="4">
        <v>823.84</v>
      </c>
      <c r="S5623" s="4">
        <v>481.28</v>
      </c>
      <c r="T5623" s="4" t="str">
        <f>VLOOKUP(E5623,zamiana!A:B,2,0)</f>
        <v>ALSTOM (ex. BT) CZL</v>
      </c>
    </row>
    <row r="5624" spans="1:20" x14ac:dyDescent="0.3">
      <c r="A5624" s="4" t="s">
        <v>7319</v>
      </c>
      <c r="B5624" s="76">
        <v>45198</v>
      </c>
      <c r="C5624" s="76">
        <v>45198</v>
      </c>
      <c r="D5624" s="76">
        <v>45257</v>
      </c>
      <c r="E5624" s="4" t="s">
        <v>951</v>
      </c>
      <c r="F5624" s="4" t="s">
        <v>952</v>
      </c>
      <c r="G5624" s="4" t="s">
        <v>942</v>
      </c>
      <c r="H5624" s="4" t="s">
        <v>951</v>
      </c>
      <c r="I5624" s="4" t="s">
        <v>1895</v>
      </c>
      <c r="J5624" s="4">
        <v>100307985</v>
      </c>
      <c r="K5624" s="4" t="s">
        <v>1028</v>
      </c>
      <c r="L5624" s="4">
        <v>2</v>
      </c>
      <c r="M5624" s="4" t="s">
        <v>77</v>
      </c>
      <c r="N5624" s="4">
        <v>411.92</v>
      </c>
      <c r="O5624" s="4">
        <v>240.64</v>
      </c>
      <c r="P5624" s="4" t="s">
        <v>78</v>
      </c>
      <c r="Q5624" s="77">
        <v>45281.636111111111</v>
      </c>
      <c r="R5624" s="4">
        <v>823.84</v>
      </c>
      <c r="S5624" s="4">
        <v>481.28</v>
      </c>
      <c r="T5624" s="4" t="str">
        <f>VLOOKUP(E5624,zamiana!A:B,2,0)</f>
        <v>ALSTOM (ex. BT) CZL</v>
      </c>
    </row>
    <row r="5625" spans="1:20" x14ac:dyDescent="0.3">
      <c r="A5625" s="4" t="s">
        <v>7319</v>
      </c>
      <c r="B5625" s="76">
        <v>45198</v>
      </c>
      <c r="C5625" s="76">
        <v>45198</v>
      </c>
      <c r="D5625" s="76">
        <v>45257</v>
      </c>
      <c r="E5625" s="4" t="s">
        <v>951</v>
      </c>
      <c r="F5625" s="4" t="s">
        <v>952</v>
      </c>
      <c r="G5625" s="4" t="s">
        <v>942</v>
      </c>
      <c r="H5625" s="4" t="s">
        <v>951</v>
      </c>
      <c r="I5625" s="4" t="s">
        <v>3455</v>
      </c>
      <c r="J5625" s="4" t="s">
        <v>3456</v>
      </c>
      <c r="K5625" s="4" t="s">
        <v>1028</v>
      </c>
      <c r="L5625" s="4">
        <v>1</v>
      </c>
      <c r="M5625" s="4" t="s">
        <v>77</v>
      </c>
      <c r="N5625" s="4">
        <v>341.25</v>
      </c>
      <c r="O5625" s="4">
        <v>655.20000000000005</v>
      </c>
      <c r="P5625" s="4" t="s">
        <v>78</v>
      </c>
      <c r="Q5625" s="77">
        <v>45281.679166666669</v>
      </c>
      <c r="R5625" s="4">
        <v>341.25</v>
      </c>
      <c r="S5625" s="4">
        <v>655.20000000000005</v>
      </c>
      <c r="T5625" s="4" t="str">
        <f>VLOOKUP(E5625,zamiana!A:B,2,0)</f>
        <v>ALSTOM (ex. BT) CZL</v>
      </c>
    </row>
    <row r="5626" spans="1:20" x14ac:dyDescent="0.3">
      <c r="A5626" s="4" t="s">
        <v>7319</v>
      </c>
      <c r="B5626" s="76">
        <v>45198</v>
      </c>
      <c r="C5626" s="76">
        <v>45198</v>
      </c>
      <c r="D5626" s="76">
        <v>45257</v>
      </c>
      <c r="E5626" s="4" t="s">
        <v>951</v>
      </c>
      <c r="F5626" s="4" t="s">
        <v>952</v>
      </c>
      <c r="G5626" s="4" t="s">
        <v>942</v>
      </c>
      <c r="H5626" s="4" t="s">
        <v>951</v>
      </c>
      <c r="I5626" s="4" t="s">
        <v>3455</v>
      </c>
      <c r="J5626" s="4" t="s">
        <v>3456</v>
      </c>
      <c r="K5626" s="4" t="s">
        <v>1028</v>
      </c>
      <c r="L5626" s="4">
        <v>2</v>
      </c>
      <c r="M5626" s="4" t="s">
        <v>77</v>
      </c>
      <c r="N5626" s="4">
        <v>341.25</v>
      </c>
      <c r="O5626" s="4">
        <v>655.20000000000005</v>
      </c>
      <c r="P5626" s="4" t="s">
        <v>78</v>
      </c>
      <c r="Q5626" s="77">
        <v>45281.679166666669</v>
      </c>
      <c r="R5626" s="4">
        <v>682.5</v>
      </c>
      <c r="S5626" s="4">
        <v>1310.4000000000001</v>
      </c>
      <c r="T5626" s="4" t="str">
        <f>VLOOKUP(E5626,zamiana!A:B,2,0)</f>
        <v>ALSTOM (ex. BT) CZL</v>
      </c>
    </row>
    <row r="5627" spans="1:20" x14ac:dyDescent="0.3">
      <c r="A5627" s="4" t="s">
        <v>7319</v>
      </c>
      <c r="B5627" s="76">
        <v>45198</v>
      </c>
      <c r="C5627" s="76">
        <v>45198</v>
      </c>
      <c r="D5627" s="76">
        <v>45257</v>
      </c>
      <c r="E5627" s="4" t="s">
        <v>951</v>
      </c>
      <c r="F5627" s="4" t="s">
        <v>952</v>
      </c>
      <c r="G5627" s="4" t="s">
        <v>942</v>
      </c>
      <c r="H5627" s="4" t="s">
        <v>951</v>
      </c>
      <c r="I5627" s="4" t="s">
        <v>3455</v>
      </c>
      <c r="J5627" s="4" t="s">
        <v>3456</v>
      </c>
      <c r="K5627" s="4" t="s">
        <v>1028</v>
      </c>
      <c r="L5627" s="4">
        <v>2</v>
      </c>
      <c r="M5627" s="4" t="s">
        <v>77</v>
      </c>
      <c r="N5627" s="4">
        <v>341.25</v>
      </c>
      <c r="O5627" s="4">
        <v>655.20000000000005</v>
      </c>
      <c r="P5627" s="4" t="s">
        <v>78</v>
      </c>
      <c r="Q5627" s="77">
        <v>45281.679166666669</v>
      </c>
      <c r="R5627" s="4">
        <v>682.5</v>
      </c>
      <c r="S5627" s="4">
        <v>1310.4000000000001</v>
      </c>
      <c r="T5627" s="4" t="str">
        <f>VLOOKUP(E5627,zamiana!A:B,2,0)</f>
        <v>ALSTOM (ex. BT) CZL</v>
      </c>
    </row>
    <row r="5628" spans="1:20" x14ac:dyDescent="0.3">
      <c r="A5628" s="4" t="s">
        <v>7319</v>
      </c>
      <c r="B5628" s="76">
        <v>45198</v>
      </c>
      <c r="C5628" s="76">
        <v>45198</v>
      </c>
      <c r="D5628" s="76">
        <v>45257</v>
      </c>
      <c r="E5628" s="4" t="s">
        <v>951</v>
      </c>
      <c r="F5628" s="4" t="s">
        <v>952</v>
      </c>
      <c r="G5628" s="4" t="s">
        <v>942</v>
      </c>
      <c r="H5628" s="4" t="s">
        <v>951</v>
      </c>
      <c r="I5628" s="4" t="s">
        <v>4059</v>
      </c>
      <c r="J5628" s="4" t="s">
        <v>4060</v>
      </c>
      <c r="K5628" s="4" t="s">
        <v>1028</v>
      </c>
      <c r="L5628" s="4">
        <v>1</v>
      </c>
      <c r="M5628" s="4" t="s">
        <v>77</v>
      </c>
      <c r="N5628" s="4">
        <v>73.77</v>
      </c>
      <c r="O5628" s="4">
        <v>47.54</v>
      </c>
      <c r="P5628" s="4" t="s">
        <v>78</v>
      </c>
      <c r="Q5628" s="77">
        <v>45281.674305555556</v>
      </c>
      <c r="R5628" s="4">
        <v>73.77</v>
      </c>
      <c r="S5628" s="4">
        <v>47.54</v>
      </c>
      <c r="T5628" s="4" t="str">
        <f>VLOOKUP(E5628,zamiana!A:B,2,0)</f>
        <v>ALSTOM (ex. BT) CZL</v>
      </c>
    </row>
    <row r="5629" spans="1:20" x14ac:dyDescent="0.3">
      <c r="A5629" s="4" t="s">
        <v>7319</v>
      </c>
      <c r="B5629" s="76">
        <v>45198</v>
      </c>
      <c r="C5629" s="76">
        <v>45198</v>
      </c>
      <c r="D5629" s="76">
        <v>45257</v>
      </c>
      <c r="E5629" s="4" t="s">
        <v>951</v>
      </c>
      <c r="F5629" s="4" t="s">
        <v>952</v>
      </c>
      <c r="G5629" s="4" t="s">
        <v>942</v>
      </c>
      <c r="H5629" s="4" t="s">
        <v>951</v>
      </c>
      <c r="I5629" s="4" t="s">
        <v>4059</v>
      </c>
      <c r="J5629" s="4" t="s">
        <v>4060</v>
      </c>
      <c r="K5629" s="4" t="s">
        <v>1028</v>
      </c>
      <c r="L5629" s="4">
        <v>1</v>
      </c>
      <c r="M5629" s="4" t="s">
        <v>77</v>
      </c>
      <c r="N5629" s="4">
        <v>73.77</v>
      </c>
      <c r="O5629" s="4">
        <v>47.54</v>
      </c>
      <c r="P5629" s="4" t="s">
        <v>78</v>
      </c>
      <c r="Q5629" s="77">
        <v>45281.674305555556</v>
      </c>
      <c r="R5629" s="4">
        <v>73.77</v>
      </c>
      <c r="S5629" s="4">
        <v>47.54</v>
      </c>
      <c r="T5629" s="4" t="str">
        <f>VLOOKUP(E5629,zamiana!A:B,2,0)</f>
        <v>ALSTOM (ex. BT) CZL</v>
      </c>
    </row>
    <row r="5630" spans="1:20" x14ac:dyDescent="0.3">
      <c r="A5630" s="4" t="s">
        <v>7319</v>
      </c>
      <c r="B5630" s="76">
        <v>45198</v>
      </c>
      <c r="C5630" s="76">
        <v>45198</v>
      </c>
      <c r="D5630" s="76">
        <v>45257</v>
      </c>
      <c r="E5630" s="4" t="s">
        <v>951</v>
      </c>
      <c r="F5630" s="4" t="s">
        <v>952</v>
      </c>
      <c r="G5630" s="4" t="s">
        <v>942</v>
      </c>
      <c r="H5630" s="4" t="s">
        <v>951</v>
      </c>
      <c r="I5630" s="4" t="s">
        <v>4059</v>
      </c>
      <c r="J5630" s="4" t="s">
        <v>4060</v>
      </c>
      <c r="K5630" s="4" t="s">
        <v>1028</v>
      </c>
      <c r="L5630" s="4">
        <v>1</v>
      </c>
      <c r="M5630" s="4" t="s">
        <v>77</v>
      </c>
      <c r="N5630" s="4">
        <v>73.77</v>
      </c>
      <c r="O5630" s="4">
        <v>47.54</v>
      </c>
      <c r="P5630" s="4" t="s">
        <v>78</v>
      </c>
      <c r="Q5630" s="77">
        <v>45281.674305555556</v>
      </c>
      <c r="R5630" s="4">
        <v>73.77</v>
      </c>
      <c r="S5630" s="4">
        <v>47.54</v>
      </c>
      <c r="T5630" s="4" t="str">
        <f>VLOOKUP(E5630,zamiana!A:B,2,0)</f>
        <v>ALSTOM (ex. BT) CZL</v>
      </c>
    </row>
    <row r="5631" spans="1:20" x14ac:dyDescent="0.3">
      <c r="A5631" s="4" t="s">
        <v>7319</v>
      </c>
      <c r="B5631" s="76">
        <v>45198</v>
      </c>
      <c r="C5631" s="76">
        <v>45198</v>
      </c>
      <c r="D5631" s="76">
        <v>45257</v>
      </c>
      <c r="E5631" s="4" t="s">
        <v>951</v>
      </c>
      <c r="F5631" s="4" t="s">
        <v>952</v>
      </c>
      <c r="G5631" s="4" t="s">
        <v>942</v>
      </c>
      <c r="H5631" s="4" t="s">
        <v>951</v>
      </c>
      <c r="I5631" s="4" t="s">
        <v>4059</v>
      </c>
      <c r="J5631" s="4" t="s">
        <v>4060</v>
      </c>
      <c r="K5631" s="4" t="s">
        <v>1028</v>
      </c>
      <c r="L5631" s="4">
        <v>1</v>
      </c>
      <c r="M5631" s="4" t="s">
        <v>77</v>
      </c>
      <c r="N5631" s="4">
        <v>73.77</v>
      </c>
      <c r="O5631" s="4">
        <v>47.54</v>
      </c>
      <c r="P5631" s="4" t="s">
        <v>78</v>
      </c>
      <c r="Q5631" s="77">
        <v>45281.674305555556</v>
      </c>
      <c r="R5631" s="4">
        <v>73.77</v>
      </c>
      <c r="S5631" s="4">
        <v>47.54</v>
      </c>
      <c r="T5631" s="4" t="str">
        <f>VLOOKUP(E5631,zamiana!A:B,2,0)</f>
        <v>ALSTOM (ex. BT) CZL</v>
      </c>
    </row>
    <row r="5632" spans="1:20" x14ac:dyDescent="0.3">
      <c r="A5632" s="4" t="s">
        <v>7319</v>
      </c>
      <c r="B5632" s="76">
        <v>45198</v>
      </c>
      <c r="C5632" s="76">
        <v>45198</v>
      </c>
      <c r="D5632" s="76">
        <v>45257</v>
      </c>
      <c r="E5632" s="4" t="s">
        <v>951</v>
      </c>
      <c r="F5632" s="4" t="s">
        <v>952</v>
      </c>
      <c r="G5632" s="4" t="s">
        <v>942</v>
      </c>
      <c r="H5632" s="4" t="s">
        <v>951</v>
      </c>
      <c r="I5632" s="4" t="s">
        <v>4057</v>
      </c>
      <c r="J5632" s="4" t="s">
        <v>4058</v>
      </c>
      <c r="K5632" s="4" t="s">
        <v>1028</v>
      </c>
      <c r="L5632" s="4">
        <v>2</v>
      </c>
      <c r="M5632" s="4" t="s">
        <v>77</v>
      </c>
      <c r="N5632" s="4">
        <v>13.53</v>
      </c>
      <c r="O5632" s="4">
        <v>8.8699999999999992</v>
      </c>
      <c r="P5632" s="4" t="s">
        <v>78</v>
      </c>
      <c r="Q5632" s="77">
        <v>45281.674305555556</v>
      </c>
      <c r="R5632" s="4">
        <v>27.06</v>
      </c>
      <c r="S5632" s="4">
        <v>17.739999999999998</v>
      </c>
      <c r="T5632" s="4" t="str">
        <f>VLOOKUP(E5632,zamiana!A:B,2,0)</f>
        <v>ALSTOM (ex. BT) CZL</v>
      </c>
    </row>
    <row r="5633" spans="1:20" x14ac:dyDescent="0.3">
      <c r="A5633" s="4" t="s">
        <v>7319</v>
      </c>
      <c r="B5633" s="76">
        <v>45198</v>
      </c>
      <c r="C5633" s="76">
        <v>45198</v>
      </c>
      <c r="D5633" s="76">
        <v>45257</v>
      </c>
      <c r="E5633" s="4" t="s">
        <v>951</v>
      </c>
      <c r="F5633" s="4" t="s">
        <v>952</v>
      </c>
      <c r="G5633" s="4" t="s">
        <v>942</v>
      </c>
      <c r="H5633" s="4" t="s">
        <v>951</v>
      </c>
      <c r="I5633" s="4" t="s">
        <v>4057</v>
      </c>
      <c r="J5633" s="4" t="s">
        <v>4058</v>
      </c>
      <c r="K5633" s="4" t="s">
        <v>1028</v>
      </c>
      <c r="L5633" s="4">
        <v>2</v>
      </c>
      <c r="M5633" s="4" t="s">
        <v>77</v>
      </c>
      <c r="N5633" s="4">
        <v>13.53</v>
      </c>
      <c r="O5633" s="4">
        <v>8.8699999999999992</v>
      </c>
      <c r="P5633" s="4" t="s">
        <v>78</v>
      </c>
      <c r="Q5633" s="77">
        <v>45281.674305555556</v>
      </c>
      <c r="R5633" s="4">
        <v>27.06</v>
      </c>
      <c r="S5633" s="4">
        <v>17.739999999999998</v>
      </c>
      <c r="T5633" s="4" t="str">
        <f>VLOOKUP(E5633,zamiana!A:B,2,0)</f>
        <v>ALSTOM (ex. BT) CZL</v>
      </c>
    </row>
    <row r="5634" spans="1:20" x14ac:dyDescent="0.3">
      <c r="A5634" s="4" t="s">
        <v>7319</v>
      </c>
      <c r="B5634" s="76">
        <v>45198</v>
      </c>
      <c r="C5634" s="76">
        <v>45198</v>
      </c>
      <c r="D5634" s="76">
        <v>45257</v>
      </c>
      <c r="E5634" s="4" t="s">
        <v>951</v>
      </c>
      <c r="F5634" s="4" t="s">
        <v>952</v>
      </c>
      <c r="G5634" s="4" t="s">
        <v>942</v>
      </c>
      <c r="H5634" s="4" t="s">
        <v>951</v>
      </c>
      <c r="I5634" s="4" t="s">
        <v>4057</v>
      </c>
      <c r="J5634" s="4" t="s">
        <v>4058</v>
      </c>
      <c r="K5634" s="4" t="s">
        <v>1028</v>
      </c>
      <c r="L5634" s="4">
        <v>2</v>
      </c>
      <c r="M5634" s="4" t="s">
        <v>77</v>
      </c>
      <c r="N5634" s="4">
        <v>13.53</v>
      </c>
      <c r="O5634" s="4">
        <v>8.8699999999999992</v>
      </c>
      <c r="P5634" s="4" t="s">
        <v>78</v>
      </c>
      <c r="Q5634" s="77">
        <v>45281.674305555556</v>
      </c>
      <c r="R5634" s="4">
        <v>27.06</v>
      </c>
      <c r="S5634" s="4">
        <v>17.739999999999998</v>
      </c>
      <c r="T5634" s="4" t="str">
        <f>VLOOKUP(E5634,zamiana!A:B,2,0)</f>
        <v>ALSTOM (ex. BT) CZL</v>
      </c>
    </row>
    <row r="5635" spans="1:20" x14ac:dyDescent="0.3">
      <c r="A5635" s="4" t="s">
        <v>7319</v>
      </c>
      <c r="B5635" s="76">
        <v>45198</v>
      </c>
      <c r="C5635" s="76">
        <v>45198</v>
      </c>
      <c r="D5635" s="76">
        <v>45257</v>
      </c>
      <c r="E5635" s="4" t="s">
        <v>951</v>
      </c>
      <c r="F5635" s="4" t="s">
        <v>952</v>
      </c>
      <c r="G5635" s="4" t="s">
        <v>942</v>
      </c>
      <c r="H5635" s="4" t="s">
        <v>951</v>
      </c>
      <c r="I5635" s="4" t="s">
        <v>4057</v>
      </c>
      <c r="J5635" s="4" t="s">
        <v>4058</v>
      </c>
      <c r="K5635" s="4" t="s">
        <v>1028</v>
      </c>
      <c r="L5635" s="4">
        <v>2</v>
      </c>
      <c r="M5635" s="4" t="s">
        <v>77</v>
      </c>
      <c r="N5635" s="4">
        <v>13.53</v>
      </c>
      <c r="O5635" s="4">
        <v>8.8699999999999992</v>
      </c>
      <c r="P5635" s="4" t="s">
        <v>78</v>
      </c>
      <c r="Q5635" s="77">
        <v>45281.674305555556</v>
      </c>
      <c r="R5635" s="4">
        <v>27.06</v>
      </c>
      <c r="S5635" s="4">
        <v>17.739999999999998</v>
      </c>
      <c r="T5635" s="4" t="str">
        <f>VLOOKUP(E5635,zamiana!A:B,2,0)</f>
        <v>ALSTOM (ex. BT) CZL</v>
      </c>
    </row>
    <row r="5636" spans="1:20" x14ac:dyDescent="0.3">
      <c r="A5636" s="4" t="s">
        <v>7319</v>
      </c>
      <c r="B5636" s="76">
        <v>45198</v>
      </c>
      <c r="C5636" s="76">
        <v>45198</v>
      </c>
      <c r="D5636" s="76">
        <v>45257</v>
      </c>
      <c r="E5636" s="4" t="s">
        <v>951</v>
      </c>
      <c r="F5636" s="4" t="s">
        <v>952</v>
      </c>
      <c r="G5636" s="4" t="s">
        <v>942</v>
      </c>
      <c r="H5636" s="4" t="s">
        <v>951</v>
      </c>
      <c r="I5636" s="4" t="s">
        <v>3436</v>
      </c>
      <c r="J5636" s="4" t="s">
        <v>3437</v>
      </c>
      <c r="K5636" s="4" t="s">
        <v>1028</v>
      </c>
      <c r="L5636" s="4">
        <v>1</v>
      </c>
      <c r="M5636" s="4" t="s">
        <v>77</v>
      </c>
      <c r="N5636" s="4">
        <v>581.57000000000005</v>
      </c>
      <c r="O5636" s="4">
        <v>349.88</v>
      </c>
      <c r="P5636" s="4" t="s">
        <v>78</v>
      </c>
      <c r="Q5636" s="77">
        <v>45281.674305555556</v>
      </c>
      <c r="R5636" s="4">
        <v>581.57000000000005</v>
      </c>
      <c r="S5636" s="4">
        <v>349.88</v>
      </c>
      <c r="T5636" s="4" t="str">
        <f>VLOOKUP(E5636,zamiana!A:B,2,0)</f>
        <v>ALSTOM (ex. BT) CZL</v>
      </c>
    </row>
    <row r="5637" spans="1:20" x14ac:dyDescent="0.3">
      <c r="A5637" s="4" t="s">
        <v>7319</v>
      </c>
      <c r="B5637" s="76">
        <v>45198</v>
      </c>
      <c r="C5637" s="76">
        <v>45198</v>
      </c>
      <c r="D5637" s="76">
        <v>45257</v>
      </c>
      <c r="E5637" s="4" t="s">
        <v>951</v>
      </c>
      <c r="F5637" s="4" t="s">
        <v>952</v>
      </c>
      <c r="G5637" s="4" t="s">
        <v>942</v>
      </c>
      <c r="H5637" s="4" t="s">
        <v>951</v>
      </c>
      <c r="I5637" s="4" t="s">
        <v>3436</v>
      </c>
      <c r="J5637" s="4" t="s">
        <v>3437</v>
      </c>
      <c r="K5637" s="4" t="s">
        <v>1028</v>
      </c>
      <c r="L5637" s="4">
        <v>1</v>
      </c>
      <c r="M5637" s="4" t="s">
        <v>77</v>
      </c>
      <c r="N5637" s="4">
        <v>581.57000000000005</v>
      </c>
      <c r="O5637" s="4">
        <v>349.88</v>
      </c>
      <c r="P5637" s="4" t="s">
        <v>78</v>
      </c>
      <c r="Q5637" s="77">
        <v>45281.674305555556</v>
      </c>
      <c r="R5637" s="4">
        <v>581.57000000000005</v>
      </c>
      <c r="S5637" s="4">
        <v>349.88</v>
      </c>
      <c r="T5637" s="4" t="str">
        <f>VLOOKUP(E5637,zamiana!A:B,2,0)</f>
        <v>ALSTOM (ex. BT) CZL</v>
      </c>
    </row>
    <row r="5638" spans="1:20" x14ac:dyDescent="0.3">
      <c r="A5638" s="4" t="s">
        <v>7319</v>
      </c>
      <c r="B5638" s="76">
        <v>45198</v>
      </c>
      <c r="C5638" s="76">
        <v>45198</v>
      </c>
      <c r="D5638" s="76">
        <v>45257</v>
      </c>
      <c r="E5638" s="4" t="s">
        <v>951</v>
      </c>
      <c r="F5638" s="4" t="s">
        <v>952</v>
      </c>
      <c r="G5638" s="4" t="s">
        <v>942</v>
      </c>
      <c r="H5638" s="4" t="s">
        <v>951</v>
      </c>
      <c r="I5638" s="4" t="s">
        <v>3436</v>
      </c>
      <c r="J5638" s="4" t="s">
        <v>3437</v>
      </c>
      <c r="K5638" s="4" t="s">
        <v>1028</v>
      </c>
      <c r="L5638" s="4">
        <v>1</v>
      </c>
      <c r="M5638" s="4" t="s">
        <v>77</v>
      </c>
      <c r="N5638" s="4">
        <v>581.57000000000005</v>
      </c>
      <c r="O5638" s="4">
        <v>349.88</v>
      </c>
      <c r="P5638" s="4" t="s">
        <v>78</v>
      </c>
      <c r="Q5638" s="77">
        <v>45281.674305555556</v>
      </c>
      <c r="R5638" s="4">
        <v>581.57000000000005</v>
      </c>
      <c r="S5638" s="4">
        <v>349.88</v>
      </c>
      <c r="T5638" s="4" t="str">
        <f>VLOOKUP(E5638,zamiana!A:B,2,0)</f>
        <v>ALSTOM (ex. BT) CZL</v>
      </c>
    </row>
    <row r="5639" spans="1:20" x14ac:dyDescent="0.3">
      <c r="A5639" s="4" t="s">
        <v>7319</v>
      </c>
      <c r="B5639" s="76">
        <v>45198</v>
      </c>
      <c r="C5639" s="76">
        <v>45198</v>
      </c>
      <c r="D5639" s="76">
        <v>45257</v>
      </c>
      <c r="E5639" s="4" t="s">
        <v>951</v>
      </c>
      <c r="F5639" s="4" t="s">
        <v>952</v>
      </c>
      <c r="G5639" s="4" t="s">
        <v>942</v>
      </c>
      <c r="H5639" s="4" t="s">
        <v>951</v>
      </c>
      <c r="I5639" s="4" t="s">
        <v>3436</v>
      </c>
      <c r="J5639" s="4" t="s">
        <v>3437</v>
      </c>
      <c r="K5639" s="4" t="s">
        <v>1028</v>
      </c>
      <c r="L5639" s="4">
        <v>1</v>
      </c>
      <c r="M5639" s="4" t="s">
        <v>77</v>
      </c>
      <c r="N5639" s="4">
        <v>581.57000000000005</v>
      </c>
      <c r="O5639" s="4">
        <v>349.88</v>
      </c>
      <c r="P5639" s="4" t="s">
        <v>78</v>
      </c>
      <c r="Q5639" s="77">
        <v>45281.674305555556</v>
      </c>
      <c r="R5639" s="4">
        <v>581.57000000000005</v>
      </c>
      <c r="S5639" s="4">
        <v>349.88</v>
      </c>
      <c r="T5639" s="4" t="str">
        <f>VLOOKUP(E5639,zamiana!A:B,2,0)</f>
        <v>ALSTOM (ex. BT) CZL</v>
      </c>
    </row>
    <row r="5640" spans="1:20" x14ac:dyDescent="0.3">
      <c r="A5640" s="4" t="s">
        <v>7319</v>
      </c>
      <c r="B5640" s="76">
        <v>45198</v>
      </c>
      <c r="C5640" s="76">
        <v>45198</v>
      </c>
      <c r="D5640" s="76">
        <v>45257</v>
      </c>
      <c r="E5640" s="4" t="s">
        <v>951</v>
      </c>
      <c r="F5640" s="4" t="s">
        <v>952</v>
      </c>
      <c r="G5640" s="4" t="s">
        <v>942</v>
      </c>
      <c r="H5640" s="4" t="s">
        <v>951</v>
      </c>
      <c r="I5640" s="4" t="s">
        <v>3438</v>
      </c>
      <c r="J5640" s="4" t="s">
        <v>3439</v>
      </c>
      <c r="K5640" s="4" t="s">
        <v>1028</v>
      </c>
      <c r="L5640" s="4">
        <v>1</v>
      </c>
      <c r="M5640" s="4" t="s">
        <v>77</v>
      </c>
      <c r="N5640" s="4">
        <v>581.57000000000005</v>
      </c>
      <c r="O5640" s="4">
        <v>350.11</v>
      </c>
      <c r="P5640" s="4" t="s">
        <v>78</v>
      </c>
      <c r="Q5640" s="77">
        <v>45281.674305555556</v>
      </c>
      <c r="R5640" s="4">
        <v>581.57000000000005</v>
      </c>
      <c r="S5640" s="4">
        <v>350.11</v>
      </c>
      <c r="T5640" s="4" t="str">
        <f>VLOOKUP(E5640,zamiana!A:B,2,0)</f>
        <v>ALSTOM (ex. BT) CZL</v>
      </c>
    </row>
    <row r="5641" spans="1:20" x14ac:dyDescent="0.3">
      <c r="A5641" s="4" t="s">
        <v>7319</v>
      </c>
      <c r="B5641" s="76">
        <v>45198</v>
      </c>
      <c r="C5641" s="76">
        <v>45198</v>
      </c>
      <c r="D5641" s="76">
        <v>45257</v>
      </c>
      <c r="E5641" s="4" t="s">
        <v>951</v>
      </c>
      <c r="F5641" s="4" t="s">
        <v>952</v>
      </c>
      <c r="G5641" s="4" t="s">
        <v>942</v>
      </c>
      <c r="H5641" s="4" t="s">
        <v>951</v>
      </c>
      <c r="I5641" s="4" t="s">
        <v>3438</v>
      </c>
      <c r="J5641" s="4" t="s">
        <v>3439</v>
      </c>
      <c r="K5641" s="4" t="s">
        <v>1028</v>
      </c>
      <c r="L5641" s="4">
        <v>1</v>
      </c>
      <c r="M5641" s="4" t="s">
        <v>77</v>
      </c>
      <c r="N5641" s="4">
        <v>581.57000000000005</v>
      </c>
      <c r="O5641" s="4">
        <v>350.11</v>
      </c>
      <c r="P5641" s="4" t="s">
        <v>78</v>
      </c>
      <c r="Q5641" s="77">
        <v>45281.674305555556</v>
      </c>
      <c r="R5641" s="4">
        <v>581.57000000000005</v>
      </c>
      <c r="S5641" s="4">
        <v>350.11</v>
      </c>
      <c r="T5641" s="4" t="str">
        <f>VLOOKUP(E5641,zamiana!A:B,2,0)</f>
        <v>ALSTOM (ex. BT) CZL</v>
      </c>
    </row>
    <row r="5642" spans="1:20" x14ac:dyDescent="0.3">
      <c r="A5642" s="4" t="s">
        <v>7319</v>
      </c>
      <c r="B5642" s="76">
        <v>45198</v>
      </c>
      <c r="C5642" s="76">
        <v>45198</v>
      </c>
      <c r="D5642" s="76">
        <v>45257</v>
      </c>
      <c r="E5642" s="4" t="s">
        <v>951</v>
      </c>
      <c r="F5642" s="4" t="s">
        <v>952</v>
      </c>
      <c r="G5642" s="4" t="s">
        <v>942</v>
      </c>
      <c r="H5642" s="4" t="s">
        <v>951</v>
      </c>
      <c r="I5642" s="4" t="s">
        <v>3438</v>
      </c>
      <c r="J5642" s="4" t="s">
        <v>3439</v>
      </c>
      <c r="K5642" s="4" t="s">
        <v>1028</v>
      </c>
      <c r="L5642" s="4">
        <v>1</v>
      </c>
      <c r="M5642" s="4" t="s">
        <v>77</v>
      </c>
      <c r="N5642" s="4">
        <v>581.57000000000005</v>
      </c>
      <c r="O5642" s="4">
        <v>350.11</v>
      </c>
      <c r="P5642" s="4" t="s">
        <v>78</v>
      </c>
      <c r="Q5642" s="77">
        <v>45281.674305555556</v>
      </c>
      <c r="R5642" s="4">
        <v>581.57000000000005</v>
      </c>
      <c r="S5642" s="4">
        <v>350.11</v>
      </c>
      <c r="T5642" s="4" t="str">
        <f>VLOOKUP(E5642,zamiana!A:B,2,0)</f>
        <v>ALSTOM (ex. BT) CZL</v>
      </c>
    </row>
    <row r="5643" spans="1:20" x14ac:dyDescent="0.3">
      <c r="A5643" s="4" t="s">
        <v>7319</v>
      </c>
      <c r="B5643" s="76">
        <v>45198</v>
      </c>
      <c r="C5643" s="76">
        <v>45198</v>
      </c>
      <c r="D5643" s="76">
        <v>45257</v>
      </c>
      <c r="E5643" s="4" t="s">
        <v>951</v>
      </c>
      <c r="F5643" s="4" t="s">
        <v>952</v>
      </c>
      <c r="G5643" s="4" t="s">
        <v>942</v>
      </c>
      <c r="H5643" s="4" t="s">
        <v>951</v>
      </c>
      <c r="I5643" s="4" t="s">
        <v>3438</v>
      </c>
      <c r="J5643" s="4" t="s">
        <v>3439</v>
      </c>
      <c r="K5643" s="4" t="s">
        <v>1028</v>
      </c>
      <c r="L5643" s="4">
        <v>1</v>
      </c>
      <c r="M5643" s="4" t="s">
        <v>77</v>
      </c>
      <c r="N5643" s="4">
        <v>581.57000000000005</v>
      </c>
      <c r="O5643" s="4">
        <v>350.11</v>
      </c>
      <c r="P5643" s="4" t="s">
        <v>78</v>
      </c>
      <c r="Q5643" s="77">
        <v>45281.674305555556</v>
      </c>
      <c r="R5643" s="4">
        <v>581.57000000000005</v>
      </c>
      <c r="S5643" s="4">
        <v>350.11</v>
      </c>
      <c r="T5643" s="4" t="str">
        <f>VLOOKUP(E5643,zamiana!A:B,2,0)</f>
        <v>ALSTOM (ex. BT) CZL</v>
      </c>
    </row>
    <row r="5644" spans="1:20" x14ac:dyDescent="0.3">
      <c r="A5644" s="4" t="s">
        <v>7319</v>
      </c>
      <c r="B5644" s="76">
        <v>45198</v>
      </c>
      <c r="C5644" s="76">
        <v>45198</v>
      </c>
      <c r="D5644" s="76">
        <v>45257</v>
      </c>
      <c r="E5644" s="4" t="s">
        <v>951</v>
      </c>
      <c r="F5644" s="4" t="s">
        <v>952</v>
      </c>
      <c r="G5644" s="4" t="s">
        <v>942</v>
      </c>
      <c r="H5644" s="4" t="s">
        <v>951</v>
      </c>
      <c r="I5644" s="4" t="s">
        <v>3440</v>
      </c>
      <c r="J5644" s="4" t="s">
        <v>3441</v>
      </c>
      <c r="K5644" s="4" t="s">
        <v>1028</v>
      </c>
      <c r="L5644" s="4">
        <v>1</v>
      </c>
      <c r="M5644" s="4" t="s">
        <v>77</v>
      </c>
      <c r="N5644" s="4">
        <v>476.56</v>
      </c>
      <c r="O5644" s="4">
        <v>332.61</v>
      </c>
      <c r="P5644" s="4" t="s">
        <v>78</v>
      </c>
      <c r="Q5644" s="77">
        <v>45281.674305555556</v>
      </c>
      <c r="R5644" s="4">
        <v>476.56</v>
      </c>
      <c r="S5644" s="4">
        <v>332.61</v>
      </c>
      <c r="T5644" s="4" t="str">
        <f>VLOOKUP(E5644,zamiana!A:B,2,0)</f>
        <v>ALSTOM (ex. BT) CZL</v>
      </c>
    </row>
    <row r="5645" spans="1:20" x14ac:dyDescent="0.3">
      <c r="A5645" s="4" t="s">
        <v>7319</v>
      </c>
      <c r="B5645" s="76">
        <v>45198</v>
      </c>
      <c r="C5645" s="76">
        <v>45198</v>
      </c>
      <c r="D5645" s="76">
        <v>45257</v>
      </c>
      <c r="E5645" s="4" t="s">
        <v>951</v>
      </c>
      <c r="F5645" s="4" t="s">
        <v>952</v>
      </c>
      <c r="G5645" s="4" t="s">
        <v>942</v>
      </c>
      <c r="H5645" s="4" t="s">
        <v>951</v>
      </c>
      <c r="I5645" s="4" t="s">
        <v>3440</v>
      </c>
      <c r="J5645" s="4" t="s">
        <v>3441</v>
      </c>
      <c r="K5645" s="4" t="s">
        <v>1028</v>
      </c>
      <c r="L5645" s="4">
        <v>1</v>
      </c>
      <c r="M5645" s="4" t="s">
        <v>77</v>
      </c>
      <c r="N5645" s="4">
        <v>476.56</v>
      </c>
      <c r="O5645" s="4">
        <v>332.61</v>
      </c>
      <c r="P5645" s="4" t="s">
        <v>78</v>
      </c>
      <c r="Q5645" s="77">
        <v>45281.674305555556</v>
      </c>
      <c r="R5645" s="4">
        <v>476.56</v>
      </c>
      <c r="S5645" s="4">
        <v>332.61</v>
      </c>
      <c r="T5645" s="4" t="str">
        <f>VLOOKUP(E5645,zamiana!A:B,2,0)</f>
        <v>ALSTOM (ex. BT) CZL</v>
      </c>
    </row>
    <row r="5646" spans="1:20" x14ac:dyDescent="0.3">
      <c r="A5646" s="4" t="s">
        <v>7319</v>
      </c>
      <c r="B5646" s="76">
        <v>45198</v>
      </c>
      <c r="C5646" s="76">
        <v>45198</v>
      </c>
      <c r="D5646" s="76">
        <v>45257</v>
      </c>
      <c r="E5646" s="4" t="s">
        <v>951</v>
      </c>
      <c r="F5646" s="4" t="s">
        <v>952</v>
      </c>
      <c r="G5646" s="4" t="s">
        <v>942</v>
      </c>
      <c r="H5646" s="4" t="s">
        <v>951</v>
      </c>
      <c r="I5646" s="4" t="s">
        <v>3440</v>
      </c>
      <c r="J5646" s="4" t="s">
        <v>3441</v>
      </c>
      <c r="K5646" s="4" t="s">
        <v>1028</v>
      </c>
      <c r="L5646" s="4">
        <v>1</v>
      </c>
      <c r="M5646" s="4" t="s">
        <v>77</v>
      </c>
      <c r="N5646" s="4">
        <v>476.56</v>
      </c>
      <c r="O5646" s="4">
        <v>332.61</v>
      </c>
      <c r="P5646" s="4" t="s">
        <v>78</v>
      </c>
      <c r="Q5646" s="77">
        <v>45281.674305555556</v>
      </c>
      <c r="R5646" s="4">
        <v>476.56</v>
      </c>
      <c r="S5646" s="4">
        <v>332.61</v>
      </c>
      <c r="T5646" s="4" t="str">
        <f>VLOOKUP(E5646,zamiana!A:B,2,0)</f>
        <v>ALSTOM (ex. BT) CZL</v>
      </c>
    </row>
    <row r="5647" spans="1:20" x14ac:dyDescent="0.3">
      <c r="A5647" s="4" t="s">
        <v>7319</v>
      </c>
      <c r="B5647" s="76">
        <v>45198</v>
      </c>
      <c r="C5647" s="76">
        <v>45198</v>
      </c>
      <c r="D5647" s="76">
        <v>45257</v>
      </c>
      <c r="E5647" s="4" t="s">
        <v>951</v>
      </c>
      <c r="F5647" s="4" t="s">
        <v>952</v>
      </c>
      <c r="G5647" s="4" t="s">
        <v>942</v>
      </c>
      <c r="H5647" s="4" t="s">
        <v>951</v>
      </c>
      <c r="I5647" s="4" t="s">
        <v>3440</v>
      </c>
      <c r="J5647" s="4" t="s">
        <v>3441</v>
      </c>
      <c r="K5647" s="4" t="s">
        <v>1028</v>
      </c>
      <c r="L5647" s="4">
        <v>1</v>
      </c>
      <c r="M5647" s="4" t="s">
        <v>77</v>
      </c>
      <c r="N5647" s="4">
        <v>476.56</v>
      </c>
      <c r="O5647" s="4">
        <v>332.61</v>
      </c>
      <c r="P5647" s="4" t="s">
        <v>78</v>
      </c>
      <c r="Q5647" s="77">
        <v>45281.674305555556</v>
      </c>
      <c r="R5647" s="4">
        <v>476.56</v>
      </c>
      <c r="S5647" s="4">
        <v>332.61</v>
      </c>
      <c r="T5647" s="4" t="str">
        <f>VLOOKUP(E5647,zamiana!A:B,2,0)</f>
        <v>ALSTOM (ex. BT) CZL</v>
      </c>
    </row>
    <row r="5648" spans="1:20" x14ac:dyDescent="0.3">
      <c r="A5648" s="4" t="s">
        <v>7319</v>
      </c>
      <c r="B5648" s="76">
        <v>45198</v>
      </c>
      <c r="C5648" s="76">
        <v>45198</v>
      </c>
      <c r="D5648" s="76">
        <v>45257</v>
      </c>
      <c r="E5648" s="4" t="s">
        <v>951</v>
      </c>
      <c r="F5648" s="4" t="s">
        <v>952</v>
      </c>
      <c r="G5648" s="4" t="s">
        <v>942</v>
      </c>
      <c r="H5648" s="4" t="s">
        <v>951</v>
      </c>
      <c r="I5648" s="4" t="s">
        <v>3442</v>
      </c>
      <c r="J5648" s="4" t="s">
        <v>3443</v>
      </c>
      <c r="K5648" s="4" t="s">
        <v>1028</v>
      </c>
      <c r="L5648" s="4">
        <v>1</v>
      </c>
      <c r="M5648" s="4" t="s">
        <v>77</v>
      </c>
      <c r="N5648" s="4">
        <v>476.56</v>
      </c>
      <c r="O5648" s="4">
        <v>332.93</v>
      </c>
      <c r="P5648" s="4" t="s">
        <v>78</v>
      </c>
      <c r="Q5648" s="77">
        <v>45281.674305555556</v>
      </c>
      <c r="R5648" s="4">
        <v>476.56</v>
      </c>
      <c r="S5648" s="4">
        <v>332.93</v>
      </c>
      <c r="T5648" s="4" t="str">
        <f>VLOOKUP(E5648,zamiana!A:B,2,0)</f>
        <v>ALSTOM (ex. BT) CZL</v>
      </c>
    </row>
    <row r="5649" spans="1:20" x14ac:dyDescent="0.3">
      <c r="A5649" s="4" t="s">
        <v>7319</v>
      </c>
      <c r="B5649" s="76">
        <v>45198</v>
      </c>
      <c r="C5649" s="76">
        <v>45198</v>
      </c>
      <c r="D5649" s="76">
        <v>45257</v>
      </c>
      <c r="E5649" s="4" t="s">
        <v>951</v>
      </c>
      <c r="F5649" s="4" t="s">
        <v>952</v>
      </c>
      <c r="G5649" s="4" t="s">
        <v>942</v>
      </c>
      <c r="H5649" s="4" t="s">
        <v>951</v>
      </c>
      <c r="I5649" s="4" t="s">
        <v>3442</v>
      </c>
      <c r="J5649" s="4" t="s">
        <v>3443</v>
      </c>
      <c r="K5649" s="4" t="s">
        <v>1028</v>
      </c>
      <c r="L5649" s="4">
        <v>1</v>
      </c>
      <c r="M5649" s="4" t="s">
        <v>77</v>
      </c>
      <c r="N5649" s="4">
        <v>476.56</v>
      </c>
      <c r="O5649" s="4">
        <v>332.93</v>
      </c>
      <c r="P5649" s="4" t="s">
        <v>78</v>
      </c>
      <c r="Q5649" s="77">
        <v>45281.674305555556</v>
      </c>
      <c r="R5649" s="4">
        <v>476.56</v>
      </c>
      <c r="S5649" s="4">
        <v>332.93</v>
      </c>
      <c r="T5649" s="4" t="str">
        <f>VLOOKUP(E5649,zamiana!A:B,2,0)</f>
        <v>ALSTOM (ex. BT) CZL</v>
      </c>
    </row>
    <row r="5650" spans="1:20" x14ac:dyDescent="0.3">
      <c r="A5650" s="4" t="s">
        <v>7319</v>
      </c>
      <c r="B5650" s="76">
        <v>45198</v>
      </c>
      <c r="C5650" s="76">
        <v>45198</v>
      </c>
      <c r="D5650" s="76">
        <v>45257</v>
      </c>
      <c r="E5650" s="4" t="s">
        <v>951</v>
      </c>
      <c r="F5650" s="4" t="s">
        <v>952</v>
      </c>
      <c r="G5650" s="4" t="s">
        <v>942</v>
      </c>
      <c r="H5650" s="4" t="s">
        <v>951</v>
      </c>
      <c r="I5650" s="4" t="s">
        <v>3442</v>
      </c>
      <c r="J5650" s="4" t="s">
        <v>3443</v>
      </c>
      <c r="K5650" s="4" t="s">
        <v>1028</v>
      </c>
      <c r="L5650" s="4">
        <v>1</v>
      </c>
      <c r="M5650" s="4" t="s">
        <v>77</v>
      </c>
      <c r="N5650" s="4">
        <v>476.56</v>
      </c>
      <c r="O5650" s="4">
        <v>332.93</v>
      </c>
      <c r="P5650" s="4" t="s">
        <v>78</v>
      </c>
      <c r="Q5650" s="77">
        <v>45281.674305555556</v>
      </c>
      <c r="R5650" s="4">
        <v>476.56</v>
      </c>
      <c r="S5650" s="4">
        <v>332.93</v>
      </c>
      <c r="T5650" s="4" t="str">
        <f>VLOOKUP(E5650,zamiana!A:B,2,0)</f>
        <v>ALSTOM (ex. BT) CZL</v>
      </c>
    </row>
    <row r="5651" spans="1:20" x14ac:dyDescent="0.3">
      <c r="A5651" s="4" t="s">
        <v>7319</v>
      </c>
      <c r="B5651" s="76">
        <v>45198</v>
      </c>
      <c r="C5651" s="76">
        <v>45198</v>
      </c>
      <c r="D5651" s="76">
        <v>45257</v>
      </c>
      <c r="E5651" s="4" t="s">
        <v>951</v>
      </c>
      <c r="F5651" s="4" t="s">
        <v>952</v>
      </c>
      <c r="G5651" s="4" t="s">
        <v>942</v>
      </c>
      <c r="H5651" s="4" t="s">
        <v>951</v>
      </c>
      <c r="I5651" s="4" t="s">
        <v>3442</v>
      </c>
      <c r="J5651" s="4" t="s">
        <v>3443</v>
      </c>
      <c r="K5651" s="4" t="s">
        <v>1028</v>
      </c>
      <c r="L5651" s="4">
        <v>1</v>
      </c>
      <c r="M5651" s="4" t="s">
        <v>77</v>
      </c>
      <c r="N5651" s="4">
        <v>476.56</v>
      </c>
      <c r="O5651" s="4">
        <v>332.93</v>
      </c>
      <c r="P5651" s="4" t="s">
        <v>78</v>
      </c>
      <c r="Q5651" s="77">
        <v>45281.674305555556</v>
      </c>
      <c r="R5651" s="4">
        <v>476.56</v>
      </c>
      <c r="S5651" s="4">
        <v>332.93</v>
      </c>
      <c r="T5651" s="4" t="str">
        <f>VLOOKUP(E5651,zamiana!A:B,2,0)</f>
        <v>ALSTOM (ex. BT) CZL</v>
      </c>
    </row>
    <row r="5652" spans="1:20" x14ac:dyDescent="0.3">
      <c r="A5652" s="4" t="s">
        <v>7319</v>
      </c>
      <c r="B5652" s="76">
        <v>45198</v>
      </c>
      <c r="C5652" s="76">
        <v>45198</v>
      </c>
      <c r="D5652" s="76">
        <v>45257</v>
      </c>
      <c r="E5652" s="4" t="s">
        <v>951</v>
      </c>
      <c r="F5652" s="4" t="s">
        <v>952</v>
      </c>
      <c r="G5652" s="4" t="s">
        <v>942</v>
      </c>
      <c r="H5652" s="4" t="s">
        <v>951</v>
      </c>
      <c r="I5652" s="4" t="s">
        <v>3442</v>
      </c>
      <c r="J5652" s="4" t="s">
        <v>3443</v>
      </c>
      <c r="K5652" s="4" t="s">
        <v>1028</v>
      </c>
      <c r="L5652" s="4">
        <v>1</v>
      </c>
      <c r="M5652" s="4" t="s">
        <v>77</v>
      </c>
      <c r="N5652" s="4">
        <v>476.56</v>
      </c>
      <c r="O5652" s="4">
        <v>332.93</v>
      </c>
      <c r="P5652" s="4" t="s">
        <v>78</v>
      </c>
      <c r="Q5652" s="77">
        <v>45281.674305555556</v>
      </c>
      <c r="R5652" s="4">
        <v>476.56</v>
      </c>
      <c r="S5652" s="4">
        <v>332.93</v>
      </c>
      <c r="T5652" s="4" t="str">
        <f>VLOOKUP(E5652,zamiana!A:B,2,0)</f>
        <v>ALSTOM (ex. BT) CZL</v>
      </c>
    </row>
    <row r="5653" spans="1:20" x14ac:dyDescent="0.3">
      <c r="A5653" s="4" t="s">
        <v>7319</v>
      </c>
      <c r="B5653" s="76">
        <v>45198</v>
      </c>
      <c r="C5653" s="76">
        <v>45198</v>
      </c>
      <c r="D5653" s="76">
        <v>45257</v>
      </c>
      <c r="E5653" s="4" t="s">
        <v>951</v>
      </c>
      <c r="F5653" s="4" t="s">
        <v>952</v>
      </c>
      <c r="G5653" s="4" t="s">
        <v>942</v>
      </c>
      <c r="H5653" s="4" t="s">
        <v>951</v>
      </c>
      <c r="I5653" s="4" t="s">
        <v>1888</v>
      </c>
      <c r="J5653" s="4">
        <v>100307944</v>
      </c>
      <c r="K5653" s="4" t="s">
        <v>1028</v>
      </c>
      <c r="L5653" s="4">
        <v>1</v>
      </c>
      <c r="M5653" s="4" t="s">
        <v>77</v>
      </c>
      <c r="N5653" s="4">
        <v>257.23</v>
      </c>
      <c r="O5653" s="4">
        <v>216.29</v>
      </c>
      <c r="P5653" s="4" t="s">
        <v>78</v>
      </c>
      <c r="Q5653" s="77">
        <v>45281.660416666666</v>
      </c>
      <c r="R5653" s="4">
        <v>257.23</v>
      </c>
      <c r="S5653" s="4">
        <v>216.29</v>
      </c>
      <c r="T5653" s="4" t="str">
        <f>VLOOKUP(E5653,zamiana!A:B,2,0)</f>
        <v>ALSTOM (ex. BT) CZL</v>
      </c>
    </row>
    <row r="5654" spans="1:20" x14ac:dyDescent="0.3">
      <c r="A5654" s="4" t="s">
        <v>7319</v>
      </c>
      <c r="B5654" s="76">
        <v>45198</v>
      </c>
      <c r="C5654" s="76">
        <v>45198</v>
      </c>
      <c r="D5654" s="76">
        <v>45257</v>
      </c>
      <c r="E5654" s="4" t="s">
        <v>951</v>
      </c>
      <c r="F5654" s="4" t="s">
        <v>952</v>
      </c>
      <c r="G5654" s="4" t="s">
        <v>942</v>
      </c>
      <c r="H5654" s="4" t="s">
        <v>951</v>
      </c>
      <c r="I5654" s="4" t="s">
        <v>1888</v>
      </c>
      <c r="J5654" s="4">
        <v>100307944</v>
      </c>
      <c r="K5654" s="4" t="s">
        <v>1028</v>
      </c>
      <c r="L5654" s="4">
        <v>1</v>
      </c>
      <c r="M5654" s="4" t="s">
        <v>77</v>
      </c>
      <c r="N5654" s="4">
        <v>257.23</v>
      </c>
      <c r="O5654" s="4">
        <v>216.29</v>
      </c>
      <c r="P5654" s="4" t="s">
        <v>78</v>
      </c>
      <c r="Q5654" s="77">
        <v>45281.660416666666</v>
      </c>
      <c r="R5654" s="4">
        <v>257.23</v>
      </c>
      <c r="S5654" s="4">
        <v>216.29</v>
      </c>
      <c r="T5654" s="4" t="str">
        <f>VLOOKUP(E5654,zamiana!A:B,2,0)</f>
        <v>ALSTOM (ex. BT) CZL</v>
      </c>
    </row>
    <row r="5655" spans="1:20" x14ac:dyDescent="0.3">
      <c r="A5655" s="4" t="s">
        <v>7319</v>
      </c>
      <c r="B5655" s="76">
        <v>45198</v>
      </c>
      <c r="C5655" s="76">
        <v>45198</v>
      </c>
      <c r="D5655" s="76">
        <v>45257</v>
      </c>
      <c r="E5655" s="4" t="s">
        <v>951</v>
      </c>
      <c r="F5655" s="4" t="s">
        <v>952</v>
      </c>
      <c r="G5655" s="4" t="s">
        <v>942</v>
      </c>
      <c r="H5655" s="4" t="s">
        <v>951</v>
      </c>
      <c r="I5655" s="4" t="s">
        <v>1888</v>
      </c>
      <c r="J5655" s="4">
        <v>100307944</v>
      </c>
      <c r="K5655" s="4" t="s">
        <v>1028</v>
      </c>
      <c r="L5655" s="4">
        <v>1</v>
      </c>
      <c r="M5655" s="4" t="s">
        <v>77</v>
      </c>
      <c r="N5655" s="4">
        <v>257.23</v>
      </c>
      <c r="O5655" s="4">
        <v>216.29</v>
      </c>
      <c r="P5655" s="4" t="s">
        <v>78</v>
      </c>
      <c r="Q5655" s="77">
        <v>45281.660416666666</v>
      </c>
      <c r="R5655" s="4">
        <v>257.23</v>
      </c>
      <c r="S5655" s="4">
        <v>216.29</v>
      </c>
      <c r="T5655" s="4" t="str">
        <f>VLOOKUP(E5655,zamiana!A:B,2,0)</f>
        <v>ALSTOM (ex. BT) CZL</v>
      </c>
    </row>
    <row r="5656" spans="1:20" x14ac:dyDescent="0.3">
      <c r="A5656" s="4" t="s">
        <v>7319</v>
      </c>
      <c r="B5656" s="76">
        <v>45198</v>
      </c>
      <c r="C5656" s="76">
        <v>45198</v>
      </c>
      <c r="D5656" s="76">
        <v>45257</v>
      </c>
      <c r="E5656" s="4" t="s">
        <v>951</v>
      </c>
      <c r="F5656" s="4" t="s">
        <v>952</v>
      </c>
      <c r="G5656" s="4" t="s">
        <v>942</v>
      </c>
      <c r="H5656" s="4" t="s">
        <v>951</v>
      </c>
      <c r="I5656" s="4" t="s">
        <v>1888</v>
      </c>
      <c r="J5656" s="4">
        <v>100307944</v>
      </c>
      <c r="K5656" s="4" t="s">
        <v>1028</v>
      </c>
      <c r="L5656" s="4">
        <v>1</v>
      </c>
      <c r="M5656" s="4" t="s">
        <v>77</v>
      </c>
      <c r="N5656" s="4">
        <v>257.23</v>
      </c>
      <c r="O5656" s="4">
        <v>216.29</v>
      </c>
      <c r="P5656" s="4" t="s">
        <v>78</v>
      </c>
      <c r="Q5656" s="77">
        <v>45281.660416666666</v>
      </c>
      <c r="R5656" s="4">
        <v>257.23</v>
      </c>
      <c r="S5656" s="4">
        <v>216.29</v>
      </c>
      <c r="T5656" s="4" t="str">
        <f>VLOOKUP(E5656,zamiana!A:B,2,0)</f>
        <v>ALSTOM (ex. BT) CZL</v>
      </c>
    </row>
    <row r="5657" spans="1:20" x14ac:dyDescent="0.3">
      <c r="A5657" s="4" t="s">
        <v>7319</v>
      </c>
      <c r="B5657" s="76">
        <v>45198</v>
      </c>
      <c r="C5657" s="76">
        <v>45198</v>
      </c>
      <c r="D5657" s="76">
        <v>45257</v>
      </c>
      <c r="E5657" s="4" t="s">
        <v>951</v>
      </c>
      <c r="F5657" s="4" t="s">
        <v>952</v>
      </c>
      <c r="G5657" s="4" t="s">
        <v>942</v>
      </c>
      <c r="H5657" s="4" t="s">
        <v>951</v>
      </c>
      <c r="I5657" s="4" t="s">
        <v>1890</v>
      </c>
      <c r="J5657" s="4">
        <v>100307943</v>
      </c>
      <c r="K5657" s="4" t="s">
        <v>1028</v>
      </c>
      <c r="L5657" s="4">
        <v>1</v>
      </c>
      <c r="M5657" s="4" t="s">
        <v>77</v>
      </c>
      <c r="N5657" s="4">
        <v>238.23</v>
      </c>
      <c r="O5657" s="4">
        <v>228.16</v>
      </c>
      <c r="P5657" s="4" t="s">
        <v>78</v>
      </c>
      <c r="Q5657" s="77">
        <v>45281.658333333333</v>
      </c>
      <c r="R5657" s="4">
        <v>238.23</v>
      </c>
      <c r="S5657" s="4">
        <v>228.16</v>
      </c>
      <c r="T5657" s="4" t="str">
        <f>VLOOKUP(E5657,zamiana!A:B,2,0)</f>
        <v>ALSTOM (ex. BT) CZL</v>
      </c>
    </row>
    <row r="5658" spans="1:20" x14ac:dyDescent="0.3">
      <c r="A5658" s="4" t="s">
        <v>7319</v>
      </c>
      <c r="B5658" s="76">
        <v>45198</v>
      </c>
      <c r="C5658" s="76">
        <v>45198</v>
      </c>
      <c r="D5658" s="76">
        <v>45257</v>
      </c>
      <c r="E5658" s="4" t="s">
        <v>951</v>
      </c>
      <c r="F5658" s="4" t="s">
        <v>952</v>
      </c>
      <c r="G5658" s="4" t="s">
        <v>942</v>
      </c>
      <c r="H5658" s="4" t="s">
        <v>951</v>
      </c>
      <c r="I5658" s="4" t="s">
        <v>1890</v>
      </c>
      <c r="J5658" s="4">
        <v>100307943</v>
      </c>
      <c r="K5658" s="4" t="s">
        <v>1028</v>
      </c>
      <c r="L5658" s="4">
        <v>1</v>
      </c>
      <c r="M5658" s="4" t="s">
        <v>77</v>
      </c>
      <c r="N5658" s="4">
        <v>238.23</v>
      </c>
      <c r="O5658" s="4">
        <v>228.16</v>
      </c>
      <c r="P5658" s="4" t="s">
        <v>78</v>
      </c>
      <c r="Q5658" s="77">
        <v>45281.658333333333</v>
      </c>
      <c r="R5658" s="4">
        <v>238.23</v>
      </c>
      <c r="S5658" s="4">
        <v>228.16</v>
      </c>
      <c r="T5658" s="4" t="str">
        <f>VLOOKUP(E5658,zamiana!A:B,2,0)</f>
        <v>ALSTOM (ex. BT) CZL</v>
      </c>
    </row>
    <row r="5659" spans="1:20" x14ac:dyDescent="0.3">
      <c r="A5659" s="4" t="s">
        <v>7319</v>
      </c>
      <c r="B5659" s="76">
        <v>45198</v>
      </c>
      <c r="C5659" s="76">
        <v>45198</v>
      </c>
      <c r="D5659" s="76">
        <v>45257</v>
      </c>
      <c r="E5659" s="4" t="s">
        <v>951</v>
      </c>
      <c r="F5659" s="4" t="s">
        <v>952</v>
      </c>
      <c r="G5659" s="4" t="s">
        <v>942</v>
      </c>
      <c r="H5659" s="4" t="s">
        <v>951</v>
      </c>
      <c r="I5659" s="4" t="s">
        <v>1890</v>
      </c>
      <c r="J5659" s="4">
        <v>100307943</v>
      </c>
      <c r="K5659" s="4" t="s">
        <v>1028</v>
      </c>
      <c r="L5659" s="4">
        <v>1</v>
      </c>
      <c r="M5659" s="4" t="s">
        <v>77</v>
      </c>
      <c r="N5659" s="4">
        <v>238.23</v>
      </c>
      <c r="O5659" s="4">
        <v>228.16</v>
      </c>
      <c r="P5659" s="4" t="s">
        <v>78</v>
      </c>
      <c r="Q5659" s="77">
        <v>45281.658333333333</v>
      </c>
      <c r="R5659" s="4">
        <v>238.23</v>
      </c>
      <c r="S5659" s="4">
        <v>228.16</v>
      </c>
      <c r="T5659" s="4" t="str">
        <f>VLOOKUP(E5659,zamiana!A:B,2,0)</f>
        <v>ALSTOM (ex. BT) CZL</v>
      </c>
    </row>
    <row r="5660" spans="1:20" x14ac:dyDescent="0.3">
      <c r="A5660" s="4" t="s">
        <v>7319</v>
      </c>
      <c r="B5660" s="76">
        <v>45198</v>
      </c>
      <c r="C5660" s="76">
        <v>45198</v>
      </c>
      <c r="D5660" s="76">
        <v>45257</v>
      </c>
      <c r="E5660" s="4" t="s">
        <v>951</v>
      </c>
      <c r="F5660" s="4" t="s">
        <v>952</v>
      </c>
      <c r="G5660" s="4" t="s">
        <v>942</v>
      </c>
      <c r="H5660" s="4" t="s">
        <v>951</v>
      </c>
      <c r="I5660" s="4" t="s">
        <v>1890</v>
      </c>
      <c r="J5660" s="4">
        <v>100307943</v>
      </c>
      <c r="K5660" s="4" t="s">
        <v>1028</v>
      </c>
      <c r="L5660" s="4">
        <v>1</v>
      </c>
      <c r="M5660" s="4" t="s">
        <v>77</v>
      </c>
      <c r="N5660" s="4">
        <v>238.23</v>
      </c>
      <c r="O5660" s="4">
        <v>228.16</v>
      </c>
      <c r="P5660" s="4" t="s">
        <v>78</v>
      </c>
      <c r="Q5660" s="77">
        <v>45281.658333333333</v>
      </c>
      <c r="R5660" s="4">
        <v>238.23</v>
      </c>
      <c r="S5660" s="4">
        <v>228.16</v>
      </c>
      <c r="T5660" s="4" t="str">
        <f>VLOOKUP(E5660,zamiana!A:B,2,0)</f>
        <v>ALSTOM (ex. BT) CZL</v>
      </c>
    </row>
    <row r="5661" spans="1:20" x14ac:dyDescent="0.3">
      <c r="A5661" s="4" t="s">
        <v>7319</v>
      </c>
      <c r="B5661" s="76">
        <v>45198</v>
      </c>
      <c r="C5661" s="76">
        <v>45198</v>
      </c>
      <c r="D5661" s="76">
        <v>45257</v>
      </c>
      <c r="E5661" s="4" t="s">
        <v>951</v>
      </c>
      <c r="F5661" s="4" t="s">
        <v>952</v>
      </c>
      <c r="G5661" s="4" t="s">
        <v>942</v>
      </c>
      <c r="H5661" s="4" t="s">
        <v>951</v>
      </c>
      <c r="I5661" s="4" t="s">
        <v>1936</v>
      </c>
      <c r="J5661" s="4">
        <v>100307942</v>
      </c>
      <c r="K5661" s="4" t="s">
        <v>1028</v>
      </c>
      <c r="L5661" s="4">
        <v>1</v>
      </c>
      <c r="M5661" s="4" t="s">
        <v>77</v>
      </c>
      <c r="N5661" s="4">
        <v>718.83</v>
      </c>
      <c r="O5661" s="4">
        <v>614.79999999999995</v>
      </c>
      <c r="P5661" s="4" t="s">
        <v>78</v>
      </c>
      <c r="Q5661" s="77">
        <v>45281.665277777778</v>
      </c>
      <c r="R5661" s="4">
        <v>718.83</v>
      </c>
      <c r="S5661" s="4">
        <v>614.79999999999995</v>
      </c>
      <c r="T5661" s="4" t="str">
        <f>VLOOKUP(E5661,zamiana!A:B,2,0)</f>
        <v>ALSTOM (ex. BT) CZL</v>
      </c>
    </row>
    <row r="5662" spans="1:20" x14ac:dyDescent="0.3">
      <c r="A5662" s="4" t="s">
        <v>7319</v>
      </c>
      <c r="B5662" s="76">
        <v>45198</v>
      </c>
      <c r="C5662" s="76">
        <v>45198</v>
      </c>
      <c r="D5662" s="76">
        <v>45257</v>
      </c>
      <c r="E5662" s="4" t="s">
        <v>951</v>
      </c>
      <c r="F5662" s="4" t="s">
        <v>952</v>
      </c>
      <c r="G5662" s="4" t="s">
        <v>942</v>
      </c>
      <c r="H5662" s="4" t="s">
        <v>951</v>
      </c>
      <c r="I5662" s="4" t="s">
        <v>1936</v>
      </c>
      <c r="J5662" s="4">
        <v>100307942</v>
      </c>
      <c r="K5662" s="4" t="s">
        <v>1028</v>
      </c>
      <c r="L5662" s="4">
        <v>1</v>
      </c>
      <c r="M5662" s="4" t="s">
        <v>77</v>
      </c>
      <c r="N5662" s="4">
        <v>718.83</v>
      </c>
      <c r="O5662" s="4">
        <v>614.79999999999995</v>
      </c>
      <c r="P5662" s="4" t="s">
        <v>78</v>
      </c>
      <c r="Q5662" s="77">
        <v>45281.665277777778</v>
      </c>
      <c r="R5662" s="4">
        <v>718.83</v>
      </c>
      <c r="S5662" s="4">
        <v>614.79999999999995</v>
      </c>
      <c r="T5662" s="4" t="str">
        <f>VLOOKUP(E5662,zamiana!A:B,2,0)</f>
        <v>ALSTOM (ex. BT) CZL</v>
      </c>
    </row>
    <row r="5663" spans="1:20" x14ac:dyDescent="0.3">
      <c r="A5663" s="4" t="s">
        <v>7319</v>
      </c>
      <c r="B5663" s="76">
        <v>45198</v>
      </c>
      <c r="C5663" s="76">
        <v>45198</v>
      </c>
      <c r="D5663" s="76">
        <v>45257</v>
      </c>
      <c r="E5663" s="4" t="s">
        <v>951</v>
      </c>
      <c r="F5663" s="4" t="s">
        <v>952</v>
      </c>
      <c r="G5663" s="4" t="s">
        <v>942</v>
      </c>
      <c r="H5663" s="4" t="s">
        <v>951</v>
      </c>
      <c r="I5663" s="4" t="s">
        <v>1936</v>
      </c>
      <c r="J5663" s="4">
        <v>100307942</v>
      </c>
      <c r="K5663" s="4" t="s">
        <v>1028</v>
      </c>
      <c r="L5663" s="4">
        <v>1</v>
      </c>
      <c r="M5663" s="4" t="s">
        <v>77</v>
      </c>
      <c r="N5663" s="4">
        <v>718.83</v>
      </c>
      <c r="O5663" s="4">
        <v>614.79999999999995</v>
      </c>
      <c r="P5663" s="4" t="s">
        <v>78</v>
      </c>
      <c r="Q5663" s="77">
        <v>45281.665277777778</v>
      </c>
      <c r="R5663" s="4">
        <v>718.83</v>
      </c>
      <c r="S5663" s="4">
        <v>614.79999999999995</v>
      </c>
      <c r="T5663" s="4" t="str">
        <f>VLOOKUP(E5663,zamiana!A:B,2,0)</f>
        <v>ALSTOM (ex. BT) CZL</v>
      </c>
    </row>
    <row r="5664" spans="1:20" x14ac:dyDescent="0.3">
      <c r="A5664" s="4" t="s">
        <v>7319</v>
      </c>
      <c r="B5664" s="76">
        <v>45198</v>
      </c>
      <c r="C5664" s="76">
        <v>45198</v>
      </c>
      <c r="D5664" s="76">
        <v>45257</v>
      </c>
      <c r="E5664" s="4" t="s">
        <v>951</v>
      </c>
      <c r="F5664" s="4" t="s">
        <v>952</v>
      </c>
      <c r="G5664" s="4" t="s">
        <v>942</v>
      </c>
      <c r="H5664" s="4" t="s">
        <v>951</v>
      </c>
      <c r="I5664" s="4" t="s">
        <v>1936</v>
      </c>
      <c r="J5664" s="4">
        <v>100307942</v>
      </c>
      <c r="K5664" s="4" t="s">
        <v>1028</v>
      </c>
      <c r="L5664" s="4">
        <v>1</v>
      </c>
      <c r="M5664" s="4" t="s">
        <v>77</v>
      </c>
      <c r="N5664" s="4">
        <v>718.83</v>
      </c>
      <c r="O5664" s="4">
        <v>614.79999999999995</v>
      </c>
      <c r="P5664" s="4" t="s">
        <v>78</v>
      </c>
      <c r="Q5664" s="77">
        <v>45281.665277777778</v>
      </c>
      <c r="R5664" s="4">
        <v>718.83</v>
      </c>
      <c r="S5664" s="4">
        <v>614.79999999999995</v>
      </c>
      <c r="T5664" s="4" t="str">
        <f>VLOOKUP(E5664,zamiana!A:B,2,0)</f>
        <v>ALSTOM (ex. BT) CZL</v>
      </c>
    </row>
    <row r="5665" spans="1:20" x14ac:dyDescent="0.3">
      <c r="A5665" s="4" t="s">
        <v>7319</v>
      </c>
      <c r="B5665" s="76">
        <v>45198</v>
      </c>
      <c r="C5665" s="76">
        <v>45198</v>
      </c>
      <c r="D5665" s="76">
        <v>45257</v>
      </c>
      <c r="E5665" s="4" t="s">
        <v>951</v>
      </c>
      <c r="F5665" s="4" t="s">
        <v>952</v>
      </c>
      <c r="G5665" s="4" t="s">
        <v>942</v>
      </c>
      <c r="H5665" s="4" t="s">
        <v>951</v>
      </c>
      <c r="I5665" s="4" t="s">
        <v>1802</v>
      </c>
      <c r="J5665" s="4">
        <v>100307501</v>
      </c>
      <c r="K5665" s="4" t="s">
        <v>1028</v>
      </c>
      <c r="L5665" s="4">
        <v>4</v>
      </c>
      <c r="M5665" s="4" t="s">
        <v>77</v>
      </c>
      <c r="N5665" s="4">
        <v>107.93</v>
      </c>
      <c r="O5665" s="4">
        <v>69.12</v>
      </c>
      <c r="P5665" s="4" t="s">
        <v>78</v>
      </c>
      <c r="Q5665" s="77">
        <v>45281.636111111111</v>
      </c>
      <c r="R5665" s="4">
        <v>431.72</v>
      </c>
      <c r="S5665" s="4">
        <v>276.48</v>
      </c>
      <c r="T5665" s="4" t="str">
        <f>VLOOKUP(E5665,zamiana!A:B,2,0)</f>
        <v>ALSTOM (ex. BT) CZL</v>
      </c>
    </row>
    <row r="5666" spans="1:20" x14ac:dyDescent="0.3">
      <c r="A5666" s="4" t="s">
        <v>7319</v>
      </c>
      <c r="B5666" s="76">
        <v>45198</v>
      </c>
      <c r="C5666" s="76">
        <v>45198</v>
      </c>
      <c r="D5666" s="76">
        <v>45257</v>
      </c>
      <c r="E5666" s="4" t="s">
        <v>951</v>
      </c>
      <c r="F5666" s="4" t="s">
        <v>952</v>
      </c>
      <c r="G5666" s="4" t="s">
        <v>942</v>
      </c>
      <c r="H5666" s="4" t="s">
        <v>951</v>
      </c>
      <c r="I5666" s="4" t="s">
        <v>1802</v>
      </c>
      <c r="J5666" s="4">
        <v>100307501</v>
      </c>
      <c r="K5666" s="4" t="s">
        <v>1028</v>
      </c>
      <c r="L5666" s="4">
        <v>4</v>
      </c>
      <c r="M5666" s="4" t="s">
        <v>77</v>
      </c>
      <c r="N5666" s="4">
        <v>107.93</v>
      </c>
      <c r="O5666" s="4">
        <v>69.12</v>
      </c>
      <c r="P5666" s="4" t="s">
        <v>78</v>
      </c>
      <c r="Q5666" s="77">
        <v>45281.636111111111</v>
      </c>
      <c r="R5666" s="4">
        <v>431.72</v>
      </c>
      <c r="S5666" s="4">
        <v>276.48</v>
      </c>
      <c r="T5666" s="4" t="str">
        <f>VLOOKUP(E5666,zamiana!A:B,2,0)</f>
        <v>ALSTOM (ex. BT) CZL</v>
      </c>
    </row>
    <row r="5667" spans="1:20" x14ac:dyDescent="0.3">
      <c r="A5667" s="4" t="s">
        <v>7319</v>
      </c>
      <c r="B5667" s="76">
        <v>45198</v>
      </c>
      <c r="C5667" s="76">
        <v>45198</v>
      </c>
      <c r="D5667" s="76">
        <v>45257</v>
      </c>
      <c r="E5667" s="4" t="s">
        <v>951</v>
      </c>
      <c r="F5667" s="4" t="s">
        <v>952</v>
      </c>
      <c r="G5667" s="4" t="s">
        <v>942</v>
      </c>
      <c r="H5667" s="4" t="s">
        <v>951</v>
      </c>
      <c r="I5667" s="4" t="s">
        <v>1356</v>
      </c>
      <c r="J5667" s="4">
        <v>100307487</v>
      </c>
      <c r="K5667" s="4" t="s">
        <v>1028</v>
      </c>
      <c r="L5667" s="4">
        <v>6</v>
      </c>
      <c r="M5667" s="4" t="s">
        <v>77</v>
      </c>
      <c r="N5667" s="4">
        <v>22.98</v>
      </c>
      <c r="O5667" s="4">
        <v>18.98</v>
      </c>
      <c r="P5667" s="4" t="s">
        <v>78</v>
      </c>
      <c r="Q5667" s="77">
        <v>45281.636111111111</v>
      </c>
      <c r="R5667" s="4">
        <v>137.88</v>
      </c>
      <c r="S5667" s="4">
        <v>113.88</v>
      </c>
      <c r="T5667" s="4" t="str">
        <f>VLOOKUP(E5667,zamiana!A:B,2,0)</f>
        <v>ALSTOM (ex. BT) CZL</v>
      </c>
    </row>
    <row r="5668" spans="1:20" x14ac:dyDescent="0.3">
      <c r="A5668" s="4" t="s">
        <v>7319</v>
      </c>
      <c r="B5668" s="76">
        <v>45198</v>
      </c>
      <c r="C5668" s="76">
        <v>45198</v>
      </c>
      <c r="D5668" s="76">
        <v>45257</v>
      </c>
      <c r="E5668" s="4" t="s">
        <v>951</v>
      </c>
      <c r="F5668" s="4" t="s">
        <v>952</v>
      </c>
      <c r="G5668" s="4" t="s">
        <v>942</v>
      </c>
      <c r="H5668" s="4" t="s">
        <v>951</v>
      </c>
      <c r="I5668" s="4" t="s">
        <v>1904</v>
      </c>
      <c r="J5668" s="4">
        <v>100307472</v>
      </c>
      <c r="K5668" s="4" t="s">
        <v>1028</v>
      </c>
      <c r="L5668" s="4">
        <v>2</v>
      </c>
      <c r="M5668" s="4" t="s">
        <v>77</v>
      </c>
      <c r="N5668" s="4">
        <v>463.63</v>
      </c>
      <c r="O5668" s="4">
        <v>266.91000000000003</v>
      </c>
      <c r="P5668" s="4" t="s">
        <v>78</v>
      </c>
      <c r="Q5668" s="77">
        <v>45281.65625</v>
      </c>
      <c r="R5668" s="4">
        <v>927.26</v>
      </c>
      <c r="S5668" s="4">
        <v>533.82000000000005</v>
      </c>
      <c r="T5668" s="4" t="str">
        <f>VLOOKUP(E5668,zamiana!A:B,2,0)</f>
        <v>ALSTOM (ex. BT) CZL</v>
      </c>
    </row>
    <row r="5669" spans="1:20" x14ac:dyDescent="0.3">
      <c r="A5669" s="4" t="s">
        <v>7319</v>
      </c>
      <c r="B5669" s="76">
        <v>45198</v>
      </c>
      <c r="C5669" s="76">
        <v>45198</v>
      </c>
      <c r="D5669" s="76">
        <v>45257</v>
      </c>
      <c r="E5669" s="4" t="s">
        <v>951</v>
      </c>
      <c r="F5669" s="4" t="s">
        <v>952</v>
      </c>
      <c r="G5669" s="4" t="s">
        <v>942</v>
      </c>
      <c r="H5669" s="4" t="s">
        <v>951</v>
      </c>
      <c r="I5669" s="4" t="s">
        <v>1904</v>
      </c>
      <c r="J5669" s="4">
        <v>100307472</v>
      </c>
      <c r="K5669" s="4" t="s">
        <v>1028</v>
      </c>
      <c r="L5669" s="4">
        <v>2</v>
      </c>
      <c r="M5669" s="4" t="s">
        <v>77</v>
      </c>
      <c r="N5669" s="4">
        <v>463.63</v>
      </c>
      <c r="O5669" s="4">
        <v>266.91000000000003</v>
      </c>
      <c r="P5669" s="4" t="s">
        <v>78</v>
      </c>
      <c r="Q5669" s="77">
        <v>45281.65625</v>
      </c>
      <c r="R5669" s="4">
        <v>927.26</v>
      </c>
      <c r="S5669" s="4">
        <v>533.82000000000005</v>
      </c>
      <c r="T5669" s="4" t="str">
        <f>VLOOKUP(E5669,zamiana!A:B,2,0)</f>
        <v>ALSTOM (ex. BT) CZL</v>
      </c>
    </row>
    <row r="5670" spans="1:20" x14ac:dyDescent="0.3">
      <c r="A5670" s="4" t="s">
        <v>7319</v>
      </c>
      <c r="B5670" s="76">
        <v>45198</v>
      </c>
      <c r="C5670" s="76">
        <v>45198</v>
      </c>
      <c r="D5670" s="76">
        <v>45257</v>
      </c>
      <c r="E5670" s="4" t="s">
        <v>951</v>
      </c>
      <c r="F5670" s="4" t="s">
        <v>952</v>
      </c>
      <c r="G5670" s="4" t="s">
        <v>942</v>
      </c>
      <c r="H5670" s="4" t="s">
        <v>951</v>
      </c>
      <c r="I5670" s="4" t="s">
        <v>3714</v>
      </c>
      <c r="J5670" s="4">
        <v>100307456</v>
      </c>
      <c r="K5670" s="4" t="s">
        <v>1028</v>
      </c>
      <c r="L5670" s="4">
        <v>1</v>
      </c>
      <c r="M5670" s="4" t="s">
        <v>77</v>
      </c>
      <c r="N5670" s="4">
        <v>51.85</v>
      </c>
      <c r="O5670" s="4">
        <v>25.74</v>
      </c>
      <c r="P5670" s="4" t="s">
        <v>78</v>
      </c>
      <c r="Q5670" s="77">
        <v>45281.676388888889</v>
      </c>
      <c r="R5670" s="4">
        <v>51.85</v>
      </c>
      <c r="S5670" s="4">
        <v>25.74</v>
      </c>
      <c r="T5670" s="4" t="str">
        <f>VLOOKUP(E5670,zamiana!A:B,2,0)</f>
        <v>ALSTOM (ex. BT) CZL</v>
      </c>
    </row>
    <row r="5671" spans="1:20" x14ac:dyDescent="0.3">
      <c r="A5671" s="4" t="s">
        <v>7319</v>
      </c>
      <c r="B5671" s="76">
        <v>45198</v>
      </c>
      <c r="C5671" s="76">
        <v>45198</v>
      </c>
      <c r="D5671" s="76">
        <v>45257</v>
      </c>
      <c r="E5671" s="4" t="s">
        <v>951</v>
      </c>
      <c r="F5671" s="4" t="s">
        <v>952</v>
      </c>
      <c r="G5671" s="4" t="s">
        <v>942</v>
      </c>
      <c r="H5671" s="4" t="s">
        <v>951</v>
      </c>
      <c r="I5671" s="4" t="s">
        <v>3714</v>
      </c>
      <c r="J5671" s="4">
        <v>100307456</v>
      </c>
      <c r="K5671" s="4" t="s">
        <v>1028</v>
      </c>
      <c r="L5671" s="4">
        <v>1</v>
      </c>
      <c r="M5671" s="4" t="s">
        <v>77</v>
      </c>
      <c r="N5671" s="4">
        <v>51.85</v>
      </c>
      <c r="O5671" s="4">
        <v>25.74</v>
      </c>
      <c r="P5671" s="4" t="s">
        <v>78</v>
      </c>
      <c r="Q5671" s="77">
        <v>45281.676388888889</v>
      </c>
      <c r="R5671" s="4">
        <v>51.85</v>
      </c>
      <c r="S5671" s="4">
        <v>25.74</v>
      </c>
      <c r="T5671" s="4" t="str">
        <f>VLOOKUP(E5671,zamiana!A:B,2,0)</f>
        <v>ALSTOM (ex. BT) CZL</v>
      </c>
    </row>
    <row r="5672" spans="1:20" x14ac:dyDescent="0.3">
      <c r="A5672" s="4" t="s">
        <v>7319</v>
      </c>
      <c r="B5672" s="76">
        <v>45198</v>
      </c>
      <c r="C5672" s="76">
        <v>45198</v>
      </c>
      <c r="D5672" s="76">
        <v>45257</v>
      </c>
      <c r="E5672" s="4" t="s">
        <v>951</v>
      </c>
      <c r="F5672" s="4" t="s">
        <v>952</v>
      </c>
      <c r="G5672" s="4" t="s">
        <v>942</v>
      </c>
      <c r="H5672" s="4" t="s">
        <v>951</v>
      </c>
      <c r="I5672" s="4" t="s">
        <v>3714</v>
      </c>
      <c r="J5672" s="4">
        <v>100307456</v>
      </c>
      <c r="K5672" s="4" t="s">
        <v>1028</v>
      </c>
      <c r="L5672" s="4">
        <v>1</v>
      </c>
      <c r="M5672" s="4" t="s">
        <v>77</v>
      </c>
      <c r="N5672" s="4">
        <v>51.85</v>
      </c>
      <c r="O5672" s="4">
        <v>25.74</v>
      </c>
      <c r="P5672" s="4" t="s">
        <v>78</v>
      </c>
      <c r="Q5672" s="77">
        <v>45281.676388888889</v>
      </c>
      <c r="R5672" s="4">
        <v>51.85</v>
      </c>
      <c r="S5672" s="4">
        <v>25.74</v>
      </c>
      <c r="T5672" s="4" t="str">
        <f>VLOOKUP(E5672,zamiana!A:B,2,0)</f>
        <v>ALSTOM (ex. BT) CZL</v>
      </c>
    </row>
    <row r="5673" spans="1:20" x14ac:dyDescent="0.3">
      <c r="A5673" s="4" t="s">
        <v>7319</v>
      </c>
      <c r="B5673" s="76">
        <v>45198</v>
      </c>
      <c r="C5673" s="76">
        <v>45198</v>
      </c>
      <c r="D5673" s="76">
        <v>45257</v>
      </c>
      <c r="E5673" s="4" t="s">
        <v>951</v>
      </c>
      <c r="F5673" s="4" t="s">
        <v>952</v>
      </c>
      <c r="G5673" s="4" t="s">
        <v>942</v>
      </c>
      <c r="H5673" s="4" t="s">
        <v>951</v>
      </c>
      <c r="I5673" s="4" t="s">
        <v>3714</v>
      </c>
      <c r="J5673" s="4">
        <v>100307456</v>
      </c>
      <c r="K5673" s="4" t="s">
        <v>1028</v>
      </c>
      <c r="L5673" s="4">
        <v>1</v>
      </c>
      <c r="M5673" s="4" t="s">
        <v>77</v>
      </c>
      <c r="N5673" s="4">
        <v>51.85</v>
      </c>
      <c r="O5673" s="4">
        <v>25.74</v>
      </c>
      <c r="P5673" s="4" t="s">
        <v>78</v>
      </c>
      <c r="Q5673" s="77">
        <v>45281.676388888889</v>
      </c>
      <c r="R5673" s="4">
        <v>51.85</v>
      </c>
      <c r="S5673" s="4">
        <v>25.74</v>
      </c>
      <c r="T5673" s="4" t="str">
        <f>VLOOKUP(E5673,zamiana!A:B,2,0)</f>
        <v>ALSTOM (ex. BT) CZL</v>
      </c>
    </row>
    <row r="5674" spans="1:20" x14ac:dyDescent="0.3">
      <c r="A5674" s="4" t="s">
        <v>7319</v>
      </c>
      <c r="B5674" s="76">
        <v>45198</v>
      </c>
      <c r="C5674" s="76">
        <v>45198</v>
      </c>
      <c r="D5674" s="76">
        <v>45257</v>
      </c>
      <c r="E5674" s="4" t="s">
        <v>951</v>
      </c>
      <c r="F5674" s="4" t="s">
        <v>952</v>
      </c>
      <c r="G5674" s="4" t="s">
        <v>942</v>
      </c>
      <c r="H5674" s="4" t="s">
        <v>951</v>
      </c>
      <c r="I5674" s="4" t="s">
        <v>1027</v>
      </c>
      <c r="J5674" s="4">
        <v>100307437</v>
      </c>
      <c r="K5674" s="4" t="s">
        <v>1028</v>
      </c>
      <c r="L5674" s="4">
        <v>2</v>
      </c>
      <c r="M5674" s="4" t="s">
        <v>77</v>
      </c>
      <c r="N5674" s="4">
        <v>10.61</v>
      </c>
      <c r="O5674" s="4">
        <v>5.9</v>
      </c>
      <c r="P5674" s="4" t="s">
        <v>78</v>
      </c>
      <c r="Q5674" s="77">
        <v>45281.62777777778</v>
      </c>
      <c r="R5674" s="4">
        <v>21.22</v>
      </c>
      <c r="S5674" s="4">
        <v>11.8</v>
      </c>
      <c r="T5674" s="4" t="str">
        <f>VLOOKUP(E5674,zamiana!A:B,2,0)</f>
        <v>ALSTOM (ex. BT) CZL</v>
      </c>
    </row>
    <row r="5675" spans="1:20" x14ac:dyDescent="0.3">
      <c r="A5675" s="4" t="s">
        <v>7319</v>
      </c>
      <c r="B5675" s="76">
        <v>45198</v>
      </c>
      <c r="C5675" s="76">
        <v>45198</v>
      </c>
      <c r="D5675" s="76">
        <v>45257</v>
      </c>
      <c r="E5675" s="4" t="s">
        <v>951</v>
      </c>
      <c r="F5675" s="4" t="s">
        <v>952</v>
      </c>
      <c r="G5675" s="4" t="s">
        <v>942</v>
      </c>
      <c r="H5675" s="4" t="s">
        <v>951</v>
      </c>
      <c r="I5675" s="4" t="s">
        <v>1027</v>
      </c>
      <c r="J5675" s="4">
        <v>100307437</v>
      </c>
      <c r="K5675" s="4" t="s">
        <v>1028</v>
      </c>
      <c r="L5675" s="4">
        <v>2</v>
      </c>
      <c r="M5675" s="4" t="s">
        <v>77</v>
      </c>
      <c r="N5675" s="4">
        <v>10.61</v>
      </c>
      <c r="O5675" s="4">
        <v>5.9</v>
      </c>
      <c r="P5675" s="4" t="s">
        <v>78</v>
      </c>
      <c r="Q5675" s="77">
        <v>45281.62777777778</v>
      </c>
      <c r="R5675" s="4">
        <v>21.22</v>
      </c>
      <c r="S5675" s="4">
        <v>11.8</v>
      </c>
      <c r="T5675" s="4" t="str">
        <f>VLOOKUP(E5675,zamiana!A:B,2,0)</f>
        <v>ALSTOM (ex. BT) CZL</v>
      </c>
    </row>
    <row r="5676" spans="1:20" x14ac:dyDescent="0.3">
      <c r="A5676" s="4" t="s">
        <v>7319</v>
      </c>
      <c r="B5676" s="76">
        <v>45198</v>
      </c>
      <c r="C5676" s="76">
        <v>45198</v>
      </c>
      <c r="D5676" s="76">
        <v>45257</v>
      </c>
      <c r="E5676" s="4" t="s">
        <v>951</v>
      </c>
      <c r="F5676" s="4" t="s">
        <v>952</v>
      </c>
      <c r="G5676" s="4" t="s">
        <v>942</v>
      </c>
      <c r="H5676" s="4" t="s">
        <v>951</v>
      </c>
      <c r="I5676" s="4" t="s">
        <v>1027</v>
      </c>
      <c r="J5676" s="4">
        <v>100307437</v>
      </c>
      <c r="K5676" s="4" t="s">
        <v>1028</v>
      </c>
      <c r="L5676" s="4">
        <v>2</v>
      </c>
      <c r="M5676" s="4" t="s">
        <v>77</v>
      </c>
      <c r="N5676" s="4">
        <v>10.61</v>
      </c>
      <c r="O5676" s="4">
        <v>5.9</v>
      </c>
      <c r="P5676" s="4" t="s">
        <v>78</v>
      </c>
      <c r="Q5676" s="77">
        <v>45281.62777777778</v>
      </c>
      <c r="R5676" s="4">
        <v>21.22</v>
      </c>
      <c r="S5676" s="4">
        <v>11.8</v>
      </c>
      <c r="T5676" s="4" t="str">
        <f>VLOOKUP(E5676,zamiana!A:B,2,0)</f>
        <v>ALSTOM (ex. BT) CZL</v>
      </c>
    </row>
    <row r="5677" spans="1:20" x14ac:dyDescent="0.3">
      <c r="A5677" s="4" t="s">
        <v>7319</v>
      </c>
      <c r="B5677" s="76">
        <v>45198</v>
      </c>
      <c r="C5677" s="76">
        <v>45198</v>
      </c>
      <c r="D5677" s="76">
        <v>45257</v>
      </c>
      <c r="E5677" s="4" t="s">
        <v>951</v>
      </c>
      <c r="F5677" s="4" t="s">
        <v>952</v>
      </c>
      <c r="G5677" s="4" t="s">
        <v>942</v>
      </c>
      <c r="H5677" s="4" t="s">
        <v>951</v>
      </c>
      <c r="I5677" s="4" t="s">
        <v>1027</v>
      </c>
      <c r="J5677" s="4">
        <v>100307437</v>
      </c>
      <c r="K5677" s="4" t="s">
        <v>1028</v>
      </c>
      <c r="L5677" s="4">
        <v>2</v>
      </c>
      <c r="M5677" s="4" t="s">
        <v>77</v>
      </c>
      <c r="N5677" s="4">
        <v>10.61</v>
      </c>
      <c r="O5677" s="4">
        <v>5.9</v>
      </c>
      <c r="P5677" s="4" t="s">
        <v>78</v>
      </c>
      <c r="Q5677" s="77">
        <v>45281.62777777778</v>
      </c>
      <c r="R5677" s="4">
        <v>21.22</v>
      </c>
      <c r="S5677" s="4">
        <v>11.8</v>
      </c>
      <c r="T5677" s="4" t="str">
        <f>VLOOKUP(E5677,zamiana!A:B,2,0)</f>
        <v>ALSTOM (ex. BT) CZL</v>
      </c>
    </row>
    <row r="5678" spans="1:20" x14ac:dyDescent="0.3">
      <c r="A5678" s="4" t="s">
        <v>7319</v>
      </c>
      <c r="B5678" s="76">
        <v>45198</v>
      </c>
      <c r="C5678" s="76">
        <v>45198</v>
      </c>
      <c r="D5678" s="76">
        <v>45257</v>
      </c>
      <c r="E5678" s="4" t="s">
        <v>951</v>
      </c>
      <c r="F5678" s="4" t="s">
        <v>952</v>
      </c>
      <c r="G5678" s="4" t="s">
        <v>942</v>
      </c>
      <c r="H5678" s="4" t="s">
        <v>951</v>
      </c>
      <c r="I5678" s="4" t="s">
        <v>3616</v>
      </c>
      <c r="J5678" s="4">
        <v>100307424</v>
      </c>
      <c r="K5678" s="4" t="s">
        <v>1028</v>
      </c>
      <c r="L5678" s="4">
        <v>1</v>
      </c>
      <c r="M5678" s="4" t="s">
        <v>77</v>
      </c>
      <c r="N5678" s="4">
        <v>26.97</v>
      </c>
      <c r="O5678" s="4">
        <v>12.07</v>
      </c>
      <c r="P5678" s="4" t="s">
        <v>78</v>
      </c>
      <c r="Q5678" s="77">
        <v>45281.667361111111</v>
      </c>
      <c r="R5678" s="4">
        <v>26.97</v>
      </c>
      <c r="S5678" s="4">
        <v>12.07</v>
      </c>
      <c r="T5678" s="4" t="str">
        <f>VLOOKUP(E5678,zamiana!A:B,2,0)</f>
        <v>ALSTOM (ex. BT) CZL</v>
      </c>
    </row>
    <row r="5679" spans="1:20" x14ac:dyDescent="0.3">
      <c r="A5679" s="4" t="s">
        <v>7319</v>
      </c>
      <c r="B5679" s="76">
        <v>45198</v>
      </c>
      <c r="C5679" s="76">
        <v>45198</v>
      </c>
      <c r="D5679" s="76">
        <v>45257</v>
      </c>
      <c r="E5679" s="4" t="s">
        <v>951</v>
      </c>
      <c r="F5679" s="4" t="s">
        <v>952</v>
      </c>
      <c r="G5679" s="4" t="s">
        <v>942</v>
      </c>
      <c r="H5679" s="4" t="s">
        <v>951</v>
      </c>
      <c r="I5679" s="4" t="s">
        <v>3616</v>
      </c>
      <c r="J5679" s="4">
        <v>100307424</v>
      </c>
      <c r="K5679" s="4" t="s">
        <v>1028</v>
      </c>
      <c r="L5679" s="4">
        <v>1</v>
      </c>
      <c r="M5679" s="4" t="s">
        <v>77</v>
      </c>
      <c r="N5679" s="4">
        <v>26.97</v>
      </c>
      <c r="O5679" s="4">
        <v>12.07</v>
      </c>
      <c r="P5679" s="4" t="s">
        <v>78</v>
      </c>
      <c r="Q5679" s="77">
        <v>45281.667361111111</v>
      </c>
      <c r="R5679" s="4">
        <v>26.97</v>
      </c>
      <c r="S5679" s="4">
        <v>12.07</v>
      </c>
      <c r="T5679" s="4" t="str">
        <f>VLOOKUP(E5679,zamiana!A:B,2,0)</f>
        <v>ALSTOM (ex. BT) CZL</v>
      </c>
    </row>
    <row r="5680" spans="1:20" x14ac:dyDescent="0.3">
      <c r="A5680" s="4" t="s">
        <v>7319</v>
      </c>
      <c r="B5680" s="76">
        <v>45198</v>
      </c>
      <c r="C5680" s="76">
        <v>45198</v>
      </c>
      <c r="D5680" s="76">
        <v>45257</v>
      </c>
      <c r="E5680" s="4" t="s">
        <v>951</v>
      </c>
      <c r="F5680" s="4" t="s">
        <v>952</v>
      </c>
      <c r="G5680" s="4" t="s">
        <v>942</v>
      </c>
      <c r="H5680" s="4" t="s">
        <v>951</v>
      </c>
      <c r="I5680" s="4" t="s">
        <v>3616</v>
      </c>
      <c r="J5680" s="4">
        <v>100307424</v>
      </c>
      <c r="K5680" s="4" t="s">
        <v>1028</v>
      </c>
      <c r="L5680" s="4">
        <v>1</v>
      </c>
      <c r="M5680" s="4" t="s">
        <v>77</v>
      </c>
      <c r="N5680" s="4">
        <v>26.97</v>
      </c>
      <c r="O5680" s="4">
        <v>12.07</v>
      </c>
      <c r="P5680" s="4" t="s">
        <v>78</v>
      </c>
      <c r="Q5680" s="77">
        <v>45281.667361111111</v>
      </c>
      <c r="R5680" s="4">
        <v>26.97</v>
      </c>
      <c r="S5680" s="4">
        <v>12.07</v>
      </c>
      <c r="T5680" s="4" t="str">
        <f>VLOOKUP(E5680,zamiana!A:B,2,0)</f>
        <v>ALSTOM (ex. BT) CZL</v>
      </c>
    </row>
    <row r="5681" spans="1:20" x14ac:dyDescent="0.3">
      <c r="A5681" s="4" t="s">
        <v>7319</v>
      </c>
      <c r="B5681" s="76">
        <v>45198</v>
      </c>
      <c r="C5681" s="76">
        <v>45198</v>
      </c>
      <c r="D5681" s="76">
        <v>45257</v>
      </c>
      <c r="E5681" s="4" t="s">
        <v>951</v>
      </c>
      <c r="F5681" s="4" t="s">
        <v>952</v>
      </c>
      <c r="G5681" s="4" t="s">
        <v>942</v>
      </c>
      <c r="H5681" s="4" t="s">
        <v>951</v>
      </c>
      <c r="I5681" s="4" t="s">
        <v>3616</v>
      </c>
      <c r="J5681" s="4">
        <v>100307424</v>
      </c>
      <c r="K5681" s="4" t="s">
        <v>1028</v>
      </c>
      <c r="L5681" s="4">
        <v>1</v>
      </c>
      <c r="M5681" s="4" t="s">
        <v>77</v>
      </c>
      <c r="N5681" s="4">
        <v>26.97</v>
      </c>
      <c r="O5681" s="4">
        <v>12.07</v>
      </c>
      <c r="P5681" s="4" t="s">
        <v>78</v>
      </c>
      <c r="Q5681" s="77">
        <v>45281.667361111111</v>
      </c>
      <c r="R5681" s="4">
        <v>26.97</v>
      </c>
      <c r="S5681" s="4">
        <v>12.07</v>
      </c>
      <c r="T5681" s="4" t="str">
        <f>VLOOKUP(E5681,zamiana!A:B,2,0)</f>
        <v>ALSTOM (ex. BT) CZL</v>
      </c>
    </row>
    <row r="5682" spans="1:20" x14ac:dyDescent="0.3">
      <c r="A5682" s="4" t="s">
        <v>7319</v>
      </c>
      <c r="B5682" s="76">
        <v>45198</v>
      </c>
      <c r="C5682" s="76">
        <v>45198</v>
      </c>
      <c r="D5682" s="76">
        <v>45257</v>
      </c>
      <c r="E5682" s="4" t="s">
        <v>951</v>
      </c>
      <c r="F5682" s="4" t="s">
        <v>952</v>
      </c>
      <c r="G5682" s="4" t="s">
        <v>942</v>
      </c>
      <c r="H5682" s="4" t="s">
        <v>951</v>
      </c>
      <c r="I5682" s="4" t="s">
        <v>3617</v>
      </c>
      <c r="J5682" s="4">
        <v>100307392</v>
      </c>
      <c r="K5682" s="4" t="s">
        <v>1028</v>
      </c>
      <c r="L5682" s="4">
        <v>2</v>
      </c>
      <c r="M5682" s="4" t="s">
        <v>77</v>
      </c>
      <c r="N5682" s="4">
        <v>69.97</v>
      </c>
      <c r="O5682" s="4">
        <v>30.31</v>
      </c>
      <c r="P5682" s="4" t="s">
        <v>78</v>
      </c>
      <c r="Q5682" s="77">
        <v>45281.67291666667</v>
      </c>
      <c r="R5682" s="4">
        <v>139.94</v>
      </c>
      <c r="S5682" s="4">
        <v>60.62</v>
      </c>
      <c r="T5682" s="4" t="str">
        <f>VLOOKUP(E5682,zamiana!A:B,2,0)</f>
        <v>ALSTOM (ex. BT) CZL</v>
      </c>
    </row>
    <row r="5683" spans="1:20" x14ac:dyDescent="0.3">
      <c r="A5683" s="4" t="s">
        <v>7319</v>
      </c>
      <c r="B5683" s="76">
        <v>45198</v>
      </c>
      <c r="C5683" s="76">
        <v>45198</v>
      </c>
      <c r="D5683" s="76">
        <v>45257</v>
      </c>
      <c r="E5683" s="4" t="s">
        <v>951</v>
      </c>
      <c r="F5683" s="4" t="s">
        <v>952</v>
      </c>
      <c r="G5683" s="4" t="s">
        <v>942</v>
      </c>
      <c r="H5683" s="4" t="s">
        <v>951</v>
      </c>
      <c r="I5683" s="4" t="s">
        <v>3617</v>
      </c>
      <c r="J5683" s="4">
        <v>100307392</v>
      </c>
      <c r="K5683" s="4" t="s">
        <v>1028</v>
      </c>
      <c r="L5683" s="4">
        <v>2</v>
      </c>
      <c r="M5683" s="4" t="s">
        <v>77</v>
      </c>
      <c r="N5683" s="4">
        <v>69.97</v>
      </c>
      <c r="O5683" s="4">
        <v>30.31</v>
      </c>
      <c r="P5683" s="4" t="s">
        <v>78</v>
      </c>
      <c r="Q5683" s="77">
        <v>45281.67291666667</v>
      </c>
      <c r="R5683" s="4">
        <v>139.94</v>
      </c>
      <c r="S5683" s="4">
        <v>60.62</v>
      </c>
      <c r="T5683" s="4" t="str">
        <f>VLOOKUP(E5683,zamiana!A:B,2,0)</f>
        <v>ALSTOM (ex. BT) CZL</v>
      </c>
    </row>
    <row r="5684" spans="1:20" x14ac:dyDescent="0.3">
      <c r="A5684" s="4" t="s">
        <v>7319</v>
      </c>
      <c r="B5684" s="76">
        <v>45198</v>
      </c>
      <c r="C5684" s="76">
        <v>45198</v>
      </c>
      <c r="D5684" s="76">
        <v>45257</v>
      </c>
      <c r="E5684" s="4" t="s">
        <v>951</v>
      </c>
      <c r="F5684" s="4" t="s">
        <v>952</v>
      </c>
      <c r="G5684" s="4" t="s">
        <v>942</v>
      </c>
      <c r="H5684" s="4" t="s">
        <v>951</v>
      </c>
      <c r="I5684" s="4" t="s">
        <v>1666</v>
      </c>
      <c r="J5684" s="4">
        <v>100307195</v>
      </c>
      <c r="K5684" s="4" t="s">
        <v>1028</v>
      </c>
      <c r="L5684" s="4">
        <v>2</v>
      </c>
      <c r="M5684" s="4" t="s">
        <v>77</v>
      </c>
      <c r="N5684" s="4">
        <v>52.78</v>
      </c>
      <c r="O5684" s="4">
        <v>47.1</v>
      </c>
      <c r="P5684" s="4" t="s">
        <v>78</v>
      </c>
      <c r="Q5684" s="77">
        <v>45281.65347222222</v>
      </c>
      <c r="R5684" s="4">
        <v>105.56</v>
      </c>
      <c r="S5684" s="4">
        <v>94.2</v>
      </c>
      <c r="T5684" s="4" t="str">
        <f>VLOOKUP(E5684,zamiana!A:B,2,0)</f>
        <v>ALSTOM (ex. BT) CZL</v>
      </c>
    </row>
    <row r="5685" spans="1:20" x14ac:dyDescent="0.3">
      <c r="A5685" s="4" t="s">
        <v>7319</v>
      </c>
      <c r="B5685" s="76">
        <v>45198</v>
      </c>
      <c r="C5685" s="76">
        <v>45198</v>
      </c>
      <c r="D5685" s="76">
        <v>45257</v>
      </c>
      <c r="E5685" s="4" t="s">
        <v>951</v>
      </c>
      <c r="F5685" s="4" t="s">
        <v>952</v>
      </c>
      <c r="G5685" s="4" t="s">
        <v>942</v>
      </c>
      <c r="H5685" s="4" t="s">
        <v>951</v>
      </c>
      <c r="I5685" s="4" t="s">
        <v>1666</v>
      </c>
      <c r="J5685" s="4">
        <v>100307195</v>
      </c>
      <c r="K5685" s="4" t="s">
        <v>1028</v>
      </c>
      <c r="L5685" s="4">
        <v>2</v>
      </c>
      <c r="M5685" s="4" t="s">
        <v>77</v>
      </c>
      <c r="N5685" s="4">
        <v>52.78</v>
      </c>
      <c r="O5685" s="4">
        <v>47.1</v>
      </c>
      <c r="P5685" s="4" t="s">
        <v>78</v>
      </c>
      <c r="Q5685" s="77">
        <v>45281.65347222222</v>
      </c>
      <c r="R5685" s="4">
        <v>105.56</v>
      </c>
      <c r="S5685" s="4">
        <v>94.2</v>
      </c>
      <c r="T5685" s="4" t="str">
        <f>VLOOKUP(E5685,zamiana!A:B,2,0)</f>
        <v>ALSTOM (ex. BT) CZL</v>
      </c>
    </row>
    <row r="5686" spans="1:20" x14ac:dyDescent="0.3">
      <c r="A5686" s="4" t="s">
        <v>7319</v>
      </c>
      <c r="B5686" s="76">
        <v>45198</v>
      </c>
      <c r="C5686" s="76">
        <v>45198</v>
      </c>
      <c r="D5686" s="76">
        <v>45257</v>
      </c>
      <c r="E5686" s="4" t="s">
        <v>951</v>
      </c>
      <c r="F5686" s="4" t="s">
        <v>952</v>
      </c>
      <c r="G5686" s="4" t="s">
        <v>942</v>
      </c>
      <c r="H5686" s="4" t="s">
        <v>951</v>
      </c>
      <c r="I5686" s="4" t="s">
        <v>1666</v>
      </c>
      <c r="J5686" s="4">
        <v>100307195</v>
      </c>
      <c r="K5686" s="4" t="s">
        <v>1028</v>
      </c>
      <c r="L5686" s="4">
        <v>2</v>
      </c>
      <c r="M5686" s="4" t="s">
        <v>77</v>
      </c>
      <c r="N5686" s="4">
        <v>52.78</v>
      </c>
      <c r="O5686" s="4">
        <v>47.1</v>
      </c>
      <c r="P5686" s="4" t="s">
        <v>78</v>
      </c>
      <c r="Q5686" s="77">
        <v>45281.65347222222</v>
      </c>
      <c r="R5686" s="4">
        <v>105.56</v>
      </c>
      <c r="S5686" s="4">
        <v>94.2</v>
      </c>
      <c r="T5686" s="4" t="str">
        <f>VLOOKUP(E5686,zamiana!A:B,2,0)</f>
        <v>ALSTOM (ex. BT) CZL</v>
      </c>
    </row>
    <row r="5687" spans="1:20" x14ac:dyDescent="0.3">
      <c r="A5687" s="4" t="s">
        <v>7319</v>
      </c>
      <c r="B5687" s="76">
        <v>45198</v>
      </c>
      <c r="C5687" s="76">
        <v>45198</v>
      </c>
      <c r="D5687" s="76">
        <v>45257</v>
      </c>
      <c r="E5687" s="4" t="s">
        <v>951</v>
      </c>
      <c r="F5687" s="4" t="s">
        <v>952</v>
      </c>
      <c r="G5687" s="4" t="s">
        <v>942</v>
      </c>
      <c r="H5687" s="4" t="s">
        <v>951</v>
      </c>
      <c r="I5687" s="4" t="s">
        <v>1666</v>
      </c>
      <c r="J5687" s="4">
        <v>100307195</v>
      </c>
      <c r="K5687" s="4" t="s">
        <v>1028</v>
      </c>
      <c r="L5687" s="4">
        <v>2</v>
      </c>
      <c r="M5687" s="4" t="s">
        <v>77</v>
      </c>
      <c r="N5687" s="4">
        <v>52.78</v>
      </c>
      <c r="O5687" s="4">
        <v>47.1</v>
      </c>
      <c r="P5687" s="4" t="s">
        <v>78</v>
      </c>
      <c r="Q5687" s="77">
        <v>45281.65347222222</v>
      </c>
      <c r="R5687" s="4">
        <v>105.56</v>
      </c>
      <c r="S5687" s="4">
        <v>94.2</v>
      </c>
      <c r="T5687" s="4" t="str">
        <f>VLOOKUP(E5687,zamiana!A:B,2,0)</f>
        <v>ALSTOM (ex. BT) CZL</v>
      </c>
    </row>
    <row r="5688" spans="1:20" x14ac:dyDescent="0.3">
      <c r="A5688" s="4" t="s">
        <v>7319</v>
      </c>
      <c r="B5688" s="76">
        <v>45198</v>
      </c>
      <c r="C5688" s="76">
        <v>45198</v>
      </c>
      <c r="D5688" s="76">
        <v>45257</v>
      </c>
      <c r="E5688" s="4" t="s">
        <v>951</v>
      </c>
      <c r="F5688" s="4" t="s">
        <v>952</v>
      </c>
      <c r="G5688" s="4" t="s">
        <v>942</v>
      </c>
      <c r="H5688" s="4" t="s">
        <v>951</v>
      </c>
      <c r="I5688" s="4" t="s">
        <v>1622</v>
      </c>
      <c r="J5688" s="4">
        <v>100307193</v>
      </c>
      <c r="K5688" s="4" t="s">
        <v>1028</v>
      </c>
      <c r="L5688" s="4">
        <v>2</v>
      </c>
      <c r="M5688" s="4" t="s">
        <v>77</v>
      </c>
      <c r="N5688" s="4">
        <v>45.88</v>
      </c>
      <c r="O5688" s="4">
        <v>40.99</v>
      </c>
      <c r="P5688" s="4" t="s">
        <v>78</v>
      </c>
      <c r="Q5688" s="77">
        <v>45281.665972222225</v>
      </c>
      <c r="R5688" s="4">
        <v>91.76</v>
      </c>
      <c r="S5688" s="4">
        <v>81.98</v>
      </c>
      <c r="T5688" s="4" t="str">
        <f>VLOOKUP(E5688,zamiana!A:B,2,0)</f>
        <v>ALSTOM (ex. BT) CZL</v>
      </c>
    </row>
    <row r="5689" spans="1:20" x14ac:dyDescent="0.3">
      <c r="A5689" s="4" t="s">
        <v>7319</v>
      </c>
      <c r="B5689" s="76">
        <v>45198</v>
      </c>
      <c r="C5689" s="76">
        <v>45198</v>
      </c>
      <c r="D5689" s="76">
        <v>45257</v>
      </c>
      <c r="E5689" s="4" t="s">
        <v>951</v>
      </c>
      <c r="F5689" s="4" t="s">
        <v>952</v>
      </c>
      <c r="G5689" s="4" t="s">
        <v>942</v>
      </c>
      <c r="H5689" s="4" t="s">
        <v>951</v>
      </c>
      <c r="I5689" s="4" t="s">
        <v>1622</v>
      </c>
      <c r="J5689" s="4">
        <v>100307193</v>
      </c>
      <c r="K5689" s="4" t="s">
        <v>1028</v>
      </c>
      <c r="L5689" s="4">
        <v>2</v>
      </c>
      <c r="M5689" s="4" t="s">
        <v>77</v>
      </c>
      <c r="N5689" s="4">
        <v>45.88</v>
      </c>
      <c r="O5689" s="4">
        <v>40.99</v>
      </c>
      <c r="P5689" s="4" t="s">
        <v>78</v>
      </c>
      <c r="Q5689" s="77">
        <v>45281.665972222225</v>
      </c>
      <c r="R5689" s="4">
        <v>91.76</v>
      </c>
      <c r="S5689" s="4">
        <v>81.98</v>
      </c>
      <c r="T5689" s="4" t="str">
        <f>VLOOKUP(E5689,zamiana!A:B,2,0)</f>
        <v>ALSTOM (ex. BT) CZL</v>
      </c>
    </row>
    <row r="5690" spans="1:20" x14ac:dyDescent="0.3">
      <c r="A5690" s="4" t="s">
        <v>7319</v>
      </c>
      <c r="B5690" s="76">
        <v>45198</v>
      </c>
      <c r="C5690" s="76">
        <v>45198</v>
      </c>
      <c r="D5690" s="76">
        <v>45257</v>
      </c>
      <c r="E5690" s="4" t="s">
        <v>951</v>
      </c>
      <c r="F5690" s="4" t="s">
        <v>952</v>
      </c>
      <c r="G5690" s="4" t="s">
        <v>942</v>
      </c>
      <c r="H5690" s="4" t="s">
        <v>951</v>
      </c>
      <c r="I5690" s="4" t="s">
        <v>1622</v>
      </c>
      <c r="J5690" s="4">
        <v>100307193</v>
      </c>
      <c r="K5690" s="4" t="s">
        <v>1028</v>
      </c>
      <c r="L5690" s="4">
        <v>2</v>
      </c>
      <c r="M5690" s="4" t="s">
        <v>77</v>
      </c>
      <c r="N5690" s="4">
        <v>45.88</v>
      </c>
      <c r="O5690" s="4">
        <v>40.99</v>
      </c>
      <c r="P5690" s="4" t="s">
        <v>78</v>
      </c>
      <c r="Q5690" s="77">
        <v>45281.665972222225</v>
      </c>
      <c r="R5690" s="4">
        <v>91.76</v>
      </c>
      <c r="S5690" s="4">
        <v>81.98</v>
      </c>
      <c r="T5690" s="4" t="str">
        <f>VLOOKUP(E5690,zamiana!A:B,2,0)</f>
        <v>ALSTOM (ex. BT) CZL</v>
      </c>
    </row>
    <row r="5691" spans="1:20" x14ac:dyDescent="0.3">
      <c r="A5691" s="4" t="s">
        <v>7319</v>
      </c>
      <c r="B5691" s="76">
        <v>45198</v>
      </c>
      <c r="C5691" s="76">
        <v>45198</v>
      </c>
      <c r="D5691" s="76">
        <v>45257</v>
      </c>
      <c r="E5691" s="4" t="s">
        <v>951</v>
      </c>
      <c r="F5691" s="4" t="s">
        <v>952</v>
      </c>
      <c r="G5691" s="4" t="s">
        <v>942</v>
      </c>
      <c r="H5691" s="4" t="s">
        <v>951</v>
      </c>
      <c r="I5691" s="4" t="s">
        <v>1622</v>
      </c>
      <c r="J5691" s="4">
        <v>100307193</v>
      </c>
      <c r="K5691" s="4" t="s">
        <v>1028</v>
      </c>
      <c r="L5691" s="4">
        <v>2</v>
      </c>
      <c r="M5691" s="4" t="s">
        <v>77</v>
      </c>
      <c r="N5691" s="4">
        <v>45.88</v>
      </c>
      <c r="O5691" s="4">
        <v>40.99</v>
      </c>
      <c r="P5691" s="4" t="s">
        <v>78</v>
      </c>
      <c r="Q5691" s="77">
        <v>45281.665972222225</v>
      </c>
      <c r="R5691" s="4">
        <v>91.76</v>
      </c>
      <c r="S5691" s="4">
        <v>81.98</v>
      </c>
      <c r="T5691" s="4" t="str">
        <f>VLOOKUP(E5691,zamiana!A:B,2,0)</f>
        <v>ALSTOM (ex. BT) CZL</v>
      </c>
    </row>
    <row r="5692" spans="1:20" x14ac:dyDescent="0.3">
      <c r="A5692" s="4" t="s">
        <v>7319</v>
      </c>
      <c r="B5692" s="76">
        <v>45198</v>
      </c>
      <c r="C5692" s="76">
        <v>45198</v>
      </c>
      <c r="D5692" s="76">
        <v>45257</v>
      </c>
      <c r="E5692" s="4" t="s">
        <v>951</v>
      </c>
      <c r="F5692" s="4" t="s">
        <v>952</v>
      </c>
      <c r="G5692" s="4" t="s">
        <v>942</v>
      </c>
      <c r="H5692" s="4" t="s">
        <v>951</v>
      </c>
      <c r="I5692" s="4" t="s">
        <v>1622</v>
      </c>
      <c r="J5692" s="4">
        <v>100307193</v>
      </c>
      <c r="K5692" s="4" t="s">
        <v>1028</v>
      </c>
      <c r="L5692" s="4">
        <v>2</v>
      </c>
      <c r="M5692" s="4" t="s">
        <v>77</v>
      </c>
      <c r="N5692" s="4">
        <v>45.88</v>
      </c>
      <c r="O5692" s="4">
        <v>40.99</v>
      </c>
      <c r="P5692" s="4" t="s">
        <v>78</v>
      </c>
      <c r="Q5692" s="77">
        <v>45281.665972222225</v>
      </c>
      <c r="R5692" s="4">
        <v>91.76</v>
      </c>
      <c r="S5692" s="4">
        <v>81.98</v>
      </c>
      <c r="T5692" s="4" t="str">
        <f>VLOOKUP(E5692,zamiana!A:B,2,0)</f>
        <v>ALSTOM (ex. BT) CZL</v>
      </c>
    </row>
    <row r="5693" spans="1:20" x14ac:dyDescent="0.3">
      <c r="A5693" s="4" t="s">
        <v>7319</v>
      </c>
      <c r="B5693" s="76">
        <v>45198</v>
      </c>
      <c r="C5693" s="76">
        <v>45198</v>
      </c>
      <c r="D5693" s="76">
        <v>45257</v>
      </c>
      <c r="E5693" s="4" t="s">
        <v>951</v>
      </c>
      <c r="F5693" s="4" t="s">
        <v>952</v>
      </c>
      <c r="G5693" s="4" t="s">
        <v>942</v>
      </c>
      <c r="H5693" s="4" t="s">
        <v>951</v>
      </c>
      <c r="I5693" s="4" t="s">
        <v>1622</v>
      </c>
      <c r="J5693" s="4">
        <v>100307193</v>
      </c>
      <c r="K5693" s="4" t="s">
        <v>1028</v>
      </c>
      <c r="L5693" s="4">
        <v>2</v>
      </c>
      <c r="M5693" s="4" t="s">
        <v>77</v>
      </c>
      <c r="N5693" s="4">
        <v>45.88</v>
      </c>
      <c r="O5693" s="4">
        <v>40.99</v>
      </c>
      <c r="P5693" s="4" t="s">
        <v>78</v>
      </c>
      <c r="Q5693" s="77">
        <v>45281.665972222225</v>
      </c>
      <c r="R5693" s="4">
        <v>91.76</v>
      </c>
      <c r="S5693" s="4">
        <v>81.98</v>
      </c>
      <c r="T5693" s="4" t="str">
        <f>VLOOKUP(E5693,zamiana!A:B,2,0)</f>
        <v>ALSTOM (ex. BT) CZL</v>
      </c>
    </row>
    <row r="5694" spans="1:20" x14ac:dyDescent="0.3">
      <c r="A5694" s="4" t="s">
        <v>7319</v>
      </c>
      <c r="B5694" s="76">
        <v>45198</v>
      </c>
      <c r="C5694" s="76">
        <v>45198</v>
      </c>
      <c r="D5694" s="76">
        <v>45257</v>
      </c>
      <c r="E5694" s="4" t="s">
        <v>951</v>
      </c>
      <c r="F5694" s="4" t="s">
        <v>952</v>
      </c>
      <c r="G5694" s="4" t="s">
        <v>942</v>
      </c>
      <c r="H5694" s="4" t="s">
        <v>951</v>
      </c>
      <c r="I5694" s="4" t="s">
        <v>1622</v>
      </c>
      <c r="J5694" s="4">
        <v>100307193</v>
      </c>
      <c r="K5694" s="4" t="s">
        <v>1028</v>
      </c>
      <c r="L5694" s="4">
        <v>2</v>
      </c>
      <c r="M5694" s="4" t="s">
        <v>77</v>
      </c>
      <c r="N5694" s="4">
        <v>45.88</v>
      </c>
      <c r="O5694" s="4">
        <v>40.99</v>
      </c>
      <c r="P5694" s="4" t="s">
        <v>78</v>
      </c>
      <c r="Q5694" s="77">
        <v>45281.665972222225</v>
      </c>
      <c r="R5694" s="4">
        <v>91.76</v>
      </c>
      <c r="S5694" s="4">
        <v>81.98</v>
      </c>
      <c r="T5694" s="4" t="str">
        <f>VLOOKUP(E5694,zamiana!A:B,2,0)</f>
        <v>ALSTOM (ex. BT) CZL</v>
      </c>
    </row>
    <row r="5695" spans="1:20" x14ac:dyDescent="0.3">
      <c r="A5695" s="4" t="s">
        <v>7319</v>
      </c>
      <c r="B5695" s="76">
        <v>45198</v>
      </c>
      <c r="C5695" s="76">
        <v>45198</v>
      </c>
      <c r="D5695" s="76">
        <v>45257</v>
      </c>
      <c r="E5695" s="4" t="s">
        <v>951</v>
      </c>
      <c r="F5695" s="4" t="s">
        <v>952</v>
      </c>
      <c r="G5695" s="4" t="s">
        <v>942</v>
      </c>
      <c r="H5695" s="4" t="s">
        <v>951</v>
      </c>
      <c r="I5695" s="4" t="s">
        <v>1622</v>
      </c>
      <c r="J5695" s="4">
        <v>100307193</v>
      </c>
      <c r="K5695" s="4" t="s">
        <v>1028</v>
      </c>
      <c r="L5695" s="4">
        <v>2</v>
      </c>
      <c r="M5695" s="4" t="s">
        <v>77</v>
      </c>
      <c r="N5695" s="4">
        <v>45.88</v>
      </c>
      <c r="O5695" s="4">
        <v>40.99</v>
      </c>
      <c r="P5695" s="4" t="s">
        <v>78</v>
      </c>
      <c r="Q5695" s="77">
        <v>45281.665972222225</v>
      </c>
      <c r="R5695" s="4">
        <v>91.76</v>
      </c>
      <c r="S5695" s="4">
        <v>81.98</v>
      </c>
      <c r="T5695" s="4" t="str">
        <f>VLOOKUP(E5695,zamiana!A:B,2,0)</f>
        <v>ALSTOM (ex. BT) CZL</v>
      </c>
    </row>
    <row r="5696" spans="1:20" x14ac:dyDescent="0.3">
      <c r="A5696" s="4" t="s">
        <v>7319</v>
      </c>
      <c r="B5696" s="76">
        <v>45198</v>
      </c>
      <c r="C5696" s="76">
        <v>45198</v>
      </c>
      <c r="D5696" s="76">
        <v>45257</v>
      </c>
      <c r="E5696" s="4" t="s">
        <v>951</v>
      </c>
      <c r="F5696" s="4" t="s">
        <v>952</v>
      </c>
      <c r="G5696" s="4" t="s">
        <v>942</v>
      </c>
      <c r="H5696" s="4" t="s">
        <v>951</v>
      </c>
      <c r="I5696" s="4" t="s">
        <v>3640</v>
      </c>
      <c r="J5696" s="4">
        <v>100307185</v>
      </c>
      <c r="K5696" s="4" t="s">
        <v>1028</v>
      </c>
      <c r="L5696" s="4">
        <v>16</v>
      </c>
      <c r="M5696" s="4" t="s">
        <v>77</v>
      </c>
      <c r="N5696" s="4">
        <v>7.74</v>
      </c>
      <c r="O5696" s="4">
        <v>6.31</v>
      </c>
      <c r="P5696" s="4" t="s">
        <v>78</v>
      </c>
      <c r="Q5696" s="77">
        <v>45281.644444444442</v>
      </c>
      <c r="R5696" s="4">
        <v>123.84</v>
      </c>
      <c r="S5696" s="4">
        <v>100.96</v>
      </c>
      <c r="T5696" s="4" t="str">
        <f>VLOOKUP(E5696,zamiana!A:B,2,0)</f>
        <v>ALSTOM (ex. BT) CZL</v>
      </c>
    </row>
    <row r="5697" spans="1:20" x14ac:dyDescent="0.3">
      <c r="A5697" s="4" t="s">
        <v>7319</v>
      </c>
      <c r="B5697" s="76">
        <v>45198</v>
      </c>
      <c r="C5697" s="76">
        <v>45198</v>
      </c>
      <c r="D5697" s="76">
        <v>45257</v>
      </c>
      <c r="E5697" s="4" t="s">
        <v>951</v>
      </c>
      <c r="F5697" s="4" t="s">
        <v>952</v>
      </c>
      <c r="G5697" s="4" t="s">
        <v>942</v>
      </c>
      <c r="H5697" s="4" t="s">
        <v>951</v>
      </c>
      <c r="I5697" s="4" t="s">
        <v>3640</v>
      </c>
      <c r="J5697" s="4">
        <v>100307185</v>
      </c>
      <c r="K5697" s="4" t="s">
        <v>1028</v>
      </c>
      <c r="L5697" s="4">
        <v>16</v>
      </c>
      <c r="M5697" s="4" t="s">
        <v>77</v>
      </c>
      <c r="N5697" s="4">
        <v>7.74</v>
      </c>
      <c r="O5697" s="4">
        <v>6.31</v>
      </c>
      <c r="P5697" s="4" t="s">
        <v>78</v>
      </c>
      <c r="Q5697" s="77">
        <v>45281.644444444442</v>
      </c>
      <c r="R5697" s="4">
        <v>123.84</v>
      </c>
      <c r="S5697" s="4">
        <v>100.96</v>
      </c>
      <c r="T5697" s="4" t="str">
        <f>VLOOKUP(E5697,zamiana!A:B,2,0)</f>
        <v>ALSTOM (ex. BT) CZL</v>
      </c>
    </row>
    <row r="5698" spans="1:20" x14ac:dyDescent="0.3">
      <c r="A5698" s="4" t="s">
        <v>7319</v>
      </c>
      <c r="B5698" s="76">
        <v>45198</v>
      </c>
      <c r="C5698" s="76">
        <v>45198</v>
      </c>
      <c r="D5698" s="76">
        <v>45257</v>
      </c>
      <c r="E5698" s="4" t="s">
        <v>951</v>
      </c>
      <c r="F5698" s="4" t="s">
        <v>952</v>
      </c>
      <c r="G5698" s="4" t="s">
        <v>942</v>
      </c>
      <c r="H5698" s="4" t="s">
        <v>951</v>
      </c>
      <c r="I5698" s="4" t="s">
        <v>3640</v>
      </c>
      <c r="J5698" s="4">
        <v>100307185</v>
      </c>
      <c r="K5698" s="4" t="s">
        <v>1028</v>
      </c>
      <c r="L5698" s="4">
        <v>16</v>
      </c>
      <c r="M5698" s="4" t="s">
        <v>77</v>
      </c>
      <c r="N5698" s="4">
        <v>7.74</v>
      </c>
      <c r="O5698" s="4">
        <v>6.31</v>
      </c>
      <c r="P5698" s="4" t="s">
        <v>78</v>
      </c>
      <c r="Q5698" s="77">
        <v>45281.644444444442</v>
      </c>
      <c r="R5698" s="4">
        <v>123.84</v>
      </c>
      <c r="S5698" s="4">
        <v>100.96</v>
      </c>
      <c r="T5698" s="4" t="str">
        <f>VLOOKUP(E5698,zamiana!A:B,2,0)</f>
        <v>ALSTOM (ex. BT) CZL</v>
      </c>
    </row>
    <row r="5699" spans="1:20" x14ac:dyDescent="0.3">
      <c r="A5699" s="4" t="s">
        <v>7319</v>
      </c>
      <c r="B5699" s="76">
        <v>45198</v>
      </c>
      <c r="C5699" s="76">
        <v>45198</v>
      </c>
      <c r="D5699" s="76">
        <v>45257</v>
      </c>
      <c r="E5699" s="4" t="s">
        <v>951</v>
      </c>
      <c r="F5699" s="4" t="s">
        <v>952</v>
      </c>
      <c r="G5699" s="4" t="s">
        <v>942</v>
      </c>
      <c r="H5699" s="4" t="s">
        <v>951</v>
      </c>
      <c r="I5699" s="4" t="s">
        <v>3640</v>
      </c>
      <c r="J5699" s="4">
        <v>100307185</v>
      </c>
      <c r="K5699" s="4" t="s">
        <v>1028</v>
      </c>
      <c r="L5699" s="4">
        <v>16</v>
      </c>
      <c r="M5699" s="4" t="s">
        <v>77</v>
      </c>
      <c r="N5699" s="4">
        <v>7.74</v>
      </c>
      <c r="O5699" s="4">
        <v>6.31</v>
      </c>
      <c r="P5699" s="4" t="s">
        <v>78</v>
      </c>
      <c r="Q5699" s="77">
        <v>45281.644444444442</v>
      </c>
      <c r="R5699" s="4">
        <v>123.84</v>
      </c>
      <c r="S5699" s="4">
        <v>100.96</v>
      </c>
      <c r="T5699" s="4" t="str">
        <f>VLOOKUP(E5699,zamiana!A:B,2,0)</f>
        <v>ALSTOM (ex. BT) CZL</v>
      </c>
    </row>
    <row r="5700" spans="1:20" x14ac:dyDescent="0.3">
      <c r="A5700" s="4" t="s">
        <v>7319</v>
      </c>
      <c r="B5700" s="76">
        <v>45198</v>
      </c>
      <c r="C5700" s="76">
        <v>45198</v>
      </c>
      <c r="D5700" s="76">
        <v>45257</v>
      </c>
      <c r="E5700" s="4" t="s">
        <v>951</v>
      </c>
      <c r="F5700" s="4" t="s">
        <v>952</v>
      </c>
      <c r="G5700" s="4" t="s">
        <v>942</v>
      </c>
      <c r="H5700" s="4" t="s">
        <v>951</v>
      </c>
      <c r="I5700" s="4" t="s">
        <v>4053</v>
      </c>
      <c r="J5700" s="4">
        <v>100307182</v>
      </c>
      <c r="K5700" s="4" t="s">
        <v>1028</v>
      </c>
      <c r="L5700" s="4">
        <v>11</v>
      </c>
      <c r="M5700" s="4" t="s">
        <v>77</v>
      </c>
      <c r="N5700" s="4">
        <v>8.1999999999999993</v>
      </c>
      <c r="O5700" s="4">
        <v>3.42</v>
      </c>
      <c r="P5700" s="4" t="s">
        <v>78</v>
      </c>
      <c r="Q5700" s="77">
        <v>45281.676388888889</v>
      </c>
      <c r="R5700" s="4">
        <v>90.2</v>
      </c>
      <c r="S5700" s="4">
        <v>37.619999999999997</v>
      </c>
      <c r="T5700" s="4" t="str">
        <f>VLOOKUP(E5700,zamiana!A:B,2,0)</f>
        <v>ALSTOM (ex. BT) CZL</v>
      </c>
    </row>
    <row r="5701" spans="1:20" x14ac:dyDescent="0.3">
      <c r="A5701" s="4" t="s">
        <v>7319</v>
      </c>
      <c r="B5701" s="76">
        <v>45198</v>
      </c>
      <c r="C5701" s="76">
        <v>45198</v>
      </c>
      <c r="D5701" s="76">
        <v>45257</v>
      </c>
      <c r="E5701" s="4" t="s">
        <v>951</v>
      </c>
      <c r="F5701" s="4" t="s">
        <v>952</v>
      </c>
      <c r="G5701" s="4" t="s">
        <v>942</v>
      </c>
      <c r="H5701" s="4" t="s">
        <v>951</v>
      </c>
      <c r="I5701" s="4" t="s">
        <v>4053</v>
      </c>
      <c r="J5701" s="4">
        <v>100307182</v>
      </c>
      <c r="K5701" s="4" t="s">
        <v>1028</v>
      </c>
      <c r="L5701" s="4">
        <v>11</v>
      </c>
      <c r="M5701" s="4" t="s">
        <v>77</v>
      </c>
      <c r="N5701" s="4">
        <v>8.1999999999999993</v>
      </c>
      <c r="O5701" s="4">
        <v>3.42</v>
      </c>
      <c r="P5701" s="4" t="s">
        <v>78</v>
      </c>
      <c r="Q5701" s="77">
        <v>45281.676388888889</v>
      </c>
      <c r="R5701" s="4">
        <v>90.2</v>
      </c>
      <c r="S5701" s="4">
        <v>37.619999999999997</v>
      </c>
      <c r="T5701" s="4" t="str">
        <f>VLOOKUP(E5701,zamiana!A:B,2,0)</f>
        <v>ALSTOM (ex. BT) CZL</v>
      </c>
    </row>
    <row r="5702" spans="1:20" x14ac:dyDescent="0.3">
      <c r="A5702" s="4" t="s">
        <v>7319</v>
      </c>
      <c r="B5702" s="76">
        <v>45198</v>
      </c>
      <c r="C5702" s="76">
        <v>45198</v>
      </c>
      <c r="D5702" s="76">
        <v>45257</v>
      </c>
      <c r="E5702" s="4" t="s">
        <v>951</v>
      </c>
      <c r="F5702" s="4" t="s">
        <v>952</v>
      </c>
      <c r="G5702" s="4" t="s">
        <v>942</v>
      </c>
      <c r="H5702" s="4" t="s">
        <v>951</v>
      </c>
      <c r="I5702" s="4" t="s">
        <v>4053</v>
      </c>
      <c r="J5702" s="4">
        <v>100307182</v>
      </c>
      <c r="K5702" s="4" t="s">
        <v>1028</v>
      </c>
      <c r="L5702" s="4">
        <v>11</v>
      </c>
      <c r="M5702" s="4" t="s">
        <v>77</v>
      </c>
      <c r="N5702" s="4">
        <v>8.1999999999999993</v>
      </c>
      <c r="O5702" s="4">
        <v>3.42</v>
      </c>
      <c r="P5702" s="4" t="s">
        <v>78</v>
      </c>
      <c r="Q5702" s="77">
        <v>45281.676388888889</v>
      </c>
      <c r="R5702" s="4">
        <v>90.2</v>
      </c>
      <c r="S5702" s="4">
        <v>37.619999999999997</v>
      </c>
      <c r="T5702" s="4" t="str">
        <f>VLOOKUP(E5702,zamiana!A:B,2,0)</f>
        <v>ALSTOM (ex. BT) CZL</v>
      </c>
    </row>
    <row r="5703" spans="1:20" x14ac:dyDescent="0.3">
      <c r="A5703" s="4" t="s">
        <v>7319</v>
      </c>
      <c r="B5703" s="76">
        <v>45198</v>
      </c>
      <c r="C5703" s="76">
        <v>45198</v>
      </c>
      <c r="D5703" s="76">
        <v>45257</v>
      </c>
      <c r="E5703" s="4" t="s">
        <v>951</v>
      </c>
      <c r="F5703" s="4" t="s">
        <v>952</v>
      </c>
      <c r="G5703" s="4" t="s">
        <v>942</v>
      </c>
      <c r="H5703" s="4" t="s">
        <v>951</v>
      </c>
      <c r="I5703" s="4" t="s">
        <v>4053</v>
      </c>
      <c r="J5703" s="4">
        <v>100307182</v>
      </c>
      <c r="K5703" s="4" t="s">
        <v>1028</v>
      </c>
      <c r="L5703" s="4">
        <v>11</v>
      </c>
      <c r="M5703" s="4" t="s">
        <v>77</v>
      </c>
      <c r="N5703" s="4">
        <v>8.1999999999999993</v>
      </c>
      <c r="O5703" s="4">
        <v>3.42</v>
      </c>
      <c r="P5703" s="4" t="s">
        <v>78</v>
      </c>
      <c r="Q5703" s="77">
        <v>45281.676388888889</v>
      </c>
      <c r="R5703" s="4">
        <v>90.2</v>
      </c>
      <c r="S5703" s="4">
        <v>37.619999999999997</v>
      </c>
      <c r="T5703" s="4" t="str">
        <f>VLOOKUP(E5703,zamiana!A:B,2,0)</f>
        <v>ALSTOM (ex. BT) CZL</v>
      </c>
    </row>
    <row r="5704" spans="1:20" x14ac:dyDescent="0.3">
      <c r="A5704" s="4" t="s">
        <v>7319</v>
      </c>
      <c r="B5704" s="76">
        <v>45198</v>
      </c>
      <c r="C5704" s="76">
        <v>45198</v>
      </c>
      <c r="D5704" s="76">
        <v>45257</v>
      </c>
      <c r="E5704" s="4" t="s">
        <v>951</v>
      </c>
      <c r="F5704" s="4" t="s">
        <v>952</v>
      </c>
      <c r="G5704" s="4" t="s">
        <v>942</v>
      </c>
      <c r="H5704" s="4" t="s">
        <v>951</v>
      </c>
      <c r="I5704" s="4" t="s">
        <v>4053</v>
      </c>
      <c r="J5704" s="4">
        <v>100307182</v>
      </c>
      <c r="K5704" s="4" t="s">
        <v>1028</v>
      </c>
      <c r="L5704" s="4">
        <v>11</v>
      </c>
      <c r="M5704" s="4" t="s">
        <v>77</v>
      </c>
      <c r="N5704" s="4">
        <v>8.1999999999999993</v>
      </c>
      <c r="O5704" s="4">
        <v>3.42</v>
      </c>
      <c r="P5704" s="4" t="s">
        <v>78</v>
      </c>
      <c r="Q5704" s="77">
        <v>45281.676388888889</v>
      </c>
      <c r="R5704" s="4">
        <v>90.2</v>
      </c>
      <c r="S5704" s="4">
        <v>37.619999999999997</v>
      </c>
      <c r="T5704" s="4" t="str">
        <f>VLOOKUP(E5704,zamiana!A:B,2,0)</f>
        <v>ALSTOM (ex. BT) CZL</v>
      </c>
    </row>
    <row r="5705" spans="1:20" x14ac:dyDescent="0.3">
      <c r="A5705" s="4" t="s">
        <v>7319</v>
      </c>
      <c r="B5705" s="76">
        <v>45198</v>
      </c>
      <c r="C5705" s="76">
        <v>45198</v>
      </c>
      <c r="D5705" s="76">
        <v>45257</v>
      </c>
      <c r="E5705" s="4" t="s">
        <v>951</v>
      </c>
      <c r="F5705" s="4" t="s">
        <v>952</v>
      </c>
      <c r="G5705" s="4" t="s">
        <v>942</v>
      </c>
      <c r="H5705" s="4" t="s">
        <v>951</v>
      </c>
      <c r="I5705" s="4" t="s">
        <v>4053</v>
      </c>
      <c r="J5705" s="4">
        <v>100307182</v>
      </c>
      <c r="K5705" s="4" t="s">
        <v>1028</v>
      </c>
      <c r="L5705" s="4">
        <v>11</v>
      </c>
      <c r="M5705" s="4" t="s">
        <v>77</v>
      </c>
      <c r="N5705" s="4">
        <v>8.1999999999999993</v>
      </c>
      <c r="O5705" s="4">
        <v>3.42</v>
      </c>
      <c r="P5705" s="4" t="s">
        <v>78</v>
      </c>
      <c r="Q5705" s="77">
        <v>45281.676388888889</v>
      </c>
      <c r="R5705" s="4">
        <v>90.2</v>
      </c>
      <c r="S5705" s="4">
        <v>37.619999999999997</v>
      </c>
      <c r="T5705" s="4" t="str">
        <f>VLOOKUP(E5705,zamiana!A:B,2,0)</f>
        <v>ALSTOM (ex. BT) CZL</v>
      </c>
    </row>
    <row r="5706" spans="1:20" x14ac:dyDescent="0.3">
      <c r="A5706" s="4" t="s">
        <v>7319</v>
      </c>
      <c r="B5706" s="76">
        <v>45198</v>
      </c>
      <c r="C5706" s="76">
        <v>45198</v>
      </c>
      <c r="D5706" s="76">
        <v>45257</v>
      </c>
      <c r="E5706" s="4" t="s">
        <v>951</v>
      </c>
      <c r="F5706" s="4" t="s">
        <v>952</v>
      </c>
      <c r="G5706" s="4" t="s">
        <v>942</v>
      </c>
      <c r="H5706" s="4" t="s">
        <v>951</v>
      </c>
      <c r="I5706" s="4" t="s">
        <v>4053</v>
      </c>
      <c r="J5706" s="4">
        <v>100307182</v>
      </c>
      <c r="K5706" s="4" t="s">
        <v>1028</v>
      </c>
      <c r="L5706" s="4">
        <v>11</v>
      </c>
      <c r="M5706" s="4" t="s">
        <v>77</v>
      </c>
      <c r="N5706" s="4">
        <v>8.1999999999999993</v>
      </c>
      <c r="O5706" s="4">
        <v>3.42</v>
      </c>
      <c r="P5706" s="4" t="s">
        <v>78</v>
      </c>
      <c r="Q5706" s="77">
        <v>45281.676388888889</v>
      </c>
      <c r="R5706" s="4">
        <v>90.2</v>
      </c>
      <c r="S5706" s="4">
        <v>37.619999999999997</v>
      </c>
      <c r="T5706" s="4" t="str">
        <f>VLOOKUP(E5706,zamiana!A:B,2,0)</f>
        <v>ALSTOM (ex. BT) CZL</v>
      </c>
    </row>
    <row r="5707" spans="1:20" x14ac:dyDescent="0.3">
      <c r="A5707" s="4" t="s">
        <v>7319</v>
      </c>
      <c r="B5707" s="76">
        <v>45198</v>
      </c>
      <c r="C5707" s="76">
        <v>45198</v>
      </c>
      <c r="D5707" s="76">
        <v>45257</v>
      </c>
      <c r="E5707" s="4" t="s">
        <v>951</v>
      </c>
      <c r="F5707" s="4" t="s">
        <v>952</v>
      </c>
      <c r="G5707" s="4" t="s">
        <v>942</v>
      </c>
      <c r="H5707" s="4" t="s">
        <v>951</v>
      </c>
      <c r="I5707" s="4" t="s">
        <v>4053</v>
      </c>
      <c r="J5707" s="4">
        <v>100307182</v>
      </c>
      <c r="K5707" s="4" t="s">
        <v>1028</v>
      </c>
      <c r="L5707" s="4">
        <v>11</v>
      </c>
      <c r="M5707" s="4" t="s">
        <v>77</v>
      </c>
      <c r="N5707" s="4">
        <v>8.1999999999999993</v>
      </c>
      <c r="O5707" s="4">
        <v>3.42</v>
      </c>
      <c r="P5707" s="4" t="s">
        <v>78</v>
      </c>
      <c r="Q5707" s="77">
        <v>45281.676388888889</v>
      </c>
      <c r="R5707" s="4">
        <v>90.2</v>
      </c>
      <c r="S5707" s="4">
        <v>37.619999999999997</v>
      </c>
      <c r="T5707" s="4" t="str">
        <f>VLOOKUP(E5707,zamiana!A:B,2,0)</f>
        <v>ALSTOM (ex. BT) CZL</v>
      </c>
    </row>
    <row r="5708" spans="1:20" x14ac:dyDescent="0.3">
      <c r="A5708" s="4" t="s">
        <v>7319</v>
      </c>
      <c r="B5708" s="76">
        <v>45198</v>
      </c>
      <c r="C5708" s="76">
        <v>45198</v>
      </c>
      <c r="D5708" s="76">
        <v>45257</v>
      </c>
      <c r="E5708" s="4" t="s">
        <v>951</v>
      </c>
      <c r="F5708" s="4" t="s">
        <v>952</v>
      </c>
      <c r="G5708" s="4" t="s">
        <v>942</v>
      </c>
      <c r="H5708" s="4" t="s">
        <v>951</v>
      </c>
      <c r="I5708" s="4" t="s">
        <v>2705</v>
      </c>
      <c r="J5708" s="4">
        <v>100307167</v>
      </c>
      <c r="K5708" s="4" t="s">
        <v>1028</v>
      </c>
      <c r="L5708" s="4">
        <v>1</v>
      </c>
      <c r="M5708" s="4" t="s">
        <v>77</v>
      </c>
      <c r="N5708" s="4">
        <v>44.3</v>
      </c>
      <c r="O5708" s="4">
        <v>34.130000000000003</v>
      </c>
      <c r="P5708" s="4" t="s">
        <v>78</v>
      </c>
      <c r="Q5708" s="77">
        <v>45281.635416666664</v>
      </c>
      <c r="R5708" s="4">
        <v>44.3</v>
      </c>
      <c r="S5708" s="4">
        <v>34.130000000000003</v>
      </c>
      <c r="T5708" s="4" t="str">
        <f>VLOOKUP(E5708,zamiana!A:B,2,0)</f>
        <v>ALSTOM (ex. BT) CZL</v>
      </c>
    </row>
    <row r="5709" spans="1:20" x14ac:dyDescent="0.3">
      <c r="A5709" s="4" t="s">
        <v>7319</v>
      </c>
      <c r="B5709" s="76">
        <v>45198</v>
      </c>
      <c r="C5709" s="76">
        <v>45198</v>
      </c>
      <c r="D5709" s="76">
        <v>45257</v>
      </c>
      <c r="E5709" s="4" t="s">
        <v>951</v>
      </c>
      <c r="F5709" s="4" t="s">
        <v>952</v>
      </c>
      <c r="G5709" s="4" t="s">
        <v>942</v>
      </c>
      <c r="H5709" s="4" t="s">
        <v>951</v>
      </c>
      <c r="I5709" s="4" t="s">
        <v>2705</v>
      </c>
      <c r="J5709" s="4">
        <v>100307167</v>
      </c>
      <c r="K5709" s="4" t="s">
        <v>1028</v>
      </c>
      <c r="L5709" s="4">
        <v>1</v>
      </c>
      <c r="M5709" s="4" t="s">
        <v>77</v>
      </c>
      <c r="N5709" s="4">
        <v>44.3</v>
      </c>
      <c r="O5709" s="4">
        <v>34.130000000000003</v>
      </c>
      <c r="P5709" s="4" t="s">
        <v>78</v>
      </c>
      <c r="Q5709" s="77">
        <v>45281.635416666664</v>
      </c>
      <c r="R5709" s="4">
        <v>44.3</v>
      </c>
      <c r="S5709" s="4">
        <v>34.130000000000003</v>
      </c>
      <c r="T5709" s="4" t="str">
        <f>VLOOKUP(E5709,zamiana!A:B,2,0)</f>
        <v>ALSTOM (ex. BT) CZL</v>
      </c>
    </row>
    <row r="5710" spans="1:20" x14ac:dyDescent="0.3">
      <c r="A5710" s="4" t="s">
        <v>7319</v>
      </c>
      <c r="B5710" s="76">
        <v>45198</v>
      </c>
      <c r="C5710" s="76">
        <v>45198</v>
      </c>
      <c r="D5710" s="76">
        <v>45257</v>
      </c>
      <c r="E5710" s="4" t="s">
        <v>951</v>
      </c>
      <c r="F5710" s="4" t="s">
        <v>952</v>
      </c>
      <c r="G5710" s="4" t="s">
        <v>942</v>
      </c>
      <c r="H5710" s="4" t="s">
        <v>951</v>
      </c>
      <c r="I5710" s="4" t="s">
        <v>2705</v>
      </c>
      <c r="J5710" s="4">
        <v>100307167</v>
      </c>
      <c r="K5710" s="4" t="s">
        <v>1028</v>
      </c>
      <c r="L5710" s="4">
        <v>1</v>
      </c>
      <c r="M5710" s="4" t="s">
        <v>77</v>
      </c>
      <c r="N5710" s="4">
        <v>44.3</v>
      </c>
      <c r="O5710" s="4">
        <v>34.130000000000003</v>
      </c>
      <c r="P5710" s="4" t="s">
        <v>78</v>
      </c>
      <c r="Q5710" s="77">
        <v>45281.635416666664</v>
      </c>
      <c r="R5710" s="4">
        <v>44.3</v>
      </c>
      <c r="S5710" s="4">
        <v>34.130000000000003</v>
      </c>
      <c r="T5710" s="4" t="str">
        <f>VLOOKUP(E5710,zamiana!A:B,2,0)</f>
        <v>ALSTOM (ex. BT) CZL</v>
      </c>
    </row>
    <row r="5711" spans="1:20" x14ac:dyDescent="0.3">
      <c r="A5711" s="4" t="s">
        <v>7319</v>
      </c>
      <c r="B5711" s="76">
        <v>45198</v>
      </c>
      <c r="C5711" s="76">
        <v>45198</v>
      </c>
      <c r="D5711" s="76">
        <v>45257</v>
      </c>
      <c r="E5711" s="4" t="s">
        <v>951</v>
      </c>
      <c r="F5711" s="4" t="s">
        <v>952</v>
      </c>
      <c r="G5711" s="4" t="s">
        <v>942</v>
      </c>
      <c r="H5711" s="4" t="s">
        <v>951</v>
      </c>
      <c r="I5711" s="4" t="s">
        <v>2705</v>
      </c>
      <c r="J5711" s="4">
        <v>100307167</v>
      </c>
      <c r="K5711" s="4" t="s">
        <v>1028</v>
      </c>
      <c r="L5711" s="4">
        <v>1</v>
      </c>
      <c r="M5711" s="4" t="s">
        <v>77</v>
      </c>
      <c r="N5711" s="4">
        <v>44.3</v>
      </c>
      <c r="O5711" s="4">
        <v>34.130000000000003</v>
      </c>
      <c r="P5711" s="4" t="s">
        <v>78</v>
      </c>
      <c r="Q5711" s="77">
        <v>45281.635416666664</v>
      </c>
      <c r="R5711" s="4">
        <v>44.3</v>
      </c>
      <c r="S5711" s="4">
        <v>34.130000000000003</v>
      </c>
      <c r="T5711" s="4" t="str">
        <f>VLOOKUP(E5711,zamiana!A:B,2,0)</f>
        <v>ALSTOM (ex. BT) CZL</v>
      </c>
    </row>
    <row r="5712" spans="1:20" x14ac:dyDescent="0.3">
      <c r="A5712" s="4" t="s">
        <v>7319</v>
      </c>
      <c r="B5712" s="76">
        <v>45198</v>
      </c>
      <c r="C5712" s="76">
        <v>45198</v>
      </c>
      <c r="D5712" s="76">
        <v>45257</v>
      </c>
      <c r="E5712" s="4" t="s">
        <v>951</v>
      </c>
      <c r="F5712" s="4" t="s">
        <v>952</v>
      </c>
      <c r="G5712" s="4" t="s">
        <v>942</v>
      </c>
      <c r="H5712" s="4" t="s">
        <v>951</v>
      </c>
      <c r="I5712" s="4" t="s">
        <v>2705</v>
      </c>
      <c r="J5712" s="4">
        <v>100307167</v>
      </c>
      <c r="K5712" s="4" t="s">
        <v>1028</v>
      </c>
      <c r="L5712" s="4">
        <v>1</v>
      </c>
      <c r="M5712" s="4" t="s">
        <v>77</v>
      </c>
      <c r="N5712" s="4">
        <v>44.3</v>
      </c>
      <c r="O5712" s="4">
        <v>34.130000000000003</v>
      </c>
      <c r="P5712" s="4" t="s">
        <v>78</v>
      </c>
      <c r="Q5712" s="77">
        <v>45281.635416666664</v>
      </c>
      <c r="R5712" s="4">
        <v>44.3</v>
      </c>
      <c r="S5712" s="4">
        <v>34.130000000000003</v>
      </c>
      <c r="T5712" s="4" t="str">
        <f>VLOOKUP(E5712,zamiana!A:B,2,0)</f>
        <v>ALSTOM (ex. BT) CZL</v>
      </c>
    </row>
    <row r="5713" spans="1:20" x14ac:dyDescent="0.3">
      <c r="A5713" s="4" t="s">
        <v>7319</v>
      </c>
      <c r="B5713" s="76">
        <v>45198</v>
      </c>
      <c r="C5713" s="76">
        <v>45198</v>
      </c>
      <c r="D5713" s="76">
        <v>45257</v>
      </c>
      <c r="E5713" s="4" t="s">
        <v>951</v>
      </c>
      <c r="F5713" s="4" t="s">
        <v>952</v>
      </c>
      <c r="G5713" s="4" t="s">
        <v>942</v>
      </c>
      <c r="H5713" s="4" t="s">
        <v>951</v>
      </c>
      <c r="I5713" s="4" t="s">
        <v>3618</v>
      </c>
      <c r="J5713" s="4">
        <v>100307165</v>
      </c>
      <c r="K5713" s="4" t="s">
        <v>1028</v>
      </c>
      <c r="L5713" s="4">
        <v>1</v>
      </c>
      <c r="M5713" s="4" t="s">
        <v>77</v>
      </c>
      <c r="N5713" s="4">
        <v>68.400000000000006</v>
      </c>
      <c r="O5713" s="4">
        <v>41.41</v>
      </c>
      <c r="P5713" s="4" t="s">
        <v>78</v>
      </c>
      <c r="Q5713" s="77">
        <v>45281.67291666667</v>
      </c>
      <c r="R5713" s="4">
        <v>68.400000000000006</v>
      </c>
      <c r="S5713" s="4">
        <v>41.41</v>
      </c>
      <c r="T5713" s="4" t="str">
        <f>VLOOKUP(E5713,zamiana!A:B,2,0)</f>
        <v>ALSTOM (ex. BT) CZL</v>
      </c>
    </row>
    <row r="5714" spans="1:20" x14ac:dyDescent="0.3">
      <c r="A5714" s="4" t="s">
        <v>7319</v>
      </c>
      <c r="B5714" s="76">
        <v>45198</v>
      </c>
      <c r="C5714" s="76">
        <v>45198</v>
      </c>
      <c r="D5714" s="76">
        <v>45257</v>
      </c>
      <c r="E5714" s="4" t="s">
        <v>951</v>
      </c>
      <c r="F5714" s="4" t="s">
        <v>952</v>
      </c>
      <c r="G5714" s="4" t="s">
        <v>942</v>
      </c>
      <c r="H5714" s="4" t="s">
        <v>951</v>
      </c>
      <c r="I5714" s="4" t="s">
        <v>3618</v>
      </c>
      <c r="J5714" s="4">
        <v>100307165</v>
      </c>
      <c r="K5714" s="4" t="s">
        <v>1028</v>
      </c>
      <c r="L5714" s="4">
        <v>2</v>
      </c>
      <c r="M5714" s="4" t="s">
        <v>77</v>
      </c>
      <c r="N5714" s="4">
        <v>68.400000000000006</v>
      </c>
      <c r="O5714" s="4">
        <v>41.41</v>
      </c>
      <c r="P5714" s="4" t="s">
        <v>78</v>
      </c>
      <c r="Q5714" s="77">
        <v>45281.67291666667</v>
      </c>
      <c r="R5714" s="4">
        <v>136.80000000000001</v>
      </c>
      <c r="S5714" s="4">
        <v>82.82</v>
      </c>
      <c r="T5714" s="4" t="str">
        <f>VLOOKUP(E5714,zamiana!A:B,2,0)</f>
        <v>ALSTOM (ex. BT) CZL</v>
      </c>
    </row>
    <row r="5715" spans="1:20" x14ac:dyDescent="0.3">
      <c r="A5715" s="4" t="s">
        <v>7319</v>
      </c>
      <c r="B5715" s="76">
        <v>45198</v>
      </c>
      <c r="C5715" s="76">
        <v>45198</v>
      </c>
      <c r="D5715" s="76">
        <v>45257</v>
      </c>
      <c r="E5715" s="4" t="s">
        <v>951</v>
      </c>
      <c r="F5715" s="4" t="s">
        <v>952</v>
      </c>
      <c r="G5715" s="4" t="s">
        <v>942</v>
      </c>
      <c r="H5715" s="4" t="s">
        <v>951</v>
      </c>
      <c r="I5715" s="4" t="s">
        <v>3618</v>
      </c>
      <c r="J5715" s="4">
        <v>100307165</v>
      </c>
      <c r="K5715" s="4" t="s">
        <v>1028</v>
      </c>
      <c r="L5715" s="4">
        <v>2</v>
      </c>
      <c r="M5715" s="4" t="s">
        <v>77</v>
      </c>
      <c r="N5715" s="4">
        <v>68.400000000000006</v>
      </c>
      <c r="O5715" s="4">
        <v>41.41</v>
      </c>
      <c r="P5715" s="4" t="s">
        <v>78</v>
      </c>
      <c r="Q5715" s="77">
        <v>45281.67291666667</v>
      </c>
      <c r="R5715" s="4">
        <v>136.80000000000001</v>
      </c>
      <c r="S5715" s="4">
        <v>82.82</v>
      </c>
      <c r="T5715" s="4" t="str">
        <f>VLOOKUP(E5715,zamiana!A:B,2,0)</f>
        <v>ALSTOM (ex. BT) CZL</v>
      </c>
    </row>
    <row r="5716" spans="1:20" x14ac:dyDescent="0.3">
      <c r="A5716" s="4" t="s">
        <v>7319</v>
      </c>
      <c r="B5716" s="76">
        <v>45198</v>
      </c>
      <c r="C5716" s="76">
        <v>45198</v>
      </c>
      <c r="D5716" s="76">
        <v>45257</v>
      </c>
      <c r="E5716" s="4" t="s">
        <v>951</v>
      </c>
      <c r="F5716" s="4" t="s">
        <v>952</v>
      </c>
      <c r="G5716" s="4" t="s">
        <v>942</v>
      </c>
      <c r="H5716" s="4" t="s">
        <v>951</v>
      </c>
      <c r="I5716" s="4" t="s">
        <v>3618</v>
      </c>
      <c r="J5716" s="4">
        <v>100307165</v>
      </c>
      <c r="K5716" s="4" t="s">
        <v>1028</v>
      </c>
      <c r="L5716" s="4">
        <v>2</v>
      </c>
      <c r="M5716" s="4" t="s">
        <v>77</v>
      </c>
      <c r="N5716" s="4">
        <v>68.400000000000006</v>
      </c>
      <c r="O5716" s="4">
        <v>41.41</v>
      </c>
      <c r="P5716" s="4" t="s">
        <v>78</v>
      </c>
      <c r="Q5716" s="77">
        <v>45281.67291666667</v>
      </c>
      <c r="R5716" s="4">
        <v>136.80000000000001</v>
      </c>
      <c r="S5716" s="4">
        <v>82.82</v>
      </c>
      <c r="T5716" s="4" t="str">
        <f>VLOOKUP(E5716,zamiana!A:B,2,0)</f>
        <v>ALSTOM (ex. BT) CZL</v>
      </c>
    </row>
    <row r="5717" spans="1:20" x14ac:dyDescent="0.3">
      <c r="A5717" s="4" t="s">
        <v>7319</v>
      </c>
      <c r="B5717" s="76">
        <v>45198</v>
      </c>
      <c r="C5717" s="76">
        <v>45198</v>
      </c>
      <c r="D5717" s="76">
        <v>45257</v>
      </c>
      <c r="E5717" s="4" t="s">
        <v>951</v>
      </c>
      <c r="F5717" s="4" t="s">
        <v>952</v>
      </c>
      <c r="G5717" s="4" t="s">
        <v>942</v>
      </c>
      <c r="H5717" s="4" t="s">
        <v>951</v>
      </c>
      <c r="I5717" s="4" t="s">
        <v>3618</v>
      </c>
      <c r="J5717" s="4">
        <v>100307165</v>
      </c>
      <c r="K5717" s="4" t="s">
        <v>1028</v>
      </c>
      <c r="L5717" s="4">
        <v>2</v>
      </c>
      <c r="M5717" s="4" t="s">
        <v>77</v>
      </c>
      <c r="N5717" s="4">
        <v>68.400000000000006</v>
      </c>
      <c r="O5717" s="4">
        <v>41.41</v>
      </c>
      <c r="P5717" s="4" t="s">
        <v>78</v>
      </c>
      <c r="Q5717" s="77">
        <v>45281.67291666667</v>
      </c>
      <c r="R5717" s="4">
        <v>136.80000000000001</v>
      </c>
      <c r="S5717" s="4">
        <v>82.82</v>
      </c>
      <c r="T5717" s="4" t="str">
        <f>VLOOKUP(E5717,zamiana!A:B,2,0)</f>
        <v>ALSTOM (ex. BT) CZL</v>
      </c>
    </row>
    <row r="5718" spans="1:20" x14ac:dyDescent="0.3">
      <c r="A5718" s="4" t="s">
        <v>7319</v>
      </c>
      <c r="B5718" s="76">
        <v>45198</v>
      </c>
      <c r="C5718" s="76">
        <v>45198</v>
      </c>
      <c r="D5718" s="76">
        <v>45257</v>
      </c>
      <c r="E5718" s="4" t="s">
        <v>951</v>
      </c>
      <c r="F5718" s="4" t="s">
        <v>952</v>
      </c>
      <c r="G5718" s="4" t="s">
        <v>942</v>
      </c>
      <c r="H5718" s="4" t="s">
        <v>951</v>
      </c>
      <c r="I5718" s="4" t="s">
        <v>3117</v>
      </c>
      <c r="J5718" s="4">
        <v>100307163</v>
      </c>
      <c r="K5718" s="4" t="s">
        <v>1028</v>
      </c>
      <c r="L5718" s="4">
        <v>1</v>
      </c>
      <c r="M5718" s="4" t="s">
        <v>77</v>
      </c>
      <c r="N5718" s="4">
        <v>34.71</v>
      </c>
      <c r="O5718" s="4">
        <v>24.13</v>
      </c>
      <c r="P5718" s="4" t="s">
        <v>78</v>
      </c>
      <c r="Q5718" s="77">
        <v>45281.665972222225</v>
      </c>
      <c r="R5718" s="4">
        <v>34.71</v>
      </c>
      <c r="S5718" s="4">
        <v>24.13</v>
      </c>
      <c r="T5718" s="4" t="str">
        <f>VLOOKUP(E5718,zamiana!A:B,2,0)</f>
        <v>ALSTOM (ex. BT) CZL</v>
      </c>
    </row>
    <row r="5719" spans="1:20" x14ac:dyDescent="0.3">
      <c r="A5719" s="4" t="s">
        <v>7319</v>
      </c>
      <c r="B5719" s="76">
        <v>45198</v>
      </c>
      <c r="C5719" s="76">
        <v>45198</v>
      </c>
      <c r="D5719" s="76">
        <v>45257</v>
      </c>
      <c r="E5719" s="4" t="s">
        <v>951</v>
      </c>
      <c r="F5719" s="4" t="s">
        <v>952</v>
      </c>
      <c r="G5719" s="4" t="s">
        <v>942</v>
      </c>
      <c r="H5719" s="4" t="s">
        <v>951</v>
      </c>
      <c r="I5719" s="4" t="s">
        <v>3117</v>
      </c>
      <c r="J5719" s="4">
        <v>100307163</v>
      </c>
      <c r="K5719" s="4" t="s">
        <v>1028</v>
      </c>
      <c r="L5719" s="4">
        <v>1</v>
      </c>
      <c r="M5719" s="4" t="s">
        <v>77</v>
      </c>
      <c r="N5719" s="4">
        <v>34.71</v>
      </c>
      <c r="O5719" s="4">
        <v>24.13</v>
      </c>
      <c r="P5719" s="4" t="s">
        <v>78</v>
      </c>
      <c r="Q5719" s="77">
        <v>45281.665972222225</v>
      </c>
      <c r="R5719" s="4">
        <v>34.71</v>
      </c>
      <c r="S5719" s="4">
        <v>24.13</v>
      </c>
      <c r="T5719" s="4" t="str">
        <f>VLOOKUP(E5719,zamiana!A:B,2,0)</f>
        <v>ALSTOM (ex. BT) CZL</v>
      </c>
    </row>
    <row r="5720" spans="1:20" x14ac:dyDescent="0.3">
      <c r="A5720" s="4" t="s">
        <v>7319</v>
      </c>
      <c r="B5720" s="76">
        <v>45198</v>
      </c>
      <c r="C5720" s="76">
        <v>45198</v>
      </c>
      <c r="D5720" s="76">
        <v>45257</v>
      </c>
      <c r="E5720" s="4" t="s">
        <v>951</v>
      </c>
      <c r="F5720" s="4" t="s">
        <v>952</v>
      </c>
      <c r="G5720" s="4" t="s">
        <v>942</v>
      </c>
      <c r="H5720" s="4" t="s">
        <v>951</v>
      </c>
      <c r="I5720" s="4" t="s">
        <v>3117</v>
      </c>
      <c r="J5720" s="4">
        <v>100307163</v>
      </c>
      <c r="K5720" s="4" t="s">
        <v>1028</v>
      </c>
      <c r="L5720" s="4">
        <v>1</v>
      </c>
      <c r="M5720" s="4" t="s">
        <v>77</v>
      </c>
      <c r="N5720" s="4">
        <v>34.71</v>
      </c>
      <c r="O5720" s="4">
        <v>24.13</v>
      </c>
      <c r="P5720" s="4" t="s">
        <v>78</v>
      </c>
      <c r="Q5720" s="77">
        <v>45281.665972222225</v>
      </c>
      <c r="R5720" s="4">
        <v>34.71</v>
      </c>
      <c r="S5720" s="4">
        <v>24.13</v>
      </c>
      <c r="T5720" s="4" t="str">
        <f>VLOOKUP(E5720,zamiana!A:B,2,0)</f>
        <v>ALSTOM (ex. BT) CZL</v>
      </c>
    </row>
    <row r="5721" spans="1:20" x14ac:dyDescent="0.3">
      <c r="A5721" s="4" t="s">
        <v>7319</v>
      </c>
      <c r="B5721" s="76">
        <v>45198</v>
      </c>
      <c r="C5721" s="76">
        <v>45198</v>
      </c>
      <c r="D5721" s="76">
        <v>45257</v>
      </c>
      <c r="E5721" s="4" t="s">
        <v>951</v>
      </c>
      <c r="F5721" s="4" t="s">
        <v>952</v>
      </c>
      <c r="G5721" s="4" t="s">
        <v>942</v>
      </c>
      <c r="H5721" s="4" t="s">
        <v>951</v>
      </c>
      <c r="I5721" s="4" t="s">
        <v>3117</v>
      </c>
      <c r="J5721" s="4">
        <v>100307163</v>
      </c>
      <c r="K5721" s="4" t="s">
        <v>1028</v>
      </c>
      <c r="L5721" s="4">
        <v>1</v>
      </c>
      <c r="M5721" s="4" t="s">
        <v>77</v>
      </c>
      <c r="N5721" s="4">
        <v>34.71</v>
      </c>
      <c r="O5721" s="4">
        <v>24.13</v>
      </c>
      <c r="P5721" s="4" t="s">
        <v>78</v>
      </c>
      <c r="Q5721" s="77">
        <v>45281.665972222225</v>
      </c>
      <c r="R5721" s="4">
        <v>34.71</v>
      </c>
      <c r="S5721" s="4">
        <v>24.13</v>
      </c>
      <c r="T5721" s="4" t="str">
        <f>VLOOKUP(E5721,zamiana!A:B,2,0)</f>
        <v>ALSTOM (ex. BT) CZL</v>
      </c>
    </row>
    <row r="5722" spans="1:20" x14ac:dyDescent="0.3">
      <c r="A5722" s="4" t="s">
        <v>7319</v>
      </c>
      <c r="B5722" s="76">
        <v>45198</v>
      </c>
      <c r="C5722" s="76">
        <v>45198</v>
      </c>
      <c r="D5722" s="76">
        <v>45257</v>
      </c>
      <c r="E5722" s="4" t="s">
        <v>951</v>
      </c>
      <c r="F5722" s="4" t="s">
        <v>952</v>
      </c>
      <c r="G5722" s="4" t="s">
        <v>942</v>
      </c>
      <c r="H5722" s="4" t="s">
        <v>951</v>
      </c>
      <c r="I5722" s="4" t="s">
        <v>3117</v>
      </c>
      <c r="J5722" s="4">
        <v>100307163</v>
      </c>
      <c r="K5722" s="4" t="s">
        <v>1028</v>
      </c>
      <c r="L5722" s="4">
        <v>1</v>
      </c>
      <c r="M5722" s="4" t="s">
        <v>77</v>
      </c>
      <c r="N5722" s="4">
        <v>34.71</v>
      </c>
      <c r="O5722" s="4">
        <v>24.13</v>
      </c>
      <c r="P5722" s="4" t="s">
        <v>78</v>
      </c>
      <c r="Q5722" s="77">
        <v>45281.665972222225</v>
      </c>
      <c r="R5722" s="4">
        <v>34.71</v>
      </c>
      <c r="S5722" s="4">
        <v>24.13</v>
      </c>
      <c r="T5722" s="4" t="str">
        <f>VLOOKUP(E5722,zamiana!A:B,2,0)</f>
        <v>ALSTOM (ex. BT) CZL</v>
      </c>
    </row>
    <row r="5723" spans="1:20" x14ac:dyDescent="0.3">
      <c r="A5723" s="4" t="s">
        <v>7319</v>
      </c>
      <c r="B5723" s="76">
        <v>45198</v>
      </c>
      <c r="C5723" s="76">
        <v>45198</v>
      </c>
      <c r="D5723" s="76">
        <v>45257</v>
      </c>
      <c r="E5723" s="4" t="s">
        <v>951</v>
      </c>
      <c r="F5723" s="4" t="s">
        <v>952</v>
      </c>
      <c r="G5723" s="4" t="s">
        <v>942</v>
      </c>
      <c r="H5723" s="4" t="s">
        <v>951</v>
      </c>
      <c r="I5723" s="4" t="s">
        <v>3117</v>
      </c>
      <c r="J5723" s="4">
        <v>100307163</v>
      </c>
      <c r="K5723" s="4" t="s">
        <v>1028</v>
      </c>
      <c r="L5723" s="4">
        <v>1</v>
      </c>
      <c r="M5723" s="4" t="s">
        <v>77</v>
      </c>
      <c r="N5723" s="4">
        <v>34.71</v>
      </c>
      <c r="O5723" s="4">
        <v>24.13</v>
      </c>
      <c r="P5723" s="4" t="s">
        <v>78</v>
      </c>
      <c r="Q5723" s="77">
        <v>45281.665972222225</v>
      </c>
      <c r="R5723" s="4">
        <v>34.71</v>
      </c>
      <c r="S5723" s="4">
        <v>24.13</v>
      </c>
      <c r="T5723" s="4" t="str">
        <f>VLOOKUP(E5723,zamiana!A:B,2,0)</f>
        <v>ALSTOM (ex. BT) CZL</v>
      </c>
    </row>
    <row r="5724" spans="1:20" x14ac:dyDescent="0.3">
      <c r="A5724" s="4" t="s">
        <v>7319</v>
      </c>
      <c r="B5724" s="76">
        <v>45198</v>
      </c>
      <c r="C5724" s="76">
        <v>45198</v>
      </c>
      <c r="D5724" s="76">
        <v>45257</v>
      </c>
      <c r="E5724" s="4" t="s">
        <v>951</v>
      </c>
      <c r="F5724" s="4" t="s">
        <v>952</v>
      </c>
      <c r="G5724" s="4" t="s">
        <v>942</v>
      </c>
      <c r="H5724" s="4" t="s">
        <v>951</v>
      </c>
      <c r="I5724" s="4" t="s">
        <v>3117</v>
      </c>
      <c r="J5724" s="4">
        <v>100307163</v>
      </c>
      <c r="K5724" s="4" t="s">
        <v>1028</v>
      </c>
      <c r="L5724" s="4">
        <v>1</v>
      </c>
      <c r="M5724" s="4" t="s">
        <v>77</v>
      </c>
      <c r="N5724" s="4">
        <v>34.71</v>
      </c>
      <c r="O5724" s="4">
        <v>24.13</v>
      </c>
      <c r="P5724" s="4" t="s">
        <v>78</v>
      </c>
      <c r="Q5724" s="77">
        <v>45281.665972222225</v>
      </c>
      <c r="R5724" s="4">
        <v>34.71</v>
      </c>
      <c r="S5724" s="4">
        <v>24.13</v>
      </c>
      <c r="T5724" s="4" t="str">
        <f>VLOOKUP(E5724,zamiana!A:B,2,0)</f>
        <v>ALSTOM (ex. BT) CZL</v>
      </c>
    </row>
    <row r="5725" spans="1:20" x14ac:dyDescent="0.3">
      <c r="A5725" s="4" t="s">
        <v>7319</v>
      </c>
      <c r="B5725" s="76">
        <v>45198</v>
      </c>
      <c r="C5725" s="76">
        <v>45198</v>
      </c>
      <c r="D5725" s="76">
        <v>45257</v>
      </c>
      <c r="E5725" s="4" t="s">
        <v>951</v>
      </c>
      <c r="F5725" s="4" t="s">
        <v>952</v>
      </c>
      <c r="G5725" s="4" t="s">
        <v>942</v>
      </c>
      <c r="H5725" s="4" t="s">
        <v>951</v>
      </c>
      <c r="I5725" s="4" t="s">
        <v>3117</v>
      </c>
      <c r="J5725" s="4">
        <v>100307163</v>
      </c>
      <c r="K5725" s="4" t="s">
        <v>1028</v>
      </c>
      <c r="L5725" s="4">
        <v>1</v>
      </c>
      <c r="M5725" s="4" t="s">
        <v>77</v>
      </c>
      <c r="N5725" s="4">
        <v>34.71</v>
      </c>
      <c r="O5725" s="4">
        <v>24.13</v>
      </c>
      <c r="P5725" s="4" t="s">
        <v>78</v>
      </c>
      <c r="Q5725" s="77">
        <v>45281.665972222225</v>
      </c>
      <c r="R5725" s="4">
        <v>34.71</v>
      </c>
      <c r="S5725" s="4">
        <v>24.13</v>
      </c>
      <c r="T5725" s="4" t="str">
        <f>VLOOKUP(E5725,zamiana!A:B,2,0)</f>
        <v>ALSTOM (ex. BT) CZL</v>
      </c>
    </row>
    <row r="5726" spans="1:20" x14ac:dyDescent="0.3">
      <c r="A5726" s="4" t="s">
        <v>7319</v>
      </c>
      <c r="B5726" s="76">
        <v>45198</v>
      </c>
      <c r="C5726" s="76">
        <v>45198</v>
      </c>
      <c r="D5726" s="76">
        <v>45257</v>
      </c>
      <c r="E5726" s="4" t="s">
        <v>951</v>
      </c>
      <c r="F5726" s="4" t="s">
        <v>952</v>
      </c>
      <c r="G5726" s="4" t="s">
        <v>942</v>
      </c>
      <c r="H5726" s="4" t="s">
        <v>951</v>
      </c>
      <c r="I5726" s="4" t="s">
        <v>3117</v>
      </c>
      <c r="J5726" s="4">
        <v>100307163</v>
      </c>
      <c r="K5726" s="4" t="s">
        <v>1028</v>
      </c>
      <c r="L5726" s="4">
        <v>1</v>
      </c>
      <c r="M5726" s="4" t="s">
        <v>77</v>
      </c>
      <c r="N5726" s="4">
        <v>34.71</v>
      </c>
      <c r="O5726" s="4">
        <v>24.13</v>
      </c>
      <c r="P5726" s="4" t="s">
        <v>78</v>
      </c>
      <c r="Q5726" s="77">
        <v>45281.665972222225</v>
      </c>
      <c r="R5726" s="4">
        <v>34.71</v>
      </c>
      <c r="S5726" s="4">
        <v>24.13</v>
      </c>
      <c r="T5726" s="4" t="str">
        <f>VLOOKUP(E5726,zamiana!A:B,2,0)</f>
        <v>ALSTOM (ex. BT) CZL</v>
      </c>
    </row>
    <row r="5727" spans="1:20" x14ac:dyDescent="0.3">
      <c r="A5727" s="4" t="s">
        <v>7319</v>
      </c>
      <c r="B5727" s="76">
        <v>45198</v>
      </c>
      <c r="C5727" s="76">
        <v>45198</v>
      </c>
      <c r="D5727" s="76">
        <v>45257</v>
      </c>
      <c r="E5727" s="4" t="s">
        <v>951</v>
      </c>
      <c r="F5727" s="4" t="s">
        <v>952</v>
      </c>
      <c r="G5727" s="4" t="s">
        <v>942</v>
      </c>
      <c r="H5727" s="4" t="s">
        <v>951</v>
      </c>
      <c r="I5727" s="4" t="s">
        <v>3107</v>
      </c>
      <c r="J5727" s="4">
        <v>100307162</v>
      </c>
      <c r="K5727" s="4" t="s">
        <v>1028</v>
      </c>
      <c r="L5727" s="4">
        <v>2</v>
      </c>
      <c r="M5727" s="4" t="s">
        <v>77</v>
      </c>
      <c r="N5727" s="4">
        <v>29.43</v>
      </c>
      <c r="O5727" s="4">
        <v>21.43</v>
      </c>
      <c r="P5727" s="4" t="s">
        <v>78</v>
      </c>
      <c r="Q5727" s="77">
        <v>45281.665972222225</v>
      </c>
      <c r="R5727" s="4">
        <v>58.86</v>
      </c>
      <c r="S5727" s="4">
        <v>42.86</v>
      </c>
      <c r="T5727" s="4" t="str">
        <f>VLOOKUP(E5727,zamiana!A:B,2,0)</f>
        <v>ALSTOM (ex. BT) CZL</v>
      </c>
    </row>
    <row r="5728" spans="1:20" x14ac:dyDescent="0.3">
      <c r="A5728" s="4" t="s">
        <v>7319</v>
      </c>
      <c r="B5728" s="76">
        <v>45198</v>
      </c>
      <c r="C5728" s="76">
        <v>45198</v>
      </c>
      <c r="D5728" s="76">
        <v>45257</v>
      </c>
      <c r="E5728" s="4" t="s">
        <v>951</v>
      </c>
      <c r="F5728" s="4" t="s">
        <v>952</v>
      </c>
      <c r="G5728" s="4" t="s">
        <v>942</v>
      </c>
      <c r="H5728" s="4" t="s">
        <v>951</v>
      </c>
      <c r="I5728" s="4" t="s">
        <v>3107</v>
      </c>
      <c r="J5728" s="4">
        <v>100307162</v>
      </c>
      <c r="K5728" s="4" t="s">
        <v>1028</v>
      </c>
      <c r="L5728" s="4">
        <v>2</v>
      </c>
      <c r="M5728" s="4" t="s">
        <v>77</v>
      </c>
      <c r="N5728" s="4">
        <v>29.43</v>
      </c>
      <c r="O5728" s="4">
        <v>21.43</v>
      </c>
      <c r="P5728" s="4" t="s">
        <v>78</v>
      </c>
      <c r="Q5728" s="77">
        <v>45281.665972222225</v>
      </c>
      <c r="R5728" s="4">
        <v>58.86</v>
      </c>
      <c r="S5728" s="4">
        <v>42.86</v>
      </c>
      <c r="T5728" s="4" t="str">
        <f>VLOOKUP(E5728,zamiana!A:B,2,0)</f>
        <v>ALSTOM (ex. BT) CZL</v>
      </c>
    </row>
    <row r="5729" spans="1:20" x14ac:dyDescent="0.3">
      <c r="A5729" s="4" t="s">
        <v>7319</v>
      </c>
      <c r="B5729" s="76">
        <v>45198</v>
      </c>
      <c r="C5729" s="76">
        <v>45198</v>
      </c>
      <c r="D5729" s="76">
        <v>45257</v>
      </c>
      <c r="E5729" s="4" t="s">
        <v>951</v>
      </c>
      <c r="F5729" s="4" t="s">
        <v>952</v>
      </c>
      <c r="G5729" s="4" t="s">
        <v>942</v>
      </c>
      <c r="H5729" s="4" t="s">
        <v>951</v>
      </c>
      <c r="I5729" s="4" t="s">
        <v>3107</v>
      </c>
      <c r="J5729" s="4">
        <v>100307162</v>
      </c>
      <c r="K5729" s="4" t="s">
        <v>1028</v>
      </c>
      <c r="L5729" s="4">
        <v>2</v>
      </c>
      <c r="M5729" s="4" t="s">
        <v>77</v>
      </c>
      <c r="N5729" s="4">
        <v>29.43</v>
      </c>
      <c r="O5729" s="4">
        <v>21.43</v>
      </c>
      <c r="P5729" s="4" t="s">
        <v>78</v>
      </c>
      <c r="Q5729" s="77">
        <v>45281.665972222225</v>
      </c>
      <c r="R5729" s="4">
        <v>58.86</v>
      </c>
      <c r="S5729" s="4">
        <v>42.86</v>
      </c>
      <c r="T5729" s="4" t="str">
        <f>VLOOKUP(E5729,zamiana!A:B,2,0)</f>
        <v>ALSTOM (ex. BT) CZL</v>
      </c>
    </row>
    <row r="5730" spans="1:20" x14ac:dyDescent="0.3">
      <c r="A5730" s="4" t="s">
        <v>7319</v>
      </c>
      <c r="B5730" s="76">
        <v>45198</v>
      </c>
      <c r="C5730" s="76">
        <v>45198</v>
      </c>
      <c r="D5730" s="76">
        <v>45257</v>
      </c>
      <c r="E5730" s="4" t="s">
        <v>951</v>
      </c>
      <c r="F5730" s="4" t="s">
        <v>952</v>
      </c>
      <c r="G5730" s="4" t="s">
        <v>942</v>
      </c>
      <c r="H5730" s="4" t="s">
        <v>951</v>
      </c>
      <c r="I5730" s="4" t="s">
        <v>3107</v>
      </c>
      <c r="J5730" s="4">
        <v>100307162</v>
      </c>
      <c r="K5730" s="4" t="s">
        <v>1028</v>
      </c>
      <c r="L5730" s="4">
        <v>2</v>
      </c>
      <c r="M5730" s="4" t="s">
        <v>77</v>
      </c>
      <c r="N5730" s="4">
        <v>29.43</v>
      </c>
      <c r="O5730" s="4">
        <v>21.43</v>
      </c>
      <c r="P5730" s="4" t="s">
        <v>78</v>
      </c>
      <c r="Q5730" s="77">
        <v>45281.665972222225</v>
      </c>
      <c r="R5730" s="4">
        <v>58.86</v>
      </c>
      <c r="S5730" s="4">
        <v>42.86</v>
      </c>
      <c r="T5730" s="4" t="str">
        <f>VLOOKUP(E5730,zamiana!A:B,2,0)</f>
        <v>ALSTOM (ex. BT) CZL</v>
      </c>
    </row>
    <row r="5731" spans="1:20" x14ac:dyDescent="0.3">
      <c r="A5731" s="4" t="s">
        <v>7319</v>
      </c>
      <c r="B5731" s="76">
        <v>45198</v>
      </c>
      <c r="C5731" s="76">
        <v>45198</v>
      </c>
      <c r="D5731" s="76">
        <v>45257</v>
      </c>
      <c r="E5731" s="4" t="s">
        <v>951</v>
      </c>
      <c r="F5731" s="4" t="s">
        <v>952</v>
      </c>
      <c r="G5731" s="4" t="s">
        <v>942</v>
      </c>
      <c r="H5731" s="4" t="s">
        <v>951</v>
      </c>
      <c r="I5731" s="4" t="s">
        <v>3107</v>
      </c>
      <c r="J5731" s="4">
        <v>100307162</v>
      </c>
      <c r="K5731" s="4" t="s">
        <v>1028</v>
      </c>
      <c r="L5731" s="4">
        <v>2</v>
      </c>
      <c r="M5731" s="4" t="s">
        <v>77</v>
      </c>
      <c r="N5731" s="4">
        <v>29.43</v>
      </c>
      <c r="O5731" s="4">
        <v>21.43</v>
      </c>
      <c r="P5731" s="4" t="s">
        <v>78</v>
      </c>
      <c r="Q5731" s="77">
        <v>45281.665972222225</v>
      </c>
      <c r="R5731" s="4">
        <v>58.86</v>
      </c>
      <c r="S5731" s="4">
        <v>42.86</v>
      </c>
      <c r="T5731" s="4" t="str">
        <f>VLOOKUP(E5731,zamiana!A:B,2,0)</f>
        <v>ALSTOM (ex. BT) CZL</v>
      </c>
    </row>
    <row r="5732" spans="1:20" x14ac:dyDescent="0.3">
      <c r="A5732" s="4" t="s">
        <v>7319</v>
      </c>
      <c r="B5732" s="76">
        <v>45198</v>
      </c>
      <c r="C5732" s="76">
        <v>45198</v>
      </c>
      <c r="D5732" s="76">
        <v>45257</v>
      </c>
      <c r="E5732" s="4" t="s">
        <v>951</v>
      </c>
      <c r="F5732" s="4" t="s">
        <v>952</v>
      </c>
      <c r="G5732" s="4" t="s">
        <v>942</v>
      </c>
      <c r="H5732" s="4" t="s">
        <v>951</v>
      </c>
      <c r="I5732" s="4" t="s">
        <v>3107</v>
      </c>
      <c r="J5732" s="4">
        <v>100307162</v>
      </c>
      <c r="K5732" s="4" t="s">
        <v>1028</v>
      </c>
      <c r="L5732" s="4">
        <v>2</v>
      </c>
      <c r="M5732" s="4" t="s">
        <v>77</v>
      </c>
      <c r="N5732" s="4">
        <v>29.43</v>
      </c>
      <c r="O5732" s="4">
        <v>21.43</v>
      </c>
      <c r="P5732" s="4" t="s">
        <v>78</v>
      </c>
      <c r="Q5732" s="77">
        <v>45281.665972222225</v>
      </c>
      <c r="R5732" s="4">
        <v>58.86</v>
      </c>
      <c r="S5732" s="4">
        <v>42.86</v>
      </c>
      <c r="T5732" s="4" t="str">
        <f>VLOOKUP(E5732,zamiana!A:B,2,0)</f>
        <v>ALSTOM (ex. BT) CZL</v>
      </c>
    </row>
    <row r="5733" spans="1:20" x14ac:dyDescent="0.3">
      <c r="A5733" s="4" t="s">
        <v>7319</v>
      </c>
      <c r="B5733" s="76">
        <v>45198</v>
      </c>
      <c r="C5733" s="76">
        <v>45198</v>
      </c>
      <c r="D5733" s="76">
        <v>45257</v>
      </c>
      <c r="E5733" s="4" t="s">
        <v>951</v>
      </c>
      <c r="F5733" s="4" t="s">
        <v>952</v>
      </c>
      <c r="G5733" s="4" t="s">
        <v>942</v>
      </c>
      <c r="H5733" s="4" t="s">
        <v>951</v>
      </c>
      <c r="I5733" s="4" t="s">
        <v>3107</v>
      </c>
      <c r="J5733" s="4">
        <v>100307162</v>
      </c>
      <c r="K5733" s="4" t="s">
        <v>1028</v>
      </c>
      <c r="L5733" s="4">
        <v>2</v>
      </c>
      <c r="M5733" s="4" t="s">
        <v>77</v>
      </c>
      <c r="N5733" s="4">
        <v>29.43</v>
      </c>
      <c r="O5733" s="4">
        <v>21.43</v>
      </c>
      <c r="P5733" s="4" t="s">
        <v>78</v>
      </c>
      <c r="Q5733" s="77">
        <v>45281.665972222225</v>
      </c>
      <c r="R5733" s="4">
        <v>58.86</v>
      </c>
      <c r="S5733" s="4">
        <v>42.86</v>
      </c>
      <c r="T5733" s="4" t="str">
        <f>VLOOKUP(E5733,zamiana!A:B,2,0)</f>
        <v>ALSTOM (ex. BT) CZL</v>
      </c>
    </row>
    <row r="5734" spans="1:20" x14ac:dyDescent="0.3">
      <c r="A5734" s="4" t="s">
        <v>7319</v>
      </c>
      <c r="B5734" s="76">
        <v>45198</v>
      </c>
      <c r="C5734" s="76">
        <v>45198</v>
      </c>
      <c r="D5734" s="76">
        <v>45257</v>
      </c>
      <c r="E5734" s="4" t="s">
        <v>951</v>
      </c>
      <c r="F5734" s="4" t="s">
        <v>952</v>
      </c>
      <c r="G5734" s="4" t="s">
        <v>942</v>
      </c>
      <c r="H5734" s="4" t="s">
        <v>951</v>
      </c>
      <c r="I5734" s="4" t="s">
        <v>3107</v>
      </c>
      <c r="J5734" s="4">
        <v>100307162</v>
      </c>
      <c r="K5734" s="4" t="s">
        <v>1028</v>
      </c>
      <c r="L5734" s="4">
        <v>2</v>
      </c>
      <c r="M5734" s="4" t="s">
        <v>77</v>
      </c>
      <c r="N5734" s="4">
        <v>29.43</v>
      </c>
      <c r="O5734" s="4">
        <v>21.43</v>
      </c>
      <c r="P5734" s="4" t="s">
        <v>78</v>
      </c>
      <c r="Q5734" s="77">
        <v>45281.665972222225</v>
      </c>
      <c r="R5734" s="4">
        <v>58.86</v>
      </c>
      <c r="S5734" s="4">
        <v>42.86</v>
      </c>
      <c r="T5734" s="4" t="str">
        <f>VLOOKUP(E5734,zamiana!A:B,2,0)</f>
        <v>ALSTOM (ex. BT) CZL</v>
      </c>
    </row>
    <row r="5735" spans="1:20" x14ac:dyDescent="0.3">
      <c r="A5735" s="4" t="s">
        <v>7319</v>
      </c>
      <c r="B5735" s="76">
        <v>45198</v>
      </c>
      <c r="C5735" s="76">
        <v>45198</v>
      </c>
      <c r="D5735" s="76">
        <v>45257</v>
      </c>
      <c r="E5735" s="4" t="s">
        <v>951</v>
      </c>
      <c r="F5735" s="4" t="s">
        <v>952</v>
      </c>
      <c r="G5735" s="4" t="s">
        <v>942</v>
      </c>
      <c r="H5735" s="4" t="s">
        <v>951</v>
      </c>
      <c r="I5735" s="4" t="s">
        <v>3107</v>
      </c>
      <c r="J5735" s="4">
        <v>100307162</v>
      </c>
      <c r="K5735" s="4" t="s">
        <v>1028</v>
      </c>
      <c r="L5735" s="4">
        <v>3</v>
      </c>
      <c r="M5735" s="4" t="s">
        <v>77</v>
      </c>
      <c r="N5735" s="4">
        <v>29.43</v>
      </c>
      <c r="O5735" s="4">
        <v>21.43</v>
      </c>
      <c r="P5735" s="4" t="s">
        <v>78</v>
      </c>
      <c r="Q5735" s="77">
        <v>45281.665972222225</v>
      </c>
      <c r="R5735" s="4">
        <v>88.29</v>
      </c>
      <c r="S5735" s="4">
        <v>64.290000000000006</v>
      </c>
      <c r="T5735" s="4" t="str">
        <f>VLOOKUP(E5735,zamiana!A:B,2,0)</f>
        <v>ALSTOM (ex. BT) CZL</v>
      </c>
    </row>
    <row r="5736" spans="1:20" x14ac:dyDescent="0.3">
      <c r="A5736" s="4" t="s">
        <v>7319</v>
      </c>
      <c r="B5736" s="76">
        <v>45198</v>
      </c>
      <c r="C5736" s="76">
        <v>45198</v>
      </c>
      <c r="D5736" s="76">
        <v>45257</v>
      </c>
      <c r="E5736" s="4" t="s">
        <v>951</v>
      </c>
      <c r="F5736" s="4" t="s">
        <v>952</v>
      </c>
      <c r="G5736" s="4" t="s">
        <v>942</v>
      </c>
      <c r="H5736" s="4" t="s">
        <v>951</v>
      </c>
      <c r="I5736" s="4" t="s">
        <v>3457</v>
      </c>
      <c r="J5736" s="4">
        <v>100307161</v>
      </c>
      <c r="K5736" s="4" t="s">
        <v>1028</v>
      </c>
      <c r="L5736" s="4">
        <v>1</v>
      </c>
      <c r="M5736" s="4" t="s">
        <v>77</v>
      </c>
      <c r="N5736" s="4">
        <v>96.25</v>
      </c>
      <c r="O5736" s="4">
        <v>56.64</v>
      </c>
      <c r="P5736" s="4" t="s">
        <v>78</v>
      </c>
      <c r="Q5736" s="77">
        <v>45281.665972222225</v>
      </c>
      <c r="R5736" s="4">
        <v>96.25</v>
      </c>
      <c r="S5736" s="4">
        <v>56.64</v>
      </c>
      <c r="T5736" s="4" t="str">
        <f>VLOOKUP(E5736,zamiana!A:B,2,0)</f>
        <v>ALSTOM (ex. BT) CZL</v>
      </c>
    </row>
    <row r="5737" spans="1:20" x14ac:dyDescent="0.3">
      <c r="A5737" s="4" t="s">
        <v>7319</v>
      </c>
      <c r="B5737" s="76">
        <v>45198</v>
      </c>
      <c r="C5737" s="76">
        <v>45198</v>
      </c>
      <c r="D5737" s="76">
        <v>45257</v>
      </c>
      <c r="E5737" s="4" t="s">
        <v>951</v>
      </c>
      <c r="F5737" s="4" t="s">
        <v>952</v>
      </c>
      <c r="G5737" s="4" t="s">
        <v>942</v>
      </c>
      <c r="H5737" s="4" t="s">
        <v>951</v>
      </c>
      <c r="I5737" s="4" t="s">
        <v>3457</v>
      </c>
      <c r="J5737" s="4">
        <v>100307161</v>
      </c>
      <c r="K5737" s="4" t="s">
        <v>1028</v>
      </c>
      <c r="L5737" s="4">
        <v>1</v>
      </c>
      <c r="M5737" s="4" t="s">
        <v>77</v>
      </c>
      <c r="N5737" s="4">
        <v>96.25</v>
      </c>
      <c r="O5737" s="4">
        <v>56.64</v>
      </c>
      <c r="P5737" s="4" t="s">
        <v>78</v>
      </c>
      <c r="Q5737" s="77">
        <v>45281.665972222225</v>
      </c>
      <c r="R5737" s="4">
        <v>96.25</v>
      </c>
      <c r="S5737" s="4">
        <v>56.64</v>
      </c>
      <c r="T5737" s="4" t="str">
        <f>VLOOKUP(E5737,zamiana!A:B,2,0)</f>
        <v>ALSTOM (ex. BT) CZL</v>
      </c>
    </row>
    <row r="5738" spans="1:20" x14ac:dyDescent="0.3">
      <c r="A5738" s="4" t="s">
        <v>7319</v>
      </c>
      <c r="B5738" s="76">
        <v>45198</v>
      </c>
      <c r="C5738" s="76">
        <v>45198</v>
      </c>
      <c r="D5738" s="76">
        <v>45257</v>
      </c>
      <c r="E5738" s="4" t="s">
        <v>951</v>
      </c>
      <c r="F5738" s="4" t="s">
        <v>952</v>
      </c>
      <c r="G5738" s="4" t="s">
        <v>942</v>
      </c>
      <c r="H5738" s="4" t="s">
        <v>951</v>
      </c>
      <c r="I5738" s="4" t="s">
        <v>3457</v>
      </c>
      <c r="J5738" s="4">
        <v>100307161</v>
      </c>
      <c r="K5738" s="4" t="s">
        <v>1028</v>
      </c>
      <c r="L5738" s="4">
        <v>1</v>
      </c>
      <c r="M5738" s="4" t="s">
        <v>77</v>
      </c>
      <c r="N5738" s="4">
        <v>96.25</v>
      </c>
      <c r="O5738" s="4">
        <v>56.64</v>
      </c>
      <c r="P5738" s="4" t="s">
        <v>78</v>
      </c>
      <c r="Q5738" s="77">
        <v>45281.665972222225</v>
      </c>
      <c r="R5738" s="4">
        <v>96.25</v>
      </c>
      <c r="S5738" s="4">
        <v>56.64</v>
      </c>
      <c r="T5738" s="4" t="str">
        <f>VLOOKUP(E5738,zamiana!A:B,2,0)</f>
        <v>ALSTOM (ex. BT) CZL</v>
      </c>
    </row>
    <row r="5739" spans="1:20" x14ac:dyDescent="0.3">
      <c r="A5739" s="4" t="s">
        <v>7319</v>
      </c>
      <c r="B5739" s="76">
        <v>45198</v>
      </c>
      <c r="C5739" s="76">
        <v>45198</v>
      </c>
      <c r="D5739" s="76">
        <v>45257</v>
      </c>
      <c r="E5739" s="4" t="s">
        <v>951</v>
      </c>
      <c r="F5739" s="4" t="s">
        <v>952</v>
      </c>
      <c r="G5739" s="4" t="s">
        <v>942</v>
      </c>
      <c r="H5739" s="4" t="s">
        <v>951</v>
      </c>
      <c r="I5739" s="4" t="s">
        <v>3457</v>
      </c>
      <c r="J5739" s="4">
        <v>100307161</v>
      </c>
      <c r="K5739" s="4" t="s">
        <v>1028</v>
      </c>
      <c r="L5739" s="4">
        <v>1</v>
      </c>
      <c r="M5739" s="4" t="s">
        <v>77</v>
      </c>
      <c r="N5739" s="4">
        <v>96.25</v>
      </c>
      <c r="O5739" s="4">
        <v>56.64</v>
      </c>
      <c r="P5739" s="4" t="s">
        <v>78</v>
      </c>
      <c r="Q5739" s="77">
        <v>45281.665972222225</v>
      </c>
      <c r="R5739" s="4">
        <v>96.25</v>
      </c>
      <c r="S5739" s="4">
        <v>56.64</v>
      </c>
      <c r="T5739" s="4" t="str">
        <f>VLOOKUP(E5739,zamiana!A:B,2,0)</f>
        <v>ALSTOM (ex. BT) CZL</v>
      </c>
    </row>
    <row r="5740" spans="1:20" x14ac:dyDescent="0.3">
      <c r="A5740" s="4" t="s">
        <v>7319</v>
      </c>
      <c r="B5740" s="76">
        <v>45198</v>
      </c>
      <c r="C5740" s="76">
        <v>45198</v>
      </c>
      <c r="D5740" s="76">
        <v>45257</v>
      </c>
      <c r="E5740" s="4" t="s">
        <v>951</v>
      </c>
      <c r="F5740" s="4" t="s">
        <v>952</v>
      </c>
      <c r="G5740" s="4" t="s">
        <v>942</v>
      </c>
      <c r="H5740" s="4" t="s">
        <v>951</v>
      </c>
      <c r="I5740" s="4" t="s">
        <v>3457</v>
      </c>
      <c r="J5740" s="4">
        <v>100307161</v>
      </c>
      <c r="K5740" s="4" t="s">
        <v>1028</v>
      </c>
      <c r="L5740" s="4">
        <v>1</v>
      </c>
      <c r="M5740" s="4" t="s">
        <v>77</v>
      </c>
      <c r="N5740" s="4">
        <v>96.25</v>
      </c>
      <c r="O5740" s="4">
        <v>56.64</v>
      </c>
      <c r="P5740" s="4" t="s">
        <v>78</v>
      </c>
      <c r="Q5740" s="77">
        <v>45281.665972222225</v>
      </c>
      <c r="R5740" s="4">
        <v>96.25</v>
      </c>
      <c r="S5740" s="4">
        <v>56.64</v>
      </c>
      <c r="T5740" s="4" t="str">
        <f>VLOOKUP(E5740,zamiana!A:B,2,0)</f>
        <v>ALSTOM (ex. BT) CZL</v>
      </c>
    </row>
    <row r="5741" spans="1:20" x14ac:dyDescent="0.3">
      <c r="A5741" s="4" t="s">
        <v>7319</v>
      </c>
      <c r="B5741" s="76">
        <v>45198</v>
      </c>
      <c r="C5741" s="76">
        <v>45198</v>
      </c>
      <c r="D5741" s="76">
        <v>45257</v>
      </c>
      <c r="E5741" s="4" t="s">
        <v>951</v>
      </c>
      <c r="F5741" s="4" t="s">
        <v>952</v>
      </c>
      <c r="G5741" s="4" t="s">
        <v>942</v>
      </c>
      <c r="H5741" s="4" t="s">
        <v>951</v>
      </c>
      <c r="I5741" s="4" t="s">
        <v>3457</v>
      </c>
      <c r="J5741" s="4">
        <v>100307161</v>
      </c>
      <c r="K5741" s="4" t="s">
        <v>1028</v>
      </c>
      <c r="L5741" s="4">
        <v>1</v>
      </c>
      <c r="M5741" s="4" t="s">
        <v>77</v>
      </c>
      <c r="N5741" s="4">
        <v>96.25</v>
      </c>
      <c r="O5741" s="4">
        <v>56.64</v>
      </c>
      <c r="P5741" s="4" t="s">
        <v>78</v>
      </c>
      <c r="Q5741" s="77">
        <v>45281.665972222225</v>
      </c>
      <c r="R5741" s="4">
        <v>96.25</v>
      </c>
      <c r="S5741" s="4">
        <v>56.64</v>
      </c>
      <c r="T5741" s="4" t="str">
        <f>VLOOKUP(E5741,zamiana!A:B,2,0)</f>
        <v>ALSTOM (ex. BT) CZL</v>
      </c>
    </row>
    <row r="5742" spans="1:20" x14ac:dyDescent="0.3">
      <c r="A5742" s="4" t="s">
        <v>7319</v>
      </c>
      <c r="B5742" s="76">
        <v>45198</v>
      </c>
      <c r="C5742" s="76">
        <v>45198</v>
      </c>
      <c r="D5742" s="76">
        <v>45257</v>
      </c>
      <c r="E5742" s="4" t="s">
        <v>951</v>
      </c>
      <c r="F5742" s="4" t="s">
        <v>952</v>
      </c>
      <c r="G5742" s="4" t="s">
        <v>942</v>
      </c>
      <c r="H5742" s="4" t="s">
        <v>951</v>
      </c>
      <c r="I5742" s="4" t="s">
        <v>3457</v>
      </c>
      <c r="J5742" s="4">
        <v>100307161</v>
      </c>
      <c r="K5742" s="4" t="s">
        <v>1028</v>
      </c>
      <c r="L5742" s="4">
        <v>1</v>
      </c>
      <c r="M5742" s="4" t="s">
        <v>77</v>
      </c>
      <c r="N5742" s="4">
        <v>96.25</v>
      </c>
      <c r="O5742" s="4">
        <v>56.64</v>
      </c>
      <c r="P5742" s="4" t="s">
        <v>78</v>
      </c>
      <c r="Q5742" s="77">
        <v>45281.665972222225</v>
      </c>
      <c r="R5742" s="4">
        <v>96.25</v>
      </c>
      <c r="S5742" s="4">
        <v>56.64</v>
      </c>
      <c r="T5742" s="4" t="str">
        <f>VLOOKUP(E5742,zamiana!A:B,2,0)</f>
        <v>ALSTOM (ex. BT) CZL</v>
      </c>
    </row>
    <row r="5743" spans="1:20" x14ac:dyDescent="0.3">
      <c r="A5743" s="4" t="s">
        <v>7319</v>
      </c>
      <c r="B5743" s="76">
        <v>45198</v>
      </c>
      <c r="C5743" s="76">
        <v>45198</v>
      </c>
      <c r="D5743" s="76">
        <v>45257</v>
      </c>
      <c r="E5743" s="4" t="s">
        <v>951</v>
      </c>
      <c r="F5743" s="4" t="s">
        <v>952</v>
      </c>
      <c r="G5743" s="4" t="s">
        <v>942</v>
      </c>
      <c r="H5743" s="4" t="s">
        <v>951</v>
      </c>
      <c r="I5743" s="4" t="s">
        <v>3457</v>
      </c>
      <c r="J5743" s="4">
        <v>100307161</v>
      </c>
      <c r="K5743" s="4" t="s">
        <v>1028</v>
      </c>
      <c r="L5743" s="4">
        <v>1</v>
      </c>
      <c r="M5743" s="4" t="s">
        <v>77</v>
      </c>
      <c r="N5743" s="4">
        <v>96.25</v>
      </c>
      <c r="O5743" s="4">
        <v>56.64</v>
      </c>
      <c r="P5743" s="4" t="s">
        <v>78</v>
      </c>
      <c r="Q5743" s="77">
        <v>45281.665972222225</v>
      </c>
      <c r="R5743" s="4">
        <v>96.25</v>
      </c>
      <c r="S5743" s="4">
        <v>56.64</v>
      </c>
      <c r="T5743" s="4" t="str">
        <f>VLOOKUP(E5743,zamiana!A:B,2,0)</f>
        <v>ALSTOM (ex. BT) CZL</v>
      </c>
    </row>
    <row r="5744" spans="1:20" x14ac:dyDescent="0.3">
      <c r="A5744" s="4" t="s">
        <v>7319</v>
      </c>
      <c r="B5744" s="76">
        <v>45198</v>
      </c>
      <c r="C5744" s="76">
        <v>45198</v>
      </c>
      <c r="D5744" s="76">
        <v>45257</v>
      </c>
      <c r="E5744" s="4" t="s">
        <v>951</v>
      </c>
      <c r="F5744" s="4" t="s">
        <v>952</v>
      </c>
      <c r="G5744" s="4" t="s">
        <v>942</v>
      </c>
      <c r="H5744" s="4" t="s">
        <v>951</v>
      </c>
      <c r="I5744" s="4" t="s">
        <v>1941</v>
      </c>
      <c r="J5744" s="4">
        <v>100307155</v>
      </c>
      <c r="K5744" s="4" t="s">
        <v>1028</v>
      </c>
      <c r="L5744" s="4">
        <v>1</v>
      </c>
      <c r="M5744" s="4" t="s">
        <v>77</v>
      </c>
      <c r="N5744" s="4">
        <v>1218.3699999999999</v>
      </c>
      <c r="O5744" s="4">
        <v>616.5</v>
      </c>
      <c r="P5744" s="4" t="s">
        <v>78</v>
      </c>
      <c r="Q5744" s="77">
        <v>45281.635416666664</v>
      </c>
      <c r="R5744" s="4">
        <v>1218.3699999999999</v>
      </c>
      <c r="S5744" s="4">
        <v>616.5</v>
      </c>
      <c r="T5744" s="4" t="str">
        <f>VLOOKUP(E5744,zamiana!A:B,2,0)</f>
        <v>ALSTOM (ex. BT) CZL</v>
      </c>
    </row>
    <row r="5745" spans="1:20" x14ac:dyDescent="0.3">
      <c r="A5745" s="4" t="s">
        <v>7319</v>
      </c>
      <c r="B5745" s="76">
        <v>45198</v>
      </c>
      <c r="C5745" s="76">
        <v>45198</v>
      </c>
      <c r="D5745" s="76">
        <v>45257</v>
      </c>
      <c r="E5745" s="4" t="s">
        <v>951</v>
      </c>
      <c r="F5745" s="4" t="s">
        <v>952</v>
      </c>
      <c r="G5745" s="4" t="s">
        <v>942</v>
      </c>
      <c r="H5745" s="4" t="s">
        <v>951</v>
      </c>
      <c r="I5745" s="4" t="s">
        <v>1928</v>
      </c>
      <c r="J5745" s="4">
        <v>100306830</v>
      </c>
      <c r="K5745" s="4" t="s">
        <v>1028</v>
      </c>
      <c r="L5745" s="4">
        <v>1</v>
      </c>
      <c r="M5745" s="4" t="s">
        <v>77</v>
      </c>
      <c r="N5745" s="4">
        <v>984.91</v>
      </c>
      <c r="O5745" s="4">
        <v>432.69</v>
      </c>
      <c r="P5745" s="4" t="s">
        <v>78</v>
      </c>
      <c r="Q5745" s="77">
        <v>45281.631944444445</v>
      </c>
      <c r="R5745" s="4">
        <v>984.91</v>
      </c>
      <c r="S5745" s="4">
        <v>432.69</v>
      </c>
      <c r="T5745" s="4" t="str">
        <f>VLOOKUP(E5745,zamiana!A:B,2,0)</f>
        <v>ALSTOM (ex. BT) CZL</v>
      </c>
    </row>
    <row r="5746" spans="1:20" x14ac:dyDescent="0.3">
      <c r="A5746" s="4" t="s">
        <v>7319</v>
      </c>
      <c r="B5746" s="76">
        <v>45198</v>
      </c>
      <c r="C5746" s="76">
        <v>45198</v>
      </c>
      <c r="D5746" s="76">
        <v>45257</v>
      </c>
      <c r="E5746" s="4" t="s">
        <v>951</v>
      </c>
      <c r="F5746" s="4" t="s">
        <v>952</v>
      </c>
      <c r="G5746" s="4" t="s">
        <v>942</v>
      </c>
      <c r="H5746" s="4" t="s">
        <v>951</v>
      </c>
      <c r="I5746" s="4" t="s">
        <v>1928</v>
      </c>
      <c r="J5746" s="4">
        <v>100306830</v>
      </c>
      <c r="K5746" s="4" t="s">
        <v>1028</v>
      </c>
      <c r="L5746" s="4">
        <v>1</v>
      </c>
      <c r="M5746" s="4" t="s">
        <v>77</v>
      </c>
      <c r="N5746" s="4">
        <v>984.91</v>
      </c>
      <c r="O5746" s="4">
        <v>432.69</v>
      </c>
      <c r="P5746" s="4" t="s">
        <v>78</v>
      </c>
      <c r="Q5746" s="77">
        <v>45281.631944444445</v>
      </c>
      <c r="R5746" s="4">
        <v>984.91</v>
      </c>
      <c r="S5746" s="4">
        <v>432.69</v>
      </c>
      <c r="T5746" s="4" t="str">
        <f>VLOOKUP(E5746,zamiana!A:B,2,0)</f>
        <v>ALSTOM (ex. BT) CZL</v>
      </c>
    </row>
    <row r="5747" spans="1:20" x14ac:dyDescent="0.3">
      <c r="A5747" s="4" t="s">
        <v>7319</v>
      </c>
      <c r="B5747" s="76">
        <v>45198</v>
      </c>
      <c r="C5747" s="76">
        <v>45198</v>
      </c>
      <c r="D5747" s="76">
        <v>45257</v>
      </c>
      <c r="E5747" s="4" t="s">
        <v>951</v>
      </c>
      <c r="F5747" s="4" t="s">
        <v>952</v>
      </c>
      <c r="G5747" s="4" t="s">
        <v>942</v>
      </c>
      <c r="H5747" s="4" t="s">
        <v>951</v>
      </c>
      <c r="I5747" s="4" t="s">
        <v>1928</v>
      </c>
      <c r="J5747" s="4">
        <v>100306830</v>
      </c>
      <c r="K5747" s="4" t="s">
        <v>1028</v>
      </c>
      <c r="L5747" s="4">
        <v>1</v>
      </c>
      <c r="M5747" s="4" t="s">
        <v>77</v>
      </c>
      <c r="N5747" s="4">
        <v>984.91</v>
      </c>
      <c r="O5747" s="4">
        <v>432.69</v>
      </c>
      <c r="P5747" s="4" t="s">
        <v>78</v>
      </c>
      <c r="Q5747" s="77">
        <v>45281.631944444445</v>
      </c>
      <c r="R5747" s="4">
        <v>984.91</v>
      </c>
      <c r="S5747" s="4">
        <v>432.69</v>
      </c>
      <c r="T5747" s="4" t="str">
        <f>VLOOKUP(E5747,zamiana!A:B,2,0)</f>
        <v>ALSTOM (ex. BT) CZL</v>
      </c>
    </row>
    <row r="5748" spans="1:20" x14ac:dyDescent="0.3">
      <c r="A5748" s="4" t="s">
        <v>7319</v>
      </c>
      <c r="B5748" s="76">
        <v>45198</v>
      </c>
      <c r="C5748" s="76">
        <v>45198</v>
      </c>
      <c r="D5748" s="76">
        <v>45257</v>
      </c>
      <c r="E5748" s="4" t="s">
        <v>951</v>
      </c>
      <c r="F5748" s="4" t="s">
        <v>952</v>
      </c>
      <c r="G5748" s="4" t="s">
        <v>942</v>
      </c>
      <c r="H5748" s="4" t="s">
        <v>951</v>
      </c>
      <c r="I5748" s="4" t="s">
        <v>1928</v>
      </c>
      <c r="J5748" s="4">
        <v>100306830</v>
      </c>
      <c r="K5748" s="4" t="s">
        <v>1028</v>
      </c>
      <c r="L5748" s="4">
        <v>1</v>
      </c>
      <c r="M5748" s="4" t="s">
        <v>77</v>
      </c>
      <c r="N5748" s="4">
        <v>984.91</v>
      </c>
      <c r="O5748" s="4">
        <v>432.69</v>
      </c>
      <c r="P5748" s="4" t="s">
        <v>78</v>
      </c>
      <c r="Q5748" s="77">
        <v>45281.631944444445</v>
      </c>
      <c r="R5748" s="4">
        <v>984.91</v>
      </c>
      <c r="S5748" s="4">
        <v>432.69</v>
      </c>
      <c r="T5748" s="4" t="str">
        <f>VLOOKUP(E5748,zamiana!A:B,2,0)</f>
        <v>ALSTOM (ex. BT) CZL</v>
      </c>
    </row>
    <row r="5749" spans="1:20" x14ac:dyDescent="0.3">
      <c r="A5749" s="4" t="s">
        <v>7319</v>
      </c>
      <c r="B5749" s="76">
        <v>45198</v>
      </c>
      <c r="C5749" s="76">
        <v>45198</v>
      </c>
      <c r="D5749" s="76">
        <v>45257</v>
      </c>
      <c r="E5749" s="4" t="s">
        <v>951</v>
      </c>
      <c r="F5749" s="4" t="s">
        <v>952</v>
      </c>
      <c r="G5749" s="4" t="s">
        <v>942</v>
      </c>
      <c r="H5749" s="4" t="s">
        <v>951</v>
      </c>
      <c r="I5749" s="4" t="s">
        <v>1933</v>
      </c>
      <c r="J5749" s="4">
        <v>100306814</v>
      </c>
      <c r="K5749" s="4" t="s">
        <v>1028</v>
      </c>
      <c r="L5749" s="4">
        <v>1</v>
      </c>
      <c r="M5749" s="4" t="s">
        <v>77</v>
      </c>
      <c r="N5749" s="4">
        <v>990.05</v>
      </c>
      <c r="O5749" s="4">
        <v>473.91</v>
      </c>
      <c r="P5749" s="4" t="s">
        <v>78</v>
      </c>
      <c r="Q5749" s="77">
        <v>45281.631944444445</v>
      </c>
      <c r="R5749" s="4">
        <v>990.05</v>
      </c>
      <c r="S5749" s="4">
        <v>473.91</v>
      </c>
      <c r="T5749" s="4" t="str">
        <f>VLOOKUP(E5749,zamiana!A:B,2,0)</f>
        <v>ALSTOM (ex. BT) CZL</v>
      </c>
    </row>
    <row r="5750" spans="1:20" x14ac:dyDescent="0.3">
      <c r="A5750" s="4" t="s">
        <v>7319</v>
      </c>
      <c r="B5750" s="76">
        <v>45198</v>
      </c>
      <c r="C5750" s="76">
        <v>45198</v>
      </c>
      <c r="D5750" s="76">
        <v>45257</v>
      </c>
      <c r="E5750" s="4" t="s">
        <v>951</v>
      </c>
      <c r="F5750" s="4" t="s">
        <v>952</v>
      </c>
      <c r="G5750" s="4" t="s">
        <v>942</v>
      </c>
      <c r="H5750" s="4" t="s">
        <v>951</v>
      </c>
      <c r="I5750" s="4" t="s">
        <v>1933</v>
      </c>
      <c r="J5750" s="4">
        <v>100306814</v>
      </c>
      <c r="K5750" s="4" t="s">
        <v>1028</v>
      </c>
      <c r="L5750" s="4">
        <v>1</v>
      </c>
      <c r="M5750" s="4" t="s">
        <v>77</v>
      </c>
      <c r="N5750" s="4">
        <v>990.05</v>
      </c>
      <c r="O5750" s="4">
        <v>473.91</v>
      </c>
      <c r="P5750" s="4" t="s">
        <v>78</v>
      </c>
      <c r="Q5750" s="77">
        <v>45281.631944444445</v>
      </c>
      <c r="R5750" s="4">
        <v>990.05</v>
      </c>
      <c r="S5750" s="4">
        <v>473.91</v>
      </c>
      <c r="T5750" s="4" t="str">
        <f>VLOOKUP(E5750,zamiana!A:B,2,0)</f>
        <v>ALSTOM (ex. BT) CZL</v>
      </c>
    </row>
    <row r="5751" spans="1:20" x14ac:dyDescent="0.3">
      <c r="A5751" s="4" t="s">
        <v>7319</v>
      </c>
      <c r="B5751" s="76">
        <v>45198</v>
      </c>
      <c r="C5751" s="76">
        <v>45198</v>
      </c>
      <c r="D5751" s="76">
        <v>45257</v>
      </c>
      <c r="E5751" s="4" t="s">
        <v>951</v>
      </c>
      <c r="F5751" s="4" t="s">
        <v>952</v>
      </c>
      <c r="G5751" s="4" t="s">
        <v>942</v>
      </c>
      <c r="H5751" s="4" t="s">
        <v>951</v>
      </c>
      <c r="I5751" s="4" t="s">
        <v>1933</v>
      </c>
      <c r="J5751" s="4">
        <v>100306814</v>
      </c>
      <c r="K5751" s="4" t="s">
        <v>1028</v>
      </c>
      <c r="L5751" s="4">
        <v>1</v>
      </c>
      <c r="M5751" s="4" t="s">
        <v>77</v>
      </c>
      <c r="N5751" s="4">
        <v>990.05</v>
      </c>
      <c r="O5751" s="4">
        <v>473.91</v>
      </c>
      <c r="P5751" s="4" t="s">
        <v>78</v>
      </c>
      <c r="Q5751" s="77">
        <v>45281.631944444445</v>
      </c>
      <c r="R5751" s="4">
        <v>990.05</v>
      </c>
      <c r="S5751" s="4">
        <v>473.91</v>
      </c>
      <c r="T5751" s="4" t="str">
        <f>VLOOKUP(E5751,zamiana!A:B,2,0)</f>
        <v>ALSTOM (ex. BT) CZL</v>
      </c>
    </row>
    <row r="5752" spans="1:20" x14ac:dyDescent="0.3">
      <c r="A5752" s="4" t="s">
        <v>7319</v>
      </c>
      <c r="B5752" s="76">
        <v>45198</v>
      </c>
      <c r="C5752" s="76">
        <v>45198</v>
      </c>
      <c r="D5752" s="76">
        <v>45257</v>
      </c>
      <c r="E5752" s="4" t="s">
        <v>951</v>
      </c>
      <c r="F5752" s="4" t="s">
        <v>952</v>
      </c>
      <c r="G5752" s="4" t="s">
        <v>942</v>
      </c>
      <c r="H5752" s="4" t="s">
        <v>951</v>
      </c>
      <c r="I5752" s="4" t="s">
        <v>1933</v>
      </c>
      <c r="J5752" s="4">
        <v>100306814</v>
      </c>
      <c r="K5752" s="4" t="s">
        <v>1028</v>
      </c>
      <c r="L5752" s="4">
        <v>1</v>
      </c>
      <c r="M5752" s="4" t="s">
        <v>77</v>
      </c>
      <c r="N5752" s="4">
        <v>990.05</v>
      </c>
      <c r="O5752" s="4">
        <v>473.91</v>
      </c>
      <c r="P5752" s="4" t="s">
        <v>78</v>
      </c>
      <c r="Q5752" s="77">
        <v>45281.631944444445</v>
      </c>
      <c r="R5752" s="4">
        <v>990.05</v>
      </c>
      <c r="S5752" s="4">
        <v>473.91</v>
      </c>
      <c r="T5752" s="4" t="str">
        <f>VLOOKUP(E5752,zamiana!A:B,2,0)</f>
        <v>ALSTOM (ex. BT) CZL</v>
      </c>
    </row>
    <row r="5753" spans="1:20" x14ac:dyDescent="0.3">
      <c r="A5753" s="4" t="s">
        <v>7319</v>
      </c>
      <c r="B5753" s="76">
        <v>45198</v>
      </c>
      <c r="C5753" s="76">
        <v>45198</v>
      </c>
      <c r="D5753" s="76">
        <v>45257</v>
      </c>
      <c r="E5753" s="4" t="s">
        <v>951</v>
      </c>
      <c r="F5753" s="4" t="s">
        <v>952</v>
      </c>
      <c r="G5753" s="4" t="s">
        <v>942</v>
      </c>
      <c r="H5753" s="4" t="s">
        <v>951</v>
      </c>
      <c r="I5753" s="4" t="s">
        <v>1925</v>
      </c>
      <c r="J5753" s="4">
        <v>100306802</v>
      </c>
      <c r="K5753" s="4" t="s">
        <v>1028</v>
      </c>
      <c r="L5753" s="4">
        <v>2</v>
      </c>
      <c r="M5753" s="4" t="s">
        <v>77</v>
      </c>
      <c r="N5753" s="4">
        <v>1007.06</v>
      </c>
      <c r="O5753" s="4">
        <v>397.51</v>
      </c>
      <c r="P5753" s="4" t="s">
        <v>78</v>
      </c>
      <c r="Q5753" s="77">
        <v>45281.655555555553</v>
      </c>
      <c r="R5753" s="4">
        <v>2014.12</v>
      </c>
      <c r="S5753" s="4">
        <v>795.02</v>
      </c>
      <c r="T5753" s="4" t="str">
        <f>VLOOKUP(E5753,zamiana!A:B,2,0)</f>
        <v>ALSTOM (ex. BT) CZL</v>
      </c>
    </row>
    <row r="5754" spans="1:20" x14ac:dyDescent="0.3">
      <c r="A5754" s="4" t="s">
        <v>7319</v>
      </c>
      <c r="B5754" s="76">
        <v>45198</v>
      </c>
      <c r="C5754" s="76">
        <v>45198</v>
      </c>
      <c r="D5754" s="76">
        <v>45257</v>
      </c>
      <c r="E5754" s="4" t="s">
        <v>951</v>
      </c>
      <c r="F5754" s="4" t="s">
        <v>952</v>
      </c>
      <c r="G5754" s="4" t="s">
        <v>942</v>
      </c>
      <c r="H5754" s="4" t="s">
        <v>951</v>
      </c>
      <c r="I5754" s="4" t="s">
        <v>1925</v>
      </c>
      <c r="J5754" s="4">
        <v>100306802</v>
      </c>
      <c r="K5754" s="4" t="s">
        <v>1028</v>
      </c>
      <c r="L5754" s="4">
        <v>2</v>
      </c>
      <c r="M5754" s="4" t="s">
        <v>77</v>
      </c>
      <c r="N5754" s="4">
        <v>1007.06</v>
      </c>
      <c r="O5754" s="4">
        <v>397.51</v>
      </c>
      <c r="P5754" s="4" t="s">
        <v>78</v>
      </c>
      <c r="Q5754" s="77">
        <v>45281.655555555553</v>
      </c>
      <c r="R5754" s="4">
        <v>2014.12</v>
      </c>
      <c r="S5754" s="4">
        <v>795.02</v>
      </c>
      <c r="T5754" s="4" t="str">
        <f>VLOOKUP(E5754,zamiana!A:B,2,0)</f>
        <v>ALSTOM (ex. BT) CZL</v>
      </c>
    </row>
    <row r="5755" spans="1:20" x14ac:dyDescent="0.3">
      <c r="A5755" s="4" t="s">
        <v>7319</v>
      </c>
      <c r="B5755" s="76">
        <v>45198</v>
      </c>
      <c r="C5755" s="76">
        <v>45198</v>
      </c>
      <c r="D5755" s="76">
        <v>45257</v>
      </c>
      <c r="E5755" s="4" t="s">
        <v>951</v>
      </c>
      <c r="F5755" s="4" t="s">
        <v>952</v>
      </c>
      <c r="G5755" s="4" t="s">
        <v>942</v>
      </c>
      <c r="H5755" s="4" t="s">
        <v>951</v>
      </c>
      <c r="I5755" s="4" t="s">
        <v>1925</v>
      </c>
      <c r="J5755" s="4">
        <v>100306802</v>
      </c>
      <c r="K5755" s="4" t="s">
        <v>1028</v>
      </c>
      <c r="L5755" s="4">
        <v>2</v>
      </c>
      <c r="M5755" s="4" t="s">
        <v>77</v>
      </c>
      <c r="N5755" s="4">
        <v>1007.06</v>
      </c>
      <c r="O5755" s="4">
        <v>397.51</v>
      </c>
      <c r="P5755" s="4" t="s">
        <v>78</v>
      </c>
      <c r="Q5755" s="77">
        <v>45281.655555555553</v>
      </c>
      <c r="R5755" s="4">
        <v>2014.12</v>
      </c>
      <c r="S5755" s="4">
        <v>795.02</v>
      </c>
      <c r="T5755" s="4" t="str">
        <f>VLOOKUP(E5755,zamiana!A:B,2,0)</f>
        <v>ALSTOM (ex. BT) CZL</v>
      </c>
    </row>
    <row r="5756" spans="1:20" x14ac:dyDescent="0.3">
      <c r="A5756" s="4" t="s">
        <v>7320</v>
      </c>
      <c r="B5756" s="76">
        <v>45198</v>
      </c>
      <c r="C5756" s="76">
        <v>45198</v>
      </c>
      <c r="D5756" s="76">
        <v>45257</v>
      </c>
      <c r="E5756" s="4" t="s">
        <v>951</v>
      </c>
      <c r="F5756" s="4" t="s">
        <v>952</v>
      </c>
      <c r="G5756" s="4" t="s">
        <v>942</v>
      </c>
      <c r="H5756" s="4" t="s">
        <v>951</v>
      </c>
      <c r="I5756" s="4">
        <v>520122047</v>
      </c>
      <c r="J5756" s="4" t="s">
        <v>1359</v>
      </c>
      <c r="K5756" s="4" t="s">
        <v>593</v>
      </c>
      <c r="L5756" s="4">
        <v>3</v>
      </c>
      <c r="M5756" s="4" t="s">
        <v>77</v>
      </c>
      <c r="N5756" s="4">
        <v>12.84</v>
      </c>
      <c r="O5756" s="4">
        <v>5.2</v>
      </c>
      <c r="P5756" s="4" t="s">
        <v>78</v>
      </c>
      <c r="Q5756" s="77">
        <v>45173.665277777778</v>
      </c>
      <c r="R5756" s="4">
        <v>38.520000000000003</v>
      </c>
      <c r="S5756" s="4">
        <v>15.6</v>
      </c>
      <c r="T5756" s="4" t="str">
        <f>VLOOKUP(E5756,zamiana!A:B,2,0)</f>
        <v>ALSTOM (ex. BT) CZL</v>
      </c>
    </row>
    <row r="5757" spans="1:20" x14ac:dyDescent="0.3">
      <c r="A5757" s="4" t="s">
        <v>7320</v>
      </c>
      <c r="B5757" s="76">
        <v>45198</v>
      </c>
      <c r="C5757" s="76">
        <v>45198</v>
      </c>
      <c r="D5757" s="76">
        <v>45257</v>
      </c>
      <c r="E5757" s="4" t="s">
        <v>951</v>
      </c>
      <c r="F5757" s="4" t="s">
        <v>952</v>
      </c>
      <c r="G5757" s="4" t="s">
        <v>942</v>
      </c>
      <c r="H5757" s="4" t="s">
        <v>951</v>
      </c>
      <c r="I5757" s="4">
        <v>520122047</v>
      </c>
      <c r="J5757" s="4" t="s">
        <v>1359</v>
      </c>
      <c r="K5757" s="4" t="s">
        <v>593</v>
      </c>
      <c r="L5757" s="4">
        <v>5</v>
      </c>
      <c r="M5757" s="4" t="s">
        <v>77</v>
      </c>
      <c r="N5757" s="4">
        <v>12.84</v>
      </c>
      <c r="O5757" s="4">
        <v>5.2</v>
      </c>
      <c r="P5757" s="4" t="s">
        <v>78</v>
      </c>
      <c r="Q5757" s="77">
        <v>45173.665277777778</v>
      </c>
      <c r="R5757" s="4">
        <v>64.2</v>
      </c>
      <c r="S5757" s="4">
        <v>26</v>
      </c>
      <c r="T5757" s="4" t="str">
        <f>VLOOKUP(E5757,zamiana!A:B,2,0)</f>
        <v>ALSTOM (ex. BT) CZL</v>
      </c>
    </row>
    <row r="5758" spans="1:20" x14ac:dyDescent="0.3">
      <c r="A5758" s="4" t="s">
        <v>7320</v>
      </c>
      <c r="B5758" s="76">
        <v>45198</v>
      </c>
      <c r="C5758" s="76">
        <v>45198</v>
      </c>
      <c r="D5758" s="76">
        <v>45257</v>
      </c>
      <c r="E5758" s="4" t="s">
        <v>951</v>
      </c>
      <c r="F5758" s="4" t="s">
        <v>952</v>
      </c>
      <c r="G5758" s="4" t="s">
        <v>942</v>
      </c>
      <c r="H5758" s="4" t="s">
        <v>951</v>
      </c>
      <c r="I5758" s="4">
        <v>520122047</v>
      </c>
      <c r="J5758" s="4" t="s">
        <v>1359</v>
      </c>
      <c r="K5758" s="4" t="s">
        <v>593</v>
      </c>
      <c r="L5758" s="4">
        <v>3</v>
      </c>
      <c r="M5758" s="4" t="s">
        <v>77</v>
      </c>
      <c r="N5758" s="4">
        <v>12.84</v>
      </c>
      <c r="O5758" s="4">
        <v>5.2</v>
      </c>
      <c r="P5758" s="4" t="s">
        <v>78</v>
      </c>
      <c r="Q5758" s="77">
        <v>45173.665277777778</v>
      </c>
      <c r="R5758" s="4">
        <v>38.520000000000003</v>
      </c>
      <c r="S5758" s="4">
        <v>15.6</v>
      </c>
      <c r="T5758" s="4" t="str">
        <f>VLOOKUP(E5758,zamiana!A:B,2,0)</f>
        <v>ALSTOM (ex. BT) CZL</v>
      </c>
    </row>
    <row r="5759" spans="1:20" x14ac:dyDescent="0.3">
      <c r="A5759" s="4" t="s">
        <v>7320</v>
      </c>
      <c r="B5759" s="76">
        <v>45198</v>
      </c>
      <c r="C5759" s="76">
        <v>45198</v>
      </c>
      <c r="D5759" s="76">
        <v>45257</v>
      </c>
      <c r="E5759" s="4" t="s">
        <v>951</v>
      </c>
      <c r="F5759" s="4" t="s">
        <v>952</v>
      </c>
      <c r="G5759" s="4" t="s">
        <v>942</v>
      </c>
      <c r="H5759" s="4" t="s">
        <v>951</v>
      </c>
      <c r="I5759" s="4">
        <v>520122047</v>
      </c>
      <c r="J5759" s="4" t="s">
        <v>1359</v>
      </c>
      <c r="K5759" s="4" t="s">
        <v>593</v>
      </c>
      <c r="L5759" s="4">
        <v>4</v>
      </c>
      <c r="M5759" s="4" t="s">
        <v>77</v>
      </c>
      <c r="N5759" s="4">
        <v>12.84</v>
      </c>
      <c r="O5759" s="4">
        <v>5.2</v>
      </c>
      <c r="P5759" s="4" t="s">
        <v>78</v>
      </c>
      <c r="Q5759" s="77">
        <v>45173.665277777778</v>
      </c>
      <c r="R5759" s="4">
        <v>51.36</v>
      </c>
      <c r="S5759" s="4">
        <v>20.8</v>
      </c>
      <c r="T5759" s="4" t="str">
        <f>VLOOKUP(E5759,zamiana!A:B,2,0)</f>
        <v>ALSTOM (ex. BT) CZL</v>
      </c>
    </row>
    <row r="5760" spans="1:20" x14ac:dyDescent="0.3">
      <c r="A5760" s="4" t="s">
        <v>7320</v>
      </c>
      <c r="B5760" s="76">
        <v>45198</v>
      </c>
      <c r="C5760" s="76">
        <v>45198</v>
      </c>
      <c r="D5760" s="76">
        <v>45257</v>
      </c>
      <c r="E5760" s="4" t="s">
        <v>951</v>
      </c>
      <c r="F5760" s="4" t="s">
        <v>952</v>
      </c>
      <c r="G5760" s="4" t="s">
        <v>942</v>
      </c>
      <c r="H5760" s="4" t="s">
        <v>951</v>
      </c>
      <c r="I5760" s="4">
        <v>520122047</v>
      </c>
      <c r="J5760" s="4" t="s">
        <v>1359</v>
      </c>
      <c r="K5760" s="4" t="s">
        <v>593</v>
      </c>
      <c r="L5760" s="4">
        <v>3</v>
      </c>
      <c r="M5760" s="4" t="s">
        <v>77</v>
      </c>
      <c r="N5760" s="4">
        <v>12.84</v>
      </c>
      <c r="O5760" s="4">
        <v>5.2</v>
      </c>
      <c r="P5760" s="4" t="s">
        <v>78</v>
      </c>
      <c r="Q5760" s="77">
        <v>45173.665277777778</v>
      </c>
      <c r="R5760" s="4">
        <v>38.520000000000003</v>
      </c>
      <c r="S5760" s="4">
        <v>15.6</v>
      </c>
      <c r="T5760" s="4" t="str">
        <f>VLOOKUP(E5760,zamiana!A:B,2,0)</f>
        <v>ALSTOM (ex. BT) CZL</v>
      </c>
    </row>
    <row r="5761" spans="1:20" x14ac:dyDescent="0.3">
      <c r="A5761" s="4" t="s">
        <v>7320</v>
      </c>
      <c r="B5761" s="76">
        <v>45198</v>
      </c>
      <c r="C5761" s="76">
        <v>45198</v>
      </c>
      <c r="D5761" s="76">
        <v>45257</v>
      </c>
      <c r="E5761" s="4" t="s">
        <v>951</v>
      </c>
      <c r="F5761" s="4" t="s">
        <v>952</v>
      </c>
      <c r="G5761" s="4" t="s">
        <v>942</v>
      </c>
      <c r="H5761" s="4" t="s">
        <v>951</v>
      </c>
      <c r="I5761" s="4">
        <v>520121961</v>
      </c>
      <c r="J5761" s="4">
        <v>520121961</v>
      </c>
      <c r="K5761" s="4" t="s">
        <v>1229</v>
      </c>
      <c r="L5761" s="4">
        <v>2</v>
      </c>
      <c r="M5761" s="4" t="s">
        <v>77</v>
      </c>
      <c r="N5761" s="4">
        <v>51.3</v>
      </c>
      <c r="O5761" s="4">
        <v>13.71</v>
      </c>
      <c r="P5761" s="4" t="s">
        <v>78</v>
      </c>
      <c r="Q5761" s="77">
        <v>45281.644444444442</v>
      </c>
      <c r="R5761" s="4">
        <v>102.6</v>
      </c>
      <c r="S5761" s="4">
        <v>27.42</v>
      </c>
      <c r="T5761" s="4" t="str">
        <f>VLOOKUP(E5761,zamiana!A:B,2,0)</f>
        <v>ALSTOM (ex. BT) CZL</v>
      </c>
    </row>
    <row r="5762" spans="1:20" x14ac:dyDescent="0.3">
      <c r="A5762" s="4" t="s">
        <v>7320</v>
      </c>
      <c r="B5762" s="76">
        <v>45198</v>
      </c>
      <c r="C5762" s="76">
        <v>45198</v>
      </c>
      <c r="D5762" s="76">
        <v>45257</v>
      </c>
      <c r="E5762" s="4" t="s">
        <v>951</v>
      </c>
      <c r="F5762" s="4" t="s">
        <v>952</v>
      </c>
      <c r="G5762" s="4" t="s">
        <v>942</v>
      </c>
      <c r="H5762" s="4" t="s">
        <v>951</v>
      </c>
      <c r="I5762" s="4">
        <v>520117165</v>
      </c>
      <c r="J5762" s="4" t="s">
        <v>1360</v>
      </c>
      <c r="K5762" s="4" t="s">
        <v>593</v>
      </c>
      <c r="L5762" s="4">
        <v>11</v>
      </c>
      <c r="M5762" s="4" t="s">
        <v>77</v>
      </c>
      <c r="N5762" s="4">
        <v>14.5</v>
      </c>
      <c r="O5762" s="4">
        <v>12</v>
      </c>
      <c r="P5762" s="4" t="s">
        <v>78</v>
      </c>
      <c r="Q5762" s="77">
        <v>45173.665277777778</v>
      </c>
      <c r="R5762" s="4">
        <v>159.5</v>
      </c>
      <c r="S5762" s="4">
        <v>132</v>
      </c>
      <c r="T5762" s="4" t="str">
        <f>VLOOKUP(E5762,zamiana!A:B,2,0)</f>
        <v>ALSTOM (ex. BT) CZL</v>
      </c>
    </row>
    <row r="5763" spans="1:20" x14ac:dyDescent="0.3">
      <c r="A5763" s="4" t="s">
        <v>7320</v>
      </c>
      <c r="B5763" s="76">
        <v>45198</v>
      </c>
      <c r="C5763" s="76">
        <v>45198</v>
      </c>
      <c r="D5763" s="76">
        <v>45257</v>
      </c>
      <c r="E5763" s="4" t="s">
        <v>951</v>
      </c>
      <c r="F5763" s="4" t="s">
        <v>952</v>
      </c>
      <c r="G5763" s="4" t="s">
        <v>942</v>
      </c>
      <c r="H5763" s="4" t="s">
        <v>951</v>
      </c>
      <c r="I5763" s="4">
        <v>520114109</v>
      </c>
      <c r="J5763" s="4">
        <v>520114109</v>
      </c>
      <c r="K5763" s="4" t="s">
        <v>1229</v>
      </c>
      <c r="L5763" s="4">
        <v>1</v>
      </c>
      <c r="M5763" s="4" t="s">
        <v>77</v>
      </c>
      <c r="N5763" s="4">
        <v>22.71</v>
      </c>
      <c r="O5763" s="4">
        <v>15</v>
      </c>
      <c r="P5763" s="4" t="s">
        <v>78</v>
      </c>
      <c r="Q5763" s="77">
        <v>45173.665277777778</v>
      </c>
      <c r="R5763" s="4">
        <v>22.71</v>
      </c>
      <c r="S5763" s="4">
        <v>15</v>
      </c>
      <c r="T5763" s="4" t="str">
        <f>VLOOKUP(E5763,zamiana!A:B,2,0)</f>
        <v>ALSTOM (ex. BT) CZL</v>
      </c>
    </row>
    <row r="5764" spans="1:20" x14ac:dyDescent="0.3">
      <c r="A5764" s="4" t="s">
        <v>7320</v>
      </c>
      <c r="B5764" s="76">
        <v>45198</v>
      </c>
      <c r="C5764" s="76">
        <v>45198</v>
      </c>
      <c r="D5764" s="76">
        <v>45257</v>
      </c>
      <c r="E5764" s="4" t="s">
        <v>951</v>
      </c>
      <c r="F5764" s="4" t="s">
        <v>952</v>
      </c>
      <c r="G5764" s="4" t="s">
        <v>942</v>
      </c>
      <c r="H5764" s="4" t="s">
        <v>951</v>
      </c>
      <c r="I5764" s="4">
        <v>520114109</v>
      </c>
      <c r="J5764" s="4">
        <v>520114109</v>
      </c>
      <c r="K5764" s="4" t="s">
        <v>1229</v>
      </c>
      <c r="L5764" s="4">
        <v>1</v>
      </c>
      <c r="M5764" s="4" t="s">
        <v>77</v>
      </c>
      <c r="N5764" s="4">
        <v>22.71</v>
      </c>
      <c r="O5764" s="4">
        <v>15</v>
      </c>
      <c r="P5764" s="4" t="s">
        <v>78</v>
      </c>
      <c r="Q5764" s="77">
        <v>45173.665277777778</v>
      </c>
      <c r="R5764" s="4">
        <v>22.71</v>
      </c>
      <c r="S5764" s="4">
        <v>15</v>
      </c>
      <c r="T5764" s="4" t="str">
        <f>VLOOKUP(E5764,zamiana!A:B,2,0)</f>
        <v>ALSTOM (ex. BT) CZL</v>
      </c>
    </row>
    <row r="5765" spans="1:20" x14ac:dyDescent="0.3">
      <c r="A5765" s="4" t="s">
        <v>7320</v>
      </c>
      <c r="B5765" s="76">
        <v>45198</v>
      </c>
      <c r="C5765" s="76">
        <v>45198</v>
      </c>
      <c r="D5765" s="76">
        <v>45257</v>
      </c>
      <c r="E5765" s="4" t="s">
        <v>951</v>
      </c>
      <c r="F5765" s="4" t="s">
        <v>952</v>
      </c>
      <c r="G5765" s="4" t="s">
        <v>942</v>
      </c>
      <c r="H5765" s="4" t="s">
        <v>951</v>
      </c>
      <c r="I5765" s="4">
        <v>520113698</v>
      </c>
      <c r="J5765" s="4">
        <v>520113698</v>
      </c>
      <c r="K5765" s="4" t="s">
        <v>1229</v>
      </c>
      <c r="L5765" s="4">
        <v>3</v>
      </c>
      <c r="M5765" s="4" t="s">
        <v>77</v>
      </c>
      <c r="N5765" s="4">
        <v>16.64</v>
      </c>
      <c r="O5765" s="4">
        <v>9</v>
      </c>
      <c r="P5765" s="4" t="s">
        <v>78</v>
      </c>
      <c r="Q5765" s="77">
        <v>45173.665277777778</v>
      </c>
      <c r="R5765" s="4">
        <v>49.92</v>
      </c>
      <c r="S5765" s="4">
        <v>27</v>
      </c>
      <c r="T5765" s="4" t="str">
        <f>VLOOKUP(E5765,zamiana!A:B,2,0)</f>
        <v>ALSTOM (ex. BT) CZL</v>
      </c>
    </row>
    <row r="5766" spans="1:20" x14ac:dyDescent="0.3">
      <c r="A5766" s="4" t="s">
        <v>7320</v>
      </c>
      <c r="B5766" s="76">
        <v>45198</v>
      </c>
      <c r="C5766" s="76">
        <v>45198</v>
      </c>
      <c r="D5766" s="76">
        <v>45257</v>
      </c>
      <c r="E5766" s="4" t="s">
        <v>951</v>
      </c>
      <c r="F5766" s="4" t="s">
        <v>952</v>
      </c>
      <c r="G5766" s="4" t="s">
        <v>942</v>
      </c>
      <c r="H5766" s="4" t="s">
        <v>951</v>
      </c>
      <c r="I5766" s="4">
        <v>520113698</v>
      </c>
      <c r="J5766" s="4">
        <v>520113698</v>
      </c>
      <c r="K5766" s="4" t="s">
        <v>1229</v>
      </c>
      <c r="L5766" s="4">
        <v>8</v>
      </c>
      <c r="M5766" s="4" t="s">
        <v>77</v>
      </c>
      <c r="N5766" s="4">
        <v>16.64</v>
      </c>
      <c r="O5766" s="4">
        <v>9</v>
      </c>
      <c r="P5766" s="4" t="s">
        <v>78</v>
      </c>
      <c r="Q5766" s="77">
        <v>45173.665277777778</v>
      </c>
      <c r="R5766" s="4">
        <v>133.12</v>
      </c>
      <c r="S5766" s="4">
        <v>72</v>
      </c>
      <c r="T5766" s="4" t="str">
        <f>VLOOKUP(E5766,zamiana!A:B,2,0)</f>
        <v>ALSTOM (ex. BT) CZL</v>
      </c>
    </row>
    <row r="5767" spans="1:20" x14ac:dyDescent="0.3">
      <c r="A5767" s="4" t="s">
        <v>7320</v>
      </c>
      <c r="B5767" s="76">
        <v>45198</v>
      </c>
      <c r="C5767" s="76">
        <v>45198</v>
      </c>
      <c r="D5767" s="76">
        <v>45257</v>
      </c>
      <c r="E5767" s="4" t="s">
        <v>951</v>
      </c>
      <c r="F5767" s="4" t="s">
        <v>952</v>
      </c>
      <c r="G5767" s="4" t="s">
        <v>942</v>
      </c>
      <c r="H5767" s="4" t="s">
        <v>951</v>
      </c>
      <c r="I5767" s="4">
        <v>520113698</v>
      </c>
      <c r="J5767" s="4">
        <v>520113698</v>
      </c>
      <c r="K5767" s="4" t="s">
        <v>1229</v>
      </c>
      <c r="L5767" s="4">
        <v>14</v>
      </c>
      <c r="M5767" s="4" t="s">
        <v>77</v>
      </c>
      <c r="N5767" s="4">
        <v>16.64</v>
      </c>
      <c r="O5767" s="4">
        <v>9</v>
      </c>
      <c r="P5767" s="4" t="s">
        <v>78</v>
      </c>
      <c r="Q5767" s="77">
        <v>45173.665277777778</v>
      </c>
      <c r="R5767" s="4">
        <v>232.96</v>
      </c>
      <c r="S5767" s="4">
        <v>126</v>
      </c>
      <c r="T5767" s="4" t="str">
        <f>VLOOKUP(E5767,zamiana!A:B,2,0)</f>
        <v>ALSTOM (ex. BT) CZL</v>
      </c>
    </row>
    <row r="5768" spans="1:20" x14ac:dyDescent="0.3">
      <c r="A5768" s="4" t="s">
        <v>7320</v>
      </c>
      <c r="B5768" s="76">
        <v>45198</v>
      </c>
      <c r="C5768" s="76">
        <v>45198</v>
      </c>
      <c r="D5768" s="76">
        <v>45257</v>
      </c>
      <c r="E5768" s="4" t="s">
        <v>951</v>
      </c>
      <c r="F5768" s="4" t="s">
        <v>952</v>
      </c>
      <c r="G5768" s="4" t="s">
        <v>942</v>
      </c>
      <c r="H5768" s="4" t="s">
        <v>951</v>
      </c>
      <c r="I5768" s="4" t="s">
        <v>1438</v>
      </c>
      <c r="J5768" s="4" t="s">
        <v>1438</v>
      </c>
      <c r="K5768" s="4" t="s">
        <v>1028</v>
      </c>
      <c r="L5768" s="4">
        <v>4</v>
      </c>
      <c r="M5768" s="4" t="s">
        <v>77</v>
      </c>
      <c r="N5768" s="4">
        <v>22.1</v>
      </c>
      <c r="O5768" s="4">
        <v>14</v>
      </c>
      <c r="P5768" s="4" t="s">
        <v>78</v>
      </c>
      <c r="Q5768" s="77">
        <v>45173.673611111109</v>
      </c>
      <c r="R5768" s="4">
        <v>88.4</v>
      </c>
      <c r="S5768" s="4">
        <v>56</v>
      </c>
      <c r="T5768" s="4" t="str">
        <f>VLOOKUP(E5768,zamiana!A:B,2,0)</f>
        <v>ALSTOM (ex. BT) CZL</v>
      </c>
    </row>
    <row r="5769" spans="1:20" x14ac:dyDescent="0.3">
      <c r="A5769" s="4" t="s">
        <v>7320</v>
      </c>
      <c r="B5769" s="76">
        <v>45198</v>
      </c>
      <c r="C5769" s="76">
        <v>45198</v>
      </c>
      <c r="D5769" s="76">
        <v>45257</v>
      </c>
      <c r="E5769" s="4" t="s">
        <v>951</v>
      </c>
      <c r="F5769" s="4" t="s">
        <v>952</v>
      </c>
      <c r="G5769" s="4" t="s">
        <v>942</v>
      </c>
      <c r="H5769" s="4" t="s">
        <v>951</v>
      </c>
      <c r="I5769" s="4" t="s">
        <v>1438</v>
      </c>
      <c r="J5769" s="4" t="s">
        <v>1438</v>
      </c>
      <c r="K5769" s="4" t="s">
        <v>1028</v>
      </c>
      <c r="L5769" s="4">
        <v>4</v>
      </c>
      <c r="M5769" s="4" t="s">
        <v>77</v>
      </c>
      <c r="N5769" s="4">
        <v>22.1</v>
      </c>
      <c r="O5769" s="4">
        <v>14</v>
      </c>
      <c r="P5769" s="4" t="s">
        <v>78</v>
      </c>
      <c r="Q5769" s="77">
        <v>45173.673611111109</v>
      </c>
      <c r="R5769" s="4">
        <v>88.4</v>
      </c>
      <c r="S5769" s="4">
        <v>56</v>
      </c>
      <c r="T5769" s="4" t="str">
        <f>VLOOKUP(E5769,zamiana!A:B,2,0)</f>
        <v>ALSTOM (ex. BT) CZL</v>
      </c>
    </row>
    <row r="5770" spans="1:20" x14ac:dyDescent="0.3">
      <c r="A5770" s="4" t="s">
        <v>7320</v>
      </c>
      <c r="B5770" s="76">
        <v>45198</v>
      </c>
      <c r="C5770" s="76">
        <v>45198</v>
      </c>
      <c r="D5770" s="76">
        <v>45257</v>
      </c>
      <c r="E5770" s="4" t="s">
        <v>951</v>
      </c>
      <c r="F5770" s="4" t="s">
        <v>952</v>
      </c>
      <c r="G5770" s="4" t="s">
        <v>942</v>
      </c>
      <c r="H5770" s="4" t="s">
        <v>951</v>
      </c>
      <c r="I5770" s="4" t="s">
        <v>1438</v>
      </c>
      <c r="J5770" s="4" t="s">
        <v>1438</v>
      </c>
      <c r="K5770" s="4" t="s">
        <v>1028</v>
      </c>
      <c r="L5770" s="4">
        <v>4</v>
      </c>
      <c r="M5770" s="4" t="s">
        <v>77</v>
      </c>
      <c r="N5770" s="4">
        <v>22.1</v>
      </c>
      <c r="O5770" s="4">
        <v>14</v>
      </c>
      <c r="P5770" s="4" t="s">
        <v>78</v>
      </c>
      <c r="Q5770" s="77">
        <v>45173.673611111109</v>
      </c>
      <c r="R5770" s="4">
        <v>88.4</v>
      </c>
      <c r="S5770" s="4">
        <v>56</v>
      </c>
      <c r="T5770" s="4" t="str">
        <f>VLOOKUP(E5770,zamiana!A:B,2,0)</f>
        <v>ALSTOM (ex. BT) CZL</v>
      </c>
    </row>
    <row r="5771" spans="1:20" x14ac:dyDescent="0.3">
      <c r="A5771" s="4" t="s">
        <v>7320</v>
      </c>
      <c r="B5771" s="76">
        <v>45198</v>
      </c>
      <c r="C5771" s="76">
        <v>45198</v>
      </c>
      <c r="D5771" s="76">
        <v>45257</v>
      </c>
      <c r="E5771" s="4" t="s">
        <v>951</v>
      </c>
      <c r="F5771" s="4" t="s">
        <v>952</v>
      </c>
      <c r="G5771" s="4" t="s">
        <v>942</v>
      </c>
      <c r="H5771" s="4" t="s">
        <v>951</v>
      </c>
      <c r="I5771" s="4" t="s">
        <v>1671</v>
      </c>
      <c r="J5771" s="4" t="s">
        <v>1671</v>
      </c>
      <c r="K5771" s="4" t="s">
        <v>1028</v>
      </c>
      <c r="L5771" s="4">
        <v>2</v>
      </c>
      <c r="M5771" s="4" t="s">
        <v>77</v>
      </c>
      <c r="N5771" s="4">
        <v>30.82</v>
      </c>
      <c r="O5771" s="4">
        <v>33</v>
      </c>
      <c r="P5771" s="4" t="s">
        <v>78</v>
      </c>
      <c r="Q5771" s="77">
        <v>45173.674305555556</v>
      </c>
      <c r="R5771" s="4">
        <v>61.64</v>
      </c>
      <c r="S5771" s="4">
        <v>66</v>
      </c>
      <c r="T5771" s="4" t="str">
        <f>VLOOKUP(E5771,zamiana!A:B,2,0)</f>
        <v>ALSTOM (ex. BT) CZL</v>
      </c>
    </row>
    <row r="5772" spans="1:20" x14ac:dyDescent="0.3">
      <c r="A5772" s="4" t="s">
        <v>7321</v>
      </c>
      <c r="B5772" s="76">
        <v>45198</v>
      </c>
      <c r="C5772" s="76">
        <v>45198</v>
      </c>
      <c r="D5772" s="76">
        <v>45257</v>
      </c>
      <c r="E5772" s="4" t="s">
        <v>951</v>
      </c>
      <c r="F5772" s="4" t="s">
        <v>952</v>
      </c>
      <c r="G5772" s="4" t="s">
        <v>942</v>
      </c>
      <c r="H5772" s="4" t="s">
        <v>951</v>
      </c>
      <c r="I5772" s="4" t="s">
        <v>2695</v>
      </c>
      <c r="J5772" s="4" t="s">
        <v>2695</v>
      </c>
      <c r="K5772" s="4" t="s">
        <v>2694</v>
      </c>
      <c r="L5772" s="4">
        <v>1</v>
      </c>
      <c r="M5772" s="4" t="s">
        <v>77</v>
      </c>
      <c r="N5772" s="4">
        <v>93.28</v>
      </c>
      <c r="O5772" s="4">
        <v>47.47</v>
      </c>
      <c r="P5772" s="4" t="s">
        <v>78</v>
      </c>
      <c r="Q5772" s="77">
        <v>45281.663888888892</v>
      </c>
      <c r="R5772" s="4">
        <v>93.28</v>
      </c>
      <c r="S5772" s="4">
        <v>47.47</v>
      </c>
      <c r="T5772" s="4" t="str">
        <f>VLOOKUP(E5772,zamiana!A:B,2,0)</f>
        <v>ALSTOM (ex. BT) CZL</v>
      </c>
    </row>
    <row r="5773" spans="1:20" x14ac:dyDescent="0.3">
      <c r="A5773" s="4" t="s">
        <v>7321</v>
      </c>
      <c r="B5773" s="76">
        <v>45198</v>
      </c>
      <c r="C5773" s="76">
        <v>45198</v>
      </c>
      <c r="D5773" s="76">
        <v>45257</v>
      </c>
      <c r="E5773" s="4" t="s">
        <v>951</v>
      </c>
      <c r="F5773" s="4" t="s">
        <v>952</v>
      </c>
      <c r="G5773" s="4" t="s">
        <v>942</v>
      </c>
      <c r="H5773" s="4" t="s">
        <v>951</v>
      </c>
      <c r="I5773" s="4" t="s">
        <v>2695</v>
      </c>
      <c r="J5773" s="4" t="s">
        <v>2695</v>
      </c>
      <c r="K5773" s="4" t="s">
        <v>2694</v>
      </c>
      <c r="L5773" s="4">
        <v>1</v>
      </c>
      <c r="M5773" s="4" t="s">
        <v>77</v>
      </c>
      <c r="N5773" s="4">
        <v>93.28</v>
      </c>
      <c r="O5773" s="4">
        <v>47.47</v>
      </c>
      <c r="P5773" s="4" t="s">
        <v>78</v>
      </c>
      <c r="Q5773" s="77">
        <v>45281.663888888892</v>
      </c>
      <c r="R5773" s="4">
        <v>93.28</v>
      </c>
      <c r="S5773" s="4">
        <v>47.47</v>
      </c>
      <c r="T5773" s="4" t="str">
        <f>VLOOKUP(E5773,zamiana!A:B,2,0)</f>
        <v>ALSTOM (ex. BT) CZL</v>
      </c>
    </row>
    <row r="5774" spans="1:20" x14ac:dyDescent="0.3">
      <c r="A5774" s="4" t="s">
        <v>7321</v>
      </c>
      <c r="B5774" s="76">
        <v>45198</v>
      </c>
      <c r="C5774" s="76">
        <v>45198</v>
      </c>
      <c r="D5774" s="76">
        <v>45257</v>
      </c>
      <c r="E5774" s="4" t="s">
        <v>951</v>
      </c>
      <c r="F5774" s="4" t="s">
        <v>952</v>
      </c>
      <c r="G5774" s="4" t="s">
        <v>942</v>
      </c>
      <c r="H5774" s="4" t="s">
        <v>951</v>
      </c>
      <c r="I5774" s="4" t="s">
        <v>2696</v>
      </c>
      <c r="J5774" s="4" t="s">
        <v>2696</v>
      </c>
      <c r="K5774" s="4" t="s">
        <v>2694</v>
      </c>
      <c r="L5774" s="4">
        <v>1</v>
      </c>
      <c r="M5774" s="4" t="s">
        <v>77</v>
      </c>
      <c r="N5774" s="4">
        <v>93.28</v>
      </c>
      <c r="O5774" s="4">
        <v>46.61</v>
      </c>
      <c r="P5774" s="4" t="s">
        <v>78</v>
      </c>
      <c r="Q5774" s="77">
        <v>45281.663888888892</v>
      </c>
      <c r="R5774" s="4">
        <v>93.28</v>
      </c>
      <c r="S5774" s="4">
        <v>46.61</v>
      </c>
      <c r="T5774" s="4" t="str">
        <f>VLOOKUP(E5774,zamiana!A:B,2,0)</f>
        <v>ALSTOM (ex. BT) CZL</v>
      </c>
    </row>
    <row r="5775" spans="1:20" x14ac:dyDescent="0.3">
      <c r="A5775" s="4" t="s">
        <v>7321</v>
      </c>
      <c r="B5775" s="76">
        <v>45198</v>
      </c>
      <c r="C5775" s="76">
        <v>45198</v>
      </c>
      <c r="D5775" s="76">
        <v>45257</v>
      </c>
      <c r="E5775" s="4" t="s">
        <v>951</v>
      </c>
      <c r="F5775" s="4" t="s">
        <v>952</v>
      </c>
      <c r="G5775" s="4" t="s">
        <v>942</v>
      </c>
      <c r="H5775" s="4" t="s">
        <v>951</v>
      </c>
      <c r="I5775" s="4" t="s">
        <v>2696</v>
      </c>
      <c r="J5775" s="4" t="s">
        <v>2696</v>
      </c>
      <c r="K5775" s="4" t="s">
        <v>2694</v>
      </c>
      <c r="L5775" s="4">
        <v>1</v>
      </c>
      <c r="M5775" s="4" t="s">
        <v>77</v>
      </c>
      <c r="N5775" s="4">
        <v>93.28</v>
      </c>
      <c r="O5775" s="4">
        <v>46.61</v>
      </c>
      <c r="P5775" s="4" t="s">
        <v>78</v>
      </c>
      <c r="Q5775" s="77">
        <v>45281.663888888892</v>
      </c>
      <c r="R5775" s="4">
        <v>93.28</v>
      </c>
      <c r="S5775" s="4">
        <v>46.61</v>
      </c>
      <c r="T5775" s="4" t="str">
        <f>VLOOKUP(E5775,zamiana!A:B,2,0)</f>
        <v>ALSTOM (ex. BT) CZL</v>
      </c>
    </row>
    <row r="5776" spans="1:20" x14ac:dyDescent="0.3">
      <c r="A5776" s="4" t="s">
        <v>7322</v>
      </c>
      <c r="B5776" s="76">
        <v>45198</v>
      </c>
      <c r="C5776" s="76">
        <v>45198</v>
      </c>
      <c r="D5776" s="76">
        <v>45257</v>
      </c>
      <c r="E5776" s="4" t="s">
        <v>951</v>
      </c>
      <c r="F5776" s="4" t="s">
        <v>952</v>
      </c>
      <c r="G5776" s="4" t="s">
        <v>942</v>
      </c>
      <c r="H5776" s="4" t="s">
        <v>951</v>
      </c>
      <c r="I5776" s="4" t="s">
        <v>3098</v>
      </c>
      <c r="J5776" s="4" t="s">
        <v>3099</v>
      </c>
      <c r="K5776" s="4" t="s">
        <v>955</v>
      </c>
      <c r="L5776" s="4">
        <v>2</v>
      </c>
      <c r="M5776" s="4" t="s">
        <v>77</v>
      </c>
      <c r="N5776" s="4">
        <v>9.64</v>
      </c>
      <c r="O5776" s="4">
        <v>4.97</v>
      </c>
      <c r="P5776" s="4" t="s">
        <v>78</v>
      </c>
      <c r="Q5776" s="77">
        <v>45281.668055555558</v>
      </c>
      <c r="R5776" s="4">
        <v>19.28</v>
      </c>
      <c r="S5776" s="4">
        <v>9.94</v>
      </c>
      <c r="T5776" s="4" t="str">
        <f>VLOOKUP(E5776,zamiana!A:B,2,0)</f>
        <v>ALSTOM (ex. BT) CZL</v>
      </c>
    </row>
    <row r="5777" spans="1:20" x14ac:dyDescent="0.3">
      <c r="A5777" s="4" t="s">
        <v>7322</v>
      </c>
      <c r="B5777" s="76">
        <v>45198</v>
      </c>
      <c r="C5777" s="76">
        <v>45198</v>
      </c>
      <c r="D5777" s="76">
        <v>45257</v>
      </c>
      <c r="E5777" s="4" t="s">
        <v>951</v>
      </c>
      <c r="F5777" s="4" t="s">
        <v>952</v>
      </c>
      <c r="G5777" s="4" t="s">
        <v>942</v>
      </c>
      <c r="H5777" s="4" t="s">
        <v>951</v>
      </c>
      <c r="I5777" s="4" t="s">
        <v>3098</v>
      </c>
      <c r="J5777" s="4" t="s">
        <v>3099</v>
      </c>
      <c r="K5777" s="4" t="s">
        <v>955</v>
      </c>
      <c r="L5777" s="4">
        <v>2</v>
      </c>
      <c r="M5777" s="4" t="s">
        <v>77</v>
      </c>
      <c r="N5777" s="4">
        <v>9.64</v>
      </c>
      <c r="O5777" s="4">
        <v>4.97</v>
      </c>
      <c r="P5777" s="4" t="s">
        <v>78</v>
      </c>
      <c r="Q5777" s="77">
        <v>45281.668055555558</v>
      </c>
      <c r="R5777" s="4">
        <v>19.28</v>
      </c>
      <c r="S5777" s="4">
        <v>9.94</v>
      </c>
      <c r="T5777" s="4" t="str">
        <f>VLOOKUP(E5777,zamiana!A:B,2,0)</f>
        <v>ALSTOM (ex. BT) CZL</v>
      </c>
    </row>
    <row r="5778" spans="1:20" x14ac:dyDescent="0.3">
      <c r="A5778" s="4" t="s">
        <v>7322</v>
      </c>
      <c r="B5778" s="76">
        <v>45198</v>
      </c>
      <c r="C5778" s="76">
        <v>45198</v>
      </c>
      <c r="D5778" s="76">
        <v>45257</v>
      </c>
      <c r="E5778" s="4" t="s">
        <v>951</v>
      </c>
      <c r="F5778" s="4" t="s">
        <v>952</v>
      </c>
      <c r="G5778" s="4" t="s">
        <v>942</v>
      </c>
      <c r="H5778" s="4" t="s">
        <v>951</v>
      </c>
      <c r="I5778" s="4" t="s">
        <v>3098</v>
      </c>
      <c r="J5778" s="4" t="s">
        <v>3099</v>
      </c>
      <c r="K5778" s="4" t="s">
        <v>955</v>
      </c>
      <c r="L5778" s="4">
        <v>2</v>
      </c>
      <c r="M5778" s="4" t="s">
        <v>77</v>
      </c>
      <c r="N5778" s="4">
        <v>9.64</v>
      </c>
      <c r="O5778" s="4">
        <v>4.97</v>
      </c>
      <c r="P5778" s="4" t="s">
        <v>78</v>
      </c>
      <c r="Q5778" s="77">
        <v>45281.668055555558</v>
      </c>
      <c r="R5778" s="4">
        <v>19.28</v>
      </c>
      <c r="S5778" s="4">
        <v>9.94</v>
      </c>
      <c r="T5778" s="4" t="str">
        <f>VLOOKUP(E5778,zamiana!A:B,2,0)</f>
        <v>ALSTOM (ex. BT) CZL</v>
      </c>
    </row>
    <row r="5779" spans="1:20" x14ac:dyDescent="0.3">
      <c r="A5779" s="4" t="s">
        <v>7322</v>
      </c>
      <c r="B5779" s="76">
        <v>45198</v>
      </c>
      <c r="C5779" s="76">
        <v>45198</v>
      </c>
      <c r="D5779" s="76">
        <v>45257</v>
      </c>
      <c r="E5779" s="4" t="s">
        <v>951</v>
      </c>
      <c r="F5779" s="4" t="s">
        <v>952</v>
      </c>
      <c r="G5779" s="4" t="s">
        <v>942</v>
      </c>
      <c r="H5779" s="4" t="s">
        <v>951</v>
      </c>
      <c r="I5779" s="4" t="s">
        <v>3098</v>
      </c>
      <c r="J5779" s="4" t="s">
        <v>3099</v>
      </c>
      <c r="K5779" s="4" t="s">
        <v>955</v>
      </c>
      <c r="L5779" s="4">
        <v>2</v>
      </c>
      <c r="M5779" s="4" t="s">
        <v>77</v>
      </c>
      <c r="N5779" s="4">
        <v>9.64</v>
      </c>
      <c r="O5779" s="4">
        <v>4.97</v>
      </c>
      <c r="P5779" s="4" t="s">
        <v>78</v>
      </c>
      <c r="Q5779" s="77">
        <v>45281.668055555558</v>
      </c>
      <c r="R5779" s="4">
        <v>19.28</v>
      </c>
      <c r="S5779" s="4">
        <v>9.94</v>
      </c>
      <c r="T5779" s="4" t="str">
        <f>VLOOKUP(E5779,zamiana!A:B,2,0)</f>
        <v>ALSTOM (ex. BT) CZL</v>
      </c>
    </row>
    <row r="5780" spans="1:20" x14ac:dyDescent="0.3">
      <c r="A5780" s="4" t="s">
        <v>7322</v>
      </c>
      <c r="B5780" s="76">
        <v>45198</v>
      </c>
      <c r="C5780" s="76">
        <v>45198</v>
      </c>
      <c r="D5780" s="76">
        <v>45257</v>
      </c>
      <c r="E5780" s="4" t="s">
        <v>951</v>
      </c>
      <c r="F5780" s="4" t="s">
        <v>952</v>
      </c>
      <c r="G5780" s="4" t="s">
        <v>942</v>
      </c>
      <c r="H5780" s="4" t="s">
        <v>951</v>
      </c>
      <c r="I5780" s="4" t="s">
        <v>3098</v>
      </c>
      <c r="J5780" s="4" t="s">
        <v>3099</v>
      </c>
      <c r="K5780" s="4" t="s">
        <v>955</v>
      </c>
      <c r="L5780" s="4">
        <v>1</v>
      </c>
      <c r="M5780" s="4" t="s">
        <v>77</v>
      </c>
      <c r="N5780" s="4">
        <v>9.64</v>
      </c>
      <c r="O5780" s="4">
        <v>4.97</v>
      </c>
      <c r="P5780" s="4" t="s">
        <v>78</v>
      </c>
      <c r="Q5780" s="77">
        <v>45281.668055555558</v>
      </c>
      <c r="R5780" s="4">
        <v>9.64</v>
      </c>
      <c r="S5780" s="4">
        <v>4.97</v>
      </c>
      <c r="T5780" s="4" t="str">
        <f>VLOOKUP(E5780,zamiana!A:B,2,0)</f>
        <v>ALSTOM (ex. BT) CZL</v>
      </c>
    </row>
    <row r="5781" spans="1:20" x14ac:dyDescent="0.3">
      <c r="A5781" s="4" t="s">
        <v>7322</v>
      </c>
      <c r="B5781" s="76">
        <v>45198</v>
      </c>
      <c r="C5781" s="76">
        <v>45198</v>
      </c>
      <c r="D5781" s="76">
        <v>45257</v>
      </c>
      <c r="E5781" s="4" t="s">
        <v>951</v>
      </c>
      <c r="F5781" s="4" t="s">
        <v>952</v>
      </c>
      <c r="G5781" s="4" t="s">
        <v>942</v>
      </c>
      <c r="H5781" s="4" t="s">
        <v>951</v>
      </c>
      <c r="I5781" s="4" t="s">
        <v>3619</v>
      </c>
      <c r="J5781" s="4" t="s">
        <v>3620</v>
      </c>
      <c r="K5781" s="4" t="s">
        <v>955</v>
      </c>
      <c r="L5781" s="4">
        <v>4</v>
      </c>
      <c r="M5781" s="4" t="s">
        <v>77</v>
      </c>
      <c r="N5781" s="4">
        <v>11.03</v>
      </c>
      <c r="O5781" s="4">
        <v>4.37</v>
      </c>
      <c r="P5781" s="4" t="s">
        <v>78</v>
      </c>
      <c r="Q5781" s="77">
        <v>45281.668055555558</v>
      </c>
      <c r="R5781" s="4">
        <v>44.12</v>
      </c>
      <c r="S5781" s="4">
        <v>17.48</v>
      </c>
      <c r="T5781" s="4" t="str">
        <f>VLOOKUP(E5781,zamiana!A:B,2,0)</f>
        <v>ALSTOM (ex. BT) CZL</v>
      </c>
    </row>
    <row r="5782" spans="1:20" x14ac:dyDescent="0.3">
      <c r="A5782" s="4" t="s">
        <v>7322</v>
      </c>
      <c r="B5782" s="76">
        <v>45198</v>
      </c>
      <c r="C5782" s="76">
        <v>45198</v>
      </c>
      <c r="D5782" s="76">
        <v>45257</v>
      </c>
      <c r="E5782" s="4" t="s">
        <v>951</v>
      </c>
      <c r="F5782" s="4" t="s">
        <v>952</v>
      </c>
      <c r="G5782" s="4" t="s">
        <v>942</v>
      </c>
      <c r="H5782" s="4" t="s">
        <v>951</v>
      </c>
      <c r="I5782" s="4" t="s">
        <v>2841</v>
      </c>
      <c r="J5782" s="4" t="s">
        <v>2842</v>
      </c>
      <c r="K5782" s="4" t="s">
        <v>955</v>
      </c>
      <c r="L5782" s="4">
        <v>1</v>
      </c>
      <c r="M5782" s="4" t="s">
        <v>77</v>
      </c>
      <c r="N5782" s="4">
        <v>60.38</v>
      </c>
      <c r="O5782" s="4">
        <v>32.39</v>
      </c>
      <c r="P5782" s="4" t="s">
        <v>78</v>
      </c>
      <c r="Q5782" s="77">
        <v>45281.668055555558</v>
      </c>
      <c r="R5782" s="4">
        <v>60.38</v>
      </c>
      <c r="S5782" s="4">
        <v>32.39</v>
      </c>
      <c r="T5782" s="4" t="str">
        <f>VLOOKUP(E5782,zamiana!A:B,2,0)</f>
        <v>ALSTOM (ex. BT) CZL</v>
      </c>
    </row>
    <row r="5783" spans="1:20" x14ac:dyDescent="0.3">
      <c r="A5783" s="4" t="s">
        <v>7322</v>
      </c>
      <c r="B5783" s="76">
        <v>45198</v>
      </c>
      <c r="C5783" s="76">
        <v>45198</v>
      </c>
      <c r="D5783" s="76">
        <v>45257</v>
      </c>
      <c r="E5783" s="4" t="s">
        <v>951</v>
      </c>
      <c r="F5783" s="4" t="s">
        <v>952</v>
      </c>
      <c r="G5783" s="4" t="s">
        <v>942</v>
      </c>
      <c r="H5783" s="4" t="s">
        <v>951</v>
      </c>
      <c r="I5783" s="4" t="s">
        <v>2841</v>
      </c>
      <c r="J5783" s="4" t="s">
        <v>2842</v>
      </c>
      <c r="K5783" s="4" t="s">
        <v>955</v>
      </c>
      <c r="L5783" s="4">
        <v>2</v>
      </c>
      <c r="M5783" s="4" t="s">
        <v>77</v>
      </c>
      <c r="N5783" s="4">
        <v>60.38</v>
      </c>
      <c r="O5783" s="4">
        <v>32.39</v>
      </c>
      <c r="P5783" s="4" t="s">
        <v>78</v>
      </c>
      <c r="Q5783" s="77">
        <v>45281.668055555558</v>
      </c>
      <c r="R5783" s="4">
        <v>120.76</v>
      </c>
      <c r="S5783" s="4">
        <v>64.78</v>
      </c>
      <c r="T5783" s="4" t="str">
        <f>VLOOKUP(E5783,zamiana!A:B,2,0)</f>
        <v>ALSTOM (ex. BT) CZL</v>
      </c>
    </row>
    <row r="5784" spans="1:20" x14ac:dyDescent="0.3">
      <c r="A5784" s="4" t="s">
        <v>7322</v>
      </c>
      <c r="B5784" s="76">
        <v>45198</v>
      </c>
      <c r="C5784" s="76">
        <v>45198</v>
      </c>
      <c r="D5784" s="76">
        <v>45257</v>
      </c>
      <c r="E5784" s="4" t="s">
        <v>951</v>
      </c>
      <c r="F5784" s="4" t="s">
        <v>952</v>
      </c>
      <c r="G5784" s="4" t="s">
        <v>942</v>
      </c>
      <c r="H5784" s="4" t="s">
        <v>951</v>
      </c>
      <c r="I5784" s="4" t="s">
        <v>2849</v>
      </c>
      <c r="J5784" s="4" t="s">
        <v>2850</v>
      </c>
      <c r="K5784" s="4" t="s">
        <v>955</v>
      </c>
      <c r="L5784" s="4">
        <v>1</v>
      </c>
      <c r="M5784" s="4" t="s">
        <v>77</v>
      </c>
      <c r="N5784" s="4">
        <v>143.33000000000001</v>
      </c>
      <c r="O5784" s="4">
        <v>87.19</v>
      </c>
      <c r="P5784" s="4" t="s">
        <v>78</v>
      </c>
      <c r="Q5784" s="77">
        <v>45281.668055555558</v>
      </c>
      <c r="R5784" s="4">
        <v>143.33000000000001</v>
      </c>
      <c r="S5784" s="4">
        <v>87.19</v>
      </c>
      <c r="T5784" s="4" t="str">
        <f>VLOOKUP(E5784,zamiana!A:B,2,0)</f>
        <v>ALSTOM (ex. BT) CZL</v>
      </c>
    </row>
    <row r="5785" spans="1:20" x14ac:dyDescent="0.3">
      <c r="A5785" s="4" t="s">
        <v>7322</v>
      </c>
      <c r="B5785" s="76">
        <v>45198</v>
      </c>
      <c r="C5785" s="76">
        <v>45198</v>
      </c>
      <c r="D5785" s="76">
        <v>45257</v>
      </c>
      <c r="E5785" s="4" t="s">
        <v>951</v>
      </c>
      <c r="F5785" s="4" t="s">
        <v>952</v>
      </c>
      <c r="G5785" s="4" t="s">
        <v>942</v>
      </c>
      <c r="H5785" s="4" t="s">
        <v>951</v>
      </c>
      <c r="I5785" s="4" t="s">
        <v>3148</v>
      </c>
      <c r="J5785" s="4" t="s">
        <v>3149</v>
      </c>
      <c r="K5785" s="4" t="s">
        <v>955</v>
      </c>
      <c r="L5785" s="4">
        <v>2</v>
      </c>
      <c r="M5785" s="4" t="s">
        <v>77</v>
      </c>
      <c r="N5785" s="4">
        <v>34.71</v>
      </c>
      <c r="O5785" s="4">
        <v>17.68</v>
      </c>
      <c r="P5785" s="4" t="s">
        <v>78</v>
      </c>
      <c r="Q5785" s="77">
        <v>45281.666666666664</v>
      </c>
      <c r="R5785" s="4">
        <v>69.42</v>
      </c>
      <c r="S5785" s="4">
        <v>35.36</v>
      </c>
      <c r="T5785" s="4" t="str">
        <f>VLOOKUP(E5785,zamiana!A:B,2,0)</f>
        <v>ALSTOM (ex. BT) CZL</v>
      </c>
    </row>
    <row r="5786" spans="1:20" x14ac:dyDescent="0.3">
      <c r="A5786" s="4" t="s">
        <v>7322</v>
      </c>
      <c r="B5786" s="76">
        <v>45198</v>
      </c>
      <c r="C5786" s="76">
        <v>45198</v>
      </c>
      <c r="D5786" s="76">
        <v>45257</v>
      </c>
      <c r="E5786" s="4" t="s">
        <v>951</v>
      </c>
      <c r="F5786" s="4" t="s">
        <v>952</v>
      </c>
      <c r="G5786" s="4" t="s">
        <v>942</v>
      </c>
      <c r="H5786" s="4" t="s">
        <v>951</v>
      </c>
      <c r="I5786" s="4" t="s">
        <v>3148</v>
      </c>
      <c r="J5786" s="4" t="s">
        <v>3149</v>
      </c>
      <c r="K5786" s="4" t="s">
        <v>955</v>
      </c>
      <c r="L5786" s="4">
        <v>1</v>
      </c>
      <c r="M5786" s="4" t="s">
        <v>77</v>
      </c>
      <c r="N5786" s="4">
        <v>34.71</v>
      </c>
      <c r="O5786" s="4">
        <v>17.68</v>
      </c>
      <c r="P5786" s="4" t="s">
        <v>78</v>
      </c>
      <c r="Q5786" s="77">
        <v>45281.666666666664</v>
      </c>
      <c r="R5786" s="4">
        <v>34.71</v>
      </c>
      <c r="S5786" s="4">
        <v>17.68</v>
      </c>
      <c r="T5786" s="4" t="str">
        <f>VLOOKUP(E5786,zamiana!A:B,2,0)</f>
        <v>ALSTOM (ex. BT) CZL</v>
      </c>
    </row>
    <row r="5787" spans="1:20" x14ac:dyDescent="0.3">
      <c r="A5787" s="4" t="s">
        <v>7322</v>
      </c>
      <c r="B5787" s="76">
        <v>45198</v>
      </c>
      <c r="C5787" s="76">
        <v>45198</v>
      </c>
      <c r="D5787" s="76">
        <v>45257</v>
      </c>
      <c r="E5787" s="4" t="s">
        <v>951</v>
      </c>
      <c r="F5787" s="4" t="s">
        <v>952</v>
      </c>
      <c r="G5787" s="4" t="s">
        <v>942</v>
      </c>
      <c r="H5787" s="4" t="s">
        <v>951</v>
      </c>
      <c r="I5787" s="4" t="s">
        <v>3148</v>
      </c>
      <c r="J5787" s="4" t="s">
        <v>3149</v>
      </c>
      <c r="K5787" s="4" t="s">
        <v>955</v>
      </c>
      <c r="L5787" s="4">
        <v>2</v>
      </c>
      <c r="M5787" s="4" t="s">
        <v>77</v>
      </c>
      <c r="N5787" s="4">
        <v>34.71</v>
      </c>
      <c r="O5787" s="4">
        <v>17.68</v>
      </c>
      <c r="P5787" s="4" t="s">
        <v>78</v>
      </c>
      <c r="Q5787" s="77">
        <v>45281.666666666664</v>
      </c>
      <c r="R5787" s="4">
        <v>69.42</v>
      </c>
      <c r="S5787" s="4">
        <v>35.36</v>
      </c>
      <c r="T5787" s="4" t="str">
        <f>VLOOKUP(E5787,zamiana!A:B,2,0)</f>
        <v>ALSTOM (ex. BT) CZL</v>
      </c>
    </row>
    <row r="5788" spans="1:20" x14ac:dyDescent="0.3">
      <c r="A5788" s="4" t="s">
        <v>7322</v>
      </c>
      <c r="B5788" s="76">
        <v>45198</v>
      </c>
      <c r="C5788" s="76">
        <v>45198</v>
      </c>
      <c r="D5788" s="76">
        <v>45257</v>
      </c>
      <c r="E5788" s="4" t="s">
        <v>951</v>
      </c>
      <c r="F5788" s="4" t="s">
        <v>952</v>
      </c>
      <c r="G5788" s="4" t="s">
        <v>942</v>
      </c>
      <c r="H5788" s="4" t="s">
        <v>951</v>
      </c>
      <c r="I5788" s="4" t="s">
        <v>3148</v>
      </c>
      <c r="J5788" s="4" t="s">
        <v>3149</v>
      </c>
      <c r="K5788" s="4" t="s">
        <v>955</v>
      </c>
      <c r="L5788" s="4">
        <v>1</v>
      </c>
      <c r="M5788" s="4" t="s">
        <v>77</v>
      </c>
      <c r="N5788" s="4">
        <v>34.71</v>
      </c>
      <c r="O5788" s="4">
        <v>17.68</v>
      </c>
      <c r="P5788" s="4" t="s">
        <v>78</v>
      </c>
      <c r="Q5788" s="77">
        <v>45281.666666666664</v>
      </c>
      <c r="R5788" s="4">
        <v>34.71</v>
      </c>
      <c r="S5788" s="4">
        <v>17.68</v>
      </c>
      <c r="T5788" s="4" t="str">
        <f>VLOOKUP(E5788,zamiana!A:B,2,0)</f>
        <v>ALSTOM (ex. BT) CZL</v>
      </c>
    </row>
    <row r="5789" spans="1:20" x14ac:dyDescent="0.3">
      <c r="A5789" s="4" t="s">
        <v>7322</v>
      </c>
      <c r="B5789" s="76">
        <v>45198</v>
      </c>
      <c r="C5789" s="76">
        <v>45198</v>
      </c>
      <c r="D5789" s="76">
        <v>45257</v>
      </c>
      <c r="E5789" s="4" t="s">
        <v>951</v>
      </c>
      <c r="F5789" s="4" t="s">
        <v>952</v>
      </c>
      <c r="G5789" s="4" t="s">
        <v>942</v>
      </c>
      <c r="H5789" s="4" t="s">
        <v>951</v>
      </c>
      <c r="I5789" s="4" t="s">
        <v>3110</v>
      </c>
      <c r="J5789" s="4" t="s">
        <v>3111</v>
      </c>
      <c r="K5789" s="4" t="s">
        <v>955</v>
      </c>
      <c r="L5789" s="4">
        <v>2</v>
      </c>
      <c r="M5789" s="4" t="s">
        <v>77</v>
      </c>
      <c r="N5789" s="4">
        <v>30.26</v>
      </c>
      <c r="O5789" s="4">
        <v>14.26</v>
      </c>
      <c r="P5789" s="4" t="s">
        <v>78</v>
      </c>
      <c r="Q5789" s="77">
        <v>45281.668055555558</v>
      </c>
      <c r="R5789" s="4">
        <v>60.52</v>
      </c>
      <c r="S5789" s="4">
        <v>28.52</v>
      </c>
      <c r="T5789" s="4" t="str">
        <f>VLOOKUP(E5789,zamiana!A:B,2,0)</f>
        <v>ALSTOM (ex. BT) CZL</v>
      </c>
    </row>
    <row r="5790" spans="1:20" x14ac:dyDescent="0.3">
      <c r="A5790" s="4" t="s">
        <v>7322</v>
      </c>
      <c r="B5790" s="76">
        <v>45198</v>
      </c>
      <c r="C5790" s="76">
        <v>45198</v>
      </c>
      <c r="D5790" s="76">
        <v>45257</v>
      </c>
      <c r="E5790" s="4" t="s">
        <v>951</v>
      </c>
      <c r="F5790" s="4" t="s">
        <v>952</v>
      </c>
      <c r="G5790" s="4" t="s">
        <v>942</v>
      </c>
      <c r="H5790" s="4" t="s">
        <v>951</v>
      </c>
      <c r="I5790" s="4" t="s">
        <v>3110</v>
      </c>
      <c r="J5790" s="4" t="s">
        <v>3111</v>
      </c>
      <c r="K5790" s="4" t="s">
        <v>955</v>
      </c>
      <c r="L5790" s="4">
        <v>2</v>
      </c>
      <c r="M5790" s="4" t="s">
        <v>77</v>
      </c>
      <c r="N5790" s="4">
        <v>30.26</v>
      </c>
      <c r="O5790" s="4">
        <v>14.26</v>
      </c>
      <c r="P5790" s="4" t="s">
        <v>78</v>
      </c>
      <c r="Q5790" s="77">
        <v>45281.668055555558</v>
      </c>
      <c r="R5790" s="4">
        <v>60.52</v>
      </c>
      <c r="S5790" s="4">
        <v>28.52</v>
      </c>
      <c r="T5790" s="4" t="str">
        <f>VLOOKUP(E5790,zamiana!A:B,2,0)</f>
        <v>ALSTOM (ex. BT) CZL</v>
      </c>
    </row>
    <row r="5791" spans="1:20" x14ac:dyDescent="0.3">
      <c r="A5791" s="4" t="s">
        <v>7322</v>
      </c>
      <c r="B5791" s="76">
        <v>45198</v>
      </c>
      <c r="C5791" s="76">
        <v>45198</v>
      </c>
      <c r="D5791" s="76">
        <v>45257</v>
      </c>
      <c r="E5791" s="4" t="s">
        <v>951</v>
      </c>
      <c r="F5791" s="4" t="s">
        <v>952</v>
      </c>
      <c r="G5791" s="4" t="s">
        <v>942</v>
      </c>
      <c r="H5791" s="4" t="s">
        <v>951</v>
      </c>
      <c r="I5791" s="4" t="s">
        <v>3737</v>
      </c>
      <c r="J5791" s="4" t="s">
        <v>3738</v>
      </c>
      <c r="K5791" s="4" t="s">
        <v>955</v>
      </c>
      <c r="L5791" s="4">
        <v>7</v>
      </c>
      <c r="M5791" s="4" t="s">
        <v>77</v>
      </c>
      <c r="N5791" s="4">
        <v>20.3</v>
      </c>
      <c r="O5791" s="4">
        <v>9.6199999999999992</v>
      </c>
      <c r="P5791" s="4" t="s">
        <v>78</v>
      </c>
      <c r="Q5791" s="77">
        <v>45281.666666666664</v>
      </c>
      <c r="R5791" s="4">
        <v>142.1</v>
      </c>
      <c r="S5791" s="4">
        <v>67.34</v>
      </c>
      <c r="T5791" s="4" t="str">
        <f>VLOOKUP(E5791,zamiana!A:B,2,0)</f>
        <v>ALSTOM (ex. BT) CZL</v>
      </c>
    </row>
    <row r="5792" spans="1:20" x14ac:dyDescent="0.3">
      <c r="A5792" s="4" t="s">
        <v>7322</v>
      </c>
      <c r="B5792" s="76">
        <v>45198</v>
      </c>
      <c r="C5792" s="76">
        <v>45198</v>
      </c>
      <c r="D5792" s="76">
        <v>45257</v>
      </c>
      <c r="E5792" s="4" t="s">
        <v>951</v>
      </c>
      <c r="F5792" s="4" t="s">
        <v>952</v>
      </c>
      <c r="G5792" s="4" t="s">
        <v>942</v>
      </c>
      <c r="H5792" s="4" t="s">
        <v>951</v>
      </c>
      <c r="I5792" s="4" t="s">
        <v>2843</v>
      </c>
      <c r="J5792" s="4" t="s">
        <v>2844</v>
      </c>
      <c r="K5792" s="4" t="s">
        <v>955</v>
      </c>
      <c r="L5792" s="4">
        <v>1</v>
      </c>
      <c r="M5792" s="4" t="s">
        <v>77</v>
      </c>
      <c r="N5792" s="4">
        <v>8.11</v>
      </c>
      <c r="O5792" s="4">
        <v>3.68</v>
      </c>
      <c r="P5792" s="4" t="s">
        <v>78</v>
      </c>
      <c r="Q5792" s="77">
        <v>45281.667361111111</v>
      </c>
      <c r="R5792" s="4">
        <v>8.11</v>
      </c>
      <c r="S5792" s="4">
        <v>3.68</v>
      </c>
      <c r="T5792" s="4" t="str">
        <f>VLOOKUP(E5792,zamiana!A:B,2,0)</f>
        <v>ALSTOM (ex. BT) CZL</v>
      </c>
    </row>
    <row r="5793" spans="1:20" x14ac:dyDescent="0.3">
      <c r="A5793" s="4" t="s">
        <v>7322</v>
      </c>
      <c r="B5793" s="76">
        <v>45198</v>
      </c>
      <c r="C5793" s="76">
        <v>45198</v>
      </c>
      <c r="D5793" s="76">
        <v>45257</v>
      </c>
      <c r="E5793" s="4" t="s">
        <v>951</v>
      </c>
      <c r="F5793" s="4" t="s">
        <v>952</v>
      </c>
      <c r="G5793" s="4" t="s">
        <v>942</v>
      </c>
      <c r="H5793" s="4" t="s">
        <v>951</v>
      </c>
      <c r="I5793" s="4" t="s">
        <v>2843</v>
      </c>
      <c r="J5793" s="4" t="s">
        <v>2844</v>
      </c>
      <c r="K5793" s="4" t="s">
        <v>955</v>
      </c>
      <c r="L5793" s="4">
        <v>1</v>
      </c>
      <c r="M5793" s="4" t="s">
        <v>77</v>
      </c>
      <c r="N5793" s="4">
        <v>8.11</v>
      </c>
      <c r="O5793" s="4">
        <v>3.68</v>
      </c>
      <c r="P5793" s="4" t="s">
        <v>78</v>
      </c>
      <c r="Q5793" s="77">
        <v>45281.667361111111</v>
      </c>
      <c r="R5793" s="4">
        <v>8.11</v>
      </c>
      <c r="S5793" s="4">
        <v>3.68</v>
      </c>
      <c r="T5793" s="4" t="str">
        <f>VLOOKUP(E5793,zamiana!A:B,2,0)</f>
        <v>ALSTOM (ex. BT) CZL</v>
      </c>
    </row>
    <row r="5794" spans="1:20" x14ac:dyDescent="0.3">
      <c r="A5794" s="4" t="s">
        <v>7322</v>
      </c>
      <c r="B5794" s="76">
        <v>45198</v>
      </c>
      <c r="C5794" s="76">
        <v>45198</v>
      </c>
      <c r="D5794" s="76">
        <v>45257</v>
      </c>
      <c r="E5794" s="4" t="s">
        <v>951</v>
      </c>
      <c r="F5794" s="4" t="s">
        <v>952</v>
      </c>
      <c r="G5794" s="4" t="s">
        <v>942</v>
      </c>
      <c r="H5794" s="4" t="s">
        <v>951</v>
      </c>
      <c r="I5794" s="4" t="s">
        <v>2843</v>
      </c>
      <c r="J5794" s="4" t="s">
        <v>2844</v>
      </c>
      <c r="K5794" s="4" t="s">
        <v>955</v>
      </c>
      <c r="L5794" s="4">
        <v>1</v>
      </c>
      <c r="M5794" s="4" t="s">
        <v>77</v>
      </c>
      <c r="N5794" s="4">
        <v>8.11</v>
      </c>
      <c r="O5794" s="4">
        <v>3.68</v>
      </c>
      <c r="P5794" s="4" t="s">
        <v>78</v>
      </c>
      <c r="Q5794" s="77">
        <v>45281.667361111111</v>
      </c>
      <c r="R5794" s="4">
        <v>8.11</v>
      </c>
      <c r="S5794" s="4">
        <v>3.68</v>
      </c>
      <c r="T5794" s="4" t="str">
        <f>VLOOKUP(E5794,zamiana!A:B,2,0)</f>
        <v>ALSTOM (ex. BT) CZL</v>
      </c>
    </row>
    <row r="5795" spans="1:20" x14ac:dyDescent="0.3">
      <c r="A5795" s="4" t="s">
        <v>7322</v>
      </c>
      <c r="B5795" s="76">
        <v>45198</v>
      </c>
      <c r="C5795" s="76">
        <v>45198</v>
      </c>
      <c r="D5795" s="76">
        <v>45257</v>
      </c>
      <c r="E5795" s="4" t="s">
        <v>951</v>
      </c>
      <c r="F5795" s="4" t="s">
        <v>952</v>
      </c>
      <c r="G5795" s="4" t="s">
        <v>942</v>
      </c>
      <c r="H5795" s="4" t="s">
        <v>951</v>
      </c>
      <c r="I5795" s="4" t="s">
        <v>2843</v>
      </c>
      <c r="J5795" s="4" t="s">
        <v>2844</v>
      </c>
      <c r="K5795" s="4" t="s">
        <v>955</v>
      </c>
      <c r="L5795" s="4">
        <v>1</v>
      </c>
      <c r="M5795" s="4" t="s">
        <v>77</v>
      </c>
      <c r="N5795" s="4">
        <v>8.11</v>
      </c>
      <c r="O5795" s="4">
        <v>3.68</v>
      </c>
      <c r="P5795" s="4" t="s">
        <v>78</v>
      </c>
      <c r="Q5795" s="77">
        <v>45281.667361111111</v>
      </c>
      <c r="R5795" s="4">
        <v>8.11</v>
      </c>
      <c r="S5795" s="4">
        <v>3.68</v>
      </c>
      <c r="T5795" s="4" t="str">
        <f>VLOOKUP(E5795,zamiana!A:B,2,0)</f>
        <v>ALSTOM (ex. BT) CZL</v>
      </c>
    </row>
    <row r="5796" spans="1:20" x14ac:dyDescent="0.3">
      <c r="A5796" s="4" t="s">
        <v>7322</v>
      </c>
      <c r="B5796" s="76">
        <v>45198</v>
      </c>
      <c r="C5796" s="76">
        <v>45198</v>
      </c>
      <c r="D5796" s="76">
        <v>45257</v>
      </c>
      <c r="E5796" s="4" t="s">
        <v>951</v>
      </c>
      <c r="F5796" s="4" t="s">
        <v>952</v>
      </c>
      <c r="G5796" s="4" t="s">
        <v>942</v>
      </c>
      <c r="H5796" s="4" t="s">
        <v>951</v>
      </c>
      <c r="I5796" s="4" t="s">
        <v>2851</v>
      </c>
      <c r="J5796" s="4" t="s">
        <v>2852</v>
      </c>
      <c r="K5796" s="4" t="s">
        <v>955</v>
      </c>
      <c r="L5796" s="4">
        <v>1</v>
      </c>
      <c r="M5796" s="4" t="s">
        <v>77</v>
      </c>
      <c r="N5796" s="4">
        <v>12.56</v>
      </c>
      <c r="O5796" s="4">
        <v>6.27</v>
      </c>
      <c r="P5796" s="4" t="s">
        <v>78</v>
      </c>
      <c r="Q5796" s="77">
        <v>45281.667361111111</v>
      </c>
      <c r="R5796" s="4">
        <v>12.56</v>
      </c>
      <c r="S5796" s="4">
        <v>6.27</v>
      </c>
      <c r="T5796" s="4" t="str">
        <f>VLOOKUP(E5796,zamiana!A:B,2,0)</f>
        <v>ALSTOM (ex. BT) CZL</v>
      </c>
    </row>
    <row r="5797" spans="1:20" x14ac:dyDescent="0.3">
      <c r="A5797" s="4" t="s">
        <v>7322</v>
      </c>
      <c r="B5797" s="76">
        <v>45198</v>
      </c>
      <c r="C5797" s="76">
        <v>45198</v>
      </c>
      <c r="D5797" s="76">
        <v>45257</v>
      </c>
      <c r="E5797" s="4" t="s">
        <v>951</v>
      </c>
      <c r="F5797" s="4" t="s">
        <v>952</v>
      </c>
      <c r="G5797" s="4" t="s">
        <v>942</v>
      </c>
      <c r="H5797" s="4" t="s">
        <v>951</v>
      </c>
      <c r="I5797" s="4" t="s">
        <v>2851</v>
      </c>
      <c r="J5797" s="4" t="s">
        <v>2852</v>
      </c>
      <c r="K5797" s="4" t="s">
        <v>955</v>
      </c>
      <c r="L5797" s="4">
        <v>1</v>
      </c>
      <c r="M5797" s="4" t="s">
        <v>77</v>
      </c>
      <c r="N5797" s="4">
        <v>12.56</v>
      </c>
      <c r="O5797" s="4">
        <v>6.27</v>
      </c>
      <c r="P5797" s="4" t="s">
        <v>78</v>
      </c>
      <c r="Q5797" s="77">
        <v>45281.667361111111</v>
      </c>
      <c r="R5797" s="4">
        <v>12.56</v>
      </c>
      <c r="S5797" s="4">
        <v>6.27</v>
      </c>
      <c r="T5797" s="4" t="str">
        <f>VLOOKUP(E5797,zamiana!A:B,2,0)</f>
        <v>ALSTOM (ex. BT) CZL</v>
      </c>
    </row>
    <row r="5798" spans="1:20" x14ac:dyDescent="0.3">
      <c r="A5798" s="4" t="s">
        <v>7322</v>
      </c>
      <c r="B5798" s="76">
        <v>45198</v>
      </c>
      <c r="C5798" s="76">
        <v>45198</v>
      </c>
      <c r="D5798" s="76">
        <v>45257</v>
      </c>
      <c r="E5798" s="4" t="s">
        <v>951</v>
      </c>
      <c r="F5798" s="4" t="s">
        <v>952</v>
      </c>
      <c r="G5798" s="4" t="s">
        <v>942</v>
      </c>
      <c r="H5798" s="4" t="s">
        <v>951</v>
      </c>
      <c r="I5798" s="4" t="s">
        <v>2851</v>
      </c>
      <c r="J5798" s="4" t="s">
        <v>2852</v>
      </c>
      <c r="K5798" s="4" t="s">
        <v>955</v>
      </c>
      <c r="L5798" s="4">
        <v>1</v>
      </c>
      <c r="M5798" s="4" t="s">
        <v>77</v>
      </c>
      <c r="N5798" s="4">
        <v>12.56</v>
      </c>
      <c r="O5798" s="4">
        <v>6.27</v>
      </c>
      <c r="P5798" s="4" t="s">
        <v>78</v>
      </c>
      <c r="Q5798" s="77">
        <v>45281.667361111111</v>
      </c>
      <c r="R5798" s="4">
        <v>12.56</v>
      </c>
      <c r="S5798" s="4">
        <v>6.27</v>
      </c>
      <c r="T5798" s="4" t="str">
        <f>VLOOKUP(E5798,zamiana!A:B,2,0)</f>
        <v>ALSTOM (ex. BT) CZL</v>
      </c>
    </row>
    <row r="5799" spans="1:20" x14ac:dyDescent="0.3">
      <c r="A5799" s="4" t="s">
        <v>7322</v>
      </c>
      <c r="B5799" s="76">
        <v>45198</v>
      </c>
      <c r="C5799" s="76">
        <v>45198</v>
      </c>
      <c r="D5799" s="76">
        <v>45257</v>
      </c>
      <c r="E5799" s="4" t="s">
        <v>951</v>
      </c>
      <c r="F5799" s="4" t="s">
        <v>952</v>
      </c>
      <c r="G5799" s="4" t="s">
        <v>942</v>
      </c>
      <c r="H5799" s="4" t="s">
        <v>951</v>
      </c>
      <c r="I5799" s="4" t="s">
        <v>2851</v>
      </c>
      <c r="J5799" s="4" t="s">
        <v>2852</v>
      </c>
      <c r="K5799" s="4" t="s">
        <v>955</v>
      </c>
      <c r="L5799" s="4">
        <v>1</v>
      </c>
      <c r="M5799" s="4" t="s">
        <v>77</v>
      </c>
      <c r="N5799" s="4">
        <v>12.56</v>
      </c>
      <c r="O5799" s="4">
        <v>6.27</v>
      </c>
      <c r="P5799" s="4" t="s">
        <v>78</v>
      </c>
      <c r="Q5799" s="77">
        <v>45281.667361111111</v>
      </c>
      <c r="R5799" s="4">
        <v>12.56</v>
      </c>
      <c r="S5799" s="4">
        <v>6.27</v>
      </c>
      <c r="T5799" s="4" t="str">
        <f>VLOOKUP(E5799,zamiana!A:B,2,0)</f>
        <v>ALSTOM (ex. BT) CZL</v>
      </c>
    </row>
    <row r="5800" spans="1:20" x14ac:dyDescent="0.3">
      <c r="A5800" s="4" t="s">
        <v>7322</v>
      </c>
      <c r="B5800" s="76">
        <v>45198</v>
      </c>
      <c r="C5800" s="76">
        <v>45198</v>
      </c>
      <c r="D5800" s="76">
        <v>45257</v>
      </c>
      <c r="E5800" s="4" t="s">
        <v>951</v>
      </c>
      <c r="F5800" s="4" t="s">
        <v>952</v>
      </c>
      <c r="G5800" s="4" t="s">
        <v>942</v>
      </c>
      <c r="H5800" s="4" t="s">
        <v>951</v>
      </c>
      <c r="I5800" s="4" t="s">
        <v>3105</v>
      </c>
      <c r="J5800" s="4" t="s">
        <v>3106</v>
      </c>
      <c r="K5800" s="4" t="s">
        <v>955</v>
      </c>
      <c r="L5800" s="4">
        <v>10</v>
      </c>
      <c r="M5800" s="4" t="s">
        <v>77</v>
      </c>
      <c r="N5800" s="4">
        <v>13.76</v>
      </c>
      <c r="O5800" s="4">
        <v>7.86</v>
      </c>
      <c r="P5800" s="4" t="s">
        <v>78</v>
      </c>
      <c r="Q5800" s="77">
        <v>45281.668055555558</v>
      </c>
      <c r="R5800" s="4">
        <v>137.6</v>
      </c>
      <c r="S5800" s="4">
        <v>78.599999999999994</v>
      </c>
      <c r="T5800" s="4" t="str">
        <f>VLOOKUP(E5800,zamiana!A:B,2,0)</f>
        <v>ALSTOM (ex. BT) CZL</v>
      </c>
    </row>
    <row r="5801" spans="1:20" x14ac:dyDescent="0.3">
      <c r="A5801" s="4" t="s">
        <v>7322</v>
      </c>
      <c r="B5801" s="76">
        <v>45198</v>
      </c>
      <c r="C5801" s="76">
        <v>45198</v>
      </c>
      <c r="D5801" s="76">
        <v>45257</v>
      </c>
      <c r="E5801" s="4" t="s">
        <v>951</v>
      </c>
      <c r="F5801" s="4" t="s">
        <v>952</v>
      </c>
      <c r="G5801" s="4" t="s">
        <v>942</v>
      </c>
      <c r="H5801" s="4" t="s">
        <v>951</v>
      </c>
      <c r="I5801" s="4" t="s">
        <v>3449</v>
      </c>
      <c r="J5801" s="4" t="s">
        <v>3450</v>
      </c>
      <c r="K5801" s="4" t="s">
        <v>955</v>
      </c>
      <c r="L5801" s="4">
        <v>7</v>
      </c>
      <c r="M5801" s="4" t="s">
        <v>77</v>
      </c>
      <c r="N5801" s="4">
        <v>22.1</v>
      </c>
      <c r="O5801" s="4">
        <v>10.69</v>
      </c>
      <c r="P5801" s="4" t="s">
        <v>78</v>
      </c>
      <c r="Q5801" s="77">
        <v>45281.67291666667</v>
      </c>
      <c r="R5801" s="4">
        <v>154.69999999999999</v>
      </c>
      <c r="S5801" s="4">
        <v>74.83</v>
      </c>
      <c r="T5801" s="4" t="str">
        <f>VLOOKUP(E5801,zamiana!A:B,2,0)</f>
        <v>ALSTOM (ex. BT) CZL</v>
      </c>
    </row>
    <row r="5802" spans="1:20" x14ac:dyDescent="0.3">
      <c r="A5802" s="4" t="s">
        <v>7322</v>
      </c>
      <c r="B5802" s="76">
        <v>45198</v>
      </c>
      <c r="C5802" s="76">
        <v>45198</v>
      </c>
      <c r="D5802" s="76">
        <v>45257</v>
      </c>
      <c r="E5802" s="4" t="s">
        <v>951</v>
      </c>
      <c r="F5802" s="4" t="s">
        <v>952</v>
      </c>
      <c r="G5802" s="4" t="s">
        <v>942</v>
      </c>
      <c r="H5802" s="4" t="s">
        <v>951</v>
      </c>
      <c r="I5802" s="4" t="s">
        <v>2855</v>
      </c>
      <c r="J5802" s="4" t="s">
        <v>2856</v>
      </c>
      <c r="K5802" s="4" t="s">
        <v>955</v>
      </c>
      <c r="L5802" s="4">
        <v>4</v>
      </c>
      <c r="M5802" s="4" t="s">
        <v>77</v>
      </c>
      <c r="N5802" s="4">
        <v>10.43</v>
      </c>
      <c r="O5802" s="4">
        <v>4.4000000000000004</v>
      </c>
      <c r="P5802" s="4" t="s">
        <v>78</v>
      </c>
      <c r="Q5802" s="77">
        <v>45281.668055555558</v>
      </c>
      <c r="R5802" s="4">
        <v>41.72</v>
      </c>
      <c r="S5802" s="4">
        <v>17.600000000000001</v>
      </c>
      <c r="T5802" s="4" t="str">
        <f>VLOOKUP(E5802,zamiana!A:B,2,0)</f>
        <v>ALSTOM (ex. BT) CZL</v>
      </c>
    </row>
    <row r="5803" spans="1:20" x14ac:dyDescent="0.3">
      <c r="A5803" s="4" t="s">
        <v>7322</v>
      </c>
      <c r="B5803" s="76">
        <v>45198</v>
      </c>
      <c r="C5803" s="76">
        <v>45198</v>
      </c>
      <c r="D5803" s="76">
        <v>45257</v>
      </c>
      <c r="E5803" s="4" t="s">
        <v>951</v>
      </c>
      <c r="F5803" s="4" t="s">
        <v>952</v>
      </c>
      <c r="G5803" s="4" t="s">
        <v>942</v>
      </c>
      <c r="H5803" s="4" t="s">
        <v>951</v>
      </c>
      <c r="I5803" s="4" t="s">
        <v>2855</v>
      </c>
      <c r="J5803" s="4" t="s">
        <v>2856</v>
      </c>
      <c r="K5803" s="4" t="s">
        <v>955</v>
      </c>
      <c r="L5803" s="4">
        <v>2</v>
      </c>
      <c r="M5803" s="4" t="s">
        <v>77</v>
      </c>
      <c r="N5803" s="4">
        <v>10.43</v>
      </c>
      <c r="O5803" s="4">
        <v>4.4000000000000004</v>
      </c>
      <c r="P5803" s="4" t="s">
        <v>78</v>
      </c>
      <c r="Q5803" s="77">
        <v>45281.668055555558</v>
      </c>
      <c r="R5803" s="4">
        <v>20.86</v>
      </c>
      <c r="S5803" s="4">
        <v>8.8000000000000007</v>
      </c>
      <c r="T5803" s="4" t="str">
        <f>VLOOKUP(E5803,zamiana!A:B,2,0)</f>
        <v>ALSTOM (ex. BT) CZL</v>
      </c>
    </row>
    <row r="5804" spans="1:20" x14ac:dyDescent="0.3">
      <c r="A5804" s="4" t="s">
        <v>7322</v>
      </c>
      <c r="B5804" s="76">
        <v>45198</v>
      </c>
      <c r="C5804" s="76">
        <v>45198</v>
      </c>
      <c r="D5804" s="76">
        <v>45257</v>
      </c>
      <c r="E5804" s="4" t="s">
        <v>951</v>
      </c>
      <c r="F5804" s="4" t="s">
        <v>952</v>
      </c>
      <c r="G5804" s="4" t="s">
        <v>942</v>
      </c>
      <c r="H5804" s="4" t="s">
        <v>951</v>
      </c>
      <c r="I5804" s="4" t="s">
        <v>2855</v>
      </c>
      <c r="J5804" s="4" t="s">
        <v>2856</v>
      </c>
      <c r="K5804" s="4" t="s">
        <v>955</v>
      </c>
      <c r="L5804" s="4">
        <v>4</v>
      </c>
      <c r="M5804" s="4" t="s">
        <v>77</v>
      </c>
      <c r="N5804" s="4">
        <v>10.43</v>
      </c>
      <c r="O5804" s="4">
        <v>4.4000000000000004</v>
      </c>
      <c r="P5804" s="4" t="s">
        <v>78</v>
      </c>
      <c r="Q5804" s="77">
        <v>45281.668055555558</v>
      </c>
      <c r="R5804" s="4">
        <v>41.72</v>
      </c>
      <c r="S5804" s="4">
        <v>17.600000000000001</v>
      </c>
      <c r="T5804" s="4" t="str">
        <f>VLOOKUP(E5804,zamiana!A:B,2,0)</f>
        <v>ALSTOM (ex. BT) CZL</v>
      </c>
    </row>
    <row r="5805" spans="1:20" x14ac:dyDescent="0.3">
      <c r="A5805" s="4" t="s">
        <v>7322</v>
      </c>
      <c r="B5805" s="76">
        <v>45198</v>
      </c>
      <c r="C5805" s="76">
        <v>45198</v>
      </c>
      <c r="D5805" s="76">
        <v>45257</v>
      </c>
      <c r="E5805" s="4" t="s">
        <v>951</v>
      </c>
      <c r="F5805" s="4" t="s">
        <v>952</v>
      </c>
      <c r="G5805" s="4" t="s">
        <v>942</v>
      </c>
      <c r="H5805" s="4" t="s">
        <v>951</v>
      </c>
      <c r="I5805" s="4" t="s">
        <v>2855</v>
      </c>
      <c r="J5805" s="4" t="s">
        <v>2856</v>
      </c>
      <c r="K5805" s="4" t="s">
        <v>955</v>
      </c>
      <c r="L5805" s="4">
        <v>4</v>
      </c>
      <c r="M5805" s="4" t="s">
        <v>77</v>
      </c>
      <c r="N5805" s="4">
        <v>10.43</v>
      </c>
      <c r="O5805" s="4">
        <v>4.4000000000000004</v>
      </c>
      <c r="P5805" s="4" t="s">
        <v>78</v>
      </c>
      <c r="Q5805" s="77">
        <v>45281.668055555558</v>
      </c>
      <c r="R5805" s="4">
        <v>41.72</v>
      </c>
      <c r="S5805" s="4">
        <v>17.600000000000001</v>
      </c>
      <c r="T5805" s="4" t="str">
        <f>VLOOKUP(E5805,zamiana!A:B,2,0)</f>
        <v>ALSTOM (ex. BT) CZL</v>
      </c>
    </row>
    <row r="5806" spans="1:20" x14ac:dyDescent="0.3">
      <c r="A5806" s="4" t="s">
        <v>7322</v>
      </c>
      <c r="B5806" s="76">
        <v>45198</v>
      </c>
      <c r="C5806" s="76">
        <v>45198</v>
      </c>
      <c r="D5806" s="76">
        <v>45257</v>
      </c>
      <c r="E5806" s="4" t="s">
        <v>951</v>
      </c>
      <c r="F5806" s="4" t="s">
        <v>952</v>
      </c>
      <c r="G5806" s="4" t="s">
        <v>942</v>
      </c>
      <c r="H5806" s="4" t="s">
        <v>951</v>
      </c>
      <c r="I5806" s="4" t="s">
        <v>2855</v>
      </c>
      <c r="J5806" s="4" t="s">
        <v>2856</v>
      </c>
      <c r="K5806" s="4" t="s">
        <v>955</v>
      </c>
      <c r="L5806" s="4">
        <v>1</v>
      </c>
      <c r="M5806" s="4" t="s">
        <v>77</v>
      </c>
      <c r="N5806" s="4">
        <v>10.43</v>
      </c>
      <c r="O5806" s="4">
        <v>4.4000000000000004</v>
      </c>
      <c r="P5806" s="4" t="s">
        <v>78</v>
      </c>
      <c r="Q5806" s="77">
        <v>45281.668055555558</v>
      </c>
      <c r="R5806" s="4">
        <v>10.43</v>
      </c>
      <c r="S5806" s="4">
        <v>4.4000000000000004</v>
      </c>
      <c r="T5806" s="4" t="str">
        <f>VLOOKUP(E5806,zamiana!A:B,2,0)</f>
        <v>ALSTOM (ex. BT) CZL</v>
      </c>
    </row>
    <row r="5807" spans="1:20" x14ac:dyDescent="0.3">
      <c r="A5807" s="4" t="s">
        <v>7322</v>
      </c>
      <c r="B5807" s="76">
        <v>45198</v>
      </c>
      <c r="C5807" s="76">
        <v>45198</v>
      </c>
      <c r="D5807" s="76">
        <v>45257</v>
      </c>
      <c r="E5807" s="4" t="s">
        <v>951</v>
      </c>
      <c r="F5807" s="4" t="s">
        <v>952</v>
      </c>
      <c r="G5807" s="4" t="s">
        <v>942</v>
      </c>
      <c r="H5807" s="4" t="s">
        <v>951</v>
      </c>
      <c r="I5807" s="4" t="s">
        <v>2855</v>
      </c>
      <c r="J5807" s="4" t="s">
        <v>2856</v>
      </c>
      <c r="K5807" s="4" t="s">
        <v>955</v>
      </c>
      <c r="L5807" s="4">
        <v>1</v>
      </c>
      <c r="M5807" s="4" t="s">
        <v>77</v>
      </c>
      <c r="N5807" s="4">
        <v>10.43</v>
      </c>
      <c r="O5807" s="4">
        <v>4.4000000000000004</v>
      </c>
      <c r="P5807" s="4" t="s">
        <v>78</v>
      </c>
      <c r="Q5807" s="77">
        <v>45281.668055555558</v>
      </c>
      <c r="R5807" s="4">
        <v>10.43</v>
      </c>
      <c r="S5807" s="4">
        <v>4.4000000000000004</v>
      </c>
      <c r="T5807" s="4" t="str">
        <f>VLOOKUP(E5807,zamiana!A:B,2,0)</f>
        <v>ALSTOM (ex. BT) CZL</v>
      </c>
    </row>
    <row r="5808" spans="1:20" x14ac:dyDescent="0.3">
      <c r="A5808" s="4" t="s">
        <v>7322</v>
      </c>
      <c r="B5808" s="76">
        <v>45198</v>
      </c>
      <c r="C5808" s="76">
        <v>45198</v>
      </c>
      <c r="D5808" s="76">
        <v>45257</v>
      </c>
      <c r="E5808" s="4" t="s">
        <v>951</v>
      </c>
      <c r="F5808" s="4" t="s">
        <v>952</v>
      </c>
      <c r="G5808" s="4" t="s">
        <v>942</v>
      </c>
      <c r="H5808" s="4" t="s">
        <v>951</v>
      </c>
      <c r="I5808" s="4" t="s">
        <v>2855</v>
      </c>
      <c r="J5808" s="4" t="s">
        <v>2856</v>
      </c>
      <c r="K5808" s="4" t="s">
        <v>955</v>
      </c>
      <c r="L5808" s="4">
        <v>1</v>
      </c>
      <c r="M5808" s="4" t="s">
        <v>77</v>
      </c>
      <c r="N5808" s="4">
        <v>10.43</v>
      </c>
      <c r="O5808" s="4">
        <v>4.4000000000000004</v>
      </c>
      <c r="P5808" s="4" t="s">
        <v>78</v>
      </c>
      <c r="Q5808" s="77">
        <v>45281.668055555558</v>
      </c>
      <c r="R5808" s="4">
        <v>10.43</v>
      </c>
      <c r="S5808" s="4">
        <v>4.4000000000000004</v>
      </c>
      <c r="T5808" s="4" t="str">
        <f>VLOOKUP(E5808,zamiana!A:B,2,0)</f>
        <v>ALSTOM (ex. BT) CZL</v>
      </c>
    </row>
    <row r="5809" spans="1:20" x14ac:dyDescent="0.3">
      <c r="A5809" s="4" t="s">
        <v>7322</v>
      </c>
      <c r="B5809" s="76">
        <v>45198</v>
      </c>
      <c r="C5809" s="76">
        <v>45198</v>
      </c>
      <c r="D5809" s="76">
        <v>45257</v>
      </c>
      <c r="E5809" s="4" t="s">
        <v>951</v>
      </c>
      <c r="F5809" s="4" t="s">
        <v>952</v>
      </c>
      <c r="G5809" s="4" t="s">
        <v>942</v>
      </c>
      <c r="H5809" s="4" t="s">
        <v>951</v>
      </c>
      <c r="I5809" s="4" t="s">
        <v>2855</v>
      </c>
      <c r="J5809" s="4" t="s">
        <v>2856</v>
      </c>
      <c r="K5809" s="4" t="s">
        <v>955</v>
      </c>
      <c r="L5809" s="4">
        <v>1</v>
      </c>
      <c r="M5809" s="4" t="s">
        <v>77</v>
      </c>
      <c r="N5809" s="4">
        <v>10.43</v>
      </c>
      <c r="O5809" s="4">
        <v>4.4000000000000004</v>
      </c>
      <c r="P5809" s="4" t="s">
        <v>78</v>
      </c>
      <c r="Q5809" s="77">
        <v>45281.668055555558</v>
      </c>
      <c r="R5809" s="4">
        <v>10.43</v>
      </c>
      <c r="S5809" s="4">
        <v>4.4000000000000004</v>
      </c>
      <c r="T5809" s="4" t="str">
        <f>VLOOKUP(E5809,zamiana!A:B,2,0)</f>
        <v>ALSTOM (ex. BT) CZL</v>
      </c>
    </row>
    <row r="5810" spans="1:20" x14ac:dyDescent="0.3">
      <c r="A5810" s="4" t="s">
        <v>7322</v>
      </c>
      <c r="B5810" s="76">
        <v>45198</v>
      </c>
      <c r="C5810" s="76">
        <v>45198</v>
      </c>
      <c r="D5810" s="76">
        <v>45257</v>
      </c>
      <c r="E5810" s="4" t="s">
        <v>951</v>
      </c>
      <c r="F5810" s="4" t="s">
        <v>952</v>
      </c>
      <c r="G5810" s="4" t="s">
        <v>942</v>
      </c>
      <c r="H5810" s="4" t="s">
        <v>951</v>
      </c>
      <c r="I5810" s="4" t="s">
        <v>2855</v>
      </c>
      <c r="J5810" s="4" t="s">
        <v>2856</v>
      </c>
      <c r="K5810" s="4" t="s">
        <v>955</v>
      </c>
      <c r="L5810" s="4">
        <v>4</v>
      </c>
      <c r="M5810" s="4" t="s">
        <v>77</v>
      </c>
      <c r="N5810" s="4">
        <v>10.43</v>
      </c>
      <c r="O5810" s="4">
        <v>4.4000000000000004</v>
      </c>
      <c r="P5810" s="4" t="s">
        <v>78</v>
      </c>
      <c r="Q5810" s="77">
        <v>45281.668055555558</v>
      </c>
      <c r="R5810" s="4">
        <v>41.72</v>
      </c>
      <c r="S5810" s="4">
        <v>17.600000000000001</v>
      </c>
      <c r="T5810" s="4" t="str">
        <f>VLOOKUP(E5810,zamiana!A:B,2,0)</f>
        <v>ALSTOM (ex. BT) CZL</v>
      </c>
    </row>
    <row r="5811" spans="1:20" x14ac:dyDescent="0.3">
      <c r="A5811" s="4" t="s">
        <v>7322</v>
      </c>
      <c r="B5811" s="76">
        <v>45198</v>
      </c>
      <c r="C5811" s="76">
        <v>45198</v>
      </c>
      <c r="D5811" s="76">
        <v>45257</v>
      </c>
      <c r="E5811" s="4" t="s">
        <v>951</v>
      </c>
      <c r="F5811" s="4" t="s">
        <v>952</v>
      </c>
      <c r="G5811" s="4" t="s">
        <v>942</v>
      </c>
      <c r="H5811" s="4" t="s">
        <v>951</v>
      </c>
      <c r="I5811" s="4" t="s">
        <v>2855</v>
      </c>
      <c r="J5811" s="4" t="s">
        <v>2856</v>
      </c>
      <c r="K5811" s="4" t="s">
        <v>955</v>
      </c>
      <c r="L5811" s="4">
        <v>4</v>
      </c>
      <c r="M5811" s="4" t="s">
        <v>77</v>
      </c>
      <c r="N5811" s="4">
        <v>10.43</v>
      </c>
      <c r="O5811" s="4">
        <v>4.4000000000000004</v>
      </c>
      <c r="P5811" s="4" t="s">
        <v>78</v>
      </c>
      <c r="Q5811" s="77">
        <v>45281.668055555558</v>
      </c>
      <c r="R5811" s="4">
        <v>41.72</v>
      </c>
      <c r="S5811" s="4">
        <v>17.600000000000001</v>
      </c>
      <c r="T5811" s="4" t="str">
        <f>VLOOKUP(E5811,zamiana!A:B,2,0)</f>
        <v>ALSTOM (ex. BT) CZL</v>
      </c>
    </row>
    <row r="5812" spans="1:20" x14ac:dyDescent="0.3">
      <c r="A5812" s="4" t="s">
        <v>7322</v>
      </c>
      <c r="B5812" s="76">
        <v>45198</v>
      </c>
      <c r="C5812" s="76">
        <v>45198</v>
      </c>
      <c r="D5812" s="76">
        <v>45257</v>
      </c>
      <c r="E5812" s="4" t="s">
        <v>951</v>
      </c>
      <c r="F5812" s="4" t="s">
        <v>952</v>
      </c>
      <c r="G5812" s="4" t="s">
        <v>942</v>
      </c>
      <c r="H5812" s="4" t="s">
        <v>951</v>
      </c>
      <c r="I5812" s="4" t="s">
        <v>2855</v>
      </c>
      <c r="J5812" s="4" t="s">
        <v>2856</v>
      </c>
      <c r="K5812" s="4" t="s">
        <v>955</v>
      </c>
      <c r="L5812" s="4">
        <v>4</v>
      </c>
      <c r="M5812" s="4" t="s">
        <v>77</v>
      </c>
      <c r="N5812" s="4">
        <v>10.43</v>
      </c>
      <c r="O5812" s="4">
        <v>4.4000000000000004</v>
      </c>
      <c r="P5812" s="4" t="s">
        <v>78</v>
      </c>
      <c r="Q5812" s="77">
        <v>45281.668055555558</v>
      </c>
      <c r="R5812" s="4">
        <v>41.72</v>
      </c>
      <c r="S5812" s="4">
        <v>17.600000000000001</v>
      </c>
      <c r="T5812" s="4" t="str">
        <f>VLOOKUP(E5812,zamiana!A:B,2,0)</f>
        <v>ALSTOM (ex. BT) CZL</v>
      </c>
    </row>
    <row r="5813" spans="1:20" x14ac:dyDescent="0.3">
      <c r="A5813" s="4" t="s">
        <v>7322</v>
      </c>
      <c r="B5813" s="76">
        <v>45198</v>
      </c>
      <c r="C5813" s="76">
        <v>45198</v>
      </c>
      <c r="D5813" s="76">
        <v>45257</v>
      </c>
      <c r="E5813" s="4" t="s">
        <v>951</v>
      </c>
      <c r="F5813" s="4" t="s">
        <v>952</v>
      </c>
      <c r="G5813" s="4" t="s">
        <v>942</v>
      </c>
      <c r="H5813" s="4" t="s">
        <v>951</v>
      </c>
      <c r="I5813" s="4" t="s">
        <v>2855</v>
      </c>
      <c r="J5813" s="4" t="s">
        <v>2856</v>
      </c>
      <c r="K5813" s="4" t="s">
        <v>955</v>
      </c>
      <c r="L5813" s="4">
        <v>4</v>
      </c>
      <c r="M5813" s="4" t="s">
        <v>77</v>
      </c>
      <c r="N5813" s="4">
        <v>10.43</v>
      </c>
      <c r="O5813" s="4">
        <v>4.4000000000000004</v>
      </c>
      <c r="P5813" s="4" t="s">
        <v>78</v>
      </c>
      <c r="Q5813" s="77">
        <v>45281.668055555558</v>
      </c>
      <c r="R5813" s="4">
        <v>41.72</v>
      </c>
      <c r="S5813" s="4">
        <v>17.600000000000001</v>
      </c>
      <c r="T5813" s="4" t="str">
        <f>VLOOKUP(E5813,zamiana!A:B,2,0)</f>
        <v>ALSTOM (ex. BT) CZL</v>
      </c>
    </row>
    <row r="5814" spans="1:20" x14ac:dyDescent="0.3">
      <c r="A5814" s="4" t="s">
        <v>7322</v>
      </c>
      <c r="B5814" s="76">
        <v>45198</v>
      </c>
      <c r="C5814" s="76">
        <v>45198</v>
      </c>
      <c r="D5814" s="76">
        <v>45257</v>
      </c>
      <c r="E5814" s="4" t="s">
        <v>951</v>
      </c>
      <c r="F5814" s="4" t="s">
        <v>952</v>
      </c>
      <c r="G5814" s="4" t="s">
        <v>942</v>
      </c>
      <c r="H5814" s="4" t="s">
        <v>951</v>
      </c>
      <c r="I5814" s="4" t="s">
        <v>2855</v>
      </c>
      <c r="J5814" s="4" t="s">
        <v>2856</v>
      </c>
      <c r="K5814" s="4" t="s">
        <v>955</v>
      </c>
      <c r="L5814" s="4">
        <v>1</v>
      </c>
      <c r="M5814" s="4" t="s">
        <v>77</v>
      </c>
      <c r="N5814" s="4">
        <v>10.43</v>
      </c>
      <c r="O5814" s="4">
        <v>4.4000000000000004</v>
      </c>
      <c r="P5814" s="4" t="s">
        <v>78</v>
      </c>
      <c r="Q5814" s="77">
        <v>45281.668055555558</v>
      </c>
      <c r="R5814" s="4">
        <v>10.43</v>
      </c>
      <c r="S5814" s="4">
        <v>4.4000000000000004</v>
      </c>
      <c r="T5814" s="4" t="str">
        <f>VLOOKUP(E5814,zamiana!A:B,2,0)</f>
        <v>ALSTOM (ex. BT) CZL</v>
      </c>
    </row>
    <row r="5815" spans="1:20" x14ac:dyDescent="0.3">
      <c r="A5815" s="4" t="s">
        <v>7322</v>
      </c>
      <c r="B5815" s="76">
        <v>45198</v>
      </c>
      <c r="C5815" s="76">
        <v>45198</v>
      </c>
      <c r="D5815" s="76">
        <v>45257</v>
      </c>
      <c r="E5815" s="4" t="s">
        <v>951</v>
      </c>
      <c r="F5815" s="4" t="s">
        <v>952</v>
      </c>
      <c r="G5815" s="4" t="s">
        <v>942</v>
      </c>
      <c r="H5815" s="4" t="s">
        <v>951</v>
      </c>
      <c r="I5815" s="4" t="s">
        <v>2855</v>
      </c>
      <c r="J5815" s="4" t="s">
        <v>2856</v>
      </c>
      <c r="K5815" s="4" t="s">
        <v>955</v>
      </c>
      <c r="L5815" s="4">
        <v>1</v>
      </c>
      <c r="M5815" s="4" t="s">
        <v>77</v>
      </c>
      <c r="N5815" s="4">
        <v>10.43</v>
      </c>
      <c r="O5815" s="4">
        <v>4.4000000000000004</v>
      </c>
      <c r="P5815" s="4" t="s">
        <v>78</v>
      </c>
      <c r="Q5815" s="77">
        <v>45281.668055555558</v>
      </c>
      <c r="R5815" s="4">
        <v>10.43</v>
      </c>
      <c r="S5815" s="4">
        <v>4.4000000000000004</v>
      </c>
      <c r="T5815" s="4" t="str">
        <f>VLOOKUP(E5815,zamiana!A:B,2,0)</f>
        <v>ALSTOM (ex. BT) CZL</v>
      </c>
    </row>
    <row r="5816" spans="1:20" x14ac:dyDescent="0.3">
      <c r="A5816" s="4" t="s">
        <v>7322</v>
      </c>
      <c r="B5816" s="76">
        <v>45198</v>
      </c>
      <c r="C5816" s="76">
        <v>45198</v>
      </c>
      <c r="D5816" s="76">
        <v>45257</v>
      </c>
      <c r="E5816" s="4" t="s">
        <v>951</v>
      </c>
      <c r="F5816" s="4" t="s">
        <v>952</v>
      </c>
      <c r="G5816" s="4" t="s">
        <v>942</v>
      </c>
      <c r="H5816" s="4" t="s">
        <v>951</v>
      </c>
      <c r="I5816" s="4" t="s">
        <v>2855</v>
      </c>
      <c r="J5816" s="4" t="s">
        <v>2856</v>
      </c>
      <c r="K5816" s="4" t="s">
        <v>955</v>
      </c>
      <c r="L5816" s="4">
        <v>1</v>
      </c>
      <c r="M5816" s="4" t="s">
        <v>77</v>
      </c>
      <c r="N5816" s="4">
        <v>10.43</v>
      </c>
      <c r="O5816" s="4">
        <v>4.4000000000000004</v>
      </c>
      <c r="P5816" s="4" t="s">
        <v>78</v>
      </c>
      <c r="Q5816" s="77">
        <v>45281.668055555558</v>
      </c>
      <c r="R5816" s="4">
        <v>10.43</v>
      </c>
      <c r="S5816" s="4">
        <v>4.4000000000000004</v>
      </c>
      <c r="T5816" s="4" t="str">
        <f>VLOOKUP(E5816,zamiana!A:B,2,0)</f>
        <v>ALSTOM (ex. BT) CZL</v>
      </c>
    </row>
    <row r="5817" spans="1:20" x14ac:dyDescent="0.3">
      <c r="A5817" s="4" t="s">
        <v>7322</v>
      </c>
      <c r="B5817" s="76">
        <v>45198</v>
      </c>
      <c r="C5817" s="76">
        <v>45198</v>
      </c>
      <c r="D5817" s="76">
        <v>45257</v>
      </c>
      <c r="E5817" s="4" t="s">
        <v>951</v>
      </c>
      <c r="F5817" s="4" t="s">
        <v>952</v>
      </c>
      <c r="G5817" s="4" t="s">
        <v>942</v>
      </c>
      <c r="H5817" s="4" t="s">
        <v>951</v>
      </c>
      <c r="I5817" s="4" t="s">
        <v>2855</v>
      </c>
      <c r="J5817" s="4" t="s">
        <v>2856</v>
      </c>
      <c r="K5817" s="4" t="s">
        <v>955</v>
      </c>
      <c r="L5817" s="4">
        <v>1</v>
      </c>
      <c r="M5817" s="4" t="s">
        <v>77</v>
      </c>
      <c r="N5817" s="4">
        <v>10.43</v>
      </c>
      <c r="O5817" s="4">
        <v>4.4000000000000004</v>
      </c>
      <c r="P5817" s="4" t="s">
        <v>78</v>
      </c>
      <c r="Q5817" s="77">
        <v>45281.668055555558</v>
      </c>
      <c r="R5817" s="4">
        <v>10.43</v>
      </c>
      <c r="S5817" s="4">
        <v>4.4000000000000004</v>
      </c>
      <c r="T5817" s="4" t="str">
        <f>VLOOKUP(E5817,zamiana!A:B,2,0)</f>
        <v>ALSTOM (ex. BT) CZL</v>
      </c>
    </row>
    <row r="5818" spans="1:20" x14ac:dyDescent="0.3">
      <c r="A5818" s="4" t="s">
        <v>7322</v>
      </c>
      <c r="B5818" s="76">
        <v>45198</v>
      </c>
      <c r="C5818" s="76">
        <v>45198</v>
      </c>
      <c r="D5818" s="76">
        <v>45257</v>
      </c>
      <c r="E5818" s="4" t="s">
        <v>951</v>
      </c>
      <c r="F5818" s="4" t="s">
        <v>952</v>
      </c>
      <c r="G5818" s="4" t="s">
        <v>942</v>
      </c>
      <c r="H5818" s="4" t="s">
        <v>951</v>
      </c>
      <c r="I5818" s="4" t="s">
        <v>2839</v>
      </c>
      <c r="J5818" s="4" t="s">
        <v>2840</v>
      </c>
      <c r="K5818" s="4" t="s">
        <v>955</v>
      </c>
      <c r="L5818" s="4">
        <v>4</v>
      </c>
      <c r="M5818" s="4" t="s">
        <v>77</v>
      </c>
      <c r="N5818" s="4">
        <v>10.47</v>
      </c>
      <c r="O5818" s="4">
        <v>23.85</v>
      </c>
      <c r="P5818" s="4" t="s">
        <v>78</v>
      </c>
      <c r="Q5818" s="77">
        <v>45281.668055555558</v>
      </c>
      <c r="R5818" s="4">
        <v>41.88</v>
      </c>
      <c r="S5818" s="4">
        <v>95.4</v>
      </c>
      <c r="T5818" s="4" t="str">
        <f>VLOOKUP(E5818,zamiana!A:B,2,0)</f>
        <v>ALSTOM (ex. BT) CZL</v>
      </c>
    </row>
    <row r="5819" spans="1:20" x14ac:dyDescent="0.3">
      <c r="A5819" s="4" t="s">
        <v>7322</v>
      </c>
      <c r="B5819" s="76">
        <v>45198</v>
      </c>
      <c r="C5819" s="76">
        <v>45198</v>
      </c>
      <c r="D5819" s="76">
        <v>45257</v>
      </c>
      <c r="E5819" s="4" t="s">
        <v>951</v>
      </c>
      <c r="F5819" s="4" t="s">
        <v>952</v>
      </c>
      <c r="G5819" s="4" t="s">
        <v>942</v>
      </c>
      <c r="H5819" s="4" t="s">
        <v>951</v>
      </c>
      <c r="I5819" s="4" t="s">
        <v>2839</v>
      </c>
      <c r="J5819" s="4" t="s">
        <v>2840</v>
      </c>
      <c r="K5819" s="4" t="s">
        <v>955</v>
      </c>
      <c r="L5819" s="4">
        <v>2</v>
      </c>
      <c r="M5819" s="4" t="s">
        <v>77</v>
      </c>
      <c r="N5819" s="4">
        <v>10.47</v>
      </c>
      <c r="O5819" s="4">
        <v>23.85</v>
      </c>
      <c r="P5819" s="4" t="s">
        <v>78</v>
      </c>
      <c r="Q5819" s="77">
        <v>45281.668055555558</v>
      </c>
      <c r="R5819" s="4">
        <v>20.94</v>
      </c>
      <c r="S5819" s="4">
        <v>47.7</v>
      </c>
      <c r="T5819" s="4" t="str">
        <f>VLOOKUP(E5819,zamiana!A:B,2,0)</f>
        <v>ALSTOM (ex. BT) CZL</v>
      </c>
    </row>
    <row r="5820" spans="1:20" x14ac:dyDescent="0.3">
      <c r="A5820" s="4" t="s">
        <v>7322</v>
      </c>
      <c r="B5820" s="76">
        <v>45198</v>
      </c>
      <c r="C5820" s="76">
        <v>45198</v>
      </c>
      <c r="D5820" s="76">
        <v>45257</v>
      </c>
      <c r="E5820" s="4" t="s">
        <v>951</v>
      </c>
      <c r="F5820" s="4" t="s">
        <v>952</v>
      </c>
      <c r="G5820" s="4" t="s">
        <v>942</v>
      </c>
      <c r="H5820" s="4" t="s">
        <v>951</v>
      </c>
      <c r="I5820" s="4" t="s">
        <v>2839</v>
      </c>
      <c r="J5820" s="4" t="s">
        <v>2840</v>
      </c>
      <c r="K5820" s="4" t="s">
        <v>955</v>
      </c>
      <c r="L5820" s="4">
        <v>4</v>
      </c>
      <c r="M5820" s="4" t="s">
        <v>77</v>
      </c>
      <c r="N5820" s="4">
        <v>10.47</v>
      </c>
      <c r="O5820" s="4">
        <v>23.85</v>
      </c>
      <c r="P5820" s="4" t="s">
        <v>78</v>
      </c>
      <c r="Q5820" s="77">
        <v>45281.668055555558</v>
      </c>
      <c r="R5820" s="4">
        <v>41.88</v>
      </c>
      <c r="S5820" s="4">
        <v>95.4</v>
      </c>
      <c r="T5820" s="4" t="str">
        <f>VLOOKUP(E5820,zamiana!A:B,2,0)</f>
        <v>ALSTOM (ex. BT) CZL</v>
      </c>
    </row>
    <row r="5821" spans="1:20" x14ac:dyDescent="0.3">
      <c r="A5821" s="4" t="s">
        <v>7322</v>
      </c>
      <c r="B5821" s="76">
        <v>45198</v>
      </c>
      <c r="C5821" s="76">
        <v>45198</v>
      </c>
      <c r="D5821" s="76">
        <v>45257</v>
      </c>
      <c r="E5821" s="4" t="s">
        <v>951</v>
      </c>
      <c r="F5821" s="4" t="s">
        <v>952</v>
      </c>
      <c r="G5821" s="4" t="s">
        <v>942</v>
      </c>
      <c r="H5821" s="4" t="s">
        <v>951</v>
      </c>
      <c r="I5821" s="4" t="s">
        <v>2839</v>
      </c>
      <c r="J5821" s="4" t="s">
        <v>2840</v>
      </c>
      <c r="K5821" s="4" t="s">
        <v>955</v>
      </c>
      <c r="L5821" s="4">
        <v>4</v>
      </c>
      <c r="M5821" s="4" t="s">
        <v>77</v>
      </c>
      <c r="N5821" s="4">
        <v>10.47</v>
      </c>
      <c r="O5821" s="4">
        <v>23.85</v>
      </c>
      <c r="P5821" s="4" t="s">
        <v>78</v>
      </c>
      <c r="Q5821" s="77">
        <v>45281.668055555558</v>
      </c>
      <c r="R5821" s="4">
        <v>41.88</v>
      </c>
      <c r="S5821" s="4">
        <v>95.4</v>
      </c>
      <c r="T5821" s="4" t="str">
        <f>VLOOKUP(E5821,zamiana!A:B,2,0)</f>
        <v>ALSTOM (ex. BT) CZL</v>
      </c>
    </row>
    <row r="5822" spans="1:20" x14ac:dyDescent="0.3">
      <c r="A5822" s="4" t="s">
        <v>7322</v>
      </c>
      <c r="B5822" s="76">
        <v>45198</v>
      </c>
      <c r="C5822" s="76">
        <v>45198</v>
      </c>
      <c r="D5822" s="76">
        <v>45257</v>
      </c>
      <c r="E5822" s="4" t="s">
        <v>951</v>
      </c>
      <c r="F5822" s="4" t="s">
        <v>952</v>
      </c>
      <c r="G5822" s="4" t="s">
        <v>942</v>
      </c>
      <c r="H5822" s="4" t="s">
        <v>951</v>
      </c>
      <c r="I5822" s="4" t="s">
        <v>2839</v>
      </c>
      <c r="J5822" s="4" t="s">
        <v>2840</v>
      </c>
      <c r="K5822" s="4" t="s">
        <v>955</v>
      </c>
      <c r="L5822" s="4">
        <v>4</v>
      </c>
      <c r="M5822" s="4" t="s">
        <v>77</v>
      </c>
      <c r="N5822" s="4">
        <v>10.47</v>
      </c>
      <c r="O5822" s="4">
        <v>23.85</v>
      </c>
      <c r="P5822" s="4" t="s">
        <v>78</v>
      </c>
      <c r="Q5822" s="77">
        <v>45281.668055555558</v>
      </c>
      <c r="R5822" s="4">
        <v>41.88</v>
      </c>
      <c r="S5822" s="4">
        <v>95.4</v>
      </c>
      <c r="T5822" s="4" t="str">
        <f>VLOOKUP(E5822,zamiana!A:B,2,0)</f>
        <v>ALSTOM (ex. BT) CZL</v>
      </c>
    </row>
    <row r="5823" spans="1:20" x14ac:dyDescent="0.3">
      <c r="A5823" s="4" t="s">
        <v>7322</v>
      </c>
      <c r="B5823" s="76">
        <v>45198</v>
      </c>
      <c r="C5823" s="76">
        <v>45198</v>
      </c>
      <c r="D5823" s="76">
        <v>45257</v>
      </c>
      <c r="E5823" s="4" t="s">
        <v>951</v>
      </c>
      <c r="F5823" s="4" t="s">
        <v>952</v>
      </c>
      <c r="G5823" s="4" t="s">
        <v>942</v>
      </c>
      <c r="H5823" s="4" t="s">
        <v>951</v>
      </c>
      <c r="I5823" s="4" t="s">
        <v>2839</v>
      </c>
      <c r="J5823" s="4" t="s">
        <v>2840</v>
      </c>
      <c r="K5823" s="4" t="s">
        <v>955</v>
      </c>
      <c r="L5823" s="4">
        <v>4</v>
      </c>
      <c r="M5823" s="4" t="s">
        <v>77</v>
      </c>
      <c r="N5823" s="4">
        <v>10.47</v>
      </c>
      <c r="O5823" s="4">
        <v>23.85</v>
      </c>
      <c r="P5823" s="4" t="s">
        <v>78</v>
      </c>
      <c r="Q5823" s="77">
        <v>45281.668055555558</v>
      </c>
      <c r="R5823" s="4">
        <v>41.88</v>
      </c>
      <c r="S5823" s="4">
        <v>95.4</v>
      </c>
      <c r="T5823" s="4" t="str">
        <f>VLOOKUP(E5823,zamiana!A:B,2,0)</f>
        <v>ALSTOM (ex. BT) CZL</v>
      </c>
    </row>
    <row r="5824" spans="1:20" x14ac:dyDescent="0.3">
      <c r="A5824" s="4" t="s">
        <v>7322</v>
      </c>
      <c r="B5824" s="76">
        <v>45198</v>
      </c>
      <c r="C5824" s="76">
        <v>45198</v>
      </c>
      <c r="D5824" s="76">
        <v>45257</v>
      </c>
      <c r="E5824" s="4" t="s">
        <v>951</v>
      </c>
      <c r="F5824" s="4" t="s">
        <v>952</v>
      </c>
      <c r="G5824" s="4" t="s">
        <v>942</v>
      </c>
      <c r="H5824" s="4" t="s">
        <v>951</v>
      </c>
      <c r="I5824" s="4" t="s">
        <v>2839</v>
      </c>
      <c r="J5824" s="4" t="s">
        <v>2840</v>
      </c>
      <c r="K5824" s="4" t="s">
        <v>955</v>
      </c>
      <c r="L5824" s="4">
        <v>4</v>
      </c>
      <c r="M5824" s="4" t="s">
        <v>77</v>
      </c>
      <c r="N5824" s="4">
        <v>10.47</v>
      </c>
      <c r="O5824" s="4">
        <v>23.85</v>
      </c>
      <c r="P5824" s="4" t="s">
        <v>78</v>
      </c>
      <c r="Q5824" s="77">
        <v>45281.668055555558</v>
      </c>
      <c r="R5824" s="4">
        <v>41.88</v>
      </c>
      <c r="S5824" s="4">
        <v>95.4</v>
      </c>
      <c r="T5824" s="4" t="str">
        <f>VLOOKUP(E5824,zamiana!A:B,2,0)</f>
        <v>ALSTOM (ex. BT) CZL</v>
      </c>
    </row>
    <row r="5825" spans="1:20" x14ac:dyDescent="0.3">
      <c r="A5825" s="4" t="s">
        <v>7322</v>
      </c>
      <c r="B5825" s="76">
        <v>45198</v>
      </c>
      <c r="C5825" s="76">
        <v>45198</v>
      </c>
      <c r="D5825" s="76">
        <v>45257</v>
      </c>
      <c r="E5825" s="4" t="s">
        <v>951</v>
      </c>
      <c r="F5825" s="4" t="s">
        <v>952</v>
      </c>
      <c r="G5825" s="4" t="s">
        <v>942</v>
      </c>
      <c r="H5825" s="4" t="s">
        <v>951</v>
      </c>
      <c r="I5825" s="4" t="s">
        <v>2839</v>
      </c>
      <c r="J5825" s="4" t="s">
        <v>2840</v>
      </c>
      <c r="K5825" s="4" t="s">
        <v>955</v>
      </c>
      <c r="L5825" s="4">
        <v>4</v>
      </c>
      <c r="M5825" s="4" t="s">
        <v>77</v>
      </c>
      <c r="N5825" s="4">
        <v>10.47</v>
      </c>
      <c r="O5825" s="4">
        <v>23.85</v>
      </c>
      <c r="P5825" s="4" t="s">
        <v>78</v>
      </c>
      <c r="Q5825" s="77">
        <v>45281.668055555558</v>
      </c>
      <c r="R5825" s="4">
        <v>41.88</v>
      </c>
      <c r="S5825" s="4">
        <v>95.4</v>
      </c>
      <c r="T5825" s="4" t="str">
        <f>VLOOKUP(E5825,zamiana!A:B,2,0)</f>
        <v>ALSTOM (ex. BT) CZL</v>
      </c>
    </row>
    <row r="5826" spans="1:20" x14ac:dyDescent="0.3">
      <c r="A5826" s="4" t="s">
        <v>7322</v>
      </c>
      <c r="B5826" s="76">
        <v>45198</v>
      </c>
      <c r="C5826" s="76">
        <v>45198</v>
      </c>
      <c r="D5826" s="76">
        <v>45257</v>
      </c>
      <c r="E5826" s="4" t="s">
        <v>951</v>
      </c>
      <c r="F5826" s="4" t="s">
        <v>952</v>
      </c>
      <c r="G5826" s="4" t="s">
        <v>942</v>
      </c>
      <c r="H5826" s="4" t="s">
        <v>951</v>
      </c>
      <c r="I5826" s="4" t="s">
        <v>3103</v>
      </c>
      <c r="J5826" s="4" t="s">
        <v>3104</v>
      </c>
      <c r="K5826" s="4" t="s">
        <v>955</v>
      </c>
      <c r="L5826" s="4">
        <v>7</v>
      </c>
      <c r="M5826" s="4" t="s">
        <v>77</v>
      </c>
      <c r="N5826" s="4">
        <v>20.71</v>
      </c>
      <c r="O5826" s="4">
        <v>12.23</v>
      </c>
      <c r="P5826" s="4" t="s">
        <v>78</v>
      </c>
      <c r="Q5826" s="77">
        <v>45281.670138888891</v>
      </c>
      <c r="R5826" s="4">
        <v>144.97</v>
      </c>
      <c r="S5826" s="4">
        <v>85.61</v>
      </c>
      <c r="T5826" s="4" t="str">
        <f>VLOOKUP(E5826,zamiana!A:B,2,0)</f>
        <v>ALSTOM (ex. BT) CZL</v>
      </c>
    </row>
    <row r="5827" spans="1:20" x14ac:dyDescent="0.3">
      <c r="A5827" s="4" t="s">
        <v>7322</v>
      </c>
      <c r="B5827" s="76">
        <v>45198</v>
      </c>
      <c r="C5827" s="76">
        <v>45198</v>
      </c>
      <c r="D5827" s="76">
        <v>45257</v>
      </c>
      <c r="E5827" s="4" t="s">
        <v>951</v>
      </c>
      <c r="F5827" s="4" t="s">
        <v>952</v>
      </c>
      <c r="G5827" s="4" t="s">
        <v>942</v>
      </c>
      <c r="H5827" s="4" t="s">
        <v>951</v>
      </c>
      <c r="I5827" s="4" t="s">
        <v>2697</v>
      </c>
      <c r="J5827" s="4" t="s">
        <v>2698</v>
      </c>
      <c r="K5827" s="4" t="s">
        <v>955</v>
      </c>
      <c r="L5827" s="4">
        <v>8</v>
      </c>
      <c r="M5827" s="4" t="s">
        <v>77</v>
      </c>
      <c r="N5827" s="4">
        <v>24.98</v>
      </c>
      <c r="O5827" s="4">
        <v>23.48</v>
      </c>
      <c r="P5827" s="4" t="s">
        <v>78</v>
      </c>
      <c r="Q5827" s="77">
        <v>45281.667361111111</v>
      </c>
      <c r="R5827" s="4">
        <v>199.84</v>
      </c>
      <c r="S5827" s="4">
        <v>187.84</v>
      </c>
      <c r="T5827" s="4" t="str">
        <f>VLOOKUP(E5827,zamiana!A:B,2,0)</f>
        <v>ALSTOM (ex. BT) CZL</v>
      </c>
    </row>
    <row r="5828" spans="1:20" x14ac:dyDescent="0.3">
      <c r="A5828" s="4" t="s">
        <v>7322</v>
      </c>
      <c r="B5828" s="76">
        <v>45198</v>
      </c>
      <c r="C5828" s="76">
        <v>45198</v>
      </c>
      <c r="D5828" s="76">
        <v>45257</v>
      </c>
      <c r="E5828" s="4" t="s">
        <v>951</v>
      </c>
      <c r="F5828" s="4" t="s">
        <v>952</v>
      </c>
      <c r="G5828" s="4" t="s">
        <v>942</v>
      </c>
      <c r="H5828" s="4" t="s">
        <v>951</v>
      </c>
      <c r="I5828" s="4" t="s">
        <v>2697</v>
      </c>
      <c r="J5828" s="4" t="s">
        <v>2698</v>
      </c>
      <c r="K5828" s="4" t="s">
        <v>955</v>
      </c>
      <c r="L5828" s="4">
        <v>8</v>
      </c>
      <c r="M5828" s="4" t="s">
        <v>77</v>
      </c>
      <c r="N5828" s="4">
        <v>24.98</v>
      </c>
      <c r="O5828" s="4">
        <v>23.48</v>
      </c>
      <c r="P5828" s="4" t="s">
        <v>78</v>
      </c>
      <c r="Q5828" s="77">
        <v>45281.667361111111</v>
      </c>
      <c r="R5828" s="4">
        <v>199.84</v>
      </c>
      <c r="S5828" s="4">
        <v>187.84</v>
      </c>
      <c r="T5828" s="4" t="str">
        <f>VLOOKUP(E5828,zamiana!A:B,2,0)</f>
        <v>ALSTOM (ex. BT) CZL</v>
      </c>
    </row>
    <row r="5829" spans="1:20" x14ac:dyDescent="0.3">
      <c r="A5829" s="4" t="s">
        <v>7322</v>
      </c>
      <c r="B5829" s="76">
        <v>45198</v>
      </c>
      <c r="C5829" s="76">
        <v>45198</v>
      </c>
      <c r="D5829" s="76">
        <v>45257</v>
      </c>
      <c r="E5829" s="4" t="s">
        <v>951</v>
      </c>
      <c r="F5829" s="4" t="s">
        <v>952</v>
      </c>
      <c r="G5829" s="4" t="s">
        <v>942</v>
      </c>
      <c r="H5829" s="4" t="s">
        <v>951</v>
      </c>
      <c r="I5829" s="4" t="s">
        <v>2697</v>
      </c>
      <c r="J5829" s="4" t="s">
        <v>2698</v>
      </c>
      <c r="K5829" s="4" t="s">
        <v>955</v>
      </c>
      <c r="L5829" s="4">
        <v>10</v>
      </c>
      <c r="M5829" s="4" t="s">
        <v>77</v>
      </c>
      <c r="N5829" s="4">
        <v>24.98</v>
      </c>
      <c r="O5829" s="4">
        <v>23.48</v>
      </c>
      <c r="P5829" s="4" t="s">
        <v>78</v>
      </c>
      <c r="Q5829" s="77">
        <v>45281.667361111111</v>
      </c>
      <c r="R5829" s="4">
        <v>249.8</v>
      </c>
      <c r="S5829" s="4">
        <v>234.8</v>
      </c>
      <c r="T5829" s="4" t="str">
        <f>VLOOKUP(E5829,zamiana!A:B,2,0)</f>
        <v>ALSTOM (ex. BT) CZL</v>
      </c>
    </row>
    <row r="5830" spans="1:20" x14ac:dyDescent="0.3">
      <c r="A5830" s="4" t="s">
        <v>7322</v>
      </c>
      <c r="B5830" s="76">
        <v>45198</v>
      </c>
      <c r="C5830" s="76">
        <v>45198</v>
      </c>
      <c r="D5830" s="76">
        <v>45257</v>
      </c>
      <c r="E5830" s="4" t="s">
        <v>951</v>
      </c>
      <c r="F5830" s="4" t="s">
        <v>952</v>
      </c>
      <c r="G5830" s="4" t="s">
        <v>942</v>
      </c>
      <c r="H5830" s="4" t="s">
        <v>951</v>
      </c>
      <c r="I5830" s="4" t="s">
        <v>2697</v>
      </c>
      <c r="J5830" s="4" t="s">
        <v>2698</v>
      </c>
      <c r="K5830" s="4" t="s">
        <v>955</v>
      </c>
      <c r="L5830" s="4">
        <v>8</v>
      </c>
      <c r="M5830" s="4" t="s">
        <v>77</v>
      </c>
      <c r="N5830" s="4">
        <v>24.98</v>
      </c>
      <c r="O5830" s="4">
        <v>23.48</v>
      </c>
      <c r="P5830" s="4" t="s">
        <v>78</v>
      </c>
      <c r="Q5830" s="77">
        <v>45281.667361111111</v>
      </c>
      <c r="R5830" s="4">
        <v>199.84</v>
      </c>
      <c r="S5830" s="4">
        <v>187.84</v>
      </c>
      <c r="T5830" s="4" t="str">
        <f>VLOOKUP(E5830,zamiana!A:B,2,0)</f>
        <v>ALSTOM (ex. BT) CZL</v>
      </c>
    </row>
    <row r="5831" spans="1:20" x14ac:dyDescent="0.3">
      <c r="A5831" s="4" t="s">
        <v>7322</v>
      </c>
      <c r="B5831" s="76">
        <v>45198</v>
      </c>
      <c r="C5831" s="76">
        <v>45198</v>
      </c>
      <c r="D5831" s="76">
        <v>45257</v>
      </c>
      <c r="E5831" s="4" t="s">
        <v>951</v>
      </c>
      <c r="F5831" s="4" t="s">
        <v>952</v>
      </c>
      <c r="G5831" s="4" t="s">
        <v>942</v>
      </c>
      <c r="H5831" s="4" t="s">
        <v>951</v>
      </c>
      <c r="I5831" s="4" t="s">
        <v>2697</v>
      </c>
      <c r="J5831" s="4" t="s">
        <v>2698</v>
      </c>
      <c r="K5831" s="4" t="s">
        <v>955</v>
      </c>
      <c r="L5831" s="4">
        <v>8</v>
      </c>
      <c r="M5831" s="4" t="s">
        <v>77</v>
      </c>
      <c r="N5831" s="4">
        <v>24.98</v>
      </c>
      <c r="O5831" s="4">
        <v>23.48</v>
      </c>
      <c r="P5831" s="4" t="s">
        <v>78</v>
      </c>
      <c r="Q5831" s="77">
        <v>45281.667361111111</v>
      </c>
      <c r="R5831" s="4">
        <v>199.84</v>
      </c>
      <c r="S5831" s="4">
        <v>187.84</v>
      </c>
      <c r="T5831" s="4" t="str">
        <f>VLOOKUP(E5831,zamiana!A:B,2,0)</f>
        <v>ALSTOM (ex. BT) CZL</v>
      </c>
    </row>
    <row r="5832" spans="1:20" x14ac:dyDescent="0.3">
      <c r="A5832" s="4" t="s">
        <v>7322</v>
      </c>
      <c r="B5832" s="76">
        <v>45198</v>
      </c>
      <c r="C5832" s="76">
        <v>45198</v>
      </c>
      <c r="D5832" s="76">
        <v>45257</v>
      </c>
      <c r="E5832" s="4" t="s">
        <v>951</v>
      </c>
      <c r="F5832" s="4" t="s">
        <v>952</v>
      </c>
      <c r="G5832" s="4" t="s">
        <v>942</v>
      </c>
      <c r="H5832" s="4" t="s">
        <v>951</v>
      </c>
      <c r="I5832" s="4" t="s">
        <v>2860</v>
      </c>
      <c r="J5832" s="4" t="s">
        <v>2861</v>
      </c>
      <c r="K5832" s="4" t="s">
        <v>955</v>
      </c>
      <c r="L5832" s="4">
        <v>1</v>
      </c>
      <c r="M5832" s="4" t="s">
        <v>77</v>
      </c>
      <c r="N5832" s="4">
        <v>126.23</v>
      </c>
      <c r="O5832" s="4">
        <v>76.89</v>
      </c>
      <c r="P5832" s="4" t="s">
        <v>78</v>
      </c>
      <c r="Q5832" s="77">
        <v>45281.666666666664</v>
      </c>
      <c r="R5832" s="4">
        <v>126.23</v>
      </c>
      <c r="S5832" s="4">
        <v>76.89</v>
      </c>
      <c r="T5832" s="4" t="str">
        <f>VLOOKUP(E5832,zamiana!A:B,2,0)</f>
        <v>ALSTOM (ex. BT) CZL</v>
      </c>
    </row>
    <row r="5833" spans="1:20" x14ac:dyDescent="0.3">
      <c r="A5833" s="4" t="s">
        <v>7322</v>
      </c>
      <c r="B5833" s="76">
        <v>45198</v>
      </c>
      <c r="C5833" s="76">
        <v>45198</v>
      </c>
      <c r="D5833" s="76">
        <v>45257</v>
      </c>
      <c r="E5833" s="4" t="s">
        <v>951</v>
      </c>
      <c r="F5833" s="4" t="s">
        <v>952</v>
      </c>
      <c r="G5833" s="4" t="s">
        <v>942</v>
      </c>
      <c r="H5833" s="4" t="s">
        <v>951</v>
      </c>
      <c r="I5833" s="4" t="s">
        <v>2860</v>
      </c>
      <c r="J5833" s="4" t="s">
        <v>2861</v>
      </c>
      <c r="K5833" s="4" t="s">
        <v>955</v>
      </c>
      <c r="L5833" s="4">
        <v>4</v>
      </c>
      <c r="M5833" s="4" t="s">
        <v>77</v>
      </c>
      <c r="N5833" s="4">
        <v>126.23</v>
      </c>
      <c r="O5833" s="4">
        <v>76.89</v>
      </c>
      <c r="P5833" s="4" t="s">
        <v>78</v>
      </c>
      <c r="Q5833" s="77">
        <v>45281.666666666664</v>
      </c>
      <c r="R5833" s="4">
        <v>504.92</v>
      </c>
      <c r="S5833" s="4">
        <v>307.56</v>
      </c>
      <c r="T5833" s="4" t="str">
        <f>VLOOKUP(E5833,zamiana!A:B,2,0)</f>
        <v>ALSTOM (ex. BT) CZL</v>
      </c>
    </row>
    <row r="5834" spans="1:20" x14ac:dyDescent="0.3">
      <c r="A5834" s="4" t="s">
        <v>7322</v>
      </c>
      <c r="B5834" s="76">
        <v>45198</v>
      </c>
      <c r="C5834" s="76">
        <v>45198</v>
      </c>
      <c r="D5834" s="76">
        <v>45257</v>
      </c>
      <c r="E5834" s="4" t="s">
        <v>951</v>
      </c>
      <c r="F5834" s="4" t="s">
        <v>952</v>
      </c>
      <c r="G5834" s="4" t="s">
        <v>942</v>
      </c>
      <c r="H5834" s="4" t="s">
        <v>951</v>
      </c>
      <c r="I5834" s="4" t="s">
        <v>2860</v>
      </c>
      <c r="J5834" s="4" t="s">
        <v>2861</v>
      </c>
      <c r="K5834" s="4" t="s">
        <v>955</v>
      </c>
      <c r="L5834" s="4">
        <v>4</v>
      </c>
      <c r="M5834" s="4" t="s">
        <v>77</v>
      </c>
      <c r="N5834" s="4">
        <v>126.23</v>
      </c>
      <c r="O5834" s="4">
        <v>76.89</v>
      </c>
      <c r="P5834" s="4" t="s">
        <v>78</v>
      </c>
      <c r="Q5834" s="77">
        <v>45281.666666666664</v>
      </c>
      <c r="R5834" s="4">
        <v>504.92</v>
      </c>
      <c r="S5834" s="4">
        <v>307.56</v>
      </c>
      <c r="T5834" s="4" t="str">
        <f>VLOOKUP(E5834,zamiana!A:B,2,0)</f>
        <v>ALSTOM (ex. BT) CZL</v>
      </c>
    </row>
    <row r="5835" spans="1:20" x14ac:dyDescent="0.3">
      <c r="A5835" s="4" t="s">
        <v>7322</v>
      </c>
      <c r="B5835" s="76">
        <v>45198</v>
      </c>
      <c r="C5835" s="76">
        <v>45198</v>
      </c>
      <c r="D5835" s="76">
        <v>45257</v>
      </c>
      <c r="E5835" s="4" t="s">
        <v>951</v>
      </c>
      <c r="F5835" s="4" t="s">
        <v>952</v>
      </c>
      <c r="G5835" s="4" t="s">
        <v>942</v>
      </c>
      <c r="H5835" s="4" t="s">
        <v>951</v>
      </c>
      <c r="I5835" s="4" t="s">
        <v>2860</v>
      </c>
      <c r="J5835" s="4" t="s">
        <v>2861</v>
      </c>
      <c r="K5835" s="4" t="s">
        <v>955</v>
      </c>
      <c r="L5835" s="4">
        <v>4</v>
      </c>
      <c r="M5835" s="4" t="s">
        <v>77</v>
      </c>
      <c r="N5835" s="4">
        <v>126.23</v>
      </c>
      <c r="O5835" s="4">
        <v>76.89</v>
      </c>
      <c r="P5835" s="4" t="s">
        <v>78</v>
      </c>
      <c r="Q5835" s="77">
        <v>45281.666666666664</v>
      </c>
      <c r="R5835" s="4">
        <v>504.92</v>
      </c>
      <c r="S5835" s="4">
        <v>307.56</v>
      </c>
      <c r="T5835" s="4" t="str">
        <f>VLOOKUP(E5835,zamiana!A:B,2,0)</f>
        <v>ALSTOM (ex. BT) CZL</v>
      </c>
    </row>
    <row r="5836" spans="1:20" x14ac:dyDescent="0.3">
      <c r="A5836" s="4" t="s">
        <v>7322</v>
      </c>
      <c r="B5836" s="76">
        <v>45198</v>
      </c>
      <c r="C5836" s="76">
        <v>45198</v>
      </c>
      <c r="D5836" s="76">
        <v>45257</v>
      </c>
      <c r="E5836" s="4" t="s">
        <v>951</v>
      </c>
      <c r="F5836" s="4" t="s">
        <v>952</v>
      </c>
      <c r="G5836" s="4" t="s">
        <v>942</v>
      </c>
      <c r="H5836" s="4" t="s">
        <v>951</v>
      </c>
      <c r="I5836" s="4" t="s">
        <v>2860</v>
      </c>
      <c r="J5836" s="4" t="s">
        <v>2861</v>
      </c>
      <c r="K5836" s="4" t="s">
        <v>955</v>
      </c>
      <c r="L5836" s="4">
        <v>1</v>
      </c>
      <c r="M5836" s="4" t="s">
        <v>77</v>
      </c>
      <c r="N5836" s="4">
        <v>126.23</v>
      </c>
      <c r="O5836" s="4">
        <v>76.89</v>
      </c>
      <c r="P5836" s="4" t="s">
        <v>78</v>
      </c>
      <c r="Q5836" s="77">
        <v>45281.666666666664</v>
      </c>
      <c r="R5836" s="4">
        <v>126.23</v>
      </c>
      <c r="S5836" s="4">
        <v>76.89</v>
      </c>
      <c r="T5836" s="4" t="str">
        <f>VLOOKUP(E5836,zamiana!A:B,2,0)</f>
        <v>ALSTOM (ex. BT) CZL</v>
      </c>
    </row>
    <row r="5837" spans="1:20" x14ac:dyDescent="0.3">
      <c r="A5837" s="4" t="s">
        <v>7322</v>
      </c>
      <c r="B5837" s="76">
        <v>45198</v>
      </c>
      <c r="C5837" s="76">
        <v>45198</v>
      </c>
      <c r="D5837" s="76">
        <v>45257</v>
      </c>
      <c r="E5837" s="4" t="s">
        <v>951</v>
      </c>
      <c r="F5837" s="4" t="s">
        <v>952</v>
      </c>
      <c r="G5837" s="4" t="s">
        <v>942</v>
      </c>
      <c r="H5837" s="4" t="s">
        <v>951</v>
      </c>
      <c r="I5837" s="4" t="s">
        <v>2860</v>
      </c>
      <c r="J5837" s="4" t="s">
        <v>2861</v>
      </c>
      <c r="K5837" s="4" t="s">
        <v>955</v>
      </c>
      <c r="L5837" s="4">
        <v>1</v>
      </c>
      <c r="M5837" s="4" t="s">
        <v>77</v>
      </c>
      <c r="N5837" s="4">
        <v>126.23</v>
      </c>
      <c r="O5837" s="4">
        <v>76.89</v>
      </c>
      <c r="P5837" s="4" t="s">
        <v>78</v>
      </c>
      <c r="Q5837" s="77">
        <v>45281.666666666664</v>
      </c>
      <c r="R5837" s="4">
        <v>126.23</v>
      </c>
      <c r="S5837" s="4">
        <v>76.89</v>
      </c>
      <c r="T5837" s="4" t="str">
        <f>VLOOKUP(E5837,zamiana!A:B,2,0)</f>
        <v>ALSTOM (ex. BT) CZL</v>
      </c>
    </row>
    <row r="5838" spans="1:20" x14ac:dyDescent="0.3">
      <c r="A5838" s="4" t="s">
        <v>7322</v>
      </c>
      <c r="B5838" s="76">
        <v>45198</v>
      </c>
      <c r="C5838" s="76">
        <v>45198</v>
      </c>
      <c r="D5838" s="76">
        <v>45257</v>
      </c>
      <c r="E5838" s="4" t="s">
        <v>951</v>
      </c>
      <c r="F5838" s="4" t="s">
        <v>952</v>
      </c>
      <c r="G5838" s="4" t="s">
        <v>942</v>
      </c>
      <c r="H5838" s="4" t="s">
        <v>951</v>
      </c>
      <c r="I5838" s="4" t="s">
        <v>2860</v>
      </c>
      <c r="J5838" s="4" t="s">
        <v>2861</v>
      </c>
      <c r="K5838" s="4" t="s">
        <v>955</v>
      </c>
      <c r="L5838" s="4">
        <v>2</v>
      </c>
      <c r="M5838" s="4" t="s">
        <v>77</v>
      </c>
      <c r="N5838" s="4">
        <v>126.23</v>
      </c>
      <c r="O5838" s="4">
        <v>76.89</v>
      </c>
      <c r="P5838" s="4" t="s">
        <v>78</v>
      </c>
      <c r="Q5838" s="77">
        <v>45281.666666666664</v>
      </c>
      <c r="R5838" s="4">
        <v>252.46</v>
      </c>
      <c r="S5838" s="4">
        <v>153.78</v>
      </c>
      <c r="T5838" s="4" t="str">
        <f>VLOOKUP(E5838,zamiana!A:B,2,0)</f>
        <v>ALSTOM (ex. BT) CZL</v>
      </c>
    </row>
    <row r="5839" spans="1:20" x14ac:dyDescent="0.3">
      <c r="A5839" s="4" t="s">
        <v>7322</v>
      </c>
      <c r="B5839" s="76">
        <v>45198</v>
      </c>
      <c r="C5839" s="76">
        <v>45198</v>
      </c>
      <c r="D5839" s="76">
        <v>45257</v>
      </c>
      <c r="E5839" s="4" t="s">
        <v>951</v>
      </c>
      <c r="F5839" s="4" t="s">
        <v>952</v>
      </c>
      <c r="G5839" s="4" t="s">
        <v>942</v>
      </c>
      <c r="H5839" s="4" t="s">
        <v>951</v>
      </c>
      <c r="I5839" s="4" t="s">
        <v>2860</v>
      </c>
      <c r="J5839" s="4" t="s">
        <v>2861</v>
      </c>
      <c r="K5839" s="4" t="s">
        <v>955</v>
      </c>
      <c r="L5839" s="4">
        <v>2</v>
      </c>
      <c r="M5839" s="4" t="s">
        <v>77</v>
      </c>
      <c r="N5839" s="4">
        <v>126.23</v>
      </c>
      <c r="O5839" s="4">
        <v>76.89</v>
      </c>
      <c r="P5839" s="4" t="s">
        <v>78</v>
      </c>
      <c r="Q5839" s="77">
        <v>45281.666666666664</v>
      </c>
      <c r="R5839" s="4">
        <v>252.46</v>
      </c>
      <c r="S5839" s="4">
        <v>153.78</v>
      </c>
      <c r="T5839" s="4" t="str">
        <f>VLOOKUP(E5839,zamiana!A:B,2,0)</f>
        <v>ALSTOM (ex. BT) CZL</v>
      </c>
    </row>
    <row r="5840" spans="1:20" x14ac:dyDescent="0.3">
      <c r="A5840" s="4" t="s">
        <v>7322</v>
      </c>
      <c r="B5840" s="76">
        <v>45198</v>
      </c>
      <c r="C5840" s="76">
        <v>45198</v>
      </c>
      <c r="D5840" s="76">
        <v>45257</v>
      </c>
      <c r="E5840" s="4" t="s">
        <v>951</v>
      </c>
      <c r="F5840" s="4" t="s">
        <v>952</v>
      </c>
      <c r="G5840" s="4" t="s">
        <v>942</v>
      </c>
      <c r="H5840" s="4" t="s">
        <v>951</v>
      </c>
      <c r="I5840" s="4" t="s">
        <v>2699</v>
      </c>
      <c r="J5840" s="4" t="s">
        <v>2700</v>
      </c>
      <c r="K5840" s="4" t="s">
        <v>955</v>
      </c>
      <c r="L5840" s="4">
        <v>1</v>
      </c>
      <c r="M5840" s="4" t="s">
        <v>77</v>
      </c>
      <c r="N5840" s="4">
        <v>427.25</v>
      </c>
      <c r="O5840" s="4">
        <v>326.06</v>
      </c>
      <c r="P5840" s="4" t="s">
        <v>78</v>
      </c>
      <c r="Q5840" s="77">
        <v>45281.665972222225</v>
      </c>
      <c r="R5840" s="4">
        <v>427.25</v>
      </c>
      <c r="S5840" s="4">
        <v>326.06</v>
      </c>
      <c r="T5840" s="4" t="str">
        <f>VLOOKUP(E5840,zamiana!A:B,2,0)</f>
        <v>ALSTOM (ex. BT) CZL</v>
      </c>
    </row>
    <row r="5841" spans="1:20" x14ac:dyDescent="0.3">
      <c r="A5841" s="4" t="s">
        <v>7322</v>
      </c>
      <c r="B5841" s="76">
        <v>45198</v>
      </c>
      <c r="C5841" s="76">
        <v>45198</v>
      </c>
      <c r="D5841" s="76">
        <v>45257</v>
      </c>
      <c r="E5841" s="4" t="s">
        <v>951</v>
      </c>
      <c r="F5841" s="4" t="s">
        <v>952</v>
      </c>
      <c r="G5841" s="4" t="s">
        <v>942</v>
      </c>
      <c r="H5841" s="4" t="s">
        <v>951</v>
      </c>
      <c r="I5841" s="4" t="s">
        <v>2699</v>
      </c>
      <c r="J5841" s="4" t="s">
        <v>2700</v>
      </c>
      <c r="K5841" s="4" t="s">
        <v>955</v>
      </c>
      <c r="L5841" s="4">
        <v>1</v>
      </c>
      <c r="M5841" s="4" t="s">
        <v>77</v>
      </c>
      <c r="N5841" s="4">
        <v>427.25</v>
      </c>
      <c r="O5841" s="4">
        <v>326.06</v>
      </c>
      <c r="P5841" s="4" t="s">
        <v>78</v>
      </c>
      <c r="Q5841" s="77">
        <v>45281.665972222225</v>
      </c>
      <c r="R5841" s="4">
        <v>427.25</v>
      </c>
      <c r="S5841" s="4">
        <v>326.06</v>
      </c>
      <c r="T5841" s="4" t="str">
        <f>VLOOKUP(E5841,zamiana!A:B,2,0)</f>
        <v>ALSTOM (ex. BT) CZL</v>
      </c>
    </row>
    <row r="5842" spans="1:20" x14ac:dyDescent="0.3">
      <c r="A5842" s="4" t="s">
        <v>7322</v>
      </c>
      <c r="B5842" s="76">
        <v>45198</v>
      </c>
      <c r="C5842" s="76">
        <v>45198</v>
      </c>
      <c r="D5842" s="76">
        <v>45257</v>
      </c>
      <c r="E5842" s="4" t="s">
        <v>951</v>
      </c>
      <c r="F5842" s="4" t="s">
        <v>952</v>
      </c>
      <c r="G5842" s="4" t="s">
        <v>942</v>
      </c>
      <c r="H5842" s="4" t="s">
        <v>951</v>
      </c>
      <c r="I5842" s="4" t="s">
        <v>2699</v>
      </c>
      <c r="J5842" s="4" t="s">
        <v>2700</v>
      </c>
      <c r="K5842" s="4" t="s">
        <v>955</v>
      </c>
      <c r="L5842" s="4">
        <v>1</v>
      </c>
      <c r="M5842" s="4" t="s">
        <v>77</v>
      </c>
      <c r="N5842" s="4">
        <v>427.25</v>
      </c>
      <c r="O5842" s="4">
        <v>326.06</v>
      </c>
      <c r="P5842" s="4" t="s">
        <v>78</v>
      </c>
      <c r="Q5842" s="77">
        <v>45281.665972222225</v>
      </c>
      <c r="R5842" s="4">
        <v>427.25</v>
      </c>
      <c r="S5842" s="4">
        <v>326.06</v>
      </c>
      <c r="T5842" s="4" t="str">
        <f>VLOOKUP(E5842,zamiana!A:B,2,0)</f>
        <v>ALSTOM (ex. BT) CZL</v>
      </c>
    </row>
    <row r="5843" spans="1:20" x14ac:dyDescent="0.3">
      <c r="A5843" s="4" t="s">
        <v>7322</v>
      </c>
      <c r="B5843" s="76">
        <v>45198</v>
      </c>
      <c r="C5843" s="76">
        <v>45198</v>
      </c>
      <c r="D5843" s="76">
        <v>45257</v>
      </c>
      <c r="E5843" s="4" t="s">
        <v>951</v>
      </c>
      <c r="F5843" s="4" t="s">
        <v>952</v>
      </c>
      <c r="G5843" s="4" t="s">
        <v>942</v>
      </c>
      <c r="H5843" s="4" t="s">
        <v>951</v>
      </c>
      <c r="I5843" s="4" t="s">
        <v>2699</v>
      </c>
      <c r="J5843" s="4" t="s">
        <v>2700</v>
      </c>
      <c r="K5843" s="4" t="s">
        <v>955</v>
      </c>
      <c r="L5843" s="4">
        <v>1</v>
      </c>
      <c r="M5843" s="4" t="s">
        <v>77</v>
      </c>
      <c r="N5843" s="4">
        <v>427.25</v>
      </c>
      <c r="O5843" s="4">
        <v>326.06</v>
      </c>
      <c r="P5843" s="4" t="s">
        <v>78</v>
      </c>
      <c r="Q5843" s="77">
        <v>45281.665972222225</v>
      </c>
      <c r="R5843" s="4">
        <v>427.25</v>
      </c>
      <c r="S5843" s="4">
        <v>326.06</v>
      </c>
      <c r="T5843" s="4" t="str">
        <f>VLOOKUP(E5843,zamiana!A:B,2,0)</f>
        <v>ALSTOM (ex. BT) CZL</v>
      </c>
    </row>
    <row r="5844" spans="1:20" x14ac:dyDescent="0.3">
      <c r="A5844" s="4" t="s">
        <v>7322</v>
      </c>
      <c r="B5844" s="76">
        <v>45198</v>
      </c>
      <c r="C5844" s="76">
        <v>45198</v>
      </c>
      <c r="D5844" s="76">
        <v>45257</v>
      </c>
      <c r="E5844" s="4" t="s">
        <v>951</v>
      </c>
      <c r="F5844" s="4" t="s">
        <v>952</v>
      </c>
      <c r="G5844" s="4" t="s">
        <v>942</v>
      </c>
      <c r="H5844" s="4" t="s">
        <v>951</v>
      </c>
      <c r="I5844" s="4" t="s">
        <v>2699</v>
      </c>
      <c r="J5844" s="4" t="s">
        <v>2700</v>
      </c>
      <c r="K5844" s="4" t="s">
        <v>955</v>
      </c>
      <c r="L5844" s="4">
        <v>1</v>
      </c>
      <c r="M5844" s="4" t="s">
        <v>77</v>
      </c>
      <c r="N5844" s="4">
        <v>427.25</v>
      </c>
      <c r="O5844" s="4">
        <v>326.06</v>
      </c>
      <c r="P5844" s="4" t="s">
        <v>78</v>
      </c>
      <c r="Q5844" s="77">
        <v>45281.665972222225</v>
      </c>
      <c r="R5844" s="4">
        <v>427.25</v>
      </c>
      <c r="S5844" s="4">
        <v>326.06</v>
      </c>
      <c r="T5844" s="4" t="str">
        <f>VLOOKUP(E5844,zamiana!A:B,2,0)</f>
        <v>ALSTOM (ex. BT) CZL</v>
      </c>
    </row>
    <row r="5845" spans="1:20" x14ac:dyDescent="0.3">
      <c r="A5845" s="4" t="s">
        <v>7323</v>
      </c>
      <c r="B5845" s="76">
        <v>45198</v>
      </c>
      <c r="C5845" s="76">
        <v>45198</v>
      </c>
      <c r="D5845" s="76">
        <v>45259</v>
      </c>
      <c r="E5845" s="4" t="s">
        <v>940</v>
      </c>
      <c r="F5845" s="4" t="s">
        <v>3867</v>
      </c>
      <c r="G5845" s="4" t="s">
        <v>942</v>
      </c>
      <c r="H5845" s="4" t="s">
        <v>999</v>
      </c>
      <c r="I5845" s="4" t="s">
        <v>1869</v>
      </c>
      <c r="J5845" s="4" t="s">
        <v>1869</v>
      </c>
      <c r="K5845" s="4" t="s">
        <v>770</v>
      </c>
      <c r="L5845" s="4">
        <v>6</v>
      </c>
      <c r="M5845" s="4" t="s">
        <v>77</v>
      </c>
      <c r="N5845" s="4">
        <v>410.05</v>
      </c>
      <c r="O5845" s="4">
        <v>182.41</v>
      </c>
      <c r="P5845" s="4" t="s">
        <v>78</v>
      </c>
      <c r="Q5845" s="77">
        <v>45281.640277777777</v>
      </c>
      <c r="R5845" s="4">
        <v>2460.3000000000002</v>
      </c>
      <c r="S5845" s="4">
        <v>1094.46</v>
      </c>
      <c r="T5845" s="4" t="str">
        <f>VLOOKUP(E5845,zamiana!A:B,2,0)</f>
        <v>ALSTOM KTW</v>
      </c>
    </row>
    <row r="5846" spans="1:20" x14ac:dyDescent="0.3">
      <c r="A5846" s="4" t="s">
        <v>7324</v>
      </c>
      <c r="B5846" s="76">
        <v>45198</v>
      </c>
      <c r="C5846" s="76">
        <v>45198</v>
      </c>
      <c r="D5846" s="76">
        <v>45259</v>
      </c>
      <c r="E5846" s="4" t="s">
        <v>940</v>
      </c>
      <c r="F5846" s="4" t="s">
        <v>3867</v>
      </c>
      <c r="G5846" s="4" t="s">
        <v>942</v>
      </c>
      <c r="H5846" s="4" t="s">
        <v>999</v>
      </c>
      <c r="I5846" s="4" t="s">
        <v>3582</v>
      </c>
      <c r="J5846" s="4" t="s">
        <v>3582</v>
      </c>
      <c r="K5846" s="4" t="s">
        <v>821</v>
      </c>
      <c r="L5846" s="4">
        <v>2</v>
      </c>
      <c r="M5846" s="4" t="s">
        <v>77</v>
      </c>
      <c r="N5846" s="4">
        <v>20.13</v>
      </c>
      <c r="O5846" s="4">
        <v>9.64</v>
      </c>
      <c r="P5846" s="4" t="s">
        <v>78</v>
      </c>
      <c r="Q5846" s="77">
        <v>45281.625</v>
      </c>
      <c r="R5846" s="4">
        <v>40.26</v>
      </c>
      <c r="S5846" s="4">
        <v>19.28</v>
      </c>
      <c r="T5846" s="4" t="str">
        <f>VLOOKUP(E5846,zamiana!A:B,2,0)</f>
        <v>ALSTOM KTW</v>
      </c>
    </row>
    <row r="5847" spans="1:20" x14ac:dyDescent="0.3">
      <c r="A5847" s="4" t="s">
        <v>7325</v>
      </c>
      <c r="B5847" s="76">
        <v>45198</v>
      </c>
      <c r="C5847" s="76">
        <v>45198</v>
      </c>
      <c r="D5847" s="76">
        <v>45259</v>
      </c>
      <c r="E5847" s="4" t="s">
        <v>940</v>
      </c>
      <c r="F5847" s="4" t="s">
        <v>3867</v>
      </c>
      <c r="G5847" s="4" t="s">
        <v>942</v>
      </c>
      <c r="H5847" s="4" t="s">
        <v>493</v>
      </c>
      <c r="I5847" s="4" t="s">
        <v>1860</v>
      </c>
      <c r="J5847" s="4" t="s">
        <v>1861</v>
      </c>
      <c r="K5847" s="4" t="s">
        <v>493</v>
      </c>
      <c r="L5847" s="4">
        <v>20</v>
      </c>
      <c r="M5847" s="4" t="s">
        <v>77</v>
      </c>
      <c r="N5847" s="4">
        <v>975.43</v>
      </c>
      <c r="O5847" s="4">
        <v>0.03</v>
      </c>
      <c r="P5847" s="4" t="s">
        <v>78</v>
      </c>
      <c r="Q5847" s="77">
        <v>45147.624305555553</v>
      </c>
      <c r="R5847" s="4">
        <v>19508.599999999999</v>
      </c>
      <c r="S5847" s="4">
        <v>0.6</v>
      </c>
      <c r="T5847" s="4" t="str">
        <f>VLOOKUP(E5847,zamiana!A:B,2,0)</f>
        <v>ALSTOM KTW</v>
      </c>
    </row>
    <row r="5848" spans="1:20" x14ac:dyDescent="0.3">
      <c r="A5848" s="4" t="s">
        <v>7326</v>
      </c>
      <c r="B5848" s="76">
        <v>45198</v>
      </c>
      <c r="C5848" s="76">
        <v>45198</v>
      </c>
      <c r="D5848" s="76">
        <v>45259</v>
      </c>
      <c r="E5848" s="4" t="s">
        <v>940</v>
      </c>
      <c r="F5848" s="4" t="s">
        <v>3867</v>
      </c>
      <c r="G5848" s="4" t="s">
        <v>942</v>
      </c>
      <c r="H5848" s="4" t="s">
        <v>999</v>
      </c>
      <c r="I5848" s="4" t="s">
        <v>2818</v>
      </c>
      <c r="J5848" s="4" t="s">
        <v>2819</v>
      </c>
      <c r="K5848" s="4" t="s">
        <v>821</v>
      </c>
      <c r="L5848" s="4">
        <v>2</v>
      </c>
      <c r="M5848" s="4" t="s">
        <v>77</v>
      </c>
      <c r="N5848" s="4">
        <v>44.82</v>
      </c>
      <c r="O5848" s="4">
        <v>46.84</v>
      </c>
      <c r="P5848" s="4" t="s">
        <v>78</v>
      </c>
      <c r="Q5848" s="77">
        <v>45281.651388888888</v>
      </c>
      <c r="R5848" s="4">
        <v>89.64</v>
      </c>
      <c r="S5848" s="4">
        <v>93.68</v>
      </c>
      <c r="T5848" s="4" t="str">
        <f>VLOOKUP(E5848,zamiana!A:B,2,0)</f>
        <v>ALSTOM KTW</v>
      </c>
    </row>
    <row r="5849" spans="1:20" x14ac:dyDescent="0.3">
      <c r="A5849" s="4" t="s">
        <v>7327</v>
      </c>
      <c r="B5849" s="76">
        <v>45198</v>
      </c>
      <c r="C5849" s="76">
        <v>45198</v>
      </c>
      <c r="D5849" s="76">
        <v>45259</v>
      </c>
      <c r="E5849" s="4" t="s">
        <v>940</v>
      </c>
      <c r="F5849" s="4" t="s">
        <v>3867</v>
      </c>
      <c r="G5849" s="4" t="s">
        <v>942</v>
      </c>
      <c r="H5849" s="4" t="s">
        <v>493</v>
      </c>
      <c r="I5849" s="4" t="s">
        <v>3633</v>
      </c>
      <c r="J5849" s="4" t="s">
        <v>3634</v>
      </c>
      <c r="K5849" s="4" t="s">
        <v>493</v>
      </c>
      <c r="L5849" s="4">
        <v>4</v>
      </c>
      <c r="M5849" s="4" t="s">
        <v>77</v>
      </c>
      <c r="N5849" s="4">
        <v>11.4</v>
      </c>
      <c r="O5849" s="4">
        <v>7.56</v>
      </c>
      <c r="P5849" s="4" t="s">
        <v>78</v>
      </c>
      <c r="Q5849" s="77">
        <v>45281.65347222222</v>
      </c>
      <c r="R5849" s="4">
        <v>45.6</v>
      </c>
      <c r="S5849" s="4">
        <v>30.24</v>
      </c>
      <c r="T5849" s="4" t="str">
        <f>VLOOKUP(E5849,zamiana!A:B,2,0)</f>
        <v>ALSTOM KTW</v>
      </c>
    </row>
    <row r="5850" spans="1:20" x14ac:dyDescent="0.3">
      <c r="A5850" s="4" t="s">
        <v>7327</v>
      </c>
      <c r="B5850" s="76">
        <v>45198</v>
      </c>
      <c r="C5850" s="76">
        <v>45198</v>
      </c>
      <c r="D5850" s="76">
        <v>45259</v>
      </c>
      <c r="E5850" s="4" t="s">
        <v>940</v>
      </c>
      <c r="F5850" s="4" t="s">
        <v>3867</v>
      </c>
      <c r="G5850" s="4" t="s">
        <v>942</v>
      </c>
      <c r="H5850" s="4" t="s">
        <v>493</v>
      </c>
      <c r="I5850" s="4" t="s">
        <v>3633</v>
      </c>
      <c r="J5850" s="4" t="s">
        <v>3634</v>
      </c>
      <c r="K5850" s="4" t="s">
        <v>493</v>
      </c>
      <c r="L5850" s="4">
        <v>4</v>
      </c>
      <c r="M5850" s="4" t="s">
        <v>77</v>
      </c>
      <c r="N5850" s="4">
        <v>11.4</v>
      </c>
      <c r="O5850" s="4">
        <v>7.56</v>
      </c>
      <c r="P5850" s="4" t="s">
        <v>78</v>
      </c>
      <c r="Q5850" s="77">
        <v>45281.65347222222</v>
      </c>
      <c r="R5850" s="4">
        <v>45.6</v>
      </c>
      <c r="S5850" s="4">
        <v>30.24</v>
      </c>
      <c r="T5850" s="4" t="str">
        <f>VLOOKUP(E5850,zamiana!A:B,2,0)</f>
        <v>ALSTOM KTW</v>
      </c>
    </row>
    <row r="5851" spans="1:20" x14ac:dyDescent="0.3">
      <c r="A5851" s="4" t="s">
        <v>7327</v>
      </c>
      <c r="B5851" s="76">
        <v>45198</v>
      </c>
      <c r="C5851" s="76">
        <v>45198</v>
      </c>
      <c r="D5851" s="76">
        <v>45259</v>
      </c>
      <c r="E5851" s="4" t="s">
        <v>940</v>
      </c>
      <c r="F5851" s="4" t="s">
        <v>3867</v>
      </c>
      <c r="G5851" s="4" t="s">
        <v>942</v>
      </c>
      <c r="H5851" s="4" t="s">
        <v>493</v>
      </c>
      <c r="I5851" s="4" t="s">
        <v>3633</v>
      </c>
      <c r="J5851" s="4" t="s">
        <v>3634</v>
      </c>
      <c r="K5851" s="4" t="s">
        <v>493</v>
      </c>
      <c r="L5851" s="4">
        <v>4</v>
      </c>
      <c r="M5851" s="4" t="s">
        <v>77</v>
      </c>
      <c r="N5851" s="4">
        <v>11.4</v>
      </c>
      <c r="O5851" s="4">
        <v>7.56</v>
      </c>
      <c r="P5851" s="4" t="s">
        <v>78</v>
      </c>
      <c r="Q5851" s="77">
        <v>45281.65347222222</v>
      </c>
      <c r="R5851" s="4">
        <v>45.6</v>
      </c>
      <c r="S5851" s="4">
        <v>30.24</v>
      </c>
      <c r="T5851" s="4" t="str">
        <f>VLOOKUP(E5851,zamiana!A:B,2,0)</f>
        <v>ALSTOM KTW</v>
      </c>
    </row>
    <row r="5852" spans="1:20" x14ac:dyDescent="0.3">
      <c r="A5852" s="4" t="s">
        <v>7327</v>
      </c>
      <c r="B5852" s="76">
        <v>45198</v>
      </c>
      <c r="C5852" s="76">
        <v>45198</v>
      </c>
      <c r="D5852" s="76">
        <v>45259</v>
      </c>
      <c r="E5852" s="4" t="s">
        <v>940</v>
      </c>
      <c r="F5852" s="4" t="s">
        <v>3867</v>
      </c>
      <c r="G5852" s="4" t="s">
        <v>942</v>
      </c>
      <c r="H5852" s="4" t="s">
        <v>493</v>
      </c>
      <c r="I5852" s="4" t="s">
        <v>3633</v>
      </c>
      <c r="J5852" s="4" t="s">
        <v>3634</v>
      </c>
      <c r="K5852" s="4" t="s">
        <v>493</v>
      </c>
      <c r="L5852" s="4">
        <v>4</v>
      </c>
      <c r="M5852" s="4" t="s">
        <v>77</v>
      </c>
      <c r="N5852" s="4">
        <v>11.4</v>
      </c>
      <c r="O5852" s="4">
        <v>7.56</v>
      </c>
      <c r="P5852" s="4" t="s">
        <v>78</v>
      </c>
      <c r="Q5852" s="77">
        <v>45281.65347222222</v>
      </c>
      <c r="R5852" s="4">
        <v>45.6</v>
      </c>
      <c r="S5852" s="4">
        <v>30.24</v>
      </c>
      <c r="T5852" s="4" t="str">
        <f>VLOOKUP(E5852,zamiana!A:B,2,0)</f>
        <v>ALSTOM KTW</v>
      </c>
    </row>
    <row r="5853" spans="1:20" x14ac:dyDescent="0.3">
      <c r="A5853" s="4" t="s">
        <v>7327</v>
      </c>
      <c r="B5853" s="76">
        <v>45198</v>
      </c>
      <c r="C5853" s="76">
        <v>45198</v>
      </c>
      <c r="D5853" s="76">
        <v>45259</v>
      </c>
      <c r="E5853" s="4" t="s">
        <v>940</v>
      </c>
      <c r="F5853" s="4" t="s">
        <v>3867</v>
      </c>
      <c r="G5853" s="4" t="s">
        <v>942</v>
      </c>
      <c r="H5853" s="4" t="s">
        <v>493</v>
      </c>
      <c r="I5853" s="4" t="s">
        <v>3633</v>
      </c>
      <c r="J5853" s="4" t="s">
        <v>3634</v>
      </c>
      <c r="K5853" s="4" t="s">
        <v>493</v>
      </c>
      <c r="L5853" s="4">
        <v>4</v>
      </c>
      <c r="M5853" s="4" t="s">
        <v>77</v>
      </c>
      <c r="N5853" s="4">
        <v>11.4</v>
      </c>
      <c r="O5853" s="4">
        <v>7.56</v>
      </c>
      <c r="P5853" s="4" t="s">
        <v>78</v>
      </c>
      <c r="Q5853" s="77">
        <v>45281.65347222222</v>
      </c>
      <c r="R5853" s="4">
        <v>45.6</v>
      </c>
      <c r="S5853" s="4">
        <v>30.24</v>
      </c>
      <c r="T5853" s="4" t="str">
        <f>VLOOKUP(E5853,zamiana!A:B,2,0)</f>
        <v>ALSTOM KTW</v>
      </c>
    </row>
    <row r="5854" spans="1:20" x14ac:dyDescent="0.3">
      <c r="A5854" s="4" t="s">
        <v>7327</v>
      </c>
      <c r="B5854" s="76">
        <v>45198</v>
      </c>
      <c r="C5854" s="76">
        <v>45198</v>
      </c>
      <c r="D5854" s="76">
        <v>45259</v>
      </c>
      <c r="E5854" s="4" t="s">
        <v>940</v>
      </c>
      <c r="F5854" s="4" t="s">
        <v>3867</v>
      </c>
      <c r="G5854" s="4" t="s">
        <v>942</v>
      </c>
      <c r="H5854" s="4" t="s">
        <v>493</v>
      </c>
      <c r="I5854" s="4" t="s">
        <v>3633</v>
      </c>
      <c r="J5854" s="4" t="s">
        <v>3634</v>
      </c>
      <c r="K5854" s="4" t="s">
        <v>493</v>
      </c>
      <c r="L5854" s="4">
        <v>2</v>
      </c>
      <c r="M5854" s="4" t="s">
        <v>77</v>
      </c>
      <c r="N5854" s="4">
        <v>11.4</v>
      </c>
      <c r="O5854" s="4">
        <v>7.56</v>
      </c>
      <c r="P5854" s="4" t="s">
        <v>78</v>
      </c>
      <c r="Q5854" s="77">
        <v>45281.65347222222</v>
      </c>
      <c r="R5854" s="4">
        <v>22.8</v>
      </c>
      <c r="S5854" s="4">
        <v>15.12</v>
      </c>
      <c r="T5854" s="4" t="str">
        <f>VLOOKUP(E5854,zamiana!A:B,2,0)</f>
        <v>ALSTOM KTW</v>
      </c>
    </row>
    <row r="5855" spans="1:20" x14ac:dyDescent="0.3">
      <c r="A5855" s="4" t="s">
        <v>7328</v>
      </c>
      <c r="B5855" s="76">
        <v>45198</v>
      </c>
      <c r="C5855" s="76">
        <v>45198</v>
      </c>
      <c r="D5855" s="76">
        <v>45259</v>
      </c>
      <c r="E5855" s="4" t="s">
        <v>940</v>
      </c>
      <c r="F5855" s="4" t="s">
        <v>3867</v>
      </c>
      <c r="G5855" s="4" t="s">
        <v>942</v>
      </c>
      <c r="H5855" s="4" t="s">
        <v>493</v>
      </c>
      <c r="I5855" s="4" t="s">
        <v>3682</v>
      </c>
      <c r="J5855" s="4" t="s">
        <v>3683</v>
      </c>
      <c r="K5855" s="4" t="s">
        <v>516</v>
      </c>
      <c r="L5855" s="4">
        <v>10</v>
      </c>
      <c r="M5855" s="4" t="s">
        <v>77</v>
      </c>
      <c r="N5855" s="4">
        <v>20.399999999999999</v>
      </c>
      <c r="O5855" s="4">
        <v>20.03</v>
      </c>
      <c r="P5855" s="4" t="s">
        <v>78</v>
      </c>
      <c r="Q5855" s="77">
        <v>45173.662499999999</v>
      </c>
      <c r="R5855" s="4">
        <v>204</v>
      </c>
      <c r="S5855" s="4">
        <v>200.3</v>
      </c>
      <c r="T5855" s="4" t="str">
        <f>VLOOKUP(E5855,zamiana!A:B,2,0)</f>
        <v>ALSTOM KTW</v>
      </c>
    </row>
    <row r="5856" spans="1:20" x14ac:dyDescent="0.3">
      <c r="A5856" s="4" t="s">
        <v>7328</v>
      </c>
      <c r="B5856" s="76">
        <v>45198</v>
      </c>
      <c r="C5856" s="76">
        <v>45198</v>
      </c>
      <c r="D5856" s="76">
        <v>45259</v>
      </c>
      <c r="E5856" s="4" t="s">
        <v>940</v>
      </c>
      <c r="F5856" s="4" t="s">
        <v>3867</v>
      </c>
      <c r="G5856" s="4" t="s">
        <v>942</v>
      </c>
      <c r="H5856" s="4" t="s">
        <v>493</v>
      </c>
      <c r="I5856" s="4" t="s">
        <v>943</v>
      </c>
      <c r="J5856" s="4" t="s">
        <v>944</v>
      </c>
      <c r="K5856" s="4" t="s">
        <v>516</v>
      </c>
      <c r="L5856" s="4">
        <v>98</v>
      </c>
      <c r="M5856" s="4" t="s">
        <v>77</v>
      </c>
      <c r="N5856" s="4">
        <v>21.9</v>
      </c>
      <c r="O5856" s="4">
        <v>4.51</v>
      </c>
      <c r="P5856" s="4" t="s">
        <v>78</v>
      </c>
      <c r="Q5856" s="77">
        <v>45173.662499999999</v>
      </c>
      <c r="R5856" s="4">
        <v>2146.1999999999998</v>
      </c>
      <c r="S5856" s="4">
        <v>441.98</v>
      </c>
      <c r="T5856" s="4" t="str">
        <f>VLOOKUP(E5856,zamiana!A:B,2,0)</f>
        <v>ALSTOM KTW</v>
      </c>
    </row>
    <row r="5857" spans="1:20" x14ac:dyDescent="0.3">
      <c r="A5857" s="4" t="s">
        <v>4747</v>
      </c>
      <c r="B5857" s="76">
        <v>45202</v>
      </c>
      <c r="C5857" s="76">
        <v>45202</v>
      </c>
      <c r="D5857" s="76">
        <v>45233</v>
      </c>
      <c r="E5857" s="4" t="s">
        <v>940</v>
      </c>
      <c r="F5857" s="4" t="s">
        <v>3867</v>
      </c>
      <c r="G5857" s="4" t="s">
        <v>942</v>
      </c>
      <c r="H5857" s="4" t="s">
        <v>999</v>
      </c>
      <c r="I5857" s="4" t="s">
        <v>4748</v>
      </c>
      <c r="J5857" s="4" t="s">
        <v>4748</v>
      </c>
      <c r="K5857" s="4" t="s">
        <v>858</v>
      </c>
      <c r="L5857" s="4">
        <v>6</v>
      </c>
      <c r="M5857" s="4" t="s">
        <v>77</v>
      </c>
      <c r="N5857" s="4">
        <v>279.10000000000002</v>
      </c>
      <c r="O5857" s="4">
        <v>91.01</v>
      </c>
      <c r="P5857" s="4" t="s">
        <v>78</v>
      </c>
      <c r="Q5857" s="77">
        <v>45281.623611111114</v>
      </c>
      <c r="R5857" s="4">
        <v>1674.6</v>
      </c>
      <c r="S5857" s="4">
        <v>546.05999999999995</v>
      </c>
      <c r="T5857" s="4" t="str">
        <f>VLOOKUP(E5857,zamiana!A:B,2,0)</f>
        <v>ALSTOM KTW</v>
      </c>
    </row>
    <row r="5858" spans="1:20" x14ac:dyDescent="0.3">
      <c r="A5858" s="4" t="s">
        <v>4749</v>
      </c>
      <c r="B5858" s="76">
        <v>45202</v>
      </c>
      <c r="C5858" s="76">
        <v>45202</v>
      </c>
      <c r="D5858" s="76">
        <v>45233</v>
      </c>
      <c r="E5858" s="4" t="s">
        <v>940</v>
      </c>
      <c r="F5858" s="4" t="s">
        <v>3867</v>
      </c>
      <c r="G5858" s="4" t="s">
        <v>942</v>
      </c>
      <c r="H5858" s="4" t="s">
        <v>999</v>
      </c>
      <c r="I5858" s="4" t="s">
        <v>4748</v>
      </c>
      <c r="J5858" s="4" t="s">
        <v>4748</v>
      </c>
      <c r="K5858" s="4" t="s">
        <v>858</v>
      </c>
      <c r="L5858" s="4">
        <v>13</v>
      </c>
      <c r="M5858" s="4" t="s">
        <v>77</v>
      </c>
      <c r="N5858" s="4">
        <v>279.10000000000002</v>
      </c>
      <c r="O5858" s="4">
        <v>91.01</v>
      </c>
      <c r="P5858" s="4" t="s">
        <v>78</v>
      </c>
      <c r="Q5858" s="77">
        <v>45281.623611111114</v>
      </c>
      <c r="R5858" s="4">
        <v>3628.3</v>
      </c>
      <c r="S5858" s="4">
        <v>1183.1300000000001</v>
      </c>
      <c r="T5858" s="4" t="str">
        <f>VLOOKUP(E5858,zamiana!A:B,2,0)</f>
        <v>ALSTOM KTW</v>
      </c>
    </row>
    <row r="5859" spans="1:20" x14ac:dyDescent="0.3">
      <c r="A5859" s="4" t="s">
        <v>4750</v>
      </c>
      <c r="B5859" s="76">
        <v>45202</v>
      </c>
      <c r="C5859" s="76">
        <v>45202</v>
      </c>
      <c r="D5859" s="76">
        <v>45233</v>
      </c>
      <c r="E5859" s="4" t="s">
        <v>940</v>
      </c>
      <c r="F5859" s="4" t="s">
        <v>3867</v>
      </c>
      <c r="G5859" s="4" t="s">
        <v>942</v>
      </c>
      <c r="H5859" s="4" t="s">
        <v>999</v>
      </c>
      <c r="I5859" s="4" t="s">
        <v>4748</v>
      </c>
      <c r="J5859" s="4" t="s">
        <v>4748</v>
      </c>
      <c r="K5859" s="4" t="s">
        <v>858</v>
      </c>
      <c r="L5859" s="4">
        <v>8</v>
      </c>
      <c r="M5859" s="4" t="s">
        <v>77</v>
      </c>
      <c r="N5859" s="4">
        <v>279.10000000000002</v>
      </c>
      <c r="O5859" s="4">
        <v>91.01</v>
      </c>
      <c r="P5859" s="4" t="s">
        <v>78</v>
      </c>
      <c r="Q5859" s="77">
        <v>45281.623611111114</v>
      </c>
      <c r="R5859" s="4">
        <v>2232.8000000000002</v>
      </c>
      <c r="S5859" s="4">
        <v>728.08</v>
      </c>
      <c r="T5859" s="4" t="str">
        <f>VLOOKUP(E5859,zamiana!A:B,2,0)</f>
        <v>ALSTOM KTW</v>
      </c>
    </row>
    <row r="5860" spans="1:20" x14ac:dyDescent="0.3">
      <c r="A5860" s="4" t="s">
        <v>4751</v>
      </c>
      <c r="B5860" s="76">
        <v>45202</v>
      </c>
      <c r="C5860" s="76">
        <v>45202</v>
      </c>
      <c r="D5860" s="76">
        <v>45233</v>
      </c>
      <c r="E5860" s="4" t="s">
        <v>940</v>
      </c>
      <c r="F5860" s="4" t="s">
        <v>3867</v>
      </c>
      <c r="G5860" s="4" t="s">
        <v>942</v>
      </c>
      <c r="H5860" s="4" t="s">
        <v>999</v>
      </c>
      <c r="I5860" s="4" t="s">
        <v>4748</v>
      </c>
      <c r="J5860" s="4" t="s">
        <v>4748</v>
      </c>
      <c r="K5860" s="4" t="s">
        <v>858</v>
      </c>
      <c r="L5860" s="4">
        <v>16</v>
      </c>
      <c r="M5860" s="4" t="s">
        <v>77</v>
      </c>
      <c r="N5860" s="4">
        <v>279.10000000000002</v>
      </c>
      <c r="O5860" s="4">
        <v>91.01</v>
      </c>
      <c r="P5860" s="4" t="s">
        <v>78</v>
      </c>
      <c r="Q5860" s="77">
        <v>45281.623611111114</v>
      </c>
      <c r="R5860" s="4">
        <v>4465.6000000000004</v>
      </c>
      <c r="S5860" s="4">
        <v>1456.16</v>
      </c>
      <c r="T5860" s="4" t="str">
        <f>VLOOKUP(E5860,zamiana!A:B,2,0)</f>
        <v>ALSTOM KTW</v>
      </c>
    </row>
    <row r="5861" spans="1:20" x14ac:dyDescent="0.3">
      <c r="A5861" s="4" t="s">
        <v>4580</v>
      </c>
      <c r="B5861" s="76">
        <v>45202</v>
      </c>
      <c r="C5861" s="76">
        <v>45202</v>
      </c>
      <c r="D5861" s="76">
        <v>45240</v>
      </c>
      <c r="E5861" s="4" t="s">
        <v>984</v>
      </c>
      <c r="F5861" s="4" t="s">
        <v>984</v>
      </c>
      <c r="G5861" s="4" t="s">
        <v>942</v>
      </c>
      <c r="H5861" s="4" t="s">
        <v>985</v>
      </c>
      <c r="I5861" s="4" t="s">
        <v>1973</v>
      </c>
      <c r="J5861" s="4" t="s">
        <v>1974</v>
      </c>
      <c r="K5861" s="4" t="s">
        <v>1708</v>
      </c>
      <c r="L5861" s="4">
        <v>1</v>
      </c>
      <c r="M5861" s="4" t="s">
        <v>77</v>
      </c>
      <c r="N5861" s="4">
        <v>9193.2199999999993</v>
      </c>
      <c r="O5861" s="4">
        <v>6343.54</v>
      </c>
      <c r="P5861" s="4" t="s">
        <v>78</v>
      </c>
      <c r="Q5861" s="77">
        <v>45281.661111111112</v>
      </c>
      <c r="R5861" s="4">
        <v>9193.2199999999993</v>
      </c>
      <c r="S5861" s="4">
        <v>6343.54</v>
      </c>
      <c r="T5861" s="4" t="str">
        <f>VLOOKUP(E5861,zamiana!A:B,2,0)</f>
        <v>CAF REICHSHOFFEN</v>
      </c>
    </row>
    <row r="5862" spans="1:20" x14ac:dyDescent="0.3">
      <c r="A5862" s="4" t="s">
        <v>4580</v>
      </c>
      <c r="B5862" s="76">
        <v>45202</v>
      </c>
      <c r="C5862" s="76">
        <v>45202</v>
      </c>
      <c r="D5862" s="76">
        <v>45240</v>
      </c>
      <c r="E5862" s="4" t="s">
        <v>984</v>
      </c>
      <c r="F5862" s="4" t="s">
        <v>984</v>
      </c>
      <c r="G5862" s="4" t="s">
        <v>942</v>
      </c>
      <c r="H5862" s="4" t="s">
        <v>985</v>
      </c>
      <c r="I5862" s="4" t="s">
        <v>1975</v>
      </c>
      <c r="J5862" s="4" t="s">
        <v>1976</v>
      </c>
      <c r="K5862" s="4" t="s">
        <v>1708</v>
      </c>
      <c r="L5862" s="4">
        <v>2</v>
      </c>
      <c r="M5862" s="4" t="s">
        <v>77</v>
      </c>
      <c r="N5862" s="4">
        <v>11453.94</v>
      </c>
      <c r="O5862" s="4">
        <v>9990.89</v>
      </c>
      <c r="P5862" s="4" t="s">
        <v>78</v>
      </c>
      <c r="Q5862" s="77">
        <v>45281.636111111111</v>
      </c>
      <c r="R5862" s="4">
        <v>22907.88</v>
      </c>
      <c r="S5862" s="4">
        <v>19981.78</v>
      </c>
      <c r="T5862" s="4" t="str">
        <f>VLOOKUP(E5862,zamiana!A:B,2,0)</f>
        <v>CAF REICHSHOFFEN</v>
      </c>
    </row>
    <row r="5863" spans="1:20" x14ac:dyDescent="0.3">
      <c r="A5863" s="4" t="s">
        <v>4580</v>
      </c>
      <c r="B5863" s="76">
        <v>45202</v>
      </c>
      <c r="C5863" s="76">
        <v>45202</v>
      </c>
      <c r="D5863" s="76">
        <v>45240</v>
      </c>
      <c r="E5863" s="4" t="s">
        <v>984</v>
      </c>
      <c r="F5863" s="4" t="s">
        <v>984</v>
      </c>
      <c r="G5863" s="4" t="s">
        <v>942</v>
      </c>
      <c r="H5863" s="4" t="s">
        <v>985</v>
      </c>
      <c r="I5863" s="4" t="s">
        <v>1960</v>
      </c>
      <c r="J5863" s="4" t="s">
        <v>1961</v>
      </c>
      <c r="K5863" s="4" t="s">
        <v>1708</v>
      </c>
      <c r="L5863" s="4">
        <v>1</v>
      </c>
      <c r="M5863" s="4" t="s">
        <v>77</v>
      </c>
      <c r="N5863" s="4">
        <v>2395.0700000000002</v>
      </c>
      <c r="O5863" s="4">
        <v>2158.5</v>
      </c>
      <c r="P5863" s="4" t="s">
        <v>78</v>
      </c>
      <c r="Q5863" s="77">
        <v>45281.636111111111</v>
      </c>
      <c r="R5863" s="4">
        <v>2395.0700000000002</v>
      </c>
      <c r="S5863" s="4">
        <v>2158.5</v>
      </c>
      <c r="T5863" s="4" t="str">
        <f>VLOOKUP(E5863,zamiana!A:B,2,0)</f>
        <v>CAF REICHSHOFFEN</v>
      </c>
    </row>
    <row r="5864" spans="1:20" x14ac:dyDescent="0.3">
      <c r="A5864" s="4" t="s">
        <v>4580</v>
      </c>
      <c r="B5864" s="76">
        <v>45202</v>
      </c>
      <c r="C5864" s="76">
        <v>45202</v>
      </c>
      <c r="D5864" s="76">
        <v>45240</v>
      </c>
      <c r="E5864" s="4" t="s">
        <v>984</v>
      </c>
      <c r="F5864" s="4" t="s">
        <v>984</v>
      </c>
      <c r="G5864" s="4" t="s">
        <v>942</v>
      </c>
      <c r="H5864" s="4" t="s">
        <v>985</v>
      </c>
      <c r="I5864" s="4" t="s">
        <v>1977</v>
      </c>
      <c r="J5864" s="4" t="s">
        <v>1978</v>
      </c>
      <c r="K5864" s="4" t="s">
        <v>1708</v>
      </c>
      <c r="L5864" s="4">
        <v>2</v>
      </c>
      <c r="M5864" s="4" t="s">
        <v>77</v>
      </c>
      <c r="N5864" s="4">
        <v>11813.63</v>
      </c>
      <c r="O5864" s="4">
        <v>10658.49</v>
      </c>
      <c r="P5864" s="4" t="s">
        <v>78</v>
      </c>
      <c r="Q5864" s="77">
        <v>45281.636111111111</v>
      </c>
      <c r="R5864" s="4">
        <v>23627.26</v>
      </c>
      <c r="S5864" s="4">
        <v>21316.98</v>
      </c>
      <c r="T5864" s="4" t="str">
        <f>VLOOKUP(E5864,zamiana!A:B,2,0)</f>
        <v>CAF REICHSHOFFEN</v>
      </c>
    </row>
    <row r="5865" spans="1:20" x14ac:dyDescent="0.3">
      <c r="A5865" s="4" t="s">
        <v>4580</v>
      </c>
      <c r="B5865" s="76">
        <v>45202</v>
      </c>
      <c r="C5865" s="76">
        <v>45202</v>
      </c>
      <c r="D5865" s="76">
        <v>45240</v>
      </c>
      <c r="E5865" s="4" t="s">
        <v>984</v>
      </c>
      <c r="F5865" s="4" t="s">
        <v>984</v>
      </c>
      <c r="G5865" s="4" t="s">
        <v>942</v>
      </c>
      <c r="H5865" s="4" t="s">
        <v>985</v>
      </c>
      <c r="I5865" s="4" t="s">
        <v>1962</v>
      </c>
      <c r="J5865" s="4" t="s">
        <v>1963</v>
      </c>
      <c r="K5865" s="4" t="s">
        <v>1708</v>
      </c>
      <c r="L5865" s="4">
        <v>2</v>
      </c>
      <c r="M5865" s="4" t="s">
        <v>77</v>
      </c>
      <c r="N5865" s="4">
        <v>2495.27</v>
      </c>
      <c r="O5865" s="4">
        <v>2458.8000000000002</v>
      </c>
      <c r="P5865" s="4" t="s">
        <v>78</v>
      </c>
      <c r="Q5865" s="77">
        <v>45281.636111111111</v>
      </c>
      <c r="R5865" s="4">
        <v>4990.54</v>
      </c>
      <c r="S5865" s="4">
        <v>4917.6000000000004</v>
      </c>
      <c r="T5865" s="4" t="str">
        <f>VLOOKUP(E5865,zamiana!A:B,2,0)</f>
        <v>CAF REICHSHOFFEN</v>
      </c>
    </row>
    <row r="5866" spans="1:20" x14ac:dyDescent="0.3">
      <c r="A5866" s="4" t="s">
        <v>4580</v>
      </c>
      <c r="B5866" s="76">
        <v>45202</v>
      </c>
      <c r="C5866" s="76">
        <v>45202</v>
      </c>
      <c r="D5866" s="76">
        <v>45240</v>
      </c>
      <c r="E5866" s="4" t="s">
        <v>984</v>
      </c>
      <c r="F5866" s="4" t="s">
        <v>984</v>
      </c>
      <c r="G5866" s="4" t="s">
        <v>942</v>
      </c>
      <c r="H5866" s="4" t="s">
        <v>985</v>
      </c>
      <c r="I5866" s="4" t="s">
        <v>1942</v>
      </c>
      <c r="J5866" s="4" t="s">
        <v>1943</v>
      </c>
      <c r="K5866" s="4" t="s">
        <v>1708</v>
      </c>
      <c r="L5866" s="4">
        <v>1</v>
      </c>
      <c r="M5866" s="4" t="s">
        <v>77</v>
      </c>
      <c r="N5866" s="4">
        <v>1259.48</v>
      </c>
      <c r="O5866" s="4">
        <v>850.31</v>
      </c>
      <c r="P5866" s="4" t="s">
        <v>78</v>
      </c>
      <c r="Q5866" s="77">
        <v>45281.634027777778</v>
      </c>
      <c r="R5866" s="4">
        <v>1259.48</v>
      </c>
      <c r="S5866" s="4">
        <v>850.31</v>
      </c>
      <c r="T5866" s="4" t="str">
        <f>VLOOKUP(E5866,zamiana!A:B,2,0)</f>
        <v>CAF REICHSHOFFEN</v>
      </c>
    </row>
    <row r="5867" spans="1:20" x14ac:dyDescent="0.3">
      <c r="A5867" s="4" t="s">
        <v>4580</v>
      </c>
      <c r="B5867" s="76">
        <v>45202</v>
      </c>
      <c r="C5867" s="76">
        <v>45202</v>
      </c>
      <c r="D5867" s="76">
        <v>45240</v>
      </c>
      <c r="E5867" s="4" t="s">
        <v>984</v>
      </c>
      <c r="F5867" s="4" t="s">
        <v>984</v>
      </c>
      <c r="G5867" s="4" t="s">
        <v>942</v>
      </c>
      <c r="H5867" s="4" t="s">
        <v>985</v>
      </c>
      <c r="I5867" s="4" t="s">
        <v>1967</v>
      </c>
      <c r="J5867" s="4" t="s">
        <v>1968</v>
      </c>
      <c r="K5867" s="4" t="s">
        <v>1708</v>
      </c>
      <c r="L5867" s="4">
        <v>2</v>
      </c>
      <c r="M5867" s="4" t="s">
        <v>77</v>
      </c>
      <c r="N5867" s="4">
        <v>3968.44</v>
      </c>
      <c r="O5867" s="4">
        <v>2803.29</v>
      </c>
      <c r="P5867" s="4" t="s">
        <v>78</v>
      </c>
      <c r="Q5867" s="77">
        <v>45281.632638888892</v>
      </c>
      <c r="R5867" s="4">
        <v>7936.88</v>
      </c>
      <c r="S5867" s="4">
        <v>5606.58</v>
      </c>
      <c r="T5867" s="4" t="str">
        <f>VLOOKUP(E5867,zamiana!A:B,2,0)</f>
        <v>CAF REICHSHOFFEN</v>
      </c>
    </row>
    <row r="5868" spans="1:20" x14ac:dyDescent="0.3">
      <c r="A5868" s="4" t="s">
        <v>4580</v>
      </c>
      <c r="B5868" s="76">
        <v>45202</v>
      </c>
      <c r="C5868" s="76">
        <v>45202</v>
      </c>
      <c r="D5868" s="76">
        <v>45240</v>
      </c>
      <c r="E5868" s="4" t="s">
        <v>984</v>
      </c>
      <c r="F5868" s="4" t="s">
        <v>984</v>
      </c>
      <c r="G5868" s="4" t="s">
        <v>942</v>
      </c>
      <c r="H5868" s="4" t="s">
        <v>985</v>
      </c>
      <c r="I5868" s="4" t="s">
        <v>1956</v>
      </c>
      <c r="J5868" s="4" t="s">
        <v>1957</v>
      </c>
      <c r="K5868" s="4" t="s">
        <v>1708</v>
      </c>
      <c r="L5868" s="4">
        <v>3</v>
      </c>
      <c r="M5868" s="4" t="s">
        <v>77</v>
      </c>
      <c r="N5868" s="4">
        <v>2172.73</v>
      </c>
      <c r="O5868" s="4">
        <v>1747.63</v>
      </c>
      <c r="P5868" s="4" t="s">
        <v>78</v>
      </c>
      <c r="Q5868" s="77">
        <v>45281.631944444445</v>
      </c>
      <c r="R5868" s="4">
        <v>6518.19</v>
      </c>
      <c r="S5868" s="4">
        <v>5242.89</v>
      </c>
      <c r="T5868" s="4" t="str">
        <f>VLOOKUP(E5868,zamiana!A:B,2,0)</f>
        <v>CAF REICHSHOFFEN</v>
      </c>
    </row>
    <row r="5869" spans="1:20" x14ac:dyDescent="0.3">
      <c r="A5869" s="4" t="s">
        <v>4580</v>
      </c>
      <c r="B5869" s="76">
        <v>45202</v>
      </c>
      <c r="C5869" s="76">
        <v>45202</v>
      </c>
      <c r="D5869" s="76">
        <v>45240</v>
      </c>
      <c r="E5869" s="4" t="s">
        <v>984</v>
      </c>
      <c r="F5869" s="4" t="s">
        <v>984</v>
      </c>
      <c r="G5869" s="4" t="s">
        <v>942</v>
      </c>
      <c r="H5869" s="4" t="s">
        <v>985</v>
      </c>
      <c r="I5869" s="4" t="s">
        <v>1979</v>
      </c>
      <c r="J5869" s="4" t="s">
        <v>1980</v>
      </c>
      <c r="K5869" s="4" t="s">
        <v>1708</v>
      </c>
      <c r="L5869" s="4">
        <v>2</v>
      </c>
      <c r="M5869" s="4" t="s">
        <v>77</v>
      </c>
      <c r="N5869" s="4">
        <v>14360.02</v>
      </c>
      <c r="O5869" s="4">
        <v>11757.57</v>
      </c>
      <c r="P5869" s="4" t="s">
        <v>78</v>
      </c>
      <c r="Q5869" s="77">
        <v>45281.632638888892</v>
      </c>
      <c r="R5869" s="4">
        <v>28720.04</v>
      </c>
      <c r="S5869" s="4">
        <v>23515.14</v>
      </c>
      <c r="T5869" s="4" t="str">
        <f>VLOOKUP(E5869,zamiana!A:B,2,0)</f>
        <v>CAF REICHSHOFFEN</v>
      </c>
    </row>
    <row r="5870" spans="1:20" x14ac:dyDescent="0.3">
      <c r="A5870" s="4" t="s">
        <v>4580</v>
      </c>
      <c r="B5870" s="76">
        <v>45202</v>
      </c>
      <c r="C5870" s="76">
        <v>45202</v>
      </c>
      <c r="D5870" s="76">
        <v>45240</v>
      </c>
      <c r="E5870" s="4" t="s">
        <v>984</v>
      </c>
      <c r="F5870" s="4" t="s">
        <v>984</v>
      </c>
      <c r="G5870" s="4" t="s">
        <v>942</v>
      </c>
      <c r="H5870" s="4" t="s">
        <v>985</v>
      </c>
      <c r="I5870" s="4" t="s">
        <v>1964</v>
      </c>
      <c r="J5870" s="4" t="s">
        <v>1965</v>
      </c>
      <c r="K5870" s="4" t="s">
        <v>1708</v>
      </c>
      <c r="L5870" s="4">
        <v>1</v>
      </c>
      <c r="M5870" s="4" t="s">
        <v>77</v>
      </c>
      <c r="N5870" s="4">
        <v>3583.3</v>
      </c>
      <c r="O5870" s="4">
        <v>2499.14</v>
      </c>
      <c r="P5870" s="4" t="s">
        <v>78</v>
      </c>
      <c r="Q5870" s="77">
        <v>45281.632638888892</v>
      </c>
      <c r="R5870" s="4">
        <v>3583.3</v>
      </c>
      <c r="S5870" s="4">
        <v>2499.14</v>
      </c>
      <c r="T5870" s="4" t="str">
        <f>VLOOKUP(E5870,zamiana!A:B,2,0)</f>
        <v>CAF REICHSHOFFEN</v>
      </c>
    </row>
    <row r="5871" spans="1:20" x14ac:dyDescent="0.3">
      <c r="A5871" s="4" t="s">
        <v>4580</v>
      </c>
      <c r="B5871" s="76">
        <v>45202</v>
      </c>
      <c r="C5871" s="76">
        <v>45202</v>
      </c>
      <c r="D5871" s="76">
        <v>45240</v>
      </c>
      <c r="E5871" s="4" t="s">
        <v>984</v>
      </c>
      <c r="F5871" s="4" t="s">
        <v>984</v>
      </c>
      <c r="G5871" s="4" t="s">
        <v>942</v>
      </c>
      <c r="H5871" s="4" t="s">
        <v>985</v>
      </c>
      <c r="I5871" s="4" t="s">
        <v>1971</v>
      </c>
      <c r="J5871" s="4" t="s">
        <v>1972</v>
      </c>
      <c r="K5871" s="4" t="s">
        <v>1708</v>
      </c>
      <c r="L5871" s="4">
        <v>1</v>
      </c>
      <c r="M5871" s="4" t="s">
        <v>77</v>
      </c>
      <c r="N5871" s="4">
        <v>4410.82</v>
      </c>
      <c r="O5871" s="4">
        <v>3954.31</v>
      </c>
      <c r="P5871" s="4" t="s">
        <v>78</v>
      </c>
      <c r="Q5871" s="77">
        <v>45281.631944444445</v>
      </c>
      <c r="R5871" s="4">
        <v>4410.82</v>
      </c>
      <c r="S5871" s="4">
        <v>3954.31</v>
      </c>
      <c r="T5871" s="4" t="str">
        <f>VLOOKUP(E5871,zamiana!A:B,2,0)</f>
        <v>CAF REICHSHOFFEN</v>
      </c>
    </row>
    <row r="5872" spans="1:20" x14ac:dyDescent="0.3">
      <c r="A5872" s="4" t="s">
        <v>4580</v>
      </c>
      <c r="B5872" s="76">
        <v>45202</v>
      </c>
      <c r="C5872" s="76">
        <v>45202</v>
      </c>
      <c r="D5872" s="76">
        <v>45240</v>
      </c>
      <c r="E5872" s="4" t="s">
        <v>984</v>
      </c>
      <c r="F5872" s="4" t="s">
        <v>984</v>
      </c>
      <c r="G5872" s="4" t="s">
        <v>942</v>
      </c>
      <c r="H5872" s="4" t="s">
        <v>985</v>
      </c>
      <c r="I5872" s="4" t="s">
        <v>1865</v>
      </c>
      <c r="J5872" s="4" t="s">
        <v>1866</v>
      </c>
      <c r="K5872" s="4" t="s">
        <v>1708</v>
      </c>
      <c r="L5872" s="4">
        <v>1</v>
      </c>
      <c r="M5872" s="4" t="s">
        <v>77</v>
      </c>
      <c r="N5872" s="4">
        <v>267.42</v>
      </c>
      <c r="O5872" s="4">
        <v>202.33</v>
      </c>
      <c r="P5872" s="4" t="s">
        <v>78</v>
      </c>
      <c r="Q5872" s="77">
        <v>45281.667361111111</v>
      </c>
      <c r="R5872" s="4">
        <v>267.42</v>
      </c>
      <c r="S5872" s="4">
        <v>202.33</v>
      </c>
      <c r="T5872" s="4" t="str">
        <f>VLOOKUP(E5872,zamiana!A:B,2,0)</f>
        <v>CAF REICHSHOFFEN</v>
      </c>
    </row>
    <row r="5873" spans="1:20" x14ac:dyDescent="0.3">
      <c r="A5873" s="4" t="s">
        <v>4580</v>
      </c>
      <c r="B5873" s="76">
        <v>45202</v>
      </c>
      <c r="C5873" s="76">
        <v>45202</v>
      </c>
      <c r="D5873" s="76">
        <v>45240</v>
      </c>
      <c r="E5873" s="4" t="s">
        <v>984</v>
      </c>
      <c r="F5873" s="4" t="s">
        <v>984</v>
      </c>
      <c r="G5873" s="4" t="s">
        <v>942</v>
      </c>
      <c r="H5873" s="4" t="s">
        <v>985</v>
      </c>
      <c r="I5873" s="4" t="s">
        <v>1874</v>
      </c>
      <c r="J5873" s="4" t="s">
        <v>1875</v>
      </c>
      <c r="K5873" s="4" t="s">
        <v>1708</v>
      </c>
      <c r="L5873" s="4">
        <v>2</v>
      </c>
      <c r="M5873" s="4" t="s">
        <v>77</v>
      </c>
      <c r="N5873" s="4">
        <v>213.36</v>
      </c>
      <c r="O5873" s="4">
        <v>246.39</v>
      </c>
      <c r="P5873" s="4" t="s">
        <v>78</v>
      </c>
      <c r="Q5873" s="77">
        <v>45281.631944444445</v>
      </c>
      <c r="R5873" s="4">
        <v>426.72</v>
      </c>
      <c r="S5873" s="4">
        <v>492.78</v>
      </c>
      <c r="T5873" s="4" t="str">
        <f>VLOOKUP(E5873,zamiana!A:B,2,0)</f>
        <v>CAF REICHSHOFFEN</v>
      </c>
    </row>
    <row r="5874" spans="1:20" x14ac:dyDescent="0.3">
      <c r="A5874" s="4" t="s">
        <v>4580</v>
      </c>
      <c r="B5874" s="76">
        <v>45202</v>
      </c>
      <c r="C5874" s="76">
        <v>45202</v>
      </c>
      <c r="D5874" s="76">
        <v>45240</v>
      </c>
      <c r="E5874" s="4" t="s">
        <v>984</v>
      </c>
      <c r="F5874" s="4" t="s">
        <v>984</v>
      </c>
      <c r="G5874" s="4" t="s">
        <v>942</v>
      </c>
      <c r="H5874" s="4" t="s">
        <v>985</v>
      </c>
      <c r="I5874" s="4" t="s">
        <v>1854</v>
      </c>
      <c r="J5874" s="4" t="s">
        <v>1855</v>
      </c>
      <c r="K5874" s="4" t="s">
        <v>1708</v>
      </c>
      <c r="L5874" s="4">
        <v>2</v>
      </c>
      <c r="M5874" s="4" t="s">
        <v>77</v>
      </c>
      <c r="N5874" s="4">
        <v>169.57</v>
      </c>
      <c r="O5874" s="4">
        <v>133.47999999999999</v>
      </c>
      <c r="P5874" s="4" t="s">
        <v>78</v>
      </c>
      <c r="Q5874" s="77">
        <v>45281.631944444445</v>
      </c>
      <c r="R5874" s="4">
        <v>339.14</v>
      </c>
      <c r="S5874" s="4">
        <v>266.95999999999998</v>
      </c>
      <c r="T5874" s="4" t="str">
        <f>VLOOKUP(E5874,zamiana!A:B,2,0)</f>
        <v>CAF REICHSHOFFEN</v>
      </c>
    </row>
    <row r="5875" spans="1:20" x14ac:dyDescent="0.3">
      <c r="A5875" s="4" t="s">
        <v>4580</v>
      </c>
      <c r="B5875" s="76">
        <v>45202</v>
      </c>
      <c r="C5875" s="76">
        <v>45202</v>
      </c>
      <c r="D5875" s="76">
        <v>45240</v>
      </c>
      <c r="E5875" s="4" t="s">
        <v>984</v>
      </c>
      <c r="F5875" s="4" t="s">
        <v>984</v>
      </c>
      <c r="G5875" s="4" t="s">
        <v>942</v>
      </c>
      <c r="H5875" s="4" t="s">
        <v>985</v>
      </c>
      <c r="I5875" s="4" t="s">
        <v>1946</v>
      </c>
      <c r="J5875" s="4" t="s">
        <v>1947</v>
      </c>
      <c r="K5875" s="4" t="s">
        <v>1708</v>
      </c>
      <c r="L5875" s="4">
        <v>1</v>
      </c>
      <c r="M5875" s="4" t="s">
        <v>77</v>
      </c>
      <c r="N5875" s="4">
        <v>1330.55</v>
      </c>
      <c r="O5875" s="4">
        <v>889.66</v>
      </c>
      <c r="P5875" s="4" t="s">
        <v>78</v>
      </c>
      <c r="Q5875" s="77">
        <v>45281.631944444445</v>
      </c>
      <c r="R5875" s="4">
        <v>1330.55</v>
      </c>
      <c r="S5875" s="4">
        <v>889.66</v>
      </c>
      <c r="T5875" s="4" t="str">
        <f>VLOOKUP(E5875,zamiana!A:B,2,0)</f>
        <v>CAF REICHSHOFFEN</v>
      </c>
    </row>
    <row r="5876" spans="1:20" x14ac:dyDescent="0.3">
      <c r="A5876" s="4" t="s">
        <v>4580</v>
      </c>
      <c r="B5876" s="76">
        <v>45202</v>
      </c>
      <c r="C5876" s="76">
        <v>45202</v>
      </c>
      <c r="D5876" s="76">
        <v>45240</v>
      </c>
      <c r="E5876" s="4" t="s">
        <v>984</v>
      </c>
      <c r="F5876" s="4" t="s">
        <v>984</v>
      </c>
      <c r="G5876" s="4" t="s">
        <v>942</v>
      </c>
      <c r="H5876" s="4" t="s">
        <v>985</v>
      </c>
      <c r="I5876" s="4" t="s">
        <v>1950</v>
      </c>
      <c r="J5876" s="4" t="s">
        <v>1951</v>
      </c>
      <c r="K5876" s="4" t="s">
        <v>1708</v>
      </c>
      <c r="L5876" s="4">
        <v>1</v>
      </c>
      <c r="M5876" s="4" t="s">
        <v>77</v>
      </c>
      <c r="N5876" s="4">
        <v>1961.45</v>
      </c>
      <c r="O5876" s="4">
        <v>1956.69</v>
      </c>
      <c r="P5876" s="4" t="s">
        <v>78</v>
      </c>
      <c r="Q5876" s="77">
        <v>45281.632638888892</v>
      </c>
      <c r="R5876" s="4">
        <v>1961.45</v>
      </c>
      <c r="S5876" s="4">
        <v>1956.69</v>
      </c>
      <c r="T5876" s="4" t="str">
        <f>VLOOKUP(E5876,zamiana!A:B,2,0)</f>
        <v>CAF REICHSHOFFEN</v>
      </c>
    </row>
    <row r="5877" spans="1:20" x14ac:dyDescent="0.3">
      <c r="A5877" s="4" t="s">
        <v>4580</v>
      </c>
      <c r="B5877" s="76">
        <v>45202</v>
      </c>
      <c r="C5877" s="76">
        <v>45202</v>
      </c>
      <c r="D5877" s="76">
        <v>45240</v>
      </c>
      <c r="E5877" s="4" t="s">
        <v>984</v>
      </c>
      <c r="F5877" s="4" t="s">
        <v>984</v>
      </c>
      <c r="G5877" s="4" t="s">
        <v>942</v>
      </c>
      <c r="H5877" s="4" t="s">
        <v>985</v>
      </c>
      <c r="I5877" s="4" t="s">
        <v>1770</v>
      </c>
      <c r="J5877" s="4" t="s">
        <v>1771</v>
      </c>
      <c r="K5877" s="4" t="s">
        <v>1708</v>
      </c>
      <c r="L5877" s="4">
        <v>2</v>
      </c>
      <c r="M5877" s="4" t="s">
        <v>77</v>
      </c>
      <c r="N5877" s="4">
        <v>62.55</v>
      </c>
      <c r="O5877" s="4">
        <v>56.26</v>
      </c>
      <c r="P5877" s="4" t="s">
        <v>78</v>
      </c>
      <c r="Q5877" s="77">
        <v>45281.631944444445</v>
      </c>
      <c r="R5877" s="4">
        <v>125.1</v>
      </c>
      <c r="S5877" s="4">
        <v>112.52</v>
      </c>
      <c r="T5877" s="4" t="str">
        <f>VLOOKUP(E5877,zamiana!A:B,2,0)</f>
        <v>CAF REICHSHOFFEN</v>
      </c>
    </row>
    <row r="5878" spans="1:20" x14ac:dyDescent="0.3">
      <c r="A5878" s="4" t="s">
        <v>4580</v>
      </c>
      <c r="B5878" s="76">
        <v>45202</v>
      </c>
      <c r="C5878" s="76">
        <v>45202</v>
      </c>
      <c r="D5878" s="76">
        <v>45240</v>
      </c>
      <c r="E5878" s="4" t="s">
        <v>984</v>
      </c>
      <c r="F5878" s="4" t="s">
        <v>984</v>
      </c>
      <c r="G5878" s="4" t="s">
        <v>942</v>
      </c>
      <c r="H5878" s="4" t="s">
        <v>985</v>
      </c>
      <c r="I5878" s="4" t="s">
        <v>1969</v>
      </c>
      <c r="J5878" s="4" t="s">
        <v>1970</v>
      </c>
      <c r="K5878" s="4" t="s">
        <v>1708</v>
      </c>
      <c r="L5878" s="4">
        <v>2</v>
      </c>
      <c r="M5878" s="4" t="s">
        <v>77</v>
      </c>
      <c r="N5878" s="4">
        <v>4181.7</v>
      </c>
      <c r="O5878" s="4">
        <v>3542.02</v>
      </c>
      <c r="P5878" s="4" t="s">
        <v>78</v>
      </c>
      <c r="Q5878" s="77">
        <v>45281.632638888892</v>
      </c>
      <c r="R5878" s="4">
        <v>8363.4</v>
      </c>
      <c r="S5878" s="4">
        <v>7084.04</v>
      </c>
      <c r="T5878" s="4" t="str">
        <f>VLOOKUP(E5878,zamiana!A:B,2,0)</f>
        <v>CAF REICHSHOFFEN</v>
      </c>
    </row>
    <row r="5879" spans="1:20" x14ac:dyDescent="0.3">
      <c r="A5879" s="4" t="s">
        <v>4580</v>
      </c>
      <c r="B5879" s="76">
        <v>45202</v>
      </c>
      <c r="C5879" s="76">
        <v>45202</v>
      </c>
      <c r="D5879" s="76">
        <v>45240</v>
      </c>
      <c r="E5879" s="4" t="s">
        <v>984</v>
      </c>
      <c r="F5879" s="4" t="s">
        <v>984</v>
      </c>
      <c r="G5879" s="4" t="s">
        <v>942</v>
      </c>
      <c r="H5879" s="4" t="s">
        <v>985</v>
      </c>
      <c r="I5879" s="4" t="s">
        <v>1954</v>
      </c>
      <c r="J5879" s="4" t="s">
        <v>1955</v>
      </c>
      <c r="K5879" s="4" t="s">
        <v>1708</v>
      </c>
      <c r="L5879" s="4">
        <v>1</v>
      </c>
      <c r="M5879" s="4" t="s">
        <v>77</v>
      </c>
      <c r="N5879" s="4">
        <v>2465.6799999999998</v>
      </c>
      <c r="O5879" s="4">
        <v>1763.68</v>
      </c>
      <c r="P5879" s="4" t="s">
        <v>78</v>
      </c>
      <c r="Q5879" s="77">
        <v>45281.632638888892</v>
      </c>
      <c r="R5879" s="4">
        <v>2465.6799999999998</v>
      </c>
      <c r="S5879" s="4">
        <v>1763.68</v>
      </c>
      <c r="T5879" s="4" t="str">
        <f>VLOOKUP(E5879,zamiana!A:B,2,0)</f>
        <v>CAF REICHSHOFFEN</v>
      </c>
    </row>
    <row r="5880" spans="1:20" x14ac:dyDescent="0.3">
      <c r="A5880" s="4" t="s">
        <v>4580</v>
      </c>
      <c r="B5880" s="76">
        <v>45202</v>
      </c>
      <c r="C5880" s="76">
        <v>45202</v>
      </c>
      <c r="D5880" s="76">
        <v>45240</v>
      </c>
      <c r="E5880" s="4" t="s">
        <v>984</v>
      </c>
      <c r="F5880" s="4" t="s">
        <v>984</v>
      </c>
      <c r="G5880" s="4" t="s">
        <v>942</v>
      </c>
      <c r="H5880" s="4" t="s">
        <v>985</v>
      </c>
      <c r="I5880" s="4" t="s">
        <v>1905</v>
      </c>
      <c r="J5880" s="4" t="s">
        <v>1906</v>
      </c>
      <c r="K5880" s="4" t="s">
        <v>1708</v>
      </c>
      <c r="L5880" s="4">
        <v>2</v>
      </c>
      <c r="M5880" s="4" t="s">
        <v>77</v>
      </c>
      <c r="N5880" s="4">
        <v>574.79999999999995</v>
      </c>
      <c r="O5880" s="4">
        <v>200.1</v>
      </c>
      <c r="P5880" s="4" t="s">
        <v>78</v>
      </c>
      <c r="Q5880" s="77">
        <v>45281.631944444445</v>
      </c>
      <c r="R5880" s="4">
        <v>1149.5999999999999</v>
      </c>
      <c r="S5880" s="4">
        <v>400.2</v>
      </c>
      <c r="T5880" s="4" t="str">
        <f>VLOOKUP(E5880,zamiana!A:B,2,0)</f>
        <v>CAF REICHSHOFFEN</v>
      </c>
    </row>
    <row r="5881" spans="1:20" x14ac:dyDescent="0.3">
      <c r="A5881" s="4" t="s">
        <v>4580</v>
      </c>
      <c r="B5881" s="76">
        <v>45202</v>
      </c>
      <c r="C5881" s="76">
        <v>45202</v>
      </c>
      <c r="D5881" s="76">
        <v>45240</v>
      </c>
      <c r="E5881" s="4" t="s">
        <v>984</v>
      </c>
      <c r="F5881" s="4" t="s">
        <v>984</v>
      </c>
      <c r="G5881" s="4" t="s">
        <v>942</v>
      </c>
      <c r="H5881" s="4" t="s">
        <v>985</v>
      </c>
      <c r="I5881" s="4" t="s">
        <v>1944</v>
      </c>
      <c r="J5881" s="4" t="s">
        <v>1945</v>
      </c>
      <c r="K5881" s="4" t="s">
        <v>1708</v>
      </c>
      <c r="L5881" s="4">
        <v>1</v>
      </c>
      <c r="M5881" s="4" t="s">
        <v>77</v>
      </c>
      <c r="N5881" s="4">
        <v>1196.8900000000001</v>
      </c>
      <c r="O5881" s="4">
        <v>839.95</v>
      </c>
      <c r="P5881" s="4" t="s">
        <v>78</v>
      </c>
      <c r="Q5881" s="77">
        <v>45281.631944444445</v>
      </c>
      <c r="R5881" s="4">
        <v>1196.8900000000001</v>
      </c>
      <c r="S5881" s="4">
        <v>839.95</v>
      </c>
      <c r="T5881" s="4" t="str">
        <f>VLOOKUP(E5881,zamiana!A:B,2,0)</f>
        <v>CAF REICHSHOFFEN</v>
      </c>
    </row>
    <row r="5882" spans="1:20" x14ac:dyDescent="0.3">
      <c r="A5882" s="4" t="s">
        <v>4580</v>
      </c>
      <c r="B5882" s="76">
        <v>45202</v>
      </c>
      <c r="C5882" s="76">
        <v>45202</v>
      </c>
      <c r="D5882" s="76">
        <v>45240</v>
      </c>
      <c r="E5882" s="4" t="s">
        <v>984</v>
      </c>
      <c r="F5882" s="4" t="s">
        <v>984</v>
      </c>
      <c r="G5882" s="4" t="s">
        <v>942</v>
      </c>
      <c r="H5882" s="4" t="s">
        <v>985</v>
      </c>
      <c r="I5882" s="4" t="s">
        <v>1922</v>
      </c>
      <c r="J5882" s="4" t="s">
        <v>1923</v>
      </c>
      <c r="K5882" s="4" t="s">
        <v>1708</v>
      </c>
      <c r="L5882" s="4">
        <v>2</v>
      </c>
      <c r="M5882" s="4" t="s">
        <v>77</v>
      </c>
      <c r="N5882" s="4">
        <v>714.09</v>
      </c>
      <c r="O5882" s="4">
        <v>329.18</v>
      </c>
      <c r="P5882" s="4" t="s">
        <v>78</v>
      </c>
      <c r="Q5882" s="77">
        <v>45281.631944444445</v>
      </c>
      <c r="R5882" s="4">
        <v>1428.18</v>
      </c>
      <c r="S5882" s="4">
        <v>658.36</v>
      </c>
      <c r="T5882" s="4" t="str">
        <f>VLOOKUP(E5882,zamiana!A:B,2,0)</f>
        <v>CAF REICHSHOFFEN</v>
      </c>
    </row>
    <row r="5883" spans="1:20" x14ac:dyDescent="0.3">
      <c r="A5883" s="4" t="s">
        <v>4580</v>
      </c>
      <c r="B5883" s="76">
        <v>45202</v>
      </c>
      <c r="C5883" s="76">
        <v>45202</v>
      </c>
      <c r="D5883" s="76">
        <v>45240</v>
      </c>
      <c r="E5883" s="4" t="s">
        <v>984</v>
      </c>
      <c r="F5883" s="4" t="s">
        <v>984</v>
      </c>
      <c r="G5883" s="4" t="s">
        <v>942</v>
      </c>
      <c r="H5883" s="4" t="s">
        <v>985</v>
      </c>
      <c r="I5883" s="4" t="s">
        <v>1934</v>
      </c>
      <c r="J5883" s="4" t="s">
        <v>1935</v>
      </c>
      <c r="K5883" s="4" t="s">
        <v>1708</v>
      </c>
      <c r="L5883" s="4">
        <v>2</v>
      </c>
      <c r="M5883" s="4" t="s">
        <v>77</v>
      </c>
      <c r="N5883" s="4">
        <v>709.76</v>
      </c>
      <c r="O5883" s="4">
        <v>492.13</v>
      </c>
      <c r="P5883" s="4" t="s">
        <v>78</v>
      </c>
      <c r="Q5883" s="77">
        <v>45281.631944444445</v>
      </c>
      <c r="R5883" s="4">
        <v>1419.52</v>
      </c>
      <c r="S5883" s="4">
        <v>984.26</v>
      </c>
      <c r="T5883" s="4" t="str">
        <f>VLOOKUP(E5883,zamiana!A:B,2,0)</f>
        <v>CAF REICHSHOFFEN</v>
      </c>
    </row>
    <row r="5884" spans="1:20" x14ac:dyDescent="0.3">
      <c r="A5884" s="4" t="s">
        <v>4580</v>
      </c>
      <c r="B5884" s="76">
        <v>45202</v>
      </c>
      <c r="C5884" s="76">
        <v>45202</v>
      </c>
      <c r="D5884" s="76">
        <v>45240</v>
      </c>
      <c r="E5884" s="4" t="s">
        <v>984</v>
      </c>
      <c r="F5884" s="4" t="s">
        <v>984</v>
      </c>
      <c r="G5884" s="4" t="s">
        <v>942</v>
      </c>
      <c r="H5884" s="4" t="s">
        <v>985</v>
      </c>
      <c r="I5884" s="4" t="s">
        <v>1939</v>
      </c>
      <c r="J5884" s="4" t="s">
        <v>1940</v>
      </c>
      <c r="K5884" s="4" t="s">
        <v>1708</v>
      </c>
      <c r="L5884" s="4">
        <v>2</v>
      </c>
      <c r="M5884" s="4" t="s">
        <v>77</v>
      </c>
      <c r="N5884" s="4">
        <v>807.01</v>
      </c>
      <c r="O5884" s="4">
        <v>1112.08</v>
      </c>
      <c r="P5884" s="4" t="s">
        <v>78</v>
      </c>
      <c r="Q5884" s="77">
        <v>45281.632638888892</v>
      </c>
      <c r="R5884" s="4">
        <v>1614.02</v>
      </c>
      <c r="S5884" s="4">
        <v>2224.16</v>
      </c>
      <c r="T5884" s="4" t="str">
        <f>VLOOKUP(E5884,zamiana!A:B,2,0)</f>
        <v>CAF REICHSHOFFEN</v>
      </c>
    </row>
    <row r="5885" spans="1:20" x14ac:dyDescent="0.3">
      <c r="A5885" s="4" t="s">
        <v>4583</v>
      </c>
      <c r="B5885" s="76">
        <v>45202</v>
      </c>
      <c r="C5885" s="76">
        <v>45202</v>
      </c>
      <c r="D5885" s="76">
        <v>45240</v>
      </c>
      <c r="E5885" s="4" t="s">
        <v>984</v>
      </c>
      <c r="F5885" s="4" t="s">
        <v>984</v>
      </c>
      <c r="G5885" s="4" t="s">
        <v>942</v>
      </c>
      <c r="H5885" s="4" t="s">
        <v>985</v>
      </c>
      <c r="I5885" s="4" t="s">
        <v>1973</v>
      </c>
      <c r="J5885" s="4" t="s">
        <v>1974</v>
      </c>
      <c r="K5885" s="4" t="s">
        <v>1708</v>
      </c>
      <c r="L5885" s="4">
        <v>1</v>
      </c>
      <c r="M5885" s="4" t="s">
        <v>77</v>
      </c>
      <c r="N5885" s="4">
        <v>9193.2199999999993</v>
      </c>
      <c r="O5885" s="4">
        <v>6343.54</v>
      </c>
      <c r="P5885" s="4" t="s">
        <v>78</v>
      </c>
      <c r="Q5885" s="77">
        <v>45281.661111111112</v>
      </c>
      <c r="R5885" s="4">
        <v>9193.2199999999993</v>
      </c>
      <c r="S5885" s="4">
        <v>6343.54</v>
      </c>
      <c r="T5885" s="4" t="str">
        <f>VLOOKUP(E5885,zamiana!A:B,2,0)</f>
        <v>CAF REICHSHOFFEN</v>
      </c>
    </row>
    <row r="5886" spans="1:20" x14ac:dyDescent="0.3">
      <c r="A5886" s="4" t="s">
        <v>4583</v>
      </c>
      <c r="B5886" s="76">
        <v>45202</v>
      </c>
      <c r="C5886" s="76">
        <v>45202</v>
      </c>
      <c r="D5886" s="76">
        <v>45240</v>
      </c>
      <c r="E5886" s="4" t="s">
        <v>984</v>
      </c>
      <c r="F5886" s="4" t="s">
        <v>984</v>
      </c>
      <c r="G5886" s="4" t="s">
        <v>942</v>
      </c>
      <c r="H5886" s="4" t="s">
        <v>985</v>
      </c>
      <c r="I5886" s="4" t="s">
        <v>1975</v>
      </c>
      <c r="J5886" s="4" t="s">
        <v>1976</v>
      </c>
      <c r="K5886" s="4" t="s">
        <v>1708</v>
      </c>
      <c r="L5886" s="4">
        <v>1</v>
      </c>
      <c r="M5886" s="4" t="s">
        <v>77</v>
      </c>
      <c r="N5886" s="4">
        <v>11453.94</v>
      </c>
      <c r="O5886" s="4">
        <v>9990.89</v>
      </c>
      <c r="P5886" s="4" t="s">
        <v>78</v>
      </c>
      <c r="Q5886" s="77">
        <v>45281.636111111111</v>
      </c>
      <c r="R5886" s="4">
        <v>11453.94</v>
      </c>
      <c r="S5886" s="4">
        <v>9990.89</v>
      </c>
      <c r="T5886" s="4" t="str">
        <f>VLOOKUP(E5886,zamiana!A:B,2,0)</f>
        <v>CAF REICHSHOFFEN</v>
      </c>
    </row>
    <row r="5887" spans="1:20" x14ac:dyDescent="0.3">
      <c r="A5887" s="4" t="s">
        <v>4481</v>
      </c>
      <c r="B5887" s="76">
        <v>45202</v>
      </c>
      <c r="C5887" s="76">
        <v>45202</v>
      </c>
      <c r="D5887" s="76">
        <v>45240</v>
      </c>
      <c r="E5887" s="4" t="s">
        <v>984</v>
      </c>
      <c r="F5887" s="4" t="s">
        <v>984</v>
      </c>
      <c r="G5887" s="4" t="s">
        <v>942</v>
      </c>
      <c r="H5887" s="4" t="s">
        <v>985</v>
      </c>
      <c r="I5887" s="4" t="s">
        <v>4619</v>
      </c>
      <c r="J5887" s="4" t="s">
        <v>4502</v>
      </c>
      <c r="K5887" s="4" t="s">
        <v>986</v>
      </c>
      <c r="L5887" s="4">
        <v>6</v>
      </c>
      <c r="M5887" s="4" t="s">
        <v>77</v>
      </c>
      <c r="N5887" s="4">
        <v>86.05</v>
      </c>
      <c r="O5887" s="4">
        <v>94.58</v>
      </c>
      <c r="P5887" s="4" t="s">
        <v>78</v>
      </c>
      <c r="Q5887" s="77">
        <v>45281.634722222225</v>
      </c>
      <c r="R5887" s="4">
        <v>516.29999999999995</v>
      </c>
      <c r="S5887" s="4">
        <v>567.48</v>
      </c>
      <c r="T5887" s="4" t="str">
        <f>VLOOKUP(E5887,zamiana!A:B,2,0)</f>
        <v>CAF REICHSHOFFEN</v>
      </c>
    </row>
    <row r="5888" spans="1:20" x14ac:dyDescent="0.3">
      <c r="A5888" s="4" t="s">
        <v>4481</v>
      </c>
      <c r="B5888" s="76">
        <v>45202</v>
      </c>
      <c r="C5888" s="76">
        <v>45202</v>
      </c>
      <c r="D5888" s="76">
        <v>45240</v>
      </c>
      <c r="E5888" s="4" t="s">
        <v>984</v>
      </c>
      <c r="F5888" s="4" t="s">
        <v>984</v>
      </c>
      <c r="G5888" s="4" t="s">
        <v>942</v>
      </c>
      <c r="H5888" s="4" t="s">
        <v>985</v>
      </c>
      <c r="I5888" s="4" t="s">
        <v>4615</v>
      </c>
      <c r="J5888" s="4" t="s">
        <v>4616</v>
      </c>
      <c r="K5888" s="4" t="s">
        <v>986</v>
      </c>
      <c r="L5888" s="4">
        <v>6</v>
      </c>
      <c r="M5888" s="4" t="s">
        <v>77</v>
      </c>
      <c r="N5888" s="4">
        <v>120.02</v>
      </c>
      <c r="O5888" s="4">
        <v>93.46</v>
      </c>
      <c r="P5888" s="4" t="s">
        <v>78</v>
      </c>
      <c r="Q5888" s="77">
        <v>45281.634722222225</v>
      </c>
      <c r="R5888" s="4">
        <v>720.12</v>
      </c>
      <c r="S5888" s="4">
        <v>560.76</v>
      </c>
      <c r="T5888" s="4" t="str">
        <f>VLOOKUP(E5888,zamiana!A:B,2,0)</f>
        <v>CAF REICHSHOFFEN</v>
      </c>
    </row>
    <row r="5889" spans="1:20" x14ac:dyDescent="0.3">
      <c r="A5889" s="4" t="s">
        <v>4481</v>
      </c>
      <c r="B5889" s="76">
        <v>45202</v>
      </c>
      <c r="C5889" s="76">
        <v>45202</v>
      </c>
      <c r="D5889" s="76">
        <v>45240</v>
      </c>
      <c r="E5889" s="4" t="s">
        <v>984</v>
      </c>
      <c r="F5889" s="4" t="s">
        <v>984</v>
      </c>
      <c r="G5889" s="4" t="s">
        <v>942</v>
      </c>
      <c r="H5889" s="4" t="s">
        <v>985</v>
      </c>
      <c r="I5889" s="4" t="s">
        <v>4568</v>
      </c>
      <c r="J5889" s="4" t="s">
        <v>4569</v>
      </c>
      <c r="K5889" s="4" t="s">
        <v>986</v>
      </c>
      <c r="L5889" s="4">
        <v>30</v>
      </c>
      <c r="M5889" s="4" t="s">
        <v>77</v>
      </c>
      <c r="N5889" s="4">
        <v>52.5</v>
      </c>
      <c r="O5889" s="4">
        <v>42.33</v>
      </c>
      <c r="P5889" s="4" t="s">
        <v>78</v>
      </c>
      <c r="Q5889" s="77">
        <v>45281.633333333331</v>
      </c>
      <c r="R5889" s="4">
        <v>1575</v>
      </c>
      <c r="S5889" s="4">
        <v>1269.9000000000001</v>
      </c>
      <c r="T5889" s="4" t="str">
        <f>VLOOKUP(E5889,zamiana!A:B,2,0)</f>
        <v>CAF REICHSHOFFEN</v>
      </c>
    </row>
    <row r="5890" spans="1:20" x14ac:dyDescent="0.3">
      <c r="A5890" s="4" t="s">
        <v>4481</v>
      </c>
      <c r="B5890" s="76">
        <v>45202</v>
      </c>
      <c r="C5890" s="76">
        <v>45202</v>
      </c>
      <c r="D5890" s="76">
        <v>45240</v>
      </c>
      <c r="E5890" s="4" t="s">
        <v>984</v>
      </c>
      <c r="F5890" s="4" t="s">
        <v>984</v>
      </c>
      <c r="G5890" s="4" t="s">
        <v>942</v>
      </c>
      <c r="H5890" s="4" t="s">
        <v>985</v>
      </c>
      <c r="I5890" s="4" t="s">
        <v>4566</v>
      </c>
      <c r="J5890" s="4" t="s">
        <v>4567</v>
      </c>
      <c r="K5890" s="4" t="s">
        <v>986</v>
      </c>
      <c r="L5890" s="4">
        <v>6</v>
      </c>
      <c r="M5890" s="4" t="s">
        <v>77</v>
      </c>
      <c r="N5890" s="4">
        <v>31.48</v>
      </c>
      <c r="O5890" s="4">
        <v>32.729999999999997</v>
      </c>
      <c r="P5890" s="4" t="s">
        <v>78</v>
      </c>
      <c r="Q5890" s="77">
        <v>45281.629861111112</v>
      </c>
      <c r="R5890" s="4">
        <v>188.88</v>
      </c>
      <c r="S5890" s="4">
        <v>196.38</v>
      </c>
      <c r="T5890" s="4" t="str">
        <f>VLOOKUP(E5890,zamiana!A:B,2,0)</f>
        <v>CAF REICHSHOFFEN</v>
      </c>
    </row>
    <row r="5891" spans="1:20" x14ac:dyDescent="0.3">
      <c r="A5891" s="4" t="s">
        <v>4481</v>
      </c>
      <c r="B5891" s="76">
        <v>45202</v>
      </c>
      <c r="C5891" s="76">
        <v>45202</v>
      </c>
      <c r="D5891" s="76">
        <v>45240</v>
      </c>
      <c r="E5891" s="4" t="s">
        <v>984</v>
      </c>
      <c r="F5891" s="4" t="s">
        <v>984</v>
      </c>
      <c r="G5891" s="4" t="s">
        <v>942</v>
      </c>
      <c r="H5891" s="4" t="s">
        <v>985</v>
      </c>
      <c r="I5891" s="4" t="s">
        <v>4564</v>
      </c>
      <c r="J5891" s="4" t="s">
        <v>4565</v>
      </c>
      <c r="K5891" s="4" t="s">
        <v>986</v>
      </c>
      <c r="L5891" s="4">
        <v>36</v>
      </c>
      <c r="M5891" s="4" t="s">
        <v>77</v>
      </c>
      <c r="N5891" s="4">
        <v>12.58</v>
      </c>
      <c r="O5891" s="4">
        <v>9.89</v>
      </c>
      <c r="P5891" s="4" t="s">
        <v>78</v>
      </c>
      <c r="Q5891" s="77">
        <v>45281.632638888892</v>
      </c>
      <c r="R5891" s="4">
        <v>452.88</v>
      </c>
      <c r="S5891" s="4">
        <v>356.04</v>
      </c>
      <c r="T5891" s="4" t="str">
        <f>VLOOKUP(E5891,zamiana!A:B,2,0)</f>
        <v>CAF REICHSHOFFEN</v>
      </c>
    </row>
    <row r="5892" spans="1:20" x14ac:dyDescent="0.3">
      <c r="A5892" s="4" t="s">
        <v>4481</v>
      </c>
      <c r="B5892" s="76">
        <v>45202</v>
      </c>
      <c r="C5892" s="76">
        <v>45202</v>
      </c>
      <c r="D5892" s="76">
        <v>45240</v>
      </c>
      <c r="E5892" s="4" t="s">
        <v>984</v>
      </c>
      <c r="F5892" s="4" t="s">
        <v>984</v>
      </c>
      <c r="G5892" s="4" t="s">
        <v>942</v>
      </c>
      <c r="H5892" s="4" t="s">
        <v>985</v>
      </c>
      <c r="I5892" s="4" t="s">
        <v>4562</v>
      </c>
      <c r="J5892" s="4" t="s">
        <v>4549</v>
      </c>
      <c r="K5892" s="4" t="s">
        <v>986</v>
      </c>
      <c r="L5892" s="4">
        <v>2</v>
      </c>
      <c r="M5892" s="4" t="s">
        <v>77</v>
      </c>
      <c r="N5892" s="4">
        <v>23.78</v>
      </c>
      <c r="O5892" s="4">
        <v>30.03</v>
      </c>
      <c r="P5892" s="4" t="s">
        <v>78</v>
      </c>
      <c r="Q5892" s="77">
        <v>45281.629861111112</v>
      </c>
      <c r="R5892" s="4">
        <v>47.56</v>
      </c>
      <c r="S5892" s="4">
        <v>60.06</v>
      </c>
      <c r="T5892" s="4" t="str">
        <f>VLOOKUP(E5892,zamiana!A:B,2,0)</f>
        <v>CAF REICHSHOFFEN</v>
      </c>
    </row>
    <row r="5893" spans="1:20" x14ac:dyDescent="0.3">
      <c r="A5893" s="4" t="s">
        <v>4481</v>
      </c>
      <c r="B5893" s="76">
        <v>45202</v>
      </c>
      <c r="C5893" s="76">
        <v>45202</v>
      </c>
      <c r="D5893" s="76">
        <v>45240</v>
      </c>
      <c r="E5893" s="4" t="s">
        <v>984</v>
      </c>
      <c r="F5893" s="4" t="s">
        <v>984</v>
      </c>
      <c r="G5893" s="4" t="s">
        <v>942</v>
      </c>
      <c r="H5893" s="4" t="s">
        <v>985</v>
      </c>
      <c r="I5893" s="4" t="s">
        <v>4561</v>
      </c>
      <c r="J5893" s="4" t="s">
        <v>4522</v>
      </c>
      <c r="K5893" s="4" t="s">
        <v>986</v>
      </c>
      <c r="L5893" s="4">
        <v>5</v>
      </c>
      <c r="M5893" s="4" t="s">
        <v>77</v>
      </c>
      <c r="N5893" s="4">
        <v>11.94</v>
      </c>
      <c r="O5893" s="4">
        <v>11.88</v>
      </c>
      <c r="P5893" s="4" t="s">
        <v>78</v>
      </c>
      <c r="Q5893" s="77">
        <v>45281.629861111112</v>
      </c>
      <c r="R5893" s="4">
        <v>59.7</v>
      </c>
      <c r="S5893" s="4">
        <v>59.4</v>
      </c>
      <c r="T5893" s="4" t="str">
        <f>VLOOKUP(E5893,zamiana!A:B,2,0)</f>
        <v>CAF REICHSHOFFEN</v>
      </c>
    </row>
    <row r="5894" spans="1:20" x14ac:dyDescent="0.3">
      <c r="A5894" s="4" t="s">
        <v>4481</v>
      </c>
      <c r="B5894" s="76">
        <v>45202</v>
      </c>
      <c r="C5894" s="76">
        <v>45202</v>
      </c>
      <c r="D5894" s="76">
        <v>45240</v>
      </c>
      <c r="E5894" s="4" t="s">
        <v>984</v>
      </c>
      <c r="F5894" s="4" t="s">
        <v>984</v>
      </c>
      <c r="G5894" s="4" t="s">
        <v>942</v>
      </c>
      <c r="H5894" s="4" t="s">
        <v>985</v>
      </c>
      <c r="I5894" s="4" t="s">
        <v>4559</v>
      </c>
      <c r="J5894" s="4" t="s">
        <v>4560</v>
      </c>
      <c r="K5894" s="4" t="s">
        <v>986</v>
      </c>
      <c r="L5894" s="4">
        <v>4</v>
      </c>
      <c r="M5894" s="4" t="s">
        <v>77</v>
      </c>
      <c r="N5894" s="4">
        <v>56.51</v>
      </c>
      <c r="O5894" s="4">
        <v>62.84</v>
      </c>
      <c r="P5894" s="4" t="s">
        <v>78</v>
      </c>
      <c r="Q5894" s="77">
        <v>45281.629861111112</v>
      </c>
      <c r="R5894" s="4">
        <v>226.04</v>
      </c>
      <c r="S5894" s="4">
        <v>251.36</v>
      </c>
      <c r="T5894" s="4" t="str">
        <f>VLOOKUP(E5894,zamiana!A:B,2,0)</f>
        <v>CAF REICHSHOFFEN</v>
      </c>
    </row>
    <row r="5895" spans="1:20" x14ac:dyDescent="0.3">
      <c r="A5895" s="4" t="s">
        <v>4481</v>
      </c>
      <c r="B5895" s="76">
        <v>45202</v>
      </c>
      <c r="C5895" s="76">
        <v>45202</v>
      </c>
      <c r="D5895" s="76">
        <v>45240</v>
      </c>
      <c r="E5895" s="4" t="s">
        <v>984</v>
      </c>
      <c r="F5895" s="4" t="s">
        <v>984</v>
      </c>
      <c r="G5895" s="4" t="s">
        <v>942</v>
      </c>
      <c r="H5895" s="4" t="s">
        <v>985</v>
      </c>
      <c r="I5895" s="4" t="s">
        <v>4558</v>
      </c>
      <c r="J5895" s="4" t="s">
        <v>4485</v>
      </c>
      <c r="K5895" s="4" t="s">
        <v>986</v>
      </c>
      <c r="L5895" s="4">
        <v>32</v>
      </c>
      <c r="M5895" s="4" t="s">
        <v>77</v>
      </c>
      <c r="N5895" s="4">
        <v>129.93</v>
      </c>
      <c r="O5895" s="4">
        <v>75.099999999999994</v>
      </c>
      <c r="P5895" s="4" t="s">
        <v>78</v>
      </c>
      <c r="Q5895" s="77">
        <v>45281.628472222219</v>
      </c>
      <c r="R5895" s="4">
        <v>4157.76</v>
      </c>
      <c r="S5895" s="4">
        <v>2403.1999999999998</v>
      </c>
      <c r="T5895" s="4" t="str">
        <f>VLOOKUP(E5895,zamiana!A:B,2,0)</f>
        <v>CAF REICHSHOFFEN</v>
      </c>
    </row>
    <row r="5896" spans="1:20" x14ac:dyDescent="0.3">
      <c r="A5896" s="4" t="s">
        <v>4481</v>
      </c>
      <c r="B5896" s="76">
        <v>45202</v>
      </c>
      <c r="C5896" s="76">
        <v>45202</v>
      </c>
      <c r="D5896" s="76">
        <v>45240</v>
      </c>
      <c r="E5896" s="4" t="s">
        <v>984</v>
      </c>
      <c r="F5896" s="4" t="s">
        <v>984</v>
      </c>
      <c r="G5896" s="4" t="s">
        <v>942</v>
      </c>
      <c r="H5896" s="4" t="s">
        <v>985</v>
      </c>
      <c r="I5896" s="4" t="s">
        <v>4557</v>
      </c>
      <c r="J5896" s="4" t="s">
        <v>4549</v>
      </c>
      <c r="K5896" s="4" t="s">
        <v>986</v>
      </c>
      <c r="L5896" s="4">
        <v>12</v>
      </c>
      <c r="M5896" s="4" t="s">
        <v>77</v>
      </c>
      <c r="N5896" s="4">
        <v>14.47</v>
      </c>
      <c r="O5896" s="4">
        <v>15.71</v>
      </c>
      <c r="P5896" s="4" t="s">
        <v>78</v>
      </c>
      <c r="Q5896" s="77">
        <v>45281.629861111112</v>
      </c>
      <c r="R5896" s="4">
        <v>173.64</v>
      </c>
      <c r="S5896" s="4">
        <v>188.52</v>
      </c>
      <c r="T5896" s="4" t="str">
        <f>VLOOKUP(E5896,zamiana!A:B,2,0)</f>
        <v>CAF REICHSHOFFEN</v>
      </c>
    </row>
    <row r="5897" spans="1:20" x14ac:dyDescent="0.3">
      <c r="A5897" s="4" t="s">
        <v>4481</v>
      </c>
      <c r="B5897" s="76">
        <v>45202</v>
      </c>
      <c r="C5897" s="76">
        <v>45202</v>
      </c>
      <c r="D5897" s="76">
        <v>45240</v>
      </c>
      <c r="E5897" s="4" t="s">
        <v>984</v>
      </c>
      <c r="F5897" s="4" t="s">
        <v>984</v>
      </c>
      <c r="G5897" s="4" t="s">
        <v>942</v>
      </c>
      <c r="H5897" s="4" t="s">
        <v>985</v>
      </c>
      <c r="I5897" s="4" t="s">
        <v>4556</v>
      </c>
      <c r="J5897" s="4" t="s">
        <v>4549</v>
      </c>
      <c r="K5897" s="4" t="s">
        <v>986</v>
      </c>
      <c r="L5897" s="4">
        <v>6</v>
      </c>
      <c r="M5897" s="4" t="s">
        <v>77</v>
      </c>
      <c r="N5897" s="4">
        <v>41.07</v>
      </c>
      <c r="O5897" s="4">
        <v>23.17</v>
      </c>
      <c r="P5897" s="4" t="s">
        <v>78</v>
      </c>
      <c r="Q5897" s="77">
        <v>45281.65347222222</v>
      </c>
      <c r="R5897" s="4">
        <v>246.42</v>
      </c>
      <c r="S5897" s="4">
        <v>139.02000000000001</v>
      </c>
      <c r="T5897" s="4" t="str">
        <f>VLOOKUP(E5897,zamiana!A:B,2,0)</f>
        <v>CAF REICHSHOFFEN</v>
      </c>
    </row>
    <row r="5898" spans="1:20" x14ac:dyDescent="0.3">
      <c r="A5898" s="4" t="s">
        <v>4481</v>
      </c>
      <c r="B5898" s="76">
        <v>45202</v>
      </c>
      <c r="C5898" s="76">
        <v>45202</v>
      </c>
      <c r="D5898" s="76">
        <v>45240</v>
      </c>
      <c r="E5898" s="4" t="s">
        <v>984</v>
      </c>
      <c r="F5898" s="4" t="s">
        <v>984</v>
      </c>
      <c r="G5898" s="4" t="s">
        <v>942</v>
      </c>
      <c r="H5898" s="4" t="s">
        <v>985</v>
      </c>
      <c r="I5898" s="4" t="s">
        <v>4554</v>
      </c>
      <c r="J5898" s="4" t="s">
        <v>4555</v>
      </c>
      <c r="K5898" s="4" t="s">
        <v>986</v>
      </c>
      <c r="L5898" s="4">
        <v>6</v>
      </c>
      <c r="M5898" s="4" t="s">
        <v>77</v>
      </c>
      <c r="N5898" s="4">
        <v>302.95999999999998</v>
      </c>
      <c r="O5898" s="4">
        <v>199.95</v>
      </c>
      <c r="P5898" s="4" t="s">
        <v>78</v>
      </c>
      <c r="Q5898" s="77">
        <v>45281.633333333331</v>
      </c>
      <c r="R5898" s="4">
        <v>1817.76</v>
      </c>
      <c r="S5898" s="4">
        <v>1199.7</v>
      </c>
      <c r="T5898" s="4" t="str">
        <f>VLOOKUP(E5898,zamiana!A:B,2,0)</f>
        <v>CAF REICHSHOFFEN</v>
      </c>
    </row>
    <row r="5899" spans="1:20" x14ac:dyDescent="0.3">
      <c r="A5899" s="4" t="s">
        <v>4481</v>
      </c>
      <c r="B5899" s="76">
        <v>45202</v>
      </c>
      <c r="C5899" s="76">
        <v>45202</v>
      </c>
      <c r="D5899" s="76">
        <v>45240</v>
      </c>
      <c r="E5899" s="4" t="s">
        <v>984</v>
      </c>
      <c r="F5899" s="4" t="s">
        <v>984</v>
      </c>
      <c r="G5899" s="4" t="s">
        <v>942</v>
      </c>
      <c r="H5899" s="4" t="s">
        <v>985</v>
      </c>
      <c r="I5899" s="4" t="s">
        <v>4553</v>
      </c>
      <c r="J5899" s="4" t="s">
        <v>4522</v>
      </c>
      <c r="K5899" s="4" t="s">
        <v>986</v>
      </c>
      <c r="L5899" s="4">
        <v>12</v>
      </c>
      <c r="M5899" s="4" t="s">
        <v>77</v>
      </c>
      <c r="N5899" s="4">
        <v>13.46</v>
      </c>
      <c r="O5899" s="4">
        <v>12.64</v>
      </c>
      <c r="P5899" s="4" t="s">
        <v>78</v>
      </c>
      <c r="Q5899" s="77">
        <v>45281.629861111112</v>
      </c>
      <c r="R5899" s="4">
        <v>161.52000000000001</v>
      </c>
      <c r="S5899" s="4">
        <v>151.68</v>
      </c>
      <c r="T5899" s="4" t="str">
        <f>VLOOKUP(E5899,zamiana!A:B,2,0)</f>
        <v>CAF REICHSHOFFEN</v>
      </c>
    </row>
    <row r="5900" spans="1:20" x14ac:dyDescent="0.3">
      <c r="A5900" s="4" t="s">
        <v>4481</v>
      </c>
      <c r="B5900" s="76">
        <v>45202</v>
      </c>
      <c r="C5900" s="76">
        <v>45202</v>
      </c>
      <c r="D5900" s="76">
        <v>45240</v>
      </c>
      <c r="E5900" s="4" t="s">
        <v>984</v>
      </c>
      <c r="F5900" s="4" t="s">
        <v>984</v>
      </c>
      <c r="G5900" s="4" t="s">
        <v>942</v>
      </c>
      <c r="H5900" s="4" t="s">
        <v>985</v>
      </c>
      <c r="I5900" s="4" t="s">
        <v>4552</v>
      </c>
      <c r="J5900" s="4" t="s">
        <v>4476</v>
      </c>
      <c r="K5900" s="4" t="s">
        <v>986</v>
      </c>
      <c r="L5900" s="4">
        <v>6</v>
      </c>
      <c r="M5900" s="4" t="s">
        <v>77</v>
      </c>
      <c r="N5900" s="4">
        <v>98.17</v>
      </c>
      <c r="O5900" s="4">
        <v>58.86</v>
      </c>
      <c r="P5900" s="4" t="s">
        <v>78</v>
      </c>
      <c r="Q5900" s="77">
        <v>45281.633333333331</v>
      </c>
      <c r="R5900" s="4">
        <v>589.02</v>
      </c>
      <c r="S5900" s="4">
        <v>353.16</v>
      </c>
      <c r="T5900" s="4" t="str">
        <f>VLOOKUP(E5900,zamiana!A:B,2,0)</f>
        <v>CAF REICHSHOFFEN</v>
      </c>
    </row>
    <row r="5901" spans="1:20" x14ac:dyDescent="0.3">
      <c r="A5901" s="4" t="s">
        <v>4481</v>
      </c>
      <c r="B5901" s="76">
        <v>45202</v>
      </c>
      <c r="C5901" s="76">
        <v>45202</v>
      </c>
      <c r="D5901" s="76">
        <v>45240</v>
      </c>
      <c r="E5901" s="4" t="s">
        <v>984</v>
      </c>
      <c r="F5901" s="4" t="s">
        <v>984</v>
      </c>
      <c r="G5901" s="4" t="s">
        <v>942</v>
      </c>
      <c r="H5901" s="4" t="s">
        <v>985</v>
      </c>
      <c r="I5901" s="4" t="s">
        <v>4550</v>
      </c>
      <c r="J5901" s="4" t="s">
        <v>4551</v>
      </c>
      <c r="K5901" s="4" t="s">
        <v>986</v>
      </c>
      <c r="L5901" s="4">
        <v>6</v>
      </c>
      <c r="M5901" s="4" t="s">
        <v>77</v>
      </c>
      <c r="N5901" s="4">
        <v>370.85</v>
      </c>
      <c r="O5901" s="4">
        <v>240.9</v>
      </c>
      <c r="P5901" s="4" t="s">
        <v>78</v>
      </c>
      <c r="Q5901" s="77">
        <v>45281.631249999999</v>
      </c>
      <c r="R5901" s="4">
        <v>2225.1</v>
      </c>
      <c r="S5901" s="4">
        <v>1445.4</v>
      </c>
      <c r="T5901" s="4" t="str">
        <f>VLOOKUP(E5901,zamiana!A:B,2,0)</f>
        <v>CAF REICHSHOFFEN</v>
      </c>
    </row>
    <row r="5902" spans="1:20" x14ac:dyDescent="0.3">
      <c r="A5902" s="4" t="s">
        <v>4481</v>
      </c>
      <c r="B5902" s="76">
        <v>45202</v>
      </c>
      <c r="C5902" s="76">
        <v>45202</v>
      </c>
      <c r="D5902" s="76">
        <v>45240</v>
      </c>
      <c r="E5902" s="4" t="s">
        <v>984</v>
      </c>
      <c r="F5902" s="4" t="s">
        <v>984</v>
      </c>
      <c r="G5902" s="4" t="s">
        <v>942</v>
      </c>
      <c r="H5902" s="4" t="s">
        <v>985</v>
      </c>
      <c r="I5902" s="4" t="s">
        <v>4548</v>
      </c>
      <c r="J5902" s="4" t="s">
        <v>4549</v>
      </c>
      <c r="K5902" s="4" t="s">
        <v>986</v>
      </c>
      <c r="L5902" s="4">
        <v>6</v>
      </c>
      <c r="M5902" s="4" t="s">
        <v>77</v>
      </c>
      <c r="N5902" s="4">
        <v>371.49</v>
      </c>
      <c r="O5902" s="4">
        <v>237.73</v>
      </c>
      <c r="P5902" s="4" t="s">
        <v>78</v>
      </c>
      <c r="Q5902" s="77">
        <v>45281.630555555559</v>
      </c>
      <c r="R5902" s="4">
        <v>2228.94</v>
      </c>
      <c r="S5902" s="4">
        <v>1426.38</v>
      </c>
      <c r="T5902" s="4" t="str">
        <f>VLOOKUP(E5902,zamiana!A:B,2,0)</f>
        <v>CAF REICHSHOFFEN</v>
      </c>
    </row>
    <row r="5903" spans="1:20" x14ac:dyDescent="0.3">
      <c r="A5903" s="4" t="s">
        <v>4481</v>
      </c>
      <c r="B5903" s="76">
        <v>45202</v>
      </c>
      <c r="C5903" s="76">
        <v>45202</v>
      </c>
      <c r="D5903" s="76">
        <v>45240</v>
      </c>
      <c r="E5903" s="4" t="s">
        <v>984</v>
      </c>
      <c r="F5903" s="4" t="s">
        <v>984</v>
      </c>
      <c r="G5903" s="4" t="s">
        <v>942</v>
      </c>
      <c r="H5903" s="4" t="s">
        <v>985</v>
      </c>
      <c r="I5903" s="4" t="s">
        <v>4547</v>
      </c>
      <c r="J5903" s="4" t="s">
        <v>4524</v>
      </c>
      <c r="K5903" s="4" t="s">
        <v>986</v>
      </c>
      <c r="L5903" s="4">
        <v>44</v>
      </c>
      <c r="M5903" s="4" t="s">
        <v>77</v>
      </c>
      <c r="N5903" s="4">
        <v>9.0299999999999994</v>
      </c>
      <c r="O5903" s="4">
        <v>6.35</v>
      </c>
      <c r="P5903" s="4" t="s">
        <v>78</v>
      </c>
      <c r="Q5903" s="77">
        <v>45281.629861111112</v>
      </c>
      <c r="R5903" s="4">
        <v>397.32</v>
      </c>
      <c r="S5903" s="4">
        <v>279.39999999999998</v>
      </c>
      <c r="T5903" s="4" t="str">
        <f>VLOOKUP(E5903,zamiana!A:B,2,0)</f>
        <v>CAF REICHSHOFFEN</v>
      </c>
    </row>
    <row r="5904" spans="1:20" x14ac:dyDescent="0.3">
      <c r="A5904" s="4" t="s">
        <v>4481</v>
      </c>
      <c r="B5904" s="76">
        <v>45202</v>
      </c>
      <c r="C5904" s="76">
        <v>45202</v>
      </c>
      <c r="D5904" s="76">
        <v>45240</v>
      </c>
      <c r="E5904" s="4" t="s">
        <v>984</v>
      </c>
      <c r="F5904" s="4" t="s">
        <v>984</v>
      </c>
      <c r="G5904" s="4" t="s">
        <v>942</v>
      </c>
      <c r="H5904" s="4" t="s">
        <v>985</v>
      </c>
      <c r="I5904" s="4" t="s">
        <v>4545</v>
      </c>
      <c r="J5904" s="4" t="s">
        <v>4546</v>
      </c>
      <c r="K5904" s="4" t="s">
        <v>986</v>
      </c>
      <c r="L5904" s="4">
        <v>48</v>
      </c>
      <c r="M5904" s="4" t="s">
        <v>77</v>
      </c>
      <c r="N5904" s="4">
        <v>25.35</v>
      </c>
      <c r="O5904" s="4">
        <v>20.21</v>
      </c>
      <c r="P5904" s="4" t="s">
        <v>78</v>
      </c>
      <c r="Q5904" s="77">
        <v>45281.629861111112</v>
      </c>
      <c r="R5904" s="4">
        <v>1216.8</v>
      </c>
      <c r="S5904" s="4">
        <v>970.08</v>
      </c>
      <c r="T5904" s="4" t="str">
        <f>VLOOKUP(E5904,zamiana!A:B,2,0)</f>
        <v>CAF REICHSHOFFEN</v>
      </c>
    </row>
    <row r="5905" spans="1:20" x14ac:dyDescent="0.3">
      <c r="A5905" s="4" t="s">
        <v>4481</v>
      </c>
      <c r="B5905" s="76">
        <v>45202</v>
      </c>
      <c r="C5905" s="76">
        <v>45202</v>
      </c>
      <c r="D5905" s="76">
        <v>45240</v>
      </c>
      <c r="E5905" s="4" t="s">
        <v>984</v>
      </c>
      <c r="F5905" s="4" t="s">
        <v>984</v>
      </c>
      <c r="G5905" s="4" t="s">
        <v>942</v>
      </c>
      <c r="H5905" s="4" t="s">
        <v>985</v>
      </c>
      <c r="I5905" s="4" t="s">
        <v>4542</v>
      </c>
      <c r="J5905" s="4" t="s">
        <v>4514</v>
      </c>
      <c r="K5905" s="4" t="s">
        <v>986</v>
      </c>
      <c r="L5905" s="4">
        <v>32</v>
      </c>
      <c r="M5905" s="4" t="s">
        <v>77</v>
      </c>
      <c r="N5905" s="4">
        <v>9.4</v>
      </c>
      <c r="O5905" s="4">
        <v>6.73</v>
      </c>
      <c r="P5905" s="4" t="s">
        <v>78</v>
      </c>
      <c r="Q5905" s="77">
        <v>45281.634722222225</v>
      </c>
      <c r="R5905" s="4">
        <v>300.8</v>
      </c>
      <c r="S5905" s="4">
        <v>215.36</v>
      </c>
      <c r="T5905" s="4" t="str">
        <f>VLOOKUP(E5905,zamiana!A:B,2,0)</f>
        <v>CAF REICHSHOFFEN</v>
      </c>
    </row>
    <row r="5906" spans="1:20" x14ac:dyDescent="0.3">
      <c r="A5906" s="4" t="s">
        <v>4481</v>
      </c>
      <c r="B5906" s="76">
        <v>45202</v>
      </c>
      <c r="C5906" s="76">
        <v>45202</v>
      </c>
      <c r="D5906" s="76">
        <v>45240</v>
      </c>
      <c r="E5906" s="4" t="s">
        <v>984</v>
      </c>
      <c r="F5906" s="4" t="s">
        <v>984</v>
      </c>
      <c r="G5906" s="4" t="s">
        <v>942</v>
      </c>
      <c r="H5906" s="4" t="s">
        <v>985</v>
      </c>
      <c r="I5906" s="4" t="s">
        <v>4536</v>
      </c>
      <c r="J5906" s="4" t="s">
        <v>4522</v>
      </c>
      <c r="K5906" s="4" t="s">
        <v>986</v>
      </c>
      <c r="L5906" s="4">
        <v>4</v>
      </c>
      <c r="M5906" s="4" t="s">
        <v>77</v>
      </c>
      <c r="N5906" s="4">
        <v>21.52</v>
      </c>
      <c r="O5906" s="4">
        <v>20.88</v>
      </c>
      <c r="P5906" s="4" t="s">
        <v>78</v>
      </c>
      <c r="Q5906" s="77">
        <v>45281.628472222219</v>
      </c>
      <c r="R5906" s="4">
        <v>86.08</v>
      </c>
      <c r="S5906" s="4">
        <v>83.52</v>
      </c>
      <c r="T5906" s="4" t="str">
        <f>VLOOKUP(E5906,zamiana!A:B,2,0)</f>
        <v>CAF REICHSHOFFEN</v>
      </c>
    </row>
    <row r="5907" spans="1:20" x14ac:dyDescent="0.3">
      <c r="A5907" s="4" t="s">
        <v>4481</v>
      </c>
      <c r="B5907" s="76">
        <v>45202</v>
      </c>
      <c r="C5907" s="76">
        <v>45202</v>
      </c>
      <c r="D5907" s="76">
        <v>45240</v>
      </c>
      <c r="E5907" s="4" t="s">
        <v>984</v>
      </c>
      <c r="F5907" s="4" t="s">
        <v>984</v>
      </c>
      <c r="G5907" s="4" t="s">
        <v>942</v>
      </c>
      <c r="H5907" s="4" t="s">
        <v>985</v>
      </c>
      <c r="I5907" s="4" t="s">
        <v>4535</v>
      </c>
      <c r="J5907" s="4" t="s">
        <v>4522</v>
      </c>
      <c r="K5907" s="4" t="s">
        <v>986</v>
      </c>
      <c r="L5907" s="4">
        <v>4</v>
      </c>
      <c r="M5907" s="4" t="s">
        <v>77</v>
      </c>
      <c r="N5907" s="4">
        <v>21.06</v>
      </c>
      <c r="O5907" s="4">
        <v>21.41</v>
      </c>
      <c r="P5907" s="4" t="s">
        <v>78</v>
      </c>
      <c r="Q5907" s="77">
        <v>45281.628472222219</v>
      </c>
      <c r="R5907" s="4">
        <v>84.24</v>
      </c>
      <c r="S5907" s="4">
        <v>85.64</v>
      </c>
      <c r="T5907" s="4" t="str">
        <f>VLOOKUP(E5907,zamiana!A:B,2,0)</f>
        <v>CAF REICHSHOFFEN</v>
      </c>
    </row>
    <row r="5908" spans="1:20" x14ac:dyDescent="0.3">
      <c r="A5908" s="4" t="s">
        <v>4481</v>
      </c>
      <c r="B5908" s="76">
        <v>45202</v>
      </c>
      <c r="C5908" s="76">
        <v>45202</v>
      </c>
      <c r="D5908" s="76">
        <v>45240</v>
      </c>
      <c r="E5908" s="4" t="s">
        <v>984</v>
      </c>
      <c r="F5908" s="4" t="s">
        <v>984</v>
      </c>
      <c r="G5908" s="4" t="s">
        <v>942</v>
      </c>
      <c r="H5908" s="4" t="s">
        <v>985</v>
      </c>
      <c r="I5908" s="4" t="s">
        <v>4534</v>
      </c>
      <c r="J5908" s="4" t="s">
        <v>2864</v>
      </c>
      <c r="K5908" s="4" t="s">
        <v>986</v>
      </c>
      <c r="L5908" s="4">
        <v>4</v>
      </c>
      <c r="M5908" s="4" t="s">
        <v>77</v>
      </c>
      <c r="N5908" s="4">
        <v>43.6</v>
      </c>
      <c r="O5908" s="4">
        <v>36.47</v>
      </c>
      <c r="P5908" s="4" t="s">
        <v>78</v>
      </c>
      <c r="Q5908" s="77">
        <v>45281.628472222219</v>
      </c>
      <c r="R5908" s="4">
        <v>174.4</v>
      </c>
      <c r="S5908" s="4">
        <v>145.88</v>
      </c>
      <c r="T5908" s="4" t="str">
        <f>VLOOKUP(E5908,zamiana!A:B,2,0)</f>
        <v>CAF REICHSHOFFEN</v>
      </c>
    </row>
    <row r="5909" spans="1:20" x14ac:dyDescent="0.3">
      <c r="A5909" s="4" t="s">
        <v>4481</v>
      </c>
      <c r="B5909" s="76">
        <v>45202</v>
      </c>
      <c r="C5909" s="76">
        <v>45202</v>
      </c>
      <c r="D5909" s="76">
        <v>45240</v>
      </c>
      <c r="E5909" s="4" t="s">
        <v>984</v>
      </c>
      <c r="F5909" s="4" t="s">
        <v>984</v>
      </c>
      <c r="G5909" s="4" t="s">
        <v>942</v>
      </c>
      <c r="H5909" s="4" t="s">
        <v>985</v>
      </c>
      <c r="I5909" s="4" t="s">
        <v>4531</v>
      </c>
      <c r="J5909" s="4" t="s">
        <v>4532</v>
      </c>
      <c r="K5909" s="4" t="s">
        <v>986</v>
      </c>
      <c r="L5909" s="4">
        <v>2</v>
      </c>
      <c r="M5909" s="4" t="s">
        <v>77</v>
      </c>
      <c r="N5909" s="4">
        <v>48.35</v>
      </c>
      <c r="O5909" s="4">
        <v>43.71</v>
      </c>
      <c r="P5909" s="4" t="s">
        <v>78</v>
      </c>
      <c r="Q5909" s="77">
        <v>45281.629861111112</v>
      </c>
      <c r="R5909" s="4">
        <v>96.7</v>
      </c>
      <c r="S5909" s="4">
        <v>87.42</v>
      </c>
      <c r="T5909" s="4" t="str">
        <f>VLOOKUP(E5909,zamiana!A:B,2,0)</f>
        <v>CAF REICHSHOFFEN</v>
      </c>
    </row>
    <row r="5910" spans="1:20" x14ac:dyDescent="0.3">
      <c r="A5910" s="4" t="s">
        <v>4481</v>
      </c>
      <c r="B5910" s="76">
        <v>45202</v>
      </c>
      <c r="C5910" s="76">
        <v>45202</v>
      </c>
      <c r="D5910" s="76">
        <v>45240</v>
      </c>
      <c r="E5910" s="4" t="s">
        <v>984</v>
      </c>
      <c r="F5910" s="4" t="s">
        <v>984</v>
      </c>
      <c r="G5910" s="4" t="s">
        <v>942</v>
      </c>
      <c r="H5910" s="4" t="s">
        <v>985</v>
      </c>
      <c r="I5910" s="4" t="s">
        <v>4530</v>
      </c>
      <c r="J5910" s="4" t="s">
        <v>4502</v>
      </c>
      <c r="K5910" s="4" t="s">
        <v>986</v>
      </c>
      <c r="L5910" s="4">
        <v>2</v>
      </c>
      <c r="M5910" s="4" t="s">
        <v>77</v>
      </c>
      <c r="N5910" s="4">
        <v>48.35</v>
      </c>
      <c r="O5910" s="4">
        <v>43.71</v>
      </c>
      <c r="P5910" s="4" t="s">
        <v>78</v>
      </c>
      <c r="Q5910" s="77">
        <v>45281.629861111112</v>
      </c>
      <c r="R5910" s="4">
        <v>96.7</v>
      </c>
      <c r="S5910" s="4">
        <v>87.42</v>
      </c>
      <c r="T5910" s="4" t="str">
        <f>VLOOKUP(E5910,zamiana!A:B,2,0)</f>
        <v>CAF REICHSHOFFEN</v>
      </c>
    </row>
    <row r="5911" spans="1:20" x14ac:dyDescent="0.3">
      <c r="A5911" s="4" t="s">
        <v>4481</v>
      </c>
      <c r="B5911" s="76">
        <v>45202</v>
      </c>
      <c r="C5911" s="76">
        <v>45202</v>
      </c>
      <c r="D5911" s="76">
        <v>45240</v>
      </c>
      <c r="E5911" s="4" t="s">
        <v>984</v>
      </c>
      <c r="F5911" s="4" t="s">
        <v>984</v>
      </c>
      <c r="G5911" s="4" t="s">
        <v>942</v>
      </c>
      <c r="H5911" s="4" t="s">
        <v>985</v>
      </c>
      <c r="I5911" s="4" t="s">
        <v>4526</v>
      </c>
      <c r="J5911" s="4" t="s">
        <v>4502</v>
      </c>
      <c r="K5911" s="4" t="s">
        <v>986</v>
      </c>
      <c r="L5911" s="4">
        <v>16</v>
      </c>
      <c r="M5911" s="4" t="s">
        <v>77</v>
      </c>
      <c r="N5911" s="4">
        <v>16.13</v>
      </c>
      <c r="O5911" s="4">
        <v>13.04</v>
      </c>
      <c r="P5911" s="4" t="s">
        <v>78</v>
      </c>
      <c r="Q5911" s="77">
        <v>45281.628472222219</v>
      </c>
      <c r="R5911" s="4">
        <v>258.08</v>
      </c>
      <c r="S5911" s="4">
        <v>208.64</v>
      </c>
      <c r="T5911" s="4" t="str">
        <f>VLOOKUP(E5911,zamiana!A:B,2,0)</f>
        <v>CAF REICHSHOFFEN</v>
      </c>
    </row>
    <row r="5912" spans="1:20" x14ac:dyDescent="0.3">
      <c r="A5912" s="4" t="s">
        <v>4481</v>
      </c>
      <c r="B5912" s="76">
        <v>45202</v>
      </c>
      <c r="C5912" s="76">
        <v>45202</v>
      </c>
      <c r="D5912" s="76">
        <v>45240</v>
      </c>
      <c r="E5912" s="4" t="s">
        <v>984</v>
      </c>
      <c r="F5912" s="4" t="s">
        <v>984</v>
      </c>
      <c r="G5912" s="4" t="s">
        <v>942</v>
      </c>
      <c r="H5912" s="4" t="s">
        <v>985</v>
      </c>
      <c r="I5912" s="4" t="s">
        <v>4523</v>
      </c>
      <c r="J5912" s="4" t="s">
        <v>4524</v>
      </c>
      <c r="K5912" s="4" t="s">
        <v>986</v>
      </c>
      <c r="L5912" s="4">
        <v>32</v>
      </c>
      <c r="M5912" s="4" t="s">
        <v>77</v>
      </c>
      <c r="N5912" s="4">
        <v>27.65</v>
      </c>
      <c r="O5912" s="4">
        <v>39.729999999999997</v>
      </c>
      <c r="P5912" s="4" t="s">
        <v>78</v>
      </c>
      <c r="Q5912" s="77">
        <v>45281.628472222219</v>
      </c>
      <c r="R5912" s="4">
        <v>884.8</v>
      </c>
      <c r="S5912" s="4">
        <v>1271.3599999999999</v>
      </c>
      <c r="T5912" s="4" t="str">
        <f>VLOOKUP(E5912,zamiana!A:B,2,0)</f>
        <v>CAF REICHSHOFFEN</v>
      </c>
    </row>
    <row r="5913" spans="1:20" x14ac:dyDescent="0.3">
      <c r="A5913" s="4" t="s">
        <v>4481</v>
      </c>
      <c r="B5913" s="76">
        <v>45202</v>
      </c>
      <c r="C5913" s="76">
        <v>45202</v>
      </c>
      <c r="D5913" s="76">
        <v>45240</v>
      </c>
      <c r="E5913" s="4" t="s">
        <v>984</v>
      </c>
      <c r="F5913" s="4" t="s">
        <v>984</v>
      </c>
      <c r="G5913" s="4" t="s">
        <v>942</v>
      </c>
      <c r="H5913" s="4" t="s">
        <v>985</v>
      </c>
      <c r="I5913" s="4" t="s">
        <v>4520</v>
      </c>
      <c r="J5913" s="4" t="s">
        <v>4476</v>
      </c>
      <c r="K5913" s="4" t="s">
        <v>986</v>
      </c>
      <c r="L5913" s="4">
        <v>6</v>
      </c>
      <c r="M5913" s="4" t="s">
        <v>77</v>
      </c>
      <c r="N5913" s="4">
        <v>75.27</v>
      </c>
      <c r="O5913" s="4">
        <v>60.96</v>
      </c>
      <c r="P5913" s="4" t="s">
        <v>78</v>
      </c>
      <c r="Q5913" s="77">
        <v>45281.629861111112</v>
      </c>
      <c r="R5913" s="4">
        <v>451.62</v>
      </c>
      <c r="S5913" s="4">
        <v>365.76</v>
      </c>
      <c r="T5913" s="4" t="str">
        <f>VLOOKUP(E5913,zamiana!A:B,2,0)</f>
        <v>CAF REICHSHOFFEN</v>
      </c>
    </row>
    <row r="5914" spans="1:20" x14ac:dyDescent="0.3">
      <c r="A5914" s="4" t="s">
        <v>4481</v>
      </c>
      <c r="B5914" s="76">
        <v>45202</v>
      </c>
      <c r="C5914" s="76">
        <v>45202</v>
      </c>
      <c r="D5914" s="76">
        <v>45240</v>
      </c>
      <c r="E5914" s="4" t="s">
        <v>984</v>
      </c>
      <c r="F5914" s="4" t="s">
        <v>984</v>
      </c>
      <c r="G5914" s="4" t="s">
        <v>942</v>
      </c>
      <c r="H5914" s="4" t="s">
        <v>985</v>
      </c>
      <c r="I5914" s="4" t="s">
        <v>4519</v>
      </c>
      <c r="J5914" s="4" t="s">
        <v>4502</v>
      </c>
      <c r="K5914" s="4" t="s">
        <v>986</v>
      </c>
      <c r="L5914" s="4">
        <v>12</v>
      </c>
      <c r="M5914" s="4" t="s">
        <v>77</v>
      </c>
      <c r="N5914" s="4">
        <v>32.630000000000003</v>
      </c>
      <c r="O5914" s="4">
        <v>41.37</v>
      </c>
      <c r="P5914" s="4" t="s">
        <v>78</v>
      </c>
      <c r="Q5914" s="77">
        <v>45281.628472222219</v>
      </c>
      <c r="R5914" s="4">
        <v>391.56</v>
      </c>
      <c r="S5914" s="4">
        <v>496.44</v>
      </c>
      <c r="T5914" s="4" t="str">
        <f>VLOOKUP(E5914,zamiana!A:B,2,0)</f>
        <v>CAF REICHSHOFFEN</v>
      </c>
    </row>
    <row r="5915" spans="1:20" x14ac:dyDescent="0.3">
      <c r="A5915" s="4" t="s">
        <v>4481</v>
      </c>
      <c r="B5915" s="76">
        <v>45202</v>
      </c>
      <c r="C5915" s="76">
        <v>45202</v>
      </c>
      <c r="D5915" s="76">
        <v>45240</v>
      </c>
      <c r="E5915" s="4" t="s">
        <v>984</v>
      </c>
      <c r="F5915" s="4" t="s">
        <v>984</v>
      </c>
      <c r="G5915" s="4" t="s">
        <v>942</v>
      </c>
      <c r="H5915" s="4" t="s">
        <v>985</v>
      </c>
      <c r="I5915" s="4" t="s">
        <v>4517</v>
      </c>
      <c r="J5915" s="4" t="s">
        <v>4502</v>
      </c>
      <c r="K5915" s="4" t="s">
        <v>986</v>
      </c>
      <c r="L5915" s="4">
        <v>2</v>
      </c>
      <c r="M5915" s="4" t="s">
        <v>77</v>
      </c>
      <c r="N5915" s="4">
        <v>64.94</v>
      </c>
      <c r="O5915" s="4">
        <v>65.099999999999994</v>
      </c>
      <c r="P5915" s="4" t="s">
        <v>78</v>
      </c>
      <c r="Q5915" s="77">
        <v>45281.629861111112</v>
      </c>
      <c r="R5915" s="4">
        <v>129.88</v>
      </c>
      <c r="S5915" s="4">
        <v>130.19999999999999</v>
      </c>
      <c r="T5915" s="4" t="str">
        <f>VLOOKUP(E5915,zamiana!A:B,2,0)</f>
        <v>CAF REICHSHOFFEN</v>
      </c>
    </row>
    <row r="5916" spans="1:20" x14ac:dyDescent="0.3">
      <c r="A5916" s="4" t="s">
        <v>4481</v>
      </c>
      <c r="B5916" s="76">
        <v>45202</v>
      </c>
      <c r="C5916" s="76">
        <v>45202</v>
      </c>
      <c r="D5916" s="76">
        <v>45240</v>
      </c>
      <c r="E5916" s="4" t="s">
        <v>984</v>
      </c>
      <c r="F5916" s="4" t="s">
        <v>984</v>
      </c>
      <c r="G5916" s="4" t="s">
        <v>942</v>
      </c>
      <c r="H5916" s="4" t="s">
        <v>985</v>
      </c>
      <c r="I5916" s="4" t="s">
        <v>4515</v>
      </c>
      <c r="J5916" s="4" t="s">
        <v>4516</v>
      </c>
      <c r="K5916" s="4" t="s">
        <v>986</v>
      </c>
      <c r="L5916" s="4">
        <v>2</v>
      </c>
      <c r="M5916" s="4" t="s">
        <v>77</v>
      </c>
      <c r="N5916" s="4">
        <v>60.93</v>
      </c>
      <c r="O5916" s="4">
        <v>41.95</v>
      </c>
      <c r="P5916" s="4" t="s">
        <v>78</v>
      </c>
      <c r="Q5916" s="77">
        <v>45281.679166666669</v>
      </c>
      <c r="R5916" s="4">
        <v>121.86</v>
      </c>
      <c r="S5916" s="4">
        <v>83.9</v>
      </c>
      <c r="T5916" s="4" t="str">
        <f>VLOOKUP(E5916,zamiana!A:B,2,0)</f>
        <v>CAF REICHSHOFFEN</v>
      </c>
    </row>
    <row r="5917" spans="1:20" x14ac:dyDescent="0.3">
      <c r="A5917" s="4" t="s">
        <v>4481</v>
      </c>
      <c r="B5917" s="76">
        <v>45202</v>
      </c>
      <c r="C5917" s="76">
        <v>45202</v>
      </c>
      <c r="D5917" s="76">
        <v>45240</v>
      </c>
      <c r="E5917" s="4" t="s">
        <v>984</v>
      </c>
      <c r="F5917" s="4" t="s">
        <v>984</v>
      </c>
      <c r="G5917" s="4" t="s">
        <v>942</v>
      </c>
      <c r="H5917" s="4" t="s">
        <v>985</v>
      </c>
      <c r="I5917" s="4" t="s">
        <v>4513</v>
      </c>
      <c r="J5917" s="4" t="s">
        <v>4514</v>
      </c>
      <c r="K5917" s="4" t="s">
        <v>986</v>
      </c>
      <c r="L5917" s="4">
        <v>8</v>
      </c>
      <c r="M5917" s="4" t="s">
        <v>77</v>
      </c>
      <c r="N5917" s="4">
        <v>35.9</v>
      </c>
      <c r="O5917" s="4">
        <v>27.46</v>
      </c>
      <c r="P5917" s="4" t="s">
        <v>78</v>
      </c>
      <c r="Q5917" s="77">
        <v>45281.628472222219</v>
      </c>
      <c r="R5917" s="4">
        <v>287.2</v>
      </c>
      <c r="S5917" s="4">
        <v>219.68</v>
      </c>
      <c r="T5917" s="4" t="str">
        <f>VLOOKUP(E5917,zamiana!A:B,2,0)</f>
        <v>CAF REICHSHOFFEN</v>
      </c>
    </row>
    <row r="5918" spans="1:20" x14ac:dyDescent="0.3">
      <c r="A5918" s="4" t="s">
        <v>4481</v>
      </c>
      <c r="B5918" s="76">
        <v>45202</v>
      </c>
      <c r="C5918" s="76">
        <v>45202</v>
      </c>
      <c r="D5918" s="76">
        <v>45240</v>
      </c>
      <c r="E5918" s="4" t="s">
        <v>984</v>
      </c>
      <c r="F5918" s="4" t="s">
        <v>984</v>
      </c>
      <c r="G5918" s="4" t="s">
        <v>942</v>
      </c>
      <c r="H5918" s="4" t="s">
        <v>985</v>
      </c>
      <c r="I5918" s="4" t="s">
        <v>4512</v>
      </c>
      <c r="J5918" s="4" t="s">
        <v>4502</v>
      </c>
      <c r="K5918" s="4" t="s">
        <v>986</v>
      </c>
      <c r="L5918" s="4">
        <v>8</v>
      </c>
      <c r="M5918" s="4" t="s">
        <v>77</v>
      </c>
      <c r="N5918" s="4">
        <v>67.2</v>
      </c>
      <c r="O5918" s="4">
        <v>39.03</v>
      </c>
      <c r="P5918" s="4" t="s">
        <v>78</v>
      </c>
      <c r="Q5918" s="77">
        <v>45281.628472222219</v>
      </c>
      <c r="R5918" s="4">
        <v>537.6</v>
      </c>
      <c r="S5918" s="4">
        <v>312.24</v>
      </c>
      <c r="T5918" s="4" t="str">
        <f>VLOOKUP(E5918,zamiana!A:B,2,0)</f>
        <v>CAF REICHSHOFFEN</v>
      </c>
    </row>
    <row r="5919" spans="1:20" x14ac:dyDescent="0.3">
      <c r="A5919" s="4" t="s">
        <v>4481</v>
      </c>
      <c r="B5919" s="76">
        <v>45202</v>
      </c>
      <c r="C5919" s="76">
        <v>45202</v>
      </c>
      <c r="D5919" s="76">
        <v>45240</v>
      </c>
      <c r="E5919" s="4" t="s">
        <v>984</v>
      </c>
      <c r="F5919" s="4" t="s">
        <v>984</v>
      </c>
      <c r="G5919" s="4" t="s">
        <v>942</v>
      </c>
      <c r="H5919" s="4" t="s">
        <v>985</v>
      </c>
      <c r="I5919" s="4" t="s">
        <v>4510</v>
      </c>
      <c r="J5919" s="4" t="s">
        <v>4508</v>
      </c>
      <c r="K5919" s="4" t="s">
        <v>986</v>
      </c>
      <c r="L5919" s="4">
        <v>4</v>
      </c>
      <c r="M5919" s="4" t="s">
        <v>77</v>
      </c>
      <c r="N5919" s="4">
        <v>66.97</v>
      </c>
      <c r="O5919" s="4">
        <v>66.91</v>
      </c>
      <c r="P5919" s="4" t="s">
        <v>78</v>
      </c>
      <c r="Q5919" s="77">
        <v>45281.635416666664</v>
      </c>
      <c r="R5919" s="4">
        <v>267.88</v>
      </c>
      <c r="S5919" s="4">
        <v>267.64</v>
      </c>
      <c r="T5919" s="4" t="str">
        <f>VLOOKUP(E5919,zamiana!A:B,2,0)</f>
        <v>CAF REICHSHOFFEN</v>
      </c>
    </row>
    <row r="5920" spans="1:20" x14ac:dyDescent="0.3">
      <c r="A5920" s="4" t="s">
        <v>4481</v>
      </c>
      <c r="B5920" s="76">
        <v>45202</v>
      </c>
      <c r="C5920" s="76">
        <v>45202</v>
      </c>
      <c r="D5920" s="76">
        <v>45240</v>
      </c>
      <c r="E5920" s="4" t="s">
        <v>984</v>
      </c>
      <c r="F5920" s="4" t="s">
        <v>984</v>
      </c>
      <c r="G5920" s="4" t="s">
        <v>942</v>
      </c>
      <c r="H5920" s="4" t="s">
        <v>985</v>
      </c>
      <c r="I5920" s="4" t="s">
        <v>4498</v>
      </c>
      <c r="J5920" s="4" t="s">
        <v>4476</v>
      </c>
      <c r="K5920" s="4" t="s">
        <v>986</v>
      </c>
      <c r="L5920" s="4">
        <v>8</v>
      </c>
      <c r="M5920" s="4" t="s">
        <v>77</v>
      </c>
      <c r="N5920" s="4">
        <v>14.56</v>
      </c>
      <c r="O5920" s="4">
        <v>12.16</v>
      </c>
      <c r="P5920" s="4" t="s">
        <v>78</v>
      </c>
      <c r="Q5920" s="77">
        <v>45281.628472222219</v>
      </c>
      <c r="R5920" s="4">
        <v>116.48</v>
      </c>
      <c r="S5920" s="4">
        <v>97.28</v>
      </c>
      <c r="T5920" s="4" t="str">
        <f>VLOOKUP(E5920,zamiana!A:B,2,0)</f>
        <v>CAF REICHSHOFFEN</v>
      </c>
    </row>
    <row r="5921" spans="1:20" x14ac:dyDescent="0.3">
      <c r="A5921" s="4" t="s">
        <v>4481</v>
      </c>
      <c r="B5921" s="76">
        <v>45202</v>
      </c>
      <c r="C5921" s="76">
        <v>45202</v>
      </c>
      <c r="D5921" s="76">
        <v>45240</v>
      </c>
      <c r="E5921" s="4" t="s">
        <v>984</v>
      </c>
      <c r="F5921" s="4" t="s">
        <v>984</v>
      </c>
      <c r="G5921" s="4" t="s">
        <v>942</v>
      </c>
      <c r="H5921" s="4" t="s">
        <v>985</v>
      </c>
      <c r="I5921" s="4" t="s">
        <v>4490</v>
      </c>
      <c r="J5921" s="4" t="s">
        <v>4491</v>
      </c>
      <c r="K5921" s="4" t="s">
        <v>986</v>
      </c>
      <c r="L5921" s="4">
        <v>2</v>
      </c>
      <c r="M5921" s="4" t="s">
        <v>77</v>
      </c>
      <c r="N5921" s="4">
        <v>56.46</v>
      </c>
      <c r="O5921" s="4">
        <v>38.29</v>
      </c>
      <c r="P5921" s="4" t="s">
        <v>78</v>
      </c>
      <c r="Q5921" s="77">
        <v>45281.629861111112</v>
      </c>
      <c r="R5921" s="4">
        <v>112.92</v>
      </c>
      <c r="S5921" s="4">
        <v>76.58</v>
      </c>
      <c r="T5921" s="4" t="str">
        <f>VLOOKUP(E5921,zamiana!A:B,2,0)</f>
        <v>CAF REICHSHOFFEN</v>
      </c>
    </row>
    <row r="5922" spans="1:20" x14ac:dyDescent="0.3">
      <c r="A5922" s="4" t="s">
        <v>4481</v>
      </c>
      <c r="B5922" s="76">
        <v>45202</v>
      </c>
      <c r="C5922" s="76">
        <v>45202</v>
      </c>
      <c r="D5922" s="76">
        <v>45240</v>
      </c>
      <c r="E5922" s="4" t="s">
        <v>984</v>
      </c>
      <c r="F5922" s="4" t="s">
        <v>984</v>
      </c>
      <c r="G5922" s="4" t="s">
        <v>942</v>
      </c>
      <c r="H5922" s="4" t="s">
        <v>985</v>
      </c>
      <c r="I5922" s="4" t="s">
        <v>4488</v>
      </c>
      <c r="J5922" s="4" t="s">
        <v>4489</v>
      </c>
      <c r="K5922" s="4" t="s">
        <v>986</v>
      </c>
      <c r="L5922" s="4">
        <v>2</v>
      </c>
      <c r="M5922" s="4" t="s">
        <v>77</v>
      </c>
      <c r="N5922" s="4">
        <v>137.9</v>
      </c>
      <c r="O5922" s="4">
        <v>141.93</v>
      </c>
      <c r="P5922" s="4" t="s">
        <v>78</v>
      </c>
      <c r="Q5922" s="77">
        <v>45281.629861111112</v>
      </c>
      <c r="R5922" s="4">
        <v>275.8</v>
      </c>
      <c r="S5922" s="4">
        <v>283.86</v>
      </c>
      <c r="T5922" s="4" t="str">
        <f>VLOOKUP(E5922,zamiana!A:B,2,0)</f>
        <v>CAF REICHSHOFFEN</v>
      </c>
    </row>
    <row r="5923" spans="1:20" x14ac:dyDescent="0.3">
      <c r="A5923" s="4" t="s">
        <v>4481</v>
      </c>
      <c r="B5923" s="76">
        <v>45202</v>
      </c>
      <c r="C5923" s="76">
        <v>45202</v>
      </c>
      <c r="D5923" s="76">
        <v>45240</v>
      </c>
      <c r="E5923" s="4" t="s">
        <v>984</v>
      </c>
      <c r="F5923" s="4" t="s">
        <v>984</v>
      </c>
      <c r="G5923" s="4" t="s">
        <v>942</v>
      </c>
      <c r="H5923" s="4" t="s">
        <v>985</v>
      </c>
      <c r="I5923" s="4" t="s">
        <v>4486</v>
      </c>
      <c r="J5923" s="4" t="s">
        <v>4487</v>
      </c>
      <c r="K5923" s="4" t="s">
        <v>986</v>
      </c>
      <c r="L5923" s="4">
        <v>2</v>
      </c>
      <c r="M5923" s="4" t="s">
        <v>77</v>
      </c>
      <c r="N5923" s="4">
        <v>137.9</v>
      </c>
      <c r="O5923" s="4">
        <v>141.93</v>
      </c>
      <c r="P5923" s="4" t="s">
        <v>78</v>
      </c>
      <c r="Q5923" s="77">
        <v>45281.629861111112</v>
      </c>
      <c r="R5923" s="4">
        <v>275.8</v>
      </c>
      <c r="S5923" s="4">
        <v>283.86</v>
      </c>
      <c r="T5923" s="4" t="str">
        <f>VLOOKUP(E5923,zamiana!A:B,2,0)</f>
        <v>CAF REICHSHOFFEN</v>
      </c>
    </row>
    <row r="5924" spans="1:20" x14ac:dyDescent="0.3">
      <c r="A5924" s="4" t="s">
        <v>4481</v>
      </c>
      <c r="B5924" s="76">
        <v>45202</v>
      </c>
      <c r="C5924" s="76">
        <v>45202</v>
      </c>
      <c r="D5924" s="76">
        <v>45240</v>
      </c>
      <c r="E5924" s="4" t="s">
        <v>984</v>
      </c>
      <c r="F5924" s="4" t="s">
        <v>984</v>
      </c>
      <c r="G5924" s="4" t="s">
        <v>942</v>
      </c>
      <c r="H5924" s="4" t="s">
        <v>985</v>
      </c>
      <c r="I5924" s="4" t="s">
        <v>4482</v>
      </c>
      <c r="J5924" s="4" t="s">
        <v>4483</v>
      </c>
      <c r="K5924" s="4" t="s">
        <v>986</v>
      </c>
      <c r="L5924" s="4">
        <v>4</v>
      </c>
      <c r="M5924" s="4" t="s">
        <v>77</v>
      </c>
      <c r="N5924" s="4">
        <v>400.35</v>
      </c>
      <c r="O5924" s="4">
        <v>299.93</v>
      </c>
      <c r="P5924" s="4" t="s">
        <v>78</v>
      </c>
      <c r="Q5924" s="77">
        <v>45281.628472222219</v>
      </c>
      <c r="R5924" s="4">
        <v>1601.4</v>
      </c>
      <c r="S5924" s="4">
        <v>1199.72</v>
      </c>
      <c r="T5924" s="4" t="str">
        <f>VLOOKUP(E5924,zamiana!A:B,2,0)</f>
        <v>CAF REICHSHOFFEN</v>
      </c>
    </row>
    <row r="5925" spans="1:20" x14ac:dyDescent="0.3">
      <c r="A5925" s="4" t="s">
        <v>4768</v>
      </c>
      <c r="B5925" s="76">
        <v>45202</v>
      </c>
      <c r="C5925" s="76">
        <v>45202</v>
      </c>
      <c r="D5925" s="76">
        <v>45252</v>
      </c>
      <c r="E5925" s="4" t="s">
        <v>972</v>
      </c>
      <c r="F5925" s="4" t="s">
        <v>973</v>
      </c>
      <c r="G5925" s="4" t="s">
        <v>942</v>
      </c>
      <c r="H5925" s="4" t="s">
        <v>2806</v>
      </c>
      <c r="I5925" s="4" t="s">
        <v>4769</v>
      </c>
      <c r="J5925" s="4" t="s">
        <v>4770</v>
      </c>
      <c r="K5925" s="4" t="s">
        <v>76</v>
      </c>
      <c r="L5925" s="4">
        <v>61</v>
      </c>
      <c r="M5925" s="4" t="s">
        <v>77</v>
      </c>
      <c r="N5925" s="4">
        <v>39.36</v>
      </c>
      <c r="O5925" s="4">
        <v>31.64</v>
      </c>
      <c r="P5925" s="4" t="s">
        <v>78</v>
      </c>
      <c r="Q5925" s="77">
        <v>45281.643055555556</v>
      </c>
      <c r="R5925" s="4">
        <v>2400.96</v>
      </c>
      <c r="S5925" s="4">
        <v>1930.04</v>
      </c>
      <c r="T5925" s="4" t="str">
        <f>VLOOKUP(E5925,zamiana!A:B,2,0)</f>
        <v>ALSTOM BCN</v>
      </c>
    </row>
    <row r="5926" spans="1:20" x14ac:dyDescent="0.3">
      <c r="A5926" s="4" t="s">
        <v>4400</v>
      </c>
      <c r="B5926" s="76">
        <v>45202</v>
      </c>
      <c r="C5926" s="76">
        <v>45202</v>
      </c>
      <c r="D5926" s="76">
        <v>45252</v>
      </c>
      <c r="E5926" s="4" t="s">
        <v>972</v>
      </c>
      <c r="F5926" s="4" t="s">
        <v>973</v>
      </c>
      <c r="G5926" s="4" t="s">
        <v>942</v>
      </c>
      <c r="H5926" s="4" t="s">
        <v>2806</v>
      </c>
      <c r="I5926" s="4" t="s">
        <v>4401</v>
      </c>
      <c r="J5926" s="4" t="s">
        <v>81</v>
      </c>
      <c r="K5926" s="4" t="s">
        <v>76</v>
      </c>
      <c r="L5926" s="4">
        <v>1</v>
      </c>
      <c r="M5926" s="4" t="s">
        <v>77</v>
      </c>
      <c r="N5926" s="4">
        <v>33.369999999999997</v>
      </c>
      <c r="O5926" s="4">
        <v>16.989999999999998</v>
      </c>
      <c r="P5926" s="4" t="s">
        <v>78</v>
      </c>
      <c r="Q5926" s="77">
        <v>45281.640277777777</v>
      </c>
      <c r="R5926" s="4">
        <v>33.369999999999997</v>
      </c>
      <c r="S5926" s="4">
        <v>16.989999999999998</v>
      </c>
      <c r="T5926" s="4" t="str">
        <f>VLOOKUP(E5926,zamiana!A:B,2,0)</f>
        <v>ALSTOM BCN</v>
      </c>
    </row>
    <row r="5927" spans="1:20" x14ac:dyDescent="0.3">
      <c r="A5927" s="4" t="s">
        <v>4873</v>
      </c>
      <c r="B5927" s="76">
        <v>45202</v>
      </c>
      <c r="C5927" s="76">
        <v>45202</v>
      </c>
      <c r="D5927" s="76">
        <v>45252</v>
      </c>
      <c r="E5927" s="4" t="s">
        <v>972</v>
      </c>
      <c r="F5927" s="4" t="s">
        <v>973</v>
      </c>
      <c r="G5927" s="4" t="s">
        <v>942</v>
      </c>
      <c r="H5927" s="4" t="s">
        <v>2806</v>
      </c>
      <c r="I5927" s="4" t="s">
        <v>4874</v>
      </c>
      <c r="J5927" s="4" t="s">
        <v>4874</v>
      </c>
      <c r="K5927" s="4" t="s">
        <v>10</v>
      </c>
      <c r="L5927" s="4">
        <v>2</v>
      </c>
      <c r="M5927" s="4" t="s">
        <v>77</v>
      </c>
      <c r="N5927" s="4">
        <v>58.35</v>
      </c>
      <c r="O5927" s="4">
        <v>28.31</v>
      </c>
      <c r="P5927" s="4" t="s">
        <v>78</v>
      </c>
      <c r="Q5927" s="77">
        <v>45281.680555555555</v>
      </c>
      <c r="R5927" s="4">
        <v>116.7</v>
      </c>
      <c r="S5927" s="4">
        <v>56.62</v>
      </c>
      <c r="T5927" s="4" t="str">
        <f>VLOOKUP(E5927,zamiana!A:B,2,0)</f>
        <v>ALSTOM BCN</v>
      </c>
    </row>
    <row r="5928" spans="1:20" x14ac:dyDescent="0.3">
      <c r="A5928" s="4" t="s">
        <v>4397</v>
      </c>
      <c r="B5928" s="76">
        <v>45202</v>
      </c>
      <c r="C5928" s="76">
        <v>45202</v>
      </c>
      <c r="D5928" s="76">
        <v>45252</v>
      </c>
      <c r="E5928" s="4" t="s">
        <v>972</v>
      </c>
      <c r="F5928" s="4" t="s">
        <v>973</v>
      </c>
      <c r="G5928" s="4" t="s">
        <v>942</v>
      </c>
      <c r="H5928" s="4" t="s">
        <v>2806</v>
      </c>
      <c r="I5928" s="4" t="s">
        <v>4398</v>
      </c>
      <c r="J5928" s="4" t="s">
        <v>4399</v>
      </c>
      <c r="K5928" s="4" t="s">
        <v>76</v>
      </c>
      <c r="L5928" s="4">
        <v>1</v>
      </c>
      <c r="M5928" s="4" t="s">
        <v>77</v>
      </c>
      <c r="N5928" s="4">
        <v>162.75</v>
      </c>
      <c r="O5928" s="4">
        <v>188.52</v>
      </c>
      <c r="P5928" s="4" t="s">
        <v>78</v>
      </c>
      <c r="Q5928" s="77">
        <v>45281.65625</v>
      </c>
      <c r="R5928" s="4">
        <v>162.75</v>
      </c>
      <c r="S5928" s="4">
        <v>188.52</v>
      </c>
      <c r="T5928" s="4" t="str">
        <f>VLOOKUP(E5928,zamiana!A:B,2,0)</f>
        <v>ALSTOM BCN</v>
      </c>
    </row>
    <row r="5929" spans="1:20" x14ac:dyDescent="0.3">
      <c r="A5929" s="4" t="s">
        <v>4721</v>
      </c>
      <c r="B5929" s="76">
        <v>45204</v>
      </c>
      <c r="C5929" s="76">
        <v>45204</v>
      </c>
      <c r="D5929" s="76">
        <v>45238</v>
      </c>
      <c r="E5929" s="4" t="s">
        <v>940</v>
      </c>
      <c r="F5929" s="4" t="s">
        <v>3867</v>
      </c>
      <c r="G5929" s="4" t="s">
        <v>942</v>
      </c>
      <c r="H5929" s="4" t="s">
        <v>999</v>
      </c>
      <c r="I5929" s="4" t="s">
        <v>3964</v>
      </c>
      <c r="J5929" s="4" t="s">
        <v>3963</v>
      </c>
      <c r="K5929" s="4" t="s">
        <v>102</v>
      </c>
      <c r="L5929" s="4">
        <v>16</v>
      </c>
      <c r="M5929" s="4" t="s">
        <v>77</v>
      </c>
      <c r="N5929" s="4">
        <v>269.45999999999998</v>
      </c>
      <c r="O5929" s="4">
        <v>13.04</v>
      </c>
      <c r="P5929" s="4" t="s">
        <v>78</v>
      </c>
      <c r="Q5929" s="77">
        <v>45281.679166666669</v>
      </c>
      <c r="R5929" s="4">
        <v>4311.3599999999997</v>
      </c>
      <c r="S5929" s="4">
        <v>208.64</v>
      </c>
      <c r="T5929" s="4" t="str">
        <f>VLOOKUP(E5929,zamiana!A:B,2,0)</f>
        <v>ALSTOM KTW</v>
      </c>
    </row>
    <row r="5930" spans="1:20" x14ac:dyDescent="0.3">
      <c r="A5930" s="4" t="s">
        <v>4721</v>
      </c>
      <c r="B5930" s="76">
        <v>45204</v>
      </c>
      <c r="C5930" s="76">
        <v>45204</v>
      </c>
      <c r="D5930" s="76">
        <v>45238</v>
      </c>
      <c r="E5930" s="4" t="s">
        <v>940</v>
      </c>
      <c r="F5930" s="4" t="s">
        <v>3867</v>
      </c>
      <c r="G5930" s="4" t="s">
        <v>942</v>
      </c>
      <c r="H5930" s="4" t="s">
        <v>999</v>
      </c>
      <c r="I5930" s="4" t="s">
        <v>3962</v>
      </c>
      <c r="J5930" s="4" t="s">
        <v>3963</v>
      </c>
      <c r="K5930" s="4" t="s">
        <v>102</v>
      </c>
      <c r="L5930" s="4">
        <v>75</v>
      </c>
      <c r="M5930" s="4" t="s">
        <v>77</v>
      </c>
      <c r="N5930" s="4">
        <v>269.44</v>
      </c>
      <c r="O5930" s="4">
        <v>13.04</v>
      </c>
      <c r="P5930" s="4" t="s">
        <v>78</v>
      </c>
      <c r="Q5930" s="77">
        <v>45281.679166666669</v>
      </c>
      <c r="R5930" s="4">
        <v>20208</v>
      </c>
      <c r="S5930" s="4">
        <v>978</v>
      </c>
      <c r="T5930" s="4" t="str">
        <f>VLOOKUP(E5930,zamiana!A:B,2,0)</f>
        <v>ALSTOM KTW</v>
      </c>
    </row>
    <row r="5931" spans="1:20" x14ac:dyDescent="0.3">
      <c r="A5931" s="4" t="s">
        <v>4609</v>
      </c>
      <c r="B5931" s="76">
        <v>45204</v>
      </c>
      <c r="C5931" s="76">
        <v>45204</v>
      </c>
      <c r="D5931" s="76">
        <v>45238</v>
      </c>
      <c r="E5931" s="4" t="s">
        <v>940</v>
      </c>
      <c r="F5931" s="4" t="s">
        <v>3867</v>
      </c>
      <c r="G5931" s="4" t="s">
        <v>942</v>
      </c>
      <c r="H5931" s="4" t="s">
        <v>999</v>
      </c>
      <c r="I5931" s="4" t="s">
        <v>1127</v>
      </c>
      <c r="J5931" s="4" t="s">
        <v>1127</v>
      </c>
      <c r="K5931" s="4" t="s">
        <v>770</v>
      </c>
      <c r="L5931" s="4">
        <v>3</v>
      </c>
      <c r="M5931" s="4" t="s">
        <v>77</v>
      </c>
      <c r="N5931" s="4">
        <v>11.1</v>
      </c>
      <c r="O5931" s="4">
        <v>7.47</v>
      </c>
      <c r="P5931" s="4" t="s">
        <v>78</v>
      </c>
      <c r="Q5931" s="77">
        <v>45281.63958333333</v>
      </c>
      <c r="R5931" s="4">
        <v>33.299999999999997</v>
      </c>
      <c r="S5931" s="4">
        <v>22.41</v>
      </c>
      <c r="T5931" s="4" t="str">
        <f>VLOOKUP(E5931,zamiana!A:B,2,0)</f>
        <v>ALSTOM KTW</v>
      </c>
    </row>
    <row r="5932" spans="1:20" x14ac:dyDescent="0.3">
      <c r="A5932" s="4" t="s">
        <v>4609</v>
      </c>
      <c r="B5932" s="76">
        <v>45204</v>
      </c>
      <c r="C5932" s="76">
        <v>45204</v>
      </c>
      <c r="D5932" s="76">
        <v>45238</v>
      </c>
      <c r="E5932" s="4" t="s">
        <v>940</v>
      </c>
      <c r="F5932" s="4" t="s">
        <v>3867</v>
      </c>
      <c r="G5932" s="4" t="s">
        <v>942</v>
      </c>
      <c r="H5932" s="4" t="s">
        <v>999</v>
      </c>
      <c r="I5932" s="4" t="s">
        <v>3370</v>
      </c>
      <c r="J5932" s="4" t="s">
        <v>3370</v>
      </c>
      <c r="K5932" s="4" t="s">
        <v>821</v>
      </c>
      <c r="L5932" s="4">
        <v>1</v>
      </c>
      <c r="M5932" s="4" t="s">
        <v>77</v>
      </c>
      <c r="N5932" s="4">
        <v>14.84</v>
      </c>
      <c r="O5932" s="4">
        <v>11.63</v>
      </c>
      <c r="P5932" s="4" t="s">
        <v>78</v>
      </c>
      <c r="Q5932" s="77">
        <v>45281.628472222219</v>
      </c>
      <c r="R5932" s="4">
        <v>14.84</v>
      </c>
      <c r="S5932" s="4">
        <v>11.63</v>
      </c>
      <c r="T5932" s="4" t="str">
        <f>VLOOKUP(E5932,zamiana!A:B,2,0)</f>
        <v>ALSTOM KTW</v>
      </c>
    </row>
    <row r="5933" spans="1:20" x14ac:dyDescent="0.3">
      <c r="A5933" s="4" t="s">
        <v>4609</v>
      </c>
      <c r="B5933" s="76">
        <v>45204</v>
      </c>
      <c r="C5933" s="76">
        <v>45204</v>
      </c>
      <c r="D5933" s="76">
        <v>45238</v>
      </c>
      <c r="E5933" s="4" t="s">
        <v>940</v>
      </c>
      <c r="F5933" s="4" t="s">
        <v>3867</v>
      </c>
      <c r="G5933" s="4" t="s">
        <v>942</v>
      </c>
      <c r="H5933" s="4" t="s">
        <v>999</v>
      </c>
      <c r="I5933" s="4" t="s">
        <v>3983</v>
      </c>
      <c r="J5933" s="4" t="s">
        <v>3983</v>
      </c>
      <c r="K5933" s="4" t="s">
        <v>821</v>
      </c>
      <c r="L5933" s="4">
        <v>1</v>
      </c>
      <c r="M5933" s="4" t="s">
        <v>77</v>
      </c>
      <c r="N5933" s="4">
        <v>310.8</v>
      </c>
      <c r="O5933" s="4">
        <v>227.96</v>
      </c>
      <c r="P5933" s="4" t="s">
        <v>78</v>
      </c>
      <c r="Q5933" s="77">
        <v>45281.661111111112</v>
      </c>
      <c r="R5933" s="4">
        <v>310.8</v>
      </c>
      <c r="S5933" s="4">
        <v>227.96</v>
      </c>
      <c r="T5933" s="4" t="str">
        <f>VLOOKUP(E5933,zamiana!A:B,2,0)</f>
        <v>ALSTOM KTW</v>
      </c>
    </row>
    <row r="5934" spans="1:20" x14ac:dyDescent="0.3">
      <c r="A5934" s="4" t="s">
        <v>4609</v>
      </c>
      <c r="B5934" s="76">
        <v>45204</v>
      </c>
      <c r="C5934" s="76">
        <v>45204</v>
      </c>
      <c r="D5934" s="76">
        <v>45238</v>
      </c>
      <c r="E5934" s="4" t="s">
        <v>940</v>
      </c>
      <c r="F5934" s="4" t="s">
        <v>3867</v>
      </c>
      <c r="G5934" s="4" t="s">
        <v>942</v>
      </c>
      <c r="H5934" s="4" t="s">
        <v>999</v>
      </c>
      <c r="I5934" s="4" t="s">
        <v>3981</v>
      </c>
      <c r="J5934" s="4" t="s">
        <v>3981</v>
      </c>
      <c r="K5934" s="4" t="s">
        <v>102</v>
      </c>
      <c r="L5934" s="4">
        <v>2</v>
      </c>
      <c r="M5934" s="4" t="s">
        <v>77</v>
      </c>
      <c r="N5934" s="4">
        <v>585.53</v>
      </c>
      <c r="O5934" s="4">
        <v>249.42</v>
      </c>
      <c r="P5934" s="4" t="s">
        <v>78</v>
      </c>
      <c r="Q5934" s="77">
        <v>45281.632638888892</v>
      </c>
      <c r="R5934" s="4">
        <v>1171.06</v>
      </c>
      <c r="S5934" s="4">
        <v>498.84</v>
      </c>
      <c r="T5934" s="4" t="str">
        <f>VLOOKUP(E5934,zamiana!A:B,2,0)</f>
        <v>ALSTOM KTW</v>
      </c>
    </row>
    <row r="5935" spans="1:20" x14ac:dyDescent="0.3">
      <c r="A5935" s="4" t="s">
        <v>4609</v>
      </c>
      <c r="B5935" s="76">
        <v>45204</v>
      </c>
      <c r="C5935" s="76">
        <v>45204</v>
      </c>
      <c r="D5935" s="76">
        <v>45238</v>
      </c>
      <c r="E5935" s="4" t="s">
        <v>940</v>
      </c>
      <c r="F5935" s="4" t="s">
        <v>3867</v>
      </c>
      <c r="G5935" s="4" t="s">
        <v>942</v>
      </c>
      <c r="H5935" s="4" t="s">
        <v>999</v>
      </c>
      <c r="I5935" s="4" t="s">
        <v>1820</v>
      </c>
      <c r="J5935" s="4" t="s">
        <v>1820</v>
      </c>
      <c r="K5935" s="4" t="s">
        <v>821</v>
      </c>
      <c r="L5935" s="4">
        <v>2</v>
      </c>
      <c r="M5935" s="4" t="s">
        <v>77</v>
      </c>
      <c r="N5935" s="4">
        <v>138</v>
      </c>
      <c r="O5935" s="4">
        <v>75.819999999999993</v>
      </c>
      <c r="P5935" s="4" t="s">
        <v>78</v>
      </c>
      <c r="Q5935" s="77">
        <v>45281.629166666666</v>
      </c>
      <c r="R5935" s="4">
        <v>276</v>
      </c>
      <c r="S5935" s="4">
        <v>151.63999999999999</v>
      </c>
      <c r="T5935" s="4" t="str">
        <f>VLOOKUP(E5935,zamiana!A:B,2,0)</f>
        <v>ALSTOM KTW</v>
      </c>
    </row>
    <row r="5936" spans="1:20" x14ac:dyDescent="0.3">
      <c r="A5936" s="4" t="s">
        <v>4609</v>
      </c>
      <c r="B5936" s="76">
        <v>45204</v>
      </c>
      <c r="C5936" s="76">
        <v>45204</v>
      </c>
      <c r="D5936" s="76">
        <v>45238</v>
      </c>
      <c r="E5936" s="4" t="s">
        <v>940</v>
      </c>
      <c r="F5936" s="4" t="s">
        <v>3867</v>
      </c>
      <c r="G5936" s="4" t="s">
        <v>942</v>
      </c>
      <c r="H5936" s="4" t="s">
        <v>999</v>
      </c>
      <c r="I5936" s="4" t="s">
        <v>1680</v>
      </c>
      <c r="J5936" s="4" t="s">
        <v>1680</v>
      </c>
      <c r="K5936" s="4" t="s">
        <v>102</v>
      </c>
      <c r="L5936" s="4">
        <v>3</v>
      </c>
      <c r="M5936" s="4" t="s">
        <v>77</v>
      </c>
      <c r="N5936" s="4">
        <v>57.39</v>
      </c>
      <c r="O5936" s="4">
        <v>32.479999999999997</v>
      </c>
      <c r="P5936" s="4" t="s">
        <v>78</v>
      </c>
      <c r="Q5936" s="77">
        <v>45281.625694444447</v>
      </c>
      <c r="R5936" s="4">
        <v>172.17</v>
      </c>
      <c r="S5936" s="4">
        <v>97.44</v>
      </c>
      <c r="T5936" s="4" t="str">
        <f>VLOOKUP(E5936,zamiana!A:B,2,0)</f>
        <v>ALSTOM KTW</v>
      </c>
    </row>
    <row r="5937" spans="1:20" x14ac:dyDescent="0.3">
      <c r="A5937" s="4" t="s">
        <v>4609</v>
      </c>
      <c r="B5937" s="76">
        <v>45204</v>
      </c>
      <c r="C5937" s="76">
        <v>45204</v>
      </c>
      <c r="D5937" s="76">
        <v>45238</v>
      </c>
      <c r="E5937" s="4" t="s">
        <v>940</v>
      </c>
      <c r="F5937" s="4" t="s">
        <v>3867</v>
      </c>
      <c r="G5937" s="4" t="s">
        <v>942</v>
      </c>
      <c r="H5937" s="4" t="s">
        <v>999</v>
      </c>
      <c r="I5937" s="4" t="s">
        <v>2123</v>
      </c>
      <c r="J5937" s="4" t="s">
        <v>2123</v>
      </c>
      <c r="K5937" s="4" t="s">
        <v>852</v>
      </c>
      <c r="L5937" s="4">
        <v>1</v>
      </c>
      <c r="M5937" s="4" t="s">
        <v>77</v>
      </c>
      <c r="N5937" s="4">
        <v>72.790000000000006</v>
      </c>
      <c r="O5937" s="4">
        <v>45.08</v>
      </c>
      <c r="P5937" s="4" t="s">
        <v>78</v>
      </c>
      <c r="Q5937" s="77">
        <v>45281.62222222222</v>
      </c>
      <c r="R5937" s="4">
        <v>72.790000000000006</v>
      </c>
      <c r="S5937" s="4">
        <v>45.08</v>
      </c>
      <c r="T5937" s="4" t="str">
        <f>VLOOKUP(E5937,zamiana!A:B,2,0)</f>
        <v>ALSTOM KTW</v>
      </c>
    </row>
    <row r="5938" spans="1:20" x14ac:dyDescent="0.3">
      <c r="A5938" s="4" t="s">
        <v>4609</v>
      </c>
      <c r="B5938" s="76">
        <v>45204</v>
      </c>
      <c r="C5938" s="76">
        <v>45204</v>
      </c>
      <c r="D5938" s="76">
        <v>45238</v>
      </c>
      <c r="E5938" s="4" t="s">
        <v>940</v>
      </c>
      <c r="F5938" s="4" t="s">
        <v>3867</v>
      </c>
      <c r="G5938" s="4" t="s">
        <v>942</v>
      </c>
      <c r="H5938" s="4" t="s">
        <v>999</v>
      </c>
      <c r="I5938" s="4" t="s">
        <v>2661</v>
      </c>
      <c r="J5938" s="4" t="s">
        <v>2661</v>
      </c>
      <c r="K5938" s="4" t="s">
        <v>852</v>
      </c>
      <c r="L5938" s="4">
        <v>1</v>
      </c>
      <c r="M5938" s="4" t="s">
        <v>77</v>
      </c>
      <c r="N5938" s="4">
        <v>72.12</v>
      </c>
      <c r="O5938" s="4">
        <v>41.22</v>
      </c>
      <c r="P5938" s="4" t="s">
        <v>78</v>
      </c>
      <c r="Q5938" s="77">
        <v>45281.619444444441</v>
      </c>
      <c r="R5938" s="4">
        <v>72.12</v>
      </c>
      <c r="S5938" s="4">
        <v>41.22</v>
      </c>
      <c r="T5938" s="4" t="str">
        <f>VLOOKUP(E5938,zamiana!A:B,2,0)</f>
        <v>ALSTOM KTW</v>
      </c>
    </row>
    <row r="5939" spans="1:20" x14ac:dyDescent="0.3">
      <c r="A5939" s="4" t="s">
        <v>4609</v>
      </c>
      <c r="B5939" s="76">
        <v>45204</v>
      </c>
      <c r="C5939" s="76">
        <v>45204</v>
      </c>
      <c r="D5939" s="76">
        <v>45238</v>
      </c>
      <c r="E5939" s="4" t="s">
        <v>940</v>
      </c>
      <c r="F5939" s="4" t="s">
        <v>3867</v>
      </c>
      <c r="G5939" s="4" t="s">
        <v>942</v>
      </c>
      <c r="H5939" s="4" t="s">
        <v>999</v>
      </c>
      <c r="I5939" s="4" t="s">
        <v>1575</v>
      </c>
      <c r="J5939" s="4" t="s">
        <v>1575</v>
      </c>
      <c r="K5939" s="4" t="s">
        <v>821</v>
      </c>
      <c r="L5939" s="4">
        <v>2</v>
      </c>
      <c r="M5939" s="4" t="s">
        <v>77</v>
      </c>
      <c r="N5939" s="4">
        <v>31.73</v>
      </c>
      <c r="O5939" s="4">
        <v>28.26</v>
      </c>
      <c r="P5939" s="4" t="s">
        <v>78</v>
      </c>
      <c r="Q5939" s="77">
        <v>45281.615972222222</v>
      </c>
      <c r="R5939" s="4">
        <v>63.46</v>
      </c>
      <c r="S5939" s="4">
        <v>56.52</v>
      </c>
      <c r="T5939" s="4" t="str">
        <f>VLOOKUP(E5939,zamiana!A:B,2,0)</f>
        <v>ALSTOM KTW</v>
      </c>
    </row>
    <row r="5940" spans="1:20" x14ac:dyDescent="0.3">
      <c r="A5940" s="4" t="s">
        <v>4609</v>
      </c>
      <c r="B5940" s="76">
        <v>45204</v>
      </c>
      <c r="C5940" s="76">
        <v>45204</v>
      </c>
      <c r="D5940" s="76">
        <v>45238</v>
      </c>
      <c r="E5940" s="4" t="s">
        <v>940</v>
      </c>
      <c r="F5940" s="4" t="s">
        <v>3867</v>
      </c>
      <c r="G5940" s="4" t="s">
        <v>942</v>
      </c>
      <c r="H5940" s="4" t="s">
        <v>999</v>
      </c>
      <c r="I5940" s="4" t="s">
        <v>1713</v>
      </c>
      <c r="J5940" s="4" t="s">
        <v>1713</v>
      </c>
      <c r="K5940" s="4" t="s">
        <v>821</v>
      </c>
      <c r="L5940" s="4">
        <v>1</v>
      </c>
      <c r="M5940" s="4" t="s">
        <v>77</v>
      </c>
      <c r="N5940" s="4">
        <v>83.14</v>
      </c>
      <c r="O5940" s="4">
        <v>59.2</v>
      </c>
      <c r="P5940" s="4" t="s">
        <v>78</v>
      </c>
      <c r="Q5940" s="77">
        <v>45281.652083333334</v>
      </c>
      <c r="R5940" s="4">
        <v>83.14</v>
      </c>
      <c r="S5940" s="4">
        <v>59.2</v>
      </c>
      <c r="T5940" s="4" t="str">
        <f>VLOOKUP(E5940,zamiana!A:B,2,0)</f>
        <v>ALSTOM KTW</v>
      </c>
    </row>
    <row r="5941" spans="1:20" x14ac:dyDescent="0.3">
      <c r="A5941" s="4" t="s">
        <v>4609</v>
      </c>
      <c r="B5941" s="76">
        <v>45204</v>
      </c>
      <c r="C5941" s="76">
        <v>45204</v>
      </c>
      <c r="D5941" s="76">
        <v>45238</v>
      </c>
      <c r="E5941" s="4" t="s">
        <v>940</v>
      </c>
      <c r="F5941" s="4" t="s">
        <v>3867</v>
      </c>
      <c r="G5941" s="4" t="s">
        <v>942</v>
      </c>
      <c r="H5941" s="4" t="s">
        <v>999</v>
      </c>
      <c r="I5941" s="4" t="s">
        <v>1667</v>
      </c>
      <c r="J5941" s="4" t="s">
        <v>1667</v>
      </c>
      <c r="K5941" s="4" t="s">
        <v>821</v>
      </c>
      <c r="L5941" s="4">
        <v>2</v>
      </c>
      <c r="M5941" s="4" t="s">
        <v>77</v>
      </c>
      <c r="N5941" s="4">
        <v>43.72</v>
      </c>
      <c r="O5941" s="4">
        <v>44.7</v>
      </c>
      <c r="P5941" s="4" t="s">
        <v>78</v>
      </c>
      <c r="Q5941" s="77">
        <v>45281.652083333334</v>
      </c>
      <c r="R5941" s="4">
        <v>87.44</v>
      </c>
      <c r="S5941" s="4">
        <v>89.4</v>
      </c>
      <c r="T5941" s="4" t="str">
        <f>VLOOKUP(E5941,zamiana!A:B,2,0)</f>
        <v>ALSTOM KTW</v>
      </c>
    </row>
    <row r="5942" spans="1:20" x14ac:dyDescent="0.3">
      <c r="A5942" s="4" t="s">
        <v>4609</v>
      </c>
      <c r="B5942" s="76">
        <v>45204</v>
      </c>
      <c r="C5942" s="76">
        <v>45204</v>
      </c>
      <c r="D5942" s="76">
        <v>45238</v>
      </c>
      <c r="E5942" s="4" t="s">
        <v>940</v>
      </c>
      <c r="F5942" s="4" t="s">
        <v>3867</v>
      </c>
      <c r="G5942" s="4" t="s">
        <v>942</v>
      </c>
      <c r="H5942" s="4" t="s">
        <v>999</v>
      </c>
      <c r="I5942" s="4" t="s">
        <v>1244</v>
      </c>
      <c r="J5942" s="4" t="s">
        <v>1244</v>
      </c>
      <c r="K5942" s="4" t="s">
        <v>821</v>
      </c>
      <c r="L5942" s="4">
        <v>68</v>
      </c>
      <c r="M5942" s="4" t="s">
        <v>77</v>
      </c>
      <c r="N5942" s="4">
        <v>17.98</v>
      </c>
      <c r="O5942" s="4">
        <v>11.51</v>
      </c>
      <c r="P5942" s="4" t="s">
        <v>78</v>
      </c>
      <c r="Q5942" s="77">
        <v>45281.645833333336</v>
      </c>
      <c r="R5942" s="4">
        <v>1222.6400000000001</v>
      </c>
      <c r="S5942" s="4">
        <v>782.68</v>
      </c>
      <c r="T5942" s="4" t="str">
        <f>VLOOKUP(E5942,zamiana!A:B,2,0)</f>
        <v>ALSTOM KTW</v>
      </c>
    </row>
    <row r="5943" spans="1:20" x14ac:dyDescent="0.3">
      <c r="A5943" s="4" t="s">
        <v>4609</v>
      </c>
      <c r="B5943" s="76">
        <v>45204</v>
      </c>
      <c r="C5943" s="76">
        <v>45204</v>
      </c>
      <c r="D5943" s="76">
        <v>45238</v>
      </c>
      <c r="E5943" s="4" t="s">
        <v>940</v>
      </c>
      <c r="F5943" s="4" t="s">
        <v>3867</v>
      </c>
      <c r="G5943" s="4" t="s">
        <v>942</v>
      </c>
      <c r="H5943" s="4" t="s">
        <v>999</v>
      </c>
      <c r="I5943" s="4" t="s">
        <v>1100</v>
      </c>
      <c r="J5943" s="4" t="s">
        <v>1100</v>
      </c>
      <c r="K5943" s="4" t="s">
        <v>821</v>
      </c>
      <c r="L5943" s="4">
        <v>7</v>
      </c>
      <c r="M5943" s="4" t="s">
        <v>77</v>
      </c>
      <c r="N5943" s="4">
        <v>9.9499999999999993</v>
      </c>
      <c r="O5943" s="4">
        <v>7.82</v>
      </c>
      <c r="P5943" s="4" t="s">
        <v>78</v>
      </c>
      <c r="Q5943" s="77">
        <v>45281.645833333336</v>
      </c>
      <c r="R5943" s="4">
        <v>69.650000000000006</v>
      </c>
      <c r="S5943" s="4">
        <v>54.74</v>
      </c>
      <c r="T5943" s="4" t="str">
        <f>VLOOKUP(E5943,zamiana!A:B,2,0)</f>
        <v>ALSTOM KTW</v>
      </c>
    </row>
    <row r="5944" spans="1:20" x14ac:dyDescent="0.3">
      <c r="A5944" s="4" t="s">
        <v>4609</v>
      </c>
      <c r="B5944" s="76">
        <v>45204</v>
      </c>
      <c r="C5944" s="76">
        <v>45204</v>
      </c>
      <c r="D5944" s="76">
        <v>45238</v>
      </c>
      <c r="E5944" s="4" t="s">
        <v>940</v>
      </c>
      <c r="F5944" s="4" t="s">
        <v>3867</v>
      </c>
      <c r="G5944" s="4" t="s">
        <v>942</v>
      </c>
      <c r="H5944" s="4" t="s">
        <v>999</v>
      </c>
      <c r="I5944" s="4" t="s">
        <v>1511</v>
      </c>
      <c r="J5944" s="4" t="s">
        <v>1511</v>
      </c>
      <c r="K5944" s="4" t="s">
        <v>863</v>
      </c>
      <c r="L5944" s="4">
        <v>1</v>
      </c>
      <c r="M5944" s="4" t="s">
        <v>77</v>
      </c>
      <c r="N5944" s="4">
        <v>27.88</v>
      </c>
      <c r="O5944" s="4">
        <v>26</v>
      </c>
      <c r="P5944" s="4" t="s">
        <v>78</v>
      </c>
      <c r="Q5944" s="77">
        <v>45281.652083333334</v>
      </c>
      <c r="R5944" s="4">
        <v>27.88</v>
      </c>
      <c r="S5944" s="4">
        <v>26</v>
      </c>
      <c r="T5944" s="4" t="str">
        <f>VLOOKUP(E5944,zamiana!A:B,2,0)</f>
        <v>ALSTOM KTW</v>
      </c>
    </row>
    <row r="5945" spans="1:20" x14ac:dyDescent="0.3">
      <c r="A5945" s="4" t="s">
        <v>4609</v>
      </c>
      <c r="B5945" s="76">
        <v>45204</v>
      </c>
      <c r="C5945" s="76">
        <v>45204</v>
      </c>
      <c r="D5945" s="76">
        <v>45238</v>
      </c>
      <c r="E5945" s="4" t="s">
        <v>940</v>
      </c>
      <c r="F5945" s="4" t="s">
        <v>3867</v>
      </c>
      <c r="G5945" s="4" t="s">
        <v>942</v>
      </c>
      <c r="H5945" s="4" t="s">
        <v>999</v>
      </c>
      <c r="I5945" s="4" t="s">
        <v>1715</v>
      </c>
      <c r="J5945" s="4" t="s">
        <v>1715</v>
      </c>
      <c r="K5945" s="4" t="s">
        <v>821</v>
      </c>
      <c r="L5945" s="4">
        <v>2</v>
      </c>
      <c r="M5945" s="4" t="s">
        <v>77</v>
      </c>
      <c r="N5945" s="4">
        <v>59.82</v>
      </c>
      <c r="O5945" s="4">
        <v>34.770000000000003</v>
      </c>
      <c r="P5945" s="4" t="s">
        <v>78</v>
      </c>
      <c r="Q5945" s="77">
        <v>45281.613888888889</v>
      </c>
      <c r="R5945" s="4">
        <v>119.64</v>
      </c>
      <c r="S5945" s="4">
        <v>69.540000000000006</v>
      </c>
      <c r="T5945" s="4" t="str">
        <f>VLOOKUP(E5945,zamiana!A:B,2,0)</f>
        <v>ALSTOM KTW</v>
      </c>
    </row>
    <row r="5946" spans="1:20" x14ac:dyDescent="0.3">
      <c r="A5946" s="4" t="s">
        <v>4609</v>
      </c>
      <c r="B5946" s="76">
        <v>45204</v>
      </c>
      <c r="C5946" s="76">
        <v>45204</v>
      </c>
      <c r="D5946" s="76">
        <v>45238</v>
      </c>
      <c r="E5946" s="4" t="s">
        <v>940</v>
      </c>
      <c r="F5946" s="4" t="s">
        <v>3867</v>
      </c>
      <c r="G5946" s="4" t="s">
        <v>942</v>
      </c>
      <c r="H5946" s="4" t="s">
        <v>999</v>
      </c>
      <c r="I5946" s="4" t="s">
        <v>1699</v>
      </c>
      <c r="J5946" s="4" t="s">
        <v>1699</v>
      </c>
      <c r="K5946" s="4" t="s">
        <v>770</v>
      </c>
      <c r="L5946" s="4">
        <v>1</v>
      </c>
      <c r="M5946" s="4" t="s">
        <v>77</v>
      </c>
      <c r="N5946" s="4">
        <v>61.31</v>
      </c>
      <c r="O5946" s="4">
        <v>40.85</v>
      </c>
      <c r="P5946" s="4" t="s">
        <v>78</v>
      </c>
      <c r="Q5946" s="77">
        <v>45281.63958333333</v>
      </c>
      <c r="R5946" s="4">
        <v>61.31</v>
      </c>
      <c r="S5946" s="4">
        <v>40.85</v>
      </c>
      <c r="T5946" s="4" t="str">
        <f>VLOOKUP(E5946,zamiana!A:B,2,0)</f>
        <v>ALSTOM KTW</v>
      </c>
    </row>
    <row r="5947" spans="1:20" x14ac:dyDescent="0.3">
      <c r="A5947" s="4" t="s">
        <v>4609</v>
      </c>
      <c r="B5947" s="76">
        <v>45204</v>
      </c>
      <c r="C5947" s="76">
        <v>45204</v>
      </c>
      <c r="D5947" s="76">
        <v>45238</v>
      </c>
      <c r="E5947" s="4" t="s">
        <v>940</v>
      </c>
      <c r="F5947" s="4" t="s">
        <v>3867</v>
      </c>
      <c r="G5947" s="4" t="s">
        <v>942</v>
      </c>
      <c r="H5947" s="4" t="s">
        <v>999</v>
      </c>
      <c r="I5947" s="4" t="s">
        <v>1572</v>
      </c>
      <c r="J5947" s="4" t="s">
        <v>1572</v>
      </c>
      <c r="K5947" s="4" t="s">
        <v>821</v>
      </c>
      <c r="L5947" s="4">
        <v>1</v>
      </c>
      <c r="M5947" s="4" t="s">
        <v>77</v>
      </c>
      <c r="N5947" s="4">
        <v>32.409999999999997</v>
      </c>
      <c r="O5947" s="4">
        <v>33.46</v>
      </c>
      <c r="P5947" s="4" t="s">
        <v>78</v>
      </c>
      <c r="Q5947" s="77">
        <v>45281.651388888888</v>
      </c>
      <c r="R5947" s="4">
        <v>32.409999999999997</v>
      </c>
      <c r="S5947" s="4">
        <v>33.46</v>
      </c>
      <c r="T5947" s="4" t="str">
        <f>VLOOKUP(E5947,zamiana!A:B,2,0)</f>
        <v>ALSTOM KTW</v>
      </c>
    </row>
    <row r="5948" spans="1:20" x14ac:dyDescent="0.3">
      <c r="A5948" s="4" t="s">
        <v>4609</v>
      </c>
      <c r="B5948" s="76">
        <v>45204</v>
      </c>
      <c r="C5948" s="76">
        <v>45204</v>
      </c>
      <c r="D5948" s="76">
        <v>45238</v>
      </c>
      <c r="E5948" s="4" t="s">
        <v>940</v>
      </c>
      <c r="F5948" s="4" t="s">
        <v>3867</v>
      </c>
      <c r="G5948" s="4" t="s">
        <v>942</v>
      </c>
      <c r="H5948" s="4" t="s">
        <v>999</v>
      </c>
      <c r="I5948" s="4" t="s">
        <v>3725</v>
      </c>
      <c r="J5948" s="4" t="s">
        <v>3725</v>
      </c>
      <c r="K5948" s="4" t="s">
        <v>821</v>
      </c>
      <c r="L5948" s="4">
        <v>4</v>
      </c>
      <c r="M5948" s="4" t="s">
        <v>77</v>
      </c>
      <c r="N5948" s="4">
        <v>36.81</v>
      </c>
      <c r="O5948" s="4">
        <v>31.92</v>
      </c>
      <c r="P5948" s="4" t="s">
        <v>78</v>
      </c>
      <c r="Q5948" s="77">
        <v>45281.615277777775</v>
      </c>
      <c r="R5948" s="4">
        <v>147.24</v>
      </c>
      <c r="S5948" s="4">
        <v>127.68</v>
      </c>
      <c r="T5948" s="4" t="str">
        <f>VLOOKUP(E5948,zamiana!A:B,2,0)</f>
        <v>ALSTOM KTW</v>
      </c>
    </row>
    <row r="5949" spans="1:20" x14ac:dyDescent="0.3">
      <c r="A5949" s="4" t="s">
        <v>4609</v>
      </c>
      <c r="B5949" s="76">
        <v>45204</v>
      </c>
      <c r="C5949" s="76">
        <v>45204</v>
      </c>
      <c r="D5949" s="76">
        <v>45238</v>
      </c>
      <c r="E5949" s="4" t="s">
        <v>940</v>
      </c>
      <c r="F5949" s="4" t="s">
        <v>3867</v>
      </c>
      <c r="G5949" s="4" t="s">
        <v>942</v>
      </c>
      <c r="H5949" s="4" t="s">
        <v>999</v>
      </c>
      <c r="I5949" s="4" t="s">
        <v>4112</v>
      </c>
      <c r="J5949" s="4" t="s">
        <v>4112</v>
      </c>
      <c r="K5949" s="4" t="s">
        <v>821</v>
      </c>
      <c r="L5949" s="4">
        <v>2</v>
      </c>
      <c r="M5949" s="4" t="s">
        <v>77</v>
      </c>
      <c r="N5949" s="4">
        <v>107.94</v>
      </c>
      <c r="O5949" s="4">
        <v>61.19</v>
      </c>
      <c r="P5949" s="4" t="s">
        <v>78</v>
      </c>
      <c r="Q5949" s="77">
        <v>45281.645833333336</v>
      </c>
      <c r="R5949" s="4">
        <v>215.88</v>
      </c>
      <c r="S5949" s="4">
        <v>122.38</v>
      </c>
      <c r="T5949" s="4" t="str">
        <f>VLOOKUP(E5949,zamiana!A:B,2,0)</f>
        <v>ALSTOM KTW</v>
      </c>
    </row>
    <row r="5950" spans="1:20" x14ac:dyDescent="0.3">
      <c r="A5950" s="4" t="s">
        <v>4609</v>
      </c>
      <c r="B5950" s="76">
        <v>45204</v>
      </c>
      <c r="C5950" s="76">
        <v>45204</v>
      </c>
      <c r="D5950" s="76">
        <v>45238</v>
      </c>
      <c r="E5950" s="4" t="s">
        <v>940</v>
      </c>
      <c r="F5950" s="4" t="s">
        <v>3867</v>
      </c>
      <c r="G5950" s="4" t="s">
        <v>942</v>
      </c>
      <c r="H5950" s="4" t="s">
        <v>999</v>
      </c>
      <c r="I5950" s="4" t="s">
        <v>1842</v>
      </c>
      <c r="J5950" s="4" t="s">
        <v>1842</v>
      </c>
      <c r="K5950" s="4" t="s">
        <v>821</v>
      </c>
      <c r="L5950" s="4">
        <v>2</v>
      </c>
      <c r="M5950" s="4" t="s">
        <v>77</v>
      </c>
      <c r="N5950" s="4">
        <v>226.06</v>
      </c>
      <c r="O5950" s="4">
        <v>109.74</v>
      </c>
      <c r="P5950" s="4" t="s">
        <v>78</v>
      </c>
      <c r="Q5950" s="77">
        <v>45281.651388888888</v>
      </c>
      <c r="R5950" s="4">
        <v>452.12</v>
      </c>
      <c r="S5950" s="4">
        <v>219.48</v>
      </c>
      <c r="T5950" s="4" t="str">
        <f>VLOOKUP(E5950,zamiana!A:B,2,0)</f>
        <v>ALSTOM KTW</v>
      </c>
    </row>
    <row r="5951" spans="1:20" x14ac:dyDescent="0.3">
      <c r="A5951" s="4" t="s">
        <v>4609</v>
      </c>
      <c r="B5951" s="76">
        <v>45204</v>
      </c>
      <c r="C5951" s="76">
        <v>45204</v>
      </c>
      <c r="D5951" s="76">
        <v>45238</v>
      </c>
      <c r="E5951" s="4" t="s">
        <v>940</v>
      </c>
      <c r="F5951" s="4" t="s">
        <v>3867</v>
      </c>
      <c r="G5951" s="4" t="s">
        <v>942</v>
      </c>
      <c r="H5951" s="4" t="s">
        <v>999</v>
      </c>
      <c r="I5951" s="4" t="s">
        <v>1788</v>
      </c>
      <c r="J5951" s="4" t="s">
        <v>1788</v>
      </c>
      <c r="K5951" s="4" t="s">
        <v>821</v>
      </c>
      <c r="L5951" s="4">
        <v>3</v>
      </c>
      <c r="M5951" s="4" t="s">
        <v>77</v>
      </c>
      <c r="N5951" s="4">
        <v>90.63</v>
      </c>
      <c r="O5951" s="4">
        <v>61.69</v>
      </c>
      <c r="P5951" s="4" t="s">
        <v>78</v>
      </c>
      <c r="Q5951" s="77">
        <v>45281.651388888888</v>
      </c>
      <c r="R5951" s="4">
        <v>271.89</v>
      </c>
      <c r="S5951" s="4">
        <v>185.07</v>
      </c>
      <c r="T5951" s="4" t="str">
        <f>VLOOKUP(E5951,zamiana!A:B,2,0)</f>
        <v>ALSTOM KTW</v>
      </c>
    </row>
    <row r="5952" spans="1:20" x14ac:dyDescent="0.3">
      <c r="A5952" s="4" t="s">
        <v>4609</v>
      </c>
      <c r="B5952" s="76">
        <v>45204</v>
      </c>
      <c r="C5952" s="76">
        <v>45204</v>
      </c>
      <c r="D5952" s="76">
        <v>45238</v>
      </c>
      <c r="E5952" s="4" t="s">
        <v>940</v>
      </c>
      <c r="F5952" s="4" t="s">
        <v>3867</v>
      </c>
      <c r="G5952" s="4" t="s">
        <v>942</v>
      </c>
      <c r="H5952" s="4" t="s">
        <v>999</v>
      </c>
      <c r="I5952" s="4" t="s">
        <v>1822</v>
      </c>
      <c r="J5952" s="4" t="s">
        <v>1822</v>
      </c>
      <c r="K5952" s="4" t="s">
        <v>877</v>
      </c>
      <c r="L5952" s="4">
        <v>2</v>
      </c>
      <c r="M5952" s="4" t="s">
        <v>77</v>
      </c>
      <c r="N5952" s="4">
        <v>239.86</v>
      </c>
      <c r="O5952" s="4">
        <v>134.19999999999999</v>
      </c>
      <c r="P5952" s="4" t="s">
        <v>78</v>
      </c>
      <c r="Q5952" s="77">
        <v>45281.643055555556</v>
      </c>
      <c r="R5952" s="4">
        <v>479.72</v>
      </c>
      <c r="S5952" s="4">
        <v>268.39999999999998</v>
      </c>
      <c r="T5952" s="4" t="str">
        <f>VLOOKUP(E5952,zamiana!A:B,2,0)</f>
        <v>ALSTOM KTW</v>
      </c>
    </row>
    <row r="5953" spans="1:20" x14ac:dyDescent="0.3">
      <c r="A5953" s="4" t="s">
        <v>4609</v>
      </c>
      <c r="B5953" s="76">
        <v>45204</v>
      </c>
      <c r="C5953" s="76">
        <v>45204</v>
      </c>
      <c r="D5953" s="76">
        <v>45238</v>
      </c>
      <c r="E5953" s="4" t="s">
        <v>940</v>
      </c>
      <c r="F5953" s="4" t="s">
        <v>3867</v>
      </c>
      <c r="G5953" s="4" t="s">
        <v>942</v>
      </c>
      <c r="H5953" s="4" t="s">
        <v>999</v>
      </c>
      <c r="I5953" s="4" t="s">
        <v>1919</v>
      </c>
      <c r="J5953" s="4" t="s">
        <v>1920</v>
      </c>
      <c r="K5953" s="4" t="s">
        <v>852</v>
      </c>
      <c r="L5953" s="4">
        <v>7</v>
      </c>
      <c r="M5953" s="4" t="s">
        <v>77</v>
      </c>
      <c r="N5953" s="4">
        <v>435.49</v>
      </c>
      <c r="O5953" s="4">
        <v>326.19</v>
      </c>
      <c r="P5953" s="4" t="s">
        <v>78</v>
      </c>
      <c r="Q5953" s="77">
        <v>45173.65902777778</v>
      </c>
      <c r="R5953" s="4">
        <v>3048.43</v>
      </c>
      <c r="S5953" s="4">
        <v>2283.33</v>
      </c>
      <c r="T5953" s="4" t="str">
        <f>VLOOKUP(E5953,zamiana!A:B,2,0)</f>
        <v>ALSTOM KTW</v>
      </c>
    </row>
    <row r="5954" spans="1:20" x14ac:dyDescent="0.3">
      <c r="A5954" s="4" t="s">
        <v>4473</v>
      </c>
      <c r="B5954" s="76">
        <v>45204</v>
      </c>
      <c r="C5954" s="76">
        <v>45204</v>
      </c>
      <c r="D5954" s="76">
        <v>45238</v>
      </c>
      <c r="E5954" s="4" t="s">
        <v>940</v>
      </c>
      <c r="F5954" s="4" t="s">
        <v>3867</v>
      </c>
      <c r="G5954" s="4" t="s">
        <v>942</v>
      </c>
      <c r="H5954" s="4" t="s">
        <v>999</v>
      </c>
      <c r="I5954" s="4" t="s">
        <v>1127</v>
      </c>
      <c r="J5954" s="4" t="s">
        <v>1127</v>
      </c>
      <c r="K5954" s="4" t="s">
        <v>770</v>
      </c>
      <c r="L5954" s="4">
        <v>26</v>
      </c>
      <c r="M5954" s="4" t="s">
        <v>77</v>
      </c>
      <c r="N5954" s="4">
        <v>11.1</v>
      </c>
      <c r="O5954" s="4">
        <v>7.47</v>
      </c>
      <c r="P5954" s="4" t="s">
        <v>78</v>
      </c>
      <c r="Q5954" s="77">
        <v>45281.63958333333</v>
      </c>
      <c r="R5954" s="4">
        <v>288.60000000000002</v>
      </c>
      <c r="S5954" s="4">
        <v>194.22</v>
      </c>
      <c r="T5954" s="4" t="str">
        <f>VLOOKUP(E5954,zamiana!A:B,2,0)</f>
        <v>ALSTOM KTW</v>
      </c>
    </row>
    <row r="5955" spans="1:20" x14ac:dyDescent="0.3">
      <c r="A5955" s="4" t="s">
        <v>4473</v>
      </c>
      <c r="B5955" s="76">
        <v>45204</v>
      </c>
      <c r="C5955" s="76">
        <v>45204</v>
      </c>
      <c r="D5955" s="76">
        <v>45238</v>
      </c>
      <c r="E5955" s="4" t="s">
        <v>940</v>
      </c>
      <c r="F5955" s="4" t="s">
        <v>3867</v>
      </c>
      <c r="G5955" s="4" t="s">
        <v>942</v>
      </c>
      <c r="H5955" s="4" t="s">
        <v>999</v>
      </c>
      <c r="I5955" s="4" t="s">
        <v>3398</v>
      </c>
      <c r="J5955" s="4" t="s">
        <v>3398</v>
      </c>
      <c r="K5955" s="4" t="s">
        <v>821</v>
      </c>
      <c r="L5955" s="4">
        <v>1</v>
      </c>
      <c r="M5955" s="4" t="s">
        <v>77</v>
      </c>
      <c r="N5955" s="4">
        <v>12.78</v>
      </c>
      <c r="O5955" s="4">
        <v>6.84</v>
      </c>
      <c r="P5955" s="4" t="s">
        <v>78</v>
      </c>
      <c r="Q5955" s="77">
        <v>45281.62777777778</v>
      </c>
      <c r="R5955" s="4">
        <v>12.78</v>
      </c>
      <c r="S5955" s="4">
        <v>6.84</v>
      </c>
      <c r="T5955" s="4" t="str">
        <f>VLOOKUP(E5955,zamiana!A:B,2,0)</f>
        <v>ALSTOM KTW</v>
      </c>
    </row>
    <row r="5956" spans="1:20" x14ac:dyDescent="0.3">
      <c r="A5956" s="4" t="s">
        <v>4473</v>
      </c>
      <c r="B5956" s="76">
        <v>45204</v>
      </c>
      <c r="C5956" s="76">
        <v>45204</v>
      </c>
      <c r="D5956" s="76">
        <v>45238</v>
      </c>
      <c r="E5956" s="4" t="s">
        <v>940</v>
      </c>
      <c r="F5956" s="4" t="s">
        <v>3867</v>
      </c>
      <c r="G5956" s="4" t="s">
        <v>942</v>
      </c>
      <c r="H5956" s="4" t="s">
        <v>999</v>
      </c>
      <c r="I5956" s="4" t="s">
        <v>3364</v>
      </c>
      <c r="J5956" s="4" t="s">
        <v>3365</v>
      </c>
      <c r="K5956" s="4" t="s">
        <v>821</v>
      </c>
      <c r="L5956" s="4">
        <v>1</v>
      </c>
      <c r="M5956" s="4" t="s">
        <v>77</v>
      </c>
      <c r="N5956" s="4">
        <v>19.28</v>
      </c>
      <c r="O5956" s="4">
        <v>8.41</v>
      </c>
      <c r="P5956" s="4" t="s">
        <v>78</v>
      </c>
      <c r="Q5956" s="77">
        <v>45281.62777777778</v>
      </c>
      <c r="R5956" s="4">
        <v>19.28</v>
      </c>
      <c r="S5956" s="4">
        <v>8.41</v>
      </c>
      <c r="T5956" s="4" t="str">
        <f>VLOOKUP(E5956,zamiana!A:B,2,0)</f>
        <v>ALSTOM KTW</v>
      </c>
    </row>
    <row r="5957" spans="1:20" x14ac:dyDescent="0.3">
      <c r="A5957" s="4" t="s">
        <v>4473</v>
      </c>
      <c r="B5957" s="76">
        <v>45204</v>
      </c>
      <c r="C5957" s="76">
        <v>45204</v>
      </c>
      <c r="D5957" s="76">
        <v>45238</v>
      </c>
      <c r="E5957" s="4" t="s">
        <v>940</v>
      </c>
      <c r="F5957" s="4" t="s">
        <v>3867</v>
      </c>
      <c r="G5957" s="4" t="s">
        <v>942</v>
      </c>
      <c r="H5957" s="4" t="s">
        <v>999</v>
      </c>
      <c r="I5957" s="4" t="s">
        <v>1697</v>
      </c>
      <c r="J5957" s="4" t="s">
        <v>1697</v>
      </c>
      <c r="K5957" s="4" t="s">
        <v>852</v>
      </c>
      <c r="L5957" s="4">
        <v>2</v>
      </c>
      <c r="M5957" s="4" t="s">
        <v>77</v>
      </c>
      <c r="N5957" s="4">
        <v>67.58</v>
      </c>
      <c r="O5957" s="4">
        <v>46.63</v>
      </c>
      <c r="P5957" s="4" t="s">
        <v>78</v>
      </c>
      <c r="Q5957" s="77">
        <v>45281.625694444447</v>
      </c>
      <c r="R5957" s="4">
        <v>135.16</v>
      </c>
      <c r="S5957" s="4">
        <v>93.26</v>
      </c>
      <c r="T5957" s="4" t="str">
        <f>VLOOKUP(E5957,zamiana!A:B,2,0)</f>
        <v>ALSTOM KTW</v>
      </c>
    </row>
    <row r="5958" spans="1:20" x14ac:dyDescent="0.3">
      <c r="A5958" s="4" t="s">
        <v>4473</v>
      </c>
      <c r="B5958" s="76">
        <v>45204</v>
      </c>
      <c r="C5958" s="76">
        <v>45204</v>
      </c>
      <c r="D5958" s="76">
        <v>45238</v>
      </c>
      <c r="E5958" s="4" t="s">
        <v>940</v>
      </c>
      <c r="F5958" s="4" t="s">
        <v>3867</v>
      </c>
      <c r="G5958" s="4" t="s">
        <v>942</v>
      </c>
      <c r="H5958" s="4" t="s">
        <v>999</v>
      </c>
      <c r="I5958" s="4" t="s">
        <v>1340</v>
      </c>
      <c r="J5958" s="4" t="s">
        <v>499</v>
      </c>
      <c r="K5958" s="4" t="s">
        <v>852</v>
      </c>
      <c r="L5958" s="4">
        <v>2</v>
      </c>
      <c r="M5958" s="4" t="s">
        <v>77</v>
      </c>
      <c r="N5958" s="4">
        <v>17.93</v>
      </c>
      <c r="O5958" s="4">
        <v>16.850000000000001</v>
      </c>
      <c r="P5958" s="4" t="s">
        <v>78</v>
      </c>
      <c r="Q5958" s="77">
        <v>45281.618750000001</v>
      </c>
      <c r="R5958" s="4">
        <v>35.86</v>
      </c>
      <c r="S5958" s="4">
        <v>33.700000000000003</v>
      </c>
      <c r="T5958" s="4" t="str">
        <f>VLOOKUP(E5958,zamiana!A:B,2,0)</f>
        <v>ALSTOM KTW</v>
      </c>
    </row>
    <row r="5959" spans="1:20" x14ac:dyDescent="0.3">
      <c r="A5959" s="4" t="s">
        <v>4473</v>
      </c>
      <c r="B5959" s="76">
        <v>45204</v>
      </c>
      <c r="C5959" s="76">
        <v>45204</v>
      </c>
      <c r="D5959" s="76">
        <v>45238</v>
      </c>
      <c r="E5959" s="4" t="s">
        <v>940</v>
      </c>
      <c r="F5959" s="4" t="s">
        <v>3867</v>
      </c>
      <c r="G5959" s="4" t="s">
        <v>942</v>
      </c>
      <c r="H5959" s="4" t="s">
        <v>999</v>
      </c>
      <c r="I5959" s="4" t="s">
        <v>1207</v>
      </c>
      <c r="J5959" s="4" t="s">
        <v>1207</v>
      </c>
      <c r="K5959" s="4" t="s">
        <v>821</v>
      </c>
      <c r="L5959" s="4">
        <v>13</v>
      </c>
      <c r="M5959" s="4" t="s">
        <v>77</v>
      </c>
      <c r="N5959" s="4">
        <v>19.170000000000002</v>
      </c>
      <c r="O5959" s="4">
        <v>12.47</v>
      </c>
      <c r="P5959" s="4" t="s">
        <v>78</v>
      </c>
      <c r="Q5959" s="77">
        <v>45281.628472222219</v>
      </c>
      <c r="R5959" s="4">
        <v>249.21</v>
      </c>
      <c r="S5959" s="4">
        <v>162.11000000000001</v>
      </c>
      <c r="T5959" s="4" t="str">
        <f>VLOOKUP(E5959,zamiana!A:B,2,0)</f>
        <v>ALSTOM KTW</v>
      </c>
    </row>
    <row r="5960" spans="1:20" x14ac:dyDescent="0.3">
      <c r="A5960" s="4" t="s">
        <v>4473</v>
      </c>
      <c r="B5960" s="76">
        <v>45204</v>
      </c>
      <c r="C5960" s="76">
        <v>45204</v>
      </c>
      <c r="D5960" s="76">
        <v>45238</v>
      </c>
      <c r="E5960" s="4" t="s">
        <v>940</v>
      </c>
      <c r="F5960" s="4" t="s">
        <v>3867</v>
      </c>
      <c r="G5960" s="4" t="s">
        <v>942</v>
      </c>
      <c r="H5960" s="4" t="s">
        <v>999</v>
      </c>
      <c r="I5960" s="4" t="s">
        <v>3372</v>
      </c>
      <c r="J5960" s="4" t="s">
        <v>3372</v>
      </c>
      <c r="K5960" s="4" t="s">
        <v>821</v>
      </c>
      <c r="L5960" s="4">
        <v>12</v>
      </c>
      <c r="M5960" s="4" t="s">
        <v>77</v>
      </c>
      <c r="N5960" s="4">
        <v>34.71</v>
      </c>
      <c r="O5960" s="4">
        <v>21.17</v>
      </c>
      <c r="P5960" s="4" t="s">
        <v>78</v>
      </c>
      <c r="Q5960" s="77">
        <v>45281.616666666669</v>
      </c>
      <c r="R5960" s="4">
        <v>416.52</v>
      </c>
      <c r="S5960" s="4">
        <v>254.04</v>
      </c>
      <c r="T5960" s="4" t="str">
        <f>VLOOKUP(E5960,zamiana!A:B,2,0)</f>
        <v>ALSTOM KTW</v>
      </c>
    </row>
    <row r="5961" spans="1:20" x14ac:dyDescent="0.3">
      <c r="A5961" s="4" t="s">
        <v>4473</v>
      </c>
      <c r="B5961" s="76">
        <v>45204</v>
      </c>
      <c r="C5961" s="76">
        <v>45204</v>
      </c>
      <c r="D5961" s="76">
        <v>45238</v>
      </c>
      <c r="E5961" s="4" t="s">
        <v>940</v>
      </c>
      <c r="F5961" s="4" t="s">
        <v>3867</v>
      </c>
      <c r="G5961" s="4" t="s">
        <v>942</v>
      </c>
      <c r="H5961" s="4" t="s">
        <v>999</v>
      </c>
      <c r="I5961" s="4" t="s">
        <v>1715</v>
      </c>
      <c r="J5961" s="4" t="s">
        <v>1715</v>
      </c>
      <c r="K5961" s="4" t="s">
        <v>821</v>
      </c>
      <c r="L5961" s="4">
        <v>4</v>
      </c>
      <c r="M5961" s="4" t="s">
        <v>77</v>
      </c>
      <c r="N5961" s="4">
        <v>59.82</v>
      </c>
      <c r="O5961" s="4">
        <v>34.770000000000003</v>
      </c>
      <c r="P5961" s="4" t="s">
        <v>78</v>
      </c>
      <c r="Q5961" s="77">
        <v>45281.613888888889</v>
      </c>
      <c r="R5961" s="4">
        <v>239.28</v>
      </c>
      <c r="S5961" s="4">
        <v>139.08000000000001</v>
      </c>
      <c r="T5961" s="4" t="str">
        <f>VLOOKUP(E5961,zamiana!A:B,2,0)</f>
        <v>ALSTOM KTW</v>
      </c>
    </row>
    <row r="5962" spans="1:20" x14ac:dyDescent="0.3">
      <c r="A5962" s="4" t="s">
        <v>4473</v>
      </c>
      <c r="B5962" s="76">
        <v>45204</v>
      </c>
      <c r="C5962" s="76">
        <v>45204</v>
      </c>
      <c r="D5962" s="76">
        <v>45238</v>
      </c>
      <c r="E5962" s="4" t="s">
        <v>940</v>
      </c>
      <c r="F5962" s="4" t="s">
        <v>3867</v>
      </c>
      <c r="G5962" s="4" t="s">
        <v>942</v>
      </c>
      <c r="H5962" s="4" t="s">
        <v>999</v>
      </c>
      <c r="I5962" s="4" t="s">
        <v>1409</v>
      </c>
      <c r="J5962" s="4" t="s">
        <v>1409</v>
      </c>
      <c r="K5962" s="4" t="s">
        <v>821</v>
      </c>
      <c r="L5962" s="4">
        <v>2</v>
      </c>
      <c r="M5962" s="4" t="s">
        <v>77</v>
      </c>
      <c r="N5962" s="4">
        <v>22.2</v>
      </c>
      <c r="O5962" s="4">
        <v>15.55</v>
      </c>
      <c r="P5962" s="4" t="s">
        <v>78</v>
      </c>
      <c r="Q5962" s="77">
        <v>45281.615972222222</v>
      </c>
      <c r="R5962" s="4">
        <v>44.4</v>
      </c>
      <c r="S5962" s="4">
        <v>31.1</v>
      </c>
      <c r="T5962" s="4" t="str">
        <f>VLOOKUP(E5962,zamiana!A:B,2,0)</f>
        <v>ALSTOM KTW</v>
      </c>
    </row>
    <row r="5963" spans="1:20" x14ac:dyDescent="0.3">
      <c r="A5963" s="4" t="s">
        <v>4473</v>
      </c>
      <c r="B5963" s="76">
        <v>45204</v>
      </c>
      <c r="C5963" s="76">
        <v>45204</v>
      </c>
      <c r="D5963" s="76">
        <v>45238</v>
      </c>
      <c r="E5963" s="4" t="s">
        <v>940</v>
      </c>
      <c r="F5963" s="4" t="s">
        <v>3867</v>
      </c>
      <c r="G5963" s="4" t="s">
        <v>942</v>
      </c>
      <c r="H5963" s="4" t="s">
        <v>999</v>
      </c>
      <c r="I5963" s="4" t="s">
        <v>2080</v>
      </c>
      <c r="J5963" s="4" t="s">
        <v>2080</v>
      </c>
      <c r="K5963" s="4" t="s">
        <v>821</v>
      </c>
      <c r="L5963" s="4">
        <v>1</v>
      </c>
      <c r="M5963" s="4" t="s">
        <v>77</v>
      </c>
      <c r="N5963" s="4">
        <v>22.31</v>
      </c>
      <c r="O5963" s="4">
        <v>16.420000000000002</v>
      </c>
      <c r="P5963" s="4" t="s">
        <v>78</v>
      </c>
      <c r="Q5963" s="77">
        <v>45281.615972222222</v>
      </c>
      <c r="R5963" s="4">
        <v>22.31</v>
      </c>
      <c r="S5963" s="4">
        <v>16.420000000000002</v>
      </c>
      <c r="T5963" s="4" t="str">
        <f>VLOOKUP(E5963,zamiana!A:B,2,0)</f>
        <v>ALSTOM KTW</v>
      </c>
    </row>
    <row r="5964" spans="1:20" x14ac:dyDescent="0.3">
      <c r="A5964" s="4" t="s">
        <v>4473</v>
      </c>
      <c r="B5964" s="76">
        <v>45204</v>
      </c>
      <c r="C5964" s="76">
        <v>45204</v>
      </c>
      <c r="D5964" s="76">
        <v>45238</v>
      </c>
      <c r="E5964" s="4" t="s">
        <v>940</v>
      </c>
      <c r="F5964" s="4" t="s">
        <v>3867</v>
      </c>
      <c r="G5964" s="4" t="s">
        <v>942</v>
      </c>
      <c r="H5964" s="4" t="s">
        <v>999</v>
      </c>
      <c r="I5964" s="4" t="s">
        <v>1572</v>
      </c>
      <c r="J5964" s="4" t="s">
        <v>1572</v>
      </c>
      <c r="K5964" s="4" t="s">
        <v>821</v>
      </c>
      <c r="L5964" s="4">
        <v>1</v>
      </c>
      <c r="M5964" s="4" t="s">
        <v>77</v>
      </c>
      <c r="N5964" s="4">
        <v>32.409999999999997</v>
      </c>
      <c r="O5964" s="4">
        <v>33.46</v>
      </c>
      <c r="P5964" s="4" t="s">
        <v>78</v>
      </c>
      <c r="Q5964" s="77">
        <v>45281.651388888888</v>
      </c>
      <c r="R5964" s="4">
        <v>32.409999999999997</v>
      </c>
      <c r="S5964" s="4">
        <v>33.46</v>
      </c>
      <c r="T5964" s="4" t="str">
        <f>VLOOKUP(E5964,zamiana!A:B,2,0)</f>
        <v>ALSTOM KTW</v>
      </c>
    </row>
    <row r="5965" spans="1:20" x14ac:dyDescent="0.3">
      <c r="A5965" s="4" t="s">
        <v>4473</v>
      </c>
      <c r="B5965" s="76">
        <v>45204</v>
      </c>
      <c r="C5965" s="76">
        <v>45204</v>
      </c>
      <c r="D5965" s="76">
        <v>45238</v>
      </c>
      <c r="E5965" s="4" t="s">
        <v>940</v>
      </c>
      <c r="F5965" s="4" t="s">
        <v>3867</v>
      </c>
      <c r="G5965" s="4" t="s">
        <v>942</v>
      </c>
      <c r="H5965" s="4" t="s">
        <v>999</v>
      </c>
      <c r="I5965" s="4" t="s">
        <v>1788</v>
      </c>
      <c r="J5965" s="4" t="s">
        <v>1788</v>
      </c>
      <c r="K5965" s="4" t="s">
        <v>821</v>
      </c>
      <c r="L5965" s="4">
        <v>2</v>
      </c>
      <c r="M5965" s="4" t="s">
        <v>77</v>
      </c>
      <c r="N5965" s="4">
        <v>90.63</v>
      </c>
      <c r="O5965" s="4">
        <v>61.69</v>
      </c>
      <c r="P5965" s="4" t="s">
        <v>78</v>
      </c>
      <c r="Q5965" s="77">
        <v>45281.651388888888</v>
      </c>
      <c r="R5965" s="4">
        <v>181.26</v>
      </c>
      <c r="S5965" s="4">
        <v>123.38</v>
      </c>
      <c r="T5965" s="4" t="str">
        <f>VLOOKUP(E5965,zamiana!A:B,2,0)</f>
        <v>ALSTOM KTW</v>
      </c>
    </row>
    <row r="5966" spans="1:20" x14ac:dyDescent="0.3">
      <c r="A5966" s="4" t="s">
        <v>4473</v>
      </c>
      <c r="B5966" s="76">
        <v>45204</v>
      </c>
      <c r="C5966" s="76">
        <v>45204</v>
      </c>
      <c r="D5966" s="76">
        <v>45238</v>
      </c>
      <c r="E5966" s="4" t="s">
        <v>940</v>
      </c>
      <c r="F5966" s="4" t="s">
        <v>3867</v>
      </c>
      <c r="G5966" s="4" t="s">
        <v>942</v>
      </c>
      <c r="H5966" s="4" t="s">
        <v>999</v>
      </c>
      <c r="I5966" s="4" t="s">
        <v>1919</v>
      </c>
      <c r="J5966" s="4" t="s">
        <v>1920</v>
      </c>
      <c r="K5966" s="4" t="s">
        <v>852</v>
      </c>
      <c r="L5966" s="4">
        <v>6</v>
      </c>
      <c r="M5966" s="4" t="s">
        <v>77</v>
      </c>
      <c r="N5966" s="4">
        <v>435.49</v>
      </c>
      <c r="O5966" s="4">
        <v>326.19</v>
      </c>
      <c r="P5966" s="4" t="s">
        <v>78</v>
      </c>
      <c r="Q5966" s="77">
        <v>45173.65902777778</v>
      </c>
      <c r="R5966" s="4">
        <v>2612.94</v>
      </c>
      <c r="S5966" s="4">
        <v>1957.14</v>
      </c>
      <c r="T5966" s="4" t="str">
        <f>VLOOKUP(E5966,zamiana!A:B,2,0)</f>
        <v>ALSTOM KTW</v>
      </c>
    </row>
    <row r="5967" spans="1:20" x14ac:dyDescent="0.3">
      <c r="A5967" s="4" t="s">
        <v>4473</v>
      </c>
      <c r="B5967" s="76">
        <v>45204</v>
      </c>
      <c r="C5967" s="76">
        <v>45204</v>
      </c>
      <c r="D5967" s="76">
        <v>45238</v>
      </c>
      <c r="E5967" s="4" t="s">
        <v>940</v>
      </c>
      <c r="F5967" s="4" t="s">
        <v>3867</v>
      </c>
      <c r="G5967" s="4" t="s">
        <v>942</v>
      </c>
      <c r="H5967" s="4" t="s">
        <v>999</v>
      </c>
      <c r="I5967" s="4" t="s">
        <v>1275</v>
      </c>
      <c r="J5967" s="4" t="s">
        <v>844</v>
      </c>
      <c r="K5967" s="4" t="s">
        <v>821</v>
      </c>
      <c r="L5967" s="4">
        <v>5</v>
      </c>
      <c r="M5967" s="4" t="s">
        <v>77</v>
      </c>
      <c r="N5967" s="4">
        <v>23.09</v>
      </c>
      <c r="O5967" s="4">
        <v>10.57</v>
      </c>
      <c r="P5967" s="4" t="s">
        <v>78</v>
      </c>
      <c r="Q5967" s="77">
        <v>45281.651388888888</v>
      </c>
      <c r="R5967" s="4">
        <v>115.45</v>
      </c>
      <c r="S5967" s="4">
        <v>52.85</v>
      </c>
      <c r="T5967" s="4" t="str">
        <f>VLOOKUP(E5967,zamiana!A:B,2,0)</f>
        <v>ALSTOM KTW</v>
      </c>
    </row>
    <row r="5968" spans="1:20" x14ac:dyDescent="0.3">
      <c r="A5968" s="4" t="s">
        <v>4473</v>
      </c>
      <c r="B5968" s="76">
        <v>45204</v>
      </c>
      <c r="C5968" s="76">
        <v>45204</v>
      </c>
      <c r="D5968" s="76">
        <v>45238</v>
      </c>
      <c r="E5968" s="4" t="s">
        <v>940</v>
      </c>
      <c r="F5968" s="4" t="s">
        <v>3867</v>
      </c>
      <c r="G5968" s="4" t="s">
        <v>942</v>
      </c>
      <c r="H5968" s="4" t="s">
        <v>999</v>
      </c>
      <c r="I5968" s="4" t="s">
        <v>1584</v>
      </c>
      <c r="J5968" s="4" t="s">
        <v>1584</v>
      </c>
      <c r="K5968" s="4" t="s">
        <v>821</v>
      </c>
      <c r="L5968" s="4">
        <v>1</v>
      </c>
      <c r="M5968" s="4" t="s">
        <v>77</v>
      </c>
      <c r="N5968" s="4">
        <v>34.49</v>
      </c>
      <c r="O5968" s="4">
        <v>34.5</v>
      </c>
      <c r="P5968" s="4" t="s">
        <v>78</v>
      </c>
      <c r="Q5968" s="77">
        <v>45281.616666666669</v>
      </c>
      <c r="R5968" s="4">
        <v>34.49</v>
      </c>
      <c r="S5968" s="4">
        <v>34.5</v>
      </c>
      <c r="T5968" s="4" t="str">
        <f>VLOOKUP(E5968,zamiana!A:B,2,0)</f>
        <v>ALSTOM KTW</v>
      </c>
    </row>
    <row r="5969" spans="1:20" x14ac:dyDescent="0.3">
      <c r="A5969" s="4" t="s">
        <v>4645</v>
      </c>
      <c r="B5969" s="76">
        <v>45204</v>
      </c>
      <c r="C5969" s="76">
        <v>45204</v>
      </c>
      <c r="D5969" s="76">
        <v>45238</v>
      </c>
      <c r="E5969" s="4" t="s">
        <v>940</v>
      </c>
      <c r="F5969" s="4" t="s">
        <v>3867</v>
      </c>
      <c r="G5969" s="4" t="s">
        <v>942</v>
      </c>
      <c r="H5969" s="4" t="s">
        <v>999</v>
      </c>
      <c r="I5969" s="4" t="s">
        <v>1609</v>
      </c>
      <c r="J5969" s="4" t="s">
        <v>1609</v>
      </c>
      <c r="K5969" s="4" t="s">
        <v>821</v>
      </c>
      <c r="L5969" s="4">
        <v>1</v>
      </c>
      <c r="M5969" s="4" t="s">
        <v>77</v>
      </c>
      <c r="N5969" s="4">
        <v>41.19</v>
      </c>
      <c r="O5969" s="4">
        <v>29.22</v>
      </c>
      <c r="P5969" s="4" t="s">
        <v>78</v>
      </c>
      <c r="Q5969" s="77">
        <v>45281.638888888891</v>
      </c>
      <c r="R5969" s="4">
        <v>41.19</v>
      </c>
      <c r="S5969" s="4">
        <v>29.22</v>
      </c>
      <c r="T5969" s="4" t="str">
        <f>VLOOKUP(E5969,zamiana!A:B,2,0)</f>
        <v>ALSTOM KTW</v>
      </c>
    </row>
    <row r="5970" spans="1:20" x14ac:dyDescent="0.3">
      <c r="A5970" s="4" t="s">
        <v>4645</v>
      </c>
      <c r="B5970" s="76">
        <v>45204</v>
      </c>
      <c r="C5970" s="76">
        <v>45204</v>
      </c>
      <c r="D5970" s="76">
        <v>45238</v>
      </c>
      <c r="E5970" s="4" t="s">
        <v>940</v>
      </c>
      <c r="F5970" s="4" t="s">
        <v>3867</v>
      </c>
      <c r="G5970" s="4" t="s">
        <v>942</v>
      </c>
      <c r="H5970" s="4" t="s">
        <v>999</v>
      </c>
      <c r="I5970" s="4" t="s">
        <v>1772</v>
      </c>
      <c r="J5970" s="4" t="s">
        <v>1772</v>
      </c>
      <c r="K5970" s="4" t="s">
        <v>770</v>
      </c>
      <c r="L5970" s="4">
        <v>22</v>
      </c>
      <c r="M5970" s="4" t="s">
        <v>77</v>
      </c>
      <c r="N5970" s="4">
        <v>102.35</v>
      </c>
      <c r="O5970" s="4">
        <v>62.6</v>
      </c>
      <c r="P5970" s="4" t="s">
        <v>78</v>
      </c>
      <c r="Q5970" s="77">
        <v>45281.640277777777</v>
      </c>
      <c r="R5970" s="4">
        <v>2251.6999999999998</v>
      </c>
      <c r="S5970" s="4">
        <v>1377.2</v>
      </c>
      <c r="T5970" s="4" t="str">
        <f>VLOOKUP(E5970,zamiana!A:B,2,0)</f>
        <v>ALSTOM KTW</v>
      </c>
    </row>
    <row r="5971" spans="1:20" x14ac:dyDescent="0.3">
      <c r="A5971" s="4" t="s">
        <v>4645</v>
      </c>
      <c r="B5971" s="76">
        <v>45204</v>
      </c>
      <c r="C5971" s="76">
        <v>45204</v>
      </c>
      <c r="D5971" s="76">
        <v>45238</v>
      </c>
      <c r="E5971" s="4" t="s">
        <v>940</v>
      </c>
      <c r="F5971" s="4" t="s">
        <v>3867</v>
      </c>
      <c r="G5971" s="4" t="s">
        <v>942</v>
      </c>
      <c r="H5971" s="4" t="s">
        <v>999</v>
      </c>
      <c r="I5971" s="4" t="s">
        <v>1821</v>
      </c>
      <c r="J5971" s="4" t="s">
        <v>1821</v>
      </c>
      <c r="K5971" s="4" t="s">
        <v>770</v>
      </c>
      <c r="L5971" s="4">
        <v>6</v>
      </c>
      <c r="M5971" s="4" t="s">
        <v>77</v>
      </c>
      <c r="N5971" s="4">
        <v>64.540000000000006</v>
      </c>
      <c r="O5971" s="4">
        <v>112.53</v>
      </c>
      <c r="P5971" s="4" t="s">
        <v>78</v>
      </c>
      <c r="Q5971" s="77">
        <v>45281.642361111109</v>
      </c>
      <c r="R5971" s="4">
        <v>387.24</v>
      </c>
      <c r="S5971" s="4">
        <v>675.18</v>
      </c>
      <c r="T5971" s="4" t="str">
        <f>VLOOKUP(E5971,zamiana!A:B,2,0)</f>
        <v>ALSTOM KTW</v>
      </c>
    </row>
    <row r="5972" spans="1:20" x14ac:dyDescent="0.3">
      <c r="A5972" s="4" t="s">
        <v>4645</v>
      </c>
      <c r="B5972" s="76">
        <v>45204</v>
      </c>
      <c r="C5972" s="76">
        <v>45204</v>
      </c>
      <c r="D5972" s="76">
        <v>45238</v>
      </c>
      <c r="E5972" s="4" t="s">
        <v>940</v>
      </c>
      <c r="F5972" s="4" t="s">
        <v>3867</v>
      </c>
      <c r="G5972" s="4" t="s">
        <v>942</v>
      </c>
      <c r="H5972" s="4" t="s">
        <v>999</v>
      </c>
      <c r="I5972" s="4" t="s">
        <v>1586</v>
      </c>
      <c r="J5972" s="4" t="s">
        <v>1586</v>
      </c>
      <c r="K5972" s="4" t="s">
        <v>770</v>
      </c>
      <c r="L5972" s="4">
        <v>12</v>
      </c>
      <c r="M5972" s="4" t="s">
        <v>77</v>
      </c>
      <c r="N5972" s="4">
        <v>80.569999999999993</v>
      </c>
      <c r="O5972" s="4">
        <v>27.15</v>
      </c>
      <c r="P5972" s="4" t="s">
        <v>78</v>
      </c>
      <c r="Q5972" s="77">
        <v>45281.640277777777</v>
      </c>
      <c r="R5972" s="4">
        <v>966.84</v>
      </c>
      <c r="S5972" s="4">
        <v>325.8</v>
      </c>
      <c r="T5972" s="4" t="str">
        <f>VLOOKUP(E5972,zamiana!A:B,2,0)</f>
        <v>ALSTOM KTW</v>
      </c>
    </row>
    <row r="5973" spans="1:20" x14ac:dyDescent="0.3">
      <c r="A5973" s="4" t="s">
        <v>4645</v>
      </c>
      <c r="B5973" s="76">
        <v>45204</v>
      </c>
      <c r="C5973" s="76">
        <v>45204</v>
      </c>
      <c r="D5973" s="76">
        <v>45238</v>
      </c>
      <c r="E5973" s="4" t="s">
        <v>940</v>
      </c>
      <c r="F5973" s="4" t="s">
        <v>3867</v>
      </c>
      <c r="G5973" s="4" t="s">
        <v>942</v>
      </c>
      <c r="H5973" s="4" t="s">
        <v>999</v>
      </c>
      <c r="I5973" s="4" t="s">
        <v>1260</v>
      </c>
      <c r="J5973" s="4" t="s">
        <v>1260</v>
      </c>
      <c r="K5973" s="4" t="s">
        <v>821</v>
      </c>
      <c r="L5973" s="4">
        <v>1</v>
      </c>
      <c r="M5973" s="4" t="s">
        <v>77</v>
      </c>
      <c r="N5973" s="4">
        <v>34.17</v>
      </c>
      <c r="O5973" s="4">
        <v>13.45</v>
      </c>
      <c r="P5973" s="4" t="s">
        <v>78</v>
      </c>
      <c r="Q5973" s="77">
        <v>45281.613888888889</v>
      </c>
      <c r="R5973" s="4">
        <v>34.17</v>
      </c>
      <c r="S5973" s="4">
        <v>13.45</v>
      </c>
      <c r="T5973" s="4" t="str">
        <f>VLOOKUP(E5973,zamiana!A:B,2,0)</f>
        <v>ALSTOM KTW</v>
      </c>
    </row>
    <row r="5974" spans="1:20" x14ac:dyDescent="0.3">
      <c r="A5974" s="4" t="s">
        <v>4645</v>
      </c>
      <c r="B5974" s="76">
        <v>45204</v>
      </c>
      <c r="C5974" s="76">
        <v>45204</v>
      </c>
      <c r="D5974" s="76">
        <v>45238</v>
      </c>
      <c r="E5974" s="4" t="s">
        <v>940</v>
      </c>
      <c r="F5974" s="4" t="s">
        <v>3867</v>
      </c>
      <c r="G5974" s="4" t="s">
        <v>942</v>
      </c>
      <c r="H5974" s="4" t="s">
        <v>999</v>
      </c>
      <c r="I5974" s="4" t="s">
        <v>1283</v>
      </c>
      <c r="J5974" s="4" t="s">
        <v>1283</v>
      </c>
      <c r="K5974" s="4" t="s">
        <v>821</v>
      </c>
      <c r="L5974" s="4">
        <v>17</v>
      </c>
      <c r="M5974" s="4" t="s">
        <v>77</v>
      </c>
      <c r="N5974" s="4">
        <v>16.809999999999999</v>
      </c>
      <c r="O5974" s="4">
        <v>12.57</v>
      </c>
      <c r="P5974" s="4" t="s">
        <v>78</v>
      </c>
      <c r="Q5974" s="77">
        <v>45281.651388888888</v>
      </c>
      <c r="R5974" s="4">
        <v>285.77</v>
      </c>
      <c r="S5974" s="4">
        <v>213.69</v>
      </c>
      <c r="T5974" s="4" t="str">
        <f>VLOOKUP(E5974,zamiana!A:B,2,0)</f>
        <v>ALSTOM KTW</v>
      </c>
    </row>
    <row r="5975" spans="1:20" x14ac:dyDescent="0.3">
      <c r="A5975" s="4" t="s">
        <v>4645</v>
      </c>
      <c r="B5975" s="76">
        <v>45204</v>
      </c>
      <c r="C5975" s="76">
        <v>45204</v>
      </c>
      <c r="D5975" s="76">
        <v>45238</v>
      </c>
      <c r="E5975" s="4" t="s">
        <v>940</v>
      </c>
      <c r="F5975" s="4" t="s">
        <v>3867</v>
      </c>
      <c r="G5975" s="4" t="s">
        <v>942</v>
      </c>
      <c r="H5975" s="4" t="s">
        <v>999</v>
      </c>
      <c r="I5975" s="4" t="s">
        <v>1282</v>
      </c>
      <c r="J5975" s="4" t="s">
        <v>1282</v>
      </c>
      <c r="K5975" s="4" t="s">
        <v>821</v>
      </c>
      <c r="L5975" s="4">
        <v>5</v>
      </c>
      <c r="M5975" s="4" t="s">
        <v>77</v>
      </c>
      <c r="N5975" s="4">
        <v>17.07</v>
      </c>
      <c r="O5975" s="4">
        <v>12.57</v>
      </c>
      <c r="P5975" s="4" t="s">
        <v>78</v>
      </c>
      <c r="Q5975" s="77">
        <v>45281.651388888888</v>
      </c>
      <c r="R5975" s="4">
        <v>85.35</v>
      </c>
      <c r="S5975" s="4">
        <v>62.85</v>
      </c>
      <c r="T5975" s="4" t="str">
        <f>VLOOKUP(E5975,zamiana!A:B,2,0)</f>
        <v>ALSTOM KTW</v>
      </c>
    </row>
    <row r="5976" spans="1:20" x14ac:dyDescent="0.3">
      <c r="A5976" s="4" t="s">
        <v>4636</v>
      </c>
      <c r="B5976" s="76">
        <v>45204</v>
      </c>
      <c r="C5976" s="76">
        <v>45204</v>
      </c>
      <c r="D5976" s="76">
        <v>45238</v>
      </c>
      <c r="E5976" s="4" t="s">
        <v>940</v>
      </c>
      <c r="F5976" s="4" t="s">
        <v>3867</v>
      </c>
      <c r="G5976" s="4" t="s">
        <v>942</v>
      </c>
      <c r="H5976" s="4" t="s">
        <v>999</v>
      </c>
      <c r="I5976" s="4" t="s">
        <v>3582</v>
      </c>
      <c r="J5976" s="4" t="s">
        <v>3582</v>
      </c>
      <c r="K5976" s="4" t="s">
        <v>821</v>
      </c>
      <c r="L5976" s="4">
        <v>1</v>
      </c>
      <c r="M5976" s="4" t="s">
        <v>77</v>
      </c>
      <c r="N5976" s="4">
        <v>20.13</v>
      </c>
      <c r="O5976" s="4">
        <v>9.64</v>
      </c>
      <c r="P5976" s="4" t="s">
        <v>78</v>
      </c>
      <c r="Q5976" s="77">
        <v>45281.625</v>
      </c>
      <c r="R5976" s="4">
        <v>20.13</v>
      </c>
      <c r="S5976" s="4">
        <v>9.64</v>
      </c>
      <c r="T5976" s="4" t="str">
        <f>VLOOKUP(E5976,zamiana!A:B,2,0)</f>
        <v>ALSTOM KTW</v>
      </c>
    </row>
    <row r="5977" spans="1:20" x14ac:dyDescent="0.3">
      <c r="A5977" s="4" t="s">
        <v>4636</v>
      </c>
      <c r="B5977" s="76">
        <v>45204</v>
      </c>
      <c r="C5977" s="76">
        <v>45204</v>
      </c>
      <c r="D5977" s="76">
        <v>45238</v>
      </c>
      <c r="E5977" s="4" t="s">
        <v>940</v>
      </c>
      <c r="F5977" s="4" t="s">
        <v>3867</v>
      </c>
      <c r="G5977" s="4" t="s">
        <v>942</v>
      </c>
      <c r="H5977" s="4" t="s">
        <v>999</v>
      </c>
      <c r="I5977" s="4" t="s">
        <v>4733</v>
      </c>
      <c r="J5977" s="4" t="s">
        <v>4733</v>
      </c>
      <c r="K5977" s="4" t="s">
        <v>863</v>
      </c>
      <c r="L5977" s="4">
        <v>6</v>
      </c>
      <c r="M5977" s="4" t="s">
        <v>77</v>
      </c>
      <c r="N5977" s="4">
        <v>83.34</v>
      </c>
      <c r="O5977" s="4">
        <v>69.540000000000006</v>
      </c>
      <c r="P5977" s="4" t="s">
        <v>78</v>
      </c>
      <c r="Q5977" s="77">
        <v>45281.625</v>
      </c>
      <c r="R5977" s="4">
        <v>500.04</v>
      </c>
      <c r="S5977" s="4">
        <v>417.24</v>
      </c>
      <c r="T5977" s="4" t="str">
        <f>VLOOKUP(E5977,zamiana!A:B,2,0)</f>
        <v>ALSTOM KTW</v>
      </c>
    </row>
    <row r="5978" spans="1:20" x14ac:dyDescent="0.3">
      <c r="A5978" s="4" t="s">
        <v>4636</v>
      </c>
      <c r="B5978" s="76">
        <v>45204</v>
      </c>
      <c r="C5978" s="76">
        <v>45204</v>
      </c>
      <c r="D5978" s="76">
        <v>45238</v>
      </c>
      <c r="E5978" s="4" t="s">
        <v>940</v>
      </c>
      <c r="F5978" s="4" t="s">
        <v>3867</v>
      </c>
      <c r="G5978" s="4" t="s">
        <v>942</v>
      </c>
      <c r="H5978" s="4" t="s">
        <v>999</v>
      </c>
      <c r="I5978" s="4" t="s">
        <v>1388</v>
      </c>
      <c r="J5978" s="4" t="s">
        <v>1388</v>
      </c>
      <c r="K5978" s="4" t="s">
        <v>852</v>
      </c>
      <c r="L5978" s="4">
        <v>2</v>
      </c>
      <c r="M5978" s="4" t="s">
        <v>77</v>
      </c>
      <c r="N5978" s="4">
        <v>29.9</v>
      </c>
      <c r="O5978" s="4">
        <v>15.34</v>
      </c>
      <c r="P5978" s="4" t="s">
        <v>78</v>
      </c>
      <c r="Q5978" s="77">
        <v>45281.652083333334</v>
      </c>
      <c r="R5978" s="4">
        <v>59.8</v>
      </c>
      <c r="S5978" s="4">
        <v>30.68</v>
      </c>
      <c r="T5978" s="4" t="str">
        <f>VLOOKUP(E5978,zamiana!A:B,2,0)</f>
        <v>ALSTOM KTW</v>
      </c>
    </row>
    <row r="5979" spans="1:20" x14ac:dyDescent="0.3">
      <c r="A5979" s="4" t="s">
        <v>4636</v>
      </c>
      <c r="B5979" s="76">
        <v>45204</v>
      </c>
      <c r="C5979" s="76">
        <v>45204</v>
      </c>
      <c r="D5979" s="76">
        <v>45238</v>
      </c>
      <c r="E5979" s="4" t="s">
        <v>940</v>
      </c>
      <c r="F5979" s="4" t="s">
        <v>3867</v>
      </c>
      <c r="G5979" s="4" t="s">
        <v>942</v>
      </c>
      <c r="H5979" s="4" t="s">
        <v>999</v>
      </c>
      <c r="I5979" s="4" t="s">
        <v>1537</v>
      </c>
      <c r="J5979" s="4" t="s">
        <v>1537</v>
      </c>
      <c r="K5979" s="4" t="s">
        <v>770</v>
      </c>
      <c r="L5979" s="4">
        <v>4</v>
      </c>
      <c r="M5979" s="4" t="s">
        <v>77</v>
      </c>
      <c r="N5979" s="4">
        <v>52.37</v>
      </c>
      <c r="O5979" s="4">
        <v>20.010000000000002</v>
      </c>
      <c r="P5979" s="4" t="s">
        <v>78</v>
      </c>
      <c r="Q5979" s="77">
        <v>45281.64166666667</v>
      </c>
      <c r="R5979" s="4">
        <v>209.48</v>
      </c>
      <c r="S5979" s="4">
        <v>80.040000000000006</v>
      </c>
      <c r="T5979" s="4" t="str">
        <f>VLOOKUP(E5979,zamiana!A:B,2,0)</f>
        <v>ALSTOM KTW</v>
      </c>
    </row>
    <row r="5980" spans="1:20" x14ac:dyDescent="0.3">
      <c r="A5980" s="4" t="s">
        <v>4636</v>
      </c>
      <c r="B5980" s="76">
        <v>45204</v>
      </c>
      <c r="C5980" s="76">
        <v>45204</v>
      </c>
      <c r="D5980" s="76">
        <v>45238</v>
      </c>
      <c r="E5980" s="4" t="s">
        <v>940</v>
      </c>
      <c r="F5980" s="4" t="s">
        <v>3867</v>
      </c>
      <c r="G5980" s="4" t="s">
        <v>942</v>
      </c>
      <c r="H5980" s="4" t="s">
        <v>999</v>
      </c>
      <c r="I5980" s="4" t="s">
        <v>1869</v>
      </c>
      <c r="J5980" s="4" t="s">
        <v>1869</v>
      </c>
      <c r="K5980" s="4" t="s">
        <v>770</v>
      </c>
      <c r="L5980" s="4">
        <v>1</v>
      </c>
      <c r="M5980" s="4" t="s">
        <v>77</v>
      </c>
      <c r="N5980" s="4">
        <v>410.05</v>
      </c>
      <c r="O5980" s="4">
        <v>182.41</v>
      </c>
      <c r="P5980" s="4" t="s">
        <v>78</v>
      </c>
      <c r="Q5980" s="77">
        <v>45281.640277777777</v>
      </c>
      <c r="R5980" s="4">
        <v>410.05</v>
      </c>
      <c r="S5980" s="4">
        <v>182.41</v>
      </c>
      <c r="T5980" s="4" t="str">
        <f>VLOOKUP(E5980,zamiana!A:B,2,0)</f>
        <v>ALSTOM KTW</v>
      </c>
    </row>
    <row r="5981" spans="1:20" x14ac:dyDescent="0.3">
      <c r="A5981" s="4" t="s">
        <v>4636</v>
      </c>
      <c r="B5981" s="76">
        <v>45204</v>
      </c>
      <c r="C5981" s="76">
        <v>45204</v>
      </c>
      <c r="D5981" s="76">
        <v>45238</v>
      </c>
      <c r="E5981" s="4" t="s">
        <v>940</v>
      </c>
      <c r="F5981" s="4" t="s">
        <v>3867</v>
      </c>
      <c r="G5981" s="4" t="s">
        <v>942</v>
      </c>
      <c r="H5981" s="4" t="s">
        <v>999</v>
      </c>
      <c r="I5981" s="4" t="s">
        <v>1821</v>
      </c>
      <c r="J5981" s="4" t="s">
        <v>1821</v>
      </c>
      <c r="K5981" s="4" t="s">
        <v>770</v>
      </c>
      <c r="L5981" s="4">
        <v>4</v>
      </c>
      <c r="M5981" s="4" t="s">
        <v>77</v>
      </c>
      <c r="N5981" s="4">
        <v>64.540000000000006</v>
      </c>
      <c r="O5981" s="4">
        <v>112.53</v>
      </c>
      <c r="P5981" s="4" t="s">
        <v>78</v>
      </c>
      <c r="Q5981" s="77">
        <v>45281.642361111109</v>
      </c>
      <c r="R5981" s="4">
        <v>258.16000000000003</v>
      </c>
      <c r="S5981" s="4">
        <v>450.12</v>
      </c>
      <c r="T5981" s="4" t="str">
        <f>VLOOKUP(E5981,zamiana!A:B,2,0)</f>
        <v>ALSTOM KTW</v>
      </c>
    </row>
    <row r="5982" spans="1:20" x14ac:dyDescent="0.3">
      <c r="A5982" s="4" t="s">
        <v>4636</v>
      </c>
      <c r="B5982" s="76">
        <v>45204</v>
      </c>
      <c r="C5982" s="76">
        <v>45204</v>
      </c>
      <c r="D5982" s="76">
        <v>45238</v>
      </c>
      <c r="E5982" s="4" t="s">
        <v>940</v>
      </c>
      <c r="F5982" s="4" t="s">
        <v>3867</v>
      </c>
      <c r="G5982" s="4" t="s">
        <v>942</v>
      </c>
      <c r="H5982" s="4" t="s">
        <v>999</v>
      </c>
      <c r="I5982" s="4" t="s">
        <v>1849</v>
      </c>
      <c r="J5982" s="4" t="s">
        <v>1849</v>
      </c>
      <c r="K5982" s="4" t="s">
        <v>821</v>
      </c>
      <c r="L5982" s="4">
        <v>1</v>
      </c>
      <c r="M5982" s="4" t="s">
        <v>77</v>
      </c>
      <c r="N5982" s="4">
        <v>172.76</v>
      </c>
      <c r="O5982" s="4">
        <v>132.80000000000001</v>
      </c>
      <c r="P5982" s="4" t="s">
        <v>78</v>
      </c>
      <c r="Q5982" s="77">
        <v>45281.616666666669</v>
      </c>
      <c r="R5982" s="4">
        <v>172.76</v>
      </c>
      <c r="S5982" s="4">
        <v>132.80000000000001</v>
      </c>
      <c r="T5982" s="4" t="str">
        <f>VLOOKUP(E5982,zamiana!A:B,2,0)</f>
        <v>ALSTOM KTW</v>
      </c>
    </row>
    <row r="5983" spans="1:20" x14ac:dyDescent="0.3">
      <c r="A5983" s="4" t="s">
        <v>4636</v>
      </c>
      <c r="B5983" s="76">
        <v>45204</v>
      </c>
      <c r="C5983" s="76">
        <v>45204</v>
      </c>
      <c r="D5983" s="76">
        <v>45238</v>
      </c>
      <c r="E5983" s="4" t="s">
        <v>940</v>
      </c>
      <c r="F5983" s="4" t="s">
        <v>3867</v>
      </c>
      <c r="G5983" s="4" t="s">
        <v>942</v>
      </c>
      <c r="H5983" s="4" t="s">
        <v>999</v>
      </c>
      <c r="I5983" s="4" t="s">
        <v>1859</v>
      </c>
      <c r="J5983" s="4" t="s">
        <v>1859</v>
      </c>
      <c r="K5983" s="4" t="s">
        <v>770</v>
      </c>
      <c r="L5983" s="4">
        <v>3</v>
      </c>
      <c r="M5983" s="4" t="s">
        <v>77</v>
      </c>
      <c r="N5983" s="4">
        <v>253.78</v>
      </c>
      <c r="O5983" s="4">
        <v>81.94</v>
      </c>
      <c r="P5983" s="4" t="s">
        <v>78</v>
      </c>
      <c r="Q5983" s="77">
        <v>45281.640277777777</v>
      </c>
      <c r="R5983" s="4">
        <v>761.34</v>
      </c>
      <c r="S5983" s="4">
        <v>245.82</v>
      </c>
      <c r="T5983" s="4" t="str">
        <f>VLOOKUP(E5983,zamiana!A:B,2,0)</f>
        <v>ALSTOM KTW</v>
      </c>
    </row>
    <row r="5984" spans="1:20" x14ac:dyDescent="0.3">
      <c r="A5984" s="4" t="s">
        <v>4706</v>
      </c>
      <c r="B5984" s="76">
        <v>45204</v>
      </c>
      <c r="C5984" s="76">
        <v>45204</v>
      </c>
      <c r="D5984" s="76">
        <v>45238</v>
      </c>
      <c r="E5984" s="4" t="s">
        <v>940</v>
      </c>
      <c r="F5984" s="4" t="s">
        <v>3867</v>
      </c>
      <c r="G5984" s="4" t="s">
        <v>942</v>
      </c>
      <c r="H5984" s="4" t="s">
        <v>999</v>
      </c>
      <c r="I5984" s="4" t="s">
        <v>1325</v>
      </c>
      <c r="J5984" s="4" t="s">
        <v>1325</v>
      </c>
      <c r="K5984" s="4" t="s">
        <v>770</v>
      </c>
      <c r="L5984" s="4">
        <v>2</v>
      </c>
      <c r="M5984" s="4" t="s">
        <v>77</v>
      </c>
      <c r="N5984" s="4">
        <v>25.88</v>
      </c>
      <c r="O5984" s="4">
        <v>19.850000000000001</v>
      </c>
      <c r="P5984" s="4" t="s">
        <v>78</v>
      </c>
      <c r="Q5984" s="77">
        <v>45281.635416666664</v>
      </c>
      <c r="R5984" s="4">
        <v>51.76</v>
      </c>
      <c r="S5984" s="4">
        <v>39.700000000000003</v>
      </c>
      <c r="T5984" s="4" t="str">
        <f>VLOOKUP(E5984,zamiana!A:B,2,0)</f>
        <v>ALSTOM KTW</v>
      </c>
    </row>
    <row r="5985" spans="1:20" x14ac:dyDescent="0.3">
      <c r="A5985" s="4" t="s">
        <v>4706</v>
      </c>
      <c r="B5985" s="76">
        <v>45204</v>
      </c>
      <c r="C5985" s="76">
        <v>45204</v>
      </c>
      <c r="D5985" s="76">
        <v>45238</v>
      </c>
      <c r="E5985" s="4" t="s">
        <v>940</v>
      </c>
      <c r="F5985" s="4" t="s">
        <v>3867</v>
      </c>
      <c r="G5985" s="4" t="s">
        <v>942</v>
      </c>
      <c r="H5985" s="4" t="s">
        <v>999</v>
      </c>
      <c r="I5985" s="4" t="s">
        <v>2422</v>
      </c>
      <c r="J5985" s="4" t="s">
        <v>2422</v>
      </c>
      <c r="K5985" s="4" t="s">
        <v>770</v>
      </c>
      <c r="L5985" s="4">
        <v>3</v>
      </c>
      <c r="M5985" s="4" t="s">
        <v>77</v>
      </c>
      <c r="N5985" s="4">
        <v>22.25</v>
      </c>
      <c r="O5985" s="4">
        <v>18.059999999999999</v>
      </c>
      <c r="P5985" s="4" t="s">
        <v>78</v>
      </c>
      <c r="Q5985" s="77">
        <v>45281.635416666664</v>
      </c>
      <c r="R5985" s="4">
        <v>66.75</v>
      </c>
      <c r="S5985" s="4">
        <v>54.18</v>
      </c>
      <c r="T5985" s="4" t="str">
        <f>VLOOKUP(E5985,zamiana!A:B,2,0)</f>
        <v>ALSTOM KTW</v>
      </c>
    </row>
    <row r="5986" spans="1:20" x14ac:dyDescent="0.3">
      <c r="A5986" s="4" t="s">
        <v>4706</v>
      </c>
      <c r="B5986" s="76">
        <v>45204</v>
      </c>
      <c r="C5986" s="76">
        <v>45204</v>
      </c>
      <c r="D5986" s="76">
        <v>45238</v>
      </c>
      <c r="E5986" s="4" t="s">
        <v>940</v>
      </c>
      <c r="F5986" s="4" t="s">
        <v>3867</v>
      </c>
      <c r="G5986" s="4" t="s">
        <v>942</v>
      </c>
      <c r="H5986" s="4" t="s">
        <v>999</v>
      </c>
      <c r="I5986" s="4" t="s">
        <v>1326</v>
      </c>
      <c r="J5986" s="4" t="s">
        <v>1326</v>
      </c>
      <c r="K5986" s="4" t="s">
        <v>770</v>
      </c>
      <c r="L5986" s="4">
        <v>2</v>
      </c>
      <c r="M5986" s="4" t="s">
        <v>77</v>
      </c>
      <c r="N5986" s="4">
        <v>27.15</v>
      </c>
      <c r="O5986" s="4">
        <v>21.03</v>
      </c>
      <c r="P5986" s="4" t="s">
        <v>78</v>
      </c>
      <c r="Q5986" s="77">
        <v>45281.635416666664</v>
      </c>
      <c r="R5986" s="4">
        <v>54.3</v>
      </c>
      <c r="S5986" s="4">
        <v>42.06</v>
      </c>
      <c r="T5986" s="4" t="str">
        <f>VLOOKUP(E5986,zamiana!A:B,2,0)</f>
        <v>ALSTOM KTW</v>
      </c>
    </row>
    <row r="5987" spans="1:20" x14ac:dyDescent="0.3">
      <c r="A5987" s="4" t="s">
        <v>4706</v>
      </c>
      <c r="B5987" s="76">
        <v>45204</v>
      </c>
      <c r="C5987" s="76">
        <v>45204</v>
      </c>
      <c r="D5987" s="76">
        <v>45238</v>
      </c>
      <c r="E5987" s="4" t="s">
        <v>940</v>
      </c>
      <c r="F5987" s="4" t="s">
        <v>3867</v>
      </c>
      <c r="G5987" s="4" t="s">
        <v>942</v>
      </c>
      <c r="H5987" s="4" t="s">
        <v>999</v>
      </c>
      <c r="I5987" s="4" t="s">
        <v>2403</v>
      </c>
      <c r="J5987" s="4" t="s">
        <v>2403</v>
      </c>
      <c r="K5987" s="4" t="s">
        <v>770</v>
      </c>
      <c r="L5987" s="4">
        <v>2</v>
      </c>
      <c r="M5987" s="4" t="s">
        <v>77</v>
      </c>
      <c r="N5987" s="4">
        <v>26.17</v>
      </c>
      <c r="O5987" s="4">
        <v>21.41</v>
      </c>
      <c r="P5987" s="4" t="s">
        <v>78</v>
      </c>
      <c r="Q5987" s="77">
        <v>45281.635416666664</v>
      </c>
      <c r="R5987" s="4">
        <v>52.34</v>
      </c>
      <c r="S5987" s="4">
        <v>42.82</v>
      </c>
      <c r="T5987" s="4" t="str">
        <f>VLOOKUP(E5987,zamiana!A:B,2,0)</f>
        <v>ALSTOM KTW</v>
      </c>
    </row>
    <row r="5988" spans="1:20" x14ac:dyDescent="0.3">
      <c r="A5988" s="4" t="s">
        <v>4706</v>
      </c>
      <c r="B5988" s="76">
        <v>45204</v>
      </c>
      <c r="C5988" s="76">
        <v>45204</v>
      </c>
      <c r="D5988" s="76">
        <v>45238</v>
      </c>
      <c r="E5988" s="4" t="s">
        <v>940</v>
      </c>
      <c r="F5988" s="4" t="s">
        <v>3867</v>
      </c>
      <c r="G5988" s="4" t="s">
        <v>942</v>
      </c>
      <c r="H5988" s="4" t="s">
        <v>999</v>
      </c>
      <c r="I5988" s="4" t="s">
        <v>3395</v>
      </c>
      <c r="J5988" s="4" t="s">
        <v>3395</v>
      </c>
      <c r="K5988" s="4" t="s">
        <v>821</v>
      </c>
      <c r="L5988" s="4">
        <v>2</v>
      </c>
      <c r="M5988" s="4" t="s">
        <v>77</v>
      </c>
      <c r="N5988" s="4">
        <v>32.159999999999997</v>
      </c>
      <c r="O5988" s="4">
        <v>20.87</v>
      </c>
      <c r="P5988" s="4" t="s">
        <v>78</v>
      </c>
      <c r="Q5988" s="77">
        <v>45281.629861111112</v>
      </c>
      <c r="R5988" s="4">
        <v>64.319999999999993</v>
      </c>
      <c r="S5988" s="4">
        <v>41.74</v>
      </c>
      <c r="T5988" s="4" t="str">
        <f>VLOOKUP(E5988,zamiana!A:B,2,0)</f>
        <v>ALSTOM KTW</v>
      </c>
    </row>
    <row r="5989" spans="1:20" x14ac:dyDescent="0.3">
      <c r="A5989" s="4" t="s">
        <v>4706</v>
      </c>
      <c r="B5989" s="76">
        <v>45204</v>
      </c>
      <c r="C5989" s="76">
        <v>45204</v>
      </c>
      <c r="D5989" s="76">
        <v>45238</v>
      </c>
      <c r="E5989" s="4" t="s">
        <v>940</v>
      </c>
      <c r="F5989" s="4" t="s">
        <v>3867</v>
      </c>
      <c r="G5989" s="4" t="s">
        <v>942</v>
      </c>
      <c r="H5989" s="4" t="s">
        <v>999</v>
      </c>
      <c r="I5989" s="4" t="s">
        <v>3596</v>
      </c>
      <c r="J5989" s="4" t="s">
        <v>3596</v>
      </c>
      <c r="K5989" s="4" t="s">
        <v>821</v>
      </c>
      <c r="L5989" s="4">
        <v>2</v>
      </c>
      <c r="M5989" s="4" t="s">
        <v>77</v>
      </c>
      <c r="N5989" s="4">
        <v>31.74</v>
      </c>
      <c r="O5989" s="4">
        <v>14.87</v>
      </c>
      <c r="P5989" s="4" t="s">
        <v>78</v>
      </c>
      <c r="Q5989" s="77">
        <v>45281.615972222222</v>
      </c>
      <c r="R5989" s="4">
        <v>63.48</v>
      </c>
      <c r="S5989" s="4">
        <v>29.74</v>
      </c>
      <c r="T5989" s="4" t="str">
        <f>VLOOKUP(E5989,zamiana!A:B,2,0)</f>
        <v>ALSTOM KTW</v>
      </c>
    </row>
    <row r="5990" spans="1:20" x14ac:dyDescent="0.3">
      <c r="A5990" s="4" t="s">
        <v>4706</v>
      </c>
      <c r="B5990" s="76">
        <v>45204</v>
      </c>
      <c r="C5990" s="76">
        <v>45204</v>
      </c>
      <c r="D5990" s="76">
        <v>45238</v>
      </c>
      <c r="E5990" s="4" t="s">
        <v>940</v>
      </c>
      <c r="F5990" s="4" t="s">
        <v>3867</v>
      </c>
      <c r="G5990" s="4" t="s">
        <v>942</v>
      </c>
      <c r="H5990" s="4" t="s">
        <v>999</v>
      </c>
      <c r="I5990" s="4" t="s">
        <v>3606</v>
      </c>
      <c r="J5990" s="4" t="s">
        <v>3606</v>
      </c>
      <c r="K5990" s="4" t="s">
        <v>770</v>
      </c>
      <c r="L5990" s="4">
        <v>16</v>
      </c>
      <c r="M5990" s="4" t="s">
        <v>77</v>
      </c>
      <c r="N5990" s="4">
        <v>112.69</v>
      </c>
      <c r="O5990" s="4">
        <v>76.89</v>
      </c>
      <c r="P5990" s="4" t="s">
        <v>78</v>
      </c>
      <c r="Q5990" s="77">
        <v>45281.656944444447</v>
      </c>
      <c r="R5990" s="4">
        <v>1803.04</v>
      </c>
      <c r="S5990" s="4">
        <v>1230.24</v>
      </c>
      <c r="T5990" s="4" t="str">
        <f>VLOOKUP(E5990,zamiana!A:B,2,0)</f>
        <v>ALSTOM KTW</v>
      </c>
    </row>
    <row r="5991" spans="1:20" x14ac:dyDescent="0.3">
      <c r="A5991" s="4" t="s">
        <v>4671</v>
      </c>
      <c r="B5991" s="76">
        <v>45204</v>
      </c>
      <c r="C5991" s="76">
        <v>45204</v>
      </c>
      <c r="D5991" s="76">
        <v>45238</v>
      </c>
      <c r="E5991" s="4" t="s">
        <v>940</v>
      </c>
      <c r="F5991" s="4" t="s">
        <v>3867</v>
      </c>
      <c r="G5991" s="4" t="s">
        <v>942</v>
      </c>
      <c r="H5991" s="4" t="s">
        <v>999</v>
      </c>
      <c r="I5991" s="4" t="s">
        <v>1127</v>
      </c>
      <c r="J5991" s="4" t="s">
        <v>1127</v>
      </c>
      <c r="K5991" s="4" t="s">
        <v>770</v>
      </c>
      <c r="L5991" s="4">
        <v>4</v>
      </c>
      <c r="M5991" s="4" t="s">
        <v>77</v>
      </c>
      <c r="N5991" s="4">
        <v>11.1</v>
      </c>
      <c r="O5991" s="4">
        <v>7.47</v>
      </c>
      <c r="P5991" s="4" t="s">
        <v>78</v>
      </c>
      <c r="Q5991" s="77">
        <v>45281.63958333333</v>
      </c>
      <c r="R5991" s="4">
        <v>44.4</v>
      </c>
      <c r="S5991" s="4">
        <v>29.88</v>
      </c>
      <c r="T5991" s="4" t="str">
        <f>VLOOKUP(E5991,zamiana!A:B,2,0)</f>
        <v>ALSTOM KTW</v>
      </c>
    </row>
    <row r="5992" spans="1:20" x14ac:dyDescent="0.3">
      <c r="A5992" s="4" t="s">
        <v>4671</v>
      </c>
      <c r="B5992" s="76">
        <v>45204</v>
      </c>
      <c r="C5992" s="76">
        <v>45204</v>
      </c>
      <c r="D5992" s="76">
        <v>45238</v>
      </c>
      <c r="E5992" s="4" t="s">
        <v>940</v>
      </c>
      <c r="F5992" s="4" t="s">
        <v>3867</v>
      </c>
      <c r="G5992" s="4" t="s">
        <v>942</v>
      </c>
      <c r="H5992" s="4" t="s">
        <v>999</v>
      </c>
      <c r="I5992" s="4" t="s">
        <v>2328</v>
      </c>
      <c r="J5992" s="4" t="s">
        <v>2328</v>
      </c>
      <c r="K5992" s="4" t="s">
        <v>863</v>
      </c>
      <c r="L5992" s="4">
        <v>4</v>
      </c>
      <c r="M5992" s="4" t="s">
        <v>77</v>
      </c>
      <c r="N5992" s="4">
        <v>312</v>
      </c>
      <c r="O5992" s="4">
        <v>206.5</v>
      </c>
      <c r="P5992" s="4" t="s">
        <v>78</v>
      </c>
      <c r="Q5992" s="77">
        <v>45173.65902777778</v>
      </c>
      <c r="R5992" s="4">
        <v>1248</v>
      </c>
      <c r="S5992" s="4">
        <v>826</v>
      </c>
      <c r="T5992" s="4" t="str">
        <f>VLOOKUP(E5992,zamiana!A:B,2,0)</f>
        <v>ALSTOM KTW</v>
      </c>
    </row>
    <row r="5993" spans="1:20" x14ac:dyDescent="0.3">
      <c r="A5993" s="4" t="s">
        <v>4671</v>
      </c>
      <c r="B5993" s="76">
        <v>45204</v>
      </c>
      <c r="C5993" s="76">
        <v>45204</v>
      </c>
      <c r="D5993" s="76">
        <v>45238</v>
      </c>
      <c r="E5993" s="4" t="s">
        <v>940</v>
      </c>
      <c r="F5993" s="4" t="s">
        <v>3867</v>
      </c>
      <c r="G5993" s="4" t="s">
        <v>942</v>
      </c>
      <c r="H5993" s="4" t="s">
        <v>999</v>
      </c>
      <c r="I5993" s="4" t="s">
        <v>3861</v>
      </c>
      <c r="J5993" s="4" t="s">
        <v>3861</v>
      </c>
      <c r="K5993" s="4" t="s">
        <v>821</v>
      </c>
      <c r="L5993" s="4">
        <v>1</v>
      </c>
      <c r="M5993" s="4" t="s">
        <v>77</v>
      </c>
      <c r="N5993" s="4">
        <v>25.67</v>
      </c>
      <c r="O5993" s="4">
        <v>20.81</v>
      </c>
      <c r="P5993" s="4" t="s">
        <v>78</v>
      </c>
      <c r="Q5993" s="77">
        <v>45281.651388888888</v>
      </c>
      <c r="R5993" s="4">
        <v>25.67</v>
      </c>
      <c r="S5993" s="4">
        <v>20.81</v>
      </c>
      <c r="T5993" s="4" t="str">
        <f>VLOOKUP(E5993,zamiana!A:B,2,0)</f>
        <v>ALSTOM KTW</v>
      </c>
    </row>
    <row r="5994" spans="1:20" x14ac:dyDescent="0.3">
      <c r="A5994" s="4" t="s">
        <v>4839</v>
      </c>
      <c r="B5994" s="76">
        <v>45204</v>
      </c>
      <c r="C5994" s="76">
        <v>45204</v>
      </c>
      <c r="D5994" s="76">
        <v>45238</v>
      </c>
      <c r="E5994" s="4" t="s">
        <v>940</v>
      </c>
      <c r="F5994" s="4" t="s">
        <v>3867</v>
      </c>
      <c r="G5994" s="4" t="s">
        <v>942</v>
      </c>
      <c r="H5994" s="4" t="s">
        <v>999</v>
      </c>
      <c r="I5994" s="4" t="s">
        <v>4840</v>
      </c>
      <c r="J5994" s="4" t="s">
        <v>4841</v>
      </c>
      <c r="K5994" s="4" t="s">
        <v>102</v>
      </c>
      <c r="L5994" s="4">
        <v>2</v>
      </c>
      <c r="M5994" s="4" t="s">
        <v>77</v>
      </c>
      <c r="N5994" s="4">
        <v>441.67</v>
      </c>
      <c r="O5994" s="4">
        <v>187.79</v>
      </c>
      <c r="P5994" s="4" t="s">
        <v>78</v>
      </c>
      <c r="Q5994" s="77">
        <v>45281.667361111111</v>
      </c>
      <c r="R5994" s="4">
        <v>883.34</v>
      </c>
      <c r="S5994" s="4">
        <v>375.58</v>
      </c>
      <c r="T5994" s="4" t="str">
        <f>VLOOKUP(E5994,zamiana!A:B,2,0)</f>
        <v>ALSTOM KTW</v>
      </c>
    </row>
    <row r="5995" spans="1:20" x14ac:dyDescent="0.3">
      <c r="A5995" s="4" t="s">
        <v>4655</v>
      </c>
      <c r="B5995" s="76">
        <v>45204</v>
      </c>
      <c r="C5995" s="76">
        <v>45204</v>
      </c>
      <c r="D5995" s="76">
        <v>45238</v>
      </c>
      <c r="E5995" s="4" t="s">
        <v>940</v>
      </c>
      <c r="F5995" s="4" t="s">
        <v>3867</v>
      </c>
      <c r="G5995" s="4" t="s">
        <v>942</v>
      </c>
      <c r="H5995" s="4" t="s">
        <v>999</v>
      </c>
      <c r="I5995" s="4" t="s">
        <v>4656</v>
      </c>
      <c r="J5995" s="4" t="s">
        <v>4656</v>
      </c>
      <c r="K5995" s="4" t="s">
        <v>863</v>
      </c>
      <c r="L5995" s="4">
        <v>20</v>
      </c>
      <c r="M5995" s="4" t="s">
        <v>77</v>
      </c>
      <c r="N5995" s="4">
        <v>34.11</v>
      </c>
      <c r="O5995" s="4">
        <v>108.19</v>
      </c>
      <c r="P5995" s="4" t="s">
        <v>78</v>
      </c>
      <c r="Q5995" s="77">
        <v>45281.615972222222</v>
      </c>
      <c r="R5995" s="4">
        <v>682.2</v>
      </c>
      <c r="S5995" s="4">
        <v>2163.8000000000002</v>
      </c>
      <c r="T5995" s="4" t="str">
        <f>VLOOKUP(E5995,zamiana!A:B,2,0)</f>
        <v>ALSTOM KTW</v>
      </c>
    </row>
    <row r="5996" spans="1:20" x14ac:dyDescent="0.3">
      <c r="A5996" s="4" t="s">
        <v>4650</v>
      </c>
      <c r="B5996" s="76">
        <v>45204</v>
      </c>
      <c r="C5996" s="76">
        <v>45204</v>
      </c>
      <c r="D5996" s="76">
        <v>45238</v>
      </c>
      <c r="E5996" s="4" t="s">
        <v>940</v>
      </c>
      <c r="F5996" s="4" t="s">
        <v>3867</v>
      </c>
      <c r="G5996" s="4" t="s">
        <v>942</v>
      </c>
      <c r="H5996" s="4" t="s">
        <v>999</v>
      </c>
      <c r="I5996" s="4" t="s">
        <v>4683</v>
      </c>
      <c r="J5996" s="4" t="s">
        <v>4683</v>
      </c>
      <c r="K5996" s="4" t="s">
        <v>821</v>
      </c>
      <c r="L5996" s="4">
        <v>4</v>
      </c>
      <c r="M5996" s="4" t="s">
        <v>77</v>
      </c>
      <c r="N5996" s="4">
        <v>62.16</v>
      </c>
      <c r="O5996" s="4">
        <v>43.04</v>
      </c>
      <c r="P5996" s="4" t="s">
        <v>78</v>
      </c>
      <c r="Q5996" s="77">
        <v>45281.615277777775</v>
      </c>
      <c r="R5996" s="4">
        <v>248.64</v>
      </c>
      <c r="S5996" s="4">
        <v>172.16</v>
      </c>
      <c r="T5996" s="4" t="str">
        <f>VLOOKUP(E5996,zamiana!A:B,2,0)</f>
        <v>ALSTOM KTW</v>
      </c>
    </row>
    <row r="5997" spans="1:20" x14ac:dyDescent="0.3">
      <c r="A5997" s="4" t="s">
        <v>4650</v>
      </c>
      <c r="B5997" s="76">
        <v>45204</v>
      </c>
      <c r="C5997" s="76">
        <v>45204</v>
      </c>
      <c r="D5997" s="76">
        <v>45238</v>
      </c>
      <c r="E5997" s="4" t="s">
        <v>940</v>
      </c>
      <c r="F5997" s="4" t="s">
        <v>3867</v>
      </c>
      <c r="G5997" s="4" t="s">
        <v>942</v>
      </c>
      <c r="H5997" s="4" t="s">
        <v>999</v>
      </c>
      <c r="I5997" s="4" t="s">
        <v>4675</v>
      </c>
      <c r="J5997" s="4" t="s">
        <v>4675</v>
      </c>
      <c r="K5997" s="4" t="s">
        <v>821</v>
      </c>
      <c r="L5997" s="4">
        <v>1</v>
      </c>
      <c r="M5997" s="4" t="s">
        <v>77</v>
      </c>
      <c r="N5997" s="4">
        <v>30.32</v>
      </c>
      <c r="O5997" s="4">
        <v>16.77</v>
      </c>
      <c r="P5997" s="4" t="s">
        <v>78</v>
      </c>
      <c r="Q5997" s="77">
        <v>45281.616666666669</v>
      </c>
      <c r="R5997" s="4">
        <v>30.32</v>
      </c>
      <c r="S5997" s="4">
        <v>16.77</v>
      </c>
      <c r="T5997" s="4" t="str">
        <f>VLOOKUP(E5997,zamiana!A:B,2,0)</f>
        <v>ALSTOM KTW</v>
      </c>
    </row>
    <row r="5998" spans="1:20" x14ac:dyDescent="0.3">
      <c r="A5998" s="4" t="s">
        <v>4650</v>
      </c>
      <c r="B5998" s="76">
        <v>45204</v>
      </c>
      <c r="C5998" s="76">
        <v>45204</v>
      </c>
      <c r="D5998" s="76">
        <v>45238</v>
      </c>
      <c r="E5998" s="4" t="s">
        <v>940</v>
      </c>
      <c r="F5998" s="4" t="s">
        <v>3867</v>
      </c>
      <c r="G5998" s="4" t="s">
        <v>942</v>
      </c>
      <c r="H5998" s="4" t="s">
        <v>999</v>
      </c>
      <c r="I5998" s="4" t="s">
        <v>1283</v>
      </c>
      <c r="J5998" s="4" t="s">
        <v>1283</v>
      </c>
      <c r="K5998" s="4" t="s">
        <v>821</v>
      </c>
      <c r="L5998" s="4">
        <v>16</v>
      </c>
      <c r="M5998" s="4" t="s">
        <v>77</v>
      </c>
      <c r="N5998" s="4">
        <v>16.809999999999999</v>
      </c>
      <c r="O5998" s="4">
        <v>12.57</v>
      </c>
      <c r="P5998" s="4" t="s">
        <v>78</v>
      </c>
      <c r="Q5998" s="77">
        <v>45281.651388888888</v>
      </c>
      <c r="R5998" s="4">
        <v>268.95999999999998</v>
      </c>
      <c r="S5998" s="4">
        <v>201.12</v>
      </c>
      <c r="T5998" s="4" t="str">
        <f>VLOOKUP(E5998,zamiana!A:B,2,0)</f>
        <v>ALSTOM KTW</v>
      </c>
    </row>
    <row r="5999" spans="1:20" x14ac:dyDescent="0.3">
      <c r="A5999" s="4" t="s">
        <v>4781</v>
      </c>
      <c r="B5999" s="76">
        <v>45204</v>
      </c>
      <c r="C5999" s="76">
        <v>45204</v>
      </c>
      <c r="D5999" s="76">
        <v>45238</v>
      </c>
      <c r="E5999" s="4" t="s">
        <v>940</v>
      </c>
      <c r="F5999" s="4" t="s">
        <v>3867</v>
      </c>
      <c r="G5999" s="4" t="s">
        <v>942</v>
      </c>
      <c r="H5999" s="4" t="s">
        <v>999</v>
      </c>
      <c r="I5999" s="4" t="s">
        <v>4779</v>
      </c>
      <c r="J5999" s="4" t="s">
        <v>4779</v>
      </c>
      <c r="K5999" s="4" t="s">
        <v>770</v>
      </c>
      <c r="L5999" s="4">
        <v>8</v>
      </c>
      <c r="M5999" s="4" t="s">
        <v>77</v>
      </c>
      <c r="N5999" s="4">
        <v>57.3</v>
      </c>
      <c r="O5999" s="4">
        <v>43.28</v>
      </c>
      <c r="P5999" s="4" t="s">
        <v>78</v>
      </c>
      <c r="Q5999" s="77">
        <v>45281.635416666664</v>
      </c>
      <c r="R5999" s="4">
        <v>458.4</v>
      </c>
      <c r="S5999" s="4">
        <v>346.24</v>
      </c>
      <c r="T5999" s="4" t="str">
        <f>VLOOKUP(E5999,zamiana!A:B,2,0)</f>
        <v>ALSTOM KTW</v>
      </c>
    </row>
    <row r="6000" spans="1:20" x14ac:dyDescent="0.3">
      <c r="A6000" s="4" t="s">
        <v>4666</v>
      </c>
      <c r="B6000" s="76">
        <v>45204</v>
      </c>
      <c r="C6000" s="76">
        <v>45204</v>
      </c>
      <c r="D6000" s="76">
        <v>45238</v>
      </c>
      <c r="E6000" s="4" t="s">
        <v>940</v>
      </c>
      <c r="F6000" s="4" t="s">
        <v>3867</v>
      </c>
      <c r="G6000" s="4" t="s">
        <v>942</v>
      </c>
      <c r="H6000" s="4" t="s">
        <v>999</v>
      </c>
      <c r="I6000" s="4" t="s">
        <v>1821</v>
      </c>
      <c r="J6000" s="4" t="s">
        <v>1821</v>
      </c>
      <c r="K6000" s="4" t="s">
        <v>770</v>
      </c>
      <c r="L6000" s="4">
        <v>2</v>
      </c>
      <c r="M6000" s="4" t="s">
        <v>77</v>
      </c>
      <c r="N6000" s="4">
        <v>64.540000000000006</v>
      </c>
      <c r="O6000" s="4">
        <v>112.53</v>
      </c>
      <c r="P6000" s="4" t="s">
        <v>78</v>
      </c>
      <c r="Q6000" s="77">
        <v>45281.642361111109</v>
      </c>
      <c r="R6000" s="4">
        <v>129.08000000000001</v>
      </c>
      <c r="S6000" s="4">
        <v>225.06</v>
      </c>
      <c r="T6000" s="4" t="str">
        <f>VLOOKUP(E6000,zamiana!A:B,2,0)</f>
        <v>ALSTOM KTW</v>
      </c>
    </row>
    <row r="6001" spans="1:20" x14ac:dyDescent="0.3">
      <c r="A6001" s="4" t="s">
        <v>4666</v>
      </c>
      <c r="B6001" s="76">
        <v>45204</v>
      </c>
      <c r="C6001" s="76">
        <v>45204</v>
      </c>
      <c r="D6001" s="76">
        <v>45238</v>
      </c>
      <c r="E6001" s="4" t="s">
        <v>940</v>
      </c>
      <c r="F6001" s="4" t="s">
        <v>3867</v>
      </c>
      <c r="G6001" s="4" t="s">
        <v>942</v>
      </c>
      <c r="H6001" s="4" t="s">
        <v>999</v>
      </c>
      <c r="I6001" s="4" t="s">
        <v>1821</v>
      </c>
      <c r="J6001" s="4" t="s">
        <v>1821</v>
      </c>
      <c r="K6001" s="4" t="s">
        <v>770</v>
      </c>
      <c r="L6001" s="4">
        <v>5</v>
      </c>
      <c r="M6001" s="4" t="s">
        <v>77</v>
      </c>
      <c r="N6001" s="4">
        <v>64.540000000000006</v>
      </c>
      <c r="O6001" s="4">
        <v>112.53</v>
      </c>
      <c r="P6001" s="4" t="s">
        <v>78</v>
      </c>
      <c r="Q6001" s="77">
        <v>45281.642361111109</v>
      </c>
      <c r="R6001" s="4">
        <v>322.7</v>
      </c>
      <c r="S6001" s="4">
        <v>562.65</v>
      </c>
      <c r="T6001" s="4" t="str">
        <f>VLOOKUP(E6001,zamiana!A:B,2,0)</f>
        <v>ALSTOM KTW</v>
      </c>
    </row>
    <row r="6002" spans="1:20" x14ac:dyDescent="0.3">
      <c r="A6002" s="4" t="s">
        <v>4610</v>
      </c>
      <c r="B6002" s="76">
        <v>45204</v>
      </c>
      <c r="C6002" s="76">
        <v>45204</v>
      </c>
      <c r="D6002" s="76">
        <v>45238</v>
      </c>
      <c r="E6002" s="4" t="s">
        <v>940</v>
      </c>
      <c r="F6002" s="4" t="s">
        <v>3867</v>
      </c>
      <c r="G6002" s="4" t="s">
        <v>942</v>
      </c>
      <c r="H6002" s="4" t="s">
        <v>999</v>
      </c>
      <c r="I6002" s="4" t="s">
        <v>1919</v>
      </c>
      <c r="J6002" s="4" t="s">
        <v>1920</v>
      </c>
      <c r="K6002" s="4" t="s">
        <v>852</v>
      </c>
      <c r="L6002" s="4">
        <v>1</v>
      </c>
      <c r="M6002" s="4" t="s">
        <v>77</v>
      </c>
      <c r="N6002" s="4">
        <v>435.49</v>
      </c>
      <c r="O6002" s="4">
        <v>326.19</v>
      </c>
      <c r="P6002" s="4" t="s">
        <v>78</v>
      </c>
      <c r="Q6002" s="77">
        <v>45173.65902777778</v>
      </c>
      <c r="R6002" s="4">
        <v>435.49</v>
      </c>
      <c r="S6002" s="4">
        <v>326.19</v>
      </c>
      <c r="T6002" s="4" t="str">
        <f>VLOOKUP(E6002,zamiana!A:B,2,0)</f>
        <v>ALSTOM KTW</v>
      </c>
    </row>
    <row r="6003" spans="1:20" x14ac:dyDescent="0.3">
      <c r="A6003" s="4" t="s">
        <v>4652</v>
      </c>
      <c r="B6003" s="76">
        <v>45204</v>
      </c>
      <c r="C6003" s="76">
        <v>45204</v>
      </c>
      <c r="D6003" s="76">
        <v>45238</v>
      </c>
      <c r="E6003" s="4" t="s">
        <v>940</v>
      </c>
      <c r="F6003" s="4" t="s">
        <v>3867</v>
      </c>
      <c r="G6003" s="4" t="s">
        <v>942</v>
      </c>
      <c r="H6003" s="4" t="s">
        <v>999</v>
      </c>
      <c r="I6003" s="4" t="s">
        <v>1186</v>
      </c>
      <c r="J6003" s="4" t="s">
        <v>1186</v>
      </c>
      <c r="K6003" s="4" t="s">
        <v>770</v>
      </c>
      <c r="L6003" s="4">
        <v>2</v>
      </c>
      <c r="M6003" s="4" t="s">
        <v>77</v>
      </c>
      <c r="N6003" s="4">
        <v>12.16</v>
      </c>
      <c r="O6003" s="4">
        <v>9.1</v>
      </c>
      <c r="P6003" s="4" t="s">
        <v>78</v>
      </c>
      <c r="Q6003" s="77">
        <v>45281.63958333333</v>
      </c>
      <c r="R6003" s="4">
        <v>24.32</v>
      </c>
      <c r="S6003" s="4">
        <v>18.2</v>
      </c>
      <c r="T6003" s="4" t="str">
        <f>VLOOKUP(E6003,zamiana!A:B,2,0)</f>
        <v>ALSTOM KTW</v>
      </c>
    </row>
    <row r="6004" spans="1:20" x14ac:dyDescent="0.3">
      <c r="A6004" s="4" t="s">
        <v>4652</v>
      </c>
      <c r="B6004" s="76">
        <v>45204</v>
      </c>
      <c r="C6004" s="76">
        <v>45204</v>
      </c>
      <c r="D6004" s="76">
        <v>45238</v>
      </c>
      <c r="E6004" s="4" t="s">
        <v>940</v>
      </c>
      <c r="F6004" s="4" t="s">
        <v>3867</v>
      </c>
      <c r="G6004" s="4" t="s">
        <v>942</v>
      </c>
      <c r="H6004" s="4" t="s">
        <v>999</v>
      </c>
      <c r="I6004" s="4" t="s">
        <v>1186</v>
      </c>
      <c r="J6004" s="4" t="s">
        <v>1186</v>
      </c>
      <c r="K6004" s="4" t="s">
        <v>770</v>
      </c>
      <c r="L6004" s="4">
        <v>8</v>
      </c>
      <c r="M6004" s="4" t="s">
        <v>77</v>
      </c>
      <c r="N6004" s="4">
        <v>12.16</v>
      </c>
      <c r="O6004" s="4">
        <v>9.1</v>
      </c>
      <c r="P6004" s="4" t="s">
        <v>78</v>
      </c>
      <c r="Q6004" s="77">
        <v>45281.63958333333</v>
      </c>
      <c r="R6004" s="4">
        <v>97.28</v>
      </c>
      <c r="S6004" s="4">
        <v>72.8</v>
      </c>
      <c r="T6004" s="4" t="str">
        <f>VLOOKUP(E6004,zamiana!A:B,2,0)</f>
        <v>ALSTOM KTW</v>
      </c>
    </row>
    <row r="6005" spans="1:20" x14ac:dyDescent="0.3">
      <c r="A6005" s="4" t="s">
        <v>4652</v>
      </c>
      <c r="B6005" s="76">
        <v>45204</v>
      </c>
      <c r="C6005" s="76">
        <v>45204</v>
      </c>
      <c r="D6005" s="76">
        <v>45238</v>
      </c>
      <c r="E6005" s="4" t="s">
        <v>940</v>
      </c>
      <c r="F6005" s="4" t="s">
        <v>3867</v>
      </c>
      <c r="G6005" s="4" t="s">
        <v>942</v>
      </c>
      <c r="H6005" s="4" t="s">
        <v>999</v>
      </c>
      <c r="I6005" s="4" t="s">
        <v>1417</v>
      </c>
      <c r="J6005" s="4" t="s">
        <v>1417</v>
      </c>
      <c r="K6005" s="4" t="s">
        <v>770</v>
      </c>
      <c r="L6005" s="4">
        <v>3</v>
      </c>
      <c r="M6005" s="4" t="s">
        <v>77</v>
      </c>
      <c r="N6005" s="4">
        <v>28.02</v>
      </c>
      <c r="O6005" s="4">
        <v>24.53</v>
      </c>
      <c r="P6005" s="4" t="s">
        <v>78</v>
      </c>
      <c r="Q6005" s="77">
        <v>45281.632638888892</v>
      </c>
      <c r="R6005" s="4">
        <v>84.06</v>
      </c>
      <c r="S6005" s="4">
        <v>73.59</v>
      </c>
      <c r="T6005" s="4" t="str">
        <f>VLOOKUP(E6005,zamiana!A:B,2,0)</f>
        <v>ALSTOM KTW</v>
      </c>
    </row>
    <row r="6006" spans="1:20" x14ac:dyDescent="0.3">
      <c r="A6006" s="4" t="s">
        <v>4652</v>
      </c>
      <c r="B6006" s="76">
        <v>45204</v>
      </c>
      <c r="C6006" s="76">
        <v>45204</v>
      </c>
      <c r="D6006" s="76">
        <v>45238</v>
      </c>
      <c r="E6006" s="4" t="s">
        <v>940</v>
      </c>
      <c r="F6006" s="4" t="s">
        <v>3867</v>
      </c>
      <c r="G6006" s="4" t="s">
        <v>942</v>
      </c>
      <c r="H6006" s="4" t="s">
        <v>999</v>
      </c>
      <c r="I6006" s="4" t="s">
        <v>1564</v>
      </c>
      <c r="J6006" s="4" t="s">
        <v>1564</v>
      </c>
      <c r="K6006" s="4" t="s">
        <v>877</v>
      </c>
      <c r="L6006" s="4">
        <v>2</v>
      </c>
      <c r="M6006" s="4" t="s">
        <v>77</v>
      </c>
      <c r="N6006" s="4">
        <v>34.72</v>
      </c>
      <c r="O6006" s="4">
        <v>27</v>
      </c>
      <c r="P6006" s="4" t="s">
        <v>78</v>
      </c>
      <c r="Q6006" s="77">
        <v>45281.620138888888</v>
      </c>
      <c r="R6006" s="4">
        <v>69.44</v>
      </c>
      <c r="S6006" s="4">
        <v>54</v>
      </c>
      <c r="T6006" s="4" t="str">
        <f>VLOOKUP(E6006,zamiana!A:B,2,0)</f>
        <v>ALSTOM KTW</v>
      </c>
    </row>
    <row r="6007" spans="1:20" x14ac:dyDescent="0.3">
      <c r="A6007" s="4" t="s">
        <v>4651</v>
      </c>
      <c r="B6007" s="76">
        <v>45204</v>
      </c>
      <c r="C6007" s="76">
        <v>45204</v>
      </c>
      <c r="D6007" s="76">
        <v>45238</v>
      </c>
      <c r="E6007" s="4" t="s">
        <v>940</v>
      </c>
      <c r="F6007" s="4" t="s">
        <v>3867</v>
      </c>
      <c r="G6007" s="4" t="s">
        <v>942</v>
      </c>
      <c r="H6007" s="4" t="s">
        <v>999</v>
      </c>
      <c r="I6007" s="4" t="s">
        <v>1186</v>
      </c>
      <c r="J6007" s="4" t="s">
        <v>1186</v>
      </c>
      <c r="K6007" s="4" t="s">
        <v>770</v>
      </c>
      <c r="L6007" s="4">
        <v>5</v>
      </c>
      <c r="M6007" s="4" t="s">
        <v>77</v>
      </c>
      <c r="N6007" s="4">
        <v>12.16</v>
      </c>
      <c r="O6007" s="4">
        <v>9.1</v>
      </c>
      <c r="P6007" s="4" t="s">
        <v>78</v>
      </c>
      <c r="Q6007" s="77">
        <v>45281.63958333333</v>
      </c>
      <c r="R6007" s="4">
        <v>60.8</v>
      </c>
      <c r="S6007" s="4">
        <v>45.5</v>
      </c>
      <c r="T6007" s="4" t="str">
        <f>VLOOKUP(E6007,zamiana!A:B,2,0)</f>
        <v>ALSTOM KTW</v>
      </c>
    </row>
    <row r="6008" spans="1:20" x14ac:dyDescent="0.3">
      <c r="A6008" s="4" t="s">
        <v>4651</v>
      </c>
      <c r="B6008" s="76">
        <v>45204</v>
      </c>
      <c r="C6008" s="76">
        <v>45204</v>
      </c>
      <c r="D6008" s="76">
        <v>45238</v>
      </c>
      <c r="E6008" s="4" t="s">
        <v>940</v>
      </c>
      <c r="F6008" s="4" t="s">
        <v>3867</v>
      </c>
      <c r="G6008" s="4" t="s">
        <v>942</v>
      </c>
      <c r="H6008" s="4" t="s">
        <v>999</v>
      </c>
      <c r="I6008" s="4" t="s">
        <v>1665</v>
      </c>
      <c r="J6008" s="4" t="s">
        <v>1665</v>
      </c>
      <c r="K6008" s="4" t="s">
        <v>877</v>
      </c>
      <c r="L6008" s="4">
        <v>3</v>
      </c>
      <c r="M6008" s="4" t="s">
        <v>77</v>
      </c>
      <c r="N6008" s="4">
        <v>49.01</v>
      </c>
      <c r="O6008" s="4">
        <v>33.299999999999997</v>
      </c>
      <c r="P6008" s="4" t="s">
        <v>78</v>
      </c>
      <c r="Q6008" s="77">
        <v>45281.638888888891</v>
      </c>
      <c r="R6008" s="4">
        <v>147.03</v>
      </c>
      <c r="S6008" s="4">
        <v>99.9</v>
      </c>
      <c r="T6008" s="4" t="str">
        <f>VLOOKUP(E6008,zamiana!A:B,2,0)</f>
        <v>ALSTOM KTW</v>
      </c>
    </row>
    <row r="6009" spans="1:20" x14ac:dyDescent="0.3">
      <c r="A6009" s="4" t="s">
        <v>4734</v>
      </c>
      <c r="B6009" s="76">
        <v>45204</v>
      </c>
      <c r="C6009" s="76">
        <v>45204</v>
      </c>
      <c r="D6009" s="76">
        <v>45238</v>
      </c>
      <c r="E6009" s="4" t="s">
        <v>940</v>
      </c>
      <c r="F6009" s="4" t="s">
        <v>3867</v>
      </c>
      <c r="G6009" s="4" t="s">
        <v>942</v>
      </c>
      <c r="H6009" s="4" t="s">
        <v>999</v>
      </c>
      <c r="I6009" s="4" t="s">
        <v>3375</v>
      </c>
      <c r="J6009" s="4" t="s">
        <v>3375</v>
      </c>
      <c r="K6009" s="4" t="s">
        <v>858</v>
      </c>
      <c r="L6009" s="4">
        <v>2</v>
      </c>
      <c r="M6009" s="4" t="s">
        <v>77</v>
      </c>
      <c r="N6009" s="4">
        <v>37.659999999999997</v>
      </c>
      <c r="O6009" s="4">
        <v>27</v>
      </c>
      <c r="P6009" s="4" t="s">
        <v>78</v>
      </c>
      <c r="Q6009" s="77">
        <v>45173.658333333333</v>
      </c>
      <c r="R6009" s="4">
        <v>75.319999999999993</v>
      </c>
      <c r="S6009" s="4">
        <v>54</v>
      </c>
      <c r="T6009" s="4" t="str">
        <f>VLOOKUP(E6009,zamiana!A:B,2,0)</f>
        <v>ALSTOM KTW</v>
      </c>
    </row>
    <row r="6010" spans="1:20" x14ac:dyDescent="0.3">
      <c r="A6010" s="4" t="s">
        <v>4844</v>
      </c>
      <c r="B6010" s="76">
        <v>45205</v>
      </c>
      <c r="C6010" s="76">
        <v>45204</v>
      </c>
      <c r="D6010" s="76">
        <v>45246</v>
      </c>
      <c r="E6010" s="4" t="s">
        <v>964</v>
      </c>
      <c r="F6010" s="4" t="s">
        <v>2830</v>
      </c>
      <c r="G6010" s="4" t="s">
        <v>942</v>
      </c>
      <c r="H6010" s="4" t="s">
        <v>964</v>
      </c>
      <c r="I6010" s="4" t="s">
        <v>4020</v>
      </c>
      <c r="J6010" s="4" t="s">
        <v>1456</v>
      </c>
      <c r="K6010" s="4" t="s">
        <v>964</v>
      </c>
      <c r="L6010" s="4">
        <v>15</v>
      </c>
      <c r="M6010" s="4" t="s">
        <v>77</v>
      </c>
      <c r="N6010" s="4">
        <v>196.05</v>
      </c>
      <c r="O6010" s="4">
        <v>103.5</v>
      </c>
      <c r="P6010" s="4" t="s">
        <v>78</v>
      </c>
      <c r="Q6010" s="77">
        <v>45281.677777777775</v>
      </c>
      <c r="R6010" s="4">
        <v>2940.75</v>
      </c>
      <c r="S6010" s="4">
        <v>1552.5</v>
      </c>
      <c r="T6010" s="4" t="str">
        <f>VLOOKUP(E6010,zamiana!A:B,2,0)</f>
        <v>ALSTOM SLZ</v>
      </c>
    </row>
    <row r="6011" spans="1:20" x14ac:dyDescent="0.3">
      <c r="A6011" s="4" t="s">
        <v>4810</v>
      </c>
      <c r="B6011" s="76">
        <v>45205</v>
      </c>
      <c r="C6011" s="76">
        <v>45204</v>
      </c>
      <c r="D6011" s="76">
        <v>45246</v>
      </c>
      <c r="E6011" s="4" t="s">
        <v>964</v>
      </c>
      <c r="F6011" s="4" t="s">
        <v>2830</v>
      </c>
      <c r="G6011" s="4" t="s">
        <v>942</v>
      </c>
      <c r="H6011" s="4" t="s">
        <v>964</v>
      </c>
      <c r="I6011" s="4" t="s">
        <v>4811</v>
      </c>
      <c r="J6011" s="4" t="s">
        <v>4812</v>
      </c>
      <c r="K6011" s="4" t="s">
        <v>964</v>
      </c>
      <c r="L6011" s="4">
        <v>20</v>
      </c>
      <c r="M6011" s="4" t="s">
        <v>77</v>
      </c>
      <c r="N6011" s="4">
        <v>100.8</v>
      </c>
      <c r="O6011" s="4">
        <v>58.02</v>
      </c>
      <c r="P6011" s="4" t="s">
        <v>78</v>
      </c>
      <c r="Q6011" s="77">
        <v>45281.678472222222</v>
      </c>
      <c r="R6011" s="4">
        <v>2016</v>
      </c>
      <c r="S6011" s="4">
        <v>1160.4000000000001</v>
      </c>
      <c r="T6011" s="4" t="str">
        <f>VLOOKUP(E6011,zamiana!A:B,2,0)</f>
        <v>ALSTOM SLZ</v>
      </c>
    </row>
    <row r="6012" spans="1:20" x14ac:dyDescent="0.3">
      <c r="A6012" s="4" t="s">
        <v>4833</v>
      </c>
      <c r="B6012" s="76">
        <v>45205</v>
      </c>
      <c r="C6012" s="76">
        <v>45204</v>
      </c>
      <c r="D6012" s="76">
        <v>45246</v>
      </c>
      <c r="E6012" s="4" t="s">
        <v>964</v>
      </c>
      <c r="F6012" s="4" t="s">
        <v>2830</v>
      </c>
      <c r="G6012" s="4" t="s">
        <v>942</v>
      </c>
      <c r="H6012" s="4" t="s">
        <v>964</v>
      </c>
      <c r="I6012" s="4" t="s">
        <v>4834</v>
      </c>
      <c r="J6012" s="4" t="s">
        <v>4816</v>
      </c>
      <c r="K6012" s="4" t="s">
        <v>964</v>
      </c>
      <c r="L6012" s="4">
        <v>240</v>
      </c>
      <c r="M6012" s="4" t="s">
        <v>77</v>
      </c>
      <c r="N6012" s="4">
        <v>2.96</v>
      </c>
      <c r="O6012" s="4">
        <v>0.37</v>
      </c>
      <c r="P6012" s="4" t="s">
        <v>78</v>
      </c>
      <c r="Q6012" s="77">
        <v>45281.679861111108</v>
      </c>
      <c r="R6012" s="4">
        <v>710.4</v>
      </c>
      <c r="S6012" s="4">
        <v>88.8</v>
      </c>
      <c r="T6012" s="4" t="str">
        <f>VLOOKUP(E6012,zamiana!A:B,2,0)</f>
        <v>ALSTOM SLZ</v>
      </c>
    </row>
    <row r="6013" spans="1:20" x14ac:dyDescent="0.3">
      <c r="A6013" s="4" t="s">
        <v>4771</v>
      </c>
      <c r="B6013" s="76">
        <v>45205</v>
      </c>
      <c r="C6013" s="76">
        <v>45204</v>
      </c>
      <c r="D6013" s="76">
        <v>45246</v>
      </c>
      <c r="E6013" s="4" t="s">
        <v>964</v>
      </c>
      <c r="F6013" s="4" t="s">
        <v>2830</v>
      </c>
      <c r="G6013" s="4" t="s">
        <v>942</v>
      </c>
      <c r="H6013" s="4" t="s">
        <v>964</v>
      </c>
      <c r="I6013" s="4" t="s">
        <v>4772</v>
      </c>
      <c r="J6013" s="4" t="s">
        <v>4773</v>
      </c>
      <c r="K6013" s="4" t="s">
        <v>964</v>
      </c>
      <c r="L6013" s="4">
        <v>60</v>
      </c>
      <c r="M6013" s="4" t="s">
        <v>77</v>
      </c>
      <c r="N6013" s="4">
        <v>8.57</v>
      </c>
      <c r="O6013" s="4">
        <v>6.07</v>
      </c>
      <c r="P6013" s="4" t="s">
        <v>78</v>
      </c>
      <c r="Q6013" s="77">
        <v>45281.680555555555</v>
      </c>
      <c r="R6013" s="4">
        <v>514.20000000000005</v>
      </c>
      <c r="S6013" s="4">
        <v>364.2</v>
      </c>
      <c r="T6013" s="4" t="str">
        <f>VLOOKUP(E6013,zamiana!A:B,2,0)</f>
        <v>ALSTOM SLZ</v>
      </c>
    </row>
    <row r="6014" spans="1:20" x14ac:dyDescent="0.3">
      <c r="A6014" s="4" t="s">
        <v>4863</v>
      </c>
      <c r="B6014" s="76">
        <v>45205</v>
      </c>
      <c r="C6014" s="76">
        <v>45204</v>
      </c>
      <c r="D6014" s="76">
        <v>45246</v>
      </c>
      <c r="E6014" s="4" t="s">
        <v>964</v>
      </c>
      <c r="F6014" s="4" t="s">
        <v>2830</v>
      </c>
      <c r="G6014" s="4" t="s">
        <v>942</v>
      </c>
      <c r="H6014" s="4" t="s">
        <v>964</v>
      </c>
      <c r="I6014" s="4" t="s">
        <v>4864</v>
      </c>
      <c r="J6014" s="4" t="s">
        <v>87</v>
      </c>
      <c r="K6014" s="4" t="s">
        <v>964</v>
      </c>
      <c r="L6014" s="4">
        <v>20</v>
      </c>
      <c r="M6014" s="4" t="s">
        <v>77</v>
      </c>
      <c r="N6014" s="4">
        <v>17.13</v>
      </c>
      <c r="O6014" s="4">
        <v>6.67</v>
      </c>
      <c r="P6014" s="4" t="s">
        <v>78</v>
      </c>
      <c r="Q6014" s="77">
        <v>45281.680555555555</v>
      </c>
      <c r="R6014" s="4">
        <v>342.6</v>
      </c>
      <c r="S6014" s="4">
        <v>133.4</v>
      </c>
      <c r="T6014" s="4" t="str">
        <f>VLOOKUP(E6014,zamiana!A:B,2,0)</f>
        <v>ALSTOM SLZ</v>
      </c>
    </row>
    <row r="6015" spans="1:20" x14ac:dyDescent="0.3">
      <c r="A6015" s="4" t="s">
        <v>4774</v>
      </c>
      <c r="B6015" s="76">
        <v>45205</v>
      </c>
      <c r="C6015" s="76">
        <v>45204</v>
      </c>
      <c r="D6015" s="76">
        <v>45246</v>
      </c>
      <c r="E6015" s="4" t="s">
        <v>964</v>
      </c>
      <c r="F6015" s="4" t="s">
        <v>2830</v>
      </c>
      <c r="G6015" s="4" t="s">
        <v>942</v>
      </c>
      <c r="H6015" s="4" t="s">
        <v>964</v>
      </c>
      <c r="I6015" s="4" t="s">
        <v>4775</v>
      </c>
      <c r="J6015" s="4" t="s">
        <v>4776</v>
      </c>
      <c r="K6015" s="4" t="s">
        <v>964</v>
      </c>
      <c r="L6015" s="4">
        <v>60</v>
      </c>
      <c r="M6015" s="4" t="s">
        <v>77</v>
      </c>
      <c r="N6015" s="4">
        <v>4.4000000000000004</v>
      </c>
      <c r="O6015" s="4">
        <v>3.08</v>
      </c>
      <c r="P6015" s="4" t="s">
        <v>78</v>
      </c>
      <c r="Q6015" s="77">
        <v>45281.680555555555</v>
      </c>
      <c r="R6015" s="4">
        <v>264</v>
      </c>
      <c r="S6015" s="4">
        <v>184.8</v>
      </c>
      <c r="T6015" s="4" t="str">
        <f>VLOOKUP(E6015,zamiana!A:B,2,0)</f>
        <v>ALSTOM SLZ</v>
      </c>
    </row>
    <row r="6016" spans="1:20" x14ac:dyDescent="0.3">
      <c r="A6016" s="4" t="s">
        <v>4821</v>
      </c>
      <c r="B6016" s="76">
        <v>45205</v>
      </c>
      <c r="C6016" s="76">
        <v>45204</v>
      </c>
      <c r="D6016" s="76">
        <v>45246</v>
      </c>
      <c r="E6016" s="4" t="s">
        <v>964</v>
      </c>
      <c r="F6016" s="4" t="s">
        <v>2830</v>
      </c>
      <c r="G6016" s="4" t="s">
        <v>942</v>
      </c>
      <c r="H6016" s="4" t="s">
        <v>964</v>
      </c>
      <c r="I6016" s="4" t="s">
        <v>4822</v>
      </c>
      <c r="J6016" s="4" t="s">
        <v>4823</v>
      </c>
      <c r="K6016" s="4" t="s">
        <v>964</v>
      </c>
      <c r="L6016" s="4">
        <v>68</v>
      </c>
      <c r="M6016" s="4" t="s">
        <v>77</v>
      </c>
      <c r="N6016" s="4">
        <v>3.66</v>
      </c>
      <c r="O6016" s="4">
        <v>1.43</v>
      </c>
      <c r="P6016" s="4" t="s">
        <v>78</v>
      </c>
      <c r="Q6016" s="77">
        <v>45281.680555555555</v>
      </c>
      <c r="R6016" s="4">
        <v>248.88</v>
      </c>
      <c r="S6016" s="4">
        <v>97.24</v>
      </c>
      <c r="T6016" s="4" t="str">
        <f>VLOOKUP(E6016,zamiana!A:B,2,0)</f>
        <v>ALSTOM SLZ</v>
      </c>
    </row>
    <row r="6017" spans="1:20" x14ac:dyDescent="0.3">
      <c r="A6017" s="4" t="s">
        <v>4845</v>
      </c>
      <c r="B6017" s="76">
        <v>45205</v>
      </c>
      <c r="C6017" s="76">
        <v>45204</v>
      </c>
      <c r="D6017" s="76">
        <v>45246</v>
      </c>
      <c r="E6017" s="4" t="s">
        <v>964</v>
      </c>
      <c r="F6017" s="4" t="s">
        <v>2830</v>
      </c>
      <c r="G6017" s="4" t="s">
        <v>942</v>
      </c>
      <c r="H6017" s="4" t="s">
        <v>964</v>
      </c>
      <c r="I6017" s="4" t="s">
        <v>4846</v>
      </c>
      <c r="J6017" s="4" t="s">
        <v>1456</v>
      </c>
      <c r="K6017" s="4" t="s">
        <v>964</v>
      </c>
      <c r="L6017" s="4">
        <v>20</v>
      </c>
      <c r="M6017" s="4" t="s">
        <v>77</v>
      </c>
      <c r="N6017" s="4">
        <v>6.95</v>
      </c>
      <c r="O6017" s="4">
        <v>98.46</v>
      </c>
      <c r="P6017" s="4" t="s">
        <v>78</v>
      </c>
      <c r="Q6017" s="77">
        <v>45281.677777777775</v>
      </c>
      <c r="R6017" s="4">
        <v>139</v>
      </c>
      <c r="S6017" s="4">
        <v>1969.2</v>
      </c>
      <c r="T6017" s="4" t="str">
        <f>VLOOKUP(E6017,zamiana!A:B,2,0)</f>
        <v>ALSTOM SLZ</v>
      </c>
    </row>
    <row r="6018" spans="1:20" x14ac:dyDescent="0.3">
      <c r="A6018" s="4" t="s">
        <v>4847</v>
      </c>
      <c r="B6018" s="76">
        <v>45205</v>
      </c>
      <c r="C6018" s="76">
        <v>45204</v>
      </c>
      <c r="D6018" s="76">
        <v>45246</v>
      </c>
      <c r="E6018" s="4" t="s">
        <v>964</v>
      </c>
      <c r="F6018" s="4" t="s">
        <v>2830</v>
      </c>
      <c r="G6018" s="4" t="s">
        <v>942</v>
      </c>
      <c r="H6018" s="4" t="s">
        <v>964</v>
      </c>
      <c r="I6018" s="4" t="s">
        <v>4846</v>
      </c>
      <c r="J6018" s="4" t="s">
        <v>1456</v>
      </c>
      <c r="K6018" s="4" t="s">
        <v>964</v>
      </c>
      <c r="L6018" s="4">
        <v>20</v>
      </c>
      <c r="M6018" s="4" t="s">
        <v>77</v>
      </c>
      <c r="N6018" s="4">
        <v>6.95</v>
      </c>
      <c r="O6018" s="4">
        <v>98.46</v>
      </c>
      <c r="P6018" s="4" t="s">
        <v>78</v>
      </c>
      <c r="Q6018" s="77">
        <v>45281.677777777775</v>
      </c>
      <c r="R6018" s="4">
        <v>139</v>
      </c>
      <c r="S6018" s="4">
        <v>1969.2</v>
      </c>
      <c r="T6018" s="4" t="str">
        <f>VLOOKUP(E6018,zamiana!A:B,2,0)</f>
        <v>ALSTOM SLZ</v>
      </c>
    </row>
    <row r="6019" spans="1:20" x14ac:dyDescent="0.3">
      <c r="A6019" s="4" t="s">
        <v>4305</v>
      </c>
      <c r="B6019" s="76">
        <v>45205</v>
      </c>
      <c r="C6019" s="76">
        <v>45205</v>
      </c>
      <c r="D6019" s="76">
        <v>45233</v>
      </c>
      <c r="E6019" s="4" t="s">
        <v>1654</v>
      </c>
      <c r="F6019" s="4" t="s">
        <v>1655</v>
      </c>
      <c r="G6019" s="4" t="s">
        <v>942</v>
      </c>
      <c r="H6019" s="4" t="s">
        <v>1656</v>
      </c>
      <c r="I6019" s="4">
        <v>18102447</v>
      </c>
      <c r="J6019" s="4" t="s">
        <v>2435</v>
      </c>
      <c r="K6019" s="4" t="s">
        <v>37</v>
      </c>
      <c r="L6019" s="4">
        <v>4</v>
      </c>
      <c r="M6019" s="4" t="s">
        <v>77</v>
      </c>
      <c r="N6019" s="4">
        <v>2521</v>
      </c>
      <c r="O6019" s="4">
        <v>1764.24</v>
      </c>
      <c r="P6019" s="4" t="s">
        <v>78</v>
      </c>
      <c r="Q6019" s="77">
        <v>45281.665277777778</v>
      </c>
      <c r="R6019" s="4">
        <v>10084</v>
      </c>
      <c r="S6019" s="4">
        <v>7056.96</v>
      </c>
      <c r="T6019" s="4" t="str">
        <f>VLOOKUP(E6019,zamiana!A:B,2,0)</f>
        <v>STADLER SIEDLCE</v>
      </c>
    </row>
    <row r="6020" spans="1:20" x14ac:dyDescent="0.3">
      <c r="A6020" s="4" t="s">
        <v>4305</v>
      </c>
      <c r="B6020" s="76">
        <v>45205</v>
      </c>
      <c r="C6020" s="76">
        <v>45205</v>
      </c>
      <c r="D6020" s="76">
        <v>45233</v>
      </c>
      <c r="E6020" s="4" t="s">
        <v>1654</v>
      </c>
      <c r="F6020" s="4" t="s">
        <v>1655</v>
      </c>
      <c r="G6020" s="4" t="s">
        <v>942</v>
      </c>
      <c r="H6020" s="4" t="s">
        <v>1656</v>
      </c>
      <c r="I6020" s="4">
        <v>12640536</v>
      </c>
      <c r="J6020" s="4" t="s">
        <v>2434</v>
      </c>
      <c r="K6020" s="4" t="s">
        <v>37</v>
      </c>
      <c r="L6020" s="4">
        <v>4</v>
      </c>
      <c r="M6020" s="4" t="s">
        <v>77</v>
      </c>
      <c r="N6020" s="4">
        <v>1665</v>
      </c>
      <c r="O6020" s="4">
        <v>1101.1199999999999</v>
      </c>
      <c r="P6020" s="4" t="s">
        <v>78</v>
      </c>
      <c r="Q6020" s="77">
        <v>45281.665972222225</v>
      </c>
      <c r="R6020" s="4">
        <v>6660</v>
      </c>
      <c r="S6020" s="4">
        <v>4404.4799999999996</v>
      </c>
      <c r="T6020" s="4" t="str">
        <f>VLOOKUP(E6020,zamiana!A:B,2,0)</f>
        <v>STADLER SIEDLCE</v>
      </c>
    </row>
    <row r="6021" spans="1:20" x14ac:dyDescent="0.3">
      <c r="A6021" s="4" t="s">
        <v>4904</v>
      </c>
      <c r="B6021" s="76">
        <v>45205</v>
      </c>
      <c r="C6021" s="76">
        <v>45205</v>
      </c>
      <c r="D6021" s="76">
        <v>45233</v>
      </c>
      <c r="E6021" s="4" t="s">
        <v>32</v>
      </c>
      <c r="F6021" s="4" t="s">
        <v>2257</v>
      </c>
      <c r="G6021" s="4" t="s">
        <v>942</v>
      </c>
      <c r="H6021" s="4" t="s">
        <v>32</v>
      </c>
      <c r="I6021" s="4" t="s">
        <v>3723</v>
      </c>
      <c r="J6021" s="4" t="s">
        <v>3724</v>
      </c>
      <c r="K6021" s="4" t="s">
        <v>32</v>
      </c>
      <c r="L6021" s="4">
        <v>15</v>
      </c>
      <c r="M6021" s="4" t="s">
        <v>77</v>
      </c>
      <c r="N6021" s="4">
        <v>8.9</v>
      </c>
      <c r="O6021" s="4">
        <v>5.99</v>
      </c>
      <c r="P6021" s="4" t="s">
        <v>78</v>
      </c>
      <c r="Q6021" s="77">
        <v>45281.611111111109</v>
      </c>
      <c r="R6021" s="4">
        <v>133.5</v>
      </c>
      <c r="S6021" s="4">
        <v>89.85</v>
      </c>
      <c r="T6021" s="4" t="str">
        <f>VLOOKUP(E6021,zamiana!A:B,2,0)</f>
        <v>MAXCESS</v>
      </c>
    </row>
    <row r="6022" spans="1:20" x14ac:dyDescent="0.3">
      <c r="A6022" s="4" t="s">
        <v>4413</v>
      </c>
      <c r="B6022" s="76">
        <v>45205</v>
      </c>
      <c r="C6022" s="76">
        <v>45205</v>
      </c>
      <c r="D6022" s="76">
        <v>45238</v>
      </c>
      <c r="E6022" s="4" t="s">
        <v>940</v>
      </c>
      <c r="F6022" s="4" t="s">
        <v>3867</v>
      </c>
      <c r="G6022" s="4" t="s">
        <v>942</v>
      </c>
      <c r="H6022" s="4" t="s">
        <v>493</v>
      </c>
      <c r="I6022" s="4" t="s">
        <v>1258</v>
      </c>
      <c r="J6022" s="4" t="s">
        <v>1259</v>
      </c>
      <c r="K6022" s="4" t="s">
        <v>493</v>
      </c>
      <c r="L6022" s="4">
        <v>14</v>
      </c>
      <c r="M6022" s="4" t="s">
        <v>77</v>
      </c>
      <c r="N6022" s="4">
        <v>5.36</v>
      </c>
      <c r="O6022" s="4">
        <v>6.2</v>
      </c>
      <c r="P6022" s="4" t="s">
        <v>78</v>
      </c>
      <c r="Q6022" s="77">
        <v>45173.662499999999</v>
      </c>
      <c r="R6022" s="4">
        <v>75.040000000000006</v>
      </c>
      <c r="S6022" s="4">
        <v>86.8</v>
      </c>
      <c r="T6022" s="4" t="str">
        <f>VLOOKUP(E6022,zamiana!A:B,2,0)</f>
        <v>ALSTOM KTW</v>
      </c>
    </row>
    <row r="6023" spans="1:20" x14ac:dyDescent="0.3">
      <c r="A6023" s="4" t="s">
        <v>4413</v>
      </c>
      <c r="B6023" s="76">
        <v>45205</v>
      </c>
      <c r="C6023" s="76">
        <v>45205</v>
      </c>
      <c r="D6023" s="76">
        <v>45238</v>
      </c>
      <c r="E6023" s="4" t="s">
        <v>940</v>
      </c>
      <c r="F6023" s="4" t="s">
        <v>3867</v>
      </c>
      <c r="G6023" s="4" t="s">
        <v>942</v>
      </c>
      <c r="H6023" s="4" t="s">
        <v>493</v>
      </c>
      <c r="I6023" s="4" t="s">
        <v>3604</v>
      </c>
      <c r="J6023" s="4" t="s">
        <v>3604</v>
      </c>
      <c r="K6023" s="4" t="s">
        <v>493</v>
      </c>
      <c r="L6023" s="4">
        <v>10</v>
      </c>
      <c r="M6023" s="4" t="s">
        <v>77</v>
      </c>
      <c r="N6023" s="4">
        <v>28.7</v>
      </c>
      <c r="O6023" s="4">
        <v>7.79</v>
      </c>
      <c r="P6023" s="4" t="s">
        <v>78</v>
      </c>
      <c r="Q6023" s="77">
        <v>45281.676388888889</v>
      </c>
      <c r="R6023" s="4">
        <v>287</v>
      </c>
      <c r="S6023" s="4">
        <v>77.900000000000006</v>
      </c>
      <c r="T6023" s="4" t="str">
        <f>VLOOKUP(E6023,zamiana!A:B,2,0)</f>
        <v>ALSTOM KTW</v>
      </c>
    </row>
    <row r="6024" spans="1:20" x14ac:dyDescent="0.3">
      <c r="A6024" s="4" t="s">
        <v>4413</v>
      </c>
      <c r="B6024" s="76">
        <v>45205</v>
      </c>
      <c r="C6024" s="76">
        <v>45205</v>
      </c>
      <c r="D6024" s="76">
        <v>45238</v>
      </c>
      <c r="E6024" s="4" t="s">
        <v>940</v>
      </c>
      <c r="F6024" s="4" t="s">
        <v>3867</v>
      </c>
      <c r="G6024" s="4" t="s">
        <v>942</v>
      </c>
      <c r="H6024" s="4" t="s">
        <v>493</v>
      </c>
      <c r="I6024" s="4" t="s">
        <v>2093</v>
      </c>
      <c r="J6024" s="4" t="s">
        <v>2094</v>
      </c>
      <c r="K6024" s="4" t="s">
        <v>516</v>
      </c>
      <c r="L6024" s="4">
        <v>14</v>
      </c>
      <c r="M6024" s="4" t="s">
        <v>77</v>
      </c>
      <c r="N6024" s="4">
        <v>24.44</v>
      </c>
      <c r="O6024" s="4">
        <v>5.24</v>
      </c>
      <c r="P6024" s="4" t="s">
        <v>78</v>
      </c>
      <c r="Q6024" s="77">
        <v>45173.662499999999</v>
      </c>
      <c r="R6024" s="4">
        <v>342.16</v>
      </c>
      <c r="S6024" s="4">
        <v>73.36</v>
      </c>
      <c r="T6024" s="4" t="str">
        <f>VLOOKUP(E6024,zamiana!A:B,2,0)</f>
        <v>ALSTOM KTW</v>
      </c>
    </row>
    <row r="6025" spans="1:20" x14ac:dyDescent="0.3">
      <c r="A6025" s="4" t="s">
        <v>4413</v>
      </c>
      <c r="B6025" s="76">
        <v>45205</v>
      </c>
      <c r="C6025" s="76">
        <v>45205</v>
      </c>
      <c r="D6025" s="76">
        <v>45238</v>
      </c>
      <c r="E6025" s="4" t="s">
        <v>940</v>
      </c>
      <c r="F6025" s="4" t="s">
        <v>3867</v>
      </c>
      <c r="G6025" s="4" t="s">
        <v>942</v>
      </c>
      <c r="H6025" s="4" t="s">
        <v>493</v>
      </c>
      <c r="I6025" s="4" t="s">
        <v>2097</v>
      </c>
      <c r="J6025" s="4" t="s">
        <v>2098</v>
      </c>
      <c r="K6025" s="4" t="s">
        <v>1143</v>
      </c>
      <c r="L6025" s="4">
        <v>100</v>
      </c>
      <c r="M6025" s="4" t="s">
        <v>77</v>
      </c>
      <c r="N6025" s="4">
        <v>31.91</v>
      </c>
      <c r="O6025" s="4">
        <v>20.3</v>
      </c>
      <c r="P6025" s="4" t="s">
        <v>78</v>
      </c>
      <c r="Q6025" s="77">
        <v>45173.662499999999</v>
      </c>
      <c r="R6025" s="4">
        <v>3191</v>
      </c>
      <c r="S6025" s="4">
        <v>2030</v>
      </c>
      <c r="T6025" s="4" t="str">
        <f>VLOOKUP(E6025,zamiana!A:B,2,0)</f>
        <v>ALSTOM KTW</v>
      </c>
    </row>
    <row r="6026" spans="1:20" x14ac:dyDescent="0.3">
      <c r="A6026" s="4" t="s">
        <v>4413</v>
      </c>
      <c r="B6026" s="76">
        <v>45205</v>
      </c>
      <c r="C6026" s="76">
        <v>45205</v>
      </c>
      <c r="D6026" s="76">
        <v>45238</v>
      </c>
      <c r="E6026" s="4" t="s">
        <v>940</v>
      </c>
      <c r="F6026" s="4" t="s">
        <v>3867</v>
      </c>
      <c r="G6026" s="4" t="s">
        <v>942</v>
      </c>
      <c r="H6026" s="4" t="s">
        <v>493</v>
      </c>
      <c r="I6026" s="4" t="s">
        <v>943</v>
      </c>
      <c r="J6026" s="4" t="s">
        <v>944</v>
      </c>
      <c r="K6026" s="4" t="s">
        <v>516</v>
      </c>
      <c r="L6026" s="4">
        <v>27</v>
      </c>
      <c r="M6026" s="4" t="s">
        <v>77</v>
      </c>
      <c r="N6026" s="4">
        <v>21.24</v>
      </c>
      <c r="O6026" s="4">
        <v>4.51</v>
      </c>
      <c r="P6026" s="4" t="s">
        <v>78</v>
      </c>
      <c r="Q6026" s="77">
        <v>45173.662499999999</v>
      </c>
      <c r="R6026" s="4">
        <v>573.48</v>
      </c>
      <c r="S6026" s="4">
        <v>121.77</v>
      </c>
      <c r="T6026" s="4" t="str">
        <f>VLOOKUP(E6026,zamiana!A:B,2,0)</f>
        <v>ALSTOM KTW</v>
      </c>
    </row>
    <row r="6027" spans="1:20" x14ac:dyDescent="0.3">
      <c r="A6027" s="4" t="s">
        <v>4421</v>
      </c>
      <c r="B6027" s="76">
        <v>45205</v>
      </c>
      <c r="C6027" s="76">
        <v>45205</v>
      </c>
      <c r="D6027" s="76">
        <v>45238</v>
      </c>
      <c r="E6027" s="4" t="s">
        <v>940</v>
      </c>
      <c r="F6027" s="4" t="s">
        <v>3867</v>
      </c>
      <c r="G6027" s="4" t="s">
        <v>942</v>
      </c>
      <c r="H6027" s="4" t="s">
        <v>493</v>
      </c>
      <c r="I6027" s="4" t="s">
        <v>2091</v>
      </c>
      <c r="J6027" s="4" t="s">
        <v>2092</v>
      </c>
      <c r="K6027" s="4" t="s">
        <v>493</v>
      </c>
      <c r="L6027" s="4">
        <v>18</v>
      </c>
      <c r="M6027" s="4" t="s">
        <v>77</v>
      </c>
      <c r="N6027" s="4">
        <v>7.24</v>
      </c>
      <c r="O6027" s="4">
        <v>2.91</v>
      </c>
      <c r="P6027" s="4" t="s">
        <v>78</v>
      </c>
      <c r="Q6027" s="77">
        <v>45173.661805555559</v>
      </c>
      <c r="R6027" s="4">
        <v>130.32</v>
      </c>
      <c r="S6027" s="4">
        <v>52.38</v>
      </c>
      <c r="T6027" s="4" t="str">
        <f>VLOOKUP(E6027,zamiana!A:B,2,0)</f>
        <v>ALSTOM KTW</v>
      </c>
    </row>
    <row r="6028" spans="1:20" x14ac:dyDescent="0.3">
      <c r="A6028" s="4" t="s">
        <v>4421</v>
      </c>
      <c r="B6028" s="76">
        <v>45205</v>
      </c>
      <c r="C6028" s="76">
        <v>45205</v>
      </c>
      <c r="D6028" s="76">
        <v>45238</v>
      </c>
      <c r="E6028" s="4" t="s">
        <v>940</v>
      </c>
      <c r="F6028" s="4" t="s">
        <v>3867</v>
      </c>
      <c r="G6028" s="4" t="s">
        <v>942</v>
      </c>
      <c r="H6028" s="4" t="s">
        <v>493</v>
      </c>
      <c r="I6028" s="4" t="s">
        <v>2287</v>
      </c>
      <c r="J6028" s="4" t="s">
        <v>2288</v>
      </c>
      <c r="K6028" s="4" t="s">
        <v>493</v>
      </c>
      <c r="L6028" s="4">
        <v>38</v>
      </c>
      <c r="M6028" s="4" t="s">
        <v>77</v>
      </c>
      <c r="N6028" s="4">
        <v>8.08</v>
      </c>
      <c r="O6028" s="4">
        <v>19.39</v>
      </c>
      <c r="P6028" s="4" t="s">
        <v>78</v>
      </c>
      <c r="Q6028" s="77">
        <v>45173.661805555559</v>
      </c>
      <c r="R6028" s="4">
        <v>307.04000000000002</v>
      </c>
      <c r="S6028" s="4">
        <v>736.82</v>
      </c>
      <c r="T6028" s="4" t="str">
        <f>VLOOKUP(E6028,zamiana!A:B,2,0)</f>
        <v>ALSTOM KTW</v>
      </c>
    </row>
    <row r="6029" spans="1:20" x14ac:dyDescent="0.3">
      <c r="A6029" s="4" t="s">
        <v>4421</v>
      </c>
      <c r="B6029" s="76">
        <v>45205</v>
      </c>
      <c r="C6029" s="76">
        <v>45205</v>
      </c>
      <c r="D6029" s="76">
        <v>45238</v>
      </c>
      <c r="E6029" s="4" t="s">
        <v>940</v>
      </c>
      <c r="F6029" s="4" t="s">
        <v>3867</v>
      </c>
      <c r="G6029" s="4" t="s">
        <v>942</v>
      </c>
      <c r="H6029" s="4" t="s">
        <v>493</v>
      </c>
      <c r="I6029" s="4" t="s">
        <v>1756</v>
      </c>
      <c r="J6029" s="4" t="s">
        <v>1204</v>
      </c>
      <c r="K6029" s="4" t="s">
        <v>493</v>
      </c>
      <c r="L6029" s="4">
        <v>6</v>
      </c>
      <c r="M6029" s="4" t="s">
        <v>77</v>
      </c>
      <c r="N6029" s="4">
        <v>93.77</v>
      </c>
      <c r="O6029" s="4">
        <v>56.48</v>
      </c>
      <c r="P6029" s="4" t="s">
        <v>78</v>
      </c>
      <c r="Q6029" s="77">
        <v>45281.652777777781</v>
      </c>
      <c r="R6029" s="4">
        <v>562.62</v>
      </c>
      <c r="S6029" s="4">
        <v>338.88</v>
      </c>
      <c r="T6029" s="4" t="str">
        <f>VLOOKUP(E6029,zamiana!A:B,2,0)</f>
        <v>ALSTOM KTW</v>
      </c>
    </row>
    <row r="6030" spans="1:20" x14ac:dyDescent="0.3">
      <c r="A6030" s="4" t="s">
        <v>4421</v>
      </c>
      <c r="B6030" s="76">
        <v>45205</v>
      </c>
      <c r="C6030" s="76">
        <v>45205</v>
      </c>
      <c r="D6030" s="76">
        <v>45238</v>
      </c>
      <c r="E6030" s="4" t="s">
        <v>940</v>
      </c>
      <c r="F6030" s="4" t="s">
        <v>3867</v>
      </c>
      <c r="G6030" s="4" t="s">
        <v>942</v>
      </c>
      <c r="H6030" s="4" t="s">
        <v>493</v>
      </c>
      <c r="I6030" s="4" t="s">
        <v>1482</v>
      </c>
      <c r="J6030" s="4" t="s">
        <v>499</v>
      </c>
      <c r="K6030" s="4" t="s">
        <v>493</v>
      </c>
      <c r="L6030" s="4">
        <v>4</v>
      </c>
      <c r="M6030" s="4" t="s">
        <v>77</v>
      </c>
      <c r="N6030" s="4">
        <v>31.84</v>
      </c>
      <c r="O6030" s="4">
        <v>16.82</v>
      </c>
      <c r="P6030" s="4" t="s">
        <v>78</v>
      </c>
      <c r="Q6030" s="77">
        <v>45281.652777777781</v>
      </c>
      <c r="R6030" s="4">
        <v>127.36</v>
      </c>
      <c r="S6030" s="4">
        <v>67.28</v>
      </c>
      <c r="T6030" s="4" t="str">
        <f>VLOOKUP(E6030,zamiana!A:B,2,0)</f>
        <v>ALSTOM KTW</v>
      </c>
    </row>
    <row r="6031" spans="1:20" x14ac:dyDescent="0.3">
      <c r="A6031" s="4" t="s">
        <v>4421</v>
      </c>
      <c r="B6031" s="76">
        <v>45205</v>
      </c>
      <c r="C6031" s="76">
        <v>45205</v>
      </c>
      <c r="D6031" s="76">
        <v>45238</v>
      </c>
      <c r="E6031" s="4" t="s">
        <v>940</v>
      </c>
      <c r="F6031" s="4" t="s">
        <v>3867</v>
      </c>
      <c r="G6031" s="4" t="s">
        <v>942</v>
      </c>
      <c r="H6031" s="4" t="s">
        <v>493</v>
      </c>
      <c r="I6031" s="4" t="s">
        <v>1481</v>
      </c>
      <c r="J6031" s="4" t="s">
        <v>499</v>
      </c>
      <c r="K6031" s="4" t="s">
        <v>493</v>
      </c>
      <c r="L6031" s="4">
        <v>6</v>
      </c>
      <c r="M6031" s="4" t="s">
        <v>77</v>
      </c>
      <c r="N6031" s="4">
        <v>33.18</v>
      </c>
      <c r="O6031" s="4">
        <v>15.91</v>
      </c>
      <c r="P6031" s="4" t="s">
        <v>78</v>
      </c>
      <c r="Q6031" s="77">
        <v>45281.628472222219</v>
      </c>
      <c r="R6031" s="4">
        <v>199.08</v>
      </c>
      <c r="S6031" s="4">
        <v>95.46</v>
      </c>
      <c r="T6031" s="4" t="str">
        <f>VLOOKUP(E6031,zamiana!A:B,2,0)</f>
        <v>ALSTOM KTW</v>
      </c>
    </row>
    <row r="6032" spans="1:20" x14ac:dyDescent="0.3">
      <c r="A6032" s="4" t="s">
        <v>4434</v>
      </c>
      <c r="B6032" s="76">
        <v>45205</v>
      </c>
      <c r="C6032" s="76">
        <v>45205</v>
      </c>
      <c r="D6032" s="76">
        <v>45246</v>
      </c>
      <c r="E6032" s="4" t="s">
        <v>964</v>
      </c>
      <c r="F6032" s="4" t="s">
        <v>2830</v>
      </c>
      <c r="G6032" s="4" t="s">
        <v>942</v>
      </c>
      <c r="H6032" s="4" t="s">
        <v>964</v>
      </c>
      <c r="I6032" s="4" t="s">
        <v>4435</v>
      </c>
      <c r="J6032" s="4" t="s">
        <v>176</v>
      </c>
      <c r="K6032" s="4" t="s">
        <v>107</v>
      </c>
      <c r="L6032" s="4">
        <v>22</v>
      </c>
      <c r="M6032" s="4" t="s">
        <v>77</v>
      </c>
      <c r="N6032" s="4">
        <v>12.73</v>
      </c>
      <c r="O6032" s="4">
        <v>8.73</v>
      </c>
      <c r="P6032" s="4" t="s">
        <v>78</v>
      </c>
      <c r="Q6032" s="77">
        <v>45281.636111111111</v>
      </c>
      <c r="R6032" s="4">
        <v>280.06</v>
      </c>
      <c r="S6032" s="4">
        <v>192.06</v>
      </c>
      <c r="T6032" s="4" t="str">
        <f>VLOOKUP(E6032,zamiana!A:B,2,0)</f>
        <v>ALSTOM SLZ</v>
      </c>
    </row>
    <row r="6033" spans="1:20" x14ac:dyDescent="0.3">
      <c r="A6033" s="4" t="s">
        <v>4660</v>
      </c>
      <c r="B6033" s="76">
        <v>45208</v>
      </c>
      <c r="C6033" s="76">
        <v>45208</v>
      </c>
      <c r="D6033" s="76">
        <v>45238</v>
      </c>
      <c r="E6033" s="4" t="s">
        <v>940</v>
      </c>
      <c r="F6033" s="4" t="s">
        <v>3867</v>
      </c>
      <c r="G6033" s="4" t="s">
        <v>942</v>
      </c>
      <c r="H6033" s="4" t="s">
        <v>999</v>
      </c>
      <c r="I6033" s="4" t="s">
        <v>2814</v>
      </c>
      <c r="J6033" s="4" t="s">
        <v>2814</v>
      </c>
      <c r="K6033" s="4" t="s">
        <v>102</v>
      </c>
      <c r="L6033" s="4">
        <v>4</v>
      </c>
      <c r="M6033" s="4" t="s">
        <v>77</v>
      </c>
      <c r="N6033" s="4">
        <v>528.30999999999995</v>
      </c>
      <c r="O6033" s="4">
        <v>284.33</v>
      </c>
      <c r="P6033" s="4" t="s">
        <v>78</v>
      </c>
      <c r="Q6033" s="77">
        <v>45281.65347222222</v>
      </c>
      <c r="R6033" s="4">
        <v>2113.2399999999998</v>
      </c>
      <c r="S6033" s="4">
        <v>1137.32</v>
      </c>
      <c r="T6033" s="4" t="str">
        <f>VLOOKUP(E6033,zamiana!A:B,2,0)</f>
        <v>ALSTOM KTW</v>
      </c>
    </row>
    <row r="6034" spans="1:20" x14ac:dyDescent="0.3">
      <c r="A6034" s="4" t="s">
        <v>4660</v>
      </c>
      <c r="B6034" s="76">
        <v>45208</v>
      </c>
      <c r="C6034" s="76">
        <v>45208</v>
      </c>
      <c r="D6034" s="76">
        <v>45238</v>
      </c>
      <c r="E6034" s="4" t="s">
        <v>940</v>
      </c>
      <c r="F6034" s="4" t="s">
        <v>3867</v>
      </c>
      <c r="G6034" s="4" t="s">
        <v>942</v>
      </c>
      <c r="H6034" s="4" t="s">
        <v>999</v>
      </c>
      <c r="I6034" s="4" t="s">
        <v>3579</v>
      </c>
      <c r="J6034" s="4" t="s">
        <v>3579</v>
      </c>
      <c r="K6034" s="4" t="s">
        <v>852</v>
      </c>
      <c r="L6034" s="4">
        <v>159</v>
      </c>
      <c r="M6034" s="4" t="s">
        <v>77</v>
      </c>
      <c r="N6034" s="4">
        <v>24.19</v>
      </c>
      <c r="O6034" s="4">
        <v>51.35</v>
      </c>
      <c r="P6034" s="4" t="s">
        <v>78</v>
      </c>
      <c r="Q6034" s="77">
        <v>45281.663194444445</v>
      </c>
      <c r="R6034" s="4">
        <v>3846.21</v>
      </c>
      <c r="S6034" s="4">
        <v>8164.65</v>
      </c>
      <c r="T6034" s="4" t="str">
        <f>VLOOKUP(E6034,zamiana!A:B,2,0)</f>
        <v>ALSTOM KTW</v>
      </c>
    </row>
    <row r="6035" spans="1:20" x14ac:dyDescent="0.3">
      <c r="A6035" s="4" t="s">
        <v>4660</v>
      </c>
      <c r="B6035" s="76">
        <v>45208</v>
      </c>
      <c r="C6035" s="76">
        <v>45208</v>
      </c>
      <c r="D6035" s="76">
        <v>45238</v>
      </c>
      <c r="E6035" s="4" t="s">
        <v>940</v>
      </c>
      <c r="F6035" s="4" t="s">
        <v>3867</v>
      </c>
      <c r="G6035" s="4" t="s">
        <v>942</v>
      </c>
      <c r="H6035" s="4" t="s">
        <v>999</v>
      </c>
      <c r="I6035" s="4" t="s">
        <v>1926</v>
      </c>
      <c r="J6035" s="4" t="s">
        <v>1927</v>
      </c>
      <c r="K6035" s="4" t="s">
        <v>821</v>
      </c>
      <c r="L6035" s="4">
        <v>2</v>
      </c>
      <c r="M6035" s="4" t="s">
        <v>77</v>
      </c>
      <c r="N6035" s="4">
        <v>529.57000000000005</v>
      </c>
      <c r="O6035" s="4">
        <v>465.27</v>
      </c>
      <c r="P6035" s="4" t="s">
        <v>78</v>
      </c>
      <c r="Q6035" s="77">
        <v>45281.625</v>
      </c>
      <c r="R6035" s="4">
        <v>1059.1400000000001</v>
      </c>
      <c r="S6035" s="4">
        <v>930.54</v>
      </c>
      <c r="T6035" s="4" t="str">
        <f>VLOOKUP(E6035,zamiana!A:B,2,0)</f>
        <v>ALSTOM KTW</v>
      </c>
    </row>
    <row r="6036" spans="1:20" x14ac:dyDescent="0.3">
      <c r="A6036" s="4" t="s">
        <v>4660</v>
      </c>
      <c r="B6036" s="76">
        <v>45208</v>
      </c>
      <c r="C6036" s="76">
        <v>45208</v>
      </c>
      <c r="D6036" s="76">
        <v>45238</v>
      </c>
      <c r="E6036" s="4" t="s">
        <v>940</v>
      </c>
      <c r="F6036" s="4" t="s">
        <v>3867</v>
      </c>
      <c r="G6036" s="4" t="s">
        <v>942</v>
      </c>
      <c r="H6036" s="4" t="s">
        <v>999</v>
      </c>
      <c r="I6036" s="4" t="s">
        <v>3949</v>
      </c>
      <c r="J6036" s="4" t="s">
        <v>3950</v>
      </c>
      <c r="K6036" s="4" t="s">
        <v>863</v>
      </c>
      <c r="L6036" s="4">
        <v>4</v>
      </c>
      <c r="M6036" s="4" t="s">
        <v>77</v>
      </c>
      <c r="N6036" s="4">
        <v>322.68</v>
      </c>
      <c r="O6036" s="4">
        <v>153.46</v>
      </c>
      <c r="P6036" s="4" t="s">
        <v>78</v>
      </c>
      <c r="Q6036" s="77">
        <v>45281.613194444442</v>
      </c>
      <c r="R6036" s="4">
        <v>1290.72</v>
      </c>
      <c r="S6036" s="4">
        <v>613.84</v>
      </c>
      <c r="T6036" s="4" t="str">
        <f>VLOOKUP(E6036,zamiana!A:B,2,0)</f>
        <v>ALSTOM KTW</v>
      </c>
    </row>
    <row r="6037" spans="1:20" x14ac:dyDescent="0.3">
      <c r="A6037" s="4" t="s">
        <v>4660</v>
      </c>
      <c r="B6037" s="76">
        <v>45208</v>
      </c>
      <c r="C6037" s="76">
        <v>45208</v>
      </c>
      <c r="D6037" s="76">
        <v>45238</v>
      </c>
      <c r="E6037" s="4" t="s">
        <v>940</v>
      </c>
      <c r="F6037" s="4" t="s">
        <v>3867</v>
      </c>
      <c r="G6037" s="4" t="s">
        <v>942</v>
      </c>
      <c r="H6037" s="4" t="s">
        <v>999</v>
      </c>
      <c r="I6037" s="4" t="s">
        <v>3949</v>
      </c>
      <c r="J6037" s="4" t="s">
        <v>3950</v>
      </c>
      <c r="K6037" s="4" t="s">
        <v>863</v>
      </c>
      <c r="L6037" s="4">
        <v>4</v>
      </c>
      <c r="M6037" s="4" t="s">
        <v>77</v>
      </c>
      <c r="N6037" s="4">
        <v>322.68</v>
      </c>
      <c r="O6037" s="4">
        <v>153.46</v>
      </c>
      <c r="P6037" s="4" t="s">
        <v>78</v>
      </c>
      <c r="Q6037" s="77">
        <v>45281.613194444442</v>
      </c>
      <c r="R6037" s="4">
        <v>1290.72</v>
      </c>
      <c r="S6037" s="4">
        <v>613.84</v>
      </c>
      <c r="T6037" s="4" t="str">
        <f>VLOOKUP(E6037,zamiana!A:B,2,0)</f>
        <v>ALSTOM KTW</v>
      </c>
    </row>
    <row r="6038" spans="1:20" x14ac:dyDescent="0.3">
      <c r="A6038" s="4" t="s">
        <v>4660</v>
      </c>
      <c r="B6038" s="76">
        <v>45208</v>
      </c>
      <c r="C6038" s="76">
        <v>45208</v>
      </c>
      <c r="D6038" s="76">
        <v>45238</v>
      </c>
      <c r="E6038" s="4" t="s">
        <v>940</v>
      </c>
      <c r="F6038" s="4" t="s">
        <v>3867</v>
      </c>
      <c r="G6038" s="4" t="s">
        <v>942</v>
      </c>
      <c r="H6038" s="4" t="s">
        <v>999</v>
      </c>
      <c r="I6038" s="4" t="s">
        <v>1863</v>
      </c>
      <c r="J6038" s="4" t="s">
        <v>1864</v>
      </c>
      <c r="K6038" s="4" t="s">
        <v>863</v>
      </c>
      <c r="L6038" s="4">
        <v>4</v>
      </c>
      <c r="M6038" s="4" t="s">
        <v>77</v>
      </c>
      <c r="N6038" s="4">
        <v>375.41</v>
      </c>
      <c r="O6038" s="4">
        <v>175.8</v>
      </c>
      <c r="P6038" s="4" t="s">
        <v>78</v>
      </c>
      <c r="Q6038" s="77">
        <v>45281.613194444442</v>
      </c>
      <c r="R6038" s="4">
        <v>1501.64</v>
      </c>
      <c r="S6038" s="4">
        <v>703.2</v>
      </c>
      <c r="T6038" s="4" t="str">
        <f>VLOOKUP(E6038,zamiana!A:B,2,0)</f>
        <v>ALSTOM KTW</v>
      </c>
    </row>
    <row r="6039" spans="1:20" x14ac:dyDescent="0.3">
      <c r="A6039" s="4" t="s">
        <v>4661</v>
      </c>
      <c r="B6039" s="76">
        <v>45208</v>
      </c>
      <c r="C6039" s="76">
        <v>45208</v>
      </c>
      <c r="D6039" s="76">
        <v>45238</v>
      </c>
      <c r="E6039" s="4" t="s">
        <v>940</v>
      </c>
      <c r="F6039" s="4" t="s">
        <v>3867</v>
      </c>
      <c r="G6039" s="4" t="s">
        <v>942</v>
      </c>
      <c r="H6039" s="4" t="s">
        <v>999</v>
      </c>
      <c r="I6039" s="4" t="s">
        <v>4913</v>
      </c>
      <c r="J6039" s="4" t="s">
        <v>4913</v>
      </c>
      <c r="K6039" s="4" t="s">
        <v>102</v>
      </c>
      <c r="L6039" s="4">
        <v>2</v>
      </c>
      <c r="M6039" s="4" t="s">
        <v>77</v>
      </c>
      <c r="N6039" s="4">
        <v>34.79</v>
      </c>
      <c r="O6039" s="4">
        <v>23.48</v>
      </c>
      <c r="P6039" s="4" t="s">
        <v>78</v>
      </c>
      <c r="Q6039" s="77">
        <v>45281.643750000003</v>
      </c>
      <c r="R6039" s="4">
        <v>69.58</v>
      </c>
      <c r="S6039" s="4">
        <v>46.96</v>
      </c>
      <c r="T6039" s="4" t="str">
        <f>VLOOKUP(E6039,zamiana!A:B,2,0)</f>
        <v>ALSTOM KTW</v>
      </c>
    </row>
    <row r="6040" spans="1:20" x14ac:dyDescent="0.3">
      <c r="A6040" s="4" t="s">
        <v>4661</v>
      </c>
      <c r="B6040" s="76">
        <v>45208</v>
      </c>
      <c r="C6040" s="76">
        <v>45208</v>
      </c>
      <c r="D6040" s="76">
        <v>45238</v>
      </c>
      <c r="E6040" s="4" t="s">
        <v>940</v>
      </c>
      <c r="F6040" s="4" t="s">
        <v>3867</v>
      </c>
      <c r="G6040" s="4" t="s">
        <v>942</v>
      </c>
      <c r="H6040" s="4" t="s">
        <v>999</v>
      </c>
      <c r="I6040" s="4" t="s">
        <v>2225</v>
      </c>
      <c r="J6040" s="4" t="s">
        <v>2225</v>
      </c>
      <c r="K6040" s="4" t="s">
        <v>102</v>
      </c>
      <c r="L6040" s="4">
        <v>16</v>
      </c>
      <c r="M6040" s="4" t="s">
        <v>77</v>
      </c>
      <c r="N6040" s="4">
        <v>82.25</v>
      </c>
      <c r="O6040" s="4">
        <v>55.55</v>
      </c>
      <c r="P6040" s="4" t="s">
        <v>78</v>
      </c>
      <c r="Q6040" s="77">
        <v>45281.655555555553</v>
      </c>
      <c r="R6040" s="4">
        <v>1316</v>
      </c>
      <c r="S6040" s="4">
        <v>888.8</v>
      </c>
      <c r="T6040" s="4" t="str">
        <f>VLOOKUP(E6040,zamiana!A:B,2,0)</f>
        <v>ALSTOM KTW</v>
      </c>
    </row>
    <row r="6041" spans="1:20" x14ac:dyDescent="0.3">
      <c r="A6041" s="4" t="s">
        <v>4661</v>
      </c>
      <c r="B6041" s="76">
        <v>45208</v>
      </c>
      <c r="C6041" s="76">
        <v>45208</v>
      </c>
      <c r="D6041" s="76">
        <v>45238</v>
      </c>
      <c r="E6041" s="4" t="s">
        <v>940</v>
      </c>
      <c r="F6041" s="4" t="s">
        <v>3867</v>
      </c>
      <c r="G6041" s="4" t="s">
        <v>942</v>
      </c>
      <c r="H6041" s="4" t="s">
        <v>999</v>
      </c>
      <c r="I6041" s="4" t="s">
        <v>1926</v>
      </c>
      <c r="J6041" s="4" t="s">
        <v>1927</v>
      </c>
      <c r="K6041" s="4" t="s">
        <v>821</v>
      </c>
      <c r="L6041" s="4">
        <v>2</v>
      </c>
      <c r="M6041" s="4" t="s">
        <v>77</v>
      </c>
      <c r="N6041" s="4">
        <v>529.57000000000005</v>
      </c>
      <c r="O6041" s="4">
        <v>465.27</v>
      </c>
      <c r="P6041" s="4" t="s">
        <v>78</v>
      </c>
      <c r="Q6041" s="77">
        <v>45281.625</v>
      </c>
      <c r="R6041" s="4">
        <v>1059.1400000000001</v>
      </c>
      <c r="S6041" s="4">
        <v>930.54</v>
      </c>
      <c r="T6041" s="4" t="str">
        <f>VLOOKUP(E6041,zamiana!A:B,2,0)</f>
        <v>ALSTOM KTW</v>
      </c>
    </row>
    <row r="6042" spans="1:20" x14ac:dyDescent="0.3">
      <c r="A6042" s="4" t="s">
        <v>4661</v>
      </c>
      <c r="B6042" s="76">
        <v>45208</v>
      </c>
      <c r="C6042" s="76">
        <v>45208</v>
      </c>
      <c r="D6042" s="76">
        <v>45238</v>
      </c>
      <c r="E6042" s="4" t="s">
        <v>940</v>
      </c>
      <c r="F6042" s="4" t="s">
        <v>3867</v>
      </c>
      <c r="G6042" s="4" t="s">
        <v>942</v>
      </c>
      <c r="H6042" s="4" t="s">
        <v>999</v>
      </c>
      <c r="I6042" s="4" t="s">
        <v>1825</v>
      </c>
      <c r="J6042" s="4" t="s">
        <v>1825</v>
      </c>
      <c r="K6042" s="4" t="s">
        <v>821</v>
      </c>
      <c r="L6042" s="4">
        <v>4</v>
      </c>
      <c r="M6042" s="4" t="s">
        <v>77</v>
      </c>
      <c r="N6042" s="4">
        <v>139.44999999999999</v>
      </c>
      <c r="O6042" s="4">
        <v>87.6</v>
      </c>
      <c r="P6042" s="4" t="s">
        <v>78</v>
      </c>
      <c r="Q6042" s="77">
        <v>45281.614583333336</v>
      </c>
      <c r="R6042" s="4">
        <v>557.79999999999995</v>
      </c>
      <c r="S6042" s="4">
        <v>350.4</v>
      </c>
      <c r="T6042" s="4" t="str">
        <f>VLOOKUP(E6042,zamiana!A:B,2,0)</f>
        <v>ALSTOM KTW</v>
      </c>
    </row>
    <row r="6043" spans="1:20" x14ac:dyDescent="0.3">
      <c r="A6043" s="4" t="s">
        <v>4661</v>
      </c>
      <c r="B6043" s="76">
        <v>45208</v>
      </c>
      <c r="C6043" s="76">
        <v>45208</v>
      </c>
      <c r="D6043" s="76">
        <v>45238</v>
      </c>
      <c r="E6043" s="4" t="s">
        <v>940</v>
      </c>
      <c r="F6043" s="4" t="s">
        <v>3867</v>
      </c>
      <c r="G6043" s="4" t="s">
        <v>942</v>
      </c>
      <c r="H6043" s="4" t="s">
        <v>999</v>
      </c>
      <c r="I6043" s="4" t="s">
        <v>3949</v>
      </c>
      <c r="J6043" s="4" t="s">
        <v>3950</v>
      </c>
      <c r="K6043" s="4" t="s">
        <v>863</v>
      </c>
      <c r="L6043" s="4">
        <v>4</v>
      </c>
      <c r="M6043" s="4" t="s">
        <v>77</v>
      </c>
      <c r="N6043" s="4">
        <v>322.68</v>
      </c>
      <c r="O6043" s="4">
        <v>153.46</v>
      </c>
      <c r="P6043" s="4" t="s">
        <v>78</v>
      </c>
      <c r="Q6043" s="77">
        <v>45281.613194444442</v>
      </c>
      <c r="R6043" s="4">
        <v>1290.72</v>
      </c>
      <c r="S6043" s="4">
        <v>613.84</v>
      </c>
      <c r="T6043" s="4" t="str">
        <f>VLOOKUP(E6043,zamiana!A:B,2,0)</f>
        <v>ALSTOM KTW</v>
      </c>
    </row>
    <row r="6044" spans="1:20" x14ac:dyDescent="0.3">
      <c r="A6044" s="4" t="s">
        <v>4661</v>
      </c>
      <c r="B6044" s="76">
        <v>45208</v>
      </c>
      <c r="C6044" s="76">
        <v>45208</v>
      </c>
      <c r="D6044" s="76">
        <v>45238</v>
      </c>
      <c r="E6044" s="4" t="s">
        <v>940</v>
      </c>
      <c r="F6044" s="4" t="s">
        <v>3867</v>
      </c>
      <c r="G6044" s="4" t="s">
        <v>942</v>
      </c>
      <c r="H6044" s="4" t="s">
        <v>999</v>
      </c>
      <c r="I6044" s="4" t="s">
        <v>1863</v>
      </c>
      <c r="J6044" s="4" t="s">
        <v>1864</v>
      </c>
      <c r="K6044" s="4" t="s">
        <v>863</v>
      </c>
      <c r="L6044" s="4">
        <v>4</v>
      </c>
      <c r="M6044" s="4" t="s">
        <v>77</v>
      </c>
      <c r="N6044" s="4">
        <v>546.79999999999995</v>
      </c>
      <c r="O6044" s="4">
        <v>175.8</v>
      </c>
      <c r="P6044" s="4" t="s">
        <v>78</v>
      </c>
      <c r="Q6044" s="77">
        <v>45281.613194444442</v>
      </c>
      <c r="R6044" s="4">
        <v>2187.1999999999998</v>
      </c>
      <c r="S6044" s="4">
        <v>703.2</v>
      </c>
      <c r="T6044" s="4" t="str">
        <f>VLOOKUP(E6044,zamiana!A:B,2,0)</f>
        <v>ALSTOM KTW</v>
      </c>
    </row>
    <row r="6045" spans="1:20" x14ac:dyDescent="0.3">
      <c r="A6045" s="4" t="s">
        <v>4471</v>
      </c>
      <c r="B6045" s="76">
        <v>45208</v>
      </c>
      <c r="C6045" s="76">
        <v>45208</v>
      </c>
      <c r="D6045" s="76">
        <v>45238</v>
      </c>
      <c r="E6045" s="4" t="s">
        <v>940</v>
      </c>
      <c r="F6045" s="4" t="s">
        <v>3867</v>
      </c>
      <c r="G6045" s="4" t="s">
        <v>942</v>
      </c>
      <c r="H6045" s="4" t="s">
        <v>999</v>
      </c>
      <c r="I6045" s="4" t="s">
        <v>3983</v>
      </c>
      <c r="J6045" s="4" t="s">
        <v>3983</v>
      </c>
      <c r="K6045" s="4" t="s">
        <v>821</v>
      </c>
      <c r="L6045" s="4">
        <v>2</v>
      </c>
      <c r="M6045" s="4" t="s">
        <v>77</v>
      </c>
      <c r="N6045" s="4">
        <v>310.8</v>
      </c>
      <c r="O6045" s="4">
        <v>227.96</v>
      </c>
      <c r="P6045" s="4" t="s">
        <v>78</v>
      </c>
      <c r="Q6045" s="77">
        <v>45281.661111111112</v>
      </c>
      <c r="R6045" s="4">
        <v>621.6</v>
      </c>
      <c r="S6045" s="4">
        <v>455.92</v>
      </c>
      <c r="T6045" s="4" t="str">
        <f>VLOOKUP(E6045,zamiana!A:B,2,0)</f>
        <v>ALSTOM KTW</v>
      </c>
    </row>
    <row r="6046" spans="1:20" x14ac:dyDescent="0.3">
      <c r="A6046" s="4" t="s">
        <v>4471</v>
      </c>
      <c r="B6046" s="76">
        <v>45208</v>
      </c>
      <c r="C6046" s="76">
        <v>45208</v>
      </c>
      <c r="D6046" s="76">
        <v>45238</v>
      </c>
      <c r="E6046" s="4" t="s">
        <v>940</v>
      </c>
      <c r="F6046" s="4" t="s">
        <v>3867</v>
      </c>
      <c r="G6046" s="4" t="s">
        <v>942</v>
      </c>
      <c r="H6046" s="4" t="s">
        <v>999</v>
      </c>
      <c r="I6046" s="4" t="s">
        <v>4760</v>
      </c>
      <c r="J6046" s="4" t="s">
        <v>4760</v>
      </c>
      <c r="K6046" s="4" t="s">
        <v>852</v>
      </c>
      <c r="L6046" s="4">
        <v>1</v>
      </c>
      <c r="M6046" s="4" t="s">
        <v>77</v>
      </c>
      <c r="N6046" s="4">
        <v>64.38</v>
      </c>
      <c r="O6046" s="4">
        <v>43.35</v>
      </c>
      <c r="P6046" s="4" t="s">
        <v>78</v>
      </c>
      <c r="Q6046" s="77">
        <v>45281.625694444447</v>
      </c>
      <c r="R6046" s="4">
        <v>64.38</v>
      </c>
      <c r="S6046" s="4">
        <v>43.35</v>
      </c>
      <c r="T6046" s="4" t="str">
        <f>VLOOKUP(E6046,zamiana!A:B,2,0)</f>
        <v>ALSTOM KTW</v>
      </c>
    </row>
    <row r="6047" spans="1:20" x14ac:dyDescent="0.3">
      <c r="A6047" s="4" t="s">
        <v>4471</v>
      </c>
      <c r="B6047" s="76">
        <v>45208</v>
      </c>
      <c r="C6047" s="76">
        <v>45208</v>
      </c>
      <c r="D6047" s="76">
        <v>45238</v>
      </c>
      <c r="E6047" s="4" t="s">
        <v>940</v>
      </c>
      <c r="F6047" s="4" t="s">
        <v>3867</v>
      </c>
      <c r="G6047" s="4" t="s">
        <v>942</v>
      </c>
      <c r="H6047" s="4" t="s">
        <v>999</v>
      </c>
      <c r="I6047" s="4" t="s">
        <v>3595</v>
      </c>
      <c r="J6047" s="4" t="s">
        <v>3595</v>
      </c>
      <c r="K6047" s="4" t="s">
        <v>821</v>
      </c>
      <c r="L6047" s="4">
        <v>2</v>
      </c>
      <c r="M6047" s="4" t="s">
        <v>77</v>
      </c>
      <c r="N6047" s="4">
        <v>27.2</v>
      </c>
      <c r="O6047" s="4">
        <v>18.43</v>
      </c>
      <c r="P6047" s="4" t="s">
        <v>78</v>
      </c>
      <c r="Q6047" s="77">
        <v>45281.624305555553</v>
      </c>
      <c r="R6047" s="4">
        <v>54.4</v>
      </c>
      <c r="S6047" s="4">
        <v>36.86</v>
      </c>
      <c r="T6047" s="4" t="str">
        <f>VLOOKUP(E6047,zamiana!A:B,2,0)</f>
        <v>ALSTOM KTW</v>
      </c>
    </row>
    <row r="6048" spans="1:20" x14ac:dyDescent="0.3">
      <c r="A6048" s="4" t="s">
        <v>4471</v>
      </c>
      <c r="B6048" s="76">
        <v>45208</v>
      </c>
      <c r="C6048" s="76">
        <v>45208</v>
      </c>
      <c r="D6048" s="76">
        <v>45238</v>
      </c>
      <c r="E6048" s="4" t="s">
        <v>940</v>
      </c>
      <c r="F6048" s="4" t="s">
        <v>3867</v>
      </c>
      <c r="G6048" s="4" t="s">
        <v>942</v>
      </c>
      <c r="H6048" s="4" t="s">
        <v>999</v>
      </c>
      <c r="I6048" s="4" t="s">
        <v>3396</v>
      </c>
      <c r="J6048" s="4" t="s">
        <v>3396</v>
      </c>
      <c r="K6048" s="4" t="s">
        <v>821</v>
      </c>
      <c r="L6048" s="4">
        <v>2</v>
      </c>
      <c r="M6048" s="4" t="s">
        <v>77</v>
      </c>
      <c r="N6048" s="4">
        <v>36.28</v>
      </c>
      <c r="O6048" s="4">
        <v>20.98</v>
      </c>
      <c r="P6048" s="4" t="s">
        <v>78</v>
      </c>
      <c r="Q6048" s="77">
        <v>45281.616666666669</v>
      </c>
      <c r="R6048" s="4">
        <v>72.56</v>
      </c>
      <c r="S6048" s="4">
        <v>41.96</v>
      </c>
      <c r="T6048" s="4" t="str">
        <f>VLOOKUP(E6048,zamiana!A:B,2,0)</f>
        <v>ALSTOM KTW</v>
      </c>
    </row>
    <row r="6049" spans="1:20" x14ac:dyDescent="0.3">
      <c r="A6049" s="4" t="s">
        <v>4471</v>
      </c>
      <c r="B6049" s="76">
        <v>45208</v>
      </c>
      <c r="C6049" s="76">
        <v>45208</v>
      </c>
      <c r="D6049" s="76">
        <v>45238</v>
      </c>
      <c r="E6049" s="4" t="s">
        <v>940</v>
      </c>
      <c r="F6049" s="4" t="s">
        <v>3867</v>
      </c>
      <c r="G6049" s="4" t="s">
        <v>942</v>
      </c>
      <c r="H6049" s="4" t="s">
        <v>999</v>
      </c>
      <c r="I6049" s="4" t="s">
        <v>1569</v>
      </c>
      <c r="J6049" s="4" t="s">
        <v>1569</v>
      </c>
      <c r="K6049" s="4" t="s">
        <v>821</v>
      </c>
      <c r="L6049" s="4">
        <v>1</v>
      </c>
      <c r="M6049" s="4" t="s">
        <v>77</v>
      </c>
      <c r="N6049" s="4">
        <v>33.520000000000003</v>
      </c>
      <c r="O6049" s="4">
        <v>33.64</v>
      </c>
      <c r="P6049" s="4" t="s">
        <v>78</v>
      </c>
      <c r="Q6049" s="77">
        <v>45281.651388888888</v>
      </c>
      <c r="R6049" s="4">
        <v>33.520000000000003</v>
      </c>
      <c r="S6049" s="4">
        <v>33.64</v>
      </c>
      <c r="T6049" s="4" t="str">
        <f>VLOOKUP(E6049,zamiana!A:B,2,0)</f>
        <v>ALSTOM KTW</v>
      </c>
    </row>
    <row r="6050" spans="1:20" x14ac:dyDescent="0.3">
      <c r="A6050" s="4" t="s">
        <v>4471</v>
      </c>
      <c r="B6050" s="76">
        <v>45208</v>
      </c>
      <c r="C6050" s="76">
        <v>45208</v>
      </c>
      <c r="D6050" s="76">
        <v>45238</v>
      </c>
      <c r="E6050" s="4" t="s">
        <v>940</v>
      </c>
      <c r="F6050" s="4" t="s">
        <v>3867</v>
      </c>
      <c r="G6050" s="4" t="s">
        <v>942</v>
      </c>
      <c r="H6050" s="4" t="s">
        <v>999</v>
      </c>
      <c r="I6050" s="4" t="s">
        <v>4686</v>
      </c>
      <c r="J6050" s="4" t="s">
        <v>4686</v>
      </c>
      <c r="K6050" s="4" t="s">
        <v>821</v>
      </c>
      <c r="L6050" s="4">
        <v>1</v>
      </c>
      <c r="M6050" s="4" t="s">
        <v>77</v>
      </c>
      <c r="N6050" s="4">
        <v>32.409999999999997</v>
      </c>
      <c r="O6050" s="4">
        <v>33.04</v>
      </c>
      <c r="P6050" s="4" t="s">
        <v>78</v>
      </c>
      <c r="Q6050" s="77">
        <v>45281.651388888888</v>
      </c>
      <c r="R6050" s="4">
        <v>32.409999999999997</v>
      </c>
      <c r="S6050" s="4">
        <v>33.04</v>
      </c>
      <c r="T6050" s="4" t="str">
        <f>VLOOKUP(E6050,zamiana!A:B,2,0)</f>
        <v>ALSTOM KTW</v>
      </c>
    </row>
    <row r="6051" spans="1:20" x14ac:dyDescent="0.3">
      <c r="A6051" s="4" t="s">
        <v>4471</v>
      </c>
      <c r="B6051" s="76">
        <v>45208</v>
      </c>
      <c r="C6051" s="76">
        <v>45208</v>
      </c>
      <c r="D6051" s="76">
        <v>45238</v>
      </c>
      <c r="E6051" s="4" t="s">
        <v>940</v>
      </c>
      <c r="F6051" s="4" t="s">
        <v>3867</v>
      </c>
      <c r="G6051" s="4" t="s">
        <v>942</v>
      </c>
      <c r="H6051" s="4" t="s">
        <v>999</v>
      </c>
      <c r="I6051" s="4" t="s">
        <v>1534</v>
      </c>
      <c r="J6051" s="4" t="s">
        <v>1534</v>
      </c>
      <c r="K6051" s="4" t="s">
        <v>821</v>
      </c>
      <c r="L6051" s="4">
        <v>1</v>
      </c>
      <c r="M6051" s="4" t="s">
        <v>77</v>
      </c>
      <c r="N6051" s="4">
        <v>29.64</v>
      </c>
      <c r="O6051" s="4">
        <v>30.71</v>
      </c>
      <c r="P6051" s="4" t="s">
        <v>78</v>
      </c>
      <c r="Q6051" s="77">
        <v>45281.651388888888</v>
      </c>
      <c r="R6051" s="4">
        <v>29.64</v>
      </c>
      <c r="S6051" s="4">
        <v>30.71</v>
      </c>
      <c r="T6051" s="4" t="str">
        <f>VLOOKUP(E6051,zamiana!A:B,2,0)</f>
        <v>ALSTOM KTW</v>
      </c>
    </row>
    <row r="6052" spans="1:20" x14ac:dyDescent="0.3">
      <c r="A6052" s="4" t="s">
        <v>4471</v>
      </c>
      <c r="B6052" s="76">
        <v>45208</v>
      </c>
      <c r="C6052" s="76">
        <v>45208</v>
      </c>
      <c r="D6052" s="76">
        <v>45238</v>
      </c>
      <c r="E6052" s="4" t="s">
        <v>940</v>
      </c>
      <c r="F6052" s="4" t="s">
        <v>3867</v>
      </c>
      <c r="G6052" s="4" t="s">
        <v>942</v>
      </c>
      <c r="H6052" s="4" t="s">
        <v>999</v>
      </c>
      <c r="I6052" s="4" t="s">
        <v>1795</v>
      </c>
      <c r="J6052" s="4" t="s">
        <v>1795</v>
      </c>
      <c r="K6052" s="4" t="s">
        <v>821</v>
      </c>
      <c r="L6052" s="4">
        <v>4</v>
      </c>
      <c r="M6052" s="4" t="s">
        <v>77</v>
      </c>
      <c r="N6052" s="4">
        <v>119.31</v>
      </c>
      <c r="O6052" s="4">
        <v>66.11</v>
      </c>
      <c r="P6052" s="4" t="s">
        <v>78</v>
      </c>
      <c r="Q6052" s="77">
        <v>45281.651388888888</v>
      </c>
      <c r="R6052" s="4">
        <v>477.24</v>
      </c>
      <c r="S6052" s="4">
        <v>264.44</v>
      </c>
      <c r="T6052" s="4" t="str">
        <f>VLOOKUP(E6052,zamiana!A:B,2,0)</f>
        <v>ALSTOM KTW</v>
      </c>
    </row>
    <row r="6053" spans="1:20" x14ac:dyDescent="0.3">
      <c r="A6053" s="4" t="s">
        <v>4471</v>
      </c>
      <c r="B6053" s="76">
        <v>45208</v>
      </c>
      <c r="C6053" s="76">
        <v>45208</v>
      </c>
      <c r="D6053" s="76">
        <v>45238</v>
      </c>
      <c r="E6053" s="4" t="s">
        <v>940</v>
      </c>
      <c r="F6053" s="4" t="s">
        <v>3867</v>
      </c>
      <c r="G6053" s="4" t="s">
        <v>942</v>
      </c>
      <c r="H6053" s="4" t="s">
        <v>999</v>
      </c>
      <c r="I6053" s="4" t="s">
        <v>1818</v>
      </c>
      <c r="J6053" s="4" t="s">
        <v>1818</v>
      </c>
      <c r="K6053" s="4" t="s">
        <v>821</v>
      </c>
      <c r="L6053" s="4">
        <v>1</v>
      </c>
      <c r="M6053" s="4" t="s">
        <v>77</v>
      </c>
      <c r="N6053" s="4">
        <v>128.69999999999999</v>
      </c>
      <c r="O6053" s="4">
        <v>89.91</v>
      </c>
      <c r="P6053" s="4" t="s">
        <v>78</v>
      </c>
      <c r="Q6053" s="77">
        <v>45281.651388888888</v>
      </c>
      <c r="R6053" s="4">
        <v>128.69999999999999</v>
      </c>
      <c r="S6053" s="4">
        <v>89.91</v>
      </c>
      <c r="T6053" s="4" t="str">
        <f>VLOOKUP(E6053,zamiana!A:B,2,0)</f>
        <v>ALSTOM KTW</v>
      </c>
    </row>
    <row r="6054" spans="1:20" x14ac:dyDescent="0.3">
      <c r="A6054" s="4" t="s">
        <v>4471</v>
      </c>
      <c r="B6054" s="76">
        <v>45208</v>
      </c>
      <c r="C6054" s="76">
        <v>45208</v>
      </c>
      <c r="D6054" s="76">
        <v>45238</v>
      </c>
      <c r="E6054" s="4" t="s">
        <v>940</v>
      </c>
      <c r="F6054" s="4" t="s">
        <v>3867</v>
      </c>
      <c r="G6054" s="4" t="s">
        <v>942</v>
      </c>
      <c r="H6054" s="4" t="s">
        <v>999</v>
      </c>
      <c r="I6054" s="4" t="s">
        <v>1919</v>
      </c>
      <c r="J6054" s="4" t="s">
        <v>1920</v>
      </c>
      <c r="K6054" s="4" t="s">
        <v>852</v>
      </c>
      <c r="L6054" s="4">
        <v>5</v>
      </c>
      <c r="M6054" s="4" t="s">
        <v>77</v>
      </c>
      <c r="N6054" s="4">
        <v>435.49</v>
      </c>
      <c r="O6054" s="4">
        <v>326.19</v>
      </c>
      <c r="P6054" s="4" t="s">
        <v>78</v>
      </c>
      <c r="Q6054" s="77">
        <v>45173.65902777778</v>
      </c>
      <c r="R6054" s="4">
        <v>2177.4499999999998</v>
      </c>
      <c r="S6054" s="4">
        <v>1630.95</v>
      </c>
      <c r="T6054" s="4" t="str">
        <f>VLOOKUP(E6054,zamiana!A:B,2,0)</f>
        <v>ALSTOM KTW</v>
      </c>
    </row>
    <row r="6055" spans="1:20" x14ac:dyDescent="0.3">
      <c r="A6055" s="4" t="s">
        <v>4471</v>
      </c>
      <c r="B6055" s="76">
        <v>45208</v>
      </c>
      <c r="C6055" s="76">
        <v>45208</v>
      </c>
      <c r="D6055" s="76">
        <v>45238</v>
      </c>
      <c r="E6055" s="4" t="s">
        <v>940</v>
      </c>
      <c r="F6055" s="4" t="s">
        <v>3867</v>
      </c>
      <c r="G6055" s="4" t="s">
        <v>942</v>
      </c>
      <c r="H6055" s="4" t="s">
        <v>999</v>
      </c>
      <c r="I6055" s="4" t="s">
        <v>1584</v>
      </c>
      <c r="J6055" s="4" t="s">
        <v>1584</v>
      </c>
      <c r="K6055" s="4" t="s">
        <v>821</v>
      </c>
      <c r="L6055" s="4">
        <v>1</v>
      </c>
      <c r="M6055" s="4" t="s">
        <v>77</v>
      </c>
      <c r="N6055" s="4">
        <v>34.49</v>
      </c>
      <c r="O6055" s="4">
        <v>34.5</v>
      </c>
      <c r="P6055" s="4" t="s">
        <v>78</v>
      </c>
      <c r="Q6055" s="77">
        <v>45281.616666666669</v>
      </c>
      <c r="R6055" s="4">
        <v>34.49</v>
      </c>
      <c r="S6055" s="4">
        <v>34.5</v>
      </c>
      <c r="T6055" s="4" t="str">
        <f>VLOOKUP(E6055,zamiana!A:B,2,0)</f>
        <v>ALSTOM KTW</v>
      </c>
    </row>
    <row r="6056" spans="1:20" x14ac:dyDescent="0.3">
      <c r="A6056" s="4" t="s">
        <v>4664</v>
      </c>
      <c r="B6056" s="76">
        <v>45208</v>
      </c>
      <c r="C6056" s="76">
        <v>45208</v>
      </c>
      <c r="D6056" s="76">
        <v>45238</v>
      </c>
      <c r="E6056" s="4" t="s">
        <v>940</v>
      </c>
      <c r="F6056" s="4" t="s">
        <v>3867</v>
      </c>
      <c r="G6056" s="4" t="s">
        <v>942</v>
      </c>
      <c r="H6056" s="4" t="s">
        <v>999</v>
      </c>
      <c r="I6056" s="4" t="s">
        <v>3582</v>
      </c>
      <c r="J6056" s="4" t="s">
        <v>3582</v>
      </c>
      <c r="K6056" s="4" t="s">
        <v>821</v>
      </c>
      <c r="L6056" s="4">
        <v>1</v>
      </c>
      <c r="M6056" s="4" t="s">
        <v>77</v>
      </c>
      <c r="N6056" s="4">
        <v>20.13</v>
      </c>
      <c r="O6056" s="4">
        <v>9.64</v>
      </c>
      <c r="P6056" s="4" t="s">
        <v>78</v>
      </c>
      <c r="Q6056" s="77">
        <v>45281.625</v>
      </c>
      <c r="R6056" s="4">
        <v>20.13</v>
      </c>
      <c r="S6056" s="4">
        <v>9.64</v>
      </c>
      <c r="T6056" s="4" t="str">
        <f>VLOOKUP(E6056,zamiana!A:B,2,0)</f>
        <v>ALSTOM KTW</v>
      </c>
    </row>
    <row r="6057" spans="1:20" x14ac:dyDescent="0.3">
      <c r="A6057" s="4" t="s">
        <v>4664</v>
      </c>
      <c r="B6057" s="76">
        <v>45208</v>
      </c>
      <c r="C6057" s="76">
        <v>45208</v>
      </c>
      <c r="D6057" s="76">
        <v>45238</v>
      </c>
      <c r="E6057" s="4" t="s">
        <v>940</v>
      </c>
      <c r="F6057" s="4" t="s">
        <v>3867</v>
      </c>
      <c r="G6057" s="4" t="s">
        <v>942</v>
      </c>
      <c r="H6057" s="4" t="s">
        <v>999</v>
      </c>
      <c r="I6057" s="4" t="s">
        <v>1892</v>
      </c>
      <c r="J6057" s="4" t="s">
        <v>1892</v>
      </c>
      <c r="K6057" s="4" t="s">
        <v>770</v>
      </c>
      <c r="L6057" s="4">
        <v>4</v>
      </c>
      <c r="M6057" s="4" t="s">
        <v>77</v>
      </c>
      <c r="N6057" s="4">
        <v>367.88</v>
      </c>
      <c r="O6057" s="4">
        <v>246.91</v>
      </c>
      <c r="P6057" s="4" t="s">
        <v>78</v>
      </c>
      <c r="Q6057" s="77">
        <v>45281.635416666664</v>
      </c>
      <c r="R6057" s="4">
        <v>1471.52</v>
      </c>
      <c r="S6057" s="4">
        <v>987.64</v>
      </c>
      <c r="T6057" s="4" t="str">
        <f>VLOOKUP(E6057,zamiana!A:B,2,0)</f>
        <v>ALSTOM KTW</v>
      </c>
    </row>
    <row r="6058" spans="1:20" x14ac:dyDescent="0.3">
      <c r="A6058" s="4" t="s">
        <v>4664</v>
      </c>
      <c r="B6058" s="76">
        <v>45208</v>
      </c>
      <c r="C6058" s="76">
        <v>45208</v>
      </c>
      <c r="D6058" s="76">
        <v>45238</v>
      </c>
      <c r="E6058" s="4" t="s">
        <v>940</v>
      </c>
      <c r="F6058" s="4" t="s">
        <v>3867</v>
      </c>
      <c r="G6058" s="4" t="s">
        <v>942</v>
      </c>
      <c r="H6058" s="4" t="s">
        <v>999</v>
      </c>
      <c r="I6058" s="4" t="s">
        <v>1763</v>
      </c>
      <c r="J6058" s="4" t="s">
        <v>1763</v>
      </c>
      <c r="K6058" s="4" t="s">
        <v>770</v>
      </c>
      <c r="L6058" s="4">
        <v>1</v>
      </c>
      <c r="M6058" s="4" t="s">
        <v>77</v>
      </c>
      <c r="N6058" s="4">
        <v>62.66</v>
      </c>
      <c r="O6058" s="4">
        <v>43.74</v>
      </c>
      <c r="P6058" s="4" t="s">
        <v>78</v>
      </c>
      <c r="Q6058" s="77">
        <v>45281.642361111109</v>
      </c>
      <c r="R6058" s="4">
        <v>62.66</v>
      </c>
      <c r="S6058" s="4">
        <v>43.74</v>
      </c>
      <c r="T6058" s="4" t="str">
        <f>VLOOKUP(E6058,zamiana!A:B,2,0)</f>
        <v>ALSTOM KTW</v>
      </c>
    </row>
    <row r="6059" spans="1:20" x14ac:dyDescent="0.3">
      <c r="A6059" s="4" t="s">
        <v>4664</v>
      </c>
      <c r="B6059" s="76">
        <v>45208</v>
      </c>
      <c r="C6059" s="76">
        <v>45208</v>
      </c>
      <c r="D6059" s="76">
        <v>45238</v>
      </c>
      <c r="E6059" s="4" t="s">
        <v>940</v>
      </c>
      <c r="F6059" s="4" t="s">
        <v>3867</v>
      </c>
      <c r="G6059" s="4" t="s">
        <v>942</v>
      </c>
      <c r="H6059" s="4" t="s">
        <v>999</v>
      </c>
      <c r="I6059" s="4" t="s">
        <v>1862</v>
      </c>
      <c r="J6059" s="4" t="s">
        <v>1862</v>
      </c>
      <c r="K6059" s="4" t="s">
        <v>821</v>
      </c>
      <c r="L6059" s="4">
        <v>1</v>
      </c>
      <c r="M6059" s="4" t="s">
        <v>77</v>
      </c>
      <c r="N6059" s="4">
        <v>681.87</v>
      </c>
      <c r="O6059" s="4">
        <v>197.44</v>
      </c>
      <c r="P6059" s="4" t="s">
        <v>78</v>
      </c>
      <c r="Q6059" s="77">
        <v>45281.613194444442</v>
      </c>
      <c r="R6059" s="4">
        <v>681.87</v>
      </c>
      <c r="S6059" s="4">
        <v>197.44</v>
      </c>
      <c r="T6059" s="4" t="str">
        <f>VLOOKUP(E6059,zamiana!A:B,2,0)</f>
        <v>ALSTOM KTW</v>
      </c>
    </row>
    <row r="6060" spans="1:20" x14ac:dyDescent="0.3">
      <c r="A6060" s="4" t="s">
        <v>4664</v>
      </c>
      <c r="B6060" s="76">
        <v>45208</v>
      </c>
      <c r="C6060" s="76">
        <v>45208</v>
      </c>
      <c r="D6060" s="76">
        <v>45238</v>
      </c>
      <c r="E6060" s="4" t="s">
        <v>940</v>
      </c>
      <c r="F6060" s="4" t="s">
        <v>3867</v>
      </c>
      <c r="G6060" s="4" t="s">
        <v>942</v>
      </c>
      <c r="H6060" s="4" t="s">
        <v>999</v>
      </c>
      <c r="I6060" s="4" t="s">
        <v>1862</v>
      </c>
      <c r="J6060" s="4" t="s">
        <v>1862</v>
      </c>
      <c r="K6060" s="4" t="s">
        <v>821</v>
      </c>
      <c r="L6060" s="4">
        <v>2</v>
      </c>
      <c r="M6060" s="4" t="s">
        <v>77</v>
      </c>
      <c r="N6060" s="4">
        <v>681.87</v>
      </c>
      <c r="O6060" s="4">
        <v>197.44</v>
      </c>
      <c r="P6060" s="4" t="s">
        <v>78</v>
      </c>
      <c r="Q6060" s="77">
        <v>45281.613194444442</v>
      </c>
      <c r="R6060" s="4">
        <v>1363.74</v>
      </c>
      <c r="S6060" s="4">
        <v>394.88</v>
      </c>
      <c r="T6060" s="4" t="str">
        <f>VLOOKUP(E6060,zamiana!A:B,2,0)</f>
        <v>ALSTOM KTW</v>
      </c>
    </row>
    <row r="6061" spans="1:20" x14ac:dyDescent="0.3">
      <c r="A6061" s="4" t="s">
        <v>4649</v>
      </c>
      <c r="B6061" s="76">
        <v>45208</v>
      </c>
      <c r="C6061" s="76">
        <v>45208</v>
      </c>
      <c r="D6061" s="76">
        <v>45238</v>
      </c>
      <c r="E6061" s="4" t="s">
        <v>940</v>
      </c>
      <c r="F6061" s="4" t="s">
        <v>3867</v>
      </c>
      <c r="G6061" s="4" t="s">
        <v>942</v>
      </c>
      <c r="H6061" s="4" t="s">
        <v>999</v>
      </c>
      <c r="I6061" s="4" t="s">
        <v>1862</v>
      </c>
      <c r="J6061" s="4" t="s">
        <v>1862</v>
      </c>
      <c r="K6061" s="4" t="s">
        <v>821</v>
      </c>
      <c r="L6061" s="4">
        <v>4</v>
      </c>
      <c r="M6061" s="4" t="s">
        <v>77</v>
      </c>
      <c r="N6061" s="4">
        <v>681.87</v>
      </c>
      <c r="O6061" s="4">
        <v>197.44</v>
      </c>
      <c r="P6061" s="4" t="s">
        <v>78</v>
      </c>
      <c r="Q6061" s="77">
        <v>45281.613194444442</v>
      </c>
      <c r="R6061" s="4">
        <v>2727.48</v>
      </c>
      <c r="S6061" s="4">
        <v>789.76</v>
      </c>
      <c r="T6061" s="4" t="str">
        <f>VLOOKUP(E6061,zamiana!A:B,2,0)</f>
        <v>ALSTOM KTW</v>
      </c>
    </row>
    <row r="6062" spans="1:20" x14ac:dyDescent="0.3">
      <c r="A6062" s="4" t="s">
        <v>4649</v>
      </c>
      <c r="B6062" s="76">
        <v>45208</v>
      </c>
      <c r="C6062" s="76">
        <v>45208</v>
      </c>
      <c r="D6062" s="76">
        <v>45238</v>
      </c>
      <c r="E6062" s="4" t="s">
        <v>940</v>
      </c>
      <c r="F6062" s="4" t="s">
        <v>3867</v>
      </c>
      <c r="G6062" s="4" t="s">
        <v>942</v>
      </c>
      <c r="H6062" s="4" t="s">
        <v>999</v>
      </c>
      <c r="I6062" s="4" t="s">
        <v>1283</v>
      </c>
      <c r="J6062" s="4" t="s">
        <v>1283</v>
      </c>
      <c r="K6062" s="4" t="s">
        <v>821</v>
      </c>
      <c r="L6062" s="4">
        <v>1</v>
      </c>
      <c r="M6062" s="4" t="s">
        <v>77</v>
      </c>
      <c r="N6062" s="4">
        <v>16.809999999999999</v>
      </c>
      <c r="O6062" s="4">
        <v>12.57</v>
      </c>
      <c r="P6062" s="4" t="s">
        <v>78</v>
      </c>
      <c r="Q6062" s="77">
        <v>45281.651388888888</v>
      </c>
      <c r="R6062" s="4">
        <v>16.809999999999999</v>
      </c>
      <c r="S6062" s="4">
        <v>12.57</v>
      </c>
      <c r="T6062" s="4" t="str">
        <f>VLOOKUP(E6062,zamiana!A:B,2,0)</f>
        <v>ALSTOM KTW</v>
      </c>
    </row>
    <row r="6063" spans="1:20" x14ac:dyDescent="0.3">
      <c r="A6063" s="4" t="s">
        <v>4467</v>
      </c>
      <c r="B6063" s="76">
        <v>45208</v>
      </c>
      <c r="C6063" s="76">
        <v>45208</v>
      </c>
      <c r="D6063" s="76">
        <v>45238</v>
      </c>
      <c r="E6063" s="4" t="s">
        <v>940</v>
      </c>
      <c r="F6063" s="4" t="s">
        <v>3867</v>
      </c>
      <c r="G6063" s="4" t="s">
        <v>942</v>
      </c>
      <c r="H6063" s="4" t="s">
        <v>999</v>
      </c>
      <c r="I6063" s="4" t="s">
        <v>2303</v>
      </c>
      <c r="J6063" s="4" t="s">
        <v>2303</v>
      </c>
      <c r="K6063" s="4" t="s">
        <v>102</v>
      </c>
      <c r="L6063" s="4">
        <v>1</v>
      </c>
      <c r="M6063" s="4" t="s">
        <v>77</v>
      </c>
      <c r="N6063" s="4">
        <v>44.32</v>
      </c>
      <c r="O6063" s="4">
        <v>31.66</v>
      </c>
      <c r="P6063" s="4" t="s">
        <v>78</v>
      </c>
      <c r="Q6063" s="77">
        <v>45281.665972222225</v>
      </c>
      <c r="R6063" s="4">
        <v>44.32</v>
      </c>
      <c r="S6063" s="4">
        <v>31.66</v>
      </c>
      <c r="T6063" s="4" t="str">
        <f>VLOOKUP(E6063,zamiana!A:B,2,0)</f>
        <v>ALSTOM KTW</v>
      </c>
    </row>
    <row r="6064" spans="1:20" x14ac:dyDescent="0.3">
      <c r="A6064" s="4" t="s">
        <v>4467</v>
      </c>
      <c r="B6064" s="76">
        <v>45208</v>
      </c>
      <c r="C6064" s="76">
        <v>45208</v>
      </c>
      <c r="D6064" s="76">
        <v>45238</v>
      </c>
      <c r="E6064" s="4" t="s">
        <v>940</v>
      </c>
      <c r="F6064" s="4" t="s">
        <v>3867</v>
      </c>
      <c r="G6064" s="4" t="s">
        <v>942</v>
      </c>
      <c r="H6064" s="4" t="s">
        <v>999</v>
      </c>
      <c r="I6064" s="4" t="s">
        <v>3379</v>
      </c>
      <c r="J6064" s="4" t="s">
        <v>3379</v>
      </c>
      <c r="K6064" s="4" t="s">
        <v>770</v>
      </c>
      <c r="L6064" s="4">
        <v>1</v>
      </c>
      <c r="M6064" s="4" t="s">
        <v>77</v>
      </c>
      <c r="N6064" s="4">
        <v>276.49</v>
      </c>
      <c r="O6064" s="4">
        <v>136.52000000000001</v>
      </c>
      <c r="P6064" s="4" t="s">
        <v>78</v>
      </c>
      <c r="Q6064" s="77">
        <v>45281.63958333333</v>
      </c>
      <c r="R6064" s="4">
        <v>276.49</v>
      </c>
      <c r="S6064" s="4">
        <v>136.52000000000001</v>
      </c>
      <c r="T6064" s="4" t="str">
        <f>VLOOKUP(E6064,zamiana!A:B,2,0)</f>
        <v>ALSTOM KTW</v>
      </c>
    </row>
    <row r="6065" spans="1:20" x14ac:dyDescent="0.3">
      <c r="A6065" s="4" t="s">
        <v>4467</v>
      </c>
      <c r="B6065" s="76">
        <v>45208</v>
      </c>
      <c r="C6065" s="76">
        <v>45208</v>
      </c>
      <c r="D6065" s="76">
        <v>45238</v>
      </c>
      <c r="E6065" s="4" t="s">
        <v>940</v>
      </c>
      <c r="F6065" s="4" t="s">
        <v>3867</v>
      </c>
      <c r="G6065" s="4" t="s">
        <v>942</v>
      </c>
      <c r="H6065" s="4" t="s">
        <v>999</v>
      </c>
      <c r="I6065" s="4" t="s">
        <v>3987</v>
      </c>
      <c r="J6065" s="4" t="s">
        <v>3987</v>
      </c>
      <c r="K6065" s="4" t="s">
        <v>770</v>
      </c>
      <c r="L6065" s="4">
        <v>1</v>
      </c>
      <c r="M6065" s="4" t="s">
        <v>77</v>
      </c>
      <c r="N6065" s="4">
        <v>509.55</v>
      </c>
      <c r="O6065" s="4">
        <v>113.89</v>
      </c>
      <c r="P6065" s="4" t="s">
        <v>78</v>
      </c>
      <c r="Q6065" s="77">
        <v>45281.63958333333</v>
      </c>
      <c r="R6065" s="4">
        <v>509.55</v>
      </c>
      <c r="S6065" s="4">
        <v>113.89</v>
      </c>
      <c r="T6065" s="4" t="str">
        <f>VLOOKUP(E6065,zamiana!A:B,2,0)</f>
        <v>ALSTOM KTW</v>
      </c>
    </row>
    <row r="6066" spans="1:20" x14ac:dyDescent="0.3">
      <c r="A6066" s="4" t="s">
        <v>4467</v>
      </c>
      <c r="B6066" s="76">
        <v>45208</v>
      </c>
      <c r="C6066" s="76">
        <v>45208</v>
      </c>
      <c r="D6066" s="76">
        <v>45238</v>
      </c>
      <c r="E6066" s="4" t="s">
        <v>940</v>
      </c>
      <c r="F6066" s="4" t="s">
        <v>3867</v>
      </c>
      <c r="G6066" s="4" t="s">
        <v>942</v>
      </c>
      <c r="H6066" s="4" t="s">
        <v>999</v>
      </c>
      <c r="I6066" s="4" t="s">
        <v>1574</v>
      </c>
      <c r="J6066" s="4" t="s">
        <v>1574</v>
      </c>
      <c r="K6066" s="4" t="s">
        <v>770</v>
      </c>
      <c r="L6066" s="4">
        <v>14</v>
      </c>
      <c r="M6066" s="4" t="s">
        <v>77</v>
      </c>
      <c r="N6066" s="4">
        <v>50.1</v>
      </c>
      <c r="O6066" s="4">
        <v>39.85</v>
      </c>
      <c r="P6066" s="4" t="s">
        <v>78</v>
      </c>
      <c r="Q6066" s="77">
        <v>45281.635416666664</v>
      </c>
      <c r="R6066" s="4">
        <v>701.4</v>
      </c>
      <c r="S6066" s="4">
        <v>557.9</v>
      </c>
      <c r="T6066" s="4" t="str">
        <f>VLOOKUP(E6066,zamiana!A:B,2,0)</f>
        <v>ALSTOM KTW</v>
      </c>
    </row>
    <row r="6067" spans="1:20" x14ac:dyDescent="0.3">
      <c r="A6067" s="4" t="s">
        <v>4467</v>
      </c>
      <c r="B6067" s="76">
        <v>45208</v>
      </c>
      <c r="C6067" s="76">
        <v>45208</v>
      </c>
      <c r="D6067" s="76">
        <v>45238</v>
      </c>
      <c r="E6067" s="4" t="s">
        <v>940</v>
      </c>
      <c r="F6067" s="4" t="s">
        <v>3867</v>
      </c>
      <c r="G6067" s="4" t="s">
        <v>942</v>
      </c>
      <c r="H6067" s="4" t="s">
        <v>999</v>
      </c>
      <c r="I6067" s="4" t="s">
        <v>3380</v>
      </c>
      <c r="J6067" s="4" t="s">
        <v>3380</v>
      </c>
      <c r="K6067" s="4" t="s">
        <v>821</v>
      </c>
      <c r="L6067" s="4">
        <v>1</v>
      </c>
      <c r="M6067" s="4" t="s">
        <v>77</v>
      </c>
      <c r="N6067" s="4">
        <v>90.8</v>
      </c>
      <c r="O6067" s="4">
        <v>60.66</v>
      </c>
      <c r="P6067" s="4" t="s">
        <v>78</v>
      </c>
      <c r="Q6067" s="77">
        <v>45281.628472222219</v>
      </c>
      <c r="R6067" s="4">
        <v>90.8</v>
      </c>
      <c r="S6067" s="4">
        <v>60.66</v>
      </c>
      <c r="T6067" s="4" t="str">
        <f>VLOOKUP(E6067,zamiana!A:B,2,0)</f>
        <v>ALSTOM KTW</v>
      </c>
    </row>
    <row r="6068" spans="1:20" x14ac:dyDescent="0.3">
      <c r="A6068" s="4" t="s">
        <v>4467</v>
      </c>
      <c r="B6068" s="76">
        <v>45208</v>
      </c>
      <c r="C6068" s="76">
        <v>45208</v>
      </c>
      <c r="D6068" s="76">
        <v>45238</v>
      </c>
      <c r="E6068" s="4" t="s">
        <v>940</v>
      </c>
      <c r="F6068" s="4" t="s">
        <v>3867</v>
      </c>
      <c r="G6068" s="4" t="s">
        <v>942</v>
      </c>
      <c r="H6068" s="4" t="s">
        <v>999</v>
      </c>
      <c r="I6068" s="4" t="s">
        <v>3381</v>
      </c>
      <c r="J6068" s="4" t="s">
        <v>3381</v>
      </c>
      <c r="K6068" s="4" t="s">
        <v>821</v>
      </c>
      <c r="L6068" s="4">
        <v>1</v>
      </c>
      <c r="M6068" s="4" t="s">
        <v>77</v>
      </c>
      <c r="N6068" s="4">
        <v>90.8</v>
      </c>
      <c r="O6068" s="4">
        <v>60.66</v>
      </c>
      <c r="P6068" s="4" t="s">
        <v>78</v>
      </c>
      <c r="Q6068" s="77">
        <v>45281.628472222219</v>
      </c>
      <c r="R6068" s="4">
        <v>90.8</v>
      </c>
      <c r="S6068" s="4">
        <v>60.66</v>
      </c>
      <c r="T6068" s="4" t="str">
        <f>VLOOKUP(E6068,zamiana!A:B,2,0)</f>
        <v>ALSTOM KTW</v>
      </c>
    </row>
    <row r="6069" spans="1:20" x14ac:dyDescent="0.3">
      <c r="A6069" s="4" t="s">
        <v>4467</v>
      </c>
      <c r="B6069" s="76">
        <v>45208</v>
      </c>
      <c r="C6069" s="76">
        <v>45208</v>
      </c>
      <c r="D6069" s="76">
        <v>45238</v>
      </c>
      <c r="E6069" s="4" t="s">
        <v>940</v>
      </c>
      <c r="F6069" s="4" t="s">
        <v>3867</v>
      </c>
      <c r="G6069" s="4" t="s">
        <v>942</v>
      </c>
      <c r="H6069" s="4" t="s">
        <v>999</v>
      </c>
      <c r="I6069" s="4" t="s">
        <v>1779</v>
      </c>
      <c r="J6069" s="4" t="s">
        <v>1780</v>
      </c>
      <c r="K6069" s="4" t="s">
        <v>76</v>
      </c>
      <c r="L6069" s="4">
        <v>2</v>
      </c>
      <c r="M6069" s="4" t="s">
        <v>77</v>
      </c>
      <c r="N6069" s="4">
        <v>85.58</v>
      </c>
      <c r="O6069" s="4">
        <v>61.03</v>
      </c>
      <c r="P6069" s="4" t="s">
        <v>78</v>
      </c>
      <c r="Q6069" s="77">
        <v>45281.625</v>
      </c>
      <c r="R6069" s="4">
        <v>171.16</v>
      </c>
      <c r="S6069" s="4">
        <v>122.06</v>
      </c>
      <c r="T6069" s="4" t="str">
        <f>VLOOKUP(E6069,zamiana!A:B,2,0)</f>
        <v>ALSTOM KTW</v>
      </c>
    </row>
    <row r="6070" spans="1:20" x14ac:dyDescent="0.3">
      <c r="A6070" s="4" t="s">
        <v>4467</v>
      </c>
      <c r="B6070" s="76">
        <v>45208</v>
      </c>
      <c r="C6070" s="76">
        <v>45208</v>
      </c>
      <c r="D6070" s="76">
        <v>45238</v>
      </c>
      <c r="E6070" s="4" t="s">
        <v>940</v>
      </c>
      <c r="F6070" s="4" t="s">
        <v>3867</v>
      </c>
      <c r="G6070" s="4" t="s">
        <v>942</v>
      </c>
      <c r="H6070" s="4" t="s">
        <v>999</v>
      </c>
      <c r="I6070" s="4" t="s">
        <v>4730</v>
      </c>
      <c r="J6070" s="4" t="s">
        <v>4730</v>
      </c>
      <c r="K6070" s="4" t="s">
        <v>821</v>
      </c>
      <c r="L6070" s="4">
        <v>2</v>
      </c>
      <c r="M6070" s="4" t="s">
        <v>77</v>
      </c>
      <c r="N6070" s="4">
        <v>29.29</v>
      </c>
      <c r="O6070" s="4">
        <v>13.7</v>
      </c>
      <c r="P6070" s="4" t="s">
        <v>78</v>
      </c>
      <c r="Q6070" s="77">
        <v>45281.615277777775</v>
      </c>
      <c r="R6070" s="4">
        <v>58.58</v>
      </c>
      <c r="S6070" s="4">
        <v>27.4</v>
      </c>
      <c r="T6070" s="4" t="str">
        <f>VLOOKUP(E6070,zamiana!A:B,2,0)</f>
        <v>ALSTOM KTW</v>
      </c>
    </row>
    <row r="6071" spans="1:20" x14ac:dyDescent="0.3">
      <c r="A6071" s="4" t="s">
        <v>4467</v>
      </c>
      <c r="B6071" s="76">
        <v>45208</v>
      </c>
      <c r="C6071" s="76">
        <v>45208</v>
      </c>
      <c r="D6071" s="76">
        <v>45238</v>
      </c>
      <c r="E6071" s="4" t="s">
        <v>940</v>
      </c>
      <c r="F6071" s="4" t="s">
        <v>3867</v>
      </c>
      <c r="G6071" s="4" t="s">
        <v>942</v>
      </c>
      <c r="H6071" s="4" t="s">
        <v>999</v>
      </c>
      <c r="I6071" s="4" t="s">
        <v>4113</v>
      </c>
      <c r="J6071" s="4" t="s">
        <v>4113</v>
      </c>
      <c r="K6071" s="4" t="s">
        <v>863</v>
      </c>
      <c r="L6071" s="4">
        <v>2</v>
      </c>
      <c r="M6071" s="4" t="s">
        <v>77</v>
      </c>
      <c r="N6071" s="4">
        <v>242</v>
      </c>
      <c r="O6071" s="4">
        <v>206.5</v>
      </c>
      <c r="P6071" s="4" t="s">
        <v>78</v>
      </c>
      <c r="Q6071" s="77">
        <v>45173.65902777778</v>
      </c>
      <c r="R6071" s="4">
        <v>484</v>
      </c>
      <c r="S6071" s="4">
        <v>413</v>
      </c>
      <c r="T6071" s="4" t="str">
        <f>VLOOKUP(E6071,zamiana!A:B,2,0)</f>
        <v>ALSTOM KTW</v>
      </c>
    </row>
    <row r="6072" spans="1:20" x14ac:dyDescent="0.3">
      <c r="A6072" s="4" t="s">
        <v>4467</v>
      </c>
      <c r="B6072" s="76">
        <v>45208</v>
      </c>
      <c r="C6072" s="76">
        <v>45208</v>
      </c>
      <c r="D6072" s="76">
        <v>45238</v>
      </c>
      <c r="E6072" s="4" t="s">
        <v>940</v>
      </c>
      <c r="F6072" s="4" t="s">
        <v>3867</v>
      </c>
      <c r="G6072" s="4" t="s">
        <v>942</v>
      </c>
      <c r="H6072" s="4" t="s">
        <v>999</v>
      </c>
      <c r="I6072" s="4" t="s">
        <v>1678</v>
      </c>
      <c r="J6072" s="4" t="s">
        <v>1678</v>
      </c>
      <c r="K6072" s="4" t="s">
        <v>852</v>
      </c>
      <c r="L6072" s="4">
        <v>2</v>
      </c>
      <c r="M6072" s="4" t="s">
        <v>77</v>
      </c>
      <c r="N6072" s="4">
        <v>62.91</v>
      </c>
      <c r="O6072" s="4">
        <v>43.23</v>
      </c>
      <c r="P6072" s="4" t="s">
        <v>78</v>
      </c>
      <c r="Q6072" s="77">
        <v>45281.618750000001</v>
      </c>
      <c r="R6072" s="4">
        <v>125.82</v>
      </c>
      <c r="S6072" s="4">
        <v>86.46</v>
      </c>
      <c r="T6072" s="4" t="str">
        <f>VLOOKUP(E6072,zamiana!A:B,2,0)</f>
        <v>ALSTOM KTW</v>
      </c>
    </row>
    <row r="6073" spans="1:20" x14ac:dyDescent="0.3">
      <c r="A6073" s="4" t="s">
        <v>4695</v>
      </c>
      <c r="B6073" s="76">
        <v>45208</v>
      </c>
      <c r="C6073" s="76">
        <v>45208</v>
      </c>
      <c r="D6073" s="76">
        <v>45238</v>
      </c>
      <c r="E6073" s="4" t="s">
        <v>940</v>
      </c>
      <c r="F6073" s="4" t="s">
        <v>3867</v>
      </c>
      <c r="G6073" s="4" t="s">
        <v>942</v>
      </c>
      <c r="H6073" s="4" t="s">
        <v>999</v>
      </c>
      <c r="I6073" s="4" t="s">
        <v>1918</v>
      </c>
      <c r="J6073" s="4" t="s">
        <v>1918</v>
      </c>
      <c r="K6073" s="4" t="s">
        <v>770</v>
      </c>
      <c r="L6073" s="4">
        <v>2</v>
      </c>
      <c r="M6073" s="4" t="s">
        <v>77</v>
      </c>
      <c r="N6073" s="4">
        <v>707.31</v>
      </c>
      <c r="O6073" s="4">
        <v>332.55</v>
      </c>
      <c r="P6073" s="4" t="s">
        <v>78</v>
      </c>
      <c r="Q6073" s="77">
        <v>45281.63958333333</v>
      </c>
      <c r="R6073" s="4">
        <v>1414.62</v>
      </c>
      <c r="S6073" s="4">
        <v>665.1</v>
      </c>
      <c r="T6073" s="4" t="str">
        <f>VLOOKUP(E6073,zamiana!A:B,2,0)</f>
        <v>ALSTOM KTW</v>
      </c>
    </row>
    <row r="6074" spans="1:20" x14ac:dyDescent="0.3">
      <c r="A6074" s="4" t="s">
        <v>4695</v>
      </c>
      <c r="B6074" s="76">
        <v>45208</v>
      </c>
      <c r="C6074" s="76">
        <v>45208</v>
      </c>
      <c r="D6074" s="76">
        <v>45238</v>
      </c>
      <c r="E6074" s="4" t="s">
        <v>940</v>
      </c>
      <c r="F6074" s="4" t="s">
        <v>3867</v>
      </c>
      <c r="G6074" s="4" t="s">
        <v>942</v>
      </c>
      <c r="H6074" s="4" t="s">
        <v>999</v>
      </c>
      <c r="I6074" s="4" t="s">
        <v>2540</v>
      </c>
      <c r="J6074" s="4" t="s">
        <v>2540</v>
      </c>
      <c r="K6074" s="4" t="s">
        <v>821</v>
      </c>
      <c r="L6074" s="4">
        <v>5</v>
      </c>
      <c r="M6074" s="4" t="s">
        <v>77</v>
      </c>
      <c r="N6074" s="4">
        <v>194.77</v>
      </c>
      <c r="O6074" s="4">
        <v>141.18</v>
      </c>
      <c r="P6074" s="4" t="s">
        <v>78</v>
      </c>
      <c r="Q6074" s="77">
        <v>45281.616666666669</v>
      </c>
      <c r="R6074" s="4">
        <v>973.85</v>
      </c>
      <c r="S6074" s="4">
        <v>705.9</v>
      </c>
      <c r="T6074" s="4" t="str">
        <f>VLOOKUP(E6074,zamiana!A:B,2,0)</f>
        <v>ALSTOM KTW</v>
      </c>
    </row>
    <row r="6075" spans="1:20" x14ac:dyDescent="0.3">
      <c r="A6075" s="4" t="s">
        <v>4758</v>
      </c>
      <c r="B6075" s="76">
        <v>45208</v>
      </c>
      <c r="C6075" s="76">
        <v>45208</v>
      </c>
      <c r="D6075" s="76">
        <v>45238</v>
      </c>
      <c r="E6075" s="4" t="s">
        <v>940</v>
      </c>
      <c r="F6075" s="4" t="s">
        <v>3867</v>
      </c>
      <c r="G6075" s="4" t="s">
        <v>942</v>
      </c>
      <c r="H6075" s="4" t="s">
        <v>999</v>
      </c>
      <c r="I6075" s="4" t="s">
        <v>3379</v>
      </c>
      <c r="J6075" s="4" t="s">
        <v>3379</v>
      </c>
      <c r="K6075" s="4" t="s">
        <v>770</v>
      </c>
      <c r="L6075" s="4">
        <v>1</v>
      </c>
      <c r="M6075" s="4" t="s">
        <v>77</v>
      </c>
      <c r="N6075" s="4">
        <v>276.49</v>
      </c>
      <c r="O6075" s="4">
        <v>136.52000000000001</v>
      </c>
      <c r="P6075" s="4" t="s">
        <v>78</v>
      </c>
      <c r="Q6075" s="77">
        <v>45281.63958333333</v>
      </c>
      <c r="R6075" s="4">
        <v>276.49</v>
      </c>
      <c r="S6075" s="4">
        <v>136.52000000000001</v>
      </c>
      <c r="T6075" s="4" t="str">
        <f>VLOOKUP(E6075,zamiana!A:B,2,0)</f>
        <v>ALSTOM KTW</v>
      </c>
    </row>
    <row r="6076" spans="1:20" x14ac:dyDescent="0.3">
      <c r="A6076" s="4" t="s">
        <v>4758</v>
      </c>
      <c r="B6076" s="76">
        <v>45208</v>
      </c>
      <c r="C6076" s="76">
        <v>45208</v>
      </c>
      <c r="D6076" s="76">
        <v>45238</v>
      </c>
      <c r="E6076" s="4" t="s">
        <v>940</v>
      </c>
      <c r="F6076" s="4" t="s">
        <v>3867</v>
      </c>
      <c r="G6076" s="4" t="s">
        <v>942</v>
      </c>
      <c r="H6076" s="4" t="s">
        <v>999</v>
      </c>
      <c r="I6076" s="4" t="s">
        <v>3987</v>
      </c>
      <c r="J6076" s="4" t="s">
        <v>3987</v>
      </c>
      <c r="K6076" s="4" t="s">
        <v>770</v>
      </c>
      <c r="L6076" s="4">
        <v>1</v>
      </c>
      <c r="M6076" s="4" t="s">
        <v>77</v>
      </c>
      <c r="N6076" s="4">
        <v>509.55</v>
      </c>
      <c r="O6076" s="4">
        <v>113.89</v>
      </c>
      <c r="P6076" s="4" t="s">
        <v>78</v>
      </c>
      <c r="Q6076" s="77">
        <v>45281.63958333333</v>
      </c>
      <c r="R6076" s="4">
        <v>509.55</v>
      </c>
      <c r="S6076" s="4">
        <v>113.89</v>
      </c>
      <c r="T6076" s="4" t="str">
        <f>VLOOKUP(E6076,zamiana!A:B,2,0)</f>
        <v>ALSTOM KTW</v>
      </c>
    </row>
    <row r="6077" spans="1:20" x14ac:dyDescent="0.3">
      <c r="A6077" s="4" t="s">
        <v>4758</v>
      </c>
      <c r="B6077" s="76">
        <v>45208</v>
      </c>
      <c r="C6077" s="76">
        <v>45208</v>
      </c>
      <c r="D6077" s="76">
        <v>45238</v>
      </c>
      <c r="E6077" s="4" t="s">
        <v>940</v>
      </c>
      <c r="F6077" s="4" t="s">
        <v>3867</v>
      </c>
      <c r="G6077" s="4" t="s">
        <v>942</v>
      </c>
      <c r="H6077" s="4" t="s">
        <v>999</v>
      </c>
      <c r="I6077" s="4" t="s">
        <v>2816</v>
      </c>
      <c r="J6077" s="4" t="s">
        <v>2816</v>
      </c>
      <c r="K6077" s="4" t="s">
        <v>770</v>
      </c>
      <c r="L6077" s="4">
        <v>1</v>
      </c>
      <c r="M6077" s="4" t="s">
        <v>77</v>
      </c>
      <c r="N6077" s="4">
        <v>522.35</v>
      </c>
      <c r="O6077" s="4">
        <v>150.52000000000001</v>
      </c>
      <c r="P6077" s="4" t="s">
        <v>78</v>
      </c>
      <c r="Q6077" s="77">
        <v>45281.63958333333</v>
      </c>
      <c r="R6077" s="4">
        <v>522.35</v>
      </c>
      <c r="S6077" s="4">
        <v>150.52000000000001</v>
      </c>
      <c r="T6077" s="4" t="str">
        <f>VLOOKUP(E6077,zamiana!A:B,2,0)</f>
        <v>ALSTOM KTW</v>
      </c>
    </row>
    <row r="6078" spans="1:20" x14ac:dyDescent="0.3">
      <c r="A6078" s="4" t="s">
        <v>4758</v>
      </c>
      <c r="B6078" s="76">
        <v>45208</v>
      </c>
      <c r="C6078" s="76">
        <v>45208</v>
      </c>
      <c r="D6078" s="76">
        <v>45238</v>
      </c>
      <c r="E6078" s="4" t="s">
        <v>940</v>
      </c>
      <c r="F6078" s="4" t="s">
        <v>3867</v>
      </c>
      <c r="G6078" s="4" t="s">
        <v>942</v>
      </c>
      <c r="H6078" s="4" t="s">
        <v>999</v>
      </c>
      <c r="I6078" s="4" t="s">
        <v>3380</v>
      </c>
      <c r="J6078" s="4" t="s">
        <v>3380</v>
      </c>
      <c r="K6078" s="4" t="s">
        <v>821</v>
      </c>
      <c r="L6078" s="4">
        <v>1</v>
      </c>
      <c r="M6078" s="4" t="s">
        <v>77</v>
      </c>
      <c r="N6078" s="4">
        <v>90.8</v>
      </c>
      <c r="O6078" s="4">
        <v>60.66</v>
      </c>
      <c r="P6078" s="4" t="s">
        <v>78</v>
      </c>
      <c r="Q6078" s="77">
        <v>45281.628472222219</v>
      </c>
      <c r="R6078" s="4">
        <v>90.8</v>
      </c>
      <c r="S6078" s="4">
        <v>60.66</v>
      </c>
      <c r="T6078" s="4" t="str">
        <f>VLOOKUP(E6078,zamiana!A:B,2,0)</f>
        <v>ALSTOM KTW</v>
      </c>
    </row>
    <row r="6079" spans="1:20" x14ac:dyDescent="0.3">
      <c r="A6079" s="4" t="s">
        <v>4758</v>
      </c>
      <c r="B6079" s="76">
        <v>45208</v>
      </c>
      <c r="C6079" s="76">
        <v>45208</v>
      </c>
      <c r="D6079" s="76">
        <v>45238</v>
      </c>
      <c r="E6079" s="4" t="s">
        <v>940</v>
      </c>
      <c r="F6079" s="4" t="s">
        <v>3867</v>
      </c>
      <c r="G6079" s="4" t="s">
        <v>942</v>
      </c>
      <c r="H6079" s="4" t="s">
        <v>999</v>
      </c>
      <c r="I6079" s="4" t="s">
        <v>3381</v>
      </c>
      <c r="J6079" s="4" t="s">
        <v>3381</v>
      </c>
      <c r="K6079" s="4" t="s">
        <v>821</v>
      </c>
      <c r="L6079" s="4">
        <v>1</v>
      </c>
      <c r="M6079" s="4" t="s">
        <v>77</v>
      </c>
      <c r="N6079" s="4">
        <v>90.8</v>
      </c>
      <c r="O6079" s="4">
        <v>60.66</v>
      </c>
      <c r="P6079" s="4" t="s">
        <v>78</v>
      </c>
      <c r="Q6079" s="77">
        <v>45281.628472222219</v>
      </c>
      <c r="R6079" s="4">
        <v>90.8</v>
      </c>
      <c r="S6079" s="4">
        <v>60.66</v>
      </c>
      <c r="T6079" s="4" t="str">
        <f>VLOOKUP(E6079,zamiana!A:B,2,0)</f>
        <v>ALSTOM KTW</v>
      </c>
    </row>
    <row r="6080" spans="1:20" x14ac:dyDescent="0.3">
      <c r="A6080" s="4" t="s">
        <v>4758</v>
      </c>
      <c r="B6080" s="76">
        <v>45208</v>
      </c>
      <c r="C6080" s="76">
        <v>45208</v>
      </c>
      <c r="D6080" s="76">
        <v>45238</v>
      </c>
      <c r="E6080" s="4" t="s">
        <v>940</v>
      </c>
      <c r="F6080" s="4" t="s">
        <v>3867</v>
      </c>
      <c r="G6080" s="4" t="s">
        <v>942</v>
      </c>
      <c r="H6080" s="4" t="s">
        <v>999</v>
      </c>
      <c r="I6080" s="4" t="s">
        <v>1779</v>
      </c>
      <c r="J6080" s="4" t="s">
        <v>1780</v>
      </c>
      <c r="K6080" s="4" t="s">
        <v>76</v>
      </c>
      <c r="L6080" s="4">
        <v>1</v>
      </c>
      <c r="M6080" s="4" t="s">
        <v>77</v>
      </c>
      <c r="N6080" s="4">
        <v>85.58</v>
      </c>
      <c r="O6080" s="4">
        <v>61.03</v>
      </c>
      <c r="P6080" s="4" t="s">
        <v>78</v>
      </c>
      <c r="Q6080" s="77">
        <v>45281.625</v>
      </c>
      <c r="R6080" s="4">
        <v>85.58</v>
      </c>
      <c r="S6080" s="4">
        <v>61.03</v>
      </c>
      <c r="T6080" s="4" t="str">
        <f>VLOOKUP(E6080,zamiana!A:B,2,0)</f>
        <v>ALSTOM KTW</v>
      </c>
    </row>
    <row r="6081" spans="1:20" x14ac:dyDescent="0.3">
      <c r="A6081" s="4" t="s">
        <v>4758</v>
      </c>
      <c r="B6081" s="76">
        <v>45208</v>
      </c>
      <c r="C6081" s="76">
        <v>45208</v>
      </c>
      <c r="D6081" s="76">
        <v>45238</v>
      </c>
      <c r="E6081" s="4" t="s">
        <v>940</v>
      </c>
      <c r="F6081" s="4" t="s">
        <v>3867</v>
      </c>
      <c r="G6081" s="4" t="s">
        <v>942</v>
      </c>
      <c r="H6081" s="4" t="s">
        <v>999</v>
      </c>
      <c r="I6081" s="4" t="s">
        <v>2415</v>
      </c>
      <c r="J6081" s="4" t="s">
        <v>2415</v>
      </c>
      <c r="K6081" s="4" t="s">
        <v>852</v>
      </c>
      <c r="L6081" s="4">
        <v>1</v>
      </c>
      <c r="M6081" s="4" t="s">
        <v>77</v>
      </c>
      <c r="N6081" s="4">
        <v>65.239999999999995</v>
      </c>
      <c r="O6081" s="4">
        <v>42.06</v>
      </c>
      <c r="P6081" s="4" t="s">
        <v>78</v>
      </c>
      <c r="Q6081" s="77">
        <v>45281.620138888888</v>
      </c>
      <c r="R6081" s="4">
        <v>65.239999999999995</v>
      </c>
      <c r="S6081" s="4">
        <v>42.06</v>
      </c>
      <c r="T6081" s="4" t="str">
        <f>VLOOKUP(E6081,zamiana!A:B,2,0)</f>
        <v>ALSTOM KTW</v>
      </c>
    </row>
    <row r="6082" spans="1:20" x14ac:dyDescent="0.3">
      <c r="A6082" s="4" t="s">
        <v>4663</v>
      </c>
      <c r="B6082" s="76">
        <v>45208</v>
      </c>
      <c r="C6082" s="76">
        <v>45208</v>
      </c>
      <c r="D6082" s="76">
        <v>45238</v>
      </c>
      <c r="E6082" s="4" t="s">
        <v>940</v>
      </c>
      <c r="F6082" s="4" t="s">
        <v>3867</v>
      </c>
      <c r="G6082" s="4" t="s">
        <v>942</v>
      </c>
      <c r="H6082" s="4" t="s">
        <v>999</v>
      </c>
      <c r="I6082" s="4" t="s">
        <v>1763</v>
      </c>
      <c r="J6082" s="4" t="s">
        <v>1763</v>
      </c>
      <c r="K6082" s="4" t="s">
        <v>770</v>
      </c>
      <c r="L6082" s="4">
        <v>9</v>
      </c>
      <c r="M6082" s="4" t="s">
        <v>77</v>
      </c>
      <c r="N6082" s="4">
        <v>62.66</v>
      </c>
      <c r="O6082" s="4">
        <v>43.74</v>
      </c>
      <c r="P6082" s="4" t="s">
        <v>78</v>
      </c>
      <c r="Q6082" s="77">
        <v>45281.642361111109</v>
      </c>
      <c r="R6082" s="4">
        <v>563.94000000000005</v>
      </c>
      <c r="S6082" s="4">
        <v>393.66</v>
      </c>
      <c r="T6082" s="4" t="str">
        <f>VLOOKUP(E6082,zamiana!A:B,2,0)</f>
        <v>ALSTOM KTW</v>
      </c>
    </row>
    <row r="6083" spans="1:20" x14ac:dyDescent="0.3">
      <c r="A6083" s="4" t="s">
        <v>4663</v>
      </c>
      <c r="B6083" s="76">
        <v>45208</v>
      </c>
      <c r="C6083" s="76">
        <v>45208</v>
      </c>
      <c r="D6083" s="76">
        <v>45238</v>
      </c>
      <c r="E6083" s="4" t="s">
        <v>940</v>
      </c>
      <c r="F6083" s="4" t="s">
        <v>3867</v>
      </c>
      <c r="G6083" s="4" t="s">
        <v>942</v>
      </c>
      <c r="H6083" s="4" t="s">
        <v>999</v>
      </c>
      <c r="I6083" s="4" t="s">
        <v>1808</v>
      </c>
      <c r="J6083" s="4" t="s">
        <v>1809</v>
      </c>
      <c r="K6083" s="4" t="s">
        <v>821</v>
      </c>
      <c r="L6083" s="4">
        <v>11</v>
      </c>
      <c r="M6083" s="4" t="s">
        <v>77</v>
      </c>
      <c r="N6083" s="4">
        <v>86.92</v>
      </c>
      <c r="O6083" s="4">
        <v>75.8</v>
      </c>
      <c r="P6083" s="4" t="s">
        <v>78</v>
      </c>
      <c r="Q6083" s="77">
        <v>45281.683333333334</v>
      </c>
      <c r="R6083" s="4">
        <v>956.12</v>
      </c>
      <c r="S6083" s="4">
        <v>833.8</v>
      </c>
      <c r="T6083" s="4" t="str">
        <f>VLOOKUP(E6083,zamiana!A:B,2,0)</f>
        <v>ALSTOM KTW</v>
      </c>
    </row>
    <row r="6084" spans="1:20" x14ac:dyDescent="0.3">
      <c r="A6084" s="4" t="s">
        <v>4702</v>
      </c>
      <c r="B6084" s="76">
        <v>45208</v>
      </c>
      <c r="C6084" s="76">
        <v>45208</v>
      </c>
      <c r="D6084" s="76">
        <v>45238</v>
      </c>
      <c r="E6084" s="4" t="s">
        <v>940</v>
      </c>
      <c r="F6084" s="4" t="s">
        <v>3867</v>
      </c>
      <c r="G6084" s="4" t="s">
        <v>942</v>
      </c>
      <c r="H6084" s="4" t="s">
        <v>999</v>
      </c>
      <c r="I6084" s="4" t="s">
        <v>4700</v>
      </c>
      <c r="J6084" s="4" t="s">
        <v>4701</v>
      </c>
      <c r="K6084" s="4" t="s">
        <v>770</v>
      </c>
      <c r="L6084" s="4">
        <v>3</v>
      </c>
      <c r="M6084" s="4" t="s">
        <v>77</v>
      </c>
      <c r="N6084" s="4">
        <v>400.5</v>
      </c>
      <c r="O6084" s="4">
        <v>242.08</v>
      </c>
      <c r="P6084" s="4" t="s">
        <v>78</v>
      </c>
      <c r="Q6084" s="77">
        <v>45281.635416666664</v>
      </c>
      <c r="R6084" s="4">
        <v>1201.5</v>
      </c>
      <c r="S6084" s="4">
        <v>726.24</v>
      </c>
      <c r="T6084" s="4" t="str">
        <f>VLOOKUP(E6084,zamiana!A:B,2,0)</f>
        <v>ALSTOM KTW</v>
      </c>
    </row>
    <row r="6085" spans="1:20" x14ac:dyDescent="0.3">
      <c r="A6085" s="4" t="s">
        <v>4629</v>
      </c>
      <c r="B6085" s="76">
        <v>45208</v>
      </c>
      <c r="C6085" s="76">
        <v>45208</v>
      </c>
      <c r="D6085" s="76">
        <v>45238</v>
      </c>
      <c r="E6085" s="4" t="s">
        <v>940</v>
      </c>
      <c r="F6085" s="4" t="s">
        <v>3867</v>
      </c>
      <c r="G6085" s="4" t="s">
        <v>942</v>
      </c>
      <c r="H6085" s="4" t="s">
        <v>999</v>
      </c>
      <c r="I6085" s="4" t="s">
        <v>2662</v>
      </c>
      <c r="J6085" s="4" t="s">
        <v>2662</v>
      </c>
      <c r="K6085" s="4" t="s">
        <v>821</v>
      </c>
      <c r="L6085" s="4">
        <v>1</v>
      </c>
      <c r="M6085" s="4" t="s">
        <v>77</v>
      </c>
      <c r="N6085" s="4">
        <v>211.41</v>
      </c>
      <c r="O6085" s="4">
        <v>127</v>
      </c>
      <c r="P6085" s="4" t="s">
        <v>78</v>
      </c>
      <c r="Q6085" s="77">
        <v>45281.617361111108</v>
      </c>
      <c r="R6085" s="4">
        <v>211.41</v>
      </c>
      <c r="S6085" s="4">
        <v>127</v>
      </c>
      <c r="T6085" s="4" t="str">
        <f>VLOOKUP(E6085,zamiana!A:B,2,0)</f>
        <v>ALSTOM KTW</v>
      </c>
    </row>
    <row r="6086" spans="1:20" x14ac:dyDescent="0.3">
      <c r="A6086" s="4" t="s">
        <v>4629</v>
      </c>
      <c r="B6086" s="76">
        <v>45208</v>
      </c>
      <c r="C6086" s="76">
        <v>45208</v>
      </c>
      <c r="D6086" s="76">
        <v>45238</v>
      </c>
      <c r="E6086" s="4" t="s">
        <v>940</v>
      </c>
      <c r="F6086" s="4" t="s">
        <v>3867</v>
      </c>
      <c r="G6086" s="4" t="s">
        <v>942</v>
      </c>
      <c r="H6086" s="4" t="s">
        <v>999</v>
      </c>
      <c r="I6086" s="4" t="s">
        <v>1871</v>
      </c>
      <c r="J6086" s="4" t="s">
        <v>1871</v>
      </c>
      <c r="K6086" s="4" t="s">
        <v>863</v>
      </c>
      <c r="L6086" s="4">
        <v>1</v>
      </c>
      <c r="M6086" s="4" t="s">
        <v>77</v>
      </c>
      <c r="N6086" s="4">
        <v>266.49</v>
      </c>
      <c r="O6086" s="4">
        <v>176.64</v>
      </c>
      <c r="P6086" s="4" t="s">
        <v>78</v>
      </c>
      <c r="Q6086" s="77">
        <v>45281.615972222222</v>
      </c>
      <c r="R6086" s="4">
        <v>266.49</v>
      </c>
      <c r="S6086" s="4">
        <v>176.64</v>
      </c>
      <c r="T6086" s="4" t="str">
        <f>VLOOKUP(E6086,zamiana!A:B,2,0)</f>
        <v>ALSTOM KTW</v>
      </c>
    </row>
    <row r="6087" spans="1:20" x14ac:dyDescent="0.3">
      <c r="A6087" s="4" t="s">
        <v>4629</v>
      </c>
      <c r="B6087" s="76">
        <v>45208</v>
      </c>
      <c r="C6087" s="76">
        <v>45208</v>
      </c>
      <c r="D6087" s="76">
        <v>45238</v>
      </c>
      <c r="E6087" s="4" t="s">
        <v>940</v>
      </c>
      <c r="F6087" s="4" t="s">
        <v>3867</v>
      </c>
      <c r="G6087" s="4" t="s">
        <v>942</v>
      </c>
      <c r="H6087" s="4" t="s">
        <v>999</v>
      </c>
      <c r="I6087" s="4" t="s">
        <v>1254</v>
      </c>
      <c r="J6087" s="4" t="s">
        <v>1255</v>
      </c>
      <c r="K6087" s="4" t="s">
        <v>821</v>
      </c>
      <c r="L6087" s="4">
        <v>6</v>
      </c>
      <c r="M6087" s="4" t="s">
        <v>77</v>
      </c>
      <c r="N6087" s="4">
        <v>19.05</v>
      </c>
      <c r="O6087" s="4">
        <v>14.79</v>
      </c>
      <c r="P6087" s="4" t="s">
        <v>78</v>
      </c>
      <c r="Q6087" s="77">
        <v>45281.668749999997</v>
      </c>
      <c r="R6087" s="4">
        <v>114.3</v>
      </c>
      <c r="S6087" s="4">
        <v>88.74</v>
      </c>
      <c r="T6087" s="4" t="str">
        <f>VLOOKUP(E6087,zamiana!A:B,2,0)</f>
        <v>ALSTOM KTW</v>
      </c>
    </row>
    <row r="6088" spans="1:20" x14ac:dyDescent="0.3">
      <c r="A6088" s="4" t="s">
        <v>4629</v>
      </c>
      <c r="B6088" s="76">
        <v>45208</v>
      </c>
      <c r="C6088" s="76">
        <v>45208</v>
      </c>
      <c r="D6088" s="76">
        <v>45238</v>
      </c>
      <c r="E6088" s="4" t="s">
        <v>940</v>
      </c>
      <c r="F6088" s="4" t="s">
        <v>3867</v>
      </c>
      <c r="G6088" s="4" t="s">
        <v>942</v>
      </c>
      <c r="H6088" s="4" t="s">
        <v>999</v>
      </c>
      <c r="I6088" s="4" t="s">
        <v>1665</v>
      </c>
      <c r="J6088" s="4" t="s">
        <v>1665</v>
      </c>
      <c r="K6088" s="4" t="s">
        <v>877</v>
      </c>
      <c r="L6088" s="4">
        <v>1</v>
      </c>
      <c r="M6088" s="4" t="s">
        <v>77</v>
      </c>
      <c r="N6088" s="4">
        <v>49.01</v>
      </c>
      <c r="O6088" s="4">
        <v>33.299999999999997</v>
      </c>
      <c r="P6088" s="4" t="s">
        <v>78</v>
      </c>
      <c r="Q6088" s="77">
        <v>45281.638888888891</v>
      </c>
      <c r="R6088" s="4">
        <v>49.01</v>
      </c>
      <c r="S6088" s="4">
        <v>33.299999999999997</v>
      </c>
      <c r="T6088" s="4" t="str">
        <f>VLOOKUP(E6088,zamiana!A:B,2,0)</f>
        <v>ALSTOM KTW</v>
      </c>
    </row>
    <row r="6089" spans="1:20" x14ac:dyDescent="0.3">
      <c r="A6089" s="4" t="s">
        <v>4629</v>
      </c>
      <c r="B6089" s="76">
        <v>45208</v>
      </c>
      <c r="C6089" s="76">
        <v>45208</v>
      </c>
      <c r="D6089" s="76">
        <v>45238</v>
      </c>
      <c r="E6089" s="4" t="s">
        <v>940</v>
      </c>
      <c r="F6089" s="4" t="s">
        <v>3867</v>
      </c>
      <c r="G6089" s="4" t="s">
        <v>942</v>
      </c>
      <c r="H6089" s="4" t="s">
        <v>999</v>
      </c>
      <c r="I6089" s="4" t="s">
        <v>4111</v>
      </c>
      <c r="J6089" s="4" t="s">
        <v>4111</v>
      </c>
      <c r="K6089" s="4" t="s">
        <v>821</v>
      </c>
      <c r="L6089" s="4">
        <v>4</v>
      </c>
      <c r="M6089" s="4" t="s">
        <v>77</v>
      </c>
      <c r="N6089" s="4">
        <v>45.88</v>
      </c>
      <c r="O6089" s="4">
        <v>24.26</v>
      </c>
      <c r="P6089" s="4" t="s">
        <v>78</v>
      </c>
      <c r="Q6089" s="77">
        <v>45281.613888888889</v>
      </c>
      <c r="R6089" s="4">
        <v>183.52</v>
      </c>
      <c r="S6089" s="4">
        <v>97.04</v>
      </c>
      <c r="T6089" s="4" t="str">
        <f>VLOOKUP(E6089,zamiana!A:B,2,0)</f>
        <v>ALSTOM KTW</v>
      </c>
    </row>
    <row r="6090" spans="1:20" x14ac:dyDescent="0.3">
      <c r="A6090" s="4" t="s">
        <v>4629</v>
      </c>
      <c r="B6090" s="76">
        <v>45208</v>
      </c>
      <c r="C6090" s="76">
        <v>45208</v>
      </c>
      <c r="D6090" s="76">
        <v>45238</v>
      </c>
      <c r="E6090" s="4" t="s">
        <v>940</v>
      </c>
      <c r="F6090" s="4" t="s">
        <v>3867</v>
      </c>
      <c r="G6090" s="4" t="s">
        <v>942</v>
      </c>
      <c r="H6090" s="4" t="s">
        <v>999</v>
      </c>
      <c r="I6090" s="4" t="s">
        <v>1461</v>
      </c>
      <c r="J6090" s="4" t="s">
        <v>1461</v>
      </c>
      <c r="K6090" s="4" t="s">
        <v>821</v>
      </c>
      <c r="L6090" s="4">
        <v>4</v>
      </c>
      <c r="M6090" s="4" t="s">
        <v>77</v>
      </c>
      <c r="N6090" s="4">
        <v>46.97</v>
      </c>
      <c r="O6090" s="4">
        <v>24.26</v>
      </c>
      <c r="P6090" s="4" t="s">
        <v>78</v>
      </c>
      <c r="Q6090" s="77">
        <v>45281.613888888889</v>
      </c>
      <c r="R6090" s="4">
        <v>187.88</v>
      </c>
      <c r="S6090" s="4">
        <v>97.04</v>
      </c>
      <c r="T6090" s="4" t="str">
        <f>VLOOKUP(E6090,zamiana!A:B,2,0)</f>
        <v>ALSTOM KTW</v>
      </c>
    </row>
    <row r="6091" spans="1:20" x14ac:dyDescent="0.3">
      <c r="A6091" s="4" t="s">
        <v>4630</v>
      </c>
      <c r="B6091" s="76">
        <v>45208</v>
      </c>
      <c r="C6091" s="76">
        <v>45208</v>
      </c>
      <c r="D6091" s="76">
        <v>45238</v>
      </c>
      <c r="E6091" s="4" t="s">
        <v>940</v>
      </c>
      <c r="F6091" s="4" t="s">
        <v>3867</v>
      </c>
      <c r="G6091" s="4" t="s">
        <v>942</v>
      </c>
      <c r="H6091" s="4" t="s">
        <v>999</v>
      </c>
      <c r="I6091" s="4" t="s">
        <v>1712</v>
      </c>
      <c r="J6091" s="4" t="s">
        <v>1712</v>
      </c>
      <c r="K6091" s="4" t="s">
        <v>821</v>
      </c>
      <c r="L6091" s="4">
        <v>1</v>
      </c>
      <c r="M6091" s="4" t="s">
        <v>77</v>
      </c>
      <c r="N6091" s="4">
        <v>82.4</v>
      </c>
      <c r="O6091" s="4">
        <v>58.73</v>
      </c>
      <c r="P6091" s="4" t="s">
        <v>78</v>
      </c>
      <c r="Q6091" s="77">
        <v>45281.652083333334</v>
      </c>
      <c r="R6091" s="4">
        <v>82.4</v>
      </c>
      <c r="S6091" s="4">
        <v>58.73</v>
      </c>
      <c r="T6091" s="4" t="str">
        <f>VLOOKUP(E6091,zamiana!A:B,2,0)</f>
        <v>ALSTOM KTW</v>
      </c>
    </row>
    <row r="6092" spans="1:20" x14ac:dyDescent="0.3">
      <c r="A6092" s="4" t="s">
        <v>4630</v>
      </c>
      <c r="B6092" s="76">
        <v>45208</v>
      </c>
      <c r="C6092" s="76">
        <v>45208</v>
      </c>
      <c r="D6092" s="76">
        <v>45238</v>
      </c>
      <c r="E6092" s="4" t="s">
        <v>940</v>
      </c>
      <c r="F6092" s="4" t="s">
        <v>3867</v>
      </c>
      <c r="G6092" s="4" t="s">
        <v>942</v>
      </c>
      <c r="H6092" s="4" t="s">
        <v>999</v>
      </c>
      <c r="I6092" s="4" t="s">
        <v>3970</v>
      </c>
      <c r="J6092" s="4" t="s">
        <v>3970</v>
      </c>
      <c r="K6092" s="4" t="s">
        <v>863</v>
      </c>
      <c r="L6092" s="4">
        <v>2</v>
      </c>
      <c r="M6092" s="4" t="s">
        <v>77</v>
      </c>
      <c r="N6092" s="4">
        <v>259.58999999999997</v>
      </c>
      <c r="O6092" s="4">
        <v>133.77000000000001</v>
      </c>
      <c r="P6092" s="4" t="s">
        <v>78</v>
      </c>
      <c r="Q6092" s="77">
        <v>45281.652083333334</v>
      </c>
      <c r="R6092" s="4">
        <v>519.17999999999995</v>
      </c>
      <c r="S6092" s="4">
        <v>267.54000000000002</v>
      </c>
      <c r="T6092" s="4" t="str">
        <f>VLOOKUP(E6092,zamiana!A:B,2,0)</f>
        <v>ALSTOM KTW</v>
      </c>
    </row>
    <row r="6093" spans="1:20" x14ac:dyDescent="0.3">
      <c r="A6093" s="4" t="s">
        <v>4630</v>
      </c>
      <c r="B6093" s="76">
        <v>45208</v>
      </c>
      <c r="C6093" s="76">
        <v>45208</v>
      </c>
      <c r="D6093" s="76">
        <v>45238</v>
      </c>
      <c r="E6093" s="4" t="s">
        <v>940</v>
      </c>
      <c r="F6093" s="4" t="s">
        <v>3867</v>
      </c>
      <c r="G6093" s="4" t="s">
        <v>942</v>
      </c>
      <c r="H6093" s="4" t="s">
        <v>999</v>
      </c>
      <c r="I6093" s="4" t="s">
        <v>4111</v>
      </c>
      <c r="J6093" s="4" t="s">
        <v>4111</v>
      </c>
      <c r="K6093" s="4" t="s">
        <v>821</v>
      </c>
      <c r="L6093" s="4">
        <v>4</v>
      </c>
      <c r="M6093" s="4" t="s">
        <v>77</v>
      </c>
      <c r="N6093" s="4">
        <v>45.88</v>
      </c>
      <c r="O6093" s="4">
        <v>24.26</v>
      </c>
      <c r="P6093" s="4" t="s">
        <v>78</v>
      </c>
      <c r="Q6093" s="77">
        <v>45281.613888888889</v>
      </c>
      <c r="R6093" s="4">
        <v>183.52</v>
      </c>
      <c r="S6093" s="4">
        <v>97.04</v>
      </c>
      <c r="T6093" s="4" t="str">
        <f>VLOOKUP(E6093,zamiana!A:B,2,0)</f>
        <v>ALSTOM KTW</v>
      </c>
    </row>
    <row r="6094" spans="1:20" x14ac:dyDescent="0.3">
      <c r="A6094" s="4" t="s">
        <v>4630</v>
      </c>
      <c r="B6094" s="76">
        <v>45208</v>
      </c>
      <c r="C6094" s="76">
        <v>45208</v>
      </c>
      <c r="D6094" s="76">
        <v>45238</v>
      </c>
      <c r="E6094" s="4" t="s">
        <v>940</v>
      </c>
      <c r="F6094" s="4" t="s">
        <v>3867</v>
      </c>
      <c r="G6094" s="4" t="s">
        <v>942</v>
      </c>
      <c r="H6094" s="4" t="s">
        <v>999</v>
      </c>
      <c r="I6094" s="4" t="s">
        <v>1461</v>
      </c>
      <c r="J6094" s="4" t="s">
        <v>1461</v>
      </c>
      <c r="K6094" s="4" t="s">
        <v>821</v>
      </c>
      <c r="L6094" s="4">
        <v>4</v>
      </c>
      <c r="M6094" s="4" t="s">
        <v>77</v>
      </c>
      <c r="N6094" s="4">
        <v>46.97</v>
      </c>
      <c r="O6094" s="4">
        <v>24.26</v>
      </c>
      <c r="P6094" s="4" t="s">
        <v>78</v>
      </c>
      <c r="Q6094" s="77">
        <v>45281.613888888889</v>
      </c>
      <c r="R6094" s="4">
        <v>187.88</v>
      </c>
      <c r="S6094" s="4">
        <v>97.04</v>
      </c>
      <c r="T6094" s="4" t="str">
        <f>VLOOKUP(E6094,zamiana!A:B,2,0)</f>
        <v>ALSTOM KTW</v>
      </c>
    </row>
    <row r="6095" spans="1:20" x14ac:dyDescent="0.3">
      <c r="A6095" s="4" t="s">
        <v>4757</v>
      </c>
      <c r="B6095" s="76">
        <v>45208</v>
      </c>
      <c r="C6095" s="76">
        <v>45208</v>
      </c>
      <c r="D6095" s="76">
        <v>45238</v>
      </c>
      <c r="E6095" s="4" t="s">
        <v>940</v>
      </c>
      <c r="F6095" s="4" t="s">
        <v>3867</v>
      </c>
      <c r="G6095" s="4" t="s">
        <v>942</v>
      </c>
      <c r="H6095" s="4" t="s">
        <v>999</v>
      </c>
      <c r="I6095" s="4" t="s">
        <v>3974</v>
      </c>
      <c r="J6095" s="4" t="s">
        <v>3975</v>
      </c>
      <c r="K6095" s="4" t="s">
        <v>102</v>
      </c>
      <c r="L6095" s="4">
        <v>4</v>
      </c>
      <c r="M6095" s="4" t="s">
        <v>77</v>
      </c>
      <c r="N6095" s="4">
        <v>91.9</v>
      </c>
      <c r="O6095" s="4">
        <v>66.22</v>
      </c>
      <c r="P6095" s="4" t="s">
        <v>78</v>
      </c>
      <c r="Q6095" s="77">
        <v>45281.678472222222</v>
      </c>
      <c r="R6095" s="4">
        <v>367.6</v>
      </c>
      <c r="S6095" s="4">
        <v>264.88</v>
      </c>
      <c r="T6095" s="4" t="str">
        <f>VLOOKUP(E6095,zamiana!A:B,2,0)</f>
        <v>ALSTOM KTW</v>
      </c>
    </row>
    <row r="6096" spans="1:20" x14ac:dyDescent="0.3">
      <c r="A6096" s="4" t="s">
        <v>4866</v>
      </c>
      <c r="B6096" s="76">
        <v>45208</v>
      </c>
      <c r="C6096" s="76">
        <v>45208</v>
      </c>
      <c r="D6096" s="76">
        <v>45238</v>
      </c>
      <c r="E6096" s="4" t="s">
        <v>940</v>
      </c>
      <c r="F6096" s="4" t="s">
        <v>3867</v>
      </c>
      <c r="G6096" s="4" t="s">
        <v>942</v>
      </c>
      <c r="H6096" s="4" t="s">
        <v>999</v>
      </c>
      <c r="I6096" s="4" t="s">
        <v>4865</v>
      </c>
      <c r="J6096" s="4" t="s">
        <v>79</v>
      </c>
      <c r="K6096" s="4" t="s">
        <v>102</v>
      </c>
      <c r="L6096" s="4">
        <v>3</v>
      </c>
      <c r="M6096" s="4" t="s">
        <v>77</v>
      </c>
      <c r="N6096" s="4">
        <v>51.12</v>
      </c>
      <c r="O6096" s="4">
        <v>47.03</v>
      </c>
      <c r="P6096" s="4" t="s">
        <v>78</v>
      </c>
      <c r="Q6096" s="77">
        <v>45281.681250000001</v>
      </c>
      <c r="R6096" s="4">
        <v>153.36000000000001</v>
      </c>
      <c r="S6096" s="4">
        <v>141.09</v>
      </c>
      <c r="T6096" s="4" t="str">
        <f>VLOOKUP(E6096,zamiana!A:B,2,0)</f>
        <v>ALSTOM KTW</v>
      </c>
    </row>
    <row r="6097" spans="1:20" x14ac:dyDescent="0.3">
      <c r="A6097" s="4" t="s">
        <v>4866</v>
      </c>
      <c r="B6097" s="76">
        <v>45208</v>
      </c>
      <c r="C6097" s="76">
        <v>45208</v>
      </c>
      <c r="D6097" s="76">
        <v>45238</v>
      </c>
      <c r="E6097" s="4" t="s">
        <v>940</v>
      </c>
      <c r="F6097" s="4" t="s">
        <v>3867</v>
      </c>
      <c r="G6097" s="4" t="s">
        <v>942</v>
      </c>
      <c r="H6097" s="4" t="s">
        <v>999</v>
      </c>
      <c r="I6097" s="4" t="s">
        <v>4865</v>
      </c>
      <c r="J6097" s="4" t="s">
        <v>79</v>
      </c>
      <c r="K6097" s="4" t="s">
        <v>102</v>
      </c>
      <c r="L6097" s="4">
        <v>4</v>
      </c>
      <c r="M6097" s="4" t="s">
        <v>77</v>
      </c>
      <c r="N6097" s="4">
        <v>51.12</v>
      </c>
      <c r="O6097" s="4">
        <v>47.03</v>
      </c>
      <c r="P6097" s="4" t="s">
        <v>78</v>
      </c>
      <c r="Q6097" s="77">
        <v>45281.681250000001</v>
      </c>
      <c r="R6097" s="4">
        <v>204.48</v>
      </c>
      <c r="S6097" s="4">
        <v>188.12</v>
      </c>
      <c r="T6097" s="4" t="str">
        <f>VLOOKUP(E6097,zamiana!A:B,2,0)</f>
        <v>ALSTOM KTW</v>
      </c>
    </row>
    <row r="6098" spans="1:20" x14ac:dyDescent="0.3">
      <c r="A6098" s="4" t="s">
        <v>4723</v>
      </c>
      <c r="B6098" s="76">
        <v>45208</v>
      </c>
      <c r="C6098" s="76">
        <v>45208</v>
      </c>
      <c r="D6098" s="76">
        <v>45238</v>
      </c>
      <c r="E6098" s="4" t="s">
        <v>940</v>
      </c>
      <c r="F6098" s="4" t="s">
        <v>3867</v>
      </c>
      <c r="G6098" s="4" t="s">
        <v>942</v>
      </c>
      <c r="H6098" s="4" t="s">
        <v>999</v>
      </c>
      <c r="I6098" s="4" t="s">
        <v>2106</v>
      </c>
      <c r="J6098" s="4" t="s">
        <v>2106</v>
      </c>
      <c r="K6098" s="4" t="s">
        <v>858</v>
      </c>
      <c r="L6098" s="4">
        <v>6</v>
      </c>
      <c r="M6098" s="4" t="s">
        <v>77</v>
      </c>
      <c r="N6098" s="4">
        <v>57.23</v>
      </c>
      <c r="O6098" s="4">
        <v>41.11</v>
      </c>
      <c r="P6098" s="4" t="s">
        <v>78</v>
      </c>
      <c r="Q6098" s="77">
        <v>45173.658333333333</v>
      </c>
      <c r="R6098" s="4">
        <v>343.38</v>
      </c>
      <c r="S6098" s="4">
        <v>246.66</v>
      </c>
      <c r="T6098" s="4" t="str">
        <f>VLOOKUP(E6098,zamiana!A:B,2,0)</f>
        <v>ALSTOM KTW</v>
      </c>
    </row>
    <row r="6099" spans="1:20" x14ac:dyDescent="0.3">
      <c r="A6099" s="4" t="s">
        <v>4472</v>
      </c>
      <c r="B6099" s="76">
        <v>45208</v>
      </c>
      <c r="C6099" s="76">
        <v>45208</v>
      </c>
      <c r="D6099" s="76">
        <v>45238</v>
      </c>
      <c r="E6099" s="4" t="s">
        <v>940</v>
      </c>
      <c r="F6099" s="4" t="s">
        <v>3867</v>
      </c>
      <c r="G6099" s="4" t="s">
        <v>942</v>
      </c>
      <c r="H6099" s="4" t="s">
        <v>999</v>
      </c>
      <c r="I6099" s="4" t="s">
        <v>2221</v>
      </c>
      <c r="J6099" s="4" t="s">
        <v>2221</v>
      </c>
      <c r="K6099" s="4" t="s">
        <v>102</v>
      </c>
      <c r="L6099" s="4">
        <v>2</v>
      </c>
      <c r="M6099" s="4" t="s">
        <v>77</v>
      </c>
      <c r="N6099" s="4">
        <v>8.24</v>
      </c>
      <c r="O6099" s="4">
        <v>2.16</v>
      </c>
      <c r="P6099" s="4" t="s">
        <v>78</v>
      </c>
      <c r="Q6099" s="77">
        <v>45281.663888888892</v>
      </c>
      <c r="R6099" s="4">
        <v>16.48</v>
      </c>
      <c r="S6099" s="4">
        <v>4.32</v>
      </c>
      <c r="T6099" s="4" t="str">
        <f>VLOOKUP(E6099,zamiana!A:B,2,0)</f>
        <v>ALSTOM KTW</v>
      </c>
    </row>
    <row r="6100" spans="1:20" x14ac:dyDescent="0.3">
      <c r="A6100" s="4" t="s">
        <v>4472</v>
      </c>
      <c r="B6100" s="76">
        <v>45208</v>
      </c>
      <c r="C6100" s="76">
        <v>45208</v>
      </c>
      <c r="D6100" s="76">
        <v>45238</v>
      </c>
      <c r="E6100" s="4" t="s">
        <v>940</v>
      </c>
      <c r="F6100" s="4" t="s">
        <v>3867</v>
      </c>
      <c r="G6100" s="4" t="s">
        <v>942</v>
      </c>
      <c r="H6100" s="4" t="s">
        <v>999</v>
      </c>
      <c r="I6100" s="4" t="s">
        <v>1127</v>
      </c>
      <c r="J6100" s="4" t="s">
        <v>1127</v>
      </c>
      <c r="K6100" s="4" t="s">
        <v>770</v>
      </c>
      <c r="L6100" s="4">
        <v>4</v>
      </c>
      <c r="M6100" s="4" t="s">
        <v>77</v>
      </c>
      <c r="N6100" s="4">
        <v>11.1</v>
      </c>
      <c r="O6100" s="4">
        <v>7.47</v>
      </c>
      <c r="P6100" s="4" t="s">
        <v>78</v>
      </c>
      <c r="Q6100" s="77">
        <v>45281.63958333333</v>
      </c>
      <c r="R6100" s="4">
        <v>44.4</v>
      </c>
      <c r="S6100" s="4">
        <v>29.88</v>
      </c>
      <c r="T6100" s="4" t="str">
        <f>VLOOKUP(E6100,zamiana!A:B,2,0)</f>
        <v>ALSTOM KTW</v>
      </c>
    </row>
    <row r="6101" spans="1:20" x14ac:dyDescent="0.3">
      <c r="A6101" s="4" t="s">
        <v>4472</v>
      </c>
      <c r="B6101" s="76">
        <v>45208</v>
      </c>
      <c r="C6101" s="76">
        <v>45208</v>
      </c>
      <c r="D6101" s="76">
        <v>45238</v>
      </c>
      <c r="E6101" s="4" t="s">
        <v>940</v>
      </c>
      <c r="F6101" s="4" t="s">
        <v>3867</v>
      </c>
      <c r="G6101" s="4" t="s">
        <v>942</v>
      </c>
      <c r="H6101" s="4" t="s">
        <v>999</v>
      </c>
      <c r="I6101" s="4" t="s">
        <v>1680</v>
      </c>
      <c r="J6101" s="4" t="s">
        <v>1680</v>
      </c>
      <c r="K6101" s="4" t="s">
        <v>102</v>
      </c>
      <c r="L6101" s="4">
        <v>1</v>
      </c>
      <c r="M6101" s="4" t="s">
        <v>77</v>
      </c>
      <c r="N6101" s="4">
        <v>57.39</v>
      </c>
      <c r="O6101" s="4">
        <v>32.479999999999997</v>
      </c>
      <c r="P6101" s="4" t="s">
        <v>78</v>
      </c>
      <c r="Q6101" s="77">
        <v>45281.625694444447</v>
      </c>
      <c r="R6101" s="4">
        <v>57.39</v>
      </c>
      <c r="S6101" s="4">
        <v>32.479999999999997</v>
      </c>
      <c r="T6101" s="4" t="str">
        <f>VLOOKUP(E6101,zamiana!A:B,2,0)</f>
        <v>ALSTOM KTW</v>
      </c>
    </row>
    <row r="6102" spans="1:20" x14ac:dyDescent="0.3">
      <c r="A6102" s="4" t="s">
        <v>4472</v>
      </c>
      <c r="B6102" s="76">
        <v>45208</v>
      </c>
      <c r="C6102" s="76">
        <v>45208</v>
      </c>
      <c r="D6102" s="76">
        <v>45238</v>
      </c>
      <c r="E6102" s="4" t="s">
        <v>940</v>
      </c>
      <c r="F6102" s="4" t="s">
        <v>3867</v>
      </c>
      <c r="G6102" s="4" t="s">
        <v>942</v>
      </c>
      <c r="H6102" s="4" t="s">
        <v>999</v>
      </c>
      <c r="I6102" s="4" t="s">
        <v>1546</v>
      </c>
      <c r="J6102" s="4" t="s">
        <v>499</v>
      </c>
      <c r="K6102" s="4" t="s">
        <v>852</v>
      </c>
      <c r="L6102" s="4">
        <v>2</v>
      </c>
      <c r="M6102" s="4" t="s">
        <v>77</v>
      </c>
      <c r="N6102" s="4">
        <v>32.69</v>
      </c>
      <c r="O6102" s="4">
        <v>32.01</v>
      </c>
      <c r="P6102" s="4" t="s">
        <v>78</v>
      </c>
      <c r="Q6102" s="77">
        <v>45281.618750000001</v>
      </c>
      <c r="R6102" s="4">
        <v>65.38</v>
      </c>
      <c r="S6102" s="4">
        <v>64.02</v>
      </c>
      <c r="T6102" s="4" t="str">
        <f>VLOOKUP(E6102,zamiana!A:B,2,0)</f>
        <v>ALSTOM KTW</v>
      </c>
    </row>
    <row r="6103" spans="1:20" x14ac:dyDescent="0.3">
      <c r="A6103" s="4" t="s">
        <v>4472</v>
      </c>
      <c r="B6103" s="76">
        <v>45208</v>
      </c>
      <c r="C6103" s="76">
        <v>45208</v>
      </c>
      <c r="D6103" s="76">
        <v>45238</v>
      </c>
      <c r="E6103" s="4" t="s">
        <v>940</v>
      </c>
      <c r="F6103" s="4" t="s">
        <v>3867</v>
      </c>
      <c r="G6103" s="4" t="s">
        <v>942</v>
      </c>
      <c r="H6103" s="4" t="s">
        <v>999</v>
      </c>
      <c r="I6103" s="4" t="s">
        <v>1391</v>
      </c>
      <c r="J6103" s="4" t="s">
        <v>1391</v>
      </c>
      <c r="K6103" s="4" t="s">
        <v>821</v>
      </c>
      <c r="L6103" s="4">
        <v>2</v>
      </c>
      <c r="M6103" s="4" t="s">
        <v>77</v>
      </c>
      <c r="N6103" s="4">
        <v>21.16</v>
      </c>
      <c r="O6103" s="4">
        <v>15.97</v>
      </c>
      <c r="P6103" s="4" t="s">
        <v>78</v>
      </c>
      <c r="Q6103" s="77">
        <v>45281.615972222222</v>
      </c>
      <c r="R6103" s="4">
        <v>42.32</v>
      </c>
      <c r="S6103" s="4">
        <v>31.94</v>
      </c>
      <c r="T6103" s="4" t="str">
        <f>VLOOKUP(E6103,zamiana!A:B,2,0)</f>
        <v>ALSTOM KTW</v>
      </c>
    </row>
    <row r="6104" spans="1:20" x14ac:dyDescent="0.3">
      <c r="A6104" s="4" t="s">
        <v>4472</v>
      </c>
      <c r="B6104" s="76">
        <v>45208</v>
      </c>
      <c r="C6104" s="76">
        <v>45208</v>
      </c>
      <c r="D6104" s="76">
        <v>45238</v>
      </c>
      <c r="E6104" s="4" t="s">
        <v>940</v>
      </c>
      <c r="F6104" s="4" t="s">
        <v>3867</v>
      </c>
      <c r="G6104" s="4" t="s">
        <v>942</v>
      </c>
      <c r="H6104" s="4" t="s">
        <v>999</v>
      </c>
      <c r="I6104" s="4" t="s">
        <v>1584</v>
      </c>
      <c r="J6104" s="4" t="s">
        <v>1584</v>
      </c>
      <c r="K6104" s="4" t="s">
        <v>821</v>
      </c>
      <c r="L6104" s="4">
        <v>2</v>
      </c>
      <c r="M6104" s="4" t="s">
        <v>77</v>
      </c>
      <c r="N6104" s="4">
        <v>34.49</v>
      </c>
      <c r="O6104" s="4">
        <v>34.5</v>
      </c>
      <c r="P6104" s="4" t="s">
        <v>78</v>
      </c>
      <c r="Q6104" s="77">
        <v>45281.616666666669</v>
      </c>
      <c r="R6104" s="4">
        <v>68.98</v>
      </c>
      <c r="S6104" s="4">
        <v>69</v>
      </c>
      <c r="T6104" s="4" t="str">
        <f>VLOOKUP(E6104,zamiana!A:B,2,0)</f>
        <v>ALSTOM KTW</v>
      </c>
    </row>
    <row r="6105" spans="1:20" x14ac:dyDescent="0.3">
      <c r="A6105" s="4" t="s">
        <v>4684</v>
      </c>
      <c r="B6105" s="76">
        <v>45208</v>
      </c>
      <c r="C6105" s="76">
        <v>45208</v>
      </c>
      <c r="D6105" s="76">
        <v>45238</v>
      </c>
      <c r="E6105" s="4" t="s">
        <v>940</v>
      </c>
      <c r="F6105" s="4" t="s">
        <v>3867</v>
      </c>
      <c r="G6105" s="4" t="s">
        <v>942</v>
      </c>
      <c r="H6105" s="4" t="s">
        <v>999</v>
      </c>
      <c r="I6105" s="4" t="s">
        <v>1871</v>
      </c>
      <c r="J6105" s="4" t="s">
        <v>1871</v>
      </c>
      <c r="K6105" s="4" t="s">
        <v>863</v>
      </c>
      <c r="L6105" s="4">
        <v>1</v>
      </c>
      <c r="M6105" s="4" t="s">
        <v>77</v>
      </c>
      <c r="N6105" s="4">
        <v>266.49</v>
      </c>
      <c r="O6105" s="4">
        <v>176.64</v>
      </c>
      <c r="P6105" s="4" t="s">
        <v>78</v>
      </c>
      <c r="Q6105" s="77">
        <v>45281.615972222222</v>
      </c>
      <c r="R6105" s="4">
        <v>266.49</v>
      </c>
      <c r="S6105" s="4">
        <v>176.64</v>
      </c>
      <c r="T6105" s="4" t="str">
        <f>VLOOKUP(E6105,zamiana!A:B,2,0)</f>
        <v>ALSTOM KTW</v>
      </c>
    </row>
    <row r="6106" spans="1:20" x14ac:dyDescent="0.3">
      <c r="A6106" s="4" t="s">
        <v>4600</v>
      </c>
      <c r="B6106" s="76">
        <v>45208</v>
      </c>
      <c r="C6106" s="76">
        <v>45208</v>
      </c>
      <c r="D6106" s="76">
        <v>45238</v>
      </c>
      <c r="E6106" s="4" t="s">
        <v>940</v>
      </c>
      <c r="F6106" s="4" t="s">
        <v>3867</v>
      </c>
      <c r="G6106" s="4" t="s">
        <v>942</v>
      </c>
      <c r="H6106" s="4" t="s">
        <v>999</v>
      </c>
      <c r="I6106" s="4" t="s">
        <v>4601</v>
      </c>
      <c r="J6106" s="4" t="s">
        <v>4602</v>
      </c>
      <c r="K6106" s="4" t="s">
        <v>102</v>
      </c>
      <c r="L6106" s="4">
        <v>4</v>
      </c>
      <c r="M6106" s="4" t="s">
        <v>77</v>
      </c>
      <c r="N6106" s="4">
        <v>32.58</v>
      </c>
      <c r="O6106" s="4">
        <v>25.97</v>
      </c>
      <c r="P6106" s="4" t="s">
        <v>78</v>
      </c>
      <c r="Q6106" s="77">
        <v>45281.679166666669</v>
      </c>
      <c r="R6106" s="4">
        <v>130.32</v>
      </c>
      <c r="S6106" s="4">
        <v>103.88</v>
      </c>
      <c r="T6106" s="4" t="str">
        <f>VLOOKUP(E6106,zamiana!A:B,2,0)</f>
        <v>ALSTOM KTW</v>
      </c>
    </row>
    <row r="6107" spans="1:20" x14ac:dyDescent="0.3">
      <c r="A6107" s="4" t="s">
        <v>4600</v>
      </c>
      <c r="B6107" s="76">
        <v>45208</v>
      </c>
      <c r="C6107" s="76">
        <v>45208</v>
      </c>
      <c r="D6107" s="76">
        <v>45238</v>
      </c>
      <c r="E6107" s="4" t="s">
        <v>940</v>
      </c>
      <c r="F6107" s="4" t="s">
        <v>3867</v>
      </c>
      <c r="G6107" s="4" t="s">
        <v>942</v>
      </c>
      <c r="H6107" s="4" t="s">
        <v>999</v>
      </c>
      <c r="I6107" s="4" t="s">
        <v>4598</v>
      </c>
      <c r="J6107" s="4" t="s">
        <v>4599</v>
      </c>
      <c r="K6107" s="4" t="s">
        <v>102</v>
      </c>
      <c r="L6107" s="4">
        <v>4</v>
      </c>
      <c r="M6107" s="4" t="s">
        <v>77</v>
      </c>
      <c r="N6107" s="4">
        <v>32.450000000000003</v>
      </c>
      <c r="O6107" s="4">
        <v>27.17</v>
      </c>
      <c r="P6107" s="4" t="s">
        <v>78</v>
      </c>
      <c r="Q6107" s="77">
        <v>45281.681250000001</v>
      </c>
      <c r="R6107" s="4">
        <v>129.80000000000001</v>
      </c>
      <c r="S6107" s="4">
        <v>108.68</v>
      </c>
      <c r="T6107" s="4" t="str">
        <f>VLOOKUP(E6107,zamiana!A:B,2,0)</f>
        <v>ALSTOM KTW</v>
      </c>
    </row>
    <row r="6108" spans="1:20" x14ac:dyDescent="0.3">
      <c r="A6108" s="4" t="s">
        <v>4736</v>
      </c>
      <c r="B6108" s="76">
        <v>45208</v>
      </c>
      <c r="C6108" s="76">
        <v>45208</v>
      </c>
      <c r="D6108" s="76">
        <v>45238</v>
      </c>
      <c r="E6108" s="4" t="s">
        <v>940</v>
      </c>
      <c r="F6108" s="4" t="s">
        <v>3867</v>
      </c>
      <c r="G6108" s="4" t="s">
        <v>942</v>
      </c>
      <c r="H6108" s="4" t="s">
        <v>999</v>
      </c>
      <c r="I6108" s="4" t="s">
        <v>2662</v>
      </c>
      <c r="J6108" s="4" t="s">
        <v>2662</v>
      </c>
      <c r="K6108" s="4" t="s">
        <v>821</v>
      </c>
      <c r="L6108" s="4">
        <v>1</v>
      </c>
      <c r="M6108" s="4" t="s">
        <v>77</v>
      </c>
      <c r="N6108" s="4">
        <v>211.41</v>
      </c>
      <c r="O6108" s="4">
        <v>127</v>
      </c>
      <c r="P6108" s="4" t="s">
        <v>78</v>
      </c>
      <c r="Q6108" s="77">
        <v>45281.617361111108</v>
      </c>
      <c r="R6108" s="4">
        <v>211.41</v>
      </c>
      <c r="S6108" s="4">
        <v>127</v>
      </c>
      <c r="T6108" s="4" t="str">
        <f>VLOOKUP(E6108,zamiana!A:B,2,0)</f>
        <v>ALSTOM KTW</v>
      </c>
    </row>
    <row r="6109" spans="1:20" x14ac:dyDescent="0.3">
      <c r="A6109" s="4" t="s">
        <v>4667</v>
      </c>
      <c r="B6109" s="76">
        <v>45208</v>
      </c>
      <c r="C6109" s="76">
        <v>45208</v>
      </c>
      <c r="D6109" s="76">
        <v>45238</v>
      </c>
      <c r="E6109" s="4" t="s">
        <v>940</v>
      </c>
      <c r="F6109" s="4" t="s">
        <v>3867</v>
      </c>
      <c r="G6109" s="4" t="s">
        <v>942</v>
      </c>
      <c r="H6109" s="4" t="s">
        <v>999</v>
      </c>
      <c r="I6109" s="4" t="s">
        <v>1763</v>
      </c>
      <c r="J6109" s="4" t="s">
        <v>1763</v>
      </c>
      <c r="K6109" s="4" t="s">
        <v>770</v>
      </c>
      <c r="L6109" s="4">
        <v>3</v>
      </c>
      <c r="M6109" s="4" t="s">
        <v>77</v>
      </c>
      <c r="N6109" s="4">
        <v>62.66</v>
      </c>
      <c r="O6109" s="4">
        <v>43.74</v>
      </c>
      <c r="P6109" s="4" t="s">
        <v>78</v>
      </c>
      <c r="Q6109" s="77">
        <v>45281.642361111109</v>
      </c>
      <c r="R6109" s="4">
        <v>187.98</v>
      </c>
      <c r="S6109" s="4">
        <v>131.22</v>
      </c>
      <c r="T6109" s="4" t="str">
        <f>VLOOKUP(E6109,zamiana!A:B,2,0)</f>
        <v>ALSTOM KTW</v>
      </c>
    </row>
    <row r="6110" spans="1:20" x14ac:dyDescent="0.3">
      <c r="A6110" s="4" t="s">
        <v>4778</v>
      </c>
      <c r="B6110" s="76">
        <v>45208</v>
      </c>
      <c r="C6110" s="76">
        <v>45208</v>
      </c>
      <c r="D6110" s="76">
        <v>45238</v>
      </c>
      <c r="E6110" s="4" t="s">
        <v>940</v>
      </c>
      <c r="F6110" s="4" t="s">
        <v>3867</v>
      </c>
      <c r="G6110" s="4" t="s">
        <v>942</v>
      </c>
      <c r="H6110" s="4" t="s">
        <v>999</v>
      </c>
      <c r="I6110" s="4" t="s">
        <v>3986</v>
      </c>
      <c r="J6110" s="4" t="s">
        <v>3986</v>
      </c>
      <c r="K6110" s="4" t="s">
        <v>770</v>
      </c>
      <c r="L6110" s="4">
        <v>3</v>
      </c>
      <c r="M6110" s="4" t="s">
        <v>77</v>
      </c>
      <c r="N6110" s="4">
        <v>61.75</v>
      </c>
      <c r="O6110" s="4">
        <v>46.74</v>
      </c>
      <c r="P6110" s="4" t="s">
        <v>78</v>
      </c>
      <c r="Q6110" s="77">
        <v>45281.635416666664</v>
      </c>
      <c r="R6110" s="4">
        <v>185.25</v>
      </c>
      <c r="S6110" s="4">
        <v>140.22</v>
      </c>
      <c r="T6110" s="4" t="str">
        <f>VLOOKUP(E6110,zamiana!A:B,2,0)</f>
        <v>ALSTOM KTW</v>
      </c>
    </row>
    <row r="6111" spans="1:20" x14ac:dyDescent="0.3">
      <c r="A6111" s="4" t="s">
        <v>4731</v>
      </c>
      <c r="B6111" s="76">
        <v>45208</v>
      </c>
      <c r="C6111" s="76">
        <v>45208</v>
      </c>
      <c r="D6111" s="76">
        <v>45238</v>
      </c>
      <c r="E6111" s="4" t="s">
        <v>940</v>
      </c>
      <c r="F6111" s="4" t="s">
        <v>3867</v>
      </c>
      <c r="G6111" s="4" t="s">
        <v>942</v>
      </c>
      <c r="H6111" s="4" t="s">
        <v>999</v>
      </c>
      <c r="I6111" s="4" t="s">
        <v>1388</v>
      </c>
      <c r="J6111" s="4" t="s">
        <v>1388</v>
      </c>
      <c r="K6111" s="4" t="s">
        <v>852</v>
      </c>
      <c r="L6111" s="4">
        <v>5</v>
      </c>
      <c r="M6111" s="4" t="s">
        <v>77</v>
      </c>
      <c r="N6111" s="4">
        <v>29.9</v>
      </c>
      <c r="O6111" s="4">
        <v>15.34</v>
      </c>
      <c r="P6111" s="4" t="s">
        <v>78</v>
      </c>
      <c r="Q6111" s="77">
        <v>45281.652083333334</v>
      </c>
      <c r="R6111" s="4">
        <v>149.5</v>
      </c>
      <c r="S6111" s="4">
        <v>76.7</v>
      </c>
      <c r="T6111" s="4" t="str">
        <f>VLOOKUP(E6111,zamiana!A:B,2,0)</f>
        <v>ALSTOM KTW</v>
      </c>
    </row>
    <row r="6112" spans="1:20" x14ac:dyDescent="0.3">
      <c r="A6112" s="4" t="s">
        <v>4658</v>
      </c>
      <c r="B6112" s="76">
        <v>45208</v>
      </c>
      <c r="C6112" s="76">
        <v>45208</v>
      </c>
      <c r="D6112" s="76">
        <v>45238</v>
      </c>
      <c r="E6112" s="4" t="s">
        <v>940</v>
      </c>
      <c r="F6112" s="4" t="s">
        <v>3867</v>
      </c>
      <c r="G6112" s="4" t="s">
        <v>942</v>
      </c>
      <c r="H6112" s="4" t="s">
        <v>999</v>
      </c>
      <c r="I6112" s="4" t="s">
        <v>4727</v>
      </c>
      <c r="J6112" s="4" t="s">
        <v>4727</v>
      </c>
      <c r="K6112" s="4" t="s">
        <v>852</v>
      </c>
      <c r="L6112" s="4">
        <v>1</v>
      </c>
      <c r="M6112" s="4" t="s">
        <v>77</v>
      </c>
      <c r="N6112" s="4">
        <v>12.11</v>
      </c>
      <c r="O6112" s="4">
        <v>4.2300000000000004</v>
      </c>
      <c r="P6112" s="4" t="s">
        <v>78</v>
      </c>
      <c r="Q6112" s="77">
        <v>45281.652083333334</v>
      </c>
      <c r="R6112" s="4">
        <v>12.11</v>
      </c>
      <c r="S6112" s="4">
        <v>4.2300000000000004</v>
      </c>
      <c r="T6112" s="4" t="str">
        <f>VLOOKUP(E6112,zamiana!A:B,2,0)</f>
        <v>ALSTOM KTW</v>
      </c>
    </row>
    <row r="6113" spans="1:20" x14ac:dyDescent="0.3">
      <c r="A6113" s="4" t="s">
        <v>4658</v>
      </c>
      <c r="B6113" s="76">
        <v>45208</v>
      </c>
      <c r="C6113" s="76">
        <v>45208</v>
      </c>
      <c r="D6113" s="76">
        <v>45238</v>
      </c>
      <c r="E6113" s="4" t="s">
        <v>940</v>
      </c>
      <c r="F6113" s="4" t="s">
        <v>3867</v>
      </c>
      <c r="G6113" s="4" t="s">
        <v>942</v>
      </c>
      <c r="H6113" s="4" t="s">
        <v>999</v>
      </c>
      <c r="I6113" s="4" t="s">
        <v>1254</v>
      </c>
      <c r="J6113" s="4" t="s">
        <v>1255</v>
      </c>
      <c r="K6113" s="4" t="s">
        <v>821</v>
      </c>
      <c r="L6113" s="4">
        <v>1</v>
      </c>
      <c r="M6113" s="4" t="s">
        <v>77</v>
      </c>
      <c r="N6113" s="4">
        <v>19.05</v>
      </c>
      <c r="O6113" s="4">
        <v>14.79</v>
      </c>
      <c r="P6113" s="4" t="s">
        <v>78</v>
      </c>
      <c r="Q6113" s="77">
        <v>45281.668749999997</v>
      </c>
      <c r="R6113" s="4">
        <v>19.05</v>
      </c>
      <c r="S6113" s="4">
        <v>14.79</v>
      </c>
      <c r="T6113" s="4" t="str">
        <f>VLOOKUP(E6113,zamiana!A:B,2,0)</f>
        <v>ALSTOM KTW</v>
      </c>
    </row>
    <row r="6114" spans="1:20" x14ac:dyDescent="0.3">
      <c r="A6114" s="4" t="s">
        <v>4429</v>
      </c>
      <c r="B6114" s="76">
        <v>45210</v>
      </c>
      <c r="C6114" s="76">
        <v>45208</v>
      </c>
      <c r="D6114" s="76">
        <v>45246</v>
      </c>
      <c r="E6114" s="4" t="s">
        <v>940</v>
      </c>
      <c r="F6114" s="4" t="s">
        <v>3867</v>
      </c>
      <c r="G6114" s="4" t="s">
        <v>942</v>
      </c>
      <c r="H6114" s="4" t="s">
        <v>493</v>
      </c>
      <c r="I6114" s="4" t="s">
        <v>1838</v>
      </c>
      <c r="J6114" s="4" t="s">
        <v>1838</v>
      </c>
      <c r="K6114" s="4" t="s">
        <v>493</v>
      </c>
      <c r="L6114" s="4">
        <v>24</v>
      </c>
      <c r="M6114" s="4" t="s">
        <v>77</v>
      </c>
      <c r="N6114" s="4">
        <v>74.52</v>
      </c>
      <c r="O6114" s="4">
        <v>133.33000000000001</v>
      </c>
      <c r="P6114" s="4" t="s">
        <v>78</v>
      </c>
      <c r="Q6114" s="77">
        <v>45281.64166666667</v>
      </c>
      <c r="R6114" s="4">
        <v>1788.48</v>
      </c>
      <c r="S6114" s="4">
        <v>3199.92</v>
      </c>
      <c r="T6114" s="4" t="str">
        <f>VLOOKUP(E6114,zamiana!A:B,2,0)</f>
        <v>ALSTOM KTW</v>
      </c>
    </row>
    <row r="6115" spans="1:20" x14ac:dyDescent="0.3">
      <c r="A6115" s="4" t="s">
        <v>4429</v>
      </c>
      <c r="B6115" s="76">
        <v>45210</v>
      </c>
      <c r="C6115" s="76">
        <v>45208</v>
      </c>
      <c r="D6115" s="76">
        <v>45246</v>
      </c>
      <c r="E6115" s="4" t="s">
        <v>940</v>
      </c>
      <c r="F6115" s="4" t="s">
        <v>3867</v>
      </c>
      <c r="G6115" s="4" t="s">
        <v>942</v>
      </c>
      <c r="H6115" s="4" t="s">
        <v>493</v>
      </c>
      <c r="I6115" s="4" t="s">
        <v>4440</v>
      </c>
      <c r="J6115" s="4" t="s">
        <v>4441</v>
      </c>
      <c r="K6115" s="4" t="s">
        <v>516</v>
      </c>
      <c r="L6115" s="4">
        <v>14</v>
      </c>
      <c r="M6115" s="4" t="s">
        <v>77</v>
      </c>
      <c r="N6115" s="4">
        <v>20.68</v>
      </c>
      <c r="O6115" s="4">
        <v>3.46</v>
      </c>
      <c r="P6115" s="4" t="s">
        <v>78</v>
      </c>
      <c r="Q6115" s="77">
        <v>45173.662499999999</v>
      </c>
      <c r="R6115" s="4">
        <v>289.52</v>
      </c>
      <c r="S6115" s="4">
        <v>48.44</v>
      </c>
      <c r="T6115" s="4" t="str">
        <f>VLOOKUP(E6115,zamiana!A:B,2,0)</f>
        <v>ALSTOM KTW</v>
      </c>
    </row>
    <row r="6116" spans="1:20" x14ac:dyDescent="0.3">
      <c r="A6116" s="4" t="s">
        <v>4429</v>
      </c>
      <c r="B6116" s="76">
        <v>45210</v>
      </c>
      <c r="C6116" s="76">
        <v>45208</v>
      </c>
      <c r="D6116" s="76">
        <v>45246</v>
      </c>
      <c r="E6116" s="4" t="s">
        <v>940</v>
      </c>
      <c r="F6116" s="4" t="s">
        <v>3867</v>
      </c>
      <c r="G6116" s="4" t="s">
        <v>942</v>
      </c>
      <c r="H6116" s="4" t="s">
        <v>493</v>
      </c>
      <c r="I6116" s="4" t="s">
        <v>4440</v>
      </c>
      <c r="J6116" s="4" t="s">
        <v>4441</v>
      </c>
      <c r="K6116" s="4" t="s">
        <v>516</v>
      </c>
      <c r="L6116" s="4">
        <v>50</v>
      </c>
      <c r="M6116" s="4" t="s">
        <v>77</v>
      </c>
      <c r="N6116" s="4">
        <v>20.68</v>
      </c>
      <c r="O6116" s="4">
        <v>3.46</v>
      </c>
      <c r="P6116" s="4" t="s">
        <v>78</v>
      </c>
      <c r="Q6116" s="77">
        <v>45173.662499999999</v>
      </c>
      <c r="R6116" s="4">
        <v>1034</v>
      </c>
      <c r="S6116" s="4">
        <v>173</v>
      </c>
      <c r="T6116" s="4" t="str">
        <f>VLOOKUP(E6116,zamiana!A:B,2,0)</f>
        <v>ALSTOM KTW</v>
      </c>
    </row>
    <row r="6117" spans="1:20" x14ac:dyDescent="0.3">
      <c r="A6117" s="4" t="s">
        <v>4429</v>
      </c>
      <c r="B6117" s="76">
        <v>45210</v>
      </c>
      <c r="C6117" s="76">
        <v>45208</v>
      </c>
      <c r="D6117" s="76">
        <v>45246</v>
      </c>
      <c r="E6117" s="4" t="s">
        <v>940</v>
      </c>
      <c r="F6117" s="4" t="s">
        <v>3867</v>
      </c>
      <c r="G6117" s="4" t="s">
        <v>942</v>
      </c>
      <c r="H6117" s="4" t="s">
        <v>493</v>
      </c>
      <c r="I6117" s="4" t="s">
        <v>3604</v>
      </c>
      <c r="J6117" s="4" t="s">
        <v>3604</v>
      </c>
      <c r="K6117" s="4" t="s">
        <v>493</v>
      </c>
      <c r="L6117" s="4">
        <v>11</v>
      </c>
      <c r="M6117" s="4" t="s">
        <v>77</v>
      </c>
      <c r="N6117" s="4">
        <v>28.7</v>
      </c>
      <c r="O6117" s="4">
        <v>7.79</v>
      </c>
      <c r="P6117" s="4" t="s">
        <v>78</v>
      </c>
      <c r="Q6117" s="77">
        <v>45281.676388888889</v>
      </c>
      <c r="R6117" s="4">
        <v>315.7</v>
      </c>
      <c r="S6117" s="4">
        <v>85.69</v>
      </c>
      <c r="T6117" s="4" t="str">
        <f>VLOOKUP(E6117,zamiana!A:B,2,0)</f>
        <v>ALSTOM KTW</v>
      </c>
    </row>
    <row r="6118" spans="1:20" x14ac:dyDescent="0.3">
      <c r="A6118" s="4" t="s">
        <v>4429</v>
      </c>
      <c r="B6118" s="76">
        <v>45210</v>
      </c>
      <c r="C6118" s="76">
        <v>45208</v>
      </c>
      <c r="D6118" s="76">
        <v>45246</v>
      </c>
      <c r="E6118" s="4" t="s">
        <v>940</v>
      </c>
      <c r="F6118" s="4" t="s">
        <v>3867</v>
      </c>
      <c r="G6118" s="4" t="s">
        <v>942</v>
      </c>
      <c r="H6118" s="4" t="s">
        <v>493</v>
      </c>
      <c r="I6118" s="4" t="s">
        <v>4428</v>
      </c>
      <c r="J6118" s="4" t="s">
        <v>4428</v>
      </c>
      <c r="K6118" s="4" t="s">
        <v>493</v>
      </c>
      <c r="L6118" s="4">
        <v>24</v>
      </c>
      <c r="M6118" s="4" t="s">
        <v>77</v>
      </c>
      <c r="N6118" s="4">
        <v>124.53</v>
      </c>
      <c r="O6118" s="4">
        <v>80.78</v>
      </c>
      <c r="P6118" s="4" t="s">
        <v>78</v>
      </c>
      <c r="Q6118" s="77">
        <v>45281.628472222219</v>
      </c>
      <c r="R6118" s="4">
        <v>2988.72</v>
      </c>
      <c r="S6118" s="4">
        <v>1938.72</v>
      </c>
      <c r="T6118" s="4" t="str">
        <f>VLOOKUP(E6118,zamiana!A:B,2,0)</f>
        <v>ALSTOM KTW</v>
      </c>
    </row>
    <row r="6119" spans="1:20" x14ac:dyDescent="0.3">
      <c r="A6119" s="4" t="s">
        <v>4806</v>
      </c>
      <c r="B6119" s="76">
        <v>45208</v>
      </c>
      <c r="C6119" s="76">
        <v>45208</v>
      </c>
      <c r="D6119" s="76">
        <v>45254</v>
      </c>
      <c r="E6119" s="4" t="s">
        <v>964</v>
      </c>
      <c r="F6119" s="4" t="s">
        <v>2830</v>
      </c>
      <c r="G6119" s="4" t="s">
        <v>942</v>
      </c>
      <c r="H6119" s="4" t="s">
        <v>964</v>
      </c>
      <c r="I6119" s="4" t="s">
        <v>4117</v>
      </c>
      <c r="J6119" s="4" t="s">
        <v>414</v>
      </c>
      <c r="K6119" s="4" t="s">
        <v>964</v>
      </c>
      <c r="L6119" s="4">
        <v>20</v>
      </c>
      <c r="M6119" s="4" t="s">
        <v>77</v>
      </c>
      <c r="N6119" s="4">
        <v>633.94000000000005</v>
      </c>
      <c r="O6119" s="4">
        <v>172.11</v>
      </c>
      <c r="P6119" s="4" t="s">
        <v>78</v>
      </c>
      <c r="Q6119" s="77">
        <v>45281.67291666667</v>
      </c>
      <c r="R6119" s="4">
        <v>12678.8</v>
      </c>
      <c r="S6119" s="4">
        <v>3442.2</v>
      </c>
      <c r="T6119" s="4" t="str">
        <f>VLOOKUP(E6119,zamiana!A:B,2,0)</f>
        <v>ALSTOM SLZ</v>
      </c>
    </row>
    <row r="6120" spans="1:20" x14ac:dyDescent="0.3">
      <c r="A6120" s="4" t="s">
        <v>4867</v>
      </c>
      <c r="B6120" s="76">
        <v>45208</v>
      </c>
      <c r="C6120" s="76">
        <v>45208</v>
      </c>
      <c r="D6120" s="76">
        <v>45254</v>
      </c>
      <c r="E6120" s="4" t="s">
        <v>964</v>
      </c>
      <c r="F6120" s="4" t="s">
        <v>2830</v>
      </c>
      <c r="G6120" s="4" t="s">
        <v>942</v>
      </c>
      <c r="H6120" s="4" t="s">
        <v>964</v>
      </c>
      <c r="I6120" s="4" t="s">
        <v>4870</v>
      </c>
      <c r="J6120" s="4" t="s">
        <v>4018</v>
      </c>
      <c r="K6120" s="4" t="s">
        <v>964</v>
      </c>
      <c r="L6120" s="4">
        <v>20</v>
      </c>
      <c r="M6120" s="4" t="s">
        <v>77</v>
      </c>
      <c r="N6120" s="4">
        <v>35.42</v>
      </c>
      <c r="O6120" s="4">
        <v>14.26</v>
      </c>
      <c r="P6120" s="4" t="s">
        <v>78</v>
      </c>
      <c r="Q6120" s="77">
        <v>45281.681250000001</v>
      </c>
      <c r="R6120" s="4">
        <v>708.4</v>
      </c>
      <c r="S6120" s="4">
        <v>285.2</v>
      </c>
      <c r="T6120" s="4" t="str">
        <f>VLOOKUP(E6120,zamiana!A:B,2,0)</f>
        <v>ALSTOM SLZ</v>
      </c>
    </row>
    <row r="6121" spans="1:20" x14ac:dyDescent="0.3">
      <c r="A6121" s="4" t="s">
        <v>4867</v>
      </c>
      <c r="B6121" s="76">
        <v>45208</v>
      </c>
      <c r="C6121" s="76">
        <v>45208</v>
      </c>
      <c r="D6121" s="76">
        <v>45254</v>
      </c>
      <c r="E6121" s="4" t="s">
        <v>964</v>
      </c>
      <c r="F6121" s="4" t="s">
        <v>2830</v>
      </c>
      <c r="G6121" s="4" t="s">
        <v>942</v>
      </c>
      <c r="H6121" s="4" t="s">
        <v>964</v>
      </c>
      <c r="I6121" s="4" t="s">
        <v>4869</v>
      </c>
      <c r="J6121" s="4" t="s">
        <v>4018</v>
      </c>
      <c r="K6121" s="4" t="s">
        <v>964</v>
      </c>
      <c r="L6121" s="4">
        <v>20</v>
      </c>
      <c r="M6121" s="4" t="s">
        <v>77</v>
      </c>
      <c r="N6121" s="4">
        <v>38.450000000000003</v>
      </c>
      <c r="O6121" s="4">
        <v>15.78</v>
      </c>
      <c r="P6121" s="4" t="s">
        <v>78</v>
      </c>
      <c r="Q6121" s="77">
        <v>45281.681250000001</v>
      </c>
      <c r="R6121" s="4">
        <v>769</v>
      </c>
      <c r="S6121" s="4">
        <v>315.60000000000002</v>
      </c>
      <c r="T6121" s="4" t="str">
        <f>VLOOKUP(E6121,zamiana!A:B,2,0)</f>
        <v>ALSTOM SLZ</v>
      </c>
    </row>
    <row r="6122" spans="1:20" x14ac:dyDescent="0.3">
      <c r="A6122" s="4" t="s">
        <v>4867</v>
      </c>
      <c r="B6122" s="76">
        <v>45208</v>
      </c>
      <c r="C6122" s="76">
        <v>45208</v>
      </c>
      <c r="D6122" s="76">
        <v>45254</v>
      </c>
      <c r="E6122" s="4" t="s">
        <v>964</v>
      </c>
      <c r="F6122" s="4" t="s">
        <v>2830</v>
      </c>
      <c r="G6122" s="4" t="s">
        <v>942</v>
      </c>
      <c r="H6122" s="4" t="s">
        <v>964</v>
      </c>
      <c r="I6122" s="4" t="s">
        <v>4868</v>
      </c>
      <c r="J6122" s="4" t="s">
        <v>4018</v>
      </c>
      <c r="K6122" s="4" t="s">
        <v>964</v>
      </c>
      <c r="L6122" s="4">
        <v>20</v>
      </c>
      <c r="M6122" s="4" t="s">
        <v>77</v>
      </c>
      <c r="N6122" s="4">
        <v>37.07</v>
      </c>
      <c r="O6122" s="4">
        <v>14.69</v>
      </c>
      <c r="P6122" s="4" t="s">
        <v>78</v>
      </c>
      <c r="Q6122" s="77">
        <v>45281.681250000001</v>
      </c>
      <c r="R6122" s="4">
        <v>741.4</v>
      </c>
      <c r="S6122" s="4">
        <v>293.8</v>
      </c>
      <c r="T6122" s="4" t="str">
        <f>VLOOKUP(E6122,zamiana!A:B,2,0)</f>
        <v>ALSTOM SLZ</v>
      </c>
    </row>
    <row r="6123" spans="1:20" x14ac:dyDescent="0.3">
      <c r="A6123" s="4" t="s">
        <v>4902</v>
      </c>
      <c r="B6123" s="76">
        <v>45208</v>
      </c>
      <c r="C6123" s="76">
        <v>45208</v>
      </c>
      <c r="D6123" s="76">
        <v>45254</v>
      </c>
      <c r="E6123" s="4" t="s">
        <v>1313</v>
      </c>
      <c r="F6123" s="4" t="s">
        <v>1314</v>
      </c>
      <c r="G6123" s="4" t="s">
        <v>942</v>
      </c>
      <c r="H6123" s="4" t="s">
        <v>1315</v>
      </c>
      <c r="I6123" s="4" t="s">
        <v>2056</v>
      </c>
      <c r="J6123" s="4" t="s">
        <v>2057</v>
      </c>
      <c r="K6123" s="4" t="s">
        <v>15</v>
      </c>
      <c r="L6123" s="4">
        <v>8</v>
      </c>
      <c r="M6123" s="4" t="s">
        <v>77</v>
      </c>
      <c r="N6123" s="4">
        <v>3305.07</v>
      </c>
      <c r="O6123" s="4">
        <v>3106.96</v>
      </c>
      <c r="P6123" s="4" t="s">
        <v>78</v>
      </c>
      <c r="Q6123" s="77">
        <v>45281.662499999999</v>
      </c>
      <c r="R6123" s="4">
        <v>26440.560000000001</v>
      </c>
      <c r="S6123" s="4">
        <v>24855.68</v>
      </c>
      <c r="T6123" s="4" t="str">
        <f>VLOOKUP(E6123,zamiana!A:B,2,0)</f>
        <v>ZRE</v>
      </c>
    </row>
    <row r="6124" spans="1:20" x14ac:dyDescent="0.3">
      <c r="A6124" s="4" t="s">
        <v>4902</v>
      </c>
      <c r="B6124" s="76">
        <v>45208</v>
      </c>
      <c r="C6124" s="76">
        <v>45208</v>
      </c>
      <c r="D6124" s="76">
        <v>45254</v>
      </c>
      <c r="E6124" s="4" t="s">
        <v>1313</v>
      </c>
      <c r="F6124" s="4" t="s">
        <v>1314</v>
      </c>
      <c r="G6124" s="4" t="s">
        <v>942</v>
      </c>
      <c r="H6124" s="4" t="s">
        <v>1315</v>
      </c>
      <c r="I6124" s="4" t="s">
        <v>2060</v>
      </c>
      <c r="J6124" s="4" t="s">
        <v>2061</v>
      </c>
      <c r="K6124" s="4" t="s">
        <v>15</v>
      </c>
      <c r="L6124" s="4">
        <v>4</v>
      </c>
      <c r="M6124" s="4" t="s">
        <v>77</v>
      </c>
      <c r="N6124" s="4">
        <v>6077.37</v>
      </c>
      <c r="O6124" s="4">
        <v>6392.59</v>
      </c>
      <c r="P6124" s="4" t="s">
        <v>78</v>
      </c>
      <c r="Q6124" s="77">
        <v>45281.662499999999</v>
      </c>
      <c r="R6124" s="4">
        <v>24309.48</v>
      </c>
      <c r="S6124" s="4">
        <v>25570.36</v>
      </c>
      <c r="T6124" s="4" t="str">
        <f>VLOOKUP(E6124,zamiana!A:B,2,0)</f>
        <v>ZRE</v>
      </c>
    </row>
    <row r="6125" spans="1:20" x14ac:dyDescent="0.3">
      <c r="A6125" s="4" t="s">
        <v>4902</v>
      </c>
      <c r="B6125" s="76">
        <v>45208</v>
      </c>
      <c r="C6125" s="76">
        <v>45208</v>
      </c>
      <c r="D6125" s="76">
        <v>45254</v>
      </c>
      <c r="E6125" s="4" t="s">
        <v>1313</v>
      </c>
      <c r="F6125" s="4" t="s">
        <v>1314</v>
      </c>
      <c r="G6125" s="4" t="s">
        <v>942</v>
      </c>
      <c r="H6125" s="4" t="s">
        <v>1315</v>
      </c>
      <c r="I6125" s="4" t="s">
        <v>2062</v>
      </c>
      <c r="J6125" s="4" t="s">
        <v>2063</v>
      </c>
      <c r="K6125" s="4" t="s">
        <v>15</v>
      </c>
      <c r="L6125" s="4">
        <v>4</v>
      </c>
      <c r="M6125" s="4" t="s">
        <v>77</v>
      </c>
      <c r="N6125" s="4">
        <v>7627.33</v>
      </c>
      <c r="O6125" s="4">
        <v>5590.53</v>
      </c>
      <c r="P6125" s="4" t="s">
        <v>78</v>
      </c>
      <c r="Q6125" s="77">
        <v>45281.662499999999</v>
      </c>
      <c r="R6125" s="4">
        <v>30509.32</v>
      </c>
      <c r="S6125" s="4">
        <v>22362.12</v>
      </c>
      <c r="T6125" s="4" t="str">
        <f>VLOOKUP(E6125,zamiana!A:B,2,0)</f>
        <v>ZRE</v>
      </c>
    </row>
    <row r="6126" spans="1:20" x14ac:dyDescent="0.3">
      <c r="A6126" s="4" t="s">
        <v>4902</v>
      </c>
      <c r="B6126" s="76">
        <v>45208</v>
      </c>
      <c r="C6126" s="76">
        <v>45208</v>
      </c>
      <c r="D6126" s="76">
        <v>45254</v>
      </c>
      <c r="E6126" s="4" t="s">
        <v>1313</v>
      </c>
      <c r="F6126" s="4" t="s">
        <v>1314</v>
      </c>
      <c r="G6126" s="4" t="s">
        <v>942</v>
      </c>
      <c r="H6126" s="4" t="s">
        <v>1315</v>
      </c>
      <c r="I6126" s="4" t="s">
        <v>2058</v>
      </c>
      <c r="J6126" s="4" t="s">
        <v>2059</v>
      </c>
      <c r="K6126" s="4" t="s">
        <v>15</v>
      </c>
      <c r="L6126" s="4">
        <v>4</v>
      </c>
      <c r="M6126" s="4" t="s">
        <v>77</v>
      </c>
      <c r="N6126" s="4">
        <v>3950.62</v>
      </c>
      <c r="O6126" s="4">
        <v>4290.22</v>
      </c>
      <c r="P6126" s="4" t="s">
        <v>78</v>
      </c>
      <c r="Q6126" s="77">
        <v>45281.662499999999</v>
      </c>
      <c r="R6126" s="4">
        <v>15802.48</v>
      </c>
      <c r="S6126" s="4">
        <v>17160.88</v>
      </c>
      <c r="T6126" s="4" t="str">
        <f>VLOOKUP(E6126,zamiana!A:B,2,0)</f>
        <v>ZRE</v>
      </c>
    </row>
    <row r="6127" spans="1:20" x14ac:dyDescent="0.3">
      <c r="A6127" s="4" t="s">
        <v>4902</v>
      </c>
      <c r="B6127" s="76">
        <v>45208</v>
      </c>
      <c r="C6127" s="76">
        <v>45208</v>
      </c>
      <c r="D6127" s="76">
        <v>45254</v>
      </c>
      <c r="E6127" s="4" t="s">
        <v>1313</v>
      </c>
      <c r="F6127" s="4" t="s">
        <v>1314</v>
      </c>
      <c r="G6127" s="4" t="s">
        <v>942</v>
      </c>
      <c r="H6127" s="4" t="s">
        <v>1315</v>
      </c>
      <c r="I6127" s="4" t="s">
        <v>2053</v>
      </c>
      <c r="J6127" s="4" t="s">
        <v>2054</v>
      </c>
      <c r="K6127" s="4" t="s">
        <v>15</v>
      </c>
      <c r="L6127" s="4">
        <v>4</v>
      </c>
      <c r="M6127" s="4" t="s">
        <v>77</v>
      </c>
      <c r="N6127" s="4">
        <v>1163.77</v>
      </c>
      <c r="O6127" s="4">
        <v>1835.82</v>
      </c>
      <c r="P6127" s="4" t="s">
        <v>78</v>
      </c>
      <c r="Q6127" s="77">
        <v>45281.662499999999</v>
      </c>
      <c r="R6127" s="4">
        <v>4655.08</v>
      </c>
      <c r="S6127" s="4">
        <v>7343.28</v>
      </c>
      <c r="T6127" s="4" t="str">
        <f>VLOOKUP(E6127,zamiana!A:B,2,0)</f>
        <v>ZRE</v>
      </c>
    </row>
    <row r="6128" spans="1:20" x14ac:dyDescent="0.3">
      <c r="A6128" s="4" t="s">
        <v>7329</v>
      </c>
      <c r="B6128" s="76">
        <v>45222</v>
      </c>
      <c r="C6128" s="76">
        <v>45208</v>
      </c>
      <c r="D6128" s="76">
        <v>45258</v>
      </c>
      <c r="E6128" s="4" t="s">
        <v>2022</v>
      </c>
      <c r="F6128" s="4" t="s">
        <v>5593</v>
      </c>
      <c r="G6128" s="4" t="s">
        <v>5539</v>
      </c>
      <c r="H6128" s="4" t="s">
        <v>2022</v>
      </c>
      <c r="I6128" s="4" t="s">
        <v>5596</v>
      </c>
      <c r="J6128" s="4" t="s">
        <v>5597</v>
      </c>
      <c r="K6128" s="4" t="s">
        <v>936</v>
      </c>
      <c r="L6128" s="4">
        <v>330</v>
      </c>
      <c r="M6128" s="4" t="s">
        <v>5541</v>
      </c>
      <c r="N6128" s="4">
        <v>3</v>
      </c>
      <c r="O6128" s="4">
        <v>0.01</v>
      </c>
      <c r="P6128" s="4" t="s">
        <v>78</v>
      </c>
      <c r="Q6128" s="77">
        <v>41710.534722222219</v>
      </c>
      <c r="R6128" s="4">
        <v>990</v>
      </c>
      <c r="S6128" s="4">
        <v>3.3</v>
      </c>
      <c r="T6128" s="4" t="str">
        <f>VLOOKUP(E6128,zamiana!A:B,2,0)</f>
        <v>ZŁOM</v>
      </c>
    </row>
    <row r="6129" spans="1:20" x14ac:dyDescent="0.3">
      <c r="A6129" s="4" t="s">
        <v>7329</v>
      </c>
      <c r="B6129" s="76">
        <v>45222</v>
      </c>
      <c r="C6129" s="76">
        <v>45208</v>
      </c>
      <c r="D6129" s="76">
        <v>45258</v>
      </c>
      <c r="E6129" s="4" t="s">
        <v>2022</v>
      </c>
      <c r="F6129" s="4" t="s">
        <v>5593</v>
      </c>
      <c r="G6129" s="4" t="s">
        <v>5539</v>
      </c>
      <c r="H6129" s="4" t="s">
        <v>2022</v>
      </c>
      <c r="I6129" s="4" t="s">
        <v>936</v>
      </c>
      <c r="J6129" s="4" t="s">
        <v>5540</v>
      </c>
      <c r="K6129" s="4" t="s">
        <v>936</v>
      </c>
      <c r="L6129" s="4">
        <v>204</v>
      </c>
      <c r="M6129" s="4" t="s">
        <v>5541</v>
      </c>
      <c r="N6129" s="4">
        <v>0.01</v>
      </c>
      <c r="O6129" s="4">
        <v>0.01</v>
      </c>
      <c r="P6129" s="4" t="s">
        <v>78</v>
      </c>
      <c r="Q6129" s="77">
        <v>41710.533333333333</v>
      </c>
      <c r="R6129" s="4">
        <v>2.04</v>
      </c>
      <c r="S6129" s="4">
        <v>2.04</v>
      </c>
      <c r="T6129" s="4" t="str">
        <f>VLOOKUP(E6129,zamiana!A:B,2,0)</f>
        <v>ZŁOM</v>
      </c>
    </row>
    <row r="6130" spans="1:20" x14ac:dyDescent="0.3">
      <c r="A6130" s="4" t="s">
        <v>7329</v>
      </c>
      <c r="B6130" s="76">
        <v>45222</v>
      </c>
      <c r="C6130" s="76">
        <v>45208</v>
      </c>
      <c r="D6130" s="76">
        <v>45258</v>
      </c>
      <c r="E6130" s="4" t="s">
        <v>2022</v>
      </c>
      <c r="F6130" s="4" t="s">
        <v>5593</v>
      </c>
      <c r="G6130" s="4" t="s">
        <v>5539</v>
      </c>
      <c r="H6130" s="4" t="s">
        <v>2022</v>
      </c>
      <c r="I6130" s="4" t="s">
        <v>936</v>
      </c>
      <c r="J6130" s="4" t="s">
        <v>5540</v>
      </c>
      <c r="K6130" s="4" t="s">
        <v>936</v>
      </c>
      <c r="L6130" s="4">
        <v>2596</v>
      </c>
      <c r="M6130" s="4" t="s">
        <v>5541</v>
      </c>
      <c r="N6130" s="4">
        <v>0.9</v>
      </c>
      <c r="O6130" s="4">
        <v>0.01</v>
      </c>
      <c r="P6130" s="4" t="s">
        <v>78</v>
      </c>
      <c r="Q6130" s="77">
        <v>41710.533333333333</v>
      </c>
      <c r="R6130" s="4">
        <v>2336.4</v>
      </c>
      <c r="S6130" s="4">
        <v>25.96</v>
      </c>
      <c r="T6130" s="4" t="str">
        <f>VLOOKUP(E6130,zamiana!A:B,2,0)</f>
        <v>ZŁOM</v>
      </c>
    </row>
    <row r="6131" spans="1:20" x14ac:dyDescent="0.3">
      <c r="A6131" s="4" t="s">
        <v>7329</v>
      </c>
      <c r="B6131" s="76">
        <v>45222</v>
      </c>
      <c r="C6131" s="76">
        <v>45208</v>
      </c>
      <c r="D6131" s="76">
        <v>45258</v>
      </c>
      <c r="E6131" s="4" t="s">
        <v>2022</v>
      </c>
      <c r="F6131" s="4" t="s">
        <v>5593</v>
      </c>
      <c r="G6131" s="4" t="s">
        <v>5539</v>
      </c>
      <c r="H6131" s="4" t="s">
        <v>2022</v>
      </c>
      <c r="I6131" s="4" t="s">
        <v>936</v>
      </c>
      <c r="J6131" s="4" t="s">
        <v>5540</v>
      </c>
      <c r="K6131" s="4" t="s">
        <v>936</v>
      </c>
      <c r="L6131" s="4">
        <v>1392</v>
      </c>
      <c r="M6131" s="4" t="s">
        <v>5541</v>
      </c>
      <c r="N6131" s="4">
        <v>0.56000000000000005</v>
      </c>
      <c r="O6131" s="4">
        <v>0.01</v>
      </c>
      <c r="P6131" s="4" t="s">
        <v>78</v>
      </c>
      <c r="Q6131" s="77">
        <v>41710.533333333333</v>
      </c>
      <c r="R6131" s="4">
        <v>779.52</v>
      </c>
      <c r="S6131" s="4">
        <v>13.92</v>
      </c>
      <c r="T6131" s="4" t="str">
        <f>VLOOKUP(E6131,zamiana!A:B,2,0)</f>
        <v>ZŁOM</v>
      </c>
    </row>
    <row r="6132" spans="1:20" x14ac:dyDescent="0.3">
      <c r="A6132" s="4" t="s">
        <v>4579</v>
      </c>
      <c r="B6132" s="76">
        <v>45209</v>
      </c>
      <c r="C6132" s="76">
        <v>45209</v>
      </c>
      <c r="D6132" s="76">
        <v>45240</v>
      </c>
      <c r="E6132" s="4" t="s">
        <v>984</v>
      </c>
      <c r="F6132" s="4" t="s">
        <v>984</v>
      </c>
      <c r="G6132" s="4" t="s">
        <v>942</v>
      </c>
      <c r="H6132" s="4" t="s">
        <v>985</v>
      </c>
      <c r="I6132" s="4" t="s">
        <v>1973</v>
      </c>
      <c r="J6132" s="4" t="s">
        <v>1974</v>
      </c>
      <c r="K6132" s="4" t="s">
        <v>1708</v>
      </c>
      <c r="L6132" s="4">
        <v>2</v>
      </c>
      <c r="M6132" s="4" t="s">
        <v>77</v>
      </c>
      <c r="N6132" s="4">
        <v>9133.7800000000007</v>
      </c>
      <c r="O6132" s="4">
        <v>6343.54</v>
      </c>
      <c r="P6132" s="4" t="s">
        <v>78</v>
      </c>
      <c r="Q6132" s="77">
        <v>45281.661111111112</v>
      </c>
      <c r="R6132" s="4">
        <v>18267.560000000001</v>
      </c>
      <c r="S6132" s="4">
        <v>12687.08</v>
      </c>
      <c r="T6132" s="4" t="str">
        <f>VLOOKUP(E6132,zamiana!A:B,2,0)</f>
        <v>CAF REICHSHOFFEN</v>
      </c>
    </row>
    <row r="6133" spans="1:20" x14ac:dyDescent="0.3">
      <c r="A6133" s="4" t="s">
        <v>4579</v>
      </c>
      <c r="B6133" s="76">
        <v>45209</v>
      </c>
      <c r="C6133" s="76">
        <v>45209</v>
      </c>
      <c r="D6133" s="76">
        <v>45240</v>
      </c>
      <c r="E6133" s="4" t="s">
        <v>984</v>
      </c>
      <c r="F6133" s="4" t="s">
        <v>984</v>
      </c>
      <c r="G6133" s="4" t="s">
        <v>942</v>
      </c>
      <c r="H6133" s="4" t="s">
        <v>985</v>
      </c>
      <c r="I6133" s="4" t="s">
        <v>1975</v>
      </c>
      <c r="J6133" s="4" t="s">
        <v>1976</v>
      </c>
      <c r="K6133" s="4" t="s">
        <v>1708</v>
      </c>
      <c r="L6133" s="4">
        <v>3</v>
      </c>
      <c r="M6133" s="4" t="s">
        <v>77</v>
      </c>
      <c r="N6133" s="4">
        <v>11379.88</v>
      </c>
      <c r="O6133" s="4">
        <v>9990.89</v>
      </c>
      <c r="P6133" s="4" t="s">
        <v>78</v>
      </c>
      <c r="Q6133" s="77">
        <v>45281.636111111111</v>
      </c>
      <c r="R6133" s="4">
        <v>34139.64</v>
      </c>
      <c r="S6133" s="4">
        <v>29972.67</v>
      </c>
      <c r="T6133" s="4" t="str">
        <f>VLOOKUP(E6133,zamiana!A:B,2,0)</f>
        <v>CAF REICHSHOFFEN</v>
      </c>
    </row>
    <row r="6134" spans="1:20" x14ac:dyDescent="0.3">
      <c r="A6134" s="4" t="s">
        <v>4579</v>
      </c>
      <c r="B6134" s="76">
        <v>45209</v>
      </c>
      <c r="C6134" s="76">
        <v>45209</v>
      </c>
      <c r="D6134" s="76">
        <v>45240</v>
      </c>
      <c r="E6134" s="4" t="s">
        <v>984</v>
      </c>
      <c r="F6134" s="4" t="s">
        <v>984</v>
      </c>
      <c r="G6134" s="4" t="s">
        <v>942</v>
      </c>
      <c r="H6134" s="4" t="s">
        <v>985</v>
      </c>
      <c r="I6134" s="4" t="s">
        <v>1960</v>
      </c>
      <c r="J6134" s="4" t="s">
        <v>1961</v>
      </c>
      <c r="K6134" s="4" t="s">
        <v>1708</v>
      </c>
      <c r="L6134" s="4">
        <v>3</v>
      </c>
      <c r="M6134" s="4" t="s">
        <v>77</v>
      </c>
      <c r="N6134" s="4">
        <v>2379.59</v>
      </c>
      <c r="O6134" s="4">
        <v>2158.5</v>
      </c>
      <c r="P6134" s="4" t="s">
        <v>78</v>
      </c>
      <c r="Q6134" s="77">
        <v>45281.636111111111</v>
      </c>
      <c r="R6134" s="4">
        <v>7138.77</v>
      </c>
      <c r="S6134" s="4">
        <v>6475.5</v>
      </c>
      <c r="T6134" s="4" t="str">
        <f>VLOOKUP(E6134,zamiana!A:B,2,0)</f>
        <v>CAF REICHSHOFFEN</v>
      </c>
    </row>
    <row r="6135" spans="1:20" x14ac:dyDescent="0.3">
      <c r="A6135" s="4" t="s">
        <v>4579</v>
      </c>
      <c r="B6135" s="76">
        <v>45209</v>
      </c>
      <c r="C6135" s="76">
        <v>45209</v>
      </c>
      <c r="D6135" s="76">
        <v>45240</v>
      </c>
      <c r="E6135" s="4" t="s">
        <v>984</v>
      </c>
      <c r="F6135" s="4" t="s">
        <v>984</v>
      </c>
      <c r="G6135" s="4" t="s">
        <v>942</v>
      </c>
      <c r="H6135" s="4" t="s">
        <v>985</v>
      </c>
      <c r="I6135" s="4" t="s">
        <v>1977</v>
      </c>
      <c r="J6135" s="4" t="s">
        <v>1978</v>
      </c>
      <c r="K6135" s="4" t="s">
        <v>1708</v>
      </c>
      <c r="L6135" s="4">
        <v>2</v>
      </c>
      <c r="M6135" s="4" t="s">
        <v>77</v>
      </c>
      <c r="N6135" s="4">
        <v>11737.25</v>
      </c>
      <c r="O6135" s="4">
        <v>10658.49</v>
      </c>
      <c r="P6135" s="4" t="s">
        <v>78</v>
      </c>
      <c r="Q6135" s="77">
        <v>45281.636111111111</v>
      </c>
      <c r="R6135" s="4">
        <v>23474.5</v>
      </c>
      <c r="S6135" s="4">
        <v>21316.98</v>
      </c>
      <c r="T6135" s="4" t="str">
        <f>VLOOKUP(E6135,zamiana!A:B,2,0)</f>
        <v>CAF REICHSHOFFEN</v>
      </c>
    </row>
    <row r="6136" spans="1:20" x14ac:dyDescent="0.3">
      <c r="A6136" s="4" t="s">
        <v>4579</v>
      </c>
      <c r="B6136" s="76">
        <v>45209</v>
      </c>
      <c r="C6136" s="76">
        <v>45209</v>
      </c>
      <c r="D6136" s="76">
        <v>45240</v>
      </c>
      <c r="E6136" s="4" t="s">
        <v>984</v>
      </c>
      <c r="F6136" s="4" t="s">
        <v>984</v>
      </c>
      <c r="G6136" s="4" t="s">
        <v>942</v>
      </c>
      <c r="H6136" s="4" t="s">
        <v>985</v>
      </c>
      <c r="I6136" s="4" t="s">
        <v>1962</v>
      </c>
      <c r="J6136" s="4" t="s">
        <v>1963</v>
      </c>
      <c r="K6136" s="4" t="s">
        <v>1708</v>
      </c>
      <c r="L6136" s="4">
        <v>2</v>
      </c>
      <c r="M6136" s="4" t="s">
        <v>77</v>
      </c>
      <c r="N6136" s="4">
        <v>2479.14</v>
      </c>
      <c r="O6136" s="4">
        <v>2458.8000000000002</v>
      </c>
      <c r="P6136" s="4" t="s">
        <v>78</v>
      </c>
      <c r="Q6136" s="77">
        <v>45281.636111111111</v>
      </c>
      <c r="R6136" s="4">
        <v>4958.28</v>
      </c>
      <c r="S6136" s="4">
        <v>4917.6000000000004</v>
      </c>
      <c r="T6136" s="4" t="str">
        <f>VLOOKUP(E6136,zamiana!A:B,2,0)</f>
        <v>CAF REICHSHOFFEN</v>
      </c>
    </row>
    <row r="6137" spans="1:20" x14ac:dyDescent="0.3">
      <c r="A6137" s="4" t="s">
        <v>4579</v>
      </c>
      <c r="B6137" s="76">
        <v>45209</v>
      </c>
      <c r="C6137" s="76">
        <v>45209</v>
      </c>
      <c r="D6137" s="76">
        <v>45240</v>
      </c>
      <c r="E6137" s="4" t="s">
        <v>984</v>
      </c>
      <c r="F6137" s="4" t="s">
        <v>984</v>
      </c>
      <c r="G6137" s="4" t="s">
        <v>942</v>
      </c>
      <c r="H6137" s="4" t="s">
        <v>985</v>
      </c>
      <c r="I6137" s="4" t="s">
        <v>1804</v>
      </c>
      <c r="J6137" s="4" t="s">
        <v>1805</v>
      </c>
      <c r="K6137" s="4" t="s">
        <v>1708</v>
      </c>
      <c r="L6137" s="4">
        <v>1</v>
      </c>
      <c r="M6137" s="4" t="s">
        <v>77</v>
      </c>
      <c r="N6137" s="4">
        <v>147.77000000000001</v>
      </c>
      <c r="O6137" s="4">
        <v>89.04</v>
      </c>
      <c r="P6137" s="4" t="s">
        <v>78</v>
      </c>
      <c r="Q6137" s="77">
        <v>45281.633333333331</v>
      </c>
      <c r="R6137" s="4">
        <v>147.77000000000001</v>
      </c>
      <c r="S6137" s="4">
        <v>89.04</v>
      </c>
      <c r="T6137" s="4" t="str">
        <f>VLOOKUP(E6137,zamiana!A:B,2,0)</f>
        <v>CAF REICHSHOFFEN</v>
      </c>
    </row>
    <row r="6138" spans="1:20" x14ac:dyDescent="0.3">
      <c r="A6138" s="4" t="s">
        <v>4579</v>
      </c>
      <c r="B6138" s="76">
        <v>45209</v>
      </c>
      <c r="C6138" s="76">
        <v>45209</v>
      </c>
      <c r="D6138" s="76">
        <v>45240</v>
      </c>
      <c r="E6138" s="4" t="s">
        <v>984</v>
      </c>
      <c r="F6138" s="4" t="s">
        <v>984</v>
      </c>
      <c r="G6138" s="4" t="s">
        <v>942</v>
      </c>
      <c r="H6138" s="4" t="s">
        <v>985</v>
      </c>
      <c r="I6138" s="4" t="s">
        <v>1706</v>
      </c>
      <c r="J6138" s="4" t="s">
        <v>1707</v>
      </c>
      <c r="K6138" s="4" t="s">
        <v>1708</v>
      </c>
      <c r="L6138" s="4">
        <v>1</v>
      </c>
      <c r="M6138" s="4" t="s">
        <v>77</v>
      </c>
      <c r="N6138" s="4">
        <v>43.27</v>
      </c>
      <c r="O6138" s="4">
        <v>43.73</v>
      </c>
      <c r="P6138" s="4" t="s">
        <v>78</v>
      </c>
      <c r="Q6138" s="77">
        <v>45281.65625</v>
      </c>
      <c r="R6138" s="4">
        <v>43.27</v>
      </c>
      <c r="S6138" s="4">
        <v>43.73</v>
      </c>
      <c r="T6138" s="4" t="str">
        <f>VLOOKUP(E6138,zamiana!A:B,2,0)</f>
        <v>CAF REICHSHOFFEN</v>
      </c>
    </row>
    <row r="6139" spans="1:20" x14ac:dyDescent="0.3">
      <c r="A6139" s="4" t="s">
        <v>4579</v>
      </c>
      <c r="B6139" s="76">
        <v>45209</v>
      </c>
      <c r="C6139" s="76">
        <v>45209</v>
      </c>
      <c r="D6139" s="76">
        <v>45240</v>
      </c>
      <c r="E6139" s="4" t="s">
        <v>984</v>
      </c>
      <c r="F6139" s="4" t="s">
        <v>984</v>
      </c>
      <c r="G6139" s="4" t="s">
        <v>942</v>
      </c>
      <c r="H6139" s="4" t="s">
        <v>985</v>
      </c>
      <c r="I6139" s="4" t="s">
        <v>1967</v>
      </c>
      <c r="J6139" s="4" t="s">
        <v>1968</v>
      </c>
      <c r="K6139" s="4" t="s">
        <v>1708</v>
      </c>
      <c r="L6139" s="4">
        <v>2</v>
      </c>
      <c r="M6139" s="4" t="s">
        <v>77</v>
      </c>
      <c r="N6139" s="4">
        <v>3942.78</v>
      </c>
      <c r="O6139" s="4">
        <v>2803.29</v>
      </c>
      <c r="P6139" s="4" t="s">
        <v>78</v>
      </c>
      <c r="Q6139" s="77">
        <v>45281.632638888892</v>
      </c>
      <c r="R6139" s="4">
        <v>7885.56</v>
      </c>
      <c r="S6139" s="4">
        <v>5606.58</v>
      </c>
      <c r="T6139" s="4" t="str">
        <f>VLOOKUP(E6139,zamiana!A:B,2,0)</f>
        <v>CAF REICHSHOFFEN</v>
      </c>
    </row>
    <row r="6140" spans="1:20" x14ac:dyDescent="0.3">
      <c r="A6140" s="4" t="s">
        <v>4579</v>
      </c>
      <c r="B6140" s="76">
        <v>45209</v>
      </c>
      <c r="C6140" s="76">
        <v>45209</v>
      </c>
      <c r="D6140" s="76">
        <v>45240</v>
      </c>
      <c r="E6140" s="4" t="s">
        <v>984</v>
      </c>
      <c r="F6140" s="4" t="s">
        <v>984</v>
      </c>
      <c r="G6140" s="4" t="s">
        <v>942</v>
      </c>
      <c r="H6140" s="4" t="s">
        <v>985</v>
      </c>
      <c r="I6140" s="4" t="s">
        <v>1956</v>
      </c>
      <c r="J6140" s="4" t="s">
        <v>1957</v>
      </c>
      <c r="K6140" s="4" t="s">
        <v>1708</v>
      </c>
      <c r="L6140" s="4">
        <v>1</v>
      </c>
      <c r="M6140" s="4" t="s">
        <v>77</v>
      </c>
      <c r="N6140" s="4">
        <v>2158.6799999999998</v>
      </c>
      <c r="O6140" s="4">
        <v>1747.63</v>
      </c>
      <c r="P6140" s="4" t="s">
        <v>78</v>
      </c>
      <c r="Q6140" s="77">
        <v>45281.631944444445</v>
      </c>
      <c r="R6140" s="4">
        <v>2158.6799999999998</v>
      </c>
      <c r="S6140" s="4">
        <v>1747.63</v>
      </c>
      <c r="T6140" s="4" t="str">
        <f>VLOOKUP(E6140,zamiana!A:B,2,0)</f>
        <v>CAF REICHSHOFFEN</v>
      </c>
    </row>
    <row r="6141" spans="1:20" x14ac:dyDescent="0.3">
      <c r="A6141" s="4" t="s">
        <v>4579</v>
      </c>
      <c r="B6141" s="76">
        <v>45209</v>
      </c>
      <c r="C6141" s="76">
        <v>45209</v>
      </c>
      <c r="D6141" s="76">
        <v>45240</v>
      </c>
      <c r="E6141" s="4" t="s">
        <v>984</v>
      </c>
      <c r="F6141" s="4" t="s">
        <v>984</v>
      </c>
      <c r="G6141" s="4" t="s">
        <v>942</v>
      </c>
      <c r="H6141" s="4" t="s">
        <v>985</v>
      </c>
      <c r="I6141" s="4" t="s">
        <v>1979</v>
      </c>
      <c r="J6141" s="4" t="s">
        <v>1980</v>
      </c>
      <c r="K6141" s="4" t="s">
        <v>1708</v>
      </c>
      <c r="L6141" s="4">
        <v>1</v>
      </c>
      <c r="M6141" s="4" t="s">
        <v>77</v>
      </c>
      <c r="N6141" s="4">
        <v>14267.18</v>
      </c>
      <c r="O6141" s="4">
        <v>11757.57</v>
      </c>
      <c r="P6141" s="4" t="s">
        <v>78</v>
      </c>
      <c r="Q6141" s="77">
        <v>45281.632638888892</v>
      </c>
      <c r="R6141" s="4">
        <v>14267.18</v>
      </c>
      <c r="S6141" s="4">
        <v>11757.57</v>
      </c>
      <c r="T6141" s="4" t="str">
        <f>VLOOKUP(E6141,zamiana!A:B,2,0)</f>
        <v>CAF REICHSHOFFEN</v>
      </c>
    </row>
    <row r="6142" spans="1:20" x14ac:dyDescent="0.3">
      <c r="A6142" s="4" t="s">
        <v>4579</v>
      </c>
      <c r="B6142" s="76">
        <v>45209</v>
      </c>
      <c r="C6142" s="76">
        <v>45209</v>
      </c>
      <c r="D6142" s="76">
        <v>45240</v>
      </c>
      <c r="E6142" s="4" t="s">
        <v>984</v>
      </c>
      <c r="F6142" s="4" t="s">
        <v>984</v>
      </c>
      <c r="G6142" s="4" t="s">
        <v>942</v>
      </c>
      <c r="H6142" s="4" t="s">
        <v>985</v>
      </c>
      <c r="I6142" s="4" t="s">
        <v>1964</v>
      </c>
      <c r="J6142" s="4" t="s">
        <v>1965</v>
      </c>
      <c r="K6142" s="4" t="s">
        <v>1708</v>
      </c>
      <c r="L6142" s="4">
        <v>1</v>
      </c>
      <c r="M6142" s="4" t="s">
        <v>77</v>
      </c>
      <c r="N6142" s="4">
        <v>3560.13</v>
      </c>
      <c r="O6142" s="4">
        <v>2499.14</v>
      </c>
      <c r="P6142" s="4" t="s">
        <v>78</v>
      </c>
      <c r="Q6142" s="77">
        <v>45281.632638888892</v>
      </c>
      <c r="R6142" s="4">
        <v>3560.13</v>
      </c>
      <c r="S6142" s="4">
        <v>2499.14</v>
      </c>
      <c r="T6142" s="4" t="str">
        <f>VLOOKUP(E6142,zamiana!A:B,2,0)</f>
        <v>CAF REICHSHOFFEN</v>
      </c>
    </row>
    <row r="6143" spans="1:20" x14ac:dyDescent="0.3">
      <c r="A6143" s="4" t="s">
        <v>4579</v>
      </c>
      <c r="B6143" s="76">
        <v>45209</v>
      </c>
      <c r="C6143" s="76">
        <v>45209</v>
      </c>
      <c r="D6143" s="76">
        <v>45240</v>
      </c>
      <c r="E6143" s="4" t="s">
        <v>984</v>
      </c>
      <c r="F6143" s="4" t="s">
        <v>984</v>
      </c>
      <c r="G6143" s="4" t="s">
        <v>942</v>
      </c>
      <c r="H6143" s="4" t="s">
        <v>985</v>
      </c>
      <c r="I6143" s="4" t="s">
        <v>1971</v>
      </c>
      <c r="J6143" s="4" t="s">
        <v>1972</v>
      </c>
      <c r="K6143" s="4" t="s">
        <v>1708</v>
      </c>
      <c r="L6143" s="4">
        <v>1</v>
      </c>
      <c r="M6143" s="4" t="s">
        <v>77</v>
      </c>
      <c r="N6143" s="4">
        <v>4382.3</v>
      </c>
      <c r="O6143" s="4">
        <v>3954.31</v>
      </c>
      <c r="P6143" s="4" t="s">
        <v>78</v>
      </c>
      <c r="Q6143" s="77">
        <v>45281.631944444445</v>
      </c>
      <c r="R6143" s="4">
        <v>4382.3</v>
      </c>
      <c r="S6143" s="4">
        <v>3954.31</v>
      </c>
      <c r="T6143" s="4" t="str">
        <f>VLOOKUP(E6143,zamiana!A:B,2,0)</f>
        <v>CAF REICHSHOFFEN</v>
      </c>
    </row>
    <row r="6144" spans="1:20" x14ac:dyDescent="0.3">
      <c r="A6144" s="4" t="s">
        <v>4579</v>
      </c>
      <c r="B6144" s="76">
        <v>45209</v>
      </c>
      <c r="C6144" s="76">
        <v>45209</v>
      </c>
      <c r="D6144" s="76">
        <v>45240</v>
      </c>
      <c r="E6144" s="4" t="s">
        <v>984</v>
      </c>
      <c r="F6144" s="4" t="s">
        <v>984</v>
      </c>
      <c r="G6144" s="4" t="s">
        <v>942</v>
      </c>
      <c r="H6144" s="4" t="s">
        <v>985</v>
      </c>
      <c r="I6144" s="4" t="s">
        <v>1865</v>
      </c>
      <c r="J6144" s="4" t="s">
        <v>1866</v>
      </c>
      <c r="K6144" s="4" t="s">
        <v>1708</v>
      </c>
      <c r="L6144" s="4">
        <v>1</v>
      </c>
      <c r="M6144" s="4" t="s">
        <v>77</v>
      </c>
      <c r="N6144" s="4">
        <v>265.69</v>
      </c>
      <c r="O6144" s="4">
        <v>202.33</v>
      </c>
      <c r="P6144" s="4" t="s">
        <v>78</v>
      </c>
      <c r="Q6144" s="77">
        <v>45281.667361111111</v>
      </c>
      <c r="R6144" s="4">
        <v>265.69</v>
      </c>
      <c r="S6144" s="4">
        <v>202.33</v>
      </c>
      <c r="T6144" s="4" t="str">
        <f>VLOOKUP(E6144,zamiana!A:B,2,0)</f>
        <v>CAF REICHSHOFFEN</v>
      </c>
    </row>
    <row r="6145" spans="1:20" x14ac:dyDescent="0.3">
      <c r="A6145" s="4" t="s">
        <v>4579</v>
      </c>
      <c r="B6145" s="76">
        <v>45209</v>
      </c>
      <c r="C6145" s="76">
        <v>45209</v>
      </c>
      <c r="D6145" s="76">
        <v>45240</v>
      </c>
      <c r="E6145" s="4" t="s">
        <v>984</v>
      </c>
      <c r="F6145" s="4" t="s">
        <v>984</v>
      </c>
      <c r="G6145" s="4" t="s">
        <v>942</v>
      </c>
      <c r="H6145" s="4" t="s">
        <v>985</v>
      </c>
      <c r="I6145" s="4" t="s">
        <v>1874</v>
      </c>
      <c r="J6145" s="4" t="s">
        <v>1875</v>
      </c>
      <c r="K6145" s="4" t="s">
        <v>1708</v>
      </c>
      <c r="L6145" s="4">
        <v>1</v>
      </c>
      <c r="M6145" s="4" t="s">
        <v>77</v>
      </c>
      <c r="N6145" s="4">
        <v>211.98</v>
      </c>
      <c r="O6145" s="4">
        <v>246.39</v>
      </c>
      <c r="P6145" s="4" t="s">
        <v>78</v>
      </c>
      <c r="Q6145" s="77">
        <v>45281.631944444445</v>
      </c>
      <c r="R6145" s="4">
        <v>211.98</v>
      </c>
      <c r="S6145" s="4">
        <v>246.39</v>
      </c>
      <c r="T6145" s="4" t="str">
        <f>VLOOKUP(E6145,zamiana!A:B,2,0)</f>
        <v>CAF REICHSHOFFEN</v>
      </c>
    </row>
    <row r="6146" spans="1:20" x14ac:dyDescent="0.3">
      <c r="A6146" s="4" t="s">
        <v>4579</v>
      </c>
      <c r="B6146" s="76">
        <v>45209</v>
      </c>
      <c r="C6146" s="76">
        <v>45209</v>
      </c>
      <c r="D6146" s="76">
        <v>45240</v>
      </c>
      <c r="E6146" s="4" t="s">
        <v>984</v>
      </c>
      <c r="F6146" s="4" t="s">
        <v>984</v>
      </c>
      <c r="G6146" s="4" t="s">
        <v>942</v>
      </c>
      <c r="H6146" s="4" t="s">
        <v>985</v>
      </c>
      <c r="I6146" s="4" t="s">
        <v>1854</v>
      </c>
      <c r="J6146" s="4" t="s">
        <v>1855</v>
      </c>
      <c r="K6146" s="4" t="s">
        <v>1708</v>
      </c>
      <c r="L6146" s="4">
        <v>1</v>
      </c>
      <c r="M6146" s="4" t="s">
        <v>77</v>
      </c>
      <c r="N6146" s="4">
        <v>168.47</v>
      </c>
      <c r="O6146" s="4">
        <v>133.47999999999999</v>
      </c>
      <c r="P6146" s="4" t="s">
        <v>78</v>
      </c>
      <c r="Q6146" s="77">
        <v>45281.631944444445</v>
      </c>
      <c r="R6146" s="4">
        <v>168.47</v>
      </c>
      <c r="S6146" s="4">
        <v>133.47999999999999</v>
      </c>
      <c r="T6146" s="4" t="str">
        <f>VLOOKUP(E6146,zamiana!A:B,2,0)</f>
        <v>CAF REICHSHOFFEN</v>
      </c>
    </row>
    <row r="6147" spans="1:20" x14ac:dyDescent="0.3">
      <c r="A6147" s="4" t="s">
        <v>4579</v>
      </c>
      <c r="B6147" s="76">
        <v>45209</v>
      </c>
      <c r="C6147" s="76">
        <v>45209</v>
      </c>
      <c r="D6147" s="76">
        <v>45240</v>
      </c>
      <c r="E6147" s="4" t="s">
        <v>984</v>
      </c>
      <c r="F6147" s="4" t="s">
        <v>984</v>
      </c>
      <c r="G6147" s="4" t="s">
        <v>942</v>
      </c>
      <c r="H6147" s="4" t="s">
        <v>985</v>
      </c>
      <c r="I6147" s="4" t="s">
        <v>1946</v>
      </c>
      <c r="J6147" s="4" t="s">
        <v>1947</v>
      </c>
      <c r="K6147" s="4" t="s">
        <v>1708</v>
      </c>
      <c r="L6147" s="4">
        <v>1</v>
      </c>
      <c r="M6147" s="4" t="s">
        <v>77</v>
      </c>
      <c r="N6147" s="4">
        <v>1321.95</v>
      </c>
      <c r="O6147" s="4">
        <v>889.66</v>
      </c>
      <c r="P6147" s="4" t="s">
        <v>78</v>
      </c>
      <c r="Q6147" s="77">
        <v>45281.631944444445</v>
      </c>
      <c r="R6147" s="4">
        <v>1321.95</v>
      </c>
      <c r="S6147" s="4">
        <v>889.66</v>
      </c>
      <c r="T6147" s="4" t="str">
        <f>VLOOKUP(E6147,zamiana!A:B,2,0)</f>
        <v>CAF REICHSHOFFEN</v>
      </c>
    </row>
    <row r="6148" spans="1:20" x14ac:dyDescent="0.3">
      <c r="A6148" s="4" t="s">
        <v>4579</v>
      </c>
      <c r="B6148" s="76">
        <v>45209</v>
      </c>
      <c r="C6148" s="76">
        <v>45209</v>
      </c>
      <c r="D6148" s="76">
        <v>45240</v>
      </c>
      <c r="E6148" s="4" t="s">
        <v>984</v>
      </c>
      <c r="F6148" s="4" t="s">
        <v>984</v>
      </c>
      <c r="G6148" s="4" t="s">
        <v>942</v>
      </c>
      <c r="H6148" s="4" t="s">
        <v>985</v>
      </c>
      <c r="I6148" s="4" t="s">
        <v>1950</v>
      </c>
      <c r="J6148" s="4" t="s">
        <v>1951</v>
      </c>
      <c r="K6148" s="4" t="s">
        <v>1708</v>
      </c>
      <c r="L6148" s="4">
        <v>1</v>
      </c>
      <c r="M6148" s="4" t="s">
        <v>77</v>
      </c>
      <c r="N6148" s="4">
        <v>1948.77</v>
      </c>
      <c r="O6148" s="4">
        <v>1956.69</v>
      </c>
      <c r="P6148" s="4" t="s">
        <v>78</v>
      </c>
      <c r="Q6148" s="77">
        <v>45281.632638888892</v>
      </c>
      <c r="R6148" s="4">
        <v>1948.77</v>
      </c>
      <c r="S6148" s="4">
        <v>1956.69</v>
      </c>
      <c r="T6148" s="4" t="str">
        <f>VLOOKUP(E6148,zamiana!A:B,2,0)</f>
        <v>CAF REICHSHOFFEN</v>
      </c>
    </row>
    <row r="6149" spans="1:20" x14ac:dyDescent="0.3">
      <c r="A6149" s="4" t="s">
        <v>4579</v>
      </c>
      <c r="B6149" s="76">
        <v>45209</v>
      </c>
      <c r="C6149" s="76">
        <v>45209</v>
      </c>
      <c r="D6149" s="76">
        <v>45240</v>
      </c>
      <c r="E6149" s="4" t="s">
        <v>984</v>
      </c>
      <c r="F6149" s="4" t="s">
        <v>984</v>
      </c>
      <c r="G6149" s="4" t="s">
        <v>942</v>
      </c>
      <c r="H6149" s="4" t="s">
        <v>985</v>
      </c>
      <c r="I6149" s="4" t="s">
        <v>1969</v>
      </c>
      <c r="J6149" s="4" t="s">
        <v>1970</v>
      </c>
      <c r="K6149" s="4" t="s">
        <v>1708</v>
      </c>
      <c r="L6149" s="4">
        <v>1</v>
      </c>
      <c r="M6149" s="4" t="s">
        <v>77</v>
      </c>
      <c r="N6149" s="4">
        <v>4154.66</v>
      </c>
      <c r="O6149" s="4">
        <v>3542.02</v>
      </c>
      <c r="P6149" s="4" t="s">
        <v>78</v>
      </c>
      <c r="Q6149" s="77">
        <v>45281.632638888892</v>
      </c>
      <c r="R6149" s="4">
        <v>4154.66</v>
      </c>
      <c r="S6149" s="4">
        <v>3542.02</v>
      </c>
      <c r="T6149" s="4" t="str">
        <f>VLOOKUP(E6149,zamiana!A:B,2,0)</f>
        <v>CAF REICHSHOFFEN</v>
      </c>
    </row>
    <row r="6150" spans="1:20" x14ac:dyDescent="0.3">
      <c r="A6150" s="4" t="s">
        <v>4579</v>
      </c>
      <c r="B6150" s="76">
        <v>45209</v>
      </c>
      <c r="C6150" s="76">
        <v>45209</v>
      </c>
      <c r="D6150" s="76">
        <v>45240</v>
      </c>
      <c r="E6150" s="4" t="s">
        <v>984</v>
      </c>
      <c r="F6150" s="4" t="s">
        <v>984</v>
      </c>
      <c r="G6150" s="4" t="s">
        <v>942</v>
      </c>
      <c r="H6150" s="4" t="s">
        <v>985</v>
      </c>
      <c r="I6150" s="4" t="s">
        <v>1954</v>
      </c>
      <c r="J6150" s="4" t="s">
        <v>1955</v>
      </c>
      <c r="K6150" s="4" t="s">
        <v>1708</v>
      </c>
      <c r="L6150" s="4">
        <v>2</v>
      </c>
      <c r="M6150" s="4" t="s">
        <v>77</v>
      </c>
      <c r="N6150" s="4">
        <v>2449.7399999999998</v>
      </c>
      <c r="O6150" s="4">
        <v>1763.68</v>
      </c>
      <c r="P6150" s="4" t="s">
        <v>78</v>
      </c>
      <c r="Q6150" s="77">
        <v>45281.632638888892</v>
      </c>
      <c r="R6150" s="4">
        <v>4899.4799999999996</v>
      </c>
      <c r="S6150" s="4">
        <v>3527.36</v>
      </c>
      <c r="T6150" s="4" t="str">
        <f>VLOOKUP(E6150,zamiana!A:B,2,0)</f>
        <v>CAF REICHSHOFFEN</v>
      </c>
    </row>
    <row r="6151" spans="1:20" x14ac:dyDescent="0.3">
      <c r="A6151" s="4" t="s">
        <v>4579</v>
      </c>
      <c r="B6151" s="76">
        <v>45209</v>
      </c>
      <c r="C6151" s="76">
        <v>45209</v>
      </c>
      <c r="D6151" s="76">
        <v>45240</v>
      </c>
      <c r="E6151" s="4" t="s">
        <v>984</v>
      </c>
      <c r="F6151" s="4" t="s">
        <v>984</v>
      </c>
      <c r="G6151" s="4" t="s">
        <v>942</v>
      </c>
      <c r="H6151" s="4" t="s">
        <v>985</v>
      </c>
      <c r="I6151" s="4" t="s">
        <v>1905</v>
      </c>
      <c r="J6151" s="4" t="s">
        <v>1906</v>
      </c>
      <c r="K6151" s="4" t="s">
        <v>1708</v>
      </c>
      <c r="L6151" s="4">
        <v>3</v>
      </c>
      <c r="M6151" s="4" t="s">
        <v>77</v>
      </c>
      <c r="N6151" s="4">
        <v>571.08000000000004</v>
      </c>
      <c r="O6151" s="4">
        <v>200.1</v>
      </c>
      <c r="P6151" s="4" t="s">
        <v>78</v>
      </c>
      <c r="Q6151" s="77">
        <v>45281.631944444445</v>
      </c>
      <c r="R6151" s="4">
        <v>1713.24</v>
      </c>
      <c r="S6151" s="4">
        <v>600.29999999999995</v>
      </c>
      <c r="T6151" s="4" t="str">
        <f>VLOOKUP(E6151,zamiana!A:B,2,0)</f>
        <v>CAF REICHSHOFFEN</v>
      </c>
    </row>
    <row r="6152" spans="1:20" x14ac:dyDescent="0.3">
      <c r="A6152" s="4" t="s">
        <v>4579</v>
      </c>
      <c r="B6152" s="76">
        <v>45209</v>
      </c>
      <c r="C6152" s="76">
        <v>45209</v>
      </c>
      <c r="D6152" s="76">
        <v>45240</v>
      </c>
      <c r="E6152" s="4" t="s">
        <v>984</v>
      </c>
      <c r="F6152" s="4" t="s">
        <v>984</v>
      </c>
      <c r="G6152" s="4" t="s">
        <v>942</v>
      </c>
      <c r="H6152" s="4" t="s">
        <v>985</v>
      </c>
      <c r="I6152" s="4" t="s">
        <v>1944</v>
      </c>
      <c r="J6152" s="4" t="s">
        <v>1945</v>
      </c>
      <c r="K6152" s="4" t="s">
        <v>1708</v>
      </c>
      <c r="L6152" s="4">
        <v>1</v>
      </c>
      <c r="M6152" s="4" t="s">
        <v>77</v>
      </c>
      <c r="N6152" s="4">
        <v>1189.1500000000001</v>
      </c>
      <c r="O6152" s="4">
        <v>839.95</v>
      </c>
      <c r="P6152" s="4" t="s">
        <v>78</v>
      </c>
      <c r="Q6152" s="77">
        <v>45281.631944444445</v>
      </c>
      <c r="R6152" s="4">
        <v>1189.1500000000001</v>
      </c>
      <c r="S6152" s="4">
        <v>839.95</v>
      </c>
      <c r="T6152" s="4" t="str">
        <f>VLOOKUP(E6152,zamiana!A:B,2,0)</f>
        <v>CAF REICHSHOFFEN</v>
      </c>
    </row>
    <row r="6153" spans="1:20" x14ac:dyDescent="0.3">
      <c r="A6153" s="4" t="s">
        <v>4579</v>
      </c>
      <c r="B6153" s="76">
        <v>45209</v>
      </c>
      <c r="C6153" s="76">
        <v>45209</v>
      </c>
      <c r="D6153" s="76">
        <v>45240</v>
      </c>
      <c r="E6153" s="4" t="s">
        <v>984</v>
      </c>
      <c r="F6153" s="4" t="s">
        <v>984</v>
      </c>
      <c r="G6153" s="4" t="s">
        <v>942</v>
      </c>
      <c r="H6153" s="4" t="s">
        <v>985</v>
      </c>
      <c r="I6153" s="4" t="s">
        <v>1922</v>
      </c>
      <c r="J6153" s="4" t="s">
        <v>1923</v>
      </c>
      <c r="K6153" s="4" t="s">
        <v>1708</v>
      </c>
      <c r="L6153" s="4">
        <v>3</v>
      </c>
      <c r="M6153" s="4" t="s">
        <v>77</v>
      </c>
      <c r="N6153" s="4">
        <v>709.47</v>
      </c>
      <c r="O6153" s="4">
        <v>329.18</v>
      </c>
      <c r="P6153" s="4" t="s">
        <v>78</v>
      </c>
      <c r="Q6153" s="77">
        <v>45281.631944444445</v>
      </c>
      <c r="R6153" s="4">
        <v>2128.41</v>
      </c>
      <c r="S6153" s="4">
        <v>987.54</v>
      </c>
      <c r="T6153" s="4" t="str">
        <f>VLOOKUP(E6153,zamiana!A:B,2,0)</f>
        <v>CAF REICHSHOFFEN</v>
      </c>
    </row>
    <row r="6154" spans="1:20" x14ac:dyDescent="0.3">
      <c r="A6154" s="4" t="s">
        <v>4579</v>
      </c>
      <c r="B6154" s="76">
        <v>45209</v>
      </c>
      <c r="C6154" s="76">
        <v>45209</v>
      </c>
      <c r="D6154" s="76">
        <v>45240</v>
      </c>
      <c r="E6154" s="4" t="s">
        <v>984</v>
      </c>
      <c r="F6154" s="4" t="s">
        <v>984</v>
      </c>
      <c r="G6154" s="4" t="s">
        <v>942</v>
      </c>
      <c r="H6154" s="4" t="s">
        <v>985</v>
      </c>
      <c r="I6154" s="4" t="s">
        <v>1934</v>
      </c>
      <c r="J6154" s="4" t="s">
        <v>1935</v>
      </c>
      <c r="K6154" s="4" t="s">
        <v>1708</v>
      </c>
      <c r="L6154" s="4">
        <v>3</v>
      </c>
      <c r="M6154" s="4" t="s">
        <v>77</v>
      </c>
      <c r="N6154" s="4">
        <v>705.17</v>
      </c>
      <c r="O6154" s="4">
        <v>492.13</v>
      </c>
      <c r="P6154" s="4" t="s">
        <v>78</v>
      </c>
      <c r="Q6154" s="77">
        <v>45281.631944444445</v>
      </c>
      <c r="R6154" s="4">
        <v>2115.5100000000002</v>
      </c>
      <c r="S6154" s="4">
        <v>1476.39</v>
      </c>
      <c r="T6154" s="4" t="str">
        <f>VLOOKUP(E6154,zamiana!A:B,2,0)</f>
        <v>CAF REICHSHOFFEN</v>
      </c>
    </row>
    <row r="6155" spans="1:20" x14ac:dyDescent="0.3">
      <c r="A6155" s="4" t="s">
        <v>4579</v>
      </c>
      <c r="B6155" s="76">
        <v>45209</v>
      </c>
      <c r="C6155" s="76">
        <v>45209</v>
      </c>
      <c r="D6155" s="76">
        <v>45240</v>
      </c>
      <c r="E6155" s="4" t="s">
        <v>984</v>
      </c>
      <c r="F6155" s="4" t="s">
        <v>984</v>
      </c>
      <c r="G6155" s="4" t="s">
        <v>942</v>
      </c>
      <c r="H6155" s="4" t="s">
        <v>985</v>
      </c>
      <c r="I6155" s="4" t="s">
        <v>1939</v>
      </c>
      <c r="J6155" s="4" t="s">
        <v>1940</v>
      </c>
      <c r="K6155" s="4" t="s">
        <v>1708</v>
      </c>
      <c r="L6155" s="4">
        <v>1</v>
      </c>
      <c r="M6155" s="4" t="s">
        <v>77</v>
      </c>
      <c r="N6155" s="4">
        <v>801.79</v>
      </c>
      <c r="O6155" s="4">
        <v>1112.08</v>
      </c>
      <c r="P6155" s="4" t="s">
        <v>78</v>
      </c>
      <c r="Q6155" s="77">
        <v>45281.632638888892</v>
      </c>
      <c r="R6155" s="4">
        <v>801.79</v>
      </c>
      <c r="S6155" s="4">
        <v>1112.08</v>
      </c>
      <c r="T6155" s="4" t="str">
        <f>VLOOKUP(E6155,zamiana!A:B,2,0)</f>
        <v>CAF REICHSHOFFEN</v>
      </c>
    </row>
    <row r="6156" spans="1:20" x14ac:dyDescent="0.3">
      <c r="A6156" s="4" t="s">
        <v>4474</v>
      </c>
      <c r="B6156" s="76">
        <v>45209</v>
      </c>
      <c r="C6156" s="76">
        <v>45209</v>
      </c>
      <c r="D6156" s="76">
        <v>45240</v>
      </c>
      <c r="E6156" s="4" t="s">
        <v>984</v>
      </c>
      <c r="F6156" s="4" t="s">
        <v>984</v>
      </c>
      <c r="G6156" s="4" t="s">
        <v>942</v>
      </c>
      <c r="H6156" s="4" t="s">
        <v>985</v>
      </c>
      <c r="I6156" s="4" t="s">
        <v>4618</v>
      </c>
      <c r="J6156" s="4" t="s">
        <v>4618</v>
      </c>
      <c r="K6156" s="4" t="s">
        <v>986</v>
      </c>
      <c r="L6156" s="4">
        <v>6</v>
      </c>
      <c r="M6156" s="4" t="s">
        <v>77</v>
      </c>
      <c r="N6156" s="4">
        <v>139.44</v>
      </c>
      <c r="O6156" s="4">
        <v>162.66</v>
      </c>
      <c r="P6156" s="4" t="s">
        <v>78</v>
      </c>
      <c r="Q6156" s="77">
        <v>45281.635416666664</v>
      </c>
      <c r="R6156" s="4">
        <v>836.64</v>
      </c>
      <c r="S6156" s="4">
        <v>975.96</v>
      </c>
      <c r="T6156" s="4" t="str">
        <f>VLOOKUP(E6156,zamiana!A:B,2,0)</f>
        <v>CAF REICHSHOFFEN</v>
      </c>
    </row>
    <row r="6157" spans="1:20" x14ac:dyDescent="0.3">
      <c r="A6157" s="4" t="s">
        <v>4474</v>
      </c>
      <c r="B6157" s="76">
        <v>45209</v>
      </c>
      <c r="C6157" s="76">
        <v>45209</v>
      </c>
      <c r="D6157" s="76">
        <v>45240</v>
      </c>
      <c r="E6157" s="4" t="s">
        <v>984</v>
      </c>
      <c r="F6157" s="4" t="s">
        <v>984</v>
      </c>
      <c r="G6157" s="4" t="s">
        <v>942</v>
      </c>
      <c r="H6157" s="4" t="s">
        <v>985</v>
      </c>
      <c r="I6157" s="4" t="s">
        <v>4617</v>
      </c>
      <c r="J6157" s="4" t="s">
        <v>4491</v>
      </c>
      <c r="K6157" s="4" t="s">
        <v>986</v>
      </c>
      <c r="L6157" s="4">
        <v>6</v>
      </c>
      <c r="M6157" s="4" t="s">
        <v>77</v>
      </c>
      <c r="N6157" s="4">
        <v>135.18</v>
      </c>
      <c r="O6157" s="4">
        <v>197.63</v>
      </c>
      <c r="P6157" s="4" t="s">
        <v>78</v>
      </c>
      <c r="Q6157" s="77">
        <v>45281.634722222225</v>
      </c>
      <c r="R6157" s="4">
        <v>811.08</v>
      </c>
      <c r="S6157" s="4">
        <v>1185.78</v>
      </c>
      <c r="T6157" s="4" t="str">
        <f>VLOOKUP(E6157,zamiana!A:B,2,0)</f>
        <v>CAF REICHSHOFFEN</v>
      </c>
    </row>
    <row r="6158" spans="1:20" x14ac:dyDescent="0.3">
      <c r="A6158" s="4" t="s">
        <v>4474</v>
      </c>
      <c r="B6158" s="76">
        <v>45209</v>
      </c>
      <c r="C6158" s="76">
        <v>45209</v>
      </c>
      <c r="D6158" s="76">
        <v>45240</v>
      </c>
      <c r="E6158" s="4" t="s">
        <v>984</v>
      </c>
      <c r="F6158" s="4" t="s">
        <v>984</v>
      </c>
      <c r="G6158" s="4" t="s">
        <v>942</v>
      </c>
      <c r="H6158" s="4" t="s">
        <v>985</v>
      </c>
      <c r="I6158" s="4" t="s">
        <v>4613</v>
      </c>
      <c r="J6158" s="4" t="s">
        <v>4614</v>
      </c>
      <c r="K6158" s="4" t="s">
        <v>986</v>
      </c>
      <c r="L6158" s="4">
        <v>24</v>
      </c>
      <c r="M6158" s="4" t="s">
        <v>77</v>
      </c>
      <c r="N6158" s="4">
        <v>88.43</v>
      </c>
      <c r="O6158" s="4">
        <v>71.680000000000007</v>
      </c>
      <c r="P6158" s="4" t="s">
        <v>78</v>
      </c>
      <c r="Q6158" s="77">
        <v>45281.634027777778</v>
      </c>
      <c r="R6158" s="4">
        <v>2122.3200000000002</v>
      </c>
      <c r="S6158" s="4">
        <v>1720.32</v>
      </c>
      <c r="T6158" s="4" t="str">
        <f>VLOOKUP(E6158,zamiana!A:B,2,0)</f>
        <v>CAF REICHSHOFFEN</v>
      </c>
    </row>
    <row r="6159" spans="1:20" x14ac:dyDescent="0.3">
      <c r="A6159" s="4" t="s">
        <v>4474</v>
      </c>
      <c r="B6159" s="76">
        <v>45209</v>
      </c>
      <c r="C6159" s="76">
        <v>45209</v>
      </c>
      <c r="D6159" s="76">
        <v>45240</v>
      </c>
      <c r="E6159" s="4" t="s">
        <v>984</v>
      </c>
      <c r="F6159" s="4" t="s">
        <v>984</v>
      </c>
      <c r="G6159" s="4" t="s">
        <v>942</v>
      </c>
      <c r="H6159" s="4" t="s">
        <v>985</v>
      </c>
      <c r="I6159" s="4" t="s">
        <v>4570</v>
      </c>
      <c r="J6159" s="4" t="s">
        <v>4571</v>
      </c>
      <c r="K6159" s="4" t="s">
        <v>986</v>
      </c>
      <c r="L6159" s="4">
        <v>30</v>
      </c>
      <c r="M6159" s="4" t="s">
        <v>77</v>
      </c>
      <c r="N6159" s="4">
        <v>73.86</v>
      </c>
      <c r="O6159" s="4">
        <v>56.93</v>
      </c>
      <c r="P6159" s="4" t="s">
        <v>78</v>
      </c>
      <c r="Q6159" s="77">
        <v>45281.633333333331</v>
      </c>
      <c r="R6159" s="4">
        <v>2215.8000000000002</v>
      </c>
      <c r="S6159" s="4">
        <v>1707.9</v>
      </c>
      <c r="T6159" s="4" t="str">
        <f>VLOOKUP(E6159,zamiana!A:B,2,0)</f>
        <v>CAF REICHSHOFFEN</v>
      </c>
    </row>
    <row r="6160" spans="1:20" x14ac:dyDescent="0.3">
      <c r="A6160" s="4" t="s">
        <v>4474</v>
      </c>
      <c r="B6160" s="76">
        <v>45209</v>
      </c>
      <c r="C6160" s="76">
        <v>45209</v>
      </c>
      <c r="D6160" s="76">
        <v>45240</v>
      </c>
      <c r="E6160" s="4" t="s">
        <v>984</v>
      </c>
      <c r="F6160" s="4" t="s">
        <v>984</v>
      </c>
      <c r="G6160" s="4" t="s">
        <v>942</v>
      </c>
      <c r="H6160" s="4" t="s">
        <v>985</v>
      </c>
      <c r="I6160" s="4" t="s">
        <v>4563</v>
      </c>
      <c r="J6160" s="4" t="s">
        <v>4563</v>
      </c>
      <c r="K6160" s="4" t="s">
        <v>986</v>
      </c>
      <c r="L6160" s="4">
        <v>12</v>
      </c>
      <c r="M6160" s="4" t="s">
        <v>77</v>
      </c>
      <c r="N6160" s="4">
        <v>58.43</v>
      </c>
      <c r="O6160" s="4">
        <v>51.59</v>
      </c>
      <c r="P6160" s="4" t="s">
        <v>78</v>
      </c>
      <c r="Q6160" s="77">
        <v>45281.643055555556</v>
      </c>
      <c r="R6160" s="4">
        <v>701.16</v>
      </c>
      <c r="S6160" s="4">
        <v>619.08000000000004</v>
      </c>
      <c r="T6160" s="4" t="str">
        <f>VLOOKUP(E6160,zamiana!A:B,2,0)</f>
        <v>CAF REICHSHOFFEN</v>
      </c>
    </row>
    <row r="6161" spans="1:20" x14ac:dyDescent="0.3">
      <c r="A6161" s="4" t="s">
        <v>4474</v>
      </c>
      <c r="B6161" s="76">
        <v>45209</v>
      </c>
      <c r="C6161" s="76">
        <v>45209</v>
      </c>
      <c r="D6161" s="76">
        <v>45240</v>
      </c>
      <c r="E6161" s="4" t="s">
        <v>984</v>
      </c>
      <c r="F6161" s="4" t="s">
        <v>984</v>
      </c>
      <c r="G6161" s="4" t="s">
        <v>942</v>
      </c>
      <c r="H6161" s="4" t="s">
        <v>985</v>
      </c>
      <c r="I6161" s="4" t="s">
        <v>4544</v>
      </c>
      <c r="J6161" s="4" t="s">
        <v>4476</v>
      </c>
      <c r="K6161" s="4" t="s">
        <v>986</v>
      </c>
      <c r="L6161" s="4">
        <v>18</v>
      </c>
      <c r="M6161" s="4" t="s">
        <v>77</v>
      </c>
      <c r="N6161" s="4">
        <v>74.459999999999994</v>
      </c>
      <c r="O6161" s="4">
        <v>55.31</v>
      </c>
      <c r="P6161" s="4" t="s">
        <v>78</v>
      </c>
      <c r="Q6161" s="77">
        <v>45281.630555555559</v>
      </c>
      <c r="R6161" s="4">
        <v>1340.28</v>
      </c>
      <c r="S6161" s="4">
        <v>995.58</v>
      </c>
      <c r="T6161" s="4" t="str">
        <f>VLOOKUP(E6161,zamiana!A:B,2,0)</f>
        <v>CAF REICHSHOFFEN</v>
      </c>
    </row>
    <row r="6162" spans="1:20" x14ac:dyDescent="0.3">
      <c r="A6162" s="4" t="s">
        <v>4474</v>
      </c>
      <c r="B6162" s="76">
        <v>45209</v>
      </c>
      <c r="C6162" s="76">
        <v>45209</v>
      </c>
      <c r="D6162" s="76">
        <v>45240</v>
      </c>
      <c r="E6162" s="4" t="s">
        <v>984</v>
      </c>
      <c r="F6162" s="4" t="s">
        <v>984</v>
      </c>
      <c r="G6162" s="4" t="s">
        <v>942</v>
      </c>
      <c r="H6162" s="4" t="s">
        <v>985</v>
      </c>
      <c r="I6162" s="4" t="s">
        <v>4543</v>
      </c>
      <c r="J6162" s="4" t="s">
        <v>4485</v>
      </c>
      <c r="K6162" s="4" t="s">
        <v>986</v>
      </c>
      <c r="L6162" s="4">
        <v>4</v>
      </c>
      <c r="M6162" s="4" t="s">
        <v>77</v>
      </c>
      <c r="N6162" s="4">
        <v>251.08</v>
      </c>
      <c r="O6162" s="4">
        <v>195.14</v>
      </c>
      <c r="P6162" s="4" t="s">
        <v>78</v>
      </c>
      <c r="Q6162" s="77">
        <v>45281.629861111112</v>
      </c>
      <c r="R6162" s="4">
        <v>1004.32</v>
      </c>
      <c r="S6162" s="4">
        <v>780.56</v>
      </c>
      <c r="T6162" s="4" t="str">
        <f>VLOOKUP(E6162,zamiana!A:B,2,0)</f>
        <v>CAF REICHSHOFFEN</v>
      </c>
    </row>
    <row r="6163" spans="1:20" x14ac:dyDescent="0.3">
      <c r="A6163" s="4" t="s">
        <v>4474</v>
      </c>
      <c r="B6163" s="76">
        <v>45209</v>
      </c>
      <c r="C6163" s="76">
        <v>45209</v>
      </c>
      <c r="D6163" s="76">
        <v>45240</v>
      </c>
      <c r="E6163" s="4" t="s">
        <v>984</v>
      </c>
      <c r="F6163" s="4" t="s">
        <v>984</v>
      </c>
      <c r="G6163" s="4" t="s">
        <v>942</v>
      </c>
      <c r="H6163" s="4" t="s">
        <v>985</v>
      </c>
      <c r="I6163" s="4" t="s">
        <v>4537</v>
      </c>
      <c r="J6163" s="4" t="s">
        <v>4538</v>
      </c>
      <c r="K6163" s="4" t="s">
        <v>986</v>
      </c>
      <c r="L6163" s="4">
        <v>12</v>
      </c>
      <c r="M6163" s="4" t="s">
        <v>77</v>
      </c>
      <c r="N6163" s="4">
        <v>605.25</v>
      </c>
      <c r="O6163" s="4">
        <v>332.21</v>
      </c>
      <c r="P6163" s="4" t="s">
        <v>78</v>
      </c>
      <c r="Q6163" s="77">
        <v>45281.629861111112</v>
      </c>
      <c r="R6163" s="4">
        <v>7263</v>
      </c>
      <c r="S6163" s="4">
        <v>3986.52</v>
      </c>
      <c r="T6163" s="4" t="str">
        <f>VLOOKUP(E6163,zamiana!A:B,2,0)</f>
        <v>CAF REICHSHOFFEN</v>
      </c>
    </row>
    <row r="6164" spans="1:20" x14ac:dyDescent="0.3">
      <c r="A6164" s="4" t="s">
        <v>4474</v>
      </c>
      <c r="B6164" s="76">
        <v>45209</v>
      </c>
      <c r="C6164" s="76">
        <v>45209</v>
      </c>
      <c r="D6164" s="76">
        <v>45240</v>
      </c>
      <c r="E6164" s="4" t="s">
        <v>984</v>
      </c>
      <c r="F6164" s="4" t="s">
        <v>984</v>
      </c>
      <c r="G6164" s="4" t="s">
        <v>942</v>
      </c>
      <c r="H6164" s="4" t="s">
        <v>985</v>
      </c>
      <c r="I6164" s="4" t="s">
        <v>4533</v>
      </c>
      <c r="J6164" s="4" t="s">
        <v>4514</v>
      </c>
      <c r="K6164" s="4" t="s">
        <v>986</v>
      </c>
      <c r="L6164" s="4">
        <v>40</v>
      </c>
      <c r="M6164" s="4" t="s">
        <v>77</v>
      </c>
      <c r="N6164" s="4">
        <v>30.04</v>
      </c>
      <c r="O6164" s="4">
        <v>23.72</v>
      </c>
      <c r="P6164" s="4" t="s">
        <v>78</v>
      </c>
      <c r="Q6164" s="77">
        <v>45281.629861111112</v>
      </c>
      <c r="R6164" s="4">
        <v>1201.5999999999999</v>
      </c>
      <c r="S6164" s="4">
        <v>948.8</v>
      </c>
      <c r="T6164" s="4" t="str">
        <f>VLOOKUP(E6164,zamiana!A:B,2,0)</f>
        <v>CAF REICHSHOFFEN</v>
      </c>
    </row>
    <row r="6165" spans="1:20" x14ac:dyDescent="0.3">
      <c r="A6165" s="4" t="s">
        <v>4474</v>
      </c>
      <c r="B6165" s="76">
        <v>45209</v>
      </c>
      <c r="C6165" s="76">
        <v>45209</v>
      </c>
      <c r="D6165" s="76">
        <v>45240</v>
      </c>
      <c r="E6165" s="4" t="s">
        <v>984</v>
      </c>
      <c r="F6165" s="4" t="s">
        <v>984</v>
      </c>
      <c r="G6165" s="4" t="s">
        <v>942</v>
      </c>
      <c r="H6165" s="4" t="s">
        <v>985</v>
      </c>
      <c r="I6165" s="4" t="s">
        <v>4529</v>
      </c>
      <c r="J6165" s="4" t="s">
        <v>4502</v>
      </c>
      <c r="K6165" s="4" t="s">
        <v>986</v>
      </c>
      <c r="L6165" s="4">
        <v>16</v>
      </c>
      <c r="M6165" s="4" t="s">
        <v>77</v>
      </c>
      <c r="N6165" s="4">
        <v>28.48</v>
      </c>
      <c r="O6165" s="4">
        <v>25.05</v>
      </c>
      <c r="P6165" s="4" t="s">
        <v>78</v>
      </c>
      <c r="Q6165" s="77">
        <v>45281.628472222219</v>
      </c>
      <c r="R6165" s="4">
        <v>455.68</v>
      </c>
      <c r="S6165" s="4">
        <v>400.8</v>
      </c>
      <c r="T6165" s="4" t="str">
        <f>VLOOKUP(E6165,zamiana!A:B,2,0)</f>
        <v>CAF REICHSHOFFEN</v>
      </c>
    </row>
    <row r="6166" spans="1:20" x14ac:dyDescent="0.3">
      <c r="A6166" s="4" t="s">
        <v>4474</v>
      </c>
      <c r="B6166" s="76">
        <v>45209</v>
      </c>
      <c r="C6166" s="76">
        <v>45209</v>
      </c>
      <c r="D6166" s="76">
        <v>45240</v>
      </c>
      <c r="E6166" s="4" t="s">
        <v>984</v>
      </c>
      <c r="F6166" s="4" t="s">
        <v>984</v>
      </c>
      <c r="G6166" s="4" t="s">
        <v>942</v>
      </c>
      <c r="H6166" s="4" t="s">
        <v>985</v>
      </c>
      <c r="I6166" s="4" t="s">
        <v>4528</v>
      </c>
      <c r="J6166" s="4" t="s">
        <v>4502</v>
      </c>
      <c r="K6166" s="4" t="s">
        <v>986</v>
      </c>
      <c r="L6166" s="4">
        <v>16</v>
      </c>
      <c r="M6166" s="4" t="s">
        <v>77</v>
      </c>
      <c r="N6166" s="4">
        <v>31.46</v>
      </c>
      <c r="O6166" s="4">
        <v>27.77</v>
      </c>
      <c r="P6166" s="4" t="s">
        <v>78</v>
      </c>
      <c r="Q6166" s="77">
        <v>45281.628472222219</v>
      </c>
      <c r="R6166" s="4">
        <v>503.36</v>
      </c>
      <c r="S6166" s="4">
        <v>444.32</v>
      </c>
      <c r="T6166" s="4" t="str">
        <f>VLOOKUP(E6166,zamiana!A:B,2,0)</f>
        <v>CAF REICHSHOFFEN</v>
      </c>
    </row>
    <row r="6167" spans="1:20" x14ac:dyDescent="0.3">
      <c r="A6167" s="4" t="s">
        <v>4474</v>
      </c>
      <c r="B6167" s="76">
        <v>45209</v>
      </c>
      <c r="C6167" s="76">
        <v>45209</v>
      </c>
      <c r="D6167" s="76">
        <v>45240</v>
      </c>
      <c r="E6167" s="4" t="s">
        <v>984</v>
      </c>
      <c r="F6167" s="4" t="s">
        <v>984</v>
      </c>
      <c r="G6167" s="4" t="s">
        <v>942</v>
      </c>
      <c r="H6167" s="4" t="s">
        <v>985</v>
      </c>
      <c r="I6167" s="4" t="s">
        <v>4527</v>
      </c>
      <c r="J6167" s="4" t="s">
        <v>4502</v>
      </c>
      <c r="K6167" s="4" t="s">
        <v>986</v>
      </c>
      <c r="L6167" s="4">
        <v>16</v>
      </c>
      <c r="M6167" s="4" t="s">
        <v>77</v>
      </c>
      <c r="N6167" s="4">
        <v>54.08</v>
      </c>
      <c r="O6167" s="4">
        <v>46</v>
      </c>
      <c r="P6167" s="4" t="s">
        <v>78</v>
      </c>
      <c r="Q6167" s="77">
        <v>45281.628472222219</v>
      </c>
      <c r="R6167" s="4">
        <v>865.28</v>
      </c>
      <c r="S6167" s="4">
        <v>736</v>
      </c>
      <c r="T6167" s="4" t="str">
        <f>VLOOKUP(E6167,zamiana!A:B,2,0)</f>
        <v>CAF REICHSHOFFEN</v>
      </c>
    </row>
    <row r="6168" spans="1:20" x14ac:dyDescent="0.3">
      <c r="A6168" s="4" t="s">
        <v>4474</v>
      </c>
      <c r="B6168" s="76">
        <v>45209</v>
      </c>
      <c r="C6168" s="76">
        <v>45209</v>
      </c>
      <c r="D6168" s="76">
        <v>45240</v>
      </c>
      <c r="E6168" s="4" t="s">
        <v>984</v>
      </c>
      <c r="F6168" s="4" t="s">
        <v>984</v>
      </c>
      <c r="G6168" s="4" t="s">
        <v>942</v>
      </c>
      <c r="H6168" s="4" t="s">
        <v>985</v>
      </c>
      <c r="I6168" s="4" t="s">
        <v>4525</v>
      </c>
      <c r="J6168" s="4" t="s">
        <v>4502</v>
      </c>
      <c r="K6168" s="4" t="s">
        <v>986</v>
      </c>
      <c r="L6168" s="4">
        <v>8</v>
      </c>
      <c r="M6168" s="4" t="s">
        <v>77</v>
      </c>
      <c r="N6168" s="4">
        <v>92.82</v>
      </c>
      <c r="O6168" s="4">
        <v>74.319999999999993</v>
      </c>
      <c r="P6168" s="4" t="s">
        <v>78</v>
      </c>
      <c r="Q6168" s="77">
        <v>45281.628472222219</v>
      </c>
      <c r="R6168" s="4">
        <v>742.56</v>
      </c>
      <c r="S6168" s="4">
        <v>594.55999999999995</v>
      </c>
      <c r="T6168" s="4" t="str">
        <f>VLOOKUP(E6168,zamiana!A:B,2,0)</f>
        <v>CAF REICHSHOFFEN</v>
      </c>
    </row>
    <row r="6169" spans="1:20" x14ac:dyDescent="0.3">
      <c r="A6169" s="4" t="s">
        <v>4474</v>
      </c>
      <c r="B6169" s="76">
        <v>45209</v>
      </c>
      <c r="C6169" s="76">
        <v>45209</v>
      </c>
      <c r="D6169" s="76">
        <v>45240</v>
      </c>
      <c r="E6169" s="4" t="s">
        <v>984</v>
      </c>
      <c r="F6169" s="4" t="s">
        <v>984</v>
      </c>
      <c r="G6169" s="4" t="s">
        <v>942</v>
      </c>
      <c r="H6169" s="4" t="s">
        <v>985</v>
      </c>
      <c r="I6169" s="4" t="s">
        <v>4521</v>
      </c>
      <c r="J6169" s="4" t="s">
        <v>4522</v>
      </c>
      <c r="K6169" s="4" t="s">
        <v>986</v>
      </c>
      <c r="L6169" s="4">
        <v>32</v>
      </c>
      <c r="M6169" s="4" t="s">
        <v>77</v>
      </c>
      <c r="N6169" s="4">
        <v>12.18</v>
      </c>
      <c r="O6169" s="4">
        <v>13.69</v>
      </c>
      <c r="P6169" s="4" t="s">
        <v>78</v>
      </c>
      <c r="Q6169" s="77">
        <v>45281.628472222219</v>
      </c>
      <c r="R6169" s="4">
        <v>389.76</v>
      </c>
      <c r="S6169" s="4">
        <v>438.08</v>
      </c>
      <c r="T6169" s="4" t="str">
        <f>VLOOKUP(E6169,zamiana!A:B,2,0)</f>
        <v>CAF REICHSHOFFEN</v>
      </c>
    </row>
    <row r="6170" spans="1:20" x14ac:dyDescent="0.3">
      <c r="A6170" s="4" t="s">
        <v>4474</v>
      </c>
      <c r="B6170" s="76">
        <v>45209</v>
      </c>
      <c r="C6170" s="76">
        <v>45209</v>
      </c>
      <c r="D6170" s="76">
        <v>45240</v>
      </c>
      <c r="E6170" s="4" t="s">
        <v>984</v>
      </c>
      <c r="F6170" s="4" t="s">
        <v>984</v>
      </c>
      <c r="G6170" s="4" t="s">
        <v>942</v>
      </c>
      <c r="H6170" s="4" t="s">
        <v>985</v>
      </c>
      <c r="I6170" s="4" t="s">
        <v>4518</v>
      </c>
      <c r="J6170" s="4" t="s">
        <v>4487</v>
      </c>
      <c r="K6170" s="4" t="s">
        <v>986</v>
      </c>
      <c r="L6170" s="4">
        <v>16</v>
      </c>
      <c r="M6170" s="4" t="s">
        <v>77</v>
      </c>
      <c r="N6170" s="4">
        <v>64.569999999999993</v>
      </c>
      <c r="O6170" s="4">
        <v>50.28</v>
      </c>
      <c r="P6170" s="4" t="s">
        <v>78</v>
      </c>
      <c r="Q6170" s="77">
        <v>45281.628472222219</v>
      </c>
      <c r="R6170" s="4">
        <v>1033.1199999999999</v>
      </c>
      <c r="S6170" s="4">
        <v>804.48</v>
      </c>
      <c r="T6170" s="4" t="str">
        <f>VLOOKUP(E6170,zamiana!A:B,2,0)</f>
        <v>CAF REICHSHOFFEN</v>
      </c>
    </row>
    <row r="6171" spans="1:20" x14ac:dyDescent="0.3">
      <c r="A6171" s="4" t="s">
        <v>4474</v>
      </c>
      <c r="B6171" s="76">
        <v>45209</v>
      </c>
      <c r="C6171" s="76">
        <v>45209</v>
      </c>
      <c r="D6171" s="76">
        <v>45240</v>
      </c>
      <c r="E6171" s="4" t="s">
        <v>984</v>
      </c>
      <c r="F6171" s="4" t="s">
        <v>984</v>
      </c>
      <c r="G6171" s="4" t="s">
        <v>942</v>
      </c>
      <c r="H6171" s="4" t="s">
        <v>985</v>
      </c>
      <c r="I6171" s="4" t="s">
        <v>4511</v>
      </c>
      <c r="J6171" s="4" t="s">
        <v>4502</v>
      </c>
      <c r="K6171" s="4" t="s">
        <v>986</v>
      </c>
      <c r="L6171" s="4">
        <v>4</v>
      </c>
      <c r="M6171" s="4" t="s">
        <v>77</v>
      </c>
      <c r="N6171" s="4">
        <v>30.13</v>
      </c>
      <c r="O6171" s="4">
        <v>30.06</v>
      </c>
      <c r="P6171" s="4" t="s">
        <v>78</v>
      </c>
      <c r="Q6171" s="77">
        <v>45281.629861111112</v>
      </c>
      <c r="R6171" s="4">
        <v>120.52</v>
      </c>
      <c r="S6171" s="4">
        <v>120.24</v>
      </c>
      <c r="T6171" s="4" t="str">
        <f>VLOOKUP(E6171,zamiana!A:B,2,0)</f>
        <v>CAF REICHSHOFFEN</v>
      </c>
    </row>
    <row r="6172" spans="1:20" x14ac:dyDescent="0.3">
      <c r="A6172" s="4" t="s">
        <v>4474</v>
      </c>
      <c r="B6172" s="76">
        <v>45209</v>
      </c>
      <c r="C6172" s="76">
        <v>45209</v>
      </c>
      <c r="D6172" s="76">
        <v>45240</v>
      </c>
      <c r="E6172" s="4" t="s">
        <v>984</v>
      </c>
      <c r="F6172" s="4" t="s">
        <v>984</v>
      </c>
      <c r="G6172" s="4" t="s">
        <v>942</v>
      </c>
      <c r="H6172" s="4" t="s">
        <v>985</v>
      </c>
      <c r="I6172" s="4" t="s">
        <v>4509</v>
      </c>
      <c r="J6172" s="4" t="s">
        <v>4491</v>
      </c>
      <c r="K6172" s="4" t="s">
        <v>986</v>
      </c>
      <c r="L6172" s="4">
        <v>2</v>
      </c>
      <c r="M6172" s="4" t="s">
        <v>77</v>
      </c>
      <c r="N6172" s="4">
        <v>66.540000000000006</v>
      </c>
      <c r="O6172" s="4">
        <v>66.91</v>
      </c>
      <c r="P6172" s="4" t="s">
        <v>78</v>
      </c>
      <c r="Q6172" s="77">
        <v>45281.635416666664</v>
      </c>
      <c r="R6172" s="4">
        <v>133.08000000000001</v>
      </c>
      <c r="S6172" s="4">
        <v>133.82</v>
      </c>
      <c r="T6172" s="4" t="str">
        <f>VLOOKUP(E6172,zamiana!A:B,2,0)</f>
        <v>CAF REICHSHOFFEN</v>
      </c>
    </row>
    <row r="6173" spans="1:20" x14ac:dyDescent="0.3">
      <c r="A6173" s="4" t="s">
        <v>4474</v>
      </c>
      <c r="B6173" s="76">
        <v>45209</v>
      </c>
      <c r="C6173" s="76">
        <v>45209</v>
      </c>
      <c r="D6173" s="76">
        <v>45240</v>
      </c>
      <c r="E6173" s="4" t="s">
        <v>984</v>
      </c>
      <c r="F6173" s="4" t="s">
        <v>984</v>
      </c>
      <c r="G6173" s="4" t="s">
        <v>942</v>
      </c>
      <c r="H6173" s="4" t="s">
        <v>985</v>
      </c>
      <c r="I6173" s="4" t="s">
        <v>4509</v>
      </c>
      <c r="J6173" s="4" t="s">
        <v>4491</v>
      </c>
      <c r="K6173" s="4" t="s">
        <v>986</v>
      </c>
      <c r="L6173" s="4">
        <v>4</v>
      </c>
      <c r="M6173" s="4" t="s">
        <v>77</v>
      </c>
      <c r="N6173" s="4">
        <v>66.540000000000006</v>
      </c>
      <c r="O6173" s="4">
        <v>66.91</v>
      </c>
      <c r="P6173" s="4" t="s">
        <v>78</v>
      </c>
      <c r="Q6173" s="77">
        <v>45281.635416666664</v>
      </c>
      <c r="R6173" s="4">
        <v>266.16000000000003</v>
      </c>
      <c r="S6173" s="4">
        <v>267.64</v>
      </c>
      <c r="T6173" s="4" t="str">
        <f>VLOOKUP(E6173,zamiana!A:B,2,0)</f>
        <v>CAF REICHSHOFFEN</v>
      </c>
    </row>
    <row r="6174" spans="1:20" x14ac:dyDescent="0.3">
      <c r="A6174" s="4" t="s">
        <v>4474</v>
      </c>
      <c r="B6174" s="76">
        <v>45209</v>
      </c>
      <c r="C6174" s="76">
        <v>45209</v>
      </c>
      <c r="D6174" s="76">
        <v>45240</v>
      </c>
      <c r="E6174" s="4" t="s">
        <v>984</v>
      </c>
      <c r="F6174" s="4" t="s">
        <v>984</v>
      </c>
      <c r="G6174" s="4" t="s">
        <v>942</v>
      </c>
      <c r="H6174" s="4" t="s">
        <v>985</v>
      </c>
      <c r="I6174" s="4" t="s">
        <v>4507</v>
      </c>
      <c r="J6174" s="4" t="s">
        <v>4508</v>
      </c>
      <c r="K6174" s="4" t="s">
        <v>986</v>
      </c>
      <c r="L6174" s="4">
        <v>4</v>
      </c>
      <c r="M6174" s="4" t="s">
        <v>77</v>
      </c>
      <c r="N6174" s="4">
        <v>100.15</v>
      </c>
      <c r="O6174" s="4">
        <v>111.39</v>
      </c>
      <c r="P6174" s="4" t="s">
        <v>78</v>
      </c>
      <c r="Q6174" s="77">
        <v>45281.629861111112</v>
      </c>
      <c r="R6174" s="4">
        <v>400.6</v>
      </c>
      <c r="S6174" s="4">
        <v>445.56</v>
      </c>
      <c r="T6174" s="4" t="str">
        <f>VLOOKUP(E6174,zamiana!A:B,2,0)</f>
        <v>CAF REICHSHOFFEN</v>
      </c>
    </row>
    <row r="6175" spans="1:20" x14ac:dyDescent="0.3">
      <c r="A6175" s="4" t="s">
        <v>4474</v>
      </c>
      <c r="B6175" s="76">
        <v>45209</v>
      </c>
      <c r="C6175" s="76">
        <v>45209</v>
      </c>
      <c r="D6175" s="76">
        <v>45240</v>
      </c>
      <c r="E6175" s="4" t="s">
        <v>984</v>
      </c>
      <c r="F6175" s="4" t="s">
        <v>984</v>
      </c>
      <c r="G6175" s="4" t="s">
        <v>942</v>
      </c>
      <c r="H6175" s="4" t="s">
        <v>985</v>
      </c>
      <c r="I6175" s="4" t="s">
        <v>4506</v>
      </c>
      <c r="J6175" s="4" t="s">
        <v>4491</v>
      </c>
      <c r="K6175" s="4" t="s">
        <v>986</v>
      </c>
      <c r="L6175" s="4">
        <v>6</v>
      </c>
      <c r="M6175" s="4" t="s">
        <v>77</v>
      </c>
      <c r="N6175" s="4">
        <v>100.15</v>
      </c>
      <c r="O6175" s="4">
        <v>112.97</v>
      </c>
      <c r="P6175" s="4" t="s">
        <v>78</v>
      </c>
      <c r="Q6175" s="77">
        <v>45281.629861111112</v>
      </c>
      <c r="R6175" s="4">
        <v>600.9</v>
      </c>
      <c r="S6175" s="4">
        <v>677.82</v>
      </c>
      <c r="T6175" s="4" t="str">
        <f>VLOOKUP(E6175,zamiana!A:B,2,0)</f>
        <v>CAF REICHSHOFFEN</v>
      </c>
    </row>
    <row r="6176" spans="1:20" x14ac:dyDescent="0.3">
      <c r="A6176" s="4" t="s">
        <v>4474</v>
      </c>
      <c r="B6176" s="76">
        <v>45209</v>
      </c>
      <c r="C6176" s="76">
        <v>45209</v>
      </c>
      <c r="D6176" s="76">
        <v>45240</v>
      </c>
      <c r="E6176" s="4" t="s">
        <v>984</v>
      </c>
      <c r="F6176" s="4" t="s">
        <v>984</v>
      </c>
      <c r="G6176" s="4" t="s">
        <v>942</v>
      </c>
      <c r="H6176" s="4" t="s">
        <v>985</v>
      </c>
      <c r="I6176" s="4" t="s">
        <v>4505</v>
      </c>
      <c r="J6176" s="4" t="s">
        <v>4485</v>
      </c>
      <c r="K6176" s="4" t="s">
        <v>986</v>
      </c>
      <c r="L6176" s="4">
        <v>6</v>
      </c>
      <c r="M6176" s="4" t="s">
        <v>77</v>
      </c>
      <c r="N6176" s="4">
        <v>178.32</v>
      </c>
      <c r="O6176" s="4">
        <v>159.36000000000001</v>
      </c>
      <c r="P6176" s="4" t="s">
        <v>78</v>
      </c>
      <c r="Q6176" s="77">
        <v>45281.629861111112</v>
      </c>
      <c r="R6176" s="4">
        <v>1069.92</v>
      </c>
      <c r="S6176" s="4">
        <v>956.16</v>
      </c>
      <c r="T6176" s="4" t="str">
        <f>VLOOKUP(E6176,zamiana!A:B,2,0)</f>
        <v>CAF REICHSHOFFEN</v>
      </c>
    </row>
    <row r="6177" spans="1:20" x14ac:dyDescent="0.3">
      <c r="A6177" s="4" t="s">
        <v>4474</v>
      </c>
      <c r="B6177" s="76">
        <v>45209</v>
      </c>
      <c r="C6177" s="76">
        <v>45209</v>
      </c>
      <c r="D6177" s="76">
        <v>45240</v>
      </c>
      <c r="E6177" s="4" t="s">
        <v>984</v>
      </c>
      <c r="F6177" s="4" t="s">
        <v>984</v>
      </c>
      <c r="G6177" s="4" t="s">
        <v>942</v>
      </c>
      <c r="H6177" s="4" t="s">
        <v>985</v>
      </c>
      <c r="I6177" s="4" t="s">
        <v>4504</v>
      </c>
      <c r="J6177" s="4" t="s">
        <v>4485</v>
      </c>
      <c r="K6177" s="4" t="s">
        <v>986</v>
      </c>
      <c r="L6177" s="4">
        <v>6</v>
      </c>
      <c r="M6177" s="4" t="s">
        <v>77</v>
      </c>
      <c r="N6177" s="4">
        <v>500.79</v>
      </c>
      <c r="O6177" s="4">
        <v>892.18</v>
      </c>
      <c r="P6177" s="4" t="s">
        <v>78</v>
      </c>
      <c r="Q6177" s="77">
        <v>45281.629166666666</v>
      </c>
      <c r="R6177" s="4">
        <v>3004.74</v>
      </c>
      <c r="S6177" s="4">
        <v>5353.08</v>
      </c>
      <c r="T6177" s="4" t="str">
        <f>VLOOKUP(E6177,zamiana!A:B,2,0)</f>
        <v>CAF REICHSHOFFEN</v>
      </c>
    </row>
    <row r="6178" spans="1:20" x14ac:dyDescent="0.3">
      <c r="A6178" s="4" t="s">
        <v>4474</v>
      </c>
      <c r="B6178" s="76">
        <v>45209</v>
      </c>
      <c r="C6178" s="76">
        <v>45209</v>
      </c>
      <c r="D6178" s="76">
        <v>45240</v>
      </c>
      <c r="E6178" s="4" t="s">
        <v>984</v>
      </c>
      <c r="F6178" s="4" t="s">
        <v>984</v>
      </c>
      <c r="G6178" s="4" t="s">
        <v>942</v>
      </c>
      <c r="H6178" s="4" t="s">
        <v>985</v>
      </c>
      <c r="I6178" s="4" t="s">
        <v>4503</v>
      </c>
      <c r="J6178" s="4" t="s">
        <v>4502</v>
      </c>
      <c r="K6178" s="4" t="s">
        <v>986</v>
      </c>
      <c r="L6178" s="4">
        <v>16</v>
      </c>
      <c r="M6178" s="4" t="s">
        <v>77</v>
      </c>
      <c r="N6178" s="4">
        <v>48.77</v>
      </c>
      <c r="O6178" s="4">
        <v>35.380000000000003</v>
      </c>
      <c r="P6178" s="4" t="s">
        <v>78</v>
      </c>
      <c r="Q6178" s="77">
        <v>45281.628472222219</v>
      </c>
      <c r="R6178" s="4">
        <v>780.32</v>
      </c>
      <c r="S6178" s="4">
        <v>566.08000000000004</v>
      </c>
      <c r="T6178" s="4" t="str">
        <f>VLOOKUP(E6178,zamiana!A:B,2,0)</f>
        <v>CAF REICHSHOFFEN</v>
      </c>
    </row>
    <row r="6179" spans="1:20" x14ac:dyDescent="0.3">
      <c r="A6179" s="4" t="s">
        <v>4474</v>
      </c>
      <c r="B6179" s="76">
        <v>45209</v>
      </c>
      <c r="C6179" s="76">
        <v>45209</v>
      </c>
      <c r="D6179" s="76">
        <v>45240</v>
      </c>
      <c r="E6179" s="4" t="s">
        <v>984</v>
      </c>
      <c r="F6179" s="4" t="s">
        <v>984</v>
      </c>
      <c r="G6179" s="4" t="s">
        <v>942</v>
      </c>
      <c r="H6179" s="4" t="s">
        <v>985</v>
      </c>
      <c r="I6179" s="4" t="s">
        <v>4501</v>
      </c>
      <c r="J6179" s="4" t="s">
        <v>4502</v>
      </c>
      <c r="K6179" s="4" t="s">
        <v>986</v>
      </c>
      <c r="L6179" s="4">
        <v>8</v>
      </c>
      <c r="M6179" s="4" t="s">
        <v>77</v>
      </c>
      <c r="N6179" s="4">
        <v>101.8</v>
      </c>
      <c r="O6179" s="4">
        <v>99.57</v>
      </c>
      <c r="P6179" s="4" t="s">
        <v>78</v>
      </c>
      <c r="Q6179" s="77">
        <v>45281.628472222219</v>
      </c>
      <c r="R6179" s="4">
        <v>814.4</v>
      </c>
      <c r="S6179" s="4">
        <v>796.56</v>
      </c>
      <c r="T6179" s="4" t="str">
        <f>VLOOKUP(E6179,zamiana!A:B,2,0)</f>
        <v>CAF REICHSHOFFEN</v>
      </c>
    </row>
    <row r="6180" spans="1:20" x14ac:dyDescent="0.3">
      <c r="A6180" s="4" t="s">
        <v>4474</v>
      </c>
      <c r="B6180" s="76">
        <v>45209</v>
      </c>
      <c r="C6180" s="76">
        <v>45209</v>
      </c>
      <c r="D6180" s="76">
        <v>45240</v>
      </c>
      <c r="E6180" s="4" t="s">
        <v>984</v>
      </c>
      <c r="F6180" s="4" t="s">
        <v>984</v>
      </c>
      <c r="G6180" s="4" t="s">
        <v>942</v>
      </c>
      <c r="H6180" s="4" t="s">
        <v>985</v>
      </c>
      <c r="I6180" s="4" t="s">
        <v>4500</v>
      </c>
      <c r="J6180" s="4" t="s">
        <v>4485</v>
      </c>
      <c r="K6180" s="4" t="s">
        <v>986</v>
      </c>
      <c r="L6180" s="4">
        <v>8</v>
      </c>
      <c r="M6180" s="4" t="s">
        <v>77</v>
      </c>
      <c r="N6180" s="4">
        <v>107.38</v>
      </c>
      <c r="O6180" s="4">
        <v>86.24</v>
      </c>
      <c r="P6180" s="4" t="s">
        <v>78</v>
      </c>
      <c r="Q6180" s="77">
        <v>45281.628472222219</v>
      </c>
      <c r="R6180" s="4">
        <v>859.04</v>
      </c>
      <c r="S6180" s="4">
        <v>689.92</v>
      </c>
      <c r="T6180" s="4" t="str">
        <f>VLOOKUP(E6180,zamiana!A:B,2,0)</f>
        <v>CAF REICHSHOFFEN</v>
      </c>
    </row>
    <row r="6181" spans="1:20" x14ac:dyDescent="0.3">
      <c r="A6181" s="4" t="s">
        <v>4474</v>
      </c>
      <c r="B6181" s="76">
        <v>45209</v>
      </c>
      <c r="C6181" s="76">
        <v>45209</v>
      </c>
      <c r="D6181" s="76">
        <v>45240</v>
      </c>
      <c r="E6181" s="4" t="s">
        <v>984</v>
      </c>
      <c r="F6181" s="4" t="s">
        <v>984</v>
      </c>
      <c r="G6181" s="4" t="s">
        <v>942</v>
      </c>
      <c r="H6181" s="4" t="s">
        <v>985</v>
      </c>
      <c r="I6181" s="4" t="s">
        <v>4499</v>
      </c>
      <c r="J6181" s="4" t="s">
        <v>4485</v>
      </c>
      <c r="K6181" s="4" t="s">
        <v>986</v>
      </c>
      <c r="L6181" s="4">
        <v>8</v>
      </c>
      <c r="M6181" s="4" t="s">
        <v>77</v>
      </c>
      <c r="N6181" s="4">
        <v>131.47</v>
      </c>
      <c r="O6181" s="4">
        <v>108.63</v>
      </c>
      <c r="P6181" s="4" t="s">
        <v>78</v>
      </c>
      <c r="Q6181" s="77">
        <v>45281.628472222219</v>
      </c>
      <c r="R6181" s="4">
        <v>1051.76</v>
      </c>
      <c r="S6181" s="4">
        <v>869.04</v>
      </c>
      <c r="T6181" s="4" t="str">
        <f>VLOOKUP(E6181,zamiana!A:B,2,0)</f>
        <v>CAF REICHSHOFFEN</v>
      </c>
    </row>
    <row r="6182" spans="1:20" x14ac:dyDescent="0.3">
      <c r="A6182" s="4" t="s">
        <v>4474</v>
      </c>
      <c r="B6182" s="76">
        <v>45209</v>
      </c>
      <c r="C6182" s="76">
        <v>45209</v>
      </c>
      <c r="D6182" s="76">
        <v>45240</v>
      </c>
      <c r="E6182" s="4" t="s">
        <v>984</v>
      </c>
      <c r="F6182" s="4" t="s">
        <v>984</v>
      </c>
      <c r="G6182" s="4" t="s">
        <v>942</v>
      </c>
      <c r="H6182" s="4" t="s">
        <v>985</v>
      </c>
      <c r="I6182" s="4" t="s">
        <v>4497</v>
      </c>
      <c r="J6182" s="4" t="s">
        <v>4491</v>
      </c>
      <c r="K6182" s="4" t="s">
        <v>986</v>
      </c>
      <c r="L6182" s="4">
        <v>16</v>
      </c>
      <c r="M6182" s="4" t="s">
        <v>77</v>
      </c>
      <c r="N6182" s="4">
        <v>27.34</v>
      </c>
      <c r="O6182" s="4">
        <v>29.52</v>
      </c>
      <c r="P6182" s="4" t="s">
        <v>78</v>
      </c>
      <c r="Q6182" s="77">
        <v>45281.630555555559</v>
      </c>
      <c r="R6182" s="4">
        <v>437.44</v>
      </c>
      <c r="S6182" s="4">
        <v>472.32</v>
      </c>
      <c r="T6182" s="4" t="str">
        <f>VLOOKUP(E6182,zamiana!A:B,2,0)</f>
        <v>CAF REICHSHOFFEN</v>
      </c>
    </row>
    <row r="6183" spans="1:20" x14ac:dyDescent="0.3">
      <c r="A6183" s="4" t="s">
        <v>4474</v>
      </c>
      <c r="B6183" s="76">
        <v>45209</v>
      </c>
      <c r="C6183" s="76">
        <v>45209</v>
      </c>
      <c r="D6183" s="76">
        <v>45240</v>
      </c>
      <c r="E6183" s="4" t="s">
        <v>984</v>
      </c>
      <c r="F6183" s="4" t="s">
        <v>984</v>
      </c>
      <c r="G6183" s="4" t="s">
        <v>942</v>
      </c>
      <c r="H6183" s="4" t="s">
        <v>985</v>
      </c>
      <c r="I6183" s="4" t="s">
        <v>4496</v>
      </c>
      <c r="J6183" s="4" t="s">
        <v>4480</v>
      </c>
      <c r="K6183" s="4" t="s">
        <v>986</v>
      </c>
      <c r="L6183" s="4">
        <v>16</v>
      </c>
      <c r="M6183" s="4" t="s">
        <v>77</v>
      </c>
      <c r="N6183" s="4">
        <v>161.01</v>
      </c>
      <c r="O6183" s="4">
        <v>170.27</v>
      </c>
      <c r="P6183" s="4" t="s">
        <v>78</v>
      </c>
      <c r="Q6183" s="77">
        <v>45281.628472222219</v>
      </c>
      <c r="R6183" s="4">
        <v>2576.16</v>
      </c>
      <c r="S6183" s="4">
        <v>2724.32</v>
      </c>
      <c r="T6183" s="4" t="str">
        <f>VLOOKUP(E6183,zamiana!A:B,2,0)</f>
        <v>CAF REICHSHOFFEN</v>
      </c>
    </row>
    <row r="6184" spans="1:20" x14ac:dyDescent="0.3">
      <c r="A6184" s="4" t="s">
        <v>4474</v>
      </c>
      <c r="B6184" s="76">
        <v>45209</v>
      </c>
      <c r="C6184" s="76">
        <v>45209</v>
      </c>
      <c r="D6184" s="76">
        <v>45240</v>
      </c>
      <c r="E6184" s="4" t="s">
        <v>984</v>
      </c>
      <c r="F6184" s="4" t="s">
        <v>984</v>
      </c>
      <c r="G6184" s="4" t="s">
        <v>942</v>
      </c>
      <c r="H6184" s="4" t="s">
        <v>985</v>
      </c>
      <c r="I6184" s="4" t="s">
        <v>4494</v>
      </c>
      <c r="J6184" s="4" t="s">
        <v>4495</v>
      </c>
      <c r="K6184" s="4" t="s">
        <v>986</v>
      </c>
      <c r="L6184" s="4">
        <v>6</v>
      </c>
      <c r="M6184" s="4" t="s">
        <v>77</v>
      </c>
      <c r="N6184" s="4">
        <v>334.52</v>
      </c>
      <c r="O6184" s="4">
        <v>232.83</v>
      </c>
      <c r="P6184" s="4" t="s">
        <v>78</v>
      </c>
      <c r="Q6184" s="77">
        <v>45281.629861111112</v>
      </c>
      <c r="R6184" s="4">
        <v>2007.12</v>
      </c>
      <c r="S6184" s="4">
        <v>1396.98</v>
      </c>
      <c r="T6184" s="4" t="str">
        <f>VLOOKUP(E6184,zamiana!A:B,2,0)</f>
        <v>CAF REICHSHOFFEN</v>
      </c>
    </row>
    <row r="6185" spans="1:20" x14ac:dyDescent="0.3">
      <c r="A6185" s="4" t="s">
        <v>4474</v>
      </c>
      <c r="B6185" s="76">
        <v>45209</v>
      </c>
      <c r="C6185" s="76">
        <v>45209</v>
      </c>
      <c r="D6185" s="76">
        <v>45240</v>
      </c>
      <c r="E6185" s="4" t="s">
        <v>984</v>
      </c>
      <c r="F6185" s="4" t="s">
        <v>984</v>
      </c>
      <c r="G6185" s="4" t="s">
        <v>942</v>
      </c>
      <c r="H6185" s="4" t="s">
        <v>985</v>
      </c>
      <c r="I6185" s="4" t="s">
        <v>4493</v>
      </c>
      <c r="J6185" s="4" t="s">
        <v>4489</v>
      </c>
      <c r="K6185" s="4" t="s">
        <v>986</v>
      </c>
      <c r="L6185" s="4">
        <v>6</v>
      </c>
      <c r="M6185" s="4" t="s">
        <v>77</v>
      </c>
      <c r="N6185" s="4">
        <v>90.81</v>
      </c>
      <c r="O6185" s="4">
        <v>52.17</v>
      </c>
      <c r="P6185" s="4" t="s">
        <v>78</v>
      </c>
      <c r="Q6185" s="77">
        <v>45281.630555555559</v>
      </c>
      <c r="R6185" s="4">
        <v>544.86</v>
      </c>
      <c r="S6185" s="4">
        <v>313.02</v>
      </c>
      <c r="T6185" s="4" t="str">
        <f>VLOOKUP(E6185,zamiana!A:B,2,0)</f>
        <v>CAF REICHSHOFFEN</v>
      </c>
    </row>
    <row r="6186" spans="1:20" x14ac:dyDescent="0.3">
      <c r="A6186" s="4" t="s">
        <v>4474</v>
      </c>
      <c r="B6186" s="76">
        <v>45209</v>
      </c>
      <c r="C6186" s="76">
        <v>45209</v>
      </c>
      <c r="D6186" s="76">
        <v>45240</v>
      </c>
      <c r="E6186" s="4" t="s">
        <v>984</v>
      </c>
      <c r="F6186" s="4" t="s">
        <v>984</v>
      </c>
      <c r="G6186" s="4" t="s">
        <v>942</v>
      </c>
      <c r="H6186" s="4" t="s">
        <v>985</v>
      </c>
      <c r="I6186" s="4" t="s">
        <v>4492</v>
      </c>
      <c r="J6186" s="4" t="s">
        <v>4487</v>
      </c>
      <c r="K6186" s="4" t="s">
        <v>986</v>
      </c>
      <c r="L6186" s="4">
        <v>6</v>
      </c>
      <c r="M6186" s="4" t="s">
        <v>77</v>
      </c>
      <c r="N6186" s="4">
        <v>90.81</v>
      </c>
      <c r="O6186" s="4">
        <v>78.97</v>
      </c>
      <c r="P6186" s="4" t="s">
        <v>78</v>
      </c>
      <c r="Q6186" s="77">
        <v>45281.629861111112</v>
      </c>
      <c r="R6186" s="4">
        <v>544.86</v>
      </c>
      <c r="S6186" s="4">
        <v>473.82</v>
      </c>
      <c r="T6186" s="4" t="str">
        <f>VLOOKUP(E6186,zamiana!A:B,2,0)</f>
        <v>CAF REICHSHOFFEN</v>
      </c>
    </row>
    <row r="6187" spans="1:20" x14ac:dyDescent="0.3">
      <c r="A6187" s="4" t="s">
        <v>4474</v>
      </c>
      <c r="B6187" s="76">
        <v>45209</v>
      </c>
      <c r="C6187" s="76">
        <v>45209</v>
      </c>
      <c r="D6187" s="76">
        <v>45240</v>
      </c>
      <c r="E6187" s="4" t="s">
        <v>984</v>
      </c>
      <c r="F6187" s="4" t="s">
        <v>984</v>
      </c>
      <c r="G6187" s="4" t="s">
        <v>942</v>
      </c>
      <c r="H6187" s="4" t="s">
        <v>985</v>
      </c>
      <c r="I6187" s="4" t="s">
        <v>4484</v>
      </c>
      <c r="J6187" s="4" t="s">
        <v>4485</v>
      </c>
      <c r="K6187" s="4" t="s">
        <v>986</v>
      </c>
      <c r="L6187" s="4">
        <v>8</v>
      </c>
      <c r="M6187" s="4" t="s">
        <v>77</v>
      </c>
      <c r="N6187" s="4">
        <v>522.30999999999995</v>
      </c>
      <c r="O6187" s="4">
        <v>337.54</v>
      </c>
      <c r="P6187" s="4" t="s">
        <v>78</v>
      </c>
      <c r="Q6187" s="77">
        <v>45281.628472222219</v>
      </c>
      <c r="R6187" s="4">
        <v>4178.4799999999996</v>
      </c>
      <c r="S6187" s="4">
        <v>2700.32</v>
      </c>
      <c r="T6187" s="4" t="str">
        <f>VLOOKUP(E6187,zamiana!A:B,2,0)</f>
        <v>CAF REICHSHOFFEN</v>
      </c>
    </row>
    <row r="6188" spans="1:20" x14ac:dyDescent="0.3">
      <c r="A6188" s="4" t="s">
        <v>4474</v>
      </c>
      <c r="B6188" s="76">
        <v>45209</v>
      </c>
      <c r="C6188" s="76">
        <v>45209</v>
      </c>
      <c r="D6188" s="76">
        <v>45240</v>
      </c>
      <c r="E6188" s="4" t="s">
        <v>984</v>
      </c>
      <c r="F6188" s="4" t="s">
        <v>984</v>
      </c>
      <c r="G6188" s="4" t="s">
        <v>942</v>
      </c>
      <c r="H6188" s="4" t="s">
        <v>985</v>
      </c>
      <c r="I6188" s="4" t="s">
        <v>4479</v>
      </c>
      <c r="J6188" s="4" t="s">
        <v>4480</v>
      </c>
      <c r="K6188" s="4" t="s">
        <v>986</v>
      </c>
      <c r="L6188" s="4">
        <v>6</v>
      </c>
      <c r="M6188" s="4" t="s">
        <v>77</v>
      </c>
      <c r="N6188" s="4">
        <v>397.76</v>
      </c>
      <c r="O6188" s="4">
        <v>302.42</v>
      </c>
      <c r="P6188" s="4" t="s">
        <v>78</v>
      </c>
      <c r="Q6188" s="77">
        <v>45281.628472222219</v>
      </c>
      <c r="R6188" s="4">
        <v>2386.56</v>
      </c>
      <c r="S6188" s="4">
        <v>1814.52</v>
      </c>
      <c r="T6188" s="4" t="str">
        <f>VLOOKUP(E6188,zamiana!A:B,2,0)</f>
        <v>CAF REICHSHOFFEN</v>
      </c>
    </row>
    <row r="6189" spans="1:20" x14ac:dyDescent="0.3">
      <c r="A6189" s="4" t="s">
        <v>4474</v>
      </c>
      <c r="B6189" s="76">
        <v>45209</v>
      </c>
      <c r="C6189" s="76">
        <v>45209</v>
      </c>
      <c r="D6189" s="76">
        <v>45240</v>
      </c>
      <c r="E6189" s="4" t="s">
        <v>984</v>
      </c>
      <c r="F6189" s="4" t="s">
        <v>984</v>
      </c>
      <c r="G6189" s="4" t="s">
        <v>942</v>
      </c>
      <c r="H6189" s="4" t="s">
        <v>985</v>
      </c>
      <c r="I6189" s="4" t="s">
        <v>4477</v>
      </c>
      <c r="J6189" s="4" t="s">
        <v>4478</v>
      </c>
      <c r="K6189" s="4" t="s">
        <v>986</v>
      </c>
      <c r="L6189" s="4">
        <v>8</v>
      </c>
      <c r="M6189" s="4" t="s">
        <v>77</v>
      </c>
      <c r="N6189" s="4">
        <v>296.19</v>
      </c>
      <c r="O6189" s="4">
        <v>221.83</v>
      </c>
      <c r="P6189" s="4" t="s">
        <v>78</v>
      </c>
      <c r="Q6189" s="77">
        <v>45281.631944444445</v>
      </c>
      <c r="R6189" s="4">
        <v>2369.52</v>
      </c>
      <c r="S6189" s="4">
        <v>1774.64</v>
      </c>
      <c r="T6189" s="4" t="str">
        <f>VLOOKUP(E6189,zamiana!A:B,2,0)</f>
        <v>CAF REICHSHOFFEN</v>
      </c>
    </row>
    <row r="6190" spans="1:20" x14ac:dyDescent="0.3">
      <c r="A6190" s="4" t="s">
        <v>4474</v>
      </c>
      <c r="B6190" s="76">
        <v>45209</v>
      </c>
      <c r="C6190" s="76">
        <v>45209</v>
      </c>
      <c r="D6190" s="76">
        <v>45240</v>
      </c>
      <c r="E6190" s="4" t="s">
        <v>984</v>
      </c>
      <c r="F6190" s="4" t="s">
        <v>984</v>
      </c>
      <c r="G6190" s="4" t="s">
        <v>942</v>
      </c>
      <c r="H6190" s="4" t="s">
        <v>985</v>
      </c>
      <c r="I6190" s="4" t="s">
        <v>4475</v>
      </c>
      <c r="J6190" s="4" t="s">
        <v>4476</v>
      </c>
      <c r="K6190" s="4" t="s">
        <v>986</v>
      </c>
      <c r="L6190" s="4">
        <v>8</v>
      </c>
      <c r="M6190" s="4" t="s">
        <v>77</v>
      </c>
      <c r="N6190" s="4">
        <v>296.19</v>
      </c>
      <c r="O6190" s="4">
        <v>221.83</v>
      </c>
      <c r="P6190" s="4" t="s">
        <v>78</v>
      </c>
      <c r="Q6190" s="77">
        <v>45281.631944444445</v>
      </c>
      <c r="R6190" s="4">
        <v>2369.52</v>
      </c>
      <c r="S6190" s="4">
        <v>1774.64</v>
      </c>
      <c r="T6190" s="4" t="str">
        <f>VLOOKUP(E6190,zamiana!A:B,2,0)</f>
        <v>CAF REICHSHOFFEN</v>
      </c>
    </row>
    <row r="6191" spans="1:20" x14ac:dyDescent="0.3">
      <c r="A6191" s="4" t="s">
        <v>4914</v>
      </c>
      <c r="B6191" s="76">
        <v>45209</v>
      </c>
      <c r="C6191" s="76">
        <v>45209</v>
      </c>
      <c r="D6191" s="76">
        <v>45254</v>
      </c>
      <c r="E6191" s="4" t="s">
        <v>964</v>
      </c>
      <c r="F6191" s="4" t="s">
        <v>2830</v>
      </c>
      <c r="G6191" s="4" t="s">
        <v>942</v>
      </c>
      <c r="H6191" s="4" t="s">
        <v>964</v>
      </c>
      <c r="I6191" s="4" t="s">
        <v>2829</v>
      </c>
      <c r="J6191" s="4" t="s">
        <v>2828</v>
      </c>
      <c r="K6191" s="4" t="s">
        <v>964</v>
      </c>
      <c r="L6191" s="4">
        <v>76</v>
      </c>
      <c r="M6191" s="4" t="s">
        <v>77</v>
      </c>
      <c r="N6191" s="4">
        <v>103.77</v>
      </c>
      <c r="O6191" s="4">
        <v>58.66</v>
      </c>
      <c r="P6191" s="4" t="s">
        <v>78</v>
      </c>
      <c r="Q6191" s="77">
        <v>45281.670138888891</v>
      </c>
      <c r="R6191" s="4">
        <v>7886.52</v>
      </c>
      <c r="S6191" s="4">
        <v>4458.16</v>
      </c>
      <c r="T6191" s="4" t="str">
        <f>VLOOKUP(E6191,zamiana!A:B,2,0)</f>
        <v>ALSTOM SLZ</v>
      </c>
    </row>
    <row r="6192" spans="1:20" x14ac:dyDescent="0.3">
      <c r="A6192" s="4" t="s">
        <v>4871</v>
      </c>
      <c r="B6192" s="76">
        <v>45209</v>
      </c>
      <c r="C6192" s="76">
        <v>45209</v>
      </c>
      <c r="D6192" s="76">
        <v>45254</v>
      </c>
      <c r="E6192" s="4" t="s">
        <v>964</v>
      </c>
      <c r="F6192" s="4" t="s">
        <v>2830</v>
      </c>
      <c r="G6192" s="4" t="s">
        <v>942</v>
      </c>
      <c r="H6192" s="4" t="s">
        <v>964</v>
      </c>
      <c r="I6192" s="4" t="s">
        <v>4872</v>
      </c>
      <c r="J6192" s="4" t="s">
        <v>4018</v>
      </c>
      <c r="K6192" s="4" t="s">
        <v>964</v>
      </c>
      <c r="L6192" s="4">
        <v>20</v>
      </c>
      <c r="M6192" s="4" t="s">
        <v>77</v>
      </c>
      <c r="N6192" s="4">
        <v>35.35</v>
      </c>
      <c r="O6192" s="4">
        <v>14.26</v>
      </c>
      <c r="P6192" s="4" t="s">
        <v>78</v>
      </c>
      <c r="Q6192" s="77">
        <v>45281.681250000001</v>
      </c>
      <c r="R6192" s="4">
        <v>707</v>
      </c>
      <c r="S6192" s="4">
        <v>285.2</v>
      </c>
      <c r="T6192" s="4" t="str">
        <f>VLOOKUP(E6192,zamiana!A:B,2,0)</f>
        <v>ALSTOM SLZ</v>
      </c>
    </row>
    <row r="6193" spans="1:20" x14ac:dyDescent="0.3">
      <c r="A6193" s="4" t="s">
        <v>4802</v>
      </c>
      <c r="B6193" s="76">
        <v>45209</v>
      </c>
      <c r="C6193" s="76">
        <v>45209</v>
      </c>
      <c r="D6193" s="76">
        <v>45254</v>
      </c>
      <c r="E6193" s="4" t="s">
        <v>964</v>
      </c>
      <c r="F6193" s="4" t="s">
        <v>2830</v>
      </c>
      <c r="G6193" s="4" t="s">
        <v>942</v>
      </c>
      <c r="H6193" s="4" t="s">
        <v>964</v>
      </c>
      <c r="I6193" s="4" t="s">
        <v>4803</v>
      </c>
      <c r="J6193" s="4" t="s">
        <v>87</v>
      </c>
      <c r="K6193" s="4" t="s">
        <v>964</v>
      </c>
      <c r="L6193" s="4">
        <v>10</v>
      </c>
      <c r="M6193" s="4" t="s">
        <v>77</v>
      </c>
      <c r="N6193" s="4">
        <v>30.41</v>
      </c>
      <c r="O6193" s="4">
        <v>9.3699999999999992</v>
      </c>
      <c r="P6193" s="4" t="s">
        <v>78</v>
      </c>
      <c r="Q6193" s="77">
        <v>45281.670138888891</v>
      </c>
      <c r="R6193" s="4">
        <v>304.10000000000002</v>
      </c>
      <c r="S6193" s="4">
        <v>93.7</v>
      </c>
      <c r="T6193" s="4" t="str">
        <f>VLOOKUP(E6193,zamiana!A:B,2,0)</f>
        <v>ALSTOM SLZ</v>
      </c>
    </row>
    <row r="6194" spans="1:20" x14ac:dyDescent="0.3">
      <c r="A6194" s="4" t="s">
        <v>4444</v>
      </c>
      <c r="B6194" s="76">
        <v>45209</v>
      </c>
      <c r="C6194" s="76">
        <v>45209</v>
      </c>
      <c r="D6194" s="76">
        <v>45254</v>
      </c>
      <c r="E6194" s="4" t="s">
        <v>964</v>
      </c>
      <c r="F6194" s="4" t="s">
        <v>2830</v>
      </c>
      <c r="G6194" s="4" t="s">
        <v>942</v>
      </c>
      <c r="H6194" s="4" t="s">
        <v>964</v>
      </c>
      <c r="I6194" s="4" t="s">
        <v>3763</v>
      </c>
      <c r="J6194" s="4" t="s">
        <v>3764</v>
      </c>
      <c r="K6194" s="4" t="s">
        <v>107</v>
      </c>
      <c r="L6194" s="4">
        <v>1</v>
      </c>
      <c r="M6194" s="4" t="s">
        <v>77</v>
      </c>
      <c r="N6194" s="4">
        <v>137.52000000000001</v>
      </c>
      <c r="O6194" s="4">
        <v>140.37</v>
      </c>
      <c r="P6194" s="4" t="s">
        <v>78</v>
      </c>
      <c r="Q6194" s="77">
        <v>45281.637499999997</v>
      </c>
      <c r="R6194" s="4">
        <v>137.52000000000001</v>
      </c>
      <c r="S6194" s="4">
        <v>140.37</v>
      </c>
      <c r="T6194" s="4" t="str">
        <f>VLOOKUP(E6194,zamiana!A:B,2,0)</f>
        <v>ALSTOM SLZ</v>
      </c>
    </row>
    <row r="6195" spans="1:20" x14ac:dyDescent="0.3">
      <c r="A6195" s="4" t="s">
        <v>4410</v>
      </c>
      <c r="B6195" s="76">
        <v>45209</v>
      </c>
      <c r="C6195" s="76">
        <v>45209</v>
      </c>
      <c r="D6195" s="76">
        <v>45254</v>
      </c>
      <c r="E6195" s="4" t="s">
        <v>964</v>
      </c>
      <c r="F6195" s="4" t="s">
        <v>2830</v>
      </c>
      <c r="G6195" s="4" t="s">
        <v>942</v>
      </c>
      <c r="H6195" s="4" t="s">
        <v>964</v>
      </c>
      <c r="I6195" s="4" t="s">
        <v>3762</v>
      </c>
      <c r="J6195" s="4" t="s">
        <v>2096</v>
      </c>
      <c r="K6195" s="4" t="s">
        <v>107</v>
      </c>
      <c r="L6195" s="4">
        <v>1</v>
      </c>
      <c r="M6195" s="4" t="s">
        <v>77</v>
      </c>
      <c r="N6195" s="4">
        <v>31.78</v>
      </c>
      <c r="O6195" s="4">
        <v>26.06</v>
      </c>
      <c r="P6195" s="4" t="s">
        <v>78</v>
      </c>
      <c r="Q6195" s="77">
        <v>45281.649305555555</v>
      </c>
      <c r="R6195" s="4">
        <v>31.78</v>
      </c>
      <c r="S6195" s="4">
        <v>26.06</v>
      </c>
      <c r="T6195" s="4" t="str">
        <f>VLOOKUP(E6195,zamiana!A:B,2,0)</f>
        <v>ALSTOM SLZ</v>
      </c>
    </row>
    <row r="6196" spans="1:20" x14ac:dyDescent="0.3">
      <c r="A6196" s="4" t="s">
        <v>7330</v>
      </c>
      <c r="B6196" s="76">
        <v>45209</v>
      </c>
      <c r="C6196" s="76">
        <v>45209</v>
      </c>
      <c r="D6196" s="76">
        <v>45259</v>
      </c>
      <c r="E6196" s="4" t="s">
        <v>984</v>
      </c>
      <c r="F6196" s="4" t="s">
        <v>984</v>
      </c>
      <c r="G6196" s="4" t="s">
        <v>7331</v>
      </c>
      <c r="H6196" s="4" t="s">
        <v>985</v>
      </c>
      <c r="I6196" s="4" t="s">
        <v>7332</v>
      </c>
      <c r="J6196" s="4" t="s">
        <v>7332</v>
      </c>
      <c r="K6196" s="4" t="s">
        <v>1225</v>
      </c>
      <c r="L6196" s="4">
        <v>1</v>
      </c>
      <c r="M6196" s="4" t="s">
        <v>77</v>
      </c>
      <c r="N6196" s="4">
        <v>172.18</v>
      </c>
      <c r="O6196" s="4">
        <v>28.78</v>
      </c>
      <c r="P6196" s="4" t="s">
        <v>78</v>
      </c>
      <c r="Q6196" s="77">
        <v>45281.634027777778</v>
      </c>
      <c r="R6196" s="4">
        <v>172.18</v>
      </c>
      <c r="S6196" s="4">
        <v>28.78</v>
      </c>
      <c r="T6196" s="4" t="str">
        <f>VLOOKUP(E6196,zamiana!A:B,2,0)</f>
        <v>CAF REICHSHOFFEN</v>
      </c>
    </row>
    <row r="6197" spans="1:20" x14ac:dyDescent="0.3">
      <c r="A6197" s="4" t="s">
        <v>4278</v>
      </c>
      <c r="B6197" s="76">
        <v>45210</v>
      </c>
      <c r="C6197" s="76">
        <v>45210</v>
      </c>
      <c r="D6197" s="76">
        <v>45237</v>
      </c>
      <c r="E6197" s="4" t="s">
        <v>937</v>
      </c>
      <c r="F6197" s="4" t="s">
        <v>938</v>
      </c>
      <c r="G6197" s="4" t="s">
        <v>942</v>
      </c>
      <c r="H6197" s="4" t="s">
        <v>939</v>
      </c>
      <c r="I6197" s="4" t="s">
        <v>3715</v>
      </c>
      <c r="J6197" s="4" t="s">
        <v>3716</v>
      </c>
      <c r="K6197" s="4" t="s">
        <v>880</v>
      </c>
      <c r="L6197" s="4">
        <v>40</v>
      </c>
      <c r="M6197" s="4" t="s">
        <v>77</v>
      </c>
      <c r="N6197" s="4">
        <v>374.17</v>
      </c>
      <c r="O6197" s="4">
        <v>239.39</v>
      </c>
      <c r="P6197" s="4" t="s">
        <v>78</v>
      </c>
      <c r="Q6197" s="77">
        <v>45281.677083333336</v>
      </c>
      <c r="R6197" s="4">
        <v>14966.8</v>
      </c>
      <c r="S6197" s="4">
        <v>9575.6</v>
      </c>
      <c r="T6197" s="4" t="str">
        <f>VLOOKUP(E6197,zamiana!A:B,2,0)</f>
        <v>STADLER BUSSNANG</v>
      </c>
    </row>
    <row r="6198" spans="1:20" x14ac:dyDescent="0.3">
      <c r="A6198" s="4" t="s">
        <v>4293</v>
      </c>
      <c r="B6198" s="76">
        <v>45210</v>
      </c>
      <c r="C6198" s="76">
        <v>45210</v>
      </c>
      <c r="D6198" s="76">
        <v>45237</v>
      </c>
      <c r="E6198" s="4" t="s">
        <v>937</v>
      </c>
      <c r="F6198" s="4" t="s">
        <v>938</v>
      </c>
      <c r="G6198" s="4" t="s">
        <v>942</v>
      </c>
      <c r="H6198" s="4" t="s">
        <v>939</v>
      </c>
      <c r="I6198" s="4" t="s">
        <v>4294</v>
      </c>
      <c r="J6198" s="4" t="s">
        <v>4295</v>
      </c>
      <c r="K6198" s="4" t="s">
        <v>880</v>
      </c>
      <c r="L6198" s="4">
        <v>18</v>
      </c>
      <c r="M6198" s="4" t="s">
        <v>77</v>
      </c>
      <c r="N6198" s="4">
        <v>415.2</v>
      </c>
      <c r="O6198" s="4">
        <v>224.99</v>
      </c>
      <c r="P6198" s="4" t="s">
        <v>78</v>
      </c>
      <c r="Q6198" s="77">
        <v>45281.667361111111</v>
      </c>
      <c r="R6198" s="4">
        <v>7473.6</v>
      </c>
      <c r="S6198" s="4">
        <v>4049.82</v>
      </c>
      <c r="T6198" s="4" t="str">
        <f>VLOOKUP(E6198,zamiana!A:B,2,0)</f>
        <v>STADLER BUSSNANG</v>
      </c>
    </row>
    <row r="6199" spans="1:20" x14ac:dyDescent="0.3">
      <c r="A6199" s="4" t="s">
        <v>4268</v>
      </c>
      <c r="B6199" s="76">
        <v>45210</v>
      </c>
      <c r="C6199" s="76">
        <v>45210</v>
      </c>
      <c r="D6199" s="76">
        <v>45237</v>
      </c>
      <c r="E6199" s="4" t="s">
        <v>937</v>
      </c>
      <c r="F6199" s="4" t="s">
        <v>938</v>
      </c>
      <c r="G6199" s="4" t="s">
        <v>942</v>
      </c>
      <c r="H6199" s="4" t="s">
        <v>939</v>
      </c>
      <c r="I6199" s="4" t="s">
        <v>3869</v>
      </c>
      <c r="J6199" s="4" t="s">
        <v>3870</v>
      </c>
      <c r="K6199" s="4" t="s">
        <v>880</v>
      </c>
      <c r="L6199" s="4">
        <v>1</v>
      </c>
      <c r="M6199" s="4" t="s">
        <v>77</v>
      </c>
      <c r="N6199" s="4">
        <v>4771.6000000000004</v>
      </c>
      <c r="O6199" s="4">
        <v>3245.92</v>
      </c>
      <c r="P6199" s="4" t="s">
        <v>78</v>
      </c>
      <c r="Q6199" s="77">
        <v>45281.634027777778</v>
      </c>
      <c r="R6199" s="4">
        <v>4771.6000000000004</v>
      </c>
      <c r="S6199" s="4">
        <v>3245.92</v>
      </c>
      <c r="T6199" s="4" t="str">
        <f>VLOOKUP(E6199,zamiana!A:B,2,0)</f>
        <v>STADLER BUSSNANG</v>
      </c>
    </row>
    <row r="6200" spans="1:20" x14ac:dyDescent="0.3">
      <c r="A6200" s="4" t="s">
        <v>4304</v>
      </c>
      <c r="B6200" s="76">
        <v>45210</v>
      </c>
      <c r="C6200" s="76">
        <v>45210</v>
      </c>
      <c r="D6200" s="76">
        <v>45237</v>
      </c>
      <c r="E6200" s="4" t="s">
        <v>937</v>
      </c>
      <c r="F6200" s="4" t="s">
        <v>938</v>
      </c>
      <c r="G6200" s="4" t="s">
        <v>942</v>
      </c>
      <c r="H6200" s="4" t="s">
        <v>939</v>
      </c>
      <c r="I6200" s="4">
        <v>12558299</v>
      </c>
      <c r="J6200" s="4" t="s">
        <v>4262</v>
      </c>
      <c r="K6200" s="4" t="s">
        <v>2322</v>
      </c>
      <c r="L6200" s="4">
        <v>619</v>
      </c>
      <c r="M6200" s="4" t="s">
        <v>77</v>
      </c>
      <c r="N6200" s="4">
        <v>4.51</v>
      </c>
      <c r="O6200" s="4">
        <v>1.3</v>
      </c>
      <c r="P6200" s="4" t="s">
        <v>78</v>
      </c>
      <c r="Q6200" s="77">
        <v>45281.666666666664</v>
      </c>
      <c r="R6200" s="4">
        <v>2791.69</v>
      </c>
      <c r="S6200" s="4">
        <v>804.7</v>
      </c>
      <c r="T6200" s="4" t="str">
        <f>VLOOKUP(E6200,zamiana!A:B,2,0)</f>
        <v>STADLER BUSSNANG</v>
      </c>
    </row>
    <row r="6201" spans="1:20" x14ac:dyDescent="0.3">
      <c r="A6201" s="4" t="s">
        <v>4298</v>
      </c>
      <c r="B6201" s="76">
        <v>45210</v>
      </c>
      <c r="C6201" s="76">
        <v>45210</v>
      </c>
      <c r="D6201" s="76">
        <v>45237</v>
      </c>
      <c r="E6201" s="4" t="s">
        <v>937</v>
      </c>
      <c r="F6201" s="4" t="s">
        <v>938</v>
      </c>
      <c r="G6201" s="4" t="s">
        <v>942</v>
      </c>
      <c r="H6201" s="4" t="s">
        <v>939</v>
      </c>
      <c r="I6201" s="4">
        <v>12535753</v>
      </c>
      <c r="J6201" s="4" t="s">
        <v>4253</v>
      </c>
      <c r="K6201" s="4" t="s">
        <v>880</v>
      </c>
      <c r="L6201" s="4">
        <v>2</v>
      </c>
      <c r="M6201" s="4" t="s">
        <v>77</v>
      </c>
      <c r="N6201" s="4">
        <v>5.15</v>
      </c>
      <c r="O6201" s="4">
        <v>3.21</v>
      </c>
      <c r="P6201" s="4" t="s">
        <v>78</v>
      </c>
      <c r="Q6201" s="77">
        <v>45281.654861111114</v>
      </c>
      <c r="R6201" s="4">
        <v>10.3</v>
      </c>
      <c r="S6201" s="4">
        <v>6.42</v>
      </c>
      <c r="T6201" s="4" t="str">
        <f>VLOOKUP(E6201,zamiana!A:B,2,0)</f>
        <v>STADLER BUSSNANG</v>
      </c>
    </row>
    <row r="6202" spans="1:20" x14ac:dyDescent="0.3">
      <c r="A6202" s="4" t="s">
        <v>4298</v>
      </c>
      <c r="B6202" s="76">
        <v>45210</v>
      </c>
      <c r="C6202" s="76">
        <v>45210</v>
      </c>
      <c r="D6202" s="76">
        <v>45237</v>
      </c>
      <c r="E6202" s="4" t="s">
        <v>937</v>
      </c>
      <c r="F6202" s="4" t="s">
        <v>938</v>
      </c>
      <c r="G6202" s="4" t="s">
        <v>942</v>
      </c>
      <c r="H6202" s="4" t="s">
        <v>939</v>
      </c>
      <c r="I6202" s="4">
        <v>12535753</v>
      </c>
      <c r="J6202" s="4" t="s">
        <v>4253</v>
      </c>
      <c r="K6202" s="4" t="s">
        <v>880</v>
      </c>
      <c r="L6202" s="4">
        <v>107</v>
      </c>
      <c r="M6202" s="4" t="s">
        <v>77</v>
      </c>
      <c r="N6202" s="4">
        <v>5.15</v>
      </c>
      <c r="O6202" s="4">
        <v>3.21</v>
      </c>
      <c r="P6202" s="4" t="s">
        <v>78</v>
      </c>
      <c r="Q6202" s="77">
        <v>45281.654861111114</v>
      </c>
      <c r="R6202" s="4">
        <v>551.04999999999995</v>
      </c>
      <c r="S6202" s="4">
        <v>343.47</v>
      </c>
      <c r="T6202" s="4" t="str">
        <f>VLOOKUP(E6202,zamiana!A:B,2,0)</f>
        <v>STADLER BUSSNANG</v>
      </c>
    </row>
    <row r="6203" spans="1:20" x14ac:dyDescent="0.3">
      <c r="A6203" s="4" t="s">
        <v>4298</v>
      </c>
      <c r="B6203" s="76">
        <v>45210</v>
      </c>
      <c r="C6203" s="76">
        <v>45210</v>
      </c>
      <c r="D6203" s="76">
        <v>45237</v>
      </c>
      <c r="E6203" s="4" t="s">
        <v>937</v>
      </c>
      <c r="F6203" s="4" t="s">
        <v>938</v>
      </c>
      <c r="G6203" s="4" t="s">
        <v>942</v>
      </c>
      <c r="H6203" s="4" t="s">
        <v>939</v>
      </c>
      <c r="I6203" s="4">
        <v>12533578</v>
      </c>
      <c r="J6203" s="4" t="s">
        <v>4254</v>
      </c>
      <c r="K6203" s="4" t="s">
        <v>2322</v>
      </c>
      <c r="L6203" s="4">
        <v>315</v>
      </c>
      <c r="M6203" s="4" t="s">
        <v>77</v>
      </c>
      <c r="N6203" s="4">
        <v>2.5499999999999998</v>
      </c>
      <c r="O6203" s="4">
        <v>1.08</v>
      </c>
      <c r="P6203" s="4" t="s">
        <v>78</v>
      </c>
      <c r="Q6203" s="77">
        <v>45281.667361111111</v>
      </c>
      <c r="R6203" s="4">
        <v>803.25</v>
      </c>
      <c r="S6203" s="4">
        <v>340.2</v>
      </c>
      <c r="T6203" s="4" t="str">
        <f>VLOOKUP(E6203,zamiana!A:B,2,0)</f>
        <v>STADLER BUSSNANG</v>
      </c>
    </row>
    <row r="6204" spans="1:20" x14ac:dyDescent="0.3">
      <c r="A6204" s="4" t="s">
        <v>4298</v>
      </c>
      <c r="B6204" s="76">
        <v>45210</v>
      </c>
      <c r="C6204" s="76">
        <v>45210</v>
      </c>
      <c r="D6204" s="76">
        <v>45237</v>
      </c>
      <c r="E6204" s="4" t="s">
        <v>937</v>
      </c>
      <c r="F6204" s="4" t="s">
        <v>938</v>
      </c>
      <c r="G6204" s="4" t="s">
        <v>942</v>
      </c>
      <c r="H6204" s="4" t="s">
        <v>939</v>
      </c>
      <c r="I6204" s="4">
        <v>12533578</v>
      </c>
      <c r="J6204" s="4" t="s">
        <v>4254</v>
      </c>
      <c r="K6204" s="4" t="s">
        <v>2322</v>
      </c>
      <c r="L6204" s="4">
        <v>25</v>
      </c>
      <c r="M6204" s="4" t="s">
        <v>77</v>
      </c>
      <c r="N6204" s="4">
        <v>2.5499999999999998</v>
      </c>
      <c r="O6204" s="4">
        <v>1.08</v>
      </c>
      <c r="P6204" s="4" t="s">
        <v>78</v>
      </c>
      <c r="Q6204" s="77">
        <v>45281.667361111111</v>
      </c>
      <c r="R6204" s="4">
        <v>63.75</v>
      </c>
      <c r="S6204" s="4">
        <v>27</v>
      </c>
      <c r="T6204" s="4" t="str">
        <f>VLOOKUP(E6204,zamiana!A:B,2,0)</f>
        <v>STADLER BUSSNANG</v>
      </c>
    </row>
    <row r="6205" spans="1:20" x14ac:dyDescent="0.3">
      <c r="A6205" s="4" t="s">
        <v>4302</v>
      </c>
      <c r="B6205" s="76">
        <v>45210</v>
      </c>
      <c r="C6205" s="76">
        <v>45210</v>
      </c>
      <c r="D6205" s="76">
        <v>45237</v>
      </c>
      <c r="E6205" s="4" t="s">
        <v>937</v>
      </c>
      <c r="F6205" s="4" t="s">
        <v>938</v>
      </c>
      <c r="G6205" s="4" t="s">
        <v>942</v>
      </c>
      <c r="H6205" s="4" t="s">
        <v>939</v>
      </c>
      <c r="I6205" s="4">
        <v>12549721</v>
      </c>
      <c r="J6205" s="4" t="s">
        <v>4301</v>
      </c>
      <c r="K6205" s="4" t="s">
        <v>880</v>
      </c>
      <c r="L6205" s="4">
        <v>49</v>
      </c>
      <c r="M6205" s="4" t="s">
        <v>77</v>
      </c>
      <c r="N6205" s="4">
        <v>22.24</v>
      </c>
      <c r="O6205" s="4">
        <v>11.11</v>
      </c>
      <c r="P6205" s="4" t="s">
        <v>78</v>
      </c>
      <c r="Q6205" s="77">
        <v>45281.655555555553</v>
      </c>
      <c r="R6205" s="4">
        <v>1089.76</v>
      </c>
      <c r="S6205" s="4">
        <v>544.39</v>
      </c>
      <c r="T6205" s="4" t="str">
        <f>VLOOKUP(E6205,zamiana!A:B,2,0)</f>
        <v>STADLER BUSSNANG</v>
      </c>
    </row>
    <row r="6206" spans="1:20" x14ac:dyDescent="0.3">
      <c r="A6206" s="4" t="s">
        <v>4336</v>
      </c>
      <c r="B6206" s="76">
        <v>45210</v>
      </c>
      <c r="C6206" s="76">
        <v>45210</v>
      </c>
      <c r="D6206" s="76">
        <v>45243</v>
      </c>
      <c r="E6206" s="4" t="s">
        <v>35</v>
      </c>
      <c r="F6206" s="4" t="s">
        <v>1128</v>
      </c>
      <c r="G6206" s="4" t="s">
        <v>942</v>
      </c>
      <c r="H6206" s="4" t="s">
        <v>1129</v>
      </c>
      <c r="I6206" s="4" t="s">
        <v>3695</v>
      </c>
      <c r="J6206" s="4" t="s">
        <v>3696</v>
      </c>
      <c r="K6206" s="4" t="s">
        <v>35</v>
      </c>
      <c r="L6206" s="4">
        <v>3</v>
      </c>
      <c r="M6206" s="4" t="s">
        <v>77</v>
      </c>
      <c r="N6206" s="4">
        <v>115.57</v>
      </c>
      <c r="O6206" s="4">
        <v>166.94</v>
      </c>
      <c r="P6206" s="4" t="s">
        <v>78</v>
      </c>
      <c r="Q6206" s="77">
        <v>45281.666666666664</v>
      </c>
      <c r="R6206" s="4">
        <v>346.71</v>
      </c>
      <c r="S6206" s="4">
        <v>500.82</v>
      </c>
      <c r="T6206" s="4" t="str">
        <f>VLOOKUP(E6206,zamiana!A:B,2,0)</f>
        <v>WAMTECHNIK</v>
      </c>
    </row>
    <row r="6207" spans="1:20" x14ac:dyDescent="0.3">
      <c r="A6207" s="4" t="s">
        <v>4336</v>
      </c>
      <c r="B6207" s="76">
        <v>45210</v>
      </c>
      <c r="C6207" s="76">
        <v>45210</v>
      </c>
      <c r="D6207" s="76">
        <v>45243</v>
      </c>
      <c r="E6207" s="4" t="s">
        <v>35</v>
      </c>
      <c r="F6207" s="4" t="s">
        <v>1128</v>
      </c>
      <c r="G6207" s="4" t="s">
        <v>942</v>
      </c>
      <c r="H6207" s="4" t="s">
        <v>1129</v>
      </c>
      <c r="I6207" s="4" t="s">
        <v>3703</v>
      </c>
      <c r="J6207" s="4" t="s">
        <v>3704</v>
      </c>
      <c r="K6207" s="4" t="s">
        <v>35</v>
      </c>
      <c r="L6207" s="4">
        <v>1</v>
      </c>
      <c r="M6207" s="4" t="s">
        <v>77</v>
      </c>
      <c r="N6207" s="4">
        <v>412.66</v>
      </c>
      <c r="O6207" s="4">
        <v>189.07</v>
      </c>
      <c r="P6207" s="4" t="s">
        <v>78</v>
      </c>
      <c r="Q6207" s="77">
        <v>45281.665972222225</v>
      </c>
      <c r="R6207" s="4">
        <v>412.66</v>
      </c>
      <c r="S6207" s="4">
        <v>189.07</v>
      </c>
      <c r="T6207" s="4" t="str">
        <f>VLOOKUP(E6207,zamiana!A:B,2,0)</f>
        <v>WAMTECHNIK</v>
      </c>
    </row>
    <row r="6208" spans="1:20" x14ac:dyDescent="0.3">
      <c r="A6208" s="4" t="s">
        <v>4905</v>
      </c>
      <c r="B6208" s="76">
        <v>45215</v>
      </c>
      <c r="C6208" s="76">
        <v>45210</v>
      </c>
      <c r="D6208" s="76">
        <v>45245</v>
      </c>
      <c r="E6208" s="4" t="s">
        <v>32</v>
      </c>
      <c r="F6208" s="4" t="s">
        <v>2257</v>
      </c>
      <c r="G6208" s="4" t="s">
        <v>942</v>
      </c>
      <c r="H6208" s="4" t="s">
        <v>32</v>
      </c>
      <c r="I6208" s="4" t="s">
        <v>4239</v>
      </c>
      <c r="J6208" s="4" t="s">
        <v>4240</v>
      </c>
      <c r="K6208" s="4" t="s">
        <v>32</v>
      </c>
      <c r="L6208" s="4">
        <v>40</v>
      </c>
      <c r="M6208" s="4" t="s">
        <v>77</v>
      </c>
      <c r="N6208" s="4">
        <v>27</v>
      </c>
      <c r="O6208" s="4">
        <v>2.48</v>
      </c>
      <c r="P6208" s="4" t="s">
        <v>78</v>
      </c>
      <c r="Q6208" s="77">
        <v>45281.652083333334</v>
      </c>
      <c r="R6208" s="4">
        <v>1080</v>
      </c>
      <c r="S6208" s="4">
        <v>99.2</v>
      </c>
      <c r="T6208" s="4" t="str">
        <f>VLOOKUP(E6208,zamiana!A:B,2,0)</f>
        <v>MAXCESS</v>
      </c>
    </row>
    <row r="6209" spans="1:20" x14ac:dyDescent="0.3">
      <c r="A6209" s="4" t="s">
        <v>4424</v>
      </c>
      <c r="B6209" s="76">
        <v>45210</v>
      </c>
      <c r="C6209" s="76">
        <v>45210</v>
      </c>
      <c r="D6209" s="76">
        <v>45246</v>
      </c>
      <c r="E6209" s="4" t="s">
        <v>940</v>
      </c>
      <c r="F6209" s="4" t="s">
        <v>3867</v>
      </c>
      <c r="G6209" s="4" t="s">
        <v>942</v>
      </c>
      <c r="H6209" s="4" t="s">
        <v>493</v>
      </c>
      <c r="I6209" s="4" t="s">
        <v>1482</v>
      </c>
      <c r="J6209" s="4" t="s">
        <v>499</v>
      </c>
      <c r="K6209" s="4" t="s">
        <v>493</v>
      </c>
      <c r="L6209" s="4">
        <v>20</v>
      </c>
      <c r="M6209" s="4" t="s">
        <v>77</v>
      </c>
      <c r="N6209" s="4">
        <v>31.84</v>
      </c>
      <c r="O6209" s="4">
        <v>16.82</v>
      </c>
      <c r="P6209" s="4" t="s">
        <v>78</v>
      </c>
      <c r="Q6209" s="77">
        <v>45281.652777777781</v>
      </c>
      <c r="R6209" s="4">
        <v>636.79999999999995</v>
      </c>
      <c r="S6209" s="4">
        <v>336.4</v>
      </c>
      <c r="T6209" s="4" t="str">
        <f>VLOOKUP(E6209,zamiana!A:B,2,0)</f>
        <v>ALSTOM KTW</v>
      </c>
    </row>
    <row r="6210" spans="1:20" x14ac:dyDescent="0.3">
      <c r="A6210" s="4" t="s">
        <v>4333</v>
      </c>
      <c r="B6210" s="76">
        <v>45210</v>
      </c>
      <c r="C6210" s="76">
        <v>45210</v>
      </c>
      <c r="D6210" s="76">
        <v>45250</v>
      </c>
      <c r="E6210" s="4" t="s">
        <v>35</v>
      </c>
      <c r="F6210" s="4" t="s">
        <v>1128</v>
      </c>
      <c r="G6210" s="4" t="s">
        <v>942</v>
      </c>
      <c r="H6210" s="4" t="s">
        <v>1129</v>
      </c>
      <c r="I6210" s="4" t="s">
        <v>3695</v>
      </c>
      <c r="J6210" s="4" t="s">
        <v>3696</v>
      </c>
      <c r="K6210" s="4" t="s">
        <v>35</v>
      </c>
      <c r="L6210" s="4">
        <v>20</v>
      </c>
      <c r="M6210" s="4" t="s">
        <v>77</v>
      </c>
      <c r="N6210" s="4">
        <v>115.57</v>
      </c>
      <c r="O6210" s="4">
        <v>166.94</v>
      </c>
      <c r="P6210" s="4" t="s">
        <v>78</v>
      </c>
      <c r="Q6210" s="77">
        <v>45281.666666666664</v>
      </c>
      <c r="R6210" s="4">
        <v>2311.4</v>
      </c>
      <c r="S6210" s="4">
        <v>3338.8</v>
      </c>
      <c r="T6210" s="4" t="str">
        <f>VLOOKUP(E6210,zamiana!A:B,2,0)</f>
        <v>WAMTECHNIK</v>
      </c>
    </row>
    <row r="6211" spans="1:20" x14ac:dyDescent="0.3">
      <c r="A6211" s="4" t="s">
        <v>4333</v>
      </c>
      <c r="B6211" s="76">
        <v>45210</v>
      </c>
      <c r="C6211" s="76">
        <v>45210</v>
      </c>
      <c r="D6211" s="76">
        <v>45250</v>
      </c>
      <c r="E6211" s="4" t="s">
        <v>35</v>
      </c>
      <c r="F6211" s="4" t="s">
        <v>1128</v>
      </c>
      <c r="G6211" s="4" t="s">
        <v>942</v>
      </c>
      <c r="H6211" s="4" t="s">
        <v>1129</v>
      </c>
      <c r="I6211" s="4" t="s">
        <v>3697</v>
      </c>
      <c r="J6211" s="4" t="s">
        <v>3698</v>
      </c>
      <c r="K6211" s="4" t="s">
        <v>35</v>
      </c>
      <c r="L6211" s="4">
        <v>5</v>
      </c>
      <c r="M6211" s="4" t="s">
        <v>77</v>
      </c>
      <c r="N6211" s="4">
        <v>175.52</v>
      </c>
      <c r="O6211" s="4">
        <v>298.48</v>
      </c>
      <c r="P6211" s="4" t="s">
        <v>78</v>
      </c>
      <c r="Q6211" s="77">
        <v>45281.658333333333</v>
      </c>
      <c r="R6211" s="4">
        <v>877.6</v>
      </c>
      <c r="S6211" s="4">
        <v>1492.4</v>
      </c>
      <c r="T6211" s="4" t="str">
        <f>VLOOKUP(E6211,zamiana!A:B,2,0)</f>
        <v>WAMTECHNIK</v>
      </c>
    </row>
    <row r="6212" spans="1:20" x14ac:dyDescent="0.3">
      <c r="A6212" s="4" t="s">
        <v>4333</v>
      </c>
      <c r="B6212" s="76">
        <v>45210</v>
      </c>
      <c r="C6212" s="76">
        <v>45210</v>
      </c>
      <c r="D6212" s="76">
        <v>45250</v>
      </c>
      <c r="E6212" s="4" t="s">
        <v>35</v>
      </c>
      <c r="F6212" s="4" t="s">
        <v>1128</v>
      </c>
      <c r="G6212" s="4" t="s">
        <v>942</v>
      </c>
      <c r="H6212" s="4" t="s">
        <v>1129</v>
      </c>
      <c r="I6212" s="4" t="s">
        <v>3699</v>
      </c>
      <c r="J6212" s="4" t="s">
        <v>3700</v>
      </c>
      <c r="K6212" s="4" t="s">
        <v>35</v>
      </c>
      <c r="L6212" s="4">
        <v>5</v>
      </c>
      <c r="M6212" s="4" t="s">
        <v>77</v>
      </c>
      <c r="N6212" s="4">
        <v>691.9</v>
      </c>
      <c r="O6212" s="4">
        <v>607.72</v>
      </c>
      <c r="P6212" s="4" t="s">
        <v>78</v>
      </c>
      <c r="Q6212" s="77">
        <v>45281.679166666669</v>
      </c>
      <c r="R6212" s="4">
        <v>3459.5</v>
      </c>
      <c r="S6212" s="4">
        <v>3038.6</v>
      </c>
      <c r="T6212" s="4" t="str">
        <f>VLOOKUP(E6212,zamiana!A:B,2,0)</f>
        <v>WAMTECHNIK</v>
      </c>
    </row>
    <row r="6213" spans="1:20" x14ac:dyDescent="0.3">
      <c r="A6213" s="4" t="s">
        <v>4333</v>
      </c>
      <c r="B6213" s="76">
        <v>45210</v>
      </c>
      <c r="C6213" s="76">
        <v>45210</v>
      </c>
      <c r="D6213" s="76">
        <v>45250</v>
      </c>
      <c r="E6213" s="4" t="s">
        <v>35</v>
      </c>
      <c r="F6213" s="4" t="s">
        <v>1128</v>
      </c>
      <c r="G6213" s="4" t="s">
        <v>942</v>
      </c>
      <c r="H6213" s="4" t="s">
        <v>1129</v>
      </c>
      <c r="I6213" s="4" t="s">
        <v>3701</v>
      </c>
      <c r="J6213" s="4" t="s">
        <v>3702</v>
      </c>
      <c r="K6213" s="4" t="s">
        <v>35</v>
      </c>
      <c r="L6213" s="4">
        <v>5</v>
      </c>
      <c r="M6213" s="4" t="s">
        <v>77</v>
      </c>
      <c r="N6213" s="4">
        <v>1149.81</v>
      </c>
      <c r="O6213" s="4">
        <v>376.42</v>
      </c>
      <c r="P6213" s="4" t="s">
        <v>78</v>
      </c>
      <c r="Q6213" s="77">
        <v>45281.665277777778</v>
      </c>
      <c r="R6213" s="4">
        <v>5749.05</v>
      </c>
      <c r="S6213" s="4">
        <v>1882.1</v>
      </c>
      <c r="T6213" s="4" t="str">
        <f>VLOOKUP(E6213,zamiana!A:B,2,0)</f>
        <v>WAMTECHNIK</v>
      </c>
    </row>
    <row r="6214" spans="1:20" x14ac:dyDescent="0.3">
      <c r="A6214" s="4" t="s">
        <v>4333</v>
      </c>
      <c r="B6214" s="76">
        <v>45210</v>
      </c>
      <c r="C6214" s="76">
        <v>45210</v>
      </c>
      <c r="D6214" s="76">
        <v>45250</v>
      </c>
      <c r="E6214" s="4" t="s">
        <v>35</v>
      </c>
      <c r="F6214" s="4" t="s">
        <v>1128</v>
      </c>
      <c r="G6214" s="4" t="s">
        <v>942</v>
      </c>
      <c r="H6214" s="4" t="s">
        <v>1129</v>
      </c>
      <c r="I6214" s="4" t="s">
        <v>3703</v>
      </c>
      <c r="J6214" s="4" t="s">
        <v>3704</v>
      </c>
      <c r="K6214" s="4" t="s">
        <v>35</v>
      </c>
      <c r="L6214" s="4">
        <v>5</v>
      </c>
      <c r="M6214" s="4" t="s">
        <v>77</v>
      </c>
      <c r="N6214" s="4">
        <v>412.66</v>
      </c>
      <c r="O6214" s="4">
        <v>189.07</v>
      </c>
      <c r="P6214" s="4" t="s">
        <v>78</v>
      </c>
      <c r="Q6214" s="77">
        <v>45281.665972222225</v>
      </c>
      <c r="R6214" s="4">
        <v>2063.3000000000002</v>
      </c>
      <c r="S6214" s="4">
        <v>945.35</v>
      </c>
      <c r="T6214" s="4" t="str">
        <f>VLOOKUP(E6214,zamiana!A:B,2,0)</f>
        <v>WAMTECHNIK</v>
      </c>
    </row>
    <row r="6215" spans="1:20" x14ac:dyDescent="0.3">
      <c r="A6215" s="4" t="s">
        <v>4333</v>
      </c>
      <c r="B6215" s="76">
        <v>45210</v>
      </c>
      <c r="C6215" s="76">
        <v>45210</v>
      </c>
      <c r="D6215" s="76">
        <v>45250</v>
      </c>
      <c r="E6215" s="4" t="s">
        <v>35</v>
      </c>
      <c r="F6215" s="4" t="s">
        <v>1128</v>
      </c>
      <c r="G6215" s="4" t="s">
        <v>942</v>
      </c>
      <c r="H6215" s="4" t="s">
        <v>1129</v>
      </c>
      <c r="I6215" s="4" t="s">
        <v>3705</v>
      </c>
      <c r="J6215" s="4" t="s">
        <v>3706</v>
      </c>
      <c r="K6215" s="4" t="s">
        <v>35</v>
      </c>
      <c r="L6215" s="4">
        <v>5</v>
      </c>
      <c r="M6215" s="4" t="s">
        <v>77</v>
      </c>
      <c r="N6215" s="4">
        <v>4455.4799999999996</v>
      </c>
      <c r="O6215" s="4">
        <v>3404.76</v>
      </c>
      <c r="P6215" s="4" t="s">
        <v>78</v>
      </c>
      <c r="Q6215" s="77">
        <v>45281.677777777775</v>
      </c>
      <c r="R6215" s="4">
        <v>22277.4</v>
      </c>
      <c r="S6215" s="4">
        <v>17023.8</v>
      </c>
      <c r="T6215" s="4" t="str">
        <f>VLOOKUP(E6215,zamiana!A:B,2,0)</f>
        <v>WAMTECHNIK</v>
      </c>
    </row>
    <row r="6216" spans="1:20" x14ac:dyDescent="0.3">
      <c r="A6216" s="4" t="s">
        <v>4333</v>
      </c>
      <c r="B6216" s="76">
        <v>45210</v>
      </c>
      <c r="C6216" s="76">
        <v>45210</v>
      </c>
      <c r="D6216" s="76">
        <v>45250</v>
      </c>
      <c r="E6216" s="4" t="s">
        <v>35</v>
      </c>
      <c r="F6216" s="4" t="s">
        <v>1128</v>
      </c>
      <c r="G6216" s="4" t="s">
        <v>942</v>
      </c>
      <c r="H6216" s="4" t="s">
        <v>1129</v>
      </c>
      <c r="I6216" s="4" t="s">
        <v>3163</v>
      </c>
      <c r="J6216" s="4" t="s">
        <v>3164</v>
      </c>
      <c r="K6216" s="4" t="s">
        <v>35</v>
      </c>
      <c r="L6216" s="4">
        <v>5</v>
      </c>
      <c r="M6216" s="4" t="s">
        <v>77</v>
      </c>
      <c r="N6216" s="4">
        <v>177.13</v>
      </c>
      <c r="O6216" s="4">
        <v>160.74</v>
      </c>
      <c r="P6216" s="4" t="s">
        <v>78</v>
      </c>
      <c r="Q6216" s="77">
        <v>45281.672222222223</v>
      </c>
      <c r="R6216" s="4">
        <v>885.65</v>
      </c>
      <c r="S6216" s="4">
        <v>803.7</v>
      </c>
      <c r="T6216" s="4" t="str">
        <f>VLOOKUP(E6216,zamiana!A:B,2,0)</f>
        <v>WAMTECHNIK</v>
      </c>
    </row>
    <row r="6217" spans="1:20" x14ac:dyDescent="0.3">
      <c r="A6217" s="4" t="s">
        <v>4333</v>
      </c>
      <c r="B6217" s="76">
        <v>45210</v>
      </c>
      <c r="C6217" s="76">
        <v>45210</v>
      </c>
      <c r="D6217" s="76">
        <v>45250</v>
      </c>
      <c r="E6217" s="4" t="s">
        <v>35</v>
      </c>
      <c r="F6217" s="4" t="s">
        <v>1128</v>
      </c>
      <c r="G6217" s="4" t="s">
        <v>942</v>
      </c>
      <c r="H6217" s="4" t="s">
        <v>1129</v>
      </c>
      <c r="I6217" s="4" t="s">
        <v>3108</v>
      </c>
      <c r="J6217" s="4" t="s">
        <v>3109</v>
      </c>
      <c r="K6217" s="4" t="s">
        <v>35</v>
      </c>
      <c r="L6217" s="4">
        <v>5</v>
      </c>
      <c r="M6217" s="4" t="s">
        <v>77</v>
      </c>
      <c r="N6217" s="4">
        <v>15.26</v>
      </c>
      <c r="O6217" s="4">
        <v>18.23</v>
      </c>
      <c r="P6217" s="4" t="s">
        <v>78</v>
      </c>
      <c r="Q6217" s="77">
        <v>45281.658333333333</v>
      </c>
      <c r="R6217" s="4">
        <v>76.3</v>
      </c>
      <c r="S6217" s="4">
        <v>91.15</v>
      </c>
      <c r="T6217" s="4" t="str">
        <f>VLOOKUP(E6217,zamiana!A:B,2,0)</f>
        <v>WAMTECHNIK</v>
      </c>
    </row>
    <row r="6218" spans="1:20" x14ac:dyDescent="0.3">
      <c r="A6218" s="4" t="s">
        <v>4333</v>
      </c>
      <c r="B6218" s="76">
        <v>45210</v>
      </c>
      <c r="C6218" s="76">
        <v>45210</v>
      </c>
      <c r="D6218" s="76">
        <v>45250</v>
      </c>
      <c r="E6218" s="4" t="s">
        <v>35</v>
      </c>
      <c r="F6218" s="4" t="s">
        <v>1128</v>
      </c>
      <c r="G6218" s="4" t="s">
        <v>942</v>
      </c>
      <c r="H6218" s="4" t="s">
        <v>1129</v>
      </c>
      <c r="I6218" s="4" t="s">
        <v>3136</v>
      </c>
      <c r="J6218" s="4" t="s">
        <v>2973</v>
      </c>
      <c r="K6218" s="4" t="s">
        <v>35</v>
      </c>
      <c r="L6218" s="4">
        <v>5</v>
      </c>
      <c r="M6218" s="4" t="s">
        <v>77</v>
      </c>
      <c r="N6218" s="4">
        <v>57.3</v>
      </c>
      <c r="O6218" s="4">
        <v>30.7</v>
      </c>
      <c r="P6218" s="4" t="s">
        <v>78</v>
      </c>
      <c r="Q6218" s="77">
        <v>45281.672222222223</v>
      </c>
      <c r="R6218" s="4">
        <v>286.5</v>
      </c>
      <c r="S6218" s="4">
        <v>153.5</v>
      </c>
      <c r="T6218" s="4" t="str">
        <f>VLOOKUP(E6218,zamiana!A:B,2,0)</f>
        <v>WAMTECHNIK</v>
      </c>
    </row>
    <row r="6219" spans="1:20" x14ac:dyDescent="0.3">
      <c r="A6219" s="4" t="s">
        <v>4333</v>
      </c>
      <c r="B6219" s="76">
        <v>45210</v>
      </c>
      <c r="C6219" s="76">
        <v>45210</v>
      </c>
      <c r="D6219" s="76">
        <v>45250</v>
      </c>
      <c r="E6219" s="4" t="s">
        <v>35</v>
      </c>
      <c r="F6219" s="4" t="s">
        <v>1128</v>
      </c>
      <c r="G6219" s="4" t="s">
        <v>942</v>
      </c>
      <c r="H6219" s="4" t="s">
        <v>1129</v>
      </c>
      <c r="I6219" s="4" t="s">
        <v>2962</v>
      </c>
      <c r="J6219" s="4" t="s">
        <v>2963</v>
      </c>
      <c r="K6219" s="4" t="s">
        <v>35</v>
      </c>
      <c r="L6219" s="4">
        <v>10</v>
      </c>
      <c r="M6219" s="4" t="s">
        <v>77</v>
      </c>
      <c r="N6219" s="4">
        <v>61.78</v>
      </c>
      <c r="O6219" s="4">
        <v>118.07</v>
      </c>
      <c r="P6219" s="4" t="s">
        <v>78</v>
      </c>
      <c r="Q6219" s="77">
        <v>45281.658333333333</v>
      </c>
      <c r="R6219" s="4">
        <v>617.79999999999995</v>
      </c>
      <c r="S6219" s="4">
        <v>1180.7</v>
      </c>
      <c r="T6219" s="4" t="str">
        <f>VLOOKUP(E6219,zamiana!A:B,2,0)</f>
        <v>WAMTECHNIK</v>
      </c>
    </row>
    <row r="6220" spans="1:20" x14ac:dyDescent="0.3">
      <c r="A6220" s="4" t="s">
        <v>4333</v>
      </c>
      <c r="B6220" s="76">
        <v>45210</v>
      </c>
      <c r="C6220" s="76">
        <v>45210</v>
      </c>
      <c r="D6220" s="76">
        <v>45250</v>
      </c>
      <c r="E6220" s="4" t="s">
        <v>35</v>
      </c>
      <c r="F6220" s="4" t="s">
        <v>1128</v>
      </c>
      <c r="G6220" s="4" t="s">
        <v>942</v>
      </c>
      <c r="H6220" s="4" t="s">
        <v>1129</v>
      </c>
      <c r="I6220" s="4" t="s">
        <v>3158</v>
      </c>
      <c r="J6220" s="4" t="s">
        <v>3159</v>
      </c>
      <c r="K6220" s="4" t="s">
        <v>35</v>
      </c>
      <c r="L6220" s="4">
        <v>5</v>
      </c>
      <c r="M6220" s="4" t="s">
        <v>77</v>
      </c>
      <c r="N6220" s="4">
        <v>169.54</v>
      </c>
      <c r="O6220" s="4">
        <v>126.07</v>
      </c>
      <c r="P6220" s="4" t="s">
        <v>78</v>
      </c>
      <c r="Q6220" s="77">
        <v>45281.665277777778</v>
      </c>
      <c r="R6220" s="4">
        <v>847.7</v>
      </c>
      <c r="S6220" s="4">
        <v>630.35</v>
      </c>
      <c r="T6220" s="4" t="str">
        <f>VLOOKUP(E6220,zamiana!A:B,2,0)</f>
        <v>WAMTECHNIK</v>
      </c>
    </row>
    <row r="6221" spans="1:20" x14ac:dyDescent="0.3">
      <c r="A6221" s="4" t="s">
        <v>4333</v>
      </c>
      <c r="B6221" s="76">
        <v>45210</v>
      </c>
      <c r="C6221" s="76">
        <v>45210</v>
      </c>
      <c r="D6221" s="76">
        <v>45250</v>
      </c>
      <c r="E6221" s="4" t="s">
        <v>35</v>
      </c>
      <c r="F6221" s="4" t="s">
        <v>1128</v>
      </c>
      <c r="G6221" s="4" t="s">
        <v>942</v>
      </c>
      <c r="H6221" s="4" t="s">
        <v>1129</v>
      </c>
      <c r="I6221" s="4" t="s">
        <v>3165</v>
      </c>
      <c r="J6221" s="4" t="s">
        <v>3166</v>
      </c>
      <c r="K6221" s="4" t="s">
        <v>35</v>
      </c>
      <c r="L6221" s="4">
        <v>5</v>
      </c>
      <c r="M6221" s="4" t="s">
        <v>77</v>
      </c>
      <c r="N6221" s="4">
        <v>183.57</v>
      </c>
      <c r="O6221" s="4">
        <v>133.19999999999999</v>
      </c>
      <c r="P6221" s="4" t="s">
        <v>78</v>
      </c>
      <c r="Q6221" s="77">
        <v>45281.678472222222</v>
      </c>
      <c r="R6221" s="4">
        <v>917.85</v>
      </c>
      <c r="S6221" s="4">
        <v>666</v>
      </c>
      <c r="T6221" s="4" t="str">
        <f>VLOOKUP(E6221,zamiana!A:B,2,0)</f>
        <v>WAMTECHNIK</v>
      </c>
    </row>
    <row r="6222" spans="1:20" x14ac:dyDescent="0.3">
      <c r="A6222" s="4" t="s">
        <v>4290</v>
      </c>
      <c r="B6222" s="76">
        <v>45211</v>
      </c>
      <c r="C6222" s="76">
        <v>45211</v>
      </c>
      <c r="D6222" s="76">
        <v>45237</v>
      </c>
      <c r="E6222" s="4" t="s">
        <v>937</v>
      </c>
      <c r="F6222" s="4" t="s">
        <v>938</v>
      </c>
      <c r="G6222" s="4" t="s">
        <v>5304</v>
      </c>
      <c r="H6222" s="4" t="s">
        <v>939</v>
      </c>
      <c r="I6222" s="4" t="s">
        <v>5305</v>
      </c>
      <c r="J6222" s="4" t="s">
        <v>5306</v>
      </c>
      <c r="K6222" s="4" t="s">
        <v>5303</v>
      </c>
      <c r="L6222" s="4">
        <v>1</v>
      </c>
      <c r="M6222" s="4" t="s">
        <v>77</v>
      </c>
      <c r="N6222" s="4">
        <v>316.27999999999997</v>
      </c>
      <c r="Q6222" s="77"/>
      <c r="R6222" s="4">
        <v>316.27999999999997</v>
      </c>
      <c r="T6222" s="4" t="str">
        <f>VLOOKUP(E6222,zamiana!A:B,2,0)</f>
        <v>STADLER BUSSNANG</v>
      </c>
    </row>
    <row r="6223" spans="1:20" x14ac:dyDescent="0.3">
      <c r="A6223" s="4" t="s">
        <v>4290</v>
      </c>
      <c r="B6223" s="76">
        <v>45211</v>
      </c>
      <c r="C6223" s="76">
        <v>45211</v>
      </c>
      <c r="D6223" s="76">
        <v>45237</v>
      </c>
      <c r="E6223" s="4" t="s">
        <v>937</v>
      </c>
      <c r="F6223" s="4" t="s">
        <v>938</v>
      </c>
      <c r="G6223" s="4" t="s">
        <v>942</v>
      </c>
      <c r="H6223" s="4" t="s">
        <v>939</v>
      </c>
      <c r="I6223" s="4" t="s">
        <v>4296</v>
      </c>
      <c r="J6223" s="4" t="s">
        <v>4297</v>
      </c>
      <c r="K6223" s="4" t="s">
        <v>880</v>
      </c>
      <c r="L6223" s="4">
        <v>57</v>
      </c>
      <c r="M6223" s="4" t="s">
        <v>77</v>
      </c>
      <c r="N6223" s="4">
        <v>418.58</v>
      </c>
      <c r="O6223" s="4">
        <v>197.16</v>
      </c>
      <c r="P6223" s="4" t="s">
        <v>78</v>
      </c>
      <c r="Q6223" s="77">
        <v>45281.667361111111</v>
      </c>
      <c r="R6223" s="4">
        <v>23859.06</v>
      </c>
      <c r="S6223" s="4">
        <v>11238.12</v>
      </c>
      <c r="T6223" s="4" t="str">
        <f>VLOOKUP(E6223,zamiana!A:B,2,0)</f>
        <v>STADLER BUSSNANG</v>
      </c>
    </row>
    <row r="6224" spans="1:20" x14ac:dyDescent="0.3">
      <c r="A6224" s="4" t="s">
        <v>4290</v>
      </c>
      <c r="B6224" s="76">
        <v>45211</v>
      </c>
      <c r="C6224" s="76">
        <v>45211</v>
      </c>
      <c r="D6224" s="76">
        <v>45237</v>
      </c>
      <c r="E6224" s="4" t="s">
        <v>937</v>
      </c>
      <c r="F6224" s="4" t="s">
        <v>938</v>
      </c>
      <c r="G6224" s="4" t="s">
        <v>942</v>
      </c>
      <c r="H6224" s="4" t="s">
        <v>939</v>
      </c>
      <c r="I6224" s="4" t="s">
        <v>4291</v>
      </c>
      <c r="J6224" s="4" t="s">
        <v>4292</v>
      </c>
      <c r="K6224" s="4" t="s">
        <v>880</v>
      </c>
      <c r="L6224" s="4">
        <v>19</v>
      </c>
      <c r="M6224" s="4" t="s">
        <v>77</v>
      </c>
      <c r="N6224" s="4">
        <v>383.83</v>
      </c>
      <c r="O6224" s="4">
        <v>234.93</v>
      </c>
      <c r="P6224" s="4" t="s">
        <v>78</v>
      </c>
      <c r="Q6224" s="77">
        <v>45281.667361111111</v>
      </c>
      <c r="R6224" s="4">
        <v>7292.77</v>
      </c>
      <c r="S6224" s="4">
        <v>4463.67</v>
      </c>
      <c r="T6224" s="4" t="str">
        <f>VLOOKUP(E6224,zamiana!A:B,2,0)</f>
        <v>STADLER BUSSNANG</v>
      </c>
    </row>
    <row r="6225" spans="1:20" x14ac:dyDescent="0.3">
      <c r="A6225" s="4" t="s">
        <v>4279</v>
      </c>
      <c r="B6225" s="76">
        <v>45211</v>
      </c>
      <c r="C6225" s="76">
        <v>45211</v>
      </c>
      <c r="D6225" s="76">
        <v>45237</v>
      </c>
      <c r="E6225" s="4" t="s">
        <v>937</v>
      </c>
      <c r="F6225" s="4" t="s">
        <v>938</v>
      </c>
      <c r="G6225" s="4" t="s">
        <v>942</v>
      </c>
      <c r="H6225" s="4" t="s">
        <v>939</v>
      </c>
      <c r="I6225" s="4">
        <v>12421622</v>
      </c>
      <c r="J6225" s="4" t="s">
        <v>3353</v>
      </c>
      <c r="K6225" s="4" t="s">
        <v>880</v>
      </c>
      <c r="L6225" s="4">
        <v>1</v>
      </c>
      <c r="M6225" s="4" t="s">
        <v>77</v>
      </c>
      <c r="N6225" s="4">
        <v>2673.48</v>
      </c>
      <c r="O6225" s="4">
        <v>1542.7</v>
      </c>
      <c r="P6225" s="4" t="s">
        <v>78</v>
      </c>
      <c r="Q6225" s="77">
        <v>45281.659722222219</v>
      </c>
      <c r="R6225" s="4">
        <v>2673.48</v>
      </c>
      <c r="S6225" s="4">
        <v>1542.7</v>
      </c>
      <c r="T6225" s="4" t="str">
        <f>VLOOKUP(E6225,zamiana!A:B,2,0)</f>
        <v>STADLER BUSSNANG</v>
      </c>
    </row>
    <row r="6226" spans="1:20" x14ac:dyDescent="0.3">
      <c r="A6226" s="4" t="s">
        <v>4279</v>
      </c>
      <c r="B6226" s="76">
        <v>45211</v>
      </c>
      <c r="C6226" s="76">
        <v>45211</v>
      </c>
      <c r="D6226" s="76">
        <v>45237</v>
      </c>
      <c r="E6226" s="4" t="s">
        <v>937</v>
      </c>
      <c r="F6226" s="4" t="s">
        <v>938</v>
      </c>
      <c r="G6226" s="4" t="s">
        <v>942</v>
      </c>
      <c r="H6226" s="4" t="s">
        <v>939</v>
      </c>
      <c r="I6226" s="4" t="s">
        <v>4280</v>
      </c>
      <c r="J6226" s="4" t="s">
        <v>4281</v>
      </c>
      <c r="K6226" s="4" t="s">
        <v>880</v>
      </c>
      <c r="L6226" s="4">
        <v>6</v>
      </c>
      <c r="M6226" s="4" t="s">
        <v>77</v>
      </c>
      <c r="N6226" s="4">
        <v>2593.73</v>
      </c>
      <c r="O6226" s="4">
        <v>2672.41</v>
      </c>
      <c r="P6226" s="4" t="s">
        <v>78</v>
      </c>
      <c r="Q6226" s="77">
        <v>45281.659722222219</v>
      </c>
      <c r="R6226" s="4">
        <v>15562.38</v>
      </c>
      <c r="S6226" s="4">
        <v>16034.46</v>
      </c>
      <c r="T6226" s="4" t="str">
        <f>VLOOKUP(E6226,zamiana!A:B,2,0)</f>
        <v>STADLER BUSSNANG</v>
      </c>
    </row>
    <row r="6227" spans="1:20" x14ac:dyDescent="0.3">
      <c r="A6227" s="4" t="s">
        <v>4279</v>
      </c>
      <c r="B6227" s="76">
        <v>45211</v>
      </c>
      <c r="C6227" s="76">
        <v>45211</v>
      </c>
      <c r="D6227" s="76">
        <v>45237</v>
      </c>
      <c r="E6227" s="4" t="s">
        <v>937</v>
      </c>
      <c r="F6227" s="4" t="s">
        <v>938</v>
      </c>
      <c r="G6227" s="4" t="s">
        <v>942</v>
      </c>
      <c r="H6227" s="4" t="s">
        <v>939</v>
      </c>
      <c r="I6227" s="4">
        <v>12316214</v>
      </c>
      <c r="J6227" s="4" t="s">
        <v>3354</v>
      </c>
      <c r="K6227" s="4" t="s">
        <v>880</v>
      </c>
      <c r="L6227" s="4">
        <v>12</v>
      </c>
      <c r="M6227" s="4" t="s">
        <v>77</v>
      </c>
      <c r="N6227" s="4">
        <v>24.13</v>
      </c>
      <c r="O6227" s="4">
        <v>10.67</v>
      </c>
      <c r="P6227" s="4" t="s">
        <v>78</v>
      </c>
      <c r="Q6227" s="77">
        <v>45281.659722222219</v>
      </c>
      <c r="R6227" s="4">
        <v>289.56</v>
      </c>
      <c r="S6227" s="4">
        <v>128.04</v>
      </c>
      <c r="T6227" s="4" t="str">
        <f>VLOOKUP(E6227,zamiana!A:B,2,0)</f>
        <v>STADLER BUSSNANG</v>
      </c>
    </row>
    <row r="6228" spans="1:20" x14ac:dyDescent="0.3">
      <c r="A6228" s="4" t="s">
        <v>4306</v>
      </c>
      <c r="B6228" s="76">
        <v>45211</v>
      </c>
      <c r="C6228" s="76">
        <v>45211</v>
      </c>
      <c r="D6228" s="76">
        <v>45237</v>
      </c>
      <c r="E6228" s="4" t="s">
        <v>937</v>
      </c>
      <c r="F6228" s="4" t="s">
        <v>938</v>
      </c>
      <c r="G6228" s="4" t="s">
        <v>942</v>
      </c>
      <c r="H6228" s="4" t="s">
        <v>939</v>
      </c>
      <c r="I6228" s="4" t="s">
        <v>3628</v>
      </c>
      <c r="J6228" s="4" t="s">
        <v>3629</v>
      </c>
      <c r="K6228" s="4" t="s">
        <v>880</v>
      </c>
      <c r="L6228" s="4">
        <v>2</v>
      </c>
      <c r="M6228" s="4" t="s">
        <v>77</v>
      </c>
      <c r="N6228" s="4">
        <v>2485.0700000000002</v>
      </c>
      <c r="O6228" s="4">
        <v>2729.31</v>
      </c>
      <c r="P6228" s="4" t="s">
        <v>78</v>
      </c>
      <c r="Q6228" s="77">
        <v>45281.676388888889</v>
      </c>
      <c r="R6228" s="4">
        <v>4970.1400000000003</v>
      </c>
      <c r="S6228" s="4">
        <v>5458.62</v>
      </c>
      <c r="T6228" s="4" t="str">
        <f>VLOOKUP(E6228,zamiana!A:B,2,0)</f>
        <v>STADLER BUSSNANG</v>
      </c>
    </row>
    <row r="6229" spans="1:20" x14ac:dyDescent="0.3">
      <c r="A6229" s="4" t="s">
        <v>4306</v>
      </c>
      <c r="B6229" s="76">
        <v>45211</v>
      </c>
      <c r="C6229" s="76">
        <v>45211</v>
      </c>
      <c r="D6229" s="76">
        <v>45237</v>
      </c>
      <c r="E6229" s="4" t="s">
        <v>937</v>
      </c>
      <c r="F6229" s="4" t="s">
        <v>938</v>
      </c>
      <c r="G6229" s="4" t="s">
        <v>942</v>
      </c>
      <c r="H6229" s="4" t="s">
        <v>939</v>
      </c>
      <c r="I6229" s="4" t="s">
        <v>3628</v>
      </c>
      <c r="J6229" s="4" t="s">
        <v>3629</v>
      </c>
      <c r="K6229" s="4" t="s">
        <v>880</v>
      </c>
      <c r="L6229" s="4">
        <v>2</v>
      </c>
      <c r="M6229" s="4" t="s">
        <v>77</v>
      </c>
      <c r="N6229" s="4">
        <v>2485.0700000000002</v>
      </c>
      <c r="O6229" s="4">
        <v>2729.31</v>
      </c>
      <c r="P6229" s="4" t="s">
        <v>78</v>
      </c>
      <c r="Q6229" s="77">
        <v>45281.676388888889</v>
      </c>
      <c r="R6229" s="4">
        <v>4970.1400000000003</v>
      </c>
      <c r="S6229" s="4">
        <v>5458.62</v>
      </c>
      <c r="T6229" s="4" t="str">
        <f>VLOOKUP(E6229,zamiana!A:B,2,0)</f>
        <v>STADLER BUSSNANG</v>
      </c>
    </row>
    <row r="6230" spans="1:20" x14ac:dyDescent="0.3">
      <c r="A6230" s="4" t="s">
        <v>4308</v>
      </c>
      <c r="B6230" s="76">
        <v>45211</v>
      </c>
      <c r="C6230" s="76">
        <v>45211</v>
      </c>
      <c r="D6230" s="76">
        <v>45237</v>
      </c>
      <c r="E6230" s="4" t="s">
        <v>937</v>
      </c>
      <c r="F6230" s="4" t="s">
        <v>938</v>
      </c>
      <c r="G6230" s="4" t="s">
        <v>942</v>
      </c>
      <c r="H6230" s="4" t="s">
        <v>939</v>
      </c>
      <c r="I6230" s="4">
        <v>12698098</v>
      </c>
      <c r="J6230" s="4" t="s">
        <v>3885</v>
      </c>
      <c r="K6230" s="4" t="s">
        <v>880</v>
      </c>
      <c r="L6230" s="4">
        <v>4</v>
      </c>
      <c r="M6230" s="4" t="s">
        <v>77</v>
      </c>
      <c r="N6230" s="4">
        <v>306.79000000000002</v>
      </c>
      <c r="O6230" s="4">
        <v>319.3</v>
      </c>
      <c r="P6230" s="4" t="s">
        <v>78</v>
      </c>
      <c r="Q6230" s="77">
        <v>45281.678472222222</v>
      </c>
      <c r="R6230" s="4">
        <v>1227.1600000000001</v>
      </c>
      <c r="S6230" s="4">
        <v>1277.2</v>
      </c>
      <c r="T6230" s="4" t="str">
        <f>VLOOKUP(E6230,zamiana!A:B,2,0)</f>
        <v>STADLER BUSSNANG</v>
      </c>
    </row>
    <row r="6231" spans="1:20" x14ac:dyDescent="0.3">
      <c r="A6231" s="4" t="s">
        <v>4308</v>
      </c>
      <c r="B6231" s="76">
        <v>45211</v>
      </c>
      <c r="C6231" s="76">
        <v>45211</v>
      </c>
      <c r="D6231" s="76">
        <v>45237</v>
      </c>
      <c r="E6231" s="4" t="s">
        <v>937</v>
      </c>
      <c r="F6231" s="4" t="s">
        <v>938</v>
      </c>
      <c r="G6231" s="4" t="s">
        <v>942</v>
      </c>
      <c r="H6231" s="4" t="s">
        <v>939</v>
      </c>
      <c r="I6231" s="4">
        <v>12697887</v>
      </c>
      <c r="J6231" s="4" t="s">
        <v>3719</v>
      </c>
      <c r="K6231" s="4" t="s">
        <v>880</v>
      </c>
      <c r="L6231" s="4">
        <v>4</v>
      </c>
      <c r="M6231" s="4" t="s">
        <v>77</v>
      </c>
      <c r="N6231" s="4">
        <v>419.7</v>
      </c>
      <c r="O6231" s="4">
        <v>186.2</v>
      </c>
      <c r="P6231" s="4" t="s">
        <v>78</v>
      </c>
      <c r="Q6231" s="77">
        <v>45281.678472222222</v>
      </c>
      <c r="R6231" s="4">
        <v>1678.8</v>
      </c>
      <c r="S6231" s="4">
        <v>744.8</v>
      </c>
      <c r="T6231" s="4" t="str">
        <f>VLOOKUP(E6231,zamiana!A:B,2,0)</f>
        <v>STADLER BUSSNANG</v>
      </c>
    </row>
    <row r="6232" spans="1:20" x14ac:dyDescent="0.3">
      <c r="A6232" s="4" t="s">
        <v>4308</v>
      </c>
      <c r="B6232" s="76">
        <v>45211</v>
      </c>
      <c r="C6232" s="76">
        <v>45211</v>
      </c>
      <c r="D6232" s="76">
        <v>45237</v>
      </c>
      <c r="E6232" s="4" t="s">
        <v>937</v>
      </c>
      <c r="F6232" s="4" t="s">
        <v>938</v>
      </c>
      <c r="G6232" s="4" t="s">
        <v>942</v>
      </c>
      <c r="H6232" s="4" t="s">
        <v>939</v>
      </c>
      <c r="I6232" s="4">
        <v>12697805</v>
      </c>
      <c r="J6232" s="4" t="s">
        <v>3669</v>
      </c>
      <c r="K6232" s="4" t="s">
        <v>880</v>
      </c>
      <c r="L6232" s="4">
        <v>4</v>
      </c>
      <c r="M6232" s="4" t="s">
        <v>77</v>
      </c>
      <c r="N6232" s="4">
        <v>219.14</v>
      </c>
      <c r="O6232" s="4">
        <v>138.76</v>
      </c>
      <c r="P6232" s="4" t="s">
        <v>78</v>
      </c>
      <c r="Q6232" s="77">
        <v>45281.678472222222</v>
      </c>
      <c r="R6232" s="4">
        <v>876.56</v>
      </c>
      <c r="S6232" s="4">
        <v>555.04</v>
      </c>
      <c r="T6232" s="4" t="str">
        <f>VLOOKUP(E6232,zamiana!A:B,2,0)</f>
        <v>STADLER BUSSNANG</v>
      </c>
    </row>
    <row r="6233" spans="1:20" x14ac:dyDescent="0.3">
      <c r="A6233" s="4" t="s">
        <v>4308</v>
      </c>
      <c r="B6233" s="76">
        <v>45211</v>
      </c>
      <c r="C6233" s="76">
        <v>45211</v>
      </c>
      <c r="D6233" s="76">
        <v>45237</v>
      </c>
      <c r="E6233" s="4" t="s">
        <v>937</v>
      </c>
      <c r="F6233" s="4" t="s">
        <v>938</v>
      </c>
      <c r="G6233" s="4" t="s">
        <v>942</v>
      </c>
      <c r="H6233" s="4" t="s">
        <v>939</v>
      </c>
      <c r="I6233" s="4">
        <v>12697522</v>
      </c>
      <c r="J6233" s="4" t="s">
        <v>3720</v>
      </c>
      <c r="K6233" s="4" t="s">
        <v>880</v>
      </c>
      <c r="L6233" s="4">
        <v>4</v>
      </c>
      <c r="M6233" s="4" t="s">
        <v>77</v>
      </c>
      <c r="N6233" s="4">
        <v>131.47999999999999</v>
      </c>
      <c r="O6233" s="4">
        <v>100.21</v>
      </c>
      <c r="P6233" s="4" t="s">
        <v>78</v>
      </c>
      <c r="Q6233" s="77">
        <v>45281.678472222222</v>
      </c>
      <c r="R6233" s="4">
        <v>525.91999999999996</v>
      </c>
      <c r="S6233" s="4">
        <v>400.84</v>
      </c>
      <c r="T6233" s="4" t="str">
        <f>VLOOKUP(E6233,zamiana!A:B,2,0)</f>
        <v>STADLER BUSSNANG</v>
      </c>
    </row>
    <row r="6234" spans="1:20" x14ac:dyDescent="0.3">
      <c r="A6234" s="4" t="s">
        <v>4308</v>
      </c>
      <c r="B6234" s="76">
        <v>45211</v>
      </c>
      <c r="C6234" s="76">
        <v>45211</v>
      </c>
      <c r="D6234" s="76">
        <v>45237</v>
      </c>
      <c r="E6234" s="4" t="s">
        <v>937</v>
      </c>
      <c r="F6234" s="4" t="s">
        <v>938</v>
      </c>
      <c r="G6234" s="4" t="s">
        <v>942</v>
      </c>
      <c r="H6234" s="4" t="s">
        <v>939</v>
      </c>
      <c r="I6234" s="4">
        <v>12697505</v>
      </c>
      <c r="J6234" s="4" t="s">
        <v>3670</v>
      </c>
      <c r="K6234" s="4" t="s">
        <v>880</v>
      </c>
      <c r="L6234" s="4">
        <v>4</v>
      </c>
      <c r="M6234" s="4" t="s">
        <v>77</v>
      </c>
      <c r="N6234" s="4">
        <v>131.47999999999999</v>
      </c>
      <c r="O6234" s="4">
        <v>125.95</v>
      </c>
      <c r="P6234" s="4" t="s">
        <v>78</v>
      </c>
      <c r="Q6234" s="77">
        <v>45281.678472222222</v>
      </c>
      <c r="R6234" s="4">
        <v>525.91999999999996</v>
      </c>
      <c r="S6234" s="4">
        <v>503.8</v>
      </c>
      <c r="T6234" s="4" t="str">
        <f>VLOOKUP(E6234,zamiana!A:B,2,0)</f>
        <v>STADLER BUSSNANG</v>
      </c>
    </row>
    <row r="6235" spans="1:20" x14ac:dyDescent="0.3">
      <c r="A6235" s="4" t="s">
        <v>4308</v>
      </c>
      <c r="B6235" s="76">
        <v>45211</v>
      </c>
      <c r="C6235" s="76">
        <v>45211</v>
      </c>
      <c r="D6235" s="76">
        <v>45237</v>
      </c>
      <c r="E6235" s="4" t="s">
        <v>937</v>
      </c>
      <c r="F6235" s="4" t="s">
        <v>938</v>
      </c>
      <c r="G6235" s="4" t="s">
        <v>942</v>
      </c>
      <c r="H6235" s="4" t="s">
        <v>939</v>
      </c>
      <c r="I6235" s="4">
        <v>12697317</v>
      </c>
      <c r="J6235" s="4" t="s">
        <v>3721</v>
      </c>
      <c r="K6235" s="4" t="s">
        <v>880</v>
      </c>
      <c r="L6235" s="4">
        <v>4</v>
      </c>
      <c r="M6235" s="4" t="s">
        <v>77</v>
      </c>
      <c r="N6235" s="4">
        <v>175.31</v>
      </c>
      <c r="O6235" s="4">
        <v>123.11</v>
      </c>
      <c r="P6235" s="4" t="s">
        <v>78</v>
      </c>
      <c r="Q6235" s="77">
        <v>45281.678472222222</v>
      </c>
      <c r="R6235" s="4">
        <v>701.24</v>
      </c>
      <c r="S6235" s="4">
        <v>492.44</v>
      </c>
      <c r="T6235" s="4" t="str">
        <f>VLOOKUP(E6235,zamiana!A:B,2,0)</f>
        <v>STADLER BUSSNANG</v>
      </c>
    </row>
    <row r="6236" spans="1:20" x14ac:dyDescent="0.3">
      <c r="A6236" s="4" t="s">
        <v>4308</v>
      </c>
      <c r="B6236" s="76">
        <v>45211</v>
      </c>
      <c r="C6236" s="76">
        <v>45211</v>
      </c>
      <c r="D6236" s="76">
        <v>45237</v>
      </c>
      <c r="E6236" s="4" t="s">
        <v>937</v>
      </c>
      <c r="F6236" s="4" t="s">
        <v>938</v>
      </c>
      <c r="G6236" s="4" t="s">
        <v>942</v>
      </c>
      <c r="H6236" s="4" t="s">
        <v>939</v>
      </c>
      <c r="I6236" s="4">
        <v>12697283</v>
      </c>
      <c r="J6236" s="4" t="s">
        <v>3722</v>
      </c>
      <c r="K6236" s="4" t="s">
        <v>880</v>
      </c>
      <c r="L6236" s="4">
        <v>4</v>
      </c>
      <c r="M6236" s="4" t="s">
        <v>77</v>
      </c>
      <c r="N6236" s="4">
        <v>306.79000000000002</v>
      </c>
      <c r="O6236" s="4">
        <v>132.77000000000001</v>
      </c>
      <c r="P6236" s="4" t="s">
        <v>78</v>
      </c>
      <c r="Q6236" s="77">
        <v>45281.678472222222</v>
      </c>
      <c r="R6236" s="4">
        <v>1227.1600000000001</v>
      </c>
      <c r="S6236" s="4">
        <v>531.08000000000004</v>
      </c>
      <c r="T6236" s="4" t="str">
        <f>VLOOKUP(E6236,zamiana!A:B,2,0)</f>
        <v>STADLER BUSSNANG</v>
      </c>
    </row>
    <row r="6237" spans="1:20" x14ac:dyDescent="0.3">
      <c r="A6237" s="4" t="s">
        <v>4308</v>
      </c>
      <c r="B6237" s="76">
        <v>45211</v>
      </c>
      <c r="C6237" s="76">
        <v>45211</v>
      </c>
      <c r="D6237" s="76">
        <v>45237</v>
      </c>
      <c r="E6237" s="4" t="s">
        <v>937</v>
      </c>
      <c r="F6237" s="4" t="s">
        <v>938</v>
      </c>
      <c r="G6237" s="4" t="s">
        <v>942</v>
      </c>
      <c r="H6237" s="4" t="s">
        <v>939</v>
      </c>
      <c r="I6237" s="4">
        <v>12697133</v>
      </c>
      <c r="J6237" s="4" t="s">
        <v>3671</v>
      </c>
      <c r="K6237" s="4" t="s">
        <v>880</v>
      </c>
      <c r="L6237" s="4">
        <v>4</v>
      </c>
      <c r="M6237" s="4" t="s">
        <v>77</v>
      </c>
      <c r="N6237" s="4">
        <v>350.62</v>
      </c>
      <c r="O6237" s="4">
        <v>276.7</v>
      </c>
      <c r="P6237" s="4" t="s">
        <v>78</v>
      </c>
      <c r="Q6237" s="77">
        <v>45281.678472222222</v>
      </c>
      <c r="R6237" s="4">
        <v>1402.48</v>
      </c>
      <c r="S6237" s="4">
        <v>1106.8</v>
      </c>
      <c r="T6237" s="4" t="str">
        <f>VLOOKUP(E6237,zamiana!A:B,2,0)</f>
        <v>STADLER BUSSNANG</v>
      </c>
    </row>
    <row r="6238" spans="1:20" x14ac:dyDescent="0.3">
      <c r="A6238" s="4" t="s">
        <v>4276</v>
      </c>
      <c r="B6238" s="76">
        <v>45211</v>
      </c>
      <c r="C6238" s="76">
        <v>45211</v>
      </c>
      <c r="D6238" s="76">
        <v>45237</v>
      </c>
      <c r="E6238" s="4" t="s">
        <v>937</v>
      </c>
      <c r="F6238" s="4" t="s">
        <v>938</v>
      </c>
      <c r="G6238" s="4" t="s">
        <v>942</v>
      </c>
      <c r="H6238" s="4" t="s">
        <v>939</v>
      </c>
      <c r="I6238" s="4" t="s">
        <v>4282</v>
      </c>
      <c r="J6238" s="4" t="s">
        <v>4283</v>
      </c>
      <c r="K6238" s="4" t="s">
        <v>880</v>
      </c>
      <c r="L6238" s="4">
        <v>1</v>
      </c>
      <c r="M6238" s="4" t="s">
        <v>77</v>
      </c>
      <c r="N6238" s="4">
        <v>438.28</v>
      </c>
      <c r="O6238" s="4">
        <v>577.79999999999995</v>
      </c>
      <c r="P6238" s="4" t="s">
        <v>78</v>
      </c>
      <c r="Q6238" s="77">
        <v>45281.660416666666</v>
      </c>
      <c r="R6238" s="4">
        <v>438.28</v>
      </c>
      <c r="S6238" s="4">
        <v>577.79999999999995</v>
      </c>
      <c r="T6238" s="4" t="str">
        <f>VLOOKUP(E6238,zamiana!A:B,2,0)</f>
        <v>STADLER BUSSNANG</v>
      </c>
    </row>
    <row r="6239" spans="1:20" x14ac:dyDescent="0.3">
      <c r="A6239" s="4" t="s">
        <v>4276</v>
      </c>
      <c r="B6239" s="76">
        <v>45211</v>
      </c>
      <c r="C6239" s="76">
        <v>45211</v>
      </c>
      <c r="D6239" s="76">
        <v>45237</v>
      </c>
      <c r="E6239" s="4" t="s">
        <v>937</v>
      </c>
      <c r="F6239" s="4" t="s">
        <v>938</v>
      </c>
      <c r="G6239" s="4" t="s">
        <v>942</v>
      </c>
      <c r="H6239" s="4" t="s">
        <v>939</v>
      </c>
      <c r="I6239" s="4" t="s">
        <v>2674</v>
      </c>
      <c r="J6239" s="4" t="s">
        <v>2675</v>
      </c>
      <c r="K6239" s="4" t="s">
        <v>880</v>
      </c>
      <c r="L6239" s="4">
        <v>2</v>
      </c>
      <c r="M6239" s="4" t="s">
        <v>77</v>
      </c>
      <c r="N6239" s="4">
        <v>87.66</v>
      </c>
      <c r="O6239" s="4">
        <v>88.4</v>
      </c>
      <c r="P6239" s="4" t="s">
        <v>78</v>
      </c>
      <c r="Q6239" s="77">
        <v>45281.660416666666</v>
      </c>
      <c r="R6239" s="4">
        <v>175.32</v>
      </c>
      <c r="S6239" s="4">
        <v>176.8</v>
      </c>
      <c r="T6239" s="4" t="str">
        <f>VLOOKUP(E6239,zamiana!A:B,2,0)</f>
        <v>STADLER BUSSNANG</v>
      </c>
    </row>
    <row r="6240" spans="1:20" x14ac:dyDescent="0.3">
      <c r="A6240" s="4" t="s">
        <v>4276</v>
      </c>
      <c r="B6240" s="76">
        <v>45211</v>
      </c>
      <c r="C6240" s="76">
        <v>45211</v>
      </c>
      <c r="D6240" s="76">
        <v>45237</v>
      </c>
      <c r="E6240" s="4" t="s">
        <v>937</v>
      </c>
      <c r="F6240" s="4" t="s">
        <v>938</v>
      </c>
      <c r="G6240" s="4" t="s">
        <v>942</v>
      </c>
      <c r="H6240" s="4" t="s">
        <v>939</v>
      </c>
      <c r="I6240" s="4" t="s">
        <v>2666</v>
      </c>
      <c r="J6240" s="4" t="s">
        <v>2667</v>
      </c>
      <c r="K6240" s="4" t="s">
        <v>880</v>
      </c>
      <c r="L6240" s="4">
        <v>2</v>
      </c>
      <c r="M6240" s="4" t="s">
        <v>77</v>
      </c>
      <c r="N6240" s="4">
        <v>1314.83</v>
      </c>
      <c r="O6240" s="4">
        <v>1106.8399999999999</v>
      </c>
      <c r="P6240" s="4" t="s">
        <v>78</v>
      </c>
      <c r="Q6240" s="77">
        <v>45281.660416666666</v>
      </c>
      <c r="R6240" s="4">
        <v>2629.66</v>
      </c>
      <c r="S6240" s="4">
        <v>2213.6799999999998</v>
      </c>
      <c r="T6240" s="4" t="str">
        <f>VLOOKUP(E6240,zamiana!A:B,2,0)</f>
        <v>STADLER BUSSNANG</v>
      </c>
    </row>
    <row r="6241" spans="1:20" x14ac:dyDescent="0.3">
      <c r="A6241" s="4" t="s">
        <v>4284</v>
      </c>
      <c r="B6241" s="76">
        <v>45211</v>
      </c>
      <c r="C6241" s="76">
        <v>45211</v>
      </c>
      <c r="D6241" s="76">
        <v>45237</v>
      </c>
      <c r="E6241" s="4" t="s">
        <v>937</v>
      </c>
      <c r="F6241" s="4" t="s">
        <v>938</v>
      </c>
      <c r="G6241" s="4" t="s">
        <v>942</v>
      </c>
      <c r="H6241" s="4" t="s">
        <v>939</v>
      </c>
      <c r="I6241" s="4" t="s">
        <v>4282</v>
      </c>
      <c r="J6241" s="4" t="s">
        <v>4283</v>
      </c>
      <c r="K6241" s="4" t="s">
        <v>880</v>
      </c>
      <c r="L6241" s="4">
        <v>1</v>
      </c>
      <c r="M6241" s="4" t="s">
        <v>77</v>
      </c>
      <c r="N6241" s="4">
        <v>438.28</v>
      </c>
      <c r="O6241" s="4">
        <v>577.79999999999995</v>
      </c>
      <c r="P6241" s="4" t="s">
        <v>78</v>
      </c>
      <c r="Q6241" s="77">
        <v>45281.660416666666</v>
      </c>
      <c r="R6241" s="4">
        <v>438.28</v>
      </c>
      <c r="S6241" s="4">
        <v>577.79999999999995</v>
      </c>
      <c r="T6241" s="4" t="str">
        <f>VLOOKUP(E6241,zamiana!A:B,2,0)</f>
        <v>STADLER BUSSNANG</v>
      </c>
    </row>
    <row r="6242" spans="1:20" x14ac:dyDescent="0.3">
      <c r="A6242" s="4" t="s">
        <v>4284</v>
      </c>
      <c r="B6242" s="76">
        <v>45211</v>
      </c>
      <c r="C6242" s="76">
        <v>45211</v>
      </c>
      <c r="D6242" s="76">
        <v>45237</v>
      </c>
      <c r="E6242" s="4" t="s">
        <v>937</v>
      </c>
      <c r="F6242" s="4" t="s">
        <v>938</v>
      </c>
      <c r="G6242" s="4" t="s">
        <v>942</v>
      </c>
      <c r="H6242" s="4" t="s">
        <v>939</v>
      </c>
      <c r="I6242" s="4" t="s">
        <v>4282</v>
      </c>
      <c r="J6242" s="4" t="s">
        <v>4283</v>
      </c>
      <c r="K6242" s="4" t="s">
        <v>880</v>
      </c>
      <c r="L6242" s="4">
        <v>1</v>
      </c>
      <c r="M6242" s="4" t="s">
        <v>77</v>
      </c>
      <c r="N6242" s="4">
        <v>438.28</v>
      </c>
      <c r="O6242" s="4">
        <v>577.79999999999995</v>
      </c>
      <c r="P6242" s="4" t="s">
        <v>78</v>
      </c>
      <c r="Q6242" s="77">
        <v>45281.660416666666</v>
      </c>
      <c r="R6242" s="4">
        <v>438.28</v>
      </c>
      <c r="S6242" s="4">
        <v>577.79999999999995</v>
      </c>
      <c r="T6242" s="4" t="str">
        <f>VLOOKUP(E6242,zamiana!A:B,2,0)</f>
        <v>STADLER BUSSNANG</v>
      </c>
    </row>
    <row r="6243" spans="1:20" x14ac:dyDescent="0.3">
      <c r="A6243" s="4" t="s">
        <v>4284</v>
      </c>
      <c r="B6243" s="76">
        <v>45211</v>
      </c>
      <c r="C6243" s="76">
        <v>45211</v>
      </c>
      <c r="D6243" s="76">
        <v>45237</v>
      </c>
      <c r="E6243" s="4" t="s">
        <v>937</v>
      </c>
      <c r="F6243" s="4" t="s">
        <v>938</v>
      </c>
      <c r="G6243" s="4" t="s">
        <v>942</v>
      </c>
      <c r="H6243" s="4" t="s">
        <v>939</v>
      </c>
      <c r="I6243" s="4" t="s">
        <v>4282</v>
      </c>
      <c r="J6243" s="4" t="s">
        <v>4283</v>
      </c>
      <c r="K6243" s="4" t="s">
        <v>880</v>
      </c>
      <c r="L6243" s="4">
        <v>1</v>
      </c>
      <c r="M6243" s="4" t="s">
        <v>77</v>
      </c>
      <c r="N6243" s="4">
        <v>438.28</v>
      </c>
      <c r="O6243" s="4">
        <v>577.79999999999995</v>
      </c>
      <c r="P6243" s="4" t="s">
        <v>78</v>
      </c>
      <c r="Q6243" s="77">
        <v>45281.660416666666</v>
      </c>
      <c r="R6243" s="4">
        <v>438.28</v>
      </c>
      <c r="S6243" s="4">
        <v>577.79999999999995</v>
      </c>
      <c r="T6243" s="4" t="str">
        <f>VLOOKUP(E6243,zamiana!A:B,2,0)</f>
        <v>STADLER BUSSNANG</v>
      </c>
    </row>
    <row r="6244" spans="1:20" x14ac:dyDescent="0.3">
      <c r="A6244" s="4" t="s">
        <v>4310</v>
      </c>
      <c r="B6244" s="76">
        <v>45211</v>
      </c>
      <c r="C6244" s="76">
        <v>45211</v>
      </c>
      <c r="D6244" s="76">
        <v>45237</v>
      </c>
      <c r="E6244" s="4" t="s">
        <v>937</v>
      </c>
      <c r="F6244" s="4" t="s">
        <v>938</v>
      </c>
      <c r="G6244" s="4" t="s">
        <v>942</v>
      </c>
      <c r="H6244" s="4" t="s">
        <v>939</v>
      </c>
      <c r="I6244" s="4">
        <v>12698476</v>
      </c>
      <c r="J6244" s="4" t="s">
        <v>3886</v>
      </c>
      <c r="K6244" s="4" t="s">
        <v>880</v>
      </c>
      <c r="L6244" s="4">
        <v>1</v>
      </c>
      <c r="M6244" s="4" t="s">
        <v>77</v>
      </c>
      <c r="N6244" s="4">
        <v>780.08</v>
      </c>
      <c r="O6244" s="4">
        <v>427.77</v>
      </c>
      <c r="P6244" s="4" t="s">
        <v>78</v>
      </c>
      <c r="Q6244" s="77">
        <v>45281.677083333336</v>
      </c>
      <c r="R6244" s="4">
        <v>780.08</v>
      </c>
      <c r="S6244" s="4">
        <v>427.77</v>
      </c>
      <c r="T6244" s="4" t="str">
        <f>VLOOKUP(E6244,zamiana!A:B,2,0)</f>
        <v>STADLER BUSSNANG</v>
      </c>
    </row>
    <row r="6245" spans="1:20" x14ac:dyDescent="0.3">
      <c r="A6245" s="4" t="s">
        <v>4330</v>
      </c>
      <c r="B6245" s="76">
        <v>45211</v>
      </c>
      <c r="C6245" s="76">
        <v>45211</v>
      </c>
      <c r="D6245" s="76">
        <v>45246</v>
      </c>
      <c r="E6245" s="4" t="s">
        <v>35</v>
      </c>
      <c r="F6245" s="4" t="s">
        <v>1128</v>
      </c>
      <c r="G6245" s="4" t="s">
        <v>942</v>
      </c>
      <c r="H6245" s="4" t="s">
        <v>1129</v>
      </c>
      <c r="I6245" s="4" t="s">
        <v>3183</v>
      </c>
      <c r="J6245" s="4" t="s">
        <v>3184</v>
      </c>
      <c r="K6245" s="4" t="s">
        <v>35</v>
      </c>
      <c r="L6245" s="4">
        <v>5</v>
      </c>
      <c r="M6245" s="4" t="s">
        <v>77</v>
      </c>
      <c r="N6245" s="4">
        <v>487.15</v>
      </c>
      <c r="O6245" s="4">
        <v>505.81</v>
      </c>
      <c r="P6245" s="4" t="s">
        <v>78</v>
      </c>
      <c r="Q6245" s="77">
        <v>45281.679166666669</v>
      </c>
      <c r="R6245" s="4">
        <v>2435.75</v>
      </c>
      <c r="S6245" s="4">
        <v>2529.0500000000002</v>
      </c>
      <c r="T6245" s="4" t="str">
        <f>VLOOKUP(E6245,zamiana!A:B,2,0)</f>
        <v>WAMTECHNIK</v>
      </c>
    </row>
    <row r="6246" spans="1:20" x14ac:dyDescent="0.3">
      <c r="A6246" s="4" t="s">
        <v>4330</v>
      </c>
      <c r="B6246" s="76">
        <v>45211</v>
      </c>
      <c r="C6246" s="76">
        <v>45211</v>
      </c>
      <c r="D6246" s="76">
        <v>45246</v>
      </c>
      <c r="E6246" s="4" t="s">
        <v>35</v>
      </c>
      <c r="F6246" s="4" t="s">
        <v>1128</v>
      </c>
      <c r="G6246" s="4" t="s">
        <v>942</v>
      </c>
      <c r="H6246" s="4" t="s">
        <v>1129</v>
      </c>
      <c r="I6246" s="4" t="s">
        <v>3152</v>
      </c>
      <c r="J6246" s="4" t="s">
        <v>3153</v>
      </c>
      <c r="K6246" s="4" t="s">
        <v>35</v>
      </c>
      <c r="L6246" s="4">
        <v>8</v>
      </c>
      <c r="M6246" s="4" t="s">
        <v>77</v>
      </c>
      <c r="N6246" s="4">
        <v>7.47</v>
      </c>
      <c r="O6246" s="4">
        <v>11.05</v>
      </c>
      <c r="P6246" s="4" t="s">
        <v>78</v>
      </c>
      <c r="Q6246" s="77">
        <v>45281.678472222222</v>
      </c>
      <c r="R6246" s="4">
        <v>59.76</v>
      </c>
      <c r="S6246" s="4">
        <v>88.4</v>
      </c>
      <c r="T6246" s="4" t="str">
        <f>VLOOKUP(E6246,zamiana!A:B,2,0)</f>
        <v>WAMTECHNIK</v>
      </c>
    </row>
    <row r="6247" spans="1:20" x14ac:dyDescent="0.3">
      <c r="A6247" s="4" t="s">
        <v>4330</v>
      </c>
      <c r="B6247" s="76">
        <v>45211</v>
      </c>
      <c r="C6247" s="76">
        <v>45211</v>
      </c>
      <c r="D6247" s="76">
        <v>45246</v>
      </c>
      <c r="E6247" s="4" t="s">
        <v>35</v>
      </c>
      <c r="F6247" s="4" t="s">
        <v>1128</v>
      </c>
      <c r="G6247" s="4" t="s">
        <v>942</v>
      </c>
      <c r="H6247" s="4" t="s">
        <v>1129</v>
      </c>
      <c r="I6247" s="4" t="s">
        <v>3152</v>
      </c>
      <c r="J6247" s="4" t="s">
        <v>3153</v>
      </c>
      <c r="K6247" s="4" t="s">
        <v>35</v>
      </c>
      <c r="L6247" s="4">
        <v>37</v>
      </c>
      <c r="M6247" s="4" t="s">
        <v>77</v>
      </c>
      <c r="N6247" s="4">
        <v>7.47</v>
      </c>
      <c r="O6247" s="4">
        <v>11.05</v>
      </c>
      <c r="P6247" s="4" t="s">
        <v>78</v>
      </c>
      <c r="Q6247" s="77">
        <v>45281.678472222222</v>
      </c>
      <c r="R6247" s="4">
        <v>276.39</v>
      </c>
      <c r="S6247" s="4">
        <v>408.85</v>
      </c>
      <c r="T6247" s="4" t="str">
        <f>VLOOKUP(E6247,zamiana!A:B,2,0)</f>
        <v>WAMTECHNIK</v>
      </c>
    </row>
    <row r="6248" spans="1:20" x14ac:dyDescent="0.3">
      <c r="A6248" s="4" t="s">
        <v>4330</v>
      </c>
      <c r="B6248" s="76">
        <v>45211</v>
      </c>
      <c r="C6248" s="76">
        <v>45211</v>
      </c>
      <c r="D6248" s="76">
        <v>45246</v>
      </c>
      <c r="E6248" s="4" t="s">
        <v>35</v>
      </c>
      <c r="F6248" s="4" t="s">
        <v>1128</v>
      </c>
      <c r="G6248" s="4" t="s">
        <v>942</v>
      </c>
      <c r="H6248" s="4" t="s">
        <v>1129</v>
      </c>
      <c r="I6248" s="4" t="s">
        <v>3163</v>
      </c>
      <c r="J6248" s="4" t="s">
        <v>3164</v>
      </c>
      <c r="K6248" s="4" t="s">
        <v>35</v>
      </c>
      <c r="L6248" s="4">
        <v>5</v>
      </c>
      <c r="M6248" s="4" t="s">
        <v>77</v>
      </c>
      <c r="N6248" s="4">
        <v>177.13</v>
      </c>
      <c r="O6248" s="4">
        <v>160.74</v>
      </c>
      <c r="P6248" s="4" t="s">
        <v>78</v>
      </c>
      <c r="Q6248" s="77">
        <v>45281.672222222223</v>
      </c>
      <c r="R6248" s="4">
        <v>885.65</v>
      </c>
      <c r="S6248" s="4">
        <v>803.7</v>
      </c>
      <c r="T6248" s="4" t="str">
        <f>VLOOKUP(E6248,zamiana!A:B,2,0)</f>
        <v>WAMTECHNIK</v>
      </c>
    </row>
    <row r="6249" spans="1:20" x14ac:dyDescent="0.3">
      <c r="A6249" s="4" t="s">
        <v>4330</v>
      </c>
      <c r="B6249" s="76">
        <v>45211</v>
      </c>
      <c r="C6249" s="76">
        <v>45211</v>
      </c>
      <c r="D6249" s="76">
        <v>45246</v>
      </c>
      <c r="E6249" s="4" t="s">
        <v>35</v>
      </c>
      <c r="F6249" s="4" t="s">
        <v>1128</v>
      </c>
      <c r="G6249" s="4" t="s">
        <v>942</v>
      </c>
      <c r="H6249" s="4" t="s">
        <v>1129</v>
      </c>
      <c r="I6249" s="4" t="s">
        <v>3108</v>
      </c>
      <c r="J6249" s="4" t="s">
        <v>3109</v>
      </c>
      <c r="K6249" s="4" t="s">
        <v>35</v>
      </c>
      <c r="L6249" s="4">
        <v>5</v>
      </c>
      <c r="M6249" s="4" t="s">
        <v>77</v>
      </c>
      <c r="N6249" s="4">
        <v>15.26</v>
      </c>
      <c r="O6249" s="4">
        <v>18.23</v>
      </c>
      <c r="P6249" s="4" t="s">
        <v>78</v>
      </c>
      <c r="Q6249" s="77">
        <v>45281.658333333333</v>
      </c>
      <c r="R6249" s="4">
        <v>76.3</v>
      </c>
      <c r="S6249" s="4">
        <v>91.15</v>
      </c>
      <c r="T6249" s="4" t="str">
        <f>VLOOKUP(E6249,zamiana!A:B,2,0)</f>
        <v>WAMTECHNIK</v>
      </c>
    </row>
    <row r="6250" spans="1:20" x14ac:dyDescent="0.3">
      <c r="A6250" s="4" t="s">
        <v>4330</v>
      </c>
      <c r="B6250" s="76">
        <v>45211</v>
      </c>
      <c r="C6250" s="76">
        <v>45211</v>
      </c>
      <c r="D6250" s="76">
        <v>45246</v>
      </c>
      <c r="E6250" s="4" t="s">
        <v>35</v>
      </c>
      <c r="F6250" s="4" t="s">
        <v>1128</v>
      </c>
      <c r="G6250" s="4" t="s">
        <v>942</v>
      </c>
      <c r="H6250" s="4" t="s">
        <v>1129</v>
      </c>
      <c r="I6250" s="4" t="s">
        <v>3176</v>
      </c>
      <c r="J6250" s="4" t="s">
        <v>2443</v>
      </c>
      <c r="K6250" s="4" t="s">
        <v>35</v>
      </c>
      <c r="L6250" s="4">
        <v>20</v>
      </c>
      <c r="M6250" s="4" t="s">
        <v>77</v>
      </c>
      <c r="N6250" s="4">
        <v>69.680000000000007</v>
      </c>
      <c r="O6250" s="4">
        <v>185.27</v>
      </c>
      <c r="P6250" s="4" t="s">
        <v>78</v>
      </c>
      <c r="Q6250" s="77">
        <v>45281.672222222223</v>
      </c>
      <c r="R6250" s="4">
        <v>1393.6</v>
      </c>
      <c r="S6250" s="4">
        <v>3705.4</v>
      </c>
      <c r="T6250" s="4" t="str">
        <f>VLOOKUP(E6250,zamiana!A:B,2,0)</f>
        <v>WAMTECHNIK</v>
      </c>
    </row>
    <row r="6251" spans="1:20" x14ac:dyDescent="0.3">
      <c r="A6251" s="4" t="s">
        <v>4330</v>
      </c>
      <c r="B6251" s="76">
        <v>45211</v>
      </c>
      <c r="C6251" s="76">
        <v>45211</v>
      </c>
      <c r="D6251" s="76">
        <v>45246</v>
      </c>
      <c r="E6251" s="4" t="s">
        <v>35</v>
      </c>
      <c r="F6251" s="4" t="s">
        <v>1128</v>
      </c>
      <c r="G6251" s="4" t="s">
        <v>942</v>
      </c>
      <c r="H6251" s="4" t="s">
        <v>1129</v>
      </c>
      <c r="I6251" s="4" t="s">
        <v>3136</v>
      </c>
      <c r="J6251" s="4" t="s">
        <v>2973</v>
      </c>
      <c r="K6251" s="4" t="s">
        <v>35</v>
      </c>
      <c r="L6251" s="4">
        <v>5</v>
      </c>
      <c r="M6251" s="4" t="s">
        <v>77</v>
      </c>
      <c r="N6251" s="4">
        <v>57.3</v>
      </c>
      <c r="O6251" s="4">
        <v>30.7</v>
      </c>
      <c r="P6251" s="4" t="s">
        <v>78</v>
      </c>
      <c r="Q6251" s="77">
        <v>45281.672222222223</v>
      </c>
      <c r="R6251" s="4">
        <v>286.5</v>
      </c>
      <c r="S6251" s="4">
        <v>153.5</v>
      </c>
      <c r="T6251" s="4" t="str">
        <f>VLOOKUP(E6251,zamiana!A:B,2,0)</f>
        <v>WAMTECHNIK</v>
      </c>
    </row>
    <row r="6252" spans="1:20" x14ac:dyDescent="0.3">
      <c r="A6252" s="4" t="s">
        <v>4330</v>
      </c>
      <c r="B6252" s="76">
        <v>45211</v>
      </c>
      <c r="C6252" s="76">
        <v>45211</v>
      </c>
      <c r="D6252" s="76">
        <v>45246</v>
      </c>
      <c r="E6252" s="4" t="s">
        <v>35</v>
      </c>
      <c r="F6252" s="4" t="s">
        <v>1128</v>
      </c>
      <c r="G6252" s="4" t="s">
        <v>942</v>
      </c>
      <c r="H6252" s="4" t="s">
        <v>1129</v>
      </c>
      <c r="I6252" s="4" t="s">
        <v>2962</v>
      </c>
      <c r="J6252" s="4" t="s">
        <v>2963</v>
      </c>
      <c r="K6252" s="4" t="s">
        <v>35</v>
      </c>
      <c r="L6252" s="4">
        <v>25</v>
      </c>
      <c r="M6252" s="4" t="s">
        <v>77</v>
      </c>
      <c r="N6252" s="4">
        <v>61.78</v>
      </c>
      <c r="O6252" s="4">
        <v>118.07</v>
      </c>
      <c r="P6252" s="4" t="s">
        <v>78</v>
      </c>
      <c r="Q6252" s="77">
        <v>45281.658333333333</v>
      </c>
      <c r="R6252" s="4">
        <v>1544.5</v>
      </c>
      <c r="S6252" s="4">
        <v>2951.75</v>
      </c>
      <c r="T6252" s="4" t="str">
        <f>VLOOKUP(E6252,zamiana!A:B,2,0)</f>
        <v>WAMTECHNIK</v>
      </c>
    </row>
    <row r="6253" spans="1:20" x14ac:dyDescent="0.3">
      <c r="A6253" s="4" t="s">
        <v>4330</v>
      </c>
      <c r="B6253" s="76">
        <v>45211</v>
      </c>
      <c r="C6253" s="76">
        <v>45211</v>
      </c>
      <c r="D6253" s="76">
        <v>45246</v>
      </c>
      <c r="E6253" s="4" t="s">
        <v>35</v>
      </c>
      <c r="F6253" s="4" t="s">
        <v>1128</v>
      </c>
      <c r="G6253" s="4" t="s">
        <v>942</v>
      </c>
      <c r="H6253" s="4" t="s">
        <v>1129</v>
      </c>
      <c r="I6253" s="4" t="s">
        <v>3155</v>
      </c>
      <c r="J6253" s="4" t="s">
        <v>3156</v>
      </c>
      <c r="K6253" s="4" t="s">
        <v>35</v>
      </c>
      <c r="L6253" s="4">
        <v>5</v>
      </c>
      <c r="M6253" s="4" t="s">
        <v>77</v>
      </c>
      <c r="N6253" s="4">
        <v>155.72999999999999</v>
      </c>
      <c r="O6253" s="4">
        <v>338.68</v>
      </c>
      <c r="P6253" s="4" t="s">
        <v>78</v>
      </c>
      <c r="Q6253" s="77">
        <v>45281.658333333333</v>
      </c>
      <c r="R6253" s="4">
        <v>778.65</v>
      </c>
      <c r="S6253" s="4">
        <v>1693.4</v>
      </c>
      <c r="T6253" s="4" t="str">
        <f>VLOOKUP(E6253,zamiana!A:B,2,0)</f>
        <v>WAMTECHNIK</v>
      </c>
    </row>
    <row r="6254" spans="1:20" x14ac:dyDescent="0.3">
      <c r="A6254" s="4" t="s">
        <v>4330</v>
      </c>
      <c r="B6254" s="76">
        <v>45211</v>
      </c>
      <c r="C6254" s="76">
        <v>45211</v>
      </c>
      <c r="D6254" s="76">
        <v>45246</v>
      </c>
      <c r="E6254" s="4" t="s">
        <v>35</v>
      </c>
      <c r="F6254" s="4" t="s">
        <v>1128</v>
      </c>
      <c r="G6254" s="4" t="s">
        <v>942</v>
      </c>
      <c r="H6254" s="4" t="s">
        <v>1129</v>
      </c>
      <c r="I6254" s="4" t="s">
        <v>3158</v>
      </c>
      <c r="J6254" s="4" t="s">
        <v>3159</v>
      </c>
      <c r="K6254" s="4" t="s">
        <v>35</v>
      </c>
      <c r="L6254" s="4">
        <v>5</v>
      </c>
      <c r="M6254" s="4" t="s">
        <v>77</v>
      </c>
      <c r="N6254" s="4">
        <v>169.54</v>
      </c>
      <c r="O6254" s="4">
        <v>126.07</v>
      </c>
      <c r="P6254" s="4" t="s">
        <v>78</v>
      </c>
      <c r="Q6254" s="77">
        <v>45281.665277777778</v>
      </c>
      <c r="R6254" s="4">
        <v>847.7</v>
      </c>
      <c r="S6254" s="4">
        <v>630.35</v>
      </c>
      <c r="T6254" s="4" t="str">
        <f>VLOOKUP(E6254,zamiana!A:B,2,0)</f>
        <v>WAMTECHNIK</v>
      </c>
    </row>
    <row r="6255" spans="1:20" x14ac:dyDescent="0.3">
      <c r="A6255" s="4" t="s">
        <v>4330</v>
      </c>
      <c r="B6255" s="76">
        <v>45211</v>
      </c>
      <c r="C6255" s="76">
        <v>45211</v>
      </c>
      <c r="D6255" s="76">
        <v>45246</v>
      </c>
      <c r="E6255" s="4" t="s">
        <v>35</v>
      </c>
      <c r="F6255" s="4" t="s">
        <v>1128</v>
      </c>
      <c r="G6255" s="4" t="s">
        <v>942</v>
      </c>
      <c r="H6255" s="4" t="s">
        <v>1129</v>
      </c>
      <c r="I6255" s="4" t="s">
        <v>3165</v>
      </c>
      <c r="J6255" s="4" t="s">
        <v>3166</v>
      </c>
      <c r="K6255" s="4" t="s">
        <v>35</v>
      </c>
      <c r="L6255" s="4">
        <v>5</v>
      </c>
      <c r="M6255" s="4" t="s">
        <v>77</v>
      </c>
      <c r="N6255" s="4">
        <v>183.57</v>
      </c>
      <c r="O6255" s="4">
        <v>133.19999999999999</v>
      </c>
      <c r="P6255" s="4" t="s">
        <v>78</v>
      </c>
      <c r="Q6255" s="77">
        <v>45281.678472222222</v>
      </c>
      <c r="R6255" s="4">
        <v>917.85</v>
      </c>
      <c r="S6255" s="4">
        <v>666</v>
      </c>
      <c r="T6255" s="4" t="str">
        <f>VLOOKUP(E6255,zamiana!A:B,2,0)</f>
        <v>WAMTECHNIK</v>
      </c>
    </row>
    <row r="6256" spans="1:20" x14ac:dyDescent="0.3">
      <c r="A6256" s="4" t="s">
        <v>4330</v>
      </c>
      <c r="B6256" s="76">
        <v>45211</v>
      </c>
      <c r="C6256" s="76">
        <v>45211</v>
      </c>
      <c r="D6256" s="76">
        <v>45246</v>
      </c>
      <c r="E6256" s="4" t="s">
        <v>35</v>
      </c>
      <c r="F6256" s="4" t="s">
        <v>1128</v>
      </c>
      <c r="G6256" s="4" t="s">
        <v>942</v>
      </c>
      <c r="H6256" s="4" t="s">
        <v>1129</v>
      </c>
      <c r="I6256" s="4" t="s">
        <v>3185</v>
      </c>
      <c r="J6256" s="4" t="s">
        <v>3186</v>
      </c>
      <c r="K6256" s="4" t="s">
        <v>35</v>
      </c>
      <c r="L6256" s="4">
        <v>5</v>
      </c>
      <c r="M6256" s="4" t="s">
        <v>77</v>
      </c>
      <c r="N6256" s="4">
        <v>1102.6400000000001</v>
      </c>
      <c r="O6256" s="4">
        <v>515.92999999999995</v>
      </c>
      <c r="P6256" s="4" t="s">
        <v>78</v>
      </c>
      <c r="Q6256" s="77">
        <v>45281.665277777778</v>
      </c>
      <c r="R6256" s="4">
        <v>5513.2</v>
      </c>
      <c r="S6256" s="4">
        <v>2579.65</v>
      </c>
      <c r="T6256" s="4" t="str">
        <f>VLOOKUP(E6256,zamiana!A:B,2,0)</f>
        <v>WAMTECHNIK</v>
      </c>
    </row>
    <row r="6257" spans="1:20" x14ac:dyDescent="0.3">
      <c r="A6257" s="4" t="s">
        <v>4330</v>
      </c>
      <c r="B6257" s="76">
        <v>45211</v>
      </c>
      <c r="C6257" s="76">
        <v>45211</v>
      </c>
      <c r="D6257" s="76">
        <v>45246</v>
      </c>
      <c r="E6257" s="4" t="s">
        <v>35</v>
      </c>
      <c r="F6257" s="4" t="s">
        <v>1128</v>
      </c>
      <c r="G6257" s="4" t="s">
        <v>942</v>
      </c>
      <c r="H6257" s="4" t="s">
        <v>1129</v>
      </c>
      <c r="I6257" s="4" t="s">
        <v>2901</v>
      </c>
      <c r="J6257" s="4" t="s">
        <v>2902</v>
      </c>
      <c r="K6257" s="4" t="s">
        <v>35</v>
      </c>
      <c r="L6257" s="4">
        <v>5</v>
      </c>
      <c r="M6257" s="4" t="s">
        <v>77</v>
      </c>
      <c r="N6257" s="4">
        <v>321.27999999999997</v>
      </c>
      <c r="O6257" s="4">
        <v>163.16999999999999</v>
      </c>
      <c r="P6257" s="4" t="s">
        <v>78</v>
      </c>
      <c r="Q6257" s="77">
        <v>45281.678472222222</v>
      </c>
      <c r="R6257" s="4">
        <v>1606.4</v>
      </c>
      <c r="S6257" s="4">
        <v>815.85</v>
      </c>
      <c r="T6257" s="4" t="str">
        <f>VLOOKUP(E6257,zamiana!A:B,2,0)</f>
        <v>WAMTECHNIK</v>
      </c>
    </row>
    <row r="6258" spans="1:20" x14ac:dyDescent="0.3">
      <c r="A6258" s="4" t="s">
        <v>4330</v>
      </c>
      <c r="B6258" s="76">
        <v>45211</v>
      </c>
      <c r="C6258" s="76">
        <v>45211</v>
      </c>
      <c r="D6258" s="76">
        <v>45246</v>
      </c>
      <c r="E6258" s="4" t="s">
        <v>35</v>
      </c>
      <c r="F6258" s="4" t="s">
        <v>1128</v>
      </c>
      <c r="G6258" s="4" t="s">
        <v>942</v>
      </c>
      <c r="H6258" s="4" t="s">
        <v>1129</v>
      </c>
      <c r="I6258" s="4" t="s">
        <v>3201</v>
      </c>
      <c r="J6258" s="4" t="s">
        <v>3202</v>
      </c>
      <c r="K6258" s="4" t="s">
        <v>35</v>
      </c>
      <c r="L6258" s="4">
        <v>5</v>
      </c>
      <c r="M6258" s="4" t="s">
        <v>77</v>
      </c>
      <c r="N6258" s="4">
        <v>4053</v>
      </c>
      <c r="O6258" s="4">
        <v>3085.45</v>
      </c>
      <c r="P6258" s="4" t="s">
        <v>78</v>
      </c>
      <c r="Q6258" s="77">
        <v>45281.677777777775</v>
      </c>
      <c r="R6258" s="4">
        <v>20265</v>
      </c>
      <c r="S6258" s="4">
        <v>15427.25</v>
      </c>
      <c r="T6258" s="4" t="str">
        <f>VLOOKUP(E6258,zamiana!A:B,2,0)</f>
        <v>WAMTECHNIK</v>
      </c>
    </row>
    <row r="6259" spans="1:20" x14ac:dyDescent="0.3">
      <c r="A6259" s="4" t="s">
        <v>4623</v>
      </c>
      <c r="B6259" s="76">
        <v>45211</v>
      </c>
      <c r="C6259" s="76">
        <v>45211</v>
      </c>
      <c r="D6259" s="76">
        <v>45246</v>
      </c>
      <c r="E6259" s="4" t="s">
        <v>940</v>
      </c>
      <c r="F6259" s="4" t="s">
        <v>3867</v>
      </c>
      <c r="G6259" s="4" t="s">
        <v>942</v>
      </c>
      <c r="H6259" s="4" t="s">
        <v>999</v>
      </c>
      <c r="I6259" s="4" t="s">
        <v>3981</v>
      </c>
      <c r="J6259" s="4" t="s">
        <v>3981</v>
      </c>
      <c r="K6259" s="4" t="s">
        <v>102</v>
      </c>
      <c r="L6259" s="4">
        <v>3</v>
      </c>
      <c r="M6259" s="4" t="s">
        <v>77</v>
      </c>
      <c r="N6259" s="4">
        <v>585.53</v>
      </c>
      <c r="O6259" s="4">
        <v>249.42</v>
      </c>
      <c r="P6259" s="4" t="s">
        <v>78</v>
      </c>
      <c r="Q6259" s="77">
        <v>45281.632638888892</v>
      </c>
      <c r="R6259" s="4">
        <v>1756.59</v>
      </c>
      <c r="S6259" s="4">
        <v>748.26</v>
      </c>
      <c r="T6259" s="4" t="str">
        <f>VLOOKUP(E6259,zamiana!A:B,2,0)</f>
        <v>ALSTOM KTW</v>
      </c>
    </row>
    <row r="6260" spans="1:20" x14ac:dyDescent="0.3">
      <c r="A6260" s="4" t="s">
        <v>4623</v>
      </c>
      <c r="B6260" s="76">
        <v>45211</v>
      </c>
      <c r="C6260" s="76">
        <v>45211</v>
      </c>
      <c r="D6260" s="76">
        <v>45246</v>
      </c>
      <c r="E6260" s="4" t="s">
        <v>940</v>
      </c>
      <c r="F6260" s="4" t="s">
        <v>3867</v>
      </c>
      <c r="G6260" s="4" t="s">
        <v>942</v>
      </c>
      <c r="H6260" s="4" t="s">
        <v>999</v>
      </c>
      <c r="I6260" s="4" t="s">
        <v>4754</v>
      </c>
      <c r="J6260" s="4" t="s">
        <v>4755</v>
      </c>
      <c r="K6260" s="4" t="s">
        <v>852</v>
      </c>
      <c r="L6260" s="4">
        <v>5</v>
      </c>
      <c r="M6260" s="4" t="s">
        <v>77</v>
      </c>
      <c r="N6260" s="4">
        <v>374.17</v>
      </c>
      <c r="O6260" s="4">
        <v>134.81</v>
      </c>
      <c r="P6260" s="4" t="s">
        <v>78</v>
      </c>
      <c r="Q6260" s="77">
        <v>45281.618750000001</v>
      </c>
      <c r="R6260" s="4">
        <v>1870.85</v>
      </c>
      <c r="S6260" s="4">
        <v>674.05</v>
      </c>
      <c r="T6260" s="4" t="str">
        <f>VLOOKUP(E6260,zamiana!A:B,2,0)</f>
        <v>ALSTOM KTW</v>
      </c>
    </row>
    <row r="6261" spans="1:20" x14ac:dyDescent="0.3">
      <c r="A6261" s="4" t="s">
        <v>4623</v>
      </c>
      <c r="B6261" s="76">
        <v>45211</v>
      </c>
      <c r="C6261" s="76">
        <v>45211</v>
      </c>
      <c r="D6261" s="76">
        <v>45246</v>
      </c>
      <c r="E6261" s="4" t="s">
        <v>940</v>
      </c>
      <c r="F6261" s="4" t="s">
        <v>3867</v>
      </c>
      <c r="G6261" s="4" t="s">
        <v>942</v>
      </c>
      <c r="H6261" s="4" t="s">
        <v>999</v>
      </c>
      <c r="I6261" s="4" t="s">
        <v>1893</v>
      </c>
      <c r="J6261" s="4" t="s">
        <v>1893</v>
      </c>
      <c r="K6261" s="4" t="s">
        <v>770</v>
      </c>
      <c r="L6261" s="4">
        <v>2</v>
      </c>
      <c r="M6261" s="4" t="s">
        <v>77</v>
      </c>
      <c r="N6261" s="4">
        <v>361.53</v>
      </c>
      <c r="O6261" s="4">
        <v>221.47</v>
      </c>
      <c r="P6261" s="4" t="s">
        <v>78</v>
      </c>
      <c r="Q6261" s="77">
        <v>45281.642361111109</v>
      </c>
      <c r="R6261" s="4">
        <v>723.06</v>
      </c>
      <c r="S6261" s="4">
        <v>442.94</v>
      </c>
      <c r="T6261" s="4" t="str">
        <f>VLOOKUP(E6261,zamiana!A:B,2,0)</f>
        <v>ALSTOM KTW</v>
      </c>
    </row>
    <row r="6262" spans="1:20" x14ac:dyDescent="0.3">
      <c r="A6262" s="4" t="s">
        <v>4623</v>
      </c>
      <c r="B6262" s="76">
        <v>45211</v>
      </c>
      <c r="C6262" s="76">
        <v>45211</v>
      </c>
      <c r="D6262" s="76">
        <v>45246</v>
      </c>
      <c r="E6262" s="4" t="s">
        <v>940</v>
      </c>
      <c r="F6262" s="4" t="s">
        <v>3867</v>
      </c>
      <c r="G6262" s="4" t="s">
        <v>942</v>
      </c>
      <c r="H6262" s="4" t="s">
        <v>999</v>
      </c>
      <c r="I6262" s="4" t="s">
        <v>1573</v>
      </c>
      <c r="J6262" s="4" t="s">
        <v>1573</v>
      </c>
      <c r="K6262" s="4" t="s">
        <v>821</v>
      </c>
      <c r="L6262" s="4">
        <v>1</v>
      </c>
      <c r="M6262" s="4" t="s">
        <v>77</v>
      </c>
      <c r="N6262" s="4">
        <v>33.520000000000003</v>
      </c>
      <c r="O6262" s="4">
        <v>33.64</v>
      </c>
      <c r="P6262" s="4" t="s">
        <v>78</v>
      </c>
      <c r="Q6262" s="77">
        <v>45281.652083333334</v>
      </c>
      <c r="R6262" s="4">
        <v>33.520000000000003</v>
      </c>
      <c r="S6262" s="4">
        <v>33.64</v>
      </c>
      <c r="T6262" s="4" t="str">
        <f>VLOOKUP(E6262,zamiana!A:B,2,0)</f>
        <v>ALSTOM KTW</v>
      </c>
    </row>
    <row r="6263" spans="1:20" x14ac:dyDescent="0.3">
      <c r="A6263" s="4" t="s">
        <v>4623</v>
      </c>
      <c r="B6263" s="76">
        <v>45211</v>
      </c>
      <c r="C6263" s="76">
        <v>45211</v>
      </c>
      <c r="D6263" s="76">
        <v>45246</v>
      </c>
      <c r="E6263" s="4" t="s">
        <v>940</v>
      </c>
      <c r="F6263" s="4" t="s">
        <v>3867</v>
      </c>
      <c r="G6263" s="4" t="s">
        <v>942</v>
      </c>
      <c r="H6263" s="4" t="s">
        <v>999</v>
      </c>
      <c r="I6263" s="4" t="s">
        <v>3725</v>
      </c>
      <c r="J6263" s="4" t="s">
        <v>3725</v>
      </c>
      <c r="K6263" s="4" t="s">
        <v>821</v>
      </c>
      <c r="L6263" s="4">
        <v>2</v>
      </c>
      <c r="M6263" s="4" t="s">
        <v>77</v>
      </c>
      <c r="N6263" s="4">
        <v>36.81</v>
      </c>
      <c r="O6263" s="4">
        <v>31.92</v>
      </c>
      <c r="P6263" s="4" t="s">
        <v>78</v>
      </c>
      <c r="Q6263" s="77">
        <v>45281.615277777775</v>
      </c>
      <c r="R6263" s="4">
        <v>73.62</v>
      </c>
      <c r="S6263" s="4">
        <v>63.84</v>
      </c>
      <c r="T6263" s="4" t="str">
        <f>VLOOKUP(E6263,zamiana!A:B,2,0)</f>
        <v>ALSTOM KTW</v>
      </c>
    </row>
    <row r="6264" spans="1:20" x14ac:dyDescent="0.3">
      <c r="A6264" s="4" t="s">
        <v>4623</v>
      </c>
      <c r="B6264" s="76">
        <v>45211</v>
      </c>
      <c r="C6264" s="76">
        <v>45211</v>
      </c>
      <c r="D6264" s="76">
        <v>45246</v>
      </c>
      <c r="E6264" s="4" t="s">
        <v>940</v>
      </c>
      <c r="F6264" s="4" t="s">
        <v>3867</v>
      </c>
      <c r="G6264" s="4" t="s">
        <v>942</v>
      </c>
      <c r="H6264" s="4" t="s">
        <v>999</v>
      </c>
      <c r="I6264" s="4" t="s">
        <v>1842</v>
      </c>
      <c r="J6264" s="4" t="s">
        <v>1842</v>
      </c>
      <c r="K6264" s="4" t="s">
        <v>821</v>
      </c>
      <c r="L6264" s="4">
        <v>7</v>
      </c>
      <c r="M6264" s="4" t="s">
        <v>77</v>
      </c>
      <c r="N6264" s="4">
        <v>226.06</v>
      </c>
      <c r="O6264" s="4">
        <v>109.74</v>
      </c>
      <c r="P6264" s="4" t="s">
        <v>78</v>
      </c>
      <c r="Q6264" s="77">
        <v>45281.651388888888</v>
      </c>
      <c r="R6264" s="4">
        <v>1582.42</v>
      </c>
      <c r="S6264" s="4">
        <v>768.18</v>
      </c>
      <c r="T6264" s="4" t="str">
        <f>VLOOKUP(E6264,zamiana!A:B,2,0)</f>
        <v>ALSTOM KTW</v>
      </c>
    </row>
    <row r="6265" spans="1:20" x14ac:dyDescent="0.3">
      <c r="A6265" s="4" t="s">
        <v>4623</v>
      </c>
      <c r="B6265" s="76">
        <v>45211</v>
      </c>
      <c r="C6265" s="76">
        <v>45211</v>
      </c>
      <c r="D6265" s="76">
        <v>45246</v>
      </c>
      <c r="E6265" s="4" t="s">
        <v>940</v>
      </c>
      <c r="F6265" s="4" t="s">
        <v>3867</v>
      </c>
      <c r="G6265" s="4" t="s">
        <v>942</v>
      </c>
      <c r="H6265" s="4" t="s">
        <v>999</v>
      </c>
      <c r="I6265" s="4" t="s">
        <v>2810</v>
      </c>
      <c r="J6265" s="4" t="s">
        <v>2811</v>
      </c>
      <c r="K6265" s="4" t="s">
        <v>821</v>
      </c>
      <c r="L6265" s="4">
        <v>6</v>
      </c>
      <c r="M6265" s="4" t="s">
        <v>77</v>
      </c>
      <c r="N6265" s="4">
        <v>66.5</v>
      </c>
      <c r="O6265" s="4">
        <v>64</v>
      </c>
      <c r="P6265" s="4" t="s">
        <v>78</v>
      </c>
      <c r="Q6265" s="77">
        <v>45281.644444444442</v>
      </c>
      <c r="R6265" s="4">
        <v>399</v>
      </c>
      <c r="S6265" s="4">
        <v>384</v>
      </c>
      <c r="T6265" s="4" t="str">
        <f>VLOOKUP(E6265,zamiana!A:B,2,0)</f>
        <v>ALSTOM KTW</v>
      </c>
    </row>
    <row r="6266" spans="1:20" x14ac:dyDescent="0.3">
      <c r="A6266" s="4" t="s">
        <v>4623</v>
      </c>
      <c r="B6266" s="76">
        <v>45211</v>
      </c>
      <c r="C6266" s="76">
        <v>45211</v>
      </c>
      <c r="D6266" s="76">
        <v>45246</v>
      </c>
      <c r="E6266" s="4" t="s">
        <v>940</v>
      </c>
      <c r="F6266" s="4" t="s">
        <v>3867</v>
      </c>
      <c r="G6266" s="4" t="s">
        <v>942</v>
      </c>
      <c r="H6266" s="4" t="s">
        <v>999</v>
      </c>
      <c r="I6266" s="4" t="s">
        <v>1724</v>
      </c>
      <c r="J6266" s="4" t="s">
        <v>1724</v>
      </c>
      <c r="K6266" s="4" t="s">
        <v>821</v>
      </c>
      <c r="L6266" s="4">
        <v>2</v>
      </c>
      <c r="M6266" s="4" t="s">
        <v>77</v>
      </c>
      <c r="N6266" s="4">
        <v>107.55</v>
      </c>
      <c r="O6266" s="4">
        <v>46.37</v>
      </c>
      <c r="P6266" s="4" t="s">
        <v>78</v>
      </c>
      <c r="Q6266" s="77">
        <v>45281.683333333334</v>
      </c>
      <c r="R6266" s="4">
        <v>215.1</v>
      </c>
      <c r="S6266" s="4">
        <v>92.74</v>
      </c>
      <c r="T6266" s="4" t="str">
        <f>VLOOKUP(E6266,zamiana!A:B,2,0)</f>
        <v>ALSTOM KTW</v>
      </c>
    </row>
    <row r="6267" spans="1:20" x14ac:dyDescent="0.3">
      <c r="A6267" s="4" t="s">
        <v>4674</v>
      </c>
      <c r="B6267" s="76">
        <v>45211</v>
      </c>
      <c r="C6267" s="76">
        <v>45211</v>
      </c>
      <c r="D6267" s="76">
        <v>45246</v>
      </c>
      <c r="E6267" s="4" t="s">
        <v>940</v>
      </c>
      <c r="F6267" s="4" t="s">
        <v>3867</v>
      </c>
      <c r="G6267" s="4" t="s">
        <v>942</v>
      </c>
      <c r="H6267" s="4" t="s">
        <v>999</v>
      </c>
      <c r="I6267" s="4" t="s">
        <v>1893</v>
      </c>
      <c r="J6267" s="4" t="s">
        <v>1893</v>
      </c>
      <c r="K6267" s="4" t="s">
        <v>770</v>
      </c>
      <c r="L6267" s="4">
        <v>6</v>
      </c>
      <c r="M6267" s="4" t="s">
        <v>77</v>
      </c>
      <c r="N6267" s="4">
        <v>361.53</v>
      </c>
      <c r="O6267" s="4">
        <v>221.47</v>
      </c>
      <c r="P6267" s="4" t="s">
        <v>78</v>
      </c>
      <c r="Q6267" s="77">
        <v>45281.642361111109</v>
      </c>
      <c r="R6267" s="4">
        <v>2169.1799999999998</v>
      </c>
      <c r="S6267" s="4">
        <v>1328.82</v>
      </c>
      <c r="T6267" s="4" t="str">
        <f>VLOOKUP(E6267,zamiana!A:B,2,0)</f>
        <v>ALSTOM KTW</v>
      </c>
    </row>
    <row r="6268" spans="1:20" x14ac:dyDescent="0.3">
      <c r="A6268" s="4" t="s">
        <v>4674</v>
      </c>
      <c r="B6268" s="76">
        <v>45211</v>
      </c>
      <c r="C6268" s="76">
        <v>45211</v>
      </c>
      <c r="D6268" s="76">
        <v>45246</v>
      </c>
      <c r="E6268" s="4" t="s">
        <v>940</v>
      </c>
      <c r="F6268" s="4" t="s">
        <v>3867</v>
      </c>
      <c r="G6268" s="4" t="s">
        <v>942</v>
      </c>
      <c r="H6268" s="4" t="s">
        <v>999</v>
      </c>
      <c r="I6268" s="4" t="s">
        <v>1870</v>
      </c>
      <c r="J6268" s="4" t="s">
        <v>1870</v>
      </c>
      <c r="K6268" s="4" t="s">
        <v>770</v>
      </c>
      <c r="L6268" s="4">
        <v>6</v>
      </c>
      <c r="M6268" s="4" t="s">
        <v>77</v>
      </c>
      <c r="N6268" s="4">
        <v>363.3</v>
      </c>
      <c r="O6268" s="4">
        <v>176.47</v>
      </c>
      <c r="P6268" s="4" t="s">
        <v>78</v>
      </c>
      <c r="Q6268" s="77">
        <v>45281.640277777777</v>
      </c>
      <c r="R6268" s="4">
        <v>2179.8000000000002</v>
      </c>
      <c r="S6268" s="4">
        <v>1058.82</v>
      </c>
      <c r="T6268" s="4" t="str">
        <f>VLOOKUP(E6268,zamiana!A:B,2,0)</f>
        <v>ALSTOM KTW</v>
      </c>
    </row>
    <row r="6269" spans="1:20" x14ac:dyDescent="0.3">
      <c r="A6269" s="4" t="s">
        <v>4674</v>
      </c>
      <c r="B6269" s="76">
        <v>45211</v>
      </c>
      <c r="C6269" s="76">
        <v>45211</v>
      </c>
      <c r="D6269" s="76">
        <v>45246</v>
      </c>
      <c r="E6269" s="4" t="s">
        <v>940</v>
      </c>
      <c r="F6269" s="4" t="s">
        <v>3867</v>
      </c>
      <c r="G6269" s="4" t="s">
        <v>942</v>
      </c>
      <c r="H6269" s="4" t="s">
        <v>999</v>
      </c>
      <c r="I6269" s="4" t="s">
        <v>1772</v>
      </c>
      <c r="J6269" s="4" t="s">
        <v>1772</v>
      </c>
      <c r="K6269" s="4" t="s">
        <v>770</v>
      </c>
      <c r="L6269" s="4">
        <v>1</v>
      </c>
      <c r="M6269" s="4" t="s">
        <v>77</v>
      </c>
      <c r="N6269" s="4">
        <v>102.35</v>
      </c>
      <c r="O6269" s="4">
        <v>62.6</v>
      </c>
      <c r="P6269" s="4" t="s">
        <v>78</v>
      </c>
      <c r="Q6269" s="77">
        <v>45281.640277777777</v>
      </c>
      <c r="R6269" s="4">
        <v>102.35</v>
      </c>
      <c r="S6269" s="4">
        <v>62.6</v>
      </c>
      <c r="T6269" s="4" t="str">
        <f>VLOOKUP(E6269,zamiana!A:B,2,0)</f>
        <v>ALSTOM KTW</v>
      </c>
    </row>
    <row r="6270" spans="1:20" x14ac:dyDescent="0.3">
      <c r="A6270" s="4" t="s">
        <v>4674</v>
      </c>
      <c r="B6270" s="76">
        <v>45211</v>
      </c>
      <c r="C6270" s="76">
        <v>45211</v>
      </c>
      <c r="D6270" s="76">
        <v>45246</v>
      </c>
      <c r="E6270" s="4" t="s">
        <v>940</v>
      </c>
      <c r="F6270" s="4" t="s">
        <v>3867</v>
      </c>
      <c r="G6270" s="4" t="s">
        <v>942</v>
      </c>
      <c r="H6270" s="4" t="s">
        <v>999</v>
      </c>
      <c r="I6270" s="4" t="s">
        <v>1869</v>
      </c>
      <c r="J6270" s="4" t="s">
        <v>1869</v>
      </c>
      <c r="K6270" s="4" t="s">
        <v>770</v>
      </c>
      <c r="L6270" s="4">
        <v>4</v>
      </c>
      <c r="M6270" s="4" t="s">
        <v>77</v>
      </c>
      <c r="N6270" s="4">
        <v>410.05</v>
      </c>
      <c r="O6270" s="4">
        <v>182.41</v>
      </c>
      <c r="P6270" s="4" t="s">
        <v>78</v>
      </c>
      <c r="Q6270" s="77">
        <v>45281.640277777777</v>
      </c>
      <c r="R6270" s="4">
        <v>1640.2</v>
      </c>
      <c r="S6270" s="4">
        <v>729.64</v>
      </c>
      <c r="T6270" s="4" t="str">
        <f>VLOOKUP(E6270,zamiana!A:B,2,0)</f>
        <v>ALSTOM KTW</v>
      </c>
    </row>
    <row r="6271" spans="1:20" x14ac:dyDescent="0.3">
      <c r="A6271" s="4" t="s">
        <v>4624</v>
      </c>
      <c r="B6271" s="76">
        <v>45211</v>
      </c>
      <c r="C6271" s="76">
        <v>45211</v>
      </c>
      <c r="D6271" s="76">
        <v>45246</v>
      </c>
      <c r="E6271" s="4" t="s">
        <v>940</v>
      </c>
      <c r="F6271" s="4" t="s">
        <v>3867</v>
      </c>
      <c r="G6271" s="4" t="s">
        <v>942</v>
      </c>
      <c r="H6271" s="4" t="s">
        <v>999</v>
      </c>
      <c r="I6271" s="4" t="s">
        <v>1869</v>
      </c>
      <c r="J6271" s="4" t="s">
        <v>1869</v>
      </c>
      <c r="K6271" s="4" t="s">
        <v>770</v>
      </c>
      <c r="L6271" s="4">
        <v>5</v>
      </c>
      <c r="M6271" s="4" t="s">
        <v>77</v>
      </c>
      <c r="N6271" s="4">
        <v>410.05</v>
      </c>
      <c r="O6271" s="4">
        <v>182.41</v>
      </c>
      <c r="P6271" s="4" t="s">
        <v>78</v>
      </c>
      <c r="Q6271" s="77">
        <v>45281.640277777777</v>
      </c>
      <c r="R6271" s="4">
        <v>2050.25</v>
      </c>
      <c r="S6271" s="4">
        <v>912.05</v>
      </c>
      <c r="T6271" s="4" t="str">
        <f>VLOOKUP(E6271,zamiana!A:B,2,0)</f>
        <v>ALSTOM KTW</v>
      </c>
    </row>
    <row r="6272" spans="1:20" x14ac:dyDescent="0.3">
      <c r="A6272" s="4" t="s">
        <v>4624</v>
      </c>
      <c r="B6272" s="76">
        <v>45211</v>
      </c>
      <c r="C6272" s="76">
        <v>45211</v>
      </c>
      <c r="D6272" s="76">
        <v>45246</v>
      </c>
      <c r="E6272" s="4" t="s">
        <v>940</v>
      </c>
      <c r="F6272" s="4" t="s">
        <v>3867</v>
      </c>
      <c r="G6272" s="4" t="s">
        <v>942</v>
      </c>
      <c r="H6272" s="4" t="s">
        <v>999</v>
      </c>
      <c r="I6272" s="4" t="s">
        <v>1724</v>
      </c>
      <c r="J6272" s="4" t="s">
        <v>1724</v>
      </c>
      <c r="K6272" s="4" t="s">
        <v>821</v>
      </c>
      <c r="L6272" s="4">
        <v>27</v>
      </c>
      <c r="M6272" s="4" t="s">
        <v>77</v>
      </c>
      <c r="N6272" s="4">
        <v>107.55</v>
      </c>
      <c r="O6272" s="4">
        <v>46.37</v>
      </c>
      <c r="P6272" s="4" t="s">
        <v>78</v>
      </c>
      <c r="Q6272" s="77">
        <v>45281.683333333334</v>
      </c>
      <c r="R6272" s="4">
        <v>2903.85</v>
      </c>
      <c r="S6272" s="4">
        <v>1251.99</v>
      </c>
      <c r="T6272" s="4" t="str">
        <f>VLOOKUP(E6272,zamiana!A:B,2,0)</f>
        <v>ALSTOM KTW</v>
      </c>
    </row>
    <row r="6273" spans="1:20" x14ac:dyDescent="0.3">
      <c r="A6273" s="4" t="s">
        <v>4608</v>
      </c>
      <c r="B6273" s="76">
        <v>45211</v>
      </c>
      <c r="C6273" s="76">
        <v>45211</v>
      </c>
      <c r="D6273" s="76">
        <v>45246</v>
      </c>
      <c r="E6273" s="4" t="s">
        <v>940</v>
      </c>
      <c r="F6273" s="4" t="s">
        <v>3867</v>
      </c>
      <c r="G6273" s="4" t="s">
        <v>942</v>
      </c>
      <c r="H6273" s="4" t="s">
        <v>999</v>
      </c>
      <c r="I6273" s="4" t="s">
        <v>1188</v>
      </c>
      <c r="J6273" s="4" t="s">
        <v>1188</v>
      </c>
      <c r="K6273" s="4" t="s">
        <v>821</v>
      </c>
      <c r="L6273" s="4">
        <v>2</v>
      </c>
      <c r="M6273" s="4" t="s">
        <v>77</v>
      </c>
      <c r="N6273" s="4">
        <v>22.09</v>
      </c>
      <c r="O6273" s="4">
        <v>10.63</v>
      </c>
      <c r="P6273" s="4" t="s">
        <v>78</v>
      </c>
      <c r="Q6273" s="77">
        <v>45281.628472222219</v>
      </c>
      <c r="R6273" s="4">
        <v>44.18</v>
      </c>
      <c r="S6273" s="4">
        <v>21.26</v>
      </c>
      <c r="T6273" s="4" t="str">
        <f>VLOOKUP(E6273,zamiana!A:B,2,0)</f>
        <v>ALSTOM KTW</v>
      </c>
    </row>
    <row r="6274" spans="1:20" x14ac:dyDescent="0.3">
      <c r="A6274" s="4" t="s">
        <v>4608</v>
      </c>
      <c r="B6274" s="76">
        <v>45211</v>
      </c>
      <c r="C6274" s="76">
        <v>45211</v>
      </c>
      <c r="D6274" s="76">
        <v>45246</v>
      </c>
      <c r="E6274" s="4" t="s">
        <v>940</v>
      </c>
      <c r="F6274" s="4" t="s">
        <v>3867</v>
      </c>
      <c r="G6274" s="4" t="s">
        <v>942</v>
      </c>
      <c r="H6274" s="4" t="s">
        <v>999</v>
      </c>
      <c r="I6274" s="4" t="s">
        <v>3371</v>
      </c>
      <c r="J6274" s="4" t="s">
        <v>3371</v>
      </c>
      <c r="K6274" s="4" t="s">
        <v>821</v>
      </c>
      <c r="L6274" s="4">
        <v>1</v>
      </c>
      <c r="M6274" s="4" t="s">
        <v>77</v>
      </c>
      <c r="N6274" s="4">
        <v>41.66</v>
      </c>
      <c r="O6274" s="4">
        <v>25.58</v>
      </c>
      <c r="P6274" s="4" t="s">
        <v>78</v>
      </c>
      <c r="Q6274" s="77">
        <v>45281.624305555553</v>
      </c>
      <c r="R6274" s="4">
        <v>41.66</v>
      </c>
      <c r="S6274" s="4">
        <v>25.58</v>
      </c>
      <c r="T6274" s="4" t="str">
        <f>VLOOKUP(E6274,zamiana!A:B,2,0)</f>
        <v>ALSTOM KTW</v>
      </c>
    </row>
    <row r="6275" spans="1:20" x14ac:dyDescent="0.3">
      <c r="A6275" s="4" t="s">
        <v>4608</v>
      </c>
      <c r="B6275" s="76">
        <v>45211</v>
      </c>
      <c r="C6275" s="76">
        <v>45211</v>
      </c>
      <c r="D6275" s="76">
        <v>45246</v>
      </c>
      <c r="E6275" s="4" t="s">
        <v>940</v>
      </c>
      <c r="F6275" s="4" t="s">
        <v>3867</v>
      </c>
      <c r="G6275" s="4" t="s">
        <v>942</v>
      </c>
      <c r="H6275" s="4" t="s">
        <v>999</v>
      </c>
      <c r="I6275" s="4" t="s">
        <v>4761</v>
      </c>
      <c r="J6275" s="4" t="s">
        <v>4761</v>
      </c>
      <c r="K6275" s="4" t="s">
        <v>821</v>
      </c>
      <c r="L6275" s="4">
        <v>2</v>
      </c>
      <c r="M6275" s="4" t="s">
        <v>77</v>
      </c>
      <c r="N6275" s="4">
        <v>59.86</v>
      </c>
      <c r="O6275" s="4">
        <v>34.85</v>
      </c>
      <c r="P6275" s="4" t="s">
        <v>78</v>
      </c>
      <c r="Q6275" s="77">
        <v>45281.624305555553</v>
      </c>
      <c r="R6275" s="4">
        <v>119.72</v>
      </c>
      <c r="S6275" s="4">
        <v>69.7</v>
      </c>
      <c r="T6275" s="4" t="str">
        <f>VLOOKUP(E6275,zamiana!A:B,2,0)</f>
        <v>ALSTOM KTW</v>
      </c>
    </row>
    <row r="6276" spans="1:20" x14ac:dyDescent="0.3">
      <c r="A6276" s="4" t="s">
        <v>4608</v>
      </c>
      <c r="B6276" s="76">
        <v>45211</v>
      </c>
      <c r="C6276" s="76">
        <v>45211</v>
      </c>
      <c r="D6276" s="76">
        <v>45246</v>
      </c>
      <c r="E6276" s="4" t="s">
        <v>940</v>
      </c>
      <c r="F6276" s="4" t="s">
        <v>3867</v>
      </c>
      <c r="G6276" s="4" t="s">
        <v>942</v>
      </c>
      <c r="H6276" s="4" t="s">
        <v>999</v>
      </c>
      <c r="I6276" s="4" t="s">
        <v>4761</v>
      </c>
      <c r="J6276" s="4" t="s">
        <v>4761</v>
      </c>
      <c r="K6276" s="4" t="s">
        <v>821</v>
      </c>
      <c r="L6276" s="4">
        <v>2</v>
      </c>
      <c r="M6276" s="4" t="s">
        <v>77</v>
      </c>
      <c r="N6276" s="4">
        <v>59.86</v>
      </c>
      <c r="O6276" s="4">
        <v>34.85</v>
      </c>
      <c r="P6276" s="4" t="s">
        <v>78</v>
      </c>
      <c r="Q6276" s="77">
        <v>45281.624305555553</v>
      </c>
      <c r="R6276" s="4">
        <v>119.72</v>
      </c>
      <c r="S6276" s="4">
        <v>69.7</v>
      </c>
      <c r="T6276" s="4" t="str">
        <f>VLOOKUP(E6276,zamiana!A:B,2,0)</f>
        <v>ALSTOM KTW</v>
      </c>
    </row>
    <row r="6277" spans="1:20" x14ac:dyDescent="0.3">
      <c r="A6277" s="4" t="s">
        <v>4608</v>
      </c>
      <c r="B6277" s="76">
        <v>45211</v>
      </c>
      <c r="C6277" s="76">
        <v>45211</v>
      </c>
      <c r="D6277" s="76">
        <v>45246</v>
      </c>
      <c r="E6277" s="4" t="s">
        <v>940</v>
      </c>
      <c r="F6277" s="4" t="s">
        <v>3867</v>
      </c>
      <c r="G6277" s="4" t="s">
        <v>942</v>
      </c>
      <c r="H6277" s="4" t="s">
        <v>999</v>
      </c>
      <c r="I6277" s="4" t="s">
        <v>3977</v>
      </c>
      <c r="J6277" s="4" t="s">
        <v>3977</v>
      </c>
      <c r="K6277" s="4" t="s">
        <v>863</v>
      </c>
      <c r="L6277" s="4">
        <v>10</v>
      </c>
      <c r="M6277" s="4" t="s">
        <v>77</v>
      </c>
      <c r="N6277" s="4">
        <v>21.96</v>
      </c>
      <c r="O6277" s="4">
        <v>17.45</v>
      </c>
      <c r="P6277" s="4" t="s">
        <v>78</v>
      </c>
      <c r="Q6277" s="77">
        <v>45281.656944444447</v>
      </c>
      <c r="R6277" s="4">
        <v>219.6</v>
      </c>
      <c r="S6277" s="4">
        <v>174.5</v>
      </c>
      <c r="T6277" s="4" t="str">
        <f>VLOOKUP(E6277,zamiana!A:B,2,0)</f>
        <v>ALSTOM KTW</v>
      </c>
    </row>
    <row r="6278" spans="1:20" x14ac:dyDescent="0.3">
      <c r="A6278" s="4" t="s">
        <v>4608</v>
      </c>
      <c r="B6278" s="76">
        <v>45211</v>
      </c>
      <c r="C6278" s="76">
        <v>45211</v>
      </c>
      <c r="D6278" s="76">
        <v>45246</v>
      </c>
      <c r="E6278" s="4" t="s">
        <v>940</v>
      </c>
      <c r="F6278" s="4" t="s">
        <v>3867</v>
      </c>
      <c r="G6278" s="4" t="s">
        <v>942</v>
      </c>
      <c r="H6278" s="4" t="s">
        <v>999</v>
      </c>
      <c r="I6278" s="4" t="s">
        <v>3373</v>
      </c>
      <c r="J6278" s="4" t="s">
        <v>3373</v>
      </c>
      <c r="K6278" s="4" t="s">
        <v>821</v>
      </c>
      <c r="L6278" s="4">
        <v>5</v>
      </c>
      <c r="M6278" s="4" t="s">
        <v>77</v>
      </c>
      <c r="N6278" s="4">
        <v>6.94</v>
      </c>
      <c r="O6278" s="4">
        <v>4.28</v>
      </c>
      <c r="P6278" s="4" t="s">
        <v>78</v>
      </c>
      <c r="Q6278" s="77">
        <v>45281.652083333334</v>
      </c>
      <c r="R6278" s="4">
        <v>34.700000000000003</v>
      </c>
      <c r="S6278" s="4">
        <v>21.4</v>
      </c>
      <c r="T6278" s="4" t="str">
        <f>VLOOKUP(E6278,zamiana!A:B,2,0)</f>
        <v>ALSTOM KTW</v>
      </c>
    </row>
    <row r="6279" spans="1:20" x14ac:dyDescent="0.3">
      <c r="A6279" s="4" t="s">
        <v>4608</v>
      </c>
      <c r="B6279" s="76">
        <v>45211</v>
      </c>
      <c r="C6279" s="76">
        <v>45211</v>
      </c>
      <c r="D6279" s="76">
        <v>45246</v>
      </c>
      <c r="E6279" s="4" t="s">
        <v>940</v>
      </c>
      <c r="F6279" s="4" t="s">
        <v>3867</v>
      </c>
      <c r="G6279" s="4" t="s">
        <v>942</v>
      </c>
      <c r="H6279" s="4" t="s">
        <v>999</v>
      </c>
      <c r="I6279" s="4" t="s">
        <v>3374</v>
      </c>
      <c r="J6279" s="4" t="s">
        <v>3374</v>
      </c>
      <c r="K6279" s="4" t="s">
        <v>821</v>
      </c>
      <c r="L6279" s="4">
        <v>1</v>
      </c>
      <c r="M6279" s="4" t="s">
        <v>77</v>
      </c>
      <c r="N6279" s="4">
        <v>92.52</v>
      </c>
      <c r="O6279" s="4">
        <v>70.27</v>
      </c>
      <c r="P6279" s="4" t="s">
        <v>78</v>
      </c>
      <c r="Q6279" s="77">
        <v>45281.616666666669</v>
      </c>
      <c r="R6279" s="4">
        <v>92.52</v>
      </c>
      <c r="S6279" s="4">
        <v>70.27</v>
      </c>
      <c r="T6279" s="4" t="str">
        <f>VLOOKUP(E6279,zamiana!A:B,2,0)</f>
        <v>ALSTOM KTW</v>
      </c>
    </row>
    <row r="6280" spans="1:20" x14ac:dyDescent="0.3">
      <c r="A6280" s="4" t="s">
        <v>4608</v>
      </c>
      <c r="B6280" s="76">
        <v>45211</v>
      </c>
      <c r="C6280" s="76">
        <v>45211</v>
      </c>
      <c r="D6280" s="76">
        <v>45246</v>
      </c>
      <c r="E6280" s="4" t="s">
        <v>940</v>
      </c>
      <c r="F6280" s="4" t="s">
        <v>3867</v>
      </c>
      <c r="G6280" s="4" t="s">
        <v>942</v>
      </c>
      <c r="H6280" s="4" t="s">
        <v>999</v>
      </c>
      <c r="I6280" s="4" t="s">
        <v>4693</v>
      </c>
      <c r="J6280" s="4" t="s">
        <v>4693</v>
      </c>
      <c r="K6280" s="4" t="s">
        <v>863</v>
      </c>
      <c r="L6280" s="4">
        <v>1</v>
      </c>
      <c r="M6280" s="4" t="s">
        <v>77</v>
      </c>
      <c r="N6280" s="4">
        <v>325.83</v>
      </c>
      <c r="O6280" s="4">
        <v>180</v>
      </c>
      <c r="P6280" s="4" t="s">
        <v>78</v>
      </c>
      <c r="Q6280" s="77">
        <v>45173.65902777778</v>
      </c>
      <c r="R6280" s="4">
        <v>325.83</v>
      </c>
      <c r="S6280" s="4">
        <v>180</v>
      </c>
      <c r="T6280" s="4" t="str">
        <f>VLOOKUP(E6280,zamiana!A:B,2,0)</f>
        <v>ALSTOM KTW</v>
      </c>
    </row>
    <row r="6281" spans="1:20" x14ac:dyDescent="0.3">
      <c r="A6281" s="4" t="s">
        <v>4608</v>
      </c>
      <c r="B6281" s="76">
        <v>45211</v>
      </c>
      <c r="C6281" s="76">
        <v>45211</v>
      </c>
      <c r="D6281" s="76">
        <v>45246</v>
      </c>
      <c r="E6281" s="4" t="s">
        <v>940</v>
      </c>
      <c r="F6281" s="4" t="s">
        <v>3867</v>
      </c>
      <c r="G6281" s="4" t="s">
        <v>942</v>
      </c>
      <c r="H6281" s="4" t="s">
        <v>999</v>
      </c>
      <c r="I6281" s="4" t="s">
        <v>1572</v>
      </c>
      <c r="J6281" s="4" t="s">
        <v>1572</v>
      </c>
      <c r="K6281" s="4" t="s">
        <v>821</v>
      </c>
      <c r="L6281" s="4">
        <v>2</v>
      </c>
      <c r="M6281" s="4" t="s">
        <v>77</v>
      </c>
      <c r="N6281" s="4">
        <v>32.409999999999997</v>
      </c>
      <c r="O6281" s="4">
        <v>33.46</v>
      </c>
      <c r="P6281" s="4" t="s">
        <v>78</v>
      </c>
      <c r="Q6281" s="77">
        <v>45281.651388888888</v>
      </c>
      <c r="R6281" s="4">
        <v>64.819999999999993</v>
      </c>
      <c r="S6281" s="4">
        <v>66.92</v>
      </c>
      <c r="T6281" s="4" t="str">
        <f>VLOOKUP(E6281,zamiana!A:B,2,0)</f>
        <v>ALSTOM KTW</v>
      </c>
    </row>
    <row r="6282" spans="1:20" x14ac:dyDescent="0.3">
      <c r="A6282" s="4" t="s">
        <v>4608</v>
      </c>
      <c r="B6282" s="76">
        <v>45211</v>
      </c>
      <c r="C6282" s="76">
        <v>45211</v>
      </c>
      <c r="D6282" s="76">
        <v>45246</v>
      </c>
      <c r="E6282" s="4" t="s">
        <v>940</v>
      </c>
      <c r="F6282" s="4" t="s">
        <v>3867</v>
      </c>
      <c r="G6282" s="4" t="s">
        <v>942</v>
      </c>
      <c r="H6282" s="4" t="s">
        <v>999</v>
      </c>
      <c r="I6282" s="4" t="s">
        <v>1795</v>
      </c>
      <c r="J6282" s="4" t="s">
        <v>1795</v>
      </c>
      <c r="K6282" s="4" t="s">
        <v>821</v>
      </c>
      <c r="L6282" s="4">
        <v>9</v>
      </c>
      <c r="M6282" s="4" t="s">
        <v>77</v>
      </c>
      <c r="N6282" s="4">
        <v>119.31</v>
      </c>
      <c r="O6282" s="4">
        <v>66.11</v>
      </c>
      <c r="P6282" s="4" t="s">
        <v>78</v>
      </c>
      <c r="Q6282" s="77">
        <v>45281.651388888888</v>
      </c>
      <c r="R6282" s="4">
        <v>1073.79</v>
      </c>
      <c r="S6282" s="4">
        <v>594.99</v>
      </c>
      <c r="T6282" s="4" t="str">
        <f>VLOOKUP(E6282,zamiana!A:B,2,0)</f>
        <v>ALSTOM KTW</v>
      </c>
    </row>
    <row r="6283" spans="1:20" x14ac:dyDescent="0.3">
      <c r="A6283" s="4" t="s">
        <v>4608</v>
      </c>
      <c r="B6283" s="76">
        <v>45211</v>
      </c>
      <c r="C6283" s="76">
        <v>45211</v>
      </c>
      <c r="D6283" s="76">
        <v>45246</v>
      </c>
      <c r="E6283" s="4" t="s">
        <v>940</v>
      </c>
      <c r="F6283" s="4" t="s">
        <v>3867</v>
      </c>
      <c r="G6283" s="4" t="s">
        <v>942</v>
      </c>
      <c r="H6283" s="4" t="s">
        <v>999</v>
      </c>
      <c r="I6283" s="4" t="s">
        <v>1825</v>
      </c>
      <c r="J6283" s="4" t="s">
        <v>1825</v>
      </c>
      <c r="K6283" s="4" t="s">
        <v>821</v>
      </c>
      <c r="L6283" s="4">
        <v>6</v>
      </c>
      <c r="M6283" s="4" t="s">
        <v>77</v>
      </c>
      <c r="N6283" s="4">
        <v>139.44999999999999</v>
      </c>
      <c r="O6283" s="4">
        <v>87.6</v>
      </c>
      <c r="P6283" s="4" t="s">
        <v>78</v>
      </c>
      <c r="Q6283" s="77">
        <v>45281.614583333336</v>
      </c>
      <c r="R6283" s="4">
        <v>836.7</v>
      </c>
      <c r="S6283" s="4">
        <v>525.6</v>
      </c>
      <c r="T6283" s="4" t="str">
        <f>VLOOKUP(E6283,zamiana!A:B,2,0)</f>
        <v>ALSTOM KTW</v>
      </c>
    </row>
    <row r="6284" spans="1:20" x14ac:dyDescent="0.3">
      <c r="A6284" s="4" t="s">
        <v>4608</v>
      </c>
      <c r="B6284" s="76">
        <v>45211</v>
      </c>
      <c r="C6284" s="76">
        <v>45211</v>
      </c>
      <c r="D6284" s="76">
        <v>45246</v>
      </c>
      <c r="E6284" s="4" t="s">
        <v>940</v>
      </c>
      <c r="F6284" s="4" t="s">
        <v>3867</v>
      </c>
      <c r="G6284" s="4" t="s">
        <v>942</v>
      </c>
      <c r="H6284" s="4" t="s">
        <v>999</v>
      </c>
      <c r="I6284" s="4" t="s">
        <v>1919</v>
      </c>
      <c r="J6284" s="4" t="s">
        <v>1920</v>
      </c>
      <c r="K6284" s="4" t="s">
        <v>852</v>
      </c>
      <c r="L6284" s="4">
        <v>3</v>
      </c>
      <c r="M6284" s="4" t="s">
        <v>77</v>
      </c>
      <c r="N6284" s="4">
        <v>435.49</v>
      </c>
      <c r="O6284" s="4">
        <v>326.19</v>
      </c>
      <c r="P6284" s="4" t="s">
        <v>78</v>
      </c>
      <c r="Q6284" s="77">
        <v>45173.65902777778</v>
      </c>
      <c r="R6284" s="4">
        <v>1306.47</v>
      </c>
      <c r="S6284" s="4">
        <v>978.57</v>
      </c>
      <c r="T6284" s="4" t="str">
        <f>VLOOKUP(E6284,zamiana!A:B,2,0)</f>
        <v>ALSTOM KTW</v>
      </c>
    </row>
    <row r="6285" spans="1:20" x14ac:dyDescent="0.3">
      <c r="A6285" s="4" t="s">
        <v>4673</v>
      </c>
      <c r="B6285" s="76">
        <v>45211</v>
      </c>
      <c r="C6285" s="76">
        <v>45211</v>
      </c>
      <c r="D6285" s="76">
        <v>45246</v>
      </c>
      <c r="E6285" s="4" t="s">
        <v>940</v>
      </c>
      <c r="F6285" s="4" t="s">
        <v>3867</v>
      </c>
      <c r="G6285" s="4" t="s">
        <v>942</v>
      </c>
      <c r="H6285" s="4" t="s">
        <v>999</v>
      </c>
      <c r="I6285" s="4" t="s">
        <v>1651</v>
      </c>
      <c r="J6285" s="4" t="s">
        <v>1651</v>
      </c>
      <c r="K6285" s="4" t="s">
        <v>852</v>
      </c>
      <c r="L6285" s="4">
        <v>7</v>
      </c>
      <c r="M6285" s="4" t="s">
        <v>77</v>
      </c>
      <c r="N6285" s="4">
        <v>45.84</v>
      </c>
      <c r="O6285" s="4">
        <v>36.03</v>
      </c>
      <c r="P6285" s="4" t="s">
        <v>78</v>
      </c>
      <c r="Q6285" s="77">
        <v>45281.62222222222</v>
      </c>
      <c r="R6285" s="4">
        <v>320.88</v>
      </c>
      <c r="S6285" s="4">
        <v>252.21</v>
      </c>
      <c r="T6285" s="4" t="str">
        <f>VLOOKUP(E6285,zamiana!A:B,2,0)</f>
        <v>ALSTOM KTW</v>
      </c>
    </row>
    <row r="6286" spans="1:20" x14ac:dyDescent="0.3">
      <c r="A6286" s="4" t="s">
        <v>4673</v>
      </c>
      <c r="B6286" s="76">
        <v>45211</v>
      </c>
      <c r="C6286" s="76">
        <v>45211</v>
      </c>
      <c r="D6286" s="76">
        <v>45246</v>
      </c>
      <c r="E6286" s="4" t="s">
        <v>940</v>
      </c>
      <c r="F6286" s="4" t="s">
        <v>3867</v>
      </c>
      <c r="G6286" s="4" t="s">
        <v>942</v>
      </c>
      <c r="H6286" s="4" t="s">
        <v>999</v>
      </c>
      <c r="I6286" s="4" t="s">
        <v>1388</v>
      </c>
      <c r="J6286" s="4" t="s">
        <v>1388</v>
      </c>
      <c r="K6286" s="4" t="s">
        <v>852</v>
      </c>
      <c r="L6286" s="4">
        <v>4</v>
      </c>
      <c r="M6286" s="4" t="s">
        <v>77</v>
      </c>
      <c r="N6286" s="4">
        <v>29.9</v>
      </c>
      <c r="O6286" s="4">
        <v>15.34</v>
      </c>
      <c r="P6286" s="4" t="s">
        <v>78</v>
      </c>
      <c r="Q6286" s="77">
        <v>45281.652083333334</v>
      </c>
      <c r="R6286" s="4">
        <v>119.6</v>
      </c>
      <c r="S6286" s="4">
        <v>61.36</v>
      </c>
      <c r="T6286" s="4" t="str">
        <f>VLOOKUP(E6286,zamiana!A:B,2,0)</f>
        <v>ALSTOM KTW</v>
      </c>
    </row>
    <row r="6287" spans="1:20" x14ac:dyDescent="0.3">
      <c r="A6287" s="4" t="s">
        <v>4673</v>
      </c>
      <c r="B6287" s="76">
        <v>45211</v>
      </c>
      <c r="C6287" s="76">
        <v>45211</v>
      </c>
      <c r="D6287" s="76">
        <v>45246</v>
      </c>
      <c r="E6287" s="4" t="s">
        <v>940</v>
      </c>
      <c r="F6287" s="4" t="s">
        <v>3867</v>
      </c>
      <c r="G6287" s="4" t="s">
        <v>942</v>
      </c>
      <c r="H6287" s="4" t="s">
        <v>999</v>
      </c>
      <c r="I6287" s="4" t="s">
        <v>3411</v>
      </c>
      <c r="J6287" s="4" t="s">
        <v>3411</v>
      </c>
      <c r="K6287" s="4" t="s">
        <v>770</v>
      </c>
      <c r="L6287" s="4">
        <v>15</v>
      </c>
      <c r="M6287" s="4" t="s">
        <v>77</v>
      </c>
      <c r="N6287" s="4">
        <v>231.59</v>
      </c>
      <c r="O6287" s="4">
        <v>121.15</v>
      </c>
      <c r="P6287" s="4" t="s">
        <v>78</v>
      </c>
      <c r="Q6287" s="77">
        <v>45281.640277777777</v>
      </c>
      <c r="R6287" s="4">
        <v>3473.85</v>
      </c>
      <c r="S6287" s="4">
        <v>1817.25</v>
      </c>
      <c r="T6287" s="4" t="str">
        <f>VLOOKUP(E6287,zamiana!A:B,2,0)</f>
        <v>ALSTOM KTW</v>
      </c>
    </row>
    <row r="6288" spans="1:20" x14ac:dyDescent="0.3">
      <c r="A6288" s="4" t="s">
        <v>4625</v>
      </c>
      <c r="B6288" s="76">
        <v>45211</v>
      </c>
      <c r="C6288" s="76">
        <v>45211</v>
      </c>
      <c r="D6288" s="76">
        <v>45246</v>
      </c>
      <c r="E6288" s="4" t="s">
        <v>940</v>
      </c>
      <c r="F6288" s="4" t="s">
        <v>3867</v>
      </c>
      <c r="G6288" s="4" t="s">
        <v>942</v>
      </c>
      <c r="H6288" s="4" t="s">
        <v>999</v>
      </c>
      <c r="I6288" s="4" t="s">
        <v>3981</v>
      </c>
      <c r="J6288" s="4" t="s">
        <v>3981</v>
      </c>
      <c r="K6288" s="4" t="s">
        <v>102</v>
      </c>
      <c r="L6288" s="4">
        <v>3</v>
      </c>
      <c r="M6288" s="4" t="s">
        <v>77</v>
      </c>
      <c r="N6288" s="4">
        <v>585.53</v>
      </c>
      <c r="O6288" s="4">
        <v>249.42</v>
      </c>
      <c r="P6288" s="4" t="s">
        <v>78</v>
      </c>
      <c r="Q6288" s="77">
        <v>45281.632638888892</v>
      </c>
      <c r="R6288" s="4">
        <v>1756.59</v>
      </c>
      <c r="S6288" s="4">
        <v>748.26</v>
      </c>
      <c r="T6288" s="4" t="str">
        <f>VLOOKUP(E6288,zamiana!A:B,2,0)</f>
        <v>ALSTOM KTW</v>
      </c>
    </row>
    <row r="6289" spans="1:20" x14ac:dyDescent="0.3">
      <c r="A6289" s="4" t="s">
        <v>4625</v>
      </c>
      <c r="B6289" s="76">
        <v>45211</v>
      </c>
      <c r="C6289" s="76">
        <v>45211</v>
      </c>
      <c r="D6289" s="76">
        <v>45246</v>
      </c>
      <c r="E6289" s="4" t="s">
        <v>940</v>
      </c>
      <c r="F6289" s="4" t="s">
        <v>3867</v>
      </c>
      <c r="G6289" s="4" t="s">
        <v>942</v>
      </c>
      <c r="H6289" s="4" t="s">
        <v>999</v>
      </c>
      <c r="I6289" s="4" t="s">
        <v>1573</v>
      </c>
      <c r="J6289" s="4" t="s">
        <v>1573</v>
      </c>
      <c r="K6289" s="4" t="s">
        <v>821</v>
      </c>
      <c r="L6289" s="4">
        <v>4</v>
      </c>
      <c r="M6289" s="4" t="s">
        <v>77</v>
      </c>
      <c r="N6289" s="4">
        <v>33.520000000000003</v>
      </c>
      <c r="O6289" s="4">
        <v>33.64</v>
      </c>
      <c r="P6289" s="4" t="s">
        <v>78</v>
      </c>
      <c r="Q6289" s="77">
        <v>45281.652083333334</v>
      </c>
      <c r="R6289" s="4">
        <v>134.08000000000001</v>
      </c>
      <c r="S6289" s="4">
        <v>134.56</v>
      </c>
      <c r="T6289" s="4" t="str">
        <f>VLOOKUP(E6289,zamiana!A:B,2,0)</f>
        <v>ALSTOM KTW</v>
      </c>
    </row>
    <row r="6290" spans="1:20" x14ac:dyDescent="0.3">
      <c r="A6290" s="4" t="s">
        <v>4625</v>
      </c>
      <c r="B6290" s="76">
        <v>45211</v>
      </c>
      <c r="C6290" s="76">
        <v>45211</v>
      </c>
      <c r="D6290" s="76">
        <v>45246</v>
      </c>
      <c r="E6290" s="4" t="s">
        <v>940</v>
      </c>
      <c r="F6290" s="4" t="s">
        <v>3867</v>
      </c>
      <c r="G6290" s="4" t="s">
        <v>942</v>
      </c>
      <c r="H6290" s="4" t="s">
        <v>999</v>
      </c>
      <c r="I6290" s="4" t="s">
        <v>4686</v>
      </c>
      <c r="J6290" s="4" t="s">
        <v>4686</v>
      </c>
      <c r="K6290" s="4" t="s">
        <v>821</v>
      </c>
      <c r="L6290" s="4">
        <v>3</v>
      </c>
      <c r="M6290" s="4" t="s">
        <v>77</v>
      </c>
      <c r="N6290" s="4">
        <v>32.409999999999997</v>
      </c>
      <c r="O6290" s="4">
        <v>33.04</v>
      </c>
      <c r="P6290" s="4" t="s">
        <v>78</v>
      </c>
      <c r="Q6290" s="77">
        <v>45281.651388888888</v>
      </c>
      <c r="R6290" s="4">
        <v>97.23</v>
      </c>
      <c r="S6290" s="4">
        <v>99.12</v>
      </c>
      <c r="T6290" s="4" t="str">
        <f>VLOOKUP(E6290,zamiana!A:B,2,0)</f>
        <v>ALSTOM KTW</v>
      </c>
    </row>
    <row r="6291" spans="1:20" x14ac:dyDescent="0.3">
      <c r="A6291" s="4" t="s">
        <v>4625</v>
      </c>
      <c r="B6291" s="76">
        <v>45211</v>
      </c>
      <c r="C6291" s="76">
        <v>45211</v>
      </c>
      <c r="D6291" s="76">
        <v>45246</v>
      </c>
      <c r="E6291" s="4" t="s">
        <v>940</v>
      </c>
      <c r="F6291" s="4" t="s">
        <v>3867</v>
      </c>
      <c r="G6291" s="4" t="s">
        <v>942</v>
      </c>
      <c r="H6291" s="4" t="s">
        <v>999</v>
      </c>
      <c r="I6291" s="4" t="s">
        <v>1724</v>
      </c>
      <c r="J6291" s="4" t="s">
        <v>1724</v>
      </c>
      <c r="K6291" s="4" t="s">
        <v>821</v>
      </c>
      <c r="L6291" s="4">
        <v>8</v>
      </c>
      <c r="M6291" s="4" t="s">
        <v>77</v>
      </c>
      <c r="N6291" s="4">
        <v>107.55</v>
      </c>
      <c r="O6291" s="4">
        <v>46.37</v>
      </c>
      <c r="P6291" s="4" t="s">
        <v>78</v>
      </c>
      <c r="Q6291" s="77">
        <v>45281.683333333334</v>
      </c>
      <c r="R6291" s="4">
        <v>860.4</v>
      </c>
      <c r="S6291" s="4">
        <v>370.96</v>
      </c>
      <c r="T6291" s="4" t="str">
        <f>VLOOKUP(E6291,zamiana!A:B,2,0)</f>
        <v>ALSTOM KTW</v>
      </c>
    </row>
    <row r="6292" spans="1:20" x14ac:dyDescent="0.3">
      <c r="A6292" s="4" t="s">
        <v>4626</v>
      </c>
      <c r="B6292" s="76">
        <v>45211</v>
      </c>
      <c r="C6292" s="76">
        <v>45211</v>
      </c>
      <c r="D6292" s="76">
        <v>45246</v>
      </c>
      <c r="E6292" s="4" t="s">
        <v>940</v>
      </c>
      <c r="F6292" s="4" t="s">
        <v>3867</v>
      </c>
      <c r="G6292" s="4" t="s">
        <v>942</v>
      </c>
      <c r="H6292" s="4" t="s">
        <v>999</v>
      </c>
      <c r="I6292" s="4" t="s">
        <v>1870</v>
      </c>
      <c r="J6292" s="4" t="s">
        <v>1870</v>
      </c>
      <c r="K6292" s="4" t="s">
        <v>770</v>
      </c>
      <c r="L6292" s="4">
        <v>1</v>
      </c>
      <c r="M6292" s="4" t="s">
        <v>77</v>
      </c>
      <c r="N6292" s="4">
        <v>363.3</v>
      </c>
      <c r="O6292" s="4">
        <v>176.47</v>
      </c>
      <c r="P6292" s="4" t="s">
        <v>78</v>
      </c>
      <c r="Q6292" s="77">
        <v>45281.640277777777</v>
      </c>
      <c r="R6292" s="4">
        <v>363.3</v>
      </c>
      <c r="S6292" s="4">
        <v>176.47</v>
      </c>
      <c r="T6292" s="4" t="str">
        <f>VLOOKUP(E6292,zamiana!A:B,2,0)</f>
        <v>ALSTOM KTW</v>
      </c>
    </row>
    <row r="6293" spans="1:20" x14ac:dyDescent="0.3">
      <c r="A6293" s="4" t="s">
        <v>4626</v>
      </c>
      <c r="B6293" s="76">
        <v>45211</v>
      </c>
      <c r="C6293" s="76">
        <v>45211</v>
      </c>
      <c r="D6293" s="76">
        <v>45246</v>
      </c>
      <c r="E6293" s="4" t="s">
        <v>940</v>
      </c>
      <c r="F6293" s="4" t="s">
        <v>3867</v>
      </c>
      <c r="G6293" s="4" t="s">
        <v>942</v>
      </c>
      <c r="H6293" s="4" t="s">
        <v>999</v>
      </c>
      <c r="I6293" s="4" t="s">
        <v>1586</v>
      </c>
      <c r="J6293" s="4" t="s">
        <v>1586</v>
      </c>
      <c r="K6293" s="4" t="s">
        <v>770</v>
      </c>
      <c r="L6293" s="4">
        <v>25</v>
      </c>
      <c r="M6293" s="4" t="s">
        <v>77</v>
      </c>
      <c r="N6293" s="4">
        <v>80.569999999999993</v>
      </c>
      <c r="O6293" s="4">
        <v>27.15</v>
      </c>
      <c r="P6293" s="4" t="s">
        <v>78</v>
      </c>
      <c r="Q6293" s="77">
        <v>45281.640277777777</v>
      </c>
      <c r="R6293" s="4">
        <v>2014.25</v>
      </c>
      <c r="S6293" s="4">
        <v>678.75</v>
      </c>
      <c r="T6293" s="4" t="str">
        <f>VLOOKUP(E6293,zamiana!A:B,2,0)</f>
        <v>ALSTOM KTW</v>
      </c>
    </row>
    <row r="6294" spans="1:20" x14ac:dyDescent="0.3">
      <c r="A6294" s="4" t="s">
        <v>4626</v>
      </c>
      <c r="B6294" s="76">
        <v>45211</v>
      </c>
      <c r="C6294" s="76">
        <v>45211</v>
      </c>
      <c r="D6294" s="76">
        <v>45246</v>
      </c>
      <c r="E6294" s="4" t="s">
        <v>940</v>
      </c>
      <c r="F6294" s="4" t="s">
        <v>3867</v>
      </c>
      <c r="G6294" s="4" t="s">
        <v>942</v>
      </c>
      <c r="H6294" s="4" t="s">
        <v>999</v>
      </c>
      <c r="I6294" s="4" t="s">
        <v>1724</v>
      </c>
      <c r="J6294" s="4" t="s">
        <v>1724</v>
      </c>
      <c r="K6294" s="4" t="s">
        <v>821</v>
      </c>
      <c r="L6294" s="4">
        <v>3</v>
      </c>
      <c r="M6294" s="4" t="s">
        <v>77</v>
      </c>
      <c r="N6294" s="4">
        <v>107.55</v>
      </c>
      <c r="O6294" s="4">
        <v>46.37</v>
      </c>
      <c r="P6294" s="4" t="s">
        <v>78</v>
      </c>
      <c r="Q6294" s="77">
        <v>45281.683333333334</v>
      </c>
      <c r="R6294" s="4">
        <v>322.64999999999998</v>
      </c>
      <c r="S6294" s="4">
        <v>139.11000000000001</v>
      </c>
      <c r="T6294" s="4" t="str">
        <f>VLOOKUP(E6294,zamiana!A:B,2,0)</f>
        <v>ALSTOM KTW</v>
      </c>
    </row>
    <row r="6295" spans="1:20" x14ac:dyDescent="0.3">
      <c r="A6295" s="4" t="s">
        <v>4657</v>
      </c>
      <c r="B6295" s="76">
        <v>45211</v>
      </c>
      <c r="C6295" s="76">
        <v>45211</v>
      </c>
      <c r="D6295" s="76">
        <v>45246</v>
      </c>
      <c r="E6295" s="4" t="s">
        <v>940</v>
      </c>
      <c r="F6295" s="4" t="s">
        <v>3867</v>
      </c>
      <c r="G6295" s="4" t="s">
        <v>942</v>
      </c>
      <c r="H6295" s="4" t="s">
        <v>999</v>
      </c>
      <c r="I6295" s="4" t="s">
        <v>4786</v>
      </c>
      <c r="J6295" s="4" t="s">
        <v>4786</v>
      </c>
      <c r="K6295" s="4" t="s">
        <v>770</v>
      </c>
      <c r="L6295" s="4">
        <v>9</v>
      </c>
      <c r="M6295" s="4" t="s">
        <v>77</v>
      </c>
      <c r="N6295" s="4">
        <v>66.34</v>
      </c>
      <c r="O6295" s="4">
        <v>41.77</v>
      </c>
      <c r="P6295" s="4" t="s">
        <v>78</v>
      </c>
      <c r="Q6295" s="77">
        <v>45281.643055555556</v>
      </c>
      <c r="R6295" s="4">
        <v>597.05999999999995</v>
      </c>
      <c r="S6295" s="4">
        <v>375.93</v>
      </c>
      <c r="T6295" s="4" t="str">
        <f>VLOOKUP(E6295,zamiana!A:B,2,0)</f>
        <v>ALSTOM KTW</v>
      </c>
    </row>
    <row r="6296" spans="1:20" x14ac:dyDescent="0.3">
      <c r="A6296" s="4" t="s">
        <v>4657</v>
      </c>
      <c r="B6296" s="76">
        <v>45211</v>
      </c>
      <c r="C6296" s="76">
        <v>45211</v>
      </c>
      <c r="D6296" s="76">
        <v>45246</v>
      </c>
      <c r="E6296" s="4" t="s">
        <v>940</v>
      </c>
      <c r="F6296" s="4" t="s">
        <v>3867</v>
      </c>
      <c r="G6296" s="4" t="s">
        <v>942</v>
      </c>
      <c r="H6296" s="4" t="s">
        <v>999</v>
      </c>
      <c r="I6296" s="4" t="s">
        <v>4760</v>
      </c>
      <c r="J6296" s="4" t="s">
        <v>4760</v>
      </c>
      <c r="K6296" s="4" t="s">
        <v>852</v>
      </c>
      <c r="L6296" s="4">
        <v>4</v>
      </c>
      <c r="M6296" s="4" t="s">
        <v>77</v>
      </c>
      <c r="N6296" s="4">
        <v>64.38</v>
      </c>
      <c r="O6296" s="4">
        <v>43.35</v>
      </c>
      <c r="P6296" s="4" t="s">
        <v>78</v>
      </c>
      <c r="Q6296" s="77">
        <v>45281.625694444447</v>
      </c>
      <c r="R6296" s="4">
        <v>257.52</v>
      </c>
      <c r="S6296" s="4">
        <v>173.4</v>
      </c>
      <c r="T6296" s="4" t="str">
        <f>VLOOKUP(E6296,zamiana!A:B,2,0)</f>
        <v>ALSTOM KTW</v>
      </c>
    </row>
    <row r="6297" spans="1:20" x14ac:dyDescent="0.3">
      <c r="A6297" s="4" t="s">
        <v>4657</v>
      </c>
      <c r="B6297" s="76">
        <v>45211</v>
      </c>
      <c r="C6297" s="76">
        <v>45211</v>
      </c>
      <c r="D6297" s="76">
        <v>45246</v>
      </c>
      <c r="E6297" s="4" t="s">
        <v>940</v>
      </c>
      <c r="F6297" s="4" t="s">
        <v>3867</v>
      </c>
      <c r="G6297" s="4" t="s">
        <v>942</v>
      </c>
      <c r="H6297" s="4" t="s">
        <v>999</v>
      </c>
      <c r="I6297" s="4" t="s">
        <v>1417</v>
      </c>
      <c r="J6297" s="4" t="s">
        <v>1417</v>
      </c>
      <c r="K6297" s="4" t="s">
        <v>770</v>
      </c>
      <c r="L6297" s="4">
        <v>2</v>
      </c>
      <c r="M6297" s="4" t="s">
        <v>77</v>
      </c>
      <c r="N6297" s="4">
        <v>28.02</v>
      </c>
      <c r="O6297" s="4">
        <v>24.53</v>
      </c>
      <c r="P6297" s="4" t="s">
        <v>78</v>
      </c>
      <c r="Q6297" s="77">
        <v>45281.632638888892</v>
      </c>
      <c r="R6297" s="4">
        <v>56.04</v>
      </c>
      <c r="S6297" s="4">
        <v>49.06</v>
      </c>
      <c r="T6297" s="4" t="str">
        <f>VLOOKUP(E6297,zamiana!A:B,2,0)</f>
        <v>ALSTOM KTW</v>
      </c>
    </row>
    <row r="6298" spans="1:20" x14ac:dyDescent="0.3">
      <c r="A6298" s="4" t="s">
        <v>4657</v>
      </c>
      <c r="B6298" s="76">
        <v>45211</v>
      </c>
      <c r="C6298" s="76">
        <v>45211</v>
      </c>
      <c r="D6298" s="76">
        <v>45246</v>
      </c>
      <c r="E6298" s="4" t="s">
        <v>940</v>
      </c>
      <c r="F6298" s="4" t="s">
        <v>3867</v>
      </c>
      <c r="G6298" s="4" t="s">
        <v>942</v>
      </c>
      <c r="H6298" s="4" t="s">
        <v>999</v>
      </c>
      <c r="I6298" s="4" t="s">
        <v>1926</v>
      </c>
      <c r="J6298" s="4" t="s">
        <v>1927</v>
      </c>
      <c r="K6298" s="4" t="s">
        <v>821</v>
      </c>
      <c r="L6298" s="4">
        <v>2</v>
      </c>
      <c r="M6298" s="4" t="s">
        <v>77</v>
      </c>
      <c r="N6298" s="4">
        <v>529.57000000000005</v>
      </c>
      <c r="O6298" s="4">
        <v>465.27</v>
      </c>
      <c r="P6298" s="4" t="s">
        <v>78</v>
      </c>
      <c r="Q6298" s="77">
        <v>45281.625</v>
      </c>
      <c r="R6298" s="4">
        <v>1059.1400000000001</v>
      </c>
      <c r="S6298" s="4">
        <v>930.54</v>
      </c>
      <c r="T6298" s="4" t="str">
        <f>VLOOKUP(E6298,zamiana!A:B,2,0)</f>
        <v>ALSTOM KTW</v>
      </c>
    </row>
    <row r="6299" spans="1:20" x14ac:dyDescent="0.3">
      <c r="A6299" s="4" t="s">
        <v>4657</v>
      </c>
      <c r="B6299" s="76">
        <v>45211</v>
      </c>
      <c r="C6299" s="76">
        <v>45211</v>
      </c>
      <c r="D6299" s="76">
        <v>45246</v>
      </c>
      <c r="E6299" s="4" t="s">
        <v>940</v>
      </c>
      <c r="F6299" s="4" t="s">
        <v>3867</v>
      </c>
      <c r="G6299" s="4" t="s">
        <v>942</v>
      </c>
      <c r="H6299" s="4" t="s">
        <v>999</v>
      </c>
      <c r="I6299" s="4" t="s">
        <v>1254</v>
      </c>
      <c r="J6299" s="4" t="s">
        <v>1255</v>
      </c>
      <c r="K6299" s="4" t="s">
        <v>821</v>
      </c>
      <c r="L6299" s="4">
        <v>1</v>
      </c>
      <c r="M6299" s="4" t="s">
        <v>77</v>
      </c>
      <c r="N6299" s="4">
        <v>19.05</v>
      </c>
      <c r="O6299" s="4">
        <v>14.79</v>
      </c>
      <c r="P6299" s="4" t="s">
        <v>78</v>
      </c>
      <c r="Q6299" s="77">
        <v>45281.668749999997</v>
      </c>
      <c r="R6299" s="4">
        <v>19.05</v>
      </c>
      <c r="S6299" s="4">
        <v>14.79</v>
      </c>
      <c r="T6299" s="4" t="str">
        <f>VLOOKUP(E6299,zamiana!A:B,2,0)</f>
        <v>ALSTOM KTW</v>
      </c>
    </row>
    <row r="6300" spans="1:20" x14ac:dyDescent="0.3">
      <c r="A6300" s="4" t="s">
        <v>4383</v>
      </c>
      <c r="B6300" s="76">
        <v>45211</v>
      </c>
      <c r="C6300" s="76">
        <v>45211</v>
      </c>
      <c r="D6300" s="76">
        <v>45246</v>
      </c>
      <c r="E6300" s="4" t="s">
        <v>940</v>
      </c>
      <c r="F6300" s="4" t="s">
        <v>3867</v>
      </c>
      <c r="G6300" s="4" t="s">
        <v>942</v>
      </c>
      <c r="H6300" s="4" t="s">
        <v>999</v>
      </c>
      <c r="I6300" s="4" t="s">
        <v>3921</v>
      </c>
      <c r="J6300" s="4" t="s">
        <v>3921</v>
      </c>
      <c r="K6300" s="4" t="s">
        <v>2012</v>
      </c>
      <c r="L6300" s="4">
        <v>43</v>
      </c>
      <c r="M6300" s="4" t="s">
        <v>77</v>
      </c>
      <c r="N6300" s="4">
        <v>200.43</v>
      </c>
      <c r="O6300" s="4">
        <v>191.55</v>
      </c>
      <c r="P6300" s="4" t="s">
        <v>78</v>
      </c>
      <c r="Q6300" s="77">
        <v>45281.625694444447</v>
      </c>
      <c r="R6300" s="4">
        <v>8618.49</v>
      </c>
      <c r="S6300" s="4">
        <v>8236.65</v>
      </c>
      <c r="T6300" s="4" t="str">
        <f>VLOOKUP(E6300,zamiana!A:B,2,0)</f>
        <v>ALSTOM KTW</v>
      </c>
    </row>
    <row r="6301" spans="1:20" x14ac:dyDescent="0.3">
      <c r="A6301" s="4" t="s">
        <v>4710</v>
      </c>
      <c r="B6301" s="76">
        <v>45211</v>
      </c>
      <c r="C6301" s="76">
        <v>45211</v>
      </c>
      <c r="D6301" s="76">
        <v>45246</v>
      </c>
      <c r="E6301" s="4" t="s">
        <v>940</v>
      </c>
      <c r="F6301" s="4" t="s">
        <v>3867</v>
      </c>
      <c r="G6301" s="4" t="s">
        <v>942</v>
      </c>
      <c r="H6301" s="4" t="s">
        <v>999</v>
      </c>
      <c r="I6301" s="4" t="s">
        <v>4049</v>
      </c>
      <c r="J6301" s="4" t="s">
        <v>4049</v>
      </c>
      <c r="K6301" s="4" t="s">
        <v>102</v>
      </c>
      <c r="L6301" s="4">
        <v>13</v>
      </c>
      <c r="M6301" s="4" t="s">
        <v>77</v>
      </c>
      <c r="N6301" s="4">
        <v>28.48</v>
      </c>
      <c r="O6301" s="4">
        <v>22.57</v>
      </c>
      <c r="P6301" s="4" t="s">
        <v>78</v>
      </c>
      <c r="Q6301" s="77">
        <v>45281.643750000003</v>
      </c>
      <c r="R6301" s="4">
        <v>370.24</v>
      </c>
      <c r="S6301" s="4">
        <v>293.41000000000003</v>
      </c>
      <c r="T6301" s="4" t="str">
        <f>VLOOKUP(E6301,zamiana!A:B,2,0)</f>
        <v>ALSTOM KTW</v>
      </c>
    </row>
    <row r="6302" spans="1:20" x14ac:dyDescent="0.3">
      <c r="A6302" s="4" t="s">
        <v>4710</v>
      </c>
      <c r="B6302" s="76">
        <v>45211</v>
      </c>
      <c r="C6302" s="76">
        <v>45211</v>
      </c>
      <c r="D6302" s="76">
        <v>45246</v>
      </c>
      <c r="E6302" s="4" t="s">
        <v>940</v>
      </c>
      <c r="F6302" s="4" t="s">
        <v>3867</v>
      </c>
      <c r="G6302" s="4" t="s">
        <v>942</v>
      </c>
      <c r="H6302" s="4" t="s">
        <v>999</v>
      </c>
      <c r="I6302" s="4" t="s">
        <v>2303</v>
      </c>
      <c r="J6302" s="4" t="s">
        <v>2303</v>
      </c>
      <c r="K6302" s="4" t="s">
        <v>102</v>
      </c>
      <c r="L6302" s="4">
        <v>1</v>
      </c>
      <c r="M6302" s="4" t="s">
        <v>77</v>
      </c>
      <c r="N6302" s="4">
        <v>44.32</v>
      </c>
      <c r="O6302" s="4">
        <v>31.66</v>
      </c>
      <c r="P6302" s="4" t="s">
        <v>78</v>
      </c>
      <c r="Q6302" s="77">
        <v>45281.665972222225</v>
      </c>
      <c r="R6302" s="4">
        <v>44.32</v>
      </c>
      <c r="S6302" s="4">
        <v>31.66</v>
      </c>
      <c r="T6302" s="4" t="str">
        <f>VLOOKUP(E6302,zamiana!A:B,2,0)</f>
        <v>ALSTOM KTW</v>
      </c>
    </row>
    <row r="6303" spans="1:20" x14ac:dyDescent="0.3">
      <c r="A6303" s="4" t="s">
        <v>4710</v>
      </c>
      <c r="B6303" s="76">
        <v>45211</v>
      </c>
      <c r="C6303" s="76">
        <v>45211</v>
      </c>
      <c r="D6303" s="76">
        <v>45246</v>
      </c>
      <c r="E6303" s="4" t="s">
        <v>940</v>
      </c>
      <c r="F6303" s="4" t="s">
        <v>3867</v>
      </c>
      <c r="G6303" s="4" t="s">
        <v>942</v>
      </c>
      <c r="H6303" s="4" t="s">
        <v>999</v>
      </c>
      <c r="I6303" s="4" t="s">
        <v>2221</v>
      </c>
      <c r="J6303" s="4" t="s">
        <v>2221</v>
      </c>
      <c r="K6303" s="4" t="s">
        <v>102</v>
      </c>
      <c r="L6303" s="4">
        <v>4</v>
      </c>
      <c r="M6303" s="4" t="s">
        <v>77</v>
      </c>
      <c r="N6303" s="4">
        <v>8.24</v>
      </c>
      <c r="O6303" s="4">
        <v>2.16</v>
      </c>
      <c r="P6303" s="4" t="s">
        <v>78</v>
      </c>
      <c r="Q6303" s="77">
        <v>45281.663888888892</v>
      </c>
      <c r="R6303" s="4">
        <v>32.96</v>
      </c>
      <c r="S6303" s="4">
        <v>8.64</v>
      </c>
      <c r="T6303" s="4" t="str">
        <f>VLOOKUP(E6303,zamiana!A:B,2,0)</f>
        <v>ALSTOM KTW</v>
      </c>
    </row>
    <row r="6304" spans="1:20" x14ac:dyDescent="0.3">
      <c r="A6304" s="4" t="s">
        <v>4710</v>
      </c>
      <c r="B6304" s="76">
        <v>45211</v>
      </c>
      <c r="C6304" s="76">
        <v>45211</v>
      </c>
      <c r="D6304" s="76">
        <v>45246</v>
      </c>
      <c r="E6304" s="4" t="s">
        <v>940</v>
      </c>
      <c r="F6304" s="4" t="s">
        <v>3867</v>
      </c>
      <c r="G6304" s="4" t="s">
        <v>942</v>
      </c>
      <c r="H6304" s="4" t="s">
        <v>999</v>
      </c>
      <c r="I6304" s="4" t="s">
        <v>2538</v>
      </c>
      <c r="J6304" s="4" t="s">
        <v>2538</v>
      </c>
      <c r="K6304" s="4" t="s">
        <v>2025</v>
      </c>
      <c r="L6304" s="4">
        <v>3</v>
      </c>
      <c r="M6304" s="4" t="s">
        <v>77</v>
      </c>
      <c r="N6304" s="4">
        <v>63.35</v>
      </c>
      <c r="O6304" s="4">
        <v>40.08</v>
      </c>
      <c r="P6304" s="4" t="s">
        <v>78</v>
      </c>
      <c r="Q6304" s="77">
        <v>45281.643055555556</v>
      </c>
      <c r="R6304" s="4">
        <v>190.05</v>
      </c>
      <c r="S6304" s="4">
        <v>120.24</v>
      </c>
      <c r="T6304" s="4" t="str">
        <f>VLOOKUP(E6304,zamiana!A:B,2,0)</f>
        <v>ALSTOM KTW</v>
      </c>
    </row>
    <row r="6305" spans="1:20" x14ac:dyDescent="0.3">
      <c r="A6305" s="4" t="s">
        <v>4710</v>
      </c>
      <c r="B6305" s="76">
        <v>45211</v>
      </c>
      <c r="C6305" s="76">
        <v>45211</v>
      </c>
      <c r="D6305" s="76">
        <v>45246</v>
      </c>
      <c r="E6305" s="4" t="s">
        <v>940</v>
      </c>
      <c r="F6305" s="4" t="s">
        <v>3867</v>
      </c>
      <c r="G6305" s="4" t="s">
        <v>942</v>
      </c>
      <c r="H6305" s="4" t="s">
        <v>999</v>
      </c>
      <c r="I6305" s="4" t="s">
        <v>1188</v>
      </c>
      <c r="J6305" s="4" t="s">
        <v>1188</v>
      </c>
      <c r="K6305" s="4" t="s">
        <v>821</v>
      </c>
      <c r="L6305" s="4">
        <v>1</v>
      </c>
      <c r="M6305" s="4" t="s">
        <v>77</v>
      </c>
      <c r="N6305" s="4">
        <v>22.09</v>
      </c>
      <c r="O6305" s="4">
        <v>10.63</v>
      </c>
      <c r="P6305" s="4" t="s">
        <v>78</v>
      </c>
      <c r="Q6305" s="77">
        <v>45281.628472222219</v>
      </c>
      <c r="R6305" s="4">
        <v>22.09</v>
      </c>
      <c r="S6305" s="4">
        <v>10.63</v>
      </c>
      <c r="T6305" s="4" t="str">
        <f>VLOOKUP(E6305,zamiana!A:B,2,0)</f>
        <v>ALSTOM KTW</v>
      </c>
    </row>
    <row r="6306" spans="1:20" x14ac:dyDescent="0.3">
      <c r="A6306" s="4" t="s">
        <v>4710</v>
      </c>
      <c r="B6306" s="76">
        <v>45211</v>
      </c>
      <c r="C6306" s="76">
        <v>45211</v>
      </c>
      <c r="D6306" s="76">
        <v>45246</v>
      </c>
      <c r="E6306" s="4" t="s">
        <v>940</v>
      </c>
      <c r="F6306" s="4" t="s">
        <v>3867</v>
      </c>
      <c r="G6306" s="4" t="s">
        <v>942</v>
      </c>
      <c r="H6306" s="4" t="s">
        <v>999</v>
      </c>
      <c r="I6306" s="4" t="s">
        <v>4762</v>
      </c>
      <c r="J6306" s="4" t="s">
        <v>4762</v>
      </c>
      <c r="K6306" s="4" t="s">
        <v>821</v>
      </c>
      <c r="L6306" s="4">
        <v>2</v>
      </c>
      <c r="M6306" s="4" t="s">
        <v>77</v>
      </c>
      <c r="N6306" s="4">
        <v>90.66</v>
      </c>
      <c r="O6306" s="4">
        <v>61.51</v>
      </c>
      <c r="P6306" s="4" t="s">
        <v>78</v>
      </c>
      <c r="Q6306" s="77">
        <v>45281.624305555553</v>
      </c>
      <c r="R6306" s="4">
        <v>181.32</v>
      </c>
      <c r="S6306" s="4">
        <v>123.02</v>
      </c>
      <c r="T6306" s="4" t="str">
        <f>VLOOKUP(E6306,zamiana!A:B,2,0)</f>
        <v>ALSTOM KTW</v>
      </c>
    </row>
    <row r="6307" spans="1:20" x14ac:dyDescent="0.3">
      <c r="A6307" s="4" t="s">
        <v>4710</v>
      </c>
      <c r="B6307" s="76">
        <v>45211</v>
      </c>
      <c r="C6307" s="76">
        <v>45211</v>
      </c>
      <c r="D6307" s="76">
        <v>45246</v>
      </c>
      <c r="E6307" s="4" t="s">
        <v>940</v>
      </c>
      <c r="F6307" s="4" t="s">
        <v>3867</v>
      </c>
      <c r="G6307" s="4" t="s">
        <v>942</v>
      </c>
      <c r="H6307" s="4" t="s">
        <v>999</v>
      </c>
      <c r="I6307" s="4" t="s">
        <v>1680</v>
      </c>
      <c r="J6307" s="4" t="s">
        <v>1680</v>
      </c>
      <c r="K6307" s="4" t="s">
        <v>102</v>
      </c>
      <c r="L6307" s="4">
        <v>1</v>
      </c>
      <c r="M6307" s="4" t="s">
        <v>77</v>
      </c>
      <c r="N6307" s="4">
        <v>57.39</v>
      </c>
      <c r="O6307" s="4">
        <v>32.479999999999997</v>
      </c>
      <c r="P6307" s="4" t="s">
        <v>78</v>
      </c>
      <c r="Q6307" s="77">
        <v>45281.625694444447</v>
      </c>
      <c r="R6307" s="4">
        <v>57.39</v>
      </c>
      <c r="S6307" s="4">
        <v>32.479999999999997</v>
      </c>
      <c r="T6307" s="4" t="str">
        <f>VLOOKUP(E6307,zamiana!A:B,2,0)</f>
        <v>ALSTOM KTW</v>
      </c>
    </row>
    <row r="6308" spans="1:20" x14ac:dyDescent="0.3">
      <c r="A6308" s="4" t="s">
        <v>4710</v>
      </c>
      <c r="B6308" s="76">
        <v>45211</v>
      </c>
      <c r="C6308" s="76">
        <v>45211</v>
      </c>
      <c r="D6308" s="76">
        <v>45246</v>
      </c>
      <c r="E6308" s="4" t="s">
        <v>940</v>
      </c>
      <c r="F6308" s="4" t="s">
        <v>3867</v>
      </c>
      <c r="G6308" s="4" t="s">
        <v>942</v>
      </c>
      <c r="H6308" s="4" t="s">
        <v>999</v>
      </c>
      <c r="I6308" s="4" t="s">
        <v>2123</v>
      </c>
      <c r="J6308" s="4" t="s">
        <v>2123</v>
      </c>
      <c r="K6308" s="4" t="s">
        <v>852</v>
      </c>
      <c r="L6308" s="4">
        <v>4</v>
      </c>
      <c r="M6308" s="4" t="s">
        <v>77</v>
      </c>
      <c r="N6308" s="4">
        <v>72.790000000000006</v>
      </c>
      <c r="O6308" s="4">
        <v>45.08</v>
      </c>
      <c r="P6308" s="4" t="s">
        <v>78</v>
      </c>
      <c r="Q6308" s="77">
        <v>45281.62222222222</v>
      </c>
      <c r="R6308" s="4">
        <v>291.16000000000003</v>
      </c>
      <c r="S6308" s="4">
        <v>180.32</v>
      </c>
      <c r="T6308" s="4" t="str">
        <f>VLOOKUP(E6308,zamiana!A:B,2,0)</f>
        <v>ALSTOM KTW</v>
      </c>
    </row>
    <row r="6309" spans="1:20" x14ac:dyDescent="0.3">
      <c r="A6309" s="4" t="s">
        <v>4710</v>
      </c>
      <c r="B6309" s="76">
        <v>45211</v>
      </c>
      <c r="C6309" s="76">
        <v>45211</v>
      </c>
      <c r="D6309" s="76">
        <v>45246</v>
      </c>
      <c r="E6309" s="4" t="s">
        <v>940</v>
      </c>
      <c r="F6309" s="4" t="s">
        <v>3867</v>
      </c>
      <c r="G6309" s="4" t="s">
        <v>942</v>
      </c>
      <c r="H6309" s="4" t="s">
        <v>999</v>
      </c>
      <c r="I6309" s="4" t="s">
        <v>1383</v>
      </c>
      <c r="J6309" s="4" t="s">
        <v>1383</v>
      </c>
      <c r="K6309" s="4" t="s">
        <v>852</v>
      </c>
      <c r="L6309" s="4">
        <v>2</v>
      </c>
      <c r="M6309" s="4" t="s">
        <v>77</v>
      </c>
      <c r="N6309" s="4">
        <v>29.27</v>
      </c>
      <c r="O6309" s="4">
        <v>18.09</v>
      </c>
      <c r="P6309" s="4" t="s">
        <v>78</v>
      </c>
      <c r="Q6309" s="77">
        <v>45281.620138888888</v>
      </c>
      <c r="R6309" s="4">
        <v>58.54</v>
      </c>
      <c r="S6309" s="4">
        <v>36.18</v>
      </c>
      <c r="T6309" s="4" t="str">
        <f>VLOOKUP(E6309,zamiana!A:B,2,0)</f>
        <v>ALSTOM KTW</v>
      </c>
    </row>
    <row r="6310" spans="1:20" x14ac:dyDescent="0.3">
      <c r="A6310" s="4" t="s">
        <v>4710</v>
      </c>
      <c r="B6310" s="76">
        <v>45211</v>
      </c>
      <c r="C6310" s="76">
        <v>45211</v>
      </c>
      <c r="D6310" s="76">
        <v>45246</v>
      </c>
      <c r="E6310" s="4" t="s">
        <v>940</v>
      </c>
      <c r="F6310" s="4" t="s">
        <v>3867</v>
      </c>
      <c r="G6310" s="4" t="s">
        <v>942</v>
      </c>
      <c r="H6310" s="4" t="s">
        <v>999</v>
      </c>
      <c r="I6310" s="4" t="s">
        <v>3367</v>
      </c>
      <c r="J6310" s="4" t="s">
        <v>499</v>
      </c>
      <c r="K6310" s="4" t="s">
        <v>852</v>
      </c>
      <c r="L6310" s="4">
        <v>2</v>
      </c>
      <c r="M6310" s="4" t="s">
        <v>77</v>
      </c>
      <c r="N6310" s="4">
        <v>26.49</v>
      </c>
      <c r="O6310" s="4">
        <v>17.97</v>
      </c>
      <c r="P6310" s="4" t="s">
        <v>78</v>
      </c>
      <c r="Q6310" s="77">
        <v>45281.618750000001</v>
      </c>
      <c r="R6310" s="4">
        <v>52.98</v>
      </c>
      <c r="S6310" s="4">
        <v>35.94</v>
      </c>
      <c r="T6310" s="4" t="str">
        <f>VLOOKUP(E6310,zamiana!A:B,2,0)</f>
        <v>ALSTOM KTW</v>
      </c>
    </row>
    <row r="6311" spans="1:20" x14ac:dyDescent="0.3">
      <c r="A6311" s="4" t="s">
        <v>4710</v>
      </c>
      <c r="B6311" s="76">
        <v>45211</v>
      </c>
      <c r="C6311" s="76">
        <v>45211</v>
      </c>
      <c r="D6311" s="76">
        <v>45246</v>
      </c>
      <c r="E6311" s="4" t="s">
        <v>940</v>
      </c>
      <c r="F6311" s="4" t="s">
        <v>3867</v>
      </c>
      <c r="G6311" s="4" t="s">
        <v>942</v>
      </c>
      <c r="H6311" s="4" t="s">
        <v>999</v>
      </c>
      <c r="I6311" s="4" t="s">
        <v>1230</v>
      </c>
      <c r="J6311" s="4" t="s">
        <v>1230</v>
      </c>
      <c r="K6311" s="4" t="s">
        <v>821</v>
      </c>
      <c r="L6311" s="4">
        <v>1</v>
      </c>
      <c r="M6311" s="4" t="s">
        <v>77</v>
      </c>
      <c r="N6311" s="4">
        <v>15.52</v>
      </c>
      <c r="O6311" s="4">
        <v>13.12</v>
      </c>
      <c r="P6311" s="4" t="s">
        <v>78</v>
      </c>
      <c r="Q6311" s="77">
        <v>45281.616666666669</v>
      </c>
      <c r="R6311" s="4">
        <v>15.52</v>
      </c>
      <c r="S6311" s="4">
        <v>13.12</v>
      </c>
      <c r="T6311" s="4" t="str">
        <f>VLOOKUP(E6311,zamiana!A:B,2,0)</f>
        <v>ALSTOM KTW</v>
      </c>
    </row>
    <row r="6312" spans="1:20" x14ac:dyDescent="0.3">
      <c r="A6312" s="4" t="s">
        <v>4710</v>
      </c>
      <c r="B6312" s="76">
        <v>45211</v>
      </c>
      <c r="C6312" s="76">
        <v>45211</v>
      </c>
      <c r="D6312" s="76">
        <v>45246</v>
      </c>
      <c r="E6312" s="4" t="s">
        <v>940</v>
      </c>
      <c r="F6312" s="4" t="s">
        <v>3867</v>
      </c>
      <c r="G6312" s="4" t="s">
        <v>942</v>
      </c>
      <c r="H6312" s="4" t="s">
        <v>999</v>
      </c>
      <c r="I6312" s="4" t="s">
        <v>1230</v>
      </c>
      <c r="J6312" s="4" t="s">
        <v>1230</v>
      </c>
      <c r="K6312" s="4" t="s">
        <v>821</v>
      </c>
      <c r="L6312" s="4">
        <v>3</v>
      </c>
      <c r="M6312" s="4" t="s">
        <v>77</v>
      </c>
      <c r="N6312" s="4">
        <v>15.52</v>
      </c>
      <c r="O6312" s="4">
        <v>13.12</v>
      </c>
      <c r="P6312" s="4" t="s">
        <v>78</v>
      </c>
      <c r="Q6312" s="77">
        <v>45281.616666666669</v>
      </c>
      <c r="R6312" s="4">
        <v>46.56</v>
      </c>
      <c r="S6312" s="4">
        <v>39.36</v>
      </c>
      <c r="T6312" s="4" t="str">
        <f>VLOOKUP(E6312,zamiana!A:B,2,0)</f>
        <v>ALSTOM KTW</v>
      </c>
    </row>
    <row r="6313" spans="1:20" x14ac:dyDescent="0.3">
      <c r="A6313" s="4" t="s">
        <v>4710</v>
      </c>
      <c r="B6313" s="76">
        <v>45211</v>
      </c>
      <c r="C6313" s="76">
        <v>45211</v>
      </c>
      <c r="D6313" s="76">
        <v>45246</v>
      </c>
      <c r="E6313" s="4" t="s">
        <v>940</v>
      </c>
      <c r="F6313" s="4" t="s">
        <v>3867</v>
      </c>
      <c r="G6313" s="4" t="s">
        <v>942</v>
      </c>
      <c r="H6313" s="4" t="s">
        <v>999</v>
      </c>
      <c r="I6313" s="4" t="s">
        <v>3373</v>
      </c>
      <c r="J6313" s="4" t="s">
        <v>3373</v>
      </c>
      <c r="K6313" s="4" t="s">
        <v>821</v>
      </c>
      <c r="L6313" s="4">
        <v>4</v>
      </c>
      <c r="M6313" s="4" t="s">
        <v>77</v>
      </c>
      <c r="N6313" s="4">
        <v>6.94</v>
      </c>
      <c r="O6313" s="4">
        <v>4.28</v>
      </c>
      <c r="P6313" s="4" t="s">
        <v>78</v>
      </c>
      <c r="Q6313" s="77">
        <v>45281.652083333334</v>
      </c>
      <c r="R6313" s="4">
        <v>27.76</v>
      </c>
      <c r="S6313" s="4">
        <v>17.12</v>
      </c>
      <c r="T6313" s="4" t="str">
        <f>VLOOKUP(E6313,zamiana!A:B,2,0)</f>
        <v>ALSTOM KTW</v>
      </c>
    </row>
    <row r="6314" spans="1:20" x14ac:dyDescent="0.3">
      <c r="A6314" s="4" t="s">
        <v>4710</v>
      </c>
      <c r="B6314" s="76">
        <v>45211</v>
      </c>
      <c r="C6314" s="76">
        <v>45211</v>
      </c>
      <c r="D6314" s="76">
        <v>45246</v>
      </c>
      <c r="E6314" s="4" t="s">
        <v>940</v>
      </c>
      <c r="F6314" s="4" t="s">
        <v>3867</v>
      </c>
      <c r="G6314" s="4" t="s">
        <v>942</v>
      </c>
      <c r="H6314" s="4" t="s">
        <v>999</v>
      </c>
      <c r="I6314" s="4" t="s">
        <v>3644</v>
      </c>
      <c r="J6314" s="4" t="s">
        <v>3644</v>
      </c>
      <c r="K6314" s="4" t="s">
        <v>863</v>
      </c>
      <c r="L6314" s="4">
        <v>2</v>
      </c>
      <c r="M6314" s="4" t="s">
        <v>77</v>
      </c>
      <c r="N6314" s="4">
        <v>118.9</v>
      </c>
      <c r="O6314" s="4">
        <v>88.07</v>
      </c>
      <c r="P6314" s="4" t="s">
        <v>78</v>
      </c>
      <c r="Q6314" s="77">
        <v>45281.615972222222</v>
      </c>
      <c r="R6314" s="4">
        <v>237.8</v>
      </c>
      <c r="S6314" s="4">
        <v>176.14</v>
      </c>
      <c r="T6314" s="4" t="str">
        <f>VLOOKUP(E6314,zamiana!A:B,2,0)</f>
        <v>ALSTOM KTW</v>
      </c>
    </row>
    <row r="6315" spans="1:20" x14ac:dyDescent="0.3">
      <c r="A6315" s="4" t="s">
        <v>4710</v>
      </c>
      <c r="B6315" s="76">
        <v>45211</v>
      </c>
      <c r="C6315" s="76">
        <v>45211</v>
      </c>
      <c r="D6315" s="76">
        <v>45246</v>
      </c>
      <c r="E6315" s="4" t="s">
        <v>940</v>
      </c>
      <c r="F6315" s="4" t="s">
        <v>3867</v>
      </c>
      <c r="G6315" s="4" t="s">
        <v>942</v>
      </c>
      <c r="H6315" s="4" t="s">
        <v>999</v>
      </c>
      <c r="I6315" s="4" t="s">
        <v>1186</v>
      </c>
      <c r="J6315" s="4" t="s">
        <v>1186</v>
      </c>
      <c r="K6315" s="4" t="s">
        <v>770</v>
      </c>
      <c r="L6315" s="4">
        <v>2</v>
      </c>
      <c r="M6315" s="4" t="s">
        <v>77</v>
      </c>
      <c r="N6315" s="4">
        <v>12.16</v>
      </c>
      <c r="O6315" s="4">
        <v>9.1</v>
      </c>
      <c r="P6315" s="4" t="s">
        <v>78</v>
      </c>
      <c r="Q6315" s="77">
        <v>45281.63958333333</v>
      </c>
      <c r="R6315" s="4">
        <v>24.32</v>
      </c>
      <c r="S6315" s="4">
        <v>18.2</v>
      </c>
      <c r="T6315" s="4" t="str">
        <f>VLOOKUP(E6315,zamiana!A:B,2,0)</f>
        <v>ALSTOM KTW</v>
      </c>
    </row>
    <row r="6316" spans="1:20" x14ac:dyDescent="0.3">
      <c r="A6316" s="4" t="s">
        <v>4676</v>
      </c>
      <c r="B6316" s="76">
        <v>45211</v>
      </c>
      <c r="C6316" s="76">
        <v>45211</v>
      </c>
      <c r="D6316" s="76">
        <v>45246</v>
      </c>
      <c r="E6316" s="4" t="s">
        <v>940</v>
      </c>
      <c r="F6316" s="4" t="s">
        <v>3867</v>
      </c>
      <c r="G6316" s="4" t="s">
        <v>942</v>
      </c>
      <c r="H6316" s="4" t="s">
        <v>999</v>
      </c>
      <c r="I6316" s="4" t="s">
        <v>1712</v>
      </c>
      <c r="J6316" s="4" t="s">
        <v>1712</v>
      </c>
      <c r="K6316" s="4" t="s">
        <v>821</v>
      </c>
      <c r="L6316" s="4">
        <v>2</v>
      </c>
      <c r="M6316" s="4" t="s">
        <v>77</v>
      </c>
      <c r="N6316" s="4">
        <v>82.4</v>
      </c>
      <c r="O6316" s="4">
        <v>58.73</v>
      </c>
      <c r="P6316" s="4" t="s">
        <v>78</v>
      </c>
      <c r="Q6316" s="77">
        <v>45281.652083333334</v>
      </c>
      <c r="R6316" s="4">
        <v>164.8</v>
      </c>
      <c r="S6316" s="4">
        <v>117.46</v>
      </c>
      <c r="T6316" s="4" t="str">
        <f>VLOOKUP(E6316,zamiana!A:B,2,0)</f>
        <v>ALSTOM KTW</v>
      </c>
    </row>
    <row r="6317" spans="1:20" x14ac:dyDescent="0.3">
      <c r="A6317" s="4" t="s">
        <v>4676</v>
      </c>
      <c r="B6317" s="76">
        <v>45211</v>
      </c>
      <c r="C6317" s="76">
        <v>45211</v>
      </c>
      <c r="D6317" s="76">
        <v>45246</v>
      </c>
      <c r="E6317" s="4" t="s">
        <v>940</v>
      </c>
      <c r="F6317" s="4" t="s">
        <v>3867</v>
      </c>
      <c r="G6317" s="4" t="s">
        <v>942</v>
      </c>
      <c r="H6317" s="4" t="s">
        <v>999</v>
      </c>
      <c r="I6317" s="4" t="s">
        <v>1871</v>
      </c>
      <c r="J6317" s="4" t="s">
        <v>1871</v>
      </c>
      <c r="K6317" s="4" t="s">
        <v>863</v>
      </c>
      <c r="L6317" s="4">
        <v>4</v>
      </c>
      <c r="M6317" s="4" t="s">
        <v>77</v>
      </c>
      <c r="N6317" s="4">
        <v>266.49</v>
      </c>
      <c r="O6317" s="4">
        <v>176.64</v>
      </c>
      <c r="P6317" s="4" t="s">
        <v>78</v>
      </c>
      <c r="Q6317" s="77">
        <v>45281.615972222222</v>
      </c>
      <c r="R6317" s="4">
        <v>1065.96</v>
      </c>
      <c r="S6317" s="4">
        <v>706.56</v>
      </c>
      <c r="T6317" s="4" t="str">
        <f>VLOOKUP(E6317,zamiana!A:B,2,0)</f>
        <v>ALSTOM KTW</v>
      </c>
    </row>
    <row r="6318" spans="1:20" x14ac:dyDescent="0.3">
      <c r="A6318" s="4" t="s">
        <v>4676</v>
      </c>
      <c r="B6318" s="76">
        <v>45211</v>
      </c>
      <c r="C6318" s="76">
        <v>45211</v>
      </c>
      <c r="D6318" s="76">
        <v>45246</v>
      </c>
      <c r="E6318" s="4" t="s">
        <v>940</v>
      </c>
      <c r="F6318" s="4" t="s">
        <v>3867</v>
      </c>
      <c r="G6318" s="4" t="s">
        <v>942</v>
      </c>
      <c r="H6318" s="4" t="s">
        <v>999</v>
      </c>
      <c r="I6318" s="4" t="s">
        <v>4683</v>
      </c>
      <c r="J6318" s="4" t="s">
        <v>4683</v>
      </c>
      <c r="K6318" s="4" t="s">
        <v>821</v>
      </c>
      <c r="L6318" s="4">
        <v>2</v>
      </c>
      <c r="M6318" s="4" t="s">
        <v>77</v>
      </c>
      <c r="N6318" s="4">
        <v>62.16</v>
      </c>
      <c r="O6318" s="4">
        <v>43.04</v>
      </c>
      <c r="P6318" s="4" t="s">
        <v>78</v>
      </c>
      <c r="Q6318" s="77">
        <v>45281.615277777775</v>
      </c>
      <c r="R6318" s="4">
        <v>124.32</v>
      </c>
      <c r="S6318" s="4">
        <v>86.08</v>
      </c>
      <c r="T6318" s="4" t="str">
        <f>VLOOKUP(E6318,zamiana!A:B,2,0)</f>
        <v>ALSTOM KTW</v>
      </c>
    </row>
    <row r="6319" spans="1:20" x14ac:dyDescent="0.3">
      <c r="A6319" s="4" t="s">
        <v>4676</v>
      </c>
      <c r="B6319" s="76">
        <v>45211</v>
      </c>
      <c r="C6319" s="76">
        <v>45211</v>
      </c>
      <c r="D6319" s="76">
        <v>45246</v>
      </c>
      <c r="E6319" s="4" t="s">
        <v>940</v>
      </c>
      <c r="F6319" s="4" t="s">
        <v>3867</v>
      </c>
      <c r="G6319" s="4" t="s">
        <v>942</v>
      </c>
      <c r="H6319" s="4" t="s">
        <v>999</v>
      </c>
      <c r="I6319" s="4" t="s">
        <v>3599</v>
      </c>
      <c r="J6319" s="4" t="s">
        <v>3599</v>
      </c>
      <c r="K6319" s="4" t="s">
        <v>852</v>
      </c>
      <c r="L6319" s="4">
        <v>1</v>
      </c>
      <c r="M6319" s="4" t="s">
        <v>77</v>
      </c>
      <c r="N6319" s="4">
        <v>51.8</v>
      </c>
      <c r="O6319" s="4">
        <v>20.73</v>
      </c>
      <c r="P6319" s="4" t="s">
        <v>78</v>
      </c>
      <c r="Q6319" s="77">
        <v>45281.620138888888</v>
      </c>
      <c r="R6319" s="4">
        <v>51.8</v>
      </c>
      <c r="S6319" s="4">
        <v>20.73</v>
      </c>
      <c r="T6319" s="4" t="str">
        <f>VLOOKUP(E6319,zamiana!A:B,2,0)</f>
        <v>ALSTOM KTW</v>
      </c>
    </row>
    <row r="6320" spans="1:20" x14ac:dyDescent="0.3">
      <c r="A6320" s="4" t="s">
        <v>4676</v>
      </c>
      <c r="B6320" s="76">
        <v>45211</v>
      </c>
      <c r="C6320" s="76">
        <v>45211</v>
      </c>
      <c r="D6320" s="76">
        <v>45246</v>
      </c>
      <c r="E6320" s="4" t="s">
        <v>940</v>
      </c>
      <c r="F6320" s="4" t="s">
        <v>3867</v>
      </c>
      <c r="G6320" s="4" t="s">
        <v>942</v>
      </c>
      <c r="H6320" s="4" t="s">
        <v>999</v>
      </c>
      <c r="I6320" s="4" t="s">
        <v>1447</v>
      </c>
      <c r="J6320" s="4" t="s">
        <v>1447</v>
      </c>
      <c r="K6320" s="4" t="s">
        <v>852</v>
      </c>
      <c r="L6320" s="4">
        <v>3</v>
      </c>
      <c r="M6320" s="4" t="s">
        <v>77</v>
      </c>
      <c r="N6320" s="4">
        <v>51.78</v>
      </c>
      <c r="O6320" s="4">
        <v>20.69</v>
      </c>
      <c r="P6320" s="4" t="s">
        <v>78</v>
      </c>
      <c r="Q6320" s="77">
        <v>45281.620138888888</v>
      </c>
      <c r="R6320" s="4">
        <v>155.34</v>
      </c>
      <c r="S6320" s="4">
        <v>62.07</v>
      </c>
      <c r="T6320" s="4" t="str">
        <f>VLOOKUP(E6320,zamiana!A:B,2,0)</f>
        <v>ALSTOM KTW</v>
      </c>
    </row>
    <row r="6321" spans="1:20" x14ac:dyDescent="0.3">
      <c r="A6321" s="4" t="s">
        <v>4627</v>
      </c>
      <c r="B6321" s="76">
        <v>45211</v>
      </c>
      <c r="C6321" s="76">
        <v>45211</v>
      </c>
      <c r="D6321" s="76">
        <v>45246</v>
      </c>
      <c r="E6321" s="4" t="s">
        <v>940</v>
      </c>
      <c r="F6321" s="4" t="s">
        <v>3867</v>
      </c>
      <c r="G6321" s="4" t="s">
        <v>942</v>
      </c>
      <c r="H6321" s="4" t="s">
        <v>999</v>
      </c>
      <c r="I6321" s="4" t="s">
        <v>1724</v>
      </c>
      <c r="J6321" s="4" t="s">
        <v>1724</v>
      </c>
      <c r="K6321" s="4" t="s">
        <v>821</v>
      </c>
      <c r="L6321" s="4">
        <v>14</v>
      </c>
      <c r="M6321" s="4" t="s">
        <v>77</v>
      </c>
      <c r="N6321" s="4">
        <v>107.55</v>
      </c>
      <c r="O6321" s="4">
        <v>46.37</v>
      </c>
      <c r="P6321" s="4" t="s">
        <v>78</v>
      </c>
      <c r="Q6321" s="77">
        <v>45281.683333333334</v>
      </c>
      <c r="R6321" s="4">
        <v>1505.7</v>
      </c>
      <c r="S6321" s="4">
        <v>649.17999999999995</v>
      </c>
      <c r="T6321" s="4" t="str">
        <f>VLOOKUP(E6321,zamiana!A:B,2,0)</f>
        <v>ALSTOM KTW</v>
      </c>
    </row>
    <row r="6322" spans="1:20" x14ac:dyDescent="0.3">
      <c r="A6322" s="4" t="s">
        <v>4711</v>
      </c>
      <c r="B6322" s="76">
        <v>45211</v>
      </c>
      <c r="C6322" s="76">
        <v>45211</v>
      </c>
      <c r="D6322" s="76">
        <v>45246</v>
      </c>
      <c r="E6322" s="4" t="s">
        <v>940</v>
      </c>
      <c r="F6322" s="4" t="s">
        <v>3867</v>
      </c>
      <c r="G6322" s="4" t="s">
        <v>942</v>
      </c>
      <c r="H6322" s="4" t="s">
        <v>999</v>
      </c>
      <c r="I6322" s="4" t="s">
        <v>1893</v>
      </c>
      <c r="J6322" s="4" t="s">
        <v>1893</v>
      </c>
      <c r="K6322" s="4" t="s">
        <v>770</v>
      </c>
      <c r="L6322" s="4">
        <v>2</v>
      </c>
      <c r="M6322" s="4" t="s">
        <v>77</v>
      </c>
      <c r="N6322" s="4">
        <v>361.53</v>
      </c>
      <c r="O6322" s="4">
        <v>221.47</v>
      </c>
      <c r="P6322" s="4" t="s">
        <v>78</v>
      </c>
      <c r="Q6322" s="77">
        <v>45281.642361111109</v>
      </c>
      <c r="R6322" s="4">
        <v>723.06</v>
      </c>
      <c r="S6322" s="4">
        <v>442.94</v>
      </c>
      <c r="T6322" s="4" t="str">
        <f>VLOOKUP(E6322,zamiana!A:B,2,0)</f>
        <v>ALSTOM KTW</v>
      </c>
    </row>
    <row r="6323" spans="1:20" x14ac:dyDescent="0.3">
      <c r="A6323" s="4" t="s">
        <v>4470</v>
      </c>
      <c r="B6323" s="76">
        <v>45211</v>
      </c>
      <c r="C6323" s="76">
        <v>45211</v>
      </c>
      <c r="D6323" s="76">
        <v>45246</v>
      </c>
      <c r="E6323" s="4" t="s">
        <v>940</v>
      </c>
      <c r="F6323" s="4" t="s">
        <v>3867</v>
      </c>
      <c r="G6323" s="4" t="s">
        <v>942</v>
      </c>
      <c r="H6323" s="4" t="s">
        <v>999</v>
      </c>
      <c r="I6323" s="4" t="s">
        <v>1127</v>
      </c>
      <c r="J6323" s="4" t="s">
        <v>1127</v>
      </c>
      <c r="K6323" s="4" t="s">
        <v>770</v>
      </c>
      <c r="L6323" s="4">
        <v>1</v>
      </c>
      <c r="M6323" s="4" t="s">
        <v>77</v>
      </c>
      <c r="N6323" s="4">
        <v>11.1</v>
      </c>
      <c r="O6323" s="4">
        <v>7.47</v>
      </c>
      <c r="P6323" s="4" t="s">
        <v>78</v>
      </c>
      <c r="Q6323" s="77">
        <v>45281.63958333333</v>
      </c>
      <c r="R6323" s="4">
        <v>11.1</v>
      </c>
      <c r="S6323" s="4">
        <v>7.47</v>
      </c>
      <c r="T6323" s="4" t="str">
        <f>VLOOKUP(E6323,zamiana!A:B,2,0)</f>
        <v>ALSTOM KTW</v>
      </c>
    </row>
    <row r="6324" spans="1:20" x14ac:dyDescent="0.3">
      <c r="A6324" s="4" t="s">
        <v>4470</v>
      </c>
      <c r="B6324" s="76">
        <v>45211</v>
      </c>
      <c r="C6324" s="76">
        <v>45211</v>
      </c>
      <c r="D6324" s="76">
        <v>45246</v>
      </c>
      <c r="E6324" s="4" t="s">
        <v>940</v>
      </c>
      <c r="F6324" s="4" t="s">
        <v>3867</v>
      </c>
      <c r="G6324" s="4" t="s">
        <v>942</v>
      </c>
      <c r="H6324" s="4" t="s">
        <v>999</v>
      </c>
      <c r="I6324" s="4" t="s">
        <v>3363</v>
      </c>
      <c r="J6324" s="4" t="s">
        <v>3363</v>
      </c>
      <c r="K6324" s="4" t="s">
        <v>852</v>
      </c>
      <c r="L6324" s="4">
        <v>2</v>
      </c>
      <c r="M6324" s="4" t="s">
        <v>77</v>
      </c>
      <c r="N6324" s="4">
        <v>36.69</v>
      </c>
      <c r="O6324" s="4">
        <v>20.28</v>
      </c>
      <c r="P6324" s="4" t="s">
        <v>78</v>
      </c>
      <c r="Q6324" s="77">
        <v>45281.620138888888</v>
      </c>
      <c r="R6324" s="4">
        <v>73.38</v>
      </c>
      <c r="S6324" s="4">
        <v>40.56</v>
      </c>
      <c r="T6324" s="4" t="str">
        <f>VLOOKUP(E6324,zamiana!A:B,2,0)</f>
        <v>ALSTOM KTW</v>
      </c>
    </row>
    <row r="6325" spans="1:20" x14ac:dyDescent="0.3">
      <c r="A6325" s="4" t="s">
        <v>4470</v>
      </c>
      <c r="B6325" s="76">
        <v>45211</v>
      </c>
      <c r="C6325" s="76">
        <v>45211</v>
      </c>
      <c r="D6325" s="76">
        <v>45246</v>
      </c>
      <c r="E6325" s="4" t="s">
        <v>940</v>
      </c>
      <c r="F6325" s="4" t="s">
        <v>3867</v>
      </c>
      <c r="G6325" s="4" t="s">
        <v>942</v>
      </c>
      <c r="H6325" s="4" t="s">
        <v>999</v>
      </c>
      <c r="I6325" s="4" t="s">
        <v>3362</v>
      </c>
      <c r="J6325" s="4" t="s">
        <v>3362</v>
      </c>
      <c r="K6325" s="4" t="s">
        <v>852</v>
      </c>
      <c r="L6325" s="4">
        <v>1</v>
      </c>
      <c r="M6325" s="4" t="s">
        <v>77</v>
      </c>
      <c r="N6325" s="4">
        <v>31.67</v>
      </c>
      <c r="O6325" s="4">
        <v>20.62</v>
      </c>
      <c r="P6325" s="4" t="s">
        <v>78</v>
      </c>
      <c r="Q6325" s="77">
        <v>45281.620138888888</v>
      </c>
      <c r="R6325" s="4">
        <v>31.67</v>
      </c>
      <c r="S6325" s="4">
        <v>20.62</v>
      </c>
      <c r="T6325" s="4" t="str">
        <f>VLOOKUP(E6325,zamiana!A:B,2,0)</f>
        <v>ALSTOM KTW</v>
      </c>
    </row>
    <row r="6326" spans="1:20" x14ac:dyDescent="0.3">
      <c r="A6326" s="4" t="s">
        <v>4470</v>
      </c>
      <c r="B6326" s="76">
        <v>45211</v>
      </c>
      <c r="C6326" s="76">
        <v>45211</v>
      </c>
      <c r="D6326" s="76">
        <v>45246</v>
      </c>
      <c r="E6326" s="4" t="s">
        <v>940</v>
      </c>
      <c r="F6326" s="4" t="s">
        <v>3867</v>
      </c>
      <c r="G6326" s="4" t="s">
        <v>942</v>
      </c>
      <c r="H6326" s="4" t="s">
        <v>999</v>
      </c>
      <c r="I6326" s="4" t="s">
        <v>3374</v>
      </c>
      <c r="J6326" s="4" t="s">
        <v>3374</v>
      </c>
      <c r="K6326" s="4" t="s">
        <v>821</v>
      </c>
      <c r="L6326" s="4">
        <v>1</v>
      </c>
      <c r="M6326" s="4" t="s">
        <v>77</v>
      </c>
      <c r="N6326" s="4">
        <v>92.52</v>
      </c>
      <c r="O6326" s="4">
        <v>70.27</v>
      </c>
      <c r="P6326" s="4" t="s">
        <v>78</v>
      </c>
      <c r="Q6326" s="77">
        <v>45281.616666666669</v>
      </c>
      <c r="R6326" s="4">
        <v>92.52</v>
      </c>
      <c r="S6326" s="4">
        <v>70.27</v>
      </c>
      <c r="T6326" s="4" t="str">
        <f>VLOOKUP(E6326,zamiana!A:B,2,0)</f>
        <v>ALSTOM KTW</v>
      </c>
    </row>
    <row r="6327" spans="1:20" x14ac:dyDescent="0.3">
      <c r="A6327" s="4" t="s">
        <v>4470</v>
      </c>
      <c r="B6327" s="76">
        <v>45211</v>
      </c>
      <c r="C6327" s="76">
        <v>45211</v>
      </c>
      <c r="D6327" s="76">
        <v>45246</v>
      </c>
      <c r="E6327" s="4" t="s">
        <v>940</v>
      </c>
      <c r="F6327" s="4" t="s">
        <v>3867</v>
      </c>
      <c r="G6327" s="4" t="s">
        <v>942</v>
      </c>
      <c r="H6327" s="4" t="s">
        <v>999</v>
      </c>
      <c r="I6327" s="4" t="s">
        <v>4112</v>
      </c>
      <c r="J6327" s="4" t="s">
        <v>4112</v>
      </c>
      <c r="K6327" s="4" t="s">
        <v>821</v>
      </c>
      <c r="L6327" s="4">
        <v>3</v>
      </c>
      <c r="M6327" s="4" t="s">
        <v>77</v>
      </c>
      <c r="N6327" s="4">
        <v>107.94</v>
      </c>
      <c r="O6327" s="4">
        <v>61.19</v>
      </c>
      <c r="P6327" s="4" t="s">
        <v>78</v>
      </c>
      <c r="Q6327" s="77">
        <v>45281.645833333336</v>
      </c>
      <c r="R6327" s="4">
        <v>323.82</v>
      </c>
      <c r="S6327" s="4">
        <v>183.57</v>
      </c>
      <c r="T6327" s="4" t="str">
        <f>VLOOKUP(E6327,zamiana!A:B,2,0)</f>
        <v>ALSTOM KTW</v>
      </c>
    </row>
    <row r="6328" spans="1:20" x14ac:dyDescent="0.3">
      <c r="A6328" s="4" t="s">
        <v>4470</v>
      </c>
      <c r="B6328" s="76">
        <v>45211</v>
      </c>
      <c r="C6328" s="76">
        <v>45211</v>
      </c>
      <c r="D6328" s="76">
        <v>45246</v>
      </c>
      <c r="E6328" s="4" t="s">
        <v>940</v>
      </c>
      <c r="F6328" s="4" t="s">
        <v>3867</v>
      </c>
      <c r="G6328" s="4" t="s">
        <v>942</v>
      </c>
      <c r="H6328" s="4" t="s">
        <v>999</v>
      </c>
      <c r="I6328" s="4" t="s">
        <v>1584</v>
      </c>
      <c r="J6328" s="4" t="s">
        <v>1584</v>
      </c>
      <c r="K6328" s="4" t="s">
        <v>821</v>
      </c>
      <c r="L6328" s="4">
        <v>1</v>
      </c>
      <c r="M6328" s="4" t="s">
        <v>77</v>
      </c>
      <c r="N6328" s="4">
        <v>34.49</v>
      </c>
      <c r="O6328" s="4">
        <v>34.5</v>
      </c>
      <c r="P6328" s="4" t="s">
        <v>78</v>
      </c>
      <c r="Q6328" s="77">
        <v>45281.616666666669</v>
      </c>
      <c r="R6328" s="4">
        <v>34.49</v>
      </c>
      <c r="S6328" s="4">
        <v>34.5</v>
      </c>
      <c r="T6328" s="4" t="str">
        <f>VLOOKUP(E6328,zamiana!A:B,2,0)</f>
        <v>ALSTOM KTW</v>
      </c>
    </row>
    <row r="6329" spans="1:20" x14ac:dyDescent="0.3">
      <c r="A6329" s="4" t="s">
        <v>4642</v>
      </c>
      <c r="B6329" s="76">
        <v>45211</v>
      </c>
      <c r="C6329" s="76">
        <v>45211</v>
      </c>
      <c r="D6329" s="76">
        <v>45246</v>
      </c>
      <c r="E6329" s="4" t="s">
        <v>940</v>
      </c>
      <c r="F6329" s="4" t="s">
        <v>3867</v>
      </c>
      <c r="G6329" s="4" t="s">
        <v>942</v>
      </c>
      <c r="H6329" s="4" t="s">
        <v>999</v>
      </c>
      <c r="I6329" s="4" t="s">
        <v>1651</v>
      </c>
      <c r="J6329" s="4" t="s">
        <v>1651</v>
      </c>
      <c r="K6329" s="4" t="s">
        <v>852</v>
      </c>
      <c r="L6329" s="4">
        <v>4</v>
      </c>
      <c r="M6329" s="4" t="s">
        <v>77</v>
      </c>
      <c r="N6329" s="4">
        <v>45.84</v>
      </c>
      <c r="O6329" s="4">
        <v>36.03</v>
      </c>
      <c r="P6329" s="4" t="s">
        <v>78</v>
      </c>
      <c r="Q6329" s="77">
        <v>45281.62222222222</v>
      </c>
      <c r="R6329" s="4">
        <v>183.36</v>
      </c>
      <c r="S6329" s="4">
        <v>144.12</v>
      </c>
      <c r="T6329" s="4" t="str">
        <f>VLOOKUP(E6329,zamiana!A:B,2,0)</f>
        <v>ALSTOM KTW</v>
      </c>
    </row>
    <row r="6330" spans="1:20" x14ac:dyDescent="0.3">
      <c r="A6330" s="4" t="s">
        <v>4642</v>
      </c>
      <c r="B6330" s="76">
        <v>45211</v>
      </c>
      <c r="C6330" s="76">
        <v>45211</v>
      </c>
      <c r="D6330" s="76">
        <v>45246</v>
      </c>
      <c r="E6330" s="4" t="s">
        <v>940</v>
      </c>
      <c r="F6330" s="4" t="s">
        <v>3867</v>
      </c>
      <c r="G6330" s="4" t="s">
        <v>942</v>
      </c>
      <c r="H6330" s="4" t="s">
        <v>999</v>
      </c>
      <c r="I6330" s="4" t="s">
        <v>1282</v>
      </c>
      <c r="J6330" s="4" t="s">
        <v>1282</v>
      </c>
      <c r="K6330" s="4" t="s">
        <v>821</v>
      </c>
      <c r="L6330" s="4">
        <v>19</v>
      </c>
      <c r="M6330" s="4" t="s">
        <v>77</v>
      </c>
      <c r="N6330" s="4">
        <v>17.07</v>
      </c>
      <c r="O6330" s="4">
        <v>12.57</v>
      </c>
      <c r="P6330" s="4" t="s">
        <v>78</v>
      </c>
      <c r="Q6330" s="77">
        <v>45281.651388888888</v>
      </c>
      <c r="R6330" s="4">
        <v>324.33</v>
      </c>
      <c r="S6330" s="4">
        <v>238.83</v>
      </c>
      <c r="T6330" s="4" t="str">
        <f>VLOOKUP(E6330,zamiana!A:B,2,0)</f>
        <v>ALSTOM KTW</v>
      </c>
    </row>
    <row r="6331" spans="1:20" x14ac:dyDescent="0.3">
      <c r="A6331" s="4" t="s">
        <v>4632</v>
      </c>
      <c r="B6331" s="76">
        <v>45211</v>
      </c>
      <c r="C6331" s="76">
        <v>45211</v>
      </c>
      <c r="D6331" s="76">
        <v>45246</v>
      </c>
      <c r="E6331" s="4" t="s">
        <v>940</v>
      </c>
      <c r="F6331" s="4" t="s">
        <v>3867</v>
      </c>
      <c r="G6331" s="4" t="s">
        <v>942</v>
      </c>
      <c r="H6331" s="4" t="s">
        <v>999</v>
      </c>
      <c r="I6331" s="4" t="s">
        <v>1116</v>
      </c>
      <c r="J6331" s="4" t="s">
        <v>1116</v>
      </c>
      <c r="K6331" s="4" t="s">
        <v>821</v>
      </c>
      <c r="L6331" s="4">
        <v>42</v>
      </c>
      <c r="M6331" s="4" t="s">
        <v>77</v>
      </c>
      <c r="N6331" s="4">
        <v>9.85</v>
      </c>
      <c r="O6331" s="4">
        <v>6.94</v>
      </c>
      <c r="P6331" s="4" t="s">
        <v>78</v>
      </c>
      <c r="Q6331" s="77">
        <v>45281.651388888888</v>
      </c>
      <c r="R6331" s="4">
        <v>413.7</v>
      </c>
      <c r="S6331" s="4">
        <v>291.48</v>
      </c>
      <c r="T6331" s="4" t="str">
        <f>VLOOKUP(E6331,zamiana!A:B,2,0)</f>
        <v>ALSTOM KTW</v>
      </c>
    </row>
    <row r="6332" spans="1:20" x14ac:dyDescent="0.3">
      <c r="A6332" s="4" t="s">
        <v>4632</v>
      </c>
      <c r="B6332" s="76">
        <v>45211</v>
      </c>
      <c r="C6332" s="76">
        <v>45211</v>
      </c>
      <c r="D6332" s="76">
        <v>45246</v>
      </c>
      <c r="E6332" s="4" t="s">
        <v>940</v>
      </c>
      <c r="F6332" s="4" t="s">
        <v>3867</v>
      </c>
      <c r="G6332" s="4" t="s">
        <v>942</v>
      </c>
      <c r="H6332" s="4" t="s">
        <v>999</v>
      </c>
      <c r="I6332" s="4" t="s">
        <v>1029</v>
      </c>
      <c r="J6332" s="4" t="s">
        <v>1029</v>
      </c>
      <c r="K6332" s="4" t="s">
        <v>821</v>
      </c>
      <c r="L6332" s="4">
        <v>2</v>
      </c>
      <c r="M6332" s="4" t="s">
        <v>77</v>
      </c>
      <c r="N6332" s="4">
        <v>7.25</v>
      </c>
      <c r="O6332" s="4">
        <v>5.31</v>
      </c>
      <c r="P6332" s="4" t="s">
        <v>78</v>
      </c>
      <c r="Q6332" s="77">
        <v>45281.651388888888</v>
      </c>
      <c r="R6332" s="4">
        <v>14.5</v>
      </c>
      <c r="S6332" s="4">
        <v>10.62</v>
      </c>
      <c r="T6332" s="4" t="str">
        <f>VLOOKUP(E6332,zamiana!A:B,2,0)</f>
        <v>ALSTOM KTW</v>
      </c>
    </row>
    <row r="6333" spans="1:20" x14ac:dyDescent="0.3">
      <c r="A6333" s="4" t="s">
        <v>4782</v>
      </c>
      <c r="B6333" s="76">
        <v>45211</v>
      </c>
      <c r="C6333" s="76">
        <v>45211</v>
      </c>
      <c r="D6333" s="76">
        <v>45246</v>
      </c>
      <c r="E6333" s="4" t="s">
        <v>940</v>
      </c>
      <c r="F6333" s="4" t="s">
        <v>3867</v>
      </c>
      <c r="G6333" s="4" t="s">
        <v>942</v>
      </c>
      <c r="H6333" s="4" t="s">
        <v>999</v>
      </c>
      <c r="I6333" s="4" t="s">
        <v>2243</v>
      </c>
      <c r="J6333" s="4" t="s">
        <v>2243</v>
      </c>
      <c r="K6333" s="4" t="s">
        <v>770</v>
      </c>
      <c r="L6333" s="4">
        <v>2</v>
      </c>
      <c r="M6333" s="4" t="s">
        <v>77</v>
      </c>
      <c r="N6333" s="4">
        <v>83.78</v>
      </c>
      <c r="O6333" s="4">
        <v>64.86</v>
      </c>
      <c r="P6333" s="4" t="s">
        <v>78</v>
      </c>
      <c r="Q6333" s="77">
        <v>45281.638888888891</v>
      </c>
      <c r="R6333" s="4">
        <v>167.56</v>
      </c>
      <c r="S6333" s="4">
        <v>129.72</v>
      </c>
      <c r="T6333" s="4" t="str">
        <f>VLOOKUP(E6333,zamiana!A:B,2,0)</f>
        <v>ALSTOM KTW</v>
      </c>
    </row>
    <row r="6334" spans="1:20" x14ac:dyDescent="0.3">
      <c r="A6334" s="4" t="s">
        <v>4782</v>
      </c>
      <c r="B6334" s="76">
        <v>45211</v>
      </c>
      <c r="C6334" s="76">
        <v>45211</v>
      </c>
      <c r="D6334" s="76">
        <v>45246</v>
      </c>
      <c r="E6334" s="4" t="s">
        <v>940</v>
      </c>
      <c r="F6334" s="4" t="s">
        <v>3867</v>
      </c>
      <c r="G6334" s="4" t="s">
        <v>942</v>
      </c>
      <c r="H6334" s="4" t="s">
        <v>999</v>
      </c>
      <c r="I6334" s="4" t="s">
        <v>2243</v>
      </c>
      <c r="J6334" s="4" t="s">
        <v>2243</v>
      </c>
      <c r="K6334" s="4" t="s">
        <v>770</v>
      </c>
      <c r="L6334" s="4">
        <v>3</v>
      </c>
      <c r="M6334" s="4" t="s">
        <v>77</v>
      </c>
      <c r="N6334" s="4">
        <v>83.78</v>
      </c>
      <c r="O6334" s="4">
        <v>64.86</v>
      </c>
      <c r="P6334" s="4" t="s">
        <v>78</v>
      </c>
      <c r="Q6334" s="77">
        <v>45281.638888888891</v>
      </c>
      <c r="R6334" s="4">
        <v>251.34</v>
      </c>
      <c r="S6334" s="4">
        <v>194.58</v>
      </c>
      <c r="T6334" s="4" t="str">
        <f>VLOOKUP(E6334,zamiana!A:B,2,0)</f>
        <v>ALSTOM KTW</v>
      </c>
    </row>
    <row r="6335" spans="1:20" x14ac:dyDescent="0.3">
      <c r="A6335" s="4" t="s">
        <v>4783</v>
      </c>
      <c r="B6335" s="76">
        <v>45211</v>
      </c>
      <c r="C6335" s="76">
        <v>45211</v>
      </c>
      <c r="D6335" s="76">
        <v>45246</v>
      </c>
      <c r="E6335" s="4" t="s">
        <v>940</v>
      </c>
      <c r="F6335" s="4" t="s">
        <v>3867</v>
      </c>
      <c r="G6335" s="4" t="s">
        <v>942</v>
      </c>
      <c r="H6335" s="4" t="s">
        <v>999</v>
      </c>
      <c r="I6335" s="4" t="s">
        <v>2243</v>
      </c>
      <c r="J6335" s="4" t="s">
        <v>2243</v>
      </c>
      <c r="K6335" s="4" t="s">
        <v>770</v>
      </c>
      <c r="L6335" s="4">
        <v>1</v>
      </c>
      <c r="M6335" s="4" t="s">
        <v>77</v>
      </c>
      <c r="N6335" s="4">
        <v>83.78</v>
      </c>
      <c r="O6335" s="4">
        <v>64.86</v>
      </c>
      <c r="P6335" s="4" t="s">
        <v>78</v>
      </c>
      <c r="Q6335" s="77">
        <v>45281.638888888891</v>
      </c>
      <c r="R6335" s="4">
        <v>83.78</v>
      </c>
      <c r="S6335" s="4">
        <v>64.86</v>
      </c>
      <c r="T6335" s="4" t="str">
        <f>VLOOKUP(E6335,zamiana!A:B,2,0)</f>
        <v>ALSTOM KTW</v>
      </c>
    </row>
    <row r="6336" spans="1:20" x14ac:dyDescent="0.3">
      <c r="A6336" s="4" t="s">
        <v>4783</v>
      </c>
      <c r="B6336" s="76">
        <v>45211</v>
      </c>
      <c r="C6336" s="76">
        <v>45211</v>
      </c>
      <c r="D6336" s="76">
        <v>45246</v>
      </c>
      <c r="E6336" s="4" t="s">
        <v>940</v>
      </c>
      <c r="F6336" s="4" t="s">
        <v>3867</v>
      </c>
      <c r="G6336" s="4" t="s">
        <v>942</v>
      </c>
      <c r="H6336" s="4" t="s">
        <v>999</v>
      </c>
      <c r="I6336" s="4" t="s">
        <v>2243</v>
      </c>
      <c r="J6336" s="4" t="s">
        <v>2243</v>
      </c>
      <c r="K6336" s="4" t="s">
        <v>770</v>
      </c>
      <c r="L6336" s="4">
        <v>3</v>
      </c>
      <c r="M6336" s="4" t="s">
        <v>77</v>
      </c>
      <c r="N6336" s="4">
        <v>83.78</v>
      </c>
      <c r="O6336" s="4">
        <v>64.86</v>
      </c>
      <c r="P6336" s="4" t="s">
        <v>78</v>
      </c>
      <c r="Q6336" s="77">
        <v>45281.638888888891</v>
      </c>
      <c r="R6336" s="4">
        <v>251.34</v>
      </c>
      <c r="S6336" s="4">
        <v>194.58</v>
      </c>
      <c r="T6336" s="4" t="str">
        <f>VLOOKUP(E6336,zamiana!A:B,2,0)</f>
        <v>ALSTOM KTW</v>
      </c>
    </row>
    <row r="6337" spans="1:20" x14ac:dyDescent="0.3">
      <c r="A6337" s="4" t="s">
        <v>4597</v>
      </c>
      <c r="B6337" s="76">
        <v>45211</v>
      </c>
      <c r="C6337" s="76">
        <v>45211</v>
      </c>
      <c r="D6337" s="76">
        <v>45246</v>
      </c>
      <c r="E6337" s="4" t="s">
        <v>940</v>
      </c>
      <c r="F6337" s="4" t="s">
        <v>3867</v>
      </c>
      <c r="G6337" s="4" t="s">
        <v>942</v>
      </c>
      <c r="H6337" s="4" t="s">
        <v>999</v>
      </c>
      <c r="I6337" s="4" t="s">
        <v>4601</v>
      </c>
      <c r="J6337" s="4" t="s">
        <v>4602</v>
      </c>
      <c r="K6337" s="4" t="s">
        <v>102</v>
      </c>
      <c r="L6337" s="4">
        <v>4</v>
      </c>
      <c r="M6337" s="4" t="s">
        <v>77</v>
      </c>
      <c r="N6337" s="4">
        <v>32.58</v>
      </c>
      <c r="O6337" s="4">
        <v>25.97</v>
      </c>
      <c r="P6337" s="4" t="s">
        <v>78</v>
      </c>
      <c r="Q6337" s="77">
        <v>45281.679166666669</v>
      </c>
      <c r="R6337" s="4">
        <v>130.32</v>
      </c>
      <c r="S6337" s="4">
        <v>103.88</v>
      </c>
      <c r="T6337" s="4" t="str">
        <f>VLOOKUP(E6337,zamiana!A:B,2,0)</f>
        <v>ALSTOM KTW</v>
      </c>
    </row>
    <row r="6338" spans="1:20" x14ac:dyDescent="0.3">
      <c r="A6338" s="4" t="s">
        <v>4597</v>
      </c>
      <c r="B6338" s="76">
        <v>45211</v>
      </c>
      <c r="C6338" s="76">
        <v>45211</v>
      </c>
      <c r="D6338" s="76">
        <v>45246</v>
      </c>
      <c r="E6338" s="4" t="s">
        <v>940</v>
      </c>
      <c r="F6338" s="4" t="s">
        <v>3867</v>
      </c>
      <c r="G6338" s="4" t="s">
        <v>942</v>
      </c>
      <c r="H6338" s="4" t="s">
        <v>999</v>
      </c>
      <c r="I6338" s="4" t="s">
        <v>4598</v>
      </c>
      <c r="J6338" s="4" t="s">
        <v>4599</v>
      </c>
      <c r="K6338" s="4" t="s">
        <v>102</v>
      </c>
      <c r="L6338" s="4">
        <v>4</v>
      </c>
      <c r="M6338" s="4" t="s">
        <v>77</v>
      </c>
      <c r="N6338" s="4">
        <v>32.450000000000003</v>
      </c>
      <c r="O6338" s="4">
        <v>27.17</v>
      </c>
      <c r="P6338" s="4" t="s">
        <v>78</v>
      </c>
      <c r="Q6338" s="77">
        <v>45281.681250000001</v>
      </c>
      <c r="R6338" s="4">
        <v>129.80000000000001</v>
      </c>
      <c r="S6338" s="4">
        <v>108.68</v>
      </c>
      <c r="T6338" s="4" t="str">
        <f>VLOOKUP(E6338,zamiana!A:B,2,0)</f>
        <v>ALSTOM KTW</v>
      </c>
    </row>
    <row r="6339" spans="1:20" x14ac:dyDescent="0.3">
      <c r="A6339" s="4" t="s">
        <v>4643</v>
      </c>
      <c r="B6339" s="76">
        <v>45211</v>
      </c>
      <c r="C6339" s="76">
        <v>45211</v>
      </c>
      <c r="D6339" s="76">
        <v>45246</v>
      </c>
      <c r="E6339" s="4" t="s">
        <v>940</v>
      </c>
      <c r="F6339" s="4" t="s">
        <v>3867</v>
      </c>
      <c r="G6339" s="4" t="s">
        <v>942</v>
      </c>
      <c r="H6339" s="4" t="s">
        <v>999</v>
      </c>
      <c r="I6339" s="4" t="s">
        <v>1282</v>
      </c>
      <c r="J6339" s="4" t="s">
        <v>1282</v>
      </c>
      <c r="K6339" s="4" t="s">
        <v>821</v>
      </c>
      <c r="L6339" s="4">
        <v>1</v>
      </c>
      <c r="M6339" s="4" t="s">
        <v>77</v>
      </c>
      <c r="N6339" s="4">
        <v>17.07</v>
      </c>
      <c r="O6339" s="4">
        <v>12.57</v>
      </c>
      <c r="P6339" s="4" t="s">
        <v>78</v>
      </c>
      <c r="Q6339" s="77">
        <v>45281.651388888888</v>
      </c>
      <c r="R6339" s="4">
        <v>17.07</v>
      </c>
      <c r="S6339" s="4">
        <v>12.57</v>
      </c>
      <c r="T6339" s="4" t="str">
        <f>VLOOKUP(E6339,zamiana!A:B,2,0)</f>
        <v>ALSTOM KTW</v>
      </c>
    </row>
    <row r="6340" spans="1:20" x14ac:dyDescent="0.3">
      <c r="A6340" s="4" t="s">
        <v>4643</v>
      </c>
      <c r="B6340" s="76">
        <v>45211</v>
      </c>
      <c r="C6340" s="76">
        <v>45211</v>
      </c>
      <c r="D6340" s="76">
        <v>45246</v>
      </c>
      <c r="E6340" s="4" t="s">
        <v>940</v>
      </c>
      <c r="F6340" s="4" t="s">
        <v>3867</v>
      </c>
      <c r="G6340" s="4" t="s">
        <v>942</v>
      </c>
      <c r="H6340" s="4" t="s">
        <v>999</v>
      </c>
      <c r="I6340" s="4" t="s">
        <v>1282</v>
      </c>
      <c r="J6340" s="4" t="s">
        <v>1282</v>
      </c>
      <c r="K6340" s="4" t="s">
        <v>821</v>
      </c>
      <c r="L6340" s="4">
        <v>5</v>
      </c>
      <c r="M6340" s="4" t="s">
        <v>77</v>
      </c>
      <c r="N6340" s="4">
        <v>17.07</v>
      </c>
      <c r="O6340" s="4">
        <v>12.57</v>
      </c>
      <c r="P6340" s="4" t="s">
        <v>78</v>
      </c>
      <c r="Q6340" s="77">
        <v>45281.651388888888</v>
      </c>
      <c r="R6340" s="4">
        <v>85.35</v>
      </c>
      <c r="S6340" s="4">
        <v>62.85</v>
      </c>
      <c r="T6340" s="4" t="str">
        <f>VLOOKUP(E6340,zamiana!A:B,2,0)</f>
        <v>ALSTOM KTW</v>
      </c>
    </row>
    <row r="6341" spans="1:20" x14ac:dyDescent="0.3">
      <c r="A6341" s="4" t="s">
        <v>4644</v>
      </c>
      <c r="B6341" s="76">
        <v>45211</v>
      </c>
      <c r="C6341" s="76">
        <v>45211</v>
      </c>
      <c r="D6341" s="76">
        <v>45246</v>
      </c>
      <c r="E6341" s="4" t="s">
        <v>940</v>
      </c>
      <c r="F6341" s="4" t="s">
        <v>3867</v>
      </c>
      <c r="G6341" s="4" t="s">
        <v>942</v>
      </c>
      <c r="H6341" s="4" t="s">
        <v>999</v>
      </c>
      <c r="I6341" s="4" t="s">
        <v>1282</v>
      </c>
      <c r="J6341" s="4" t="s">
        <v>1282</v>
      </c>
      <c r="K6341" s="4" t="s">
        <v>821</v>
      </c>
      <c r="L6341" s="4">
        <v>2</v>
      </c>
      <c r="M6341" s="4" t="s">
        <v>77</v>
      </c>
      <c r="N6341" s="4">
        <v>17.07</v>
      </c>
      <c r="O6341" s="4">
        <v>12.57</v>
      </c>
      <c r="P6341" s="4" t="s">
        <v>78</v>
      </c>
      <c r="Q6341" s="77">
        <v>45281.651388888888</v>
      </c>
      <c r="R6341" s="4">
        <v>34.14</v>
      </c>
      <c r="S6341" s="4">
        <v>25.14</v>
      </c>
      <c r="T6341" s="4" t="str">
        <f>VLOOKUP(E6341,zamiana!A:B,2,0)</f>
        <v>ALSTOM KTW</v>
      </c>
    </row>
    <row r="6342" spans="1:20" x14ac:dyDescent="0.3">
      <c r="A6342" s="4" t="s">
        <v>4906</v>
      </c>
      <c r="B6342" s="76">
        <v>45215</v>
      </c>
      <c r="C6342" s="76">
        <v>45215</v>
      </c>
      <c r="D6342" s="76">
        <v>45245</v>
      </c>
      <c r="E6342" s="4" t="s">
        <v>32</v>
      </c>
      <c r="F6342" s="4" t="s">
        <v>2257</v>
      </c>
      <c r="G6342" s="4" t="s">
        <v>942</v>
      </c>
      <c r="H6342" s="4" t="s">
        <v>32</v>
      </c>
      <c r="I6342" s="4" t="s">
        <v>4907</v>
      </c>
      <c r="J6342" s="4" t="s">
        <v>4908</v>
      </c>
      <c r="K6342" s="4" t="s">
        <v>32</v>
      </c>
      <c r="L6342" s="4">
        <v>6</v>
      </c>
      <c r="M6342" s="4" t="s">
        <v>4909</v>
      </c>
      <c r="N6342" s="4">
        <v>232.11</v>
      </c>
      <c r="O6342" s="4">
        <v>204.75</v>
      </c>
      <c r="P6342" s="4" t="s">
        <v>78</v>
      </c>
      <c r="Q6342" s="77">
        <v>45281.611111111109</v>
      </c>
      <c r="R6342" s="4">
        <v>1392.66</v>
      </c>
      <c r="S6342" s="4">
        <v>1228.5</v>
      </c>
      <c r="T6342" s="4" t="str">
        <f>VLOOKUP(E6342,zamiana!A:B,2,0)</f>
        <v>MAXCESS</v>
      </c>
    </row>
    <row r="6343" spans="1:20" x14ac:dyDescent="0.3">
      <c r="A6343" s="4" t="s">
        <v>4903</v>
      </c>
      <c r="B6343" s="76">
        <v>45215</v>
      </c>
      <c r="C6343" s="76">
        <v>45215</v>
      </c>
      <c r="D6343" s="76">
        <v>45245</v>
      </c>
      <c r="E6343" s="4" t="s">
        <v>32</v>
      </c>
      <c r="F6343" s="4" t="s">
        <v>2257</v>
      </c>
      <c r="G6343" s="4" t="s">
        <v>942</v>
      </c>
      <c r="H6343" s="4" t="s">
        <v>32</v>
      </c>
      <c r="I6343" s="4" t="s">
        <v>3723</v>
      </c>
      <c r="J6343" s="4" t="s">
        <v>3724</v>
      </c>
      <c r="K6343" s="4" t="s">
        <v>32</v>
      </c>
      <c r="L6343" s="4">
        <v>5</v>
      </c>
      <c r="M6343" s="4" t="s">
        <v>77</v>
      </c>
      <c r="N6343" s="4">
        <v>8.9</v>
      </c>
      <c r="O6343" s="4">
        <v>5.99</v>
      </c>
      <c r="P6343" s="4" t="s">
        <v>78</v>
      </c>
      <c r="Q6343" s="77">
        <v>45281.611111111109</v>
      </c>
      <c r="R6343" s="4">
        <v>44.5</v>
      </c>
      <c r="S6343" s="4">
        <v>29.95</v>
      </c>
      <c r="T6343" s="4" t="str">
        <f>VLOOKUP(E6343,zamiana!A:B,2,0)</f>
        <v>MAXCESS</v>
      </c>
    </row>
    <row r="6344" spans="1:20" x14ac:dyDescent="0.3">
      <c r="A6344" s="4" t="s">
        <v>4697</v>
      </c>
      <c r="B6344" s="76">
        <v>45215</v>
      </c>
      <c r="C6344" s="76">
        <v>45215</v>
      </c>
      <c r="D6344" s="76">
        <v>45246</v>
      </c>
      <c r="E6344" s="4" t="s">
        <v>940</v>
      </c>
      <c r="F6344" s="4" t="s">
        <v>3867</v>
      </c>
      <c r="G6344" s="4" t="s">
        <v>942</v>
      </c>
      <c r="H6344" s="4" t="s">
        <v>999</v>
      </c>
      <c r="I6344" s="4" t="s">
        <v>2055</v>
      </c>
      <c r="J6344" s="4" t="s">
        <v>2055</v>
      </c>
      <c r="K6344" s="4" t="s">
        <v>863</v>
      </c>
      <c r="L6344" s="4">
        <v>3</v>
      </c>
      <c r="M6344" s="4" t="s">
        <v>77</v>
      </c>
      <c r="N6344" s="4">
        <v>3700</v>
      </c>
      <c r="O6344" s="4">
        <v>1960.42</v>
      </c>
      <c r="P6344" s="4" t="s">
        <v>78</v>
      </c>
      <c r="Q6344" s="77">
        <v>45281.643750000003</v>
      </c>
      <c r="R6344" s="4">
        <v>11100</v>
      </c>
      <c r="S6344" s="4">
        <v>5881.26</v>
      </c>
      <c r="T6344" s="4" t="str">
        <f>VLOOKUP(E6344,zamiana!A:B,2,0)</f>
        <v>ALSTOM KTW</v>
      </c>
    </row>
    <row r="6345" spans="1:20" x14ac:dyDescent="0.3">
      <c r="A6345" s="4" t="s">
        <v>4697</v>
      </c>
      <c r="B6345" s="76">
        <v>45215</v>
      </c>
      <c r="C6345" s="76">
        <v>45215</v>
      </c>
      <c r="D6345" s="76">
        <v>45246</v>
      </c>
      <c r="E6345" s="4" t="s">
        <v>940</v>
      </c>
      <c r="F6345" s="4" t="s">
        <v>3867</v>
      </c>
      <c r="G6345" s="4" t="s">
        <v>942</v>
      </c>
      <c r="H6345" s="4" t="s">
        <v>999</v>
      </c>
      <c r="I6345" s="4" t="s">
        <v>2055</v>
      </c>
      <c r="J6345" s="4" t="s">
        <v>2055</v>
      </c>
      <c r="K6345" s="4" t="s">
        <v>863</v>
      </c>
      <c r="L6345" s="4">
        <v>4</v>
      </c>
      <c r="M6345" s="4" t="s">
        <v>77</v>
      </c>
      <c r="N6345" s="4">
        <v>3700</v>
      </c>
      <c r="O6345" s="4">
        <v>1960.42</v>
      </c>
      <c r="P6345" s="4" t="s">
        <v>78</v>
      </c>
      <c r="Q6345" s="77">
        <v>45281.643750000003</v>
      </c>
      <c r="R6345" s="4">
        <v>14800</v>
      </c>
      <c r="S6345" s="4">
        <v>7841.68</v>
      </c>
      <c r="T6345" s="4" t="str">
        <f>VLOOKUP(E6345,zamiana!A:B,2,0)</f>
        <v>ALSTOM KTW</v>
      </c>
    </row>
    <row r="6346" spans="1:20" x14ac:dyDescent="0.3">
      <c r="A6346" s="4" t="s">
        <v>4640</v>
      </c>
      <c r="B6346" s="76">
        <v>45215</v>
      </c>
      <c r="C6346" s="76">
        <v>45215</v>
      </c>
      <c r="D6346" s="76">
        <v>45246</v>
      </c>
      <c r="E6346" s="4" t="s">
        <v>940</v>
      </c>
      <c r="F6346" s="4" t="s">
        <v>3867</v>
      </c>
      <c r="G6346" s="4" t="s">
        <v>942</v>
      </c>
      <c r="H6346" s="4" t="s">
        <v>999</v>
      </c>
      <c r="I6346" s="4" t="s">
        <v>1772</v>
      </c>
      <c r="J6346" s="4" t="s">
        <v>1772</v>
      </c>
      <c r="K6346" s="4" t="s">
        <v>770</v>
      </c>
      <c r="L6346" s="4">
        <v>11</v>
      </c>
      <c r="M6346" s="4" t="s">
        <v>77</v>
      </c>
      <c r="N6346" s="4">
        <v>102.35</v>
      </c>
      <c r="O6346" s="4">
        <v>62.6</v>
      </c>
      <c r="P6346" s="4" t="s">
        <v>78</v>
      </c>
      <c r="Q6346" s="77">
        <v>45281.640277777777</v>
      </c>
      <c r="R6346" s="4">
        <v>1125.8499999999999</v>
      </c>
      <c r="S6346" s="4">
        <v>688.6</v>
      </c>
      <c r="T6346" s="4" t="str">
        <f>VLOOKUP(E6346,zamiana!A:B,2,0)</f>
        <v>ALSTOM KTW</v>
      </c>
    </row>
    <row r="6347" spans="1:20" x14ac:dyDescent="0.3">
      <c r="A6347" s="4" t="s">
        <v>4640</v>
      </c>
      <c r="B6347" s="76">
        <v>45215</v>
      </c>
      <c r="C6347" s="76">
        <v>45215</v>
      </c>
      <c r="D6347" s="76">
        <v>45246</v>
      </c>
      <c r="E6347" s="4" t="s">
        <v>940</v>
      </c>
      <c r="F6347" s="4" t="s">
        <v>3867</v>
      </c>
      <c r="G6347" s="4" t="s">
        <v>942</v>
      </c>
      <c r="H6347" s="4" t="s">
        <v>999</v>
      </c>
      <c r="I6347" s="4" t="s">
        <v>1772</v>
      </c>
      <c r="J6347" s="4" t="s">
        <v>1772</v>
      </c>
      <c r="K6347" s="4" t="s">
        <v>770</v>
      </c>
      <c r="L6347" s="4">
        <v>2</v>
      </c>
      <c r="M6347" s="4" t="s">
        <v>77</v>
      </c>
      <c r="N6347" s="4">
        <v>102.35</v>
      </c>
      <c r="O6347" s="4">
        <v>62.6</v>
      </c>
      <c r="P6347" s="4" t="s">
        <v>78</v>
      </c>
      <c r="Q6347" s="77">
        <v>45281.640277777777</v>
      </c>
      <c r="R6347" s="4">
        <v>204.7</v>
      </c>
      <c r="S6347" s="4">
        <v>125.2</v>
      </c>
      <c r="T6347" s="4" t="str">
        <f>VLOOKUP(E6347,zamiana!A:B,2,0)</f>
        <v>ALSTOM KTW</v>
      </c>
    </row>
    <row r="6348" spans="1:20" x14ac:dyDescent="0.3">
      <c r="A6348" s="4" t="s">
        <v>4640</v>
      </c>
      <c r="B6348" s="76">
        <v>45215</v>
      </c>
      <c r="C6348" s="76">
        <v>45215</v>
      </c>
      <c r="D6348" s="76">
        <v>45246</v>
      </c>
      <c r="E6348" s="4" t="s">
        <v>940</v>
      </c>
      <c r="F6348" s="4" t="s">
        <v>3867</v>
      </c>
      <c r="G6348" s="4" t="s">
        <v>942</v>
      </c>
      <c r="H6348" s="4" t="s">
        <v>999</v>
      </c>
      <c r="I6348" s="4" t="s">
        <v>1772</v>
      </c>
      <c r="J6348" s="4" t="s">
        <v>1772</v>
      </c>
      <c r="K6348" s="4" t="s">
        <v>770</v>
      </c>
      <c r="L6348" s="4">
        <v>8</v>
      </c>
      <c r="M6348" s="4" t="s">
        <v>77</v>
      </c>
      <c r="N6348" s="4">
        <v>102.35</v>
      </c>
      <c r="O6348" s="4">
        <v>62.6</v>
      </c>
      <c r="P6348" s="4" t="s">
        <v>78</v>
      </c>
      <c r="Q6348" s="77">
        <v>45281.640277777777</v>
      </c>
      <c r="R6348" s="4">
        <v>818.8</v>
      </c>
      <c r="S6348" s="4">
        <v>500.8</v>
      </c>
      <c r="T6348" s="4" t="str">
        <f>VLOOKUP(E6348,zamiana!A:B,2,0)</f>
        <v>ALSTOM KTW</v>
      </c>
    </row>
    <row r="6349" spans="1:20" x14ac:dyDescent="0.3">
      <c r="A6349" s="4" t="s">
        <v>4640</v>
      </c>
      <c r="B6349" s="76">
        <v>45215</v>
      </c>
      <c r="C6349" s="76">
        <v>45215</v>
      </c>
      <c r="D6349" s="76">
        <v>45246</v>
      </c>
      <c r="E6349" s="4" t="s">
        <v>940</v>
      </c>
      <c r="F6349" s="4" t="s">
        <v>3867</v>
      </c>
      <c r="G6349" s="4" t="s">
        <v>942</v>
      </c>
      <c r="H6349" s="4" t="s">
        <v>999</v>
      </c>
      <c r="I6349" s="4" t="s">
        <v>1283</v>
      </c>
      <c r="J6349" s="4" t="s">
        <v>1283</v>
      </c>
      <c r="K6349" s="4" t="s">
        <v>821</v>
      </c>
      <c r="L6349" s="4">
        <v>5</v>
      </c>
      <c r="M6349" s="4" t="s">
        <v>77</v>
      </c>
      <c r="N6349" s="4">
        <v>16.809999999999999</v>
      </c>
      <c r="O6349" s="4">
        <v>12.57</v>
      </c>
      <c r="P6349" s="4" t="s">
        <v>78</v>
      </c>
      <c r="Q6349" s="77">
        <v>45281.651388888888</v>
      </c>
      <c r="R6349" s="4">
        <v>84.05</v>
      </c>
      <c r="S6349" s="4">
        <v>62.85</v>
      </c>
      <c r="T6349" s="4" t="str">
        <f>VLOOKUP(E6349,zamiana!A:B,2,0)</f>
        <v>ALSTOM KTW</v>
      </c>
    </row>
    <row r="6350" spans="1:20" x14ac:dyDescent="0.3">
      <c r="A6350" s="4" t="s">
        <v>4640</v>
      </c>
      <c r="B6350" s="76">
        <v>45215</v>
      </c>
      <c r="C6350" s="76">
        <v>45215</v>
      </c>
      <c r="D6350" s="76">
        <v>45246</v>
      </c>
      <c r="E6350" s="4" t="s">
        <v>940</v>
      </c>
      <c r="F6350" s="4" t="s">
        <v>3867</v>
      </c>
      <c r="G6350" s="4" t="s">
        <v>942</v>
      </c>
      <c r="H6350" s="4" t="s">
        <v>999</v>
      </c>
      <c r="I6350" s="4" t="s">
        <v>1282</v>
      </c>
      <c r="J6350" s="4" t="s">
        <v>1282</v>
      </c>
      <c r="K6350" s="4" t="s">
        <v>821</v>
      </c>
      <c r="L6350" s="4">
        <v>3</v>
      </c>
      <c r="M6350" s="4" t="s">
        <v>77</v>
      </c>
      <c r="N6350" s="4">
        <v>17.07</v>
      </c>
      <c r="O6350" s="4">
        <v>12.57</v>
      </c>
      <c r="P6350" s="4" t="s">
        <v>78</v>
      </c>
      <c r="Q6350" s="77">
        <v>45281.651388888888</v>
      </c>
      <c r="R6350" s="4">
        <v>51.21</v>
      </c>
      <c r="S6350" s="4">
        <v>37.71</v>
      </c>
      <c r="T6350" s="4" t="str">
        <f>VLOOKUP(E6350,zamiana!A:B,2,0)</f>
        <v>ALSTOM KTW</v>
      </c>
    </row>
    <row r="6351" spans="1:20" x14ac:dyDescent="0.3">
      <c r="A6351" s="4" t="s">
        <v>4641</v>
      </c>
      <c r="B6351" s="76">
        <v>45215</v>
      </c>
      <c r="C6351" s="76">
        <v>45215</v>
      </c>
      <c r="D6351" s="76">
        <v>45246</v>
      </c>
      <c r="E6351" s="4" t="s">
        <v>940</v>
      </c>
      <c r="F6351" s="4" t="s">
        <v>3867</v>
      </c>
      <c r="G6351" s="4" t="s">
        <v>942</v>
      </c>
      <c r="H6351" s="4" t="s">
        <v>999</v>
      </c>
      <c r="I6351" s="4" t="s">
        <v>1537</v>
      </c>
      <c r="J6351" s="4" t="s">
        <v>1537</v>
      </c>
      <c r="K6351" s="4" t="s">
        <v>770</v>
      </c>
      <c r="L6351" s="4">
        <v>20</v>
      </c>
      <c r="M6351" s="4" t="s">
        <v>77</v>
      </c>
      <c r="N6351" s="4">
        <v>52.37</v>
      </c>
      <c r="O6351" s="4">
        <v>20.010000000000002</v>
      </c>
      <c r="P6351" s="4" t="s">
        <v>78</v>
      </c>
      <c r="Q6351" s="77">
        <v>45281.64166666667</v>
      </c>
      <c r="R6351" s="4">
        <v>1047.4000000000001</v>
      </c>
      <c r="S6351" s="4">
        <v>400.2</v>
      </c>
      <c r="T6351" s="4" t="str">
        <f>VLOOKUP(E6351,zamiana!A:B,2,0)</f>
        <v>ALSTOM KTW</v>
      </c>
    </row>
    <row r="6352" spans="1:20" x14ac:dyDescent="0.3">
      <c r="A6352" s="4" t="s">
        <v>4641</v>
      </c>
      <c r="B6352" s="76">
        <v>45215</v>
      </c>
      <c r="C6352" s="76">
        <v>45215</v>
      </c>
      <c r="D6352" s="76">
        <v>45246</v>
      </c>
      <c r="E6352" s="4" t="s">
        <v>940</v>
      </c>
      <c r="F6352" s="4" t="s">
        <v>3867</v>
      </c>
      <c r="G6352" s="4" t="s">
        <v>942</v>
      </c>
      <c r="H6352" s="4" t="s">
        <v>999</v>
      </c>
      <c r="I6352" s="4" t="s">
        <v>1772</v>
      </c>
      <c r="J6352" s="4" t="s">
        <v>1772</v>
      </c>
      <c r="K6352" s="4" t="s">
        <v>770</v>
      </c>
      <c r="L6352" s="4">
        <v>4</v>
      </c>
      <c r="M6352" s="4" t="s">
        <v>77</v>
      </c>
      <c r="N6352" s="4">
        <v>102.35</v>
      </c>
      <c r="O6352" s="4">
        <v>62.6</v>
      </c>
      <c r="P6352" s="4" t="s">
        <v>78</v>
      </c>
      <c r="Q6352" s="77">
        <v>45281.640277777777</v>
      </c>
      <c r="R6352" s="4">
        <v>409.4</v>
      </c>
      <c r="S6352" s="4">
        <v>250.4</v>
      </c>
      <c r="T6352" s="4" t="str">
        <f>VLOOKUP(E6352,zamiana!A:B,2,0)</f>
        <v>ALSTOM KTW</v>
      </c>
    </row>
    <row r="6353" spans="1:20" x14ac:dyDescent="0.3">
      <c r="A6353" s="4" t="s">
        <v>4641</v>
      </c>
      <c r="B6353" s="76">
        <v>45215</v>
      </c>
      <c r="C6353" s="76">
        <v>45215</v>
      </c>
      <c r="D6353" s="76">
        <v>45246</v>
      </c>
      <c r="E6353" s="4" t="s">
        <v>940</v>
      </c>
      <c r="F6353" s="4" t="s">
        <v>3867</v>
      </c>
      <c r="G6353" s="4" t="s">
        <v>942</v>
      </c>
      <c r="H6353" s="4" t="s">
        <v>999</v>
      </c>
      <c r="I6353" s="4" t="s">
        <v>1763</v>
      </c>
      <c r="J6353" s="4" t="s">
        <v>1763</v>
      </c>
      <c r="K6353" s="4" t="s">
        <v>770</v>
      </c>
      <c r="L6353" s="4">
        <v>3</v>
      </c>
      <c r="M6353" s="4" t="s">
        <v>77</v>
      </c>
      <c r="N6353" s="4">
        <v>62.66</v>
      </c>
      <c r="O6353" s="4">
        <v>43.74</v>
      </c>
      <c r="P6353" s="4" t="s">
        <v>78</v>
      </c>
      <c r="Q6353" s="77">
        <v>45281.642361111109</v>
      </c>
      <c r="R6353" s="4">
        <v>187.98</v>
      </c>
      <c r="S6353" s="4">
        <v>131.22</v>
      </c>
      <c r="T6353" s="4" t="str">
        <f>VLOOKUP(E6353,zamiana!A:B,2,0)</f>
        <v>ALSTOM KTW</v>
      </c>
    </row>
    <row r="6354" spans="1:20" x14ac:dyDescent="0.3">
      <c r="A6354" s="4" t="s">
        <v>4641</v>
      </c>
      <c r="B6354" s="76">
        <v>45215</v>
      </c>
      <c r="C6354" s="76">
        <v>45215</v>
      </c>
      <c r="D6354" s="76">
        <v>45246</v>
      </c>
      <c r="E6354" s="4" t="s">
        <v>940</v>
      </c>
      <c r="F6354" s="4" t="s">
        <v>3867</v>
      </c>
      <c r="G6354" s="4" t="s">
        <v>942</v>
      </c>
      <c r="H6354" s="4" t="s">
        <v>999</v>
      </c>
      <c r="I6354" s="4" t="s">
        <v>2818</v>
      </c>
      <c r="J6354" s="4" t="s">
        <v>2819</v>
      </c>
      <c r="K6354" s="4" t="s">
        <v>821</v>
      </c>
      <c r="L6354" s="4">
        <v>10</v>
      </c>
      <c r="M6354" s="4" t="s">
        <v>77</v>
      </c>
      <c r="N6354" s="4">
        <v>44.82</v>
      </c>
      <c r="O6354" s="4">
        <v>46.84</v>
      </c>
      <c r="P6354" s="4" t="s">
        <v>78</v>
      </c>
      <c r="Q6354" s="77">
        <v>45281.651388888888</v>
      </c>
      <c r="R6354" s="4">
        <v>448.2</v>
      </c>
      <c r="S6354" s="4">
        <v>468.4</v>
      </c>
      <c r="T6354" s="4" t="str">
        <f>VLOOKUP(E6354,zamiana!A:B,2,0)</f>
        <v>ALSTOM KTW</v>
      </c>
    </row>
    <row r="6355" spans="1:20" x14ac:dyDescent="0.3">
      <c r="A6355" s="4" t="s">
        <v>4641</v>
      </c>
      <c r="B6355" s="76">
        <v>45215</v>
      </c>
      <c r="C6355" s="76">
        <v>45215</v>
      </c>
      <c r="D6355" s="76">
        <v>45246</v>
      </c>
      <c r="E6355" s="4" t="s">
        <v>940</v>
      </c>
      <c r="F6355" s="4" t="s">
        <v>3867</v>
      </c>
      <c r="G6355" s="4" t="s">
        <v>942</v>
      </c>
      <c r="H6355" s="4" t="s">
        <v>999</v>
      </c>
      <c r="I6355" s="4" t="s">
        <v>1282</v>
      </c>
      <c r="J6355" s="4" t="s">
        <v>1282</v>
      </c>
      <c r="K6355" s="4" t="s">
        <v>821</v>
      </c>
      <c r="L6355" s="4">
        <v>2</v>
      </c>
      <c r="M6355" s="4" t="s">
        <v>77</v>
      </c>
      <c r="N6355" s="4">
        <v>17.07</v>
      </c>
      <c r="O6355" s="4">
        <v>12.57</v>
      </c>
      <c r="P6355" s="4" t="s">
        <v>78</v>
      </c>
      <c r="Q6355" s="77">
        <v>45281.651388888888</v>
      </c>
      <c r="R6355" s="4">
        <v>34.14</v>
      </c>
      <c r="S6355" s="4">
        <v>25.14</v>
      </c>
      <c r="T6355" s="4" t="str">
        <f>VLOOKUP(E6355,zamiana!A:B,2,0)</f>
        <v>ALSTOM KTW</v>
      </c>
    </row>
    <row r="6356" spans="1:20" x14ac:dyDescent="0.3">
      <c r="A6356" s="4" t="s">
        <v>4587</v>
      </c>
      <c r="B6356" s="76">
        <v>45215</v>
      </c>
      <c r="C6356" s="76">
        <v>45215</v>
      </c>
      <c r="D6356" s="76">
        <v>45246</v>
      </c>
      <c r="E6356" s="4" t="s">
        <v>940</v>
      </c>
      <c r="F6356" s="4" t="s">
        <v>3867</v>
      </c>
      <c r="G6356" s="4" t="s">
        <v>942</v>
      </c>
      <c r="H6356" s="4" t="s">
        <v>999</v>
      </c>
      <c r="I6356" s="4" t="s">
        <v>1511</v>
      </c>
      <c r="J6356" s="4" t="s">
        <v>1511</v>
      </c>
      <c r="K6356" s="4" t="s">
        <v>863</v>
      </c>
      <c r="L6356" s="4">
        <v>2</v>
      </c>
      <c r="M6356" s="4" t="s">
        <v>77</v>
      </c>
      <c r="N6356" s="4">
        <v>27.88</v>
      </c>
      <c r="O6356" s="4">
        <v>26</v>
      </c>
      <c r="P6356" s="4" t="s">
        <v>78</v>
      </c>
      <c r="Q6356" s="77">
        <v>45281.652083333334</v>
      </c>
      <c r="R6356" s="4">
        <v>55.76</v>
      </c>
      <c r="S6356" s="4">
        <v>52</v>
      </c>
      <c r="T6356" s="4" t="str">
        <f>VLOOKUP(E6356,zamiana!A:B,2,0)</f>
        <v>ALSTOM KTW</v>
      </c>
    </row>
    <row r="6357" spans="1:20" x14ac:dyDescent="0.3">
      <c r="A6357" s="4" t="s">
        <v>4587</v>
      </c>
      <c r="B6357" s="76">
        <v>45215</v>
      </c>
      <c r="C6357" s="76">
        <v>45215</v>
      </c>
      <c r="D6357" s="76">
        <v>45246</v>
      </c>
      <c r="E6357" s="4" t="s">
        <v>940</v>
      </c>
      <c r="F6357" s="4" t="s">
        <v>3867</v>
      </c>
      <c r="G6357" s="4" t="s">
        <v>942</v>
      </c>
      <c r="H6357" s="4" t="s">
        <v>999</v>
      </c>
      <c r="I6357" s="4" t="s">
        <v>4693</v>
      </c>
      <c r="J6357" s="4" t="s">
        <v>4693</v>
      </c>
      <c r="K6357" s="4" t="s">
        <v>863</v>
      </c>
      <c r="L6357" s="4">
        <v>1</v>
      </c>
      <c r="M6357" s="4" t="s">
        <v>77</v>
      </c>
      <c r="N6357" s="4">
        <v>325.83</v>
      </c>
      <c r="O6357" s="4">
        <v>180</v>
      </c>
      <c r="P6357" s="4" t="s">
        <v>78</v>
      </c>
      <c r="Q6357" s="77">
        <v>45173.65902777778</v>
      </c>
      <c r="R6357" s="4">
        <v>325.83</v>
      </c>
      <c r="S6357" s="4">
        <v>180</v>
      </c>
      <c r="T6357" s="4" t="str">
        <f>VLOOKUP(E6357,zamiana!A:B,2,0)</f>
        <v>ALSTOM KTW</v>
      </c>
    </row>
    <row r="6358" spans="1:20" x14ac:dyDescent="0.3">
      <c r="A6358" s="4" t="s">
        <v>4587</v>
      </c>
      <c r="B6358" s="76">
        <v>45215</v>
      </c>
      <c r="C6358" s="76">
        <v>45215</v>
      </c>
      <c r="D6358" s="76">
        <v>45246</v>
      </c>
      <c r="E6358" s="4" t="s">
        <v>940</v>
      </c>
      <c r="F6358" s="4" t="s">
        <v>3867</v>
      </c>
      <c r="G6358" s="4" t="s">
        <v>942</v>
      </c>
      <c r="H6358" s="4" t="s">
        <v>999</v>
      </c>
      <c r="I6358" s="4" t="s">
        <v>1110</v>
      </c>
      <c r="J6358" s="4" t="s">
        <v>1110</v>
      </c>
      <c r="K6358" s="4" t="s">
        <v>821</v>
      </c>
      <c r="L6358" s="4">
        <v>49</v>
      </c>
      <c r="M6358" s="4" t="s">
        <v>77</v>
      </c>
      <c r="N6358" s="4">
        <v>12.16</v>
      </c>
      <c r="O6358" s="4">
        <v>7.16</v>
      </c>
      <c r="P6358" s="4" t="s">
        <v>78</v>
      </c>
      <c r="Q6358" s="77">
        <v>45281.615277777775</v>
      </c>
      <c r="R6358" s="4">
        <v>595.84</v>
      </c>
      <c r="S6358" s="4">
        <v>350.84</v>
      </c>
      <c r="T6358" s="4" t="str">
        <f>VLOOKUP(E6358,zamiana!A:B,2,0)</f>
        <v>ALSTOM KTW</v>
      </c>
    </row>
    <row r="6359" spans="1:20" x14ac:dyDescent="0.3">
      <c r="A6359" s="4" t="s">
        <v>4587</v>
      </c>
      <c r="B6359" s="76">
        <v>45215</v>
      </c>
      <c r="C6359" s="76">
        <v>45215</v>
      </c>
      <c r="D6359" s="76">
        <v>45246</v>
      </c>
      <c r="E6359" s="4" t="s">
        <v>940</v>
      </c>
      <c r="F6359" s="4" t="s">
        <v>3867</v>
      </c>
      <c r="G6359" s="4" t="s">
        <v>942</v>
      </c>
      <c r="H6359" s="4" t="s">
        <v>999</v>
      </c>
      <c r="I6359" s="4" t="s">
        <v>1788</v>
      </c>
      <c r="J6359" s="4" t="s">
        <v>1788</v>
      </c>
      <c r="K6359" s="4" t="s">
        <v>821</v>
      </c>
      <c r="L6359" s="4">
        <v>1</v>
      </c>
      <c r="M6359" s="4" t="s">
        <v>77</v>
      </c>
      <c r="N6359" s="4">
        <v>90.63</v>
      </c>
      <c r="O6359" s="4">
        <v>61.69</v>
      </c>
      <c r="P6359" s="4" t="s">
        <v>78</v>
      </c>
      <c r="Q6359" s="77">
        <v>45281.651388888888</v>
      </c>
      <c r="R6359" s="4">
        <v>90.63</v>
      </c>
      <c r="S6359" s="4">
        <v>61.69</v>
      </c>
      <c r="T6359" s="4" t="str">
        <f>VLOOKUP(E6359,zamiana!A:B,2,0)</f>
        <v>ALSTOM KTW</v>
      </c>
    </row>
    <row r="6360" spans="1:20" x14ac:dyDescent="0.3">
      <c r="A6360" s="4" t="s">
        <v>4587</v>
      </c>
      <c r="B6360" s="76">
        <v>45215</v>
      </c>
      <c r="C6360" s="76">
        <v>45215</v>
      </c>
      <c r="D6360" s="76">
        <v>45246</v>
      </c>
      <c r="E6360" s="4" t="s">
        <v>940</v>
      </c>
      <c r="F6360" s="4" t="s">
        <v>3867</v>
      </c>
      <c r="G6360" s="4" t="s">
        <v>942</v>
      </c>
      <c r="H6360" s="4" t="s">
        <v>999</v>
      </c>
      <c r="I6360" s="4" t="s">
        <v>1788</v>
      </c>
      <c r="J6360" s="4" t="s">
        <v>1788</v>
      </c>
      <c r="K6360" s="4" t="s">
        <v>821</v>
      </c>
      <c r="L6360" s="4">
        <v>4</v>
      </c>
      <c r="M6360" s="4" t="s">
        <v>77</v>
      </c>
      <c r="N6360" s="4">
        <v>90.63</v>
      </c>
      <c r="O6360" s="4">
        <v>61.69</v>
      </c>
      <c r="P6360" s="4" t="s">
        <v>78</v>
      </c>
      <c r="Q6360" s="77">
        <v>45281.651388888888</v>
      </c>
      <c r="R6360" s="4">
        <v>362.52</v>
      </c>
      <c r="S6360" s="4">
        <v>246.76</v>
      </c>
      <c r="T6360" s="4" t="str">
        <f>VLOOKUP(E6360,zamiana!A:B,2,0)</f>
        <v>ALSTOM KTW</v>
      </c>
    </row>
    <row r="6361" spans="1:20" x14ac:dyDescent="0.3">
      <c r="A6361" s="4" t="s">
        <v>4587</v>
      </c>
      <c r="B6361" s="76">
        <v>45215</v>
      </c>
      <c r="C6361" s="76">
        <v>45215</v>
      </c>
      <c r="D6361" s="76">
        <v>45246</v>
      </c>
      <c r="E6361" s="4" t="s">
        <v>940</v>
      </c>
      <c r="F6361" s="4" t="s">
        <v>3867</v>
      </c>
      <c r="G6361" s="4" t="s">
        <v>942</v>
      </c>
      <c r="H6361" s="4" t="s">
        <v>999</v>
      </c>
      <c r="I6361" s="4" t="s">
        <v>1818</v>
      </c>
      <c r="J6361" s="4" t="s">
        <v>1818</v>
      </c>
      <c r="K6361" s="4" t="s">
        <v>821</v>
      </c>
      <c r="L6361" s="4">
        <v>1</v>
      </c>
      <c r="M6361" s="4" t="s">
        <v>77</v>
      </c>
      <c r="N6361" s="4">
        <v>128.69999999999999</v>
      </c>
      <c r="O6361" s="4">
        <v>89.91</v>
      </c>
      <c r="P6361" s="4" t="s">
        <v>78</v>
      </c>
      <c r="Q6361" s="77">
        <v>45281.651388888888</v>
      </c>
      <c r="R6361" s="4">
        <v>128.69999999999999</v>
      </c>
      <c r="S6361" s="4">
        <v>89.91</v>
      </c>
      <c r="T6361" s="4" t="str">
        <f>VLOOKUP(E6361,zamiana!A:B,2,0)</f>
        <v>ALSTOM KTW</v>
      </c>
    </row>
    <row r="6362" spans="1:20" x14ac:dyDescent="0.3">
      <c r="A6362" s="4" t="s">
        <v>4587</v>
      </c>
      <c r="B6362" s="76">
        <v>45215</v>
      </c>
      <c r="C6362" s="76">
        <v>45215</v>
      </c>
      <c r="D6362" s="76">
        <v>45246</v>
      </c>
      <c r="E6362" s="4" t="s">
        <v>940</v>
      </c>
      <c r="F6362" s="4" t="s">
        <v>3867</v>
      </c>
      <c r="G6362" s="4" t="s">
        <v>942</v>
      </c>
      <c r="H6362" s="4" t="s">
        <v>999</v>
      </c>
      <c r="I6362" s="4" t="s">
        <v>1275</v>
      </c>
      <c r="J6362" s="4" t="s">
        <v>844</v>
      </c>
      <c r="K6362" s="4" t="s">
        <v>821</v>
      </c>
      <c r="L6362" s="4">
        <v>12</v>
      </c>
      <c r="M6362" s="4" t="s">
        <v>77</v>
      </c>
      <c r="N6362" s="4">
        <v>23.09</v>
      </c>
      <c r="O6362" s="4">
        <v>10.57</v>
      </c>
      <c r="P6362" s="4" t="s">
        <v>78</v>
      </c>
      <c r="Q6362" s="77">
        <v>45281.651388888888</v>
      </c>
      <c r="R6362" s="4">
        <v>277.08</v>
      </c>
      <c r="S6362" s="4">
        <v>126.84</v>
      </c>
      <c r="T6362" s="4" t="str">
        <f>VLOOKUP(E6362,zamiana!A:B,2,0)</f>
        <v>ALSTOM KTW</v>
      </c>
    </row>
    <row r="6363" spans="1:20" x14ac:dyDescent="0.3">
      <c r="A6363" s="4" t="s">
        <v>4587</v>
      </c>
      <c r="B6363" s="76">
        <v>45215</v>
      </c>
      <c r="C6363" s="76">
        <v>45215</v>
      </c>
      <c r="D6363" s="76">
        <v>45246</v>
      </c>
      <c r="E6363" s="4" t="s">
        <v>940</v>
      </c>
      <c r="F6363" s="4" t="s">
        <v>3867</v>
      </c>
      <c r="G6363" s="4" t="s">
        <v>942</v>
      </c>
      <c r="H6363" s="4" t="s">
        <v>999</v>
      </c>
      <c r="I6363" s="4" t="s">
        <v>1275</v>
      </c>
      <c r="J6363" s="4" t="s">
        <v>844</v>
      </c>
      <c r="K6363" s="4" t="s">
        <v>821</v>
      </c>
      <c r="L6363" s="4">
        <v>11</v>
      </c>
      <c r="M6363" s="4" t="s">
        <v>77</v>
      </c>
      <c r="N6363" s="4">
        <v>23.09</v>
      </c>
      <c r="O6363" s="4">
        <v>10.57</v>
      </c>
      <c r="P6363" s="4" t="s">
        <v>78</v>
      </c>
      <c r="Q6363" s="77">
        <v>45281.651388888888</v>
      </c>
      <c r="R6363" s="4">
        <v>253.99</v>
      </c>
      <c r="S6363" s="4">
        <v>116.27</v>
      </c>
      <c r="T6363" s="4" t="str">
        <f>VLOOKUP(E6363,zamiana!A:B,2,0)</f>
        <v>ALSTOM KTW</v>
      </c>
    </row>
    <row r="6364" spans="1:20" x14ac:dyDescent="0.3">
      <c r="A6364" s="4" t="s">
        <v>4588</v>
      </c>
      <c r="B6364" s="76">
        <v>45215</v>
      </c>
      <c r="C6364" s="76">
        <v>45215</v>
      </c>
      <c r="D6364" s="76">
        <v>45246</v>
      </c>
      <c r="E6364" s="4" t="s">
        <v>940</v>
      </c>
      <c r="F6364" s="4" t="s">
        <v>3867</v>
      </c>
      <c r="G6364" s="4" t="s">
        <v>942</v>
      </c>
      <c r="H6364" s="4" t="s">
        <v>999</v>
      </c>
      <c r="I6364" s="4" t="s">
        <v>3361</v>
      </c>
      <c r="J6364" s="4" t="s">
        <v>3361</v>
      </c>
      <c r="K6364" s="4" t="s">
        <v>770</v>
      </c>
      <c r="L6364" s="4">
        <v>2</v>
      </c>
      <c r="M6364" s="4" t="s">
        <v>77</v>
      </c>
      <c r="N6364" s="4">
        <v>25.08</v>
      </c>
      <c r="O6364" s="4">
        <v>7.78</v>
      </c>
      <c r="P6364" s="4" t="s">
        <v>78</v>
      </c>
      <c r="Q6364" s="77">
        <v>45281.65347222222</v>
      </c>
      <c r="R6364" s="4">
        <v>50.16</v>
      </c>
      <c r="S6364" s="4">
        <v>15.56</v>
      </c>
      <c r="T6364" s="4" t="str">
        <f>VLOOKUP(E6364,zamiana!A:B,2,0)</f>
        <v>ALSTOM KTW</v>
      </c>
    </row>
    <row r="6365" spans="1:20" x14ac:dyDescent="0.3">
      <c r="A6365" s="4" t="s">
        <v>4588</v>
      </c>
      <c r="B6365" s="76">
        <v>45215</v>
      </c>
      <c r="C6365" s="76">
        <v>45215</v>
      </c>
      <c r="D6365" s="76">
        <v>45246</v>
      </c>
      <c r="E6365" s="4" t="s">
        <v>940</v>
      </c>
      <c r="F6365" s="4" t="s">
        <v>3867</v>
      </c>
      <c r="G6365" s="4" t="s">
        <v>942</v>
      </c>
      <c r="H6365" s="4" t="s">
        <v>999</v>
      </c>
      <c r="I6365" s="4" t="s">
        <v>4754</v>
      </c>
      <c r="J6365" s="4" t="s">
        <v>4755</v>
      </c>
      <c r="K6365" s="4" t="s">
        <v>852</v>
      </c>
      <c r="L6365" s="4">
        <v>1</v>
      </c>
      <c r="M6365" s="4" t="s">
        <v>77</v>
      </c>
      <c r="N6365" s="4">
        <v>374.17</v>
      </c>
      <c r="O6365" s="4">
        <v>134.81</v>
      </c>
      <c r="P6365" s="4" t="s">
        <v>78</v>
      </c>
      <c r="Q6365" s="77">
        <v>45281.618750000001</v>
      </c>
      <c r="R6365" s="4">
        <v>374.17</v>
      </c>
      <c r="S6365" s="4">
        <v>134.81</v>
      </c>
      <c r="T6365" s="4" t="str">
        <f>VLOOKUP(E6365,zamiana!A:B,2,0)</f>
        <v>ALSTOM KTW</v>
      </c>
    </row>
    <row r="6366" spans="1:20" x14ac:dyDescent="0.3">
      <c r="A6366" s="4" t="s">
        <v>4588</v>
      </c>
      <c r="B6366" s="76">
        <v>45215</v>
      </c>
      <c r="C6366" s="76">
        <v>45215</v>
      </c>
      <c r="D6366" s="76">
        <v>45246</v>
      </c>
      <c r="E6366" s="4" t="s">
        <v>940</v>
      </c>
      <c r="F6366" s="4" t="s">
        <v>3867</v>
      </c>
      <c r="G6366" s="4" t="s">
        <v>942</v>
      </c>
      <c r="H6366" s="4" t="s">
        <v>999</v>
      </c>
      <c r="I6366" s="4" t="s">
        <v>1511</v>
      </c>
      <c r="J6366" s="4" t="s">
        <v>1511</v>
      </c>
      <c r="K6366" s="4" t="s">
        <v>863</v>
      </c>
      <c r="L6366" s="4">
        <v>1</v>
      </c>
      <c r="M6366" s="4" t="s">
        <v>77</v>
      </c>
      <c r="N6366" s="4">
        <v>27.88</v>
      </c>
      <c r="O6366" s="4">
        <v>26</v>
      </c>
      <c r="P6366" s="4" t="s">
        <v>78</v>
      </c>
      <c r="Q6366" s="77">
        <v>45281.652083333334</v>
      </c>
      <c r="R6366" s="4">
        <v>27.88</v>
      </c>
      <c r="S6366" s="4">
        <v>26</v>
      </c>
      <c r="T6366" s="4" t="str">
        <f>VLOOKUP(E6366,zamiana!A:B,2,0)</f>
        <v>ALSTOM KTW</v>
      </c>
    </row>
    <row r="6367" spans="1:20" x14ac:dyDescent="0.3">
      <c r="A6367" s="4" t="s">
        <v>4588</v>
      </c>
      <c r="B6367" s="76">
        <v>45215</v>
      </c>
      <c r="C6367" s="76">
        <v>45215</v>
      </c>
      <c r="D6367" s="76">
        <v>45246</v>
      </c>
      <c r="E6367" s="4" t="s">
        <v>940</v>
      </c>
      <c r="F6367" s="4" t="s">
        <v>3867</v>
      </c>
      <c r="G6367" s="4" t="s">
        <v>942</v>
      </c>
      <c r="H6367" s="4" t="s">
        <v>999</v>
      </c>
      <c r="I6367" s="4" t="s">
        <v>3952</v>
      </c>
      <c r="J6367" s="4" t="s">
        <v>3952</v>
      </c>
      <c r="K6367" s="4" t="s">
        <v>852</v>
      </c>
      <c r="L6367" s="4">
        <v>3</v>
      </c>
      <c r="M6367" s="4" t="s">
        <v>77</v>
      </c>
      <c r="N6367" s="4">
        <v>35.07</v>
      </c>
      <c r="O6367" s="4">
        <v>16.75</v>
      </c>
      <c r="P6367" s="4" t="s">
        <v>78</v>
      </c>
      <c r="Q6367" s="77">
        <v>45281.620138888888</v>
      </c>
      <c r="R6367" s="4">
        <v>105.21</v>
      </c>
      <c r="S6367" s="4">
        <v>50.25</v>
      </c>
      <c r="T6367" s="4" t="str">
        <f>VLOOKUP(E6367,zamiana!A:B,2,0)</f>
        <v>ALSTOM KTW</v>
      </c>
    </row>
    <row r="6368" spans="1:20" x14ac:dyDescent="0.3">
      <c r="A6368" s="4" t="s">
        <v>4588</v>
      </c>
      <c r="B6368" s="76">
        <v>45215</v>
      </c>
      <c r="C6368" s="76">
        <v>45215</v>
      </c>
      <c r="D6368" s="76">
        <v>45246</v>
      </c>
      <c r="E6368" s="4" t="s">
        <v>940</v>
      </c>
      <c r="F6368" s="4" t="s">
        <v>3867</v>
      </c>
      <c r="G6368" s="4" t="s">
        <v>942</v>
      </c>
      <c r="H6368" s="4" t="s">
        <v>999</v>
      </c>
      <c r="I6368" s="4" t="s">
        <v>1788</v>
      </c>
      <c r="J6368" s="4" t="s">
        <v>1788</v>
      </c>
      <c r="K6368" s="4" t="s">
        <v>821</v>
      </c>
      <c r="L6368" s="4">
        <v>1</v>
      </c>
      <c r="M6368" s="4" t="s">
        <v>77</v>
      </c>
      <c r="N6368" s="4">
        <v>90.63</v>
      </c>
      <c r="O6368" s="4">
        <v>61.69</v>
      </c>
      <c r="P6368" s="4" t="s">
        <v>78</v>
      </c>
      <c r="Q6368" s="77">
        <v>45281.651388888888</v>
      </c>
      <c r="R6368" s="4">
        <v>90.63</v>
      </c>
      <c r="S6368" s="4">
        <v>61.69</v>
      </c>
      <c r="T6368" s="4" t="str">
        <f>VLOOKUP(E6368,zamiana!A:B,2,0)</f>
        <v>ALSTOM KTW</v>
      </c>
    </row>
    <row r="6369" spans="1:20" x14ac:dyDescent="0.3">
      <c r="A6369" s="4" t="s">
        <v>4588</v>
      </c>
      <c r="B6369" s="76">
        <v>45215</v>
      </c>
      <c r="C6369" s="76">
        <v>45215</v>
      </c>
      <c r="D6369" s="76">
        <v>45246</v>
      </c>
      <c r="E6369" s="4" t="s">
        <v>940</v>
      </c>
      <c r="F6369" s="4" t="s">
        <v>3867</v>
      </c>
      <c r="G6369" s="4" t="s">
        <v>942</v>
      </c>
      <c r="H6369" s="4" t="s">
        <v>999</v>
      </c>
      <c r="I6369" s="4" t="s">
        <v>1275</v>
      </c>
      <c r="J6369" s="4" t="s">
        <v>844</v>
      </c>
      <c r="K6369" s="4" t="s">
        <v>821</v>
      </c>
      <c r="L6369" s="4">
        <v>12</v>
      </c>
      <c r="M6369" s="4" t="s">
        <v>77</v>
      </c>
      <c r="N6369" s="4">
        <v>23.09</v>
      </c>
      <c r="O6369" s="4">
        <v>10.57</v>
      </c>
      <c r="P6369" s="4" t="s">
        <v>78</v>
      </c>
      <c r="Q6369" s="77">
        <v>45281.651388888888</v>
      </c>
      <c r="R6369" s="4">
        <v>277.08</v>
      </c>
      <c r="S6369" s="4">
        <v>126.84</v>
      </c>
      <c r="T6369" s="4" t="str">
        <f>VLOOKUP(E6369,zamiana!A:B,2,0)</f>
        <v>ALSTOM KTW</v>
      </c>
    </row>
    <row r="6370" spans="1:20" x14ac:dyDescent="0.3">
      <c r="A6370" s="4" t="s">
        <v>4647</v>
      </c>
      <c r="B6370" s="76">
        <v>45215</v>
      </c>
      <c r="C6370" s="76">
        <v>45215</v>
      </c>
      <c r="D6370" s="76">
        <v>45246</v>
      </c>
      <c r="E6370" s="4" t="s">
        <v>940</v>
      </c>
      <c r="F6370" s="4" t="s">
        <v>3867</v>
      </c>
      <c r="G6370" s="4" t="s">
        <v>942</v>
      </c>
      <c r="H6370" s="4" t="s">
        <v>999</v>
      </c>
      <c r="I6370" s="4" t="s">
        <v>3970</v>
      </c>
      <c r="J6370" s="4" t="s">
        <v>3970</v>
      </c>
      <c r="K6370" s="4" t="s">
        <v>863</v>
      </c>
      <c r="L6370" s="4">
        <v>2</v>
      </c>
      <c r="M6370" s="4" t="s">
        <v>77</v>
      </c>
      <c r="N6370" s="4">
        <v>259.58999999999997</v>
      </c>
      <c r="O6370" s="4">
        <v>133.77000000000001</v>
      </c>
      <c r="P6370" s="4" t="s">
        <v>78</v>
      </c>
      <c r="Q6370" s="77">
        <v>45281.652083333334</v>
      </c>
      <c r="R6370" s="4">
        <v>519.17999999999995</v>
      </c>
      <c r="S6370" s="4">
        <v>267.54000000000002</v>
      </c>
      <c r="T6370" s="4" t="str">
        <f>VLOOKUP(E6370,zamiana!A:B,2,0)</f>
        <v>ALSTOM KTW</v>
      </c>
    </row>
    <row r="6371" spans="1:20" x14ac:dyDescent="0.3">
      <c r="A6371" s="4" t="s">
        <v>4647</v>
      </c>
      <c r="B6371" s="76">
        <v>45215</v>
      </c>
      <c r="C6371" s="76">
        <v>45215</v>
      </c>
      <c r="D6371" s="76">
        <v>45246</v>
      </c>
      <c r="E6371" s="4" t="s">
        <v>940</v>
      </c>
      <c r="F6371" s="4" t="s">
        <v>3867</v>
      </c>
      <c r="G6371" s="4" t="s">
        <v>942</v>
      </c>
      <c r="H6371" s="4" t="s">
        <v>999</v>
      </c>
      <c r="I6371" s="4" t="s">
        <v>1283</v>
      </c>
      <c r="J6371" s="4" t="s">
        <v>1283</v>
      </c>
      <c r="K6371" s="4" t="s">
        <v>821</v>
      </c>
      <c r="L6371" s="4">
        <v>12</v>
      </c>
      <c r="M6371" s="4" t="s">
        <v>77</v>
      </c>
      <c r="N6371" s="4">
        <v>16.809999999999999</v>
      </c>
      <c r="O6371" s="4">
        <v>12.57</v>
      </c>
      <c r="P6371" s="4" t="s">
        <v>78</v>
      </c>
      <c r="Q6371" s="77">
        <v>45281.651388888888</v>
      </c>
      <c r="R6371" s="4">
        <v>201.72</v>
      </c>
      <c r="S6371" s="4">
        <v>150.84</v>
      </c>
      <c r="T6371" s="4" t="str">
        <f>VLOOKUP(E6371,zamiana!A:B,2,0)</f>
        <v>ALSTOM KTW</v>
      </c>
    </row>
    <row r="6372" spans="1:20" x14ac:dyDescent="0.3">
      <c r="A6372" s="4" t="s">
        <v>4725</v>
      </c>
      <c r="B6372" s="76">
        <v>45215</v>
      </c>
      <c r="C6372" s="76">
        <v>45215</v>
      </c>
      <c r="D6372" s="76">
        <v>45246</v>
      </c>
      <c r="E6372" s="4" t="s">
        <v>940</v>
      </c>
      <c r="F6372" s="4" t="s">
        <v>3867</v>
      </c>
      <c r="G6372" s="4" t="s">
        <v>942</v>
      </c>
      <c r="H6372" s="4" t="s">
        <v>999</v>
      </c>
      <c r="I6372" s="4" t="s">
        <v>1340</v>
      </c>
      <c r="J6372" s="4" t="s">
        <v>499</v>
      </c>
      <c r="K6372" s="4" t="s">
        <v>852</v>
      </c>
      <c r="L6372" s="4">
        <v>11</v>
      </c>
      <c r="M6372" s="4" t="s">
        <v>77</v>
      </c>
      <c r="N6372" s="4">
        <v>17.93</v>
      </c>
      <c r="O6372" s="4">
        <v>16.850000000000001</v>
      </c>
      <c r="P6372" s="4" t="s">
        <v>78</v>
      </c>
      <c r="Q6372" s="77">
        <v>45281.618750000001</v>
      </c>
      <c r="R6372" s="4">
        <v>197.23</v>
      </c>
      <c r="S6372" s="4">
        <v>185.35</v>
      </c>
      <c r="T6372" s="4" t="str">
        <f>VLOOKUP(E6372,zamiana!A:B,2,0)</f>
        <v>ALSTOM KTW</v>
      </c>
    </row>
    <row r="6373" spans="1:20" x14ac:dyDescent="0.3">
      <c r="A6373" s="4" t="s">
        <v>4725</v>
      </c>
      <c r="B6373" s="76">
        <v>45215</v>
      </c>
      <c r="C6373" s="76">
        <v>45215</v>
      </c>
      <c r="D6373" s="76">
        <v>45246</v>
      </c>
      <c r="E6373" s="4" t="s">
        <v>940</v>
      </c>
      <c r="F6373" s="4" t="s">
        <v>3867</v>
      </c>
      <c r="G6373" s="4" t="s">
        <v>942</v>
      </c>
      <c r="H6373" s="4" t="s">
        <v>999</v>
      </c>
      <c r="I6373" s="4" t="s">
        <v>1148</v>
      </c>
      <c r="J6373" s="4" t="s">
        <v>1148</v>
      </c>
      <c r="K6373" s="4" t="s">
        <v>821</v>
      </c>
      <c r="L6373" s="4">
        <v>1</v>
      </c>
      <c r="M6373" s="4" t="s">
        <v>77</v>
      </c>
      <c r="N6373" s="4">
        <v>10.7</v>
      </c>
      <c r="O6373" s="4">
        <v>11.49</v>
      </c>
      <c r="P6373" s="4" t="s">
        <v>78</v>
      </c>
      <c r="Q6373" s="77">
        <v>45281.616666666669</v>
      </c>
      <c r="R6373" s="4">
        <v>10.7</v>
      </c>
      <c r="S6373" s="4">
        <v>11.49</v>
      </c>
      <c r="T6373" s="4" t="str">
        <f>VLOOKUP(E6373,zamiana!A:B,2,0)</f>
        <v>ALSTOM KTW</v>
      </c>
    </row>
    <row r="6374" spans="1:20" x14ac:dyDescent="0.3">
      <c r="A6374" s="4" t="s">
        <v>4725</v>
      </c>
      <c r="B6374" s="76">
        <v>45215</v>
      </c>
      <c r="C6374" s="76">
        <v>45215</v>
      </c>
      <c r="D6374" s="76">
        <v>45246</v>
      </c>
      <c r="E6374" s="4" t="s">
        <v>940</v>
      </c>
      <c r="F6374" s="4" t="s">
        <v>3867</v>
      </c>
      <c r="G6374" s="4" t="s">
        <v>942</v>
      </c>
      <c r="H6374" s="4" t="s">
        <v>999</v>
      </c>
      <c r="I6374" s="4" t="s">
        <v>1111</v>
      </c>
      <c r="J6374" s="4" t="s">
        <v>1111</v>
      </c>
      <c r="K6374" s="4" t="s">
        <v>821</v>
      </c>
      <c r="L6374" s="4">
        <v>4</v>
      </c>
      <c r="M6374" s="4" t="s">
        <v>77</v>
      </c>
      <c r="N6374" s="4">
        <v>10.43</v>
      </c>
      <c r="O6374" s="4">
        <v>7.39</v>
      </c>
      <c r="P6374" s="4" t="s">
        <v>78</v>
      </c>
      <c r="Q6374" s="77">
        <v>45281.615972222222</v>
      </c>
      <c r="R6374" s="4">
        <v>41.72</v>
      </c>
      <c r="S6374" s="4">
        <v>29.56</v>
      </c>
      <c r="T6374" s="4" t="str">
        <f>VLOOKUP(E6374,zamiana!A:B,2,0)</f>
        <v>ALSTOM KTW</v>
      </c>
    </row>
    <row r="6375" spans="1:20" x14ac:dyDescent="0.3">
      <c r="A6375" s="4" t="s">
        <v>4725</v>
      </c>
      <c r="B6375" s="76">
        <v>45215</v>
      </c>
      <c r="C6375" s="76">
        <v>45215</v>
      </c>
      <c r="D6375" s="76">
        <v>45246</v>
      </c>
      <c r="E6375" s="4" t="s">
        <v>940</v>
      </c>
      <c r="F6375" s="4" t="s">
        <v>3867</v>
      </c>
      <c r="G6375" s="4" t="s">
        <v>942</v>
      </c>
      <c r="H6375" s="4" t="s">
        <v>999</v>
      </c>
      <c r="I6375" s="4" t="s">
        <v>1419</v>
      </c>
      <c r="J6375" s="4" t="s">
        <v>1419</v>
      </c>
      <c r="K6375" s="4" t="s">
        <v>821</v>
      </c>
      <c r="L6375" s="4">
        <v>3</v>
      </c>
      <c r="M6375" s="4" t="s">
        <v>77</v>
      </c>
      <c r="N6375" s="4">
        <v>25.16</v>
      </c>
      <c r="O6375" s="4">
        <v>17.22</v>
      </c>
      <c r="P6375" s="4" t="s">
        <v>78</v>
      </c>
      <c r="Q6375" s="77">
        <v>45281.616666666669</v>
      </c>
      <c r="R6375" s="4">
        <v>75.48</v>
      </c>
      <c r="S6375" s="4">
        <v>51.66</v>
      </c>
      <c r="T6375" s="4" t="str">
        <f>VLOOKUP(E6375,zamiana!A:B,2,0)</f>
        <v>ALSTOM KTW</v>
      </c>
    </row>
    <row r="6376" spans="1:20" x14ac:dyDescent="0.3">
      <c r="A6376" s="4" t="s">
        <v>4725</v>
      </c>
      <c r="B6376" s="76">
        <v>45215</v>
      </c>
      <c r="C6376" s="76">
        <v>45215</v>
      </c>
      <c r="D6376" s="76">
        <v>45246</v>
      </c>
      <c r="E6376" s="4" t="s">
        <v>940</v>
      </c>
      <c r="F6376" s="4" t="s">
        <v>3867</v>
      </c>
      <c r="G6376" s="4" t="s">
        <v>942</v>
      </c>
      <c r="H6376" s="4" t="s">
        <v>999</v>
      </c>
      <c r="I6376" s="4" t="s">
        <v>1100</v>
      </c>
      <c r="J6376" s="4" t="s">
        <v>1100</v>
      </c>
      <c r="K6376" s="4" t="s">
        <v>821</v>
      </c>
      <c r="L6376" s="4">
        <v>1</v>
      </c>
      <c r="M6376" s="4" t="s">
        <v>77</v>
      </c>
      <c r="N6376" s="4">
        <v>9.9499999999999993</v>
      </c>
      <c r="O6376" s="4">
        <v>7.82</v>
      </c>
      <c r="P6376" s="4" t="s">
        <v>78</v>
      </c>
      <c r="Q6376" s="77">
        <v>45281.645833333336</v>
      </c>
      <c r="R6376" s="4">
        <v>9.9499999999999993</v>
      </c>
      <c r="S6376" s="4">
        <v>7.82</v>
      </c>
      <c r="T6376" s="4" t="str">
        <f>VLOOKUP(E6376,zamiana!A:B,2,0)</f>
        <v>ALSTOM KTW</v>
      </c>
    </row>
    <row r="6377" spans="1:20" x14ac:dyDescent="0.3">
      <c r="A6377" s="4" t="s">
        <v>4725</v>
      </c>
      <c r="B6377" s="76">
        <v>45215</v>
      </c>
      <c r="C6377" s="76">
        <v>45215</v>
      </c>
      <c r="D6377" s="76">
        <v>45246</v>
      </c>
      <c r="E6377" s="4" t="s">
        <v>940</v>
      </c>
      <c r="F6377" s="4" t="s">
        <v>3867</v>
      </c>
      <c r="G6377" s="4" t="s">
        <v>942</v>
      </c>
      <c r="H6377" s="4" t="s">
        <v>999</v>
      </c>
      <c r="I6377" s="4" t="s">
        <v>1184</v>
      </c>
      <c r="J6377" s="4" t="s">
        <v>1184</v>
      </c>
      <c r="K6377" s="4" t="s">
        <v>821</v>
      </c>
      <c r="L6377" s="4">
        <v>4</v>
      </c>
      <c r="M6377" s="4" t="s">
        <v>77</v>
      </c>
      <c r="N6377" s="4">
        <v>14.54</v>
      </c>
      <c r="O6377" s="4">
        <v>9.48</v>
      </c>
      <c r="P6377" s="4" t="s">
        <v>78</v>
      </c>
      <c r="Q6377" s="77">
        <v>45281.615972222222</v>
      </c>
      <c r="R6377" s="4">
        <v>58.16</v>
      </c>
      <c r="S6377" s="4">
        <v>37.92</v>
      </c>
      <c r="T6377" s="4" t="str">
        <f>VLOOKUP(E6377,zamiana!A:B,2,0)</f>
        <v>ALSTOM KTW</v>
      </c>
    </row>
    <row r="6378" spans="1:20" x14ac:dyDescent="0.3">
      <c r="A6378" s="4" t="s">
        <v>4725</v>
      </c>
      <c r="B6378" s="76">
        <v>45215</v>
      </c>
      <c r="C6378" s="76">
        <v>45215</v>
      </c>
      <c r="D6378" s="76">
        <v>45246</v>
      </c>
      <c r="E6378" s="4" t="s">
        <v>940</v>
      </c>
      <c r="F6378" s="4" t="s">
        <v>3867</v>
      </c>
      <c r="G6378" s="4" t="s">
        <v>942</v>
      </c>
      <c r="H6378" s="4" t="s">
        <v>999</v>
      </c>
      <c r="I6378" s="4" t="s">
        <v>1211</v>
      </c>
      <c r="J6378" s="4" t="s">
        <v>1211</v>
      </c>
      <c r="K6378" s="4" t="s">
        <v>821</v>
      </c>
      <c r="L6378" s="4">
        <v>3</v>
      </c>
      <c r="M6378" s="4" t="s">
        <v>77</v>
      </c>
      <c r="N6378" s="4">
        <v>16.52</v>
      </c>
      <c r="O6378" s="4">
        <v>10.210000000000001</v>
      </c>
      <c r="P6378" s="4" t="s">
        <v>78</v>
      </c>
      <c r="Q6378" s="77">
        <v>45281.615972222222</v>
      </c>
      <c r="R6378" s="4">
        <v>49.56</v>
      </c>
      <c r="S6378" s="4">
        <v>30.63</v>
      </c>
      <c r="T6378" s="4" t="str">
        <f>VLOOKUP(E6378,zamiana!A:B,2,0)</f>
        <v>ALSTOM KTW</v>
      </c>
    </row>
    <row r="6379" spans="1:20" x14ac:dyDescent="0.3">
      <c r="A6379" s="4" t="s">
        <v>4725</v>
      </c>
      <c r="B6379" s="76">
        <v>45215</v>
      </c>
      <c r="C6379" s="76">
        <v>45215</v>
      </c>
      <c r="D6379" s="76">
        <v>45246</v>
      </c>
      <c r="E6379" s="4" t="s">
        <v>940</v>
      </c>
      <c r="F6379" s="4" t="s">
        <v>3867</v>
      </c>
      <c r="G6379" s="4" t="s">
        <v>942</v>
      </c>
      <c r="H6379" s="4" t="s">
        <v>999</v>
      </c>
      <c r="I6379" s="4" t="s">
        <v>1715</v>
      </c>
      <c r="J6379" s="4" t="s">
        <v>1715</v>
      </c>
      <c r="K6379" s="4" t="s">
        <v>821</v>
      </c>
      <c r="L6379" s="4">
        <v>1</v>
      </c>
      <c r="M6379" s="4" t="s">
        <v>77</v>
      </c>
      <c r="N6379" s="4">
        <v>59.82</v>
      </c>
      <c r="O6379" s="4">
        <v>34.770000000000003</v>
      </c>
      <c r="P6379" s="4" t="s">
        <v>78</v>
      </c>
      <c r="Q6379" s="77">
        <v>45281.613888888889</v>
      </c>
      <c r="R6379" s="4">
        <v>59.82</v>
      </c>
      <c r="S6379" s="4">
        <v>34.770000000000003</v>
      </c>
      <c r="T6379" s="4" t="str">
        <f>VLOOKUP(E6379,zamiana!A:B,2,0)</f>
        <v>ALSTOM KTW</v>
      </c>
    </row>
    <row r="6380" spans="1:20" x14ac:dyDescent="0.3">
      <c r="A6380" s="4" t="s">
        <v>4725</v>
      </c>
      <c r="B6380" s="76">
        <v>45215</v>
      </c>
      <c r="C6380" s="76">
        <v>45215</v>
      </c>
      <c r="D6380" s="76">
        <v>45246</v>
      </c>
      <c r="E6380" s="4" t="s">
        <v>940</v>
      </c>
      <c r="F6380" s="4" t="s">
        <v>3867</v>
      </c>
      <c r="G6380" s="4" t="s">
        <v>942</v>
      </c>
      <c r="H6380" s="4" t="s">
        <v>999</v>
      </c>
      <c r="I6380" s="4" t="s">
        <v>1409</v>
      </c>
      <c r="J6380" s="4" t="s">
        <v>1409</v>
      </c>
      <c r="K6380" s="4" t="s">
        <v>821</v>
      </c>
      <c r="L6380" s="4">
        <v>2</v>
      </c>
      <c r="M6380" s="4" t="s">
        <v>77</v>
      </c>
      <c r="N6380" s="4">
        <v>24.57</v>
      </c>
      <c r="O6380" s="4">
        <v>15.55</v>
      </c>
      <c r="P6380" s="4" t="s">
        <v>78</v>
      </c>
      <c r="Q6380" s="77">
        <v>45281.615972222222</v>
      </c>
      <c r="R6380" s="4">
        <v>49.14</v>
      </c>
      <c r="S6380" s="4">
        <v>31.1</v>
      </c>
      <c r="T6380" s="4" t="str">
        <f>VLOOKUP(E6380,zamiana!A:B,2,0)</f>
        <v>ALSTOM KTW</v>
      </c>
    </row>
    <row r="6381" spans="1:20" x14ac:dyDescent="0.3">
      <c r="A6381" s="4" t="s">
        <v>4725</v>
      </c>
      <c r="B6381" s="76">
        <v>45215</v>
      </c>
      <c r="C6381" s="76">
        <v>45215</v>
      </c>
      <c r="D6381" s="76">
        <v>45246</v>
      </c>
      <c r="E6381" s="4" t="s">
        <v>940</v>
      </c>
      <c r="F6381" s="4" t="s">
        <v>3867</v>
      </c>
      <c r="G6381" s="4" t="s">
        <v>942</v>
      </c>
      <c r="H6381" s="4" t="s">
        <v>999</v>
      </c>
      <c r="I6381" s="4" t="s">
        <v>2080</v>
      </c>
      <c r="J6381" s="4" t="s">
        <v>2080</v>
      </c>
      <c r="K6381" s="4" t="s">
        <v>821</v>
      </c>
      <c r="L6381" s="4">
        <v>1</v>
      </c>
      <c r="M6381" s="4" t="s">
        <v>77</v>
      </c>
      <c r="N6381" s="4">
        <v>24.68</v>
      </c>
      <c r="O6381" s="4">
        <v>16.420000000000002</v>
      </c>
      <c r="P6381" s="4" t="s">
        <v>78</v>
      </c>
      <c r="Q6381" s="77">
        <v>45281.615972222222</v>
      </c>
      <c r="R6381" s="4">
        <v>24.68</v>
      </c>
      <c r="S6381" s="4">
        <v>16.420000000000002</v>
      </c>
      <c r="T6381" s="4" t="str">
        <f>VLOOKUP(E6381,zamiana!A:B,2,0)</f>
        <v>ALSTOM KTW</v>
      </c>
    </row>
    <row r="6382" spans="1:20" x14ac:dyDescent="0.3">
      <c r="A6382" s="4" t="s">
        <v>4725</v>
      </c>
      <c r="B6382" s="76">
        <v>45215</v>
      </c>
      <c r="C6382" s="76">
        <v>45215</v>
      </c>
      <c r="D6382" s="76">
        <v>45246</v>
      </c>
      <c r="E6382" s="4" t="s">
        <v>940</v>
      </c>
      <c r="F6382" s="4" t="s">
        <v>3867</v>
      </c>
      <c r="G6382" s="4" t="s">
        <v>942</v>
      </c>
      <c r="H6382" s="4" t="s">
        <v>999</v>
      </c>
      <c r="I6382" s="4" t="s">
        <v>1222</v>
      </c>
      <c r="J6382" s="4" t="s">
        <v>1222</v>
      </c>
      <c r="K6382" s="4" t="s">
        <v>821</v>
      </c>
      <c r="L6382" s="4">
        <v>4</v>
      </c>
      <c r="M6382" s="4" t="s">
        <v>77</v>
      </c>
      <c r="N6382" s="4">
        <v>16.059999999999999</v>
      </c>
      <c r="O6382" s="4">
        <v>9.85</v>
      </c>
      <c r="P6382" s="4" t="s">
        <v>78</v>
      </c>
      <c r="Q6382" s="77">
        <v>45281.615972222222</v>
      </c>
      <c r="R6382" s="4">
        <v>64.239999999999995</v>
      </c>
      <c r="S6382" s="4">
        <v>39.4</v>
      </c>
      <c r="T6382" s="4" t="str">
        <f>VLOOKUP(E6382,zamiana!A:B,2,0)</f>
        <v>ALSTOM KTW</v>
      </c>
    </row>
    <row r="6383" spans="1:20" x14ac:dyDescent="0.3">
      <c r="A6383" s="4" t="s">
        <v>4726</v>
      </c>
      <c r="B6383" s="76">
        <v>45215</v>
      </c>
      <c r="C6383" s="76">
        <v>45215</v>
      </c>
      <c r="D6383" s="76">
        <v>45246</v>
      </c>
      <c r="E6383" s="4" t="s">
        <v>940</v>
      </c>
      <c r="F6383" s="4" t="s">
        <v>3867</v>
      </c>
      <c r="G6383" s="4" t="s">
        <v>942</v>
      </c>
      <c r="H6383" s="4" t="s">
        <v>999</v>
      </c>
      <c r="I6383" s="4" t="s">
        <v>1340</v>
      </c>
      <c r="J6383" s="4" t="s">
        <v>499</v>
      </c>
      <c r="K6383" s="4" t="s">
        <v>852</v>
      </c>
      <c r="L6383" s="4">
        <v>6</v>
      </c>
      <c r="M6383" s="4" t="s">
        <v>77</v>
      </c>
      <c r="N6383" s="4">
        <v>17.93</v>
      </c>
      <c r="O6383" s="4">
        <v>16.850000000000001</v>
      </c>
      <c r="P6383" s="4" t="s">
        <v>78</v>
      </c>
      <c r="Q6383" s="77">
        <v>45281.618750000001</v>
      </c>
      <c r="R6383" s="4">
        <v>107.58</v>
      </c>
      <c r="S6383" s="4">
        <v>101.1</v>
      </c>
      <c r="T6383" s="4" t="str">
        <f>VLOOKUP(E6383,zamiana!A:B,2,0)</f>
        <v>ALSTOM KTW</v>
      </c>
    </row>
    <row r="6384" spans="1:20" x14ac:dyDescent="0.3">
      <c r="A6384" s="4" t="s">
        <v>4726</v>
      </c>
      <c r="B6384" s="76">
        <v>45215</v>
      </c>
      <c r="C6384" s="76">
        <v>45215</v>
      </c>
      <c r="D6384" s="76">
        <v>45246</v>
      </c>
      <c r="E6384" s="4" t="s">
        <v>940</v>
      </c>
      <c r="F6384" s="4" t="s">
        <v>3867</v>
      </c>
      <c r="G6384" s="4" t="s">
        <v>942</v>
      </c>
      <c r="H6384" s="4" t="s">
        <v>999</v>
      </c>
      <c r="I6384" s="4" t="s">
        <v>1207</v>
      </c>
      <c r="J6384" s="4" t="s">
        <v>1207</v>
      </c>
      <c r="K6384" s="4" t="s">
        <v>821</v>
      </c>
      <c r="L6384" s="4">
        <v>1</v>
      </c>
      <c r="M6384" s="4" t="s">
        <v>77</v>
      </c>
      <c r="N6384" s="4">
        <v>19.170000000000002</v>
      </c>
      <c r="O6384" s="4">
        <v>12.47</v>
      </c>
      <c r="P6384" s="4" t="s">
        <v>78</v>
      </c>
      <c r="Q6384" s="77">
        <v>45281.628472222219</v>
      </c>
      <c r="R6384" s="4">
        <v>19.170000000000002</v>
      </c>
      <c r="S6384" s="4">
        <v>12.47</v>
      </c>
      <c r="T6384" s="4" t="str">
        <f>VLOOKUP(E6384,zamiana!A:B,2,0)</f>
        <v>ALSTOM KTW</v>
      </c>
    </row>
    <row r="6385" spans="1:20" x14ac:dyDescent="0.3">
      <c r="A6385" s="4" t="s">
        <v>4726</v>
      </c>
      <c r="B6385" s="76">
        <v>45215</v>
      </c>
      <c r="C6385" s="76">
        <v>45215</v>
      </c>
      <c r="D6385" s="76">
        <v>45246</v>
      </c>
      <c r="E6385" s="4" t="s">
        <v>940</v>
      </c>
      <c r="F6385" s="4" t="s">
        <v>3867</v>
      </c>
      <c r="G6385" s="4" t="s">
        <v>942</v>
      </c>
      <c r="H6385" s="4" t="s">
        <v>999</v>
      </c>
      <c r="I6385" s="4" t="s">
        <v>3131</v>
      </c>
      <c r="J6385" s="4" t="s">
        <v>3131</v>
      </c>
      <c r="K6385" s="4" t="s">
        <v>821</v>
      </c>
      <c r="L6385" s="4">
        <v>3</v>
      </c>
      <c r="M6385" s="4" t="s">
        <v>77</v>
      </c>
      <c r="N6385" s="4">
        <v>21.03</v>
      </c>
      <c r="O6385" s="4">
        <v>11.72</v>
      </c>
      <c r="P6385" s="4" t="s">
        <v>78</v>
      </c>
      <c r="Q6385" s="77">
        <v>45281.615972222222</v>
      </c>
      <c r="R6385" s="4">
        <v>63.09</v>
      </c>
      <c r="S6385" s="4">
        <v>35.159999999999997</v>
      </c>
      <c r="T6385" s="4" t="str">
        <f>VLOOKUP(E6385,zamiana!A:B,2,0)</f>
        <v>ALSTOM KTW</v>
      </c>
    </row>
    <row r="6386" spans="1:20" x14ac:dyDescent="0.3">
      <c r="A6386" s="4" t="s">
        <v>4726</v>
      </c>
      <c r="B6386" s="76">
        <v>45215</v>
      </c>
      <c r="C6386" s="76">
        <v>45215</v>
      </c>
      <c r="D6386" s="76">
        <v>45246</v>
      </c>
      <c r="E6386" s="4" t="s">
        <v>940</v>
      </c>
      <c r="F6386" s="4" t="s">
        <v>3867</v>
      </c>
      <c r="G6386" s="4" t="s">
        <v>942</v>
      </c>
      <c r="H6386" s="4" t="s">
        <v>999</v>
      </c>
      <c r="I6386" s="4" t="s">
        <v>1210</v>
      </c>
      <c r="J6386" s="4" t="s">
        <v>1210</v>
      </c>
      <c r="K6386" s="4" t="s">
        <v>821</v>
      </c>
      <c r="L6386" s="4">
        <v>6</v>
      </c>
      <c r="M6386" s="4" t="s">
        <v>77</v>
      </c>
      <c r="N6386" s="4">
        <v>16.07</v>
      </c>
      <c r="O6386" s="4">
        <v>10.039999999999999</v>
      </c>
      <c r="P6386" s="4" t="s">
        <v>78</v>
      </c>
      <c r="Q6386" s="77">
        <v>45281.615972222222</v>
      </c>
      <c r="R6386" s="4">
        <v>96.42</v>
      </c>
      <c r="S6386" s="4">
        <v>60.24</v>
      </c>
      <c r="T6386" s="4" t="str">
        <f>VLOOKUP(E6386,zamiana!A:B,2,0)</f>
        <v>ALSTOM KTW</v>
      </c>
    </row>
    <row r="6387" spans="1:20" x14ac:dyDescent="0.3">
      <c r="A6387" s="4" t="s">
        <v>4726</v>
      </c>
      <c r="B6387" s="76">
        <v>45215</v>
      </c>
      <c r="C6387" s="76">
        <v>45215</v>
      </c>
      <c r="D6387" s="76">
        <v>45246</v>
      </c>
      <c r="E6387" s="4" t="s">
        <v>940</v>
      </c>
      <c r="F6387" s="4" t="s">
        <v>3867</v>
      </c>
      <c r="G6387" s="4" t="s">
        <v>942</v>
      </c>
      <c r="H6387" s="4" t="s">
        <v>999</v>
      </c>
      <c r="I6387" s="4" t="s">
        <v>1184</v>
      </c>
      <c r="J6387" s="4" t="s">
        <v>1184</v>
      </c>
      <c r="K6387" s="4" t="s">
        <v>821</v>
      </c>
      <c r="L6387" s="4">
        <v>4</v>
      </c>
      <c r="M6387" s="4" t="s">
        <v>77</v>
      </c>
      <c r="N6387" s="4">
        <v>14.54</v>
      </c>
      <c r="O6387" s="4">
        <v>9.48</v>
      </c>
      <c r="P6387" s="4" t="s">
        <v>78</v>
      </c>
      <c r="Q6387" s="77">
        <v>45281.615972222222</v>
      </c>
      <c r="R6387" s="4">
        <v>58.16</v>
      </c>
      <c r="S6387" s="4">
        <v>37.92</v>
      </c>
      <c r="T6387" s="4" t="str">
        <f>VLOOKUP(E6387,zamiana!A:B,2,0)</f>
        <v>ALSTOM KTW</v>
      </c>
    </row>
    <row r="6388" spans="1:20" x14ac:dyDescent="0.3">
      <c r="A6388" s="4" t="s">
        <v>4726</v>
      </c>
      <c r="B6388" s="76">
        <v>45215</v>
      </c>
      <c r="C6388" s="76">
        <v>45215</v>
      </c>
      <c r="D6388" s="76">
        <v>45246</v>
      </c>
      <c r="E6388" s="4" t="s">
        <v>940</v>
      </c>
      <c r="F6388" s="4" t="s">
        <v>3867</v>
      </c>
      <c r="G6388" s="4" t="s">
        <v>942</v>
      </c>
      <c r="H6388" s="4" t="s">
        <v>999</v>
      </c>
      <c r="I6388" s="4" t="s">
        <v>1211</v>
      </c>
      <c r="J6388" s="4" t="s">
        <v>1211</v>
      </c>
      <c r="K6388" s="4" t="s">
        <v>821</v>
      </c>
      <c r="L6388" s="4">
        <v>3</v>
      </c>
      <c r="M6388" s="4" t="s">
        <v>77</v>
      </c>
      <c r="N6388" s="4">
        <v>16.52</v>
      </c>
      <c r="O6388" s="4">
        <v>10.210000000000001</v>
      </c>
      <c r="P6388" s="4" t="s">
        <v>78</v>
      </c>
      <c r="Q6388" s="77">
        <v>45281.615972222222</v>
      </c>
      <c r="R6388" s="4">
        <v>49.56</v>
      </c>
      <c r="S6388" s="4">
        <v>30.63</v>
      </c>
      <c r="T6388" s="4" t="str">
        <f>VLOOKUP(E6388,zamiana!A:B,2,0)</f>
        <v>ALSTOM KTW</v>
      </c>
    </row>
    <row r="6389" spans="1:20" x14ac:dyDescent="0.3">
      <c r="A6389" s="4" t="s">
        <v>4726</v>
      </c>
      <c r="B6389" s="76">
        <v>45215</v>
      </c>
      <c r="C6389" s="76">
        <v>45215</v>
      </c>
      <c r="D6389" s="76">
        <v>45246</v>
      </c>
      <c r="E6389" s="4" t="s">
        <v>940</v>
      </c>
      <c r="F6389" s="4" t="s">
        <v>3867</v>
      </c>
      <c r="G6389" s="4" t="s">
        <v>942</v>
      </c>
      <c r="H6389" s="4" t="s">
        <v>999</v>
      </c>
      <c r="I6389" s="4" t="s">
        <v>1409</v>
      </c>
      <c r="J6389" s="4" t="s">
        <v>1409</v>
      </c>
      <c r="K6389" s="4" t="s">
        <v>821</v>
      </c>
      <c r="L6389" s="4">
        <v>4</v>
      </c>
      <c r="M6389" s="4" t="s">
        <v>77</v>
      </c>
      <c r="N6389" s="4">
        <v>22.2</v>
      </c>
      <c r="O6389" s="4">
        <v>15.55</v>
      </c>
      <c r="P6389" s="4" t="s">
        <v>78</v>
      </c>
      <c r="Q6389" s="77">
        <v>45281.615972222222</v>
      </c>
      <c r="R6389" s="4">
        <v>88.8</v>
      </c>
      <c r="S6389" s="4">
        <v>62.2</v>
      </c>
      <c r="T6389" s="4" t="str">
        <f>VLOOKUP(E6389,zamiana!A:B,2,0)</f>
        <v>ALSTOM KTW</v>
      </c>
    </row>
    <row r="6390" spans="1:20" x14ac:dyDescent="0.3">
      <c r="A6390" s="4" t="s">
        <v>4726</v>
      </c>
      <c r="B6390" s="76">
        <v>45215</v>
      </c>
      <c r="C6390" s="76">
        <v>45215</v>
      </c>
      <c r="D6390" s="76">
        <v>45246</v>
      </c>
      <c r="E6390" s="4" t="s">
        <v>940</v>
      </c>
      <c r="F6390" s="4" t="s">
        <v>3867</v>
      </c>
      <c r="G6390" s="4" t="s">
        <v>942</v>
      </c>
      <c r="H6390" s="4" t="s">
        <v>999</v>
      </c>
      <c r="I6390" s="4" t="s">
        <v>2080</v>
      </c>
      <c r="J6390" s="4" t="s">
        <v>2080</v>
      </c>
      <c r="K6390" s="4" t="s">
        <v>821</v>
      </c>
      <c r="L6390" s="4">
        <v>4</v>
      </c>
      <c r="M6390" s="4" t="s">
        <v>77</v>
      </c>
      <c r="N6390" s="4">
        <v>22.31</v>
      </c>
      <c r="O6390" s="4">
        <v>16.420000000000002</v>
      </c>
      <c r="P6390" s="4" t="s">
        <v>78</v>
      </c>
      <c r="Q6390" s="77">
        <v>45281.615972222222</v>
      </c>
      <c r="R6390" s="4">
        <v>89.24</v>
      </c>
      <c r="S6390" s="4">
        <v>65.680000000000007</v>
      </c>
      <c r="T6390" s="4" t="str">
        <f>VLOOKUP(E6390,zamiana!A:B,2,0)</f>
        <v>ALSTOM KTW</v>
      </c>
    </row>
    <row r="6391" spans="1:20" x14ac:dyDescent="0.3">
      <c r="A6391" s="4" t="s">
        <v>4726</v>
      </c>
      <c r="B6391" s="76">
        <v>45215</v>
      </c>
      <c r="C6391" s="76">
        <v>45215</v>
      </c>
      <c r="D6391" s="76">
        <v>45246</v>
      </c>
      <c r="E6391" s="4" t="s">
        <v>940</v>
      </c>
      <c r="F6391" s="4" t="s">
        <v>3867</v>
      </c>
      <c r="G6391" s="4" t="s">
        <v>942</v>
      </c>
      <c r="H6391" s="4" t="s">
        <v>999</v>
      </c>
      <c r="I6391" s="4" t="s">
        <v>1222</v>
      </c>
      <c r="J6391" s="4" t="s">
        <v>1222</v>
      </c>
      <c r="K6391" s="4" t="s">
        <v>821</v>
      </c>
      <c r="L6391" s="4">
        <v>4</v>
      </c>
      <c r="M6391" s="4" t="s">
        <v>77</v>
      </c>
      <c r="N6391" s="4">
        <v>16.059999999999999</v>
      </c>
      <c r="O6391" s="4">
        <v>9.85</v>
      </c>
      <c r="P6391" s="4" t="s">
        <v>78</v>
      </c>
      <c r="Q6391" s="77">
        <v>45281.615972222222</v>
      </c>
      <c r="R6391" s="4">
        <v>64.239999999999995</v>
      </c>
      <c r="S6391" s="4">
        <v>39.4</v>
      </c>
      <c r="T6391" s="4" t="str">
        <f>VLOOKUP(E6391,zamiana!A:B,2,0)</f>
        <v>ALSTOM KTW</v>
      </c>
    </row>
    <row r="6392" spans="1:20" x14ac:dyDescent="0.3">
      <c r="A6392" s="4" t="s">
        <v>4741</v>
      </c>
      <c r="B6392" s="76">
        <v>45215</v>
      </c>
      <c r="C6392" s="76">
        <v>45215</v>
      </c>
      <c r="D6392" s="76">
        <v>45246</v>
      </c>
      <c r="E6392" s="4" t="s">
        <v>940</v>
      </c>
      <c r="F6392" s="4" t="s">
        <v>3867</v>
      </c>
      <c r="G6392" s="4" t="s">
        <v>942</v>
      </c>
      <c r="H6392" s="4" t="s">
        <v>999</v>
      </c>
      <c r="I6392" s="4" t="s">
        <v>1793</v>
      </c>
      <c r="J6392" s="4" t="s">
        <v>1793</v>
      </c>
      <c r="K6392" s="4" t="s">
        <v>821</v>
      </c>
      <c r="L6392" s="4">
        <v>4</v>
      </c>
      <c r="M6392" s="4" t="s">
        <v>77</v>
      </c>
      <c r="N6392" s="4">
        <v>152.29</v>
      </c>
      <c r="O6392" s="4">
        <v>107.8</v>
      </c>
      <c r="P6392" s="4" t="s">
        <v>78</v>
      </c>
      <c r="Q6392" s="77">
        <v>45281.625</v>
      </c>
      <c r="R6392" s="4">
        <v>609.16</v>
      </c>
      <c r="S6392" s="4">
        <v>431.2</v>
      </c>
      <c r="T6392" s="4" t="str">
        <f>VLOOKUP(E6392,zamiana!A:B,2,0)</f>
        <v>ALSTOM KTW</v>
      </c>
    </row>
    <row r="6393" spans="1:20" x14ac:dyDescent="0.3">
      <c r="A6393" s="4" t="s">
        <v>4696</v>
      </c>
      <c r="B6393" s="76">
        <v>45215</v>
      </c>
      <c r="C6393" s="76">
        <v>45215</v>
      </c>
      <c r="D6393" s="76">
        <v>45246</v>
      </c>
      <c r="E6393" s="4" t="s">
        <v>940</v>
      </c>
      <c r="F6393" s="4" t="s">
        <v>3867</v>
      </c>
      <c r="G6393" s="4" t="s">
        <v>942</v>
      </c>
      <c r="H6393" s="4" t="s">
        <v>999</v>
      </c>
      <c r="I6393" s="4" t="s">
        <v>1896</v>
      </c>
      <c r="J6393" s="4" t="s">
        <v>1896</v>
      </c>
      <c r="K6393" s="4" t="s">
        <v>821</v>
      </c>
      <c r="L6393" s="4">
        <v>2</v>
      </c>
      <c r="M6393" s="4" t="s">
        <v>77</v>
      </c>
      <c r="N6393" s="4">
        <v>283.83</v>
      </c>
      <c r="O6393" s="4">
        <v>223.96</v>
      </c>
      <c r="P6393" s="4" t="s">
        <v>78</v>
      </c>
      <c r="Q6393" s="77">
        <v>45281.618055555555</v>
      </c>
      <c r="R6393" s="4">
        <v>567.66</v>
      </c>
      <c r="S6393" s="4">
        <v>447.92</v>
      </c>
      <c r="T6393" s="4" t="str">
        <f>VLOOKUP(E6393,zamiana!A:B,2,0)</f>
        <v>ALSTOM KTW</v>
      </c>
    </row>
    <row r="6394" spans="1:20" x14ac:dyDescent="0.3">
      <c r="A6394" s="4" t="s">
        <v>4628</v>
      </c>
      <c r="B6394" s="76">
        <v>45215</v>
      </c>
      <c r="C6394" s="76">
        <v>45215</v>
      </c>
      <c r="D6394" s="76">
        <v>45246</v>
      </c>
      <c r="E6394" s="4" t="s">
        <v>940</v>
      </c>
      <c r="F6394" s="4" t="s">
        <v>3867</v>
      </c>
      <c r="G6394" s="4" t="s">
        <v>942</v>
      </c>
      <c r="H6394" s="4" t="s">
        <v>999</v>
      </c>
      <c r="I6394" s="4" t="s">
        <v>3599</v>
      </c>
      <c r="J6394" s="4" t="s">
        <v>3599</v>
      </c>
      <c r="K6394" s="4" t="s">
        <v>852</v>
      </c>
      <c r="L6394" s="4">
        <v>2</v>
      </c>
      <c r="M6394" s="4" t="s">
        <v>77</v>
      </c>
      <c r="N6394" s="4">
        <v>51.8</v>
      </c>
      <c r="O6394" s="4">
        <v>20.73</v>
      </c>
      <c r="P6394" s="4" t="s">
        <v>78</v>
      </c>
      <c r="Q6394" s="77">
        <v>45281.620138888888</v>
      </c>
      <c r="R6394" s="4">
        <v>103.6</v>
      </c>
      <c r="S6394" s="4">
        <v>41.46</v>
      </c>
      <c r="T6394" s="4" t="str">
        <f>VLOOKUP(E6394,zamiana!A:B,2,0)</f>
        <v>ALSTOM KTW</v>
      </c>
    </row>
    <row r="6395" spans="1:20" x14ac:dyDescent="0.3">
      <c r="A6395" s="4" t="s">
        <v>4628</v>
      </c>
      <c r="B6395" s="76">
        <v>45215</v>
      </c>
      <c r="C6395" s="76">
        <v>45215</v>
      </c>
      <c r="D6395" s="76">
        <v>45246</v>
      </c>
      <c r="E6395" s="4" t="s">
        <v>940</v>
      </c>
      <c r="F6395" s="4" t="s">
        <v>3867</v>
      </c>
      <c r="G6395" s="4" t="s">
        <v>942</v>
      </c>
      <c r="H6395" s="4" t="s">
        <v>999</v>
      </c>
      <c r="I6395" s="4" t="s">
        <v>4111</v>
      </c>
      <c r="J6395" s="4" t="s">
        <v>4111</v>
      </c>
      <c r="K6395" s="4" t="s">
        <v>821</v>
      </c>
      <c r="L6395" s="4">
        <v>4</v>
      </c>
      <c r="M6395" s="4" t="s">
        <v>77</v>
      </c>
      <c r="N6395" s="4">
        <v>45.88</v>
      </c>
      <c r="O6395" s="4">
        <v>24.26</v>
      </c>
      <c r="P6395" s="4" t="s">
        <v>78</v>
      </c>
      <c r="Q6395" s="77">
        <v>45281.613888888889</v>
      </c>
      <c r="R6395" s="4">
        <v>183.52</v>
      </c>
      <c r="S6395" s="4">
        <v>97.04</v>
      </c>
      <c r="T6395" s="4" t="str">
        <f>VLOOKUP(E6395,zamiana!A:B,2,0)</f>
        <v>ALSTOM KTW</v>
      </c>
    </row>
    <row r="6396" spans="1:20" x14ac:dyDescent="0.3">
      <c r="A6396" s="4" t="s">
        <v>4628</v>
      </c>
      <c r="B6396" s="76">
        <v>45215</v>
      </c>
      <c r="C6396" s="76">
        <v>45215</v>
      </c>
      <c r="D6396" s="76">
        <v>45246</v>
      </c>
      <c r="E6396" s="4" t="s">
        <v>940</v>
      </c>
      <c r="F6396" s="4" t="s">
        <v>3867</v>
      </c>
      <c r="G6396" s="4" t="s">
        <v>942</v>
      </c>
      <c r="H6396" s="4" t="s">
        <v>999</v>
      </c>
      <c r="I6396" s="4" t="s">
        <v>1461</v>
      </c>
      <c r="J6396" s="4" t="s">
        <v>1461</v>
      </c>
      <c r="K6396" s="4" t="s">
        <v>821</v>
      </c>
      <c r="L6396" s="4">
        <v>4</v>
      </c>
      <c r="M6396" s="4" t="s">
        <v>77</v>
      </c>
      <c r="N6396" s="4">
        <v>46.97</v>
      </c>
      <c r="O6396" s="4">
        <v>24.26</v>
      </c>
      <c r="P6396" s="4" t="s">
        <v>78</v>
      </c>
      <c r="Q6396" s="77">
        <v>45281.613888888889</v>
      </c>
      <c r="R6396" s="4">
        <v>187.88</v>
      </c>
      <c r="S6396" s="4">
        <v>97.04</v>
      </c>
      <c r="T6396" s="4" t="str">
        <f>VLOOKUP(E6396,zamiana!A:B,2,0)</f>
        <v>ALSTOM KTW</v>
      </c>
    </row>
    <row r="6397" spans="1:20" x14ac:dyDescent="0.3">
      <c r="A6397" s="4" t="s">
        <v>4677</v>
      </c>
      <c r="B6397" s="76">
        <v>45215</v>
      </c>
      <c r="C6397" s="76">
        <v>45215</v>
      </c>
      <c r="D6397" s="76">
        <v>45246</v>
      </c>
      <c r="E6397" s="4" t="s">
        <v>940</v>
      </c>
      <c r="F6397" s="4" t="s">
        <v>3867</v>
      </c>
      <c r="G6397" s="4" t="s">
        <v>942</v>
      </c>
      <c r="H6397" s="4" t="s">
        <v>999</v>
      </c>
      <c r="I6397" s="4" t="s">
        <v>1569</v>
      </c>
      <c r="J6397" s="4" t="s">
        <v>1569</v>
      </c>
      <c r="K6397" s="4" t="s">
        <v>821</v>
      </c>
      <c r="L6397" s="4">
        <v>1</v>
      </c>
      <c r="M6397" s="4" t="s">
        <v>77</v>
      </c>
      <c r="N6397" s="4">
        <v>33.520000000000003</v>
      </c>
      <c r="O6397" s="4">
        <v>33.64</v>
      </c>
      <c r="P6397" s="4" t="s">
        <v>78</v>
      </c>
      <c r="Q6397" s="77">
        <v>45281.651388888888</v>
      </c>
      <c r="R6397" s="4">
        <v>33.520000000000003</v>
      </c>
      <c r="S6397" s="4">
        <v>33.64</v>
      </c>
      <c r="T6397" s="4" t="str">
        <f>VLOOKUP(E6397,zamiana!A:B,2,0)</f>
        <v>ALSTOM KTW</v>
      </c>
    </row>
    <row r="6398" spans="1:20" x14ac:dyDescent="0.3">
      <c r="A6398" s="4" t="s">
        <v>4677</v>
      </c>
      <c r="B6398" s="76">
        <v>45215</v>
      </c>
      <c r="C6398" s="76">
        <v>45215</v>
      </c>
      <c r="D6398" s="76">
        <v>45246</v>
      </c>
      <c r="E6398" s="4" t="s">
        <v>940</v>
      </c>
      <c r="F6398" s="4" t="s">
        <v>3867</v>
      </c>
      <c r="G6398" s="4" t="s">
        <v>942</v>
      </c>
      <c r="H6398" s="4" t="s">
        <v>999</v>
      </c>
      <c r="I6398" s="4" t="s">
        <v>1534</v>
      </c>
      <c r="J6398" s="4" t="s">
        <v>1534</v>
      </c>
      <c r="K6398" s="4" t="s">
        <v>821</v>
      </c>
      <c r="L6398" s="4">
        <v>1</v>
      </c>
      <c r="M6398" s="4" t="s">
        <v>77</v>
      </c>
      <c r="N6398" s="4">
        <v>29.64</v>
      </c>
      <c r="O6398" s="4">
        <v>30.71</v>
      </c>
      <c r="P6398" s="4" t="s">
        <v>78</v>
      </c>
      <c r="Q6398" s="77">
        <v>45281.651388888888</v>
      </c>
      <c r="R6398" s="4">
        <v>29.64</v>
      </c>
      <c r="S6398" s="4">
        <v>30.71</v>
      </c>
      <c r="T6398" s="4" t="str">
        <f>VLOOKUP(E6398,zamiana!A:B,2,0)</f>
        <v>ALSTOM KTW</v>
      </c>
    </row>
    <row r="6399" spans="1:20" x14ac:dyDescent="0.3">
      <c r="A6399" s="4" t="s">
        <v>4677</v>
      </c>
      <c r="B6399" s="76">
        <v>45215</v>
      </c>
      <c r="C6399" s="76">
        <v>45215</v>
      </c>
      <c r="D6399" s="76">
        <v>45246</v>
      </c>
      <c r="E6399" s="4" t="s">
        <v>940</v>
      </c>
      <c r="F6399" s="4" t="s">
        <v>3867</v>
      </c>
      <c r="G6399" s="4" t="s">
        <v>942</v>
      </c>
      <c r="H6399" s="4" t="s">
        <v>999</v>
      </c>
      <c r="I6399" s="4" t="s">
        <v>3952</v>
      </c>
      <c r="J6399" s="4" t="s">
        <v>3952</v>
      </c>
      <c r="K6399" s="4" t="s">
        <v>852</v>
      </c>
      <c r="L6399" s="4">
        <v>8</v>
      </c>
      <c r="M6399" s="4" t="s">
        <v>77</v>
      </c>
      <c r="N6399" s="4">
        <v>35.07</v>
      </c>
      <c r="O6399" s="4">
        <v>16.75</v>
      </c>
      <c r="P6399" s="4" t="s">
        <v>78</v>
      </c>
      <c r="Q6399" s="77">
        <v>45281.620138888888</v>
      </c>
      <c r="R6399" s="4">
        <v>280.56</v>
      </c>
      <c r="S6399" s="4">
        <v>134</v>
      </c>
      <c r="T6399" s="4" t="str">
        <f>VLOOKUP(E6399,zamiana!A:B,2,0)</f>
        <v>ALSTOM KTW</v>
      </c>
    </row>
    <row r="6400" spans="1:20" x14ac:dyDescent="0.3">
      <c r="A6400" s="4" t="s">
        <v>4830</v>
      </c>
      <c r="B6400" s="76">
        <v>45215</v>
      </c>
      <c r="C6400" s="76">
        <v>45215</v>
      </c>
      <c r="D6400" s="76">
        <v>45246</v>
      </c>
      <c r="E6400" s="4" t="s">
        <v>940</v>
      </c>
      <c r="F6400" s="4" t="s">
        <v>3867</v>
      </c>
      <c r="G6400" s="4" t="s">
        <v>942</v>
      </c>
      <c r="H6400" s="4" t="s">
        <v>999</v>
      </c>
      <c r="I6400" s="4" t="s">
        <v>4013</v>
      </c>
      <c r="J6400" s="4" t="s">
        <v>84</v>
      </c>
      <c r="K6400" s="4" t="s">
        <v>102</v>
      </c>
      <c r="L6400" s="4">
        <v>64</v>
      </c>
      <c r="M6400" s="4" t="s">
        <v>77</v>
      </c>
      <c r="N6400" s="4">
        <v>4.7300000000000004</v>
      </c>
      <c r="O6400" s="4">
        <v>1.65</v>
      </c>
      <c r="P6400" s="4" t="s">
        <v>78</v>
      </c>
      <c r="Q6400" s="77">
        <v>45281.680555555555</v>
      </c>
      <c r="R6400" s="4">
        <v>302.72000000000003</v>
      </c>
      <c r="S6400" s="4">
        <v>105.6</v>
      </c>
      <c r="T6400" s="4" t="str">
        <f>VLOOKUP(E6400,zamiana!A:B,2,0)</f>
        <v>ALSTOM KTW</v>
      </c>
    </row>
    <row r="6401" spans="1:20" x14ac:dyDescent="0.3">
      <c r="A6401" s="4" t="s">
        <v>4648</v>
      </c>
      <c r="B6401" s="76">
        <v>45215</v>
      </c>
      <c r="C6401" s="76">
        <v>45215</v>
      </c>
      <c r="D6401" s="76">
        <v>45246</v>
      </c>
      <c r="E6401" s="4" t="s">
        <v>940</v>
      </c>
      <c r="F6401" s="4" t="s">
        <v>3867</v>
      </c>
      <c r="G6401" s="4" t="s">
        <v>942</v>
      </c>
      <c r="H6401" s="4" t="s">
        <v>999</v>
      </c>
      <c r="I6401" s="4" t="s">
        <v>3861</v>
      </c>
      <c r="J6401" s="4" t="s">
        <v>3861</v>
      </c>
      <c r="K6401" s="4" t="s">
        <v>821</v>
      </c>
      <c r="L6401" s="4">
        <v>7</v>
      </c>
      <c r="M6401" s="4" t="s">
        <v>77</v>
      </c>
      <c r="N6401" s="4">
        <v>25.76</v>
      </c>
      <c r="O6401" s="4">
        <v>20.81</v>
      </c>
      <c r="P6401" s="4" t="s">
        <v>78</v>
      </c>
      <c r="Q6401" s="77">
        <v>45281.651388888888</v>
      </c>
      <c r="R6401" s="4">
        <v>180.32</v>
      </c>
      <c r="S6401" s="4">
        <v>145.66999999999999</v>
      </c>
      <c r="T6401" s="4" t="str">
        <f>VLOOKUP(E6401,zamiana!A:B,2,0)</f>
        <v>ALSTOM KTW</v>
      </c>
    </row>
    <row r="6402" spans="1:20" x14ac:dyDescent="0.3">
      <c r="A6402" s="4" t="s">
        <v>4648</v>
      </c>
      <c r="B6402" s="76">
        <v>45215</v>
      </c>
      <c r="C6402" s="76">
        <v>45215</v>
      </c>
      <c r="D6402" s="76">
        <v>45246</v>
      </c>
      <c r="E6402" s="4" t="s">
        <v>940</v>
      </c>
      <c r="F6402" s="4" t="s">
        <v>3867</v>
      </c>
      <c r="G6402" s="4" t="s">
        <v>942</v>
      </c>
      <c r="H6402" s="4" t="s">
        <v>999</v>
      </c>
      <c r="I6402" s="4" t="s">
        <v>1283</v>
      </c>
      <c r="J6402" s="4" t="s">
        <v>1283</v>
      </c>
      <c r="K6402" s="4" t="s">
        <v>821</v>
      </c>
      <c r="L6402" s="4">
        <v>7</v>
      </c>
      <c r="M6402" s="4" t="s">
        <v>77</v>
      </c>
      <c r="N6402" s="4">
        <v>16.809999999999999</v>
      </c>
      <c r="O6402" s="4">
        <v>12.57</v>
      </c>
      <c r="P6402" s="4" t="s">
        <v>78</v>
      </c>
      <c r="Q6402" s="77">
        <v>45281.651388888888</v>
      </c>
      <c r="R6402" s="4">
        <v>117.67</v>
      </c>
      <c r="S6402" s="4">
        <v>87.99</v>
      </c>
      <c r="T6402" s="4" t="str">
        <f>VLOOKUP(E6402,zamiana!A:B,2,0)</f>
        <v>ALSTOM KTW</v>
      </c>
    </row>
    <row r="6403" spans="1:20" x14ac:dyDescent="0.3">
      <c r="A6403" s="4" t="s">
        <v>4860</v>
      </c>
      <c r="B6403" s="76">
        <v>45215</v>
      </c>
      <c r="C6403" s="76">
        <v>45215</v>
      </c>
      <c r="D6403" s="76">
        <v>45246</v>
      </c>
      <c r="E6403" s="4" t="s">
        <v>940</v>
      </c>
      <c r="F6403" s="4" t="s">
        <v>3867</v>
      </c>
      <c r="G6403" s="4" t="s">
        <v>942</v>
      </c>
      <c r="H6403" s="4" t="s">
        <v>999</v>
      </c>
      <c r="I6403" s="4" t="s">
        <v>4861</v>
      </c>
      <c r="J6403" s="4" t="s">
        <v>4815</v>
      </c>
      <c r="K6403" s="4" t="s">
        <v>102</v>
      </c>
      <c r="L6403" s="4">
        <v>48</v>
      </c>
      <c r="M6403" s="4" t="s">
        <v>77</v>
      </c>
      <c r="N6403" s="4">
        <v>3.91</v>
      </c>
      <c r="O6403" s="4">
        <v>1.81</v>
      </c>
      <c r="P6403" s="4" t="s">
        <v>78</v>
      </c>
      <c r="Q6403" s="77">
        <v>45281.680555555555</v>
      </c>
      <c r="R6403" s="4">
        <v>187.68</v>
      </c>
      <c r="S6403" s="4">
        <v>86.88</v>
      </c>
      <c r="T6403" s="4" t="str">
        <f>VLOOKUP(E6403,zamiana!A:B,2,0)</f>
        <v>ALSTOM KTW</v>
      </c>
    </row>
    <row r="6404" spans="1:20" x14ac:dyDescent="0.3">
      <c r="A6404" s="4" t="s">
        <v>4742</v>
      </c>
      <c r="B6404" s="76">
        <v>45215</v>
      </c>
      <c r="C6404" s="76">
        <v>45215</v>
      </c>
      <c r="D6404" s="76">
        <v>45246</v>
      </c>
      <c r="E6404" s="4" t="s">
        <v>940</v>
      </c>
      <c r="F6404" s="4" t="s">
        <v>3867</v>
      </c>
      <c r="G6404" s="4" t="s">
        <v>942</v>
      </c>
      <c r="H6404" s="4" t="s">
        <v>999</v>
      </c>
      <c r="I6404" s="4" t="s">
        <v>1793</v>
      </c>
      <c r="J6404" s="4" t="s">
        <v>1793</v>
      </c>
      <c r="K6404" s="4" t="s">
        <v>821</v>
      </c>
      <c r="L6404" s="4">
        <v>1</v>
      </c>
      <c r="M6404" s="4" t="s">
        <v>77</v>
      </c>
      <c r="N6404" s="4">
        <v>152.29</v>
      </c>
      <c r="O6404" s="4">
        <v>107.8</v>
      </c>
      <c r="P6404" s="4" t="s">
        <v>78</v>
      </c>
      <c r="Q6404" s="77">
        <v>45281.625</v>
      </c>
      <c r="R6404" s="4">
        <v>152.29</v>
      </c>
      <c r="S6404" s="4">
        <v>107.8</v>
      </c>
      <c r="T6404" s="4" t="str">
        <f>VLOOKUP(E6404,zamiana!A:B,2,0)</f>
        <v>ALSTOM KTW</v>
      </c>
    </row>
    <row r="6405" spans="1:20" x14ac:dyDescent="0.3">
      <c r="A6405" s="4" t="s">
        <v>4392</v>
      </c>
      <c r="B6405" s="76">
        <v>45215</v>
      </c>
      <c r="C6405" s="76">
        <v>45215</v>
      </c>
      <c r="D6405" s="76">
        <v>45246</v>
      </c>
      <c r="E6405" s="4" t="s">
        <v>940</v>
      </c>
      <c r="F6405" s="4" t="s">
        <v>3867</v>
      </c>
      <c r="G6405" s="4" t="s">
        <v>942</v>
      </c>
      <c r="H6405" s="4" t="s">
        <v>999</v>
      </c>
      <c r="I6405" s="4" t="s">
        <v>4390</v>
      </c>
      <c r="J6405" s="4" t="s">
        <v>87</v>
      </c>
      <c r="K6405" s="4" t="s">
        <v>102</v>
      </c>
      <c r="L6405" s="4">
        <v>2</v>
      </c>
      <c r="M6405" s="4" t="s">
        <v>77</v>
      </c>
      <c r="N6405" s="4">
        <v>41.75</v>
      </c>
      <c r="O6405" s="4">
        <v>42.56</v>
      </c>
      <c r="P6405" s="4" t="s">
        <v>78</v>
      </c>
      <c r="Q6405" s="77">
        <v>45281.681250000001</v>
      </c>
      <c r="R6405" s="4">
        <v>83.5</v>
      </c>
      <c r="S6405" s="4">
        <v>85.12</v>
      </c>
      <c r="T6405" s="4" t="str">
        <f>VLOOKUP(E6405,zamiana!A:B,2,0)</f>
        <v>ALSTOM KTW</v>
      </c>
    </row>
    <row r="6406" spans="1:20" x14ac:dyDescent="0.3">
      <c r="A6406" s="4" t="s">
        <v>4862</v>
      </c>
      <c r="B6406" s="76">
        <v>45215</v>
      </c>
      <c r="C6406" s="76">
        <v>45215</v>
      </c>
      <c r="D6406" s="76">
        <v>45246</v>
      </c>
      <c r="E6406" s="4" t="s">
        <v>940</v>
      </c>
      <c r="F6406" s="4" t="s">
        <v>3867</v>
      </c>
      <c r="G6406" s="4" t="s">
        <v>942</v>
      </c>
      <c r="H6406" s="4" t="s">
        <v>999</v>
      </c>
      <c r="I6406" s="4" t="s">
        <v>4861</v>
      </c>
      <c r="J6406" s="4" t="s">
        <v>4815</v>
      </c>
      <c r="K6406" s="4" t="s">
        <v>102</v>
      </c>
      <c r="L6406" s="4">
        <v>16</v>
      </c>
      <c r="M6406" s="4" t="s">
        <v>77</v>
      </c>
      <c r="N6406" s="4">
        <v>3.91</v>
      </c>
      <c r="O6406" s="4">
        <v>1.81</v>
      </c>
      <c r="P6406" s="4" t="s">
        <v>78</v>
      </c>
      <c r="Q6406" s="77">
        <v>45281.680555555555</v>
      </c>
      <c r="R6406" s="4">
        <v>62.56</v>
      </c>
      <c r="S6406" s="4">
        <v>28.96</v>
      </c>
      <c r="T6406" s="4" t="str">
        <f>VLOOKUP(E6406,zamiana!A:B,2,0)</f>
        <v>ALSTOM KTW</v>
      </c>
    </row>
    <row r="6407" spans="1:20" x14ac:dyDescent="0.3">
      <c r="A6407" s="4" t="s">
        <v>4384</v>
      </c>
      <c r="B6407" s="76">
        <v>45215</v>
      </c>
      <c r="C6407" s="76">
        <v>45215</v>
      </c>
      <c r="D6407" s="76">
        <v>45246</v>
      </c>
      <c r="E6407" s="4" t="s">
        <v>940</v>
      </c>
      <c r="F6407" s="4" t="s">
        <v>3867</v>
      </c>
      <c r="G6407" s="4" t="s">
        <v>942</v>
      </c>
      <c r="H6407" s="4" t="s">
        <v>999</v>
      </c>
      <c r="I6407" s="4" t="s">
        <v>4385</v>
      </c>
      <c r="J6407" s="4" t="s">
        <v>88</v>
      </c>
      <c r="K6407" s="4" t="s">
        <v>102</v>
      </c>
      <c r="L6407" s="4">
        <v>50</v>
      </c>
      <c r="M6407" s="4" t="s">
        <v>77</v>
      </c>
      <c r="N6407" s="4">
        <v>5.4</v>
      </c>
      <c r="O6407" s="4">
        <v>1.57</v>
      </c>
      <c r="P6407" s="4" t="s">
        <v>78</v>
      </c>
      <c r="Q6407" s="77">
        <v>45281.668055555558</v>
      </c>
      <c r="R6407" s="4">
        <v>270</v>
      </c>
      <c r="S6407" s="4">
        <v>78.5</v>
      </c>
      <c r="T6407" s="4" t="str">
        <f>VLOOKUP(E6407,zamiana!A:B,2,0)</f>
        <v>ALSTOM KTW</v>
      </c>
    </row>
    <row r="6408" spans="1:20" x14ac:dyDescent="0.3">
      <c r="A6408" s="4" t="s">
        <v>4753</v>
      </c>
      <c r="B6408" s="76">
        <v>45215</v>
      </c>
      <c r="C6408" s="76">
        <v>45215</v>
      </c>
      <c r="D6408" s="76">
        <v>45246</v>
      </c>
      <c r="E6408" s="4" t="s">
        <v>940</v>
      </c>
      <c r="F6408" s="4" t="s">
        <v>3867</v>
      </c>
      <c r="G6408" s="4" t="s">
        <v>942</v>
      </c>
      <c r="H6408" s="4" t="s">
        <v>999</v>
      </c>
      <c r="I6408" s="4" t="s">
        <v>1121</v>
      </c>
      <c r="J6408" s="4" t="s">
        <v>1121</v>
      </c>
      <c r="K6408" s="4" t="s">
        <v>821</v>
      </c>
      <c r="L6408" s="4">
        <v>2</v>
      </c>
      <c r="M6408" s="4" t="s">
        <v>77</v>
      </c>
      <c r="N6408" s="4">
        <v>9.8699999999999992</v>
      </c>
      <c r="O6408" s="4">
        <v>8.6199999999999992</v>
      </c>
      <c r="P6408" s="4" t="s">
        <v>78</v>
      </c>
      <c r="Q6408" s="77">
        <v>45281.616666666669</v>
      </c>
      <c r="R6408" s="4">
        <v>19.739999999999998</v>
      </c>
      <c r="S6408" s="4">
        <v>17.239999999999998</v>
      </c>
      <c r="T6408" s="4" t="str">
        <f>VLOOKUP(E6408,zamiana!A:B,2,0)</f>
        <v>ALSTOM KTW</v>
      </c>
    </row>
    <row r="6409" spans="1:20" x14ac:dyDescent="0.3">
      <c r="A6409" s="4" t="s">
        <v>4753</v>
      </c>
      <c r="B6409" s="76">
        <v>45215</v>
      </c>
      <c r="C6409" s="76">
        <v>45215</v>
      </c>
      <c r="D6409" s="76">
        <v>45246</v>
      </c>
      <c r="E6409" s="4" t="s">
        <v>940</v>
      </c>
      <c r="F6409" s="4" t="s">
        <v>3867</v>
      </c>
      <c r="G6409" s="4" t="s">
        <v>942</v>
      </c>
      <c r="H6409" s="4" t="s">
        <v>999</v>
      </c>
      <c r="I6409" s="4" t="s">
        <v>1121</v>
      </c>
      <c r="J6409" s="4" t="s">
        <v>1121</v>
      </c>
      <c r="K6409" s="4" t="s">
        <v>821</v>
      </c>
      <c r="L6409" s="4">
        <v>3</v>
      </c>
      <c r="M6409" s="4" t="s">
        <v>77</v>
      </c>
      <c r="N6409" s="4">
        <v>9.8699999999999992</v>
      </c>
      <c r="O6409" s="4">
        <v>8.6199999999999992</v>
      </c>
      <c r="P6409" s="4" t="s">
        <v>78</v>
      </c>
      <c r="Q6409" s="77">
        <v>45281.616666666669</v>
      </c>
      <c r="R6409" s="4">
        <v>29.61</v>
      </c>
      <c r="S6409" s="4">
        <v>25.86</v>
      </c>
      <c r="T6409" s="4" t="str">
        <f>VLOOKUP(E6409,zamiana!A:B,2,0)</f>
        <v>ALSTOM KTW</v>
      </c>
    </row>
    <row r="6410" spans="1:20" x14ac:dyDescent="0.3">
      <c r="A6410" s="4" t="s">
        <v>4670</v>
      </c>
      <c r="B6410" s="76">
        <v>45215</v>
      </c>
      <c r="C6410" s="76">
        <v>45215</v>
      </c>
      <c r="D6410" s="76">
        <v>45246</v>
      </c>
      <c r="E6410" s="4" t="s">
        <v>940</v>
      </c>
      <c r="F6410" s="4" t="s">
        <v>3867</v>
      </c>
      <c r="G6410" s="4" t="s">
        <v>942</v>
      </c>
      <c r="H6410" s="4" t="s">
        <v>999</v>
      </c>
      <c r="I6410" s="4" t="s">
        <v>3861</v>
      </c>
      <c r="J6410" s="4" t="s">
        <v>3861</v>
      </c>
      <c r="K6410" s="4" t="s">
        <v>821</v>
      </c>
      <c r="L6410" s="4">
        <v>1</v>
      </c>
      <c r="M6410" s="4" t="s">
        <v>77</v>
      </c>
      <c r="N6410" s="4">
        <v>25.67</v>
      </c>
      <c r="O6410" s="4">
        <v>20.81</v>
      </c>
      <c r="P6410" s="4" t="s">
        <v>78</v>
      </c>
      <c r="Q6410" s="77">
        <v>45281.651388888888</v>
      </c>
      <c r="R6410" s="4">
        <v>25.67</v>
      </c>
      <c r="S6410" s="4">
        <v>20.81</v>
      </c>
      <c r="T6410" s="4" t="str">
        <f>VLOOKUP(E6410,zamiana!A:B,2,0)</f>
        <v>ALSTOM KTW</v>
      </c>
    </row>
    <row r="6411" spans="1:20" x14ac:dyDescent="0.3">
      <c r="A6411" s="4" t="s">
        <v>4403</v>
      </c>
      <c r="B6411" s="76">
        <v>45215</v>
      </c>
      <c r="C6411" s="76">
        <v>45215</v>
      </c>
      <c r="D6411" s="76">
        <v>45246</v>
      </c>
      <c r="E6411" s="4" t="s">
        <v>964</v>
      </c>
      <c r="F6411" s="4" t="s">
        <v>2830</v>
      </c>
      <c r="G6411" s="4" t="s">
        <v>942</v>
      </c>
      <c r="H6411" s="4" t="s">
        <v>964</v>
      </c>
      <c r="I6411" s="4" t="s">
        <v>4408</v>
      </c>
      <c r="J6411" s="4" t="s">
        <v>4409</v>
      </c>
      <c r="K6411" s="4" t="s">
        <v>107</v>
      </c>
      <c r="L6411" s="4">
        <v>50</v>
      </c>
      <c r="M6411" s="4" t="s">
        <v>77</v>
      </c>
      <c r="N6411" s="4">
        <v>30.25</v>
      </c>
      <c r="O6411" s="4">
        <v>15.36</v>
      </c>
      <c r="P6411" s="4" t="s">
        <v>78</v>
      </c>
      <c r="Q6411" s="77">
        <v>45281.63958333333</v>
      </c>
      <c r="R6411" s="4">
        <v>1512.5</v>
      </c>
      <c r="S6411" s="4">
        <v>768</v>
      </c>
      <c r="T6411" s="4" t="str">
        <f>VLOOKUP(E6411,zamiana!A:B,2,0)</f>
        <v>ALSTOM SLZ</v>
      </c>
    </row>
    <row r="6412" spans="1:20" x14ac:dyDescent="0.3">
      <c r="A6412" s="4" t="s">
        <v>4403</v>
      </c>
      <c r="B6412" s="76">
        <v>45215</v>
      </c>
      <c r="C6412" s="76">
        <v>45215</v>
      </c>
      <c r="D6412" s="76">
        <v>45246</v>
      </c>
      <c r="E6412" s="4" t="s">
        <v>964</v>
      </c>
      <c r="F6412" s="4" t="s">
        <v>2830</v>
      </c>
      <c r="G6412" s="4" t="s">
        <v>942</v>
      </c>
      <c r="H6412" s="4" t="s">
        <v>964</v>
      </c>
      <c r="I6412" s="4" t="s">
        <v>4406</v>
      </c>
      <c r="J6412" s="4" t="s">
        <v>4407</v>
      </c>
      <c r="K6412" s="4" t="s">
        <v>107</v>
      </c>
      <c r="L6412" s="4">
        <v>50</v>
      </c>
      <c r="M6412" s="4" t="s">
        <v>77</v>
      </c>
      <c r="N6412" s="4">
        <v>16.350000000000001</v>
      </c>
      <c r="O6412" s="4">
        <v>10.56</v>
      </c>
      <c r="P6412" s="4" t="s">
        <v>78</v>
      </c>
      <c r="Q6412" s="77">
        <v>45281.636111111111</v>
      </c>
      <c r="R6412" s="4">
        <v>817.5</v>
      </c>
      <c r="S6412" s="4">
        <v>528</v>
      </c>
      <c r="T6412" s="4" t="str">
        <f>VLOOKUP(E6412,zamiana!A:B,2,0)</f>
        <v>ALSTOM SLZ</v>
      </c>
    </row>
    <row r="6413" spans="1:20" x14ac:dyDescent="0.3">
      <c r="A6413" s="4" t="s">
        <v>4403</v>
      </c>
      <c r="B6413" s="76">
        <v>45215</v>
      </c>
      <c r="C6413" s="76">
        <v>45215</v>
      </c>
      <c r="D6413" s="76">
        <v>45246</v>
      </c>
      <c r="E6413" s="4" t="s">
        <v>964</v>
      </c>
      <c r="F6413" s="4" t="s">
        <v>2830</v>
      </c>
      <c r="G6413" s="4" t="s">
        <v>942</v>
      </c>
      <c r="H6413" s="4" t="s">
        <v>964</v>
      </c>
      <c r="I6413" s="4" t="s">
        <v>4404</v>
      </c>
      <c r="J6413" s="4" t="s">
        <v>4405</v>
      </c>
      <c r="K6413" s="4" t="s">
        <v>107</v>
      </c>
      <c r="L6413" s="4">
        <v>50</v>
      </c>
      <c r="M6413" s="4" t="s">
        <v>77</v>
      </c>
      <c r="N6413" s="4">
        <v>31.47</v>
      </c>
      <c r="O6413" s="4">
        <v>15.77</v>
      </c>
      <c r="P6413" s="4" t="s">
        <v>78</v>
      </c>
      <c r="Q6413" s="77">
        <v>45281.65625</v>
      </c>
      <c r="R6413" s="4">
        <v>1573.5</v>
      </c>
      <c r="S6413" s="4">
        <v>788.5</v>
      </c>
      <c r="T6413" s="4" t="str">
        <f>VLOOKUP(E6413,zamiana!A:B,2,0)</f>
        <v>ALSTOM SLZ</v>
      </c>
    </row>
    <row r="6414" spans="1:20" x14ac:dyDescent="0.3">
      <c r="A6414" s="4" t="s">
        <v>4316</v>
      </c>
      <c r="B6414" s="76">
        <v>45215</v>
      </c>
      <c r="C6414" s="76">
        <v>45215</v>
      </c>
      <c r="D6414" s="76">
        <v>45251</v>
      </c>
      <c r="E6414" s="4" t="s">
        <v>58</v>
      </c>
      <c r="F6414" s="4" t="s">
        <v>1381</v>
      </c>
      <c r="G6414" s="4" t="s">
        <v>942</v>
      </c>
      <c r="H6414" s="4" t="s">
        <v>1382</v>
      </c>
      <c r="I6414" s="4">
        <v>17455</v>
      </c>
      <c r="J6414" s="4" t="s">
        <v>3626</v>
      </c>
      <c r="K6414" s="4" t="s">
        <v>58</v>
      </c>
      <c r="L6414" s="4">
        <v>2</v>
      </c>
      <c r="M6414" s="4" t="s">
        <v>77</v>
      </c>
      <c r="N6414" s="4">
        <v>2291.65</v>
      </c>
      <c r="O6414" s="4">
        <v>2142.5100000000002</v>
      </c>
      <c r="P6414" s="4" t="s">
        <v>78</v>
      </c>
      <c r="Q6414" s="77">
        <v>45281.666666666664</v>
      </c>
      <c r="R6414" s="4">
        <v>4583.3</v>
      </c>
      <c r="S6414" s="4">
        <v>4285.0200000000004</v>
      </c>
      <c r="T6414" s="4" t="str">
        <f>VLOOKUP(E6414,zamiana!A:B,2,0)</f>
        <v>Impact</v>
      </c>
    </row>
    <row r="6415" spans="1:20" x14ac:dyDescent="0.3">
      <c r="A6415" s="4" t="s">
        <v>4316</v>
      </c>
      <c r="B6415" s="76">
        <v>45215</v>
      </c>
      <c r="C6415" s="76">
        <v>45215</v>
      </c>
      <c r="D6415" s="76">
        <v>45251</v>
      </c>
      <c r="E6415" s="4" t="s">
        <v>58</v>
      </c>
      <c r="F6415" s="4" t="s">
        <v>1381</v>
      </c>
      <c r="G6415" s="4" t="s">
        <v>942</v>
      </c>
      <c r="H6415" s="4" t="s">
        <v>1382</v>
      </c>
      <c r="I6415" s="4">
        <v>17454</v>
      </c>
      <c r="J6415" s="4" t="s">
        <v>3627</v>
      </c>
      <c r="K6415" s="4" t="s">
        <v>58</v>
      </c>
      <c r="L6415" s="4">
        <v>1</v>
      </c>
      <c r="M6415" s="4" t="s">
        <v>77</v>
      </c>
      <c r="N6415" s="4">
        <v>3784.75</v>
      </c>
      <c r="O6415" s="4">
        <v>3504.33</v>
      </c>
      <c r="P6415" s="4" t="s">
        <v>78</v>
      </c>
      <c r="Q6415" s="77">
        <v>45281.666666666664</v>
      </c>
      <c r="R6415" s="4">
        <v>3784.75</v>
      </c>
      <c r="S6415" s="4">
        <v>3504.33</v>
      </c>
      <c r="T6415" s="4" t="str">
        <f>VLOOKUP(E6415,zamiana!A:B,2,0)</f>
        <v>Impact</v>
      </c>
    </row>
    <row r="6416" spans="1:20" x14ac:dyDescent="0.3">
      <c r="A6416" s="4" t="s">
        <v>4317</v>
      </c>
      <c r="B6416" s="76">
        <v>45215</v>
      </c>
      <c r="C6416" s="76">
        <v>45215</v>
      </c>
      <c r="D6416" s="76">
        <v>45251</v>
      </c>
      <c r="E6416" s="4" t="s">
        <v>58</v>
      </c>
      <c r="F6416" s="4" t="s">
        <v>1381</v>
      </c>
      <c r="G6416" s="4" t="s">
        <v>942</v>
      </c>
      <c r="H6416" s="4" t="s">
        <v>1382</v>
      </c>
      <c r="I6416" s="4">
        <v>17456</v>
      </c>
      <c r="J6416" s="4" t="s">
        <v>3625</v>
      </c>
      <c r="K6416" s="4" t="s">
        <v>58</v>
      </c>
      <c r="L6416" s="4">
        <v>2</v>
      </c>
      <c r="M6416" s="4" t="s">
        <v>77</v>
      </c>
      <c r="N6416" s="4">
        <v>275</v>
      </c>
      <c r="O6416" s="4">
        <v>228.44</v>
      </c>
      <c r="P6416" s="4" t="s">
        <v>78</v>
      </c>
      <c r="Q6416" s="77">
        <v>45281.666666666664</v>
      </c>
      <c r="R6416" s="4">
        <v>550</v>
      </c>
      <c r="S6416" s="4">
        <v>456.88</v>
      </c>
      <c r="T6416" s="4" t="str">
        <f>VLOOKUP(E6416,zamiana!A:B,2,0)</f>
        <v>Impact</v>
      </c>
    </row>
    <row r="6417" spans="1:20" x14ac:dyDescent="0.3">
      <c r="A6417" s="4" t="s">
        <v>4818</v>
      </c>
      <c r="B6417" s="76">
        <v>45215</v>
      </c>
      <c r="C6417" s="76">
        <v>45215</v>
      </c>
      <c r="D6417" s="76">
        <v>45260</v>
      </c>
      <c r="E6417" s="4" t="s">
        <v>964</v>
      </c>
      <c r="F6417" s="4" t="s">
        <v>2830</v>
      </c>
      <c r="G6417" s="4" t="s">
        <v>942</v>
      </c>
      <c r="H6417" s="4" t="s">
        <v>964</v>
      </c>
      <c r="I6417" s="4" t="s">
        <v>4817</v>
      </c>
      <c r="J6417" s="4" t="s">
        <v>3417</v>
      </c>
      <c r="K6417" s="4" t="s">
        <v>964</v>
      </c>
      <c r="L6417" s="4">
        <v>20</v>
      </c>
      <c r="M6417" s="4" t="s">
        <v>77</v>
      </c>
      <c r="N6417" s="4">
        <v>261.27999999999997</v>
      </c>
      <c r="O6417" s="4">
        <v>199.8</v>
      </c>
      <c r="P6417" s="4" t="s">
        <v>78</v>
      </c>
      <c r="Q6417" s="77">
        <v>45281.678472222222</v>
      </c>
      <c r="R6417" s="4">
        <v>5225.6000000000004</v>
      </c>
      <c r="S6417" s="4">
        <v>3996</v>
      </c>
      <c r="T6417" s="4" t="str">
        <f>VLOOKUP(E6417,zamiana!A:B,2,0)</f>
        <v>ALSTOM SLZ</v>
      </c>
    </row>
    <row r="6418" spans="1:20" x14ac:dyDescent="0.3">
      <c r="A6418" s="4" t="s">
        <v>4814</v>
      </c>
      <c r="B6418" s="76">
        <v>45215</v>
      </c>
      <c r="C6418" s="76">
        <v>45215</v>
      </c>
      <c r="D6418" s="76">
        <v>45260</v>
      </c>
      <c r="E6418" s="4" t="s">
        <v>964</v>
      </c>
      <c r="F6418" s="4" t="s">
        <v>2830</v>
      </c>
      <c r="G6418" s="4" t="s">
        <v>942</v>
      </c>
      <c r="H6418" s="4" t="s">
        <v>964</v>
      </c>
      <c r="I6418" s="4" t="s">
        <v>4247</v>
      </c>
      <c r="J6418" s="4" t="s">
        <v>4248</v>
      </c>
      <c r="K6418" s="4" t="s">
        <v>2238</v>
      </c>
      <c r="L6418" s="4">
        <v>68</v>
      </c>
      <c r="M6418" s="4" t="s">
        <v>77</v>
      </c>
      <c r="N6418" s="4">
        <v>35.83</v>
      </c>
      <c r="O6418" s="4">
        <v>2.41</v>
      </c>
      <c r="P6418" s="4" t="s">
        <v>78</v>
      </c>
      <c r="Q6418" s="77">
        <v>45281.665277777778</v>
      </c>
      <c r="R6418" s="4">
        <v>2436.44</v>
      </c>
      <c r="S6418" s="4">
        <v>163.88</v>
      </c>
      <c r="T6418" s="4" t="str">
        <f>VLOOKUP(E6418,zamiana!A:B,2,0)</f>
        <v>ALSTOM SLZ</v>
      </c>
    </row>
    <row r="6419" spans="1:20" x14ac:dyDescent="0.3">
      <c r="A6419" s="4" t="s">
        <v>4852</v>
      </c>
      <c r="B6419" s="76">
        <v>45215</v>
      </c>
      <c r="C6419" s="76">
        <v>45215</v>
      </c>
      <c r="D6419" s="76">
        <v>45260</v>
      </c>
      <c r="E6419" s="4" t="s">
        <v>964</v>
      </c>
      <c r="F6419" s="4" t="s">
        <v>2830</v>
      </c>
      <c r="G6419" s="4" t="s">
        <v>942</v>
      </c>
      <c r="H6419" s="4" t="s">
        <v>964</v>
      </c>
      <c r="I6419" s="4" t="s">
        <v>4853</v>
      </c>
      <c r="J6419" s="4" t="s">
        <v>319</v>
      </c>
      <c r="K6419" s="4" t="s">
        <v>964</v>
      </c>
      <c r="L6419" s="4">
        <v>80</v>
      </c>
      <c r="M6419" s="4" t="s">
        <v>77</v>
      </c>
      <c r="N6419" s="4">
        <v>27.98</v>
      </c>
      <c r="O6419" s="4">
        <v>23.64</v>
      </c>
      <c r="P6419" s="4" t="s">
        <v>78</v>
      </c>
      <c r="Q6419" s="77">
        <v>45281.681250000001</v>
      </c>
      <c r="R6419" s="4">
        <v>2238.4</v>
      </c>
      <c r="S6419" s="4">
        <v>1891.2</v>
      </c>
      <c r="T6419" s="4" t="str">
        <f>VLOOKUP(E6419,zamiana!A:B,2,0)</f>
        <v>ALSTOM SLZ</v>
      </c>
    </row>
    <row r="6420" spans="1:20" x14ac:dyDescent="0.3">
      <c r="A6420" s="4" t="s">
        <v>4794</v>
      </c>
      <c r="B6420" s="76">
        <v>45215</v>
      </c>
      <c r="C6420" s="76">
        <v>45215</v>
      </c>
      <c r="D6420" s="76">
        <v>45260</v>
      </c>
      <c r="E6420" s="4" t="s">
        <v>964</v>
      </c>
      <c r="F6420" s="4" t="s">
        <v>2830</v>
      </c>
      <c r="G6420" s="4" t="s">
        <v>942</v>
      </c>
      <c r="H6420" s="4" t="s">
        <v>964</v>
      </c>
      <c r="I6420" s="4" t="s">
        <v>4796</v>
      </c>
      <c r="J6420" s="4" t="s">
        <v>87</v>
      </c>
      <c r="K6420" s="4" t="s">
        <v>964</v>
      </c>
      <c r="L6420" s="4">
        <v>50</v>
      </c>
      <c r="M6420" s="4" t="s">
        <v>77</v>
      </c>
      <c r="N6420" s="4">
        <v>9.4</v>
      </c>
      <c r="O6420" s="4">
        <v>2.2000000000000002</v>
      </c>
      <c r="P6420" s="4" t="s">
        <v>78</v>
      </c>
      <c r="Q6420" s="77">
        <v>45281.67291666667</v>
      </c>
      <c r="R6420" s="4">
        <v>470</v>
      </c>
      <c r="S6420" s="4">
        <v>110</v>
      </c>
      <c r="T6420" s="4" t="str">
        <f>VLOOKUP(E6420,zamiana!A:B,2,0)</f>
        <v>ALSTOM SLZ</v>
      </c>
    </row>
    <row r="6421" spans="1:20" x14ac:dyDescent="0.3">
      <c r="A6421" s="4" t="s">
        <v>4794</v>
      </c>
      <c r="B6421" s="76">
        <v>45215</v>
      </c>
      <c r="C6421" s="76">
        <v>45215</v>
      </c>
      <c r="D6421" s="76">
        <v>45260</v>
      </c>
      <c r="E6421" s="4" t="s">
        <v>964</v>
      </c>
      <c r="F6421" s="4" t="s">
        <v>2830</v>
      </c>
      <c r="G6421" s="4" t="s">
        <v>942</v>
      </c>
      <c r="H6421" s="4" t="s">
        <v>964</v>
      </c>
      <c r="I6421" s="4" t="s">
        <v>4795</v>
      </c>
      <c r="J6421" s="4" t="s">
        <v>87</v>
      </c>
      <c r="K6421" s="4" t="s">
        <v>964</v>
      </c>
      <c r="L6421" s="4">
        <v>25</v>
      </c>
      <c r="M6421" s="4" t="s">
        <v>77</v>
      </c>
      <c r="N6421" s="4">
        <v>9.2200000000000006</v>
      </c>
      <c r="O6421" s="4">
        <v>2.68</v>
      </c>
      <c r="P6421" s="4" t="s">
        <v>78</v>
      </c>
      <c r="Q6421" s="77">
        <v>45281.67291666667</v>
      </c>
      <c r="R6421" s="4">
        <v>230.5</v>
      </c>
      <c r="S6421" s="4">
        <v>67</v>
      </c>
      <c r="T6421" s="4" t="str">
        <f>VLOOKUP(E6421,zamiana!A:B,2,0)</f>
        <v>ALSTOM SLZ</v>
      </c>
    </row>
    <row r="6422" spans="1:20" x14ac:dyDescent="0.3">
      <c r="A6422" s="4" t="s">
        <v>4827</v>
      </c>
      <c r="B6422" s="76">
        <v>45215</v>
      </c>
      <c r="C6422" s="76">
        <v>45215</v>
      </c>
      <c r="D6422" s="76">
        <v>45260</v>
      </c>
      <c r="E6422" s="4" t="s">
        <v>964</v>
      </c>
      <c r="F6422" s="4" t="s">
        <v>2830</v>
      </c>
      <c r="G6422" s="4" t="s">
        <v>942</v>
      </c>
      <c r="H6422" s="4" t="s">
        <v>964</v>
      </c>
      <c r="I6422" s="4" t="s">
        <v>4828</v>
      </c>
      <c r="J6422" s="4" t="s">
        <v>4829</v>
      </c>
      <c r="K6422" s="4" t="s">
        <v>964</v>
      </c>
      <c r="L6422" s="4">
        <v>20</v>
      </c>
      <c r="M6422" s="4" t="s">
        <v>77</v>
      </c>
      <c r="N6422" s="4">
        <v>16.71</v>
      </c>
      <c r="O6422" s="4">
        <v>10.44</v>
      </c>
      <c r="P6422" s="4" t="s">
        <v>78</v>
      </c>
      <c r="Q6422" s="77">
        <v>45281.680555555555</v>
      </c>
      <c r="R6422" s="4">
        <v>334.2</v>
      </c>
      <c r="S6422" s="4">
        <v>208.8</v>
      </c>
      <c r="T6422" s="4" t="str">
        <f>VLOOKUP(E6422,zamiana!A:B,2,0)</f>
        <v>ALSTOM SLZ</v>
      </c>
    </row>
    <row r="6423" spans="1:20" x14ac:dyDescent="0.3">
      <c r="A6423" s="4" t="s">
        <v>4916</v>
      </c>
      <c r="B6423" s="76">
        <v>45215</v>
      </c>
      <c r="C6423" s="76">
        <v>45215</v>
      </c>
      <c r="D6423" s="76">
        <v>45260</v>
      </c>
      <c r="E6423" s="4" t="s">
        <v>964</v>
      </c>
      <c r="F6423" s="4" t="s">
        <v>2830</v>
      </c>
      <c r="G6423" s="4" t="s">
        <v>942</v>
      </c>
      <c r="H6423" s="4" t="s">
        <v>964</v>
      </c>
      <c r="I6423" s="4" t="s">
        <v>4917</v>
      </c>
      <c r="J6423" s="4" t="s">
        <v>88</v>
      </c>
      <c r="K6423" s="4" t="s">
        <v>964</v>
      </c>
      <c r="L6423" s="4">
        <v>10</v>
      </c>
      <c r="M6423" s="4" t="s">
        <v>77</v>
      </c>
      <c r="N6423" s="4">
        <v>23.48</v>
      </c>
      <c r="O6423" s="4">
        <v>6.04</v>
      </c>
      <c r="P6423" s="4" t="s">
        <v>78</v>
      </c>
      <c r="Q6423" s="77">
        <v>45281.67083333333</v>
      </c>
      <c r="R6423" s="4">
        <v>234.8</v>
      </c>
      <c r="S6423" s="4">
        <v>60.4</v>
      </c>
      <c r="T6423" s="4" t="str">
        <f>VLOOKUP(E6423,zamiana!A:B,2,0)</f>
        <v>ALSTOM SLZ</v>
      </c>
    </row>
    <row r="6424" spans="1:20" x14ac:dyDescent="0.3">
      <c r="A6424" s="4" t="s">
        <v>4431</v>
      </c>
      <c r="B6424" s="76">
        <v>45215</v>
      </c>
      <c r="C6424" s="76">
        <v>45215</v>
      </c>
      <c r="D6424" s="76">
        <v>45260</v>
      </c>
      <c r="E6424" s="4" t="s">
        <v>964</v>
      </c>
      <c r="F6424" s="4" t="s">
        <v>2830</v>
      </c>
      <c r="G6424" s="4" t="s">
        <v>942</v>
      </c>
      <c r="H6424" s="4" t="s">
        <v>964</v>
      </c>
      <c r="I6424" s="4" t="s">
        <v>4432</v>
      </c>
      <c r="J6424" s="4" t="s">
        <v>4433</v>
      </c>
      <c r="K6424" s="4" t="s">
        <v>107</v>
      </c>
      <c r="L6424" s="4">
        <v>2</v>
      </c>
      <c r="M6424" s="4" t="s">
        <v>77</v>
      </c>
      <c r="N6424" s="4">
        <v>38.97</v>
      </c>
      <c r="O6424" s="4">
        <v>30.73</v>
      </c>
      <c r="P6424" s="4" t="s">
        <v>78</v>
      </c>
      <c r="Q6424" s="77">
        <v>45281.65</v>
      </c>
      <c r="R6424" s="4">
        <v>77.94</v>
      </c>
      <c r="S6424" s="4">
        <v>61.46</v>
      </c>
      <c r="T6424" s="4" t="str">
        <f>VLOOKUP(E6424,zamiana!A:B,2,0)</f>
        <v>ALSTOM SLZ</v>
      </c>
    </row>
    <row r="6425" spans="1:20" x14ac:dyDescent="0.3">
      <c r="A6425" s="4" t="s">
        <v>4307</v>
      </c>
      <c r="B6425" s="76">
        <v>45216</v>
      </c>
      <c r="C6425" s="76">
        <v>45216</v>
      </c>
      <c r="D6425" s="76">
        <v>45244</v>
      </c>
      <c r="E6425" s="4" t="s">
        <v>937</v>
      </c>
      <c r="F6425" s="4" t="s">
        <v>938</v>
      </c>
      <c r="G6425" s="4" t="s">
        <v>942</v>
      </c>
      <c r="H6425" s="4" t="s">
        <v>939</v>
      </c>
      <c r="I6425" s="4" t="s">
        <v>3630</v>
      </c>
      <c r="J6425" s="4" t="s">
        <v>3631</v>
      </c>
      <c r="K6425" s="4" t="s">
        <v>880</v>
      </c>
      <c r="L6425" s="4">
        <v>1</v>
      </c>
      <c r="M6425" s="4" t="s">
        <v>77</v>
      </c>
      <c r="N6425" s="4">
        <v>2329.81</v>
      </c>
      <c r="O6425" s="4">
        <v>2379.9</v>
      </c>
      <c r="P6425" s="4" t="s">
        <v>78</v>
      </c>
      <c r="Q6425" s="77">
        <v>45281.676388888889</v>
      </c>
      <c r="R6425" s="4">
        <v>2329.81</v>
      </c>
      <c r="S6425" s="4">
        <v>2379.9</v>
      </c>
      <c r="T6425" s="4" t="str">
        <f>VLOOKUP(E6425,zamiana!A:B,2,0)</f>
        <v>STADLER BUSSNANG</v>
      </c>
    </row>
    <row r="6426" spans="1:20" x14ac:dyDescent="0.3">
      <c r="A6426" s="4" t="s">
        <v>4307</v>
      </c>
      <c r="B6426" s="76">
        <v>45216</v>
      </c>
      <c r="C6426" s="76">
        <v>45216</v>
      </c>
      <c r="D6426" s="76">
        <v>45244</v>
      </c>
      <c r="E6426" s="4" t="s">
        <v>937</v>
      </c>
      <c r="F6426" s="4" t="s">
        <v>938</v>
      </c>
      <c r="G6426" s="4" t="s">
        <v>942</v>
      </c>
      <c r="H6426" s="4" t="s">
        <v>939</v>
      </c>
      <c r="I6426" s="4" t="s">
        <v>3630</v>
      </c>
      <c r="J6426" s="4" t="s">
        <v>3631</v>
      </c>
      <c r="K6426" s="4" t="s">
        <v>880</v>
      </c>
      <c r="L6426" s="4">
        <v>2</v>
      </c>
      <c r="M6426" s="4" t="s">
        <v>77</v>
      </c>
      <c r="N6426" s="4">
        <v>2329.81</v>
      </c>
      <c r="O6426" s="4">
        <v>2379.9</v>
      </c>
      <c r="P6426" s="4" t="s">
        <v>78</v>
      </c>
      <c r="Q6426" s="77">
        <v>45281.676388888889</v>
      </c>
      <c r="R6426" s="4">
        <v>4659.62</v>
      </c>
      <c r="S6426" s="4">
        <v>4759.8</v>
      </c>
      <c r="T6426" s="4" t="str">
        <f>VLOOKUP(E6426,zamiana!A:B,2,0)</f>
        <v>STADLER BUSSNANG</v>
      </c>
    </row>
    <row r="6427" spans="1:20" x14ac:dyDescent="0.3">
      <c r="A6427" s="4" t="s">
        <v>4285</v>
      </c>
      <c r="B6427" s="76">
        <v>45216</v>
      </c>
      <c r="C6427" s="76">
        <v>45216</v>
      </c>
      <c r="D6427" s="76">
        <v>45244</v>
      </c>
      <c r="E6427" s="4" t="s">
        <v>937</v>
      </c>
      <c r="F6427" s="4" t="s">
        <v>938</v>
      </c>
      <c r="G6427" s="4" t="s">
        <v>942</v>
      </c>
      <c r="H6427" s="4" t="s">
        <v>939</v>
      </c>
      <c r="I6427" s="4">
        <v>12364471</v>
      </c>
      <c r="J6427" s="4" t="s">
        <v>4286</v>
      </c>
      <c r="K6427" s="4" t="s">
        <v>880</v>
      </c>
      <c r="L6427" s="4">
        <v>12</v>
      </c>
      <c r="M6427" s="4" t="s">
        <v>77</v>
      </c>
      <c r="N6427" s="4">
        <v>378.24</v>
      </c>
      <c r="O6427" s="4">
        <v>171.98</v>
      </c>
      <c r="P6427" s="4" t="s">
        <v>78</v>
      </c>
      <c r="Q6427" s="77">
        <v>45281.625</v>
      </c>
      <c r="R6427" s="4">
        <v>4538.88</v>
      </c>
      <c r="S6427" s="4">
        <v>2063.7600000000002</v>
      </c>
      <c r="T6427" s="4" t="str">
        <f>VLOOKUP(E6427,zamiana!A:B,2,0)</f>
        <v>STADLER BUSSNANG</v>
      </c>
    </row>
    <row r="6428" spans="1:20" x14ac:dyDescent="0.3">
      <c r="A6428" s="4" t="s">
        <v>4277</v>
      </c>
      <c r="B6428" s="76">
        <v>45216</v>
      </c>
      <c r="C6428" s="76">
        <v>45216</v>
      </c>
      <c r="D6428" s="76">
        <v>45244</v>
      </c>
      <c r="E6428" s="4" t="s">
        <v>937</v>
      </c>
      <c r="F6428" s="4" t="s">
        <v>938</v>
      </c>
      <c r="G6428" s="4" t="s">
        <v>942</v>
      </c>
      <c r="H6428" s="4" t="s">
        <v>939</v>
      </c>
      <c r="I6428" s="4" t="s">
        <v>3667</v>
      </c>
      <c r="J6428" s="4" t="s">
        <v>3668</v>
      </c>
      <c r="K6428" s="4" t="s">
        <v>880</v>
      </c>
      <c r="L6428" s="4">
        <v>4</v>
      </c>
      <c r="M6428" s="4" t="s">
        <v>77</v>
      </c>
      <c r="N6428" s="4">
        <v>200.01</v>
      </c>
      <c r="O6428" s="4">
        <v>115.38</v>
      </c>
      <c r="P6428" s="4" t="s">
        <v>78</v>
      </c>
      <c r="Q6428" s="77">
        <v>45281.677083333336</v>
      </c>
      <c r="R6428" s="4">
        <v>800.04</v>
      </c>
      <c r="S6428" s="4">
        <v>461.52</v>
      </c>
      <c r="T6428" s="4" t="str">
        <f>VLOOKUP(E6428,zamiana!A:B,2,0)</f>
        <v>STADLER BUSSNANG</v>
      </c>
    </row>
    <row r="6429" spans="1:20" x14ac:dyDescent="0.3">
      <c r="A6429" s="4" t="s">
        <v>4277</v>
      </c>
      <c r="B6429" s="76">
        <v>45216</v>
      </c>
      <c r="C6429" s="76">
        <v>45216</v>
      </c>
      <c r="D6429" s="76">
        <v>45244</v>
      </c>
      <c r="E6429" s="4" t="s">
        <v>937</v>
      </c>
      <c r="F6429" s="4" t="s">
        <v>938</v>
      </c>
      <c r="G6429" s="4" t="s">
        <v>942</v>
      </c>
      <c r="H6429" s="4" t="s">
        <v>939</v>
      </c>
      <c r="I6429" s="4" t="s">
        <v>3676</v>
      </c>
      <c r="J6429" s="4" t="s">
        <v>3677</v>
      </c>
      <c r="K6429" s="4" t="s">
        <v>880</v>
      </c>
      <c r="L6429" s="4">
        <v>5</v>
      </c>
      <c r="M6429" s="4" t="s">
        <v>77</v>
      </c>
      <c r="N6429" s="4">
        <v>224.69</v>
      </c>
      <c r="O6429" s="4">
        <v>132.82</v>
      </c>
      <c r="P6429" s="4" t="s">
        <v>78</v>
      </c>
      <c r="Q6429" s="77">
        <v>45281.677083333336</v>
      </c>
      <c r="R6429" s="4">
        <v>1123.45</v>
      </c>
      <c r="S6429" s="4">
        <v>664.1</v>
      </c>
      <c r="T6429" s="4" t="str">
        <f>VLOOKUP(E6429,zamiana!A:B,2,0)</f>
        <v>STADLER BUSSNANG</v>
      </c>
    </row>
    <row r="6430" spans="1:20" x14ac:dyDescent="0.3">
      <c r="A6430" s="4" t="s">
        <v>4300</v>
      </c>
      <c r="B6430" s="76">
        <v>45216</v>
      </c>
      <c r="C6430" s="76">
        <v>45216</v>
      </c>
      <c r="D6430" s="76">
        <v>45244</v>
      </c>
      <c r="E6430" s="4" t="s">
        <v>937</v>
      </c>
      <c r="F6430" s="4" t="s">
        <v>938</v>
      </c>
      <c r="G6430" s="4" t="s">
        <v>942</v>
      </c>
      <c r="H6430" s="4" t="s">
        <v>939</v>
      </c>
      <c r="I6430" s="4">
        <v>12549721</v>
      </c>
      <c r="J6430" s="4" t="s">
        <v>4301</v>
      </c>
      <c r="K6430" s="4" t="s">
        <v>880</v>
      </c>
      <c r="L6430" s="4">
        <v>1</v>
      </c>
      <c r="M6430" s="4" t="s">
        <v>77</v>
      </c>
      <c r="N6430" s="4">
        <v>21.86</v>
      </c>
      <c r="O6430" s="4">
        <v>11.11</v>
      </c>
      <c r="P6430" s="4" t="s">
        <v>78</v>
      </c>
      <c r="Q6430" s="77">
        <v>45281.655555555553</v>
      </c>
      <c r="R6430" s="4">
        <v>21.86</v>
      </c>
      <c r="S6430" s="4">
        <v>11.11</v>
      </c>
      <c r="T6430" s="4" t="str">
        <f>VLOOKUP(E6430,zamiana!A:B,2,0)</f>
        <v>STADLER BUSSNANG</v>
      </c>
    </row>
    <row r="6431" spans="1:20" x14ac:dyDescent="0.3">
      <c r="A6431" s="4" t="s">
        <v>4315</v>
      </c>
      <c r="B6431" s="76">
        <v>45216</v>
      </c>
      <c r="C6431" s="76">
        <v>45216</v>
      </c>
      <c r="D6431" s="76">
        <v>45251</v>
      </c>
      <c r="E6431" s="4" t="s">
        <v>58</v>
      </c>
      <c r="F6431" s="4" t="s">
        <v>1381</v>
      </c>
      <c r="G6431" s="4" t="s">
        <v>942</v>
      </c>
      <c r="H6431" s="4" t="s">
        <v>1382</v>
      </c>
      <c r="I6431" s="4">
        <v>17462</v>
      </c>
      <c r="J6431" s="4" t="s">
        <v>3623</v>
      </c>
      <c r="K6431" s="4" t="s">
        <v>58</v>
      </c>
      <c r="L6431" s="4">
        <v>2</v>
      </c>
      <c r="M6431" s="4" t="s">
        <v>77</v>
      </c>
      <c r="N6431" s="4">
        <v>648.6</v>
      </c>
      <c r="O6431" s="4">
        <v>779.08</v>
      </c>
      <c r="P6431" s="4" t="s">
        <v>78</v>
      </c>
      <c r="Q6431" s="77">
        <v>45281.666666666664</v>
      </c>
      <c r="R6431" s="4">
        <v>1297.2</v>
      </c>
      <c r="S6431" s="4">
        <v>1558.16</v>
      </c>
      <c r="T6431" s="4" t="str">
        <f>VLOOKUP(E6431,zamiana!A:B,2,0)</f>
        <v>Impact</v>
      </c>
    </row>
    <row r="6432" spans="1:20" x14ac:dyDescent="0.3">
      <c r="A6432" s="4" t="s">
        <v>4315</v>
      </c>
      <c r="B6432" s="76">
        <v>45216</v>
      </c>
      <c r="C6432" s="76">
        <v>45216</v>
      </c>
      <c r="D6432" s="76">
        <v>45251</v>
      </c>
      <c r="E6432" s="4" t="s">
        <v>58</v>
      </c>
      <c r="F6432" s="4" t="s">
        <v>1381</v>
      </c>
      <c r="G6432" s="4" t="s">
        <v>942</v>
      </c>
      <c r="H6432" s="4" t="s">
        <v>1382</v>
      </c>
      <c r="I6432" s="4">
        <v>17454</v>
      </c>
      <c r="J6432" s="4" t="s">
        <v>3627</v>
      </c>
      <c r="K6432" s="4" t="s">
        <v>58</v>
      </c>
      <c r="L6432" s="4">
        <v>1</v>
      </c>
      <c r="M6432" s="4" t="s">
        <v>77</v>
      </c>
      <c r="N6432" s="4">
        <v>3784.75</v>
      </c>
      <c r="O6432" s="4">
        <v>3504.33</v>
      </c>
      <c r="P6432" s="4" t="s">
        <v>78</v>
      </c>
      <c r="Q6432" s="77">
        <v>45281.666666666664</v>
      </c>
      <c r="R6432" s="4">
        <v>3784.75</v>
      </c>
      <c r="S6432" s="4">
        <v>3504.33</v>
      </c>
      <c r="T6432" s="4" t="str">
        <f>VLOOKUP(E6432,zamiana!A:B,2,0)</f>
        <v>Impact</v>
      </c>
    </row>
    <row r="6433" spans="1:20" x14ac:dyDescent="0.3">
      <c r="A6433" s="4" t="s">
        <v>4329</v>
      </c>
      <c r="B6433" s="76">
        <v>45216</v>
      </c>
      <c r="C6433" s="76">
        <v>45216</v>
      </c>
      <c r="D6433" s="76">
        <v>45252</v>
      </c>
      <c r="E6433" s="4" t="s">
        <v>35</v>
      </c>
      <c r="F6433" s="4" t="s">
        <v>1128</v>
      </c>
      <c r="G6433" s="4" t="s">
        <v>942</v>
      </c>
      <c r="H6433" s="4" t="s">
        <v>1129</v>
      </c>
      <c r="I6433" s="4" t="s">
        <v>3187</v>
      </c>
      <c r="J6433" s="4" t="s">
        <v>3188</v>
      </c>
      <c r="K6433" s="4" t="s">
        <v>35</v>
      </c>
      <c r="L6433" s="4">
        <v>10</v>
      </c>
      <c r="M6433" s="4" t="s">
        <v>77</v>
      </c>
      <c r="N6433" s="4">
        <v>596.23</v>
      </c>
      <c r="O6433" s="4">
        <v>467.68</v>
      </c>
      <c r="P6433" s="4" t="s">
        <v>78</v>
      </c>
      <c r="Q6433" s="77">
        <v>45281.679166666669</v>
      </c>
      <c r="R6433" s="4">
        <v>5962.3</v>
      </c>
      <c r="S6433" s="4">
        <v>4676.8</v>
      </c>
      <c r="T6433" s="4" t="str">
        <f>VLOOKUP(E6433,zamiana!A:B,2,0)</f>
        <v>WAMTECHNIK</v>
      </c>
    </row>
    <row r="6434" spans="1:20" x14ac:dyDescent="0.3">
      <c r="A6434" s="4" t="s">
        <v>4329</v>
      </c>
      <c r="B6434" s="76">
        <v>45216</v>
      </c>
      <c r="C6434" s="76">
        <v>45216</v>
      </c>
      <c r="D6434" s="76">
        <v>45252</v>
      </c>
      <c r="E6434" s="4" t="s">
        <v>35</v>
      </c>
      <c r="F6434" s="4" t="s">
        <v>1128</v>
      </c>
      <c r="G6434" s="4" t="s">
        <v>942</v>
      </c>
      <c r="H6434" s="4" t="s">
        <v>1129</v>
      </c>
      <c r="I6434" s="4" t="s">
        <v>3163</v>
      </c>
      <c r="J6434" s="4" t="s">
        <v>3164</v>
      </c>
      <c r="K6434" s="4" t="s">
        <v>35</v>
      </c>
      <c r="L6434" s="4">
        <v>10</v>
      </c>
      <c r="M6434" s="4" t="s">
        <v>77</v>
      </c>
      <c r="N6434" s="4">
        <v>177.13</v>
      </c>
      <c r="O6434" s="4">
        <v>160.74</v>
      </c>
      <c r="P6434" s="4" t="s">
        <v>78</v>
      </c>
      <c r="Q6434" s="77">
        <v>45281.672222222223</v>
      </c>
      <c r="R6434" s="4">
        <v>1771.3</v>
      </c>
      <c r="S6434" s="4">
        <v>1607.4</v>
      </c>
      <c r="T6434" s="4" t="str">
        <f>VLOOKUP(E6434,zamiana!A:B,2,0)</f>
        <v>WAMTECHNIK</v>
      </c>
    </row>
    <row r="6435" spans="1:20" x14ac:dyDescent="0.3">
      <c r="A6435" s="4" t="s">
        <v>4329</v>
      </c>
      <c r="B6435" s="76">
        <v>45216</v>
      </c>
      <c r="C6435" s="76">
        <v>45216</v>
      </c>
      <c r="D6435" s="76">
        <v>45252</v>
      </c>
      <c r="E6435" s="4" t="s">
        <v>35</v>
      </c>
      <c r="F6435" s="4" t="s">
        <v>1128</v>
      </c>
      <c r="G6435" s="4" t="s">
        <v>942</v>
      </c>
      <c r="H6435" s="4" t="s">
        <v>1129</v>
      </c>
      <c r="I6435" s="4" t="s">
        <v>3108</v>
      </c>
      <c r="J6435" s="4" t="s">
        <v>3109</v>
      </c>
      <c r="K6435" s="4" t="s">
        <v>35</v>
      </c>
      <c r="L6435" s="4">
        <v>10</v>
      </c>
      <c r="M6435" s="4" t="s">
        <v>77</v>
      </c>
      <c r="N6435" s="4">
        <v>15.26</v>
      </c>
      <c r="O6435" s="4">
        <v>18.23</v>
      </c>
      <c r="P6435" s="4" t="s">
        <v>78</v>
      </c>
      <c r="Q6435" s="77">
        <v>45281.658333333333</v>
      </c>
      <c r="R6435" s="4">
        <v>152.6</v>
      </c>
      <c r="S6435" s="4">
        <v>182.3</v>
      </c>
      <c r="T6435" s="4" t="str">
        <f>VLOOKUP(E6435,zamiana!A:B,2,0)</f>
        <v>WAMTECHNIK</v>
      </c>
    </row>
    <row r="6436" spans="1:20" x14ac:dyDescent="0.3">
      <c r="A6436" s="4" t="s">
        <v>4329</v>
      </c>
      <c r="B6436" s="76">
        <v>45216</v>
      </c>
      <c r="C6436" s="76">
        <v>45216</v>
      </c>
      <c r="D6436" s="76">
        <v>45252</v>
      </c>
      <c r="E6436" s="4" t="s">
        <v>35</v>
      </c>
      <c r="F6436" s="4" t="s">
        <v>1128</v>
      </c>
      <c r="G6436" s="4" t="s">
        <v>942</v>
      </c>
      <c r="H6436" s="4" t="s">
        <v>1129</v>
      </c>
      <c r="I6436" s="4" t="s">
        <v>3176</v>
      </c>
      <c r="J6436" s="4" t="s">
        <v>2443</v>
      </c>
      <c r="K6436" s="4" t="s">
        <v>35</v>
      </c>
      <c r="L6436" s="4">
        <v>40</v>
      </c>
      <c r="M6436" s="4" t="s">
        <v>77</v>
      </c>
      <c r="N6436" s="4">
        <v>69.680000000000007</v>
      </c>
      <c r="O6436" s="4">
        <v>185.27</v>
      </c>
      <c r="P6436" s="4" t="s">
        <v>78</v>
      </c>
      <c r="Q6436" s="77">
        <v>45281.672222222223</v>
      </c>
      <c r="R6436" s="4">
        <v>2787.2</v>
      </c>
      <c r="S6436" s="4">
        <v>7410.8</v>
      </c>
      <c r="T6436" s="4" t="str">
        <f>VLOOKUP(E6436,zamiana!A:B,2,0)</f>
        <v>WAMTECHNIK</v>
      </c>
    </row>
    <row r="6437" spans="1:20" x14ac:dyDescent="0.3">
      <c r="A6437" s="4" t="s">
        <v>4329</v>
      </c>
      <c r="B6437" s="76">
        <v>45216</v>
      </c>
      <c r="C6437" s="76">
        <v>45216</v>
      </c>
      <c r="D6437" s="76">
        <v>45252</v>
      </c>
      <c r="E6437" s="4" t="s">
        <v>35</v>
      </c>
      <c r="F6437" s="4" t="s">
        <v>1128</v>
      </c>
      <c r="G6437" s="4" t="s">
        <v>942</v>
      </c>
      <c r="H6437" s="4" t="s">
        <v>1129</v>
      </c>
      <c r="I6437" s="4" t="s">
        <v>3136</v>
      </c>
      <c r="J6437" s="4" t="s">
        <v>2973</v>
      </c>
      <c r="K6437" s="4" t="s">
        <v>35</v>
      </c>
      <c r="L6437" s="4">
        <v>10</v>
      </c>
      <c r="M6437" s="4" t="s">
        <v>77</v>
      </c>
      <c r="N6437" s="4">
        <v>57.3</v>
      </c>
      <c r="O6437" s="4">
        <v>30.7</v>
      </c>
      <c r="P6437" s="4" t="s">
        <v>78</v>
      </c>
      <c r="Q6437" s="77">
        <v>45281.672222222223</v>
      </c>
      <c r="R6437" s="4">
        <v>573</v>
      </c>
      <c r="S6437" s="4">
        <v>307</v>
      </c>
      <c r="T6437" s="4" t="str">
        <f>VLOOKUP(E6437,zamiana!A:B,2,0)</f>
        <v>WAMTECHNIK</v>
      </c>
    </row>
    <row r="6438" spans="1:20" x14ac:dyDescent="0.3">
      <c r="A6438" s="4" t="s">
        <v>4329</v>
      </c>
      <c r="B6438" s="76">
        <v>45216</v>
      </c>
      <c r="C6438" s="76">
        <v>45216</v>
      </c>
      <c r="D6438" s="76">
        <v>45252</v>
      </c>
      <c r="E6438" s="4" t="s">
        <v>35</v>
      </c>
      <c r="F6438" s="4" t="s">
        <v>1128</v>
      </c>
      <c r="G6438" s="4" t="s">
        <v>942</v>
      </c>
      <c r="H6438" s="4" t="s">
        <v>1129</v>
      </c>
      <c r="I6438" s="4" t="s">
        <v>2962</v>
      </c>
      <c r="J6438" s="4" t="s">
        <v>2963</v>
      </c>
      <c r="K6438" s="4" t="s">
        <v>35</v>
      </c>
      <c r="L6438" s="4">
        <v>20</v>
      </c>
      <c r="M6438" s="4" t="s">
        <v>77</v>
      </c>
      <c r="N6438" s="4">
        <v>61.78</v>
      </c>
      <c r="O6438" s="4">
        <v>118.07</v>
      </c>
      <c r="P6438" s="4" t="s">
        <v>78</v>
      </c>
      <c r="Q6438" s="77">
        <v>45281.658333333333</v>
      </c>
      <c r="R6438" s="4">
        <v>1235.5999999999999</v>
      </c>
      <c r="S6438" s="4">
        <v>2361.4</v>
      </c>
      <c r="T6438" s="4" t="str">
        <f>VLOOKUP(E6438,zamiana!A:B,2,0)</f>
        <v>WAMTECHNIK</v>
      </c>
    </row>
    <row r="6439" spans="1:20" x14ac:dyDescent="0.3">
      <c r="A6439" s="4" t="s">
        <v>4329</v>
      </c>
      <c r="B6439" s="76">
        <v>45216</v>
      </c>
      <c r="C6439" s="76">
        <v>45216</v>
      </c>
      <c r="D6439" s="76">
        <v>45252</v>
      </c>
      <c r="E6439" s="4" t="s">
        <v>35</v>
      </c>
      <c r="F6439" s="4" t="s">
        <v>1128</v>
      </c>
      <c r="G6439" s="4" t="s">
        <v>942</v>
      </c>
      <c r="H6439" s="4" t="s">
        <v>1129</v>
      </c>
      <c r="I6439" s="4" t="s">
        <v>3155</v>
      </c>
      <c r="J6439" s="4" t="s">
        <v>3156</v>
      </c>
      <c r="K6439" s="4" t="s">
        <v>35</v>
      </c>
      <c r="L6439" s="4">
        <v>10</v>
      </c>
      <c r="M6439" s="4" t="s">
        <v>77</v>
      </c>
      <c r="N6439" s="4">
        <v>155.72999999999999</v>
      </c>
      <c r="O6439" s="4">
        <v>338.68</v>
      </c>
      <c r="P6439" s="4" t="s">
        <v>78</v>
      </c>
      <c r="Q6439" s="77">
        <v>45281.658333333333</v>
      </c>
      <c r="R6439" s="4">
        <v>1557.3</v>
      </c>
      <c r="S6439" s="4">
        <v>3386.8</v>
      </c>
      <c r="T6439" s="4" t="str">
        <f>VLOOKUP(E6439,zamiana!A:B,2,0)</f>
        <v>WAMTECHNIK</v>
      </c>
    </row>
    <row r="6440" spans="1:20" x14ac:dyDescent="0.3">
      <c r="A6440" s="4" t="s">
        <v>4329</v>
      </c>
      <c r="B6440" s="76">
        <v>45216</v>
      </c>
      <c r="C6440" s="76">
        <v>45216</v>
      </c>
      <c r="D6440" s="76">
        <v>45252</v>
      </c>
      <c r="E6440" s="4" t="s">
        <v>35</v>
      </c>
      <c r="F6440" s="4" t="s">
        <v>1128</v>
      </c>
      <c r="G6440" s="4" t="s">
        <v>942</v>
      </c>
      <c r="H6440" s="4" t="s">
        <v>1129</v>
      </c>
      <c r="I6440" s="4" t="s">
        <v>3158</v>
      </c>
      <c r="J6440" s="4" t="s">
        <v>3159</v>
      </c>
      <c r="K6440" s="4" t="s">
        <v>35</v>
      </c>
      <c r="L6440" s="4">
        <v>10</v>
      </c>
      <c r="M6440" s="4" t="s">
        <v>77</v>
      </c>
      <c r="N6440" s="4">
        <v>169.54</v>
      </c>
      <c r="O6440" s="4">
        <v>126.07</v>
      </c>
      <c r="P6440" s="4" t="s">
        <v>78</v>
      </c>
      <c r="Q6440" s="77">
        <v>45281.665277777778</v>
      </c>
      <c r="R6440" s="4">
        <v>1695.4</v>
      </c>
      <c r="S6440" s="4">
        <v>1260.7</v>
      </c>
      <c r="T6440" s="4" t="str">
        <f>VLOOKUP(E6440,zamiana!A:B,2,0)</f>
        <v>WAMTECHNIK</v>
      </c>
    </row>
    <row r="6441" spans="1:20" x14ac:dyDescent="0.3">
      <c r="A6441" s="4" t="s">
        <v>4329</v>
      </c>
      <c r="B6441" s="76">
        <v>45216</v>
      </c>
      <c r="C6441" s="76">
        <v>45216</v>
      </c>
      <c r="D6441" s="76">
        <v>45252</v>
      </c>
      <c r="E6441" s="4" t="s">
        <v>35</v>
      </c>
      <c r="F6441" s="4" t="s">
        <v>1128</v>
      </c>
      <c r="G6441" s="4" t="s">
        <v>942</v>
      </c>
      <c r="H6441" s="4" t="s">
        <v>1129</v>
      </c>
      <c r="I6441" s="4" t="s">
        <v>3165</v>
      </c>
      <c r="J6441" s="4" t="s">
        <v>3166</v>
      </c>
      <c r="K6441" s="4" t="s">
        <v>35</v>
      </c>
      <c r="L6441" s="4">
        <v>10</v>
      </c>
      <c r="M6441" s="4" t="s">
        <v>77</v>
      </c>
      <c r="N6441" s="4">
        <v>183.57</v>
      </c>
      <c r="O6441" s="4">
        <v>133.19999999999999</v>
      </c>
      <c r="P6441" s="4" t="s">
        <v>78</v>
      </c>
      <c r="Q6441" s="77">
        <v>45281.678472222222</v>
      </c>
      <c r="R6441" s="4">
        <v>1835.7</v>
      </c>
      <c r="S6441" s="4">
        <v>1332</v>
      </c>
      <c r="T6441" s="4" t="str">
        <f>VLOOKUP(E6441,zamiana!A:B,2,0)</f>
        <v>WAMTECHNIK</v>
      </c>
    </row>
    <row r="6442" spans="1:20" x14ac:dyDescent="0.3">
      <c r="A6442" s="4" t="s">
        <v>4329</v>
      </c>
      <c r="B6442" s="76">
        <v>45216</v>
      </c>
      <c r="C6442" s="76">
        <v>45216</v>
      </c>
      <c r="D6442" s="76">
        <v>45252</v>
      </c>
      <c r="E6442" s="4" t="s">
        <v>35</v>
      </c>
      <c r="F6442" s="4" t="s">
        <v>1128</v>
      </c>
      <c r="G6442" s="4" t="s">
        <v>942</v>
      </c>
      <c r="H6442" s="4" t="s">
        <v>1129</v>
      </c>
      <c r="I6442" s="4" t="s">
        <v>3185</v>
      </c>
      <c r="J6442" s="4" t="s">
        <v>3186</v>
      </c>
      <c r="K6442" s="4" t="s">
        <v>35</v>
      </c>
      <c r="L6442" s="4">
        <v>10</v>
      </c>
      <c r="M6442" s="4" t="s">
        <v>77</v>
      </c>
      <c r="N6442" s="4">
        <v>1102.6400000000001</v>
      </c>
      <c r="O6442" s="4">
        <v>515.92999999999995</v>
      </c>
      <c r="P6442" s="4" t="s">
        <v>78</v>
      </c>
      <c r="Q6442" s="77">
        <v>45281.665277777778</v>
      </c>
      <c r="R6442" s="4">
        <v>11026.4</v>
      </c>
      <c r="S6442" s="4">
        <v>5159.3</v>
      </c>
      <c r="T6442" s="4" t="str">
        <f>VLOOKUP(E6442,zamiana!A:B,2,0)</f>
        <v>WAMTECHNIK</v>
      </c>
    </row>
    <row r="6443" spans="1:20" x14ac:dyDescent="0.3">
      <c r="A6443" s="4" t="s">
        <v>4329</v>
      </c>
      <c r="B6443" s="76">
        <v>45216</v>
      </c>
      <c r="C6443" s="76">
        <v>45216</v>
      </c>
      <c r="D6443" s="76">
        <v>45252</v>
      </c>
      <c r="E6443" s="4" t="s">
        <v>35</v>
      </c>
      <c r="F6443" s="4" t="s">
        <v>1128</v>
      </c>
      <c r="G6443" s="4" t="s">
        <v>942</v>
      </c>
      <c r="H6443" s="4" t="s">
        <v>1129</v>
      </c>
      <c r="I6443" s="4" t="s">
        <v>2901</v>
      </c>
      <c r="J6443" s="4" t="s">
        <v>2902</v>
      </c>
      <c r="K6443" s="4" t="s">
        <v>35</v>
      </c>
      <c r="L6443" s="4">
        <v>10</v>
      </c>
      <c r="M6443" s="4" t="s">
        <v>77</v>
      </c>
      <c r="N6443" s="4">
        <v>321.27999999999997</v>
      </c>
      <c r="O6443" s="4">
        <v>163.16999999999999</v>
      </c>
      <c r="P6443" s="4" t="s">
        <v>78</v>
      </c>
      <c r="Q6443" s="77">
        <v>45281.678472222222</v>
      </c>
      <c r="R6443" s="4">
        <v>3212.8</v>
      </c>
      <c r="S6443" s="4">
        <v>1631.7</v>
      </c>
      <c r="T6443" s="4" t="str">
        <f>VLOOKUP(E6443,zamiana!A:B,2,0)</f>
        <v>WAMTECHNIK</v>
      </c>
    </row>
    <row r="6444" spans="1:20" x14ac:dyDescent="0.3">
      <c r="A6444" s="4" t="s">
        <v>4329</v>
      </c>
      <c r="B6444" s="76">
        <v>45216</v>
      </c>
      <c r="C6444" s="76">
        <v>45216</v>
      </c>
      <c r="D6444" s="76">
        <v>45252</v>
      </c>
      <c r="E6444" s="4" t="s">
        <v>35</v>
      </c>
      <c r="F6444" s="4" t="s">
        <v>1128</v>
      </c>
      <c r="G6444" s="4" t="s">
        <v>942</v>
      </c>
      <c r="H6444" s="4" t="s">
        <v>1129</v>
      </c>
      <c r="I6444" s="4" t="s">
        <v>3201</v>
      </c>
      <c r="J6444" s="4" t="s">
        <v>3202</v>
      </c>
      <c r="K6444" s="4" t="s">
        <v>35</v>
      </c>
      <c r="L6444" s="4">
        <v>10</v>
      </c>
      <c r="M6444" s="4" t="s">
        <v>77</v>
      </c>
      <c r="N6444" s="4">
        <v>4053</v>
      </c>
      <c r="O6444" s="4">
        <v>3085.45</v>
      </c>
      <c r="P6444" s="4" t="s">
        <v>78</v>
      </c>
      <c r="Q6444" s="77">
        <v>45281.677777777775</v>
      </c>
      <c r="R6444" s="4">
        <v>40530</v>
      </c>
      <c r="S6444" s="4">
        <v>30854.5</v>
      </c>
      <c r="T6444" s="4" t="str">
        <f>VLOOKUP(E6444,zamiana!A:B,2,0)</f>
        <v>WAMTECHNIK</v>
      </c>
    </row>
    <row r="6445" spans="1:20" x14ac:dyDescent="0.3">
      <c r="A6445" s="4" t="s">
        <v>4578</v>
      </c>
      <c r="B6445" s="76">
        <v>45216</v>
      </c>
      <c r="C6445" s="76">
        <v>45216</v>
      </c>
      <c r="D6445" s="76">
        <v>45252</v>
      </c>
      <c r="E6445" s="4" t="s">
        <v>984</v>
      </c>
      <c r="F6445" s="4" t="s">
        <v>984</v>
      </c>
      <c r="G6445" s="4" t="s">
        <v>942</v>
      </c>
      <c r="H6445" s="4" t="s">
        <v>985</v>
      </c>
      <c r="I6445" s="4" t="s">
        <v>1973</v>
      </c>
      <c r="J6445" s="4" t="s">
        <v>1974</v>
      </c>
      <c r="K6445" s="4" t="s">
        <v>1708</v>
      </c>
      <c r="L6445" s="4">
        <v>1</v>
      </c>
      <c r="M6445" s="4" t="s">
        <v>77</v>
      </c>
      <c r="N6445" s="4">
        <v>8936.52</v>
      </c>
      <c r="O6445" s="4">
        <v>6343.54</v>
      </c>
      <c r="P6445" s="4" t="s">
        <v>78</v>
      </c>
      <c r="Q6445" s="77">
        <v>45281.661111111112</v>
      </c>
      <c r="R6445" s="4">
        <v>8936.52</v>
      </c>
      <c r="S6445" s="4">
        <v>6343.54</v>
      </c>
      <c r="T6445" s="4" t="str">
        <f>VLOOKUP(E6445,zamiana!A:B,2,0)</f>
        <v>CAF REICHSHOFFEN</v>
      </c>
    </row>
    <row r="6446" spans="1:20" x14ac:dyDescent="0.3">
      <c r="A6446" s="4" t="s">
        <v>4578</v>
      </c>
      <c r="B6446" s="76">
        <v>45216</v>
      </c>
      <c r="C6446" s="76">
        <v>45216</v>
      </c>
      <c r="D6446" s="76">
        <v>45252</v>
      </c>
      <c r="E6446" s="4" t="s">
        <v>984</v>
      </c>
      <c r="F6446" s="4" t="s">
        <v>984</v>
      </c>
      <c r="G6446" s="4" t="s">
        <v>942</v>
      </c>
      <c r="H6446" s="4" t="s">
        <v>985</v>
      </c>
      <c r="I6446" s="4" t="s">
        <v>1962</v>
      </c>
      <c r="J6446" s="4" t="s">
        <v>1963</v>
      </c>
      <c r="K6446" s="4" t="s">
        <v>1708</v>
      </c>
      <c r="L6446" s="4">
        <v>1</v>
      </c>
      <c r="M6446" s="4" t="s">
        <v>77</v>
      </c>
      <c r="N6446" s="4">
        <v>2425.6</v>
      </c>
      <c r="O6446" s="4">
        <v>2458.8000000000002</v>
      </c>
      <c r="P6446" s="4" t="s">
        <v>78</v>
      </c>
      <c r="Q6446" s="77">
        <v>45281.636111111111</v>
      </c>
      <c r="R6446" s="4">
        <v>2425.6</v>
      </c>
      <c r="S6446" s="4">
        <v>2458.8000000000002</v>
      </c>
      <c r="T6446" s="4" t="str">
        <f>VLOOKUP(E6446,zamiana!A:B,2,0)</f>
        <v>CAF REICHSHOFFEN</v>
      </c>
    </row>
    <row r="6447" spans="1:20" x14ac:dyDescent="0.3">
      <c r="A6447" s="4" t="s">
        <v>4578</v>
      </c>
      <c r="B6447" s="76">
        <v>45216</v>
      </c>
      <c r="C6447" s="76">
        <v>45216</v>
      </c>
      <c r="D6447" s="76">
        <v>45252</v>
      </c>
      <c r="E6447" s="4" t="s">
        <v>984</v>
      </c>
      <c r="F6447" s="4" t="s">
        <v>984</v>
      </c>
      <c r="G6447" s="4" t="s">
        <v>942</v>
      </c>
      <c r="H6447" s="4" t="s">
        <v>985</v>
      </c>
      <c r="I6447" s="4" t="s">
        <v>1942</v>
      </c>
      <c r="J6447" s="4" t="s">
        <v>1943</v>
      </c>
      <c r="K6447" s="4" t="s">
        <v>1708</v>
      </c>
      <c r="L6447" s="4">
        <v>1</v>
      </c>
      <c r="M6447" s="4" t="s">
        <v>77</v>
      </c>
      <c r="N6447" s="4">
        <v>1224.31</v>
      </c>
      <c r="O6447" s="4">
        <v>850.31</v>
      </c>
      <c r="P6447" s="4" t="s">
        <v>78</v>
      </c>
      <c r="Q6447" s="77">
        <v>45281.634027777778</v>
      </c>
      <c r="R6447" s="4">
        <v>1224.31</v>
      </c>
      <c r="S6447" s="4">
        <v>850.31</v>
      </c>
      <c r="T6447" s="4" t="str">
        <f>VLOOKUP(E6447,zamiana!A:B,2,0)</f>
        <v>CAF REICHSHOFFEN</v>
      </c>
    </row>
    <row r="6448" spans="1:20" x14ac:dyDescent="0.3">
      <c r="A6448" s="4" t="s">
        <v>4578</v>
      </c>
      <c r="B6448" s="76">
        <v>45216</v>
      </c>
      <c r="C6448" s="76">
        <v>45216</v>
      </c>
      <c r="D6448" s="76">
        <v>45252</v>
      </c>
      <c r="E6448" s="4" t="s">
        <v>984</v>
      </c>
      <c r="F6448" s="4" t="s">
        <v>984</v>
      </c>
      <c r="G6448" s="4" t="s">
        <v>942</v>
      </c>
      <c r="H6448" s="4" t="s">
        <v>985</v>
      </c>
      <c r="I6448" s="4" t="s">
        <v>1967</v>
      </c>
      <c r="J6448" s="4" t="s">
        <v>1968</v>
      </c>
      <c r="K6448" s="4" t="s">
        <v>1708</v>
      </c>
      <c r="L6448" s="4">
        <v>2</v>
      </c>
      <c r="M6448" s="4" t="s">
        <v>77</v>
      </c>
      <c r="N6448" s="4">
        <v>3857.62</v>
      </c>
      <c r="O6448" s="4">
        <v>2803.29</v>
      </c>
      <c r="P6448" s="4" t="s">
        <v>78</v>
      </c>
      <c r="Q6448" s="77">
        <v>45281.632638888892</v>
      </c>
      <c r="R6448" s="4">
        <v>7715.24</v>
      </c>
      <c r="S6448" s="4">
        <v>5606.58</v>
      </c>
      <c r="T6448" s="4" t="str">
        <f>VLOOKUP(E6448,zamiana!A:B,2,0)</f>
        <v>CAF REICHSHOFFEN</v>
      </c>
    </row>
    <row r="6449" spans="1:20" x14ac:dyDescent="0.3">
      <c r="A6449" s="4" t="s">
        <v>4578</v>
      </c>
      <c r="B6449" s="76">
        <v>45216</v>
      </c>
      <c r="C6449" s="76">
        <v>45216</v>
      </c>
      <c r="D6449" s="76">
        <v>45252</v>
      </c>
      <c r="E6449" s="4" t="s">
        <v>984</v>
      </c>
      <c r="F6449" s="4" t="s">
        <v>984</v>
      </c>
      <c r="G6449" s="4" t="s">
        <v>942</v>
      </c>
      <c r="H6449" s="4" t="s">
        <v>985</v>
      </c>
      <c r="I6449" s="4" t="s">
        <v>1956</v>
      </c>
      <c r="J6449" s="4" t="s">
        <v>1957</v>
      </c>
      <c r="K6449" s="4" t="s">
        <v>1708</v>
      </c>
      <c r="L6449" s="4">
        <v>2</v>
      </c>
      <c r="M6449" s="4" t="s">
        <v>77</v>
      </c>
      <c r="N6449" s="4">
        <v>2112.06</v>
      </c>
      <c r="O6449" s="4">
        <v>1747.63</v>
      </c>
      <c r="P6449" s="4" t="s">
        <v>78</v>
      </c>
      <c r="Q6449" s="77">
        <v>45281.631944444445</v>
      </c>
      <c r="R6449" s="4">
        <v>4224.12</v>
      </c>
      <c r="S6449" s="4">
        <v>3495.26</v>
      </c>
      <c r="T6449" s="4" t="str">
        <f>VLOOKUP(E6449,zamiana!A:B,2,0)</f>
        <v>CAF REICHSHOFFEN</v>
      </c>
    </row>
    <row r="6450" spans="1:20" x14ac:dyDescent="0.3">
      <c r="A6450" s="4" t="s">
        <v>4578</v>
      </c>
      <c r="B6450" s="76">
        <v>45216</v>
      </c>
      <c r="C6450" s="76">
        <v>45216</v>
      </c>
      <c r="D6450" s="76">
        <v>45252</v>
      </c>
      <c r="E6450" s="4" t="s">
        <v>984</v>
      </c>
      <c r="F6450" s="4" t="s">
        <v>984</v>
      </c>
      <c r="G6450" s="4" t="s">
        <v>942</v>
      </c>
      <c r="H6450" s="4" t="s">
        <v>985</v>
      </c>
      <c r="I6450" s="4" t="s">
        <v>1979</v>
      </c>
      <c r="J6450" s="4" t="s">
        <v>1980</v>
      </c>
      <c r="K6450" s="4" t="s">
        <v>1708</v>
      </c>
      <c r="L6450" s="4">
        <v>1</v>
      </c>
      <c r="M6450" s="4" t="s">
        <v>77</v>
      </c>
      <c r="N6450" s="4">
        <v>13959.04</v>
      </c>
      <c r="O6450" s="4">
        <v>11757.57</v>
      </c>
      <c r="P6450" s="4" t="s">
        <v>78</v>
      </c>
      <c r="Q6450" s="77">
        <v>45281.632638888892</v>
      </c>
      <c r="R6450" s="4">
        <v>13959.04</v>
      </c>
      <c r="S6450" s="4">
        <v>11757.57</v>
      </c>
      <c r="T6450" s="4" t="str">
        <f>VLOOKUP(E6450,zamiana!A:B,2,0)</f>
        <v>CAF REICHSHOFFEN</v>
      </c>
    </row>
    <row r="6451" spans="1:20" x14ac:dyDescent="0.3">
      <c r="A6451" s="4" t="s">
        <v>4578</v>
      </c>
      <c r="B6451" s="76">
        <v>45216</v>
      </c>
      <c r="C6451" s="76">
        <v>45216</v>
      </c>
      <c r="D6451" s="76">
        <v>45252</v>
      </c>
      <c r="E6451" s="4" t="s">
        <v>984</v>
      </c>
      <c r="F6451" s="4" t="s">
        <v>984</v>
      </c>
      <c r="G6451" s="4" t="s">
        <v>942</v>
      </c>
      <c r="H6451" s="4" t="s">
        <v>985</v>
      </c>
      <c r="I6451" s="4" t="s">
        <v>1964</v>
      </c>
      <c r="J6451" s="4" t="s">
        <v>1965</v>
      </c>
      <c r="K6451" s="4" t="s">
        <v>1708</v>
      </c>
      <c r="L6451" s="4">
        <v>2</v>
      </c>
      <c r="M6451" s="4" t="s">
        <v>77</v>
      </c>
      <c r="N6451" s="4">
        <v>3483.24</v>
      </c>
      <c r="O6451" s="4">
        <v>2499.14</v>
      </c>
      <c r="P6451" s="4" t="s">
        <v>78</v>
      </c>
      <c r="Q6451" s="77">
        <v>45281.632638888892</v>
      </c>
      <c r="R6451" s="4">
        <v>6966.48</v>
      </c>
      <c r="S6451" s="4">
        <v>4998.28</v>
      </c>
      <c r="T6451" s="4" t="str">
        <f>VLOOKUP(E6451,zamiana!A:B,2,0)</f>
        <v>CAF REICHSHOFFEN</v>
      </c>
    </row>
    <row r="6452" spans="1:20" x14ac:dyDescent="0.3">
      <c r="A6452" s="4" t="s">
        <v>4578</v>
      </c>
      <c r="B6452" s="76">
        <v>45216</v>
      </c>
      <c r="C6452" s="76">
        <v>45216</v>
      </c>
      <c r="D6452" s="76">
        <v>45252</v>
      </c>
      <c r="E6452" s="4" t="s">
        <v>984</v>
      </c>
      <c r="F6452" s="4" t="s">
        <v>984</v>
      </c>
      <c r="G6452" s="4" t="s">
        <v>942</v>
      </c>
      <c r="H6452" s="4" t="s">
        <v>985</v>
      </c>
      <c r="I6452" s="4" t="s">
        <v>1971</v>
      </c>
      <c r="J6452" s="4" t="s">
        <v>1972</v>
      </c>
      <c r="K6452" s="4" t="s">
        <v>1708</v>
      </c>
      <c r="L6452" s="4">
        <v>2</v>
      </c>
      <c r="M6452" s="4" t="s">
        <v>77</v>
      </c>
      <c r="N6452" s="4">
        <v>4287.6499999999996</v>
      </c>
      <c r="O6452" s="4">
        <v>3954.31</v>
      </c>
      <c r="P6452" s="4" t="s">
        <v>78</v>
      </c>
      <c r="Q6452" s="77">
        <v>45281.631944444445</v>
      </c>
      <c r="R6452" s="4">
        <v>8575.2999999999993</v>
      </c>
      <c r="S6452" s="4">
        <v>7908.62</v>
      </c>
      <c r="T6452" s="4" t="str">
        <f>VLOOKUP(E6452,zamiana!A:B,2,0)</f>
        <v>CAF REICHSHOFFEN</v>
      </c>
    </row>
    <row r="6453" spans="1:20" x14ac:dyDescent="0.3">
      <c r="A6453" s="4" t="s">
        <v>4578</v>
      </c>
      <c r="B6453" s="76">
        <v>45216</v>
      </c>
      <c r="C6453" s="76">
        <v>45216</v>
      </c>
      <c r="D6453" s="76">
        <v>45252</v>
      </c>
      <c r="E6453" s="4" t="s">
        <v>984</v>
      </c>
      <c r="F6453" s="4" t="s">
        <v>984</v>
      </c>
      <c r="G6453" s="4" t="s">
        <v>942</v>
      </c>
      <c r="H6453" s="4" t="s">
        <v>985</v>
      </c>
      <c r="I6453" s="4" t="s">
        <v>1865</v>
      </c>
      <c r="J6453" s="4" t="s">
        <v>1866</v>
      </c>
      <c r="K6453" s="4" t="s">
        <v>1708</v>
      </c>
      <c r="L6453" s="4">
        <v>2</v>
      </c>
      <c r="M6453" s="4" t="s">
        <v>77</v>
      </c>
      <c r="N6453" s="4">
        <v>259.95</v>
      </c>
      <c r="O6453" s="4">
        <v>202.33</v>
      </c>
      <c r="P6453" s="4" t="s">
        <v>78</v>
      </c>
      <c r="Q6453" s="77">
        <v>45281.667361111111</v>
      </c>
      <c r="R6453" s="4">
        <v>519.9</v>
      </c>
      <c r="S6453" s="4">
        <v>404.66</v>
      </c>
      <c r="T6453" s="4" t="str">
        <f>VLOOKUP(E6453,zamiana!A:B,2,0)</f>
        <v>CAF REICHSHOFFEN</v>
      </c>
    </row>
    <row r="6454" spans="1:20" x14ac:dyDescent="0.3">
      <c r="A6454" s="4" t="s">
        <v>4578</v>
      </c>
      <c r="B6454" s="76">
        <v>45216</v>
      </c>
      <c r="C6454" s="76">
        <v>45216</v>
      </c>
      <c r="D6454" s="76">
        <v>45252</v>
      </c>
      <c r="E6454" s="4" t="s">
        <v>984</v>
      </c>
      <c r="F6454" s="4" t="s">
        <v>984</v>
      </c>
      <c r="G6454" s="4" t="s">
        <v>942</v>
      </c>
      <c r="H6454" s="4" t="s">
        <v>985</v>
      </c>
      <c r="I6454" s="4" t="s">
        <v>1874</v>
      </c>
      <c r="J6454" s="4" t="s">
        <v>1875</v>
      </c>
      <c r="K6454" s="4" t="s">
        <v>1708</v>
      </c>
      <c r="L6454" s="4">
        <v>1</v>
      </c>
      <c r="M6454" s="4" t="s">
        <v>77</v>
      </c>
      <c r="N6454" s="4">
        <v>207.4</v>
      </c>
      <c r="O6454" s="4">
        <v>246.39</v>
      </c>
      <c r="P6454" s="4" t="s">
        <v>78</v>
      </c>
      <c r="Q6454" s="77">
        <v>45281.631944444445</v>
      </c>
      <c r="R6454" s="4">
        <v>207.4</v>
      </c>
      <c r="S6454" s="4">
        <v>246.39</v>
      </c>
      <c r="T6454" s="4" t="str">
        <f>VLOOKUP(E6454,zamiana!A:B,2,0)</f>
        <v>CAF REICHSHOFFEN</v>
      </c>
    </row>
    <row r="6455" spans="1:20" x14ac:dyDescent="0.3">
      <c r="A6455" s="4" t="s">
        <v>4578</v>
      </c>
      <c r="B6455" s="76">
        <v>45216</v>
      </c>
      <c r="C6455" s="76">
        <v>45216</v>
      </c>
      <c r="D6455" s="76">
        <v>45252</v>
      </c>
      <c r="E6455" s="4" t="s">
        <v>984</v>
      </c>
      <c r="F6455" s="4" t="s">
        <v>984</v>
      </c>
      <c r="G6455" s="4" t="s">
        <v>942</v>
      </c>
      <c r="H6455" s="4" t="s">
        <v>985</v>
      </c>
      <c r="I6455" s="4" t="s">
        <v>1854</v>
      </c>
      <c r="J6455" s="4" t="s">
        <v>1855</v>
      </c>
      <c r="K6455" s="4" t="s">
        <v>1708</v>
      </c>
      <c r="L6455" s="4">
        <v>1</v>
      </c>
      <c r="M6455" s="4" t="s">
        <v>77</v>
      </c>
      <c r="N6455" s="4">
        <v>164.83</v>
      </c>
      <c r="O6455" s="4">
        <v>133.47999999999999</v>
      </c>
      <c r="P6455" s="4" t="s">
        <v>78</v>
      </c>
      <c r="Q6455" s="77">
        <v>45281.631944444445</v>
      </c>
      <c r="R6455" s="4">
        <v>164.83</v>
      </c>
      <c r="S6455" s="4">
        <v>133.47999999999999</v>
      </c>
      <c r="T6455" s="4" t="str">
        <f>VLOOKUP(E6455,zamiana!A:B,2,0)</f>
        <v>CAF REICHSHOFFEN</v>
      </c>
    </row>
    <row r="6456" spans="1:20" x14ac:dyDescent="0.3">
      <c r="A6456" s="4" t="s">
        <v>4578</v>
      </c>
      <c r="B6456" s="76">
        <v>45216</v>
      </c>
      <c r="C6456" s="76">
        <v>45216</v>
      </c>
      <c r="D6456" s="76">
        <v>45252</v>
      </c>
      <c r="E6456" s="4" t="s">
        <v>984</v>
      </c>
      <c r="F6456" s="4" t="s">
        <v>984</v>
      </c>
      <c r="G6456" s="4" t="s">
        <v>942</v>
      </c>
      <c r="H6456" s="4" t="s">
        <v>985</v>
      </c>
      <c r="I6456" s="4" t="s">
        <v>1946</v>
      </c>
      <c r="J6456" s="4" t="s">
        <v>1947</v>
      </c>
      <c r="K6456" s="4" t="s">
        <v>1708</v>
      </c>
      <c r="L6456" s="4">
        <v>2</v>
      </c>
      <c r="M6456" s="4" t="s">
        <v>77</v>
      </c>
      <c r="N6456" s="4">
        <v>1293.4000000000001</v>
      </c>
      <c r="O6456" s="4">
        <v>889.66</v>
      </c>
      <c r="P6456" s="4" t="s">
        <v>78</v>
      </c>
      <c r="Q6456" s="77">
        <v>45281.631944444445</v>
      </c>
      <c r="R6456" s="4">
        <v>2586.8000000000002</v>
      </c>
      <c r="S6456" s="4">
        <v>1779.32</v>
      </c>
      <c r="T6456" s="4" t="str">
        <f>VLOOKUP(E6456,zamiana!A:B,2,0)</f>
        <v>CAF REICHSHOFFEN</v>
      </c>
    </row>
    <row r="6457" spans="1:20" x14ac:dyDescent="0.3">
      <c r="A6457" s="4" t="s">
        <v>4578</v>
      </c>
      <c r="B6457" s="76">
        <v>45216</v>
      </c>
      <c r="C6457" s="76">
        <v>45216</v>
      </c>
      <c r="D6457" s="76">
        <v>45252</v>
      </c>
      <c r="E6457" s="4" t="s">
        <v>984</v>
      </c>
      <c r="F6457" s="4" t="s">
        <v>984</v>
      </c>
      <c r="G6457" s="4" t="s">
        <v>942</v>
      </c>
      <c r="H6457" s="4" t="s">
        <v>985</v>
      </c>
      <c r="I6457" s="4" t="s">
        <v>1950</v>
      </c>
      <c r="J6457" s="4" t="s">
        <v>1951</v>
      </c>
      <c r="K6457" s="4" t="s">
        <v>1708</v>
      </c>
      <c r="L6457" s="4">
        <v>2</v>
      </c>
      <c r="M6457" s="4" t="s">
        <v>77</v>
      </c>
      <c r="N6457" s="4">
        <v>1906.68</v>
      </c>
      <c r="O6457" s="4">
        <v>1956.69</v>
      </c>
      <c r="P6457" s="4" t="s">
        <v>78</v>
      </c>
      <c r="Q6457" s="77">
        <v>45281.632638888892</v>
      </c>
      <c r="R6457" s="4">
        <v>3813.36</v>
      </c>
      <c r="S6457" s="4">
        <v>3913.38</v>
      </c>
      <c r="T6457" s="4" t="str">
        <f>VLOOKUP(E6457,zamiana!A:B,2,0)</f>
        <v>CAF REICHSHOFFEN</v>
      </c>
    </row>
    <row r="6458" spans="1:20" x14ac:dyDescent="0.3">
      <c r="A6458" s="4" t="s">
        <v>4578</v>
      </c>
      <c r="B6458" s="76">
        <v>45216</v>
      </c>
      <c r="C6458" s="76">
        <v>45216</v>
      </c>
      <c r="D6458" s="76">
        <v>45252</v>
      </c>
      <c r="E6458" s="4" t="s">
        <v>984</v>
      </c>
      <c r="F6458" s="4" t="s">
        <v>984</v>
      </c>
      <c r="G6458" s="4" t="s">
        <v>942</v>
      </c>
      <c r="H6458" s="4" t="s">
        <v>985</v>
      </c>
      <c r="I6458" s="4" t="s">
        <v>1770</v>
      </c>
      <c r="J6458" s="4" t="s">
        <v>1771</v>
      </c>
      <c r="K6458" s="4" t="s">
        <v>1708</v>
      </c>
      <c r="L6458" s="4">
        <v>2</v>
      </c>
      <c r="M6458" s="4" t="s">
        <v>77</v>
      </c>
      <c r="N6458" s="4">
        <v>60.8</v>
      </c>
      <c r="O6458" s="4">
        <v>56.26</v>
      </c>
      <c r="P6458" s="4" t="s">
        <v>78</v>
      </c>
      <c r="Q6458" s="77">
        <v>45281.631944444445</v>
      </c>
      <c r="R6458" s="4">
        <v>121.6</v>
      </c>
      <c r="S6458" s="4">
        <v>112.52</v>
      </c>
      <c r="T6458" s="4" t="str">
        <f>VLOOKUP(E6458,zamiana!A:B,2,0)</f>
        <v>CAF REICHSHOFFEN</v>
      </c>
    </row>
    <row r="6459" spans="1:20" x14ac:dyDescent="0.3">
      <c r="A6459" s="4" t="s">
        <v>4578</v>
      </c>
      <c r="B6459" s="76">
        <v>45216</v>
      </c>
      <c r="C6459" s="76">
        <v>45216</v>
      </c>
      <c r="D6459" s="76">
        <v>45252</v>
      </c>
      <c r="E6459" s="4" t="s">
        <v>984</v>
      </c>
      <c r="F6459" s="4" t="s">
        <v>984</v>
      </c>
      <c r="G6459" s="4" t="s">
        <v>942</v>
      </c>
      <c r="H6459" s="4" t="s">
        <v>985</v>
      </c>
      <c r="I6459" s="4" t="s">
        <v>1969</v>
      </c>
      <c r="J6459" s="4" t="s">
        <v>1970</v>
      </c>
      <c r="K6459" s="4" t="s">
        <v>1708</v>
      </c>
      <c r="L6459" s="4">
        <v>3</v>
      </c>
      <c r="M6459" s="4" t="s">
        <v>77</v>
      </c>
      <c r="N6459" s="4">
        <v>4064.93</v>
      </c>
      <c r="O6459" s="4">
        <v>3542.02</v>
      </c>
      <c r="P6459" s="4" t="s">
        <v>78</v>
      </c>
      <c r="Q6459" s="77">
        <v>45281.632638888892</v>
      </c>
      <c r="R6459" s="4">
        <v>12194.79</v>
      </c>
      <c r="S6459" s="4">
        <v>10626.06</v>
      </c>
      <c r="T6459" s="4" t="str">
        <f>VLOOKUP(E6459,zamiana!A:B,2,0)</f>
        <v>CAF REICHSHOFFEN</v>
      </c>
    </row>
    <row r="6460" spans="1:20" x14ac:dyDescent="0.3">
      <c r="A6460" s="4" t="s">
        <v>4578</v>
      </c>
      <c r="B6460" s="76">
        <v>45216</v>
      </c>
      <c r="C6460" s="76">
        <v>45216</v>
      </c>
      <c r="D6460" s="76">
        <v>45252</v>
      </c>
      <c r="E6460" s="4" t="s">
        <v>984</v>
      </c>
      <c r="F6460" s="4" t="s">
        <v>984</v>
      </c>
      <c r="G6460" s="4" t="s">
        <v>942</v>
      </c>
      <c r="H6460" s="4" t="s">
        <v>985</v>
      </c>
      <c r="I6460" s="4" t="s">
        <v>1954</v>
      </c>
      <c r="J6460" s="4" t="s">
        <v>1955</v>
      </c>
      <c r="K6460" s="4" t="s">
        <v>1708</v>
      </c>
      <c r="L6460" s="4">
        <v>2</v>
      </c>
      <c r="M6460" s="4" t="s">
        <v>77</v>
      </c>
      <c r="N6460" s="4">
        <v>2396.83</v>
      </c>
      <c r="O6460" s="4">
        <v>1763.68</v>
      </c>
      <c r="P6460" s="4" t="s">
        <v>78</v>
      </c>
      <c r="Q6460" s="77">
        <v>45281.632638888892</v>
      </c>
      <c r="R6460" s="4">
        <v>4793.66</v>
      </c>
      <c r="S6460" s="4">
        <v>3527.36</v>
      </c>
      <c r="T6460" s="4" t="str">
        <f>VLOOKUP(E6460,zamiana!A:B,2,0)</f>
        <v>CAF REICHSHOFFEN</v>
      </c>
    </row>
    <row r="6461" spans="1:20" x14ac:dyDescent="0.3">
      <c r="A6461" s="4" t="s">
        <v>4578</v>
      </c>
      <c r="B6461" s="76">
        <v>45216</v>
      </c>
      <c r="C6461" s="76">
        <v>45216</v>
      </c>
      <c r="D6461" s="76">
        <v>45252</v>
      </c>
      <c r="E6461" s="4" t="s">
        <v>984</v>
      </c>
      <c r="F6461" s="4" t="s">
        <v>984</v>
      </c>
      <c r="G6461" s="4" t="s">
        <v>942</v>
      </c>
      <c r="H6461" s="4" t="s">
        <v>985</v>
      </c>
      <c r="I6461" s="4" t="s">
        <v>1905</v>
      </c>
      <c r="J6461" s="4" t="s">
        <v>1906</v>
      </c>
      <c r="K6461" s="4" t="s">
        <v>1708</v>
      </c>
      <c r="L6461" s="4">
        <v>2</v>
      </c>
      <c r="M6461" s="4" t="s">
        <v>77</v>
      </c>
      <c r="N6461" s="4">
        <v>558.75</v>
      </c>
      <c r="O6461" s="4">
        <v>200.1</v>
      </c>
      <c r="P6461" s="4" t="s">
        <v>78</v>
      </c>
      <c r="Q6461" s="77">
        <v>45281.631944444445</v>
      </c>
      <c r="R6461" s="4">
        <v>1117.5</v>
      </c>
      <c r="S6461" s="4">
        <v>400.2</v>
      </c>
      <c r="T6461" s="4" t="str">
        <f>VLOOKUP(E6461,zamiana!A:B,2,0)</f>
        <v>CAF REICHSHOFFEN</v>
      </c>
    </row>
    <row r="6462" spans="1:20" x14ac:dyDescent="0.3">
      <c r="A6462" s="4" t="s">
        <v>4578</v>
      </c>
      <c r="B6462" s="76">
        <v>45216</v>
      </c>
      <c r="C6462" s="76">
        <v>45216</v>
      </c>
      <c r="D6462" s="76">
        <v>45252</v>
      </c>
      <c r="E6462" s="4" t="s">
        <v>984</v>
      </c>
      <c r="F6462" s="4" t="s">
        <v>984</v>
      </c>
      <c r="G6462" s="4" t="s">
        <v>942</v>
      </c>
      <c r="H6462" s="4" t="s">
        <v>985</v>
      </c>
      <c r="I6462" s="4" t="s">
        <v>1922</v>
      </c>
      <c r="J6462" s="4" t="s">
        <v>1923</v>
      </c>
      <c r="K6462" s="4" t="s">
        <v>1708</v>
      </c>
      <c r="L6462" s="4">
        <v>2</v>
      </c>
      <c r="M6462" s="4" t="s">
        <v>77</v>
      </c>
      <c r="N6462" s="4">
        <v>694.15</v>
      </c>
      <c r="O6462" s="4">
        <v>329.18</v>
      </c>
      <c r="P6462" s="4" t="s">
        <v>78</v>
      </c>
      <c r="Q6462" s="77">
        <v>45281.631944444445</v>
      </c>
      <c r="R6462" s="4">
        <v>1388.3</v>
      </c>
      <c r="S6462" s="4">
        <v>658.36</v>
      </c>
      <c r="T6462" s="4" t="str">
        <f>VLOOKUP(E6462,zamiana!A:B,2,0)</f>
        <v>CAF REICHSHOFFEN</v>
      </c>
    </row>
    <row r="6463" spans="1:20" x14ac:dyDescent="0.3">
      <c r="A6463" s="4" t="s">
        <v>4578</v>
      </c>
      <c r="B6463" s="76">
        <v>45216</v>
      </c>
      <c r="C6463" s="76">
        <v>45216</v>
      </c>
      <c r="D6463" s="76">
        <v>45252</v>
      </c>
      <c r="E6463" s="4" t="s">
        <v>984</v>
      </c>
      <c r="F6463" s="4" t="s">
        <v>984</v>
      </c>
      <c r="G6463" s="4" t="s">
        <v>942</v>
      </c>
      <c r="H6463" s="4" t="s">
        <v>985</v>
      </c>
      <c r="I6463" s="4" t="s">
        <v>1934</v>
      </c>
      <c r="J6463" s="4" t="s">
        <v>1935</v>
      </c>
      <c r="K6463" s="4" t="s">
        <v>1708</v>
      </c>
      <c r="L6463" s="4">
        <v>2</v>
      </c>
      <c r="M6463" s="4" t="s">
        <v>77</v>
      </c>
      <c r="N6463" s="4">
        <v>689.94</v>
      </c>
      <c r="O6463" s="4">
        <v>492.13</v>
      </c>
      <c r="P6463" s="4" t="s">
        <v>78</v>
      </c>
      <c r="Q6463" s="77">
        <v>45281.631944444445</v>
      </c>
      <c r="R6463" s="4">
        <v>1379.88</v>
      </c>
      <c r="S6463" s="4">
        <v>984.26</v>
      </c>
      <c r="T6463" s="4" t="str">
        <f>VLOOKUP(E6463,zamiana!A:B,2,0)</f>
        <v>CAF REICHSHOFFEN</v>
      </c>
    </row>
    <row r="6464" spans="1:20" x14ac:dyDescent="0.3">
      <c r="A6464" s="4" t="s">
        <v>4578</v>
      </c>
      <c r="B6464" s="76">
        <v>45216</v>
      </c>
      <c r="C6464" s="76">
        <v>45216</v>
      </c>
      <c r="D6464" s="76">
        <v>45252</v>
      </c>
      <c r="E6464" s="4" t="s">
        <v>984</v>
      </c>
      <c r="F6464" s="4" t="s">
        <v>984</v>
      </c>
      <c r="G6464" s="4" t="s">
        <v>942</v>
      </c>
      <c r="H6464" s="4" t="s">
        <v>985</v>
      </c>
      <c r="I6464" s="4" t="s">
        <v>1939</v>
      </c>
      <c r="J6464" s="4" t="s">
        <v>1940</v>
      </c>
      <c r="K6464" s="4" t="s">
        <v>1708</v>
      </c>
      <c r="L6464" s="4">
        <v>1</v>
      </c>
      <c r="M6464" s="4" t="s">
        <v>77</v>
      </c>
      <c r="N6464" s="4">
        <v>784.47</v>
      </c>
      <c r="O6464" s="4">
        <v>1112.08</v>
      </c>
      <c r="P6464" s="4" t="s">
        <v>78</v>
      </c>
      <c r="Q6464" s="77">
        <v>45281.632638888892</v>
      </c>
      <c r="R6464" s="4">
        <v>784.47</v>
      </c>
      <c r="S6464" s="4">
        <v>1112.08</v>
      </c>
      <c r="T6464" s="4" t="str">
        <f>VLOOKUP(E6464,zamiana!A:B,2,0)</f>
        <v>CAF REICHSHOFFEN</v>
      </c>
    </row>
    <row r="6465" spans="1:20" x14ac:dyDescent="0.3">
      <c r="A6465" s="4" t="s">
        <v>7333</v>
      </c>
      <c r="B6465" s="76">
        <v>45216</v>
      </c>
      <c r="C6465" s="76">
        <v>45216</v>
      </c>
      <c r="D6465" s="76">
        <v>45259</v>
      </c>
      <c r="E6465" s="4" t="s">
        <v>984</v>
      </c>
      <c r="F6465" s="4" t="s">
        <v>984</v>
      </c>
      <c r="G6465" s="4" t="s">
        <v>7331</v>
      </c>
      <c r="H6465" s="4" t="s">
        <v>985</v>
      </c>
      <c r="I6465" s="4" t="s">
        <v>7334</v>
      </c>
      <c r="J6465" s="4" t="s">
        <v>7334</v>
      </c>
      <c r="K6465" s="4" t="s">
        <v>1225</v>
      </c>
      <c r="L6465" s="4">
        <v>1</v>
      </c>
      <c r="M6465" s="4" t="s">
        <v>77</v>
      </c>
      <c r="N6465" s="4">
        <v>421.16</v>
      </c>
      <c r="O6465" s="4">
        <v>124.36</v>
      </c>
      <c r="P6465" s="4" t="s">
        <v>78</v>
      </c>
      <c r="Q6465" s="77">
        <v>45281.611805555556</v>
      </c>
      <c r="R6465" s="4">
        <v>421.16</v>
      </c>
      <c r="S6465" s="4">
        <v>124.36</v>
      </c>
      <c r="T6465" s="4" t="str">
        <f>VLOOKUP(E6465,zamiana!A:B,2,0)</f>
        <v>CAF REICHSHOFFEN</v>
      </c>
    </row>
    <row r="6466" spans="1:20" x14ac:dyDescent="0.3">
      <c r="A6466" s="4" t="s">
        <v>7333</v>
      </c>
      <c r="B6466" s="76">
        <v>45216</v>
      </c>
      <c r="C6466" s="76">
        <v>45216</v>
      </c>
      <c r="D6466" s="76">
        <v>45259</v>
      </c>
      <c r="E6466" s="4" t="s">
        <v>984</v>
      </c>
      <c r="F6466" s="4" t="s">
        <v>984</v>
      </c>
      <c r="G6466" s="4" t="s">
        <v>7331</v>
      </c>
      <c r="H6466" s="4" t="s">
        <v>985</v>
      </c>
      <c r="I6466" s="4" t="s">
        <v>7335</v>
      </c>
      <c r="J6466" s="4" t="s">
        <v>7335</v>
      </c>
      <c r="K6466" s="4" t="s">
        <v>1225</v>
      </c>
      <c r="L6466" s="4">
        <v>1</v>
      </c>
      <c r="M6466" s="4" t="s">
        <v>77</v>
      </c>
      <c r="N6466" s="4">
        <v>439.08</v>
      </c>
      <c r="O6466" s="4">
        <v>124.36</v>
      </c>
      <c r="P6466" s="4" t="s">
        <v>78</v>
      </c>
      <c r="Q6466" s="77">
        <v>45281.611805555556</v>
      </c>
      <c r="R6466" s="4">
        <v>439.08</v>
      </c>
      <c r="S6466" s="4">
        <v>124.36</v>
      </c>
      <c r="T6466" s="4" t="str">
        <f>VLOOKUP(E6466,zamiana!A:B,2,0)</f>
        <v>CAF REICHSHOFFEN</v>
      </c>
    </row>
    <row r="6467" spans="1:20" x14ac:dyDescent="0.3">
      <c r="A6467" s="4" t="s">
        <v>7333</v>
      </c>
      <c r="B6467" s="76">
        <v>45216</v>
      </c>
      <c r="C6467" s="76">
        <v>45216</v>
      </c>
      <c r="D6467" s="76">
        <v>45259</v>
      </c>
      <c r="E6467" s="4" t="s">
        <v>984</v>
      </c>
      <c r="F6467" s="4" t="s">
        <v>984</v>
      </c>
      <c r="G6467" s="4" t="s">
        <v>7331</v>
      </c>
      <c r="H6467" s="4" t="s">
        <v>985</v>
      </c>
      <c r="I6467" s="4" t="s">
        <v>7336</v>
      </c>
      <c r="J6467" s="4" t="s">
        <v>7336</v>
      </c>
      <c r="K6467" s="4" t="s">
        <v>7337</v>
      </c>
      <c r="L6467" s="4">
        <v>1</v>
      </c>
      <c r="M6467" s="4" t="s">
        <v>77</v>
      </c>
      <c r="N6467" s="4">
        <v>1263.47</v>
      </c>
      <c r="O6467" s="4">
        <v>382.04</v>
      </c>
      <c r="P6467" s="4" t="s">
        <v>78</v>
      </c>
      <c r="Q6467" s="77">
        <v>45281.667361111111</v>
      </c>
      <c r="R6467" s="4">
        <v>1263.47</v>
      </c>
      <c r="S6467" s="4">
        <v>382.04</v>
      </c>
      <c r="T6467" s="4" t="str">
        <f>VLOOKUP(E6467,zamiana!A:B,2,0)</f>
        <v>CAF REICHSHOFFEN</v>
      </c>
    </row>
    <row r="6468" spans="1:20" x14ac:dyDescent="0.3">
      <c r="A6468" s="4" t="s">
        <v>4787</v>
      </c>
      <c r="B6468" s="76">
        <v>45216</v>
      </c>
      <c r="C6468" s="76">
        <v>45216</v>
      </c>
      <c r="D6468" s="76">
        <v>45260</v>
      </c>
      <c r="E6468" s="4" t="s">
        <v>964</v>
      </c>
      <c r="F6468" s="4" t="s">
        <v>2830</v>
      </c>
      <c r="G6468" s="4" t="s">
        <v>942</v>
      </c>
      <c r="H6468" s="4" t="s">
        <v>964</v>
      </c>
      <c r="I6468" s="4" t="s">
        <v>4792</v>
      </c>
      <c r="J6468" s="4" t="s">
        <v>4793</v>
      </c>
      <c r="K6468" s="4" t="s">
        <v>964</v>
      </c>
      <c r="L6468" s="4">
        <v>10</v>
      </c>
      <c r="M6468" s="4" t="s">
        <v>77</v>
      </c>
      <c r="N6468" s="4">
        <v>64.790000000000006</v>
      </c>
      <c r="O6468" s="4">
        <v>24.25</v>
      </c>
      <c r="P6468" s="4" t="s">
        <v>78</v>
      </c>
      <c r="Q6468" s="77">
        <v>45281.670138888891</v>
      </c>
      <c r="R6468" s="4">
        <v>647.9</v>
      </c>
      <c r="S6468" s="4">
        <v>242.5</v>
      </c>
      <c r="T6468" s="4" t="str">
        <f>VLOOKUP(E6468,zamiana!A:B,2,0)</f>
        <v>ALSTOM SLZ</v>
      </c>
    </row>
    <row r="6469" spans="1:20" x14ac:dyDescent="0.3">
      <c r="A6469" s="4" t="s">
        <v>4787</v>
      </c>
      <c r="B6469" s="76">
        <v>45216</v>
      </c>
      <c r="C6469" s="76">
        <v>45216</v>
      </c>
      <c r="D6469" s="76">
        <v>45260</v>
      </c>
      <c r="E6469" s="4" t="s">
        <v>964</v>
      </c>
      <c r="F6469" s="4" t="s">
        <v>2830</v>
      </c>
      <c r="G6469" s="4" t="s">
        <v>942</v>
      </c>
      <c r="H6469" s="4" t="s">
        <v>964</v>
      </c>
      <c r="I6469" s="4" t="s">
        <v>4788</v>
      </c>
      <c r="J6469" s="4" t="s">
        <v>87</v>
      </c>
      <c r="K6469" s="4" t="s">
        <v>964</v>
      </c>
      <c r="L6469" s="4">
        <v>40</v>
      </c>
      <c r="M6469" s="4" t="s">
        <v>77</v>
      </c>
      <c r="N6469" s="4">
        <v>33.020000000000003</v>
      </c>
      <c r="O6469" s="4">
        <v>16.3</v>
      </c>
      <c r="P6469" s="4" t="s">
        <v>78</v>
      </c>
      <c r="Q6469" s="77">
        <v>45281.670138888891</v>
      </c>
      <c r="R6469" s="4">
        <v>1320.8</v>
      </c>
      <c r="S6469" s="4">
        <v>652</v>
      </c>
      <c r="T6469" s="4" t="str">
        <f>VLOOKUP(E6469,zamiana!A:B,2,0)</f>
        <v>ALSTOM SLZ</v>
      </c>
    </row>
    <row r="6470" spans="1:20" x14ac:dyDescent="0.3">
      <c r="A6470" s="4" t="s">
        <v>4807</v>
      </c>
      <c r="B6470" s="76">
        <v>45216</v>
      </c>
      <c r="C6470" s="76">
        <v>45216</v>
      </c>
      <c r="D6470" s="76">
        <v>45260</v>
      </c>
      <c r="E6470" s="4" t="s">
        <v>964</v>
      </c>
      <c r="F6470" s="4" t="s">
        <v>2830</v>
      </c>
      <c r="G6470" s="4" t="s">
        <v>942</v>
      </c>
      <c r="H6470" s="4" t="s">
        <v>964</v>
      </c>
      <c r="I6470" s="4" t="s">
        <v>4808</v>
      </c>
      <c r="J6470" s="4" t="s">
        <v>2431</v>
      </c>
      <c r="K6470" s="4" t="s">
        <v>964</v>
      </c>
      <c r="L6470" s="4">
        <v>40</v>
      </c>
      <c r="M6470" s="4" t="s">
        <v>77</v>
      </c>
      <c r="N6470" s="4">
        <v>32.75</v>
      </c>
      <c r="O6470" s="4">
        <v>16.3</v>
      </c>
      <c r="P6470" s="4" t="s">
        <v>78</v>
      </c>
      <c r="Q6470" s="77">
        <v>45281.670138888891</v>
      </c>
      <c r="R6470" s="4">
        <v>1310</v>
      </c>
      <c r="S6470" s="4">
        <v>652</v>
      </c>
      <c r="T6470" s="4" t="str">
        <f>VLOOKUP(E6470,zamiana!A:B,2,0)</f>
        <v>ALSTOM SLZ</v>
      </c>
    </row>
    <row r="6471" spans="1:20" x14ac:dyDescent="0.3">
      <c r="A6471" s="4" t="s">
        <v>4804</v>
      </c>
      <c r="B6471" s="76">
        <v>45216</v>
      </c>
      <c r="C6471" s="76">
        <v>45216</v>
      </c>
      <c r="D6471" s="76">
        <v>45260</v>
      </c>
      <c r="E6471" s="4" t="s">
        <v>964</v>
      </c>
      <c r="F6471" s="4" t="s">
        <v>2830</v>
      </c>
      <c r="G6471" s="4" t="s">
        <v>942</v>
      </c>
      <c r="H6471" s="4" t="s">
        <v>964</v>
      </c>
      <c r="I6471" s="4" t="s">
        <v>4005</v>
      </c>
      <c r="J6471" s="4" t="s">
        <v>87</v>
      </c>
      <c r="K6471" s="4" t="s">
        <v>964</v>
      </c>
      <c r="L6471" s="4">
        <v>10</v>
      </c>
      <c r="M6471" s="4" t="s">
        <v>77</v>
      </c>
      <c r="N6471" s="4">
        <v>39.11</v>
      </c>
      <c r="O6471" s="4">
        <v>12.33</v>
      </c>
      <c r="P6471" s="4" t="s">
        <v>78</v>
      </c>
      <c r="Q6471" s="77">
        <v>45281.670138888891</v>
      </c>
      <c r="R6471" s="4">
        <v>391.1</v>
      </c>
      <c r="S6471" s="4">
        <v>123.3</v>
      </c>
      <c r="T6471" s="4" t="str">
        <f>VLOOKUP(E6471,zamiana!A:B,2,0)</f>
        <v>ALSTOM SLZ</v>
      </c>
    </row>
    <row r="6472" spans="1:20" x14ac:dyDescent="0.3">
      <c r="A6472" s="4" t="s">
        <v>4804</v>
      </c>
      <c r="B6472" s="76">
        <v>45216</v>
      </c>
      <c r="C6472" s="76">
        <v>45216</v>
      </c>
      <c r="D6472" s="76">
        <v>45260</v>
      </c>
      <c r="E6472" s="4" t="s">
        <v>964</v>
      </c>
      <c r="F6472" s="4" t="s">
        <v>2830</v>
      </c>
      <c r="G6472" s="4" t="s">
        <v>942</v>
      </c>
      <c r="H6472" s="4" t="s">
        <v>964</v>
      </c>
      <c r="I6472" s="4" t="s">
        <v>4004</v>
      </c>
      <c r="J6472" s="4" t="s">
        <v>87</v>
      </c>
      <c r="K6472" s="4" t="s">
        <v>964</v>
      </c>
      <c r="L6472" s="4">
        <v>10</v>
      </c>
      <c r="M6472" s="4" t="s">
        <v>77</v>
      </c>
      <c r="N6472" s="4">
        <v>39.56</v>
      </c>
      <c r="O6472" s="4">
        <v>12.57</v>
      </c>
      <c r="P6472" s="4" t="s">
        <v>78</v>
      </c>
      <c r="Q6472" s="77">
        <v>45281.670138888891</v>
      </c>
      <c r="R6472" s="4">
        <v>395.6</v>
      </c>
      <c r="S6472" s="4">
        <v>125.7</v>
      </c>
      <c r="T6472" s="4" t="str">
        <f>VLOOKUP(E6472,zamiana!A:B,2,0)</f>
        <v>ALSTOM SLZ</v>
      </c>
    </row>
    <row r="6473" spans="1:20" x14ac:dyDescent="0.3">
      <c r="A6473" s="4" t="s">
        <v>4784</v>
      </c>
      <c r="B6473" s="76">
        <v>45216</v>
      </c>
      <c r="C6473" s="76">
        <v>45216</v>
      </c>
      <c r="D6473" s="76">
        <v>45260</v>
      </c>
      <c r="E6473" s="4" t="s">
        <v>964</v>
      </c>
      <c r="F6473" s="4" t="s">
        <v>2830</v>
      </c>
      <c r="G6473" s="4" t="s">
        <v>942</v>
      </c>
      <c r="H6473" s="4" t="s">
        <v>964</v>
      </c>
      <c r="I6473" s="4" t="s">
        <v>4785</v>
      </c>
      <c r="J6473" s="4" t="s">
        <v>87</v>
      </c>
      <c r="K6473" s="4" t="s">
        <v>964</v>
      </c>
      <c r="L6473" s="4">
        <v>40</v>
      </c>
      <c r="M6473" s="4" t="s">
        <v>77</v>
      </c>
      <c r="N6473" s="4">
        <v>18.59</v>
      </c>
      <c r="O6473" s="4">
        <v>6.85</v>
      </c>
      <c r="P6473" s="4" t="s">
        <v>78</v>
      </c>
      <c r="Q6473" s="77">
        <v>45281.670138888891</v>
      </c>
      <c r="R6473" s="4">
        <v>743.6</v>
      </c>
      <c r="S6473" s="4">
        <v>274</v>
      </c>
      <c r="T6473" s="4" t="str">
        <f>VLOOKUP(E6473,zamiana!A:B,2,0)</f>
        <v>ALSTOM SLZ</v>
      </c>
    </row>
    <row r="6474" spans="1:20" x14ac:dyDescent="0.3">
      <c r="A6474" s="4" t="s">
        <v>4743</v>
      </c>
      <c r="B6474" s="76">
        <v>45216</v>
      </c>
      <c r="C6474" s="76">
        <v>45216</v>
      </c>
      <c r="D6474" s="76">
        <v>45260</v>
      </c>
      <c r="E6474" s="4" t="s">
        <v>964</v>
      </c>
      <c r="F6474" s="4" t="s">
        <v>2830</v>
      </c>
      <c r="G6474" s="4" t="s">
        <v>942</v>
      </c>
      <c r="H6474" s="4" t="s">
        <v>964</v>
      </c>
      <c r="I6474" s="4" t="s">
        <v>4744</v>
      </c>
      <c r="J6474" s="4" t="s">
        <v>4745</v>
      </c>
      <c r="K6474" s="4" t="s">
        <v>964</v>
      </c>
      <c r="L6474" s="4">
        <v>20</v>
      </c>
      <c r="M6474" s="4" t="s">
        <v>77</v>
      </c>
      <c r="N6474" s="4">
        <v>23.52</v>
      </c>
      <c r="O6474" s="4">
        <v>6.41</v>
      </c>
      <c r="P6474" s="4" t="s">
        <v>78</v>
      </c>
      <c r="Q6474" s="77">
        <v>45281.680555555555</v>
      </c>
      <c r="R6474" s="4">
        <v>470.4</v>
      </c>
      <c r="S6474" s="4">
        <v>128.19999999999999</v>
      </c>
      <c r="T6474" s="4" t="str">
        <f>VLOOKUP(E6474,zamiana!A:B,2,0)</f>
        <v>ALSTOM SLZ</v>
      </c>
    </row>
    <row r="6475" spans="1:20" x14ac:dyDescent="0.3">
      <c r="A6475" s="4" t="s">
        <v>4789</v>
      </c>
      <c r="B6475" s="76">
        <v>45216</v>
      </c>
      <c r="C6475" s="76">
        <v>45216</v>
      </c>
      <c r="D6475" s="76">
        <v>45260</v>
      </c>
      <c r="E6475" s="4" t="s">
        <v>964</v>
      </c>
      <c r="F6475" s="4" t="s">
        <v>2830</v>
      </c>
      <c r="G6475" s="4" t="s">
        <v>942</v>
      </c>
      <c r="H6475" s="4" t="s">
        <v>964</v>
      </c>
      <c r="I6475" s="4" t="s">
        <v>4790</v>
      </c>
      <c r="J6475" s="4" t="s">
        <v>4791</v>
      </c>
      <c r="K6475" s="4" t="s">
        <v>964</v>
      </c>
      <c r="L6475" s="4">
        <v>20</v>
      </c>
      <c r="M6475" s="4" t="s">
        <v>77</v>
      </c>
      <c r="N6475" s="4">
        <v>22.4</v>
      </c>
      <c r="O6475" s="4">
        <v>49.82</v>
      </c>
      <c r="P6475" s="4" t="s">
        <v>78</v>
      </c>
      <c r="Q6475" s="77">
        <v>45281.680555555555</v>
      </c>
      <c r="R6475" s="4">
        <v>448</v>
      </c>
      <c r="S6475" s="4">
        <v>996.4</v>
      </c>
      <c r="T6475" s="4" t="str">
        <f>VLOOKUP(E6475,zamiana!A:B,2,0)</f>
        <v>ALSTOM SLZ</v>
      </c>
    </row>
    <row r="6476" spans="1:20" x14ac:dyDescent="0.3">
      <c r="A6476" s="4" t="s">
        <v>4849</v>
      </c>
      <c r="B6476" s="76">
        <v>45216</v>
      </c>
      <c r="C6476" s="76">
        <v>45216</v>
      </c>
      <c r="D6476" s="76">
        <v>45260</v>
      </c>
      <c r="E6476" s="4" t="s">
        <v>964</v>
      </c>
      <c r="F6476" s="4" t="s">
        <v>2830</v>
      </c>
      <c r="G6476" s="4" t="s">
        <v>942</v>
      </c>
      <c r="H6476" s="4" t="s">
        <v>964</v>
      </c>
      <c r="I6476" s="4" t="s">
        <v>4850</v>
      </c>
      <c r="J6476" s="4" t="s">
        <v>4851</v>
      </c>
      <c r="K6476" s="4" t="s">
        <v>964</v>
      </c>
      <c r="L6476" s="4">
        <v>20</v>
      </c>
      <c r="M6476" s="4" t="s">
        <v>77</v>
      </c>
      <c r="N6476" s="4">
        <v>18.149999999999999</v>
      </c>
      <c r="O6476" s="4">
        <v>6.45</v>
      </c>
      <c r="P6476" s="4" t="s">
        <v>78</v>
      </c>
      <c r="Q6476" s="77">
        <v>45281.680555555555</v>
      </c>
      <c r="R6476" s="4">
        <v>363</v>
      </c>
      <c r="S6476" s="4">
        <v>129</v>
      </c>
      <c r="T6476" s="4" t="str">
        <f>VLOOKUP(E6476,zamiana!A:B,2,0)</f>
        <v>ALSTOM SLZ</v>
      </c>
    </row>
    <row r="6477" spans="1:20" x14ac:dyDescent="0.3">
      <c r="A6477" s="4" t="s">
        <v>4855</v>
      </c>
      <c r="B6477" s="76">
        <v>45216</v>
      </c>
      <c r="C6477" s="76">
        <v>45216</v>
      </c>
      <c r="D6477" s="76">
        <v>45260</v>
      </c>
      <c r="E6477" s="4" t="s">
        <v>964</v>
      </c>
      <c r="F6477" s="4" t="s">
        <v>2830</v>
      </c>
      <c r="G6477" s="4" t="s">
        <v>942</v>
      </c>
      <c r="H6477" s="4" t="s">
        <v>964</v>
      </c>
      <c r="I6477" s="4" t="s">
        <v>4856</v>
      </c>
      <c r="J6477" s="4" t="s">
        <v>4857</v>
      </c>
      <c r="K6477" s="4" t="s">
        <v>964</v>
      </c>
      <c r="L6477" s="4">
        <v>50</v>
      </c>
      <c r="M6477" s="4" t="s">
        <v>77</v>
      </c>
      <c r="N6477" s="4">
        <v>4.21</v>
      </c>
      <c r="O6477" s="4">
        <v>1.35</v>
      </c>
      <c r="P6477" s="4" t="s">
        <v>78</v>
      </c>
      <c r="Q6477" s="77">
        <v>45281.680555555555</v>
      </c>
      <c r="R6477" s="4">
        <v>210.5</v>
      </c>
      <c r="S6477" s="4">
        <v>67.5</v>
      </c>
      <c r="T6477" s="4" t="str">
        <f>VLOOKUP(E6477,zamiana!A:B,2,0)</f>
        <v>ALSTOM SLZ</v>
      </c>
    </row>
    <row r="6478" spans="1:20" x14ac:dyDescent="0.3">
      <c r="A6478" s="4" t="s">
        <v>4858</v>
      </c>
      <c r="B6478" s="76">
        <v>45216</v>
      </c>
      <c r="C6478" s="76">
        <v>45216</v>
      </c>
      <c r="D6478" s="76">
        <v>45260</v>
      </c>
      <c r="E6478" s="4" t="s">
        <v>964</v>
      </c>
      <c r="F6478" s="4" t="s">
        <v>2830</v>
      </c>
      <c r="G6478" s="4" t="s">
        <v>942</v>
      </c>
      <c r="H6478" s="4" t="s">
        <v>964</v>
      </c>
      <c r="I6478" s="4" t="s">
        <v>4024</v>
      </c>
      <c r="J6478" s="4" t="s">
        <v>87</v>
      </c>
      <c r="K6478" s="4" t="s">
        <v>964</v>
      </c>
      <c r="L6478" s="4">
        <v>5</v>
      </c>
      <c r="M6478" s="4" t="s">
        <v>77</v>
      </c>
      <c r="N6478" s="4">
        <v>25.81</v>
      </c>
      <c r="O6478" s="4">
        <v>66.36</v>
      </c>
      <c r="P6478" s="4" t="s">
        <v>78</v>
      </c>
      <c r="Q6478" s="77">
        <v>45281.678472222222</v>
      </c>
      <c r="R6478" s="4">
        <v>129.05000000000001</v>
      </c>
      <c r="S6478" s="4">
        <v>331.8</v>
      </c>
      <c r="T6478" s="4" t="str">
        <f>VLOOKUP(E6478,zamiana!A:B,2,0)</f>
        <v>ALSTOM SLZ</v>
      </c>
    </row>
    <row r="6479" spans="1:20" x14ac:dyDescent="0.3">
      <c r="A6479" s="4" t="s">
        <v>4854</v>
      </c>
      <c r="B6479" s="76">
        <v>45216</v>
      </c>
      <c r="C6479" s="76">
        <v>45216</v>
      </c>
      <c r="D6479" s="76">
        <v>45260</v>
      </c>
      <c r="E6479" s="4" t="s">
        <v>964</v>
      </c>
      <c r="F6479" s="4" t="s">
        <v>2830</v>
      </c>
      <c r="G6479" s="4" t="s">
        <v>942</v>
      </c>
      <c r="H6479" s="4" t="s">
        <v>964</v>
      </c>
      <c r="I6479" s="4" t="s">
        <v>4023</v>
      </c>
      <c r="J6479" s="4" t="s">
        <v>87</v>
      </c>
      <c r="K6479" s="4" t="s">
        <v>964</v>
      </c>
      <c r="L6479" s="4">
        <v>5</v>
      </c>
      <c r="M6479" s="4" t="s">
        <v>77</v>
      </c>
      <c r="N6479" s="4">
        <v>25.81</v>
      </c>
      <c r="O6479" s="4">
        <v>66.36</v>
      </c>
      <c r="P6479" s="4" t="s">
        <v>78</v>
      </c>
      <c r="Q6479" s="77">
        <v>45281.678472222222</v>
      </c>
      <c r="R6479" s="4">
        <v>129.05000000000001</v>
      </c>
      <c r="S6479" s="4">
        <v>331.8</v>
      </c>
      <c r="T6479" s="4" t="str">
        <f>VLOOKUP(E6479,zamiana!A:B,2,0)</f>
        <v>ALSTOM SLZ</v>
      </c>
    </row>
    <row r="6480" spans="1:20" x14ac:dyDescent="0.3">
      <c r="A6480" s="4" t="s">
        <v>4267</v>
      </c>
      <c r="B6480" s="76">
        <v>45217</v>
      </c>
      <c r="C6480" s="76">
        <v>45217</v>
      </c>
      <c r="D6480" s="76">
        <v>45244</v>
      </c>
      <c r="E6480" s="4" t="s">
        <v>937</v>
      </c>
      <c r="F6480" s="4" t="s">
        <v>938</v>
      </c>
      <c r="G6480" s="4" t="s">
        <v>942</v>
      </c>
      <c r="H6480" s="4" t="s">
        <v>939</v>
      </c>
      <c r="I6480" s="4" t="s">
        <v>4264</v>
      </c>
      <c r="J6480" s="4" t="s">
        <v>4265</v>
      </c>
      <c r="K6480" s="4" t="s">
        <v>880</v>
      </c>
      <c r="L6480" s="4">
        <v>2</v>
      </c>
      <c r="M6480" s="4" t="s">
        <v>77</v>
      </c>
      <c r="N6480" s="4">
        <v>11585.66</v>
      </c>
      <c r="O6480" s="4">
        <v>8133.37</v>
      </c>
      <c r="P6480" s="4" t="s">
        <v>78</v>
      </c>
      <c r="Q6480" s="77">
        <v>45281.629861111112</v>
      </c>
      <c r="R6480" s="4">
        <v>23171.32</v>
      </c>
      <c r="S6480" s="4">
        <v>16266.74</v>
      </c>
      <c r="T6480" s="4" t="str">
        <f>VLOOKUP(E6480,zamiana!A:B,2,0)</f>
        <v>STADLER BUSSNANG</v>
      </c>
    </row>
    <row r="6481" spans="1:20" x14ac:dyDescent="0.3">
      <c r="A6481" s="4" t="s">
        <v>4269</v>
      </c>
      <c r="B6481" s="76">
        <v>45217</v>
      </c>
      <c r="C6481" s="76">
        <v>45217</v>
      </c>
      <c r="D6481" s="76">
        <v>45244</v>
      </c>
      <c r="E6481" s="4" t="s">
        <v>937</v>
      </c>
      <c r="F6481" s="4" t="s">
        <v>938</v>
      </c>
      <c r="G6481" s="4" t="s">
        <v>942</v>
      </c>
      <c r="H6481" s="4" t="s">
        <v>939</v>
      </c>
      <c r="I6481" s="4" t="s">
        <v>4270</v>
      </c>
      <c r="J6481" s="4" t="s">
        <v>4271</v>
      </c>
      <c r="K6481" s="4" t="s">
        <v>880</v>
      </c>
      <c r="L6481" s="4">
        <v>6</v>
      </c>
      <c r="M6481" s="4" t="s">
        <v>77</v>
      </c>
      <c r="N6481" s="4">
        <v>925.95</v>
      </c>
      <c r="O6481" s="4">
        <v>374.72</v>
      </c>
      <c r="P6481" s="4" t="s">
        <v>78</v>
      </c>
      <c r="Q6481" s="77">
        <v>45281.633333333331</v>
      </c>
      <c r="R6481" s="4">
        <v>5555.7</v>
      </c>
      <c r="S6481" s="4">
        <v>2248.3200000000002</v>
      </c>
      <c r="T6481" s="4" t="str">
        <f>VLOOKUP(E6481,zamiana!A:B,2,0)</f>
        <v>STADLER BUSSNANG</v>
      </c>
    </row>
    <row r="6482" spans="1:20" x14ac:dyDescent="0.3">
      <c r="A6482" s="4" t="s">
        <v>4635</v>
      </c>
      <c r="B6482" s="76">
        <v>45218</v>
      </c>
      <c r="C6482" s="76">
        <v>45218</v>
      </c>
      <c r="D6482" s="76">
        <v>45252</v>
      </c>
      <c r="E6482" s="4" t="s">
        <v>940</v>
      </c>
      <c r="F6482" s="4" t="s">
        <v>3867</v>
      </c>
      <c r="G6482" s="4" t="s">
        <v>942</v>
      </c>
      <c r="H6482" s="4" t="s">
        <v>999</v>
      </c>
      <c r="I6482" s="4" t="s">
        <v>4733</v>
      </c>
      <c r="J6482" s="4" t="s">
        <v>4733</v>
      </c>
      <c r="K6482" s="4" t="s">
        <v>863</v>
      </c>
      <c r="L6482" s="4">
        <v>53</v>
      </c>
      <c r="M6482" s="4" t="s">
        <v>77</v>
      </c>
      <c r="N6482" s="4">
        <v>83.34</v>
      </c>
      <c r="O6482" s="4">
        <v>69.540000000000006</v>
      </c>
      <c r="P6482" s="4" t="s">
        <v>78</v>
      </c>
      <c r="Q6482" s="77">
        <v>45281.625</v>
      </c>
      <c r="R6482" s="4">
        <v>4417.0200000000004</v>
      </c>
      <c r="S6482" s="4">
        <v>3685.62</v>
      </c>
      <c r="T6482" s="4" t="str">
        <f>VLOOKUP(E6482,zamiana!A:B,2,0)</f>
        <v>ALSTOM KTW</v>
      </c>
    </row>
    <row r="6483" spans="1:20" x14ac:dyDescent="0.3">
      <c r="A6483" s="4" t="s">
        <v>4635</v>
      </c>
      <c r="B6483" s="76">
        <v>45218</v>
      </c>
      <c r="C6483" s="76">
        <v>45218</v>
      </c>
      <c r="D6483" s="76">
        <v>45252</v>
      </c>
      <c r="E6483" s="4" t="s">
        <v>940</v>
      </c>
      <c r="F6483" s="4" t="s">
        <v>3867</v>
      </c>
      <c r="G6483" s="4" t="s">
        <v>942</v>
      </c>
      <c r="H6483" s="4" t="s">
        <v>999</v>
      </c>
      <c r="I6483" s="4" t="s">
        <v>1859</v>
      </c>
      <c r="J6483" s="4" t="s">
        <v>1859</v>
      </c>
      <c r="K6483" s="4" t="s">
        <v>770</v>
      </c>
      <c r="L6483" s="4">
        <v>6</v>
      </c>
      <c r="M6483" s="4" t="s">
        <v>77</v>
      </c>
      <c r="N6483" s="4">
        <v>253.78</v>
      </c>
      <c r="O6483" s="4">
        <v>81.94</v>
      </c>
      <c r="P6483" s="4" t="s">
        <v>78</v>
      </c>
      <c r="Q6483" s="77">
        <v>45281.640277777777</v>
      </c>
      <c r="R6483" s="4">
        <v>1522.68</v>
      </c>
      <c r="S6483" s="4">
        <v>491.64</v>
      </c>
      <c r="T6483" s="4" t="str">
        <f>VLOOKUP(E6483,zamiana!A:B,2,0)</f>
        <v>ALSTOM KTW</v>
      </c>
    </row>
    <row r="6484" spans="1:20" x14ac:dyDescent="0.3">
      <c r="A6484" s="4" t="s">
        <v>4708</v>
      </c>
      <c r="B6484" s="76">
        <v>45218</v>
      </c>
      <c r="C6484" s="76">
        <v>45218</v>
      </c>
      <c r="D6484" s="76">
        <v>45252</v>
      </c>
      <c r="E6484" s="4" t="s">
        <v>940</v>
      </c>
      <c r="F6484" s="4" t="s">
        <v>3867</v>
      </c>
      <c r="G6484" s="4" t="s">
        <v>942</v>
      </c>
      <c r="H6484" s="4" t="s">
        <v>999</v>
      </c>
      <c r="I6484" s="4" t="s">
        <v>2070</v>
      </c>
      <c r="J6484" s="4" t="s">
        <v>2070</v>
      </c>
      <c r="K6484" s="4" t="s">
        <v>821</v>
      </c>
      <c r="L6484" s="4">
        <v>38</v>
      </c>
      <c r="M6484" s="4" t="s">
        <v>77</v>
      </c>
      <c r="N6484" s="4">
        <v>134.25</v>
      </c>
      <c r="O6484" s="4">
        <v>60.61</v>
      </c>
      <c r="P6484" s="4" t="s">
        <v>78</v>
      </c>
      <c r="Q6484" s="77">
        <v>45281.632638888892</v>
      </c>
      <c r="R6484" s="4">
        <v>5101.5</v>
      </c>
      <c r="S6484" s="4">
        <v>2303.1799999999998</v>
      </c>
      <c r="T6484" s="4" t="str">
        <f>VLOOKUP(E6484,zamiana!A:B,2,0)</f>
        <v>ALSTOM KTW</v>
      </c>
    </row>
    <row r="6485" spans="1:20" x14ac:dyDescent="0.3">
      <c r="A6485" s="4" t="s">
        <v>4681</v>
      </c>
      <c r="B6485" s="76">
        <v>45218</v>
      </c>
      <c r="C6485" s="76">
        <v>45218</v>
      </c>
      <c r="D6485" s="76">
        <v>45252</v>
      </c>
      <c r="E6485" s="4" t="s">
        <v>940</v>
      </c>
      <c r="F6485" s="4" t="s">
        <v>3867</v>
      </c>
      <c r="G6485" s="4" t="s">
        <v>942</v>
      </c>
      <c r="H6485" s="4" t="s">
        <v>999</v>
      </c>
      <c r="I6485" s="4" t="s">
        <v>1134</v>
      </c>
      <c r="J6485" s="4" t="s">
        <v>1134</v>
      </c>
      <c r="K6485" s="4" t="s">
        <v>821</v>
      </c>
      <c r="L6485" s="4">
        <v>50</v>
      </c>
      <c r="M6485" s="4" t="s">
        <v>77</v>
      </c>
      <c r="N6485" s="4">
        <v>9.9499999999999993</v>
      </c>
      <c r="O6485" s="4">
        <v>8.1199999999999992</v>
      </c>
      <c r="P6485" s="4" t="s">
        <v>78</v>
      </c>
      <c r="Q6485" s="77">
        <v>45281.652083333334</v>
      </c>
      <c r="R6485" s="4">
        <v>497.5</v>
      </c>
      <c r="S6485" s="4">
        <v>406</v>
      </c>
      <c r="T6485" s="4" t="str">
        <f>VLOOKUP(E6485,zamiana!A:B,2,0)</f>
        <v>ALSTOM KTW</v>
      </c>
    </row>
    <row r="6486" spans="1:20" x14ac:dyDescent="0.3">
      <c r="A6486" s="4" t="s">
        <v>4681</v>
      </c>
      <c r="B6486" s="76">
        <v>45218</v>
      </c>
      <c r="C6486" s="76">
        <v>45218</v>
      </c>
      <c r="D6486" s="76">
        <v>45252</v>
      </c>
      <c r="E6486" s="4" t="s">
        <v>940</v>
      </c>
      <c r="F6486" s="4" t="s">
        <v>3867</v>
      </c>
      <c r="G6486" s="4" t="s">
        <v>942</v>
      </c>
      <c r="H6486" s="4" t="s">
        <v>999</v>
      </c>
      <c r="I6486" s="4" t="s">
        <v>3595</v>
      </c>
      <c r="J6486" s="4" t="s">
        <v>3595</v>
      </c>
      <c r="K6486" s="4" t="s">
        <v>821</v>
      </c>
      <c r="L6486" s="4">
        <v>10</v>
      </c>
      <c r="M6486" s="4" t="s">
        <v>77</v>
      </c>
      <c r="N6486" s="4">
        <v>27.2</v>
      </c>
      <c r="O6486" s="4">
        <v>18.43</v>
      </c>
      <c r="P6486" s="4" t="s">
        <v>78</v>
      </c>
      <c r="Q6486" s="77">
        <v>45281.624305555553</v>
      </c>
      <c r="R6486" s="4">
        <v>272</v>
      </c>
      <c r="S6486" s="4">
        <v>184.3</v>
      </c>
      <c r="T6486" s="4" t="str">
        <f>VLOOKUP(E6486,zamiana!A:B,2,0)</f>
        <v>ALSTOM KTW</v>
      </c>
    </row>
    <row r="6487" spans="1:20" x14ac:dyDescent="0.3">
      <c r="A6487" s="4" t="s">
        <v>4681</v>
      </c>
      <c r="B6487" s="76">
        <v>45218</v>
      </c>
      <c r="C6487" s="76">
        <v>45218</v>
      </c>
      <c r="D6487" s="76">
        <v>45252</v>
      </c>
      <c r="E6487" s="4" t="s">
        <v>940</v>
      </c>
      <c r="F6487" s="4" t="s">
        <v>3867</v>
      </c>
      <c r="G6487" s="4" t="s">
        <v>942</v>
      </c>
      <c r="H6487" s="4" t="s">
        <v>999</v>
      </c>
      <c r="I6487" s="4" t="s">
        <v>3360</v>
      </c>
      <c r="J6487" s="4" t="s">
        <v>3360</v>
      </c>
      <c r="K6487" s="4" t="s">
        <v>821</v>
      </c>
      <c r="L6487" s="4">
        <v>2</v>
      </c>
      <c r="M6487" s="4" t="s">
        <v>77</v>
      </c>
      <c r="N6487" s="4">
        <v>21.47</v>
      </c>
      <c r="O6487" s="4">
        <v>17.28</v>
      </c>
      <c r="P6487" s="4" t="s">
        <v>78</v>
      </c>
      <c r="Q6487" s="77">
        <v>45281.615972222222</v>
      </c>
      <c r="R6487" s="4">
        <v>42.94</v>
      </c>
      <c r="S6487" s="4">
        <v>34.56</v>
      </c>
      <c r="T6487" s="4" t="str">
        <f>VLOOKUP(E6487,zamiana!A:B,2,0)</f>
        <v>ALSTOM KTW</v>
      </c>
    </row>
    <row r="6488" spans="1:20" x14ac:dyDescent="0.3">
      <c r="A6488" s="4" t="s">
        <v>4681</v>
      </c>
      <c r="B6488" s="76">
        <v>45218</v>
      </c>
      <c r="C6488" s="76">
        <v>45218</v>
      </c>
      <c r="D6488" s="76">
        <v>45252</v>
      </c>
      <c r="E6488" s="4" t="s">
        <v>940</v>
      </c>
      <c r="F6488" s="4" t="s">
        <v>3867</v>
      </c>
      <c r="G6488" s="4" t="s">
        <v>942</v>
      </c>
      <c r="H6488" s="4" t="s">
        <v>999</v>
      </c>
      <c r="I6488" s="4" t="s">
        <v>3360</v>
      </c>
      <c r="J6488" s="4" t="s">
        <v>3360</v>
      </c>
      <c r="K6488" s="4" t="s">
        <v>821</v>
      </c>
      <c r="L6488" s="4">
        <v>2</v>
      </c>
      <c r="M6488" s="4" t="s">
        <v>77</v>
      </c>
      <c r="N6488" s="4">
        <v>21.47</v>
      </c>
      <c r="O6488" s="4">
        <v>17.28</v>
      </c>
      <c r="P6488" s="4" t="s">
        <v>78</v>
      </c>
      <c r="Q6488" s="77">
        <v>45281.615972222222</v>
      </c>
      <c r="R6488" s="4">
        <v>42.94</v>
      </c>
      <c r="S6488" s="4">
        <v>34.56</v>
      </c>
      <c r="T6488" s="4" t="str">
        <f>VLOOKUP(E6488,zamiana!A:B,2,0)</f>
        <v>ALSTOM KTW</v>
      </c>
    </row>
    <row r="6489" spans="1:20" x14ac:dyDescent="0.3">
      <c r="A6489" s="4" t="s">
        <v>4681</v>
      </c>
      <c r="B6489" s="76">
        <v>45218</v>
      </c>
      <c r="C6489" s="76">
        <v>45218</v>
      </c>
      <c r="D6489" s="76">
        <v>45252</v>
      </c>
      <c r="E6489" s="4" t="s">
        <v>940</v>
      </c>
      <c r="F6489" s="4" t="s">
        <v>3867</v>
      </c>
      <c r="G6489" s="4" t="s">
        <v>942</v>
      </c>
      <c r="H6489" s="4" t="s">
        <v>999</v>
      </c>
      <c r="I6489" s="4" t="s">
        <v>1111</v>
      </c>
      <c r="J6489" s="4" t="s">
        <v>1111</v>
      </c>
      <c r="K6489" s="4" t="s">
        <v>821</v>
      </c>
      <c r="L6489" s="4">
        <v>6</v>
      </c>
      <c r="M6489" s="4" t="s">
        <v>77</v>
      </c>
      <c r="N6489" s="4">
        <v>10.43</v>
      </c>
      <c r="O6489" s="4">
        <v>7.39</v>
      </c>
      <c r="P6489" s="4" t="s">
        <v>78</v>
      </c>
      <c r="Q6489" s="77">
        <v>45281.615972222222</v>
      </c>
      <c r="R6489" s="4">
        <v>62.58</v>
      </c>
      <c r="S6489" s="4">
        <v>44.34</v>
      </c>
      <c r="T6489" s="4" t="str">
        <f>VLOOKUP(E6489,zamiana!A:B,2,0)</f>
        <v>ALSTOM KTW</v>
      </c>
    </row>
    <row r="6490" spans="1:20" x14ac:dyDescent="0.3">
      <c r="A6490" s="4" t="s">
        <v>4681</v>
      </c>
      <c r="B6490" s="76">
        <v>45218</v>
      </c>
      <c r="C6490" s="76">
        <v>45218</v>
      </c>
      <c r="D6490" s="76">
        <v>45252</v>
      </c>
      <c r="E6490" s="4" t="s">
        <v>940</v>
      </c>
      <c r="F6490" s="4" t="s">
        <v>3867</v>
      </c>
      <c r="G6490" s="4" t="s">
        <v>942</v>
      </c>
      <c r="H6490" s="4" t="s">
        <v>999</v>
      </c>
      <c r="I6490" s="4" t="s">
        <v>1210</v>
      </c>
      <c r="J6490" s="4" t="s">
        <v>1210</v>
      </c>
      <c r="K6490" s="4" t="s">
        <v>821</v>
      </c>
      <c r="L6490" s="4">
        <v>8</v>
      </c>
      <c r="M6490" s="4" t="s">
        <v>77</v>
      </c>
      <c r="N6490" s="4">
        <v>16.07</v>
      </c>
      <c r="O6490" s="4">
        <v>10.039999999999999</v>
      </c>
      <c r="P6490" s="4" t="s">
        <v>78</v>
      </c>
      <c r="Q6490" s="77">
        <v>45281.615972222222</v>
      </c>
      <c r="R6490" s="4">
        <v>128.56</v>
      </c>
      <c r="S6490" s="4">
        <v>80.319999999999993</v>
      </c>
      <c r="T6490" s="4" t="str">
        <f>VLOOKUP(E6490,zamiana!A:B,2,0)</f>
        <v>ALSTOM KTW</v>
      </c>
    </row>
    <row r="6491" spans="1:20" x14ac:dyDescent="0.3">
      <c r="A6491" s="4" t="s">
        <v>4681</v>
      </c>
      <c r="B6491" s="76">
        <v>45218</v>
      </c>
      <c r="C6491" s="76">
        <v>45218</v>
      </c>
      <c r="D6491" s="76">
        <v>45252</v>
      </c>
      <c r="E6491" s="4" t="s">
        <v>940</v>
      </c>
      <c r="F6491" s="4" t="s">
        <v>3867</v>
      </c>
      <c r="G6491" s="4" t="s">
        <v>942</v>
      </c>
      <c r="H6491" s="4" t="s">
        <v>999</v>
      </c>
      <c r="I6491" s="4" t="s">
        <v>1211</v>
      </c>
      <c r="J6491" s="4" t="s">
        <v>1211</v>
      </c>
      <c r="K6491" s="4" t="s">
        <v>821</v>
      </c>
      <c r="L6491" s="4">
        <v>4</v>
      </c>
      <c r="M6491" s="4" t="s">
        <v>77</v>
      </c>
      <c r="N6491" s="4">
        <v>16.52</v>
      </c>
      <c r="O6491" s="4">
        <v>10.210000000000001</v>
      </c>
      <c r="P6491" s="4" t="s">
        <v>78</v>
      </c>
      <c r="Q6491" s="77">
        <v>45281.615972222222</v>
      </c>
      <c r="R6491" s="4">
        <v>66.08</v>
      </c>
      <c r="S6491" s="4">
        <v>40.840000000000003</v>
      </c>
      <c r="T6491" s="4" t="str">
        <f>VLOOKUP(E6491,zamiana!A:B,2,0)</f>
        <v>ALSTOM KTW</v>
      </c>
    </row>
    <row r="6492" spans="1:20" x14ac:dyDescent="0.3">
      <c r="A6492" s="4" t="s">
        <v>4681</v>
      </c>
      <c r="B6492" s="76">
        <v>45218</v>
      </c>
      <c r="C6492" s="76">
        <v>45218</v>
      </c>
      <c r="D6492" s="76">
        <v>45252</v>
      </c>
      <c r="E6492" s="4" t="s">
        <v>940</v>
      </c>
      <c r="F6492" s="4" t="s">
        <v>3867</v>
      </c>
      <c r="G6492" s="4" t="s">
        <v>942</v>
      </c>
      <c r="H6492" s="4" t="s">
        <v>999</v>
      </c>
      <c r="I6492" s="4" t="s">
        <v>3377</v>
      </c>
      <c r="J6492" s="4" t="s">
        <v>3377</v>
      </c>
      <c r="K6492" s="4" t="s">
        <v>821</v>
      </c>
      <c r="L6492" s="4">
        <v>2</v>
      </c>
      <c r="M6492" s="4" t="s">
        <v>77</v>
      </c>
      <c r="N6492" s="4">
        <v>14.78</v>
      </c>
      <c r="O6492" s="4">
        <v>8.69</v>
      </c>
      <c r="P6492" s="4" t="s">
        <v>78</v>
      </c>
      <c r="Q6492" s="77">
        <v>45281.615972222222</v>
      </c>
      <c r="R6492" s="4">
        <v>29.56</v>
      </c>
      <c r="S6492" s="4">
        <v>17.38</v>
      </c>
      <c r="T6492" s="4" t="str">
        <f>VLOOKUP(E6492,zamiana!A:B,2,0)</f>
        <v>ALSTOM KTW</v>
      </c>
    </row>
    <row r="6493" spans="1:20" x14ac:dyDescent="0.3">
      <c r="A6493" s="4" t="s">
        <v>4681</v>
      </c>
      <c r="B6493" s="76">
        <v>45218</v>
      </c>
      <c r="C6493" s="76">
        <v>45218</v>
      </c>
      <c r="D6493" s="76">
        <v>45252</v>
      </c>
      <c r="E6493" s="4" t="s">
        <v>940</v>
      </c>
      <c r="F6493" s="4" t="s">
        <v>3867</v>
      </c>
      <c r="G6493" s="4" t="s">
        <v>942</v>
      </c>
      <c r="H6493" s="4" t="s">
        <v>999</v>
      </c>
      <c r="I6493" s="4" t="s">
        <v>1409</v>
      </c>
      <c r="J6493" s="4" t="s">
        <v>1409</v>
      </c>
      <c r="K6493" s="4" t="s">
        <v>821</v>
      </c>
      <c r="L6493" s="4">
        <v>2</v>
      </c>
      <c r="M6493" s="4" t="s">
        <v>77</v>
      </c>
      <c r="N6493" s="4">
        <v>22.2</v>
      </c>
      <c r="O6493" s="4">
        <v>15.55</v>
      </c>
      <c r="P6493" s="4" t="s">
        <v>78</v>
      </c>
      <c r="Q6493" s="77">
        <v>45281.615972222222</v>
      </c>
      <c r="R6493" s="4">
        <v>44.4</v>
      </c>
      <c r="S6493" s="4">
        <v>31.1</v>
      </c>
      <c r="T6493" s="4" t="str">
        <f>VLOOKUP(E6493,zamiana!A:B,2,0)</f>
        <v>ALSTOM KTW</v>
      </c>
    </row>
    <row r="6494" spans="1:20" x14ac:dyDescent="0.3">
      <c r="A6494" s="4" t="s">
        <v>4681</v>
      </c>
      <c r="B6494" s="76">
        <v>45218</v>
      </c>
      <c r="C6494" s="76">
        <v>45218</v>
      </c>
      <c r="D6494" s="76">
        <v>45252</v>
      </c>
      <c r="E6494" s="4" t="s">
        <v>940</v>
      </c>
      <c r="F6494" s="4" t="s">
        <v>3867</v>
      </c>
      <c r="G6494" s="4" t="s">
        <v>942</v>
      </c>
      <c r="H6494" s="4" t="s">
        <v>999</v>
      </c>
      <c r="I6494" s="4" t="s">
        <v>1222</v>
      </c>
      <c r="J6494" s="4" t="s">
        <v>1222</v>
      </c>
      <c r="K6494" s="4" t="s">
        <v>821</v>
      </c>
      <c r="L6494" s="4">
        <v>4</v>
      </c>
      <c r="M6494" s="4" t="s">
        <v>77</v>
      </c>
      <c r="N6494" s="4">
        <v>16.059999999999999</v>
      </c>
      <c r="O6494" s="4">
        <v>9.85</v>
      </c>
      <c r="P6494" s="4" t="s">
        <v>78</v>
      </c>
      <c r="Q6494" s="77">
        <v>45281.615972222222</v>
      </c>
      <c r="R6494" s="4">
        <v>64.239999999999995</v>
      </c>
      <c r="S6494" s="4">
        <v>39.4</v>
      </c>
      <c r="T6494" s="4" t="str">
        <f>VLOOKUP(E6494,zamiana!A:B,2,0)</f>
        <v>ALSTOM KTW</v>
      </c>
    </row>
    <row r="6495" spans="1:20" x14ac:dyDescent="0.3">
      <c r="A6495" s="4" t="s">
        <v>4681</v>
      </c>
      <c r="B6495" s="76">
        <v>45218</v>
      </c>
      <c r="C6495" s="76">
        <v>45218</v>
      </c>
      <c r="D6495" s="76">
        <v>45252</v>
      </c>
      <c r="E6495" s="4" t="s">
        <v>940</v>
      </c>
      <c r="F6495" s="4" t="s">
        <v>3867</v>
      </c>
      <c r="G6495" s="4" t="s">
        <v>942</v>
      </c>
      <c r="H6495" s="4" t="s">
        <v>999</v>
      </c>
      <c r="I6495" s="4" t="s">
        <v>3127</v>
      </c>
      <c r="J6495" s="4" t="s">
        <v>3127</v>
      </c>
      <c r="K6495" s="4" t="s">
        <v>821</v>
      </c>
      <c r="L6495" s="4">
        <v>1</v>
      </c>
      <c r="M6495" s="4" t="s">
        <v>77</v>
      </c>
      <c r="N6495" s="4">
        <v>56.93</v>
      </c>
      <c r="O6495" s="4">
        <v>35.9</v>
      </c>
      <c r="P6495" s="4" t="s">
        <v>78</v>
      </c>
      <c r="Q6495" s="77">
        <v>45281.613888888889</v>
      </c>
      <c r="R6495" s="4">
        <v>56.93</v>
      </c>
      <c r="S6495" s="4">
        <v>35.9</v>
      </c>
      <c r="T6495" s="4" t="str">
        <f>VLOOKUP(E6495,zamiana!A:B,2,0)</f>
        <v>ALSTOM KTW</v>
      </c>
    </row>
    <row r="6496" spans="1:20" x14ac:dyDescent="0.3">
      <c r="A6496" s="4" t="s">
        <v>4681</v>
      </c>
      <c r="B6496" s="76">
        <v>45218</v>
      </c>
      <c r="C6496" s="76">
        <v>45218</v>
      </c>
      <c r="D6496" s="76">
        <v>45252</v>
      </c>
      <c r="E6496" s="4" t="s">
        <v>940</v>
      </c>
      <c r="F6496" s="4" t="s">
        <v>3867</v>
      </c>
      <c r="G6496" s="4" t="s">
        <v>942</v>
      </c>
      <c r="H6496" s="4" t="s">
        <v>999</v>
      </c>
      <c r="I6496" s="4" t="s">
        <v>3127</v>
      </c>
      <c r="J6496" s="4" t="s">
        <v>3127</v>
      </c>
      <c r="K6496" s="4" t="s">
        <v>821</v>
      </c>
      <c r="L6496" s="4">
        <v>1</v>
      </c>
      <c r="M6496" s="4" t="s">
        <v>77</v>
      </c>
      <c r="N6496" s="4">
        <v>56.93</v>
      </c>
      <c r="O6496" s="4">
        <v>35.9</v>
      </c>
      <c r="P6496" s="4" t="s">
        <v>78</v>
      </c>
      <c r="Q6496" s="77">
        <v>45281.613888888889</v>
      </c>
      <c r="R6496" s="4">
        <v>56.93</v>
      </c>
      <c r="S6496" s="4">
        <v>35.9</v>
      </c>
      <c r="T6496" s="4" t="str">
        <f>VLOOKUP(E6496,zamiana!A:B,2,0)</f>
        <v>ALSTOM KTW</v>
      </c>
    </row>
    <row r="6497" spans="1:20" x14ac:dyDescent="0.3">
      <c r="A6497" s="4" t="s">
        <v>4681</v>
      </c>
      <c r="B6497" s="76">
        <v>45218</v>
      </c>
      <c r="C6497" s="76">
        <v>45218</v>
      </c>
      <c r="D6497" s="76">
        <v>45252</v>
      </c>
      <c r="E6497" s="4" t="s">
        <v>940</v>
      </c>
      <c r="F6497" s="4" t="s">
        <v>3867</v>
      </c>
      <c r="G6497" s="4" t="s">
        <v>942</v>
      </c>
      <c r="H6497" s="4" t="s">
        <v>999</v>
      </c>
      <c r="I6497" s="4" t="s">
        <v>1417</v>
      </c>
      <c r="J6497" s="4" t="s">
        <v>1417</v>
      </c>
      <c r="K6497" s="4" t="s">
        <v>770</v>
      </c>
      <c r="L6497" s="4">
        <v>6</v>
      </c>
      <c r="M6497" s="4" t="s">
        <v>77</v>
      </c>
      <c r="N6497" s="4">
        <v>28.02</v>
      </c>
      <c r="O6497" s="4">
        <v>24.53</v>
      </c>
      <c r="P6497" s="4" t="s">
        <v>78</v>
      </c>
      <c r="Q6497" s="77">
        <v>45281.632638888892</v>
      </c>
      <c r="R6497" s="4">
        <v>168.12</v>
      </c>
      <c r="S6497" s="4">
        <v>147.18</v>
      </c>
      <c r="T6497" s="4" t="str">
        <f>VLOOKUP(E6497,zamiana!A:B,2,0)</f>
        <v>ALSTOM KTW</v>
      </c>
    </row>
    <row r="6498" spans="1:20" x14ac:dyDescent="0.3">
      <c r="A6498" s="4" t="s">
        <v>4681</v>
      </c>
      <c r="B6498" s="76">
        <v>45218</v>
      </c>
      <c r="C6498" s="76">
        <v>45218</v>
      </c>
      <c r="D6498" s="76">
        <v>45252</v>
      </c>
      <c r="E6498" s="4" t="s">
        <v>940</v>
      </c>
      <c r="F6498" s="4" t="s">
        <v>3867</v>
      </c>
      <c r="G6498" s="4" t="s">
        <v>942</v>
      </c>
      <c r="H6498" s="4" t="s">
        <v>999</v>
      </c>
      <c r="I6498" s="4" t="s">
        <v>4112</v>
      </c>
      <c r="J6498" s="4" t="s">
        <v>4112</v>
      </c>
      <c r="K6498" s="4" t="s">
        <v>821</v>
      </c>
      <c r="L6498" s="4">
        <v>4</v>
      </c>
      <c r="M6498" s="4" t="s">
        <v>77</v>
      </c>
      <c r="N6498" s="4">
        <v>107.94</v>
      </c>
      <c r="O6498" s="4">
        <v>61.19</v>
      </c>
      <c r="P6498" s="4" t="s">
        <v>78</v>
      </c>
      <c r="Q6498" s="77">
        <v>45281.645833333336</v>
      </c>
      <c r="R6498" s="4">
        <v>431.76</v>
      </c>
      <c r="S6498" s="4">
        <v>244.76</v>
      </c>
      <c r="T6498" s="4" t="str">
        <f>VLOOKUP(E6498,zamiana!A:B,2,0)</f>
        <v>ALSTOM KTW</v>
      </c>
    </row>
    <row r="6499" spans="1:20" x14ac:dyDescent="0.3">
      <c r="A6499" s="4" t="s">
        <v>4681</v>
      </c>
      <c r="B6499" s="76">
        <v>45218</v>
      </c>
      <c r="C6499" s="76">
        <v>45218</v>
      </c>
      <c r="D6499" s="76">
        <v>45252</v>
      </c>
      <c r="E6499" s="4" t="s">
        <v>940</v>
      </c>
      <c r="F6499" s="4" t="s">
        <v>3867</v>
      </c>
      <c r="G6499" s="4" t="s">
        <v>942</v>
      </c>
      <c r="H6499" s="4" t="s">
        <v>999</v>
      </c>
      <c r="I6499" s="4" t="s">
        <v>4112</v>
      </c>
      <c r="J6499" s="4" t="s">
        <v>4112</v>
      </c>
      <c r="K6499" s="4" t="s">
        <v>821</v>
      </c>
      <c r="L6499" s="4">
        <v>4</v>
      </c>
      <c r="M6499" s="4" t="s">
        <v>77</v>
      </c>
      <c r="N6499" s="4">
        <v>107.94</v>
      </c>
      <c r="O6499" s="4">
        <v>61.19</v>
      </c>
      <c r="P6499" s="4" t="s">
        <v>78</v>
      </c>
      <c r="Q6499" s="77">
        <v>45281.645833333336</v>
      </c>
      <c r="R6499" s="4">
        <v>431.76</v>
      </c>
      <c r="S6499" s="4">
        <v>244.76</v>
      </c>
      <c r="T6499" s="4" t="str">
        <f>VLOOKUP(E6499,zamiana!A:B,2,0)</f>
        <v>ALSTOM KTW</v>
      </c>
    </row>
    <row r="6500" spans="1:20" x14ac:dyDescent="0.3">
      <c r="A6500" s="4" t="s">
        <v>4621</v>
      </c>
      <c r="B6500" s="76">
        <v>45218</v>
      </c>
      <c r="C6500" s="76">
        <v>45218</v>
      </c>
      <c r="D6500" s="76">
        <v>45252</v>
      </c>
      <c r="E6500" s="4" t="s">
        <v>940</v>
      </c>
      <c r="F6500" s="4" t="s">
        <v>3867</v>
      </c>
      <c r="G6500" s="4" t="s">
        <v>942</v>
      </c>
      <c r="H6500" s="4" t="s">
        <v>999</v>
      </c>
      <c r="I6500" s="4" t="s">
        <v>1798</v>
      </c>
      <c r="J6500" s="4" t="s">
        <v>1799</v>
      </c>
      <c r="K6500" s="4" t="s">
        <v>821</v>
      </c>
      <c r="L6500" s="4">
        <v>3</v>
      </c>
      <c r="M6500" s="4" t="s">
        <v>77</v>
      </c>
      <c r="N6500" s="4">
        <v>131.47</v>
      </c>
      <c r="O6500" s="4">
        <v>64.89</v>
      </c>
      <c r="P6500" s="4" t="s">
        <v>78</v>
      </c>
      <c r="Q6500" s="77">
        <v>45281.651388888888</v>
      </c>
      <c r="R6500" s="4">
        <v>394.41</v>
      </c>
      <c r="S6500" s="4">
        <v>194.67</v>
      </c>
      <c r="T6500" s="4" t="str">
        <f>VLOOKUP(E6500,zamiana!A:B,2,0)</f>
        <v>ALSTOM KTW</v>
      </c>
    </row>
    <row r="6501" spans="1:20" x14ac:dyDescent="0.3">
      <c r="A6501" s="4" t="s">
        <v>4621</v>
      </c>
      <c r="B6501" s="76">
        <v>45218</v>
      </c>
      <c r="C6501" s="76">
        <v>45218</v>
      </c>
      <c r="D6501" s="76">
        <v>45252</v>
      </c>
      <c r="E6501" s="4" t="s">
        <v>940</v>
      </c>
      <c r="F6501" s="4" t="s">
        <v>3867</v>
      </c>
      <c r="G6501" s="4" t="s">
        <v>942</v>
      </c>
      <c r="H6501" s="4" t="s">
        <v>999</v>
      </c>
      <c r="I6501" s="4" t="s">
        <v>1798</v>
      </c>
      <c r="J6501" s="4" t="s">
        <v>1799</v>
      </c>
      <c r="K6501" s="4" t="s">
        <v>821</v>
      </c>
      <c r="L6501" s="4">
        <v>2</v>
      </c>
      <c r="M6501" s="4" t="s">
        <v>77</v>
      </c>
      <c r="N6501" s="4">
        <v>131.47</v>
      </c>
      <c r="O6501" s="4">
        <v>64.89</v>
      </c>
      <c r="P6501" s="4" t="s">
        <v>78</v>
      </c>
      <c r="Q6501" s="77">
        <v>45281.651388888888</v>
      </c>
      <c r="R6501" s="4">
        <v>262.94</v>
      </c>
      <c r="S6501" s="4">
        <v>129.78</v>
      </c>
      <c r="T6501" s="4" t="str">
        <f>VLOOKUP(E6501,zamiana!A:B,2,0)</f>
        <v>ALSTOM KTW</v>
      </c>
    </row>
    <row r="6502" spans="1:20" x14ac:dyDescent="0.3">
      <c r="A6502" s="4" t="s">
        <v>4621</v>
      </c>
      <c r="B6502" s="76">
        <v>45218</v>
      </c>
      <c r="C6502" s="76">
        <v>45218</v>
      </c>
      <c r="D6502" s="76">
        <v>45252</v>
      </c>
      <c r="E6502" s="4" t="s">
        <v>940</v>
      </c>
      <c r="F6502" s="4" t="s">
        <v>3867</v>
      </c>
      <c r="G6502" s="4" t="s">
        <v>942</v>
      </c>
      <c r="H6502" s="4" t="s">
        <v>999</v>
      </c>
      <c r="I6502" s="4" t="s">
        <v>1798</v>
      </c>
      <c r="J6502" s="4" t="s">
        <v>1799</v>
      </c>
      <c r="K6502" s="4" t="s">
        <v>821</v>
      </c>
      <c r="L6502" s="4">
        <v>10</v>
      </c>
      <c r="M6502" s="4" t="s">
        <v>77</v>
      </c>
      <c r="N6502" s="4">
        <v>131.47</v>
      </c>
      <c r="O6502" s="4">
        <v>64.89</v>
      </c>
      <c r="P6502" s="4" t="s">
        <v>78</v>
      </c>
      <c r="Q6502" s="77">
        <v>45281.651388888888</v>
      </c>
      <c r="R6502" s="4">
        <v>1314.7</v>
      </c>
      <c r="S6502" s="4">
        <v>648.9</v>
      </c>
      <c r="T6502" s="4" t="str">
        <f>VLOOKUP(E6502,zamiana!A:B,2,0)</f>
        <v>ALSTOM KTW</v>
      </c>
    </row>
    <row r="6503" spans="1:20" x14ac:dyDescent="0.3">
      <c r="A6503" s="4" t="s">
        <v>4679</v>
      </c>
      <c r="B6503" s="76">
        <v>45218</v>
      </c>
      <c r="C6503" s="76">
        <v>45218</v>
      </c>
      <c r="D6503" s="76">
        <v>45252</v>
      </c>
      <c r="E6503" s="4" t="s">
        <v>940</v>
      </c>
      <c r="F6503" s="4" t="s">
        <v>3867</v>
      </c>
      <c r="G6503" s="4" t="s">
        <v>942</v>
      </c>
      <c r="H6503" s="4" t="s">
        <v>999</v>
      </c>
      <c r="I6503" s="4" t="s">
        <v>3977</v>
      </c>
      <c r="J6503" s="4" t="s">
        <v>3977</v>
      </c>
      <c r="K6503" s="4" t="s">
        <v>863</v>
      </c>
      <c r="L6503" s="4">
        <v>14</v>
      </c>
      <c r="M6503" s="4" t="s">
        <v>77</v>
      </c>
      <c r="N6503" s="4">
        <v>21.96</v>
      </c>
      <c r="O6503" s="4">
        <v>17.45</v>
      </c>
      <c r="P6503" s="4" t="s">
        <v>78</v>
      </c>
      <c r="Q6503" s="77">
        <v>45281.656944444447</v>
      </c>
      <c r="R6503" s="4">
        <v>307.44</v>
      </c>
      <c r="S6503" s="4">
        <v>244.3</v>
      </c>
      <c r="T6503" s="4" t="str">
        <f>VLOOKUP(E6503,zamiana!A:B,2,0)</f>
        <v>ALSTOM KTW</v>
      </c>
    </row>
    <row r="6504" spans="1:20" x14ac:dyDescent="0.3">
      <c r="A6504" s="4" t="s">
        <v>4679</v>
      </c>
      <c r="B6504" s="76">
        <v>45218</v>
      </c>
      <c r="C6504" s="76">
        <v>45218</v>
      </c>
      <c r="D6504" s="76">
        <v>45252</v>
      </c>
      <c r="E6504" s="4" t="s">
        <v>940</v>
      </c>
      <c r="F6504" s="4" t="s">
        <v>3867</v>
      </c>
      <c r="G6504" s="4" t="s">
        <v>942</v>
      </c>
      <c r="H6504" s="4" t="s">
        <v>999</v>
      </c>
      <c r="I6504" s="4" t="s">
        <v>1111</v>
      </c>
      <c r="J6504" s="4" t="s">
        <v>1111</v>
      </c>
      <c r="K6504" s="4" t="s">
        <v>821</v>
      </c>
      <c r="L6504" s="4">
        <v>1</v>
      </c>
      <c r="M6504" s="4" t="s">
        <v>77</v>
      </c>
      <c r="N6504" s="4">
        <v>10.43</v>
      </c>
      <c r="O6504" s="4">
        <v>7.39</v>
      </c>
      <c r="P6504" s="4" t="s">
        <v>78</v>
      </c>
      <c r="Q6504" s="77">
        <v>45281.615972222222</v>
      </c>
      <c r="R6504" s="4">
        <v>10.43</v>
      </c>
      <c r="S6504" s="4">
        <v>7.39</v>
      </c>
      <c r="T6504" s="4" t="str">
        <f>VLOOKUP(E6504,zamiana!A:B,2,0)</f>
        <v>ALSTOM KTW</v>
      </c>
    </row>
    <row r="6505" spans="1:20" x14ac:dyDescent="0.3">
      <c r="A6505" s="4" t="s">
        <v>4679</v>
      </c>
      <c r="B6505" s="76">
        <v>45218</v>
      </c>
      <c r="C6505" s="76">
        <v>45218</v>
      </c>
      <c r="D6505" s="76">
        <v>45252</v>
      </c>
      <c r="E6505" s="4" t="s">
        <v>940</v>
      </c>
      <c r="F6505" s="4" t="s">
        <v>3867</v>
      </c>
      <c r="G6505" s="4" t="s">
        <v>942</v>
      </c>
      <c r="H6505" s="4" t="s">
        <v>999</v>
      </c>
      <c r="I6505" s="4" t="s">
        <v>3581</v>
      </c>
      <c r="J6505" s="4" t="s">
        <v>3581</v>
      </c>
      <c r="K6505" s="4" t="s">
        <v>863</v>
      </c>
      <c r="L6505" s="4">
        <v>4</v>
      </c>
      <c r="M6505" s="4" t="s">
        <v>77</v>
      </c>
      <c r="N6505" s="4">
        <v>312</v>
      </c>
      <c r="O6505" s="4">
        <v>206.5</v>
      </c>
      <c r="P6505" s="4" t="s">
        <v>78</v>
      </c>
      <c r="Q6505" s="77">
        <v>45173.65902777778</v>
      </c>
      <c r="R6505" s="4">
        <v>1248</v>
      </c>
      <c r="S6505" s="4">
        <v>826</v>
      </c>
      <c r="T6505" s="4" t="str">
        <f>VLOOKUP(E6505,zamiana!A:B,2,0)</f>
        <v>ALSTOM KTW</v>
      </c>
    </row>
    <row r="6506" spans="1:20" x14ac:dyDescent="0.3">
      <c r="A6506" s="4" t="s">
        <v>4679</v>
      </c>
      <c r="B6506" s="76">
        <v>45218</v>
      </c>
      <c r="C6506" s="76">
        <v>45218</v>
      </c>
      <c r="D6506" s="76">
        <v>45252</v>
      </c>
      <c r="E6506" s="4" t="s">
        <v>940</v>
      </c>
      <c r="F6506" s="4" t="s">
        <v>3867</v>
      </c>
      <c r="G6506" s="4" t="s">
        <v>942</v>
      </c>
      <c r="H6506" s="4" t="s">
        <v>999</v>
      </c>
      <c r="I6506" s="4" t="s">
        <v>1316</v>
      </c>
      <c r="J6506" s="4" t="s">
        <v>1316</v>
      </c>
      <c r="K6506" s="4" t="s">
        <v>821</v>
      </c>
      <c r="L6506" s="4">
        <v>9</v>
      </c>
      <c r="M6506" s="4" t="s">
        <v>77</v>
      </c>
      <c r="N6506" s="4">
        <v>23.06</v>
      </c>
      <c r="O6506" s="4">
        <v>11.24</v>
      </c>
      <c r="P6506" s="4" t="s">
        <v>78</v>
      </c>
      <c r="Q6506" s="77">
        <v>45281.615277777775</v>
      </c>
      <c r="R6506" s="4">
        <v>207.54</v>
      </c>
      <c r="S6506" s="4">
        <v>101.16</v>
      </c>
      <c r="T6506" s="4" t="str">
        <f>VLOOKUP(E6506,zamiana!A:B,2,0)</f>
        <v>ALSTOM KTW</v>
      </c>
    </row>
    <row r="6507" spans="1:20" x14ac:dyDescent="0.3">
      <c r="A6507" s="4" t="s">
        <v>4682</v>
      </c>
      <c r="B6507" s="76">
        <v>45218</v>
      </c>
      <c r="C6507" s="76">
        <v>45218</v>
      </c>
      <c r="D6507" s="76">
        <v>45252</v>
      </c>
      <c r="E6507" s="4" t="s">
        <v>940</v>
      </c>
      <c r="F6507" s="4" t="s">
        <v>3867</v>
      </c>
      <c r="G6507" s="4" t="s">
        <v>942</v>
      </c>
      <c r="H6507" s="4" t="s">
        <v>999</v>
      </c>
      <c r="I6507" s="4" t="s">
        <v>1340</v>
      </c>
      <c r="J6507" s="4" t="s">
        <v>499</v>
      </c>
      <c r="K6507" s="4" t="s">
        <v>852</v>
      </c>
      <c r="L6507" s="4">
        <v>7</v>
      </c>
      <c r="M6507" s="4" t="s">
        <v>77</v>
      </c>
      <c r="N6507" s="4">
        <v>17.93</v>
      </c>
      <c r="O6507" s="4">
        <v>16.850000000000001</v>
      </c>
      <c r="P6507" s="4" t="s">
        <v>78</v>
      </c>
      <c r="Q6507" s="77">
        <v>45281.618750000001</v>
      </c>
      <c r="R6507" s="4">
        <v>125.51</v>
      </c>
      <c r="S6507" s="4">
        <v>117.95</v>
      </c>
      <c r="T6507" s="4" t="str">
        <f>VLOOKUP(E6507,zamiana!A:B,2,0)</f>
        <v>ALSTOM KTW</v>
      </c>
    </row>
    <row r="6508" spans="1:20" x14ac:dyDescent="0.3">
      <c r="A6508" s="4" t="s">
        <v>4682</v>
      </c>
      <c r="B6508" s="76">
        <v>45218</v>
      </c>
      <c r="C6508" s="76">
        <v>45218</v>
      </c>
      <c r="D6508" s="76">
        <v>45252</v>
      </c>
      <c r="E6508" s="4" t="s">
        <v>940</v>
      </c>
      <c r="F6508" s="4" t="s">
        <v>3867</v>
      </c>
      <c r="G6508" s="4" t="s">
        <v>942</v>
      </c>
      <c r="H6508" s="4" t="s">
        <v>999</v>
      </c>
      <c r="I6508" s="4" t="s">
        <v>1230</v>
      </c>
      <c r="J6508" s="4" t="s">
        <v>1230</v>
      </c>
      <c r="K6508" s="4" t="s">
        <v>821</v>
      </c>
      <c r="L6508" s="4">
        <v>5</v>
      </c>
      <c r="M6508" s="4" t="s">
        <v>77</v>
      </c>
      <c r="N6508" s="4">
        <v>15.52</v>
      </c>
      <c r="O6508" s="4">
        <v>13.12</v>
      </c>
      <c r="P6508" s="4" t="s">
        <v>78</v>
      </c>
      <c r="Q6508" s="77">
        <v>45281.616666666669</v>
      </c>
      <c r="R6508" s="4">
        <v>77.599999999999994</v>
      </c>
      <c r="S6508" s="4">
        <v>65.599999999999994</v>
      </c>
      <c r="T6508" s="4" t="str">
        <f>VLOOKUP(E6508,zamiana!A:B,2,0)</f>
        <v>ALSTOM KTW</v>
      </c>
    </row>
    <row r="6509" spans="1:20" x14ac:dyDescent="0.3">
      <c r="A6509" s="4" t="s">
        <v>4682</v>
      </c>
      <c r="B6509" s="76">
        <v>45218</v>
      </c>
      <c r="C6509" s="76">
        <v>45218</v>
      </c>
      <c r="D6509" s="76">
        <v>45252</v>
      </c>
      <c r="E6509" s="4" t="s">
        <v>940</v>
      </c>
      <c r="F6509" s="4" t="s">
        <v>3867</v>
      </c>
      <c r="G6509" s="4" t="s">
        <v>942</v>
      </c>
      <c r="H6509" s="4" t="s">
        <v>999</v>
      </c>
      <c r="I6509" s="4" t="s">
        <v>3360</v>
      </c>
      <c r="J6509" s="4" t="s">
        <v>3360</v>
      </c>
      <c r="K6509" s="4" t="s">
        <v>821</v>
      </c>
      <c r="L6509" s="4">
        <v>4</v>
      </c>
      <c r="M6509" s="4" t="s">
        <v>77</v>
      </c>
      <c r="N6509" s="4">
        <v>21.47</v>
      </c>
      <c r="O6509" s="4">
        <v>17.28</v>
      </c>
      <c r="P6509" s="4" t="s">
        <v>78</v>
      </c>
      <c r="Q6509" s="77">
        <v>45281.615972222222</v>
      </c>
      <c r="R6509" s="4">
        <v>85.88</v>
      </c>
      <c r="S6509" s="4">
        <v>69.12</v>
      </c>
      <c r="T6509" s="4" t="str">
        <f>VLOOKUP(E6509,zamiana!A:B,2,0)</f>
        <v>ALSTOM KTW</v>
      </c>
    </row>
    <row r="6510" spans="1:20" x14ac:dyDescent="0.3">
      <c r="A6510" s="4" t="s">
        <v>4682</v>
      </c>
      <c r="B6510" s="76">
        <v>45218</v>
      </c>
      <c r="C6510" s="76">
        <v>45218</v>
      </c>
      <c r="D6510" s="76">
        <v>45252</v>
      </c>
      <c r="E6510" s="4" t="s">
        <v>940</v>
      </c>
      <c r="F6510" s="4" t="s">
        <v>3867</v>
      </c>
      <c r="G6510" s="4" t="s">
        <v>942</v>
      </c>
      <c r="H6510" s="4" t="s">
        <v>999</v>
      </c>
      <c r="I6510" s="4" t="s">
        <v>1419</v>
      </c>
      <c r="J6510" s="4" t="s">
        <v>1419</v>
      </c>
      <c r="K6510" s="4" t="s">
        <v>821</v>
      </c>
      <c r="L6510" s="4">
        <v>1</v>
      </c>
      <c r="M6510" s="4" t="s">
        <v>77</v>
      </c>
      <c r="N6510" s="4">
        <v>25.16</v>
      </c>
      <c r="O6510" s="4">
        <v>17.22</v>
      </c>
      <c r="P6510" s="4" t="s">
        <v>78</v>
      </c>
      <c r="Q6510" s="77">
        <v>45281.616666666669</v>
      </c>
      <c r="R6510" s="4">
        <v>25.16</v>
      </c>
      <c r="S6510" s="4">
        <v>17.22</v>
      </c>
      <c r="T6510" s="4" t="str">
        <f>VLOOKUP(E6510,zamiana!A:B,2,0)</f>
        <v>ALSTOM KTW</v>
      </c>
    </row>
    <row r="6511" spans="1:20" x14ac:dyDescent="0.3">
      <c r="A6511" s="4" t="s">
        <v>4682</v>
      </c>
      <c r="B6511" s="76">
        <v>45218</v>
      </c>
      <c r="C6511" s="76">
        <v>45218</v>
      </c>
      <c r="D6511" s="76">
        <v>45252</v>
      </c>
      <c r="E6511" s="4" t="s">
        <v>940</v>
      </c>
      <c r="F6511" s="4" t="s">
        <v>3867</v>
      </c>
      <c r="G6511" s="4" t="s">
        <v>942</v>
      </c>
      <c r="H6511" s="4" t="s">
        <v>999</v>
      </c>
      <c r="I6511" s="4" t="s">
        <v>1100</v>
      </c>
      <c r="J6511" s="4" t="s">
        <v>1100</v>
      </c>
      <c r="K6511" s="4" t="s">
        <v>821</v>
      </c>
      <c r="L6511" s="4">
        <v>3</v>
      </c>
      <c r="M6511" s="4" t="s">
        <v>77</v>
      </c>
      <c r="N6511" s="4">
        <v>9.9499999999999993</v>
      </c>
      <c r="O6511" s="4">
        <v>7.82</v>
      </c>
      <c r="P6511" s="4" t="s">
        <v>78</v>
      </c>
      <c r="Q6511" s="77">
        <v>45281.645833333336</v>
      </c>
      <c r="R6511" s="4">
        <v>29.85</v>
      </c>
      <c r="S6511" s="4">
        <v>23.46</v>
      </c>
      <c r="T6511" s="4" t="str">
        <f>VLOOKUP(E6511,zamiana!A:B,2,0)</f>
        <v>ALSTOM KTW</v>
      </c>
    </row>
    <row r="6512" spans="1:20" x14ac:dyDescent="0.3">
      <c r="A6512" s="4" t="s">
        <v>4682</v>
      </c>
      <c r="B6512" s="76">
        <v>45218</v>
      </c>
      <c r="C6512" s="76">
        <v>45218</v>
      </c>
      <c r="D6512" s="76">
        <v>45252</v>
      </c>
      <c r="E6512" s="4" t="s">
        <v>940</v>
      </c>
      <c r="F6512" s="4" t="s">
        <v>3867</v>
      </c>
      <c r="G6512" s="4" t="s">
        <v>942</v>
      </c>
      <c r="H6512" s="4" t="s">
        <v>999</v>
      </c>
      <c r="I6512" s="4" t="s">
        <v>1100</v>
      </c>
      <c r="J6512" s="4" t="s">
        <v>1100</v>
      </c>
      <c r="K6512" s="4" t="s">
        <v>821</v>
      </c>
      <c r="L6512" s="4">
        <v>5</v>
      </c>
      <c r="M6512" s="4" t="s">
        <v>77</v>
      </c>
      <c r="N6512" s="4">
        <v>9.9499999999999993</v>
      </c>
      <c r="O6512" s="4">
        <v>7.82</v>
      </c>
      <c r="P6512" s="4" t="s">
        <v>78</v>
      </c>
      <c r="Q6512" s="77">
        <v>45281.645833333336</v>
      </c>
      <c r="R6512" s="4">
        <v>49.75</v>
      </c>
      <c r="S6512" s="4">
        <v>39.1</v>
      </c>
      <c r="T6512" s="4" t="str">
        <f>VLOOKUP(E6512,zamiana!A:B,2,0)</f>
        <v>ALSTOM KTW</v>
      </c>
    </row>
    <row r="6513" spans="1:20" x14ac:dyDescent="0.3">
      <c r="A6513" s="4" t="s">
        <v>4682</v>
      </c>
      <c r="B6513" s="76">
        <v>45218</v>
      </c>
      <c r="C6513" s="76">
        <v>45218</v>
      </c>
      <c r="D6513" s="76">
        <v>45252</v>
      </c>
      <c r="E6513" s="4" t="s">
        <v>940</v>
      </c>
      <c r="F6513" s="4" t="s">
        <v>3867</v>
      </c>
      <c r="G6513" s="4" t="s">
        <v>942</v>
      </c>
      <c r="H6513" s="4" t="s">
        <v>999</v>
      </c>
      <c r="I6513" s="4" t="s">
        <v>3377</v>
      </c>
      <c r="J6513" s="4" t="s">
        <v>3377</v>
      </c>
      <c r="K6513" s="4" t="s">
        <v>821</v>
      </c>
      <c r="L6513" s="4">
        <v>2</v>
      </c>
      <c r="M6513" s="4" t="s">
        <v>77</v>
      </c>
      <c r="N6513" s="4">
        <v>14.78</v>
      </c>
      <c r="O6513" s="4">
        <v>8.69</v>
      </c>
      <c r="P6513" s="4" t="s">
        <v>78</v>
      </c>
      <c r="Q6513" s="77">
        <v>45281.615972222222</v>
      </c>
      <c r="R6513" s="4">
        <v>29.56</v>
      </c>
      <c r="S6513" s="4">
        <v>17.38</v>
      </c>
      <c r="T6513" s="4" t="str">
        <f>VLOOKUP(E6513,zamiana!A:B,2,0)</f>
        <v>ALSTOM KTW</v>
      </c>
    </row>
    <row r="6514" spans="1:20" x14ac:dyDescent="0.3">
      <c r="A6514" s="4" t="s">
        <v>4682</v>
      </c>
      <c r="B6514" s="76">
        <v>45218</v>
      </c>
      <c r="C6514" s="76">
        <v>45218</v>
      </c>
      <c r="D6514" s="76">
        <v>45252</v>
      </c>
      <c r="E6514" s="4" t="s">
        <v>940</v>
      </c>
      <c r="F6514" s="4" t="s">
        <v>3867</v>
      </c>
      <c r="G6514" s="4" t="s">
        <v>942</v>
      </c>
      <c r="H6514" s="4" t="s">
        <v>999</v>
      </c>
      <c r="I6514" s="4" t="s">
        <v>1715</v>
      </c>
      <c r="J6514" s="4" t="s">
        <v>1715</v>
      </c>
      <c r="K6514" s="4" t="s">
        <v>821</v>
      </c>
      <c r="L6514" s="4">
        <v>1</v>
      </c>
      <c r="M6514" s="4" t="s">
        <v>77</v>
      </c>
      <c r="N6514" s="4">
        <v>59.82</v>
      </c>
      <c r="O6514" s="4">
        <v>34.770000000000003</v>
      </c>
      <c r="P6514" s="4" t="s">
        <v>78</v>
      </c>
      <c r="Q6514" s="77">
        <v>45281.613888888889</v>
      </c>
      <c r="R6514" s="4">
        <v>59.82</v>
      </c>
      <c r="S6514" s="4">
        <v>34.770000000000003</v>
      </c>
      <c r="T6514" s="4" t="str">
        <f>VLOOKUP(E6514,zamiana!A:B,2,0)</f>
        <v>ALSTOM KTW</v>
      </c>
    </row>
    <row r="6515" spans="1:20" x14ac:dyDescent="0.3">
      <c r="A6515" s="4" t="s">
        <v>4682</v>
      </c>
      <c r="B6515" s="76">
        <v>45218</v>
      </c>
      <c r="C6515" s="76">
        <v>45218</v>
      </c>
      <c r="D6515" s="76">
        <v>45252</v>
      </c>
      <c r="E6515" s="4" t="s">
        <v>940</v>
      </c>
      <c r="F6515" s="4" t="s">
        <v>3867</v>
      </c>
      <c r="G6515" s="4" t="s">
        <v>942</v>
      </c>
      <c r="H6515" s="4" t="s">
        <v>999</v>
      </c>
      <c r="I6515" s="4" t="s">
        <v>1715</v>
      </c>
      <c r="J6515" s="4" t="s">
        <v>1715</v>
      </c>
      <c r="K6515" s="4" t="s">
        <v>821</v>
      </c>
      <c r="L6515" s="4">
        <v>1</v>
      </c>
      <c r="M6515" s="4" t="s">
        <v>77</v>
      </c>
      <c r="N6515" s="4">
        <v>59.82</v>
      </c>
      <c r="O6515" s="4">
        <v>34.770000000000003</v>
      </c>
      <c r="P6515" s="4" t="s">
        <v>78</v>
      </c>
      <c r="Q6515" s="77">
        <v>45281.613888888889</v>
      </c>
      <c r="R6515" s="4">
        <v>59.82</v>
      </c>
      <c r="S6515" s="4">
        <v>34.770000000000003</v>
      </c>
      <c r="T6515" s="4" t="str">
        <f>VLOOKUP(E6515,zamiana!A:B,2,0)</f>
        <v>ALSTOM KTW</v>
      </c>
    </row>
    <row r="6516" spans="1:20" x14ac:dyDescent="0.3">
      <c r="A6516" s="4" t="s">
        <v>4682</v>
      </c>
      <c r="B6516" s="76">
        <v>45218</v>
      </c>
      <c r="C6516" s="76">
        <v>45218</v>
      </c>
      <c r="D6516" s="76">
        <v>45252</v>
      </c>
      <c r="E6516" s="4" t="s">
        <v>940</v>
      </c>
      <c r="F6516" s="4" t="s">
        <v>3867</v>
      </c>
      <c r="G6516" s="4" t="s">
        <v>942</v>
      </c>
      <c r="H6516" s="4" t="s">
        <v>999</v>
      </c>
      <c r="I6516" s="4" t="s">
        <v>3127</v>
      </c>
      <c r="J6516" s="4" t="s">
        <v>3127</v>
      </c>
      <c r="K6516" s="4" t="s">
        <v>821</v>
      </c>
      <c r="L6516" s="4">
        <v>2</v>
      </c>
      <c r="M6516" s="4" t="s">
        <v>77</v>
      </c>
      <c r="N6516" s="4">
        <v>56.93</v>
      </c>
      <c r="O6516" s="4">
        <v>35.9</v>
      </c>
      <c r="P6516" s="4" t="s">
        <v>78</v>
      </c>
      <c r="Q6516" s="77">
        <v>45281.613888888889</v>
      </c>
      <c r="R6516" s="4">
        <v>113.86</v>
      </c>
      <c r="S6516" s="4">
        <v>71.8</v>
      </c>
      <c r="T6516" s="4" t="str">
        <f>VLOOKUP(E6516,zamiana!A:B,2,0)</f>
        <v>ALSTOM KTW</v>
      </c>
    </row>
    <row r="6517" spans="1:20" x14ac:dyDescent="0.3">
      <c r="A6517" s="4" t="s">
        <v>4682</v>
      </c>
      <c r="B6517" s="76">
        <v>45218</v>
      </c>
      <c r="C6517" s="76">
        <v>45218</v>
      </c>
      <c r="D6517" s="76">
        <v>45252</v>
      </c>
      <c r="E6517" s="4" t="s">
        <v>940</v>
      </c>
      <c r="F6517" s="4" t="s">
        <v>3867</v>
      </c>
      <c r="G6517" s="4" t="s">
        <v>942</v>
      </c>
      <c r="H6517" s="4" t="s">
        <v>999</v>
      </c>
      <c r="I6517" s="4" t="s">
        <v>4112</v>
      </c>
      <c r="J6517" s="4" t="s">
        <v>4112</v>
      </c>
      <c r="K6517" s="4" t="s">
        <v>821</v>
      </c>
      <c r="L6517" s="4">
        <v>9</v>
      </c>
      <c r="M6517" s="4" t="s">
        <v>77</v>
      </c>
      <c r="N6517" s="4">
        <v>107.94</v>
      </c>
      <c r="O6517" s="4">
        <v>61.19</v>
      </c>
      <c r="P6517" s="4" t="s">
        <v>78</v>
      </c>
      <c r="Q6517" s="77">
        <v>45281.645833333336</v>
      </c>
      <c r="R6517" s="4">
        <v>971.46</v>
      </c>
      <c r="S6517" s="4">
        <v>550.71</v>
      </c>
      <c r="T6517" s="4" t="str">
        <f>VLOOKUP(E6517,zamiana!A:B,2,0)</f>
        <v>ALSTOM KTW</v>
      </c>
    </row>
    <row r="6518" spans="1:20" x14ac:dyDescent="0.3">
      <c r="A6518" s="4" t="s">
        <v>4688</v>
      </c>
      <c r="B6518" s="76">
        <v>45218</v>
      </c>
      <c r="C6518" s="76">
        <v>45218</v>
      </c>
      <c r="D6518" s="76">
        <v>45252</v>
      </c>
      <c r="E6518" s="4" t="s">
        <v>940</v>
      </c>
      <c r="F6518" s="4" t="s">
        <v>3867</v>
      </c>
      <c r="G6518" s="4" t="s">
        <v>942</v>
      </c>
      <c r="H6518" s="4" t="s">
        <v>999</v>
      </c>
      <c r="I6518" s="4" t="s">
        <v>1127</v>
      </c>
      <c r="J6518" s="4" t="s">
        <v>1127</v>
      </c>
      <c r="K6518" s="4" t="s">
        <v>770</v>
      </c>
      <c r="L6518" s="4">
        <v>2</v>
      </c>
      <c r="M6518" s="4" t="s">
        <v>77</v>
      </c>
      <c r="N6518" s="4">
        <v>11.1</v>
      </c>
      <c r="O6518" s="4">
        <v>7.47</v>
      </c>
      <c r="P6518" s="4" t="s">
        <v>78</v>
      </c>
      <c r="Q6518" s="77">
        <v>45281.63958333333</v>
      </c>
      <c r="R6518" s="4">
        <v>22.2</v>
      </c>
      <c r="S6518" s="4">
        <v>14.94</v>
      </c>
      <c r="T6518" s="4" t="str">
        <f>VLOOKUP(E6518,zamiana!A:B,2,0)</f>
        <v>ALSTOM KTW</v>
      </c>
    </row>
    <row r="6519" spans="1:20" x14ac:dyDescent="0.3">
      <c r="A6519" s="4" t="s">
        <v>4688</v>
      </c>
      <c r="B6519" s="76">
        <v>45218</v>
      </c>
      <c r="C6519" s="76">
        <v>45218</v>
      </c>
      <c r="D6519" s="76">
        <v>45252</v>
      </c>
      <c r="E6519" s="4" t="s">
        <v>940</v>
      </c>
      <c r="F6519" s="4" t="s">
        <v>3867</v>
      </c>
      <c r="G6519" s="4" t="s">
        <v>942</v>
      </c>
      <c r="H6519" s="4" t="s">
        <v>999</v>
      </c>
      <c r="I6519" s="4" t="s">
        <v>1546</v>
      </c>
      <c r="J6519" s="4" t="s">
        <v>499</v>
      </c>
      <c r="K6519" s="4" t="s">
        <v>852</v>
      </c>
      <c r="L6519" s="4">
        <v>8</v>
      </c>
      <c r="M6519" s="4" t="s">
        <v>77</v>
      </c>
      <c r="N6519" s="4">
        <v>32.69</v>
      </c>
      <c r="O6519" s="4">
        <v>32.01</v>
      </c>
      <c r="P6519" s="4" t="s">
        <v>78</v>
      </c>
      <c r="Q6519" s="77">
        <v>45281.618750000001</v>
      </c>
      <c r="R6519" s="4">
        <v>261.52</v>
      </c>
      <c r="S6519" s="4">
        <v>256.08</v>
      </c>
      <c r="T6519" s="4" t="str">
        <f>VLOOKUP(E6519,zamiana!A:B,2,0)</f>
        <v>ALSTOM KTW</v>
      </c>
    </row>
    <row r="6520" spans="1:20" x14ac:dyDescent="0.3">
      <c r="A6520" s="4" t="s">
        <v>4688</v>
      </c>
      <c r="B6520" s="76">
        <v>45218</v>
      </c>
      <c r="C6520" s="76">
        <v>45218</v>
      </c>
      <c r="D6520" s="76">
        <v>45252</v>
      </c>
      <c r="E6520" s="4" t="s">
        <v>940</v>
      </c>
      <c r="F6520" s="4" t="s">
        <v>3867</v>
      </c>
      <c r="G6520" s="4" t="s">
        <v>942</v>
      </c>
      <c r="H6520" s="4" t="s">
        <v>999</v>
      </c>
      <c r="I6520" s="4" t="s">
        <v>3581</v>
      </c>
      <c r="J6520" s="4" t="s">
        <v>3581</v>
      </c>
      <c r="K6520" s="4" t="s">
        <v>863</v>
      </c>
      <c r="L6520" s="4">
        <v>4</v>
      </c>
      <c r="M6520" s="4" t="s">
        <v>77</v>
      </c>
      <c r="N6520" s="4">
        <v>312</v>
      </c>
      <c r="O6520" s="4">
        <v>206.5</v>
      </c>
      <c r="P6520" s="4" t="s">
        <v>78</v>
      </c>
      <c r="Q6520" s="77">
        <v>45173.65902777778</v>
      </c>
      <c r="R6520" s="4">
        <v>1248</v>
      </c>
      <c r="S6520" s="4">
        <v>826</v>
      </c>
      <c r="T6520" s="4" t="str">
        <f>VLOOKUP(E6520,zamiana!A:B,2,0)</f>
        <v>ALSTOM KTW</v>
      </c>
    </row>
    <row r="6521" spans="1:20" x14ac:dyDescent="0.3">
      <c r="A6521" s="4" t="s">
        <v>4680</v>
      </c>
      <c r="B6521" s="76">
        <v>45218</v>
      </c>
      <c r="C6521" s="76">
        <v>45218</v>
      </c>
      <c r="D6521" s="76">
        <v>45252</v>
      </c>
      <c r="E6521" s="4" t="s">
        <v>940</v>
      </c>
      <c r="F6521" s="4" t="s">
        <v>3867</v>
      </c>
      <c r="G6521" s="4" t="s">
        <v>942</v>
      </c>
      <c r="H6521" s="4" t="s">
        <v>999</v>
      </c>
      <c r="I6521" s="4" t="s">
        <v>3362</v>
      </c>
      <c r="J6521" s="4" t="s">
        <v>3362</v>
      </c>
      <c r="K6521" s="4" t="s">
        <v>852</v>
      </c>
      <c r="L6521" s="4">
        <v>1</v>
      </c>
      <c r="M6521" s="4" t="s">
        <v>77</v>
      </c>
      <c r="N6521" s="4">
        <v>31.67</v>
      </c>
      <c r="O6521" s="4">
        <v>20.62</v>
      </c>
      <c r="P6521" s="4" t="s">
        <v>78</v>
      </c>
      <c r="Q6521" s="77">
        <v>45281.620138888888</v>
      </c>
      <c r="R6521" s="4">
        <v>31.67</v>
      </c>
      <c r="S6521" s="4">
        <v>20.62</v>
      </c>
      <c r="T6521" s="4" t="str">
        <f>VLOOKUP(E6521,zamiana!A:B,2,0)</f>
        <v>ALSTOM KTW</v>
      </c>
    </row>
    <row r="6522" spans="1:20" x14ac:dyDescent="0.3">
      <c r="A6522" s="4" t="s">
        <v>4680</v>
      </c>
      <c r="B6522" s="76">
        <v>45218</v>
      </c>
      <c r="C6522" s="76">
        <v>45218</v>
      </c>
      <c r="D6522" s="76">
        <v>45252</v>
      </c>
      <c r="E6522" s="4" t="s">
        <v>940</v>
      </c>
      <c r="F6522" s="4" t="s">
        <v>3867</v>
      </c>
      <c r="G6522" s="4" t="s">
        <v>942</v>
      </c>
      <c r="H6522" s="4" t="s">
        <v>999</v>
      </c>
      <c r="I6522" s="4" t="s">
        <v>1893</v>
      </c>
      <c r="J6522" s="4" t="s">
        <v>1893</v>
      </c>
      <c r="K6522" s="4" t="s">
        <v>770</v>
      </c>
      <c r="L6522" s="4">
        <v>1</v>
      </c>
      <c r="M6522" s="4" t="s">
        <v>77</v>
      </c>
      <c r="N6522" s="4">
        <v>361.53</v>
      </c>
      <c r="O6522" s="4">
        <v>221.47</v>
      </c>
      <c r="P6522" s="4" t="s">
        <v>78</v>
      </c>
      <c r="Q6522" s="77">
        <v>45281.642361111109</v>
      </c>
      <c r="R6522" s="4">
        <v>361.53</v>
      </c>
      <c r="S6522" s="4">
        <v>221.47</v>
      </c>
      <c r="T6522" s="4" t="str">
        <f>VLOOKUP(E6522,zamiana!A:B,2,0)</f>
        <v>ALSTOM KTW</v>
      </c>
    </row>
    <row r="6523" spans="1:20" x14ac:dyDescent="0.3">
      <c r="A6523" s="4" t="s">
        <v>4680</v>
      </c>
      <c r="B6523" s="76">
        <v>45218</v>
      </c>
      <c r="C6523" s="76">
        <v>45218</v>
      </c>
      <c r="D6523" s="76">
        <v>45252</v>
      </c>
      <c r="E6523" s="4" t="s">
        <v>940</v>
      </c>
      <c r="F6523" s="4" t="s">
        <v>3867</v>
      </c>
      <c r="G6523" s="4" t="s">
        <v>942</v>
      </c>
      <c r="H6523" s="4" t="s">
        <v>999</v>
      </c>
      <c r="I6523" s="4" t="s">
        <v>1316</v>
      </c>
      <c r="J6523" s="4" t="s">
        <v>1316</v>
      </c>
      <c r="K6523" s="4" t="s">
        <v>821</v>
      </c>
      <c r="L6523" s="4">
        <v>49</v>
      </c>
      <c r="M6523" s="4" t="s">
        <v>77</v>
      </c>
      <c r="N6523" s="4">
        <v>23.06</v>
      </c>
      <c r="O6523" s="4">
        <v>11.24</v>
      </c>
      <c r="P6523" s="4" t="s">
        <v>78</v>
      </c>
      <c r="Q6523" s="77">
        <v>45281.615277777775</v>
      </c>
      <c r="R6523" s="4">
        <v>1129.94</v>
      </c>
      <c r="S6523" s="4">
        <v>550.76</v>
      </c>
      <c r="T6523" s="4" t="str">
        <f>VLOOKUP(E6523,zamiana!A:B,2,0)</f>
        <v>ALSTOM KTW</v>
      </c>
    </row>
    <row r="6524" spans="1:20" x14ac:dyDescent="0.3">
      <c r="A6524" s="4" t="s">
        <v>4622</v>
      </c>
      <c r="B6524" s="76">
        <v>45218</v>
      </c>
      <c r="C6524" s="76">
        <v>45218</v>
      </c>
      <c r="D6524" s="76">
        <v>45252</v>
      </c>
      <c r="E6524" s="4" t="s">
        <v>940</v>
      </c>
      <c r="F6524" s="4" t="s">
        <v>3867</v>
      </c>
      <c r="G6524" s="4" t="s">
        <v>942</v>
      </c>
      <c r="H6524" s="4" t="s">
        <v>999</v>
      </c>
      <c r="I6524" s="4" t="s">
        <v>1798</v>
      </c>
      <c r="J6524" s="4" t="s">
        <v>1799</v>
      </c>
      <c r="K6524" s="4" t="s">
        <v>821</v>
      </c>
      <c r="L6524" s="4">
        <v>3</v>
      </c>
      <c r="M6524" s="4" t="s">
        <v>77</v>
      </c>
      <c r="N6524" s="4">
        <v>131.47</v>
      </c>
      <c r="O6524" s="4">
        <v>64.89</v>
      </c>
      <c r="P6524" s="4" t="s">
        <v>78</v>
      </c>
      <c r="Q6524" s="77">
        <v>45281.651388888888</v>
      </c>
      <c r="R6524" s="4">
        <v>394.41</v>
      </c>
      <c r="S6524" s="4">
        <v>194.67</v>
      </c>
      <c r="T6524" s="4" t="str">
        <f>VLOOKUP(E6524,zamiana!A:B,2,0)</f>
        <v>ALSTOM KTW</v>
      </c>
    </row>
    <row r="6525" spans="1:20" x14ac:dyDescent="0.3">
      <c r="A6525" s="4" t="s">
        <v>4622</v>
      </c>
      <c r="B6525" s="76">
        <v>45218</v>
      </c>
      <c r="C6525" s="76">
        <v>45218</v>
      </c>
      <c r="D6525" s="76">
        <v>45252</v>
      </c>
      <c r="E6525" s="4" t="s">
        <v>940</v>
      </c>
      <c r="F6525" s="4" t="s">
        <v>3867</v>
      </c>
      <c r="G6525" s="4" t="s">
        <v>942</v>
      </c>
      <c r="H6525" s="4" t="s">
        <v>999</v>
      </c>
      <c r="I6525" s="4" t="s">
        <v>1798</v>
      </c>
      <c r="J6525" s="4" t="s">
        <v>1799</v>
      </c>
      <c r="K6525" s="4" t="s">
        <v>821</v>
      </c>
      <c r="L6525" s="4">
        <v>1</v>
      </c>
      <c r="M6525" s="4" t="s">
        <v>77</v>
      </c>
      <c r="N6525" s="4">
        <v>131.47</v>
      </c>
      <c r="O6525" s="4">
        <v>64.89</v>
      </c>
      <c r="P6525" s="4" t="s">
        <v>78</v>
      </c>
      <c r="Q6525" s="77">
        <v>45281.651388888888</v>
      </c>
      <c r="R6525" s="4">
        <v>131.47</v>
      </c>
      <c r="S6525" s="4">
        <v>64.89</v>
      </c>
      <c r="T6525" s="4" t="str">
        <f>VLOOKUP(E6525,zamiana!A:B,2,0)</f>
        <v>ALSTOM KTW</v>
      </c>
    </row>
    <row r="6526" spans="1:20" x14ac:dyDescent="0.3">
      <c r="A6526" s="4" t="s">
        <v>4622</v>
      </c>
      <c r="B6526" s="76">
        <v>45218</v>
      </c>
      <c r="C6526" s="76">
        <v>45218</v>
      </c>
      <c r="D6526" s="76">
        <v>45252</v>
      </c>
      <c r="E6526" s="4" t="s">
        <v>940</v>
      </c>
      <c r="F6526" s="4" t="s">
        <v>3867</v>
      </c>
      <c r="G6526" s="4" t="s">
        <v>942</v>
      </c>
      <c r="H6526" s="4" t="s">
        <v>999</v>
      </c>
      <c r="I6526" s="4" t="s">
        <v>1798</v>
      </c>
      <c r="J6526" s="4" t="s">
        <v>1799</v>
      </c>
      <c r="K6526" s="4" t="s">
        <v>821</v>
      </c>
      <c r="L6526" s="4">
        <v>4</v>
      </c>
      <c r="M6526" s="4" t="s">
        <v>77</v>
      </c>
      <c r="N6526" s="4">
        <v>131.47</v>
      </c>
      <c r="O6526" s="4">
        <v>64.89</v>
      </c>
      <c r="P6526" s="4" t="s">
        <v>78</v>
      </c>
      <c r="Q6526" s="77">
        <v>45281.651388888888</v>
      </c>
      <c r="R6526" s="4">
        <v>525.88</v>
      </c>
      <c r="S6526" s="4">
        <v>259.56</v>
      </c>
      <c r="T6526" s="4" t="str">
        <f>VLOOKUP(E6526,zamiana!A:B,2,0)</f>
        <v>ALSTOM KTW</v>
      </c>
    </row>
    <row r="6527" spans="1:20" x14ac:dyDescent="0.3">
      <c r="A6527" s="4" t="s">
        <v>4639</v>
      </c>
      <c r="B6527" s="76">
        <v>45218</v>
      </c>
      <c r="C6527" s="76">
        <v>45218</v>
      </c>
      <c r="D6527" s="76">
        <v>45252</v>
      </c>
      <c r="E6527" s="4" t="s">
        <v>940</v>
      </c>
      <c r="F6527" s="4" t="s">
        <v>3867</v>
      </c>
      <c r="G6527" s="4" t="s">
        <v>942</v>
      </c>
      <c r="H6527" s="4" t="s">
        <v>999</v>
      </c>
      <c r="I6527" s="4" t="s">
        <v>1237</v>
      </c>
      <c r="J6527" s="4" t="s">
        <v>1237</v>
      </c>
      <c r="K6527" s="4" t="s">
        <v>821</v>
      </c>
      <c r="L6527" s="4">
        <v>4</v>
      </c>
      <c r="M6527" s="4" t="s">
        <v>77</v>
      </c>
      <c r="N6527" s="4">
        <v>16.77</v>
      </c>
      <c r="O6527" s="4">
        <v>12.26</v>
      </c>
      <c r="P6527" s="4" t="s">
        <v>78</v>
      </c>
      <c r="Q6527" s="77">
        <v>45281.652083333334</v>
      </c>
      <c r="R6527" s="4">
        <v>67.08</v>
      </c>
      <c r="S6527" s="4">
        <v>49.04</v>
      </c>
      <c r="T6527" s="4" t="str">
        <f>VLOOKUP(E6527,zamiana!A:B,2,0)</f>
        <v>ALSTOM KTW</v>
      </c>
    </row>
    <row r="6528" spans="1:20" x14ac:dyDescent="0.3">
      <c r="A6528" s="4" t="s">
        <v>4639</v>
      </c>
      <c r="B6528" s="76">
        <v>45218</v>
      </c>
      <c r="C6528" s="76">
        <v>45218</v>
      </c>
      <c r="D6528" s="76">
        <v>45252</v>
      </c>
      <c r="E6528" s="4" t="s">
        <v>940</v>
      </c>
      <c r="F6528" s="4" t="s">
        <v>3867</v>
      </c>
      <c r="G6528" s="4" t="s">
        <v>942</v>
      </c>
      <c r="H6528" s="4" t="s">
        <v>999</v>
      </c>
      <c r="I6528" s="4" t="s">
        <v>1871</v>
      </c>
      <c r="J6528" s="4" t="s">
        <v>1871</v>
      </c>
      <c r="K6528" s="4" t="s">
        <v>863</v>
      </c>
      <c r="L6528" s="4">
        <v>2</v>
      </c>
      <c r="M6528" s="4" t="s">
        <v>77</v>
      </c>
      <c r="N6528" s="4">
        <v>266.49</v>
      </c>
      <c r="O6528" s="4">
        <v>176.64</v>
      </c>
      <c r="P6528" s="4" t="s">
        <v>78</v>
      </c>
      <c r="Q6528" s="77">
        <v>45281.615972222222</v>
      </c>
      <c r="R6528" s="4">
        <v>532.98</v>
      </c>
      <c r="S6528" s="4">
        <v>353.28</v>
      </c>
      <c r="T6528" s="4" t="str">
        <f>VLOOKUP(E6528,zamiana!A:B,2,0)</f>
        <v>ALSTOM KTW</v>
      </c>
    </row>
    <row r="6529" spans="1:20" x14ac:dyDescent="0.3">
      <c r="A6529" s="4" t="s">
        <v>4639</v>
      </c>
      <c r="B6529" s="76">
        <v>45218</v>
      </c>
      <c r="C6529" s="76">
        <v>45218</v>
      </c>
      <c r="D6529" s="76">
        <v>45252</v>
      </c>
      <c r="E6529" s="4" t="s">
        <v>940</v>
      </c>
      <c r="F6529" s="4" t="s">
        <v>3867</v>
      </c>
      <c r="G6529" s="4" t="s">
        <v>942</v>
      </c>
      <c r="H6529" s="4" t="s">
        <v>999</v>
      </c>
      <c r="I6529" s="4" t="s">
        <v>4683</v>
      </c>
      <c r="J6529" s="4" t="s">
        <v>4683</v>
      </c>
      <c r="K6529" s="4" t="s">
        <v>821</v>
      </c>
      <c r="L6529" s="4">
        <v>4</v>
      </c>
      <c r="M6529" s="4" t="s">
        <v>77</v>
      </c>
      <c r="N6529" s="4">
        <v>62.16</v>
      </c>
      <c r="O6529" s="4">
        <v>43.04</v>
      </c>
      <c r="P6529" s="4" t="s">
        <v>78</v>
      </c>
      <c r="Q6529" s="77">
        <v>45281.615277777775</v>
      </c>
      <c r="R6529" s="4">
        <v>248.64</v>
      </c>
      <c r="S6529" s="4">
        <v>172.16</v>
      </c>
      <c r="T6529" s="4" t="str">
        <f>VLOOKUP(E6529,zamiana!A:B,2,0)</f>
        <v>ALSTOM KTW</v>
      </c>
    </row>
    <row r="6530" spans="1:20" x14ac:dyDescent="0.3">
      <c r="A6530" s="4" t="s">
        <v>4639</v>
      </c>
      <c r="B6530" s="76">
        <v>45218</v>
      </c>
      <c r="C6530" s="76">
        <v>45218</v>
      </c>
      <c r="D6530" s="76">
        <v>45252</v>
      </c>
      <c r="E6530" s="4" t="s">
        <v>940</v>
      </c>
      <c r="F6530" s="4" t="s">
        <v>3867</v>
      </c>
      <c r="G6530" s="4" t="s">
        <v>942</v>
      </c>
      <c r="H6530" s="4" t="s">
        <v>999</v>
      </c>
      <c r="I6530" s="4" t="s">
        <v>3725</v>
      </c>
      <c r="J6530" s="4" t="s">
        <v>3725</v>
      </c>
      <c r="K6530" s="4" t="s">
        <v>821</v>
      </c>
      <c r="L6530" s="4">
        <v>2</v>
      </c>
      <c r="M6530" s="4" t="s">
        <v>77</v>
      </c>
      <c r="N6530" s="4">
        <v>36.81</v>
      </c>
      <c r="O6530" s="4">
        <v>31.92</v>
      </c>
      <c r="P6530" s="4" t="s">
        <v>78</v>
      </c>
      <c r="Q6530" s="77">
        <v>45281.615277777775</v>
      </c>
      <c r="R6530" s="4">
        <v>73.62</v>
      </c>
      <c r="S6530" s="4">
        <v>63.84</v>
      </c>
      <c r="T6530" s="4" t="str">
        <f>VLOOKUP(E6530,zamiana!A:B,2,0)</f>
        <v>ALSTOM KTW</v>
      </c>
    </row>
    <row r="6531" spans="1:20" x14ac:dyDescent="0.3">
      <c r="A6531" s="4" t="s">
        <v>4639</v>
      </c>
      <c r="B6531" s="76">
        <v>45218</v>
      </c>
      <c r="C6531" s="76">
        <v>45218</v>
      </c>
      <c r="D6531" s="76">
        <v>45252</v>
      </c>
      <c r="E6531" s="4" t="s">
        <v>940</v>
      </c>
      <c r="F6531" s="4" t="s">
        <v>3867</v>
      </c>
      <c r="G6531" s="4" t="s">
        <v>942</v>
      </c>
      <c r="H6531" s="4" t="s">
        <v>999</v>
      </c>
      <c r="I6531" s="4" t="s">
        <v>1486</v>
      </c>
      <c r="J6531" s="4" t="s">
        <v>1487</v>
      </c>
      <c r="K6531" s="4" t="s">
        <v>821</v>
      </c>
      <c r="L6531" s="4">
        <v>1</v>
      </c>
      <c r="M6531" s="4" t="s">
        <v>77</v>
      </c>
      <c r="N6531" s="4">
        <v>24.91</v>
      </c>
      <c r="O6531" s="4">
        <v>19.93</v>
      </c>
      <c r="P6531" s="4" t="s">
        <v>78</v>
      </c>
      <c r="Q6531" s="77">
        <v>45281.613888888889</v>
      </c>
      <c r="R6531" s="4">
        <v>24.91</v>
      </c>
      <c r="S6531" s="4">
        <v>19.93</v>
      </c>
      <c r="T6531" s="4" t="str">
        <f>VLOOKUP(E6531,zamiana!A:B,2,0)</f>
        <v>ALSTOM KTW</v>
      </c>
    </row>
    <row r="6532" spans="1:20" x14ac:dyDescent="0.3">
      <c r="A6532" s="4" t="s">
        <v>4639</v>
      </c>
      <c r="B6532" s="76">
        <v>45218</v>
      </c>
      <c r="C6532" s="76">
        <v>45218</v>
      </c>
      <c r="D6532" s="76">
        <v>45252</v>
      </c>
      <c r="E6532" s="4" t="s">
        <v>940</v>
      </c>
      <c r="F6532" s="4" t="s">
        <v>3867</v>
      </c>
      <c r="G6532" s="4" t="s">
        <v>942</v>
      </c>
      <c r="H6532" s="4" t="s">
        <v>999</v>
      </c>
      <c r="I6532" s="4" t="s">
        <v>1282</v>
      </c>
      <c r="J6532" s="4" t="s">
        <v>1282</v>
      </c>
      <c r="K6532" s="4" t="s">
        <v>821</v>
      </c>
      <c r="L6532" s="4">
        <v>5</v>
      </c>
      <c r="M6532" s="4" t="s">
        <v>77</v>
      </c>
      <c r="N6532" s="4">
        <v>17.07</v>
      </c>
      <c r="O6532" s="4">
        <v>12.57</v>
      </c>
      <c r="P6532" s="4" t="s">
        <v>78</v>
      </c>
      <c r="Q6532" s="77">
        <v>45281.651388888888</v>
      </c>
      <c r="R6532" s="4">
        <v>85.35</v>
      </c>
      <c r="S6532" s="4">
        <v>62.85</v>
      </c>
      <c r="T6532" s="4" t="str">
        <f>VLOOKUP(E6532,zamiana!A:B,2,0)</f>
        <v>ALSTOM KTW</v>
      </c>
    </row>
    <row r="6533" spans="1:20" x14ac:dyDescent="0.3">
      <c r="A6533" s="4" t="s">
        <v>4631</v>
      </c>
      <c r="B6533" s="76">
        <v>45218</v>
      </c>
      <c r="C6533" s="76">
        <v>45218</v>
      </c>
      <c r="D6533" s="76">
        <v>45252</v>
      </c>
      <c r="E6533" s="4" t="s">
        <v>940</v>
      </c>
      <c r="F6533" s="4" t="s">
        <v>3867</v>
      </c>
      <c r="G6533" s="4" t="s">
        <v>942</v>
      </c>
      <c r="H6533" s="4" t="s">
        <v>999</v>
      </c>
      <c r="I6533" s="4" t="s">
        <v>1721</v>
      </c>
      <c r="J6533" s="4" t="s">
        <v>1721</v>
      </c>
      <c r="K6533" s="4" t="s">
        <v>821</v>
      </c>
      <c r="L6533" s="4">
        <v>3</v>
      </c>
      <c r="M6533" s="4" t="s">
        <v>77</v>
      </c>
      <c r="N6533" s="4">
        <v>53.5</v>
      </c>
      <c r="O6533" s="4">
        <v>46.55</v>
      </c>
      <c r="P6533" s="4" t="s">
        <v>78</v>
      </c>
      <c r="Q6533" s="77">
        <v>45281.616666666669</v>
      </c>
      <c r="R6533" s="4">
        <v>160.5</v>
      </c>
      <c r="S6533" s="4">
        <v>139.65</v>
      </c>
      <c r="T6533" s="4" t="str">
        <f>VLOOKUP(E6533,zamiana!A:B,2,0)</f>
        <v>ALSTOM KTW</v>
      </c>
    </row>
    <row r="6534" spans="1:20" x14ac:dyDescent="0.3">
      <c r="A6534" s="4" t="s">
        <v>4631</v>
      </c>
      <c r="B6534" s="76">
        <v>45218</v>
      </c>
      <c r="C6534" s="76">
        <v>45218</v>
      </c>
      <c r="D6534" s="76">
        <v>45252</v>
      </c>
      <c r="E6534" s="4" t="s">
        <v>940</v>
      </c>
      <c r="F6534" s="4" t="s">
        <v>3867</v>
      </c>
      <c r="G6534" s="4" t="s">
        <v>942</v>
      </c>
      <c r="H6534" s="4" t="s">
        <v>999</v>
      </c>
      <c r="I6534" s="4" t="s">
        <v>1029</v>
      </c>
      <c r="J6534" s="4" t="s">
        <v>1029</v>
      </c>
      <c r="K6534" s="4" t="s">
        <v>821</v>
      </c>
      <c r="L6534" s="4">
        <v>30</v>
      </c>
      <c r="M6534" s="4" t="s">
        <v>77</v>
      </c>
      <c r="N6534" s="4">
        <v>7.25</v>
      </c>
      <c r="O6534" s="4">
        <v>5.31</v>
      </c>
      <c r="P6534" s="4" t="s">
        <v>78</v>
      </c>
      <c r="Q6534" s="77">
        <v>45281.651388888888</v>
      </c>
      <c r="R6534" s="4">
        <v>217.5</v>
      </c>
      <c r="S6534" s="4">
        <v>159.30000000000001</v>
      </c>
      <c r="T6534" s="4" t="str">
        <f>VLOOKUP(E6534,zamiana!A:B,2,0)</f>
        <v>ALSTOM KTW</v>
      </c>
    </row>
    <row r="6535" spans="1:20" x14ac:dyDescent="0.3">
      <c r="A6535" s="4" t="s">
        <v>4584</v>
      </c>
      <c r="B6535" s="76">
        <v>45218</v>
      </c>
      <c r="C6535" s="76">
        <v>45218</v>
      </c>
      <c r="D6535" s="76">
        <v>45252</v>
      </c>
      <c r="E6535" s="4" t="s">
        <v>940</v>
      </c>
      <c r="F6535" s="4" t="s">
        <v>3867</v>
      </c>
      <c r="G6535" s="4" t="s">
        <v>942</v>
      </c>
      <c r="H6535" s="4" t="s">
        <v>999</v>
      </c>
      <c r="I6535" s="4" t="s">
        <v>2043</v>
      </c>
      <c r="J6535" s="4" t="s">
        <v>844</v>
      </c>
      <c r="K6535" s="4" t="s">
        <v>821</v>
      </c>
      <c r="L6535" s="4">
        <v>2</v>
      </c>
      <c r="M6535" s="4" t="s">
        <v>77</v>
      </c>
      <c r="N6535" s="4">
        <v>39.04</v>
      </c>
      <c r="O6535" s="4">
        <v>14.44</v>
      </c>
      <c r="P6535" s="4" t="s">
        <v>78</v>
      </c>
      <c r="Q6535" s="77">
        <v>45281.651388888888</v>
      </c>
      <c r="R6535" s="4">
        <v>78.08</v>
      </c>
      <c r="S6535" s="4">
        <v>28.88</v>
      </c>
      <c r="T6535" s="4" t="str">
        <f>VLOOKUP(E6535,zamiana!A:B,2,0)</f>
        <v>ALSTOM KTW</v>
      </c>
    </row>
    <row r="6536" spans="1:20" x14ac:dyDescent="0.3">
      <c r="A6536" s="4" t="s">
        <v>4584</v>
      </c>
      <c r="B6536" s="76">
        <v>45218</v>
      </c>
      <c r="C6536" s="76">
        <v>45218</v>
      </c>
      <c r="D6536" s="76">
        <v>45252</v>
      </c>
      <c r="E6536" s="4" t="s">
        <v>940</v>
      </c>
      <c r="F6536" s="4" t="s">
        <v>3867</v>
      </c>
      <c r="G6536" s="4" t="s">
        <v>942</v>
      </c>
      <c r="H6536" s="4" t="s">
        <v>999</v>
      </c>
      <c r="I6536" s="4" t="s">
        <v>2043</v>
      </c>
      <c r="J6536" s="4" t="s">
        <v>844</v>
      </c>
      <c r="K6536" s="4" t="s">
        <v>821</v>
      </c>
      <c r="L6536" s="4">
        <v>4</v>
      </c>
      <c r="M6536" s="4" t="s">
        <v>77</v>
      </c>
      <c r="N6536" s="4">
        <v>39.04</v>
      </c>
      <c r="O6536" s="4">
        <v>14.44</v>
      </c>
      <c r="P6536" s="4" t="s">
        <v>78</v>
      </c>
      <c r="Q6536" s="77">
        <v>45281.651388888888</v>
      </c>
      <c r="R6536" s="4">
        <v>156.16</v>
      </c>
      <c r="S6536" s="4">
        <v>57.76</v>
      </c>
      <c r="T6536" s="4" t="str">
        <f>VLOOKUP(E6536,zamiana!A:B,2,0)</f>
        <v>ALSTOM KTW</v>
      </c>
    </row>
    <row r="6537" spans="1:20" x14ac:dyDescent="0.3">
      <c r="A6537" s="4" t="s">
        <v>4724</v>
      </c>
      <c r="B6537" s="76">
        <v>45218</v>
      </c>
      <c r="C6537" s="76">
        <v>45218</v>
      </c>
      <c r="D6537" s="76">
        <v>45252</v>
      </c>
      <c r="E6537" s="4" t="s">
        <v>940</v>
      </c>
      <c r="F6537" s="4" t="s">
        <v>3867</v>
      </c>
      <c r="G6537" s="4" t="s">
        <v>942</v>
      </c>
      <c r="H6537" s="4" t="s">
        <v>999</v>
      </c>
      <c r="I6537" s="4" t="s">
        <v>1134</v>
      </c>
      <c r="J6537" s="4" t="s">
        <v>1134</v>
      </c>
      <c r="K6537" s="4" t="s">
        <v>821</v>
      </c>
      <c r="L6537" s="4">
        <v>10</v>
      </c>
      <c r="M6537" s="4" t="s">
        <v>77</v>
      </c>
      <c r="N6537" s="4">
        <v>9.9499999999999993</v>
      </c>
      <c r="O6537" s="4">
        <v>8.1199999999999992</v>
      </c>
      <c r="P6537" s="4" t="s">
        <v>78</v>
      </c>
      <c r="Q6537" s="77">
        <v>45281.652083333334</v>
      </c>
      <c r="R6537" s="4">
        <v>99.5</v>
      </c>
      <c r="S6537" s="4">
        <v>81.2</v>
      </c>
      <c r="T6537" s="4" t="str">
        <f>VLOOKUP(E6537,zamiana!A:B,2,0)</f>
        <v>ALSTOM KTW</v>
      </c>
    </row>
    <row r="6538" spans="1:20" x14ac:dyDescent="0.3">
      <c r="A6538" s="4" t="s">
        <v>4724</v>
      </c>
      <c r="B6538" s="76">
        <v>45218</v>
      </c>
      <c r="C6538" s="76">
        <v>45218</v>
      </c>
      <c r="D6538" s="76">
        <v>45252</v>
      </c>
      <c r="E6538" s="4" t="s">
        <v>940</v>
      </c>
      <c r="F6538" s="4" t="s">
        <v>3867</v>
      </c>
      <c r="G6538" s="4" t="s">
        <v>942</v>
      </c>
      <c r="H6538" s="4" t="s">
        <v>999</v>
      </c>
      <c r="I6538" s="4" t="s">
        <v>1121</v>
      </c>
      <c r="J6538" s="4" t="s">
        <v>1121</v>
      </c>
      <c r="K6538" s="4" t="s">
        <v>821</v>
      </c>
      <c r="L6538" s="4">
        <v>2</v>
      </c>
      <c r="M6538" s="4" t="s">
        <v>77</v>
      </c>
      <c r="N6538" s="4">
        <v>9.8699999999999992</v>
      </c>
      <c r="O6538" s="4">
        <v>8.6199999999999992</v>
      </c>
      <c r="P6538" s="4" t="s">
        <v>78</v>
      </c>
      <c r="Q6538" s="77">
        <v>45281.616666666669</v>
      </c>
      <c r="R6538" s="4">
        <v>19.739999999999998</v>
      </c>
      <c r="S6538" s="4">
        <v>17.239999999999998</v>
      </c>
      <c r="T6538" s="4" t="str">
        <f>VLOOKUP(E6538,zamiana!A:B,2,0)</f>
        <v>ALSTOM KTW</v>
      </c>
    </row>
    <row r="6539" spans="1:20" x14ac:dyDescent="0.3">
      <c r="A6539" s="4" t="s">
        <v>4724</v>
      </c>
      <c r="B6539" s="76">
        <v>45218</v>
      </c>
      <c r="C6539" s="76">
        <v>45218</v>
      </c>
      <c r="D6539" s="76">
        <v>45252</v>
      </c>
      <c r="E6539" s="4" t="s">
        <v>940</v>
      </c>
      <c r="F6539" s="4" t="s">
        <v>3867</v>
      </c>
      <c r="G6539" s="4" t="s">
        <v>942</v>
      </c>
      <c r="H6539" s="4" t="s">
        <v>999</v>
      </c>
      <c r="I6539" s="4" t="s">
        <v>1148</v>
      </c>
      <c r="J6539" s="4" t="s">
        <v>1148</v>
      </c>
      <c r="K6539" s="4" t="s">
        <v>821</v>
      </c>
      <c r="L6539" s="4">
        <v>1</v>
      </c>
      <c r="M6539" s="4" t="s">
        <v>77</v>
      </c>
      <c r="N6539" s="4">
        <v>10.7</v>
      </c>
      <c r="O6539" s="4">
        <v>11.49</v>
      </c>
      <c r="P6539" s="4" t="s">
        <v>78</v>
      </c>
      <c r="Q6539" s="77">
        <v>45281.616666666669</v>
      </c>
      <c r="R6539" s="4">
        <v>10.7</v>
      </c>
      <c r="S6539" s="4">
        <v>11.49</v>
      </c>
      <c r="T6539" s="4" t="str">
        <f>VLOOKUP(E6539,zamiana!A:B,2,0)</f>
        <v>ALSTOM KTW</v>
      </c>
    </row>
    <row r="6540" spans="1:20" x14ac:dyDescent="0.3">
      <c r="A6540" s="4" t="s">
        <v>4724</v>
      </c>
      <c r="B6540" s="76">
        <v>45218</v>
      </c>
      <c r="C6540" s="76">
        <v>45218</v>
      </c>
      <c r="D6540" s="76">
        <v>45252</v>
      </c>
      <c r="E6540" s="4" t="s">
        <v>940</v>
      </c>
      <c r="F6540" s="4" t="s">
        <v>3867</v>
      </c>
      <c r="G6540" s="4" t="s">
        <v>942</v>
      </c>
      <c r="H6540" s="4" t="s">
        <v>999</v>
      </c>
      <c r="I6540" s="4" t="s">
        <v>1111</v>
      </c>
      <c r="J6540" s="4" t="s">
        <v>1111</v>
      </c>
      <c r="K6540" s="4" t="s">
        <v>821</v>
      </c>
      <c r="L6540" s="4">
        <v>1</v>
      </c>
      <c r="M6540" s="4" t="s">
        <v>77</v>
      </c>
      <c r="N6540" s="4">
        <v>10.43</v>
      </c>
      <c r="O6540" s="4">
        <v>7.39</v>
      </c>
      <c r="P6540" s="4" t="s">
        <v>78</v>
      </c>
      <c r="Q6540" s="77">
        <v>45281.615972222222</v>
      </c>
      <c r="R6540" s="4">
        <v>10.43</v>
      </c>
      <c r="S6540" s="4">
        <v>7.39</v>
      </c>
      <c r="T6540" s="4" t="str">
        <f>VLOOKUP(E6540,zamiana!A:B,2,0)</f>
        <v>ALSTOM KTW</v>
      </c>
    </row>
    <row r="6541" spans="1:20" x14ac:dyDescent="0.3">
      <c r="A6541" s="4" t="s">
        <v>4724</v>
      </c>
      <c r="B6541" s="76">
        <v>45218</v>
      </c>
      <c r="C6541" s="76">
        <v>45218</v>
      </c>
      <c r="D6541" s="76">
        <v>45252</v>
      </c>
      <c r="E6541" s="4" t="s">
        <v>940</v>
      </c>
      <c r="F6541" s="4" t="s">
        <v>3867</v>
      </c>
      <c r="G6541" s="4" t="s">
        <v>942</v>
      </c>
      <c r="H6541" s="4" t="s">
        <v>999</v>
      </c>
      <c r="I6541" s="4" t="s">
        <v>1184</v>
      </c>
      <c r="J6541" s="4" t="s">
        <v>1184</v>
      </c>
      <c r="K6541" s="4" t="s">
        <v>821</v>
      </c>
      <c r="L6541" s="4">
        <v>2</v>
      </c>
      <c r="M6541" s="4" t="s">
        <v>77</v>
      </c>
      <c r="N6541" s="4">
        <v>14.54</v>
      </c>
      <c r="O6541" s="4">
        <v>9.48</v>
      </c>
      <c r="P6541" s="4" t="s">
        <v>78</v>
      </c>
      <c r="Q6541" s="77">
        <v>45281.615972222222</v>
      </c>
      <c r="R6541" s="4">
        <v>29.08</v>
      </c>
      <c r="S6541" s="4">
        <v>18.96</v>
      </c>
      <c r="T6541" s="4" t="str">
        <f>VLOOKUP(E6541,zamiana!A:B,2,0)</f>
        <v>ALSTOM KTW</v>
      </c>
    </row>
    <row r="6542" spans="1:20" x14ac:dyDescent="0.3">
      <c r="A6542" s="4" t="s">
        <v>4724</v>
      </c>
      <c r="B6542" s="76">
        <v>45218</v>
      </c>
      <c r="C6542" s="76">
        <v>45218</v>
      </c>
      <c r="D6542" s="76">
        <v>45252</v>
      </c>
      <c r="E6542" s="4" t="s">
        <v>940</v>
      </c>
      <c r="F6542" s="4" t="s">
        <v>3867</v>
      </c>
      <c r="G6542" s="4" t="s">
        <v>942</v>
      </c>
      <c r="H6542" s="4" t="s">
        <v>999</v>
      </c>
      <c r="I6542" s="4" t="s">
        <v>1409</v>
      </c>
      <c r="J6542" s="4" t="s">
        <v>1409</v>
      </c>
      <c r="K6542" s="4" t="s">
        <v>821</v>
      </c>
      <c r="L6542" s="4">
        <v>1</v>
      </c>
      <c r="M6542" s="4" t="s">
        <v>77</v>
      </c>
      <c r="N6542" s="4">
        <v>22.2</v>
      </c>
      <c r="O6542" s="4">
        <v>15.55</v>
      </c>
      <c r="P6542" s="4" t="s">
        <v>78</v>
      </c>
      <c r="Q6542" s="77">
        <v>45281.615972222222</v>
      </c>
      <c r="R6542" s="4">
        <v>22.2</v>
      </c>
      <c r="S6542" s="4">
        <v>15.55</v>
      </c>
      <c r="T6542" s="4" t="str">
        <f>VLOOKUP(E6542,zamiana!A:B,2,0)</f>
        <v>ALSTOM KTW</v>
      </c>
    </row>
    <row r="6543" spans="1:20" x14ac:dyDescent="0.3">
      <c r="A6543" s="4" t="s">
        <v>4724</v>
      </c>
      <c r="B6543" s="76">
        <v>45218</v>
      </c>
      <c r="C6543" s="76">
        <v>45218</v>
      </c>
      <c r="D6543" s="76">
        <v>45252</v>
      </c>
      <c r="E6543" s="4" t="s">
        <v>940</v>
      </c>
      <c r="F6543" s="4" t="s">
        <v>3867</v>
      </c>
      <c r="G6543" s="4" t="s">
        <v>942</v>
      </c>
      <c r="H6543" s="4" t="s">
        <v>999</v>
      </c>
      <c r="I6543" s="4" t="s">
        <v>1222</v>
      </c>
      <c r="J6543" s="4" t="s">
        <v>1222</v>
      </c>
      <c r="K6543" s="4" t="s">
        <v>821</v>
      </c>
      <c r="L6543" s="4">
        <v>2</v>
      </c>
      <c r="M6543" s="4" t="s">
        <v>77</v>
      </c>
      <c r="N6543" s="4">
        <v>16.059999999999999</v>
      </c>
      <c r="O6543" s="4">
        <v>9.85</v>
      </c>
      <c r="P6543" s="4" t="s">
        <v>78</v>
      </c>
      <c r="Q6543" s="77">
        <v>45281.615972222222</v>
      </c>
      <c r="R6543" s="4">
        <v>32.119999999999997</v>
      </c>
      <c r="S6543" s="4">
        <v>19.7</v>
      </c>
      <c r="T6543" s="4" t="str">
        <f>VLOOKUP(E6543,zamiana!A:B,2,0)</f>
        <v>ALSTOM KTW</v>
      </c>
    </row>
    <row r="6544" spans="1:20" x14ac:dyDescent="0.3">
      <c r="A6544" s="4" t="s">
        <v>4585</v>
      </c>
      <c r="B6544" s="76">
        <v>45218</v>
      </c>
      <c r="C6544" s="76">
        <v>45218</v>
      </c>
      <c r="D6544" s="76">
        <v>45252</v>
      </c>
      <c r="E6544" s="4" t="s">
        <v>940</v>
      </c>
      <c r="F6544" s="4" t="s">
        <v>3867</v>
      </c>
      <c r="G6544" s="4" t="s">
        <v>942</v>
      </c>
      <c r="H6544" s="4" t="s">
        <v>999</v>
      </c>
      <c r="I6544" s="4" t="s">
        <v>4911</v>
      </c>
      <c r="J6544" s="4" t="s">
        <v>4911</v>
      </c>
      <c r="K6544" s="4" t="s">
        <v>821</v>
      </c>
      <c r="L6544" s="4">
        <v>1</v>
      </c>
      <c r="M6544" s="4" t="s">
        <v>77</v>
      </c>
      <c r="N6544" s="4">
        <v>19.54</v>
      </c>
      <c r="O6544" s="4">
        <v>13.6</v>
      </c>
      <c r="P6544" s="4" t="s">
        <v>78</v>
      </c>
      <c r="Q6544" s="77">
        <v>45281.616666666669</v>
      </c>
      <c r="R6544" s="4">
        <v>19.54</v>
      </c>
      <c r="S6544" s="4">
        <v>13.6</v>
      </c>
      <c r="T6544" s="4" t="str">
        <f>VLOOKUP(E6544,zamiana!A:B,2,0)</f>
        <v>ALSTOM KTW</v>
      </c>
    </row>
    <row r="6545" spans="1:20" x14ac:dyDescent="0.3">
      <c r="A6545" s="4" t="s">
        <v>4585</v>
      </c>
      <c r="B6545" s="76">
        <v>45218</v>
      </c>
      <c r="C6545" s="76">
        <v>45218</v>
      </c>
      <c r="D6545" s="76">
        <v>45252</v>
      </c>
      <c r="E6545" s="4" t="s">
        <v>940</v>
      </c>
      <c r="F6545" s="4" t="s">
        <v>3867</v>
      </c>
      <c r="G6545" s="4" t="s">
        <v>942</v>
      </c>
      <c r="H6545" s="4" t="s">
        <v>999</v>
      </c>
      <c r="I6545" s="4" t="s">
        <v>2043</v>
      </c>
      <c r="J6545" s="4" t="s">
        <v>844</v>
      </c>
      <c r="K6545" s="4" t="s">
        <v>821</v>
      </c>
      <c r="L6545" s="4">
        <v>4</v>
      </c>
      <c r="M6545" s="4" t="s">
        <v>77</v>
      </c>
      <c r="N6545" s="4">
        <v>39.04</v>
      </c>
      <c r="O6545" s="4">
        <v>14.44</v>
      </c>
      <c r="P6545" s="4" t="s">
        <v>78</v>
      </c>
      <c r="Q6545" s="77">
        <v>45281.651388888888</v>
      </c>
      <c r="R6545" s="4">
        <v>156.16</v>
      </c>
      <c r="S6545" s="4">
        <v>57.76</v>
      </c>
      <c r="T6545" s="4" t="str">
        <f>VLOOKUP(E6545,zamiana!A:B,2,0)</f>
        <v>ALSTOM KTW</v>
      </c>
    </row>
    <row r="6546" spans="1:20" x14ac:dyDescent="0.3">
      <c r="A6546" s="4" t="s">
        <v>4707</v>
      </c>
      <c r="B6546" s="76">
        <v>45218</v>
      </c>
      <c r="C6546" s="76">
        <v>45218</v>
      </c>
      <c r="D6546" s="76">
        <v>45252</v>
      </c>
      <c r="E6546" s="4" t="s">
        <v>940</v>
      </c>
      <c r="F6546" s="4" t="s">
        <v>3867</v>
      </c>
      <c r="G6546" s="4" t="s">
        <v>942</v>
      </c>
      <c r="H6546" s="4" t="s">
        <v>999</v>
      </c>
      <c r="I6546" s="4" t="s">
        <v>1721</v>
      </c>
      <c r="J6546" s="4" t="s">
        <v>1721</v>
      </c>
      <c r="K6546" s="4" t="s">
        <v>821</v>
      </c>
      <c r="L6546" s="4">
        <v>1</v>
      </c>
      <c r="M6546" s="4" t="s">
        <v>77</v>
      </c>
      <c r="N6546" s="4">
        <v>53.5</v>
      </c>
      <c r="O6546" s="4">
        <v>46.55</v>
      </c>
      <c r="P6546" s="4" t="s">
        <v>78</v>
      </c>
      <c r="Q6546" s="77">
        <v>45281.616666666669</v>
      </c>
      <c r="R6546" s="4">
        <v>53.5</v>
      </c>
      <c r="S6546" s="4">
        <v>46.55</v>
      </c>
      <c r="T6546" s="4" t="str">
        <f>VLOOKUP(E6546,zamiana!A:B,2,0)</f>
        <v>ALSTOM KTW</v>
      </c>
    </row>
    <row r="6547" spans="1:20" x14ac:dyDescent="0.3">
      <c r="A6547" s="4" t="s">
        <v>4707</v>
      </c>
      <c r="B6547" s="76">
        <v>45218</v>
      </c>
      <c r="C6547" s="76">
        <v>45218</v>
      </c>
      <c r="D6547" s="76">
        <v>45252</v>
      </c>
      <c r="E6547" s="4" t="s">
        <v>940</v>
      </c>
      <c r="F6547" s="4" t="s">
        <v>3867</v>
      </c>
      <c r="G6547" s="4" t="s">
        <v>942</v>
      </c>
      <c r="H6547" s="4" t="s">
        <v>999</v>
      </c>
      <c r="I6547" s="4" t="s">
        <v>1772</v>
      </c>
      <c r="J6547" s="4" t="s">
        <v>1772</v>
      </c>
      <c r="K6547" s="4" t="s">
        <v>770</v>
      </c>
      <c r="L6547" s="4">
        <v>1</v>
      </c>
      <c r="M6547" s="4" t="s">
        <v>77</v>
      </c>
      <c r="N6547" s="4">
        <v>102.35</v>
      </c>
      <c r="O6547" s="4">
        <v>62.6</v>
      </c>
      <c r="P6547" s="4" t="s">
        <v>78</v>
      </c>
      <c r="Q6547" s="77">
        <v>45281.640277777777</v>
      </c>
      <c r="R6547" s="4">
        <v>102.35</v>
      </c>
      <c r="S6547" s="4">
        <v>62.6</v>
      </c>
      <c r="T6547" s="4" t="str">
        <f>VLOOKUP(E6547,zamiana!A:B,2,0)</f>
        <v>ALSTOM KTW</v>
      </c>
    </row>
    <row r="6548" spans="1:20" x14ac:dyDescent="0.3">
      <c r="A6548" s="4" t="s">
        <v>4714</v>
      </c>
      <c r="B6548" s="76">
        <v>45218</v>
      </c>
      <c r="C6548" s="76">
        <v>45218</v>
      </c>
      <c r="D6548" s="76">
        <v>45252</v>
      </c>
      <c r="E6548" s="4" t="s">
        <v>940</v>
      </c>
      <c r="F6548" s="4" t="s">
        <v>3867</v>
      </c>
      <c r="G6548" s="4" t="s">
        <v>942</v>
      </c>
      <c r="H6548" s="4" t="s">
        <v>999</v>
      </c>
      <c r="I6548" s="4" t="s">
        <v>3960</v>
      </c>
      <c r="J6548" s="4" t="s">
        <v>3961</v>
      </c>
      <c r="K6548" s="4" t="s">
        <v>102</v>
      </c>
      <c r="L6548" s="4">
        <v>4</v>
      </c>
      <c r="M6548" s="4" t="s">
        <v>77</v>
      </c>
      <c r="N6548" s="4">
        <v>37.51</v>
      </c>
      <c r="O6548" s="4">
        <v>15.94</v>
      </c>
      <c r="P6548" s="4" t="s">
        <v>78</v>
      </c>
      <c r="Q6548" s="77">
        <v>45281.663888888892</v>
      </c>
      <c r="R6548" s="4">
        <v>150.04</v>
      </c>
      <c r="S6548" s="4">
        <v>63.76</v>
      </c>
      <c r="T6548" s="4" t="str">
        <f>VLOOKUP(E6548,zamiana!A:B,2,0)</f>
        <v>ALSTOM KTW</v>
      </c>
    </row>
    <row r="6549" spans="1:20" x14ac:dyDescent="0.3">
      <c r="A6549" s="4" t="s">
        <v>4752</v>
      </c>
      <c r="B6549" s="76">
        <v>45218</v>
      </c>
      <c r="C6549" s="76">
        <v>45218</v>
      </c>
      <c r="D6549" s="76">
        <v>45252</v>
      </c>
      <c r="E6549" s="4" t="s">
        <v>940</v>
      </c>
      <c r="F6549" s="4" t="s">
        <v>3867</v>
      </c>
      <c r="G6549" s="4" t="s">
        <v>942</v>
      </c>
      <c r="H6549" s="4" t="s">
        <v>999</v>
      </c>
      <c r="I6549" s="4" t="s">
        <v>1121</v>
      </c>
      <c r="J6549" s="4" t="s">
        <v>1121</v>
      </c>
      <c r="K6549" s="4" t="s">
        <v>821</v>
      </c>
      <c r="L6549" s="4">
        <v>8</v>
      </c>
      <c r="M6549" s="4" t="s">
        <v>77</v>
      </c>
      <c r="N6549" s="4">
        <v>9.8699999999999992</v>
      </c>
      <c r="O6549" s="4">
        <v>8.6199999999999992</v>
      </c>
      <c r="P6549" s="4" t="s">
        <v>78</v>
      </c>
      <c r="Q6549" s="77">
        <v>45281.616666666669</v>
      </c>
      <c r="R6549" s="4">
        <v>78.959999999999994</v>
      </c>
      <c r="S6549" s="4">
        <v>68.959999999999994</v>
      </c>
      <c r="T6549" s="4" t="str">
        <f>VLOOKUP(E6549,zamiana!A:B,2,0)</f>
        <v>ALSTOM KTW</v>
      </c>
    </row>
    <row r="6550" spans="1:20" x14ac:dyDescent="0.3">
      <c r="A6550" s="4" t="s">
        <v>4586</v>
      </c>
      <c r="B6550" s="76">
        <v>45218</v>
      </c>
      <c r="C6550" s="76">
        <v>45218</v>
      </c>
      <c r="D6550" s="76">
        <v>45252</v>
      </c>
      <c r="E6550" s="4" t="s">
        <v>940</v>
      </c>
      <c r="F6550" s="4" t="s">
        <v>3867</v>
      </c>
      <c r="G6550" s="4" t="s">
        <v>942</v>
      </c>
      <c r="H6550" s="4" t="s">
        <v>999</v>
      </c>
      <c r="I6550" s="4" t="s">
        <v>2043</v>
      </c>
      <c r="J6550" s="4" t="s">
        <v>844</v>
      </c>
      <c r="K6550" s="4" t="s">
        <v>821</v>
      </c>
      <c r="L6550" s="4">
        <v>2</v>
      </c>
      <c r="M6550" s="4" t="s">
        <v>77</v>
      </c>
      <c r="N6550" s="4">
        <v>39.04</v>
      </c>
      <c r="O6550" s="4">
        <v>14.44</v>
      </c>
      <c r="P6550" s="4" t="s">
        <v>78</v>
      </c>
      <c r="Q6550" s="77">
        <v>45281.651388888888</v>
      </c>
      <c r="R6550" s="4">
        <v>78.08</v>
      </c>
      <c r="S6550" s="4">
        <v>28.88</v>
      </c>
      <c r="T6550" s="4" t="str">
        <f>VLOOKUP(E6550,zamiana!A:B,2,0)</f>
        <v>ALSTOM KTW</v>
      </c>
    </row>
    <row r="6551" spans="1:20" x14ac:dyDescent="0.3">
      <c r="A6551" s="4" t="s">
        <v>4394</v>
      </c>
      <c r="B6551" s="76">
        <v>45218</v>
      </c>
      <c r="C6551" s="76">
        <v>45218</v>
      </c>
      <c r="D6551" s="76">
        <v>45252</v>
      </c>
      <c r="E6551" s="4" t="s">
        <v>940</v>
      </c>
      <c r="F6551" s="4" t="s">
        <v>3867</v>
      </c>
      <c r="G6551" s="4" t="s">
        <v>942</v>
      </c>
      <c r="H6551" s="4" t="s">
        <v>999</v>
      </c>
      <c r="I6551" s="4" t="s">
        <v>4396</v>
      </c>
      <c r="J6551" s="4" t="s">
        <v>87</v>
      </c>
      <c r="K6551" s="4" t="s">
        <v>102</v>
      </c>
      <c r="L6551" s="4">
        <v>2</v>
      </c>
      <c r="M6551" s="4" t="s">
        <v>77</v>
      </c>
      <c r="N6551" s="4">
        <v>22.58</v>
      </c>
      <c r="O6551" s="4">
        <v>11.13</v>
      </c>
      <c r="P6551" s="4" t="s">
        <v>78</v>
      </c>
      <c r="Q6551" s="77">
        <v>45281.681250000001</v>
      </c>
      <c r="R6551" s="4">
        <v>45.16</v>
      </c>
      <c r="S6551" s="4">
        <v>22.26</v>
      </c>
      <c r="T6551" s="4" t="str">
        <f>VLOOKUP(E6551,zamiana!A:B,2,0)</f>
        <v>ALSTOM KTW</v>
      </c>
    </row>
    <row r="6552" spans="1:20" x14ac:dyDescent="0.3">
      <c r="A6552" s="4" t="s">
        <v>4394</v>
      </c>
      <c r="B6552" s="76">
        <v>45218</v>
      </c>
      <c r="C6552" s="76">
        <v>45218</v>
      </c>
      <c r="D6552" s="76">
        <v>45252</v>
      </c>
      <c r="E6552" s="4" t="s">
        <v>940</v>
      </c>
      <c r="F6552" s="4" t="s">
        <v>3867</v>
      </c>
      <c r="G6552" s="4" t="s">
        <v>942</v>
      </c>
      <c r="H6552" s="4" t="s">
        <v>999</v>
      </c>
      <c r="I6552" s="4" t="s">
        <v>4393</v>
      </c>
      <c r="J6552" s="4" t="s">
        <v>87</v>
      </c>
      <c r="K6552" s="4" t="s">
        <v>102</v>
      </c>
      <c r="L6552" s="4">
        <v>2</v>
      </c>
      <c r="M6552" s="4" t="s">
        <v>77</v>
      </c>
      <c r="N6552" s="4">
        <v>14.75</v>
      </c>
      <c r="O6552" s="4">
        <v>7.25</v>
      </c>
      <c r="P6552" s="4" t="s">
        <v>78</v>
      </c>
      <c r="Q6552" s="77">
        <v>45281.681250000001</v>
      </c>
      <c r="R6552" s="4">
        <v>29.5</v>
      </c>
      <c r="S6552" s="4">
        <v>14.5</v>
      </c>
      <c r="T6552" s="4" t="str">
        <f>VLOOKUP(E6552,zamiana!A:B,2,0)</f>
        <v>ALSTOM KTW</v>
      </c>
    </row>
    <row r="6553" spans="1:20" x14ac:dyDescent="0.3">
      <c r="A6553" s="4" t="s">
        <v>4738</v>
      </c>
      <c r="B6553" s="76">
        <v>45218</v>
      </c>
      <c r="C6553" s="76">
        <v>45218</v>
      </c>
      <c r="D6553" s="76">
        <v>45252</v>
      </c>
      <c r="E6553" s="4" t="s">
        <v>940</v>
      </c>
      <c r="F6553" s="4" t="s">
        <v>3867</v>
      </c>
      <c r="G6553" s="4" t="s">
        <v>942</v>
      </c>
      <c r="H6553" s="4" t="s">
        <v>999</v>
      </c>
      <c r="I6553" s="4" t="s">
        <v>1134</v>
      </c>
      <c r="J6553" s="4" t="s">
        <v>1134</v>
      </c>
      <c r="K6553" s="4" t="s">
        <v>821</v>
      </c>
      <c r="L6553" s="4">
        <v>2</v>
      </c>
      <c r="M6553" s="4" t="s">
        <v>77</v>
      </c>
      <c r="N6553" s="4">
        <v>9.9499999999999993</v>
      </c>
      <c r="O6553" s="4">
        <v>8.1199999999999992</v>
      </c>
      <c r="P6553" s="4" t="s">
        <v>78</v>
      </c>
      <c r="Q6553" s="77">
        <v>45281.652083333334</v>
      </c>
      <c r="R6553" s="4">
        <v>19.899999999999999</v>
      </c>
      <c r="S6553" s="4">
        <v>16.239999999999998</v>
      </c>
      <c r="T6553" s="4" t="str">
        <f>VLOOKUP(E6553,zamiana!A:B,2,0)</f>
        <v>ALSTOM KTW</v>
      </c>
    </row>
    <row r="6554" spans="1:20" x14ac:dyDescent="0.3">
      <c r="A6554" s="4" t="s">
        <v>4738</v>
      </c>
      <c r="B6554" s="76">
        <v>45218</v>
      </c>
      <c r="C6554" s="76">
        <v>45218</v>
      </c>
      <c r="D6554" s="76">
        <v>45252</v>
      </c>
      <c r="E6554" s="4" t="s">
        <v>940</v>
      </c>
      <c r="F6554" s="4" t="s">
        <v>3867</v>
      </c>
      <c r="G6554" s="4" t="s">
        <v>942</v>
      </c>
      <c r="H6554" s="4" t="s">
        <v>999</v>
      </c>
      <c r="I6554" s="4" t="s">
        <v>1419</v>
      </c>
      <c r="J6554" s="4" t="s">
        <v>1419</v>
      </c>
      <c r="K6554" s="4" t="s">
        <v>821</v>
      </c>
      <c r="L6554" s="4">
        <v>2</v>
      </c>
      <c r="M6554" s="4" t="s">
        <v>77</v>
      </c>
      <c r="N6554" s="4">
        <v>25.16</v>
      </c>
      <c r="O6554" s="4">
        <v>17.22</v>
      </c>
      <c r="P6554" s="4" t="s">
        <v>78</v>
      </c>
      <c r="Q6554" s="77">
        <v>45281.616666666669</v>
      </c>
      <c r="R6554" s="4">
        <v>50.32</v>
      </c>
      <c r="S6554" s="4">
        <v>34.44</v>
      </c>
      <c r="T6554" s="4" t="str">
        <f>VLOOKUP(E6554,zamiana!A:B,2,0)</f>
        <v>ALSTOM KTW</v>
      </c>
    </row>
    <row r="6555" spans="1:20" x14ac:dyDescent="0.3">
      <c r="A6555" s="4" t="s">
        <v>4728</v>
      </c>
      <c r="B6555" s="76">
        <v>45218</v>
      </c>
      <c r="C6555" s="76">
        <v>45218</v>
      </c>
      <c r="D6555" s="76">
        <v>45252</v>
      </c>
      <c r="E6555" s="4" t="s">
        <v>940</v>
      </c>
      <c r="F6555" s="4" t="s">
        <v>3867</v>
      </c>
      <c r="G6555" s="4" t="s">
        <v>942</v>
      </c>
      <c r="H6555" s="4" t="s">
        <v>999</v>
      </c>
      <c r="I6555" s="4" t="s">
        <v>1237</v>
      </c>
      <c r="J6555" s="4" t="s">
        <v>1237</v>
      </c>
      <c r="K6555" s="4" t="s">
        <v>821</v>
      </c>
      <c r="L6555" s="4">
        <v>4</v>
      </c>
      <c r="M6555" s="4" t="s">
        <v>77</v>
      </c>
      <c r="N6555" s="4">
        <v>16.77</v>
      </c>
      <c r="O6555" s="4">
        <v>12.26</v>
      </c>
      <c r="P6555" s="4" t="s">
        <v>78</v>
      </c>
      <c r="Q6555" s="77">
        <v>45281.652083333334</v>
      </c>
      <c r="R6555" s="4">
        <v>67.08</v>
      </c>
      <c r="S6555" s="4">
        <v>49.04</v>
      </c>
      <c r="T6555" s="4" t="str">
        <f>VLOOKUP(E6555,zamiana!A:B,2,0)</f>
        <v>ALSTOM KTW</v>
      </c>
    </row>
    <row r="6556" spans="1:20" x14ac:dyDescent="0.3">
      <c r="A6556" s="4" t="s">
        <v>4763</v>
      </c>
      <c r="B6556" s="76">
        <v>45218</v>
      </c>
      <c r="C6556" s="76">
        <v>45218</v>
      </c>
      <c r="D6556" s="76">
        <v>45252</v>
      </c>
      <c r="E6556" s="4" t="s">
        <v>940</v>
      </c>
      <c r="F6556" s="4" t="s">
        <v>3867</v>
      </c>
      <c r="G6556" s="4" t="s">
        <v>942</v>
      </c>
      <c r="H6556" s="4" t="s">
        <v>999</v>
      </c>
      <c r="I6556" s="4" t="s">
        <v>3582</v>
      </c>
      <c r="J6556" s="4" t="s">
        <v>3582</v>
      </c>
      <c r="K6556" s="4" t="s">
        <v>821</v>
      </c>
      <c r="L6556" s="4">
        <v>1</v>
      </c>
      <c r="M6556" s="4" t="s">
        <v>77</v>
      </c>
      <c r="N6556" s="4">
        <v>20.13</v>
      </c>
      <c r="O6556" s="4">
        <v>9.64</v>
      </c>
      <c r="P6556" s="4" t="s">
        <v>78</v>
      </c>
      <c r="Q6556" s="77">
        <v>45281.625</v>
      </c>
      <c r="R6556" s="4">
        <v>20.13</v>
      </c>
      <c r="S6556" s="4">
        <v>9.64</v>
      </c>
      <c r="T6556" s="4" t="str">
        <f>VLOOKUP(E6556,zamiana!A:B,2,0)</f>
        <v>ALSTOM KTW</v>
      </c>
    </row>
    <row r="6557" spans="1:20" x14ac:dyDescent="0.3">
      <c r="A6557" s="4" t="s">
        <v>4763</v>
      </c>
      <c r="B6557" s="76">
        <v>45218</v>
      </c>
      <c r="C6557" s="76">
        <v>45218</v>
      </c>
      <c r="D6557" s="76">
        <v>45252</v>
      </c>
      <c r="E6557" s="4" t="s">
        <v>940</v>
      </c>
      <c r="F6557" s="4" t="s">
        <v>3867</v>
      </c>
      <c r="G6557" s="4" t="s">
        <v>942</v>
      </c>
      <c r="H6557" s="4" t="s">
        <v>999</v>
      </c>
      <c r="I6557" s="4" t="s">
        <v>3582</v>
      </c>
      <c r="J6557" s="4" t="s">
        <v>3582</v>
      </c>
      <c r="K6557" s="4" t="s">
        <v>821</v>
      </c>
      <c r="L6557" s="4">
        <v>2</v>
      </c>
      <c r="M6557" s="4" t="s">
        <v>77</v>
      </c>
      <c r="N6557" s="4">
        <v>20.13</v>
      </c>
      <c r="O6557" s="4">
        <v>9.64</v>
      </c>
      <c r="P6557" s="4" t="s">
        <v>78</v>
      </c>
      <c r="Q6557" s="77">
        <v>45281.625</v>
      </c>
      <c r="R6557" s="4">
        <v>40.26</v>
      </c>
      <c r="S6557" s="4">
        <v>19.28</v>
      </c>
      <c r="T6557" s="4" t="str">
        <f>VLOOKUP(E6557,zamiana!A:B,2,0)</f>
        <v>ALSTOM KTW</v>
      </c>
    </row>
    <row r="6558" spans="1:20" x14ac:dyDescent="0.3">
      <c r="A6558" s="4" t="s">
        <v>4709</v>
      </c>
      <c r="B6558" s="76">
        <v>45218</v>
      </c>
      <c r="C6558" s="76">
        <v>45218</v>
      </c>
      <c r="D6558" s="76">
        <v>45252</v>
      </c>
      <c r="E6558" s="4" t="s">
        <v>940</v>
      </c>
      <c r="F6558" s="4" t="s">
        <v>3867</v>
      </c>
      <c r="G6558" s="4" t="s">
        <v>942</v>
      </c>
      <c r="H6558" s="4" t="s">
        <v>999</v>
      </c>
      <c r="I6558" s="4" t="s">
        <v>1186</v>
      </c>
      <c r="J6558" s="4" t="s">
        <v>1186</v>
      </c>
      <c r="K6558" s="4" t="s">
        <v>770</v>
      </c>
      <c r="L6558" s="4">
        <v>3</v>
      </c>
      <c r="M6558" s="4" t="s">
        <v>77</v>
      </c>
      <c r="N6558" s="4">
        <v>12.16</v>
      </c>
      <c r="O6558" s="4">
        <v>9.1</v>
      </c>
      <c r="P6558" s="4" t="s">
        <v>78</v>
      </c>
      <c r="Q6558" s="77">
        <v>45281.63958333333</v>
      </c>
      <c r="R6558" s="4">
        <v>36.479999999999997</v>
      </c>
      <c r="S6558" s="4">
        <v>27.3</v>
      </c>
      <c r="T6558" s="4" t="str">
        <f>VLOOKUP(E6558,zamiana!A:B,2,0)</f>
        <v>ALSTOM KTW</v>
      </c>
    </row>
    <row r="6559" spans="1:20" x14ac:dyDescent="0.3">
      <c r="A6559" s="4" t="s">
        <v>4328</v>
      </c>
      <c r="B6559" s="76">
        <v>45218</v>
      </c>
      <c r="C6559" s="76">
        <v>45218</v>
      </c>
      <c r="D6559" s="76">
        <v>45254</v>
      </c>
      <c r="E6559" s="4" t="s">
        <v>35</v>
      </c>
      <c r="F6559" s="4" t="s">
        <v>1128</v>
      </c>
      <c r="G6559" s="4" t="s">
        <v>942</v>
      </c>
      <c r="H6559" s="4" t="s">
        <v>1129</v>
      </c>
      <c r="I6559" s="4" t="s">
        <v>3187</v>
      </c>
      <c r="J6559" s="4" t="s">
        <v>3188</v>
      </c>
      <c r="K6559" s="4" t="s">
        <v>35</v>
      </c>
      <c r="L6559" s="4">
        <v>10</v>
      </c>
      <c r="M6559" s="4" t="s">
        <v>77</v>
      </c>
      <c r="N6559" s="4">
        <v>596.23</v>
      </c>
      <c r="O6559" s="4">
        <v>467.68</v>
      </c>
      <c r="P6559" s="4" t="s">
        <v>78</v>
      </c>
      <c r="Q6559" s="77">
        <v>45281.679166666669</v>
      </c>
      <c r="R6559" s="4">
        <v>5962.3</v>
      </c>
      <c r="S6559" s="4">
        <v>4676.8</v>
      </c>
      <c r="T6559" s="4" t="str">
        <f>VLOOKUP(E6559,zamiana!A:B,2,0)</f>
        <v>WAMTECHNIK</v>
      </c>
    </row>
    <row r="6560" spans="1:20" x14ac:dyDescent="0.3">
      <c r="A6560" s="4" t="s">
        <v>4328</v>
      </c>
      <c r="B6560" s="76">
        <v>45218</v>
      </c>
      <c r="C6560" s="76">
        <v>45218</v>
      </c>
      <c r="D6560" s="76">
        <v>45254</v>
      </c>
      <c r="E6560" s="4" t="s">
        <v>35</v>
      </c>
      <c r="F6560" s="4" t="s">
        <v>1128</v>
      </c>
      <c r="G6560" s="4" t="s">
        <v>942</v>
      </c>
      <c r="H6560" s="4" t="s">
        <v>1129</v>
      </c>
      <c r="I6560" s="4" t="s">
        <v>3163</v>
      </c>
      <c r="J6560" s="4" t="s">
        <v>3164</v>
      </c>
      <c r="K6560" s="4" t="s">
        <v>35</v>
      </c>
      <c r="L6560" s="4">
        <v>10</v>
      </c>
      <c r="M6560" s="4" t="s">
        <v>77</v>
      </c>
      <c r="N6560" s="4">
        <v>177.13</v>
      </c>
      <c r="O6560" s="4">
        <v>160.74</v>
      </c>
      <c r="P6560" s="4" t="s">
        <v>78</v>
      </c>
      <c r="Q6560" s="77">
        <v>45281.672222222223</v>
      </c>
      <c r="R6560" s="4">
        <v>1771.3</v>
      </c>
      <c r="S6560" s="4">
        <v>1607.4</v>
      </c>
      <c r="T6560" s="4" t="str">
        <f>VLOOKUP(E6560,zamiana!A:B,2,0)</f>
        <v>WAMTECHNIK</v>
      </c>
    </row>
    <row r="6561" spans="1:20" x14ac:dyDescent="0.3">
      <c r="A6561" s="4" t="s">
        <v>4328</v>
      </c>
      <c r="B6561" s="76">
        <v>45218</v>
      </c>
      <c r="C6561" s="76">
        <v>45218</v>
      </c>
      <c r="D6561" s="76">
        <v>45254</v>
      </c>
      <c r="E6561" s="4" t="s">
        <v>35</v>
      </c>
      <c r="F6561" s="4" t="s">
        <v>1128</v>
      </c>
      <c r="G6561" s="4" t="s">
        <v>942</v>
      </c>
      <c r="H6561" s="4" t="s">
        <v>1129</v>
      </c>
      <c r="I6561" s="4" t="s">
        <v>3108</v>
      </c>
      <c r="J6561" s="4" t="s">
        <v>3109</v>
      </c>
      <c r="K6561" s="4" t="s">
        <v>35</v>
      </c>
      <c r="L6561" s="4">
        <v>10</v>
      </c>
      <c r="M6561" s="4" t="s">
        <v>77</v>
      </c>
      <c r="N6561" s="4">
        <v>15.26</v>
      </c>
      <c r="O6561" s="4">
        <v>18.23</v>
      </c>
      <c r="P6561" s="4" t="s">
        <v>78</v>
      </c>
      <c r="Q6561" s="77">
        <v>45281.658333333333</v>
      </c>
      <c r="R6561" s="4">
        <v>152.6</v>
      </c>
      <c r="S6561" s="4">
        <v>182.3</v>
      </c>
      <c r="T6561" s="4" t="str">
        <f>VLOOKUP(E6561,zamiana!A:B,2,0)</f>
        <v>WAMTECHNIK</v>
      </c>
    </row>
    <row r="6562" spans="1:20" x14ac:dyDescent="0.3">
      <c r="A6562" s="4" t="s">
        <v>4328</v>
      </c>
      <c r="B6562" s="76">
        <v>45218</v>
      </c>
      <c r="C6562" s="76">
        <v>45218</v>
      </c>
      <c r="D6562" s="76">
        <v>45254</v>
      </c>
      <c r="E6562" s="4" t="s">
        <v>35</v>
      </c>
      <c r="F6562" s="4" t="s">
        <v>1128</v>
      </c>
      <c r="G6562" s="4" t="s">
        <v>942</v>
      </c>
      <c r="H6562" s="4" t="s">
        <v>1129</v>
      </c>
      <c r="I6562" s="4" t="s">
        <v>3176</v>
      </c>
      <c r="J6562" s="4" t="s">
        <v>2443</v>
      </c>
      <c r="K6562" s="4" t="s">
        <v>35</v>
      </c>
      <c r="L6562" s="4">
        <v>40</v>
      </c>
      <c r="M6562" s="4" t="s">
        <v>77</v>
      </c>
      <c r="N6562" s="4">
        <v>69.680000000000007</v>
      </c>
      <c r="O6562" s="4">
        <v>185.27</v>
      </c>
      <c r="P6562" s="4" t="s">
        <v>78</v>
      </c>
      <c r="Q6562" s="77">
        <v>45281.672222222223</v>
      </c>
      <c r="R6562" s="4">
        <v>2787.2</v>
      </c>
      <c r="S6562" s="4">
        <v>7410.8</v>
      </c>
      <c r="T6562" s="4" t="str">
        <f>VLOOKUP(E6562,zamiana!A:B,2,0)</f>
        <v>WAMTECHNIK</v>
      </c>
    </row>
    <row r="6563" spans="1:20" x14ac:dyDescent="0.3">
      <c r="A6563" s="4" t="s">
        <v>4328</v>
      </c>
      <c r="B6563" s="76">
        <v>45218</v>
      </c>
      <c r="C6563" s="76">
        <v>45218</v>
      </c>
      <c r="D6563" s="76">
        <v>45254</v>
      </c>
      <c r="E6563" s="4" t="s">
        <v>35</v>
      </c>
      <c r="F6563" s="4" t="s">
        <v>1128</v>
      </c>
      <c r="G6563" s="4" t="s">
        <v>942</v>
      </c>
      <c r="H6563" s="4" t="s">
        <v>1129</v>
      </c>
      <c r="I6563" s="4" t="s">
        <v>3136</v>
      </c>
      <c r="J6563" s="4" t="s">
        <v>2973</v>
      </c>
      <c r="K6563" s="4" t="s">
        <v>35</v>
      </c>
      <c r="L6563" s="4">
        <v>10</v>
      </c>
      <c r="M6563" s="4" t="s">
        <v>77</v>
      </c>
      <c r="N6563" s="4">
        <v>57.3</v>
      </c>
      <c r="O6563" s="4">
        <v>30.7</v>
      </c>
      <c r="P6563" s="4" t="s">
        <v>78</v>
      </c>
      <c r="Q6563" s="77">
        <v>45281.672222222223</v>
      </c>
      <c r="R6563" s="4">
        <v>573</v>
      </c>
      <c r="S6563" s="4">
        <v>307</v>
      </c>
      <c r="T6563" s="4" t="str">
        <f>VLOOKUP(E6563,zamiana!A:B,2,0)</f>
        <v>WAMTECHNIK</v>
      </c>
    </row>
    <row r="6564" spans="1:20" x14ac:dyDescent="0.3">
      <c r="A6564" s="4" t="s">
        <v>4328</v>
      </c>
      <c r="B6564" s="76">
        <v>45218</v>
      </c>
      <c r="C6564" s="76">
        <v>45218</v>
      </c>
      <c r="D6564" s="76">
        <v>45254</v>
      </c>
      <c r="E6564" s="4" t="s">
        <v>35</v>
      </c>
      <c r="F6564" s="4" t="s">
        <v>1128</v>
      </c>
      <c r="G6564" s="4" t="s">
        <v>942</v>
      </c>
      <c r="H6564" s="4" t="s">
        <v>1129</v>
      </c>
      <c r="I6564" s="4" t="s">
        <v>2962</v>
      </c>
      <c r="J6564" s="4" t="s">
        <v>2963</v>
      </c>
      <c r="K6564" s="4" t="s">
        <v>35</v>
      </c>
      <c r="L6564" s="4">
        <v>20</v>
      </c>
      <c r="M6564" s="4" t="s">
        <v>77</v>
      </c>
      <c r="N6564" s="4">
        <v>61.78</v>
      </c>
      <c r="O6564" s="4">
        <v>118.07</v>
      </c>
      <c r="P6564" s="4" t="s">
        <v>78</v>
      </c>
      <c r="Q6564" s="77">
        <v>45281.658333333333</v>
      </c>
      <c r="R6564" s="4">
        <v>1235.5999999999999</v>
      </c>
      <c r="S6564" s="4">
        <v>2361.4</v>
      </c>
      <c r="T6564" s="4" t="str">
        <f>VLOOKUP(E6564,zamiana!A:B,2,0)</f>
        <v>WAMTECHNIK</v>
      </c>
    </row>
    <row r="6565" spans="1:20" x14ac:dyDescent="0.3">
      <c r="A6565" s="4" t="s">
        <v>4328</v>
      </c>
      <c r="B6565" s="76">
        <v>45218</v>
      </c>
      <c r="C6565" s="76">
        <v>45218</v>
      </c>
      <c r="D6565" s="76">
        <v>45254</v>
      </c>
      <c r="E6565" s="4" t="s">
        <v>35</v>
      </c>
      <c r="F6565" s="4" t="s">
        <v>1128</v>
      </c>
      <c r="G6565" s="4" t="s">
        <v>942</v>
      </c>
      <c r="H6565" s="4" t="s">
        <v>1129</v>
      </c>
      <c r="I6565" s="4" t="s">
        <v>3155</v>
      </c>
      <c r="J6565" s="4" t="s">
        <v>3156</v>
      </c>
      <c r="K6565" s="4" t="s">
        <v>35</v>
      </c>
      <c r="L6565" s="4">
        <v>10</v>
      </c>
      <c r="M6565" s="4" t="s">
        <v>77</v>
      </c>
      <c r="N6565" s="4">
        <v>155.72999999999999</v>
      </c>
      <c r="O6565" s="4">
        <v>338.68</v>
      </c>
      <c r="P6565" s="4" t="s">
        <v>78</v>
      </c>
      <c r="Q6565" s="77">
        <v>45281.658333333333</v>
      </c>
      <c r="R6565" s="4">
        <v>1557.3</v>
      </c>
      <c r="S6565" s="4">
        <v>3386.8</v>
      </c>
      <c r="T6565" s="4" t="str">
        <f>VLOOKUP(E6565,zamiana!A:B,2,0)</f>
        <v>WAMTECHNIK</v>
      </c>
    </row>
    <row r="6566" spans="1:20" x14ac:dyDescent="0.3">
      <c r="A6566" s="4" t="s">
        <v>4328</v>
      </c>
      <c r="B6566" s="76">
        <v>45218</v>
      </c>
      <c r="C6566" s="76">
        <v>45218</v>
      </c>
      <c r="D6566" s="76">
        <v>45254</v>
      </c>
      <c r="E6566" s="4" t="s">
        <v>35</v>
      </c>
      <c r="F6566" s="4" t="s">
        <v>1128</v>
      </c>
      <c r="G6566" s="4" t="s">
        <v>942</v>
      </c>
      <c r="H6566" s="4" t="s">
        <v>1129</v>
      </c>
      <c r="I6566" s="4" t="s">
        <v>3158</v>
      </c>
      <c r="J6566" s="4" t="s">
        <v>3159</v>
      </c>
      <c r="K6566" s="4" t="s">
        <v>35</v>
      </c>
      <c r="L6566" s="4">
        <v>10</v>
      </c>
      <c r="M6566" s="4" t="s">
        <v>77</v>
      </c>
      <c r="N6566" s="4">
        <v>169.54</v>
      </c>
      <c r="O6566" s="4">
        <v>126.07</v>
      </c>
      <c r="P6566" s="4" t="s">
        <v>78</v>
      </c>
      <c r="Q6566" s="77">
        <v>45281.665277777778</v>
      </c>
      <c r="R6566" s="4">
        <v>1695.4</v>
      </c>
      <c r="S6566" s="4">
        <v>1260.7</v>
      </c>
      <c r="T6566" s="4" t="str">
        <f>VLOOKUP(E6566,zamiana!A:B,2,0)</f>
        <v>WAMTECHNIK</v>
      </c>
    </row>
    <row r="6567" spans="1:20" x14ac:dyDescent="0.3">
      <c r="A6567" s="4" t="s">
        <v>4328</v>
      </c>
      <c r="B6567" s="76">
        <v>45218</v>
      </c>
      <c r="C6567" s="76">
        <v>45218</v>
      </c>
      <c r="D6567" s="76">
        <v>45254</v>
      </c>
      <c r="E6567" s="4" t="s">
        <v>35</v>
      </c>
      <c r="F6567" s="4" t="s">
        <v>1128</v>
      </c>
      <c r="G6567" s="4" t="s">
        <v>942</v>
      </c>
      <c r="H6567" s="4" t="s">
        <v>1129</v>
      </c>
      <c r="I6567" s="4" t="s">
        <v>3165</v>
      </c>
      <c r="J6567" s="4" t="s">
        <v>3166</v>
      </c>
      <c r="K6567" s="4" t="s">
        <v>35</v>
      </c>
      <c r="L6567" s="4">
        <v>10</v>
      </c>
      <c r="M6567" s="4" t="s">
        <v>77</v>
      </c>
      <c r="N6567" s="4">
        <v>183.57</v>
      </c>
      <c r="O6567" s="4">
        <v>133.19999999999999</v>
      </c>
      <c r="P6567" s="4" t="s">
        <v>78</v>
      </c>
      <c r="Q6567" s="77">
        <v>45281.678472222222</v>
      </c>
      <c r="R6567" s="4">
        <v>1835.7</v>
      </c>
      <c r="S6567" s="4">
        <v>1332</v>
      </c>
      <c r="T6567" s="4" t="str">
        <f>VLOOKUP(E6567,zamiana!A:B,2,0)</f>
        <v>WAMTECHNIK</v>
      </c>
    </row>
    <row r="6568" spans="1:20" x14ac:dyDescent="0.3">
      <c r="A6568" s="4" t="s">
        <v>4328</v>
      </c>
      <c r="B6568" s="76">
        <v>45218</v>
      </c>
      <c r="C6568" s="76">
        <v>45218</v>
      </c>
      <c r="D6568" s="76">
        <v>45254</v>
      </c>
      <c r="E6568" s="4" t="s">
        <v>35</v>
      </c>
      <c r="F6568" s="4" t="s">
        <v>1128</v>
      </c>
      <c r="G6568" s="4" t="s">
        <v>942</v>
      </c>
      <c r="H6568" s="4" t="s">
        <v>1129</v>
      </c>
      <c r="I6568" s="4" t="s">
        <v>3185</v>
      </c>
      <c r="J6568" s="4" t="s">
        <v>3186</v>
      </c>
      <c r="K6568" s="4" t="s">
        <v>35</v>
      </c>
      <c r="L6568" s="4">
        <v>10</v>
      </c>
      <c r="M6568" s="4" t="s">
        <v>77</v>
      </c>
      <c r="N6568" s="4">
        <v>1102.6400000000001</v>
      </c>
      <c r="O6568" s="4">
        <v>515.92999999999995</v>
      </c>
      <c r="P6568" s="4" t="s">
        <v>78</v>
      </c>
      <c r="Q6568" s="77">
        <v>45281.665277777778</v>
      </c>
      <c r="R6568" s="4">
        <v>11026.4</v>
      </c>
      <c r="S6568" s="4">
        <v>5159.3</v>
      </c>
      <c r="T6568" s="4" t="str">
        <f>VLOOKUP(E6568,zamiana!A:B,2,0)</f>
        <v>WAMTECHNIK</v>
      </c>
    </row>
    <row r="6569" spans="1:20" x14ac:dyDescent="0.3">
      <c r="A6569" s="4" t="s">
        <v>4328</v>
      </c>
      <c r="B6569" s="76">
        <v>45218</v>
      </c>
      <c r="C6569" s="76">
        <v>45218</v>
      </c>
      <c r="D6569" s="76">
        <v>45254</v>
      </c>
      <c r="E6569" s="4" t="s">
        <v>35</v>
      </c>
      <c r="F6569" s="4" t="s">
        <v>1128</v>
      </c>
      <c r="G6569" s="4" t="s">
        <v>942</v>
      </c>
      <c r="H6569" s="4" t="s">
        <v>1129</v>
      </c>
      <c r="I6569" s="4" t="s">
        <v>2901</v>
      </c>
      <c r="J6569" s="4" t="s">
        <v>2902</v>
      </c>
      <c r="K6569" s="4" t="s">
        <v>35</v>
      </c>
      <c r="L6569" s="4">
        <v>10</v>
      </c>
      <c r="M6569" s="4" t="s">
        <v>77</v>
      </c>
      <c r="N6569" s="4">
        <v>321.27999999999997</v>
      </c>
      <c r="O6569" s="4">
        <v>163.16999999999999</v>
      </c>
      <c r="P6569" s="4" t="s">
        <v>78</v>
      </c>
      <c r="Q6569" s="77">
        <v>45281.678472222222</v>
      </c>
      <c r="R6569" s="4">
        <v>3212.8</v>
      </c>
      <c r="S6569" s="4">
        <v>1631.7</v>
      </c>
      <c r="T6569" s="4" t="str">
        <f>VLOOKUP(E6569,zamiana!A:B,2,0)</f>
        <v>WAMTECHNIK</v>
      </c>
    </row>
    <row r="6570" spans="1:20" x14ac:dyDescent="0.3">
      <c r="A6570" s="4" t="s">
        <v>4328</v>
      </c>
      <c r="B6570" s="76">
        <v>45218</v>
      </c>
      <c r="C6570" s="76">
        <v>45218</v>
      </c>
      <c r="D6570" s="76">
        <v>45254</v>
      </c>
      <c r="E6570" s="4" t="s">
        <v>35</v>
      </c>
      <c r="F6570" s="4" t="s">
        <v>1128</v>
      </c>
      <c r="G6570" s="4" t="s">
        <v>942</v>
      </c>
      <c r="H6570" s="4" t="s">
        <v>1129</v>
      </c>
      <c r="I6570" s="4" t="s">
        <v>3201</v>
      </c>
      <c r="J6570" s="4" t="s">
        <v>3202</v>
      </c>
      <c r="K6570" s="4" t="s">
        <v>35</v>
      </c>
      <c r="L6570" s="4">
        <v>10</v>
      </c>
      <c r="M6570" s="4" t="s">
        <v>77</v>
      </c>
      <c r="N6570" s="4">
        <v>4053</v>
      </c>
      <c r="O6570" s="4">
        <v>3085.45</v>
      </c>
      <c r="P6570" s="4" t="s">
        <v>78</v>
      </c>
      <c r="Q6570" s="77">
        <v>45281.677777777775</v>
      </c>
      <c r="R6570" s="4">
        <v>40530</v>
      </c>
      <c r="S6570" s="4">
        <v>30854.5</v>
      </c>
      <c r="T6570" s="4" t="str">
        <f>VLOOKUP(E6570,zamiana!A:B,2,0)</f>
        <v>WAMTECHNIK</v>
      </c>
    </row>
    <row r="6571" spans="1:20" x14ac:dyDescent="0.3">
      <c r="A6571" s="4" t="s">
        <v>4369</v>
      </c>
      <c r="B6571" s="76">
        <v>45222</v>
      </c>
      <c r="C6571" s="76">
        <v>45219</v>
      </c>
      <c r="D6571" s="76">
        <v>45250</v>
      </c>
      <c r="E6571" s="4" t="s">
        <v>2679</v>
      </c>
      <c r="F6571" s="4" t="s">
        <v>3904</v>
      </c>
      <c r="G6571" s="4" t="s">
        <v>942</v>
      </c>
      <c r="H6571" s="4" t="s">
        <v>2679</v>
      </c>
      <c r="I6571" s="4" t="s">
        <v>3916</v>
      </c>
      <c r="J6571" s="4" t="s">
        <v>3916</v>
      </c>
      <c r="K6571" s="4" t="s">
        <v>3906</v>
      </c>
      <c r="L6571" s="4">
        <v>12</v>
      </c>
      <c r="M6571" s="4" t="s">
        <v>77</v>
      </c>
      <c r="N6571" s="4">
        <v>121.7</v>
      </c>
      <c r="O6571" s="4">
        <v>104.4</v>
      </c>
      <c r="P6571" s="4" t="s">
        <v>78</v>
      </c>
      <c r="Q6571" s="77">
        <v>45281.675694444442</v>
      </c>
      <c r="R6571" s="4">
        <v>1460.4</v>
      </c>
      <c r="S6571" s="4">
        <v>1252.8</v>
      </c>
      <c r="T6571" s="4" t="str">
        <f>VLOOKUP(E6571,zamiana!A:B,2,0)</f>
        <v>ALSTOM MATRANOVAK</v>
      </c>
    </row>
    <row r="6572" spans="1:20" x14ac:dyDescent="0.3">
      <c r="A6572" s="4" t="s">
        <v>4369</v>
      </c>
      <c r="B6572" s="76">
        <v>45222</v>
      </c>
      <c r="C6572" s="76">
        <v>45219</v>
      </c>
      <c r="D6572" s="76">
        <v>45250</v>
      </c>
      <c r="E6572" s="4" t="s">
        <v>2679</v>
      </c>
      <c r="F6572" s="4" t="s">
        <v>3904</v>
      </c>
      <c r="G6572" s="4" t="s">
        <v>942</v>
      </c>
      <c r="H6572" s="4" t="s">
        <v>2679</v>
      </c>
      <c r="I6572" s="4" t="s">
        <v>4374</v>
      </c>
      <c r="J6572" s="4" t="s">
        <v>4374</v>
      </c>
      <c r="K6572" s="4" t="s">
        <v>3906</v>
      </c>
      <c r="L6572" s="4">
        <v>16</v>
      </c>
      <c r="M6572" s="4" t="s">
        <v>77</v>
      </c>
      <c r="N6572" s="4">
        <v>120.85</v>
      </c>
      <c r="O6572" s="4">
        <v>70.14</v>
      </c>
      <c r="P6572" s="4" t="s">
        <v>78</v>
      </c>
      <c r="Q6572" s="77">
        <v>45281.675694444442</v>
      </c>
      <c r="R6572" s="4">
        <v>1933.6</v>
      </c>
      <c r="S6572" s="4">
        <v>1122.24</v>
      </c>
      <c r="T6572" s="4" t="str">
        <f>VLOOKUP(E6572,zamiana!A:B,2,0)</f>
        <v>ALSTOM MATRANOVAK</v>
      </c>
    </row>
    <row r="6573" spans="1:20" x14ac:dyDescent="0.3">
      <c r="A6573" s="4" t="s">
        <v>4369</v>
      </c>
      <c r="B6573" s="76">
        <v>45222</v>
      </c>
      <c r="C6573" s="76">
        <v>45219</v>
      </c>
      <c r="D6573" s="76">
        <v>45250</v>
      </c>
      <c r="E6573" s="4" t="s">
        <v>2679</v>
      </c>
      <c r="F6573" s="4" t="s">
        <v>3904</v>
      </c>
      <c r="G6573" s="4" t="s">
        <v>942</v>
      </c>
      <c r="H6573" s="4" t="s">
        <v>2679</v>
      </c>
      <c r="I6573" s="4" t="s">
        <v>4373</v>
      </c>
      <c r="J6573" s="4" t="s">
        <v>4373</v>
      </c>
      <c r="K6573" s="4" t="s">
        <v>3906</v>
      </c>
      <c r="L6573" s="4">
        <v>16</v>
      </c>
      <c r="M6573" s="4" t="s">
        <v>77</v>
      </c>
      <c r="N6573" s="4">
        <v>104.11</v>
      </c>
      <c r="O6573" s="4">
        <v>54.14</v>
      </c>
      <c r="P6573" s="4" t="s">
        <v>78</v>
      </c>
      <c r="Q6573" s="77">
        <v>45281.675694444442</v>
      </c>
      <c r="R6573" s="4">
        <v>1665.76</v>
      </c>
      <c r="S6573" s="4">
        <v>866.24</v>
      </c>
      <c r="T6573" s="4" t="str">
        <f>VLOOKUP(E6573,zamiana!A:B,2,0)</f>
        <v>ALSTOM MATRANOVAK</v>
      </c>
    </row>
    <row r="6574" spans="1:20" x14ac:dyDescent="0.3">
      <c r="A6574" s="4" t="s">
        <v>4369</v>
      </c>
      <c r="B6574" s="76">
        <v>45222</v>
      </c>
      <c r="C6574" s="76">
        <v>45219</v>
      </c>
      <c r="D6574" s="76">
        <v>45250</v>
      </c>
      <c r="E6574" s="4" t="s">
        <v>2679</v>
      </c>
      <c r="F6574" s="4" t="s">
        <v>3904</v>
      </c>
      <c r="G6574" s="4" t="s">
        <v>942</v>
      </c>
      <c r="H6574" s="4" t="s">
        <v>2679</v>
      </c>
      <c r="I6574" s="4" t="s">
        <v>3914</v>
      </c>
      <c r="J6574" s="4" t="s">
        <v>3914</v>
      </c>
      <c r="K6574" s="4" t="s">
        <v>3906</v>
      </c>
      <c r="L6574" s="4">
        <v>1</v>
      </c>
      <c r="M6574" s="4" t="s">
        <v>77</v>
      </c>
      <c r="N6574" s="4">
        <v>631.91</v>
      </c>
      <c r="O6574" s="4">
        <v>409.59</v>
      </c>
      <c r="P6574" s="4" t="s">
        <v>78</v>
      </c>
      <c r="Q6574" s="77">
        <v>45281.675000000003</v>
      </c>
      <c r="R6574" s="4">
        <v>631.91</v>
      </c>
      <c r="S6574" s="4">
        <v>409.59</v>
      </c>
      <c r="T6574" s="4" t="str">
        <f>VLOOKUP(E6574,zamiana!A:B,2,0)</f>
        <v>ALSTOM MATRANOVAK</v>
      </c>
    </row>
    <row r="6575" spans="1:20" x14ac:dyDescent="0.3">
      <c r="A6575" s="4" t="s">
        <v>4369</v>
      </c>
      <c r="B6575" s="76">
        <v>45222</v>
      </c>
      <c r="C6575" s="76">
        <v>45219</v>
      </c>
      <c r="D6575" s="76">
        <v>45250</v>
      </c>
      <c r="E6575" s="4" t="s">
        <v>2679</v>
      </c>
      <c r="F6575" s="4" t="s">
        <v>3904</v>
      </c>
      <c r="G6575" s="4" t="s">
        <v>942</v>
      </c>
      <c r="H6575" s="4" t="s">
        <v>2679</v>
      </c>
      <c r="I6575" s="4" t="s">
        <v>3914</v>
      </c>
      <c r="J6575" s="4" t="s">
        <v>3914</v>
      </c>
      <c r="K6575" s="4" t="s">
        <v>3906</v>
      </c>
      <c r="L6575" s="4">
        <v>7</v>
      </c>
      <c r="M6575" s="4" t="s">
        <v>77</v>
      </c>
      <c r="N6575" s="4">
        <v>631.91</v>
      </c>
      <c r="O6575" s="4">
        <v>409.59</v>
      </c>
      <c r="P6575" s="4" t="s">
        <v>78</v>
      </c>
      <c r="Q6575" s="77">
        <v>45281.675000000003</v>
      </c>
      <c r="R6575" s="4">
        <v>4423.37</v>
      </c>
      <c r="S6575" s="4">
        <v>2867.13</v>
      </c>
      <c r="T6575" s="4" t="str">
        <f>VLOOKUP(E6575,zamiana!A:B,2,0)</f>
        <v>ALSTOM MATRANOVAK</v>
      </c>
    </row>
    <row r="6576" spans="1:20" x14ac:dyDescent="0.3">
      <c r="A6576" s="4" t="s">
        <v>4369</v>
      </c>
      <c r="B6576" s="76">
        <v>45222</v>
      </c>
      <c r="C6576" s="76">
        <v>45219</v>
      </c>
      <c r="D6576" s="76">
        <v>45250</v>
      </c>
      <c r="E6576" s="4" t="s">
        <v>2679</v>
      </c>
      <c r="F6576" s="4" t="s">
        <v>3904</v>
      </c>
      <c r="G6576" s="4" t="s">
        <v>942</v>
      </c>
      <c r="H6576" s="4" t="s">
        <v>2679</v>
      </c>
      <c r="I6576" s="4" t="s">
        <v>4372</v>
      </c>
      <c r="J6576" s="4" t="s">
        <v>4372</v>
      </c>
      <c r="K6576" s="4" t="s">
        <v>3906</v>
      </c>
      <c r="L6576" s="4">
        <v>8</v>
      </c>
      <c r="M6576" s="4" t="s">
        <v>77</v>
      </c>
      <c r="N6576" s="4">
        <v>609.69000000000005</v>
      </c>
      <c r="O6576" s="4">
        <v>409.59</v>
      </c>
      <c r="P6576" s="4" t="s">
        <v>78</v>
      </c>
      <c r="Q6576" s="77">
        <v>45281.675000000003</v>
      </c>
      <c r="R6576" s="4">
        <v>4877.5200000000004</v>
      </c>
      <c r="S6576" s="4">
        <v>3276.72</v>
      </c>
      <c r="T6576" s="4" t="str">
        <f>VLOOKUP(E6576,zamiana!A:B,2,0)</f>
        <v>ALSTOM MATRANOVAK</v>
      </c>
    </row>
    <row r="6577" spans="1:20" x14ac:dyDescent="0.3">
      <c r="A6577" s="4" t="s">
        <v>4369</v>
      </c>
      <c r="B6577" s="76">
        <v>45222</v>
      </c>
      <c r="C6577" s="76">
        <v>45219</v>
      </c>
      <c r="D6577" s="76">
        <v>45250</v>
      </c>
      <c r="E6577" s="4" t="s">
        <v>2679</v>
      </c>
      <c r="F6577" s="4" t="s">
        <v>3904</v>
      </c>
      <c r="G6577" s="4" t="s">
        <v>942</v>
      </c>
      <c r="H6577" s="4" t="s">
        <v>2679</v>
      </c>
      <c r="I6577" s="4" t="s">
        <v>3913</v>
      </c>
      <c r="J6577" s="4" t="s">
        <v>3913</v>
      </c>
      <c r="K6577" s="4" t="s">
        <v>3906</v>
      </c>
      <c r="L6577" s="4">
        <v>12</v>
      </c>
      <c r="M6577" s="4" t="s">
        <v>77</v>
      </c>
      <c r="N6577" s="4">
        <v>342.29</v>
      </c>
      <c r="O6577" s="4">
        <v>221.69</v>
      </c>
      <c r="P6577" s="4" t="s">
        <v>78</v>
      </c>
      <c r="Q6577" s="77">
        <v>45281.675694444442</v>
      </c>
      <c r="R6577" s="4">
        <v>4107.4799999999996</v>
      </c>
      <c r="S6577" s="4">
        <v>2660.28</v>
      </c>
      <c r="T6577" s="4" t="str">
        <f>VLOOKUP(E6577,zamiana!A:B,2,0)</f>
        <v>ALSTOM MATRANOVAK</v>
      </c>
    </row>
    <row r="6578" spans="1:20" x14ac:dyDescent="0.3">
      <c r="A6578" s="4" t="s">
        <v>4369</v>
      </c>
      <c r="B6578" s="76">
        <v>45222</v>
      </c>
      <c r="C6578" s="76">
        <v>45219</v>
      </c>
      <c r="D6578" s="76">
        <v>45250</v>
      </c>
      <c r="E6578" s="4" t="s">
        <v>2679</v>
      </c>
      <c r="F6578" s="4" t="s">
        <v>3904</v>
      </c>
      <c r="G6578" s="4" t="s">
        <v>942</v>
      </c>
      <c r="H6578" s="4" t="s">
        <v>2679</v>
      </c>
      <c r="I6578" s="4" t="s">
        <v>3912</v>
      </c>
      <c r="J6578" s="4" t="s">
        <v>3912</v>
      </c>
      <c r="K6578" s="4" t="s">
        <v>3906</v>
      </c>
      <c r="L6578" s="4">
        <v>12</v>
      </c>
      <c r="M6578" s="4" t="s">
        <v>77</v>
      </c>
      <c r="N6578" s="4">
        <v>335.66</v>
      </c>
      <c r="O6578" s="4">
        <v>209.05</v>
      </c>
      <c r="P6578" s="4" t="s">
        <v>78</v>
      </c>
      <c r="Q6578" s="77">
        <v>45281.675694444442</v>
      </c>
      <c r="R6578" s="4">
        <v>4027.92</v>
      </c>
      <c r="S6578" s="4">
        <v>2508.6</v>
      </c>
      <c r="T6578" s="4" t="str">
        <f>VLOOKUP(E6578,zamiana!A:B,2,0)</f>
        <v>ALSTOM MATRANOVAK</v>
      </c>
    </row>
    <row r="6579" spans="1:20" x14ac:dyDescent="0.3">
      <c r="A6579" s="4" t="s">
        <v>4369</v>
      </c>
      <c r="B6579" s="76">
        <v>45222</v>
      </c>
      <c r="C6579" s="76">
        <v>45219</v>
      </c>
      <c r="D6579" s="76">
        <v>45250</v>
      </c>
      <c r="E6579" s="4" t="s">
        <v>2679</v>
      </c>
      <c r="F6579" s="4" t="s">
        <v>3904</v>
      </c>
      <c r="G6579" s="4" t="s">
        <v>942</v>
      </c>
      <c r="H6579" s="4" t="s">
        <v>2679</v>
      </c>
      <c r="I6579" s="4" t="s">
        <v>3911</v>
      </c>
      <c r="J6579" s="4" t="s">
        <v>3911</v>
      </c>
      <c r="K6579" s="4" t="s">
        <v>3906</v>
      </c>
      <c r="L6579" s="4">
        <v>8</v>
      </c>
      <c r="M6579" s="4" t="s">
        <v>77</v>
      </c>
      <c r="N6579" s="4">
        <v>731.08</v>
      </c>
      <c r="O6579" s="4">
        <v>358.49</v>
      </c>
      <c r="P6579" s="4" t="s">
        <v>78</v>
      </c>
      <c r="Q6579" s="77">
        <v>45281.675694444442</v>
      </c>
      <c r="R6579" s="4">
        <v>5848.64</v>
      </c>
      <c r="S6579" s="4">
        <v>2867.92</v>
      </c>
      <c r="T6579" s="4" t="str">
        <f>VLOOKUP(E6579,zamiana!A:B,2,0)</f>
        <v>ALSTOM MATRANOVAK</v>
      </c>
    </row>
    <row r="6580" spans="1:20" x14ac:dyDescent="0.3">
      <c r="A6580" s="4" t="s">
        <v>4369</v>
      </c>
      <c r="B6580" s="76">
        <v>45222</v>
      </c>
      <c r="C6580" s="76">
        <v>45219</v>
      </c>
      <c r="D6580" s="76">
        <v>45250</v>
      </c>
      <c r="E6580" s="4" t="s">
        <v>2679</v>
      </c>
      <c r="F6580" s="4" t="s">
        <v>3904</v>
      </c>
      <c r="G6580" s="4" t="s">
        <v>942</v>
      </c>
      <c r="H6580" s="4" t="s">
        <v>2679</v>
      </c>
      <c r="I6580" s="4" t="s">
        <v>4371</v>
      </c>
      <c r="J6580" s="4" t="s">
        <v>4371</v>
      </c>
      <c r="K6580" s="4" t="s">
        <v>3906</v>
      </c>
      <c r="L6580" s="4">
        <v>8</v>
      </c>
      <c r="M6580" s="4" t="s">
        <v>77</v>
      </c>
      <c r="N6580" s="4">
        <v>43.28</v>
      </c>
      <c r="O6580" s="4">
        <v>26.01</v>
      </c>
      <c r="P6580" s="4" t="s">
        <v>78</v>
      </c>
      <c r="Q6580" s="77">
        <v>45281.675694444442</v>
      </c>
      <c r="R6580" s="4">
        <v>346.24</v>
      </c>
      <c r="S6580" s="4">
        <v>208.08</v>
      </c>
      <c r="T6580" s="4" t="str">
        <f>VLOOKUP(E6580,zamiana!A:B,2,0)</f>
        <v>ALSTOM MATRANOVAK</v>
      </c>
    </row>
    <row r="6581" spans="1:20" x14ac:dyDescent="0.3">
      <c r="A6581" s="4" t="s">
        <v>4369</v>
      </c>
      <c r="B6581" s="76">
        <v>45222</v>
      </c>
      <c r="C6581" s="76">
        <v>45219</v>
      </c>
      <c r="D6581" s="76">
        <v>45250</v>
      </c>
      <c r="E6581" s="4" t="s">
        <v>2679</v>
      </c>
      <c r="F6581" s="4" t="s">
        <v>3904</v>
      </c>
      <c r="G6581" s="4" t="s">
        <v>942</v>
      </c>
      <c r="H6581" s="4" t="s">
        <v>2679</v>
      </c>
      <c r="I6581" s="4" t="s">
        <v>3910</v>
      </c>
      <c r="J6581" s="4" t="s">
        <v>3910</v>
      </c>
      <c r="K6581" s="4" t="s">
        <v>3906</v>
      </c>
      <c r="L6581" s="4">
        <v>8</v>
      </c>
      <c r="M6581" s="4" t="s">
        <v>77</v>
      </c>
      <c r="N6581" s="4">
        <v>730.94</v>
      </c>
      <c r="O6581" s="4">
        <v>358.49</v>
      </c>
      <c r="P6581" s="4" t="s">
        <v>78</v>
      </c>
      <c r="Q6581" s="77">
        <v>45281.675694444442</v>
      </c>
      <c r="R6581" s="4">
        <v>5847.52</v>
      </c>
      <c r="S6581" s="4">
        <v>2867.92</v>
      </c>
      <c r="T6581" s="4" t="str">
        <f>VLOOKUP(E6581,zamiana!A:B,2,0)</f>
        <v>ALSTOM MATRANOVAK</v>
      </c>
    </row>
    <row r="6582" spans="1:20" x14ac:dyDescent="0.3">
      <c r="A6582" s="4" t="s">
        <v>4369</v>
      </c>
      <c r="B6582" s="76">
        <v>45222</v>
      </c>
      <c r="C6582" s="76">
        <v>45219</v>
      </c>
      <c r="D6582" s="76">
        <v>45250</v>
      </c>
      <c r="E6582" s="4" t="s">
        <v>2679</v>
      </c>
      <c r="F6582" s="4" t="s">
        <v>3904</v>
      </c>
      <c r="G6582" s="4" t="s">
        <v>942</v>
      </c>
      <c r="H6582" s="4" t="s">
        <v>2679</v>
      </c>
      <c r="I6582" s="4" t="s">
        <v>3909</v>
      </c>
      <c r="J6582" s="4" t="s">
        <v>3909</v>
      </c>
      <c r="K6582" s="4" t="s">
        <v>3906</v>
      </c>
      <c r="L6582" s="4">
        <v>8</v>
      </c>
      <c r="M6582" s="4" t="s">
        <v>77</v>
      </c>
      <c r="N6582" s="4">
        <v>409.13</v>
      </c>
      <c r="O6582" s="4">
        <v>256.38</v>
      </c>
      <c r="P6582" s="4" t="s">
        <v>78</v>
      </c>
      <c r="Q6582" s="77">
        <v>45281.675694444442</v>
      </c>
      <c r="R6582" s="4">
        <v>3273.04</v>
      </c>
      <c r="S6582" s="4">
        <v>2051.04</v>
      </c>
      <c r="T6582" s="4" t="str">
        <f>VLOOKUP(E6582,zamiana!A:B,2,0)</f>
        <v>ALSTOM MATRANOVAK</v>
      </c>
    </row>
    <row r="6583" spans="1:20" x14ac:dyDescent="0.3">
      <c r="A6583" s="4" t="s">
        <v>4369</v>
      </c>
      <c r="B6583" s="76">
        <v>45222</v>
      </c>
      <c r="C6583" s="76">
        <v>45219</v>
      </c>
      <c r="D6583" s="76">
        <v>45250</v>
      </c>
      <c r="E6583" s="4" t="s">
        <v>2679</v>
      </c>
      <c r="F6583" s="4" t="s">
        <v>3904</v>
      </c>
      <c r="G6583" s="4" t="s">
        <v>942</v>
      </c>
      <c r="H6583" s="4" t="s">
        <v>2679</v>
      </c>
      <c r="I6583" s="4" t="s">
        <v>3908</v>
      </c>
      <c r="J6583" s="4" t="s">
        <v>3908</v>
      </c>
      <c r="K6583" s="4" t="s">
        <v>3906</v>
      </c>
      <c r="L6583" s="4">
        <v>8</v>
      </c>
      <c r="M6583" s="4" t="s">
        <v>77</v>
      </c>
      <c r="N6583" s="4">
        <v>400.27</v>
      </c>
      <c r="O6583" s="4">
        <v>246.75</v>
      </c>
      <c r="P6583" s="4" t="s">
        <v>78</v>
      </c>
      <c r="Q6583" s="77">
        <v>45281.675000000003</v>
      </c>
      <c r="R6583" s="4">
        <v>3202.16</v>
      </c>
      <c r="S6583" s="4">
        <v>1974</v>
      </c>
      <c r="T6583" s="4" t="str">
        <f>VLOOKUP(E6583,zamiana!A:B,2,0)</f>
        <v>ALSTOM MATRANOVAK</v>
      </c>
    </row>
    <row r="6584" spans="1:20" x14ac:dyDescent="0.3">
      <c r="A6584" s="4" t="s">
        <v>4369</v>
      </c>
      <c r="B6584" s="76">
        <v>45222</v>
      </c>
      <c r="C6584" s="76">
        <v>45219</v>
      </c>
      <c r="D6584" s="76">
        <v>45250</v>
      </c>
      <c r="E6584" s="4" t="s">
        <v>2679</v>
      </c>
      <c r="F6584" s="4" t="s">
        <v>3904</v>
      </c>
      <c r="G6584" s="4" t="s">
        <v>942</v>
      </c>
      <c r="H6584" s="4" t="s">
        <v>2679</v>
      </c>
      <c r="I6584" s="4" t="s">
        <v>3907</v>
      </c>
      <c r="J6584" s="4" t="s">
        <v>3907</v>
      </c>
      <c r="K6584" s="4" t="s">
        <v>3906</v>
      </c>
      <c r="L6584" s="4">
        <v>16</v>
      </c>
      <c r="M6584" s="4" t="s">
        <v>77</v>
      </c>
      <c r="N6584" s="4">
        <v>637.03</v>
      </c>
      <c r="O6584" s="4">
        <v>455.67</v>
      </c>
      <c r="P6584" s="4" t="s">
        <v>78</v>
      </c>
      <c r="Q6584" s="77">
        <v>45281.675000000003</v>
      </c>
      <c r="R6584" s="4">
        <v>10192.48</v>
      </c>
      <c r="S6584" s="4">
        <v>7290.72</v>
      </c>
      <c r="T6584" s="4" t="str">
        <f>VLOOKUP(E6584,zamiana!A:B,2,0)</f>
        <v>ALSTOM MATRANOVAK</v>
      </c>
    </row>
    <row r="6585" spans="1:20" x14ac:dyDescent="0.3">
      <c r="A6585" s="4" t="s">
        <v>4369</v>
      </c>
      <c r="B6585" s="76">
        <v>45222</v>
      </c>
      <c r="C6585" s="76">
        <v>45219</v>
      </c>
      <c r="D6585" s="76">
        <v>45250</v>
      </c>
      <c r="E6585" s="4" t="s">
        <v>2679</v>
      </c>
      <c r="F6585" s="4" t="s">
        <v>3904</v>
      </c>
      <c r="G6585" s="4" t="s">
        <v>942</v>
      </c>
      <c r="H6585" s="4" t="s">
        <v>2679</v>
      </c>
      <c r="I6585" s="4" t="s">
        <v>3905</v>
      </c>
      <c r="J6585" s="4" t="s">
        <v>3905</v>
      </c>
      <c r="K6585" s="4" t="s">
        <v>3906</v>
      </c>
      <c r="L6585" s="4">
        <v>10</v>
      </c>
      <c r="M6585" s="4" t="s">
        <v>77</v>
      </c>
      <c r="N6585" s="4">
        <v>638.1</v>
      </c>
      <c r="O6585" s="4">
        <v>323.37</v>
      </c>
      <c r="P6585" s="4" t="s">
        <v>78</v>
      </c>
      <c r="Q6585" s="77">
        <v>45281.675000000003</v>
      </c>
      <c r="R6585" s="4">
        <v>6381</v>
      </c>
      <c r="S6585" s="4">
        <v>3233.7</v>
      </c>
      <c r="T6585" s="4" t="str">
        <f>VLOOKUP(E6585,zamiana!A:B,2,0)</f>
        <v>ALSTOM MATRANOVAK</v>
      </c>
    </row>
    <row r="6586" spans="1:20" x14ac:dyDescent="0.3">
      <c r="A6586" s="4" t="s">
        <v>4370</v>
      </c>
      <c r="B6586" s="76">
        <v>45222</v>
      </c>
      <c r="C6586" s="76">
        <v>45219</v>
      </c>
      <c r="D6586" s="76">
        <v>45250</v>
      </c>
      <c r="E6586" s="4" t="s">
        <v>2679</v>
      </c>
      <c r="F6586" s="4" t="s">
        <v>3904</v>
      </c>
      <c r="G6586" s="4" t="s">
        <v>942</v>
      </c>
      <c r="H6586" s="4" t="s">
        <v>2679</v>
      </c>
      <c r="I6586" s="4" t="s">
        <v>3916</v>
      </c>
      <c r="J6586" s="4" t="s">
        <v>3916</v>
      </c>
      <c r="K6586" s="4" t="s">
        <v>3906</v>
      </c>
      <c r="L6586" s="4">
        <v>8</v>
      </c>
      <c r="M6586" s="4" t="s">
        <v>77</v>
      </c>
      <c r="N6586" s="4">
        <v>121.7</v>
      </c>
      <c r="O6586" s="4">
        <v>104.4</v>
      </c>
      <c r="P6586" s="4" t="s">
        <v>78</v>
      </c>
      <c r="Q6586" s="77">
        <v>45281.675694444442</v>
      </c>
      <c r="R6586" s="4">
        <v>973.6</v>
      </c>
      <c r="S6586" s="4">
        <v>835.2</v>
      </c>
      <c r="T6586" s="4" t="str">
        <f>VLOOKUP(E6586,zamiana!A:B,2,0)</f>
        <v>ALSTOM MATRANOVAK</v>
      </c>
    </row>
    <row r="6587" spans="1:20" x14ac:dyDescent="0.3">
      <c r="A6587" s="4" t="s">
        <v>4370</v>
      </c>
      <c r="B6587" s="76">
        <v>45222</v>
      </c>
      <c r="C6587" s="76">
        <v>45219</v>
      </c>
      <c r="D6587" s="76">
        <v>45250</v>
      </c>
      <c r="E6587" s="4" t="s">
        <v>2679</v>
      </c>
      <c r="F6587" s="4" t="s">
        <v>3904</v>
      </c>
      <c r="G6587" s="4" t="s">
        <v>942</v>
      </c>
      <c r="H6587" s="4" t="s">
        <v>2679</v>
      </c>
      <c r="I6587" s="4" t="s">
        <v>4374</v>
      </c>
      <c r="J6587" s="4" t="s">
        <v>4374</v>
      </c>
      <c r="K6587" s="4" t="s">
        <v>3906</v>
      </c>
      <c r="L6587" s="4">
        <v>16</v>
      </c>
      <c r="M6587" s="4" t="s">
        <v>77</v>
      </c>
      <c r="N6587" s="4">
        <v>120.85</v>
      </c>
      <c r="O6587" s="4">
        <v>70.14</v>
      </c>
      <c r="P6587" s="4" t="s">
        <v>78</v>
      </c>
      <c r="Q6587" s="77">
        <v>45281.675694444442</v>
      </c>
      <c r="R6587" s="4">
        <v>1933.6</v>
      </c>
      <c r="S6587" s="4">
        <v>1122.24</v>
      </c>
      <c r="T6587" s="4" t="str">
        <f>VLOOKUP(E6587,zamiana!A:B,2,0)</f>
        <v>ALSTOM MATRANOVAK</v>
      </c>
    </row>
    <row r="6588" spans="1:20" x14ac:dyDescent="0.3">
      <c r="A6588" s="4" t="s">
        <v>4370</v>
      </c>
      <c r="B6588" s="76">
        <v>45222</v>
      </c>
      <c r="C6588" s="76">
        <v>45219</v>
      </c>
      <c r="D6588" s="76">
        <v>45250</v>
      </c>
      <c r="E6588" s="4" t="s">
        <v>2679</v>
      </c>
      <c r="F6588" s="4" t="s">
        <v>3904</v>
      </c>
      <c r="G6588" s="4" t="s">
        <v>942</v>
      </c>
      <c r="H6588" s="4" t="s">
        <v>2679</v>
      </c>
      <c r="I6588" s="4" t="s">
        <v>4373</v>
      </c>
      <c r="J6588" s="4" t="s">
        <v>4373</v>
      </c>
      <c r="K6588" s="4" t="s">
        <v>3906</v>
      </c>
      <c r="L6588" s="4">
        <v>16</v>
      </c>
      <c r="M6588" s="4" t="s">
        <v>77</v>
      </c>
      <c r="N6588" s="4">
        <v>104.11</v>
      </c>
      <c r="O6588" s="4">
        <v>54.14</v>
      </c>
      <c r="P6588" s="4" t="s">
        <v>78</v>
      </c>
      <c r="Q6588" s="77">
        <v>45281.675694444442</v>
      </c>
      <c r="R6588" s="4">
        <v>1665.76</v>
      </c>
      <c r="S6588" s="4">
        <v>866.24</v>
      </c>
      <c r="T6588" s="4" t="str">
        <f>VLOOKUP(E6588,zamiana!A:B,2,0)</f>
        <v>ALSTOM MATRANOVAK</v>
      </c>
    </row>
    <row r="6589" spans="1:20" x14ac:dyDescent="0.3">
      <c r="A6589" s="4" t="s">
        <v>4370</v>
      </c>
      <c r="B6589" s="76">
        <v>45222</v>
      </c>
      <c r="C6589" s="76">
        <v>45219</v>
      </c>
      <c r="D6589" s="76">
        <v>45250</v>
      </c>
      <c r="E6589" s="4" t="s">
        <v>2679</v>
      </c>
      <c r="F6589" s="4" t="s">
        <v>3904</v>
      </c>
      <c r="G6589" s="4" t="s">
        <v>942</v>
      </c>
      <c r="H6589" s="4" t="s">
        <v>2679</v>
      </c>
      <c r="I6589" s="4" t="s">
        <v>3914</v>
      </c>
      <c r="J6589" s="4" t="s">
        <v>3914</v>
      </c>
      <c r="K6589" s="4" t="s">
        <v>3906</v>
      </c>
      <c r="L6589" s="4">
        <v>6</v>
      </c>
      <c r="M6589" s="4" t="s">
        <v>77</v>
      </c>
      <c r="N6589" s="4">
        <v>631.91</v>
      </c>
      <c r="O6589" s="4">
        <v>409.59</v>
      </c>
      <c r="P6589" s="4" t="s">
        <v>78</v>
      </c>
      <c r="Q6589" s="77">
        <v>45281.675000000003</v>
      </c>
      <c r="R6589" s="4">
        <v>3791.46</v>
      </c>
      <c r="S6589" s="4">
        <v>2457.54</v>
      </c>
      <c r="T6589" s="4" t="str">
        <f>VLOOKUP(E6589,zamiana!A:B,2,0)</f>
        <v>ALSTOM MATRANOVAK</v>
      </c>
    </row>
    <row r="6590" spans="1:20" x14ac:dyDescent="0.3">
      <c r="A6590" s="4" t="s">
        <v>4370</v>
      </c>
      <c r="B6590" s="76">
        <v>45222</v>
      </c>
      <c r="C6590" s="76">
        <v>45219</v>
      </c>
      <c r="D6590" s="76">
        <v>45250</v>
      </c>
      <c r="E6590" s="4" t="s">
        <v>2679</v>
      </c>
      <c r="F6590" s="4" t="s">
        <v>3904</v>
      </c>
      <c r="G6590" s="4" t="s">
        <v>942</v>
      </c>
      <c r="H6590" s="4" t="s">
        <v>2679</v>
      </c>
      <c r="I6590" s="4" t="s">
        <v>4372</v>
      </c>
      <c r="J6590" s="4" t="s">
        <v>4372</v>
      </c>
      <c r="K6590" s="4" t="s">
        <v>3906</v>
      </c>
      <c r="L6590" s="4">
        <v>8</v>
      </c>
      <c r="M6590" s="4" t="s">
        <v>77</v>
      </c>
      <c r="N6590" s="4">
        <v>609.69000000000005</v>
      </c>
      <c r="O6590" s="4">
        <v>409.59</v>
      </c>
      <c r="P6590" s="4" t="s">
        <v>78</v>
      </c>
      <c r="Q6590" s="77">
        <v>45281.675000000003</v>
      </c>
      <c r="R6590" s="4">
        <v>4877.5200000000004</v>
      </c>
      <c r="S6590" s="4">
        <v>3276.72</v>
      </c>
      <c r="T6590" s="4" t="str">
        <f>VLOOKUP(E6590,zamiana!A:B,2,0)</f>
        <v>ALSTOM MATRANOVAK</v>
      </c>
    </row>
    <row r="6591" spans="1:20" x14ac:dyDescent="0.3">
      <c r="A6591" s="4" t="s">
        <v>4370</v>
      </c>
      <c r="B6591" s="76">
        <v>45222</v>
      </c>
      <c r="C6591" s="76">
        <v>45219</v>
      </c>
      <c r="D6591" s="76">
        <v>45250</v>
      </c>
      <c r="E6591" s="4" t="s">
        <v>2679</v>
      </c>
      <c r="F6591" s="4" t="s">
        <v>3904</v>
      </c>
      <c r="G6591" s="4" t="s">
        <v>942</v>
      </c>
      <c r="H6591" s="4" t="s">
        <v>2679</v>
      </c>
      <c r="I6591" s="4" t="s">
        <v>3913</v>
      </c>
      <c r="J6591" s="4" t="s">
        <v>3913</v>
      </c>
      <c r="K6591" s="4" t="s">
        <v>3906</v>
      </c>
      <c r="L6591" s="4">
        <v>3</v>
      </c>
      <c r="M6591" s="4" t="s">
        <v>77</v>
      </c>
      <c r="N6591" s="4">
        <v>342.29</v>
      </c>
      <c r="O6591" s="4">
        <v>221.69</v>
      </c>
      <c r="P6591" s="4" t="s">
        <v>78</v>
      </c>
      <c r="Q6591" s="77">
        <v>45281.675694444442</v>
      </c>
      <c r="R6591" s="4">
        <v>1026.8699999999999</v>
      </c>
      <c r="S6591" s="4">
        <v>665.07</v>
      </c>
      <c r="T6591" s="4" t="str">
        <f>VLOOKUP(E6591,zamiana!A:B,2,0)</f>
        <v>ALSTOM MATRANOVAK</v>
      </c>
    </row>
    <row r="6592" spans="1:20" x14ac:dyDescent="0.3">
      <c r="A6592" s="4" t="s">
        <v>4370</v>
      </c>
      <c r="B6592" s="76">
        <v>45222</v>
      </c>
      <c r="C6592" s="76">
        <v>45219</v>
      </c>
      <c r="D6592" s="76">
        <v>45250</v>
      </c>
      <c r="E6592" s="4" t="s">
        <v>2679</v>
      </c>
      <c r="F6592" s="4" t="s">
        <v>3904</v>
      </c>
      <c r="G6592" s="4" t="s">
        <v>942</v>
      </c>
      <c r="H6592" s="4" t="s">
        <v>2679</v>
      </c>
      <c r="I6592" s="4" t="s">
        <v>3912</v>
      </c>
      <c r="J6592" s="4" t="s">
        <v>3912</v>
      </c>
      <c r="K6592" s="4" t="s">
        <v>3906</v>
      </c>
      <c r="L6592" s="4">
        <v>9</v>
      </c>
      <c r="M6592" s="4" t="s">
        <v>77</v>
      </c>
      <c r="N6592" s="4">
        <v>335.66</v>
      </c>
      <c r="O6592" s="4">
        <v>209.05</v>
      </c>
      <c r="P6592" s="4" t="s">
        <v>78</v>
      </c>
      <c r="Q6592" s="77">
        <v>45281.675694444442</v>
      </c>
      <c r="R6592" s="4">
        <v>3020.94</v>
      </c>
      <c r="S6592" s="4">
        <v>1881.45</v>
      </c>
      <c r="T6592" s="4" t="str">
        <f>VLOOKUP(E6592,zamiana!A:B,2,0)</f>
        <v>ALSTOM MATRANOVAK</v>
      </c>
    </row>
    <row r="6593" spans="1:20" x14ac:dyDescent="0.3">
      <c r="A6593" s="4" t="s">
        <v>4370</v>
      </c>
      <c r="B6593" s="76">
        <v>45222</v>
      </c>
      <c r="C6593" s="76">
        <v>45219</v>
      </c>
      <c r="D6593" s="76">
        <v>45250</v>
      </c>
      <c r="E6593" s="4" t="s">
        <v>2679</v>
      </c>
      <c r="F6593" s="4" t="s">
        <v>3904</v>
      </c>
      <c r="G6593" s="4" t="s">
        <v>942</v>
      </c>
      <c r="H6593" s="4" t="s">
        <v>2679</v>
      </c>
      <c r="I6593" s="4" t="s">
        <v>3911</v>
      </c>
      <c r="J6593" s="4" t="s">
        <v>3911</v>
      </c>
      <c r="K6593" s="4" t="s">
        <v>3906</v>
      </c>
      <c r="L6593" s="4">
        <v>4</v>
      </c>
      <c r="M6593" s="4" t="s">
        <v>77</v>
      </c>
      <c r="N6593" s="4">
        <v>731.08</v>
      </c>
      <c r="O6593" s="4">
        <v>358.49</v>
      </c>
      <c r="P6593" s="4" t="s">
        <v>78</v>
      </c>
      <c r="Q6593" s="77">
        <v>45281.675694444442</v>
      </c>
      <c r="R6593" s="4">
        <v>2924.32</v>
      </c>
      <c r="S6593" s="4">
        <v>1433.96</v>
      </c>
      <c r="T6593" s="4" t="str">
        <f>VLOOKUP(E6593,zamiana!A:B,2,0)</f>
        <v>ALSTOM MATRANOVAK</v>
      </c>
    </row>
    <row r="6594" spans="1:20" x14ac:dyDescent="0.3">
      <c r="A6594" s="4" t="s">
        <v>4370</v>
      </c>
      <c r="B6594" s="76">
        <v>45222</v>
      </c>
      <c r="C6594" s="76">
        <v>45219</v>
      </c>
      <c r="D6594" s="76">
        <v>45250</v>
      </c>
      <c r="E6594" s="4" t="s">
        <v>2679</v>
      </c>
      <c r="F6594" s="4" t="s">
        <v>3904</v>
      </c>
      <c r="G6594" s="4" t="s">
        <v>942</v>
      </c>
      <c r="H6594" s="4" t="s">
        <v>2679</v>
      </c>
      <c r="I6594" s="4" t="s">
        <v>4371</v>
      </c>
      <c r="J6594" s="4" t="s">
        <v>4371</v>
      </c>
      <c r="K6594" s="4" t="s">
        <v>3906</v>
      </c>
      <c r="L6594" s="4">
        <v>8</v>
      </c>
      <c r="M6594" s="4" t="s">
        <v>77</v>
      </c>
      <c r="N6594" s="4">
        <v>43.28</v>
      </c>
      <c r="O6594" s="4">
        <v>26.01</v>
      </c>
      <c r="P6594" s="4" t="s">
        <v>78</v>
      </c>
      <c r="Q6594" s="77">
        <v>45281.675694444442</v>
      </c>
      <c r="R6594" s="4">
        <v>346.24</v>
      </c>
      <c r="S6594" s="4">
        <v>208.08</v>
      </c>
      <c r="T6594" s="4" t="str">
        <f>VLOOKUP(E6594,zamiana!A:B,2,0)</f>
        <v>ALSTOM MATRANOVAK</v>
      </c>
    </row>
    <row r="6595" spans="1:20" x14ac:dyDescent="0.3">
      <c r="A6595" s="4" t="s">
        <v>4370</v>
      </c>
      <c r="B6595" s="76">
        <v>45222</v>
      </c>
      <c r="C6595" s="76">
        <v>45219</v>
      </c>
      <c r="D6595" s="76">
        <v>45250</v>
      </c>
      <c r="E6595" s="4" t="s">
        <v>2679</v>
      </c>
      <c r="F6595" s="4" t="s">
        <v>3904</v>
      </c>
      <c r="G6595" s="4" t="s">
        <v>942</v>
      </c>
      <c r="H6595" s="4" t="s">
        <v>2679</v>
      </c>
      <c r="I6595" s="4" t="s">
        <v>3910</v>
      </c>
      <c r="J6595" s="4" t="s">
        <v>3910</v>
      </c>
      <c r="K6595" s="4" t="s">
        <v>3906</v>
      </c>
      <c r="L6595" s="4">
        <v>2</v>
      </c>
      <c r="M6595" s="4" t="s">
        <v>77</v>
      </c>
      <c r="N6595" s="4">
        <v>730.94</v>
      </c>
      <c r="O6595" s="4">
        <v>358.49</v>
      </c>
      <c r="P6595" s="4" t="s">
        <v>78</v>
      </c>
      <c r="Q6595" s="77">
        <v>45281.675694444442</v>
      </c>
      <c r="R6595" s="4">
        <v>1461.88</v>
      </c>
      <c r="S6595" s="4">
        <v>716.98</v>
      </c>
      <c r="T6595" s="4" t="str">
        <f>VLOOKUP(E6595,zamiana!A:B,2,0)</f>
        <v>ALSTOM MATRANOVAK</v>
      </c>
    </row>
    <row r="6596" spans="1:20" x14ac:dyDescent="0.3">
      <c r="A6596" s="4" t="s">
        <v>4370</v>
      </c>
      <c r="B6596" s="76">
        <v>45222</v>
      </c>
      <c r="C6596" s="76">
        <v>45219</v>
      </c>
      <c r="D6596" s="76">
        <v>45250</v>
      </c>
      <c r="E6596" s="4" t="s">
        <v>2679</v>
      </c>
      <c r="F6596" s="4" t="s">
        <v>3904</v>
      </c>
      <c r="G6596" s="4" t="s">
        <v>942</v>
      </c>
      <c r="H6596" s="4" t="s">
        <v>2679</v>
      </c>
      <c r="I6596" s="4" t="s">
        <v>3907</v>
      </c>
      <c r="J6596" s="4" t="s">
        <v>3907</v>
      </c>
      <c r="K6596" s="4" t="s">
        <v>3906</v>
      </c>
      <c r="L6596" s="4">
        <v>4</v>
      </c>
      <c r="M6596" s="4" t="s">
        <v>77</v>
      </c>
      <c r="N6596" s="4">
        <v>637.03</v>
      </c>
      <c r="O6596" s="4">
        <v>455.67</v>
      </c>
      <c r="P6596" s="4" t="s">
        <v>78</v>
      </c>
      <c r="Q6596" s="77">
        <v>45281.675000000003</v>
      </c>
      <c r="R6596" s="4">
        <v>2548.12</v>
      </c>
      <c r="S6596" s="4">
        <v>1822.68</v>
      </c>
      <c r="T6596" s="4" t="str">
        <f>VLOOKUP(E6596,zamiana!A:B,2,0)</f>
        <v>ALSTOM MATRANOVAK</v>
      </c>
    </row>
    <row r="6597" spans="1:20" x14ac:dyDescent="0.3">
      <c r="A6597" s="4" t="s">
        <v>4370</v>
      </c>
      <c r="B6597" s="76">
        <v>45222</v>
      </c>
      <c r="C6597" s="76">
        <v>45219</v>
      </c>
      <c r="D6597" s="76">
        <v>45250</v>
      </c>
      <c r="E6597" s="4" t="s">
        <v>2679</v>
      </c>
      <c r="F6597" s="4" t="s">
        <v>3904</v>
      </c>
      <c r="G6597" s="4" t="s">
        <v>942</v>
      </c>
      <c r="H6597" s="4" t="s">
        <v>2679</v>
      </c>
      <c r="I6597" s="4" t="s">
        <v>3905</v>
      </c>
      <c r="J6597" s="4" t="s">
        <v>3905</v>
      </c>
      <c r="K6597" s="4" t="s">
        <v>3906</v>
      </c>
      <c r="L6597" s="4">
        <v>16</v>
      </c>
      <c r="M6597" s="4" t="s">
        <v>77</v>
      </c>
      <c r="N6597" s="4">
        <v>638.1</v>
      </c>
      <c r="O6597" s="4">
        <v>323.37</v>
      </c>
      <c r="P6597" s="4" t="s">
        <v>78</v>
      </c>
      <c r="Q6597" s="77">
        <v>45281.675000000003</v>
      </c>
      <c r="R6597" s="4">
        <v>10209.6</v>
      </c>
      <c r="S6597" s="4">
        <v>5173.92</v>
      </c>
      <c r="T6597" s="4" t="str">
        <f>VLOOKUP(E6597,zamiana!A:B,2,0)</f>
        <v>ALSTOM MATRANOVAK</v>
      </c>
    </row>
    <row r="6598" spans="1:20" x14ac:dyDescent="0.3">
      <c r="A6598" s="4" t="s">
        <v>4360</v>
      </c>
      <c r="B6598" s="76">
        <v>45219</v>
      </c>
      <c r="C6598" s="76">
        <v>45219</v>
      </c>
      <c r="D6598" s="76">
        <v>45250</v>
      </c>
      <c r="E6598" s="4" t="s">
        <v>529</v>
      </c>
      <c r="F6598" s="4" t="s">
        <v>2261</v>
      </c>
      <c r="G6598" s="4" t="s">
        <v>942</v>
      </c>
      <c r="H6598" s="4" t="s">
        <v>529</v>
      </c>
      <c r="I6598" s="4">
        <v>509032204</v>
      </c>
      <c r="J6598" s="4" t="s">
        <v>3358</v>
      </c>
      <c r="K6598" s="4" t="s">
        <v>529</v>
      </c>
      <c r="L6598" s="4">
        <v>10</v>
      </c>
      <c r="M6598" s="4" t="s">
        <v>77</v>
      </c>
      <c r="N6598" s="4">
        <v>22.31</v>
      </c>
      <c r="O6598" s="4">
        <v>19.350000000000001</v>
      </c>
      <c r="P6598" s="4" t="s">
        <v>78</v>
      </c>
      <c r="Q6598" s="77">
        <v>45281.657638888886</v>
      </c>
      <c r="R6598" s="4">
        <v>223.1</v>
      </c>
      <c r="S6598" s="4">
        <v>193.5</v>
      </c>
      <c r="T6598" s="4" t="str">
        <f>VLOOKUP(E6598,zamiana!A:B,2,0)</f>
        <v>ALSTOM (ex. BT) GOE</v>
      </c>
    </row>
    <row r="6599" spans="1:20" x14ac:dyDescent="0.3">
      <c r="A6599" s="4" t="s">
        <v>4332</v>
      </c>
      <c r="B6599" s="76">
        <v>45219</v>
      </c>
      <c r="C6599" s="76">
        <v>45219</v>
      </c>
      <c r="D6599" s="76">
        <v>45257</v>
      </c>
      <c r="E6599" s="4" t="s">
        <v>35</v>
      </c>
      <c r="F6599" s="4" t="s">
        <v>1128</v>
      </c>
      <c r="G6599" s="4" t="s">
        <v>942</v>
      </c>
      <c r="H6599" s="4" t="s">
        <v>1129</v>
      </c>
      <c r="I6599" s="4" t="s">
        <v>3695</v>
      </c>
      <c r="J6599" s="4" t="s">
        <v>3696</v>
      </c>
      <c r="K6599" s="4" t="s">
        <v>35</v>
      </c>
      <c r="L6599" s="4">
        <v>8</v>
      </c>
      <c r="M6599" s="4" t="s">
        <v>77</v>
      </c>
      <c r="N6599" s="4">
        <v>115.57</v>
      </c>
      <c r="O6599" s="4">
        <v>166.94</v>
      </c>
      <c r="P6599" s="4" t="s">
        <v>78</v>
      </c>
      <c r="Q6599" s="77">
        <v>45281.666666666664</v>
      </c>
      <c r="R6599" s="4">
        <v>924.56</v>
      </c>
      <c r="S6599" s="4">
        <v>1335.52</v>
      </c>
      <c r="T6599" s="4" t="str">
        <f>VLOOKUP(E6599,zamiana!A:B,2,0)</f>
        <v>WAMTECHNIK</v>
      </c>
    </row>
    <row r="6600" spans="1:20" x14ac:dyDescent="0.3">
      <c r="A6600" s="4" t="s">
        <v>4332</v>
      </c>
      <c r="B6600" s="76">
        <v>45219</v>
      </c>
      <c r="C6600" s="76">
        <v>45219</v>
      </c>
      <c r="D6600" s="76">
        <v>45257</v>
      </c>
      <c r="E6600" s="4" t="s">
        <v>35</v>
      </c>
      <c r="F6600" s="4" t="s">
        <v>1128</v>
      </c>
      <c r="G6600" s="4" t="s">
        <v>942</v>
      </c>
      <c r="H6600" s="4" t="s">
        <v>1129</v>
      </c>
      <c r="I6600" s="4" t="s">
        <v>3697</v>
      </c>
      <c r="J6600" s="4" t="s">
        <v>3698</v>
      </c>
      <c r="K6600" s="4" t="s">
        <v>35</v>
      </c>
      <c r="L6600" s="4">
        <v>2</v>
      </c>
      <c r="M6600" s="4" t="s">
        <v>77</v>
      </c>
      <c r="N6600" s="4">
        <v>175.52</v>
      </c>
      <c r="O6600" s="4">
        <v>298.48</v>
      </c>
      <c r="P6600" s="4" t="s">
        <v>78</v>
      </c>
      <c r="Q6600" s="77">
        <v>45281.658333333333</v>
      </c>
      <c r="R6600" s="4">
        <v>351.04</v>
      </c>
      <c r="S6600" s="4">
        <v>596.96</v>
      </c>
      <c r="T6600" s="4" t="str">
        <f>VLOOKUP(E6600,zamiana!A:B,2,0)</f>
        <v>WAMTECHNIK</v>
      </c>
    </row>
    <row r="6601" spans="1:20" x14ac:dyDescent="0.3">
      <c r="A6601" s="4" t="s">
        <v>4332</v>
      </c>
      <c r="B6601" s="76">
        <v>45219</v>
      </c>
      <c r="C6601" s="76">
        <v>45219</v>
      </c>
      <c r="D6601" s="76">
        <v>45257</v>
      </c>
      <c r="E6601" s="4" t="s">
        <v>35</v>
      </c>
      <c r="F6601" s="4" t="s">
        <v>1128</v>
      </c>
      <c r="G6601" s="4" t="s">
        <v>942</v>
      </c>
      <c r="H6601" s="4" t="s">
        <v>1129</v>
      </c>
      <c r="I6601" s="4" t="s">
        <v>3699</v>
      </c>
      <c r="J6601" s="4" t="s">
        <v>3700</v>
      </c>
      <c r="K6601" s="4" t="s">
        <v>35</v>
      </c>
      <c r="L6601" s="4">
        <v>2</v>
      </c>
      <c r="M6601" s="4" t="s">
        <v>77</v>
      </c>
      <c r="N6601" s="4">
        <v>691.9</v>
      </c>
      <c r="O6601" s="4">
        <v>607.72</v>
      </c>
      <c r="P6601" s="4" t="s">
        <v>78</v>
      </c>
      <c r="Q6601" s="77">
        <v>45281.679166666669</v>
      </c>
      <c r="R6601" s="4">
        <v>1383.8</v>
      </c>
      <c r="S6601" s="4">
        <v>1215.44</v>
      </c>
      <c r="T6601" s="4" t="str">
        <f>VLOOKUP(E6601,zamiana!A:B,2,0)</f>
        <v>WAMTECHNIK</v>
      </c>
    </row>
    <row r="6602" spans="1:20" x14ac:dyDescent="0.3">
      <c r="A6602" s="4" t="s">
        <v>4332</v>
      </c>
      <c r="B6602" s="76">
        <v>45219</v>
      </c>
      <c r="C6602" s="76">
        <v>45219</v>
      </c>
      <c r="D6602" s="76">
        <v>45257</v>
      </c>
      <c r="E6602" s="4" t="s">
        <v>35</v>
      </c>
      <c r="F6602" s="4" t="s">
        <v>1128</v>
      </c>
      <c r="G6602" s="4" t="s">
        <v>942</v>
      </c>
      <c r="H6602" s="4" t="s">
        <v>1129</v>
      </c>
      <c r="I6602" s="4" t="s">
        <v>3701</v>
      </c>
      <c r="J6602" s="4" t="s">
        <v>3702</v>
      </c>
      <c r="K6602" s="4" t="s">
        <v>35</v>
      </c>
      <c r="L6602" s="4">
        <v>2</v>
      </c>
      <c r="M6602" s="4" t="s">
        <v>77</v>
      </c>
      <c r="N6602" s="4">
        <v>1149.81</v>
      </c>
      <c r="O6602" s="4">
        <v>376.42</v>
      </c>
      <c r="P6602" s="4" t="s">
        <v>78</v>
      </c>
      <c r="Q6602" s="77">
        <v>45281.665277777778</v>
      </c>
      <c r="R6602" s="4">
        <v>2299.62</v>
      </c>
      <c r="S6602" s="4">
        <v>752.84</v>
      </c>
      <c r="T6602" s="4" t="str">
        <f>VLOOKUP(E6602,zamiana!A:B,2,0)</f>
        <v>WAMTECHNIK</v>
      </c>
    </row>
    <row r="6603" spans="1:20" x14ac:dyDescent="0.3">
      <c r="A6603" s="4" t="s">
        <v>4332</v>
      </c>
      <c r="B6603" s="76">
        <v>45219</v>
      </c>
      <c r="C6603" s="76">
        <v>45219</v>
      </c>
      <c r="D6603" s="76">
        <v>45257</v>
      </c>
      <c r="E6603" s="4" t="s">
        <v>35</v>
      </c>
      <c r="F6603" s="4" t="s">
        <v>1128</v>
      </c>
      <c r="G6603" s="4" t="s">
        <v>942</v>
      </c>
      <c r="H6603" s="4" t="s">
        <v>1129</v>
      </c>
      <c r="I6603" s="4" t="s">
        <v>3703</v>
      </c>
      <c r="J6603" s="4" t="s">
        <v>3704</v>
      </c>
      <c r="K6603" s="4" t="s">
        <v>35</v>
      </c>
      <c r="L6603" s="4">
        <v>2</v>
      </c>
      <c r="M6603" s="4" t="s">
        <v>77</v>
      </c>
      <c r="N6603" s="4">
        <v>412.66</v>
      </c>
      <c r="O6603" s="4">
        <v>189.07</v>
      </c>
      <c r="P6603" s="4" t="s">
        <v>78</v>
      </c>
      <c r="Q6603" s="77">
        <v>45281.665972222225</v>
      </c>
      <c r="R6603" s="4">
        <v>825.32</v>
      </c>
      <c r="S6603" s="4">
        <v>378.14</v>
      </c>
      <c r="T6603" s="4" t="str">
        <f>VLOOKUP(E6603,zamiana!A:B,2,0)</f>
        <v>WAMTECHNIK</v>
      </c>
    </row>
    <row r="6604" spans="1:20" x14ac:dyDescent="0.3">
      <c r="A6604" s="4" t="s">
        <v>4332</v>
      </c>
      <c r="B6604" s="76">
        <v>45219</v>
      </c>
      <c r="C6604" s="76">
        <v>45219</v>
      </c>
      <c r="D6604" s="76">
        <v>45257</v>
      </c>
      <c r="E6604" s="4" t="s">
        <v>35</v>
      </c>
      <c r="F6604" s="4" t="s">
        <v>1128</v>
      </c>
      <c r="G6604" s="4" t="s">
        <v>942</v>
      </c>
      <c r="H6604" s="4" t="s">
        <v>1129</v>
      </c>
      <c r="I6604" s="4" t="s">
        <v>3705</v>
      </c>
      <c r="J6604" s="4" t="s">
        <v>3706</v>
      </c>
      <c r="K6604" s="4" t="s">
        <v>35</v>
      </c>
      <c r="L6604" s="4">
        <v>2</v>
      </c>
      <c r="M6604" s="4" t="s">
        <v>77</v>
      </c>
      <c r="N6604" s="4">
        <v>4455.4799999999996</v>
      </c>
      <c r="O6604" s="4">
        <v>3404.76</v>
      </c>
      <c r="P6604" s="4" t="s">
        <v>78</v>
      </c>
      <c r="Q6604" s="77">
        <v>45281.677777777775</v>
      </c>
      <c r="R6604" s="4">
        <v>8910.9599999999991</v>
      </c>
      <c r="S6604" s="4">
        <v>6809.52</v>
      </c>
      <c r="T6604" s="4" t="str">
        <f>VLOOKUP(E6604,zamiana!A:B,2,0)</f>
        <v>WAMTECHNIK</v>
      </c>
    </row>
    <row r="6605" spans="1:20" x14ac:dyDescent="0.3">
      <c r="A6605" s="4" t="s">
        <v>4332</v>
      </c>
      <c r="B6605" s="76">
        <v>45219</v>
      </c>
      <c r="C6605" s="76">
        <v>45219</v>
      </c>
      <c r="D6605" s="76">
        <v>45257</v>
      </c>
      <c r="E6605" s="4" t="s">
        <v>35</v>
      </c>
      <c r="F6605" s="4" t="s">
        <v>1128</v>
      </c>
      <c r="G6605" s="4" t="s">
        <v>942</v>
      </c>
      <c r="H6605" s="4" t="s">
        <v>1129</v>
      </c>
      <c r="I6605" s="4" t="s">
        <v>3163</v>
      </c>
      <c r="J6605" s="4" t="s">
        <v>3164</v>
      </c>
      <c r="K6605" s="4" t="s">
        <v>35</v>
      </c>
      <c r="L6605" s="4">
        <v>2</v>
      </c>
      <c r="M6605" s="4" t="s">
        <v>77</v>
      </c>
      <c r="N6605" s="4">
        <v>177.13</v>
      </c>
      <c r="O6605" s="4">
        <v>160.74</v>
      </c>
      <c r="P6605" s="4" t="s">
        <v>78</v>
      </c>
      <c r="Q6605" s="77">
        <v>45281.672222222223</v>
      </c>
      <c r="R6605" s="4">
        <v>354.26</v>
      </c>
      <c r="S6605" s="4">
        <v>321.48</v>
      </c>
      <c r="T6605" s="4" t="str">
        <f>VLOOKUP(E6605,zamiana!A:B,2,0)</f>
        <v>WAMTECHNIK</v>
      </c>
    </row>
    <row r="6606" spans="1:20" x14ac:dyDescent="0.3">
      <c r="A6606" s="4" t="s">
        <v>4332</v>
      </c>
      <c r="B6606" s="76">
        <v>45219</v>
      </c>
      <c r="C6606" s="76">
        <v>45219</v>
      </c>
      <c r="D6606" s="76">
        <v>45257</v>
      </c>
      <c r="E6606" s="4" t="s">
        <v>35</v>
      </c>
      <c r="F6606" s="4" t="s">
        <v>1128</v>
      </c>
      <c r="G6606" s="4" t="s">
        <v>942</v>
      </c>
      <c r="H6606" s="4" t="s">
        <v>1129</v>
      </c>
      <c r="I6606" s="4" t="s">
        <v>3108</v>
      </c>
      <c r="J6606" s="4" t="s">
        <v>3109</v>
      </c>
      <c r="K6606" s="4" t="s">
        <v>35</v>
      </c>
      <c r="L6606" s="4">
        <v>2</v>
      </c>
      <c r="M6606" s="4" t="s">
        <v>77</v>
      </c>
      <c r="N6606" s="4">
        <v>15.26</v>
      </c>
      <c r="O6606" s="4">
        <v>18.23</v>
      </c>
      <c r="P6606" s="4" t="s">
        <v>78</v>
      </c>
      <c r="Q6606" s="77">
        <v>45281.658333333333</v>
      </c>
      <c r="R6606" s="4">
        <v>30.52</v>
      </c>
      <c r="S6606" s="4">
        <v>36.46</v>
      </c>
      <c r="T6606" s="4" t="str">
        <f>VLOOKUP(E6606,zamiana!A:B,2,0)</f>
        <v>WAMTECHNIK</v>
      </c>
    </row>
    <row r="6607" spans="1:20" x14ac:dyDescent="0.3">
      <c r="A6607" s="4" t="s">
        <v>4332</v>
      </c>
      <c r="B6607" s="76">
        <v>45219</v>
      </c>
      <c r="C6607" s="76">
        <v>45219</v>
      </c>
      <c r="D6607" s="76">
        <v>45257</v>
      </c>
      <c r="E6607" s="4" t="s">
        <v>35</v>
      </c>
      <c r="F6607" s="4" t="s">
        <v>1128</v>
      </c>
      <c r="G6607" s="4" t="s">
        <v>942</v>
      </c>
      <c r="H6607" s="4" t="s">
        <v>1129</v>
      </c>
      <c r="I6607" s="4" t="s">
        <v>3136</v>
      </c>
      <c r="J6607" s="4" t="s">
        <v>2973</v>
      </c>
      <c r="K6607" s="4" t="s">
        <v>35</v>
      </c>
      <c r="L6607" s="4">
        <v>2</v>
      </c>
      <c r="M6607" s="4" t="s">
        <v>77</v>
      </c>
      <c r="N6607" s="4">
        <v>57.3</v>
      </c>
      <c r="O6607" s="4">
        <v>30.7</v>
      </c>
      <c r="P6607" s="4" t="s">
        <v>78</v>
      </c>
      <c r="Q6607" s="77">
        <v>45281.672222222223</v>
      </c>
      <c r="R6607" s="4">
        <v>114.6</v>
      </c>
      <c r="S6607" s="4">
        <v>61.4</v>
      </c>
      <c r="T6607" s="4" t="str">
        <f>VLOOKUP(E6607,zamiana!A:B,2,0)</f>
        <v>WAMTECHNIK</v>
      </c>
    </row>
    <row r="6608" spans="1:20" x14ac:dyDescent="0.3">
      <c r="A6608" s="4" t="s">
        <v>4332</v>
      </c>
      <c r="B6608" s="76">
        <v>45219</v>
      </c>
      <c r="C6608" s="76">
        <v>45219</v>
      </c>
      <c r="D6608" s="76">
        <v>45257</v>
      </c>
      <c r="E6608" s="4" t="s">
        <v>35</v>
      </c>
      <c r="F6608" s="4" t="s">
        <v>1128</v>
      </c>
      <c r="G6608" s="4" t="s">
        <v>942</v>
      </c>
      <c r="H6608" s="4" t="s">
        <v>1129</v>
      </c>
      <c r="I6608" s="4" t="s">
        <v>2962</v>
      </c>
      <c r="J6608" s="4" t="s">
        <v>2963</v>
      </c>
      <c r="K6608" s="4" t="s">
        <v>35</v>
      </c>
      <c r="L6608" s="4">
        <v>4</v>
      </c>
      <c r="M6608" s="4" t="s">
        <v>77</v>
      </c>
      <c r="N6608" s="4">
        <v>61.78</v>
      </c>
      <c r="O6608" s="4">
        <v>118.07</v>
      </c>
      <c r="P6608" s="4" t="s">
        <v>78</v>
      </c>
      <c r="Q6608" s="77">
        <v>45281.658333333333</v>
      </c>
      <c r="R6608" s="4">
        <v>247.12</v>
      </c>
      <c r="S6608" s="4">
        <v>472.28</v>
      </c>
      <c r="T6608" s="4" t="str">
        <f>VLOOKUP(E6608,zamiana!A:B,2,0)</f>
        <v>WAMTECHNIK</v>
      </c>
    </row>
    <row r="6609" spans="1:20" x14ac:dyDescent="0.3">
      <c r="A6609" s="4" t="s">
        <v>4332</v>
      </c>
      <c r="B6609" s="76">
        <v>45219</v>
      </c>
      <c r="C6609" s="76">
        <v>45219</v>
      </c>
      <c r="D6609" s="76">
        <v>45257</v>
      </c>
      <c r="E6609" s="4" t="s">
        <v>35</v>
      </c>
      <c r="F6609" s="4" t="s">
        <v>1128</v>
      </c>
      <c r="G6609" s="4" t="s">
        <v>942</v>
      </c>
      <c r="H6609" s="4" t="s">
        <v>1129</v>
      </c>
      <c r="I6609" s="4" t="s">
        <v>3158</v>
      </c>
      <c r="J6609" s="4" t="s">
        <v>3159</v>
      </c>
      <c r="K6609" s="4" t="s">
        <v>35</v>
      </c>
      <c r="L6609" s="4">
        <v>2</v>
      </c>
      <c r="M6609" s="4" t="s">
        <v>77</v>
      </c>
      <c r="N6609" s="4">
        <v>169.54</v>
      </c>
      <c r="O6609" s="4">
        <v>126.07</v>
      </c>
      <c r="P6609" s="4" t="s">
        <v>78</v>
      </c>
      <c r="Q6609" s="77">
        <v>45281.665277777778</v>
      </c>
      <c r="R6609" s="4">
        <v>339.08</v>
      </c>
      <c r="S6609" s="4">
        <v>252.14</v>
      </c>
      <c r="T6609" s="4" t="str">
        <f>VLOOKUP(E6609,zamiana!A:B,2,0)</f>
        <v>WAMTECHNIK</v>
      </c>
    </row>
    <row r="6610" spans="1:20" x14ac:dyDescent="0.3">
      <c r="A6610" s="4" t="s">
        <v>4332</v>
      </c>
      <c r="B6610" s="76">
        <v>45219</v>
      </c>
      <c r="C6610" s="76">
        <v>45219</v>
      </c>
      <c r="D6610" s="76">
        <v>45257</v>
      </c>
      <c r="E6610" s="4" t="s">
        <v>35</v>
      </c>
      <c r="F6610" s="4" t="s">
        <v>1128</v>
      </c>
      <c r="G6610" s="4" t="s">
        <v>942</v>
      </c>
      <c r="H6610" s="4" t="s">
        <v>1129</v>
      </c>
      <c r="I6610" s="4" t="s">
        <v>3165</v>
      </c>
      <c r="J6610" s="4" t="s">
        <v>3166</v>
      </c>
      <c r="K6610" s="4" t="s">
        <v>35</v>
      </c>
      <c r="L6610" s="4">
        <v>2</v>
      </c>
      <c r="M6610" s="4" t="s">
        <v>77</v>
      </c>
      <c r="N6610" s="4">
        <v>183.57</v>
      </c>
      <c r="O6610" s="4">
        <v>133.19999999999999</v>
      </c>
      <c r="P6610" s="4" t="s">
        <v>78</v>
      </c>
      <c r="Q6610" s="77">
        <v>45281.678472222222</v>
      </c>
      <c r="R6610" s="4">
        <v>367.14</v>
      </c>
      <c r="S6610" s="4">
        <v>266.39999999999998</v>
      </c>
      <c r="T6610" s="4" t="str">
        <f>VLOOKUP(E6610,zamiana!A:B,2,0)</f>
        <v>WAMTECHNIK</v>
      </c>
    </row>
    <row r="6611" spans="1:20" x14ac:dyDescent="0.3">
      <c r="A6611" s="4" t="s">
        <v>7338</v>
      </c>
      <c r="B6611" s="76">
        <v>45222</v>
      </c>
      <c r="C6611" s="76">
        <v>45222</v>
      </c>
      <c r="D6611" s="76">
        <v>45232</v>
      </c>
      <c r="E6611" s="4" t="s">
        <v>945</v>
      </c>
      <c r="F6611" s="4" t="s">
        <v>5934</v>
      </c>
      <c r="G6611" s="4" t="s">
        <v>5539</v>
      </c>
      <c r="H6611" s="4" t="s">
        <v>945</v>
      </c>
      <c r="I6611" s="4" t="s">
        <v>936</v>
      </c>
      <c r="J6611" s="4" t="s">
        <v>5540</v>
      </c>
      <c r="K6611" s="4" t="s">
        <v>936</v>
      </c>
      <c r="L6611" s="4">
        <v>1850</v>
      </c>
      <c r="M6611" s="4" t="s">
        <v>5541</v>
      </c>
      <c r="N6611" s="4">
        <v>0.03</v>
      </c>
      <c r="O6611" s="4">
        <v>0.01</v>
      </c>
      <c r="P6611" s="4" t="s">
        <v>78</v>
      </c>
      <c r="Q6611" s="77">
        <v>41710.533333333333</v>
      </c>
      <c r="R6611" s="4">
        <v>55.5</v>
      </c>
      <c r="S6611" s="4">
        <v>18.5</v>
      </c>
      <c r="T6611" s="4" t="str">
        <f>VLOOKUP(E6611,zamiana!A:B,2,0)</f>
        <v>ZŁOM</v>
      </c>
    </row>
    <row r="6612" spans="1:20" x14ac:dyDescent="0.3">
      <c r="A6612" s="4" t="s">
        <v>7338</v>
      </c>
      <c r="B6612" s="76">
        <v>45222</v>
      </c>
      <c r="C6612" s="76">
        <v>45222</v>
      </c>
      <c r="D6612" s="76">
        <v>45232</v>
      </c>
      <c r="E6612" s="4" t="s">
        <v>945</v>
      </c>
      <c r="F6612" s="4" t="s">
        <v>5934</v>
      </c>
      <c r="G6612" s="4" t="s">
        <v>5539</v>
      </c>
      <c r="H6612" s="4" t="s">
        <v>945</v>
      </c>
      <c r="I6612" s="4" t="s">
        <v>936</v>
      </c>
      <c r="J6612" s="4" t="s">
        <v>5540</v>
      </c>
      <c r="K6612" s="4" t="s">
        <v>936</v>
      </c>
      <c r="L6612" s="4">
        <v>19570</v>
      </c>
      <c r="M6612" s="4" t="s">
        <v>5541</v>
      </c>
      <c r="N6612" s="4">
        <v>1.1599999999999999</v>
      </c>
      <c r="O6612" s="4">
        <v>0.01</v>
      </c>
      <c r="P6612" s="4" t="s">
        <v>78</v>
      </c>
      <c r="Q6612" s="77">
        <v>41710.533333333333</v>
      </c>
      <c r="R6612" s="4">
        <v>22701.200000000001</v>
      </c>
      <c r="S6612" s="4">
        <v>195.7</v>
      </c>
      <c r="T6612" s="4" t="str">
        <f>VLOOKUP(E6612,zamiana!A:B,2,0)</f>
        <v>ZŁOM</v>
      </c>
    </row>
    <row r="6613" spans="1:20" x14ac:dyDescent="0.3">
      <c r="A6613" s="4" t="s">
        <v>4266</v>
      </c>
      <c r="B6613" s="76">
        <v>45222</v>
      </c>
      <c r="C6613" s="76">
        <v>45222</v>
      </c>
      <c r="D6613" s="76">
        <v>45251</v>
      </c>
      <c r="E6613" s="4" t="s">
        <v>937</v>
      </c>
      <c r="F6613" s="4" t="s">
        <v>938</v>
      </c>
      <c r="G6613" s="4" t="s">
        <v>942</v>
      </c>
      <c r="H6613" s="4" t="s">
        <v>939</v>
      </c>
      <c r="I6613" s="4" t="s">
        <v>4264</v>
      </c>
      <c r="J6613" s="4" t="s">
        <v>4265</v>
      </c>
      <c r="K6613" s="4" t="s">
        <v>880</v>
      </c>
      <c r="L6613" s="4">
        <v>2</v>
      </c>
      <c r="M6613" s="4" t="s">
        <v>77</v>
      </c>
      <c r="N6613" s="4">
        <v>11660.31</v>
      </c>
      <c r="O6613" s="4">
        <v>8133.37</v>
      </c>
      <c r="P6613" s="4" t="s">
        <v>78</v>
      </c>
      <c r="Q6613" s="77">
        <v>45281.629861111112</v>
      </c>
      <c r="R6613" s="4">
        <v>23320.62</v>
      </c>
      <c r="S6613" s="4">
        <v>16266.74</v>
      </c>
      <c r="T6613" s="4" t="str">
        <f>VLOOKUP(E6613,zamiana!A:B,2,0)</f>
        <v>STADLER BUSSNANG</v>
      </c>
    </row>
    <row r="6614" spans="1:20" x14ac:dyDescent="0.3">
      <c r="A6614" s="4" t="s">
        <v>4654</v>
      </c>
      <c r="B6614" s="76">
        <v>45222</v>
      </c>
      <c r="C6614" s="76">
        <v>45222</v>
      </c>
      <c r="D6614" s="76">
        <v>45252</v>
      </c>
      <c r="E6614" s="4" t="s">
        <v>940</v>
      </c>
      <c r="F6614" s="4" t="s">
        <v>3867</v>
      </c>
      <c r="G6614" s="4" t="s">
        <v>942</v>
      </c>
      <c r="H6614" s="4" t="s">
        <v>999</v>
      </c>
      <c r="I6614" s="4" t="s">
        <v>4733</v>
      </c>
      <c r="J6614" s="4" t="s">
        <v>4733</v>
      </c>
      <c r="K6614" s="4" t="s">
        <v>863</v>
      </c>
      <c r="L6614" s="4">
        <v>1</v>
      </c>
      <c r="M6614" s="4" t="s">
        <v>77</v>
      </c>
      <c r="N6614" s="4">
        <v>83.34</v>
      </c>
      <c r="O6614" s="4">
        <v>69.540000000000006</v>
      </c>
      <c r="P6614" s="4" t="s">
        <v>78</v>
      </c>
      <c r="Q6614" s="77">
        <v>45281.625</v>
      </c>
      <c r="R6614" s="4">
        <v>83.34</v>
      </c>
      <c r="S6614" s="4">
        <v>69.540000000000006</v>
      </c>
      <c r="T6614" s="4" t="str">
        <f>VLOOKUP(E6614,zamiana!A:B,2,0)</f>
        <v>ALSTOM KTW</v>
      </c>
    </row>
    <row r="6615" spans="1:20" x14ac:dyDescent="0.3">
      <c r="A6615" s="4" t="s">
        <v>4654</v>
      </c>
      <c r="B6615" s="76">
        <v>45222</v>
      </c>
      <c r="C6615" s="76">
        <v>45222</v>
      </c>
      <c r="D6615" s="76">
        <v>45252</v>
      </c>
      <c r="E6615" s="4" t="s">
        <v>940</v>
      </c>
      <c r="F6615" s="4" t="s">
        <v>3867</v>
      </c>
      <c r="G6615" s="4" t="s">
        <v>942</v>
      </c>
      <c r="H6615" s="4" t="s">
        <v>999</v>
      </c>
      <c r="I6615" s="4" t="s">
        <v>1839</v>
      </c>
      <c r="J6615" s="4" t="s">
        <v>1839</v>
      </c>
      <c r="K6615" s="4" t="s">
        <v>852</v>
      </c>
      <c r="L6615" s="4">
        <v>8</v>
      </c>
      <c r="M6615" s="4" t="s">
        <v>77</v>
      </c>
      <c r="N6615" s="4">
        <v>122.55</v>
      </c>
      <c r="O6615" s="4">
        <v>94.98</v>
      </c>
      <c r="P6615" s="4" t="s">
        <v>78</v>
      </c>
      <c r="Q6615" s="77">
        <v>45281.620138888888</v>
      </c>
      <c r="R6615" s="4">
        <v>980.4</v>
      </c>
      <c r="S6615" s="4">
        <v>759.84</v>
      </c>
      <c r="T6615" s="4" t="str">
        <f>VLOOKUP(E6615,zamiana!A:B,2,0)</f>
        <v>ALSTOM KTW</v>
      </c>
    </row>
    <row r="6616" spans="1:20" x14ac:dyDescent="0.3">
      <c r="A6616" s="4" t="s">
        <v>4654</v>
      </c>
      <c r="B6616" s="76">
        <v>45222</v>
      </c>
      <c r="C6616" s="76">
        <v>45222</v>
      </c>
      <c r="D6616" s="76">
        <v>45252</v>
      </c>
      <c r="E6616" s="4" t="s">
        <v>940</v>
      </c>
      <c r="F6616" s="4" t="s">
        <v>3867</v>
      </c>
      <c r="G6616" s="4" t="s">
        <v>942</v>
      </c>
      <c r="H6616" s="4" t="s">
        <v>999</v>
      </c>
      <c r="I6616" s="4" t="s">
        <v>1892</v>
      </c>
      <c r="J6616" s="4" t="s">
        <v>1892</v>
      </c>
      <c r="K6616" s="4" t="s">
        <v>770</v>
      </c>
      <c r="L6616" s="4">
        <v>1</v>
      </c>
      <c r="M6616" s="4" t="s">
        <v>77</v>
      </c>
      <c r="N6616" s="4">
        <v>367.88</v>
      </c>
      <c r="O6616" s="4">
        <v>246.91</v>
      </c>
      <c r="P6616" s="4" t="s">
        <v>78</v>
      </c>
      <c r="Q6616" s="77">
        <v>45281.635416666664</v>
      </c>
      <c r="R6616" s="4">
        <v>367.88</v>
      </c>
      <c r="S6616" s="4">
        <v>246.91</v>
      </c>
      <c r="T6616" s="4" t="str">
        <f>VLOOKUP(E6616,zamiana!A:B,2,0)</f>
        <v>ALSTOM KTW</v>
      </c>
    </row>
    <row r="6617" spans="1:20" x14ac:dyDescent="0.3">
      <c r="A6617" s="4" t="s">
        <v>4654</v>
      </c>
      <c r="B6617" s="76">
        <v>45222</v>
      </c>
      <c r="C6617" s="76">
        <v>45222</v>
      </c>
      <c r="D6617" s="76">
        <v>45252</v>
      </c>
      <c r="E6617" s="4" t="s">
        <v>940</v>
      </c>
      <c r="F6617" s="4" t="s">
        <v>3867</v>
      </c>
      <c r="G6617" s="4" t="s">
        <v>942</v>
      </c>
      <c r="H6617" s="4" t="s">
        <v>999</v>
      </c>
      <c r="I6617" s="4" t="s">
        <v>3411</v>
      </c>
      <c r="J6617" s="4" t="s">
        <v>3411</v>
      </c>
      <c r="K6617" s="4" t="s">
        <v>770</v>
      </c>
      <c r="L6617" s="4">
        <v>45</v>
      </c>
      <c r="M6617" s="4" t="s">
        <v>77</v>
      </c>
      <c r="N6617" s="4">
        <v>231.59</v>
      </c>
      <c r="O6617" s="4">
        <v>121.15</v>
      </c>
      <c r="P6617" s="4" t="s">
        <v>78</v>
      </c>
      <c r="Q6617" s="77">
        <v>45281.640277777777</v>
      </c>
      <c r="R6617" s="4">
        <v>10421.549999999999</v>
      </c>
      <c r="S6617" s="4">
        <v>5451.75</v>
      </c>
      <c r="T6617" s="4" t="str">
        <f>VLOOKUP(E6617,zamiana!A:B,2,0)</f>
        <v>ALSTOM KTW</v>
      </c>
    </row>
    <row r="6618" spans="1:20" x14ac:dyDescent="0.3">
      <c r="A6618" s="4" t="s">
        <v>4654</v>
      </c>
      <c r="B6618" s="76">
        <v>45222</v>
      </c>
      <c r="C6618" s="76">
        <v>45222</v>
      </c>
      <c r="D6618" s="76">
        <v>45252</v>
      </c>
      <c r="E6618" s="4" t="s">
        <v>940</v>
      </c>
      <c r="F6618" s="4" t="s">
        <v>3867</v>
      </c>
      <c r="G6618" s="4" t="s">
        <v>942</v>
      </c>
      <c r="H6618" s="4" t="s">
        <v>999</v>
      </c>
      <c r="I6618" s="4" t="s">
        <v>1849</v>
      </c>
      <c r="J6618" s="4" t="s">
        <v>1849</v>
      </c>
      <c r="K6618" s="4" t="s">
        <v>821</v>
      </c>
      <c r="L6618" s="4">
        <v>1</v>
      </c>
      <c r="M6618" s="4" t="s">
        <v>77</v>
      </c>
      <c r="N6618" s="4">
        <v>172.76</v>
      </c>
      <c r="O6618" s="4">
        <v>132.80000000000001</v>
      </c>
      <c r="P6618" s="4" t="s">
        <v>78</v>
      </c>
      <c r="Q6618" s="77">
        <v>45281.616666666669</v>
      </c>
      <c r="R6618" s="4">
        <v>172.76</v>
      </c>
      <c r="S6618" s="4">
        <v>132.80000000000001</v>
      </c>
      <c r="T6618" s="4" t="str">
        <f>VLOOKUP(E6618,zamiana!A:B,2,0)</f>
        <v>ALSTOM KTW</v>
      </c>
    </row>
    <row r="6619" spans="1:20" x14ac:dyDescent="0.3">
      <c r="A6619" s="4" t="s">
        <v>4668</v>
      </c>
      <c r="B6619" s="76">
        <v>45222</v>
      </c>
      <c r="C6619" s="76">
        <v>45222</v>
      </c>
      <c r="D6619" s="76">
        <v>45252</v>
      </c>
      <c r="E6619" s="4" t="s">
        <v>940</v>
      </c>
      <c r="F6619" s="4" t="s">
        <v>3867</v>
      </c>
      <c r="G6619" s="4" t="s">
        <v>942</v>
      </c>
      <c r="H6619" s="4" t="s">
        <v>999</v>
      </c>
      <c r="I6619" s="4" t="s">
        <v>2265</v>
      </c>
      <c r="J6619" s="4" t="s">
        <v>2265</v>
      </c>
      <c r="K6619" s="4" t="s">
        <v>821</v>
      </c>
      <c r="L6619" s="4">
        <v>17</v>
      </c>
      <c r="M6619" s="4" t="s">
        <v>77</v>
      </c>
      <c r="N6619" s="4">
        <v>17.84</v>
      </c>
      <c r="O6619" s="4">
        <v>13.99</v>
      </c>
      <c r="P6619" s="4" t="s">
        <v>78</v>
      </c>
      <c r="Q6619" s="77">
        <v>45281.661111111112</v>
      </c>
      <c r="R6619" s="4">
        <v>303.27999999999997</v>
      </c>
      <c r="S6619" s="4">
        <v>237.83</v>
      </c>
      <c r="T6619" s="4" t="str">
        <f>VLOOKUP(E6619,zamiana!A:B,2,0)</f>
        <v>ALSTOM KTW</v>
      </c>
    </row>
    <row r="6620" spans="1:20" x14ac:dyDescent="0.3">
      <c r="A6620" s="4" t="s">
        <v>4668</v>
      </c>
      <c r="B6620" s="76">
        <v>45222</v>
      </c>
      <c r="C6620" s="76">
        <v>45222</v>
      </c>
      <c r="D6620" s="76">
        <v>45252</v>
      </c>
      <c r="E6620" s="4" t="s">
        <v>940</v>
      </c>
      <c r="F6620" s="4" t="s">
        <v>3867</v>
      </c>
      <c r="G6620" s="4" t="s">
        <v>942</v>
      </c>
      <c r="H6620" s="4" t="s">
        <v>999</v>
      </c>
      <c r="I6620" s="4" t="s">
        <v>3597</v>
      </c>
      <c r="J6620" s="4" t="s">
        <v>3597</v>
      </c>
      <c r="K6620" s="4" t="s">
        <v>821</v>
      </c>
      <c r="L6620" s="4">
        <v>1</v>
      </c>
      <c r="M6620" s="4" t="s">
        <v>77</v>
      </c>
      <c r="N6620" s="4">
        <v>55.47</v>
      </c>
      <c r="O6620" s="4">
        <v>40.39</v>
      </c>
      <c r="P6620" s="4" t="s">
        <v>78</v>
      </c>
      <c r="Q6620" s="77">
        <v>45281.624305555553</v>
      </c>
      <c r="R6620" s="4">
        <v>55.47</v>
      </c>
      <c r="S6620" s="4">
        <v>40.39</v>
      </c>
      <c r="T6620" s="4" t="str">
        <f>VLOOKUP(E6620,zamiana!A:B,2,0)</f>
        <v>ALSTOM KTW</v>
      </c>
    </row>
    <row r="6621" spans="1:20" x14ac:dyDescent="0.3">
      <c r="A6621" s="4" t="s">
        <v>4668</v>
      </c>
      <c r="B6621" s="76">
        <v>45222</v>
      </c>
      <c r="C6621" s="76">
        <v>45222</v>
      </c>
      <c r="D6621" s="76">
        <v>45252</v>
      </c>
      <c r="E6621" s="4" t="s">
        <v>940</v>
      </c>
      <c r="F6621" s="4" t="s">
        <v>3867</v>
      </c>
      <c r="G6621" s="4" t="s">
        <v>942</v>
      </c>
      <c r="H6621" s="4" t="s">
        <v>999</v>
      </c>
      <c r="I6621" s="4" t="s">
        <v>1111</v>
      </c>
      <c r="J6621" s="4" t="s">
        <v>1111</v>
      </c>
      <c r="K6621" s="4" t="s">
        <v>821</v>
      </c>
      <c r="L6621" s="4">
        <v>3</v>
      </c>
      <c r="M6621" s="4" t="s">
        <v>77</v>
      </c>
      <c r="N6621" s="4">
        <v>10.43</v>
      </c>
      <c r="O6621" s="4">
        <v>7.39</v>
      </c>
      <c r="P6621" s="4" t="s">
        <v>78</v>
      </c>
      <c r="Q6621" s="77">
        <v>45281.615972222222</v>
      </c>
      <c r="R6621" s="4">
        <v>31.29</v>
      </c>
      <c r="S6621" s="4">
        <v>22.17</v>
      </c>
      <c r="T6621" s="4" t="str">
        <f>VLOOKUP(E6621,zamiana!A:B,2,0)</f>
        <v>ALSTOM KTW</v>
      </c>
    </row>
    <row r="6622" spans="1:20" x14ac:dyDescent="0.3">
      <c r="A6622" s="4" t="s">
        <v>4668</v>
      </c>
      <c r="B6622" s="76">
        <v>45222</v>
      </c>
      <c r="C6622" s="76">
        <v>45222</v>
      </c>
      <c r="D6622" s="76">
        <v>45252</v>
      </c>
      <c r="E6622" s="4" t="s">
        <v>940</v>
      </c>
      <c r="F6622" s="4" t="s">
        <v>3867</v>
      </c>
      <c r="G6622" s="4" t="s">
        <v>942</v>
      </c>
      <c r="H6622" s="4" t="s">
        <v>999</v>
      </c>
      <c r="I6622" s="4" t="s">
        <v>2328</v>
      </c>
      <c r="J6622" s="4" t="s">
        <v>2328</v>
      </c>
      <c r="K6622" s="4" t="s">
        <v>863</v>
      </c>
      <c r="L6622" s="4">
        <v>4</v>
      </c>
      <c r="M6622" s="4" t="s">
        <v>77</v>
      </c>
      <c r="N6622" s="4">
        <v>312</v>
      </c>
      <c r="O6622" s="4">
        <v>206.5</v>
      </c>
      <c r="P6622" s="4" t="s">
        <v>78</v>
      </c>
      <c r="Q6622" s="77">
        <v>45173.65902777778</v>
      </c>
      <c r="R6622" s="4">
        <v>1248</v>
      </c>
      <c r="S6622" s="4">
        <v>826</v>
      </c>
      <c r="T6622" s="4" t="str">
        <f>VLOOKUP(E6622,zamiana!A:B,2,0)</f>
        <v>ALSTOM KTW</v>
      </c>
    </row>
    <row r="6623" spans="1:20" x14ac:dyDescent="0.3">
      <c r="A6623" s="4" t="s">
        <v>4668</v>
      </c>
      <c r="B6623" s="76">
        <v>45222</v>
      </c>
      <c r="C6623" s="76">
        <v>45222</v>
      </c>
      <c r="D6623" s="76">
        <v>45252</v>
      </c>
      <c r="E6623" s="4" t="s">
        <v>940</v>
      </c>
      <c r="F6623" s="4" t="s">
        <v>3867</v>
      </c>
      <c r="G6623" s="4" t="s">
        <v>942</v>
      </c>
      <c r="H6623" s="4" t="s">
        <v>999</v>
      </c>
      <c r="I6623" s="4" t="s">
        <v>2328</v>
      </c>
      <c r="J6623" s="4" t="s">
        <v>2328</v>
      </c>
      <c r="K6623" s="4" t="s">
        <v>863</v>
      </c>
      <c r="L6623" s="4">
        <v>2</v>
      </c>
      <c r="M6623" s="4" t="s">
        <v>77</v>
      </c>
      <c r="N6623" s="4">
        <v>312</v>
      </c>
      <c r="O6623" s="4">
        <v>206.5</v>
      </c>
      <c r="P6623" s="4" t="s">
        <v>78</v>
      </c>
      <c r="Q6623" s="77">
        <v>45173.65902777778</v>
      </c>
      <c r="R6623" s="4">
        <v>624</v>
      </c>
      <c r="S6623" s="4">
        <v>413</v>
      </c>
      <c r="T6623" s="4" t="str">
        <f>VLOOKUP(E6623,zamiana!A:B,2,0)</f>
        <v>ALSTOM KTW</v>
      </c>
    </row>
    <row r="6624" spans="1:20" x14ac:dyDescent="0.3">
      <c r="A6624" s="4" t="s">
        <v>4668</v>
      </c>
      <c r="B6624" s="76">
        <v>45222</v>
      </c>
      <c r="C6624" s="76">
        <v>45222</v>
      </c>
      <c r="D6624" s="76">
        <v>45252</v>
      </c>
      <c r="E6624" s="4" t="s">
        <v>940</v>
      </c>
      <c r="F6624" s="4" t="s">
        <v>3867</v>
      </c>
      <c r="G6624" s="4" t="s">
        <v>942</v>
      </c>
      <c r="H6624" s="4" t="s">
        <v>999</v>
      </c>
      <c r="I6624" s="4" t="s">
        <v>1534</v>
      </c>
      <c r="J6624" s="4" t="s">
        <v>1534</v>
      </c>
      <c r="K6624" s="4" t="s">
        <v>821</v>
      </c>
      <c r="L6624" s="4">
        <v>1</v>
      </c>
      <c r="M6624" s="4" t="s">
        <v>77</v>
      </c>
      <c r="N6624" s="4">
        <v>29.64</v>
      </c>
      <c r="O6624" s="4">
        <v>30.71</v>
      </c>
      <c r="P6624" s="4" t="s">
        <v>78</v>
      </c>
      <c r="Q6624" s="77">
        <v>45281.651388888888</v>
      </c>
      <c r="R6624" s="4">
        <v>29.64</v>
      </c>
      <c r="S6624" s="4">
        <v>30.71</v>
      </c>
      <c r="T6624" s="4" t="str">
        <f>VLOOKUP(E6624,zamiana!A:B,2,0)</f>
        <v>ALSTOM KTW</v>
      </c>
    </row>
    <row r="6625" spans="1:20" x14ac:dyDescent="0.3">
      <c r="A6625" s="4" t="s">
        <v>4668</v>
      </c>
      <c r="B6625" s="76">
        <v>45222</v>
      </c>
      <c r="C6625" s="76">
        <v>45222</v>
      </c>
      <c r="D6625" s="76">
        <v>45252</v>
      </c>
      <c r="E6625" s="4" t="s">
        <v>940</v>
      </c>
      <c r="F6625" s="4" t="s">
        <v>3867</v>
      </c>
      <c r="G6625" s="4" t="s">
        <v>942</v>
      </c>
      <c r="H6625" s="4" t="s">
        <v>999</v>
      </c>
      <c r="I6625" s="4" t="s">
        <v>1842</v>
      </c>
      <c r="J6625" s="4" t="s">
        <v>1842</v>
      </c>
      <c r="K6625" s="4" t="s">
        <v>821</v>
      </c>
      <c r="L6625" s="4">
        <v>4</v>
      </c>
      <c r="M6625" s="4" t="s">
        <v>77</v>
      </c>
      <c r="N6625" s="4">
        <v>226.06</v>
      </c>
      <c r="O6625" s="4">
        <v>109.74</v>
      </c>
      <c r="P6625" s="4" t="s">
        <v>78</v>
      </c>
      <c r="Q6625" s="77">
        <v>45281.651388888888</v>
      </c>
      <c r="R6625" s="4">
        <v>904.24</v>
      </c>
      <c r="S6625" s="4">
        <v>438.96</v>
      </c>
      <c r="T6625" s="4" t="str">
        <f>VLOOKUP(E6625,zamiana!A:B,2,0)</f>
        <v>ALSTOM KTW</v>
      </c>
    </row>
    <row r="6626" spans="1:20" x14ac:dyDescent="0.3">
      <c r="A6626" s="4" t="s">
        <v>4668</v>
      </c>
      <c r="B6626" s="76">
        <v>45222</v>
      </c>
      <c r="C6626" s="76">
        <v>45222</v>
      </c>
      <c r="D6626" s="76">
        <v>45252</v>
      </c>
      <c r="E6626" s="4" t="s">
        <v>940</v>
      </c>
      <c r="F6626" s="4" t="s">
        <v>3867</v>
      </c>
      <c r="G6626" s="4" t="s">
        <v>942</v>
      </c>
      <c r="H6626" s="4" t="s">
        <v>999</v>
      </c>
      <c r="I6626" s="4" t="s">
        <v>1842</v>
      </c>
      <c r="J6626" s="4" t="s">
        <v>1842</v>
      </c>
      <c r="K6626" s="4" t="s">
        <v>821</v>
      </c>
      <c r="L6626" s="4">
        <v>2</v>
      </c>
      <c r="M6626" s="4" t="s">
        <v>77</v>
      </c>
      <c r="N6626" s="4">
        <v>226.06</v>
      </c>
      <c r="O6626" s="4">
        <v>109.74</v>
      </c>
      <c r="P6626" s="4" t="s">
        <v>78</v>
      </c>
      <c r="Q6626" s="77">
        <v>45281.651388888888</v>
      </c>
      <c r="R6626" s="4">
        <v>452.12</v>
      </c>
      <c r="S6626" s="4">
        <v>219.48</v>
      </c>
      <c r="T6626" s="4" t="str">
        <f>VLOOKUP(E6626,zamiana!A:B,2,0)</f>
        <v>ALSTOM KTW</v>
      </c>
    </row>
    <row r="6627" spans="1:20" x14ac:dyDescent="0.3">
      <c r="A6627" s="4" t="s">
        <v>4634</v>
      </c>
      <c r="B6627" s="76">
        <v>45222</v>
      </c>
      <c r="C6627" s="76">
        <v>45222</v>
      </c>
      <c r="D6627" s="76">
        <v>45252</v>
      </c>
      <c r="E6627" s="4" t="s">
        <v>940</v>
      </c>
      <c r="F6627" s="4" t="s">
        <v>3867</v>
      </c>
      <c r="G6627" s="4" t="s">
        <v>942</v>
      </c>
      <c r="H6627" s="4" t="s">
        <v>999</v>
      </c>
      <c r="I6627" s="4" t="s">
        <v>1869</v>
      </c>
      <c r="J6627" s="4" t="s">
        <v>1869</v>
      </c>
      <c r="K6627" s="4" t="s">
        <v>770</v>
      </c>
      <c r="L6627" s="4">
        <v>5</v>
      </c>
      <c r="M6627" s="4" t="s">
        <v>77</v>
      </c>
      <c r="N6627" s="4">
        <v>410.05</v>
      </c>
      <c r="O6627" s="4">
        <v>182.41</v>
      </c>
      <c r="P6627" s="4" t="s">
        <v>78</v>
      </c>
      <c r="Q6627" s="77">
        <v>45281.640277777777</v>
      </c>
      <c r="R6627" s="4">
        <v>2050.25</v>
      </c>
      <c r="S6627" s="4">
        <v>912.05</v>
      </c>
      <c r="T6627" s="4" t="str">
        <f>VLOOKUP(E6627,zamiana!A:B,2,0)</f>
        <v>ALSTOM KTW</v>
      </c>
    </row>
    <row r="6628" spans="1:20" x14ac:dyDescent="0.3">
      <c r="A6628" s="4" t="s">
        <v>4634</v>
      </c>
      <c r="B6628" s="76">
        <v>45222</v>
      </c>
      <c r="C6628" s="76">
        <v>45222</v>
      </c>
      <c r="D6628" s="76">
        <v>45252</v>
      </c>
      <c r="E6628" s="4" t="s">
        <v>940</v>
      </c>
      <c r="F6628" s="4" t="s">
        <v>3867</v>
      </c>
      <c r="G6628" s="4" t="s">
        <v>942</v>
      </c>
      <c r="H6628" s="4" t="s">
        <v>999</v>
      </c>
      <c r="I6628" s="4" t="s">
        <v>1808</v>
      </c>
      <c r="J6628" s="4" t="s">
        <v>1809</v>
      </c>
      <c r="K6628" s="4" t="s">
        <v>821</v>
      </c>
      <c r="L6628" s="4">
        <v>12</v>
      </c>
      <c r="M6628" s="4" t="s">
        <v>77</v>
      </c>
      <c r="N6628" s="4">
        <v>86.92</v>
      </c>
      <c r="O6628" s="4">
        <v>75.8</v>
      </c>
      <c r="P6628" s="4" t="s">
        <v>78</v>
      </c>
      <c r="Q6628" s="77">
        <v>45281.683333333334</v>
      </c>
      <c r="R6628" s="4">
        <v>1043.04</v>
      </c>
      <c r="S6628" s="4">
        <v>909.6</v>
      </c>
      <c r="T6628" s="4" t="str">
        <f>VLOOKUP(E6628,zamiana!A:B,2,0)</f>
        <v>ALSTOM KTW</v>
      </c>
    </row>
    <row r="6629" spans="1:20" x14ac:dyDescent="0.3">
      <c r="A6629" s="4" t="s">
        <v>4634</v>
      </c>
      <c r="B6629" s="76">
        <v>45222</v>
      </c>
      <c r="C6629" s="76">
        <v>45222</v>
      </c>
      <c r="D6629" s="76">
        <v>45252</v>
      </c>
      <c r="E6629" s="4" t="s">
        <v>940</v>
      </c>
      <c r="F6629" s="4" t="s">
        <v>3867</v>
      </c>
      <c r="G6629" s="4" t="s">
        <v>942</v>
      </c>
      <c r="H6629" s="4" t="s">
        <v>999</v>
      </c>
      <c r="I6629" s="4" t="s">
        <v>1808</v>
      </c>
      <c r="J6629" s="4" t="s">
        <v>1809</v>
      </c>
      <c r="K6629" s="4" t="s">
        <v>821</v>
      </c>
      <c r="L6629" s="4">
        <v>3</v>
      </c>
      <c r="M6629" s="4" t="s">
        <v>77</v>
      </c>
      <c r="N6629" s="4">
        <v>86.92</v>
      </c>
      <c r="O6629" s="4">
        <v>75.8</v>
      </c>
      <c r="P6629" s="4" t="s">
        <v>78</v>
      </c>
      <c r="Q6629" s="77">
        <v>45281.683333333334</v>
      </c>
      <c r="R6629" s="4">
        <v>260.76</v>
      </c>
      <c r="S6629" s="4">
        <v>227.4</v>
      </c>
      <c r="T6629" s="4" t="str">
        <f>VLOOKUP(E6629,zamiana!A:B,2,0)</f>
        <v>ALSTOM KTW</v>
      </c>
    </row>
    <row r="6630" spans="1:20" x14ac:dyDescent="0.3">
      <c r="A6630" s="4" t="s">
        <v>4634</v>
      </c>
      <c r="B6630" s="76">
        <v>45222</v>
      </c>
      <c r="C6630" s="76">
        <v>45222</v>
      </c>
      <c r="D6630" s="76">
        <v>45252</v>
      </c>
      <c r="E6630" s="4" t="s">
        <v>940</v>
      </c>
      <c r="F6630" s="4" t="s">
        <v>3867</v>
      </c>
      <c r="G6630" s="4" t="s">
        <v>942</v>
      </c>
      <c r="H6630" s="4" t="s">
        <v>999</v>
      </c>
      <c r="I6630" s="4" t="s">
        <v>1260</v>
      </c>
      <c r="J6630" s="4" t="s">
        <v>1260</v>
      </c>
      <c r="K6630" s="4" t="s">
        <v>821</v>
      </c>
      <c r="L6630" s="4">
        <v>1</v>
      </c>
      <c r="M6630" s="4" t="s">
        <v>77</v>
      </c>
      <c r="N6630" s="4">
        <v>34.17</v>
      </c>
      <c r="O6630" s="4">
        <v>13.45</v>
      </c>
      <c r="P6630" s="4" t="s">
        <v>78</v>
      </c>
      <c r="Q6630" s="77">
        <v>45281.613888888889</v>
      </c>
      <c r="R6630" s="4">
        <v>34.17</v>
      </c>
      <c r="S6630" s="4">
        <v>13.45</v>
      </c>
      <c r="T6630" s="4" t="str">
        <f>VLOOKUP(E6630,zamiana!A:B,2,0)</f>
        <v>ALSTOM KTW</v>
      </c>
    </row>
    <row r="6631" spans="1:20" x14ac:dyDescent="0.3">
      <c r="A6631" s="4" t="s">
        <v>4634</v>
      </c>
      <c r="B6631" s="76">
        <v>45222</v>
      </c>
      <c r="C6631" s="76">
        <v>45222</v>
      </c>
      <c r="D6631" s="76">
        <v>45252</v>
      </c>
      <c r="E6631" s="4" t="s">
        <v>940</v>
      </c>
      <c r="F6631" s="4" t="s">
        <v>3867</v>
      </c>
      <c r="G6631" s="4" t="s">
        <v>942</v>
      </c>
      <c r="H6631" s="4" t="s">
        <v>999</v>
      </c>
      <c r="I6631" s="4" t="s">
        <v>1283</v>
      </c>
      <c r="J6631" s="4" t="s">
        <v>1283</v>
      </c>
      <c r="K6631" s="4" t="s">
        <v>821</v>
      </c>
      <c r="L6631" s="4">
        <v>1</v>
      </c>
      <c r="M6631" s="4" t="s">
        <v>77</v>
      </c>
      <c r="N6631" s="4">
        <v>16.809999999999999</v>
      </c>
      <c r="O6631" s="4">
        <v>12.57</v>
      </c>
      <c r="P6631" s="4" t="s">
        <v>78</v>
      </c>
      <c r="Q6631" s="77">
        <v>45281.651388888888</v>
      </c>
      <c r="R6631" s="4">
        <v>16.809999999999999</v>
      </c>
      <c r="S6631" s="4">
        <v>12.57</v>
      </c>
      <c r="T6631" s="4" t="str">
        <f>VLOOKUP(E6631,zamiana!A:B,2,0)</f>
        <v>ALSTOM KTW</v>
      </c>
    </row>
    <row r="6632" spans="1:20" x14ac:dyDescent="0.3">
      <c r="A6632" s="4" t="s">
        <v>4634</v>
      </c>
      <c r="B6632" s="76">
        <v>45222</v>
      </c>
      <c r="C6632" s="76">
        <v>45222</v>
      </c>
      <c r="D6632" s="76">
        <v>45252</v>
      </c>
      <c r="E6632" s="4" t="s">
        <v>940</v>
      </c>
      <c r="F6632" s="4" t="s">
        <v>3867</v>
      </c>
      <c r="G6632" s="4" t="s">
        <v>942</v>
      </c>
      <c r="H6632" s="4" t="s">
        <v>999</v>
      </c>
      <c r="I6632" s="4" t="s">
        <v>1635</v>
      </c>
      <c r="J6632" s="4" t="s">
        <v>1636</v>
      </c>
      <c r="K6632" s="4" t="s">
        <v>821</v>
      </c>
      <c r="L6632" s="4">
        <v>1</v>
      </c>
      <c r="M6632" s="4" t="s">
        <v>77</v>
      </c>
      <c r="N6632" s="4">
        <v>40.51</v>
      </c>
      <c r="O6632" s="4">
        <v>25.1</v>
      </c>
      <c r="P6632" s="4" t="s">
        <v>78</v>
      </c>
      <c r="Q6632" s="77">
        <v>45281.613194444442</v>
      </c>
      <c r="R6632" s="4">
        <v>40.51</v>
      </c>
      <c r="S6632" s="4">
        <v>25.1</v>
      </c>
      <c r="T6632" s="4" t="str">
        <f>VLOOKUP(E6632,zamiana!A:B,2,0)</f>
        <v>ALSTOM KTW</v>
      </c>
    </row>
    <row r="6633" spans="1:20" x14ac:dyDescent="0.3">
      <c r="A6633" s="4" t="s">
        <v>4729</v>
      </c>
      <c r="B6633" s="76">
        <v>45222</v>
      </c>
      <c r="C6633" s="76">
        <v>45222</v>
      </c>
      <c r="D6633" s="76">
        <v>45252</v>
      </c>
      <c r="E6633" s="4" t="s">
        <v>940</v>
      </c>
      <c r="F6633" s="4" t="s">
        <v>3867</v>
      </c>
      <c r="G6633" s="4" t="s">
        <v>942</v>
      </c>
      <c r="H6633" s="4" t="s">
        <v>999</v>
      </c>
      <c r="I6633" s="4" t="s">
        <v>1793</v>
      </c>
      <c r="J6633" s="4" t="s">
        <v>1793</v>
      </c>
      <c r="K6633" s="4" t="s">
        <v>821</v>
      </c>
      <c r="L6633" s="4">
        <v>7</v>
      </c>
      <c r="M6633" s="4" t="s">
        <v>77</v>
      </c>
      <c r="N6633" s="4">
        <v>152.29</v>
      </c>
      <c r="O6633" s="4">
        <v>107.8</v>
      </c>
      <c r="P6633" s="4" t="s">
        <v>78</v>
      </c>
      <c r="Q6633" s="77">
        <v>45281.625</v>
      </c>
      <c r="R6633" s="4">
        <v>1066.03</v>
      </c>
      <c r="S6633" s="4">
        <v>754.6</v>
      </c>
      <c r="T6633" s="4" t="str">
        <f>VLOOKUP(E6633,zamiana!A:B,2,0)</f>
        <v>ALSTOM KTW</v>
      </c>
    </row>
    <row r="6634" spans="1:20" x14ac:dyDescent="0.3">
      <c r="A6634" s="4" t="s">
        <v>4729</v>
      </c>
      <c r="B6634" s="76">
        <v>45222</v>
      </c>
      <c r="C6634" s="76">
        <v>45222</v>
      </c>
      <c r="D6634" s="76">
        <v>45252</v>
      </c>
      <c r="E6634" s="4" t="s">
        <v>940</v>
      </c>
      <c r="F6634" s="4" t="s">
        <v>3867</v>
      </c>
      <c r="G6634" s="4" t="s">
        <v>942</v>
      </c>
      <c r="H6634" s="4" t="s">
        <v>999</v>
      </c>
      <c r="I6634" s="4" t="s">
        <v>1794</v>
      </c>
      <c r="J6634" s="4" t="s">
        <v>1794</v>
      </c>
      <c r="K6634" s="4" t="s">
        <v>821</v>
      </c>
      <c r="L6634" s="4">
        <v>7</v>
      </c>
      <c r="M6634" s="4" t="s">
        <v>77</v>
      </c>
      <c r="N6634" s="4">
        <v>152.19999999999999</v>
      </c>
      <c r="O6634" s="4">
        <v>107.8</v>
      </c>
      <c r="P6634" s="4" t="s">
        <v>78</v>
      </c>
      <c r="Q6634" s="77">
        <v>45281.625</v>
      </c>
      <c r="R6634" s="4">
        <v>1065.4000000000001</v>
      </c>
      <c r="S6634" s="4">
        <v>754.6</v>
      </c>
      <c r="T6634" s="4" t="str">
        <f>VLOOKUP(E6634,zamiana!A:B,2,0)</f>
        <v>ALSTOM KTW</v>
      </c>
    </row>
    <row r="6635" spans="1:20" x14ac:dyDescent="0.3">
      <c r="A6635" s="4" t="s">
        <v>4729</v>
      </c>
      <c r="B6635" s="76">
        <v>45222</v>
      </c>
      <c r="C6635" s="76">
        <v>45222</v>
      </c>
      <c r="D6635" s="76">
        <v>45252</v>
      </c>
      <c r="E6635" s="4" t="s">
        <v>940</v>
      </c>
      <c r="F6635" s="4" t="s">
        <v>3867</v>
      </c>
      <c r="G6635" s="4" t="s">
        <v>942</v>
      </c>
      <c r="H6635" s="4" t="s">
        <v>999</v>
      </c>
      <c r="I6635" s="4" t="s">
        <v>4730</v>
      </c>
      <c r="J6635" s="4" t="s">
        <v>4730</v>
      </c>
      <c r="K6635" s="4" t="s">
        <v>821</v>
      </c>
      <c r="L6635" s="4">
        <v>5</v>
      </c>
      <c r="M6635" s="4" t="s">
        <v>77</v>
      </c>
      <c r="N6635" s="4">
        <v>29.29</v>
      </c>
      <c r="O6635" s="4">
        <v>13.7</v>
      </c>
      <c r="P6635" s="4" t="s">
        <v>78</v>
      </c>
      <c r="Q6635" s="77">
        <v>45281.615277777775</v>
      </c>
      <c r="R6635" s="4">
        <v>146.44999999999999</v>
      </c>
      <c r="S6635" s="4">
        <v>68.5</v>
      </c>
      <c r="T6635" s="4" t="str">
        <f>VLOOKUP(E6635,zamiana!A:B,2,0)</f>
        <v>ALSTOM KTW</v>
      </c>
    </row>
    <row r="6636" spans="1:20" x14ac:dyDescent="0.3">
      <c r="A6636" s="4" t="s">
        <v>4659</v>
      </c>
      <c r="B6636" s="76">
        <v>45222</v>
      </c>
      <c r="C6636" s="76">
        <v>45222</v>
      </c>
      <c r="D6636" s="76">
        <v>45252</v>
      </c>
      <c r="E6636" s="4" t="s">
        <v>940</v>
      </c>
      <c r="F6636" s="4" t="s">
        <v>3867</v>
      </c>
      <c r="G6636" s="4" t="s">
        <v>942</v>
      </c>
      <c r="H6636" s="4" t="s">
        <v>999</v>
      </c>
      <c r="I6636" s="4" t="s">
        <v>1361</v>
      </c>
      <c r="J6636" s="4" t="s">
        <v>1361</v>
      </c>
      <c r="K6636" s="4" t="s">
        <v>852</v>
      </c>
      <c r="L6636" s="4">
        <v>2</v>
      </c>
      <c r="M6636" s="4" t="s">
        <v>77</v>
      </c>
      <c r="N6636" s="4">
        <v>26.65</v>
      </c>
      <c r="O6636" s="4">
        <v>17.38</v>
      </c>
      <c r="P6636" s="4" t="s">
        <v>78</v>
      </c>
      <c r="Q6636" s="77">
        <v>45281.620138888888</v>
      </c>
      <c r="R6636" s="4">
        <v>53.3</v>
      </c>
      <c r="S6636" s="4">
        <v>34.76</v>
      </c>
      <c r="T6636" s="4" t="str">
        <f>VLOOKUP(E6636,zamiana!A:B,2,0)</f>
        <v>ALSTOM KTW</v>
      </c>
    </row>
    <row r="6637" spans="1:20" x14ac:dyDescent="0.3">
      <c r="A6637" s="4" t="s">
        <v>4659</v>
      </c>
      <c r="B6637" s="76">
        <v>45222</v>
      </c>
      <c r="C6637" s="76">
        <v>45222</v>
      </c>
      <c r="D6637" s="76">
        <v>45252</v>
      </c>
      <c r="E6637" s="4" t="s">
        <v>940</v>
      </c>
      <c r="F6637" s="4" t="s">
        <v>3867</v>
      </c>
      <c r="G6637" s="4" t="s">
        <v>942</v>
      </c>
      <c r="H6637" s="4" t="s">
        <v>999</v>
      </c>
      <c r="I6637" s="4" t="s">
        <v>1839</v>
      </c>
      <c r="J6637" s="4" t="s">
        <v>1839</v>
      </c>
      <c r="K6637" s="4" t="s">
        <v>852</v>
      </c>
      <c r="L6637" s="4">
        <v>4</v>
      </c>
      <c r="M6637" s="4" t="s">
        <v>77</v>
      </c>
      <c r="N6637" s="4">
        <v>122.55</v>
      </c>
      <c r="O6637" s="4">
        <v>94.98</v>
      </c>
      <c r="P6637" s="4" t="s">
        <v>78</v>
      </c>
      <c r="Q6637" s="77">
        <v>45281.620138888888</v>
      </c>
      <c r="R6637" s="4">
        <v>490.2</v>
      </c>
      <c r="S6637" s="4">
        <v>379.92</v>
      </c>
      <c r="T6637" s="4" t="str">
        <f>VLOOKUP(E6637,zamiana!A:B,2,0)</f>
        <v>ALSTOM KTW</v>
      </c>
    </row>
    <row r="6638" spans="1:20" x14ac:dyDescent="0.3">
      <c r="A6638" s="4" t="s">
        <v>4659</v>
      </c>
      <c r="B6638" s="76">
        <v>45222</v>
      </c>
      <c r="C6638" s="76">
        <v>45222</v>
      </c>
      <c r="D6638" s="76">
        <v>45252</v>
      </c>
      <c r="E6638" s="4" t="s">
        <v>940</v>
      </c>
      <c r="F6638" s="4" t="s">
        <v>3867</v>
      </c>
      <c r="G6638" s="4" t="s">
        <v>942</v>
      </c>
      <c r="H6638" s="4" t="s">
        <v>999</v>
      </c>
      <c r="I6638" s="4" t="s">
        <v>1569</v>
      </c>
      <c r="J6638" s="4" t="s">
        <v>1569</v>
      </c>
      <c r="K6638" s="4" t="s">
        <v>821</v>
      </c>
      <c r="L6638" s="4">
        <v>4</v>
      </c>
      <c r="M6638" s="4" t="s">
        <v>77</v>
      </c>
      <c r="N6638" s="4">
        <v>33.520000000000003</v>
      </c>
      <c r="O6638" s="4">
        <v>33.64</v>
      </c>
      <c r="P6638" s="4" t="s">
        <v>78</v>
      </c>
      <c r="Q6638" s="77">
        <v>45281.651388888888</v>
      </c>
      <c r="R6638" s="4">
        <v>134.08000000000001</v>
      </c>
      <c r="S6638" s="4">
        <v>134.56</v>
      </c>
      <c r="T6638" s="4" t="str">
        <f>VLOOKUP(E6638,zamiana!A:B,2,0)</f>
        <v>ALSTOM KTW</v>
      </c>
    </row>
    <row r="6639" spans="1:20" x14ac:dyDescent="0.3">
      <c r="A6639" s="4" t="s">
        <v>4659</v>
      </c>
      <c r="B6639" s="76">
        <v>45222</v>
      </c>
      <c r="C6639" s="76">
        <v>45222</v>
      </c>
      <c r="D6639" s="76">
        <v>45252</v>
      </c>
      <c r="E6639" s="4" t="s">
        <v>940</v>
      </c>
      <c r="F6639" s="4" t="s">
        <v>3867</v>
      </c>
      <c r="G6639" s="4" t="s">
        <v>942</v>
      </c>
      <c r="H6639" s="4" t="s">
        <v>999</v>
      </c>
      <c r="I6639" s="4" t="s">
        <v>1852</v>
      </c>
      <c r="J6639" s="4" t="s">
        <v>1853</v>
      </c>
      <c r="K6639" s="4" t="s">
        <v>821</v>
      </c>
      <c r="L6639" s="4">
        <v>5</v>
      </c>
      <c r="M6639" s="4" t="s">
        <v>77</v>
      </c>
      <c r="N6639" s="4">
        <v>276.04000000000002</v>
      </c>
      <c r="O6639" s="4">
        <v>121.35</v>
      </c>
      <c r="P6639" s="4" t="s">
        <v>78</v>
      </c>
      <c r="Q6639" s="77">
        <v>45281.625</v>
      </c>
      <c r="R6639" s="4">
        <v>1380.2</v>
      </c>
      <c r="S6639" s="4">
        <v>606.75</v>
      </c>
      <c r="T6639" s="4" t="str">
        <f>VLOOKUP(E6639,zamiana!A:B,2,0)</f>
        <v>ALSTOM KTW</v>
      </c>
    </row>
    <row r="6640" spans="1:20" x14ac:dyDescent="0.3">
      <c r="A6640" s="4" t="s">
        <v>4699</v>
      </c>
      <c r="B6640" s="76">
        <v>45222</v>
      </c>
      <c r="C6640" s="76">
        <v>45222</v>
      </c>
      <c r="D6640" s="76">
        <v>45252</v>
      </c>
      <c r="E6640" s="4" t="s">
        <v>940</v>
      </c>
      <c r="F6640" s="4" t="s">
        <v>3867</v>
      </c>
      <c r="G6640" s="4" t="s">
        <v>942</v>
      </c>
      <c r="H6640" s="4" t="s">
        <v>999</v>
      </c>
      <c r="I6640" s="4" t="s">
        <v>4779</v>
      </c>
      <c r="J6640" s="4" t="s">
        <v>4779</v>
      </c>
      <c r="K6640" s="4" t="s">
        <v>770</v>
      </c>
      <c r="L6640" s="4">
        <v>16</v>
      </c>
      <c r="M6640" s="4" t="s">
        <v>77</v>
      </c>
      <c r="N6640" s="4">
        <v>57.3</v>
      </c>
      <c r="O6640" s="4">
        <v>43.28</v>
      </c>
      <c r="P6640" s="4" t="s">
        <v>78</v>
      </c>
      <c r="Q6640" s="77">
        <v>45281.635416666664</v>
      </c>
      <c r="R6640" s="4">
        <v>916.8</v>
      </c>
      <c r="S6640" s="4">
        <v>692.48</v>
      </c>
      <c r="T6640" s="4" t="str">
        <f>VLOOKUP(E6640,zamiana!A:B,2,0)</f>
        <v>ALSTOM KTW</v>
      </c>
    </row>
    <row r="6641" spans="1:20" x14ac:dyDescent="0.3">
      <c r="A6641" s="4" t="s">
        <v>4699</v>
      </c>
      <c r="B6641" s="76">
        <v>45222</v>
      </c>
      <c r="C6641" s="76">
        <v>45222</v>
      </c>
      <c r="D6641" s="76">
        <v>45252</v>
      </c>
      <c r="E6641" s="4" t="s">
        <v>940</v>
      </c>
      <c r="F6641" s="4" t="s">
        <v>3867</v>
      </c>
      <c r="G6641" s="4" t="s">
        <v>942</v>
      </c>
      <c r="H6641" s="4" t="s">
        <v>999</v>
      </c>
      <c r="I6641" s="4" t="s">
        <v>1839</v>
      </c>
      <c r="J6641" s="4" t="s">
        <v>1839</v>
      </c>
      <c r="K6641" s="4" t="s">
        <v>852</v>
      </c>
      <c r="L6641" s="4">
        <v>5</v>
      </c>
      <c r="M6641" s="4" t="s">
        <v>77</v>
      </c>
      <c r="N6641" s="4">
        <v>122.55</v>
      </c>
      <c r="O6641" s="4">
        <v>94.98</v>
      </c>
      <c r="P6641" s="4" t="s">
        <v>78</v>
      </c>
      <c r="Q6641" s="77">
        <v>45281.620138888888</v>
      </c>
      <c r="R6641" s="4">
        <v>612.75</v>
      </c>
      <c r="S6641" s="4">
        <v>474.9</v>
      </c>
      <c r="T6641" s="4" t="str">
        <f>VLOOKUP(E6641,zamiana!A:B,2,0)</f>
        <v>ALSTOM KTW</v>
      </c>
    </row>
    <row r="6642" spans="1:20" x14ac:dyDescent="0.3">
      <c r="A6642" s="4" t="s">
        <v>4669</v>
      </c>
      <c r="B6642" s="76">
        <v>45222</v>
      </c>
      <c r="C6642" s="76">
        <v>45222</v>
      </c>
      <c r="D6642" s="76">
        <v>45252</v>
      </c>
      <c r="E6642" s="4" t="s">
        <v>940</v>
      </c>
      <c r="F6642" s="4" t="s">
        <v>3867</v>
      </c>
      <c r="G6642" s="4" t="s">
        <v>942</v>
      </c>
      <c r="H6642" s="4" t="s">
        <v>999</v>
      </c>
      <c r="I6642" s="4" t="s">
        <v>4759</v>
      </c>
      <c r="J6642" s="4" t="s">
        <v>4759</v>
      </c>
      <c r="K6642" s="4" t="s">
        <v>821</v>
      </c>
      <c r="L6642" s="4">
        <v>3</v>
      </c>
      <c r="M6642" s="4" t="s">
        <v>77</v>
      </c>
      <c r="N6642" s="4">
        <v>246.68</v>
      </c>
      <c r="O6642" s="4">
        <v>44.42</v>
      </c>
      <c r="P6642" s="4" t="s">
        <v>78</v>
      </c>
      <c r="Q6642" s="77">
        <v>45281.681250000001</v>
      </c>
      <c r="R6642" s="4">
        <v>740.04</v>
      </c>
      <c r="S6642" s="4">
        <v>133.26</v>
      </c>
      <c r="T6642" s="4" t="str">
        <f>VLOOKUP(E6642,zamiana!A:B,2,0)</f>
        <v>ALSTOM KTW</v>
      </c>
    </row>
    <row r="6643" spans="1:20" x14ac:dyDescent="0.3">
      <c r="A6643" s="4" t="s">
        <v>4669</v>
      </c>
      <c r="B6643" s="76">
        <v>45222</v>
      </c>
      <c r="C6643" s="76">
        <v>45222</v>
      </c>
      <c r="D6643" s="76">
        <v>45252</v>
      </c>
      <c r="E6643" s="4" t="s">
        <v>940</v>
      </c>
      <c r="F6643" s="4" t="s">
        <v>3867</v>
      </c>
      <c r="G6643" s="4" t="s">
        <v>942</v>
      </c>
      <c r="H6643" s="4" t="s">
        <v>999</v>
      </c>
      <c r="I6643" s="4" t="s">
        <v>3374</v>
      </c>
      <c r="J6643" s="4" t="s">
        <v>3374</v>
      </c>
      <c r="K6643" s="4" t="s">
        <v>821</v>
      </c>
      <c r="L6643" s="4">
        <v>1</v>
      </c>
      <c r="M6643" s="4" t="s">
        <v>77</v>
      </c>
      <c r="N6643" s="4">
        <v>92.52</v>
      </c>
      <c r="O6643" s="4">
        <v>70.27</v>
      </c>
      <c r="P6643" s="4" t="s">
        <v>78</v>
      </c>
      <c r="Q6643" s="77">
        <v>45281.616666666669</v>
      </c>
      <c r="R6643" s="4">
        <v>92.52</v>
      </c>
      <c r="S6643" s="4">
        <v>70.27</v>
      </c>
      <c r="T6643" s="4" t="str">
        <f>VLOOKUP(E6643,zamiana!A:B,2,0)</f>
        <v>ALSTOM KTW</v>
      </c>
    </row>
    <row r="6644" spans="1:20" x14ac:dyDescent="0.3">
      <c r="A6644" s="4" t="s">
        <v>4669</v>
      </c>
      <c r="B6644" s="76">
        <v>45222</v>
      </c>
      <c r="C6644" s="76">
        <v>45222</v>
      </c>
      <c r="D6644" s="76">
        <v>45252</v>
      </c>
      <c r="E6644" s="4" t="s">
        <v>940</v>
      </c>
      <c r="F6644" s="4" t="s">
        <v>3867</v>
      </c>
      <c r="G6644" s="4" t="s">
        <v>942</v>
      </c>
      <c r="H6644" s="4" t="s">
        <v>999</v>
      </c>
      <c r="I6644" s="4" t="s">
        <v>1391</v>
      </c>
      <c r="J6644" s="4" t="s">
        <v>1391</v>
      </c>
      <c r="K6644" s="4" t="s">
        <v>821</v>
      </c>
      <c r="L6644" s="4">
        <v>2</v>
      </c>
      <c r="M6644" s="4" t="s">
        <v>77</v>
      </c>
      <c r="N6644" s="4">
        <v>21.16</v>
      </c>
      <c r="O6644" s="4">
        <v>15.97</v>
      </c>
      <c r="P6644" s="4" t="s">
        <v>78</v>
      </c>
      <c r="Q6644" s="77">
        <v>45281.615972222222</v>
      </c>
      <c r="R6644" s="4">
        <v>42.32</v>
      </c>
      <c r="S6644" s="4">
        <v>31.94</v>
      </c>
      <c r="T6644" s="4" t="str">
        <f>VLOOKUP(E6644,zamiana!A:B,2,0)</f>
        <v>ALSTOM KTW</v>
      </c>
    </row>
    <row r="6645" spans="1:20" x14ac:dyDescent="0.3">
      <c r="A6645" s="4" t="s">
        <v>4669</v>
      </c>
      <c r="B6645" s="76">
        <v>45222</v>
      </c>
      <c r="C6645" s="76">
        <v>45222</v>
      </c>
      <c r="D6645" s="76">
        <v>45252</v>
      </c>
      <c r="E6645" s="4" t="s">
        <v>940</v>
      </c>
      <c r="F6645" s="4" t="s">
        <v>3867</v>
      </c>
      <c r="G6645" s="4" t="s">
        <v>942</v>
      </c>
      <c r="H6645" s="4" t="s">
        <v>999</v>
      </c>
      <c r="I6645" s="4" t="s">
        <v>3360</v>
      </c>
      <c r="J6645" s="4" t="s">
        <v>3360</v>
      </c>
      <c r="K6645" s="4" t="s">
        <v>821</v>
      </c>
      <c r="L6645" s="4">
        <v>6</v>
      </c>
      <c r="M6645" s="4" t="s">
        <v>77</v>
      </c>
      <c r="N6645" s="4">
        <v>21.47</v>
      </c>
      <c r="O6645" s="4">
        <v>17.28</v>
      </c>
      <c r="P6645" s="4" t="s">
        <v>78</v>
      </c>
      <c r="Q6645" s="77">
        <v>45281.615972222222</v>
      </c>
      <c r="R6645" s="4">
        <v>128.82</v>
      </c>
      <c r="S6645" s="4">
        <v>103.68</v>
      </c>
      <c r="T6645" s="4" t="str">
        <f>VLOOKUP(E6645,zamiana!A:B,2,0)</f>
        <v>ALSTOM KTW</v>
      </c>
    </row>
    <row r="6646" spans="1:20" x14ac:dyDescent="0.3">
      <c r="A6646" s="4" t="s">
        <v>4669</v>
      </c>
      <c r="B6646" s="76">
        <v>45222</v>
      </c>
      <c r="C6646" s="76">
        <v>45222</v>
      </c>
      <c r="D6646" s="76">
        <v>45252</v>
      </c>
      <c r="E6646" s="4" t="s">
        <v>940</v>
      </c>
      <c r="F6646" s="4" t="s">
        <v>3867</v>
      </c>
      <c r="G6646" s="4" t="s">
        <v>942</v>
      </c>
      <c r="H6646" s="4" t="s">
        <v>999</v>
      </c>
      <c r="I6646" s="4" t="s">
        <v>1842</v>
      </c>
      <c r="J6646" s="4" t="s">
        <v>1842</v>
      </c>
      <c r="K6646" s="4" t="s">
        <v>821</v>
      </c>
      <c r="L6646" s="4">
        <v>2</v>
      </c>
      <c r="M6646" s="4" t="s">
        <v>77</v>
      </c>
      <c r="N6646" s="4">
        <v>226.06</v>
      </c>
      <c r="O6646" s="4">
        <v>109.74</v>
      </c>
      <c r="P6646" s="4" t="s">
        <v>78</v>
      </c>
      <c r="Q6646" s="77">
        <v>45281.651388888888</v>
      </c>
      <c r="R6646" s="4">
        <v>452.12</v>
      </c>
      <c r="S6646" s="4">
        <v>219.48</v>
      </c>
      <c r="T6646" s="4" t="str">
        <f>VLOOKUP(E6646,zamiana!A:B,2,0)</f>
        <v>ALSTOM KTW</v>
      </c>
    </row>
    <row r="6647" spans="1:20" x14ac:dyDescent="0.3">
      <c r="A6647" s="4" t="s">
        <v>4704</v>
      </c>
      <c r="B6647" s="76">
        <v>45222</v>
      </c>
      <c r="C6647" s="76">
        <v>45222</v>
      </c>
      <c r="D6647" s="76">
        <v>45252</v>
      </c>
      <c r="E6647" s="4" t="s">
        <v>940</v>
      </c>
      <c r="F6647" s="4" t="s">
        <v>3867</v>
      </c>
      <c r="G6647" s="4" t="s">
        <v>942</v>
      </c>
      <c r="H6647" s="4" t="s">
        <v>999</v>
      </c>
      <c r="I6647" s="4" t="s">
        <v>2403</v>
      </c>
      <c r="J6647" s="4" t="s">
        <v>2403</v>
      </c>
      <c r="K6647" s="4" t="s">
        <v>770</v>
      </c>
      <c r="L6647" s="4">
        <v>1</v>
      </c>
      <c r="M6647" s="4" t="s">
        <v>77</v>
      </c>
      <c r="N6647" s="4">
        <v>26.17</v>
      </c>
      <c r="O6647" s="4">
        <v>21.41</v>
      </c>
      <c r="P6647" s="4" t="s">
        <v>78</v>
      </c>
      <c r="Q6647" s="77">
        <v>45281.635416666664</v>
      </c>
      <c r="R6647" s="4">
        <v>26.17</v>
      </c>
      <c r="S6647" s="4">
        <v>21.41</v>
      </c>
      <c r="T6647" s="4" t="str">
        <f>VLOOKUP(E6647,zamiana!A:B,2,0)</f>
        <v>ALSTOM KTW</v>
      </c>
    </row>
    <row r="6648" spans="1:20" x14ac:dyDescent="0.3">
      <c r="A6648" s="4" t="s">
        <v>4704</v>
      </c>
      <c r="B6648" s="76">
        <v>45222</v>
      </c>
      <c r="C6648" s="76">
        <v>45222</v>
      </c>
      <c r="D6648" s="76">
        <v>45252</v>
      </c>
      <c r="E6648" s="4" t="s">
        <v>940</v>
      </c>
      <c r="F6648" s="4" t="s">
        <v>3867</v>
      </c>
      <c r="G6648" s="4" t="s">
        <v>942</v>
      </c>
      <c r="H6648" s="4" t="s">
        <v>999</v>
      </c>
      <c r="I6648" s="4" t="s">
        <v>3596</v>
      </c>
      <c r="J6648" s="4" t="s">
        <v>3596</v>
      </c>
      <c r="K6648" s="4" t="s">
        <v>821</v>
      </c>
      <c r="L6648" s="4">
        <v>10</v>
      </c>
      <c r="M6648" s="4" t="s">
        <v>77</v>
      </c>
      <c r="N6648" s="4">
        <v>31.74</v>
      </c>
      <c r="O6648" s="4">
        <v>14.87</v>
      </c>
      <c r="P6648" s="4" t="s">
        <v>78</v>
      </c>
      <c r="Q6648" s="77">
        <v>45281.615972222222</v>
      </c>
      <c r="R6648" s="4">
        <v>317.39999999999998</v>
      </c>
      <c r="S6648" s="4">
        <v>148.69999999999999</v>
      </c>
      <c r="T6648" s="4" t="str">
        <f>VLOOKUP(E6648,zamiana!A:B,2,0)</f>
        <v>ALSTOM KTW</v>
      </c>
    </row>
    <row r="6649" spans="1:20" x14ac:dyDescent="0.3">
      <c r="A6649" s="4" t="s">
        <v>4704</v>
      </c>
      <c r="B6649" s="76">
        <v>45222</v>
      </c>
      <c r="C6649" s="76">
        <v>45222</v>
      </c>
      <c r="D6649" s="76">
        <v>45252</v>
      </c>
      <c r="E6649" s="4" t="s">
        <v>940</v>
      </c>
      <c r="F6649" s="4" t="s">
        <v>3867</v>
      </c>
      <c r="G6649" s="4" t="s">
        <v>942</v>
      </c>
      <c r="H6649" s="4" t="s">
        <v>999</v>
      </c>
      <c r="I6649" s="4" t="s">
        <v>3596</v>
      </c>
      <c r="J6649" s="4" t="s">
        <v>3596</v>
      </c>
      <c r="K6649" s="4" t="s">
        <v>821</v>
      </c>
      <c r="L6649" s="4">
        <v>8</v>
      </c>
      <c r="M6649" s="4" t="s">
        <v>77</v>
      </c>
      <c r="N6649" s="4">
        <v>31.74</v>
      </c>
      <c r="O6649" s="4">
        <v>14.87</v>
      </c>
      <c r="P6649" s="4" t="s">
        <v>78</v>
      </c>
      <c r="Q6649" s="77">
        <v>45281.615972222222</v>
      </c>
      <c r="R6649" s="4">
        <v>253.92</v>
      </c>
      <c r="S6649" s="4">
        <v>118.96</v>
      </c>
      <c r="T6649" s="4" t="str">
        <f>VLOOKUP(E6649,zamiana!A:B,2,0)</f>
        <v>ALSTOM KTW</v>
      </c>
    </row>
    <row r="6650" spans="1:20" x14ac:dyDescent="0.3">
      <c r="A6650" s="4" t="s">
        <v>4704</v>
      </c>
      <c r="B6650" s="76">
        <v>45222</v>
      </c>
      <c r="C6650" s="76">
        <v>45222</v>
      </c>
      <c r="D6650" s="76">
        <v>45252</v>
      </c>
      <c r="E6650" s="4" t="s">
        <v>940</v>
      </c>
      <c r="F6650" s="4" t="s">
        <v>3867</v>
      </c>
      <c r="G6650" s="4" t="s">
        <v>942</v>
      </c>
      <c r="H6650" s="4" t="s">
        <v>999</v>
      </c>
      <c r="I6650" s="4" t="s">
        <v>3606</v>
      </c>
      <c r="J6650" s="4" t="s">
        <v>3606</v>
      </c>
      <c r="K6650" s="4" t="s">
        <v>770</v>
      </c>
      <c r="L6650" s="4">
        <v>4</v>
      </c>
      <c r="M6650" s="4" t="s">
        <v>77</v>
      </c>
      <c r="N6650" s="4">
        <v>112.69</v>
      </c>
      <c r="O6650" s="4">
        <v>76.89</v>
      </c>
      <c r="P6650" s="4" t="s">
        <v>78</v>
      </c>
      <c r="Q6650" s="77">
        <v>45281.656944444447</v>
      </c>
      <c r="R6650" s="4">
        <v>450.76</v>
      </c>
      <c r="S6650" s="4">
        <v>307.56</v>
      </c>
      <c r="T6650" s="4" t="str">
        <f>VLOOKUP(E6650,zamiana!A:B,2,0)</f>
        <v>ALSTOM KTW</v>
      </c>
    </row>
    <row r="6651" spans="1:20" x14ac:dyDescent="0.3">
      <c r="A6651" s="4" t="s">
        <v>4633</v>
      </c>
      <c r="B6651" s="76">
        <v>45222</v>
      </c>
      <c r="C6651" s="76">
        <v>45222</v>
      </c>
      <c r="D6651" s="76">
        <v>45252</v>
      </c>
      <c r="E6651" s="4" t="s">
        <v>940</v>
      </c>
      <c r="F6651" s="4" t="s">
        <v>3867</v>
      </c>
      <c r="G6651" s="4" t="s">
        <v>942</v>
      </c>
      <c r="H6651" s="4" t="s">
        <v>999</v>
      </c>
      <c r="I6651" s="4" t="s">
        <v>3581</v>
      </c>
      <c r="J6651" s="4" t="s">
        <v>3581</v>
      </c>
      <c r="K6651" s="4" t="s">
        <v>863</v>
      </c>
      <c r="L6651" s="4">
        <v>1</v>
      </c>
      <c r="M6651" s="4" t="s">
        <v>77</v>
      </c>
      <c r="N6651" s="4">
        <v>312</v>
      </c>
      <c r="O6651" s="4">
        <v>206.5</v>
      </c>
      <c r="P6651" s="4" t="s">
        <v>78</v>
      </c>
      <c r="Q6651" s="77">
        <v>45173.65902777778</v>
      </c>
      <c r="R6651" s="4">
        <v>312</v>
      </c>
      <c r="S6651" s="4">
        <v>206.5</v>
      </c>
      <c r="T6651" s="4" t="str">
        <f>VLOOKUP(E6651,zamiana!A:B,2,0)</f>
        <v>ALSTOM KTW</v>
      </c>
    </row>
    <row r="6652" spans="1:20" x14ac:dyDescent="0.3">
      <c r="A6652" s="4" t="s">
        <v>4633</v>
      </c>
      <c r="B6652" s="76">
        <v>45222</v>
      </c>
      <c r="C6652" s="76">
        <v>45222</v>
      </c>
      <c r="D6652" s="76">
        <v>45252</v>
      </c>
      <c r="E6652" s="4" t="s">
        <v>940</v>
      </c>
      <c r="F6652" s="4" t="s">
        <v>3867</v>
      </c>
      <c r="G6652" s="4" t="s">
        <v>942</v>
      </c>
      <c r="H6652" s="4" t="s">
        <v>999</v>
      </c>
      <c r="I6652" s="4" t="s">
        <v>1569</v>
      </c>
      <c r="J6652" s="4" t="s">
        <v>1569</v>
      </c>
      <c r="K6652" s="4" t="s">
        <v>821</v>
      </c>
      <c r="L6652" s="4">
        <v>1</v>
      </c>
      <c r="M6652" s="4" t="s">
        <v>77</v>
      </c>
      <c r="N6652" s="4">
        <v>33.520000000000003</v>
      </c>
      <c r="O6652" s="4">
        <v>33.64</v>
      </c>
      <c r="P6652" s="4" t="s">
        <v>78</v>
      </c>
      <c r="Q6652" s="77">
        <v>45281.651388888888</v>
      </c>
      <c r="R6652" s="4">
        <v>33.520000000000003</v>
      </c>
      <c r="S6652" s="4">
        <v>33.64</v>
      </c>
      <c r="T6652" s="4" t="str">
        <f>VLOOKUP(E6652,zamiana!A:B,2,0)</f>
        <v>ALSTOM KTW</v>
      </c>
    </row>
    <row r="6653" spans="1:20" x14ac:dyDescent="0.3">
      <c r="A6653" s="4" t="s">
        <v>4633</v>
      </c>
      <c r="B6653" s="76">
        <v>45222</v>
      </c>
      <c r="C6653" s="76">
        <v>45222</v>
      </c>
      <c r="D6653" s="76">
        <v>45252</v>
      </c>
      <c r="E6653" s="4" t="s">
        <v>940</v>
      </c>
      <c r="F6653" s="4" t="s">
        <v>3867</v>
      </c>
      <c r="G6653" s="4" t="s">
        <v>942</v>
      </c>
      <c r="H6653" s="4" t="s">
        <v>999</v>
      </c>
      <c r="I6653" s="4" t="s">
        <v>1316</v>
      </c>
      <c r="J6653" s="4" t="s">
        <v>1316</v>
      </c>
      <c r="K6653" s="4" t="s">
        <v>821</v>
      </c>
      <c r="L6653" s="4">
        <v>16</v>
      </c>
      <c r="M6653" s="4" t="s">
        <v>77</v>
      </c>
      <c r="N6653" s="4">
        <v>23.06</v>
      </c>
      <c r="O6653" s="4">
        <v>11.24</v>
      </c>
      <c r="P6653" s="4" t="s">
        <v>78</v>
      </c>
      <c r="Q6653" s="77">
        <v>45281.615277777775</v>
      </c>
      <c r="R6653" s="4">
        <v>368.96</v>
      </c>
      <c r="S6653" s="4">
        <v>179.84</v>
      </c>
      <c r="T6653" s="4" t="str">
        <f>VLOOKUP(E6653,zamiana!A:B,2,0)</f>
        <v>ALSTOM KTW</v>
      </c>
    </row>
    <row r="6654" spans="1:20" x14ac:dyDescent="0.3">
      <c r="A6654" s="4" t="s">
        <v>4633</v>
      </c>
      <c r="B6654" s="76">
        <v>45222</v>
      </c>
      <c r="C6654" s="76">
        <v>45222</v>
      </c>
      <c r="D6654" s="76">
        <v>45252</v>
      </c>
      <c r="E6654" s="4" t="s">
        <v>940</v>
      </c>
      <c r="F6654" s="4" t="s">
        <v>3867</v>
      </c>
      <c r="G6654" s="4" t="s">
        <v>942</v>
      </c>
      <c r="H6654" s="4" t="s">
        <v>999</v>
      </c>
      <c r="I6654" s="4" t="s">
        <v>1635</v>
      </c>
      <c r="J6654" s="4" t="s">
        <v>1636</v>
      </c>
      <c r="K6654" s="4" t="s">
        <v>821</v>
      </c>
      <c r="L6654" s="4">
        <v>4</v>
      </c>
      <c r="M6654" s="4" t="s">
        <v>77</v>
      </c>
      <c r="N6654" s="4">
        <v>40.51</v>
      </c>
      <c r="O6654" s="4">
        <v>25.1</v>
      </c>
      <c r="P6654" s="4" t="s">
        <v>78</v>
      </c>
      <c r="Q6654" s="77">
        <v>45281.613194444442</v>
      </c>
      <c r="R6654" s="4">
        <v>162.04</v>
      </c>
      <c r="S6654" s="4">
        <v>100.4</v>
      </c>
      <c r="T6654" s="4" t="str">
        <f>VLOOKUP(E6654,zamiana!A:B,2,0)</f>
        <v>ALSTOM KTW</v>
      </c>
    </row>
    <row r="6655" spans="1:20" x14ac:dyDescent="0.3">
      <c r="A6655" s="4" t="s">
        <v>4633</v>
      </c>
      <c r="B6655" s="76">
        <v>45222</v>
      </c>
      <c r="C6655" s="76">
        <v>45222</v>
      </c>
      <c r="D6655" s="76">
        <v>45252</v>
      </c>
      <c r="E6655" s="4" t="s">
        <v>940</v>
      </c>
      <c r="F6655" s="4" t="s">
        <v>3867</v>
      </c>
      <c r="G6655" s="4" t="s">
        <v>942</v>
      </c>
      <c r="H6655" s="4" t="s">
        <v>999</v>
      </c>
      <c r="I6655" s="4" t="s">
        <v>1389</v>
      </c>
      <c r="J6655" s="4" t="s">
        <v>1390</v>
      </c>
      <c r="K6655" s="4" t="s">
        <v>821</v>
      </c>
      <c r="L6655" s="4">
        <v>1</v>
      </c>
      <c r="M6655" s="4" t="s">
        <v>77</v>
      </c>
      <c r="N6655" s="4">
        <v>29.7</v>
      </c>
      <c r="O6655" s="4">
        <v>18.190000000000001</v>
      </c>
      <c r="P6655" s="4" t="s">
        <v>78</v>
      </c>
      <c r="Q6655" s="77">
        <v>45281.613194444442</v>
      </c>
      <c r="R6655" s="4">
        <v>29.7</v>
      </c>
      <c r="S6655" s="4">
        <v>18.190000000000001</v>
      </c>
      <c r="T6655" s="4" t="str">
        <f>VLOOKUP(E6655,zamiana!A:B,2,0)</f>
        <v>ALSTOM KTW</v>
      </c>
    </row>
    <row r="6656" spans="1:20" x14ac:dyDescent="0.3">
      <c r="A6656" s="4" t="s">
        <v>4705</v>
      </c>
      <c r="B6656" s="76">
        <v>45222</v>
      </c>
      <c r="C6656" s="76">
        <v>45222</v>
      </c>
      <c r="D6656" s="76">
        <v>45252</v>
      </c>
      <c r="E6656" s="4" t="s">
        <v>940</v>
      </c>
      <c r="F6656" s="4" t="s">
        <v>3867</v>
      </c>
      <c r="G6656" s="4" t="s">
        <v>942</v>
      </c>
      <c r="H6656" s="4" t="s">
        <v>999</v>
      </c>
      <c r="I6656" s="4" t="s">
        <v>2403</v>
      </c>
      <c r="J6656" s="4" t="s">
        <v>2403</v>
      </c>
      <c r="K6656" s="4" t="s">
        <v>770</v>
      </c>
      <c r="L6656" s="4">
        <v>2</v>
      </c>
      <c r="M6656" s="4" t="s">
        <v>77</v>
      </c>
      <c r="N6656" s="4">
        <v>26.17</v>
      </c>
      <c r="O6656" s="4">
        <v>21.41</v>
      </c>
      <c r="P6656" s="4" t="s">
        <v>78</v>
      </c>
      <c r="Q6656" s="77">
        <v>45281.635416666664</v>
      </c>
      <c r="R6656" s="4">
        <v>52.34</v>
      </c>
      <c r="S6656" s="4">
        <v>42.82</v>
      </c>
      <c r="T6656" s="4" t="str">
        <f>VLOOKUP(E6656,zamiana!A:B,2,0)</f>
        <v>ALSTOM KTW</v>
      </c>
    </row>
    <row r="6657" spans="1:20" x14ac:dyDescent="0.3">
      <c r="A6657" s="4" t="s">
        <v>4705</v>
      </c>
      <c r="B6657" s="76">
        <v>45222</v>
      </c>
      <c r="C6657" s="76">
        <v>45222</v>
      </c>
      <c r="D6657" s="76">
        <v>45252</v>
      </c>
      <c r="E6657" s="4" t="s">
        <v>940</v>
      </c>
      <c r="F6657" s="4" t="s">
        <v>3867</v>
      </c>
      <c r="G6657" s="4" t="s">
        <v>942</v>
      </c>
      <c r="H6657" s="4" t="s">
        <v>999</v>
      </c>
      <c r="I6657" s="4" t="s">
        <v>2353</v>
      </c>
      <c r="J6657" s="4" t="s">
        <v>2353</v>
      </c>
      <c r="K6657" s="4" t="s">
        <v>102</v>
      </c>
      <c r="L6657" s="4">
        <v>1</v>
      </c>
      <c r="M6657" s="4" t="s">
        <v>77</v>
      </c>
      <c r="N6657" s="4">
        <v>63.66</v>
      </c>
      <c r="O6657" s="4">
        <v>35.74</v>
      </c>
      <c r="P6657" s="4" t="s">
        <v>78</v>
      </c>
      <c r="Q6657" s="77">
        <v>45281.632638888892</v>
      </c>
      <c r="R6657" s="4">
        <v>63.66</v>
      </c>
      <c r="S6657" s="4">
        <v>35.74</v>
      </c>
      <c r="T6657" s="4" t="str">
        <f>VLOOKUP(E6657,zamiana!A:B,2,0)</f>
        <v>ALSTOM KTW</v>
      </c>
    </row>
    <row r="6658" spans="1:20" x14ac:dyDescent="0.3">
      <c r="A6658" s="4" t="s">
        <v>4705</v>
      </c>
      <c r="B6658" s="76">
        <v>45222</v>
      </c>
      <c r="C6658" s="76">
        <v>45222</v>
      </c>
      <c r="D6658" s="76">
        <v>45252</v>
      </c>
      <c r="E6658" s="4" t="s">
        <v>940</v>
      </c>
      <c r="F6658" s="4" t="s">
        <v>3867</v>
      </c>
      <c r="G6658" s="4" t="s">
        <v>942</v>
      </c>
      <c r="H6658" s="4" t="s">
        <v>999</v>
      </c>
      <c r="I6658" s="4" t="s">
        <v>3606</v>
      </c>
      <c r="J6658" s="4" t="s">
        <v>3606</v>
      </c>
      <c r="K6658" s="4" t="s">
        <v>770</v>
      </c>
      <c r="L6658" s="4">
        <v>6</v>
      </c>
      <c r="M6658" s="4" t="s">
        <v>77</v>
      </c>
      <c r="N6658" s="4">
        <v>112.69</v>
      </c>
      <c r="O6658" s="4">
        <v>76.89</v>
      </c>
      <c r="P6658" s="4" t="s">
        <v>78</v>
      </c>
      <c r="Q6658" s="77">
        <v>45281.656944444447</v>
      </c>
      <c r="R6658" s="4">
        <v>676.14</v>
      </c>
      <c r="S6658" s="4">
        <v>461.34</v>
      </c>
      <c r="T6658" s="4" t="str">
        <f>VLOOKUP(E6658,zamiana!A:B,2,0)</f>
        <v>ALSTOM KTW</v>
      </c>
    </row>
    <row r="6659" spans="1:20" x14ac:dyDescent="0.3">
      <c r="A6659" s="4" t="s">
        <v>4797</v>
      </c>
      <c r="B6659" s="76">
        <v>45222</v>
      </c>
      <c r="C6659" s="76">
        <v>45222</v>
      </c>
      <c r="D6659" s="76">
        <v>45252</v>
      </c>
      <c r="E6659" s="4" t="s">
        <v>940</v>
      </c>
      <c r="F6659" s="4" t="s">
        <v>3867</v>
      </c>
      <c r="G6659" s="4" t="s">
        <v>942</v>
      </c>
      <c r="H6659" s="4" t="s">
        <v>999</v>
      </c>
      <c r="I6659" s="4" t="s">
        <v>3401</v>
      </c>
      <c r="J6659" s="4" t="s">
        <v>3402</v>
      </c>
      <c r="K6659" s="4" t="s">
        <v>102</v>
      </c>
      <c r="L6659" s="4">
        <v>2</v>
      </c>
      <c r="M6659" s="4" t="s">
        <v>77</v>
      </c>
      <c r="N6659" s="4">
        <v>18.61</v>
      </c>
      <c r="O6659" s="4">
        <v>5.71</v>
      </c>
      <c r="P6659" s="4" t="s">
        <v>78</v>
      </c>
      <c r="Q6659" s="77">
        <v>45281.675000000003</v>
      </c>
      <c r="R6659" s="4">
        <v>37.22</v>
      </c>
      <c r="S6659" s="4">
        <v>11.42</v>
      </c>
      <c r="T6659" s="4" t="str">
        <f>VLOOKUP(E6659,zamiana!A:B,2,0)</f>
        <v>ALSTOM KTW</v>
      </c>
    </row>
    <row r="6660" spans="1:20" x14ac:dyDescent="0.3">
      <c r="A6660" s="4" t="s">
        <v>4797</v>
      </c>
      <c r="B6660" s="76">
        <v>45222</v>
      </c>
      <c r="C6660" s="76">
        <v>45222</v>
      </c>
      <c r="D6660" s="76">
        <v>45252</v>
      </c>
      <c r="E6660" s="4" t="s">
        <v>940</v>
      </c>
      <c r="F6660" s="4" t="s">
        <v>3867</v>
      </c>
      <c r="G6660" s="4" t="s">
        <v>942</v>
      </c>
      <c r="H6660" s="4" t="s">
        <v>999</v>
      </c>
      <c r="I6660" s="4" t="s">
        <v>3405</v>
      </c>
      <c r="J6660" s="4" t="s">
        <v>3406</v>
      </c>
      <c r="K6660" s="4" t="s">
        <v>102</v>
      </c>
      <c r="L6660" s="4">
        <v>2</v>
      </c>
      <c r="M6660" s="4" t="s">
        <v>77</v>
      </c>
      <c r="N6660" s="4">
        <v>28.13</v>
      </c>
      <c r="O6660" s="4">
        <v>8.31</v>
      </c>
      <c r="P6660" s="4" t="s">
        <v>78</v>
      </c>
      <c r="Q6660" s="77">
        <v>45281.675000000003</v>
      </c>
      <c r="R6660" s="4">
        <v>56.26</v>
      </c>
      <c r="S6660" s="4">
        <v>16.62</v>
      </c>
      <c r="T6660" s="4" t="str">
        <f>VLOOKUP(E6660,zamiana!A:B,2,0)</f>
        <v>ALSTOM KTW</v>
      </c>
    </row>
    <row r="6661" spans="1:20" x14ac:dyDescent="0.3">
      <c r="A6661" s="4" t="s">
        <v>4797</v>
      </c>
      <c r="B6661" s="76">
        <v>45222</v>
      </c>
      <c r="C6661" s="76">
        <v>45222</v>
      </c>
      <c r="D6661" s="76">
        <v>45252</v>
      </c>
      <c r="E6661" s="4" t="s">
        <v>940</v>
      </c>
      <c r="F6661" s="4" t="s">
        <v>3867</v>
      </c>
      <c r="G6661" s="4" t="s">
        <v>942</v>
      </c>
      <c r="H6661" s="4" t="s">
        <v>999</v>
      </c>
      <c r="I6661" s="4" t="s">
        <v>3407</v>
      </c>
      <c r="J6661" s="4" t="s">
        <v>3408</v>
      </c>
      <c r="K6661" s="4" t="s">
        <v>102</v>
      </c>
      <c r="L6661" s="4">
        <v>2</v>
      </c>
      <c r="M6661" s="4" t="s">
        <v>77</v>
      </c>
      <c r="N6661" s="4">
        <v>29.47</v>
      </c>
      <c r="O6661" s="4">
        <v>8.7799999999999994</v>
      </c>
      <c r="P6661" s="4" t="s">
        <v>78</v>
      </c>
      <c r="Q6661" s="77">
        <v>45281.675000000003</v>
      </c>
      <c r="R6661" s="4">
        <v>58.94</v>
      </c>
      <c r="S6661" s="4">
        <v>17.559999999999999</v>
      </c>
      <c r="T6661" s="4" t="str">
        <f>VLOOKUP(E6661,zamiana!A:B,2,0)</f>
        <v>ALSTOM KTW</v>
      </c>
    </row>
    <row r="6662" spans="1:20" x14ac:dyDescent="0.3">
      <c r="A6662" s="4" t="s">
        <v>4797</v>
      </c>
      <c r="B6662" s="76">
        <v>45222</v>
      </c>
      <c r="C6662" s="76">
        <v>45222</v>
      </c>
      <c r="D6662" s="76">
        <v>45252</v>
      </c>
      <c r="E6662" s="4" t="s">
        <v>940</v>
      </c>
      <c r="F6662" s="4" t="s">
        <v>3867</v>
      </c>
      <c r="G6662" s="4" t="s">
        <v>942</v>
      </c>
      <c r="H6662" s="4" t="s">
        <v>999</v>
      </c>
      <c r="I6662" s="4" t="s">
        <v>3409</v>
      </c>
      <c r="J6662" s="4" t="s">
        <v>3410</v>
      </c>
      <c r="K6662" s="4" t="s">
        <v>102</v>
      </c>
      <c r="L6662" s="4">
        <v>2</v>
      </c>
      <c r="M6662" s="4" t="s">
        <v>77</v>
      </c>
      <c r="N6662" s="4">
        <v>32.76</v>
      </c>
      <c r="O6662" s="4">
        <v>9.94</v>
      </c>
      <c r="P6662" s="4" t="s">
        <v>78</v>
      </c>
      <c r="Q6662" s="77">
        <v>45281.675000000003</v>
      </c>
      <c r="R6662" s="4">
        <v>65.52</v>
      </c>
      <c r="S6662" s="4">
        <v>19.88</v>
      </c>
      <c r="T6662" s="4" t="str">
        <f>VLOOKUP(E6662,zamiana!A:B,2,0)</f>
        <v>ALSTOM KTW</v>
      </c>
    </row>
    <row r="6663" spans="1:20" x14ac:dyDescent="0.3">
      <c r="A6663" s="4" t="s">
        <v>4797</v>
      </c>
      <c r="B6663" s="76">
        <v>45222</v>
      </c>
      <c r="C6663" s="76">
        <v>45222</v>
      </c>
      <c r="D6663" s="76">
        <v>45252</v>
      </c>
      <c r="E6663" s="4" t="s">
        <v>940</v>
      </c>
      <c r="F6663" s="4" t="s">
        <v>3867</v>
      </c>
      <c r="G6663" s="4" t="s">
        <v>942</v>
      </c>
      <c r="H6663" s="4" t="s">
        <v>999</v>
      </c>
      <c r="I6663" s="4" t="s">
        <v>4809</v>
      </c>
      <c r="J6663" s="4" t="s">
        <v>4799</v>
      </c>
      <c r="K6663" s="4" t="s">
        <v>102</v>
      </c>
      <c r="L6663" s="4">
        <v>1</v>
      </c>
      <c r="M6663" s="4" t="s">
        <v>77</v>
      </c>
      <c r="N6663" s="4">
        <v>75.930000000000007</v>
      </c>
      <c r="O6663" s="4">
        <v>26.45</v>
      </c>
      <c r="P6663" s="4" t="s">
        <v>78</v>
      </c>
      <c r="Q6663" s="77">
        <v>45281.675694444442</v>
      </c>
      <c r="R6663" s="4">
        <v>75.930000000000007</v>
      </c>
      <c r="S6663" s="4">
        <v>26.45</v>
      </c>
      <c r="T6663" s="4" t="str">
        <f>VLOOKUP(E6663,zamiana!A:B,2,0)</f>
        <v>ALSTOM KTW</v>
      </c>
    </row>
    <row r="6664" spans="1:20" x14ac:dyDescent="0.3">
      <c r="A6664" s="4" t="s">
        <v>4797</v>
      </c>
      <c r="B6664" s="76">
        <v>45222</v>
      </c>
      <c r="C6664" s="76">
        <v>45222</v>
      </c>
      <c r="D6664" s="76">
        <v>45252</v>
      </c>
      <c r="E6664" s="4" t="s">
        <v>940</v>
      </c>
      <c r="F6664" s="4" t="s">
        <v>3867</v>
      </c>
      <c r="G6664" s="4" t="s">
        <v>942</v>
      </c>
      <c r="H6664" s="4" t="s">
        <v>999</v>
      </c>
      <c r="I6664" s="4" t="s">
        <v>4798</v>
      </c>
      <c r="J6664" s="4" t="s">
        <v>4799</v>
      </c>
      <c r="K6664" s="4" t="s">
        <v>102</v>
      </c>
      <c r="L6664" s="4">
        <v>2</v>
      </c>
      <c r="M6664" s="4" t="s">
        <v>77</v>
      </c>
      <c r="N6664" s="4">
        <v>190.75</v>
      </c>
      <c r="O6664" s="4">
        <v>56.48</v>
      </c>
      <c r="P6664" s="4" t="s">
        <v>78</v>
      </c>
      <c r="Q6664" s="77">
        <v>45266.425000000003</v>
      </c>
      <c r="R6664" s="4">
        <v>381.5</v>
      </c>
      <c r="S6664" s="4">
        <v>112.96</v>
      </c>
      <c r="T6664" s="4" t="str">
        <f>VLOOKUP(E6664,zamiana!A:B,2,0)</f>
        <v>ALSTOM KTW</v>
      </c>
    </row>
    <row r="6665" spans="1:20" x14ac:dyDescent="0.3">
      <c r="A6665" s="4" t="s">
        <v>4646</v>
      </c>
      <c r="B6665" s="76">
        <v>45222</v>
      </c>
      <c r="C6665" s="76">
        <v>45222</v>
      </c>
      <c r="D6665" s="76">
        <v>45252</v>
      </c>
      <c r="E6665" s="4" t="s">
        <v>940</v>
      </c>
      <c r="F6665" s="4" t="s">
        <v>3867</v>
      </c>
      <c r="G6665" s="4" t="s">
        <v>942</v>
      </c>
      <c r="H6665" s="4" t="s">
        <v>999</v>
      </c>
      <c r="I6665" s="4" t="s">
        <v>1896</v>
      </c>
      <c r="J6665" s="4" t="s">
        <v>1896</v>
      </c>
      <c r="K6665" s="4" t="s">
        <v>821</v>
      </c>
      <c r="L6665" s="4">
        <v>2</v>
      </c>
      <c r="M6665" s="4" t="s">
        <v>77</v>
      </c>
      <c r="N6665" s="4">
        <v>283.83</v>
      </c>
      <c r="O6665" s="4">
        <v>223.96</v>
      </c>
      <c r="P6665" s="4" t="s">
        <v>78</v>
      </c>
      <c r="Q6665" s="77">
        <v>45281.618055555555</v>
      </c>
      <c r="R6665" s="4">
        <v>567.66</v>
      </c>
      <c r="S6665" s="4">
        <v>447.92</v>
      </c>
      <c r="T6665" s="4" t="str">
        <f>VLOOKUP(E6665,zamiana!A:B,2,0)</f>
        <v>ALSTOM KTW</v>
      </c>
    </row>
    <row r="6666" spans="1:20" x14ac:dyDescent="0.3">
      <c r="A6666" s="4" t="s">
        <v>4646</v>
      </c>
      <c r="B6666" s="76">
        <v>45222</v>
      </c>
      <c r="C6666" s="76">
        <v>45222</v>
      </c>
      <c r="D6666" s="76">
        <v>45252</v>
      </c>
      <c r="E6666" s="4" t="s">
        <v>940</v>
      </c>
      <c r="F6666" s="4" t="s">
        <v>3867</v>
      </c>
      <c r="G6666" s="4" t="s">
        <v>942</v>
      </c>
      <c r="H6666" s="4" t="s">
        <v>999</v>
      </c>
      <c r="I6666" s="4" t="s">
        <v>1283</v>
      </c>
      <c r="J6666" s="4" t="s">
        <v>1283</v>
      </c>
      <c r="K6666" s="4" t="s">
        <v>821</v>
      </c>
      <c r="L6666" s="4">
        <v>5</v>
      </c>
      <c r="M6666" s="4" t="s">
        <v>77</v>
      </c>
      <c r="N6666" s="4">
        <v>16.809999999999999</v>
      </c>
      <c r="O6666" s="4">
        <v>12.57</v>
      </c>
      <c r="P6666" s="4" t="s">
        <v>78</v>
      </c>
      <c r="Q6666" s="77">
        <v>45281.651388888888</v>
      </c>
      <c r="R6666" s="4">
        <v>84.05</v>
      </c>
      <c r="S6666" s="4">
        <v>62.85</v>
      </c>
      <c r="T6666" s="4" t="str">
        <f>VLOOKUP(E6666,zamiana!A:B,2,0)</f>
        <v>ALSTOM KTW</v>
      </c>
    </row>
    <row r="6667" spans="1:20" x14ac:dyDescent="0.3">
      <c r="A6667" s="4" t="s">
        <v>4689</v>
      </c>
      <c r="B6667" s="76">
        <v>45222</v>
      </c>
      <c r="C6667" s="76">
        <v>45222</v>
      </c>
      <c r="D6667" s="76">
        <v>45252</v>
      </c>
      <c r="E6667" s="4" t="s">
        <v>940</v>
      </c>
      <c r="F6667" s="4" t="s">
        <v>3867</v>
      </c>
      <c r="G6667" s="4" t="s">
        <v>942</v>
      </c>
      <c r="H6667" s="4" t="s">
        <v>999</v>
      </c>
      <c r="I6667" s="4" t="s">
        <v>3370</v>
      </c>
      <c r="J6667" s="4" t="s">
        <v>3370</v>
      </c>
      <c r="K6667" s="4" t="s">
        <v>821</v>
      </c>
      <c r="L6667" s="4">
        <v>1</v>
      </c>
      <c r="M6667" s="4" t="s">
        <v>77</v>
      </c>
      <c r="N6667" s="4">
        <v>14.84</v>
      </c>
      <c r="O6667" s="4">
        <v>11.63</v>
      </c>
      <c r="P6667" s="4" t="s">
        <v>78</v>
      </c>
      <c r="Q6667" s="77">
        <v>45281.628472222219</v>
      </c>
      <c r="R6667" s="4">
        <v>14.84</v>
      </c>
      <c r="S6667" s="4">
        <v>11.63</v>
      </c>
      <c r="T6667" s="4" t="str">
        <f>VLOOKUP(E6667,zamiana!A:B,2,0)</f>
        <v>ALSTOM KTW</v>
      </c>
    </row>
    <row r="6668" spans="1:20" x14ac:dyDescent="0.3">
      <c r="A6668" s="4" t="s">
        <v>4689</v>
      </c>
      <c r="B6668" s="76">
        <v>45222</v>
      </c>
      <c r="C6668" s="76">
        <v>45222</v>
      </c>
      <c r="D6668" s="76">
        <v>45252</v>
      </c>
      <c r="E6668" s="4" t="s">
        <v>940</v>
      </c>
      <c r="F6668" s="4" t="s">
        <v>3867</v>
      </c>
      <c r="G6668" s="4" t="s">
        <v>942</v>
      </c>
      <c r="H6668" s="4" t="s">
        <v>999</v>
      </c>
      <c r="I6668" s="4" t="s">
        <v>2328</v>
      </c>
      <c r="J6668" s="4" t="s">
        <v>2328</v>
      </c>
      <c r="K6668" s="4" t="s">
        <v>863</v>
      </c>
      <c r="L6668" s="4">
        <v>2</v>
      </c>
      <c r="M6668" s="4" t="s">
        <v>77</v>
      </c>
      <c r="N6668" s="4">
        <v>312</v>
      </c>
      <c r="O6668" s="4">
        <v>206.5</v>
      </c>
      <c r="P6668" s="4" t="s">
        <v>78</v>
      </c>
      <c r="Q6668" s="77">
        <v>45173.65902777778</v>
      </c>
      <c r="R6668" s="4">
        <v>624</v>
      </c>
      <c r="S6668" s="4">
        <v>413</v>
      </c>
      <c r="T6668" s="4" t="str">
        <f>VLOOKUP(E6668,zamiana!A:B,2,0)</f>
        <v>ALSTOM KTW</v>
      </c>
    </row>
    <row r="6669" spans="1:20" x14ac:dyDescent="0.3">
      <c r="A6669" s="4" t="s">
        <v>4690</v>
      </c>
      <c r="B6669" s="76">
        <v>45222</v>
      </c>
      <c r="C6669" s="76">
        <v>45222</v>
      </c>
      <c r="D6669" s="76">
        <v>45252</v>
      </c>
      <c r="E6669" s="4" t="s">
        <v>940</v>
      </c>
      <c r="F6669" s="4" t="s">
        <v>3867</v>
      </c>
      <c r="G6669" s="4" t="s">
        <v>942</v>
      </c>
      <c r="H6669" s="4" t="s">
        <v>999</v>
      </c>
      <c r="I6669" s="4" t="s">
        <v>2328</v>
      </c>
      <c r="J6669" s="4" t="s">
        <v>2328</v>
      </c>
      <c r="K6669" s="4" t="s">
        <v>863</v>
      </c>
      <c r="L6669" s="4">
        <v>2</v>
      </c>
      <c r="M6669" s="4" t="s">
        <v>77</v>
      </c>
      <c r="N6669" s="4">
        <v>312</v>
      </c>
      <c r="O6669" s="4">
        <v>206.5</v>
      </c>
      <c r="P6669" s="4" t="s">
        <v>78</v>
      </c>
      <c r="Q6669" s="77">
        <v>45173.65902777778</v>
      </c>
      <c r="R6669" s="4">
        <v>624</v>
      </c>
      <c r="S6669" s="4">
        <v>413</v>
      </c>
      <c r="T6669" s="4" t="str">
        <f>VLOOKUP(E6669,zamiana!A:B,2,0)</f>
        <v>ALSTOM KTW</v>
      </c>
    </row>
    <row r="6670" spans="1:20" x14ac:dyDescent="0.3">
      <c r="A6670" s="4" t="s">
        <v>4692</v>
      </c>
      <c r="B6670" s="76">
        <v>45222</v>
      </c>
      <c r="C6670" s="76">
        <v>45222</v>
      </c>
      <c r="D6670" s="76">
        <v>45252</v>
      </c>
      <c r="E6670" s="4" t="s">
        <v>940</v>
      </c>
      <c r="F6670" s="4" t="s">
        <v>3867</v>
      </c>
      <c r="G6670" s="4" t="s">
        <v>942</v>
      </c>
      <c r="H6670" s="4" t="s">
        <v>999</v>
      </c>
      <c r="I6670" s="4" t="s">
        <v>4113</v>
      </c>
      <c r="J6670" s="4" t="s">
        <v>4113</v>
      </c>
      <c r="K6670" s="4" t="s">
        <v>863</v>
      </c>
      <c r="L6670" s="4">
        <v>2</v>
      </c>
      <c r="M6670" s="4" t="s">
        <v>77</v>
      </c>
      <c r="N6670" s="4">
        <v>242</v>
      </c>
      <c r="O6670" s="4">
        <v>206.5</v>
      </c>
      <c r="P6670" s="4" t="s">
        <v>78</v>
      </c>
      <c r="Q6670" s="77">
        <v>45173.65902777778</v>
      </c>
      <c r="R6670" s="4">
        <v>484</v>
      </c>
      <c r="S6670" s="4">
        <v>413</v>
      </c>
      <c r="T6670" s="4" t="str">
        <f>VLOOKUP(E6670,zamiana!A:B,2,0)</f>
        <v>ALSTOM KTW</v>
      </c>
    </row>
    <row r="6671" spans="1:20" x14ac:dyDescent="0.3">
      <c r="A6671" s="4" t="s">
        <v>4826</v>
      </c>
      <c r="B6671" s="76">
        <v>45222</v>
      </c>
      <c r="C6671" s="76">
        <v>45222</v>
      </c>
      <c r="D6671" s="76">
        <v>45252</v>
      </c>
      <c r="E6671" s="4" t="s">
        <v>940</v>
      </c>
      <c r="F6671" s="4" t="s">
        <v>3867</v>
      </c>
      <c r="G6671" s="4" t="s">
        <v>942</v>
      </c>
      <c r="H6671" s="4" t="s">
        <v>999</v>
      </c>
      <c r="I6671" s="4" t="s">
        <v>4832</v>
      </c>
      <c r="J6671" s="4" t="s">
        <v>87</v>
      </c>
      <c r="K6671" s="4" t="s">
        <v>102</v>
      </c>
      <c r="L6671" s="4">
        <v>4</v>
      </c>
      <c r="M6671" s="4" t="s">
        <v>77</v>
      </c>
      <c r="N6671" s="4">
        <v>45.87</v>
      </c>
      <c r="O6671" s="4">
        <v>29.39</v>
      </c>
      <c r="P6671" s="4" t="s">
        <v>78</v>
      </c>
      <c r="Q6671" s="77">
        <v>45281.680555555555</v>
      </c>
      <c r="R6671" s="4">
        <v>183.48</v>
      </c>
      <c r="S6671" s="4">
        <v>117.56</v>
      </c>
      <c r="T6671" s="4" t="str">
        <f>VLOOKUP(E6671,zamiana!A:B,2,0)</f>
        <v>ALSTOM KTW</v>
      </c>
    </row>
    <row r="6672" spans="1:20" x14ac:dyDescent="0.3">
      <c r="A6672" s="4" t="s">
        <v>4826</v>
      </c>
      <c r="B6672" s="76">
        <v>45222</v>
      </c>
      <c r="C6672" s="76">
        <v>45222</v>
      </c>
      <c r="D6672" s="76">
        <v>45252</v>
      </c>
      <c r="E6672" s="4" t="s">
        <v>940</v>
      </c>
      <c r="F6672" s="4" t="s">
        <v>3867</v>
      </c>
      <c r="G6672" s="4" t="s">
        <v>942</v>
      </c>
      <c r="H6672" s="4" t="s">
        <v>999</v>
      </c>
      <c r="I6672" s="4" t="s">
        <v>4831</v>
      </c>
      <c r="J6672" s="4" t="s">
        <v>87</v>
      </c>
      <c r="K6672" s="4" t="s">
        <v>102</v>
      </c>
      <c r="L6672" s="4">
        <v>8</v>
      </c>
      <c r="M6672" s="4" t="s">
        <v>77</v>
      </c>
      <c r="N6672" s="4">
        <v>30.57</v>
      </c>
      <c r="O6672" s="4">
        <v>16.77</v>
      </c>
      <c r="P6672" s="4" t="s">
        <v>78</v>
      </c>
      <c r="Q6672" s="77">
        <v>45281.680555555555</v>
      </c>
      <c r="R6672" s="4">
        <v>244.56</v>
      </c>
      <c r="S6672" s="4">
        <v>134.16</v>
      </c>
      <c r="T6672" s="4" t="str">
        <f>VLOOKUP(E6672,zamiana!A:B,2,0)</f>
        <v>ALSTOM KTW</v>
      </c>
    </row>
    <row r="6673" spans="1:20" x14ac:dyDescent="0.3">
      <c r="A6673" s="4" t="s">
        <v>4826</v>
      </c>
      <c r="B6673" s="76">
        <v>45222</v>
      </c>
      <c r="C6673" s="76">
        <v>45222</v>
      </c>
      <c r="D6673" s="76">
        <v>45252</v>
      </c>
      <c r="E6673" s="4" t="s">
        <v>940</v>
      </c>
      <c r="F6673" s="4" t="s">
        <v>3867</v>
      </c>
      <c r="G6673" s="4" t="s">
        <v>942</v>
      </c>
      <c r="H6673" s="4" t="s">
        <v>999</v>
      </c>
      <c r="I6673" s="4" t="s">
        <v>4825</v>
      </c>
      <c r="J6673" s="4" t="s">
        <v>87</v>
      </c>
      <c r="K6673" s="4" t="s">
        <v>102</v>
      </c>
      <c r="L6673" s="4">
        <v>3</v>
      </c>
      <c r="M6673" s="4" t="s">
        <v>77</v>
      </c>
      <c r="N6673" s="4">
        <v>15.56</v>
      </c>
      <c r="O6673" s="4">
        <v>7.11</v>
      </c>
      <c r="P6673" s="4" t="s">
        <v>78</v>
      </c>
      <c r="Q6673" s="77">
        <v>45281.680555555555</v>
      </c>
      <c r="R6673" s="4">
        <v>46.68</v>
      </c>
      <c r="S6673" s="4">
        <v>21.33</v>
      </c>
      <c r="T6673" s="4" t="str">
        <f>VLOOKUP(E6673,zamiana!A:B,2,0)</f>
        <v>ALSTOM KTW</v>
      </c>
    </row>
    <row r="6674" spans="1:20" x14ac:dyDescent="0.3">
      <c r="A6674" s="4" t="s">
        <v>4780</v>
      </c>
      <c r="B6674" s="76">
        <v>45222</v>
      </c>
      <c r="C6674" s="76">
        <v>45222</v>
      </c>
      <c r="D6674" s="76">
        <v>45252</v>
      </c>
      <c r="E6674" s="4" t="s">
        <v>940</v>
      </c>
      <c r="F6674" s="4" t="s">
        <v>3867</v>
      </c>
      <c r="G6674" s="4" t="s">
        <v>942</v>
      </c>
      <c r="H6674" s="4" t="s">
        <v>999</v>
      </c>
      <c r="I6674" s="4" t="s">
        <v>4779</v>
      </c>
      <c r="J6674" s="4" t="s">
        <v>4779</v>
      </c>
      <c r="K6674" s="4" t="s">
        <v>770</v>
      </c>
      <c r="L6674" s="4">
        <v>8</v>
      </c>
      <c r="M6674" s="4" t="s">
        <v>77</v>
      </c>
      <c r="N6674" s="4">
        <v>57.3</v>
      </c>
      <c r="O6674" s="4">
        <v>43.28</v>
      </c>
      <c r="P6674" s="4" t="s">
        <v>78</v>
      </c>
      <c r="Q6674" s="77">
        <v>45281.635416666664</v>
      </c>
      <c r="R6674" s="4">
        <v>458.4</v>
      </c>
      <c r="S6674" s="4">
        <v>346.24</v>
      </c>
      <c r="T6674" s="4" t="str">
        <f>VLOOKUP(E6674,zamiana!A:B,2,0)</f>
        <v>ALSTOM KTW</v>
      </c>
    </row>
    <row r="6675" spans="1:20" x14ac:dyDescent="0.3">
      <c r="A6675" s="4" t="s">
        <v>4469</v>
      </c>
      <c r="B6675" s="76">
        <v>45222</v>
      </c>
      <c r="C6675" s="76">
        <v>45222</v>
      </c>
      <c r="D6675" s="76">
        <v>45252</v>
      </c>
      <c r="E6675" s="4" t="s">
        <v>940</v>
      </c>
      <c r="F6675" s="4" t="s">
        <v>3867</v>
      </c>
      <c r="G6675" s="4" t="s">
        <v>942</v>
      </c>
      <c r="H6675" s="4" t="s">
        <v>999</v>
      </c>
      <c r="I6675" s="4" t="s">
        <v>1361</v>
      </c>
      <c r="J6675" s="4" t="s">
        <v>1361</v>
      </c>
      <c r="K6675" s="4" t="s">
        <v>852</v>
      </c>
      <c r="L6675" s="4">
        <v>2</v>
      </c>
      <c r="M6675" s="4" t="s">
        <v>77</v>
      </c>
      <c r="N6675" s="4">
        <v>26.65</v>
      </c>
      <c r="O6675" s="4">
        <v>17.38</v>
      </c>
      <c r="P6675" s="4" t="s">
        <v>78</v>
      </c>
      <c r="Q6675" s="77">
        <v>45281.620138888888</v>
      </c>
      <c r="R6675" s="4">
        <v>53.3</v>
      </c>
      <c r="S6675" s="4">
        <v>34.76</v>
      </c>
      <c r="T6675" s="4" t="str">
        <f>VLOOKUP(E6675,zamiana!A:B,2,0)</f>
        <v>ALSTOM KTW</v>
      </c>
    </row>
    <row r="6676" spans="1:20" x14ac:dyDescent="0.3">
      <c r="A6676" s="4" t="s">
        <v>4469</v>
      </c>
      <c r="B6676" s="76">
        <v>45222</v>
      </c>
      <c r="C6676" s="76">
        <v>45222</v>
      </c>
      <c r="D6676" s="76">
        <v>45252</v>
      </c>
      <c r="E6676" s="4" t="s">
        <v>940</v>
      </c>
      <c r="F6676" s="4" t="s">
        <v>3867</v>
      </c>
      <c r="G6676" s="4" t="s">
        <v>942</v>
      </c>
      <c r="H6676" s="4" t="s">
        <v>999</v>
      </c>
      <c r="I6676" s="4" t="s">
        <v>1573</v>
      </c>
      <c r="J6676" s="4" t="s">
        <v>1573</v>
      </c>
      <c r="K6676" s="4" t="s">
        <v>821</v>
      </c>
      <c r="L6676" s="4">
        <v>4</v>
      </c>
      <c r="M6676" s="4" t="s">
        <v>77</v>
      </c>
      <c r="N6676" s="4">
        <v>33.520000000000003</v>
      </c>
      <c r="O6676" s="4">
        <v>33.64</v>
      </c>
      <c r="P6676" s="4" t="s">
        <v>78</v>
      </c>
      <c r="Q6676" s="77">
        <v>45281.652083333334</v>
      </c>
      <c r="R6676" s="4">
        <v>134.08000000000001</v>
      </c>
      <c r="S6676" s="4">
        <v>134.56</v>
      </c>
      <c r="T6676" s="4" t="str">
        <f>VLOOKUP(E6676,zamiana!A:B,2,0)</f>
        <v>ALSTOM KTW</v>
      </c>
    </row>
    <row r="6677" spans="1:20" x14ac:dyDescent="0.3">
      <c r="A6677" s="4" t="s">
        <v>4469</v>
      </c>
      <c r="B6677" s="76">
        <v>45222</v>
      </c>
      <c r="C6677" s="76">
        <v>45222</v>
      </c>
      <c r="D6677" s="76">
        <v>45252</v>
      </c>
      <c r="E6677" s="4" t="s">
        <v>940</v>
      </c>
      <c r="F6677" s="4" t="s">
        <v>3867</v>
      </c>
      <c r="G6677" s="4" t="s">
        <v>942</v>
      </c>
      <c r="H6677" s="4" t="s">
        <v>999</v>
      </c>
      <c r="I6677" s="4" t="s">
        <v>1635</v>
      </c>
      <c r="J6677" s="4" t="s">
        <v>1636</v>
      </c>
      <c r="K6677" s="4" t="s">
        <v>821</v>
      </c>
      <c r="L6677" s="4">
        <v>4</v>
      </c>
      <c r="M6677" s="4" t="s">
        <v>77</v>
      </c>
      <c r="N6677" s="4">
        <v>40.51</v>
      </c>
      <c r="O6677" s="4">
        <v>25.1</v>
      </c>
      <c r="P6677" s="4" t="s">
        <v>78</v>
      </c>
      <c r="Q6677" s="77">
        <v>45281.613194444442</v>
      </c>
      <c r="R6677" s="4">
        <v>162.04</v>
      </c>
      <c r="S6677" s="4">
        <v>100.4</v>
      </c>
      <c r="T6677" s="4" t="str">
        <f>VLOOKUP(E6677,zamiana!A:B,2,0)</f>
        <v>ALSTOM KTW</v>
      </c>
    </row>
    <row r="6678" spans="1:20" x14ac:dyDescent="0.3">
      <c r="A6678" s="4" t="s">
        <v>4469</v>
      </c>
      <c r="B6678" s="76">
        <v>45222</v>
      </c>
      <c r="C6678" s="76">
        <v>45222</v>
      </c>
      <c r="D6678" s="76">
        <v>45252</v>
      </c>
      <c r="E6678" s="4" t="s">
        <v>940</v>
      </c>
      <c r="F6678" s="4" t="s">
        <v>3867</v>
      </c>
      <c r="G6678" s="4" t="s">
        <v>942</v>
      </c>
      <c r="H6678" s="4" t="s">
        <v>999</v>
      </c>
      <c r="I6678" s="4" t="s">
        <v>1584</v>
      </c>
      <c r="J6678" s="4" t="s">
        <v>1584</v>
      </c>
      <c r="K6678" s="4" t="s">
        <v>821</v>
      </c>
      <c r="L6678" s="4">
        <v>3</v>
      </c>
      <c r="M6678" s="4" t="s">
        <v>77</v>
      </c>
      <c r="N6678" s="4">
        <v>34.49</v>
      </c>
      <c r="O6678" s="4">
        <v>34.5</v>
      </c>
      <c r="P6678" s="4" t="s">
        <v>78</v>
      </c>
      <c r="Q6678" s="77">
        <v>45281.616666666669</v>
      </c>
      <c r="R6678" s="4">
        <v>103.47</v>
      </c>
      <c r="S6678" s="4">
        <v>103.5</v>
      </c>
      <c r="T6678" s="4" t="str">
        <f>VLOOKUP(E6678,zamiana!A:B,2,0)</f>
        <v>ALSTOM KTW</v>
      </c>
    </row>
    <row r="6679" spans="1:20" x14ac:dyDescent="0.3">
      <c r="A6679" s="4" t="s">
        <v>4737</v>
      </c>
      <c r="B6679" s="76">
        <v>45222</v>
      </c>
      <c r="C6679" s="76">
        <v>45222</v>
      </c>
      <c r="D6679" s="76">
        <v>45252</v>
      </c>
      <c r="E6679" s="4" t="s">
        <v>940</v>
      </c>
      <c r="F6679" s="4" t="s">
        <v>3867</v>
      </c>
      <c r="G6679" s="4" t="s">
        <v>942</v>
      </c>
      <c r="H6679" s="4" t="s">
        <v>999</v>
      </c>
      <c r="I6679" s="4" t="s">
        <v>4843</v>
      </c>
      <c r="J6679" s="4" t="s">
        <v>2669</v>
      </c>
      <c r="K6679" s="4" t="s">
        <v>102</v>
      </c>
      <c r="L6679" s="4">
        <v>2</v>
      </c>
      <c r="M6679" s="4" t="s">
        <v>77</v>
      </c>
      <c r="N6679" s="4">
        <v>73.430000000000007</v>
      </c>
      <c r="O6679" s="4">
        <v>21.97</v>
      </c>
      <c r="P6679" s="4" t="s">
        <v>78</v>
      </c>
      <c r="Q6679" s="77">
        <v>45281.668749999997</v>
      </c>
      <c r="R6679" s="4">
        <v>146.86000000000001</v>
      </c>
      <c r="S6679" s="4">
        <v>43.94</v>
      </c>
      <c r="T6679" s="4" t="str">
        <f>VLOOKUP(E6679,zamiana!A:B,2,0)</f>
        <v>ALSTOM KTW</v>
      </c>
    </row>
    <row r="6680" spans="1:20" x14ac:dyDescent="0.3">
      <c r="A6680" s="4" t="s">
        <v>4737</v>
      </c>
      <c r="B6680" s="76">
        <v>45222</v>
      </c>
      <c r="C6680" s="76">
        <v>45222</v>
      </c>
      <c r="D6680" s="76">
        <v>45252</v>
      </c>
      <c r="E6680" s="4" t="s">
        <v>940</v>
      </c>
      <c r="F6680" s="4" t="s">
        <v>3867</v>
      </c>
      <c r="G6680" s="4" t="s">
        <v>942</v>
      </c>
      <c r="H6680" s="4" t="s">
        <v>999</v>
      </c>
      <c r="I6680" s="4" t="s">
        <v>4767</v>
      </c>
      <c r="J6680" s="4" t="s">
        <v>4767</v>
      </c>
      <c r="K6680" s="4" t="s">
        <v>102</v>
      </c>
      <c r="L6680" s="4">
        <v>4</v>
      </c>
      <c r="M6680" s="4" t="s">
        <v>77</v>
      </c>
      <c r="N6680" s="4">
        <v>32.880000000000003</v>
      </c>
      <c r="O6680" s="4">
        <v>11.04</v>
      </c>
      <c r="P6680" s="4" t="s">
        <v>78</v>
      </c>
      <c r="Q6680" s="77">
        <v>45281.666666666664</v>
      </c>
      <c r="R6680" s="4">
        <v>131.52000000000001</v>
      </c>
      <c r="S6680" s="4">
        <v>44.16</v>
      </c>
      <c r="T6680" s="4" t="str">
        <f>VLOOKUP(E6680,zamiana!A:B,2,0)</f>
        <v>ALSTOM KTW</v>
      </c>
    </row>
    <row r="6681" spans="1:20" x14ac:dyDescent="0.3">
      <c r="A6681" s="4" t="s">
        <v>4737</v>
      </c>
      <c r="B6681" s="76">
        <v>45222</v>
      </c>
      <c r="C6681" s="76">
        <v>45222</v>
      </c>
      <c r="D6681" s="76">
        <v>45252</v>
      </c>
      <c r="E6681" s="4" t="s">
        <v>940</v>
      </c>
      <c r="F6681" s="4" t="s">
        <v>3867</v>
      </c>
      <c r="G6681" s="4" t="s">
        <v>942</v>
      </c>
      <c r="H6681" s="4" t="s">
        <v>999</v>
      </c>
      <c r="I6681" s="4" t="s">
        <v>1712</v>
      </c>
      <c r="J6681" s="4" t="s">
        <v>1712</v>
      </c>
      <c r="K6681" s="4" t="s">
        <v>821</v>
      </c>
      <c r="L6681" s="4">
        <v>1</v>
      </c>
      <c r="M6681" s="4" t="s">
        <v>77</v>
      </c>
      <c r="N6681" s="4">
        <v>102.26</v>
      </c>
      <c r="O6681" s="4">
        <v>58.73</v>
      </c>
      <c r="P6681" s="4" t="s">
        <v>78</v>
      </c>
      <c r="Q6681" s="77">
        <v>45281.652083333334</v>
      </c>
      <c r="R6681" s="4">
        <v>102.26</v>
      </c>
      <c r="S6681" s="4">
        <v>58.73</v>
      </c>
      <c r="T6681" s="4" t="str">
        <f>VLOOKUP(E6681,zamiana!A:B,2,0)</f>
        <v>ALSTOM KTW</v>
      </c>
    </row>
    <row r="6682" spans="1:20" x14ac:dyDescent="0.3">
      <c r="A6682" s="4" t="s">
        <v>4698</v>
      </c>
      <c r="B6682" s="76">
        <v>45222</v>
      </c>
      <c r="C6682" s="76">
        <v>45222</v>
      </c>
      <c r="D6682" s="76">
        <v>45252</v>
      </c>
      <c r="E6682" s="4" t="s">
        <v>940</v>
      </c>
      <c r="F6682" s="4" t="s">
        <v>3867</v>
      </c>
      <c r="G6682" s="4" t="s">
        <v>942</v>
      </c>
      <c r="H6682" s="4" t="s">
        <v>999</v>
      </c>
      <c r="I6682" s="4" t="s">
        <v>1892</v>
      </c>
      <c r="J6682" s="4" t="s">
        <v>1892</v>
      </c>
      <c r="K6682" s="4" t="s">
        <v>770</v>
      </c>
      <c r="L6682" s="4">
        <v>1</v>
      </c>
      <c r="M6682" s="4" t="s">
        <v>77</v>
      </c>
      <c r="N6682" s="4">
        <v>367.88</v>
      </c>
      <c r="O6682" s="4">
        <v>246.91</v>
      </c>
      <c r="P6682" s="4" t="s">
        <v>78</v>
      </c>
      <c r="Q6682" s="77">
        <v>45281.635416666664</v>
      </c>
      <c r="R6682" s="4">
        <v>367.88</v>
      </c>
      <c r="S6682" s="4">
        <v>246.91</v>
      </c>
      <c r="T6682" s="4" t="str">
        <f>VLOOKUP(E6682,zamiana!A:B,2,0)</f>
        <v>ALSTOM KTW</v>
      </c>
    </row>
    <row r="6683" spans="1:20" x14ac:dyDescent="0.3">
      <c r="A6683" s="4" t="s">
        <v>4391</v>
      </c>
      <c r="B6683" s="76">
        <v>45222</v>
      </c>
      <c r="C6683" s="76">
        <v>45222</v>
      </c>
      <c r="D6683" s="76">
        <v>45252</v>
      </c>
      <c r="E6683" s="4" t="s">
        <v>940</v>
      </c>
      <c r="F6683" s="4" t="s">
        <v>3867</v>
      </c>
      <c r="G6683" s="4" t="s">
        <v>942</v>
      </c>
      <c r="H6683" s="4" t="s">
        <v>999</v>
      </c>
      <c r="I6683" s="4" t="s">
        <v>4395</v>
      </c>
      <c r="J6683" s="4" t="s">
        <v>87</v>
      </c>
      <c r="K6683" s="4" t="s">
        <v>102</v>
      </c>
      <c r="L6683" s="4">
        <v>4</v>
      </c>
      <c r="M6683" s="4" t="s">
        <v>77</v>
      </c>
      <c r="N6683" s="4">
        <v>18.899999999999999</v>
      </c>
      <c r="O6683" s="4">
        <v>10.36</v>
      </c>
      <c r="P6683" s="4" t="s">
        <v>78</v>
      </c>
      <c r="Q6683" s="77">
        <v>45281.681250000001</v>
      </c>
      <c r="R6683" s="4">
        <v>75.599999999999994</v>
      </c>
      <c r="S6683" s="4">
        <v>41.44</v>
      </c>
      <c r="T6683" s="4" t="str">
        <f>VLOOKUP(E6683,zamiana!A:B,2,0)</f>
        <v>ALSTOM KTW</v>
      </c>
    </row>
    <row r="6684" spans="1:20" x14ac:dyDescent="0.3">
      <c r="A6684" s="4" t="s">
        <v>4391</v>
      </c>
      <c r="B6684" s="76">
        <v>45222</v>
      </c>
      <c r="C6684" s="76">
        <v>45222</v>
      </c>
      <c r="D6684" s="76">
        <v>45252</v>
      </c>
      <c r="E6684" s="4" t="s">
        <v>940</v>
      </c>
      <c r="F6684" s="4" t="s">
        <v>3867</v>
      </c>
      <c r="G6684" s="4" t="s">
        <v>942</v>
      </c>
      <c r="H6684" s="4" t="s">
        <v>999</v>
      </c>
      <c r="I6684" s="4" t="s">
        <v>4393</v>
      </c>
      <c r="J6684" s="4" t="s">
        <v>87</v>
      </c>
      <c r="K6684" s="4" t="s">
        <v>102</v>
      </c>
      <c r="L6684" s="4">
        <v>13</v>
      </c>
      <c r="M6684" s="4" t="s">
        <v>77</v>
      </c>
      <c r="N6684" s="4">
        <v>14.75</v>
      </c>
      <c r="O6684" s="4">
        <v>7.25</v>
      </c>
      <c r="P6684" s="4" t="s">
        <v>78</v>
      </c>
      <c r="Q6684" s="77">
        <v>45281.681250000001</v>
      </c>
      <c r="R6684" s="4">
        <v>191.75</v>
      </c>
      <c r="S6684" s="4">
        <v>94.25</v>
      </c>
      <c r="T6684" s="4" t="str">
        <f>VLOOKUP(E6684,zamiana!A:B,2,0)</f>
        <v>ALSTOM KTW</v>
      </c>
    </row>
    <row r="6685" spans="1:20" x14ac:dyDescent="0.3">
      <c r="A6685" s="4" t="s">
        <v>4391</v>
      </c>
      <c r="B6685" s="76">
        <v>45222</v>
      </c>
      <c r="C6685" s="76">
        <v>45222</v>
      </c>
      <c r="D6685" s="76">
        <v>45252</v>
      </c>
      <c r="E6685" s="4" t="s">
        <v>940</v>
      </c>
      <c r="F6685" s="4" t="s">
        <v>3867</v>
      </c>
      <c r="G6685" s="4" t="s">
        <v>942</v>
      </c>
      <c r="H6685" s="4" t="s">
        <v>999</v>
      </c>
      <c r="I6685" s="4" t="s">
        <v>4390</v>
      </c>
      <c r="J6685" s="4" t="s">
        <v>87</v>
      </c>
      <c r="K6685" s="4" t="s">
        <v>102</v>
      </c>
      <c r="L6685" s="4">
        <v>2</v>
      </c>
      <c r="M6685" s="4" t="s">
        <v>77</v>
      </c>
      <c r="N6685" s="4">
        <v>41.75</v>
      </c>
      <c r="O6685" s="4">
        <v>42.56</v>
      </c>
      <c r="P6685" s="4" t="s">
        <v>78</v>
      </c>
      <c r="Q6685" s="77">
        <v>45281.681250000001</v>
      </c>
      <c r="R6685" s="4">
        <v>83.5</v>
      </c>
      <c r="S6685" s="4">
        <v>85.12</v>
      </c>
      <c r="T6685" s="4" t="str">
        <f>VLOOKUP(E6685,zamiana!A:B,2,0)</f>
        <v>ALSTOM KTW</v>
      </c>
    </row>
    <row r="6686" spans="1:20" x14ac:dyDescent="0.3">
      <c r="A6686" s="4" t="s">
        <v>4739</v>
      </c>
      <c r="B6686" s="76">
        <v>45222</v>
      </c>
      <c r="C6686" s="76">
        <v>45222</v>
      </c>
      <c r="D6686" s="76">
        <v>45252</v>
      </c>
      <c r="E6686" s="4" t="s">
        <v>940</v>
      </c>
      <c r="F6686" s="4" t="s">
        <v>3867</v>
      </c>
      <c r="G6686" s="4" t="s">
        <v>942</v>
      </c>
      <c r="H6686" s="4" t="s">
        <v>999</v>
      </c>
      <c r="I6686" s="4" t="s">
        <v>1794</v>
      </c>
      <c r="J6686" s="4" t="s">
        <v>1794</v>
      </c>
      <c r="K6686" s="4" t="s">
        <v>821</v>
      </c>
      <c r="L6686" s="4">
        <v>1</v>
      </c>
      <c r="M6686" s="4" t="s">
        <v>77</v>
      </c>
      <c r="N6686" s="4">
        <v>152.19999999999999</v>
      </c>
      <c r="O6686" s="4">
        <v>107.8</v>
      </c>
      <c r="P6686" s="4" t="s">
        <v>78</v>
      </c>
      <c r="Q6686" s="77">
        <v>45281.625</v>
      </c>
      <c r="R6686" s="4">
        <v>152.19999999999999</v>
      </c>
      <c r="S6686" s="4">
        <v>107.8</v>
      </c>
      <c r="T6686" s="4" t="str">
        <f>VLOOKUP(E6686,zamiana!A:B,2,0)</f>
        <v>ALSTOM KTW</v>
      </c>
    </row>
    <row r="6687" spans="1:20" x14ac:dyDescent="0.3">
      <c r="A6687" s="4" t="s">
        <v>4638</v>
      </c>
      <c r="B6687" s="76">
        <v>45222</v>
      </c>
      <c r="C6687" s="76">
        <v>45222</v>
      </c>
      <c r="D6687" s="76">
        <v>45252</v>
      </c>
      <c r="E6687" s="4" t="s">
        <v>940</v>
      </c>
      <c r="F6687" s="4" t="s">
        <v>3867</v>
      </c>
      <c r="G6687" s="4" t="s">
        <v>942</v>
      </c>
      <c r="H6687" s="4" t="s">
        <v>999</v>
      </c>
      <c r="I6687" s="4" t="s">
        <v>1839</v>
      </c>
      <c r="J6687" s="4" t="s">
        <v>1839</v>
      </c>
      <c r="K6687" s="4" t="s">
        <v>852</v>
      </c>
      <c r="L6687" s="4">
        <v>1</v>
      </c>
      <c r="M6687" s="4" t="s">
        <v>77</v>
      </c>
      <c r="N6687" s="4">
        <v>122.55</v>
      </c>
      <c r="O6687" s="4">
        <v>94.98</v>
      </c>
      <c r="P6687" s="4" t="s">
        <v>78</v>
      </c>
      <c r="Q6687" s="77">
        <v>45281.620138888888</v>
      </c>
      <c r="R6687" s="4">
        <v>122.55</v>
      </c>
      <c r="S6687" s="4">
        <v>94.98</v>
      </c>
      <c r="T6687" s="4" t="str">
        <f>VLOOKUP(E6687,zamiana!A:B,2,0)</f>
        <v>ALSTOM KTW</v>
      </c>
    </row>
    <row r="6688" spans="1:20" x14ac:dyDescent="0.3">
      <c r="A6688" s="4" t="s">
        <v>4638</v>
      </c>
      <c r="B6688" s="76">
        <v>45222</v>
      </c>
      <c r="C6688" s="76">
        <v>45222</v>
      </c>
      <c r="D6688" s="76">
        <v>45252</v>
      </c>
      <c r="E6688" s="4" t="s">
        <v>940</v>
      </c>
      <c r="F6688" s="4" t="s">
        <v>3867</v>
      </c>
      <c r="G6688" s="4" t="s">
        <v>942</v>
      </c>
      <c r="H6688" s="4" t="s">
        <v>999</v>
      </c>
      <c r="I6688" s="4" t="s">
        <v>1282</v>
      </c>
      <c r="J6688" s="4" t="s">
        <v>1282</v>
      </c>
      <c r="K6688" s="4" t="s">
        <v>821</v>
      </c>
      <c r="L6688" s="4">
        <v>1</v>
      </c>
      <c r="M6688" s="4" t="s">
        <v>77</v>
      </c>
      <c r="N6688" s="4">
        <v>17.07</v>
      </c>
      <c r="O6688" s="4">
        <v>12.57</v>
      </c>
      <c r="P6688" s="4" t="s">
        <v>78</v>
      </c>
      <c r="Q6688" s="77">
        <v>45281.651388888888</v>
      </c>
      <c r="R6688" s="4">
        <v>17.07</v>
      </c>
      <c r="S6688" s="4">
        <v>12.57</v>
      </c>
      <c r="T6688" s="4" t="str">
        <f>VLOOKUP(E6688,zamiana!A:B,2,0)</f>
        <v>ALSTOM KTW</v>
      </c>
    </row>
    <row r="6689" spans="1:20" x14ac:dyDescent="0.3">
      <c r="A6689" s="4" t="s">
        <v>4912</v>
      </c>
      <c r="B6689" s="76">
        <v>45222</v>
      </c>
      <c r="C6689" s="76">
        <v>45222</v>
      </c>
      <c r="D6689" s="76">
        <v>45252</v>
      </c>
      <c r="E6689" s="4" t="s">
        <v>940</v>
      </c>
      <c r="F6689" s="4" t="s">
        <v>3867</v>
      </c>
      <c r="G6689" s="4" t="s">
        <v>942</v>
      </c>
      <c r="H6689" s="4" t="s">
        <v>999</v>
      </c>
      <c r="I6689" s="4" t="s">
        <v>4913</v>
      </c>
      <c r="J6689" s="4" t="s">
        <v>4913</v>
      </c>
      <c r="K6689" s="4" t="s">
        <v>102</v>
      </c>
      <c r="L6689" s="4">
        <v>4</v>
      </c>
      <c r="M6689" s="4" t="s">
        <v>77</v>
      </c>
      <c r="N6689" s="4">
        <v>34.79</v>
      </c>
      <c r="O6689" s="4">
        <v>23.48</v>
      </c>
      <c r="P6689" s="4" t="s">
        <v>78</v>
      </c>
      <c r="Q6689" s="77">
        <v>45281.643750000003</v>
      </c>
      <c r="R6689" s="4">
        <v>139.16</v>
      </c>
      <c r="S6689" s="4">
        <v>93.92</v>
      </c>
      <c r="T6689" s="4" t="str">
        <f>VLOOKUP(E6689,zamiana!A:B,2,0)</f>
        <v>ALSTOM KTW</v>
      </c>
    </row>
    <row r="6690" spans="1:20" x14ac:dyDescent="0.3">
      <c r="A6690" s="4" t="s">
        <v>4687</v>
      </c>
      <c r="B6690" s="76">
        <v>45222</v>
      </c>
      <c r="C6690" s="76">
        <v>45222</v>
      </c>
      <c r="D6690" s="76">
        <v>45252</v>
      </c>
      <c r="E6690" s="4" t="s">
        <v>940</v>
      </c>
      <c r="F6690" s="4" t="s">
        <v>3867</v>
      </c>
      <c r="G6690" s="4" t="s">
        <v>942</v>
      </c>
      <c r="H6690" s="4" t="s">
        <v>999</v>
      </c>
      <c r="I6690" s="4" t="s">
        <v>4116</v>
      </c>
      <c r="J6690" s="4" t="s">
        <v>4116</v>
      </c>
      <c r="K6690" s="4" t="s">
        <v>852</v>
      </c>
      <c r="L6690" s="4">
        <v>1</v>
      </c>
      <c r="M6690" s="4" t="s">
        <v>77</v>
      </c>
      <c r="N6690" s="4">
        <v>47.5</v>
      </c>
      <c r="O6690" s="4">
        <v>20.9</v>
      </c>
      <c r="P6690" s="4" t="s">
        <v>78</v>
      </c>
      <c r="Q6690" s="77">
        <v>45281.629166666666</v>
      </c>
      <c r="R6690" s="4">
        <v>47.5</v>
      </c>
      <c r="S6690" s="4">
        <v>20.9</v>
      </c>
      <c r="T6690" s="4" t="str">
        <f>VLOOKUP(E6690,zamiana!A:B,2,0)</f>
        <v>ALSTOM KTW</v>
      </c>
    </row>
    <row r="6691" spans="1:20" x14ac:dyDescent="0.3">
      <c r="A6691" s="4" t="s">
        <v>4687</v>
      </c>
      <c r="B6691" s="76">
        <v>45222</v>
      </c>
      <c r="C6691" s="76">
        <v>45222</v>
      </c>
      <c r="D6691" s="76">
        <v>45252</v>
      </c>
      <c r="E6691" s="4" t="s">
        <v>940</v>
      </c>
      <c r="F6691" s="4" t="s">
        <v>3867</v>
      </c>
      <c r="G6691" s="4" t="s">
        <v>942</v>
      </c>
      <c r="H6691" s="4" t="s">
        <v>999</v>
      </c>
      <c r="I6691" s="4" t="s">
        <v>1573</v>
      </c>
      <c r="J6691" s="4" t="s">
        <v>1573</v>
      </c>
      <c r="K6691" s="4" t="s">
        <v>821</v>
      </c>
      <c r="L6691" s="4">
        <v>1</v>
      </c>
      <c r="M6691" s="4" t="s">
        <v>77</v>
      </c>
      <c r="N6691" s="4">
        <v>33.520000000000003</v>
      </c>
      <c r="O6691" s="4">
        <v>33.64</v>
      </c>
      <c r="P6691" s="4" t="s">
        <v>78</v>
      </c>
      <c r="Q6691" s="77">
        <v>45281.652083333334</v>
      </c>
      <c r="R6691" s="4">
        <v>33.520000000000003</v>
      </c>
      <c r="S6691" s="4">
        <v>33.64</v>
      </c>
      <c r="T6691" s="4" t="str">
        <f>VLOOKUP(E6691,zamiana!A:B,2,0)</f>
        <v>ALSTOM KTW</v>
      </c>
    </row>
    <row r="6692" spans="1:20" x14ac:dyDescent="0.3">
      <c r="A6692" s="4" t="s">
        <v>4777</v>
      </c>
      <c r="B6692" s="76">
        <v>45222</v>
      </c>
      <c r="C6692" s="76">
        <v>45222</v>
      </c>
      <c r="D6692" s="76">
        <v>45252</v>
      </c>
      <c r="E6692" s="4" t="s">
        <v>940</v>
      </c>
      <c r="F6692" s="4" t="s">
        <v>3867</v>
      </c>
      <c r="G6692" s="4" t="s">
        <v>942</v>
      </c>
      <c r="H6692" s="4" t="s">
        <v>999</v>
      </c>
      <c r="I6692" s="4" t="s">
        <v>2403</v>
      </c>
      <c r="J6692" s="4" t="s">
        <v>2403</v>
      </c>
      <c r="K6692" s="4" t="s">
        <v>770</v>
      </c>
      <c r="L6692" s="4">
        <v>1</v>
      </c>
      <c r="M6692" s="4" t="s">
        <v>77</v>
      </c>
      <c r="N6692" s="4">
        <v>41.25</v>
      </c>
      <c r="O6692" s="4">
        <v>21.41</v>
      </c>
      <c r="P6692" s="4" t="s">
        <v>78</v>
      </c>
      <c r="Q6692" s="77">
        <v>45281.635416666664</v>
      </c>
      <c r="R6692" s="4">
        <v>41.25</v>
      </c>
      <c r="S6692" s="4">
        <v>21.41</v>
      </c>
      <c r="T6692" s="4" t="str">
        <f>VLOOKUP(E6692,zamiana!A:B,2,0)</f>
        <v>ALSTOM KTW</v>
      </c>
    </row>
    <row r="6693" spans="1:20" x14ac:dyDescent="0.3">
      <c r="A6693" s="4" t="s">
        <v>4732</v>
      </c>
      <c r="B6693" s="76">
        <v>45222</v>
      </c>
      <c r="C6693" s="76">
        <v>45222</v>
      </c>
      <c r="D6693" s="76">
        <v>45252</v>
      </c>
      <c r="E6693" s="4" t="s">
        <v>940</v>
      </c>
      <c r="F6693" s="4" t="s">
        <v>3867</v>
      </c>
      <c r="G6693" s="4" t="s">
        <v>942</v>
      </c>
      <c r="H6693" s="4" t="s">
        <v>999</v>
      </c>
      <c r="I6693" s="4" t="s">
        <v>3376</v>
      </c>
      <c r="J6693" s="4" t="s">
        <v>3376</v>
      </c>
      <c r="K6693" s="4" t="s">
        <v>858</v>
      </c>
      <c r="L6693" s="4">
        <v>1</v>
      </c>
      <c r="M6693" s="4" t="s">
        <v>77</v>
      </c>
      <c r="N6693" s="4">
        <v>37.659999999999997</v>
      </c>
      <c r="O6693" s="4">
        <v>25</v>
      </c>
      <c r="P6693" s="4" t="s">
        <v>78</v>
      </c>
      <c r="Q6693" s="77">
        <v>45173.658333333333</v>
      </c>
      <c r="R6693" s="4">
        <v>37.659999999999997</v>
      </c>
      <c r="S6693" s="4">
        <v>25</v>
      </c>
      <c r="T6693" s="4" t="str">
        <f>VLOOKUP(E6693,zamiana!A:B,2,0)</f>
        <v>ALSTOM KTW</v>
      </c>
    </row>
    <row r="6694" spans="1:20" x14ac:dyDescent="0.3">
      <c r="A6694" s="4" t="s">
        <v>4420</v>
      </c>
      <c r="B6694" s="76">
        <v>45229</v>
      </c>
      <c r="C6694" s="76">
        <v>45222</v>
      </c>
      <c r="D6694" s="76">
        <v>45259</v>
      </c>
      <c r="E6694" s="4" t="s">
        <v>940</v>
      </c>
      <c r="F6694" s="4" t="s">
        <v>3867</v>
      </c>
      <c r="G6694" s="4" t="s">
        <v>942</v>
      </c>
      <c r="H6694" s="4" t="s">
        <v>493</v>
      </c>
      <c r="I6694" s="4" t="s">
        <v>3924</v>
      </c>
      <c r="J6694" s="4" t="s">
        <v>3925</v>
      </c>
      <c r="K6694" s="4" t="s">
        <v>493</v>
      </c>
      <c r="L6694" s="4">
        <v>2</v>
      </c>
      <c r="M6694" s="4" t="s">
        <v>77</v>
      </c>
      <c r="N6694" s="4">
        <v>93.61</v>
      </c>
      <c r="O6694" s="4">
        <v>36.869999999999997</v>
      </c>
      <c r="P6694" s="4" t="s">
        <v>78</v>
      </c>
      <c r="Q6694" s="77">
        <v>45281.654861111114</v>
      </c>
      <c r="R6694" s="4">
        <v>187.22</v>
      </c>
      <c r="S6694" s="4">
        <v>73.739999999999995</v>
      </c>
      <c r="T6694" s="4" t="str">
        <f>VLOOKUP(E6694,zamiana!A:B,2,0)</f>
        <v>ALSTOM KTW</v>
      </c>
    </row>
    <row r="6695" spans="1:20" x14ac:dyDescent="0.3">
      <c r="A6695" s="4" t="s">
        <v>4420</v>
      </c>
      <c r="B6695" s="76">
        <v>45229</v>
      </c>
      <c r="C6695" s="76">
        <v>45222</v>
      </c>
      <c r="D6695" s="76">
        <v>45259</v>
      </c>
      <c r="E6695" s="4" t="s">
        <v>940</v>
      </c>
      <c r="F6695" s="4" t="s">
        <v>3867</v>
      </c>
      <c r="G6695" s="4" t="s">
        <v>942</v>
      </c>
      <c r="H6695" s="4" t="s">
        <v>493</v>
      </c>
      <c r="I6695" s="4" t="s">
        <v>3924</v>
      </c>
      <c r="J6695" s="4" t="s">
        <v>3925</v>
      </c>
      <c r="K6695" s="4" t="s">
        <v>493</v>
      </c>
      <c r="L6695" s="4">
        <v>8</v>
      </c>
      <c r="M6695" s="4" t="s">
        <v>77</v>
      </c>
      <c r="N6695" s="4">
        <v>93.61</v>
      </c>
      <c r="O6695" s="4">
        <v>36.869999999999997</v>
      </c>
      <c r="P6695" s="4" t="s">
        <v>78</v>
      </c>
      <c r="Q6695" s="77">
        <v>45281.654861111114</v>
      </c>
      <c r="R6695" s="4">
        <v>748.88</v>
      </c>
      <c r="S6695" s="4">
        <v>294.95999999999998</v>
      </c>
      <c r="T6695" s="4" t="str">
        <f>VLOOKUP(E6695,zamiana!A:B,2,0)</f>
        <v>ALSTOM KTW</v>
      </c>
    </row>
    <row r="6696" spans="1:20" x14ac:dyDescent="0.3">
      <c r="A6696" s="4" t="s">
        <v>4420</v>
      </c>
      <c r="B6696" s="76">
        <v>45229</v>
      </c>
      <c r="C6696" s="76">
        <v>45222</v>
      </c>
      <c r="D6696" s="76">
        <v>45259</v>
      </c>
      <c r="E6696" s="4" t="s">
        <v>940</v>
      </c>
      <c r="F6696" s="4" t="s">
        <v>3867</v>
      </c>
      <c r="G6696" s="4" t="s">
        <v>942</v>
      </c>
      <c r="H6696" s="4" t="s">
        <v>493</v>
      </c>
      <c r="I6696" s="4" t="s">
        <v>3924</v>
      </c>
      <c r="J6696" s="4" t="s">
        <v>3925</v>
      </c>
      <c r="K6696" s="4" t="s">
        <v>493</v>
      </c>
      <c r="L6696" s="4">
        <v>6</v>
      </c>
      <c r="M6696" s="4" t="s">
        <v>77</v>
      </c>
      <c r="N6696" s="4">
        <v>93.61</v>
      </c>
      <c r="O6696" s="4">
        <v>36.869999999999997</v>
      </c>
      <c r="P6696" s="4" t="s">
        <v>78</v>
      </c>
      <c r="Q6696" s="77">
        <v>45281.654861111114</v>
      </c>
      <c r="R6696" s="4">
        <v>561.66</v>
      </c>
      <c r="S6696" s="4">
        <v>221.22</v>
      </c>
      <c r="T6696" s="4" t="str">
        <f>VLOOKUP(E6696,zamiana!A:B,2,0)</f>
        <v>ALSTOM KTW</v>
      </c>
    </row>
    <row r="6697" spans="1:20" x14ac:dyDescent="0.3">
      <c r="A6697" s="4" t="s">
        <v>4420</v>
      </c>
      <c r="B6697" s="76">
        <v>45229</v>
      </c>
      <c r="C6697" s="76">
        <v>45222</v>
      </c>
      <c r="D6697" s="76">
        <v>45259</v>
      </c>
      <c r="E6697" s="4" t="s">
        <v>940</v>
      </c>
      <c r="F6697" s="4" t="s">
        <v>3867</v>
      </c>
      <c r="G6697" s="4" t="s">
        <v>942</v>
      </c>
      <c r="H6697" s="4" t="s">
        <v>493</v>
      </c>
      <c r="I6697" s="4" t="s">
        <v>1756</v>
      </c>
      <c r="J6697" s="4" t="s">
        <v>1204</v>
      </c>
      <c r="K6697" s="4" t="s">
        <v>493</v>
      </c>
      <c r="L6697" s="4">
        <v>6</v>
      </c>
      <c r="M6697" s="4" t="s">
        <v>77</v>
      </c>
      <c r="N6697" s="4">
        <v>93.77</v>
      </c>
      <c r="O6697" s="4">
        <v>56.48</v>
      </c>
      <c r="P6697" s="4" t="s">
        <v>78</v>
      </c>
      <c r="Q6697" s="77">
        <v>45281.652777777781</v>
      </c>
      <c r="R6697" s="4">
        <v>562.62</v>
      </c>
      <c r="S6697" s="4">
        <v>338.88</v>
      </c>
      <c r="T6697" s="4" t="str">
        <f>VLOOKUP(E6697,zamiana!A:B,2,0)</f>
        <v>ALSTOM KTW</v>
      </c>
    </row>
    <row r="6698" spans="1:20" x14ac:dyDescent="0.3">
      <c r="A6698" s="4" t="s">
        <v>4420</v>
      </c>
      <c r="B6698" s="76">
        <v>45229</v>
      </c>
      <c r="C6698" s="76">
        <v>45222</v>
      </c>
      <c r="D6698" s="76">
        <v>45259</v>
      </c>
      <c r="E6698" s="4" t="s">
        <v>940</v>
      </c>
      <c r="F6698" s="4" t="s">
        <v>3867</v>
      </c>
      <c r="G6698" s="4" t="s">
        <v>942</v>
      </c>
      <c r="H6698" s="4" t="s">
        <v>493</v>
      </c>
      <c r="I6698" s="4" t="s">
        <v>1481</v>
      </c>
      <c r="J6698" s="4" t="s">
        <v>499</v>
      </c>
      <c r="K6698" s="4" t="s">
        <v>493</v>
      </c>
      <c r="L6698" s="4">
        <v>6</v>
      </c>
      <c r="M6698" s="4" t="s">
        <v>77</v>
      </c>
      <c r="N6698" s="4">
        <v>33.18</v>
      </c>
      <c r="O6698" s="4">
        <v>15.91</v>
      </c>
      <c r="P6698" s="4" t="s">
        <v>78</v>
      </c>
      <c r="Q6698" s="77">
        <v>45281.628472222219</v>
      </c>
      <c r="R6698" s="4">
        <v>199.08</v>
      </c>
      <c r="S6698" s="4">
        <v>95.46</v>
      </c>
      <c r="T6698" s="4" t="str">
        <f>VLOOKUP(E6698,zamiana!A:B,2,0)</f>
        <v>ALSTOM KTW</v>
      </c>
    </row>
    <row r="6699" spans="1:20" x14ac:dyDescent="0.3">
      <c r="A6699" s="4" t="s">
        <v>4414</v>
      </c>
      <c r="B6699" s="76">
        <v>45229</v>
      </c>
      <c r="C6699" s="76">
        <v>45222</v>
      </c>
      <c r="D6699" s="76">
        <v>45259</v>
      </c>
      <c r="E6699" s="4" t="s">
        <v>940</v>
      </c>
      <c r="F6699" s="4" t="s">
        <v>3867</v>
      </c>
      <c r="G6699" s="4" t="s">
        <v>942</v>
      </c>
      <c r="H6699" s="4" t="s">
        <v>493</v>
      </c>
      <c r="I6699" s="4" t="s">
        <v>1549</v>
      </c>
      <c r="J6699" s="4" t="s">
        <v>497</v>
      </c>
      <c r="K6699" s="4" t="s">
        <v>493</v>
      </c>
      <c r="L6699" s="4">
        <v>19</v>
      </c>
      <c r="M6699" s="4" t="s">
        <v>77</v>
      </c>
      <c r="N6699" s="4">
        <v>35.11</v>
      </c>
      <c r="O6699" s="4">
        <v>25.32</v>
      </c>
      <c r="P6699" s="4" t="s">
        <v>78</v>
      </c>
      <c r="Q6699" s="77">
        <v>45281.638888888891</v>
      </c>
      <c r="R6699" s="4">
        <v>667.09</v>
      </c>
      <c r="S6699" s="4">
        <v>481.08</v>
      </c>
      <c r="T6699" s="4" t="str">
        <f>VLOOKUP(E6699,zamiana!A:B,2,0)</f>
        <v>ALSTOM KTW</v>
      </c>
    </row>
    <row r="6700" spans="1:20" x14ac:dyDescent="0.3">
      <c r="A6700" s="4" t="s">
        <v>4414</v>
      </c>
      <c r="B6700" s="76">
        <v>45229</v>
      </c>
      <c r="C6700" s="76">
        <v>45222</v>
      </c>
      <c r="D6700" s="76">
        <v>45259</v>
      </c>
      <c r="E6700" s="4" t="s">
        <v>940</v>
      </c>
      <c r="F6700" s="4" t="s">
        <v>3867</v>
      </c>
      <c r="G6700" s="4" t="s">
        <v>942</v>
      </c>
      <c r="H6700" s="4" t="s">
        <v>493</v>
      </c>
      <c r="I6700" s="4" t="s">
        <v>1549</v>
      </c>
      <c r="J6700" s="4" t="s">
        <v>497</v>
      </c>
      <c r="K6700" s="4" t="s">
        <v>493</v>
      </c>
      <c r="L6700" s="4">
        <v>5</v>
      </c>
      <c r="M6700" s="4" t="s">
        <v>77</v>
      </c>
      <c r="N6700" s="4">
        <v>35.11</v>
      </c>
      <c r="O6700" s="4">
        <v>25.32</v>
      </c>
      <c r="P6700" s="4" t="s">
        <v>78</v>
      </c>
      <c r="Q6700" s="77">
        <v>45281.638888888891</v>
      </c>
      <c r="R6700" s="4">
        <v>175.55</v>
      </c>
      <c r="S6700" s="4">
        <v>126.6</v>
      </c>
      <c r="T6700" s="4" t="str">
        <f>VLOOKUP(E6700,zamiana!A:B,2,0)</f>
        <v>ALSTOM KTW</v>
      </c>
    </row>
    <row r="6701" spans="1:20" x14ac:dyDescent="0.3">
      <c r="A6701" s="4" t="s">
        <v>4414</v>
      </c>
      <c r="B6701" s="76">
        <v>45229</v>
      </c>
      <c r="C6701" s="76">
        <v>45222</v>
      </c>
      <c r="D6701" s="76">
        <v>45259</v>
      </c>
      <c r="E6701" s="4" t="s">
        <v>940</v>
      </c>
      <c r="F6701" s="4" t="s">
        <v>3867</v>
      </c>
      <c r="G6701" s="4" t="s">
        <v>942</v>
      </c>
      <c r="H6701" s="4" t="s">
        <v>493</v>
      </c>
      <c r="I6701" s="4" t="s">
        <v>1183</v>
      </c>
      <c r="J6701" s="4" t="s">
        <v>1183</v>
      </c>
      <c r="K6701" s="4" t="s">
        <v>493</v>
      </c>
      <c r="L6701" s="4">
        <v>24</v>
      </c>
      <c r="M6701" s="4" t="s">
        <v>77</v>
      </c>
      <c r="N6701" s="4">
        <v>20.28</v>
      </c>
      <c r="O6701" s="4">
        <v>10.220000000000001</v>
      </c>
      <c r="P6701" s="4" t="s">
        <v>78</v>
      </c>
      <c r="Q6701" s="77">
        <v>45281.628472222219</v>
      </c>
      <c r="R6701" s="4">
        <v>486.72</v>
      </c>
      <c r="S6701" s="4">
        <v>245.28</v>
      </c>
      <c r="T6701" s="4" t="str">
        <f>VLOOKUP(E6701,zamiana!A:B,2,0)</f>
        <v>ALSTOM KTW</v>
      </c>
    </row>
    <row r="6702" spans="1:20" x14ac:dyDescent="0.3">
      <c r="A6702" s="4" t="s">
        <v>4414</v>
      </c>
      <c r="B6702" s="76">
        <v>45229</v>
      </c>
      <c r="C6702" s="76">
        <v>45222</v>
      </c>
      <c r="D6702" s="76">
        <v>45259</v>
      </c>
      <c r="E6702" s="4" t="s">
        <v>940</v>
      </c>
      <c r="F6702" s="4" t="s">
        <v>3867</v>
      </c>
      <c r="G6702" s="4" t="s">
        <v>942</v>
      </c>
      <c r="H6702" s="4" t="s">
        <v>493</v>
      </c>
      <c r="I6702" s="4" t="s">
        <v>1674</v>
      </c>
      <c r="J6702" s="4" t="s">
        <v>1674</v>
      </c>
      <c r="K6702" s="4" t="s">
        <v>493</v>
      </c>
      <c r="L6702" s="4">
        <v>5</v>
      </c>
      <c r="M6702" s="4" t="s">
        <v>77</v>
      </c>
      <c r="N6702" s="4">
        <v>56.39</v>
      </c>
      <c r="O6702" s="4">
        <v>34.64</v>
      </c>
      <c r="P6702" s="4" t="s">
        <v>78</v>
      </c>
      <c r="Q6702" s="77">
        <v>45281.628472222219</v>
      </c>
      <c r="R6702" s="4">
        <v>281.95</v>
      </c>
      <c r="S6702" s="4">
        <v>173.2</v>
      </c>
      <c r="T6702" s="4" t="str">
        <f>VLOOKUP(E6702,zamiana!A:B,2,0)</f>
        <v>ALSTOM KTW</v>
      </c>
    </row>
    <row r="6703" spans="1:20" x14ac:dyDescent="0.3">
      <c r="A6703" s="4" t="s">
        <v>4414</v>
      </c>
      <c r="B6703" s="76">
        <v>45229</v>
      </c>
      <c r="C6703" s="76">
        <v>45222</v>
      </c>
      <c r="D6703" s="76">
        <v>45259</v>
      </c>
      <c r="E6703" s="4" t="s">
        <v>940</v>
      </c>
      <c r="F6703" s="4" t="s">
        <v>3867</v>
      </c>
      <c r="G6703" s="4" t="s">
        <v>942</v>
      </c>
      <c r="H6703" s="4" t="s">
        <v>493</v>
      </c>
      <c r="I6703" s="4" t="s">
        <v>1674</v>
      </c>
      <c r="J6703" s="4" t="s">
        <v>1674</v>
      </c>
      <c r="K6703" s="4" t="s">
        <v>493</v>
      </c>
      <c r="L6703" s="4">
        <v>7</v>
      </c>
      <c r="M6703" s="4" t="s">
        <v>77</v>
      </c>
      <c r="N6703" s="4">
        <v>56.39</v>
      </c>
      <c r="O6703" s="4">
        <v>34.64</v>
      </c>
      <c r="P6703" s="4" t="s">
        <v>78</v>
      </c>
      <c r="Q6703" s="77">
        <v>45281.628472222219</v>
      </c>
      <c r="R6703" s="4">
        <v>394.73</v>
      </c>
      <c r="S6703" s="4">
        <v>242.48</v>
      </c>
      <c r="T6703" s="4" t="str">
        <f>VLOOKUP(E6703,zamiana!A:B,2,0)</f>
        <v>ALSTOM KTW</v>
      </c>
    </row>
    <row r="6704" spans="1:20" x14ac:dyDescent="0.3">
      <c r="A6704" s="4" t="s">
        <v>4414</v>
      </c>
      <c r="B6704" s="76">
        <v>45229</v>
      </c>
      <c r="C6704" s="76">
        <v>45222</v>
      </c>
      <c r="D6704" s="76">
        <v>45259</v>
      </c>
      <c r="E6704" s="4" t="s">
        <v>940</v>
      </c>
      <c r="F6704" s="4" t="s">
        <v>3867</v>
      </c>
      <c r="G6704" s="4" t="s">
        <v>942</v>
      </c>
      <c r="H6704" s="4" t="s">
        <v>493</v>
      </c>
      <c r="I6704" s="4" t="s">
        <v>1258</v>
      </c>
      <c r="J6704" s="4" t="s">
        <v>1259</v>
      </c>
      <c r="K6704" s="4" t="s">
        <v>493</v>
      </c>
      <c r="L6704" s="4">
        <v>54</v>
      </c>
      <c r="M6704" s="4" t="s">
        <v>77</v>
      </c>
      <c r="N6704" s="4">
        <v>5.36</v>
      </c>
      <c r="O6704" s="4">
        <v>6.2</v>
      </c>
      <c r="P6704" s="4" t="s">
        <v>78</v>
      </c>
      <c r="Q6704" s="77">
        <v>45173.662499999999</v>
      </c>
      <c r="R6704" s="4">
        <v>289.44</v>
      </c>
      <c r="S6704" s="4">
        <v>334.8</v>
      </c>
      <c r="T6704" s="4" t="str">
        <f>VLOOKUP(E6704,zamiana!A:B,2,0)</f>
        <v>ALSTOM KTW</v>
      </c>
    </row>
    <row r="6705" spans="1:20" x14ac:dyDescent="0.3">
      <c r="A6705" s="4" t="s">
        <v>4414</v>
      </c>
      <c r="B6705" s="76">
        <v>45229</v>
      </c>
      <c r="C6705" s="76">
        <v>45222</v>
      </c>
      <c r="D6705" s="76">
        <v>45259</v>
      </c>
      <c r="E6705" s="4" t="s">
        <v>940</v>
      </c>
      <c r="F6705" s="4" t="s">
        <v>3867</v>
      </c>
      <c r="G6705" s="4" t="s">
        <v>942</v>
      </c>
      <c r="H6705" s="4" t="s">
        <v>493</v>
      </c>
      <c r="I6705" s="4" t="s">
        <v>1177</v>
      </c>
      <c r="J6705" s="4" t="s">
        <v>1178</v>
      </c>
      <c r="K6705" s="4" t="s">
        <v>493</v>
      </c>
      <c r="L6705" s="4">
        <v>36</v>
      </c>
      <c r="M6705" s="4" t="s">
        <v>77</v>
      </c>
      <c r="N6705" s="4">
        <v>6.78</v>
      </c>
      <c r="O6705" s="4">
        <v>5.5</v>
      </c>
      <c r="P6705" s="4" t="s">
        <v>78</v>
      </c>
      <c r="Q6705" s="77">
        <v>45173.662499999999</v>
      </c>
      <c r="R6705" s="4">
        <v>244.08</v>
      </c>
      <c r="S6705" s="4">
        <v>198</v>
      </c>
      <c r="T6705" s="4" t="str">
        <f>VLOOKUP(E6705,zamiana!A:B,2,0)</f>
        <v>ALSTOM KTW</v>
      </c>
    </row>
    <row r="6706" spans="1:20" x14ac:dyDescent="0.3">
      <c r="A6706" s="4" t="s">
        <v>4414</v>
      </c>
      <c r="B6706" s="76">
        <v>45229</v>
      </c>
      <c r="C6706" s="76">
        <v>45222</v>
      </c>
      <c r="D6706" s="76">
        <v>45259</v>
      </c>
      <c r="E6706" s="4" t="s">
        <v>940</v>
      </c>
      <c r="F6706" s="4" t="s">
        <v>3867</v>
      </c>
      <c r="G6706" s="4" t="s">
        <v>942</v>
      </c>
      <c r="H6706" s="4" t="s">
        <v>493</v>
      </c>
      <c r="I6706" s="4" t="s">
        <v>1485</v>
      </c>
      <c r="J6706" s="4" t="s">
        <v>502</v>
      </c>
      <c r="K6706" s="4" t="s">
        <v>493</v>
      </c>
      <c r="L6706" s="4">
        <v>12</v>
      </c>
      <c r="M6706" s="4" t="s">
        <v>77</v>
      </c>
      <c r="N6706" s="4">
        <v>36</v>
      </c>
      <c r="O6706" s="4">
        <v>16.75</v>
      </c>
      <c r="P6706" s="4" t="s">
        <v>78</v>
      </c>
      <c r="Q6706" s="77">
        <v>45281.628472222219</v>
      </c>
      <c r="R6706" s="4">
        <v>432</v>
      </c>
      <c r="S6706" s="4">
        <v>201</v>
      </c>
      <c r="T6706" s="4" t="str">
        <f>VLOOKUP(E6706,zamiana!A:B,2,0)</f>
        <v>ALSTOM KTW</v>
      </c>
    </row>
    <row r="6707" spans="1:20" x14ac:dyDescent="0.3">
      <c r="A6707" s="4" t="s">
        <v>4414</v>
      </c>
      <c r="B6707" s="76">
        <v>45229</v>
      </c>
      <c r="C6707" s="76">
        <v>45222</v>
      </c>
      <c r="D6707" s="76">
        <v>45259</v>
      </c>
      <c r="E6707" s="4" t="s">
        <v>940</v>
      </c>
      <c r="F6707" s="4" t="s">
        <v>3867</v>
      </c>
      <c r="G6707" s="4" t="s">
        <v>942</v>
      </c>
      <c r="H6707" s="4" t="s">
        <v>493</v>
      </c>
      <c r="I6707" s="4" t="s">
        <v>3171</v>
      </c>
      <c r="J6707" s="4" t="s">
        <v>3172</v>
      </c>
      <c r="K6707" s="4" t="s">
        <v>1143</v>
      </c>
      <c r="L6707" s="4">
        <v>3</v>
      </c>
      <c r="M6707" s="4" t="s">
        <v>77</v>
      </c>
      <c r="N6707" s="4">
        <v>173.69</v>
      </c>
      <c r="O6707" s="4">
        <v>122.54</v>
      </c>
      <c r="P6707" s="4" t="s">
        <v>78</v>
      </c>
      <c r="Q6707" s="77">
        <v>45281.683333333334</v>
      </c>
      <c r="R6707" s="4">
        <v>521.07000000000005</v>
      </c>
      <c r="S6707" s="4">
        <v>367.62</v>
      </c>
      <c r="T6707" s="4" t="str">
        <f>VLOOKUP(E6707,zamiana!A:B,2,0)</f>
        <v>ALSTOM KTW</v>
      </c>
    </row>
    <row r="6708" spans="1:20" x14ac:dyDescent="0.3">
      <c r="A6708" s="4" t="s">
        <v>4414</v>
      </c>
      <c r="B6708" s="76">
        <v>45229</v>
      </c>
      <c r="C6708" s="76">
        <v>45222</v>
      </c>
      <c r="D6708" s="76">
        <v>45259</v>
      </c>
      <c r="E6708" s="4" t="s">
        <v>940</v>
      </c>
      <c r="F6708" s="4" t="s">
        <v>3867</v>
      </c>
      <c r="G6708" s="4" t="s">
        <v>942</v>
      </c>
      <c r="H6708" s="4" t="s">
        <v>493</v>
      </c>
      <c r="I6708" s="4" t="s">
        <v>3178</v>
      </c>
      <c r="J6708" s="4" t="s">
        <v>3179</v>
      </c>
      <c r="K6708" s="4" t="s">
        <v>1143</v>
      </c>
      <c r="L6708" s="4">
        <v>10</v>
      </c>
      <c r="M6708" s="4" t="s">
        <v>77</v>
      </c>
      <c r="N6708" s="4">
        <v>173.69</v>
      </c>
      <c r="O6708" s="4">
        <v>122.54</v>
      </c>
      <c r="P6708" s="4" t="s">
        <v>78</v>
      </c>
      <c r="Q6708" s="77">
        <v>45281.683333333334</v>
      </c>
      <c r="R6708" s="4">
        <v>1736.9</v>
      </c>
      <c r="S6708" s="4">
        <v>1225.4000000000001</v>
      </c>
      <c r="T6708" s="4" t="str">
        <f>VLOOKUP(E6708,zamiana!A:B,2,0)</f>
        <v>ALSTOM KTW</v>
      </c>
    </row>
    <row r="6709" spans="1:20" x14ac:dyDescent="0.3">
      <c r="A6709" s="4" t="s">
        <v>4414</v>
      </c>
      <c r="B6709" s="76">
        <v>45229</v>
      </c>
      <c r="C6709" s="76">
        <v>45222</v>
      </c>
      <c r="D6709" s="76">
        <v>45259</v>
      </c>
      <c r="E6709" s="4" t="s">
        <v>940</v>
      </c>
      <c r="F6709" s="4" t="s">
        <v>3867</v>
      </c>
      <c r="G6709" s="4" t="s">
        <v>942</v>
      </c>
      <c r="H6709" s="4" t="s">
        <v>493</v>
      </c>
      <c r="I6709" s="4" t="s">
        <v>3178</v>
      </c>
      <c r="J6709" s="4" t="s">
        <v>3179</v>
      </c>
      <c r="K6709" s="4" t="s">
        <v>1143</v>
      </c>
      <c r="L6709" s="4">
        <v>5</v>
      </c>
      <c r="M6709" s="4" t="s">
        <v>77</v>
      </c>
      <c r="N6709" s="4">
        <v>173.69</v>
      </c>
      <c r="O6709" s="4">
        <v>122.54</v>
      </c>
      <c r="P6709" s="4" t="s">
        <v>78</v>
      </c>
      <c r="Q6709" s="77">
        <v>45281.683333333334</v>
      </c>
      <c r="R6709" s="4">
        <v>868.45</v>
      </c>
      <c r="S6709" s="4">
        <v>612.70000000000005</v>
      </c>
      <c r="T6709" s="4" t="str">
        <f>VLOOKUP(E6709,zamiana!A:B,2,0)</f>
        <v>ALSTOM KTW</v>
      </c>
    </row>
    <row r="6710" spans="1:20" x14ac:dyDescent="0.3">
      <c r="A6710" s="4" t="s">
        <v>4414</v>
      </c>
      <c r="B6710" s="76">
        <v>45229</v>
      </c>
      <c r="C6710" s="76">
        <v>45222</v>
      </c>
      <c r="D6710" s="76">
        <v>45259</v>
      </c>
      <c r="E6710" s="4" t="s">
        <v>940</v>
      </c>
      <c r="F6710" s="4" t="s">
        <v>3867</v>
      </c>
      <c r="G6710" s="4" t="s">
        <v>942</v>
      </c>
      <c r="H6710" s="4" t="s">
        <v>493</v>
      </c>
      <c r="I6710" s="4" t="s">
        <v>3178</v>
      </c>
      <c r="J6710" s="4" t="s">
        <v>3179</v>
      </c>
      <c r="K6710" s="4" t="s">
        <v>1143</v>
      </c>
      <c r="L6710" s="4">
        <v>3</v>
      </c>
      <c r="M6710" s="4" t="s">
        <v>77</v>
      </c>
      <c r="N6710" s="4">
        <v>173.69</v>
      </c>
      <c r="O6710" s="4">
        <v>122.54</v>
      </c>
      <c r="P6710" s="4" t="s">
        <v>78</v>
      </c>
      <c r="Q6710" s="77">
        <v>45281.683333333334</v>
      </c>
      <c r="R6710" s="4">
        <v>521.07000000000005</v>
      </c>
      <c r="S6710" s="4">
        <v>367.62</v>
      </c>
      <c r="T6710" s="4" t="str">
        <f>VLOOKUP(E6710,zamiana!A:B,2,0)</f>
        <v>ALSTOM KTW</v>
      </c>
    </row>
    <row r="6711" spans="1:20" x14ac:dyDescent="0.3">
      <c r="A6711" s="4" t="s">
        <v>4414</v>
      </c>
      <c r="B6711" s="76">
        <v>45229</v>
      </c>
      <c r="C6711" s="76">
        <v>45222</v>
      </c>
      <c r="D6711" s="76">
        <v>45259</v>
      </c>
      <c r="E6711" s="4" t="s">
        <v>940</v>
      </c>
      <c r="F6711" s="4" t="s">
        <v>3867</v>
      </c>
      <c r="G6711" s="4" t="s">
        <v>942</v>
      </c>
      <c r="H6711" s="4" t="s">
        <v>493</v>
      </c>
      <c r="I6711" s="4" t="s">
        <v>1481</v>
      </c>
      <c r="J6711" s="4" t="s">
        <v>499</v>
      </c>
      <c r="K6711" s="4" t="s">
        <v>493</v>
      </c>
      <c r="L6711" s="4">
        <v>12</v>
      </c>
      <c r="M6711" s="4" t="s">
        <v>77</v>
      </c>
      <c r="N6711" s="4">
        <v>33.18</v>
      </c>
      <c r="O6711" s="4">
        <v>15.91</v>
      </c>
      <c r="P6711" s="4" t="s">
        <v>78</v>
      </c>
      <c r="Q6711" s="77">
        <v>45281.628472222219</v>
      </c>
      <c r="R6711" s="4">
        <v>398.16</v>
      </c>
      <c r="S6711" s="4">
        <v>190.92</v>
      </c>
      <c r="T6711" s="4" t="str">
        <f>VLOOKUP(E6711,zamiana!A:B,2,0)</f>
        <v>ALSTOM KTW</v>
      </c>
    </row>
    <row r="6712" spans="1:20" x14ac:dyDescent="0.3">
      <c r="A6712" s="4" t="s">
        <v>4414</v>
      </c>
      <c r="B6712" s="76">
        <v>45229</v>
      </c>
      <c r="C6712" s="76">
        <v>45222</v>
      </c>
      <c r="D6712" s="76">
        <v>45259</v>
      </c>
      <c r="E6712" s="4" t="s">
        <v>940</v>
      </c>
      <c r="F6712" s="4" t="s">
        <v>3867</v>
      </c>
      <c r="G6712" s="4" t="s">
        <v>942</v>
      </c>
      <c r="H6712" s="4" t="s">
        <v>493</v>
      </c>
      <c r="I6712" s="4" t="s">
        <v>2547</v>
      </c>
      <c r="J6712" s="4" t="s">
        <v>499</v>
      </c>
      <c r="K6712" s="4" t="s">
        <v>1143</v>
      </c>
      <c r="L6712" s="4">
        <v>2</v>
      </c>
      <c r="M6712" s="4" t="s">
        <v>77</v>
      </c>
      <c r="N6712" s="4">
        <v>18.350000000000001</v>
      </c>
      <c r="O6712" s="4">
        <v>5.47</v>
      </c>
      <c r="P6712" s="4" t="s">
        <v>78</v>
      </c>
      <c r="Q6712" s="77">
        <v>45281.661805555559</v>
      </c>
      <c r="R6712" s="4">
        <v>36.700000000000003</v>
      </c>
      <c r="S6712" s="4">
        <v>10.94</v>
      </c>
      <c r="T6712" s="4" t="str">
        <f>VLOOKUP(E6712,zamiana!A:B,2,0)</f>
        <v>ALSTOM KTW</v>
      </c>
    </row>
    <row r="6713" spans="1:20" x14ac:dyDescent="0.3">
      <c r="A6713" s="4" t="s">
        <v>4414</v>
      </c>
      <c r="B6713" s="76">
        <v>45229</v>
      </c>
      <c r="C6713" s="76">
        <v>45222</v>
      </c>
      <c r="D6713" s="76">
        <v>45259</v>
      </c>
      <c r="E6713" s="4" t="s">
        <v>940</v>
      </c>
      <c r="F6713" s="4" t="s">
        <v>3867</v>
      </c>
      <c r="G6713" s="4" t="s">
        <v>942</v>
      </c>
      <c r="H6713" s="4" t="s">
        <v>493</v>
      </c>
      <c r="I6713" s="4" t="s">
        <v>1457</v>
      </c>
      <c r="J6713" s="4" t="s">
        <v>502</v>
      </c>
      <c r="K6713" s="4" t="s">
        <v>493</v>
      </c>
      <c r="L6713" s="4">
        <v>12</v>
      </c>
      <c r="M6713" s="4" t="s">
        <v>77</v>
      </c>
      <c r="N6713" s="4">
        <v>32.42</v>
      </c>
      <c r="O6713" s="4">
        <v>15.88</v>
      </c>
      <c r="P6713" s="4" t="s">
        <v>78</v>
      </c>
      <c r="Q6713" s="77">
        <v>45281.628472222219</v>
      </c>
      <c r="R6713" s="4">
        <v>389.04</v>
      </c>
      <c r="S6713" s="4">
        <v>190.56</v>
      </c>
      <c r="T6713" s="4" t="str">
        <f>VLOOKUP(E6713,zamiana!A:B,2,0)</f>
        <v>ALSTOM KTW</v>
      </c>
    </row>
    <row r="6714" spans="1:20" x14ac:dyDescent="0.3">
      <c r="A6714" s="4" t="s">
        <v>4414</v>
      </c>
      <c r="B6714" s="76">
        <v>45229</v>
      </c>
      <c r="C6714" s="76">
        <v>45222</v>
      </c>
      <c r="D6714" s="76">
        <v>45259</v>
      </c>
      <c r="E6714" s="4" t="s">
        <v>940</v>
      </c>
      <c r="F6714" s="4" t="s">
        <v>3867</v>
      </c>
      <c r="G6714" s="4" t="s">
        <v>942</v>
      </c>
      <c r="H6714" s="4" t="s">
        <v>493</v>
      </c>
      <c r="I6714" s="4" t="s">
        <v>1298</v>
      </c>
      <c r="J6714" s="4" t="s">
        <v>1299</v>
      </c>
      <c r="K6714" s="4" t="s">
        <v>1143</v>
      </c>
      <c r="L6714" s="4">
        <v>35</v>
      </c>
      <c r="M6714" s="4" t="s">
        <v>77</v>
      </c>
      <c r="N6714" s="4">
        <v>29.2</v>
      </c>
      <c r="O6714" s="4">
        <v>10.32</v>
      </c>
      <c r="P6714" s="4" t="s">
        <v>78</v>
      </c>
      <c r="Q6714" s="77">
        <v>45281.661805555559</v>
      </c>
      <c r="R6714" s="4">
        <v>1022</v>
      </c>
      <c r="S6714" s="4">
        <v>361.2</v>
      </c>
      <c r="T6714" s="4" t="str">
        <f>VLOOKUP(E6714,zamiana!A:B,2,0)</f>
        <v>ALSTOM KTW</v>
      </c>
    </row>
    <row r="6715" spans="1:20" x14ac:dyDescent="0.3">
      <c r="A6715" s="4" t="s">
        <v>4414</v>
      </c>
      <c r="B6715" s="76">
        <v>45229</v>
      </c>
      <c r="C6715" s="76">
        <v>45222</v>
      </c>
      <c r="D6715" s="76">
        <v>45259</v>
      </c>
      <c r="E6715" s="4" t="s">
        <v>940</v>
      </c>
      <c r="F6715" s="4" t="s">
        <v>3867</v>
      </c>
      <c r="G6715" s="4" t="s">
        <v>942</v>
      </c>
      <c r="H6715" s="4" t="s">
        <v>493</v>
      </c>
      <c r="I6715" s="4" t="s">
        <v>1298</v>
      </c>
      <c r="J6715" s="4" t="s">
        <v>1299</v>
      </c>
      <c r="K6715" s="4" t="s">
        <v>1143</v>
      </c>
      <c r="L6715" s="4">
        <v>13</v>
      </c>
      <c r="M6715" s="4" t="s">
        <v>77</v>
      </c>
      <c r="N6715" s="4">
        <v>29.2</v>
      </c>
      <c r="O6715" s="4">
        <v>10.32</v>
      </c>
      <c r="P6715" s="4" t="s">
        <v>78</v>
      </c>
      <c r="Q6715" s="77">
        <v>45281.661805555559</v>
      </c>
      <c r="R6715" s="4">
        <v>379.6</v>
      </c>
      <c r="S6715" s="4">
        <v>134.16</v>
      </c>
      <c r="T6715" s="4" t="str">
        <f>VLOOKUP(E6715,zamiana!A:B,2,0)</f>
        <v>ALSTOM KTW</v>
      </c>
    </row>
    <row r="6716" spans="1:20" x14ac:dyDescent="0.3">
      <c r="A6716" s="4" t="s">
        <v>7339</v>
      </c>
      <c r="B6716" s="76">
        <v>45226</v>
      </c>
      <c r="C6716" s="76">
        <v>45223</v>
      </c>
      <c r="D6716" s="76">
        <v>45232</v>
      </c>
      <c r="E6716" s="4" t="s">
        <v>7340</v>
      </c>
      <c r="F6716" s="4" t="s">
        <v>7341</v>
      </c>
      <c r="G6716" s="4" t="s">
        <v>5303</v>
      </c>
      <c r="H6716" s="4" t="s">
        <v>7340</v>
      </c>
      <c r="I6716" s="4" t="s">
        <v>7342</v>
      </c>
      <c r="J6716" s="4" t="s">
        <v>7343</v>
      </c>
      <c r="K6716" s="4" t="s">
        <v>5303</v>
      </c>
      <c r="L6716" s="4">
        <v>1</v>
      </c>
      <c r="M6716" s="4" t="s">
        <v>77</v>
      </c>
      <c r="N6716" s="4">
        <v>29013.08</v>
      </c>
      <c r="Q6716" s="77"/>
      <c r="R6716" s="4">
        <v>29013.08</v>
      </c>
      <c r="T6716" s="4" t="str">
        <f>VLOOKUP(E6716,zamiana!A:B,2,0)</f>
        <v>INNE</v>
      </c>
    </row>
    <row r="6717" spans="1:20" x14ac:dyDescent="0.3">
      <c r="A6717" s="4" t="s">
        <v>4918</v>
      </c>
      <c r="B6717" s="76">
        <v>45226</v>
      </c>
      <c r="C6717" s="76">
        <v>45223</v>
      </c>
      <c r="D6717" s="76">
        <v>45254</v>
      </c>
      <c r="E6717" s="4" t="s">
        <v>31</v>
      </c>
      <c r="F6717" s="4" t="s">
        <v>1039</v>
      </c>
      <c r="G6717" s="4" t="s">
        <v>942</v>
      </c>
      <c r="H6717" s="4" t="s">
        <v>31</v>
      </c>
      <c r="I6717" s="4" t="s">
        <v>4919</v>
      </c>
      <c r="J6717" s="4" t="s">
        <v>214</v>
      </c>
      <c r="K6717" s="4" t="s">
        <v>107</v>
      </c>
      <c r="L6717" s="4">
        <v>25</v>
      </c>
      <c r="M6717" s="4" t="s">
        <v>77</v>
      </c>
      <c r="N6717" s="4">
        <v>6.59</v>
      </c>
      <c r="O6717" s="4">
        <v>4.25</v>
      </c>
      <c r="P6717" s="4" t="s">
        <v>78</v>
      </c>
      <c r="Q6717" s="77">
        <v>45281.652083333334</v>
      </c>
      <c r="R6717" s="4">
        <v>164.75</v>
      </c>
      <c r="S6717" s="4">
        <v>106.25</v>
      </c>
      <c r="T6717" s="4" t="str">
        <f>VLOOKUP(E6717,zamiana!A:B,2,0)</f>
        <v>HYDRAULIK BAUTEILE</v>
      </c>
    </row>
    <row r="6718" spans="1:20" x14ac:dyDescent="0.3">
      <c r="A6718" s="4" t="s">
        <v>4402</v>
      </c>
      <c r="B6718" s="76">
        <v>45223</v>
      </c>
      <c r="C6718" s="76">
        <v>45223</v>
      </c>
      <c r="D6718" s="76">
        <v>45254</v>
      </c>
      <c r="E6718" s="4" t="s">
        <v>964</v>
      </c>
      <c r="F6718" s="4" t="s">
        <v>2830</v>
      </c>
      <c r="G6718" s="4" t="s">
        <v>942</v>
      </c>
      <c r="H6718" s="4" t="s">
        <v>964</v>
      </c>
      <c r="I6718" s="4" t="s">
        <v>2402</v>
      </c>
      <c r="J6718" s="4" t="s">
        <v>989</v>
      </c>
      <c r="K6718" s="4" t="s">
        <v>107</v>
      </c>
      <c r="L6718" s="4">
        <v>4</v>
      </c>
      <c r="M6718" s="4" t="s">
        <v>77</v>
      </c>
      <c r="N6718" s="4">
        <v>72.040000000000006</v>
      </c>
      <c r="O6718" s="4">
        <v>54.47</v>
      </c>
      <c r="P6718" s="4" t="s">
        <v>78</v>
      </c>
      <c r="Q6718" s="77">
        <v>45281.666666666664</v>
      </c>
      <c r="R6718" s="4">
        <v>288.16000000000003</v>
      </c>
      <c r="S6718" s="4">
        <v>217.88</v>
      </c>
      <c r="T6718" s="4" t="str">
        <f>VLOOKUP(E6718,zamiana!A:B,2,0)</f>
        <v>ALSTOM SLZ</v>
      </c>
    </row>
    <row r="6719" spans="1:20" x14ac:dyDescent="0.3">
      <c r="A6719" s="4" t="s">
        <v>4582</v>
      </c>
      <c r="B6719" s="76">
        <v>45223</v>
      </c>
      <c r="C6719" s="76">
        <v>45223</v>
      </c>
      <c r="D6719" s="76">
        <v>45259</v>
      </c>
      <c r="E6719" s="4" t="s">
        <v>984</v>
      </c>
      <c r="F6719" s="4" t="s">
        <v>984</v>
      </c>
      <c r="G6719" s="4" t="s">
        <v>942</v>
      </c>
      <c r="H6719" s="4" t="s">
        <v>985</v>
      </c>
      <c r="I6719" s="4" t="s">
        <v>1975</v>
      </c>
      <c r="J6719" s="4" t="s">
        <v>1976</v>
      </c>
      <c r="K6719" s="4" t="s">
        <v>1708</v>
      </c>
      <c r="L6719" s="4">
        <v>1</v>
      </c>
      <c r="M6719" s="4" t="s">
        <v>77</v>
      </c>
      <c r="N6719" s="4">
        <v>11071.48</v>
      </c>
      <c r="O6719" s="4">
        <v>9990.89</v>
      </c>
      <c r="P6719" s="4" t="s">
        <v>78</v>
      </c>
      <c r="Q6719" s="77">
        <v>45281.636111111111</v>
      </c>
      <c r="R6719" s="4">
        <v>11071.48</v>
      </c>
      <c r="S6719" s="4">
        <v>9990.89</v>
      </c>
      <c r="T6719" s="4" t="str">
        <f>VLOOKUP(E6719,zamiana!A:B,2,0)</f>
        <v>CAF REICHSHOFFEN</v>
      </c>
    </row>
    <row r="6720" spans="1:20" x14ac:dyDescent="0.3">
      <c r="A6720" s="4" t="s">
        <v>4582</v>
      </c>
      <c r="B6720" s="76">
        <v>45223</v>
      </c>
      <c r="C6720" s="76">
        <v>45223</v>
      </c>
      <c r="D6720" s="76">
        <v>45259</v>
      </c>
      <c r="E6720" s="4" t="s">
        <v>984</v>
      </c>
      <c r="F6720" s="4" t="s">
        <v>984</v>
      </c>
      <c r="G6720" s="4" t="s">
        <v>942</v>
      </c>
      <c r="H6720" s="4" t="s">
        <v>985</v>
      </c>
      <c r="I6720" s="4" t="s">
        <v>1977</v>
      </c>
      <c r="J6720" s="4" t="s">
        <v>1978</v>
      </c>
      <c r="K6720" s="4" t="s">
        <v>1708</v>
      </c>
      <c r="L6720" s="4">
        <v>2</v>
      </c>
      <c r="M6720" s="4" t="s">
        <v>77</v>
      </c>
      <c r="N6720" s="4">
        <v>11419.17</v>
      </c>
      <c r="O6720" s="4">
        <v>10658.49</v>
      </c>
      <c r="P6720" s="4" t="s">
        <v>78</v>
      </c>
      <c r="Q6720" s="77">
        <v>45281.636111111111</v>
      </c>
      <c r="R6720" s="4">
        <v>22838.34</v>
      </c>
      <c r="S6720" s="4">
        <v>21316.98</v>
      </c>
      <c r="T6720" s="4" t="str">
        <f>VLOOKUP(E6720,zamiana!A:B,2,0)</f>
        <v>CAF REICHSHOFFEN</v>
      </c>
    </row>
    <row r="6721" spans="1:20" x14ac:dyDescent="0.3">
      <c r="A6721" s="4" t="s">
        <v>4327</v>
      </c>
      <c r="B6721" s="76">
        <v>45225</v>
      </c>
      <c r="C6721" s="76">
        <v>45225</v>
      </c>
      <c r="D6721" s="76">
        <v>45257</v>
      </c>
      <c r="E6721" s="4" t="s">
        <v>35</v>
      </c>
      <c r="F6721" s="4" t="s">
        <v>1128</v>
      </c>
      <c r="G6721" s="4" t="s">
        <v>942</v>
      </c>
      <c r="H6721" s="4" t="s">
        <v>1129</v>
      </c>
      <c r="I6721" s="4" t="s">
        <v>3187</v>
      </c>
      <c r="J6721" s="4" t="s">
        <v>3188</v>
      </c>
      <c r="K6721" s="4" t="s">
        <v>35</v>
      </c>
      <c r="L6721" s="4">
        <v>8</v>
      </c>
      <c r="M6721" s="4" t="s">
        <v>77</v>
      </c>
      <c r="N6721" s="4">
        <v>596.23</v>
      </c>
      <c r="O6721" s="4">
        <v>467.68</v>
      </c>
      <c r="P6721" s="4" t="s">
        <v>78</v>
      </c>
      <c r="Q6721" s="77">
        <v>45281.679166666669</v>
      </c>
      <c r="R6721" s="4">
        <v>4769.84</v>
      </c>
      <c r="S6721" s="4">
        <v>3741.44</v>
      </c>
      <c r="T6721" s="4" t="str">
        <f>VLOOKUP(E6721,zamiana!A:B,2,0)</f>
        <v>WAMTECHNIK</v>
      </c>
    </row>
    <row r="6722" spans="1:20" x14ac:dyDescent="0.3">
      <c r="A6722" s="4" t="s">
        <v>4327</v>
      </c>
      <c r="B6722" s="76">
        <v>45225</v>
      </c>
      <c r="C6722" s="76">
        <v>45225</v>
      </c>
      <c r="D6722" s="76">
        <v>45257</v>
      </c>
      <c r="E6722" s="4" t="s">
        <v>35</v>
      </c>
      <c r="F6722" s="4" t="s">
        <v>1128</v>
      </c>
      <c r="G6722" s="4" t="s">
        <v>942</v>
      </c>
      <c r="H6722" s="4" t="s">
        <v>1129</v>
      </c>
      <c r="I6722" s="4" t="s">
        <v>3163</v>
      </c>
      <c r="J6722" s="4" t="s">
        <v>3164</v>
      </c>
      <c r="K6722" s="4" t="s">
        <v>35</v>
      </c>
      <c r="L6722" s="4">
        <v>8</v>
      </c>
      <c r="M6722" s="4" t="s">
        <v>77</v>
      </c>
      <c r="N6722" s="4">
        <v>177.13</v>
      </c>
      <c r="O6722" s="4">
        <v>160.74</v>
      </c>
      <c r="P6722" s="4" t="s">
        <v>78</v>
      </c>
      <c r="Q6722" s="77">
        <v>45281.672222222223</v>
      </c>
      <c r="R6722" s="4">
        <v>1417.04</v>
      </c>
      <c r="S6722" s="4">
        <v>1285.92</v>
      </c>
      <c r="T6722" s="4" t="str">
        <f>VLOOKUP(E6722,zamiana!A:B,2,0)</f>
        <v>WAMTECHNIK</v>
      </c>
    </row>
    <row r="6723" spans="1:20" x14ac:dyDescent="0.3">
      <c r="A6723" s="4" t="s">
        <v>4327</v>
      </c>
      <c r="B6723" s="76">
        <v>45225</v>
      </c>
      <c r="C6723" s="76">
        <v>45225</v>
      </c>
      <c r="D6723" s="76">
        <v>45257</v>
      </c>
      <c r="E6723" s="4" t="s">
        <v>35</v>
      </c>
      <c r="F6723" s="4" t="s">
        <v>1128</v>
      </c>
      <c r="G6723" s="4" t="s">
        <v>942</v>
      </c>
      <c r="H6723" s="4" t="s">
        <v>1129</v>
      </c>
      <c r="I6723" s="4" t="s">
        <v>3108</v>
      </c>
      <c r="J6723" s="4" t="s">
        <v>3109</v>
      </c>
      <c r="K6723" s="4" t="s">
        <v>35</v>
      </c>
      <c r="L6723" s="4">
        <v>8</v>
      </c>
      <c r="M6723" s="4" t="s">
        <v>77</v>
      </c>
      <c r="N6723" s="4">
        <v>15.26</v>
      </c>
      <c r="O6723" s="4">
        <v>18.23</v>
      </c>
      <c r="P6723" s="4" t="s">
        <v>78</v>
      </c>
      <c r="Q6723" s="77">
        <v>45281.658333333333</v>
      </c>
      <c r="R6723" s="4">
        <v>122.08</v>
      </c>
      <c r="S6723" s="4">
        <v>145.84</v>
      </c>
      <c r="T6723" s="4" t="str">
        <f>VLOOKUP(E6723,zamiana!A:B,2,0)</f>
        <v>WAMTECHNIK</v>
      </c>
    </row>
    <row r="6724" spans="1:20" x14ac:dyDescent="0.3">
      <c r="A6724" s="4" t="s">
        <v>4327</v>
      </c>
      <c r="B6724" s="76">
        <v>45225</v>
      </c>
      <c r="C6724" s="76">
        <v>45225</v>
      </c>
      <c r="D6724" s="76">
        <v>45257</v>
      </c>
      <c r="E6724" s="4" t="s">
        <v>35</v>
      </c>
      <c r="F6724" s="4" t="s">
        <v>1128</v>
      </c>
      <c r="G6724" s="4" t="s">
        <v>942</v>
      </c>
      <c r="H6724" s="4" t="s">
        <v>1129</v>
      </c>
      <c r="I6724" s="4" t="s">
        <v>3176</v>
      </c>
      <c r="J6724" s="4" t="s">
        <v>2443</v>
      </c>
      <c r="K6724" s="4" t="s">
        <v>35</v>
      </c>
      <c r="L6724" s="4">
        <v>32</v>
      </c>
      <c r="M6724" s="4" t="s">
        <v>77</v>
      </c>
      <c r="N6724" s="4">
        <v>69.680000000000007</v>
      </c>
      <c r="O6724" s="4">
        <v>185.27</v>
      </c>
      <c r="P6724" s="4" t="s">
        <v>78</v>
      </c>
      <c r="Q6724" s="77">
        <v>45281.672222222223</v>
      </c>
      <c r="R6724" s="4">
        <v>2229.7600000000002</v>
      </c>
      <c r="S6724" s="4">
        <v>5928.64</v>
      </c>
      <c r="T6724" s="4" t="str">
        <f>VLOOKUP(E6724,zamiana!A:B,2,0)</f>
        <v>WAMTECHNIK</v>
      </c>
    </row>
    <row r="6725" spans="1:20" x14ac:dyDescent="0.3">
      <c r="A6725" s="4" t="s">
        <v>4327</v>
      </c>
      <c r="B6725" s="76">
        <v>45225</v>
      </c>
      <c r="C6725" s="76">
        <v>45225</v>
      </c>
      <c r="D6725" s="76">
        <v>45257</v>
      </c>
      <c r="E6725" s="4" t="s">
        <v>35</v>
      </c>
      <c r="F6725" s="4" t="s">
        <v>1128</v>
      </c>
      <c r="G6725" s="4" t="s">
        <v>942</v>
      </c>
      <c r="H6725" s="4" t="s">
        <v>1129</v>
      </c>
      <c r="I6725" s="4" t="s">
        <v>3136</v>
      </c>
      <c r="J6725" s="4" t="s">
        <v>2973</v>
      </c>
      <c r="K6725" s="4" t="s">
        <v>35</v>
      </c>
      <c r="L6725" s="4">
        <v>8</v>
      </c>
      <c r="M6725" s="4" t="s">
        <v>77</v>
      </c>
      <c r="N6725" s="4">
        <v>57.3</v>
      </c>
      <c r="O6725" s="4">
        <v>30.7</v>
      </c>
      <c r="P6725" s="4" t="s">
        <v>78</v>
      </c>
      <c r="Q6725" s="77">
        <v>45281.672222222223</v>
      </c>
      <c r="R6725" s="4">
        <v>458.4</v>
      </c>
      <c r="S6725" s="4">
        <v>245.6</v>
      </c>
      <c r="T6725" s="4" t="str">
        <f>VLOOKUP(E6725,zamiana!A:B,2,0)</f>
        <v>WAMTECHNIK</v>
      </c>
    </row>
    <row r="6726" spans="1:20" x14ac:dyDescent="0.3">
      <c r="A6726" s="4" t="s">
        <v>4327</v>
      </c>
      <c r="B6726" s="76">
        <v>45225</v>
      </c>
      <c r="C6726" s="76">
        <v>45225</v>
      </c>
      <c r="D6726" s="76">
        <v>45257</v>
      </c>
      <c r="E6726" s="4" t="s">
        <v>35</v>
      </c>
      <c r="F6726" s="4" t="s">
        <v>1128</v>
      </c>
      <c r="G6726" s="4" t="s">
        <v>942</v>
      </c>
      <c r="H6726" s="4" t="s">
        <v>1129</v>
      </c>
      <c r="I6726" s="4" t="s">
        <v>2962</v>
      </c>
      <c r="J6726" s="4" t="s">
        <v>2963</v>
      </c>
      <c r="K6726" s="4" t="s">
        <v>35</v>
      </c>
      <c r="L6726" s="4">
        <v>16</v>
      </c>
      <c r="M6726" s="4" t="s">
        <v>77</v>
      </c>
      <c r="N6726" s="4">
        <v>61.78</v>
      </c>
      <c r="O6726" s="4">
        <v>118.07</v>
      </c>
      <c r="P6726" s="4" t="s">
        <v>78</v>
      </c>
      <c r="Q6726" s="77">
        <v>45281.658333333333</v>
      </c>
      <c r="R6726" s="4">
        <v>988.48</v>
      </c>
      <c r="S6726" s="4">
        <v>1889.12</v>
      </c>
      <c r="T6726" s="4" t="str">
        <f>VLOOKUP(E6726,zamiana!A:B,2,0)</f>
        <v>WAMTECHNIK</v>
      </c>
    </row>
    <row r="6727" spans="1:20" x14ac:dyDescent="0.3">
      <c r="A6727" s="4" t="s">
        <v>4327</v>
      </c>
      <c r="B6727" s="76">
        <v>45225</v>
      </c>
      <c r="C6727" s="76">
        <v>45225</v>
      </c>
      <c r="D6727" s="76">
        <v>45257</v>
      </c>
      <c r="E6727" s="4" t="s">
        <v>35</v>
      </c>
      <c r="F6727" s="4" t="s">
        <v>1128</v>
      </c>
      <c r="G6727" s="4" t="s">
        <v>942</v>
      </c>
      <c r="H6727" s="4" t="s">
        <v>1129</v>
      </c>
      <c r="I6727" s="4" t="s">
        <v>3155</v>
      </c>
      <c r="J6727" s="4" t="s">
        <v>3156</v>
      </c>
      <c r="K6727" s="4" t="s">
        <v>35</v>
      </c>
      <c r="L6727" s="4">
        <v>8</v>
      </c>
      <c r="M6727" s="4" t="s">
        <v>77</v>
      </c>
      <c r="N6727" s="4">
        <v>155.72999999999999</v>
      </c>
      <c r="O6727" s="4">
        <v>338.68</v>
      </c>
      <c r="P6727" s="4" t="s">
        <v>78</v>
      </c>
      <c r="Q6727" s="77">
        <v>45281.658333333333</v>
      </c>
      <c r="R6727" s="4">
        <v>1245.8399999999999</v>
      </c>
      <c r="S6727" s="4">
        <v>2709.44</v>
      </c>
      <c r="T6727" s="4" t="str">
        <f>VLOOKUP(E6727,zamiana!A:B,2,0)</f>
        <v>WAMTECHNIK</v>
      </c>
    </row>
    <row r="6728" spans="1:20" x14ac:dyDescent="0.3">
      <c r="A6728" s="4" t="s">
        <v>4327</v>
      </c>
      <c r="B6728" s="76">
        <v>45225</v>
      </c>
      <c r="C6728" s="76">
        <v>45225</v>
      </c>
      <c r="D6728" s="76">
        <v>45257</v>
      </c>
      <c r="E6728" s="4" t="s">
        <v>35</v>
      </c>
      <c r="F6728" s="4" t="s">
        <v>1128</v>
      </c>
      <c r="G6728" s="4" t="s">
        <v>942</v>
      </c>
      <c r="H6728" s="4" t="s">
        <v>1129</v>
      </c>
      <c r="I6728" s="4" t="s">
        <v>3165</v>
      </c>
      <c r="J6728" s="4" t="s">
        <v>3166</v>
      </c>
      <c r="K6728" s="4" t="s">
        <v>35</v>
      </c>
      <c r="L6728" s="4">
        <v>8</v>
      </c>
      <c r="M6728" s="4" t="s">
        <v>77</v>
      </c>
      <c r="N6728" s="4">
        <v>183.57</v>
      </c>
      <c r="O6728" s="4">
        <v>133.19999999999999</v>
      </c>
      <c r="P6728" s="4" t="s">
        <v>78</v>
      </c>
      <c r="Q6728" s="77">
        <v>45281.678472222222</v>
      </c>
      <c r="R6728" s="4">
        <v>1468.56</v>
      </c>
      <c r="S6728" s="4">
        <v>1065.5999999999999</v>
      </c>
      <c r="T6728" s="4" t="str">
        <f>VLOOKUP(E6728,zamiana!A:B,2,0)</f>
        <v>WAMTECHNIK</v>
      </c>
    </row>
    <row r="6729" spans="1:20" x14ac:dyDescent="0.3">
      <c r="A6729" s="4" t="s">
        <v>4327</v>
      </c>
      <c r="B6729" s="76">
        <v>45225</v>
      </c>
      <c r="C6729" s="76">
        <v>45225</v>
      </c>
      <c r="D6729" s="76">
        <v>45257</v>
      </c>
      <c r="E6729" s="4" t="s">
        <v>35</v>
      </c>
      <c r="F6729" s="4" t="s">
        <v>1128</v>
      </c>
      <c r="G6729" s="4" t="s">
        <v>942</v>
      </c>
      <c r="H6729" s="4" t="s">
        <v>1129</v>
      </c>
      <c r="I6729" s="4" t="s">
        <v>3185</v>
      </c>
      <c r="J6729" s="4" t="s">
        <v>3186</v>
      </c>
      <c r="K6729" s="4" t="s">
        <v>35</v>
      </c>
      <c r="L6729" s="4">
        <v>8</v>
      </c>
      <c r="M6729" s="4" t="s">
        <v>77</v>
      </c>
      <c r="N6729" s="4">
        <v>1102.6400000000001</v>
      </c>
      <c r="O6729" s="4">
        <v>515.92999999999995</v>
      </c>
      <c r="P6729" s="4" t="s">
        <v>78</v>
      </c>
      <c r="Q6729" s="77">
        <v>45281.665277777778</v>
      </c>
      <c r="R6729" s="4">
        <v>8821.1200000000008</v>
      </c>
      <c r="S6729" s="4">
        <v>4127.4399999999996</v>
      </c>
      <c r="T6729" s="4" t="str">
        <f>VLOOKUP(E6729,zamiana!A:B,2,0)</f>
        <v>WAMTECHNIK</v>
      </c>
    </row>
    <row r="6730" spans="1:20" x14ac:dyDescent="0.3">
      <c r="A6730" s="4" t="s">
        <v>4327</v>
      </c>
      <c r="B6730" s="76">
        <v>45225</v>
      </c>
      <c r="C6730" s="76">
        <v>45225</v>
      </c>
      <c r="D6730" s="76">
        <v>45257</v>
      </c>
      <c r="E6730" s="4" t="s">
        <v>35</v>
      </c>
      <c r="F6730" s="4" t="s">
        <v>1128</v>
      </c>
      <c r="G6730" s="4" t="s">
        <v>942</v>
      </c>
      <c r="H6730" s="4" t="s">
        <v>1129</v>
      </c>
      <c r="I6730" s="4" t="s">
        <v>2901</v>
      </c>
      <c r="J6730" s="4" t="s">
        <v>2902</v>
      </c>
      <c r="K6730" s="4" t="s">
        <v>35</v>
      </c>
      <c r="L6730" s="4">
        <v>8</v>
      </c>
      <c r="M6730" s="4" t="s">
        <v>77</v>
      </c>
      <c r="N6730" s="4">
        <v>321.27999999999997</v>
      </c>
      <c r="O6730" s="4">
        <v>163.16999999999999</v>
      </c>
      <c r="P6730" s="4" t="s">
        <v>78</v>
      </c>
      <c r="Q6730" s="77">
        <v>45281.678472222222</v>
      </c>
      <c r="R6730" s="4">
        <v>2570.2399999999998</v>
      </c>
      <c r="S6730" s="4">
        <v>1305.3599999999999</v>
      </c>
      <c r="T6730" s="4" t="str">
        <f>VLOOKUP(E6730,zamiana!A:B,2,0)</f>
        <v>WAMTECHNIK</v>
      </c>
    </row>
    <row r="6731" spans="1:20" x14ac:dyDescent="0.3">
      <c r="A6731" s="4" t="s">
        <v>4327</v>
      </c>
      <c r="B6731" s="76">
        <v>45225</v>
      </c>
      <c r="C6731" s="76">
        <v>45225</v>
      </c>
      <c r="D6731" s="76">
        <v>45257</v>
      </c>
      <c r="E6731" s="4" t="s">
        <v>35</v>
      </c>
      <c r="F6731" s="4" t="s">
        <v>1128</v>
      </c>
      <c r="G6731" s="4" t="s">
        <v>942</v>
      </c>
      <c r="H6731" s="4" t="s">
        <v>1129</v>
      </c>
      <c r="I6731" s="4" t="s">
        <v>3201</v>
      </c>
      <c r="J6731" s="4" t="s">
        <v>3202</v>
      </c>
      <c r="K6731" s="4" t="s">
        <v>35</v>
      </c>
      <c r="L6731" s="4">
        <v>8</v>
      </c>
      <c r="M6731" s="4" t="s">
        <v>77</v>
      </c>
      <c r="N6731" s="4">
        <v>4053</v>
      </c>
      <c r="O6731" s="4">
        <v>3085.45</v>
      </c>
      <c r="P6731" s="4" t="s">
        <v>78</v>
      </c>
      <c r="Q6731" s="77">
        <v>45281.677777777775</v>
      </c>
      <c r="R6731" s="4">
        <v>32424</v>
      </c>
      <c r="S6731" s="4">
        <v>24683.599999999999</v>
      </c>
      <c r="T6731" s="4" t="str">
        <f>VLOOKUP(E6731,zamiana!A:B,2,0)</f>
        <v>WAMTECHNIK</v>
      </c>
    </row>
    <row r="6732" spans="1:20" x14ac:dyDescent="0.3">
      <c r="A6732" s="4" t="s">
        <v>4442</v>
      </c>
      <c r="B6732" s="76">
        <v>45225</v>
      </c>
      <c r="C6732" s="76">
        <v>45225</v>
      </c>
      <c r="D6732" s="76">
        <v>45259</v>
      </c>
      <c r="E6732" s="4" t="s">
        <v>940</v>
      </c>
      <c r="F6732" s="4" t="s">
        <v>3867</v>
      </c>
      <c r="G6732" s="4" t="s">
        <v>942</v>
      </c>
      <c r="H6732" s="4" t="s">
        <v>493</v>
      </c>
      <c r="I6732" s="4" t="s">
        <v>2284</v>
      </c>
      <c r="J6732" s="4" t="s">
        <v>2285</v>
      </c>
      <c r="K6732" s="4" t="s">
        <v>493</v>
      </c>
      <c r="L6732" s="4">
        <v>12</v>
      </c>
      <c r="M6732" s="4" t="s">
        <v>77</v>
      </c>
      <c r="N6732" s="4">
        <v>70.31</v>
      </c>
      <c r="O6732" s="4">
        <v>58.52</v>
      </c>
      <c r="P6732" s="4" t="s">
        <v>78</v>
      </c>
      <c r="Q6732" s="77">
        <v>45281.628472222219</v>
      </c>
      <c r="R6732" s="4">
        <v>843.72</v>
      </c>
      <c r="S6732" s="4">
        <v>702.24</v>
      </c>
      <c r="T6732" s="4" t="str">
        <f>VLOOKUP(E6732,zamiana!A:B,2,0)</f>
        <v>ALSTOM KTW</v>
      </c>
    </row>
    <row r="6733" spans="1:20" x14ac:dyDescent="0.3">
      <c r="A6733" s="4" t="s">
        <v>4442</v>
      </c>
      <c r="B6733" s="76">
        <v>45225</v>
      </c>
      <c r="C6733" s="76">
        <v>45225</v>
      </c>
      <c r="D6733" s="76">
        <v>45259</v>
      </c>
      <c r="E6733" s="4" t="s">
        <v>940</v>
      </c>
      <c r="F6733" s="4" t="s">
        <v>3867</v>
      </c>
      <c r="G6733" s="4" t="s">
        <v>942</v>
      </c>
      <c r="H6733" s="4" t="s">
        <v>493</v>
      </c>
      <c r="I6733" s="4" t="s">
        <v>2553</v>
      </c>
      <c r="J6733" s="4" t="s">
        <v>2553</v>
      </c>
      <c r="K6733" s="4" t="s">
        <v>493</v>
      </c>
      <c r="L6733" s="4">
        <v>12</v>
      </c>
      <c r="M6733" s="4" t="s">
        <v>77</v>
      </c>
      <c r="N6733" s="4">
        <v>426.32</v>
      </c>
      <c r="O6733" s="4">
        <v>233.37</v>
      </c>
      <c r="P6733" s="4" t="s">
        <v>78</v>
      </c>
      <c r="Q6733" s="77">
        <v>45281.628472222219</v>
      </c>
      <c r="R6733" s="4">
        <v>5115.84</v>
      </c>
      <c r="S6733" s="4">
        <v>2800.44</v>
      </c>
      <c r="T6733" s="4" t="str">
        <f>VLOOKUP(E6733,zamiana!A:B,2,0)</f>
        <v>ALSTOM KTW</v>
      </c>
    </row>
    <row r="6734" spans="1:20" x14ac:dyDescent="0.3">
      <c r="A6734" s="4" t="s">
        <v>7344</v>
      </c>
      <c r="B6734" s="76">
        <v>45226</v>
      </c>
      <c r="C6734" s="76">
        <v>45226</v>
      </c>
      <c r="D6734" s="76">
        <v>45236</v>
      </c>
      <c r="E6734" s="4" t="s">
        <v>3121</v>
      </c>
      <c r="F6734" s="4" t="s">
        <v>7345</v>
      </c>
      <c r="G6734" s="4" t="s">
        <v>5539</v>
      </c>
      <c r="H6734" s="4" t="s">
        <v>3121</v>
      </c>
      <c r="I6734" s="4" t="s">
        <v>936</v>
      </c>
      <c r="J6734" s="4" t="s">
        <v>5540</v>
      </c>
      <c r="K6734" s="4" t="s">
        <v>936</v>
      </c>
      <c r="L6734" s="4">
        <v>38</v>
      </c>
      <c r="M6734" s="4" t="s">
        <v>5541</v>
      </c>
      <c r="N6734" s="4">
        <v>1.1399999999999999</v>
      </c>
      <c r="O6734" s="4">
        <v>0.01</v>
      </c>
      <c r="P6734" s="4" t="s">
        <v>78</v>
      </c>
      <c r="Q6734" s="77">
        <v>41710.533333333333</v>
      </c>
      <c r="R6734" s="4">
        <v>43.32</v>
      </c>
      <c r="S6734" s="4">
        <v>0.38</v>
      </c>
      <c r="T6734" s="4" t="str">
        <f>VLOOKUP(E6734,zamiana!A:B,2,0)</f>
        <v>INNE</v>
      </c>
    </row>
    <row r="6735" spans="1:20" x14ac:dyDescent="0.3">
      <c r="A6735" s="4" t="s">
        <v>4910</v>
      </c>
      <c r="B6735" s="76">
        <v>45226</v>
      </c>
      <c r="C6735" s="76">
        <v>45226</v>
      </c>
      <c r="D6735" s="76">
        <v>45254</v>
      </c>
      <c r="E6735" s="4" t="s">
        <v>32</v>
      </c>
      <c r="F6735" s="4" t="s">
        <v>2257</v>
      </c>
      <c r="G6735" s="4" t="s">
        <v>942</v>
      </c>
      <c r="H6735" s="4" t="s">
        <v>32</v>
      </c>
      <c r="I6735" s="4" t="s">
        <v>4045</v>
      </c>
      <c r="J6735" s="4" t="s">
        <v>4046</v>
      </c>
      <c r="K6735" s="4" t="s">
        <v>32</v>
      </c>
      <c r="L6735" s="4">
        <v>34</v>
      </c>
      <c r="M6735" s="4" t="s">
        <v>77</v>
      </c>
      <c r="N6735" s="4">
        <v>147</v>
      </c>
      <c r="O6735" s="4">
        <v>67.78</v>
      </c>
      <c r="P6735" s="4" t="s">
        <v>78</v>
      </c>
      <c r="Q6735" s="77">
        <v>45281.629861111112</v>
      </c>
      <c r="R6735" s="4">
        <v>4998</v>
      </c>
      <c r="S6735" s="4">
        <v>2304.52</v>
      </c>
      <c r="T6735" s="4" t="str">
        <f>VLOOKUP(E6735,zamiana!A:B,2,0)</f>
        <v>MAXCESS</v>
      </c>
    </row>
    <row r="6736" spans="1:20" x14ac:dyDescent="0.3">
      <c r="A6736" s="4" t="s">
        <v>4263</v>
      </c>
      <c r="B6736" s="76">
        <v>45229</v>
      </c>
      <c r="C6736" s="76">
        <v>45229</v>
      </c>
      <c r="D6736" s="76">
        <v>45251</v>
      </c>
      <c r="E6736" s="4" t="s">
        <v>937</v>
      </c>
      <c r="F6736" s="4" t="s">
        <v>938</v>
      </c>
      <c r="G6736" s="4" t="s">
        <v>5304</v>
      </c>
      <c r="H6736" s="4" t="s">
        <v>939</v>
      </c>
      <c r="I6736" s="4" t="s">
        <v>5305</v>
      </c>
      <c r="J6736" s="4" t="s">
        <v>5306</v>
      </c>
      <c r="K6736" s="4" t="s">
        <v>5303</v>
      </c>
      <c r="L6736" s="4">
        <v>1</v>
      </c>
      <c r="M6736" s="4" t="s">
        <v>77</v>
      </c>
      <c r="N6736" s="4">
        <v>312.49</v>
      </c>
      <c r="Q6736" s="77"/>
      <c r="R6736" s="4">
        <v>312.49</v>
      </c>
      <c r="T6736" s="4" t="str">
        <f>VLOOKUP(E6736,zamiana!A:B,2,0)</f>
        <v>STADLER BUSSNANG</v>
      </c>
    </row>
    <row r="6737" spans="1:20" x14ac:dyDescent="0.3">
      <c r="A6737" s="4" t="s">
        <v>4263</v>
      </c>
      <c r="B6737" s="76">
        <v>45229</v>
      </c>
      <c r="C6737" s="76">
        <v>45229</v>
      </c>
      <c r="D6737" s="76">
        <v>45251</v>
      </c>
      <c r="E6737" s="4" t="s">
        <v>937</v>
      </c>
      <c r="F6737" s="4" t="s">
        <v>938</v>
      </c>
      <c r="G6737" s="4" t="s">
        <v>942</v>
      </c>
      <c r="H6737" s="4" t="s">
        <v>939</v>
      </c>
      <c r="I6737" s="4" t="s">
        <v>4264</v>
      </c>
      <c r="J6737" s="4" t="s">
        <v>4265</v>
      </c>
      <c r="K6737" s="4" t="s">
        <v>880</v>
      </c>
      <c r="L6737" s="4">
        <v>4</v>
      </c>
      <c r="M6737" s="4" t="s">
        <v>77</v>
      </c>
      <c r="N6737" s="4">
        <v>11651.7</v>
      </c>
      <c r="O6737" s="4">
        <v>8133.37</v>
      </c>
      <c r="P6737" s="4" t="s">
        <v>78</v>
      </c>
      <c r="Q6737" s="77">
        <v>45281.629861111112</v>
      </c>
      <c r="R6737" s="4">
        <v>46606.8</v>
      </c>
      <c r="S6737" s="4">
        <v>32533.48</v>
      </c>
      <c r="T6737" s="4" t="str">
        <f>VLOOKUP(E6737,zamiana!A:B,2,0)</f>
        <v>STADLER BUSSNANG</v>
      </c>
    </row>
    <row r="6738" spans="1:20" x14ac:dyDescent="0.3">
      <c r="A6738" s="4" t="s">
        <v>4299</v>
      </c>
      <c r="B6738" s="76">
        <v>45229</v>
      </c>
      <c r="C6738" s="76">
        <v>45229</v>
      </c>
      <c r="D6738" s="76">
        <v>45251</v>
      </c>
      <c r="E6738" s="4" t="s">
        <v>937</v>
      </c>
      <c r="F6738" s="4" t="s">
        <v>938</v>
      </c>
      <c r="G6738" s="4" t="s">
        <v>942</v>
      </c>
      <c r="H6738" s="4" t="s">
        <v>939</v>
      </c>
      <c r="I6738" s="4">
        <v>12535753</v>
      </c>
      <c r="J6738" s="4" t="s">
        <v>4253</v>
      </c>
      <c r="K6738" s="4" t="s">
        <v>880</v>
      </c>
      <c r="L6738" s="4">
        <v>1</v>
      </c>
      <c r="M6738" s="4" t="s">
        <v>77</v>
      </c>
      <c r="N6738" s="4">
        <v>5.04</v>
      </c>
      <c r="O6738" s="4">
        <v>3.21</v>
      </c>
      <c r="P6738" s="4" t="s">
        <v>78</v>
      </c>
      <c r="Q6738" s="77">
        <v>45281.654861111114</v>
      </c>
      <c r="R6738" s="4">
        <v>5.04</v>
      </c>
      <c r="S6738" s="4">
        <v>3.21</v>
      </c>
      <c r="T6738" s="4" t="str">
        <f>VLOOKUP(E6738,zamiana!A:B,2,0)</f>
        <v>STADLER BUSSNANG</v>
      </c>
    </row>
    <row r="6739" spans="1:20" x14ac:dyDescent="0.3">
      <c r="A6739" s="4" t="s">
        <v>4272</v>
      </c>
      <c r="B6739" s="76">
        <v>45229</v>
      </c>
      <c r="C6739" s="76">
        <v>45229</v>
      </c>
      <c r="D6739" s="76">
        <v>45251</v>
      </c>
      <c r="E6739" s="4" t="s">
        <v>937</v>
      </c>
      <c r="F6739" s="4" t="s">
        <v>938</v>
      </c>
      <c r="G6739" s="4" t="s">
        <v>942</v>
      </c>
      <c r="H6739" s="4" t="s">
        <v>939</v>
      </c>
      <c r="I6739" s="4" t="s">
        <v>4273</v>
      </c>
      <c r="J6739" s="4" t="s">
        <v>4274</v>
      </c>
      <c r="K6739" s="4" t="s">
        <v>37</v>
      </c>
      <c r="L6739" s="4">
        <v>1</v>
      </c>
      <c r="M6739" s="4" t="s">
        <v>77</v>
      </c>
      <c r="N6739" s="4">
        <v>286.82</v>
      </c>
      <c r="O6739" s="4">
        <v>190.26</v>
      </c>
      <c r="P6739" s="4" t="s">
        <v>78</v>
      </c>
      <c r="Q6739" s="77">
        <v>45281.645833333336</v>
      </c>
      <c r="R6739" s="4">
        <v>286.82</v>
      </c>
      <c r="S6739" s="4">
        <v>190.26</v>
      </c>
      <c r="T6739" s="4" t="str">
        <f>VLOOKUP(E6739,zamiana!A:B,2,0)</f>
        <v>STADLER BUSSNANG</v>
      </c>
    </row>
    <row r="6740" spans="1:20" x14ac:dyDescent="0.3">
      <c r="A6740" s="4" t="s">
        <v>4287</v>
      </c>
      <c r="B6740" s="76">
        <v>45229</v>
      </c>
      <c r="C6740" s="76">
        <v>45229</v>
      </c>
      <c r="D6740" s="76">
        <v>45251</v>
      </c>
      <c r="E6740" s="4" t="s">
        <v>937</v>
      </c>
      <c r="F6740" s="4" t="s">
        <v>938</v>
      </c>
      <c r="G6740" s="4" t="s">
        <v>942</v>
      </c>
      <c r="H6740" s="4" t="s">
        <v>939</v>
      </c>
      <c r="I6740" s="4">
        <v>12394380</v>
      </c>
      <c r="J6740" s="4" t="s">
        <v>4288</v>
      </c>
      <c r="K6740" s="4" t="s">
        <v>880</v>
      </c>
      <c r="L6740" s="4">
        <v>160</v>
      </c>
      <c r="M6740" s="4" t="s">
        <v>77</v>
      </c>
      <c r="N6740" s="4">
        <v>25.13</v>
      </c>
      <c r="O6740" s="4">
        <v>0.67</v>
      </c>
      <c r="P6740" s="4" t="s">
        <v>78</v>
      </c>
      <c r="Q6740" s="77">
        <v>45281.65625</v>
      </c>
      <c r="R6740" s="4">
        <v>4020.8</v>
      </c>
      <c r="S6740" s="4">
        <v>107.2</v>
      </c>
      <c r="T6740" s="4" t="str">
        <f>VLOOKUP(E6740,zamiana!A:B,2,0)</f>
        <v>STADLER BUSSNANG</v>
      </c>
    </row>
    <row r="6741" spans="1:20" x14ac:dyDescent="0.3">
      <c r="A6741" s="4" t="s">
        <v>4309</v>
      </c>
      <c r="B6741" s="76">
        <v>45229</v>
      </c>
      <c r="C6741" s="76">
        <v>45229</v>
      </c>
      <c r="D6741" s="76">
        <v>45251</v>
      </c>
      <c r="E6741" s="4" t="s">
        <v>937</v>
      </c>
      <c r="F6741" s="4" t="s">
        <v>938</v>
      </c>
      <c r="G6741" s="4" t="s">
        <v>942</v>
      </c>
      <c r="H6741" s="4" t="s">
        <v>939</v>
      </c>
      <c r="I6741" s="4">
        <v>12698128</v>
      </c>
      <c r="J6741" s="4" t="s">
        <v>3717</v>
      </c>
      <c r="K6741" s="4" t="s">
        <v>880</v>
      </c>
      <c r="L6741" s="4">
        <v>100</v>
      </c>
      <c r="M6741" s="4" t="s">
        <v>77</v>
      </c>
      <c r="N6741" s="4">
        <v>44.64</v>
      </c>
      <c r="O6741" s="4">
        <v>22.14</v>
      </c>
      <c r="P6741" s="4" t="s">
        <v>78</v>
      </c>
      <c r="Q6741" s="77">
        <v>45281.678472222222</v>
      </c>
      <c r="R6741" s="4">
        <v>4464</v>
      </c>
      <c r="S6741" s="4">
        <v>2214</v>
      </c>
      <c r="T6741" s="4" t="str">
        <f>VLOOKUP(E6741,zamiana!A:B,2,0)</f>
        <v>STADLER BUSSNANG</v>
      </c>
    </row>
    <row r="6742" spans="1:20" x14ac:dyDescent="0.3">
      <c r="A6742" s="4" t="s">
        <v>4309</v>
      </c>
      <c r="B6742" s="76">
        <v>45229</v>
      </c>
      <c r="C6742" s="76">
        <v>45229</v>
      </c>
      <c r="D6742" s="76">
        <v>45251</v>
      </c>
      <c r="E6742" s="4" t="s">
        <v>937</v>
      </c>
      <c r="F6742" s="4" t="s">
        <v>938</v>
      </c>
      <c r="G6742" s="4" t="s">
        <v>942</v>
      </c>
      <c r="H6742" s="4" t="s">
        <v>939</v>
      </c>
      <c r="I6742" s="4">
        <v>12698126</v>
      </c>
      <c r="J6742" s="4" t="s">
        <v>3718</v>
      </c>
      <c r="K6742" s="4" t="s">
        <v>880</v>
      </c>
      <c r="L6742" s="4">
        <v>100</v>
      </c>
      <c r="M6742" s="4" t="s">
        <v>77</v>
      </c>
      <c r="N6742" s="4">
        <v>44.64</v>
      </c>
      <c r="O6742" s="4">
        <v>22.14</v>
      </c>
      <c r="P6742" s="4" t="s">
        <v>78</v>
      </c>
      <c r="Q6742" s="77">
        <v>45281.678472222222</v>
      </c>
      <c r="R6742" s="4">
        <v>4464</v>
      </c>
      <c r="S6742" s="4">
        <v>2214</v>
      </c>
      <c r="T6742" s="4" t="str">
        <f>VLOOKUP(E6742,zamiana!A:B,2,0)</f>
        <v>STADLER BUSSNANG</v>
      </c>
    </row>
    <row r="6743" spans="1:20" x14ac:dyDescent="0.3">
      <c r="A6743" s="4" t="s">
        <v>4289</v>
      </c>
      <c r="B6743" s="76">
        <v>45229</v>
      </c>
      <c r="C6743" s="76">
        <v>45229</v>
      </c>
      <c r="D6743" s="76">
        <v>45251</v>
      </c>
      <c r="E6743" s="4" t="s">
        <v>937</v>
      </c>
      <c r="F6743" s="4" t="s">
        <v>938</v>
      </c>
      <c r="G6743" s="4" t="s">
        <v>942</v>
      </c>
      <c r="H6743" s="4" t="s">
        <v>939</v>
      </c>
      <c r="I6743" s="4" t="s">
        <v>3209</v>
      </c>
      <c r="J6743" s="4" t="s">
        <v>3210</v>
      </c>
      <c r="K6743" s="4" t="s">
        <v>880</v>
      </c>
      <c r="L6743" s="4">
        <v>10</v>
      </c>
      <c r="M6743" s="4" t="s">
        <v>77</v>
      </c>
      <c r="N6743" s="4">
        <v>12.59</v>
      </c>
      <c r="O6743" s="4">
        <v>5.07</v>
      </c>
      <c r="P6743" s="4" t="s">
        <v>78</v>
      </c>
      <c r="Q6743" s="77">
        <v>45281.654861111114</v>
      </c>
      <c r="R6743" s="4">
        <v>125.9</v>
      </c>
      <c r="S6743" s="4">
        <v>50.7</v>
      </c>
      <c r="T6743" s="4" t="str">
        <f>VLOOKUP(E6743,zamiana!A:B,2,0)</f>
        <v>STADLER BUSSNANG</v>
      </c>
    </row>
    <row r="6744" spans="1:20" x14ac:dyDescent="0.3">
      <c r="A6744" s="4" t="s">
        <v>4275</v>
      </c>
      <c r="B6744" s="76">
        <v>45229</v>
      </c>
      <c r="C6744" s="76">
        <v>45229</v>
      </c>
      <c r="D6744" s="76">
        <v>45251</v>
      </c>
      <c r="E6744" s="4" t="s">
        <v>937</v>
      </c>
      <c r="F6744" s="4" t="s">
        <v>938</v>
      </c>
      <c r="G6744" s="4" t="s">
        <v>942</v>
      </c>
      <c r="H6744" s="4" t="s">
        <v>939</v>
      </c>
      <c r="I6744" s="4" t="s">
        <v>3674</v>
      </c>
      <c r="J6744" s="4" t="s">
        <v>3675</v>
      </c>
      <c r="K6744" s="4" t="s">
        <v>880</v>
      </c>
      <c r="L6744" s="4">
        <v>1</v>
      </c>
      <c r="M6744" s="4" t="s">
        <v>77</v>
      </c>
      <c r="N6744" s="4">
        <v>173.21</v>
      </c>
      <c r="O6744" s="4">
        <v>129.82</v>
      </c>
      <c r="P6744" s="4" t="s">
        <v>78</v>
      </c>
      <c r="Q6744" s="77">
        <v>45281.660416666666</v>
      </c>
      <c r="R6744" s="4">
        <v>173.21</v>
      </c>
      <c r="S6744" s="4">
        <v>129.82</v>
      </c>
      <c r="T6744" s="4" t="str">
        <f>VLOOKUP(E6744,zamiana!A:B,2,0)</f>
        <v>STADLER BUSSNANG</v>
      </c>
    </row>
    <row r="6745" spans="1:20" x14ac:dyDescent="0.3">
      <c r="A6745" s="4" t="s">
        <v>4275</v>
      </c>
      <c r="B6745" s="76">
        <v>45229</v>
      </c>
      <c r="C6745" s="76">
        <v>45229</v>
      </c>
      <c r="D6745" s="76">
        <v>45251</v>
      </c>
      <c r="E6745" s="4" t="s">
        <v>937</v>
      </c>
      <c r="F6745" s="4" t="s">
        <v>938</v>
      </c>
      <c r="G6745" s="4" t="s">
        <v>942</v>
      </c>
      <c r="H6745" s="4" t="s">
        <v>939</v>
      </c>
      <c r="I6745" s="4">
        <v>12315945</v>
      </c>
      <c r="J6745" s="4" t="s">
        <v>3160</v>
      </c>
      <c r="K6745" s="4" t="s">
        <v>880</v>
      </c>
      <c r="L6745" s="4">
        <v>2</v>
      </c>
      <c r="M6745" s="4" t="s">
        <v>77</v>
      </c>
      <c r="N6745" s="4">
        <v>173.21</v>
      </c>
      <c r="O6745" s="4">
        <v>114.1</v>
      </c>
      <c r="P6745" s="4" t="s">
        <v>78</v>
      </c>
      <c r="Q6745" s="77">
        <v>45281.660416666666</v>
      </c>
      <c r="R6745" s="4">
        <v>346.42</v>
      </c>
      <c r="S6745" s="4">
        <v>228.2</v>
      </c>
      <c r="T6745" s="4" t="str">
        <f>VLOOKUP(E6745,zamiana!A:B,2,0)</f>
        <v>STADLER BUSSNANG</v>
      </c>
    </row>
    <row r="6746" spans="1:20" x14ac:dyDescent="0.3">
      <c r="A6746" s="4" t="s">
        <v>4275</v>
      </c>
      <c r="B6746" s="76">
        <v>45229</v>
      </c>
      <c r="C6746" s="76">
        <v>45229</v>
      </c>
      <c r="D6746" s="76">
        <v>45251</v>
      </c>
      <c r="E6746" s="4" t="s">
        <v>937</v>
      </c>
      <c r="F6746" s="4" t="s">
        <v>938</v>
      </c>
      <c r="G6746" s="4" t="s">
        <v>942</v>
      </c>
      <c r="H6746" s="4" t="s">
        <v>939</v>
      </c>
      <c r="I6746" s="4" t="s">
        <v>3150</v>
      </c>
      <c r="J6746" s="4" t="s">
        <v>3151</v>
      </c>
      <c r="K6746" s="4" t="s">
        <v>880</v>
      </c>
      <c r="L6746" s="4">
        <v>2</v>
      </c>
      <c r="M6746" s="4" t="s">
        <v>77</v>
      </c>
      <c r="N6746" s="4">
        <v>129.91</v>
      </c>
      <c r="O6746" s="4">
        <v>55.75</v>
      </c>
      <c r="P6746" s="4" t="s">
        <v>78</v>
      </c>
      <c r="Q6746" s="77">
        <v>45281.660416666666</v>
      </c>
      <c r="R6746" s="4">
        <v>259.82</v>
      </c>
      <c r="S6746" s="4">
        <v>111.5</v>
      </c>
      <c r="T6746" s="4" t="str">
        <f>VLOOKUP(E6746,zamiana!A:B,2,0)</f>
        <v>STADLER BUSSNANG</v>
      </c>
    </row>
    <row r="6747" spans="1:20" x14ac:dyDescent="0.3">
      <c r="A6747" s="4" t="s">
        <v>4275</v>
      </c>
      <c r="B6747" s="76">
        <v>45229</v>
      </c>
      <c r="C6747" s="76">
        <v>45229</v>
      </c>
      <c r="D6747" s="76">
        <v>45251</v>
      </c>
      <c r="E6747" s="4" t="s">
        <v>937</v>
      </c>
      <c r="F6747" s="4" t="s">
        <v>938</v>
      </c>
      <c r="G6747" s="4" t="s">
        <v>942</v>
      </c>
      <c r="H6747" s="4" t="s">
        <v>939</v>
      </c>
      <c r="I6747" s="4">
        <v>12287394</v>
      </c>
      <c r="J6747" s="4" t="s">
        <v>2659</v>
      </c>
      <c r="K6747" s="4" t="s">
        <v>880</v>
      </c>
      <c r="L6747" s="4">
        <v>2</v>
      </c>
      <c r="M6747" s="4" t="s">
        <v>77</v>
      </c>
      <c r="N6747" s="4">
        <v>216.51</v>
      </c>
      <c r="O6747" s="4">
        <v>118.62</v>
      </c>
      <c r="P6747" s="4" t="s">
        <v>78</v>
      </c>
      <c r="Q6747" s="77">
        <v>45281.660416666666</v>
      </c>
      <c r="R6747" s="4">
        <v>433.02</v>
      </c>
      <c r="S6747" s="4">
        <v>237.24</v>
      </c>
      <c r="T6747" s="4" t="str">
        <f>VLOOKUP(E6747,zamiana!A:B,2,0)</f>
        <v>STADLER BUSSNANG</v>
      </c>
    </row>
    <row r="6748" spans="1:20" x14ac:dyDescent="0.3">
      <c r="A6748" s="4" t="s">
        <v>4275</v>
      </c>
      <c r="B6748" s="76">
        <v>45229</v>
      </c>
      <c r="C6748" s="76">
        <v>45229</v>
      </c>
      <c r="D6748" s="76">
        <v>45251</v>
      </c>
      <c r="E6748" s="4" t="s">
        <v>937</v>
      </c>
      <c r="F6748" s="4" t="s">
        <v>938</v>
      </c>
      <c r="G6748" s="4" t="s">
        <v>942</v>
      </c>
      <c r="H6748" s="4" t="s">
        <v>939</v>
      </c>
      <c r="I6748" s="4" t="s">
        <v>3351</v>
      </c>
      <c r="J6748" s="4" t="s">
        <v>3352</v>
      </c>
      <c r="K6748" s="4" t="s">
        <v>880</v>
      </c>
      <c r="L6748" s="4">
        <v>2</v>
      </c>
      <c r="M6748" s="4" t="s">
        <v>77</v>
      </c>
      <c r="N6748" s="4">
        <v>303.12</v>
      </c>
      <c r="O6748" s="4">
        <v>225.97</v>
      </c>
      <c r="P6748" s="4" t="s">
        <v>78</v>
      </c>
      <c r="Q6748" s="77">
        <v>45281.660416666666</v>
      </c>
      <c r="R6748" s="4">
        <v>606.24</v>
      </c>
      <c r="S6748" s="4">
        <v>451.94</v>
      </c>
      <c r="T6748" s="4" t="str">
        <f>VLOOKUP(E6748,zamiana!A:B,2,0)</f>
        <v>STADLER BUSSNANG</v>
      </c>
    </row>
    <row r="6749" spans="1:20" x14ac:dyDescent="0.3">
      <c r="A6749" s="4" t="s">
        <v>4303</v>
      </c>
      <c r="B6749" s="76">
        <v>45229</v>
      </c>
      <c r="C6749" s="76">
        <v>45229</v>
      </c>
      <c r="D6749" s="76">
        <v>45251</v>
      </c>
      <c r="E6749" s="4" t="s">
        <v>937</v>
      </c>
      <c r="F6749" s="4" t="s">
        <v>938</v>
      </c>
      <c r="G6749" s="4" t="s">
        <v>942</v>
      </c>
      <c r="H6749" s="4" t="s">
        <v>939</v>
      </c>
      <c r="I6749" s="4">
        <v>12558299</v>
      </c>
      <c r="J6749" s="4" t="s">
        <v>4262</v>
      </c>
      <c r="K6749" s="4" t="s">
        <v>2322</v>
      </c>
      <c r="L6749" s="4">
        <v>1</v>
      </c>
      <c r="M6749" s="4" t="s">
        <v>77</v>
      </c>
      <c r="N6749" s="4">
        <v>4.42</v>
      </c>
      <c r="O6749" s="4">
        <v>1.3</v>
      </c>
      <c r="P6749" s="4" t="s">
        <v>78</v>
      </c>
      <c r="Q6749" s="77">
        <v>45281.666666666664</v>
      </c>
      <c r="R6749" s="4">
        <v>4.42</v>
      </c>
      <c r="S6749" s="4">
        <v>1.3</v>
      </c>
      <c r="T6749" s="4" t="str">
        <f>VLOOKUP(E6749,zamiana!A:B,2,0)</f>
        <v>STADLER BUSSNANG</v>
      </c>
    </row>
    <row r="6750" spans="1:20" x14ac:dyDescent="0.3">
      <c r="A6750" s="4" t="s">
        <v>4662</v>
      </c>
      <c r="B6750" s="76">
        <v>45229</v>
      </c>
      <c r="C6750" s="76">
        <v>45229</v>
      </c>
      <c r="D6750" s="76">
        <v>45259</v>
      </c>
      <c r="E6750" s="4" t="s">
        <v>940</v>
      </c>
      <c r="F6750" s="4" t="s">
        <v>3867</v>
      </c>
      <c r="G6750" s="4" t="s">
        <v>942</v>
      </c>
      <c r="H6750" s="4" t="s">
        <v>999</v>
      </c>
      <c r="I6750" s="4" t="s">
        <v>3949</v>
      </c>
      <c r="J6750" s="4" t="s">
        <v>3950</v>
      </c>
      <c r="K6750" s="4" t="s">
        <v>863</v>
      </c>
      <c r="L6750" s="4">
        <v>2</v>
      </c>
      <c r="M6750" s="4" t="s">
        <v>77</v>
      </c>
      <c r="N6750" s="4">
        <v>322.68</v>
      </c>
      <c r="O6750" s="4">
        <v>153.46</v>
      </c>
      <c r="P6750" s="4" t="s">
        <v>78</v>
      </c>
      <c r="Q6750" s="77">
        <v>45281.613194444442</v>
      </c>
      <c r="R6750" s="4">
        <v>645.36</v>
      </c>
      <c r="S6750" s="4">
        <v>306.92</v>
      </c>
      <c r="T6750" s="4" t="str">
        <f>VLOOKUP(E6750,zamiana!A:B,2,0)</f>
        <v>ALSTOM KTW</v>
      </c>
    </row>
    <row r="6751" spans="1:20" x14ac:dyDescent="0.3">
      <c r="A6751" s="4" t="s">
        <v>4920</v>
      </c>
      <c r="B6751" s="76">
        <v>45229</v>
      </c>
      <c r="C6751" s="76">
        <v>45229</v>
      </c>
      <c r="D6751" s="76">
        <v>45259</v>
      </c>
      <c r="E6751" s="4" t="s">
        <v>940</v>
      </c>
      <c r="F6751" s="4" t="s">
        <v>3867</v>
      </c>
      <c r="G6751" s="4" t="s">
        <v>942</v>
      </c>
      <c r="H6751" s="4" t="s">
        <v>999</v>
      </c>
      <c r="I6751" s="4" t="s">
        <v>4921</v>
      </c>
      <c r="J6751" s="4" t="s">
        <v>4921</v>
      </c>
      <c r="K6751" s="4" t="s">
        <v>102</v>
      </c>
      <c r="L6751" s="4">
        <v>2</v>
      </c>
      <c r="M6751" s="4" t="s">
        <v>77</v>
      </c>
      <c r="N6751" s="4">
        <v>3665</v>
      </c>
      <c r="O6751" s="4">
        <v>1830.28</v>
      </c>
      <c r="P6751" s="4" t="s">
        <v>78</v>
      </c>
      <c r="Q6751" s="77">
        <v>45281.645833333336</v>
      </c>
      <c r="R6751" s="4">
        <v>7330</v>
      </c>
      <c r="S6751" s="4">
        <v>3660.56</v>
      </c>
      <c r="T6751" s="4" t="str">
        <f>VLOOKUP(E6751,zamiana!A:B,2,0)</f>
        <v>ALSTOM KTW</v>
      </c>
    </row>
    <row r="6752" spans="1:20" x14ac:dyDescent="0.3">
      <c r="A6752" s="4" t="s">
        <v>4922</v>
      </c>
      <c r="B6752" s="76">
        <v>45229</v>
      </c>
      <c r="C6752" s="76">
        <v>45229</v>
      </c>
      <c r="D6752" s="76">
        <v>45259</v>
      </c>
      <c r="E6752" s="4" t="s">
        <v>940</v>
      </c>
      <c r="F6752" s="4" t="s">
        <v>3867</v>
      </c>
      <c r="G6752" s="4" t="s">
        <v>942</v>
      </c>
      <c r="H6752" s="4" t="s">
        <v>999</v>
      </c>
      <c r="I6752" s="4" t="s">
        <v>4921</v>
      </c>
      <c r="J6752" s="4" t="s">
        <v>4921</v>
      </c>
      <c r="K6752" s="4" t="s">
        <v>102</v>
      </c>
      <c r="L6752" s="4">
        <v>1</v>
      </c>
      <c r="M6752" s="4" t="s">
        <v>77</v>
      </c>
      <c r="N6752" s="4">
        <v>3665.51</v>
      </c>
      <c r="O6752" s="4">
        <v>1830.28</v>
      </c>
      <c r="P6752" s="4" t="s">
        <v>78</v>
      </c>
      <c r="Q6752" s="77">
        <v>45281.645833333336</v>
      </c>
      <c r="R6752" s="4">
        <v>3665.51</v>
      </c>
      <c r="S6752" s="4">
        <v>1830.28</v>
      </c>
      <c r="T6752" s="4" t="str">
        <f>VLOOKUP(E6752,zamiana!A:B,2,0)</f>
        <v>ALSTOM KTW</v>
      </c>
    </row>
    <row r="6753" spans="1:20" x14ac:dyDescent="0.3">
      <c r="A6753" s="4" t="s">
        <v>4678</v>
      </c>
      <c r="B6753" s="76">
        <v>45229</v>
      </c>
      <c r="C6753" s="76">
        <v>45229</v>
      </c>
      <c r="D6753" s="76">
        <v>45259</v>
      </c>
      <c r="E6753" s="4" t="s">
        <v>940</v>
      </c>
      <c r="F6753" s="4" t="s">
        <v>3867</v>
      </c>
      <c r="G6753" s="4" t="s">
        <v>942</v>
      </c>
      <c r="H6753" s="4" t="s">
        <v>999</v>
      </c>
      <c r="I6753" s="4" t="s">
        <v>3599</v>
      </c>
      <c r="J6753" s="4" t="s">
        <v>3599</v>
      </c>
      <c r="K6753" s="4" t="s">
        <v>852</v>
      </c>
      <c r="L6753" s="4">
        <v>1</v>
      </c>
      <c r="M6753" s="4" t="s">
        <v>77</v>
      </c>
      <c r="N6753" s="4">
        <v>51.8</v>
      </c>
      <c r="O6753" s="4">
        <v>20.73</v>
      </c>
      <c r="P6753" s="4" t="s">
        <v>78</v>
      </c>
      <c r="Q6753" s="77">
        <v>45281.620138888888</v>
      </c>
      <c r="R6753" s="4">
        <v>51.8</v>
      </c>
      <c r="S6753" s="4">
        <v>20.73</v>
      </c>
      <c r="T6753" s="4" t="str">
        <f>VLOOKUP(E6753,zamiana!A:B,2,0)</f>
        <v>ALSTOM KTW</v>
      </c>
    </row>
    <row r="6754" spans="1:20" x14ac:dyDescent="0.3">
      <c r="A6754" s="4" t="s">
        <v>4848</v>
      </c>
      <c r="B6754" s="76">
        <v>45229</v>
      </c>
      <c r="C6754" s="76">
        <v>45229</v>
      </c>
      <c r="D6754" s="76">
        <v>45259</v>
      </c>
      <c r="E6754" s="4" t="s">
        <v>940</v>
      </c>
      <c r="F6754" s="4" t="s">
        <v>3867</v>
      </c>
      <c r="G6754" s="4" t="s">
        <v>942</v>
      </c>
      <c r="H6754" s="4" t="s">
        <v>999</v>
      </c>
      <c r="I6754" s="4" t="s">
        <v>3401</v>
      </c>
      <c r="J6754" s="4" t="s">
        <v>3402</v>
      </c>
      <c r="K6754" s="4" t="s">
        <v>102</v>
      </c>
      <c r="L6754" s="4">
        <v>8</v>
      </c>
      <c r="M6754" s="4" t="s">
        <v>77</v>
      </c>
      <c r="N6754" s="4">
        <v>18.61</v>
      </c>
      <c r="O6754" s="4">
        <v>5.71</v>
      </c>
      <c r="P6754" s="4" t="s">
        <v>78</v>
      </c>
      <c r="Q6754" s="77">
        <v>45281.675000000003</v>
      </c>
      <c r="R6754" s="4">
        <v>148.88</v>
      </c>
      <c r="S6754" s="4">
        <v>45.68</v>
      </c>
      <c r="T6754" s="4" t="str">
        <f>VLOOKUP(E6754,zamiana!A:B,2,0)</f>
        <v>ALSTOM KTW</v>
      </c>
    </row>
    <row r="6755" spans="1:20" x14ac:dyDescent="0.3">
      <c r="A6755" s="4" t="s">
        <v>4848</v>
      </c>
      <c r="B6755" s="76">
        <v>45229</v>
      </c>
      <c r="C6755" s="76">
        <v>45229</v>
      </c>
      <c r="D6755" s="76">
        <v>45259</v>
      </c>
      <c r="E6755" s="4" t="s">
        <v>940</v>
      </c>
      <c r="F6755" s="4" t="s">
        <v>3867</v>
      </c>
      <c r="G6755" s="4" t="s">
        <v>942</v>
      </c>
      <c r="H6755" s="4" t="s">
        <v>999</v>
      </c>
      <c r="I6755" s="4" t="s">
        <v>3403</v>
      </c>
      <c r="J6755" s="4" t="s">
        <v>3404</v>
      </c>
      <c r="K6755" s="4" t="s">
        <v>102</v>
      </c>
      <c r="L6755" s="4">
        <v>6</v>
      </c>
      <c r="M6755" s="4" t="s">
        <v>77</v>
      </c>
      <c r="N6755" s="4">
        <v>30.91</v>
      </c>
      <c r="O6755" s="4">
        <v>9.0500000000000007</v>
      </c>
      <c r="P6755" s="4" t="s">
        <v>78</v>
      </c>
      <c r="Q6755" s="77">
        <v>45281.675000000003</v>
      </c>
      <c r="R6755" s="4">
        <v>185.46</v>
      </c>
      <c r="S6755" s="4">
        <v>54.3</v>
      </c>
      <c r="T6755" s="4" t="str">
        <f>VLOOKUP(E6755,zamiana!A:B,2,0)</f>
        <v>ALSTOM KTW</v>
      </c>
    </row>
    <row r="6756" spans="1:20" x14ac:dyDescent="0.3">
      <c r="A6756" s="4" t="s">
        <v>4848</v>
      </c>
      <c r="B6756" s="76">
        <v>45229</v>
      </c>
      <c r="C6756" s="76">
        <v>45229</v>
      </c>
      <c r="D6756" s="76">
        <v>45259</v>
      </c>
      <c r="E6756" s="4" t="s">
        <v>940</v>
      </c>
      <c r="F6756" s="4" t="s">
        <v>3867</v>
      </c>
      <c r="G6756" s="4" t="s">
        <v>942</v>
      </c>
      <c r="H6756" s="4" t="s">
        <v>999</v>
      </c>
      <c r="I6756" s="4" t="s">
        <v>3405</v>
      </c>
      <c r="J6756" s="4" t="s">
        <v>3406</v>
      </c>
      <c r="K6756" s="4" t="s">
        <v>102</v>
      </c>
      <c r="L6756" s="4">
        <v>4</v>
      </c>
      <c r="M6756" s="4" t="s">
        <v>77</v>
      </c>
      <c r="N6756" s="4">
        <v>28.13</v>
      </c>
      <c r="O6756" s="4">
        <v>8.31</v>
      </c>
      <c r="P6756" s="4" t="s">
        <v>78</v>
      </c>
      <c r="Q6756" s="77">
        <v>45281.675000000003</v>
      </c>
      <c r="R6756" s="4">
        <v>112.52</v>
      </c>
      <c r="S6756" s="4">
        <v>33.24</v>
      </c>
      <c r="T6756" s="4" t="str">
        <f>VLOOKUP(E6756,zamiana!A:B,2,0)</f>
        <v>ALSTOM KTW</v>
      </c>
    </row>
    <row r="6757" spans="1:20" x14ac:dyDescent="0.3">
      <c r="A6757" s="4" t="s">
        <v>4848</v>
      </c>
      <c r="B6757" s="76">
        <v>45229</v>
      </c>
      <c r="C6757" s="76">
        <v>45229</v>
      </c>
      <c r="D6757" s="76">
        <v>45259</v>
      </c>
      <c r="E6757" s="4" t="s">
        <v>940</v>
      </c>
      <c r="F6757" s="4" t="s">
        <v>3867</v>
      </c>
      <c r="G6757" s="4" t="s">
        <v>942</v>
      </c>
      <c r="H6757" s="4" t="s">
        <v>999</v>
      </c>
      <c r="I6757" s="4" t="s">
        <v>3407</v>
      </c>
      <c r="J6757" s="4" t="s">
        <v>3408</v>
      </c>
      <c r="K6757" s="4" t="s">
        <v>102</v>
      </c>
      <c r="L6757" s="4">
        <v>4</v>
      </c>
      <c r="M6757" s="4" t="s">
        <v>77</v>
      </c>
      <c r="N6757" s="4">
        <v>29.47</v>
      </c>
      <c r="O6757" s="4">
        <v>8.7799999999999994</v>
      </c>
      <c r="P6757" s="4" t="s">
        <v>78</v>
      </c>
      <c r="Q6757" s="77">
        <v>45281.675000000003</v>
      </c>
      <c r="R6757" s="4">
        <v>117.88</v>
      </c>
      <c r="S6757" s="4">
        <v>35.119999999999997</v>
      </c>
      <c r="T6757" s="4" t="str">
        <f>VLOOKUP(E6757,zamiana!A:B,2,0)</f>
        <v>ALSTOM KTW</v>
      </c>
    </row>
    <row r="6758" spans="1:20" x14ac:dyDescent="0.3">
      <c r="A6758" s="4" t="s">
        <v>4848</v>
      </c>
      <c r="B6758" s="76">
        <v>45229</v>
      </c>
      <c r="C6758" s="76">
        <v>45229</v>
      </c>
      <c r="D6758" s="76">
        <v>45259</v>
      </c>
      <c r="E6758" s="4" t="s">
        <v>940</v>
      </c>
      <c r="F6758" s="4" t="s">
        <v>3867</v>
      </c>
      <c r="G6758" s="4" t="s">
        <v>942</v>
      </c>
      <c r="H6758" s="4" t="s">
        <v>999</v>
      </c>
      <c r="I6758" s="4" t="s">
        <v>3409</v>
      </c>
      <c r="J6758" s="4" t="s">
        <v>3410</v>
      </c>
      <c r="K6758" s="4" t="s">
        <v>102</v>
      </c>
      <c r="L6758" s="4">
        <v>4</v>
      </c>
      <c r="M6758" s="4" t="s">
        <v>77</v>
      </c>
      <c r="N6758" s="4">
        <v>32.76</v>
      </c>
      <c r="O6758" s="4">
        <v>9.94</v>
      </c>
      <c r="P6758" s="4" t="s">
        <v>78</v>
      </c>
      <c r="Q6758" s="77">
        <v>45281.675000000003</v>
      </c>
      <c r="R6758" s="4">
        <v>131.04</v>
      </c>
      <c r="S6758" s="4">
        <v>39.76</v>
      </c>
      <c r="T6758" s="4" t="str">
        <f>VLOOKUP(E6758,zamiana!A:B,2,0)</f>
        <v>ALSTOM KTW</v>
      </c>
    </row>
    <row r="6759" spans="1:20" x14ac:dyDescent="0.3">
      <c r="A6759" s="4" t="s">
        <v>4712</v>
      </c>
      <c r="B6759" s="76">
        <v>45229</v>
      </c>
      <c r="C6759" s="76">
        <v>45229</v>
      </c>
      <c r="D6759" s="76">
        <v>45259</v>
      </c>
      <c r="E6759" s="4" t="s">
        <v>940</v>
      </c>
      <c r="F6759" s="4" t="s">
        <v>3867</v>
      </c>
      <c r="G6759" s="4" t="s">
        <v>942</v>
      </c>
      <c r="H6759" s="4" t="s">
        <v>999</v>
      </c>
      <c r="I6759" s="4" t="s">
        <v>1713</v>
      </c>
      <c r="J6759" s="4" t="s">
        <v>1713</v>
      </c>
      <c r="K6759" s="4" t="s">
        <v>821</v>
      </c>
      <c r="L6759" s="4">
        <v>1</v>
      </c>
      <c r="M6759" s="4" t="s">
        <v>77</v>
      </c>
      <c r="N6759" s="4">
        <v>83.14</v>
      </c>
      <c r="O6759" s="4">
        <v>59.2</v>
      </c>
      <c r="P6759" s="4" t="s">
        <v>78</v>
      </c>
      <c r="Q6759" s="77">
        <v>45281.652083333334</v>
      </c>
      <c r="R6759" s="4">
        <v>83.14</v>
      </c>
      <c r="S6759" s="4">
        <v>59.2</v>
      </c>
      <c r="T6759" s="4" t="str">
        <f>VLOOKUP(E6759,zamiana!A:B,2,0)</f>
        <v>ALSTOM KTW</v>
      </c>
    </row>
    <row r="6760" spans="1:20" x14ac:dyDescent="0.3">
      <c r="A6760" s="4" t="s">
        <v>4712</v>
      </c>
      <c r="B6760" s="76">
        <v>45229</v>
      </c>
      <c r="C6760" s="76">
        <v>45229</v>
      </c>
      <c r="D6760" s="76">
        <v>45259</v>
      </c>
      <c r="E6760" s="4" t="s">
        <v>940</v>
      </c>
      <c r="F6760" s="4" t="s">
        <v>3867</v>
      </c>
      <c r="G6760" s="4" t="s">
        <v>942</v>
      </c>
      <c r="H6760" s="4" t="s">
        <v>999</v>
      </c>
      <c r="I6760" s="4" t="s">
        <v>1418</v>
      </c>
      <c r="J6760" s="4" t="s">
        <v>1418</v>
      </c>
      <c r="K6760" s="4" t="s">
        <v>102</v>
      </c>
      <c r="L6760" s="4">
        <v>6</v>
      </c>
      <c r="M6760" s="4" t="s">
        <v>77</v>
      </c>
      <c r="N6760" s="4">
        <v>30.51</v>
      </c>
      <c r="O6760" s="4">
        <v>20.85</v>
      </c>
      <c r="P6760" s="4" t="s">
        <v>78</v>
      </c>
      <c r="Q6760" s="77">
        <v>45281.655555555553</v>
      </c>
      <c r="R6760" s="4">
        <v>183.06</v>
      </c>
      <c r="S6760" s="4">
        <v>125.1</v>
      </c>
      <c r="T6760" s="4" t="str">
        <f>VLOOKUP(E6760,zamiana!A:B,2,0)</f>
        <v>ALSTOM KTW</v>
      </c>
    </row>
    <row r="6761" spans="1:20" x14ac:dyDescent="0.3">
      <c r="A6761" s="4" t="s">
        <v>4712</v>
      </c>
      <c r="B6761" s="76">
        <v>45229</v>
      </c>
      <c r="C6761" s="76">
        <v>45229</v>
      </c>
      <c r="D6761" s="76">
        <v>45259</v>
      </c>
      <c r="E6761" s="4" t="s">
        <v>940</v>
      </c>
      <c r="F6761" s="4" t="s">
        <v>3867</v>
      </c>
      <c r="G6761" s="4" t="s">
        <v>942</v>
      </c>
      <c r="H6761" s="4" t="s">
        <v>999</v>
      </c>
      <c r="I6761" s="4" t="s">
        <v>1421</v>
      </c>
      <c r="J6761" s="4" t="s">
        <v>1421</v>
      </c>
      <c r="K6761" s="4" t="s">
        <v>102</v>
      </c>
      <c r="L6761" s="4">
        <v>1</v>
      </c>
      <c r="M6761" s="4" t="s">
        <v>77</v>
      </c>
      <c r="N6761" s="4">
        <v>30.46</v>
      </c>
      <c r="O6761" s="4">
        <v>21.17</v>
      </c>
      <c r="P6761" s="4" t="s">
        <v>78</v>
      </c>
      <c r="Q6761" s="77">
        <v>45281.655555555553</v>
      </c>
      <c r="R6761" s="4">
        <v>30.46</v>
      </c>
      <c r="S6761" s="4">
        <v>21.17</v>
      </c>
      <c r="T6761" s="4" t="str">
        <f>VLOOKUP(E6761,zamiana!A:B,2,0)</f>
        <v>ALSTOM KTW</v>
      </c>
    </row>
    <row r="6762" spans="1:20" x14ac:dyDescent="0.3">
      <c r="A6762" s="4" t="s">
        <v>4713</v>
      </c>
      <c r="B6762" s="76">
        <v>45229</v>
      </c>
      <c r="C6762" s="76">
        <v>45229</v>
      </c>
      <c r="D6762" s="76">
        <v>45259</v>
      </c>
      <c r="E6762" s="4" t="s">
        <v>940</v>
      </c>
      <c r="F6762" s="4" t="s">
        <v>3867</v>
      </c>
      <c r="G6762" s="4" t="s">
        <v>942</v>
      </c>
      <c r="H6762" s="4" t="s">
        <v>999</v>
      </c>
      <c r="I6762" s="4" t="s">
        <v>3372</v>
      </c>
      <c r="J6762" s="4" t="s">
        <v>3372</v>
      </c>
      <c r="K6762" s="4" t="s">
        <v>821</v>
      </c>
      <c r="L6762" s="4">
        <v>2</v>
      </c>
      <c r="M6762" s="4" t="s">
        <v>77</v>
      </c>
      <c r="N6762" s="4">
        <v>34.71</v>
      </c>
      <c r="O6762" s="4">
        <v>21.17</v>
      </c>
      <c r="P6762" s="4" t="s">
        <v>78</v>
      </c>
      <c r="Q6762" s="77">
        <v>45281.616666666669</v>
      </c>
      <c r="R6762" s="4">
        <v>69.42</v>
      </c>
      <c r="S6762" s="4">
        <v>42.34</v>
      </c>
      <c r="T6762" s="4" t="str">
        <f>VLOOKUP(E6762,zamiana!A:B,2,0)</f>
        <v>ALSTOM KTW</v>
      </c>
    </row>
    <row r="6763" spans="1:20" x14ac:dyDescent="0.3">
      <c r="A6763" s="4" t="s">
        <v>4713</v>
      </c>
      <c r="B6763" s="76">
        <v>45229</v>
      </c>
      <c r="C6763" s="76">
        <v>45229</v>
      </c>
      <c r="D6763" s="76">
        <v>45259</v>
      </c>
      <c r="E6763" s="4" t="s">
        <v>940</v>
      </c>
      <c r="F6763" s="4" t="s">
        <v>3867</v>
      </c>
      <c r="G6763" s="4" t="s">
        <v>942</v>
      </c>
      <c r="H6763" s="4" t="s">
        <v>999</v>
      </c>
      <c r="I6763" s="4" t="s">
        <v>1713</v>
      </c>
      <c r="J6763" s="4" t="s">
        <v>1713</v>
      </c>
      <c r="K6763" s="4" t="s">
        <v>821</v>
      </c>
      <c r="L6763" s="4">
        <v>3</v>
      </c>
      <c r="M6763" s="4" t="s">
        <v>77</v>
      </c>
      <c r="N6763" s="4">
        <v>83.14</v>
      </c>
      <c r="O6763" s="4">
        <v>59.2</v>
      </c>
      <c r="P6763" s="4" t="s">
        <v>78</v>
      </c>
      <c r="Q6763" s="77">
        <v>45281.652083333334</v>
      </c>
      <c r="R6763" s="4">
        <v>249.42</v>
      </c>
      <c r="S6763" s="4">
        <v>177.6</v>
      </c>
      <c r="T6763" s="4" t="str">
        <f>VLOOKUP(E6763,zamiana!A:B,2,0)</f>
        <v>ALSTOM KTW</v>
      </c>
    </row>
    <row r="6764" spans="1:20" x14ac:dyDescent="0.3">
      <c r="A6764" s="4" t="s">
        <v>4713</v>
      </c>
      <c r="B6764" s="76">
        <v>45229</v>
      </c>
      <c r="C6764" s="76">
        <v>45229</v>
      </c>
      <c r="D6764" s="76">
        <v>45259</v>
      </c>
      <c r="E6764" s="4" t="s">
        <v>940</v>
      </c>
      <c r="F6764" s="4" t="s">
        <v>3867</v>
      </c>
      <c r="G6764" s="4" t="s">
        <v>942</v>
      </c>
      <c r="H6764" s="4" t="s">
        <v>999</v>
      </c>
      <c r="I6764" s="4" t="s">
        <v>1418</v>
      </c>
      <c r="J6764" s="4" t="s">
        <v>1418</v>
      </c>
      <c r="K6764" s="4" t="s">
        <v>102</v>
      </c>
      <c r="L6764" s="4">
        <v>10</v>
      </c>
      <c r="M6764" s="4" t="s">
        <v>77</v>
      </c>
      <c r="N6764" s="4">
        <v>30.51</v>
      </c>
      <c r="O6764" s="4">
        <v>20.85</v>
      </c>
      <c r="P6764" s="4" t="s">
        <v>78</v>
      </c>
      <c r="Q6764" s="77">
        <v>45281.655555555553</v>
      </c>
      <c r="R6764" s="4">
        <v>305.10000000000002</v>
      </c>
      <c r="S6764" s="4">
        <v>208.5</v>
      </c>
      <c r="T6764" s="4" t="str">
        <f>VLOOKUP(E6764,zamiana!A:B,2,0)</f>
        <v>ALSTOM KTW</v>
      </c>
    </row>
    <row r="6765" spans="1:20" x14ac:dyDescent="0.3">
      <c r="A6765" s="4" t="s">
        <v>4713</v>
      </c>
      <c r="B6765" s="76">
        <v>45229</v>
      </c>
      <c r="C6765" s="76">
        <v>45229</v>
      </c>
      <c r="D6765" s="76">
        <v>45259</v>
      </c>
      <c r="E6765" s="4" t="s">
        <v>940</v>
      </c>
      <c r="F6765" s="4" t="s">
        <v>3867</v>
      </c>
      <c r="G6765" s="4" t="s">
        <v>942</v>
      </c>
      <c r="H6765" s="4" t="s">
        <v>999</v>
      </c>
      <c r="I6765" s="4" t="s">
        <v>1421</v>
      </c>
      <c r="J6765" s="4" t="s">
        <v>1421</v>
      </c>
      <c r="K6765" s="4" t="s">
        <v>102</v>
      </c>
      <c r="L6765" s="4">
        <v>7</v>
      </c>
      <c r="M6765" s="4" t="s">
        <v>77</v>
      </c>
      <c r="N6765" s="4">
        <v>30.46</v>
      </c>
      <c r="O6765" s="4">
        <v>21.17</v>
      </c>
      <c r="P6765" s="4" t="s">
        <v>78</v>
      </c>
      <c r="Q6765" s="77">
        <v>45281.655555555553</v>
      </c>
      <c r="R6765" s="4">
        <v>213.22</v>
      </c>
      <c r="S6765" s="4">
        <v>148.19</v>
      </c>
      <c r="T6765" s="4" t="str">
        <f>VLOOKUP(E6765,zamiana!A:B,2,0)</f>
        <v>ALSTOM KTW</v>
      </c>
    </row>
    <row r="6766" spans="1:20" x14ac:dyDescent="0.3">
      <c r="A6766" s="4" t="s">
        <v>4594</v>
      </c>
      <c r="B6766" s="76">
        <v>45229</v>
      </c>
      <c r="C6766" s="76">
        <v>45229</v>
      </c>
      <c r="D6766" s="76">
        <v>45259</v>
      </c>
      <c r="E6766" s="4" t="s">
        <v>940</v>
      </c>
      <c r="F6766" s="4" t="s">
        <v>3867</v>
      </c>
      <c r="G6766" s="4" t="s">
        <v>942</v>
      </c>
      <c r="H6766" s="4" t="s">
        <v>999</v>
      </c>
      <c r="I6766" s="4" t="s">
        <v>4606</v>
      </c>
      <c r="J6766" s="4" t="s">
        <v>4596</v>
      </c>
      <c r="K6766" s="4" t="s">
        <v>102</v>
      </c>
      <c r="L6766" s="4">
        <v>2</v>
      </c>
      <c r="M6766" s="4" t="s">
        <v>77</v>
      </c>
      <c r="N6766" s="4">
        <v>29.29</v>
      </c>
      <c r="O6766" s="4">
        <v>53.98</v>
      </c>
      <c r="P6766" s="4" t="s">
        <v>78</v>
      </c>
      <c r="Q6766" s="77">
        <v>45281.680555555555</v>
      </c>
      <c r="R6766" s="4">
        <v>58.58</v>
      </c>
      <c r="S6766" s="4">
        <v>107.96</v>
      </c>
      <c r="T6766" s="4" t="str">
        <f>VLOOKUP(E6766,zamiana!A:B,2,0)</f>
        <v>ALSTOM KTW</v>
      </c>
    </row>
    <row r="6767" spans="1:20" x14ac:dyDescent="0.3">
      <c r="A6767" s="4" t="s">
        <v>4594</v>
      </c>
      <c r="B6767" s="76">
        <v>45229</v>
      </c>
      <c r="C6767" s="76">
        <v>45229</v>
      </c>
      <c r="D6767" s="76">
        <v>45259</v>
      </c>
      <c r="E6767" s="4" t="s">
        <v>940</v>
      </c>
      <c r="F6767" s="4" t="s">
        <v>3867</v>
      </c>
      <c r="G6767" s="4" t="s">
        <v>942</v>
      </c>
      <c r="H6767" s="4" t="s">
        <v>999</v>
      </c>
      <c r="I6767" s="4" t="s">
        <v>4603</v>
      </c>
      <c r="J6767" s="4" t="s">
        <v>4596</v>
      </c>
      <c r="K6767" s="4" t="s">
        <v>102</v>
      </c>
      <c r="L6767" s="4">
        <v>2</v>
      </c>
      <c r="M6767" s="4" t="s">
        <v>77</v>
      </c>
      <c r="N6767" s="4">
        <v>19.420000000000002</v>
      </c>
      <c r="O6767" s="4">
        <v>48.25</v>
      </c>
      <c r="P6767" s="4" t="s">
        <v>78</v>
      </c>
      <c r="Q6767" s="77">
        <v>45281.680555555555</v>
      </c>
      <c r="R6767" s="4">
        <v>38.840000000000003</v>
      </c>
      <c r="S6767" s="4">
        <v>96.5</v>
      </c>
      <c r="T6767" s="4" t="str">
        <f>VLOOKUP(E6767,zamiana!A:B,2,0)</f>
        <v>ALSTOM KTW</v>
      </c>
    </row>
    <row r="6768" spans="1:20" x14ac:dyDescent="0.3">
      <c r="A6768" s="4" t="s">
        <v>4594</v>
      </c>
      <c r="B6768" s="76">
        <v>45229</v>
      </c>
      <c r="C6768" s="76">
        <v>45229</v>
      </c>
      <c r="D6768" s="76">
        <v>45259</v>
      </c>
      <c r="E6768" s="4" t="s">
        <v>940</v>
      </c>
      <c r="F6768" s="4" t="s">
        <v>3867</v>
      </c>
      <c r="G6768" s="4" t="s">
        <v>942</v>
      </c>
      <c r="H6768" s="4" t="s">
        <v>999</v>
      </c>
      <c r="I6768" s="4" t="s">
        <v>4595</v>
      </c>
      <c r="J6768" s="4" t="s">
        <v>4596</v>
      </c>
      <c r="K6768" s="4" t="s">
        <v>102</v>
      </c>
      <c r="L6768" s="4">
        <v>2</v>
      </c>
      <c r="M6768" s="4" t="s">
        <v>77</v>
      </c>
      <c r="N6768" s="4">
        <v>20.190000000000001</v>
      </c>
      <c r="O6768" s="4">
        <v>48.93</v>
      </c>
      <c r="P6768" s="4" t="s">
        <v>78</v>
      </c>
      <c r="Q6768" s="77">
        <v>45281.680555555555</v>
      </c>
      <c r="R6768" s="4">
        <v>40.380000000000003</v>
      </c>
      <c r="S6768" s="4">
        <v>97.86</v>
      </c>
      <c r="T6768" s="4" t="str">
        <f>VLOOKUP(E6768,zamiana!A:B,2,0)</f>
        <v>ALSTOM KTW</v>
      </c>
    </row>
    <row r="6769" spans="1:20" x14ac:dyDescent="0.3">
      <c r="A6769" s="4" t="s">
        <v>4765</v>
      </c>
      <c r="B6769" s="76">
        <v>45229</v>
      </c>
      <c r="C6769" s="76">
        <v>45229</v>
      </c>
      <c r="D6769" s="76">
        <v>45259</v>
      </c>
      <c r="E6769" s="4" t="s">
        <v>940</v>
      </c>
      <c r="F6769" s="4" t="s">
        <v>3867</v>
      </c>
      <c r="G6769" s="4" t="s">
        <v>942</v>
      </c>
      <c r="H6769" s="4" t="s">
        <v>999</v>
      </c>
      <c r="I6769" s="4" t="s">
        <v>3366</v>
      </c>
      <c r="J6769" s="4" t="s">
        <v>499</v>
      </c>
      <c r="K6769" s="4" t="s">
        <v>102</v>
      </c>
      <c r="L6769" s="4">
        <v>1</v>
      </c>
      <c r="M6769" s="4" t="s">
        <v>77</v>
      </c>
      <c r="N6769" s="4">
        <v>27.68</v>
      </c>
      <c r="O6769" s="4">
        <v>8.84</v>
      </c>
      <c r="P6769" s="4" t="s">
        <v>78</v>
      </c>
      <c r="Q6769" s="77">
        <v>45281.675000000003</v>
      </c>
      <c r="R6769" s="4">
        <v>27.68</v>
      </c>
      <c r="S6769" s="4">
        <v>8.84</v>
      </c>
      <c r="T6769" s="4" t="str">
        <f>VLOOKUP(E6769,zamiana!A:B,2,0)</f>
        <v>ALSTOM KTW</v>
      </c>
    </row>
    <row r="6770" spans="1:20" x14ac:dyDescent="0.3">
      <c r="A6770" s="4" t="s">
        <v>4589</v>
      </c>
      <c r="B6770" s="76">
        <v>45229</v>
      </c>
      <c r="C6770" s="76">
        <v>45229</v>
      </c>
      <c r="D6770" s="76">
        <v>45259</v>
      </c>
      <c r="E6770" s="4" t="s">
        <v>940</v>
      </c>
      <c r="F6770" s="4" t="s">
        <v>3867</v>
      </c>
      <c r="G6770" s="4" t="s">
        <v>942</v>
      </c>
      <c r="H6770" s="4" t="s">
        <v>999</v>
      </c>
      <c r="I6770" s="4" t="s">
        <v>3749</v>
      </c>
      <c r="J6770" s="4" t="s">
        <v>3749</v>
      </c>
      <c r="K6770" s="4" t="s">
        <v>2008</v>
      </c>
      <c r="L6770" s="4">
        <v>69</v>
      </c>
      <c r="M6770" s="4" t="s">
        <v>77</v>
      </c>
      <c r="N6770" s="4">
        <v>80.67</v>
      </c>
      <c r="O6770" s="4">
        <v>138.85</v>
      </c>
      <c r="P6770" s="4" t="s">
        <v>78</v>
      </c>
      <c r="Q6770" s="77">
        <v>45281.619444444441</v>
      </c>
      <c r="R6770" s="4">
        <v>5566.23</v>
      </c>
      <c r="S6770" s="4">
        <v>9580.65</v>
      </c>
      <c r="T6770" s="4" t="str">
        <f>VLOOKUP(E6770,zamiana!A:B,2,0)</f>
        <v>ALSTOM KTW</v>
      </c>
    </row>
    <row r="6771" spans="1:20" x14ac:dyDescent="0.3">
      <c r="A6771" s="4" t="s">
        <v>4590</v>
      </c>
      <c r="B6771" s="76">
        <v>45229</v>
      </c>
      <c r="C6771" s="76">
        <v>45229</v>
      </c>
      <c r="D6771" s="76">
        <v>45259</v>
      </c>
      <c r="E6771" s="4" t="s">
        <v>940</v>
      </c>
      <c r="F6771" s="4" t="s">
        <v>3867</v>
      </c>
      <c r="G6771" s="4" t="s">
        <v>942</v>
      </c>
      <c r="H6771" s="4" t="s">
        <v>999</v>
      </c>
      <c r="I6771" s="4" t="s">
        <v>3749</v>
      </c>
      <c r="J6771" s="4" t="s">
        <v>3749</v>
      </c>
      <c r="K6771" s="4" t="s">
        <v>2008</v>
      </c>
      <c r="L6771" s="4">
        <v>1</v>
      </c>
      <c r="M6771" s="4" t="s">
        <v>77</v>
      </c>
      <c r="N6771" s="4">
        <v>80.67</v>
      </c>
      <c r="O6771" s="4">
        <v>138.85</v>
      </c>
      <c r="P6771" s="4" t="s">
        <v>78</v>
      </c>
      <c r="Q6771" s="77">
        <v>45281.619444444441</v>
      </c>
      <c r="R6771" s="4">
        <v>80.67</v>
      </c>
      <c r="S6771" s="4">
        <v>138.85</v>
      </c>
      <c r="T6771" s="4" t="str">
        <f>VLOOKUP(E6771,zamiana!A:B,2,0)</f>
        <v>ALSTOM KTW</v>
      </c>
    </row>
    <row r="6772" spans="1:20" x14ac:dyDescent="0.3">
      <c r="A6772" s="4" t="s">
        <v>4685</v>
      </c>
      <c r="B6772" s="76">
        <v>45229</v>
      </c>
      <c r="C6772" s="76">
        <v>45229</v>
      </c>
      <c r="D6772" s="76">
        <v>45259</v>
      </c>
      <c r="E6772" s="4" t="s">
        <v>940</v>
      </c>
      <c r="F6772" s="4" t="s">
        <v>3867</v>
      </c>
      <c r="G6772" s="4" t="s">
        <v>942</v>
      </c>
      <c r="H6772" s="4" t="s">
        <v>999</v>
      </c>
      <c r="I6772" s="4" t="s">
        <v>1872</v>
      </c>
      <c r="J6772" s="4" t="s">
        <v>1872</v>
      </c>
      <c r="K6772" s="4" t="s">
        <v>863</v>
      </c>
      <c r="L6772" s="4">
        <v>11</v>
      </c>
      <c r="M6772" s="4" t="s">
        <v>77</v>
      </c>
      <c r="N6772" s="4">
        <v>264.54000000000002</v>
      </c>
      <c r="O6772" s="4">
        <v>176.64</v>
      </c>
      <c r="P6772" s="4" t="s">
        <v>78</v>
      </c>
      <c r="Q6772" s="77">
        <v>45281.615972222222</v>
      </c>
      <c r="R6772" s="4">
        <v>2909.94</v>
      </c>
      <c r="S6772" s="4">
        <v>1943.04</v>
      </c>
      <c r="T6772" s="4" t="str">
        <f>VLOOKUP(E6772,zamiana!A:B,2,0)</f>
        <v>ALSTOM KTW</v>
      </c>
    </row>
    <row r="6773" spans="1:20" x14ac:dyDescent="0.3">
      <c r="A6773" s="4" t="s">
        <v>4766</v>
      </c>
      <c r="B6773" s="76">
        <v>45229</v>
      </c>
      <c r="C6773" s="76">
        <v>45229</v>
      </c>
      <c r="D6773" s="76">
        <v>45259</v>
      </c>
      <c r="E6773" s="4" t="s">
        <v>940</v>
      </c>
      <c r="F6773" s="4" t="s">
        <v>3867</v>
      </c>
      <c r="G6773" s="4" t="s">
        <v>942</v>
      </c>
      <c r="H6773" s="4" t="s">
        <v>999</v>
      </c>
      <c r="I6773" s="4" t="s">
        <v>3366</v>
      </c>
      <c r="J6773" s="4" t="s">
        <v>499</v>
      </c>
      <c r="K6773" s="4" t="s">
        <v>102</v>
      </c>
      <c r="L6773" s="4">
        <v>7</v>
      </c>
      <c r="M6773" s="4" t="s">
        <v>77</v>
      </c>
      <c r="N6773" s="4">
        <v>27.68</v>
      </c>
      <c r="O6773" s="4">
        <v>8.84</v>
      </c>
      <c r="P6773" s="4" t="s">
        <v>78</v>
      </c>
      <c r="Q6773" s="77">
        <v>45281.675000000003</v>
      </c>
      <c r="R6773" s="4">
        <v>193.76</v>
      </c>
      <c r="S6773" s="4">
        <v>61.88</v>
      </c>
      <c r="T6773" s="4" t="str">
        <f>VLOOKUP(E6773,zamiana!A:B,2,0)</f>
        <v>ALSTOM KTW</v>
      </c>
    </row>
    <row r="6774" spans="1:20" x14ac:dyDescent="0.3">
      <c r="A6774" s="4" t="s">
        <v>4740</v>
      </c>
      <c r="B6774" s="76">
        <v>45229</v>
      </c>
      <c r="C6774" s="76">
        <v>45229</v>
      </c>
      <c r="D6774" s="76">
        <v>45259</v>
      </c>
      <c r="E6774" s="4" t="s">
        <v>940</v>
      </c>
      <c r="F6774" s="4" t="s">
        <v>3867</v>
      </c>
      <c r="G6774" s="4" t="s">
        <v>942</v>
      </c>
      <c r="H6774" s="4" t="s">
        <v>999</v>
      </c>
      <c r="I6774" s="4" t="s">
        <v>1793</v>
      </c>
      <c r="J6774" s="4" t="s">
        <v>1793</v>
      </c>
      <c r="K6774" s="4" t="s">
        <v>821</v>
      </c>
      <c r="L6774" s="4">
        <v>2</v>
      </c>
      <c r="M6774" s="4" t="s">
        <v>77</v>
      </c>
      <c r="N6774" s="4">
        <v>152.29</v>
      </c>
      <c r="O6774" s="4">
        <v>107.8</v>
      </c>
      <c r="P6774" s="4" t="s">
        <v>78</v>
      </c>
      <c r="Q6774" s="77">
        <v>45281.625</v>
      </c>
      <c r="R6774" s="4">
        <v>304.58</v>
      </c>
      <c r="S6774" s="4">
        <v>215.6</v>
      </c>
      <c r="T6774" s="4" t="str">
        <f>VLOOKUP(E6774,zamiana!A:B,2,0)</f>
        <v>ALSTOM KTW</v>
      </c>
    </row>
    <row r="6775" spans="1:20" x14ac:dyDescent="0.3">
      <c r="A6775" s="4" t="s">
        <v>4389</v>
      </c>
      <c r="B6775" s="76">
        <v>45229</v>
      </c>
      <c r="C6775" s="76">
        <v>45229</v>
      </c>
      <c r="D6775" s="76">
        <v>45259</v>
      </c>
      <c r="E6775" s="4" t="s">
        <v>940</v>
      </c>
      <c r="F6775" s="4" t="s">
        <v>3867</v>
      </c>
      <c r="G6775" s="4" t="s">
        <v>942</v>
      </c>
      <c r="H6775" s="4" t="s">
        <v>999</v>
      </c>
      <c r="I6775" s="4" t="s">
        <v>4395</v>
      </c>
      <c r="J6775" s="4" t="s">
        <v>87</v>
      </c>
      <c r="K6775" s="4" t="s">
        <v>102</v>
      </c>
      <c r="L6775" s="4">
        <v>1</v>
      </c>
      <c r="M6775" s="4" t="s">
        <v>77</v>
      </c>
      <c r="N6775" s="4">
        <v>18.899999999999999</v>
      </c>
      <c r="O6775" s="4">
        <v>10.36</v>
      </c>
      <c r="P6775" s="4" t="s">
        <v>78</v>
      </c>
      <c r="Q6775" s="77">
        <v>45281.681250000001</v>
      </c>
      <c r="R6775" s="4">
        <v>18.899999999999999</v>
      </c>
      <c r="S6775" s="4">
        <v>10.36</v>
      </c>
      <c r="T6775" s="4" t="str">
        <f>VLOOKUP(E6775,zamiana!A:B,2,0)</f>
        <v>ALSTOM KTW</v>
      </c>
    </row>
    <row r="6776" spans="1:20" x14ac:dyDescent="0.3">
      <c r="A6776" s="4" t="s">
        <v>4389</v>
      </c>
      <c r="B6776" s="76">
        <v>45229</v>
      </c>
      <c r="C6776" s="76">
        <v>45229</v>
      </c>
      <c r="D6776" s="76">
        <v>45259</v>
      </c>
      <c r="E6776" s="4" t="s">
        <v>940</v>
      </c>
      <c r="F6776" s="4" t="s">
        <v>3867</v>
      </c>
      <c r="G6776" s="4" t="s">
        <v>942</v>
      </c>
      <c r="H6776" s="4" t="s">
        <v>999</v>
      </c>
      <c r="I6776" s="4" t="s">
        <v>4393</v>
      </c>
      <c r="J6776" s="4" t="s">
        <v>87</v>
      </c>
      <c r="K6776" s="4" t="s">
        <v>102</v>
      </c>
      <c r="L6776" s="4">
        <v>2</v>
      </c>
      <c r="M6776" s="4" t="s">
        <v>77</v>
      </c>
      <c r="N6776" s="4">
        <v>14.75</v>
      </c>
      <c r="O6776" s="4">
        <v>7.25</v>
      </c>
      <c r="P6776" s="4" t="s">
        <v>78</v>
      </c>
      <c r="Q6776" s="77">
        <v>45281.681250000001</v>
      </c>
      <c r="R6776" s="4">
        <v>29.5</v>
      </c>
      <c r="S6776" s="4">
        <v>14.5</v>
      </c>
      <c r="T6776" s="4" t="str">
        <f>VLOOKUP(E6776,zamiana!A:B,2,0)</f>
        <v>ALSTOM KTW</v>
      </c>
    </row>
    <row r="6777" spans="1:20" x14ac:dyDescent="0.3">
      <c r="A6777" s="4" t="s">
        <v>4389</v>
      </c>
      <c r="B6777" s="76">
        <v>45229</v>
      </c>
      <c r="C6777" s="76">
        <v>45229</v>
      </c>
      <c r="D6777" s="76">
        <v>45259</v>
      </c>
      <c r="E6777" s="4" t="s">
        <v>940</v>
      </c>
      <c r="F6777" s="4" t="s">
        <v>3867</v>
      </c>
      <c r="G6777" s="4" t="s">
        <v>942</v>
      </c>
      <c r="H6777" s="4" t="s">
        <v>999</v>
      </c>
      <c r="I6777" s="4" t="s">
        <v>4390</v>
      </c>
      <c r="J6777" s="4" t="s">
        <v>87</v>
      </c>
      <c r="K6777" s="4" t="s">
        <v>102</v>
      </c>
      <c r="L6777" s="4">
        <v>2</v>
      </c>
      <c r="M6777" s="4" t="s">
        <v>77</v>
      </c>
      <c r="N6777" s="4">
        <v>41.75</v>
      </c>
      <c r="O6777" s="4">
        <v>42.56</v>
      </c>
      <c r="P6777" s="4" t="s">
        <v>78</v>
      </c>
      <c r="Q6777" s="77">
        <v>45281.681250000001</v>
      </c>
      <c r="R6777" s="4">
        <v>83.5</v>
      </c>
      <c r="S6777" s="4">
        <v>85.12</v>
      </c>
      <c r="T6777" s="4" t="str">
        <f>VLOOKUP(E6777,zamiana!A:B,2,0)</f>
        <v>ALSTOM KTW</v>
      </c>
    </row>
    <row r="6778" spans="1:20" x14ac:dyDescent="0.3">
      <c r="A6778" s="4" t="s">
        <v>4722</v>
      </c>
      <c r="B6778" s="76">
        <v>45229</v>
      </c>
      <c r="C6778" s="76">
        <v>45229</v>
      </c>
      <c r="D6778" s="76">
        <v>45259</v>
      </c>
      <c r="E6778" s="4" t="s">
        <v>940</v>
      </c>
      <c r="F6778" s="4" t="s">
        <v>3867</v>
      </c>
      <c r="G6778" s="4" t="s">
        <v>942</v>
      </c>
      <c r="H6778" s="4" t="s">
        <v>999</v>
      </c>
      <c r="I6778" s="4" t="s">
        <v>3965</v>
      </c>
      <c r="J6778" s="4" t="s">
        <v>3963</v>
      </c>
      <c r="K6778" s="4" t="s">
        <v>102</v>
      </c>
      <c r="L6778" s="4">
        <v>18</v>
      </c>
      <c r="M6778" s="4" t="s">
        <v>77</v>
      </c>
      <c r="N6778" s="4">
        <v>651.52</v>
      </c>
      <c r="O6778" s="4">
        <v>14.79</v>
      </c>
      <c r="P6778" s="4" t="s">
        <v>78</v>
      </c>
      <c r="Q6778" s="77">
        <v>45281.679166666669</v>
      </c>
      <c r="R6778" s="4">
        <v>11727.36</v>
      </c>
      <c r="S6778" s="4">
        <v>266.22000000000003</v>
      </c>
      <c r="T6778" s="4" t="str">
        <f>VLOOKUP(E6778,zamiana!A:B,2,0)</f>
        <v>ALSTOM KTW</v>
      </c>
    </row>
    <row r="6779" spans="1:20" x14ac:dyDescent="0.3">
      <c r="A6779" s="4" t="s">
        <v>4722</v>
      </c>
      <c r="B6779" s="76">
        <v>45229</v>
      </c>
      <c r="C6779" s="76">
        <v>45229</v>
      </c>
      <c r="D6779" s="76">
        <v>45259</v>
      </c>
      <c r="E6779" s="4" t="s">
        <v>940</v>
      </c>
      <c r="F6779" s="4" t="s">
        <v>3867</v>
      </c>
      <c r="G6779" s="4" t="s">
        <v>942</v>
      </c>
      <c r="H6779" s="4" t="s">
        <v>999</v>
      </c>
      <c r="I6779" s="4" t="s">
        <v>3964</v>
      </c>
      <c r="J6779" s="4" t="s">
        <v>3963</v>
      </c>
      <c r="K6779" s="4" t="s">
        <v>102</v>
      </c>
      <c r="L6779" s="4">
        <v>57</v>
      </c>
      <c r="M6779" s="4" t="s">
        <v>77</v>
      </c>
      <c r="N6779" s="4">
        <v>269.45999999999998</v>
      </c>
      <c r="O6779" s="4">
        <v>13.04</v>
      </c>
      <c r="P6779" s="4" t="s">
        <v>78</v>
      </c>
      <c r="Q6779" s="77">
        <v>45281.679166666669</v>
      </c>
      <c r="R6779" s="4">
        <v>15359.22</v>
      </c>
      <c r="S6779" s="4">
        <v>743.28</v>
      </c>
      <c r="T6779" s="4" t="str">
        <f>VLOOKUP(E6779,zamiana!A:B,2,0)</f>
        <v>ALSTOM KTW</v>
      </c>
    </row>
    <row r="6780" spans="1:20" x14ac:dyDescent="0.3">
      <c r="A6780" s="4" t="s">
        <v>4691</v>
      </c>
      <c r="B6780" s="76">
        <v>45229</v>
      </c>
      <c r="C6780" s="76">
        <v>45229</v>
      </c>
      <c r="D6780" s="76">
        <v>45259</v>
      </c>
      <c r="E6780" s="4" t="s">
        <v>940</v>
      </c>
      <c r="F6780" s="4" t="s">
        <v>3867</v>
      </c>
      <c r="G6780" s="4" t="s">
        <v>942</v>
      </c>
      <c r="H6780" s="4" t="s">
        <v>999</v>
      </c>
      <c r="I6780" s="4" t="s">
        <v>4756</v>
      </c>
      <c r="J6780" s="4" t="s">
        <v>4756</v>
      </c>
      <c r="K6780" s="4" t="s">
        <v>858</v>
      </c>
      <c r="L6780" s="4">
        <v>1</v>
      </c>
      <c r="M6780" s="4" t="s">
        <v>77</v>
      </c>
      <c r="N6780" s="4">
        <v>276.58999999999997</v>
      </c>
      <c r="O6780" s="4">
        <v>112.77</v>
      </c>
      <c r="P6780" s="4" t="s">
        <v>78</v>
      </c>
      <c r="Q6780" s="77">
        <v>45281.62222222222</v>
      </c>
      <c r="R6780" s="4">
        <v>276.58999999999997</v>
      </c>
      <c r="S6780" s="4">
        <v>112.77</v>
      </c>
      <c r="T6780" s="4" t="str">
        <f>VLOOKUP(E6780,zamiana!A:B,2,0)</f>
        <v>ALSTOM KTW</v>
      </c>
    </row>
    <row r="6781" spans="1:20" x14ac:dyDescent="0.3">
      <c r="A6781" s="4" t="s">
        <v>4691</v>
      </c>
      <c r="B6781" s="76">
        <v>45229</v>
      </c>
      <c r="C6781" s="76">
        <v>45229</v>
      </c>
      <c r="D6781" s="76">
        <v>45259</v>
      </c>
      <c r="E6781" s="4" t="s">
        <v>940</v>
      </c>
      <c r="F6781" s="4" t="s">
        <v>3867</v>
      </c>
      <c r="G6781" s="4" t="s">
        <v>942</v>
      </c>
      <c r="H6781" s="4" t="s">
        <v>999</v>
      </c>
      <c r="I6781" s="4" t="s">
        <v>1794</v>
      </c>
      <c r="J6781" s="4" t="s">
        <v>1794</v>
      </c>
      <c r="K6781" s="4" t="s">
        <v>821</v>
      </c>
      <c r="L6781" s="4">
        <v>1</v>
      </c>
      <c r="M6781" s="4" t="s">
        <v>77</v>
      </c>
      <c r="N6781" s="4">
        <v>152.19999999999999</v>
      </c>
      <c r="O6781" s="4">
        <v>107.8</v>
      </c>
      <c r="P6781" s="4" t="s">
        <v>78</v>
      </c>
      <c r="Q6781" s="77">
        <v>45281.625</v>
      </c>
      <c r="R6781" s="4">
        <v>152.19999999999999</v>
      </c>
      <c r="S6781" s="4">
        <v>107.8</v>
      </c>
      <c r="T6781" s="4" t="str">
        <f>VLOOKUP(E6781,zamiana!A:B,2,0)</f>
        <v>ALSTOM KTW</v>
      </c>
    </row>
    <row r="6782" spans="1:20" x14ac:dyDescent="0.3">
      <c r="A6782" s="4" t="s">
        <v>4691</v>
      </c>
      <c r="B6782" s="76">
        <v>45229</v>
      </c>
      <c r="C6782" s="76">
        <v>45229</v>
      </c>
      <c r="D6782" s="76">
        <v>45259</v>
      </c>
      <c r="E6782" s="4" t="s">
        <v>940</v>
      </c>
      <c r="F6782" s="4" t="s">
        <v>3867</v>
      </c>
      <c r="G6782" s="4" t="s">
        <v>942</v>
      </c>
      <c r="H6782" s="4" t="s">
        <v>999</v>
      </c>
      <c r="I6782" s="4" t="s">
        <v>1699</v>
      </c>
      <c r="J6782" s="4" t="s">
        <v>1699</v>
      </c>
      <c r="K6782" s="4" t="s">
        <v>770</v>
      </c>
      <c r="L6782" s="4">
        <v>3</v>
      </c>
      <c r="M6782" s="4" t="s">
        <v>77</v>
      </c>
      <c r="N6782" s="4">
        <v>61.31</v>
      </c>
      <c r="O6782" s="4">
        <v>40.85</v>
      </c>
      <c r="P6782" s="4" t="s">
        <v>78</v>
      </c>
      <c r="Q6782" s="77">
        <v>45281.63958333333</v>
      </c>
      <c r="R6782" s="4">
        <v>183.93</v>
      </c>
      <c r="S6782" s="4">
        <v>122.55</v>
      </c>
      <c r="T6782" s="4" t="str">
        <f>VLOOKUP(E6782,zamiana!A:B,2,0)</f>
        <v>ALSTOM KTW</v>
      </c>
    </row>
    <row r="6783" spans="1:20" x14ac:dyDescent="0.3">
      <c r="A6783" s="4" t="s">
        <v>4691</v>
      </c>
      <c r="B6783" s="76">
        <v>45229</v>
      </c>
      <c r="C6783" s="76">
        <v>45229</v>
      </c>
      <c r="D6783" s="76">
        <v>45259</v>
      </c>
      <c r="E6783" s="4" t="s">
        <v>940</v>
      </c>
      <c r="F6783" s="4" t="s">
        <v>3867</v>
      </c>
      <c r="G6783" s="4" t="s">
        <v>942</v>
      </c>
      <c r="H6783" s="4" t="s">
        <v>999</v>
      </c>
      <c r="I6783" s="4" t="s">
        <v>4113</v>
      </c>
      <c r="J6783" s="4" t="s">
        <v>4113</v>
      </c>
      <c r="K6783" s="4" t="s">
        <v>863</v>
      </c>
      <c r="L6783" s="4">
        <v>6</v>
      </c>
      <c r="M6783" s="4" t="s">
        <v>77</v>
      </c>
      <c r="N6783" s="4">
        <v>242</v>
      </c>
      <c r="O6783" s="4">
        <v>206.5</v>
      </c>
      <c r="P6783" s="4" t="s">
        <v>78</v>
      </c>
      <c r="Q6783" s="77">
        <v>45173.65902777778</v>
      </c>
      <c r="R6783" s="4">
        <v>1452</v>
      </c>
      <c r="S6783" s="4">
        <v>1239</v>
      </c>
      <c r="T6783" s="4" t="str">
        <f>VLOOKUP(E6783,zamiana!A:B,2,0)</f>
        <v>ALSTOM KTW</v>
      </c>
    </row>
    <row r="6784" spans="1:20" x14ac:dyDescent="0.3">
      <c r="A6784" s="4" t="s">
        <v>4653</v>
      </c>
      <c r="B6784" s="76">
        <v>45229</v>
      </c>
      <c r="C6784" s="76">
        <v>45229</v>
      </c>
      <c r="D6784" s="76">
        <v>45259</v>
      </c>
      <c r="E6784" s="4" t="s">
        <v>940</v>
      </c>
      <c r="F6784" s="4" t="s">
        <v>3867</v>
      </c>
      <c r="G6784" s="4" t="s">
        <v>942</v>
      </c>
      <c r="H6784" s="4" t="s">
        <v>999</v>
      </c>
      <c r="I6784" s="4" t="s">
        <v>1918</v>
      </c>
      <c r="J6784" s="4" t="s">
        <v>1918</v>
      </c>
      <c r="K6784" s="4" t="s">
        <v>770</v>
      </c>
      <c r="L6784" s="4">
        <v>2</v>
      </c>
      <c r="M6784" s="4" t="s">
        <v>77</v>
      </c>
      <c r="N6784" s="4">
        <v>707.31</v>
      </c>
      <c r="O6784" s="4">
        <v>332.55</v>
      </c>
      <c r="P6784" s="4" t="s">
        <v>78</v>
      </c>
      <c r="Q6784" s="77">
        <v>45281.63958333333</v>
      </c>
      <c r="R6784" s="4">
        <v>1414.62</v>
      </c>
      <c r="S6784" s="4">
        <v>665.1</v>
      </c>
      <c r="T6784" s="4" t="str">
        <f>VLOOKUP(E6784,zamiana!A:B,2,0)</f>
        <v>ALSTOM KTW</v>
      </c>
    </row>
    <row r="6785" spans="1:20" x14ac:dyDescent="0.3">
      <c r="A6785" s="4" t="s">
        <v>4653</v>
      </c>
      <c r="B6785" s="76">
        <v>45229</v>
      </c>
      <c r="C6785" s="76">
        <v>45229</v>
      </c>
      <c r="D6785" s="76">
        <v>45259</v>
      </c>
      <c r="E6785" s="4" t="s">
        <v>940</v>
      </c>
      <c r="F6785" s="4" t="s">
        <v>3867</v>
      </c>
      <c r="G6785" s="4" t="s">
        <v>942</v>
      </c>
      <c r="H6785" s="4" t="s">
        <v>999</v>
      </c>
      <c r="I6785" s="4" t="s">
        <v>4700</v>
      </c>
      <c r="J6785" s="4" t="s">
        <v>4701</v>
      </c>
      <c r="K6785" s="4" t="s">
        <v>770</v>
      </c>
      <c r="L6785" s="4">
        <v>1</v>
      </c>
      <c r="M6785" s="4" t="s">
        <v>77</v>
      </c>
      <c r="N6785" s="4">
        <v>400.5</v>
      </c>
      <c r="O6785" s="4">
        <v>242.08</v>
      </c>
      <c r="P6785" s="4" t="s">
        <v>78</v>
      </c>
      <c r="Q6785" s="77">
        <v>45281.635416666664</v>
      </c>
      <c r="R6785" s="4">
        <v>400.5</v>
      </c>
      <c r="S6785" s="4">
        <v>242.08</v>
      </c>
      <c r="T6785" s="4" t="str">
        <f>VLOOKUP(E6785,zamiana!A:B,2,0)</f>
        <v>ALSTOM KTW</v>
      </c>
    </row>
    <row r="6786" spans="1:20" x14ac:dyDescent="0.3">
      <c r="A6786" s="4" t="s">
        <v>4653</v>
      </c>
      <c r="B6786" s="76">
        <v>45229</v>
      </c>
      <c r="C6786" s="76">
        <v>45229</v>
      </c>
      <c r="D6786" s="76">
        <v>45259</v>
      </c>
      <c r="E6786" s="4" t="s">
        <v>940</v>
      </c>
      <c r="F6786" s="4" t="s">
        <v>3867</v>
      </c>
      <c r="G6786" s="4" t="s">
        <v>942</v>
      </c>
      <c r="H6786" s="4" t="s">
        <v>999</v>
      </c>
      <c r="I6786" s="4" t="s">
        <v>1698</v>
      </c>
      <c r="J6786" s="4" t="s">
        <v>1698</v>
      </c>
      <c r="K6786" s="4" t="s">
        <v>821</v>
      </c>
      <c r="L6786" s="4">
        <v>2</v>
      </c>
      <c r="M6786" s="4" t="s">
        <v>77</v>
      </c>
      <c r="N6786" s="4">
        <v>53.37</v>
      </c>
      <c r="O6786" s="4">
        <v>41.22</v>
      </c>
      <c r="P6786" s="4" t="s">
        <v>78</v>
      </c>
      <c r="Q6786" s="77">
        <v>45281.622916666667</v>
      </c>
      <c r="R6786" s="4">
        <v>106.74</v>
      </c>
      <c r="S6786" s="4">
        <v>82.44</v>
      </c>
      <c r="T6786" s="4" t="str">
        <f>VLOOKUP(E6786,zamiana!A:B,2,0)</f>
        <v>ALSTOM KTW</v>
      </c>
    </row>
    <row r="6787" spans="1:20" x14ac:dyDescent="0.3">
      <c r="A6787" s="4" t="s">
        <v>4665</v>
      </c>
      <c r="B6787" s="76">
        <v>45229</v>
      </c>
      <c r="C6787" s="76">
        <v>45229</v>
      </c>
      <c r="D6787" s="76">
        <v>45259</v>
      </c>
      <c r="E6787" s="4" t="s">
        <v>940</v>
      </c>
      <c r="F6787" s="4" t="s">
        <v>3867</v>
      </c>
      <c r="G6787" s="4" t="s">
        <v>942</v>
      </c>
      <c r="H6787" s="4" t="s">
        <v>999</v>
      </c>
      <c r="I6787" s="4" t="s">
        <v>3680</v>
      </c>
      <c r="J6787" s="4" t="s">
        <v>3680</v>
      </c>
      <c r="K6787" s="4" t="s">
        <v>821</v>
      </c>
      <c r="L6787" s="4">
        <v>5</v>
      </c>
      <c r="M6787" s="4" t="s">
        <v>77</v>
      </c>
      <c r="N6787" s="4">
        <v>318.52</v>
      </c>
      <c r="O6787" s="4">
        <v>99.67</v>
      </c>
      <c r="P6787" s="4" t="s">
        <v>78</v>
      </c>
      <c r="Q6787" s="77">
        <v>45281.632638888892</v>
      </c>
      <c r="R6787" s="4">
        <v>1592.6</v>
      </c>
      <c r="S6787" s="4">
        <v>498.35</v>
      </c>
      <c r="T6787" s="4" t="str">
        <f>VLOOKUP(E6787,zamiana!A:B,2,0)</f>
        <v>ALSTOM KTW</v>
      </c>
    </row>
    <row r="6788" spans="1:20" x14ac:dyDescent="0.3">
      <c r="A6788" s="4" t="s">
        <v>4665</v>
      </c>
      <c r="B6788" s="76">
        <v>45229</v>
      </c>
      <c r="C6788" s="76">
        <v>45229</v>
      </c>
      <c r="D6788" s="76">
        <v>45259</v>
      </c>
      <c r="E6788" s="4" t="s">
        <v>940</v>
      </c>
      <c r="F6788" s="4" t="s">
        <v>3867</v>
      </c>
      <c r="G6788" s="4" t="s">
        <v>942</v>
      </c>
      <c r="H6788" s="4" t="s">
        <v>999</v>
      </c>
      <c r="I6788" s="4" t="s">
        <v>2070</v>
      </c>
      <c r="J6788" s="4" t="s">
        <v>2070</v>
      </c>
      <c r="K6788" s="4" t="s">
        <v>821</v>
      </c>
      <c r="L6788" s="4">
        <v>18</v>
      </c>
      <c r="M6788" s="4" t="s">
        <v>77</v>
      </c>
      <c r="N6788" s="4">
        <v>134.25</v>
      </c>
      <c r="O6788" s="4">
        <v>60.61</v>
      </c>
      <c r="P6788" s="4" t="s">
        <v>78</v>
      </c>
      <c r="Q6788" s="77">
        <v>45281.632638888892</v>
      </c>
      <c r="R6788" s="4">
        <v>2416.5</v>
      </c>
      <c r="S6788" s="4">
        <v>1090.98</v>
      </c>
      <c r="T6788" s="4" t="str">
        <f>VLOOKUP(E6788,zamiana!A:B,2,0)</f>
        <v>ALSTOM KTW</v>
      </c>
    </row>
    <row r="6789" spans="1:20" x14ac:dyDescent="0.3">
      <c r="A6789" s="4" t="s">
        <v>4665</v>
      </c>
      <c r="B6789" s="76">
        <v>45229</v>
      </c>
      <c r="C6789" s="76">
        <v>45229</v>
      </c>
      <c r="D6789" s="76">
        <v>45259</v>
      </c>
      <c r="E6789" s="4" t="s">
        <v>940</v>
      </c>
      <c r="F6789" s="4" t="s">
        <v>3867</v>
      </c>
      <c r="G6789" s="4" t="s">
        <v>942</v>
      </c>
      <c r="H6789" s="4" t="s">
        <v>999</v>
      </c>
      <c r="I6789" s="4" t="s">
        <v>1772</v>
      </c>
      <c r="J6789" s="4" t="s">
        <v>1772</v>
      </c>
      <c r="K6789" s="4" t="s">
        <v>770</v>
      </c>
      <c r="L6789" s="4">
        <v>2</v>
      </c>
      <c r="M6789" s="4" t="s">
        <v>77</v>
      </c>
      <c r="N6789" s="4">
        <v>102.35</v>
      </c>
      <c r="O6789" s="4">
        <v>62.6</v>
      </c>
      <c r="P6789" s="4" t="s">
        <v>78</v>
      </c>
      <c r="Q6789" s="77">
        <v>45281.640277777777</v>
      </c>
      <c r="R6789" s="4">
        <v>204.7</v>
      </c>
      <c r="S6789" s="4">
        <v>125.2</v>
      </c>
      <c r="T6789" s="4" t="str">
        <f>VLOOKUP(E6789,zamiana!A:B,2,0)</f>
        <v>ALSTOM KTW</v>
      </c>
    </row>
    <row r="6790" spans="1:20" x14ac:dyDescent="0.3">
      <c r="A6790" s="4" t="s">
        <v>4665</v>
      </c>
      <c r="B6790" s="76">
        <v>45229</v>
      </c>
      <c r="C6790" s="76">
        <v>45229</v>
      </c>
      <c r="D6790" s="76">
        <v>45259</v>
      </c>
      <c r="E6790" s="4" t="s">
        <v>940</v>
      </c>
      <c r="F6790" s="4" t="s">
        <v>3867</v>
      </c>
      <c r="G6790" s="4" t="s">
        <v>942</v>
      </c>
      <c r="H6790" s="4" t="s">
        <v>999</v>
      </c>
      <c r="I6790" s="4" t="s">
        <v>1821</v>
      </c>
      <c r="J6790" s="4" t="s">
        <v>1821</v>
      </c>
      <c r="K6790" s="4" t="s">
        <v>770</v>
      </c>
      <c r="L6790" s="4">
        <v>7</v>
      </c>
      <c r="M6790" s="4" t="s">
        <v>77</v>
      </c>
      <c r="N6790" s="4">
        <v>64.540000000000006</v>
      </c>
      <c r="O6790" s="4">
        <v>112.53</v>
      </c>
      <c r="P6790" s="4" t="s">
        <v>78</v>
      </c>
      <c r="Q6790" s="77">
        <v>45281.642361111109</v>
      </c>
      <c r="R6790" s="4">
        <v>451.78</v>
      </c>
      <c r="S6790" s="4">
        <v>787.71</v>
      </c>
      <c r="T6790" s="4" t="str">
        <f>VLOOKUP(E6790,zamiana!A:B,2,0)</f>
        <v>ALSTOM KTW</v>
      </c>
    </row>
    <row r="6791" spans="1:20" x14ac:dyDescent="0.3">
      <c r="A6791" s="4" t="s">
        <v>4591</v>
      </c>
      <c r="B6791" s="76">
        <v>45229</v>
      </c>
      <c r="C6791" s="76">
        <v>45229</v>
      </c>
      <c r="D6791" s="76">
        <v>45259</v>
      </c>
      <c r="E6791" s="4" t="s">
        <v>940</v>
      </c>
      <c r="F6791" s="4" t="s">
        <v>3867</v>
      </c>
      <c r="G6791" s="4" t="s">
        <v>942</v>
      </c>
      <c r="H6791" s="4" t="s">
        <v>999</v>
      </c>
      <c r="I6791" s="4" t="s">
        <v>4604</v>
      </c>
      <c r="J6791" s="4" t="s">
        <v>4605</v>
      </c>
      <c r="K6791" s="4" t="s">
        <v>102</v>
      </c>
      <c r="L6791" s="4">
        <v>2</v>
      </c>
      <c r="M6791" s="4" t="s">
        <v>77</v>
      </c>
      <c r="N6791" s="4">
        <v>9.81</v>
      </c>
      <c r="O6791" s="4">
        <v>22.67</v>
      </c>
      <c r="P6791" s="4" t="s">
        <v>78</v>
      </c>
      <c r="Q6791" s="77">
        <v>45281.680555555555</v>
      </c>
      <c r="R6791" s="4">
        <v>19.62</v>
      </c>
      <c r="S6791" s="4">
        <v>45.34</v>
      </c>
      <c r="T6791" s="4" t="str">
        <f>VLOOKUP(E6791,zamiana!A:B,2,0)</f>
        <v>ALSTOM KTW</v>
      </c>
    </row>
    <row r="6792" spans="1:20" x14ac:dyDescent="0.3">
      <c r="A6792" s="4" t="s">
        <v>4591</v>
      </c>
      <c r="B6792" s="76">
        <v>45229</v>
      </c>
      <c r="C6792" s="76">
        <v>45229</v>
      </c>
      <c r="D6792" s="76">
        <v>45259</v>
      </c>
      <c r="E6792" s="4" t="s">
        <v>940</v>
      </c>
      <c r="F6792" s="4" t="s">
        <v>3867</v>
      </c>
      <c r="G6792" s="4" t="s">
        <v>942</v>
      </c>
      <c r="H6792" s="4" t="s">
        <v>999</v>
      </c>
      <c r="I6792" s="4" t="s">
        <v>4592</v>
      </c>
      <c r="J6792" s="4" t="s">
        <v>4593</v>
      </c>
      <c r="K6792" s="4" t="s">
        <v>102</v>
      </c>
      <c r="L6792" s="4">
        <v>2</v>
      </c>
      <c r="M6792" s="4" t="s">
        <v>77</v>
      </c>
      <c r="N6792" s="4">
        <v>10.64</v>
      </c>
      <c r="O6792" s="4">
        <v>3.96</v>
      </c>
      <c r="P6792" s="4" t="s">
        <v>78</v>
      </c>
      <c r="Q6792" s="77">
        <v>45281.680555555555</v>
      </c>
      <c r="R6792" s="4">
        <v>21.28</v>
      </c>
      <c r="S6792" s="4">
        <v>7.92</v>
      </c>
      <c r="T6792" s="4" t="str">
        <f>VLOOKUP(E6792,zamiana!A:B,2,0)</f>
        <v>ALSTOM KTW</v>
      </c>
    </row>
    <row r="6793" spans="1:20" x14ac:dyDescent="0.3">
      <c r="A6793" s="4" t="s">
        <v>4637</v>
      </c>
      <c r="B6793" s="76">
        <v>45229</v>
      </c>
      <c r="C6793" s="76">
        <v>45229</v>
      </c>
      <c r="D6793" s="76">
        <v>45259</v>
      </c>
      <c r="E6793" s="4" t="s">
        <v>940</v>
      </c>
      <c r="F6793" s="4" t="s">
        <v>3867</v>
      </c>
      <c r="G6793" s="4" t="s">
        <v>942</v>
      </c>
      <c r="H6793" s="4" t="s">
        <v>999</v>
      </c>
      <c r="I6793" s="4" t="s">
        <v>4683</v>
      </c>
      <c r="J6793" s="4" t="s">
        <v>4683</v>
      </c>
      <c r="K6793" s="4" t="s">
        <v>821</v>
      </c>
      <c r="L6793" s="4">
        <v>2</v>
      </c>
      <c r="M6793" s="4" t="s">
        <v>77</v>
      </c>
      <c r="N6793" s="4">
        <v>62.16</v>
      </c>
      <c r="O6793" s="4">
        <v>43.04</v>
      </c>
      <c r="P6793" s="4" t="s">
        <v>78</v>
      </c>
      <c r="Q6793" s="77">
        <v>45281.615277777775</v>
      </c>
      <c r="R6793" s="4">
        <v>124.32</v>
      </c>
      <c r="S6793" s="4">
        <v>86.08</v>
      </c>
      <c r="T6793" s="4" t="str">
        <f>VLOOKUP(E6793,zamiana!A:B,2,0)</f>
        <v>ALSTOM KTW</v>
      </c>
    </row>
    <row r="6794" spans="1:20" x14ac:dyDescent="0.3">
      <c r="A6794" s="4" t="s">
        <v>4637</v>
      </c>
      <c r="B6794" s="76">
        <v>45229</v>
      </c>
      <c r="C6794" s="76">
        <v>45229</v>
      </c>
      <c r="D6794" s="76">
        <v>45259</v>
      </c>
      <c r="E6794" s="4" t="s">
        <v>940</v>
      </c>
      <c r="F6794" s="4" t="s">
        <v>3867</v>
      </c>
      <c r="G6794" s="4" t="s">
        <v>942</v>
      </c>
      <c r="H6794" s="4" t="s">
        <v>999</v>
      </c>
      <c r="I6794" s="4" t="s">
        <v>3725</v>
      </c>
      <c r="J6794" s="4" t="s">
        <v>3725</v>
      </c>
      <c r="K6794" s="4" t="s">
        <v>821</v>
      </c>
      <c r="L6794" s="4">
        <v>2</v>
      </c>
      <c r="M6794" s="4" t="s">
        <v>77</v>
      </c>
      <c r="N6794" s="4">
        <v>36.81</v>
      </c>
      <c r="O6794" s="4">
        <v>31.92</v>
      </c>
      <c r="P6794" s="4" t="s">
        <v>78</v>
      </c>
      <c r="Q6794" s="77">
        <v>45281.615277777775</v>
      </c>
      <c r="R6794" s="4">
        <v>73.62</v>
      </c>
      <c r="S6794" s="4">
        <v>63.84</v>
      </c>
      <c r="T6794" s="4" t="str">
        <f>VLOOKUP(E6794,zamiana!A:B,2,0)</f>
        <v>ALSTOM KTW</v>
      </c>
    </row>
    <row r="6795" spans="1:20" x14ac:dyDescent="0.3">
      <c r="A6795" s="4" t="s">
        <v>4637</v>
      </c>
      <c r="B6795" s="76">
        <v>45229</v>
      </c>
      <c r="C6795" s="76">
        <v>45229</v>
      </c>
      <c r="D6795" s="76">
        <v>45259</v>
      </c>
      <c r="E6795" s="4" t="s">
        <v>940</v>
      </c>
      <c r="F6795" s="4" t="s">
        <v>3867</v>
      </c>
      <c r="G6795" s="4" t="s">
        <v>942</v>
      </c>
      <c r="H6795" s="4" t="s">
        <v>999</v>
      </c>
      <c r="I6795" s="4" t="s">
        <v>1664</v>
      </c>
      <c r="J6795" s="4" t="s">
        <v>1664</v>
      </c>
      <c r="K6795" s="4" t="s">
        <v>821</v>
      </c>
      <c r="L6795" s="4">
        <v>1</v>
      </c>
      <c r="M6795" s="4" t="s">
        <v>77</v>
      </c>
      <c r="N6795" s="4">
        <v>55.86</v>
      </c>
      <c r="O6795" s="4">
        <v>31.11</v>
      </c>
      <c r="P6795" s="4" t="s">
        <v>78</v>
      </c>
      <c r="Q6795" s="77">
        <v>45281.651388888888</v>
      </c>
      <c r="R6795" s="4">
        <v>55.86</v>
      </c>
      <c r="S6795" s="4">
        <v>31.11</v>
      </c>
      <c r="T6795" s="4" t="str">
        <f>VLOOKUP(E6795,zamiana!A:B,2,0)</f>
        <v>ALSTOM KTW</v>
      </c>
    </row>
    <row r="6796" spans="1:20" x14ac:dyDescent="0.3">
      <c r="A6796" s="4" t="s">
        <v>4637</v>
      </c>
      <c r="B6796" s="76">
        <v>45229</v>
      </c>
      <c r="C6796" s="76">
        <v>45229</v>
      </c>
      <c r="D6796" s="76">
        <v>45259</v>
      </c>
      <c r="E6796" s="4" t="s">
        <v>940</v>
      </c>
      <c r="F6796" s="4" t="s">
        <v>3867</v>
      </c>
      <c r="G6796" s="4" t="s">
        <v>942</v>
      </c>
      <c r="H6796" s="4" t="s">
        <v>999</v>
      </c>
      <c r="I6796" s="4" t="s">
        <v>3951</v>
      </c>
      <c r="J6796" s="4" t="s">
        <v>3951</v>
      </c>
      <c r="K6796" s="4" t="s">
        <v>821</v>
      </c>
      <c r="L6796" s="4">
        <v>12</v>
      </c>
      <c r="M6796" s="4" t="s">
        <v>77</v>
      </c>
      <c r="N6796" s="4">
        <v>51.98</v>
      </c>
      <c r="O6796" s="4">
        <v>26.79</v>
      </c>
      <c r="P6796" s="4" t="s">
        <v>78</v>
      </c>
      <c r="Q6796" s="77">
        <v>45281.651388888888</v>
      </c>
      <c r="R6796" s="4">
        <v>623.76</v>
      </c>
      <c r="S6796" s="4">
        <v>321.48</v>
      </c>
      <c r="T6796" s="4" t="str">
        <f>VLOOKUP(E6796,zamiana!A:B,2,0)</f>
        <v>ALSTOM KTW</v>
      </c>
    </row>
    <row r="6797" spans="1:20" x14ac:dyDescent="0.3">
      <c r="A6797" s="4" t="s">
        <v>4637</v>
      </c>
      <c r="B6797" s="76">
        <v>45229</v>
      </c>
      <c r="C6797" s="76">
        <v>45229</v>
      </c>
      <c r="D6797" s="76">
        <v>45259</v>
      </c>
      <c r="E6797" s="4" t="s">
        <v>940</v>
      </c>
      <c r="F6797" s="4" t="s">
        <v>3867</v>
      </c>
      <c r="G6797" s="4" t="s">
        <v>942</v>
      </c>
      <c r="H6797" s="4" t="s">
        <v>999</v>
      </c>
      <c r="I6797" s="4" t="s">
        <v>1282</v>
      </c>
      <c r="J6797" s="4" t="s">
        <v>1282</v>
      </c>
      <c r="K6797" s="4" t="s">
        <v>821</v>
      </c>
      <c r="L6797" s="4">
        <v>6</v>
      </c>
      <c r="M6797" s="4" t="s">
        <v>77</v>
      </c>
      <c r="N6797" s="4">
        <v>17.07</v>
      </c>
      <c r="O6797" s="4">
        <v>12.57</v>
      </c>
      <c r="P6797" s="4" t="s">
        <v>78</v>
      </c>
      <c r="Q6797" s="77">
        <v>45281.651388888888</v>
      </c>
      <c r="R6797" s="4">
        <v>102.42</v>
      </c>
      <c r="S6797" s="4">
        <v>75.42</v>
      </c>
      <c r="T6797" s="4" t="str">
        <f>VLOOKUP(E6797,zamiana!A:B,2,0)</f>
        <v>ALSTOM KTW</v>
      </c>
    </row>
    <row r="6798" spans="1:20" x14ac:dyDescent="0.3">
      <c r="A6798" s="4" t="s">
        <v>4859</v>
      </c>
      <c r="B6798" s="76">
        <v>45229</v>
      </c>
      <c r="C6798" s="76">
        <v>45229</v>
      </c>
      <c r="D6798" s="76">
        <v>45259</v>
      </c>
      <c r="E6798" s="4" t="s">
        <v>940</v>
      </c>
      <c r="F6798" s="4" t="s">
        <v>3867</v>
      </c>
      <c r="G6798" s="4" t="s">
        <v>942</v>
      </c>
      <c r="H6798" s="4" t="s">
        <v>999</v>
      </c>
      <c r="I6798" s="4" t="s">
        <v>4915</v>
      </c>
      <c r="J6798" s="4" t="s">
        <v>2264</v>
      </c>
      <c r="K6798" s="4" t="s">
        <v>102</v>
      </c>
      <c r="L6798" s="4">
        <v>2</v>
      </c>
      <c r="M6798" s="4" t="s">
        <v>77</v>
      </c>
      <c r="N6798" s="4">
        <v>209.75</v>
      </c>
      <c r="O6798" s="4">
        <v>65.790000000000006</v>
      </c>
      <c r="P6798" s="4" t="s">
        <v>78</v>
      </c>
      <c r="Q6798" s="77">
        <v>45281.675000000003</v>
      </c>
      <c r="R6798" s="4">
        <v>419.5</v>
      </c>
      <c r="S6798" s="4">
        <v>131.58000000000001</v>
      </c>
      <c r="T6798" s="4" t="str">
        <f>VLOOKUP(E6798,zamiana!A:B,2,0)</f>
        <v>ALSTOM KTW</v>
      </c>
    </row>
    <row r="6799" spans="1:20" x14ac:dyDescent="0.3">
      <c r="A6799" s="4" t="s">
        <v>4859</v>
      </c>
      <c r="B6799" s="76">
        <v>45229</v>
      </c>
      <c r="C6799" s="76">
        <v>45229</v>
      </c>
      <c r="D6799" s="76">
        <v>45259</v>
      </c>
      <c r="E6799" s="4" t="s">
        <v>940</v>
      </c>
      <c r="F6799" s="4" t="s">
        <v>3867</v>
      </c>
      <c r="G6799" s="4" t="s">
        <v>942</v>
      </c>
      <c r="H6799" s="4" t="s">
        <v>999</v>
      </c>
      <c r="I6799" s="4" t="s">
        <v>3605</v>
      </c>
      <c r="J6799" s="4" t="s">
        <v>3414</v>
      </c>
      <c r="K6799" s="4" t="s">
        <v>102</v>
      </c>
      <c r="L6799" s="4">
        <v>8</v>
      </c>
      <c r="M6799" s="4" t="s">
        <v>77</v>
      </c>
      <c r="N6799" s="4">
        <v>708.71</v>
      </c>
      <c r="O6799" s="4">
        <v>279.88</v>
      </c>
      <c r="P6799" s="4" t="s">
        <v>78</v>
      </c>
      <c r="Q6799" s="77">
        <v>45281.676388888889</v>
      </c>
      <c r="R6799" s="4">
        <v>5669.68</v>
      </c>
      <c r="S6799" s="4">
        <v>2239.04</v>
      </c>
      <c r="T6799" s="4" t="str">
        <f>VLOOKUP(E6799,zamiana!A:B,2,0)</f>
        <v>ALSTOM KTW</v>
      </c>
    </row>
    <row r="6800" spans="1:20" x14ac:dyDescent="0.3">
      <c r="A6800" s="4" t="s">
        <v>4859</v>
      </c>
      <c r="B6800" s="76">
        <v>45229</v>
      </c>
      <c r="C6800" s="76">
        <v>45229</v>
      </c>
      <c r="D6800" s="76">
        <v>45259</v>
      </c>
      <c r="E6800" s="4" t="s">
        <v>940</v>
      </c>
      <c r="F6800" s="4" t="s">
        <v>3867</v>
      </c>
      <c r="G6800" s="4" t="s">
        <v>942</v>
      </c>
      <c r="H6800" s="4" t="s">
        <v>999</v>
      </c>
      <c r="I6800" s="4" t="s">
        <v>4028</v>
      </c>
      <c r="J6800" s="4" t="s">
        <v>4029</v>
      </c>
      <c r="K6800" s="4" t="s">
        <v>102</v>
      </c>
      <c r="L6800" s="4">
        <v>23</v>
      </c>
      <c r="M6800" s="4" t="s">
        <v>77</v>
      </c>
      <c r="N6800" s="4">
        <v>56.05</v>
      </c>
      <c r="O6800" s="4">
        <v>2.8</v>
      </c>
      <c r="P6800" s="4" t="s">
        <v>78</v>
      </c>
      <c r="Q6800" s="77">
        <v>45281.675000000003</v>
      </c>
      <c r="R6800" s="4">
        <v>1289.1500000000001</v>
      </c>
      <c r="S6800" s="4">
        <v>64.400000000000006</v>
      </c>
      <c r="T6800" s="4" t="str">
        <f>VLOOKUP(E6800,zamiana!A:B,2,0)</f>
        <v>ALSTOM KTW</v>
      </c>
    </row>
    <row r="6801" spans="1:20" x14ac:dyDescent="0.3">
      <c r="A6801" s="4" t="s">
        <v>4859</v>
      </c>
      <c r="B6801" s="76">
        <v>45229</v>
      </c>
      <c r="C6801" s="76">
        <v>45229</v>
      </c>
      <c r="D6801" s="76">
        <v>45259</v>
      </c>
      <c r="E6801" s="4" t="s">
        <v>940</v>
      </c>
      <c r="F6801" s="4" t="s">
        <v>3867</v>
      </c>
      <c r="G6801" s="4" t="s">
        <v>942</v>
      </c>
      <c r="H6801" s="4" t="s">
        <v>999</v>
      </c>
      <c r="I6801" s="4" t="s">
        <v>4025</v>
      </c>
      <c r="J6801" s="4" t="s">
        <v>4026</v>
      </c>
      <c r="K6801" s="4" t="s">
        <v>102</v>
      </c>
      <c r="L6801" s="4">
        <v>1</v>
      </c>
      <c r="M6801" s="4" t="s">
        <v>77</v>
      </c>
      <c r="N6801" s="4">
        <v>57.81</v>
      </c>
      <c r="O6801" s="4">
        <v>2.63</v>
      </c>
      <c r="P6801" s="4" t="s">
        <v>78</v>
      </c>
      <c r="Q6801" s="77">
        <v>45281.675000000003</v>
      </c>
      <c r="R6801" s="4">
        <v>57.81</v>
      </c>
      <c r="S6801" s="4">
        <v>2.63</v>
      </c>
      <c r="T6801" s="4" t="str">
        <f>VLOOKUP(E6801,zamiana!A:B,2,0)</f>
        <v>ALSTOM KTW</v>
      </c>
    </row>
    <row r="6802" spans="1:20" x14ac:dyDescent="0.3">
      <c r="A6802" s="4" t="s">
        <v>4607</v>
      </c>
      <c r="B6802" s="76">
        <v>45229</v>
      </c>
      <c r="C6802" s="76">
        <v>45229</v>
      </c>
      <c r="D6802" s="76">
        <v>45259</v>
      </c>
      <c r="E6802" s="4" t="s">
        <v>940</v>
      </c>
      <c r="F6802" s="4" t="s">
        <v>3867</v>
      </c>
      <c r="G6802" s="4" t="s">
        <v>942</v>
      </c>
      <c r="H6802" s="4" t="s">
        <v>999</v>
      </c>
      <c r="I6802" s="4" t="s">
        <v>2221</v>
      </c>
      <c r="J6802" s="4" t="s">
        <v>2221</v>
      </c>
      <c r="K6802" s="4" t="s">
        <v>102</v>
      </c>
      <c r="L6802" s="4">
        <v>2</v>
      </c>
      <c r="M6802" s="4" t="s">
        <v>77</v>
      </c>
      <c r="N6802" s="4">
        <v>8.24</v>
      </c>
      <c r="O6802" s="4">
        <v>2.16</v>
      </c>
      <c r="P6802" s="4" t="s">
        <v>78</v>
      </c>
      <c r="Q6802" s="77">
        <v>45281.663888888892</v>
      </c>
      <c r="R6802" s="4">
        <v>16.48</v>
      </c>
      <c r="S6802" s="4">
        <v>4.32</v>
      </c>
      <c r="T6802" s="4" t="str">
        <f>VLOOKUP(E6802,zamiana!A:B,2,0)</f>
        <v>ALSTOM KTW</v>
      </c>
    </row>
    <row r="6803" spans="1:20" x14ac:dyDescent="0.3">
      <c r="A6803" s="4" t="s">
        <v>4607</v>
      </c>
      <c r="B6803" s="76">
        <v>45229</v>
      </c>
      <c r="C6803" s="76">
        <v>45229</v>
      </c>
      <c r="D6803" s="76">
        <v>45259</v>
      </c>
      <c r="E6803" s="4" t="s">
        <v>940</v>
      </c>
      <c r="F6803" s="4" t="s">
        <v>3867</v>
      </c>
      <c r="G6803" s="4" t="s">
        <v>942</v>
      </c>
      <c r="H6803" s="4" t="s">
        <v>999</v>
      </c>
      <c r="I6803" s="4" t="s">
        <v>2225</v>
      </c>
      <c r="J6803" s="4" t="s">
        <v>2225</v>
      </c>
      <c r="K6803" s="4" t="s">
        <v>102</v>
      </c>
      <c r="L6803" s="4">
        <v>4</v>
      </c>
      <c r="M6803" s="4" t="s">
        <v>77</v>
      </c>
      <c r="N6803" s="4">
        <v>82.25</v>
      </c>
      <c r="O6803" s="4">
        <v>55.55</v>
      </c>
      <c r="P6803" s="4" t="s">
        <v>78</v>
      </c>
      <c r="Q6803" s="77">
        <v>45281.655555555553</v>
      </c>
      <c r="R6803" s="4">
        <v>329</v>
      </c>
      <c r="S6803" s="4">
        <v>222.2</v>
      </c>
      <c r="T6803" s="4" t="str">
        <f>VLOOKUP(E6803,zamiana!A:B,2,0)</f>
        <v>ALSTOM KTW</v>
      </c>
    </row>
    <row r="6804" spans="1:20" x14ac:dyDescent="0.3">
      <c r="A6804" s="4" t="s">
        <v>4607</v>
      </c>
      <c r="B6804" s="76">
        <v>45229</v>
      </c>
      <c r="C6804" s="76">
        <v>45229</v>
      </c>
      <c r="D6804" s="76">
        <v>45259</v>
      </c>
      <c r="E6804" s="4" t="s">
        <v>940</v>
      </c>
      <c r="F6804" s="4" t="s">
        <v>3867</v>
      </c>
      <c r="G6804" s="4" t="s">
        <v>942</v>
      </c>
      <c r="H6804" s="4" t="s">
        <v>999</v>
      </c>
      <c r="I6804" s="4" t="s">
        <v>1127</v>
      </c>
      <c r="J6804" s="4" t="s">
        <v>1127</v>
      </c>
      <c r="K6804" s="4" t="s">
        <v>770</v>
      </c>
      <c r="L6804" s="4">
        <v>3</v>
      </c>
      <c r="M6804" s="4" t="s">
        <v>77</v>
      </c>
      <c r="N6804" s="4">
        <v>11.1</v>
      </c>
      <c r="O6804" s="4">
        <v>7.47</v>
      </c>
      <c r="P6804" s="4" t="s">
        <v>78</v>
      </c>
      <c r="Q6804" s="77">
        <v>45281.63958333333</v>
      </c>
      <c r="R6804" s="4">
        <v>33.299999999999997</v>
      </c>
      <c r="S6804" s="4">
        <v>22.41</v>
      </c>
      <c r="T6804" s="4" t="str">
        <f>VLOOKUP(E6804,zamiana!A:B,2,0)</f>
        <v>ALSTOM KTW</v>
      </c>
    </row>
    <row r="6805" spans="1:20" x14ac:dyDescent="0.3">
      <c r="A6805" s="4" t="s">
        <v>4607</v>
      </c>
      <c r="B6805" s="76">
        <v>45229</v>
      </c>
      <c r="C6805" s="76">
        <v>45229</v>
      </c>
      <c r="D6805" s="76">
        <v>45259</v>
      </c>
      <c r="E6805" s="4" t="s">
        <v>940</v>
      </c>
      <c r="F6805" s="4" t="s">
        <v>3867</v>
      </c>
      <c r="G6805" s="4" t="s">
        <v>942</v>
      </c>
      <c r="H6805" s="4" t="s">
        <v>999</v>
      </c>
      <c r="I6805" s="4" t="s">
        <v>2265</v>
      </c>
      <c r="J6805" s="4" t="s">
        <v>2265</v>
      </c>
      <c r="K6805" s="4" t="s">
        <v>821</v>
      </c>
      <c r="L6805" s="4">
        <v>2</v>
      </c>
      <c r="M6805" s="4" t="s">
        <v>77</v>
      </c>
      <c r="N6805" s="4">
        <v>17.84</v>
      </c>
      <c r="O6805" s="4">
        <v>13.99</v>
      </c>
      <c r="P6805" s="4" t="s">
        <v>78</v>
      </c>
      <c r="Q6805" s="77">
        <v>45281.661111111112</v>
      </c>
      <c r="R6805" s="4">
        <v>35.68</v>
      </c>
      <c r="S6805" s="4">
        <v>27.98</v>
      </c>
      <c r="T6805" s="4" t="str">
        <f>VLOOKUP(E6805,zamiana!A:B,2,0)</f>
        <v>ALSTOM KTW</v>
      </c>
    </row>
    <row r="6806" spans="1:20" x14ac:dyDescent="0.3">
      <c r="A6806" s="4" t="s">
        <v>4607</v>
      </c>
      <c r="B6806" s="76">
        <v>45229</v>
      </c>
      <c r="C6806" s="76">
        <v>45229</v>
      </c>
      <c r="D6806" s="76">
        <v>45259</v>
      </c>
      <c r="E6806" s="4" t="s">
        <v>940</v>
      </c>
      <c r="F6806" s="4" t="s">
        <v>3867</v>
      </c>
      <c r="G6806" s="4" t="s">
        <v>942</v>
      </c>
      <c r="H6806" s="4" t="s">
        <v>999</v>
      </c>
      <c r="I6806" s="4" t="s">
        <v>1383</v>
      </c>
      <c r="J6806" s="4" t="s">
        <v>1383</v>
      </c>
      <c r="K6806" s="4" t="s">
        <v>852</v>
      </c>
      <c r="L6806" s="4">
        <v>1</v>
      </c>
      <c r="M6806" s="4" t="s">
        <v>77</v>
      </c>
      <c r="N6806" s="4">
        <v>29.27</v>
      </c>
      <c r="O6806" s="4">
        <v>18.09</v>
      </c>
      <c r="P6806" s="4" t="s">
        <v>78</v>
      </c>
      <c r="Q6806" s="77">
        <v>45281.620138888888</v>
      </c>
      <c r="R6806" s="4">
        <v>29.27</v>
      </c>
      <c r="S6806" s="4">
        <v>18.09</v>
      </c>
      <c r="T6806" s="4" t="str">
        <f>VLOOKUP(E6806,zamiana!A:B,2,0)</f>
        <v>ALSTOM KTW</v>
      </c>
    </row>
    <row r="6807" spans="1:20" x14ac:dyDescent="0.3">
      <c r="A6807" s="4" t="s">
        <v>4607</v>
      </c>
      <c r="B6807" s="76">
        <v>45229</v>
      </c>
      <c r="C6807" s="76">
        <v>45229</v>
      </c>
      <c r="D6807" s="76">
        <v>45259</v>
      </c>
      <c r="E6807" s="4" t="s">
        <v>940</v>
      </c>
      <c r="F6807" s="4" t="s">
        <v>3867</v>
      </c>
      <c r="G6807" s="4" t="s">
        <v>942</v>
      </c>
      <c r="H6807" s="4" t="s">
        <v>999</v>
      </c>
      <c r="I6807" s="4" t="s">
        <v>2809</v>
      </c>
      <c r="J6807" s="4" t="s">
        <v>2809</v>
      </c>
      <c r="K6807" s="4" t="s">
        <v>852</v>
      </c>
      <c r="L6807" s="4">
        <v>1</v>
      </c>
      <c r="M6807" s="4" t="s">
        <v>77</v>
      </c>
      <c r="N6807" s="4">
        <v>121.74</v>
      </c>
      <c r="O6807" s="4">
        <v>66.28</v>
      </c>
      <c r="P6807" s="4" t="s">
        <v>78</v>
      </c>
      <c r="Q6807" s="77">
        <v>45281.618750000001</v>
      </c>
      <c r="R6807" s="4">
        <v>121.74</v>
      </c>
      <c r="S6807" s="4">
        <v>66.28</v>
      </c>
      <c r="T6807" s="4" t="str">
        <f>VLOOKUP(E6807,zamiana!A:B,2,0)</f>
        <v>ALSTOM KTW</v>
      </c>
    </row>
    <row r="6808" spans="1:20" x14ac:dyDescent="0.3">
      <c r="A6808" s="4" t="s">
        <v>4607</v>
      </c>
      <c r="B6808" s="76">
        <v>45229</v>
      </c>
      <c r="C6808" s="76">
        <v>45229</v>
      </c>
      <c r="D6808" s="76">
        <v>45259</v>
      </c>
      <c r="E6808" s="4" t="s">
        <v>940</v>
      </c>
      <c r="F6808" s="4" t="s">
        <v>3867</v>
      </c>
      <c r="G6808" s="4" t="s">
        <v>942</v>
      </c>
      <c r="H6808" s="4" t="s">
        <v>999</v>
      </c>
      <c r="I6808" s="4" t="s">
        <v>2661</v>
      </c>
      <c r="J6808" s="4" t="s">
        <v>2661</v>
      </c>
      <c r="K6808" s="4" t="s">
        <v>852</v>
      </c>
      <c r="L6808" s="4">
        <v>1</v>
      </c>
      <c r="M6808" s="4" t="s">
        <v>77</v>
      </c>
      <c r="N6808" s="4">
        <v>72.12</v>
      </c>
      <c r="O6808" s="4">
        <v>41.22</v>
      </c>
      <c r="P6808" s="4" t="s">
        <v>78</v>
      </c>
      <c r="Q6808" s="77">
        <v>45281.619444444441</v>
      </c>
      <c r="R6808" s="4">
        <v>72.12</v>
      </c>
      <c r="S6808" s="4">
        <v>41.22</v>
      </c>
      <c r="T6808" s="4" t="str">
        <f>VLOOKUP(E6808,zamiana!A:B,2,0)</f>
        <v>ALSTOM KTW</v>
      </c>
    </row>
    <row r="6809" spans="1:20" x14ac:dyDescent="0.3">
      <c r="A6809" s="4" t="s">
        <v>4607</v>
      </c>
      <c r="B6809" s="76">
        <v>45229</v>
      </c>
      <c r="C6809" s="76">
        <v>45229</v>
      </c>
      <c r="D6809" s="76">
        <v>45259</v>
      </c>
      <c r="E6809" s="4" t="s">
        <v>940</v>
      </c>
      <c r="F6809" s="4" t="s">
        <v>3867</v>
      </c>
      <c r="G6809" s="4" t="s">
        <v>942</v>
      </c>
      <c r="H6809" s="4" t="s">
        <v>999</v>
      </c>
      <c r="I6809" s="4" t="s">
        <v>1546</v>
      </c>
      <c r="J6809" s="4" t="s">
        <v>499</v>
      </c>
      <c r="K6809" s="4" t="s">
        <v>852</v>
      </c>
      <c r="L6809" s="4">
        <v>4</v>
      </c>
      <c r="M6809" s="4" t="s">
        <v>77</v>
      </c>
      <c r="N6809" s="4">
        <v>32.69</v>
      </c>
      <c r="O6809" s="4">
        <v>32.01</v>
      </c>
      <c r="P6809" s="4" t="s">
        <v>78</v>
      </c>
      <c r="Q6809" s="77">
        <v>45281.618750000001</v>
      </c>
      <c r="R6809" s="4">
        <v>130.76</v>
      </c>
      <c r="S6809" s="4">
        <v>128.04</v>
      </c>
      <c r="T6809" s="4" t="str">
        <f>VLOOKUP(E6809,zamiana!A:B,2,0)</f>
        <v>ALSTOM KTW</v>
      </c>
    </row>
    <row r="6810" spans="1:20" x14ac:dyDescent="0.3">
      <c r="A6810" s="4" t="s">
        <v>4607</v>
      </c>
      <c r="B6810" s="76">
        <v>45229</v>
      </c>
      <c r="C6810" s="76">
        <v>45229</v>
      </c>
      <c r="D6810" s="76">
        <v>45259</v>
      </c>
      <c r="E6810" s="4" t="s">
        <v>940</v>
      </c>
      <c r="F6810" s="4" t="s">
        <v>3867</v>
      </c>
      <c r="G6810" s="4" t="s">
        <v>942</v>
      </c>
      <c r="H6810" s="4" t="s">
        <v>999</v>
      </c>
      <c r="I6810" s="4" t="s">
        <v>3396</v>
      </c>
      <c r="J6810" s="4" t="s">
        <v>3396</v>
      </c>
      <c r="K6810" s="4" t="s">
        <v>821</v>
      </c>
      <c r="L6810" s="4">
        <v>2</v>
      </c>
      <c r="M6810" s="4" t="s">
        <v>77</v>
      </c>
      <c r="N6810" s="4">
        <v>36.28</v>
      </c>
      <c r="O6810" s="4">
        <v>20.98</v>
      </c>
      <c r="P6810" s="4" t="s">
        <v>78</v>
      </c>
      <c r="Q6810" s="77">
        <v>45281.616666666669</v>
      </c>
      <c r="R6810" s="4">
        <v>72.56</v>
      </c>
      <c r="S6810" s="4">
        <v>41.96</v>
      </c>
      <c r="T6810" s="4" t="str">
        <f>VLOOKUP(E6810,zamiana!A:B,2,0)</f>
        <v>ALSTOM KTW</v>
      </c>
    </row>
    <row r="6811" spans="1:20" x14ac:dyDescent="0.3">
      <c r="A6811" s="4" t="s">
        <v>4607</v>
      </c>
      <c r="B6811" s="76">
        <v>45229</v>
      </c>
      <c r="C6811" s="76">
        <v>45229</v>
      </c>
      <c r="D6811" s="76">
        <v>45259</v>
      </c>
      <c r="E6811" s="4" t="s">
        <v>940</v>
      </c>
      <c r="F6811" s="4" t="s">
        <v>3867</v>
      </c>
      <c r="G6811" s="4" t="s">
        <v>942</v>
      </c>
      <c r="H6811" s="4" t="s">
        <v>999</v>
      </c>
      <c r="I6811" s="4" t="s">
        <v>3373</v>
      </c>
      <c r="J6811" s="4" t="s">
        <v>3373</v>
      </c>
      <c r="K6811" s="4" t="s">
        <v>821</v>
      </c>
      <c r="L6811" s="4">
        <v>4</v>
      </c>
      <c r="M6811" s="4" t="s">
        <v>77</v>
      </c>
      <c r="N6811" s="4">
        <v>6.94</v>
      </c>
      <c r="O6811" s="4">
        <v>4.28</v>
      </c>
      <c r="P6811" s="4" t="s">
        <v>78</v>
      </c>
      <c r="Q6811" s="77">
        <v>45281.652083333334</v>
      </c>
      <c r="R6811" s="4">
        <v>27.76</v>
      </c>
      <c r="S6811" s="4">
        <v>17.12</v>
      </c>
      <c r="T6811" s="4" t="str">
        <f>VLOOKUP(E6811,zamiana!A:B,2,0)</f>
        <v>ALSTOM KTW</v>
      </c>
    </row>
    <row r="6812" spans="1:20" x14ac:dyDescent="0.3">
      <c r="A6812" s="4" t="s">
        <v>4607</v>
      </c>
      <c r="B6812" s="76">
        <v>45229</v>
      </c>
      <c r="C6812" s="76">
        <v>45229</v>
      </c>
      <c r="D6812" s="76">
        <v>45259</v>
      </c>
      <c r="E6812" s="4" t="s">
        <v>940</v>
      </c>
      <c r="F6812" s="4" t="s">
        <v>3867</v>
      </c>
      <c r="G6812" s="4" t="s">
        <v>942</v>
      </c>
      <c r="H6812" s="4" t="s">
        <v>999</v>
      </c>
      <c r="I6812" s="4" t="s">
        <v>3360</v>
      </c>
      <c r="J6812" s="4" t="s">
        <v>3360</v>
      </c>
      <c r="K6812" s="4" t="s">
        <v>821</v>
      </c>
      <c r="L6812" s="4">
        <v>2</v>
      </c>
      <c r="M6812" s="4" t="s">
        <v>77</v>
      </c>
      <c r="N6812" s="4">
        <v>21.47</v>
      </c>
      <c r="O6812" s="4">
        <v>17.28</v>
      </c>
      <c r="P6812" s="4" t="s">
        <v>78</v>
      </c>
      <c r="Q6812" s="77">
        <v>45281.615972222222</v>
      </c>
      <c r="R6812" s="4">
        <v>42.94</v>
      </c>
      <c r="S6812" s="4">
        <v>34.56</v>
      </c>
      <c r="T6812" s="4" t="str">
        <f>VLOOKUP(E6812,zamiana!A:B,2,0)</f>
        <v>ALSTOM KTW</v>
      </c>
    </row>
    <row r="6813" spans="1:20" x14ac:dyDescent="0.3">
      <c r="A6813" s="4" t="s">
        <v>4607</v>
      </c>
      <c r="B6813" s="76">
        <v>45229</v>
      </c>
      <c r="C6813" s="76">
        <v>45229</v>
      </c>
      <c r="D6813" s="76">
        <v>45259</v>
      </c>
      <c r="E6813" s="4" t="s">
        <v>940</v>
      </c>
      <c r="F6813" s="4" t="s">
        <v>3867</v>
      </c>
      <c r="G6813" s="4" t="s">
        <v>942</v>
      </c>
      <c r="H6813" s="4" t="s">
        <v>999</v>
      </c>
      <c r="I6813" s="4" t="s">
        <v>1111</v>
      </c>
      <c r="J6813" s="4" t="s">
        <v>1111</v>
      </c>
      <c r="K6813" s="4" t="s">
        <v>821</v>
      </c>
      <c r="L6813" s="4">
        <v>2</v>
      </c>
      <c r="M6813" s="4" t="s">
        <v>77</v>
      </c>
      <c r="N6813" s="4">
        <v>10.43</v>
      </c>
      <c r="O6813" s="4">
        <v>7.39</v>
      </c>
      <c r="P6813" s="4" t="s">
        <v>78</v>
      </c>
      <c r="Q6813" s="77">
        <v>45281.615972222222</v>
      </c>
      <c r="R6813" s="4">
        <v>20.86</v>
      </c>
      <c r="S6813" s="4">
        <v>14.78</v>
      </c>
      <c r="T6813" s="4" t="str">
        <f>VLOOKUP(E6813,zamiana!A:B,2,0)</f>
        <v>ALSTOM KTW</v>
      </c>
    </row>
    <row r="6814" spans="1:20" x14ac:dyDescent="0.3">
      <c r="A6814" s="4" t="s">
        <v>4607</v>
      </c>
      <c r="B6814" s="76">
        <v>45229</v>
      </c>
      <c r="C6814" s="76">
        <v>45229</v>
      </c>
      <c r="D6814" s="76">
        <v>45259</v>
      </c>
      <c r="E6814" s="4" t="s">
        <v>940</v>
      </c>
      <c r="F6814" s="4" t="s">
        <v>3867</v>
      </c>
      <c r="G6814" s="4" t="s">
        <v>942</v>
      </c>
      <c r="H6814" s="4" t="s">
        <v>999</v>
      </c>
      <c r="I6814" s="4" t="s">
        <v>1511</v>
      </c>
      <c r="J6814" s="4" t="s">
        <v>1511</v>
      </c>
      <c r="K6814" s="4" t="s">
        <v>863</v>
      </c>
      <c r="L6814" s="4">
        <v>1</v>
      </c>
      <c r="M6814" s="4" t="s">
        <v>77</v>
      </c>
      <c r="N6814" s="4">
        <v>27.88</v>
      </c>
      <c r="O6814" s="4">
        <v>26</v>
      </c>
      <c r="P6814" s="4" t="s">
        <v>78</v>
      </c>
      <c r="Q6814" s="77">
        <v>45281.652083333334</v>
      </c>
      <c r="R6814" s="4">
        <v>27.88</v>
      </c>
      <c r="S6814" s="4">
        <v>26</v>
      </c>
      <c r="T6814" s="4" t="str">
        <f>VLOOKUP(E6814,zamiana!A:B,2,0)</f>
        <v>ALSTOM KTW</v>
      </c>
    </row>
    <row r="6815" spans="1:20" x14ac:dyDescent="0.3">
      <c r="A6815" s="4" t="s">
        <v>4607</v>
      </c>
      <c r="B6815" s="76">
        <v>45229</v>
      </c>
      <c r="C6815" s="76">
        <v>45229</v>
      </c>
      <c r="D6815" s="76">
        <v>45259</v>
      </c>
      <c r="E6815" s="4" t="s">
        <v>940</v>
      </c>
      <c r="F6815" s="4" t="s">
        <v>3867</v>
      </c>
      <c r="G6815" s="4" t="s">
        <v>942</v>
      </c>
      <c r="H6815" s="4" t="s">
        <v>999</v>
      </c>
      <c r="I6815" s="4" t="s">
        <v>1184</v>
      </c>
      <c r="J6815" s="4" t="s">
        <v>1184</v>
      </c>
      <c r="K6815" s="4" t="s">
        <v>821</v>
      </c>
      <c r="L6815" s="4">
        <v>2</v>
      </c>
      <c r="M6815" s="4" t="s">
        <v>77</v>
      </c>
      <c r="N6815" s="4">
        <v>14.54</v>
      </c>
      <c r="O6815" s="4">
        <v>9.48</v>
      </c>
      <c r="P6815" s="4" t="s">
        <v>78</v>
      </c>
      <c r="Q6815" s="77">
        <v>45281.615972222222</v>
      </c>
      <c r="R6815" s="4">
        <v>29.08</v>
      </c>
      <c r="S6815" s="4">
        <v>18.96</v>
      </c>
      <c r="T6815" s="4" t="str">
        <f>VLOOKUP(E6815,zamiana!A:B,2,0)</f>
        <v>ALSTOM KTW</v>
      </c>
    </row>
    <row r="6816" spans="1:20" x14ac:dyDescent="0.3">
      <c r="A6816" s="4" t="s">
        <v>4607</v>
      </c>
      <c r="B6816" s="76">
        <v>45229</v>
      </c>
      <c r="C6816" s="76">
        <v>45229</v>
      </c>
      <c r="D6816" s="76">
        <v>45259</v>
      </c>
      <c r="E6816" s="4" t="s">
        <v>940</v>
      </c>
      <c r="F6816" s="4" t="s">
        <v>3867</v>
      </c>
      <c r="G6816" s="4" t="s">
        <v>942</v>
      </c>
      <c r="H6816" s="4" t="s">
        <v>999</v>
      </c>
      <c r="I6816" s="4" t="s">
        <v>1211</v>
      </c>
      <c r="J6816" s="4" t="s">
        <v>1211</v>
      </c>
      <c r="K6816" s="4" t="s">
        <v>821</v>
      </c>
      <c r="L6816" s="4">
        <v>2</v>
      </c>
      <c r="M6816" s="4" t="s">
        <v>77</v>
      </c>
      <c r="N6816" s="4">
        <v>16.52</v>
      </c>
      <c r="O6816" s="4">
        <v>10.210000000000001</v>
      </c>
      <c r="P6816" s="4" t="s">
        <v>78</v>
      </c>
      <c r="Q6816" s="77">
        <v>45281.615972222222</v>
      </c>
      <c r="R6816" s="4">
        <v>33.04</v>
      </c>
      <c r="S6816" s="4">
        <v>20.420000000000002</v>
      </c>
      <c r="T6816" s="4" t="str">
        <f>VLOOKUP(E6816,zamiana!A:B,2,0)</f>
        <v>ALSTOM KTW</v>
      </c>
    </row>
    <row r="6817" spans="1:20" x14ac:dyDescent="0.3">
      <c r="A6817" s="4" t="s">
        <v>4607</v>
      </c>
      <c r="B6817" s="76">
        <v>45229</v>
      </c>
      <c r="C6817" s="76">
        <v>45229</v>
      </c>
      <c r="D6817" s="76">
        <v>45259</v>
      </c>
      <c r="E6817" s="4" t="s">
        <v>940</v>
      </c>
      <c r="F6817" s="4" t="s">
        <v>3867</v>
      </c>
      <c r="G6817" s="4" t="s">
        <v>942</v>
      </c>
      <c r="H6817" s="4" t="s">
        <v>999</v>
      </c>
      <c r="I6817" s="4" t="s">
        <v>1715</v>
      </c>
      <c r="J6817" s="4" t="s">
        <v>1715</v>
      </c>
      <c r="K6817" s="4" t="s">
        <v>821</v>
      </c>
      <c r="L6817" s="4">
        <v>1</v>
      </c>
      <c r="M6817" s="4" t="s">
        <v>77</v>
      </c>
      <c r="N6817" s="4">
        <v>59.82</v>
      </c>
      <c r="O6817" s="4">
        <v>34.770000000000003</v>
      </c>
      <c r="P6817" s="4" t="s">
        <v>78</v>
      </c>
      <c r="Q6817" s="77">
        <v>45281.613888888889</v>
      </c>
      <c r="R6817" s="4">
        <v>59.82</v>
      </c>
      <c r="S6817" s="4">
        <v>34.770000000000003</v>
      </c>
      <c r="T6817" s="4" t="str">
        <f>VLOOKUP(E6817,zamiana!A:B,2,0)</f>
        <v>ALSTOM KTW</v>
      </c>
    </row>
    <row r="6818" spans="1:20" x14ac:dyDescent="0.3">
      <c r="A6818" s="4" t="s">
        <v>4607</v>
      </c>
      <c r="B6818" s="76">
        <v>45229</v>
      </c>
      <c r="C6818" s="76">
        <v>45229</v>
      </c>
      <c r="D6818" s="76">
        <v>45259</v>
      </c>
      <c r="E6818" s="4" t="s">
        <v>940</v>
      </c>
      <c r="F6818" s="4" t="s">
        <v>3867</v>
      </c>
      <c r="G6818" s="4" t="s">
        <v>942</v>
      </c>
      <c r="H6818" s="4" t="s">
        <v>999</v>
      </c>
      <c r="I6818" s="4" t="s">
        <v>1699</v>
      </c>
      <c r="J6818" s="4" t="s">
        <v>1699</v>
      </c>
      <c r="K6818" s="4" t="s">
        <v>770</v>
      </c>
      <c r="L6818" s="4">
        <v>2</v>
      </c>
      <c r="M6818" s="4" t="s">
        <v>77</v>
      </c>
      <c r="N6818" s="4">
        <v>61.31</v>
      </c>
      <c r="O6818" s="4">
        <v>40.85</v>
      </c>
      <c r="P6818" s="4" t="s">
        <v>78</v>
      </c>
      <c r="Q6818" s="77">
        <v>45281.63958333333</v>
      </c>
      <c r="R6818" s="4">
        <v>122.62</v>
      </c>
      <c r="S6818" s="4">
        <v>81.7</v>
      </c>
      <c r="T6818" s="4" t="str">
        <f>VLOOKUP(E6818,zamiana!A:B,2,0)</f>
        <v>ALSTOM KTW</v>
      </c>
    </row>
    <row r="6819" spans="1:20" x14ac:dyDescent="0.3">
      <c r="A6819" s="4" t="s">
        <v>4607</v>
      </c>
      <c r="B6819" s="76">
        <v>45229</v>
      </c>
      <c r="C6819" s="76">
        <v>45229</v>
      </c>
      <c r="D6819" s="76">
        <v>45259</v>
      </c>
      <c r="E6819" s="4" t="s">
        <v>940</v>
      </c>
      <c r="F6819" s="4" t="s">
        <v>3867</v>
      </c>
      <c r="G6819" s="4" t="s">
        <v>942</v>
      </c>
      <c r="H6819" s="4" t="s">
        <v>999</v>
      </c>
      <c r="I6819" s="4" t="s">
        <v>1186</v>
      </c>
      <c r="J6819" s="4" t="s">
        <v>1186</v>
      </c>
      <c r="K6819" s="4" t="s">
        <v>770</v>
      </c>
      <c r="L6819" s="4">
        <v>4</v>
      </c>
      <c r="M6819" s="4" t="s">
        <v>77</v>
      </c>
      <c r="N6819" s="4">
        <v>12.16</v>
      </c>
      <c r="O6819" s="4">
        <v>9.1</v>
      </c>
      <c r="P6819" s="4" t="s">
        <v>78</v>
      </c>
      <c r="Q6819" s="77">
        <v>45281.63958333333</v>
      </c>
      <c r="R6819" s="4">
        <v>48.64</v>
      </c>
      <c r="S6819" s="4">
        <v>36.4</v>
      </c>
      <c r="T6819" s="4" t="str">
        <f>VLOOKUP(E6819,zamiana!A:B,2,0)</f>
        <v>ALSTOM KTW</v>
      </c>
    </row>
    <row r="6820" spans="1:20" x14ac:dyDescent="0.3">
      <c r="A6820" s="4" t="s">
        <v>4607</v>
      </c>
      <c r="B6820" s="76">
        <v>45229</v>
      </c>
      <c r="C6820" s="76">
        <v>45229</v>
      </c>
      <c r="D6820" s="76">
        <v>45259</v>
      </c>
      <c r="E6820" s="4" t="s">
        <v>940</v>
      </c>
      <c r="F6820" s="4" t="s">
        <v>3867</v>
      </c>
      <c r="G6820" s="4" t="s">
        <v>942</v>
      </c>
      <c r="H6820" s="4" t="s">
        <v>999</v>
      </c>
      <c r="I6820" s="4" t="s">
        <v>4114</v>
      </c>
      <c r="J6820" s="4" t="s">
        <v>4114</v>
      </c>
      <c r="K6820" s="4" t="s">
        <v>863</v>
      </c>
      <c r="L6820" s="4">
        <v>2</v>
      </c>
      <c r="M6820" s="4" t="s">
        <v>77</v>
      </c>
      <c r="N6820" s="4">
        <v>306.52</v>
      </c>
      <c r="O6820" s="4">
        <v>175.44</v>
      </c>
      <c r="P6820" s="4" t="s">
        <v>78</v>
      </c>
      <c r="Q6820" s="77">
        <v>45281.615972222222</v>
      </c>
      <c r="R6820" s="4">
        <v>613.04</v>
      </c>
      <c r="S6820" s="4">
        <v>350.88</v>
      </c>
      <c r="T6820" s="4" t="str">
        <f>VLOOKUP(E6820,zamiana!A:B,2,0)</f>
        <v>ALSTOM KTW</v>
      </c>
    </row>
    <row r="6821" spans="1:20" x14ac:dyDescent="0.3">
      <c r="A6821" s="4" t="s">
        <v>4607</v>
      </c>
      <c r="B6821" s="76">
        <v>45229</v>
      </c>
      <c r="C6821" s="76">
        <v>45229</v>
      </c>
      <c r="D6821" s="76">
        <v>45259</v>
      </c>
      <c r="E6821" s="4" t="s">
        <v>940</v>
      </c>
      <c r="F6821" s="4" t="s">
        <v>3867</v>
      </c>
      <c r="G6821" s="4" t="s">
        <v>942</v>
      </c>
      <c r="H6821" s="4" t="s">
        <v>999</v>
      </c>
      <c r="I6821" s="4" t="s">
        <v>1572</v>
      </c>
      <c r="J6821" s="4" t="s">
        <v>1572</v>
      </c>
      <c r="K6821" s="4" t="s">
        <v>821</v>
      </c>
      <c r="L6821" s="4">
        <v>1</v>
      </c>
      <c r="M6821" s="4" t="s">
        <v>77</v>
      </c>
      <c r="N6821" s="4">
        <v>32.409999999999997</v>
      </c>
      <c r="O6821" s="4">
        <v>33.46</v>
      </c>
      <c r="P6821" s="4" t="s">
        <v>78</v>
      </c>
      <c r="Q6821" s="77">
        <v>45281.651388888888</v>
      </c>
      <c r="R6821" s="4">
        <v>32.409999999999997</v>
      </c>
      <c r="S6821" s="4">
        <v>33.46</v>
      </c>
      <c r="T6821" s="4" t="str">
        <f>VLOOKUP(E6821,zamiana!A:B,2,0)</f>
        <v>ALSTOM KTW</v>
      </c>
    </row>
    <row r="6822" spans="1:20" x14ac:dyDescent="0.3">
      <c r="A6822" s="4" t="s">
        <v>4607</v>
      </c>
      <c r="B6822" s="76">
        <v>45229</v>
      </c>
      <c r="C6822" s="76">
        <v>45229</v>
      </c>
      <c r="D6822" s="76">
        <v>45259</v>
      </c>
      <c r="E6822" s="4" t="s">
        <v>940</v>
      </c>
      <c r="F6822" s="4" t="s">
        <v>3867</v>
      </c>
      <c r="G6822" s="4" t="s">
        <v>942</v>
      </c>
      <c r="H6822" s="4" t="s">
        <v>999</v>
      </c>
      <c r="I6822" s="4" t="s">
        <v>1919</v>
      </c>
      <c r="J6822" s="4" t="s">
        <v>1920</v>
      </c>
      <c r="K6822" s="4" t="s">
        <v>852</v>
      </c>
      <c r="L6822" s="4">
        <v>7</v>
      </c>
      <c r="M6822" s="4" t="s">
        <v>77</v>
      </c>
      <c r="N6822" s="4">
        <v>435.49</v>
      </c>
      <c r="O6822" s="4">
        <v>326.19</v>
      </c>
      <c r="P6822" s="4" t="s">
        <v>78</v>
      </c>
      <c r="Q6822" s="77">
        <v>45173.65902777778</v>
      </c>
      <c r="R6822" s="4">
        <v>3048.43</v>
      </c>
      <c r="S6822" s="4">
        <v>2283.33</v>
      </c>
      <c r="T6822" s="4" t="str">
        <f>VLOOKUP(E6822,zamiana!A:B,2,0)</f>
        <v>ALSTOM KTW</v>
      </c>
    </row>
    <row r="6823" spans="1:20" x14ac:dyDescent="0.3">
      <c r="A6823" s="4" t="s">
        <v>4620</v>
      </c>
      <c r="B6823" s="76">
        <v>45229</v>
      </c>
      <c r="C6823" s="76">
        <v>45229</v>
      </c>
      <c r="D6823" s="76">
        <v>45259</v>
      </c>
      <c r="E6823" s="4" t="s">
        <v>940</v>
      </c>
      <c r="F6823" s="4" t="s">
        <v>3867</v>
      </c>
      <c r="G6823" s="4" t="s">
        <v>942</v>
      </c>
      <c r="H6823" s="4" t="s">
        <v>999</v>
      </c>
      <c r="I6823" s="4" t="s">
        <v>3582</v>
      </c>
      <c r="J6823" s="4" t="s">
        <v>3582</v>
      </c>
      <c r="K6823" s="4" t="s">
        <v>821</v>
      </c>
      <c r="L6823" s="4">
        <v>2</v>
      </c>
      <c r="M6823" s="4" t="s">
        <v>77</v>
      </c>
      <c r="N6823" s="4">
        <v>20.13</v>
      </c>
      <c r="O6823" s="4">
        <v>9.64</v>
      </c>
      <c r="P6823" s="4" t="s">
        <v>78</v>
      </c>
      <c r="Q6823" s="77">
        <v>45281.625</v>
      </c>
      <c r="R6823" s="4">
        <v>40.26</v>
      </c>
      <c r="S6823" s="4">
        <v>19.28</v>
      </c>
      <c r="T6823" s="4" t="str">
        <f>VLOOKUP(E6823,zamiana!A:B,2,0)</f>
        <v>ALSTOM KTW</v>
      </c>
    </row>
    <row r="6824" spans="1:20" x14ac:dyDescent="0.3">
      <c r="A6824" s="4" t="s">
        <v>4620</v>
      </c>
      <c r="B6824" s="76">
        <v>45229</v>
      </c>
      <c r="C6824" s="76">
        <v>45229</v>
      </c>
      <c r="D6824" s="76">
        <v>45259</v>
      </c>
      <c r="E6824" s="4" t="s">
        <v>940</v>
      </c>
      <c r="F6824" s="4" t="s">
        <v>3867</v>
      </c>
      <c r="G6824" s="4" t="s">
        <v>942</v>
      </c>
      <c r="H6824" s="4" t="s">
        <v>999</v>
      </c>
      <c r="I6824" s="4" t="s">
        <v>1651</v>
      </c>
      <c r="J6824" s="4" t="s">
        <v>1651</v>
      </c>
      <c r="K6824" s="4" t="s">
        <v>852</v>
      </c>
      <c r="L6824" s="4">
        <v>20</v>
      </c>
      <c r="M6824" s="4" t="s">
        <v>77</v>
      </c>
      <c r="N6824" s="4">
        <v>45.84</v>
      </c>
      <c r="O6824" s="4">
        <v>36.03</v>
      </c>
      <c r="P6824" s="4" t="s">
        <v>78</v>
      </c>
      <c r="Q6824" s="77">
        <v>45281.62222222222</v>
      </c>
      <c r="R6824" s="4">
        <v>916.8</v>
      </c>
      <c r="S6824" s="4">
        <v>720.6</v>
      </c>
      <c r="T6824" s="4" t="str">
        <f>VLOOKUP(E6824,zamiana!A:B,2,0)</f>
        <v>ALSTOM KTW</v>
      </c>
    </row>
    <row r="6825" spans="1:20" x14ac:dyDescent="0.3">
      <c r="A6825" s="4" t="s">
        <v>4620</v>
      </c>
      <c r="B6825" s="76">
        <v>45229</v>
      </c>
      <c r="C6825" s="76">
        <v>45229</v>
      </c>
      <c r="D6825" s="76">
        <v>45259</v>
      </c>
      <c r="E6825" s="4" t="s">
        <v>940</v>
      </c>
      <c r="F6825" s="4" t="s">
        <v>3867</v>
      </c>
      <c r="G6825" s="4" t="s">
        <v>942</v>
      </c>
      <c r="H6825" s="4" t="s">
        <v>999</v>
      </c>
      <c r="I6825" s="4" t="s">
        <v>1721</v>
      </c>
      <c r="J6825" s="4" t="s">
        <v>1721</v>
      </c>
      <c r="K6825" s="4" t="s">
        <v>821</v>
      </c>
      <c r="L6825" s="4">
        <v>2</v>
      </c>
      <c r="M6825" s="4" t="s">
        <v>77</v>
      </c>
      <c r="N6825" s="4">
        <v>53.5</v>
      </c>
      <c r="O6825" s="4">
        <v>46.55</v>
      </c>
      <c r="P6825" s="4" t="s">
        <v>78</v>
      </c>
      <c r="Q6825" s="77">
        <v>45281.616666666669</v>
      </c>
      <c r="R6825" s="4">
        <v>107</v>
      </c>
      <c r="S6825" s="4">
        <v>93.1</v>
      </c>
      <c r="T6825" s="4" t="str">
        <f>VLOOKUP(E6825,zamiana!A:B,2,0)</f>
        <v>ALSTOM KTW</v>
      </c>
    </row>
    <row r="6826" spans="1:20" x14ac:dyDescent="0.3">
      <c r="A6826" s="4" t="s">
        <v>4620</v>
      </c>
      <c r="B6826" s="76">
        <v>45229</v>
      </c>
      <c r="C6826" s="76">
        <v>45229</v>
      </c>
      <c r="D6826" s="76">
        <v>45259</v>
      </c>
      <c r="E6826" s="4" t="s">
        <v>940</v>
      </c>
      <c r="F6826" s="4" t="s">
        <v>3867</v>
      </c>
      <c r="G6826" s="4" t="s">
        <v>942</v>
      </c>
      <c r="H6826" s="4" t="s">
        <v>999</v>
      </c>
      <c r="I6826" s="4" t="s">
        <v>1763</v>
      </c>
      <c r="J6826" s="4" t="s">
        <v>1763</v>
      </c>
      <c r="K6826" s="4" t="s">
        <v>770</v>
      </c>
      <c r="L6826" s="4">
        <v>13</v>
      </c>
      <c r="M6826" s="4" t="s">
        <v>77</v>
      </c>
      <c r="N6826" s="4">
        <v>62.66</v>
      </c>
      <c r="O6826" s="4">
        <v>43.74</v>
      </c>
      <c r="P6826" s="4" t="s">
        <v>78</v>
      </c>
      <c r="Q6826" s="77">
        <v>45281.642361111109</v>
      </c>
      <c r="R6826" s="4">
        <v>814.58</v>
      </c>
      <c r="S6826" s="4">
        <v>568.62</v>
      </c>
      <c r="T6826" s="4" t="str">
        <f>VLOOKUP(E6826,zamiana!A:B,2,0)</f>
        <v>ALSTOM KTW</v>
      </c>
    </row>
    <row r="6827" spans="1:20" x14ac:dyDescent="0.3">
      <c r="A6827" s="4" t="s">
        <v>4620</v>
      </c>
      <c r="B6827" s="76">
        <v>45229</v>
      </c>
      <c r="C6827" s="76">
        <v>45229</v>
      </c>
      <c r="D6827" s="76">
        <v>45259</v>
      </c>
      <c r="E6827" s="4" t="s">
        <v>940</v>
      </c>
      <c r="F6827" s="4" t="s">
        <v>3867</v>
      </c>
      <c r="G6827" s="4" t="s">
        <v>942</v>
      </c>
      <c r="H6827" s="4" t="s">
        <v>999</v>
      </c>
      <c r="I6827" s="4" t="s">
        <v>1821</v>
      </c>
      <c r="J6827" s="4" t="s">
        <v>1821</v>
      </c>
      <c r="K6827" s="4" t="s">
        <v>770</v>
      </c>
      <c r="L6827" s="4">
        <v>24</v>
      </c>
      <c r="M6827" s="4" t="s">
        <v>77</v>
      </c>
      <c r="N6827" s="4">
        <v>64.540000000000006</v>
      </c>
      <c r="O6827" s="4">
        <v>112.53</v>
      </c>
      <c r="P6827" s="4" t="s">
        <v>78</v>
      </c>
      <c r="Q6827" s="77">
        <v>45281.642361111109</v>
      </c>
      <c r="R6827" s="4">
        <v>1548.96</v>
      </c>
      <c r="S6827" s="4">
        <v>2700.72</v>
      </c>
      <c r="T6827" s="4" t="str">
        <f>VLOOKUP(E6827,zamiana!A:B,2,0)</f>
        <v>ALSTOM KTW</v>
      </c>
    </row>
    <row r="6828" spans="1:20" x14ac:dyDescent="0.3">
      <c r="A6828" s="4" t="s">
        <v>4620</v>
      </c>
      <c r="B6828" s="76">
        <v>45229</v>
      </c>
      <c r="C6828" s="76">
        <v>45229</v>
      </c>
      <c r="D6828" s="76">
        <v>45259</v>
      </c>
      <c r="E6828" s="4" t="s">
        <v>940</v>
      </c>
      <c r="F6828" s="4" t="s">
        <v>3867</v>
      </c>
      <c r="G6828" s="4" t="s">
        <v>942</v>
      </c>
      <c r="H6828" s="4" t="s">
        <v>999</v>
      </c>
      <c r="I6828" s="4" t="s">
        <v>1862</v>
      </c>
      <c r="J6828" s="4" t="s">
        <v>1862</v>
      </c>
      <c r="K6828" s="4" t="s">
        <v>821</v>
      </c>
      <c r="L6828" s="4">
        <v>2</v>
      </c>
      <c r="M6828" s="4" t="s">
        <v>77</v>
      </c>
      <c r="N6828" s="4">
        <v>681.87</v>
      </c>
      <c r="O6828" s="4">
        <v>197.44</v>
      </c>
      <c r="P6828" s="4" t="s">
        <v>78</v>
      </c>
      <c r="Q6828" s="77">
        <v>45281.613194444442</v>
      </c>
      <c r="R6828" s="4">
        <v>1363.74</v>
      </c>
      <c r="S6828" s="4">
        <v>394.88</v>
      </c>
      <c r="T6828" s="4" t="str">
        <f>VLOOKUP(E6828,zamiana!A:B,2,0)</f>
        <v>ALSTOM KTW</v>
      </c>
    </row>
    <row r="6829" spans="1:20" x14ac:dyDescent="0.3">
      <c r="A6829" s="4" t="s">
        <v>4620</v>
      </c>
      <c r="B6829" s="76">
        <v>45229</v>
      </c>
      <c r="C6829" s="76">
        <v>45229</v>
      </c>
      <c r="D6829" s="76">
        <v>45259</v>
      </c>
      <c r="E6829" s="4" t="s">
        <v>940</v>
      </c>
      <c r="F6829" s="4" t="s">
        <v>3867</v>
      </c>
      <c r="G6829" s="4" t="s">
        <v>942</v>
      </c>
      <c r="H6829" s="4" t="s">
        <v>999</v>
      </c>
      <c r="I6829" s="4" t="s">
        <v>1808</v>
      </c>
      <c r="J6829" s="4" t="s">
        <v>1809</v>
      </c>
      <c r="K6829" s="4" t="s">
        <v>821</v>
      </c>
      <c r="L6829" s="4">
        <v>17</v>
      </c>
      <c r="M6829" s="4" t="s">
        <v>77</v>
      </c>
      <c r="N6829" s="4">
        <v>86.92</v>
      </c>
      <c r="O6829" s="4">
        <v>75.8</v>
      </c>
      <c r="P6829" s="4" t="s">
        <v>78</v>
      </c>
      <c r="Q6829" s="77">
        <v>45281.683333333334</v>
      </c>
      <c r="R6829" s="4">
        <v>1477.64</v>
      </c>
      <c r="S6829" s="4">
        <v>1288.5999999999999</v>
      </c>
      <c r="T6829" s="4" t="str">
        <f>VLOOKUP(E6829,zamiana!A:B,2,0)</f>
        <v>ALSTOM KTW</v>
      </c>
    </row>
    <row r="6830" spans="1:20" x14ac:dyDescent="0.3">
      <c r="A6830" s="4" t="s">
        <v>4620</v>
      </c>
      <c r="B6830" s="76">
        <v>45229</v>
      </c>
      <c r="C6830" s="76">
        <v>45229</v>
      </c>
      <c r="D6830" s="76">
        <v>45259</v>
      </c>
      <c r="E6830" s="4" t="s">
        <v>940</v>
      </c>
      <c r="F6830" s="4" t="s">
        <v>3867</v>
      </c>
      <c r="G6830" s="4" t="s">
        <v>942</v>
      </c>
      <c r="H6830" s="4" t="s">
        <v>999</v>
      </c>
      <c r="I6830" s="4" t="s">
        <v>1586</v>
      </c>
      <c r="J6830" s="4" t="s">
        <v>1586</v>
      </c>
      <c r="K6830" s="4" t="s">
        <v>770</v>
      </c>
      <c r="L6830" s="4">
        <v>2</v>
      </c>
      <c r="M6830" s="4" t="s">
        <v>77</v>
      </c>
      <c r="N6830" s="4">
        <v>80.569999999999993</v>
      </c>
      <c r="O6830" s="4">
        <v>27.15</v>
      </c>
      <c r="P6830" s="4" t="s">
        <v>78</v>
      </c>
      <c r="Q6830" s="77">
        <v>45281.640277777777</v>
      </c>
      <c r="R6830" s="4">
        <v>161.13999999999999</v>
      </c>
      <c r="S6830" s="4">
        <v>54.3</v>
      </c>
      <c r="T6830" s="4" t="str">
        <f>VLOOKUP(E6830,zamiana!A:B,2,0)</f>
        <v>ALSTOM KTW</v>
      </c>
    </row>
    <row r="6831" spans="1:20" x14ac:dyDescent="0.3">
      <c r="A6831" s="4" t="s">
        <v>4620</v>
      </c>
      <c r="B6831" s="76">
        <v>45229</v>
      </c>
      <c r="C6831" s="76">
        <v>45229</v>
      </c>
      <c r="D6831" s="76">
        <v>45259</v>
      </c>
      <c r="E6831" s="4" t="s">
        <v>940</v>
      </c>
      <c r="F6831" s="4" t="s">
        <v>3867</v>
      </c>
      <c r="G6831" s="4" t="s">
        <v>942</v>
      </c>
      <c r="H6831" s="4" t="s">
        <v>999</v>
      </c>
      <c r="I6831" s="4" t="s">
        <v>1283</v>
      </c>
      <c r="J6831" s="4" t="s">
        <v>1283</v>
      </c>
      <c r="K6831" s="4" t="s">
        <v>821</v>
      </c>
      <c r="L6831" s="4">
        <v>2</v>
      </c>
      <c r="M6831" s="4" t="s">
        <v>77</v>
      </c>
      <c r="N6831" s="4">
        <v>16.809999999999999</v>
      </c>
      <c r="O6831" s="4">
        <v>12.57</v>
      </c>
      <c r="P6831" s="4" t="s">
        <v>78</v>
      </c>
      <c r="Q6831" s="77">
        <v>45281.651388888888</v>
      </c>
      <c r="R6831" s="4">
        <v>33.619999999999997</v>
      </c>
      <c r="S6831" s="4">
        <v>25.14</v>
      </c>
      <c r="T6831" s="4" t="str">
        <f>VLOOKUP(E6831,zamiana!A:B,2,0)</f>
        <v>ALSTOM KTW</v>
      </c>
    </row>
    <row r="6832" spans="1:20" x14ac:dyDescent="0.3">
      <c r="A6832" s="4" t="s">
        <v>4620</v>
      </c>
      <c r="B6832" s="76">
        <v>45229</v>
      </c>
      <c r="C6832" s="76">
        <v>45229</v>
      </c>
      <c r="D6832" s="76">
        <v>45259</v>
      </c>
      <c r="E6832" s="4" t="s">
        <v>940</v>
      </c>
      <c r="F6832" s="4" t="s">
        <v>3867</v>
      </c>
      <c r="G6832" s="4" t="s">
        <v>942</v>
      </c>
      <c r="H6832" s="4" t="s">
        <v>999</v>
      </c>
      <c r="I6832" s="4" t="s">
        <v>1282</v>
      </c>
      <c r="J6832" s="4" t="s">
        <v>1282</v>
      </c>
      <c r="K6832" s="4" t="s">
        <v>821</v>
      </c>
      <c r="L6832" s="4">
        <v>3</v>
      </c>
      <c r="M6832" s="4" t="s">
        <v>77</v>
      </c>
      <c r="N6832" s="4">
        <v>17.07</v>
      </c>
      <c r="O6832" s="4">
        <v>12.57</v>
      </c>
      <c r="P6832" s="4" t="s">
        <v>78</v>
      </c>
      <c r="Q6832" s="77">
        <v>45281.651388888888</v>
      </c>
      <c r="R6832" s="4">
        <v>51.21</v>
      </c>
      <c r="S6832" s="4">
        <v>37.71</v>
      </c>
      <c r="T6832" s="4" t="str">
        <f>VLOOKUP(E6832,zamiana!A:B,2,0)</f>
        <v>ALSTOM KTW</v>
      </c>
    </row>
    <row r="6833" spans="1:20" x14ac:dyDescent="0.3">
      <c r="A6833" s="4" t="s">
        <v>4620</v>
      </c>
      <c r="B6833" s="76">
        <v>45229</v>
      </c>
      <c r="C6833" s="76">
        <v>45229</v>
      </c>
      <c r="D6833" s="76">
        <v>45259</v>
      </c>
      <c r="E6833" s="4" t="s">
        <v>940</v>
      </c>
      <c r="F6833" s="4" t="s">
        <v>3867</v>
      </c>
      <c r="G6833" s="4" t="s">
        <v>942</v>
      </c>
      <c r="H6833" s="4" t="s">
        <v>999</v>
      </c>
      <c r="I6833" s="4" t="s">
        <v>1798</v>
      </c>
      <c r="J6833" s="4" t="s">
        <v>1799</v>
      </c>
      <c r="K6833" s="4" t="s">
        <v>821</v>
      </c>
      <c r="L6833" s="4">
        <v>1</v>
      </c>
      <c r="M6833" s="4" t="s">
        <v>77</v>
      </c>
      <c r="N6833" s="4">
        <v>131.47</v>
      </c>
      <c r="O6833" s="4">
        <v>64.89</v>
      </c>
      <c r="P6833" s="4" t="s">
        <v>78</v>
      </c>
      <c r="Q6833" s="77">
        <v>45281.651388888888</v>
      </c>
      <c r="R6833" s="4">
        <v>131.47</v>
      </c>
      <c r="S6833" s="4">
        <v>64.89</v>
      </c>
      <c r="T6833" s="4" t="str">
        <f>VLOOKUP(E6833,zamiana!A:B,2,0)</f>
        <v>ALSTOM KTW</v>
      </c>
    </row>
    <row r="6834" spans="1:20" x14ac:dyDescent="0.3">
      <c r="A6834" s="4" t="s">
        <v>4620</v>
      </c>
      <c r="B6834" s="76">
        <v>45229</v>
      </c>
      <c r="C6834" s="76">
        <v>45229</v>
      </c>
      <c r="D6834" s="76">
        <v>45259</v>
      </c>
      <c r="E6834" s="4" t="s">
        <v>940</v>
      </c>
      <c r="F6834" s="4" t="s">
        <v>3867</v>
      </c>
      <c r="G6834" s="4" t="s">
        <v>942</v>
      </c>
      <c r="H6834" s="4" t="s">
        <v>999</v>
      </c>
      <c r="I6834" s="4" t="s">
        <v>1798</v>
      </c>
      <c r="J6834" s="4" t="s">
        <v>1799</v>
      </c>
      <c r="K6834" s="4" t="s">
        <v>821</v>
      </c>
      <c r="L6834" s="4">
        <v>1</v>
      </c>
      <c r="M6834" s="4" t="s">
        <v>77</v>
      </c>
      <c r="N6834" s="4">
        <v>131.47</v>
      </c>
      <c r="O6834" s="4">
        <v>64.89</v>
      </c>
      <c r="P6834" s="4" t="s">
        <v>78</v>
      </c>
      <c r="Q6834" s="77">
        <v>45281.651388888888</v>
      </c>
      <c r="R6834" s="4">
        <v>131.47</v>
      </c>
      <c r="S6834" s="4">
        <v>64.89</v>
      </c>
      <c r="T6834" s="4" t="str">
        <f>VLOOKUP(E6834,zamiana!A:B,2,0)</f>
        <v>ALSTOM KTW</v>
      </c>
    </row>
    <row r="6835" spans="1:20" x14ac:dyDescent="0.3">
      <c r="A6835" s="4" t="s">
        <v>4468</v>
      </c>
      <c r="B6835" s="76">
        <v>45229</v>
      </c>
      <c r="C6835" s="76">
        <v>45229</v>
      </c>
      <c r="D6835" s="76">
        <v>45259</v>
      </c>
      <c r="E6835" s="4" t="s">
        <v>940</v>
      </c>
      <c r="F6835" s="4" t="s">
        <v>3867</v>
      </c>
      <c r="G6835" s="4" t="s">
        <v>942</v>
      </c>
      <c r="H6835" s="4" t="s">
        <v>999</v>
      </c>
      <c r="I6835" s="4" t="s">
        <v>3398</v>
      </c>
      <c r="J6835" s="4" t="s">
        <v>3398</v>
      </c>
      <c r="K6835" s="4" t="s">
        <v>821</v>
      </c>
      <c r="L6835" s="4">
        <v>1</v>
      </c>
      <c r="M6835" s="4" t="s">
        <v>77</v>
      </c>
      <c r="N6835" s="4">
        <v>12.78</v>
      </c>
      <c r="O6835" s="4">
        <v>6.84</v>
      </c>
      <c r="P6835" s="4" t="s">
        <v>78</v>
      </c>
      <c r="Q6835" s="77">
        <v>45281.62777777778</v>
      </c>
      <c r="R6835" s="4">
        <v>12.78</v>
      </c>
      <c r="S6835" s="4">
        <v>6.84</v>
      </c>
      <c r="T6835" s="4" t="str">
        <f>VLOOKUP(E6835,zamiana!A:B,2,0)</f>
        <v>ALSTOM KTW</v>
      </c>
    </row>
    <row r="6836" spans="1:20" x14ac:dyDescent="0.3">
      <c r="A6836" s="4" t="s">
        <v>4468</v>
      </c>
      <c r="B6836" s="76">
        <v>45229</v>
      </c>
      <c r="C6836" s="76">
        <v>45229</v>
      </c>
      <c r="D6836" s="76">
        <v>45259</v>
      </c>
      <c r="E6836" s="4" t="s">
        <v>940</v>
      </c>
      <c r="F6836" s="4" t="s">
        <v>3867</v>
      </c>
      <c r="G6836" s="4" t="s">
        <v>942</v>
      </c>
      <c r="H6836" s="4" t="s">
        <v>999</v>
      </c>
      <c r="I6836" s="4" t="s">
        <v>3364</v>
      </c>
      <c r="J6836" s="4" t="s">
        <v>3365</v>
      </c>
      <c r="K6836" s="4" t="s">
        <v>821</v>
      </c>
      <c r="L6836" s="4">
        <v>1</v>
      </c>
      <c r="M6836" s="4" t="s">
        <v>77</v>
      </c>
      <c r="N6836" s="4">
        <v>19.28</v>
      </c>
      <c r="O6836" s="4">
        <v>8.41</v>
      </c>
      <c r="P6836" s="4" t="s">
        <v>78</v>
      </c>
      <c r="Q6836" s="77">
        <v>45281.62777777778</v>
      </c>
      <c r="R6836" s="4">
        <v>19.28</v>
      </c>
      <c r="S6836" s="4">
        <v>8.41</v>
      </c>
      <c r="T6836" s="4" t="str">
        <f>VLOOKUP(E6836,zamiana!A:B,2,0)</f>
        <v>ALSTOM KTW</v>
      </c>
    </row>
    <row r="6837" spans="1:20" x14ac:dyDescent="0.3">
      <c r="A6837" s="4" t="s">
        <v>4468</v>
      </c>
      <c r="B6837" s="76">
        <v>45229</v>
      </c>
      <c r="C6837" s="76">
        <v>45229</v>
      </c>
      <c r="D6837" s="76">
        <v>45259</v>
      </c>
      <c r="E6837" s="4" t="s">
        <v>940</v>
      </c>
      <c r="F6837" s="4" t="s">
        <v>3867</v>
      </c>
      <c r="G6837" s="4" t="s">
        <v>942</v>
      </c>
      <c r="H6837" s="4" t="s">
        <v>999</v>
      </c>
      <c r="I6837" s="4" t="s">
        <v>2265</v>
      </c>
      <c r="J6837" s="4" t="s">
        <v>2265</v>
      </c>
      <c r="K6837" s="4" t="s">
        <v>821</v>
      </c>
      <c r="L6837" s="4">
        <v>98</v>
      </c>
      <c r="M6837" s="4" t="s">
        <v>77</v>
      </c>
      <c r="N6837" s="4">
        <v>17.84</v>
      </c>
      <c r="O6837" s="4">
        <v>13.99</v>
      </c>
      <c r="P6837" s="4" t="s">
        <v>78</v>
      </c>
      <c r="Q6837" s="77">
        <v>45281.661111111112</v>
      </c>
      <c r="R6837" s="4">
        <v>1748.32</v>
      </c>
      <c r="S6837" s="4">
        <v>1371.02</v>
      </c>
      <c r="T6837" s="4" t="str">
        <f>VLOOKUP(E6837,zamiana!A:B,2,0)</f>
        <v>ALSTOM KTW</v>
      </c>
    </row>
    <row r="6838" spans="1:20" x14ac:dyDescent="0.3">
      <c r="A6838" s="4" t="s">
        <v>4468</v>
      </c>
      <c r="B6838" s="76">
        <v>45229</v>
      </c>
      <c r="C6838" s="76">
        <v>45229</v>
      </c>
      <c r="D6838" s="76">
        <v>45259</v>
      </c>
      <c r="E6838" s="4" t="s">
        <v>940</v>
      </c>
      <c r="F6838" s="4" t="s">
        <v>3867</v>
      </c>
      <c r="G6838" s="4" t="s">
        <v>942</v>
      </c>
      <c r="H6838" s="4" t="s">
        <v>999</v>
      </c>
      <c r="I6838" s="4" t="s">
        <v>3607</v>
      </c>
      <c r="J6838" s="4" t="s">
        <v>3607</v>
      </c>
      <c r="K6838" s="4" t="s">
        <v>821</v>
      </c>
      <c r="L6838" s="4">
        <v>1</v>
      </c>
      <c r="M6838" s="4" t="s">
        <v>77</v>
      </c>
      <c r="N6838" s="4">
        <v>101.8</v>
      </c>
      <c r="O6838" s="4">
        <v>73.67</v>
      </c>
      <c r="P6838" s="4" t="s">
        <v>78</v>
      </c>
      <c r="Q6838" s="77">
        <v>45281.624305555553</v>
      </c>
      <c r="R6838" s="4">
        <v>101.8</v>
      </c>
      <c r="S6838" s="4">
        <v>73.67</v>
      </c>
      <c r="T6838" s="4" t="str">
        <f>VLOOKUP(E6838,zamiana!A:B,2,0)</f>
        <v>ALSTOM KTW</v>
      </c>
    </row>
    <row r="6839" spans="1:20" x14ac:dyDescent="0.3">
      <c r="A6839" s="4" t="s">
        <v>4468</v>
      </c>
      <c r="B6839" s="76">
        <v>45229</v>
      </c>
      <c r="C6839" s="76">
        <v>45229</v>
      </c>
      <c r="D6839" s="76">
        <v>45259</v>
      </c>
      <c r="E6839" s="4" t="s">
        <v>940</v>
      </c>
      <c r="F6839" s="4" t="s">
        <v>3867</v>
      </c>
      <c r="G6839" s="4" t="s">
        <v>942</v>
      </c>
      <c r="H6839" s="4" t="s">
        <v>999</v>
      </c>
      <c r="I6839" s="4" t="s">
        <v>1760</v>
      </c>
      <c r="J6839" s="4" t="s">
        <v>1760</v>
      </c>
      <c r="K6839" s="4" t="s">
        <v>852</v>
      </c>
      <c r="L6839" s="4">
        <v>6</v>
      </c>
      <c r="M6839" s="4" t="s">
        <v>77</v>
      </c>
      <c r="N6839" s="4">
        <v>94.1</v>
      </c>
      <c r="O6839" s="4">
        <v>50.25</v>
      </c>
      <c r="P6839" s="4" t="s">
        <v>78</v>
      </c>
      <c r="Q6839" s="77">
        <v>45281.620138888888</v>
      </c>
      <c r="R6839" s="4">
        <v>564.6</v>
      </c>
      <c r="S6839" s="4">
        <v>301.5</v>
      </c>
      <c r="T6839" s="4" t="str">
        <f>VLOOKUP(E6839,zamiana!A:B,2,0)</f>
        <v>ALSTOM KTW</v>
      </c>
    </row>
    <row r="6840" spans="1:20" x14ac:dyDescent="0.3">
      <c r="A6840" s="4" t="s">
        <v>4468</v>
      </c>
      <c r="B6840" s="76">
        <v>45229</v>
      </c>
      <c r="C6840" s="76">
        <v>45229</v>
      </c>
      <c r="D6840" s="76">
        <v>45259</v>
      </c>
      <c r="E6840" s="4" t="s">
        <v>940</v>
      </c>
      <c r="F6840" s="4" t="s">
        <v>3867</v>
      </c>
      <c r="G6840" s="4" t="s">
        <v>942</v>
      </c>
      <c r="H6840" s="4" t="s">
        <v>999</v>
      </c>
      <c r="I6840" s="4" t="s">
        <v>1100</v>
      </c>
      <c r="J6840" s="4" t="s">
        <v>1100</v>
      </c>
      <c r="K6840" s="4" t="s">
        <v>821</v>
      </c>
      <c r="L6840" s="4">
        <v>1</v>
      </c>
      <c r="M6840" s="4" t="s">
        <v>77</v>
      </c>
      <c r="N6840" s="4">
        <v>9.9499999999999993</v>
      </c>
      <c r="O6840" s="4">
        <v>7.82</v>
      </c>
      <c r="P6840" s="4" t="s">
        <v>78</v>
      </c>
      <c r="Q6840" s="77">
        <v>45281.645833333336</v>
      </c>
      <c r="R6840" s="4">
        <v>9.9499999999999993</v>
      </c>
      <c r="S6840" s="4">
        <v>7.82</v>
      </c>
      <c r="T6840" s="4" t="str">
        <f>VLOOKUP(E6840,zamiana!A:B,2,0)</f>
        <v>ALSTOM KTW</v>
      </c>
    </row>
    <row r="6841" spans="1:20" x14ac:dyDescent="0.3">
      <c r="A6841" s="4" t="s">
        <v>4468</v>
      </c>
      <c r="B6841" s="76">
        <v>45229</v>
      </c>
      <c r="C6841" s="76">
        <v>45229</v>
      </c>
      <c r="D6841" s="76">
        <v>45259</v>
      </c>
      <c r="E6841" s="4" t="s">
        <v>940</v>
      </c>
      <c r="F6841" s="4" t="s">
        <v>3867</v>
      </c>
      <c r="G6841" s="4" t="s">
        <v>942</v>
      </c>
      <c r="H6841" s="4" t="s">
        <v>999</v>
      </c>
      <c r="I6841" s="4" t="s">
        <v>2052</v>
      </c>
      <c r="J6841" s="4" t="s">
        <v>2052</v>
      </c>
      <c r="K6841" s="4" t="s">
        <v>102</v>
      </c>
      <c r="L6841" s="4">
        <v>1</v>
      </c>
      <c r="M6841" s="4" t="s">
        <v>77</v>
      </c>
      <c r="N6841" s="4">
        <v>528.30999999999995</v>
      </c>
      <c r="O6841" s="4">
        <v>270.51</v>
      </c>
      <c r="P6841" s="4" t="s">
        <v>78</v>
      </c>
      <c r="Q6841" s="77">
        <v>45281.65347222222</v>
      </c>
      <c r="R6841" s="4">
        <v>528.30999999999995</v>
      </c>
      <c r="S6841" s="4">
        <v>270.51</v>
      </c>
      <c r="T6841" s="4" t="str">
        <f>VLOOKUP(E6841,zamiana!A:B,2,0)</f>
        <v>ALSTOM KTW</v>
      </c>
    </row>
    <row r="6842" spans="1:20" x14ac:dyDescent="0.3">
      <c r="A6842" s="4" t="s">
        <v>4468</v>
      </c>
      <c r="B6842" s="76">
        <v>45229</v>
      </c>
      <c r="C6842" s="76">
        <v>45229</v>
      </c>
      <c r="D6842" s="76">
        <v>45259</v>
      </c>
      <c r="E6842" s="4" t="s">
        <v>940</v>
      </c>
      <c r="F6842" s="4" t="s">
        <v>3867</v>
      </c>
      <c r="G6842" s="4" t="s">
        <v>942</v>
      </c>
      <c r="H6842" s="4" t="s">
        <v>999</v>
      </c>
      <c r="I6842" s="4" t="s">
        <v>1897</v>
      </c>
      <c r="J6842" s="4" t="s">
        <v>1898</v>
      </c>
      <c r="K6842" s="4" t="s">
        <v>770</v>
      </c>
      <c r="L6842" s="4">
        <v>4</v>
      </c>
      <c r="M6842" s="4" t="s">
        <v>77</v>
      </c>
      <c r="N6842" s="4">
        <v>393.71</v>
      </c>
      <c r="O6842" s="4">
        <v>237.45</v>
      </c>
      <c r="P6842" s="4" t="s">
        <v>78</v>
      </c>
      <c r="Q6842" s="77">
        <v>45281.635416666664</v>
      </c>
      <c r="R6842" s="4">
        <v>1574.84</v>
      </c>
      <c r="S6842" s="4">
        <v>949.8</v>
      </c>
      <c r="T6842" s="4" t="str">
        <f>VLOOKUP(E6842,zamiana!A:B,2,0)</f>
        <v>ALSTOM KTW</v>
      </c>
    </row>
    <row r="6843" spans="1:20" x14ac:dyDescent="0.3">
      <c r="A6843" s="4" t="s">
        <v>4468</v>
      </c>
      <c r="B6843" s="76">
        <v>45229</v>
      </c>
      <c r="C6843" s="76">
        <v>45229</v>
      </c>
      <c r="D6843" s="76">
        <v>45259</v>
      </c>
      <c r="E6843" s="4" t="s">
        <v>940</v>
      </c>
      <c r="F6843" s="4" t="s">
        <v>3867</v>
      </c>
      <c r="G6843" s="4" t="s">
        <v>942</v>
      </c>
      <c r="H6843" s="4" t="s">
        <v>999</v>
      </c>
      <c r="I6843" s="4" t="s">
        <v>1417</v>
      </c>
      <c r="J6843" s="4" t="s">
        <v>1417</v>
      </c>
      <c r="K6843" s="4" t="s">
        <v>770</v>
      </c>
      <c r="L6843" s="4">
        <v>2</v>
      </c>
      <c r="M6843" s="4" t="s">
        <v>77</v>
      </c>
      <c r="N6843" s="4">
        <v>28.02</v>
      </c>
      <c r="O6843" s="4">
        <v>24.53</v>
      </c>
      <c r="P6843" s="4" t="s">
        <v>78</v>
      </c>
      <c r="Q6843" s="77">
        <v>45281.632638888892</v>
      </c>
      <c r="R6843" s="4">
        <v>56.04</v>
      </c>
      <c r="S6843" s="4">
        <v>49.06</v>
      </c>
      <c r="T6843" s="4" t="str">
        <f>VLOOKUP(E6843,zamiana!A:B,2,0)</f>
        <v>ALSTOM KTW</v>
      </c>
    </row>
    <row r="6844" spans="1:20" x14ac:dyDescent="0.3">
      <c r="A6844" s="4" t="s">
        <v>4468</v>
      </c>
      <c r="B6844" s="76">
        <v>45229</v>
      </c>
      <c r="C6844" s="76">
        <v>45229</v>
      </c>
      <c r="D6844" s="76">
        <v>45259</v>
      </c>
      <c r="E6844" s="4" t="s">
        <v>940</v>
      </c>
      <c r="F6844" s="4" t="s">
        <v>3867</v>
      </c>
      <c r="G6844" s="4" t="s">
        <v>942</v>
      </c>
      <c r="H6844" s="4" t="s">
        <v>999</v>
      </c>
      <c r="I6844" s="4" t="s">
        <v>3608</v>
      </c>
      <c r="J6844" s="4" t="s">
        <v>3608</v>
      </c>
      <c r="K6844" s="4" t="s">
        <v>863</v>
      </c>
      <c r="L6844" s="4">
        <v>7</v>
      </c>
      <c r="M6844" s="4" t="s">
        <v>77</v>
      </c>
      <c r="N6844" s="4">
        <v>306.52</v>
      </c>
      <c r="O6844" s="4">
        <v>175.44</v>
      </c>
      <c r="P6844" s="4" t="s">
        <v>78</v>
      </c>
      <c r="Q6844" s="77">
        <v>45281.615972222222</v>
      </c>
      <c r="R6844" s="4">
        <v>2145.64</v>
      </c>
      <c r="S6844" s="4">
        <v>1228.08</v>
      </c>
      <c r="T6844" s="4" t="str">
        <f>VLOOKUP(E6844,zamiana!A:B,2,0)</f>
        <v>ALSTOM KTW</v>
      </c>
    </row>
    <row r="6845" spans="1:20" x14ac:dyDescent="0.3">
      <c r="A6845" s="4" t="s">
        <v>4468</v>
      </c>
      <c r="B6845" s="76">
        <v>45229</v>
      </c>
      <c r="C6845" s="76">
        <v>45229</v>
      </c>
      <c r="D6845" s="76">
        <v>45259</v>
      </c>
      <c r="E6845" s="4" t="s">
        <v>940</v>
      </c>
      <c r="F6845" s="4" t="s">
        <v>3867</v>
      </c>
      <c r="G6845" s="4" t="s">
        <v>942</v>
      </c>
      <c r="H6845" s="4" t="s">
        <v>999</v>
      </c>
      <c r="I6845" s="4" t="s">
        <v>4114</v>
      </c>
      <c r="J6845" s="4" t="s">
        <v>4114</v>
      </c>
      <c r="K6845" s="4" t="s">
        <v>863</v>
      </c>
      <c r="L6845" s="4">
        <v>4</v>
      </c>
      <c r="M6845" s="4" t="s">
        <v>77</v>
      </c>
      <c r="N6845" s="4">
        <v>306.52</v>
      </c>
      <c r="O6845" s="4">
        <v>175.44</v>
      </c>
      <c r="P6845" s="4" t="s">
        <v>78</v>
      </c>
      <c r="Q6845" s="77">
        <v>45281.615972222222</v>
      </c>
      <c r="R6845" s="4">
        <v>1226.08</v>
      </c>
      <c r="S6845" s="4">
        <v>701.76</v>
      </c>
      <c r="T6845" s="4" t="str">
        <f>VLOOKUP(E6845,zamiana!A:B,2,0)</f>
        <v>ALSTOM KTW</v>
      </c>
    </row>
    <row r="6846" spans="1:20" x14ac:dyDescent="0.3">
      <c r="A6846" s="4" t="s">
        <v>4468</v>
      </c>
      <c r="B6846" s="76">
        <v>45229</v>
      </c>
      <c r="C6846" s="76">
        <v>45229</v>
      </c>
      <c r="D6846" s="76">
        <v>45259</v>
      </c>
      <c r="E6846" s="4" t="s">
        <v>940</v>
      </c>
      <c r="F6846" s="4" t="s">
        <v>3867</v>
      </c>
      <c r="G6846" s="4" t="s">
        <v>942</v>
      </c>
      <c r="H6846" s="4" t="s">
        <v>999</v>
      </c>
      <c r="I6846" s="4" t="s">
        <v>4686</v>
      </c>
      <c r="J6846" s="4" t="s">
        <v>4686</v>
      </c>
      <c r="K6846" s="4" t="s">
        <v>821</v>
      </c>
      <c r="L6846" s="4">
        <v>3</v>
      </c>
      <c r="M6846" s="4" t="s">
        <v>77</v>
      </c>
      <c r="N6846" s="4">
        <v>32.409999999999997</v>
      </c>
      <c r="O6846" s="4">
        <v>33.04</v>
      </c>
      <c r="P6846" s="4" t="s">
        <v>78</v>
      </c>
      <c r="Q6846" s="77">
        <v>45281.651388888888</v>
      </c>
      <c r="R6846" s="4">
        <v>97.23</v>
      </c>
      <c r="S6846" s="4">
        <v>99.12</v>
      </c>
      <c r="T6846" s="4" t="str">
        <f>VLOOKUP(E6846,zamiana!A:B,2,0)</f>
        <v>ALSTOM KTW</v>
      </c>
    </row>
    <row r="6847" spans="1:20" x14ac:dyDescent="0.3">
      <c r="A6847" s="4" t="s">
        <v>4468</v>
      </c>
      <c r="B6847" s="76">
        <v>45229</v>
      </c>
      <c r="C6847" s="76">
        <v>45229</v>
      </c>
      <c r="D6847" s="76">
        <v>45259</v>
      </c>
      <c r="E6847" s="4" t="s">
        <v>940</v>
      </c>
      <c r="F6847" s="4" t="s">
        <v>3867</v>
      </c>
      <c r="G6847" s="4" t="s">
        <v>942</v>
      </c>
      <c r="H6847" s="4" t="s">
        <v>999</v>
      </c>
      <c r="I6847" s="4" t="s">
        <v>1534</v>
      </c>
      <c r="J6847" s="4" t="s">
        <v>1534</v>
      </c>
      <c r="K6847" s="4" t="s">
        <v>821</v>
      </c>
      <c r="L6847" s="4">
        <v>4</v>
      </c>
      <c r="M6847" s="4" t="s">
        <v>77</v>
      </c>
      <c r="N6847" s="4">
        <v>29.64</v>
      </c>
      <c r="O6847" s="4">
        <v>30.71</v>
      </c>
      <c r="P6847" s="4" t="s">
        <v>78</v>
      </c>
      <c r="Q6847" s="77">
        <v>45281.651388888888</v>
      </c>
      <c r="R6847" s="4">
        <v>118.56</v>
      </c>
      <c r="S6847" s="4">
        <v>122.84</v>
      </c>
      <c r="T6847" s="4" t="str">
        <f>VLOOKUP(E6847,zamiana!A:B,2,0)</f>
        <v>ALSTOM KTW</v>
      </c>
    </row>
    <row r="6848" spans="1:20" x14ac:dyDescent="0.3">
      <c r="A6848" s="4" t="s">
        <v>4468</v>
      </c>
      <c r="B6848" s="76">
        <v>45229</v>
      </c>
      <c r="C6848" s="76">
        <v>45229</v>
      </c>
      <c r="D6848" s="76">
        <v>45259</v>
      </c>
      <c r="E6848" s="4" t="s">
        <v>940</v>
      </c>
      <c r="F6848" s="4" t="s">
        <v>3867</v>
      </c>
      <c r="G6848" s="4" t="s">
        <v>942</v>
      </c>
      <c r="H6848" s="4" t="s">
        <v>999</v>
      </c>
      <c r="I6848" s="4" t="s">
        <v>1110</v>
      </c>
      <c r="J6848" s="4" t="s">
        <v>1110</v>
      </c>
      <c r="K6848" s="4" t="s">
        <v>821</v>
      </c>
      <c r="L6848" s="4">
        <v>7</v>
      </c>
      <c r="M6848" s="4" t="s">
        <v>77</v>
      </c>
      <c r="N6848" s="4">
        <v>12.16</v>
      </c>
      <c r="O6848" s="4">
        <v>7.16</v>
      </c>
      <c r="P6848" s="4" t="s">
        <v>78</v>
      </c>
      <c r="Q6848" s="77">
        <v>45281.615277777775</v>
      </c>
      <c r="R6848" s="4">
        <v>85.12</v>
      </c>
      <c r="S6848" s="4">
        <v>50.12</v>
      </c>
      <c r="T6848" s="4" t="str">
        <f>VLOOKUP(E6848,zamiana!A:B,2,0)</f>
        <v>ALSTOM KTW</v>
      </c>
    </row>
    <row r="6849" spans="1:20" x14ac:dyDescent="0.3">
      <c r="A6849" s="4" t="s">
        <v>4468</v>
      </c>
      <c r="B6849" s="76">
        <v>45229</v>
      </c>
      <c r="C6849" s="76">
        <v>45229</v>
      </c>
      <c r="D6849" s="76">
        <v>45259</v>
      </c>
      <c r="E6849" s="4" t="s">
        <v>940</v>
      </c>
      <c r="F6849" s="4" t="s">
        <v>3867</v>
      </c>
      <c r="G6849" s="4" t="s">
        <v>942</v>
      </c>
      <c r="H6849" s="4" t="s">
        <v>999</v>
      </c>
      <c r="I6849" s="4" t="s">
        <v>1926</v>
      </c>
      <c r="J6849" s="4" t="s">
        <v>1927</v>
      </c>
      <c r="K6849" s="4" t="s">
        <v>821</v>
      </c>
      <c r="L6849" s="4">
        <v>2</v>
      </c>
      <c r="M6849" s="4" t="s">
        <v>77</v>
      </c>
      <c r="N6849" s="4">
        <v>529.57000000000005</v>
      </c>
      <c r="O6849" s="4">
        <v>465.27</v>
      </c>
      <c r="P6849" s="4" t="s">
        <v>78</v>
      </c>
      <c r="Q6849" s="77">
        <v>45281.625</v>
      </c>
      <c r="R6849" s="4">
        <v>1059.1400000000001</v>
      </c>
      <c r="S6849" s="4">
        <v>930.54</v>
      </c>
      <c r="T6849" s="4" t="str">
        <f>VLOOKUP(E6849,zamiana!A:B,2,0)</f>
        <v>ALSTOM KTW</v>
      </c>
    </row>
    <row r="6850" spans="1:20" x14ac:dyDescent="0.3">
      <c r="A6850" s="4" t="s">
        <v>4468</v>
      </c>
      <c r="B6850" s="76">
        <v>45229</v>
      </c>
      <c r="C6850" s="76">
        <v>45229</v>
      </c>
      <c r="D6850" s="76">
        <v>45259</v>
      </c>
      <c r="E6850" s="4" t="s">
        <v>940</v>
      </c>
      <c r="F6850" s="4" t="s">
        <v>3867</v>
      </c>
      <c r="G6850" s="4" t="s">
        <v>942</v>
      </c>
      <c r="H6850" s="4" t="s">
        <v>999</v>
      </c>
      <c r="I6850" s="4" t="s">
        <v>1795</v>
      </c>
      <c r="J6850" s="4" t="s">
        <v>1795</v>
      </c>
      <c r="K6850" s="4" t="s">
        <v>821</v>
      </c>
      <c r="L6850" s="4">
        <v>1</v>
      </c>
      <c r="M6850" s="4" t="s">
        <v>77</v>
      </c>
      <c r="N6850" s="4">
        <v>119.31</v>
      </c>
      <c r="O6850" s="4">
        <v>66.11</v>
      </c>
      <c r="P6850" s="4" t="s">
        <v>78</v>
      </c>
      <c r="Q6850" s="77">
        <v>45281.651388888888</v>
      </c>
      <c r="R6850" s="4">
        <v>119.31</v>
      </c>
      <c r="S6850" s="4">
        <v>66.11</v>
      </c>
      <c r="T6850" s="4" t="str">
        <f>VLOOKUP(E6850,zamiana!A:B,2,0)</f>
        <v>ALSTOM KTW</v>
      </c>
    </row>
    <row r="6851" spans="1:20" x14ac:dyDescent="0.3">
      <c r="A6851" s="4" t="s">
        <v>4468</v>
      </c>
      <c r="B6851" s="76">
        <v>45229</v>
      </c>
      <c r="C6851" s="76">
        <v>45229</v>
      </c>
      <c r="D6851" s="76">
        <v>45259</v>
      </c>
      <c r="E6851" s="4" t="s">
        <v>940</v>
      </c>
      <c r="F6851" s="4" t="s">
        <v>3867</v>
      </c>
      <c r="G6851" s="4" t="s">
        <v>942</v>
      </c>
      <c r="H6851" s="4" t="s">
        <v>999</v>
      </c>
      <c r="I6851" s="4" t="s">
        <v>1825</v>
      </c>
      <c r="J6851" s="4" t="s">
        <v>1825</v>
      </c>
      <c r="K6851" s="4" t="s">
        <v>821</v>
      </c>
      <c r="L6851" s="4">
        <v>5</v>
      </c>
      <c r="M6851" s="4" t="s">
        <v>77</v>
      </c>
      <c r="N6851" s="4">
        <v>139.44999999999999</v>
      </c>
      <c r="O6851" s="4">
        <v>87.6</v>
      </c>
      <c r="P6851" s="4" t="s">
        <v>78</v>
      </c>
      <c r="Q6851" s="77">
        <v>45281.614583333336</v>
      </c>
      <c r="R6851" s="4">
        <v>697.25</v>
      </c>
      <c r="S6851" s="4">
        <v>438</v>
      </c>
      <c r="T6851" s="4" t="str">
        <f>VLOOKUP(E6851,zamiana!A:B,2,0)</f>
        <v>ALSTOM KTW</v>
      </c>
    </row>
    <row r="6852" spans="1:20" x14ac:dyDescent="0.3">
      <c r="A6852" s="4" t="s">
        <v>4468</v>
      </c>
      <c r="B6852" s="76">
        <v>45229</v>
      </c>
      <c r="C6852" s="76">
        <v>45229</v>
      </c>
      <c r="D6852" s="76">
        <v>45259</v>
      </c>
      <c r="E6852" s="4" t="s">
        <v>940</v>
      </c>
      <c r="F6852" s="4" t="s">
        <v>3867</v>
      </c>
      <c r="G6852" s="4" t="s">
        <v>942</v>
      </c>
      <c r="H6852" s="4" t="s">
        <v>999</v>
      </c>
      <c r="I6852" s="4" t="s">
        <v>1822</v>
      </c>
      <c r="J6852" s="4" t="s">
        <v>1822</v>
      </c>
      <c r="K6852" s="4" t="s">
        <v>877</v>
      </c>
      <c r="L6852" s="4">
        <v>2</v>
      </c>
      <c r="M6852" s="4" t="s">
        <v>77</v>
      </c>
      <c r="N6852" s="4">
        <v>239.86</v>
      </c>
      <c r="O6852" s="4">
        <v>134.19999999999999</v>
      </c>
      <c r="P6852" s="4" t="s">
        <v>78</v>
      </c>
      <c r="Q6852" s="77">
        <v>45281.643055555556</v>
      </c>
      <c r="R6852" s="4">
        <v>479.72</v>
      </c>
      <c r="S6852" s="4">
        <v>268.39999999999998</v>
      </c>
      <c r="T6852" s="4" t="str">
        <f>VLOOKUP(E6852,zamiana!A:B,2,0)</f>
        <v>ALSTOM KTW</v>
      </c>
    </row>
    <row r="6853" spans="1:20" x14ac:dyDescent="0.3">
      <c r="A6853" s="4" t="s">
        <v>4468</v>
      </c>
      <c r="B6853" s="76">
        <v>45229</v>
      </c>
      <c r="C6853" s="76">
        <v>45229</v>
      </c>
      <c r="D6853" s="76">
        <v>45259</v>
      </c>
      <c r="E6853" s="4" t="s">
        <v>940</v>
      </c>
      <c r="F6853" s="4" t="s">
        <v>3867</v>
      </c>
      <c r="G6853" s="4" t="s">
        <v>942</v>
      </c>
      <c r="H6853" s="4" t="s">
        <v>999</v>
      </c>
      <c r="I6853" s="4" t="s">
        <v>1919</v>
      </c>
      <c r="J6853" s="4" t="s">
        <v>1920</v>
      </c>
      <c r="K6853" s="4" t="s">
        <v>852</v>
      </c>
      <c r="L6853" s="4">
        <v>3</v>
      </c>
      <c r="M6853" s="4" t="s">
        <v>77</v>
      </c>
      <c r="N6853" s="4">
        <v>435.49</v>
      </c>
      <c r="O6853" s="4">
        <v>326.19</v>
      </c>
      <c r="P6853" s="4" t="s">
        <v>78</v>
      </c>
      <c r="Q6853" s="77">
        <v>45173.65902777778</v>
      </c>
      <c r="R6853" s="4">
        <v>1306.47</v>
      </c>
      <c r="S6853" s="4">
        <v>978.57</v>
      </c>
      <c r="T6853" s="4" t="str">
        <f>VLOOKUP(E6853,zamiana!A:B,2,0)</f>
        <v>ALSTOM KTW</v>
      </c>
    </row>
    <row r="6854" spans="1:20" x14ac:dyDescent="0.3">
      <c r="A6854" s="4" t="s">
        <v>4468</v>
      </c>
      <c r="B6854" s="76">
        <v>45229</v>
      </c>
      <c r="C6854" s="76">
        <v>45229</v>
      </c>
      <c r="D6854" s="76">
        <v>45259</v>
      </c>
      <c r="E6854" s="4" t="s">
        <v>940</v>
      </c>
      <c r="F6854" s="4" t="s">
        <v>3867</v>
      </c>
      <c r="G6854" s="4" t="s">
        <v>942</v>
      </c>
      <c r="H6854" s="4" t="s">
        <v>999</v>
      </c>
      <c r="I6854" s="4" t="s">
        <v>1584</v>
      </c>
      <c r="J6854" s="4" t="s">
        <v>1584</v>
      </c>
      <c r="K6854" s="4" t="s">
        <v>821</v>
      </c>
      <c r="L6854" s="4">
        <v>1</v>
      </c>
      <c r="M6854" s="4" t="s">
        <v>77</v>
      </c>
      <c r="N6854" s="4">
        <v>34.49</v>
      </c>
      <c r="O6854" s="4">
        <v>34.5</v>
      </c>
      <c r="P6854" s="4" t="s">
        <v>78</v>
      </c>
      <c r="Q6854" s="77">
        <v>45281.616666666669</v>
      </c>
      <c r="R6854" s="4">
        <v>34.49</v>
      </c>
      <c r="S6854" s="4">
        <v>34.5</v>
      </c>
      <c r="T6854" s="4" t="str">
        <f>VLOOKUP(E6854,zamiana!A:B,2,0)</f>
        <v>ALSTOM KTW</v>
      </c>
    </row>
    <row r="6855" spans="1:20" x14ac:dyDescent="0.3">
      <c r="A6855" s="4" t="s">
        <v>4764</v>
      </c>
      <c r="B6855" s="76">
        <v>45229</v>
      </c>
      <c r="C6855" s="76">
        <v>45229</v>
      </c>
      <c r="D6855" s="76">
        <v>45259</v>
      </c>
      <c r="E6855" s="4" t="s">
        <v>940</v>
      </c>
      <c r="F6855" s="4" t="s">
        <v>3867</v>
      </c>
      <c r="G6855" s="4" t="s">
        <v>942</v>
      </c>
      <c r="H6855" s="4" t="s">
        <v>999</v>
      </c>
      <c r="I6855" s="4" t="s">
        <v>2265</v>
      </c>
      <c r="J6855" s="4" t="s">
        <v>2265</v>
      </c>
      <c r="K6855" s="4" t="s">
        <v>821</v>
      </c>
      <c r="L6855" s="4">
        <v>5</v>
      </c>
      <c r="M6855" s="4" t="s">
        <v>77</v>
      </c>
      <c r="N6855" s="4">
        <v>17.84</v>
      </c>
      <c r="O6855" s="4">
        <v>13.99</v>
      </c>
      <c r="P6855" s="4" t="s">
        <v>78</v>
      </c>
      <c r="Q6855" s="77">
        <v>45281.661111111112</v>
      </c>
      <c r="R6855" s="4">
        <v>89.2</v>
      </c>
      <c r="S6855" s="4">
        <v>69.95</v>
      </c>
      <c r="T6855" s="4" t="str">
        <f>VLOOKUP(E6855,zamiana!A:B,2,0)</f>
        <v>ALSTOM KTW</v>
      </c>
    </row>
    <row r="6856" spans="1:20" x14ac:dyDescent="0.3">
      <c r="A6856" s="4" t="s">
        <v>4735</v>
      </c>
      <c r="B6856" s="76">
        <v>45229</v>
      </c>
      <c r="C6856" s="76">
        <v>45229</v>
      </c>
      <c r="D6856" s="76">
        <v>45259</v>
      </c>
      <c r="E6856" s="4" t="s">
        <v>940</v>
      </c>
      <c r="F6856" s="4" t="s">
        <v>3867</v>
      </c>
      <c r="G6856" s="4" t="s">
        <v>942</v>
      </c>
      <c r="H6856" s="4" t="s">
        <v>999</v>
      </c>
      <c r="I6856" s="4" t="s">
        <v>3970</v>
      </c>
      <c r="J6856" s="4" t="s">
        <v>3970</v>
      </c>
      <c r="K6856" s="4" t="s">
        <v>863</v>
      </c>
      <c r="L6856" s="4">
        <v>2</v>
      </c>
      <c r="M6856" s="4" t="s">
        <v>77</v>
      </c>
      <c r="N6856" s="4">
        <v>259.58999999999997</v>
      </c>
      <c r="O6856" s="4">
        <v>133.77000000000001</v>
      </c>
      <c r="P6856" s="4" t="s">
        <v>78</v>
      </c>
      <c r="Q6856" s="77">
        <v>45281.652083333334</v>
      </c>
      <c r="R6856" s="4">
        <v>519.17999999999995</v>
      </c>
      <c r="S6856" s="4">
        <v>267.54000000000002</v>
      </c>
      <c r="T6856" s="4" t="str">
        <f>VLOOKUP(E6856,zamiana!A:B,2,0)</f>
        <v>ALSTOM KTW</v>
      </c>
    </row>
    <row r="6857" spans="1:20" x14ac:dyDescent="0.3">
      <c r="A6857" s="4" t="s">
        <v>4824</v>
      </c>
      <c r="B6857" s="76">
        <v>45229</v>
      </c>
      <c r="C6857" s="76">
        <v>45229</v>
      </c>
      <c r="D6857" s="76">
        <v>45259</v>
      </c>
      <c r="E6857" s="4" t="s">
        <v>940</v>
      </c>
      <c r="F6857" s="4" t="s">
        <v>3867</v>
      </c>
      <c r="G6857" s="4" t="s">
        <v>942</v>
      </c>
      <c r="H6857" s="4" t="s">
        <v>999</v>
      </c>
      <c r="I6857" s="4" t="s">
        <v>4865</v>
      </c>
      <c r="J6857" s="4" t="s">
        <v>79</v>
      </c>
      <c r="K6857" s="4" t="s">
        <v>102</v>
      </c>
      <c r="L6857" s="4">
        <v>2</v>
      </c>
      <c r="M6857" s="4" t="s">
        <v>77</v>
      </c>
      <c r="N6857" s="4">
        <v>51.12</v>
      </c>
      <c r="O6857" s="4">
        <v>47.03</v>
      </c>
      <c r="P6857" s="4" t="s">
        <v>78</v>
      </c>
      <c r="Q6857" s="77">
        <v>45281.681250000001</v>
      </c>
      <c r="R6857" s="4">
        <v>102.24</v>
      </c>
      <c r="S6857" s="4">
        <v>94.06</v>
      </c>
      <c r="T6857" s="4" t="str">
        <f>VLOOKUP(E6857,zamiana!A:B,2,0)</f>
        <v>ALSTOM KTW</v>
      </c>
    </row>
    <row r="6858" spans="1:20" x14ac:dyDescent="0.3">
      <c r="A6858" s="4" t="s">
        <v>4824</v>
      </c>
      <c r="B6858" s="76">
        <v>45229</v>
      </c>
      <c r="C6858" s="76">
        <v>45229</v>
      </c>
      <c r="D6858" s="76">
        <v>45259</v>
      </c>
      <c r="E6858" s="4" t="s">
        <v>940</v>
      </c>
      <c r="F6858" s="4" t="s">
        <v>3867</v>
      </c>
      <c r="G6858" s="4" t="s">
        <v>942</v>
      </c>
      <c r="H6858" s="4" t="s">
        <v>999</v>
      </c>
      <c r="I6858" s="4" t="s">
        <v>4825</v>
      </c>
      <c r="J6858" s="4" t="s">
        <v>87</v>
      </c>
      <c r="K6858" s="4" t="s">
        <v>102</v>
      </c>
      <c r="L6858" s="4">
        <v>9</v>
      </c>
      <c r="M6858" s="4" t="s">
        <v>77</v>
      </c>
      <c r="N6858" s="4">
        <v>15.56</v>
      </c>
      <c r="O6858" s="4">
        <v>7.11</v>
      </c>
      <c r="P6858" s="4" t="s">
        <v>78</v>
      </c>
      <c r="Q6858" s="77">
        <v>45281.680555555555</v>
      </c>
      <c r="R6858" s="4">
        <v>140.04</v>
      </c>
      <c r="S6858" s="4">
        <v>63.99</v>
      </c>
      <c r="T6858" s="4" t="str">
        <f>VLOOKUP(E6858,zamiana!A:B,2,0)</f>
        <v>ALSTOM KTW</v>
      </c>
    </row>
    <row r="6859" spans="1:20" x14ac:dyDescent="0.3">
      <c r="A6859" s="4" t="s">
        <v>4386</v>
      </c>
      <c r="B6859" s="76">
        <v>45229</v>
      </c>
      <c r="C6859" s="76">
        <v>45229</v>
      </c>
      <c r="D6859" s="76">
        <v>45260</v>
      </c>
      <c r="E6859" s="4" t="s">
        <v>940</v>
      </c>
      <c r="F6859" s="4" t="s">
        <v>3867</v>
      </c>
      <c r="G6859" s="4" t="s">
        <v>942</v>
      </c>
      <c r="H6859" s="4" t="s">
        <v>999</v>
      </c>
      <c r="I6859" s="4" t="s">
        <v>3923</v>
      </c>
      <c r="J6859" s="4" t="s">
        <v>3923</v>
      </c>
      <c r="K6859" s="4" t="s">
        <v>1996</v>
      </c>
      <c r="L6859" s="4">
        <v>2</v>
      </c>
      <c r="M6859" s="4" t="s">
        <v>77</v>
      </c>
      <c r="N6859" s="4">
        <v>92.32</v>
      </c>
      <c r="O6859" s="4">
        <v>208.67</v>
      </c>
      <c r="P6859" s="4" t="s">
        <v>78</v>
      </c>
      <c r="Q6859" s="77">
        <v>45281.632638888892</v>
      </c>
      <c r="R6859" s="4">
        <v>184.64</v>
      </c>
      <c r="S6859" s="4">
        <v>417.34</v>
      </c>
      <c r="T6859" s="4" t="str">
        <f>VLOOKUP(E6859,zamiana!A:B,2,0)</f>
        <v>ALSTOM KTW</v>
      </c>
    </row>
    <row r="6860" spans="1:20" x14ac:dyDescent="0.3">
      <c r="A6860" s="4" t="s">
        <v>4382</v>
      </c>
      <c r="B6860" s="76">
        <v>45229</v>
      </c>
      <c r="C6860" s="76">
        <v>45229</v>
      </c>
      <c r="D6860" s="76">
        <v>45260</v>
      </c>
      <c r="E6860" s="4" t="s">
        <v>940</v>
      </c>
      <c r="F6860" s="4" t="s">
        <v>3867</v>
      </c>
      <c r="G6860" s="4" t="s">
        <v>942</v>
      </c>
      <c r="H6860" s="4" t="s">
        <v>999</v>
      </c>
      <c r="I6860" s="4" t="s">
        <v>3921</v>
      </c>
      <c r="J6860" s="4" t="s">
        <v>3921</v>
      </c>
      <c r="K6860" s="4" t="s">
        <v>2012</v>
      </c>
      <c r="L6860" s="4">
        <v>2</v>
      </c>
      <c r="M6860" s="4" t="s">
        <v>77</v>
      </c>
      <c r="N6860" s="4">
        <v>198.03</v>
      </c>
      <c r="O6860" s="4">
        <v>191.55</v>
      </c>
      <c r="P6860" s="4" t="s">
        <v>78</v>
      </c>
      <c r="Q6860" s="77">
        <v>45281.625694444447</v>
      </c>
      <c r="R6860" s="4">
        <v>396.06</v>
      </c>
      <c r="S6860" s="4">
        <v>383.1</v>
      </c>
      <c r="T6860" s="4" t="str">
        <f>VLOOKUP(E6860,zamiana!A:B,2,0)</f>
        <v>ALSTOM KTW</v>
      </c>
    </row>
    <row r="6861" spans="1:20" x14ac:dyDescent="0.3">
      <c r="A6861" s="4" t="s">
        <v>7346</v>
      </c>
      <c r="B6861" s="76">
        <v>45230</v>
      </c>
      <c r="C6861" s="76">
        <v>45230</v>
      </c>
      <c r="D6861" s="76">
        <v>45239</v>
      </c>
      <c r="E6861" s="4" t="s">
        <v>945</v>
      </c>
      <c r="F6861" s="4" t="s">
        <v>5934</v>
      </c>
      <c r="G6861" s="4" t="s">
        <v>5539</v>
      </c>
      <c r="H6861" s="4" t="s">
        <v>945</v>
      </c>
      <c r="I6861" s="4" t="s">
        <v>936</v>
      </c>
      <c r="J6861" s="4" t="s">
        <v>5540</v>
      </c>
      <c r="K6861" s="4" t="s">
        <v>936</v>
      </c>
      <c r="L6861" s="4">
        <v>19090</v>
      </c>
      <c r="M6861" s="4" t="s">
        <v>5541</v>
      </c>
      <c r="N6861" s="4">
        <v>1.1599999999999999</v>
      </c>
      <c r="O6861" s="4">
        <v>0.01</v>
      </c>
      <c r="P6861" s="4" t="s">
        <v>78</v>
      </c>
      <c r="Q6861" s="77">
        <v>41710.533333333333</v>
      </c>
      <c r="R6861" s="4">
        <v>22144.400000000001</v>
      </c>
      <c r="S6861" s="4">
        <v>190.9</v>
      </c>
      <c r="T6861" s="4" t="str">
        <f>VLOOKUP(E6861,zamiana!A:B,2,0)</f>
        <v>ZŁOM</v>
      </c>
    </row>
    <row r="6862" spans="1:20" x14ac:dyDescent="0.3">
      <c r="A6862" s="4" t="s">
        <v>4539</v>
      </c>
      <c r="B6862" s="76">
        <v>45230</v>
      </c>
      <c r="C6862" s="76">
        <v>45230</v>
      </c>
      <c r="D6862" s="76">
        <v>45259</v>
      </c>
      <c r="E6862" s="4" t="s">
        <v>984</v>
      </c>
      <c r="F6862" s="4" t="s">
        <v>984</v>
      </c>
      <c r="G6862" s="4" t="s">
        <v>942</v>
      </c>
      <c r="H6862" s="4" t="s">
        <v>985</v>
      </c>
      <c r="I6862" s="4" t="s">
        <v>4540</v>
      </c>
      <c r="J6862" s="4" t="s">
        <v>4541</v>
      </c>
      <c r="K6862" s="4" t="s">
        <v>986</v>
      </c>
      <c r="L6862" s="4">
        <v>1</v>
      </c>
      <c r="M6862" s="4" t="s">
        <v>77</v>
      </c>
      <c r="N6862" s="4">
        <v>61.4</v>
      </c>
      <c r="O6862" s="4">
        <v>78.08</v>
      </c>
      <c r="P6862" s="4" t="s">
        <v>78</v>
      </c>
      <c r="Q6862" s="77">
        <v>45281.629861111112</v>
      </c>
      <c r="R6862" s="4">
        <v>61.4</v>
      </c>
      <c r="S6862" s="4">
        <v>78.08</v>
      </c>
      <c r="T6862" s="4" t="str">
        <f>VLOOKUP(E6862,zamiana!A:B,2,0)</f>
        <v>CAF REICHSHOFFEN</v>
      </c>
    </row>
    <row r="6863" spans="1:20" x14ac:dyDescent="0.3">
      <c r="A6863" s="4" t="s">
        <v>4577</v>
      </c>
      <c r="B6863" s="76">
        <v>45230</v>
      </c>
      <c r="C6863" s="76">
        <v>45230</v>
      </c>
      <c r="D6863" s="76">
        <v>45259</v>
      </c>
      <c r="E6863" s="4" t="s">
        <v>984</v>
      </c>
      <c r="F6863" s="4" t="s">
        <v>984</v>
      </c>
      <c r="G6863" s="4" t="s">
        <v>942</v>
      </c>
      <c r="H6863" s="4" t="s">
        <v>985</v>
      </c>
      <c r="I6863" s="4" t="s">
        <v>1973</v>
      </c>
      <c r="J6863" s="4" t="s">
        <v>1974</v>
      </c>
      <c r="K6863" s="4" t="s">
        <v>1708</v>
      </c>
      <c r="L6863" s="4">
        <v>2</v>
      </c>
      <c r="M6863" s="4" t="s">
        <v>77</v>
      </c>
      <c r="N6863" s="4">
        <v>8874.09</v>
      </c>
      <c r="O6863" s="4">
        <v>6343.54</v>
      </c>
      <c r="P6863" s="4" t="s">
        <v>78</v>
      </c>
      <c r="Q6863" s="77">
        <v>45281.661111111112</v>
      </c>
      <c r="R6863" s="4">
        <v>17748.18</v>
      </c>
      <c r="S6863" s="4">
        <v>12687.08</v>
      </c>
      <c r="T6863" s="4" t="str">
        <f>VLOOKUP(E6863,zamiana!A:B,2,0)</f>
        <v>CAF REICHSHOFFEN</v>
      </c>
    </row>
    <row r="6864" spans="1:20" x14ac:dyDescent="0.3">
      <c r="A6864" s="4" t="s">
        <v>4577</v>
      </c>
      <c r="B6864" s="76">
        <v>45230</v>
      </c>
      <c r="C6864" s="76">
        <v>45230</v>
      </c>
      <c r="D6864" s="76">
        <v>45259</v>
      </c>
      <c r="E6864" s="4" t="s">
        <v>984</v>
      </c>
      <c r="F6864" s="4" t="s">
        <v>984</v>
      </c>
      <c r="G6864" s="4" t="s">
        <v>942</v>
      </c>
      <c r="H6864" s="4" t="s">
        <v>985</v>
      </c>
      <c r="I6864" s="4" t="s">
        <v>1975</v>
      </c>
      <c r="J6864" s="4" t="s">
        <v>1976</v>
      </c>
      <c r="K6864" s="4" t="s">
        <v>1708</v>
      </c>
      <c r="L6864" s="4">
        <v>1</v>
      </c>
      <c r="M6864" s="4" t="s">
        <v>77</v>
      </c>
      <c r="N6864" s="4">
        <v>11056.32</v>
      </c>
      <c r="O6864" s="4">
        <v>9990.89</v>
      </c>
      <c r="P6864" s="4" t="s">
        <v>78</v>
      </c>
      <c r="Q6864" s="77">
        <v>45281.636111111111</v>
      </c>
      <c r="R6864" s="4">
        <v>11056.32</v>
      </c>
      <c r="S6864" s="4">
        <v>9990.89</v>
      </c>
      <c r="T6864" s="4" t="str">
        <f>VLOOKUP(E6864,zamiana!A:B,2,0)</f>
        <v>CAF REICHSHOFFEN</v>
      </c>
    </row>
    <row r="6865" spans="1:20" x14ac:dyDescent="0.3">
      <c r="A6865" s="4" t="s">
        <v>4577</v>
      </c>
      <c r="B6865" s="76">
        <v>45230</v>
      </c>
      <c r="C6865" s="76">
        <v>45230</v>
      </c>
      <c r="D6865" s="76">
        <v>45259</v>
      </c>
      <c r="E6865" s="4" t="s">
        <v>984</v>
      </c>
      <c r="F6865" s="4" t="s">
        <v>984</v>
      </c>
      <c r="G6865" s="4" t="s">
        <v>942</v>
      </c>
      <c r="H6865" s="4" t="s">
        <v>985</v>
      </c>
      <c r="I6865" s="4" t="s">
        <v>1960</v>
      </c>
      <c r="J6865" s="4" t="s">
        <v>1961</v>
      </c>
      <c r="K6865" s="4" t="s">
        <v>1708</v>
      </c>
      <c r="L6865" s="4">
        <v>2</v>
      </c>
      <c r="M6865" s="4" t="s">
        <v>77</v>
      </c>
      <c r="N6865" s="4">
        <v>2311.9299999999998</v>
      </c>
      <c r="O6865" s="4">
        <v>2158.5</v>
      </c>
      <c r="P6865" s="4" t="s">
        <v>78</v>
      </c>
      <c r="Q6865" s="77">
        <v>45281.636111111111</v>
      </c>
      <c r="R6865" s="4">
        <v>4623.8599999999997</v>
      </c>
      <c r="S6865" s="4">
        <v>4317</v>
      </c>
      <c r="T6865" s="4" t="str">
        <f>VLOOKUP(E6865,zamiana!A:B,2,0)</f>
        <v>CAF REICHSHOFFEN</v>
      </c>
    </row>
    <row r="6866" spans="1:20" x14ac:dyDescent="0.3">
      <c r="A6866" s="4" t="s">
        <v>4577</v>
      </c>
      <c r="B6866" s="76">
        <v>45230</v>
      </c>
      <c r="C6866" s="76">
        <v>45230</v>
      </c>
      <c r="D6866" s="76">
        <v>45259</v>
      </c>
      <c r="E6866" s="4" t="s">
        <v>984</v>
      </c>
      <c r="F6866" s="4" t="s">
        <v>984</v>
      </c>
      <c r="G6866" s="4" t="s">
        <v>942</v>
      </c>
      <c r="H6866" s="4" t="s">
        <v>985</v>
      </c>
      <c r="I6866" s="4" t="s">
        <v>1977</v>
      </c>
      <c r="J6866" s="4" t="s">
        <v>1978</v>
      </c>
      <c r="K6866" s="4" t="s">
        <v>1708</v>
      </c>
      <c r="L6866" s="4">
        <v>2</v>
      </c>
      <c r="M6866" s="4" t="s">
        <v>77</v>
      </c>
      <c r="N6866" s="4">
        <v>11403.53</v>
      </c>
      <c r="O6866" s="4">
        <v>10658.49</v>
      </c>
      <c r="P6866" s="4" t="s">
        <v>78</v>
      </c>
      <c r="Q6866" s="77">
        <v>45281.636111111111</v>
      </c>
      <c r="R6866" s="4">
        <v>22807.06</v>
      </c>
      <c r="S6866" s="4">
        <v>21316.98</v>
      </c>
      <c r="T6866" s="4" t="str">
        <f>VLOOKUP(E6866,zamiana!A:B,2,0)</f>
        <v>CAF REICHSHOFFEN</v>
      </c>
    </row>
    <row r="6867" spans="1:20" x14ac:dyDescent="0.3">
      <c r="A6867" s="4" t="s">
        <v>4577</v>
      </c>
      <c r="B6867" s="76">
        <v>45230</v>
      </c>
      <c r="C6867" s="76">
        <v>45230</v>
      </c>
      <c r="D6867" s="76">
        <v>45259</v>
      </c>
      <c r="E6867" s="4" t="s">
        <v>984</v>
      </c>
      <c r="F6867" s="4" t="s">
        <v>984</v>
      </c>
      <c r="G6867" s="4" t="s">
        <v>942</v>
      </c>
      <c r="H6867" s="4" t="s">
        <v>985</v>
      </c>
      <c r="I6867" s="4" t="s">
        <v>1962</v>
      </c>
      <c r="J6867" s="4" t="s">
        <v>1963</v>
      </c>
      <c r="K6867" s="4" t="s">
        <v>1708</v>
      </c>
      <c r="L6867" s="4">
        <v>2</v>
      </c>
      <c r="M6867" s="4" t="s">
        <v>77</v>
      </c>
      <c r="N6867" s="4">
        <v>2408.65</v>
      </c>
      <c r="O6867" s="4">
        <v>2458.8000000000002</v>
      </c>
      <c r="P6867" s="4" t="s">
        <v>78</v>
      </c>
      <c r="Q6867" s="77">
        <v>45281.636111111111</v>
      </c>
      <c r="R6867" s="4">
        <v>4817.3</v>
      </c>
      <c r="S6867" s="4">
        <v>4917.6000000000004</v>
      </c>
      <c r="T6867" s="4" t="str">
        <f>VLOOKUP(E6867,zamiana!A:B,2,0)</f>
        <v>CAF REICHSHOFFEN</v>
      </c>
    </row>
    <row r="6868" spans="1:20" x14ac:dyDescent="0.3">
      <c r="A6868" s="4" t="s">
        <v>4577</v>
      </c>
      <c r="B6868" s="76">
        <v>45230</v>
      </c>
      <c r="C6868" s="76">
        <v>45230</v>
      </c>
      <c r="D6868" s="76">
        <v>45259</v>
      </c>
      <c r="E6868" s="4" t="s">
        <v>984</v>
      </c>
      <c r="F6868" s="4" t="s">
        <v>984</v>
      </c>
      <c r="G6868" s="4" t="s">
        <v>942</v>
      </c>
      <c r="H6868" s="4" t="s">
        <v>985</v>
      </c>
      <c r="I6868" s="4" t="s">
        <v>1804</v>
      </c>
      <c r="J6868" s="4" t="s">
        <v>1805</v>
      </c>
      <c r="K6868" s="4" t="s">
        <v>1708</v>
      </c>
      <c r="L6868" s="4">
        <v>1</v>
      </c>
      <c r="M6868" s="4" t="s">
        <v>77</v>
      </c>
      <c r="N6868" s="4">
        <v>143.57</v>
      </c>
      <c r="O6868" s="4">
        <v>89.04</v>
      </c>
      <c r="P6868" s="4" t="s">
        <v>78</v>
      </c>
      <c r="Q6868" s="77">
        <v>45281.633333333331</v>
      </c>
      <c r="R6868" s="4">
        <v>143.57</v>
      </c>
      <c r="S6868" s="4">
        <v>89.04</v>
      </c>
      <c r="T6868" s="4" t="str">
        <f>VLOOKUP(E6868,zamiana!A:B,2,0)</f>
        <v>CAF REICHSHOFFEN</v>
      </c>
    </row>
    <row r="6869" spans="1:20" x14ac:dyDescent="0.3">
      <c r="A6869" s="4" t="s">
        <v>4577</v>
      </c>
      <c r="B6869" s="76">
        <v>45230</v>
      </c>
      <c r="C6869" s="76">
        <v>45230</v>
      </c>
      <c r="D6869" s="76">
        <v>45259</v>
      </c>
      <c r="E6869" s="4" t="s">
        <v>984</v>
      </c>
      <c r="F6869" s="4" t="s">
        <v>984</v>
      </c>
      <c r="G6869" s="4" t="s">
        <v>942</v>
      </c>
      <c r="H6869" s="4" t="s">
        <v>985</v>
      </c>
      <c r="I6869" s="4" t="s">
        <v>1706</v>
      </c>
      <c r="J6869" s="4" t="s">
        <v>1707</v>
      </c>
      <c r="K6869" s="4" t="s">
        <v>1708</v>
      </c>
      <c r="L6869" s="4">
        <v>1</v>
      </c>
      <c r="M6869" s="4" t="s">
        <v>77</v>
      </c>
      <c r="N6869" s="4">
        <v>42.04</v>
      </c>
      <c r="O6869" s="4">
        <v>43.73</v>
      </c>
      <c r="P6869" s="4" t="s">
        <v>78</v>
      </c>
      <c r="Q6869" s="77">
        <v>45281.65625</v>
      </c>
      <c r="R6869" s="4">
        <v>42.04</v>
      </c>
      <c r="S6869" s="4">
        <v>43.73</v>
      </c>
      <c r="T6869" s="4" t="str">
        <f>VLOOKUP(E6869,zamiana!A:B,2,0)</f>
        <v>CAF REICHSHOFFEN</v>
      </c>
    </row>
    <row r="6870" spans="1:20" x14ac:dyDescent="0.3">
      <c r="A6870" s="4" t="s">
        <v>4577</v>
      </c>
      <c r="B6870" s="76">
        <v>45230</v>
      </c>
      <c r="C6870" s="76">
        <v>45230</v>
      </c>
      <c r="D6870" s="76">
        <v>45259</v>
      </c>
      <c r="E6870" s="4" t="s">
        <v>984</v>
      </c>
      <c r="F6870" s="4" t="s">
        <v>984</v>
      </c>
      <c r="G6870" s="4" t="s">
        <v>942</v>
      </c>
      <c r="H6870" s="4" t="s">
        <v>985</v>
      </c>
      <c r="I6870" s="4" t="s">
        <v>1942</v>
      </c>
      <c r="J6870" s="4" t="s">
        <v>1943</v>
      </c>
      <c r="K6870" s="4" t="s">
        <v>1708</v>
      </c>
      <c r="L6870" s="4">
        <v>1</v>
      </c>
      <c r="M6870" s="4" t="s">
        <v>77</v>
      </c>
      <c r="N6870" s="4">
        <v>1215.76</v>
      </c>
      <c r="O6870" s="4">
        <v>850.31</v>
      </c>
      <c r="P6870" s="4" t="s">
        <v>78</v>
      </c>
      <c r="Q6870" s="77">
        <v>45281.634027777778</v>
      </c>
      <c r="R6870" s="4">
        <v>1215.76</v>
      </c>
      <c r="S6870" s="4">
        <v>850.31</v>
      </c>
      <c r="T6870" s="4" t="str">
        <f>VLOOKUP(E6870,zamiana!A:B,2,0)</f>
        <v>CAF REICHSHOFFEN</v>
      </c>
    </row>
    <row r="6871" spans="1:20" x14ac:dyDescent="0.3">
      <c r="A6871" s="4" t="s">
        <v>4577</v>
      </c>
      <c r="B6871" s="76">
        <v>45230</v>
      </c>
      <c r="C6871" s="76">
        <v>45230</v>
      </c>
      <c r="D6871" s="76">
        <v>45259</v>
      </c>
      <c r="E6871" s="4" t="s">
        <v>984</v>
      </c>
      <c r="F6871" s="4" t="s">
        <v>984</v>
      </c>
      <c r="G6871" s="4" t="s">
        <v>942</v>
      </c>
      <c r="H6871" s="4" t="s">
        <v>985</v>
      </c>
      <c r="I6871" s="4" t="s">
        <v>1967</v>
      </c>
      <c r="J6871" s="4" t="s">
        <v>1968</v>
      </c>
      <c r="K6871" s="4" t="s">
        <v>1708</v>
      </c>
      <c r="L6871" s="4">
        <v>2</v>
      </c>
      <c r="M6871" s="4" t="s">
        <v>77</v>
      </c>
      <c r="N6871" s="4">
        <v>3830.68</v>
      </c>
      <c r="O6871" s="4">
        <v>2803.29</v>
      </c>
      <c r="P6871" s="4" t="s">
        <v>78</v>
      </c>
      <c r="Q6871" s="77">
        <v>45281.632638888892</v>
      </c>
      <c r="R6871" s="4">
        <v>7661.36</v>
      </c>
      <c r="S6871" s="4">
        <v>5606.58</v>
      </c>
      <c r="T6871" s="4" t="str">
        <f>VLOOKUP(E6871,zamiana!A:B,2,0)</f>
        <v>CAF REICHSHOFFEN</v>
      </c>
    </row>
    <row r="6872" spans="1:20" x14ac:dyDescent="0.3">
      <c r="A6872" s="4" t="s">
        <v>4577</v>
      </c>
      <c r="B6872" s="76">
        <v>45230</v>
      </c>
      <c r="C6872" s="76">
        <v>45230</v>
      </c>
      <c r="D6872" s="76">
        <v>45259</v>
      </c>
      <c r="E6872" s="4" t="s">
        <v>984</v>
      </c>
      <c r="F6872" s="4" t="s">
        <v>984</v>
      </c>
      <c r="G6872" s="4" t="s">
        <v>942</v>
      </c>
      <c r="H6872" s="4" t="s">
        <v>985</v>
      </c>
      <c r="I6872" s="4" t="s">
        <v>1956</v>
      </c>
      <c r="J6872" s="4" t="s">
        <v>1957</v>
      </c>
      <c r="K6872" s="4" t="s">
        <v>1708</v>
      </c>
      <c r="L6872" s="4">
        <v>1</v>
      </c>
      <c r="M6872" s="4" t="s">
        <v>77</v>
      </c>
      <c r="N6872" s="4">
        <v>2097.31</v>
      </c>
      <c r="O6872" s="4">
        <v>1747.63</v>
      </c>
      <c r="P6872" s="4" t="s">
        <v>78</v>
      </c>
      <c r="Q6872" s="77">
        <v>45281.631944444445</v>
      </c>
      <c r="R6872" s="4">
        <v>2097.31</v>
      </c>
      <c r="S6872" s="4">
        <v>1747.63</v>
      </c>
      <c r="T6872" s="4" t="str">
        <f>VLOOKUP(E6872,zamiana!A:B,2,0)</f>
        <v>CAF REICHSHOFFEN</v>
      </c>
    </row>
    <row r="6873" spans="1:20" x14ac:dyDescent="0.3">
      <c r="A6873" s="4" t="s">
        <v>4577</v>
      </c>
      <c r="B6873" s="76">
        <v>45230</v>
      </c>
      <c r="C6873" s="76">
        <v>45230</v>
      </c>
      <c r="D6873" s="76">
        <v>45259</v>
      </c>
      <c r="E6873" s="4" t="s">
        <v>984</v>
      </c>
      <c r="F6873" s="4" t="s">
        <v>984</v>
      </c>
      <c r="G6873" s="4" t="s">
        <v>942</v>
      </c>
      <c r="H6873" s="4" t="s">
        <v>985</v>
      </c>
      <c r="I6873" s="4" t="s">
        <v>1979</v>
      </c>
      <c r="J6873" s="4" t="s">
        <v>1980</v>
      </c>
      <c r="K6873" s="4" t="s">
        <v>1708</v>
      </c>
      <c r="L6873" s="4">
        <v>1</v>
      </c>
      <c r="M6873" s="4" t="s">
        <v>77</v>
      </c>
      <c r="N6873" s="4">
        <v>13861.53</v>
      </c>
      <c r="O6873" s="4">
        <v>11757.57</v>
      </c>
      <c r="P6873" s="4" t="s">
        <v>78</v>
      </c>
      <c r="Q6873" s="77">
        <v>45281.632638888892</v>
      </c>
      <c r="R6873" s="4">
        <v>13861.53</v>
      </c>
      <c r="S6873" s="4">
        <v>11757.57</v>
      </c>
      <c r="T6873" s="4" t="str">
        <f>VLOOKUP(E6873,zamiana!A:B,2,0)</f>
        <v>CAF REICHSHOFFEN</v>
      </c>
    </row>
    <row r="6874" spans="1:20" x14ac:dyDescent="0.3">
      <c r="A6874" s="4" t="s">
        <v>4577</v>
      </c>
      <c r="B6874" s="76">
        <v>45230</v>
      </c>
      <c r="C6874" s="76">
        <v>45230</v>
      </c>
      <c r="D6874" s="76">
        <v>45259</v>
      </c>
      <c r="E6874" s="4" t="s">
        <v>984</v>
      </c>
      <c r="F6874" s="4" t="s">
        <v>984</v>
      </c>
      <c r="G6874" s="4" t="s">
        <v>942</v>
      </c>
      <c r="H6874" s="4" t="s">
        <v>985</v>
      </c>
      <c r="I6874" s="4" t="s">
        <v>1964</v>
      </c>
      <c r="J6874" s="4" t="s">
        <v>1965</v>
      </c>
      <c r="K6874" s="4" t="s">
        <v>1708</v>
      </c>
      <c r="L6874" s="4">
        <v>1</v>
      </c>
      <c r="M6874" s="4" t="s">
        <v>77</v>
      </c>
      <c r="N6874" s="4">
        <v>3458.91</v>
      </c>
      <c r="O6874" s="4">
        <v>2499.14</v>
      </c>
      <c r="P6874" s="4" t="s">
        <v>78</v>
      </c>
      <c r="Q6874" s="77">
        <v>45281.632638888892</v>
      </c>
      <c r="R6874" s="4">
        <v>3458.91</v>
      </c>
      <c r="S6874" s="4">
        <v>2499.14</v>
      </c>
      <c r="T6874" s="4" t="str">
        <f>VLOOKUP(E6874,zamiana!A:B,2,0)</f>
        <v>CAF REICHSHOFFEN</v>
      </c>
    </row>
    <row r="6875" spans="1:20" x14ac:dyDescent="0.3">
      <c r="A6875" s="4" t="s">
        <v>4577</v>
      </c>
      <c r="B6875" s="76">
        <v>45230</v>
      </c>
      <c r="C6875" s="76">
        <v>45230</v>
      </c>
      <c r="D6875" s="76">
        <v>45259</v>
      </c>
      <c r="E6875" s="4" t="s">
        <v>984</v>
      </c>
      <c r="F6875" s="4" t="s">
        <v>984</v>
      </c>
      <c r="G6875" s="4" t="s">
        <v>942</v>
      </c>
      <c r="H6875" s="4" t="s">
        <v>985</v>
      </c>
      <c r="I6875" s="4" t="s">
        <v>1971</v>
      </c>
      <c r="J6875" s="4" t="s">
        <v>1972</v>
      </c>
      <c r="K6875" s="4" t="s">
        <v>1708</v>
      </c>
      <c r="L6875" s="4">
        <v>1</v>
      </c>
      <c r="M6875" s="4" t="s">
        <v>77</v>
      </c>
      <c r="N6875" s="4">
        <v>4257.7</v>
      </c>
      <c r="O6875" s="4">
        <v>3954.31</v>
      </c>
      <c r="P6875" s="4" t="s">
        <v>78</v>
      </c>
      <c r="Q6875" s="77">
        <v>45281.631944444445</v>
      </c>
      <c r="R6875" s="4">
        <v>4257.7</v>
      </c>
      <c r="S6875" s="4">
        <v>3954.31</v>
      </c>
      <c r="T6875" s="4" t="str">
        <f>VLOOKUP(E6875,zamiana!A:B,2,0)</f>
        <v>CAF REICHSHOFFEN</v>
      </c>
    </row>
    <row r="6876" spans="1:20" x14ac:dyDescent="0.3">
      <c r="A6876" s="4" t="s">
        <v>4577</v>
      </c>
      <c r="B6876" s="76">
        <v>45230</v>
      </c>
      <c r="C6876" s="76">
        <v>45230</v>
      </c>
      <c r="D6876" s="76">
        <v>45259</v>
      </c>
      <c r="E6876" s="4" t="s">
        <v>984</v>
      </c>
      <c r="F6876" s="4" t="s">
        <v>984</v>
      </c>
      <c r="G6876" s="4" t="s">
        <v>942</v>
      </c>
      <c r="H6876" s="4" t="s">
        <v>985</v>
      </c>
      <c r="I6876" s="4" t="s">
        <v>1865</v>
      </c>
      <c r="J6876" s="4" t="s">
        <v>1866</v>
      </c>
      <c r="K6876" s="4" t="s">
        <v>1708</v>
      </c>
      <c r="L6876" s="4">
        <v>2</v>
      </c>
      <c r="M6876" s="4" t="s">
        <v>77</v>
      </c>
      <c r="N6876" s="4">
        <v>258.14</v>
      </c>
      <c r="O6876" s="4">
        <v>202.33</v>
      </c>
      <c r="P6876" s="4" t="s">
        <v>78</v>
      </c>
      <c r="Q6876" s="77">
        <v>45281.667361111111</v>
      </c>
      <c r="R6876" s="4">
        <v>516.28</v>
      </c>
      <c r="S6876" s="4">
        <v>404.66</v>
      </c>
      <c r="T6876" s="4" t="str">
        <f>VLOOKUP(E6876,zamiana!A:B,2,0)</f>
        <v>CAF REICHSHOFFEN</v>
      </c>
    </row>
    <row r="6877" spans="1:20" x14ac:dyDescent="0.3">
      <c r="A6877" s="4" t="s">
        <v>4577</v>
      </c>
      <c r="B6877" s="76">
        <v>45230</v>
      </c>
      <c r="C6877" s="76">
        <v>45230</v>
      </c>
      <c r="D6877" s="76">
        <v>45259</v>
      </c>
      <c r="E6877" s="4" t="s">
        <v>984</v>
      </c>
      <c r="F6877" s="4" t="s">
        <v>984</v>
      </c>
      <c r="G6877" s="4" t="s">
        <v>942</v>
      </c>
      <c r="H6877" s="4" t="s">
        <v>985</v>
      </c>
      <c r="I6877" s="4" t="s">
        <v>1874</v>
      </c>
      <c r="J6877" s="4" t="s">
        <v>1875</v>
      </c>
      <c r="K6877" s="4" t="s">
        <v>1708</v>
      </c>
      <c r="L6877" s="4">
        <v>1</v>
      </c>
      <c r="M6877" s="4" t="s">
        <v>77</v>
      </c>
      <c r="N6877" s="4">
        <v>205.95</v>
      </c>
      <c r="O6877" s="4">
        <v>246.39</v>
      </c>
      <c r="P6877" s="4" t="s">
        <v>78</v>
      </c>
      <c r="Q6877" s="77">
        <v>45281.631944444445</v>
      </c>
      <c r="R6877" s="4">
        <v>205.95</v>
      </c>
      <c r="S6877" s="4">
        <v>246.39</v>
      </c>
      <c r="T6877" s="4" t="str">
        <f>VLOOKUP(E6877,zamiana!A:B,2,0)</f>
        <v>CAF REICHSHOFFEN</v>
      </c>
    </row>
    <row r="6878" spans="1:20" x14ac:dyDescent="0.3">
      <c r="A6878" s="4" t="s">
        <v>4577</v>
      </c>
      <c r="B6878" s="76">
        <v>45230</v>
      </c>
      <c r="C6878" s="76">
        <v>45230</v>
      </c>
      <c r="D6878" s="76">
        <v>45259</v>
      </c>
      <c r="E6878" s="4" t="s">
        <v>984</v>
      </c>
      <c r="F6878" s="4" t="s">
        <v>984</v>
      </c>
      <c r="G6878" s="4" t="s">
        <v>942</v>
      </c>
      <c r="H6878" s="4" t="s">
        <v>985</v>
      </c>
      <c r="I6878" s="4" t="s">
        <v>1854</v>
      </c>
      <c r="J6878" s="4" t="s">
        <v>1855</v>
      </c>
      <c r="K6878" s="4" t="s">
        <v>1708</v>
      </c>
      <c r="L6878" s="4">
        <v>1</v>
      </c>
      <c r="M6878" s="4" t="s">
        <v>77</v>
      </c>
      <c r="N6878" s="4">
        <v>163.68</v>
      </c>
      <c r="O6878" s="4">
        <v>133.47999999999999</v>
      </c>
      <c r="P6878" s="4" t="s">
        <v>78</v>
      </c>
      <c r="Q6878" s="77">
        <v>45281.631944444445</v>
      </c>
      <c r="R6878" s="4">
        <v>163.68</v>
      </c>
      <c r="S6878" s="4">
        <v>133.47999999999999</v>
      </c>
      <c r="T6878" s="4" t="str">
        <f>VLOOKUP(E6878,zamiana!A:B,2,0)</f>
        <v>CAF REICHSHOFFEN</v>
      </c>
    </row>
    <row r="6879" spans="1:20" x14ac:dyDescent="0.3">
      <c r="A6879" s="4" t="s">
        <v>4577</v>
      </c>
      <c r="B6879" s="76">
        <v>45230</v>
      </c>
      <c r="C6879" s="76">
        <v>45230</v>
      </c>
      <c r="D6879" s="76">
        <v>45259</v>
      </c>
      <c r="E6879" s="4" t="s">
        <v>984</v>
      </c>
      <c r="F6879" s="4" t="s">
        <v>984</v>
      </c>
      <c r="G6879" s="4" t="s">
        <v>942</v>
      </c>
      <c r="H6879" s="4" t="s">
        <v>985</v>
      </c>
      <c r="I6879" s="4" t="s">
        <v>1946</v>
      </c>
      <c r="J6879" s="4" t="s">
        <v>1947</v>
      </c>
      <c r="K6879" s="4" t="s">
        <v>1708</v>
      </c>
      <c r="L6879" s="4">
        <v>2</v>
      </c>
      <c r="M6879" s="4" t="s">
        <v>77</v>
      </c>
      <c r="N6879" s="4">
        <v>1284.3699999999999</v>
      </c>
      <c r="O6879" s="4">
        <v>889.66</v>
      </c>
      <c r="P6879" s="4" t="s">
        <v>78</v>
      </c>
      <c r="Q6879" s="77">
        <v>45281.631944444445</v>
      </c>
      <c r="R6879" s="4">
        <v>2568.7399999999998</v>
      </c>
      <c r="S6879" s="4">
        <v>1779.32</v>
      </c>
      <c r="T6879" s="4" t="str">
        <f>VLOOKUP(E6879,zamiana!A:B,2,0)</f>
        <v>CAF REICHSHOFFEN</v>
      </c>
    </row>
    <row r="6880" spans="1:20" x14ac:dyDescent="0.3">
      <c r="A6880" s="4" t="s">
        <v>4577</v>
      </c>
      <c r="B6880" s="76">
        <v>45230</v>
      </c>
      <c r="C6880" s="76">
        <v>45230</v>
      </c>
      <c r="D6880" s="76">
        <v>45259</v>
      </c>
      <c r="E6880" s="4" t="s">
        <v>984</v>
      </c>
      <c r="F6880" s="4" t="s">
        <v>984</v>
      </c>
      <c r="G6880" s="4" t="s">
        <v>942</v>
      </c>
      <c r="H6880" s="4" t="s">
        <v>985</v>
      </c>
      <c r="I6880" s="4" t="s">
        <v>1950</v>
      </c>
      <c r="J6880" s="4" t="s">
        <v>1951</v>
      </c>
      <c r="K6880" s="4" t="s">
        <v>1708</v>
      </c>
      <c r="L6880" s="4">
        <v>2</v>
      </c>
      <c r="M6880" s="4" t="s">
        <v>77</v>
      </c>
      <c r="N6880" s="4">
        <v>1893.36</v>
      </c>
      <c r="O6880" s="4">
        <v>1956.69</v>
      </c>
      <c r="P6880" s="4" t="s">
        <v>78</v>
      </c>
      <c r="Q6880" s="77">
        <v>45281.632638888892</v>
      </c>
      <c r="R6880" s="4">
        <v>3786.72</v>
      </c>
      <c r="S6880" s="4">
        <v>3913.38</v>
      </c>
      <c r="T6880" s="4" t="str">
        <f>VLOOKUP(E6880,zamiana!A:B,2,0)</f>
        <v>CAF REICHSHOFFEN</v>
      </c>
    </row>
    <row r="6881" spans="1:20" x14ac:dyDescent="0.3">
      <c r="A6881" s="4" t="s">
        <v>4577</v>
      </c>
      <c r="B6881" s="76">
        <v>45230</v>
      </c>
      <c r="C6881" s="76">
        <v>45230</v>
      </c>
      <c r="D6881" s="76">
        <v>45259</v>
      </c>
      <c r="E6881" s="4" t="s">
        <v>984</v>
      </c>
      <c r="F6881" s="4" t="s">
        <v>984</v>
      </c>
      <c r="G6881" s="4" t="s">
        <v>942</v>
      </c>
      <c r="H6881" s="4" t="s">
        <v>985</v>
      </c>
      <c r="I6881" s="4" t="s">
        <v>1770</v>
      </c>
      <c r="J6881" s="4" t="s">
        <v>1771</v>
      </c>
      <c r="K6881" s="4" t="s">
        <v>1708</v>
      </c>
      <c r="L6881" s="4">
        <v>1</v>
      </c>
      <c r="M6881" s="4" t="s">
        <v>77</v>
      </c>
      <c r="N6881" s="4">
        <v>60.37</v>
      </c>
      <c r="O6881" s="4">
        <v>56.26</v>
      </c>
      <c r="P6881" s="4" t="s">
        <v>78</v>
      </c>
      <c r="Q6881" s="77">
        <v>45281.631944444445</v>
      </c>
      <c r="R6881" s="4">
        <v>60.37</v>
      </c>
      <c r="S6881" s="4">
        <v>56.26</v>
      </c>
      <c r="T6881" s="4" t="str">
        <f>VLOOKUP(E6881,zamiana!A:B,2,0)</f>
        <v>CAF REICHSHOFFEN</v>
      </c>
    </row>
    <row r="6882" spans="1:20" x14ac:dyDescent="0.3">
      <c r="A6882" s="4" t="s">
        <v>4577</v>
      </c>
      <c r="B6882" s="76">
        <v>45230</v>
      </c>
      <c r="C6882" s="76">
        <v>45230</v>
      </c>
      <c r="D6882" s="76">
        <v>45259</v>
      </c>
      <c r="E6882" s="4" t="s">
        <v>984</v>
      </c>
      <c r="F6882" s="4" t="s">
        <v>984</v>
      </c>
      <c r="G6882" s="4" t="s">
        <v>942</v>
      </c>
      <c r="H6882" s="4" t="s">
        <v>985</v>
      </c>
      <c r="I6882" s="4" t="s">
        <v>1969</v>
      </c>
      <c r="J6882" s="4" t="s">
        <v>1970</v>
      </c>
      <c r="K6882" s="4" t="s">
        <v>1708</v>
      </c>
      <c r="L6882" s="4">
        <v>2</v>
      </c>
      <c r="M6882" s="4" t="s">
        <v>77</v>
      </c>
      <c r="N6882" s="4">
        <v>4036.53</v>
      </c>
      <c r="O6882" s="4">
        <v>3542.02</v>
      </c>
      <c r="P6882" s="4" t="s">
        <v>78</v>
      </c>
      <c r="Q6882" s="77">
        <v>45281.632638888892</v>
      </c>
      <c r="R6882" s="4">
        <v>8073.06</v>
      </c>
      <c r="S6882" s="4">
        <v>7084.04</v>
      </c>
      <c r="T6882" s="4" t="str">
        <f>VLOOKUP(E6882,zamiana!A:B,2,0)</f>
        <v>CAF REICHSHOFFEN</v>
      </c>
    </row>
    <row r="6883" spans="1:20" x14ac:dyDescent="0.3">
      <c r="A6883" s="4" t="s">
        <v>4577</v>
      </c>
      <c r="B6883" s="76">
        <v>45230</v>
      </c>
      <c r="C6883" s="76">
        <v>45230</v>
      </c>
      <c r="D6883" s="76">
        <v>45259</v>
      </c>
      <c r="E6883" s="4" t="s">
        <v>984</v>
      </c>
      <c r="F6883" s="4" t="s">
        <v>984</v>
      </c>
      <c r="G6883" s="4" t="s">
        <v>942</v>
      </c>
      <c r="H6883" s="4" t="s">
        <v>985</v>
      </c>
      <c r="I6883" s="4" t="s">
        <v>1954</v>
      </c>
      <c r="J6883" s="4" t="s">
        <v>1955</v>
      </c>
      <c r="K6883" s="4" t="s">
        <v>1708</v>
      </c>
      <c r="L6883" s="4">
        <v>2</v>
      </c>
      <c r="M6883" s="4" t="s">
        <v>77</v>
      </c>
      <c r="N6883" s="4">
        <v>2380.09</v>
      </c>
      <c r="O6883" s="4">
        <v>1763.68</v>
      </c>
      <c r="P6883" s="4" t="s">
        <v>78</v>
      </c>
      <c r="Q6883" s="77">
        <v>45281.632638888892</v>
      </c>
      <c r="R6883" s="4">
        <v>4760.18</v>
      </c>
      <c r="S6883" s="4">
        <v>3527.36</v>
      </c>
      <c r="T6883" s="4" t="str">
        <f>VLOOKUP(E6883,zamiana!A:B,2,0)</f>
        <v>CAF REICHSHOFFEN</v>
      </c>
    </row>
    <row r="6884" spans="1:20" x14ac:dyDescent="0.3">
      <c r="A6884" s="4" t="s">
        <v>4577</v>
      </c>
      <c r="B6884" s="76">
        <v>45230</v>
      </c>
      <c r="C6884" s="76">
        <v>45230</v>
      </c>
      <c r="D6884" s="76">
        <v>45259</v>
      </c>
      <c r="E6884" s="4" t="s">
        <v>984</v>
      </c>
      <c r="F6884" s="4" t="s">
        <v>984</v>
      </c>
      <c r="G6884" s="4" t="s">
        <v>942</v>
      </c>
      <c r="H6884" s="4" t="s">
        <v>985</v>
      </c>
      <c r="I6884" s="4" t="s">
        <v>1905</v>
      </c>
      <c r="J6884" s="4" t="s">
        <v>1906</v>
      </c>
      <c r="K6884" s="4" t="s">
        <v>1708</v>
      </c>
      <c r="L6884" s="4">
        <v>1</v>
      </c>
      <c r="M6884" s="4" t="s">
        <v>77</v>
      </c>
      <c r="N6884" s="4">
        <v>554.85</v>
      </c>
      <c r="O6884" s="4">
        <v>200.1</v>
      </c>
      <c r="P6884" s="4" t="s">
        <v>78</v>
      </c>
      <c r="Q6884" s="77">
        <v>45281.631944444445</v>
      </c>
      <c r="R6884" s="4">
        <v>554.85</v>
      </c>
      <c r="S6884" s="4">
        <v>200.1</v>
      </c>
      <c r="T6884" s="4" t="str">
        <f>VLOOKUP(E6884,zamiana!A:B,2,0)</f>
        <v>CAF REICHSHOFFEN</v>
      </c>
    </row>
    <row r="6885" spans="1:20" x14ac:dyDescent="0.3">
      <c r="A6885" s="4" t="s">
        <v>4577</v>
      </c>
      <c r="B6885" s="76">
        <v>45230</v>
      </c>
      <c r="C6885" s="76">
        <v>45230</v>
      </c>
      <c r="D6885" s="76">
        <v>45259</v>
      </c>
      <c r="E6885" s="4" t="s">
        <v>984</v>
      </c>
      <c r="F6885" s="4" t="s">
        <v>984</v>
      </c>
      <c r="G6885" s="4" t="s">
        <v>942</v>
      </c>
      <c r="H6885" s="4" t="s">
        <v>985</v>
      </c>
      <c r="I6885" s="4" t="s">
        <v>1922</v>
      </c>
      <c r="J6885" s="4" t="s">
        <v>1923</v>
      </c>
      <c r="K6885" s="4" t="s">
        <v>1708</v>
      </c>
      <c r="L6885" s="4">
        <v>1</v>
      </c>
      <c r="M6885" s="4" t="s">
        <v>77</v>
      </c>
      <c r="N6885" s="4">
        <v>689.3</v>
      </c>
      <c r="O6885" s="4">
        <v>329.18</v>
      </c>
      <c r="P6885" s="4" t="s">
        <v>78</v>
      </c>
      <c r="Q6885" s="77">
        <v>45281.631944444445</v>
      </c>
      <c r="R6885" s="4">
        <v>689.3</v>
      </c>
      <c r="S6885" s="4">
        <v>329.18</v>
      </c>
      <c r="T6885" s="4" t="str">
        <f>VLOOKUP(E6885,zamiana!A:B,2,0)</f>
        <v>CAF REICHSHOFFEN</v>
      </c>
    </row>
    <row r="6886" spans="1:20" x14ac:dyDescent="0.3">
      <c r="A6886" s="4" t="s">
        <v>4577</v>
      </c>
      <c r="B6886" s="76">
        <v>45230</v>
      </c>
      <c r="C6886" s="76">
        <v>45230</v>
      </c>
      <c r="D6886" s="76">
        <v>45259</v>
      </c>
      <c r="E6886" s="4" t="s">
        <v>984</v>
      </c>
      <c r="F6886" s="4" t="s">
        <v>984</v>
      </c>
      <c r="G6886" s="4" t="s">
        <v>942</v>
      </c>
      <c r="H6886" s="4" t="s">
        <v>985</v>
      </c>
      <c r="I6886" s="4" t="s">
        <v>1934</v>
      </c>
      <c r="J6886" s="4" t="s">
        <v>1935</v>
      </c>
      <c r="K6886" s="4" t="s">
        <v>1708</v>
      </c>
      <c r="L6886" s="4">
        <v>1</v>
      </c>
      <c r="M6886" s="4" t="s">
        <v>77</v>
      </c>
      <c r="N6886" s="4">
        <v>685.12</v>
      </c>
      <c r="O6886" s="4">
        <v>492.13</v>
      </c>
      <c r="P6886" s="4" t="s">
        <v>78</v>
      </c>
      <c r="Q6886" s="77">
        <v>45281.631944444445</v>
      </c>
      <c r="R6886" s="4">
        <v>685.12</v>
      </c>
      <c r="S6886" s="4">
        <v>492.13</v>
      </c>
      <c r="T6886" s="4" t="str">
        <f>VLOOKUP(E6886,zamiana!A:B,2,0)</f>
        <v>CAF REICHSHOFFEN</v>
      </c>
    </row>
    <row r="6887" spans="1:20" x14ac:dyDescent="0.3">
      <c r="A6887" s="4" t="s">
        <v>4577</v>
      </c>
      <c r="B6887" s="76">
        <v>45230</v>
      </c>
      <c r="C6887" s="76">
        <v>45230</v>
      </c>
      <c r="D6887" s="76">
        <v>45259</v>
      </c>
      <c r="E6887" s="4" t="s">
        <v>984</v>
      </c>
      <c r="F6887" s="4" t="s">
        <v>984</v>
      </c>
      <c r="G6887" s="4" t="s">
        <v>942</v>
      </c>
      <c r="H6887" s="4" t="s">
        <v>985</v>
      </c>
      <c r="I6887" s="4" t="s">
        <v>1939</v>
      </c>
      <c r="J6887" s="4" t="s">
        <v>1940</v>
      </c>
      <c r="K6887" s="4" t="s">
        <v>1708</v>
      </c>
      <c r="L6887" s="4">
        <v>1</v>
      </c>
      <c r="M6887" s="4" t="s">
        <v>77</v>
      </c>
      <c r="N6887" s="4">
        <v>778.99</v>
      </c>
      <c r="O6887" s="4">
        <v>1112.08</v>
      </c>
      <c r="P6887" s="4" t="s">
        <v>78</v>
      </c>
      <c r="Q6887" s="77">
        <v>45281.632638888892</v>
      </c>
      <c r="R6887" s="4">
        <v>778.99</v>
      </c>
      <c r="S6887" s="4">
        <v>1112.08</v>
      </c>
      <c r="T6887" s="4" t="str">
        <f>VLOOKUP(E6887,zamiana!A:B,2,0)</f>
        <v>CAF REICHSHOFFEN</v>
      </c>
    </row>
    <row r="6888" spans="1:20" x14ac:dyDescent="0.3">
      <c r="A6888" s="4" t="s">
        <v>4581</v>
      </c>
      <c r="B6888" s="76">
        <v>45230</v>
      </c>
      <c r="C6888" s="76">
        <v>45230</v>
      </c>
      <c r="D6888" s="76">
        <v>45259</v>
      </c>
      <c r="E6888" s="4" t="s">
        <v>984</v>
      </c>
      <c r="F6888" s="4" t="s">
        <v>984</v>
      </c>
      <c r="G6888" s="4" t="s">
        <v>942</v>
      </c>
      <c r="H6888" s="4" t="s">
        <v>985</v>
      </c>
      <c r="I6888" s="4" t="s">
        <v>1975</v>
      </c>
      <c r="J6888" s="4" t="s">
        <v>1976</v>
      </c>
      <c r="K6888" s="4" t="s">
        <v>1708</v>
      </c>
      <c r="L6888" s="4">
        <v>1</v>
      </c>
      <c r="M6888" s="4" t="s">
        <v>77</v>
      </c>
      <c r="N6888" s="4">
        <v>11056.32</v>
      </c>
      <c r="O6888" s="4">
        <v>9990.89</v>
      </c>
      <c r="P6888" s="4" t="s">
        <v>78</v>
      </c>
      <c r="Q6888" s="77">
        <v>45281.636111111111</v>
      </c>
      <c r="R6888" s="4">
        <v>11056.32</v>
      </c>
      <c r="S6888" s="4">
        <v>9990.89</v>
      </c>
      <c r="T6888" s="4" t="str">
        <f>VLOOKUP(E6888,zamiana!A:B,2,0)</f>
        <v>CAF REICHSHOFFEN</v>
      </c>
    </row>
    <row r="6889" spans="1:20" x14ac:dyDescent="0.3">
      <c r="A6889" s="4" t="s">
        <v>4581</v>
      </c>
      <c r="B6889" s="76">
        <v>45230</v>
      </c>
      <c r="C6889" s="76">
        <v>45230</v>
      </c>
      <c r="D6889" s="76">
        <v>45259</v>
      </c>
      <c r="E6889" s="4" t="s">
        <v>984</v>
      </c>
      <c r="F6889" s="4" t="s">
        <v>984</v>
      </c>
      <c r="G6889" s="4" t="s">
        <v>942</v>
      </c>
      <c r="H6889" s="4" t="s">
        <v>985</v>
      </c>
      <c r="I6889" s="4" t="s">
        <v>1977</v>
      </c>
      <c r="J6889" s="4" t="s">
        <v>1978</v>
      </c>
      <c r="K6889" s="4" t="s">
        <v>1708</v>
      </c>
      <c r="L6889" s="4">
        <v>1</v>
      </c>
      <c r="M6889" s="4" t="s">
        <v>77</v>
      </c>
      <c r="N6889" s="4">
        <v>11403.53</v>
      </c>
      <c r="O6889" s="4">
        <v>10658.49</v>
      </c>
      <c r="P6889" s="4" t="s">
        <v>78</v>
      </c>
      <c r="Q6889" s="77">
        <v>45281.636111111111</v>
      </c>
      <c r="R6889" s="4">
        <v>11403.53</v>
      </c>
      <c r="S6889" s="4">
        <v>10658.49</v>
      </c>
      <c r="T6889" s="4" t="str">
        <f>VLOOKUP(E6889,zamiana!A:B,2,0)</f>
        <v>CAF REICHSHOFFEN</v>
      </c>
    </row>
    <row r="6890" spans="1:20" x14ac:dyDescent="0.3">
      <c r="A6890" s="4" t="s">
        <v>4331</v>
      </c>
      <c r="B6890" s="76">
        <v>45230</v>
      </c>
      <c r="C6890" s="76">
        <v>45230</v>
      </c>
      <c r="D6890" s="76">
        <v>45260</v>
      </c>
      <c r="E6890" s="4" t="s">
        <v>35</v>
      </c>
      <c r="F6890" s="4" t="s">
        <v>1128</v>
      </c>
      <c r="G6890" s="4" t="s">
        <v>942</v>
      </c>
      <c r="H6890" s="4" t="s">
        <v>1129</v>
      </c>
      <c r="I6890" s="4" t="s">
        <v>3695</v>
      </c>
      <c r="J6890" s="4" t="s">
        <v>3696</v>
      </c>
      <c r="K6890" s="4" t="s">
        <v>35</v>
      </c>
      <c r="L6890" s="4">
        <v>4</v>
      </c>
      <c r="M6890" s="4" t="s">
        <v>77</v>
      </c>
      <c r="N6890" s="4">
        <v>115.57</v>
      </c>
      <c r="O6890" s="4">
        <v>166.94</v>
      </c>
      <c r="P6890" s="4" t="s">
        <v>78</v>
      </c>
      <c r="Q6890" s="77">
        <v>45281.666666666664</v>
      </c>
      <c r="R6890" s="4">
        <v>462.28</v>
      </c>
      <c r="S6890" s="4">
        <v>667.76</v>
      </c>
      <c r="T6890" s="4" t="str">
        <f>VLOOKUP(E6890,zamiana!A:B,2,0)</f>
        <v>WAMTECHNIK</v>
      </c>
    </row>
    <row r="6891" spans="1:20" x14ac:dyDescent="0.3">
      <c r="A6891" s="4" t="s">
        <v>4331</v>
      </c>
      <c r="B6891" s="76">
        <v>45230</v>
      </c>
      <c r="C6891" s="76">
        <v>45230</v>
      </c>
      <c r="D6891" s="76">
        <v>45260</v>
      </c>
      <c r="E6891" s="4" t="s">
        <v>35</v>
      </c>
      <c r="F6891" s="4" t="s">
        <v>1128</v>
      </c>
      <c r="G6891" s="4" t="s">
        <v>942</v>
      </c>
      <c r="H6891" s="4" t="s">
        <v>1129</v>
      </c>
      <c r="I6891" s="4" t="s">
        <v>3697</v>
      </c>
      <c r="J6891" s="4" t="s">
        <v>3698</v>
      </c>
      <c r="K6891" s="4" t="s">
        <v>35</v>
      </c>
      <c r="L6891" s="4">
        <v>1</v>
      </c>
      <c r="M6891" s="4" t="s">
        <v>77</v>
      </c>
      <c r="N6891" s="4">
        <v>175.52</v>
      </c>
      <c r="O6891" s="4">
        <v>298.48</v>
      </c>
      <c r="P6891" s="4" t="s">
        <v>78</v>
      </c>
      <c r="Q6891" s="77">
        <v>45281.658333333333</v>
      </c>
      <c r="R6891" s="4">
        <v>175.52</v>
      </c>
      <c r="S6891" s="4">
        <v>298.48</v>
      </c>
      <c r="T6891" s="4" t="str">
        <f>VLOOKUP(E6891,zamiana!A:B,2,0)</f>
        <v>WAMTECHNIK</v>
      </c>
    </row>
    <row r="6892" spans="1:20" x14ac:dyDescent="0.3">
      <c r="A6892" s="4" t="s">
        <v>4331</v>
      </c>
      <c r="B6892" s="76">
        <v>45230</v>
      </c>
      <c r="C6892" s="76">
        <v>45230</v>
      </c>
      <c r="D6892" s="76">
        <v>45260</v>
      </c>
      <c r="E6892" s="4" t="s">
        <v>35</v>
      </c>
      <c r="F6892" s="4" t="s">
        <v>1128</v>
      </c>
      <c r="G6892" s="4" t="s">
        <v>942</v>
      </c>
      <c r="H6892" s="4" t="s">
        <v>1129</v>
      </c>
      <c r="I6892" s="4" t="s">
        <v>3699</v>
      </c>
      <c r="J6892" s="4" t="s">
        <v>3700</v>
      </c>
      <c r="K6892" s="4" t="s">
        <v>35</v>
      </c>
      <c r="L6892" s="4">
        <v>1</v>
      </c>
      <c r="M6892" s="4" t="s">
        <v>77</v>
      </c>
      <c r="N6892" s="4">
        <v>691.9</v>
      </c>
      <c r="O6892" s="4">
        <v>607.72</v>
      </c>
      <c r="P6892" s="4" t="s">
        <v>78</v>
      </c>
      <c r="Q6892" s="77">
        <v>45281.679166666669</v>
      </c>
      <c r="R6892" s="4">
        <v>691.9</v>
      </c>
      <c r="S6892" s="4">
        <v>607.72</v>
      </c>
      <c r="T6892" s="4" t="str">
        <f>VLOOKUP(E6892,zamiana!A:B,2,0)</f>
        <v>WAMTECHNIK</v>
      </c>
    </row>
    <row r="6893" spans="1:20" x14ac:dyDescent="0.3">
      <c r="A6893" s="4" t="s">
        <v>4331</v>
      </c>
      <c r="B6893" s="76">
        <v>45230</v>
      </c>
      <c r="C6893" s="76">
        <v>45230</v>
      </c>
      <c r="D6893" s="76">
        <v>45260</v>
      </c>
      <c r="E6893" s="4" t="s">
        <v>35</v>
      </c>
      <c r="F6893" s="4" t="s">
        <v>1128</v>
      </c>
      <c r="G6893" s="4" t="s">
        <v>942</v>
      </c>
      <c r="H6893" s="4" t="s">
        <v>1129</v>
      </c>
      <c r="I6893" s="4" t="s">
        <v>3701</v>
      </c>
      <c r="J6893" s="4" t="s">
        <v>3702</v>
      </c>
      <c r="K6893" s="4" t="s">
        <v>35</v>
      </c>
      <c r="L6893" s="4">
        <v>1</v>
      </c>
      <c r="M6893" s="4" t="s">
        <v>77</v>
      </c>
      <c r="N6893" s="4">
        <v>1149.81</v>
      </c>
      <c r="O6893" s="4">
        <v>376.42</v>
      </c>
      <c r="P6893" s="4" t="s">
        <v>78</v>
      </c>
      <c r="Q6893" s="77">
        <v>45281.665277777778</v>
      </c>
      <c r="R6893" s="4">
        <v>1149.81</v>
      </c>
      <c r="S6893" s="4">
        <v>376.42</v>
      </c>
      <c r="T6893" s="4" t="str">
        <f>VLOOKUP(E6893,zamiana!A:B,2,0)</f>
        <v>WAMTECHNIK</v>
      </c>
    </row>
    <row r="6894" spans="1:20" x14ac:dyDescent="0.3">
      <c r="A6894" s="4" t="s">
        <v>4331</v>
      </c>
      <c r="B6894" s="76">
        <v>45230</v>
      </c>
      <c r="C6894" s="76">
        <v>45230</v>
      </c>
      <c r="D6894" s="76">
        <v>45260</v>
      </c>
      <c r="E6894" s="4" t="s">
        <v>35</v>
      </c>
      <c r="F6894" s="4" t="s">
        <v>1128</v>
      </c>
      <c r="G6894" s="4" t="s">
        <v>942</v>
      </c>
      <c r="H6894" s="4" t="s">
        <v>1129</v>
      </c>
      <c r="I6894" s="4" t="s">
        <v>3703</v>
      </c>
      <c r="J6894" s="4" t="s">
        <v>3704</v>
      </c>
      <c r="K6894" s="4" t="s">
        <v>35</v>
      </c>
      <c r="L6894" s="4">
        <v>1</v>
      </c>
      <c r="M6894" s="4" t="s">
        <v>77</v>
      </c>
      <c r="N6894" s="4">
        <v>412.66</v>
      </c>
      <c r="O6894" s="4">
        <v>189.07</v>
      </c>
      <c r="P6894" s="4" t="s">
        <v>78</v>
      </c>
      <c r="Q6894" s="77">
        <v>45281.665972222225</v>
      </c>
      <c r="R6894" s="4">
        <v>412.66</v>
      </c>
      <c r="S6894" s="4">
        <v>189.07</v>
      </c>
      <c r="T6894" s="4" t="str">
        <f>VLOOKUP(E6894,zamiana!A:B,2,0)</f>
        <v>WAMTECHNIK</v>
      </c>
    </row>
    <row r="6895" spans="1:20" x14ac:dyDescent="0.3">
      <c r="A6895" s="4" t="s">
        <v>4331</v>
      </c>
      <c r="B6895" s="76">
        <v>45230</v>
      </c>
      <c r="C6895" s="76">
        <v>45230</v>
      </c>
      <c r="D6895" s="76">
        <v>45260</v>
      </c>
      <c r="E6895" s="4" t="s">
        <v>35</v>
      </c>
      <c r="F6895" s="4" t="s">
        <v>1128</v>
      </c>
      <c r="G6895" s="4" t="s">
        <v>942</v>
      </c>
      <c r="H6895" s="4" t="s">
        <v>1129</v>
      </c>
      <c r="I6895" s="4" t="s">
        <v>3705</v>
      </c>
      <c r="J6895" s="4" t="s">
        <v>3706</v>
      </c>
      <c r="K6895" s="4" t="s">
        <v>35</v>
      </c>
      <c r="L6895" s="4">
        <v>1</v>
      </c>
      <c r="M6895" s="4" t="s">
        <v>77</v>
      </c>
      <c r="N6895" s="4">
        <v>4455.4799999999996</v>
      </c>
      <c r="O6895" s="4">
        <v>3404.76</v>
      </c>
      <c r="P6895" s="4" t="s">
        <v>78</v>
      </c>
      <c r="Q6895" s="77">
        <v>45281.677777777775</v>
      </c>
      <c r="R6895" s="4">
        <v>4455.4799999999996</v>
      </c>
      <c r="S6895" s="4">
        <v>3404.76</v>
      </c>
      <c r="T6895" s="4" t="str">
        <f>VLOOKUP(E6895,zamiana!A:B,2,0)</f>
        <v>WAMTECHNIK</v>
      </c>
    </row>
    <row r="6896" spans="1:20" x14ac:dyDescent="0.3">
      <c r="A6896" s="4" t="s">
        <v>4331</v>
      </c>
      <c r="B6896" s="76">
        <v>45230</v>
      </c>
      <c r="C6896" s="76">
        <v>45230</v>
      </c>
      <c r="D6896" s="76">
        <v>45260</v>
      </c>
      <c r="E6896" s="4" t="s">
        <v>35</v>
      </c>
      <c r="F6896" s="4" t="s">
        <v>1128</v>
      </c>
      <c r="G6896" s="4" t="s">
        <v>942</v>
      </c>
      <c r="H6896" s="4" t="s">
        <v>1129</v>
      </c>
      <c r="I6896" s="4" t="s">
        <v>3163</v>
      </c>
      <c r="J6896" s="4" t="s">
        <v>3164</v>
      </c>
      <c r="K6896" s="4" t="s">
        <v>35</v>
      </c>
      <c r="L6896" s="4">
        <v>1</v>
      </c>
      <c r="M6896" s="4" t="s">
        <v>77</v>
      </c>
      <c r="N6896" s="4">
        <v>177.13</v>
      </c>
      <c r="O6896" s="4">
        <v>160.74</v>
      </c>
      <c r="P6896" s="4" t="s">
        <v>78</v>
      </c>
      <c r="Q6896" s="77">
        <v>45281.672222222223</v>
      </c>
      <c r="R6896" s="4">
        <v>177.13</v>
      </c>
      <c r="S6896" s="4">
        <v>160.74</v>
      </c>
      <c r="T6896" s="4" t="str">
        <f>VLOOKUP(E6896,zamiana!A:B,2,0)</f>
        <v>WAMTECHNIK</v>
      </c>
    </row>
    <row r="6897" spans="1:20" x14ac:dyDescent="0.3">
      <c r="A6897" s="4" t="s">
        <v>4331</v>
      </c>
      <c r="B6897" s="76">
        <v>45230</v>
      </c>
      <c r="C6897" s="76">
        <v>45230</v>
      </c>
      <c r="D6897" s="76">
        <v>45260</v>
      </c>
      <c r="E6897" s="4" t="s">
        <v>35</v>
      </c>
      <c r="F6897" s="4" t="s">
        <v>1128</v>
      </c>
      <c r="G6897" s="4" t="s">
        <v>942</v>
      </c>
      <c r="H6897" s="4" t="s">
        <v>1129</v>
      </c>
      <c r="I6897" s="4" t="s">
        <v>3108</v>
      </c>
      <c r="J6897" s="4" t="s">
        <v>3109</v>
      </c>
      <c r="K6897" s="4" t="s">
        <v>35</v>
      </c>
      <c r="L6897" s="4">
        <v>1</v>
      </c>
      <c r="M6897" s="4" t="s">
        <v>77</v>
      </c>
      <c r="N6897" s="4">
        <v>15.26</v>
      </c>
      <c r="O6897" s="4">
        <v>18.23</v>
      </c>
      <c r="P6897" s="4" t="s">
        <v>78</v>
      </c>
      <c r="Q6897" s="77">
        <v>45281.658333333333</v>
      </c>
      <c r="R6897" s="4">
        <v>15.26</v>
      </c>
      <c r="S6897" s="4">
        <v>18.23</v>
      </c>
      <c r="T6897" s="4" t="str">
        <f>VLOOKUP(E6897,zamiana!A:B,2,0)</f>
        <v>WAMTECHNIK</v>
      </c>
    </row>
    <row r="6898" spans="1:20" x14ac:dyDescent="0.3">
      <c r="A6898" s="4" t="s">
        <v>4331</v>
      </c>
      <c r="B6898" s="76">
        <v>45230</v>
      </c>
      <c r="C6898" s="76">
        <v>45230</v>
      </c>
      <c r="D6898" s="76">
        <v>45260</v>
      </c>
      <c r="E6898" s="4" t="s">
        <v>35</v>
      </c>
      <c r="F6898" s="4" t="s">
        <v>1128</v>
      </c>
      <c r="G6898" s="4" t="s">
        <v>942</v>
      </c>
      <c r="H6898" s="4" t="s">
        <v>1129</v>
      </c>
      <c r="I6898" s="4" t="s">
        <v>3136</v>
      </c>
      <c r="J6898" s="4" t="s">
        <v>2973</v>
      </c>
      <c r="K6898" s="4" t="s">
        <v>35</v>
      </c>
      <c r="L6898" s="4">
        <v>1</v>
      </c>
      <c r="M6898" s="4" t="s">
        <v>77</v>
      </c>
      <c r="N6898" s="4">
        <v>57.3</v>
      </c>
      <c r="O6898" s="4">
        <v>30.7</v>
      </c>
      <c r="P6898" s="4" t="s">
        <v>78</v>
      </c>
      <c r="Q6898" s="77">
        <v>45281.672222222223</v>
      </c>
      <c r="R6898" s="4">
        <v>57.3</v>
      </c>
      <c r="S6898" s="4">
        <v>30.7</v>
      </c>
      <c r="T6898" s="4" t="str">
        <f>VLOOKUP(E6898,zamiana!A:B,2,0)</f>
        <v>WAMTECHNIK</v>
      </c>
    </row>
    <row r="6899" spans="1:20" x14ac:dyDescent="0.3">
      <c r="A6899" s="4" t="s">
        <v>4331</v>
      </c>
      <c r="B6899" s="76">
        <v>45230</v>
      </c>
      <c r="C6899" s="76">
        <v>45230</v>
      </c>
      <c r="D6899" s="76">
        <v>45260</v>
      </c>
      <c r="E6899" s="4" t="s">
        <v>35</v>
      </c>
      <c r="F6899" s="4" t="s">
        <v>1128</v>
      </c>
      <c r="G6899" s="4" t="s">
        <v>942</v>
      </c>
      <c r="H6899" s="4" t="s">
        <v>1129</v>
      </c>
      <c r="I6899" s="4" t="s">
        <v>2962</v>
      </c>
      <c r="J6899" s="4" t="s">
        <v>2963</v>
      </c>
      <c r="K6899" s="4" t="s">
        <v>35</v>
      </c>
      <c r="L6899" s="4">
        <v>2</v>
      </c>
      <c r="M6899" s="4" t="s">
        <v>77</v>
      </c>
      <c r="N6899" s="4">
        <v>61.78</v>
      </c>
      <c r="O6899" s="4">
        <v>118.07</v>
      </c>
      <c r="P6899" s="4" t="s">
        <v>78</v>
      </c>
      <c r="Q6899" s="77">
        <v>45281.658333333333</v>
      </c>
      <c r="R6899" s="4">
        <v>123.56</v>
      </c>
      <c r="S6899" s="4">
        <v>236.14</v>
      </c>
      <c r="T6899" s="4" t="str">
        <f>VLOOKUP(E6899,zamiana!A:B,2,0)</f>
        <v>WAMTECHNIK</v>
      </c>
    </row>
    <row r="6900" spans="1:20" x14ac:dyDescent="0.3">
      <c r="A6900" s="4" t="s">
        <v>4331</v>
      </c>
      <c r="B6900" s="76">
        <v>45230</v>
      </c>
      <c r="C6900" s="76">
        <v>45230</v>
      </c>
      <c r="D6900" s="76">
        <v>45260</v>
      </c>
      <c r="E6900" s="4" t="s">
        <v>35</v>
      </c>
      <c r="F6900" s="4" t="s">
        <v>1128</v>
      </c>
      <c r="G6900" s="4" t="s">
        <v>942</v>
      </c>
      <c r="H6900" s="4" t="s">
        <v>1129</v>
      </c>
      <c r="I6900" s="4" t="s">
        <v>3158</v>
      </c>
      <c r="J6900" s="4" t="s">
        <v>3159</v>
      </c>
      <c r="K6900" s="4" t="s">
        <v>35</v>
      </c>
      <c r="L6900" s="4">
        <v>1</v>
      </c>
      <c r="M6900" s="4" t="s">
        <v>77</v>
      </c>
      <c r="N6900" s="4">
        <v>169.54</v>
      </c>
      <c r="O6900" s="4">
        <v>126.07</v>
      </c>
      <c r="P6900" s="4" t="s">
        <v>78</v>
      </c>
      <c r="Q6900" s="77">
        <v>45281.665277777778</v>
      </c>
      <c r="R6900" s="4">
        <v>169.54</v>
      </c>
      <c r="S6900" s="4">
        <v>126.07</v>
      </c>
      <c r="T6900" s="4" t="str">
        <f>VLOOKUP(E6900,zamiana!A:B,2,0)</f>
        <v>WAMTECHNIK</v>
      </c>
    </row>
    <row r="6901" spans="1:20" x14ac:dyDescent="0.3">
      <c r="A6901" s="4" t="s">
        <v>4331</v>
      </c>
      <c r="B6901" s="76">
        <v>45230</v>
      </c>
      <c r="C6901" s="76">
        <v>45230</v>
      </c>
      <c r="D6901" s="76">
        <v>45260</v>
      </c>
      <c r="E6901" s="4" t="s">
        <v>35</v>
      </c>
      <c r="F6901" s="4" t="s">
        <v>1128</v>
      </c>
      <c r="G6901" s="4" t="s">
        <v>942</v>
      </c>
      <c r="H6901" s="4" t="s">
        <v>1129</v>
      </c>
      <c r="I6901" s="4" t="s">
        <v>3165</v>
      </c>
      <c r="J6901" s="4" t="s">
        <v>3166</v>
      </c>
      <c r="K6901" s="4" t="s">
        <v>35</v>
      </c>
      <c r="L6901" s="4">
        <v>1</v>
      </c>
      <c r="M6901" s="4" t="s">
        <v>77</v>
      </c>
      <c r="N6901" s="4">
        <v>183.57</v>
      </c>
      <c r="O6901" s="4">
        <v>133.19999999999999</v>
      </c>
      <c r="P6901" s="4" t="s">
        <v>78</v>
      </c>
      <c r="Q6901" s="77">
        <v>45281.678472222222</v>
      </c>
      <c r="R6901" s="4">
        <v>183.57</v>
      </c>
      <c r="S6901" s="4">
        <v>133.19999999999999</v>
      </c>
      <c r="T6901" s="4" t="str">
        <f>VLOOKUP(E6901,zamiana!A:B,2,0)</f>
        <v>WAMTECHNIK</v>
      </c>
    </row>
    <row r="6902" spans="1:20" x14ac:dyDescent="0.3">
      <c r="A6902" s="4" t="s">
        <v>4326</v>
      </c>
      <c r="B6902" s="76">
        <v>45230</v>
      </c>
      <c r="C6902" s="76">
        <v>45230</v>
      </c>
      <c r="D6902" s="76">
        <v>45260</v>
      </c>
      <c r="E6902" s="4" t="s">
        <v>35</v>
      </c>
      <c r="F6902" s="4" t="s">
        <v>1128</v>
      </c>
      <c r="G6902" s="4" t="s">
        <v>942</v>
      </c>
      <c r="H6902" s="4" t="s">
        <v>1129</v>
      </c>
      <c r="I6902" s="4" t="s">
        <v>3187</v>
      </c>
      <c r="J6902" s="4" t="s">
        <v>3188</v>
      </c>
      <c r="K6902" s="4" t="s">
        <v>35</v>
      </c>
      <c r="L6902" s="4">
        <v>4</v>
      </c>
      <c r="M6902" s="4" t="s">
        <v>77</v>
      </c>
      <c r="N6902" s="4">
        <v>596.23</v>
      </c>
      <c r="O6902" s="4">
        <v>467.68</v>
      </c>
      <c r="P6902" s="4" t="s">
        <v>78</v>
      </c>
      <c r="Q6902" s="77">
        <v>45281.679166666669</v>
      </c>
      <c r="R6902" s="4">
        <v>2384.92</v>
      </c>
      <c r="S6902" s="4">
        <v>1870.72</v>
      </c>
      <c r="T6902" s="4" t="str">
        <f>VLOOKUP(E6902,zamiana!A:B,2,0)</f>
        <v>WAMTECHNIK</v>
      </c>
    </row>
    <row r="6903" spans="1:20" x14ac:dyDescent="0.3">
      <c r="A6903" s="4" t="s">
        <v>4326</v>
      </c>
      <c r="B6903" s="76">
        <v>45230</v>
      </c>
      <c r="C6903" s="76">
        <v>45230</v>
      </c>
      <c r="D6903" s="76">
        <v>45260</v>
      </c>
      <c r="E6903" s="4" t="s">
        <v>35</v>
      </c>
      <c r="F6903" s="4" t="s">
        <v>1128</v>
      </c>
      <c r="G6903" s="4" t="s">
        <v>942</v>
      </c>
      <c r="H6903" s="4" t="s">
        <v>1129</v>
      </c>
      <c r="I6903" s="4" t="s">
        <v>3163</v>
      </c>
      <c r="J6903" s="4" t="s">
        <v>3164</v>
      </c>
      <c r="K6903" s="4" t="s">
        <v>35</v>
      </c>
      <c r="L6903" s="4">
        <v>4</v>
      </c>
      <c r="M6903" s="4" t="s">
        <v>77</v>
      </c>
      <c r="N6903" s="4">
        <v>177.13</v>
      </c>
      <c r="O6903" s="4">
        <v>160.74</v>
      </c>
      <c r="P6903" s="4" t="s">
        <v>78</v>
      </c>
      <c r="Q6903" s="77">
        <v>45281.672222222223</v>
      </c>
      <c r="R6903" s="4">
        <v>708.52</v>
      </c>
      <c r="S6903" s="4">
        <v>642.96</v>
      </c>
      <c r="T6903" s="4" t="str">
        <f>VLOOKUP(E6903,zamiana!A:B,2,0)</f>
        <v>WAMTECHNIK</v>
      </c>
    </row>
    <row r="6904" spans="1:20" x14ac:dyDescent="0.3">
      <c r="A6904" s="4" t="s">
        <v>4326</v>
      </c>
      <c r="B6904" s="76">
        <v>45230</v>
      </c>
      <c r="C6904" s="76">
        <v>45230</v>
      </c>
      <c r="D6904" s="76">
        <v>45260</v>
      </c>
      <c r="E6904" s="4" t="s">
        <v>35</v>
      </c>
      <c r="F6904" s="4" t="s">
        <v>1128</v>
      </c>
      <c r="G6904" s="4" t="s">
        <v>942</v>
      </c>
      <c r="H6904" s="4" t="s">
        <v>1129</v>
      </c>
      <c r="I6904" s="4" t="s">
        <v>3108</v>
      </c>
      <c r="J6904" s="4" t="s">
        <v>3109</v>
      </c>
      <c r="K6904" s="4" t="s">
        <v>35</v>
      </c>
      <c r="L6904" s="4">
        <v>4</v>
      </c>
      <c r="M6904" s="4" t="s">
        <v>77</v>
      </c>
      <c r="N6904" s="4">
        <v>15.26</v>
      </c>
      <c r="O6904" s="4">
        <v>18.23</v>
      </c>
      <c r="P6904" s="4" t="s">
        <v>78</v>
      </c>
      <c r="Q6904" s="77">
        <v>45281.658333333333</v>
      </c>
      <c r="R6904" s="4">
        <v>61.04</v>
      </c>
      <c r="S6904" s="4">
        <v>72.92</v>
      </c>
      <c r="T6904" s="4" t="str">
        <f>VLOOKUP(E6904,zamiana!A:B,2,0)</f>
        <v>WAMTECHNIK</v>
      </c>
    </row>
    <row r="6905" spans="1:20" x14ac:dyDescent="0.3">
      <c r="A6905" s="4" t="s">
        <v>4326</v>
      </c>
      <c r="B6905" s="76">
        <v>45230</v>
      </c>
      <c r="C6905" s="76">
        <v>45230</v>
      </c>
      <c r="D6905" s="76">
        <v>45260</v>
      </c>
      <c r="E6905" s="4" t="s">
        <v>35</v>
      </c>
      <c r="F6905" s="4" t="s">
        <v>1128</v>
      </c>
      <c r="G6905" s="4" t="s">
        <v>942</v>
      </c>
      <c r="H6905" s="4" t="s">
        <v>1129</v>
      </c>
      <c r="I6905" s="4" t="s">
        <v>3176</v>
      </c>
      <c r="J6905" s="4" t="s">
        <v>2443</v>
      </c>
      <c r="K6905" s="4" t="s">
        <v>35</v>
      </c>
      <c r="L6905" s="4">
        <v>16</v>
      </c>
      <c r="M6905" s="4" t="s">
        <v>77</v>
      </c>
      <c r="N6905" s="4">
        <v>69.680000000000007</v>
      </c>
      <c r="O6905" s="4">
        <v>185.27</v>
      </c>
      <c r="P6905" s="4" t="s">
        <v>78</v>
      </c>
      <c r="Q6905" s="77">
        <v>45281.672222222223</v>
      </c>
      <c r="R6905" s="4">
        <v>1114.8800000000001</v>
      </c>
      <c r="S6905" s="4">
        <v>2964.32</v>
      </c>
      <c r="T6905" s="4" t="str">
        <f>VLOOKUP(E6905,zamiana!A:B,2,0)</f>
        <v>WAMTECHNIK</v>
      </c>
    </row>
    <row r="6906" spans="1:20" x14ac:dyDescent="0.3">
      <c r="A6906" s="4" t="s">
        <v>4326</v>
      </c>
      <c r="B6906" s="76">
        <v>45230</v>
      </c>
      <c r="C6906" s="76">
        <v>45230</v>
      </c>
      <c r="D6906" s="76">
        <v>45260</v>
      </c>
      <c r="E6906" s="4" t="s">
        <v>35</v>
      </c>
      <c r="F6906" s="4" t="s">
        <v>1128</v>
      </c>
      <c r="G6906" s="4" t="s">
        <v>942</v>
      </c>
      <c r="H6906" s="4" t="s">
        <v>1129</v>
      </c>
      <c r="I6906" s="4" t="s">
        <v>3136</v>
      </c>
      <c r="J6906" s="4" t="s">
        <v>2973</v>
      </c>
      <c r="K6906" s="4" t="s">
        <v>35</v>
      </c>
      <c r="L6906" s="4">
        <v>4</v>
      </c>
      <c r="M6906" s="4" t="s">
        <v>77</v>
      </c>
      <c r="N6906" s="4">
        <v>57.3</v>
      </c>
      <c r="O6906" s="4">
        <v>30.7</v>
      </c>
      <c r="P6906" s="4" t="s">
        <v>78</v>
      </c>
      <c r="Q6906" s="77">
        <v>45281.672222222223</v>
      </c>
      <c r="R6906" s="4">
        <v>229.2</v>
      </c>
      <c r="S6906" s="4">
        <v>122.8</v>
      </c>
      <c r="T6906" s="4" t="str">
        <f>VLOOKUP(E6906,zamiana!A:B,2,0)</f>
        <v>WAMTECHNIK</v>
      </c>
    </row>
    <row r="6907" spans="1:20" x14ac:dyDescent="0.3">
      <c r="A6907" s="4" t="s">
        <v>4326</v>
      </c>
      <c r="B6907" s="76">
        <v>45230</v>
      </c>
      <c r="C6907" s="76">
        <v>45230</v>
      </c>
      <c r="D6907" s="76">
        <v>45260</v>
      </c>
      <c r="E6907" s="4" t="s">
        <v>35</v>
      </c>
      <c r="F6907" s="4" t="s">
        <v>1128</v>
      </c>
      <c r="G6907" s="4" t="s">
        <v>942</v>
      </c>
      <c r="H6907" s="4" t="s">
        <v>1129</v>
      </c>
      <c r="I6907" s="4" t="s">
        <v>2962</v>
      </c>
      <c r="J6907" s="4" t="s">
        <v>2963</v>
      </c>
      <c r="K6907" s="4" t="s">
        <v>35</v>
      </c>
      <c r="L6907" s="4">
        <v>8</v>
      </c>
      <c r="M6907" s="4" t="s">
        <v>77</v>
      </c>
      <c r="N6907" s="4">
        <v>61.78</v>
      </c>
      <c r="O6907" s="4">
        <v>118.07</v>
      </c>
      <c r="P6907" s="4" t="s">
        <v>78</v>
      </c>
      <c r="Q6907" s="77">
        <v>45281.658333333333</v>
      </c>
      <c r="R6907" s="4">
        <v>494.24</v>
      </c>
      <c r="S6907" s="4">
        <v>944.56</v>
      </c>
      <c r="T6907" s="4" t="str">
        <f>VLOOKUP(E6907,zamiana!A:B,2,0)</f>
        <v>WAMTECHNIK</v>
      </c>
    </row>
    <row r="6908" spans="1:20" x14ac:dyDescent="0.3">
      <c r="A6908" s="4" t="s">
        <v>4326</v>
      </c>
      <c r="B6908" s="76">
        <v>45230</v>
      </c>
      <c r="C6908" s="76">
        <v>45230</v>
      </c>
      <c r="D6908" s="76">
        <v>45260</v>
      </c>
      <c r="E6908" s="4" t="s">
        <v>35</v>
      </c>
      <c r="F6908" s="4" t="s">
        <v>1128</v>
      </c>
      <c r="G6908" s="4" t="s">
        <v>942</v>
      </c>
      <c r="H6908" s="4" t="s">
        <v>1129</v>
      </c>
      <c r="I6908" s="4" t="s">
        <v>3155</v>
      </c>
      <c r="J6908" s="4" t="s">
        <v>3156</v>
      </c>
      <c r="K6908" s="4" t="s">
        <v>35</v>
      </c>
      <c r="L6908" s="4">
        <v>4</v>
      </c>
      <c r="M6908" s="4" t="s">
        <v>77</v>
      </c>
      <c r="N6908" s="4">
        <v>155.72999999999999</v>
      </c>
      <c r="O6908" s="4">
        <v>338.68</v>
      </c>
      <c r="P6908" s="4" t="s">
        <v>78</v>
      </c>
      <c r="Q6908" s="77">
        <v>45281.658333333333</v>
      </c>
      <c r="R6908" s="4">
        <v>622.91999999999996</v>
      </c>
      <c r="S6908" s="4">
        <v>1354.72</v>
      </c>
      <c r="T6908" s="4" t="str">
        <f>VLOOKUP(E6908,zamiana!A:B,2,0)</f>
        <v>WAMTECHNIK</v>
      </c>
    </row>
    <row r="6909" spans="1:20" x14ac:dyDescent="0.3">
      <c r="A6909" s="4" t="s">
        <v>4326</v>
      </c>
      <c r="B6909" s="76">
        <v>45230</v>
      </c>
      <c r="C6909" s="76">
        <v>45230</v>
      </c>
      <c r="D6909" s="76">
        <v>45260</v>
      </c>
      <c r="E6909" s="4" t="s">
        <v>35</v>
      </c>
      <c r="F6909" s="4" t="s">
        <v>1128</v>
      </c>
      <c r="G6909" s="4" t="s">
        <v>942</v>
      </c>
      <c r="H6909" s="4" t="s">
        <v>1129</v>
      </c>
      <c r="I6909" s="4" t="s">
        <v>3158</v>
      </c>
      <c r="J6909" s="4" t="s">
        <v>3159</v>
      </c>
      <c r="K6909" s="4" t="s">
        <v>35</v>
      </c>
      <c r="L6909" s="4">
        <v>4</v>
      </c>
      <c r="M6909" s="4" t="s">
        <v>77</v>
      </c>
      <c r="N6909" s="4">
        <v>169.54</v>
      </c>
      <c r="O6909" s="4">
        <v>126.07</v>
      </c>
      <c r="P6909" s="4" t="s">
        <v>78</v>
      </c>
      <c r="Q6909" s="77">
        <v>45281.665277777778</v>
      </c>
      <c r="R6909" s="4">
        <v>678.16</v>
      </c>
      <c r="S6909" s="4">
        <v>504.28</v>
      </c>
      <c r="T6909" s="4" t="str">
        <f>VLOOKUP(E6909,zamiana!A:B,2,0)</f>
        <v>WAMTECHNIK</v>
      </c>
    </row>
    <row r="6910" spans="1:20" x14ac:dyDescent="0.3">
      <c r="A6910" s="4" t="s">
        <v>4326</v>
      </c>
      <c r="B6910" s="76">
        <v>45230</v>
      </c>
      <c r="C6910" s="76">
        <v>45230</v>
      </c>
      <c r="D6910" s="76">
        <v>45260</v>
      </c>
      <c r="E6910" s="4" t="s">
        <v>35</v>
      </c>
      <c r="F6910" s="4" t="s">
        <v>1128</v>
      </c>
      <c r="G6910" s="4" t="s">
        <v>942</v>
      </c>
      <c r="H6910" s="4" t="s">
        <v>1129</v>
      </c>
      <c r="I6910" s="4" t="s">
        <v>3165</v>
      </c>
      <c r="J6910" s="4" t="s">
        <v>3166</v>
      </c>
      <c r="K6910" s="4" t="s">
        <v>35</v>
      </c>
      <c r="L6910" s="4">
        <v>4</v>
      </c>
      <c r="M6910" s="4" t="s">
        <v>77</v>
      </c>
      <c r="N6910" s="4">
        <v>183.57</v>
      </c>
      <c r="O6910" s="4">
        <v>133.19999999999999</v>
      </c>
      <c r="P6910" s="4" t="s">
        <v>78</v>
      </c>
      <c r="Q6910" s="77">
        <v>45281.678472222222</v>
      </c>
      <c r="R6910" s="4">
        <v>734.28</v>
      </c>
      <c r="S6910" s="4">
        <v>532.79999999999995</v>
      </c>
      <c r="T6910" s="4" t="str">
        <f>VLOOKUP(E6910,zamiana!A:B,2,0)</f>
        <v>WAMTECHNIK</v>
      </c>
    </row>
    <row r="6911" spans="1:20" x14ac:dyDescent="0.3">
      <c r="A6911" s="4" t="s">
        <v>4326</v>
      </c>
      <c r="B6911" s="76">
        <v>45230</v>
      </c>
      <c r="C6911" s="76">
        <v>45230</v>
      </c>
      <c r="D6911" s="76">
        <v>45260</v>
      </c>
      <c r="E6911" s="4" t="s">
        <v>35</v>
      </c>
      <c r="F6911" s="4" t="s">
        <v>1128</v>
      </c>
      <c r="G6911" s="4" t="s">
        <v>942</v>
      </c>
      <c r="H6911" s="4" t="s">
        <v>1129</v>
      </c>
      <c r="I6911" s="4" t="s">
        <v>3185</v>
      </c>
      <c r="J6911" s="4" t="s">
        <v>3186</v>
      </c>
      <c r="K6911" s="4" t="s">
        <v>35</v>
      </c>
      <c r="L6911" s="4">
        <v>4</v>
      </c>
      <c r="M6911" s="4" t="s">
        <v>77</v>
      </c>
      <c r="N6911" s="4">
        <v>1102.6400000000001</v>
      </c>
      <c r="O6911" s="4">
        <v>515.92999999999995</v>
      </c>
      <c r="P6911" s="4" t="s">
        <v>78</v>
      </c>
      <c r="Q6911" s="77">
        <v>45281.665277777778</v>
      </c>
      <c r="R6911" s="4">
        <v>4410.5600000000004</v>
      </c>
      <c r="S6911" s="4">
        <v>2063.7199999999998</v>
      </c>
      <c r="T6911" s="4" t="str">
        <f>VLOOKUP(E6911,zamiana!A:B,2,0)</f>
        <v>WAMTECHNIK</v>
      </c>
    </row>
    <row r="6912" spans="1:20" x14ac:dyDescent="0.3">
      <c r="A6912" s="4" t="s">
        <v>4326</v>
      </c>
      <c r="B6912" s="76">
        <v>45230</v>
      </c>
      <c r="C6912" s="76">
        <v>45230</v>
      </c>
      <c r="D6912" s="76">
        <v>45260</v>
      </c>
      <c r="E6912" s="4" t="s">
        <v>35</v>
      </c>
      <c r="F6912" s="4" t="s">
        <v>1128</v>
      </c>
      <c r="G6912" s="4" t="s">
        <v>942</v>
      </c>
      <c r="H6912" s="4" t="s">
        <v>1129</v>
      </c>
      <c r="I6912" s="4" t="s">
        <v>2901</v>
      </c>
      <c r="J6912" s="4" t="s">
        <v>2902</v>
      </c>
      <c r="K6912" s="4" t="s">
        <v>35</v>
      </c>
      <c r="L6912" s="4">
        <v>4</v>
      </c>
      <c r="M6912" s="4" t="s">
        <v>77</v>
      </c>
      <c r="N6912" s="4">
        <v>321.27999999999997</v>
      </c>
      <c r="O6912" s="4">
        <v>163.16999999999999</v>
      </c>
      <c r="P6912" s="4" t="s">
        <v>78</v>
      </c>
      <c r="Q6912" s="77">
        <v>45281.678472222222</v>
      </c>
      <c r="R6912" s="4">
        <v>1285.1199999999999</v>
      </c>
      <c r="S6912" s="4">
        <v>652.67999999999995</v>
      </c>
      <c r="T6912" s="4" t="str">
        <f>VLOOKUP(E6912,zamiana!A:B,2,0)</f>
        <v>WAMTECHNIK</v>
      </c>
    </row>
    <row r="6913" spans="1:20" x14ac:dyDescent="0.3">
      <c r="A6913" s="4" t="s">
        <v>4326</v>
      </c>
      <c r="B6913" s="76">
        <v>45230</v>
      </c>
      <c r="C6913" s="76">
        <v>45230</v>
      </c>
      <c r="D6913" s="76">
        <v>45260</v>
      </c>
      <c r="E6913" s="4" t="s">
        <v>35</v>
      </c>
      <c r="F6913" s="4" t="s">
        <v>1128</v>
      </c>
      <c r="G6913" s="4" t="s">
        <v>942</v>
      </c>
      <c r="H6913" s="4" t="s">
        <v>1129</v>
      </c>
      <c r="I6913" s="4" t="s">
        <v>3201</v>
      </c>
      <c r="J6913" s="4" t="s">
        <v>3202</v>
      </c>
      <c r="K6913" s="4" t="s">
        <v>35</v>
      </c>
      <c r="L6913" s="4">
        <v>4</v>
      </c>
      <c r="M6913" s="4" t="s">
        <v>77</v>
      </c>
      <c r="N6913" s="4">
        <v>4053</v>
      </c>
      <c r="O6913" s="4">
        <v>3085.45</v>
      </c>
      <c r="P6913" s="4" t="s">
        <v>78</v>
      </c>
      <c r="Q6913" s="77">
        <v>45281.677777777775</v>
      </c>
      <c r="R6913" s="4">
        <v>16212</v>
      </c>
      <c r="S6913" s="4">
        <v>12341.8</v>
      </c>
      <c r="T6913" s="4" t="str">
        <f>VLOOKUP(E6913,zamiana!A:B,2,0)</f>
        <v>WAMTECHNIK</v>
      </c>
    </row>
    <row r="6914" spans="1:20" x14ac:dyDescent="0.3">
      <c r="A6914" s="4" t="s">
        <v>4337</v>
      </c>
      <c r="B6914" s="76">
        <v>45230</v>
      </c>
      <c r="C6914" s="76">
        <v>45230</v>
      </c>
      <c r="D6914" s="76">
        <v>45260</v>
      </c>
      <c r="E6914" s="4" t="s">
        <v>31</v>
      </c>
      <c r="F6914" s="4" t="s">
        <v>1039</v>
      </c>
      <c r="G6914" s="4" t="s">
        <v>942</v>
      </c>
      <c r="H6914" s="4" t="s">
        <v>31</v>
      </c>
      <c r="I6914" s="4">
        <v>40522</v>
      </c>
      <c r="J6914" s="4" t="s">
        <v>4338</v>
      </c>
      <c r="K6914" s="4" t="s">
        <v>31</v>
      </c>
      <c r="L6914" s="4">
        <v>1497</v>
      </c>
      <c r="M6914" s="4" t="s">
        <v>77</v>
      </c>
      <c r="N6914" s="4">
        <v>1.91</v>
      </c>
      <c r="O6914" s="4">
        <v>2.06</v>
      </c>
      <c r="P6914" s="4" t="s">
        <v>78</v>
      </c>
      <c r="Q6914" s="77">
        <v>45281.612500000003</v>
      </c>
      <c r="R6914" s="4">
        <v>2859.27</v>
      </c>
      <c r="S6914" s="4">
        <v>3083.82</v>
      </c>
      <c r="T6914" s="4" t="str">
        <f>VLOOKUP(E6914,zamiana!A:B,2,0)</f>
        <v>HYDRAULIK BAUTEILE</v>
      </c>
    </row>
    <row r="6915" spans="1:20" x14ac:dyDescent="0.3">
      <c r="A6915" s="4" t="s">
        <v>4334</v>
      </c>
      <c r="B6915" s="76">
        <v>45230</v>
      </c>
      <c r="C6915" s="76">
        <v>45230</v>
      </c>
      <c r="D6915" s="76">
        <v>45260</v>
      </c>
      <c r="E6915" s="4" t="s">
        <v>35</v>
      </c>
      <c r="F6915" s="4" t="s">
        <v>1128</v>
      </c>
      <c r="G6915" s="4" t="s">
        <v>942</v>
      </c>
      <c r="H6915" s="4" t="s">
        <v>1129</v>
      </c>
      <c r="I6915" s="4" t="s">
        <v>3158</v>
      </c>
      <c r="J6915" s="4" t="s">
        <v>3159</v>
      </c>
      <c r="K6915" s="4" t="s">
        <v>35</v>
      </c>
      <c r="L6915" s="4">
        <v>6</v>
      </c>
      <c r="M6915" s="4" t="s">
        <v>77</v>
      </c>
      <c r="N6915" s="4">
        <v>169.54</v>
      </c>
      <c r="O6915" s="4">
        <v>126.07</v>
      </c>
      <c r="P6915" s="4" t="s">
        <v>78</v>
      </c>
      <c r="Q6915" s="77">
        <v>45281.665277777778</v>
      </c>
      <c r="R6915" s="4">
        <v>1017.24</v>
      </c>
      <c r="S6915" s="4">
        <v>756.42</v>
      </c>
      <c r="T6915" s="4" t="str">
        <f>VLOOKUP(E6915,zamiana!A:B,2,0)</f>
        <v>WAMTECHNIK</v>
      </c>
    </row>
    <row r="6916" spans="1:20" x14ac:dyDescent="0.3">
      <c r="A6916" s="4" t="s">
        <v>4335</v>
      </c>
      <c r="B6916" s="76">
        <v>45230</v>
      </c>
      <c r="C6916" s="76">
        <v>45230</v>
      </c>
      <c r="D6916" s="76">
        <v>45260</v>
      </c>
      <c r="E6916" s="4" t="s">
        <v>35</v>
      </c>
      <c r="F6916" s="4" t="s">
        <v>1128</v>
      </c>
      <c r="G6916" s="4" t="s">
        <v>942</v>
      </c>
      <c r="H6916" s="4" t="s">
        <v>1129</v>
      </c>
      <c r="I6916" s="4" t="s">
        <v>3158</v>
      </c>
      <c r="J6916" s="4" t="s">
        <v>3159</v>
      </c>
      <c r="K6916" s="4" t="s">
        <v>35</v>
      </c>
      <c r="L6916" s="4">
        <v>16</v>
      </c>
      <c r="M6916" s="4" t="s">
        <v>77</v>
      </c>
      <c r="N6916" s="4">
        <v>169.54</v>
      </c>
      <c r="O6916" s="4">
        <v>126.07</v>
      </c>
      <c r="P6916" s="4" t="s">
        <v>78</v>
      </c>
      <c r="Q6916" s="77">
        <v>45281.665277777778</v>
      </c>
      <c r="R6916" s="4">
        <v>2712.64</v>
      </c>
      <c r="S6916" s="4">
        <v>2017.12</v>
      </c>
      <c r="T6916" s="4" t="str">
        <f>VLOOKUP(E6916,zamiana!A:B,2,0)</f>
        <v>WAMTECHNIK</v>
      </c>
    </row>
    <row r="6917" spans="1:20" x14ac:dyDescent="0.3">
      <c r="A6917" s="4" t="s">
        <v>5537</v>
      </c>
      <c r="B6917" s="76">
        <v>45232</v>
      </c>
      <c r="C6917" s="76">
        <v>45232</v>
      </c>
      <c r="D6917" s="76">
        <v>45232</v>
      </c>
      <c r="E6917" s="4" t="s">
        <v>2647</v>
      </c>
      <c r="F6917" s="4" t="s">
        <v>5538</v>
      </c>
      <c r="G6917" s="4" t="s">
        <v>5539</v>
      </c>
      <c r="H6917" s="4" t="s">
        <v>2647</v>
      </c>
      <c r="I6917" s="4" t="s">
        <v>936</v>
      </c>
      <c r="J6917" s="4" t="s">
        <v>5540</v>
      </c>
      <c r="K6917" s="4" t="s">
        <v>936</v>
      </c>
      <c r="L6917" s="4">
        <v>16</v>
      </c>
      <c r="M6917" s="4" t="s">
        <v>5541</v>
      </c>
      <c r="N6917" s="4">
        <v>1.1399999999999999</v>
      </c>
      <c r="O6917" s="4">
        <v>0.01</v>
      </c>
      <c r="P6917" s="4" t="s">
        <v>78</v>
      </c>
      <c r="Q6917" s="77">
        <v>41710.533333333333</v>
      </c>
      <c r="R6917" s="4">
        <v>18.239999999999998</v>
      </c>
      <c r="S6917" s="4">
        <v>0.16</v>
      </c>
      <c r="T6917" s="4" t="str">
        <f>VLOOKUP(E6917,zamiana!A:B,2,0)</f>
        <v>INNE</v>
      </c>
    </row>
    <row r="6918" spans="1:20" x14ac:dyDescent="0.3">
      <c r="A6918" s="4" t="s">
        <v>5542</v>
      </c>
      <c r="B6918" s="76">
        <v>45232</v>
      </c>
      <c r="C6918" s="76">
        <v>45232</v>
      </c>
      <c r="D6918" s="76">
        <v>45237</v>
      </c>
      <c r="E6918" s="4" t="s">
        <v>5543</v>
      </c>
      <c r="F6918" s="4" t="s">
        <v>5544</v>
      </c>
      <c r="G6918" s="4" t="s">
        <v>5539</v>
      </c>
      <c r="H6918" s="4" t="s">
        <v>5543</v>
      </c>
      <c r="I6918" s="4" t="s">
        <v>5545</v>
      </c>
      <c r="J6918" s="4" t="s">
        <v>5546</v>
      </c>
      <c r="K6918" s="4" t="s">
        <v>936</v>
      </c>
      <c r="L6918" s="4">
        <v>20</v>
      </c>
      <c r="M6918" s="4" t="s">
        <v>5541</v>
      </c>
      <c r="N6918" s="4">
        <v>0.01</v>
      </c>
      <c r="Q6918" s="77"/>
      <c r="R6918" s="4">
        <v>0.2</v>
      </c>
      <c r="T6918" s="4" t="str">
        <f>VLOOKUP(E6918,zamiana!A:B,2,0)</f>
        <v>INNE</v>
      </c>
    </row>
    <row r="6919" spans="1:20" x14ac:dyDescent="0.3">
      <c r="A6919" s="4" t="s">
        <v>5547</v>
      </c>
      <c r="B6919" s="76">
        <v>45232</v>
      </c>
      <c r="C6919" s="76">
        <v>45232</v>
      </c>
      <c r="D6919" s="76">
        <v>45259</v>
      </c>
      <c r="E6919" s="4" t="s">
        <v>1654</v>
      </c>
      <c r="F6919" s="4" t="s">
        <v>1655</v>
      </c>
      <c r="G6919" s="4" t="s">
        <v>942</v>
      </c>
      <c r="H6919" s="4" t="s">
        <v>1656</v>
      </c>
      <c r="I6919" s="4" t="s">
        <v>5548</v>
      </c>
      <c r="J6919" s="4" t="s">
        <v>5549</v>
      </c>
      <c r="K6919" s="4" t="s">
        <v>37</v>
      </c>
      <c r="L6919" s="4">
        <v>1</v>
      </c>
      <c r="M6919" s="4" t="s">
        <v>77</v>
      </c>
      <c r="N6919" s="4">
        <v>942.53</v>
      </c>
      <c r="O6919" s="4">
        <v>88.31</v>
      </c>
      <c r="P6919" s="4" t="s">
        <v>78</v>
      </c>
      <c r="Q6919" s="77">
        <v>45281.646527777775</v>
      </c>
      <c r="R6919" s="4">
        <v>942.53</v>
      </c>
      <c r="S6919" s="4">
        <v>88.31</v>
      </c>
      <c r="T6919" s="4" t="str">
        <f>VLOOKUP(E6919,zamiana!A:B,2,0)</f>
        <v>STADLER SIEDLCE</v>
      </c>
    </row>
    <row r="6920" spans="1:20" x14ac:dyDescent="0.3">
      <c r="A6920" s="4" t="s">
        <v>5589</v>
      </c>
      <c r="B6920" s="76">
        <v>45233</v>
      </c>
      <c r="C6920" s="76">
        <v>45233</v>
      </c>
      <c r="D6920" s="76">
        <v>45254</v>
      </c>
      <c r="E6920" s="4" t="s">
        <v>58</v>
      </c>
      <c r="F6920" s="4" t="s">
        <v>1381</v>
      </c>
      <c r="G6920" s="4" t="s">
        <v>942</v>
      </c>
      <c r="H6920" s="4" t="s">
        <v>1382</v>
      </c>
      <c r="I6920" s="4">
        <v>15659</v>
      </c>
      <c r="J6920" s="4" t="s">
        <v>4314</v>
      </c>
      <c r="K6920" s="4" t="s">
        <v>58</v>
      </c>
      <c r="L6920" s="4">
        <v>2</v>
      </c>
      <c r="M6920" s="4" t="s">
        <v>77</v>
      </c>
      <c r="N6920" s="4">
        <v>3889.65</v>
      </c>
      <c r="O6920" s="4">
        <v>4424.4799999999996</v>
      </c>
      <c r="P6920" s="4" t="s">
        <v>78</v>
      </c>
      <c r="Q6920" s="77">
        <v>45281.667361111111</v>
      </c>
      <c r="R6920" s="4">
        <v>7779.3</v>
      </c>
      <c r="S6920" s="4">
        <v>8848.9599999999991</v>
      </c>
      <c r="T6920" s="4" t="str">
        <f>VLOOKUP(E6920,zamiana!A:B,2,0)</f>
        <v>Impact</v>
      </c>
    </row>
    <row r="6921" spans="1:20" x14ac:dyDescent="0.3">
      <c r="A6921" s="4" t="s">
        <v>5589</v>
      </c>
      <c r="B6921" s="76">
        <v>45233</v>
      </c>
      <c r="C6921" s="76">
        <v>45233</v>
      </c>
      <c r="D6921" s="76">
        <v>45254</v>
      </c>
      <c r="E6921" s="4" t="s">
        <v>58</v>
      </c>
      <c r="F6921" s="4" t="s">
        <v>1381</v>
      </c>
      <c r="G6921" s="4" t="s">
        <v>942</v>
      </c>
      <c r="H6921" s="4" t="s">
        <v>1382</v>
      </c>
      <c r="I6921" s="4">
        <v>15256</v>
      </c>
      <c r="J6921" s="4" t="s">
        <v>4313</v>
      </c>
      <c r="K6921" s="4" t="s">
        <v>58</v>
      </c>
      <c r="L6921" s="4">
        <v>2</v>
      </c>
      <c r="M6921" s="4" t="s">
        <v>77</v>
      </c>
      <c r="N6921" s="4">
        <v>4306.3999999999996</v>
      </c>
      <c r="O6921" s="4">
        <v>3547.95</v>
      </c>
      <c r="P6921" s="4" t="s">
        <v>78</v>
      </c>
      <c r="Q6921" s="77">
        <v>45281.667361111111</v>
      </c>
      <c r="R6921" s="4">
        <v>8612.7999999999993</v>
      </c>
      <c r="S6921" s="4">
        <v>7095.9</v>
      </c>
      <c r="T6921" s="4" t="str">
        <f>VLOOKUP(E6921,zamiana!A:B,2,0)</f>
        <v>Impact</v>
      </c>
    </row>
    <row r="6922" spans="1:20" x14ac:dyDescent="0.3">
      <c r="A6922" s="4" t="s">
        <v>5589</v>
      </c>
      <c r="B6922" s="76">
        <v>45233</v>
      </c>
      <c r="C6922" s="76">
        <v>45233</v>
      </c>
      <c r="D6922" s="76">
        <v>45254</v>
      </c>
      <c r="E6922" s="4" t="s">
        <v>58</v>
      </c>
      <c r="F6922" s="4" t="s">
        <v>1381</v>
      </c>
      <c r="G6922" s="4" t="s">
        <v>942</v>
      </c>
      <c r="H6922" s="4" t="s">
        <v>1382</v>
      </c>
      <c r="I6922" s="4">
        <v>15254</v>
      </c>
      <c r="J6922" s="4" t="s">
        <v>4312</v>
      </c>
      <c r="K6922" s="4" t="s">
        <v>58</v>
      </c>
      <c r="L6922" s="4">
        <v>2</v>
      </c>
      <c r="M6922" s="4" t="s">
        <v>77</v>
      </c>
      <c r="N6922" s="4">
        <v>171.95</v>
      </c>
      <c r="O6922" s="4">
        <v>203.92</v>
      </c>
      <c r="P6922" s="4" t="s">
        <v>78</v>
      </c>
      <c r="Q6922" s="77">
        <v>45281.666666666664</v>
      </c>
      <c r="R6922" s="4">
        <v>343.9</v>
      </c>
      <c r="S6922" s="4">
        <v>407.84</v>
      </c>
      <c r="T6922" s="4" t="str">
        <f>VLOOKUP(E6922,zamiana!A:B,2,0)</f>
        <v>Impact</v>
      </c>
    </row>
    <row r="6923" spans="1:20" x14ac:dyDescent="0.3">
      <c r="A6923" s="4" t="s">
        <v>5589</v>
      </c>
      <c r="B6923" s="76">
        <v>45233</v>
      </c>
      <c r="C6923" s="76">
        <v>45233</v>
      </c>
      <c r="D6923" s="76">
        <v>45254</v>
      </c>
      <c r="E6923" s="4" t="s">
        <v>58</v>
      </c>
      <c r="F6923" s="4" t="s">
        <v>1381</v>
      </c>
      <c r="G6923" s="4" t="s">
        <v>942</v>
      </c>
      <c r="H6923" s="4" t="s">
        <v>1382</v>
      </c>
      <c r="I6923" s="4">
        <v>15226</v>
      </c>
      <c r="J6923" s="4" t="s">
        <v>4311</v>
      </c>
      <c r="K6923" s="4" t="s">
        <v>58</v>
      </c>
      <c r="L6923" s="4">
        <v>2</v>
      </c>
      <c r="M6923" s="4" t="s">
        <v>77</v>
      </c>
      <c r="N6923" s="4">
        <v>632</v>
      </c>
      <c r="O6923" s="4">
        <v>470.44</v>
      </c>
      <c r="P6923" s="4" t="s">
        <v>78</v>
      </c>
      <c r="Q6923" s="77">
        <v>45281.666666666664</v>
      </c>
      <c r="R6923" s="4">
        <v>1264</v>
      </c>
      <c r="S6923" s="4">
        <v>940.88</v>
      </c>
      <c r="T6923" s="4" t="str">
        <f>VLOOKUP(E6923,zamiana!A:B,2,0)</f>
        <v>Impact</v>
      </c>
    </row>
    <row r="6924" spans="1:20" x14ac:dyDescent="0.3">
      <c r="A6924" s="4" t="s">
        <v>5933</v>
      </c>
      <c r="B6924" s="76">
        <v>45245</v>
      </c>
      <c r="C6924" s="76">
        <v>45244</v>
      </c>
      <c r="D6924" s="76">
        <v>45252</v>
      </c>
      <c r="E6924" s="4" t="s">
        <v>945</v>
      </c>
      <c r="F6924" s="4" t="s">
        <v>5934</v>
      </c>
      <c r="G6924" s="4" t="s">
        <v>5539</v>
      </c>
      <c r="H6924" s="4" t="s">
        <v>945</v>
      </c>
      <c r="I6924" s="4" t="s">
        <v>936</v>
      </c>
      <c r="J6924" s="4" t="s">
        <v>5540</v>
      </c>
      <c r="K6924" s="4" t="s">
        <v>936</v>
      </c>
      <c r="L6924" s="4">
        <v>16060</v>
      </c>
      <c r="M6924" s="4" t="s">
        <v>5541</v>
      </c>
      <c r="N6924" s="4">
        <v>1.1399999999999999</v>
      </c>
      <c r="O6924" s="4">
        <v>0.01</v>
      </c>
      <c r="P6924" s="4" t="s">
        <v>78</v>
      </c>
      <c r="Q6924" s="77">
        <v>41710.533333333333</v>
      </c>
      <c r="R6924" s="4">
        <v>18308.400000000001</v>
      </c>
      <c r="S6924" s="4">
        <v>160.6</v>
      </c>
      <c r="T6924" s="4" t="str">
        <f>VLOOKUP(E6924,zamiana!A:B,2,0)</f>
        <v>ZŁOM</v>
      </c>
    </row>
    <row r="6925" spans="1:20" x14ac:dyDescent="0.3">
      <c r="Q6925" s="77"/>
    </row>
    <row r="6926" spans="1:20" x14ac:dyDescent="0.3">
      <c r="Q6926" s="77"/>
    </row>
    <row r="6927" spans="1:20" x14ac:dyDescent="0.3">
      <c r="Q6927" s="77"/>
    </row>
    <row r="6928" spans="1:20" x14ac:dyDescent="0.3">
      <c r="Q6928" s="77"/>
    </row>
    <row r="6929" spans="17:17" x14ac:dyDescent="0.3">
      <c r="Q6929" s="77"/>
    </row>
    <row r="6930" spans="17:17" x14ac:dyDescent="0.3">
      <c r="Q6930" s="77"/>
    </row>
    <row r="6931" spans="17:17" x14ac:dyDescent="0.3">
      <c r="Q6931" s="77"/>
    </row>
    <row r="6932" spans="17:17" x14ac:dyDescent="0.3">
      <c r="Q6932" s="77"/>
    </row>
    <row r="6933" spans="17:17" x14ac:dyDescent="0.3">
      <c r="Q6933" s="77"/>
    </row>
    <row r="6934" spans="17:17" x14ac:dyDescent="0.3">
      <c r="Q6934" s="77"/>
    </row>
    <row r="6935" spans="17:17" x14ac:dyDescent="0.3">
      <c r="Q6935" s="77"/>
    </row>
    <row r="6936" spans="17:17" x14ac:dyDescent="0.3">
      <c r="Q6936" s="77"/>
    </row>
    <row r="6937" spans="17:17" x14ac:dyDescent="0.3">
      <c r="Q6937" s="77"/>
    </row>
    <row r="6938" spans="17:17" x14ac:dyDescent="0.3">
      <c r="Q6938" s="77"/>
    </row>
    <row r="6939" spans="17:17" x14ac:dyDescent="0.3">
      <c r="Q6939" s="77"/>
    </row>
    <row r="6940" spans="17:17" x14ac:dyDescent="0.3">
      <c r="Q6940" s="77"/>
    </row>
    <row r="6941" spans="17:17" x14ac:dyDescent="0.3">
      <c r="Q6941" s="77"/>
    </row>
    <row r="6942" spans="17:17" x14ac:dyDescent="0.3">
      <c r="Q6942" s="77"/>
    </row>
    <row r="6943" spans="17:17" x14ac:dyDescent="0.3">
      <c r="Q6943" s="77"/>
    </row>
    <row r="6944" spans="17:17" x14ac:dyDescent="0.3">
      <c r="Q6944" s="77"/>
    </row>
    <row r="6945" spans="17:17" x14ac:dyDescent="0.3">
      <c r="Q6945" s="77"/>
    </row>
    <row r="6946" spans="17:17" x14ac:dyDescent="0.3">
      <c r="Q6946" s="77"/>
    </row>
    <row r="6947" spans="17:17" x14ac:dyDescent="0.3">
      <c r="Q6947" s="77"/>
    </row>
    <row r="6948" spans="17:17" x14ac:dyDescent="0.3">
      <c r="Q6948" s="77"/>
    </row>
    <row r="6949" spans="17:17" x14ac:dyDescent="0.3">
      <c r="Q6949" s="77"/>
    </row>
    <row r="6950" spans="17:17" x14ac:dyDescent="0.3">
      <c r="Q6950" s="77"/>
    </row>
    <row r="6951" spans="17:17" x14ac:dyDescent="0.3">
      <c r="Q6951" s="77"/>
    </row>
    <row r="6952" spans="17:17" x14ac:dyDescent="0.3">
      <c r="Q6952" s="77"/>
    </row>
    <row r="6953" spans="17:17" x14ac:dyDescent="0.3">
      <c r="Q6953" s="77"/>
    </row>
    <row r="6954" spans="17:17" x14ac:dyDescent="0.3">
      <c r="Q6954" s="77"/>
    </row>
    <row r="6955" spans="17:17" x14ac:dyDescent="0.3">
      <c r="Q6955" s="77"/>
    </row>
    <row r="6956" spans="17:17" x14ac:dyDescent="0.3">
      <c r="Q6956" s="77"/>
    </row>
    <row r="6957" spans="17:17" x14ac:dyDescent="0.3">
      <c r="Q6957" s="77"/>
    </row>
    <row r="6958" spans="17:17" x14ac:dyDescent="0.3">
      <c r="Q6958" s="77"/>
    </row>
    <row r="6959" spans="17:17" x14ac:dyDescent="0.3">
      <c r="Q6959" s="77"/>
    </row>
    <row r="6960" spans="17:17" x14ac:dyDescent="0.3">
      <c r="Q6960" s="77"/>
    </row>
    <row r="6961" spans="17:17" x14ac:dyDescent="0.3">
      <c r="Q6961" s="77"/>
    </row>
    <row r="6962" spans="17:17" x14ac:dyDescent="0.3">
      <c r="Q6962" s="77"/>
    </row>
    <row r="6963" spans="17:17" x14ac:dyDescent="0.3">
      <c r="Q6963" s="77"/>
    </row>
    <row r="6964" spans="17:17" x14ac:dyDescent="0.3">
      <c r="Q6964" s="77"/>
    </row>
    <row r="6965" spans="17:17" x14ac:dyDescent="0.3">
      <c r="Q6965" s="77"/>
    </row>
    <row r="6966" spans="17:17" x14ac:dyDescent="0.3">
      <c r="Q6966" s="77"/>
    </row>
    <row r="6967" spans="17:17" x14ac:dyDescent="0.3">
      <c r="Q6967" s="77"/>
    </row>
    <row r="6968" spans="17:17" x14ac:dyDescent="0.3">
      <c r="Q6968" s="77"/>
    </row>
    <row r="6969" spans="17:17" x14ac:dyDescent="0.3">
      <c r="Q6969" s="77"/>
    </row>
    <row r="6970" spans="17:17" x14ac:dyDescent="0.3">
      <c r="Q6970" s="77"/>
    </row>
    <row r="6971" spans="17:17" x14ac:dyDescent="0.3">
      <c r="Q6971" s="77"/>
    </row>
    <row r="6972" spans="17:17" x14ac:dyDescent="0.3">
      <c r="Q6972" s="77"/>
    </row>
    <row r="6973" spans="17:17" x14ac:dyDescent="0.3">
      <c r="Q6973" s="77"/>
    </row>
    <row r="6974" spans="17:17" x14ac:dyDescent="0.3">
      <c r="Q6974" s="77"/>
    </row>
    <row r="6975" spans="17:17" x14ac:dyDescent="0.3">
      <c r="Q6975" s="77"/>
    </row>
    <row r="6976" spans="17:17" x14ac:dyDescent="0.3">
      <c r="Q6976" s="77"/>
    </row>
    <row r="6977" spans="17:17" x14ac:dyDescent="0.3">
      <c r="Q6977" s="77"/>
    </row>
    <row r="6978" spans="17:17" x14ac:dyDescent="0.3">
      <c r="Q6978" s="77"/>
    </row>
    <row r="6979" spans="17:17" x14ac:dyDescent="0.3">
      <c r="Q6979" s="77"/>
    </row>
    <row r="6980" spans="17:17" x14ac:dyDescent="0.3">
      <c r="Q6980" s="77"/>
    </row>
    <row r="6981" spans="17:17" x14ac:dyDescent="0.3">
      <c r="Q6981" s="77"/>
    </row>
    <row r="6982" spans="17:17" x14ac:dyDescent="0.3">
      <c r="Q6982" s="77"/>
    </row>
    <row r="6983" spans="17:17" x14ac:dyDescent="0.3">
      <c r="Q6983" s="77"/>
    </row>
    <row r="6984" spans="17:17" x14ac:dyDescent="0.3">
      <c r="Q6984" s="77"/>
    </row>
    <row r="6985" spans="17:17" x14ac:dyDescent="0.3">
      <c r="Q6985" s="77"/>
    </row>
    <row r="6986" spans="17:17" x14ac:dyDescent="0.3">
      <c r="Q6986" s="77"/>
    </row>
    <row r="6987" spans="17:17" x14ac:dyDescent="0.3">
      <c r="Q6987" s="77"/>
    </row>
    <row r="6988" spans="17:17" x14ac:dyDescent="0.3">
      <c r="Q6988" s="77"/>
    </row>
    <row r="6989" spans="17:17" x14ac:dyDescent="0.3">
      <c r="Q6989" s="77"/>
    </row>
    <row r="6990" spans="17:17" x14ac:dyDescent="0.3">
      <c r="Q6990" s="77"/>
    </row>
    <row r="6991" spans="17:17" x14ac:dyDescent="0.3">
      <c r="Q6991" s="77"/>
    </row>
    <row r="6992" spans="17:17" x14ac:dyDescent="0.3">
      <c r="Q6992" s="77"/>
    </row>
    <row r="6993" spans="17:17" x14ac:dyDescent="0.3">
      <c r="Q6993" s="77"/>
    </row>
    <row r="6994" spans="17:17" x14ac:dyDescent="0.3">
      <c r="Q6994" s="77"/>
    </row>
    <row r="6995" spans="17:17" x14ac:dyDescent="0.3">
      <c r="Q6995" s="77"/>
    </row>
    <row r="6996" spans="17:17" x14ac:dyDescent="0.3">
      <c r="Q6996" s="77"/>
    </row>
    <row r="6997" spans="17:17" x14ac:dyDescent="0.3">
      <c r="Q6997" s="77"/>
    </row>
    <row r="6998" spans="17:17" x14ac:dyDescent="0.3">
      <c r="Q6998" s="77"/>
    </row>
    <row r="6999" spans="17:17" x14ac:dyDescent="0.3">
      <c r="Q6999" s="77"/>
    </row>
    <row r="7000" spans="17:17" x14ac:dyDescent="0.3">
      <c r="Q7000" s="77"/>
    </row>
    <row r="7001" spans="17:17" x14ac:dyDescent="0.3">
      <c r="Q7001" s="77"/>
    </row>
    <row r="7002" spans="17:17" x14ac:dyDescent="0.3">
      <c r="Q7002" s="77"/>
    </row>
    <row r="7003" spans="17:17" x14ac:dyDescent="0.3">
      <c r="Q7003" s="77"/>
    </row>
    <row r="7004" spans="17:17" x14ac:dyDescent="0.3">
      <c r="Q7004" s="77"/>
    </row>
    <row r="7005" spans="17:17" x14ac:dyDescent="0.3">
      <c r="Q7005" s="77"/>
    </row>
    <row r="7006" spans="17:17" x14ac:dyDescent="0.3">
      <c r="Q7006" s="77"/>
    </row>
    <row r="7007" spans="17:17" x14ac:dyDescent="0.3">
      <c r="Q7007" s="77"/>
    </row>
    <row r="7008" spans="17:17" x14ac:dyDescent="0.3">
      <c r="Q7008" s="77"/>
    </row>
    <row r="7009" spans="17:17" x14ac:dyDescent="0.3">
      <c r="Q7009" s="77"/>
    </row>
    <row r="7010" spans="17:17" x14ac:dyDescent="0.3">
      <c r="Q7010" s="77"/>
    </row>
    <row r="7011" spans="17:17" x14ac:dyDescent="0.3">
      <c r="Q7011" s="77"/>
    </row>
    <row r="7012" spans="17:17" x14ac:dyDescent="0.3">
      <c r="Q7012" s="77"/>
    </row>
    <row r="7013" spans="17:17" x14ac:dyDescent="0.3">
      <c r="Q7013" s="77"/>
    </row>
    <row r="7014" spans="17:17" x14ac:dyDescent="0.3">
      <c r="Q7014" s="77"/>
    </row>
    <row r="7015" spans="17:17" x14ac:dyDescent="0.3">
      <c r="Q7015" s="77"/>
    </row>
    <row r="7016" spans="17:17" x14ac:dyDescent="0.3">
      <c r="Q7016" s="77"/>
    </row>
    <row r="7017" spans="17:17" x14ac:dyDescent="0.3">
      <c r="Q7017" s="77"/>
    </row>
    <row r="7018" spans="17:17" x14ac:dyDescent="0.3">
      <c r="Q7018" s="77"/>
    </row>
    <row r="7019" spans="17:17" x14ac:dyDescent="0.3">
      <c r="Q7019" s="77"/>
    </row>
    <row r="7020" spans="17:17" x14ac:dyDescent="0.3">
      <c r="Q7020" s="77"/>
    </row>
    <row r="7021" spans="17:17" x14ac:dyDescent="0.3">
      <c r="Q7021" s="77"/>
    </row>
    <row r="7022" spans="17:17" x14ac:dyDescent="0.3">
      <c r="Q7022" s="77"/>
    </row>
    <row r="7023" spans="17:17" x14ac:dyDescent="0.3">
      <c r="Q7023" s="77"/>
    </row>
    <row r="7024" spans="17:17" x14ac:dyDescent="0.3">
      <c r="Q7024" s="77"/>
    </row>
    <row r="7025" spans="17:17" x14ac:dyDescent="0.3">
      <c r="Q7025" s="77"/>
    </row>
    <row r="7026" spans="17:17" x14ac:dyDescent="0.3">
      <c r="Q7026" s="77"/>
    </row>
    <row r="7027" spans="17:17" x14ac:dyDescent="0.3">
      <c r="Q7027" s="77"/>
    </row>
    <row r="7028" spans="17:17" x14ac:dyDescent="0.3">
      <c r="Q7028" s="77"/>
    </row>
    <row r="7029" spans="17:17" x14ac:dyDescent="0.3">
      <c r="Q7029" s="77"/>
    </row>
    <row r="7030" spans="17:17" x14ac:dyDescent="0.3">
      <c r="Q7030" s="77"/>
    </row>
    <row r="7031" spans="17:17" x14ac:dyDescent="0.3">
      <c r="Q7031" s="77"/>
    </row>
    <row r="7032" spans="17:17" x14ac:dyDescent="0.3">
      <c r="Q7032" s="77"/>
    </row>
    <row r="7033" spans="17:17" x14ac:dyDescent="0.3">
      <c r="Q7033" s="77"/>
    </row>
    <row r="7034" spans="17:17" x14ac:dyDescent="0.3">
      <c r="Q7034" s="77"/>
    </row>
    <row r="7035" spans="17:17" x14ac:dyDescent="0.3">
      <c r="Q7035" s="77"/>
    </row>
    <row r="7036" spans="17:17" x14ac:dyDescent="0.3">
      <c r="Q7036" s="77"/>
    </row>
    <row r="7037" spans="17:17" x14ac:dyDescent="0.3">
      <c r="Q7037" s="77"/>
    </row>
    <row r="7038" spans="17:17" x14ac:dyDescent="0.3">
      <c r="Q7038" s="77"/>
    </row>
    <row r="7039" spans="17:17" x14ac:dyDescent="0.3">
      <c r="Q7039" s="77"/>
    </row>
    <row r="7040" spans="17:17" x14ac:dyDescent="0.3">
      <c r="Q7040" s="77"/>
    </row>
    <row r="7041" spans="17:17" x14ac:dyDescent="0.3">
      <c r="Q7041" s="77"/>
    </row>
    <row r="7042" spans="17:17" x14ac:dyDescent="0.3">
      <c r="Q7042" s="77"/>
    </row>
    <row r="7043" spans="17:17" x14ac:dyDescent="0.3">
      <c r="Q7043" s="77"/>
    </row>
    <row r="7044" spans="17:17" x14ac:dyDescent="0.3">
      <c r="Q7044" s="77"/>
    </row>
    <row r="7045" spans="17:17" x14ac:dyDescent="0.3">
      <c r="Q7045" s="77"/>
    </row>
    <row r="7046" spans="17:17" x14ac:dyDescent="0.3">
      <c r="Q7046" s="77"/>
    </row>
    <row r="7047" spans="17:17" x14ac:dyDescent="0.3">
      <c r="Q7047" s="77"/>
    </row>
    <row r="7048" spans="17:17" x14ac:dyDescent="0.3">
      <c r="Q7048" s="77"/>
    </row>
    <row r="7049" spans="17:17" x14ac:dyDescent="0.3">
      <c r="Q7049" s="77"/>
    </row>
    <row r="7050" spans="17:17" x14ac:dyDescent="0.3">
      <c r="Q7050" s="77"/>
    </row>
    <row r="7051" spans="17:17" x14ac:dyDescent="0.3">
      <c r="Q7051" s="77"/>
    </row>
    <row r="7052" spans="17:17" x14ac:dyDescent="0.3">
      <c r="Q7052" s="77"/>
    </row>
    <row r="7053" spans="17:17" x14ac:dyDescent="0.3">
      <c r="Q7053" s="77"/>
    </row>
    <row r="7054" spans="17:17" x14ac:dyDescent="0.3">
      <c r="Q7054" s="77"/>
    </row>
    <row r="7055" spans="17:17" x14ac:dyDescent="0.3">
      <c r="Q7055" s="77"/>
    </row>
    <row r="7056" spans="17:17" x14ac:dyDescent="0.3">
      <c r="Q7056" s="77"/>
    </row>
    <row r="7057" spans="17:17" x14ac:dyDescent="0.3">
      <c r="Q7057" s="77"/>
    </row>
    <row r="7058" spans="17:17" x14ac:dyDescent="0.3">
      <c r="Q7058" s="77"/>
    </row>
    <row r="7059" spans="17:17" x14ac:dyDescent="0.3">
      <c r="Q7059" s="77"/>
    </row>
    <row r="7060" spans="17:17" x14ac:dyDescent="0.3">
      <c r="Q7060" s="77"/>
    </row>
    <row r="7061" spans="17:17" x14ac:dyDescent="0.3">
      <c r="Q7061" s="77"/>
    </row>
    <row r="7062" spans="17:17" x14ac:dyDescent="0.3">
      <c r="Q7062" s="77"/>
    </row>
    <row r="7063" spans="17:17" x14ac:dyDescent="0.3">
      <c r="Q7063" s="77"/>
    </row>
    <row r="7064" spans="17:17" x14ac:dyDescent="0.3">
      <c r="Q7064" s="77"/>
    </row>
    <row r="7065" spans="17:17" x14ac:dyDescent="0.3">
      <c r="Q7065" s="77"/>
    </row>
    <row r="7066" spans="17:17" x14ac:dyDescent="0.3">
      <c r="Q7066" s="77"/>
    </row>
    <row r="7067" spans="17:17" x14ac:dyDescent="0.3">
      <c r="Q7067" s="77"/>
    </row>
    <row r="7068" spans="17:17" x14ac:dyDescent="0.3">
      <c r="Q7068" s="77"/>
    </row>
    <row r="7069" spans="17:17" x14ac:dyDescent="0.3">
      <c r="Q7069" s="77"/>
    </row>
    <row r="7070" spans="17:17" x14ac:dyDescent="0.3">
      <c r="Q7070" s="77"/>
    </row>
    <row r="7071" spans="17:17" x14ac:dyDescent="0.3">
      <c r="Q7071" s="77"/>
    </row>
    <row r="7072" spans="17:17" x14ac:dyDescent="0.3">
      <c r="Q7072" s="77"/>
    </row>
    <row r="7073" spans="17:17" x14ac:dyDescent="0.3">
      <c r="Q7073" s="77"/>
    </row>
    <row r="7074" spans="17:17" x14ac:dyDescent="0.3">
      <c r="Q7074" s="77"/>
    </row>
    <row r="7075" spans="17:17" x14ac:dyDescent="0.3">
      <c r="Q7075" s="77"/>
    </row>
    <row r="7076" spans="17:17" x14ac:dyDescent="0.3">
      <c r="Q7076" s="77"/>
    </row>
    <row r="7077" spans="17:17" x14ac:dyDescent="0.3">
      <c r="Q7077" s="77"/>
    </row>
    <row r="7078" spans="17:17" x14ac:dyDescent="0.3">
      <c r="Q7078" s="77"/>
    </row>
    <row r="7079" spans="17:17" x14ac:dyDescent="0.3">
      <c r="Q7079" s="77"/>
    </row>
    <row r="7080" spans="17:17" x14ac:dyDescent="0.3">
      <c r="Q7080" s="77"/>
    </row>
    <row r="7081" spans="17:17" x14ac:dyDescent="0.3">
      <c r="Q7081" s="77"/>
    </row>
    <row r="7082" spans="17:17" x14ac:dyDescent="0.3">
      <c r="Q7082" s="77"/>
    </row>
    <row r="7083" spans="17:17" x14ac:dyDescent="0.3">
      <c r="Q7083" s="77"/>
    </row>
    <row r="7084" spans="17:17" x14ac:dyDescent="0.3">
      <c r="Q7084" s="77"/>
    </row>
    <row r="7085" spans="17:17" x14ac:dyDescent="0.3">
      <c r="Q7085" s="77"/>
    </row>
    <row r="7086" spans="17:17" x14ac:dyDescent="0.3">
      <c r="Q7086" s="77"/>
    </row>
    <row r="7087" spans="17:17" x14ac:dyDescent="0.3">
      <c r="Q7087" s="77"/>
    </row>
    <row r="7088" spans="17:17" x14ac:dyDescent="0.3">
      <c r="Q7088" s="77"/>
    </row>
    <row r="7089" spans="17:17" x14ac:dyDescent="0.3">
      <c r="Q7089" s="77"/>
    </row>
    <row r="7090" spans="17:17" x14ac:dyDescent="0.3">
      <c r="Q7090" s="77"/>
    </row>
    <row r="7091" spans="17:17" x14ac:dyDescent="0.3">
      <c r="Q7091" s="77"/>
    </row>
    <row r="7092" spans="17:17" x14ac:dyDescent="0.3">
      <c r="Q7092" s="77"/>
    </row>
    <row r="7093" spans="17:17" x14ac:dyDescent="0.3">
      <c r="Q7093" s="77"/>
    </row>
    <row r="7094" spans="17:17" x14ac:dyDescent="0.3">
      <c r="Q7094" s="77"/>
    </row>
    <row r="7095" spans="17:17" x14ac:dyDescent="0.3">
      <c r="Q7095" s="77"/>
    </row>
    <row r="7096" spans="17:17" x14ac:dyDescent="0.3">
      <c r="Q7096" s="77"/>
    </row>
    <row r="7097" spans="17:17" x14ac:dyDescent="0.3">
      <c r="Q7097" s="77"/>
    </row>
    <row r="7098" spans="17:17" x14ac:dyDescent="0.3">
      <c r="Q7098" s="77"/>
    </row>
    <row r="7099" spans="17:17" x14ac:dyDescent="0.3">
      <c r="Q7099" s="77"/>
    </row>
    <row r="7100" spans="17:17" x14ac:dyDescent="0.3">
      <c r="Q7100" s="77"/>
    </row>
    <row r="7101" spans="17:17" x14ac:dyDescent="0.3">
      <c r="Q7101" s="77"/>
    </row>
    <row r="7102" spans="17:17" x14ac:dyDescent="0.3">
      <c r="Q7102" s="77"/>
    </row>
    <row r="7103" spans="17:17" x14ac:dyDescent="0.3">
      <c r="Q7103" s="77"/>
    </row>
    <row r="7104" spans="17:17" x14ac:dyDescent="0.3">
      <c r="Q7104" s="77"/>
    </row>
    <row r="7105" spans="17:17" x14ac:dyDescent="0.3">
      <c r="Q7105" s="77"/>
    </row>
    <row r="7106" spans="17:17" x14ac:dyDescent="0.3">
      <c r="Q7106" s="77"/>
    </row>
    <row r="7107" spans="17:17" x14ac:dyDescent="0.3">
      <c r="Q7107" s="77"/>
    </row>
    <row r="7108" spans="17:17" x14ac:dyDescent="0.3">
      <c r="Q7108" s="77"/>
    </row>
    <row r="7109" spans="17:17" x14ac:dyDescent="0.3">
      <c r="Q7109" s="77"/>
    </row>
    <row r="7110" spans="17:17" x14ac:dyDescent="0.3">
      <c r="Q7110" s="77"/>
    </row>
    <row r="7111" spans="17:17" x14ac:dyDescent="0.3">
      <c r="Q7111" s="77"/>
    </row>
    <row r="7112" spans="17:17" x14ac:dyDescent="0.3">
      <c r="Q7112" s="77"/>
    </row>
    <row r="7113" spans="17:17" x14ac:dyDescent="0.3">
      <c r="Q7113" s="77"/>
    </row>
    <row r="7114" spans="17:17" x14ac:dyDescent="0.3">
      <c r="Q7114" s="77"/>
    </row>
    <row r="7115" spans="17:17" x14ac:dyDescent="0.3">
      <c r="Q7115" s="77"/>
    </row>
    <row r="7116" spans="17:17" x14ac:dyDescent="0.3">
      <c r="Q7116" s="77"/>
    </row>
    <row r="7117" spans="17:17" x14ac:dyDescent="0.3">
      <c r="Q7117" s="77"/>
    </row>
    <row r="7118" spans="17:17" x14ac:dyDescent="0.3">
      <c r="Q7118" s="77"/>
    </row>
    <row r="7119" spans="17:17" x14ac:dyDescent="0.3">
      <c r="Q7119" s="77"/>
    </row>
    <row r="7120" spans="17:17" x14ac:dyDescent="0.3">
      <c r="Q7120" s="77"/>
    </row>
    <row r="7121" spans="17:17" x14ac:dyDescent="0.3">
      <c r="Q7121" s="77"/>
    </row>
    <row r="7122" spans="17:17" x14ac:dyDescent="0.3">
      <c r="Q7122" s="77"/>
    </row>
    <row r="7123" spans="17:17" x14ac:dyDescent="0.3">
      <c r="Q7123" s="77"/>
    </row>
    <row r="7124" spans="17:17" x14ac:dyDescent="0.3">
      <c r="Q7124" s="77"/>
    </row>
    <row r="7125" spans="17:17" x14ac:dyDescent="0.3">
      <c r="Q7125" s="77"/>
    </row>
    <row r="7126" spans="17:17" x14ac:dyDescent="0.3">
      <c r="Q7126" s="77"/>
    </row>
    <row r="7127" spans="17:17" x14ac:dyDescent="0.3">
      <c r="Q7127" s="77"/>
    </row>
    <row r="7128" spans="17:17" x14ac:dyDescent="0.3">
      <c r="Q7128" s="77"/>
    </row>
    <row r="7129" spans="17:17" x14ac:dyDescent="0.3">
      <c r="Q7129" s="77"/>
    </row>
    <row r="7130" spans="17:17" x14ac:dyDescent="0.3">
      <c r="Q7130" s="77"/>
    </row>
    <row r="7131" spans="17:17" x14ac:dyDescent="0.3">
      <c r="Q7131" s="77"/>
    </row>
    <row r="7132" spans="17:17" x14ac:dyDescent="0.3">
      <c r="Q7132" s="77"/>
    </row>
    <row r="7133" spans="17:17" x14ac:dyDescent="0.3">
      <c r="Q7133" s="77"/>
    </row>
    <row r="7134" spans="17:17" x14ac:dyDescent="0.3">
      <c r="Q7134" s="77"/>
    </row>
    <row r="7135" spans="17:17" x14ac:dyDescent="0.3">
      <c r="Q7135" s="77"/>
    </row>
    <row r="7136" spans="17:17" x14ac:dyDescent="0.3">
      <c r="Q7136" s="77"/>
    </row>
    <row r="7137" spans="17:17" x14ac:dyDescent="0.3">
      <c r="Q7137" s="77"/>
    </row>
    <row r="7138" spans="17:17" x14ac:dyDescent="0.3">
      <c r="Q7138" s="77"/>
    </row>
    <row r="7139" spans="17:17" x14ac:dyDescent="0.3">
      <c r="Q7139" s="77"/>
    </row>
    <row r="7140" spans="17:17" x14ac:dyDescent="0.3">
      <c r="Q7140" s="77"/>
    </row>
    <row r="7141" spans="17:17" x14ac:dyDescent="0.3">
      <c r="Q7141" s="77"/>
    </row>
    <row r="7142" spans="17:17" x14ac:dyDescent="0.3">
      <c r="Q7142" s="77"/>
    </row>
    <row r="7143" spans="17:17" x14ac:dyDescent="0.3">
      <c r="Q7143" s="77"/>
    </row>
    <row r="7144" spans="17:17" x14ac:dyDescent="0.3">
      <c r="Q7144" s="77"/>
    </row>
    <row r="7145" spans="17:17" x14ac:dyDescent="0.3">
      <c r="Q7145" s="77"/>
    </row>
    <row r="7146" spans="17:17" x14ac:dyDescent="0.3">
      <c r="Q7146" s="77"/>
    </row>
    <row r="7147" spans="17:17" x14ac:dyDescent="0.3">
      <c r="Q7147" s="77"/>
    </row>
    <row r="7148" spans="17:17" x14ac:dyDescent="0.3">
      <c r="Q7148" s="77"/>
    </row>
    <row r="7149" spans="17:17" x14ac:dyDescent="0.3">
      <c r="Q7149" s="77"/>
    </row>
    <row r="7150" spans="17:17" x14ac:dyDescent="0.3">
      <c r="Q7150" s="77"/>
    </row>
    <row r="7151" spans="17:17" x14ac:dyDescent="0.3">
      <c r="Q7151" s="77"/>
    </row>
    <row r="7152" spans="17:17" x14ac:dyDescent="0.3">
      <c r="Q7152" s="77"/>
    </row>
    <row r="7153" spans="17:17" x14ac:dyDescent="0.3">
      <c r="Q7153" s="77"/>
    </row>
    <row r="7154" spans="17:17" x14ac:dyDescent="0.3">
      <c r="Q7154" s="77"/>
    </row>
    <row r="7155" spans="17:17" x14ac:dyDescent="0.3">
      <c r="Q7155" s="77"/>
    </row>
    <row r="7156" spans="17:17" x14ac:dyDescent="0.3">
      <c r="Q7156" s="77"/>
    </row>
    <row r="7157" spans="17:17" x14ac:dyDescent="0.3">
      <c r="Q7157" s="77"/>
    </row>
    <row r="7158" spans="17:17" x14ac:dyDescent="0.3">
      <c r="Q7158" s="77"/>
    </row>
    <row r="7159" spans="17:17" x14ac:dyDescent="0.3">
      <c r="Q7159" s="77"/>
    </row>
    <row r="7160" spans="17:17" x14ac:dyDescent="0.3">
      <c r="Q7160" s="77"/>
    </row>
    <row r="7161" spans="17:17" x14ac:dyDescent="0.3">
      <c r="Q7161" s="77"/>
    </row>
    <row r="7162" spans="17:17" x14ac:dyDescent="0.3">
      <c r="Q7162" s="77"/>
    </row>
    <row r="7163" spans="17:17" x14ac:dyDescent="0.3">
      <c r="Q7163" s="77"/>
    </row>
    <row r="7164" spans="17:17" x14ac:dyDescent="0.3">
      <c r="Q7164" s="77"/>
    </row>
    <row r="7165" spans="17:17" x14ac:dyDescent="0.3">
      <c r="Q7165" s="77"/>
    </row>
    <row r="7166" spans="17:17" x14ac:dyDescent="0.3">
      <c r="Q7166" s="77"/>
    </row>
    <row r="7167" spans="17:17" x14ac:dyDescent="0.3">
      <c r="Q7167" s="77"/>
    </row>
    <row r="7168" spans="17:17" x14ac:dyDescent="0.3">
      <c r="Q7168" s="77"/>
    </row>
    <row r="7169" spans="17:17" x14ac:dyDescent="0.3">
      <c r="Q7169" s="77"/>
    </row>
    <row r="7170" spans="17:17" x14ac:dyDescent="0.3">
      <c r="Q7170" s="77"/>
    </row>
    <row r="7171" spans="17:17" x14ac:dyDescent="0.3">
      <c r="Q7171" s="77"/>
    </row>
    <row r="7172" spans="17:17" x14ac:dyDescent="0.3">
      <c r="Q7172" s="77"/>
    </row>
    <row r="7173" spans="17:17" x14ac:dyDescent="0.3">
      <c r="Q7173" s="77"/>
    </row>
    <row r="7174" spans="17:17" x14ac:dyDescent="0.3">
      <c r="Q7174" s="77"/>
    </row>
    <row r="7175" spans="17:17" x14ac:dyDescent="0.3">
      <c r="Q7175" s="77"/>
    </row>
    <row r="7176" spans="17:17" x14ac:dyDescent="0.3">
      <c r="Q7176" s="77"/>
    </row>
    <row r="7177" spans="17:17" x14ac:dyDescent="0.3">
      <c r="Q7177" s="77"/>
    </row>
    <row r="7178" spans="17:17" x14ac:dyDescent="0.3">
      <c r="Q7178" s="77"/>
    </row>
    <row r="7179" spans="17:17" x14ac:dyDescent="0.3">
      <c r="Q7179" s="77"/>
    </row>
    <row r="7180" spans="17:17" x14ac:dyDescent="0.3">
      <c r="Q7180" s="77"/>
    </row>
    <row r="7181" spans="17:17" x14ac:dyDescent="0.3">
      <c r="Q7181" s="77"/>
    </row>
    <row r="7182" spans="17:17" x14ac:dyDescent="0.3">
      <c r="Q7182" s="77"/>
    </row>
    <row r="7183" spans="17:17" x14ac:dyDescent="0.3">
      <c r="Q7183" s="77"/>
    </row>
    <row r="7184" spans="17:17" x14ac:dyDescent="0.3">
      <c r="Q7184" s="77"/>
    </row>
    <row r="7185" spans="17:17" x14ac:dyDescent="0.3">
      <c r="Q7185" s="77"/>
    </row>
    <row r="7186" spans="17:17" x14ac:dyDescent="0.3">
      <c r="Q7186" s="77"/>
    </row>
    <row r="7187" spans="17:17" x14ac:dyDescent="0.3">
      <c r="Q7187" s="77"/>
    </row>
    <row r="7188" spans="17:17" x14ac:dyDescent="0.3">
      <c r="Q7188" s="77"/>
    </row>
    <row r="7189" spans="17:17" x14ac:dyDescent="0.3">
      <c r="Q7189" s="77"/>
    </row>
    <row r="7190" spans="17:17" x14ac:dyDescent="0.3">
      <c r="Q7190" s="77"/>
    </row>
    <row r="7191" spans="17:17" x14ac:dyDescent="0.3">
      <c r="Q7191" s="77"/>
    </row>
    <row r="7192" spans="17:17" x14ac:dyDescent="0.3">
      <c r="Q7192" s="77"/>
    </row>
    <row r="7193" spans="17:17" x14ac:dyDescent="0.3">
      <c r="Q7193" s="77"/>
    </row>
    <row r="7194" spans="17:17" x14ac:dyDescent="0.3">
      <c r="Q7194" s="77"/>
    </row>
    <row r="7195" spans="17:17" x14ac:dyDescent="0.3">
      <c r="Q7195" s="77"/>
    </row>
    <row r="7196" spans="17:17" x14ac:dyDescent="0.3">
      <c r="Q7196" s="77"/>
    </row>
    <row r="7197" spans="17:17" x14ac:dyDescent="0.3">
      <c r="Q7197" s="77"/>
    </row>
    <row r="7198" spans="17:17" x14ac:dyDescent="0.3">
      <c r="Q7198" s="77"/>
    </row>
    <row r="7199" spans="17:17" x14ac:dyDescent="0.3">
      <c r="Q7199" s="77"/>
    </row>
    <row r="7200" spans="17:17" x14ac:dyDescent="0.3">
      <c r="Q7200" s="77"/>
    </row>
    <row r="7201" spans="17:17" x14ac:dyDescent="0.3">
      <c r="Q7201" s="77"/>
    </row>
    <row r="7202" spans="17:17" x14ac:dyDescent="0.3">
      <c r="Q7202" s="77"/>
    </row>
    <row r="7203" spans="17:17" x14ac:dyDescent="0.3">
      <c r="Q7203" s="77"/>
    </row>
    <row r="7204" spans="17:17" x14ac:dyDescent="0.3">
      <c r="Q7204" s="77"/>
    </row>
    <row r="7205" spans="17:17" x14ac:dyDescent="0.3">
      <c r="Q7205" s="77"/>
    </row>
    <row r="7206" spans="17:17" x14ac:dyDescent="0.3">
      <c r="Q7206" s="77"/>
    </row>
    <row r="7207" spans="17:17" x14ac:dyDescent="0.3">
      <c r="Q7207" s="77"/>
    </row>
    <row r="7208" spans="17:17" x14ac:dyDescent="0.3">
      <c r="Q7208" s="77"/>
    </row>
    <row r="7209" spans="17:17" x14ac:dyDescent="0.3">
      <c r="Q7209" s="77"/>
    </row>
    <row r="7210" spans="17:17" x14ac:dyDescent="0.3">
      <c r="Q7210" s="77"/>
    </row>
    <row r="7211" spans="17:17" x14ac:dyDescent="0.3">
      <c r="Q7211" s="77"/>
    </row>
    <row r="7212" spans="17:17" x14ac:dyDescent="0.3">
      <c r="Q7212" s="77"/>
    </row>
    <row r="7213" spans="17:17" x14ac:dyDescent="0.3">
      <c r="Q7213" s="77"/>
    </row>
    <row r="7214" spans="17:17" x14ac:dyDescent="0.3">
      <c r="Q7214" s="77"/>
    </row>
    <row r="7215" spans="17:17" x14ac:dyDescent="0.3">
      <c r="Q7215" s="77"/>
    </row>
    <row r="7216" spans="17:17" x14ac:dyDescent="0.3">
      <c r="Q7216" s="77"/>
    </row>
    <row r="7217" spans="17:17" x14ac:dyDescent="0.3">
      <c r="Q7217" s="77"/>
    </row>
    <row r="7218" spans="17:17" x14ac:dyDescent="0.3">
      <c r="Q7218" s="77"/>
    </row>
    <row r="7219" spans="17:17" x14ac:dyDescent="0.3">
      <c r="Q7219" s="77"/>
    </row>
    <row r="7220" spans="17:17" x14ac:dyDescent="0.3">
      <c r="Q7220" s="77"/>
    </row>
    <row r="7221" spans="17:17" x14ac:dyDescent="0.3">
      <c r="Q7221" s="77"/>
    </row>
    <row r="7222" spans="17:17" x14ac:dyDescent="0.3">
      <c r="Q7222" s="77"/>
    </row>
    <row r="7223" spans="17:17" x14ac:dyDescent="0.3">
      <c r="Q7223" s="77"/>
    </row>
    <row r="7224" spans="17:17" x14ac:dyDescent="0.3">
      <c r="Q7224" s="77"/>
    </row>
    <row r="7225" spans="17:17" x14ac:dyDescent="0.3">
      <c r="Q7225" s="77"/>
    </row>
    <row r="7226" spans="17:17" x14ac:dyDescent="0.3">
      <c r="Q7226" s="77"/>
    </row>
    <row r="7227" spans="17:17" x14ac:dyDescent="0.3">
      <c r="Q7227" s="77"/>
    </row>
    <row r="7228" spans="17:17" x14ac:dyDescent="0.3">
      <c r="Q7228" s="77"/>
    </row>
    <row r="7229" spans="17:17" x14ac:dyDescent="0.3">
      <c r="Q7229" s="77"/>
    </row>
    <row r="7230" spans="17:17" x14ac:dyDescent="0.3">
      <c r="Q7230" s="77"/>
    </row>
    <row r="7231" spans="17:17" x14ac:dyDescent="0.3">
      <c r="Q7231" s="77"/>
    </row>
    <row r="7232" spans="17:17" x14ac:dyDescent="0.3">
      <c r="Q7232" s="77"/>
    </row>
    <row r="7233" spans="17:17" x14ac:dyDescent="0.3">
      <c r="Q7233" s="77"/>
    </row>
    <row r="7234" spans="17:17" x14ac:dyDescent="0.3">
      <c r="Q7234" s="77"/>
    </row>
    <row r="7235" spans="17:17" x14ac:dyDescent="0.3">
      <c r="Q7235" s="77"/>
    </row>
    <row r="7236" spans="17:17" x14ac:dyDescent="0.3">
      <c r="Q7236" s="77"/>
    </row>
    <row r="7237" spans="17:17" x14ac:dyDescent="0.3">
      <c r="Q7237" s="77"/>
    </row>
    <row r="7238" spans="17:17" x14ac:dyDescent="0.3">
      <c r="Q7238" s="77"/>
    </row>
    <row r="7239" spans="17:17" x14ac:dyDescent="0.3">
      <c r="Q7239" s="77"/>
    </row>
    <row r="7240" spans="17:17" x14ac:dyDescent="0.3">
      <c r="Q7240" s="77"/>
    </row>
    <row r="7241" spans="17:17" x14ac:dyDescent="0.3">
      <c r="Q7241" s="77"/>
    </row>
    <row r="7242" spans="17:17" x14ac:dyDescent="0.3">
      <c r="Q7242" s="77"/>
    </row>
    <row r="7243" spans="17:17" x14ac:dyDescent="0.3">
      <c r="Q7243" s="77"/>
    </row>
    <row r="7244" spans="17:17" x14ac:dyDescent="0.3">
      <c r="Q7244" s="77"/>
    </row>
    <row r="7245" spans="17:17" x14ac:dyDescent="0.3">
      <c r="Q7245" s="77"/>
    </row>
    <row r="7246" spans="17:17" x14ac:dyDescent="0.3">
      <c r="Q7246" s="77"/>
    </row>
    <row r="7247" spans="17:17" x14ac:dyDescent="0.3">
      <c r="Q7247" s="77"/>
    </row>
    <row r="7248" spans="17:17" x14ac:dyDescent="0.3">
      <c r="Q7248" s="77"/>
    </row>
    <row r="7249" spans="17:17" x14ac:dyDescent="0.3">
      <c r="Q7249" s="77"/>
    </row>
    <row r="7250" spans="17:17" x14ac:dyDescent="0.3">
      <c r="Q7250" s="77"/>
    </row>
    <row r="7251" spans="17:17" x14ac:dyDescent="0.3">
      <c r="Q7251" s="77"/>
    </row>
    <row r="7252" spans="17:17" x14ac:dyDescent="0.3">
      <c r="Q7252" s="77"/>
    </row>
    <row r="7253" spans="17:17" x14ac:dyDescent="0.3">
      <c r="Q7253" s="77"/>
    </row>
    <row r="7254" spans="17:17" x14ac:dyDescent="0.3">
      <c r="Q7254" s="77"/>
    </row>
    <row r="7255" spans="17:17" x14ac:dyDescent="0.3">
      <c r="Q7255" s="77"/>
    </row>
    <row r="7256" spans="17:17" x14ac:dyDescent="0.3">
      <c r="Q7256" s="77"/>
    </row>
    <row r="7257" spans="17:17" x14ac:dyDescent="0.3">
      <c r="Q7257" s="77"/>
    </row>
    <row r="7258" spans="17:17" x14ac:dyDescent="0.3">
      <c r="Q7258" s="77"/>
    </row>
    <row r="7259" spans="17:17" x14ac:dyDescent="0.3">
      <c r="Q7259" s="77"/>
    </row>
    <row r="7260" spans="17:17" x14ac:dyDescent="0.3">
      <c r="Q7260" s="77"/>
    </row>
    <row r="7261" spans="17:17" x14ac:dyDescent="0.3">
      <c r="Q7261" s="77"/>
    </row>
    <row r="7262" spans="17:17" x14ac:dyDescent="0.3">
      <c r="Q7262" s="77"/>
    </row>
    <row r="7263" spans="17:17" x14ac:dyDescent="0.3">
      <c r="Q7263" s="77"/>
    </row>
    <row r="7264" spans="17:17" x14ac:dyDescent="0.3">
      <c r="Q7264" s="77"/>
    </row>
    <row r="7265" spans="17:17" x14ac:dyDescent="0.3">
      <c r="Q7265" s="77"/>
    </row>
    <row r="7266" spans="17:17" x14ac:dyDescent="0.3">
      <c r="Q7266" s="77"/>
    </row>
    <row r="7267" spans="17:17" x14ac:dyDescent="0.3">
      <c r="Q7267" s="77"/>
    </row>
    <row r="7268" spans="17:17" x14ac:dyDescent="0.3">
      <c r="Q7268" s="77"/>
    </row>
    <row r="7269" spans="17:17" x14ac:dyDescent="0.3">
      <c r="Q7269" s="77"/>
    </row>
    <row r="7270" spans="17:17" x14ac:dyDescent="0.3">
      <c r="Q7270" s="77"/>
    </row>
    <row r="7271" spans="17:17" x14ac:dyDescent="0.3">
      <c r="Q7271" s="77"/>
    </row>
    <row r="7272" spans="17:17" x14ac:dyDescent="0.3">
      <c r="Q7272" s="77"/>
    </row>
    <row r="7273" spans="17:17" x14ac:dyDescent="0.3">
      <c r="Q7273" s="77"/>
    </row>
    <row r="7274" spans="17:17" x14ac:dyDescent="0.3">
      <c r="Q7274" s="77"/>
    </row>
    <row r="7275" spans="17:17" x14ac:dyDescent="0.3">
      <c r="Q7275" s="77"/>
    </row>
    <row r="7276" spans="17:17" x14ac:dyDescent="0.3">
      <c r="Q7276" s="77"/>
    </row>
    <row r="7277" spans="17:17" x14ac:dyDescent="0.3">
      <c r="Q7277" s="77"/>
    </row>
    <row r="7278" spans="17:17" x14ac:dyDescent="0.3">
      <c r="Q7278" s="77"/>
    </row>
    <row r="7279" spans="17:17" x14ac:dyDescent="0.3">
      <c r="Q7279" s="77"/>
    </row>
    <row r="7280" spans="17:17" x14ac:dyDescent="0.3">
      <c r="Q7280" s="77"/>
    </row>
    <row r="7281" spans="17:17" x14ac:dyDescent="0.3">
      <c r="Q7281" s="77"/>
    </row>
    <row r="7282" spans="17:17" x14ac:dyDescent="0.3">
      <c r="Q7282" s="77"/>
    </row>
    <row r="7283" spans="17:17" x14ac:dyDescent="0.3">
      <c r="Q7283" s="77"/>
    </row>
    <row r="7284" spans="17:17" x14ac:dyDescent="0.3">
      <c r="Q7284" s="77"/>
    </row>
    <row r="7285" spans="17:17" x14ac:dyDescent="0.3">
      <c r="Q7285" s="77"/>
    </row>
    <row r="7286" spans="17:17" x14ac:dyDescent="0.3">
      <c r="Q7286" s="77"/>
    </row>
    <row r="7287" spans="17:17" x14ac:dyDescent="0.3">
      <c r="Q7287" s="77"/>
    </row>
    <row r="7288" spans="17:17" x14ac:dyDescent="0.3">
      <c r="Q7288" s="77"/>
    </row>
    <row r="7289" spans="17:17" x14ac:dyDescent="0.3">
      <c r="Q7289" s="77"/>
    </row>
    <row r="7290" spans="17:17" x14ac:dyDescent="0.3">
      <c r="Q7290" s="77"/>
    </row>
    <row r="7291" spans="17:17" x14ac:dyDescent="0.3">
      <c r="Q7291" s="77"/>
    </row>
    <row r="7292" spans="17:17" x14ac:dyDescent="0.3">
      <c r="Q7292" s="77"/>
    </row>
    <row r="7293" spans="17:17" x14ac:dyDescent="0.3">
      <c r="Q7293" s="77"/>
    </row>
    <row r="7294" spans="17:17" x14ac:dyDescent="0.3">
      <c r="Q7294" s="77"/>
    </row>
    <row r="7295" spans="17:17" x14ac:dyDescent="0.3">
      <c r="Q7295" s="77"/>
    </row>
    <row r="7296" spans="17:17" x14ac:dyDescent="0.3">
      <c r="Q7296" s="77"/>
    </row>
    <row r="7297" spans="17:17" x14ac:dyDescent="0.3">
      <c r="Q7297" s="77"/>
    </row>
    <row r="7298" spans="17:17" x14ac:dyDescent="0.3">
      <c r="Q7298" s="77"/>
    </row>
    <row r="7299" spans="17:17" x14ac:dyDescent="0.3">
      <c r="Q7299" s="77"/>
    </row>
    <row r="7300" spans="17:17" x14ac:dyDescent="0.3">
      <c r="Q7300" s="77"/>
    </row>
    <row r="7301" spans="17:17" x14ac:dyDescent="0.3">
      <c r="Q7301" s="77"/>
    </row>
    <row r="7302" spans="17:17" x14ac:dyDescent="0.3">
      <c r="Q7302" s="77"/>
    </row>
    <row r="7303" spans="17:17" x14ac:dyDescent="0.3">
      <c r="Q7303" s="77"/>
    </row>
    <row r="7304" spans="17:17" x14ac:dyDescent="0.3">
      <c r="Q7304" s="77"/>
    </row>
    <row r="7305" spans="17:17" x14ac:dyDescent="0.3">
      <c r="Q7305" s="77"/>
    </row>
    <row r="7306" spans="17:17" x14ac:dyDescent="0.3">
      <c r="Q7306" s="77"/>
    </row>
    <row r="7307" spans="17:17" x14ac:dyDescent="0.3">
      <c r="Q7307" s="77"/>
    </row>
    <row r="7308" spans="17:17" x14ac:dyDescent="0.3">
      <c r="Q7308" s="77"/>
    </row>
    <row r="7309" spans="17:17" x14ac:dyDescent="0.3">
      <c r="Q7309" s="77"/>
    </row>
    <row r="7310" spans="17:17" x14ac:dyDescent="0.3">
      <c r="Q7310" s="77"/>
    </row>
    <row r="7311" spans="17:17" x14ac:dyDescent="0.3">
      <c r="Q7311" s="77"/>
    </row>
    <row r="7312" spans="17:17" x14ac:dyDescent="0.3">
      <c r="Q7312" s="77"/>
    </row>
    <row r="7313" spans="17:17" x14ac:dyDescent="0.3">
      <c r="Q7313" s="77"/>
    </row>
    <row r="7314" spans="17:17" x14ac:dyDescent="0.3">
      <c r="Q7314" s="77"/>
    </row>
    <row r="7315" spans="17:17" x14ac:dyDescent="0.3">
      <c r="Q7315" s="77"/>
    </row>
    <row r="7316" spans="17:17" x14ac:dyDescent="0.3">
      <c r="Q7316" s="77"/>
    </row>
    <row r="7317" spans="17:17" x14ac:dyDescent="0.3">
      <c r="Q7317" s="77"/>
    </row>
    <row r="7318" spans="17:17" x14ac:dyDescent="0.3">
      <c r="Q7318" s="77"/>
    </row>
    <row r="7319" spans="17:17" x14ac:dyDescent="0.3">
      <c r="Q7319" s="77"/>
    </row>
    <row r="7320" spans="17:17" x14ac:dyDescent="0.3">
      <c r="Q7320" s="77"/>
    </row>
    <row r="7321" spans="17:17" x14ac:dyDescent="0.3">
      <c r="Q7321" s="77"/>
    </row>
    <row r="7322" spans="17:17" x14ac:dyDescent="0.3">
      <c r="Q7322" s="77"/>
    </row>
    <row r="7323" spans="17:17" x14ac:dyDescent="0.3">
      <c r="Q7323" s="77"/>
    </row>
    <row r="7324" spans="17:17" x14ac:dyDescent="0.3">
      <c r="Q7324" s="77"/>
    </row>
    <row r="7325" spans="17:17" x14ac:dyDescent="0.3">
      <c r="Q7325" s="77"/>
    </row>
    <row r="7326" spans="17:17" x14ac:dyDescent="0.3">
      <c r="Q7326" s="77"/>
    </row>
    <row r="7327" spans="17:17" x14ac:dyDescent="0.3">
      <c r="Q7327" s="77"/>
    </row>
    <row r="7328" spans="17:17" x14ac:dyDescent="0.3">
      <c r="Q7328" s="77"/>
    </row>
    <row r="7329" spans="17:17" x14ac:dyDescent="0.3">
      <c r="Q7329" s="77"/>
    </row>
    <row r="7330" spans="17:17" x14ac:dyDescent="0.3">
      <c r="Q7330" s="77"/>
    </row>
    <row r="7331" spans="17:17" x14ac:dyDescent="0.3">
      <c r="Q7331" s="77"/>
    </row>
    <row r="7332" spans="17:17" x14ac:dyDescent="0.3">
      <c r="Q7332" s="77"/>
    </row>
    <row r="7333" spans="17:17" x14ac:dyDescent="0.3">
      <c r="Q7333" s="77"/>
    </row>
    <row r="7334" spans="17:17" x14ac:dyDescent="0.3">
      <c r="Q7334" s="77"/>
    </row>
    <row r="7335" spans="17:17" x14ac:dyDescent="0.3">
      <c r="Q7335" s="77"/>
    </row>
    <row r="7336" spans="17:17" x14ac:dyDescent="0.3">
      <c r="Q7336" s="77"/>
    </row>
    <row r="7337" spans="17:17" x14ac:dyDescent="0.3">
      <c r="Q7337" s="77"/>
    </row>
    <row r="7338" spans="17:17" x14ac:dyDescent="0.3">
      <c r="Q7338" s="77"/>
    </row>
    <row r="7339" spans="17:17" x14ac:dyDescent="0.3">
      <c r="Q7339" s="77"/>
    </row>
    <row r="7340" spans="17:17" x14ac:dyDescent="0.3">
      <c r="Q7340" s="77"/>
    </row>
    <row r="7341" spans="17:17" x14ac:dyDescent="0.3">
      <c r="Q7341" s="77"/>
    </row>
    <row r="7342" spans="17:17" x14ac:dyDescent="0.3">
      <c r="Q7342" s="77"/>
    </row>
    <row r="7343" spans="17:17" x14ac:dyDescent="0.3">
      <c r="Q7343" s="77"/>
    </row>
    <row r="7344" spans="17:17" x14ac:dyDescent="0.3">
      <c r="Q7344" s="77"/>
    </row>
    <row r="7345" spans="17:17" x14ac:dyDescent="0.3">
      <c r="Q7345" s="77"/>
    </row>
    <row r="7346" spans="17:17" x14ac:dyDescent="0.3">
      <c r="Q7346" s="77"/>
    </row>
    <row r="7347" spans="17:17" x14ac:dyDescent="0.3">
      <c r="Q7347" s="77"/>
    </row>
    <row r="7348" spans="17:17" x14ac:dyDescent="0.3">
      <c r="Q7348" s="77"/>
    </row>
    <row r="7349" spans="17:17" x14ac:dyDescent="0.3">
      <c r="Q7349" s="77"/>
    </row>
    <row r="7350" spans="17:17" x14ac:dyDescent="0.3">
      <c r="Q7350" s="77"/>
    </row>
    <row r="7351" spans="17:17" x14ac:dyDescent="0.3">
      <c r="Q7351" s="77"/>
    </row>
    <row r="7352" spans="17:17" x14ac:dyDescent="0.3">
      <c r="Q7352" s="77"/>
    </row>
    <row r="7353" spans="17:17" x14ac:dyDescent="0.3">
      <c r="Q7353" s="77"/>
    </row>
    <row r="7354" spans="17:17" x14ac:dyDescent="0.3">
      <c r="Q7354" s="77"/>
    </row>
    <row r="7355" spans="17:17" x14ac:dyDescent="0.3">
      <c r="Q7355" s="77"/>
    </row>
    <row r="7356" spans="17:17" x14ac:dyDescent="0.3">
      <c r="Q7356" s="77"/>
    </row>
    <row r="7357" spans="17:17" x14ac:dyDescent="0.3">
      <c r="Q7357" s="77"/>
    </row>
    <row r="7358" spans="17:17" x14ac:dyDescent="0.3">
      <c r="Q7358" s="77"/>
    </row>
    <row r="7359" spans="17:17" x14ac:dyDescent="0.3">
      <c r="Q7359" s="77"/>
    </row>
    <row r="7360" spans="17:17" x14ac:dyDescent="0.3">
      <c r="Q7360" s="77"/>
    </row>
    <row r="7361" spans="17:17" x14ac:dyDescent="0.3">
      <c r="Q7361" s="77"/>
    </row>
    <row r="7362" spans="17:17" x14ac:dyDescent="0.3">
      <c r="Q7362" s="77"/>
    </row>
    <row r="7363" spans="17:17" x14ac:dyDescent="0.3">
      <c r="Q7363" s="77"/>
    </row>
    <row r="7364" spans="17:17" x14ac:dyDescent="0.3">
      <c r="Q7364" s="77"/>
    </row>
    <row r="7365" spans="17:17" x14ac:dyDescent="0.3">
      <c r="Q7365" s="77"/>
    </row>
    <row r="7366" spans="17:17" x14ac:dyDescent="0.3">
      <c r="Q7366" s="77"/>
    </row>
    <row r="7367" spans="17:17" x14ac:dyDescent="0.3">
      <c r="Q7367" s="77"/>
    </row>
    <row r="7368" spans="17:17" x14ac:dyDescent="0.3">
      <c r="Q7368" s="77"/>
    </row>
    <row r="7369" spans="17:17" x14ac:dyDescent="0.3">
      <c r="Q7369" s="77"/>
    </row>
    <row r="7370" spans="17:17" x14ac:dyDescent="0.3">
      <c r="Q7370" s="77"/>
    </row>
    <row r="7371" spans="17:17" x14ac:dyDescent="0.3">
      <c r="Q7371" s="77"/>
    </row>
    <row r="7372" spans="17:17" x14ac:dyDescent="0.3">
      <c r="Q7372" s="77"/>
    </row>
    <row r="7373" spans="17:17" x14ac:dyDescent="0.3">
      <c r="Q7373" s="77"/>
    </row>
    <row r="7374" spans="17:17" x14ac:dyDescent="0.3">
      <c r="Q7374" s="77"/>
    </row>
    <row r="7375" spans="17:17" x14ac:dyDescent="0.3">
      <c r="Q7375" s="77"/>
    </row>
    <row r="7376" spans="17:17" x14ac:dyDescent="0.3">
      <c r="Q7376" s="77"/>
    </row>
    <row r="7377" spans="17:17" x14ac:dyDescent="0.3">
      <c r="Q7377" s="77"/>
    </row>
    <row r="7378" spans="17:17" x14ac:dyDescent="0.3">
      <c r="Q7378" s="77"/>
    </row>
    <row r="7379" spans="17:17" x14ac:dyDescent="0.3">
      <c r="Q7379" s="77"/>
    </row>
    <row r="7380" spans="17:17" x14ac:dyDescent="0.3">
      <c r="Q7380" s="77"/>
    </row>
    <row r="7381" spans="17:17" x14ac:dyDescent="0.3">
      <c r="Q7381" s="77"/>
    </row>
    <row r="7382" spans="17:17" x14ac:dyDescent="0.3">
      <c r="Q7382" s="77"/>
    </row>
    <row r="7383" spans="17:17" x14ac:dyDescent="0.3">
      <c r="Q7383" s="77"/>
    </row>
    <row r="7384" spans="17:17" x14ac:dyDescent="0.3">
      <c r="Q7384" s="77"/>
    </row>
    <row r="7385" spans="17:17" x14ac:dyDescent="0.3">
      <c r="Q7385" s="77"/>
    </row>
    <row r="7386" spans="17:17" x14ac:dyDescent="0.3">
      <c r="Q7386" s="77"/>
    </row>
    <row r="7387" spans="17:17" x14ac:dyDescent="0.3">
      <c r="Q7387" s="77"/>
    </row>
    <row r="7388" spans="17:17" x14ac:dyDescent="0.3">
      <c r="Q7388" s="77"/>
    </row>
    <row r="7389" spans="17:17" x14ac:dyDescent="0.3">
      <c r="Q7389" s="77"/>
    </row>
    <row r="7390" spans="17:17" x14ac:dyDescent="0.3">
      <c r="Q7390" s="77"/>
    </row>
    <row r="7391" spans="17:17" x14ac:dyDescent="0.3">
      <c r="Q7391" s="77"/>
    </row>
    <row r="7392" spans="17:17" x14ac:dyDescent="0.3">
      <c r="Q7392" s="77"/>
    </row>
    <row r="7393" spans="17:17" x14ac:dyDescent="0.3">
      <c r="Q7393" s="77"/>
    </row>
    <row r="7394" spans="17:17" x14ac:dyDescent="0.3">
      <c r="Q7394" s="77"/>
    </row>
    <row r="7395" spans="17:17" x14ac:dyDescent="0.3">
      <c r="Q7395" s="77"/>
    </row>
    <row r="7396" spans="17:17" x14ac:dyDescent="0.3">
      <c r="Q7396" s="77"/>
    </row>
    <row r="7397" spans="17:17" x14ac:dyDescent="0.3">
      <c r="Q7397" s="77"/>
    </row>
    <row r="7398" spans="17:17" x14ac:dyDescent="0.3">
      <c r="Q7398" s="77"/>
    </row>
    <row r="7399" spans="17:17" x14ac:dyDescent="0.3">
      <c r="Q7399" s="77"/>
    </row>
    <row r="7400" spans="17:17" x14ac:dyDescent="0.3">
      <c r="Q7400" s="77"/>
    </row>
    <row r="7401" spans="17:17" x14ac:dyDescent="0.3">
      <c r="Q7401" s="77"/>
    </row>
    <row r="7402" spans="17:17" x14ac:dyDescent="0.3">
      <c r="Q7402" s="77"/>
    </row>
    <row r="7403" spans="17:17" x14ac:dyDescent="0.3">
      <c r="Q7403" s="77"/>
    </row>
    <row r="7404" spans="17:17" x14ac:dyDescent="0.3">
      <c r="Q7404" s="77"/>
    </row>
    <row r="7405" spans="17:17" x14ac:dyDescent="0.3">
      <c r="Q7405" s="77"/>
    </row>
    <row r="7406" spans="17:17" x14ac:dyDescent="0.3">
      <c r="Q7406" s="77"/>
    </row>
    <row r="7407" spans="17:17" x14ac:dyDescent="0.3">
      <c r="Q7407" s="77"/>
    </row>
    <row r="7408" spans="17:17" x14ac:dyDescent="0.3">
      <c r="Q7408" s="77"/>
    </row>
    <row r="7409" spans="17:17" x14ac:dyDescent="0.3">
      <c r="Q7409" s="77"/>
    </row>
    <row r="7410" spans="17:17" x14ac:dyDescent="0.3">
      <c r="Q7410" s="77"/>
    </row>
    <row r="7411" spans="17:17" x14ac:dyDescent="0.3">
      <c r="Q7411" s="77"/>
    </row>
    <row r="7412" spans="17:17" x14ac:dyDescent="0.3">
      <c r="Q7412" s="77"/>
    </row>
    <row r="7413" spans="17:17" x14ac:dyDescent="0.3">
      <c r="Q7413" s="77"/>
    </row>
    <row r="7414" spans="17:17" x14ac:dyDescent="0.3">
      <c r="Q7414" s="77"/>
    </row>
    <row r="7415" spans="17:17" x14ac:dyDescent="0.3">
      <c r="Q7415" s="77"/>
    </row>
    <row r="7416" spans="17:17" x14ac:dyDescent="0.3">
      <c r="Q7416" s="77"/>
    </row>
    <row r="7417" spans="17:17" x14ac:dyDescent="0.3">
      <c r="Q7417" s="77"/>
    </row>
    <row r="7418" spans="17:17" x14ac:dyDescent="0.3">
      <c r="Q7418" s="77"/>
    </row>
    <row r="7419" spans="17:17" x14ac:dyDescent="0.3">
      <c r="Q7419" s="77"/>
    </row>
    <row r="7420" spans="17:17" x14ac:dyDescent="0.3">
      <c r="Q7420" s="77"/>
    </row>
    <row r="7421" spans="17:17" x14ac:dyDescent="0.3">
      <c r="Q7421" s="77"/>
    </row>
    <row r="7422" spans="17:17" x14ac:dyDescent="0.3">
      <c r="Q7422" s="77"/>
    </row>
    <row r="7423" spans="17:17" x14ac:dyDescent="0.3">
      <c r="Q7423" s="77"/>
    </row>
    <row r="7424" spans="17:17" x14ac:dyDescent="0.3">
      <c r="Q7424" s="77"/>
    </row>
    <row r="7425" spans="17:17" x14ac:dyDescent="0.3">
      <c r="Q7425" s="77"/>
    </row>
    <row r="7426" spans="17:17" x14ac:dyDescent="0.3">
      <c r="Q7426" s="77"/>
    </row>
    <row r="7427" spans="17:17" x14ac:dyDescent="0.3">
      <c r="Q7427" s="77"/>
    </row>
    <row r="7428" spans="17:17" x14ac:dyDescent="0.3">
      <c r="Q7428" s="77"/>
    </row>
    <row r="7429" spans="17:17" x14ac:dyDescent="0.3">
      <c r="Q7429" s="77"/>
    </row>
    <row r="7430" spans="17:17" x14ac:dyDescent="0.3">
      <c r="Q7430" s="77"/>
    </row>
    <row r="7431" spans="17:17" x14ac:dyDescent="0.3">
      <c r="Q7431" s="77"/>
    </row>
    <row r="7432" spans="17:17" x14ac:dyDescent="0.3">
      <c r="Q7432" s="77"/>
    </row>
    <row r="7433" spans="17:17" x14ac:dyDescent="0.3">
      <c r="Q7433" s="77"/>
    </row>
    <row r="7434" spans="17:17" x14ac:dyDescent="0.3">
      <c r="Q7434" s="77"/>
    </row>
    <row r="7435" spans="17:17" x14ac:dyDescent="0.3">
      <c r="Q7435" s="77"/>
    </row>
    <row r="7436" spans="17:17" x14ac:dyDescent="0.3">
      <c r="Q7436" s="77"/>
    </row>
    <row r="7437" spans="17:17" x14ac:dyDescent="0.3">
      <c r="Q7437" s="77"/>
    </row>
    <row r="7438" spans="17:17" x14ac:dyDescent="0.3">
      <c r="Q7438" s="77"/>
    </row>
    <row r="7439" spans="17:17" x14ac:dyDescent="0.3">
      <c r="Q7439" s="77"/>
    </row>
    <row r="7440" spans="17:17" x14ac:dyDescent="0.3">
      <c r="Q7440" s="77"/>
    </row>
    <row r="7441" spans="17:17" x14ac:dyDescent="0.3">
      <c r="Q7441" s="77"/>
    </row>
    <row r="7442" spans="17:17" x14ac:dyDescent="0.3">
      <c r="Q7442" s="77"/>
    </row>
    <row r="7443" spans="17:17" x14ac:dyDescent="0.3">
      <c r="Q7443" s="77"/>
    </row>
    <row r="7444" spans="17:17" x14ac:dyDescent="0.3">
      <c r="Q7444" s="77"/>
    </row>
    <row r="7445" spans="17:17" x14ac:dyDescent="0.3">
      <c r="Q7445" s="77"/>
    </row>
    <row r="7446" spans="17:17" x14ac:dyDescent="0.3">
      <c r="Q7446" s="77"/>
    </row>
    <row r="7447" spans="17:17" x14ac:dyDescent="0.3">
      <c r="Q7447" s="77"/>
    </row>
    <row r="7448" spans="17:17" x14ac:dyDescent="0.3">
      <c r="Q7448" s="77"/>
    </row>
    <row r="7449" spans="17:17" x14ac:dyDescent="0.3">
      <c r="Q7449" s="77"/>
    </row>
    <row r="7450" spans="17:17" x14ac:dyDescent="0.3">
      <c r="Q7450" s="77"/>
    </row>
    <row r="7451" spans="17:17" x14ac:dyDescent="0.3">
      <c r="Q7451" s="77"/>
    </row>
    <row r="7452" spans="17:17" x14ac:dyDescent="0.3">
      <c r="Q7452" s="77"/>
    </row>
    <row r="7453" spans="17:17" x14ac:dyDescent="0.3">
      <c r="Q7453" s="77"/>
    </row>
    <row r="7454" spans="17:17" x14ac:dyDescent="0.3">
      <c r="Q7454" s="77"/>
    </row>
    <row r="7455" spans="17:17" x14ac:dyDescent="0.3">
      <c r="Q7455" s="77"/>
    </row>
    <row r="7456" spans="17:17" x14ac:dyDescent="0.3">
      <c r="Q7456" s="77"/>
    </row>
    <row r="7457" spans="17:17" x14ac:dyDescent="0.3">
      <c r="Q7457" s="77"/>
    </row>
    <row r="7458" spans="17:17" x14ac:dyDescent="0.3">
      <c r="Q7458" s="77"/>
    </row>
    <row r="7459" spans="17:17" x14ac:dyDescent="0.3">
      <c r="Q7459" s="77"/>
    </row>
    <row r="7460" spans="17:17" x14ac:dyDescent="0.3">
      <c r="Q7460" s="77"/>
    </row>
    <row r="7461" spans="17:17" x14ac:dyDescent="0.3">
      <c r="Q7461" s="77"/>
    </row>
    <row r="7462" spans="17:17" x14ac:dyDescent="0.3">
      <c r="Q7462" s="77"/>
    </row>
    <row r="7463" spans="17:17" x14ac:dyDescent="0.3">
      <c r="Q7463" s="77"/>
    </row>
    <row r="7464" spans="17:17" x14ac:dyDescent="0.3">
      <c r="Q7464" s="77"/>
    </row>
    <row r="7465" spans="17:17" x14ac:dyDescent="0.3">
      <c r="Q7465" s="77"/>
    </row>
    <row r="7466" spans="17:17" x14ac:dyDescent="0.3">
      <c r="Q7466" s="77"/>
    </row>
    <row r="7467" spans="17:17" x14ac:dyDescent="0.3">
      <c r="Q7467" s="77"/>
    </row>
    <row r="7468" spans="17:17" x14ac:dyDescent="0.3">
      <c r="Q7468" s="77"/>
    </row>
    <row r="7469" spans="17:17" x14ac:dyDescent="0.3">
      <c r="Q7469" s="77"/>
    </row>
    <row r="7470" spans="17:17" x14ac:dyDescent="0.3">
      <c r="Q7470" s="77"/>
    </row>
    <row r="7471" spans="17:17" x14ac:dyDescent="0.3">
      <c r="Q7471" s="77"/>
    </row>
    <row r="7472" spans="17:17" x14ac:dyDescent="0.3">
      <c r="Q7472" s="77"/>
    </row>
    <row r="7473" spans="17:17" x14ac:dyDescent="0.3">
      <c r="Q7473" s="77"/>
    </row>
    <row r="7474" spans="17:17" x14ac:dyDescent="0.3">
      <c r="Q7474" s="77"/>
    </row>
    <row r="7475" spans="17:17" x14ac:dyDescent="0.3">
      <c r="Q7475" s="77"/>
    </row>
    <row r="7476" spans="17:17" x14ac:dyDescent="0.3">
      <c r="Q7476" s="77"/>
    </row>
    <row r="7477" spans="17:17" x14ac:dyDescent="0.3">
      <c r="Q7477" s="77"/>
    </row>
    <row r="7478" spans="17:17" x14ac:dyDescent="0.3">
      <c r="Q7478" s="77"/>
    </row>
    <row r="7479" spans="17:17" x14ac:dyDescent="0.3">
      <c r="Q7479" s="77"/>
    </row>
    <row r="7480" spans="17:17" x14ac:dyDescent="0.3">
      <c r="Q7480" s="77"/>
    </row>
    <row r="7481" spans="17:17" x14ac:dyDescent="0.3">
      <c r="Q7481" s="77"/>
    </row>
    <row r="7482" spans="17:17" x14ac:dyDescent="0.3">
      <c r="Q7482" s="77"/>
    </row>
    <row r="7483" spans="17:17" x14ac:dyDescent="0.3">
      <c r="Q7483" s="77"/>
    </row>
    <row r="7484" spans="17:17" x14ac:dyDescent="0.3">
      <c r="Q7484" s="77"/>
    </row>
    <row r="7485" spans="17:17" x14ac:dyDescent="0.3">
      <c r="Q7485" s="77"/>
    </row>
    <row r="7486" spans="17:17" x14ac:dyDescent="0.3">
      <c r="Q7486" s="77"/>
    </row>
    <row r="7487" spans="17:17" x14ac:dyDescent="0.3">
      <c r="Q7487" s="77"/>
    </row>
    <row r="7488" spans="17:17" x14ac:dyDescent="0.3">
      <c r="Q7488" s="77"/>
    </row>
    <row r="7489" spans="17:17" x14ac:dyDescent="0.3">
      <c r="Q7489" s="77"/>
    </row>
    <row r="7490" spans="17:17" x14ac:dyDescent="0.3">
      <c r="Q7490" s="77"/>
    </row>
    <row r="7491" spans="17:17" x14ac:dyDescent="0.3">
      <c r="Q7491" s="77"/>
    </row>
    <row r="7492" spans="17:17" x14ac:dyDescent="0.3">
      <c r="Q7492" s="77"/>
    </row>
    <row r="7493" spans="17:17" x14ac:dyDescent="0.3">
      <c r="Q7493" s="77"/>
    </row>
    <row r="7494" spans="17:17" x14ac:dyDescent="0.3">
      <c r="Q7494" s="77"/>
    </row>
    <row r="7495" spans="17:17" x14ac:dyDescent="0.3">
      <c r="Q7495" s="77"/>
    </row>
    <row r="7496" spans="17:17" x14ac:dyDescent="0.3">
      <c r="Q7496" s="77"/>
    </row>
    <row r="7497" spans="17:17" x14ac:dyDescent="0.3">
      <c r="Q7497" s="77"/>
    </row>
    <row r="7498" spans="17:17" x14ac:dyDescent="0.3">
      <c r="Q7498" s="77"/>
    </row>
    <row r="7499" spans="17:17" x14ac:dyDescent="0.3">
      <c r="Q7499" s="77"/>
    </row>
    <row r="7500" spans="17:17" x14ac:dyDescent="0.3">
      <c r="Q7500" s="77"/>
    </row>
    <row r="7501" spans="17:17" x14ac:dyDescent="0.3">
      <c r="Q7501" s="77"/>
    </row>
    <row r="7502" spans="17:17" x14ac:dyDescent="0.3">
      <c r="Q7502" s="77"/>
    </row>
    <row r="7503" spans="17:17" x14ac:dyDescent="0.3">
      <c r="Q7503" s="77"/>
    </row>
    <row r="7504" spans="17:17" x14ac:dyDescent="0.3">
      <c r="Q7504" s="77"/>
    </row>
    <row r="7505" spans="17:17" x14ac:dyDescent="0.3">
      <c r="Q7505" s="77"/>
    </row>
    <row r="7506" spans="17:17" x14ac:dyDescent="0.3">
      <c r="Q7506" s="77"/>
    </row>
    <row r="7507" spans="17:17" x14ac:dyDescent="0.3">
      <c r="Q7507" s="77"/>
    </row>
    <row r="7508" spans="17:17" x14ac:dyDescent="0.3">
      <c r="Q7508" s="77"/>
    </row>
    <row r="7509" spans="17:17" x14ac:dyDescent="0.3">
      <c r="Q7509" s="77"/>
    </row>
    <row r="7510" spans="17:17" x14ac:dyDescent="0.3">
      <c r="Q7510" s="77"/>
    </row>
    <row r="7511" spans="17:17" x14ac:dyDescent="0.3">
      <c r="Q7511" s="77"/>
    </row>
    <row r="7512" spans="17:17" x14ac:dyDescent="0.3">
      <c r="Q7512" s="77"/>
    </row>
    <row r="7513" spans="17:17" x14ac:dyDescent="0.3">
      <c r="Q7513" s="77"/>
    </row>
    <row r="7514" spans="17:17" x14ac:dyDescent="0.3">
      <c r="Q7514" s="77"/>
    </row>
    <row r="7515" spans="17:17" x14ac:dyDescent="0.3">
      <c r="Q7515" s="77"/>
    </row>
    <row r="7516" spans="17:17" x14ac:dyDescent="0.3">
      <c r="Q7516" s="77"/>
    </row>
    <row r="7517" spans="17:17" x14ac:dyDescent="0.3">
      <c r="Q7517" s="77"/>
    </row>
    <row r="7518" spans="17:17" x14ac:dyDescent="0.3">
      <c r="Q7518" s="77"/>
    </row>
    <row r="7519" spans="17:17" x14ac:dyDescent="0.3">
      <c r="Q7519" s="77"/>
    </row>
    <row r="7520" spans="17:17" x14ac:dyDescent="0.3">
      <c r="Q7520" s="77"/>
    </row>
    <row r="7521" spans="17:17" x14ac:dyDescent="0.3">
      <c r="Q7521" s="77"/>
    </row>
    <row r="7522" spans="17:17" x14ac:dyDescent="0.3">
      <c r="Q7522" s="77"/>
    </row>
    <row r="7523" spans="17:17" x14ac:dyDescent="0.3">
      <c r="Q7523" s="77"/>
    </row>
    <row r="7524" spans="17:17" x14ac:dyDescent="0.3">
      <c r="Q7524" s="77"/>
    </row>
    <row r="7525" spans="17:17" x14ac:dyDescent="0.3">
      <c r="Q7525" s="77"/>
    </row>
    <row r="7526" spans="17:17" x14ac:dyDescent="0.3">
      <c r="Q7526" s="77"/>
    </row>
    <row r="7527" spans="17:17" x14ac:dyDescent="0.3">
      <c r="Q7527" s="77"/>
    </row>
    <row r="7528" spans="17:17" x14ac:dyDescent="0.3">
      <c r="Q7528" s="77"/>
    </row>
    <row r="7529" spans="17:17" x14ac:dyDescent="0.3">
      <c r="Q7529" s="77"/>
    </row>
    <row r="7530" spans="17:17" x14ac:dyDescent="0.3">
      <c r="Q7530" s="77"/>
    </row>
    <row r="7531" spans="17:17" x14ac:dyDescent="0.3">
      <c r="Q7531" s="77"/>
    </row>
    <row r="7532" spans="17:17" x14ac:dyDescent="0.3">
      <c r="Q7532" s="77"/>
    </row>
    <row r="7533" spans="17:17" x14ac:dyDescent="0.3">
      <c r="Q7533" s="77"/>
    </row>
    <row r="7534" spans="17:17" x14ac:dyDescent="0.3">
      <c r="Q7534" s="77"/>
    </row>
    <row r="7535" spans="17:17" x14ac:dyDescent="0.3">
      <c r="Q7535" s="77"/>
    </row>
    <row r="7536" spans="17:17" x14ac:dyDescent="0.3">
      <c r="Q7536" s="77"/>
    </row>
    <row r="7537" spans="17:17" x14ac:dyDescent="0.3">
      <c r="Q7537" s="77"/>
    </row>
    <row r="7538" spans="17:17" x14ac:dyDescent="0.3">
      <c r="Q7538" s="77"/>
    </row>
    <row r="7539" spans="17:17" x14ac:dyDescent="0.3">
      <c r="Q7539" s="77"/>
    </row>
    <row r="7540" spans="17:17" x14ac:dyDescent="0.3">
      <c r="Q7540" s="77"/>
    </row>
    <row r="7541" spans="17:17" x14ac:dyDescent="0.3">
      <c r="Q7541" s="77"/>
    </row>
    <row r="7542" spans="17:17" x14ac:dyDescent="0.3">
      <c r="Q7542" s="77"/>
    </row>
    <row r="7543" spans="17:17" x14ac:dyDescent="0.3">
      <c r="Q7543" s="77"/>
    </row>
    <row r="7544" spans="17:17" x14ac:dyDescent="0.3">
      <c r="Q7544" s="77"/>
    </row>
    <row r="7545" spans="17:17" x14ac:dyDescent="0.3">
      <c r="Q7545" s="77"/>
    </row>
    <row r="7546" spans="17:17" x14ac:dyDescent="0.3">
      <c r="Q7546" s="77"/>
    </row>
    <row r="7547" spans="17:17" x14ac:dyDescent="0.3">
      <c r="Q7547" s="77"/>
    </row>
    <row r="7548" spans="17:17" x14ac:dyDescent="0.3">
      <c r="Q7548" s="77"/>
    </row>
    <row r="7549" spans="17:17" x14ac:dyDescent="0.3">
      <c r="Q7549" s="77"/>
    </row>
    <row r="7550" spans="17:17" x14ac:dyDescent="0.3">
      <c r="Q7550" s="77"/>
    </row>
    <row r="7551" spans="17:17" x14ac:dyDescent="0.3">
      <c r="Q7551" s="77"/>
    </row>
    <row r="7552" spans="17:17" x14ac:dyDescent="0.3">
      <c r="Q7552" s="77"/>
    </row>
    <row r="7553" spans="17:17" x14ac:dyDescent="0.3">
      <c r="Q7553" s="77"/>
    </row>
    <row r="7554" spans="17:17" x14ac:dyDescent="0.3">
      <c r="Q7554" s="77"/>
    </row>
    <row r="7555" spans="17:17" x14ac:dyDescent="0.3">
      <c r="Q7555" s="77"/>
    </row>
    <row r="7556" spans="17:17" x14ac:dyDescent="0.3">
      <c r="Q7556" s="77"/>
    </row>
    <row r="7557" spans="17:17" x14ac:dyDescent="0.3">
      <c r="Q7557" s="77"/>
    </row>
    <row r="7558" spans="17:17" x14ac:dyDescent="0.3">
      <c r="Q7558" s="77"/>
    </row>
    <row r="7559" spans="17:17" x14ac:dyDescent="0.3">
      <c r="Q7559" s="77"/>
    </row>
    <row r="7560" spans="17:17" x14ac:dyDescent="0.3">
      <c r="Q7560" s="77"/>
    </row>
    <row r="7561" spans="17:17" x14ac:dyDescent="0.3">
      <c r="Q7561" s="77"/>
    </row>
    <row r="7562" spans="17:17" x14ac:dyDescent="0.3">
      <c r="Q7562" s="77"/>
    </row>
    <row r="7563" spans="17:17" x14ac:dyDescent="0.3">
      <c r="Q7563" s="77"/>
    </row>
    <row r="7564" spans="17:17" x14ac:dyDescent="0.3">
      <c r="Q7564" s="77"/>
    </row>
    <row r="7565" spans="17:17" x14ac:dyDescent="0.3">
      <c r="Q7565" s="77"/>
    </row>
    <row r="7566" spans="17:17" x14ac:dyDescent="0.3">
      <c r="Q7566" s="77"/>
    </row>
    <row r="7567" spans="17:17" x14ac:dyDescent="0.3">
      <c r="Q7567" s="77"/>
    </row>
    <row r="7568" spans="17:17" x14ac:dyDescent="0.3">
      <c r="Q7568" s="77"/>
    </row>
    <row r="7569" spans="17:17" x14ac:dyDescent="0.3">
      <c r="Q7569" s="77"/>
    </row>
    <row r="7570" spans="17:17" x14ac:dyDescent="0.3">
      <c r="Q7570" s="77"/>
    </row>
    <row r="7571" spans="17:17" x14ac:dyDescent="0.3">
      <c r="Q7571" s="77"/>
    </row>
    <row r="7572" spans="17:17" x14ac:dyDescent="0.3">
      <c r="Q7572" s="77"/>
    </row>
    <row r="7573" spans="17:17" x14ac:dyDescent="0.3">
      <c r="Q7573" s="77"/>
    </row>
    <row r="7574" spans="17:17" x14ac:dyDescent="0.3">
      <c r="Q7574" s="77"/>
    </row>
    <row r="7575" spans="17:17" x14ac:dyDescent="0.3">
      <c r="Q7575" s="77"/>
    </row>
    <row r="7576" spans="17:17" x14ac:dyDescent="0.3">
      <c r="Q7576" s="77"/>
    </row>
    <row r="7577" spans="17:17" x14ac:dyDescent="0.3">
      <c r="Q7577" s="77"/>
    </row>
    <row r="7578" spans="17:17" x14ac:dyDescent="0.3">
      <c r="Q7578" s="77"/>
    </row>
    <row r="7579" spans="17:17" x14ac:dyDescent="0.3">
      <c r="Q7579" s="77"/>
    </row>
    <row r="7580" spans="17:17" x14ac:dyDescent="0.3">
      <c r="Q7580" s="77"/>
    </row>
    <row r="7581" spans="17:17" x14ac:dyDescent="0.3">
      <c r="Q7581" s="77"/>
    </row>
    <row r="7582" spans="17:17" x14ac:dyDescent="0.3">
      <c r="Q7582" s="77"/>
    </row>
    <row r="7583" spans="17:17" x14ac:dyDescent="0.3">
      <c r="Q7583" s="77"/>
    </row>
    <row r="7584" spans="17:17" x14ac:dyDescent="0.3">
      <c r="Q7584" s="77"/>
    </row>
    <row r="7585" spans="17:17" x14ac:dyDescent="0.3">
      <c r="Q7585" s="77"/>
    </row>
    <row r="7586" spans="17:17" x14ac:dyDescent="0.3">
      <c r="Q7586" s="77"/>
    </row>
    <row r="7587" spans="17:17" x14ac:dyDescent="0.3">
      <c r="Q7587" s="77"/>
    </row>
    <row r="7588" spans="17:17" x14ac:dyDescent="0.3">
      <c r="Q7588" s="77"/>
    </row>
    <row r="7589" spans="17:17" x14ac:dyDescent="0.3">
      <c r="Q7589" s="77"/>
    </row>
    <row r="7590" spans="17:17" x14ac:dyDescent="0.3">
      <c r="Q7590" s="77"/>
    </row>
    <row r="7591" spans="17:17" x14ac:dyDescent="0.3">
      <c r="Q7591" s="77"/>
    </row>
    <row r="7592" spans="17:17" x14ac:dyDescent="0.3">
      <c r="Q7592" s="77"/>
    </row>
    <row r="7593" spans="17:17" x14ac:dyDescent="0.3">
      <c r="Q7593" s="77"/>
    </row>
    <row r="7594" spans="17:17" x14ac:dyDescent="0.3">
      <c r="Q7594" s="77"/>
    </row>
    <row r="7595" spans="17:17" x14ac:dyDescent="0.3">
      <c r="Q7595" s="77"/>
    </row>
    <row r="7596" spans="17:17" x14ac:dyDescent="0.3">
      <c r="Q7596" s="77"/>
    </row>
    <row r="7597" spans="17:17" x14ac:dyDescent="0.3">
      <c r="Q7597" s="77"/>
    </row>
    <row r="7598" spans="17:17" x14ac:dyDescent="0.3">
      <c r="Q7598" s="77"/>
    </row>
    <row r="7599" spans="17:17" x14ac:dyDescent="0.3">
      <c r="Q7599" s="77"/>
    </row>
    <row r="7600" spans="17:17" x14ac:dyDescent="0.3">
      <c r="Q7600" s="77"/>
    </row>
    <row r="7601" spans="17:17" x14ac:dyDescent="0.3">
      <c r="Q7601" s="77"/>
    </row>
    <row r="7602" spans="17:17" x14ac:dyDescent="0.3">
      <c r="Q7602" s="77"/>
    </row>
    <row r="7603" spans="17:17" x14ac:dyDescent="0.3">
      <c r="Q7603" s="77"/>
    </row>
    <row r="7604" spans="17:17" x14ac:dyDescent="0.3">
      <c r="Q7604" s="77"/>
    </row>
    <row r="7605" spans="17:17" x14ac:dyDescent="0.3">
      <c r="Q7605" s="77"/>
    </row>
    <row r="7606" spans="17:17" x14ac:dyDescent="0.3">
      <c r="Q7606" s="77"/>
    </row>
    <row r="7607" spans="17:17" x14ac:dyDescent="0.3">
      <c r="Q7607" s="77"/>
    </row>
    <row r="7608" spans="17:17" x14ac:dyDescent="0.3">
      <c r="Q7608" s="77"/>
    </row>
    <row r="7609" spans="17:17" x14ac:dyDescent="0.3">
      <c r="Q7609" s="77"/>
    </row>
    <row r="7610" spans="17:17" x14ac:dyDescent="0.3">
      <c r="Q7610" s="77"/>
    </row>
    <row r="7611" spans="17:17" x14ac:dyDescent="0.3">
      <c r="Q7611" s="77"/>
    </row>
    <row r="7612" spans="17:17" x14ac:dyDescent="0.3">
      <c r="Q7612" s="77"/>
    </row>
    <row r="7613" spans="17:17" x14ac:dyDescent="0.3">
      <c r="Q7613" s="77"/>
    </row>
    <row r="7614" spans="17:17" x14ac:dyDescent="0.3">
      <c r="Q7614" s="77"/>
    </row>
    <row r="7615" spans="17:17" x14ac:dyDescent="0.3">
      <c r="Q7615" s="77"/>
    </row>
    <row r="7616" spans="17:17" x14ac:dyDescent="0.3">
      <c r="Q7616" s="77"/>
    </row>
    <row r="7617" spans="17:17" x14ac:dyDescent="0.3">
      <c r="Q7617" s="77"/>
    </row>
    <row r="7618" spans="17:17" x14ac:dyDescent="0.3">
      <c r="Q7618" s="77"/>
    </row>
    <row r="7619" spans="17:17" x14ac:dyDescent="0.3">
      <c r="Q7619" s="77"/>
    </row>
    <row r="7620" spans="17:17" x14ac:dyDescent="0.3">
      <c r="Q7620" s="77"/>
    </row>
    <row r="7621" spans="17:17" x14ac:dyDescent="0.3">
      <c r="Q7621" s="77"/>
    </row>
    <row r="7622" spans="17:17" x14ac:dyDescent="0.3">
      <c r="Q7622" s="77"/>
    </row>
    <row r="7623" spans="17:17" x14ac:dyDescent="0.3">
      <c r="Q7623" s="77"/>
    </row>
    <row r="7624" spans="17:17" x14ac:dyDescent="0.3">
      <c r="Q7624" s="77"/>
    </row>
    <row r="7625" spans="17:17" x14ac:dyDescent="0.3">
      <c r="Q7625" s="77"/>
    </row>
    <row r="7626" spans="17:17" x14ac:dyDescent="0.3">
      <c r="Q7626" s="77"/>
    </row>
    <row r="7627" spans="17:17" x14ac:dyDescent="0.3">
      <c r="Q7627" s="77"/>
    </row>
    <row r="7628" spans="17:17" x14ac:dyDescent="0.3">
      <c r="Q7628" s="77"/>
    </row>
    <row r="7629" spans="17:17" x14ac:dyDescent="0.3">
      <c r="Q7629" s="77"/>
    </row>
    <row r="7630" spans="17:17" x14ac:dyDescent="0.3">
      <c r="Q7630" s="77"/>
    </row>
    <row r="7631" spans="17:17" x14ac:dyDescent="0.3">
      <c r="Q7631" s="77"/>
    </row>
    <row r="7632" spans="17:17" x14ac:dyDescent="0.3">
      <c r="Q7632" s="77"/>
    </row>
    <row r="7633" spans="17:17" x14ac:dyDescent="0.3">
      <c r="Q7633" s="77"/>
    </row>
    <row r="7634" spans="17:17" x14ac:dyDescent="0.3">
      <c r="Q7634" s="77"/>
    </row>
    <row r="7635" spans="17:17" x14ac:dyDescent="0.3">
      <c r="Q7635" s="77"/>
    </row>
    <row r="7636" spans="17:17" x14ac:dyDescent="0.3">
      <c r="Q7636" s="77"/>
    </row>
    <row r="7637" spans="17:17" x14ac:dyDescent="0.3">
      <c r="Q7637" s="77"/>
    </row>
    <row r="7638" spans="17:17" x14ac:dyDescent="0.3">
      <c r="Q7638" s="77"/>
    </row>
    <row r="7639" spans="17:17" x14ac:dyDescent="0.3">
      <c r="Q7639" s="77"/>
    </row>
    <row r="7640" spans="17:17" x14ac:dyDescent="0.3">
      <c r="Q7640" s="77"/>
    </row>
    <row r="7641" spans="17:17" x14ac:dyDescent="0.3">
      <c r="Q7641" s="77"/>
    </row>
    <row r="7642" spans="17:17" x14ac:dyDescent="0.3">
      <c r="Q7642" s="77"/>
    </row>
    <row r="7643" spans="17:17" x14ac:dyDescent="0.3">
      <c r="Q7643" s="77"/>
    </row>
    <row r="7644" spans="17:17" x14ac:dyDescent="0.3">
      <c r="Q7644" s="77"/>
    </row>
    <row r="7645" spans="17:17" x14ac:dyDescent="0.3">
      <c r="Q7645" s="77"/>
    </row>
    <row r="7646" spans="17:17" x14ac:dyDescent="0.3">
      <c r="Q7646" s="77"/>
    </row>
    <row r="7647" spans="17:17" x14ac:dyDescent="0.3">
      <c r="Q7647" s="77"/>
    </row>
    <row r="7648" spans="17:17" x14ac:dyDescent="0.3">
      <c r="Q7648" s="77"/>
    </row>
    <row r="7649" spans="17:17" x14ac:dyDescent="0.3">
      <c r="Q7649" s="77"/>
    </row>
    <row r="7650" spans="17:17" x14ac:dyDescent="0.3">
      <c r="Q7650" s="77"/>
    </row>
    <row r="7651" spans="17:17" x14ac:dyDescent="0.3">
      <c r="Q7651" s="77"/>
    </row>
    <row r="7652" spans="17:17" x14ac:dyDescent="0.3">
      <c r="Q7652" s="77"/>
    </row>
    <row r="7653" spans="17:17" x14ac:dyDescent="0.3">
      <c r="Q7653" s="77"/>
    </row>
    <row r="7654" spans="17:17" x14ac:dyDescent="0.3">
      <c r="Q7654" s="77"/>
    </row>
    <row r="7655" spans="17:17" x14ac:dyDescent="0.3">
      <c r="Q7655" s="77"/>
    </row>
    <row r="7656" spans="17:17" x14ac:dyDescent="0.3">
      <c r="Q7656" s="77"/>
    </row>
    <row r="7657" spans="17:17" x14ac:dyDescent="0.3">
      <c r="Q7657" s="77"/>
    </row>
    <row r="7658" spans="17:17" x14ac:dyDescent="0.3">
      <c r="Q7658" s="77"/>
    </row>
    <row r="7659" spans="17:17" x14ac:dyDescent="0.3">
      <c r="Q7659" s="77"/>
    </row>
    <row r="7660" spans="17:17" x14ac:dyDescent="0.3">
      <c r="Q7660" s="77"/>
    </row>
    <row r="7661" spans="17:17" x14ac:dyDescent="0.3">
      <c r="Q7661" s="77"/>
    </row>
    <row r="7662" spans="17:17" x14ac:dyDescent="0.3">
      <c r="Q7662" s="77"/>
    </row>
    <row r="7663" spans="17:17" x14ac:dyDescent="0.3">
      <c r="Q7663" s="77"/>
    </row>
    <row r="7664" spans="17:17" x14ac:dyDescent="0.3">
      <c r="Q7664" s="77"/>
    </row>
    <row r="7665" spans="17:17" x14ac:dyDescent="0.3">
      <c r="Q7665" s="77"/>
    </row>
    <row r="7666" spans="17:17" x14ac:dyDescent="0.3">
      <c r="Q7666" s="77"/>
    </row>
    <row r="7667" spans="17:17" x14ac:dyDescent="0.3">
      <c r="Q7667" s="77"/>
    </row>
    <row r="7668" spans="17:17" x14ac:dyDescent="0.3">
      <c r="Q7668" s="77"/>
    </row>
    <row r="7669" spans="17:17" x14ac:dyDescent="0.3">
      <c r="Q7669" s="77"/>
    </row>
    <row r="7670" spans="17:17" x14ac:dyDescent="0.3">
      <c r="Q7670" s="77"/>
    </row>
    <row r="7671" spans="17:17" x14ac:dyDescent="0.3">
      <c r="Q7671" s="77"/>
    </row>
    <row r="7672" spans="17:17" x14ac:dyDescent="0.3">
      <c r="Q7672" s="77"/>
    </row>
    <row r="7673" spans="17:17" x14ac:dyDescent="0.3">
      <c r="Q7673" s="77"/>
    </row>
    <row r="7674" spans="17:17" x14ac:dyDescent="0.3">
      <c r="Q7674" s="77"/>
    </row>
    <row r="7675" spans="17:17" x14ac:dyDescent="0.3">
      <c r="Q7675" s="77"/>
    </row>
    <row r="7676" spans="17:17" x14ac:dyDescent="0.3">
      <c r="Q7676" s="77"/>
    </row>
    <row r="7677" spans="17:17" x14ac:dyDescent="0.3">
      <c r="Q7677" s="77"/>
    </row>
    <row r="7678" spans="17:17" x14ac:dyDescent="0.3">
      <c r="Q7678" s="77"/>
    </row>
    <row r="7679" spans="17:17" x14ac:dyDescent="0.3">
      <c r="Q7679" s="77"/>
    </row>
    <row r="7680" spans="17:17" x14ac:dyDescent="0.3">
      <c r="Q7680" s="77"/>
    </row>
    <row r="7681" spans="17:17" x14ac:dyDescent="0.3">
      <c r="Q7681" s="77"/>
    </row>
    <row r="7682" spans="17:17" x14ac:dyDescent="0.3">
      <c r="Q7682" s="77"/>
    </row>
    <row r="7683" spans="17:17" x14ac:dyDescent="0.3">
      <c r="Q7683" s="77"/>
    </row>
    <row r="7684" spans="17:17" x14ac:dyDescent="0.3">
      <c r="Q7684" s="77"/>
    </row>
    <row r="7685" spans="17:17" x14ac:dyDescent="0.3">
      <c r="Q7685" s="77"/>
    </row>
    <row r="7686" spans="17:17" x14ac:dyDescent="0.3">
      <c r="Q7686" s="77"/>
    </row>
    <row r="7687" spans="17:17" x14ac:dyDescent="0.3">
      <c r="Q7687" s="77"/>
    </row>
    <row r="7688" spans="17:17" x14ac:dyDescent="0.3">
      <c r="Q7688" s="77"/>
    </row>
    <row r="7689" spans="17:17" x14ac:dyDescent="0.3">
      <c r="Q7689" s="77"/>
    </row>
    <row r="7690" spans="17:17" x14ac:dyDescent="0.3">
      <c r="Q7690" s="77"/>
    </row>
    <row r="7691" spans="17:17" x14ac:dyDescent="0.3">
      <c r="Q7691" s="77"/>
    </row>
    <row r="7692" spans="17:17" x14ac:dyDescent="0.3">
      <c r="Q7692" s="77"/>
    </row>
    <row r="7693" spans="17:17" x14ac:dyDescent="0.3">
      <c r="Q7693" s="77"/>
    </row>
    <row r="7694" spans="17:17" x14ac:dyDescent="0.3">
      <c r="Q7694" s="77"/>
    </row>
    <row r="7695" spans="17:17" x14ac:dyDescent="0.3">
      <c r="Q7695" s="77"/>
    </row>
    <row r="7696" spans="17:17" x14ac:dyDescent="0.3">
      <c r="Q7696" s="77"/>
    </row>
    <row r="7697" spans="17:17" x14ac:dyDescent="0.3">
      <c r="Q7697" s="77"/>
    </row>
    <row r="7698" spans="17:17" x14ac:dyDescent="0.3">
      <c r="Q7698" s="77"/>
    </row>
    <row r="7699" spans="17:17" x14ac:dyDescent="0.3">
      <c r="Q7699" s="77"/>
    </row>
    <row r="7700" spans="17:17" x14ac:dyDescent="0.3">
      <c r="Q7700" s="77"/>
    </row>
    <row r="7701" spans="17:17" x14ac:dyDescent="0.3">
      <c r="Q7701" s="77"/>
    </row>
    <row r="7702" spans="17:17" x14ac:dyDescent="0.3">
      <c r="Q7702" s="77"/>
    </row>
    <row r="7703" spans="17:17" x14ac:dyDescent="0.3">
      <c r="Q7703" s="77"/>
    </row>
    <row r="7704" spans="17:17" x14ac:dyDescent="0.3">
      <c r="Q7704" s="77"/>
    </row>
    <row r="7705" spans="17:17" x14ac:dyDescent="0.3">
      <c r="Q7705" s="77"/>
    </row>
    <row r="7706" spans="17:17" x14ac:dyDescent="0.3">
      <c r="Q7706" s="77"/>
    </row>
    <row r="7707" spans="17:17" x14ac:dyDescent="0.3">
      <c r="Q7707" s="77"/>
    </row>
    <row r="7708" spans="17:17" x14ac:dyDescent="0.3">
      <c r="Q7708" s="77"/>
    </row>
    <row r="7709" spans="17:17" x14ac:dyDescent="0.3">
      <c r="Q7709" s="77"/>
    </row>
    <row r="7710" spans="17:17" x14ac:dyDescent="0.3">
      <c r="Q7710" s="77"/>
    </row>
    <row r="7711" spans="17:17" x14ac:dyDescent="0.3">
      <c r="Q7711" s="77"/>
    </row>
    <row r="7712" spans="17:17" x14ac:dyDescent="0.3">
      <c r="Q7712" s="77"/>
    </row>
    <row r="7713" spans="17:17" x14ac:dyDescent="0.3">
      <c r="Q7713" s="77"/>
    </row>
    <row r="7714" spans="17:17" x14ac:dyDescent="0.3">
      <c r="Q7714" s="77"/>
    </row>
    <row r="7715" spans="17:17" x14ac:dyDescent="0.3">
      <c r="Q7715" s="77"/>
    </row>
    <row r="7716" spans="17:17" x14ac:dyDescent="0.3">
      <c r="Q7716" s="77"/>
    </row>
    <row r="7717" spans="17:17" x14ac:dyDescent="0.3">
      <c r="Q7717" s="77"/>
    </row>
    <row r="7718" spans="17:17" x14ac:dyDescent="0.3">
      <c r="Q7718" s="77"/>
    </row>
    <row r="7719" spans="17:17" x14ac:dyDescent="0.3">
      <c r="Q7719" s="77"/>
    </row>
    <row r="7720" spans="17:17" x14ac:dyDescent="0.3">
      <c r="Q7720" s="77"/>
    </row>
    <row r="7721" spans="17:17" x14ac:dyDescent="0.3">
      <c r="Q7721" s="77"/>
    </row>
    <row r="7722" spans="17:17" x14ac:dyDescent="0.3">
      <c r="Q7722" s="77"/>
    </row>
    <row r="7723" spans="17:17" x14ac:dyDescent="0.3">
      <c r="Q7723" s="77"/>
    </row>
    <row r="7724" spans="17:17" x14ac:dyDescent="0.3">
      <c r="Q7724" s="77"/>
    </row>
    <row r="7725" spans="17:17" x14ac:dyDescent="0.3">
      <c r="Q7725" s="77"/>
    </row>
    <row r="7726" spans="17:17" x14ac:dyDescent="0.3">
      <c r="Q7726" s="77"/>
    </row>
    <row r="7727" spans="17:17" x14ac:dyDescent="0.3">
      <c r="Q7727" s="77"/>
    </row>
    <row r="7728" spans="17:17" x14ac:dyDescent="0.3">
      <c r="Q7728" s="77"/>
    </row>
    <row r="7729" spans="17:17" x14ac:dyDescent="0.3">
      <c r="Q7729" s="77"/>
    </row>
    <row r="7730" spans="17:17" x14ac:dyDescent="0.3">
      <c r="Q7730" s="77"/>
    </row>
    <row r="7731" spans="17:17" x14ac:dyDescent="0.3">
      <c r="Q7731" s="77"/>
    </row>
    <row r="7732" spans="17:17" x14ac:dyDescent="0.3">
      <c r="Q7732" s="77"/>
    </row>
    <row r="7733" spans="17:17" x14ac:dyDescent="0.3">
      <c r="Q7733" s="77"/>
    </row>
    <row r="7734" spans="17:17" x14ac:dyDescent="0.3">
      <c r="Q7734" s="77"/>
    </row>
    <row r="7735" spans="17:17" x14ac:dyDescent="0.3">
      <c r="Q7735" s="77"/>
    </row>
    <row r="7736" spans="17:17" x14ac:dyDescent="0.3">
      <c r="Q7736" s="77"/>
    </row>
    <row r="7737" spans="17:17" x14ac:dyDescent="0.3">
      <c r="Q7737" s="77"/>
    </row>
    <row r="7738" spans="17:17" x14ac:dyDescent="0.3">
      <c r="Q7738" s="77"/>
    </row>
    <row r="7739" spans="17:17" x14ac:dyDescent="0.3">
      <c r="Q7739" s="77"/>
    </row>
    <row r="7740" spans="17:17" x14ac:dyDescent="0.3">
      <c r="Q7740" s="77"/>
    </row>
    <row r="7741" spans="17:17" x14ac:dyDescent="0.3">
      <c r="Q7741" s="77"/>
    </row>
    <row r="7742" spans="17:17" x14ac:dyDescent="0.3">
      <c r="Q7742" s="77"/>
    </row>
    <row r="7743" spans="17:17" x14ac:dyDescent="0.3">
      <c r="Q7743" s="77"/>
    </row>
    <row r="7744" spans="17:17" x14ac:dyDescent="0.3">
      <c r="Q7744" s="77"/>
    </row>
    <row r="7745" spans="17:17" x14ac:dyDescent="0.3">
      <c r="Q7745" s="77"/>
    </row>
    <row r="7746" spans="17:17" x14ac:dyDescent="0.3">
      <c r="Q7746" s="77"/>
    </row>
    <row r="7747" spans="17:17" x14ac:dyDescent="0.3">
      <c r="Q7747" s="77"/>
    </row>
    <row r="7748" spans="17:17" x14ac:dyDescent="0.3">
      <c r="Q7748" s="77"/>
    </row>
    <row r="7749" spans="17:17" x14ac:dyDescent="0.3">
      <c r="Q7749" s="77"/>
    </row>
    <row r="7750" spans="17:17" x14ac:dyDescent="0.3">
      <c r="Q7750" s="77"/>
    </row>
    <row r="7751" spans="17:17" x14ac:dyDescent="0.3">
      <c r="Q7751" s="77"/>
    </row>
    <row r="7752" spans="17:17" x14ac:dyDescent="0.3">
      <c r="Q7752" s="77"/>
    </row>
    <row r="7753" spans="17:17" x14ac:dyDescent="0.3">
      <c r="Q7753" s="77"/>
    </row>
    <row r="7754" spans="17:17" x14ac:dyDescent="0.3">
      <c r="Q7754" s="77"/>
    </row>
    <row r="7755" spans="17:17" x14ac:dyDescent="0.3">
      <c r="Q7755" s="77"/>
    </row>
    <row r="7756" spans="17:17" x14ac:dyDescent="0.3">
      <c r="Q7756" s="77"/>
    </row>
    <row r="7757" spans="17:17" x14ac:dyDescent="0.3">
      <c r="Q7757" s="77"/>
    </row>
    <row r="7758" spans="17:17" x14ac:dyDescent="0.3">
      <c r="Q7758" s="77"/>
    </row>
    <row r="7759" spans="17:17" x14ac:dyDescent="0.3">
      <c r="Q7759" s="77"/>
    </row>
    <row r="7760" spans="17:17" x14ac:dyDescent="0.3">
      <c r="Q7760" s="77"/>
    </row>
    <row r="7761" spans="17:17" x14ac:dyDescent="0.3">
      <c r="Q7761" s="77"/>
    </row>
    <row r="7762" spans="17:17" x14ac:dyDescent="0.3">
      <c r="Q7762" s="77"/>
    </row>
    <row r="7763" spans="17:17" x14ac:dyDescent="0.3">
      <c r="Q7763" s="77"/>
    </row>
    <row r="7764" spans="17:17" x14ac:dyDescent="0.3">
      <c r="Q7764" s="77"/>
    </row>
    <row r="7765" spans="17:17" x14ac:dyDescent="0.3">
      <c r="Q7765" s="77"/>
    </row>
    <row r="7766" spans="17:17" x14ac:dyDescent="0.3">
      <c r="Q7766" s="77"/>
    </row>
    <row r="7767" spans="17:17" x14ac:dyDescent="0.3">
      <c r="Q7767" s="77"/>
    </row>
    <row r="7768" spans="17:17" x14ac:dyDescent="0.3">
      <c r="Q7768" s="77"/>
    </row>
    <row r="7769" spans="17:17" x14ac:dyDescent="0.3">
      <c r="Q7769" s="77"/>
    </row>
    <row r="7770" spans="17:17" x14ac:dyDescent="0.3">
      <c r="Q7770" s="77"/>
    </row>
    <row r="7771" spans="17:17" x14ac:dyDescent="0.3">
      <c r="Q7771" s="77"/>
    </row>
    <row r="7772" spans="17:17" x14ac:dyDescent="0.3">
      <c r="Q7772" s="77"/>
    </row>
    <row r="7773" spans="17:17" x14ac:dyDescent="0.3">
      <c r="Q7773" s="77"/>
    </row>
    <row r="7774" spans="17:17" x14ac:dyDescent="0.3">
      <c r="Q7774" s="77"/>
    </row>
    <row r="7775" spans="17:17" x14ac:dyDescent="0.3">
      <c r="Q7775" s="77"/>
    </row>
    <row r="7776" spans="17:17" x14ac:dyDescent="0.3">
      <c r="Q7776" s="77"/>
    </row>
    <row r="7777" spans="17:17" x14ac:dyDescent="0.3">
      <c r="Q7777" s="77"/>
    </row>
    <row r="7778" spans="17:17" x14ac:dyDescent="0.3">
      <c r="Q7778" s="77"/>
    </row>
    <row r="7779" spans="17:17" x14ac:dyDescent="0.3">
      <c r="Q7779" s="77"/>
    </row>
    <row r="7780" spans="17:17" x14ac:dyDescent="0.3">
      <c r="Q7780" s="77"/>
    </row>
    <row r="7781" spans="17:17" x14ac:dyDescent="0.3">
      <c r="Q7781" s="77"/>
    </row>
    <row r="7782" spans="17:17" x14ac:dyDescent="0.3">
      <c r="Q7782" s="77"/>
    </row>
    <row r="7783" spans="17:17" x14ac:dyDescent="0.3">
      <c r="Q7783" s="77"/>
    </row>
    <row r="7784" spans="17:17" x14ac:dyDescent="0.3">
      <c r="Q7784" s="77"/>
    </row>
    <row r="7785" spans="17:17" x14ac:dyDescent="0.3">
      <c r="Q7785" s="77"/>
    </row>
    <row r="7786" spans="17:17" x14ac:dyDescent="0.3">
      <c r="Q7786" s="77"/>
    </row>
    <row r="7787" spans="17:17" x14ac:dyDescent="0.3">
      <c r="Q7787" s="77"/>
    </row>
    <row r="7788" spans="17:17" x14ac:dyDescent="0.3">
      <c r="Q7788" s="77"/>
    </row>
    <row r="7789" spans="17:17" x14ac:dyDescent="0.3">
      <c r="Q7789" s="77"/>
    </row>
    <row r="7790" spans="17:17" x14ac:dyDescent="0.3">
      <c r="Q7790" s="77"/>
    </row>
    <row r="7791" spans="17:17" x14ac:dyDescent="0.3">
      <c r="Q7791" s="77"/>
    </row>
    <row r="7792" spans="17:17" x14ac:dyDescent="0.3">
      <c r="Q7792" s="77"/>
    </row>
    <row r="7793" spans="17:17" x14ac:dyDescent="0.3">
      <c r="Q7793" s="77"/>
    </row>
    <row r="7794" spans="17:17" x14ac:dyDescent="0.3">
      <c r="Q7794" s="77"/>
    </row>
    <row r="7795" spans="17:17" x14ac:dyDescent="0.3">
      <c r="Q7795" s="77"/>
    </row>
    <row r="7796" spans="17:17" x14ac:dyDescent="0.3">
      <c r="Q7796" s="77"/>
    </row>
    <row r="7797" spans="17:17" x14ac:dyDescent="0.3">
      <c r="Q7797" s="77"/>
    </row>
    <row r="7798" spans="17:17" x14ac:dyDescent="0.3">
      <c r="Q7798" s="77"/>
    </row>
    <row r="7799" spans="17:17" x14ac:dyDescent="0.3">
      <c r="Q7799" s="77"/>
    </row>
    <row r="7800" spans="17:17" x14ac:dyDescent="0.3">
      <c r="Q7800" s="77"/>
    </row>
    <row r="7801" spans="17:17" x14ac:dyDescent="0.3">
      <c r="Q7801" s="77"/>
    </row>
    <row r="7802" spans="17:17" x14ac:dyDescent="0.3">
      <c r="Q7802" s="77"/>
    </row>
    <row r="7803" spans="17:17" x14ac:dyDescent="0.3">
      <c r="Q7803" s="77"/>
    </row>
    <row r="7804" spans="17:17" x14ac:dyDescent="0.3">
      <c r="Q7804" s="77"/>
    </row>
    <row r="7805" spans="17:17" x14ac:dyDescent="0.3">
      <c r="Q7805" s="77"/>
    </row>
    <row r="7806" spans="17:17" x14ac:dyDescent="0.3">
      <c r="Q7806" s="77"/>
    </row>
    <row r="7807" spans="17:17" x14ac:dyDescent="0.3">
      <c r="Q7807" s="77"/>
    </row>
    <row r="7808" spans="17:17" x14ac:dyDescent="0.3">
      <c r="Q7808" s="77"/>
    </row>
    <row r="7809" spans="17:17" x14ac:dyDescent="0.3">
      <c r="Q7809" s="77"/>
    </row>
    <row r="7810" spans="17:17" x14ac:dyDescent="0.3">
      <c r="Q7810" s="77"/>
    </row>
    <row r="7811" spans="17:17" x14ac:dyDescent="0.3">
      <c r="Q7811" s="77"/>
    </row>
    <row r="7812" spans="17:17" x14ac:dyDescent="0.3">
      <c r="Q7812" s="77"/>
    </row>
    <row r="7813" spans="17:17" x14ac:dyDescent="0.3">
      <c r="Q7813" s="77"/>
    </row>
    <row r="7814" spans="17:17" x14ac:dyDescent="0.3">
      <c r="Q7814" s="77"/>
    </row>
    <row r="7815" spans="17:17" x14ac:dyDescent="0.3">
      <c r="Q7815" s="77"/>
    </row>
    <row r="7816" spans="17:17" x14ac:dyDescent="0.3">
      <c r="Q7816" s="77"/>
    </row>
    <row r="7817" spans="17:17" x14ac:dyDescent="0.3">
      <c r="Q7817" s="77"/>
    </row>
    <row r="7818" spans="17:17" x14ac:dyDescent="0.3">
      <c r="Q7818" s="77"/>
    </row>
    <row r="7819" spans="17:17" x14ac:dyDescent="0.3">
      <c r="Q7819" s="77"/>
    </row>
    <row r="7820" spans="17:17" x14ac:dyDescent="0.3">
      <c r="Q7820" s="77"/>
    </row>
    <row r="7821" spans="17:17" x14ac:dyDescent="0.3">
      <c r="Q7821" s="77"/>
    </row>
    <row r="7822" spans="17:17" x14ac:dyDescent="0.3">
      <c r="Q7822" s="77"/>
    </row>
    <row r="7823" spans="17:17" x14ac:dyDescent="0.3">
      <c r="Q7823" s="77"/>
    </row>
    <row r="7824" spans="17:17" x14ac:dyDescent="0.3">
      <c r="Q7824" s="77"/>
    </row>
    <row r="7825" spans="17:17" x14ac:dyDescent="0.3">
      <c r="Q7825" s="77"/>
    </row>
    <row r="7826" spans="17:17" x14ac:dyDescent="0.3">
      <c r="Q7826" s="77"/>
    </row>
    <row r="7827" spans="17:17" x14ac:dyDescent="0.3">
      <c r="Q7827" s="77"/>
    </row>
    <row r="7828" spans="17:17" x14ac:dyDescent="0.3">
      <c r="Q7828" s="77"/>
    </row>
    <row r="7829" spans="17:17" x14ac:dyDescent="0.3">
      <c r="Q7829" s="77"/>
    </row>
    <row r="7830" spans="17:17" x14ac:dyDescent="0.3">
      <c r="Q7830" s="77"/>
    </row>
    <row r="7831" spans="17:17" x14ac:dyDescent="0.3">
      <c r="Q7831" s="77"/>
    </row>
    <row r="7832" spans="17:17" x14ac:dyDescent="0.3">
      <c r="Q7832" s="77"/>
    </row>
    <row r="7833" spans="17:17" x14ac:dyDescent="0.3">
      <c r="Q7833" s="77"/>
    </row>
    <row r="7834" spans="17:17" x14ac:dyDescent="0.3">
      <c r="Q7834" s="77"/>
    </row>
    <row r="7835" spans="17:17" x14ac:dyDescent="0.3">
      <c r="Q7835" s="77"/>
    </row>
    <row r="7836" spans="17:17" x14ac:dyDescent="0.3">
      <c r="Q7836" s="77"/>
    </row>
    <row r="7837" spans="17:17" x14ac:dyDescent="0.3">
      <c r="Q7837" s="77"/>
    </row>
    <row r="7838" spans="17:17" x14ac:dyDescent="0.3">
      <c r="Q7838" s="77"/>
    </row>
    <row r="7839" spans="17:17" x14ac:dyDescent="0.3">
      <c r="Q7839" s="77"/>
    </row>
    <row r="7840" spans="17:17" x14ac:dyDescent="0.3">
      <c r="Q7840" s="77"/>
    </row>
    <row r="7841" spans="17:17" x14ac:dyDescent="0.3">
      <c r="Q7841" s="77"/>
    </row>
    <row r="7842" spans="17:17" x14ac:dyDescent="0.3">
      <c r="Q7842" s="77"/>
    </row>
    <row r="7843" spans="17:17" x14ac:dyDescent="0.3">
      <c r="Q7843" s="77"/>
    </row>
    <row r="7844" spans="17:17" x14ac:dyDescent="0.3">
      <c r="Q7844" s="77"/>
    </row>
    <row r="7845" spans="17:17" x14ac:dyDescent="0.3">
      <c r="Q7845" s="77"/>
    </row>
    <row r="7846" spans="17:17" x14ac:dyDescent="0.3">
      <c r="Q7846" s="77"/>
    </row>
    <row r="7847" spans="17:17" x14ac:dyDescent="0.3">
      <c r="Q7847" s="77"/>
    </row>
    <row r="7848" spans="17:17" x14ac:dyDescent="0.3">
      <c r="Q7848" s="77"/>
    </row>
    <row r="7849" spans="17:17" x14ac:dyDescent="0.3">
      <c r="Q7849" s="77"/>
    </row>
    <row r="7850" spans="17:17" x14ac:dyDescent="0.3">
      <c r="Q7850" s="77"/>
    </row>
    <row r="7851" spans="17:17" x14ac:dyDescent="0.3">
      <c r="Q7851" s="77"/>
    </row>
    <row r="7852" spans="17:17" x14ac:dyDescent="0.3">
      <c r="Q7852" s="77"/>
    </row>
    <row r="7853" spans="17:17" x14ac:dyDescent="0.3">
      <c r="Q7853" s="77"/>
    </row>
    <row r="7854" spans="17:17" x14ac:dyDescent="0.3">
      <c r="Q7854" s="77"/>
    </row>
    <row r="7855" spans="17:17" x14ac:dyDescent="0.3">
      <c r="Q7855" s="77"/>
    </row>
    <row r="7856" spans="17:17" x14ac:dyDescent="0.3">
      <c r="Q7856" s="77"/>
    </row>
    <row r="7857" spans="17:17" x14ac:dyDescent="0.3">
      <c r="Q7857" s="77"/>
    </row>
    <row r="7858" spans="17:17" x14ac:dyDescent="0.3">
      <c r="Q7858" s="77"/>
    </row>
    <row r="7859" spans="17:17" x14ac:dyDescent="0.3">
      <c r="Q7859" s="77"/>
    </row>
    <row r="7860" spans="17:17" x14ac:dyDescent="0.3">
      <c r="Q7860" s="77"/>
    </row>
    <row r="7861" spans="17:17" x14ac:dyDescent="0.3">
      <c r="Q7861" s="77"/>
    </row>
    <row r="7862" spans="17:17" x14ac:dyDescent="0.3">
      <c r="Q7862" s="77"/>
    </row>
    <row r="7863" spans="17:17" x14ac:dyDescent="0.3">
      <c r="Q7863" s="77"/>
    </row>
    <row r="7864" spans="17:17" x14ac:dyDescent="0.3">
      <c r="Q7864" s="77"/>
    </row>
    <row r="7865" spans="17:17" x14ac:dyDescent="0.3">
      <c r="Q7865" s="77"/>
    </row>
    <row r="7866" spans="17:17" x14ac:dyDescent="0.3">
      <c r="Q7866" s="77"/>
    </row>
    <row r="7867" spans="17:17" x14ac:dyDescent="0.3">
      <c r="Q7867" s="77"/>
    </row>
    <row r="7868" spans="17:17" x14ac:dyDescent="0.3">
      <c r="Q7868" s="77"/>
    </row>
    <row r="7869" spans="17:17" x14ac:dyDescent="0.3">
      <c r="Q7869" s="77"/>
    </row>
    <row r="7870" spans="17:17" x14ac:dyDescent="0.3">
      <c r="Q7870" s="77"/>
    </row>
    <row r="7871" spans="17:17" x14ac:dyDescent="0.3">
      <c r="Q7871" s="77"/>
    </row>
    <row r="7872" spans="17:17" x14ac:dyDescent="0.3">
      <c r="Q7872" s="77"/>
    </row>
    <row r="7873" spans="17:17" x14ac:dyDescent="0.3">
      <c r="Q7873" s="77"/>
    </row>
    <row r="7874" spans="17:17" x14ac:dyDescent="0.3">
      <c r="Q7874" s="77"/>
    </row>
    <row r="7875" spans="17:17" x14ac:dyDescent="0.3">
      <c r="Q7875" s="77"/>
    </row>
    <row r="7876" spans="17:17" x14ac:dyDescent="0.3">
      <c r="Q7876" s="77"/>
    </row>
    <row r="7877" spans="17:17" x14ac:dyDescent="0.3">
      <c r="Q7877" s="77"/>
    </row>
    <row r="7878" spans="17:17" x14ac:dyDescent="0.3">
      <c r="Q7878" s="77"/>
    </row>
    <row r="7879" spans="17:17" x14ac:dyDescent="0.3">
      <c r="Q7879" s="77"/>
    </row>
    <row r="7880" spans="17:17" x14ac:dyDescent="0.3">
      <c r="Q7880" s="77"/>
    </row>
    <row r="7881" spans="17:17" x14ac:dyDescent="0.3">
      <c r="Q7881" s="77"/>
    </row>
    <row r="7882" spans="17:17" x14ac:dyDescent="0.3">
      <c r="Q7882" s="77"/>
    </row>
    <row r="7883" spans="17:17" x14ac:dyDescent="0.3">
      <c r="Q7883" s="77"/>
    </row>
    <row r="7884" spans="17:17" x14ac:dyDescent="0.3">
      <c r="Q7884" s="77"/>
    </row>
    <row r="7885" spans="17:17" x14ac:dyDescent="0.3">
      <c r="Q7885" s="77"/>
    </row>
    <row r="7886" spans="17:17" x14ac:dyDescent="0.3">
      <c r="Q7886" s="77"/>
    </row>
    <row r="7887" spans="17:17" x14ac:dyDescent="0.3">
      <c r="Q7887" s="77"/>
    </row>
    <row r="7888" spans="17:17" x14ac:dyDescent="0.3">
      <c r="Q7888" s="77"/>
    </row>
    <row r="7889" spans="17:17" x14ac:dyDescent="0.3">
      <c r="Q7889" s="77"/>
    </row>
    <row r="7890" spans="17:17" x14ac:dyDescent="0.3">
      <c r="Q7890" s="77"/>
    </row>
    <row r="7891" spans="17:17" x14ac:dyDescent="0.3">
      <c r="Q7891" s="77"/>
    </row>
    <row r="7892" spans="17:17" x14ac:dyDescent="0.3">
      <c r="Q7892" s="77"/>
    </row>
    <row r="7893" spans="17:17" x14ac:dyDescent="0.3">
      <c r="Q7893" s="77"/>
    </row>
    <row r="7894" spans="17:17" x14ac:dyDescent="0.3">
      <c r="Q7894" s="77"/>
    </row>
    <row r="7895" spans="17:17" x14ac:dyDescent="0.3">
      <c r="Q7895" s="77"/>
    </row>
    <row r="7896" spans="17:17" x14ac:dyDescent="0.3">
      <c r="Q7896" s="77"/>
    </row>
    <row r="7897" spans="17:17" x14ac:dyDescent="0.3">
      <c r="Q7897" s="77"/>
    </row>
    <row r="7898" spans="17:17" x14ac:dyDescent="0.3">
      <c r="Q7898" s="77"/>
    </row>
    <row r="7899" spans="17:17" x14ac:dyDescent="0.3">
      <c r="Q7899" s="77"/>
    </row>
    <row r="7900" spans="17:17" x14ac:dyDescent="0.3">
      <c r="Q7900" s="77"/>
    </row>
    <row r="7901" spans="17:17" x14ac:dyDescent="0.3">
      <c r="Q7901" s="77"/>
    </row>
    <row r="7902" spans="17:17" x14ac:dyDescent="0.3">
      <c r="Q7902" s="77"/>
    </row>
    <row r="7903" spans="17:17" x14ac:dyDescent="0.3">
      <c r="Q7903" s="77"/>
    </row>
    <row r="7904" spans="17:17" x14ac:dyDescent="0.3">
      <c r="Q7904" s="77"/>
    </row>
    <row r="7905" spans="17:17" x14ac:dyDescent="0.3">
      <c r="Q7905" s="77"/>
    </row>
    <row r="7906" spans="17:17" x14ac:dyDescent="0.3">
      <c r="Q7906" s="77"/>
    </row>
    <row r="7907" spans="17:17" x14ac:dyDescent="0.3">
      <c r="Q7907" s="77"/>
    </row>
    <row r="7908" spans="17:17" x14ac:dyDescent="0.3">
      <c r="Q7908" s="77"/>
    </row>
    <row r="7909" spans="17:17" x14ac:dyDescent="0.3">
      <c r="Q7909" s="77"/>
    </row>
    <row r="7910" spans="17:17" x14ac:dyDescent="0.3">
      <c r="Q7910" s="77"/>
    </row>
    <row r="7911" spans="17:17" x14ac:dyDescent="0.3">
      <c r="Q7911" s="77"/>
    </row>
    <row r="7912" spans="17:17" x14ac:dyDescent="0.3">
      <c r="Q7912" s="77"/>
    </row>
    <row r="7913" spans="17:17" x14ac:dyDescent="0.3">
      <c r="Q7913" s="77"/>
    </row>
    <row r="7914" spans="17:17" x14ac:dyDescent="0.3">
      <c r="Q7914" s="77"/>
    </row>
    <row r="7915" spans="17:17" x14ac:dyDescent="0.3">
      <c r="Q7915" s="77"/>
    </row>
    <row r="7916" spans="17:17" x14ac:dyDescent="0.3">
      <c r="Q7916" s="77"/>
    </row>
    <row r="7917" spans="17:17" x14ac:dyDescent="0.3">
      <c r="Q7917" s="77"/>
    </row>
    <row r="7918" spans="17:17" x14ac:dyDescent="0.3">
      <c r="Q7918" s="77"/>
    </row>
    <row r="7919" spans="17:17" x14ac:dyDescent="0.3">
      <c r="Q7919" s="77"/>
    </row>
    <row r="7920" spans="17:17" x14ac:dyDescent="0.3">
      <c r="Q7920" s="77"/>
    </row>
    <row r="7921" spans="17:17" x14ac:dyDescent="0.3">
      <c r="Q7921" s="77"/>
    </row>
    <row r="7922" spans="17:17" x14ac:dyDescent="0.3">
      <c r="Q7922" s="77"/>
    </row>
    <row r="7923" spans="17:17" x14ac:dyDescent="0.3">
      <c r="Q7923" s="77"/>
    </row>
    <row r="7924" spans="17:17" x14ac:dyDescent="0.3">
      <c r="Q7924" s="77"/>
    </row>
    <row r="7925" spans="17:17" x14ac:dyDescent="0.3">
      <c r="Q7925" s="77"/>
    </row>
    <row r="7926" spans="17:17" x14ac:dyDescent="0.3">
      <c r="Q7926" s="77"/>
    </row>
    <row r="7927" spans="17:17" x14ac:dyDescent="0.3">
      <c r="Q7927" s="77"/>
    </row>
    <row r="7928" spans="17:17" x14ac:dyDescent="0.3">
      <c r="Q7928" s="77"/>
    </row>
    <row r="7929" spans="17:17" x14ac:dyDescent="0.3">
      <c r="Q7929" s="77"/>
    </row>
    <row r="7930" spans="17:17" x14ac:dyDescent="0.3">
      <c r="Q7930" s="77"/>
    </row>
    <row r="7931" spans="17:17" x14ac:dyDescent="0.3">
      <c r="Q7931" s="77"/>
    </row>
    <row r="7932" spans="17:17" x14ac:dyDescent="0.3">
      <c r="Q7932" s="77"/>
    </row>
    <row r="7933" spans="17:17" x14ac:dyDescent="0.3">
      <c r="Q7933" s="77"/>
    </row>
    <row r="7934" spans="17:17" x14ac:dyDescent="0.3">
      <c r="Q7934" s="77"/>
    </row>
    <row r="7935" spans="17:17" x14ac:dyDescent="0.3">
      <c r="Q7935" s="77"/>
    </row>
    <row r="7936" spans="17:17" x14ac:dyDescent="0.3">
      <c r="Q7936" s="77"/>
    </row>
    <row r="7937" spans="17:17" x14ac:dyDescent="0.3">
      <c r="Q7937" s="77"/>
    </row>
    <row r="7938" spans="17:17" x14ac:dyDescent="0.3">
      <c r="Q7938" s="77"/>
    </row>
    <row r="7939" spans="17:17" x14ac:dyDescent="0.3">
      <c r="Q7939" s="77"/>
    </row>
    <row r="7940" spans="17:17" x14ac:dyDescent="0.3">
      <c r="Q7940" s="77"/>
    </row>
    <row r="7941" spans="17:17" x14ac:dyDescent="0.3">
      <c r="Q7941" s="77"/>
    </row>
    <row r="7942" spans="17:17" x14ac:dyDescent="0.3">
      <c r="Q7942" s="77"/>
    </row>
    <row r="7943" spans="17:17" x14ac:dyDescent="0.3">
      <c r="Q7943" s="77"/>
    </row>
    <row r="7944" spans="17:17" x14ac:dyDescent="0.3">
      <c r="Q7944" s="77"/>
    </row>
    <row r="7945" spans="17:17" x14ac:dyDescent="0.3">
      <c r="Q7945" s="77"/>
    </row>
    <row r="7946" spans="17:17" x14ac:dyDescent="0.3">
      <c r="Q7946" s="77"/>
    </row>
    <row r="7947" spans="17:17" x14ac:dyDescent="0.3">
      <c r="Q7947" s="77"/>
    </row>
    <row r="7948" spans="17:17" x14ac:dyDescent="0.3">
      <c r="Q7948" s="77"/>
    </row>
    <row r="7949" spans="17:17" x14ac:dyDescent="0.3">
      <c r="Q7949" s="77"/>
    </row>
    <row r="7950" spans="17:17" x14ac:dyDescent="0.3">
      <c r="Q7950" s="77"/>
    </row>
    <row r="7951" spans="17:17" x14ac:dyDescent="0.3">
      <c r="Q7951" s="77"/>
    </row>
    <row r="7952" spans="17:17" x14ac:dyDescent="0.3">
      <c r="Q7952" s="77"/>
    </row>
    <row r="7953" spans="17:17" x14ac:dyDescent="0.3">
      <c r="Q7953" s="77"/>
    </row>
    <row r="7954" spans="17:17" x14ac:dyDescent="0.3">
      <c r="Q7954" s="77"/>
    </row>
    <row r="7955" spans="17:17" x14ac:dyDescent="0.3">
      <c r="Q7955" s="77"/>
    </row>
    <row r="7956" spans="17:17" x14ac:dyDescent="0.3">
      <c r="Q7956" s="77"/>
    </row>
    <row r="7957" spans="17:17" x14ac:dyDescent="0.3">
      <c r="Q7957" s="77"/>
    </row>
    <row r="7958" spans="17:17" x14ac:dyDescent="0.3">
      <c r="Q7958" s="77"/>
    </row>
    <row r="7959" spans="17:17" x14ac:dyDescent="0.3">
      <c r="Q7959" s="77"/>
    </row>
    <row r="7960" spans="17:17" x14ac:dyDescent="0.3">
      <c r="Q7960" s="77"/>
    </row>
    <row r="7961" spans="17:17" x14ac:dyDescent="0.3">
      <c r="Q7961" s="77"/>
    </row>
    <row r="7962" spans="17:17" x14ac:dyDescent="0.3">
      <c r="Q7962" s="77"/>
    </row>
    <row r="7963" spans="17:17" x14ac:dyDescent="0.3">
      <c r="Q7963" s="77"/>
    </row>
    <row r="7964" spans="17:17" x14ac:dyDescent="0.3">
      <c r="Q7964" s="77"/>
    </row>
    <row r="7965" spans="17:17" x14ac:dyDescent="0.3">
      <c r="Q7965" s="77"/>
    </row>
    <row r="7966" spans="17:17" x14ac:dyDescent="0.3">
      <c r="Q7966" s="77"/>
    </row>
    <row r="7967" spans="17:17" x14ac:dyDescent="0.3">
      <c r="Q7967" s="77"/>
    </row>
    <row r="7968" spans="17:17" x14ac:dyDescent="0.3">
      <c r="Q7968" s="77"/>
    </row>
    <row r="7969" spans="17:17" x14ac:dyDescent="0.3">
      <c r="Q7969" s="77"/>
    </row>
    <row r="7970" spans="17:17" x14ac:dyDescent="0.3">
      <c r="Q7970" s="77"/>
    </row>
    <row r="7971" spans="17:17" x14ac:dyDescent="0.3">
      <c r="Q7971" s="77"/>
    </row>
    <row r="7972" spans="17:17" x14ac:dyDescent="0.3">
      <c r="Q7972" s="77"/>
    </row>
    <row r="7973" spans="17:17" x14ac:dyDescent="0.3">
      <c r="Q7973" s="77"/>
    </row>
    <row r="7974" spans="17:17" x14ac:dyDescent="0.3">
      <c r="Q7974" s="77"/>
    </row>
    <row r="7975" spans="17:17" x14ac:dyDescent="0.3">
      <c r="Q7975" s="77"/>
    </row>
    <row r="7976" spans="17:17" x14ac:dyDescent="0.3">
      <c r="Q7976" s="77"/>
    </row>
    <row r="7977" spans="17:17" x14ac:dyDescent="0.3">
      <c r="Q7977" s="77"/>
    </row>
    <row r="7978" spans="17:17" x14ac:dyDescent="0.3">
      <c r="Q7978" s="77"/>
    </row>
    <row r="7979" spans="17:17" x14ac:dyDescent="0.3">
      <c r="Q7979" s="77"/>
    </row>
    <row r="7980" spans="17:17" x14ac:dyDescent="0.3">
      <c r="Q7980" s="77"/>
    </row>
    <row r="7981" spans="17:17" x14ac:dyDescent="0.3">
      <c r="Q7981" s="77"/>
    </row>
    <row r="7982" spans="17:17" x14ac:dyDescent="0.3">
      <c r="Q7982" s="77"/>
    </row>
    <row r="7983" spans="17:17" x14ac:dyDescent="0.3">
      <c r="Q7983" s="77"/>
    </row>
    <row r="7984" spans="17:17" x14ac:dyDescent="0.3">
      <c r="Q7984" s="77"/>
    </row>
    <row r="7985" spans="17:17" x14ac:dyDescent="0.3">
      <c r="Q7985" s="77"/>
    </row>
    <row r="7986" spans="17:17" x14ac:dyDescent="0.3">
      <c r="Q7986" s="77"/>
    </row>
    <row r="7987" spans="17:17" x14ac:dyDescent="0.3">
      <c r="Q7987" s="77"/>
    </row>
    <row r="7988" spans="17:17" x14ac:dyDescent="0.3">
      <c r="Q7988" s="77"/>
    </row>
    <row r="7989" spans="17:17" x14ac:dyDescent="0.3">
      <c r="Q7989" s="77"/>
    </row>
    <row r="7990" spans="17:17" x14ac:dyDescent="0.3">
      <c r="Q7990" s="77"/>
    </row>
    <row r="7991" spans="17:17" x14ac:dyDescent="0.3">
      <c r="Q7991" s="77"/>
    </row>
    <row r="7992" spans="17:17" x14ac:dyDescent="0.3">
      <c r="Q7992" s="77"/>
    </row>
    <row r="7993" spans="17:17" x14ac:dyDescent="0.3">
      <c r="Q7993" s="77"/>
    </row>
    <row r="7994" spans="17:17" x14ac:dyDescent="0.3">
      <c r="Q7994" s="77"/>
    </row>
    <row r="7995" spans="17:17" x14ac:dyDescent="0.3">
      <c r="Q7995" s="77"/>
    </row>
    <row r="7996" spans="17:17" x14ac:dyDescent="0.3">
      <c r="Q7996" s="77"/>
    </row>
    <row r="7997" spans="17:17" x14ac:dyDescent="0.3">
      <c r="Q7997" s="77"/>
    </row>
    <row r="7998" spans="17:17" x14ac:dyDescent="0.3">
      <c r="Q7998" s="77"/>
    </row>
    <row r="7999" spans="17:17" x14ac:dyDescent="0.3">
      <c r="Q7999" s="77"/>
    </row>
    <row r="8000" spans="17:17" x14ac:dyDescent="0.3">
      <c r="Q8000" s="77"/>
    </row>
    <row r="8001" spans="17:17" x14ac:dyDescent="0.3">
      <c r="Q8001" s="77"/>
    </row>
    <row r="8002" spans="17:17" x14ac:dyDescent="0.3">
      <c r="Q8002" s="77"/>
    </row>
    <row r="8003" spans="17:17" x14ac:dyDescent="0.3">
      <c r="Q8003" s="77"/>
    </row>
    <row r="8004" spans="17:17" x14ac:dyDescent="0.3">
      <c r="Q8004" s="77"/>
    </row>
    <row r="8005" spans="17:17" x14ac:dyDescent="0.3">
      <c r="Q8005" s="77"/>
    </row>
    <row r="8006" spans="17:17" x14ac:dyDescent="0.3">
      <c r="Q8006" s="77"/>
    </row>
    <row r="8007" spans="17:17" x14ac:dyDescent="0.3">
      <c r="Q8007" s="77"/>
    </row>
    <row r="8008" spans="17:17" x14ac:dyDescent="0.3">
      <c r="Q8008" s="77"/>
    </row>
    <row r="8009" spans="17:17" x14ac:dyDescent="0.3">
      <c r="Q8009" s="77"/>
    </row>
    <row r="8010" spans="17:17" x14ac:dyDescent="0.3">
      <c r="Q8010" s="77"/>
    </row>
    <row r="8011" spans="17:17" x14ac:dyDescent="0.3">
      <c r="Q8011" s="77"/>
    </row>
    <row r="8012" spans="17:17" x14ac:dyDescent="0.3">
      <c r="Q8012" s="77"/>
    </row>
    <row r="8013" spans="17:17" x14ac:dyDescent="0.3">
      <c r="Q8013" s="77"/>
    </row>
    <row r="8014" spans="17:17" x14ac:dyDescent="0.3">
      <c r="Q8014" s="77"/>
    </row>
    <row r="8015" spans="17:17" x14ac:dyDescent="0.3">
      <c r="Q8015" s="77"/>
    </row>
    <row r="8016" spans="17:17" x14ac:dyDescent="0.3">
      <c r="Q8016" s="77"/>
    </row>
    <row r="8017" spans="17:17" x14ac:dyDescent="0.3">
      <c r="Q8017" s="77"/>
    </row>
    <row r="8018" spans="17:17" x14ac:dyDescent="0.3">
      <c r="Q8018" s="77"/>
    </row>
    <row r="8019" spans="17:17" x14ac:dyDescent="0.3">
      <c r="Q8019" s="77"/>
    </row>
    <row r="8020" spans="17:17" x14ac:dyDescent="0.3">
      <c r="Q8020" s="77"/>
    </row>
    <row r="8021" spans="17:17" x14ac:dyDescent="0.3">
      <c r="Q8021" s="77"/>
    </row>
    <row r="8022" spans="17:17" x14ac:dyDescent="0.3">
      <c r="Q8022" s="77"/>
    </row>
    <row r="8023" spans="17:17" x14ac:dyDescent="0.3">
      <c r="Q8023" s="77"/>
    </row>
    <row r="8024" spans="17:17" x14ac:dyDescent="0.3">
      <c r="Q8024" s="77"/>
    </row>
    <row r="8025" spans="17:17" x14ac:dyDescent="0.3">
      <c r="Q8025" s="77"/>
    </row>
    <row r="8026" spans="17:17" x14ac:dyDescent="0.3">
      <c r="Q8026" s="77"/>
    </row>
    <row r="8027" spans="17:17" x14ac:dyDescent="0.3">
      <c r="Q8027" s="77"/>
    </row>
    <row r="8028" spans="17:17" x14ac:dyDescent="0.3">
      <c r="Q8028" s="77"/>
    </row>
    <row r="8029" spans="17:17" x14ac:dyDescent="0.3">
      <c r="Q8029" s="77"/>
    </row>
    <row r="8030" spans="17:17" x14ac:dyDescent="0.3">
      <c r="Q8030" s="77"/>
    </row>
    <row r="8031" spans="17:17" x14ac:dyDescent="0.3">
      <c r="Q8031" s="77"/>
    </row>
    <row r="8032" spans="17:17" x14ac:dyDescent="0.3">
      <c r="Q8032" s="77"/>
    </row>
    <row r="8033" spans="17:17" x14ac:dyDescent="0.3">
      <c r="Q8033" s="77"/>
    </row>
    <row r="8034" spans="17:17" x14ac:dyDescent="0.3">
      <c r="Q8034" s="77"/>
    </row>
    <row r="8035" spans="17:17" x14ac:dyDescent="0.3">
      <c r="Q8035" s="77"/>
    </row>
    <row r="8036" spans="17:17" x14ac:dyDescent="0.3">
      <c r="Q8036" s="77"/>
    </row>
    <row r="8037" spans="17:17" x14ac:dyDescent="0.3">
      <c r="Q8037" s="77"/>
    </row>
    <row r="8038" spans="17:17" x14ac:dyDescent="0.3">
      <c r="Q8038" s="77"/>
    </row>
    <row r="8039" spans="17:17" x14ac:dyDescent="0.3">
      <c r="Q8039" s="77"/>
    </row>
    <row r="8040" spans="17:17" x14ac:dyDescent="0.3">
      <c r="Q8040" s="77"/>
    </row>
    <row r="8041" spans="17:17" x14ac:dyDescent="0.3">
      <c r="Q8041" s="77"/>
    </row>
    <row r="8042" spans="17:17" x14ac:dyDescent="0.3">
      <c r="Q8042" s="77"/>
    </row>
    <row r="8043" spans="17:17" x14ac:dyDescent="0.3">
      <c r="Q8043" s="77"/>
    </row>
    <row r="8044" spans="17:17" x14ac:dyDescent="0.3">
      <c r="Q8044" s="77"/>
    </row>
    <row r="8045" spans="17:17" x14ac:dyDescent="0.3">
      <c r="Q8045" s="77"/>
    </row>
    <row r="8046" spans="17:17" x14ac:dyDescent="0.3">
      <c r="Q8046" s="77"/>
    </row>
    <row r="8047" spans="17:17" x14ac:dyDescent="0.3">
      <c r="Q8047" s="77"/>
    </row>
    <row r="8048" spans="17:17" x14ac:dyDescent="0.3">
      <c r="Q8048" s="77"/>
    </row>
    <row r="8049" spans="17:17" x14ac:dyDescent="0.3">
      <c r="Q8049" s="77"/>
    </row>
    <row r="8050" spans="17:17" x14ac:dyDescent="0.3">
      <c r="Q8050" s="77"/>
    </row>
    <row r="8051" spans="17:17" x14ac:dyDescent="0.3">
      <c r="Q8051" s="77"/>
    </row>
    <row r="8052" spans="17:17" x14ac:dyDescent="0.3">
      <c r="Q8052" s="77"/>
    </row>
    <row r="8053" spans="17:17" x14ac:dyDescent="0.3">
      <c r="Q8053" s="77"/>
    </row>
    <row r="8054" spans="17:17" x14ac:dyDescent="0.3">
      <c r="Q8054" s="77"/>
    </row>
    <row r="8055" spans="17:17" x14ac:dyDescent="0.3">
      <c r="Q8055" s="77"/>
    </row>
    <row r="8056" spans="17:17" x14ac:dyDescent="0.3">
      <c r="Q8056" s="77"/>
    </row>
    <row r="8057" spans="17:17" x14ac:dyDescent="0.3">
      <c r="Q8057" s="77"/>
    </row>
    <row r="8058" spans="17:17" x14ac:dyDescent="0.3">
      <c r="Q8058" s="77"/>
    </row>
    <row r="8059" spans="17:17" x14ac:dyDescent="0.3">
      <c r="Q8059" s="77"/>
    </row>
    <row r="8060" spans="17:17" x14ac:dyDescent="0.3">
      <c r="Q8060" s="77"/>
    </row>
    <row r="8061" spans="17:17" x14ac:dyDescent="0.3">
      <c r="Q8061" s="77"/>
    </row>
    <row r="8062" spans="17:17" x14ac:dyDescent="0.3">
      <c r="Q8062" s="77"/>
    </row>
    <row r="8063" spans="17:17" x14ac:dyDescent="0.3">
      <c r="Q8063" s="77"/>
    </row>
    <row r="8064" spans="17:17" x14ac:dyDescent="0.3">
      <c r="Q8064" s="77"/>
    </row>
    <row r="8065" spans="17:17" x14ac:dyDescent="0.3">
      <c r="Q8065" s="77"/>
    </row>
    <row r="8066" spans="17:17" x14ac:dyDescent="0.3">
      <c r="Q8066" s="77"/>
    </row>
    <row r="8067" spans="17:17" x14ac:dyDescent="0.3">
      <c r="Q8067" s="77"/>
    </row>
    <row r="8068" spans="17:17" x14ac:dyDescent="0.3">
      <c r="Q8068" s="77"/>
    </row>
    <row r="8069" spans="17:17" x14ac:dyDescent="0.3">
      <c r="Q8069" s="77"/>
    </row>
    <row r="8070" spans="17:17" x14ac:dyDescent="0.3">
      <c r="Q8070" s="77"/>
    </row>
    <row r="8071" spans="17:17" x14ac:dyDescent="0.3">
      <c r="Q8071" s="77"/>
    </row>
    <row r="8072" spans="17:17" x14ac:dyDescent="0.3">
      <c r="Q8072" s="77"/>
    </row>
    <row r="8073" spans="17:17" x14ac:dyDescent="0.3">
      <c r="Q8073" s="77"/>
    </row>
    <row r="8074" spans="17:17" x14ac:dyDescent="0.3">
      <c r="Q8074" s="77"/>
    </row>
    <row r="8075" spans="17:17" x14ac:dyDescent="0.3">
      <c r="Q8075" s="77"/>
    </row>
    <row r="8076" spans="17:17" x14ac:dyDescent="0.3">
      <c r="Q8076" s="77"/>
    </row>
    <row r="8077" spans="17:17" x14ac:dyDescent="0.3">
      <c r="Q8077" s="77"/>
    </row>
    <row r="8078" spans="17:17" x14ac:dyDescent="0.3">
      <c r="Q8078" s="77"/>
    </row>
    <row r="8079" spans="17:17" x14ac:dyDescent="0.3">
      <c r="Q8079" s="77"/>
    </row>
    <row r="8080" spans="17:17" x14ac:dyDescent="0.3">
      <c r="Q8080" s="77"/>
    </row>
    <row r="8081" spans="17:17" x14ac:dyDescent="0.3">
      <c r="Q8081" s="77"/>
    </row>
    <row r="8082" spans="17:17" x14ac:dyDescent="0.3">
      <c r="Q8082" s="77"/>
    </row>
    <row r="8083" spans="17:17" x14ac:dyDescent="0.3">
      <c r="Q8083" s="77"/>
    </row>
    <row r="8084" spans="17:17" x14ac:dyDescent="0.3">
      <c r="Q8084" s="77"/>
    </row>
    <row r="8085" spans="17:17" x14ac:dyDescent="0.3">
      <c r="Q8085" s="77"/>
    </row>
    <row r="8086" spans="17:17" x14ac:dyDescent="0.3">
      <c r="Q8086" s="77"/>
    </row>
    <row r="8087" spans="17:17" x14ac:dyDescent="0.3">
      <c r="Q8087" s="77"/>
    </row>
    <row r="8088" spans="17:17" x14ac:dyDescent="0.3">
      <c r="Q8088" s="77"/>
    </row>
    <row r="8089" spans="17:17" x14ac:dyDescent="0.3">
      <c r="Q8089" s="77"/>
    </row>
    <row r="8090" spans="17:17" x14ac:dyDescent="0.3">
      <c r="Q8090" s="77"/>
    </row>
    <row r="8091" spans="17:17" x14ac:dyDescent="0.3">
      <c r="Q8091" s="77"/>
    </row>
    <row r="8092" spans="17:17" x14ac:dyDescent="0.3">
      <c r="Q8092" s="77"/>
    </row>
    <row r="8093" spans="17:17" x14ac:dyDescent="0.3">
      <c r="Q8093" s="77"/>
    </row>
    <row r="8094" spans="17:17" x14ac:dyDescent="0.3">
      <c r="Q8094" s="77"/>
    </row>
    <row r="8095" spans="17:17" x14ac:dyDescent="0.3">
      <c r="Q8095" s="77"/>
    </row>
    <row r="8096" spans="17:17" x14ac:dyDescent="0.3">
      <c r="Q8096" s="77"/>
    </row>
    <row r="8097" spans="17:17" x14ac:dyDescent="0.3">
      <c r="Q8097" s="77"/>
    </row>
    <row r="8098" spans="17:17" x14ac:dyDescent="0.3">
      <c r="Q8098" s="77"/>
    </row>
    <row r="8099" spans="17:17" x14ac:dyDescent="0.3">
      <c r="Q8099" s="77"/>
    </row>
    <row r="8100" spans="17:17" x14ac:dyDescent="0.3">
      <c r="Q8100" s="77"/>
    </row>
    <row r="8101" spans="17:17" x14ac:dyDescent="0.3">
      <c r="Q8101" s="77"/>
    </row>
    <row r="8102" spans="17:17" x14ac:dyDescent="0.3">
      <c r="Q8102" s="77"/>
    </row>
    <row r="8103" spans="17:17" x14ac:dyDescent="0.3">
      <c r="Q8103" s="77"/>
    </row>
    <row r="8104" spans="17:17" x14ac:dyDescent="0.3">
      <c r="Q8104" s="77"/>
    </row>
    <row r="8105" spans="17:17" x14ac:dyDescent="0.3">
      <c r="Q8105" s="77"/>
    </row>
    <row r="8106" spans="17:17" x14ac:dyDescent="0.3">
      <c r="Q8106" s="77"/>
    </row>
    <row r="8107" spans="17:17" x14ac:dyDescent="0.3">
      <c r="Q8107" s="77"/>
    </row>
    <row r="8108" spans="17:17" x14ac:dyDescent="0.3">
      <c r="Q8108" s="77"/>
    </row>
    <row r="8109" spans="17:17" x14ac:dyDescent="0.3">
      <c r="Q8109" s="77"/>
    </row>
    <row r="8110" spans="17:17" x14ac:dyDescent="0.3">
      <c r="Q8110" s="77"/>
    </row>
    <row r="8111" spans="17:17" x14ac:dyDescent="0.3">
      <c r="Q8111" s="77"/>
    </row>
    <row r="8112" spans="17:17" x14ac:dyDescent="0.3">
      <c r="Q8112" s="77"/>
    </row>
    <row r="8113" spans="17:17" x14ac:dyDescent="0.3">
      <c r="Q8113" s="77"/>
    </row>
    <row r="8114" spans="17:17" x14ac:dyDescent="0.3">
      <c r="Q8114" s="77"/>
    </row>
    <row r="8115" spans="17:17" x14ac:dyDescent="0.3">
      <c r="Q8115" s="77"/>
    </row>
    <row r="8116" spans="17:17" x14ac:dyDescent="0.3">
      <c r="Q8116" s="77"/>
    </row>
    <row r="8117" spans="17:17" x14ac:dyDescent="0.3">
      <c r="Q8117" s="77"/>
    </row>
    <row r="8118" spans="17:17" x14ac:dyDescent="0.3">
      <c r="Q8118" s="77"/>
    </row>
    <row r="8119" spans="17:17" x14ac:dyDescent="0.3">
      <c r="Q8119" s="77"/>
    </row>
    <row r="8120" spans="17:17" x14ac:dyDescent="0.3">
      <c r="Q8120" s="77"/>
    </row>
    <row r="8121" spans="17:17" x14ac:dyDescent="0.3">
      <c r="Q8121" s="77"/>
    </row>
    <row r="8122" spans="17:17" x14ac:dyDescent="0.3">
      <c r="Q8122" s="77"/>
    </row>
    <row r="8123" spans="17:17" x14ac:dyDescent="0.3">
      <c r="Q8123" s="77"/>
    </row>
    <row r="8124" spans="17:17" x14ac:dyDescent="0.3">
      <c r="Q8124" s="77"/>
    </row>
    <row r="8125" spans="17:17" x14ac:dyDescent="0.3">
      <c r="Q8125" s="77"/>
    </row>
    <row r="8126" spans="17:17" x14ac:dyDescent="0.3">
      <c r="Q8126" s="77"/>
    </row>
    <row r="8127" spans="17:17" x14ac:dyDescent="0.3">
      <c r="Q8127" s="77"/>
    </row>
    <row r="8128" spans="17:17" x14ac:dyDescent="0.3">
      <c r="Q8128" s="77"/>
    </row>
    <row r="8129" spans="17:17" x14ac:dyDescent="0.3">
      <c r="Q8129" s="77"/>
    </row>
    <row r="8130" spans="17:17" x14ac:dyDescent="0.3">
      <c r="Q8130" s="77"/>
    </row>
    <row r="8131" spans="17:17" x14ac:dyDescent="0.3">
      <c r="Q8131" s="77"/>
    </row>
    <row r="8132" spans="17:17" x14ac:dyDescent="0.3">
      <c r="Q8132" s="77"/>
    </row>
    <row r="8133" spans="17:17" x14ac:dyDescent="0.3">
      <c r="Q8133" s="77"/>
    </row>
    <row r="8134" spans="17:17" x14ac:dyDescent="0.3">
      <c r="Q8134" s="77"/>
    </row>
    <row r="8135" spans="17:17" x14ac:dyDescent="0.3">
      <c r="Q8135" s="77"/>
    </row>
    <row r="8136" spans="17:17" x14ac:dyDescent="0.3">
      <c r="Q8136" s="77"/>
    </row>
    <row r="8137" spans="17:17" x14ac:dyDescent="0.3">
      <c r="Q8137" s="77"/>
    </row>
    <row r="8138" spans="17:17" x14ac:dyDescent="0.3">
      <c r="Q8138" s="77"/>
    </row>
    <row r="8139" spans="17:17" x14ac:dyDescent="0.3">
      <c r="Q8139" s="77"/>
    </row>
    <row r="8140" spans="17:17" x14ac:dyDescent="0.3">
      <c r="Q8140" s="77"/>
    </row>
    <row r="8141" spans="17:17" x14ac:dyDescent="0.3">
      <c r="Q8141" s="77"/>
    </row>
    <row r="8142" spans="17:17" x14ac:dyDescent="0.3">
      <c r="Q8142" s="77"/>
    </row>
    <row r="8143" spans="17:17" x14ac:dyDescent="0.3">
      <c r="Q8143" s="77"/>
    </row>
    <row r="8144" spans="17:17" x14ac:dyDescent="0.3">
      <c r="Q8144" s="77"/>
    </row>
    <row r="8145" spans="17:17" x14ac:dyDescent="0.3">
      <c r="Q8145" s="77"/>
    </row>
    <row r="8146" spans="17:17" x14ac:dyDescent="0.3">
      <c r="Q8146" s="77"/>
    </row>
    <row r="8147" spans="17:17" x14ac:dyDescent="0.3">
      <c r="Q8147" s="77"/>
    </row>
    <row r="8148" spans="17:17" x14ac:dyDescent="0.3">
      <c r="Q8148" s="77"/>
    </row>
    <row r="8149" spans="17:17" x14ac:dyDescent="0.3">
      <c r="Q8149" s="77"/>
    </row>
    <row r="8150" spans="17:17" x14ac:dyDescent="0.3">
      <c r="Q8150" s="77"/>
    </row>
    <row r="8151" spans="17:17" x14ac:dyDescent="0.3">
      <c r="Q8151" s="77"/>
    </row>
    <row r="8152" spans="17:17" x14ac:dyDescent="0.3">
      <c r="Q8152" s="77"/>
    </row>
    <row r="8153" spans="17:17" x14ac:dyDescent="0.3">
      <c r="Q8153" s="77"/>
    </row>
    <row r="8154" spans="17:17" x14ac:dyDescent="0.3">
      <c r="Q8154" s="77"/>
    </row>
    <row r="8155" spans="17:17" x14ac:dyDescent="0.3">
      <c r="Q8155" s="77"/>
    </row>
    <row r="8156" spans="17:17" x14ac:dyDescent="0.3">
      <c r="Q8156" s="77"/>
    </row>
    <row r="8157" spans="17:17" x14ac:dyDescent="0.3">
      <c r="Q8157" s="77"/>
    </row>
    <row r="8158" spans="17:17" x14ac:dyDescent="0.3">
      <c r="Q8158" s="77"/>
    </row>
    <row r="8159" spans="17:17" x14ac:dyDescent="0.3">
      <c r="Q8159" s="77"/>
    </row>
    <row r="8160" spans="17:17" x14ac:dyDescent="0.3">
      <c r="Q8160" s="77"/>
    </row>
    <row r="8161" spans="17:17" x14ac:dyDescent="0.3">
      <c r="Q8161" s="77"/>
    </row>
    <row r="8162" spans="17:17" x14ac:dyDescent="0.3">
      <c r="Q8162" s="77"/>
    </row>
    <row r="8163" spans="17:17" x14ac:dyDescent="0.3">
      <c r="Q8163" s="77"/>
    </row>
    <row r="8164" spans="17:17" x14ac:dyDescent="0.3">
      <c r="Q8164" s="77"/>
    </row>
    <row r="8165" spans="17:17" x14ac:dyDescent="0.3">
      <c r="Q8165" s="77"/>
    </row>
    <row r="8166" spans="17:17" x14ac:dyDescent="0.3">
      <c r="Q8166" s="77"/>
    </row>
    <row r="8167" spans="17:17" x14ac:dyDescent="0.3">
      <c r="Q8167" s="77"/>
    </row>
    <row r="8168" spans="17:17" x14ac:dyDescent="0.3">
      <c r="Q8168" s="77"/>
    </row>
    <row r="8169" spans="17:17" x14ac:dyDescent="0.3">
      <c r="Q8169" s="77"/>
    </row>
    <row r="8170" spans="17:17" x14ac:dyDescent="0.3">
      <c r="Q8170" s="77"/>
    </row>
    <row r="8171" spans="17:17" x14ac:dyDescent="0.3">
      <c r="Q8171" s="77"/>
    </row>
    <row r="8172" spans="17:17" x14ac:dyDescent="0.3">
      <c r="Q8172" s="77"/>
    </row>
    <row r="8173" spans="17:17" x14ac:dyDescent="0.3">
      <c r="Q8173" s="77"/>
    </row>
    <row r="8174" spans="17:17" x14ac:dyDescent="0.3">
      <c r="Q8174" s="77"/>
    </row>
    <row r="8175" spans="17:17" x14ac:dyDescent="0.3">
      <c r="Q8175" s="77"/>
    </row>
    <row r="8176" spans="17:17" x14ac:dyDescent="0.3">
      <c r="Q8176" s="77"/>
    </row>
    <row r="8177" spans="17:17" x14ac:dyDescent="0.3">
      <c r="Q8177" s="77"/>
    </row>
    <row r="8178" spans="17:17" x14ac:dyDescent="0.3">
      <c r="Q8178" s="77"/>
    </row>
    <row r="8179" spans="17:17" x14ac:dyDescent="0.3">
      <c r="Q8179" s="77"/>
    </row>
    <row r="8180" spans="17:17" x14ac:dyDescent="0.3">
      <c r="Q8180" s="77"/>
    </row>
    <row r="8181" spans="17:17" x14ac:dyDescent="0.3">
      <c r="Q8181" s="77"/>
    </row>
    <row r="8182" spans="17:17" x14ac:dyDescent="0.3">
      <c r="Q8182" s="77"/>
    </row>
    <row r="8183" spans="17:17" x14ac:dyDescent="0.3">
      <c r="Q8183" s="77"/>
    </row>
    <row r="8184" spans="17:17" x14ac:dyDescent="0.3">
      <c r="Q8184" s="77"/>
    </row>
    <row r="8185" spans="17:17" x14ac:dyDescent="0.3">
      <c r="Q8185" s="77"/>
    </row>
    <row r="8186" spans="17:17" x14ac:dyDescent="0.3">
      <c r="Q8186" s="77"/>
    </row>
    <row r="8187" spans="17:17" x14ac:dyDescent="0.3">
      <c r="Q8187" s="77"/>
    </row>
    <row r="8188" spans="17:17" x14ac:dyDescent="0.3">
      <c r="Q8188" s="77"/>
    </row>
    <row r="8189" spans="17:17" x14ac:dyDescent="0.3">
      <c r="Q8189" s="77"/>
    </row>
    <row r="8190" spans="17:17" x14ac:dyDescent="0.3">
      <c r="Q8190" s="77"/>
    </row>
    <row r="8191" spans="17:17" x14ac:dyDescent="0.3">
      <c r="Q8191" s="77"/>
    </row>
    <row r="8192" spans="17:17" x14ac:dyDescent="0.3">
      <c r="Q8192" s="77"/>
    </row>
    <row r="8193" spans="17:17" x14ac:dyDescent="0.3">
      <c r="Q8193" s="77"/>
    </row>
    <row r="8194" spans="17:17" x14ac:dyDescent="0.3">
      <c r="Q8194" s="77"/>
    </row>
    <row r="8195" spans="17:17" x14ac:dyDescent="0.3">
      <c r="Q8195" s="77"/>
    </row>
    <row r="8196" spans="17:17" x14ac:dyDescent="0.3">
      <c r="Q8196" s="77"/>
    </row>
    <row r="8197" spans="17:17" x14ac:dyDescent="0.3">
      <c r="Q8197" s="77"/>
    </row>
    <row r="8198" spans="17:17" x14ac:dyDescent="0.3">
      <c r="Q8198" s="77"/>
    </row>
    <row r="8199" spans="17:17" x14ac:dyDescent="0.3">
      <c r="Q8199" s="77"/>
    </row>
    <row r="8200" spans="17:17" x14ac:dyDescent="0.3">
      <c r="Q8200" s="77"/>
    </row>
    <row r="8201" spans="17:17" x14ac:dyDescent="0.3">
      <c r="Q8201" s="77"/>
    </row>
    <row r="8202" spans="17:17" x14ac:dyDescent="0.3">
      <c r="Q8202" s="77"/>
    </row>
    <row r="8203" spans="17:17" x14ac:dyDescent="0.3">
      <c r="Q8203" s="77"/>
    </row>
    <row r="8204" spans="17:17" x14ac:dyDescent="0.3">
      <c r="Q8204" s="77"/>
    </row>
    <row r="8205" spans="17:17" x14ac:dyDescent="0.3">
      <c r="Q8205" s="77"/>
    </row>
    <row r="8206" spans="17:17" x14ac:dyDescent="0.3">
      <c r="Q8206" s="77"/>
    </row>
    <row r="8207" spans="17:17" x14ac:dyDescent="0.3">
      <c r="Q8207" s="77"/>
    </row>
    <row r="8208" spans="17:17" x14ac:dyDescent="0.3">
      <c r="Q8208" s="77"/>
    </row>
    <row r="8209" spans="17:17" x14ac:dyDescent="0.3">
      <c r="Q8209" s="77"/>
    </row>
    <row r="8210" spans="17:17" x14ac:dyDescent="0.3">
      <c r="Q8210" s="77"/>
    </row>
    <row r="8211" spans="17:17" x14ac:dyDescent="0.3">
      <c r="Q8211" s="77"/>
    </row>
    <row r="8212" spans="17:17" x14ac:dyDescent="0.3">
      <c r="Q8212" s="77"/>
    </row>
    <row r="8213" spans="17:17" x14ac:dyDescent="0.3">
      <c r="Q8213" s="77"/>
    </row>
    <row r="8214" spans="17:17" x14ac:dyDescent="0.3">
      <c r="Q8214" s="77"/>
    </row>
    <row r="8215" spans="17:17" x14ac:dyDescent="0.3">
      <c r="Q8215" s="77"/>
    </row>
    <row r="8216" spans="17:17" x14ac:dyDescent="0.3">
      <c r="Q8216" s="77"/>
    </row>
    <row r="8217" spans="17:17" x14ac:dyDescent="0.3">
      <c r="Q8217" s="77"/>
    </row>
    <row r="8218" spans="17:17" x14ac:dyDescent="0.3">
      <c r="Q8218" s="77"/>
    </row>
    <row r="8219" spans="17:17" x14ac:dyDescent="0.3">
      <c r="Q8219" s="77"/>
    </row>
    <row r="8220" spans="17:17" x14ac:dyDescent="0.3">
      <c r="Q8220" s="77"/>
    </row>
    <row r="8221" spans="17:17" x14ac:dyDescent="0.3">
      <c r="Q8221" s="77"/>
    </row>
    <row r="8222" spans="17:17" x14ac:dyDescent="0.3">
      <c r="Q8222" s="77"/>
    </row>
    <row r="8223" spans="17:17" x14ac:dyDescent="0.3">
      <c r="Q8223" s="77"/>
    </row>
    <row r="8224" spans="17:17" x14ac:dyDescent="0.3">
      <c r="Q8224" s="77"/>
    </row>
    <row r="8225" spans="17:17" x14ac:dyDescent="0.3">
      <c r="Q8225" s="77"/>
    </row>
    <row r="8226" spans="17:17" x14ac:dyDescent="0.3">
      <c r="Q8226" s="77"/>
    </row>
    <row r="8227" spans="17:17" x14ac:dyDescent="0.3">
      <c r="Q8227" s="77"/>
    </row>
    <row r="8228" spans="17:17" x14ac:dyDescent="0.3">
      <c r="Q8228" s="77"/>
    </row>
    <row r="8229" spans="17:17" x14ac:dyDescent="0.3">
      <c r="Q8229" s="77"/>
    </row>
    <row r="8230" spans="17:17" x14ac:dyDescent="0.3">
      <c r="Q8230" s="77"/>
    </row>
    <row r="8231" spans="17:17" x14ac:dyDescent="0.3">
      <c r="Q8231" s="77"/>
    </row>
    <row r="8232" spans="17:17" x14ac:dyDescent="0.3">
      <c r="Q8232" s="77"/>
    </row>
    <row r="8233" spans="17:17" x14ac:dyDescent="0.3">
      <c r="Q8233" s="77"/>
    </row>
    <row r="8234" spans="17:17" x14ac:dyDescent="0.3">
      <c r="Q8234" s="77"/>
    </row>
    <row r="8235" spans="17:17" x14ac:dyDescent="0.3">
      <c r="Q8235" s="77"/>
    </row>
    <row r="8236" spans="17:17" x14ac:dyDescent="0.3">
      <c r="Q8236" s="77"/>
    </row>
    <row r="8237" spans="17:17" x14ac:dyDescent="0.3">
      <c r="Q8237" s="77"/>
    </row>
    <row r="8238" spans="17:17" x14ac:dyDescent="0.3">
      <c r="Q8238" s="77"/>
    </row>
    <row r="8239" spans="17:17" x14ac:dyDescent="0.3">
      <c r="Q8239" s="77"/>
    </row>
    <row r="8240" spans="17:17" x14ac:dyDescent="0.3">
      <c r="Q8240" s="77"/>
    </row>
    <row r="8241" spans="17:17" x14ac:dyDescent="0.3">
      <c r="Q8241" s="77"/>
    </row>
    <row r="8242" spans="17:17" x14ac:dyDescent="0.3">
      <c r="Q8242" s="77"/>
    </row>
    <row r="8243" spans="17:17" x14ac:dyDescent="0.3">
      <c r="Q8243" s="77"/>
    </row>
    <row r="8244" spans="17:17" x14ac:dyDescent="0.3">
      <c r="Q8244" s="77"/>
    </row>
    <row r="8245" spans="17:17" x14ac:dyDescent="0.3">
      <c r="Q8245" s="77"/>
    </row>
    <row r="8246" spans="17:17" x14ac:dyDescent="0.3">
      <c r="Q8246" s="77"/>
    </row>
    <row r="8247" spans="17:17" x14ac:dyDescent="0.3">
      <c r="Q8247" s="77"/>
    </row>
    <row r="8248" spans="17:17" x14ac:dyDescent="0.3">
      <c r="Q8248" s="77"/>
    </row>
    <row r="8249" spans="17:17" x14ac:dyDescent="0.3">
      <c r="Q8249" s="77"/>
    </row>
    <row r="8250" spans="17:17" x14ac:dyDescent="0.3">
      <c r="Q8250" s="77"/>
    </row>
    <row r="8251" spans="17:17" x14ac:dyDescent="0.3">
      <c r="Q8251" s="77"/>
    </row>
    <row r="8252" spans="17:17" x14ac:dyDescent="0.3">
      <c r="Q8252" s="77"/>
    </row>
    <row r="8253" spans="17:17" x14ac:dyDescent="0.3">
      <c r="Q8253" s="77"/>
    </row>
    <row r="8254" spans="17:17" x14ac:dyDescent="0.3">
      <c r="Q8254" s="77"/>
    </row>
    <row r="8255" spans="17:17" x14ac:dyDescent="0.3">
      <c r="Q8255" s="77"/>
    </row>
    <row r="8256" spans="17:17" x14ac:dyDescent="0.3">
      <c r="Q8256" s="77"/>
    </row>
    <row r="8257" spans="17:17" x14ac:dyDescent="0.3">
      <c r="Q8257" s="77"/>
    </row>
    <row r="8258" spans="17:17" x14ac:dyDescent="0.3">
      <c r="Q8258" s="77"/>
    </row>
    <row r="8259" spans="17:17" x14ac:dyDescent="0.3">
      <c r="Q8259" s="77"/>
    </row>
    <row r="8260" spans="17:17" x14ac:dyDescent="0.3">
      <c r="Q8260" s="77"/>
    </row>
    <row r="8261" spans="17:17" x14ac:dyDescent="0.3">
      <c r="Q8261" s="77"/>
    </row>
    <row r="8262" spans="17:17" x14ac:dyDescent="0.3">
      <c r="Q8262" s="77"/>
    </row>
    <row r="8263" spans="17:17" x14ac:dyDescent="0.3">
      <c r="Q8263" s="77"/>
    </row>
    <row r="8264" spans="17:17" x14ac:dyDescent="0.3">
      <c r="Q8264" s="77"/>
    </row>
    <row r="8265" spans="17:17" x14ac:dyDescent="0.3">
      <c r="Q8265" s="77"/>
    </row>
    <row r="8266" spans="17:17" x14ac:dyDescent="0.3">
      <c r="Q8266" s="77"/>
    </row>
    <row r="8267" spans="17:17" x14ac:dyDescent="0.3">
      <c r="Q8267" s="77"/>
    </row>
    <row r="8268" spans="17:17" x14ac:dyDescent="0.3">
      <c r="Q8268" s="77"/>
    </row>
    <row r="8269" spans="17:17" x14ac:dyDescent="0.3">
      <c r="Q8269" s="77"/>
    </row>
    <row r="8270" spans="17:17" x14ac:dyDescent="0.3">
      <c r="Q8270" s="77"/>
    </row>
    <row r="8271" spans="17:17" x14ac:dyDescent="0.3">
      <c r="Q8271" s="77"/>
    </row>
    <row r="8272" spans="17:17" x14ac:dyDescent="0.3">
      <c r="Q8272" s="77"/>
    </row>
    <row r="8273" spans="17:17" x14ac:dyDescent="0.3">
      <c r="Q8273" s="77"/>
    </row>
    <row r="8274" spans="17:17" x14ac:dyDescent="0.3">
      <c r="Q8274" s="77"/>
    </row>
    <row r="8275" spans="17:17" x14ac:dyDescent="0.3">
      <c r="Q8275" s="77"/>
    </row>
    <row r="8276" spans="17:17" x14ac:dyDescent="0.3">
      <c r="Q8276" s="77"/>
    </row>
    <row r="8277" spans="17:17" x14ac:dyDescent="0.3">
      <c r="Q8277" s="77"/>
    </row>
    <row r="8278" spans="17:17" x14ac:dyDescent="0.3">
      <c r="Q8278" s="77"/>
    </row>
    <row r="8279" spans="17:17" x14ac:dyDescent="0.3">
      <c r="Q8279" s="77"/>
    </row>
    <row r="8280" spans="17:17" x14ac:dyDescent="0.3">
      <c r="Q8280" s="77"/>
    </row>
    <row r="8281" spans="17:17" x14ac:dyDescent="0.3">
      <c r="Q8281" s="77"/>
    </row>
    <row r="8282" spans="17:17" x14ac:dyDescent="0.3">
      <c r="Q8282" s="77"/>
    </row>
    <row r="8283" spans="17:17" x14ac:dyDescent="0.3">
      <c r="Q8283" s="77"/>
    </row>
    <row r="8284" spans="17:17" x14ac:dyDescent="0.3">
      <c r="Q8284" s="77"/>
    </row>
    <row r="8285" spans="17:17" x14ac:dyDescent="0.3">
      <c r="Q8285" s="77"/>
    </row>
    <row r="8286" spans="17:17" x14ac:dyDescent="0.3">
      <c r="Q8286" s="77"/>
    </row>
    <row r="8287" spans="17:17" x14ac:dyDescent="0.3">
      <c r="Q8287" s="77"/>
    </row>
    <row r="8288" spans="17:17" x14ac:dyDescent="0.3">
      <c r="Q8288" s="77"/>
    </row>
    <row r="8289" spans="17:17" x14ac:dyDescent="0.3">
      <c r="Q8289" s="77"/>
    </row>
    <row r="8290" spans="17:17" x14ac:dyDescent="0.3">
      <c r="Q8290" s="77"/>
    </row>
    <row r="8291" spans="17:17" x14ac:dyDescent="0.3">
      <c r="Q8291" s="77"/>
    </row>
    <row r="8292" spans="17:17" x14ac:dyDescent="0.3">
      <c r="Q8292" s="77"/>
    </row>
    <row r="8293" spans="17:17" x14ac:dyDescent="0.3">
      <c r="Q8293" s="77"/>
    </row>
    <row r="8294" spans="17:17" x14ac:dyDescent="0.3">
      <c r="Q8294" s="77"/>
    </row>
    <row r="8295" spans="17:17" x14ac:dyDescent="0.3">
      <c r="Q8295" s="77"/>
    </row>
    <row r="8296" spans="17:17" x14ac:dyDescent="0.3">
      <c r="Q8296" s="77"/>
    </row>
    <row r="8297" spans="17:17" x14ac:dyDescent="0.3">
      <c r="Q8297" s="77"/>
    </row>
    <row r="8298" spans="17:17" x14ac:dyDescent="0.3">
      <c r="Q8298" s="77"/>
    </row>
    <row r="8299" spans="17:17" x14ac:dyDescent="0.3">
      <c r="Q8299" s="77"/>
    </row>
    <row r="8300" spans="17:17" x14ac:dyDescent="0.3">
      <c r="Q8300" s="77"/>
    </row>
    <row r="8301" spans="17:17" x14ac:dyDescent="0.3">
      <c r="Q8301" s="77"/>
    </row>
    <row r="8302" spans="17:17" x14ac:dyDescent="0.3">
      <c r="Q8302" s="77"/>
    </row>
    <row r="8303" spans="17:17" x14ac:dyDescent="0.3">
      <c r="Q8303" s="77"/>
    </row>
    <row r="8304" spans="17:17" x14ac:dyDescent="0.3">
      <c r="Q8304" s="77"/>
    </row>
    <row r="8305" spans="17:17" x14ac:dyDescent="0.3">
      <c r="Q8305" s="77"/>
    </row>
    <row r="8306" spans="17:17" x14ac:dyDescent="0.3">
      <c r="Q8306" s="77"/>
    </row>
    <row r="8307" spans="17:17" x14ac:dyDescent="0.3">
      <c r="Q8307" s="77"/>
    </row>
    <row r="8308" spans="17:17" x14ac:dyDescent="0.3">
      <c r="Q8308" s="77"/>
    </row>
    <row r="8309" spans="17:17" x14ac:dyDescent="0.3">
      <c r="Q8309" s="77"/>
    </row>
    <row r="8310" spans="17:17" x14ac:dyDescent="0.3">
      <c r="Q8310" s="77"/>
    </row>
    <row r="8311" spans="17:17" x14ac:dyDescent="0.3">
      <c r="Q8311" s="77"/>
    </row>
    <row r="8312" spans="17:17" x14ac:dyDescent="0.3">
      <c r="Q8312" s="77"/>
    </row>
    <row r="8313" spans="17:17" x14ac:dyDescent="0.3">
      <c r="Q8313" s="77"/>
    </row>
    <row r="8314" spans="17:17" x14ac:dyDescent="0.3">
      <c r="Q8314" s="77"/>
    </row>
    <row r="8315" spans="17:17" x14ac:dyDescent="0.3">
      <c r="Q8315" s="77"/>
    </row>
    <row r="8316" spans="17:17" x14ac:dyDescent="0.3">
      <c r="Q8316" s="77"/>
    </row>
    <row r="8317" spans="17:17" x14ac:dyDescent="0.3">
      <c r="Q8317" s="77"/>
    </row>
    <row r="8318" spans="17:17" x14ac:dyDescent="0.3">
      <c r="Q8318" s="77"/>
    </row>
    <row r="8319" spans="17:17" x14ac:dyDescent="0.3">
      <c r="Q8319" s="77"/>
    </row>
    <row r="8320" spans="17:17" x14ac:dyDescent="0.3">
      <c r="Q8320" s="77"/>
    </row>
    <row r="8321" spans="17:17" x14ac:dyDescent="0.3">
      <c r="Q8321" s="77"/>
    </row>
    <row r="8322" spans="17:17" x14ac:dyDescent="0.3">
      <c r="Q8322" s="77"/>
    </row>
    <row r="8323" spans="17:17" x14ac:dyDescent="0.3">
      <c r="Q8323" s="77"/>
    </row>
    <row r="8324" spans="17:17" x14ac:dyDescent="0.3">
      <c r="Q8324" s="77"/>
    </row>
    <row r="8325" spans="17:17" x14ac:dyDescent="0.3">
      <c r="Q8325" s="77"/>
    </row>
    <row r="8326" spans="17:17" x14ac:dyDescent="0.3">
      <c r="Q8326" s="77"/>
    </row>
    <row r="8327" spans="17:17" x14ac:dyDescent="0.3">
      <c r="Q8327" s="77"/>
    </row>
    <row r="8328" spans="17:17" x14ac:dyDescent="0.3">
      <c r="Q8328" s="77"/>
    </row>
    <row r="8329" spans="17:17" x14ac:dyDescent="0.3">
      <c r="Q8329" s="77"/>
    </row>
    <row r="8330" spans="17:17" x14ac:dyDescent="0.3">
      <c r="Q8330" s="77"/>
    </row>
    <row r="8331" spans="17:17" x14ac:dyDescent="0.3">
      <c r="Q8331" s="77"/>
    </row>
    <row r="8332" spans="17:17" x14ac:dyDescent="0.3">
      <c r="Q8332" s="77"/>
    </row>
    <row r="8333" spans="17:17" x14ac:dyDescent="0.3">
      <c r="Q8333" s="77"/>
    </row>
    <row r="8334" spans="17:17" x14ac:dyDescent="0.3">
      <c r="Q8334" s="77"/>
    </row>
    <row r="8335" spans="17:17" x14ac:dyDescent="0.3">
      <c r="Q8335" s="77"/>
    </row>
    <row r="8336" spans="17:17" x14ac:dyDescent="0.3">
      <c r="Q8336" s="77"/>
    </row>
    <row r="8337" spans="17:17" x14ac:dyDescent="0.3">
      <c r="Q8337" s="77"/>
    </row>
    <row r="8338" spans="17:17" x14ac:dyDescent="0.3">
      <c r="Q8338" s="77"/>
    </row>
    <row r="8339" spans="17:17" x14ac:dyDescent="0.3">
      <c r="Q8339" s="77"/>
    </row>
    <row r="8340" spans="17:17" x14ac:dyDescent="0.3">
      <c r="Q8340" s="77"/>
    </row>
    <row r="8341" spans="17:17" x14ac:dyDescent="0.3">
      <c r="Q8341" s="77"/>
    </row>
    <row r="8342" spans="17:17" x14ac:dyDescent="0.3">
      <c r="Q8342" s="77"/>
    </row>
    <row r="8343" spans="17:17" x14ac:dyDescent="0.3">
      <c r="Q8343" s="77"/>
    </row>
    <row r="8344" spans="17:17" x14ac:dyDescent="0.3">
      <c r="Q8344" s="77"/>
    </row>
    <row r="8345" spans="17:17" x14ac:dyDescent="0.3">
      <c r="Q8345" s="77"/>
    </row>
    <row r="8346" spans="17:17" x14ac:dyDescent="0.3">
      <c r="Q8346" s="77"/>
    </row>
    <row r="8347" spans="17:17" x14ac:dyDescent="0.3">
      <c r="Q8347" s="77"/>
    </row>
    <row r="8348" spans="17:17" x14ac:dyDescent="0.3">
      <c r="Q8348" s="77"/>
    </row>
    <row r="8349" spans="17:17" x14ac:dyDescent="0.3">
      <c r="Q8349" s="77"/>
    </row>
    <row r="8350" spans="17:17" x14ac:dyDescent="0.3">
      <c r="Q8350" s="77"/>
    </row>
    <row r="8351" spans="17:17" x14ac:dyDescent="0.3">
      <c r="Q8351" s="77"/>
    </row>
    <row r="8352" spans="17:17" x14ac:dyDescent="0.3">
      <c r="Q8352" s="77"/>
    </row>
    <row r="8353" spans="17:17" x14ac:dyDescent="0.3">
      <c r="Q8353" s="77"/>
    </row>
    <row r="8354" spans="17:17" x14ac:dyDescent="0.3">
      <c r="Q8354" s="77"/>
    </row>
    <row r="8355" spans="17:17" x14ac:dyDescent="0.3">
      <c r="Q8355" s="77"/>
    </row>
    <row r="8356" spans="17:17" x14ac:dyDescent="0.3">
      <c r="Q8356" s="77"/>
    </row>
    <row r="8357" spans="17:17" x14ac:dyDescent="0.3">
      <c r="Q8357" s="77"/>
    </row>
    <row r="8358" spans="17:17" x14ac:dyDescent="0.3">
      <c r="Q8358" s="77"/>
    </row>
    <row r="8359" spans="17:17" x14ac:dyDescent="0.3">
      <c r="Q8359" s="77"/>
    </row>
    <row r="8360" spans="17:17" x14ac:dyDescent="0.3">
      <c r="Q8360" s="77"/>
    </row>
    <row r="8361" spans="17:17" x14ac:dyDescent="0.3">
      <c r="Q8361" s="77"/>
    </row>
    <row r="8362" spans="17:17" x14ac:dyDescent="0.3">
      <c r="Q8362" s="77"/>
    </row>
    <row r="8363" spans="17:17" x14ac:dyDescent="0.3">
      <c r="Q8363" s="77"/>
    </row>
    <row r="8364" spans="17:17" x14ac:dyDescent="0.3">
      <c r="Q8364" s="77"/>
    </row>
    <row r="8365" spans="17:17" x14ac:dyDescent="0.3">
      <c r="Q8365" s="77"/>
    </row>
    <row r="8366" spans="17:17" x14ac:dyDescent="0.3">
      <c r="Q8366" s="77"/>
    </row>
    <row r="8367" spans="17:17" x14ac:dyDescent="0.3">
      <c r="Q8367" s="77"/>
    </row>
    <row r="8368" spans="17:17" x14ac:dyDescent="0.3">
      <c r="Q8368" s="77"/>
    </row>
    <row r="8369" spans="17:17" x14ac:dyDescent="0.3">
      <c r="Q8369" s="77"/>
    </row>
    <row r="8370" spans="17:17" x14ac:dyDescent="0.3">
      <c r="Q8370" s="77"/>
    </row>
    <row r="8371" spans="17:17" x14ac:dyDescent="0.3">
      <c r="Q8371" s="77"/>
    </row>
    <row r="8372" spans="17:17" x14ac:dyDescent="0.3">
      <c r="Q8372" s="77"/>
    </row>
    <row r="8373" spans="17:17" x14ac:dyDescent="0.3">
      <c r="Q8373" s="77"/>
    </row>
    <row r="8374" spans="17:17" x14ac:dyDescent="0.3">
      <c r="Q8374" s="77"/>
    </row>
    <row r="8375" spans="17:17" x14ac:dyDescent="0.3">
      <c r="Q8375" s="77"/>
    </row>
    <row r="8376" spans="17:17" x14ac:dyDescent="0.3">
      <c r="Q8376" s="77"/>
    </row>
    <row r="8377" spans="17:17" x14ac:dyDescent="0.3">
      <c r="Q8377" s="77"/>
    </row>
    <row r="8378" spans="17:17" x14ac:dyDescent="0.3">
      <c r="Q8378" s="77"/>
    </row>
    <row r="8379" spans="17:17" x14ac:dyDescent="0.3">
      <c r="Q8379" s="77"/>
    </row>
    <row r="8380" spans="17:17" x14ac:dyDescent="0.3">
      <c r="Q8380" s="77"/>
    </row>
    <row r="8381" spans="17:17" x14ac:dyDescent="0.3">
      <c r="Q8381" s="77"/>
    </row>
    <row r="8382" spans="17:17" x14ac:dyDescent="0.3">
      <c r="Q8382" s="77"/>
    </row>
    <row r="8383" spans="17:17" x14ac:dyDescent="0.3">
      <c r="Q8383" s="77"/>
    </row>
    <row r="8384" spans="17:17" x14ac:dyDescent="0.3">
      <c r="Q8384" s="77"/>
    </row>
    <row r="8385" spans="17:17" x14ac:dyDescent="0.3">
      <c r="Q8385" s="77"/>
    </row>
    <row r="8386" spans="17:17" x14ac:dyDescent="0.3">
      <c r="Q8386" s="77"/>
    </row>
    <row r="8387" spans="17:17" x14ac:dyDescent="0.3">
      <c r="Q8387" s="77"/>
    </row>
    <row r="8388" spans="17:17" x14ac:dyDescent="0.3">
      <c r="Q8388" s="77"/>
    </row>
    <row r="8389" spans="17:17" x14ac:dyDescent="0.3">
      <c r="Q8389" s="77"/>
    </row>
    <row r="8390" spans="17:17" x14ac:dyDescent="0.3">
      <c r="Q8390" s="77"/>
    </row>
    <row r="8391" spans="17:17" x14ac:dyDescent="0.3">
      <c r="Q8391" s="77"/>
    </row>
    <row r="8392" spans="17:17" x14ac:dyDescent="0.3">
      <c r="Q8392" s="77"/>
    </row>
    <row r="8393" spans="17:17" x14ac:dyDescent="0.3">
      <c r="Q8393" s="77"/>
    </row>
    <row r="8394" spans="17:17" x14ac:dyDescent="0.3">
      <c r="Q8394" s="77"/>
    </row>
    <row r="8395" spans="17:17" x14ac:dyDescent="0.3">
      <c r="Q8395" s="77"/>
    </row>
    <row r="8396" spans="17:17" x14ac:dyDescent="0.3">
      <c r="Q8396" s="77"/>
    </row>
    <row r="8397" spans="17:17" x14ac:dyDescent="0.3">
      <c r="Q8397" s="77"/>
    </row>
    <row r="8398" spans="17:17" x14ac:dyDescent="0.3">
      <c r="Q8398" s="77"/>
    </row>
    <row r="8399" spans="17:17" x14ac:dyDescent="0.3">
      <c r="Q8399" s="77"/>
    </row>
    <row r="8400" spans="17:17" x14ac:dyDescent="0.3">
      <c r="Q8400" s="77"/>
    </row>
    <row r="8401" spans="17:17" x14ac:dyDescent="0.3">
      <c r="Q8401" s="77"/>
    </row>
    <row r="8402" spans="17:17" x14ac:dyDescent="0.3">
      <c r="Q8402" s="77"/>
    </row>
    <row r="8403" spans="17:17" x14ac:dyDescent="0.3">
      <c r="Q8403" s="77"/>
    </row>
    <row r="8404" spans="17:17" x14ac:dyDescent="0.3">
      <c r="Q8404" s="77"/>
    </row>
    <row r="8405" spans="17:17" x14ac:dyDescent="0.3">
      <c r="Q8405" s="77"/>
    </row>
    <row r="8406" spans="17:17" x14ac:dyDescent="0.3">
      <c r="Q8406" s="77"/>
    </row>
    <row r="8407" spans="17:17" x14ac:dyDescent="0.3">
      <c r="Q8407" s="77"/>
    </row>
    <row r="8408" spans="17:17" x14ac:dyDescent="0.3">
      <c r="Q8408" s="77"/>
    </row>
    <row r="8409" spans="17:17" x14ac:dyDescent="0.3">
      <c r="Q8409" s="77"/>
    </row>
    <row r="8410" spans="17:17" x14ac:dyDescent="0.3">
      <c r="Q8410" s="77"/>
    </row>
    <row r="8411" spans="17:17" x14ac:dyDescent="0.3">
      <c r="Q8411" s="77"/>
    </row>
    <row r="8412" spans="17:17" x14ac:dyDescent="0.3">
      <c r="Q8412" s="77"/>
    </row>
    <row r="8413" spans="17:17" x14ac:dyDescent="0.3">
      <c r="Q8413" s="77"/>
    </row>
    <row r="8414" spans="17:17" x14ac:dyDescent="0.3">
      <c r="Q8414" s="77"/>
    </row>
    <row r="8415" spans="17:17" x14ac:dyDescent="0.3">
      <c r="Q8415" s="77"/>
    </row>
    <row r="8416" spans="17:17" x14ac:dyDescent="0.3">
      <c r="Q8416" s="77"/>
    </row>
    <row r="8417" spans="17:17" x14ac:dyDescent="0.3">
      <c r="Q8417" s="77"/>
    </row>
    <row r="8418" spans="17:17" x14ac:dyDescent="0.3">
      <c r="Q8418" s="77"/>
    </row>
    <row r="8419" spans="17:17" x14ac:dyDescent="0.3">
      <c r="Q8419" s="77"/>
    </row>
    <row r="8420" spans="17:17" x14ac:dyDescent="0.3">
      <c r="Q8420" s="77"/>
    </row>
    <row r="8421" spans="17:17" x14ac:dyDescent="0.3">
      <c r="Q8421" s="77"/>
    </row>
    <row r="8422" spans="17:17" x14ac:dyDescent="0.3">
      <c r="Q8422" s="77"/>
    </row>
    <row r="8423" spans="17:17" x14ac:dyDescent="0.3">
      <c r="Q8423" s="77"/>
    </row>
    <row r="8424" spans="17:17" x14ac:dyDescent="0.3">
      <c r="Q8424" s="77"/>
    </row>
    <row r="8425" spans="17:17" x14ac:dyDescent="0.3">
      <c r="Q8425" s="77"/>
    </row>
    <row r="8426" spans="17:17" x14ac:dyDescent="0.3">
      <c r="Q8426" s="77"/>
    </row>
    <row r="8427" spans="17:17" x14ac:dyDescent="0.3">
      <c r="Q8427" s="77"/>
    </row>
    <row r="8428" spans="17:17" x14ac:dyDescent="0.3">
      <c r="Q8428" s="77"/>
    </row>
    <row r="8429" spans="17:17" x14ac:dyDescent="0.3">
      <c r="Q8429" s="77"/>
    </row>
    <row r="8430" spans="17:17" x14ac:dyDescent="0.3">
      <c r="Q8430" s="77"/>
    </row>
    <row r="8431" spans="17:17" x14ac:dyDescent="0.3">
      <c r="Q8431" s="77"/>
    </row>
    <row r="8432" spans="17:17" x14ac:dyDescent="0.3">
      <c r="Q8432" s="77"/>
    </row>
    <row r="8433" spans="17:17" x14ac:dyDescent="0.3">
      <c r="Q8433" s="77"/>
    </row>
    <row r="8434" spans="17:17" x14ac:dyDescent="0.3">
      <c r="Q8434" s="77"/>
    </row>
    <row r="8435" spans="17:17" x14ac:dyDescent="0.3">
      <c r="Q8435" s="77"/>
    </row>
    <row r="8436" spans="17:17" x14ac:dyDescent="0.3">
      <c r="Q8436" s="77"/>
    </row>
    <row r="8437" spans="17:17" x14ac:dyDescent="0.3">
      <c r="Q8437" s="77"/>
    </row>
    <row r="8438" spans="17:17" x14ac:dyDescent="0.3">
      <c r="Q8438" s="77"/>
    </row>
    <row r="8439" spans="17:17" x14ac:dyDescent="0.3">
      <c r="Q8439" s="77"/>
    </row>
    <row r="8440" spans="17:17" x14ac:dyDescent="0.3">
      <c r="Q8440" s="77"/>
    </row>
    <row r="8441" spans="17:17" x14ac:dyDescent="0.3">
      <c r="Q8441" s="77"/>
    </row>
    <row r="8442" spans="17:17" x14ac:dyDescent="0.3">
      <c r="Q8442" s="77"/>
    </row>
    <row r="8443" spans="17:17" x14ac:dyDescent="0.3">
      <c r="Q8443" s="77"/>
    </row>
    <row r="8444" spans="17:17" x14ac:dyDescent="0.3">
      <c r="Q8444" s="77"/>
    </row>
    <row r="8445" spans="17:17" x14ac:dyDescent="0.3">
      <c r="Q8445" s="77"/>
    </row>
    <row r="8446" spans="17:17" x14ac:dyDescent="0.3">
      <c r="Q8446" s="77"/>
    </row>
    <row r="8447" spans="17:17" x14ac:dyDescent="0.3">
      <c r="Q8447" s="77"/>
    </row>
    <row r="8448" spans="17:17" x14ac:dyDescent="0.3">
      <c r="Q8448" s="77"/>
    </row>
    <row r="8449" spans="17:17" x14ac:dyDescent="0.3">
      <c r="Q8449" s="77"/>
    </row>
    <row r="8450" spans="17:17" x14ac:dyDescent="0.3">
      <c r="Q8450" s="77"/>
    </row>
    <row r="8451" spans="17:17" x14ac:dyDescent="0.3">
      <c r="Q8451" s="77"/>
    </row>
    <row r="8452" spans="17:17" x14ac:dyDescent="0.3">
      <c r="Q8452" s="77"/>
    </row>
    <row r="8453" spans="17:17" x14ac:dyDescent="0.3">
      <c r="Q8453" s="77"/>
    </row>
    <row r="8454" spans="17:17" x14ac:dyDescent="0.3">
      <c r="Q8454" s="77"/>
    </row>
    <row r="8455" spans="17:17" x14ac:dyDescent="0.3">
      <c r="Q8455" s="77"/>
    </row>
    <row r="8456" spans="17:17" x14ac:dyDescent="0.3">
      <c r="Q8456" s="77"/>
    </row>
    <row r="8457" spans="17:17" x14ac:dyDescent="0.3">
      <c r="Q8457" s="77"/>
    </row>
    <row r="8458" spans="17:17" x14ac:dyDescent="0.3">
      <c r="Q8458" s="77"/>
    </row>
    <row r="8459" spans="17:17" x14ac:dyDescent="0.3">
      <c r="Q8459" s="77"/>
    </row>
    <row r="8460" spans="17:17" x14ac:dyDescent="0.3">
      <c r="Q8460" s="77"/>
    </row>
    <row r="8461" spans="17:17" x14ac:dyDescent="0.3">
      <c r="Q8461" s="77"/>
    </row>
    <row r="8462" spans="17:17" x14ac:dyDescent="0.3">
      <c r="Q8462" s="77"/>
    </row>
    <row r="8463" spans="17:17" x14ac:dyDescent="0.3">
      <c r="Q8463" s="77"/>
    </row>
    <row r="8464" spans="17:17" x14ac:dyDescent="0.3">
      <c r="Q8464" s="77"/>
    </row>
    <row r="8465" spans="17:17" x14ac:dyDescent="0.3">
      <c r="Q8465" s="77"/>
    </row>
    <row r="8466" spans="17:17" x14ac:dyDescent="0.3">
      <c r="Q8466" s="77"/>
    </row>
    <row r="8467" spans="17:17" x14ac:dyDescent="0.3">
      <c r="Q8467" s="77"/>
    </row>
    <row r="8468" spans="17:17" x14ac:dyDescent="0.3">
      <c r="Q8468" s="77"/>
    </row>
    <row r="8469" spans="17:17" x14ac:dyDescent="0.3">
      <c r="Q8469" s="77"/>
    </row>
    <row r="8470" spans="17:17" x14ac:dyDescent="0.3">
      <c r="Q8470" s="77"/>
    </row>
    <row r="8471" spans="17:17" x14ac:dyDescent="0.3">
      <c r="Q8471" s="77"/>
    </row>
    <row r="8472" spans="17:17" x14ac:dyDescent="0.3">
      <c r="Q8472" s="77"/>
    </row>
    <row r="8473" spans="17:17" x14ac:dyDescent="0.3">
      <c r="Q8473" s="77"/>
    </row>
    <row r="8474" spans="17:17" x14ac:dyDescent="0.3">
      <c r="Q8474" s="77"/>
    </row>
    <row r="8475" spans="17:17" x14ac:dyDescent="0.3">
      <c r="Q8475" s="77"/>
    </row>
    <row r="8476" spans="17:17" x14ac:dyDescent="0.3">
      <c r="Q8476" s="77"/>
    </row>
    <row r="8477" spans="17:17" x14ac:dyDescent="0.3">
      <c r="Q8477" s="77"/>
    </row>
    <row r="8478" spans="17:17" x14ac:dyDescent="0.3">
      <c r="Q8478" s="77"/>
    </row>
    <row r="8479" spans="17:17" x14ac:dyDescent="0.3">
      <c r="Q8479" s="77"/>
    </row>
    <row r="8480" spans="17:17" x14ac:dyDescent="0.3">
      <c r="Q8480" s="77"/>
    </row>
    <row r="8481" spans="17:17" x14ac:dyDescent="0.3">
      <c r="Q8481" s="77"/>
    </row>
    <row r="8482" spans="17:17" x14ac:dyDescent="0.3">
      <c r="Q8482" s="77"/>
    </row>
    <row r="8483" spans="17:17" x14ac:dyDescent="0.3">
      <c r="Q8483" s="77"/>
    </row>
    <row r="8484" spans="17:17" x14ac:dyDescent="0.3">
      <c r="Q8484" s="77"/>
    </row>
    <row r="8485" spans="17:17" x14ac:dyDescent="0.3">
      <c r="Q8485" s="77"/>
    </row>
    <row r="8486" spans="17:17" x14ac:dyDescent="0.3">
      <c r="Q8486" s="77"/>
    </row>
    <row r="8487" spans="17:17" x14ac:dyDescent="0.3">
      <c r="Q8487" s="77"/>
    </row>
    <row r="8488" spans="17:17" x14ac:dyDescent="0.3">
      <c r="Q8488" s="77"/>
    </row>
    <row r="8489" spans="17:17" x14ac:dyDescent="0.3">
      <c r="Q8489" s="77"/>
    </row>
    <row r="8490" spans="17:17" x14ac:dyDescent="0.3">
      <c r="Q8490" s="77"/>
    </row>
    <row r="8491" spans="17:17" x14ac:dyDescent="0.3">
      <c r="Q8491" s="77"/>
    </row>
    <row r="8492" spans="17:17" x14ac:dyDescent="0.3">
      <c r="Q8492" s="77"/>
    </row>
    <row r="8493" spans="17:17" x14ac:dyDescent="0.3">
      <c r="Q8493" s="77"/>
    </row>
    <row r="8494" spans="17:17" x14ac:dyDescent="0.3">
      <c r="Q8494" s="77"/>
    </row>
    <row r="8495" spans="17:17" x14ac:dyDescent="0.3">
      <c r="Q8495" s="77"/>
    </row>
    <row r="8496" spans="17:17" x14ac:dyDescent="0.3">
      <c r="Q8496" s="77"/>
    </row>
    <row r="8497" spans="17:17" x14ac:dyDescent="0.3">
      <c r="Q8497" s="77"/>
    </row>
    <row r="8498" spans="17:17" x14ac:dyDescent="0.3">
      <c r="Q8498" s="77"/>
    </row>
    <row r="8499" spans="17:17" x14ac:dyDescent="0.3">
      <c r="Q8499" s="77"/>
    </row>
    <row r="8500" spans="17:17" x14ac:dyDescent="0.3">
      <c r="Q8500" s="77"/>
    </row>
    <row r="8501" spans="17:17" x14ac:dyDescent="0.3">
      <c r="Q8501" s="77"/>
    </row>
    <row r="8502" spans="17:17" x14ac:dyDescent="0.3">
      <c r="Q8502" s="77"/>
    </row>
    <row r="8503" spans="17:17" x14ac:dyDescent="0.3">
      <c r="Q8503" s="77"/>
    </row>
    <row r="8504" spans="17:17" x14ac:dyDescent="0.3">
      <c r="Q8504" s="77"/>
    </row>
    <row r="8505" spans="17:17" x14ac:dyDescent="0.3">
      <c r="Q8505" s="77"/>
    </row>
    <row r="8506" spans="17:17" x14ac:dyDescent="0.3">
      <c r="Q8506" s="77"/>
    </row>
    <row r="8507" spans="17:17" x14ac:dyDescent="0.3">
      <c r="Q8507" s="77"/>
    </row>
    <row r="8508" spans="17:17" x14ac:dyDescent="0.3">
      <c r="Q8508" s="77"/>
    </row>
    <row r="8509" spans="17:17" x14ac:dyDescent="0.3">
      <c r="Q8509" s="77"/>
    </row>
    <row r="8510" spans="17:17" x14ac:dyDescent="0.3">
      <c r="Q8510" s="77"/>
    </row>
    <row r="8511" spans="17:17" x14ac:dyDescent="0.3">
      <c r="Q8511" s="77"/>
    </row>
    <row r="8512" spans="17:17" x14ac:dyDescent="0.3">
      <c r="Q8512" s="77"/>
    </row>
    <row r="8513" spans="17:17" x14ac:dyDescent="0.3">
      <c r="Q8513" s="77"/>
    </row>
    <row r="8514" spans="17:17" x14ac:dyDescent="0.3">
      <c r="Q8514" s="77"/>
    </row>
    <row r="8515" spans="17:17" x14ac:dyDescent="0.3">
      <c r="Q8515" s="77"/>
    </row>
    <row r="8516" spans="17:17" x14ac:dyDescent="0.3">
      <c r="Q8516" s="77"/>
    </row>
    <row r="8517" spans="17:17" x14ac:dyDescent="0.3">
      <c r="Q8517" s="77"/>
    </row>
    <row r="8518" spans="17:17" x14ac:dyDescent="0.3">
      <c r="Q8518" s="77"/>
    </row>
    <row r="8519" spans="17:17" x14ac:dyDescent="0.3">
      <c r="Q8519" s="77"/>
    </row>
    <row r="8520" spans="17:17" x14ac:dyDescent="0.3">
      <c r="Q8520" s="77"/>
    </row>
    <row r="8521" spans="17:17" x14ac:dyDescent="0.3">
      <c r="Q8521" s="77"/>
    </row>
    <row r="8522" spans="17:17" x14ac:dyDescent="0.3">
      <c r="Q8522" s="77"/>
    </row>
    <row r="8523" spans="17:17" x14ac:dyDescent="0.3">
      <c r="Q8523" s="77"/>
    </row>
    <row r="8524" spans="17:17" x14ac:dyDescent="0.3">
      <c r="Q8524" s="77"/>
    </row>
    <row r="8525" spans="17:17" x14ac:dyDescent="0.3">
      <c r="Q8525" s="77"/>
    </row>
    <row r="8526" spans="17:17" x14ac:dyDescent="0.3">
      <c r="Q8526" s="77"/>
    </row>
    <row r="8527" spans="17:17" x14ac:dyDescent="0.3">
      <c r="Q8527" s="77"/>
    </row>
    <row r="8528" spans="17:17" x14ac:dyDescent="0.3">
      <c r="Q8528" s="77"/>
    </row>
    <row r="8529" spans="17:17" x14ac:dyDescent="0.3">
      <c r="Q8529" s="77"/>
    </row>
    <row r="8530" spans="17:17" x14ac:dyDescent="0.3">
      <c r="Q8530" s="77"/>
    </row>
    <row r="8531" spans="17:17" x14ac:dyDescent="0.3">
      <c r="Q8531" s="77"/>
    </row>
    <row r="8532" spans="17:17" x14ac:dyDescent="0.3">
      <c r="Q8532" s="77"/>
    </row>
    <row r="8533" spans="17:17" x14ac:dyDescent="0.3">
      <c r="Q8533" s="77"/>
    </row>
    <row r="8534" spans="17:17" x14ac:dyDescent="0.3">
      <c r="Q8534" s="77"/>
    </row>
    <row r="8535" spans="17:17" x14ac:dyDescent="0.3">
      <c r="Q8535" s="77"/>
    </row>
    <row r="8536" spans="17:17" x14ac:dyDescent="0.3">
      <c r="Q8536" s="77"/>
    </row>
    <row r="8537" spans="17:17" x14ac:dyDescent="0.3">
      <c r="Q8537" s="77"/>
    </row>
    <row r="8538" spans="17:17" x14ac:dyDescent="0.3">
      <c r="Q8538" s="77"/>
    </row>
    <row r="8539" spans="17:17" x14ac:dyDescent="0.3">
      <c r="Q8539" s="77"/>
    </row>
    <row r="8540" spans="17:17" x14ac:dyDescent="0.3">
      <c r="Q8540" s="77"/>
    </row>
    <row r="8541" spans="17:17" x14ac:dyDescent="0.3">
      <c r="Q8541" s="77"/>
    </row>
    <row r="8542" spans="17:17" x14ac:dyDescent="0.3">
      <c r="Q8542" s="77"/>
    </row>
    <row r="8543" spans="17:17" x14ac:dyDescent="0.3">
      <c r="Q8543" s="77"/>
    </row>
    <row r="8544" spans="17:17" x14ac:dyDescent="0.3">
      <c r="Q8544" s="77"/>
    </row>
    <row r="8545" spans="17:17" x14ac:dyDescent="0.3">
      <c r="Q8545" s="77"/>
    </row>
    <row r="8546" spans="17:17" x14ac:dyDescent="0.3">
      <c r="Q8546" s="77"/>
    </row>
    <row r="8547" spans="17:17" x14ac:dyDescent="0.3">
      <c r="Q8547" s="77"/>
    </row>
    <row r="8548" spans="17:17" x14ac:dyDescent="0.3">
      <c r="Q8548" s="77"/>
    </row>
    <row r="8549" spans="17:17" x14ac:dyDescent="0.3">
      <c r="Q8549" s="77"/>
    </row>
    <row r="8550" spans="17:17" x14ac:dyDescent="0.3">
      <c r="Q8550" s="77"/>
    </row>
    <row r="8551" spans="17:17" x14ac:dyDescent="0.3">
      <c r="Q8551" s="77"/>
    </row>
    <row r="8552" spans="17:17" x14ac:dyDescent="0.3">
      <c r="Q8552" s="77"/>
    </row>
    <row r="8553" spans="17:17" x14ac:dyDescent="0.3">
      <c r="Q8553" s="77"/>
    </row>
    <row r="8554" spans="17:17" x14ac:dyDescent="0.3">
      <c r="Q8554" s="77"/>
    </row>
    <row r="8555" spans="17:17" x14ac:dyDescent="0.3">
      <c r="Q8555" s="77"/>
    </row>
    <row r="8556" spans="17:17" x14ac:dyDescent="0.3">
      <c r="Q8556" s="77"/>
    </row>
    <row r="8557" spans="17:17" x14ac:dyDescent="0.3">
      <c r="Q8557" s="77"/>
    </row>
    <row r="8558" spans="17:17" x14ac:dyDescent="0.3">
      <c r="Q8558" s="77"/>
    </row>
    <row r="8559" spans="17:17" x14ac:dyDescent="0.3">
      <c r="Q8559" s="77"/>
    </row>
    <row r="8560" spans="17:17" x14ac:dyDescent="0.3">
      <c r="Q8560" s="77"/>
    </row>
    <row r="8561" spans="17:17" x14ac:dyDescent="0.3">
      <c r="Q8561" s="77"/>
    </row>
    <row r="8562" spans="17:17" x14ac:dyDescent="0.3">
      <c r="Q8562" s="77"/>
    </row>
    <row r="8563" spans="17:17" x14ac:dyDescent="0.3">
      <c r="Q8563" s="77"/>
    </row>
    <row r="8564" spans="17:17" x14ac:dyDescent="0.3">
      <c r="Q8564" s="77"/>
    </row>
    <row r="8565" spans="17:17" x14ac:dyDescent="0.3">
      <c r="Q8565" s="77"/>
    </row>
    <row r="8566" spans="17:17" x14ac:dyDescent="0.3">
      <c r="Q8566" s="77"/>
    </row>
    <row r="8567" spans="17:17" x14ac:dyDescent="0.3">
      <c r="Q8567" s="77"/>
    </row>
    <row r="8568" spans="17:17" x14ac:dyDescent="0.3">
      <c r="Q8568" s="77"/>
    </row>
    <row r="8569" spans="17:17" x14ac:dyDescent="0.3">
      <c r="Q8569" s="77"/>
    </row>
    <row r="8570" spans="17:17" x14ac:dyDescent="0.3">
      <c r="Q8570" s="77"/>
    </row>
    <row r="8571" spans="17:17" x14ac:dyDescent="0.3">
      <c r="Q8571" s="77"/>
    </row>
    <row r="8572" spans="17:17" x14ac:dyDescent="0.3">
      <c r="Q8572" s="77"/>
    </row>
    <row r="8573" spans="17:17" x14ac:dyDescent="0.3">
      <c r="Q8573" s="77"/>
    </row>
    <row r="8574" spans="17:17" x14ac:dyDescent="0.3">
      <c r="Q8574" s="77"/>
    </row>
    <row r="8575" spans="17:17" x14ac:dyDescent="0.3">
      <c r="Q8575" s="77"/>
    </row>
    <row r="8576" spans="17:17" x14ac:dyDescent="0.3">
      <c r="Q8576" s="77"/>
    </row>
    <row r="8577" spans="17:17" x14ac:dyDescent="0.3">
      <c r="Q8577" s="77"/>
    </row>
    <row r="8578" spans="17:17" x14ac:dyDescent="0.3">
      <c r="Q8578" s="77"/>
    </row>
    <row r="8579" spans="17:17" x14ac:dyDescent="0.3">
      <c r="Q8579" s="77"/>
    </row>
    <row r="8580" spans="17:17" x14ac:dyDescent="0.3">
      <c r="Q8580" s="77"/>
    </row>
    <row r="8581" spans="17:17" x14ac:dyDescent="0.3">
      <c r="Q8581" s="77"/>
    </row>
    <row r="8582" spans="17:17" x14ac:dyDescent="0.3">
      <c r="Q8582" s="77"/>
    </row>
    <row r="8583" spans="17:17" x14ac:dyDescent="0.3">
      <c r="Q8583" s="77"/>
    </row>
    <row r="8584" spans="17:17" x14ac:dyDescent="0.3">
      <c r="Q8584" s="77"/>
    </row>
    <row r="8585" spans="17:17" x14ac:dyDescent="0.3">
      <c r="Q8585" s="77"/>
    </row>
    <row r="8586" spans="17:17" x14ac:dyDescent="0.3">
      <c r="Q8586" s="77"/>
    </row>
    <row r="8587" spans="17:17" x14ac:dyDescent="0.3">
      <c r="Q8587" s="77"/>
    </row>
    <row r="8588" spans="17:17" x14ac:dyDescent="0.3">
      <c r="Q8588" s="77"/>
    </row>
    <row r="8589" spans="17:17" x14ac:dyDescent="0.3">
      <c r="Q8589" s="77"/>
    </row>
    <row r="8590" spans="17:17" x14ac:dyDescent="0.3">
      <c r="Q8590" s="77"/>
    </row>
    <row r="8591" spans="17:17" x14ac:dyDescent="0.3">
      <c r="Q8591" s="77"/>
    </row>
    <row r="8592" spans="17:17" x14ac:dyDescent="0.3">
      <c r="Q8592" s="77"/>
    </row>
    <row r="8593" spans="17:17" x14ac:dyDescent="0.3">
      <c r="Q8593" s="77"/>
    </row>
    <row r="8594" spans="17:17" x14ac:dyDescent="0.3">
      <c r="Q8594" s="77"/>
    </row>
    <row r="8595" spans="17:17" x14ac:dyDescent="0.3">
      <c r="Q8595" s="77"/>
    </row>
    <row r="8596" spans="17:17" x14ac:dyDescent="0.3">
      <c r="Q8596" s="77"/>
    </row>
    <row r="8597" spans="17:17" x14ac:dyDescent="0.3">
      <c r="Q8597" s="77"/>
    </row>
    <row r="8598" spans="17:17" x14ac:dyDescent="0.3">
      <c r="Q8598" s="77"/>
    </row>
    <row r="8599" spans="17:17" x14ac:dyDescent="0.3">
      <c r="Q8599" s="77"/>
    </row>
    <row r="8600" spans="17:17" x14ac:dyDescent="0.3">
      <c r="Q8600" s="77"/>
    </row>
    <row r="8601" spans="17:17" x14ac:dyDescent="0.3">
      <c r="Q8601" s="77"/>
    </row>
    <row r="8602" spans="17:17" x14ac:dyDescent="0.3">
      <c r="Q8602" s="77"/>
    </row>
    <row r="8603" spans="17:17" x14ac:dyDescent="0.3">
      <c r="Q8603" s="77"/>
    </row>
    <row r="8604" spans="17:17" x14ac:dyDescent="0.3">
      <c r="Q8604" s="77"/>
    </row>
    <row r="8605" spans="17:17" x14ac:dyDescent="0.3">
      <c r="Q8605" s="77"/>
    </row>
    <row r="8606" spans="17:17" x14ac:dyDescent="0.3">
      <c r="Q8606" s="77"/>
    </row>
    <row r="8607" spans="17:17" x14ac:dyDescent="0.3">
      <c r="Q8607" s="77"/>
    </row>
    <row r="8608" spans="17:17" x14ac:dyDescent="0.3">
      <c r="Q8608" s="77"/>
    </row>
    <row r="8609" spans="17:17" x14ac:dyDescent="0.3">
      <c r="Q8609" s="77"/>
    </row>
    <row r="8610" spans="17:17" x14ac:dyDescent="0.3">
      <c r="Q8610" s="77"/>
    </row>
    <row r="8611" spans="17:17" x14ac:dyDescent="0.3">
      <c r="Q8611" s="77"/>
    </row>
    <row r="8612" spans="17:17" x14ac:dyDescent="0.3">
      <c r="Q8612" s="77"/>
    </row>
    <row r="8613" spans="17:17" x14ac:dyDescent="0.3">
      <c r="Q8613" s="77"/>
    </row>
    <row r="8614" spans="17:17" x14ac:dyDescent="0.3">
      <c r="Q8614" s="77"/>
    </row>
    <row r="8615" spans="17:17" x14ac:dyDescent="0.3">
      <c r="Q8615" s="77"/>
    </row>
    <row r="8616" spans="17:17" x14ac:dyDescent="0.3">
      <c r="Q8616" s="77"/>
    </row>
    <row r="8617" spans="17:17" x14ac:dyDescent="0.3">
      <c r="Q8617" s="77"/>
    </row>
    <row r="8618" spans="17:17" x14ac:dyDescent="0.3">
      <c r="Q8618" s="77"/>
    </row>
    <row r="8619" spans="17:17" x14ac:dyDescent="0.3">
      <c r="Q8619" s="77"/>
    </row>
    <row r="8620" spans="17:17" x14ac:dyDescent="0.3">
      <c r="Q8620" s="77"/>
    </row>
    <row r="8621" spans="17:17" x14ac:dyDescent="0.3">
      <c r="Q8621" s="77"/>
    </row>
    <row r="8622" spans="17:17" x14ac:dyDescent="0.3">
      <c r="Q8622" s="77"/>
    </row>
    <row r="8623" spans="17:17" x14ac:dyDescent="0.3">
      <c r="Q8623" s="77"/>
    </row>
    <row r="8624" spans="17:17" x14ac:dyDescent="0.3">
      <c r="Q8624" s="77"/>
    </row>
    <row r="8625" spans="17:17" x14ac:dyDescent="0.3">
      <c r="Q8625" s="77"/>
    </row>
    <row r="8626" spans="17:17" x14ac:dyDescent="0.3">
      <c r="Q8626" s="77"/>
    </row>
    <row r="8627" spans="17:17" x14ac:dyDescent="0.3">
      <c r="Q8627" s="77"/>
    </row>
    <row r="8628" spans="17:17" x14ac:dyDescent="0.3">
      <c r="Q8628" s="77"/>
    </row>
    <row r="8629" spans="17:17" x14ac:dyDescent="0.3">
      <c r="Q8629" s="77"/>
    </row>
    <row r="8630" spans="17:17" x14ac:dyDescent="0.3">
      <c r="Q8630" s="77"/>
    </row>
    <row r="8631" spans="17:17" x14ac:dyDescent="0.3">
      <c r="Q8631" s="77"/>
    </row>
    <row r="8632" spans="17:17" x14ac:dyDescent="0.3">
      <c r="Q8632" s="77"/>
    </row>
    <row r="8633" spans="17:17" x14ac:dyDescent="0.3">
      <c r="Q8633" s="77"/>
    </row>
    <row r="8634" spans="17:17" x14ac:dyDescent="0.3">
      <c r="Q8634" s="77"/>
    </row>
    <row r="8635" spans="17:17" x14ac:dyDescent="0.3">
      <c r="Q8635" s="77"/>
    </row>
    <row r="8636" spans="17:17" x14ac:dyDescent="0.3">
      <c r="Q8636" s="77"/>
    </row>
    <row r="8637" spans="17:17" x14ac:dyDescent="0.3">
      <c r="Q8637" s="77"/>
    </row>
    <row r="8638" spans="17:17" x14ac:dyDescent="0.3">
      <c r="Q8638" s="77"/>
    </row>
    <row r="8639" spans="17:17" x14ac:dyDescent="0.3">
      <c r="Q8639" s="77"/>
    </row>
    <row r="8640" spans="17:17" x14ac:dyDescent="0.3">
      <c r="Q8640" s="77"/>
    </row>
    <row r="8641" spans="17:17" x14ac:dyDescent="0.3">
      <c r="Q8641" s="77"/>
    </row>
    <row r="8642" spans="17:17" x14ac:dyDescent="0.3">
      <c r="Q8642" s="77"/>
    </row>
    <row r="8643" spans="17:17" x14ac:dyDescent="0.3">
      <c r="Q8643" s="77"/>
    </row>
    <row r="8644" spans="17:17" x14ac:dyDescent="0.3">
      <c r="Q8644" s="77"/>
    </row>
    <row r="8645" spans="17:17" x14ac:dyDescent="0.3">
      <c r="Q8645" s="77"/>
    </row>
    <row r="8646" spans="17:17" x14ac:dyDescent="0.3">
      <c r="Q8646" s="77"/>
    </row>
    <row r="8647" spans="17:17" x14ac:dyDescent="0.3">
      <c r="Q8647" s="77"/>
    </row>
    <row r="8648" spans="17:17" x14ac:dyDescent="0.3">
      <c r="Q8648" s="77"/>
    </row>
    <row r="8649" spans="17:17" x14ac:dyDescent="0.3">
      <c r="Q8649" s="77"/>
    </row>
    <row r="8650" spans="17:17" x14ac:dyDescent="0.3">
      <c r="Q8650" s="77"/>
    </row>
    <row r="8651" spans="17:17" x14ac:dyDescent="0.3">
      <c r="Q8651" s="77"/>
    </row>
    <row r="8652" spans="17:17" x14ac:dyDescent="0.3">
      <c r="Q8652" s="77"/>
    </row>
    <row r="8653" spans="17:17" x14ac:dyDescent="0.3">
      <c r="Q8653" s="77"/>
    </row>
    <row r="8654" spans="17:17" x14ac:dyDescent="0.3">
      <c r="Q8654" s="77"/>
    </row>
    <row r="8655" spans="17:17" x14ac:dyDescent="0.3">
      <c r="Q8655" s="77"/>
    </row>
    <row r="8656" spans="17:17" x14ac:dyDescent="0.3">
      <c r="Q8656" s="77"/>
    </row>
    <row r="8657" spans="17:17" x14ac:dyDescent="0.3">
      <c r="Q8657" s="77"/>
    </row>
    <row r="8658" spans="17:17" x14ac:dyDescent="0.3">
      <c r="Q8658" s="77"/>
    </row>
    <row r="8659" spans="17:17" x14ac:dyDescent="0.3">
      <c r="Q8659" s="77"/>
    </row>
    <row r="8660" spans="17:17" x14ac:dyDescent="0.3">
      <c r="Q8660" s="77"/>
    </row>
    <row r="8661" spans="17:17" x14ac:dyDescent="0.3">
      <c r="Q8661" s="77"/>
    </row>
    <row r="8662" spans="17:17" x14ac:dyDescent="0.3">
      <c r="Q8662" s="77"/>
    </row>
    <row r="8663" spans="17:17" x14ac:dyDescent="0.3">
      <c r="Q8663" s="77"/>
    </row>
    <row r="8664" spans="17:17" x14ac:dyDescent="0.3">
      <c r="Q8664" s="77"/>
    </row>
    <row r="8665" spans="17:17" x14ac:dyDescent="0.3">
      <c r="Q8665" s="77"/>
    </row>
    <row r="8666" spans="17:17" x14ac:dyDescent="0.3">
      <c r="Q8666" s="77"/>
    </row>
    <row r="8667" spans="17:17" x14ac:dyDescent="0.3">
      <c r="Q8667" s="77"/>
    </row>
    <row r="8668" spans="17:17" x14ac:dyDescent="0.3">
      <c r="Q8668" s="77"/>
    </row>
    <row r="8669" spans="17:17" x14ac:dyDescent="0.3">
      <c r="Q8669" s="77"/>
    </row>
    <row r="8670" spans="17:17" x14ac:dyDescent="0.3">
      <c r="Q8670" s="77"/>
    </row>
    <row r="8671" spans="17:17" x14ac:dyDescent="0.3">
      <c r="Q8671" s="77"/>
    </row>
    <row r="8672" spans="17:17" x14ac:dyDescent="0.3">
      <c r="Q8672" s="77"/>
    </row>
    <row r="8673" spans="17:17" x14ac:dyDescent="0.3">
      <c r="Q8673" s="77"/>
    </row>
    <row r="8674" spans="17:17" x14ac:dyDescent="0.3">
      <c r="Q8674" s="77"/>
    </row>
    <row r="8675" spans="17:17" x14ac:dyDescent="0.3">
      <c r="Q8675" s="77"/>
    </row>
    <row r="8676" spans="17:17" x14ac:dyDescent="0.3">
      <c r="Q8676" s="77"/>
    </row>
    <row r="8677" spans="17:17" x14ac:dyDescent="0.3">
      <c r="Q8677" s="77"/>
    </row>
    <row r="8678" spans="17:17" x14ac:dyDescent="0.3">
      <c r="Q8678" s="77"/>
    </row>
    <row r="8679" spans="17:17" x14ac:dyDescent="0.3">
      <c r="Q8679" s="77"/>
    </row>
    <row r="8680" spans="17:17" x14ac:dyDescent="0.3">
      <c r="Q8680" s="77"/>
    </row>
    <row r="8681" spans="17:17" x14ac:dyDescent="0.3">
      <c r="Q8681" s="77"/>
    </row>
    <row r="8682" spans="17:17" x14ac:dyDescent="0.3">
      <c r="Q8682" s="77"/>
    </row>
    <row r="8683" spans="17:17" x14ac:dyDescent="0.3">
      <c r="Q8683" s="77"/>
    </row>
    <row r="8684" spans="17:17" x14ac:dyDescent="0.3">
      <c r="Q8684" s="77"/>
    </row>
    <row r="8685" spans="17:17" x14ac:dyDescent="0.3">
      <c r="Q8685" s="77"/>
    </row>
    <row r="8686" spans="17:17" x14ac:dyDescent="0.3">
      <c r="Q8686" s="77"/>
    </row>
    <row r="8687" spans="17:17" x14ac:dyDescent="0.3">
      <c r="Q8687" s="77"/>
    </row>
    <row r="8688" spans="17:17" x14ac:dyDescent="0.3">
      <c r="Q8688" s="77"/>
    </row>
    <row r="8689" spans="17:17" x14ac:dyDescent="0.3">
      <c r="Q8689" s="77"/>
    </row>
    <row r="8690" spans="17:17" x14ac:dyDescent="0.3">
      <c r="Q8690" s="77"/>
    </row>
    <row r="8691" spans="17:17" x14ac:dyDescent="0.3">
      <c r="Q8691" s="77"/>
    </row>
    <row r="8692" spans="17:17" x14ac:dyDescent="0.3">
      <c r="Q8692" s="77"/>
    </row>
    <row r="8693" spans="17:17" x14ac:dyDescent="0.3">
      <c r="Q8693" s="77"/>
    </row>
    <row r="8694" spans="17:17" x14ac:dyDescent="0.3">
      <c r="Q8694" s="77"/>
    </row>
    <row r="8695" spans="17:17" x14ac:dyDescent="0.3">
      <c r="Q8695" s="77"/>
    </row>
    <row r="8696" spans="17:17" x14ac:dyDescent="0.3">
      <c r="Q8696" s="77"/>
    </row>
    <row r="8697" spans="17:17" x14ac:dyDescent="0.3">
      <c r="Q8697" s="77"/>
    </row>
    <row r="8698" spans="17:17" x14ac:dyDescent="0.3">
      <c r="Q8698" s="77"/>
    </row>
    <row r="8699" spans="17:17" x14ac:dyDescent="0.3">
      <c r="Q8699" s="77"/>
    </row>
    <row r="8700" spans="17:17" x14ac:dyDescent="0.3">
      <c r="Q8700" s="77"/>
    </row>
    <row r="8701" spans="17:17" x14ac:dyDescent="0.3">
      <c r="Q8701" s="77"/>
    </row>
    <row r="8702" spans="17:17" x14ac:dyDescent="0.3">
      <c r="Q8702" s="77"/>
    </row>
    <row r="8703" spans="17:17" x14ac:dyDescent="0.3">
      <c r="Q8703" s="77"/>
    </row>
    <row r="8704" spans="17:17" x14ac:dyDescent="0.3">
      <c r="Q8704" s="77"/>
    </row>
    <row r="8705" spans="17:17" x14ac:dyDescent="0.3">
      <c r="Q8705" s="77"/>
    </row>
    <row r="8706" spans="17:17" x14ac:dyDescent="0.3">
      <c r="Q8706" s="77"/>
    </row>
    <row r="8707" spans="17:17" x14ac:dyDescent="0.3">
      <c r="Q8707" s="77"/>
    </row>
    <row r="8708" spans="17:17" x14ac:dyDescent="0.3">
      <c r="Q8708" s="77"/>
    </row>
    <row r="8709" spans="17:17" x14ac:dyDescent="0.3">
      <c r="Q8709" s="77"/>
    </row>
    <row r="8710" spans="17:17" x14ac:dyDescent="0.3">
      <c r="Q8710" s="77"/>
    </row>
    <row r="8711" spans="17:17" x14ac:dyDescent="0.3">
      <c r="Q8711" s="77"/>
    </row>
    <row r="8712" spans="17:17" x14ac:dyDescent="0.3">
      <c r="Q8712" s="77"/>
    </row>
    <row r="8713" spans="17:17" x14ac:dyDescent="0.3">
      <c r="Q8713" s="77"/>
    </row>
    <row r="8714" spans="17:17" x14ac:dyDescent="0.3">
      <c r="Q8714" s="77"/>
    </row>
    <row r="8715" spans="17:17" x14ac:dyDescent="0.3">
      <c r="Q8715" s="77"/>
    </row>
    <row r="8716" spans="17:17" x14ac:dyDescent="0.3">
      <c r="Q8716" s="77"/>
    </row>
    <row r="8717" spans="17:17" x14ac:dyDescent="0.3">
      <c r="Q8717" s="77"/>
    </row>
    <row r="8718" spans="17:17" x14ac:dyDescent="0.3">
      <c r="Q8718" s="77"/>
    </row>
    <row r="8719" spans="17:17" x14ac:dyDescent="0.3">
      <c r="Q8719" s="77"/>
    </row>
    <row r="8720" spans="17:17" x14ac:dyDescent="0.3">
      <c r="Q8720" s="77"/>
    </row>
    <row r="8721" spans="17:17" x14ac:dyDescent="0.3">
      <c r="Q8721" s="77"/>
    </row>
    <row r="8722" spans="17:17" x14ac:dyDescent="0.3">
      <c r="Q8722" s="77"/>
    </row>
    <row r="8723" spans="17:17" x14ac:dyDescent="0.3">
      <c r="Q8723" s="77"/>
    </row>
    <row r="8724" spans="17:17" x14ac:dyDescent="0.3">
      <c r="Q8724" s="77"/>
    </row>
    <row r="8725" spans="17:17" x14ac:dyDescent="0.3">
      <c r="Q8725" s="77"/>
    </row>
    <row r="8726" spans="17:17" x14ac:dyDescent="0.3">
      <c r="Q8726" s="77"/>
    </row>
    <row r="8727" spans="17:17" x14ac:dyDescent="0.3">
      <c r="Q8727" s="77"/>
    </row>
    <row r="8728" spans="17:17" x14ac:dyDescent="0.3">
      <c r="Q8728" s="77"/>
    </row>
    <row r="8729" spans="17:17" x14ac:dyDescent="0.3">
      <c r="Q8729" s="77"/>
    </row>
    <row r="8730" spans="17:17" x14ac:dyDescent="0.3">
      <c r="Q8730" s="77"/>
    </row>
    <row r="8731" spans="17:17" x14ac:dyDescent="0.3">
      <c r="Q8731" s="77"/>
    </row>
    <row r="8732" spans="17:17" x14ac:dyDescent="0.3">
      <c r="Q8732" s="77"/>
    </row>
    <row r="8733" spans="17:17" x14ac:dyDescent="0.3">
      <c r="Q8733" s="77"/>
    </row>
    <row r="8734" spans="17:17" x14ac:dyDescent="0.3">
      <c r="Q8734" s="77"/>
    </row>
    <row r="8735" spans="17:17" x14ac:dyDescent="0.3">
      <c r="Q8735" s="77"/>
    </row>
    <row r="8736" spans="17:17" x14ac:dyDescent="0.3">
      <c r="Q8736" s="77"/>
    </row>
    <row r="8737" spans="17:17" x14ac:dyDescent="0.3">
      <c r="Q8737" s="77"/>
    </row>
    <row r="8738" spans="17:17" x14ac:dyDescent="0.3">
      <c r="Q8738" s="77"/>
    </row>
    <row r="8739" spans="17:17" x14ac:dyDescent="0.3">
      <c r="Q8739" s="77"/>
    </row>
    <row r="8740" spans="17:17" x14ac:dyDescent="0.3">
      <c r="Q8740" s="77"/>
    </row>
    <row r="8741" spans="17:17" x14ac:dyDescent="0.3">
      <c r="Q8741" s="77"/>
    </row>
    <row r="8742" spans="17:17" x14ac:dyDescent="0.3">
      <c r="Q8742" s="77"/>
    </row>
    <row r="8743" spans="17:17" x14ac:dyDescent="0.3">
      <c r="Q8743" s="77"/>
    </row>
    <row r="8744" spans="17:17" x14ac:dyDescent="0.3">
      <c r="Q8744" s="77"/>
    </row>
    <row r="8745" spans="17:17" x14ac:dyDescent="0.3">
      <c r="Q8745" s="77"/>
    </row>
    <row r="8746" spans="17:17" x14ac:dyDescent="0.3">
      <c r="Q8746" s="77"/>
    </row>
    <row r="8747" spans="17:17" x14ac:dyDescent="0.3">
      <c r="Q8747" s="77"/>
    </row>
    <row r="8748" spans="17:17" x14ac:dyDescent="0.3">
      <c r="Q8748" s="77"/>
    </row>
    <row r="8749" spans="17:17" x14ac:dyDescent="0.3">
      <c r="Q8749" s="77"/>
    </row>
    <row r="8750" spans="17:17" x14ac:dyDescent="0.3">
      <c r="Q8750" s="77"/>
    </row>
    <row r="8751" spans="17:17" x14ac:dyDescent="0.3">
      <c r="Q8751" s="77"/>
    </row>
    <row r="8752" spans="17:17" x14ac:dyDescent="0.3">
      <c r="Q8752" s="77"/>
    </row>
    <row r="8753" spans="17:17" x14ac:dyDescent="0.3">
      <c r="Q8753" s="77"/>
    </row>
    <row r="8754" spans="17:17" x14ac:dyDescent="0.3">
      <c r="Q8754" s="77"/>
    </row>
    <row r="8755" spans="17:17" x14ac:dyDescent="0.3">
      <c r="Q8755" s="77"/>
    </row>
    <row r="8756" spans="17:17" x14ac:dyDescent="0.3">
      <c r="Q8756" s="77"/>
    </row>
    <row r="8757" spans="17:17" x14ac:dyDescent="0.3">
      <c r="Q8757" s="77"/>
    </row>
    <row r="8758" spans="17:17" x14ac:dyDescent="0.3">
      <c r="Q8758" s="77"/>
    </row>
    <row r="8759" spans="17:17" x14ac:dyDescent="0.3">
      <c r="Q8759" s="77"/>
    </row>
    <row r="8760" spans="17:17" x14ac:dyDescent="0.3">
      <c r="Q8760" s="77"/>
    </row>
    <row r="8761" spans="17:17" x14ac:dyDescent="0.3">
      <c r="Q8761" s="77"/>
    </row>
    <row r="8762" spans="17:17" x14ac:dyDescent="0.3">
      <c r="Q8762" s="77"/>
    </row>
    <row r="8763" spans="17:17" x14ac:dyDescent="0.3">
      <c r="Q8763" s="77"/>
    </row>
    <row r="8764" spans="17:17" x14ac:dyDescent="0.3">
      <c r="Q8764" s="77"/>
    </row>
    <row r="8765" spans="17:17" x14ac:dyDescent="0.3">
      <c r="Q8765" s="77"/>
    </row>
    <row r="8766" spans="17:17" x14ac:dyDescent="0.3">
      <c r="Q8766" s="77"/>
    </row>
    <row r="8767" spans="17:17" x14ac:dyDescent="0.3">
      <c r="Q8767" s="77"/>
    </row>
    <row r="8768" spans="17:17" x14ac:dyDescent="0.3">
      <c r="Q8768" s="77"/>
    </row>
    <row r="8769" spans="17:17" x14ac:dyDescent="0.3">
      <c r="Q8769" s="77"/>
    </row>
    <row r="8770" spans="17:17" x14ac:dyDescent="0.3">
      <c r="Q8770" s="77"/>
    </row>
    <row r="8771" spans="17:17" x14ac:dyDescent="0.3">
      <c r="Q8771" s="77"/>
    </row>
    <row r="8772" spans="17:17" x14ac:dyDescent="0.3">
      <c r="Q8772" s="77"/>
    </row>
    <row r="8773" spans="17:17" x14ac:dyDescent="0.3">
      <c r="Q8773" s="77"/>
    </row>
    <row r="8774" spans="17:17" x14ac:dyDescent="0.3">
      <c r="Q8774" s="77"/>
    </row>
    <row r="8775" spans="17:17" x14ac:dyDescent="0.3">
      <c r="Q8775" s="77"/>
    </row>
    <row r="8776" spans="17:17" x14ac:dyDescent="0.3">
      <c r="Q8776" s="77"/>
    </row>
    <row r="8777" spans="17:17" x14ac:dyDescent="0.3">
      <c r="Q8777" s="77"/>
    </row>
    <row r="8778" spans="17:17" x14ac:dyDescent="0.3">
      <c r="Q8778" s="77"/>
    </row>
    <row r="8779" spans="17:17" x14ac:dyDescent="0.3">
      <c r="Q8779" s="77"/>
    </row>
    <row r="8780" spans="17:17" x14ac:dyDescent="0.3">
      <c r="Q8780" s="77"/>
    </row>
    <row r="8781" spans="17:17" x14ac:dyDescent="0.3">
      <c r="Q8781" s="77"/>
    </row>
    <row r="8782" spans="17:17" x14ac:dyDescent="0.3">
      <c r="Q8782" s="77"/>
    </row>
    <row r="8783" spans="17:17" x14ac:dyDescent="0.3">
      <c r="Q8783" s="77"/>
    </row>
    <row r="8784" spans="17:17" x14ac:dyDescent="0.3">
      <c r="Q8784" s="77"/>
    </row>
    <row r="8785" spans="17:17" x14ac:dyDescent="0.3">
      <c r="Q8785" s="77"/>
    </row>
    <row r="8786" spans="17:17" x14ac:dyDescent="0.3">
      <c r="Q8786" s="77"/>
    </row>
    <row r="8787" spans="17:17" x14ac:dyDescent="0.3">
      <c r="Q8787" s="77"/>
    </row>
    <row r="8788" spans="17:17" x14ac:dyDescent="0.3">
      <c r="Q8788" s="77"/>
    </row>
    <row r="8789" spans="17:17" x14ac:dyDescent="0.3">
      <c r="Q8789" s="77"/>
    </row>
    <row r="8790" spans="17:17" x14ac:dyDescent="0.3">
      <c r="Q8790" s="77"/>
    </row>
    <row r="8791" spans="17:17" x14ac:dyDescent="0.3">
      <c r="Q8791" s="77"/>
    </row>
    <row r="8792" spans="17:17" x14ac:dyDescent="0.3">
      <c r="Q8792" s="77"/>
    </row>
    <row r="8793" spans="17:17" x14ac:dyDescent="0.3">
      <c r="Q8793" s="77"/>
    </row>
    <row r="8794" spans="17:17" x14ac:dyDescent="0.3">
      <c r="Q8794" s="77"/>
    </row>
    <row r="8795" spans="17:17" x14ac:dyDescent="0.3">
      <c r="Q8795" s="77"/>
    </row>
    <row r="8796" spans="17:17" x14ac:dyDescent="0.3">
      <c r="Q8796" s="77"/>
    </row>
    <row r="8797" spans="17:17" x14ac:dyDescent="0.3">
      <c r="Q8797" s="77"/>
    </row>
    <row r="8798" spans="17:17" x14ac:dyDescent="0.3">
      <c r="Q8798" s="77"/>
    </row>
    <row r="8799" spans="17:17" x14ac:dyDescent="0.3">
      <c r="Q8799" s="77"/>
    </row>
    <row r="8800" spans="17:17" x14ac:dyDescent="0.3">
      <c r="Q8800" s="77"/>
    </row>
    <row r="8801" spans="17:17" x14ac:dyDescent="0.3">
      <c r="Q8801" s="77"/>
    </row>
    <row r="8802" spans="17:17" x14ac:dyDescent="0.3">
      <c r="Q8802" s="77"/>
    </row>
    <row r="8803" spans="17:17" x14ac:dyDescent="0.3">
      <c r="Q8803" s="77"/>
    </row>
    <row r="8804" spans="17:17" x14ac:dyDescent="0.3">
      <c r="Q8804" s="77"/>
    </row>
    <row r="8805" spans="17:17" x14ac:dyDescent="0.3">
      <c r="Q8805" s="77"/>
    </row>
    <row r="8806" spans="17:17" x14ac:dyDescent="0.3">
      <c r="Q8806" s="77"/>
    </row>
    <row r="8807" spans="17:17" x14ac:dyDescent="0.3">
      <c r="Q8807" s="77"/>
    </row>
    <row r="8808" spans="17:17" x14ac:dyDescent="0.3">
      <c r="Q8808" s="77"/>
    </row>
    <row r="8809" spans="17:17" x14ac:dyDescent="0.3">
      <c r="Q8809" s="77"/>
    </row>
    <row r="8810" spans="17:17" x14ac:dyDescent="0.3">
      <c r="Q8810" s="77"/>
    </row>
    <row r="8811" spans="17:17" x14ac:dyDescent="0.3">
      <c r="Q8811" s="77"/>
    </row>
    <row r="8812" spans="17:17" x14ac:dyDescent="0.3">
      <c r="Q8812" s="77"/>
    </row>
    <row r="8813" spans="17:17" x14ac:dyDescent="0.3">
      <c r="Q8813" s="77"/>
    </row>
    <row r="8814" spans="17:17" x14ac:dyDescent="0.3">
      <c r="Q8814" s="77"/>
    </row>
    <row r="8815" spans="17:17" x14ac:dyDescent="0.3">
      <c r="Q8815" s="77"/>
    </row>
    <row r="8816" spans="17:17" x14ac:dyDescent="0.3">
      <c r="Q8816" s="77"/>
    </row>
    <row r="8817" spans="17:17" x14ac:dyDescent="0.3">
      <c r="Q8817" s="77"/>
    </row>
    <row r="8818" spans="17:17" x14ac:dyDescent="0.3">
      <c r="Q8818" s="77"/>
    </row>
    <row r="8819" spans="17:17" x14ac:dyDescent="0.3">
      <c r="Q8819" s="77"/>
    </row>
    <row r="8820" spans="17:17" x14ac:dyDescent="0.3">
      <c r="Q8820" s="77"/>
    </row>
    <row r="8821" spans="17:17" x14ac:dyDescent="0.3">
      <c r="Q8821" s="77"/>
    </row>
    <row r="8822" spans="17:17" x14ac:dyDescent="0.3">
      <c r="Q8822" s="77"/>
    </row>
    <row r="8823" spans="17:17" x14ac:dyDescent="0.3">
      <c r="Q8823" s="77"/>
    </row>
    <row r="8824" spans="17:17" x14ac:dyDescent="0.3">
      <c r="Q8824" s="77"/>
    </row>
    <row r="8825" spans="17:17" x14ac:dyDescent="0.3">
      <c r="Q8825" s="77"/>
    </row>
    <row r="8826" spans="17:17" x14ac:dyDescent="0.3">
      <c r="Q8826" s="77"/>
    </row>
    <row r="8827" spans="17:17" x14ac:dyDescent="0.3">
      <c r="Q8827" s="77"/>
    </row>
    <row r="8828" spans="17:17" x14ac:dyDescent="0.3">
      <c r="Q8828" s="77"/>
    </row>
    <row r="8829" spans="17:17" x14ac:dyDescent="0.3">
      <c r="Q8829" s="77"/>
    </row>
    <row r="8830" spans="17:17" x14ac:dyDescent="0.3">
      <c r="Q8830" s="77"/>
    </row>
    <row r="8831" spans="17:17" x14ac:dyDescent="0.3">
      <c r="Q8831" s="77"/>
    </row>
    <row r="8832" spans="17:17" x14ac:dyDescent="0.3">
      <c r="Q8832" s="77"/>
    </row>
    <row r="8833" spans="17:17" x14ac:dyDescent="0.3">
      <c r="Q8833" s="77"/>
    </row>
    <row r="8834" spans="17:17" x14ac:dyDescent="0.3">
      <c r="Q8834" s="77"/>
    </row>
    <row r="8835" spans="17:17" x14ac:dyDescent="0.3">
      <c r="Q8835" s="77"/>
    </row>
    <row r="8836" spans="17:17" x14ac:dyDescent="0.3">
      <c r="Q8836" s="77"/>
    </row>
    <row r="8837" spans="17:17" x14ac:dyDescent="0.3">
      <c r="Q8837" s="77"/>
    </row>
    <row r="8838" spans="17:17" x14ac:dyDescent="0.3">
      <c r="Q8838" s="77"/>
    </row>
    <row r="8839" spans="17:17" x14ac:dyDescent="0.3">
      <c r="Q8839" s="77"/>
    </row>
    <row r="8840" spans="17:17" x14ac:dyDescent="0.3">
      <c r="Q8840" s="77"/>
    </row>
    <row r="8841" spans="17:17" x14ac:dyDescent="0.3">
      <c r="Q8841" s="77"/>
    </row>
    <row r="8842" spans="17:17" x14ac:dyDescent="0.3">
      <c r="Q8842" s="77"/>
    </row>
    <row r="8843" spans="17:17" x14ac:dyDescent="0.3">
      <c r="Q8843" s="77"/>
    </row>
    <row r="8844" spans="17:17" x14ac:dyDescent="0.3">
      <c r="Q8844" s="77"/>
    </row>
    <row r="8845" spans="17:17" x14ac:dyDescent="0.3">
      <c r="Q8845" s="77"/>
    </row>
    <row r="8846" spans="17:17" x14ac:dyDescent="0.3">
      <c r="Q8846" s="77"/>
    </row>
    <row r="8847" spans="17:17" x14ac:dyDescent="0.3">
      <c r="Q8847" s="77"/>
    </row>
    <row r="8848" spans="17:17" x14ac:dyDescent="0.3">
      <c r="Q8848" s="77"/>
    </row>
    <row r="8849" spans="17:17" x14ac:dyDescent="0.3">
      <c r="Q8849" s="77"/>
    </row>
    <row r="8850" spans="17:17" x14ac:dyDescent="0.3">
      <c r="Q8850" s="77"/>
    </row>
    <row r="8851" spans="17:17" x14ac:dyDescent="0.3">
      <c r="Q8851" s="77"/>
    </row>
    <row r="8852" spans="17:17" x14ac:dyDescent="0.3">
      <c r="Q8852" s="77"/>
    </row>
    <row r="8853" spans="17:17" x14ac:dyDescent="0.3">
      <c r="Q8853" s="77"/>
    </row>
    <row r="8854" spans="17:17" x14ac:dyDescent="0.3">
      <c r="Q8854" s="77"/>
    </row>
    <row r="8855" spans="17:17" x14ac:dyDescent="0.3">
      <c r="Q8855" s="77"/>
    </row>
    <row r="8856" spans="17:17" x14ac:dyDescent="0.3">
      <c r="Q8856" s="77"/>
    </row>
    <row r="8857" spans="17:17" x14ac:dyDescent="0.3">
      <c r="Q8857" s="77"/>
    </row>
    <row r="8858" spans="17:17" x14ac:dyDescent="0.3">
      <c r="Q8858" s="77"/>
    </row>
    <row r="8859" spans="17:17" x14ac:dyDescent="0.3">
      <c r="Q8859" s="77"/>
    </row>
    <row r="8860" spans="17:17" x14ac:dyDescent="0.3">
      <c r="Q8860" s="77"/>
    </row>
    <row r="8861" spans="17:17" x14ac:dyDescent="0.3">
      <c r="Q8861" s="77"/>
    </row>
    <row r="8862" spans="17:17" x14ac:dyDescent="0.3">
      <c r="Q8862" s="77"/>
    </row>
    <row r="8863" spans="17:17" x14ac:dyDescent="0.3">
      <c r="Q8863" s="77"/>
    </row>
    <row r="8864" spans="17:17" x14ac:dyDescent="0.3">
      <c r="Q8864" s="77"/>
    </row>
    <row r="8865" spans="17:17" x14ac:dyDescent="0.3">
      <c r="Q8865" s="77"/>
    </row>
    <row r="8866" spans="17:17" x14ac:dyDescent="0.3">
      <c r="Q8866" s="77"/>
    </row>
    <row r="8867" spans="17:17" x14ac:dyDescent="0.3">
      <c r="Q8867" s="77"/>
    </row>
    <row r="8868" spans="17:17" x14ac:dyDescent="0.3">
      <c r="Q8868" s="77"/>
    </row>
    <row r="8869" spans="17:17" x14ac:dyDescent="0.3">
      <c r="Q8869" s="77"/>
    </row>
    <row r="8870" spans="17:17" x14ac:dyDescent="0.3">
      <c r="Q8870" s="77"/>
    </row>
    <row r="8871" spans="17:17" x14ac:dyDescent="0.3">
      <c r="Q8871" s="77"/>
    </row>
    <row r="8872" spans="17:17" x14ac:dyDescent="0.3">
      <c r="Q8872" s="77"/>
    </row>
    <row r="8873" spans="17:17" x14ac:dyDescent="0.3">
      <c r="Q8873" s="77"/>
    </row>
    <row r="8874" spans="17:17" x14ac:dyDescent="0.3">
      <c r="Q8874" s="77"/>
    </row>
    <row r="8875" spans="17:17" x14ac:dyDescent="0.3">
      <c r="Q8875" s="77"/>
    </row>
    <row r="8876" spans="17:17" x14ac:dyDescent="0.3">
      <c r="Q8876" s="77"/>
    </row>
    <row r="8877" spans="17:17" x14ac:dyDescent="0.3">
      <c r="Q8877" s="77"/>
    </row>
    <row r="8878" spans="17:17" x14ac:dyDescent="0.3">
      <c r="Q8878" s="77"/>
    </row>
    <row r="8879" spans="17:17" x14ac:dyDescent="0.3">
      <c r="Q8879" s="77"/>
    </row>
    <row r="8880" spans="17:17" x14ac:dyDescent="0.3">
      <c r="Q8880" s="77"/>
    </row>
    <row r="8881" spans="17:17" x14ac:dyDescent="0.3">
      <c r="Q8881" s="77"/>
    </row>
    <row r="8882" spans="17:17" x14ac:dyDescent="0.3">
      <c r="Q8882" s="77"/>
    </row>
    <row r="8883" spans="17:17" x14ac:dyDescent="0.3">
      <c r="Q8883" s="77"/>
    </row>
    <row r="8884" spans="17:17" x14ac:dyDescent="0.3">
      <c r="Q8884" s="77"/>
    </row>
    <row r="8885" spans="17:17" x14ac:dyDescent="0.3">
      <c r="Q8885" s="77"/>
    </row>
    <row r="8886" spans="17:17" x14ac:dyDescent="0.3">
      <c r="Q8886" s="77"/>
    </row>
    <row r="8887" spans="17:17" x14ac:dyDescent="0.3">
      <c r="Q8887" s="77"/>
    </row>
    <row r="8888" spans="17:17" x14ac:dyDescent="0.3">
      <c r="Q8888" s="77"/>
    </row>
    <row r="8889" spans="17:17" x14ac:dyDescent="0.3">
      <c r="Q8889" s="77"/>
    </row>
    <row r="8890" spans="17:17" x14ac:dyDescent="0.3">
      <c r="Q8890" s="77"/>
    </row>
    <row r="8891" spans="17:17" x14ac:dyDescent="0.3">
      <c r="Q8891" s="77"/>
    </row>
    <row r="8892" spans="17:17" x14ac:dyDescent="0.3">
      <c r="Q8892" s="77"/>
    </row>
    <row r="8893" spans="17:17" x14ac:dyDescent="0.3">
      <c r="Q8893" s="77"/>
    </row>
    <row r="8894" spans="17:17" x14ac:dyDescent="0.3">
      <c r="Q8894" s="77"/>
    </row>
    <row r="8895" spans="17:17" x14ac:dyDescent="0.3">
      <c r="Q8895" s="77"/>
    </row>
    <row r="8896" spans="17:17" x14ac:dyDescent="0.3">
      <c r="Q8896" s="77"/>
    </row>
    <row r="8897" spans="17:17" x14ac:dyDescent="0.3">
      <c r="Q8897" s="77"/>
    </row>
    <row r="8898" spans="17:17" x14ac:dyDescent="0.3">
      <c r="Q8898" s="77"/>
    </row>
    <row r="8899" spans="17:17" x14ac:dyDescent="0.3">
      <c r="Q8899" s="77"/>
    </row>
    <row r="8900" spans="17:17" x14ac:dyDescent="0.3">
      <c r="Q8900" s="77"/>
    </row>
    <row r="8901" spans="17:17" x14ac:dyDescent="0.3">
      <c r="Q8901" s="77"/>
    </row>
    <row r="8902" spans="17:17" x14ac:dyDescent="0.3">
      <c r="Q8902" s="77"/>
    </row>
    <row r="8903" spans="17:17" x14ac:dyDescent="0.3">
      <c r="Q8903" s="77"/>
    </row>
    <row r="8904" spans="17:17" x14ac:dyDescent="0.3">
      <c r="Q8904" s="77"/>
    </row>
    <row r="8905" spans="17:17" x14ac:dyDescent="0.3">
      <c r="Q8905" s="77"/>
    </row>
    <row r="8906" spans="17:17" x14ac:dyDescent="0.3">
      <c r="Q8906" s="77"/>
    </row>
    <row r="8907" spans="17:17" x14ac:dyDescent="0.3">
      <c r="Q8907" s="77"/>
    </row>
    <row r="8908" spans="17:17" x14ac:dyDescent="0.3">
      <c r="Q8908" s="77"/>
    </row>
    <row r="8909" spans="17:17" x14ac:dyDescent="0.3">
      <c r="Q8909" s="77"/>
    </row>
    <row r="8910" spans="17:17" x14ac:dyDescent="0.3">
      <c r="Q8910" s="77"/>
    </row>
    <row r="8911" spans="17:17" x14ac:dyDescent="0.3">
      <c r="Q8911" s="77"/>
    </row>
    <row r="8912" spans="17:17" x14ac:dyDescent="0.3">
      <c r="Q8912" s="77"/>
    </row>
    <row r="8913" spans="17:17" x14ac:dyDescent="0.3">
      <c r="Q8913" s="77"/>
    </row>
    <row r="8914" spans="17:17" x14ac:dyDescent="0.3">
      <c r="Q8914" s="77"/>
    </row>
    <row r="8915" spans="17:17" x14ac:dyDescent="0.3">
      <c r="Q8915" s="77"/>
    </row>
    <row r="8916" spans="17:17" x14ac:dyDescent="0.3">
      <c r="Q8916" s="77"/>
    </row>
    <row r="8917" spans="17:17" x14ac:dyDescent="0.3">
      <c r="Q8917" s="77"/>
    </row>
    <row r="8918" spans="17:17" x14ac:dyDescent="0.3">
      <c r="Q8918" s="77"/>
    </row>
    <row r="8919" spans="17:17" x14ac:dyDescent="0.3">
      <c r="Q8919" s="77"/>
    </row>
    <row r="8920" spans="17:17" x14ac:dyDescent="0.3">
      <c r="Q8920" s="77"/>
    </row>
    <row r="8921" spans="17:17" x14ac:dyDescent="0.3">
      <c r="Q8921" s="77"/>
    </row>
    <row r="8922" spans="17:17" x14ac:dyDescent="0.3">
      <c r="Q8922" s="77"/>
    </row>
    <row r="8923" spans="17:17" x14ac:dyDescent="0.3">
      <c r="Q8923" s="77"/>
    </row>
    <row r="8924" spans="17:17" x14ac:dyDescent="0.3">
      <c r="Q8924" s="77"/>
    </row>
    <row r="8925" spans="17:17" x14ac:dyDescent="0.3">
      <c r="Q8925" s="77"/>
    </row>
    <row r="8926" spans="17:17" x14ac:dyDescent="0.3">
      <c r="Q8926" s="77"/>
    </row>
    <row r="8927" spans="17:17" x14ac:dyDescent="0.3">
      <c r="Q8927" s="77"/>
    </row>
    <row r="8928" spans="17:17" x14ac:dyDescent="0.3">
      <c r="Q8928" s="77"/>
    </row>
    <row r="8929" spans="17:17" x14ac:dyDescent="0.3">
      <c r="Q8929" s="77"/>
    </row>
    <row r="8930" spans="17:17" x14ac:dyDescent="0.3">
      <c r="Q8930" s="77"/>
    </row>
    <row r="8931" spans="17:17" x14ac:dyDescent="0.3">
      <c r="Q8931" s="77"/>
    </row>
    <row r="8932" spans="17:17" x14ac:dyDescent="0.3">
      <c r="Q8932" s="77"/>
    </row>
    <row r="8933" spans="17:17" x14ac:dyDescent="0.3">
      <c r="Q8933" s="77"/>
    </row>
    <row r="8934" spans="17:17" x14ac:dyDescent="0.3">
      <c r="Q8934" s="77"/>
    </row>
    <row r="8935" spans="17:17" x14ac:dyDescent="0.3">
      <c r="Q8935" s="77"/>
    </row>
    <row r="8936" spans="17:17" x14ac:dyDescent="0.3">
      <c r="Q8936" s="77"/>
    </row>
    <row r="8937" spans="17:17" x14ac:dyDescent="0.3">
      <c r="Q8937" s="77"/>
    </row>
    <row r="8938" spans="17:17" x14ac:dyDescent="0.3">
      <c r="Q8938" s="77"/>
    </row>
    <row r="8939" spans="17:17" x14ac:dyDescent="0.3">
      <c r="Q8939" s="77"/>
    </row>
    <row r="8940" spans="17:17" x14ac:dyDescent="0.3">
      <c r="Q8940" s="77"/>
    </row>
    <row r="8941" spans="17:17" x14ac:dyDescent="0.3">
      <c r="Q8941" s="77"/>
    </row>
    <row r="8942" spans="17:17" x14ac:dyDescent="0.3">
      <c r="Q8942" s="77"/>
    </row>
    <row r="8943" spans="17:17" x14ac:dyDescent="0.3">
      <c r="Q8943" s="77"/>
    </row>
    <row r="8944" spans="17:17" x14ac:dyDescent="0.3">
      <c r="Q8944" s="77"/>
    </row>
    <row r="8945" spans="17:17" x14ac:dyDescent="0.3">
      <c r="Q8945" s="77"/>
    </row>
    <row r="8946" spans="17:17" x14ac:dyDescent="0.3">
      <c r="Q8946" s="77"/>
    </row>
    <row r="8947" spans="17:17" x14ac:dyDescent="0.3">
      <c r="Q8947" s="77"/>
    </row>
    <row r="8948" spans="17:17" x14ac:dyDescent="0.3">
      <c r="Q8948" s="77"/>
    </row>
    <row r="8949" spans="17:17" x14ac:dyDescent="0.3">
      <c r="Q8949" s="77"/>
    </row>
    <row r="8950" spans="17:17" x14ac:dyDescent="0.3">
      <c r="Q8950" s="77"/>
    </row>
    <row r="8951" spans="17:17" x14ac:dyDescent="0.3">
      <c r="Q8951" s="77"/>
    </row>
    <row r="8952" spans="17:17" x14ac:dyDescent="0.3">
      <c r="Q8952" s="77"/>
    </row>
    <row r="8953" spans="17:17" x14ac:dyDescent="0.3">
      <c r="Q8953" s="77"/>
    </row>
    <row r="8954" spans="17:17" x14ac:dyDescent="0.3">
      <c r="Q8954" s="77"/>
    </row>
    <row r="8955" spans="17:17" x14ac:dyDescent="0.3">
      <c r="Q8955" s="77"/>
    </row>
    <row r="8956" spans="17:17" x14ac:dyDescent="0.3">
      <c r="Q8956" s="77"/>
    </row>
    <row r="8957" spans="17:17" x14ac:dyDescent="0.3">
      <c r="Q8957" s="77"/>
    </row>
    <row r="8958" spans="17:17" x14ac:dyDescent="0.3">
      <c r="Q8958" s="77"/>
    </row>
    <row r="8959" spans="17:17" x14ac:dyDescent="0.3">
      <c r="Q8959" s="77"/>
    </row>
    <row r="8960" spans="17:17" x14ac:dyDescent="0.3">
      <c r="Q8960" s="77"/>
    </row>
    <row r="8961" spans="17:17" x14ac:dyDescent="0.3">
      <c r="Q8961" s="77"/>
    </row>
    <row r="8962" spans="17:17" x14ac:dyDescent="0.3">
      <c r="Q8962" s="77"/>
    </row>
    <row r="8963" spans="17:17" x14ac:dyDescent="0.3">
      <c r="Q8963" s="77"/>
    </row>
    <row r="8964" spans="17:17" x14ac:dyDescent="0.3">
      <c r="Q8964" s="77"/>
    </row>
    <row r="8965" spans="17:17" x14ac:dyDescent="0.3">
      <c r="Q8965" s="77"/>
    </row>
    <row r="8966" spans="17:17" x14ac:dyDescent="0.3">
      <c r="Q8966" s="77"/>
    </row>
    <row r="8967" spans="17:17" x14ac:dyDescent="0.3">
      <c r="Q8967" s="77"/>
    </row>
    <row r="8968" spans="17:17" x14ac:dyDescent="0.3">
      <c r="Q8968" s="77"/>
    </row>
    <row r="8969" spans="17:17" x14ac:dyDescent="0.3">
      <c r="Q8969" s="77"/>
    </row>
    <row r="8970" spans="17:17" x14ac:dyDescent="0.3">
      <c r="Q8970" s="77"/>
    </row>
    <row r="8971" spans="17:17" x14ac:dyDescent="0.3">
      <c r="Q8971" s="77"/>
    </row>
    <row r="8972" spans="17:17" x14ac:dyDescent="0.3">
      <c r="Q8972" s="77"/>
    </row>
    <row r="8973" spans="17:17" x14ac:dyDescent="0.3">
      <c r="Q8973" s="77"/>
    </row>
    <row r="8974" spans="17:17" x14ac:dyDescent="0.3">
      <c r="Q8974" s="77"/>
    </row>
    <row r="8975" spans="17:17" x14ac:dyDescent="0.3">
      <c r="Q8975" s="77"/>
    </row>
    <row r="8976" spans="17:17" x14ac:dyDescent="0.3">
      <c r="Q8976" s="77"/>
    </row>
    <row r="8977" spans="17:17" x14ac:dyDescent="0.3">
      <c r="Q8977" s="77"/>
    </row>
    <row r="8978" spans="17:17" x14ac:dyDescent="0.3">
      <c r="Q8978" s="77"/>
    </row>
    <row r="8979" spans="17:17" x14ac:dyDescent="0.3">
      <c r="Q8979" s="77"/>
    </row>
    <row r="8980" spans="17:17" x14ac:dyDescent="0.3">
      <c r="Q8980" s="77"/>
    </row>
    <row r="8981" spans="17:17" x14ac:dyDescent="0.3">
      <c r="Q8981" s="77"/>
    </row>
    <row r="8982" spans="17:17" x14ac:dyDescent="0.3">
      <c r="Q8982" s="77"/>
    </row>
    <row r="8983" spans="17:17" x14ac:dyDescent="0.3">
      <c r="Q8983" s="77"/>
    </row>
    <row r="8984" spans="17:17" x14ac:dyDescent="0.3">
      <c r="Q8984" s="77"/>
    </row>
    <row r="8985" spans="17:17" x14ac:dyDescent="0.3">
      <c r="Q8985" s="77"/>
    </row>
    <row r="8986" spans="17:17" x14ac:dyDescent="0.3">
      <c r="Q8986" s="77"/>
    </row>
    <row r="8987" spans="17:17" x14ac:dyDescent="0.3">
      <c r="Q8987" s="77"/>
    </row>
    <row r="8988" spans="17:17" x14ac:dyDescent="0.3">
      <c r="Q8988" s="77"/>
    </row>
    <row r="8989" spans="17:17" x14ac:dyDescent="0.3">
      <c r="Q8989" s="77"/>
    </row>
    <row r="8990" spans="17:17" x14ac:dyDescent="0.3">
      <c r="Q8990" s="77"/>
    </row>
    <row r="8991" spans="17:17" x14ac:dyDescent="0.3">
      <c r="Q8991" s="77"/>
    </row>
    <row r="8992" spans="17:17" x14ac:dyDescent="0.3">
      <c r="Q8992" s="77"/>
    </row>
    <row r="8993" spans="17:17" x14ac:dyDescent="0.3">
      <c r="Q8993" s="77"/>
    </row>
    <row r="8994" spans="17:17" x14ac:dyDescent="0.3">
      <c r="Q8994" s="77"/>
    </row>
    <row r="8995" spans="17:17" x14ac:dyDescent="0.3">
      <c r="Q8995" s="77"/>
    </row>
    <row r="8996" spans="17:17" x14ac:dyDescent="0.3">
      <c r="Q8996" s="77"/>
    </row>
    <row r="8997" spans="17:17" x14ac:dyDescent="0.3">
      <c r="Q8997" s="77"/>
    </row>
    <row r="8998" spans="17:17" x14ac:dyDescent="0.3">
      <c r="Q8998" s="77"/>
    </row>
    <row r="8999" spans="17:17" x14ac:dyDescent="0.3">
      <c r="Q8999" s="77"/>
    </row>
    <row r="9000" spans="17:17" x14ac:dyDescent="0.3">
      <c r="Q9000" s="77"/>
    </row>
    <row r="9001" spans="17:17" x14ac:dyDescent="0.3">
      <c r="Q9001" s="77"/>
    </row>
    <row r="9002" spans="17:17" x14ac:dyDescent="0.3">
      <c r="Q9002" s="77"/>
    </row>
    <row r="9003" spans="17:17" x14ac:dyDescent="0.3">
      <c r="Q9003" s="77"/>
    </row>
    <row r="9004" spans="17:17" x14ac:dyDescent="0.3">
      <c r="Q9004" s="77"/>
    </row>
    <row r="9005" spans="17:17" x14ac:dyDescent="0.3">
      <c r="Q9005" s="77"/>
    </row>
    <row r="9006" spans="17:17" x14ac:dyDescent="0.3">
      <c r="Q9006" s="77"/>
    </row>
    <row r="9007" spans="17:17" x14ac:dyDescent="0.3">
      <c r="Q9007" s="77"/>
    </row>
    <row r="9008" spans="17:17" x14ac:dyDescent="0.3">
      <c r="Q9008" s="77"/>
    </row>
    <row r="9009" spans="17:17" x14ac:dyDescent="0.3">
      <c r="Q9009" s="77"/>
    </row>
    <row r="9010" spans="17:17" x14ac:dyDescent="0.3">
      <c r="Q9010" s="77"/>
    </row>
    <row r="9011" spans="17:17" x14ac:dyDescent="0.3">
      <c r="Q9011" s="77"/>
    </row>
    <row r="9012" spans="17:17" x14ac:dyDescent="0.3">
      <c r="Q9012" s="77"/>
    </row>
    <row r="9013" spans="17:17" x14ac:dyDescent="0.3">
      <c r="Q9013" s="77"/>
    </row>
    <row r="9014" spans="17:17" x14ac:dyDescent="0.3">
      <c r="Q9014" s="77"/>
    </row>
    <row r="9015" spans="17:17" x14ac:dyDescent="0.3">
      <c r="Q9015" s="77"/>
    </row>
    <row r="9016" spans="17:17" x14ac:dyDescent="0.3">
      <c r="Q9016" s="77"/>
    </row>
    <row r="9017" spans="17:17" x14ac:dyDescent="0.3">
      <c r="Q9017" s="77"/>
    </row>
    <row r="9018" spans="17:17" x14ac:dyDescent="0.3">
      <c r="Q9018" s="77"/>
    </row>
    <row r="9019" spans="17:17" x14ac:dyDescent="0.3">
      <c r="Q9019" s="77"/>
    </row>
    <row r="9020" spans="17:17" x14ac:dyDescent="0.3">
      <c r="Q9020" s="77"/>
    </row>
    <row r="9021" spans="17:17" x14ac:dyDescent="0.3">
      <c r="Q9021" s="77"/>
    </row>
    <row r="9022" spans="17:17" x14ac:dyDescent="0.3">
      <c r="Q9022" s="77"/>
    </row>
    <row r="9023" spans="17:17" x14ac:dyDescent="0.3">
      <c r="Q9023" s="77"/>
    </row>
    <row r="9024" spans="17:17" x14ac:dyDescent="0.3">
      <c r="Q9024" s="77"/>
    </row>
    <row r="9025" spans="17:17" x14ac:dyDescent="0.3">
      <c r="Q9025" s="77"/>
    </row>
    <row r="9026" spans="17:17" x14ac:dyDescent="0.3">
      <c r="Q9026" s="77"/>
    </row>
    <row r="9027" spans="17:17" x14ac:dyDescent="0.3">
      <c r="Q9027" s="77"/>
    </row>
    <row r="9028" spans="17:17" x14ac:dyDescent="0.3">
      <c r="Q9028" s="77"/>
    </row>
    <row r="9029" spans="17:17" x14ac:dyDescent="0.3">
      <c r="Q9029" s="77"/>
    </row>
    <row r="9030" spans="17:17" x14ac:dyDescent="0.3">
      <c r="Q9030" s="77"/>
    </row>
    <row r="9031" spans="17:17" x14ac:dyDescent="0.3">
      <c r="Q9031" s="77"/>
    </row>
    <row r="9032" spans="17:17" x14ac:dyDescent="0.3">
      <c r="Q9032" s="77"/>
    </row>
    <row r="9033" spans="17:17" x14ac:dyDescent="0.3">
      <c r="Q9033" s="77"/>
    </row>
    <row r="9034" spans="17:17" x14ac:dyDescent="0.3">
      <c r="Q9034" s="77"/>
    </row>
    <row r="9035" spans="17:17" x14ac:dyDescent="0.3">
      <c r="Q9035" s="77"/>
    </row>
    <row r="9036" spans="17:17" x14ac:dyDescent="0.3">
      <c r="Q9036" s="77"/>
    </row>
    <row r="9037" spans="17:17" x14ac:dyDescent="0.3">
      <c r="Q9037" s="77"/>
    </row>
    <row r="9038" spans="17:17" x14ac:dyDescent="0.3">
      <c r="Q9038" s="77"/>
    </row>
    <row r="9039" spans="17:17" x14ac:dyDescent="0.3">
      <c r="Q9039" s="77"/>
    </row>
    <row r="9040" spans="17:17" x14ac:dyDescent="0.3">
      <c r="Q9040" s="77"/>
    </row>
    <row r="9041" spans="17:17" x14ac:dyDescent="0.3">
      <c r="Q9041" s="77"/>
    </row>
    <row r="9042" spans="17:17" x14ac:dyDescent="0.3">
      <c r="Q9042" s="77"/>
    </row>
    <row r="9043" spans="17:17" x14ac:dyDescent="0.3">
      <c r="Q9043" s="77"/>
    </row>
    <row r="9044" spans="17:17" x14ac:dyDescent="0.3">
      <c r="Q9044" s="77"/>
    </row>
    <row r="9045" spans="17:17" x14ac:dyDescent="0.3">
      <c r="Q9045" s="77"/>
    </row>
    <row r="9046" spans="17:17" x14ac:dyDescent="0.3">
      <c r="Q9046" s="77"/>
    </row>
    <row r="9047" spans="17:17" x14ac:dyDescent="0.3">
      <c r="Q9047" s="77"/>
    </row>
    <row r="9048" spans="17:17" x14ac:dyDescent="0.3">
      <c r="Q9048" s="77"/>
    </row>
    <row r="9049" spans="17:17" x14ac:dyDescent="0.3">
      <c r="Q9049" s="77"/>
    </row>
    <row r="9050" spans="17:17" x14ac:dyDescent="0.3">
      <c r="Q9050" s="77"/>
    </row>
    <row r="9051" spans="17:17" x14ac:dyDescent="0.3">
      <c r="Q9051" s="77"/>
    </row>
    <row r="9052" spans="17:17" x14ac:dyDescent="0.3">
      <c r="Q9052" s="77"/>
    </row>
    <row r="9053" spans="17:17" x14ac:dyDescent="0.3">
      <c r="Q9053" s="77"/>
    </row>
    <row r="9054" spans="17:17" x14ac:dyDescent="0.3">
      <c r="Q9054" s="77"/>
    </row>
    <row r="9055" spans="17:17" x14ac:dyDescent="0.3">
      <c r="Q9055" s="77"/>
    </row>
    <row r="9056" spans="17:17" x14ac:dyDescent="0.3">
      <c r="Q9056" s="77"/>
    </row>
    <row r="9057" spans="17:17" x14ac:dyDescent="0.3">
      <c r="Q9057" s="77"/>
    </row>
    <row r="9058" spans="17:17" x14ac:dyDescent="0.3">
      <c r="Q9058" s="77"/>
    </row>
    <row r="9059" spans="17:17" x14ac:dyDescent="0.3">
      <c r="Q9059" s="77"/>
    </row>
    <row r="9060" spans="17:17" x14ac:dyDescent="0.3">
      <c r="Q9060" s="77"/>
    </row>
    <row r="9061" spans="17:17" x14ac:dyDescent="0.3">
      <c r="Q9061" s="77"/>
    </row>
    <row r="9062" spans="17:17" x14ac:dyDescent="0.3">
      <c r="Q9062" s="77"/>
    </row>
    <row r="9063" spans="17:17" x14ac:dyDescent="0.3">
      <c r="Q9063" s="77"/>
    </row>
    <row r="9064" spans="17:17" x14ac:dyDescent="0.3">
      <c r="Q9064" s="77"/>
    </row>
    <row r="9065" spans="17:17" x14ac:dyDescent="0.3">
      <c r="Q9065" s="77"/>
    </row>
    <row r="9066" spans="17:17" x14ac:dyDescent="0.3">
      <c r="Q9066" s="77"/>
    </row>
    <row r="9067" spans="17:17" x14ac:dyDescent="0.3">
      <c r="Q9067" s="77"/>
    </row>
    <row r="9068" spans="17:17" x14ac:dyDescent="0.3">
      <c r="Q9068" s="77"/>
    </row>
    <row r="9069" spans="17:17" x14ac:dyDescent="0.3">
      <c r="Q9069" s="77"/>
    </row>
    <row r="9070" spans="17:17" x14ac:dyDescent="0.3">
      <c r="Q9070" s="77"/>
    </row>
    <row r="9071" spans="17:17" x14ac:dyDescent="0.3">
      <c r="Q9071" s="77"/>
    </row>
    <row r="9072" spans="17:17" x14ac:dyDescent="0.3">
      <c r="Q9072" s="77"/>
    </row>
    <row r="9073" spans="17:17" x14ac:dyDescent="0.3">
      <c r="Q9073" s="77"/>
    </row>
    <row r="9074" spans="17:17" x14ac:dyDescent="0.3">
      <c r="Q9074" s="77"/>
    </row>
    <row r="9075" spans="17:17" x14ac:dyDescent="0.3">
      <c r="Q9075" s="77"/>
    </row>
    <row r="9076" spans="17:17" x14ac:dyDescent="0.3">
      <c r="Q9076" s="77"/>
    </row>
    <row r="9077" spans="17:17" x14ac:dyDescent="0.3">
      <c r="Q9077" s="77"/>
    </row>
    <row r="9078" spans="17:17" x14ac:dyDescent="0.3">
      <c r="Q9078" s="77"/>
    </row>
    <row r="9079" spans="17:17" x14ac:dyDescent="0.3">
      <c r="Q9079" s="77"/>
    </row>
    <row r="9080" spans="17:17" x14ac:dyDescent="0.3">
      <c r="Q9080" s="77"/>
    </row>
    <row r="9081" spans="17:17" x14ac:dyDescent="0.3">
      <c r="Q9081" s="77"/>
    </row>
    <row r="9082" spans="17:17" x14ac:dyDescent="0.3">
      <c r="Q9082" s="77"/>
    </row>
    <row r="9083" spans="17:17" x14ac:dyDescent="0.3">
      <c r="Q9083" s="77"/>
    </row>
    <row r="9084" spans="17:17" x14ac:dyDescent="0.3">
      <c r="Q9084" s="77"/>
    </row>
    <row r="9085" spans="17:17" x14ac:dyDescent="0.3">
      <c r="Q9085" s="77"/>
    </row>
    <row r="9086" spans="17:17" x14ac:dyDescent="0.3">
      <c r="Q9086" s="77"/>
    </row>
    <row r="9087" spans="17:17" x14ac:dyDescent="0.3">
      <c r="Q9087" s="77"/>
    </row>
    <row r="9088" spans="17:17" x14ac:dyDescent="0.3">
      <c r="Q9088" s="77"/>
    </row>
    <row r="9089" spans="17:17" x14ac:dyDescent="0.3">
      <c r="Q9089" s="77"/>
    </row>
    <row r="9090" spans="17:17" x14ac:dyDescent="0.3">
      <c r="Q9090" s="77"/>
    </row>
    <row r="9091" spans="17:17" x14ac:dyDescent="0.3">
      <c r="Q9091" s="77"/>
    </row>
    <row r="9092" spans="17:17" x14ac:dyDescent="0.3">
      <c r="Q9092" s="77"/>
    </row>
    <row r="9093" spans="17:17" x14ac:dyDescent="0.3">
      <c r="Q9093" s="77"/>
    </row>
    <row r="9094" spans="17:17" x14ac:dyDescent="0.3">
      <c r="Q9094" s="77"/>
    </row>
    <row r="9095" spans="17:17" x14ac:dyDescent="0.3">
      <c r="Q9095" s="77"/>
    </row>
    <row r="9096" spans="17:17" x14ac:dyDescent="0.3">
      <c r="Q9096" s="77"/>
    </row>
    <row r="9097" spans="17:17" x14ac:dyDescent="0.3">
      <c r="Q9097" s="77"/>
    </row>
    <row r="9098" spans="17:17" x14ac:dyDescent="0.3">
      <c r="Q9098" s="77"/>
    </row>
    <row r="9099" spans="17:17" x14ac:dyDescent="0.3">
      <c r="Q9099" s="77"/>
    </row>
    <row r="9100" spans="17:17" x14ac:dyDescent="0.3">
      <c r="Q9100" s="77"/>
    </row>
    <row r="9101" spans="17:17" x14ac:dyDescent="0.3">
      <c r="Q9101" s="77"/>
    </row>
    <row r="9102" spans="17:17" x14ac:dyDescent="0.3">
      <c r="Q9102" s="77"/>
    </row>
    <row r="9103" spans="17:17" x14ac:dyDescent="0.3">
      <c r="Q9103" s="77"/>
    </row>
    <row r="9104" spans="17:17" x14ac:dyDescent="0.3">
      <c r="Q9104" s="77"/>
    </row>
    <row r="9105" spans="17:17" x14ac:dyDescent="0.3">
      <c r="Q9105" s="77"/>
    </row>
    <row r="9106" spans="17:17" x14ac:dyDescent="0.3">
      <c r="Q9106" s="77"/>
    </row>
    <row r="9107" spans="17:17" x14ac:dyDescent="0.3">
      <c r="Q9107" s="77"/>
    </row>
    <row r="9108" spans="17:17" x14ac:dyDescent="0.3">
      <c r="Q9108" s="77"/>
    </row>
    <row r="9109" spans="17:17" x14ac:dyDescent="0.3">
      <c r="Q9109" s="77"/>
    </row>
    <row r="9110" spans="17:17" x14ac:dyDescent="0.3">
      <c r="Q9110" s="77"/>
    </row>
    <row r="9111" spans="17:17" x14ac:dyDescent="0.3">
      <c r="Q9111" s="77"/>
    </row>
    <row r="9112" spans="17:17" x14ac:dyDescent="0.3">
      <c r="Q9112" s="77"/>
    </row>
    <row r="9113" spans="17:17" x14ac:dyDescent="0.3">
      <c r="Q9113" s="77"/>
    </row>
    <row r="9114" spans="17:17" x14ac:dyDescent="0.3">
      <c r="Q9114" s="77"/>
    </row>
    <row r="9115" spans="17:17" x14ac:dyDescent="0.3">
      <c r="Q9115" s="77"/>
    </row>
    <row r="9116" spans="17:17" x14ac:dyDescent="0.3">
      <c r="Q9116" s="77"/>
    </row>
    <row r="9117" spans="17:17" x14ac:dyDescent="0.3">
      <c r="Q9117" s="77"/>
    </row>
    <row r="9118" spans="17:17" x14ac:dyDescent="0.3">
      <c r="Q9118" s="77"/>
    </row>
    <row r="9119" spans="17:17" x14ac:dyDescent="0.3">
      <c r="Q9119" s="77"/>
    </row>
    <row r="9120" spans="17:17" x14ac:dyDescent="0.3">
      <c r="Q9120" s="77"/>
    </row>
    <row r="9121" spans="17:17" x14ac:dyDescent="0.3">
      <c r="Q9121" s="77"/>
    </row>
    <row r="9122" spans="17:17" x14ac:dyDescent="0.3">
      <c r="Q9122" s="77"/>
    </row>
    <row r="9123" spans="17:17" x14ac:dyDescent="0.3">
      <c r="Q9123" s="77"/>
    </row>
    <row r="9124" spans="17:17" x14ac:dyDescent="0.3">
      <c r="Q9124" s="77"/>
    </row>
    <row r="9125" spans="17:17" x14ac:dyDescent="0.3">
      <c r="Q9125" s="77"/>
    </row>
    <row r="9126" spans="17:17" x14ac:dyDescent="0.3">
      <c r="Q9126" s="77"/>
    </row>
    <row r="9127" spans="17:17" x14ac:dyDescent="0.3">
      <c r="Q9127" s="77"/>
    </row>
    <row r="9128" spans="17:17" x14ac:dyDescent="0.3">
      <c r="Q9128" s="77"/>
    </row>
    <row r="9129" spans="17:17" x14ac:dyDescent="0.3">
      <c r="Q9129" s="77"/>
    </row>
    <row r="9130" spans="17:17" x14ac:dyDescent="0.3">
      <c r="Q9130" s="77"/>
    </row>
    <row r="9131" spans="17:17" x14ac:dyDescent="0.3">
      <c r="Q9131" s="77"/>
    </row>
    <row r="9132" spans="17:17" x14ac:dyDescent="0.3">
      <c r="Q9132" s="77"/>
    </row>
    <row r="9133" spans="17:17" x14ac:dyDescent="0.3">
      <c r="Q9133" s="77"/>
    </row>
    <row r="9134" spans="17:17" x14ac:dyDescent="0.3">
      <c r="Q9134" s="77"/>
    </row>
    <row r="9135" spans="17:17" x14ac:dyDescent="0.3">
      <c r="Q9135" s="77"/>
    </row>
    <row r="9136" spans="17:17" x14ac:dyDescent="0.3">
      <c r="Q9136" s="77"/>
    </row>
    <row r="9137" spans="17:17" x14ac:dyDescent="0.3">
      <c r="Q9137" s="77"/>
    </row>
    <row r="9138" spans="17:17" x14ac:dyDescent="0.3">
      <c r="Q9138" s="77"/>
    </row>
    <row r="9139" spans="17:17" x14ac:dyDescent="0.3">
      <c r="Q9139" s="77"/>
    </row>
    <row r="9140" spans="17:17" x14ac:dyDescent="0.3">
      <c r="Q9140" s="77"/>
    </row>
    <row r="9141" spans="17:17" x14ac:dyDescent="0.3">
      <c r="Q9141" s="77"/>
    </row>
    <row r="9142" spans="17:17" x14ac:dyDescent="0.3">
      <c r="Q9142" s="77"/>
    </row>
    <row r="9143" spans="17:17" x14ac:dyDescent="0.3">
      <c r="Q9143" s="77"/>
    </row>
    <row r="9144" spans="17:17" x14ac:dyDescent="0.3">
      <c r="Q9144" s="77"/>
    </row>
    <row r="9145" spans="17:17" x14ac:dyDescent="0.3">
      <c r="Q9145" s="77"/>
    </row>
    <row r="9146" spans="17:17" x14ac:dyDescent="0.3">
      <c r="Q9146" s="77"/>
    </row>
    <row r="9147" spans="17:17" x14ac:dyDescent="0.3">
      <c r="Q9147" s="77"/>
    </row>
    <row r="9148" spans="17:17" x14ac:dyDescent="0.3">
      <c r="Q9148" s="77"/>
    </row>
    <row r="9149" spans="17:17" x14ac:dyDescent="0.3">
      <c r="Q9149" s="77"/>
    </row>
    <row r="9150" spans="17:17" x14ac:dyDescent="0.3">
      <c r="Q9150" s="77"/>
    </row>
    <row r="9151" spans="17:17" x14ac:dyDescent="0.3">
      <c r="Q9151" s="77"/>
    </row>
    <row r="9152" spans="17:17" x14ac:dyDescent="0.3">
      <c r="Q9152" s="77"/>
    </row>
    <row r="9153" spans="17:17" x14ac:dyDescent="0.3">
      <c r="Q9153" s="77"/>
    </row>
    <row r="9154" spans="17:17" x14ac:dyDescent="0.3">
      <c r="Q9154" s="77"/>
    </row>
    <row r="9155" spans="17:17" x14ac:dyDescent="0.3">
      <c r="Q9155" s="77"/>
    </row>
    <row r="9156" spans="17:17" x14ac:dyDescent="0.3">
      <c r="Q9156" s="77"/>
    </row>
    <row r="9157" spans="17:17" x14ac:dyDescent="0.3">
      <c r="Q9157" s="77"/>
    </row>
    <row r="9158" spans="17:17" x14ac:dyDescent="0.3">
      <c r="Q9158" s="77"/>
    </row>
    <row r="9159" spans="17:17" x14ac:dyDescent="0.3">
      <c r="Q9159" s="77"/>
    </row>
    <row r="9160" spans="17:17" x14ac:dyDescent="0.3">
      <c r="Q9160" s="77"/>
    </row>
    <row r="9161" spans="17:17" x14ac:dyDescent="0.3">
      <c r="Q9161" s="77"/>
    </row>
    <row r="9162" spans="17:17" x14ac:dyDescent="0.3">
      <c r="Q9162" s="77"/>
    </row>
    <row r="9163" spans="17:17" x14ac:dyDescent="0.3">
      <c r="Q9163" s="77"/>
    </row>
    <row r="9164" spans="17:17" x14ac:dyDescent="0.3">
      <c r="Q9164" s="77"/>
    </row>
    <row r="9165" spans="17:17" x14ac:dyDescent="0.3">
      <c r="Q9165" s="77"/>
    </row>
    <row r="9166" spans="17:17" x14ac:dyDescent="0.3">
      <c r="Q9166" s="77"/>
    </row>
    <row r="9167" spans="17:17" x14ac:dyDescent="0.3">
      <c r="Q9167" s="77"/>
    </row>
    <row r="9168" spans="17:17" x14ac:dyDescent="0.3">
      <c r="Q9168" s="77"/>
    </row>
    <row r="9169" spans="17:17" x14ac:dyDescent="0.3">
      <c r="Q9169" s="77"/>
    </row>
    <row r="9170" spans="17:17" x14ac:dyDescent="0.3">
      <c r="Q9170" s="77"/>
    </row>
    <row r="9171" spans="17:17" x14ac:dyDescent="0.3">
      <c r="Q9171" s="77"/>
    </row>
    <row r="9172" spans="17:17" x14ac:dyDescent="0.3">
      <c r="Q9172" s="77"/>
    </row>
    <row r="9173" spans="17:17" x14ac:dyDescent="0.3">
      <c r="Q9173" s="77"/>
    </row>
    <row r="9174" spans="17:17" x14ac:dyDescent="0.3">
      <c r="Q9174" s="77"/>
    </row>
    <row r="9175" spans="17:17" x14ac:dyDescent="0.3">
      <c r="Q9175" s="77"/>
    </row>
    <row r="9176" spans="17:17" x14ac:dyDescent="0.3">
      <c r="Q9176" s="77"/>
    </row>
    <row r="9177" spans="17:17" x14ac:dyDescent="0.3">
      <c r="Q9177" s="77"/>
    </row>
    <row r="9178" spans="17:17" x14ac:dyDescent="0.3">
      <c r="Q9178" s="77"/>
    </row>
    <row r="9179" spans="17:17" x14ac:dyDescent="0.3">
      <c r="Q9179" s="77"/>
    </row>
    <row r="9180" spans="17:17" x14ac:dyDescent="0.3">
      <c r="Q9180" s="77"/>
    </row>
    <row r="9181" spans="17:17" x14ac:dyDescent="0.3">
      <c r="Q9181" s="77"/>
    </row>
    <row r="9182" spans="17:17" x14ac:dyDescent="0.3">
      <c r="Q9182" s="77"/>
    </row>
    <row r="9183" spans="17:17" x14ac:dyDescent="0.3">
      <c r="Q9183" s="77"/>
    </row>
    <row r="9184" spans="17:17" x14ac:dyDescent="0.3">
      <c r="Q9184" s="77"/>
    </row>
    <row r="9185" spans="17:17" x14ac:dyDescent="0.3">
      <c r="Q9185" s="77"/>
    </row>
    <row r="9186" spans="17:17" x14ac:dyDescent="0.3">
      <c r="Q9186" s="77"/>
    </row>
    <row r="9187" spans="17:17" x14ac:dyDescent="0.3">
      <c r="Q9187" s="77"/>
    </row>
    <row r="9188" spans="17:17" x14ac:dyDescent="0.3">
      <c r="Q9188" s="77"/>
    </row>
    <row r="9189" spans="17:17" x14ac:dyDescent="0.3">
      <c r="Q9189" s="77"/>
    </row>
    <row r="9190" spans="17:17" x14ac:dyDescent="0.3">
      <c r="Q9190" s="77"/>
    </row>
    <row r="9191" spans="17:17" x14ac:dyDescent="0.3">
      <c r="Q9191" s="77"/>
    </row>
    <row r="9192" spans="17:17" x14ac:dyDescent="0.3">
      <c r="Q9192" s="77"/>
    </row>
    <row r="9193" spans="17:17" x14ac:dyDescent="0.3">
      <c r="Q9193" s="77"/>
    </row>
    <row r="9194" spans="17:17" x14ac:dyDescent="0.3">
      <c r="Q9194" s="77"/>
    </row>
    <row r="9195" spans="17:17" x14ac:dyDescent="0.3">
      <c r="Q9195" s="77"/>
    </row>
    <row r="9196" spans="17:17" x14ac:dyDescent="0.3">
      <c r="Q9196" s="77"/>
    </row>
    <row r="9197" spans="17:17" x14ac:dyDescent="0.3">
      <c r="Q9197" s="77"/>
    </row>
    <row r="9198" spans="17:17" x14ac:dyDescent="0.3">
      <c r="Q9198" s="77"/>
    </row>
    <row r="9199" spans="17:17" x14ac:dyDescent="0.3">
      <c r="Q9199" s="77"/>
    </row>
    <row r="9200" spans="17:17" x14ac:dyDescent="0.3">
      <c r="Q9200" s="77"/>
    </row>
    <row r="9201" spans="17:17" x14ac:dyDescent="0.3">
      <c r="Q9201" s="77"/>
    </row>
    <row r="9202" spans="17:17" x14ac:dyDescent="0.3">
      <c r="Q9202" s="77"/>
    </row>
    <row r="9203" spans="17:17" x14ac:dyDescent="0.3">
      <c r="Q9203" s="77"/>
    </row>
    <row r="9204" spans="17:17" x14ac:dyDescent="0.3">
      <c r="Q9204" s="77"/>
    </row>
    <row r="9205" spans="17:17" x14ac:dyDescent="0.3">
      <c r="Q9205" s="77"/>
    </row>
    <row r="9206" spans="17:17" x14ac:dyDescent="0.3">
      <c r="Q9206" s="77"/>
    </row>
    <row r="9207" spans="17:17" x14ac:dyDescent="0.3">
      <c r="Q9207" s="77"/>
    </row>
    <row r="9208" spans="17:17" x14ac:dyDescent="0.3">
      <c r="Q9208" s="77"/>
    </row>
    <row r="9209" spans="17:17" x14ac:dyDescent="0.3">
      <c r="Q9209" s="77"/>
    </row>
    <row r="9210" spans="17:17" x14ac:dyDescent="0.3">
      <c r="Q9210" s="77"/>
    </row>
    <row r="9211" spans="17:17" x14ac:dyDescent="0.3">
      <c r="Q9211" s="77"/>
    </row>
    <row r="9212" spans="17:17" x14ac:dyDescent="0.3">
      <c r="Q9212" s="77"/>
    </row>
    <row r="9213" spans="17:17" x14ac:dyDescent="0.3">
      <c r="Q9213" s="77"/>
    </row>
    <row r="9214" spans="17:17" x14ac:dyDescent="0.3">
      <c r="Q9214" s="77"/>
    </row>
    <row r="9215" spans="17:17" x14ac:dyDescent="0.3">
      <c r="Q9215" s="77"/>
    </row>
    <row r="9216" spans="17:17" x14ac:dyDescent="0.3">
      <c r="Q9216" s="77"/>
    </row>
    <row r="9217" spans="17:17" x14ac:dyDescent="0.3">
      <c r="Q9217" s="77"/>
    </row>
    <row r="9218" spans="17:17" x14ac:dyDescent="0.3">
      <c r="Q9218" s="77"/>
    </row>
    <row r="9219" spans="17:17" x14ac:dyDescent="0.3">
      <c r="Q9219" s="77"/>
    </row>
    <row r="9220" spans="17:17" x14ac:dyDescent="0.3">
      <c r="Q9220" s="77"/>
    </row>
    <row r="9221" spans="17:17" x14ac:dyDescent="0.3">
      <c r="Q9221" s="77"/>
    </row>
    <row r="9222" spans="17:17" x14ac:dyDescent="0.3">
      <c r="Q9222" s="77"/>
    </row>
    <row r="9223" spans="17:17" x14ac:dyDescent="0.3">
      <c r="Q9223" s="77"/>
    </row>
    <row r="9224" spans="17:17" x14ac:dyDescent="0.3">
      <c r="Q9224" s="77"/>
    </row>
    <row r="9225" spans="17:17" x14ac:dyDescent="0.3">
      <c r="Q9225" s="77"/>
    </row>
    <row r="9226" spans="17:17" x14ac:dyDescent="0.3">
      <c r="Q9226" s="77"/>
    </row>
    <row r="9227" spans="17:17" x14ac:dyDescent="0.3">
      <c r="Q9227" s="77"/>
    </row>
    <row r="9228" spans="17:17" x14ac:dyDescent="0.3">
      <c r="Q9228" s="77"/>
    </row>
    <row r="9229" spans="17:17" x14ac:dyDescent="0.3">
      <c r="Q9229" s="77"/>
    </row>
    <row r="9230" spans="17:17" x14ac:dyDescent="0.3">
      <c r="Q9230" s="77"/>
    </row>
    <row r="9231" spans="17:17" x14ac:dyDescent="0.3">
      <c r="Q9231" s="77"/>
    </row>
    <row r="9232" spans="17:17" x14ac:dyDescent="0.3">
      <c r="Q9232" s="77"/>
    </row>
    <row r="9233" spans="17:17" x14ac:dyDescent="0.3">
      <c r="Q9233" s="77"/>
    </row>
    <row r="9234" spans="17:17" x14ac:dyDescent="0.3">
      <c r="Q9234" s="77"/>
    </row>
    <row r="9235" spans="17:17" x14ac:dyDescent="0.3">
      <c r="Q9235" s="77"/>
    </row>
    <row r="9236" spans="17:17" x14ac:dyDescent="0.3">
      <c r="Q9236" s="77"/>
    </row>
    <row r="9237" spans="17:17" x14ac:dyDescent="0.3">
      <c r="Q9237" s="77"/>
    </row>
    <row r="9238" spans="17:17" x14ac:dyDescent="0.3">
      <c r="Q9238" s="77"/>
    </row>
    <row r="9239" spans="17:17" x14ac:dyDescent="0.3">
      <c r="Q9239" s="77"/>
    </row>
    <row r="9240" spans="17:17" x14ac:dyDescent="0.3">
      <c r="Q9240" s="77"/>
    </row>
    <row r="9241" spans="17:17" x14ac:dyDescent="0.3">
      <c r="Q9241" s="77"/>
    </row>
    <row r="9242" spans="17:17" x14ac:dyDescent="0.3">
      <c r="Q9242" s="77"/>
    </row>
    <row r="9243" spans="17:17" x14ac:dyDescent="0.3">
      <c r="Q9243" s="77"/>
    </row>
    <row r="9244" spans="17:17" x14ac:dyDescent="0.3">
      <c r="Q9244" s="77"/>
    </row>
    <row r="9245" spans="17:17" x14ac:dyDescent="0.3">
      <c r="Q9245" s="77"/>
    </row>
    <row r="9246" spans="17:17" x14ac:dyDescent="0.3">
      <c r="Q9246" s="77"/>
    </row>
    <row r="9247" spans="17:17" x14ac:dyDescent="0.3">
      <c r="Q9247" s="77"/>
    </row>
    <row r="9248" spans="17:17" x14ac:dyDescent="0.3">
      <c r="Q9248" s="77"/>
    </row>
    <row r="9249" spans="17:17" x14ac:dyDescent="0.3">
      <c r="Q9249" s="77"/>
    </row>
    <row r="9250" spans="17:17" x14ac:dyDescent="0.3">
      <c r="Q9250" s="77"/>
    </row>
    <row r="9251" spans="17:17" x14ac:dyDescent="0.3">
      <c r="Q9251" s="77"/>
    </row>
    <row r="9252" spans="17:17" x14ac:dyDescent="0.3">
      <c r="Q9252" s="77"/>
    </row>
    <row r="9253" spans="17:17" x14ac:dyDescent="0.3">
      <c r="Q9253" s="77"/>
    </row>
    <row r="9254" spans="17:17" x14ac:dyDescent="0.3">
      <c r="Q9254" s="77"/>
    </row>
    <row r="9255" spans="17:17" x14ac:dyDescent="0.3">
      <c r="Q9255" s="77"/>
    </row>
    <row r="9256" spans="17:17" x14ac:dyDescent="0.3">
      <c r="Q9256" s="77"/>
    </row>
    <row r="9257" spans="17:17" x14ac:dyDescent="0.3">
      <c r="Q9257" s="77"/>
    </row>
    <row r="9258" spans="17:17" x14ac:dyDescent="0.3">
      <c r="Q9258" s="77"/>
    </row>
    <row r="9259" spans="17:17" x14ac:dyDescent="0.3">
      <c r="Q9259" s="77"/>
    </row>
    <row r="9260" spans="17:17" x14ac:dyDescent="0.3">
      <c r="Q9260" s="77"/>
    </row>
    <row r="9261" spans="17:17" x14ac:dyDescent="0.3">
      <c r="Q9261" s="77"/>
    </row>
    <row r="9262" spans="17:17" x14ac:dyDescent="0.3">
      <c r="Q9262" s="77"/>
    </row>
    <row r="9263" spans="17:17" x14ac:dyDescent="0.3">
      <c r="Q9263" s="77"/>
    </row>
    <row r="9264" spans="17:17" x14ac:dyDescent="0.3">
      <c r="Q9264" s="77"/>
    </row>
    <row r="9265" spans="17:17" x14ac:dyDescent="0.3">
      <c r="Q9265" s="77"/>
    </row>
    <row r="9266" spans="17:17" x14ac:dyDescent="0.3">
      <c r="Q9266" s="77"/>
    </row>
    <row r="9267" spans="17:17" x14ac:dyDescent="0.3">
      <c r="Q9267" s="77"/>
    </row>
    <row r="9268" spans="17:17" x14ac:dyDescent="0.3">
      <c r="Q9268" s="77"/>
    </row>
    <row r="9269" spans="17:17" x14ac:dyDescent="0.3">
      <c r="Q9269" s="77"/>
    </row>
    <row r="9270" spans="17:17" x14ac:dyDescent="0.3">
      <c r="Q9270" s="77"/>
    </row>
    <row r="9271" spans="17:17" x14ac:dyDescent="0.3">
      <c r="Q9271" s="77"/>
    </row>
    <row r="9272" spans="17:17" x14ac:dyDescent="0.3">
      <c r="Q9272" s="77"/>
    </row>
    <row r="9273" spans="17:17" x14ac:dyDescent="0.3">
      <c r="Q9273" s="77"/>
    </row>
    <row r="9274" spans="17:17" x14ac:dyDescent="0.3">
      <c r="Q9274" s="77"/>
    </row>
    <row r="9275" spans="17:17" x14ac:dyDescent="0.3">
      <c r="Q9275" s="77"/>
    </row>
    <row r="9276" spans="17:17" x14ac:dyDescent="0.3">
      <c r="Q9276" s="77"/>
    </row>
    <row r="9277" spans="17:17" x14ac:dyDescent="0.3">
      <c r="Q9277" s="77"/>
    </row>
    <row r="9278" spans="17:17" x14ac:dyDescent="0.3">
      <c r="Q9278" s="77"/>
    </row>
    <row r="9279" spans="17:17" x14ac:dyDescent="0.3">
      <c r="Q9279" s="77"/>
    </row>
    <row r="9280" spans="17:17" x14ac:dyDescent="0.3">
      <c r="Q9280" s="77"/>
    </row>
    <row r="9281" spans="17:17" x14ac:dyDescent="0.3">
      <c r="Q9281" s="77"/>
    </row>
    <row r="9282" spans="17:17" x14ac:dyDescent="0.3">
      <c r="Q9282" s="77"/>
    </row>
    <row r="9283" spans="17:17" x14ac:dyDescent="0.3">
      <c r="Q9283" s="77"/>
    </row>
    <row r="9284" spans="17:17" x14ac:dyDescent="0.3">
      <c r="Q9284" s="77"/>
    </row>
    <row r="9285" spans="17:17" x14ac:dyDescent="0.3">
      <c r="Q9285" s="77"/>
    </row>
    <row r="9286" spans="17:17" x14ac:dyDescent="0.3">
      <c r="Q9286" s="77"/>
    </row>
    <row r="9287" spans="17:17" x14ac:dyDescent="0.3">
      <c r="Q9287" s="77"/>
    </row>
    <row r="9288" spans="17:17" x14ac:dyDescent="0.3">
      <c r="Q9288" s="77"/>
    </row>
    <row r="9289" spans="17:17" x14ac:dyDescent="0.3">
      <c r="Q9289" s="77"/>
    </row>
    <row r="9290" spans="17:17" x14ac:dyDescent="0.3">
      <c r="Q9290" s="77"/>
    </row>
    <row r="9291" spans="17:17" x14ac:dyDescent="0.3">
      <c r="Q9291" s="77"/>
    </row>
    <row r="9292" spans="17:17" x14ac:dyDescent="0.3">
      <c r="Q9292" s="77"/>
    </row>
    <row r="9293" spans="17:17" x14ac:dyDescent="0.3">
      <c r="Q9293" s="77"/>
    </row>
    <row r="9294" spans="17:17" x14ac:dyDescent="0.3">
      <c r="Q9294" s="77"/>
    </row>
    <row r="9295" spans="17:17" x14ac:dyDescent="0.3">
      <c r="Q9295" s="77"/>
    </row>
    <row r="9296" spans="17:17" x14ac:dyDescent="0.3">
      <c r="Q9296" s="77"/>
    </row>
    <row r="9297" spans="17:17" x14ac:dyDescent="0.3">
      <c r="Q9297" s="77"/>
    </row>
    <row r="9298" spans="17:17" x14ac:dyDescent="0.3">
      <c r="Q9298" s="77"/>
    </row>
    <row r="9299" spans="17:17" x14ac:dyDescent="0.3">
      <c r="Q9299" s="77"/>
    </row>
    <row r="9300" spans="17:17" x14ac:dyDescent="0.3">
      <c r="Q9300" s="77"/>
    </row>
    <row r="9301" spans="17:17" x14ac:dyDescent="0.3">
      <c r="Q9301" s="77"/>
    </row>
    <row r="9302" spans="17:17" x14ac:dyDescent="0.3">
      <c r="Q9302" s="77"/>
    </row>
    <row r="9303" spans="17:17" x14ac:dyDescent="0.3">
      <c r="Q9303" s="77"/>
    </row>
    <row r="9304" spans="17:17" x14ac:dyDescent="0.3">
      <c r="Q9304" s="77"/>
    </row>
    <row r="9305" spans="17:17" x14ac:dyDescent="0.3">
      <c r="Q9305" s="77"/>
    </row>
    <row r="9306" spans="17:17" x14ac:dyDescent="0.3">
      <c r="Q9306" s="77"/>
    </row>
    <row r="9307" spans="17:17" x14ac:dyDescent="0.3">
      <c r="Q9307" s="77"/>
    </row>
    <row r="9308" spans="17:17" x14ac:dyDescent="0.3">
      <c r="Q9308" s="77"/>
    </row>
    <row r="9309" spans="17:17" x14ac:dyDescent="0.3">
      <c r="Q9309" s="77"/>
    </row>
    <row r="9310" spans="17:17" x14ac:dyDescent="0.3">
      <c r="Q9310" s="77"/>
    </row>
    <row r="9311" spans="17:17" x14ac:dyDescent="0.3">
      <c r="Q9311" s="77"/>
    </row>
    <row r="9312" spans="17:17" x14ac:dyDescent="0.3">
      <c r="Q9312" s="77"/>
    </row>
    <row r="9313" spans="17:17" x14ac:dyDescent="0.3">
      <c r="Q9313" s="77"/>
    </row>
    <row r="9314" spans="17:17" x14ac:dyDescent="0.3">
      <c r="Q9314" s="77"/>
    </row>
    <row r="9315" spans="17:17" x14ac:dyDescent="0.3">
      <c r="Q9315" s="77"/>
    </row>
    <row r="9316" spans="17:17" x14ac:dyDescent="0.3">
      <c r="Q9316" s="77"/>
    </row>
    <row r="9317" spans="17:17" x14ac:dyDescent="0.3">
      <c r="Q9317" s="77"/>
    </row>
    <row r="9318" spans="17:17" x14ac:dyDescent="0.3">
      <c r="Q9318" s="77"/>
    </row>
    <row r="9319" spans="17:17" x14ac:dyDescent="0.3">
      <c r="Q9319" s="77"/>
    </row>
    <row r="9320" spans="17:17" x14ac:dyDescent="0.3">
      <c r="Q9320" s="77"/>
    </row>
    <row r="9321" spans="17:17" x14ac:dyDescent="0.3">
      <c r="Q9321" s="77"/>
    </row>
    <row r="9322" spans="17:17" x14ac:dyDescent="0.3">
      <c r="Q9322" s="77"/>
    </row>
    <row r="9323" spans="17:17" x14ac:dyDescent="0.3">
      <c r="Q9323" s="77"/>
    </row>
    <row r="9324" spans="17:17" x14ac:dyDescent="0.3">
      <c r="Q9324" s="77"/>
    </row>
    <row r="9325" spans="17:17" x14ac:dyDescent="0.3">
      <c r="Q9325" s="77"/>
    </row>
    <row r="9326" spans="17:17" x14ac:dyDescent="0.3">
      <c r="Q9326" s="77"/>
    </row>
    <row r="9327" spans="17:17" x14ac:dyDescent="0.3">
      <c r="Q9327" s="77"/>
    </row>
    <row r="9328" spans="17:17" x14ac:dyDescent="0.3">
      <c r="Q9328" s="77"/>
    </row>
    <row r="9329" spans="17:17" x14ac:dyDescent="0.3">
      <c r="Q9329" s="77"/>
    </row>
    <row r="9330" spans="17:17" x14ac:dyDescent="0.3">
      <c r="Q9330" s="77"/>
    </row>
    <row r="9331" spans="17:17" x14ac:dyDescent="0.3">
      <c r="Q9331" s="77"/>
    </row>
    <row r="9332" spans="17:17" x14ac:dyDescent="0.3">
      <c r="Q9332" s="77"/>
    </row>
    <row r="9333" spans="17:17" x14ac:dyDescent="0.3">
      <c r="Q9333" s="77"/>
    </row>
    <row r="9334" spans="17:17" x14ac:dyDescent="0.3">
      <c r="Q9334" s="77"/>
    </row>
    <row r="9335" spans="17:17" x14ac:dyDescent="0.3">
      <c r="Q9335" s="77"/>
    </row>
    <row r="9336" spans="17:17" x14ac:dyDescent="0.3">
      <c r="Q9336" s="77"/>
    </row>
    <row r="9337" spans="17:17" x14ac:dyDescent="0.3">
      <c r="Q9337" s="77"/>
    </row>
    <row r="9338" spans="17:17" x14ac:dyDescent="0.3">
      <c r="Q9338" s="77"/>
    </row>
    <row r="9339" spans="17:17" x14ac:dyDescent="0.3">
      <c r="Q9339" s="77"/>
    </row>
    <row r="9340" spans="17:17" x14ac:dyDescent="0.3">
      <c r="Q9340" s="77"/>
    </row>
    <row r="9341" spans="17:17" x14ac:dyDescent="0.3">
      <c r="Q9341" s="77"/>
    </row>
    <row r="9342" spans="17:17" x14ac:dyDescent="0.3">
      <c r="Q9342" s="77"/>
    </row>
    <row r="9343" spans="17:17" x14ac:dyDescent="0.3">
      <c r="Q9343" s="77"/>
    </row>
    <row r="9344" spans="17:17" x14ac:dyDescent="0.3">
      <c r="Q9344" s="77"/>
    </row>
    <row r="9345" spans="17:17" x14ac:dyDescent="0.3">
      <c r="Q9345" s="77"/>
    </row>
    <row r="9346" spans="17:17" x14ac:dyDescent="0.3">
      <c r="Q9346" s="77"/>
    </row>
    <row r="9347" spans="17:17" x14ac:dyDescent="0.3">
      <c r="Q9347" s="77"/>
    </row>
    <row r="9348" spans="17:17" x14ac:dyDescent="0.3">
      <c r="Q9348" s="77"/>
    </row>
    <row r="9349" spans="17:17" x14ac:dyDescent="0.3">
      <c r="Q9349" s="77"/>
    </row>
    <row r="9350" spans="17:17" x14ac:dyDescent="0.3">
      <c r="Q9350" s="77"/>
    </row>
    <row r="9351" spans="17:17" x14ac:dyDescent="0.3">
      <c r="Q9351" s="77"/>
    </row>
    <row r="9352" spans="17:17" x14ac:dyDescent="0.3">
      <c r="Q9352" s="77"/>
    </row>
    <row r="9353" spans="17:17" x14ac:dyDescent="0.3">
      <c r="Q9353" s="77"/>
    </row>
    <row r="9354" spans="17:17" x14ac:dyDescent="0.3">
      <c r="Q9354" s="77"/>
    </row>
    <row r="9355" spans="17:17" x14ac:dyDescent="0.3">
      <c r="Q9355" s="77"/>
    </row>
    <row r="9356" spans="17:17" x14ac:dyDescent="0.3">
      <c r="Q9356" s="77"/>
    </row>
    <row r="9357" spans="17:17" x14ac:dyDescent="0.3">
      <c r="Q9357" s="77"/>
    </row>
    <row r="9358" spans="17:17" x14ac:dyDescent="0.3">
      <c r="Q9358" s="77"/>
    </row>
    <row r="9359" spans="17:17" x14ac:dyDescent="0.3">
      <c r="Q9359" s="77"/>
    </row>
    <row r="9360" spans="17:17" x14ac:dyDescent="0.3">
      <c r="Q9360" s="77"/>
    </row>
    <row r="9361" spans="17:17" x14ac:dyDescent="0.3">
      <c r="Q9361" s="77"/>
    </row>
    <row r="9362" spans="17:17" x14ac:dyDescent="0.3">
      <c r="Q9362" s="77"/>
    </row>
    <row r="9363" spans="17:17" x14ac:dyDescent="0.3">
      <c r="Q9363" s="77"/>
    </row>
    <row r="9364" spans="17:17" x14ac:dyDescent="0.3">
      <c r="Q9364" s="77"/>
    </row>
    <row r="9365" spans="17:17" x14ac:dyDescent="0.3">
      <c r="Q9365" s="77"/>
    </row>
    <row r="9366" spans="17:17" x14ac:dyDescent="0.3">
      <c r="Q9366" s="77"/>
    </row>
    <row r="9367" spans="17:17" x14ac:dyDescent="0.3">
      <c r="Q9367" s="77"/>
    </row>
    <row r="9368" spans="17:17" x14ac:dyDescent="0.3">
      <c r="Q9368" s="77"/>
    </row>
    <row r="9369" spans="17:17" x14ac:dyDescent="0.3">
      <c r="Q9369" s="77"/>
    </row>
    <row r="9370" spans="17:17" x14ac:dyDescent="0.3">
      <c r="Q9370" s="77"/>
    </row>
    <row r="9371" spans="17:17" x14ac:dyDescent="0.3">
      <c r="Q9371" s="77"/>
    </row>
    <row r="9372" spans="17:17" x14ac:dyDescent="0.3">
      <c r="Q9372" s="77"/>
    </row>
    <row r="9373" spans="17:17" x14ac:dyDescent="0.3">
      <c r="Q9373" s="77"/>
    </row>
    <row r="9374" spans="17:17" x14ac:dyDescent="0.3">
      <c r="Q9374" s="77"/>
    </row>
    <row r="9375" spans="17:17" x14ac:dyDescent="0.3">
      <c r="Q9375" s="77"/>
    </row>
    <row r="9376" spans="17:17" x14ac:dyDescent="0.3">
      <c r="Q9376" s="77"/>
    </row>
    <row r="9377" spans="17:17" x14ac:dyDescent="0.3">
      <c r="Q9377" s="77"/>
    </row>
    <row r="9378" spans="17:17" x14ac:dyDescent="0.3">
      <c r="Q9378" s="77"/>
    </row>
    <row r="9379" spans="17:17" x14ac:dyDescent="0.3">
      <c r="Q9379" s="77"/>
    </row>
    <row r="9380" spans="17:17" x14ac:dyDescent="0.3">
      <c r="Q9380" s="77"/>
    </row>
    <row r="9381" spans="17:17" x14ac:dyDescent="0.3">
      <c r="Q9381" s="77"/>
    </row>
    <row r="9382" spans="17:17" x14ac:dyDescent="0.3">
      <c r="Q9382" s="77"/>
    </row>
    <row r="9383" spans="17:17" x14ac:dyDescent="0.3">
      <c r="Q9383" s="77"/>
    </row>
    <row r="9384" spans="17:17" x14ac:dyDescent="0.3">
      <c r="Q9384" s="77"/>
    </row>
    <row r="9385" spans="17:17" x14ac:dyDescent="0.3">
      <c r="Q9385" s="77"/>
    </row>
    <row r="9386" spans="17:17" x14ac:dyDescent="0.3">
      <c r="Q9386" s="77"/>
    </row>
    <row r="9387" spans="17:17" x14ac:dyDescent="0.3">
      <c r="Q9387" s="77"/>
    </row>
    <row r="9388" spans="17:17" x14ac:dyDescent="0.3">
      <c r="Q9388" s="77"/>
    </row>
    <row r="9389" spans="17:17" x14ac:dyDescent="0.3">
      <c r="Q9389" s="77"/>
    </row>
    <row r="9390" spans="17:17" x14ac:dyDescent="0.3">
      <c r="Q9390" s="77"/>
    </row>
    <row r="9391" spans="17:17" x14ac:dyDescent="0.3">
      <c r="Q9391" s="77"/>
    </row>
    <row r="9392" spans="17:17" x14ac:dyDescent="0.3">
      <c r="Q9392" s="77"/>
    </row>
    <row r="9393" spans="17:17" x14ac:dyDescent="0.3">
      <c r="Q9393" s="77"/>
    </row>
    <row r="9394" spans="17:17" x14ac:dyDescent="0.3">
      <c r="Q9394" s="77"/>
    </row>
    <row r="9395" spans="17:17" x14ac:dyDescent="0.3">
      <c r="Q9395" s="77"/>
    </row>
    <row r="9396" spans="17:17" x14ac:dyDescent="0.3">
      <c r="Q9396" s="77"/>
    </row>
    <row r="9397" spans="17:17" x14ac:dyDescent="0.3">
      <c r="Q9397" s="77"/>
    </row>
    <row r="9398" spans="17:17" x14ac:dyDescent="0.3">
      <c r="Q9398" s="77"/>
    </row>
    <row r="9399" spans="17:17" x14ac:dyDescent="0.3">
      <c r="Q9399" s="77"/>
    </row>
    <row r="9400" spans="17:17" x14ac:dyDescent="0.3">
      <c r="Q9400" s="77"/>
    </row>
    <row r="9401" spans="17:17" x14ac:dyDescent="0.3">
      <c r="Q9401" s="77"/>
    </row>
    <row r="9402" spans="17:17" x14ac:dyDescent="0.3">
      <c r="Q9402" s="77"/>
    </row>
    <row r="9403" spans="17:17" x14ac:dyDescent="0.3">
      <c r="Q9403" s="77"/>
    </row>
    <row r="9404" spans="17:17" x14ac:dyDescent="0.3">
      <c r="Q9404" s="77"/>
    </row>
    <row r="9405" spans="17:17" x14ac:dyDescent="0.3">
      <c r="Q9405" s="77"/>
    </row>
    <row r="9406" spans="17:17" x14ac:dyDescent="0.3">
      <c r="Q9406" s="77"/>
    </row>
    <row r="9407" spans="17:17" x14ac:dyDescent="0.3">
      <c r="Q9407" s="77"/>
    </row>
    <row r="9408" spans="17:17" x14ac:dyDescent="0.3">
      <c r="Q9408" s="77"/>
    </row>
    <row r="9409" spans="17:17" x14ac:dyDescent="0.3">
      <c r="Q9409" s="77"/>
    </row>
    <row r="9410" spans="17:17" x14ac:dyDescent="0.3">
      <c r="Q9410" s="77"/>
    </row>
    <row r="9411" spans="17:17" x14ac:dyDescent="0.3">
      <c r="Q9411" s="77"/>
    </row>
    <row r="9412" spans="17:17" x14ac:dyDescent="0.3">
      <c r="Q9412" s="77"/>
    </row>
    <row r="9413" spans="17:17" x14ac:dyDescent="0.3">
      <c r="Q9413" s="77"/>
    </row>
    <row r="9414" spans="17:17" x14ac:dyDescent="0.3">
      <c r="Q9414" s="77"/>
    </row>
    <row r="9415" spans="17:17" x14ac:dyDescent="0.3">
      <c r="Q9415" s="77"/>
    </row>
    <row r="9416" spans="17:17" x14ac:dyDescent="0.3">
      <c r="Q9416" s="77"/>
    </row>
    <row r="9417" spans="17:17" x14ac:dyDescent="0.3">
      <c r="Q9417" s="77"/>
    </row>
    <row r="9418" spans="17:17" x14ac:dyDescent="0.3">
      <c r="Q9418" s="77"/>
    </row>
    <row r="9419" spans="17:17" x14ac:dyDescent="0.3">
      <c r="Q9419" s="77"/>
    </row>
    <row r="9420" spans="17:17" x14ac:dyDescent="0.3">
      <c r="Q9420" s="77"/>
    </row>
    <row r="9421" spans="17:17" x14ac:dyDescent="0.3">
      <c r="Q9421" s="77"/>
    </row>
    <row r="9422" spans="17:17" x14ac:dyDescent="0.3">
      <c r="Q9422" s="77"/>
    </row>
    <row r="9423" spans="17:17" x14ac:dyDescent="0.3">
      <c r="Q9423" s="77"/>
    </row>
    <row r="9424" spans="17:17" x14ac:dyDescent="0.3">
      <c r="Q9424" s="77"/>
    </row>
    <row r="9425" spans="17:17" x14ac:dyDescent="0.3">
      <c r="Q9425" s="77"/>
    </row>
    <row r="9426" spans="17:17" x14ac:dyDescent="0.3">
      <c r="Q9426" s="77"/>
    </row>
    <row r="9427" spans="17:17" x14ac:dyDescent="0.3">
      <c r="Q9427" s="77"/>
    </row>
    <row r="9428" spans="17:17" x14ac:dyDescent="0.3">
      <c r="Q9428" s="77"/>
    </row>
    <row r="9429" spans="17:17" x14ac:dyDescent="0.3">
      <c r="Q9429" s="77"/>
    </row>
    <row r="9430" spans="17:17" x14ac:dyDescent="0.3">
      <c r="Q9430" s="77"/>
    </row>
    <row r="9431" spans="17:17" x14ac:dyDescent="0.3">
      <c r="Q9431" s="77"/>
    </row>
    <row r="9432" spans="17:17" x14ac:dyDescent="0.3">
      <c r="Q9432" s="77"/>
    </row>
    <row r="9433" spans="17:17" x14ac:dyDescent="0.3">
      <c r="Q9433" s="77"/>
    </row>
    <row r="9434" spans="17:17" x14ac:dyDescent="0.3">
      <c r="Q9434" s="77"/>
    </row>
    <row r="9435" spans="17:17" x14ac:dyDescent="0.3">
      <c r="Q9435" s="77"/>
    </row>
    <row r="9436" spans="17:17" x14ac:dyDescent="0.3">
      <c r="Q9436" s="77"/>
    </row>
    <row r="9437" spans="17:17" x14ac:dyDescent="0.3">
      <c r="Q9437" s="77"/>
    </row>
    <row r="9438" spans="17:17" x14ac:dyDescent="0.3">
      <c r="Q9438" s="77"/>
    </row>
    <row r="9439" spans="17:17" x14ac:dyDescent="0.3">
      <c r="Q9439" s="77"/>
    </row>
    <row r="9440" spans="17:17" x14ac:dyDescent="0.3">
      <c r="Q9440" s="77"/>
    </row>
    <row r="9441" spans="17:17" x14ac:dyDescent="0.3">
      <c r="Q9441" s="77"/>
    </row>
    <row r="9442" spans="17:17" x14ac:dyDescent="0.3">
      <c r="Q9442" s="77"/>
    </row>
    <row r="9443" spans="17:17" x14ac:dyDescent="0.3">
      <c r="Q9443" s="77"/>
    </row>
    <row r="9444" spans="17:17" x14ac:dyDescent="0.3">
      <c r="Q9444" s="77"/>
    </row>
    <row r="9445" spans="17:17" x14ac:dyDescent="0.3">
      <c r="Q9445" s="77"/>
    </row>
    <row r="9446" spans="17:17" x14ac:dyDescent="0.3">
      <c r="Q9446" s="77"/>
    </row>
    <row r="9447" spans="17:17" x14ac:dyDescent="0.3">
      <c r="Q9447" s="77"/>
    </row>
    <row r="9448" spans="17:17" x14ac:dyDescent="0.3">
      <c r="Q9448" s="77"/>
    </row>
    <row r="9449" spans="17:17" x14ac:dyDescent="0.3">
      <c r="Q9449" s="77"/>
    </row>
    <row r="9450" spans="17:17" x14ac:dyDescent="0.3">
      <c r="Q9450" s="77"/>
    </row>
    <row r="9451" spans="17:17" x14ac:dyDescent="0.3">
      <c r="Q9451" s="77"/>
    </row>
    <row r="9452" spans="17:17" x14ac:dyDescent="0.3">
      <c r="Q9452" s="77"/>
    </row>
    <row r="9453" spans="17:17" x14ac:dyDescent="0.3">
      <c r="Q9453" s="77"/>
    </row>
    <row r="9454" spans="17:17" x14ac:dyDescent="0.3">
      <c r="Q9454" s="77"/>
    </row>
    <row r="9455" spans="17:17" x14ac:dyDescent="0.3">
      <c r="Q9455" s="77"/>
    </row>
    <row r="9456" spans="17:17" x14ac:dyDescent="0.3">
      <c r="Q9456" s="77"/>
    </row>
    <row r="9457" spans="17:17" x14ac:dyDescent="0.3">
      <c r="Q9457" s="77"/>
    </row>
    <row r="9458" spans="17:17" x14ac:dyDescent="0.3">
      <c r="Q9458" s="77"/>
    </row>
    <row r="9459" spans="17:17" x14ac:dyDescent="0.3">
      <c r="Q9459" s="77"/>
    </row>
    <row r="9460" spans="17:17" x14ac:dyDescent="0.3">
      <c r="Q9460" s="77"/>
    </row>
    <row r="9461" spans="17:17" x14ac:dyDescent="0.3">
      <c r="Q9461" s="77"/>
    </row>
    <row r="9462" spans="17:17" x14ac:dyDescent="0.3">
      <c r="Q9462" s="77"/>
    </row>
    <row r="9463" spans="17:17" x14ac:dyDescent="0.3">
      <c r="Q9463" s="77"/>
    </row>
    <row r="9464" spans="17:17" x14ac:dyDescent="0.3">
      <c r="Q9464" s="77"/>
    </row>
    <row r="9465" spans="17:17" x14ac:dyDescent="0.3">
      <c r="Q9465" s="77"/>
    </row>
    <row r="9466" spans="17:17" x14ac:dyDescent="0.3">
      <c r="Q9466" s="77"/>
    </row>
    <row r="9467" spans="17:17" x14ac:dyDescent="0.3">
      <c r="Q9467" s="77"/>
    </row>
    <row r="9468" spans="17:17" x14ac:dyDescent="0.3">
      <c r="Q9468" s="77"/>
    </row>
    <row r="9469" spans="17:17" x14ac:dyDescent="0.3">
      <c r="Q9469" s="77"/>
    </row>
    <row r="9470" spans="17:17" x14ac:dyDescent="0.3">
      <c r="Q9470" s="77"/>
    </row>
    <row r="9471" spans="17:17" x14ac:dyDescent="0.3">
      <c r="Q9471" s="77"/>
    </row>
    <row r="9472" spans="17:17" x14ac:dyDescent="0.3">
      <c r="Q9472" s="77"/>
    </row>
    <row r="9473" spans="17:17" x14ac:dyDescent="0.3">
      <c r="Q9473" s="77"/>
    </row>
    <row r="9474" spans="17:17" x14ac:dyDescent="0.3">
      <c r="Q9474" s="77"/>
    </row>
    <row r="9475" spans="17:17" x14ac:dyDescent="0.3">
      <c r="Q9475" s="77"/>
    </row>
    <row r="9476" spans="17:17" x14ac:dyDescent="0.3">
      <c r="Q9476" s="77"/>
    </row>
    <row r="9477" spans="17:17" x14ac:dyDescent="0.3">
      <c r="Q9477" s="77"/>
    </row>
    <row r="9478" spans="17:17" x14ac:dyDescent="0.3">
      <c r="Q9478" s="77"/>
    </row>
    <row r="9479" spans="17:17" x14ac:dyDescent="0.3">
      <c r="Q9479" s="77"/>
    </row>
    <row r="9480" spans="17:17" x14ac:dyDescent="0.3">
      <c r="Q9480" s="77"/>
    </row>
    <row r="9481" spans="17:17" x14ac:dyDescent="0.3">
      <c r="Q9481" s="77"/>
    </row>
    <row r="9482" spans="17:17" x14ac:dyDescent="0.3">
      <c r="Q9482" s="77"/>
    </row>
    <row r="9483" spans="17:17" x14ac:dyDescent="0.3">
      <c r="Q9483" s="77"/>
    </row>
    <row r="9484" spans="17:17" x14ac:dyDescent="0.3">
      <c r="Q9484" s="77"/>
    </row>
    <row r="9485" spans="17:17" x14ac:dyDescent="0.3">
      <c r="Q9485" s="77"/>
    </row>
    <row r="9486" spans="17:17" x14ac:dyDescent="0.3">
      <c r="Q9486" s="77"/>
    </row>
    <row r="9487" spans="17:17" x14ac:dyDescent="0.3">
      <c r="Q9487" s="77"/>
    </row>
    <row r="9488" spans="17:17" x14ac:dyDescent="0.3">
      <c r="Q9488" s="77"/>
    </row>
    <row r="9489" spans="17:17" x14ac:dyDescent="0.3">
      <c r="Q9489" s="77"/>
    </row>
    <row r="9490" spans="17:17" x14ac:dyDescent="0.3">
      <c r="Q9490" s="77"/>
    </row>
    <row r="9491" spans="17:17" x14ac:dyDescent="0.3">
      <c r="Q9491" s="77"/>
    </row>
    <row r="9492" spans="17:17" x14ac:dyDescent="0.3">
      <c r="Q9492" s="77"/>
    </row>
    <row r="9493" spans="17:17" x14ac:dyDescent="0.3">
      <c r="Q9493" s="77"/>
    </row>
    <row r="9494" spans="17:17" x14ac:dyDescent="0.3">
      <c r="Q9494" s="77"/>
    </row>
    <row r="9495" spans="17:17" x14ac:dyDescent="0.3">
      <c r="Q9495" s="77"/>
    </row>
    <row r="9496" spans="17:17" x14ac:dyDescent="0.3">
      <c r="Q9496" s="77"/>
    </row>
    <row r="9497" spans="17:17" x14ac:dyDescent="0.3">
      <c r="Q9497" s="77"/>
    </row>
    <row r="9498" spans="17:17" x14ac:dyDescent="0.3">
      <c r="Q9498" s="77"/>
    </row>
    <row r="9499" spans="17:17" x14ac:dyDescent="0.3">
      <c r="Q9499" s="77"/>
    </row>
    <row r="9500" spans="17:17" x14ac:dyDescent="0.3">
      <c r="Q9500" s="77"/>
    </row>
    <row r="9501" spans="17:17" x14ac:dyDescent="0.3">
      <c r="Q9501" s="77"/>
    </row>
    <row r="9502" spans="17:17" x14ac:dyDescent="0.3">
      <c r="Q9502" s="77"/>
    </row>
    <row r="9503" spans="17:17" x14ac:dyDescent="0.3">
      <c r="Q9503" s="77"/>
    </row>
    <row r="9504" spans="17:17" x14ac:dyDescent="0.3">
      <c r="Q9504" s="77"/>
    </row>
    <row r="9505" spans="17:17" x14ac:dyDescent="0.3">
      <c r="Q9505" s="77"/>
    </row>
    <row r="9506" spans="17:17" x14ac:dyDescent="0.3">
      <c r="Q9506" s="77"/>
    </row>
    <row r="9507" spans="17:17" x14ac:dyDescent="0.3">
      <c r="Q9507" s="77"/>
    </row>
    <row r="9508" spans="17:17" x14ac:dyDescent="0.3">
      <c r="Q9508" s="77"/>
    </row>
    <row r="9509" spans="17:17" x14ac:dyDescent="0.3">
      <c r="Q9509" s="77"/>
    </row>
    <row r="9510" spans="17:17" x14ac:dyDescent="0.3">
      <c r="Q9510" s="77"/>
    </row>
    <row r="9511" spans="17:17" x14ac:dyDescent="0.3">
      <c r="Q9511" s="77"/>
    </row>
    <row r="9512" spans="17:17" x14ac:dyDescent="0.3">
      <c r="Q9512" s="77"/>
    </row>
    <row r="9513" spans="17:17" x14ac:dyDescent="0.3">
      <c r="Q9513" s="77"/>
    </row>
    <row r="9514" spans="17:17" x14ac:dyDescent="0.3">
      <c r="Q9514" s="77"/>
    </row>
    <row r="9515" spans="17:17" x14ac:dyDescent="0.3">
      <c r="Q9515" s="77"/>
    </row>
    <row r="9516" spans="17:17" x14ac:dyDescent="0.3">
      <c r="Q9516" s="77"/>
    </row>
    <row r="9517" spans="17:17" x14ac:dyDescent="0.3">
      <c r="Q9517" s="77"/>
    </row>
    <row r="9518" spans="17:17" x14ac:dyDescent="0.3">
      <c r="Q9518" s="77"/>
    </row>
    <row r="9519" spans="17:17" x14ac:dyDescent="0.3">
      <c r="Q9519" s="77"/>
    </row>
    <row r="9520" spans="17:17" x14ac:dyDescent="0.3">
      <c r="Q9520" s="77"/>
    </row>
    <row r="9521" spans="17:17" x14ac:dyDescent="0.3">
      <c r="Q9521" s="77"/>
    </row>
    <row r="9522" spans="17:17" x14ac:dyDescent="0.3">
      <c r="Q9522" s="77"/>
    </row>
    <row r="9523" spans="17:17" x14ac:dyDescent="0.3">
      <c r="Q9523" s="77"/>
    </row>
    <row r="9524" spans="17:17" x14ac:dyDescent="0.3">
      <c r="Q9524" s="77"/>
    </row>
    <row r="9525" spans="17:17" x14ac:dyDescent="0.3">
      <c r="Q9525" s="77"/>
    </row>
    <row r="9526" spans="17:17" x14ac:dyDescent="0.3">
      <c r="Q9526" s="77"/>
    </row>
    <row r="9527" spans="17:17" x14ac:dyDescent="0.3">
      <c r="Q9527" s="77"/>
    </row>
    <row r="9528" spans="17:17" x14ac:dyDescent="0.3">
      <c r="Q9528" s="77"/>
    </row>
    <row r="9529" spans="17:17" x14ac:dyDescent="0.3">
      <c r="Q9529" s="77"/>
    </row>
    <row r="9530" spans="17:17" x14ac:dyDescent="0.3">
      <c r="Q9530" s="77"/>
    </row>
    <row r="9531" spans="17:17" x14ac:dyDescent="0.3">
      <c r="Q9531" s="77"/>
    </row>
    <row r="9532" spans="17:17" x14ac:dyDescent="0.3">
      <c r="Q9532" s="77"/>
    </row>
    <row r="9533" spans="17:17" x14ac:dyDescent="0.3">
      <c r="Q9533" s="77"/>
    </row>
    <row r="9534" spans="17:17" x14ac:dyDescent="0.3">
      <c r="Q9534" s="77"/>
    </row>
    <row r="9535" spans="17:17" x14ac:dyDescent="0.3">
      <c r="Q9535" s="77"/>
    </row>
    <row r="9536" spans="17:17" x14ac:dyDescent="0.3">
      <c r="Q9536" s="77"/>
    </row>
    <row r="9537" spans="17:17" x14ac:dyDescent="0.3">
      <c r="Q9537" s="77"/>
    </row>
    <row r="9538" spans="17:17" x14ac:dyDescent="0.3">
      <c r="Q9538" s="77"/>
    </row>
    <row r="9539" spans="17:17" x14ac:dyDescent="0.3">
      <c r="Q9539" s="77"/>
    </row>
    <row r="9540" spans="17:17" x14ac:dyDescent="0.3">
      <c r="Q9540" s="77"/>
    </row>
    <row r="9541" spans="17:17" x14ac:dyDescent="0.3">
      <c r="Q9541" s="77"/>
    </row>
    <row r="9542" spans="17:17" x14ac:dyDescent="0.3">
      <c r="Q9542" s="77"/>
    </row>
    <row r="9543" spans="17:17" x14ac:dyDescent="0.3">
      <c r="Q9543" s="77"/>
    </row>
    <row r="9544" spans="17:17" x14ac:dyDescent="0.3">
      <c r="Q9544" s="77"/>
    </row>
    <row r="9545" spans="17:17" x14ac:dyDescent="0.3">
      <c r="Q9545" s="77"/>
    </row>
    <row r="9546" spans="17:17" x14ac:dyDescent="0.3">
      <c r="Q9546" s="77"/>
    </row>
    <row r="9547" spans="17:17" x14ac:dyDescent="0.3">
      <c r="Q9547" s="77"/>
    </row>
    <row r="9548" spans="17:17" x14ac:dyDescent="0.3">
      <c r="Q9548" s="77"/>
    </row>
    <row r="9549" spans="17:17" x14ac:dyDescent="0.3">
      <c r="Q9549" s="77"/>
    </row>
    <row r="9550" spans="17:17" x14ac:dyDescent="0.3">
      <c r="Q9550" s="77"/>
    </row>
    <row r="9551" spans="17:17" x14ac:dyDescent="0.3">
      <c r="Q9551" s="77"/>
    </row>
    <row r="9552" spans="17:17" x14ac:dyDescent="0.3">
      <c r="Q9552" s="77"/>
    </row>
    <row r="9553" spans="17:17" x14ac:dyDescent="0.3">
      <c r="Q9553" s="77"/>
    </row>
    <row r="9554" spans="17:17" x14ac:dyDescent="0.3">
      <c r="Q9554" s="77"/>
    </row>
    <row r="9555" spans="17:17" x14ac:dyDescent="0.3">
      <c r="Q9555" s="77"/>
    </row>
    <row r="9556" spans="17:17" x14ac:dyDescent="0.3">
      <c r="Q9556" s="77"/>
    </row>
    <row r="9557" spans="17:17" x14ac:dyDescent="0.3">
      <c r="Q9557" s="77"/>
    </row>
    <row r="9558" spans="17:17" x14ac:dyDescent="0.3">
      <c r="Q9558" s="77"/>
    </row>
    <row r="9559" spans="17:17" x14ac:dyDescent="0.3">
      <c r="Q9559" s="77"/>
    </row>
    <row r="9560" spans="17:17" x14ac:dyDescent="0.3">
      <c r="Q9560" s="77"/>
    </row>
    <row r="9561" spans="17:17" x14ac:dyDescent="0.3">
      <c r="Q9561" s="77"/>
    </row>
    <row r="9562" spans="17:17" x14ac:dyDescent="0.3">
      <c r="Q9562" s="77"/>
    </row>
    <row r="9563" spans="17:17" x14ac:dyDescent="0.3">
      <c r="Q9563" s="77"/>
    </row>
    <row r="9564" spans="17:17" x14ac:dyDescent="0.3">
      <c r="Q9564" s="77"/>
    </row>
    <row r="9565" spans="17:17" x14ac:dyDescent="0.3">
      <c r="Q9565" s="77"/>
    </row>
    <row r="9566" spans="17:17" x14ac:dyDescent="0.3">
      <c r="Q9566" s="77"/>
    </row>
    <row r="9567" spans="17:17" x14ac:dyDescent="0.3">
      <c r="Q9567" s="77"/>
    </row>
    <row r="9568" spans="17:17" x14ac:dyDescent="0.3">
      <c r="Q9568" s="77"/>
    </row>
    <row r="9569" spans="17:17" x14ac:dyDescent="0.3">
      <c r="Q9569" s="77"/>
    </row>
    <row r="9570" spans="17:17" x14ac:dyDescent="0.3">
      <c r="Q9570" s="77"/>
    </row>
    <row r="9571" spans="17:17" x14ac:dyDescent="0.3">
      <c r="Q9571" s="77"/>
    </row>
    <row r="9572" spans="17:17" x14ac:dyDescent="0.3">
      <c r="Q9572" s="77"/>
    </row>
    <row r="9573" spans="17:17" x14ac:dyDescent="0.3">
      <c r="Q9573" s="77"/>
    </row>
    <row r="9574" spans="17:17" x14ac:dyDescent="0.3">
      <c r="Q9574" s="77"/>
    </row>
    <row r="9575" spans="17:17" x14ac:dyDescent="0.3">
      <c r="Q9575" s="77"/>
    </row>
    <row r="9576" spans="17:17" x14ac:dyDescent="0.3">
      <c r="Q9576" s="77"/>
    </row>
    <row r="9577" spans="17:17" x14ac:dyDescent="0.3">
      <c r="Q9577" s="77"/>
    </row>
    <row r="9578" spans="17:17" x14ac:dyDescent="0.3">
      <c r="Q9578" s="77"/>
    </row>
    <row r="9579" spans="17:17" x14ac:dyDescent="0.3">
      <c r="Q9579" s="77"/>
    </row>
    <row r="9580" spans="17:17" x14ac:dyDescent="0.3">
      <c r="Q9580" s="77"/>
    </row>
    <row r="9581" spans="17:17" x14ac:dyDescent="0.3">
      <c r="Q9581" s="77"/>
    </row>
    <row r="9582" spans="17:17" x14ac:dyDescent="0.3">
      <c r="Q9582" s="77"/>
    </row>
    <row r="9583" spans="17:17" x14ac:dyDescent="0.3">
      <c r="Q9583" s="77"/>
    </row>
    <row r="9584" spans="17:17" x14ac:dyDescent="0.3">
      <c r="Q9584" s="77"/>
    </row>
    <row r="9585" spans="17:17" x14ac:dyDescent="0.3">
      <c r="Q9585" s="77"/>
    </row>
    <row r="9586" spans="17:17" x14ac:dyDescent="0.3">
      <c r="Q9586" s="77"/>
    </row>
    <row r="9587" spans="17:17" x14ac:dyDescent="0.3">
      <c r="Q9587" s="77"/>
    </row>
    <row r="9588" spans="17:17" x14ac:dyDescent="0.3">
      <c r="Q9588" s="77"/>
    </row>
    <row r="9589" spans="17:17" x14ac:dyDescent="0.3">
      <c r="Q9589" s="77"/>
    </row>
    <row r="9590" spans="17:17" x14ac:dyDescent="0.3">
      <c r="Q9590" s="77"/>
    </row>
    <row r="9591" spans="17:17" x14ac:dyDescent="0.3">
      <c r="Q9591" s="77"/>
    </row>
    <row r="9592" spans="17:17" x14ac:dyDescent="0.3">
      <c r="Q9592" s="77"/>
    </row>
    <row r="9593" spans="17:17" x14ac:dyDescent="0.3">
      <c r="Q9593" s="77"/>
    </row>
    <row r="9594" spans="17:17" x14ac:dyDescent="0.3">
      <c r="Q9594" s="77"/>
    </row>
    <row r="9595" spans="17:17" x14ac:dyDescent="0.3">
      <c r="Q9595" s="77"/>
    </row>
    <row r="9596" spans="17:17" x14ac:dyDescent="0.3">
      <c r="Q9596" s="77"/>
    </row>
    <row r="9597" spans="17:17" x14ac:dyDescent="0.3">
      <c r="Q9597" s="77"/>
    </row>
    <row r="9598" spans="17:17" x14ac:dyDescent="0.3">
      <c r="Q9598" s="77"/>
    </row>
    <row r="9599" spans="17:17" x14ac:dyDescent="0.3">
      <c r="Q9599" s="77"/>
    </row>
    <row r="9600" spans="17:17" x14ac:dyDescent="0.3">
      <c r="Q9600" s="77"/>
    </row>
    <row r="9601" spans="17:17" x14ac:dyDescent="0.3">
      <c r="Q9601" s="77"/>
    </row>
    <row r="9602" spans="17:17" x14ac:dyDescent="0.3">
      <c r="Q9602" s="77"/>
    </row>
    <row r="9603" spans="17:17" x14ac:dyDescent="0.3">
      <c r="Q9603" s="77"/>
    </row>
    <row r="9604" spans="17:17" x14ac:dyDescent="0.3">
      <c r="Q9604" s="77"/>
    </row>
    <row r="9605" spans="17:17" x14ac:dyDescent="0.3">
      <c r="Q9605" s="77"/>
    </row>
    <row r="9606" spans="17:17" x14ac:dyDescent="0.3">
      <c r="Q9606" s="77"/>
    </row>
    <row r="9607" spans="17:17" x14ac:dyDescent="0.3">
      <c r="Q9607" s="77"/>
    </row>
    <row r="9608" spans="17:17" x14ac:dyDescent="0.3">
      <c r="Q9608" s="77"/>
    </row>
    <row r="9609" spans="17:17" x14ac:dyDescent="0.3">
      <c r="Q9609" s="77"/>
    </row>
    <row r="9610" spans="17:17" x14ac:dyDescent="0.3">
      <c r="Q9610" s="77"/>
    </row>
    <row r="9611" spans="17:17" x14ac:dyDescent="0.3">
      <c r="Q9611" s="77"/>
    </row>
    <row r="9612" spans="17:17" x14ac:dyDescent="0.3">
      <c r="Q9612" s="77"/>
    </row>
    <row r="9613" spans="17:17" x14ac:dyDescent="0.3">
      <c r="Q9613" s="77"/>
    </row>
    <row r="9614" spans="17:17" x14ac:dyDescent="0.3">
      <c r="Q9614" s="77"/>
    </row>
    <row r="9615" spans="17:17" x14ac:dyDescent="0.3">
      <c r="Q9615" s="77"/>
    </row>
    <row r="9616" spans="17:17" x14ac:dyDescent="0.3">
      <c r="Q9616" s="77"/>
    </row>
    <row r="9617" spans="17:17" x14ac:dyDescent="0.3">
      <c r="Q9617" s="77"/>
    </row>
    <row r="9618" spans="17:17" x14ac:dyDescent="0.3">
      <c r="Q9618" s="77"/>
    </row>
    <row r="9619" spans="17:17" x14ac:dyDescent="0.3">
      <c r="Q9619" s="77"/>
    </row>
    <row r="9620" spans="17:17" x14ac:dyDescent="0.3">
      <c r="Q9620" s="77"/>
    </row>
    <row r="9621" spans="17:17" x14ac:dyDescent="0.3">
      <c r="Q9621" s="77"/>
    </row>
    <row r="9622" spans="17:17" x14ac:dyDescent="0.3">
      <c r="Q9622" s="77"/>
    </row>
    <row r="9623" spans="17:17" x14ac:dyDescent="0.3">
      <c r="Q9623" s="77"/>
    </row>
    <row r="9624" spans="17:17" x14ac:dyDescent="0.3">
      <c r="Q9624" s="77"/>
    </row>
    <row r="9625" spans="17:17" x14ac:dyDescent="0.3">
      <c r="Q9625" s="77"/>
    </row>
    <row r="9626" spans="17:17" x14ac:dyDescent="0.3">
      <c r="Q9626" s="77"/>
    </row>
    <row r="9627" spans="17:17" x14ac:dyDescent="0.3">
      <c r="Q9627" s="77"/>
    </row>
    <row r="9628" spans="17:17" x14ac:dyDescent="0.3">
      <c r="Q9628" s="77"/>
    </row>
    <row r="9629" spans="17:17" x14ac:dyDescent="0.3">
      <c r="Q9629" s="77"/>
    </row>
    <row r="9630" spans="17:17" x14ac:dyDescent="0.3">
      <c r="Q9630" s="77"/>
    </row>
    <row r="9631" spans="17:17" x14ac:dyDescent="0.3">
      <c r="Q9631" s="77"/>
    </row>
    <row r="9632" spans="17:17" x14ac:dyDescent="0.3">
      <c r="Q9632" s="77"/>
    </row>
    <row r="9633" spans="17:17" x14ac:dyDescent="0.3">
      <c r="Q9633" s="77"/>
    </row>
    <row r="9634" spans="17:17" x14ac:dyDescent="0.3">
      <c r="Q9634" s="77"/>
    </row>
    <row r="9635" spans="17:17" x14ac:dyDescent="0.3">
      <c r="Q9635" s="77"/>
    </row>
    <row r="9636" spans="17:17" x14ac:dyDescent="0.3">
      <c r="Q9636" s="77"/>
    </row>
    <row r="9637" spans="17:17" x14ac:dyDescent="0.3">
      <c r="Q9637" s="77"/>
    </row>
    <row r="9638" spans="17:17" x14ac:dyDescent="0.3">
      <c r="Q9638" s="77"/>
    </row>
    <row r="9639" spans="17:17" x14ac:dyDescent="0.3">
      <c r="Q9639" s="77"/>
    </row>
    <row r="9640" spans="17:17" x14ac:dyDescent="0.3">
      <c r="Q9640" s="77"/>
    </row>
    <row r="9641" spans="17:17" x14ac:dyDescent="0.3">
      <c r="Q9641" s="77"/>
    </row>
    <row r="9642" spans="17:17" x14ac:dyDescent="0.3">
      <c r="Q9642" s="77"/>
    </row>
    <row r="9643" spans="17:17" x14ac:dyDescent="0.3">
      <c r="Q9643" s="77"/>
    </row>
    <row r="9644" spans="17:17" x14ac:dyDescent="0.3">
      <c r="Q9644" s="77"/>
    </row>
    <row r="9645" spans="17:17" x14ac:dyDescent="0.3">
      <c r="Q9645" s="77"/>
    </row>
    <row r="9646" spans="17:17" x14ac:dyDescent="0.3">
      <c r="Q9646" s="77"/>
    </row>
    <row r="9647" spans="17:17" x14ac:dyDescent="0.3">
      <c r="Q9647" s="77"/>
    </row>
    <row r="9648" spans="17:17" x14ac:dyDescent="0.3">
      <c r="Q9648" s="77"/>
    </row>
    <row r="9649" spans="17:17" x14ac:dyDescent="0.3">
      <c r="Q9649" s="77"/>
    </row>
    <row r="9650" spans="17:17" x14ac:dyDescent="0.3">
      <c r="Q9650" s="77"/>
    </row>
    <row r="9651" spans="17:17" x14ac:dyDescent="0.3">
      <c r="Q9651" s="77"/>
    </row>
    <row r="9652" spans="17:17" x14ac:dyDescent="0.3">
      <c r="Q9652" s="77"/>
    </row>
    <row r="9653" spans="17:17" x14ac:dyDescent="0.3">
      <c r="Q9653" s="77"/>
    </row>
    <row r="9654" spans="17:17" x14ac:dyDescent="0.3">
      <c r="Q9654" s="77"/>
    </row>
    <row r="9655" spans="17:17" x14ac:dyDescent="0.3">
      <c r="Q9655" s="77"/>
    </row>
    <row r="9656" spans="17:17" x14ac:dyDescent="0.3">
      <c r="Q9656" s="77"/>
    </row>
    <row r="9657" spans="17:17" x14ac:dyDescent="0.3">
      <c r="Q9657" s="77"/>
    </row>
    <row r="9658" spans="17:17" x14ac:dyDescent="0.3">
      <c r="Q9658" s="77"/>
    </row>
    <row r="9659" spans="17:17" x14ac:dyDescent="0.3">
      <c r="Q9659" s="77"/>
    </row>
    <row r="9660" spans="17:17" x14ac:dyDescent="0.3">
      <c r="Q9660" s="77"/>
    </row>
    <row r="9661" spans="17:17" x14ac:dyDescent="0.3">
      <c r="Q9661" s="77"/>
    </row>
    <row r="9662" spans="17:17" x14ac:dyDescent="0.3">
      <c r="Q9662" s="77"/>
    </row>
    <row r="9663" spans="17:17" x14ac:dyDescent="0.3">
      <c r="Q9663" s="77"/>
    </row>
    <row r="9664" spans="17:17" x14ac:dyDescent="0.3">
      <c r="Q9664" s="77"/>
    </row>
    <row r="9665" spans="17:17" x14ac:dyDescent="0.3">
      <c r="Q9665" s="77"/>
    </row>
    <row r="9666" spans="17:17" x14ac:dyDescent="0.3">
      <c r="Q9666" s="77"/>
    </row>
    <row r="9667" spans="17:17" x14ac:dyDescent="0.3">
      <c r="Q9667" s="77"/>
    </row>
    <row r="9668" spans="17:17" x14ac:dyDescent="0.3">
      <c r="Q9668" s="77"/>
    </row>
    <row r="9669" spans="17:17" x14ac:dyDescent="0.3">
      <c r="Q9669" s="77"/>
    </row>
    <row r="9670" spans="17:17" x14ac:dyDescent="0.3">
      <c r="Q9670" s="77"/>
    </row>
    <row r="9671" spans="17:17" x14ac:dyDescent="0.3">
      <c r="Q9671" s="77"/>
    </row>
    <row r="9672" spans="17:17" x14ac:dyDescent="0.3">
      <c r="Q9672" s="77"/>
    </row>
    <row r="9673" spans="17:17" x14ac:dyDescent="0.3">
      <c r="Q9673" s="77"/>
    </row>
    <row r="9674" spans="17:17" x14ac:dyDescent="0.3">
      <c r="Q9674" s="77"/>
    </row>
    <row r="9675" spans="17:17" x14ac:dyDescent="0.3">
      <c r="Q9675" s="77"/>
    </row>
    <row r="9676" spans="17:17" x14ac:dyDescent="0.3">
      <c r="Q9676" s="77"/>
    </row>
    <row r="9677" spans="17:17" x14ac:dyDescent="0.3">
      <c r="Q9677" s="77"/>
    </row>
    <row r="9678" spans="17:17" x14ac:dyDescent="0.3">
      <c r="Q9678" s="77"/>
    </row>
    <row r="9679" spans="17:17" x14ac:dyDescent="0.3">
      <c r="Q9679" s="77"/>
    </row>
    <row r="9680" spans="17:17" x14ac:dyDescent="0.3">
      <c r="Q9680" s="77"/>
    </row>
    <row r="9681" spans="17:17" x14ac:dyDescent="0.3">
      <c r="Q9681" s="77"/>
    </row>
    <row r="9682" spans="17:17" x14ac:dyDescent="0.3">
      <c r="Q9682" s="77"/>
    </row>
    <row r="9683" spans="17:17" x14ac:dyDescent="0.3">
      <c r="Q9683" s="77"/>
    </row>
    <row r="9684" spans="17:17" x14ac:dyDescent="0.3">
      <c r="Q9684" s="77"/>
    </row>
    <row r="9685" spans="17:17" x14ac:dyDescent="0.3">
      <c r="Q9685" s="77"/>
    </row>
    <row r="9686" spans="17:17" x14ac:dyDescent="0.3">
      <c r="Q9686" s="77"/>
    </row>
    <row r="9687" spans="17:17" x14ac:dyDescent="0.3">
      <c r="Q9687" s="77"/>
    </row>
    <row r="9688" spans="17:17" x14ac:dyDescent="0.3">
      <c r="Q9688" s="77"/>
    </row>
    <row r="9689" spans="17:17" x14ac:dyDescent="0.3">
      <c r="Q9689" s="77"/>
    </row>
    <row r="9690" spans="17:17" x14ac:dyDescent="0.3">
      <c r="Q9690" s="77"/>
    </row>
    <row r="9691" spans="17:17" x14ac:dyDescent="0.3">
      <c r="Q9691" s="77"/>
    </row>
    <row r="9692" spans="17:17" x14ac:dyDescent="0.3">
      <c r="Q9692" s="77"/>
    </row>
    <row r="9693" spans="17:17" x14ac:dyDescent="0.3">
      <c r="Q9693" s="77"/>
    </row>
    <row r="9694" spans="17:17" x14ac:dyDescent="0.3">
      <c r="Q9694" s="77"/>
    </row>
    <row r="9695" spans="17:17" x14ac:dyDescent="0.3">
      <c r="Q9695" s="77"/>
    </row>
    <row r="9696" spans="17:17" x14ac:dyDescent="0.3">
      <c r="Q9696" s="77"/>
    </row>
    <row r="9697" spans="17:17" x14ac:dyDescent="0.3">
      <c r="Q9697" s="77"/>
    </row>
    <row r="9698" spans="17:17" x14ac:dyDescent="0.3">
      <c r="Q9698" s="77"/>
    </row>
    <row r="9699" spans="17:17" x14ac:dyDescent="0.3">
      <c r="Q9699" s="77"/>
    </row>
    <row r="9700" spans="17:17" x14ac:dyDescent="0.3">
      <c r="Q9700" s="77"/>
    </row>
    <row r="9701" spans="17:17" x14ac:dyDescent="0.3">
      <c r="Q9701" s="77"/>
    </row>
    <row r="9702" spans="17:17" x14ac:dyDescent="0.3">
      <c r="Q9702" s="77"/>
    </row>
    <row r="9703" spans="17:17" x14ac:dyDescent="0.3">
      <c r="Q9703" s="77"/>
    </row>
    <row r="9704" spans="17:17" x14ac:dyDescent="0.3">
      <c r="Q9704" s="77"/>
    </row>
    <row r="9705" spans="17:17" x14ac:dyDescent="0.3">
      <c r="Q9705" s="77"/>
    </row>
    <row r="9706" spans="17:17" x14ac:dyDescent="0.3">
      <c r="Q9706" s="77"/>
    </row>
    <row r="9707" spans="17:17" x14ac:dyDescent="0.3">
      <c r="Q9707" s="77"/>
    </row>
    <row r="9708" spans="17:17" x14ac:dyDescent="0.3">
      <c r="Q9708" s="77"/>
    </row>
    <row r="9709" spans="17:17" x14ac:dyDescent="0.3">
      <c r="Q9709" s="77"/>
    </row>
    <row r="9710" spans="17:17" x14ac:dyDescent="0.3">
      <c r="Q9710" s="77"/>
    </row>
    <row r="9711" spans="17:17" x14ac:dyDescent="0.3">
      <c r="Q9711" s="77"/>
    </row>
    <row r="9712" spans="17:17" x14ac:dyDescent="0.3">
      <c r="Q9712" s="77"/>
    </row>
    <row r="9713" spans="17:17" x14ac:dyDescent="0.3">
      <c r="Q9713" s="77"/>
    </row>
    <row r="9714" spans="17:17" x14ac:dyDescent="0.3">
      <c r="Q9714" s="77"/>
    </row>
    <row r="9715" spans="17:17" x14ac:dyDescent="0.3">
      <c r="Q9715" s="77"/>
    </row>
    <row r="9716" spans="17:17" x14ac:dyDescent="0.3">
      <c r="Q9716" s="77"/>
    </row>
    <row r="9717" spans="17:17" x14ac:dyDescent="0.3">
      <c r="Q9717" s="77"/>
    </row>
    <row r="9718" spans="17:17" x14ac:dyDescent="0.3">
      <c r="Q9718" s="77"/>
    </row>
    <row r="9719" spans="17:17" x14ac:dyDescent="0.3">
      <c r="Q9719" s="77"/>
    </row>
    <row r="9720" spans="17:17" x14ac:dyDescent="0.3">
      <c r="Q9720" s="77"/>
    </row>
    <row r="9721" spans="17:17" x14ac:dyDescent="0.3">
      <c r="Q9721" s="77"/>
    </row>
    <row r="9722" spans="17:17" x14ac:dyDescent="0.3">
      <c r="Q9722" s="77"/>
    </row>
    <row r="9723" spans="17:17" x14ac:dyDescent="0.3">
      <c r="Q9723" s="77"/>
    </row>
    <row r="9724" spans="17:17" x14ac:dyDescent="0.3">
      <c r="Q9724" s="77"/>
    </row>
    <row r="9725" spans="17:17" x14ac:dyDescent="0.3">
      <c r="Q9725" s="77"/>
    </row>
    <row r="9726" spans="17:17" x14ac:dyDescent="0.3">
      <c r="Q9726" s="77"/>
    </row>
    <row r="9727" spans="17:17" x14ac:dyDescent="0.3">
      <c r="Q9727" s="77"/>
    </row>
    <row r="9728" spans="17:17" x14ac:dyDescent="0.3">
      <c r="Q9728" s="77"/>
    </row>
    <row r="9729" spans="17:17" x14ac:dyDescent="0.3">
      <c r="Q9729" s="77"/>
    </row>
    <row r="9730" spans="17:17" x14ac:dyDescent="0.3">
      <c r="Q9730" s="77"/>
    </row>
    <row r="9731" spans="17:17" x14ac:dyDescent="0.3">
      <c r="Q9731" s="77"/>
    </row>
    <row r="9732" spans="17:17" x14ac:dyDescent="0.3">
      <c r="Q9732" s="77"/>
    </row>
    <row r="9733" spans="17:17" x14ac:dyDescent="0.3">
      <c r="Q9733" s="77"/>
    </row>
    <row r="9734" spans="17:17" x14ac:dyDescent="0.3">
      <c r="Q9734" s="77"/>
    </row>
    <row r="9735" spans="17:17" x14ac:dyDescent="0.3">
      <c r="Q9735" s="77"/>
    </row>
    <row r="9736" spans="17:17" x14ac:dyDescent="0.3">
      <c r="Q9736" s="77"/>
    </row>
    <row r="9737" spans="17:17" x14ac:dyDescent="0.3">
      <c r="Q9737" s="77"/>
    </row>
    <row r="9738" spans="17:17" x14ac:dyDescent="0.3">
      <c r="Q9738" s="77"/>
    </row>
    <row r="9739" spans="17:17" x14ac:dyDescent="0.3">
      <c r="Q9739" s="77"/>
    </row>
    <row r="9740" spans="17:17" x14ac:dyDescent="0.3">
      <c r="Q9740" s="77"/>
    </row>
    <row r="9741" spans="17:17" x14ac:dyDescent="0.3">
      <c r="Q9741" s="77"/>
    </row>
    <row r="9742" spans="17:17" x14ac:dyDescent="0.3">
      <c r="Q9742" s="77"/>
    </row>
    <row r="9743" spans="17:17" x14ac:dyDescent="0.3">
      <c r="Q9743" s="77"/>
    </row>
    <row r="9744" spans="17:17" x14ac:dyDescent="0.3">
      <c r="Q9744" s="77"/>
    </row>
    <row r="9745" spans="17:17" x14ac:dyDescent="0.3">
      <c r="Q9745" s="77"/>
    </row>
    <row r="9746" spans="17:17" x14ac:dyDescent="0.3">
      <c r="Q9746" s="77"/>
    </row>
    <row r="9747" spans="17:17" x14ac:dyDescent="0.3">
      <c r="Q9747" s="77"/>
    </row>
    <row r="9748" spans="17:17" x14ac:dyDescent="0.3">
      <c r="Q9748" s="77"/>
    </row>
    <row r="9749" spans="17:17" x14ac:dyDescent="0.3">
      <c r="Q9749" s="77"/>
    </row>
    <row r="9750" spans="17:17" x14ac:dyDescent="0.3">
      <c r="Q9750" s="77"/>
    </row>
    <row r="9751" spans="17:17" x14ac:dyDescent="0.3">
      <c r="Q9751" s="77"/>
    </row>
    <row r="9752" spans="17:17" x14ac:dyDescent="0.3">
      <c r="Q9752" s="77"/>
    </row>
    <row r="9753" spans="17:17" x14ac:dyDescent="0.3">
      <c r="Q9753" s="77"/>
    </row>
    <row r="9754" spans="17:17" x14ac:dyDescent="0.3">
      <c r="Q9754" s="77"/>
    </row>
    <row r="9755" spans="17:17" x14ac:dyDescent="0.3">
      <c r="Q9755" s="77"/>
    </row>
    <row r="9756" spans="17:17" x14ac:dyDescent="0.3">
      <c r="Q9756" s="77"/>
    </row>
    <row r="9757" spans="17:17" x14ac:dyDescent="0.3">
      <c r="Q9757" s="77"/>
    </row>
    <row r="9758" spans="17:17" x14ac:dyDescent="0.3">
      <c r="Q9758" s="77"/>
    </row>
    <row r="9759" spans="17:17" x14ac:dyDescent="0.3">
      <c r="Q9759" s="77"/>
    </row>
    <row r="9760" spans="17:17" x14ac:dyDescent="0.3">
      <c r="Q9760" s="77"/>
    </row>
    <row r="9761" spans="17:17" x14ac:dyDescent="0.3">
      <c r="Q9761" s="77"/>
    </row>
    <row r="9762" spans="17:17" x14ac:dyDescent="0.3">
      <c r="Q9762" s="77"/>
    </row>
    <row r="9763" spans="17:17" x14ac:dyDescent="0.3">
      <c r="Q9763" s="77"/>
    </row>
    <row r="9764" spans="17:17" x14ac:dyDescent="0.3">
      <c r="Q9764" s="77"/>
    </row>
    <row r="9765" spans="17:17" x14ac:dyDescent="0.3">
      <c r="Q9765" s="77"/>
    </row>
    <row r="9766" spans="17:17" x14ac:dyDescent="0.3">
      <c r="Q9766" s="77"/>
    </row>
    <row r="9767" spans="17:17" x14ac:dyDescent="0.3">
      <c r="Q9767" s="77"/>
    </row>
    <row r="9768" spans="17:17" x14ac:dyDescent="0.3">
      <c r="Q9768" s="77"/>
    </row>
    <row r="9769" spans="17:17" x14ac:dyDescent="0.3">
      <c r="Q9769" s="77"/>
    </row>
    <row r="9770" spans="17:17" x14ac:dyDescent="0.3">
      <c r="Q9770" s="77"/>
    </row>
    <row r="9771" spans="17:17" x14ac:dyDescent="0.3">
      <c r="Q9771" s="77"/>
    </row>
    <row r="9772" spans="17:17" x14ac:dyDescent="0.3">
      <c r="Q9772" s="77"/>
    </row>
    <row r="9773" spans="17:17" x14ac:dyDescent="0.3">
      <c r="Q9773" s="77"/>
    </row>
    <row r="9774" spans="17:17" x14ac:dyDescent="0.3">
      <c r="Q9774" s="77"/>
    </row>
    <row r="9775" spans="17:17" x14ac:dyDescent="0.3">
      <c r="Q9775" s="77"/>
    </row>
    <row r="9776" spans="17:17" x14ac:dyDescent="0.3">
      <c r="Q9776" s="77"/>
    </row>
    <row r="9777" spans="17:17" x14ac:dyDescent="0.3">
      <c r="Q9777" s="77"/>
    </row>
    <row r="9778" spans="17:17" x14ac:dyDescent="0.3">
      <c r="Q9778" s="77"/>
    </row>
    <row r="9779" spans="17:17" x14ac:dyDescent="0.3">
      <c r="Q9779" s="77"/>
    </row>
    <row r="9780" spans="17:17" x14ac:dyDescent="0.3">
      <c r="Q9780" s="77"/>
    </row>
    <row r="9781" spans="17:17" x14ac:dyDescent="0.3">
      <c r="Q9781" s="77"/>
    </row>
    <row r="9782" spans="17:17" x14ac:dyDescent="0.3">
      <c r="Q9782" s="77"/>
    </row>
    <row r="9783" spans="17:17" x14ac:dyDescent="0.3">
      <c r="Q9783" s="77"/>
    </row>
    <row r="9784" spans="17:17" x14ac:dyDescent="0.3">
      <c r="Q9784" s="77"/>
    </row>
    <row r="9785" spans="17:17" x14ac:dyDescent="0.3">
      <c r="Q9785" s="77"/>
    </row>
    <row r="9786" spans="17:17" x14ac:dyDescent="0.3">
      <c r="Q9786" s="77"/>
    </row>
    <row r="9787" spans="17:17" x14ac:dyDescent="0.3">
      <c r="Q9787" s="77"/>
    </row>
    <row r="9788" spans="17:17" x14ac:dyDescent="0.3">
      <c r="Q9788" s="77"/>
    </row>
    <row r="9789" spans="17:17" x14ac:dyDescent="0.3">
      <c r="Q9789" s="77"/>
    </row>
    <row r="9790" spans="17:17" x14ac:dyDescent="0.3">
      <c r="Q9790" s="77"/>
    </row>
    <row r="9791" spans="17:17" x14ac:dyDescent="0.3">
      <c r="Q9791" s="77"/>
    </row>
    <row r="9792" spans="17:17" x14ac:dyDescent="0.3">
      <c r="Q9792" s="77"/>
    </row>
    <row r="9793" spans="17:17" x14ac:dyDescent="0.3">
      <c r="Q9793" s="77"/>
    </row>
    <row r="9794" spans="17:17" x14ac:dyDescent="0.3">
      <c r="Q9794" s="77"/>
    </row>
    <row r="9795" spans="17:17" x14ac:dyDescent="0.3">
      <c r="Q9795" s="77"/>
    </row>
    <row r="9796" spans="17:17" x14ac:dyDescent="0.3">
      <c r="Q9796" s="77"/>
    </row>
    <row r="9797" spans="17:17" x14ac:dyDescent="0.3">
      <c r="Q9797" s="77"/>
    </row>
    <row r="9798" spans="17:17" x14ac:dyDescent="0.3">
      <c r="Q9798" s="77"/>
    </row>
    <row r="9799" spans="17:17" x14ac:dyDescent="0.3">
      <c r="Q9799" s="77"/>
    </row>
    <row r="9800" spans="17:17" x14ac:dyDescent="0.3">
      <c r="Q9800" s="77"/>
    </row>
    <row r="9801" spans="17:17" x14ac:dyDescent="0.3">
      <c r="Q9801" s="77"/>
    </row>
    <row r="9802" spans="17:17" x14ac:dyDescent="0.3">
      <c r="Q9802" s="77"/>
    </row>
    <row r="9803" spans="17:17" x14ac:dyDescent="0.3">
      <c r="Q9803" s="77"/>
    </row>
    <row r="9804" spans="17:17" x14ac:dyDescent="0.3">
      <c r="Q9804" s="77"/>
    </row>
    <row r="9805" spans="17:17" x14ac:dyDescent="0.3">
      <c r="Q9805" s="77"/>
    </row>
    <row r="9806" spans="17:17" x14ac:dyDescent="0.3">
      <c r="Q9806" s="77"/>
    </row>
    <row r="9807" spans="17:17" x14ac:dyDescent="0.3">
      <c r="Q9807" s="77"/>
    </row>
    <row r="9808" spans="17:17" x14ac:dyDescent="0.3">
      <c r="Q9808" s="77"/>
    </row>
    <row r="9809" spans="17:17" x14ac:dyDescent="0.3">
      <c r="Q9809" s="77"/>
    </row>
    <row r="9810" spans="17:17" x14ac:dyDescent="0.3">
      <c r="Q9810" s="77"/>
    </row>
    <row r="9811" spans="17:17" x14ac:dyDescent="0.3">
      <c r="Q9811" s="77"/>
    </row>
    <row r="9812" spans="17:17" x14ac:dyDescent="0.3">
      <c r="Q9812" s="77"/>
    </row>
    <row r="9813" spans="17:17" x14ac:dyDescent="0.3">
      <c r="Q9813" s="77"/>
    </row>
    <row r="9814" spans="17:17" x14ac:dyDescent="0.3">
      <c r="Q9814" s="77"/>
    </row>
    <row r="9815" spans="17:17" x14ac:dyDescent="0.3">
      <c r="Q9815" s="77"/>
    </row>
    <row r="9816" spans="17:17" x14ac:dyDescent="0.3">
      <c r="Q9816" s="77"/>
    </row>
    <row r="9817" spans="17:17" x14ac:dyDescent="0.3">
      <c r="Q9817" s="77"/>
    </row>
    <row r="9818" spans="17:17" x14ac:dyDescent="0.3">
      <c r="Q9818" s="77"/>
    </row>
    <row r="9819" spans="17:17" x14ac:dyDescent="0.3">
      <c r="Q9819" s="77"/>
    </row>
    <row r="9820" spans="17:17" x14ac:dyDescent="0.3">
      <c r="Q9820" s="77"/>
    </row>
    <row r="9821" spans="17:17" x14ac:dyDescent="0.3">
      <c r="Q9821" s="77"/>
    </row>
    <row r="9822" spans="17:17" x14ac:dyDescent="0.3">
      <c r="Q9822" s="77"/>
    </row>
    <row r="9823" spans="17:17" x14ac:dyDescent="0.3">
      <c r="Q9823" s="77"/>
    </row>
    <row r="9824" spans="17:17" x14ac:dyDescent="0.3">
      <c r="Q9824" s="77"/>
    </row>
    <row r="9825" spans="17:17" x14ac:dyDescent="0.3">
      <c r="Q9825" s="77"/>
    </row>
    <row r="9826" spans="17:17" x14ac:dyDescent="0.3">
      <c r="Q9826" s="77"/>
    </row>
    <row r="9827" spans="17:17" x14ac:dyDescent="0.3">
      <c r="Q9827" s="77"/>
    </row>
    <row r="9828" spans="17:17" x14ac:dyDescent="0.3">
      <c r="Q9828" s="77"/>
    </row>
    <row r="9829" spans="17:17" x14ac:dyDescent="0.3">
      <c r="Q9829" s="77"/>
    </row>
    <row r="9830" spans="17:17" x14ac:dyDescent="0.3">
      <c r="Q9830" s="77"/>
    </row>
    <row r="9831" spans="17:17" x14ac:dyDescent="0.3">
      <c r="Q9831" s="77"/>
    </row>
    <row r="9832" spans="17:17" x14ac:dyDescent="0.3">
      <c r="Q9832" s="77"/>
    </row>
    <row r="9833" spans="17:17" x14ac:dyDescent="0.3">
      <c r="Q9833" s="77"/>
    </row>
    <row r="9834" spans="17:17" x14ac:dyDescent="0.3">
      <c r="Q9834" s="77"/>
    </row>
    <row r="9835" spans="17:17" x14ac:dyDescent="0.3">
      <c r="Q9835" s="77"/>
    </row>
    <row r="9836" spans="17:17" x14ac:dyDescent="0.3">
      <c r="Q9836" s="77"/>
    </row>
    <row r="9837" spans="17:17" x14ac:dyDescent="0.3">
      <c r="Q9837" s="77"/>
    </row>
    <row r="9838" spans="17:17" x14ac:dyDescent="0.3">
      <c r="Q9838" s="77"/>
    </row>
    <row r="9839" spans="17:17" x14ac:dyDescent="0.3">
      <c r="Q9839" s="77"/>
    </row>
    <row r="9840" spans="17:17" x14ac:dyDescent="0.3">
      <c r="Q9840" s="77"/>
    </row>
    <row r="9841" spans="17:17" x14ac:dyDescent="0.3">
      <c r="Q9841" s="77"/>
    </row>
    <row r="9842" spans="17:17" x14ac:dyDescent="0.3">
      <c r="Q9842" s="77"/>
    </row>
    <row r="9843" spans="17:17" x14ac:dyDescent="0.3">
      <c r="Q9843" s="77"/>
    </row>
    <row r="9844" spans="17:17" x14ac:dyDescent="0.3">
      <c r="Q9844" s="77"/>
    </row>
    <row r="9845" spans="17:17" x14ac:dyDescent="0.3">
      <c r="Q9845" s="77"/>
    </row>
    <row r="9846" spans="17:17" x14ac:dyDescent="0.3">
      <c r="Q9846" s="77"/>
    </row>
    <row r="9847" spans="17:17" x14ac:dyDescent="0.3">
      <c r="Q9847" s="77"/>
    </row>
    <row r="9848" spans="17:17" x14ac:dyDescent="0.3">
      <c r="Q9848" s="77"/>
    </row>
    <row r="9849" spans="17:17" x14ac:dyDescent="0.3">
      <c r="Q9849" s="77"/>
    </row>
    <row r="9850" spans="17:17" x14ac:dyDescent="0.3">
      <c r="Q9850" s="77"/>
    </row>
    <row r="9851" spans="17:17" x14ac:dyDescent="0.3">
      <c r="Q9851" s="77"/>
    </row>
    <row r="9852" spans="17:17" x14ac:dyDescent="0.3">
      <c r="Q9852" s="77"/>
    </row>
    <row r="9853" spans="17:17" x14ac:dyDescent="0.3">
      <c r="Q9853" s="77"/>
    </row>
    <row r="9854" spans="17:17" x14ac:dyDescent="0.3">
      <c r="Q9854" s="77"/>
    </row>
    <row r="9855" spans="17:17" x14ac:dyDescent="0.3">
      <c r="Q9855" s="77"/>
    </row>
    <row r="9856" spans="17:17" x14ac:dyDescent="0.3">
      <c r="Q9856" s="77"/>
    </row>
    <row r="9857" spans="17:17" x14ac:dyDescent="0.3">
      <c r="Q9857" s="77"/>
    </row>
    <row r="9858" spans="17:17" x14ac:dyDescent="0.3">
      <c r="Q9858" s="77"/>
    </row>
    <row r="9859" spans="17:17" x14ac:dyDescent="0.3">
      <c r="Q9859" s="77"/>
    </row>
    <row r="9860" spans="17:17" x14ac:dyDescent="0.3">
      <c r="Q9860" s="77"/>
    </row>
    <row r="9861" spans="17:17" x14ac:dyDescent="0.3">
      <c r="Q9861" s="77"/>
    </row>
    <row r="9862" spans="17:17" x14ac:dyDescent="0.3">
      <c r="Q9862" s="77"/>
    </row>
    <row r="9863" spans="17:17" x14ac:dyDescent="0.3">
      <c r="Q9863" s="77"/>
    </row>
    <row r="9864" spans="17:17" x14ac:dyDescent="0.3">
      <c r="Q9864" s="77"/>
    </row>
    <row r="9865" spans="17:17" x14ac:dyDescent="0.3">
      <c r="Q9865" s="77"/>
    </row>
    <row r="9866" spans="17:17" x14ac:dyDescent="0.3">
      <c r="Q9866" s="77"/>
    </row>
    <row r="9867" spans="17:17" x14ac:dyDescent="0.3">
      <c r="Q9867" s="77"/>
    </row>
    <row r="9868" spans="17:17" x14ac:dyDescent="0.3">
      <c r="Q9868" s="77"/>
    </row>
    <row r="9869" spans="17:17" x14ac:dyDescent="0.3">
      <c r="Q9869" s="77"/>
    </row>
    <row r="9870" spans="17:17" x14ac:dyDescent="0.3">
      <c r="Q9870" s="77"/>
    </row>
    <row r="9871" spans="17:17" x14ac:dyDescent="0.3">
      <c r="Q9871" s="77"/>
    </row>
    <row r="9872" spans="17:17" x14ac:dyDescent="0.3">
      <c r="Q9872" s="77"/>
    </row>
    <row r="9873" spans="17:17" x14ac:dyDescent="0.3">
      <c r="Q9873" s="77"/>
    </row>
    <row r="9874" spans="17:17" x14ac:dyDescent="0.3">
      <c r="Q9874" s="77"/>
    </row>
    <row r="9875" spans="17:17" x14ac:dyDescent="0.3">
      <c r="Q9875" s="77"/>
    </row>
    <row r="9876" spans="17:17" x14ac:dyDescent="0.3">
      <c r="Q9876" s="77"/>
    </row>
    <row r="9877" spans="17:17" x14ac:dyDescent="0.3">
      <c r="Q9877" s="77"/>
    </row>
    <row r="9878" spans="17:17" x14ac:dyDescent="0.3">
      <c r="Q9878" s="77"/>
    </row>
    <row r="9879" spans="17:17" x14ac:dyDescent="0.3">
      <c r="Q9879" s="77"/>
    </row>
    <row r="9880" spans="17:17" x14ac:dyDescent="0.3">
      <c r="Q9880" s="77"/>
    </row>
    <row r="9881" spans="17:17" x14ac:dyDescent="0.3">
      <c r="Q9881" s="77"/>
    </row>
    <row r="9882" spans="17:17" x14ac:dyDescent="0.3">
      <c r="Q9882" s="77"/>
    </row>
    <row r="9883" spans="17:17" x14ac:dyDescent="0.3">
      <c r="Q9883" s="77"/>
    </row>
    <row r="9884" spans="17:17" x14ac:dyDescent="0.3">
      <c r="Q9884" s="77"/>
    </row>
    <row r="9885" spans="17:17" x14ac:dyDescent="0.3">
      <c r="Q9885" s="77"/>
    </row>
    <row r="9886" spans="17:17" x14ac:dyDescent="0.3">
      <c r="Q9886" s="77"/>
    </row>
    <row r="9887" spans="17:17" x14ac:dyDescent="0.3">
      <c r="Q9887" s="77"/>
    </row>
    <row r="9888" spans="17:17" x14ac:dyDescent="0.3">
      <c r="Q9888" s="77"/>
    </row>
    <row r="9889" spans="17:17" x14ac:dyDescent="0.3">
      <c r="Q9889" s="77"/>
    </row>
    <row r="9890" spans="17:17" x14ac:dyDescent="0.3">
      <c r="Q9890" s="77"/>
    </row>
    <row r="9891" spans="17:17" x14ac:dyDescent="0.3">
      <c r="Q9891" s="77"/>
    </row>
    <row r="9892" spans="17:17" x14ac:dyDescent="0.3">
      <c r="Q9892" s="77"/>
    </row>
    <row r="9893" spans="17:17" x14ac:dyDescent="0.3">
      <c r="Q9893" s="77"/>
    </row>
    <row r="9894" spans="17:17" x14ac:dyDescent="0.3">
      <c r="Q9894" s="77"/>
    </row>
    <row r="9895" spans="17:17" x14ac:dyDescent="0.3">
      <c r="Q9895" s="77"/>
    </row>
    <row r="9896" spans="17:17" x14ac:dyDescent="0.3">
      <c r="Q9896" s="77"/>
    </row>
    <row r="9897" spans="17:17" x14ac:dyDescent="0.3">
      <c r="Q9897" s="77"/>
    </row>
    <row r="9898" spans="17:17" x14ac:dyDescent="0.3">
      <c r="Q9898" s="77"/>
    </row>
    <row r="9899" spans="17:17" x14ac:dyDescent="0.3">
      <c r="Q9899" s="77"/>
    </row>
    <row r="9900" spans="17:17" x14ac:dyDescent="0.3">
      <c r="Q9900" s="77"/>
    </row>
    <row r="9901" spans="17:17" x14ac:dyDescent="0.3">
      <c r="Q9901" s="77"/>
    </row>
    <row r="9902" spans="17:17" x14ac:dyDescent="0.3">
      <c r="Q9902" s="77"/>
    </row>
    <row r="9903" spans="17:17" x14ac:dyDescent="0.3">
      <c r="Q9903" s="77"/>
    </row>
    <row r="9904" spans="17:17" x14ac:dyDescent="0.3">
      <c r="Q9904" s="77"/>
    </row>
    <row r="9905" spans="17:17" x14ac:dyDescent="0.3">
      <c r="Q9905" s="77"/>
    </row>
    <row r="9906" spans="17:17" x14ac:dyDescent="0.3">
      <c r="Q9906" s="77"/>
    </row>
    <row r="9907" spans="17:17" x14ac:dyDescent="0.3">
      <c r="Q9907" s="77"/>
    </row>
    <row r="9908" spans="17:17" x14ac:dyDescent="0.3">
      <c r="Q9908" s="77"/>
    </row>
    <row r="9909" spans="17:17" x14ac:dyDescent="0.3">
      <c r="Q9909" s="77"/>
    </row>
    <row r="9910" spans="17:17" x14ac:dyDescent="0.3">
      <c r="Q9910" s="77"/>
    </row>
    <row r="9911" spans="17:17" x14ac:dyDescent="0.3">
      <c r="Q9911" s="77"/>
    </row>
    <row r="9912" spans="17:17" x14ac:dyDescent="0.3">
      <c r="Q9912" s="77"/>
    </row>
    <row r="9913" spans="17:17" x14ac:dyDescent="0.3">
      <c r="Q9913" s="77"/>
    </row>
    <row r="9914" spans="17:17" x14ac:dyDescent="0.3">
      <c r="Q9914" s="77"/>
    </row>
    <row r="9915" spans="17:17" x14ac:dyDescent="0.3">
      <c r="Q9915" s="77"/>
    </row>
    <row r="9916" spans="17:17" x14ac:dyDescent="0.3">
      <c r="Q9916" s="77"/>
    </row>
    <row r="9917" spans="17:17" x14ac:dyDescent="0.3">
      <c r="Q9917" s="77"/>
    </row>
    <row r="9918" spans="17:17" x14ac:dyDescent="0.3">
      <c r="Q9918" s="77"/>
    </row>
    <row r="9919" spans="17:17" x14ac:dyDescent="0.3">
      <c r="Q9919" s="77"/>
    </row>
    <row r="9920" spans="17:17" x14ac:dyDescent="0.3">
      <c r="Q9920" s="77"/>
    </row>
    <row r="9921" spans="17:17" x14ac:dyDescent="0.3">
      <c r="Q9921" s="77"/>
    </row>
    <row r="9922" spans="17:17" x14ac:dyDescent="0.3">
      <c r="Q9922" s="77"/>
    </row>
    <row r="9923" spans="17:17" x14ac:dyDescent="0.3">
      <c r="Q9923" s="77"/>
    </row>
    <row r="9924" spans="17:17" x14ac:dyDescent="0.3">
      <c r="Q9924" s="77"/>
    </row>
    <row r="9925" spans="17:17" x14ac:dyDescent="0.3">
      <c r="Q9925" s="77"/>
    </row>
    <row r="9926" spans="17:17" x14ac:dyDescent="0.3">
      <c r="Q9926" s="77"/>
    </row>
    <row r="9927" spans="17:17" x14ac:dyDescent="0.3">
      <c r="Q9927" s="77"/>
    </row>
    <row r="9928" spans="17:17" x14ac:dyDescent="0.3">
      <c r="Q9928" s="77"/>
    </row>
    <row r="9929" spans="17:17" x14ac:dyDescent="0.3">
      <c r="Q9929" s="77"/>
    </row>
    <row r="9930" spans="17:17" x14ac:dyDescent="0.3">
      <c r="Q9930" s="77"/>
    </row>
    <row r="9931" spans="17:17" x14ac:dyDescent="0.3">
      <c r="Q9931" s="77"/>
    </row>
    <row r="9932" spans="17:17" x14ac:dyDescent="0.3">
      <c r="Q9932" s="77"/>
    </row>
    <row r="9933" spans="17:17" x14ac:dyDescent="0.3">
      <c r="Q9933" s="77"/>
    </row>
    <row r="9934" spans="17:17" x14ac:dyDescent="0.3">
      <c r="Q9934" s="77"/>
    </row>
    <row r="9935" spans="17:17" x14ac:dyDescent="0.3">
      <c r="Q9935" s="77"/>
    </row>
    <row r="9936" spans="17:17" x14ac:dyDescent="0.3">
      <c r="Q9936" s="77"/>
    </row>
    <row r="9937" spans="17:17" x14ac:dyDescent="0.3">
      <c r="Q9937" s="77"/>
    </row>
    <row r="9938" spans="17:17" x14ac:dyDescent="0.3">
      <c r="Q9938" s="77"/>
    </row>
    <row r="9939" spans="17:17" x14ac:dyDescent="0.3">
      <c r="Q9939" s="77"/>
    </row>
    <row r="9940" spans="17:17" x14ac:dyDescent="0.3">
      <c r="Q9940" s="77"/>
    </row>
    <row r="9941" spans="17:17" x14ac:dyDescent="0.3">
      <c r="Q9941" s="77"/>
    </row>
    <row r="9942" spans="17:17" x14ac:dyDescent="0.3">
      <c r="Q9942" s="77"/>
    </row>
    <row r="9943" spans="17:17" x14ac:dyDescent="0.3">
      <c r="Q9943" s="77"/>
    </row>
    <row r="9944" spans="17:17" x14ac:dyDescent="0.3">
      <c r="Q9944" s="77"/>
    </row>
    <row r="9945" spans="17:17" x14ac:dyDescent="0.3">
      <c r="Q9945" s="77"/>
    </row>
    <row r="9946" spans="17:17" x14ac:dyDescent="0.3">
      <c r="Q9946" s="77"/>
    </row>
    <row r="9947" spans="17:17" x14ac:dyDescent="0.3">
      <c r="Q9947" s="77"/>
    </row>
    <row r="9948" spans="17:17" x14ac:dyDescent="0.3">
      <c r="Q9948" s="77"/>
    </row>
    <row r="9949" spans="17:17" x14ac:dyDescent="0.3">
      <c r="Q9949" s="77"/>
    </row>
    <row r="9950" spans="17:17" x14ac:dyDescent="0.3">
      <c r="Q9950" s="77"/>
    </row>
    <row r="9951" spans="17:17" x14ac:dyDescent="0.3">
      <c r="Q9951" s="77"/>
    </row>
    <row r="9952" spans="17:17" x14ac:dyDescent="0.3">
      <c r="Q9952" s="77"/>
    </row>
    <row r="9953" spans="17:17" x14ac:dyDescent="0.3">
      <c r="Q9953" s="77"/>
    </row>
    <row r="9954" spans="17:17" x14ac:dyDescent="0.3">
      <c r="Q9954" s="77"/>
    </row>
    <row r="9955" spans="17:17" x14ac:dyDescent="0.3">
      <c r="Q9955" s="77"/>
    </row>
    <row r="9956" spans="17:17" x14ac:dyDescent="0.3">
      <c r="Q9956" s="77"/>
    </row>
    <row r="9957" spans="17:17" x14ac:dyDescent="0.3">
      <c r="Q9957" s="77"/>
    </row>
    <row r="9958" spans="17:17" x14ac:dyDescent="0.3">
      <c r="Q9958" s="77"/>
    </row>
    <row r="9959" spans="17:17" x14ac:dyDescent="0.3">
      <c r="Q9959" s="77"/>
    </row>
    <row r="9960" spans="17:17" x14ac:dyDescent="0.3">
      <c r="Q9960" s="77"/>
    </row>
    <row r="9961" spans="17:17" x14ac:dyDescent="0.3">
      <c r="Q9961" s="77"/>
    </row>
    <row r="9962" spans="17:17" x14ac:dyDescent="0.3">
      <c r="Q9962" s="77"/>
    </row>
    <row r="9963" spans="17:17" x14ac:dyDescent="0.3">
      <c r="Q9963" s="77"/>
    </row>
    <row r="9964" spans="17:17" x14ac:dyDescent="0.3">
      <c r="Q9964" s="77"/>
    </row>
    <row r="9965" spans="17:17" x14ac:dyDescent="0.3">
      <c r="Q9965" s="77"/>
    </row>
    <row r="9966" spans="17:17" x14ac:dyDescent="0.3">
      <c r="Q9966" s="77"/>
    </row>
    <row r="9967" spans="17:17" x14ac:dyDescent="0.3">
      <c r="Q9967" s="77"/>
    </row>
    <row r="9968" spans="17:17" x14ac:dyDescent="0.3">
      <c r="Q9968" s="77"/>
    </row>
    <row r="9969" spans="17:17" x14ac:dyDescent="0.3">
      <c r="Q9969" s="77"/>
    </row>
    <row r="9970" spans="17:17" x14ac:dyDescent="0.3">
      <c r="Q9970" s="77"/>
    </row>
    <row r="9971" spans="17:17" x14ac:dyDescent="0.3">
      <c r="Q9971" s="77"/>
    </row>
    <row r="9972" spans="17:17" x14ac:dyDescent="0.3">
      <c r="Q9972" s="77"/>
    </row>
    <row r="9973" spans="17:17" x14ac:dyDescent="0.3">
      <c r="Q9973" s="77"/>
    </row>
    <row r="9974" spans="17:17" x14ac:dyDescent="0.3">
      <c r="Q9974" s="77"/>
    </row>
    <row r="9975" spans="17:17" x14ac:dyDescent="0.3">
      <c r="Q9975" s="77"/>
    </row>
    <row r="9976" spans="17:17" x14ac:dyDescent="0.3">
      <c r="Q9976" s="77"/>
    </row>
    <row r="9977" spans="17:17" x14ac:dyDescent="0.3">
      <c r="Q9977" s="77"/>
    </row>
    <row r="9978" spans="17:17" x14ac:dyDescent="0.3">
      <c r="Q9978" s="77"/>
    </row>
    <row r="9979" spans="17:17" x14ac:dyDescent="0.3">
      <c r="Q9979" s="77"/>
    </row>
    <row r="9980" spans="17:17" x14ac:dyDescent="0.3">
      <c r="Q9980" s="77"/>
    </row>
    <row r="9981" spans="17:17" x14ac:dyDescent="0.3">
      <c r="Q9981" s="77"/>
    </row>
    <row r="9982" spans="17:17" x14ac:dyDescent="0.3">
      <c r="Q9982" s="77"/>
    </row>
    <row r="9983" spans="17:17" x14ac:dyDescent="0.3">
      <c r="Q9983" s="77"/>
    </row>
    <row r="9984" spans="17:17" x14ac:dyDescent="0.3">
      <c r="Q9984" s="77"/>
    </row>
    <row r="9985" spans="17:17" x14ac:dyDescent="0.3">
      <c r="Q9985" s="77"/>
    </row>
    <row r="9986" spans="17:17" x14ac:dyDescent="0.3">
      <c r="Q9986" s="77"/>
    </row>
    <row r="9987" spans="17:17" x14ac:dyDescent="0.3">
      <c r="Q9987" s="77"/>
    </row>
    <row r="9988" spans="17:17" x14ac:dyDescent="0.3">
      <c r="Q9988" s="77"/>
    </row>
    <row r="9989" spans="17:17" x14ac:dyDescent="0.3">
      <c r="Q9989" s="77"/>
    </row>
    <row r="9990" spans="17:17" x14ac:dyDescent="0.3">
      <c r="Q9990" s="77"/>
    </row>
    <row r="9991" spans="17:17" x14ac:dyDescent="0.3">
      <c r="Q9991" s="77"/>
    </row>
    <row r="9992" spans="17:17" x14ac:dyDescent="0.3">
      <c r="Q9992" s="77"/>
    </row>
    <row r="9993" spans="17:17" x14ac:dyDescent="0.3">
      <c r="Q9993" s="77"/>
    </row>
    <row r="9994" spans="17:17" x14ac:dyDescent="0.3">
      <c r="Q9994" s="77"/>
    </row>
    <row r="9995" spans="17:17" x14ac:dyDescent="0.3">
      <c r="Q9995" s="77"/>
    </row>
    <row r="9996" spans="17:17" x14ac:dyDescent="0.3">
      <c r="Q9996" s="77"/>
    </row>
    <row r="9997" spans="17:17" x14ac:dyDescent="0.3">
      <c r="Q9997" s="77"/>
    </row>
    <row r="9998" spans="17:17" x14ac:dyDescent="0.3">
      <c r="Q9998" s="77"/>
    </row>
    <row r="9999" spans="17:17" x14ac:dyDescent="0.3">
      <c r="Q9999" s="77"/>
    </row>
    <row r="10000" spans="17:17" x14ac:dyDescent="0.3">
      <c r="Q10000" s="77"/>
    </row>
    <row r="10001" spans="17:17" x14ac:dyDescent="0.3">
      <c r="Q10001" s="77"/>
    </row>
    <row r="10002" spans="17:17" x14ac:dyDescent="0.3">
      <c r="Q10002" s="77"/>
    </row>
    <row r="10003" spans="17:17" x14ac:dyDescent="0.3">
      <c r="Q10003" s="77"/>
    </row>
    <row r="10004" spans="17:17" x14ac:dyDescent="0.3">
      <c r="Q10004" s="77"/>
    </row>
    <row r="10005" spans="17:17" x14ac:dyDescent="0.3">
      <c r="Q10005" s="77"/>
    </row>
    <row r="10006" spans="17:17" x14ac:dyDescent="0.3">
      <c r="Q10006" s="77"/>
    </row>
    <row r="10007" spans="17:17" x14ac:dyDescent="0.3">
      <c r="Q10007" s="77"/>
    </row>
    <row r="10008" spans="17:17" x14ac:dyDescent="0.3">
      <c r="Q10008" s="77"/>
    </row>
    <row r="10009" spans="17:17" x14ac:dyDescent="0.3">
      <c r="Q10009" s="77"/>
    </row>
    <row r="10010" spans="17:17" x14ac:dyDescent="0.3">
      <c r="Q10010" s="77"/>
    </row>
    <row r="10011" spans="17:17" x14ac:dyDescent="0.3">
      <c r="Q10011" s="77"/>
    </row>
    <row r="10012" spans="17:17" x14ac:dyDescent="0.3">
      <c r="Q10012" s="77"/>
    </row>
    <row r="10013" spans="17:17" x14ac:dyDescent="0.3">
      <c r="Q10013" s="77"/>
    </row>
    <row r="10014" spans="17:17" x14ac:dyDescent="0.3">
      <c r="Q10014" s="77"/>
    </row>
    <row r="10015" spans="17:17" x14ac:dyDescent="0.3">
      <c r="Q10015" s="77"/>
    </row>
    <row r="10016" spans="17:17" x14ac:dyDescent="0.3">
      <c r="Q10016" s="77"/>
    </row>
    <row r="10017" spans="17:17" x14ac:dyDescent="0.3">
      <c r="Q10017" s="77"/>
    </row>
    <row r="10018" spans="17:17" x14ac:dyDescent="0.3">
      <c r="Q10018" s="77"/>
    </row>
    <row r="10019" spans="17:17" x14ac:dyDescent="0.3">
      <c r="Q10019" s="77"/>
    </row>
    <row r="10020" spans="17:17" x14ac:dyDescent="0.3">
      <c r="Q10020" s="77"/>
    </row>
    <row r="10021" spans="17:17" x14ac:dyDescent="0.3">
      <c r="Q10021" s="77"/>
    </row>
    <row r="10022" spans="17:17" x14ac:dyDescent="0.3">
      <c r="Q10022" s="77"/>
    </row>
    <row r="10023" spans="17:17" x14ac:dyDescent="0.3">
      <c r="Q10023" s="77"/>
    </row>
    <row r="10024" spans="17:17" x14ac:dyDescent="0.3">
      <c r="Q10024" s="77"/>
    </row>
    <row r="10025" spans="17:17" x14ac:dyDescent="0.3">
      <c r="Q10025" s="77"/>
    </row>
    <row r="10026" spans="17:17" x14ac:dyDescent="0.3">
      <c r="Q10026" s="77"/>
    </row>
    <row r="10027" spans="17:17" x14ac:dyDescent="0.3">
      <c r="Q10027" s="77"/>
    </row>
    <row r="10028" spans="17:17" x14ac:dyDescent="0.3">
      <c r="Q10028" s="77"/>
    </row>
    <row r="10029" spans="17:17" x14ac:dyDescent="0.3">
      <c r="Q10029" s="77"/>
    </row>
    <row r="10030" spans="17:17" x14ac:dyDescent="0.3">
      <c r="Q10030" s="77"/>
    </row>
    <row r="10031" spans="17:17" x14ac:dyDescent="0.3">
      <c r="Q10031" s="77"/>
    </row>
    <row r="10032" spans="17:17" x14ac:dyDescent="0.3">
      <c r="Q10032" s="77"/>
    </row>
    <row r="10033" spans="17:17" x14ac:dyDescent="0.3">
      <c r="Q10033" s="77"/>
    </row>
    <row r="10034" spans="17:17" x14ac:dyDescent="0.3">
      <c r="Q10034" s="77"/>
    </row>
    <row r="10035" spans="17:17" x14ac:dyDescent="0.3">
      <c r="Q10035" s="77"/>
    </row>
    <row r="10036" spans="17:17" x14ac:dyDescent="0.3">
      <c r="Q10036" s="77"/>
    </row>
    <row r="10037" spans="17:17" x14ac:dyDescent="0.3">
      <c r="Q10037" s="77"/>
    </row>
    <row r="10038" spans="17:17" x14ac:dyDescent="0.3">
      <c r="Q10038" s="77"/>
    </row>
    <row r="10039" spans="17:17" x14ac:dyDescent="0.3">
      <c r="Q10039" s="77"/>
    </row>
    <row r="10040" spans="17:17" x14ac:dyDescent="0.3">
      <c r="Q10040" s="77"/>
    </row>
    <row r="10041" spans="17:17" x14ac:dyDescent="0.3">
      <c r="Q10041" s="77"/>
    </row>
    <row r="10042" spans="17:17" x14ac:dyDescent="0.3">
      <c r="Q10042" s="77"/>
    </row>
    <row r="10043" spans="17:17" x14ac:dyDescent="0.3">
      <c r="Q10043" s="77"/>
    </row>
    <row r="10044" spans="17:17" x14ac:dyDescent="0.3">
      <c r="Q10044" s="77"/>
    </row>
    <row r="10045" spans="17:17" x14ac:dyDescent="0.3">
      <c r="Q10045" s="77"/>
    </row>
    <row r="10046" spans="17:17" x14ac:dyDescent="0.3">
      <c r="Q10046" s="77"/>
    </row>
    <row r="10047" spans="17:17" x14ac:dyDescent="0.3">
      <c r="Q10047" s="77"/>
    </row>
    <row r="10048" spans="17:17" x14ac:dyDescent="0.3">
      <c r="Q10048" s="77"/>
    </row>
    <row r="10049" spans="17:17" x14ac:dyDescent="0.3">
      <c r="Q10049" s="77"/>
    </row>
    <row r="10050" spans="17:17" x14ac:dyDescent="0.3">
      <c r="Q10050" s="77"/>
    </row>
    <row r="10051" spans="17:17" x14ac:dyDescent="0.3">
      <c r="Q10051" s="77"/>
    </row>
    <row r="10052" spans="17:17" x14ac:dyDescent="0.3">
      <c r="Q10052" s="77"/>
    </row>
    <row r="10053" spans="17:17" x14ac:dyDescent="0.3">
      <c r="Q10053" s="77"/>
    </row>
    <row r="10054" spans="17:17" x14ac:dyDescent="0.3">
      <c r="Q10054" s="77"/>
    </row>
    <row r="10055" spans="17:17" x14ac:dyDescent="0.3">
      <c r="Q10055" s="77"/>
    </row>
    <row r="10056" spans="17:17" x14ac:dyDescent="0.3">
      <c r="Q10056" s="77"/>
    </row>
    <row r="10057" spans="17:17" x14ac:dyDescent="0.3">
      <c r="Q10057" s="77"/>
    </row>
    <row r="10058" spans="17:17" x14ac:dyDescent="0.3">
      <c r="Q10058" s="77"/>
    </row>
    <row r="10059" spans="17:17" x14ac:dyDescent="0.3">
      <c r="Q10059" s="77"/>
    </row>
    <row r="10060" spans="17:17" x14ac:dyDescent="0.3">
      <c r="Q10060" s="77"/>
    </row>
    <row r="10061" spans="17:17" x14ac:dyDescent="0.3">
      <c r="Q10061" s="77"/>
    </row>
    <row r="10062" spans="17:17" x14ac:dyDescent="0.3">
      <c r="Q10062" s="77"/>
    </row>
    <row r="10063" spans="17:17" x14ac:dyDescent="0.3">
      <c r="Q10063" s="77"/>
    </row>
    <row r="10064" spans="17:17" x14ac:dyDescent="0.3">
      <c r="Q10064" s="77"/>
    </row>
    <row r="10065" spans="17:17" x14ac:dyDescent="0.3">
      <c r="Q10065" s="77"/>
    </row>
    <row r="10066" spans="17:17" x14ac:dyDescent="0.3">
      <c r="Q10066" s="77"/>
    </row>
    <row r="10067" spans="17:17" x14ac:dyDescent="0.3">
      <c r="Q10067" s="77"/>
    </row>
    <row r="10068" spans="17:17" x14ac:dyDescent="0.3">
      <c r="Q10068" s="77"/>
    </row>
    <row r="10069" spans="17:17" x14ac:dyDescent="0.3">
      <c r="Q10069" s="77"/>
    </row>
    <row r="10070" spans="17:17" x14ac:dyDescent="0.3">
      <c r="Q10070" s="77"/>
    </row>
    <row r="10071" spans="17:17" x14ac:dyDescent="0.3">
      <c r="Q10071" s="77"/>
    </row>
    <row r="10072" spans="17:17" x14ac:dyDescent="0.3">
      <c r="Q10072" s="77"/>
    </row>
    <row r="10073" spans="17:17" x14ac:dyDescent="0.3">
      <c r="Q10073" s="77"/>
    </row>
    <row r="10074" spans="17:17" x14ac:dyDescent="0.3">
      <c r="Q10074" s="77"/>
    </row>
    <row r="10075" spans="17:17" x14ac:dyDescent="0.3">
      <c r="Q10075" s="77"/>
    </row>
    <row r="10076" spans="17:17" x14ac:dyDescent="0.3">
      <c r="Q10076" s="77"/>
    </row>
    <row r="10077" spans="17:17" x14ac:dyDescent="0.3">
      <c r="Q10077" s="77"/>
    </row>
    <row r="10078" spans="17:17" x14ac:dyDescent="0.3">
      <c r="Q10078" s="77"/>
    </row>
    <row r="10079" spans="17:17" x14ac:dyDescent="0.3">
      <c r="Q10079" s="77"/>
    </row>
    <row r="10080" spans="17:17" x14ac:dyDescent="0.3">
      <c r="Q10080" s="77"/>
    </row>
    <row r="10081" spans="17:17" x14ac:dyDescent="0.3">
      <c r="Q10081" s="77"/>
    </row>
    <row r="10082" spans="17:17" x14ac:dyDescent="0.3">
      <c r="Q10082" s="77"/>
    </row>
    <row r="10083" spans="17:17" x14ac:dyDescent="0.3">
      <c r="Q10083" s="77"/>
    </row>
    <row r="10084" spans="17:17" x14ac:dyDescent="0.3">
      <c r="Q10084" s="77"/>
    </row>
    <row r="10085" spans="17:17" x14ac:dyDescent="0.3">
      <c r="Q10085" s="77"/>
    </row>
    <row r="10086" spans="17:17" x14ac:dyDescent="0.3">
      <c r="Q10086" s="77"/>
    </row>
    <row r="10087" spans="17:17" x14ac:dyDescent="0.3">
      <c r="Q10087" s="77"/>
    </row>
    <row r="10088" spans="17:17" x14ac:dyDescent="0.3">
      <c r="Q10088" s="77"/>
    </row>
    <row r="10089" spans="17:17" x14ac:dyDescent="0.3">
      <c r="Q10089" s="77"/>
    </row>
    <row r="10090" spans="17:17" x14ac:dyDescent="0.3">
      <c r="Q10090" s="77"/>
    </row>
    <row r="10091" spans="17:17" x14ac:dyDescent="0.3">
      <c r="Q10091" s="77"/>
    </row>
    <row r="10092" spans="17:17" x14ac:dyDescent="0.3">
      <c r="Q10092" s="77"/>
    </row>
    <row r="10093" spans="17:17" x14ac:dyDescent="0.3">
      <c r="Q10093" s="77"/>
    </row>
    <row r="10094" spans="17:17" x14ac:dyDescent="0.3">
      <c r="Q10094" s="77"/>
    </row>
    <row r="10095" spans="17:17" x14ac:dyDescent="0.3">
      <c r="Q10095" s="77"/>
    </row>
    <row r="10096" spans="17:17" x14ac:dyDescent="0.3">
      <c r="Q10096" s="77"/>
    </row>
    <row r="10097" spans="17:17" x14ac:dyDescent="0.3">
      <c r="Q10097" s="77"/>
    </row>
    <row r="10098" spans="17:17" x14ac:dyDescent="0.3">
      <c r="Q10098" s="77"/>
    </row>
    <row r="10099" spans="17:17" x14ac:dyDescent="0.3">
      <c r="Q10099" s="77"/>
    </row>
    <row r="10100" spans="17:17" x14ac:dyDescent="0.3">
      <c r="Q10100" s="77"/>
    </row>
    <row r="10101" spans="17:17" x14ac:dyDescent="0.3">
      <c r="Q10101" s="77"/>
    </row>
    <row r="10102" spans="17:17" x14ac:dyDescent="0.3">
      <c r="Q10102" s="77"/>
    </row>
    <row r="10103" spans="17:17" x14ac:dyDescent="0.3">
      <c r="Q10103" s="77"/>
    </row>
    <row r="10104" spans="17:17" x14ac:dyDescent="0.3">
      <c r="Q10104" s="77"/>
    </row>
    <row r="10105" spans="17:17" x14ac:dyDescent="0.3">
      <c r="Q10105" s="77"/>
    </row>
    <row r="10106" spans="17:17" x14ac:dyDescent="0.3">
      <c r="Q10106" s="77"/>
    </row>
    <row r="10107" spans="17:17" x14ac:dyDescent="0.3">
      <c r="Q10107" s="77"/>
    </row>
    <row r="10108" spans="17:17" x14ac:dyDescent="0.3">
      <c r="Q10108" s="77"/>
    </row>
    <row r="10109" spans="17:17" x14ac:dyDescent="0.3">
      <c r="Q10109" s="77"/>
    </row>
    <row r="10110" spans="17:17" x14ac:dyDescent="0.3">
      <c r="Q10110" s="77"/>
    </row>
    <row r="10111" spans="17:17" x14ac:dyDescent="0.3">
      <c r="Q10111" s="77"/>
    </row>
    <row r="10112" spans="17:17" x14ac:dyDescent="0.3">
      <c r="Q10112" s="77"/>
    </row>
    <row r="10113" spans="17:17" x14ac:dyDescent="0.3">
      <c r="Q10113" s="77"/>
    </row>
    <row r="10114" spans="17:17" x14ac:dyDescent="0.3">
      <c r="Q10114" s="77"/>
    </row>
    <row r="10115" spans="17:17" x14ac:dyDescent="0.3">
      <c r="Q10115" s="77"/>
    </row>
    <row r="10116" spans="17:17" x14ac:dyDescent="0.3">
      <c r="Q10116" s="77"/>
    </row>
    <row r="10117" spans="17:17" x14ac:dyDescent="0.3">
      <c r="Q10117" s="77"/>
    </row>
    <row r="10118" spans="17:17" x14ac:dyDescent="0.3">
      <c r="Q10118" s="77"/>
    </row>
    <row r="10119" spans="17:17" x14ac:dyDescent="0.3">
      <c r="Q10119" s="77"/>
    </row>
    <row r="10120" spans="17:17" x14ac:dyDescent="0.3">
      <c r="Q10120" s="77"/>
    </row>
    <row r="10121" spans="17:17" x14ac:dyDescent="0.3">
      <c r="Q10121" s="77"/>
    </row>
    <row r="10122" spans="17:17" x14ac:dyDescent="0.3">
      <c r="Q10122" s="77"/>
    </row>
    <row r="10123" spans="17:17" x14ac:dyDescent="0.3">
      <c r="Q10123" s="77"/>
    </row>
    <row r="10124" spans="17:17" x14ac:dyDescent="0.3">
      <c r="Q10124" s="77"/>
    </row>
    <row r="10125" spans="17:17" x14ac:dyDescent="0.3">
      <c r="Q10125" s="77"/>
    </row>
    <row r="10126" spans="17:17" x14ac:dyDescent="0.3">
      <c r="Q10126" s="77"/>
    </row>
    <row r="10127" spans="17:17" x14ac:dyDescent="0.3">
      <c r="Q10127" s="77"/>
    </row>
    <row r="10128" spans="17:17" x14ac:dyDescent="0.3">
      <c r="Q10128" s="77"/>
    </row>
    <row r="10129" spans="17:17" x14ac:dyDescent="0.3">
      <c r="Q10129" s="77"/>
    </row>
    <row r="10130" spans="17:17" x14ac:dyDescent="0.3">
      <c r="Q10130" s="77"/>
    </row>
    <row r="10131" spans="17:17" x14ac:dyDescent="0.3">
      <c r="Q10131" s="77"/>
    </row>
    <row r="10132" spans="17:17" x14ac:dyDescent="0.3">
      <c r="Q10132" s="77"/>
    </row>
    <row r="10133" spans="17:17" x14ac:dyDescent="0.3">
      <c r="Q10133" s="77"/>
    </row>
    <row r="10134" spans="17:17" x14ac:dyDescent="0.3">
      <c r="Q10134" s="77"/>
    </row>
    <row r="10135" spans="17:17" x14ac:dyDescent="0.3">
      <c r="Q10135" s="77"/>
    </row>
    <row r="10136" spans="17:17" x14ac:dyDescent="0.3">
      <c r="Q10136" s="77"/>
    </row>
    <row r="10137" spans="17:17" x14ac:dyDescent="0.3">
      <c r="Q10137" s="77"/>
    </row>
    <row r="10138" spans="17:17" x14ac:dyDescent="0.3">
      <c r="Q10138" s="77"/>
    </row>
    <row r="10139" spans="17:17" x14ac:dyDescent="0.3">
      <c r="Q10139" s="77"/>
    </row>
    <row r="10140" spans="17:17" x14ac:dyDescent="0.3">
      <c r="Q10140" s="77"/>
    </row>
    <row r="10141" spans="17:17" x14ac:dyDescent="0.3">
      <c r="Q10141" s="77"/>
    </row>
    <row r="10142" spans="17:17" x14ac:dyDescent="0.3">
      <c r="Q10142" s="77"/>
    </row>
    <row r="10143" spans="17:17" x14ac:dyDescent="0.3">
      <c r="Q10143" s="77"/>
    </row>
    <row r="10144" spans="17:17" x14ac:dyDescent="0.3">
      <c r="Q10144" s="77"/>
    </row>
    <row r="10145" spans="17:17" x14ac:dyDescent="0.3">
      <c r="Q10145" s="77"/>
    </row>
    <row r="10146" spans="17:17" x14ac:dyDescent="0.3">
      <c r="Q10146" s="77"/>
    </row>
    <row r="10147" spans="17:17" x14ac:dyDescent="0.3">
      <c r="Q10147" s="77"/>
    </row>
    <row r="10148" spans="17:17" x14ac:dyDescent="0.3">
      <c r="Q10148" s="77"/>
    </row>
    <row r="10149" spans="17:17" x14ac:dyDescent="0.3">
      <c r="Q10149" s="77"/>
    </row>
    <row r="10150" spans="17:17" x14ac:dyDescent="0.3">
      <c r="Q10150" s="77"/>
    </row>
    <row r="10151" spans="17:17" x14ac:dyDescent="0.3">
      <c r="Q10151" s="77"/>
    </row>
    <row r="10152" spans="17:17" x14ac:dyDescent="0.3">
      <c r="Q10152" s="77"/>
    </row>
    <row r="10153" spans="17:17" x14ac:dyDescent="0.3">
      <c r="Q10153" s="77"/>
    </row>
    <row r="10154" spans="17:17" x14ac:dyDescent="0.3">
      <c r="Q10154" s="77"/>
    </row>
    <row r="10155" spans="17:17" x14ac:dyDescent="0.3">
      <c r="Q10155" s="77"/>
    </row>
    <row r="10156" spans="17:17" x14ac:dyDescent="0.3">
      <c r="Q10156" s="77"/>
    </row>
    <row r="10157" spans="17:17" x14ac:dyDescent="0.3">
      <c r="Q10157" s="77"/>
    </row>
    <row r="10158" spans="17:17" x14ac:dyDescent="0.3">
      <c r="Q10158" s="77"/>
    </row>
    <row r="10159" spans="17:17" x14ac:dyDescent="0.3">
      <c r="Q10159" s="77"/>
    </row>
    <row r="10160" spans="17:17" x14ac:dyDescent="0.3">
      <c r="Q10160" s="77"/>
    </row>
    <row r="10161" spans="17:17" x14ac:dyDescent="0.3">
      <c r="Q10161" s="77"/>
    </row>
    <row r="10162" spans="17:17" x14ac:dyDescent="0.3">
      <c r="Q10162" s="77"/>
    </row>
    <row r="10163" spans="17:17" x14ac:dyDescent="0.3">
      <c r="Q10163" s="77"/>
    </row>
    <row r="10164" spans="17:17" x14ac:dyDescent="0.3">
      <c r="Q10164" s="77"/>
    </row>
    <row r="10165" spans="17:17" x14ac:dyDescent="0.3">
      <c r="Q10165" s="77"/>
    </row>
    <row r="10166" spans="17:17" x14ac:dyDescent="0.3">
      <c r="Q10166" s="77"/>
    </row>
    <row r="10167" spans="17:17" x14ac:dyDescent="0.3">
      <c r="Q10167" s="77"/>
    </row>
    <row r="10168" spans="17:17" x14ac:dyDescent="0.3">
      <c r="Q10168" s="77"/>
    </row>
    <row r="10169" spans="17:17" x14ac:dyDescent="0.3">
      <c r="Q10169" s="77"/>
    </row>
    <row r="10170" spans="17:17" x14ac:dyDescent="0.3">
      <c r="Q10170" s="77"/>
    </row>
    <row r="10171" spans="17:17" x14ac:dyDescent="0.3">
      <c r="Q10171" s="77"/>
    </row>
    <row r="10172" spans="17:17" x14ac:dyDescent="0.3">
      <c r="Q10172" s="77"/>
    </row>
    <row r="10173" spans="17:17" x14ac:dyDescent="0.3">
      <c r="Q10173" s="77"/>
    </row>
    <row r="10174" spans="17:17" x14ac:dyDescent="0.3">
      <c r="Q10174" s="77"/>
    </row>
    <row r="10175" spans="17:17" x14ac:dyDescent="0.3">
      <c r="Q10175" s="77"/>
    </row>
    <row r="10176" spans="17:17" x14ac:dyDescent="0.3">
      <c r="Q10176" s="77"/>
    </row>
    <row r="10177" spans="17:17" x14ac:dyDescent="0.3">
      <c r="Q10177" s="77"/>
    </row>
    <row r="10178" spans="17:17" x14ac:dyDescent="0.3">
      <c r="Q10178" s="77"/>
    </row>
    <row r="10179" spans="17:17" x14ac:dyDescent="0.3">
      <c r="Q10179" s="77"/>
    </row>
    <row r="10180" spans="17:17" x14ac:dyDescent="0.3">
      <c r="Q10180" s="77"/>
    </row>
    <row r="10181" spans="17:17" x14ac:dyDescent="0.3">
      <c r="Q10181" s="77"/>
    </row>
    <row r="10182" spans="17:17" x14ac:dyDescent="0.3">
      <c r="Q10182" s="77"/>
    </row>
    <row r="10183" spans="17:17" x14ac:dyDescent="0.3">
      <c r="Q10183" s="77"/>
    </row>
    <row r="10184" spans="17:17" x14ac:dyDescent="0.3">
      <c r="Q10184" s="77"/>
    </row>
    <row r="10185" spans="17:17" x14ac:dyDescent="0.3">
      <c r="Q10185" s="77"/>
    </row>
    <row r="10186" spans="17:17" x14ac:dyDescent="0.3">
      <c r="Q10186" s="77"/>
    </row>
    <row r="10187" spans="17:17" x14ac:dyDescent="0.3">
      <c r="Q10187" s="77"/>
    </row>
    <row r="10188" spans="17:17" x14ac:dyDescent="0.3">
      <c r="Q10188" s="77"/>
    </row>
    <row r="10189" spans="17:17" x14ac:dyDescent="0.3">
      <c r="Q10189" s="77"/>
    </row>
    <row r="10190" spans="17:17" x14ac:dyDescent="0.3">
      <c r="Q10190" s="77"/>
    </row>
    <row r="10191" spans="17:17" x14ac:dyDescent="0.3">
      <c r="Q10191" s="77"/>
    </row>
    <row r="10192" spans="17:17" x14ac:dyDescent="0.3">
      <c r="Q10192" s="77"/>
    </row>
    <row r="10193" spans="17:17" x14ac:dyDescent="0.3">
      <c r="Q10193" s="77"/>
    </row>
    <row r="10194" spans="17:17" x14ac:dyDescent="0.3">
      <c r="Q10194" s="77"/>
    </row>
    <row r="10195" spans="17:17" x14ac:dyDescent="0.3">
      <c r="Q10195" s="77"/>
    </row>
    <row r="10196" spans="17:17" x14ac:dyDescent="0.3">
      <c r="Q10196" s="77"/>
    </row>
    <row r="10197" spans="17:17" x14ac:dyDescent="0.3">
      <c r="Q10197" s="77"/>
    </row>
    <row r="10198" spans="17:17" x14ac:dyDescent="0.3">
      <c r="Q10198" s="77"/>
    </row>
    <row r="10199" spans="17:17" x14ac:dyDescent="0.3">
      <c r="Q10199" s="77"/>
    </row>
    <row r="10200" spans="17:17" x14ac:dyDescent="0.3">
      <c r="Q10200" s="77"/>
    </row>
    <row r="10201" spans="17:17" x14ac:dyDescent="0.3">
      <c r="Q10201" s="77"/>
    </row>
    <row r="10202" spans="17:17" x14ac:dyDescent="0.3">
      <c r="Q10202" s="77"/>
    </row>
    <row r="10203" spans="17:17" x14ac:dyDescent="0.3">
      <c r="Q10203" s="77"/>
    </row>
    <row r="10204" spans="17:17" x14ac:dyDescent="0.3">
      <c r="Q10204" s="77"/>
    </row>
    <row r="10205" spans="17:17" x14ac:dyDescent="0.3">
      <c r="Q10205" s="77"/>
    </row>
    <row r="10206" spans="17:17" x14ac:dyDescent="0.3">
      <c r="Q10206" s="77"/>
    </row>
    <row r="10207" spans="17:17" x14ac:dyDescent="0.3">
      <c r="Q10207" s="77"/>
    </row>
    <row r="10208" spans="17:17" x14ac:dyDescent="0.3">
      <c r="Q10208" s="77"/>
    </row>
    <row r="10209" spans="17:17" x14ac:dyDescent="0.3">
      <c r="Q10209" s="77"/>
    </row>
    <row r="10210" spans="17:17" x14ac:dyDescent="0.3">
      <c r="Q10210" s="77"/>
    </row>
    <row r="10211" spans="17:17" x14ac:dyDescent="0.3">
      <c r="Q10211" s="77"/>
    </row>
    <row r="10212" spans="17:17" x14ac:dyDescent="0.3">
      <c r="Q10212" s="77"/>
    </row>
    <row r="10213" spans="17:17" x14ac:dyDescent="0.3">
      <c r="Q10213" s="77"/>
    </row>
    <row r="10214" spans="17:17" x14ac:dyDescent="0.3">
      <c r="Q10214" s="77"/>
    </row>
    <row r="10215" spans="17:17" x14ac:dyDescent="0.3">
      <c r="Q10215" s="77"/>
    </row>
    <row r="10216" spans="17:17" x14ac:dyDescent="0.3">
      <c r="Q10216" s="77"/>
    </row>
    <row r="10217" spans="17:17" x14ac:dyDescent="0.3">
      <c r="Q10217" s="77"/>
    </row>
    <row r="10218" spans="17:17" x14ac:dyDescent="0.3">
      <c r="Q10218" s="77"/>
    </row>
    <row r="10219" spans="17:17" x14ac:dyDescent="0.3">
      <c r="Q10219" s="77"/>
    </row>
    <row r="10220" spans="17:17" x14ac:dyDescent="0.3">
      <c r="Q10220" s="77"/>
    </row>
    <row r="10221" spans="17:17" x14ac:dyDescent="0.3">
      <c r="Q10221" s="77"/>
    </row>
    <row r="10222" spans="17:17" x14ac:dyDescent="0.3">
      <c r="Q10222" s="77"/>
    </row>
    <row r="10223" spans="17:17" x14ac:dyDescent="0.3">
      <c r="Q10223" s="77"/>
    </row>
    <row r="10224" spans="17:17" x14ac:dyDescent="0.3">
      <c r="Q10224" s="77"/>
    </row>
    <row r="10225" spans="17:17" x14ac:dyDescent="0.3">
      <c r="Q10225" s="77"/>
    </row>
    <row r="10226" spans="17:17" x14ac:dyDescent="0.3">
      <c r="Q10226" s="77"/>
    </row>
    <row r="10227" spans="17:17" x14ac:dyDescent="0.3">
      <c r="Q10227" s="77"/>
    </row>
    <row r="10228" spans="17:17" x14ac:dyDescent="0.3">
      <c r="Q10228" s="77"/>
    </row>
    <row r="10229" spans="17:17" x14ac:dyDescent="0.3">
      <c r="Q10229" s="77"/>
    </row>
    <row r="10230" spans="17:17" x14ac:dyDescent="0.3">
      <c r="Q10230" s="77"/>
    </row>
    <row r="10231" spans="17:17" x14ac:dyDescent="0.3">
      <c r="Q10231" s="77"/>
    </row>
    <row r="10232" spans="17:17" x14ac:dyDescent="0.3">
      <c r="Q10232" s="77"/>
    </row>
    <row r="10233" spans="17:17" x14ac:dyDescent="0.3">
      <c r="Q10233" s="77"/>
    </row>
    <row r="10234" spans="17:17" x14ac:dyDescent="0.3">
      <c r="Q10234" s="77"/>
    </row>
    <row r="10235" spans="17:17" x14ac:dyDescent="0.3">
      <c r="Q10235" s="77"/>
    </row>
    <row r="10236" spans="17:17" x14ac:dyDescent="0.3">
      <c r="Q10236" s="77"/>
    </row>
    <row r="10237" spans="17:17" x14ac:dyDescent="0.3">
      <c r="Q10237" s="77"/>
    </row>
    <row r="10238" spans="17:17" x14ac:dyDescent="0.3">
      <c r="Q10238" s="77"/>
    </row>
    <row r="10239" spans="17:17" x14ac:dyDescent="0.3">
      <c r="Q10239" s="77"/>
    </row>
    <row r="10240" spans="17:17" x14ac:dyDescent="0.3">
      <c r="Q10240" s="77"/>
    </row>
    <row r="10241" spans="17:17" x14ac:dyDescent="0.3">
      <c r="Q10241" s="77"/>
    </row>
    <row r="10242" spans="17:17" x14ac:dyDescent="0.3">
      <c r="Q10242" s="77"/>
    </row>
    <row r="10243" spans="17:17" x14ac:dyDescent="0.3">
      <c r="Q10243" s="77"/>
    </row>
    <row r="10244" spans="17:17" x14ac:dyDescent="0.3">
      <c r="Q10244" s="77"/>
    </row>
    <row r="10245" spans="17:17" x14ac:dyDescent="0.3">
      <c r="Q10245" s="77"/>
    </row>
    <row r="10246" spans="17:17" x14ac:dyDescent="0.3">
      <c r="Q10246" s="77"/>
    </row>
    <row r="10247" spans="17:17" x14ac:dyDescent="0.3">
      <c r="Q10247" s="77"/>
    </row>
    <row r="10248" spans="17:17" x14ac:dyDescent="0.3">
      <c r="Q10248" s="77"/>
    </row>
    <row r="10249" spans="17:17" x14ac:dyDescent="0.3">
      <c r="Q10249" s="77"/>
    </row>
    <row r="10250" spans="17:17" x14ac:dyDescent="0.3">
      <c r="Q10250" s="77"/>
    </row>
    <row r="10251" spans="17:17" x14ac:dyDescent="0.3">
      <c r="Q10251" s="77"/>
    </row>
    <row r="10252" spans="17:17" x14ac:dyDescent="0.3">
      <c r="Q10252" s="77"/>
    </row>
    <row r="10253" spans="17:17" x14ac:dyDescent="0.3">
      <c r="Q10253" s="77"/>
    </row>
    <row r="10254" spans="17:17" x14ac:dyDescent="0.3">
      <c r="Q10254" s="77"/>
    </row>
    <row r="10255" spans="17:17" x14ac:dyDescent="0.3">
      <c r="Q10255" s="77"/>
    </row>
    <row r="10256" spans="17:17" x14ac:dyDescent="0.3">
      <c r="Q10256" s="77"/>
    </row>
    <row r="10257" spans="17:17" x14ac:dyDescent="0.3">
      <c r="Q10257" s="77"/>
    </row>
    <row r="10258" spans="17:17" x14ac:dyDescent="0.3">
      <c r="Q10258" s="77"/>
    </row>
    <row r="10259" spans="17:17" x14ac:dyDescent="0.3">
      <c r="Q10259" s="77"/>
    </row>
    <row r="10260" spans="17:17" x14ac:dyDescent="0.3">
      <c r="Q10260" s="77"/>
    </row>
    <row r="10261" spans="17:17" x14ac:dyDescent="0.3">
      <c r="Q10261" s="77"/>
    </row>
    <row r="10262" spans="17:17" x14ac:dyDescent="0.3">
      <c r="Q10262" s="77"/>
    </row>
    <row r="10263" spans="17:17" x14ac:dyDescent="0.3">
      <c r="Q10263" s="77"/>
    </row>
    <row r="10264" spans="17:17" x14ac:dyDescent="0.3">
      <c r="Q10264" s="77"/>
    </row>
    <row r="10265" spans="17:17" x14ac:dyDescent="0.3">
      <c r="Q10265" s="77"/>
    </row>
    <row r="10266" spans="17:17" x14ac:dyDescent="0.3">
      <c r="Q10266" s="77"/>
    </row>
    <row r="10267" spans="17:17" x14ac:dyDescent="0.3">
      <c r="Q10267" s="77"/>
    </row>
    <row r="10268" spans="17:17" x14ac:dyDescent="0.3">
      <c r="Q10268" s="77"/>
    </row>
    <row r="10269" spans="17:17" x14ac:dyDescent="0.3">
      <c r="Q10269" s="77"/>
    </row>
    <row r="10270" spans="17:17" x14ac:dyDescent="0.3">
      <c r="Q10270" s="77"/>
    </row>
    <row r="10271" spans="17:17" x14ac:dyDescent="0.3">
      <c r="Q10271" s="77"/>
    </row>
    <row r="10272" spans="17:17" x14ac:dyDescent="0.3">
      <c r="Q10272" s="77"/>
    </row>
    <row r="10273" spans="17:17" x14ac:dyDescent="0.3">
      <c r="Q10273" s="77"/>
    </row>
    <row r="10274" spans="17:17" x14ac:dyDescent="0.3">
      <c r="Q10274" s="77"/>
    </row>
    <row r="10275" spans="17:17" x14ac:dyDescent="0.3">
      <c r="Q10275" s="77"/>
    </row>
    <row r="10276" spans="17:17" x14ac:dyDescent="0.3">
      <c r="Q10276" s="77"/>
    </row>
    <row r="10277" spans="17:17" x14ac:dyDescent="0.3">
      <c r="Q10277" s="77"/>
    </row>
    <row r="10278" spans="17:17" x14ac:dyDescent="0.3">
      <c r="Q10278" s="77"/>
    </row>
    <row r="10279" spans="17:17" x14ac:dyDescent="0.3">
      <c r="Q10279" s="77"/>
    </row>
    <row r="10280" spans="17:17" x14ac:dyDescent="0.3">
      <c r="Q10280" s="77"/>
    </row>
    <row r="10281" spans="17:17" x14ac:dyDescent="0.3">
      <c r="Q10281" s="77"/>
    </row>
    <row r="10282" spans="17:17" x14ac:dyDescent="0.3">
      <c r="Q10282" s="77"/>
    </row>
    <row r="10283" spans="17:17" x14ac:dyDescent="0.3">
      <c r="Q10283" s="77"/>
    </row>
    <row r="10284" spans="17:17" x14ac:dyDescent="0.3">
      <c r="Q10284" s="77"/>
    </row>
    <row r="10285" spans="17:17" x14ac:dyDescent="0.3">
      <c r="Q10285" s="77"/>
    </row>
    <row r="10286" spans="17:17" x14ac:dyDescent="0.3">
      <c r="Q10286" s="77"/>
    </row>
    <row r="10287" spans="17:17" x14ac:dyDescent="0.3">
      <c r="Q10287" s="77"/>
    </row>
    <row r="10288" spans="17:17" x14ac:dyDescent="0.3">
      <c r="Q10288" s="77"/>
    </row>
    <row r="10289" spans="17:17" x14ac:dyDescent="0.3">
      <c r="Q10289" s="77"/>
    </row>
    <row r="10290" spans="17:17" x14ac:dyDescent="0.3">
      <c r="Q10290" s="77"/>
    </row>
    <row r="10291" spans="17:17" x14ac:dyDescent="0.3">
      <c r="Q10291" s="77"/>
    </row>
    <row r="10292" spans="17:17" x14ac:dyDescent="0.3">
      <c r="Q10292" s="77"/>
    </row>
    <row r="10293" spans="17:17" x14ac:dyDescent="0.3">
      <c r="Q10293" s="77"/>
    </row>
    <row r="10294" spans="17:17" x14ac:dyDescent="0.3">
      <c r="Q10294" s="77"/>
    </row>
    <row r="10295" spans="17:17" x14ac:dyDescent="0.3">
      <c r="Q10295" s="77"/>
    </row>
    <row r="10296" spans="17:17" x14ac:dyDescent="0.3">
      <c r="Q10296" s="77"/>
    </row>
    <row r="10297" spans="17:17" x14ac:dyDescent="0.3">
      <c r="Q10297" s="77"/>
    </row>
    <row r="10298" spans="17:17" x14ac:dyDescent="0.3">
      <c r="Q10298" s="77"/>
    </row>
    <row r="10299" spans="17:17" x14ac:dyDescent="0.3">
      <c r="Q10299" s="77"/>
    </row>
    <row r="10300" spans="17:17" x14ac:dyDescent="0.3">
      <c r="Q10300" s="77"/>
    </row>
    <row r="10301" spans="17:17" x14ac:dyDescent="0.3">
      <c r="Q10301" s="77"/>
    </row>
    <row r="10302" spans="17:17" x14ac:dyDescent="0.3">
      <c r="Q10302" s="77"/>
    </row>
    <row r="10303" spans="17:17" x14ac:dyDescent="0.3">
      <c r="Q10303" s="77"/>
    </row>
    <row r="10304" spans="17:17" x14ac:dyDescent="0.3">
      <c r="Q10304" s="77"/>
    </row>
    <row r="10305" spans="17:17" x14ac:dyDescent="0.3">
      <c r="Q10305" s="77"/>
    </row>
    <row r="10306" spans="17:17" x14ac:dyDescent="0.3">
      <c r="Q10306" s="77"/>
    </row>
    <row r="10307" spans="17:17" x14ac:dyDescent="0.3">
      <c r="Q10307" s="77"/>
    </row>
    <row r="10308" spans="17:17" x14ac:dyDescent="0.3">
      <c r="Q10308" s="77"/>
    </row>
    <row r="10309" spans="17:17" x14ac:dyDescent="0.3">
      <c r="Q10309" s="77"/>
    </row>
    <row r="10310" spans="17:17" x14ac:dyDescent="0.3">
      <c r="Q10310" s="77"/>
    </row>
    <row r="10311" spans="17:17" x14ac:dyDescent="0.3">
      <c r="Q10311" s="77"/>
    </row>
    <row r="10312" spans="17:17" x14ac:dyDescent="0.3">
      <c r="Q10312" s="77"/>
    </row>
    <row r="10313" spans="17:17" x14ac:dyDescent="0.3">
      <c r="Q10313" s="77"/>
    </row>
    <row r="10314" spans="17:17" x14ac:dyDescent="0.3">
      <c r="Q10314" s="77"/>
    </row>
    <row r="10315" spans="17:17" x14ac:dyDescent="0.3">
      <c r="Q10315" s="77"/>
    </row>
    <row r="10316" spans="17:17" x14ac:dyDescent="0.3">
      <c r="Q10316" s="77"/>
    </row>
    <row r="10317" spans="17:17" x14ac:dyDescent="0.3">
      <c r="Q10317" s="77"/>
    </row>
    <row r="10318" spans="17:17" x14ac:dyDescent="0.3">
      <c r="Q10318" s="77"/>
    </row>
    <row r="10319" spans="17:17" x14ac:dyDescent="0.3">
      <c r="Q10319" s="77"/>
    </row>
    <row r="10320" spans="17:17" x14ac:dyDescent="0.3">
      <c r="Q10320" s="77"/>
    </row>
    <row r="10321" spans="17:17" x14ac:dyDescent="0.3">
      <c r="Q10321" s="77"/>
    </row>
    <row r="10322" spans="17:17" x14ac:dyDescent="0.3">
      <c r="Q10322" s="77"/>
    </row>
    <row r="10323" spans="17:17" x14ac:dyDescent="0.3">
      <c r="Q10323" s="77"/>
    </row>
    <row r="10324" spans="17:17" x14ac:dyDescent="0.3">
      <c r="Q10324" s="77"/>
    </row>
    <row r="10325" spans="17:17" x14ac:dyDescent="0.3">
      <c r="Q10325" s="77"/>
    </row>
    <row r="10326" spans="17:17" x14ac:dyDescent="0.3">
      <c r="Q10326" s="77"/>
    </row>
    <row r="10327" spans="17:17" x14ac:dyDescent="0.3">
      <c r="Q10327" s="77"/>
    </row>
    <row r="10328" spans="17:17" x14ac:dyDescent="0.3">
      <c r="Q10328" s="77"/>
    </row>
    <row r="10329" spans="17:17" x14ac:dyDescent="0.3">
      <c r="Q10329" s="77"/>
    </row>
    <row r="10330" spans="17:17" x14ac:dyDescent="0.3">
      <c r="Q10330" s="77"/>
    </row>
    <row r="10331" spans="17:17" x14ac:dyDescent="0.3">
      <c r="Q10331" s="77"/>
    </row>
    <row r="10332" spans="17:17" x14ac:dyDescent="0.3">
      <c r="Q10332" s="77"/>
    </row>
    <row r="10333" spans="17:17" x14ac:dyDescent="0.3">
      <c r="Q10333" s="77"/>
    </row>
    <row r="10334" spans="17:17" x14ac:dyDescent="0.3">
      <c r="Q10334" s="77"/>
    </row>
    <row r="10335" spans="17:17" x14ac:dyDescent="0.3">
      <c r="Q10335" s="77"/>
    </row>
    <row r="10336" spans="17:17" x14ac:dyDescent="0.3">
      <c r="Q10336" s="77"/>
    </row>
    <row r="10337" spans="17:17" x14ac:dyDescent="0.3">
      <c r="Q10337" s="77"/>
    </row>
    <row r="10338" spans="17:17" x14ac:dyDescent="0.3">
      <c r="Q10338" s="77"/>
    </row>
    <row r="10339" spans="17:17" x14ac:dyDescent="0.3">
      <c r="Q10339" s="77"/>
    </row>
    <row r="10340" spans="17:17" x14ac:dyDescent="0.3">
      <c r="Q10340" s="77"/>
    </row>
    <row r="10341" spans="17:17" x14ac:dyDescent="0.3">
      <c r="Q10341" s="77"/>
    </row>
    <row r="10342" spans="17:17" x14ac:dyDescent="0.3">
      <c r="Q10342" s="77"/>
    </row>
    <row r="10343" spans="17:17" x14ac:dyDescent="0.3">
      <c r="Q10343" s="77"/>
    </row>
    <row r="10344" spans="17:17" x14ac:dyDescent="0.3">
      <c r="Q10344" s="77"/>
    </row>
    <row r="10345" spans="17:17" x14ac:dyDescent="0.3">
      <c r="Q10345" s="77"/>
    </row>
    <row r="10346" spans="17:17" x14ac:dyDescent="0.3">
      <c r="Q10346" s="77"/>
    </row>
    <row r="10347" spans="17:17" x14ac:dyDescent="0.3">
      <c r="Q10347" s="77"/>
    </row>
    <row r="10348" spans="17:17" x14ac:dyDescent="0.3">
      <c r="Q10348" s="77"/>
    </row>
    <row r="10349" spans="17:17" x14ac:dyDescent="0.3">
      <c r="Q10349" s="77"/>
    </row>
    <row r="10350" spans="17:17" x14ac:dyDescent="0.3">
      <c r="Q10350" s="77"/>
    </row>
    <row r="10351" spans="17:17" x14ac:dyDescent="0.3">
      <c r="Q10351" s="77"/>
    </row>
    <row r="10352" spans="17:17" x14ac:dyDescent="0.3">
      <c r="Q10352" s="77"/>
    </row>
    <row r="10353" spans="17:17" x14ac:dyDescent="0.3">
      <c r="Q10353" s="77"/>
    </row>
    <row r="10354" spans="17:17" x14ac:dyDescent="0.3">
      <c r="Q10354" s="77"/>
    </row>
    <row r="10355" spans="17:17" x14ac:dyDescent="0.3">
      <c r="Q10355" s="77"/>
    </row>
    <row r="10356" spans="17:17" x14ac:dyDescent="0.3">
      <c r="Q10356" s="77"/>
    </row>
    <row r="10357" spans="17:17" x14ac:dyDescent="0.3">
      <c r="Q10357" s="77"/>
    </row>
    <row r="10358" spans="17:17" x14ac:dyDescent="0.3">
      <c r="Q10358" s="77"/>
    </row>
    <row r="10359" spans="17:17" x14ac:dyDescent="0.3">
      <c r="Q10359" s="77"/>
    </row>
    <row r="10360" spans="17:17" x14ac:dyDescent="0.3">
      <c r="Q10360" s="77"/>
    </row>
    <row r="10361" spans="17:17" x14ac:dyDescent="0.3">
      <c r="Q10361" s="77"/>
    </row>
    <row r="10362" spans="17:17" x14ac:dyDescent="0.3">
      <c r="Q10362" s="77"/>
    </row>
    <row r="10363" spans="17:17" x14ac:dyDescent="0.3">
      <c r="Q10363" s="77"/>
    </row>
    <row r="10364" spans="17:17" x14ac:dyDescent="0.3">
      <c r="Q10364" s="77"/>
    </row>
    <row r="10365" spans="17:17" x14ac:dyDescent="0.3">
      <c r="Q10365" s="77"/>
    </row>
    <row r="10366" spans="17:17" x14ac:dyDescent="0.3">
      <c r="Q10366" s="77"/>
    </row>
    <row r="10367" spans="17:17" x14ac:dyDescent="0.3">
      <c r="Q10367" s="77"/>
    </row>
    <row r="10368" spans="17:17" x14ac:dyDescent="0.3">
      <c r="Q10368" s="77"/>
    </row>
    <row r="10369" spans="17:17" x14ac:dyDescent="0.3">
      <c r="Q10369" s="77"/>
    </row>
    <row r="10370" spans="17:17" x14ac:dyDescent="0.3">
      <c r="Q10370" s="77"/>
    </row>
    <row r="10371" spans="17:17" x14ac:dyDescent="0.3">
      <c r="Q10371" s="77"/>
    </row>
    <row r="10372" spans="17:17" x14ac:dyDescent="0.3">
      <c r="Q10372" s="77"/>
    </row>
    <row r="10373" spans="17:17" x14ac:dyDescent="0.3">
      <c r="Q10373" s="77"/>
    </row>
    <row r="10374" spans="17:17" x14ac:dyDescent="0.3">
      <c r="Q10374" s="77"/>
    </row>
    <row r="10375" spans="17:17" x14ac:dyDescent="0.3">
      <c r="Q10375" s="77"/>
    </row>
    <row r="10376" spans="17:17" x14ac:dyDescent="0.3">
      <c r="Q10376" s="77"/>
    </row>
    <row r="10377" spans="17:17" x14ac:dyDescent="0.3">
      <c r="Q10377" s="77"/>
    </row>
    <row r="10378" spans="17:17" x14ac:dyDescent="0.3">
      <c r="Q10378" s="77"/>
    </row>
    <row r="10379" spans="17:17" x14ac:dyDescent="0.3">
      <c r="Q10379" s="77"/>
    </row>
    <row r="10380" spans="17:17" x14ac:dyDescent="0.3">
      <c r="Q10380" s="77"/>
    </row>
    <row r="10381" spans="17:17" x14ac:dyDescent="0.3">
      <c r="Q10381" s="77"/>
    </row>
    <row r="10382" spans="17:17" x14ac:dyDescent="0.3">
      <c r="Q10382" s="77"/>
    </row>
    <row r="10383" spans="17:17" x14ac:dyDescent="0.3">
      <c r="Q10383" s="77"/>
    </row>
    <row r="10384" spans="17:17" x14ac:dyDescent="0.3">
      <c r="Q10384" s="77"/>
    </row>
    <row r="10385" spans="1:20" x14ac:dyDescent="0.3">
      <c r="Q10385" s="77"/>
    </row>
    <row r="10386" spans="1:20" x14ac:dyDescent="0.3">
      <c r="Q10386" s="77"/>
    </row>
    <row r="10387" spans="1:20" x14ac:dyDescent="0.3">
      <c r="Q10387" s="77"/>
    </row>
    <row r="10388" spans="1:20" x14ac:dyDescent="0.3">
      <c r="Q10388" s="77"/>
    </row>
    <row r="10389" spans="1:20" x14ac:dyDescent="0.3">
      <c r="Q10389" s="77"/>
    </row>
    <row r="10390" spans="1:20" x14ac:dyDescent="0.3">
      <c r="Q10390" s="77"/>
    </row>
    <row r="10391" spans="1:20" x14ac:dyDescent="0.3">
      <c r="Q10391" s="77"/>
    </row>
    <row r="10392" spans="1:20" x14ac:dyDescent="0.3">
      <c r="Q10392" s="77"/>
    </row>
    <row r="10393" spans="1:20" x14ac:dyDescent="0.3">
      <c r="Q10393" s="77"/>
    </row>
    <row r="10394" spans="1:20" x14ac:dyDescent="0.3">
      <c r="Q10394" s="77"/>
    </row>
    <row r="10395" spans="1:20" x14ac:dyDescent="0.3">
      <c r="Q10395" s="77"/>
    </row>
    <row r="10396" spans="1:20" x14ac:dyDescent="0.3">
      <c r="Q10396" s="77"/>
    </row>
    <row r="10397" spans="1:20" x14ac:dyDescent="0.3">
      <c r="Q10397" s="77"/>
    </row>
    <row r="10398" spans="1:20" x14ac:dyDescent="0.3">
      <c r="Q10398" s="77"/>
    </row>
    <row r="10399" spans="1:20" x14ac:dyDescent="0.3">
      <c r="Q10399" s="77"/>
    </row>
    <row r="10400" spans="1:20" x14ac:dyDescent="0.3">
      <c r="A10400"/>
      <c r="B10400" s="2"/>
      <c r="C10400" s="2"/>
      <c r="D10400" s="2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 s="94"/>
      <c r="R10400"/>
      <c r="S10400"/>
      <c r="T10400"/>
    </row>
    <row r="10401" spans="1:20" x14ac:dyDescent="0.3">
      <c r="A10401"/>
      <c r="B10401" s="2"/>
      <c r="C10401" s="2"/>
      <c r="D10401" s="2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 s="94"/>
      <c r="R10401"/>
      <c r="S10401"/>
      <c r="T10401"/>
    </row>
    <row r="10402" spans="1:20" x14ac:dyDescent="0.3">
      <c r="A10402"/>
      <c r="B10402" s="2"/>
      <c r="C10402" s="2"/>
      <c r="D10402" s="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 s="94"/>
      <c r="R10402"/>
      <c r="S10402"/>
      <c r="T10402"/>
    </row>
    <row r="10403" spans="1:20" x14ac:dyDescent="0.3">
      <c r="A10403"/>
      <c r="B10403" s="2"/>
      <c r="C10403" s="2"/>
      <c r="D10403" s="2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 s="94"/>
      <c r="R10403"/>
      <c r="S10403"/>
      <c r="T10403"/>
    </row>
    <row r="10404" spans="1:20" x14ac:dyDescent="0.3">
      <c r="A10404"/>
      <c r="B10404" s="2"/>
      <c r="C10404" s="2"/>
      <c r="D10404" s="2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 s="94"/>
      <c r="R10404"/>
      <c r="S10404"/>
      <c r="T10404"/>
    </row>
    <row r="10405" spans="1:20" x14ac:dyDescent="0.3">
      <c r="Q10405" s="77"/>
    </row>
    <row r="10406" spans="1:20" x14ac:dyDescent="0.3">
      <c r="Q10406" s="77"/>
    </row>
    <row r="10407" spans="1:20" x14ac:dyDescent="0.3">
      <c r="Q10407" s="77"/>
    </row>
    <row r="10408" spans="1:20" x14ac:dyDescent="0.3">
      <c r="Q10408" s="77"/>
    </row>
    <row r="10409" spans="1:20" x14ac:dyDescent="0.3">
      <c r="Q10409" s="77"/>
    </row>
    <row r="10410" spans="1:20" x14ac:dyDescent="0.3">
      <c r="Q10410" s="77"/>
    </row>
    <row r="10411" spans="1:20" x14ac:dyDescent="0.3">
      <c r="Q10411" s="77"/>
    </row>
    <row r="10412" spans="1:20" x14ac:dyDescent="0.3">
      <c r="Q10412" s="77"/>
    </row>
    <row r="10413" spans="1:20" x14ac:dyDescent="0.3">
      <c r="Q10413" s="77"/>
    </row>
    <row r="10414" spans="1:20" x14ac:dyDescent="0.3">
      <c r="Q10414" s="77"/>
    </row>
    <row r="10415" spans="1:20" x14ac:dyDescent="0.3">
      <c r="Q10415" s="77"/>
    </row>
    <row r="10416" spans="1:20" x14ac:dyDescent="0.3">
      <c r="Q10416" s="77"/>
    </row>
    <row r="10417" spans="17:17" x14ac:dyDescent="0.3">
      <c r="Q10417" s="77"/>
    </row>
    <row r="10418" spans="17:17" x14ac:dyDescent="0.3">
      <c r="Q10418" s="77"/>
    </row>
    <row r="10419" spans="17:17" x14ac:dyDescent="0.3">
      <c r="Q10419" s="77"/>
    </row>
    <row r="10420" spans="17:17" x14ac:dyDescent="0.3">
      <c r="Q10420" s="77"/>
    </row>
    <row r="10421" spans="17:17" x14ac:dyDescent="0.3">
      <c r="Q10421" s="77"/>
    </row>
    <row r="10422" spans="17:17" x14ac:dyDescent="0.3">
      <c r="Q10422" s="77"/>
    </row>
    <row r="10423" spans="17:17" x14ac:dyDescent="0.3">
      <c r="Q10423" s="77"/>
    </row>
    <row r="10424" spans="17:17" x14ac:dyDescent="0.3">
      <c r="Q10424" s="77"/>
    </row>
    <row r="10425" spans="17:17" x14ac:dyDescent="0.3">
      <c r="Q10425" s="77"/>
    </row>
    <row r="10426" spans="17:17" x14ac:dyDescent="0.3">
      <c r="Q10426" s="77"/>
    </row>
    <row r="10427" spans="17:17" x14ac:dyDescent="0.3">
      <c r="Q10427" s="77"/>
    </row>
    <row r="10428" spans="17:17" x14ac:dyDescent="0.3">
      <c r="Q10428" s="77"/>
    </row>
    <row r="10429" spans="17:17" x14ac:dyDescent="0.3">
      <c r="Q10429" s="77"/>
    </row>
    <row r="10430" spans="17:17" x14ac:dyDescent="0.3">
      <c r="Q10430" s="77"/>
    </row>
    <row r="10431" spans="17:17" x14ac:dyDescent="0.3">
      <c r="Q10431" s="77"/>
    </row>
    <row r="10432" spans="17:17" x14ac:dyDescent="0.3">
      <c r="Q10432" s="77"/>
    </row>
    <row r="10433" spans="17:17" x14ac:dyDescent="0.3">
      <c r="Q10433" s="77"/>
    </row>
    <row r="10434" spans="17:17" x14ac:dyDescent="0.3">
      <c r="Q10434" s="77"/>
    </row>
    <row r="10435" spans="17:17" x14ac:dyDescent="0.3">
      <c r="Q10435" s="77"/>
    </row>
    <row r="10436" spans="17:17" x14ac:dyDescent="0.3">
      <c r="Q10436" s="77"/>
    </row>
    <row r="10437" spans="17:17" x14ac:dyDescent="0.3">
      <c r="Q10437" s="77"/>
    </row>
    <row r="10438" spans="17:17" x14ac:dyDescent="0.3">
      <c r="Q10438" s="77"/>
    </row>
    <row r="10439" spans="17:17" x14ac:dyDescent="0.3">
      <c r="Q10439" s="77"/>
    </row>
    <row r="10440" spans="17:17" x14ac:dyDescent="0.3">
      <c r="Q10440" s="77"/>
    </row>
    <row r="10441" spans="17:17" x14ac:dyDescent="0.3">
      <c r="Q10441" s="77"/>
    </row>
    <row r="10442" spans="17:17" x14ac:dyDescent="0.3">
      <c r="Q10442" s="77"/>
    </row>
    <row r="10443" spans="17:17" x14ac:dyDescent="0.3">
      <c r="Q10443" s="77"/>
    </row>
    <row r="10444" spans="17:17" x14ac:dyDescent="0.3">
      <c r="Q10444" s="77"/>
    </row>
    <row r="10445" spans="17:17" x14ac:dyDescent="0.3">
      <c r="Q10445" s="77"/>
    </row>
    <row r="10446" spans="17:17" x14ac:dyDescent="0.3">
      <c r="Q10446" s="77"/>
    </row>
    <row r="10447" spans="17:17" x14ac:dyDescent="0.3">
      <c r="Q10447" s="77"/>
    </row>
    <row r="10448" spans="17:17" x14ac:dyDescent="0.3">
      <c r="Q10448" s="77"/>
    </row>
    <row r="10449" spans="17:17" x14ac:dyDescent="0.3">
      <c r="Q10449" s="77"/>
    </row>
    <row r="10450" spans="17:17" x14ac:dyDescent="0.3">
      <c r="Q10450" s="77"/>
    </row>
    <row r="10451" spans="17:17" x14ac:dyDescent="0.3">
      <c r="Q10451" s="77"/>
    </row>
    <row r="10452" spans="17:17" x14ac:dyDescent="0.3">
      <c r="Q10452" s="77"/>
    </row>
    <row r="10453" spans="17:17" x14ac:dyDescent="0.3">
      <c r="Q10453" s="77"/>
    </row>
    <row r="10454" spans="17:17" x14ac:dyDescent="0.3">
      <c r="Q10454" s="77"/>
    </row>
    <row r="10455" spans="17:17" x14ac:dyDescent="0.3">
      <c r="Q10455" s="77"/>
    </row>
    <row r="10456" spans="17:17" x14ac:dyDescent="0.3">
      <c r="Q10456" s="77"/>
    </row>
    <row r="10457" spans="17:17" x14ac:dyDescent="0.3">
      <c r="Q10457" s="77"/>
    </row>
    <row r="10458" spans="17:17" x14ac:dyDescent="0.3">
      <c r="Q10458" s="77"/>
    </row>
    <row r="10459" spans="17:17" x14ac:dyDescent="0.3">
      <c r="Q10459" s="77"/>
    </row>
    <row r="10460" spans="17:17" x14ac:dyDescent="0.3">
      <c r="Q10460" s="77"/>
    </row>
    <row r="10461" spans="17:17" x14ac:dyDescent="0.3">
      <c r="Q10461" s="77"/>
    </row>
    <row r="10462" spans="17:17" x14ac:dyDescent="0.3">
      <c r="Q10462" s="77"/>
    </row>
    <row r="10463" spans="17:17" x14ac:dyDescent="0.3">
      <c r="Q10463" s="77"/>
    </row>
    <row r="10464" spans="17:17" x14ac:dyDescent="0.3">
      <c r="Q10464" s="77"/>
    </row>
    <row r="10465" spans="17:17" x14ac:dyDescent="0.3">
      <c r="Q10465" s="77"/>
    </row>
    <row r="10466" spans="17:17" x14ac:dyDescent="0.3">
      <c r="Q10466" s="77"/>
    </row>
    <row r="10467" spans="17:17" x14ac:dyDescent="0.3">
      <c r="Q10467" s="77"/>
    </row>
    <row r="10468" spans="17:17" x14ac:dyDescent="0.3">
      <c r="Q10468" s="77"/>
    </row>
    <row r="10469" spans="17:17" x14ac:dyDescent="0.3">
      <c r="Q10469" s="77"/>
    </row>
    <row r="10470" spans="17:17" x14ac:dyDescent="0.3">
      <c r="Q10470" s="77"/>
    </row>
    <row r="10471" spans="17:17" x14ac:dyDescent="0.3">
      <c r="Q10471" s="77"/>
    </row>
    <row r="10472" spans="17:17" x14ac:dyDescent="0.3">
      <c r="Q10472" s="77"/>
    </row>
    <row r="10473" spans="17:17" x14ac:dyDescent="0.3">
      <c r="Q10473" s="77"/>
    </row>
    <row r="10474" spans="17:17" x14ac:dyDescent="0.3">
      <c r="Q10474" s="77"/>
    </row>
    <row r="10475" spans="17:17" x14ac:dyDescent="0.3">
      <c r="Q10475" s="77"/>
    </row>
    <row r="10476" spans="17:17" x14ac:dyDescent="0.3">
      <c r="Q10476" s="77"/>
    </row>
    <row r="10477" spans="17:17" x14ac:dyDescent="0.3">
      <c r="Q10477" s="77"/>
    </row>
    <row r="10478" spans="17:17" x14ac:dyDescent="0.3">
      <c r="Q10478" s="77"/>
    </row>
    <row r="10479" spans="17:17" x14ac:dyDescent="0.3">
      <c r="Q10479" s="77"/>
    </row>
    <row r="10480" spans="17:17" x14ac:dyDescent="0.3">
      <c r="Q10480" s="77"/>
    </row>
    <row r="10481" spans="17:17" x14ac:dyDescent="0.3">
      <c r="Q10481" s="77"/>
    </row>
    <row r="10482" spans="17:17" x14ac:dyDescent="0.3">
      <c r="Q10482" s="77"/>
    </row>
    <row r="10483" spans="17:17" x14ac:dyDescent="0.3">
      <c r="Q10483" s="77"/>
    </row>
    <row r="10484" spans="17:17" x14ac:dyDescent="0.3">
      <c r="Q10484" s="77"/>
    </row>
    <row r="10485" spans="17:17" x14ac:dyDescent="0.3">
      <c r="Q10485" s="77"/>
    </row>
    <row r="10486" spans="17:17" x14ac:dyDescent="0.3">
      <c r="Q10486" s="77"/>
    </row>
    <row r="10487" spans="17:17" x14ac:dyDescent="0.3">
      <c r="Q10487" s="77"/>
    </row>
    <row r="10488" spans="17:17" x14ac:dyDescent="0.3">
      <c r="Q10488" s="77"/>
    </row>
    <row r="10489" spans="17:17" x14ac:dyDescent="0.3">
      <c r="Q10489" s="77"/>
    </row>
    <row r="10490" spans="17:17" x14ac:dyDescent="0.3">
      <c r="Q10490" s="77"/>
    </row>
    <row r="10491" spans="17:17" x14ac:dyDescent="0.3">
      <c r="Q10491" s="77"/>
    </row>
    <row r="10492" spans="17:17" x14ac:dyDescent="0.3">
      <c r="Q10492" s="77"/>
    </row>
    <row r="10493" spans="17:17" x14ac:dyDescent="0.3">
      <c r="Q10493" s="77"/>
    </row>
    <row r="10494" spans="17:17" x14ac:dyDescent="0.3">
      <c r="Q10494" s="77"/>
    </row>
    <row r="10495" spans="17:17" x14ac:dyDescent="0.3">
      <c r="Q10495" s="77"/>
    </row>
    <row r="10496" spans="17:17" x14ac:dyDescent="0.3">
      <c r="Q10496" s="77"/>
    </row>
    <row r="10497" spans="17:17" x14ac:dyDescent="0.3">
      <c r="Q10497" s="77"/>
    </row>
    <row r="10498" spans="17:17" x14ac:dyDescent="0.3">
      <c r="Q10498" s="77"/>
    </row>
    <row r="10499" spans="17:17" x14ac:dyDescent="0.3">
      <c r="Q10499" s="77"/>
    </row>
    <row r="10500" spans="17:17" x14ac:dyDescent="0.3">
      <c r="Q10500" s="77"/>
    </row>
    <row r="10501" spans="17:17" x14ac:dyDescent="0.3">
      <c r="Q10501" s="77"/>
    </row>
    <row r="10502" spans="17:17" x14ac:dyDescent="0.3">
      <c r="Q10502" s="77"/>
    </row>
    <row r="10503" spans="17:17" x14ac:dyDescent="0.3">
      <c r="Q10503" s="77"/>
    </row>
    <row r="10504" spans="17:17" x14ac:dyDescent="0.3">
      <c r="Q10504" s="77"/>
    </row>
    <row r="10505" spans="17:17" x14ac:dyDescent="0.3">
      <c r="Q10505" s="77"/>
    </row>
    <row r="10506" spans="17:17" x14ac:dyDescent="0.3">
      <c r="Q10506" s="77"/>
    </row>
    <row r="10507" spans="17:17" x14ac:dyDescent="0.3">
      <c r="Q10507" s="77"/>
    </row>
    <row r="10508" spans="17:17" x14ac:dyDescent="0.3">
      <c r="Q10508" s="77"/>
    </row>
    <row r="10509" spans="17:17" x14ac:dyDescent="0.3">
      <c r="Q10509" s="77"/>
    </row>
    <row r="10510" spans="17:17" x14ac:dyDescent="0.3">
      <c r="Q10510" s="77"/>
    </row>
    <row r="10511" spans="17:17" x14ac:dyDescent="0.3">
      <c r="Q10511" s="77"/>
    </row>
    <row r="10512" spans="17:17" x14ac:dyDescent="0.3">
      <c r="Q10512" s="77"/>
    </row>
    <row r="10513" spans="17:17" x14ac:dyDescent="0.3">
      <c r="Q10513" s="77"/>
    </row>
    <row r="10514" spans="17:17" x14ac:dyDescent="0.3">
      <c r="Q10514" s="77"/>
    </row>
    <row r="10515" spans="17:17" x14ac:dyDescent="0.3">
      <c r="Q10515" s="77"/>
    </row>
    <row r="10516" spans="17:17" x14ac:dyDescent="0.3">
      <c r="Q10516" s="77"/>
    </row>
    <row r="10517" spans="17:17" x14ac:dyDescent="0.3">
      <c r="Q10517" s="77"/>
    </row>
    <row r="10518" spans="17:17" x14ac:dyDescent="0.3">
      <c r="Q10518" s="77"/>
    </row>
    <row r="10519" spans="17:17" x14ac:dyDescent="0.3">
      <c r="Q10519" s="77"/>
    </row>
    <row r="10520" spans="17:17" x14ac:dyDescent="0.3">
      <c r="Q10520" s="77"/>
    </row>
    <row r="10521" spans="17:17" x14ac:dyDescent="0.3">
      <c r="Q10521" s="77"/>
    </row>
    <row r="10522" spans="17:17" x14ac:dyDescent="0.3">
      <c r="Q10522" s="77"/>
    </row>
    <row r="10523" spans="17:17" x14ac:dyDescent="0.3">
      <c r="Q10523" s="77"/>
    </row>
    <row r="10524" spans="17:17" x14ac:dyDescent="0.3">
      <c r="Q10524" s="77"/>
    </row>
    <row r="10525" spans="17:17" x14ac:dyDescent="0.3">
      <c r="Q10525" s="77"/>
    </row>
    <row r="10526" spans="17:17" x14ac:dyDescent="0.3">
      <c r="Q10526" s="77"/>
    </row>
    <row r="10527" spans="17:17" x14ac:dyDescent="0.3">
      <c r="Q10527" s="77"/>
    </row>
    <row r="10528" spans="17:17" x14ac:dyDescent="0.3">
      <c r="Q10528" s="77"/>
    </row>
    <row r="10529" spans="17:17" x14ac:dyDescent="0.3">
      <c r="Q10529" s="77"/>
    </row>
    <row r="10530" spans="17:17" x14ac:dyDescent="0.3">
      <c r="Q10530" s="77"/>
    </row>
    <row r="10531" spans="17:17" x14ac:dyDescent="0.3">
      <c r="Q10531" s="77"/>
    </row>
    <row r="10532" spans="17:17" x14ac:dyDescent="0.3">
      <c r="Q10532" s="77"/>
    </row>
    <row r="10533" spans="17:17" x14ac:dyDescent="0.3">
      <c r="Q10533" s="77"/>
    </row>
    <row r="10534" spans="17:17" x14ac:dyDescent="0.3">
      <c r="Q10534" s="77"/>
    </row>
    <row r="10535" spans="17:17" x14ac:dyDescent="0.3">
      <c r="Q10535" s="77"/>
    </row>
    <row r="10536" spans="17:17" x14ac:dyDescent="0.3">
      <c r="Q10536" s="77"/>
    </row>
    <row r="10537" spans="17:17" x14ac:dyDescent="0.3">
      <c r="Q10537" s="77"/>
    </row>
    <row r="10538" spans="17:17" x14ac:dyDescent="0.3">
      <c r="Q10538" s="77"/>
    </row>
    <row r="10539" spans="17:17" x14ac:dyDescent="0.3">
      <c r="Q10539" s="77"/>
    </row>
    <row r="10540" spans="17:17" x14ac:dyDescent="0.3">
      <c r="Q10540" s="77"/>
    </row>
    <row r="10541" spans="17:17" x14ac:dyDescent="0.3">
      <c r="Q10541" s="77"/>
    </row>
    <row r="10542" spans="17:17" x14ac:dyDescent="0.3">
      <c r="Q10542" s="77"/>
    </row>
    <row r="10543" spans="17:17" x14ac:dyDescent="0.3">
      <c r="Q10543" s="77"/>
    </row>
    <row r="10544" spans="17:17" x14ac:dyDescent="0.3">
      <c r="Q10544" s="77"/>
    </row>
    <row r="10545" spans="17:17" x14ac:dyDescent="0.3">
      <c r="Q10545" s="77"/>
    </row>
    <row r="10546" spans="17:17" x14ac:dyDescent="0.3">
      <c r="Q10546" s="77"/>
    </row>
    <row r="10547" spans="17:17" x14ac:dyDescent="0.3">
      <c r="Q10547" s="77"/>
    </row>
    <row r="10548" spans="17:17" x14ac:dyDescent="0.3">
      <c r="Q10548" s="77"/>
    </row>
    <row r="10549" spans="17:17" x14ac:dyDescent="0.3">
      <c r="Q10549" s="77"/>
    </row>
    <row r="10550" spans="17:17" x14ac:dyDescent="0.3">
      <c r="Q10550" s="77"/>
    </row>
    <row r="10551" spans="17:17" x14ac:dyDescent="0.3">
      <c r="Q10551" s="77"/>
    </row>
    <row r="10552" spans="17:17" x14ac:dyDescent="0.3">
      <c r="Q10552" s="77"/>
    </row>
    <row r="10553" spans="17:17" x14ac:dyDescent="0.3">
      <c r="Q10553" s="77"/>
    </row>
    <row r="10554" spans="17:17" x14ac:dyDescent="0.3">
      <c r="Q10554" s="77"/>
    </row>
    <row r="10555" spans="17:17" x14ac:dyDescent="0.3">
      <c r="Q10555" s="77"/>
    </row>
    <row r="10556" spans="17:17" x14ac:dyDescent="0.3">
      <c r="Q10556" s="77"/>
    </row>
    <row r="10557" spans="17:17" x14ac:dyDescent="0.3">
      <c r="Q10557" s="77"/>
    </row>
    <row r="10558" spans="17:17" x14ac:dyDescent="0.3">
      <c r="Q10558" s="77"/>
    </row>
    <row r="10559" spans="17:17" x14ac:dyDescent="0.3">
      <c r="Q10559" s="77"/>
    </row>
    <row r="10560" spans="17:17" x14ac:dyDescent="0.3">
      <c r="Q10560" s="77"/>
    </row>
    <row r="10561" spans="17:17" x14ac:dyDescent="0.3">
      <c r="Q10561" s="77"/>
    </row>
    <row r="10562" spans="17:17" x14ac:dyDescent="0.3">
      <c r="Q10562" s="77"/>
    </row>
    <row r="10563" spans="17:17" x14ac:dyDescent="0.3">
      <c r="Q10563" s="77"/>
    </row>
    <row r="10564" spans="17:17" x14ac:dyDescent="0.3">
      <c r="Q10564" s="77"/>
    </row>
    <row r="10565" spans="17:17" x14ac:dyDescent="0.3">
      <c r="Q10565" s="77"/>
    </row>
    <row r="10566" spans="17:17" x14ac:dyDescent="0.3">
      <c r="Q10566" s="77"/>
    </row>
    <row r="10567" spans="17:17" x14ac:dyDescent="0.3">
      <c r="Q10567" s="77"/>
    </row>
    <row r="10568" spans="17:17" x14ac:dyDescent="0.3">
      <c r="Q10568" s="77"/>
    </row>
    <row r="10569" spans="17:17" x14ac:dyDescent="0.3">
      <c r="Q10569" s="77"/>
    </row>
    <row r="10570" spans="17:17" x14ac:dyDescent="0.3">
      <c r="Q10570" s="77"/>
    </row>
    <row r="10571" spans="17:17" x14ac:dyDescent="0.3">
      <c r="Q10571" s="77"/>
    </row>
    <row r="10572" spans="17:17" x14ac:dyDescent="0.3">
      <c r="Q10572" s="77"/>
    </row>
    <row r="10573" spans="17:17" x14ac:dyDescent="0.3">
      <c r="Q10573" s="77"/>
    </row>
    <row r="10574" spans="17:17" x14ac:dyDescent="0.3">
      <c r="Q10574" s="77"/>
    </row>
    <row r="10575" spans="17:17" x14ac:dyDescent="0.3">
      <c r="Q10575" s="77"/>
    </row>
    <row r="10576" spans="17:17" x14ac:dyDescent="0.3">
      <c r="Q10576" s="77"/>
    </row>
    <row r="10577" spans="17:17" x14ac:dyDescent="0.3">
      <c r="Q10577" s="77"/>
    </row>
    <row r="10578" spans="17:17" x14ac:dyDescent="0.3">
      <c r="Q10578" s="77"/>
    </row>
    <row r="10579" spans="17:17" x14ac:dyDescent="0.3">
      <c r="Q10579" s="77"/>
    </row>
    <row r="10580" spans="17:17" x14ac:dyDescent="0.3">
      <c r="Q10580" s="77"/>
    </row>
    <row r="10581" spans="17:17" x14ac:dyDescent="0.3">
      <c r="Q10581" s="77"/>
    </row>
    <row r="10582" spans="17:17" x14ac:dyDescent="0.3">
      <c r="Q10582" s="77"/>
    </row>
    <row r="10583" spans="17:17" x14ac:dyDescent="0.3">
      <c r="Q10583" s="77"/>
    </row>
    <row r="10584" spans="17:17" x14ac:dyDescent="0.3">
      <c r="Q10584" s="77"/>
    </row>
    <row r="10585" spans="17:17" x14ac:dyDescent="0.3">
      <c r="Q10585" s="77"/>
    </row>
    <row r="10586" spans="17:17" x14ac:dyDescent="0.3">
      <c r="Q10586" s="77"/>
    </row>
    <row r="10587" spans="17:17" x14ac:dyDescent="0.3">
      <c r="Q10587" s="77"/>
    </row>
    <row r="10588" spans="17:17" x14ac:dyDescent="0.3">
      <c r="Q10588" s="77"/>
    </row>
    <row r="10589" spans="17:17" x14ac:dyDescent="0.3">
      <c r="Q10589" s="77"/>
    </row>
    <row r="10590" spans="17:17" x14ac:dyDescent="0.3">
      <c r="Q10590" s="77"/>
    </row>
    <row r="10591" spans="17:17" x14ac:dyDescent="0.3">
      <c r="Q10591" s="77"/>
    </row>
    <row r="10592" spans="17:17" x14ac:dyDescent="0.3">
      <c r="Q10592" s="77"/>
    </row>
    <row r="10593" spans="17:17" x14ac:dyDescent="0.3">
      <c r="Q10593" s="77"/>
    </row>
    <row r="10594" spans="17:17" x14ac:dyDescent="0.3">
      <c r="Q10594" s="77"/>
    </row>
    <row r="10595" spans="17:17" x14ac:dyDescent="0.3">
      <c r="Q10595" s="77"/>
    </row>
    <row r="10596" spans="17:17" x14ac:dyDescent="0.3">
      <c r="Q10596" s="77"/>
    </row>
    <row r="10597" spans="17:17" x14ac:dyDescent="0.3">
      <c r="Q10597" s="77"/>
    </row>
    <row r="10598" spans="17:17" x14ac:dyDescent="0.3">
      <c r="Q10598" s="77"/>
    </row>
    <row r="10599" spans="17:17" x14ac:dyDescent="0.3">
      <c r="Q10599" s="77"/>
    </row>
    <row r="10600" spans="17:17" x14ac:dyDescent="0.3">
      <c r="Q10600" s="77"/>
    </row>
    <row r="10601" spans="17:17" x14ac:dyDescent="0.3">
      <c r="Q10601" s="77"/>
    </row>
    <row r="10602" spans="17:17" x14ac:dyDescent="0.3">
      <c r="Q10602" s="77"/>
    </row>
    <row r="10603" spans="17:17" x14ac:dyDescent="0.3">
      <c r="Q10603" s="77"/>
    </row>
    <row r="10604" spans="17:17" x14ac:dyDescent="0.3">
      <c r="Q10604" s="77"/>
    </row>
    <row r="10605" spans="17:17" x14ac:dyDescent="0.3">
      <c r="Q10605" s="77"/>
    </row>
    <row r="10606" spans="17:17" x14ac:dyDescent="0.3">
      <c r="Q10606" s="77"/>
    </row>
    <row r="10607" spans="17:17" x14ac:dyDescent="0.3">
      <c r="Q10607" s="77"/>
    </row>
    <row r="10608" spans="17:17" x14ac:dyDescent="0.3">
      <c r="Q10608" s="77"/>
    </row>
    <row r="10609" spans="17:17" x14ac:dyDescent="0.3">
      <c r="Q10609" s="77"/>
    </row>
    <row r="10610" spans="17:17" x14ac:dyDescent="0.3">
      <c r="Q10610" s="77"/>
    </row>
    <row r="10611" spans="17:17" x14ac:dyDescent="0.3">
      <c r="Q10611" s="77"/>
    </row>
    <row r="10612" spans="17:17" x14ac:dyDescent="0.3">
      <c r="Q10612" s="77"/>
    </row>
    <row r="10613" spans="17:17" x14ac:dyDescent="0.3">
      <c r="Q10613" s="77"/>
    </row>
    <row r="10614" spans="17:17" x14ac:dyDescent="0.3">
      <c r="Q10614" s="77"/>
    </row>
    <row r="10615" spans="17:17" x14ac:dyDescent="0.3">
      <c r="Q10615" s="77"/>
    </row>
    <row r="10616" spans="17:17" x14ac:dyDescent="0.3">
      <c r="Q10616" s="77"/>
    </row>
    <row r="10617" spans="17:17" x14ac:dyDescent="0.3">
      <c r="Q10617" s="77"/>
    </row>
    <row r="10618" spans="17:17" x14ac:dyDescent="0.3">
      <c r="Q10618" s="77"/>
    </row>
    <row r="10619" spans="17:17" x14ac:dyDescent="0.3">
      <c r="Q10619" s="77"/>
    </row>
    <row r="10620" spans="17:17" x14ac:dyDescent="0.3">
      <c r="Q10620" s="77"/>
    </row>
    <row r="10621" spans="17:17" x14ac:dyDescent="0.3">
      <c r="Q10621" s="77"/>
    </row>
    <row r="10622" spans="17:17" x14ac:dyDescent="0.3">
      <c r="Q10622" s="77"/>
    </row>
    <row r="10623" spans="17:17" x14ac:dyDescent="0.3">
      <c r="Q10623" s="77"/>
    </row>
    <row r="10624" spans="17:17" x14ac:dyDescent="0.3">
      <c r="Q10624" s="77"/>
    </row>
    <row r="10625" spans="17:17" x14ac:dyDescent="0.3">
      <c r="Q10625" s="77"/>
    </row>
    <row r="10626" spans="17:17" x14ac:dyDescent="0.3">
      <c r="Q10626" s="77"/>
    </row>
    <row r="10627" spans="17:17" x14ac:dyDescent="0.3">
      <c r="Q10627" s="77"/>
    </row>
    <row r="10628" spans="17:17" x14ac:dyDescent="0.3">
      <c r="Q10628" s="77"/>
    </row>
    <row r="10629" spans="17:17" x14ac:dyDescent="0.3">
      <c r="Q10629" s="77"/>
    </row>
    <row r="10630" spans="17:17" x14ac:dyDescent="0.3">
      <c r="Q10630" s="77"/>
    </row>
    <row r="10631" spans="17:17" x14ac:dyDescent="0.3">
      <c r="Q10631" s="77"/>
    </row>
    <row r="10632" spans="17:17" x14ac:dyDescent="0.3">
      <c r="Q10632" s="77"/>
    </row>
    <row r="10633" spans="17:17" x14ac:dyDescent="0.3">
      <c r="Q10633" s="77"/>
    </row>
    <row r="10634" spans="17:17" x14ac:dyDescent="0.3">
      <c r="Q10634" s="77"/>
    </row>
    <row r="10635" spans="17:17" x14ac:dyDescent="0.3">
      <c r="Q10635" s="77"/>
    </row>
    <row r="10636" spans="17:17" x14ac:dyDescent="0.3">
      <c r="Q10636" s="77"/>
    </row>
    <row r="10637" spans="17:17" x14ac:dyDescent="0.3">
      <c r="Q10637" s="77"/>
    </row>
    <row r="10638" spans="17:17" x14ac:dyDescent="0.3">
      <c r="Q10638" s="77"/>
    </row>
    <row r="10639" spans="17:17" x14ac:dyDescent="0.3">
      <c r="Q10639" s="77"/>
    </row>
    <row r="10640" spans="17:17" x14ac:dyDescent="0.3">
      <c r="Q10640" s="77"/>
    </row>
    <row r="10641" spans="17:17" x14ac:dyDescent="0.3">
      <c r="Q10641" s="77"/>
    </row>
    <row r="10642" spans="17:17" x14ac:dyDescent="0.3">
      <c r="Q10642" s="77"/>
    </row>
    <row r="10643" spans="17:17" x14ac:dyDescent="0.3">
      <c r="Q10643" s="77"/>
    </row>
    <row r="10644" spans="17:17" x14ac:dyDescent="0.3">
      <c r="Q10644" s="77"/>
    </row>
    <row r="10645" spans="17:17" x14ac:dyDescent="0.3">
      <c r="Q10645" s="77"/>
    </row>
    <row r="10646" spans="17:17" x14ac:dyDescent="0.3">
      <c r="Q10646" s="77"/>
    </row>
    <row r="10647" spans="17:17" x14ac:dyDescent="0.3">
      <c r="Q10647" s="77"/>
    </row>
    <row r="10648" spans="17:17" x14ac:dyDescent="0.3">
      <c r="Q10648" s="77"/>
    </row>
    <row r="10649" spans="17:17" x14ac:dyDescent="0.3">
      <c r="Q10649" s="77"/>
    </row>
    <row r="10650" spans="17:17" x14ac:dyDescent="0.3">
      <c r="Q10650" s="77"/>
    </row>
    <row r="10651" spans="17:17" x14ac:dyDescent="0.3">
      <c r="Q10651" s="77"/>
    </row>
    <row r="10652" spans="17:17" x14ac:dyDescent="0.3">
      <c r="Q10652" s="77"/>
    </row>
    <row r="10653" spans="17:17" x14ac:dyDescent="0.3">
      <c r="Q10653" s="77"/>
    </row>
    <row r="10654" spans="17:17" x14ac:dyDescent="0.3">
      <c r="Q10654" s="77"/>
    </row>
    <row r="10655" spans="17:17" x14ac:dyDescent="0.3">
      <c r="Q10655" s="77"/>
    </row>
    <row r="10656" spans="17:17" x14ac:dyDescent="0.3">
      <c r="Q10656" s="77"/>
    </row>
    <row r="10657" spans="17:17" x14ac:dyDescent="0.3">
      <c r="Q10657" s="77"/>
    </row>
    <row r="10658" spans="17:17" x14ac:dyDescent="0.3">
      <c r="Q10658" s="77"/>
    </row>
    <row r="10659" spans="17:17" x14ac:dyDescent="0.3">
      <c r="Q10659" s="77"/>
    </row>
    <row r="10660" spans="17:17" x14ac:dyDescent="0.3">
      <c r="Q10660" s="77"/>
    </row>
    <row r="10661" spans="17:17" x14ac:dyDescent="0.3">
      <c r="Q10661" s="77"/>
    </row>
    <row r="10662" spans="17:17" x14ac:dyDescent="0.3">
      <c r="Q10662" s="77"/>
    </row>
    <row r="10663" spans="17:17" x14ac:dyDescent="0.3">
      <c r="Q10663" s="77"/>
    </row>
    <row r="10664" spans="17:17" x14ac:dyDescent="0.3">
      <c r="Q10664" s="77"/>
    </row>
    <row r="10665" spans="17:17" x14ac:dyDescent="0.3">
      <c r="Q10665" s="77"/>
    </row>
    <row r="10666" spans="17:17" x14ac:dyDescent="0.3">
      <c r="Q10666" s="77"/>
    </row>
    <row r="10667" spans="17:17" x14ac:dyDescent="0.3">
      <c r="Q10667" s="77"/>
    </row>
    <row r="10668" spans="17:17" x14ac:dyDescent="0.3">
      <c r="Q10668" s="77"/>
    </row>
    <row r="10669" spans="17:17" x14ac:dyDescent="0.3">
      <c r="Q10669" s="77"/>
    </row>
    <row r="10670" spans="17:17" x14ac:dyDescent="0.3">
      <c r="Q10670" s="77"/>
    </row>
    <row r="10671" spans="17:17" x14ac:dyDescent="0.3">
      <c r="Q10671" s="77"/>
    </row>
    <row r="10672" spans="17:17" x14ac:dyDescent="0.3">
      <c r="Q10672" s="77"/>
    </row>
    <row r="10673" spans="17:17" x14ac:dyDescent="0.3">
      <c r="Q10673" s="77"/>
    </row>
    <row r="10674" spans="17:17" x14ac:dyDescent="0.3">
      <c r="Q10674" s="77"/>
    </row>
    <row r="10675" spans="17:17" x14ac:dyDescent="0.3">
      <c r="Q10675" s="77"/>
    </row>
    <row r="10676" spans="17:17" x14ac:dyDescent="0.3">
      <c r="Q10676" s="77"/>
    </row>
    <row r="10677" spans="17:17" x14ac:dyDescent="0.3">
      <c r="Q10677" s="77"/>
    </row>
    <row r="10678" spans="17:17" x14ac:dyDescent="0.3">
      <c r="Q10678" s="77"/>
    </row>
    <row r="10679" spans="17:17" x14ac:dyDescent="0.3">
      <c r="Q10679" s="77"/>
    </row>
    <row r="10680" spans="17:17" x14ac:dyDescent="0.3">
      <c r="Q10680" s="77"/>
    </row>
    <row r="10681" spans="17:17" x14ac:dyDescent="0.3">
      <c r="Q10681" s="77"/>
    </row>
    <row r="10682" spans="17:17" x14ac:dyDescent="0.3">
      <c r="Q10682" s="77"/>
    </row>
    <row r="10683" spans="17:17" x14ac:dyDescent="0.3">
      <c r="Q10683" s="77"/>
    </row>
    <row r="10684" spans="17:17" x14ac:dyDescent="0.3">
      <c r="Q10684" s="77"/>
    </row>
    <row r="10685" spans="17:17" x14ac:dyDescent="0.3">
      <c r="Q10685" s="77"/>
    </row>
    <row r="10686" spans="17:17" x14ac:dyDescent="0.3">
      <c r="Q10686" s="77"/>
    </row>
    <row r="10687" spans="17:17" x14ac:dyDescent="0.3">
      <c r="Q10687" s="77"/>
    </row>
    <row r="10688" spans="17:17" x14ac:dyDescent="0.3">
      <c r="Q10688" s="77"/>
    </row>
    <row r="10689" spans="17:17" x14ac:dyDescent="0.3">
      <c r="Q10689" s="77"/>
    </row>
    <row r="10690" spans="17:17" x14ac:dyDescent="0.3">
      <c r="Q10690" s="77"/>
    </row>
    <row r="10691" spans="17:17" x14ac:dyDescent="0.3">
      <c r="Q10691" s="77"/>
    </row>
    <row r="10692" spans="17:17" x14ac:dyDescent="0.3">
      <c r="Q10692" s="77"/>
    </row>
    <row r="10693" spans="17:17" x14ac:dyDescent="0.3">
      <c r="Q10693" s="77"/>
    </row>
    <row r="10694" spans="17:17" x14ac:dyDescent="0.3">
      <c r="Q10694" s="77"/>
    </row>
    <row r="10695" spans="17:17" x14ac:dyDescent="0.3">
      <c r="Q10695" s="77"/>
    </row>
    <row r="10696" spans="17:17" x14ac:dyDescent="0.3">
      <c r="Q10696" s="77"/>
    </row>
    <row r="10697" spans="17:17" x14ac:dyDescent="0.3">
      <c r="Q10697" s="77"/>
    </row>
    <row r="10698" spans="17:17" x14ac:dyDescent="0.3">
      <c r="Q10698" s="77"/>
    </row>
    <row r="10699" spans="17:17" x14ac:dyDescent="0.3">
      <c r="Q10699" s="77"/>
    </row>
    <row r="10700" spans="17:17" x14ac:dyDescent="0.3">
      <c r="Q10700" s="77"/>
    </row>
    <row r="10701" spans="17:17" x14ac:dyDescent="0.3">
      <c r="Q10701" s="77"/>
    </row>
    <row r="10702" spans="17:17" x14ac:dyDescent="0.3">
      <c r="Q10702" s="77"/>
    </row>
    <row r="10703" spans="17:17" x14ac:dyDescent="0.3">
      <c r="Q10703" s="77"/>
    </row>
    <row r="10704" spans="17:17" x14ac:dyDescent="0.3">
      <c r="Q10704" s="77"/>
    </row>
    <row r="10705" spans="17:17" x14ac:dyDescent="0.3">
      <c r="Q10705" s="77"/>
    </row>
    <row r="10706" spans="17:17" x14ac:dyDescent="0.3">
      <c r="Q10706" s="77"/>
    </row>
    <row r="10707" spans="17:17" x14ac:dyDescent="0.3">
      <c r="Q10707" s="77"/>
    </row>
    <row r="10708" spans="17:17" x14ac:dyDescent="0.3">
      <c r="Q10708" s="77"/>
    </row>
    <row r="10709" spans="17:17" x14ac:dyDescent="0.3">
      <c r="Q10709" s="77"/>
    </row>
    <row r="10710" spans="17:17" x14ac:dyDescent="0.3">
      <c r="Q10710" s="77"/>
    </row>
    <row r="10711" spans="17:17" x14ac:dyDescent="0.3">
      <c r="Q10711" s="77"/>
    </row>
    <row r="10712" spans="17:17" x14ac:dyDescent="0.3">
      <c r="Q10712" s="77"/>
    </row>
    <row r="10713" spans="17:17" x14ac:dyDescent="0.3">
      <c r="Q10713" s="77"/>
    </row>
    <row r="10714" spans="17:17" x14ac:dyDescent="0.3">
      <c r="Q10714" s="77"/>
    </row>
    <row r="10715" spans="17:17" x14ac:dyDescent="0.3">
      <c r="Q10715" s="77"/>
    </row>
    <row r="10716" spans="17:17" x14ac:dyDescent="0.3">
      <c r="Q10716" s="77"/>
    </row>
    <row r="10717" spans="17:17" x14ac:dyDescent="0.3">
      <c r="Q10717" s="77"/>
    </row>
    <row r="10718" spans="17:17" x14ac:dyDescent="0.3">
      <c r="Q10718" s="77"/>
    </row>
    <row r="10719" spans="17:17" x14ac:dyDescent="0.3">
      <c r="Q10719" s="77"/>
    </row>
    <row r="10720" spans="17:17" x14ac:dyDescent="0.3">
      <c r="Q10720" s="77"/>
    </row>
    <row r="10721" spans="17:17" x14ac:dyDescent="0.3">
      <c r="Q10721" s="77"/>
    </row>
    <row r="10722" spans="17:17" x14ac:dyDescent="0.3">
      <c r="Q10722" s="77"/>
    </row>
    <row r="10723" spans="17:17" x14ac:dyDescent="0.3">
      <c r="Q10723" s="77"/>
    </row>
    <row r="10724" spans="17:17" x14ac:dyDescent="0.3">
      <c r="Q10724" s="77"/>
    </row>
    <row r="10725" spans="17:17" x14ac:dyDescent="0.3">
      <c r="Q10725" s="77"/>
    </row>
    <row r="10726" spans="17:17" x14ac:dyDescent="0.3">
      <c r="Q10726" s="77"/>
    </row>
    <row r="10727" spans="17:17" x14ac:dyDescent="0.3">
      <c r="Q10727" s="77"/>
    </row>
    <row r="10728" spans="17:17" x14ac:dyDescent="0.3">
      <c r="Q10728" s="77"/>
    </row>
    <row r="10729" spans="17:17" x14ac:dyDescent="0.3">
      <c r="Q10729" s="77"/>
    </row>
    <row r="10730" spans="17:17" x14ac:dyDescent="0.3">
      <c r="Q10730" s="77"/>
    </row>
    <row r="10731" spans="17:17" x14ac:dyDescent="0.3">
      <c r="Q10731" s="77"/>
    </row>
    <row r="10732" spans="17:17" x14ac:dyDescent="0.3">
      <c r="Q10732" s="77"/>
    </row>
    <row r="10733" spans="17:17" x14ac:dyDescent="0.3">
      <c r="Q10733" s="77"/>
    </row>
    <row r="10734" spans="17:17" x14ac:dyDescent="0.3">
      <c r="Q10734" s="77"/>
    </row>
    <row r="10735" spans="17:17" x14ac:dyDescent="0.3">
      <c r="Q10735" s="77"/>
    </row>
    <row r="10736" spans="17:17" x14ac:dyDescent="0.3">
      <c r="Q10736" s="77"/>
    </row>
    <row r="10737" spans="17:17" x14ac:dyDescent="0.3">
      <c r="Q10737" s="77"/>
    </row>
    <row r="10738" spans="17:17" x14ac:dyDescent="0.3">
      <c r="Q10738" s="77"/>
    </row>
    <row r="10739" spans="17:17" x14ac:dyDescent="0.3">
      <c r="Q10739" s="77"/>
    </row>
    <row r="10740" spans="17:17" x14ac:dyDescent="0.3">
      <c r="Q10740" s="77"/>
    </row>
    <row r="10741" spans="17:17" x14ac:dyDescent="0.3">
      <c r="Q10741" s="77"/>
    </row>
    <row r="10742" spans="17:17" x14ac:dyDescent="0.3">
      <c r="Q10742" s="77"/>
    </row>
    <row r="10743" spans="17:17" x14ac:dyDescent="0.3">
      <c r="Q10743" s="77"/>
    </row>
    <row r="10744" spans="17:17" x14ac:dyDescent="0.3">
      <c r="Q10744" s="77"/>
    </row>
    <row r="10745" spans="17:17" x14ac:dyDescent="0.3">
      <c r="Q10745" s="77"/>
    </row>
    <row r="10746" spans="17:17" x14ac:dyDescent="0.3">
      <c r="Q10746" s="77"/>
    </row>
    <row r="10747" spans="17:17" x14ac:dyDescent="0.3">
      <c r="Q10747" s="77"/>
    </row>
    <row r="10748" spans="17:17" x14ac:dyDescent="0.3">
      <c r="Q10748" s="77"/>
    </row>
    <row r="10749" spans="17:17" x14ac:dyDescent="0.3">
      <c r="Q10749" s="77"/>
    </row>
    <row r="10750" spans="17:17" x14ac:dyDescent="0.3">
      <c r="Q10750" s="77"/>
    </row>
    <row r="10751" spans="17:17" x14ac:dyDescent="0.3">
      <c r="Q10751" s="77"/>
    </row>
    <row r="10752" spans="17:17" x14ac:dyDescent="0.3">
      <c r="Q10752" s="77"/>
    </row>
    <row r="10753" spans="17:17" x14ac:dyDescent="0.3">
      <c r="Q10753" s="77"/>
    </row>
    <row r="10754" spans="17:17" x14ac:dyDescent="0.3">
      <c r="Q10754" s="77"/>
    </row>
    <row r="10755" spans="17:17" x14ac:dyDescent="0.3">
      <c r="Q10755" s="77"/>
    </row>
    <row r="10756" spans="17:17" x14ac:dyDescent="0.3">
      <c r="Q10756" s="77"/>
    </row>
    <row r="10757" spans="17:17" x14ac:dyDescent="0.3">
      <c r="Q10757" s="77"/>
    </row>
    <row r="10758" spans="17:17" x14ac:dyDescent="0.3">
      <c r="Q10758" s="77"/>
    </row>
    <row r="10759" spans="17:17" x14ac:dyDescent="0.3">
      <c r="Q10759" s="77"/>
    </row>
    <row r="10760" spans="17:17" x14ac:dyDescent="0.3">
      <c r="Q10760" s="77"/>
    </row>
    <row r="10761" spans="17:17" x14ac:dyDescent="0.3">
      <c r="Q10761" s="77"/>
    </row>
    <row r="10762" spans="17:17" x14ac:dyDescent="0.3">
      <c r="Q10762" s="77"/>
    </row>
    <row r="10763" spans="17:17" x14ac:dyDescent="0.3">
      <c r="Q10763" s="77"/>
    </row>
    <row r="10764" spans="17:17" x14ac:dyDescent="0.3">
      <c r="Q10764" s="77"/>
    </row>
    <row r="10765" spans="17:17" x14ac:dyDescent="0.3">
      <c r="Q10765" s="77"/>
    </row>
    <row r="10766" spans="17:17" x14ac:dyDescent="0.3">
      <c r="Q10766" s="77"/>
    </row>
    <row r="10767" spans="17:17" x14ac:dyDescent="0.3">
      <c r="Q10767" s="77"/>
    </row>
    <row r="10768" spans="17:17" x14ac:dyDescent="0.3">
      <c r="Q10768" s="77"/>
    </row>
    <row r="10769" spans="17:17" x14ac:dyDescent="0.3">
      <c r="Q10769" s="77"/>
    </row>
    <row r="10770" spans="17:17" x14ac:dyDescent="0.3">
      <c r="Q10770" s="77"/>
    </row>
    <row r="10771" spans="17:17" x14ac:dyDescent="0.3">
      <c r="Q10771" s="77"/>
    </row>
    <row r="10772" spans="17:17" x14ac:dyDescent="0.3">
      <c r="Q10772" s="77"/>
    </row>
    <row r="10773" spans="17:17" x14ac:dyDescent="0.3">
      <c r="Q10773" s="77"/>
    </row>
    <row r="10774" spans="17:17" x14ac:dyDescent="0.3">
      <c r="Q10774" s="77"/>
    </row>
    <row r="10775" spans="17:17" x14ac:dyDescent="0.3">
      <c r="Q10775" s="77"/>
    </row>
    <row r="10776" spans="17:17" x14ac:dyDescent="0.3">
      <c r="Q10776" s="77"/>
    </row>
    <row r="10777" spans="17:17" x14ac:dyDescent="0.3">
      <c r="Q10777" s="77"/>
    </row>
    <row r="10778" spans="17:17" x14ac:dyDescent="0.3">
      <c r="Q10778" s="77"/>
    </row>
    <row r="10779" spans="17:17" x14ac:dyDescent="0.3">
      <c r="Q10779" s="77"/>
    </row>
    <row r="10780" spans="17:17" x14ac:dyDescent="0.3">
      <c r="Q10780" s="77"/>
    </row>
    <row r="10781" spans="17:17" x14ac:dyDescent="0.3">
      <c r="Q10781" s="77"/>
    </row>
    <row r="10782" spans="17:17" x14ac:dyDescent="0.3">
      <c r="Q10782" s="77"/>
    </row>
    <row r="10783" spans="17:17" x14ac:dyDescent="0.3">
      <c r="Q10783" s="77"/>
    </row>
    <row r="10784" spans="17:17" x14ac:dyDescent="0.3">
      <c r="Q10784" s="77"/>
    </row>
    <row r="10785" spans="17:17" x14ac:dyDescent="0.3">
      <c r="Q10785" s="77"/>
    </row>
    <row r="10786" spans="17:17" x14ac:dyDescent="0.3">
      <c r="Q10786" s="77"/>
    </row>
    <row r="10787" spans="17:17" x14ac:dyDescent="0.3">
      <c r="Q10787" s="77"/>
    </row>
    <row r="10788" spans="17:17" x14ac:dyDescent="0.3">
      <c r="Q10788" s="77"/>
    </row>
    <row r="10789" spans="17:17" x14ac:dyDescent="0.3">
      <c r="Q10789" s="77"/>
    </row>
    <row r="10790" spans="17:17" x14ac:dyDescent="0.3">
      <c r="Q10790" s="77"/>
    </row>
    <row r="10791" spans="17:17" x14ac:dyDescent="0.3">
      <c r="Q10791" s="77"/>
    </row>
    <row r="10792" spans="17:17" x14ac:dyDescent="0.3">
      <c r="Q10792" s="77"/>
    </row>
    <row r="10793" spans="17:17" x14ac:dyDescent="0.3">
      <c r="Q10793" s="77"/>
    </row>
    <row r="10794" spans="17:17" x14ac:dyDescent="0.3">
      <c r="Q10794" s="77"/>
    </row>
    <row r="10795" spans="17:17" x14ac:dyDescent="0.3">
      <c r="Q10795" s="77"/>
    </row>
    <row r="10796" spans="17:17" x14ac:dyDescent="0.3">
      <c r="Q10796" s="77"/>
    </row>
    <row r="10797" spans="17:17" x14ac:dyDescent="0.3">
      <c r="Q10797" s="77"/>
    </row>
    <row r="10798" spans="17:17" x14ac:dyDescent="0.3">
      <c r="Q10798" s="77"/>
    </row>
    <row r="10799" spans="17:17" x14ac:dyDescent="0.3">
      <c r="Q10799" s="77"/>
    </row>
    <row r="10800" spans="17:17" x14ac:dyDescent="0.3">
      <c r="Q10800" s="77"/>
    </row>
    <row r="10801" spans="17:17" x14ac:dyDescent="0.3">
      <c r="Q10801" s="77"/>
    </row>
    <row r="10802" spans="17:17" x14ac:dyDescent="0.3">
      <c r="Q10802" s="77"/>
    </row>
    <row r="10803" spans="17:17" x14ac:dyDescent="0.3">
      <c r="Q10803" s="77"/>
    </row>
    <row r="10804" spans="17:17" x14ac:dyDescent="0.3">
      <c r="Q10804" s="77"/>
    </row>
    <row r="10805" spans="17:17" x14ac:dyDescent="0.3">
      <c r="Q10805" s="77"/>
    </row>
    <row r="10806" spans="17:17" x14ac:dyDescent="0.3">
      <c r="Q10806" s="77"/>
    </row>
    <row r="10807" spans="17:17" x14ac:dyDescent="0.3">
      <c r="Q10807" s="77"/>
    </row>
    <row r="10808" spans="17:17" x14ac:dyDescent="0.3">
      <c r="Q10808" s="77"/>
    </row>
    <row r="10809" spans="17:17" x14ac:dyDescent="0.3">
      <c r="Q10809" s="77"/>
    </row>
    <row r="10810" spans="17:17" x14ac:dyDescent="0.3">
      <c r="Q10810" s="77"/>
    </row>
    <row r="10811" spans="17:17" x14ac:dyDescent="0.3">
      <c r="Q10811" s="77"/>
    </row>
    <row r="10812" spans="17:17" x14ac:dyDescent="0.3">
      <c r="Q10812" s="77"/>
    </row>
    <row r="10813" spans="17:17" x14ac:dyDescent="0.3">
      <c r="Q10813" s="77"/>
    </row>
    <row r="10814" spans="17:17" x14ac:dyDescent="0.3">
      <c r="Q10814" s="77"/>
    </row>
    <row r="10815" spans="17:17" x14ac:dyDescent="0.3">
      <c r="Q10815" s="77"/>
    </row>
    <row r="10816" spans="17:17" x14ac:dyDescent="0.3">
      <c r="Q10816" s="77"/>
    </row>
    <row r="10817" spans="17:17" x14ac:dyDescent="0.3">
      <c r="Q10817" s="77"/>
    </row>
    <row r="10818" spans="17:17" x14ac:dyDescent="0.3">
      <c r="Q10818" s="77"/>
    </row>
    <row r="10819" spans="17:17" x14ac:dyDescent="0.3">
      <c r="Q10819" s="77"/>
    </row>
    <row r="10820" spans="17:17" x14ac:dyDescent="0.3">
      <c r="Q10820" s="77"/>
    </row>
    <row r="10821" spans="17:17" x14ac:dyDescent="0.3">
      <c r="Q10821" s="77"/>
    </row>
    <row r="10822" spans="17:17" x14ac:dyDescent="0.3">
      <c r="Q10822" s="77"/>
    </row>
    <row r="10823" spans="17:17" x14ac:dyDescent="0.3">
      <c r="Q10823" s="77"/>
    </row>
    <row r="10824" spans="17:17" x14ac:dyDescent="0.3">
      <c r="Q10824" s="77"/>
    </row>
    <row r="10825" spans="17:17" x14ac:dyDescent="0.3">
      <c r="Q10825" s="77"/>
    </row>
    <row r="10826" spans="17:17" x14ac:dyDescent="0.3">
      <c r="Q10826" s="77"/>
    </row>
    <row r="10827" spans="17:17" x14ac:dyDescent="0.3">
      <c r="Q10827" s="77"/>
    </row>
    <row r="10828" spans="17:17" x14ac:dyDescent="0.3">
      <c r="Q10828" s="77"/>
    </row>
    <row r="10829" spans="17:17" x14ac:dyDescent="0.3">
      <c r="Q10829" s="77"/>
    </row>
    <row r="10830" spans="17:17" x14ac:dyDescent="0.3">
      <c r="Q10830" s="77"/>
    </row>
    <row r="10831" spans="17:17" x14ac:dyDescent="0.3">
      <c r="Q10831" s="77"/>
    </row>
    <row r="10832" spans="17:17" x14ac:dyDescent="0.3">
      <c r="Q10832" s="77"/>
    </row>
    <row r="10833" spans="17:17" x14ac:dyDescent="0.3">
      <c r="Q10833" s="77"/>
    </row>
    <row r="10834" spans="17:17" x14ac:dyDescent="0.3">
      <c r="Q10834" s="77"/>
    </row>
    <row r="10835" spans="17:17" x14ac:dyDescent="0.3">
      <c r="Q10835" s="77"/>
    </row>
    <row r="10836" spans="17:17" x14ac:dyDescent="0.3">
      <c r="Q10836" s="77"/>
    </row>
    <row r="10837" spans="17:17" x14ac:dyDescent="0.3">
      <c r="Q10837" s="77"/>
    </row>
    <row r="10838" spans="17:17" x14ac:dyDescent="0.3">
      <c r="Q10838" s="77"/>
    </row>
    <row r="10839" spans="17:17" x14ac:dyDescent="0.3">
      <c r="Q10839" s="77"/>
    </row>
    <row r="10840" spans="17:17" x14ac:dyDescent="0.3">
      <c r="Q10840" s="77"/>
    </row>
    <row r="10841" spans="17:17" x14ac:dyDescent="0.3">
      <c r="Q10841" s="77"/>
    </row>
    <row r="10842" spans="17:17" x14ac:dyDescent="0.3">
      <c r="Q10842" s="77"/>
    </row>
    <row r="10843" spans="17:17" x14ac:dyDescent="0.3">
      <c r="Q10843" s="77"/>
    </row>
    <row r="10844" spans="17:17" x14ac:dyDescent="0.3">
      <c r="Q10844" s="77"/>
    </row>
    <row r="10845" spans="17:17" x14ac:dyDescent="0.3">
      <c r="Q10845" s="77"/>
    </row>
    <row r="10846" spans="17:17" x14ac:dyDescent="0.3">
      <c r="Q10846" s="77"/>
    </row>
    <row r="10847" spans="17:17" x14ac:dyDescent="0.3">
      <c r="Q10847" s="77"/>
    </row>
    <row r="10848" spans="17:17" x14ac:dyDescent="0.3">
      <c r="Q10848" s="77"/>
    </row>
    <row r="10849" spans="17:17" x14ac:dyDescent="0.3">
      <c r="Q10849" s="77"/>
    </row>
    <row r="10850" spans="17:17" x14ac:dyDescent="0.3">
      <c r="Q10850" s="77"/>
    </row>
    <row r="10851" spans="17:17" x14ac:dyDescent="0.3">
      <c r="Q10851" s="77"/>
    </row>
    <row r="10852" spans="17:17" x14ac:dyDescent="0.3">
      <c r="Q10852" s="77"/>
    </row>
    <row r="10853" spans="17:17" x14ac:dyDescent="0.3">
      <c r="Q10853" s="77"/>
    </row>
    <row r="10854" spans="17:17" x14ac:dyDescent="0.3">
      <c r="Q10854" s="77"/>
    </row>
    <row r="10855" spans="17:17" x14ac:dyDescent="0.3">
      <c r="Q10855" s="77"/>
    </row>
    <row r="10856" spans="17:17" x14ac:dyDescent="0.3">
      <c r="Q10856" s="77"/>
    </row>
    <row r="10857" spans="17:17" x14ac:dyDescent="0.3">
      <c r="Q10857" s="77"/>
    </row>
    <row r="10858" spans="17:17" x14ac:dyDescent="0.3">
      <c r="Q10858" s="77"/>
    </row>
    <row r="10859" spans="17:17" x14ac:dyDescent="0.3">
      <c r="Q10859" s="77"/>
    </row>
    <row r="10860" spans="17:17" x14ac:dyDescent="0.3">
      <c r="Q10860" s="77"/>
    </row>
    <row r="10861" spans="17:17" x14ac:dyDescent="0.3">
      <c r="Q10861" s="77"/>
    </row>
    <row r="10862" spans="17:17" x14ac:dyDescent="0.3">
      <c r="Q10862" s="77"/>
    </row>
    <row r="10863" spans="17:17" x14ac:dyDescent="0.3">
      <c r="Q10863" s="77"/>
    </row>
    <row r="10864" spans="17:17" x14ac:dyDescent="0.3">
      <c r="Q10864" s="77"/>
    </row>
    <row r="10865" spans="17:17" x14ac:dyDescent="0.3">
      <c r="Q10865" s="77"/>
    </row>
    <row r="10866" spans="17:17" x14ac:dyDescent="0.3">
      <c r="Q10866" s="77"/>
    </row>
    <row r="10867" spans="17:17" x14ac:dyDescent="0.3">
      <c r="Q10867" s="77"/>
    </row>
    <row r="10868" spans="17:17" x14ac:dyDescent="0.3">
      <c r="Q10868" s="77"/>
    </row>
    <row r="10869" spans="17:17" x14ac:dyDescent="0.3">
      <c r="Q10869" s="77"/>
    </row>
    <row r="10870" spans="17:17" x14ac:dyDescent="0.3">
      <c r="Q10870" s="77"/>
    </row>
    <row r="10871" spans="17:17" x14ac:dyDescent="0.3">
      <c r="Q10871" s="77"/>
    </row>
    <row r="10872" spans="17:17" x14ac:dyDescent="0.3">
      <c r="Q10872" s="77"/>
    </row>
    <row r="10873" spans="17:17" x14ac:dyDescent="0.3">
      <c r="Q10873" s="77"/>
    </row>
    <row r="10874" spans="17:17" x14ac:dyDescent="0.3">
      <c r="Q10874" s="77"/>
    </row>
    <row r="10875" spans="17:17" x14ac:dyDescent="0.3">
      <c r="Q10875" s="77"/>
    </row>
    <row r="10876" spans="17:17" x14ac:dyDescent="0.3">
      <c r="Q10876" s="77"/>
    </row>
    <row r="10877" spans="17:17" x14ac:dyDescent="0.3">
      <c r="Q10877" s="77"/>
    </row>
    <row r="10878" spans="17:17" x14ac:dyDescent="0.3">
      <c r="Q10878" s="77"/>
    </row>
    <row r="10879" spans="17:17" x14ac:dyDescent="0.3">
      <c r="Q10879" s="77"/>
    </row>
    <row r="10880" spans="17:17" x14ac:dyDescent="0.3">
      <c r="Q10880" s="77"/>
    </row>
    <row r="10881" spans="17:17" x14ac:dyDescent="0.3">
      <c r="Q10881" s="77"/>
    </row>
    <row r="10882" spans="17:17" x14ac:dyDescent="0.3">
      <c r="Q10882" s="77"/>
    </row>
    <row r="10883" spans="17:17" x14ac:dyDescent="0.3">
      <c r="Q10883" s="77"/>
    </row>
    <row r="10884" spans="17:17" x14ac:dyDescent="0.3">
      <c r="Q10884" s="77"/>
    </row>
    <row r="10885" spans="17:17" x14ac:dyDescent="0.3">
      <c r="Q10885" s="77"/>
    </row>
    <row r="10886" spans="17:17" x14ac:dyDescent="0.3">
      <c r="Q10886" s="77"/>
    </row>
    <row r="10887" spans="17:17" x14ac:dyDescent="0.3">
      <c r="Q10887" s="77"/>
    </row>
    <row r="10888" spans="17:17" x14ac:dyDescent="0.3">
      <c r="Q10888" s="77"/>
    </row>
    <row r="10889" spans="17:17" x14ac:dyDescent="0.3">
      <c r="Q10889" s="77"/>
    </row>
    <row r="10890" spans="17:17" x14ac:dyDescent="0.3">
      <c r="Q10890" s="77"/>
    </row>
    <row r="10891" spans="17:17" x14ac:dyDescent="0.3">
      <c r="Q10891" s="77"/>
    </row>
    <row r="10892" spans="17:17" x14ac:dyDescent="0.3">
      <c r="Q10892" s="77"/>
    </row>
    <row r="10893" spans="17:17" x14ac:dyDescent="0.3">
      <c r="Q10893" s="77"/>
    </row>
    <row r="10894" spans="17:17" x14ac:dyDescent="0.3">
      <c r="Q10894" s="77"/>
    </row>
    <row r="10895" spans="17:17" x14ac:dyDescent="0.3">
      <c r="Q10895" s="77"/>
    </row>
    <row r="10896" spans="17:17" x14ac:dyDescent="0.3">
      <c r="Q10896" s="77"/>
    </row>
    <row r="10897" spans="17:17" x14ac:dyDescent="0.3">
      <c r="Q10897" s="77"/>
    </row>
    <row r="10898" spans="17:17" x14ac:dyDescent="0.3">
      <c r="Q10898" s="77"/>
    </row>
    <row r="10899" spans="17:17" x14ac:dyDescent="0.3">
      <c r="Q10899" s="77"/>
    </row>
    <row r="10900" spans="17:17" x14ac:dyDescent="0.3">
      <c r="Q10900" s="77"/>
    </row>
    <row r="10901" spans="17:17" x14ac:dyDescent="0.3">
      <c r="Q10901" s="77"/>
    </row>
    <row r="10902" spans="17:17" x14ac:dyDescent="0.3">
      <c r="Q10902" s="77"/>
    </row>
    <row r="10903" spans="17:17" x14ac:dyDescent="0.3">
      <c r="Q10903" s="77"/>
    </row>
    <row r="10904" spans="17:17" x14ac:dyDescent="0.3">
      <c r="Q10904" s="77"/>
    </row>
    <row r="10905" spans="17:17" x14ac:dyDescent="0.3">
      <c r="Q10905" s="77"/>
    </row>
    <row r="10906" spans="17:17" x14ac:dyDescent="0.3">
      <c r="Q10906" s="77"/>
    </row>
    <row r="10907" spans="17:17" x14ac:dyDescent="0.3">
      <c r="Q10907" s="77"/>
    </row>
    <row r="10908" spans="17:17" x14ac:dyDescent="0.3">
      <c r="Q10908" s="77"/>
    </row>
    <row r="10909" spans="17:17" x14ac:dyDescent="0.3">
      <c r="Q10909" s="77"/>
    </row>
    <row r="10910" spans="17:17" x14ac:dyDescent="0.3">
      <c r="Q10910" s="77"/>
    </row>
    <row r="10911" spans="17:17" x14ac:dyDescent="0.3">
      <c r="Q10911" s="77"/>
    </row>
    <row r="10912" spans="17:17" x14ac:dyDescent="0.3">
      <c r="Q10912" s="77"/>
    </row>
    <row r="10913" spans="17:17" x14ac:dyDescent="0.3">
      <c r="Q10913" s="77"/>
    </row>
    <row r="10914" spans="17:17" x14ac:dyDescent="0.3">
      <c r="Q10914" s="77"/>
    </row>
    <row r="10915" spans="17:17" x14ac:dyDescent="0.3">
      <c r="Q10915" s="77"/>
    </row>
    <row r="10916" spans="17:17" x14ac:dyDescent="0.3">
      <c r="Q10916" s="77"/>
    </row>
    <row r="10917" spans="17:17" x14ac:dyDescent="0.3">
      <c r="Q10917" s="77"/>
    </row>
    <row r="10918" spans="17:17" x14ac:dyDescent="0.3">
      <c r="Q10918" s="77"/>
    </row>
    <row r="10919" spans="17:17" x14ac:dyDescent="0.3">
      <c r="Q10919" s="77"/>
    </row>
    <row r="10920" spans="17:17" x14ac:dyDescent="0.3">
      <c r="Q10920" s="77"/>
    </row>
    <row r="10921" spans="17:17" x14ac:dyDescent="0.3">
      <c r="Q10921" s="77"/>
    </row>
    <row r="10922" spans="17:17" x14ac:dyDescent="0.3">
      <c r="Q10922" s="77"/>
    </row>
    <row r="10923" spans="17:17" x14ac:dyDescent="0.3">
      <c r="Q10923" s="77"/>
    </row>
    <row r="10924" spans="17:17" x14ac:dyDescent="0.3">
      <c r="Q10924" s="77"/>
    </row>
    <row r="10925" spans="17:17" x14ac:dyDescent="0.3">
      <c r="Q10925" s="77"/>
    </row>
    <row r="10926" spans="17:17" x14ac:dyDescent="0.3">
      <c r="Q10926" s="77"/>
    </row>
    <row r="10927" spans="17:17" x14ac:dyDescent="0.3">
      <c r="Q10927" s="77"/>
    </row>
    <row r="10928" spans="17:17" x14ac:dyDescent="0.3">
      <c r="Q10928" s="77"/>
    </row>
    <row r="10929" spans="17:17" x14ac:dyDescent="0.3">
      <c r="Q10929" s="77"/>
    </row>
    <row r="10930" spans="17:17" x14ac:dyDescent="0.3">
      <c r="Q10930" s="77"/>
    </row>
    <row r="10931" spans="17:17" x14ac:dyDescent="0.3">
      <c r="Q10931" s="77"/>
    </row>
    <row r="10932" spans="17:17" x14ac:dyDescent="0.3">
      <c r="Q10932" s="77"/>
    </row>
    <row r="10933" spans="17:17" x14ac:dyDescent="0.3">
      <c r="Q10933" s="77"/>
    </row>
    <row r="10934" spans="17:17" x14ac:dyDescent="0.3">
      <c r="Q10934" s="77"/>
    </row>
    <row r="10935" spans="17:17" x14ac:dyDescent="0.3">
      <c r="Q10935" s="77"/>
    </row>
    <row r="10936" spans="17:17" x14ac:dyDescent="0.3">
      <c r="Q10936" s="77"/>
    </row>
    <row r="10937" spans="17:17" x14ac:dyDescent="0.3">
      <c r="Q10937" s="77"/>
    </row>
    <row r="10938" spans="17:17" x14ac:dyDescent="0.3">
      <c r="Q10938" s="77"/>
    </row>
    <row r="10939" spans="17:17" x14ac:dyDescent="0.3">
      <c r="Q10939" s="77"/>
    </row>
    <row r="10940" spans="17:17" x14ac:dyDescent="0.3">
      <c r="Q10940" s="77"/>
    </row>
    <row r="10941" spans="17:17" x14ac:dyDescent="0.3">
      <c r="Q10941" s="77"/>
    </row>
    <row r="10942" spans="17:17" x14ac:dyDescent="0.3">
      <c r="Q10942" s="77"/>
    </row>
    <row r="10943" spans="17:17" x14ac:dyDescent="0.3">
      <c r="Q10943" s="77"/>
    </row>
    <row r="10944" spans="17:17" x14ac:dyDescent="0.3">
      <c r="Q10944" s="77"/>
    </row>
    <row r="10945" spans="17:17" x14ac:dyDescent="0.3">
      <c r="Q10945" s="77"/>
    </row>
    <row r="10946" spans="17:17" x14ac:dyDescent="0.3">
      <c r="Q10946" s="77"/>
    </row>
    <row r="10947" spans="17:17" x14ac:dyDescent="0.3">
      <c r="Q10947" s="77"/>
    </row>
    <row r="10948" spans="17:17" x14ac:dyDescent="0.3">
      <c r="Q10948" s="77"/>
    </row>
    <row r="10949" spans="17:17" x14ac:dyDescent="0.3">
      <c r="Q10949" s="77"/>
    </row>
    <row r="10950" spans="17:17" x14ac:dyDescent="0.3">
      <c r="Q10950" s="77"/>
    </row>
    <row r="10951" spans="17:17" x14ac:dyDescent="0.3">
      <c r="Q10951" s="77"/>
    </row>
    <row r="10952" spans="17:17" x14ac:dyDescent="0.3">
      <c r="Q10952" s="77"/>
    </row>
    <row r="10953" spans="17:17" x14ac:dyDescent="0.3">
      <c r="Q10953" s="77"/>
    </row>
    <row r="10954" spans="17:17" x14ac:dyDescent="0.3">
      <c r="Q10954" s="77"/>
    </row>
    <row r="10955" spans="17:17" x14ac:dyDescent="0.3">
      <c r="Q10955" s="77"/>
    </row>
    <row r="10956" spans="17:17" x14ac:dyDescent="0.3">
      <c r="Q10956" s="77"/>
    </row>
    <row r="10957" spans="17:17" x14ac:dyDescent="0.3">
      <c r="Q10957" s="77"/>
    </row>
    <row r="10958" spans="17:17" x14ac:dyDescent="0.3">
      <c r="Q10958" s="77"/>
    </row>
    <row r="10959" spans="17:17" x14ac:dyDescent="0.3">
      <c r="Q10959" s="77"/>
    </row>
    <row r="10960" spans="17:17" x14ac:dyDescent="0.3">
      <c r="Q10960" s="77"/>
    </row>
    <row r="10961" spans="17:17" x14ac:dyDescent="0.3">
      <c r="Q10961" s="77"/>
    </row>
    <row r="10962" spans="17:17" x14ac:dyDescent="0.3">
      <c r="Q10962" s="77"/>
    </row>
    <row r="10963" spans="17:17" x14ac:dyDescent="0.3">
      <c r="Q10963" s="77"/>
    </row>
    <row r="10964" spans="17:17" x14ac:dyDescent="0.3">
      <c r="Q10964" s="77"/>
    </row>
    <row r="10965" spans="17:17" x14ac:dyDescent="0.3">
      <c r="Q10965" s="77"/>
    </row>
    <row r="10966" spans="17:17" x14ac:dyDescent="0.3">
      <c r="Q10966" s="77"/>
    </row>
    <row r="10967" spans="17:17" x14ac:dyDescent="0.3">
      <c r="Q10967" s="77"/>
    </row>
    <row r="10968" spans="17:17" x14ac:dyDescent="0.3">
      <c r="Q10968" s="77"/>
    </row>
    <row r="10969" spans="17:17" x14ac:dyDescent="0.3">
      <c r="Q10969" s="77"/>
    </row>
    <row r="10970" spans="17:17" x14ac:dyDescent="0.3">
      <c r="Q10970" s="77"/>
    </row>
    <row r="10971" spans="17:17" x14ac:dyDescent="0.3">
      <c r="Q10971" s="77"/>
    </row>
    <row r="10972" spans="17:17" x14ac:dyDescent="0.3">
      <c r="Q10972" s="77"/>
    </row>
    <row r="10973" spans="17:17" x14ac:dyDescent="0.3">
      <c r="Q10973" s="77"/>
    </row>
    <row r="10974" spans="17:17" x14ac:dyDescent="0.3">
      <c r="Q10974" s="77"/>
    </row>
    <row r="10975" spans="17:17" x14ac:dyDescent="0.3">
      <c r="Q10975" s="77"/>
    </row>
    <row r="10976" spans="17:17" x14ac:dyDescent="0.3">
      <c r="Q10976" s="77"/>
    </row>
    <row r="10977" spans="17:17" x14ac:dyDescent="0.3">
      <c r="Q10977" s="77"/>
    </row>
    <row r="10978" spans="17:17" x14ac:dyDescent="0.3">
      <c r="Q10978" s="77"/>
    </row>
    <row r="10979" spans="17:17" x14ac:dyDescent="0.3">
      <c r="Q10979" s="77"/>
    </row>
    <row r="10980" spans="17:17" x14ac:dyDescent="0.3">
      <c r="Q10980" s="77"/>
    </row>
    <row r="10981" spans="17:17" x14ac:dyDescent="0.3">
      <c r="Q10981" s="77"/>
    </row>
    <row r="10982" spans="17:17" x14ac:dyDescent="0.3">
      <c r="Q10982" s="77"/>
    </row>
    <row r="10983" spans="17:17" x14ac:dyDescent="0.3">
      <c r="Q10983" s="77"/>
    </row>
    <row r="10984" spans="17:17" x14ac:dyDescent="0.3">
      <c r="Q10984" s="77"/>
    </row>
    <row r="10985" spans="17:17" x14ac:dyDescent="0.3">
      <c r="Q10985" s="77"/>
    </row>
    <row r="10986" spans="17:17" x14ac:dyDescent="0.3">
      <c r="Q10986" s="77"/>
    </row>
    <row r="10987" spans="17:17" x14ac:dyDescent="0.3">
      <c r="Q10987" s="77"/>
    </row>
    <row r="10988" spans="17:17" x14ac:dyDescent="0.3">
      <c r="Q10988" s="77"/>
    </row>
    <row r="10989" spans="17:17" x14ac:dyDescent="0.3">
      <c r="Q10989" s="77"/>
    </row>
    <row r="10990" spans="17:17" x14ac:dyDescent="0.3">
      <c r="Q10990" s="77"/>
    </row>
    <row r="10991" spans="17:17" x14ac:dyDescent="0.3">
      <c r="Q10991" s="77"/>
    </row>
    <row r="10992" spans="17:17" x14ac:dyDescent="0.3">
      <c r="Q10992" s="77"/>
    </row>
    <row r="10993" spans="17:17" x14ac:dyDescent="0.3">
      <c r="Q10993" s="77"/>
    </row>
    <row r="10994" spans="17:17" x14ac:dyDescent="0.3">
      <c r="Q10994" s="77"/>
    </row>
    <row r="10995" spans="17:17" x14ac:dyDescent="0.3">
      <c r="Q10995" s="77"/>
    </row>
    <row r="10996" spans="17:17" x14ac:dyDescent="0.3">
      <c r="Q10996" s="77"/>
    </row>
    <row r="10997" spans="17:17" x14ac:dyDescent="0.3">
      <c r="Q10997" s="77"/>
    </row>
    <row r="10998" spans="17:17" x14ac:dyDescent="0.3">
      <c r="Q10998" s="77"/>
    </row>
    <row r="10999" spans="17:17" x14ac:dyDescent="0.3">
      <c r="Q10999" s="77"/>
    </row>
    <row r="11000" spans="17:17" x14ac:dyDescent="0.3">
      <c r="Q11000" s="77"/>
    </row>
    <row r="11001" spans="17:17" x14ac:dyDescent="0.3">
      <c r="Q11001" s="77"/>
    </row>
    <row r="11002" spans="17:17" x14ac:dyDescent="0.3">
      <c r="Q11002" s="77"/>
    </row>
    <row r="11003" spans="17:17" x14ac:dyDescent="0.3">
      <c r="Q11003" s="77"/>
    </row>
    <row r="11004" spans="17:17" x14ac:dyDescent="0.3">
      <c r="Q11004" s="77"/>
    </row>
    <row r="11005" spans="17:17" x14ac:dyDescent="0.3">
      <c r="Q11005" s="77"/>
    </row>
    <row r="11006" spans="17:17" x14ac:dyDescent="0.3">
      <c r="Q11006" s="77"/>
    </row>
    <row r="11007" spans="17:17" x14ac:dyDescent="0.3">
      <c r="Q11007" s="77"/>
    </row>
    <row r="11008" spans="17:17" x14ac:dyDescent="0.3">
      <c r="Q11008" s="77"/>
    </row>
    <row r="11009" spans="17:17" x14ac:dyDescent="0.3">
      <c r="Q11009" s="77"/>
    </row>
    <row r="11010" spans="17:17" x14ac:dyDescent="0.3">
      <c r="Q11010" s="77"/>
    </row>
    <row r="11011" spans="17:17" x14ac:dyDescent="0.3">
      <c r="Q11011" s="77"/>
    </row>
    <row r="11012" spans="17:17" x14ac:dyDescent="0.3">
      <c r="Q11012" s="77"/>
    </row>
    <row r="11013" spans="17:17" x14ac:dyDescent="0.3">
      <c r="Q11013" s="77"/>
    </row>
    <row r="11014" spans="17:17" x14ac:dyDescent="0.3">
      <c r="Q11014" s="77"/>
    </row>
    <row r="11015" spans="17:17" x14ac:dyDescent="0.3">
      <c r="Q11015" s="77"/>
    </row>
    <row r="11016" spans="17:17" x14ac:dyDescent="0.3">
      <c r="Q11016" s="77"/>
    </row>
    <row r="11017" spans="17:17" x14ac:dyDescent="0.3">
      <c r="Q11017" s="77"/>
    </row>
    <row r="11018" spans="17:17" x14ac:dyDescent="0.3">
      <c r="Q11018" s="77"/>
    </row>
    <row r="11019" spans="17:17" x14ac:dyDescent="0.3">
      <c r="Q11019" s="77"/>
    </row>
    <row r="11020" spans="17:17" x14ac:dyDescent="0.3">
      <c r="Q11020" s="77"/>
    </row>
    <row r="11021" spans="17:17" x14ac:dyDescent="0.3">
      <c r="Q11021" s="77"/>
    </row>
    <row r="11022" spans="17:17" x14ac:dyDescent="0.3">
      <c r="Q11022" s="77"/>
    </row>
    <row r="11023" spans="17:17" x14ac:dyDescent="0.3">
      <c r="Q11023" s="77"/>
    </row>
    <row r="11024" spans="17:17" x14ac:dyDescent="0.3">
      <c r="Q11024" s="77"/>
    </row>
    <row r="11025" spans="17:17" x14ac:dyDescent="0.3">
      <c r="Q11025" s="77"/>
    </row>
    <row r="11026" spans="17:17" x14ac:dyDescent="0.3">
      <c r="Q11026" s="77"/>
    </row>
    <row r="11027" spans="17:17" x14ac:dyDescent="0.3">
      <c r="Q11027" s="77"/>
    </row>
    <row r="11028" spans="17:17" x14ac:dyDescent="0.3">
      <c r="Q11028" s="77"/>
    </row>
    <row r="11029" spans="17:17" x14ac:dyDescent="0.3">
      <c r="Q11029" s="77"/>
    </row>
    <row r="11030" spans="17:17" x14ac:dyDescent="0.3">
      <c r="Q11030" s="77"/>
    </row>
    <row r="11031" spans="17:17" x14ac:dyDescent="0.3">
      <c r="Q11031" s="77"/>
    </row>
    <row r="11032" spans="17:17" x14ac:dyDescent="0.3">
      <c r="Q11032" s="77"/>
    </row>
    <row r="11033" spans="17:17" x14ac:dyDescent="0.3">
      <c r="Q11033" s="77"/>
    </row>
    <row r="11034" spans="17:17" x14ac:dyDescent="0.3">
      <c r="Q11034" s="77"/>
    </row>
    <row r="11035" spans="17:17" x14ac:dyDescent="0.3">
      <c r="Q11035" s="77"/>
    </row>
    <row r="11036" spans="17:17" x14ac:dyDescent="0.3">
      <c r="Q11036" s="77"/>
    </row>
    <row r="11037" spans="17:17" x14ac:dyDescent="0.3">
      <c r="Q11037" s="77"/>
    </row>
    <row r="11038" spans="17:17" x14ac:dyDescent="0.3">
      <c r="Q11038" s="77"/>
    </row>
    <row r="11039" spans="17:17" x14ac:dyDescent="0.3">
      <c r="Q11039" s="77"/>
    </row>
    <row r="11040" spans="17:17" x14ac:dyDescent="0.3">
      <c r="Q11040" s="77"/>
    </row>
    <row r="11041" spans="17:17" x14ac:dyDescent="0.3">
      <c r="Q11041" s="77"/>
    </row>
    <row r="11042" spans="17:17" x14ac:dyDescent="0.3">
      <c r="Q11042" s="77"/>
    </row>
    <row r="11043" spans="17:17" x14ac:dyDescent="0.3">
      <c r="Q11043" s="77"/>
    </row>
    <row r="11044" spans="17:17" x14ac:dyDescent="0.3">
      <c r="Q11044" s="77"/>
    </row>
    <row r="11045" spans="17:17" x14ac:dyDescent="0.3">
      <c r="Q11045" s="77"/>
    </row>
    <row r="11046" spans="17:17" x14ac:dyDescent="0.3">
      <c r="Q11046" s="77"/>
    </row>
    <row r="11047" spans="17:17" x14ac:dyDescent="0.3">
      <c r="Q11047" s="77"/>
    </row>
    <row r="11048" spans="17:17" x14ac:dyDescent="0.3">
      <c r="Q11048" s="77"/>
    </row>
    <row r="11049" spans="17:17" x14ac:dyDescent="0.3">
      <c r="Q11049" s="77"/>
    </row>
    <row r="11050" spans="17:17" x14ac:dyDescent="0.3">
      <c r="Q11050" s="77"/>
    </row>
    <row r="11051" spans="17:17" x14ac:dyDescent="0.3">
      <c r="Q11051" s="77"/>
    </row>
    <row r="11052" spans="17:17" x14ac:dyDescent="0.3">
      <c r="Q11052" s="77"/>
    </row>
    <row r="11053" spans="17:17" x14ac:dyDescent="0.3">
      <c r="Q11053" s="77"/>
    </row>
    <row r="11054" spans="17:17" x14ac:dyDescent="0.3">
      <c r="Q11054" s="77"/>
    </row>
    <row r="11055" spans="17:17" x14ac:dyDescent="0.3">
      <c r="Q11055" s="77"/>
    </row>
    <row r="11056" spans="17:17" x14ac:dyDescent="0.3">
      <c r="Q11056" s="77"/>
    </row>
    <row r="11057" spans="17:17" x14ac:dyDescent="0.3">
      <c r="Q11057" s="77"/>
    </row>
    <row r="11058" spans="17:17" x14ac:dyDescent="0.3">
      <c r="Q11058" s="77"/>
    </row>
    <row r="11059" spans="17:17" x14ac:dyDescent="0.3">
      <c r="Q11059" s="77"/>
    </row>
    <row r="11060" spans="17:17" x14ac:dyDescent="0.3">
      <c r="Q11060" s="77"/>
    </row>
    <row r="11061" spans="17:17" x14ac:dyDescent="0.3">
      <c r="Q11061" s="77"/>
    </row>
    <row r="11062" spans="17:17" x14ac:dyDescent="0.3">
      <c r="Q11062" s="77"/>
    </row>
    <row r="11063" spans="17:17" x14ac:dyDescent="0.3">
      <c r="Q11063" s="77"/>
    </row>
    <row r="11064" spans="17:17" x14ac:dyDescent="0.3">
      <c r="Q11064" s="77"/>
    </row>
    <row r="11065" spans="17:17" x14ac:dyDescent="0.3">
      <c r="Q11065" s="77"/>
    </row>
    <row r="11066" spans="17:17" x14ac:dyDescent="0.3">
      <c r="Q11066" s="77"/>
    </row>
    <row r="11067" spans="17:17" x14ac:dyDescent="0.3">
      <c r="Q11067" s="77"/>
    </row>
    <row r="11068" spans="17:17" x14ac:dyDescent="0.3">
      <c r="Q11068" s="77"/>
    </row>
    <row r="11069" spans="17:17" x14ac:dyDescent="0.3">
      <c r="Q11069" s="77"/>
    </row>
    <row r="11070" spans="17:17" x14ac:dyDescent="0.3">
      <c r="Q11070" s="77"/>
    </row>
    <row r="11071" spans="17:17" x14ac:dyDescent="0.3">
      <c r="Q11071" s="77"/>
    </row>
    <row r="11072" spans="17:17" x14ac:dyDescent="0.3">
      <c r="Q11072" s="77"/>
    </row>
    <row r="11073" spans="17:17" x14ac:dyDescent="0.3">
      <c r="Q11073" s="77"/>
    </row>
    <row r="11074" spans="17:17" x14ac:dyDescent="0.3">
      <c r="Q11074" s="77"/>
    </row>
    <row r="11075" spans="17:17" x14ac:dyDescent="0.3">
      <c r="Q11075" s="77"/>
    </row>
    <row r="11076" spans="17:17" x14ac:dyDescent="0.3">
      <c r="Q11076" s="77"/>
    </row>
    <row r="11077" spans="17:17" x14ac:dyDescent="0.3">
      <c r="Q11077" s="77"/>
    </row>
    <row r="11078" spans="17:17" x14ac:dyDescent="0.3">
      <c r="Q11078" s="77"/>
    </row>
    <row r="11079" spans="17:17" x14ac:dyDescent="0.3">
      <c r="Q11079" s="77"/>
    </row>
    <row r="11080" spans="17:17" x14ac:dyDescent="0.3">
      <c r="Q11080" s="77"/>
    </row>
    <row r="11081" spans="17:17" x14ac:dyDescent="0.3">
      <c r="Q11081" s="77"/>
    </row>
    <row r="11082" spans="17:17" x14ac:dyDescent="0.3">
      <c r="Q11082" s="77"/>
    </row>
    <row r="11083" spans="17:17" x14ac:dyDescent="0.3">
      <c r="Q11083" s="77"/>
    </row>
    <row r="11084" spans="17:17" x14ac:dyDescent="0.3">
      <c r="Q11084" s="77"/>
    </row>
    <row r="11085" spans="17:17" x14ac:dyDescent="0.3">
      <c r="Q11085" s="77"/>
    </row>
    <row r="11086" spans="17:17" x14ac:dyDescent="0.3">
      <c r="Q11086" s="77"/>
    </row>
    <row r="11087" spans="17:17" x14ac:dyDescent="0.3">
      <c r="Q11087" s="77"/>
    </row>
    <row r="11088" spans="17:17" x14ac:dyDescent="0.3">
      <c r="Q11088" s="77"/>
    </row>
    <row r="11089" spans="17:17" x14ac:dyDescent="0.3">
      <c r="Q11089" s="77"/>
    </row>
    <row r="11090" spans="17:17" x14ac:dyDescent="0.3">
      <c r="Q11090" s="77"/>
    </row>
    <row r="11091" spans="17:17" x14ac:dyDescent="0.3">
      <c r="Q11091" s="77"/>
    </row>
    <row r="11092" spans="17:17" x14ac:dyDescent="0.3">
      <c r="Q11092" s="77"/>
    </row>
    <row r="11093" spans="17:17" x14ac:dyDescent="0.3">
      <c r="Q11093" s="77"/>
    </row>
    <row r="11094" spans="17:17" x14ac:dyDescent="0.3">
      <c r="Q11094" s="77"/>
    </row>
    <row r="11095" spans="17:17" x14ac:dyDescent="0.3">
      <c r="Q11095" s="77"/>
    </row>
    <row r="11096" spans="17:17" x14ac:dyDescent="0.3">
      <c r="Q11096" s="77"/>
    </row>
    <row r="11097" spans="17:17" x14ac:dyDescent="0.3">
      <c r="Q11097" s="77"/>
    </row>
    <row r="11098" spans="17:17" x14ac:dyDescent="0.3">
      <c r="Q11098" s="77"/>
    </row>
    <row r="11099" spans="17:17" x14ac:dyDescent="0.3">
      <c r="Q11099" s="77"/>
    </row>
    <row r="11100" spans="17:17" x14ac:dyDescent="0.3">
      <c r="Q11100" s="77"/>
    </row>
    <row r="11101" spans="17:17" x14ac:dyDescent="0.3">
      <c r="Q11101" s="77"/>
    </row>
    <row r="11102" spans="17:17" x14ac:dyDescent="0.3">
      <c r="Q11102" s="77"/>
    </row>
    <row r="11103" spans="17:17" x14ac:dyDescent="0.3">
      <c r="Q11103" s="77"/>
    </row>
    <row r="11104" spans="17:17" x14ac:dyDescent="0.3">
      <c r="Q11104" s="77"/>
    </row>
    <row r="11105" spans="17:17" x14ac:dyDescent="0.3">
      <c r="Q11105" s="77"/>
    </row>
    <row r="11106" spans="17:17" x14ac:dyDescent="0.3">
      <c r="Q11106" s="77"/>
    </row>
    <row r="11107" spans="17:17" x14ac:dyDescent="0.3">
      <c r="Q11107" s="77"/>
    </row>
    <row r="11108" spans="17:17" x14ac:dyDescent="0.3">
      <c r="Q11108" s="77"/>
    </row>
    <row r="11109" spans="17:17" x14ac:dyDescent="0.3">
      <c r="Q11109" s="77"/>
    </row>
    <row r="11110" spans="17:17" x14ac:dyDescent="0.3">
      <c r="Q11110" s="77"/>
    </row>
    <row r="11111" spans="17:17" x14ac:dyDescent="0.3">
      <c r="Q11111" s="77"/>
    </row>
    <row r="11112" spans="17:17" x14ac:dyDescent="0.3">
      <c r="Q11112" s="77"/>
    </row>
    <row r="11113" spans="17:17" x14ac:dyDescent="0.3">
      <c r="Q11113" s="77"/>
    </row>
    <row r="11114" spans="17:17" x14ac:dyDescent="0.3">
      <c r="Q11114" s="77"/>
    </row>
    <row r="11115" spans="17:17" x14ac:dyDescent="0.3">
      <c r="Q11115" s="77"/>
    </row>
    <row r="11116" spans="17:17" x14ac:dyDescent="0.3">
      <c r="Q11116" s="77"/>
    </row>
    <row r="11117" spans="17:17" x14ac:dyDescent="0.3">
      <c r="Q11117" s="77"/>
    </row>
    <row r="11118" spans="17:17" x14ac:dyDescent="0.3">
      <c r="Q11118" s="77"/>
    </row>
    <row r="11119" spans="17:17" x14ac:dyDescent="0.3">
      <c r="Q11119" s="77"/>
    </row>
    <row r="11120" spans="17:17" x14ac:dyDescent="0.3">
      <c r="Q11120" s="77"/>
    </row>
    <row r="11121" spans="17:17" x14ac:dyDescent="0.3">
      <c r="Q11121" s="77"/>
    </row>
    <row r="11122" spans="17:17" x14ac:dyDescent="0.3">
      <c r="Q11122" s="77"/>
    </row>
    <row r="11123" spans="17:17" x14ac:dyDescent="0.3">
      <c r="Q11123" s="77"/>
    </row>
    <row r="11124" spans="17:17" x14ac:dyDescent="0.3">
      <c r="Q11124" s="77"/>
    </row>
    <row r="11125" spans="17:17" x14ac:dyDescent="0.3">
      <c r="Q11125" s="77"/>
    </row>
    <row r="11126" spans="17:17" x14ac:dyDescent="0.3">
      <c r="Q11126" s="77"/>
    </row>
    <row r="11127" spans="17:17" x14ac:dyDescent="0.3">
      <c r="Q11127" s="77"/>
    </row>
    <row r="11128" spans="17:17" x14ac:dyDescent="0.3">
      <c r="Q11128" s="77"/>
    </row>
    <row r="11129" spans="17:17" x14ac:dyDescent="0.3">
      <c r="Q11129" s="77"/>
    </row>
    <row r="11130" spans="17:17" x14ac:dyDescent="0.3">
      <c r="Q11130" s="77"/>
    </row>
    <row r="11131" spans="17:17" x14ac:dyDescent="0.3">
      <c r="Q11131" s="77"/>
    </row>
    <row r="11132" spans="17:17" x14ac:dyDescent="0.3">
      <c r="Q11132" s="77"/>
    </row>
    <row r="11133" spans="17:17" x14ac:dyDescent="0.3">
      <c r="Q11133" s="77"/>
    </row>
    <row r="11134" spans="17:17" x14ac:dyDescent="0.3">
      <c r="Q11134" s="77"/>
    </row>
    <row r="11135" spans="17:17" x14ac:dyDescent="0.3">
      <c r="Q11135" s="77"/>
    </row>
    <row r="11136" spans="17:17" x14ac:dyDescent="0.3">
      <c r="Q11136" s="77"/>
    </row>
    <row r="11137" spans="17:17" x14ac:dyDescent="0.3">
      <c r="Q11137" s="77"/>
    </row>
    <row r="11138" spans="17:17" x14ac:dyDescent="0.3">
      <c r="Q11138" s="77"/>
    </row>
    <row r="11139" spans="17:17" x14ac:dyDescent="0.3">
      <c r="Q11139" s="77"/>
    </row>
    <row r="11140" spans="17:17" x14ac:dyDescent="0.3">
      <c r="Q11140" s="77"/>
    </row>
    <row r="11141" spans="17:17" x14ac:dyDescent="0.3">
      <c r="Q11141" s="77"/>
    </row>
    <row r="11142" spans="17:17" x14ac:dyDescent="0.3">
      <c r="Q11142" s="77"/>
    </row>
    <row r="11143" spans="17:17" x14ac:dyDescent="0.3">
      <c r="Q11143" s="77"/>
    </row>
    <row r="11144" spans="17:17" x14ac:dyDescent="0.3">
      <c r="Q11144" s="77"/>
    </row>
    <row r="11145" spans="17:17" x14ac:dyDescent="0.3">
      <c r="Q11145" s="77"/>
    </row>
    <row r="11146" spans="17:17" x14ac:dyDescent="0.3">
      <c r="Q11146" s="77"/>
    </row>
    <row r="11147" spans="17:17" x14ac:dyDescent="0.3">
      <c r="Q11147" s="77"/>
    </row>
    <row r="11148" spans="17:17" x14ac:dyDescent="0.3">
      <c r="Q11148" s="77"/>
    </row>
    <row r="11149" spans="17:17" x14ac:dyDescent="0.3">
      <c r="Q11149" s="77"/>
    </row>
    <row r="11150" spans="17:17" x14ac:dyDescent="0.3">
      <c r="Q11150" s="77"/>
    </row>
    <row r="11151" spans="17:17" x14ac:dyDescent="0.3">
      <c r="Q11151" s="77"/>
    </row>
    <row r="11152" spans="17:17" x14ac:dyDescent="0.3">
      <c r="Q11152" s="77"/>
    </row>
    <row r="11153" spans="17:17" x14ac:dyDescent="0.3">
      <c r="Q11153" s="77"/>
    </row>
    <row r="11154" spans="17:17" x14ac:dyDescent="0.3">
      <c r="Q11154" s="77"/>
    </row>
    <row r="11155" spans="17:17" x14ac:dyDescent="0.3">
      <c r="Q11155" s="77"/>
    </row>
    <row r="11156" spans="17:17" x14ac:dyDescent="0.3">
      <c r="Q11156" s="77"/>
    </row>
    <row r="11157" spans="17:17" x14ac:dyDescent="0.3">
      <c r="Q11157" s="77"/>
    </row>
    <row r="11158" spans="17:17" x14ac:dyDescent="0.3">
      <c r="Q11158" s="77"/>
    </row>
    <row r="11159" spans="17:17" x14ac:dyDescent="0.3">
      <c r="Q11159" s="77"/>
    </row>
    <row r="11160" spans="17:17" x14ac:dyDescent="0.3">
      <c r="Q11160" s="77"/>
    </row>
    <row r="11161" spans="17:17" x14ac:dyDescent="0.3">
      <c r="Q11161" s="77"/>
    </row>
    <row r="11162" spans="17:17" x14ac:dyDescent="0.3">
      <c r="Q11162" s="77"/>
    </row>
    <row r="11163" spans="17:17" x14ac:dyDescent="0.3">
      <c r="Q11163" s="77"/>
    </row>
    <row r="11164" spans="17:17" x14ac:dyDescent="0.3">
      <c r="Q11164" s="77"/>
    </row>
    <row r="11165" spans="17:17" x14ac:dyDescent="0.3">
      <c r="Q11165" s="77"/>
    </row>
    <row r="11166" spans="17:17" x14ac:dyDescent="0.3">
      <c r="Q11166" s="77"/>
    </row>
    <row r="11167" spans="17:17" x14ac:dyDescent="0.3">
      <c r="Q11167" s="77"/>
    </row>
    <row r="11168" spans="17:17" x14ac:dyDescent="0.3">
      <c r="Q11168" s="77"/>
    </row>
    <row r="11169" spans="17:17" x14ac:dyDescent="0.3">
      <c r="Q11169" s="77"/>
    </row>
    <row r="11170" spans="17:17" x14ac:dyDescent="0.3">
      <c r="Q11170" s="77"/>
    </row>
    <row r="11171" spans="17:17" x14ac:dyDescent="0.3">
      <c r="Q11171" s="77"/>
    </row>
    <row r="11172" spans="17:17" x14ac:dyDescent="0.3">
      <c r="Q11172" s="77"/>
    </row>
    <row r="11173" spans="17:17" x14ac:dyDescent="0.3">
      <c r="Q11173" s="77"/>
    </row>
    <row r="11174" spans="17:17" x14ac:dyDescent="0.3">
      <c r="Q11174" s="77"/>
    </row>
    <row r="11175" spans="17:17" x14ac:dyDescent="0.3">
      <c r="Q11175" s="77"/>
    </row>
    <row r="11176" spans="17:17" x14ac:dyDescent="0.3">
      <c r="Q11176" s="77"/>
    </row>
    <row r="11177" spans="17:17" x14ac:dyDescent="0.3">
      <c r="Q11177" s="77"/>
    </row>
    <row r="11178" spans="17:17" x14ac:dyDescent="0.3">
      <c r="Q11178" s="77"/>
    </row>
    <row r="11179" spans="17:17" x14ac:dyDescent="0.3">
      <c r="Q11179" s="77"/>
    </row>
    <row r="11180" spans="17:17" x14ac:dyDescent="0.3">
      <c r="Q11180" s="77"/>
    </row>
    <row r="11181" spans="17:17" x14ac:dyDescent="0.3">
      <c r="Q11181" s="77"/>
    </row>
    <row r="11182" spans="17:17" x14ac:dyDescent="0.3">
      <c r="Q11182" s="77"/>
    </row>
    <row r="11183" spans="17:17" x14ac:dyDescent="0.3">
      <c r="Q11183" s="77"/>
    </row>
    <row r="11184" spans="17:17" x14ac:dyDescent="0.3">
      <c r="Q11184" s="77"/>
    </row>
    <row r="11185" spans="17:17" x14ac:dyDescent="0.3">
      <c r="Q11185" s="77"/>
    </row>
    <row r="11186" spans="17:17" x14ac:dyDescent="0.3">
      <c r="Q11186" s="77"/>
    </row>
    <row r="11187" spans="17:17" x14ac:dyDescent="0.3">
      <c r="Q11187" s="77"/>
    </row>
    <row r="11188" spans="17:17" x14ac:dyDescent="0.3">
      <c r="Q11188" s="77"/>
    </row>
    <row r="11189" spans="17:17" x14ac:dyDescent="0.3">
      <c r="Q11189" s="77"/>
    </row>
    <row r="11190" spans="17:17" x14ac:dyDescent="0.3">
      <c r="Q11190" s="77"/>
    </row>
    <row r="11191" spans="17:17" x14ac:dyDescent="0.3">
      <c r="Q11191" s="77"/>
    </row>
    <row r="11192" spans="17:17" x14ac:dyDescent="0.3">
      <c r="Q11192" s="77"/>
    </row>
    <row r="11193" spans="17:17" x14ac:dyDescent="0.3">
      <c r="Q11193" s="77"/>
    </row>
    <row r="11194" spans="17:17" x14ac:dyDescent="0.3">
      <c r="Q11194" s="77"/>
    </row>
    <row r="11195" spans="17:17" x14ac:dyDescent="0.3">
      <c r="Q11195" s="77"/>
    </row>
    <row r="11196" spans="17:17" x14ac:dyDescent="0.3">
      <c r="Q11196" s="77"/>
    </row>
    <row r="11197" spans="17:17" x14ac:dyDescent="0.3">
      <c r="Q11197" s="77"/>
    </row>
    <row r="11198" spans="17:17" x14ac:dyDescent="0.3">
      <c r="Q11198" s="77"/>
    </row>
    <row r="11199" spans="17:17" x14ac:dyDescent="0.3">
      <c r="Q11199" s="77"/>
    </row>
    <row r="11200" spans="17:17" x14ac:dyDescent="0.3">
      <c r="Q11200" s="77"/>
    </row>
    <row r="11201" spans="17:17" x14ac:dyDescent="0.3">
      <c r="Q11201" s="77"/>
    </row>
    <row r="11202" spans="17:17" x14ac:dyDescent="0.3">
      <c r="Q11202" s="77"/>
    </row>
    <row r="11203" spans="17:17" x14ac:dyDescent="0.3">
      <c r="Q11203" s="77"/>
    </row>
    <row r="11204" spans="17:17" x14ac:dyDescent="0.3">
      <c r="Q11204" s="77"/>
    </row>
    <row r="11205" spans="17:17" x14ac:dyDescent="0.3">
      <c r="Q11205" s="77"/>
    </row>
    <row r="11206" spans="17:17" x14ac:dyDescent="0.3">
      <c r="Q11206" s="77"/>
    </row>
    <row r="11207" spans="17:17" x14ac:dyDescent="0.3">
      <c r="Q11207" s="77"/>
    </row>
    <row r="11208" spans="17:17" x14ac:dyDescent="0.3">
      <c r="Q11208" s="77"/>
    </row>
    <row r="11209" spans="17:17" x14ac:dyDescent="0.3">
      <c r="Q11209" s="77"/>
    </row>
    <row r="11210" spans="17:17" x14ac:dyDescent="0.3">
      <c r="Q11210" s="77"/>
    </row>
    <row r="11211" spans="17:17" x14ac:dyDescent="0.3">
      <c r="Q11211" s="77"/>
    </row>
    <row r="11212" spans="17:17" x14ac:dyDescent="0.3">
      <c r="Q11212" s="77"/>
    </row>
    <row r="11213" spans="17:17" x14ac:dyDescent="0.3">
      <c r="Q11213" s="77"/>
    </row>
    <row r="11214" spans="17:17" x14ac:dyDescent="0.3">
      <c r="Q11214" s="77"/>
    </row>
    <row r="11215" spans="17:17" x14ac:dyDescent="0.3">
      <c r="Q11215" s="77"/>
    </row>
    <row r="11216" spans="17:17" x14ac:dyDescent="0.3">
      <c r="Q11216" s="77"/>
    </row>
    <row r="11217" spans="17:17" x14ac:dyDescent="0.3">
      <c r="Q11217" s="77"/>
    </row>
    <row r="11218" spans="17:17" x14ac:dyDescent="0.3">
      <c r="Q11218" s="77"/>
    </row>
    <row r="11219" spans="17:17" x14ac:dyDescent="0.3">
      <c r="Q11219" s="77"/>
    </row>
    <row r="11220" spans="17:17" x14ac:dyDescent="0.3">
      <c r="Q11220" s="77"/>
    </row>
    <row r="11221" spans="17:17" x14ac:dyDescent="0.3">
      <c r="Q11221" s="77"/>
    </row>
    <row r="11222" spans="17:17" x14ac:dyDescent="0.3">
      <c r="Q11222" s="77"/>
    </row>
    <row r="11223" spans="17:17" x14ac:dyDescent="0.3">
      <c r="Q11223" s="77"/>
    </row>
    <row r="11224" spans="17:17" x14ac:dyDescent="0.3">
      <c r="Q11224" s="77"/>
    </row>
    <row r="11225" spans="17:17" x14ac:dyDescent="0.3">
      <c r="Q11225" s="77"/>
    </row>
    <row r="11226" spans="17:17" x14ac:dyDescent="0.3">
      <c r="Q11226" s="77"/>
    </row>
    <row r="11227" spans="17:17" x14ac:dyDescent="0.3">
      <c r="Q11227" s="77"/>
    </row>
    <row r="11228" spans="17:17" x14ac:dyDescent="0.3">
      <c r="Q11228" s="77"/>
    </row>
    <row r="11229" spans="17:17" x14ac:dyDescent="0.3">
      <c r="Q11229" s="77"/>
    </row>
    <row r="11230" spans="17:17" x14ac:dyDescent="0.3">
      <c r="Q11230" s="77"/>
    </row>
    <row r="11231" spans="17:17" x14ac:dyDescent="0.3">
      <c r="Q11231" s="77"/>
    </row>
    <row r="11232" spans="17:17" x14ac:dyDescent="0.3">
      <c r="Q11232" s="77"/>
    </row>
    <row r="11233" spans="17:17" x14ac:dyDescent="0.3">
      <c r="Q11233" s="77"/>
    </row>
    <row r="11234" spans="17:17" x14ac:dyDescent="0.3">
      <c r="Q11234" s="77"/>
    </row>
    <row r="11235" spans="17:17" x14ac:dyDescent="0.3">
      <c r="Q11235" s="77"/>
    </row>
    <row r="11236" spans="17:17" x14ac:dyDescent="0.3">
      <c r="Q11236" s="77"/>
    </row>
    <row r="11237" spans="17:17" x14ac:dyDescent="0.3">
      <c r="Q11237" s="77"/>
    </row>
    <row r="11238" spans="17:17" x14ac:dyDescent="0.3">
      <c r="Q11238" s="77"/>
    </row>
    <row r="11239" spans="17:17" x14ac:dyDescent="0.3">
      <c r="Q11239" s="77"/>
    </row>
    <row r="11240" spans="17:17" x14ac:dyDescent="0.3">
      <c r="Q11240" s="77"/>
    </row>
    <row r="11241" spans="17:17" x14ac:dyDescent="0.3">
      <c r="Q11241" s="77"/>
    </row>
    <row r="11242" spans="17:17" x14ac:dyDescent="0.3">
      <c r="Q11242" s="77"/>
    </row>
    <row r="11243" spans="17:17" x14ac:dyDescent="0.3">
      <c r="Q11243" s="77"/>
    </row>
    <row r="11244" spans="17:17" x14ac:dyDescent="0.3">
      <c r="Q11244" s="77"/>
    </row>
    <row r="11245" spans="17:17" x14ac:dyDescent="0.3">
      <c r="Q11245" s="77"/>
    </row>
    <row r="11246" spans="17:17" x14ac:dyDescent="0.3">
      <c r="Q11246" s="77"/>
    </row>
    <row r="11247" spans="17:17" x14ac:dyDescent="0.3">
      <c r="Q11247" s="77"/>
    </row>
    <row r="11248" spans="17:17" x14ac:dyDescent="0.3">
      <c r="Q11248" s="77"/>
    </row>
    <row r="11249" spans="17:17" x14ac:dyDescent="0.3">
      <c r="Q11249" s="77"/>
    </row>
    <row r="11250" spans="17:17" x14ac:dyDescent="0.3">
      <c r="Q11250" s="77"/>
    </row>
    <row r="11251" spans="17:17" x14ac:dyDescent="0.3">
      <c r="Q11251" s="77"/>
    </row>
    <row r="11252" spans="17:17" x14ac:dyDescent="0.3">
      <c r="Q11252" s="77"/>
    </row>
    <row r="11253" spans="17:17" x14ac:dyDescent="0.3">
      <c r="Q11253" s="77"/>
    </row>
    <row r="11254" spans="17:17" x14ac:dyDescent="0.3">
      <c r="Q11254" s="77"/>
    </row>
    <row r="11255" spans="17:17" x14ac:dyDescent="0.3">
      <c r="Q11255" s="77"/>
    </row>
    <row r="11256" spans="17:17" x14ac:dyDescent="0.3">
      <c r="Q11256" s="77"/>
    </row>
    <row r="11257" spans="17:17" x14ac:dyDescent="0.3">
      <c r="Q11257" s="77"/>
    </row>
    <row r="11258" spans="17:17" x14ac:dyDescent="0.3">
      <c r="Q11258" s="77"/>
    </row>
    <row r="11259" spans="17:17" x14ac:dyDescent="0.3">
      <c r="Q11259" s="77"/>
    </row>
    <row r="11260" spans="17:17" x14ac:dyDescent="0.3">
      <c r="Q11260" s="77"/>
    </row>
    <row r="11261" spans="17:17" x14ac:dyDescent="0.3">
      <c r="Q11261" s="77"/>
    </row>
    <row r="11262" spans="17:17" x14ac:dyDescent="0.3">
      <c r="Q11262" s="77"/>
    </row>
    <row r="11263" spans="17:17" x14ac:dyDescent="0.3">
      <c r="Q11263" s="77"/>
    </row>
    <row r="11264" spans="17:17" x14ac:dyDescent="0.3">
      <c r="Q11264" s="77"/>
    </row>
    <row r="11265" spans="17:17" x14ac:dyDescent="0.3">
      <c r="Q11265" s="77"/>
    </row>
    <row r="11266" spans="17:17" x14ac:dyDescent="0.3">
      <c r="Q11266" s="77"/>
    </row>
    <row r="11267" spans="17:17" x14ac:dyDescent="0.3">
      <c r="Q11267" s="77"/>
    </row>
    <row r="11268" spans="17:17" x14ac:dyDescent="0.3">
      <c r="Q11268" s="77"/>
    </row>
    <row r="11269" spans="17:17" x14ac:dyDescent="0.3">
      <c r="Q11269" s="77"/>
    </row>
    <row r="11270" spans="17:17" x14ac:dyDescent="0.3">
      <c r="Q11270" s="77"/>
    </row>
    <row r="11271" spans="17:17" x14ac:dyDescent="0.3">
      <c r="Q11271" s="77"/>
    </row>
    <row r="11272" spans="17:17" x14ac:dyDescent="0.3">
      <c r="Q11272" s="77"/>
    </row>
    <row r="11273" spans="17:17" x14ac:dyDescent="0.3">
      <c r="Q11273" s="77"/>
    </row>
    <row r="11274" spans="17:17" x14ac:dyDescent="0.3">
      <c r="Q11274" s="77"/>
    </row>
    <row r="11275" spans="17:17" x14ac:dyDescent="0.3">
      <c r="Q11275" s="77"/>
    </row>
    <row r="11276" spans="17:17" x14ac:dyDescent="0.3">
      <c r="Q11276" s="77"/>
    </row>
    <row r="11277" spans="17:17" x14ac:dyDescent="0.3">
      <c r="Q11277" s="77"/>
    </row>
    <row r="11278" spans="17:17" x14ac:dyDescent="0.3">
      <c r="Q11278" s="77"/>
    </row>
    <row r="11279" spans="17:17" x14ac:dyDescent="0.3">
      <c r="Q11279" s="77"/>
    </row>
    <row r="11280" spans="17:17" x14ac:dyDescent="0.3">
      <c r="Q11280" s="77"/>
    </row>
    <row r="11281" spans="17:17" x14ac:dyDescent="0.3">
      <c r="Q11281" s="77"/>
    </row>
    <row r="11282" spans="17:17" x14ac:dyDescent="0.3">
      <c r="Q11282" s="77"/>
    </row>
    <row r="11283" spans="17:17" x14ac:dyDescent="0.3">
      <c r="Q11283" s="77"/>
    </row>
    <row r="11284" spans="17:17" x14ac:dyDescent="0.3">
      <c r="Q11284" s="77"/>
    </row>
    <row r="11285" spans="17:17" x14ac:dyDescent="0.3">
      <c r="Q11285" s="77"/>
    </row>
    <row r="11286" spans="17:17" x14ac:dyDescent="0.3">
      <c r="Q11286" s="77"/>
    </row>
    <row r="11287" spans="17:17" x14ac:dyDescent="0.3">
      <c r="Q11287" s="77"/>
    </row>
    <row r="11288" spans="17:17" x14ac:dyDescent="0.3">
      <c r="Q11288" s="77"/>
    </row>
    <row r="11289" spans="17:17" x14ac:dyDescent="0.3">
      <c r="Q11289" s="77"/>
    </row>
    <row r="11290" spans="17:17" x14ac:dyDescent="0.3">
      <c r="Q11290" s="77"/>
    </row>
    <row r="11291" spans="17:17" x14ac:dyDescent="0.3">
      <c r="Q11291" s="77"/>
    </row>
    <row r="11292" spans="17:17" x14ac:dyDescent="0.3">
      <c r="Q11292" s="77"/>
    </row>
    <row r="11293" spans="17:17" x14ac:dyDescent="0.3">
      <c r="Q11293" s="77"/>
    </row>
    <row r="11294" spans="17:17" x14ac:dyDescent="0.3">
      <c r="Q11294" s="77"/>
    </row>
    <row r="11295" spans="17:17" x14ac:dyDescent="0.3">
      <c r="Q11295" s="77"/>
    </row>
    <row r="11296" spans="17:17" x14ac:dyDescent="0.3">
      <c r="Q11296" s="77"/>
    </row>
    <row r="11297" spans="17:17" x14ac:dyDescent="0.3">
      <c r="Q11297" s="77"/>
    </row>
    <row r="11298" spans="17:17" x14ac:dyDescent="0.3">
      <c r="Q11298" s="77"/>
    </row>
    <row r="11299" spans="17:17" x14ac:dyDescent="0.3">
      <c r="Q11299" s="77"/>
    </row>
    <row r="11300" spans="17:17" x14ac:dyDescent="0.3">
      <c r="Q11300" s="77"/>
    </row>
    <row r="11301" spans="17:17" x14ac:dyDescent="0.3">
      <c r="Q11301" s="77"/>
    </row>
    <row r="11302" spans="17:17" x14ac:dyDescent="0.3">
      <c r="Q11302" s="77"/>
    </row>
    <row r="11303" spans="17:17" x14ac:dyDescent="0.3">
      <c r="Q11303" s="77"/>
    </row>
    <row r="11304" spans="17:17" x14ac:dyDescent="0.3">
      <c r="Q11304" s="77"/>
    </row>
    <row r="11305" spans="17:17" x14ac:dyDescent="0.3">
      <c r="Q11305" s="77"/>
    </row>
    <row r="11306" spans="17:17" x14ac:dyDescent="0.3">
      <c r="Q11306" s="77"/>
    </row>
    <row r="11307" spans="17:17" x14ac:dyDescent="0.3">
      <c r="Q11307" s="77"/>
    </row>
    <row r="11308" spans="17:17" x14ac:dyDescent="0.3">
      <c r="Q11308" s="77"/>
    </row>
    <row r="11309" spans="17:17" x14ac:dyDescent="0.3">
      <c r="Q11309" s="77"/>
    </row>
    <row r="11310" spans="17:17" x14ac:dyDescent="0.3">
      <c r="Q11310" s="77"/>
    </row>
    <row r="11311" spans="17:17" x14ac:dyDescent="0.3">
      <c r="Q11311" s="77"/>
    </row>
    <row r="11312" spans="17:17" x14ac:dyDescent="0.3">
      <c r="Q11312" s="77"/>
    </row>
    <row r="11313" spans="17:17" x14ac:dyDescent="0.3">
      <c r="Q11313" s="77"/>
    </row>
    <row r="11314" spans="17:17" x14ac:dyDescent="0.3">
      <c r="Q11314" s="77"/>
    </row>
    <row r="11315" spans="17:17" x14ac:dyDescent="0.3">
      <c r="Q11315" s="77"/>
    </row>
    <row r="11316" spans="17:17" x14ac:dyDescent="0.3">
      <c r="Q11316" s="77"/>
    </row>
    <row r="11317" spans="17:17" x14ac:dyDescent="0.3">
      <c r="Q11317" s="77"/>
    </row>
    <row r="11318" spans="17:17" x14ac:dyDescent="0.3">
      <c r="Q11318" s="77"/>
    </row>
    <row r="11319" spans="17:17" x14ac:dyDescent="0.3">
      <c r="Q11319" s="77"/>
    </row>
    <row r="11320" spans="17:17" x14ac:dyDescent="0.3">
      <c r="Q11320" s="77"/>
    </row>
    <row r="11321" spans="17:17" x14ac:dyDescent="0.3">
      <c r="Q11321" s="77"/>
    </row>
    <row r="11322" spans="17:17" x14ac:dyDescent="0.3">
      <c r="Q11322" s="77"/>
    </row>
    <row r="11323" spans="17:17" x14ac:dyDescent="0.3">
      <c r="Q11323" s="77"/>
    </row>
    <row r="11324" spans="17:17" x14ac:dyDescent="0.3">
      <c r="Q11324" s="77"/>
    </row>
    <row r="11325" spans="17:17" x14ac:dyDescent="0.3">
      <c r="Q11325" s="77"/>
    </row>
    <row r="11326" spans="17:17" x14ac:dyDescent="0.3">
      <c r="Q11326" s="77"/>
    </row>
    <row r="11327" spans="17:17" x14ac:dyDescent="0.3">
      <c r="Q11327" s="77"/>
    </row>
    <row r="11328" spans="17:17" x14ac:dyDescent="0.3">
      <c r="Q11328" s="77"/>
    </row>
    <row r="11329" spans="17:17" x14ac:dyDescent="0.3">
      <c r="Q11329" s="77"/>
    </row>
    <row r="11330" spans="17:17" x14ac:dyDescent="0.3">
      <c r="Q11330" s="77"/>
    </row>
    <row r="11331" spans="17:17" x14ac:dyDescent="0.3">
      <c r="Q11331" s="77"/>
    </row>
    <row r="11332" spans="17:17" x14ac:dyDescent="0.3">
      <c r="Q11332" s="77"/>
    </row>
    <row r="11333" spans="17:17" x14ac:dyDescent="0.3">
      <c r="Q11333" s="77"/>
    </row>
    <row r="11334" spans="17:17" x14ac:dyDescent="0.3">
      <c r="Q11334" s="77"/>
    </row>
    <row r="11335" spans="17:17" x14ac:dyDescent="0.3">
      <c r="Q11335" s="77"/>
    </row>
    <row r="11336" spans="17:17" x14ac:dyDescent="0.3">
      <c r="Q11336" s="77"/>
    </row>
    <row r="11337" spans="17:17" x14ac:dyDescent="0.3">
      <c r="Q11337" s="77"/>
    </row>
    <row r="11338" spans="17:17" x14ac:dyDescent="0.3">
      <c r="Q11338" s="77"/>
    </row>
    <row r="11339" spans="17:17" x14ac:dyDescent="0.3">
      <c r="Q11339" s="77"/>
    </row>
    <row r="11340" spans="17:17" x14ac:dyDescent="0.3">
      <c r="Q11340" s="77"/>
    </row>
    <row r="11341" spans="17:17" x14ac:dyDescent="0.3">
      <c r="Q11341" s="77"/>
    </row>
    <row r="11342" spans="17:17" x14ac:dyDescent="0.3">
      <c r="Q11342" s="77"/>
    </row>
    <row r="11343" spans="17:17" x14ac:dyDescent="0.3">
      <c r="Q11343" s="77"/>
    </row>
    <row r="11344" spans="17:17" x14ac:dyDescent="0.3">
      <c r="Q11344" s="77"/>
    </row>
    <row r="11345" spans="17:17" x14ac:dyDescent="0.3">
      <c r="Q11345" s="77"/>
    </row>
    <row r="11346" spans="17:17" x14ac:dyDescent="0.3">
      <c r="Q11346" s="77"/>
    </row>
    <row r="11347" spans="17:17" x14ac:dyDescent="0.3">
      <c r="Q11347" s="77"/>
    </row>
    <row r="11348" spans="17:17" x14ac:dyDescent="0.3">
      <c r="Q11348" s="77"/>
    </row>
    <row r="11349" spans="17:17" x14ac:dyDescent="0.3">
      <c r="Q11349" s="77"/>
    </row>
    <row r="11350" spans="17:17" x14ac:dyDescent="0.3">
      <c r="Q11350" s="77"/>
    </row>
    <row r="11351" spans="17:17" x14ac:dyDescent="0.3">
      <c r="Q11351" s="77"/>
    </row>
    <row r="11352" spans="17:17" x14ac:dyDescent="0.3">
      <c r="Q11352" s="77"/>
    </row>
    <row r="11353" spans="17:17" x14ac:dyDescent="0.3">
      <c r="Q11353" s="77"/>
    </row>
    <row r="11354" spans="17:17" x14ac:dyDescent="0.3">
      <c r="Q11354" s="77"/>
    </row>
    <row r="11355" spans="17:17" x14ac:dyDescent="0.3">
      <c r="Q11355" s="77"/>
    </row>
    <row r="11356" spans="17:17" x14ac:dyDescent="0.3">
      <c r="Q11356" s="77"/>
    </row>
    <row r="11357" spans="17:17" x14ac:dyDescent="0.3">
      <c r="Q11357" s="77"/>
    </row>
    <row r="11358" spans="17:17" x14ac:dyDescent="0.3">
      <c r="Q11358" s="77"/>
    </row>
    <row r="11359" spans="17:17" x14ac:dyDescent="0.3">
      <c r="Q11359" s="77"/>
    </row>
    <row r="11360" spans="17:17" x14ac:dyDescent="0.3">
      <c r="Q11360" s="77"/>
    </row>
    <row r="11361" spans="17:17" x14ac:dyDescent="0.3">
      <c r="Q11361" s="77"/>
    </row>
    <row r="11362" spans="17:17" x14ac:dyDescent="0.3">
      <c r="Q11362" s="77"/>
    </row>
    <row r="11363" spans="17:17" x14ac:dyDescent="0.3">
      <c r="Q11363" s="77"/>
    </row>
    <row r="11364" spans="17:17" x14ac:dyDescent="0.3">
      <c r="Q11364" s="77"/>
    </row>
    <row r="11365" spans="17:17" x14ac:dyDescent="0.3">
      <c r="Q11365" s="77"/>
    </row>
    <row r="11366" spans="17:17" x14ac:dyDescent="0.3">
      <c r="Q11366" s="77"/>
    </row>
    <row r="11367" spans="17:17" x14ac:dyDescent="0.3">
      <c r="Q11367" s="77"/>
    </row>
    <row r="11368" spans="17:17" x14ac:dyDescent="0.3">
      <c r="Q11368" s="77"/>
    </row>
    <row r="11369" spans="17:17" x14ac:dyDescent="0.3">
      <c r="Q11369" s="77"/>
    </row>
    <row r="11370" spans="17:17" x14ac:dyDescent="0.3">
      <c r="Q11370" s="77"/>
    </row>
    <row r="11371" spans="17:17" x14ac:dyDescent="0.3">
      <c r="Q11371" s="77"/>
    </row>
    <row r="11372" spans="17:17" x14ac:dyDescent="0.3">
      <c r="Q11372" s="77"/>
    </row>
    <row r="11373" spans="17:17" x14ac:dyDescent="0.3">
      <c r="Q11373" s="77"/>
    </row>
    <row r="11374" spans="17:17" x14ac:dyDescent="0.3">
      <c r="Q11374" s="77"/>
    </row>
    <row r="11375" spans="17:17" x14ac:dyDescent="0.3">
      <c r="Q11375" s="77"/>
    </row>
    <row r="11376" spans="17:17" x14ac:dyDescent="0.3">
      <c r="Q11376" s="77"/>
    </row>
    <row r="11377" spans="17:17" x14ac:dyDescent="0.3">
      <c r="Q11377" s="77"/>
    </row>
    <row r="11378" spans="17:17" x14ac:dyDescent="0.3">
      <c r="Q11378" s="77"/>
    </row>
    <row r="11379" spans="17:17" x14ac:dyDescent="0.3">
      <c r="Q11379" s="77"/>
    </row>
    <row r="11380" spans="17:17" x14ac:dyDescent="0.3">
      <c r="Q11380" s="77"/>
    </row>
    <row r="11381" spans="17:17" x14ac:dyDescent="0.3">
      <c r="Q11381" s="77"/>
    </row>
    <row r="11382" spans="17:17" x14ac:dyDescent="0.3">
      <c r="Q11382" s="77"/>
    </row>
    <row r="11383" spans="17:17" x14ac:dyDescent="0.3">
      <c r="Q11383" s="77"/>
    </row>
    <row r="11384" spans="17:17" x14ac:dyDescent="0.3">
      <c r="Q11384" s="77"/>
    </row>
    <row r="11385" spans="17:17" x14ac:dyDescent="0.3">
      <c r="Q11385" s="77"/>
    </row>
    <row r="11386" spans="17:17" x14ac:dyDescent="0.3">
      <c r="Q11386" s="77"/>
    </row>
    <row r="11387" spans="17:17" x14ac:dyDescent="0.3">
      <c r="Q11387" s="77"/>
    </row>
    <row r="11388" spans="17:17" x14ac:dyDescent="0.3">
      <c r="Q11388" s="77"/>
    </row>
    <row r="11389" spans="17:17" x14ac:dyDescent="0.3">
      <c r="Q11389" s="77"/>
    </row>
    <row r="11390" spans="17:17" x14ac:dyDescent="0.3">
      <c r="Q11390" s="77"/>
    </row>
    <row r="11391" spans="17:17" x14ac:dyDescent="0.3">
      <c r="Q11391" s="77"/>
    </row>
    <row r="11392" spans="17:17" x14ac:dyDescent="0.3">
      <c r="Q11392" s="77"/>
    </row>
    <row r="11393" spans="17:17" x14ac:dyDescent="0.3">
      <c r="Q11393" s="77"/>
    </row>
    <row r="11394" spans="17:17" x14ac:dyDescent="0.3">
      <c r="Q11394" s="77"/>
    </row>
    <row r="11395" spans="17:17" x14ac:dyDescent="0.3">
      <c r="Q11395" s="77"/>
    </row>
    <row r="11396" spans="17:17" x14ac:dyDescent="0.3">
      <c r="Q11396" s="77"/>
    </row>
    <row r="11397" spans="17:17" x14ac:dyDescent="0.3">
      <c r="Q11397" s="77"/>
    </row>
    <row r="11398" spans="17:17" x14ac:dyDescent="0.3">
      <c r="Q11398" s="77"/>
    </row>
    <row r="11399" spans="17:17" x14ac:dyDescent="0.3">
      <c r="Q11399" s="77"/>
    </row>
    <row r="11400" spans="17:17" x14ac:dyDescent="0.3">
      <c r="Q11400" s="77"/>
    </row>
    <row r="11401" spans="17:17" x14ac:dyDescent="0.3">
      <c r="Q11401" s="77"/>
    </row>
    <row r="11402" spans="17:17" x14ac:dyDescent="0.3">
      <c r="Q11402" s="77"/>
    </row>
    <row r="11403" spans="17:17" x14ac:dyDescent="0.3">
      <c r="Q11403" s="77"/>
    </row>
    <row r="11404" spans="17:17" x14ac:dyDescent="0.3">
      <c r="Q11404" s="77"/>
    </row>
    <row r="11405" spans="17:17" x14ac:dyDescent="0.3">
      <c r="Q11405" s="77"/>
    </row>
    <row r="11406" spans="17:17" x14ac:dyDescent="0.3">
      <c r="Q11406" s="77"/>
    </row>
    <row r="11407" spans="17:17" x14ac:dyDescent="0.3">
      <c r="Q11407" s="77"/>
    </row>
    <row r="11408" spans="17:17" x14ac:dyDescent="0.3">
      <c r="Q11408" s="77"/>
    </row>
    <row r="11409" spans="17:17" x14ac:dyDescent="0.3">
      <c r="Q11409" s="77"/>
    </row>
    <row r="11410" spans="17:17" x14ac:dyDescent="0.3">
      <c r="Q11410" s="77"/>
    </row>
    <row r="11411" spans="17:17" x14ac:dyDescent="0.3">
      <c r="Q11411" s="77"/>
    </row>
    <row r="11412" spans="17:17" x14ac:dyDescent="0.3">
      <c r="Q11412" s="77"/>
    </row>
    <row r="11413" spans="17:17" x14ac:dyDescent="0.3">
      <c r="Q11413" s="77"/>
    </row>
    <row r="11414" spans="17:17" x14ac:dyDescent="0.3">
      <c r="Q11414" s="77"/>
    </row>
    <row r="11415" spans="17:17" x14ac:dyDescent="0.3">
      <c r="Q11415" s="77"/>
    </row>
    <row r="11416" spans="17:17" x14ac:dyDescent="0.3">
      <c r="Q11416" s="77"/>
    </row>
    <row r="11417" spans="17:17" x14ac:dyDescent="0.3">
      <c r="Q11417" s="77"/>
    </row>
    <row r="11418" spans="17:17" x14ac:dyDescent="0.3">
      <c r="Q11418" s="77"/>
    </row>
    <row r="11419" spans="17:17" x14ac:dyDescent="0.3">
      <c r="Q11419" s="77"/>
    </row>
    <row r="11420" spans="17:17" x14ac:dyDescent="0.3">
      <c r="Q11420" s="77"/>
    </row>
    <row r="11421" spans="17:17" x14ac:dyDescent="0.3">
      <c r="Q11421" s="77"/>
    </row>
    <row r="11422" spans="17:17" x14ac:dyDescent="0.3">
      <c r="Q11422" s="77"/>
    </row>
    <row r="11423" spans="17:17" x14ac:dyDescent="0.3">
      <c r="Q11423" s="77"/>
    </row>
    <row r="11424" spans="17:17" x14ac:dyDescent="0.3">
      <c r="Q11424" s="77"/>
    </row>
    <row r="11425" spans="17:17" x14ac:dyDescent="0.3">
      <c r="Q11425" s="77"/>
    </row>
    <row r="11426" spans="17:17" x14ac:dyDescent="0.3">
      <c r="Q11426" s="77"/>
    </row>
    <row r="11427" spans="17:17" x14ac:dyDescent="0.3">
      <c r="Q11427" s="77"/>
    </row>
    <row r="11428" spans="17:17" x14ac:dyDescent="0.3">
      <c r="Q11428" s="77"/>
    </row>
    <row r="11429" spans="17:17" x14ac:dyDescent="0.3">
      <c r="Q11429" s="77"/>
    </row>
    <row r="11430" spans="17:17" x14ac:dyDescent="0.3">
      <c r="Q11430" s="77"/>
    </row>
    <row r="11431" spans="17:17" x14ac:dyDescent="0.3">
      <c r="Q11431" s="77"/>
    </row>
    <row r="11432" spans="17:17" x14ac:dyDescent="0.3">
      <c r="Q11432" s="77"/>
    </row>
    <row r="11433" spans="17:17" x14ac:dyDescent="0.3">
      <c r="Q11433" s="77"/>
    </row>
    <row r="11434" spans="17:17" x14ac:dyDescent="0.3">
      <c r="Q11434" s="77"/>
    </row>
    <row r="11435" spans="17:17" x14ac:dyDescent="0.3">
      <c r="Q11435" s="77"/>
    </row>
    <row r="11436" spans="17:17" x14ac:dyDescent="0.3">
      <c r="Q11436" s="77"/>
    </row>
    <row r="11437" spans="17:17" x14ac:dyDescent="0.3">
      <c r="Q11437" s="77"/>
    </row>
    <row r="11438" spans="17:17" x14ac:dyDescent="0.3">
      <c r="Q11438" s="77"/>
    </row>
    <row r="11439" spans="17:17" x14ac:dyDescent="0.3">
      <c r="Q11439" s="77"/>
    </row>
    <row r="11440" spans="17:17" x14ac:dyDescent="0.3">
      <c r="Q11440" s="77"/>
    </row>
    <row r="11441" spans="17:17" x14ac:dyDescent="0.3">
      <c r="Q11441" s="77"/>
    </row>
    <row r="11442" spans="17:17" x14ac:dyDescent="0.3">
      <c r="Q11442" s="77"/>
    </row>
    <row r="11443" spans="17:17" x14ac:dyDescent="0.3">
      <c r="Q11443" s="77"/>
    </row>
    <row r="11444" spans="17:17" x14ac:dyDescent="0.3">
      <c r="Q11444" s="77"/>
    </row>
    <row r="11445" spans="17:17" x14ac:dyDescent="0.3">
      <c r="Q11445" s="77"/>
    </row>
    <row r="11446" spans="17:17" x14ac:dyDescent="0.3">
      <c r="Q11446" s="77"/>
    </row>
    <row r="11447" spans="17:17" x14ac:dyDescent="0.3">
      <c r="Q11447" s="77"/>
    </row>
    <row r="11448" spans="17:17" x14ac:dyDescent="0.3">
      <c r="Q11448" s="77"/>
    </row>
    <row r="11449" spans="17:17" x14ac:dyDescent="0.3">
      <c r="Q11449" s="77"/>
    </row>
    <row r="11450" spans="17:17" x14ac:dyDescent="0.3">
      <c r="Q11450" s="77"/>
    </row>
    <row r="11451" spans="17:17" x14ac:dyDescent="0.3">
      <c r="Q11451" s="77"/>
    </row>
    <row r="11452" spans="17:17" x14ac:dyDescent="0.3">
      <c r="Q11452" s="77"/>
    </row>
    <row r="11453" spans="17:17" x14ac:dyDescent="0.3">
      <c r="Q11453" s="77"/>
    </row>
    <row r="11454" spans="17:17" x14ac:dyDescent="0.3">
      <c r="Q11454" s="77"/>
    </row>
    <row r="11455" spans="17:17" x14ac:dyDescent="0.3">
      <c r="Q11455" s="77"/>
    </row>
    <row r="11456" spans="17:17" x14ac:dyDescent="0.3">
      <c r="Q11456" s="77"/>
    </row>
    <row r="11457" spans="17:17" x14ac:dyDescent="0.3">
      <c r="Q11457" s="77"/>
    </row>
    <row r="11458" spans="17:17" x14ac:dyDescent="0.3">
      <c r="Q11458" s="77"/>
    </row>
    <row r="11459" spans="17:17" x14ac:dyDescent="0.3">
      <c r="Q11459" s="77"/>
    </row>
    <row r="11460" spans="17:17" x14ac:dyDescent="0.3">
      <c r="Q11460" s="77"/>
    </row>
    <row r="11461" spans="17:17" x14ac:dyDescent="0.3">
      <c r="Q11461" s="77"/>
    </row>
    <row r="11462" spans="17:17" x14ac:dyDescent="0.3">
      <c r="Q11462" s="77"/>
    </row>
    <row r="11463" spans="17:17" x14ac:dyDescent="0.3">
      <c r="Q11463" s="77"/>
    </row>
    <row r="11464" spans="17:17" x14ac:dyDescent="0.3">
      <c r="Q11464" s="77"/>
    </row>
    <row r="11465" spans="17:17" x14ac:dyDescent="0.3">
      <c r="Q11465" s="77"/>
    </row>
    <row r="11466" spans="17:17" x14ac:dyDescent="0.3">
      <c r="Q11466" s="77"/>
    </row>
    <row r="11467" spans="17:17" x14ac:dyDescent="0.3">
      <c r="Q11467" s="77"/>
    </row>
    <row r="11468" spans="17:17" x14ac:dyDescent="0.3">
      <c r="Q11468" s="77"/>
    </row>
    <row r="11469" spans="17:17" x14ac:dyDescent="0.3">
      <c r="Q11469" s="77"/>
    </row>
    <row r="11470" spans="17:17" x14ac:dyDescent="0.3">
      <c r="Q11470" s="77"/>
    </row>
    <row r="11471" spans="17:17" x14ac:dyDescent="0.3">
      <c r="Q11471" s="77"/>
    </row>
    <row r="11472" spans="17:17" x14ac:dyDescent="0.3">
      <c r="Q11472" s="77"/>
    </row>
    <row r="11473" spans="17:17" x14ac:dyDescent="0.3">
      <c r="Q11473" s="77"/>
    </row>
    <row r="11474" spans="17:17" x14ac:dyDescent="0.3">
      <c r="Q11474" s="77"/>
    </row>
    <row r="11475" spans="17:17" x14ac:dyDescent="0.3">
      <c r="Q11475" s="77"/>
    </row>
    <row r="11476" spans="17:17" x14ac:dyDescent="0.3">
      <c r="Q11476" s="77"/>
    </row>
    <row r="11477" spans="17:17" x14ac:dyDescent="0.3">
      <c r="Q11477" s="77"/>
    </row>
    <row r="11478" spans="17:17" x14ac:dyDescent="0.3">
      <c r="Q11478" s="77"/>
    </row>
    <row r="11479" spans="17:17" x14ac:dyDescent="0.3">
      <c r="Q11479" s="77"/>
    </row>
    <row r="11480" spans="17:17" x14ac:dyDescent="0.3">
      <c r="Q11480" s="77"/>
    </row>
    <row r="11481" spans="17:17" x14ac:dyDescent="0.3">
      <c r="Q11481" s="77"/>
    </row>
    <row r="11482" spans="17:17" x14ac:dyDescent="0.3">
      <c r="Q11482" s="77"/>
    </row>
    <row r="11483" spans="17:17" x14ac:dyDescent="0.3">
      <c r="Q11483" s="77"/>
    </row>
    <row r="11484" spans="17:17" x14ac:dyDescent="0.3">
      <c r="Q11484" s="77"/>
    </row>
    <row r="11485" spans="17:17" x14ac:dyDescent="0.3">
      <c r="Q11485" s="77"/>
    </row>
    <row r="11486" spans="17:17" x14ac:dyDescent="0.3">
      <c r="Q11486" s="77"/>
    </row>
    <row r="11487" spans="17:17" x14ac:dyDescent="0.3">
      <c r="Q11487" s="77"/>
    </row>
    <row r="11488" spans="17:17" x14ac:dyDescent="0.3">
      <c r="Q11488" s="77"/>
    </row>
    <row r="11489" spans="17:17" x14ac:dyDescent="0.3">
      <c r="Q11489" s="77"/>
    </row>
    <row r="11490" spans="17:17" x14ac:dyDescent="0.3">
      <c r="Q11490" s="77"/>
    </row>
    <row r="11491" spans="17:17" x14ac:dyDescent="0.3">
      <c r="Q11491" s="77"/>
    </row>
    <row r="11492" spans="17:17" x14ac:dyDescent="0.3">
      <c r="Q11492" s="77"/>
    </row>
    <row r="11493" spans="17:17" x14ac:dyDescent="0.3">
      <c r="Q11493" s="77"/>
    </row>
    <row r="11494" spans="17:17" x14ac:dyDescent="0.3">
      <c r="Q11494" s="77"/>
    </row>
    <row r="11495" spans="17:17" x14ac:dyDescent="0.3">
      <c r="Q11495" s="77"/>
    </row>
    <row r="11496" spans="17:17" x14ac:dyDescent="0.3">
      <c r="Q11496" s="77"/>
    </row>
    <row r="11497" spans="17:17" x14ac:dyDescent="0.3">
      <c r="Q11497" s="77"/>
    </row>
    <row r="11498" spans="17:17" x14ac:dyDescent="0.3">
      <c r="Q11498" s="77"/>
    </row>
    <row r="11499" spans="17:17" x14ac:dyDescent="0.3">
      <c r="Q11499" s="77"/>
    </row>
    <row r="11500" spans="17:17" x14ac:dyDescent="0.3">
      <c r="Q11500" s="77"/>
    </row>
    <row r="11501" spans="17:17" x14ac:dyDescent="0.3">
      <c r="Q11501" s="77"/>
    </row>
    <row r="11502" spans="17:17" x14ac:dyDescent="0.3">
      <c r="Q11502" s="77"/>
    </row>
    <row r="11503" spans="17:17" x14ac:dyDescent="0.3">
      <c r="Q11503" s="77"/>
    </row>
    <row r="11504" spans="17:17" x14ac:dyDescent="0.3">
      <c r="Q11504" s="77"/>
    </row>
    <row r="11505" spans="17:17" x14ac:dyDescent="0.3">
      <c r="Q11505" s="77"/>
    </row>
    <row r="11506" spans="17:17" x14ac:dyDescent="0.3">
      <c r="Q11506" s="77"/>
    </row>
    <row r="11507" spans="17:17" x14ac:dyDescent="0.3">
      <c r="Q11507" s="77"/>
    </row>
    <row r="11508" spans="17:17" x14ac:dyDescent="0.3">
      <c r="Q11508" s="77"/>
    </row>
    <row r="11509" spans="17:17" x14ac:dyDescent="0.3">
      <c r="Q11509" s="77"/>
    </row>
    <row r="11510" spans="17:17" x14ac:dyDescent="0.3">
      <c r="Q11510" s="77"/>
    </row>
    <row r="11511" spans="17:17" x14ac:dyDescent="0.3">
      <c r="Q11511" s="77"/>
    </row>
    <row r="11512" spans="17:17" x14ac:dyDescent="0.3">
      <c r="Q11512" s="77"/>
    </row>
    <row r="11513" spans="17:17" x14ac:dyDescent="0.3">
      <c r="Q11513" s="77"/>
    </row>
    <row r="11514" spans="17:17" x14ac:dyDescent="0.3">
      <c r="Q11514" s="77"/>
    </row>
    <row r="11515" spans="17:17" x14ac:dyDescent="0.3">
      <c r="Q11515" s="77"/>
    </row>
    <row r="11516" spans="17:17" x14ac:dyDescent="0.3">
      <c r="Q11516" s="77"/>
    </row>
    <row r="11517" spans="17:17" x14ac:dyDescent="0.3">
      <c r="Q11517" s="77"/>
    </row>
    <row r="11518" spans="17:17" x14ac:dyDescent="0.3">
      <c r="Q11518" s="77"/>
    </row>
    <row r="11519" spans="17:17" x14ac:dyDescent="0.3">
      <c r="Q11519" s="77"/>
    </row>
    <row r="11520" spans="17:17" x14ac:dyDescent="0.3">
      <c r="Q11520" s="77"/>
    </row>
    <row r="11521" spans="17:17" x14ac:dyDescent="0.3">
      <c r="Q11521" s="77"/>
    </row>
    <row r="11522" spans="17:17" x14ac:dyDescent="0.3">
      <c r="Q11522" s="77"/>
    </row>
    <row r="11523" spans="17:17" x14ac:dyDescent="0.3">
      <c r="Q11523" s="77"/>
    </row>
    <row r="11524" spans="17:17" x14ac:dyDescent="0.3">
      <c r="Q11524" s="77"/>
    </row>
    <row r="11525" spans="17:17" x14ac:dyDescent="0.3">
      <c r="Q11525" s="77"/>
    </row>
    <row r="11526" spans="17:17" x14ac:dyDescent="0.3">
      <c r="Q11526" s="77"/>
    </row>
    <row r="11527" spans="17:17" x14ac:dyDescent="0.3">
      <c r="Q11527" s="77"/>
    </row>
    <row r="11528" spans="17:17" x14ac:dyDescent="0.3">
      <c r="Q11528" s="77"/>
    </row>
    <row r="11529" spans="17:17" x14ac:dyDescent="0.3">
      <c r="Q11529" s="77"/>
    </row>
    <row r="11530" spans="17:17" x14ac:dyDescent="0.3">
      <c r="Q11530" s="77"/>
    </row>
    <row r="11531" spans="17:17" x14ac:dyDescent="0.3">
      <c r="Q11531" s="77"/>
    </row>
    <row r="11532" spans="17:17" x14ac:dyDescent="0.3">
      <c r="Q11532" s="77"/>
    </row>
    <row r="11533" spans="17:17" x14ac:dyDescent="0.3">
      <c r="Q11533" s="77"/>
    </row>
    <row r="11534" spans="17:17" x14ac:dyDescent="0.3">
      <c r="Q11534" s="77"/>
    </row>
    <row r="11535" spans="17:17" x14ac:dyDescent="0.3">
      <c r="Q11535" s="77"/>
    </row>
    <row r="11536" spans="17:17" x14ac:dyDescent="0.3">
      <c r="Q11536" s="77"/>
    </row>
    <row r="11537" spans="17:17" x14ac:dyDescent="0.3">
      <c r="Q11537" s="77"/>
    </row>
    <row r="11538" spans="17:17" x14ac:dyDescent="0.3">
      <c r="Q11538" s="77"/>
    </row>
    <row r="11539" spans="17:17" x14ac:dyDescent="0.3">
      <c r="Q11539" s="77"/>
    </row>
    <row r="11540" spans="17:17" x14ac:dyDescent="0.3">
      <c r="Q11540" s="77"/>
    </row>
    <row r="11541" spans="17:17" x14ac:dyDescent="0.3">
      <c r="Q11541" s="77"/>
    </row>
    <row r="11542" spans="17:17" x14ac:dyDescent="0.3">
      <c r="Q11542" s="77"/>
    </row>
    <row r="11543" spans="17:17" x14ac:dyDescent="0.3">
      <c r="Q11543" s="77"/>
    </row>
    <row r="11544" spans="17:17" x14ac:dyDescent="0.3">
      <c r="Q11544" s="77"/>
    </row>
    <row r="11545" spans="17:17" x14ac:dyDescent="0.3">
      <c r="Q11545" s="77"/>
    </row>
    <row r="11546" spans="17:17" x14ac:dyDescent="0.3">
      <c r="Q11546" s="77"/>
    </row>
    <row r="11547" spans="17:17" x14ac:dyDescent="0.3">
      <c r="Q11547" s="77"/>
    </row>
    <row r="11548" spans="17:17" x14ac:dyDescent="0.3">
      <c r="Q11548" s="77"/>
    </row>
    <row r="11549" spans="17:17" x14ac:dyDescent="0.3">
      <c r="Q11549" s="77"/>
    </row>
    <row r="11550" spans="17:17" x14ac:dyDescent="0.3">
      <c r="Q11550" s="77"/>
    </row>
    <row r="11551" spans="17:17" x14ac:dyDescent="0.3">
      <c r="Q11551" s="77"/>
    </row>
    <row r="11552" spans="17:17" x14ac:dyDescent="0.3">
      <c r="Q11552" s="77"/>
    </row>
    <row r="11553" spans="17:17" x14ac:dyDescent="0.3">
      <c r="Q11553" s="77"/>
    </row>
    <row r="11554" spans="17:17" x14ac:dyDescent="0.3">
      <c r="Q11554" s="77"/>
    </row>
    <row r="11555" spans="17:17" x14ac:dyDescent="0.3">
      <c r="Q11555" s="77"/>
    </row>
    <row r="11556" spans="17:17" x14ac:dyDescent="0.3">
      <c r="Q11556" s="77"/>
    </row>
    <row r="11557" spans="17:17" x14ac:dyDescent="0.3">
      <c r="Q11557" s="77"/>
    </row>
    <row r="11558" spans="17:17" x14ac:dyDescent="0.3">
      <c r="Q11558" s="77"/>
    </row>
    <row r="11559" spans="17:17" x14ac:dyDescent="0.3">
      <c r="Q11559" s="77"/>
    </row>
    <row r="11560" spans="17:17" x14ac:dyDescent="0.3">
      <c r="Q11560" s="77"/>
    </row>
    <row r="11561" spans="17:17" x14ac:dyDescent="0.3">
      <c r="Q11561" s="77"/>
    </row>
    <row r="11562" spans="17:17" x14ac:dyDescent="0.3">
      <c r="Q11562" s="77"/>
    </row>
    <row r="11563" spans="17:17" x14ac:dyDescent="0.3">
      <c r="Q11563" s="77"/>
    </row>
    <row r="11564" spans="17:17" x14ac:dyDescent="0.3">
      <c r="Q11564" s="77"/>
    </row>
    <row r="11565" spans="17:17" x14ac:dyDescent="0.3">
      <c r="Q11565" s="77"/>
    </row>
    <row r="11566" spans="17:17" x14ac:dyDescent="0.3">
      <c r="Q11566" s="77"/>
    </row>
    <row r="11567" spans="17:17" x14ac:dyDescent="0.3">
      <c r="Q11567" s="77"/>
    </row>
    <row r="11568" spans="17:17" x14ac:dyDescent="0.3">
      <c r="Q11568" s="77"/>
    </row>
    <row r="11569" spans="17:17" x14ac:dyDescent="0.3">
      <c r="Q11569" s="77"/>
    </row>
    <row r="11570" spans="17:17" x14ac:dyDescent="0.3">
      <c r="Q11570" s="77"/>
    </row>
    <row r="11571" spans="17:17" x14ac:dyDescent="0.3">
      <c r="Q11571" s="77"/>
    </row>
    <row r="11572" spans="17:17" x14ac:dyDescent="0.3">
      <c r="Q11572" s="77"/>
    </row>
    <row r="11573" spans="17:17" x14ac:dyDescent="0.3">
      <c r="Q11573" s="77"/>
    </row>
    <row r="11574" spans="17:17" x14ac:dyDescent="0.3">
      <c r="Q11574" s="77"/>
    </row>
    <row r="11575" spans="17:17" x14ac:dyDescent="0.3">
      <c r="Q11575" s="77"/>
    </row>
    <row r="11576" spans="17:17" x14ac:dyDescent="0.3">
      <c r="Q11576" s="77"/>
    </row>
    <row r="11577" spans="17:17" x14ac:dyDescent="0.3">
      <c r="Q11577" s="77"/>
    </row>
    <row r="11578" spans="17:17" x14ac:dyDescent="0.3">
      <c r="Q11578" s="77"/>
    </row>
    <row r="11579" spans="17:17" x14ac:dyDescent="0.3">
      <c r="Q11579" s="77"/>
    </row>
    <row r="11580" spans="17:17" x14ac:dyDescent="0.3">
      <c r="Q11580" s="77"/>
    </row>
    <row r="11581" spans="17:17" x14ac:dyDescent="0.3">
      <c r="Q11581" s="77"/>
    </row>
    <row r="11582" spans="17:17" x14ac:dyDescent="0.3">
      <c r="Q11582" s="77"/>
    </row>
    <row r="11583" spans="17:17" x14ac:dyDescent="0.3">
      <c r="Q11583" s="77"/>
    </row>
    <row r="11584" spans="17:17" x14ac:dyDescent="0.3">
      <c r="Q11584" s="77"/>
    </row>
    <row r="11585" spans="17:17" x14ac:dyDescent="0.3">
      <c r="Q11585" s="77"/>
    </row>
    <row r="11586" spans="17:17" x14ac:dyDescent="0.3">
      <c r="Q11586" s="77"/>
    </row>
    <row r="11587" spans="17:17" x14ac:dyDescent="0.3">
      <c r="Q11587" s="77"/>
    </row>
    <row r="11588" spans="17:17" x14ac:dyDescent="0.3">
      <c r="Q11588" s="77"/>
    </row>
    <row r="11589" spans="17:17" x14ac:dyDescent="0.3">
      <c r="Q11589" s="77"/>
    </row>
    <row r="11590" spans="17:17" x14ac:dyDescent="0.3">
      <c r="Q11590" s="77"/>
    </row>
    <row r="11591" spans="17:17" x14ac:dyDescent="0.3">
      <c r="Q11591" s="77"/>
    </row>
    <row r="11592" spans="17:17" x14ac:dyDescent="0.3">
      <c r="Q11592" s="77"/>
    </row>
    <row r="11593" spans="17:17" x14ac:dyDescent="0.3">
      <c r="Q11593" s="77"/>
    </row>
    <row r="11594" spans="17:17" x14ac:dyDescent="0.3">
      <c r="Q11594" s="77"/>
    </row>
    <row r="11595" spans="17:17" x14ac:dyDescent="0.3">
      <c r="Q11595" s="77"/>
    </row>
    <row r="11596" spans="17:17" x14ac:dyDescent="0.3">
      <c r="Q11596" s="77"/>
    </row>
    <row r="11597" spans="17:17" x14ac:dyDescent="0.3">
      <c r="Q11597" s="77"/>
    </row>
    <row r="11598" spans="17:17" x14ac:dyDescent="0.3">
      <c r="Q11598" s="77"/>
    </row>
    <row r="11599" spans="17:17" x14ac:dyDescent="0.3">
      <c r="Q11599" s="77"/>
    </row>
    <row r="11600" spans="17:17" x14ac:dyDescent="0.3">
      <c r="Q11600" s="77"/>
    </row>
    <row r="11601" spans="17:17" x14ac:dyDescent="0.3">
      <c r="Q11601" s="77"/>
    </row>
    <row r="11602" spans="17:17" x14ac:dyDescent="0.3">
      <c r="Q11602" s="77"/>
    </row>
    <row r="11603" spans="17:17" x14ac:dyDescent="0.3">
      <c r="Q11603" s="77"/>
    </row>
    <row r="11604" spans="17:17" x14ac:dyDescent="0.3">
      <c r="Q11604" s="77"/>
    </row>
    <row r="11605" spans="17:17" x14ac:dyDescent="0.3">
      <c r="Q11605" s="77"/>
    </row>
    <row r="11606" spans="17:17" x14ac:dyDescent="0.3">
      <c r="Q11606" s="77"/>
    </row>
    <row r="11607" spans="17:17" x14ac:dyDescent="0.3">
      <c r="Q11607" s="77"/>
    </row>
    <row r="11608" spans="17:17" x14ac:dyDescent="0.3">
      <c r="Q11608" s="77"/>
    </row>
    <row r="11609" spans="17:17" x14ac:dyDescent="0.3">
      <c r="Q11609" s="77"/>
    </row>
    <row r="11610" spans="17:17" x14ac:dyDescent="0.3">
      <c r="Q11610" s="77"/>
    </row>
    <row r="11611" spans="17:17" x14ac:dyDescent="0.3">
      <c r="Q11611" s="77"/>
    </row>
    <row r="11612" spans="17:17" x14ac:dyDescent="0.3">
      <c r="Q11612" s="77"/>
    </row>
    <row r="11613" spans="17:17" x14ac:dyDescent="0.3">
      <c r="Q11613" s="77"/>
    </row>
    <row r="11614" spans="17:17" x14ac:dyDescent="0.3">
      <c r="Q11614" s="77"/>
    </row>
    <row r="11615" spans="17:17" x14ac:dyDescent="0.3">
      <c r="Q11615" s="77"/>
    </row>
    <row r="11616" spans="17:17" x14ac:dyDescent="0.3">
      <c r="Q11616" s="77"/>
    </row>
    <row r="11617" spans="17:17" x14ac:dyDescent="0.3">
      <c r="Q11617" s="77"/>
    </row>
    <row r="11618" spans="17:17" x14ac:dyDescent="0.3">
      <c r="Q11618" s="77"/>
    </row>
    <row r="11619" spans="17:17" x14ac:dyDescent="0.3">
      <c r="Q11619" s="77"/>
    </row>
    <row r="11620" spans="17:17" x14ac:dyDescent="0.3">
      <c r="Q11620" s="77"/>
    </row>
    <row r="11621" spans="17:17" x14ac:dyDescent="0.3">
      <c r="Q11621" s="77"/>
    </row>
    <row r="11622" spans="17:17" x14ac:dyDescent="0.3">
      <c r="Q11622" s="77"/>
    </row>
    <row r="11623" spans="17:17" x14ac:dyDescent="0.3">
      <c r="Q11623" s="77"/>
    </row>
    <row r="11624" spans="17:17" x14ac:dyDescent="0.3">
      <c r="Q11624" s="77"/>
    </row>
    <row r="11625" spans="17:17" x14ac:dyDescent="0.3">
      <c r="Q11625" s="77"/>
    </row>
    <row r="11626" spans="17:17" x14ac:dyDescent="0.3">
      <c r="Q11626" s="77"/>
    </row>
    <row r="11627" spans="17:17" x14ac:dyDescent="0.3">
      <c r="Q11627" s="77"/>
    </row>
    <row r="11628" spans="17:17" x14ac:dyDescent="0.3">
      <c r="Q11628" s="77"/>
    </row>
    <row r="11629" spans="17:17" x14ac:dyDescent="0.3">
      <c r="Q11629" s="77"/>
    </row>
    <row r="11630" spans="17:17" x14ac:dyDescent="0.3">
      <c r="Q11630" s="77"/>
    </row>
    <row r="11631" spans="17:17" x14ac:dyDescent="0.3">
      <c r="Q11631" s="77"/>
    </row>
    <row r="11632" spans="17:17" x14ac:dyDescent="0.3">
      <c r="Q11632" s="77"/>
    </row>
    <row r="11633" spans="17:17" x14ac:dyDescent="0.3">
      <c r="Q11633" s="77"/>
    </row>
    <row r="11634" spans="17:17" x14ac:dyDescent="0.3">
      <c r="Q11634" s="77"/>
    </row>
    <row r="11635" spans="17:17" x14ac:dyDescent="0.3">
      <c r="Q11635" s="77"/>
    </row>
    <row r="11636" spans="17:17" x14ac:dyDescent="0.3">
      <c r="Q11636" s="77"/>
    </row>
    <row r="11637" spans="17:17" x14ac:dyDescent="0.3">
      <c r="Q11637" s="77"/>
    </row>
    <row r="11638" spans="17:17" x14ac:dyDescent="0.3">
      <c r="Q11638" s="77"/>
    </row>
    <row r="11639" spans="17:17" x14ac:dyDescent="0.3">
      <c r="Q11639" s="77"/>
    </row>
    <row r="11640" spans="17:17" x14ac:dyDescent="0.3">
      <c r="Q11640" s="77"/>
    </row>
    <row r="11641" spans="17:17" x14ac:dyDescent="0.3">
      <c r="Q11641" s="77"/>
    </row>
    <row r="11642" spans="17:17" x14ac:dyDescent="0.3">
      <c r="Q11642" s="77"/>
    </row>
    <row r="11643" spans="17:17" x14ac:dyDescent="0.3">
      <c r="Q11643" s="77"/>
    </row>
    <row r="11644" spans="17:17" x14ac:dyDescent="0.3">
      <c r="Q11644" s="77"/>
    </row>
    <row r="11645" spans="17:17" x14ac:dyDescent="0.3">
      <c r="Q11645" s="77"/>
    </row>
    <row r="11646" spans="17:17" x14ac:dyDescent="0.3">
      <c r="Q11646" s="77"/>
    </row>
    <row r="11647" spans="17:17" x14ac:dyDescent="0.3">
      <c r="Q11647" s="77"/>
    </row>
    <row r="11648" spans="17:17" x14ac:dyDescent="0.3">
      <c r="Q11648" s="77"/>
    </row>
    <row r="11649" spans="17:17" x14ac:dyDescent="0.3">
      <c r="Q11649" s="77"/>
    </row>
    <row r="11650" spans="17:17" x14ac:dyDescent="0.3">
      <c r="Q11650" s="77"/>
    </row>
    <row r="11651" spans="17:17" x14ac:dyDescent="0.3">
      <c r="Q11651" s="77"/>
    </row>
    <row r="11652" spans="17:17" x14ac:dyDescent="0.3">
      <c r="Q11652" s="77"/>
    </row>
    <row r="11653" spans="17:17" x14ac:dyDescent="0.3">
      <c r="Q11653" s="77"/>
    </row>
    <row r="11654" spans="17:17" x14ac:dyDescent="0.3">
      <c r="Q11654" s="77"/>
    </row>
    <row r="11655" spans="17:17" x14ac:dyDescent="0.3">
      <c r="Q11655" s="77"/>
    </row>
    <row r="11656" spans="17:17" x14ac:dyDescent="0.3">
      <c r="Q11656" s="77"/>
    </row>
    <row r="11657" spans="17:17" x14ac:dyDescent="0.3">
      <c r="Q11657" s="77"/>
    </row>
    <row r="11658" spans="17:17" x14ac:dyDescent="0.3">
      <c r="Q11658" s="77"/>
    </row>
    <row r="11659" spans="17:17" x14ac:dyDescent="0.3">
      <c r="Q11659" s="77"/>
    </row>
    <row r="11660" spans="17:17" x14ac:dyDescent="0.3">
      <c r="Q11660" s="77"/>
    </row>
    <row r="11661" spans="17:17" x14ac:dyDescent="0.3">
      <c r="Q11661" s="77"/>
    </row>
    <row r="11662" spans="17:17" x14ac:dyDescent="0.3">
      <c r="Q11662" s="77"/>
    </row>
    <row r="11663" spans="17:17" x14ac:dyDescent="0.3">
      <c r="Q11663" s="77"/>
    </row>
    <row r="11664" spans="17:17" x14ac:dyDescent="0.3">
      <c r="Q11664" s="77"/>
    </row>
    <row r="11665" spans="17:17" x14ac:dyDescent="0.3">
      <c r="Q11665" s="77"/>
    </row>
    <row r="11666" spans="17:17" x14ac:dyDescent="0.3">
      <c r="Q11666" s="77"/>
    </row>
    <row r="11667" spans="17:17" x14ac:dyDescent="0.3">
      <c r="Q11667" s="77"/>
    </row>
    <row r="11668" spans="17:17" x14ac:dyDescent="0.3">
      <c r="Q11668" s="77"/>
    </row>
    <row r="11669" spans="17:17" x14ac:dyDescent="0.3">
      <c r="Q11669" s="77"/>
    </row>
    <row r="11670" spans="17:17" x14ac:dyDescent="0.3">
      <c r="Q11670" s="77"/>
    </row>
    <row r="11671" spans="17:17" x14ac:dyDescent="0.3">
      <c r="Q11671" s="77"/>
    </row>
    <row r="11672" spans="17:17" x14ac:dyDescent="0.3">
      <c r="Q11672" s="77"/>
    </row>
    <row r="11673" spans="17:17" x14ac:dyDescent="0.3">
      <c r="Q11673" s="77"/>
    </row>
    <row r="11674" spans="17:17" x14ac:dyDescent="0.3">
      <c r="Q11674" s="77"/>
    </row>
    <row r="11675" spans="17:17" x14ac:dyDescent="0.3">
      <c r="Q11675" s="77"/>
    </row>
    <row r="11676" spans="17:17" x14ac:dyDescent="0.3">
      <c r="Q11676" s="77"/>
    </row>
    <row r="11677" spans="17:17" x14ac:dyDescent="0.3">
      <c r="Q11677" s="77"/>
    </row>
    <row r="11678" spans="17:17" x14ac:dyDescent="0.3">
      <c r="Q11678" s="77"/>
    </row>
    <row r="11679" spans="17:17" x14ac:dyDescent="0.3">
      <c r="Q11679" s="77"/>
    </row>
    <row r="11680" spans="17:17" x14ac:dyDescent="0.3">
      <c r="Q11680" s="77"/>
    </row>
    <row r="11681" spans="17:17" x14ac:dyDescent="0.3">
      <c r="Q11681" s="77"/>
    </row>
    <row r="11682" spans="17:17" x14ac:dyDescent="0.3">
      <c r="Q11682" s="77"/>
    </row>
    <row r="11683" spans="17:17" x14ac:dyDescent="0.3">
      <c r="Q11683" s="77"/>
    </row>
    <row r="11684" spans="17:17" x14ac:dyDescent="0.3">
      <c r="Q11684" s="77"/>
    </row>
    <row r="11685" spans="17:17" x14ac:dyDescent="0.3">
      <c r="Q11685" s="77"/>
    </row>
    <row r="11686" spans="17:17" x14ac:dyDescent="0.3">
      <c r="Q11686" s="77"/>
    </row>
    <row r="11687" spans="17:17" x14ac:dyDescent="0.3">
      <c r="Q11687" s="77"/>
    </row>
    <row r="11688" spans="17:17" x14ac:dyDescent="0.3">
      <c r="Q11688" s="77"/>
    </row>
    <row r="11689" spans="17:17" x14ac:dyDescent="0.3">
      <c r="Q11689" s="77"/>
    </row>
    <row r="11690" spans="17:17" x14ac:dyDescent="0.3">
      <c r="Q11690" s="77"/>
    </row>
    <row r="11691" spans="17:17" x14ac:dyDescent="0.3">
      <c r="Q11691" s="77"/>
    </row>
    <row r="11692" spans="17:17" x14ac:dyDescent="0.3">
      <c r="Q11692" s="77"/>
    </row>
    <row r="11693" spans="17:17" x14ac:dyDescent="0.3">
      <c r="Q11693" s="77"/>
    </row>
    <row r="11694" spans="17:17" x14ac:dyDescent="0.3">
      <c r="Q11694" s="77"/>
    </row>
    <row r="11695" spans="17:17" x14ac:dyDescent="0.3">
      <c r="Q11695" s="77"/>
    </row>
    <row r="11696" spans="17:17" x14ac:dyDescent="0.3">
      <c r="Q11696" s="77"/>
    </row>
    <row r="11697" spans="17:17" x14ac:dyDescent="0.3">
      <c r="Q11697" s="77"/>
    </row>
    <row r="11698" spans="17:17" x14ac:dyDescent="0.3">
      <c r="Q11698" s="77"/>
    </row>
    <row r="11699" spans="17:17" x14ac:dyDescent="0.3">
      <c r="Q11699" s="77"/>
    </row>
    <row r="11700" spans="17:17" x14ac:dyDescent="0.3">
      <c r="Q11700" s="77"/>
    </row>
    <row r="11701" spans="17:17" x14ac:dyDescent="0.3">
      <c r="Q11701" s="77"/>
    </row>
    <row r="11702" spans="17:17" x14ac:dyDescent="0.3">
      <c r="Q11702" s="77"/>
    </row>
    <row r="11703" spans="17:17" x14ac:dyDescent="0.3">
      <c r="Q11703" s="77"/>
    </row>
    <row r="11704" spans="17:17" x14ac:dyDescent="0.3">
      <c r="Q11704" s="77"/>
    </row>
    <row r="11705" spans="17:17" x14ac:dyDescent="0.3">
      <c r="Q11705" s="77"/>
    </row>
    <row r="11706" spans="17:17" x14ac:dyDescent="0.3">
      <c r="Q11706" s="77"/>
    </row>
    <row r="11707" spans="17:17" x14ac:dyDescent="0.3">
      <c r="Q11707" s="77"/>
    </row>
    <row r="11708" spans="17:17" x14ac:dyDescent="0.3">
      <c r="Q11708" s="77"/>
    </row>
    <row r="11709" spans="17:17" x14ac:dyDescent="0.3">
      <c r="Q11709" s="77"/>
    </row>
    <row r="11710" spans="17:17" x14ac:dyDescent="0.3">
      <c r="Q11710" s="77"/>
    </row>
    <row r="11711" spans="17:17" x14ac:dyDescent="0.3">
      <c r="Q11711" s="77"/>
    </row>
    <row r="11712" spans="17:17" x14ac:dyDescent="0.3">
      <c r="Q11712" s="77"/>
    </row>
    <row r="11713" spans="17:17" x14ac:dyDescent="0.3">
      <c r="Q11713" s="77"/>
    </row>
    <row r="11714" spans="17:17" x14ac:dyDescent="0.3">
      <c r="Q11714" s="77"/>
    </row>
    <row r="11715" spans="17:17" x14ac:dyDescent="0.3">
      <c r="Q11715" s="77"/>
    </row>
    <row r="11716" spans="17:17" x14ac:dyDescent="0.3">
      <c r="Q11716" s="77"/>
    </row>
    <row r="11717" spans="17:17" x14ac:dyDescent="0.3">
      <c r="Q11717" s="77"/>
    </row>
    <row r="11718" spans="17:17" x14ac:dyDescent="0.3">
      <c r="Q11718" s="77"/>
    </row>
    <row r="11719" spans="17:17" x14ac:dyDescent="0.3">
      <c r="Q11719" s="77"/>
    </row>
    <row r="11720" spans="17:17" x14ac:dyDescent="0.3">
      <c r="Q11720" s="77"/>
    </row>
    <row r="11721" spans="17:17" x14ac:dyDescent="0.3">
      <c r="Q11721" s="77"/>
    </row>
    <row r="11722" spans="17:17" x14ac:dyDescent="0.3">
      <c r="Q11722" s="77"/>
    </row>
    <row r="11723" spans="17:17" x14ac:dyDescent="0.3">
      <c r="Q11723" s="77"/>
    </row>
    <row r="11724" spans="17:17" x14ac:dyDescent="0.3">
      <c r="Q11724" s="77"/>
    </row>
    <row r="11725" spans="17:17" x14ac:dyDescent="0.3">
      <c r="Q11725" s="77"/>
    </row>
    <row r="11726" spans="17:17" x14ac:dyDescent="0.3">
      <c r="Q11726" s="77"/>
    </row>
    <row r="11727" spans="17:17" x14ac:dyDescent="0.3">
      <c r="Q11727" s="77"/>
    </row>
    <row r="11728" spans="17:17" x14ac:dyDescent="0.3">
      <c r="Q11728" s="77"/>
    </row>
    <row r="11729" spans="17:17" x14ac:dyDescent="0.3">
      <c r="Q11729" s="77"/>
    </row>
    <row r="11730" spans="17:17" x14ac:dyDescent="0.3">
      <c r="Q11730" s="77"/>
    </row>
    <row r="11731" spans="17:17" x14ac:dyDescent="0.3">
      <c r="Q11731" s="77"/>
    </row>
    <row r="11732" spans="17:17" x14ac:dyDescent="0.3">
      <c r="Q11732" s="77"/>
    </row>
    <row r="11733" spans="17:17" x14ac:dyDescent="0.3">
      <c r="Q11733" s="77"/>
    </row>
    <row r="11734" spans="17:17" x14ac:dyDescent="0.3">
      <c r="Q11734" s="77"/>
    </row>
    <row r="11735" spans="17:17" x14ac:dyDescent="0.3">
      <c r="Q11735" s="77"/>
    </row>
    <row r="11736" spans="17:17" x14ac:dyDescent="0.3">
      <c r="Q11736" s="77"/>
    </row>
    <row r="11737" spans="17:17" x14ac:dyDescent="0.3">
      <c r="Q11737" s="77"/>
    </row>
    <row r="11738" spans="17:17" x14ac:dyDescent="0.3">
      <c r="Q11738" s="77"/>
    </row>
    <row r="11739" spans="17:17" x14ac:dyDescent="0.3">
      <c r="Q11739" s="77"/>
    </row>
    <row r="11740" spans="17:17" x14ac:dyDescent="0.3">
      <c r="Q11740" s="77"/>
    </row>
    <row r="11741" spans="17:17" x14ac:dyDescent="0.3">
      <c r="Q11741" s="77"/>
    </row>
    <row r="11742" spans="17:17" x14ac:dyDescent="0.3">
      <c r="Q11742" s="77"/>
    </row>
    <row r="11743" spans="17:17" x14ac:dyDescent="0.3">
      <c r="Q11743" s="77"/>
    </row>
    <row r="11744" spans="17:17" x14ac:dyDescent="0.3">
      <c r="Q11744" s="77"/>
    </row>
    <row r="11745" spans="17:17" x14ac:dyDescent="0.3">
      <c r="Q11745" s="77"/>
    </row>
    <row r="11746" spans="17:17" x14ac:dyDescent="0.3">
      <c r="Q11746" s="77"/>
    </row>
    <row r="11747" spans="17:17" x14ac:dyDescent="0.3">
      <c r="Q11747" s="77"/>
    </row>
    <row r="11748" spans="17:17" x14ac:dyDescent="0.3">
      <c r="Q11748" s="77"/>
    </row>
    <row r="11749" spans="17:17" x14ac:dyDescent="0.3">
      <c r="Q11749" s="77"/>
    </row>
    <row r="11750" spans="17:17" x14ac:dyDescent="0.3">
      <c r="Q11750" s="77"/>
    </row>
    <row r="11751" spans="17:17" x14ac:dyDescent="0.3">
      <c r="Q11751" s="77"/>
    </row>
    <row r="11752" spans="17:17" x14ac:dyDescent="0.3">
      <c r="Q11752" s="77"/>
    </row>
    <row r="11753" spans="17:17" x14ac:dyDescent="0.3">
      <c r="Q11753" s="77"/>
    </row>
    <row r="11754" spans="17:17" x14ac:dyDescent="0.3">
      <c r="Q11754" s="77"/>
    </row>
    <row r="11755" spans="17:17" x14ac:dyDescent="0.3">
      <c r="Q11755" s="77"/>
    </row>
    <row r="11756" spans="17:17" x14ac:dyDescent="0.3">
      <c r="Q11756" s="77"/>
    </row>
    <row r="11757" spans="17:17" x14ac:dyDescent="0.3">
      <c r="Q11757" s="77"/>
    </row>
    <row r="11758" spans="17:17" x14ac:dyDescent="0.3">
      <c r="Q11758" s="77"/>
    </row>
    <row r="11759" spans="17:17" x14ac:dyDescent="0.3">
      <c r="Q11759" s="77"/>
    </row>
    <row r="11760" spans="17:17" x14ac:dyDescent="0.3">
      <c r="Q11760" s="77"/>
    </row>
    <row r="11761" spans="17:17" x14ac:dyDescent="0.3">
      <c r="Q11761" s="77"/>
    </row>
    <row r="11762" spans="17:17" x14ac:dyDescent="0.3">
      <c r="Q11762" s="77"/>
    </row>
    <row r="11763" spans="17:17" x14ac:dyDescent="0.3">
      <c r="Q11763" s="77"/>
    </row>
    <row r="11764" spans="17:17" x14ac:dyDescent="0.3">
      <c r="Q11764" s="77"/>
    </row>
    <row r="11765" spans="17:17" x14ac:dyDescent="0.3">
      <c r="Q11765" s="77"/>
    </row>
    <row r="11766" spans="17:17" x14ac:dyDescent="0.3">
      <c r="Q11766" s="77"/>
    </row>
    <row r="11767" spans="17:17" x14ac:dyDescent="0.3">
      <c r="Q11767" s="77"/>
    </row>
    <row r="11768" spans="17:17" x14ac:dyDescent="0.3">
      <c r="Q11768" s="77"/>
    </row>
    <row r="11769" spans="17:17" x14ac:dyDescent="0.3">
      <c r="Q11769" s="77"/>
    </row>
    <row r="11770" spans="17:17" x14ac:dyDescent="0.3">
      <c r="Q11770" s="77"/>
    </row>
    <row r="11771" spans="17:17" x14ac:dyDescent="0.3">
      <c r="Q11771" s="77"/>
    </row>
    <row r="11772" spans="17:17" x14ac:dyDescent="0.3">
      <c r="Q11772" s="77"/>
    </row>
    <row r="11773" spans="17:17" x14ac:dyDescent="0.3">
      <c r="Q11773" s="77"/>
    </row>
    <row r="11774" spans="17:17" x14ac:dyDescent="0.3">
      <c r="Q11774" s="77"/>
    </row>
    <row r="11775" spans="17:17" x14ac:dyDescent="0.3">
      <c r="Q11775" s="77"/>
    </row>
    <row r="11776" spans="17:17" x14ac:dyDescent="0.3">
      <c r="Q11776" s="77"/>
    </row>
    <row r="11777" spans="17:17" x14ac:dyDescent="0.3">
      <c r="Q11777" s="77"/>
    </row>
    <row r="11778" spans="17:17" x14ac:dyDescent="0.3">
      <c r="Q11778" s="77"/>
    </row>
    <row r="11779" spans="17:17" x14ac:dyDescent="0.3">
      <c r="Q11779" s="77"/>
    </row>
    <row r="11780" spans="17:17" x14ac:dyDescent="0.3">
      <c r="Q11780" s="77"/>
    </row>
    <row r="11781" spans="17:17" x14ac:dyDescent="0.3">
      <c r="Q11781" s="77"/>
    </row>
    <row r="11782" spans="17:17" x14ac:dyDescent="0.3">
      <c r="Q11782" s="77"/>
    </row>
    <row r="11783" spans="17:17" x14ac:dyDescent="0.3">
      <c r="Q11783" s="77"/>
    </row>
    <row r="11784" spans="17:17" x14ac:dyDescent="0.3">
      <c r="Q11784" s="77"/>
    </row>
    <row r="11785" spans="17:17" x14ac:dyDescent="0.3">
      <c r="Q11785" s="77"/>
    </row>
    <row r="11786" spans="17:17" x14ac:dyDescent="0.3">
      <c r="Q11786" s="77"/>
    </row>
    <row r="11787" spans="17:17" x14ac:dyDescent="0.3">
      <c r="Q11787" s="77"/>
    </row>
    <row r="11788" spans="17:17" x14ac:dyDescent="0.3">
      <c r="Q11788" s="77"/>
    </row>
    <row r="11789" spans="17:17" x14ac:dyDescent="0.3">
      <c r="Q11789" s="77"/>
    </row>
    <row r="11790" spans="17:17" x14ac:dyDescent="0.3">
      <c r="Q11790" s="77"/>
    </row>
    <row r="11791" spans="17:17" x14ac:dyDescent="0.3">
      <c r="Q11791" s="77"/>
    </row>
    <row r="11792" spans="17:17" x14ac:dyDescent="0.3">
      <c r="Q11792" s="77"/>
    </row>
    <row r="11793" spans="17:17" x14ac:dyDescent="0.3">
      <c r="Q11793" s="77"/>
    </row>
    <row r="11794" spans="17:17" x14ac:dyDescent="0.3">
      <c r="Q11794" s="77"/>
    </row>
    <row r="11795" spans="17:17" x14ac:dyDescent="0.3">
      <c r="Q11795" s="77"/>
    </row>
    <row r="11796" spans="17:17" x14ac:dyDescent="0.3">
      <c r="Q11796" s="77"/>
    </row>
    <row r="11797" spans="17:17" x14ac:dyDescent="0.3">
      <c r="Q11797" s="77"/>
    </row>
    <row r="11798" spans="17:17" x14ac:dyDescent="0.3">
      <c r="Q11798" s="77"/>
    </row>
    <row r="11799" spans="17:17" x14ac:dyDescent="0.3">
      <c r="Q11799" s="77"/>
    </row>
    <row r="11800" spans="17:17" x14ac:dyDescent="0.3">
      <c r="Q11800" s="77"/>
    </row>
    <row r="11801" spans="17:17" x14ac:dyDescent="0.3">
      <c r="Q11801" s="77"/>
    </row>
    <row r="11802" spans="17:17" x14ac:dyDescent="0.3">
      <c r="Q11802" s="77"/>
    </row>
    <row r="11803" spans="17:17" x14ac:dyDescent="0.3">
      <c r="Q11803" s="77"/>
    </row>
    <row r="11804" spans="17:17" x14ac:dyDescent="0.3">
      <c r="Q11804" s="77"/>
    </row>
    <row r="11805" spans="17:17" x14ac:dyDescent="0.3">
      <c r="Q11805" s="77"/>
    </row>
    <row r="11806" spans="17:17" x14ac:dyDescent="0.3">
      <c r="Q11806" s="77"/>
    </row>
    <row r="11807" spans="17:17" x14ac:dyDescent="0.3">
      <c r="Q11807" s="77"/>
    </row>
    <row r="11808" spans="17:17" x14ac:dyDescent="0.3">
      <c r="Q11808" s="77"/>
    </row>
    <row r="11809" spans="17:17" x14ac:dyDescent="0.3">
      <c r="Q11809" s="77"/>
    </row>
    <row r="11810" spans="17:17" x14ac:dyDescent="0.3">
      <c r="Q11810" s="77"/>
    </row>
    <row r="11811" spans="17:17" x14ac:dyDescent="0.3">
      <c r="Q11811" s="77"/>
    </row>
    <row r="11812" spans="17:17" x14ac:dyDescent="0.3">
      <c r="Q11812" s="77"/>
    </row>
    <row r="11813" spans="17:17" x14ac:dyDescent="0.3">
      <c r="Q11813" s="77"/>
    </row>
    <row r="11814" spans="17:17" x14ac:dyDescent="0.3">
      <c r="Q11814" s="77"/>
    </row>
    <row r="11815" spans="17:17" x14ac:dyDescent="0.3">
      <c r="Q11815" s="77"/>
    </row>
    <row r="11816" spans="17:17" x14ac:dyDescent="0.3">
      <c r="Q11816" s="77"/>
    </row>
    <row r="11817" spans="17:17" x14ac:dyDescent="0.3">
      <c r="Q11817" s="77"/>
    </row>
    <row r="11818" spans="17:17" x14ac:dyDescent="0.3">
      <c r="Q11818" s="77"/>
    </row>
    <row r="11819" spans="17:17" x14ac:dyDescent="0.3">
      <c r="Q11819" s="77"/>
    </row>
    <row r="11820" spans="17:17" x14ac:dyDescent="0.3">
      <c r="Q11820" s="77"/>
    </row>
    <row r="11821" spans="17:17" x14ac:dyDescent="0.3">
      <c r="Q11821" s="77"/>
    </row>
    <row r="11822" spans="17:17" x14ac:dyDescent="0.3">
      <c r="Q11822" s="77"/>
    </row>
    <row r="11823" spans="17:17" x14ac:dyDescent="0.3">
      <c r="Q11823" s="77"/>
    </row>
    <row r="11824" spans="17:17" x14ac:dyDescent="0.3">
      <c r="Q11824" s="77"/>
    </row>
    <row r="11825" spans="17:17" x14ac:dyDescent="0.3">
      <c r="Q11825" s="77"/>
    </row>
    <row r="11826" spans="17:17" x14ac:dyDescent="0.3">
      <c r="Q11826" s="77"/>
    </row>
    <row r="11827" spans="17:17" x14ac:dyDescent="0.3">
      <c r="Q11827" s="77"/>
    </row>
    <row r="11828" spans="17:17" x14ac:dyDescent="0.3">
      <c r="Q11828" s="77"/>
    </row>
    <row r="11829" spans="17:17" x14ac:dyDescent="0.3">
      <c r="Q11829" s="77"/>
    </row>
    <row r="11830" spans="17:17" x14ac:dyDescent="0.3">
      <c r="Q11830" s="77"/>
    </row>
    <row r="11831" spans="17:17" x14ac:dyDescent="0.3">
      <c r="Q11831" s="77"/>
    </row>
    <row r="11832" spans="17:17" x14ac:dyDescent="0.3">
      <c r="Q11832" s="77"/>
    </row>
    <row r="11833" spans="17:17" x14ac:dyDescent="0.3">
      <c r="Q11833" s="77"/>
    </row>
    <row r="11834" spans="17:17" x14ac:dyDescent="0.3">
      <c r="Q11834" s="77"/>
    </row>
    <row r="11835" spans="17:17" x14ac:dyDescent="0.3">
      <c r="Q11835" s="77"/>
    </row>
    <row r="11836" spans="17:17" x14ac:dyDescent="0.3">
      <c r="Q11836" s="77"/>
    </row>
    <row r="11837" spans="17:17" x14ac:dyDescent="0.3">
      <c r="Q11837" s="77"/>
    </row>
    <row r="11838" spans="17:17" x14ac:dyDescent="0.3">
      <c r="Q11838" s="77"/>
    </row>
    <row r="11839" spans="17:17" x14ac:dyDescent="0.3">
      <c r="Q11839" s="77"/>
    </row>
    <row r="11840" spans="17:17" x14ac:dyDescent="0.3">
      <c r="Q11840" s="77"/>
    </row>
    <row r="11841" spans="17:17" x14ac:dyDescent="0.3">
      <c r="Q11841" s="77"/>
    </row>
    <row r="11842" spans="17:17" x14ac:dyDescent="0.3">
      <c r="Q11842" s="77"/>
    </row>
    <row r="11843" spans="17:17" x14ac:dyDescent="0.3">
      <c r="Q11843" s="77"/>
    </row>
    <row r="11844" spans="17:17" x14ac:dyDescent="0.3">
      <c r="Q11844" s="77"/>
    </row>
    <row r="11845" spans="17:17" x14ac:dyDescent="0.3">
      <c r="Q11845" s="77"/>
    </row>
    <row r="11846" spans="17:17" x14ac:dyDescent="0.3">
      <c r="Q11846" s="77"/>
    </row>
    <row r="11847" spans="17:17" x14ac:dyDescent="0.3">
      <c r="Q11847" s="77"/>
    </row>
    <row r="11848" spans="17:17" x14ac:dyDescent="0.3">
      <c r="Q11848" s="77"/>
    </row>
    <row r="11849" spans="17:17" x14ac:dyDescent="0.3">
      <c r="Q11849" s="77"/>
    </row>
    <row r="11850" spans="17:17" x14ac:dyDescent="0.3">
      <c r="Q11850" s="77"/>
    </row>
    <row r="11851" spans="17:17" x14ac:dyDescent="0.3">
      <c r="Q11851" s="77"/>
    </row>
    <row r="11852" spans="17:17" x14ac:dyDescent="0.3">
      <c r="Q11852" s="77"/>
    </row>
    <row r="11853" spans="17:17" x14ac:dyDescent="0.3">
      <c r="Q11853" s="77"/>
    </row>
    <row r="11854" spans="17:17" x14ac:dyDescent="0.3">
      <c r="Q11854" s="77"/>
    </row>
    <row r="11855" spans="17:17" x14ac:dyDescent="0.3">
      <c r="Q11855" s="77"/>
    </row>
    <row r="11856" spans="17:17" x14ac:dyDescent="0.3">
      <c r="Q11856" s="77"/>
    </row>
    <row r="11857" spans="17:17" x14ac:dyDescent="0.3">
      <c r="Q11857" s="77"/>
    </row>
    <row r="11858" spans="17:17" x14ac:dyDescent="0.3">
      <c r="Q11858" s="77"/>
    </row>
    <row r="11859" spans="17:17" x14ac:dyDescent="0.3">
      <c r="Q11859" s="77"/>
    </row>
    <row r="11860" spans="17:17" x14ac:dyDescent="0.3">
      <c r="Q11860" s="77"/>
    </row>
    <row r="11861" spans="17:17" x14ac:dyDescent="0.3">
      <c r="Q11861" s="77"/>
    </row>
    <row r="11862" spans="17:17" x14ac:dyDescent="0.3">
      <c r="Q11862" s="77"/>
    </row>
    <row r="11863" spans="17:17" x14ac:dyDescent="0.3">
      <c r="Q11863" s="77"/>
    </row>
    <row r="11864" spans="17:17" x14ac:dyDescent="0.3">
      <c r="Q11864" s="77"/>
    </row>
    <row r="11865" spans="17:17" x14ac:dyDescent="0.3">
      <c r="Q11865" s="77"/>
    </row>
    <row r="11866" spans="17:17" x14ac:dyDescent="0.3">
      <c r="Q11866" s="77"/>
    </row>
    <row r="11867" spans="17:17" x14ac:dyDescent="0.3">
      <c r="Q11867" s="77"/>
    </row>
    <row r="11868" spans="17:17" x14ac:dyDescent="0.3">
      <c r="Q11868" s="77"/>
    </row>
    <row r="11869" spans="17:17" x14ac:dyDescent="0.3">
      <c r="Q11869" s="77"/>
    </row>
    <row r="11870" spans="17:17" x14ac:dyDescent="0.3">
      <c r="Q11870" s="77"/>
    </row>
    <row r="11871" spans="17:17" x14ac:dyDescent="0.3">
      <c r="Q11871" s="77"/>
    </row>
    <row r="11872" spans="17:17" x14ac:dyDescent="0.3">
      <c r="Q11872" s="77"/>
    </row>
    <row r="11873" spans="17:17" x14ac:dyDescent="0.3">
      <c r="Q11873" s="77"/>
    </row>
    <row r="11874" spans="17:17" x14ac:dyDescent="0.3">
      <c r="Q11874" s="77"/>
    </row>
    <row r="11875" spans="17:17" x14ac:dyDescent="0.3">
      <c r="Q11875" s="77"/>
    </row>
    <row r="11876" spans="17:17" x14ac:dyDescent="0.3">
      <c r="Q11876" s="77"/>
    </row>
    <row r="11877" spans="17:17" x14ac:dyDescent="0.3">
      <c r="Q11877" s="77"/>
    </row>
    <row r="11878" spans="17:17" x14ac:dyDescent="0.3">
      <c r="Q11878" s="77"/>
    </row>
    <row r="11879" spans="17:17" x14ac:dyDescent="0.3">
      <c r="Q11879" s="77"/>
    </row>
    <row r="11880" spans="17:17" x14ac:dyDescent="0.3">
      <c r="Q11880" s="77"/>
    </row>
    <row r="11881" spans="17:17" x14ac:dyDescent="0.3">
      <c r="Q11881" s="77"/>
    </row>
    <row r="11882" spans="17:17" x14ac:dyDescent="0.3">
      <c r="Q11882" s="77"/>
    </row>
    <row r="11883" spans="17:17" x14ac:dyDescent="0.3">
      <c r="Q11883" s="77"/>
    </row>
    <row r="11884" spans="17:17" x14ac:dyDescent="0.3">
      <c r="Q11884" s="77"/>
    </row>
    <row r="11885" spans="17:17" x14ac:dyDescent="0.3">
      <c r="Q11885" s="77"/>
    </row>
    <row r="11886" spans="17:17" x14ac:dyDescent="0.3">
      <c r="Q11886" s="77"/>
    </row>
    <row r="11887" spans="17:17" x14ac:dyDescent="0.3">
      <c r="Q11887" s="77"/>
    </row>
    <row r="11888" spans="17:17" x14ac:dyDescent="0.3">
      <c r="Q11888" s="77"/>
    </row>
    <row r="11889" spans="17:17" x14ac:dyDescent="0.3">
      <c r="Q11889" s="77"/>
    </row>
    <row r="11890" spans="17:17" x14ac:dyDescent="0.3">
      <c r="Q11890" s="77"/>
    </row>
    <row r="11891" spans="17:17" x14ac:dyDescent="0.3">
      <c r="Q11891" s="77"/>
    </row>
    <row r="11892" spans="17:17" x14ac:dyDescent="0.3">
      <c r="Q11892" s="77"/>
    </row>
    <row r="11893" spans="17:17" x14ac:dyDescent="0.3">
      <c r="Q11893" s="77"/>
    </row>
    <row r="11894" spans="17:17" x14ac:dyDescent="0.3">
      <c r="Q11894" s="77"/>
    </row>
    <row r="11895" spans="17:17" x14ac:dyDescent="0.3">
      <c r="Q11895" s="77"/>
    </row>
    <row r="11896" spans="17:17" x14ac:dyDescent="0.3">
      <c r="Q11896" s="77"/>
    </row>
    <row r="11897" spans="17:17" x14ac:dyDescent="0.3">
      <c r="Q11897" s="77"/>
    </row>
    <row r="11898" spans="17:17" x14ac:dyDescent="0.3">
      <c r="Q11898" s="77"/>
    </row>
    <row r="11899" spans="17:17" x14ac:dyDescent="0.3">
      <c r="Q11899" s="77"/>
    </row>
    <row r="11900" spans="17:17" x14ac:dyDescent="0.3">
      <c r="Q11900" s="77"/>
    </row>
    <row r="11901" spans="17:17" x14ac:dyDescent="0.3">
      <c r="Q11901" s="77"/>
    </row>
    <row r="11902" spans="17:17" x14ac:dyDescent="0.3">
      <c r="Q11902" s="77"/>
    </row>
    <row r="11903" spans="17:17" x14ac:dyDescent="0.3">
      <c r="Q11903" s="77"/>
    </row>
    <row r="11904" spans="17:17" x14ac:dyDescent="0.3">
      <c r="Q11904" s="77"/>
    </row>
    <row r="11905" spans="17:17" x14ac:dyDescent="0.3">
      <c r="Q11905" s="77"/>
    </row>
    <row r="11906" spans="17:17" x14ac:dyDescent="0.3">
      <c r="Q11906" s="77"/>
    </row>
    <row r="11907" spans="17:17" x14ac:dyDescent="0.3">
      <c r="Q11907" s="77"/>
    </row>
    <row r="11908" spans="17:17" x14ac:dyDescent="0.3">
      <c r="Q11908" s="77"/>
    </row>
    <row r="11909" spans="17:17" x14ac:dyDescent="0.3">
      <c r="Q11909" s="77"/>
    </row>
    <row r="11910" spans="17:17" x14ac:dyDescent="0.3">
      <c r="Q11910" s="77"/>
    </row>
    <row r="11911" spans="17:17" x14ac:dyDescent="0.3">
      <c r="Q11911" s="77"/>
    </row>
    <row r="11912" spans="17:17" x14ac:dyDescent="0.3">
      <c r="Q11912" s="77"/>
    </row>
    <row r="11913" spans="17:17" x14ac:dyDescent="0.3">
      <c r="Q11913" s="77"/>
    </row>
    <row r="11914" spans="17:17" x14ac:dyDescent="0.3">
      <c r="Q11914" s="77"/>
    </row>
    <row r="11915" spans="17:17" x14ac:dyDescent="0.3">
      <c r="Q11915" s="77"/>
    </row>
    <row r="11916" spans="17:17" x14ac:dyDescent="0.3">
      <c r="Q11916" s="77"/>
    </row>
    <row r="11917" spans="17:17" x14ac:dyDescent="0.3">
      <c r="Q11917" s="77"/>
    </row>
    <row r="11918" spans="17:17" x14ac:dyDescent="0.3">
      <c r="Q11918" s="77"/>
    </row>
    <row r="11919" spans="17:17" x14ac:dyDescent="0.3">
      <c r="Q11919" s="77"/>
    </row>
    <row r="11920" spans="17:17" x14ac:dyDescent="0.3">
      <c r="Q11920" s="77"/>
    </row>
    <row r="11921" spans="17:17" x14ac:dyDescent="0.3">
      <c r="Q11921" s="77"/>
    </row>
    <row r="11922" spans="17:17" x14ac:dyDescent="0.3">
      <c r="Q11922" s="77"/>
    </row>
    <row r="11923" spans="17:17" x14ac:dyDescent="0.3">
      <c r="Q11923" s="77"/>
    </row>
    <row r="11924" spans="17:17" x14ac:dyDescent="0.3">
      <c r="Q11924" s="77"/>
    </row>
    <row r="11925" spans="17:17" x14ac:dyDescent="0.3">
      <c r="Q11925" s="77"/>
    </row>
    <row r="11926" spans="17:17" x14ac:dyDescent="0.3">
      <c r="Q11926" s="77"/>
    </row>
    <row r="11927" spans="17:17" x14ac:dyDescent="0.3">
      <c r="Q11927" s="77"/>
    </row>
    <row r="11928" spans="17:17" x14ac:dyDescent="0.3">
      <c r="Q11928" s="77"/>
    </row>
    <row r="11929" spans="17:17" x14ac:dyDescent="0.3">
      <c r="Q11929" s="77"/>
    </row>
    <row r="11930" spans="17:17" x14ac:dyDescent="0.3">
      <c r="Q11930" s="77"/>
    </row>
    <row r="11931" spans="17:17" x14ac:dyDescent="0.3">
      <c r="Q11931" s="77"/>
    </row>
    <row r="11932" spans="17:17" x14ac:dyDescent="0.3">
      <c r="Q11932" s="77"/>
    </row>
    <row r="11933" spans="17:17" x14ac:dyDescent="0.3">
      <c r="Q11933" s="77"/>
    </row>
    <row r="11934" spans="17:17" x14ac:dyDescent="0.3">
      <c r="Q11934" s="77"/>
    </row>
    <row r="11935" spans="17:17" x14ac:dyDescent="0.3">
      <c r="Q11935" s="77"/>
    </row>
    <row r="11936" spans="17:17" x14ac:dyDescent="0.3">
      <c r="Q11936" s="77"/>
    </row>
    <row r="11937" spans="17:17" x14ac:dyDescent="0.3">
      <c r="Q11937" s="77"/>
    </row>
    <row r="11938" spans="17:17" x14ac:dyDescent="0.3">
      <c r="Q11938" s="77"/>
    </row>
    <row r="11939" spans="17:17" x14ac:dyDescent="0.3">
      <c r="Q11939" s="77"/>
    </row>
    <row r="11940" spans="17:17" x14ac:dyDescent="0.3">
      <c r="Q11940" s="77"/>
    </row>
    <row r="11941" spans="17:17" x14ac:dyDescent="0.3">
      <c r="Q11941" s="77"/>
    </row>
    <row r="11942" spans="17:17" x14ac:dyDescent="0.3">
      <c r="Q11942" s="77"/>
    </row>
    <row r="11943" spans="17:17" x14ac:dyDescent="0.3">
      <c r="Q11943" s="77"/>
    </row>
    <row r="11944" spans="17:17" x14ac:dyDescent="0.3">
      <c r="Q11944" s="77"/>
    </row>
    <row r="11945" spans="17:17" x14ac:dyDescent="0.3">
      <c r="Q11945" s="77"/>
    </row>
    <row r="11946" spans="17:17" x14ac:dyDescent="0.3">
      <c r="Q11946" s="77"/>
    </row>
    <row r="11947" spans="17:17" x14ac:dyDescent="0.3">
      <c r="Q11947" s="77"/>
    </row>
    <row r="11948" spans="17:17" x14ac:dyDescent="0.3">
      <c r="Q11948" s="77"/>
    </row>
    <row r="11949" spans="17:17" x14ac:dyDescent="0.3">
      <c r="Q11949" s="77"/>
    </row>
    <row r="11950" spans="17:17" x14ac:dyDescent="0.3">
      <c r="Q11950" s="77"/>
    </row>
    <row r="11951" spans="17:17" x14ac:dyDescent="0.3">
      <c r="Q11951" s="77"/>
    </row>
    <row r="11952" spans="17:17" x14ac:dyDescent="0.3">
      <c r="Q11952" s="77"/>
    </row>
    <row r="11953" spans="17:17" x14ac:dyDescent="0.3">
      <c r="Q11953" s="77"/>
    </row>
    <row r="11954" spans="17:17" x14ac:dyDescent="0.3">
      <c r="Q11954" s="77"/>
    </row>
    <row r="11955" spans="17:17" x14ac:dyDescent="0.3">
      <c r="Q11955" s="77"/>
    </row>
    <row r="11956" spans="17:17" x14ac:dyDescent="0.3">
      <c r="Q11956" s="77"/>
    </row>
    <row r="11957" spans="17:17" x14ac:dyDescent="0.3">
      <c r="Q11957" s="77"/>
    </row>
    <row r="11958" spans="17:17" x14ac:dyDescent="0.3">
      <c r="Q11958" s="77"/>
    </row>
    <row r="11959" spans="17:17" x14ac:dyDescent="0.3">
      <c r="Q11959" s="77"/>
    </row>
    <row r="11960" spans="17:17" x14ac:dyDescent="0.3">
      <c r="Q11960" s="77"/>
    </row>
    <row r="11961" spans="17:17" x14ac:dyDescent="0.3">
      <c r="Q11961" s="77"/>
    </row>
    <row r="11962" spans="17:17" x14ac:dyDescent="0.3">
      <c r="Q11962" s="77"/>
    </row>
    <row r="11963" spans="17:17" x14ac:dyDescent="0.3">
      <c r="Q11963" s="77"/>
    </row>
    <row r="11964" spans="17:17" x14ac:dyDescent="0.3">
      <c r="Q11964" s="77"/>
    </row>
    <row r="11965" spans="17:17" x14ac:dyDescent="0.3">
      <c r="Q11965" s="77"/>
    </row>
    <row r="11966" spans="17:17" x14ac:dyDescent="0.3">
      <c r="Q11966" s="77"/>
    </row>
    <row r="11967" spans="17:17" x14ac:dyDescent="0.3">
      <c r="Q11967" s="77"/>
    </row>
    <row r="11968" spans="17:17" x14ac:dyDescent="0.3">
      <c r="Q11968" s="77"/>
    </row>
    <row r="11969" spans="17:17" x14ac:dyDescent="0.3">
      <c r="Q11969" s="77"/>
    </row>
    <row r="11970" spans="17:17" x14ac:dyDescent="0.3">
      <c r="Q11970" s="77"/>
    </row>
    <row r="11971" spans="17:17" x14ac:dyDescent="0.3">
      <c r="Q11971" s="77"/>
    </row>
    <row r="11972" spans="17:17" x14ac:dyDescent="0.3">
      <c r="Q11972" s="77"/>
    </row>
    <row r="11973" spans="17:17" x14ac:dyDescent="0.3">
      <c r="Q11973" s="77"/>
    </row>
    <row r="11974" spans="17:17" x14ac:dyDescent="0.3">
      <c r="Q11974" s="77"/>
    </row>
    <row r="11975" spans="17:17" x14ac:dyDescent="0.3">
      <c r="Q11975" s="77"/>
    </row>
    <row r="11976" spans="17:17" x14ac:dyDescent="0.3">
      <c r="Q11976" s="77"/>
    </row>
    <row r="11977" spans="17:17" x14ac:dyDescent="0.3">
      <c r="Q11977" s="77"/>
    </row>
    <row r="11978" spans="17:17" x14ac:dyDescent="0.3">
      <c r="Q11978" s="77"/>
    </row>
    <row r="11979" spans="17:17" x14ac:dyDescent="0.3">
      <c r="Q11979" s="77"/>
    </row>
    <row r="11980" spans="17:17" x14ac:dyDescent="0.3">
      <c r="Q11980" s="77"/>
    </row>
    <row r="11981" spans="17:17" x14ac:dyDescent="0.3">
      <c r="Q11981" s="77"/>
    </row>
    <row r="11982" spans="17:17" x14ac:dyDescent="0.3">
      <c r="Q11982" s="77"/>
    </row>
    <row r="11983" spans="17:17" x14ac:dyDescent="0.3">
      <c r="Q11983" s="77"/>
    </row>
    <row r="11984" spans="17:17" x14ac:dyDescent="0.3">
      <c r="Q11984" s="77"/>
    </row>
    <row r="11985" spans="17:17" x14ac:dyDescent="0.3">
      <c r="Q11985" s="77"/>
    </row>
    <row r="11986" spans="17:17" x14ac:dyDescent="0.3">
      <c r="Q11986" s="77"/>
    </row>
    <row r="11987" spans="17:17" x14ac:dyDescent="0.3">
      <c r="Q11987" s="77"/>
    </row>
    <row r="11988" spans="17:17" x14ac:dyDescent="0.3">
      <c r="Q11988" s="77"/>
    </row>
    <row r="11989" spans="17:17" x14ac:dyDescent="0.3">
      <c r="Q11989" s="77"/>
    </row>
    <row r="11990" spans="17:17" x14ac:dyDescent="0.3">
      <c r="Q11990" s="77"/>
    </row>
    <row r="11991" spans="17:17" x14ac:dyDescent="0.3">
      <c r="Q11991" s="77"/>
    </row>
    <row r="11992" spans="17:17" x14ac:dyDescent="0.3">
      <c r="Q11992" s="77"/>
    </row>
    <row r="11993" spans="17:17" x14ac:dyDescent="0.3">
      <c r="Q11993" s="77"/>
    </row>
    <row r="11994" spans="17:17" x14ac:dyDescent="0.3">
      <c r="Q11994" s="77"/>
    </row>
    <row r="11995" spans="17:17" x14ac:dyDescent="0.3">
      <c r="Q11995" s="77"/>
    </row>
    <row r="11996" spans="17:17" x14ac:dyDescent="0.3">
      <c r="Q11996" s="77"/>
    </row>
    <row r="11997" spans="17:17" x14ac:dyDescent="0.3">
      <c r="Q11997" s="77"/>
    </row>
    <row r="11998" spans="17:17" x14ac:dyDescent="0.3">
      <c r="Q11998" s="77"/>
    </row>
    <row r="11999" spans="17:17" x14ac:dyDescent="0.3">
      <c r="Q11999" s="77"/>
    </row>
    <row r="12000" spans="17:17" x14ac:dyDescent="0.3">
      <c r="Q12000" s="77"/>
    </row>
    <row r="12001" spans="17:17" x14ac:dyDescent="0.3">
      <c r="Q12001" s="77"/>
    </row>
    <row r="12002" spans="17:17" x14ac:dyDescent="0.3">
      <c r="Q12002" s="77"/>
    </row>
    <row r="12003" spans="17:17" x14ac:dyDescent="0.3">
      <c r="Q12003" s="77"/>
    </row>
    <row r="12004" spans="17:17" x14ac:dyDescent="0.3">
      <c r="Q12004" s="77"/>
    </row>
    <row r="12005" spans="17:17" x14ac:dyDescent="0.3">
      <c r="Q12005" s="77"/>
    </row>
    <row r="12006" spans="17:17" x14ac:dyDescent="0.3">
      <c r="Q12006" s="77"/>
    </row>
    <row r="12007" spans="17:17" x14ac:dyDescent="0.3">
      <c r="Q12007" s="77"/>
    </row>
    <row r="12008" spans="17:17" x14ac:dyDescent="0.3">
      <c r="Q12008" s="77"/>
    </row>
    <row r="12009" spans="17:17" x14ac:dyDescent="0.3">
      <c r="Q12009" s="77"/>
    </row>
    <row r="12010" spans="17:17" x14ac:dyDescent="0.3">
      <c r="Q12010" s="77"/>
    </row>
    <row r="12011" spans="17:17" x14ac:dyDescent="0.3">
      <c r="Q12011" s="77"/>
    </row>
    <row r="12012" spans="17:17" x14ac:dyDescent="0.3">
      <c r="Q12012" s="77"/>
    </row>
    <row r="12013" spans="17:17" x14ac:dyDescent="0.3">
      <c r="Q12013" s="77"/>
    </row>
    <row r="12014" spans="17:17" x14ac:dyDescent="0.3">
      <c r="Q12014" s="77"/>
    </row>
    <row r="12015" spans="17:17" x14ac:dyDescent="0.3">
      <c r="Q12015" s="77"/>
    </row>
    <row r="12016" spans="17:17" x14ac:dyDescent="0.3">
      <c r="Q12016" s="77"/>
    </row>
    <row r="12017" spans="17:17" x14ac:dyDescent="0.3">
      <c r="Q12017" s="77"/>
    </row>
    <row r="12018" spans="17:17" x14ac:dyDescent="0.3">
      <c r="Q12018" s="77"/>
    </row>
    <row r="12019" spans="17:17" x14ac:dyDescent="0.3">
      <c r="Q12019" s="77"/>
    </row>
    <row r="12020" spans="17:17" x14ac:dyDescent="0.3">
      <c r="Q12020" s="77"/>
    </row>
    <row r="12021" spans="17:17" x14ac:dyDescent="0.3">
      <c r="Q12021" s="77"/>
    </row>
    <row r="12022" spans="17:17" x14ac:dyDescent="0.3">
      <c r="Q12022" s="77"/>
    </row>
    <row r="12023" spans="17:17" x14ac:dyDescent="0.3">
      <c r="Q12023" s="77"/>
    </row>
    <row r="12024" spans="17:17" x14ac:dyDescent="0.3">
      <c r="Q12024" s="77"/>
    </row>
    <row r="12025" spans="17:17" x14ac:dyDescent="0.3">
      <c r="Q12025" s="77"/>
    </row>
    <row r="12026" spans="17:17" x14ac:dyDescent="0.3">
      <c r="Q12026" s="77"/>
    </row>
    <row r="12027" spans="17:17" x14ac:dyDescent="0.3">
      <c r="Q12027" s="77"/>
    </row>
    <row r="12028" spans="17:17" x14ac:dyDescent="0.3">
      <c r="Q12028" s="77"/>
    </row>
    <row r="12029" spans="17:17" x14ac:dyDescent="0.3">
      <c r="Q12029" s="77"/>
    </row>
    <row r="12030" spans="17:17" x14ac:dyDescent="0.3">
      <c r="Q12030" s="77"/>
    </row>
    <row r="12031" spans="17:17" x14ac:dyDescent="0.3">
      <c r="Q12031" s="77"/>
    </row>
    <row r="12032" spans="17:17" x14ac:dyDescent="0.3">
      <c r="Q12032" s="77"/>
    </row>
    <row r="12033" spans="17:17" x14ac:dyDescent="0.3">
      <c r="Q12033" s="77"/>
    </row>
    <row r="12034" spans="17:17" x14ac:dyDescent="0.3">
      <c r="Q12034" s="77"/>
    </row>
    <row r="12035" spans="17:17" x14ac:dyDescent="0.3">
      <c r="Q12035" s="77"/>
    </row>
    <row r="12036" spans="17:17" x14ac:dyDescent="0.3">
      <c r="Q12036" s="77"/>
    </row>
    <row r="12037" spans="17:17" x14ac:dyDescent="0.3">
      <c r="Q12037" s="77"/>
    </row>
    <row r="12038" spans="17:17" x14ac:dyDescent="0.3">
      <c r="Q12038" s="77"/>
    </row>
    <row r="12039" spans="17:17" x14ac:dyDescent="0.3">
      <c r="Q12039" s="77"/>
    </row>
    <row r="12040" spans="17:17" x14ac:dyDescent="0.3">
      <c r="Q12040" s="77"/>
    </row>
    <row r="12041" spans="17:17" x14ac:dyDescent="0.3">
      <c r="Q12041" s="77"/>
    </row>
    <row r="12042" spans="17:17" x14ac:dyDescent="0.3">
      <c r="Q12042" s="77"/>
    </row>
    <row r="12043" spans="17:17" x14ac:dyDescent="0.3">
      <c r="Q12043" s="77"/>
    </row>
    <row r="12044" spans="17:17" x14ac:dyDescent="0.3">
      <c r="Q12044" s="77"/>
    </row>
    <row r="12045" spans="17:17" x14ac:dyDescent="0.3">
      <c r="Q12045" s="77"/>
    </row>
    <row r="12046" spans="17:17" x14ac:dyDescent="0.3">
      <c r="Q12046" s="77"/>
    </row>
    <row r="12047" spans="17:17" x14ac:dyDescent="0.3">
      <c r="Q12047" s="77"/>
    </row>
    <row r="12048" spans="17:17" x14ac:dyDescent="0.3">
      <c r="Q12048" s="77"/>
    </row>
    <row r="12049" spans="17:17" x14ac:dyDescent="0.3">
      <c r="Q12049" s="77"/>
    </row>
    <row r="12050" spans="17:17" x14ac:dyDescent="0.3">
      <c r="Q12050" s="77"/>
    </row>
    <row r="12051" spans="17:17" x14ac:dyDescent="0.3">
      <c r="Q12051" s="77"/>
    </row>
    <row r="12052" spans="17:17" x14ac:dyDescent="0.3">
      <c r="Q12052" s="77"/>
    </row>
    <row r="12053" spans="17:17" x14ac:dyDescent="0.3">
      <c r="Q12053" s="77"/>
    </row>
    <row r="12054" spans="17:17" x14ac:dyDescent="0.3">
      <c r="Q12054" s="77"/>
    </row>
    <row r="12055" spans="17:17" x14ac:dyDescent="0.3">
      <c r="Q12055" s="77"/>
    </row>
    <row r="12056" spans="17:17" x14ac:dyDescent="0.3">
      <c r="Q12056" s="77"/>
    </row>
    <row r="12057" spans="17:17" x14ac:dyDescent="0.3">
      <c r="Q12057" s="77"/>
    </row>
    <row r="12058" spans="17:17" x14ac:dyDescent="0.3">
      <c r="Q12058" s="77"/>
    </row>
    <row r="12059" spans="17:17" x14ac:dyDescent="0.3">
      <c r="Q12059" s="77"/>
    </row>
    <row r="12060" spans="17:17" x14ac:dyDescent="0.3">
      <c r="Q12060" s="77"/>
    </row>
    <row r="12061" spans="17:17" x14ac:dyDescent="0.3">
      <c r="Q12061" s="77"/>
    </row>
    <row r="12062" spans="17:17" x14ac:dyDescent="0.3">
      <c r="Q12062" s="77"/>
    </row>
    <row r="12063" spans="17:17" x14ac:dyDescent="0.3">
      <c r="Q12063" s="77"/>
    </row>
    <row r="12064" spans="17:17" x14ac:dyDescent="0.3">
      <c r="Q12064" s="77"/>
    </row>
    <row r="12065" spans="17:17" x14ac:dyDescent="0.3">
      <c r="Q12065" s="77"/>
    </row>
    <row r="12066" spans="17:17" x14ac:dyDescent="0.3">
      <c r="Q12066" s="77"/>
    </row>
    <row r="12067" spans="17:17" x14ac:dyDescent="0.3">
      <c r="Q12067" s="77"/>
    </row>
    <row r="12068" spans="17:17" x14ac:dyDescent="0.3">
      <c r="Q12068" s="77"/>
    </row>
    <row r="12069" spans="17:17" x14ac:dyDescent="0.3">
      <c r="Q12069" s="77"/>
    </row>
    <row r="12070" spans="17:17" x14ac:dyDescent="0.3">
      <c r="Q12070" s="77"/>
    </row>
    <row r="12071" spans="17:17" x14ac:dyDescent="0.3">
      <c r="Q12071" s="77"/>
    </row>
    <row r="12072" spans="17:17" x14ac:dyDescent="0.3">
      <c r="Q12072" s="77"/>
    </row>
    <row r="12073" spans="17:17" x14ac:dyDescent="0.3">
      <c r="Q12073" s="77"/>
    </row>
    <row r="12074" spans="17:17" x14ac:dyDescent="0.3">
      <c r="Q12074" s="77"/>
    </row>
    <row r="12075" spans="17:17" x14ac:dyDescent="0.3">
      <c r="Q12075" s="77"/>
    </row>
    <row r="12076" spans="17:17" x14ac:dyDescent="0.3">
      <c r="Q12076" s="77"/>
    </row>
    <row r="12077" spans="17:17" x14ac:dyDescent="0.3">
      <c r="Q12077" s="77"/>
    </row>
    <row r="12078" spans="17:17" x14ac:dyDescent="0.3">
      <c r="Q12078" s="77"/>
    </row>
    <row r="12079" spans="17:17" x14ac:dyDescent="0.3">
      <c r="Q12079" s="77"/>
    </row>
    <row r="12080" spans="17:17" x14ac:dyDescent="0.3">
      <c r="Q12080" s="77"/>
    </row>
    <row r="12081" spans="17:17" x14ac:dyDescent="0.3">
      <c r="Q12081" s="77"/>
    </row>
    <row r="12082" spans="17:17" x14ac:dyDescent="0.3">
      <c r="Q12082" s="77"/>
    </row>
    <row r="12083" spans="17:17" x14ac:dyDescent="0.3">
      <c r="Q12083" s="77"/>
    </row>
    <row r="12084" spans="17:17" x14ac:dyDescent="0.3">
      <c r="Q12084" s="77"/>
    </row>
    <row r="12085" spans="17:17" x14ac:dyDescent="0.3">
      <c r="Q12085" s="77"/>
    </row>
    <row r="12086" spans="17:17" x14ac:dyDescent="0.3">
      <c r="Q12086" s="77"/>
    </row>
    <row r="12087" spans="17:17" x14ac:dyDescent="0.3">
      <c r="Q12087" s="77"/>
    </row>
    <row r="12088" spans="17:17" x14ac:dyDescent="0.3">
      <c r="Q12088" s="77"/>
    </row>
    <row r="12089" spans="17:17" x14ac:dyDescent="0.3">
      <c r="Q12089" s="77"/>
    </row>
    <row r="12090" spans="17:17" x14ac:dyDescent="0.3">
      <c r="Q12090" s="77"/>
    </row>
    <row r="12091" spans="17:17" x14ac:dyDescent="0.3">
      <c r="Q12091" s="77"/>
    </row>
    <row r="12092" spans="17:17" x14ac:dyDescent="0.3">
      <c r="Q12092" s="77"/>
    </row>
    <row r="12093" spans="17:17" x14ac:dyDescent="0.3">
      <c r="Q12093" s="77"/>
    </row>
    <row r="12094" spans="17:17" x14ac:dyDescent="0.3">
      <c r="Q12094" s="77"/>
    </row>
    <row r="12095" spans="17:17" x14ac:dyDescent="0.3">
      <c r="Q12095" s="77"/>
    </row>
    <row r="12096" spans="17:17" x14ac:dyDescent="0.3">
      <c r="Q12096" s="77"/>
    </row>
    <row r="12097" spans="17:17" x14ac:dyDescent="0.3">
      <c r="Q12097" s="77"/>
    </row>
    <row r="12098" spans="17:17" x14ac:dyDescent="0.3">
      <c r="Q12098" s="77"/>
    </row>
    <row r="12099" spans="17:17" x14ac:dyDescent="0.3">
      <c r="Q12099" s="77"/>
    </row>
    <row r="12100" spans="17:17" x14ac:dyDescent="0.3">
      <c r="Q12100" s="77"/>
    </row>
    <row r="12101" spans="17:17" x14ac:dyDescent="0.3">
      <c r="Q12101" s="77"/>
    </row>
    <row r="12102" spans="17:17" x14ac:dyDescent="0.3">
      <c r="Q12102" s="77"/>
    </row>
    <row r="12103" spans="17:17" x14ac:dyDescent="0.3">
      <c r="Q12103" s="77"/>
    </row>
    <row r="12104" spans="17:17" x14ac:dyDescent="0.3">
      <c r="Q12104" s="77"/>
    </row>
    <row r="12105" spans="17:17" x14ac:dyDescent="0.3">
      <c r="Q12105" s="77"/>
    </row>
    <row r="12106" spans="17:17" x14ac:dyDescent="0.3">
      <c r="Q12106" s="77"/>
    </row>
    <row r="12107" spans="17:17" x14ac:dyDescent="0.3">
      <c r="Q12107" s="77"/>
    </row>
    <row r="12108" spans="17:17" x14ac:dyDescent="0.3">
      <c r="Q12108" s="77"/>
    </row>
    <row r="12109" spans="17:17" x14ac:dyDescent="0.3">
      <c r="Q12109" s="77"/>
    </row>
    <row r="12110" spans="17:17" x14ac:dyDescent="0.3">
      <c r="Q12110" s="77"/>
    </row>
    <row r="12111" spans="17:17" x14ac:dyDescent="0.3">
      <c r="Q12111" s="77"/>
    </row>
    <row r="12112" spans="17:17" x14ac:dyDescent="0.3">
      <c r="Q12112" s="77"/>
    </row>
    <row r="12113" spans="17:17" x14ac:dyDescent="0.3">
      <c r="Q12113" s="77"/>
    </row>
    <row r="12114" spans="17:17" x14ac:dyDescent="0.3">
      <c r="Q12114" s="77"/>
    </row>
    <row r="12115" spans="17:17" x14ac:dyDescent="0.3">
      <c r="Q12115" s="77"/>
    </row>
    <row r="12116" spans="17:17" x14ac:dyDescent="0.3">
      <c r="Q12116" s="77"/>
    </row>
    <row r="12117" spans="17:17" x14ac:dyDescent="0.3">
      <c r="Q12117" s="77"/>
    </row>
    <row r="12118" spans="17:17" x14ac:dyDescent="0.3">
      <c r="Q12118" s="77"/>
    </row>
    <row r="12119" spans="17:17" x14ac:dyDescent="0.3">
      <c r="Q12119" s="77"/>
    </row>
    <row r="12120" spans="17:17" x14ac:dyDescent="0.3">
      <c r="Q12120" s="77"/>
    </row>
    <row r="12121" spans="17:17" x14ac:dyDescent="0.3">
      <c r="Q12121" s="77"/>
    </row>
    <row r="12122" spans="17:17" x14ac:dyDescent="0.3">
      <c r="Q12122" s="77"/>
    </row>
    <row r="12123" spans="17:17" x14ac:dyDescent="0.3">
      <c r="Q12123" s="77"/>
    </row>
    <row r="12124" spans="17:17" x14ac:dyDescent="0.3">
      <c r="Q12124" s="77"/>
    </row>
    <row r="12125" spans="17:17" x14ac:dyDescent="0.3">
      <c r="Q12125" s="77"/>
    </row>
    <row r="12126" spans="17:17" x14ac:dyDescent="0.3">
      <c r="Q12126" s="77"/>
    </row>
    <row r="12127" spans="17:17" x14ac:dyDescent="0.3">
      <c r="Q12127" s="77"/>
    </row>
    <row r="12128" spans="17:17" x14ac:dyDescent="0.3">
      <c r="Q12128" s="77"/>
    </row>
    <row r="12129" spans="17:17" x14ac:dyDescent="0.3">
      <c r="Q12129" s="77"/>
    </row>
    <row r="12130" spans="17:17" x14ac:dyDescent="0.3">
      <c r="Q12130" s="77"/>
    </row>
    <row r="12131" spans="17:17" x14ac:dyDescent="0.3">
      <c r="Q12131" s="77"/>
    </row>
    <row r="12132" spans="17:17" x14ac:dyDescent="0.3">
      <c r="Q12132" s="77"/>
    </row>
    <row r="12133" spans="17:17" x14ac:dyDescent="0.3">
      <c r="Q12133" s="77"/>
    </row>
    <row r="12134" spans="17:17" x14ac:dyDescent="0.3">
      <c r="Q12134" s="77"/>
    </row>
    <row r="12135" spans="17:17" x14ac:dyDescent="0.3">
      <c r="Q12135" s="77"/>
    </row>
    <row r="12136" spans="17:17" x14ac:dyDescent="0.3">
      <c r="Q12136" s="77"/>
    </row>
    <row r="12137" spans="17:17" x14ac:dyDescent="0.3">
      <c r="Q12137" s="77"/>
    </row>
    <row r="12138" spans="17:17" x14ac:dyDescent="0.3">
      <c r="Q12138" s="77"/>
    </row>
    <row r="12139" spans="17:17" x14ac:dyDescent="0.3">
      <c r="Q12139" s="77"/>
    </row>
    <row r="12140" spans="17:17" x14ac:dyDescent="0.3">
      <c r="Q12140" s="77"/>
    </row>
    <row r="12141" spans="17:17" x14ac:dyDescent="0.3">
      <c r="Q12141" s="77"/>
    </row>
    <row r="12142" spans="17:17" x14ac:dyDescent="0.3">
      <c r="Q12142" s="77"/>
    </row>
    <row r="12143" spans="17:17" x14ac:dyDescent="0.3">
      <c r="Q12143" s="77"/>
    </row>
    <row r="12144" spans="17:17" x14ac:dyDescent="0.3">
      <c r="Q12144" s="77"/>
    </row>
    <row r="12145" spans="17:17" x14ac:dyDescent="0.3">
      <c r="Q12145" s="77"/>
    </row>
    <row r="12146" spans="17:17" x14ac:dyDescent="0.3">
      <c r="Q12146" s="77"/>
    </row>
    <row r="12147" spans="17:17" x14ac:dyDescent="0.3">
      <c r="Q12147" s="77"/>
    </row>
    <row r="12148" spans="17:17" x14ac:dyDescent="0.3">
      <c r="Q12148" s="77"/>
    </row>
    <row r="12149" spans="17:17" x14ac:dyDescent="0.3">
      <c r="Q12149" s="77"/>
    </row>
    <row r="12150" spans="17:17" x14ac:dyDescent="0.3">
      <c r="Q12150" s="77"/>
    </row>
    <row r="12151" spans="17:17" x14ac:dyDescent="0.3">
      <c r="Q12151" s="77"/>
    </row>
    <row r="12152" spans="17:17" x14ac:dyDescent="0.3">
      <c r="Q12152" s="77"/>
    </row>
    <row r="12153" spans="17:17" x14ac:dyDescent="0.3">
      <c r="Q12153" s="77"/>
    </row>
    <row r="12154" spans="17:17" x14ac:dyDescent="0.3">
      <c r="Q12154" s="77"/>
    </row>
    <row r="12155" spans="17:17" x14ac:dyDescent="0.3">
      <c r="Q12155" s="77"/>
    </row>
    <row r="12156" spans="17:17" x14ac:dyDescent="0.3">
      <c r="Q12156" s="77"/>
    </row>
    <row r="12157" spans="17:17" x14ac:dyDescent="0.3">
      <c r="Q12157" s="77"/>
    </row>
    <row r="12158" spans="17:17" x14ac:dyDescent="0.3">
      <c r="Q12158" s="77"/>
    </row>
    <row r="12159" spans="17:17" x14ac:dyDescent="0.3">
      <c r="Q12159" s="77"/>
    </row>
    <row r="12160" spans="17:17" x14ac:dyDescent="0.3">
      <c r="Q12160" s="77"/>
    </row>
    <row r="12161" spans="17:17" x14ac:dyDescent="0.3">
      <c r="Q12161" s="77"/>
    </row>
    <row r="12162" spans="17:17" x14ac:dyDescent="0.3">
      <c r="Q12162" s="77"/>
    </row>
    <row r="12163" spans="17:17" x14ac:dyDescent="0.3">
      <c r="Q12163" s="77"/>
    </row>
    <row r="12164" spans="17:17" x14ac:dyDescent="0.3">
      <c r="Q12164" s="77"/>
    </row>
    <row r="12165" spans="17:17" x14ac:dyDescent="0.3">
      <c r="Q12165" s="77"/>
    </row>
    <row r="12166" spans="17:17" x14ac:dyDescent="0.3">
      <c r="Q12166" s="77"/>
    </row>
    <row r="12167" spans="17:17" x14ac:dyDescent="0.3">
      <c r="Q12167" s="77"/>
    </row>
    <row r="12168" spans="17:17" x14ac:dyDescent="0.3">
      <c r="Q12168" s="77"/>
    </row>
    <row r="12169" spans="17:17" x14ac:dyDescent="0.3">
      <c r="Q12169" s="77"/>
    </row>
    <row r="12170" spans="17:17" x14ac:dyDescent="0.3">
      <c r="Q12170" s="77"/>
    </row>
    <row r="12171" spans="17:17" x14ac:dyDescent="0.3">
      <c r="Q12171" s="77"/>
    </row>
    <row r="12172" spans="17:17" x14ac:dyDescent="0.3">
      <c r="Q12172" s="77"/>
    </row>
    <row r="12173" spans="17:17" x14ac:dyDescent="0.3">
      <c r="Q12173" s="77"/>
    </row>
    <row r="12174" spans="17:17" x14ac:dyDescent="0.3">
      <c r="Q12174" s="77"/>
    </row>
    <row r="12175" spans="17:17" x14ac:dyDescent="0.3">
      <c r="Q12175" s="77"/>
    </row>
    <row r="12176" spans="17:17" x14ac:dyDescent="0.3">
      <c r="Q12176" s="77"/>
    </row>
    <row r="12177" spans="17:17" x14ac:dyDescent="0.3">
      <c r="Q12177" s="77"/>
    </row>
    <row r="12178" spans="17:17" x14ac:dyDescent="0.3">
      <c r="Q12178" s="77"/>
    </row>
    <row r="12179" spans="17:17" x14ac:dyDescent="0.3">
      <c r="Q12179" s="77"/>
    </row>
    <row r="12180" spans="17:17" x14ac:dyDescent="0.3">
      <c r="Q12180" s="77"/>
    </row>
    <row r="12181" spans="17:17" x14ac:dyDescent="0.3">
      <c r="Q12181" s="77"/>
    </row>
    <row r="12182" spans="17:17" x14ac:dyDescent="0.3">
      <c r="Q12182" s="77"/>
    </row>
    <row r="12183" spans="17:17" x14ac:dyDescent="0.3">
      <c r="Q12183" s="77"/>
    </row>
    <row r="12184" spans="17:17" x14ac:dyDescent="0.3">
      <c r="Q12184" s="77"/>
    </row>
    <row r="12185" spans="17:17" x14ac:dyDescent="0.3">
      <c r="Q12185" s="77"/>
    </row>
    <row r="12186" spans="17:17" x14ac:dyDescent="0.3">
      <c r="Q12186" s="77"/>
    </row>
    <row r="12187" spans="17:17" x14ac:dyDescent="0.3">
      <c r="Q12187" s="77"/>
    </row>
    <row r="12188" spans="17:17" x14ac:dyDescent="0.3">
      <c r="Q12188" s="77"/>
    </row>
    <row r="12189" spans="17:17" x14ac:dyDescent="0.3">
      <c r="Q12189" s="77"/>
    </row>
    <row r="12190" spans="17:17" x14ac:dyDescent="0.3">
      <c r="Q12190" s="77"/>
    </row>
    <row r="12191" spans="17:17" x14ac:dyDescent="0.3">
      <c r="Q12191" s="77"/>
    </row>
    <row r="12192" spans="17:17" x14ac:dyDescent="0.3">
      <c r="Q12192" s="77"/>
    </row>
    <row r="12193" spans="17:17" x14ac:dyDescent="0.3">
      <c r="Q12193" s="77"/>
    </row>
    <row r="12194" spans="17:17" x14ac:dyDescent="0.3">
      <c r="Q12194" s="77"/>
    </row>
    <row r="12195" spans="17:17" x14ac:dyDescent="0.3">
      <c r="Q12195" s="77"/>
    </row>
    <row r="12196" spans="17:17" x14ac:dyDescent="0.3">
      <c r="Q12196" s="77"/>
    </row>
    <row r="12197" spans="17:17" x14ac:dyDescent="0.3">
      <c r="Q12197" s="77"/>
    </row>
    <row r="12198" spans="17:17" x14ac:dyDescent="0.3">
      <c r="Q12198" s="77"/>
    </row>
    <row r="12199" spans="17:17" x14ac:dyDescent="0.3">
      <c r="Q12199" s="77"/>
    </row>
    <row r="12200" spans="17:17" x14ac:dyDescent="0.3">
      <c r="Q12200" s="77"/>
    </row>
    <row r="12201" spans="17:17" x14ac:dyDescent="0.3">
      <c r="Q12201" s="77"/>
    </row>
    <row r="12202" spans="17:17" x14ac:dyDescent="0.3">
      <c r="Q12202" s="77"/>
    </row>
    <row r="12203" spans="17:17" x14ac:dyDescent="0.3">
      <c r="Q12203" s="77"/>
    </row>
    <row r="12204" spans="17:17" x14ac:dyDescent="0.3">
      <c r="Q12204" s="77"/>
    </row>
    <row r="12205" spans="17:17" x14ac:dyDescent="0.3">
      <c r="Q12205" s="77"/>
    </row>
    <row r="12206" spans="17:17" x14ac:dyDescent="0.3">
      <c r="Q12206" s="77"/>
    </row>
    <row r="12207" spans="17:17" x14ac:dyDescent="0.3">
      <c r="Q12207" s="77"/>
    </row>
    <row r="12208" spans="17:17" x14ac:dyDescent="0.3">
      <c r="Q12208" s="77"/>
    </row>
    <row r="12209" spans="17:17" x14ac:dyDescent="0.3">
      <c r="Q12209" s="77"/>
    </row>
    <row r="12210" spans="17:17" x14ac:dyDescent="0.3">
      <c r="Q12210" s="77"/>
    </row>
    <row r="12211" spans="17:17" x14ac:dyDescent="0.3">
      <c r="Q12211" s="77"/>
    </row>
    <row r="12212" spans="17:17" x14ac:dyDescent="0.3">
      <c r="Q12212" s="77"/>
    </row>
    <row r="12213" spans="17:17" x14ac:dyDescent="0.3">
      <c r="Q12213" s="77"/>
    </row>
    <row r="12214" spans="17:17" x14ac:dyDescent="0.3">
      <c r="Q12214" s="77"/>
    </row>
    <row r="12215" spans="17:17" x14ac:dyDescent="0.3">
      <c r="Q12215" s="77"/>
    </row>
    <row r="12216" spans="17:17" x14ac:dyDescent="0.3">
      <c r="Q12216" s="77"/>
    </row>
    <row r="12217" spans="17:17" x14ac:dyDescent="0.3">
      <c r="Q12217" s="77"/>
    </row>
    <row r="12218" spans="17:17" x14ac:dyDescent="0.3">
      <c r="Q12218" s="77"/>
    </row>
    <row r="12219" spans="17:17" x14ac:dyDescent="0.3">
      <c r="Q12219" s="77"/>
    </row>
    <row r="12220" spans="17:17" x14ac:dyDescent="0.3">
      <c r="Q12220" s="77"/>
    </row>
    <row r="12221" spans="17:17" x14ac:dyDescent="0.3">
      <c r="Q12221" s="77"/>
    </row>
    <row r="12222" spans="17:17" x14ac:dyDescent="0.3">
      <c r="Q12222" s="77"/>
    </row>
    <row r="12223" spans="17:17" x14ac:dyDescent="0.3">
      <c r="Q12223" s="77"/>
    </row>
    <row r="12224" spans="17:17" x14ac:dyDescent="0.3">
      <c r="Q12224" s="77"/>
    </row>
    <row r="12225" spans="17:17" x14ac:dyDescent="0.3">
      <c r="Q12225" s="77"/>
    </row>
    <row r="12226" spans="17:17" x14ac:dyDescent="0.3">
      <c r="Q12226" s="77"/>
    </row>
    <row r="12227" spans="17:17" x14ac:dyDescent="0.3">
      <c r="Q12227" s="77"/>
    </row>
    <row r="12228" spans="17:17" x14ac:dyDescent="0.3">
      <c r="Q12228" s="77"/>
    </row>
    <row r="12229" spans="17:17" x14ac:dyDescent="0.3">
      <c r="Q12229" s="77"/>
    </row>
    <row r="12230" spans="17:17" x14ac:dyDescent="0.3">
      <c r="Q12230" s="77"/>
    </row>
    <row r="12231" spans="17:17" x14ac:dyDescent="0.3">
      <c r="Q12231" s="77"/>
    </row>
    <row r="12232" spans="17:17" x14ac:dyDescent="0.3">
      <c r="Q12232" s="77"/>
    </row>
    <row r="12233" spans="17:17" x14ac:dyDescent="0.3">
      <c r="Q12233" s="77"/>
    </row>
    <row r="12234" spans="17:17" x14ac:dyDescent="0.3">
      <c r="Q12234" s="77"/>
    </row>
    <row r="12235" spans="17:17" x14ac:dyDescent="0.3">
      <c r="Q12235" s="77"/>
    </row>
    <row r="12236" spans="17:17" x14ac:dyDescent="0.3">
      <c r="Q12236" s="77"/>
    </row>
    <row r="12237" spans="17:17" x14ac:dyDescent="0.3">
      <c r="Q12237" s="77"/>
    </row>
    <row r="12238" spans="17:17" x14ac:dyDescent="0.3">
      <c r="Q12238" s="77"/>
    </row>
    <row r="12239" spans="17:17" x14ac:dyDescent="0.3">
      <c r="Q12239" s="77"/>
    </row>
    <row r="12240" spans="17:17" x14ac:dyDescent="0.3">
      <c r="Q12240" s="77"/>
    </row>
    <row r="12241" spans="17:17" x14ac:dyDescent="0.3">
      <c r="Q12241" s="77"/>
    </row>
    <row r="12242" spans="17:17" x14ac:dyDescent="0.3">
      <c r="Q12242" s="77"/>
    </row>
    <row r="12243" spans="17:17" x14ac:dyDescent="0.3">
      <c r="Q12243" s="77"/>
    </row>
    <row r="12244" spans="17:17" x14ac:dyDescent="0.3">
      <c r="Q12244" s="77"/>
    </row>
    <row r="12245" spans="17:17" x14ac:dyDescent="0.3">
      <c r="Q12245" s="77"/>
    </row>
    <row r="12246" spans="17:17" x14ac:dyDescent="0.3">
      <c r="Q12246" s="77"/>
    </row>
    <row r="12247" spans="17:17" x14ac:dyDescent="0.3">
      <c r="Q12247" s="77"/>
    </row>
    <row r="12248" spans="17:17" x14ac:dyDescent="0.3">
      <c r="Q12248" s="77"/>
    </row>
    <row r="12249" spans="17:17" x14ac:dyDescent="0.3">
      <c r="Q12249" s="77"/>
    </row>
    <row r="12250" spans="17:17" x14ac:dyDescent="0.3">
      <c r="Q12250" s="77"/>
    </row>
    <row r="12251" spans="17:17" x14ac:dyDescent="0.3">
      <c r="Q12251" s="77"/>
    </row>
    <row r="12252" spans="17:17" x14ac:dyDescent="0.3">
      <c r="Q12252" s="77"/>
    </row>
    <row r="12253" spans="17:17" x14ac:dyDescent="0.3">
      <c r="Q12253" s="77"/>
    </row>
    <row r="12254" spans="17:17" x14ac:dyDescent="0.3">
      <c r="Q12254" s="77"/>
    </row>
    <row r="12255" spans="17:17" x14ac:dyDescent="0.3">
      <c r="Q12255" s="77"/>
    </row>
    <row r="12256" spans="17:17" x14ac:dyDescent="0.3">
      <c r="Q12256" s="77"/>
    </row>
    <row r="12257" spans="17:17" x14ac:dyDescent="0.3">
      <c r="Q12257" s="77"/>
    </row>
    <row r="12258" spans="17:17" x14ac:dyDescent="0.3">
      <c r="Q12258" s="77"/>
    </row>
    <row r="12259" spans="17:17" x14ac:dyDescent="0.3">
      <c r="Q12259" s="77"/>
    </row>
    <row r="12260" spans="17:17" x14ac:dyDescent="0.3">
      <c r="Q12260" s="77"/>
    </row>
    <row r="12261" spans="17:17" x14ac:dyDescent="0.3">
      <c r="Q12261" s="77"/>
    </row>
    <row r="12262" spans="17:17" x14ac:dyDescent="0.3">
      <c r="Q12262" s="77"/>
    </row>
    <row r="12263" spans="17:17" x14ac:dyDescent="0.3">
      <c r="Q12263" s="77"/>
    </row>
    <row r="12264" spans="17:17" x14ac:dyDescent="0.3">
      <c r="Q12264" s="77"/>
    </row>
    <row r="12265" spans="17:17" x14ac:dyDescent="0.3">
      <c r="Q12265" s="77"/>
    </row>
    <row r="12266" spans="17:17" x14ac:dyDescent="0.3">
      <c r="Q12266" s="77"/>
    </row>
    <row r="12267" spans="17:17" x14ac:dyDescent="0.3">
      <c r="Q12267" s="77"/>
    </row>
    <row r="12268" spans="17:17" x14ac:dyDescent="0.3">
      <c r="Q12268" s="77"/>
    </row>
    <row r="12269" spans="17:17" x14ac:dyDescent="0.3">
      <c r="Q12269" s="77"/>
    </row>
    <row r="12270" spans="17:17" x14ac:dyDescent="0.3">
      <c r="Q12270" s="77"/>
    </row>
    <row r="12271" spans="17:17" x14ac:dyDescent="0.3">
      <c r="Q12271" s="77"/>
    </row>
    <row r="12272" spans="17:17" x14ac:dyDescent="0.3">
      <c r="Q12272" s="77"/>
    </row>
    <row r="12273" spans="17:17" x14ac:dyDescent="0.3">
      <c r="Q12273" s="77"/>
    </row>
    <row r="12274" spans="17:17" x14ac:dyDescent="0.3">
      <c r="Q12274" s="77"/>
    </row>
    <row r="12275" spans="17:17" x14ac:dyDescent="0.3">
      <c r="Q12275" s="77"/>
    </row>
    <row r="12276" spans="17:17" x14ac:dyDescent="0.3">
      <c r="Q12276" s="77"/>
    </row>
    <row r="12277" spans="17:17" x14ac:dyDescent="0.3">
      <c r="Q12277" s="77"/>
    </row>
    <row r="12278" spans="17:17" x14ac:dyDescent="0.3">
      <c r="Q12278" s="77"/>
    </row>
    <row r="12279" spans="17:17" x14ac:dyDescent="0.3">
      <c r="Q12279" s="77"/>
    </row>
    <row r="12280" spans="17:17" x14ac:dyDescent="0.3">
      <c r="Q12280" s="77"/>
    </row>
    <row r="12281" spans="17:17" x14ac:dyDescent="0.3">
      <c r="Q12281" s="77"/>
    </row>
    <row r="12282" spans="17:17" x14ac:dyDescent="0.3">
      <c r="Q12282" s="77"/>
    </row>
    <row r="12283" spans="17:17" x14ac:dyDescent="0.3">
      <c r="Q12283" s="77"/>
    </row>
    <row r="12284" spans="17:17" x14ac:dyDescent="0.3">
      <c r="Q12284" s="77"/>
    </row>
    <row r="12285" spans="17:17" x14ac:dyDescent="0.3">
      <c r="Q12285" s="77"/>
    </row>
    <row r="12286" spans="17:17" x14ac:dyDescent="0.3">
      <c r="Q12286" s="77"/>
    </row>
    <row r="12287" spans="17:17" x14ac:dyDescent="0.3">
      <c r="Q12287" s="77"/>
    </row>
    <row r="12288" spans="17:17" x14ac:dyDescent="0.3">
      <c r="Q12288" s="77"/>
    </row>
    <row r="12289" spans="17:17" x14ac:dyDescent="0.3">
      <c r="Q12289" s="77"/>
    </row>
    <row r="12290" spans="17:17" x14ac:dyDescent="0.3">
      <c r="Q12290" s="77"/>
    </row>
    <row r="12291" spans="17:17" x14ac:dyDescent="0.3">
      <c r="Q12291" s="77"/>
    </row>
    <row r="12292" spans="17:17" x14ac:dyDescent="0.3">
      <c r="Q12292" s="77"/>
    </row>
    <row r="12293" spans="17:17" x14ac:dyDescent="0.3">
      <c r="Q12293" s="77"/>
    </row>
    <row r="12294" spans="17:17" x14ac:dyDescent="0.3">
      <c r="Q12294" s="77"/>
    </row>
    <row r="12295" spans="17:17" x14ac:dyDescent="0.3">
      <c r="Q12295" s="77"/>
    </row>
    <row r="12296" spans="17:17" x14ac:dyDescent="0.3">
      <c r="Q12296" s="77"/>
    </row>
    <row r="12297" spans="17:17" x14ac:dyDescent="0.3">
      <c r="Q12297" s="77"/>
    </row>
    <row r="12298" spans="17:17" x14ac:dyDescent="0.3">
      <c r="Q12298" s="77"/>
    </row>
    <row r="12299" spans="17:17" x14ac:dyDescent="0.3">
      <c r="Q12299" s="77"/>
    </row>
    <row r="12300" spans="17:17" x14ac:dyDescent="0.3">
      <c r="Q12300" s="77"/>
    </row>
    <row r="12301" spans="17:17" x14ac:dyDescent="0.3">
      <c r="Q12301" s="77"/>
    </row>
    <row r="12302" spans="17:17" x14ac:dyDescent="0.3">
      <c r="Q12302" s="77"/>
    </row>
    <row r="12303" spans="17:17" x14ac:dyDescent="0.3">
      <c r="Q12303" s="77"/>
    </row>
    <row r="12304" spans="17:17" x14ac:dyDescent="0.3">
      <c r="Q12304" s="77"/>
    </row>
    <row r="12305" spans="17:17" x14ac:dyDescent="0.3">
      <c r="Q12305" s="77"/>
    </row>
    <row r="12306" spans="17:17" x14ac:dyDescent="0.3">
      <c r="Q12306" s="77"/>
    </row>
    <row r="12307" spans="17:17" x14ac:dyDescent="0.3">
      <c r="Q12307" s="77"/>
    </row>
    <row r="12308" spans="17:17" x14ac:dyDescent="0.3">
      <c r="Q12308" s="77"/>
    </row>
    <row r="12309" spans="17:17" x14ac:dyDescent="0.3">
      <c r="Q12309" s="77"/>
    </row>
    <row r="12310" spans="17:17" x14ac:dyDescent="0.3">
      <c r="Q12310" s="77"/>
    </row>
    <row r="12311" spans="17:17" x14ac:dyDescent="0.3">
      <c r="Q12311" s="77"/>
    </row>
    <row r="12312" spans="17:17" x14ac:dyDescent="0.3">
      <c r="Q12312" s="77"/>
    </row>
    <row r="12313" spans="17:17" x14ac:dyDescent="0.3">
      <c r="Q12313" s="77"/>
    </row>
    <row r="12314" spans="17:17" x14ac:dyDescent="0.3">
      <c r="Q12314" s="77"/>
    </row>
    <row r="12315" spans="17:17" x14ac:dyDescent="0.3">
      <c r="Q12315" s="77"/>
    </row>
    <row r="12316" spans="17:17" x14ac:dyDescent="0.3">
      <c r="Q12316" s="77"/>
    </row>
    <row r="12317" spans="17:17" x14ac:dyDescent="0.3">
      <c r="Q12317" s="77"/>
    </row>
    <row r="12318" spans="17:17" x14ac:dyDescent="0.3">
      <c r="Q12318" s="77"/>
    </row>
    <row r="12319" spans="17:17" x14ac:dyDescent="0.3">
      <c r="Q12319" s="77"/>
    </row>
    <row r="12320" spans="17:17" x14ac:dyDescent="0.3">
      <c r="Q12320" s="77"/>
    </row>
    <row r="12321" spans="17:17" x14ac:dyDescent="0.3">
      <c r="Q12321" s="77"/>
    </row>
    <row r="12322" spans="17:17" x14ac:dyDescent="0.3">
      <c r="Q12322" s="77"/>
    </row>
    <row r="12323" spans="17:17" x14ac:dyDescent="0.3">
      <c r="Q12323" s="77"/>
    </row>
    <row r="12324" spans="17:17" x14ac:dyDescent="0.3">
      <c r="Q12324" s="77"/>
    </row>
    <row r="12325" spans="17:17" x14ac:dyDescent="0.3">
      <c r="Q12325" s="77"/>
    </row>
    <row r="12326" spans="17:17" x14ac:dyDescent="0.3">
      <c r="Q12326" s="77"/>
    </row>
    <row r="12327" spans="17:17" x14ac:dyDescent="0.3">
      <c r="Q12327" s="77"/>
    </row>
    <row r="12328" spans="17:17" x14ac:dyDescent="0.3">
      <c r="Q12328" s="77"/>
    </row>
    <row r="12329" spans="17:17" x14ac:dyDescent="0.3">
      <c r="Q12329" s="77"/>
    </row>
    <row r="12330" spans="17:17" x14ac:dyDescent="0.3">
      <c r="Q12330" s="77"/>
    </row>
    <row r="12331" spans="17:17" x14ac:dyDescent="0.3">
      <c r="Q12331" s="77"/>
    </row>
    <row r="12332" spans="17:17" x14ac:dyDescent="0.3">
      <c r="Q12332" s="77"/>
    </row>
    <row r="12333" spans="17:17" x14ac:dyDescent="0.3">
      <c r="Q12333" s="77"/>
    </row>
    <row r="12334" spans="17:17" x14ac:dyDescent="0.3">
      <c r="Q12334" s="77"/>
    </row>
    <row r="12335" spans="17:17" x14ac:dyDescent="0.3">
      <c r="Q12335" s="77"/>
    </row>
    <row r="12336" spans="17:17" x14ac:dyDescent="0.3">
      <c r="Q12336" s="77"/>
    </row>
    <row r="12337" spans="17:17" x14ac:dyDescent="0.3">
      <c r="Q12337" s="77"/>
    </row>
    <row r="12338" spans="17:17" x14ac:dyDescent="0.3">
      <c r="Q12338" s="77"/>
    </row>
    <row r="12339" spans="17:17" x14ac:dyDescent="0.3">
      <c r="Q12339" s="77"/>
    </row>
    <row r="12340" spans="17:17" x14ac:dyDescent="0.3">
      <c r="Q12340" s="77"/>
    </row>
    <row r="12341" spans="17:17" x14ac:dyDescent="0.3">
      <c r="Q12341" s="77"/>
    </row>
    <row r="12342" spans="17:17" x14ac:dyDescent="0.3">
      <c r="Q12342" s="77"/>
    </row>
    <row r="12343" spans="17:17" x14ac:dyDescent="0.3">
      <c r="Q12343" s="77"/>
    </row>
    <row r="12344" spans="17:17" x14ac:dyDescent="0.3">
      <c r="Q12344" s="77"/>
    </row>
    <row r="12345" spans="17:17" x14ac:dyDescent="0.3">
      <c r="Q12345" s="77"/>
    </row>
    <row r="12346" spans="17:17" x14ac:dyDescent="0.3">
      <c r="Q12346" s="77"/>
    </row>
    <row r="12347" spans="17:17" x14ac:dyDescent="0.3">
      <c r="Q12347" s="77"/>
    </row>
    <row r="12348" spans="17:17" x14ac:dyDescent="0.3">
      <c r="Q12348" s="77"/>
    </row>
    <row r="12349" spans="17:17" x14ac:dyDescent="0.3">
      <c r="Q12349" s="77"/>
    </row>
    <row r="12350" spans="17:17" x14ac:dyDescent="0.3">
      <c r="Q12350" s="77"/>
    </row>
    <row r="12351" spans="17:17" x14ac:dyDescent="0.3">
      <c r="Q12351" s="77"/>
    </row>
    <row r="12352" spans="17:17" x14ac:dyDescent="0.3">
      <c r="Q12352" s="77"/>
    </row>
    <row r="12353" spans="17:17" x14ac:dyDescent="0.3">
      <c r="Q12353" s="77"/>
    </row>
    <row r="12354" spans="17:17" x14ac:dyDescent="0.3">
      <c r="Q12354" s="77"/>
    </row>
    <row r="12355" spans="17:17" x14ac:dyDescent="0.3">
      <c r="Q12355" s="77"/>
    </row>
    <row r="12356" spans="17:17" x14ac:dyDescent="0.3">
      <c r="Q12356" s="77"/>
    </row>
    <row r="12357" spans="17:17" x14ac:dyDescent="0.3">
      <c r="Q12357" s="77"/>
    </row>
    <row r="12358" spans="17:17" x14ac:dyDescent="0.3">
      <c r="Q12358" s="77"/>
    </row>
    <row r="12359" spans="17:17" x14ac:dyDescent="0.3">
      <c r="Q12359" s="77"/>
    </row>
    <row r="12360" spans="17:17" x14ac:dyDescent="0.3">
      <c r="Q12360" s="77"/>
    </row>
    <row r="12361" spans="17:17" x14ac:dyDescent="0.3">
      <c r="Q12361" s="77"/>
    </row>
    <row r="12362" spans="17:17" x14ac:dyDescent="0.3">
      <c r="Q12362" s="77"/>
    </row>
    <row r="12363" spans="17:17" x14ac:dyDescent="0.3">
      <c r="Q12363" s="77"/>
    </row>
    <row r="12364" spans="17:17" x14ac:dyDescent="0.3">
      <c r="Q12364" s="77"/>
    </row>
    <row r="12365" spans="17:17" x14ac:dyDescent="0.3">
      <c r="Q12365" s="77"/>
    </row>
    <row r="12366" spans="17:17" x14ac:dyDescent="0.3">
      <c r="Q12366" s="77"/>
    </row>
    <row r="12367" spans="17:17" x14ac:dyDescent="0.3">
      <c r="Q12367" s="77"/>
    </row>
    <row r="12368" spans="17:17" x14ac:dyDescent="0.3">
      <c r="Q12368" s="77"/>
    </row>
    <row r="12369" spans="17:17" x14ac:dyDescent="0.3">
      <c r="Q12369" s="77"/>
    </row>
    <row r="12370" spans="17:17" x14ac:dyDescent="0.3">
      <c r="Q12370" s="77"/>
    </row>
    <row r="12371" spans="17:17" x14ac:dyDescent="0.3">
      <c r="Q12371" s="77"/>
    </row>
    <row r="12372" spans="17:17" x14ac:dyDescent="0.3">
      <c r="Q12372" s="77"/>
    </row>
    <row r="12373" spans="17:17" x14ac:dyDescent="0.3">
      <c r="Q12373" s="77"/>
    </row>
    <row r="12374" spans="17:17" x14ac:dyDescent="0.3">
      <c r="Q12374" s="77"/>
    </row>
    <row r="12375" spans="17:17" x14ac:dyDescent="0.3">
      <c r="Q12375" s="77"/>
    </row>
    <row r="12376" spans="17:17" x14ac:dyDescent="0.3">
      <c r="Q12376" s="77"/>
    </row>
    <row r="12377" spans="17:17" x14ac:dyDescent="0.3">
      <c r="Q12377" s="77"/>
    </row>
    <row r="12378" spans="17:17" x14ac:dyDescent="0.3">
      <c r="Q12378" s="77"/>
    </row>
    <row r="12379" spans="17:17" x14ac:dyDescent="0.3">
      <c r="Q12379" s="77"/>
    </row>
    <row r="12380" spans="17:17" x14ac:dyDescent="0.3">
      <c r="Q12380" s="77"/>
    </row>
    <row r="12381" spans="17:17" x14ac:dyDescent="0.3">
      <c r="Q12381" s="77"/>
    </row>
    <row r="12382" spans="17:17" x14ac:dyDescent="0.3">
      <c r="Q12382" s="77"/>
    </row>
    <row r="12383" spans="17:17" x14ac:dyDescent="0.3">
      <c r="Q12383" s="77"/>
    </row>
    <row r="12384" spans="17:17" x14ac:dyDescent="0.3">
      <c r="Q12384" s="77"/>
    </row>
    <row r="12385" spans="17:17" x14ac:dyDescent="0.3">
      <c r="Q12385" s="77"/>
    </row>
    <row r="12386" spans="17:17" x14ac:dyDescent="0.3">
      <c r="Q12386" s="77"/>
    </row>
    <row r="12387" spans="17:17" x14ac:dyDescent="0.3">
      <c r="Q12387" s="77"/>
    </row>
    <row r="12388" spans="17:17" x14ac:dyDescent="0.3">
      <c r="Q12388" s="77"/>
    </row>
    <row r="12389" spans="17:17" x14ac:dyDescent="0.3">
      <c r="Q12389" s="77"/>
    </row>
    <row r="12390" spans="17:17" x14ac:dyDescent="0.3">
      <c r="Q12390" s="77"/>
    </row>
    <row r="12391" spans="17:17" x14ac:dyDescent="0.3">
      <c r="Q12391" s="77"/>
    </row>
    <row r="12392" spans="17:17" x14ac:dyDescent="0.3">
      <c r="Q12392" s="77"/>
    </row>
    <row r="12393" spans="17:17" x14ac:dyDescent="0.3">
      <c r="Q12393" s="77"/>
    </row>
    <row r="12394" spans="17:17" x14ac:dyDescent="0.3">
      <c r="Q12394" s="77"/>
    </row>
    <row r="12395" spans="17:17" x14ac:dyDescent="0.3">
      <c r="Q12395" s="77"/>
    </row>
    <row r="12396" spans="17:17" x14ac:dyDescent="0.3">
      <c r="Q12396" s="77"/>
    </row>
    <row r="12397" spans="17:17" x14ac:dyDescent="0.3">
      <c r="Q12397" s="77"/>
    </row>
    <row r="12398" spans="17:17" x14ac:dyDescent="0.3">
      <c r="Q12398" s="77"/>
    </row>
    <row r="12399" spans="17:17" x14ac:dyDescent="0.3">
      <c r="Q12399" s="77"/>
    </row>
    <row r="12400" spans="17:17" x14ac:dyDescent="0.3">
      <c r="Q12400" s="77"/>
    </row>
    <row r="12401" spans="17:17" x14ac:dyDescent="0.3">
      <c r="Q12401" s="77"/>
    </row>
    <row r="12402" spans="17:17" x14ac:dyDescent="0.3">
      <c r="Q12402" s="77"/>
    </row>
    <row r="12403" spans="17:17" x14ac:dyDescent="0.3">
      <c r="Q12403" s="77"/>
    </row>
    <row r="12404" spans="17:17" x14ac:dyDescent="0.3">
      <c r="Q12404" s="77"/>
    </row>
    <row r="12405" spans="17:17" x14ac:dyDescent="0.3">
      <c r="Q12405" s="77"/>
    </row>
    <row r="12406" spans="17:17" x14ac:dyDescent="0.3">
      <c r="Q12406" s="77"/>
    </row>
    <row r="12407" spans="17:17" x14ac:dyDescent="0.3">
      <c r="Q12407" s="77"/>
    </row>
    <row r="12408" spans="17:17" x14ac:dyDescent="0.3">
      <c r="Q12408" s="77"/>
    </row>
    <row r="12409" spans="17:17" x14ac:dyDescent="0.3">
      <c r="Q12409" s="77"/>
    </row>
    <row r="12410" spans="17:17" x14ac:dyDescent="0.3">
      <c r="Q12410" s="77"/>
    </row>
    <row r="12411" spans="17:17" x14ac:dyDescent="0.3">
      <c r="Q12411" s="77"/>
    </row>
    <row r="12412" spans="17:17" x14ac:dyDescent="0.3">
      <c r="Q12412" s="77"/>
    </row>
    <row r="12413" spans="17:17" x14ac:dyDescent="0.3">
      <c r="Q12413" s="77"/>
    </row>
    <row r="12414" spans="17:17" x14ac:dyDescent="0.3">
      <c r="Q12414" s="77"/>
    </row>
    <row r="12415" spans="17:17" x14ac:dyDescent="0.3">
      <c r="Q12415" s="77"/>
    </row>
    <row r="12416" spans="17:17" x14ac:dyDescent="0.3">
      <c r="Q12416" s="77"/>
    </row>
    <row r="12417" spans="17:17" x14ac:dyDescent="0.3">
      <c r="Q12417" s="77"/>
    </row>
    <row r="12418" spans="17:17" x14ac:dyDescent="0.3">
      <c r="Q12418" s="77"/>
    </row>
    <row r="12419" spans="17:17" x14ac:dyDescent="0.3">
      <c r="Q12419" s="77"/>
    </row>
    <row r="12420" spans="17:17" x14ac:dyDescent="0.3">
      <c r="Q12420" s="77"/>
    </row>
    <row r="12421" spans="17:17" x14ac:dyDescent="0.3">
      <c r="Q12421" s="77"/>
    </row>
    <row r="12422" spans="17:17" x14ac:dyDescent="0.3">
      <c r="Q12422" s="77"/>
    </row>
    <row r="12423" spans="17:17" x14ac:dyDescent="0.3">
      <c r="Q12423" s="77"/>
    </row>
    <row r="12424" spans="17:17" x14ac:dyDescent="0.3">
      <c r="Q12424" s="77"/>
    </row>
    <row r="12425" spans="17:17" x14ac:dyDescent="0.3">
      <c r="Q12425" s="77"/>
    </row>
    <row r="12426" spans="17:17" x14ac:dyDescent="0.3">
      <c r="Q12426" s="77"/>
    </row>
    <row r="12427" spans="17:17" x14ac:dyDescent="0.3">
      <c r="Q12427" s="77"/>
    </row>
    <row r="12428" spans="17:17" x14ac:dyDescent="0.3">
      <c r="Q12428" s="77"/>
    </row>
    <row r="12429" spans="17:17" x14ac:dyDescent="0.3">
      <c r="Q12429" s="77"/>
    </row>
    <row r="12430" spans="17:17" x14ac:dyDescent="0.3">
      <c r="Q12430" s="77"/>
    </row>
    <row r="12431" spans="17:17" x14ac:dyDescent="0.3">
      <c r="Q12431" s="77"/>
    </row>
    <row r="12432" spans="17:17" x14ac:dyDescent="0.3">
      <c r="Q12432" s="77"/>
    </row>
    <row r="12433" spans="17:17" x14ac:dyDescent="0.3">
      <c r="Q12433" s="77"/>
    </row>
    <row r="12434" spans="17:17" x14ac:dyDescent="0.3">
      <c r="Q12434" s="77"/>
    </row>
    <row r="12435" spans="17:17" x14ac:dyDescent="0.3">
      <c r="Q12435" s="77"/>
    </row>
    <row r="12436" spans="17:17" x14ac:dyDescent="0.3">
      <c r="Q12436" s="77"/>
    </row>
    <row r="12437" spans="17:17" x14ac:dyDescent="0.3">
      <c r="Q12437" s="77"/>
    </row>
    <row r="12438" spans="17:17" x14ac:dyDescent="0.3">
      <c r="Q12438" s="77"/>
    </row>
    <row r="12439" spans="17:17" x14ac:dyDescent="0.3">
      <c r="Q12439" s="77"/>
    </row>
    <row r="12440" spans="17:17" x14ac:dyDescent="0.3">
      <c r="Q12440" s="77"/>
    </row>
    <row r="12441" spans="17:17" x14ac:dyDescent="0.3">
      <c r="Q12441" s="77"/>
    </row>
    <row r="12442" spans="17:17" x14ac:dyDescent="0.3">
      <c r="Q12442" s="77"/>
    </row>
    <row r="12443" spans="17:17" x14ac:dyDescent="0.3">
      <c r="Q12443" s="77"/>
    </row>
    <row r="12444" spans="17:17" x14ac:dyDescent="0.3">
      <c r="Q12444" s="77"/>
    </row>
    <row r="12445" spans="17:17" x14ac:dyDescent="0.3">
      <c r="Q12445" s="77"/>
    </row>
    <row r="12446" spans="17:17" x14ac:dyDescent="0.3">
      <c r="Q12446" s="77"/>
    </row>
    <row r="12447" spans="17:17" x14ac:dyDescent="0.3">
      <c r="Q12447" s="77"/>
    </row>
    <row r="12448" spans="17:17" x14ac:dyDescent="0.3">
      <c r="Q12448" s="77"/>
    </row>
    <row r="12449" spans="17:17" x14ac:dyDescent="0.3">
      <c r="Q12449" s="77"/>
    </row>
    <row r="12450" spans="17:17" x14ac:dyDescent="0.3">
      <c r="Q12450" s="77"/>
    </row>
    <row r="12451" spans="17:17" x14ac:dyDescent="0.3">
      <c r="Q12451" s="77"/>
    </row>
    <row r="12452" spans="17:17" x14ac:dyDescent="0.3">
      <c r="Q12452" s="77"/>
    </row>
    <row r="12453" spans="17:17" x14ac:dyDescent="0.3">
      <c r="Q12453" s="77"/>
    </row>
    <row r="12454" spans="17:17" x14ac:dyDescent="0.3">
      <c r="Q12454" s="77"/>
    </row>
    <row r="12455" spans="17:17" x14ac:dyDescent="0.3">
      <c r="Q12455" s="77"/>
    </row>
    <row r="12456" spans="17:17" x14ac:dyDescent="0.3">
      <c r="Q12456" s="77"/>
    </row>
    <row r="12457" spans="17:17" x14ac:dyDescent="0.3">
      <c r="Q12457" s="77"/>
    </row>
    <row r="12458" spans="17:17" x14ac:dyDescent="0.3">
      <c r="Q12458" s="77"/>
    </row>
    <row r="12459" spans="17:17" x14ac:dyDescent="0.3">
      <c r="Q12459" s="77"/>
    </row>
    <row r="12460" spans="17:17" x14ac:dyDescent="0.3">
      <c r="Q12460" s="77"/>
    </row>
    <row r="12461" spans="17:17" x14ac:dyDescent="0.3">
      <c r="Q12461" s="77"/>
    </row>
    <row r="12462" spans="17:17" x14ac:dyDescent="0.3">
      <c r="Q12462" s="77"/>
    </row>
    <row r="12463" spans="17:17" x14ac:dyDescent="0.3">
      <c r="Q12463" s="77"/>
    </row>
    <row r="12464" spans="17:17" x14ac:dyDescent="0.3">
      <c r="Q12464" s="77"/>
    </row>
    <row r="12465" spans="17:17" x14ac:dyDescent="0.3">
      <c r="Q12465" s="77"/>
    </row>
    <row r="12466" spans="17:17" x14ac:dyDescent="0.3">
      <c r="Q12466" s="77"/>
    </row>
    <row r="12467" spans="17:17" x14ac:dyDescent="0.3">
      <c r="Q12467" s="77"/>
    </row>
    <row r="12468" spans="17:17" x14ac:dyDescent="0.3">
      <c r="Q12468" s="77"/>
    </row>
    <row r="12469" spans="17:17" x14ac:dyDescent="0.3">
      <c r="Q12469" s="77"/>
    </row>
    <row r="12470" spans="17:17" x14ac:dyDescent="0.3">
      <c r="Q12470" s="77"/>
    </row>
    <row r="12471" spans="17:17" x14ac:dyDescent="0.3">
      <c r="Q12471" s="77"/>
    </row>
    <row r="12472" spans="17:17" x14ac:dyDescent="0.3">
      <c r="Q12472" s="77"/>
    </row>
    <row r="12473" spans="17:17" x14ac:dyDescent="0.3">
      <c r="Q12473" s="77"/>
    </row>
    <row r="12474" spans="17:17" x14ac:dyDescent="0.3">
      <c r="Q12474" s="77"/>
    </row>
    <row r="12475" spans="17:17" x14ac:dyDescent="0.3">
      <c r="Q12475" s="77"/>
    </row>
    <row r="12476" spans="17:17" x14ac:dyDescent="0.3">
      <c r="Q12476" s="77"/>
    </row>
    <row r="12477" spans="17:17" x14ac:dyDescent="0.3">
      <c r="Q12477" s="77"/>
    </row>
    <row r="12478" spans="17:17" x14ac:dyDescent="0.3">
      <c r="Q12478" s="77"/>
    </row>
    <row r="12479" spans="17:17" x14ac:dyDescent="0.3">
      <c r="Q12479" s="77"/>
    </row>
    <row r="12480" spans="17:17" x14ac:dyDescent="0.3">
      <c r="Q12480" s="77"/>
    </row>
    <row r="12481" spans="17:17" x14ac:dyDescent="0.3">
      <c r="Q12481" s="77"/>
    </row>
    <row r="12482" spans="17:17" x14ac:dyDescent="0.3">
      <c r="Q12482" s="77"/>
    </row>
    <row r="12483" spans="17:17" x14ac:dyDescent="0.3">
      <c r="Q12483" s="77"/>
    </row>
    <row r="12484" spans="17:17" x14ac:dyDescent="0.3">
      <c r="Q12484" s="77"/>
    </row>
    <row r="12485" spans="17:17" x14ac:dyDescent="0.3">
      <c r="Q12485" s="77"/>
    </row>
    <row r="12486" spans="17:17" x14ac:dyDescent="0.3">
      <c r="Q12486" s="77"/>
    </row>
    <row r="12487" spans="17:17" x14ac:dyDescent="0.3">
      <c r="Q12487" s="77"/>
    </row>
    <row r="12488" spans="17:17" x14ac:dyDescent="0.3">
      <c r="Q12488" s="77"/>
    </row>
    <row r="12489" spans="17:17" x14ac:dyDescent="0.3">
      <c r="Q12489" s="77"/>
    </row>
    <row r="12490" spans="17:17" x14ac:dyDescent="0.3">
      <c r="Q12490" s="77"/>
    </row>
    <row r="12491" spans="17:17" x14ac:dyDescent="0.3">
      <c r="Q12491" s="77"/>
    </row>
    <row r="12492" spans="17:17" x14ac:dyDescent="0.3">
      <c r="Q12492" s="77"/>
    </row>
    <row r="12493" spans="17:17" x14ac:dyDescent="0.3">
      <c r="Q12493" s="77"/>
    </row>
    <row r="12494" spans="17:17" x14ac:dyDescent="0.3">
      <c r="Q12494" s="77"/>
    </row>
    <row r="12495" spans="17:17" x14ac:dyDescent="0.3">
      <c r="Q12495" s="77"/>
    </row>
    <row r="12496" spans="17:17" x14ac:dyDescent="0.3">
      <c r="Q12496" s="77"/>
    </row>
    <row r="12497" spans="17:17" x14ac:dyDescent="0.3">
      <c r="Q12497" s="77"/>
    </row>
    <row r="12498" spans="17:17" x14ac:dyDescent="0.3">
      <c r="Q12498" s="77"/>
    </row>
    <row r="12499" spans="17:17" x14ac:dyDescent="0.3">
      <c r="Q12499" s="77"/>
    </row>
    <row r="12500" spans="17:17" x14ac:dyDescent="0.3">
      <c r="Q12500" s="77"/>
    </row>
    <row r="12501" spans="17:17" x14ac:dyDescent="0.3">
      <c r="Q12501" s="77"/>
    </row>
    <row r="12502" spans="17:17" x14ac:dyDescent="0.3">
      <c r="Q12502" s="77"/>
    </row>
    <row r="12503" spans="17:17" x14ac:dyDescent="0.3">
      <c r="Q12503" s="77"/>
    </row>
    <row r="12504" spans="17:17" x14ac:dyDescent="0.3">
      <c r="Q12504" s="77"/>
    </row>
    <row r="12505" spans="17:17" x14ac:dyDescent="0.3">
      <c r="Q12505" s="77"/>
    </row>
    <row r="12506" spans="17:17" x14ac:dyDescent="0.3">
      <c r="Q12506" s="77"/>
    </row>
    <row r="12507" spans="17:17" x14ac:dyDescent="0.3">
      <c r="Q12507" s="77"/>
    </row>
    <row r="12508" spans="17:17" x14ac:dyDescent="0.3">
      <c r="Q12508" s="77"/>
    </row>
    <row r="12509" spans="17:17" x14ac:dyDescent="0.3">
      <c r="Q12509" s="77"/>
    </row>
    <row r="12510" spans="17:17" x14ac:dyDescent="0.3">
      <c r="Q12510" s="77"/>
    </row>
    <row r="12511" spans="17:17" x14ac:dyDescent="0.3">
      <c r="Q12511" s="77"/>
    </row>
    <row r="12512" spans="17:17" x14ac:dyDescent="0.3">
      <c r="Q12512" s="77"/>
    </row>
    <row r="12513" spans="17:17" x14ac:dyDescent="0.3">
      <c r="Q12513" s="77"/>
    </row>
    <row r="12514" spans="17:17" x14ac:dyDescent="0.3">
      <c r="Q12514" s="77"/>
    </row>
    <row r="12515" spans="17:17" x14ac:dyDescent="0.3">
      <c r="Q12515" s="77"/>
    </row>
    <row r="12516" spans="17:17" x14ac:dyDescent="0.3">
      <c r="Q12516" s="77"/>
    </row>
    <row r="12517" spans="17:17" x14ac:dyDescent="0.3">
      <c r="Q12517" s="77"/>
    </row>
    <row r="12518" spans="17:17" x14ac:dyDescent="0.3">
      <c r="Q12518" s="77"/>
    </row>
    <row r="12519" spans="17:17" x14ac:dyDescent="0.3">
      <c r="Q12519" s="77"/>
    </row>
    <row r="12520" spans="17:17" x14ac:dyDescent="0.3">
      <c r="Q12520" s="77"/>
    </row>
    <row r="12521" spans="17:17" x14ac:dyDescent="0.3">
      <c r="Q12521" s="77"/>
    </row>
    <row r="12522" spans="17:17" x14ac:dyDescent="0.3">
      <c r="Q12522" s="77"/>
    </row>
    <row r="12523" spans="17:17" x14ac:dyDescent="0.3">
      <c r="Q12523" s="77"/>
    </row>
    <row r="12524" spans="17:17" x14ac:dyDescent="0.3">
      <c r="Q12524" s="77"/>
    </row>
    <row r="12525" spans="17:17" x14ac:dyDescent="0.3">
      <c r="Q12525" s="77"/>
    </row>
    <row r="12526" spans="17:17" x14ac:dyDescent="0.3">
      <c r="Q12526" s="77"/>
    </row>
    <row r="12527" spans="17:17" x14ac:dyDescent="0.3">
      <c r="Q12527" s="77"/>
    </row>
    <row r="12528" spans="17:17" x14ac:dyDescent="0.3">
      <c r="Q12528" s="77"/>
    </row>
    <row r="12529" spans="17:17" x14ac:dyDescent="0.3">
      <c r="Q12529" s="77"/>
    </row>
    <row r="12530" spans="17:17" x14ac:dyDescent="0.3">
      <c r="Q12530" s="77"/>
    </row>
    <row r="12531" spans="17:17" x14ac:dyDescent="0.3">
      <c r="Q12531" s="77"/>
    </row>
    <row r="12532" spans="17:17" x14ac:dyDescent="0.3">
      <c r="Q12532" s="77"/>
    </row>
    <row r="12533" spans="17:17" x14ac:dyDescent="0.3">
      <c r="Q12533" s="77"/>
    </row>
    <row r="12534" spans="17:17" x14ac:dyDescent="0.3">
      <c r="Q12534" s="77"/>
    </row>
    <row r="12535" spans="17:17" x14ac:dyDescent="0.3">
      <c r="Q12535" s="77"/>
    </row>
    <row r="12536" spans="17:17" x14ac:dyDescent="0.3">
      <c r="Q12536" s="77"/>
    </row>
    <row r="12537" spans="17:17" x14ac:dyDescent="0.3">
      <c r="Q12537" s="77"/>
    </row>
    <row r="12538" spans="17:17" x14ac:dyDescent="0.3">
      <c r="Q12538" s="77"/>
    </row>
    <row r="12539" spans="17:17" x14ac:dyDescent="0.3">
      <c r="Q12539" s="77"/>
    </row>
    <row r="12540" spans="17:17" x14ac:dyDescent="0.3">
      <c r="Q12540" s="77"/>
    </row>
    <row r="12541" spans="17:17" x14ac:dyDescent="0.3">
      <c r="Q12541" s="77"/>
    </row>
    <row r="12542" spans="17:17" x14ac:dyDescent="0.3">
      <c r="Q12542" s="77"/>
    </row>
    <row r="12543" spans="17:17" x14ac:dyDescent="0.3">
      <c r="Q12543" s="77"/>
    </row>
    <row r="12544" spans="17:17" x14ac:dyDescent="0.3">
      <c r="Q12544" s="77"/>
    </row>
    <row r="12545" spans="17:17" x14ac:dyDescent="0.3">
      <c r="Q12545" s="77"/>
    </row>
    <row r="12546" spans="17:17" x14ac:dyDescent="0.3">
      <c r="Q12546" s="77"/>
    </row>
    <row r="12547" spans="17:17" x14ac:dyDescent="0.3">
      <c r="Q12547" s="77"/>
    </row>
    <row r="12548" spans="17:17" x14ac:dyDescent="0.3">
      <c r="Q12548" s="77"/>
    </row>
    <row r="12549" spans="17:17" x14ac:dyDescent="0.3">
      <c r="Q12549" s="77"/>
    </row>
    <row r="12550" spans="17:17" x14ac:dyDescent="0.3">
      <c r="Q12550" s="77"/>
    </row>
    <row r="12551" spans="17:17" x14ac:dyDescent="0.3">
      <c r="Q12551" s="77"/>
    </row>
    <row r="12552" spans="17:17" x14ac:dyDescent="0.3">
      <c r="Q12552" s="77"/>
    </row>
    <row r="12553" spans="17:17" x14ac:dyDescent="0.3">
      <c r="Q12553" s="77"/>
    </row>
    <row r="12554" spans="17:17" x14ac:dyDescent="0.3">
      <c r="Q12554" s="77"/>
    </row>
    <row r="12555" spans="17:17" x14ac:dyDescent="0.3">
      <c r="Q12555" s="77"/>
    </row>
    <row r="12556" spans="17:17" x14ac:dyDescent="0.3">
      <c r="Q12556" s="77"/>
    </row>
    <row r="12557" spans="17:17" x14ac:dyDescent="0.3">
      <c r="Q12557" s="77"/>
    </row>
    <row r="12558" spans="17:17" x14ac:dyDescent="0.3">
      <c r="Q12558" s="77"/>
    </row>
    <row r="12559" spans="17:17" x14ac:dyDescent="0.3">
      <c r="Q12559" s="77"/>
    </row>
    <row r="12560" spans="17:17" x14ac:dyDescent="0.3">
      <c r="Q12560" s="77"/>
    </row>
    <row r="12561" spans="17:17" x14ac:dyDescent="0.3">
      <c r="Q12561" s="77"/>
    </row>
    <row r="12562" spans="17:17" x14ac:dyDescent="0.3">
      <c r="Q12562" s="77"/>
    </row>
    <row r="12563" spans="17:17" x14ac:dyDescent="0.3">
      <c r="Q12563" s="77"/>
    </row>
    <row r="12564" spans="17:17" x14ac:dyDescent="0.3">
      <c r="Q12564" s="77"/>
    </row>
    <row r="12565" spans="17:17" x14ac:dyDescent="0.3">
      <c r="Q12565" s="77"/>
    </row>
    <row r="12566" spans="17:17" x14ac:dyDescent="0.3">
      <c r="Q12566" s="77"/>
    </row>
    <row r="12567" spans="17:17" x14ac:dyDescent="0.3">
      <c r="Q12567" s="77"/>
    </row>
    <row r="12568" spans="17:17" x14ac:dyDescent="0.3">
      <c r="Q12568" s="77"/>
    </row>
    <row r="12569" spans="17:17" x14ac:dyDescent="0.3">
      <c r="Q12569" s="77"/>
    </row>
    <row r="12570" spans="17:17" x14ac:dyDescent="0.3">
      <c r="Q12570" s="77"/>
    </row>
    <row r="12571" spans="17:17" x14ac:dyDescent="0.3">
      <c r="Q12571" s="77"/>
    </row>
    <row r="12572" spans="17:17" x14ac:dyDescent="0.3">
      <c r="Q12572" s="77"/>
    </row>
    <row r="12573" spans="17:17" x14ac:dyDescent="0.3">
      <c r="Q12573" s="77"/>
    </row>
    <row r="12574" spans="17:17" x14ac:dyDescent="0.3">
      <c r="Q12574" s="77"/>
    </row>
    <row r="12575" spans="17:17" x14ac:dyDescent="0.3">
      <c r="Q12575" s="77"/>
    </row>
    <row r="12576" spans="17:17" x14ac:dyDescent="0.3">
      <c r="Q12576" s="77"/>
    </row>
    <row r="12577" spans="17:17" x14ac:dyDescent="0.3">
      <c r="Q12577" s="77"/>
    </row>
    <row r="12578" spans="17:17" x14ac:dyDescent="0.3">
      <c r="Q12578" s="77"/>
    </row>
    <row r="12579" spans="17:17" x14ac:dyDescent="0.3">
      <c r="Q12579" s="77"/>
    </row>
    <row r="12580" spans="17:17" x14ac:dyDescent="0.3">
      <c r="Q12580" s="77"/>
    </row>
    <row r="12581" spans="17:17" x14ac:dyDescent="0.3">
      <c r="Q12581" s="77"/>
    </row>
    <row r="12582" spans="17:17" x14ac:dyDescent="0.3">
      <c r="Q12582" s="77"/>
    </row>
    <row r="12583" spans="17:17" x14ac:dyDescent="0.3">
      <c r="Q12583" s="77"/>
    </row>
    <row r="12584" spans="17:17" x14ac:dyDescent="0.3">
      <c r="Q12584" s="77"/>
    </row>
    <row r="12585" spans="17:17" x14ac:dyDescent="0.3">
      <c r="Q12585" s="77"/>
    </row>
    <row r="12586" spans="17:17" x14ac:dyDescent="0.3">
      <c r="Q12586" s="77"/>
    </row>
    <row r="12587" spans="17:17" x14ac:dyDescent="0.3">
      <c r="Q12587" s="77"/>
    </row>
    <row r="12588" spans="17:17" x14ac:dyDescent="0.3">
      <c r="Q12588" s="77"/>
    </row>
    <row r="12589" spans="17:17" x14ac:dyDescent="0.3">
      <c r="Q12589" s="77"/>
    </row>
    <row r="12590" spans="17:17" x14ac:dyDescent="0.3">
      <c r="Q12590" s="77"/>
    </row>
    <row r="12591" spans="17:17" x14ac:dyDescent="0.3">
      <c r="Q12591" s="77"/>
    </row>
    <row r="12592" spans="17:17" x14ac:dyDescent="0.3">
      <c r="Q12592" s="77"/>
    </row>
    <row r="12593" spans="17:17" x14ac:dyDescent="0.3">
      <c r="Q12593" s="77"/>
    </row>
    <row r="12594" spans="17:17" x14ac:dyDescent="0.3">
      <c r="Q12594" s="77"/>
    </row>
    <row r="12595" spans="17:17" x14ac:dyDescent="0.3">
      <c r="Q12595" s="77"/>
    </row>
    <row r="12596" spans="17:17" x14ac:dyDescent="0.3">
      <c r="Q12596" s="77"/>
    </row>
    <row r="12597" spans="17:17" x14ac:dyDescent="0.3">
      <c r="Q12597" s="77"/>
    </row>
    <row r="12598" spans="17:17" x14ac:dyDescent="0.3">
      <c r="Q12598" s="77"/>
    </row>
    <row r="12599" spans="17:17" x14ac:dyDescent="0.3">
      <c r="Q12599" s="77"/>
    </row>
    <row r="12600" spans="17:17" x14ac:dyDescent="0.3">
      <c r="Q12600" s="77"/>
    </row>
    <row r="12601" spans="17:17" x14ac:dyDescent="0.3">
      <c r="Q12601" s="77"/>
    </row>
    <row r="12602" spans="17:17" x14ac:dyDescent="0.3">
      <c r="Q12602" s="77"/>
    </row>
    <row r="12603" spans="17:17" x14ac:dyDescent="0.3">
      <c r="Q12603" s="77"/>
    </row>
    <row r="12604" spans="17:17" x14ac:dyDescent="0.3">
      <c r="Q12604" s="77"/>
    </row>
    <row r="12605" spans="17:17" x14ac:dyDescent="0.3">
      <c r="Q12605" s="77"/>
    </row>
    <row r="12606" spans="17:17" x14ac:dyDescent="0.3">
      <c r="Q12606" s="77"/>
    </row>
    <row r="12607" spans="17:17" x14ac:dyDescent="0.3">
      <c r="Q12607" s="77"/>
    </row>
    <row r="12608" spans="17:17" x14ac:dyDescent="0.3">
      <c r="Q12608" s="77"/>
    </row>
    <row r="12609" spans="17:17" x14ac:dyDescent="0.3">
      <c r="Q12609" s="77"/>
    </row>
    <row r="12610" spans="17:17" x14ac:dyDescent="0.3">
      <c r="Q12610" s="77"/>
    </row>
    <row r="12611" spans="17:17" x14ac:dyDescent="0.3">
      <c r="Q12611" s="77"/>
    </row>
    <row r="12612" spans="17:17" x14ac:dyDescent="0.3">
      <c r="Q12612" s="77"/>
    </row>
    <row r="12613" spans="17:17" x14ac:dyDescent="0.3">
      <c r="Q12613" s="77"/>
    </row>
    <row r="12614" spans="17:17" x14ac:dyDescent="0.3">
      <c r="Q12614" s="77"/>
    </row>
    <row r="12615" spans="17:17" x14ac:dyDescent="0.3">
      <c r="Q12615" s="77"/>
    </row>
    <row r="12616" spans="17:17" x14ac:dyDescent="0.3">
      <c r="Q12616" s="77"/>
    </row>
    <row r="12617" spans="17:17" x14ac:dyDescent="0.3">
      <c r="Q12617" s="77"/>
    </row>
    <row r="12618" spans="17:17" x14ac:dyDescent="0.3">
      <c r="Q12618" s="77"/>
    </row>
    <row r="12619" spans="17:17" x14ac:dyDescent="0.3">
      <c r="Q12619" s="77"/>
    </row>
    <row r="12620" spans="17:17" x14ac:dyDescent="0.3">
      <c r="Q12620" s="77"/>
    </row>
    <row r="12621" spans="17:17" x14ac:dyDescent="0.3">
      <c r="Q12621" s="77"/>
    </row>
    <row r="12622" spans="17:17" x14ac:dyDescent="0.3">
      <c r="Q12622" s="77"/>
    </row>
    <row r="12623" spans="17:17" x14ac:dyDescent="0.3">
      <c r="Q12623" s="77"/>
    </row>
    <row r="12624" spans="17:17" x14ac:dyDescent="0.3">
      <c r="Q12624" s="77"/>
    </row>
    <row r="12625" spans="17:17" x14ac:dyDescent="0.3">
      <c r="Q12625" s="77"/>
    </row>
    <row r="12626" spans="17:17" x14ac:dyDescent="0.3">
      <c r="Q12626" s="77"/>
    </row>
    <row r="12627" spans="17:17" x14ac:dyDescent="0.3">
      <c r="Q12627" s="77"/>
    </row>
    <row r="12628" spans="17:17" x14ac:dyDescent="0.3">
      <c r="Q12628" s="77"/>
    </row>
    <row r="12629" spans="17:17" x14ac:dyDescent="0.3">
      <c r="Q12629" s="77"/>
    </row>
    <row r="12630" spans="17:17" x14ac:dyDescent="0.3">
      <c r="Q12630" s="77"/>
    </row>
    <row r="12631" spans="17:17" x14ac:dyDescent="0.3">
      <c r="Q12631" s="77"/>
    </row>
    <row r="12632" spans="17:17" x14ac:dyDescent="0.3">
      <c r="Q12632" s="77"/>
    </row>
    <row r="12633" spans="17:17" x14ac:dyDescent="0.3">
      <c r="Q12633" s="77"/>
    </row>
    <row r="12634" spans="17:17" x14ac:dyDescent="0.3">
      <c r="Q12634" s="77"/>
    </row>
    <row r="12635" spans="17:17" x14ac:dyDescent="0.3">
      <c r="Q12635" s="77"/>
    </row>
    <row r="12636" spans="17:17" x14ac:dyDescent="0.3">
      <c r="Q12636" s="77"/>
    </row>
    <row r="12637" spans="17:17" x14ac:dyDescent="0.3">
      <c r="Q12637" s="77"/>
    </row>
    <row r="12638" spans="17:17" x14ac:dyDescent="0.3">
      <c r="Q12638" s="77"/>
    </row>
    <row r="12639" spans="17:17" x14ac:dyDescent="0.3">
      <c r="Q12639" s="77"/>
    </row>
    <row r="12640" spans="17:17" x14ac:dyDescent="0.3">
      <c r="Q12640" s="77"/>
    </row>
    <row r="12641" spans="17:17" x14ac:dyDescent="0.3">
      <c r="Q12641" s="77"/>
    </row>
    <row r="12642" spans="17:17" x14ac:dyDescent="0.3">
      <c r="Q12642" s="77"/>
    </row>
    <row r="12643" spans="17:17" x14ac:dyDescent="0.3">
      <c r="Q12643" s="77"/>
    </row>
    <row r="12644" spans="17:17" x14ac:dyDescent="0.3">
      <c r="Q12644" s="77"/>
    </row>
    <row r="12645" spans="17:17" x14ac:dyDescent="0.3">
      <c r="Q12645" s="77"/>
    </row>
    <row r="12646" spans="17:17" x14ac:dyDescent="0.3">
      <c r="Q12646" s="77"/>
    </row>
    <row r="12647" spans="17:17" x14ac:dyDescent="0.3">
      <c r="Q12647" s="77"/>
    </row>
    <row r="12648" spans="17:17" x14ac:dyDescent="0.3">
      <c r="Q12648" s="77"/>
    </row>
    <row r="12649" spans="17:17" x14ac:dyDescent="0.3">
      <c r="Q12649" s="77"/>
    </row>
    <row r="12650" spans="17:17" x14ac:dyDescent="0.3">
      <c r="Q12650" s="77"/>
    </row>
    <row r="12651" spans="17:17" x14ac:dyDescent="0.3">
      <c r="Q12651" s="77"/>
    </row>
    <row r="12652" spans="17:17" x14ac:dyDescent="0.3">
      <c r="Q12652" s="77"/>
    </row>
    <row r="12653" spans="17:17" x14ac:dyDescent="0.3">
      <c r="Q12653" s="77"/>
    </row>
    <row r="12654" spans="17:17" x14ac:dyDescent="0.3">
      <c r="Q12654" s="77"/>
    </row>
    <row r="12655" spans="17:17" x14ac:dyDescent="0.3">
      <c r="Q12655" s="77"/>
    </row>
    <row r="12656" spans="17:17" x14ac:dyDescent="0.3">
      <c r="Q12656" s="77"/>
    </row>
    <row r="12657" spans="17:17" x14ac:dyDescent="0.3">
      <c r="Q12657" s="77"/>
    </row>
    <row r="12658" spans="17:17" x14ac:dyDescent="0.3">
      <c r="Q12658" s="77"/>
    </row>
    <row r="12659" spans="17:17" x14ac:dyDescent="0.3">
      <c r="Q12659" s="77"/>
    </row>
    <row r="12660" spans="17:17" x14ac:dyDescent="0.3">
      <c r="Q12660" s="77"/>
    </row>
    <row r="12661" spans="17:17" x14ac:dyDescent="0.3">
      <c r="Q12661" s="77"/>
    </row>
    <row r="12662" spans="17:17" x14ac:dyDescent="0.3">
      <c r="Q12662" s="77"/>
    </row>
    <row r="12663" spans="17:17" x14ac:dyDescent="0.3">
      <c r="Q12663" s="77"/>
    </row>
    <row r="12664" spans="17:17" x14ac:dyDescent="0.3">
      <c r="Q12664" s="77"/>
    </row>
    <row r="12665" spans="17:17" x14ac:dyDescent="0.3">
      <c r="Q12665" s="77"/>
    </row>
    <row r="12666" spans="17:17" x14ac:dyDescent="0.3">
      <c r="Q12666" s="77"/>
    </row>
    <row r="12667" spans="17:17" x14ac:dyDescent="0.3">
      <c r="Q12667" s="77"/>
    </row>
    <row r="12668" spans="17:17" x14ac:dyDescent="0.3">
      <c r="Q12668" s="77"/>
    </row>
    <row r="12669" spans="17:17" x14ac:dyDescent="0.3">
      <c r="Q12669" s="77"/>
    </row>
    <row r="12670" spans="17:17" x14ac:dyDescent="0.3">
      <c r="Q12670" s="77"/>
    </row>
    <row r="12671" spans="17:17" x14ac:dyDescent="0.3">
      <c r="Q12671" s="77"/>
    </row>
    <row r="12672" spans="17:17" x14ac:dyDescent="0.3">
      <c r="Q12672" s="77"/>
    </row>
    <row r="12673" spans="17:17" x14ac:dyDescent="0.3">
      <c r="Q12673" s="77"/>
    </row>
    <row r="12674" spans="17:17" x14ac:dyDescent="0.3">
      <c r="Q12674" s="77"/>
    </row>
    <row r="12675" spans="17:17" x14ac:dyDescent="0.3">
      <c r="Q12675" s="77"/>
    </row>
    <row r="12676" spans="17:17" x14ac:dyDescent="0.3">
      <c r="Q12676" s="77"/>
    </row>
    <row r="12677" spans="17:17" x14ac:dyDescent="0.3">
      <c r="Q12677" s="77"/>
    </row>
    <row r="12678" spans="17:17" x14ac:dyDescent="0.3">
      <c r="Q12678" s="77"/>
    </row>
    <row r="12679" spans="17:17" x14ac:dyDescent="0.3">
      <c r="Q12679" s="77"/>
    </row>
    <row r="12680" spans="17:17" x14ac:dyDescent="0.3">
      <c r="Q12680" s="77"/>
    </row>
    <row r="12681" spans="17:17" x14ac:dyDescent="0.3">
      <c r="Q12681" s="77"/>
    </row>
    <row r="12682" spans="17:17" x14ac:dyDescent="0.3">
      <c r="Q12682" s="77"/>
    </row>
    <row r="12683" spans="17:17" x14ac:dyDescent="0.3">
      <c r="Q12683" s="77"/>
    </row>
    <row r="12684" spans="17:17" x14ac:dyDescent="0.3">
      <c r="Q12684" s="77"/>
    </row>
    <row r="12685" spans="17:17" x14ac:dyDescent="0.3">
      <c r="Q12685" s="77"/>
    </row>
    <row r="12686" spans="17:17" x14ac:dyDescent="0.3">
      <c r="Q12686" s="77"/>
    </row>
    <row r="12687" spans="17:17" x14ac:dyDescent="0.3">
      <c r="Q12687" s="77"/>
    </row>
    <row r="12688" spans="17:17" x14ac:dyDescent="0.3">
      <c r="Q12688" s="77"/>
    </row>
    <row r="12689" spans="17:17" x14ac:dyDescent="0.3">
      <c r="Q12689" s="77"/>
    </row>
    <row r="12690" spans="17:17" x14ac:dyDescent="0.3">
      <c r="Q12690" s="77"/>
    </row>
    <row r="12691" spans="17:17" x14ac:dyDescent="0.3">
      <c r="Q12691" s="77"/>
    </row>
    <row r="12692" spans="17:17" x14ac:dyDescent="0.3">
      <c r="Q12692" s="77"/>
    </row>
    <row r="12693" spans="17:17" x14ac:dyDescent="0.3">
      <c r="Q12693" s="77"/>
    </row>
    <row r="12694" spans="17:17" x14ac:dyDescent="0.3">
      <c r="Q12694" s="77"/>
    </row>
    <row r="12695" spans="17:17" x14ac:dyDescent="0.3">
      <c r="Q12695" s="77"/>
    </row>
    <row r="12696" spans="17:17" x14ac:dyDescent="0.3">
      <c r="Q12696" s="77"/>
    </row>
    <row r="12697" spans="17:17" x14ac:dyDescent="0.3">
      <c r="Q12697" s="77"/>
    </row>
    <row r="12698" spans="17:17" x14ac:dyDescent="0.3">
      <c r="Q12698" s="77"/>
    </row>
    <row r="12699" spans="17:17" x14ac:dyDescent="0.3">
      <c r="Q12699" s="77"/>
    </row>
    <row r="12700" spans="17:17" x14ac:dyDescent="0.3">
      <c r="Q12700" s="77"/>
    </row>
    <row r="12701" spans="17:17" x14ac:dyDescent="0.3">
      <c r="Q12701" s="77"/>
    </row>
    <row r="12702" spans="17:17" x14ac:dyDescent="0.3">
      <c r="Q12702" s="77"/>
    </row>
    <row r="12703" spans="17:17" x14ac:dyDescent="0.3">
      <c r="Q12703" s="77"/>
    </row>
    <row r="12704" spans="17:17" x14ac:dyDescent="0.3">
      <c r="Q12704" s="77"/>
    </row>
    <row r="12705" spans="17:17" x14ac:dyDescent="0.3">
      <c r="Q12705" s="77"/>
    </row>
    <row r="12706" spans="17:17" x14ac:dyDescent="0.3">
      <c r="Q12706" s="77"/>
    </row>
    <row r="12707" spans="17:17" x14ac:dyDescent="0.3">
      <c r="Q12707" s="77"/>
    </row>
    <row r="12708" spans="17:17" x14ac:dyDescent="0.3">
      <c r="Q12708" s="77"/>
    </row>
    <row r="12709" spans="17:17" x14ac:dyDescent="0.3">
      <c r="Q12709" s="77"/>
    </row>
    <row r="12710" spans="17:17" x14ac:dyDescent="0.3">
      <c r="Q12710" s="77"/>
    </row>
    <row r="12711" spans="17:17" x14ac:dyDescent="0.3">
      <c r="Q12711" s="77"/>
    </row>
    <row r="12712" spans="17:17" x14ac:dyDescent="0.3">
      <c r="Q12712" s="77"/>
    </row>
    <row r="12713" spans="17:17" x14ac:dyDescent="0.3">
      <c r="Q12713" s="77"/>
    </row>
    <row r="12714" spans="17:17" x14ac:dyDescent="0.3">
      <c r="Q12714" s="77"/>
    </row>
    <row r="12715" spans="17:17" x14ac:dyDescent="0.3">
      <c r="Q12715" s="77"/>
    </row>
    <row r="12716" spans="17:17" x14ac:dyDescent="0.3">
      <c r="Q12716" s="77"/>
    </row>
    <row r="12717" spans="17:17" x14ac:dyDescent="0.3">
      <c r="Q12717" s="77"/>
    </row>
    <row r="12718" spans="17:17" x14ac:dyDescent="0.3">
      <c r="Q12718" s="77"/>
    </row>
    <row r="12719" spans="17:17" x14ac:dyDescent="0.3">
      <c r="Q12719" s="77"/>
    </row>
    <row r="12720" spans="17:17" x14ac:dyDescent="0.3">
      <c r="Q12720" s="77"/>
    </row>
    <row r="12721" spans="17:17" x14ac:dyDescent="0.3">
      <c r="Q12721" s="77"/>
    </row>
    <row r="12722" spans="17:17" x14ac:dyDescent="0.3">
      <c r="Q12722" s="77"/>
    </row>
    <row r="12723" spans="17:17" x14ac:dyDescent="0.3">
      <c r="Q12723" s="77"/>
    </row>
    <row r="12724" spans="17:17" x14ac:dyDescent="0.3">
      <c r="Q12724" s="77"/>
    </row>
    <row r="12725" spans="17:17" x14ac:dyDescent="0.3">
      <c r="Q12725" s="77"/>
    </row>
    <row r="12726" spans="17:17" x14ac:dyDescent="0.3">
      <c r="Q12726" s="77"/>
    </row>
    <row r="12727" spans="17:17" x14ac:dyDescent="0.3">
      <c r="Q12727" s="77"/>
    </row>
    <row r="12728" spans="17:17" x14ac:dyDescent="0.3">
      <c r="Q12728" s="77"/>
    </row>
    <row r="12729" spans="17:17" x14ac:dyDescent="0.3">
      <c r="Q12729" s="77"/>
    </row>
    <row r="12730" spans="17:17" x14ac:dyDescent="0.3">
      <c r="Q12730" s="77"/>
    </row>
    <row r="12731" spans="17:17" x14ac:dyDescent="0.3">
      <c r="Q12731" s="77"/>
    </row>
    <row r="12732" spans="17:17" x14ac:dyDescent="0.3">
      <c r="Q12732" s="77"/>
    </row>
    <row r="12733" spans="17:17" x14ac:dyDescent="0.3">
      <c r="Q12733" s="77"/>
    </row>
    <row r="12734" spans="17:17" x14ac:dyDescent="0.3">
      <c r="Q12734" s="77"/>
    </row>
    <row r="12735" spans="17:17" x14ac:dyDescent="0.3">
      <c r="Q12735" s="77"/>
    </row>
    <row r="12736" spans="17:17" x14ac:dyDescent="0.3">
      <c r="Q12736" s="77"/>
    </row>
    <row r="12737" spans="17:17" x14ac:dyDescent="0.3">
      <c r="Q12737" s="77"/>
    </row>
    <row r="12738" spans="17:17" x14ac:dyDescent="0.3">
      <c r="Q12738" s="77"/>
    </row>
    <row r="12739" spans="17:17" x14ac:dyDescent="0.3">
      <c r="Q12739" s="77"/>
    </row>
    <row r="12740" spans="17:17" x14ac:dyDescent="0.3">
      <c r="Q12740" s="77"/>
    </row>
    <row r="12741" spans="17:17" x14ac:dyDescent="0.3">
      <c r="Q12741" s="77"/>
    </row>
    <row r="12742" spans="17:17" x14ac:dyDescent="0.3">
      <c r="Q12742" s="77"/>
    </row>
    <row r="12743" spans="17:17" x14ac:dyDescent="0.3">
      <c r="Q12743" s="77"/>
    </row>
    <row r="12744" spans="17:17" x14ac:dyDescent="0.3">
      <c r="Q12744" s="77"/>
    </row>
    <row r="12745" spans="17:17" x14ac:dyDescent="0.3">
      <c r="Q12745" s="77"/>
    </row>
    <row r="12746" spans="17:17" x14ac:dyDescent="0.3">
      <c r="Q12746" s="77"/>
    </row>
    <row r="12747" spans="17:17" x14ac:dyDescent="0.3">
      <c r="Q12747" s="77"/>
    </row>
    <row r="12748" spans="17:17" x14ac:dyDescent="0.3">
      <c r="Q12748" s="77"/>
    </row>
    <row r="12749" spans="17:17" x14ac:dyDescent="0.3">
      <c r="Q12749" s="77"/>
    </row>
    <row r="12750" spans="17:17" x14ac:dyDescent="0.3">
      <c r="Q12750" s="77"/>
    </row>
    <row r="12751" spans="17:17" x14ac:dyDescent="0.3">
      <c r="Q12751" s="77"/>
    </row>
    <row r="12752" spans="17:17" x14ac:dyDescent="0.3">
      <c r="Q12752" s="77"/>
    </row>
    <row r="12753" spans="17:17" x14ac:dyDescent="0.3">
      <c r="Q12753" s="77"/>
    </row>
    <row r="12754" spans="17:17" x14ac:dyDescent="0.3">
      <c r="Q12754" s="77"/>
    </row>
    <row r="12755" spans="17:17" x14ac:dyDescent="0.3">
      <c r="Q12755" s="77"/>
    </row>
    <row r="12756" spans="17:17" x14ac:dyDescent="0.3">
      <c r="Q12756" s="77"/>
    </row>
    <row r="12757" spans="17:17" x14ac:dyDescent="0.3">
      <c r="Q12757" s="77"/>
    </row>
    <row r="12758" spans="17:17" x14ac:dyDescent="0.3">
      <c r="Q12758" s="77"/>
    </row>
    <row r="12759" spans="17:17" x14ac:dyDescent="0.3">
      <c r="Q12759" s="77"/>
    </row>
    <row r="12760" spans="17:17" x14ac:dyDescent="0.3">
      <c r="Q12760" s="77"/>
    </row>
    <row r="12761" spans="17:17" x14ac:dyDescent="0.3">
      <c r="Q12761" s="77"/>
    </row>
    <row r="12762" spans="17:17" x14ac:dyDescent="0.3">
      <c r="Q12762" s="77"/>
    </row>
    <row r="12763" spans="17:17" x14ac:dyDescent="0.3">
      <c r="Q12763" s="77"/>
    </row>
    <row r="12764" spans="17:17" x14ac:dyDescent="0.3">
      <c r="Q12764" s="77"/>
    </row>
    <row r="12765" spans="17:17" x14ac:dyDescent="0.3">
      <c r="Q12765" s="77"/>
    </row>
    <row r="12766" spans="17:17" x14ac:dyDescent="0.3">
      <c r="Q12766" s="77"/>
    </row>
    <row r="12767" spans="17:17" x14ac:dyDescent="0.3">
      <c r="Q12767" s="77"/>
    </row>
    <row r="12768" spans="17:17" x14ac:dyDescent="0.3">
      <c r="Q12768" s="77"/>
    </row>
    <row r="12769" spans="17:17" x14ac:dyDescent="0.3">
      <c r="Q12769" s="77"/>
    </row>
    <row r="12770" spans="17:17" x14ac:dyDescent="0.3">
      <c r="Q12770" s="77"/>
    </row>
    <row r="12771" spans="17:17" x14ac:dyDescent="0.3">
      <c r="Q12771" s="77"/>
    </row>
    <row r="12772" spans="17:17" x14ac:dyDescent="0.3">
      <c r="Q12772" s="77"/>
    </row>
    <row r="12773" spans="17:17" x14ac:dyDescent="0.3">
      <c r="Q12773" s="77"/>
    </row>
    <row r="12774" spans="17:17" x14ac:dyDescent="0.3">
      <c r="Q12774" s="77"/>
    </row>
    <row r="12775" spans="17:17" x14ac:dyDescent="0.3">
      <c r="Q12775" s="77"/>
    </row>
    <row r="12776" spans="17:17" x14ac:dyDescent="0.3">
      <c r="Q12776" s="77"/>
    </row>
    <row r="12777" spans="17:17" x14ac:dyDescent="0.3">
      <c r="Q12777" s="77"/>
    </row>
    <row r="12778" spans="17:17" x14ac:dyDescent="0.3">
      <c r="Q12778" s="77"/>
    </row>
    <row r="12779" spans="17:17" x14ac:dyDescent="0.3">
      <c r="Q12779" s="77"/>
    </row>
    <row r="12780" spans="17:17" x14ac:dyDescent="0.3">
      <c r="Q12780" s="77"/>
    </row>
    <row r="12781" spans="17:17" x14ac:dyDescent="0.3">
      <c r="Q12781" s="77"/>
    </row>
    <row r="12782" spans="17:17" x14ac:dyDescent="0.3">
      <c r="Q12782" s="77"/>
    </row>
    <row r="12783" spans="17:17" x14ac:dyDescent="0.3">
      <c r="Q12783" s="77"/>
    </row>
    <row r="12784" spans="17:17" x14ac:dyDescent="0.3">
      <c r="Q12784" s="77"/>
    </row>
    <row r="12785" spans="17:17" x14ac:dyDescent="0.3">
      <c r="Q12785" s="77"/>
    </row>
    <row r="12786" spans="17:17" x14ac:dyDescent="0.3">
      <c r="Q12786" s="77"/>
    </row>
    <row r="12787" spans="17:17" x14ac:dyDescent="0.3">
      <c r="Q12787" s="77"/>
    </row>
    <row r="12788" spans="17:17" x14ac:dyDescent="0.3">
      <c r="Q12788" s="77"/>
    </row>
    <row r="12789" spans="17:17" x14ac:dyDescent="0.3">
      <c r="Q12789" s="77"/>
    </row>
    <row r="12790" spans="17:17" x14ac:dyDescent="0.3">
      <c r="Q12790" s="77"/>
    </row>
    <row r="12791" spans="17:17" x14ac:dyDescent="0.3">
      <c r="Q12791" s="77"/>
    </row>
    <row r="12792" spans="17:17" x14ac:dyDescent="0.3">
      <c r="Q12792" s="77"/>
    </row>
    <row r="12793" spans="17:17" x14ac:dyDescent="0.3">
      <c r="Q12793" s="77"/>
    </row>
    <row r="12794" spans="17:17" x14ac:dyDescent="0.3">
      <c r="Q12794" s="77"/>
    </row>
    <row r="12795" spans="17:17" x14ac:dyDescent="0.3">
      <c r="Q12795" s="77"/>
    </row>
    <row r="12796" spans="17:17" x14ac:dyDescent="0.3">
      <c r="Q12796" s="77"/>
    </row>
    <row r="12797" spans="17:17" x14ac:dyDescent="0.3">
      <c r="Q12797" s="77"/>
    </row>
    <row r="12798" spans="17:17" x14ac:dyDescent="0.3">
      <c r="Q12798" s="77"/>
    </row>
    <row r="12799" spans="17:17" x14ac:dyDescent="0.3">
      <c r="Q12799" s="77"/>
    </row>
    <row r="12800" spans="17:17" x14ac:dyDescent="0.3">
      <c r="Q12800" s="77"/>
    </row>
    <row r="12801" spans="17:17" x14ac:dyDescent="0.3">
      <c r="Q12801" s="77"/>
    </row>
    <row r="12802" spans="17:17" x14ac:dyDescent="0.3">
      <c r="Q12802" s="77"/>
    </row>
    <row r="12803" spans="17:17" x14ac:dyDescent="0.3">
      <c r="Q12803" s="77"/>
    </row>
    <row r="12804" spans="17:17" x14ac:dyDescent="0.3">
      <c r="Q12804" s="77"/>
    </row>
    <row r="12805" spans="17:17" x14ac:dyDescent="0.3">
      <c r="Q12805" s="77"/>
    </row>
    <row r="12806" spans="17:17" x14ac:dyDescent="0.3">
      <c r="Q12806" s="77"/>
    </row>
    <row r="12807" spans="17:17" x14ac:dyDescent="0.3">
      <c r="Q12807" s="77"/>
    </row>
    <row r="12808" spans="17:17" x14ac:dyDescent="0.3">
      <c r="Q12808" s="77"/>
    </row>
    <row r="12809" spans="17:17" x14ac:dyDescent="0.3">
      <c r="Q12809" s="77"/>
    </row>
    <row r="12810" spans="17:17" x14ac:dyDescent="0.3">
      <c r="Q12810" s="77"/>
    </row>
    <row r="12811" spans="17:17" x14ac:dyDescent="0.3">
      <c r="Q12811" s="77"/>
    </row>
    <row r="12812" spans="17:17" x14ac:dyDescent="0.3">
      <c r="Q12812" s="77"/>
    </row>
    <row r="12813" spans="17:17" x14ac:dyDescent="0.3">
      <c r="Q12813" s="77"/>
    </row>
    <row r="12814" spans="17:17" x14ac:dyDescent="0.3">
      <c r="Q12814" s="77"/>
    </row>
    <row r="12815" spans="17:17" x14ac:dyDescent="0.3">
      <c r="Q12815" s="77"/>
    </row>
    <row r="12816" spans="17:17" x14ac:dyDescent="0.3">
      <c r="Q12816" s="77"/>
    </row>
    <row r="12817" spans="17:17" x14ac:dyDescent="0.3">
      <c r="Q12817" s="77"/>
    </row>
    <row r="12818" spans="17:17" x14ac:dyDescent="0.3">
      <c r="Q12818" s="77"/>
    </row>
    <row r="12819" spans="17:17" x14ac:dyDescent="0.3">
      <c r="Q12819" s="77"/>
    </row>
    <row r="12820" spans="17:17" x14ac:dyDescent="0.3">
      <c r="Q12820" s="77"/>
    </row>
    <row r="12821" spans="17:17" x14ac:dyDescent="0.3">
      <c r="Q12821" s="77"/>
    </row>
    <row r="12822" spans="17:17" x14ac:dyDescent="0.3">
      <c r="Q12822" s="77"/>
    </row>
    <row r="12823" spans="17:17" x14ac:dyDescent="0.3">
      <c r="Q12823" s="77"/>
    </row>
    <row r="12824" spans="17:17" x14ac:dyDescent="0.3">
      <c r="Q12824" s="77"/>
    </row>
    <row r="12825" spans="17:17" x14ac:dyDescent="0.3">
      <c r="Q12825" s="77"/>
    </row>
    <row r="12826" spans="17:17" x14ac:dyDescent="0.3">
      <c r="Q12826" s="77"/>
    </row>
    <row r="12827" spans="17:17" x14ac:dyDescent="0.3">
      <c r="Q12827" s="77"/>
    </row>
    <row r="12828" spans="17:17" x14ac:dyDescent="0.3">
      <c r="Q12828" s="77"/>
    </row>
    <row r="12829" spans="17:17" x14ac:dyDescent="0.3">
      <c r="Q12829" s="77"/>
    </row>
    <row r="12830" spans="17:17" x14ac:dyDescent="0.3">
      <c r="Q12830" s="77"/>
    </row>
    <row r="12831" spans="17:17" x14ac:dyDescent="0.3">
      <c r="Q12831" s="77"/>
    </row>
    <row r="12832" spans="17:17" x14ac:dyDescent="0.3">
      <c r="Q12832" s="77"/>
    </row>
    <row r="12833" spans="17:17" x14ac:dyDescent="0.3">
      <c r="Q12833" s="77"/>
    </row>
    <row r="12834" spans="17:17" x14ac:dyDescent="0.3">
      <c r="Q12834" s="77"/>
    </row>
    <row r="12835" spans="17:17" x14ac:dyDescent="0.3">
      <c r="Q12835" s="77"/>
    </row>
    <row r="12836" spans="17:17" x14ac:dyDescent="0.3">
      <c r="Q12836" s="77"/>
    </row>
    <row r="12837" spans="17:17" x14ac:dyDescent="0.3">
      <c r="Q12837" s="77"/>
    </row>
    <row r="12838" spans="17:17" x14ac:dyDescent="0.3">
      <c r="Q12838" s="77"/>
    </row>
    <row r="12839" spans="17:17" x14ac:dyDescent="0.3">
      <c r="Q12839" s="77"/>
    </row>
    <row r="12840" spans="17:17" x14ac:dyDescent="0.3">
      <c r="Q12840" s="77"/>
    </row>
    <row r="12841" spans="17:17" x14ac:dyDescent="0.3">
      <c r="Q12841" s="77"/>
    </row>
    <row r="12842" spans="17:17" x14ac:dyDescent="0.3">
      <c r="Q12842" s="77"/>
    </row>
    <row r="12843" spans="17:17" x14ac:dyDescent="0.3">
      <c r="Q12843" s="77"/>
    </row>
    <row r="12844" spans="17:17" x14ac:dyDescent="0.3">
      <c r="Q12844" s="77"/>
    </row>
    <row r="12845" spans="17:17" x14ac:dyDescent="0.3">
      <c r="Q12845" s="77"/>
    </row>
    <row r="12846" spans="17:17" x14ac:dyDescent="0.3">
      <c r="Q12846" s="77"/>
    </row>
    <row r="12847" spans="17:17" x14ac:dyDescent="0.3">
      <c r="Q12847" s="77"/>
    </row>
    <row r="12848" spans="17:17" x14ac:dyDescent="0.3">
      <c r="Q12848" s="77"/>
    </row>
    <row r="12849" spans="17:17" x14ac:dyDescent="0.3">
      <c r="Q12849" s="77"/>
    </row>
    <row r="12850" spans="17:17" x14ac:dyDescent="0.3">
      <c r="Q12850" s="77"/>
    </row>
    <row r="12851" spans="17:17" x14ac:dyDescent="0.3">
      <c r="Q12851" s="77"/>
    </row>
    <row r="12852" spans="17:17" x14ac:dyDescent="0.3">
      <c r="Q12852" s="77"/>
    </row>
    <row r="12853" spans="17:17" x14ac:dyDescent="0.3">
      <c r="Q12853" s="77"/>
    </row>
    <row r="12854" spans="17:17" x14ac:dyDescent="0.3">
      <c r="Q12854" s="77"/>
    </row>
    <row r="12855" spans="17:17" x14ac:dyDescent="0.3">
      <c r="Q12855" s="77"/>
    </row>
    <row r="12856" spans="17:17" x14ac:dyDescent="0.3">
      <c r="Q12856" s="77"/>
    </row>
    <row r="12857" spans="17:17" x14ac:dyDescent="0.3">
      <c r="Q12857" s="77"/>
    </row>
    <row r="12858" spans="17:17" x14ac:dyDescent="0.3">
      <c r="Q12858" s="77"/>
    </row>
    <row r="12859" spans="17:17" x14ac:dyDescent="0.3">
      <c r="Q12859" s="77"/>
    </row>
    <row r="12860" spans="17:17" x14ac:dyDescent="0.3">
      <c r="Q12860" s="77"/>
    </row>
    <row r="12861" spans="17:17" x14ac:dyDescent="0.3">
      <c r="Q12861" s="77"/>
    </row>
    <row r="12862" spans="17:17" x14ac:dyDescent="0.3">
      <c r="Q12862" s="77"/>
    </row>
    <row r="12863" spans="17:17" x14ac:dyDescent="0.3">
      <c r="Q12863" s="77"/>
    </row>
    <row r="12864" spans="17:17" x14ac:dyDescent="0.3">
      <c r="Q12864" s="77"/>
    </row>
    <row r="12865" spans="17:17" x14ac:dyDescent="0.3">
      <c r="Q12865" s="77"/>
    </row>
    <row r="12866" spans="17:17" x14ac:dyDescent="0.3">
      <c r="Q12866" s="77"/>
    </row>
    <row r="12867" spans="17:17" x14ac:dyDescent="0.3">
      <c r="Q12867" s="77"/>
    </row>
    <row r="12868" spans="17:17" x14ac:dyDescent="0.3">
      <c r="Q12868" s="77"/>
    </row>
    <row r="12869" spans="17:17" x14ac:dyDescent="0.3">
      <c r="Q12869" s="77"/>
    </row>
    <row r="12870" spans="17:17" x14ac:dyDescent="0.3">
      <c r="Q12870" s="77"/>
    </row>
    <row r="12871" spans="17:17" x14ac:dyDescent="0.3">
      <c r="Q12871" s="77"/>
    </row>
    <row r="12872" spans="17:17" x14ac:dyDescent="0.3">
      <c r="Q12872" s="77"/>
    </row>
    <row r="12873" spans="17:17" x14ac:dyDescent="0.3">
      <c r="Q12873" s="77"/>
    </row>
    <row r="12874" spans="17:17" x14ac:dyDescent="0.3">
      <c r="Q12874" s="77"/>
    </row>
    <row r="12875" spans="17:17" x14ac:dyDescent="0.3">
      <c r="Q12875" s="77"/>
    </row>
    <row r="12876" spans="17:17" x14ac:dyDescent="0.3">
      <c r="Q12876" s="77"/>
    </row>
    <row r="12877" spans="17:17" x14ac:dyDescent="0.3">
      <c r="Q12877" s="77"/>
    </row>
    <row r="12878" spans="17:17" x14ac:dyDescent="0.3">
      <c r="Q12878" s="77"/>
    </row>
    <row r="12879" spans="17:17" x14ac:dyDescent="0.3">
      <c r="Q12879" s="77"/>
    </row>
    <row r="12880" spans="17:17" x14ac:dyDescent="0.3">
      <c r="Q12880" s="77"/>
    </row>
    <row r="12881" spans="17:17" x14ac:dyDescent="0.3">
      <c r="Q12881" s="77"/>
    </row>
    <row r="12882" spans="17:17" x14ac:dyDescent="0.3">
      <c r="Q12882" s="77"/>
    </row>
    <row r="12883" spans="17:17" x14ac:dyDescent="0.3">
      <c r="Q12883" s="77"/>
    </row>
    <row r="12884" spans="17:17" x14ac:dyDescent="0.3">
      <c r="Q12884" s="77"/>
    </row>
    <row r="12885" spans="17:17" x14ac:dyDescent="0.3">
      <c r="Q12885" s="77"/>
    </row>
    <row r="12886" spans="17:17" x14ac:dyDescent="0.3">
      <c r="Q12886" s="77"/>
    </row>
    <row r="12887" spans="17:17" x14ac:dyDescent="0.3">
      <c r="Q12887" s="77"/>
    </row>
    <row r="12888" spans="17:17" x14ac:dyDescent="0.3">
      <c r="Q12888" s="77"/>
    </row>
    <row r="12889" spans="17:17" x14ac:dyDescent="0.3">
      <c r="Q12889" s="77"/>
    </row>
    <row r="12890" spans="17:17" x14ac:dyDescent="0.3">
      <c r="Q12890" s="77"/>
    </row>
    <row r="12891" spans="17:17" x14ac:dyDescent="0.3">
      <c r="Q12891" s="77"/>
    </row>
    <row r="12892" spans="17:17" x14ac:dyDescent="0.3">
      <c r="Q12892" s="77"/>
    </row>
    <row r="12893" spans="17:17" x14ac:dyDescent="0.3">
      <c r="Q12893" s="77"/>
    </row>
    <row r="12894" spans="17:17" x14ac:dyDescent="0.3">
      <c r="Q12894" s="77"/>
    </row>
    <row r="12895" spans="17:17" x14ac:dyDescent="0.3">
      <c r="Q12895" s="77"/>
    </row>
    <row r="12896" spans="17:17" x14ac:dyDescent="0.3">
      <c r="Q12896" s="77"/>
    </row>
    <row r="12897" spans="17:17" x14ac:dyDescent="0.3">
      <c r="Q12897" s="77"/>
    </row>
    <row r="12898" spans="17:17" x14ac:dyDescent="0.3">
      <c r="Q12898" s="77"/>
    </row>
    <row r="12899" spans="17:17" x14ac:dyDescent="0.3">
      <c r="Q12899" s="77"/>
    </row>
    <row r="12900" spans="17:17" x14ac:dyDescent="0.3">
      <c r="Q12900" s="77"/>
    </row>
    <row r="12901" spans="17:17" x14ac:dyDescent="0.3">
      <c r="Q12901" s="77"/>
    </row>
    <row r="12902" spans="17:17" x14ac:dyDescent="0.3">
      <c r="Q12902" s="77"/>
    </row>
    <row r="12903" spans="17:17" x14ac:dyDescent="0.3">
      <c r="Q12903" s="77"/>
    </row>
    <row r="12904" spans="17:17" x14ac:dyDescent="0.3">
      <c r="Q12904" s="77"/>
    </row>
    <row r="12905" spans="17:17" x14ac:dyDescent="0.3">
      <c r="Q12905" s="77"/>
    </row>
    <row r="12906" spans="17:17" x14ac:dyDescent="0.3">
      <c r="Q12906" s="77"/>
    </row>
    <row r="12907" spans="17:17" x14ac:dyDescent="0.3">
      <c r="Q12907" s="77"/>
    </row>
    <row r="12908" spans="17:17" x14ac:dyDescent="0.3">
      <c r="Q12908" s="77"/>
    </row>
    <row r="12909" spans="17:17" x14ac:dyDescent="0.3">
      <c r="Q12909" s="77"/>
    </row>
    <row r="12910" spans="17:17" x14ac:dyDescent="0.3">
      <c r="Q12910" s="77"/>
    </row>
    <row r="12911" spans="17:17" x14ac:dyDescent="0.3">
      <c r="Q12911" s="77"/>
    </row>
    <row r="12912" spans="17:17" x14ac:dyDescent="0.3">
      <c r="Q12912" s="77"/>
    </row>
    <row r="12913" spans="17:17" x14ac:dyDescent="0.3">
      <c r="Q12913" s="77"/>
    </row>
    <row r="12914" spans="17:17" x14ac:dyDescent="0.3">
      <c r="Q12914" s="77"/>
    </row>
    <row r="12915" spans="17:17" x14ac:dyDescent="0.3">
      <c r="Q12915" s="77"/>
    </row>
    <row r="12916" spans="17:17" x14ac:dyDescent="0.3">
      <c r="Q12916" s="77"/>
    </row>
    <row r="12917" spans="17:17" x14ac:dyDescent="0.3">
      <c r="Q12917" s="77"/>
    </row>
    <row r="12918" spans="17:17" x14ac:dyDescent="0.3">
      <c r="Q12918" s="77"/>
    </row>
    <row r="12919" spans="17:17" x14ac:dyDescent="0.3">
      <c r="Q12919" s="77"/>
    </row>
    <row r="12920" spans="17:17" x14ac:dyDescent="0.3">
      <c r="Q12920" s="77"/>
    </row>
    <row r="12921" spans="17:17" x14ac:dyDescent="0.3">
      <c r="Q12921" s="77"/>
    </row>
    <row r="12922" spans="17:17" x14ac:dyDescent="0.3">
      <c r="Q12922" s="77"/>
    </row>
    <row r="12923" spans="17:17" x14ac:dyDescent="0.3">
      <c r="Q12923" s="77"/>
    </row>
    <row r="12924" spans="17:17" x14ac:dyDescent="0.3">
      <c r="Q12924" s="77"/>
    </row>
    <row r="12925" spans="17:17" x14ac:dyDescent="0.3">
      <c r="Q12925" s="77"/>
    </row>
    <row r="12926" spans="17:17" x14ac:dyDescent="0.3">
      <c r="Q12926" s="77"/>
    </row>
    <row r="12927" spans="17:17" x14ac:dyDescent="0.3">
      <c r="Q12927" s="77"/>
    </row>
    <row r="12928" spans="17:17" x14ac:dyDescent="0.3">
      <c r="Q12928" s="77"/>
    </row>
    <row r="12929" spans="17:17" x14ac:dyDescent="0.3">
      <c r="Q12929" s="77"/>
    </row>
    <row r="12930" spans="17:17" x14ac:dyDescent="0.3">
      <c r="Q12930" s="77"/>
    </row>
    <row r="12931" spans="17:17" x14ac:dyDescent="0.3">
      <c r="Q12931" s="77"/>
    </row>
    <row r="12932" spans="17:17" x14ac:dyDescent="0.3">
      <c r="Q12932" s="77"/>
    </row>
    <row r="12933" spans="17:17" x14ac:dyDescent="0.3">
      <c r="Q12933" s="77"/>
    </row>
    <row r="12934" spans="17:17" x14ac:dyDescent="0.3">
      <c r="Q12934" s="77"/>
    </row>
    <row r="12935" spans="17:17" x14ac:dyDescent="0.3">
      <c r="Q12935" s="77"/>
    </row>
    <row r="12936" spans="17:17" x14ac:dyDescent="0.3">
      <c r="Q12936" s="77"/>
    </row>
    <row r="12937" spans="17:17" x14ac:dyDescent="0.3">
      <c r="Q12937" s="77"/>
    </row>
    <row r="12938" spans="17:17" x14ac:dyDescent="0.3">
      <c r="Q12938" s="77"/>
    </row>
    <row r="12939" spans="17:17" x14ac:dyDescent="0.3">
      <c r="Q12939" s="77"/>
    </row>
    <row r="12940" spans="17:17" x14ac:dyDescent="0.3">
      <c r="Q12940" s="77"/>
    </row>
    <row r="12941" spans="17:17" x14ac:dyDescent="0.3">
      <c r="Q12941" s="77"/>
    </row>
    <row r="12942" spans="17:17" x14ac:dyDescent="0.3">
      <c r="Q12942" s="77"/>
    </row>
    <row r="12943" spans="17:17" x14ac:dyDescent="0.3">
      <c r="Q12943" s="77"/>
    </row>
    <row r="12944" spans="17:17" x14ac:dyDescent="0.3">
      <c r="Q12944" s="77"/>
    </row>
    <row r="12945" spans="17:17" x14ac:dyDescent="0.3">
      <c r="Q12945" s="77"/>
    </row>
    <row r="12946" spans="17:17" x14ac:dyDescent="0.3">
      <c r="Q12946" s="77"/>
    </row>
    <row r="12947" spans="17:17" x14ac:dyDescent="0.3">
      <c r="Q12947" s="77"/>
    </row>
    <row r="12948" spans="17:17" x14ac:dyDescent="0.3">
      <c r="Q12948" s="77"/>
    </row>
    <row r="12949" spans="17:17" x14ac:dyDescent="0.3">
      <c r="Q12949" s="77"/>
    </row>
    <row r="12950" spans="17:17" x14ac:dyDescent="0.3">
      <c r="Q12950" s="77"/>
    </row>
    <row r="12951" spans="17:17" x14ac:dyDescent="0.3">
      <c r="Q12951" s="77"/>
    </row>
    <row r="12952" spans="17:17" x14ac:dyDescent="0.3">
      <c r="Q12952" s="77"/>
    </row>
    <row r="12953" spans="17:17" x14ac:dyDescent="0.3">
      <c r="Q12953" s="77"/>
    </row>
    <row r="12954" spans="17:17" x14ac:dyDescent="0.3">
      <c r="Q12954" s="77"/>
    </row>
    <row r="12955" spans="17:17" x14ac:dyDescent="0.3">
      <c r="Q12955" s="77"/>
    </row>
    <row r="12956" spans="17:17" x14ac:dyDescent="0.3">
      <c r="Q12956" s="77"/>
    </row>
    <row r="12957" spans="17:17" x14ac:dyDescent="0.3">
      <c r="Q12957" s="77"/>
    </row>
    <row r="12958" spans="17:17" x14ac:dyDescent="0.3">
      <c r="Q12958" s="77"/>
    </row>
    <row r="12959" spans="17:17" x14ac:dyDescent="0.3">
      <c r="Q12959" s="77"/>
    </row>
    <row r="12960" spans="17:17" x14ac:dyDescent="0.3">
      <c r="Q12960" s="77"/>
    </row>
    <row r="12961" spans="17:17" x14ac:dyDescent="0.3">
      <c r="Q12961" s="77"/>
    </row>
    <row r="12962" spans="17:17" x14ac:dyDescent="0.3">
      <c r="Q12962" s="77"/>
    </row>
    <row r="12963" spans="17:17" x14ac:dyDescent="0.3">
      <c r="Q12963" s="77"/>
    </row>
    <row r="12964" spans="17:17" x14ac:dyDescent="0.3">
      <c r="Q12964" s="77"/>
    </row>
    <row r="12965" spans="17:17" x14ac:dyDescent="0.3">
      <c r="Q12965" s="77"/>
    </row>
    <row r="12966" spans="17:17" x14ac:dyDescent="0.3">
      <c r="Q12966" s="77"/>
    </row>
    <row r="12967" spans="17:17" x14ac:dyDescent="0.3">
      <c r="Q12967" s="77"/>
    </row>
    <row r="12968" spans="17:17" x14ac:dyDescent="0.3">
      <c r="Q12968" s="77"/>
    </row>
    <row r="12969" spans="17:17" x14ac:dyDescent="0.3">
      <c r="Q12969" s="77"/>
    </row>
    <row r="12970" spans="17:17" x14ac:dyDescent="0.3">
      <c r="Q12970" s="77"/>
    </row>
    <row r="12971" spans="17:17" x14ac:dyDescent="0.3">
      <c r="Q12971" s="77"/>
    </row>
    <row r="12972" spans="17:17" x14ac:dyDescent="0.3">
      <c r="Q12972" s="77"/>
    </row>
    <row r="12973" spans="17:17" x14ac:dyDescent="0.3">
      <c r="Q12973" s="77"/>
    </row>
    <row r="12974" spans="17:17" x14ac:dyDescent="0.3">
      <c r="Q12974" s="77"/>
    </row>
    <row r="12975" spans="17:17" x14ac:dyDescent="0.3">
      <c r="Q12975" s="77"/>
    </row>
    <row r="12976" spans="17:17" x14ac:dyDescent="0.3">
      <c r="Q12976" s="77"/>
    </row>
    <row r="12977" spans="17:17" x14ac:dyDescent="0.3">
      <c r="Q12977" s="77"/>
    </row>
    <row r="12978" spans="17:17" x14ac:dyDescent="0.3">
      <c r="Q12978" s="77"/>
    </row>
    <row r="12979" spans="17:17" x14ac:dyDescent="0.3">
      <c r="Q12979" s="77"/>
    </row>
    <row r="12980" spans="17:17" x14ac:dyDescent="0.3">
      <c r="Q12980" s="77"/>
    </row>
    <row r="12981" spans="17:17" x14ac:dyDescent="0.3">
      <c r="Q12981" s="77"/>
    </row>
    <row r="12982" spans="17:17" x14ac:dyDescent="0.3">
      <c r="Q12982" s="77"/>
    </row>
    <row r="12983" spans="17:17" x14ac:dyDescent="0.3">
      <c r="Q12983" s="77"/>
    </row>
    <row r="12984" spans="17:17" x14ac:dyDescent="0.3">
      <c r="Q12984" s="77"/>
    </row>
    <row r="12985" spans="17:17" x14ac:dyDescent="0.3">
      <c r="Q12985" s="77"/>
    </row>
    <row r="12986" spans="17:17" x14ac:dyDescent="0.3">
      <c r="Q12986" s="77"/>
    </row>
    <row r="12987" spans="17:17" x14ac:dyDescent="0.3">
      <c r="Q12987" s="77"/>
    </row>
    <row r="12988" spans="17:17" x14ac:dyDescent="0.3">
      <c r="Q12988" s="77"/>
    </row>
    <row r="12989" spans="17:17" x14ac:dyDescent="0.3">
      <c r="Q12989" s="77"/>
    </row>
    <row r="12990" spans="17:17" x14ac:dyDescent="0.3">
      <c r="Q12990" s="77"/>
    </row>
    <row r="12991" spans="17:17" x14ac:dyDescent="0.3">
      <c r="Q12991" s="77"/>
    </row>
    <row r="12992" spans="17:17" x14ac:dyDescent="0.3">
      <c r="Q12992" s="77"/>
    </row>
    <row r="12993" spans="17:17" x14ac:dyDescent="0.3">
      <c r="Q12993" s="77"/>
    </row>
    <row r="12994" spans="17:17" x14ac:dyDescent="0.3">
      <c r="Q12994" s="77"/>
    </row>
    <row r="12995" spans="17:17" x14ac:dyDescent="0.3">
      <c r="Q12995" s="77"/>
    </row>
    <row r="12996" spans="17:17" x14ac:dyDescent="0.3">
      <c r="Q12996" s="77"/>
    </row>
    <row r="12997" spans="17:17" x14ac:dyDescent="0.3">
      <c r="Q12997" s="77"/>
    </row>
    <row r="12998" spans="17:17" x14ac:dyDescent="0.3">
      <c r="Q12998" s="77"/>
    </row>
    <row r="12999" spans="17:17" x14ac:dyDescent="0.3">
      <c r="Q12999" s="77"/>
    </row>
    <row r="13000" spans="17:17" x14ac:dyDescent="0.3">
      <c r="Q13000" s="77"/>
    </row>
    <row r="13001" spans="17:17" x14ac:dyDescent="0.3">
      <c r="Q13001" s="77"/>
    </row>
    <row r="13002" spans="17:17" x14ac:dyDescent="0.3">
      <c r="Q13002" s="77"/>
    </row>
    <row r="13003" spans="17:17" x14ac:dyDescent="0.3">
      <c r="Q13003" s="77"/>
    </row>
    <row r="13004" spans="17:17" x14ac:dyDescent="0.3">
      <c r="Q13004" s="77"/>
    </row>
    <row r="13005" spans="17:17" x14ac:dyDescent="0.3">
      <c r="Q13005" s="77"/>
    </row>
    <row r="13006" spans="17:17" x14ac:dyDescent="0.3">
      <c r="Q13006" s="77"/>
    </row>
    <row r="13007" spans="17:17" x14ac:dyDescent="0.3">
      <c r="Q13007" s="77"/>
    </row>
    <row r="13008" spans="17:17" x14ac:dyDescent="0.3">
      <c r="Q13008" s="77"/>
    </row>
    <row r="13009" spans="17:17" x14ac:dyDescent="0.3">
      <c r="Q13009" s="77"/>
    </row>
    <row r="13010" spans="17:17" x14ac:dyDescent="0.3">
      <c r="Q13010" s="77"/>
    </row>
    <row r="13011" spans="17:17" x14ac:dyDescent="0.3">
      <c r="Q13011" s="77"/>
    </row>
    <row r="13012" spans="17:17" x14ac:dyDescent="0.3">
      <c r="Q13012" s="77"/>
    </row>
    <row r="13013" spans="17:17" x14ac:dyDescent="0.3">
      <c r="Q13013" s="77"/>
    </row>
    <row r="13014" spans="17:17" x14ac:dyDescent="0.3">
      <c r="Q13014" s="77"/>
    </row>
    <row r="13015" spans="17:17" x14ac:dyDescent="0.3">
      <c r="Q13015" s="77"/>
    </row>
    <row r="13016" spans="17:17" x14ac:dyDescent="0.3">
      <c r="Q13016" s="77"/>
    </row>
    <row r="13017" spans="17:17" x14ac:dyDescent="0.3">
      <c r="Q13017" s="77"/>
    </row>
    <row r="13018" spans="17:17" x14ac:dyDescent="0.3">
      <c r="Q13018" s="77"/>
    </row>
    <row r="13019" spans="17:17" x14ac:dyDescent="0.3">
      <c r="Q13019" s="77"/>
    </row>
    <row r="13020" spans="17:17" x14ac:dyDescent="0.3">
      <c r="Q13020" s="77"/>
    </row>
    <row r="13021" spans="17:17" x14ac:dyDescent="0.3">
      <c r="Q13021" s="77"/>
    </row>
    <row r="13022" spans="17:17" x14ac:dyDescent="0.3">
      <c r="Q13022" s="77"/>
    </row>
    <row r="13024" spans="17:17" x14ac:dyDescent="0.3">
      <c r="Q13024" s="77"/>
    </row>
    <row r="13025" spans="17:17" x14ac:dyDescent="0.3">
      <c r="Q13025" s="77"/>
    </row>
    <row r="13026" spans="17:17" x14ac:dyDescent="0.3">
      <c r="Q13026" s="77"/>
    </row>
    <row r="13027" spans="17:17" x14ac:dyDescent="0.3">
      <c r="Q13027" s="77"/>
    </row>
    <row r="13028" spans="17:17" x14ac:dyDescent="0.3">
      <c r="Q13028" s="77"/>
    </row>
    <row r="13029" spans="17:17" x14ac:dyDescent="0.3">
      <c r="Q13029" s="77"/>
    </row>
    <row r="13030" spans="17:17" x14ac:dyDescent="0.3">
      <c r="Q13030" s="77"/>
    </row>
    <row r="13031" spans="17:17" x14ac:dyDescent="0.3">
      <c r="Q13031" s="77"/>
    </row>
    <row r="13032" spans="17:17" x14ac:dyDescent="0.3">
      <c r="Q13032" s="77"/>
    </row>
    <row r="13033" spans="17:17" x14ac:dyDescent="0.3">
      <c r="Q13033" s="77"/>
    </row>
    <row r="13034" spans="17:17" x14ac:dyDescent="0.3">
      <c r="Q13034" s="77"/>
    </row>
    <row r="13035" spans="17:17" x14ac:dyDescent="0.3">
      <c r="Q13035" s="77"/>
    </row>
    <row r="13036" spans="17:17" x14ac:dyDescent="0.3">
      <c r="Q13036" s="77"/>
    </row>
    <row r="13037" spans="17:17" x14ac:dyDescent="0.3">
      <c r="Q13037" s="77"/>
    </row>
    <row r="13038" spans="17:17" x14ac:dyDescent="0.3">
      <c r="Q13038" s="77"/>
    </row>
    <row r="13039" spans="17:17" x14ac:dyDescent="0.3">
      <c r="Q13039" s="77"/>
    </row>
    <row r="13040" spans="17:17" x14ac:dyDescent="0.3">
      <c r="Q13040" s="77"/>
    </row>
    <row r="13041" spans="17:17" x14ac:dyDescent="0.3">
      <c r="Q13041" s="77"/>
    </row>
    <row r="13042" spans="17:17" x14ac:dyDescent="0.3">
      <c r="Q13042" s="77"/>
    </row>
    <row r="13043" spans="17:17" x14ac:dyDescent="0.3">
      <c r="Q13043" s="77"/>
    </row>
    <row r="13044" spans="17:17" x14ac:dyDescent="0.3">
      <c r="Q13044" s="77"/>
    </row>
    <row r="13045" spans="17:17" x14ac:dyDescent="0.3">
      <c r="Q13045" s="77"/>
    </row>
    <row r="13046" spans="17:17" x14ac:dyDescent="0.3">
      <c r="Q13046" s="77"/>
    </row>
    <row r="13047" spans="17:17" x14ac:dyDescent="0.3">
      <c r="Q13047" s="77"/>
    </row>
    <row r="13048" spans="17:17" x14ac:dyDescent="0.3">
      <c r="Q13048" s="77"/>
    </row>
    <row r="13049" spans="17:17" x14ac:dyDescent="0.3">
      <c r="Q13049" s="77"/>
    </row>
    <row r="13050" spans="17:17" x14ac:dyDescent="0.3">
      <c r="Q13050" s="77"/>
    </row>
    <row r="13051" spans="17:17" x14ac:dyDescent="0.3">
      <c r="Q13051" s="77"/>
    </row>
    <row r="13052" spans="17:17" x14ac:dyDescent="0.3">
      <c r="Q13052" s="77"/>
    </row>
    <row r="13053" spans="17:17" x14ac:dyDescent="0.3">
      <c r="Q13053" s="77"/>
    </row>
    <row r="13054" spans="17:17" x14ac:dyDescent="0.3">
      <c r="Q13054" s="77"/>
    </row>
    <row r="13055" spans="17:17" x14ac:dyDescent="0.3">
      <c r="Q13055" s="77"/>
    </row>
    <row r="13056" spans="17:17" x14ac:dyDescent="0.3">
      <c r="Q13056" s="77"/>
    </row>
    <row r="13057" spans="17:17" x14ac:dyDescent="0.3">
      <c r="Q13057" s="77"/>
    </row>
    <row r="13058" spans="17:17" x14ac:dyDescent="0.3">
      <c r="Q13058" s="77"/>
    </row>
    <row r="13059" spans="17:17" x14ac:dyDescent="0.3">
      <c r="Q13059" s="77"/>
    </row>
    <row r="13060" spans="17:17" x14ac:dyDescent="0.3">
      <c r="Q13060" s="77"/>
    </row>
    <row r="13061" spans="17:17" x14ac:dyDescent="0.3">
      <c r="Q13061" s="77"/>
    </row>
    <row r="13062" spans="17:17" x14ac:dyDescent="0.3">
      <c r="Q13062" s="77"/>
    </row>
    <row r="13063" spans="17:17" x14ac:dyDescent="0.3">
      <c r="Q13063" s="77"/>
    </row>
    <row r="13064" spans="17:17" x14ac:dyDescent="0.3">
      <c r="Q13064" s="77"/>
    </row>
    <row r="13065" spans="17:17" x14ac:dyDescent="0.3">
      <c r="Q13065" s="77"/>
    </row>
    <row r="13066" spans="17:17" x14ac:dyDescent="0.3">
      <c r="Q13066" s="77"/>
    </row>
    <row r="13067" spans="17:17" x14ac:dyDescent="0.3">
      <c r="Q13067" s="77"/>
    </row>
    <row r="13068" spans="17:17" x14ac:dyDescent="0.3">
      <c r="Q13068" s="77"/>
    </row>
    <row r="13069" spans="17:17" x14ac:dyDescent="0.3">
      <c r="Q13069" s="77"/>
    </row>
    <row r="13070" spans="17:17" x14ac:dyDescent="0.3">
      <c r="Q13070" s="77"/>
    </row>
    <row r="13071" spans="17:17" x14ac:dyDescent="0.3">
      <c r="Q13071" s="77"/>
    </row>
    <row r="13072" spans="17:17" x14ac:dyDescent="0.3">
      <c r="Q13072" s="77"/>
    </row>
    <row r="13073" spans="17:17" x14ac:dyDescent="0.3">
      <c r="Q13073" s="77"/>
    </row>
    <row r="13074" spans="17:17" x14ac:dyDescent="0.3">
      <c r="Q13074" s="77"/>
    </row>
    <row r="13075" spans="17:17" x14ac:dyDescent="0.3">
      <c r="Q13075" s="77"/>
    </row>
    <row r="13076" spans="17:17" x14ac:dyDescent="0.3">
      <c r="Q13076" s="77"/>
    </row>
    <row r="13077" spans="17:17" x14ac:dyDescent="0.3">
      <c r="Q13077" s="77"/>
    </row>
    <row r="13078" spans="17:17" x14ac:dyDescent="0.3">
      <c r="Q13078" s="77"/>
    </row>
    <row r="13079" spans="17:17" x14ac:dyDescent="0.3">
      <c r="Q13079" s="77"/>
    </row>
    <row r="13080" spans="17:17" x14ac:dyDescent="0.3">
      <c r="Q13080" s="77"/>
    </row>
    <row r="13081" spans="17:17" x14ac:dyDescent="0.3">
      <c r="Q13081" s="77"/>
    </row>
    <row r="13082" spans="17:17" x14ac:dyDescent="0.3">
      <c r="Q13082" s="77"/>
    </row>
    <row r="13083" spans="17:17" x14ac:dyDescent="0.3">
      <c r="Q13083" s="77"/>
    </row>
    <row r="13084" spans="17:17" x14ac:dyDescent="0.3">
      <c r="Q13084" s="77"/>
    </row>
    <row r="13085" spans="17:17" x14ac:dyDescent="0.3">
      <c r="Q13085" s="77"/>
    </row>
    <row r="13086" spans="17:17" x14ac:dyDescent="0.3">
      <c r="Q13086" s="77"/>
    </row>
    <row r="13087" spans="17:17" x14ac:dyDescent="0.3">
      <c r="Q13087" s="77"/>
    </row>
    <row r="13088" spans="17:17" x14ac:dyDescent="0.3">
      <c r="Q13088" s="77"/>
    </row>
    <row r="13089" spans="17:17" x14ac:dyDescent="0.3">
      <c r="Q13089" s="77"/>
    </row>
    <row r="13090" spans="17:17" x14ac:dyDescent="0.3">
      <c r="Q13090" s="77"/>
    </row>
    <row r="13091" spans="17:17" x14ac:dyDescent="0.3">
      <c r="Q13091" s="77"/>
    </row>
    <row r="13092" spans="17:17" x14ac:dyDescent="0.3">
      <c r="Q13092" s="77"/>
    </row>
    <row r="13093" spans="17:17" x14ac:dyDescent="0.3">
      <c r="Q13093" s="77"/>
    </row>
    <row r="13094" spans="17:17" x14ac:dyDescent="0.3">
      <c r="Q13094" s="77"/>
    </row>
    <row r="13095" spans="17:17" x14ac:dyDescent="0.3">
      <c r="Q13095" s="77"/>
    </row>
    <row r="13096" spans="17:17" x14ac:dyDescent="0.3">
      <c r="Q13096" s="77"/>
    </row>
    <row r="13097" spans="17:17" x14ac:dyDescent="0.3">
      <c r="Q13097" s="77"/>
    </row>
    <row r="13098" spans="17:17" x14ac:dyDescent="0.3">
      <c r="Q13098" s="77"/>
    </row>
    <row r="13099" spans="17:17" x14ac:dyDescent="0.3">
      <c r="Q13099" s="77"/>
    </row>
    <row r="13100" spans="17:17" x14ac:dyDescent="0.3">
      <c r="Q13100" s="77"/>
    </row>
    <row r="13101" spans="17:17" x14ac:dyDescent="0.3">
      <c r="Q13101" s="77"/>
    </row>
    <row r="13102" spans="17:17" x14ac:dyDescent="0.3">
      <c r="Q13102" s="77"/>
    </row>
    <row r="13103" spans="17:17" x14ac:dyDescent="0.3">
      <c r="Q13103" s="77"/>
    </row>
    <row r="13104" spans="17:17" x14ac:dyDescent="0.3">
      <c r="Q13104" s="77"/>
    </row>
    <row r="13105" spans="17:17" x14ac:dyDescent="0.3">
      <c r="Q13105" s="77"/>
    </row>
    <row r="13106" spans="17:17" x14ac:dyDescent="0.3">
      <c r="Q13106" s="77"/>
    </row>
    <row r="13107" spans="17:17" x14ac:dyDescent="0.3">
      <c r="Q13107" s="77"/>
    </row>
    <row r="13108" spans="17:17" x14ac:dyDescent="0.3">
      <c r="Q13108" s="77"/>
    </row>
    <row r="13109" spans="17:17" x14ac:dyDescent="0.3">
      <c r="Q13109" s="77"/>
    </row>
    <row r="13110" spans="17:17" x14ac:dyDescent="0.3">
      <c r="Q13110" s="77"/>
    </row>
    <row r="13111" spans="17:17" x14ac:dyDescent="0.3">
      <c r="Q13111" s="77"/>
    </row>
    <row r="13112" spans="17:17" x14ac:dyDescent="0.3">
      <c r="Q13112" s="77"/>
    </row>
    <row r="13113" spans="17:17" x14ac:dyDescent="0.3">
      <c r="Q13113" s="77"/>
    </row>
    <row r="13114" spans="17:17" x14ac:dyDescent="0.3">
      <c r="Q13114" s="77"/>
    </row>
    <row r="13115" spans="17:17" x14ac:dyDescent="0.3">
      <c r="Q13115" s="77"/>
    </row>
    <row r="13116" spans="17:17" x14ac:dyDescent="0.3">
      <c r="Q13116" s="77"/>
    </row>
    <row r="13117" spans="17:17" x14ac:dyDescent="0.3">
      <c r="Q13117" s="77"/>
    </row>
    <row r="13118" spans="17:17" x14ac:dyDescent="0.3">
      <c r="Q13118" s="77"/>
    </row>
    <row r="13119" spans="17:17" x14ac:dyDescent="0.3">
      <c r="Q13119" s="77"/>
    </row>
    <row r="13120" spans="17:17" x14ac:dyDescent="0.3">
      <c r="Q13120" s="77"/>
    </row>
    <row r="13121" spans="17:17" x14ac:dyDescent="0.3">
      <c r="Q13121" s="77"/>
    </row>
    <row r="13122" spans="17:17" x14ac:dyDescent="0.3">
      <c r="Q13122" s="77"/>
    </row>
    <row r="13123" spans="17:17" x14ac:dyDescent="0.3">
      <c r="Q13123" s="77"/>
    </row>
    <row r="13124" spans="17:17" x14ac:dyDescent="0.3">
      <c r="Q13124" s="77"/>
    </row>
    <row r="13125" spans="17:17" x14ac:dyDescent="0.3">
      <c r="Q13125" s="77"/>
    </row>
    <row r="13126" spans="17:17" x14ac:dyDescent="0.3">
      <c r="Q13126" s="77"/>
    </row>
    <row r="13127" spans="17:17" x14ac:dyDescent="0.3">
      <c r="Q13127" s="77"/>
    </row>
    <row r="13129" spans="17:17" x14ac:dyDescent="0.3">
      <c r="Q13129" s="77"/>
    </row>
    <row r="13130" spans="17:17" x14ac:dyDescent="0.3">
      <c r="Q13130" s="77"/>
    </row>
    <row r="13131" spans="17:17" x14ac:dyDescent="0.3">
      <c r="Q13131" s="77"/>
    </row>
    <row r="13132" spans="17:17" x14ac:dyDescent="0.3">
      <c r="Q13132" s="77"/>
    </row>
    <row r="13133" spans="17:17" x14ac:dyDescent="0.3">
      <c r="Q13133" s="77"/>
    </row>
    <row r="13134" spans="17:17" x14ac:dyDescent="0.3">
      <c r="Q13134" s="77"/>
    </row>
    <row r="13135" spans="17:17" x14ac:dyDescent="0.3">
      <c r="Q13135" s="77"/>
    </row>
    <row r="13136" spans="17:17" x14ac:dyDescent="0.3">
      <c r="Q13136" s="77"/>
    </row>
    <row r="13137" spans="17:17" x14ac:dyDescent="0.3">
      <c r="Q13137" s="77"/>
    </row>
    <row r="13138" spans="17:17" x14ac:dyDescent="0.3">
      <c r="Q13138" s="77"/>
    </row>
    <row r="13139" spans="17:17" x14ac:dyDescent="0.3">
      <c r="Q13139" s="77"/>
    </row>
    <row r="13140" spans="17:17" x14ac:dyDescent="0.3">
      <c r="Q13140" s="77"/>
    </row>
    <row r="13141" spans="17:17" x14ac:dyDescent="0.3">
      <c r="Q13141" s="77"/>
    </row>
    <row r="13142" spans="17:17" x14ac:dyDescent="0.3">
      <c r="Q13142" s="77"/>
    </row>
    <row r="13143" spans="17:17" x14ac:dyDescent="0.3">
      <c r="Q13143" s="77"/>
    </row>
    <row r="13144" spans="17:17" x14ac:dyDescent="0.3">
      <c r="Q13144" s="77"/>
    </row>
    <row r="13145" spans="17:17" x14ac:dyDescent="0.3">
      <c r="Q13145" s="77"/>
    </row>
    <row r="13146" spans="17:17" x14ac:dyDescent="0.3">
      <c r="Q13146" s="77"/>
    </row>
    <row r="13147" spans="17:17" x14ac:dyDescent="0.3">
      <c r="Q13147" s="77"/>
    </row>
    <row r="13148" spans="17:17" x14ac:dyDescent="0.3">
      <c r="Q13148" s="77"/>
    </row>
    <row r="13149" spans="17:17" x14ac:dyDescent="0.3">
      <c r="Q13149" s="77"/>
    </row>
    <row r="13150" spans="17:17" x14ac:dyDescent="0.3">
      <c r="Q13150" s="77"/>
    </row>
    <row r="13151" spans="17:17" x14ac:dyDescent="0.3">
      <c r="Q13151" s="77"/>
    </row>
    <row r="13152" spans="17:17" x14ac:dyDescent="0.3">
      <c r="Q13152" s="77"/>
    </row>
    <row r="13153" spans="17:17" x14ac:dyDescent="0.3">
      <c r="Q13153" s="77"/>
    </row>
    <row r="13154" spans="17:17" x14ac:dyDescent="0.3">
      <c r="Q13154" s="77"/>
    </row>
    <row r="13155" spans="17:17" x14ac:dyDescent="0.3">
      <c r="Q13155" s="77"/>
    </row>
    <row r="13156" spans="17:17" x14ac:dyDescent="0.3">
      <c r="Q13156" s="77"/>
    </row>
    <row r="13157" spans="17:17" x14ac:dyDescent="0.3">
      <c r="Q13157" s="77"/>
    </row>
    <row r="13158" spans="17:17" x14ac:dyDescent="0.3">
      <c r="Q13158" s="77"/>
    </row>
    <row r="13159" spans="17:17" x14ac:dyDescent="0.3">
      <c r="Q13159" s="77"/>
    </row>
    <row r="13160" spans="17:17" x14ac:dyDescent="0.3">
      <c r="Q13160" s="77"/>
    </row>
    <row r="13161" spans="17:17" x14ac:dyDescent="0.3">
      <c r="Q13161" s="77"/>
    </row>
    <row r="13162" spans="17:17" x14ac:dyDescent="0.3">
      <c r="Q13162" s="77"/>
    </row>
    <row r="13163" spans="17:17" x14ac:dyDescent="0.3">
      <c r="Q13163" s="77"/>
    </row>
    <row r="13164" spans="17:17" x14ac:dyDescent="0.3">
      <c r="Q13164" s="77"/>
    </row>
    <row r="13165" spans="17:17" x14ac:dyDescent="0.3">
      <c r="Q13165" s="77"/>
    </row>
    <row r="13166" spans="17:17" x14ac:dyDescent="0.3">
      <c r="Q13166" s="77"/>
    </row>
    <row r="13167" spans="17:17" x14ac:dyDescent="0.3">
      <c r="Q13167" s="77"/>
    </row>
    <row r="13168" spans="17:17" x14ac:dyDescent="0.3">
      <c r="Q13168" s="77"/>
    </row>
    <row r="13169" spans="17:17" x14ac:dyDescent="0.3">
      <c r="Q13169" s="77"/>
    </row>
    <row r="13170" spans="17:17" x14ac:dyDescent="0.3">
      <c r="Q13170" s="77"/>
    </row>
    <row r="13171" spans="17:17" x14ac:dyDescent="0.3">
      <c r="Q13171" s="77"/>
    </row>
    <row r="13172" spans="17:17" x14ac:dyDescent="0.3">
      <c r="Q13172" s="77"/>
    </row>
    <row r="13173" spans="17:17" x14ac:dyDescent="0.3">
      <c r="Q13173" s="77"/>
    </row>
    <row r="13174" spans="17:17" x14ac:dyDescent="0.3">
      <c r="Q13174" s="77"/>
    </row>
    <row r="13175" spans="17:17" x14ac:dyDescent="0.3">
      <c r="Q13175" s="77"/>
    </row>
    <row r="13176" spans="17:17" x14ac:dyDescent="0.3">
      <c r="Q13176" s="77"/>
    </row>
    <row r="13177" spans="17:17" x14ac:dyDescent="0.3">
      <c r="Q13177" s="77"/>
    </row>
    <row r="13178" spans="17:17" x14ac:dyDescent="0.3">
      <c r="Q13178" s="77"/>
    </row>
    <row r="13179" spans="17:17" x14ac:dyDescent="0.3">
      <c r="Q13179" s="77"/>
    </row>
    <row r="13180" spans="17:17" x14ac:dyDescent="0.3">
      <c r="Q13180" s="77"/>
    </row>
    <row r="13181" spans="17:17" x14ac:dyDescent="0.3">
      <c r="Q13181" s="77"/>
    </row>
    <row r="13182" spans="17:17" x14ac:dyDescent="0.3">
      <c r="Q13182" s="77"/>
    </row>
    <row r="13183" spans="17:17" x14ac:dyDescent="0.3">
      <c r="Q13183" s="77"/>
    </row>
  </sheetData>
  <autoFilter ref="A1:T10404" xr:uid="{7F679B85-C87E-448B-AE37-2904F433E5DB}"/>
  <conditionalFormatting sqref="Y10:Y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0:Z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E9D3E-9036-49BA-9FB6-F96AEDD19DAD}">
  <sheetPr filterMode="1"/>
  <dimension ref="A1:S1890"/>
  <sheetViews>
    <sheetView topLeftCell="C1" zoomScaleNormal="100" workbookViewId="0">
      <selection activeCell="M1733" sqref="M1733"/>
    </sheetView>
  </sheetViews>
  <sheetFormatPr defaultRowHeight="15.6" x14ac:dyDescent="0.3"/>
  <cols>
    <col min="1" max="1" width="28" bestFit="1" customWidth="1"/>
    <col min="3" max="3" width="36.19921875" bestFit="1" customWidth="1"/>
    <col min="5" max="5" width="14.3984375" bestFit="1" customWidth="1"/>
    <col min="16" max="16" width="19.5" bestFit="1" customWidth="1"/>
    <col min="18" max="18" width="19.3984375" bestFit="1" customWidth="1"/>
    <col min="19" max="19" width="14.296875" style="1" bestFit="1" customWidth="1"/>
  </cols>
  <sheetData>
    <row r="1" spans="1:19" x14ac:dyDescent="0.3">
      <c r="A1" t="s">
        <v>7347</v>
      </c>
      <c r="B1" t="s">
        <v>2132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20</v>
      </c>
      <c r="Q1" t="s">
        <v>5536</v>
      </c>
    </row>
    <row r="2" spans="1:19" hidden="1" x14ac:dyDescent="0.3">
      <c r="A2" t="s">
        <v>107</v>
      </c>
      <c r="B2" t="s">
        <v>942</v>
      </c>
      <c r="C2" t="s">
        <v>2473</v>
      </c>
      <c r="D2" s="2" t="s">
        <v>2474</v>
      </c>
      <c r="E2" s="2">
        <v>44950</v>
      </c>
      <c r="F2" t="s">
        <v>2709</v>
      </c>
      <c r="H2">
        <v>2588</v>
      </c>
      <c r="I2">
        <v>310</v>
      </c>
      <c r="J2">
        <v>8</v>
      </c>
      <c r="K2" t="s">
        <v>77</v>
      </c>
      <c r="L2">
        <v>32500.639999999999</v>
      </c>
      <c r="M2" t="s">
        <v>78</v>
      </c>
      <c r="N2">
        <v>0</v>
      </c>
      <c r="O2">
        <v>0</v>
      </c>
      <c r="P2" t="str">
        <f>VLOOKUP(A2,zamiana!A:B,2,0)</f>
        <v>ALSTOM SLZ</v>
      </c>
      <c r="Q2" t="e">
        <f>VLOOKUP(C2,wyjątki!C:R,16,0)</f>
        <v>#N/A</v>
      </c>
    </row>
    <row r="3" spans="1:19" hidden="1" x14ac:dyDescent="0.3">
      <c r="A3" t="s">
        <v>76</v>
      </c>
      <c r="B3" t="s">
        <v>942</v>
      </c>
      <c r="C3" t="s">
        <v>5534</v>
      </c>
      <c r="D3" s="2" t="s">
        <v>7348</v>
      </c>
      <c r="E3" s="2">
        <v>44875</v>
      </c>
      <c r="F3" t="s">
        <v>2342</v>
      </c>
      <c r="H3">
        <v>2588</v>
      </c>
      <c r="I3">
        <v>385</v>
      </c>
      <c r="J3">
        <v>409</v>
      </c>
      <c r="K3" t="s">
        <v>77</v>
      </c>
      <c r="L3">
        <v>23509.32</v>
      </c>
      <c r="M3" t="s">
        <v>78</v>
      </c>
      <c r="N3">
        <v>0</v>
      </c>
      <c r="O3">
        <v>0</v>
      </c>
      <c r="P3" t="str">
        <f>VLOOKUP(A3,zamiana!A:B,2,0)</f>
        <v>ALSTOM BCN</v>
      </c>
      <c r="Q3" t="str">
        <f>VLOOKUP(C3,wyjątki!C:R,16,0)</f>
        <v>wyjatek AMA</v>
      </c>
    </row>
    <row r="4" spans="1:19" hidden="1" x14ac:dyDescent="0.3">
      <c r="A4" t="s">
        <v>863</v>
      </c>
      <c r="B4" t="s">
        <v>942</v>
      </c>
      <c r="C4" t="s">
        <v>875</v>
      </c>
      <c r="D4" s="2" t="s">
        <v>875</v>
      </c>
      <c r="E4" s="2">
        <v>44417</v>
      </c>
      <c r="F4" t="s">
        <v>876</v>
      </c>
      <c r="H4">
        <v>2588</v>
      </c>
      <c r="I4">
        <v>843</v>
      </c>
      <c r="J4">
        <v>20</v>
      </c>
      <c r="K4" t="s">
        <v>77</v>
      </c>
      <c r="L4">
        <v>14800</v>
      </c>
      <c r="M4" t="s">
        <v>78</v>
      </c>
      <c r="N4">
        <v>0</v>
      </c>
      <c r="O4">
        <v>0</v>
      </c>
      <c r="P4" t="e">
        <f>Q4</f>
        <v>#N/A</v>
      </c>
      <c r="Q4" t="e">
        <f>VLOOKUP(C4,wyjątki!C:R,16,0)</f>
        <v>#N/A</v>
      </c>
      <c r="R4" s="42" t="s">
        <v>914</v>
      </c>
      <c r="S4" t="s">
        <v>916</v>
      </c>
    </row>
    <row r="5" spans="1:19" hidden="1" x14ac:dyDescent="0.3">
      <c r="A5" t="s">
        <v>863</v>
      </c>
      <c r="B5" t="s">
        <v>942</v>
      </c>
      <c r="C5" t="s">
        <v>874</v>
      </c>
      <c r="D5" s="2" t="s">
        <v>874</v>
      </c>
      <c r="E5" s="2">
        <v>44707</v>
      </c>
      <c r="F5" t="s">
        <v>823</v>
      </c>
      <c r="H5">
        <v>2588</v>
      </c>
      <c r="I5">
        <v>553</v>
      </c>
      <c r="J5">
        <v>13</v>
      </c>
      <c r="K5" t="s">
        <v>77</v>
      </c>
      <c r="L5">
        <v>8191.04</v>
      </c>
      <c r="M5" t="s">
        <v>78</v>
      </c>
      <c r="N5">
        <v>0</v>
      </c>
      <c r="O5">
        <v>0</v>
      </c>
      <c r="P5" t="str">
        <f>VLOOKUP(A5,zamiana!A:B,2,0)</f>
        <v>ALSTOM KTW</v>
      </c>
      <c r="Q5" t="e">
        <f>VLOOKUP(C5,wyjątki!C:R,16,0)</f>
        <v>#N/A</v>
      </c>
      <c r="R5" s="43" t="s">
        <v>13</v>
      </c>
      <c r="S5" s="112">
        <v>106581.55000000002</v>
      </c>
    </row>
    <row r="6" spans="1:19" hidden="1" x14ac:dyDescent="0.3">
      <c r="A6" t="s">
        <v>803</v>
      </c>
      <c r="B6" t="s">
        <v>942</v>
      </c>
      <c r="C6" t="s">
        <v>811</v>
      </c>
      <c r="D6" s="2" t="s">
        <v>812</v>
      </c>
      <c r="E6" s="2">
        <v>44705</v>
      </c>
      <c r="F6" t="s">
        <v>813</v>
      </c>
      <c r="H6">
        <v>2588</v>
      </c>
      <c r="I6">
        <v>555</v>
      </c>
      <c r="J6">
        <v>4</v>
      </c>
      <c r="K6" t="s">
        <v>77</v>
      </c>
      <c r="L6">
        <v>6172.16</v>
      </c>
      <c r="M6" t="s">
        <v>78</v>
      </c>
      <c r="N6">
        <v>0</v>
      </c>
      <c r="O6">
        <v>0</v>
      </c>
      <c r="P6" t="str">
        <f>Q6</f>
        <v>wyjatek SDE</v>
      </c>
      <c r="Q6" t="str">
        <f>VLOOKUP(C6,wyjątki!C:R,16,0)</f>
        <v>wyjatek SDE</v>
      </c>
      <c r="R6" s="43" t="s">
        <v>11</v>
      </c>
      <c r="S6" s="112">
        <v>60990.040000000008</v>
      </c>
    </row>
    <row r="7" spans="1:19" hidden="1" x14ac:dyDescent="0.3">
      <c r="A7" t="s">
        <v>107</v>
      </c>
      <c r="B7" t="s">
        <v>942</v>
      </c>
      <c r="C7" t="s">
        <v>2120</v>
      </c>
      <c r="D7" s="2" t="s">
        <v>407</v>
      </c>
      <c r="E7" s="2">
        <v>44926</v>
      </c>
      <c r="F7" t="s">
        <v>2477</v>
      </c>
      <c r="H7">
        <v>2588</v>
      </c>
      <c r="I7">
        <v>334</v>
      </c>
      <c r="J7">
        <v>42</v>
      </c>
      <c r="K7" t="s">
        <v>77</v>
      </c>
      <c r="L7">
        <v>5464.62</v>
      </c>
      <c r="M7" t="s">
        <v>78</v>
      </c>
      <c r="N7">
        <v>0</v>
      </c>
      <c r="O7">
        <v>0</v>
      </c>
      <c r="P7" t="str">
        <f>VLOOKUP(A7,zamiana!A:B,2,0)</f>
        <v>ALSTOM SLZ</v>
      </c>
      <c r="Q7" t="e">
        <f>VLOOKUP(C7,wyjątki!C:R,16,0)</f>
        <v>#N/A</v>
      </c>
      <c r="R7" s="43" t="s">
        <v>5241</v>
      </c>
      <c r="S7" s="112">
        <v>31854.34</v>
      </c>
    </row>
    <row r="8" spans="1:19" hidden="1" x14ac:dyDescent="0.3">
      <c r="A8" t="s">
        <v>107</v>
      </c>
      <c r="B8" t="s">
        <v>942</v>
      </c>
      <c r="C8" t="s">
        <v>2223</v>
      </c>
      <c r="D8" s="2" t="s">
        <v>407</v>
      </c>
      <c r="E8" s="2">
        <v>44949</v>
      </c>
      <c r="F8" t="s">
        <v>2710</v>
      </c>
      <c r="H8">
        <v>2588</v>
      </c>
      <c r="I8">
        <v>311</v>
      </c>
      <c r="J8">
        <v>44</v>
      </c>
      <c r="K8" t="s">
        <v>77</v>
      </c>
      <c r="L8">
        <v>2991.56</v>
      </c>
      <c r="M8" t="s">
        <v>78</v>
      </c>
      <c r="N8">
        <v>0</v>
      </c>
      <c r="O8">
        <v>0</v>
      </c>
      <c r="P8" t="str">
        <f>VLOOKUP(A8,zamiana!A:B,2,0)</f>
        <v>ALSTOM SLZ</v>
      </c>
      <c r="Q8" t="e">
        <f>VLOOKUP(C8,wyjątki!C:R,16,0)</f>
        <v>#N/A</v>
      </c>
      <c r="R8" s="43" t="s">
        <v>10</v>
      </c>
      <c r="S8" s="112">
        <v>25185.830000000009</v>
      </c>
    </row>
    <row r="9" spans="1:19" hidden="1" x14ac:dyDescent="0.3">
      <c r="A9" t="s">
        <v>107</v>
      </c>
      <c r="B9" t="s">
        <v>942</v>
      </c>
      <c r="C9" t="s">
        <v>1953</v>
      </c>
      <c r="D9" s="2" t="s">
        <v>1952</v>
      </c>
      <c r="E9" s="2">
        <v>44878</v>
      </c>
      <c r="F9" t="s">
        <v>2344</v>
      </c>
      <c r="H9">
        <v>2588</v>
      </c>
      <c r="I9">
        <v>382</v>
      </c>
      <c r="J9">
        <v>2</v>
      </c>
      <c r="K9" t="s">
        <v>77</v>
      </c>
      <c r="L9">
        <v>2905.34</v>
      </c>
      <c r="M9" t="s">
        <v>78</v>
      </c>
      <c r="N9">
        <v>0</v>
      </c>
      <c r="O9">
        <v>0</v>
      </c>
      <c r="P9" t="str">
        <f>VLOOKUP(A9,zamiana!A:B,2,0)</f>
        <v>ALSTOM SLZ</v>
      </c>
      <c r="Q9" t="e">
        <f>VLOOKUP(C9,wyjątki!C:R,16,0)</f>
        <v>#N/A</v>
      </c>
      <c r="R9" s="43" t="s">
        <v>9</v>
      </c>
      <c r="S9" s="112">
        <v>19588.169999999984</v>
      </c>
    </row>
    <row r="10" spans="1:19" hidden="1" x14ac:dyDescent="0.3">
      <c r="A10" t="s">
        <v>107</v>
      </c>
      <c r="B10" t="s">
        <v>942</v>
      </c>
      <c r="C10" t="s">
        <v>2244</v>
      </c>
      <c r="D10" s="2" t="s">
        <v>407</v>
      </c>
      <c r="E10" s="2">
        <v>44946</v>
      </c>
      <c r="F10" t="s">
        <v>2711</v>
      </c>
      <c r="H10">
        <v>2588</v>
      </c>
      <c r="I10">
        <v>314</v>
      </c>
      <c r="J10">
        <v>20</v>
      </c>
      <c r="K10" t="s">
        <v>77</v>
      </c>
      <c r="L10">
        <v>2877</v>
      </c>
      <c r="M10" t="s">
        <v>78</v>
      </c>
      <c r="N10">
        <v>0</v>
      </c>
      <c r="O10">
        <v>0</v>
      </c>
      <c r="P10" t="str">
        <f>VLOOKUP(A10,zamiana!A:B,2,0)</f>
        <v>ALSTOM SLZ</v>
      </c>
      <c r="Q10" t="e">
        <f>VLOOKUP(C10,wyjątki!C:R,16,0)</f>
        <v>#N/A</v>
      </c>
      <c r="R10" s="43" t="s">
        <v>31</v>
      </c>
      <c r="S10" s="112">
        <v>13909.340000000004</v>
      </c>
    </row>
    <row r="11" spans="1:19" hidden="1" x14ac:dyDescent="0.3">
      <c r="A11" t="s">
        <v>107</v>
      </c>
      <c r="B11" t="s">
        <v>942</v>
      </c>
      <c r="C11" t="s">
        <v>2461</v>
      </c>
      <c r="D11" s="2" t="s">
        <v>407</v>
      </c>
      <c r="E11" s="2">
        <v>44946</v>
      </c>
      <c r="F11" t="s">
        <v>2711</v>
      </c>
      <c r="H11">
        <v>2588</v>
      </c>
      <c r="I11">
        <v>314</v>
      </c>
      <c r="J11">
        <v>20</v>
      </c>
      <c r="K11" t="s">
        <v>77</v>
      </c>
      <c r="L11">
        <v>2755.8</v>
      </c>
      <c r="M11" t="s">
        <v>78</v>
      </c>
      <c r="N11">
        <v>0</v>
      </c>
      <c r="O11">
        <v>0</v>
      </c>
      <c r="P11" t="str">
        <f>VLOOKUP(A11,zamiana!A:B,2,0)</f>
        <v>ALSTOM SLZ</v>
      </c>
      <c r="Q11" t="e">
        <f>VLOOKUP(C11,wyjątki!C:R,16,0)</f>
        <v>#N/A</v>
      </c>
      <c r="R11" s="43" t="s">
        <v>8</v>
      </c>
      <c r="S11" s="112">
        <v>13596.750000000002</v>
      </c>
    </row>
    <row r="12" spans="1:19" hidden="1" x14ac:dyDescent="0.3">
      <c r="A12" t="s">
        <v>516</v>
      </c>
      <c r="B12" t="s">
        <v>942</v>
      </c>
      <c r="C12" t="s">
        <v>517</v>
      </c>
      <c r="D12" s="2" t="s">
        <v>518</v>
      </c>
      <c r="E12" s="2">
        <v>44385</v>
      </c>
      <c r="F12" t="s">
        <v>519</v>
      </c>
      <c r="H12">
        <v>2588</v>
      </c>
      <c r="I12">
        <v>875</v>
      </c>
      <c r="J12">
        <v>150</v>
      </c>
      <c r="K12" t="s">
        <v>77</v>
      </c>
      <c r="L12">
        <v>2640</v>
      </c>
      <c r="M12" t="s">
        <v>78</v>
      </c>
      <c r="N12">
        <v>0</v>
      </c>
      <c r="O12">
        <v>0</v>
      </c>
      <c r="P12" t="str">
        <f>VLOOKUP(A12,zamiana!A:B,2,0)</f>
        <v>ALSTOM KTW</v>
      </c>
      <c r="Q12" t="e">
        <f>VLOOKUP(C12,wyjątki!C:R,16,0)</f>
        <v>#N/A</v>
      </c>
      <c r="R12" s="43" t="s">
        <v>6</v>
      </c>
      <c r="S12" s="112">
        <v>6982.2300000000014</v>
      </c>
    </row>
    <row r="13" spans="1:19" hidden="1" x14ac:dyDescent="0.3">
      <c r="A13" t="s">
        <v>516</v>
      </c>
      <c r="B13" t="s">
        <v>942</v>
      </c>
      <c r="C13" t="s">
        <v>517</v>
      </c>
      <c r="D13" s="2" t="s">
        <v>518</v>
      </c>
      <c r="E13" s="2">
        <v>44385</v>
      </c>
      <c r="F13" t="s">
        <v>519</v>
      </c>
      <c r="H13">
        <v>2588</v>
      </c>
      <c r="I13">
        <v>875</v>
      </c>
      <c r="J13">
        <v>150</v>
      </c>
      <c r="K13" t="s">
        <v>77</v>
      </c>
      <c r="L13">
        <v>2640</v>
      </c>
      <c r="M13" t="s">
        <v>78</v>
      </c>
      <c r="N13">
        <v>0</v>
      </c>
      <c r="O13">
        <v>0</v>
      </c>
      <c r="P13" t="str">
        <f>VLOOKUP(A13,zamiana!A:B,2,0)</f>
        <v>ALSTOM KTW</v>
      </c>
      <c r="Q13" t="e">
        <f>VLOOKUP(C13,wyjątki!C:R,16,0)</f>
        <v>#N/A</v>
      </c>
      <c r="R13" s="43" t="s">
        <v>15</v>
      </c>
      <c r="S13" s="112">
        <v>4964.7099999999991</v>
      </c>
    </row>
    <row r="14" spans="1:19" hidden="1" x14ac:dyDescent="0.3">
      <c r="A14" t="s">
        <v>493</v>
      </c>
      <c r="B14" t="s">
        <v>942</v>
      </c>
      <c r="C14" t="s">
        <v>507</v>
      </c>
      <c r="D14" s="2" t="s">
        <v>507</v>
      </c>
      <c r="E14" s="2">
        <v>44651</v>
      </c>
      <c r="F14" t="s">
        <v>514</v>
      </c>
      <c r="H14">
        <v>2588</v>
      </c>
      <c r="I14">
        <v>609</v>
      </c>
      <c r="J14">
        <v>40</v>
      </c>
      <c r="K14" t="s">
        <v>77</v>
      </c>
      <c r="L14">
        <v>2638.4</v>
      </c>
      <c r="M14" t="s">
        <v>78</v>
      </c>
      <c r="N14">
        <v>0</v>
      </c>
      <c r="O14">
        <v>0</v>
      </c>
      <c r="P14" t="str">
        <f>VLOOKUP(A14,zamiana!A:B,2,0)</f>
        <v>ALSTOM KTW</v>
      </c>
      <c r="Q14" t="e">
        <f>VLOOKUP(C14,wyjątki!C:R,16,0)</f>
        <v>#N/A</v>
      </c>
      <c r="R14" s="43" t="s">
        <v>16</v>
      </c>
      <c r="S14" s="112">
        <v>4672.74</v>
      </c>
    </row>
    <row r="15" spans="1:19" hidden="1" x14ac:dyDescent="0.3">
      <c r="A15" t="s">
        <v>107</v>
      </c>
      <c r="B15" t="s">
        <v>942</v>
      </c>
      <c r="C15" t="s">
        <v>2466</v>
      </c>
      <c r="D15" s="2" t="s">
        <v>407</v>
      </c>
      <c r="E15" s="2">
        <v>44943</v>
      </c>
      <c r="F15" t="s">
        <v>2712</v>
      </c>
      <c r="H15">
        <v>2588</v>
      </c>
      <c r="I15">
        <v>317</v>
      </c>
      <c r="J15">
        <v>38</v>
      </c>
      <c r="K15" t="s">
        <v>77</v>
      </c>
      <c r="L15">
        <v>2586.2800000000002</v>
      </c>
      <c r="M15" t="s">
        <v>78</v>
      </c>
      <c r="N15">
        <v>0</v>
      </c>
      <c r="O15">
        <v>0</v>
      </c>
      <c r="P15" t="str">
        <f>VLOOKUP(A15,zamiana!A:B,2,0)</f>
        <v>ALSTOM SLZ</v>
      </c>
      <c r="Q15" t="e">
        <f>VLOOKUP(C15,wyjątki!C:R,16,0)</f>
        <v>#N/A</v>
      </c>
      <c r="R15" s="43" t="s">
        <v>39</v>
      </c>
      <c r="S15" s="112">
        <v>4159.8599999999988</v>
      </c>
    </row>
    <row r="16" spans="1:19" hidden="1" x14ac:dyDescent="0.3">
      <c r="A16" t="s">
        <v>529</v>
      </c>
      <c r="B16" t="s">
        <v>942</v>
      </c>
      <c r="C16">
        <v>500572840</v>
      </c>
      <c r="D16" s="2">
        <v>500572840</v>
      </c>
      <c r="E16" s="2">
        <v>44837</v>
      </c>
      <c r="F16" t="s">
        <v>7349</v>
      </c>
      <c r="H16">
        <v>2588</v>
      </c>
      <c r="I16">
        <v>423</v>
      </c>
      <c r="J16">
        <v>71</v>
      </c>
      <c r="K16" t="s">
        <v>77</v>
      </c>
      <c r="L16">
        <v>2465.83</v>
      </c>
      <c r="M16" t="s">
        <v>78</v>
      </c>
      <c r="N16">
        <v>0</v>
      </c>
      <c r="O16">
        <v>0</v>
      </c>
      <c r="P16" t="str">
        <f>VLOOKUP(A16,zamiana!A:B,2,0)</f>
        <v>ALSTOM (ex. BT) GOE</v>
      </c>
      <c r="Q16" t="e">
        <f>VLOOKUP(C16,wyjątki!C:R,16,0)</f>
        <v>#N/A</v>
      </c>
      <c r="R16" s="43" t="s">
        <v>12</v>
      </c>
      <c r="S16" s="112">
        <v>3525.6999999999989</v>
      </c>
    </row>
    <row r="17" spans="1:19" hidden="1" x14ac:dyDescent="0.3">
      <c r="A17" t="s">
        <v>31</v>
      </c>
      <c r="B17" t="s">
        <v>942</v>
      </c>
      <c r="C17" t="s">
        <v>765</v>
      </c>
      <c r="D17" s="2" t="s">
        <v>766</v>
      </c>
      <c r="E17" s="2">
        <v>44722</v>
      </c>
      <c r="F17" t="s">
        <v>182</v>
      </c>
      <c r="H17">
        <v>2588</v>
      </c>
      <c r="I17">
        <v>538</v>
      </c>
      <c r="J17">
        <v>5</v>
      </c>
      <c r="K17" t="s">
        <v>77</v>
      </c>
      <c r="L17">
        <v>2422.75</v>
      </c>
      <c r="M17" t="s">
        <v>78</v>
      </c>
      <c r="N17">
        <v>0</v>
      </c>
      <c r="O17">
        <v>0</v>
      </c>
      <c r="P17" t="str">
        <f>VLOOKUP(A17,zamiana!A:B,2,0)</f>
        <v>HYDRAULIK BAUTEILE</v>
      </c>
      <c r="Q17" t="e">
        <f>VLOOKUP(C17,wyjątki!C:R,16,0)</f>
        <v>#N/A</v>
      </c>
      <c r="R17" s="43" t="s">
        <v>30</v>
      </c>
      <c r="S17" s="112">
        <v>2842.8700000000003</v>
      </c>
    </row>
    <row r="18" spans="1:19" hidden="1" x14ac:dyDescent="0.3">
      <c r="A18" t="s">
        <v>107</v>
      </c>
      <c r="B18" t="s">
        <v>942</v>
      </c>
      <c r="C18" t="s">
        <v>2465</v>
      </c>
      <c r="D18" s="2" t="s">
        <v>407</v>
      </c>
      <c r="E18" s="2">
        <v>44949</v>
      </c>
      <c r="F18" t="s">
        <v>2710</v>
      </c>
      <c r="H18">
        <v>2588</v>
      </c>
      <c r="I18">
        <v>311</v>
      </c>
      <c r="J18">
        <v>18</v>
      </c>
      <c r="K18" t="s">
        <v>77</v>
      </c>
      <c r="L18">
        <v>2295.54</v>
      </c>
      <c r="M18" t="s">
        <v>78</v>
      </c>
      <c r="N18">
        <v>0</v>
      </c>
      <c r="O18">
        <v>0</v>
      </c>
      <c r="P18" t="str">
        <f>VLOOKUP(A18,zamiana!A:B,2,0)</f>
        <v>ALSTOM SLZ</v>
      </c>
      <c r="Q18" t="e">
        <f>VLOOKUP(C18,wyjątki!C:R,16,0)</f>
        <v>#N/A</v>
      </c>
      <c r="R18" s="43" t="s">
        <v>35</v>
      </c>
      <c r="S18" s="112">
        <v>1070.8900000000001</v>
      </c>
    </row>
    <row r="19" spans="1:19" hidden="1" x14ac:dyDescent="0.3">
      <c r="A19" t="s">
        <v>493</v>
      </c>
      <c r="B19" t="s">
        <v>942</v>
      </c>
      <c r="C19" t="s">
        <v>513</v>
      </c>
      <c r="D19" s="2" t="s">
        <v>502</v>
      </c>
      <c r="E19" s="2">
        <v>44680</v>
      </c>
      <c r="F19" t="s">
        <v>343</v>
      </c>
      <c r="H19">
        <v>2588</v>
      </c>
      <c r="I19">
        <v>580</v>
      </c>
      <c r="J19">
        <v>75</v>
      </c>
      <c r="K19" t="s">
        <v>77</v>
      </c>
      <c r="L19">
        <v>2214.75</v>
      </c>
      <c r="M19" t="s">
        <v>78</v>
      </c>
      <c r="N19">
        <v>0</v>
      </c>
      <c r="O19">
        <v>0</v>
      </c>
      <c r="P19" t="str">
        <f>VLOOKUP(A19,zamiana!A:B,2,0)</f>
        <v>ALSTOM KTW</v>
      </c>
      <c r="Q19" t="e">
        <f>VLOOKUP(C19,wyjątki!C:R,16,0)</f>
        <v>#N/A</v>
      </c>
      <c r="R19" s="43" t="s">
        <v>46</v>
      </c>
      <c r="S19" s="112">
        <v>999.63</v>
      </c>
    </row>
    <row r="20" spans="1:19" hidden="1" x14ac:dyDescent="0.3">
      <c r="A20" t="s">
        <v>821</v>
      </c>
      <c r="B20" t="s">
        <v>942</v>
      </c>
      <c r="C20" t="s">
        <v>838</v>
      </c>
      <c r="D20" s="2" t="s">
        <v>838</v>
      </c>
      <c r="E20" s="2">
        <v>44700</v>
      </c>
      <c r="F20" t="s">
        <v>851</v>
      </c>
      <c r="H20">
        <v>2588</v>
      </c>
      <c r="I20">
        <v>560</v>
      </c>
      <c r="J20">
        <v>57</v>
      </c>
      <c r="K20" t="s">
        <v>77</v>
      </c>
      <c r="L20">
        <v>2037.75</v>
      </c>
      <c r="M20" t="s">
        <v>78</v>
      </c>
      <c r="N20">
        <v>0</v>
      </c>
      <c r="O20">
        <v>0</v>
      </c>
      <c r="P20" t="str">
        <f>VLOOKUP(A20,zamiana!A:B,2,0)</f>
        <v>ALSTOM KTW</v>
      </c>
      <c r="Q20" t="e">
        <f>VLOOKUP(C20,wyjątki!C:R,16,0)</f>
        <v>#N/A</v>
      </c>
      <c r="R20" s="43" t="s">
        <v>956</v>
      </c>
      <c r="S20" s="112">
        <v>767.59000000000015</v>
      </c>
    </row>
    <row r="21" spans="1:19" hidden="1" x14ac:dyDescent="0.3">
      <c r="A21" t="s">
        <v>107</v>
      </c>
      <c r="B21" t="s">
        <v>942</v>
      </c>
      <c r="C21" t="s">
        <v>2467</v>
      </c>
      <c r="D21" s="2" t="s">
        <v>407</v>
      </c>
      <c r="E21" s="2">
        <v>44949</v>
      </c>
      <c r="F21" t="s">
        <v>2710</v>
      </c>
      <c r="H21">
        <v>2588</v>
      </c>
      <c r="I21">
        <v>311</v>
      </c>
      <c r="J21">
        <v>18</v>
      </c>
      <c r="K21" t="s">
        <v>77</v>
      </c>
      <c r="L21">
        <v>1996.74</v>
      </c>
      <c r="M21" t="s">
        <v>78</v>
      </c>
      <c r="N21">
        <v>0</v>
      </c>
      <c r="O21">
        <v>0</v>
      </c>
      <c r="P21" t="e">
        <f>Q21</f>
        <v>#N/A</v>
      </c>
      <c r="Q21" t="e">
        <f>VLOOKUP(C21,wyjątki!C:R,16,0)</f>
        <v>#N/A</v>
      </c>
      <c r="R21" s="43" t="s">
        <v>2281</v>
      </c>
      <c r="S21" s="112">
        <v>369.4500000000001</v>
      </c>
    </row>
    <row r="22" spans="1:19" hidden="1" x14ac:dyDescent="0.3">
      <c r="A22" t="s">
        <v>858</v>
      </c>
      <c r="B22" t="s">
        <v>942</v>
      </c>
      <c r="C22" t="s">
        <v>861</v>
      </c>
      <c r="D22" s="2" t="s">
        <v>861</v>
      </c>
      <c r="E22" s="2">
        <v>44679</v>
      </c>
      <c r="F22" t="s">
        <v>862</v>
      </c>
      <c r="H22">
        <v>2588</v>
      </c>
      <c r="I22">
        <v>581</v>
      </c>
      <c r="J22">
        <v>17</v>
      </c>
      <c r="K22" t="s">
        <v>77</v>
      </c>
      <c r="L22">
        <v>1921</v>
      </c>
      <c r="M22" t="s">
        <v>78</v>
      </c>
      <c r="N22">
        <v>0</v>
      </c>
      <c r="O22">
        <v>0</v>
      </c>
      <c r="P22" t="str">
        <f>VLOOKUP(A22,zamiana!A:B,2,0)</f>
        <v>ALSTOM KTW</v>
      </c>
      <c r="Q22" t="e">
        <f>VLOOKUP(C22,wyjątki!C:R,16,0)</f>
        <v>#N/A</v>
      </c>
      <c r="R22" s="43" t="s">
        <v>2010</v>
      </c>
      <c r="S22" s="112">
        <v>246.01999999999998</v>
      </c>
    </row>
    <row r="23" spans="1:19" x14ac:dyDescent="0.3">
      <c r="A23" t="s">
        <v>104</v>
      </c>
      <c r="B23" t="s">
        <v>942</v>
      </c>
      <c r="C23" t="s">
        <v>7350</v>
      </c>
      <c r="D23" s="2" t="s">
        <v>87</v>
      </c>
      <c r="E23" s="2">
        <v>45114</v>
      </c>
      <c r="F23" t="s">
        <v>7351</v>
      </c>
      <c r="H23">
        <v>2588</v>
      </c>
      <c r="I23">
        <v>146</v>
      </c>
      <c r="J23">
        <v>5</v>
      </c>
      <c r="K23" t="s">
        <v>77</v>
      </c>
      <c r="L23">
        <v>1893.25</v>
      </c>
      <c r="M23" t="s">
        <v>78</v>
      </c>
      <c r="N23">
        <v>0</v>
      </c>
      <c r="O23">
        <v>0</v>
      </c>
      <c r="P23" t="str">
        <f>VLOOKUP(A23,zamiana!A:B,2,0)</f>
        <v>ALSTOM LRH</v>
      </c>
      <c r="Q23" t="e">
        <f>VLOOKUP(C23,wyjątki!C:R,16,0)</f>
        <v>#N/A</v>
      </c>
      <c r="R23" s="43" t="s">
        <v>47</v>
      </c>
      <c r="S23" s="112">
        <v>233.06</v>
      </c>
    </row>
    <row r="24" spans="1:19" hidden="1" x14ac:dyDescent="0.3">
      <c r="A24" t="s">
        <v>803</v>
      </c>
      <c r="B24" t="s">
        <v>942</v>
      </c>
      <c r="C24" t="s">
        <v>805</v>
      </c>
      <c r="D24" s="2" t="s">
        <v>805</v>
      </c>
      <c r="E24" s="2">
        <v>44557</v>
      </c>
      <c r="F24" t="s">
        <v>810</v>
      </c>
      <c r="H24">
        <v>2588</v>
      </c>
      <c r="I24">
        <v>703</v>
      </c>
      <c r="J24">
        <v>14</v>
      </c>
      <c r="K24" t="s">
        <v>77</v>
      </c>
      <c r="L24">
        <v>1868.02</v>
      </c>
      <c r="M24" t="s">
        <v>78</v>
      </c>
      <c r="N24">
        <v>0</v>
      </c>
      <c r="O24">
        <v>0</v>
      </c>
      <c r="P24" t="str">
        <f>VLOOKUP(A24,zamiana!A:B,2,0)</f>
        <v>ALSTOM KTW</v>
      </c>
      <c r="Q24" t="str">
        <f>VLOOKUP(C24,wyjątki!C:R,16,0)</f>
        <v>wyjatek SDE</v>
      </c>
      <c r="R24" s="43" t="s">
        <v>17</v>
      </c>
      <c r="S24" s="112">
        <v>188.11000000000004</v>
      </c>
    </row>
    <row r="25" spans="1:19" hidden="1" x14ac:dyDescent="0.3">
      <c r="A25" t="s">
        <v>493</v>
      </c>
      <c r="B25" t="s">
        <v>942</v>
      </c>
      <c r="C25" t="s">
        <v>4439</v>
      </c>
      <c r="D25" s="2" t="s">
        <v>4439</v>
      </c>
      <c r="E25" s="2">
        <v>45103</v>
      </c>
      <c r="F25" t="s">
        <v>4182</v>
      </c>
      <c r="H25">
        <v>2588</v>
      </c>
      <c r="I25">
        <v>157</v>
      </c>
      <c r="J25">
        <v>39</v>
      </c>
      <c r="K25" t="s">
        <v>77</v>
      </c>
      <c r="L25">
        <v>1765.92</v>
      </c>
      <c r="M25" t="s">
        <v>78</v>
      </c>
      <c r="N25">
        <v>0</v>
      </c>
      <c r="O25">
        <v>0</v>
      </c>
      <c r="P25" t="str">
        <f>VLOOKUP(A25,zamiana!A:B,2,0)</f>
        <v>ALSTOM KTW</v>
      </c>
      <c r="Q25" t="e">
        <f>VLOOKUP(C25,wyjątki!C:R,16,0)</f>
        <v>#N/A</v>
      </c>
      <c r="R25" s="43" t="s">
        <v>950</v>
      </c>
      <c r="S25" s="112">
        <v>160.07</v>
      </c>
    </row>
    <row r="26" spans="1:19" hidden="1" x14ac:dyDescent="0.3">
      <c r="A26" t="s">
        <v>803</v>
      </c>
      <c r="B26" t="s">
        <v>942</v>
      </c>
      <c r="C26" t="s">
        <v>808</v>
      </c>
      <c r="D26" s="2" t="s">
        <v>808</v>
      </c>
      <c r="E26" s="2">
        <v>44502</v>
      </c>
      <c r="F26" t="s">
        <v>809</v>
      </c>
      <c r="H26">
        <v>2588</v>
      </c>
      <c r="I26">
        <v>758</v>
      </c>
      <c r="J26">
        <v>9</v>
      </c>
      <c r="K26" t="s">
        <v>77</v>
      </c>
      <c r="L26">
        <v>1710.27</v>
      </c>
      <c r="M26" t="s">
        <v>78</v>
      </c>
      <c r="N26">
        <v>0</v>
      </c>
      <c r="O26">
        <v>0</v>
      </c>
      <c r="P26" t="str">
        <f>VLOOKUP(A26,zamiana!A:B,2,0)</f>
        <v>ALSTOM KTW</v>
      </c>
      <c r="Q26" t="str">
        <f>VLOOKUP(C26,wyjątki!C:R,16,0)</f>
        <v>wyjatek SDE</v>
      </c>
      <c r="R26" s="43" t="s">
        <v>32</v>
      </c>
      <c r="S26" s="112">
        <v>145.77999999999997</v>
      </c>
    </row>
    <row r="27" spans="1:19" hidden="1" x14ac:dyDescent="0.3">
      <c r="A27" t="s">
        <v>779</v>
      </c>
      <c r="B27" t="s">
        <v>942</v>
      </c>
      <c r="C27" t="s">
        <v>2479</v>
      </c>
      <c r="D27" s="2" t="s">
        <v>2480</v>
      </c>
      <c r="E27" s="2">
        <v>44917</v>
      </c>
      <c r="F27" t="s">
        <v>2478</v>
      </c>
      <c r="H27">
        <v>2588</v>
      </c>
      <c r="I27">
        <v>343</v>
      </c>
      <c r="J27">
        <v>4</v>
      </c>
      <c r="K27" t="s">
        <v>77</v>
      </c>
      <c r="L27">
        <v>1698.56</v>
      </c>
      <c r="M27" t="s">
        <v>78</v>
      </c>
      <c r="N27">
        <v>0</v>
      </c>
      <c r="O27">
        <v>0</v>
      </c>
      <c r="P27" t="str">
        <f>VLOOKUP(A27,zamiana!A:B,2,0)</f>
        <v>ALSTOM SLZ</v>
      </c>
      <c r="Q27" t="e">
        <f>VLOOKUP(C27,wyjątki!C:R,16,0)</f>
        <v>#N/A</v>
      </c>
      <c r="R27" s="43" t="s">
        <v>5319</v>
      </c>
      <c r="S27" s="112">
        <v>106.56</v>
      </c>
    </row>
    <row r="28" spans="1:19" hidden="1" x14ac:dyDescent="0.3">
      <c r="A28" t="s">
        <v>107</v>
      </c>
      <c r="B28" t="s">
        <v>942</v>
      </c>
      <c r="C28" t="s">
        <v>2461</v>
      </c>
      <c r="D28" s="2" t="s">
        <v>407</v>
      </c>
      <c r="E28" s="2">
        <v>44942</v>
      </c>
      <c r="F28" t="s">
        <v>2713</v>
      </c>
      <c r="H28">
        <v>2588</v>
      </c>
      <c r="I28">
        <v>318</v>
      </c>
      <c r="J28">
        <v>13</v>
      </c>
      <c r="K28" t="s">
        <v>77</v>
      </c>
      <c r="L28">
        <v>1647.75</v>
      </c>
      <c r="M28" t="s">
        <v>78</v>
      </c>
      <c r="N28">
        <v>0</v>
      </c>
      <c r="O28">
        <v>0</v>
      </c>
      <c r="P28" t="str">
        <f>VLOOKUP(A28,zamiana!A:B,2,0)</f>
        <v>ALSTOM SLZ</v>
      </c>
      <c r="Q28" t="e">
        <f>VLOOKUP(C28,wyjątki!C:R,16,0)</f>
        <v>#N/A</v>
      </c>
      <c r="R28" s="43" t="s">
        <v>7</v>
      </c>
      <c r="S28" s="112">
        <v>73.040000000000006</v>
      </c>
    </row>
    <row r="29" spans="1:19" hidden="1" x14ac:dyDescent="0.3">
      <c r="A29" t="s">
        <v>107</v>
      </c>
      <c r="B29" t="s">
        <v>942</v>
      </c>
      <c r="C29" t="s">
        <v>2116</v>
      </c>
      <c r="D29" s="2" t="s">
        <v>2117</v>
      </c>
      <c r="E29" s="2">
        <v>44924</v>
      </c>
      <c r="F29" t="s">
        <v>2481</v>
      </c>
      <c r="H29">
        <v>2588</v>
      </c>
      <c r="I29">
        <v>336</v>
      </c>
      <c r="J29">
        <v>5</v>
      </c>
      <c r="K29" t="s">
        <v>77</v>
      </c>
      <c r="L29">
        <v>1613.9</v>
      </c>
      <c r="M29" t="s">
        <v>78</v>
      </c>
      <c r="N29">
        <v>0</v>
      </c>
      <c r="O29">
        <v>0</v>
      </c>
      <c r="P29" t="str">
        <f>VLOOKUP(A29,zamiana!A:B,2,0)</f>
        <v>ALSTOM SLZ</v>
      </c>
      <c r="Q29" t="e">
        <f>VLOOKUP(C29,wyjątki!C:R,16,0)</f>
        <v>#N/A</v>
      </c>
      <c r="R29" s="43" t="s">
        <v>34</v>
      </c>
      <c r="S29" s="112">
        <v>15.23</v>
      </c>
    </row>
    <row r="30" spans="1:19" hidden="1" x14ac:dyDescent="0.3">
      <c r="A30" t="s">
        <v>107</v>
      </c>
      <c r="B30" t="s">
        <v>942</v>
      </c>
      <c r="C30" t="s">
        <v>448</v>
      </c>
      <c r="D30" s="2" t="s">
        <v>448</v>
      </c>
      <c r="E30" s="2">
        <v>44767</v>
      </c>
      <c r="F30" t="s">
        <v>468</v>
      </c>
      <c r="H30">
        <v>2588</v>
      </c>
      <c r="I30">
        <v>493</v>
      </c>
      <c r="J30">
        <v>8</v>
      </c>
      <c r="K30" t="s">
        <v>77</v>
      </c>
      <c r="L30">
        <v>1582.16</v>
      </c>
      <c r="M30" t="s">
        <v>78</v>
      </c>
      <c r="N30">
        <v>0</v>
      </c>
      <c r="O30">
        <v>0</v>
      </c>
      <c r="P30" t="str">
        <f>VLOOKUP(A30,zamiana!A:B,2,0)</f>
        <v>ALSTOM SLZ</v>
      </c>
      <c r="Q30" t="e">
        <f>VLOOKUP(C30,wyjątki!C:R,16,0)</f>
        <v>#N/A</v>
      </c>
      <c r="R30" s="43" t="s">
        <v>915</v>
      </c>
      <c r="S30">
        <v>303229.56000000006</v>
      </c>
    </row>
    <row r="31" spans="1:19" hidden="1" x14ac:dyDescent="0.3">
      <c r="A31" t="s">
        <v>803</v>
      </c>
      <c r="B31" t="s">
        <v>942</v>
      </c>
      <c r="C31" t="s">
        <v>805</v>
      </c>
      <c r="D31" s="2" t="s">
        <v>805</v>
      </c>
      <c r="E31" s="2">
        <v>44498</v>
      </c>
      <c r="F31" t="s">
        <v>807</v>
      </c>
      <c r="H31">
        <v>2588</v>
      </c>
      <c r="I31">
        <v>762</v>
      </c>
      <c r="J31">
        <v>12</v>
      </c>
      <c r="K31" t="s">
        <v>77</v>
      </c>
      <c r="L31">
        <v>1570.2</v>
      </c>
      <c r="M31" t="s">
        <v>78</v>
      </c>
      <c r="N31">
        <v>0</v>
      </c>
      <c r="O31">
        <v>0</v>
      </c>
      <c r="P31" t="str">
        <f>VLOOKUP(A31,zamiana!A:B,2,0)</f>
        <v>ALSTOM KTW</v>
      </c>
      <c r="Q31" t="str">
        <f>VLOOKUP(C31,wyjątki!C:R,16,0)</f>
        <v>wyjatek SDE</v>
      </c>
      <c r="S31"/>
    </row>
    <row r="32" spans="1:19" hidden="1" x14ac:dyDescent="0.3">
      <c r="A32" t="s">
        <v>107</v>
      </c>
      <c r="B32" t="s">
        <v>942</v>
      </c>
      <c r="C32" t="s">
        <v>2460</v>
      </c>
      <c r="D32" s="2" t="s">
        <v>407</v>
      </c>
      <c r="E32" s="2">
        <v>44945</v>
      </c>
      <c r="F32" t="s">
        <v>2714</v>
      </c>
      <c r="H32">
        <v>2588</v>
      </c>
      <c r="I32">
        <v>315</v>
      </c>
      <c r="J32">
        <v>15</v>
      </c>
      <c r="K32" t="s">
        <v>77</v>
      </c>
      <c r="L32">
        <v>1559.1</v>
      </c>
      <c r="M32" t="s">
        <v>78</v>
      </c>
      <c r="N32">
        <v>0</v>
      </c>
      <c r="O32">
        <v>0</v>
      </c>
      <c r="P32" t="str">
        <f>VLOOKUP(A32,zamiana!A:B,2,0)</f>
        <v>ALSTOM SLZ</v>
      </c>
      <c r="Q32" t="e">
        <f>VLOOKUP(C32,wyjątki!C:R,16,0)</f>
        <v>#N/A</v>
      </c>
    </row>
    <row r="33" spans="1:17" hidden="1" x14ac:dyDescent="0.3">
      <c r="A33" t="s">
        <v>821</v>
      </c>
      <c r="B33" t="s">
        <v>942</v>
      </c>
      <c r="C33" t="s">
        <v>849</v>
      </c>
      <c r="D33" s="2" t="s">
        <v>849</v>
      </c>
      <c r="E33" s="2">
        <v>44670</v>
      </c>
      <c r="F33" t="s">
        <v>850</v>
      </c>
      <c r="H33">
        <v>2588</v>
      </c>
      <c r="I33">
        <v>590</v>
      </c>
      <c r="J33">
        <v>9</v>
      </c>
      <c r="K33" t="s">
        <v>77</v>
      </c>
      <c r="L33">
        <v>1554.48</v>
      </c>
      <c r="M33" t="s">
        <v>78</v>
      </c>
      <c r="N33">
        <v>0</v>
      </c>
      <c r="O33">
        <v>0</v>
      </c>
      <c r="P33" t="str">
        <f>VLOOKUP(A33,zamiana!A:B,2,0)</f>
        <v>ALSTOM KTW</v>
      </c>
      <c r="Q33" t="e">
        <f>VLOOKUP(C33,wyjątki!C:R,16,0)</f>
        <v>#N/A</v>
      </c>
    </row>
    <row r="34" spans="1:17" hidden="1" x14ac:dyDescent="0.3">
      <c r="A34" t="s">
        <v>516</v>
      </c>
      <c r="B34" t="s">
        <v>942</v>
      </c>
      <c r="C34" t="s">
        <v>517</v>
      </c>
      <c r="D34" s="2" t="s">
        <v>518</v>
      </c>
      <c r="E34" s="2">
        <v>44448</v>
      </c>
      <c r="F34" t="s">
        <v>520</v>
      </c>
      <c r="H34">
        <v>2588</v>
      </c>
      <c r="I34">
        <v>812</v>
      </c>
      <c r="J34">
        <v>86</v>
      </c>
      <c r="K34" t="s">
        <v>77</v>
      </c>
      <c r="L34">
        <v>1513.6</v>
      </c>
      <c r="M34" t="s">
        <v>78</v>
      </c>
      <c r="N34">
        <v>0</v>
      </c>
      <c r="O34">
        <v>0</v>
      </c>
      <c r="P34" t="str">
        <f>VLOOKUP(A34,zamiana!A:B,2,0)</f>
        <v>ALSTOM KTW</v>
      </c>
      <c r="Q34" t="e">
        <f>VLOOKUP(C34,wyjątki!C:R,16,0)</f>
        <v>#N/A</v>
      </c>
    </row>
    <row r="35" spans="1:17" hidden="1" x14ac:dyDescent="0.3">
      <c r="A35" t="s">
        <v>58</v>
      </c>
      <c r="B35" t="s">
        <v>942</v>
      </c>
      <c r="C35">
        <v>15254</v>
      </c>
      <c r="D35" s="2" t="s">
        <v>4312</v>
      </c>
      <c r="E35" s="2">
        <v>45028</v>
      </c>
      <c r="F35" t="s">
        <v>7352</v>
      </c>
      <c r="H35">
        <v>2588</v>
      </c>
      <c r="I35">
        <v>232</v>
      </c>
      <c r="J35">
        <v>10</v>
      </c>
      <c r="K35" t="s">
        <v>77</v>
      </c>
      <c r="L35">
        <v>1494</v>
      </c>
      <c r="M35" t="s">
        <v>78</v>
      </c>
      <c r="N35">
        <v>0</v>
      </c>
      <c r="O35">
        <v>0</v>
      </c>
      <c r="P35" t="str">
        <f>VLOOKUP(A35,zamiana!A:B,2,0)</f>
        <v>Impact</v>
      </c>
      <c r="Q35" t="e">
        <f>VLOOKUP(C35,wyjątki!C:R,16,0)</f>
        <v>#N/A</v>
      </c>
    </row>
    <row r="36" spans="1:17" hidden="1" x14ac:dyDescent="0.3">
      <c r="A36" t="s">
        <v>107</v>
      </c>
      <c r="B36" t="s">
        <v>942</v>
      </c>
      <c r="C36" t="s">
        <v>464</v>
      </c>
      <c r="D36" s="2" t="s">
        <v>340</v>
      </c>
      <c r="E36" s="2">
        <v>44536</v>
      </c>
      <c r="F36" t="s">
        <v>465</v>
      </c>
      <c r="H36">
        <v>2588</v>
      </c>
      <c r="I36">
        <v>724</v>
      </c>
      <c r="J36">
        <v>24</v>
      </c>
      <c r="K36" t="s">
        <v>77</v>
      </c>
      <c r="L36">
        <v>1461.84</v>
      </c>
      <c r="M36" t="s">
        <v>78</v>
      </c>
      <c r="N36">
        <v>0</v>
      </c>
      <c r="O36">
        <v>0</v>
      </c>
      <c r="P36" t="str">
        <f>VLOOKUP(A36,zamiana!A:B,2,0)</f>
        <v>ALSTOM SLZ</v>
      </c>
      <c r="Q36" t="e">
        <f>VLOOKUP(C36,wyjątki!C:R,16,0)</f>
        <v>#N/A</v>
      </c>
    </row>
    <row r="37" spans="1:17" hidden="1" x14ac:dyDescent="0.3">
      <c r="A37" t="s">
        <v>15</v>
      </c>
      <c r="B37" t="s">
        <v>942</v>
      </c>
      <c r="C37" t="s">
        <v>913</v>
      </c>
      <c r="D37" s="2" t="s">
        <v>911</v>
      </c>
      <c r="E37" s="2">
        <v>44727</v>
      </c>
      <c r="F37" t="s">
        <v>912</v>
      </c>
      <c r="H37">
        <v>2588</v>
      </c>
      <c r="I37">
        <v>533</v>
      </c>
      <c r="J37">
        <v>2</v>
      </c>
      <c r="K37" t="s">
        <v>77</v>
      </c>
      <c r="L37">
        <v>1403.94</v>
      </c>
      <c r="M37" t="s">
        <v>78</v>
      </c>
      <c r="N37">
        <v>0</v>
      </c>
      <c r="O37">
        <v>0</v>
      </c>
      <c r="P37" t="str">
        <f>VLOOKUP(A37,zamiana!A:B,2,0)</f>
        <v>ZRE</v>
      </c>
      <c r="Q37" t="e">
        <f>VLOOKUP(C37,wyjątki!C:R,16,0)</f>
        <v>#N/A</v>
      </c>
    </row>
    <row r="38" spans="1:17" hidden="1" x14ac:dyDescent="0.3">
      <c r="A38" t="s">
        <v>15</v>
      </c>
      <c r="B38" t="s">
        <v>942</v>
      </c>
      <c r="C38" t="s">
        <v>910</v>
      </c>
      <c r="D38" s="2" t="s">
        <v>911</v>
      </c>
      <c r="E38" s="2">
        <v>44727</v>
      </c>
      <c r="F38" t="s">
        <v>912</v>
      </c>
      <c r="H38">
        <v>2588</v>
      </c>
      <c r="I38">
        <v>533</v>
      </c>
      <c r="J38">
        <v>2</v>
      </c>
      <c r="K38" t="s">
        <v>77</v>
      </c>
      <c r="L38">
        <v>1403.8</v>
      </c>
      <c r="M38" t="s">
        <v>78</v>
      </c>
      <c r="N38">
        <v>0</v>
      </c>
      <c r="O38">
        <v>0</v>
      </c>
      <c r="P38" t="str">
        <f>VLOOKUP(A38,zamiana!A:B,2,0)</f>
        <v>ZRE</v>
      </c>
      <c r="Q38" t="e">
        <f>VLOOKUP(C38,wyjątki!C:R,16,0)</f>
        <v>#N/A</v>
      </c>
    </row>
    <row r="39" spans="1:17" hidden="1" x14ac:dyDescent="0.3">
      <c r="A39" t="s">
        <v>107</v>
      </c>
      <c r="B39" t="s">
        <v>942</v>
      </c>
      <c r="C39" t="s">
        <v>406</v>
      </c>
      <c r="D39" s="2" t="s">
        <v>407</v>
      </c>
      <c r="E39" s="2">
        <v>44918</v>
      </c>
      <c r="F39" t="s">
        <v>2482</v>
      </c>
      <c r="H39">
        <v>2588</v>
      </c>
      <c r="I39">
        <v>342</v>
      </c>
      <c r="J39">
        <v>12</v>
      </c>
      <c r="K39" t="s">
        <v>77</v>
      </c>
      <c r="L39">
        <v>1330.56</v>
      </c>
      <c r="M39" t="s">
        <v>78</v>
      </c>
      <c r="N39">
        <v>0</v>
      </c>
      <c r="O39">
        <v>0</v>
      </c>
      <c r="P39" t="e">
        <f>Q39</f>
        <v>#N/A</v>
      </c>
      <c r="Q39" t="e">
        <f>VLOOKUP(C39,wyjątki!C:R,16,0)</f>
        <v>#N/A</v>
      </c>
    </row>
    <row r="40" spans="1:17" hidden="1" x14ac:dyDescent="0.3">
      <c r="A40" t="s">
        <v>30</v>
      </c>
      <c r="B40" t="s">
        <v>942</v>
      </c>
      <c r="C40" t="s">
        <v>4164</v>
      </c>
      <c r="D40" s="2" t="s">
        <v>79</v>
      </c>
      <c r="E40" s="2">
        <v>45020</v>
      </c>
      <c r="F40" t="s">
        <v>4165</v>
      </c>
      <c r="H40">
        <v>2588</v>
      </c>
      <c r="I40">
        <v>240</v>
      </c>
      <c r="J40">
        <v>52</v>
      </c>
      <c r="K40" t="s">
        <v>77</v>
      </c>
      <c r="L40">
        <v>1326.52</v>
      </c>
      <c r="M40" t="s">
        <v>78</v>
      </c>
      <c r="N40">
        <v>0</v>
      </c>
      <c r="O40">
        <v>0</v>
      </c>
      <c r="P40" t="str">
        <f>VLOOKUP(A40,zamiana!A:B,2,0)</f>
        <v>ALSTOM VPF</v>
      </c>
      <c r="Q40" t="str">
        <f>VLOOKUP(C40,wyjątki!C:R,16,0)</f>
        <v>wyjątek ABA</v>
      </c>
    </row>
    <row r="41" spans="1:17" hidden="1" x14ac:dyDescent="0.3">
      <c r="A41" t="s">
        <v>521</v>
      </c>
      <c r="B41" t="s">
        <v>942</v>
      </c>
      <c r="C41" t="s">
        <v>4089</v>
      </c>
      <c r="D41" s="2" t="s">
        <v>4090</v>
      </c>
      <c r="E41" s="2">
        <v>45130</v>
      </c>
      <c r="F41" t="s">
        <v>5119</v>
      </c>
      <c r="H41">
        <v>2588</v>
      </c>
      <c r="I41">
        <v>130</v>
      </c>
      <c r="J41">
        <v>10</v>
      </c>
      <c r="K41" t="s">
        <v>77</v>
      </c>
      <c r="L41">
        <v>1300</v>
      </c>
      <c r="M41" t="s">
        <v>78</v>
      </c>
      <c r="N41">
        <v>0</v>
      </c>
      <c r="O41">
        <v>0</v>
      </c>
      <c r="P41" t="str">
        <f>VLOOKUP(A41,zamiana!A:B,2,0)</f>
        <v>ALSTOM (ex. BT) BAU</v>
      </c>
      <c r="Q41" t="e">
        <f>VLOOKUP(C41,wyjątki!C:R,16,0)</f>
        <v>#N/A</v>
      </c>
    </row>
    <row r="42" spans="1:17" hidden="1" x14ac:dyDescent="0.3">
      <c r="A42" t="s">
        <v>1057</v>
      </c>
      <c r="B42" t="s">
        <v>942</v>
      </c>
      <c r="C42" t="s">
        <v>3467</v>
      </c>
      <c r="D42" s="2" t="s">
        <v>3468</v>
      </c>
      <c r="E42" s="2">
        <v>45036</v>
      </c>
      <c r="F42" t="s">
        <v>3469</v>
      </c>
      <c r="H42">
        <v>2588</v>
      </c>
      <c r="I42">
        <v>224</v>
      </c>
      <c r="J42">
        <v>33</v>
      </c>
      <c r="K42" t="s">
        <v>77</v>
      </c>
      <c r="L42">
        <v>1293.5999999999999</v>
      </c>
      <c r="M42" t="s">
        <v>78</v>
      </c>
      <c r="N42">
        <v>0</v>
      </c>
      <c r="O42">
        <v>0</v>
      </c>
      <c r="P42" t="str">
        <f>VLOOKUP(A42,zamiana!A:B,2,0)</f>
        <v>ALSTOM (ex. BT) WRO</v>
      </c>
      <c r="Q42" t="e">
        <f>VLOOKUP(C42,wyjątki!C:R,16,0)</f>
        <v>#N/A</v>
      </c>
    </row>
    <row r="43" spans="1:17" hidden="1" x14ac:dyDescent="0.3">
      <c r="A43" t="s">
        <v>576</v>
      </c>
      <c r="B43" t="s">
        <v>942</v>
      </c>
      <c r="C43" t="s">
        <v>2585</v>
      </c>
      <c r="D43" s="2" t="s">
        <v>2584</v>
      </c>
      <c r="E43" s="2">
        <v>44983</v>
      </c>
      <c r="F43" t="s">
        <v>2907</v>
      </c>
      <c r="H43">
        <v>2588</v>
      </c>
      <c r="I43">
        <v>277</v>
      </c>
      <c r="J43">
        <v>5</v>
      </c>
      <c r="K43" t="s">
        <v>77</v>
      </c>
      <c r="L43">
        <v>1274.8</v>
      </c>
      <c r="M43" t="s">
        <v>78</v>
      </c>
      <c r="N43">
        <v>0</v>
      </c>
      <c r="O43">
        <v>0</v>
      </c>
      <c r="P43" t="str">
        <f>VLOOKUP(A43,zamiana!A:B,2,0)</f>
        <v>ALSTOM (ex. BT) WRO</v>
      </c>
      <c r="Q43" t="e">
        <f>VLOOKUP(C43,wyjątki!C:R,16,0)</f>
        <v>#N/A</v>
      </c>
    </row>
    <row r="44" spans="1:17" hidden="1" x14ac:dyDescent="0.3">
      <c r="A44" t="s">
        <v>107</v>
      </c>
      <c r="B44" t="s">
        <v>942</v>
      </c>
      <c r="C44" t="s">
        <v>466</v>
      </c>
      <c r="D44" s="2" t="s">
        <v>466</v>
      </c>
      <c r="E44" s="2">
        <v>44493</v>
      </c>
      <c r="F44" t="s">
        <v>467</v>
      </c>
      <c r="H44">
        <v>2588</v>
      </c>
      <c r="I44">
        <v>767</v>
      </c>
      <c r="J44">
        <v>1</v>
      </c>
      <c r="K44" t="s">
        <v>77</v>
      </c>
      <c r="L44">
        <v>1255.5</v>
      </c>
      <c r="M44" t="s">
        <v>78</v>
      </c>
      <c r="N44">
        <v>0</v>
      </c>
      <c r="O44">
        <v>0</v>
      </c>
      <c r="P44" t="str">
        <f>VLOOKUP(A44,zamiana!A:B,2,0)</f>
        <v>ALSTOM SLZ</v>
      </c>
      <c r="Q44" t="e">
        <f>VLOOKUP(C44,wyjątki!C:R,16,0)</f>
        <v>#N/A</v>
      </c>
    </row>
    <row r="45" spans="1:17" hidden="1" x14ac:dyDescent="0.3">
      <c r="A45" t="s">
        <v>31</v>
      </c>
      <c r="B45" t="s">
        <v>942</v>
      </c>
      <c r="C45" t="s">
        <v>742</v>
      </c>
      <c r="D45" s="2" t="s">
        <v>743</v>
      </c>
      <c r="E45" s="2">
        <v>44769</v>
      </c>
      <c r="F45" t="s">
        <v>85</v>
      </c>
      <c r="H45">
        <v>2588</v>
      </c>
      <c r="I45">
        <v>491</v>
      </c>
      <c r="J45">
        <v>7</v>
      </c>
      <c r="K45" t="s">
        <v>77</v>
      </c>
      <c r="L45">
        <v>1248.31</v>
      </c>
      <c r="M45" t="s">
        <v>78</v>
      </c>
      <c r="N45">
        <v>0</v>
      </c>
      <c r="O45">
        <v>0</v>
      </c>
      <c r="P45" t="str">
        <f>VLOOKUP(A45,zamiana!A:B,2,0)</f>
        <v>HYDRAULIK BAUTEILE</v>
      </c>
      <c r="Q45" t="e">
        <f>VLOOKUP(C45,wyjątki!C:R,16,0)</f>
        <v>#N/A</v>
      </c>
    </row>
    <row r="46" spans="1:17" hidden="1" x14ac:dyDescent="0.3">
      <c r="A46" t="s">
        <v>39</v>
      </c>
      <c r="B46" t="s">
        <v>942</v>
      </c>
      <c r="C46">
        <v>1237465</v>
      </c>
      <c r="D46" s="2" t="s">
        <v>2716</v>
      </c>
      <c r="E46" s="2">
        <v>44944</v>
      </c>
      <c r="F46" t="s">
        <v>2717</v>
      </c>
      <c r="H46">
        <v>2588</v>
      </c>
      <c r="I46">
        <v>316</v>
      </c>
      <c r="J46">
        <v>2</v>
      </c>
      <c r="K46" t="s">
        <v>77</v>
      </c>
      <c r="L46">
        <v>1204.3599999999999</v>
      </c>
      <c r="M46" t="s">
        <v>78</v>
      </c>
      <c r="N46">
        <v>0</v>
      </c>
      <c r="O46">
        <v>0</v>
      </c>
      <c r="P46" t="str">
        <f>VLOOKUP(A46,zamiana!A:B,2,0)</f>
        <v>STADLER PANKOW</v>
      </c>
      <c r="Q46" t="e">
        <f>VLOOKUP(C46,wyjątki!C:R,16,0)</f>
        <v>#N/A</v>
      </c>
    </row>
    <row r="47" spans="1:17" hidden="1" x14ac:dyDescent="0.3">
      <c r="A47" t="s">
        <v>493</v>
      </c>
      <c r="B47" t="s">
        <v>942</v>
      </c>
      <c r="C47" t="s">
        <v>504</v>
      </c>
      <c r="D47" s="2" t="s">
        <v>499</v>
      </c>
      <c r="E47" s="2">
        <v>44731</v>
      </c>
      <c r="F47" t="s">
        <v>203</v>
      </c>
      <c r="H47">
        <v>2588</v>
      </c>
      <c r="I47">
        <v>529</v>
      </c>
      <c r="J47">
        <v>44</v>
      </c>
      <c r="K47" t="s">
        <v>77</v>
      </c>
      <c r="L47">
        <v>1167.76</v>
      </c>
      <c r="M47" t="s">
        <v>78</v>
      </c>
      <c r="N47">
        <v>0</v>
      </c>
      <c r="O47">
        <v>0</v>
      </c>
      <c r="P47" t="str">
        <f>VLOOKUP(A47,zamiana!A:B,2,0)</f>
        <v>ALSTOM KTW</v>
      </c>
      <c r="Q47" t="e">
        <f>VLOOKUP(C47,wyjątki!C:R,16,0)</f>
        <v>#N/A</v>
      </c>
    </row>
    <row r="48" spans="1:17" hidden="1" x14ac:dyDescent="0.3">
      <c r="A48" t="s">
        <v>858</v>
      </c>
      <c r="B48" t="s">
        <v>942</v>
      </c>
      <c r="C48" t="s">
        <v>861</v>
      </c>
      <c r="D48" s="2" t="s">
        <v>861</v>
      </c>
      <c r="E48" s="2">
        <v>44679</v>
      </c>
      <c r="F48" t="s">
        <v>862</v>
      </c>
      <c r="H48">
        <v>2588</v>
      </c>
      <c r="I48">
        <v>581</v>
      </c>
      <c r="J48">
        <v>10</v>
      </c>
      <c r="K48" t="s">
        <v>77</v>
      </c>
      <c r="L48">
        <v>1130</v>
      </c>
      <c r="M48" t="s">
        <v>78</v>
      </c>
      <c r="N48">
        <v>0</v>
      </c>
      <c r="O48">
        <v>0</v>
      </c>
      <c r="P48" t="str">
        <f>VLOOKUP(A48,zamiana!A:B,2,0)</f>
        <v>ALSTOM KTW</v>
      </c>
      <c r="Q48" t="e">
        <f>VLOOKUP(C48,wyjątki!C:R,16,0)</f>
        <v>#N/A</v>
      </c>
    </row>
    <row r="49" spans="1:17" hidden="1" x14ac:dyDescent="0.3">
      <c r="A49" t="s">
        <v>107</v>
      </c>
      <c r="B49" t="s">
        <v>942</v>
      </c>
      <c r="C49" t="s">
        <v>2077</v>
      </c>
      <c r="D49" s="2" t="s">
        <v>407</v>
      </c>
      <c r="E49" s="2">
        <v>44946</v>
      </c>
      <c r="F49" t="s">
        <v>2711</v>
      </c>
      <c r="H49">
        <v>2588</v>
      </c>
      <c r="I49">
        <v>314</v>
      </c>
      <c r="J49">
        <v>8</v>
      </c>
      <c r="K49" t="s">
        <v>77</v>
      </c>
      <c r="L49">
        <v>1125.1199999999999</v>
      </c>
      <c r="M49" t="s">
        <v>78</v>
      </c>
      <c r="N49">
        <v>0</v>
      </c>
      <c r="O49">
        <v>0</v>
      </c>
      <c r="P49" t="str">
        <f>VLOOKUP(A49,zamiana!A:B,2,0)</f>
        <v>ALSTOM SLZ</v>
      </c>
      <c r="Q49" t="e">
        <f>VLOOKUP(C49,wyjątki!C:R,16,0)</f>
        <v>#N/A</v>
      </c>
    </row>
    <row r="50" spans="1:17" hidden="1" x14ac:dyDescent="0.3">
      <c r="A50" t="s">
        <v>593</v>
      </c>
      <c r="B50" t="s">
        <v>942</v>
      </c>
      <c r="C50" t="s">
        <v>605</v>
      </c>
      <c r="D50" s="2" t="s">
        <v>606</v>
      </c>
      <c r="E50" s="2">
        <v>44498</v>
      </c>
      <c r="F50" t="s">
        <v>608</v>
      </c>
      <c r="H50">
        <v>2588</v>
      </c>
      <c r="I50">
        <v>762</v>
      </c>
      <c r="J50">
        <v>80</v>
      </c>
      <c r="K50" t="s">
        <v>77</v>
      </c>
      <c r="L50">
        <v>1120</v>
      </c>
      <c r="M50" t="s">
        <v>78</v>
      </c>
      <c r="N50">
        <v>0</v>
      </c>
      <c r="O50">
        <v>0</v>
      </c>
      <c r="P50" t="str">
        <f>VLOOKUP(A50,zamiana!A:B,2,0)</f>
        <v>ALSTOM (ex. BT) WRO</v>
      </c>
      <c r="Q50" t="e">
        <f>VLOOKUP(C50,wyjątki!C:R,16,0)</f>
        <v>#N/A</v>
      </c>
    </row>
    <row r="51" spans="1:17" hidden="1" x14ac:dyDescent="0.3">
      <c r="A51" t="s">
        <v>821</v>
      </c>
      <c r="B51" t="s">
        <v>942</v>
      </c>
      <c r="C51" t="s">
        <v>847</v>
      </c>
      <c r="D51" s="2" t="s">
        <v>847</v>
      </c>
      <c r="E51" s="2">
        <v>44690</v>
      </c>
      <c r="F51" t="s">
        <v>848</v>
      </c>
      <c r="H51">
        <v>2588</v>
      </c>
      <c r="I51">
        <v>570</v>
      </c>
      <c r="J51">
        <v>5</v>
      </c>
      <c r="K51" t="s">
        <v>77</v>
      </c>
      <c r="L51">
        <v>1086.9000000000001</v>
      </c>
      <c r="M51" t="s">
        <v>78</v>
      </c>
      <c r="N51">
        <v>0</v>
      </c>
      <c r="O51">
        <v>0</v>
      </c>
      <c r="P51" t="str">
        <f>VLOOKUP(A51,zamiana!A:B,2,0)</f>
        <v>ALSTOM KTW</v>
      </c>
      <c r="Q51" t="e">
        <f>VLOOKUP(C51,wyjątki!C:R,16,0)</f>
        <v>#N/A</v>
      </c>
    </row>
    <row r="52" spans="1:17" hidden="1" x14ac:dyDescent="0.3">
      <c r="A52" t="s">
        <v>1959</v>
      </c>
      <c r="B52" t="s">
        <v>942</v>
      </c>
      <c r="C52" t="s">
        <v>2908</v>
      </c>
      <c r="D52" s="2" t="s">
        <v>2909</v>
      </c>
      <c r="E52" s="2">
        <v>44958</v>
      </c>
      <c r="F52" t="s">
        <v>2910</v>
      </c>
      <c r="H52">
        <v>2588</v>
      </c>
      <c r="I52">
        <v>302</v>
      </c>
      <c r="J52">
        <v>1</v>
      </c>
      <c r="K52" t="s">
        <v>77</v>
      </c>
      <c r="L52">
        <v>1074.03</v>
      </c>
      <c r="M52" t="s">
        <v>78</v>
      </c>
      <c r="N52">
        <v>0</v>
      </c>
      <c r="O52">
        <v>0</v>
      </c>
      <c r="P52" t="str">
        <f>VLOOKUP(A52,zamiana!A:B,2,0)</f>
        <v>ALSTOM KTW</v>
      </c>
      <c r="Q52" t="e">
        <f>VLOOKUP(C52,wyjątki!C:R,16,0)</f>
        <v>#N/A</v>
      </c>
    </row>
    <row r="53" spans="1:17" hidden="1" x14ac:dyDescent="0.3">
      <c r="A53" t="s">
        <v>107</v>
      </c>
      <c r="B53" t="s">
        <v>942</v>
      </c>
      <c r="C53" t="s">
        <v>2718</v>
      </c>
      <c r="D53" s="2" t="s">
        <v>407</v>
      </c>
      <c r="E53" s="2">
        <v>44929</v>
      </c>
      <c r="F53" t="s">
        <v>2719</v>
      </c>
      <c r="H53">
        <v>2588</v>
      </c>
      <c r="I53">
        <v>331</v>
      </c>
      <c r="J53">
        <v>10</v>
      </c>
      <c r="K53" t="s">
        <v>77</v>
      </c>
      <c r="L53">
        <v>1070.9000000000001</v>
      </c>
      <c r="M53" t="s">
        <v>78</v>
      </c>
      <c r="N53">
        <v>0</v>
      </c>
      <c r="O53">
        <v>0</v>
      </c>
      <c r="P53" t="str">
        <f>VLOOKUP(A53,zamiana!A:B,2,0)</f>
        <v>ALSTOM SLZ</v>
      </c>
      <c r="Q53" t="e">
        <f>VLOOKUP(C53,wyjątki!C:R,16,0)</f>
        <v>#N/A</v>
      </c>
    </row>
    <row r="54" spans="1:17" hidden="1" x14ac:dyDescent="0.3">
      <c r="A54" t="s">
        <v>31</v>
      </c>
      <c r="B54" t="s">
        <v>942</v>
      </c>
      <c r="C54" t="s">
        <v>756</v>
      </c>
      <c r="D54" s="2" t="s">
        <v>757</v>
      </c>
      <c r="E54" s="2">
        <v>44473</v>
      </c>
      <c r="F54" t="s">
        <v>768</v>
      </c>
      <c r="H54">
        <v>2588</v>
      </c>
      <c r="I54">
        <v>787</v>
      </c>
      <c r="J54">
        <v>15</v>
      </c>
      <c r="K54" t="s">
        <v>77</v>
      </c>
      <c r="L54">
        <v>1066.95</v>
      </c>
      <c r="M54" t="s">
        <v>78</v>
      </c>
      <c r="N54">
        <v>0</v>
      </c>
      <c r="O54">
        <v>0</v>
      </c>
      <c r="P54" t="str">
        <f>VLOOKUP(A54,zamiana!A:B,2,0)</f>
        <v>HYDRAULIK BAUTEILE</v>
      </c>
      <c r="Q54" t="e">
        <f>VLOOKUP(C54,wyjątki!C:R,16,0)</f>
        <v>#N/A</v>
      </c>
    </row>
    <row r="55" spans="1:17" hidden="1" x14ac:dyDescent="0.3">
      <c r="A55" t="s">
        <v>39</v>
      </c>
      <c r="B55" t="s">
        <v>942</v>
      </c>
      <c r="C55">
        <v>12541961</v>
      </c>
      <c r="D55" s="2" t="s">
        <v>2878</v>
      </c>
      <c r="E55" s="2">
        <v>45107</v>
      </c>
      <c r="F55" t="s">
        <v>4166</v>
      </c>
      <c r="H55">
        <v>2588</v>
      </c>
      <c r="I55">
        <v>153</v>
      </c>
      <c r="J55">
        <v>54</v>
      </c>
      <c r="K55" t="s">
        <v>77</v>
      </c>
      <c r="L55">
        <v>1047.06</v>
      </c>
      <c r="M55" t="s">
        <v>78</v>
      </c>
      <c r="N55">
        <v>0</v>
      </c>
      <c r="O55">
        <v>0</v>
      </c>
      <c r="P55" t="str">
        <f>VLOOKUP(A55,zamiana!A:B,2,0)</f>
        <v>STADLER PANKOW</v>
      </c>
      <c r="Q55" t="e">
        <f>VLOOKUP(C55,wyjątki!C:R,16,0)</f>
        <v>#N/A</v>
      </c>
    </row>
    <row r="56" spans="1:17" hidden="1" x14ac:dyDescent="0.3">
      <c r="A56" t="s">
        <v>516</v>
      </c>
      <c r="B56" t="s">
        <v>942</v>
      </c>
      <c r="C56" t="s">
        <v>517</v>
      </c>
      <c r="D56" s="2" t="s">
        <v>518</v>
      </c>
      <c r="E56" s="2">
        <v>44385</v>
      </c>
      <c r="F56" t="s">
        <v>519</v>
      </c>
      <c r="H56">
        <v>2588</v>
      </c>
      <c r="I56">
        <v>875</v>
      </c>
      <c r="J56">
        <v>58</v>
      </c>
      <c r="K56" t="s">
        <v>77</v>
      </c>
      <c r="L56">
        <v>1020.8</v>
      </c>
      <c r="M56" t="s">
        <v>78</v>
      </c>
      <c r="N56">
        <v>0</v>
      </c>
      <c r="O56">
        <v>0</v>
      </c>
      <c r="P56" t="str">
        <f>VLOOKUP(A56,zamiana!A:B,2,0)</f>
        <v>ALSTOM KTW</v>
      </c>
      <c r="Q56" t="e">
        <f>VLOOKUP(C56,wyjątki!C:R,16,0)</f>
        <v>#N/A</v>
      </c>
    </row>
    <row r="57" spans="1:17" hidden="1" x14ac:dyDescent="0.3">
      <c r="A57" t="s">
        <v>516</v>
      </c>
      <c r="B57" t="s">
        <v>942</v>
      </c>
      <c r="C57" t="s">
        <v>4411</v>
      </c>
      <c r="D57" s="2" t="s">
        <v>4412</v>
      </c>
      <c r="E57" s="2">
        <v>45100</v>
      </c>
      <c r="F57" t="s">
        <v>7353</v>
      </c>
      <c r="H57">
        <v>2588</v>
      </c>
      <c r="I57">
        <v>160</v>
      </c>
      <c r="J57">
        <v>47</v>
      </c>
      <c r="K57" t="s">
        <v>77</v>
      </c>
      <c r="L57">
        <v>1006.74</v>
      </c>
      <c r="M57" t="s">
        <v>78</v>
      </c>
      <c r="N57">
        <v>0</v>
      </c>
      <c r="O57">
        <v>0</v>
      </c>
      <c r="P57" t="str">
        <f>VLOOKUP(A57,zamiana!A:B,2,0)</f>
        <v>ALSTOM KTW</v>
      </c>
      <c r="Q57" t="e">
        <f>VLOOKUP(C57,wyjątki!C:R,16,0)</f>
        <v>#N/A</v>
      </c>
    </row>
    <row r="58" spans="1:17" hidden="1" x14ac:dyDescent="0.3">
      <c r="A58" t="s">
        <v>529</v>
      </c>
      <c r="B58" t="s">
        <v>942</v>
      </c>
      <c r="C58">
        <v>500607656</v>
      </c>
      <c r="D58" s="2">
        <v>500607656</v>
      </c>
      <c r="E58" s="2">
        <v>44966</v>
      </c>
      <c r="F58" t="s">
        <v>2911</v>
      </c>
      <c r="H58">
        <v>2588</v>
      </c>
      <c r="I58">
        <v>294</v>
      </c>
      <c r="J58">
        <v>3</v>
      </c>
      <c r="K58" t="s">
        <v>77</v>
      </c>
      <c r="L58">
        <v>996.66</v>
      </c>
      <c r="M58" t="s">
        <v>78</v>
      </c>
      <c r="N58">
        <v>0</v>
      </c>
      <c r="O58">
        <v>0</v>
      </c>
      <c r="P58" t="str">
        <f>VLOOKUP(A58,zamiana!A:B,2,0)</f>
        <v>ALSTOM (ex. BT) GOE</v>
      </c>
      <c r="Q58" t="e">
        <f>VLOOKUP(C58,wyjątki!C:R,16,0)</f>
        <v>#N/A</v>
      </c>
    </row>
    <row r="59" spans="1:17" hidden="1" x14ac:dyDescent="0.3">
      <c r="A59" t="s">
        <v>107</v>
      </c>
      <c r="B59" t="s">
        <v>942</v>
      </c>
      <c r="C59" t="s">
        <v>464</v>
      </c>
      <c r="D59" s="2" t="s">
        <v>340</v>
      </c>
      <c r="E59" s="2">
        <v>44536</v>
      </c>
      <c r="F59" t="s">
        <v>465</v>
      </c>
      <c r="H59">
        <v>2588</v>
      </c>
      <c r="I59">
        <v>724</v>
      </c>
      <c r="J59">
        <v>16</v>
      </c>
      <c r="K59" t="s">
        <v>77</v>
      </c>
      <c r="L59">
        <v>974.56</v>
      </c>
      <c r="M59" t="s">
        <v>78</v>
      </c>
      <c r="N59">
        <v>0</v>
      </c>
      <c r="O59">
        <v>0</v>
      </c>
      <c r="P59" t="str">
        <f>VLOOKUP(A59,zamiana!A:B,2,0)</f>
        <v>ALSTOM SLZ</v>
      </c>
      <c r="Q59" t="e">
        <f>VLOOKUP(C59,wyjątki!C:R,16,0)</f>
        <v>#N/A</v>
      </c>
    </row>
    <row r="60" spans="1:17" hidden="1" x14ac:dyDescent="0.3">
      <c r="A60" t="s">
        <v>107</v>
      </c>
      <c r="B60" t="s">
        <v>942</v>
      </c>
      <c r="C60" t="s">
        <v>1803</v>
      </c>
      <c r="D60" s="2" t="s">
        <v>87</v>
      </c>
      <c r="E60" s="2">
        <v>44934</v>
      </c>
      <c r="F60" t="s">
        <v>2715</v>
      </c>
      <c r="H60">
        <v>2588</v>
      </c>
      <c r="I60">
        <v>326</v>
      </c>
      <c r="J60">
        <v>16</v>
      </c>
      <c r="K60" t="s">
        <v>77</v>
      </c>
      <c r="L60">
        <v>969.6</v>
      </c>
      <c r="M60" t="s">
        <v>78</v>
      </c>
      <c r="N60">
        <v>0</v>
      </c>
      <c r="O60">
        <v>0</v>
      </c>
      <c r="P60" t="str">
        <f>VLOOKUP(A60,zamiana!A:B,2,0)</f>
        <v>ALSTOM SLZ</v>
      </c>
      <c r="Q60" t="e">
        <f>VLOOKUP(C60,wyjątki!C:R,16,0)</f>
        <v>#N/A</v>
      </c>
    </row>
    <row r="61" spans="1:17" hidden="1" x14ac:dyDescent="0.3">
      <c r="A61" t="s">
        <v>107</v>
      </c>
      <c r="B61" t="s">
        <v>942</v>
      </c>
      <c r="C61" t="s">
        <v>349</v>
      </c>
      <c r="D61" s="2" t="s">
        <v>350</v>
      </c>
      <c r="E61" s="2">
        <v>44853</v>
      </c>
      <c r="F61" t="s">
        <v>2157</v>
      </c>
      <c r="H61">
        <v>2588</v>
      </c>
      <c r="I61">
        <v>407</v>
      </c>
      <c r="J61">
        <v>16</v>
      </c>
      <c r="K61" t="s">
        <v>77</v>
      </c>
      <c r="L61">
        <v>932.16</v>
      </c>
      <c r="M61" t="s">
        <v>78</v>
      </c>
      <c r="N61">
        <v>0</v>
      </c>
      <c r="O61">
        <v>0</v>
      </c>
      <c r="P61" t="str">
        <f>VLOOKUP(A61,zamiana!A:B,2,0)</f>
        <v>ALSTOM SLZ</v>
      </c>
      <c r="Q61" t="e">
        <f>VLOOKUP(C61,wyjątki!C:R,16,0)</f>
        <v>#N/A</v>
      </c>
    </row>
    <row r="62" spans="1:17" hidden="1" x14ac:dyDescent="0.3">
      <c r="A62" t="s">
        <v>107</v>
      </c>
      <c r="B62" t="s">
        <v>942</v>
      </c>
      <c r="C62" t="s">
        <v>2204</v>
      </c>
      <c r="D62" s="2" t="s">
        <v>407</v>
      </c>
      <c r="E62" s="2">
        <v>44944</v>
      </c>
      <c r="F62" t="s">
        <v>2723</v>
      </c>
      <c r="H62">
        <v>2588</v>
      </c>
      <c r="I62">
        <v>316</v>
      </c>
      <c r="J62">
        <v>9</v>
      </c>
      <c r="K62" t="s">
        <v>77</v>
      </c>
      <c r="L62">
        <v>928.26</v>
      </c>
      <c r="M62" t="s">
        <v>78</v>
      </c>
      <c r="N62">
        <v>0</v>
      </c>
      <c r="O62">
        <v>0</v>
      </c>
      <c r="P62" t="e">
        <f>Q62</f>
        <v>#N/A</v>
      </c>
      <c r="Q62" t="e">
        <f>VLOOKUP(C62,wyjątki!C:R,16,0)</f>
        <v>#N/A</v>
      </c>
    </row>
    <row r="63" spans="1:17" hidden="1" x14ac:dyDescent="0.3">
      <c r="A63" t="s">
        <v>521</v>
      </c>
      <c r="B63" t="s">
        <v>942</v>
      </c>
      <c r="C63" t="s">
        <v>2041</v>
      </c>
      <c r="D63" s="2" t="s">
        <v>2042</v>
      </c>
      <c r="E63" s="2">
        <v>45128</v>
      </c>
      <c r="F63" t="s">
        <v>5122</v>
      </c>
      <c r="H63">
        <v>2588</v>
      </c>
      <c r="I63">
        <v>132</v>
      </c>
      <c r="J63">
        <v>24</v>
      </c>
      <c r="K63" t="s">
        <v>77</v>
      </c>
      <c r="L63">
        <v>901.92</v>
      </c>
      <c r="M63" t="s">
        <v>78</v>
      </c>
      <c r="N63">
        <v>0</v>
      </c>
      <c r="O63">
        <v>0</v>
      </c>
      <c r="P63" t="str">
        <f>VLOOKUP(A63,zamiana!A:B,2,0)</f>
        <v>ALSTOM (ex. BT) BAU</v>
      </c>
      <c r="Q63" t="e">
        <f>VLOOKUP(C63,wyjątki!C:R,16,0)</f>
        <v>#N/A</v>
      </c>
    </row>
    <row r="64" spans="1:17" hidden="1" x14ac:dyDescent="0.3">
      <c r="A64" t="s">
        <v>821</v>
      </c>
      <c r="B64" t="s">
        <v>942</v>
      </c>
      <c r="C64" t="s">
        <v>845</v>
      </c>
      <c r="D64" s="2" t="s">
        <v>845</v>
      </c>
      <c r="E64" s="2">
        <v>44447</v>
      </c>
      <c r="F64" t="s">
        <v>846</v>
      </c>
      <c r="H64">
        <v>2588</v>
      </c>
      <c r="I64">
        <v>813</v>
      </c>
      <c r="J64">
        <v>13</v>
      </c>
      <c r="K64" t="s">
        <v>77</v>
      </c>
      <c r="L64">
        <v>888.42</v>
      </c>
      <c r="M64" t="s">
        <v>78</v>
      </c>
      <c r="N64">
        <v>0</v>
      </c>
      <c r="O64">
        <v>0</v>
      </c>
      <c r="P64" t="str">
        <f>VLOOKUP(A64,zamiana!A:B,2,0)</f>
        <v>ALSTOM KTW</v>
      </c>
      <c r="Q64" t="e">
        <f>VLOOKUP(C64,wyjątki!C:R,16,0)</f>
        <v>#N/A</v>
      </c>
    </row>
    <row r="65" spans="1:17" hidden="1" x14ac:dyDescent="0.3">
      <c r="A65" t="s">
        <v>863</v>
      </c>
      <c r="B65" t="s">
        <v>942</v>
      </c>
      <c r="C65" t="s">
        <v>872</v>
      </c>
      <c r="D65" s="2" t="s">
        <v>872</v>
      </c>
      <c r="E65" s="2">
        <v>44721</v>
      </c>
      <c r="F65" t="s">
        <v>873</v>
      </c>
      <c r="H65">
        <v>2588</v>
      </c>
      <c r="I65">
        <v>539</v>
      </c>
      <c r="J65">
        <v>25</v>
      </c>
      <c r="K65" t="s">
        <v>77</v>
      </c>
      <c r="L65">
        <v>875</v>
      </c>
      <c r="M65" t="s">
        <v>78</v>
      </c>
      <c r="N65">
        <v>0</v>
      </c>
      <c r="O65">
        <v>0</v>
      </c>
      <c r="P65" t="str">
        <f>VLOOKUP(A65,zamiana!A:B,2,0)</f>
        <v>ALSTOM KTW</v>
      </c>
      <c r="Q65" t="e">
        <f>VLOOKUP(C65,wyjątki!C:R,16,0)</f>
        <v>#N/A</v>
      </c>
    </row>
    <row r="66" spans="1:17" hidden="1" x14ac:dyDescent="0.3">
      <c r="A66" t="s">
        <v>107</v>
      </c>
      <c r="B66" t="s">
        <v>942</v>
      </c>
      <c r="C66" t="s">
        <v>2483</v>
      </c>
      <c r="D66" s="2" t="s">
        <v>2484</v>
      </c>
      <c r="E66" s="2">
        <v>44917</v>
      </c>
      <c r="F66" t="s">
        <v>2478</v>
      </c>
      <c r="H66">
        <v>2588</v>
      </c>
      <c r="I66">
        <v>343</v>
      </c>
      <c r="J66">
        <v>2</v>
      </c>
      <c r="K66" t="s">
        <v>77</v>
      </c>
      <c r="L66">
        <v>869.22</v>
      </c>
      <c r="M66" t="s">
        <v>78</v>
      </c>
      <c r="N66">
        <v>0</v>
      </c>
      <c r="O66">
        <v>0</v>
      </c>
      <c r="P66" t="str">
        <f>VLOOKUP(A66,zamiana!A:B,2,0)</f>
        <v>ALSTOM SLZ</v>
      </c>
      <c r="Q66" t="e">
        <f>VLOOKUP(C66,wyjątki!C:R,16,0)</f>
        <v>#N/A</v>
      </c>
    </row>
    <row r="67" spans="1:17" hidden="1" x14ac:dyDescent="0.3">
      <c r="A67" t="s">
        <v>107</v>
      </c>
      <c r="B67" t="s">
        <v>942</v>
      </c>
      <c r="C67" t="s">
        <v>2227</v>
      </c>
      <c r="D67" s="2" t="s">
        <v>407</v>
      </c>
      <c r="E67" s="2">
        <v>44945</v>
      </c>
      <c r="F67" t="s">
        <v>2714</v>
      </c>
      <c r="H67">
        <v>2588</v>
      </c>
      <c r="I67">
        <v>315</v>
      </c>
      <c r="J67">
        <v>10</v>
      </c>
      <c r="K67" t="s">
        <v>77</v>
      </c>
      <c r="L67">
        <v>859.3</v>
      </c>
      <c r="M67" t="s">
        <v>78</v>
      </c>
      <c r="N67">
        <v>0</v>
      </c>
      <c r="O67">
        <v>0</v>
      </c>
      <c r="P67" t="str">
        <f>VLOOKUP(A67,zamiana!A:B,2,0)</f>
        <v>ALSTOM SLZ</v>
      </c>
      <c r="Q67" t="e">
        <f>VLOOKUP(C67,wyjątki!C:R,16,0)</f>
        <v>#N/A</v>
      </c>
    </row>
    <row r="68" spans="1:17" hidden="1" x14ac:dyDescent="0.3">
      <c r="A68" t="s">
        <v>107</v>
      </c>
      <c r="B68" t="s">
        <v>942</v>
      </c>
      <c r="C68" t="s">
        <v>461</v>
      </c>
      <c r="D68" s="2" t="s">
        <v>462</v>
      </c>
      <c r="E68" s="2">
        <v>44627</v>
      </c>
      <c r="F68" t="s">
        <v>463</v>
      </c>
      <c r="H68">
        <v>2588</v>
      </c>
      <c r="I68">
        <v>633</v>
      </c>
      <c r="J68">
        <v>2</v>
      </c>
      <c r="K68" t="s">
        <v>77</v>
      </c>
      <c r="L68">
        <v>807.26</v>
      </c>
      <c r="M68" t="s">
        <v>78</v>
      </c>
      <c r="N68">
        <v>0</v>
      </c>
      <c r="O68">
        <v>0</v>
      </c>
      <c r="P68" t="str">
        <f>VLOOKUP(A68,zamiana!A:B,2,0)</f>
        <v>ALSTOM SLZ</v>
      </c>
      <c r="Q68" t="e">
        <f>VLOOKUP(C68,wyjątki!C:R,16,0)</f>
        <v>#N/A</v>
      </c>
    </row>
    <row r="69" spans="1:17" hidden="1" x14ac:dyDescent="0.3">
      <c r="A69" t="s">
        <v>554</v>
      </c>
      <c r="B69" t="s">
        <v>942</v>
      </c>
      <c r="C69" t="s">
        <v>1265</v>
      </c>
      <c r="D69" s="2" t="s">
        <v>1266</v>
      </c>
      <c r="E69" s="2">
        <v>45000</v>
      </c>
      <c r="F69" t="s">
        <v>3308</v>
      </c>
      <c r="H69">
        <v>2588</v>
      </c>
      <c r="I69">
        <v>260</v>
      </c>
      <c r="J69">
        <v>56</v>
      </c>
      <c r="K69" t="s">
        <v>77</v>
      </c>
      <c r="L69">
        <v>798.56</v>
      </c>
      <c r="M69" t="s">
        <v>78</v>
      </c>
      <c r="N69">
        <v>0</v>
      </c>
      <c r="O69">
        <v>0</v>
      </c>
      <c r="P69" t="str">
        <f>VLOOKUP(A69,zamiana!A:B,2,0)</f>
        <v>ALSTOM (ex. BT) WRO</v>
      </c>
      <c r="Q69" t="e">
        <f>VLOOKUP(C69,wyjątki!C:R,16,0)</f>
        <v>#N/A</v>
      </c>
    </row>
    <row r="70" spans="1:17" hidden="1" x14ac:dyDescent="0.3">
      <c r="A70" t="s">
        <v>493</v>
      </c>
      <c r="B70" t="s">
        <v>942</v>
      </c>
      <c r="C70" t="s">
        <v>505</v>
      </c>
      <c r="D70" s="2" t="s">
        <v>499</v>
      </c>
      <c r="E70" s="2">
        <v>44680</v>
      </c>
      <c r="F70" t="s">
        <v>512</v>
      </c>
      <c r="H70">
        <v>2588</v>
      </c>
      <c r="I70">
        <v>580</v>
      </c>
      <c r="J70">
        <v>27</v>
      </c>
      <c r="K70" t="s">
        <v>77</v>
      </c>
      <c r="L70">
        <v>795.42</v>
      </c>
      <c r="M70" t="s">
        <v>78</v>
      </c>
      <c r="N70">
        <v>0</v>
      </c>
      <c r="O70">
        <v>0</v>
      </c>
      <c r="P70" t="str">
        <f>VLOOKUP(A70,zamiana!A:B,2,0)</f>
        <v>ALSTOM KTW</v>
      </c>
      <c r="Q70" t="e">
        <f>VLOOKUP(C70,wyjątki!C:R,16,0)</f>
        <v>#N/A</v>
      </c>
    </row>
    <row r="71" spans="1:17" hidden="1" x14ac:dyDescent="0.3">
      <c r="A71" t="s">
        <v>493</v>
      </c>
      <c r="B71" t="s">
        <v>942</v>
      </c>
      <c r="C71" t="s">
        <v>4438</v>
      </c>
      <c r="D71" s="2" t="s">
        <v>4438</v>
      </c>
      <c r="E71" s="2">
        <v>45127</v>
      </c>
      <c r="F71" t="s">
        <v>7354</v>
      </c>
      <c r="H71">
        <v>2588</v>
      </c>
      <c r="I71">
        <v>133</v>
      </c>
      <c r="J71">
        <v>9</v>
      </c>
      <c r="K71" t="s">
        <v>77</v>
      </c>
      <c r="L71">
        <v>794.07</v>
      </c>
      <c r="M71" t="s">
        <v>78</v>
      </c>
      <c r="N71">
        <v>0</v>
      </c>
      <c r="O71">
        <v>0</v>
      </c>
      <c r="P71" t="str">
        <f>VLOOKUP(A71,zamiana!A:B,2,0)</f>
        <v>ALSTOM KTW</v>
      </c>
      <c r="Q71" t="e">
        <f>VLOOKUP(C71,wyjątki!C:R,16,0)</f>
        <v>#N/A</v>
      </c>
    </row>
    <row r="72" spans="1:17" hidden="1" x14ac:dyDescent="0.3">
      <c r="A72" t="s">
        <v>593</v>
      </c>
      <c r="B72" t="s">
        <v>942</v>
      </c>
      <c r="C72" t="s">
        <v>605</v>
      </c>
      <c r="D72" s="2" t="s">
        <v>606</v>
      </c>
      <c r="E72" s="2">
        <v>44477</v>
      </c>
      <c r="F72" t="s">
        <v>607</v>
      </c>
      <c r="H72">
        <v>2588</v>
      </c>
      <c r="I72">
        <v>783</v>
      </c>
      <c r="J72">
        <v>80</v>
      </c>
      <c r="K72" t="s">
        <v>77</v>
      </c>
      <c r="L72">
        <v>791.2</v>
      </c>
      <c r="M72" t="s">
        <v>78</v>
      </c>
      <c r="N72">
        <v>0</v>
      </c>
      <c r="O72">
        <v>0</v>
      </c>
      <c r="P72" t="str">
        <f>VLOOKUP(A72,zamiana!A:B,2,0)</f>
        <v>ALSTOM (ex. BT) WRO</v>
      </c>
      <c r="Q72" t="e">
        <f>VLOOKUP(C72,wyjątki!C:R,16,0)</f>
        <v>#N/A</v>
      </c>
    </row>
    <row r="73" spans="1:17" hidden="1" x14ac:dyDescent="0.3">
      <c r="A73" t="s">
        <v>107</v>
      </c>
      <c r="B73" t="s">
        <v>942</v>
      </c>
      <c r="C73" t="s">
        <v>2470</v>
      </c>
      <c r="D73" s="2" t="s">
        <v>407</v>
      </c>
      <c r="E73" s="2">
        <v>44938</v>
      </c>
      <c r="F73" t="s">
        <v>2724</v>
      </c>
      <c r="H73">
        <v>2588</v>
      </c>
      <c r="I73">
        <v>322</v>
      </c>
      <c r="J73">
        <v>8</v>
      </c>
      <c r="K73" t="s">
        <v>77</v>
      </c>
      <c r="L73">
        <v>772.08</v>
      </c>
      <c r="M73" t="s">
        <v>78</v>
      </c>
      <c r="N73">
        <v>0</v>
      </c>
      <c r="O73">
        <v>0</v>
      </c>
      <c r="P73" t="str">
        <f>VLOOKUP(A73,zamiana!A:B,2,0)</f>
        <v>ALSTOM SLZ</v>
      </c>
      <c r="Q73" t="e">
        <f>VLOOKUP(C73,wyjątki!C:R,16,0)</f>
        <v>#N/A</v>
      </c>
    </row>
    <row r="74" spans="1:17" hidden="1" x14ac:dyDescent="0.3">
      <c r="A74" t="s">
        <v>107</v>
      </c>
      <c r="B74" t="s">
        <v>942</v>
      </c>
      <c r="C74" t="s">
        <v>2725</v>
      </c>
      <c r="D74" s="2" t="s">
        <v>407</v>
      </c>
      <c r="E74" s="2">
        <v>44938</v>
      </c>
      <c r="F74" t="s">
        <v>2724</v>
      </c>
      <c r="H74">
        <v>2588</v>
      </c>
      <c r="I74">
        <v>322</v>
      </c>
      <c r="J74">
        <v>8</v>
      </c>
      <c r="K74" t="s">
        <v>77</v>
      </c>
      <c r="L74">
        <v>772</v>
      </c>
      <c r="M74" t="s">
        <v>78</v>
      </c>
      <c r="N74">
        <v>0</v>
      </c>
      <c r="O74">
        <v>0</v>
      </c>
      <c r="P74" t="str">
        <f>VLOOKUP(A74,zamiana!A:B,2,0)</f>
        <v>ALSTOM SLZ</v>
      </c>
      <c r="Q74" t="e">
        <f>VLOOKUP(C74,wyjątki!C:R,16,0)</f>
        <v>#N/A</v>
      </c>
    </row>
    <row r="75" spans="1:17" hidden="1" x14ac:dyDescent="0.3">
      <c r="A75" t="s">
        <v>576</v>
      </c>
      <c r="B75" t="s">
        <v>942</v>
      </c>
      <c r="C75" t="s">
        <v>1578</v>
      </c>
      <c r="D75" s="2" t="s">
        <v>1579</v>
      </c>
      <c r="E75" s="2">
        <v>44900</v>
      </c>
      <c r="F75" t="s">
        <v>2485</v>
      </c>
      <c r="H75">
        <v>2588</v>
      </c>
      <c r="I75">
        <v>360</v>
      </c>
      <c r="J75">
        <v>33</v>
      </c>
      <c r="K75" t="s">
        <v>77</v>
      </c>
      <c r="L75">
        <v>762.3</v>
      </c>
      <c r="M75" t="s">
        <v>78</v>
      </c>
      <c r="N75">
        <v>0</v>
      </c>
      <c r="O75">
        <v>0</v>
      </c>
      <c r="P75" t="str">
        <f>VLOOKUP(A75,zamiana!A:B,2,0)</f>
        <v>ALSTOM (ex. BT) WRO</v>
      </c>
      <c r="Q75" t="e">
        <f>VLOOKUP(C75,wyjątki!C:R,16,0)</f>
        <v>#N/A</v>
      </c>
    </row>
    <row r="76" spans="1:17" hidden="1" x14ac:dyDescent="0.3">
      <c r="A76" t="s">
        <v>58</v>
      </c>
      <c r="B76" t="s">
        <v>942</v>
      </c>
      <c r="C76">
        <v>15254</v>
      </c>
      <c r="D76" s="2" t="s">
        <v>4312</v>
      </c>
      <c r="E76" s="2">
        <v>45097</v>
      </c>
      <c r="F76" t="s">
        <v>7355</v>
      </c>
      <c r="H76">
        <v>2588</v>
      </c>
      <c r="I76">
        <v>163</v>
      </c>
      <c r="J76">
        <v>5</v>
      </c>
      <c r="K76" t="s">
        <v>77</v>
      </c>
      <c r="L76">
        <v>761.35</v>
      </c>
      <c r="M76" t="s">
        <v>78</v>
      </c>
      <c r="N76">
        <v>0</v>
      </c>
      <c r="O76">
        <v>0</v>
      </c>
      <c r="P76" t="str">
        <f>VLOOKUP(A76,zamiana!A:B,2,0)</f>
        <v>Impact</v>
      </c>
      <c r="Q76" t="e">
        <f>VLOOKUP(C76,wyjątki!C:R,16,0)</f>
        <v>#N/A</v>
      </c>
    </row>
    <row r="77" spans="1:17" hidden="1" x14ac:dyDescent="0.3">
      <c r="A77" t="s">
        <v>58</v>
      </c>
      <c r="B77" t="s">
        <v>942</v>
      </c>
      <c r="C77">
        <v>17281</v>
      </c>
      <c r="D77" s="2" t="s">
        <v>2648</v>
      </c>
      <c r="E77" s="2">
        <v>45106</v>
      </c>
      <c r="F77" t="s">
        <v>4171</v>
      </c>
      <c r="H77">
        <v>2588</v>
      </c>
      <c r="I77">
        <v>154</v>
      </c>
      <c r="J77">
        <v>1</v>
      </c>
      <c r="K77" t="s">
        <v>77</v>
      </c>
      <c r="L77">
        <v>759.29</v>
      </c>
      <c r="M77" t="s">
        <v>78</v>
      </c>
      <c r="N77">
        <v>0</v>
      </c>
      <c r="O77">
        <v>0</v>
      </c>
      <c r="P77" t="str">
        <f>VLOOKUP(A77,zamiana!A:B,2,0)</f>
        <v>Impact</v>
      </c>
      <c r="Q77" t="e">
        <f>VLOOKUP(C77,wyjątki!C:R,16,0)</f>
        <v>#N/A</v>
      </c>
    </row>
    <row r="78" spans="1:17" hidden="1" x14ac:dyDescent="0.3">
      <c r="A78" t="s">
        <v>580</v>
      </c>
      <c r="B78" t="s">
        <v>942</v>
      </c>
      <c r="C78" t="s">
        <v>1047</v>
      </c>
      <c r="D78" s="2" t="s">
        <v>591</v>
      </c>
      <c r="E78" s="2">
        <v>44972</v>
      </c>
      <c r="F78" t="s">
        <v>2913</v>
      </c>
      <c r="H78">
        <v>2588</v>
      </c>
      <c r="I78">
        <v>288</v>
      </c>
      <c r="J78">
        <v>232</v>
      </c>
      <c r="K78" t="s">
        <v>77</v>
      </c>
      <c r="L78">
        <v>747.04</v>
      </c>
      <c r="M78" t="s">
        <v>78</v>
      </c>
      <c r="N78">
        <v>0</v>
      </c>
      <c r="O78">
        <v>0</v>
      </c>
      <c r="P78" t="str">
        <f>VLOOKUP(A78,zamiana!A:B,2,0)</f>
        <v>ALSTOM (ex. BT) WRO</v>
      </c>
      <c r="Q78" t="e">
        <f>VLOOKUP(C78,wyjątki!C:R,16,0)</f>
        <v>#N/A</v>
      </c>
    </row>
    <row r="79" spans="1:17" hidden="1" x14ac:dyDescent="0.3">
      <c r="A79" t="s">
        <v>852</v>
      </c>
      <c r="B79" t="s">
        <v>942</v>
      </c>
      <c r="C79" t="s">
        <v>856</v>
      </c>
      <c r="D79" s="2" t="s">
        <v>856</v>
      </c>
      <c r="E79" s="2">
        <v>44631</v>
      </c>
      <c r="F79" t="s">
        <v>857</v>
      </c>
      <c r="H79">
        <v>2588</v>
      </c>
      <c r="I79">
        <v>629</v>
      </c>
      <c r="J79">
        <v>3</v>
      </c>
      <c r="K79" t="s">
        <v>77</v>
      </c>
      <c r="L79">
        <v>746.49</v>
      </c>
      <c r="M79" t="s">
        <v>78</v>
      </c>
      <c r="N79">
        <v>0</v>
      </c>
      <c r="O79">
        <v>0</v>
      </c>
      <c r="P79" t="str">
        <f>VLOOKUP(A79,zamiana!A:B,2,0)</f>
        <v>ALSTOM KTW</v>
      </c>
      <c r="Q79" t="e">
        <f>VLOOKUP(C79,wyjątki!C:R,16,0)</f>
        <v>#N/A</v>
      </c>
    </row>
    <row r="80" spans="1:17" hidden="1" x14ac:dyDescent="0.3">
      <c r="A80" t="s">
        <v>529</v>
      </c>
      <c r="B80" t="s">
        <v>942</v>
      </c>
      <c r="C80" t="s">
        <v>2032</v>
      </c>
      <c r="D80" s="2" t="s">
        <v>2032</v>
      </c>
      <c r="E80" s="2">
        <v>44843</v>
      </c>
      <c r="F80" t="s">
        <v>2163</v>
      </c>
      <c r="H80">
        <v>2588</v>
      </c>
      <c r="I80">
        <v>417</v>
      </c>
      <c r="J80">
        <v>15</v>
      </c>
      <c r="K80" t="s">
        <v>77</v>
      </c>
      <c r="L80">
        <v>725.4</v>
      </c>
      <c r="M80" t="s">
        <v>78</v>
      </c>
      <c r="N80">
        <v>0</v>
      </c>
      <c r="O80">
        <v>0</v>
      </c>
      <c r="P80" t="str">
        <f>VLOOKUP(A80,zamiana!A:B,2,0)</f>
        <v>ALSTOM (ex. BT) GOE</v>
      </c>
      <c r="Q80" t="e">
        <f>VLOOKUP(C80,wyjątki!C:R,16,0)</f>
        <v>#N/A</v>
      </c>
    </row>
    <row r="81" spans="1:17" hidden="1" x14ac:dyDescent="0.3">
      <c r="A81" t="s">
        <v>107</v>
      </c>
      <c r="B81" t="s">
        <v>942</v>
      </c>
      <c r="C81" t="s">
        <v>459</v>
      </c>
      <c r="D81" s="2" t="s">
        <v>340</v>
      </c>
      <c r="E81" s="2">
        <v>44775</v>
      </c>
      <c r="F81" t="s">
        <v>460</v>
      </c>
      <c r="H81">
        <v>2588</v>
      </c>
      <c r="I81">
        <v>485</v>
      </c>
      <c r="J81">
        <v>2</v>
      </c>
      <c r="K81" t="s">
        <v>77</v>
      </c>
      <c r="L81">
        <v>719.7</v>
      </c>
      <c r="M81" t="s">
        <v>78</v>
      </c>
      <c r="N81">
        <v>0</v>
      </c>
      <c r="O81">
        <v>0</v>
      </c>
      <c r="P81" t="str">
        <f>VLOOKUP(A81,zamiana!A:B,2,0)</f>
        <v>ALSTOM SLZ</v>
      </c>
      <c r="Q81" t="e">
        <f>VLOOKUP(C81,wyjątki!C:R,16,0)</f>
        <v>#N/A</v>
      </c>
    </row>
    <row r="82" spans="1:17" hidden="1" x14ac:dyDescent="0.3">
      <c r="A82" t="s">
        <v>102</v>
      </c>
      <c r="B82" t="s">
        <v>942</v>
      </c>
      <c r="C82" t="s">
        <v>2886</v>
      </c>
      <c r="D82" s="2" t="s">
        <v>2885</v>
      </c>
      <c r="E82" s="2">
        <v>45009</v>
      </c>
      <c r="F82" t="s">
        <v>3261</v>
      </c>
      <c r="H82">
        <v>2588</v>
      </c>
      <c r="I82">
        <v>251</v>
      </c>
      <c r="J82">
        <v>5</v>
      </c>
      <c r="K82" t="s">
        <v>77</v>
      </c>
      <c r="L82">
        <v>718.1</v>
      </c>
      <c r="M82" t="s">
        <v>78</v>
      </c>
      <c r="N82">
        <v>0</v>
      </c>
      <c r="O82">
        <v>0</v>
      </c>
      <c r="P82" t="str">
        <f>VLOOKUP(A82,zamiana!A:B,2,0)</f>
        <v>ALSTOM KTW</v>
      </c>
      <c r="Q82" t="e">
        <f>VLOOKUP(C82,wyjątki!C:R,16,0)</f>
        <v>#N/A</v>
      </c>
    </row>
    <row r="83" spans="1:17" hidden="1" x14ac:dyDescent="0.3">
      <c r="A83" t="s">
        <v>863</v>
      </c>
      <c r="B83" t="s">
        <v>942</v>
      </c>
      <c r="C83" t="s">
        <v>871</v>
      </c>
      <c r="D83" s="2" t="s">
        <v>871</v>
      </c>
      <c r="E83" s="2">
        <v>44553</v>
      </c>
      <c r="F83" t="s">
        <v>804</v>
      </c>
      <c r="H83">
        <v>2588</v>
      </c>
      <c r="I83">
        <v>707</v>
      </c>
      <c r="J83">
        <v>3</v>
      </c>
      <c r="K83" t="s">
        <v>77</v>
      </c>
      <c r="L83">
        <v>679.77</v>
      </c>
      <c r="M83" t="s">
        <v>78</v>
      </c>
      <c r="N83">
        <v>0</v>
      </c>
      <c r="O83">
        <v>0</v>
      </c>
      <c r="P83" t="str">
        <f>VLOOKUP(A83,zamiana!A:B,2,0)</f>
        <v>ALSTOM KTW</v>
      </c>
      <c r="Q83" t="e">
        <f>VLOOKUP(C83,wyjątki!C:R,16,0)</f>
        <v>#N/A</v>
      </c>
    </row>
    <row r="84" spans="1:17" hidden="1" x14ac:dyDescent="0.3">
      <c r="A84" t="s">
        <v>107</v>
      </c>
      <c r="B84" t="s">
        <v>942</v>
      </c>
      <c r="C84" t="s">
        <v>2241</v>
      </c>
      <c r="D84" s="2" t="s">
        <v>2242</v>
      </c>
      <c r="E84" s="2">
        <v>44929</v>
      </c>
      <c r="F84" t="s">
        <v>2726</v>
      </c>
      <c r="H84">
        <v>2588</v>
      </c>
      <c r="I84">
        <v>331</v>
      </c>
      <c r="J84">
        <v>3</v>
      </c>
      <c r="K84" t="s">
        <v>77</v>
      </c>
      <c r="L84">
        <v>673.08</v>
      </c>
      <c r="M84" t="s">
        <v>78</v>
      </c>
      <c r="N84">
        <v>0</v>
      </c>
      <c r="O84">
        <v>0</v>
      </c>
      <c r="P84" t="str">
        <f>VLOOKUP(A84,zamiana!A:B,2,0)</f>
        <v>ALSTOM SLZ</v>
      </c>
      <c r="Q84" t="e">
        <f>VLOOKUP(C84,wyjątki!C:R,16,0)</f>
        <v>#N/A</v>
      </c>
    </row>
    <row r="85" spans="1:17" hidden="1" x14ac:dyDescent="0.3">
      <c r="A85" t="s">
        <v>554</v>
      </c>
      <c r="B85" t="s">
        <v>942</v>
      </c>
      <c r="C85" t="s">
        <v>574</v>
      </c>
      <c r="D85" s="2" t="s">
        <v>574</v>
      </c>
      <c r="E85" s="2">
        <v>44336</v>
      </c>
      <c r="F85" t="s">
        <v>575</v>
      </c>
      <c r="H85">
        <v>2588</v>
      </c>
      <c r="I85">
        <v>924</v>
      </c>
      <c r="J85">
        <v>42</v>
      </c>
      <c r="K85" t="s">
        <v>77</v>
      </c>
      <c r="L85">
        <v>667.38</v>
      </c>
      <c r="M85" t="s">
        <v>78</v>
      </c>
      <c r="N85">
        <v>0</v>
      </c>
      <c r="O85">
        <v>0</v>
      </c>
      <c r="P85" t="str">
        <f>VLOOKUP(A85,zamiana!A:B,2,0)</f>
        <v>ALSTOM (ex. BT) WRO</v>
      </c>
      <c r="Q85" t="e">
        <f>VLOOKUP(C85,wyjątki!C:R,16,0)</f>
        <v>#N/A</v>
      </c>
    </row>
    <row r="86" spans="1:17" hidden="1" x14ac:dyDescent="0.3">
      <c r="A86" t="s">
        <v>529</v>
      </c>
      <c r="B86" t="s">
        <v>942</v>
      </c>
      <c r="C86">
        <v>500607656</v>
      </c>
      <c r="D86" s="2">
        <v>500607656</v>
      </c>
      <c r="E86" s="2">
        <v>44966</v>
      </c>
      <c r="F86" t="s">
        <v>2911</v>
      </c>
      <c r="H86">
        <v>2588</v>
      </c>
      <c r="I86">
        <v>294</v>
      </c>
      <c r="J86">
        <v>2</v>
      </c>
      <c r="K86" t="s">
        <v>77</v>
      </c>
      <c r="L86">
        <v>664.44</v>
      </c>
      <c r="M86" t="s">
        <v>78</v>
      </c>
      <c r="N86">
        <v>0</v>
      </c>
      <c r="O86">
        <v>0</v>
      </c>
      <c r="P86" t="str">
        <f>VLOOKUP(A86,zamiana!A:B,2,0)</f>
        <v>ALSTOM (ex. BT) GOE</v>
      </c>
      <c r="Q86" t="e">
        <f>VLOOKUP(C86,wyjątki!C:R,16,0)</f>
        <v>#N/A</v>
      </c>
    </row>
    <row r="87" spans="1:17" hidden="1" x14ac:dyDescent="0.3">
      <c r="A87" t="s">
        <v>493</v>
      </c>
      <c r="B87" t="s">
        <v>942</v>
      </c>
      <c r="C87" t="s">
        <v>510</v>
      </c>
      <c r="D87" s="2" t="s">
        <v>510</v>
      </c>
      <c r="E87" s="2">
        <v>44749</v>
      </c>
      <c r="F87" t="s">
        <v>511</v>
      </c>
      <c r="H87">
        <v>2588</v>
      </c>
      <c r="I87">
        <v>511</v>
      </c>
      <c r="J87">
        <v>2</v>
      </c>
      <c r="K87" t="s">
        <v>77</v>
      </c>
      <c r="L87">
        <v>661.18</v>
      </c>
      <c r="M87" t="s">
        <v>78</v>
      </c>
      <c r="N87">
        <v>0</v>
      </c>
      <c r="O87">
        <v>0</v>
      </c>
      <c r="P87" t="str">
        <f>VLOOKUP(A87,zamiana!A:B,2,0)</f>
        <v>ALSTOM KTW</v>
      </c>
      <c r="Q87" t="e">
        <f>VLOOKUP(C87,wyjątki!C:R,16,0)</f>
        <v>#N/A</v>
      </c>
    </row>
    <row r="88" spans="1:17" hidden="1" x14ac:dyDescent="0.3">
      <c r="A88" t="s">
        <v>521</v>
      </c>
      <c r="B88" t="s">
        <v>942</v>
      </c>
      <c r="C88" t="s">
        <v>4085</v>
      </c>
      <c r="D88" s="2" t="s">
        <v>4086</v>
      </c>
      <c r="E88" s="2">
        <v>45135</v>
      </c>
      <c r="F88" t="s">
        <v>5123</v>
      </c>
      <c r="H88">
        <v>2588</v>
      </c>
      <c r="I88">
        <v>125</v>
      </c>
      <c r="J88">
        <v>23</v>
      </c>
      <c r="K88" t="s">
        <v>77</v>
      </c>
      <c r="L88">
        <v>655.27</v>
      </c>
      <c r="M88" t="s">
        <v>78</v>
      </c>
      <c r="N88">
        <v>0</v>
      </c>
      <c r="O88">
        <v>0</v>
      </c>
      <c r="P88" t="str">
        <f>VLOOKUP(A88,zamiana!A:B,2,0)</f>
        <v>ALSTOM (ex. BT) BAU</v>
      </c>
      <c r="Q88" t="e">
        <f>VLOOKUP(C88,wyjątki!C:R,16,0)</f>
        <v>#N/A</v>
      </c>
    </row>
    <row r="89" spans="1:17" hidden="1" x14ac:dyDescent="0.3">
      <c r="A89" t="s">
        <v>107</v>
      </c>
      <c r="B89" t="s">
        <v>942</v>
      </c>
      <c r="C89" t="s">
        <v>2227</v>
      </c>
      <c r="D89" s="2" t="s">
        <v>407</v>
      </c>
      <c r="E89" s="2">
        <v>44938</v>
      </c>
      <c r="F89" t="s">
        <v>2724</v>
      </c>
      <c r="H89">
        <v>2588</v>
      </c>
      <c r="I89">
        <v>322</v>
      </c>
      <c r="J89">
        <v>8</v>
      </c>
      <c r="K89" t="s">
        <v>77</v>
      </c>
      <c r="L89">
        <v>635.36</v>
      </c>
      <c r="M89" t="s">
        <v>78</v>
      </c>
      <c r="N89">
        <v>0</v>
      </c>
      <c r="O89">
        <v>0</v>
      </c>
      <c r="P89" t="str">
        <f>VLOOKUP(A89,zamiana!A:B,2,0)</f>
        <v>ALSTOM SLZ</v>
      </c>
      <c r="Q89" t="e">
        <f>VLOOKUP(C89,wyjątki!C:R,16,0)</f>
        <v>#N/A</v>
      </c>
    </row>
    <row r="90" spans="1:17" hidden="1" x14ac:dyDescent="0.3">
      <c r="A90" t="s">
        <v>107</v>
      </c>
      <c r="B90" t="s">
        <v>942</v>
      </c>
      <c r="C90" t="s">
        <v>2472</v>
      </c>
      <c r="D90" s="2" t="s">
        <v>407</v>
      </c>
      <c r="E90" s="2">
        <v>44942</v>
      </c>
      <c r="F90" t="s">
        <v>2713</v>
      </c>
      <c r="H90">
        <v>2588</v>
      </c>
      <c r="I90">
        <v>318</v>
      </c>
      <c r="J90">
        <v>10</v>
      </c>
      <c r="K90" t="s">
        <v>77</v>
      </c>
      <c r="L90">
        <v>620.79999999999995</v>
      </c>
      <c r="M90" t="s">
        <v>78</v>
      </c>
      <c r="N90">
        <v>0</v>
      </c>
      <c r="O90">
        <v>0</v>
      </c>
      <c r="P90" t="str">
        <f>VLOOKUP(A90,zamiana!A:B,2,0)</f>
        <v>ALSTOM SLZ</v>
      </c>
      <c r="Q90" t="e">
        <f>VLOOKUP(C90,wyjątki!C:R,16,0)</f>
        <v>#N/A</v>
      </c>
    </row>
    <row r="91" spans="1:17" hidden="1" x14ac:dyDescent="0.3">
      <c r="A91" t="s">
        <v>107</v>
      </c>
      <c r="B91" t="s">
        <v>942</v>
      </c>
      <c r="C91" t="s">
        <v>2103</v>
      </c>
      <c r="D91" s="2" t="s">
        <v>407</v>
      </c>
      <c r="E91" s="2">
        <v>44949</v>
      </c>
      <c r="F91" t="s">
        <v>2710</v>
      </c>
      <c r="H91">
        <v>2588</v>
      </c>
      <c r="I91">
        <v>311</v>
      </c>
      <c r="J91">
        <v>8</v>
      </c>
      <c r="K91" t="s">
        <v>77</v>
      </c>
      <c r="L91">
        <v>619.28</v>
      </c>
      <c r="M91" t="s">
        <v>78</v>
      </c>
      <c r="N91">
        <v>0</v>
      </c>
      <c r="O91">
        <v>0</v>
      </c>
      <c r="P91" t="str">
        <f>VLOOKUP(A91,zamiana!A:B,2,0)</f>
        <v>ALSTOM SLZ</v>
      </c>
      <c r="Q91" t="e">
        <f>VLOOKUP(C91,wyjątki!C:R,16,0)</f>
        <v>#N/A</v>
      </c>
    </row>
    <row r="92" spans="1:17" hidden="1" x14ac:dyDescent="0.3">
      <c r="A92" t="s">
        <v>107</v>
      </c>
      <c r="B92" t="s">
        <v>942</v>
      </c>
      <c r="C92" t="s">
        <v>2475</v>
      </c>
      <c r="D92" s="2" t="s">
        <v>407</v>
      </c>
      <c r="E92" s="2">
        <v>44944</v>
      </c>
      <c r="F92" t="s">
        <v>2723</v>
      </c>
      <c r="H92">
        <v>2588</v>
      </c>
      <c r="I92">
        <v>316</v>
      </c>
      <c r="J92">
        <v>6</v>
      </c>
      <c r="K92" t="s">
        <v>77</v>
      </c>
      <c r="L92">
        <v>619.26</v>
      </c>
      <c r="M92" t="s">
        <v>78</v>
      </c>
      <c r="N92">
        <v>0</v>
      </c>
      <c r="O92">
        <v>0</v>
      </c>
      <c r="P92" t="str">
        <f>VLOOKUP(A92,zamiana!A:B,2,0)</f>
        <v>ALSTOM SLZ</v>
      </c>
      <c r="Q92" t="e">
        <f>VLOOKUP(C92,wyjątki!C:R,16,0)</f>
        <v>#N/A</v>
      </c>
    </row>
    <row r="93" spans="1:17" hidden="1" x14ac:dyDescent="0.3">
      <c r="A93" t="s">
        <v>39</v>
      </c>
      <c r="B93" t="s">
        <v>942</v>
      </c>
      <c r="C93">
        <v>12527456</v>
      </c>
      <c r="D93" s="2" t="s">
        <v>7356</v>
      </c>
      <c r="E93" s="2">
        <v>45149</v>
      </c>
      <c r="F93" t="s">
        <v>7357</v>
      </c>
      <c r="H93">
        <v>2588</v>
      </c>
      <c r="I93">
        <v>111</v>
      </c>
      <c r="J93">
        <v>88</v>
      </c>
      <c r="K93" t="s">
        <v>77</v>
      </c>
      <c r="L93">
        <v>616</v>
      </c>
      <c r="M93" t="s">
        <v>78</v>
      </c>
      <c r="N93">
        <v>0</v>
      </c>
      <c r="O93">
        <v>0</v>
      </c>
      <c r="P93" t="str">
        <f>VLOOKUP(A93,zamiana!A:B,2,0)</f>
        <v>STADLER PANKOW</v>
      </c>
      <c r="Q93" t="e">
        <f>VLOOKUP(C93,wyjątki!C:R,16,0)</f>
        <v>#N/A</v>
      </c>
    </row>
    <row r="94" spans="1:17" hidden="1" x14ac:dyDescent="0.3">
      <c r="A94" t="s">
        <v>576</v>
      </c>
      <c r="B94" t="s">
        <v>942</v>
      </c>
      <c r="C94" t="s">
        <v>1538</v>
      </c>
      <c r="D94" s="2" t="s">
        <v>1539</v>
      </c>
      <c r="E94" s="2">
        <v>44993</v>
      </c>
      <c r="F94" t="s">
        <v>3324</v>
      </c>
      <c r="H94">
        <v>2588</v>
      </c>
      <c r="I94">
        <v>267</v>
      </c>
      <c r="J94">
        <v>32</v>
      </c>
      <c r="K94" t="s">
        <v>77</v>
      </c>
      <c r="L94">
        <v>613.44000000000005</v>
      </c>
      <c r="M94" t="s">
        <v>78</v>
      </c>
      <c r="N94">
        <v>0</v>
      </c>
      <c r="O94">
        <v>0</v>
      </c>
      <c r="P94" t="str">
        <f>VLOOKUP(A94,zamiana!A:B,2,0)</f>
        <v>ALSTOM (ex. BT) WRO</v>
      </c>
      <c r="Q94" t="e">
        <f>VLOOKUP(C94,wyjątki!C:R,16,0)</f>
        <v>#N/A</v>
      </c>
    </row>
    <row r="95" spans="1:17" hidden="1" x14ac:dyDescent="0.3">
      <c r="A95" t="s">
        <v>107</v>
      </c>
      <c r="B95" t="s">
        <v>942</v>
      </c>
      <c r="C95" t="s">
        <v>3844</v>
      </c>
      <c r="D95" s="2" t="s">
        <v>3844</v>
      </c>
      <c r="E95" s="2">
        <v>45062</v>
      </c>
      <c r="F95" t="s">
        <v>3845</v>
      </c>
      <c r="H95">
        <v>2588</v>
      </c>
      <c r="I95">
        <v>198</v>
      </c>
      <c r="J95">
        <v>1</v>
      </c>
      <c r="K95" t="s">
        <v>77</v>
      </c>
      <c r="L95">
        <v>609.28</v>
      </c>
      <c r="M95" t="s">
        <v>78</v>
      </c>
      <c r="N95">
        <v>0</v>
      </c>
      <c r="O95">
        <v>0</v>
      </c>
      <c r="P95" t="e">
        <f>Q95</f>
        <v>#N/A</v>
      </c>
      <c r="Q95" t="e">
        <f>VLOOKUP(C95,wyjątki!C:R,16,0)</f>
        <v>#N/A</v>
      </c>
    </row>
    <row r="96" spans="1:17" hidden="1" x14ac:dyDescent="0.3">
      <c r="A96" t="s">
        <v>39</v>
      </c>
      <c r="B96" t="s">
        <v>942</v>
      </c>
      <c r="C96">
        <v>12531151</v>
      </c>
      <c r="D96" s="2" t="s">
        <v>3464</v>
      </c>
      <c r="E96" s="2">
        <v>45132</v>
      </c>
      <c r="F96" t="s">
        <v>5124</v>
      </c>
      <c r="H96">
        <v>2588</v>
      </c>
      <c r="I96">
        <v>128</v>
      </c>
      <c r="J96">
        <v>49</v>
      </c>
      <c r="K96" t="s">
        <v>77</v>
      </c>
      <c r="L96">
        <v>607.6</v>
      </c>
      <c r="M96" t="s">
        <v>78</v>
      </c>
      <c r="N96">
        <v>0</v>
      </c>
      <c r="O96">
        <v>0</v>
      </c>
      <c r="P96" t="str">
        <f>VLOOKUP(A96,zamiana!A:B,2,0)</f>
        <v>STADLER PANKOW</v>
      </c>
      <c r="Q96" t="e">
        <f>VLOOKUP(C96,wyjątki!C:R,16,0)</f>
        <v>#N/A</v>
      </c>
    </row>
    <row r="97" spans="1:17" hidden="1" x14ac:dyDescent="0.3">
      <c r="A97" t="s">
        <v>580</v>
      </c>
      <c r="B97" t="s">
        <v>942</v>
      </c>
      <c r="C97" t="s">
        <v>1912</v>
      </c>
      <c r="D97" s="2" t="s">
        <v>1913</v>
      </c>
      <c r="E97" s="2">
        <v>44979</v>
      </c>
      <c r="F97" t="s">
        <v>2914</v>
      </c>
      <c r="H97">
        <v>2588</v>
      </c>
      <c r="I97">
        <v>281</v>
      </c>
      <c r="J97">
        <v>2</v>
      </c>
      <c r="K97" t="s">
        <v>77</v>
      </c>
      <c r="L97">
        <v>592.70000000000005</v>
      </c>
      <c r="M97" t="s">
        <v>78</v>
      </c>
      <c r="N97">
        <v>0</v>
      </c>
      <c r="O97">
        <v>0</v>
      </c>
      <c r="P97" t="str">
        <f>VLOOKUP(A97,zamiana!A:B,2,0)</f>
        <v>ALSTOM (ex. BT) WRO</v>
      </c>
      <c r="Q97" t="e">
        <f>VLOOKUP(C97,wyjątki!C:R,16,0)</f>
        <v>#N/A</v>
      </c>
    </row>
    <row r="98" spans="1:17" x14ac:dyDescent="0.3">
      <c r="A98" t="s">
        <v>12</v>
      </c>
      <c r="B98" t="s">
        <v>942</v>
      </c>
      <c r="C98" t="s">
        <v>3648</v>
      </c>
      <c r="D98" s="2" t="s">
        <v>3649</v>
      </c>
      <c r="E98" s="2">
        <v>45082</v>
      </c>
      <c r="F98" t="s">
        <v>4172</v>
      </c>
      <c r="H98">
        <v>2588</v>
      </c>
      <c r="I98">
        <v>178</v>
      </c>
      <c r="J98">
        <v>5</v>
      </c>
      <c r="K98" t="s">
        <v>77</v>
      </c>
      <c r="L98">
        <v>584.5</v>
      </c>
      <c r="M98" t="s">
        <v>78</v>
      </c>
      <c r="N98">
        <v>0</v>
      </c>
      <c r="O98">
        <v>0</v>
      </c>
      <c r="P98" t="str">
        <f>VLOOKUP(A98,zamiana!A:B,2,0)</f>
        <v>ALSTOM LRH</v>
      </c>
      <c r="Q98" t="str">
        <f>VLOOKUP(C98,wyjątki!C:R,16,0)</f>
        <v>wyjątek ABA</v>
      </c>
    </row>
    <row r="99" spans="1:17" hidden="1" x14ac:dyDescent="0.3">
      <c r="A99" t="s">
        <v>107</v>
      </c>
      <c r="B99" t="s">
        <v>942</v>
      </c>
      <c r="C99" t="s">
        <v>2460</v>
      </c>
      <c r="D99" s="2" t="s">
        <v>407</v>
      </c>
      <c r="E99" s="2">
        <v>44942</v>
      </c>
      <c r="F99" t="s">
        <v>2713</v>
      </c>
      <c r="H99">
        <v>2588</v>
      </c>
      <c r="I99">
        <v>318</v>
      </c>
      <c r="J99">
        <v>6</v>
      </c>
      <c r="K99" t="s">
        <v>77</v>
      </c>
      <c r="L99">
        <v>581.58000000000004</v>
      </c>
      <c r="M99" t="s">
        <v>78</v>
      </c>
      <c r="N99">
        <v>0</v>
      </c>
      <c r="O99">
        <v>0</v>
      </c>
      <c r="P99" t="str">
        <f>VLOOKUP(A99,zamiana!A:B,2,0)</f>
        <v>ALSTOM SLZ</v>
      </c>
      <c r="Q99" t="e">
        <f>VLOOKUP(C99,wyjątki!C:R,16,0)</f>
        <v>#N/A</v>
      </c>
    </row>
    <row r="100" spans="1:17" hidden="1" x14ac:dyDescent="0.3">
      <c r="A100" t="s">
        <v>107</v>
      </c>
      <c r="B100" t="s">
        <v>942</v>
      </c>
      <c r="C100" t="s">
        <v>387</v>
      </c>
      <c r="D100" s="2" t="s">
        <v>388</v>
      </c>
      <c r="E100" s="2">
        <v>44676</v>
      </c>
      <c r="F100" t="s">
        <v>458</v>
      </c>
      <c r="H100">
        <v>2588</v>
      </c>
      <c r="I100">
        <v>584</v>
      </c>
      <c r="J100">
        <v>446</v>
      </c>
      <c r="K100" t="s">
        <v>77</v>
      </c>
      <c r="L100">
        <v>579.79999999999995</v>
      </c>
      <c r="M100" t="s">
        <v>78</v>
      </c>
      <c r="N100">
        <v>0</v>
      </c>
      <c r="O100">
        <v>0</v>
      </c>
      <c r="P100" t="str">
        <f>VLOOKUP(A100,zamiana!A:B,2,0)</f>
        <v>ALSTOM SLZ</v>
      </c>
      <c r="Q100" t="e">
        <f>VLOOKUP(C100,wyjątki!C:R,16,0)</f>
        <v>#N/A</v>
      </c>
    </row>
    <row r="101" spans="1:17" hidden="1" x14ac:dyDescent="0.3">
      <c r="A101" t="s">
        <v>31</v>
      </c>
      <c r="B101" t="s">
        <v>942</v>
      </c>
      <c r="C101" t="s">
        <v>756</v>
      </c>
      <c r="D101" s="2" t="s">
        <v>757</v>
      </c>
      <c r="E101" s="2">
        <v>44473</v>
      </c>
      <c r="F101" t="s">
        <v>768</v>
      </c>
      <c r="H101">
        <v>2588</v>
      </c>
      <c r="I101">
        <v>787</v>
      </c>
      <c r="J101">
        <v>8</v>
      </c>
      <c r="K101" t="s">
        <v>77</v>
      </c>
      <c r="L101">
        <v>569.04</v>
      </c>
      <c r="M101" t="s">
        <v>78</v>
      </c>
      <c r="N101">
        <v>0</v>
      </c>
      <c r="O101">
        <v>0</v>
      </c>
      <c r="P101" t="str">
        <f>VLOOKUP(A101,zamiana!A:B,2,0)</f>
        <v>HYDRAULIK BAUTEILE</v>
      </c>
      <c r="Q101" t="e">
        <f>VLOOKUP(C101,wyjątki!C:R,16,0)</f>
        <v>#N/A</v>
      </c>
    </row>
    <row r="102" spans="1:17" hidden="1" x14ac:dyDescent="0.3">
      <c r="A102" t="s">
        <v>107</v>
      </c>
      <c r="B102" t="s">
        <v>942</v>
      </c>
      <c r="C102" t="s">
        <v>177</v>
      </c>
      <c r="D102" s="2" t="s">
        <v>140</v>
      </c>
      <c r="E102" s="2">
        <v>44640</v>
      </c>
      <c r="F102" t="s">
        <v>457</v>
      </c>
      <c r="H102">
        <v>2588</v>
      </c>
      <c r="I102">
        <v>620</v>
      </c>
      <c r="J102">
        <v>48</v>
      </c>
      <c r="K102" t="s">
        <v>77</v>
      </c>
      <c r="L102">
        <v>568.32000000000005</v>
      </c>
      <c r="M102" t="s">
        <v>78</v>
      </c>
      <c r="N102">
        <v>0</v>
      </c>
      <c r="O102">
        <v>0</v>
      </c>
      <c r="P102" t="str">
        <f>VLOOKUP(A102,zamiana!A:B,2,0)</f>
        <v>ALSTOM SLZ</v>
      </c>
      <c r="Q102" t="e">
        <f>VLOOKUP(C102,wyjątki!C:R,16,0)</f>
        <v>#N/A</v>
      </c>
    </row>
    <row r="103" spans="1:17" hidden="1" x14ac:dyDescent="0.3">
      <c r="A103" t="s">
        <v>770</v>
      </c>
      <c r="B103" t="s">
        <v>942</v>
      </c>
      <c r="C103" t="s">
        <v>773</v>
      </c>
      <c r="D103" s="2" t="s">
        <v>773</v>
      </c>
      <c r="E103" s="2">
        <v>44421</v>
      </c>
      <c r="F103" t="s">
        <v>778</v>
      </c>
      <c r="H103">
        <v>2588</v>
      </c>
      <c r="I103">
        <v>839</v>
      </c>
      <c r="J103">
        <v>2</v>
      </c>
      <c r="K103" t="s">
        <v>77</v>
      </c>
      <c r="L103">
        <v>558.72</v>
      </c>
      <c r="M103" t="s">
        <v>78</v>
      </c>
      <c r="N103">
        <v>0</v>
      </c>
      <c r="O103">
        <v>0</v>
      </c>
      <c r="P103" t="e">
        <f>Q103</f>
        <v>#N/A</v>
      </c>
      <c r="Q103" t="e">
        <f>VLOOKUP(C103,wyjątki!C:R,16,0)</f>
        <v>#N/A</v>
      </c>
    </row>
    <row r="104" spans="1:17" hidden="1" x14ac:dyDescent="0.3">
      <c r="A104" t="s">
        <v>863</v>
      </c>
      <c r="B104" t="s">
        <v>942</v>
      </c>
      <c r="C104" t="s">
        <v>869</v>
      </c>
      <c r="D104" s="2" t="s">
        <v>869</v>
      </c>
      <c r="E104" s="2">
        <v>44790</v>
      </c>
      <c r="F104" t="s">
        <v>870</v>
      </c>
      <c r="H104">
        <v>2588</v>
      </c>
      <c r="I104">
        <v>470</v>
      </c>
      <c r="J104">
        <v>2</v>
      </c>
      <c r="K104" t="s">
        <v>77</v>
      </c>
      <c r="L104">
        <v>536.08000000000004</v>
      </c>
      <c r="M104" t="s">
        <v>78</v>
      </c>
      <c r="N104">
        <v>0</v>
      </c>
      <c r="O104">
        <v>0</v>
      </c>
      <c r="P104" t="str">
        <f>VLOOKUP(A104,zamiana!A:B,2,0)</f>
        <v>ALSTOM KTW</v>
      </c>
      <c r="Q104" t="e">
        <f>VLOOKUP(C104,wyjątki!C:R,16,0)</f>
        <v>#N/A</v>
      </c>
    </row>
    <row r="105" spans="1:17" hidden="1" x14ac:dyDescent="0.3">
      <c r="A105" t="s">
        <v>107</v>
      </c>
      <c r="B105" t="s">
        <v>942</v>
      </c>
      <c r="C105" t="s">
        <v>2720</v>
      </c>
      <c r="D105" s="2" t="s">
        <v>2721</v>
      </c>
      <c r="E105" s="2">
        <v>44873</v>
      </c>
      <c r="F105" t="s">
        <v>2722</v>
      </c>
      <c r="H105">
        <v>2588</v>
      </c>
      <c r="I105">
        <v>387</v>
      </c>
      <c r="J105">
        <v>1</v>
      </c>
      <c r="K105" t="s">
        <v>77</v>
      </c>
      <c r="L105">
        <v>533.17999999999995</v>
      </c>
      <c r="M105" t="s">
        <v>78</v>
      </c>
      <c r="N105">
        <v>0</v>
      </c>
      <c r="O105">
        <v>0</v>
      </c>
      <c r="P105" t="str">
        <f>VLOOKUP(A105,zamiana!A:B,2,0)</f>
        <v>ALSTOM SLZ</v>
      </c>
      <c r="Q105" t="e">
        <f>VLOOKUP(C105,wyjątki!C:R,16,0)</f>
        <v>#N/A</v>
      </c>
    </row>
    <row r="106" spans="1:17" hidden="1" x14ac:dyDescent="0.3">
      <c r="A106" t="s">
        <v>30</v>
      </c>
      <c r="B106" t="s">
        <v>942</v>
      </c>
      <c r="C106" t="s">
        <v>4167</v>
      </c>
      <c r="D106" s="2" t="s">
        <v>4168</v>
      </c>
      <c r="E106" s="2">
        <v>45020</v>
      </c>
      <c r="F106" t="s">
        <v>4165</v>
      </c>
      <c r="H106">
        <v>2588</v>
      </c>
      <c r="I106">
        <v>240</v>
      </c>
      <c r="J106">
        <v>30</v>
      </c>
      <c r="K106" t="s">
        <v>77</v>
      </c>
      <c r="L106">
        <v>522.29999999999995</v>
      </c>
      <c r="M106" t="s">
        <v>78</v>
      </c>
      <c r="N106">
        <v>0</v>
      </c>
      <c r="O106">
        <v>0</v>
      </c>
      <c r="P106" t="str">
        <f>VLOOKUP(A106,zamiana!A:B,2,0)</f>
        <v>ALSTOM VPF</v>
      </c>
      <c r="Q106" t="str">
        <f>VLOOKUP(C106,wyjątki!C:R,16,0)</f>
        <v>wyjątek ABA</v>
      </c>
    </row>
    <row r="107" spans="1:17" hidden="1" x14ac:dyDescent="0.3">
      <c r="A107" t="s">
        <v>107</v>
      </c>
      <c r="B107" t="s">
        <v>942</v>
      </c>
      <c r="C107" t="s">
        <v>2727</v>
      </c>
      <c r="D107" s="2" t="s">
        <v>170</v>
      </c>
      <c r="E107" s="2">
        <v>44934</v>
      </c>
      <c r="F107" t="s">
        <v>2715</v>
      </c>
      <c r="H107">
        <v>2588</v>
      </c>
      <c r="I107">
        <v>326</v>
      </c>
      <c r="J107">
        <v>8</v>
      </c>
      <c r="K107" t="s">
        <v>77</v>
      </c>
      <c r="L107">
        <v>519.76</v>
      </c>
      <c r="M107" t="s">
        <v>78</v>
      </c>
      <c r="N107">
        <v>0</v>
      </c>
      <c r="O107">
        <v>0</v>
      </c>
      <c r="P107" t="str">
        <f>VLOOKUP(A107,zamiana!A:B,2,0)</f>
        <v>ALSTOM SLZ</v>
      </c>
      <c r="Q107" t="e">
        <f>VLOOKUP(C107,wyjątki!C:R,16,0)</f>
        <v>#N/A</v>
      </c>
    </row>
    <row r="108" spans="1:17" hidden="1" x14ac:dyDescent="0.3">
      <c r="A108" t="s">
        <v>107</v>
      </c>
      <c r="B108" t="s">
        <v>942</v>
      </c>
      <c r="C108" t="s">
        <v>375</v>
      </c>
      <c r="D108" s="2" t="s">
        <v>375</v>
      </c>
      <c r="E108" s="2">
        <v>44782</v>
      </c>
      <c r="F108" t="s">
        <v>456</v>
      </c>
      <c r="H108">
        <v>2588</v>
      </c>
      <c r="I108">
        <v>478</v>
      </c>
      <c r="J108">
        <v>7</v>
      </c>
      <c r="K108" t="s">
        <v>77</v>
      </c>
      <c r="L108">
        <v>511.63</v>
      </c>
      <c r="M108" t="s">
        <v>78</v>
      </c>
      <c r="N108">
        <v>0</v>
      </c>
      <c r="O108">
        <v>0</v>
      </c>
      <c r="P108" t="str">
        <f>VLOOKUP(A108,zamiana!A:B,2,0)</f>
        <v>ALSTOM SLZ</v>
      </c>
      <c r="Q108" t="e">
        <f>VLOOKUP(C108,wyjątki!C:R,16,0)</f>
        <v>#N/A</v>
      </c>
    </row>
    <row r="109" spans="1:17" hidden="1" x14ac:dyDescent="0.3">
      <c r="A109" t="s">
        <v>1143</v>
      </c>
      <c r="B109" t="s">
        <v>942</v>
      </c>
      <c r="C109" t="s">
        <v>2337</v>
      </c>
      <c r="D109" s="2" t="s">
        <v>499</v>
      </c>
      <c r="E109" s="2">
        <v>44985</v>
      </c>
      <c r="F109" t="s">
        <v>2915</v>
      </c>
      <c r="H109">
        <v>2588</v>
      </c>
      <c r="I109">
        <v>275</v>
      </c>
      <c r="J109">
        <v>47</v>
      </c>
      <c r="K109" t="s">
        <v>77</v>
      </c>
      <c r="L109">
        <v>509.01</v>
      </c>
      <c r="M109" t="s">
        <v>78</v>
      </c>
      <c r="N109">
        <v>0</v>
      </c>
      <c r="O109">
        <v>0</v>
      </c>
      <c r="P109" t="str">
        <f>VLOOKUP(A109,zamiana!A:B,2,0)</f>
        <v>ALSTOM KTW</v>
      </c>
      <c r="Q109" t="e">
        <f>VLOOKUP(C109,wyjątki!C:R,16,0)</f>
        <v>#N/A</v>
      </c>
    </row>
    <row r="110" spans="1:17" hidden="1" x14ac:dyDescent="0.3">
      <c r="A110" t="s">
        <v>521</v>
      </c>
      <c r="B110" t="s">
        <v>942</v>
      </c>
      <c r="C110" t="s">
        <v>3460</v>
      </c>
      <c r="D110" s="2" t="s">
        <v>3114</v>
      </c>
      <c r="E110" s="2">
        <v>45063</v>
      </c>
      <c r="F110" t="s">
        <v>3776</v>
      </c>
      <c r="H110">
        <v>2588</v>
      </c>
      <c r="I110">
        <v>197</v>
      </c>
      <c r="J110">
        <v>29</v>
      </c>
      <c r="K110" t="s">
        <v>77</v>
      </c>
      <c r="L110">
        <v>497.64</v>
      </c>
      <c r="M110" t="s">
        <v>78</v>
      </c>
      <c r="N110">
        <v>0</v>
      </c>
      <c r="O110">
        <v>0</v>
      </c>
      <c r="P110" t="str">
        <f>VLOOKUP(A110,zamiana!A:B,2,0)</f>
        <v>ALSTOM (ex. BT) BAU</v>
      </c>
      <c r="Q110" t="e">
        <f>VLOOKUP(C110,wyjątki!C:R,16,0)</f>
        <v>#N/A</v>
      </c>
    </row>
    <row r="111" spans="1:17" hidden="1" x14ac:dyDescent="0.3">
      <c r="A111" t="s">
        <v>102</v>
      </c>
      <c r="B111" t="s">
        <v>942</v>
      </c>
      <c r="C111" t="s">
        <v>2884</v>
      </c>
      <c r="D111" s="2" t="s">
        <v>2885</v>
      </c>
      <c r="E111" s="2">
        <v>45009</v>
      </c>
      <c r="F111" t="s">
        <v>3261</v>
      </c>
      <c r="H111">
        <v>2588</v>
      </c>
      <c r="I111">
        <v>251</v>
      </c>
      <c r="J111">
        <v>4</v>
      </c>
      <c r="K111" t="s">
        <v>77</v>
      </c>
      <c r="L111">
        <v>487.48</v>
      </c>
      <c r="M111" t="s">
        <v>78</v>
      </c>
      <c r="N111">
        <v>0</v>
      </c>
      <c r="O111">
        <v>0</v>
      </c>
      <c r="P111" t="str">
        <f>VLOOKUP(A111,zamiana!A:B,2,0)</f>
        <v>ALSTOM KTW</v>
      </c>
      <c r="Q111" t="e">
        <f>VLOOKUP(C111,wyjątki!C:R,16,0)</f>
        <v>#N/A</v>
      </c>
    </row>
    <row r="112" spans="1:17" hidden="1" x14ac:dyDescent="0.3">
      <c r="A112" t="s">
        <v>31</v>
      </c>
      <c r="B112" t="s">
        <v>942</v>
      </c>
      <c r="C112" t="s">
        <v>765</v>
      </c>
      <c r="D112" s="2" t="s">
        <v>766</v>
      </c>
      <c r="E112" s="2">
        <v>44727</v>
      </c>
      <c r="F112" t="s">
        <v>767</v>
      </c>
      <c r="H112">
        <v>2588</v>
      </c>
      <c r="I112">
        <v>533</v>
      </c>
      <c r="J112">
        <v>1</v>
      </c>
      <c r="K112" t="s">
        <v>77</v>
      </c>
      <c r="L112">
        <v>484.55</v>
      </c>
      <c r="M112" t="s">
        <v>78</v>
      </c>
      <c r="N112">
        <v>0</v>
      </c>
      <c r="O112">
        <v>0</v>
      </c>
      <c r="P112" t="str">
        <f>VLOOKUP(A112,zamiana!A:B,2,0)</f>
        <v>HYDRAULIK BAUTEILE</v>
      </c>
      <c r="Q112" t="e">
        <f>VLOOKUP(C112,wyjątki!C:R,16,0)</f>
        <v>#N/A</v>
      </c>
    </row>
    <row r="113" spans="1:17" hidden="1" x14ac:dyDescent="0.3">
      <c r="A113" t="s">
        <v>31</v>
      </c>
      <c r="B113" t="s">
        <v>942</v>
      </c>
      <c r="C113" t="s">
        <v>762</v>
      </c>
      <c r="D113" s="2" t="s">
        <v>763</v>
      </c>
      <c r="E113" s="2">
        <v>44628</v>
      </c>
      <c r="F113" t="s">
        <v>764</v>
      </c>
      <c r="H113">
        <v>2588</v>
      </c>
      <c r="I113">
        <v>632</v>
      </c>
      <c r="J113">
        <v>1</v>
      </c>
      <c r="K113" t="s">
        <v>77</v>
      </c>
      <c r="L113">
        <v>483.9</v>
      </c>
      <c r="M113" t="s">
        <v>78</v>
      </c>
      <c r="N113">
        <v>0</v>
      </c>
      <c r="O113">
        <v>0</v>
      </c>
      <c r="P113" t="str">
        <f>VLOOKUP(A113,zamiana!A:B,2,0)</f>
        <v>HYDRAULIK BAUTEILE</v>
      </c>
      <c r="Q113" t="e">
        <f>VLOOKUP(C113,wyjątki!C:R,16,0)</f>
        <v>#N/A</v>
      </c>
    </row>
    <row r="114" spans="1:17" hidden="1" x14ac:dyDescent="0.3">
      <c r="A114" t="s">
        <v>31</v>
      </c>
      <c r="B114" t="s">
        <v>942</v>
      </c>
      <c r="C114" t="s">
        <v>762</v>
      </c>
      <c r="D114" s="2" t="s">
        <v>763</v>
      </c>
      <c r="E114" s="2">
        <v>44628</v>
      </c>
      <c r="F114" t="s">
        <v>764</v>
      </c>
      <c r="H114">
        <v>2588</v>
      </c>
      <c r="I114">
        <v>632</v>
      </c>
      <c r="J114">
        <v>1</v>
      </c>
      <c r="K114" t="s">
        <v>77</v>
      </c>
      <c r="L114">
        <v>483.9</v>
      </c>
      <c r="M114" t="s">
        <v>78</v>
      </c>
      <c r="N114">
        <v>0</v>
      </c>
      <c r="O114">
        <v>0</v>
      </c>
      <c r="P114" t="str">
        <f>VLOOKUP(A114,zamiana!A:B,2,0)</f>
        <v>HYDRAULIK BAUTEILE</v>
      </c>
      <c r="Q114" t="e">
        <f>VLOOKUP(C114,wyjątki!C:R,16,0)</f>
        <v>#N/A</v>
      </c>
    </row>
    <row r="115" spans="1:17" hidden="1" x14ac:dyDescent="0.3">
      <c r="A115" t="s">
        <v>31</v>
      </c>
      <c r="B115" t="s">
        <v>942</v>
      </c>
      <c r="C115" t="s">
        <v>762</v>
      </c>
      <c r="D115" s="2" t="s">
        <v>763</v>
      </c>
      <c r="E115" s="2">
        <v>44628</v>
      </c>
      <c r="F115" t="s">
        <v>764</v>
      </c>
      <c r="H115">
        <v>2588</v>
      </c>
      <c r="I115">
        <v>632</v>
      </c>
      <c r="J115">
        <v>1</v>
      </c>
      <c r="K115" t="s">
        <v>77</v>
      </c>
      <c r="L115">
        <v>483.9</v>
      </c>
      <c r="M115" t="s">
        <v>78</v>
      </c>
      <c r="N115">
        <v>0</v>
      </c>
      <c r="O115">
        <v>0</v>
      </c>
      <c r="P115" t="str">
        <f>VLOOKUP(A115,zamiana!A:B,2,0)</f>
        <v>HYDRAULIK BAUTEILE</v>
      </c>
      <c r="Q115" t="e">
        <f>VLOOKUP(C115,wyjątki!C:R,16,0)</f>
        <v>#N/A</v>
      </c>
    </row>
    <row r="116" spans="1:17" hidden="1" x14ac:dyDescent="0.3">
      <c r="A116" t="s">
        <v>31</v>
      </c>
      <c r="B116" t="s">
        <v>942</v>
      </c>
      <c r="C116" t="s">
        <v>762</v>
      </c>
      <c r="D116" s="2" t="s">
        <v>763</v>
      </c>
      <c r="E116" s="2">
        <v>44628</v>
      </c>
      <c r="F116" t="s">
        <v>764</v>
      </c>
      <c r="H116">
        <v>2588</v>
      </c>
      <c r="I116">
        <v>632</v>
      </c>
      <c r="J116">
        <v>1</v>
      </c>
      <c r="K116" t="s">
        <v>77</v>
      </c>
      <c r="L116">
        <v>483.9</v>
      </c>
      <c r="M116" t="s">
        <v>78</v>
      </c>
      <c r="N116">
        <v>0</v>
      </c>
      <c r="O116">
        <v>0</v>
      </c>
      <c r="P116" t="str">
        <f>VLOOKUP(A116,zamiana!A:B,2,0)</f>
        <v>HYDRAULIK BAUTEILE</v>
      </c>
      <c r="Q116" t="e">
        <f>VLOOKUP(C116,wyjątki!C:R,16,0)</f>
        <v>#N/A</v>
      </c>
    </row>
    <row r="117" spans="1:17" hidden="1" x14ac:dyDescent="0.3">
      <c r="A117" t="s">
        <v>107</v>
      </c>
      <c r="B117" t="s">
        <v>942</v>
      </c>
      <c r="C117" t="s">
        <v>2228</v>
      </c>
      <c r="D117" s="2" t="s">
        <v>407</v>
      </c>
      <c r="E117" s="2">
        <v>44949</v>
      </c>
      <c r="F117" t="s">
        <v>2710</v>
      </c>
      <c r="H117">
        <v>2588</v>
      </c>
      <c r="I117">
        <v>311</v>
      </c>
      <c r="J117">
        <v>6</v>
      </c>
      <c r="K117" t="s">
        <v>77</v>
      </c>
      <c r="L117">
        <v>482.58</v>
      </c>
      <c r="M117" t="s">
        <v>78</v>
      </c>
      <c r="N117">
        <v>0</v>
      </c>
      <c r="O117">
        <v>0</v>
      </c>
      <c r="P117" t="str">
        <f>VLOOKUP(A117,zamiana!A:B,2,0)</f>
        <v>ALSTOM SLZ</v>
      </c>
      <c r="Q117" t="e">
        <f>VLOOKUP(C117,wyjątki!C:R,16,0)</f>
        <v>#N/A</v>
      </c>
    </row>
    <row r="118" spans="1:17" hidden="1" x14ac:dyDescent="0.3">
      <c r="A118" t="s">
        <v>107</v>
      </c>
      <c r="B118" t="s">
        <v>942</v>
      </c>
      <c r="C118" t="s">
        <v>2692</v>
      </c>
      <c r="D118" s="2" t="s">
        <v>2693</v>
      </c>
      <c r="E118" s="2">
        <v>44929</v>
      </c>
      <c r="F118" t="s">
        <v>2726</v>
      </c>
      <c r="H118">
        <v>2588</v>
      </c>
      <c r="I118">
        <v>331</v>
      </c>
      <c r="J118">
        <v>1</v>
      </c>
      <c r="K118" t="s">
        <v>77</v>
      </c>
      <c r="L118">
        <v>481.07</v>
      </c>
      <c r="M118" t="s">
        <v>78</v>
      </c>
      <c r="N118">
        <v>0</v>
      </c>
      <c r="O118">
        <v>0</v>
      </c>
      <c r="P118" t="str">
        <f>VLOOKUP(A118,zamiana!A:B,2,0)</f>
        <v>ALSTOM SLZ</v>
      </c>
      <c r="Q118" t="e">
        <f>VLOOKUP(C118,wyjątki!C:R,16,0)</f>
        <v>#N/A</v>
      </c>
    </row>
    <row r="119" spans="1:17" hidden="1" x14ac:dyDescent="0.3">
      <c r="A119" t="s">
        <v>107</v>
      </c>
      <c r="B119" t="s">
        <v>942</v>
      </c>
      <c r="C119" t="s">
        <v>2454</v>
      </c>
      <c r="D119" s="2" t="s">
        <v>407</v>
      </c>
      <c r="E119" s="2">
        <v>44938</v>
      </c>
      <c r="F119" t="s">
        <v>2724</v>
      </c>
      <c r="H119">
        <v>2588</v>
      </c>
      <c r="I119">
        <v>322</v>
      </c>
      <c r="J119">
        <v>5</v>
      </c>
      <c r="K119" t="s">
        <v>77</v>
      </c>
      <c r="L119">
        <v>474.95</v>
      </c>
      <c r="M119" t="s">
        <v>78</v>
      </c>
      <c r="N119">
        <v>0</v>
      </c>
      <c r="O119">
        <v>0</v>
      </c>
      <c r="P119" t="str">
        <f>VLOOKUP(A119,zamiana!A:B,2,0)</f>
        <v>ALSTOM SLZ</v>
      </c>
      <c r="Q119" t="e">
        <f>VLOOKUP(C119,wyjątki!C:R,16,0)</f>
        <v>#N/A</v>
      </c>
    </row>
    <row r="120" spans="1:17" hidden="1" x14ac:dyDescent="0.3">
      <c r="A120" t="s">
        <v>1959</v>
      </c>
      <c r="B120" t="s">
        <v>942</v>
      </c>
      <c r="C120" t="s">
        <v>2917</v>
      </c>
      <c r="D120" s="2" t="s">
        <v>2918</v>
      </c>
      <c r="E120" s="2">
        <v>44958</v>
      </c>
      <c r="F120" t="s">
        <v>2919</v>
      </c>
      <c r="H120">
        <v>2588</v>
      </c>
      <c r="I120">
        <v>302</v>
      </c>
      <c r="J120">
        <v>2</v>
      </c>
      <c r="K120" t="s">
        <v>77</v>
      </c>
      <c r="L120">
        <v>469.34</v>
      </c>
      <c r="M120" t="s">
        <v>78</v>
      </c>
      <c r="N120">
        <v>0</v>
      </c>
      <c r="O120">
        <v>0</v>
      </c>
      <c r="P120" t="str">
        <f>VLOOKUP(A120,zamiana!A:B,2,0)</f>
        <v>ALSTOM KTW</v>
      </c>
      <c r="Q120" t="str">
        <f>VLOOKUP(C120,wyjątki!C:R,16,0)</f>
        <v>wyjatek SDE</v>
      </c>
    </row>
    <row r="121" spans="1:17" hidden="1" x14ac:dyDescent="0.3">
      <c r="A121" t="s">
        <v>31</v>
      </c>
      <c r="B121" t="s">
        <v>942</v>
      </c>
      <c r="C121" t="s">
        <v>716</v>
      </c>
      <c r="D121" s="2" t="s">
        <v>717</v>
      </c>
      <c r="E121" s="2">
        <v>44792</v>
      </c>
      <c r="F121" t="s">
        <v>769</v>
      </c>
      <c r="H121">
        <v>2588</v>
      </c>
      <c r="I121">
        <v>468</v>
      </c>
      <c r="J121">
        <v>8</v>
      </c>
      <c r="K121" t="s">
        <v>77</v>
      </c>
      <c r="L121">
        <v>460.16</v>
      </c>
      <c r="M121" t="s">
        <v>78</v>
      </c>
      <c r="N121">
        <v>0</v>
      </c>
      <c r="O121">
        <v>0</v>
      </c>
      <c r="P121" t="e">
        <f>Q121</f>
        <v>#N/A</v>
      </c>
      <c r="Q121" t="e">
        <f>VLOOKUP(C121,wyjątki!C:R,16,0)</f>
        <v>#N/A</v>
      </c>
    </row>
    <row r="122" spans="1:17" hidden="1" x14ac:dyDescent="0.3">
      <c r="A122" t="s">
        <v>107</v>
      </c>
      <c r="B122" t="s">
        <v>942</v>
      </c>
      <c r="C122" t="s">
        <v>453</v>
      </c>
      <c r="D122" s="2" t="s">
        <v>454</v>
      </c>
      <c r="E122" s="2">
        <v>44641</v>
      </c>
      <c r="F122" t="s">
        <v>455</v>
      </c>
      <c r="H122">
        <v>2588</v>
      </c>
      <c r="I122">
        <v>619</v>
      </c>
      <c r="J122">
        <v>2</v>
      </c>
      <c r="K122" t="s">
        <v>77</v>
      </c>
      <c r="L122">
        <v>459.6</v>
      </c>
      <c r="M122" t="s">
        <v>78</v>
      </c>
      <c r="N122">
        <v>0</v>
      </c>
      <c r="O122">
        <v>0</v>
      </c>
      <c r="P122" t="str">
        <f>VLOOKUP(A122,zamiana!A:B,2,0)</f>
        <v>ALSTOM SLZ</v>
      </c>
      <c r="Q122" t="e">
        <f>VLOOKUP(C122,wyjątki!C:R,16,0)</f>
        <v>#N/A</v>
      </c>
    </row>
    <row r="123" spans="1:17" hidden="1" x14ac:dyDescent="0.3">
      <c r="A123" t="s">
        <v>31</v>
      </c>
      <c r="B123" t="s">
        <v>942</v>
      </c>
      <c r="C123" t="s">
        <v>759</v>
      </c>
      <c r="D123" s="2" t="s">
        <v>760</v>
      </c>
      <c r="E123" s="2">
        <v>44686</v>
      </c>
      <c r="F123" t="s">
        <v>761</v>
      </c>
      <c r="H123">
        <v>2588</v>
      </c>
      <c r="I123">
        <v>574</v>
      </c>
      <c r="J123">
        <v>2</v>
      </c>
      <c r="K123" t="s">
        <v>77</v>
      </c>
      <c r="L123">
        <v>453.04</v>
      </c>
      <c r="M123" t="s">
        <v>78</v>
      </c>
      <c r="N123">
        <v>0</v>
      </c>
      <c r="O123">
        <v>0</v>
      </c>
      <c r="P123" t="e">
        <f>Q123</f>
        <v>#N/A</v>
      </c>
      <c r="Q123" t="e">
        <f>VLOOKUP(C123,wyjątki!C:R,16,0)</f>
        <v>#N/A</v>
      </c>
    </row>
    <row r="124" spans="1:17" hidden="1" x14ac:dyDescent="0.3">
      <c r="A124" t="s">
        <v>30</v>
      </c>
      <c r="B124" t="s">
        <v>942</v>
      </c>
      <c r="C124" t="s">
        <v>4169</v>
      </c>
      <c r="D124" s="2" t="s">
        <v>79</v>
      </c>
      <c r="E124" s="2">
        <v>45020</v>
      </c>
      <c r="F124" t="s">
        <v>4165</v>
      </c>
      <c r="H124">
        <v>2588</v>
      </c>
      <c r="I124">
        <v>240</v>
      </c>
      <c r="J124">
        <v>26</v>
      </c>
      <c r="K124" t="s">
        <v>77</v>
      </c>
      <c r="L124">
        <v>452.66</v>
      </c>
      <c r="M124" t="s">
        <v>78</v>
      </c>
      <c r="N124">
        <v>0</v>
      </c>
      <c r="O124">
        <v>0</v>
      </c>
      <c r="P124" t="str">
        <f>VLOOKUP(A124,zamiana!A:B,2,0)</f>
        <v>ALSTOM VPF</v>
      </c>
      <c r="Q124" t="str">
        <f>VLOOKUP(C124,wyjątki!C:R,16,0)</f>
        <v>wyjątek ABA</v>
      </c>
    </row>
    <row r="125" spans="1:17" hidden="1" x14ac:dyDescent="0.3">
      <c r="A125" t="s">
        <v>475</v>
      </c>
      <c r="B125" t="s">
        <v>942</v>
      </c>
      <c r="C125" t="s">
        <v>2115</v>
      </c>
      <c r="D125" s="2" t="s">
        <v>170</v>
      </c>
      <c r="E125" s="2">
        <v>44922</v>
      </c>
      <c r="F125" t="s">
        <v>2487</v>
      </c>
      <c r="H125">
        <v>2588</v>
      </c>
      <c r="I125">
        <v>338</v>
      </c>
      <c r="J125">
        <v>3</v>
      </c>
      <c r="K125" t="s">
        <v>77</v>
      </c>
      <c r="L125">
        <v>451.77</v>
      </c>
      <c r="M125" t="s">
        <v>78</v>
      </c>
      <c r="N125">
        <v>0</v>
      </c>
      <c r="O125">
        <v>0</v>
      </c>
      <c r="P125" t="str">
        <f>VLOOKUP(A125,zamiana!A:B,2,0)</f>
        <v>ALSTOM SLZ</v>
      </c>
      <c r="Q125" t="e">
        <f>VLOOKUP(C125,wyjątki!C:R,16,0)</f>
        <v>#N/A</v>
      </c>
    </row>
    <row r="126" spans="1:17" hidden="1" x14ac:dyDescent="0.3">
      <c r="A126" t="s">
        <v>529</v>
      </c>
      <c r="B126" t="s">
        <v>942</v>
      </c>
      <c r="C126">
        <v>500567436</v>
      </c>
      <c r="D126" s="2" t="s">
        <v>4981</v>
      </c>
      <c r="E126" s="2">
        <v>45134</v>
      </c>
      <c r="F126" t="s">
        <v>7358</v>
      </c>
      <c r="H126">
        <v>2588</v>
      </c>
      <c r="I126">
        <v>126</v>
      </c>
      <c r="J126">
        <v>10</v>
      </c>
      <c r="K126" t="s">
        <v>77</v>
      </c>
      <c r="L126">
        <v>451.5</v>
      </c>
      <c r="M126" t="s">
        <v>78</v>
      </c>
      <c r="N126">
        <v>0</v>
      </c>
      <c r="O126">
        <v>0</v>
      </c>
      <c r="P126" t="str">
        <f>VLOOKUP(A126,zamiana!A:B,2,0)</f>
        <v>ALSTOM (ex. BT) GOE</v>
      </c>
      <c r="Q126" t="e">
        <f>VLOOKUP(C126,wyjątki!C:R,16,0)</f>
        <v>#N/A</v>
      </c>
    </row>
    <row r="127" spans="1:17" hidden="1" x14ac:dyDescent="0.3">
      <c r="A127" t="s">
        <v>107</v>
      </c>
      <c r="B127" t="s">
        <v>942</v>
      </c>
      <c r="C127" t="s">
        <v>268</v>
      </c>
      <c r="D127" s="2" t="s">
        <v>269</v>
      </c>
      <c r="E127" s="2">
        <v>44627</v>
      </c>
      <c r="F127" t="s">
        <v>452</v>
      </c>
      <c r="H127">
        <v>2588</v>
      </c>
      <c r="I127">
        <v>633</v>
      </c>
      <c r="J127">
        <v>20</v>
      </c>
      <c r="K127" t="s">
        <v>77</v>
      </c>
      <c r="L127">
        <v>440.4</v>
      </c>
      <c r="M127" t="s">
        <v>78</v>
      </c>
      <c r="N127">
        <v>0</v>
      </c>
      <c r="O127">
        <v>0</v>
      </c>
      <c r="P127" t="str">
        <f>VLOOKUP(A127,zamiana!A:B,2,0)</f>
        <v>ALSTOM SLZ</v>
      </c>
      <c r="Q127" t="e">
        <f>VLOOKUP(C127,wyjątki!C:R,16,0)</f>
        <v>#N/A</v>
      </c>
    </row>
    <row r="128" spans="1:17" hidden="1" x14ac:dyDescent="0.3">
      <c r="A128" t="s">
        <v>1143</v>
      </c>
      <c r="B128" t="s">
        <v>942</v>
      </c>
      <c r="C128" t="s">
        <v>4104</v>
      </c>
      <c r="D128" s="2" t="s">
        <v>87</v>
      </c>
      <c r="E128" s="2">
        <v>45089</v>
      </c>
      <c r="F128" t="s">
        <v>4173</v>
      </c>
      <c r="H128">
        <v>2588</v>
      </c>
      <c r="I128">
        <v>171</v>
      </c>
      <c r="J128">
        <v>4</v>
      </c>
      <c r="K128" t="s">
        <v>77</v>
      </c>
      <c r="L128">
        <v>440.08</v>
      </c>
      <c r="M128" t="s">
        <v>78</v>
      </c>
      <c r="N128">
        <v>0</v>
      </c>
      <c r="O128">
        <v>0</v>
      </c>
      <c r="P128" t="str">
        <f>VLOOKUP(A128,zamiana!A:B,2,0)</f>
        <v>ALSTOM KTW</v>
      </c>
      <c r="Q128" t="e">
        <f>VLOOKUP(C128,wyjątki!C:R,16,0)</f>
        <v>#N/A</v>
      </c>
    </row>
    <row r="129" spans="1:17" hidden="1" x14ac:dyDescent="0.3">
      <c r="A129" t="s">
        <v>58</v>
      </c>
      <c r="B129" t="s">
        <v>942</v>
      </c>
      <c r="C129">
        <v>16789</v>
      </c>
      <c r="D129" s="2" t="s">
        <v>2075</v>
      </c>
      <c r="E129" s="2">
        <v>44977</v>
      </c>
      <c r="F129" t="s">
        <v>2920</v>
      </c>
      <c r="H129">
        <v>2588</v>
      </c>
      <c r="I129">
        <v>283</v>
      </c>
      <c r="J129">
        <v>3</v>
      </c>
      <c r="K129" t="s">
        <v>77</v>
      </c>
      <c r="L129">
        <v>434.46</v>
      </c>
      <c r="M129" t="s">
        <v>78</v>
      </c>
      <c r="N129">
        <v>0</v>
      </c>
      <c r="O129">
        <v>0</v>
      </c>
      <c r="P129" t="str">
        <f>VLOOKUP(A129,zamiana!A:B,2,0)</f>
        <v>Impact</v>
      </c>
      <c r="Q129" t="e">
        <f>VLOOKUP(C129,wyjątki!C:R,16,0)</f>
        <v>#N/A</v>
      </c>
    </row>
    <row r="130" spans="1:17" hidden="1" x14ac:dyDescent="0.3">
      <c r="A130" t="s">
        <v>107</v>
      </c>
      <c r="B130" t="s">
        <v>942</v>
      </c>
      <c r="C130" t="s">
        <v>400</v>
      </c>
      <c r="D130" s="2" t="s">
        <v>140</v>
      </c>
      <c r="E130" s="2">
        <v>44686</v>
      </c>
      <c r="F130" t="s">
        <v>451</v>
      </c>
      <c r="H130">
        <v>2588</v>
      </c>
      <c r="I130">
        <v>574</v>
      </c>
      <c r="J130">
        <v>4</v>
      </c>
      <c r="K130" t="s">
        <v>77</v>
      </c>
      <c r="L130">
        <v>431.96</v>
      </c>
      <c r="M130" t="s">
        <v>78</v>
      </c>
      <c r="N130">
        <v>0</v>
      </c>
      <c r="O130">
        <v>0</v>
      </c>
      <c r="P130" t="str">
        <f>VLOOKUP(A130,zamiana!A:B,2,0)</f>
        <v>ALSTOM SLZ</v>
      </c>
      <c r="Q130" t="e">
        <f>VLOOKUP(C130,wyjątki!C:R,16,0)</f>
        <v>#N/A</v>
      </c>
    </row>
    <row r="131" spans="1:17" hidden="1" x14ac:dyDescent="0.3">
      <c r="A131" t="s">
        <v>554</v>
      </c>
      <c r="B131" t="s">
        <v>942</v>
      </c>
      <c r="C131" t="s">
        <v>2081</v>
      </c>
      <c r="D131" s="2" t="s">
        <v>957</v>
      </c>
      <c r="E131" s="2">
        <v>44909</v>
      </c>
      <c r="F131" t="s">
        <v>2488</v>
      </c>
      <c r="H131">
        <v>2588</v>
      </c>
      <c r="I131">
        <v>351</v>
      </c>
      <c r="J131">
        <v>16</v>
      </c>
      <c r="K131" t="s">
        <v>77</v>
      </c>
      <c r="L131">
        <v>428.48</v>
      </c>
      <c r="M131" t="s">
        <v>78</v>
      </c>
      <c r="N131">
        <v>0</v>
      </c>
      <c r="O131">
        <v>0</v>
      </c>
      <c r="P131" t="str">
        <f>VLOOKUP(A131,zamiana!A:B,2,0)</f>
        <v>ALSTOM (ex. BT) WRO</v>
      </c>
      <c r="Q131" t="e">
        <f>VLOOKUP(C131,wyjątki!C:R,16,0)</f>
        <v>#N/A</v>
      </c>
    </row>
    <row r="132" spans="1:17" hidden="1" x14ac:dyDescent="0.3">
      <c r="A132" t="s">
        <v>31</v>
      </c>
      <c r="B132" t="s">
        <v>942</v>
      </c>
      <c r="C132" t="s">
        <v>756</v>
      </c>
      <c r="D132" s="2" t="s">
        <v>757</v>
      </c>
      <c r="E132" s="2">
        <v>44468</v>
      </c>
      <c r="F132" t="s">
        <v>758</v>
      </c>
      <c r="H132">
        <v>2588</v>
      </c>
      <c r="I132">
        <v>792</v>
      </c>
      <c r="J132">
        <v>6</v>
      </c>
      <c r="K132" t="s">
        <v>77</v>
      </c>
      <c r="L132">
        <v>426.78</v>
      </c>
      <c r="M132" t="s">
        <v>78</v>
      </c>
      <c r="N132">
        <v>0</v>
      </c>
      <c r="O132">
        <v>0</v>
      </c>
      <c r="P132" t="str">
        <f>VLOOKUP(A132,zamiana!A:B,2,0)</f>
        <v>HYDRAULIK BAUTEILE</v>
      </c>
      <c r="Q132" t="e">
        <f>VLOOKUP(C132,wyjątki!C:R,16,0)</f>
        <v>#N/A</v>
      </c>
    </row>
    <row r="133" spans="1:17" hidden="1" x14ac:dyDescent="0.3">
      <c r="A133" t="s">
        <v>593</v>
      </c>
      <c r="B133" t="s">
        <v>942</v>
      </c>
      <c r="C133" t="s">
        <v>3321</v>
      </c>
      <c r="D133" s="2" t="s">
        <v>3322</v>
      </c>
      <c r="E133" s="2">
        <v>44994</v>
      </c>
      <c r="F133" t="s">
        <v>3323</v>
      </c>
      <c r="H133">
        <v>2588</v>
      </c>
      <c r="I133">
        <v>266</v>
      </c>
      <c r="J133">
        <v>12</v>
      </c>
      <c r="K133" t="s">
        <v>77</v>
      </c>
      <c r="L133">
        <v>420</v>
      </c>
      <c r="M133" t="s">
        <v>78</v>
      </c>
      <c r="N133">
        <v>0</v>
      </c>
      <c r="O133">
        <v>0</v>
      </c>
      <c r="P133" t="str">
        <f>VLOOKUP(A133,zamiana!A:B,2,0)</f>
        <v>ALSTOM (ex. BT) WRO</v>
      </c>
      <c r="Q133" t="e">
        <f>VLOOKUP(C133,wyjątki!C:R,16,0)</f>
        <v>#N/A</v>
      </c>
    </row>
    <row r="134" spans="1:17" hidden="1" x14ac:dyDescent="0.3">
      <c r="A134" t="s">
        <v>576</v>
      </c>
      <c r="B134" t="s">
        <v>942</v>
      </c>
      <c r="C134" t="s">
        <v>1823</v>
      </c>
      <c r="D134" s="2" t="s">
        <v>1823</v>
      </c>
      <c r="E134" s="2">
        <v>44887</v>
      </c>
      <c r="F134" t="s">
        <v>2347</v>
      </c>
      <c r="H134">
        <v>2588</v>
      </c>
      <c r="I134">
        <v>373</v>
      </c>
      <c r="J134">
        <v>5</v>
      </c>
      <c r="K134" t="s">
        <v>77</v>
      </c>
      <c r="L134">
        <v>419.45</v>
      </c>
      <c r="M134" t="s">
        <v>78</v>
      </c>
      <c r="N134">
        <v>0</v>
      </c>
      <c r="O134">
        <v>0</v>
      </c>
      <c r="P134" t="str">
        <f>VLOOKUP(A134,zamiana!A:B,2,0)</f>
        <v>ALSTOM (ex. BT) WRO</v>
      </c>
      <c r="Q134" t="e">
        <f>VLOOKUP(C134,wyjątki!C:R,16,0)</f>
        <v>#N/A</v>
      </c>
    </row>
    <row r="135" spans="1:17" hidden="1" x14ac:dyDescent="0.3">
      <c r="A135" t="s">
        <v>529</v>
      </c>
      <c r="B135" t="s">
        <v>942</v>
      </c>
      <c r="C135">
        <v>500608726</v>
      </c>
      <c r="D135" s="2">
        <v>500608726</v>
      </c>
      <c r="E135" s="2">
        <v>44890</v>
      </c>
      <c r="F135" t="s">
        <v>2348</v>
      </c>
      <c r="H135">
        <v>2588</v>
      </c>
      <c r="I135">
        <v>370</v>
      </c>
      <c r="J135">
        <v>1</v>
      </c>
      <c r="K135" t="s">
        <v>77</v>
      </c>
      <c r="L135">
        <v>417.91</v>
      </c>
      <c r="M135" t="s">
        <v>78</v>
      </c>
      <c r="N135">
        <v>0</v>
      </c>
      <c r="O135">
        <v>0</v>
      </c>
      <c r="P135" t="str">
        <f>VLOOKUP(A135,zamiana!A:B,2,0)</f>
        <v>ALSTOM (ex. BT) GOE</v>
      </c>
      <c r="Q135" t="e">
        <f>VLOOKUP(C135,wyjątki!C:R,16,0)</f>
        <v>#N/A</v>
      </c>
    </row>
    <row r="136" spans="1:17" hidden="1" x14ac:dyDescent="0.3">
      <c r="A136" t="s">
        <v>107</v>
      </c>
      <c r="B136" t="s">
        <v>942</v>
      </c>
      <c r="C136" t="s">
        <v>450</v>
      </c>
      <c r="D136" s="2" t="s">
        <v>140</v>
      </c>
      <c r="E136" s="2">
        <v>44512</v>
      </c>
      <c r="F136" t="s">
        <v>426</v>
      </c>
      <c r="H136">
        <v>2588</v>
      </c>
      <c r="I136">
        <v>748</v>
      </c>
      <c r="J136">
        <v>4</v>
      </c>
      <c r="K136" t="s">
        <v>77</v>
      </c>
      <c r="L136">
        <v>415.88</v>
      </c>
      <c r="M136" t="s">
        <v>78</v>
      </c>
      <c r="N136">
        <v>0</v>
      </c>
      <c r="O136">
        <v>0</v>
      </c>
      <c r="P136" t="str">
        <f>VLOOKUP(A136,zamiana!A:B,2,0)</f>
        <v>ALSTOM SLZ</v>
      </c>
      <c r="Q136" t="e">
        <f>VLOOKUP(C136,wyjątki!C:R,16,0)</f>
        <v>#N/A</v>
      </c>
    </row>
    <row r="137" spans="1:17" hidden="1" x14ac:dyDescent="0.3">
      <c r="A137" t="s">
        <v>15</v>
      </c>
      <c r="B137" t="s">
        <v>942</v>
      </c>
      <c r="C137" t="s">
        <v>907</v>
      </c>
      <c r="D137" s="2" t="s">
        <v>908</v>
      </c>
      <c r="E137" s="2">
        <v>44735</v>
      </c>
      <c r="F137" t="s">
        <v>909</v>
      </c>
      <c r="H137">
        <v>2588</v>
      </c>
      <c r="I137">
        <v>525</v>
      </c>
      <c r="J137">
        <v>1</v>
      </c>
      <c r="K137" t="s">
        <v>77</v>
      </c>
      <c r="L137">
        <v>413.87</v>
      </c>
      <c r="M137" t="s">
        <v>78</v>
      </c>
      <c r="N137">
        <v>0</v>
      </c>
      <c r="O137">
        <v>0</v>
      </c>
      <c r="P137" t="str">
        <f>VLOOKUP(A137,zamiana!A:B,2,0)</f>
        <v>ZRE</v>
      </c>
      <c r="Q137" t="e">
        <f>VLOOKUP(C137,wyjątki!C:R,16,0)</f>
        <v>#N/A</v>
      </c>
    </row>
    <row r="138" spans="1:17" hidden="1" x14ac:dyDescent="0.3">
      <c r="A138" t="s">
        <v>1959</v>
      </c>
      <c r="B138" t="s">
        <v>942</v>
      </c>
      <c r="C138" t="s">
        <v>2489</v>
      </c>
      <c r="D138" s="2" t="s">
        <v>2490</v>
      </c>
      <c r="E138" s="2">
        <v>44908</v>
      </c>
      <c r="F138" t="s">
        <v>2491</v>
      </c>
      <c r="H138">
        <v>2588</v>
      </c>
      <c r="I138">
        <v>352</v>
      </c>
      <c r="J138">
        <v>13</v>
      </c>
      <c r="K138" t="s">
        <v>77</v>
      </c>
      <c r="L138">
        <v>411.45</v>
      </c>
      <c r="M138" t="s">
        <v>78</v>
      </c>
      <c r="N138">
        <v>0</v>
      </c>
      <c r="O138">
        <v>0</v>
      </c>
      <c r="P138" t="str">
        <f>VLOOKUP(A138,zamiana!A:B,2,0)</f>
        <v>ALSTOM KTW</v>
      </c>
      <c r="Q138" t="str">
        <f>VLOOKUP(C138,wyjątki!C:R,16,0)</f>
        <v>wyjatek SDE</v>
      </c>
    </row>
    <row r="139" spans="1:17" hidden="1" x14ac:dyDescent="0.3">
      <c r="A139" t="s">
        <v>31</v>
      </c>
      <c r="B139" t="s">
        <v>942</v>
      </c>
      <c r="C139" t="s">
        <v>2349</v>
      </c>
      <c r="D139" s="2" t="s">
        <v>2349</v>
      </c>
      <c r="E139" s="2">
        <v>44887</v>
      </c>
      <c r="F139" t="s">
        <v>2350</v>
      </c>
      <c r="H139">
        <v>2588</v>
      </c>
      <c r="I139">
        <v>373</v>
      </c>
      <c r="J139">
        <v>4</v>
      </c>
      <c r="K139" t="s">
        <v>77</v>
      </c>
      <c r="L139">
        <v>407.24</v>
      </c>
      <c r="M139" t="s">
        <v>78</v>
      </c>
      <c r="N139">
        <v>0</v>
      </c>
      <c r="O139">
        <v>0</v>
      </c>
      <c r="P139" t="str">
        <f>VLOOKUP(A139,zamiana!A:B,2,0)</f>
        <v>HYDRAULIK BAUTEILE</v>
      </c>
      <c r="Q139" t="e">
        <f>VLOOKUP(C139,wyjątki!C:R,16,0)</f>
        <v>#N/A</v>
      </c>
    </row>
    <row r="140" spans="1:17" hidden="1" x14ac:dyDescent="0.3">
      <c r="A140" t="s">
        <v>521</v>
      </c>
      <c r="B140" t="s">
        <v>942</v>
      </c>
      <c r="C140">
        <v>500634278</v>
      </c>
      <c r="D140" s="2">
        <v>500634278</v>
      </c>
      <c r="E140" s="2">
        <v>45106</v>
      </c>
      <c r="F140" t="s">
        <v>4174</v>
      </c>
      <c r="H140">
        <v>2588</v>
      </c>
      <c r="I140">
        <v>154</v>
      </c>
      <c r="J140">
        <v>18</v>
      </c>
      <c r="K140" t="s">
        <v>77</v>
      </c>
      <c r="L140">
        <v>406.98</v>
      </c>
      <c r="M140" t="s">
        <v>78</v>
      </c>
      <c r="N140">
        <v>0</v>
      </c>
      <c r="O140">
        <v>0</v>
      </c>
      <c r="P140" t="str">
        <f>VLOOKUP(A140,zamiana!A:B,2,0)</f>
        <v>ALSTOM (ex. BT) BAU</v>
      </c>
      <c r="Q140" t="e">
        <f>VLOOKUP(C140,wyjątki!C:R,16,0)</f>
        <v>#N/A</v>
      </c>
    </row>
    <row r="141" spans="1:17" hidden="1" x14ac:dyDescent="0.3">
      <c r="A141" t="s">
        <v>31</v>
      </c>
      <c r="B141" t="s">
        <v>942</v>
      </c>
      <c r="C141" t="s">
        <v>752</v>
      </c>
      <c r="D141" s="2" t="s">
        <v>753</v>
      </c>
      <c r="E141" s="2">
        <v>44787</v>
      </c>
      <c r="F141" t="s">
        <v>755</v>
      </c>
      <c r="H141">
        <v>2588</v>
      </c>
      <c r="I141">
        <v>473</v>
      </c>
      <c r="J141">
        <v>1</v>
      </c>
      <c r="K141" t="s">
        <v>77</v>
      </c>
      <c r="L141">
        <v>406.57</v>
      </c>
      <c r="M141" t="s">
        <v>78</v>
      </c>
      <c r="N141">
        <v>0</v>
      </c>
      <c r="O141">
        <v>0</v>
      </c>
      <c r="P141" t="e">
        <f>Q141</f>
        <v>#N/A</v>
      </c>
      <c r="Q141" t="e">
        <f>VLOOKUP(C141,wyjątki!C:R,16,0)</f>
        <v>#N/A</v>
      </c>
    </row>
    <row r="142" spans="1:17" hidden="1" x14ac:dyDescent="0.3">
      <c r="A142" t="s">
        <v>31</v>
      </c>
      <c r="B142" t="s">
        <v>942</v>
      </c>
      <c r="C142" t="s">
        <v>752</v>
      </c>
      <c r="D142" s="2" t="s">
        <v>753</v>
      </c>
      <c r="E142" s="2">
        <v>44756</v>
      </c>
      <c r="F142" t="s">
        <v>754</v>
      </c>
      <c r="H142">
        <v>2588</v>
      </c>
      <c r="I142">
        <v>504</v>
      </c>
      <c r="J142">
        <v>1</v>
      </c>
      <c r="K142" t="s">
        <v>77</v>
      </c>
      <c r="L142">
        <v>406.5</v>
      </c>
      <c r="M142" t="s">
        <v>78</v>
      </c>
      <c r="N142">
        <v>0</v>
      </c>
      <c r="O142">
        <v>0</v>
      </c>
      <c r="P142" t="str">
        <f>VLOOKUP(A142,zamiana!A:B,2,0)</f>
        <v>HYDRAULIK BAUTEILE</v>
      </c>
      <c r="Q142" t="e">
        <f>VLOOKUP(C142,wyjątki!C:R,16,0)</f>
        <v>#N/A</v>
      </c>
    </row>
    <row r="143" spans="1:17" hidden="1" x14ac:dyDescent="0.3">
      <c r="A143" t="s">
        <v>803</v>
      </c>
      <c r="B143" t="s">
        <v>942</v>
      </c>
      <c r="C143" t="s">
        <v>806</v>
      </c>
      <c r="D143" s="2" t="s">
        <v>806</v>
      </c>
      <c r="E143" s="2">
        <v>44650</v>
      </c>
      <c r="F143" t="s">
        <v>288</v>
      </c>
      <c r="H143">
        <v>2588</v>
      </c>
      <c r="I143">
        <v>610</v>
      </c>
      <c r="J143">
        <v>5</v>
      </c>
      <c r="K143" t="s">
        <v>77</v>
      </c>
      <c r="L143">
        <v>406.05</v>
      </c>
      <c r="M143" t="s">
        <v>78</v>
      </c>
      <c r="N143">
        <v>0</v>
      </c>
      <c r="O143">
        <v>0</v>
      </c>
      <c r="P143" t="str">
        <f>VLOOKUP(A143,zamiana!A:B,2,0)</f>
        <v>ALSTOM KTW</v>
      </c>
      <c r="Q143" t="str">
        <f>VLOOKUP(C143,wyjątki!C:R,16,0)</f>
        <v>wyjatek SDE</v>
      </c>
    </row>
    <row r="144" spans="1:17" hidden="1" x14ac:dyDescent="0.3">
      <c r="A144" t="s">
        <v>521</v>
      </c>
      <c r="B144" t="s">
        <v>942</v>
      </c>
      <c r="C144" t="s">
        <v>3113</v>
      </c>
      <c r="D144" s="2" t="s">
        <v>3114</v>
      </c>
      <c r="E144" s="2">
        <v>45022</v>
      </c>
      <c r="F144" t="s">
        <v>3471</v>
      </c>
      <c r="H144">
        <v>2588</v>
      </c>
      <c r="I144">
        <v>238</v>
      </c>
      <c r="J144">
        <v>21</v>
      </c>
      <c r="K144" t="s">
        <v>77</v>
      </c>
      <c r="L144">
        <v>401.52</v>
      </c>
      <c r="M144" t="s">
        <v>78</v>
      </c>
      <c r="N144">
        <v>0</v>
      </c>
      <c r="O144">
        <v>0</v>
      </c>
      <c r="P144" t="str">
        <f>VLOOKUP(A144,zamiana!A:B,2,0)</f>
        <v>ALSTOM (ex. BT) BAU</v>
      </c>
      <c r="Q144" t="e">
        <f>VLOOKUP(C144,wyjątki!C:R,16,0)</f>
        <v>#N/A</v>
      </c>
    </row>
    <row r="145" spans="1:17" hidden="1" x14ac:dyDescent="0.3">
      <c r="A145" t="s">
        <v>770</v>
      </c>
      <c r="B145" t="s">
        <v>942</v>
      </c>
      <c r="C145" t="s">
        <v>771</v>
      </c>
      <c r="D145" s="2" t="s">
        <v>771</v>
      </c>
      <c r="E145" s="2">
        <v>44386</v>
      </c>
      <c r="F145" t="s">
        <v>777</v>
      </c>
      <c r="H145">
        <v>2588</v>
      </c>
      <c r="I145">
        <v>874</v>
      </c>
      <c r="J145">
        <v>24</v>
      </c>
      <c r="K145" t="s">
        <v>77</v>
      </c>
      <c r="L145">
        <v>396.48</v>
      </c>
      <c r="M145" t="s">
        <v>78</v>
      </c>
      <c r="N145">
        <v>0</v>
      </c>
      <c r="O145">
        <v>0</v>
      </c>
      <c r="P145" t="str">
        <f>VLOOKUP(A145,zamiana!A:B,2,0)</f>
        <v>ALSTOM KTW</v>
      </c>
      <c r="Q145" t="e">
        <f>VLOOKUP(C145,wyjątki!C:R,16,0)</f>
        <v>#N/A</v>
      </c>
    </row>
    <row r="146" spans="1:17" hidden="1" x14ac:dyDescent="0.3">
      <c r="A146" t="s">
        <v>107</v>
      </c>
      <c r="B146" t="s">
        <v>942</v>
      </c>
      <c r="C146" t="s">
        <v>448</v>
      </c>
      <c r="D146" s="2" t="s">
        <v>448</v>
      </c>
      <c r="E146" s="2">
        <v>44740</v>
      </c>
      <c r="F146" t="s">
        <v>449</v>
      </c>
      <c r="H146">
        <v>2588</v>
      </c>
      <c r="I146">
        <v>520</v>
      </c>
      <c r="J146">
        <v>2</v>
      </c>
      <c r="K146" t="s">
        <v>77</v>
      </c>
      <c r="L146">
        <v>391.26</v>
      </c>
      <c r="M146" t="s">
        <v>78</v>
      </c>
      <c r="N146">
        <v>0</v>
      </c>
      <c r="O146">
        <v>0</v>
      </c>
      <c r="P146" t="str">
        <f>VLOOKUP(A146,zamiana!A:B,2,0)</f>
        <v>ALSTOM SLZ</v>
      </c>
      <c r="Q146" t="e">
        <f>VLOOKUP(C146,wyjątki!C:R,16,0)</f>
        <v>#N/A</v>
      </c>
    </row>
    <row r="147" spans="1:17" hidden="1" x14ac:dyDescent="0.3">
      <c r="A147" t="s">
        <v>1143</v>
      </c>
      <c r="B147" t="s">
        <v>942</v>
      </c>
      <c r="C147" t="s">
        <v>4107</v>
      </c>
      <c r="D147" s="2" t="s">
        <v>4108</v>
      </c>
      <c r="E147" s="2">
        <v>45133</v>
      </c>
      <c r="F147" t="s">
        <v>5125</v>
      </c>
      <c r="H147">
        <v>2588</v>
      </c>
      <c r="I147">
        <v>127</v>
      </c>
      <c r="J147">
        <v>1</v>
      </c>
      <c r="K147" t="s">
        <v>77</v>
      </c>
      <c r="L147">
        <v>389.8</v>
      </c>
      <c r="M147" t="s">
        <v>78</v>
      </c>
      <c r="N147">
        <v>0</v>
      </c>
      <c r="O147">
        <v>0</v>
      </c>
      <c r="P147" t="str">
        <f>VLOOKUP(A147,zamiana!A:B,2,0)</f>
        <v>ALSTOM KTW</v>
      </c>
      <c r="Q147" t="e">
        <f>VLOOKUP(C147,wyjątki!C:R,16,0)</f>
        <v>#N/A</v>
      </c>
    </row>
    <row r="148" spans="1:17" hidden="1" x14ac:dyDescent="0.3">
      <c r="A148" t="s">
        <v>554</v>
      </c>
      <c r="B148" t="s">
        <v>942</v>
      </c>
      <c r="C148" t="s">
        <v>1709</v>
      </c>
      <c r="D148" s="2" t="s">
        <v>1709</v>
      </c>
      <c r="E148" s="2">
        <v>45030</v>
      </c>
      <c r="F148" t="s">
        <v>3472</v>
      </c>
      <c r="H148">
        <v>2588</v>
      </c>
      <c r="I148">
        <v>230</v>
      </c>
      <c r="J148">
        <v>6</v>
      </c>
      <c r="K148" t="s">
        <v>77</v>
      </c>
      <c r="L148">
        <v>389.28</v>
      </c>
      <c r="M148" t="s">
        <v>78</v>
      </c>
      <c r="N148">
        <v>0</v>
      </c>
      <c r="O148">
        <v>0</v>
      </c>
      <c r="P148" t="str">
        <f>VLOOKUP(A148,zamiana!A:B,2,0)</f>
        <v>ALSTOM (ex. BT) WRO</v>
      </c>
      <c r="Q148" t="e">
        <f>VLOOKUP(C148,wyjątki!C:R,16,0)</f>
        <v>#N/A</v>
      </c>
    </row>
    <row r="149" spans="1:17" hidden="1" x14ac:dyDescent="0.3">
      <c r="A149" t="s">
        <v>107</v>
      </c>
      <c r="B149" t="s">
        <v>942</v>
      </c>
      <c r="C149" t="s">
        <v>2475</v>
      </c>
      <c r="D149" s="2" t="s">
        <v>407</v>
      </c>
      <c r="E149" s="2">
        <v>44936</v>
      </c>
      <c r="F149" t="s">
        <v>2728</v>
      </c>
      <c r="H149">
        <v>2588</v>
      </c>
      <c r="I149">
        <v>324</v>
      </c>
      <c r="J149">
        <v>4</v>
      </c>
      <c r="K149" t="s">
        <v>77</v>
      </c>
      <c r="L149">
        <v>386.84</v>
      </c>
      <c r="M149" t="s">
        <v>78</v>
      </c>
      <c r="N149">
        <v>0</v>
      </c>
      <c r="O149">
        <v>0</v>
      </c>
      <c r="P149" t="e">
        <f>Q149</f>
        <v>#N/A</v>
      </c>
      <c r="Q149" t="e">
        <f>VLOOKUP(C149,wyjątki!C:R,16,0)</f>
        <v>#N/A</v>
      </c>
    </row>
    <row r="150" spans="1:17" hidden="1" x14ac:dyDescent="0.3">
      <c r="A150" t="s">
        <v>107</v>
      </c>
      <c r="B150" t="s">
        <v>942</v>
      </c>
      <c r="C150" t="s">
        <v>445</v>
      </c>
      <c r="D150" s="2" t="s">
        <v>446</v>
      </c>
      <c r="E150" s="2">
        <v>44666</v>
      </c>
      <c r="F150" t="s">
        <v>447</v>
      </c>
      <c r="H150">
        <v>2588</v>
      </c>
      <c r="I150">
        <v>594</v>
      </c>
      <c r="J150">
        <v>14</v>
      </c>
      <c r="K150" t="s">
        <v>77</v>
      </c>
      <c r="L150">
        <v>384.72</v>
      </c>
      <c r="M150" t="s">
        <v>78</v>
      </c>
      <c r="N150">
        <v>0</v>
      </c>
      <c r="O150">
        <v>0</v>
      </c>
      <c r="P150" t="str">
        <f>VLOOKUP(A150,zamiana!A:B,2,0)</f>
        <v>ALSTOM SLZ</v>
      </c>
      <c r="Q150" t="e">
        <f>VLOOKUP(C150,wyjątki!C:R,16,0)</f>
        <v>#N/A</v>
      </c>
    </row>
    <row r="151" spans="1:17" hidden="1" x14ac:dyDescent="0.3">
      <c r="A151" t="s">
        <v>30</v>
      </c>
      <c r="B151" t="s">
        <v>942</v>
      </c>
      <c r="C151" t="s">
        <v>4170</v>
      </c>
      <c r="D151" s="2" t="s">
        <v>79</v>
      </c>
      <c r="E151" s="2">
        <v>45020</v>
      </c>
      <c r="F151" t="s">
        <v>4165</v>
      </c>
      <c r="H151">
        <v>2588</v>
      </c>
      <c r="I151">
        <v>240</v>
      </c>
      <c r="J151">
        <v>57</v>
      </c>
      <c r="K151" t="s">
        <v>77</v>
      </c>
      <c r="L151">
        <v>375.63</v>
      </c>
      <c r="M151" t="s">
        <v>78</v>
      </c>
      <c r="N151">
        <v>0</v>
      </c>
      <c r="O151">
        <v>0</v>
      </c>
      <c r="P151" t="str">
        <f>VLOOKUP(A151,zamiana!A:B,2,0)</f>
        <v>ALSTOM VPF</v>
      </c>
      <c r="Q151" t="str">
        <f>VLOOKUP(C151,wyjątki!C:R,16,0)</f>
        <v>wyjątek ABA</v>
      </c>
    </row>
    <row r="152" spans="1:17" hidden="1" x14ac:dyDescent="0.3">
      <c r="A152" t="s">
        <v>102</v>
      </c>
      <c r="B152" t="s">
        <v>942</v>
      </c>
      <c r="C152" t="s">
        <v>2899</v>
      </c>
      <c r="D152" s="2" t="s">
        <v>2900</v>
      </c>
      <c r="E152" s="2">
        <v>45012</v>
      </c>
      <c r="F152" t="s">
        <v>3260</v>
      </c>
      <c r="H152">
        <v>2588</v>
      </c>
      <c r="I152">
        <v>248</v>
      </c>
      <c r="J152">
        <v>1</v>
      </c>
      <c r="K152" t="s">
        <v>77</v>
      </c>
      <c r="L152">
        <v>367.76</v>
      </c>
      <c r="M152" t="s">
        <v>78</v>
      </c>
      <c r="N152">
        <v>0</v>
      </c>
      <c r="O152">
        <v>0</v>
      </c>
      <c r="P152" t="str">
        <f>VLOOKUP(A152,zamiana!A:B,2,0)</f>
        <v>ALSTOM KTW</v>
      </c>
      <c r="Q152" t="e">
        <f>VLOOKUP(C152,wyjątki!C:R,16,0)</f>
        <v>#N/A</v>
      </c>
    </row>
    <row r="153" spans="1:17" hidden="1" x14ac:dyDescent="0.3">
      <c r="A153" t="s">
        <v>521</v>
      </c>
      <c r="B153" t="s">
        <v>942</v>
      </c>
      <c r="C153" t="s">
        <v>4972</v>
      </c>
      <c r="D153" s="2" t="s">
        <v>4972</v>
      </c>
      <c r="E153" s="2">
        <v>45124</v>
      </c>
      <c r="F153" t="s">
        <v>5126</v>
      </c>
      <c r="H153">
        <v>2588</v>
      </c>
      <c r="I153">
        <v>136</v>
      </c>
      <c r="J153">
        <v>8</v>
      </c>
      <c r="K153" t="s">
        <v>77</v>
      </c>
      <c r="L153">
        <v>363.12</v>
      </c>
      <c r="M153" t="s">
        <v>78</v>
      </c>
      <c r="N153">
        <v>0</v>
      </c>
      <c r="O153">
        <v>0</v>
      </c>
      <c r="P153" t="str">
        <f>VLOOKUP(A153,zamiana!A:B,2,0)</f>
        <v>ALSTOM (ex. BT) BAU</v>
      </c>
      <c r="Q153" t="e">
        <f>VLOOKUP(C153,wyjątki!C:R,16,0)</f>
        <v>#N/A</v>
      </c>
    </row>
    <row r="154" spans="1:17" hidden="1" x14ac:dyDescent="0.3">
      <c r="A154" t="s">
        <v>107</v>
      </c>
      <c r="B154" t="s">
        <v>942</v>
      </c>
      <c r="C154" t="s">
        <v>2471</v>
      </c>
      <c r="D154" s="2" t="s">
        <v>407</v>
      </c>
      <c r="E154" s="2">
        <v>44943</v>
      </c>
      <c r="F154" t="s">
        <v>2712</v>
      </c>
      <c r="H154">
        <v>2588</v>
      </c>
      <c r="I154">
        <v>317</v>
      </c>
      <c r="J154">
        <v>5</v>
      </c>
      <c r="K154" t="s">
        <v>77</v>
      </c>
      <c r="L154">
        <v>357.3</v>
      </c>
      <c r="M154" t="s">
        <v>78</v>
      </c>
      <c r="N154">
        <v>0</v>
      </c>
      <c r="O154">
        <v>0</v>
      </c>
      <c r="P154" t="str">
        <f>VLOOKUP(A154,zamiana!A:B,2,0)</f>
        <v>ALSTOM SLZ</v>
      </c>
      <c r="Q154" t="e">
        <f>VLOOKUP(C154,wyjątki!C:R,16,0)</f>
        <v>#N/A</v>
      </c>
    </row>
    <row r="155" spans="1:17" hidden="1" x14ac:dyDescent="0.3">
      <c r="A155" t="s">
        <v>858</v>
      </c>
      <c r="B155" t="s">
        <v>942</v>
      </c>
      <c r="C155" t="s">
        <v>859</v>
      </c>
      <c r="D155" s="2" t="s">
        <v>859</v>
      </c>
      <c r="E155" s="2">
        <v>44320</v>
      </c>
      <c r="F155" t="s">
        <v>860</v>
      </c>
      <c r="H155">
        <v>2588</v>
      </c>
      <c r="I155">
        <v>940</v>
      </c>
      <c r="J155">
        <v>4</v>
      </c>
      <c r="K155" t="s">
        <v>77</v>
      </c>
      <c r="L155">
        <v>353.48</v>
      </c>
      <c r="M155" t="s">
        <v>78</v>
      </c>
      <c r="N155">
        <v>0</v>
      </c>
      <c r="O155">
        <v>0</v>
      </c>
      <c r="P155" t="str">
        <f>VLOOKUP(A155,zamiana!A:B,2,0)</f>
        <v>ALSTOM KTW</v>
      </c>
      <c r="Q155" t="e">
        <f>VLOOKUP(C155,wyjątki!C:R,16,0)</f>
        <v>#N/A</v>
      </c>
    </row>
    <row r="156" spans="1:17" hidden="1" x14ac:dyDescent="0.3">
      <c r="A156" t="s">
        <v>521</v>
      </c>
      <c r="B156" t="s">
        <v>942</v>
      </c>
      <c r="C156" t="s">
        <v>2566</v>
      </c>
      <c r="D156" s="2" t="s">
        <v>2567</v>
      </c>
      <c r="E156" s="2">
        <v>44965</v>
      </c>
      <c r="F156" t="s">
        <v>2904</v>
      </c>
      <c r="H156">
        <v>2588</v>
      </c>
      <c r="I156">
        <v>295</v>
      </c>
      <c r="J156">
        <v>12</v>
      </c>
      <c r="K156" t="s">
        <v>77</v>
      </c>
      <c r="L156">
        <v>352.56</v>
      </c>
      <c r="M156" t="s">
        <v>78</v>
      </c>
      <c r="N156">
        <v>0</v>
      </c>
      <c r="O156">
        <v>0</v>
      </c>
      <c r="P156" t="str">
        <f>VLOOKUP(A156,zamiana!A:B,2,0)</f>
        <v>ALSTOM (ex. BT) BAU</v>
      </c>
      <c r="Q156" t="e">
        <f>VLOOKUP(C156,wyjątki!C:R,16,0)</f>
        <v>#N/A</v>
      </c>
    </row>
    <row r="157" spans="1:17" hidden="1" x14ac:dyDescent="0.3">
      <c r="A157" t="s">
        <v>58</v>
      </c>
      <c r="B157" t="s">
        <v>942</v>
      </c>
      <c r="C157">
        <v>18162</v>
      </c>
      <c r="D157" s="2" t="s">
        <v>2870</v>
      </c>
      <c r="E157" s="2">
        <v>45133</v>
      </c>
      <c r="F157" t="s">
        <v>5127</v>
      </c>
      <c r="H157">
        <v>2588</v>
      </c>
      <c r="I157">
        <v>127</v>
      </c>
      <c r="J157">
        <v>1</v>
      </c>
      <c r="K157" t="s">
        <v>77</v>
      </c>
      <c r="L157">
        <v>349.53</v>
      </c>
      <c r="M157" t="s">
        <v>78</v>
      </c>
      <c r="N157">
        <v>0</v>
      </c>
      <c r="O157">
        <v>0</v>
      </c>
      <c r="P157" t="str">
        <f>VLOOKUP(A157,zamiana!A:B,2,0)</f>
        <v>Impact</v>
      </c>
      <c r="Q157" t="e">
        <f>VLOOKUP(C157,wyjątki!C:R,16,0)</f>
        <v>#N/A</v>
      </c>
    </row>
    <row r="158" spans="1:17" hidden="1" x14ac:dyDescent="0.3">
      <c r="A158" t="s">
        <v>58</v>
      </c>
      <c r="B158" t="s">
        <v>942</v>
      </c>
      <c r="C158">
        <v>18162</v>
      </c>
      <c r="D158" s="2" t="s">
        <v>2870</v>
      </c>
      <c r="E158" s="2">
        <v>45133</v>
      </c>
      <c r="F158" t="s">
        <v>5127</v>
      </c>
      <c r="H158">
        <v>2588</v>
      </c>
      <c r="I158">
        <v>127</v>
      </c>
      <c r="J158">
        <v>1</v>
      </c>
      <c r="K158" t="s">
        <v>77</v>
      </c>
      <c r="L158">
        <v>349.53</v>
      </c>
      <c r="M158" t="s">
        <v>78</v>
      </c>
      <c r="N158">
        <v>0</v>
      </c>
      <c r="O158">
        <v>0</v>
      </c>
      <c r="P158" t="str">
        <f>VLOOKUP(A158,zamiana!A:B,2,0)</f>
        <v>Impact</v>
      </c>
      <c r="Q158" t="e">
        <f>VLOOKUP(C158,wyjątki!C:R,16,0)</f>
        <v>#N/A</v>
      </c>
    </row>
    <row r="159" spans="1:17" hidden="1" x14ac:dyDescent="0.3">
      <c r="A159" t="s">
        <v>58</v>
      </c>
      <c r="B159" t="s">
        <v>942</v>
      </c>
      <c r="C159">
        <v>18162</v>
      </c>
      <c r="D159" s="2" t="s">
        <v>2870</v>
      </c>
      <c r="E159" s="2">
        <v>45133</v>
      </c>
      <c r="F159" t="s">
        <v>5127</v>
      </c>
      <c r="H159">
        <v>2588</v>
      </c>
      <c r="I159">
        <v>127</v>
      </c>
      <c r="J159">
        <v>1</v>
      </c>
      <c r="K159" t="s">
        <v>77</v>
      </c>
      <c r="L159">
        <v>349.53</v>
      </c>
      <c r="M159" t="s">
        <v>78</v>
      </c>
      <c r="N159">
        <v>0</v>
      </c>
      <c r="O159">
        <v>0</v>
      </c>
      <c r="P159" t="str">
        <f>VLOOKUP(A159,zamiana!A:B,2,0)</f>
        <v>Impact</v>
      </c>
      <c r="Q159" t="e">
        <f>VLOOKUP(C159,wyjątki!C:R,16,0)</f>
        <v>#N/A</v>
      </c>
    </row>
    <row r="160" spans="1:17" hidden="1" x14ac:dyDescent="0.3">
      <c r="A160" t="s">
        <v>593</v>
      </c>
      <c r="B160" t="s">
        <v>942</v>
      </c>
      <c r="C160" t="s">
        <v>597</v>
      </c>
      <c r="D160" s="2" t="s">
        <v>597</v>
      </c>
      <c r="E160" s="2">
        <v>44756</v>
      </c>
      <c r="F160" t="s">
        <v>83</v>
      </c>
      <c r="H160">
        <v>2588</v>
      </c>
      <c r="I160">
        <v>504</v>
      </c>
      <c r="J160">
        <v>46</v>
      </c>
      <c r="K160" t="s">
        <v>77</v>
      </c>
      <c r="L160">
        <v>348.68</v>
      </c>
      <c r="M160" t="s">
        <v>78</v>
      </c>
      <c r="N160">
        <v>0</v>
      </c>
      <c r="O160">
        <v>0</v>
      </c>
      <c r="P160" t="str">
        <f>VLOOKUP(A160,zamiana!A:B,2,0)</f>
        <v>ALSTOM (ex. BT) WRO</v>
      </c>
      <c r="Q160" t="e">
        <f>VLOOKUP(C160,wyjątki!C:R,16,0)</f>
        <v>#N/A</v>
      </c>
    </row>
    <row r="161" spans="1:17" hidden="1" x14ac:dyDescent="0.3">
      <c r="A161" t="s">
        <v>821</v>
      </c>
      <c r="B161" t="s">
        <v>942</v>
      </c>
      <c r="C161" t="s">
        <v>825</v>
      </c>
      <c r="D161" s="2" t="s">
        <v>825</v>
      </c>
      <c r="E161" s="2">
        <v>44413</v>
      </c>
      <c r="F161" t="s">
        <v>842</v>
      </c>
      <c r="H161">
        <v>2588</v>
      </c>
      <c r="I161">
        <v>847</v>
      </c>
      <c r="J161">
        <v>11</v>
      </c>
      <c r="K161" t="s">
        <v>77</v>
      </c>
      <c r="L161">
        <v>346.17</v>
      </c>
      <c r="M161" t="s">
        <v>78</v>
      </c>
      <c r="N161">
        <v>0</v>
      </c>
      <c r="O161">
        <v>0</v>
      </c>
      <c r="P161" t="str">
        <f>VLOOKUP(A161,zamiana!A:B,2,0)</f>
        <v>ALSTOM KTW</v>
      </c>
      <c r="Q161" t="e">
        <f>VLOOKUP(C161,wyjątki!C:R,16,0)</f>
        <v>#N/A</v>
      </c>
    </row>
    <row r="162" spans="1:17" hidden="1" x14ac:dyDescent="0.3">
      <c r="A162" t="s">
        <v>821</v>
      </c>
      <c r="B162" t="s">
        <v>942</v>
      </c>
      <c r="C162" t="s">
        <v>840</v>
      </c>
      <c r="D162" s="2" t="s">
        <v>840</v>
      </c>
      <c r="E162" s="2">
        <v>44679</v>
      </c>
      <c r="F162" t="s">
        <v>841</v>
      </c>
      <c r="H162">
        <v>2588</v>
      </c>
      <c r="I162">
        <v>581</v>
      </c>
      <c r="J162">
        <v>4</v>
      </c>
      <c r="K162" t="s">
        <v>77</v>
      </c>
      <c r="L162">
        <v>342.16</v>
      </c>
      <c r="M162" t="s">
        <v>78</v>
      </c>
      <c r="N162">
        <v>0</v>
      </c>
      <c r="O162">
        <v>0</v>
      </c>
      <c r="P162" t="str">
        <f>VLOOKUP(A162,zamiana!A:B,2,0)</f>
        <v>ALSTOM KTW</v>
      </c>
      <c r="Q162" t="e">
        <f>VLOOKUP(C162,wyjątki!C:R,16,0)</f>
        <v>#N/A</v>
      </c>
    </row>
    <row r="163" spans="1:17" hidden="1" x14ac:dyDescent="0.3">
      <c r="A163" t="s">
        <v>521</v>
      </c>
      <c r="B163" t="s">
        <v>942</v>
      </c>
      <c r="C163" t="s">
        <v>2039</v>
      </c>
      <c r="D163" s="2" t="s">
        <v>2040</v>
      </c>
      <c r="E163" s="2">
        <v>44995</v>
      </c>
      <c r="F163" t="s">
        <v>3315</v>
      </c>
      <c r="H163">
        <v>2588</v>
      </c>
      <c r="I163">
        <v>265</v>
      </c>
      <c r="J163">
        <v>17</v>
      </c>
      <c r="K163" t="s">
        <v>77</v>
      </c>
      <c r="L163">
        <v>340.34</v>
      </c>
      <c r="M163" t="s">
        <v>78</v>
      </c>
      <c r="N163">
        <v>0</v>
      </c>
      <c r="O163">
        <v>0</v>
      </c>
      <c r="P163" t="str">
        <f>VLOOKUP(A163,zamiana!A:B,2,0)</f>
        <v>ALSTOM (ex. BT) BAU</v>
      </c>
      <c r="Q163" t="e">
        <f>VLOOKUP(C163,wyjątki!C:R,16,0)</f>
        <v>#N/A</v>
      </c>
    </row>
    <row r="164" spans="1:17" hidden="1" x14ac:dyDescent="0.3">
      <c r="A164" t="s">
        <v>529</v>
      </c>
      <c r="B164" t="s">
        <v>942</v>
      </c>
      <c r="C164">
        <v>500615824</v>
      </c>
      <c r="D164" s="2" t="s">
        <v>3473</v>
      </c>
      <c r="E164" s="2">
        <v>45027</v>
      </c>
      <c r="F164" t="s">
        <v>3474</v>
      </c>
      <c r="H164">
        <v>2588</v>
      </c>
      <c r="I164">
        <v>233</v>
      </c>
      <c r="J164">
        <v>5</v>
      </c>
      <c r="K164" t="s">
        <v>77</v>
      </c>
      <c r="L164">
        <v>340.15</v>
      </c>
      <c r="M164" t="s">
        <v>78</v>
      </c>
      <c r="N164">
        <v>0</v>
      </c>
      <c r="O164">
        <v>0</v>
      </c>
      <c r="P164" t="str">
        <f>VLOOKUP(A164,zamiana!A:B,2,0)</f>
        <v>ALSTOM (ex. BT) GOE</v>
      </c>
      <c r="Q164" t="e">
        <f>VLOOKUP(C164,wyjątki!C:R,16,0)</f>
        <v>#N/A</v>
      </c>
    </row>
    <row r="165" spans="1:17" hidden="1" x14ac:dyDescent="0.3">
      <c r="A165" t="s">
        <v>529</v>
      </c>
      <c r="B165" t="s">
        <v>942</v>
      </c>
      <c r="C165">
        <v>500491193</v>
      </c>
      <c r="D165" s="2" t="s">
        <v>7359</v>
      </c>
      <c r="E165" s="2">
        <v>45077</v>
      </c>
      <c r="F165" t="s">
        <v>7360</v>
      </c>
      <c r="H165">
        <v>2588</v>
      </c>
      <c r="I165">
        <v>183</v>
      </c>
      <c r="J165">
        <v>40</v>
      </c>
      <c r="K165" t="s">
        <v>77</v>
      </c>
      <c r="L165">
        <v>337.2</v>
      </c>
      <c r="M165" t="s">
        <v>78</v>
      </c>
      <c r="N165">
        <v>0</v>
      </c>
      <c r="O165">
        <v>0</v>
      </c>
      <c r="P165" t="str">
        <f>VLOOKUP(A165,zamiana!A:B,2,0)</f>
        <v>ALSTOM (ex. BT) GOE</v>
      </c>
      <c r="Q165" t="e">
        <f>VLOOKUP(C165,wyjątki!C:R,16,0)</f>
        <v>#N/A</v>
      </c>
    </row>
    <row r="166" spans="1:17" hidden="1" x14ac:dyDescent="0.3">
      <c r="A166" t="s">
        <v>1959</v>
      </c>
      <c r="B166" t="s">
        <v>942</v>
      </c>
      <c r="C166" t="s">
        <v>2924</v>
      </c>
      <c r="D166" s="2" t="s">
        <v>2925</v>
      </c>
      <c r="E166" s="2">
        <v>44972</v>
      </c>
      <c r="F166" t="s">
        <v>2926</v>
      </c>
      <c r="H166">
        <v>2588</v>
      </c>
      <c r="I166">
        <v>288</v>
      </c>
      <c r="J166">
        <v>1</v>
      </c>
      <c r="K166" t="s">
        <v>77</v>
      </c>
      <c r="L166">
        <v>336.46</v>
      </c>
      <c r="M166" t="s">
        <v>78</v>
      </c>
      <c r="N166">
        <v>0</v>
      </c>
      <c r="O166">
        <v>0</v>
      </c>
      <c r="P166" t="str">
        <f>VLOOKUP(A166,zamiana!A:B,2,0)</f>
        <v>ALSTOM KTW</v>
      </c>
      <c r="Q166" t="str">
        <f>VLOOKUP(C166,wyjątki!C:R,16,0)</f>
        <v>wyjatek SDE</v>
      </c>
    </row>
    <row r="167" spans="1:17" hidden="1" x14ac:dyDescent="0.3">
      <c r="A167" t="s">
        <v>107</v>
      </c>
      <c r="B167" t="s">
        <v>942</v>
      </c>
      <c r="C167" t="s">
        <v>2239</v>
      </c>
      <c r="D167" s="2" t="s">
        <v>2240</v>
      </c>
      <c r="E167" s="2">
        <v>44872</v>
      </c>
      <c r="F167" t="s">
        <v>2352</v>
      </c>
      <c r="H167">
        <v>2588</v>
      </c>
      <c r="I167">
        <v>388</v>
      </c>
      <c r="J167">
        <v>2</v>
      </c>
      <c r="K167" t="s">
        <v>77</v>
      </c>
      <c r="L167">
        <v>319.92</v>
      </c>
      <c r="M167" t="s">
        <v>78</v>
      </c>
      <c r="N167">
        <v>0</v>
      </c>
      <c r="O167">
        <v>0</v>
      </c>
      <c r="P167" t="e">
        <f>Q167</f>
        <v>#N/A</v>
      </c>
      <c r="Q167" t="e">
        <f>VLOOKUP(C167,wyjątki!C:R,16,0)</f>
        <v>#N/A</v>
      </c>
    </row>
    <row r="168" spans="1:17" hidden="1" x14ac:dyDescent="0.3">
      <c r="A168" t="s">
        <v>521</v>
      </c>
      <c r="B168" t="s">
        <v>942</v>
      </c>
      <c r="C168" t="s">
        <v>1787</v>
      </c>
      <c r="D168" s="2" t="s">
        <v>1787</v>
      </c>
      <c r="E168" s="2">
        <v>45124</v>
      </c>
      <c r="F168" t="s">
        <v>5126</v>
      </c>
      <c r="H168">
        <v>2588</v>
      </c>
      <c r="I168">
        <v>136</v>
      </c>
      <c r="J168">
        <v>6</v>
      </c>
      <c r="K168" t="s">
        <v>77</v>
      </c>
      <c r="L168">
        <v>319.32</v>
      </c>
      <c r="M168" t="s">
        <v>78</v>
      </c>
      <c r="N168">
        <v>0</v>
      </c>
      <c r="O168">
        <v>0</v>
      </c>
      <c r="P168" t="str">
        <f>VLOOKUP(A168,zamiana!A:B,2,0)</f>
        <v>ALSTOM (ex. BT) BAU</v>
      </c>
      <c r="Q168" t="e">
        <f>VLOOKUP(C168,wyjątki!C:R,16,0)</f>
        <v>#N/A</v>
      </c>
    </row>
    <row r="169" spans="1:17" hidden="1" x14ac:dyDescent="0.3">
      <c r="A169" t="s">
        <v>529</v>
      </c>
      <c r="B169" t="s">
        <v>942</v>
      </c>
      <c r="C169">
        <v>500581704</v>
      </c>
      <c r="D169" s="2" t="s">
        <v>4984</v>
      </c>
      <c r="E169" s="2">
        <v>45090</v>
      </c>
      <c r="F169" t="s">
        <v>4226</v>
      </c>
      <c r="H169">
        <v>2588</v>
      </c>
      <c r="I169">
        <v>170</v>
      </c>
      <c r="J169">
        <v>30</v>
      </c>
      <c r="K169" t="s">
        <v>77</v>
      </c>
      <c r="L169">
        <v>316.8</v>
      </c>
      <c r="M169" t="s">
        <v>78</v>
      </c>
      <c r="N169">
        <v>0</v>
      </c>
      <c r="O169">
        <v>0</v>
      </c>
      <c r="P169" t="str">
        <f>VLOOKUP(A169,zamiana!A:B,2,0)</f>
        <v>ALSTOM (ex. BT) GOE</v>
      </c>
      <c r="Q169" t="e">
        <f>VLOOKUP(C169,wyjątki!C:R,16,0)</f>
        <v>#N/A</v>
      </c>
    </row>
    <row r="170" spans="1:17" hidden="1" x14ac:dyDescent="0.3">
      <c r="A170" t="s">
        <v>863</v>
      </c>
      <c r="B170" t="s">
        <v>942</v>
      </c>
      <c r="C170" t="s">
        <v>864</v>
      </c>
      <c r="D170" s="2" t="s">
        <v>864</v>
      </c>
      <c r="E170" s="2">
        <v>44917</v>
      </c>
      <c r="F170" t="s">
        <v>2478</v>
      </c>
      <c r="H170">
        <v>2588</v>
      </c>
      <c r="I170">
        <v>343</v>
      </c>
      <c r="J170">
        <v>4</v>
      </c>
      <c r="K170" t="s">
        <v>77</v>
      </c>
      <c r="L170">
        <v>312.48</v>
      </c>
      <c r="M170" t="s">
        <v>78</v>
      </c>
      <c r="N170">
        <v>0</v>
      </c>
      <c r="O170">
        <v>0</v>
      </c>
      <c r="P170" t="str">
        <f>VLOOKUP(A170,zamiana!A:B,2,0)</f>
        <v>ALSTOM KTW</v>
      </c>
      <c r="Q170" t="e">
        <f>VLOOKUP(C170,wyjątki!C:R,16,0)</f>
        <v>#N/A</v>
      </c>
    </row>
    <row r="171" spans="1:17" hidden="1" x14ac:dyDescent="0.3">
      <c r="A171" t="s">
        <v>863</v>
      </c>
      <c r="B171" t="s">
        <v>942</v>
      </c>
      <c r="C171" t="s">
        <v>864</v>
      </c>
      <c r="D171" s="2" t="s">
        <v>864</v>
      </c>
      <c r="E171" s="2">
        <v>44627</v>
      </c>
      <c r="F171" t="s">
        <v>267</v>
      </c>
      <c r="H171">
        <v>2588</v>
      </c>
      <c r="I171">
        <v>633</v>
      </c>
      <c r="J171">
        <v>4</v>
      </c>
      <c r="K171" t="s">
        <v>77</v>
      </c>
      <c r="L171">
        <v>312.48</v>
      </c>
      <c r="M171" t="s">
        <v>78</v>
      </c>
      <c r="N171">
        <v>0</v>
      </c>
      <c r="O171">
        <v>0</v>
      </c>
      <c r="P171" t="str">
        <f>VLOOKUP(A171,zamiana!A:B,2,0)</f>
        <v>ALSTOM KTW</v>
      </c>
      <c r="Q171" t="e">
        <f>VLOOKUP(C171,wyjątki!C:R,16,0)</f>
        <v>#N/A</v>
      </c>
    </row>
    <row r="172" spans="1:17" hidden="1" x14ac:dyDescent="0.3">
      <c r="A172" t="s">
        <v>770</v>
      </c>
      <c r="B172" t="s">
        <v>942</v>
      </c>
      <c r="C172" t="s">
        <v>775</v>
      </c>
      <c r="D172" s="2" t="s">
        <v>775</v>
      </c>
      <c r="E172" s="2">
        <v>44665</v>
      </c>
      <c r="F172" t="s">
        <v>776</v>
      </c>
      <c r="H172">
        <v>2588</v>
      </c>
      <c r="I172">
        <v>595</v>
      </c>
      <c r="J172">
        <v>6</v>
      </c>
      <c r="K172" t="s">
        <v>77</v>
      </c>
      <c r="L172">
        <v>310.62</v>
      </c>
      <c r="M172" t="s">
        <v>78</v>
      </c>
      <c r="N172">
        <v>0</v>
      </c>
      <c r="O172">
        <v>0</v>
      </c>
      <c r="P172" t="str">
        <f>VLOOKUP(A172,zamiana!A:B,2,0)</f>
        <v>ALSTOM KTW</v>
      </c>
      <c r="Q172" t="e">
        <f>VLOOKUP(C172,wyjątki!C:R,16,0)</f>
        <v>#N/A</v>
      </c>
    </row>
    <row r="173" spans="1:17" hidden="1" x14ac:dyDescent="0.3">
      <c r="A173" t="s">
        <v>529</v>
      </c>
      <c r="B173" t="s">
        <v>942</v>
      </c>
      <c r="C173" t="s">
        <v>7361</v>
      </c>
      <c r="D173" s="2" t="s">
        <v>4968</v>
      </c>
      <c r="E173" s="2">
        <v>45138</v>
      </c>
      <c r="F173" t="s">
        <v>7362</v>
      </c>
      <c r="H173">
        <v>2588</v>
      </c>
      <c r="I173">
        <v>122</v>
      </c>
      <c r="J173">
        <v>42</v>
      </c>
      <c r="K173" t="s">
        <v>77</v>
      </c>
      <c r="L173">
        <v>305.76</v>
      </c>
      <c r="M173" t="s">
        <v>78</v>
      </c>
      <c r="N173">
        <v>0</v>
      </c>
      <c r="O173">
        <v>0</v>
      </c>
      <c r="P173" t="str">
        <f>VLOOKUP(A173,zamiana!A:B,2,0)</f>
        <v>ALSTOM (ex. BT) GOE</v>
      </c>
      <c r="Q173" t="e">
        <f>VLOOKUP(C173,wyjątki!C:R,16,0)</f>
        <v>#N/A</v>
      </c>
    </row>
    <row r="174" spans="1:17" hidden="1" x14ac:dyDescent="0.3">
      <c r="A174" t="s">
        <v>529</v>
      </c>
      <c r="B174" t="s">
        <v>942</v>
      </c>
      <c r="C174">
        <v>500568258</v>
      </c>
      <c r="D174" s="2">
        <v>500568258</v>
      </c>
      <c r="E174" s="2">
        <v>45114</v>
      </c>
      <c r="F174" t="s">
        <v>5183</v>
      </c>
      <c r="H174">
        <v>2588</v>
      </c>
      <c r="I174">
        <v>146</v>
      </c>
      <c r="J174">
        <v>10</v>
      </c>
      <c r="K174" t="s">
        <v>77</v>
      </c>
      <c r="L174">
        <v>304.3</v>
      </c>
      <c r="M174" t="s">
        <v>78</v>
      </c>
      <c r="N174">
        <v>0</v>
      </c>
      <c r="O174">
        <v>0</v>
      </c>
      <c r="P174" t="str">
        <f>VLOOKUP(A174,zamiana!A:B,2,0)</f>
        <v>ALSTOM (ex. BT) GOE</v>
      </c>
      <c r="Q174" t="e">
        <f>VLOOKUP(C174,wyjątki!C:R,16,0)</f>
        <v>#N/A</v>
      </c>
    </row>
    <row r="175" spans="1:17" hidden="1" x14ac:dyDescent="0.3">
      <c r="A175" t="s">
        <v>1057</v>
      </c>
      <c r="B175" t="s">
        <v>942</v>
      </c>
      <c r="C175" t="s">
        <v>6869</v>
      </c>
      <c r="D175" s="2" t="s">
        <v>6861</v>
      </c>
      <c r="E175" s="2">
        <v>45152</v>
      </c>
      <c r="F175" t="s">
        <v>7363</v>
      </c>
      <c r="H175">
        <v>2588</v>
      </c>
      <c r="I175">
        <v>108</v>
      </c>
      <c r="J175">
        <v>81</v>
      </c>
      <c r="K175" t="s">
        <v>77</v>
      </c>
      <c r="L175">
        <v>301.32</v>
      </c>
      <c r="M175" t="s">
        <v>78</v>
      </c>
      <c r="N175">
        <v>0</v>
      </c>
      <c r="O175">
        <v>0</v>
      </c>
      <c r="P175" t="str">
        <f>VLOOKUP(A175,zamiana!A:B,2,0)</f>
        <v>ALSTOM (ex. BT) WRO</v>
      </c>
      <c r="Q175" t="e">
        <f>VLOOKUP(C175,wyjątki!C:R,16,0)</f>
        <v>#N/A</v>
      </c>
    </row>
    <row r="176" spans="1:17" hidden="1" x14ac:dyDescent="0.3">
      <c r="A176" t="s">
        <v>107</v>
      </c>
      <c r="B176" t="s">
        <v>942</v>
      </c>
      <c r="C176" t="s">
        <v>2150</v>
      </c>
      <c r="D176" s="2" t="s">
        <v>2151</v>
      </c>
      <c r="E176" s="2">
        <v>44859</v>
      </c>
      <c r="F176" t="s">
        <v>2148</v>
      </c>
      <c r="H176">
        <v>2588</v>
      </c>
      <c r="I176">
        <v>401</v>
      </c>
      <c r="J176">
        <v>10</v>
      </c>
      <c r="K176" t="s">
        <v>77</v>
      </c>
      <c r="L176">
        <v>293.7</v>
      </c>
      <c r="M176" t="s">
        <v>78</v>
      </c>
      <c r="N176">
        <v>0</v>
      </c>
      <c r="O176">
        <v>0</v>
      </c>
      <c r="P176" t="str">
        <f>VLOOKUP(A176,zamiana!A:B,2,0)</f>
        <v>ALSTOM SLZ</v>
      </c>
      <c r="Q176" t="e">
        <f>VLOOKUP(C176,wyjątki!C:R,16,0)</f>
        <v>#N/A</v>
      </c>
    </row>
    <row r="177" spans="1:17" hidden="1" x14ac:dyDescent="0.3">
      <c r="A177" t="s">
        <v>107</v>
      </c>
      <c r="B177" t="s">
        <v>942</v>
      </c>
      <c r="C177" t="s">
        <v>375</v>
      </c>
      <c r="D177" s="2" t="s">
        <v>375</v>
      </c>
      <c r="E177" s="2">
        <v>44742</v>
      </c>
      <c r="F177" t="s">
        <v>376</v>
      </c>
      <c r="H177">
        <v>2588</v>
      </c>
      <c r="I177">
        <v>518</v>
      </c>
      <c r="J177">
        <v>4</v>
      </c>
      <c r="K177" t="s">
        <v>77</v>
      </c>
      <c r="L177">
        <v>292.68</v>
      </c>
      <c r="M177" t="s">
        <v>78</v>
      </c>
      <c r="N177">
        <v>0</v>
      </c>
      <c r="O177">
        <v>0</v>
      </c>
      <c r="P177" t="str">
        <f>VLOOKUP(A177,zamiana!A:B,2,0)</f>
        <v>ALSTOM SLZ</v>
      </c>
      <c r="Q177" t="e">
        <f>VLOOKUP(C177,wyjątki!C:R,16,0)</f>
        <v>#N/A</v>
      </c>
    </row>
    <row r="178" spans="1:17" hidden="1" x14ac:dyDescent="0.3">
      <c r="A178" t="s">
        <v>107</v>
      </c>
      <c r="B178" t="s">
        <v>942</v>
      </c>
      <c r="C178" t="s">
        <v>2029</v>
      </c>
      <c r="D178" s="2" t="s">
        <v>340</v>
      </c>
      <c r="E178" s="2">
        <v>44851</v>
      </c>
      <c r="F178" t="s">
        <v>2159</v>
      </c>
      <c r="H178">
        <v>2588</v>
      </c>
      <c r="I178">
        <v>409</v>
      </c>
      <c r="J178">
        <v>5</v>
      </c>
      <c r="K178" t="s">
        <v>77</v>
      </c>
      <c r="L178">
        <v>291.8</v>
      </c>
      <c r="M178" t="s">
        <v>78</v>
      </c>
      <c r="N178">
        <v>0</v>
      </c>
      <c r="O178">
        <v>0</v>
      </c>
      <c r="P178" t="str">
        <f>VLOOKUP(A178,zamiana!A:B,2,0)</f>
        <v>ALSTOM SLZ</v>
      </c>
      <c r="Q178" t="e">
        <f>VLOOKUP(C178,wyjątki!C:R,16,0)</f>
        <v>#N/A</v>
      </c>
    </row>
    <row r="179" spans="1:17" hidden="1" x14ac:dyDescent="0.3">
      <c r="A179" t="s">
        <v>1057</v>
      </c>
      <c r="B179" t="s">
        <v>942</v>
      </c>
      <c r="C179" t="s">
        <v>2835</v>
      </c>
      <c r="D179" s="2" t="s">
        <v>2835</v>
      </c>
      <c r="E179" s="2">
        <v>45133</v>
      </c>
      <c r="F179" t="s">
        <v>5125</v>
      </c>
      <c r="H179">
        <v>2588</v>
      </c>
      <c r="I179">
        <v>127</v>
      </c>
      <c r="J179">
        <v>10</v>
      </c>
      <c r="K179" t="s">
        <v>77</v>
      </c>
      <c r="L179">
        <v>286.8</v>
      </c>
      <c r="M179" t="s">
        <v>78</v>
      </c>
      <c r="N179">
        <v>0</v>
      </c>
      <c r="O179">
        <v>0</v>
      </c>
      <c r="P179" t="str">
        <f>VLOOKUP(A179,zamiana!A:B,2,0)</f>
        <v>ALSTOM (ex. BT) WRO</v>
      </c>
      <c r="Q179" t="e">
        <f>VLOOKUP(C179,wyjątki!C:R,16,0)</f>
        <v>#N/A</v>
      </c>
    </row>
    <row r="180" spans="1:17" hidden="1" x14ac:dyDescent="0.3">
      <c r="A180" t="s">
        <v>821</v>
      </c>
      <c r="B180" t="s">
        <v>942</v>
      </c>
      <c r="C180" t="s">
        <v>838</v>
      </c>
      <c r="D180" s="2" t="s">
        <v>838</v>
      </c>
      <c r="E180" s="2">
        <v>44704</v>
      </c>
      <c r="F180" t="s">
        <v>839</v>
      </c>
      <c r="H180">
        <v>2588</v>
      </c>
      <c r="I180">
        <v>556</v>
      </c>
      <c r="J180">
        <v>8</v>
      </c>
      <c r="K180" t="s">
        <v>77</v>
      </c>
      <c r="L180">
        <v>286</v>
      </c>
      <c r="M180" t="s">
        <v>78</v>
      </c>
      <c r="N180">
        <v>0</v>
      </c>
      <c r="O180">
        <v>0</v>
      </c>
      <c r="P180" t="str">
        <f>VLOOKUP(A180,zamiana!A:B,2,0)</f>
        <v>ALSTOM KTW</v>
      </c>
      <c r="Q180" t="e">
        <f>VLOOKUP(C180,wyjątki!C:R,16,0)</f>
        <v>#N/A</v>
      </c>
    </row>
    <row r="181" spans="1:17" hidden="1" x14ac:dyDescent="0.3">
      <c r="A181" t="s">
        <v>107</v>
      </c>
      <c r="B181" t="s">
        <v>942</v>
      </c>
      <c r="C181" t="s">
        <v>2465</v>
      </c>
      <c r="D181" s="2" t="s">
        <v>407</v>
      </c>
      <c r="E181" s="2">
        <v>44901</v>
      </c>
      <c r="F181" t="s">
        <v>2492</v>
      </c>
      <c r="H181">
        <v>2588</v>
      </c>
      <c r="I181">
        <v>359</v>
      </c>
      <c r="J181">
        <v>3</v>
      </c>
      <c r="K181" t="s">
        <v>77</v>
      </c>
      <c r="L181">
        <v>284.97000000000003</v>
      </c>
      <c r="M181" t="s">
        <v>78</v>
      </c>
      <c r="N181">
        <v>0</v>
      </c>
      <c r="O181">
        <v>0</v>
      </c>
      <c r="P181" t="str">
        <f>VLOOKUP(A181,zamiana!A:B,2,0)</f>
        <v>ALSTOM SLZ</v>
      </c>
      <c r="Q181" t="e">
        <f>VLOOKUP(C181,wyjątki!C:R,16,0)</f>
        <v>#N/A</v>
      </c>
    </row>
    <row r="182" spans="1:17" hidden="1" x14ac:dyDescent="0.3">
      <c r="A182" t="s">
        <v>31</v>
      </c>
      <c r="B182" t="s">
        <v>942</v>
      </c>
      <c r="C182" t="s">
        <v>2866</v>
      </c>
      <c r="D182" s="2" t="s">
        <v>2867</v>
      </c>
      <c r="E182" s="2">
        <v>45005</v>
      </c>
      <c r="F182" t="s">
        <v>3287</v>
      </c>
      <c r="H182">
        <v>2588</v>
      </c>
      <c r="I182">
        <v>255</v>
      </c>
      <c r="J182">
        <v>2</v>
      </c>
      <c r="K182" t="s">
        <v>77</v>
      </c>
      <c r="L182">
        <v>284.58</v>
      </c>
      <c r="M182" t="s">
        <v>78</v>
      </c>
      <c r="N182">
        <v>0</v>
      </c>
      <c r="O182">
        <v>0</v>
      </c>
      <c r="P182" t="str">
        <f>VLOOKUP(A182,zamiana!A:B,2,0)</f>
        <v>HYDRAULIK BAUTEILE</v>
      </c>
      <c r="Q182" t="e">
        <f>VLOOKUP(C182,wyjątki!C:R,16,0)</f>
        <v>#N/A</v>
      </c>
    </row>
    <row r="183" spans="1:17" hidden="1" x14ac:dyDescent="0.3">
      <c r="A183" t="s">
        <v>821</v>
      </c>
      <c r="B183" t="s">
        <v>942</v>
      </c>
      <c r="C183" t="s">
        <v>836</v>
      </c>
      <c r="D183" s="2" t="s">
        <v>836</v>
      </c>
      <c r="E183" s="2">
        <v>44522</v>
      </c>
      <c r="F183" t="s">
        <v>837</v>
      </c>
      <c r="H183">
        <v>2588</v>
      </c>
      <c r="I183">
        <v>738</v>
      </c>
      <c r="J183">
        <v>7</v>
      </c>
      <c r="K183" t="s">
        <v>77</v>
      </c>
      <c r="L183">
        <v>283.57</v>
      </c>
      <c r="M183" t="s">
        <v>78</v>
      </c>
      <c r="N183">
        <v>0</v>
      </c>
      <c r="O183">
        <v>0</v>
      </c>
      <c r="P183" t="str">
        <f>VLOOKUP(A183,zamiana!A:B,2,0)</f>
        <v>ALSTOM KTW</v>
      </c>
      <c r="Q183" t="e">
        <f>VLOOKUP(C183,wyjątki!C:R,16,0)</f>
        <v>#N/A</v>
      </c>
    </row>
    <row r="184" spans="1:17" hidden="1" x14ac:dyDescent="0.3">
      <c r="A184" t="s">
        <v>107</v>
      </c>
      <c r="B184" t="s">
        <v>942</v>
      </c>
      <c r="C184" t="s">
        <v>2152</v>
      </c>
      <c r="D184" s="2" t="s">
        <v>2153</v>
      </c>
      <c r="E184" s="2">
        <v>44858</v>
      </c>
      <c r="F184" t="s">
        <v>2154</v>
      </c>
      <c r="H184">
        <v>2588</v>
      </c>
      <c r="I184">
        <v>402</v>
      </c>
      <c r="J184">
        <v>12</v>
      </c>
      <c r="K184" t="s">
        <v>77</v>
      </c>
      <c r="L184">
        <v>282.83999999999997</v>
      </c>
      <c r="M184" t="s">
        <v>78</v>
      </c>
      <c r="N184">
        <v>0</v>
      </c>
      <c r="O184">
        <v>0</v>
      </c>
      <c r="P184" t="str">
        <f>VLOOKUP(A184,zamiana!A:B,2,0)</f>
        <v>ALSTOM SLZ</v>
      </c>
      <c r="Q184" t="e">
        <f>VLOOKUP(C184,wyjątki!C:R,16,0)</f>
        <v>#N/A</v>
      </c>
    </row>
    <row r="185" spans="1:17" hidden="1" x14ac:dyDescent="0.3">
      <c r="A185" t="s">
        <v>554</v>
      </c>
      <c r="B185" t="s">
        <v>942</v>
      </c>
      <c r="C185" t="s">
        <v>1910</v>
      </c>
      <c r="D185" s="2" t="s">
        <v>1911</v>
      </c>
      <c r="E185" s="2">
        <v>45065</v>
      </c>
      <c r="F185" t="s">
        <v>3839</v>
      </c>
      <c r="H185">
        <v>2588</v>
      </c>
      <c r="I185">
        <v>195</v>
      </c>
      <c r="J185">
        <v>1</v>
      </c>
      <c r="K185" t="s">
        <v>77</v>
      </c>
      <c r="L185">
        <v>281.47000000000003</v>
      </c>
      <c r="M185" t="s">
        <v>78</v>
      </c>
      <c r="N185">
        <v>0</v>
      </c>
      <c r="O185">
        <v>0</v>
      </c>
      <c r="P185" t="str">
        <f>VLOOKUP(A185,zamiana!A:B,2,0)</f>
        <v>ALSTOM (ex. BT) WRO</v>
      </c>
      <c r="Q185" t="e">
        <f>VLOOKUP(C185,wyjątki!C:R,16,0)</f>
        <v>#N/A</v>
      </c>
    </row>
    <row r="186" spans="1:17" hidden="1" x14ac:dyDescent="0.3">
      <c r="A186" t="s">
        <v>770</v>
      </c>
      <c r="B186" t="s">
        <v>942</v>
      </c>
      <c r="C186" t="s">
        <v>773</v>
      </c>
      <c r="D186" s="2" t="s">
        <v>773</v>
      </c>
      <c r="E186" s="2">
        <v>44459</v>
      </c>
      <c r="F186" t="s">
        <v>774</v>
      </c>
      <c r="H186">
        <v>2588</v>
      </c>
      <c r="I186">
        <v>801</v>
      </c>
      <c r="J186">
        <v>1</v>
      </c>
      <c r="K186" t="s">
        <v>77</v>
      </c>
      <c r="L186">
        <v>280.42</v>
      </c>
      <c r="M186" t="s">
        <v>78</v>
      </c>
      <c r="N186">
        <v>0</v>
      </c>
      <c r="O186">
        <v>0</v>
      </c>
      <c r="P186" t="str">
        <f>VLOOKUP(A186,zamiana!A:B,2,0)</f>
        <v>ALSTOM KTW</v>
      </c>
      <c r="Q186" t="e">
        <f>VLOOKUP(C186,wyjątki!C:R,16,0)</f>
        <v>#N/A</v>
      </c>
    </row>
    <row r="187" spans="1:17" hidden="1" x14ac:dyDescent="0.3">
      <c r="A187" t="s">
        <v>516</v>
      </c>
      <c r="B187" t="s">
        <v>942</v>
      </c>
      <c r="C187" t="s">
        <v>2269</v>
      </c>
      <c r="D187" s="2" t="s">
        <v>2270</v>
      </c>
      <c r="E187" s="2">
        <v>44559</v>
      </c>
      <c r="F187" t="s">
        <v>2354</v>
      </c>
      <c r="H187">
        <v>2588</v>
      </c>
      <c r="I187">
        <v>701</v>
      </c>
      <c r="J187">
        <v>23</v>
      </c>
      <c r="K187" t="s">
        <v>77</v>
      </c>
      <c r="L187">
        <v>278.52999999999997</v>
      </c>
      <c r="M187" t="s">
        <v>78</v>
      </c>
      <c r="N187">
        <v>0</v>
      </c>
      <c r="O187">
        <v>0</v>
      </c>
      <c r="P187" t="str">
        <f>VLOOKUP(A187,zamiana!A:B,2,0)</f>
        <v>ALSTOM KTW</v>
      </c>
      <c r="Q187" t="e">
        <f>VLOOKUP(C187,wyjątki!C:R,16,0)</f>
        <v>#N/A</v>
      </c>
    </row>
    <row r="188" spans="1:17" hidden="1" x14ac:dyDescent="0.3">
      <c r="A188" t="s">
        <v>107</v>
      </c>
      <c r="B188" t="s">
        <v>942</v>
      </c>
      <c r="C188" t="s">
        <v>1759</v>
      </c>
      <c r="D188" s="2" t="s">
        <v>407</v>
      </c>
      <c r="E188" s="2">
        <v>44893</v>
      </c>
      <c r="F188" t="s">
        <v>2355</v>
      </c>
      <c r="H188">
        <v>2588</v>
      </c>
      <c r="I188">
        <v>367</v>
      </c>
      <c r="J188">
        <v>7</v>
      </c>
      <c r="K188" t="s">
        <v>77</v>
      </c>
      <c r="L188">
        <v>276.36</v>
      </c>
      <c r="M188" t="s">
        <v>78</v>
      </c>
      <c r="N188">
        <v>0</v>
      </c>
      <c r="O188">
        <v>0</v>
      </c>
      <c r="P188" t="str">
        <f>VLOOKUP(A188,zamiana!A:B,2,0)</f>
        <v>ALSTOM SLZ</v>
      </c>
      <c r="Q188" t="e">
        <f>VLOOKUP(C188,wyjątki!C:R,16,0)</f>
        <v>#N/A</v>
      </c>
    </row>
    <row r="189" spans="1:17" hidden="1" x14ac:dyDescent="0.3">
      <c r="A189" t="s">
        <v>821</v>
      </c>
      <c r="B189" t="s">
        <v>942</v>
      </c>
      <c r="C189" t="s">
        <v>834</v>
      </c>
      <c r="D189" s="2" t="s">
        <v>834</v>
      </c>
      <c r="E189" s="2">
        <v>44587</v>
      </c>
      <c r="F189" t="s">
        <v>835</v>
      </c>
      <c r="H189">
        <v>2588</v>
      </c>
      <c r="I189">
        <v>673</v>
      </c>
      <c r="J189">
        <v>2</v>
      </c>
      <c r="K189" t="s">
        <v>77</v>
      </c>
      <c r="L189">
        <v>275.56</v>
      </c>
      <c r="M189" t="s">
        <v>78</v>
      </c>
      <c r="N189">
        <v>0</v>
      </c>
      <c r="O189">
        <v>0</v>
      </c>
      <c r="P189" t="str">
        <f>VLOOKUP(A189,zamiana!A:B,2,0)</f>
        <v>ALSTOM KTW</v>
      </c>
      <c r="Q189" t="e">
        <f>VLOOKUP(C189,wyjątki!C:R,16,0)</f>
        <v>#N/A</v>
      </c>
    </row>
    <row r="190" spans="1:17" hidden="1" x14ac:dyDescent="0.3">
      <c r="A190" t="s">
        <v>107</v>
      </c>
      <c r="B190" t="s">
        <v>942</v>
      </c>
      <c r="C190" t="s">
        <v>2356</v>
      </c>
      <c r="D190" s="2" t="s">
        <v>2357</v>
      </c>
      <c r="E190" s="2">
        <v>44868</v>
      </c>
      <c r="F190" t="s">
        <v>2358</v>
      </c>
      <c r="H190">
        <v>2588</v>
      </c>
      <c r="I190">
        <v>392</v>
      </c>
      <c r="J190">
        <v>11</v>
      </c>
      <c r="K190" t="s">
        <v>77</v>
      </c>
      <c r="L190">
        <v>275.44</v>
      </c>
      <c r="M190" t="s">
        <v>78</v>
      </c>
      <c r="N190">
        <v>0</v>
      </c>
      <c r="O190">
        <v>0</v>
      </c>
      <c r="P190" t="str">
        <f>VLOOKUP(A190,zamiana!A:B,2,0)</f>
        <v>ALSTOM SLZ</v>
      </c>
      <c r="Q190" t="e">
        <f>VLOOKUP(C190,wyjątki!C:R,16,0)</f>
        <v>#N/A</v>
      </c>
    </row>
    <row r="191" spans="1:17" hidden="1" x14ac:dyDescent="0.3">
      <c r="A191" t="s">
        <v>107</v>
      </c>
      <c r="B191" t="s">
        <v>942</v>
      </c>
      <c r="C191" t="s">
        <v>3760</v>
      </c>
      <c r="D191" s="2" t="s">
        <v>3761</v>
      </c>
      <c r="E191" s="2">
        <v>45084</v>
      </c>
      <c r="F191" t="s">
        <v>4175</v>
      </c>
      <c r="H191">
        <v>2588</v>
      </c>
      <c r="I191">
        <v>176</v>
      </c>
      <c r="J191">
        <v>1</v>
      </c>
      <c r="K191" t="s">
        <v>77</v>
      </c>
      <c r="L191">
        <v>274.44</v>
      </c>
      <c r="M191" t="s">
        <v>78</v>
      </c>
      <c r="N191">
        <v>0</v>
      </c>
      <c r="O191">
        <v>0</v>
      </c>
      <c r="P191" t="str">
        <f>VLOOKUP(A191,zamiana!A:B,2,0)</f>
        <v>ALSTOM SLZ</v>
      </c>
      <c r="Q191" t="e">
        <f>VLOOKUP(C191,wyjątki!C:R,16,0)</f>
        <v>#N/A</v>
      </c>
    </row>
    <row r="192" spans="1:17" hidden="1" x14ac:dyDescent="0.3">
      <c r="A192" t="s">
        <v>576</v>
      </c>
      <c r="B192" t="s">
        <v>942</v>
      </c>
      <c r="C192" t="s">
        <v>1909</v>
      </c>
      <c r="D192" s="2" t="s">
        <v>1873</v>
      </c>
      <c r="E192" s="2">
        <v>44928</v>
      </c>
      <c r="F192" t="s">
        <v>2733</v>
      </c>
      <c r="H192">
        <v>2588</v>
      </c>
      <c r="I192">
        <v>332</v>
      </c>
      <c r="J192">
        <v>1</v>
      </c>
      <c r="K192" t="s">
        <v>77</v>
      </c>
      <c r="L192">
        <v>274.18</v>
      </c>
      <c r="M192" t="s">
        <v>78</v>
      </c>
      <c r="N192">
        <v>0</v>
      </c>
      <c r="O192">
        <v>0</v>
      </c>
      <c r="P192" t="str">
        <f>VLOOKUP(A192,zamiana!A:B,2,0)</f>
        <v>ALSTOM (ex. BT) WRO</v>
      </c>
      <c r="Q192" t="e">
        <f>VLOOKUP(C192,wyjątki!C:R,16,0)</f>
        <v>#N/A</v>
      </c>
    </row>
    <row r="193" spans="1:17" hidden="1" x14ac:dyDescent="0.3">
      <c r="A193" t="s">
        <v>107</v>
      </c>
      <c r="B193" t="s">
        <v>942</v>
      </c>
      <c r="C193" t="s">
        <v>442</v>
      </c>
      <c r="D193" s="2" t="s">
        <v>443</v>
      </c>
      <c r="E193" s="2">
        <v>44459</v>
      </c>
      <c r="F193" t="s">
        <v>444</v>
      </c>
      <c r="H193">
        <v>2588</v>
      </c>
      <c r="I193">
        <v>801</v>
      </c>
      <c r="J193">
        <v>1</v>
      </c>
      <c r="K193" t="s">
        <v>77</v>
      </c>
      <c r="L193">
        <v>271.17</v>
      </c>
      <c r="M193" t="s">
        <v>78</v>
      </c>
      <c r="N193">
        <v>0</v>
      </c>
      <c r="O193">
        <v>0</v>
      </c>
      <c r="P193" t="str">
        <f>VLOOKUP(A193,zamiana!A:B,2,0)</f>
        <v>ALSTOM SLZ</v>
      </c>
      <c r="Q193" t="e">
        <f>VLOOKUP(C193,wyjątki!C:R,16,0)</f>
        <v>#N/A</v>
      </c>
    </row>
    <row r="194" spans="1:17" hidden="1" x14ac:dyDescent="0.3">
      <c r="A194" t="s">
        <v>1959</v>
      </c>
      <c r="B194" t="s">
        <v>942</v>
      </c>
      <c r="C194" t="s">
        <v>2734</v>
      </c>
      <c r="D194" s="2" t="s">
        <v>2735</v>
      </c>
      <c r="E194" s="2">
        <v>44949</v>
      </c>
      <c r="F194" t="s">
        <v>2736</v>
      </c>
      <c r="H194">
        <v>2588</v>
      </c>
      <c r="I194">
        <v>311</v>
      </c>
      <c r="J194">
        <v>3</v>
      </c>
      <c r="K194" t="s">
        <v>77</v>
      </c>
      <c r="L194">
        <v>271.11</v>
      </c>
      <c r="M194" t="s">
        <v>78</v>
      </c>
      <c r="N194">
        <v>0</v>
      </c>
      <c r="O194">
        <v>0</v>
      </c>
      <c r="P194" t="str">
        <f>VLOOKUP(A194,zamiana!A:B,2,0)</f>
        <v>ALSTOM KTW</v>
      </c>
      <c r="Q194" t="str">
        <f>VLOOKUP(C194,wyjątki!C:R,16,0)</f>
        <v>wyjatek SDE</v>
      </c>
    </row>
    <row r="195" spans="1:17" hidden="1" x14ac:dyDescent="0.3">
      <c r="A195" t="s">
        <v>1143</v>
      </c>
      <c r="B195" t="s">
        <v>942</v>
      </c>
      <c r="C195" t="s">
        <v>3798</v>
      </c>
      <c r="D195" s="2" t="s">
        <v>3799</v>
      </c>
      <c r="E195" s="2">
        <v>45051</v>
      </c>
      <c r="F195" t="s">
        <v>3800</v>
      </c>
      <c r="H195">
        <v>2588</v>
      </c>
      <c r="I195">
        <v>209</v>
      </c>
      <c r="J195">
        <v>4</v>
      </c>
      <c r="K195" t="s">
        <v>77</v>
      </c>
      <c r="L195">
        <v>271.04000000000002</v>
      </c>
      <c r="M195" t="s">
        <v>78</v>
      </c>
      <c r="N195">
        <v>0</v>
      </c>
      <c r="O195">
        <v>0</v>
      </c>
      <c r="P195" t="str">
        <f>VLOOKUP(A195,zamiana!A:B,2,0)</f>
        <v>ALSTOM KTW</v>
      </c>
      <c r="Q195" t="e">
        <f>VLOOKUP(C195,wyjątki!C:R,16,0)</f>
        <v>#N/A</v>
      </c>
    </row>
    <row r="196" spans="1:17" hidden="1" x14ac:dyDescent="0.3">
      <c r="A196" t="s">
        <v>107</v>
      </c>
      <c r="B196" t="s">
        <v>942</v>
      </c>
      <c r="C196" t="s">
        <v>439</v>
      </c>
      <c r="D196" s="2" t="s">
        <v>440</v>
      </c>
      <c r="E196" s="2">
        <v>44767</v>
      </c>
      <c r="F196" t="s">
        <v>441</v>
      </c>
      <c r="H196">
        <v>2588</v>
      </c>
      <c r="I196">
        <v>493</v>
      </c>
      <c r="J196">
        <v>8</v>
      </c>
      <c r="K196" t="s">
        <v>77</v>
      </c>
      <c r="L196">
        <v>269.44</v>
      </c>
      <c r="M196" t="s">
        <v>78</v>
      </c>
      <c r="N196">
        <v>0</v>
      </c>
      <c r="O196">
        <v>0</v>
      </c>
      <c r="P196" t="str">
        <f>VLOOKUP(A196,zamiana!A:B,2,0)</f>
        <v>ALSTOM SLZ</v>
      </c>
      <c r="Q196" t="e">
        <f>VLOOKUP(C196,wyjątki!C:R,16,0)</f>
        <v>#N/A</v>
      </c>
    </row>
    <row r="197" spans="1:17" hidden="1" x14ac:dyDescent="0.3">
      <c r="A197" t="s">
        <v>863</v>
      </c>
      <c r="B197" t="s">
        <v>942</v>
      </c>
      <c r="C197" t="s">
        <v>869</v>
      </c>
      <c r="D197" s="2" t="s">
        <v>869</v>
      </c>
      <c r="E197" s="2">
        <v>44790</v>
      </c>
      <c r="F197" t="s">
        <v>870</v>
      </c>
      <c r="H197">
        <v>2588</v>
      </c>
      <c r="I197">
        <v>470</v>
      </c>
      <c r="J197">
        <v>1</v>
      </c>
      <c r="K197" t="s">
        <v>77</v>
      </c>
      <c r="L197">
        <v>268.04000000000002</v>
      </c>
      <c r="M197" t="s">
        <v>78</v>
      </c>
      <c r="N197">
        <v>0</v>
      </c>
      <c r="O197">
        <v>0</v>
      </c>
      <c r="P197" t="str">
        <f>VLOOKUP(A197,zamiana!A:B,2,0)</f>
        <v>ALSTOM KTW</v>
      </c>
      <c r="Q197" t="e">
        <f>VLOOKUP(C197,wyjątki!C:R,16,0)</f>
        <v>#N/A</v>
      </c>
    </row>
    <row r="198" spans="1:17" hidden="1" x14ac:dyDescent="0.3">
      <c r="A198" t="s">
        <v>107</v>
      </c>
      <c r="B198" t="s">
        <v>942</v>
      </c>
      <c r="C198" t="s">
        <v>299</v>
      </c>
      <c r="D198" s="2" t="s">
        <v>299</v>
      </c>
      <c r="E198" s="2">
        <v>44761</v>
      </c>
      <c r="F198" t="s">
        <v>438</v>
      </c>
      <c r="H198">
        <v>2588</v>
      </c>
      <c r="I198">
        <v>499</v>
      </c>
      <c r="J198">
        <v>8</v>
      </c>
      <c r="K198" t="s">
        <v>77</v>
      </c>
      <c r="L198">
        <v>267.04000000000002</v>
      </c>
      <c r="M198" t="s">
        <v>78</v>
      </c>
      <c r="N198">
        <v>0</v>
      </c>
      <c r="O198">
        <v>0</v>
      </c>
      <c r="P198" t="str">
        <f>VLOOKUP(A198,zamiana!A:B,2,0)</f>
        <v>ALSTOM SLZ</v>
      </c>
      <c r="Q198" t="e">
        <f>VLOOKUP(C198,wyjątki!C:R,16,0)</f>
        <v>#N/A</v>
      </c>
    </row>
    <row r="199" spans="1:17" hidden="1" x14ac:dyDescent="0.3">
      <c r="A199" t="s">
        <v>493</v>
      </c>
      <c r="B199" t="s">
        <v>942</v>
      </c>
      <c r="C199" t="s">
        <v>507</v>
      </c>
      <c r="D199" s="2" t="s">
        <v>507</v>
      </c>
      <c r="E199" s="2">
        <v>44736</v>
      </c>
      <c r="F199" t="s">
        <v>508</v>
      </c>
      <c r="H199">
        <v>2588</v>
      </c>
      <c r="I199">
        <v>524</v>
      </c>
      <c r="J199">
        <v>4</v>
      </c>
      <c r="K199" t="s">
        <v>77</v>
      </c>
      <c r="L199">
        <v>266.88</v>
      </c>
      <c r="M199" t="s">
        <v>78</v>
      </c>
      <c r="N199">
        <v>0</v>
      </c>
      <c r="O199">
        <v>0</v>
      </c>
      <c r="P199" t="str">
        <f>VLOOKUP(A199,zamiana!A:B,2,0)</f>
        <v>ALSTOM KTW</v>
      </c>
      <c r="Q199" t="e">
        <f>VLOOKUP(C199,wyjątki!C:R,16,0)</f>
        <v>#N/A</v>
      </c>
    </row>
    <row r="200" spans="1:17" hidden="1" x14ac:dyDescent="0.3">
      <c r="A200" t="s">
        <v>107</v>
      </c>
      <c r="B200" t="s">
        <v>942</v>
      </c>
      <c r="C200" t="s">
        <v>3228</v>
      </c>
      <c r="D200" s="2" t="s">
        <v>2401</v>
      </c>
      <c r="E200" s="2">
        <v>45041</v>
      </c>
      <c r="F200" t="s">
        <v>3475</v>
      </c>
      <c r="H200">
        <v>2588</v>
      </c>
      <c r="I200">
        <v>219</v>
      </c>
      <c r="J200">
        <v>1</v>
      </c>
      <c r="K200" t="s">
        <v>77</v>
      </c>
      <c r="L200">
        <v>265.95999999999998</v>
      </c>
      <c r="M200" t="s">
        <v>78</v>
      </c>
      <c r="N200">
        <v>0</v>
      </c>
      <c r="O200">
        <v>0</v>
      </c>
      <c r="P200" t="str">
        <f>VLOOKUP(A200,zamiana!A:B,2,0)</f>
        <v>ALSTOM SLZ</v>
      </c>
      <c r="Q200" t="e">
        <f>VLOOKUP(C200,wyjątki!C:R,16,0)</f>
        <v>#N/A</v>
      </c>
    </row>
    <row r="201" spans="1:17" hidden="1" x14ac:dyDescent="0.3">
      <c r="A201" t="s">
        <v>76</v>
      </c>
      <c r="B201" t="s">
        <v>942</v>
      </c>
      <c r="C201" t="s">
        <v>2302</v>
      </c>
      <c r="D201" s="2" t="s">
        <v>2278</v>
      </c>
      <c r="E201" s="2">
        <v>45104</v>
      </c>
      <c r="F201" t="s">
        <v>4176</v>
      </c>
      <c r="H201">
        <v>2588</v>
      </c>
      <c r="I201">
        <v>156</v>
      </c>
      <c r="J201">
        <v>5</v>
      </c>
      <c r="K201" t="s">
        <v>77</v>
      </c>
      <c r="L201">
        <v>263.60000000000002</v>
      </c>
      <c r="M201" t="s">
        <v>78</v>
      </c>
      <c r="N201">
        <v>0</v>
      </c>
      <c r="O201">
        <v>0</v>
      </c>
      <c r="P201" t="str">
        <f>VLOOKUP(A201,zamiana!A:B,2,0)</f>
        <v>ALSTOM BCN</v>
      </c>
      <c r="Q201" t="e">
        <f>VLOOKUP(C201,wyjątki!C:R,16,0)</f>
        <v>#N/A</v>
      </c>
    </row>
    <row r="202" spans="1:17" hidden="1" x14ac:dyDescent="0.3">
      <c r="A202" t="s">
        <v>107</v>
      </c>
      <c r="B202" t="s">
        <v>942</v>
      </c>
      <c r="C202" t="s">
        <v>3235</v>
      </c>
      <c r="D202" s="2" t="s">
        <v>3236</v>
      </c>
      <c r="E202" s="2">
        <v>45034</v>
      </c>
      <c r="F202" t="s">
        <v>3476</v>
      </c>
      <c r="H202">
        <v>2588</v>
      </c>
      <c r="I202">
        <v>226</v>
      </c>
      <c r="J202">
        <v>1</v>
      </c>
      <c r="K202" t="s">
        <v>77</v>
      </c>
      <c r="L202">
        <v>263.58</v>
      </c>
      <c r="M202" t="s">
        <v>78</v>
      </c>
      <c r="N202">
        <v>0</v>
      </c>
      <c r="O202">
        <v>0</v>
      </c>
      <c r="P202" t="str">
        <f>VLOOKUP(A202,zamiana!A:B,2,0)</f>
        <v>ALSTOM SLZ</v>
      </c>
      <c r="Q202" t="e">
        <f>VLOOKUP(C202,wyjątki!C:R,16,0)</f>
        <v>#N/A</v>
      </c>
    </row>
    <row r="203" spans="1:17" hidden="1" x14ac:dyDescent="0.3">
      <c r="A203" t="s">
        <v>863</v>
      </c>
      <c r="B203" t="s">
        <v>942</v>
      </c>
      <c r="C203" t="s">
        <v>867</v>
      </c>
      <c r="D203" s="2" t="s">
        <v>867</v>
      </c>
      <c r="E203" s="2">
        <v>44496</v>
      </c>
      <c r="F203" t="s">
        <v>868</v>
      </c>
      <c r="H203">
        <v>2588</v>
      </c>
      <c r="I203">
        <v>764</v>
      </c>
      <c r="J203">
        <v>1</v>
      </c>
      <c r="K203" t="s">
        <v>77</v>
      </c>
      <c r="L203">
        <v>263.51</v>
      </c>
      <c r="M203" t="s">
        <v>78</v>
      </c>
      <c r="N203">
        <v>0</v>
      </c>
      <c r="O203">
        <v>0</v>
      </c>
      <c r="P203" t="str">
        <f>VLOOKUP(A203,zamiana!A:B,2,0)</f>
        <v>ALSTOM KTW</v>
      </c>
      <c r="Q203" t="e">
        <f>VLOOKUP(C203,wyjątki!C:R,16,0)</f>
        <v>#N/A</v>
      </c>
    </row>
    <row r="204" spans="1:17" hidden="1" x14ac:dyDescent="0.3">
      <c r="A204" t="s">
        <v>107</v>
      </c>
      <c r="B204" t="s">
        <v>942</v>
      </c>
      <c r="C204" t="s">
        <v>2120</v>
      </c>
      <c r="D204" s="2" t="s">
        <v>407</v>
      </c>
      <c r="E204" s="2">
        <v>44926</v>
      </c>
      <c r="F204" t="s">
        <v>2477</v>
      </c>
      <c r="H204">
        <v>2588</v>
      </c>
      <c r="I204">
        <v>334</v>
      </c>
      <c r="J204">
        <v>2</v>
      </c>
      <c r="K204" t="s">
        <v>77</v>
      </c>
      <c r="L204">
        <v>260.22000000000003</v>
      </c>
      <c r="M204" t="s">
        <v>78</v>
      </c>
      <c r="N204">
        <v>0</v>
      </c>
      <c r="O204">
        <v>0</v>
      </c>
      <c r="P204" t="str">
        <f>VLOOKUP(A204,zamiana!A:B,2,0)</f>
        <v>ALSTOM SLZ</v>
      </c>
      <c r="Q204" t="e">
        <f>VLOOKUP(C204,wyjątki!C:R,16,0)</f>
        <v>#N/A</v>
      </c>
    </row>
    <row r="205" spans="1:17" hidden="1" x14ac:dyDescent="0.3">
      <c r="A205" t="s">
        <v>107</v>
      </c>
      <c r="B205" t="s">
        <v>942</v>
      </c>
      <c r="C205" t="s">
        <v>2120</v>
      </c>
      <c r="D205" s="2" t="s">
        <v>407</v>
      </c>
      <c r="E205" s="2">
        <v>44926</v>
      </c>
      <c r="F205" t="s">
        <v>2477</v>
      </c>
      <c r="H205">
        <v>2588</v>
      </c>
      <c r="I205">
        <v>334</v>
      </c>
      <c r="J205">
        <v>2</v>
      </c>
      <c r="K205" t="s">
        <v>77</v>
      </c>
      <c r="L205">
        <v>260.22000000000003</v>
      </c>
      <c r="M205" t="s">
        <v>78</v>
      </c>
      <c r="N205">
        <v>0</v>
      </c>
      <c r="O205">
        <v>0</v>
      </c>
      <c r="P205" t="str">
        <f>VLOOKUP(A205,zamiana!A:B,2,0)</f>
        <v>ALSTOM SLZ</v>
      </c>
      <c r="Q205" t="e">
        <f>VLOOKUP(C205,wyjątki!C:R,16,0)</f>
        <v>#N/A</v>
      </c>
    </row>
    <row r="206" spans="1:17" hidden="1" x14ac:dyDescent="0.3">
      <c r="A206" t="s">
        <v>107</v>
      </c>
      <c r="B206" t="s">
        <v>942</v>
      </c>
      <c r="C206" t="s">
        <v>2077</v>
      </c>
      <c r="D206" s="2" t="s">
        <v>407</v>
      </c>
      <c r="E206" s="2">
        <v>44918</v>
      </c>
      <c r="F206" t="s">
        <v>2482</v>
      </c>
      <c r="H206">
        <v>2588</v>
      </c>
      <c r="I206">
        <v>342</v>
      </c>
      <c r="J206">
        <v>2</v>
      </c>
      <c r="K206" t="s">
        <v>77</v>
      </c>
      <c r="L206">
        <v>259.42</v>
      </c>
      <c r="M206" t="s">
        <v>78</v>
      </c>
      <c r="N206">
        <v>0</v>
      </c>
      <c r="O206">
        <v>0</v>
      </c>
      <c r="P206" t="str">
        <f>VLOOKUP(A206,zamiana!A:B,2,0)</f>
        <v>ALSTOM SLZ</v>
      </c>
      <c r="Q206" t="e">
        <f>VLOOKUP(C206,wyjątki!C:R,16,0)</f>
        <v>#N/A</v>
      </c>
    </row>
    <row r="207" spans="1:17" hidden="1" x14ac:dyDescent="0.3">
      <c r="A207" t="s">
        <v>821</v>
      </c>
      <c r="B207" t="s">
        <v>942</v>
      </c>
      <c r="C207" t="s">
        <v>832</v>
      </c>
      <c r="D207" s="2" t="s">
        <v>832</v>
      </c>
      <c r="E207" s="2">
        <v>44314</v>
      </c>
      <c r="F207" t="s">
        <v>833</v>
      </c>
      <c r="H207">
        <v>2588</v>
      </c>
      <c r="I207">
        <v>946</v>
      </c>
      <c r="J207">
        <v>2</v>
      </c>
      <c r="K207" t="s">
        <v>77</v>
      </c>
      <c r="L207">
        <v>259.16000000000003</v>
      </c>
      <c r="M207" t="s">
        <v>78</v>
      </c>
      <c r="N207">
        <v>0</v>
      </c>
      <c r="O207">
        <v>0</v>
      </c>
      <c r="P207" t="str">
        <f>VLOOKUP(A207,zamiana!A:B,2,0)</f>
        <v>ALSTOM KTW</v>
      </c>
      <c r="Q207" t="e">
        <f>VLOOKUP(C207,wyjątki!C:R,16,0)</f>
        <v>#N/A</v>
      </c>
    </row>
    <row r="208" spans="1:17" hidden="1" x14ac:dyDescent="0.3">
      <c r="A208" t="s">
        <v>107</v>
      </c>
      <c r="B208" t="s">
        <v>942</v>
      </c>
      <c r="C208" t="s">
        <v>2076</v>
      </c>
      <c r="D208" s="2" t="s">
        <v>407</v>
      </c>
      <c r="E208" s="2">
        <v>44918</v>
      </c>
      <c r="F208" t="s">
        <v>2482</v>
      </c>
      <c r="H208">
        <v>2588</v>
      </c>
      <c r="I208">
        <v>342</v>
      </c>
      <c r="J208">
        <v>2</v>
      </c>
      <c r="K208" t="s">
        <v>77</v>
      </c>
      <c r="L208">
        <v>258.82</v>
      </c>
      <c r="M208" t="s">
        <v>78</v>
      </c>
      <c r="N208">
        <v>0</v>
      </c>
      <c r="O208">
        <v>0</v>
      </c>
      <c r="P208" t="str">
        <f>VLOOKUP(A208,zamiana!A:B,2,0)</f>
        <v>ALSTOM SLZ</v>
      </c>
      <c r="Q208" t="e">
        <f>VLOOKUP(C208,wyjątki!C:R,16,0)</f>
        <v>#N/A</v>
      </c>
    </row>
    <row r="209" spans="1:17" hidden="1" x14ac:dyDescent="0.3">
      <c r="A209" t="s">
        <v>107</v>
      </c>
      <c r="B209" t="s">
        <v>942</v>
      </c>
      <c r="C209" t="s">
        <v>3237</v>
      </c>
      <c r="D209" s="2" t="s">
        <v>3238</v>
      </c>
      <c r="E209" s="2">
        <v>45029</v>
      </c>
      <c r="F209" t="s">
        <v>3477</v>
      </c>
      <c r="H209">
        <v>2588</v>
      </c>
      <c r="I209">
        <v>231</v>
      </c>
      <c r="J209">
        <v>1</v>
      </c>
      <c r="K209" t="s">
        <v>77</v>
      </c>
      <c r="L209">
        <v>258.20999999999998</v>
      </c>
      <c r="M209" t="s">
        <v>78</v>
      </c>
      <c r="N209">
        <v>0</v>
      </c>
      <c r="O209">
        <v>0</v>
      </c>
      <c r="P209" t="str">
        <f>VLOOKUP(A209,zamiana!A:B,2,0)</f>
        <v>ALSTOM SLZ</v>
      </c>
      <c r="Q209" t="e">
        <f>VLOOKUP(C209,wyjątki!C:R,16,0)</f>
        <v>#N/A</v>
      </c>
    </row>
    <row r="210" spans="1:17" hidden="1" x14ac:dyDescent="0.3">
      <c r="A210" t="s">
        <v>1057</v>
      </c>
      <c r="B210" t="s">
        <v>942</v>
      </c>
      <c r="C210" t="s">
        <v>3133</v>
      </c>
      <c r="D210" s="2" t="s">
        <v>3133</v>
      </c>
      <c r="E210" s="2">
        <v>45005</v>
      </c>
      <c r="F210" t="s">
        <v>5128</v>
      </c>
      <c r="H210">
        <v>2588</v>
      </c>
      <c r="I210">
        <v>255</v>
      </c>
      <c r="J210">
        <v>20</v>
      </c>
      <c r="K210" t="s">
        <v>77</v>
      </c>
      <c r="L210">
        <v>253.4</v>
      </c>
      <c r="M210" t="s">
        <v>78</v>
      </c>
      <c r="N210">
        <v>0</v>
      </c>
      <c r="O210">
        <v>0</v>
      </c>
      <c r="P210" t="str">
        <f>VLOOKUP(A210,zamiana!A:B,2,0)</f>
        <v>ALSTOM (ex. BT) WRO</v>
      </c>
      <c r="Q210" t="e">
        <f>VLOOKUP(C210,wyjątki!C:R,16,0)</f>
        <v>#N/A</v>
      </c>
    </row>
    <row r="211" spans="1:17" hidden="1" x14ac:dyDescent="0.3">
      <c r="A211" t="s">
        <v>554</v>
      </c>
      <c r="B211" t="s">
        <v>942</v>
      </c>
      <c r="C211" t="s">
        <v>1734</v>
      </c>
      <c r="D211" s="2" t="s">
        <v>1619</v>
      </c>
      <c r="E211" s="2">
        <v>44983</v>
      </c>
      <c r="F211" t="s">
        <v>2907</v>
      </c>
      <c r="H211">
        <v>2588</v>
      </c>
      <c r="I211">
        <v>277</v>
      </c>
      <c r="J211">
        <v>6</v>
      </c>
      <c r="K211" t="s">
        <v>77</v>
      </c>
      <c r="L211">
        <v>252.84</v>
      </c>
      <c r="M211" t="s">
        <v>78</v>
      </c>
      <c r="N211">
        <v>0</v>
      </c>
      <c r="O211">
        <v>0</v>
      </c>
      <c r="P211" t="str">
        <f>VLOOKUP(A211,zamiana!A:B,2,0)</f>
        <v>ALSTOM (ex. BT) WRO</v>
      </c>
      <c r="Q211" t="e">
        <f>VLOOKUP(C211,wyjątki!C:R,16,0)</f>
        <v>#N/A</v>
      </c>
    </row>
    <row r="212" spans="1:17" hidden="1" x14ac:dyDescent="0.3">
      <c r="A212" t="s">
        <v>852</v>
      </c>
      <c r="B212" t="s">
        <v>942</v>
      </c>
      <c r="C212" t="s">
        <v>853</v>
      </c>
      <c r="D212" s="2" t="s">
        <v>853</v>
      </c>
      <c r="E212" s="2">
        <v>44477</v>
      </c>
      <c r="F212" t="s">
        <v>855</v>
      </c>
      <c r="H212">
        <v>2588</v>
      </c>
      <c r="I212">
        <v>783</v>
      </c>
      <c r="J212">
        <v>7</v>
      </c>
      <c r="K212" t="s">
        <v>77</v>
      </c>
      <c r="L212">
        <v>252.21</v>
      </c>
      <c r="M212" t="s">
        <v>78</v>
      </c>
      <c r="N212">
        <v>0</v>
      </c>
      <c r="O212">
        <v>0</v>
      </c>
      <c r="P212" t="str">
        <f>VLOOKUP(A212,zamiana!A:B,2,0)</f>
        <v>ALSTOM KTW</v>
      </c>
      <c r="Q212" t="e">
        <f>VLOOKUP(C212,wyjątki!C:R,16,0)</f>
        <v>#N/A</v>
      </c>
    </row>
    <row r="213" spans="1:17" hidden="1" x14ac:dyDescent="0.3">
      <c r="A213" t="s">
        <v>107</v>
      </c>
      <c r="B213" t="s">
        <v>942</v>
      </c>
      <c r="C213" t="s">
        <v>2493</v>
      </c>
      <c r="D213" s="2" t="s">
        <v>407</v>
      </c>
      <c r="E213" s="2">
        <v>44900</v>
      </c>
      <c r="F213" t="s">
        <v>2494</v>
      </c>
      <c r="H213">
        <v>2588</v>
      </c>
      <c r="I213">
        <v>360</v>
      </c>
      <c r="J213">
        <v>2</v>
      </c>
      <c r="K213" t="s">
        <v>77</v>
      </c>
      <c r="L213">
        <v>245.04</v>
      </c>
      <c r="M213" t="s">
        <v>78</v>
      </c>
      <c r="N213">
        <v>0</v>
      </c>
      <c r="O213">
        <v>0</v>
      </c>
      <c r="P213" t="str">
        <f>VLOOKUP(A213,zamiana!A:B,2,0)</f>
        <v>ALSTOM SLZ</v>
      </c>
      <c r="Q213" t="e">
        <f>VLOOKUP(C213,wyjątki!C:R,16,0)</f>
        <v>#N/A</v>
      </c>
    </row>
    <row r="214" spans="1:17" hidden="1" x14ac:dyDescent="0.3">
      <c r="A214" t="s">
        <v>821</v>
      </c>
      <c r="B214" t="s">
        <v>942</v>
      </c>
      <c r="C214" t="s">
        <v>830</v>
      </c>
      <c r="D214" s="2" t="s">
        <v>830</v>
      </c>
      <c r="E214" s="2">
        <v>44671</v>
      </c>
      <c r="F214" t="s">
        <v>831</v>
      </c>
      <c r="H214">
        <v>2588</v>
      </c>
      <c r="I214">
        <v>589</v>
      </c>
      <c r="J214">
        <v>13</v>
      </c>
      <c r="K214" t="s">
        <v>77</v>
      </c>
      <c r="L214">
        <v>244.14</v>
      </c>
      <c r="M214" t="s">
        <v>78</v>
      </c>
      <c r="N214">
        <v>0</v>
      </c>
      <c r="O214">
        <v>0</v>
      </c>
      <c r="P214" t="e">
        <f>Q214</f>
        <v>#N/A</v>
      </c>
      <c r="Q214" t="e">
        <f>VLOOKUP(C214,wyjątki!C:R,16,0)</f>
        <v>#N/A</v>
      </c>
    </row>
    <row r="215" spans="1:17" hidden="1" x14ac:dyDescent="0.3">
      <c r="A215" t="s">
        <v>31</v>
      </c>
      <c r="B215" t="s">
        <v>942</v>
      </c>
      <c r="C215" t="s">
        <v>2495</v>
      </c>
      <c r="D215" s="2" t="s">
        <v>2496</v>
      </c>
      <c r="E215" s="2">
        <v>44897</v>
      </c>
      <c r="F215" t="s">
        <v>2497</v>
      </c>
      <c r="H215">
        <v>2588</v>
      </c>
      <c r="I215">
        <v>363</v>
      </c>
      <c r="J215">
        <v>1</v>
      </c>
      <c r="K215" t="s">
        <v>77</v>
      </c>
      <c r="L215">
        <v>243.16</v>
      </c>
      <c r="M215" t="s">
        <v>78</v>
      </c>
      <c r="N215">
        <v>0</v>
      </c>
      <c r="O215">
        <v>0</v>
      </c>
      <c r="P215" t="str">
        <f>VLOOKUP(A215,zamiana!A:B,2,0)</f>
        <v>HYDRAULIK BAUTEILE</v>
      </c>
      <c r="Q215" t="e">
        <f>VLOOKUP(C215,wyjątki!C:R,16,0)</f>
        <v>#N/A</v>
      </c>
    </row>
    <row r="216" spans="1:17" hidden="1" x14ac:dyDescent="0.3">
      <c r="A216" t="s">
        <v>107</v>
      </c>
      <c r="B216" t="s">
        <v>942</v>
      </c>
      <c r="C216" t="s">
        <v>5015</v>
      </c>
      <c r="D216" s="2" t="s">
        <v>5016</v>
      </c>
      <c r="E216" s="2">
        <v>45142</v>
      </c>
      <c r="F216" t="s">
        <v>7364</v>
      </c>
      <c r="H216">
        <v>2588</v>
      </c>
      <c r="I216">
        <v>118</v>
      </c>
      <c r="J216">
        <v>11</v>
      </c>
      <c r="K216" t="s">
        <v>77</v>
      </c>
      <c r="L216">
        <v>242.88</v>
      </c>
      <c r="M216" t="s">
        <v>78</v>
      </c>
      <c r="N216">
        <v>0</v>
      </c>
      <c r="O216">
        <v>0</v>
      </c>
      <c r="P216" t="str">
        <f>VLOOKUP(A216,zamiana!A:B,2,0)</f>
        <v>ALSTOM SLZ</v>
      </c>
      <c r="Q216" t="e">
        <f>VLOOKUP(C216,wyjątki!C:R,16,0)</f>
        <v>#N/A</v>
      </c>
    </row>
    <row r="217" spans="1:17" hidden="1" x14ac:dyDescent="0.3">
      <c r="A217" t="s">
        <v>107</v>
      </c>
      <c r="B217" t="s">
        <v>942</v>
      </c>
      <c r="C217" t="s">
        <v>188</v>
      </c>
      <c r="D217" s="2" t="s">
        <v>189</v>
      </c>
      <c r="E217" s="2">
        <v>44664</v>
      </c>
      <c r="F217" t="s">
        <v>437</v>
      </c>
      <c r="H217">
        <v>2588</v>
      </c>
      <c r="I217">
        <v>596</v>
      </c>
      <c r="J217">
        <v>43</v>
      </c>
      <c r="K217" t="s">
        <v>77</v>
      </c>
      <c r="L217">
        <v>242.09</v>
      </c>
      <c r="M217" t="s">
        <v>78</v>
      </c>
      <c r="N217">
        <v>0</v>
      </c>
      <c r="O217">
        <v>0</v>
      </c>
      <c r="P217" t="str">
        <f>VLOOKUP(A217,zamiana!A:B,2,0)</f>
        <v>ALSTOM SLZ</v>
      </c>
      <c r="Q217" t="e">
        <f>VLOOKUP(C217,wyjątki!C:R,16,0)</f>
        <v>#N/A</v>
      </c>
    </row>
    <row r="218" spans="1:17" hidden="1" x14ac:dyDescent="0.3">
      <c r="A218" t="s">
        <v>107</v>
      </c>
      <c r="B218" t="s">
        <v>942</v>
      </c>
      <c r="C218" t="s">
        <v>2074</v>
      </c>
      <c r="D218" s="2" t="s">
        <v>407</v>
      </c>
      <c r="E218" s="2">
        <v>44910</v>
      </c>
      <c r="F218" t="s">
        <v>2498</v>
      </c>
      <c r="H218">
        <v>2588</v>
      </c>
      <c r="I218">
        <v>350</v>
      </c>
      <c r="J218">
        <v>2</v>
      </c>
      <c r="K218" t="s">
        <v>77</v>
      </c>
      <c r="L218">
        <v>235.48</v>
      </c>
      <c r="M218" t="s">
        <v>78</v>
      </c>
      <c r="N218">
        <v>0</v>
      </c>
      <c r="O218">
        <v>0</v>
      </c>
      <c r="P218" t="str">
        <f>VLOOKUP(A218,zamiana!A:B,2,0)</f>
        <v>ALSTOM SLZ</v>
      </c>
      <c r="Q218" t="e">
        <f>VLOOKUP(C218,wyjątki!C:R,16,0)</f>
        <v>#N/A</v>
      </c>
    </row>
    <row r="219" spans="1:17" hidden="1" x14ac:dyDescent="0.3">
      <c r="A219" t="s">
        <v>31</v>
      </c>
      <c r="B219" t="s">
        <v>942</v>
      </c>
      <c r="C219" t="s">
        <v>749</v>
      </c>
      <c r="D219" s="2" t="s">
        <v>750</v>
      </c>
      <c r="E219" s="2">
        <v>44782</v>
      </c>
      <c r="F219" t="s">
        <v>751</v>
      </c>
      <c r="H219">
        <v>2588</v>
      </c>
      <c r="I219">
        <v>478</v>
      </c>
      <c r="J219">
        <v>3</v>
      </c>
      <c r="K219" t="s">
        <v>77</v>
      </c>
      <c r="L219">
        <v>234.18</v>
      </c>
      <c r="M219" t="s">
        <v>78</v>
      </c>
      <c r="N219">
        <v>0</v>
      </c>
      <c r="O219">
        <v>0</v>
      </c>
      <c r="P219" t="str">
        <f>VLOOKUP(A219,zamiana!A:B,2,0)</f>
        <v>HYDRAULIK BAUTEILE</v>
      </c>
      <c r="Q219" t="e">
        <f>VLOOKUP(C219,wyjątki!C:R,16,0)</f>
        <v>#N/A</v>
      </c>
    </row>
    <row r="220" spans="1:17" hidden="1" x14ac:dyDescent="0.3">
      <c r="A220" t="s">
        <v>37</v>
      </c>
      <c r="B220" t="s">
        <v>942</v>
      </c>
      <c r="C220">
        <v>12107917</v>
      </c>
      <c r="D220" s="2" t="s">
        <v>878</v>
      </c>
      <c r="E220" s="2">
        <v>44696</v>
      </c>
      <c r="F220" t="s">
        <v>879</v>
      </c>
      <c r="H220">
        <v>2588</v>
      </c>
      <c r="I220">
        <v>564</v>
      </c>
      <c r="J220">
        <v>1</v>
      </c>
      <c r="K220" t="s">
        <v>77</v>
      </c>
      <c r="L220">
        <v>233.06</v>
      </c>
      <c r="M220" t="s">
        <v>78</v>
      </c>
      <c r="N220">
        <v>0</v>
      </c>
      <c r="O220">
        <v>0</v>
      </c>
      <c r="P220" t="str">
        <f>VLOOKUP(A220,zamiana!A:B,2,0)</f>
        <v>STADLER SIEDLCE</v>
      </c>
      <c r="Q220" t="e">
        <f>VLOOKUP(C220,wyjątki!C:R,16,0)</f>
        <v>#N/A</v>
      </c>
    </row>
    <row r="221" spans="1:17" hidden="1" x14ac:dyDescent="0.3">
      <c r="A221" t="s">
        <v>107</v>
      </c>
      <c r="B221" t="s">
        <v>942</v>
      </c>
      <c r="C221" t="s">
        <v>453</v>
      </c>
      <c r="D221" s="2" t="s">
        <v>454</v>
      </c>
      <c r="E221" s="2">
        <v>44917</v>
      </c>
      <c r="F221" t="s">
        <v>2478</v>
      </c>
      <c r="H221">
        <v>2588</v>
      </c>
      <c r="I221">
        <v>343</v>
      </c>
      <c r="J221">
        <v>1</v>
      </c>
      <c r="K221" t="s">
        <v>77</v>
      </c>
      <c r="L221">
        <v>229.8</v>
      </c>
      <c r="M221" t="s">
        <v>78</v>
      </c>
      <c r="N221">
        <v>0</v>
      </c>
      <c r="O221">
        <v>0</v>
      </c>
      <c r="P221" t="str">
        <f>VLOOKUP(A221,zamiana!A:B,2,0)</f>
        <v>ALSTOM SLZ</v>
      </c>
      <c r="Q221" t="e">
        <f>VLOOKUP(C221,wyjątki!C:R,16,0)</f>
        <v>#N/A</v>
      </c>
    </row>
    <row r="222" spans="1:17" hidden="1" x14ac:dyDescent="0.3">
      <c r="A222" t="s">
        <v>529</v>
      </c>
      <c r="B222" t="s">
        <v>942</v>
      </c>
      <c r="C222">
        <v>500469012</v>
      </c>
      <c r="D222" s="2" t="s">
        <v>6736</v>
      </c>
      <c r="E222" s="2">
        <v>45091</v>
      </c>
      <c r="F222" t="s">
        <v>7365</v>
      </c>
      <c r="H222">
        <v>2588</v>
      </c>
      <c r="I222">
        <v>169</v>
      </c>
      <c r="J222">
        <v>395</v>
      </c>
      <c r="K222" t="s">
        <v>77</v>
      </c>
      <c r="L222">
        <v>229.1</v>
      </c>
      <c r="M222" t="s">
        <v>78</v>
      </c>
      <c r="N222">
        <v>0</v>
      </c>
      <c r="O222">
        <v>0</v>
      </c>
      <c r="P222" t="str">
        <f>VLOOKUP(A222,zamiana!A:B,2,0)</f>
        <v>ALSTOM (ex. BT) GOE</v>
      </c>
      <c r="Q222" t="e">
        <f>VLOOKUP(C222,wyjątki!C:R,16,0)</f>
        <v>#N/A</v>
      </c>
    </row>
    <row r="223" spans="1:17" hidden="1" x14ac:dyDescent="0.3">
      <c r="A223" t="s">
        <v>107</v>
      </c>
      <c r="B223" t="s">
        <v>942</v>
      </c>
      <c r="C223" t="s">
        <v>2201</v>
      </c>
      <c r="D223" s="2" t="s">
        <v>2202</v>
      </c>
      <c r="E223" s="2">
        <v>44838</v>
      </c>
      <c r="F223" t="s">
        <v>2203</v>
      </c>
      <c r="H223">
        <v>2588</v>
      </c>
      <c r="I223">
        <v>422</v>
      </c>
      <c r="J223">
        <v>1</v>
      </c>
      <c r="K223" t="s">
        <v>77</v>
      </c>
      <c r="L223">
        <v>227.7</v>
      </c>
      <c r="M223" t="s">
        <v>78</v>
      </c>
      <c r="N223">
        <v>0</v>
      </c>
      <c r="O223">
        <v>0</v>
      </c>
      <c r="P223" t="str">
        <f>VLOOKUP(A223,zamiana!A:B,2,0)</f>
        <v>ALSTOM SLZ</v>
      </c>
      <c r="Q223" t="e">
        <f>VLOOKUP(C223,wyjątki!C:R,16,0)</f>
        <v>#N/A</v>
      </c>
    </row>
    <row r="224" spans="1:17" hidden="1" x14ac:dyDescent="0.3">
      <c r="A224" t="s">
        <v>863</v>
      </c>
      <c r="B224" t="s">
        <v>942</v>
      </c>
      <c r="C224" t="s">
        <v>866</v>
      </c>
      <c r="D224" s="2" t="s">
        <v>866</v>
      </c>
      <c r="E224" s="2">
        <v>44553</v>
      </c>
      <c r="F224" t="s">
        <v>804</v>
      </c>
      <c r="H224">
        <v>2588</v>
      </c>
      <c r="I224">
        <v>707</v>
      </c>
      <c r="J224">
        <v>1</v>
      </c>
      <c r="K224" t="s">
        <v>77</v>
      </c>
      <c r="L224">
        <v>226.02</v>
      </c>
      <c r="M224" t="s">
        <v>78</v>
      </c>
      <c r="N224">
        <v>0</v>
      </c>
      <c r="O224">
        <v>0</v>
      </c>
      <c r="P224" t="str">
        <f>VLOOKUP(A224,zamiana!A:B,2,0)</f>
        <v>ALSTOM KTW</v>
      </c>
      <c r="Q224" t="e">
        <f>VLOOKUP(C224,wyjątki!C:R,16,0)</f>
        <v>#N/A</v>
      </c>
    </row>
    <row r="225" spans="1:17" hidden="1" x14ac:dyDescent="0.3">
      <c r="A225" t="s">
        <v>529</v>
      </c>
      <c r="B225" t="s">
        <v>942</v>
      </c>
      <c r="C225">
        <v>500586229</v>
      </c>
      <c r="D225" s="2" t="s">
        <v>4986</v>
      </c>
      <c r="E225" s="2">
        <v>45090</v>
      </c>
      <c r="F225" t="s">
        <v>7366</v>
      </c>
      <c r="H225">
        <v>2588</v>
      </c>
      <c r="I225">
        <v>170</v>
      </c>
      <c r="J225">
        <v>24</v>
      </c>
      <c r="K225" t="s">
        <v>77</v>
      </c>
      <c r="L225">
        <v>225.12</v>
      </c>
      <c r="M225" t="s">
        <v>78</v>
      </c>
      <c r="N225">
        <v>0</v>
      </c>
      <c r="O225">
        <v>0</v>
      </c>
      <c r="P225" t="str">
        <f>VLOOKUP(A225,zamiana!A:B,2,0)</f>
        <v>ALSTOM (ex. BT) GOE</v>
      </c>
      <c r="Q225" t="e">
        <f>VLOOKUP(C225,wyjątki!C:R,16,0)</f>
        <v>#N/A</v>
      </c>
    </row>
    <row r="226" spans="1:17" hidden="1" x14ac:dyDescent="0.3">
      <c r="A226" t="s">
        <v>31</v>
      </c>
      <c r="B226" t="s">
        <v>942</v>
      </c>
      <c r="C226" t="s">
        <v>4177</v>
      </c>
      <c r="D226" s="2" t="s">
        <v>4178</v>
      </c>
      <c r="E226" s="2">
        <v>45097</v>
      </c>
      <c r="F226" t="s">
        <v>4179</v>
      </c>
      <c r="H226">
        <v>2588</v>
      </c>
      <c r="I226">
        <v>163</v>
      </c>
      <c r="J226">
        <v>2</v>
      </c>
      <c r="K226" t="s">
        <v>77</v>
      </c>
      <c r="L226">
        <v>224.02</v>
      </c>
      <c r="M226" t="s">
        <v>78</v>
      </c>
      <c r="N226">
        <v>0</v>
      </c>
      <c r="O226">
        <v>0</v>
      </c>
      <c r="P226" t="str">
        <f>VLOOKUP(A226,zamiana!A:B,2,0)</f>
        <v>HYDRAULIK BAUTEILE</v>
      </c>
      <c r="Q226" t="e">
        <f>VLOOKUP(C226,wyjątki!C:R,16,0)</f>
        <v>#N/A</v>
      </c>
    </row>
    <row r="227" spans="1:17" hidden="1" x14ac:dyDescent="0.3">
      <c r="A227" t="s">
        <v>1143</v>
      </c>
      <c r="B227" t="s">
        <v>942</v>
      </c>
      <c r="C227" t="s">
        <v>2337</v>
      </c>
      <c r="D227" s="2" t="s">
        <v>499</v>
      </c>
      <c r="E227" s="2">
        <v>44895</v>
      </c>
      <c r="F227" t="s">
        <v>2359</v>
      </c>
      <c r="H227">
        <v>2588</v>
      </c>
      <c r="I227">
        <v>365</v>
      </c>
      <c r="J227">
        <v>11</v>
      </c>
      <c r="K227" t="s">
        <v>77</v>
      </c>
      <c r="L227">
        <v>223.96</v>
      </c>
      <c r="M227" t="s">
        <v>78</v>
      </c>
      <c r="N227">
        <v>0</v>
      </c>
      <c r="O227">
        <v>0</v>
      </c>
      <c r="P227" t="str">
        <f>VLOOKUP(A227,zamiana!A:B,2,0)</f>
        <v>ALSTOM KTW</v>
      </c>
      <c r="Q227" t="e">
        <f>VLOOKUP(C227,wyjątki!C:R,16,0)</f>
        <v>#N/A</v>
      </c>
    </row>
    <row r="228" spans="1:17" x14ac:dyDescent="0.3">
      <c r="A228" t="s">
        <v>12</v>
      </c>
      <c r="B228" t="s">
        <v>1998</v>
      </c>
      <c r="C228" t="s">
        <v>5129</v>
      </c>
      <c r="D228" s="2" t="s">
        <v>5130</v>
      </c>
      <c r="E228" s="2">
        <v>44988</v>
      </c>
      <c r="F228" t="s">
        <v>5131</v>
      </c>
      <c r="H228">
        <v>2588</v>
      </c>
      <c r="I228">
        <v>272</v>
      </c>
      <c r="J228">
        <v>145</v>
      </c>
      <c r="K228" t="s">
        <v>77</v>
      </c>
      <c r="L228">
        <v>221.85</v>
      </c>
      <c r="M228" t="s">
        <v>78</v>
      </c>
      <c r="N228">
        <v>0</v>
      </c>
      <c r="O228">
        <v>0</v>
      </c>
      <c r="P228" t="str">
        <f>VLOOKUP(A228,zamiana!A:B,2,0)</f>
        <v>ALSTOM LRH</v>
      </c>
      <c r="Q228" t="e">
        <f>VLOOKUP(C228,wyjątki!C:R,16,0)</f>
        <v>#N/A</v>
      </c>
    </row>
    <row r="229" spans="1:17" hidden="1" x14ac:dyDescent="0.3">
      <c r="A229" t="s">
        <v>102</v>
      </c>
      <c r="B229" t="s">
        <v>942</v>
      </c>
      <c r="C229" t="s">
        <v>3478</v>
      </c>
      <c r="D229" s="2" t="s">
        <v>3479</v>
      </c>
      <c r="E229" s="2">
        <v>45036</v>
      </c>
      <c r="F229" t="s">
        <v>3480</v>
      </c>
      <c r="H229">
        <v>2588</v>
      </c>
      <c r="I229">
        <v>224</v>
      </c>
      <c r="J229">
        <v>1</v>
      </c>
      <c r="K229" t="s">
        <v>77</v>
      </c>
      <c r="L229">
        <v>221.57</v>
      </c>
      <c r="M229" t="s">
        <v>78</v>
      </c>
      <c r="N229">
        <v>0</v>
      </c>
      <c r="O229">
        <v>0</v>
      </c>
      <c r="P229" t="str">
        <f>VLOOKUP(A229,zamiana!A:B,2,0)</f>
        <v>ALSTOM KTW</v>
      </c>
      <c r="Q229" t="e">
        <f>VLOOKUP(C229,wyjątki!C:R,16,0)</f>
        <v>#N/A</v>
      </c>
    </row>
    <row r="230" spans="1:17" hidden="1" x14ac:dyDescent="0.3">
      <c r="A230" t="s">
        <v>529</v>
      </c>
      <c r="B230" t="s">
        <v>942</v>
      </c>
      <c r="C230">
        <v>500564249</v>
      </c>
      <c r="D230" s="2" t="s">
        <v>6729</v>
      </c>
      <c r="E230" s="2">
        <v>45156</v>
      </c>
      <c r="F230" t="s">
        <v>7367</v>
      </c>
      <c r="H230">
        <v>2588</v>
      </c>
      <c r="I230">
        <v>104</v>
      </c>
      <c r="J230">
        <v>20</v>
      </c>
      <c r="K230" t="s">
        <v>77</v>
      </c>
      <c r="L230">
        <v>221</v>
      </c>
      <c r="M230" t="s">
        <v>78</v>
      </c>
      <c r="N230">
        <v>0</v>
      </c>
      <c r="O230">
        <v>0</v>
      </c>
      <c r="P230" t="str">
        <f>VLOOKUP(A230,zamiana!A:B,2,0)</f>
        <v>ALSTOM (ex. BT) GOE</v>
      </c>
      <c r="Q230" t="e">
        <f>VLOOKUP(C230,wyjątki!C:R,16,0)</f>
        <v>#N/A</v>
      </c>
    </row>
    <row r="231" spans="1:17" hidden="1" x14ac:dyDescent="0.3">
      <c r="A231" t="s">
        <v>580</v>
      </c>
      <c r="B231" t="s">
        <v>942</v>
      </c>
      <c r="C231" t="s">
        <v>3787</v>
      </c>
      <c r="D231" s="2" t="s">
        <v>3788</v>
      </c>
      <c r="E231" s="2">
        <v>45062</v>
      </c>
      <c r="F231" t="s">
        <v>3789</v>
      </c>
      <c r="H231">
        <v>2588</v>
      </c>
      <c r="I231">
        <v>198</v>
      </c>
      <c r="J231">
        <v>10</v>
      </c>
      <c r="K231" t="s">
        <v>77</v>
      </c>
      <c r="L231">
        <v>220</v>
      </c>
      <c r="M231" t="s">
        <v>78</v>
      </c>
      <c r="N231">
        <v>0</v>
      </c>
      <c r="O231">
        <v>0</v>
      </c>
      <c r="P231" t="str">
        <f>VLOOKUP(A231,zamiana!A:B,2,0)</f>
        <v>ALSTOM (ex. BT) WRO</v>
      </c>
      <c r="Q231" t="e">
        <f>VLOOKUP(C231,wyjątki!C:R,16,0)</f>
        <v>#N/A</v>
      </c>
    </row>
    <row r="232" spans="1:17" hidden="1" x14ac:dyDescent="0.3">
      <c r="A232" t="s">
        <v>821</v>
      </c>
      <c r="B232" t="s">
        <v>942</v>
      </c>
      <c r="C232" t="s">
        <v>828</v>
      </c>
      <c r="D232" s="2" t="s">
        <v>828</v>
      </c>
      <c r="E232" s="2">
        <v>44327</v>
      </c>
      <c r="F232" t="s">
        <v>829</v>
      </c>
      <c r="H232">
        <v>2588</v>
      </c>
      <c r="I232">
        <v>933</v>
      </c>
      <c r="J232">
        <v>4</v>
      </c>
      <c r="K232" t="s">
        <v>77</v>
      </c>
      <c r="L232">
        <v>219.08</v>
      </c>
      <c r="M232" t="s">
        <v>78</v>
      </c>
      <c r="N232">
        <v>0</v>
      </c>
      <c r="O232">
        <v>0</v>
      </c>
      <c r="P232" t="str">
        <f>VLOOKUP(A232,zamiana!A:B,2,0)</f>
        <v>ALSTOM KTW</v>
      </c>
      <c r="Q232" t="e">
        <f>VLOOKUP(C232,wyjątki!C:R,16,0)</f>
        <v>#N/A</v>
      </c>
    </row>
    <row r="233" spans="1:17" hidden="1" x14ac:dyDescent="0.3">
      <c r="A233" t="s">
        <v>35</v>
      </c>
      <c r="B233" t="s">
        <v>942</v>
      </c>
      <c r="C233" t="s">
        <v>897</v>
      </c>
      <c r="D233" s="2" t="s">
        <v>898</v>
      </c>
      <c r="E233" s="2">
        <v>44782</v>
      </c>
      <c r="F233" t="s">
        <v>899</v>
      </c>
      <c r="H233">
        <v>2588</v>
      </c>
      <c r="I233">
        <v>478</v>
      </c>
      <c r="J233">
        <v>2</v>
      </c>
      <c r="K233" t="s">
        <v>77</v>
      </c>
      <c r="L233">
        <v>218.22</v>
      </c>
      <c r="M233" t="s">
        <v>78</v>
      </c>
      <c r="N233">
        <v>0</v>
      </c>
      <c r="O233">
        <v>0</v>
      </c>
      <c r="P233" t="str">
        <f>VLOOKUP(A233,zamiana!A:B,2,0)</f>
        <v>WAMTECHNIK</v>
      </c>
      <c r="Q233" t="e">
        <f>VLOOKUP(C233,wyjątki!C:R,16,0)</f>
        <v>#N/A</v>
      </c>
    </row>
    <row r="234" spans="1:17" hidden="1" x14ac:dyDescent="0.3">
      <c r="A234" t="s">
        <v>107</v>
      </c>
      <c r="B234" t="s">
        <v>942</v>
      </c>
      <c r="C234" t="s">
        <v>436</v>
      </c>
      <c r="D234" s="2" t="s">
        <v>140</v>
      </c>
      <c r="E234" s="2">
        <v>44512</v>
      </c>
      <c r="F234" t="s">
        <v>426</v>
      </c>
      <c r="H234">
        <v>2588</v>
      </c>
      <c r="I234">
        <v>748</v>
      </c>
      <c r="J234">
        <v>4</v>
      </c>
      <c r="K234" t="s">
        <v>77</v>
      </c>
      <c r="L234">
        <v>217.68</v>
      </c>
      <c r="M234" t="s">
        <v>78</v>
      </c>
      <c r="N234">
        <v>0</v>
      </c>
      <c r="O234">
        <v>0</v>
      </c>
      <c r="P234" t="str">
        <f>VLOOKUP(A234,zamiana!A:B,2,0)</f>
        <v>ALSTOM SLZ</v>
      </c>
      <c r="Q234" t="e">
        <f>VLOOKUP(C234,wyjątki!C:R,16,0)</f>
        <v>#N/A</v>
      </c>
    </row>
    <row r="235" spans="1:17" hidden="1" x14ac:dyDescent="0.3">
      <c r="A235" t="s">
        <v>107</v>
      </c>
      <c r="B235" t="s">
        <v>942</v>
      </c>
      <c r="C235" t="s">
        <v>2499</v>
      </c>
      <c r="D235" s="2" t="s">
        <v>2500</v>
      </c>
      <c r="E235" s="2">
        <v>44900</v>
      </c>
      <c r="F235" t="s">
        <v>2501</v>
      </c>
      <c r="H235">
        <v>2588</v>
      </c>
      <c r="I235">
        <v>360</v>
      </c>
      <c r="J235">
        <v>2</v>
      </c>
      <c r="K235" t="s">
        <v>77</v>
      </c>
      <c r="L235">
        <v>217.52</v>
      </c>
      <c r="M235" t="s">
        <v>78</v>
      </c>
      <c r="N235">
        <v>0</v>
      </c>
      <c r="O235">
        <v>0</v>
      </c>
      <c r="P235" t="str">
        <f>VLOOKUP(A235,zamiana!A:B,2,0)</f>
        <v>ALSTOM SLZ</v>
      </c>
      <c r="Q235" t="e">
        <f>VLOOKUP(C235,wyjątki!C:R,16,0)</f>
        <v>#N/A</v>
      </c>
    </row>
    <row r="236" spans="1:17" hidden="1" x14ac:dyDescent="0.3">
      <c r="A236" t="s">
        <v>31</v>
      </c>
      <c r="B236" t="s">
        <v>942</v>
      </c>
      <c r="C236" t="s">
        <v>745</v>
      </c>
      <c r="D236" s="2" t="s">
        <v>746</v>
      </c>
      <c r="E236" s="2">
        <v>44803</v>
      </c>
      <c r="F236" t="s">
        <v>747</v>
      </c>
      <c r="H236">
        <v>2588</v>
      </c>
      <c r="I236">
        <v>457</v>
      </c>
      <c r="J236">
        <v>2</v>
      </c>
      <c r="K236" t="s">
        <v>77</v>
      </c>
      <c r="L236">
        <v>217.32</v>
      </c>
      <c r="M236" t="s">
        <v>78</v>
      </c>
      <c r="N236">
        <v>0</v>
      </c>
      <c r="O236">
        <v>0</v>
      </c>
      <c r="P236" t="str">
        <f>VLOOKUP(A236,zamiana!A:B,2,0)</f>
        <v>HYDRAULIK BAUTEILE</v>
      </c>
      <c r="Q236" t="e">
        <f>VLOOKUP(C236,wyjątki!C:R,16,0)</f>
        <v>#N/A</v>
      </c>
    </row>
    <row r="237" spans="1:17" hidden="1" x14ac:dyDescent="0.3">
      <c r="A237" t="s">
        <v>107</v>
      </c>
      <c r="B237" t="s">
        <v>942</v>
      </c>
      <c r="C237" t="s">
        <v>435</v>
      </c>
      <c r="D237" s="2" t="s">
        <v>79</v>
      </c>
      <c r="E237" s="2">
        <v>44673</v>
      </c>
      <c r="F237" t="s">
        <v>106</v>
      </c>
      <c r="H237">
        <v>2588</v>
      </c>
      <c r="I237">
        <v>587</v>
      </c>
      <c r="J237">
        <v>10</v>
      </c>
      <c r="K237" t="s">
        <v>77</v>
      </c>
      <c r="L237">
        <v>216.8</v>
      </c>
      <c r="M237" t="s">
        <v>78</v>
      </c>
      <c r="N237">
        <v>0</v>
      </c>
      <c r="O237">
        <v>0</v>
      </c>
      <c r="P237" t="str">
        <f>VLOOKUP(A237,zamiana!A:B,2,0)</f>
        <v>ALSTOM SLZ</v>
      </c>
      <c r="Q237" t="e">
        <f>VLOOKUP(C237,wyjątki!C:R,16,0)</f>
        <v>#N/A</v>
      </c>
    </row>
    <row r="238" spans="1:17" hidden="1" x14ac:dyDescent="0.3">
      <c r="A238" t="s">
        <v>469</v>
      </c>
      <c r="B238" t="s">
        <v>942</v>
      </c>
      <c r="C238" t="s">
        <v>472</v>
      </c>
      <c r="D238" s="2" t="s">
        <v>473</v>
      </c>
      <c r="E238" s="2">
        <v>44673</v>
      </c>
      <c r="F238" t="s">
        <v>474</v>
      </c>
      <c r="H238">
        <v>2588</v>
      </c>
      <c r="I238">
        <v>587</v>
      </c>
      <c r="J238">
        <v>6</v>
      </c>
      <c r="K238" t="s">
        <v>77</v>
      </c>
      <c r="L238">
        <v>216.72</v>
      </c>
      <c r="M238" t="s">
        <v>78</v>
      </c>
      <c r="N238">
        <v>0</v>
      </c>
      <c r="O238">
        <v>0</v>
      </c>
      <c r="P238" t="str">
        <f>VLOOKUP(A238,zamiana!A:B,2,0)</f>
        <v>ALSTOM SLZ</v>
      </c>
      <c r="Q238" t="e">
        <f>VLOOKUP(C238,wyjątki!C:R,16,0)</f>
        <v>#N/A</v>
      </c>
    </row>
    <row r="239" spans="1:17" hidden="1" x14ac:dyDescent="0.3">
      <c r="A239" t="s">
        <v>107</v>
      </c>
      <c r="B239" t="s">
        <v>942</v>
      </c>
      <c r="C239" t="s">
        <v>2453</v>
      </c>
      <c r="D239" s="2" t="s">
        <v>407</v>
      </c>
      <c r="E239" s="2">
        <v>44901</v>
      </c>
      <c r="F239" t="s">
        <v>2492</v>
      </c>
      <c r="H239">
        <v>2588</v>
      </c>
      <c r="I239">
        <v>359</v>
      </c>
      <c r="J239">
        <v>2</v>
      </c>
      <c r="K239" t="s">
        <v>77</v>
      </c>
      <c r="L239">
        <v>216.56</v>
      </c>
      <c r="M239" t="s">
        <v>78</v>
      </c>
      <c r="N239">
        <v>0</v>
      </c>
      <c r="O239">
        <v>0</v>
      </c>
      <c r="P239" t="str">
        <f>VLOOKUP(A239,zamiana!A:B,2,0)</f>
        <v>ALSTOM SLZ</v>
      </c>
      <c r="Q239" t="e">
        <f>VLOOKUP(C239,wyjątki!C:R,16,0)</f>
        <v>#N/A</v>
      </c>
    </row>
    <row r="240" spans="1:17" hidden="1" x14ac:dyDescent="0.3">
      <c r="A240" t="s">
        <v>521</v>
      </c>
      <c r="B240" t="s">
        <v>942</v>
      </c>
      <c r="C240" t="s">
        <v>4093</v>
      </c>
      <c r="D240" s="2" t="s">
        <v>4094</v>
      </c>
      <c r="E240" s="2">
        <v>45126</v>
      </c>
      <c r="F240" t="s">
        <v>5132</v>
      </c>
      <c r="H240">
        <v>2588</v>
      </c>
      <c r="I240">
        <v>134</v>
      </c>
      <c r="J240">
        <v>50</v>
      </c>
      <c r="K240" t="s">
        <v>77</v>
      </c>
      <c r="L240">
        <v>216</v>
      </c>
      <c r="M240" t="s">
        <v>78</v>
      </c>
      <c r="N240">
        <v>0</v>
      </c>
      <c r="O240">
        <v>0</v>
      </c>
      <c r="P240" t="str">
        <f>VLOOKUP(A240,zamiana!A:B,2,0)</f>
        <v>ALSTOM (ex. BT) BAU</v>
      </c>
      <c r="Q240" t="e">
        <f>VLOOKUP(C240,wyjątki!C:R,16,0)</f>
        <v>#N/A</v>
      </c>
    </row>
    <row r="241" spans="1:17" hidden="1" x14ac:dyDescent="0.3">
      <c r="A241" t="s">
        <v>35</v>
      </c>
      <c r="B241" t="s">
        <v>942</v>
      </c>
      <c r="C241" t="s">
        <v>889</v>
      </c>
      <c r="D241" s="2" t="s">
        <v>890</v>
      </c>
      <c r="E241" s="2">
        <v>44796</v>
      </c>
      <c r="F241" t="s">
        <v>891</v>
      </c>
      <c r="H241">
        <v>2588</v>
      </c>
      <c r="I241">
        <v>464</v>
      </c>
      <c r="J241">
        <v>3</v>
      </c>
      <c r="K241" t="s">
        <v>77</v>
      </c>
      <c r="L241">
        <v>213.9</v>
      </c>
      <c r="M241" t="s">
        <v>78</v>
      </c>
      <c r="N241">
        <v>0</v>
      </c>
      <c r="O241">
        <v>0</v>
      </c>
      <c r="P241" t="str">
        <f>VLOOKUP(A241,zamiana!A:B,2,0)</f>
        <v>WAMTECHNIK</v>
      </c>
      <c r="Q241" t="e">
        <f>VLOOKUP(C241,wyjątki!C:R,16,0)</f>
        <v>#N/A</v>
      </c>
    </row>
    <row r="242" spans="1:17" hidden="1" x14ac:dyDescent="0.3">
      <c r="A242" t="s">
        <v>2322</v>
      </c>
      <c r="B242" t="s">
        <v>942</v>
      </c>
      <c r="C242">
        <v>12624341</v>
      </c>
      <c r="D242" s="2" t="s">
        <v>2928</v>
      </c>
      <c r="E242" s="2">
        <v>44985</v>
      </c>
      <c r="F242" t="s">
        <v>2929</v>
      </c>
      <c r="H242">
        <v>2588</v>
      </c>
      <c r="I242">
        <v>275</v>
      </c>
      <c r="J242">
        <v>9</v>
      </c>
      <c r="K242" t="s">
        <v>77</v>
      </c>
      <c r="L242">
        <v>212.4</v>
      </c>
      <c r="M242" t="s">
        <v>78</v>
      </c>
      <c r="N242">
        <v>0</v>
      </c>
      <c r="O242">
        <v>0</v>
      </c>
      <c r="P242" t="str">
        <f>VLOOKUP(A242,zamiana!A:B,2,0)</f>
        <v>STADLER BUSSNANG</v>
      </c>
      <c r="Q242" t="e">
        <f>VLOOKUP(C242,wyjątki!C:R,16,0)</f>
        <v>#N/A</v>
      </c>
    </row>
    <row r="243" spans="1:17" hidden="1" x14ac:dyDescent="0.3">
      <c r="A243" t="s">
        <v>779</v>
      </c>
      <c r="B243" t="s">
        <v>942</v>
      </c>
      <c r="C243" t="s">
        <v>2101</v>
      </c>
      <c r="D243" s="2" t="s">
        <v>2102</v>
      </c>
      <c r="E243" s="2">
        <v>44895</v>
      </c>
      <c r="F243" t="s">
        <v>2360</v>
      </c>
      <c r="H243">
        <v>2588</v>
      </c>
      <c r="I243">
        <v>365</v>
      </c>
      <c r="J243">
        <v>1</v>
      </c>
      <c r="K243" t="s">
        <v>77</v>
      </c>
      <c r="L243">
        <v>212.36</v>
      </c>
      <c r="M243" t="s">
        <v>78</v>
      </c>
      <c r="N243">
        <v>0</v>
      </c>
      <c r="O243">
        <v>0</v>
      </c>
      <c r="P243" t="e">
        <f>Q243</f>
        <v>#N/A</v>
      </c>
      <c r="Q243" t="e">
        <f>VLOOKUP(C243,wyjątki!C:R,16,0)</f>
        <v>#N/A</v>
      </c>
    </row>
    <row r="244" spans="1:17" hidden="1" x14ac:dyDescent="0.3">
      <c r="A244" t="s">
        <v>1057</v>
      </c>
      <c r="B244" t="s">
        <v>942</v>
      </c>
      <c r="C244" t="s">
        <v>2271</v>
      </c>
      <c r="D244" s="2" t="s">
        <v>2271</v>
      </c>
      <c r="E244" s="2">
        <v>45007</v>
      </c>
      <c r="F244" t="s">
        <v>5133</v>
      </c>
      <c r="H244">
        <v>2588</v>
      </c>
      <c r="I244">
        <v>253</v>
      </c>
      <c r="J244">
        <v>24</v>
      </c>
      <c r="K244" t="s">
        <v>77</v>
      </c>
      <c r="L244">
        <v>211.92</v>
      </c>
      <c r="M244" t="s">
        <v>78</v>
      </c>
      <c r="N244">
        <v>0</v>
      </c>
      <c r="O244">
        <v>0</v>
      </c>
      <c r="P244" t="str">
        <f>VLOOKUP(A244,zamiana!A:B,2,0)</f>
        <v>ALSTOM (ex. BT) WRO</v>
      </c>
      <c r="Q244" t="e">
        <f>VLOOKUP(C244,wyjątki!C:R,16,0)</f>
        <v>#N/A</v>
      </c>
    </row>
    <row r="245" spans="1:17" hidden="1" x14ac:dyDescent="0.3">
      <c r="A245" t="s">
        <v>964</v>
      </c>
      <c r="B245" t="s">
        <v>942</v>
      </c>
      <c r="C245" t="s">
        <v>7368</v>
      </c>
      <c r="D245" s="2" t="s">
        <v>79</v>
      </c>
      <c r="E245" s="2">
        <v>45068</v>
      </c>
      <c r="F245" t="s">
        <v>3778</v>
      </c>
      <c r="H245">
        <v>2588</v>
      </c>
      <c r="I245">
        <v>192</v>
      </c>
      <c r="J245">
        <v>40</v>
      </c>
      <c r="K245" t="s">
        <v>77</v>
      </c>
      <c r="L245">
        <v>210.4</v>
      </c>
      <c r="M245" t="s">
        <v>78</v>
      </c>
      <c r="N245">
        <v>0</v>
      </c>
      <c r="O245">
        <v>0</v>
      </c>
      <c r="P245" t="str">
        <f>VLOOKUP(A245,zamiana!A:B,2,0)</f>
        <v>ALSTOM SLZ</v>
      </c>
      <c r="Q245" t="e">
        <f>VLOOKUP(C245,wyjątki!C:R,16,0)</f>
        <v>#N/A</v>
      </c>
    </row>
    <row r="246" spans="1:17" hidden="1" x14ac:dyDescent="0.3">
      <c r="A246" t="s">
        <v>1959</v>
      </c>
      <c r="B246" t="s">
        <v>942</v>
      </c>
      <c r="C246" t="s">
        <v>2930</v>
      </c>
      <c r="D246" s="2" t="s">
        <v>2931</v>
      </c>
      <c r="E246" s="2">
        <v>44957</v>
      </c>
      <c r="F246" t="s">
        <v>2932</v>
      </c>
      <c r="H246">
        <v>2588</v>
      </c>
      <c r="I246">
        <v>303</v>
      </c>
      <c r="J246">
        <v>53</v>
      </c>
      <c r="K246" t="s">
        <v>77</v>
      </c>
      <c r="L246">
        <v>209.35</v>
      </c>
      <c r="M246" t="s">
        <v>78</v>
      </c>
      <c r="N246">
        <v>0</v>
      </c>
      <c r="O246">
        <v>0</v>
      </c>
      <c r="P246" t="str">
        <f>VLOOKUP(A246,zamiana!A:B,2,0)</f>
        <v>ALSTOM KTW</v>
      </c>
      <c r="Q246" t="e">
        <f>VLOOKUP(C246,wyjątki!C:R,16,0)</f>
        <v>#N/A</v>
      </c>
    </row>
    <row r="247" spans="1:17" hidden="1" x14ac:dyDescent="0.3">
      <c r="A247" t="s">
        <v>1410</v>
      </c>
      <c r="B247" t="s">
        <v>942</v>
      </c>
      <c r="C247" t="s">
        <v>1814</v>
      </c>
      <c r="D247" s="2" t="s">
        <v>1815</v>
      </c>
      <c r="E247" s="2">
        <v>45034</v>
      </c>
      <c r="F247" t="s">
        <v>3481</v>
      </c>
      <c r="H247">
        <v>2588</v>
      </c>
      <c r="I247">
        <v>226</v>
      </c>
      <c r="J247">
        <v>3</v>
      </c>
      <c r="K247" t="s">
        <v>77</v>
      </c>
      <c r="L247">
        <v>208.62</v>
      </c>
      <c r="M247" t="s">
        <v>78</v>
      </c>
      <c r="N247">
        <v>0</v>
      </c>
      <c r="O247">
        <v>0</v>
      </c>
      <c r="P247" t="str">
        <f>VLOOKUP(A247,zamiana!A:B,2,0)</f>
        <v>ALSTOM (ex. BT) WRO</v>
      </c>
      <c r="Q247" t="e">
        <f>VLOOKUP(C247,wyjątki!C:R,16,0)</f>
        <v>#N/A</v>
      </c>
    </row>
    <row r="248" spans="1:17" hidden="1" x14ac:dyDescent="0.3">
      <c r="A248" t="s">
        <v>580</v>
      </c>
      <c r="B248" t="s">
        <v>942</v>
      </c>
      <c r="C248" t="s">
        <v>6857</v>
      </c>
      <c r="D248" s="2" t="s">
        <v>6858</v>
      </c>
      <c r="E248" s="2">
        <v>45161</v>
      </c>
      <c r="F248" t="s">
        <v>7369</v>
      </c>
      <c r="H248">
        <v>2588</v>
      </c>
      <c r="I248">
        <v>99</v>
      </c>
      <c r="J248">
        <v>115</v>
      </c>
      <c r="K248" t="s">
        <v>77</v>
      </c>
      <c r="L248">
        <v>207</v>
      </c>
      <c r="M248" t="s">
        <v>78</v>
      </c>
      <c r="N248">
        <v>0</v>
      </c>
      <c r="O248">
        <v>0</v>
      </c>
      <c r="P248" t="e">
        <f>Q248</f>
        <v>#N/A</v>
      </c>
      <c r="Q248" t="e">
        <f>VLOOKUP(C248,wyjątki!C:R,16,0)</f>
        <v>#N/A</v>
      </c>
    </row>
    <row r="249" spans="1:17" hidden="1" x14ac:dyDescent="0.3">
      <c r="A249" t="s">
        <v>107</v>
      </c>
      <c r="B249" t="s">
        <v>942</v>
      </c>
      <c r="C249" t="s">
        <v>434</v>
      </c>
      <c r="D249" s="2" t="s">
        <v>407</v>
      </c>
      <c r="E249" s="2">
        <v>44810</v>
      </c>
      <c r="F249" t="s">
        <v>433</v>
      </c>
      <c r="H249">
        <v>2588</v>
      </c>
      <c r="I249">
        <v>450</v>
      </c>
      <c r="J249">
        <v>2</v>
      </c>
      <c r="K249" t="s">
        <v>77</v>
      </c>
      <c r="L249">
        <v>206.6</v>
      </c>
      <c r="M249" t="s">
        <v>78</v>
      </c>
      <c r="N249">
        <v>0</v>
      </c>
      <c r="O249">
        <v>0</v>
      </c>
      <c r="P249" t="str">
        <f>VLOOKUP(A249,zamiana!A:B,2,0)</f>
        <v>ALSTOM SLZ</v>
      </c>
      <c r="Q249" t="e">
        <f>VLOOKUP(C249,wyjątki!C:R,16,0)</f>
        <v>#N/A</v>
      </c>
    </row>
    <row r="250" spans="1:17" hidden="1" x14ac:dyDescent="0.3">
      <c r="A250" t="s">
        <v>107</v>
      </c>
      <c r="B250" t="s">
        <v>942</v>
      </c>
      <c r="C250" t="s">
        <v>432</v>
      </c>
      <c r="D250" s="2" t="s">
        <v>407</v>
      </c>
      <c r="E250" s="2">
        <v>44810</v>
      </c>
      <c r="F250" t="s">
        <v>433</v>
      </c>
      <c r="H250">
        <v>2588</v>
      </c>
      <c r="I250">
        <v>450</v>
      </c>
      <c r="J250">
        <v>2</v>
      </c>
      <c r="K250" t="s">
        <v>77</v>
      </c>
      <c r="L250">
        <v>206.44</v>
      </c>
      <c r="M250" t="s">
        <v>78</v>
      </c>
      <c r="N250">
        <v>0</v>
      </c>
      <c r="O250">
        <v>0</v>
      </c>
      <c r="P250" t="str">
        <f>VLOOKUP(A250,zamiana!A:B,2,0)</f>
        <v>ALSTOM SLZ</v>
      </c>
      <c r="Q250" t="e">
        <f>VLOOKUP(C250,wyjątki!C:R,16,0)</f>
        <v>#N/A</v>
      </c>
    </row>
    <row r="251" spans="1:17" hidden="1" x14ac:dyDescent="0.3">
      <c r="A251" t="s">
        <v>96</v>
      </c>
      <c r="B251" t="s">
        <v>942</v>
      </c>
      <c r="C251" t="s">
        <v>100</v>
      </c>
      <c r="D251" s="2" t="s">
        <v>80</v>
      </c>
      <c r="E251" s="2">
        <v>44718</v>
      </c>
      <c r="F251" t="s">
        <v>101</v>
      </c>
      <c r="H251">
        <v>2588</v>
      </c>
      <c r="I251">
        <v>542</v>
      </c>
      <c r="J251">
        <v>3</v>
      </c>
      <c r="K251" t="s">
        <v>77</v>
      </c>
      <c r="L251">
        <v>206.07</v>
      </c>
      <c r="M251" t="s">
        <v>78</v>
      </c>
      <c r="N251">
        <v>0</v>
      </c>
      <c r="O251">
        <v>0</v>
      </c>
      <c r="P251" t="str">
        <f>VLOOKUP(A251,zamiana!A:B,2,0)</f>
        <v>ALSTOM BCN</v>
      </c>
      <c r="Q251" t="e">
        <f>VLOOKUP(C251,wyjątki!C:R,16,0)</f>
        <v>#N/A</v>
      </c>
    </row>
    <row r="252" spans="1:17" hidden="1" x14ac:dyDescent="0.3">
      <c r="A252" t="s">
        <v>107</v>
      </c>
      <c r="B252" t="s">
        <v>942</v>
      </c>
      <c r="C252" t="s">
        <v>2470</v>
      </c>
      <c r="D252" s="2" t="s">
        <v>407</v>
      </c>
      <c r="E252" s="2">
        <v>44943</v>
      </c>
      <c r="F252" t="s">
        <v>2712</v>
      </c>
      <c r="H252">
        <v>2588</v>
      </c>
      <c r="I252">
        <v>317</v>
      </c>
      <c r="J252">
        <v>2</v>
      </c>
      <c r="K252" t="s">
        <v>77</v>
      </c>
      <c r="L252">
        <v>206.02</v>
      </c>
      <c r="M252" t="s">
        <v>78</v>
      </c>
      <c r="N252">
        <v>0</v>
      </c>
      <c r="O252">
        <v>0</v>
      </c>
      <c r="P252" t="str">
        <f>VLOOKUP(A252,zamiana!A:B,2,0)</f>
        <v>ALSTOM SLZ</v>
      </c>
      <c r="Q252" t="e">
        <f>VLOOKUP(C252,wyjątki!C:R,16,0)</f>
        <v>#N/A</v>
      </c>
    </row>
    <row r="253" spans="1:17" hidden="1" x14ac:dyDescent="0.3">
      <c r="A253" t="s">
        <v>529</v>
      </c>
      <c r="B253" t="s">
        <v>942</v>
      </c>
      <c r="C253">
        <v>500491930</v>
      </c>
      <c r="D253" s="2">
        <v>500491930</v>
      </c>
      <c r="E253" s="2">
        <v>45127</v>
      </c>
      <c r="F253" t="s">
        <v>5134</v>
      </c>
      <c r="H253">
        <v>2588</v>
      </c>
      <c r="I253">
        <v>133</v>
      </c>
      <c r="J253">
        <v>1</v>
      </c>
      <c r="K253" t="s">
        <v>77</v>
      </c>
      <c r="L253">
        <v>204.11</v>
      </c>
      <c r="M253" t="s">
        <v>78</v>
      </c>
      <c r="N253">
        <v>0</v>
      </c>
      <c r="O253">
        <v>0</v>
      </c>
      <c r="P253" t="str">
        <f>VLOOKUP(A253,zamiana!A:B,2,0)</f>
        <v>ALSTOM (ex. BT) GOE</v>
      </c>
      <c r="Q253" t="e">
        <f>VLOOKUP(C253,wyjątki!C:R,16,0)</f>
        <v>#N/A</v>
      </c>
    </row>
    <row r="254" spans="1:17" hidden="1" x14ac:dyDescent="0.3">
      <c r="A254" t="s">
        <v>529</v>
      </c>
      <c r="B254" t="s">
        <v>942</v>
      </c>
      <c r="C254">
        <v>500349354</v>
      </c>
      <c r="D254" s="2" t="s">
        <v>7370</v>
      </c>
      <c r="E254" s="2">
        <v>45091</v>
      </c>
      <c r="F254" t="s">
        <v>7371</v>
      </c>
      <c r="H254">
        <v>2588</v>
      </c>
      <c r="I254">
        <v>169</v>
      </c>
      <c r="J254">
        <v>40</v>
      </c>
      <c r="K254" t="s">
        <v>77</v>
      </c>
      <c r="L254">
        <v>203.2</v>
      </c>
      <c r="M254" t="s">
        <v>78</v>
      </c>
      <c r="N254">
        <v>0</v>
      </c>
      <c r="O254">
        <v>0</v>
      </c>
      <c r="P254" t="str">
        <f>VLOOKUP(A254,zamiana!A:B,2,0)</f>
        <v>ALSTOM (ex. BT) GOE</v>
      </c>
      <c r="Q254" t="e">
        <f>VLOOKUP(C254,wyjątki!C:R,16,0)</f>
        <v>#N/A</v>
      </c>
    </row>
    <row r="255" spans="1:17" hidden="1" x14ac:dyDescent="0.3">
      <c r="A255" t="s">
        <v>107</v>
      </c>
      <c r="B255" t="s">
        <v>942</v>
      </c>
      <c r="C255" t="s">
        <v>427</v>
      </c>
      <c r="D255" s="2" t="s">
        <v>428</v>
      </c>
      <c r="E255" s="2">
        <v>44715</v>
      </c>
      <c r="F255" t="s">
        <v>429</v>
      </c>
      <c r="H255">
        <v>2588</v>
      </c>
      <c r="I255">
        <v>545</v>
      </c>
      <c r="J255">
        <v>2</v>
      </c>
      <c r="K255" t="s">
        <v>77</v>
      </c>
      <c r="L255">
        <v>202.66</v>
      </c>
      <c r="M255" t="s">
        <v>78</v>
      </c>
      <c r="N255">
        <v>0</v>
      </c>
      <c r="O255">
        <v>0</v>
      </c>
      <c r="P255" t="str">
        <f>VLOOKUP(A255,zamiana!A:B,2,0)</f>
        <v>ALSTOM SLZ</v>
      </c>
      <c r="Q255" t="e">
        <f>VLOOKUP(C255,wyjątki!C:R,16,0)</f>
        <v>#N/A</v>
      </c>
    </row>
    <row r="256" spans="1:17" hidden="1" x14ac:dyDescent="0.3">
      <c r="A256" t="s">
        <v>629</v>
      </c>
      <c r="B256" t="s">
        <v>942</v>
      </c>
      <c r="C256" t="s">
        <v>636</v>
      </c>
      <c r="D256" s="2" t="s">
        <v>637</v>
      </c>
      <c r="E256" s="2">
        <v>44908</v>
      </c>
      <c r="F256" t="s">
        <v>2502</v>
      </c>
      <c r="H256">
        <v>2588</v>
      </c>
      <c r="I256">
        <v>352</v>
      </c>
      <c r="J256">
        <v>18</v>
      </c>
      <c r="K256" t="s">
        <v>77</v>
      </c>
      <c r="L256">
        <v>202.32</v>
      </c>
      <c r="M256" t="s">
        <v>78</v>
      </c>
      <c r="N256">
        <v>0</v>
      </c>
      <c r="O256">
        <v>0</v>
      </c>
      <c r="P256" t="str">
        <f>VLOOKUP(A256,zamiana!A:B,2,0)</f>
        <v>INNE</v>
      </c>
      <c r="Q256" t="e">
        <f>VLOOKUP(C256,wyjątki!C:R,16,0)</f>
        <v>#N/A</v>
      </c>
    </row>
    <row r="257" spans="1:17" hidden="1" x14ac:dyDescent="0.3">
      <c r="A257" t="s">
        <v>529</v>
      </c>
      <c r="B257" t="s">
        <v>942</v>
      </c>
      <c r="C257">
        <v>500650782</v>
      </c>
      <c r="D257" s="2" t="s">
        <v>2199</v>
      </c>
      <c r="E257" s="2">
        <v>44838</v>
      </c>
      <c r="F257" t="s">
        <v>2200</v>
      </c>
      <c r="H257">
        <v>2588</v>
      </c>
      <c r="I257">
        <v>422</v>
      </c>
      <c r="J257">
        <v>2</v>
      </c>
      <c r="K257" t="s">
        <v>77</v>
      </c>
      <c r="L257">
        <v>202.1</v>
      </c>
      <c r="M257" t="s">
        <v>78</v>
      </c>
      <c r="N257">
        <v>0</v>
      </c>
      <c r="O257">
        <v>0</v>
      </c>
      <c r="P257" t="str">
        <f>VLOOKUP(A257,zamiana!A:B,2,0)</f>
        <v>ALSTOM (ex. BT) GOE</v>
      </c>
      <c r="Q257" t="e">
        <f>VLOOKUP(C257,wyjątki!C:R,16,0)</f>
        <v>#N/A</v>
      </c>
    </row>
    <row r="258" spans="1:17" hidden="1" x14ac:dyDescent="0.3">
      <c r="A258" t="s">
        <v>15</v>
      </c>
      <c r="B258" t="s">
        <v>942</v>
      </c>
      <c r="C258" t="s">
        <v>906</v>
      </c>
      <c r="D258" s="2" t="s">
        <v>906</v>
      </c>
      <c r="E258" s="2">
        <v>44592</v>
      </c>
      <c r="F258" t="s">
        <v>277</v>
      </c>
      <c r="H258">
        <v>2588</v>
      </c>
      <c r="I258">
        <v>668</v>
      </c>
      <c r="J258">
        <v>5</v>
      </c>
      <c r="K258" t="s">
        <v>77</v>
      </c>
      <c r="L258">
        <v>202.05</v>
      </c>
      <c r="M258" t="s">
        <v>78</v>
      </c>
      <c r="N258">
        <v>0</v>
      </c>
      <c r="O258">
        <v>0</v>
      </c>
      <c r="P258" t="str">
        <f>VLOOKUP(A258,zamiana!A:B,2,0)</f>
        <v>ZRE</v>
      </c>
      <c r="Q258" t="e">
        <f>VLOOKUP(C258,wyjątki!C:R,16,0)</f>
        <v>#N/A</v>
      </c>
    </row>
    <row r="259" spans="1:17" hidden="1" x14ac:dyDescent="0.3">
      <c r="A259" t="s">
        <v>543</v>
      </c>
      <c r="B259" t="s">
        <v>2363</v>
      </c>
      <c r="C259" t="s">
        <v>2364</v>
      </c>
      <c r="D259" s="2" t="s">
        <v>2365</v>
      </c>
      <c r="E259" s="2">
        <v>44553</v>
      </c>
      <c r="F259" t="s">
        <v>235</v>
      </c>
      <c r="H259">
        <v>2588</v>
      </c>
      <c r="I259">
        <v>707</v>
      </c>
      <c r="J259">
        <v>8</v>
      </c>
      <c r="K259" t="s">
        <v>77</v>
      </c>
      <c r="L259">
        <v>200</v>
      </c>
      <c r="M259" t="s">
        <v>78</v>
      </c>
      <c r="N259">
        <v>0</v>
      </c>
      <c r="O259">
        <v>0</v>
      </c>
      <c r="P259" t="str">
        <f>VLOOKUP(A259,zamiana!A:B,2,0)</f>
        <v>ALSTOM (ex. BT) WRO</v>
      </c>
      <c r="Q259" t="e">
        <f>VLOOKUP(C259,wyjątki!C:R,16,0)</f>
        <v>#N/A</v>
      </c>
    </row>
    <row r="260" spans="1:17" hidden="1" x14ac:dyDescent="0.3">
      <c r="A260" t="s">
        <v>529</v>
      </c>
      <c r="B260" t="s">
        <v>942</v>
      </c>
      <c r="C260">
        <v>500564248</v>
      </c>
      <c r="D260" s="2" t="s">
        <v>6730</v>
      </c>
      <c r="E260" s="2">
        <v>45156</v>
      </c>
      <c r="F260" t="s">
        <v>7372</v>
      </c>
      <c r="H260">
        <v>2588</v>
      </c>
      <c r="I260">
        <v>104</v>
      </c>
      <c r="J260">
        <v>12</v>
      </c>
      <c r="K260" t="s">
        <v>77</v>
      </c>
      <c r="L260">
        <v>198.96</v>
      </c>
      <c r="M260" t="s">
        <v>78</v>
      </c>
      <c r="N260">
        <v>0</v>
      </c>
      <c r="O260">
        <v>0</v>
      </c>
      <c r="P260" t="e">
        <f>Q260</f>
        <v>#N/A</v>
      </c>
      <c r="Q260" t="e">
        <f>VLOOKUP(C260,wyjątki!C:R,16,0)</f>
        <v>#N/A</v>
      </c>
    </row>
    <row r="261" spans="1:17" hidden="1" x14ac:dyDescent="0.3">
      <c r="A261" t="s">
        <v>15</v>
      </c>
      <c r="B261" t="s">
        <v>942</v>
      </c>
      <c r="C261" t="s">
        <v>3242</v>
      </c>
      <c r="D261" s="2" t="s">
        <v>3242</v>
      </c>
      <c r="E261" s="2">
        <v>45016</v>
      </c>
      <c r="F261" t="s">
        <v>3243</v>
      </c>
      <c r="H261">
        <v>2588</v>
      </c>
      <c r="I261">
        <v>244</v>
      </c>
      <c r="J261">
        <v>1</v>
      </c>
      <c r="K261" t="s">
        <v>77</v>
      </c>
      <c r="L261">
        <v>197.93</v>
      </c>
      <c r="M261" t="s">
        <v>78</v>
      </c>
      <c r="N261">
        <v>0</v>
      </c>
      <c r="O261">
        <v>0</v>
      </c>
      <c r="P261" t="str">
        <f>VLOOKUP(A261,zamiana!A:B,2,0)</f>
        <v>ZRE</v>
      </c>
      <c r="Q261" t="e">
        <f>VLOOKUP(C261,wyjątki!C:R,16,0)</f>
        <v>#N/A</v>
      </c>
    </row>
    <row r="262" spans="1:17" hidden="1" x14ac:dyDescent="0.3">
      <c r="A262" t="s">
        <v>107</v>
      </c>
      <c r="B262" t="s">
        <v>942</v>
      </c>
      <c r="C262" t="s">
        <v>2467</v>
      </c>
      <c r="D262" s="2" t="s">
        <v>407</v>
      </c>
      <c r="E262" s="2">
        <v>44900</v>
      </c>
      <c r="F262" t="s">
        <v>2494</v>
      </c>
      <c r="H262">
        <v>2588</v>
      </c>
      <c r="I262">
        <v>360</v>
      </c>
      <c r="J262">
        <v>2</v>
      </c>
      <c r="K262" t="s">
        <v>77</v>
      </c>
      <c r="L262">
        <v>196.6</v>
      </c>
      <c r="M262" t="s">
        <v>78</v>
      </c>
      <c r="N262">
        <v>0</v>
      </c>
      <c r="O262">
        <v>0</v>
      </c>
      <c r="P262" t="str">
        <f>VLOOKUP(A262,zamiana!A:B,2,0)</f>
        <v>ALSTOM SLZ</v>
      </c>
      <c r="Q262" t="e">
        <f>VLOOKUP(C262,wyjątki!C:R,16,0)</f>
        <v>#N/A</v>
      </c>
    </row>
    <row r="263" spans="1:17" hidden="1" x14ac:dyDescent="0.3">
      <c r="A263" t="s">
        <v>580</v>
      </c>
      <c r="B263" t="s">
        <v>942</v>
      </c>
      <c r="C263" t="s">
        <v>2420</v>
      </c>
      <c r="D263" s="2" t="s">
        <v>2421</v>
      </c>
      <c r="E263" s="2">
        <v>44988</v>
      </c>
      <c r="F263" t="s">
        <v>3343</v>
      </c>
      <c r="H263">
        <v>2588</v>
      </c>
      <c r="I263">
        <v>272</v>
      </c>
      <c r="J263">
        <v>2</v>
      </c>
      <c r="K263" t="s">
        <v>77</v>
      </c>
      <c r="L263">
        <v>196.5</v>
      </c>
      <c r="M263" t="s">
        <v>78</v>
      </c>
      <c r="N263">
        <v>0</v>
      </c>
      <c r="O263">
        <v>0</v>
      </c>
      <c r="P263" t="str">
        <f>VLOOKUP(A263,zamiana!A:B,2,0)</f>
        <v>ALSTOM (ex. BT) WRO</v>
      </c>
      <c r="Q263" t="e">
        <f>VLOOKUP(C263,wyjątki!C:R,16,0)</f>
        <v>#N/A</v>
      </c>
    </row>
    <row r="264" spans="1:17" hidden="1" x14ac:dyDescent="0.3">
      <c r="A264" t="s">
        <v>580</v>
      </c>
      <c r="B264" t="s">
        <v>942</v>
      </c>
      <c r="C264" t="s">
        <v>1479</v>
      </c>
      <c r="D264" s="2" t="s">
        <v>1480</v>
      </c>
      <c r="E264" s="2">
        <v>45029</v>
      </c>
      <c r="F264" t="s">
        <v>3482</v>
      </c>
      <c r="H264">
        <v>2588</v>
      </c>
      <c r="I264">
        <v>231</v>
      </c>
      <c r="J264">
        <v>11</v>
      </c>
      <c r="K264" t="s">
        <v>77</v>
      </c>
      <c r="L264">
        <v>194.26</v>
      </c>
      <c r="M264" t="s">
        <v>78</v>
      </c>
      <c r="N264">
        <v>0</v>
      </c>
      <c r="O264">
        <v>0</v>
      </c>
      <c r="P264" t="e">
        <f>Q264</f>
        <v>#N/A</v>
      </c>
      <c r="Q264" t="e">
        <f>VLOOKUP(C264,wyjątki!C:R,16,0)</f>
        <v>#N/A</v>
      </c>
    </row>
    <row r="265" spans="1:17" hidden="1" x14ac:dyDescent="0.3">
      <c r="A265" t="s">
        <v>529</v>
      </c>
      <c r="B265" t="s">
        <v>942</v>
      </c>
      <c r="C265">
        <v>500567412</v>
      </c>
      <c r="D265" s="2" t="s">
        <v>7373</v>
      </c>
      <c r="E265" s="2">
        <v>45130</v>
      </c>
      <c r="F265" t="s">
        <v>7374</v>
      </c>
      <c r="H265">
        <v>2588</v>
      </c>
      <c r="I265">
        <v>130</v>
      </c>
      <c r="J265">
        <v>13</v>
      </c>
      <c r="K265" t="s">
        <v>77</v>
      </c>
      <c r="L265">
        <v>194.09</v>
      </c>
      <c r="M265" t="s">
        <v>78</v>
      </c>
      <c r="N265">
        <v>0</v>
      </c>
      <c r="O265">
        <v>0</v>
      </c>
      <c r="P265" t="str">
        <f>VLOOKUP(A265,zamiana!A:B,2,0)</f>
        <v>ALSTOM (ex. BT) GOE</v>
      </c>
      <c r="Q265" t="e">
        <f>VLOOKUP(C265,wyjątki!C:R,16,0)</f>
        <v>#N/A</v>
      </c>
    </row>
    <row r="266" spans="1:17" hidden="1" x14ac:dyDescent="0.3">
      <c r="A266" t="s">
        <v>107</v>
      </c>
      <c r="B266" t="s">
        <v>942</v>
      </c>
      <c r="C266" t="s">
        <v>2204</v>
      </c>
      <c r="D266" s="2" t="s">
        <v>407</v>
      </c>
      <c r="E266" s="2">
        <v>44936</v>
      </c>
      <c r="F266" t="s">
        <v>2728</v>
      </c>
      <c r="H266">
        <v>2588</v>
      </c>
      <c r="I266">
        <v>324</v>
      </c>
      <c r="J266">
        <v>2</v>
      </c>
      <c r="K266" t="s">
        <v>77</v>
      </c>
      <c r="L266">
        <v>193.28</v>
      </c>
      <c r="M266" t="s">
        <v>78</v>
      </c>
      <c r="N266">
        <v>0</v>
      </c>
      <c r="O266">
        <v>0</v>
      </c>
      <c r="P266" t="str">
        <f>VLOOKUP(A266,zamiana!A:B,2,0)</f>
        <v>ALSTOM SLZ</v>
      </c>
      <c r="Q266" t="e">
        <f>VLOOKUP(C266,wyjątki!C:R,16,0)</f>
        <v>#N/A</v>
      </c>
    </row>
    <row r="267" spans="1:17" hidden="1" x14ac:dyDescent="0.3">
      <c r="A267" t="s">
        <v>521</v>
      </c>
      <c r="B267" t="s">
        <v>942</v>
      </c>
      <c r="C267" t="s">
        <v>2035</v>
      </c>
      <c r="D267" s="2" t="s">
        <v>2036</v>
      </c>
      <c r="E267" s="2">
        <v>45068</v>
      </c>
      <c r="F267" t="s">
        <v>3778</v>
      </c>
      <c r="H267">
        <v>2588</v>
      </c>
      <c r="I267">
        <v>192</v>
      </c>
      <c r="J267">
        <v>18</v>
      </c>
      <c r="K267" t="s">
        <v>77</v>
      </c>
      <c r="L267">
        <v>193.14</v>
      </c>
      <c r="M267" t="s">
        <v>78</v>
      </c>
      <c r="N267">
        <v>0</v>
      </c>
      <c r="O267">
        <v>0</v>
      </c>
      <c r="P267" t="str">
        <f>VLOOKUP(A267,zamiana!A:B,2,0)</f>
        <v>ALSTOM (ex. BT) BAU</v>
      </c>
      <c r="Q267" t="e">
        <f>VLOOKUP(C267,wyjątki!C:R,16,0)</f>
        <v>#N/A</v>
      </c>
    </row>
    <row r="268" spans="1:17" hidden="1" x14ac:dyDescent="0.3">
      <c r="A268" t="s">
        <v>107</v>
      </c>
      <c r="B268" t="s">
        <v>942</v>
      </c>
      <c r="C268" t="s">
        <v>2725</v>
      </c>
      <c r="D268" s="2" t="s">
        <v>407</v>
      </c>
      <c r="E268" s="2">
        <v>44929</v>
      </c>
      <c r="F268" t="s">
        <v>2737</v>
      </c>
      <c r="H268">
        <v>2588</v>
      </c>
      <c r="I268">
        <v>331</v>
      </c>
      <c r="J268">
        <v>2</v>
      </c>
      <c r="K268" t="s">
        <v>77</v>
      </c>
      <c r="L268">
        <v>193</v>
      </c>
      <c r="M268" t="s">
        <v>78</v>
      </c>
      <c r="N268">
        <v>0</v>
      </c>
      <c r="O268">
        <v>0</v>
      </c>
      <c r="P268" t="str">
        <f>VLOOKUP(A268,zamiana!A:B,2,0)</f>
        <v>ALSTOM SLZ</v>
      </c>
      <c r="Q268" t="e">
        <f>VLOOKUP(C268,wyjątki!C:R,16,0)</f>
        <v>#N/A</v>
      </c>
    </row>
    <row r="269" spans="1:17" hidden="1" x14ac:dyDescent="0.3">
      <c r="A269" t="s">
        <v>1959</v>
      </c>
      <c r="B269" t="s">
        <v>942</v>
      </c>
      <c r="C269" t="s">
        <v>2489</v>
      </c>
      <c r="D269" s="2" t="s">
        <v>2490</v>
      </c>
      <c r="E269" s="2">
        <v>44917</v>
      </c>
      <c r="F269" t="s">
        <v>2478</v>
      </c>
      <c r="H269">
        <v>2588</v>
      </c>
      <c r="I269">
        <v>343</v>
      </c>
      <c r="J269">
        <v>6</v>
      </c>
      <c r="K269" t="s">
        <v>77</v>
      </c>
      <c r="L269">
        <v>189.9</v>
      </c>
      <c r="M269" t="s">
        <v>78</v>
      </c>
      <c r="N269">
        <v>0</v>
      </c>
      <c r="O269">
        <v>0</v>
      </c>
      <c r="P269" t="str">
        <f>VLOOKUP(A269,zamiana!A:B,2,0)</f>
        <v>ALSTOM KTW</v>
      </c>
      <c r="Q269" t="str">
        <f>VLOOKUP(C269,wyjątki!C:R,16,0)</f>
        <v>wyjatek SDE</v>
      </c>
    </row>
    <row r="270" spans="1:17" hidden="1" x14ac:dyDescent="0.3">
      <c r="A270" t="s">
        <v>102</v>
      </c>
      <c r="B270" t="s">
        <v>942</v>
      </c>
      <c r="C270" t="s">
        <v>2893</v>
      </c>
      <c r="D270" s="2" t="s">
        <v>2894</v>
      </c>
      <c r="E270" s="2">
        <v>45009</v>
      </c>
      <c r="F270" t="s">
        <v>3261</v>
      </c>
      <c r="H270">
        <v>2588</v>
      </c>
      <c r="I270">
        <v>251</v>
      </c>
      <c r="J270">
        <v>2</v>
      </c>
      <c r="K270" t="s">
        <v>77</v>
      </c>
      <c r="L270">
        <v>189.84</v>
      </c>
      <c r="M270" t="s">
        <v>78</v>
      </c>
      <c r="N270">
        <v>0</v>
      </c>
      <c r="O270">
        <v>0</v>
      </c>
      <c r="P270" t="str">
        <f>VLOOKUP(A270,zamiana!A:B,2,0)</f>
        <v>ALSTOM KTW</v>
      </c>
      <c r="Q270" t="e">
        <f>VLOOKUP(C270,wyjątki!C:R,16,0)</f>
        <v>#N/A</v>
      </c>
    </row>
    <row r="271" spans="1:17" hidden="1" x14ac:dyDescent="0.3">
      <c r="A271" t="s">
        <v>1981</v>
      </c>
      <c r="B271" t="s">
        <v>942</v>
      </c>
      <c r="C271">
        <v>155739</v>
      </c>
      <c r="D271" s="2" t="s">
        <v>4937</v>
      </c>
      <c r="E271" s="2">
        <v>45169</v>
      </c>
      <c r="F271" t="s">
        <v>7375</v>
      </c>
      <c r="H271">
        <v>2588</v>
      </c>
      <c r="I271">
        <v>91</v>
      </c>
      <c r="J271">
        <v>6</v>
      </c>
      <c r="K271" t="s">
        <v>77</v>
      </c>
      <c r="L271">
        <v>186.66</v>
      </c>
      <c r="M271" t="s">
        <v>78</v>
      </c>
      <c r="N271">
        <v>0</v>
      </c>
      <c r="O271">
        <v>0</v>
      </c>
      <c r="P271" t="e">
        <f t="shared" ref="P271:P272" si="0">Q271</f>
        <v>#N/A</v>
      </c>
      <c r="Q271" t="e">
        <f>VLOOKUP(C271,wyjątki!C:R,16,0)</f>
        <v>#N/A</v>
      </c>
    </row>
    <row r="272" spans="1:17" hidden="1" x14ac:dyDescent="0.3">
      <c r="A272" t="s">
        <v>529</v>
      </c>
      <c r="B272" t="s">
        <v>942</v>
      </c>
      <c r="C272">
        <v>500645598</v>
      </c>
      <c r="D272" s="2" t="s">
        <v>4348</v>
      </c>
      <c r="E272" s="2">
        <v>45132</v>
      </c>
      <c r="F272" t="s">
        <v>5158</v>
      </c>
      <c r="H272">
        <v>2588</v>
      </c>
      <c r="I272">
        <v>128</v>
      </c>
      <c r="J272">
        <v>2</v>
      </c>
      <c r="K272" t="s">
        <v>77</v>
      </c>
      <c r="L272">
        <v>185.38</v>
      </c>
      <c r="M272" t="s">
        <v>78</v>
      </c>
      <c r="N272">
        <v>0</v>
      </c>
      <c r="O272">
        <v>0</v>
      </c>
      <c r="P272" t="e">
        <f t="shared" si="0"/>
        <v>#N/A</v>
      </c>
      <c r="Q272" t="e">
        <f>VLOOKUP(C272,wyjątki!C:R,16,0)</f>
        <v>#N/A</v>
      </c>
    </row>
    <row r="273" spans="1:17" hidden="1" x14ac:dyDescent="0.3">
      <c r="A273" t="s">
        <v>852</v>
      </c>
      <c r="B273" t="s">
        <v>942</v>
      </c>
      <c r="C273" t="s">
        <v>853</v>
      </c>
      <c r="D273" s="2" t="s">
        <v>853</v>
      </c>
      <c r="E273" s="2">
        <v>44412</v>
      </c>
      <c r="F273" t="s">
        <v>854</v>
      </c>
      <c r="H273">
        <v>2588</v>
      </c>
      <c r="I273">
        <v>848</v>
      </c>
      <c r="J273">
        <v>6</v>
      </c>
      <c r="K273" t="s">
        <v>77</v>
      </c>
      <c r="L273">
        <v>183</v>
      </c>
      <c r="M273" t="s">
        <v>78</v>
      </c>
      <c r="N273">
        <v>0</v>
      </c>
      <c r="O273">
        <v>0</v>
      </c>
      <c r="P273" t="str">
        <f>VLOOKUP(A273,zamiana!A:B,2,0)</f>
        <v>ALSTOM KTW</v>
      </c>
      <c r="Q273" t="e">
        <f>VLOOKUP(C273,wyjątki!C:R,16,0)</f>
        <v>#N/A</v>
      </c>
    </row>
    <row r="274" spans="1:17" hidden="1" x14ac:dyDescent="0.3">
      <c r="A274" t="s">
        <v>107</v>
      </c>
      <c r="B274" t="s">
        <v>942</v>
      </c>
      <c r="C274" t="s">
        <v>390</v>
      </c>
      <c r="D274" s="2" t="s">
        <v>391</v>
      </c>
      <c r="E274" s="2">
        <v>44483</v>
      </c>
      <c r="F274" t="s">
        <v>423</v>
      </c>
      <c r="H274">
        <v>2588</v>
      </c>
      <c r="I274">
        <v>777</v>
      </c>
      <c r="J274">
        <v>2</v>
      </c>
      <c r="K274" t="s">
        <v>77</v>
      </c>
      <c r="L274">
        <v>180.6</v>
      </c>
      <c r="M274" t="s">
        <v>78</v>
      </c>
      <c r="N274">
        <v>0</v>
      </c>
      <c r="O274">
        <v>0</v>
      </c>
      <c r="P274" t="str">
        <f>VLOOKUP(A274,zamiana!A:B,2,0)</f>
        <v>ALSTOM SLZ</v>
      </c>
      <c r="Q274" t="e">
        <f>VLOOKUP(C274,wyjątki!C:R,16,0)</f>
        <v>#N/A</v>
      </c>
    </row>
    <row r="275" spans="1:17" hidden="1" x14ac:dyDescent="0.3">
      <c r="A275" t="s">
        <v>107</v>
      </c>
      <c r="B275" t="s">
        <v>942</v>
      </c>
      <c r="C275" t="s">
        <v>424</v>
      </c>
      <c r="D275" s="2" t="s">
        <v>425</v>
      </c>
      <c r="E275" s="2">
        <v>44483</v>
      </c>
      <c r="F275" t="s">
        <v>423</v>
      </c>
      <c r="H275">
        <v>2588</v>
      </c>
      <c r="I275">
        <v>777</v>
      </c>
      <c r="J275">
        <v>2</v>
      </c>
      <c r="K275" t="s">
        <v>77</v>
      </c>
      <c r="L275">
        <v>180.46</v>
      </c>
      <c r="M275" t="s">
        <v>78</v>
      </c>
      <c r="N275">
        <v>0</v>
      </c>
      <c r="O275">
        <v>0</v>
      </c>
      <c r="P275" t="str">
        <f>VLOOKUP(A275,zamiana!A:B,2,0)</f>
        <v>ALSTOM SLZ</v>
      </c>
      <c r="Q275" t="e">
        <f>VLOOKUP(C275,wyjątki!C:R,16,0)</f>
        <v>#N/A</v>
      </c>
    </row>
    <row r="276" spans="1:17" x14ac:dyDescent="0.3">
      <c r="A276" t="s">
        <v>12</v>
      </c>
      <c r="B276" t="s">
        <v>942</v>
      </c>
      <c r="C276" t="s">
        <v>3233</v>
      </c>
      <c r="D276" s="2" t="s">
        <v>3234</v>
      </c>
      <c r="E276" s="2">
        <v>44995</v>
      </c>
      <c r="F276" t="s">
        <v>3484</v>
      </c>
      <c r="H276">
        <v>2588</v>
      </c>
      <c r="I276">
        <v>265</v>
      </c>
      <c r="J276">
        <v>15</v>
      </c>
      <c r="K276" t="s">
        <v>77</v>
      </c>
      <c r="L276">
        <v>179.55</v>
      </c>
      <c r="M276" t="s">
        <v>78</v>
      </c>
      <c r="N276">
        <v>0</v>
      </c>
      <c r="O276">
        <v>0</v>
      </c>
      <c r="P276" t="str">
        <f>VLOOKUP(A276,zamiana!A:B,2,0)</f>
        <v>ALSTOM LRH</v>
      </c>
      <c r="Q276" t="str">
        <f>VLOOKUP(C276,wyjątki!C:R,16,0)</f>
        <v>wyjątek ABA</v>
      </c>
    </row>
    <row r="277" spans="1:17" hidden="1" x14ac:dyDescent="0.3">
      <c r="A277" t="s">
        <v>493</v>
      </c>
      <c r="B277" t="s">
        <v>942</v>
      </c>
      <c r="C277" t="s">
        <v>505</v>
      </c>
      <c r="D277" s="2" t="s">
        <v>499</v>
      </c>
      <c r="E277" s="2">
        <v>44658</v>
      </c>
      <c r="F277" t="s">
        <v>506</v>
      </c>
      <c r="H277">
        <v>2588</v>
      </c>
      <c r="I277">
        <v>602</v>
      </c>
      <c r="J277">
        <v>8</v>
      </c>
      <c r="K277" t="s">
        <v>77</v>
      </c>
      <c r="L277">
        <v>178.72</v>
      </c>
      <c r="M277" t="s">
        <v>78</v>
      </c>
      <c r="N277">
        <v>0</v>
      </c>
      <c r="O277">
        <v>0</v>
      </c>
      <c r="P277" t="str">
        <f>VLOOKUP(A277,zamiana!A:B,2,0)</f>
        <v>ALSTOM KTW</v>
      </c>
      <c r="Q277" t="e">
        <f>VLOOKUP(C277,wyjątki!C:R,16,0)</f>
        <v>#N/A</v>
      </c>
    </row>
    <row r="278" spans="1:17" hidden="1" x14ac:dyDescent="0.3">
      <c r="A278" t="s">
        <v>529</v>
      </c>
      <c r="B278" t="s">
        <v>942</v>
      </c>
      <c r="C278">
        <v>500347040</v>
      </c>
      <c r="D278" s="2">
        <v>500347040</v>
      </c>
      <c r="E278" s="2">
        <v>45138</v>
      </c>
      <c r="F278" t="s">
        <v>5136</v>
      </c>
      <c r="H278">
        <v>2588</v>
      </c>
      <c r="I278">
        <v>122</v>
      </c>
      <c r="J278">
        <v>10</v>
      </c>
      <c r="K278" t="s">
        <v>77</v>
      </c>
      <c r="L278">
        <v>175.9</v>
      </c>
      <c r="M278" t="s">
        <v>78</v>
      </c>
      <c r="N278">
        <v>0</v>
      </c>
      <c r="O278">
        <v>0</v>
      </c>
      <c r="P278" t="str">
        <f>VLOOKUP(A278,zamiana!A:B,2,0)</f>
        <v>ALSTOM (ex. BT) GOE</v>
      </c>
      <c r="Q278" t="e">
        <f>VLOOKUP(C278,wyjątki!C:R,16,0)</f>
        <v>#N/A</v>
      </c>
    </row>
    <row r="279" spans="1:17" hidden="1" x14ac:dyDescent="0.3">
      <c r="A279" t="s">
        <v>58</v>
      </c>
      <c r="B279" t="s">
        <v>2366</v>
      </c>
      <c r="C279" t="s">
        <v>2367</v>
      </c>
      <c r="D279" s="2" t="s">
        <v>2368</v>
      </c>
      <c r="E279" s="2">
        <v>44757</v>
      </c>
      <c r="F279" t="s">
        <v>2369</v>
      </c>
      <c r="H279">
        <v>2588</v>
      </c>
      <c r="I279">
        <v>503</v>
      </c>
      <c r="J279">
        <v>9</v>
      </c>
      <c r="K279" t="s">
        <v>77</v>
      </c>
      <c r="L279">
        <v>175.05</v>
      </c>
      <c r="M279" t="s">
        <v>78</v>
      </c>
      <c r="N279">
        <v>0</v>
      </c>
      <c r="O279">
        <v>0</v>
      </c>
      <c r="P279" t="str">
        <f>VLOOKUP(A279,zamiana!A:B,2,0)</f>
        <v>Impact</v>
      </c>
      <c r="Q279" t="e">
        <f>VLOOKUP(C279,wyjątki!C:R,16,0)</f>
        <v>#N/A</v>
      </c>
    </row>
    <row r="280" spans="1:17" hidden="1" x14ac:dyDescent="0.3">
      <c r="A280" t="s">
        <v>1959</v>
      </c>
      <c r="B280" t="s">
        <v>942</v>
      </c>
      <c r="C280" t="s">
        <v>2933</v>
      </c>
      <c r="D280" s="2" t="s">
        <v>2934</v>
      </c>
      <c r="E280" s="2">
        <v>44973</v>
      </c>
      <c r="F280" t="s">
        <v>2935</v>
      </c>
      <c r="H280">
        <v>2588</v>
      </c>
      <c r="I280">
        <v>287</v>
      </c>
      <c r="J280">
        <v>2</v>
      </c>
      <c r="K280" t="s">
        <v>77</v>
      </c>
      <c r="L280">
        <v>169.6</v>
      </c>
      <c r="M280" t="s">
        <v>78</v>
      </c>
      <c r="N280">
        <v>0</v>
      </c>
      <c r="O280">
        <v>0</v>
      </c>
      <c r="P280" t="str">
        <f>VLOOKUP(A280,zamiana!A:B,2,0)</f>
        <v>ALSTOM KTW</v>
      </c>
      <c r="Q280" t="e">
        <f>VLOOKUP(C280,wyjątki!C:R,16,0)</f>
        <v>#N/A</v>
      </c>
    </row>
    <row r="281" spans="1:17" hidden="1" x14ac:dyDescent="0.3">
      <c r="A281" t="s">
        <v>521</v>
      </c>
      <c r="B281" t="s">
        <v>942</v>
      </c>
      <c r="C281" t="s">
        <v>4973</v>
      </c>
      <c r="D281" s="2" t="s">
        <v>4974</v>
      </c>
      <c r="E281" s="2">
        <v>45125</v>
      </c>
      <c r="F281" t="s">
        <v>5137</v>
      </c>
      <c r="H281">
        <v>2588</v>
      </c>
      <c r="I281">
        <v>135</v>
      </c>
      <c r="J281">
        <v>1</v>
      </c>
      <c r="K281" t="s">
        <v>77</v>
      </c>
      <c r="L281">
        <v>168.72</v>
      </c>
      <c r="M281" t="s">
        <v>78</v>
      </c>
      <c r="N281">
        <v>0</v>
      </c>
      <c r="O281">
        <v>0</v>
      </c>
      <c r="P281" t="str">
        <f>VLOOKUP(A281,zamiana!A:B,2,0)</f>
        <v>ALSTOM (ex. BT) BAU</v>
      </c>
      <c r="Q281" t="e">
        <f>VLOOKUP(C281,wyjątki!C:R,16,0)</f>
        <v>#N/A</v>
      </c>
    </row>
    <row r="282" spans="1:17" hidden="1" x14ac:dyDescent="0.3">
      <c r="A282" t="s">
        <v>39</v>
      </c>
      <c r="B282" t="s">
        <v>942</v>
      </c>
      <c r="C282">
        <v>12518240</v>
      </c>
      <c r="D282" s="2" t="s">
        <v>7376</v>
      </c>
      <c r="E282" s="2">
        <v>45148</v>
      </c>
      <c r="F282" t="s">
        <v>7377</v>
      </c>
      <c r="H282">
        <v>2588</v>
      </c>
      <c r="I282">
        <v>112</v>
      </c>
      <c r="J282">
        <v>48</v>
      </c>
      <c r="K282" t="s">
        <v>77</v>
      </c>
      <c r="L282">
        <v>168.48</v>
      </c>
      <c r="M282" t="s">
        <v>78</v>
      </c>
      <c r="N282">
        <v>0</v>
      </c>
      <c r="O282">
        <v>0</v>
      </c>
      <c r="P282" t="str">
        <f>VLOOKUP(A282,zamiana!A:B,2,0)</f>
        <v>STADLER PANKOW</v>
      </c>
      <c r="Q282" t="e">
        <f>VLOOKUP(C282,wyjątki!C:R,16,0)</f>
        <v>#N/A</v>
      </c>
    </row>
    <row r="283" spans="1:17" hidden="1" x14ac:dyDescent="0.3">
      <c r="A283" t="s">
        <v>529</v>
      </c>
      <c r="B283" t="s">
        <v>942</v>
      </c>
      <c r="C283">
        <v>500646244</v>
      </c>
      <c r="D283" s="2" t="s">
        <v>4096</v>
      </c>
      <c r="E283" s="2">
        <v>45138</v>
      </c>
      <c r="F283" t="s">
        <v>5186</v>
      </c>
      <c r="H283">
        <v>2588</v>
      </c>
      <c r="I283">
        <v>122</v>
      </c>
      <c r="J283">
        <v>1</v>
      </c>
      <c r="K283" t="s">
        <v>77</v>
      </c>
      <c r="L283">
        <v>167.33</v>
      </c>
      <c r="M283" t="s">
        <v>78</v>
      </c>
      <c r="N283">
        <v>0</v>
      </c>
      <c r="O283">
        <v>0</v>
      </c>
      <c r="P283" t="str">
        <f>VLOOKUP(A283,zamiana!A:B,2,0)</f>
        <v>ALSTOM (ex. BT) GOE</v>
      </c>
      <c r="Q283" t="e">
        <f>VLOOKUP(C283,wyjątki!C:R,16,0)</f>
        <v>#N/A</v>
      </c>
    </row>
    <row r="284" spans="1:17" hidden="1" x14ac:dyDescent="0.3">
      <c r="A284" t="s">
        <v>529</v>
      </c>
      <c r="B284" t="s">
        <v>942</v>
      </c>
      <c r="C284">
        <v>500621259</v>
      </c>
      <c r="D284" s="2">
        <v>500621259</v>
      </c>
      <c r="E284" s="2">
        <v>45036</v>
      </c>
      <c r="F284" t="s">
        <v>3485</v>
      </c>
      <c r="H284">
        <v>2588</v>
      </c>
      <c r="I284">
        <v>224</v>
      </c>
      <c r="J284">
        <v>6</v>
      </c>
      <c r="K284" t="s">
        <v>77</v>
      </c>
      <c r="L284">
        <v>167.22</v>
      </c>
      <c r="M284" t="s">
        <v>78</v>
      </c>
      <c r="N284">
        <v>0</v>
      </c>
      <c r="O284">
        <v>0</v>
      </c>
      <c r="P284" t="str">
        <f>VLOOKUP(A284,zamiana!A:B,2,0)</f>
        <v>ALSTOM (ex. BT) GOE</v>
      </c>
      <c r="Q284" t="e">
        <f>VLOOKUP(C284,wyjątki!C:R,16,0)</f>
        <v>#N/A</v>
      </c>
    </row>
    <row r="285" spans="1:17" hidden="1" x14ac:dyDescent="0.3">
      <c r="A285" t="s">
        <v>955</v>
      </c>
      <c r="B285" t="s">
        <v>942</v>
      </c>
      <c r="C285" t="s">
        <v>3758</v>
      </c>
      <c r="D285" s="2" t="s">
        <v>3759</v>
      </c>
      <c r="E285" s="2">
        <v>45091</v>
      </c>
      <c r="F285" t="s">
        <v>4184</v>
      </c>
      <c r="H285">
        <v>2588</v>
      </c>
      <c r="I285">
        <v>169</v>
      </c>
      <c r="J285">
        <v>5</v>
      </c>
      <c r="K285" t="s">
        <v>77</v>
      </c>
      <c r="L285">
        <v>165.65</v>
      </c>
      <c r="M285" t="s">
        <v>78</v>
      </c>
      <c r="N285">
        <v>0</v>
      </c>
      <c r="O285">
        <v>0</v>
      </c>
      <c r="P285" t="e">
        <f>Q285</f>
        <v>#N/A</v>
      </c>
      <c r="Q285" t="e">
        <f>VLOOKUP(C285,wyjątki!C:R,16,0)</f>
        <v>#N/A</v>
      </c>
    </row>
    <row r="286" spans="1:17" hidden="1" x14ac:dyDescent="0.3">
      <c r="A286" t="s">
        <v>529</v>
      </c>
      <c r="B286" t="s">
        <v>942</v>
      </c>
      <c r="C286" t="s">
        <v>1518</v>
      </c>
      <c r="D286" s="2" t="s">
        <v>1518</v>
      </c>
      <c r="E286" s="2">
        <v>44985</v>
      </c>
      <c r="F286" t="s">
        <v>2936</v>
      </c>
      <c r="H286">
        <v>2588</v>
      </c>
      <c r="I286">
        <v>275</v>
      </c>
      <c r="J286">
        <v>9</v>
      </c>
      <c r="K286" t="s">
        <v>77</v>
      </c>
      <c r="L286">
        <v>165.33</v>
      </c>
      <c r="M286" t="s">
        <v>78</v>
      </c>
      <c r="N286">
        <v>0</v>
      </c>
      <c r="O286">
        <v>0</v>
      </c>
      <c r="P286" t="str">
        <f>VLOOKUP(A286,zamiana!A:B,2,0)</f>
        <v>ALSTOM (ex. BT) GOE</v>
      </c>
      <c r="Q286" t="e">
        <f>VLOOKUP(C286,wyjątki!C:R,16,0)</f>
        <v>#N/A</v>
      </c>
    </row>
    <row r="287" spans="1:17" hidden="1" x14ac:dyDescent="0.3">
      <c r="A287" t="s">
        <v>107</v>
      </c>
      <c r="B287" t="s">
        <v>942</v>
      </c>
      <c r="C287" t="s">
        <v>1983</v>
      </c>
      <c r="D287" s="2" t="s">
        <v>407</v>
      </c>
      <c r="E287" s="2">
        <v>44944</v>
      </c>
      <c r="F287" t="s">
        <v>2738</v>
      </c>
      <c r="H287">
        <v>2588</v>
      </c>
      <c r="I287">
        <v>316</v>
      </c>
      <c r="J287">
        <v>2</v>
      </c>
      <c r="K287" t="s">
        <v>77</v>
      </c>
      <c r="L287">
        <v>163.22</v>
      </c>
      <c r="M287" t="s">
        <v>78</v>
      </c>
      <c r="N287">
        <v>0</v>
      </c>
      <c r="O287">
        <v>0</v>
      </c>
      <c r="P287" t="str">
        <f>VLOOKUP(A287,zamiana!A:B,2,0)</f>
        <v>ALSTOM SLZ</v>
      </c>
      <c r="Q287" t="e">
        <f>VLOOKUP(C287,wyjątki!C:R,16,0)</f>
        <v>#N/A</v>
      </c>
    </row>
    <row r="288" spans="1:17" hidden="1" x14ac:dyDescent="0.3">
      <c r="A288" t="s">
        <v>107</v>
      </c>
      <c r="B288" t="s">
        <v>942</v>
      </c>
      <c r="C288" t="s">
        <v>420</v>
      </c>
      <c r="D288" s="2" t="s">
        <v>421</v>
      </c>
      <c r="E288" s="2">
        <v>44789</v>
      </c>
      <c r="F288" t="s">
        <v>422</v>
      </c>
      <c r="H288">
        <v>2588</v>
      </c>
      <c r="I288">
        <v>471</v>
      </c>
      <c r="J288">
        <v>8</v>
      </c>
      <c r="K288" t="s">
        <v>77</v>
      </c>
      <c r="L288">
        <v>163.19999999999999</v>
      </c>
      <c r="M288" t="s">
        <v>78</v>
      </c>
      <c r="N288">
        <v>0</v>
      </c>
      <c r="O288">
        <v>0</v>
      </c>
      <c r="P288" t="str">
        <f>VLOOKUP(A288,zamiana!A:B,2,0)</f>
        <v>ALSTOM SLZ</v>
      </c>
      <c r="Q288" t="e">
        <f>VLOOKUP(C288,wyjątki!C:R,16,0)</f>
        <v>#N/A</v>
      </c>
    </row>
    <row r="289" spans="1:17" hidden="1" x14ac:dyDescent="0.3">
      <c r="A289" t="s">
        <v>102</v>
      </c>
      <c r="B289" t="s">
        <v>942</v>
      </c>
      <c r="C289" t="s">
        <v>3297</v>
      </c>
      <c r="D289" s="2" t="s">
        <v>2436</v>
      </c>
      <c r="E289" s="2">
        <v>45002</v>
      </c>
      <c r="F289" t="s">
        <v>3298</v>
      </c>
      <c r="H289">
        <v>2588</v>
      </c>
      <c r="I289">
        <v>258</v>
      </c>
      <c r="J289">
        <v>1</v>
      </c>
      <c r="K289" t="s">
        <v>77</v>
      </c>
      <c r="L289">
        <v>163.16</v>
      </c>
      <c r="M289" t="s">
        <v>78</v>
      </c>
      <c r="N289">
        <v>0</v>
      </c>
      <c r="O289">
        <v>0</v>
      </c>
      <c r="P289" t="str">
        <f>VLOOKUP(A289,zamiana!A:B,2,0)</f>
        <v>ALSTOM KTW</v>
      </c>
      <c r="Q289" t="e">
        <f>VLOOKUP(C289,wyjątki!C:R,16,0)</f>
        <v>#N/A</v>
      </c>
    </row>
    <row r="290" spans="1:17" hidden="1" x14ac:dyDescent="0.3">
      <c r="A290" t="s">
        <v>31</v>
      </c>
      <c r="B290" t="s">
        <v>942</v>
      </c>
      <c r="C290" t="s">
        <v>742</v>
      </c>
      <c r="D290" s="2" t="s">
        <v>743</v>
      </c>
      <c r="E290" s="2">
        <v>44526</v>
      </c>
      <c r="F290" t="s">
        <v>744</v>
      </c>
      <c r="H290">
        <v>2588</v>
      </c>
      <c r="I290">
        <v>734</v>
      </c>
      <c r="J290">
        <v>1</v>
      </c>
      <c r="K290" t="s">
        <v>77</v>
      </c>
      <c r="L290">
        <v>161.22</v>
      </c>
      <c r="M290" t="s">
        <v>78</v>
      </c>
      <c r="N290">
        <v>0</v>
      </c>
      <c r="O290">
        <v>0</v>
      </c>
      <c r="P290" t="str">
        <f>VLOOKUP(A290,zamiana!A:B,2,0)</f>
        <v>HYDRAULIK BAUTEILE</v>
      </c>
      <c r="Q290" t="e">
        <f>VLOOKUP(C290,wyjątki!C:R,16,0)</f>
        <v>#N/A</v>
      </c>
    </row>
    <row r="291" spans="1:17" hidden="1" x14ac:dyDescent="0.3">
      <c r="A291" t="s">
        <v>102</v>
      </c>
      <c r="B291" t="s">
        <v>942</v>
      </c>
      <c r="C291" t="s">
        <v>2897</v>
      </c>
      <c r="D291" s="2" t="s">
        <v>2436</v>
      </c>
      <c r="E291" s="2">
        <v>45012</v>
      </c>
      <c r="F291" t="s">
        <v>3259</v>
      </c>
      <c r="H291">
        <v>2588</v>
      </c>
      <c r="I291">
        <v>248</v>
      </c>
      <c r="J291">
        <v>1</v>
      </c>
      <c r="K291" t="s">
        <v>77</v>
      </c>
      <c r="L291">
        <v>160.55000000000001</v>
      </c>
      <c r="M291" t="s">
        <v>78</v>
      </c>
      <c r="N291">
        <v>0</v>
      </c>
      <c r="O291">
        <v>0</v>
      </c>
      <c r="P291" t="str">
        <f>VLOOKUP(A291,zamiana!A:B,2,0)</f>
        <v>ALSTOM KTW</v>
      </c>
      <c r="Q291" t="e">
        <f>VLOOKUP(C291,wyjątki!C:R,16,0)</f>
        <v>#N/A</v>
      </c>
    </row>
    <row r="292" spans="1:17" hidden="1" x14ac:dyDescent="0.3">
      <c r="A292" t="s">
        <v>529</v>
      </c>
      <c r="B292" t="s">
        <v>942</v>
      </c>
      <c r="C292" t="s">
        <v>4969</v>
      </c>
      <c r="D292" s="2" t="s">
        <v>4970</v>
      </c>
      <c r="E292" s="2">
        <v>45091</v>
      </c>
      <c r="F292" t="s">
        <v>7378</v>
      </c>
      <c r="H292">
        <v>2588</v>
      </c>
      <c r="I292">
        <v>169</v>
      </c>
      <c r="J292">
        <v>24</v>
      </c>
      <c r="K292" t="s">
        <v>77</v>
      </c>
      <c r="L292">
        <v>160.08000000000001</v>
      </c>
      <c r="M292" t="s">
        <v>78</v>
      </c>
      <c r="N292">
        <v>0</v>
      </c>
      <c r="O292">
        <v>0</v>
      </c>
      <c r="P292" t="str">
        <f>VLOOKUP(A292,zamiana!A:B,2,0)</f>
        <v>ALSTOM (ex. BT) GOE</v>
      </c>
      <c r="Q292" t="e">
        <f>VLOOKUP(C292,wyjątki!C:R,16,0)</f>
        <v>#N/A</v>
      </c>
    </row>
    <row r="293" spans="1:17" hidden="1" x14ac:dyDescent="0.3">
      <c r="A293" t="s">
        <v>576</v>
      </c>
      <c r="B293" t="s">
        <v>942</v>
      </c>
      <c r="C293" t="s">
        <v>1540</v>
      </c>
      <c r="D293" s="2" t="s">
        <v>1541</v>
      </c>
      <c r="E293" s="2">
        <v>45006</v>
      </c>
      <c r="F293" t="s">
        <v>3272</v>
      </c>
      <c r="H293">
        <v>2588</v>
      </c>
      <c r="I293">
        <v>254</v>
      </c>
      <c r="J293">
        <v>10</v>
      </c>
      <c r="K293" t="s">
        <v>77</v>
      </c>
      <c r="L293">
        <v>158.4</v>
      </c>
      <c r="M293" t="s">
        <v>78</v>
      </c>
      <c r="N293">
        <v>0</v>
      </c>
      <c r="O293">
        <v>0</v>
      </c>
      <c r="P293" t="str">
        <f>VLOOKUP(A293,zamiana!A:B,2,0)</f>
        <v>ALSTOM (ex. BT) WRO</v>
      </c>
      <c r="Q293" t="e">
        <f>VLOOKUP(C293,wyjątki!C:R,16,0)</f>
        <v>#N/A</v>
      </c>
    </row>
    <row r="294" spans="1:17" hidden="1" x14ac:dyDescent="0.3">
      <c r="A294" t="s">
        <v>107</v>
      </c>
      <c r="B294" t="s">
        <v>942</v>
      </c>
      <c r="C294" t="s">
        <v>219</v>
      </c>
      <c r="D294" s="2" t="s">
        <v>220</v>
      </c>
      <c r="E294" s="2">
        <v>44917</v>
      </c>
      <c r="F294" t="s">
        <v>2478</v>
      </c>
      <c r="H294">
        <v>2588</v>
      </c>
      <c r="I294">
        <v>343</v>
      </c>
      <c r="J294">
        <v>8</v>
      </c>
      <c r="K294" t="s">
        <v>77</v>
      </c>
      <c r="L294">
        <v>158.16</v>
      </c>
      <c r="M294" t="s">
        <v>78</v>
      </c>
      <c r="N294">
        <v>0</v>
      </c>
      <c r="O294">
        <v>0</v>
      </c>
      <c r="P294" t="str">
        <f>VLOOKUP(A294,zamiana!A:B,2,0)</f>
        <v>ALSTOM SLZ</v>
      </c>
      <c r="Q294" t="e">
        <f>VLOOKUP(C294,wyjątki!C:R,16,0)</f>
        <v>#N/A</v>
      </c>
    </row>
    <row r="295" spans="1:17" hidden="1" x14ac:dyDescent="0.3">
      <c r="A295" t="s">
        <v>107</v>
      </c>
      <c r="B295" t="s">
        <v>942</v>
      </c>
      <c r="C295" t="s">
        <v>2503</v>
      </c>
      <c r="D295" s="2" t="s">
        <v>2504</v>
      </c>
      <c r="E295" s="2">
        <v>44914</v>
      </c>
      <c r="F295" t="s">
        <v>2505</v>
      </c>
      <c r="H295">
        <v>2588</v>
      </c>
      <c r="I295">
        <v>346</v>
      </c>
      <c r="J295">
        <v>8</v>
      </c>
      <c r="K295" t="s">
        <v>77</v>
      </c>
      <c r="L295">
        <v>158.16</v>
      </c>
      <c r="M295" t="s">
        <v>78</v>
      </c>
      <c r="N295">
        <v>0</v>
      </c>
      <c r="O295">
        <v>0</v>
      </c>
      <c r="P295" t="str">
        <f>VLOOKUP(A295,zamiana!A:B,2,0)</f>
        <v>ALSTOM SLZ</v>
      </c>
      <c r="Q295" t="e">
        <f>VLOOKUP(C295,wyjątki!C:R,16,0)</f>
        <v>#N/A</v>
      </c>
    </row>
    <row r="296" spans="1:17" hidden="1" x14ac:dyDescent="0.3">
      <c r="A296" t="s">
        <v>39</v>
      </c>
      <c r="B296" t="s">
        <v>942</v>
      </c>
      <c r="C296">
        <v>12530759</v>
      </c>
      <c r="D296" s="2" t="s">
        <v>7379</v>
      </c>
      <c r="E296" s="2">
        <v>45155</v>
      </c>
      <c r="F296" t="s">
        <v>7380</v>
      </c>
      <c r="H296">
        <v>2588</v>
      </c>
      <c r="I296">
        <v>105</v>
      </c>
      <c r="J296">
        <v>31</v>
      </c>
      <c r="K296" t="s">
        <v>77</v>
      </c>
      <c r="L296">
        <v>158.1</v>
      </c>
      <c r="M296" t="s">
        <v>78</v>
      </c>
      <c r="N296">
        <v>0</v>
      </c>
      <c r="O296">
        <v>0</v>
      </c>
      <c r="P296" t="str">
        <f>VLOOKUP(A296,zamiana!A:B,2,0)</f>
        <v>STADLER PANKOW</v>
      </c>
      <c r="Q296" t="e">
        <f>VLOOKUP(C296,wyjątki!C:R,16,0)</f>
        <v>#N/A</v>
      </c>
    </row>
    <row r="297" spans="1:17" hidden="1" x14ac:dyDescent="0.3">
      <c r="A297" t="s">
        <v>863</v>
      </c>
      <c r="B297" t="s">
        <v>942</v>
      </c>
      <c r="C297" t="s">
        <v>864</v>
      </c>
      <c r="D297" s="2" t="s">
        <v>864</v>
      </c>
      <c r="E297" s="2">
        <v>44680</v>
      </c>
      <c r="F297" t="s">
        <v>865</v>
      </c>
      <c r="H297">
        <v>2588</v>
      </c>
      <c r="I297">
        <v>580</v>
      </c>
      <c r="J297">
        <v>2</v>
      </c>
      <c r="K297" t="s">
        <v>77</v>
      </c>
      <c r="L297">
        <v>156.24</v>
      </c>
      <c r="M297" t="s">
        <v>78</v>
      </c>
      <c r="N297">
        <v>0</v>
      </c>
      <c r="O297">
        <v>0</v>
      </c>
      <c r="P297" t="str">
        <f>VLOOKUP(A297,zamiana!A:B,2,0)</f>
        <v>ALSTOM KTW</v>
      </c>
      <c r="Q297" t="e">
        <f>VLOOKUP(C297,wyjątki!C:R,16,0)</f>
        <v>#N/A</v>
      </c>
    </row>
    <row r="298" spans="1:17" hidden="1" x14ac:dyDescent="0.3">
      <c r="A298" t="s">
        <v>779</v>
      </c>
      <c r="B298" t="s">
        <v>942</v>
      </c>
      <c r="C298" t="s">
        <v>788</v>
      </c>
      <c r="D298" s="2" t="s">
        <v>789</v>
      </c>
      <c r="E298" s="2">
        <v>44803</v>
      </c>
      <c r="F298" t="s">
        <v>747</v>
      </c>
      <c r="H298">
        <v>2588</v>
      </c>
      <c r="I298">
        <v>457</v>
      </c>
      <c r="J298">
        <v>1</v>
      </c>
      <c r="K298" t="s">
        <v>77</v>
      </c>
      <c r="L298">
        <v>153.62</v>
      </c>
      <c r="M298" t="s">
        <v>78</v>
      </c>
      <c r="N298">
        <v>0</v>
      </c>
      <c r="O298">
        <v>0</v>
      </c>
      <c r="P298" t="str">
        <f>VLOOKUP(A298,zamiana!A:B,2,0)</f>
        <v>ALSTOM SLZ</v>
      </c>
      <c r="Q298" t="e">
        <f>VLOOKUP(C298,wyjątki!C:R,16,0)</f>
        <v>#N/A</v>
      </c>
    </row>
    <row r="299" spans="1:17" hidden="1" x14ac:dyDescent="0.3">
      <c r="A299" t="s">
        <v>107</v>
      </c>
      <c r="B299" t="s">
        <v>942</v>
      </c>
      <c r="C299" t="s">
        <v>418</v>
      </c>
      <c r="D299" s="2" t="s">
        <v>418</v>
      </c>
      <c r="E299" s="2">
        <v>44697</v>
      </c>
      <c r="F299" t="s">
        <v>419</v>
      </c>
      <c r="H299">
        <v>2588</v>
      </c>
      <c r="I299">
        <v>563</v>
      </c>
      <c r="J299">
        <v>1</v>
      </c>
      <c r="K299" t="s">
        <v>77</v>
      </c>
      <c r="L299">
        <v>148.13999999999999</v>
      </c>
      <c r="M299" t="s">
        <v>78</v>
      </c>
      <c r="N299">
        <v>0</v>
      </c>
      <c r="O299">
        <v>0</v>
      </c>
      <c r="P299" t="str">
        <f>VLOOKUP(A299,zamiana!A:B,2,0)</f>
        <v>ALSTOM SLZ</v>
      </c>
      <c r="Q299" t="e">
        <f>VLOOKUP(C299,wyjątki!C:R,16,0)</f>
        <v>#N/A</v>
      </c>
    </row>
    <row r="300" spans="1:17" hidden="1" x14ac:dyDescent="0.3">
      <c r="A300" t="s">
        <v>31</v>
      </c>
      <c r="B300" t="s">
        <v>942</v>
      </c>
      <c r="C300" t="s">
        <v>736</v>
      </c>
      <c r="D300" s="2" t="s">
        <v>737</v>
      </c>
      <c r="E300" s="2">
        <v>44452</v>
      </c>
      <c r="F300" t="s">
        <v>738</v>
      </c>
      <c r="H300">
        <v>2588</v>
      </c>
      <c r="I300">
        <v>808</v>
      </c>
      <c r="J300">
        <v>4</v>
      </c>
      <c r="K300" t="s">
        <v>77</v>
      </c>
      <c r="L300">
        <v>147.56</v>
      </c>
      <c r="M300" t="s">
        <v>78</v>
      </c>
      <c r="N300">
        <v>0</v>
      </c>
      <c r="O300">
        <v>0</v>
      </c>
      <c r="P300" t="str">
        <f>VLOOKUP(A300,zamiana!A:B,2,0)</f>
        <v>HYDRAULIK BAUTEILE</v>
      </c>
      <c r="Q300" t="e">
        <f>VLOOKUP(C300,wyjątki!C:R,16,0)</f>
        <v>#N/A</v>
      </c>
    </row>
    <row r="301" spans="1:17" hidden="1" x14ac:dyDescent="0.3">
      <c r="A301" t="s">
        <v>107</v>
      </c>
      <c r="B301" t="s">
        <v>942</v>
      </c>
      <c r="C301" t="s">
        <v>417</v>
      </c>
      <c r="D301" s="2" t="s">
        <v>176</v>
      </c>
      <c r="E301" s="2">
        <v>44741</v>
      </c>
      <c r="F301" t="s">
        <v>252</v>
      </c>
      <c r="H301">
        <v>2588</v>
      </c>
      <c r="I301">
        <v>519</v>
      </c>
      <c r="J301">
        <v>6</v>
      </c>
      <c r="K301" t="s">
        <v>77</v>
      </c>
      <c r="L301">
        <v>147.41999999999999</v>
      </c>
      <c r="M301" t="s">
        <v>78</v>
      </c>
      <c r="N301">
        <v>0</v>
      </c>
      <c r="O301">
        <v>0</v>
      </c>
      <c r="P301" t="e">
        <f>Q301</f>
        <v>#N/A</v>
      </c>
      <c r="Q301" t="e">
        <f>VLOOKUP(C301,wyjątki!C:R,16,0)</f>
        <v>#N/A</v>
      </c>
    </row>
    <row r="302" spans="1:17" hidden="1" x14ac:dyDescent="0.3">
      <c r="A302" t="s">
        <v>107</v>
      </c>
      <c r="B302" t="s">
        <v>942</v>
      </c>
      <c r="C302" t="s">
        <v>2731</v>
      </c>
      <c r="D302" s="2" t="s">
        <v>2732</v>
      </c>
      <c r="E302" s="2">
        <v>44630</v>
      </c>
      <c r="F302" t="s">
        <v>93</v>
      </c>
      <c r="H302">
        <v>2588</v>
      </c>
      <c r="I302">
        <v>630</v>
      </c>
      <c r="J302">
        <v>1</v>
      </c>
      <c r="K302" t="s">
        <v>77</v>
      </c>
      <c r="L302">
        <v>146.16</v>
      </c>
      <c r="M302" t="s">
        <v>78</v>
      </c>
      <c r="N302">
        <v>0</v>
      </c>
      <c r="O302">
        <v>0</v>
      </c>
      <c r="P302" t="str">
        <f>VLOOKUP(A302,zamiana!A:B,2,0)</f>
        <v>ALSTOM SLZ</v>
      </c>
      <c r="Q302" t="e">
        <f>VLOOKUP(C302,wyjątki!C:R,16,0)</f>
        <v>#N/A</v>
      </c>
    </row>
    <row r="303" spans="1:17" hidden="1" x14ac:dyDescent="0.3">
      <c r="A303" t="s">
        <v>1959</v>
      </c>
      <c r="B303" t="s">
        <v>942</v>
      </c>
      <c r="C303" t="s">
        <v>2939</v>
      </c>
      <c r="D303" s="2" t="s">
        <v>2940</v>
      </c>
      <c r="E303" s="2">
        <v>44973</v>
      </c>
      <c r="F303" t="s">
        <v>2935</v>
      </c>
      <c r="H303">
        <v>2588</v>
      </c>
      <c r="I303">
        <v>287</v>
      </c>
      <c r="J303">
        <v>1</v>
      </c>
      <c r="K303" t="s">
        <v>77</v>
      </c>
      <c r="L303">
        <v>145.94</v>
      </c>
      <c r="M303" t="s">
        <v>78</v>
      </c>
      <c r="N303">
        <v>0</v>
      </c>
      <c r="O303">
        <v>0</v>
      </c>
      <c r="P303" t="str">
        <f>VLOOKUP(A303,zamiana!A:B,2,0)</f>
        <v>ALSTOM KTW</v>
      </c>
      <c r="Q303" t="str">
        <f>VLOOKUP(C303,wyjątki!C:R,16,0)</f>
        <v>wyjatek SDE</v>
      </c>
    </row>
    <row r="304" spans="1:17" hidden="1" x14ac:dyDescent="0.3">
      <c r="A304" t="s">
        <v>107</v>
      </c>
      <c r="B304" t="s">
        <v>942</v>
      </c>
      <c r="C304" t="s">
        <v>2228</v>
      </c>
      <c r="D304" s="2" t="s">
        <v>407</v>
      </c>
      <c r="E304" s="2">
        <v>44910</v>
      </c>
      <c r="F304" t="s">
        <v>2498</v>
      </c>
      <c r="H304">
        <v>2588</v>
      </c>
      <c r="I304">
        <v>350</v>
      </c>
      <c r="J304">
        <v>2</v>
      </c>
      <c r="K304" t="s">
        <v>77</v>
      </c>
      <c r="L304">
        <v>145.9</v>
      </c>
      <c r="M304" t="s">
        <v>78</v>
      </c>
      <c r="N304">
        <v>0</v>
      </c>
      <c r="O304">
        <v>0</v>
      </c>
      <c r="P304" t="str">
        <f>VLOOKUP(A304,zamiana!A:B,2,0)</f>
        <v>ALSTOM SLZ</v>
      </c>
      <c r="Q304" t="e">
        <f>VLOOKUP(C304,wyjątki!C:R,16,0)</f>
        <v>#N/A</v>
      </c>
    </row>
    <row r="305" spans="1:17" hidden="1" x14ac:dyDescent="0.3">
      <c r="A305" t="s">
        <v>529</v>
      </c>
      <c r="B305" t="s">
        <v>942</v>
      </c>
      <c r="C305">
        <v>500347041</v>
      </c>
      <c r="D305" s="2">
        <v>500347041</v>
      </c>
      <c r="E305" s="2">
        <v>45138</v>
      </c>
      <c r="F305" t="s">
        <v>5138</v>
      </c>
      <c r="H305">
        <v>2588</v>
      </c>
      <c r="I305">
        <v>122</v>
      </c>
      <c r="J305">
        <v>9</v>
      </c>
      <c r="K305" t="s">
        <v>77</v>
      </c>
      <c r="L305">
        <v>144.63</v>
      </c>
      <c r="M305" t="s">
        <v>78</v>
      </c>
      <c r="N305">
        <v>0</v>
      </c>
      <c r="O305">
        <v>0</v>
      </c>
      <c r="P305" t="str">
        <f>VLOOKUP(A305,zamiana!A:B,2,0)</f>
        <v>ALSTOM (ex. BT) GOE</v>
      </c>
      <c r="Q305" t="e">
        <f>VLOOKUP(C305,wyjątki!C:R,16,0)</f>
        <v>#N/A</v>
      </c>
    </row>
    <row r="306" spans="1:17" hidden="1" x14ac:dyDescent="0.3">
      <c r="A306" t="s">
        <v>31</v>
      </c>
      <c r="B306" t="s">
        <v>942</v>
      </c>
      <c r="C306" t="s">
        <v>733</v>
      </c>
      <c r="D306" s="2" t="s">
        <v>734</v>
      </c>
      <c r="E306" s="2">
        <v>44791</v>
      </c>
      <c r="F306" t="s">
        <v>735</v>
      </c>
      <c r="H306">
        <v>2588</v>
      </c>
      <c r="I306">
        <v>469</v>
      </c>
      <c r="J306">
        <v>1</v>
      </c>
      <c r="K306" t="s">
        <v>77</v>
      </c>
      <c r="L306">
        <v>143.77000000000001</v>
      </c>
      <c r="M306" t="s">
        <v>78</v>
      </c>
      <c r="N306">
        <v>0</v>
      </c>
      <c r="O306">
        <v>0</v>
      </c>
      <c r="P306" t="str">
        <f>VLOOKUP(A306,zamiana!A:B,2,0)</f>
        <v>HYDRAULIK BAUTEILE</v>
      </c>
      <c r="Q306" t="e">
        <f>VLOOKUP(C306,wyjątki!C:R,16,0)</f>
        <v>#N/A</v>
      </c>
    </row>
    <row r="307" spans="1:17" hidden="1" x14ac:dyDescent="0.3">
      <c r="A307" t="s">
        <v>107</v>
      </c>
      <c r="B307" t="s">
        <v>942</v>
      </c>
      <c r="C307" t="s">
        <v>417</v>
      </c>
      <c r="D307" s="2" t="s">
        <v>176</v>
      </c>
      <c r="E307" s="2">
        <v>44553</v>
      </c>
      <c r="F307" t="s">
        <v>235</v>
      </c>
      <c r="H307">
        <v>2588</v>
      </c>
      <c r="I307">
        <v>707</v>
      </c>
      <c r="J307">
        <v>6</v>
      </c>
      <c r="K307" t="s">
        <v>77</v>
      </c>
      <c r="L307">
        <v>142.97999999999999</v>
      </c>
      <c r="M307" t="s">
        <v>78</v>
      </c>
      <c r="N307">
        <v>0</v>
      </c>
      <c r="O307">
        <v>0</v>
      </c>
      <c r="P307" t="str">
        <f>VLOOKUP(A307,zamiana!A:B,2,0)</f>
        <v>ALSTOM SLZ</v>
      </c>
      <c r="Q307" t="e">
        <f>VLOOKUP(C307,wyjątki!C:R,16,0)</f>
        <v>#N/A</v>
      </c>
    </row>
    <row r="308" spans="1:17" hidden="1" x14ac:dyDescent="0.3">
      <c r="A308" t="s">
        <v>102</v>
      </c>
      <c r="B308" t="s">
        <v>942</v>
      </c>
      <c r="C308" t="s">
        <v>3182</v>
      </c>
      <c r="D308" s="2" t="s">
        <v>2264</v>
      </c>
      <c r="E308" s="2">
        <v>45107</v>
      </c>
      <c r="F308" t="s">
        <v>4185</v>
      </c>
      <c r="H308">
        <v>2588</v>
      </c>
      <c r="I308">
        <v>153</v>
      </c>
      <c r="J308">
        <v>2</v>
      </c>
      <c r="K308" t="s">
        <v>77</v>
      </c>
      <c r="L308">
        <v>142.04</v>
      </c>
      <c r="M308" t="s">
        <v>78</v>
      </c>
      <c r="N308">
        <v>0</v>
      </c>
      <c r="O308">
        <v>0</v>
      </c>
      <c r="P308" t="str">
        <f>VLOOKUP(A308,zamiana!A:B,2,0)</f>
        <v>ALSTOM KTW</v>
      </c>
      <c r="Q308" t="e">
        <f>VLOOKUP(C308,wyjątki!C:R,16,0)</f>
        <v>#N/A</v>
      </c>
    </row>
    <row r="309" spans="1:17" hidden="1" x14ac:dyDescent="0.3">
      <c r="A309" t="s">
        <v>102</v>
      </c>
      <c r="B309" t="s">
        <v>942</v>
      </c>
      <c r="C309" t="s">
        <v>5061</v>
      </c>
      <c r="D309" s="2" t="s">
        <v>499</v>
      </c>
      <c r="E309" s="2">
        <v>44925</v>
      </c>
      <c r="F309" t="s">
        <v>7381</v>
      </c>
      <c r="H309">
        <v>2588</v>
      </c>
      <c r="I309">
        <v>335</v>
      </c>
      <c r="J309">
        <v>3</v>
      </c>
      <c r="K309" t="s">
        <v>77</v>
      </c>
      <c r="L309">
        <v>141.15</v>
      </c>
      <c r="M309" t="s">
        <v>78</v>
      </c>
      <c r="N309">
        <v>0</v>
      </c>
      <c r="O309">
        <v>0</v>
      </c>
      <c r="P309" t="str">
        <f>VLOOKUP(A309,zamiana!A:B,2,0)</f>
        <v>ALSTOM KTW</v>
      </c>
      <c r="Q309" t="str">
        <f>VLOOKUP(C309,wyjątki!C:R,16,0)</f>
        <v>wyjatek SDE</v>
      </c>
    </row>
    <row r="310" spans="1:17" hidden="1" x14ac:dyDescent="0.3">
      <c r="A310" t="s">
        <v>107</v>
      </c>
      <c r="B310" t="s">
        <v>942</v>
      </c>
      <c r="C310" t="s">
        <v>415</v>
      </c>
      <c r="D310" s="2" t="s">
        <v>170</v>
      </c>
      <c r="E310" s="2">
        <v>44761</v>
      </c>
      <c r="F310" t="s">
        <v>416</v>
      </c>
      <c r="H310">
        <v>2588</v>
      </c>
      <c r="I310">
        <v>499</v>
      </c>
      <c r="J310">
        <v>1</v>
      </c>
      <c r="K310" t="s">
        <v>77</v>
      </c>
      <c r="L310">
        <v>140.77000000000001</v>
      </c>
      <c r="M310" t="s">
        <v>78</v>
      </c>
      <c r="N310">
        <v>0</v>
      </c>
      <c r="O310">
        <v>0</v>
      </c>
      <c r="P310" t="str">
        <f>VLOOKUP(A310,zamiana!A:B,2,0)</f>
        <v>ALSTOM SLZ</v>
      </c>
      <c r="Q310" t="e">
        <f>VLOOKUP(C310,wyjątki!C:R,16,0)</f>
        <v>#N/A</v>
      </c>
    </row>
    <row r="311" spans="1:17" hidden="1" x14ac:dyDescent="0.3">
      <c r="A311" t="s">
        <v>1143</v>
      </c>
      <c r="B311" t="s">
        <v>942</v>
      </c>
      <c r="C311" t="s">
        <v>4105</v>
      </c>
      <c r="D311" s="2" t="s">
        <v>87</v>
      </c>
      <c r="E311" s="2">
        <v>45134</v>
      </c>
      <c r="F311" t="s">
        <v>5139</v>
      </c>
      <c r="H311">
        <v>2588</v>
      </c>
      <c r="I311">
        <v>126</v>
      </c>
      <c r="J311">
        <v>1</v>
      </c>
      <c r="K311" t="s">
        <v>77</v>
      </c>
      <c r="L311">
        <v>140.22</v>
      </c>
      <c r="M311" t="s">
        <v>78</v>
      </c>
      <c r="N311">
        <v>0</v>
      </c>
      <c r="O311">
        <v>0</v>
      </c>
      <c r="P311" t="str">
        <f>VLOOKUP(A311,zamiana!A:B,2,0)</f>
        <v>ALSTOM KTW</v>
      </c>
      <c r="Q311" t="e">
        <f>VLOOKUP(C311,wyjątki!C:R,16,0)</f>
        <v>#N/A</v>
      </c>
    </row>
    <row r="312" spans="1:17" hidden="1" x14ac:dyDescent="0.3">
      <c r="A312" t="s">
        <v>852</v>
      </c>
      <c r="B312" t="s">
        <v>942</v>
      </c>
      <c r="C312" t="s">
        <v>4186</v>
      </c>
      <c r="D312" s="2" t="s">
        <v>4186</v>
      </c>
      <c r="E312" s="2">
        <v>45083</v>
      </c>
      <c r="F312" t="s">
        <v>4187</v>
      </c>
      <c r="H312">
        <v>2588</v>
      </c>
      <c r="I312">
        <v>177</v>
      </c>
      <c r="J312">
        <v>6</v>
      </c>
      <c r="K312" t="s">
        <v>77</v>
      </c>
      <c r="L312">
        <v>140.22</v>
      </c>
      <c r="M312" t="s">
        <v>78</v>
      </c>
      <c r="N312">
        <v>0</v>
      </c>
      <c r="O312">
        <v>0</v>
      </c>
      <c r="P312" t="str">
        <f>VLOOKUP(A312,zamiana!A:B,2,0)</f>
        <v>ALSTOM KTW</v>
      </c>
      <c r="Q312" t="e">
        <f>VLOOKUP(C312,wyjątki!C:R,16,0)</f>
        <v>#N/A</v>
      </c>
    </row>
    <row r="313" spans="1:17" hidden="1" x14ac:dyDescent="0.3">
      <c r="A313" t="s">
        <v>107</v>
      </c>
      <c r="B313" t="s">
        <v>942</v>
      </c>
      <c r="C313" t="s">
        <v>2103</v>
      </c>
      <c r="D313" s="2" t="s">
        <v>407</v>
      </c>
      <c r="E313" s="2">
        <v>44918</v>
      </c>
      <c r="F313" t="s">
        <v>2482</v>
      </c>
      <c r="H313">
        <v>2588</v>
      </c>
      <c r="I313">
        <v>342</v>
      </c>
      <c r="J313">
        <v>2</v>
      </c>
      <c r="K313" t="s">
        <v>77</v>
      </c>
      <c r="L313">
        <v>140.18</v>
      </c>
      <c r="M313" t="s">
        <v>78</v>
      </c>
      <c r="N313">
        <v>0</v>
      </c>
      <c r="O313">
        <v>0</v>
      </c>
      <c r="P313" t="str">
        <f>VLOOKUP(A313,zamiana!A:B,2,0)</f>
        <v>ALSTOM SLZ</v>
      </c>
      <c r="Q313" t="e">
        <f>VLOOKUP(C313,wyjątki!C:R,16,0)</f>
        <v>#N/A</v>
      </c>
    </row>
    <row r="314" spans="1:17" hidden="1" x14ac:dyDescent="0.3">
      <c r="A314" t="s">
        <v>529</v>
      </c>
      <c r="B314" t="s">
        <v>942</v>
      </c>
      <c r="C314">
        <v>500618423</v>
      </c>
      <c r="D314" s="2">
        <v>500618423</v>
      </c>
      <c r="E314" s="2">
        <v>45035</v>
      </c>
      <c r="F314" t="s">
        <v>3486</v>
      </c>
      <c r="H314">
        <v>2588</v>
      </c>
      <c r="I314">
        <v>225</v>
      </c>
      <c r="J314">
        <v>5</v>
      </c>
      <c r="K314" t="s">
        <v>77</v>
      </c>
      <c r="L314">
        <v>139.55000000000001</v>
      </c>
      <c r="M314" t="s">
        <v>78</v>
      </c>
      <c r="N314">
        <v>0</v>
      </c>
      <c r="O314">
        <v>0</v>
      </c>
      <c r="P314" t="str">
        <f>VLOOKUP(A314,zamiana!A:B,2,0)</f>
        <v>ALSTOM (ex. BT) GOE</v>
      </c>
      <c r="Q314" t="e">
        <f>VLOOKUP(C314,wyjątki!C:R,16,0)</f>
        <v>#N/A</v>
      </c>
    </row>
    <row r="315" spans="1:17" hidden="1" x14ac:dyDescent="0.3">
      <c r="A315" t="s">
        <v>880</v>
      </c>
      <c r="B315" t="s">
        <v>942</v>
      </c>
      <c r="C315" t="s">
        <v>3169</v>
      </c>
      <c r="D315" s="2" t="s">
        <v>3170</v>
      </c>
      <c r="E315" s="2">
        <v>45090</v>
      </c>
      <c r="F315" t="s">
        <v>4188</v>
      </c>
      <c r="H315">
        <v>2588</v>
      </c>
      <c r="I315">
        <v>170</v>
      </c>
      <c r="J315">
        <v>3</v>
      </c>
      <c r="K315" t="s">
        <v>77</v>
      </c>
      <c r="L315">
        <v>138.99</v>
      </c>
      <c r="M315" t="s">
        <v>78</v>
      </c>
      <c r="N315">
        <v>0</v>
      </c>
      <c r="O315">
        <v>0</v>
      </c>
      <c r="P315" t="str">
        <f>VLOOKUP(A315,zamiana!A:B,2,0)</f>
        <v>STADLER BUSSNANG</v>
      </c>
      <c r="Q315" t="e">
        <f>VLOOKUP(C315,wyjątki!C:R,16,0)</f>
        <v>#N/A</v>
      </c>
    </row>
    <row r="316" spans="1:17" hidden="1" x14ac:dyDescent="0.3">
      <c r="A316" t="s">
        <v>31</v>
      </c>
      <c r="B316" t="s">
        <v>942</v>
      </c>
      <c r="C316" t="s">
        <v>3284</v>
      </c>
      <c r="D316" s="2" t="s">
        <v>3285</v>
      </c>
      <c r="E316" s="2">
        <v>45005</v>
      </c>
      <c r="F316" t="s">
        <v>3286</v>
      </c>
      <c r="H316">
        <v>2588</v>
      </c>
      <c r="I316">
        <v>255</v>
      </c>
      <c r="J316">
        <v>2</v>
      </c>
      <c r="K316" t="s">
        <v>77</v>
      </c>
      <c r="L316">
        <v>136.22</v>
      </c>
      <c r="M316" t="s">
        <v>78</v>
      </c>
      <c r="N316">
        <v>0</v>
      </c>
      <c r="O316">
        <v>0</v>
      </c>
      <c r="P316" t="str">
        <f>VLOOKUP(A316,zamiana!A:B,2,0)</f>
        <v>HYDRAULIK BAUTEILE</v>
      </c>
      <c r="Q316" t="e">
        <f>VLOOKUP(C316,wyjątki!C:R,16,0)</f>
        <v>#N/A</v>
      </c>
    </row>
    <row r="317" spans="1:17" hidden="1" x14ac:dyDescent="0.3">
      <c r="A317" t="s">
        <v>107</v>
      </c>
      <c r="B317" t="s">
        <v>942</v>
      </c>
      <c r="C317" t="s">
        <v>2228</v>
      </c>
      <c r="D317" s="2" t="s">
        <v>407</v>
      </c>
      <c r="E317" s="2">
        <v>44796</v>
      </c>
      <c r="F317" t="s">
        <v>408</v>
      </c>
      <c r="H317">
        <v>2588</v>
      </c>
      <c r="I317">
        <v>464</v>
      </c>
      <c r="J317">
        <v>2</v>
      </c>
      <c r="K317" t="s">
        <v>77</v>
      </c>
      <c r="L317">
        <v>135.18</v>
      </c>
      <c r="M317" t="s">
        <v>78</v>
      </c>
      <c r="N317">
        <v>0</v>
      </c>
      <c r="O317">
        <v>0</v>
      </c>
      <c r="P317" t="str">
        <f>VLOOKUP(A317,zamiana!A:B,2,0)</f>
        <v>ALSTOM SLZ</v>
      </c>
      <c r="Q317" t="e">
        <f>VLOOKUP(C317,wyjątki!C:R,16,0)</f>
        <v>#N/A</v>
      </c>
    </row>
    <row r="318" spans="1:17" hidden="1" x14ac:dyDescent="0.3">
      <c r="A318" t="s">
        <v>35</v>
      </c>
      <c r="B318" t="s">
        <v>942</v>
      </c>
      <c r="C318" t="s">
        <v>894</v>
      </c>
      <c r="D318" s="2" t="s">
        <v>895</v>
      </c>
      <c r="E318" s="2">
        <v>44544</v>
      </c>
      <c r="F318" t="s">
        <v>799</v>
      </c>
      <c r="H318">
        <v>2588</v>
      </c>
      <c r="I318">
        <v>716</v>
      </c>
      <c r="J318">
        <v>2</v>
      </c>
      <c r="K318" t="s">
        <v>77</v>
      </c>
      <c r="L318">
        <v>134.46</v>
      </c>
      <c r="M318" t="s">
        <v>78</v>
      </c>
      <c r="N318">
        <v>0</v>
      </c>
      <c r="O318">
        <v>0</v>
      </c>
      <c r="P318" t="str">
        <f>VLOOKUP(A318,zamiana!A:B,2,0)</f>
        <v>WAMTECHNIK</v>
      </c>
      <c r="Q318" t="e">
        <f>VLOOKUP(C318,wyjątki!C:R,16,0)</f>
        <v>#N/A</v>
      </c>
    </row>
    <row r="319" spans="1:17" hidden="1" x14ac:dyDescent="0.3">
      <c r="A319" t="s">
        <v>107</v>
      </c>
      <c r="B319" t="s">
        <v>942</v>
      </c>
      <c r="C319" t="s">
        <v>2506</v>
      </c>
      <c r="D319" s="2" t="s">
        <v>285</v>
      </c>
      <c r="E319" s="2">
        <v>44917</v>
      </c>
      <c r="F319" t="s">
        <v>2478</v>
      </c>
      <c r="H319">
        <v>2588</v>
      </c>
      <c r="I319">
        <v>343</v>
      </c>
      <c r="J319">
        <v>8</v>
      </c>
      <c r="K319" t="s">
        <v>77</v>
      </c>
      <c r="L319">
        <v>134.32</v>
      </c>
      <c r="M319" t="s">
        <v>78</v>
      </c>
      <c r="N319">
        <v>0</v>
      </c>
      <c r="O319">
        <v>0</v>
      </c>
      <c r="P319" t="str">
        <f>VLOOKUP(A319,zamiana!A:B,2,0)</f>
        <v>ALSTOM SLZ</v>
      </c>
      <c r="Q319" t="e">
        <f>VLOOKUP(C319,wyjątki!C:R,16,0)</f>
        <v>#N/A</v>
      </c>
    </row>
    <row r="320" spans="1:17" hidden="1" x14ac:dyDescent="0.3">
      <c r="A320" t="s">
        <v>554</v>
      </c>
      <c r="B320" t="s">
        <v>942</v>
      </c>
      <c r="C320" t="s">
        <v>3562</v>
      </c>
      <c r="D320" s="2" t="s">
        <v>3562</v>
      </c>
      <c r="E320" s="2">
        <v>45071</v>
      </c>
      <c r="F320" t="s">
        <v>3783</v>
      </c>
      <c r="H320">
        <v>2588</v>
      </c>
      <c r="I320">
        <v>189</v>
      </c>
      <c r="J320">
        <v>2</v>
      </c>
      <c r="K320" t="s">
        <v>77</v>
      </c>
      <c r="L320">
        <v>133.96</v>
      </c>
      <c r="M320" t="s">
        <v>78</v>
      </c>
      <c r="N320">
        <v>0</v>
      </c>
      <c r="O320">
        <v>0</v>
      </c>
      <c r="P320" t="str">
        <f>VLOOKUP(A320,zamiana!A:B,2,0)</f>
        <v>ALSTOM (ex. BT) WRO</v>
      </c>
      <c r="Q320" t="e">
        <f>VLOOKUP(C320,wyjątki!C:R,16,0)</f>
        <v>#N/A</v>
      </c>
    </row>
    <row r="321" spans="1:17" hidden="1" x14ac:dyDescent="0.3">
      <c r="A321" t="s">
        <v>576</v>
      </c>
      <c r="B321" t="s">
        <v>942</v>
      </c>
      <c r="C321" t="s">
        <v>2588</v>
      </c>
      <c r="D321" s="2" t="s">
        <v>2584</v>
      </c>
      <c r="E321" s="2">
        <v>44973</v>
      </c>
      <c r="F321" t="s">
        <v>2943</v>
      </c>
      <c r="H321">
        <v>2588</v>
      </c>
      <c r="I321">
        <v>287</v>
      </c>
      <c r="J321">
        <v>5</v>
      </c>
      <c r="K321" t="s">
        <v>77</v>
      </c>
      <c r="L321">
        <v>133.35</v>
      </c>
      <c r="M321" t="s">
        <v>78</v>
      </c>
      <c r="N321">
        <v>0</v>
      </c>
      <c r="O321">
        <v>0</v>
      </c>
      <c r="P321" t="str">
        <f>VLOOKUP(A321,zamiana!A:B,2,0)</f>
        <v>ALSTOM (ex. BT) WRO</v>
      </c>
      <c r="Q321" t="e">
        <f>VLOOKUP(C321,wyjątki!C:R,16,0)</f>
        <v>#N/A</v>
      </c>
    </row>
    <row r="322" spans="1:17" hidden="1" x14ac:dyDescent="0.3">
      <c r="A322" t="s">
        <v>516</v>
      </c>
      <c r="B322" t="s">
        <v>942</v>
      </c>
      <c r="C322" t="s">
        <v>2269</v>
      </c>
      <c r="D322" s="2" t="s">
        <v>2270</v>
      </c>
      <c r="E322" s="2">
        <v>44553</v>
      </c>
      <c r="F322" t="s">
        <v>235</v>
      </c>
      <c r="H322">
        <v>2588</v>
      </c>
      <c r="I322">
        <v>707</v>
      </c>
      <c r="J322">
        <v>11</v>
      </c>
      <c r="K322" t="s">
        <v>77</v>
      </c>
      <c r="L322">
        <v>133.21</v>
      </c>
      <c r="M322" t="s">
        <v>78</v>
      </c>
      <c r="N322">
        <v>0</v>
      </c>
      <c r="O322">
        <v>0</v>
      </c>
      <c r="P322" t="str">
        <f>VLOOKUP(A322,zamiana!A:B,2,0)</f>
        <v>ALSTOM KTW</v>
      </c>
      <c r="Q322" t="e">
        <f>VLOOKUP(C322,wyjątki!C:R,16,0)</f>
        <v>#N/A</v>
      </c>
    </row>
    <row r="323" spans="1:17" hidden="1" x14ac:dyDescent="0.3">
      <c r="A323" t="s">
        <v>31</v>
      </c>
      <c r="B323" t="s">
        <v>942</v>
      </c>
      <c r="C323" t="s">
        <v>2374</v>
      </c>
      <c r="D323" s="2" t="s">
        <v>2375</v>
      </c>
      <c r="E323" s="2">
        <v>44875</v>
      </c>
      <c r="F323" t="s">
        <v>2342</v>
      </c>
      <c r="H323">
        <v>2588</v>
      </c>
      <c r="I323">
        <v>385</v>
      </c>
      <c r="J323">
        <v>2</v>
      </c>
      <c r="K323" t="s">
        <v>77</v>
      </c>
      <c r="L323">
        <v>133.1</v>
      </c>
      <c r="M323" t="s">
        <v>78</v>
      </c>
      <c r="N323">
        <v>0</v>
      </c>
      <c r="O323">
        <v>0</v>
      </c>
      <c r="P323" t="e">
        <f>Q323</f>
        <v>#N/A</v>
      </c>
      <c r="Q323" t="e">
        <f>VLOOKUP(C323,wyjątki!C:R,16,0)</f>
        <v>#N/A</v>
      </c>
    </row>
    <row r="324" spans="1:17" hidden="1" x14ac:dyDescent="0.3">
      <c r="A324" t="s">
        <v>107</v>
      </c>
      <c r="B324" t="s">
        <v>942</v>
      </c>
      <c r="C324" t="s">
        <v>413</v>
      </c>
      <c r="D324" s="2" t="s">
        <v>414</v>
      </c>
      <c r="E324" s="2">
        <v>44641</v>
      </c>
      <c r="F324" t="s">
        <v>384</v>
      </c>
      <c r="H324">
        <v>2588</v>
      </c>
      <c r="I324">
        <v>619</v>
      </c>
      <c r="J324">
        <v>3</v>
      </c>
      <c r="K324" t="s">
        <v>77</v>
      </c>
      <c r="L324">
        <v>131.79</v>
      </c>
      <c r="M324" t="s">
        <v>78</v>
      </c>
      <c r="N324">
        <v>0</v>
      </c>
      <c r="O324">
        <v>0</v>
      </c>
      <c r="P324" t="str">
        <f>VLOOKUP(A324,zamiana!A:B,2,0)</f>
        <v>ALSTOM SLZ</v>
      </c>
      <c r="Q324" t="e">
        <f>VLOOKUP(C324,wyjątki!C:R,16,0)</f>
        <v>#N/A</v>
      </c>
    </row>
    <row r="325" spans="1:17" hidden="1" x14ac:dyDescent="0.3">
      <c r="A325" t="s">
        <v>593</v>
      </c>
      <c r="B325" t="s">
        <v>942</v>
      </c>
      <c r="C325" t="s">
        <v>1858</v>
      </c>
      <c r="D325" s="2" t="s">
        <v>1858</v>
      </c>
      <c r="E325" s="2">
        <v>44973</v>
      </c>
      <c r="F325" t="s">
        <v>2944</v>
      </c>
      <c r="H325">
        <v>2588</v>
      </c>
      <c r="I325">
        <v>287</v>
      </c>
      <c r="J325">
        <v>1</v>
      </c>
      <c r="K325" t="s">
        <v>77</v>
      </c>
      <c r="L325">
        <v>131.62</v>
      </c>
      <c r="M325" t="s">
        <v>78</v>
      </c>
      <c r="N325">
        <v>0</v>
      </c>
      <c r="O325">
        <v>0</v>
      </c>
      <c r="P325" t="str">
        <f>VLOOKUP(A325,zamiana!A:B,2,0)</f>
        <v>ALSTOM (ex. BT) WRO</v>
      </c>
      <c r="Q325" t="e">
        <f>VLOOKUP(C325,wyjątki!C:R,16,0)</f>
        <v>#N/A</v>
      </c>
    </row>
    <row r="326" spans="1:17" hidden="1" x14ac:dyDescent="0.3">
      <c r="A326" t="s">
        <v>493</v>
      </c>
      <c r="B326" t="s">
        <v>942</v>
      </c>
      <c r="C326" t="s">
        <v>5020</v>
      </c>
      <c r="D326" s="2" t="s">
        <v>499</v>
      </c>
      <c r="E326" s="2">
        <v>45126</v>
      </c>
      <c r="F326" t="s">
        <v>5140</v>
      </c>
      <c r="H326">
        <v>2588</v>
      </c>
      <c r="I326">
        <v>134</v>
      </c>
      <c r="J326">
        <v>2</v>
      </c>
      <c r="K326" t="s">
        <v>77</v>
      </c>
      <c r="L326">
        <v>131.38</v>
      </c>
      <c r="M326" t="s">
        <v>78</v>
      </c>
      <c r="N326">
        <v>0</v>
      </c>
      <c r="O326">
        <v>0</v>
      </c>
      <c r="P326" t="str">
        <f>VLOOKUP(A326,zamiana!A:B,2,0)</f>
        <v>ALSTOM KTW</v>
      </c>
      <c r="Q326" t="e">
        <f>VLOOKUP(C326,wyjątki!C:R,16,0)</f>
        <v>#N/A</v>
      </c>
    </row>
    <row r="327" spans="1:17" hidden="1" x14ac:dyDescent="0.3">
      <c r="A327" t="s">
        <v>593</v>
      </c>
      <c r="B327" t="s">
        <v>942</v>
      </c>
      <c r="C327" t="s">
        <v>7382</v>
      </c>
      <c r="D327" s="2" t="s">
        <v>7383</v>
      </c>
      <c r="E327" s="2">
        <v>45145</v>
      </c>
      <c r="F327" t="s">
        <v>7384</v>
      </c>
      <c r="H327">
        <v>2588</v>
      </c>
      <c r="I327">
        <v>115</v>
      </c>
      <c r="J327">
        <v>10</v>
      </c>
      <c r="K327" t="s">
        <v>77</v>
      </c>
      <c r="L327">
        <v>130.9</v>
      </c>
      <c r="M327" t="s">
        <v>78</v>
      </c>
      <c r="N327">
        <v>0</v>
      </c>
      <c r="O327">
        <v>0</v>
      </c>
      <c r="P327" t="str">
        <f>VLOOKUP(A327,zamiana!A:B,2,0)</f>
        <v>ALSTOM (ex. BT) WRO</v>
      </c>
      <c r="Q327" t="e">
        <f>VLOOKUP(C327,wyjątki!C:R,16,0)</f>
        <v>#N/A</v>
      </c>
    </row>
    <row r="328" spans="1:17" hidden="1" x14ac:dyDescent="0.3">
      <c r="A328" t="s">
        <v>15</v>
      </c>
      <c r="B328" t="s">
        <v>942</v>
      </c>
      <c r="C328" t="s">
        <v>905</v>
      </c>
      <c r="D328" s="2" t="s">
        <v>905</v>
      </c>
      <c r="E328" s="2">
        <v>44585</v>
      </c>
      <c r="F328" t="s">
        <v>904</v>
      </c>
      <c r="H328">
        <v>2588</v>
      </c>
      <c r="I328">
        <v>675</v>
      </c>
      <c r="J328">
        <v>2</v>
      </c>
      <c r="K328" t="s">
        <v>77</v>
      </c>
      <c r="L328">
        <v>130.1</v>
      </c>
      <c r="M328" t="s">
        <v>78</v>
      </c>
      <c r="N328">
        <v>0</v>
      </c>
      <c r="O328">
        <v>0</v>
      </c>
      <c r="P328" t="e">
        <f>Q328</f>
        <v>#N/A</v>
      </c>
      <c r="Q328" t="e">
        <f>VLOOKUP(C328,wyjątki!C:R,16,0)</f>
        <v>#N/A</v>
      </c>
    </row>
    <row r="329" spans="1:17" hidden="1" x14ac:dyDescent="0.3">
      <c r="A329" t="s">
        <v>554</v>
      </c>
      <c r="B329" t="s">
        <v>942</v>
      </c>
      <c r="C329" t="s">
        <v>1709</v>
      </c>
      <c r="D329" s="2" t="s">
        <v>1709</v>
      </c>
      <c r="E329" s="2">
        <v>45012</v>
      </c>
      <c r="F329" t="s">
        <v>3258</v>
      </c>
      <c r="H329">
        <v>2588</v>
      </c>
      <c r="I329">
        <v>248</v>
      </c>
      <c r="J329">
        <v>2</v>
      </c>
      <c r="K329" t="s">
        <v>77</v>
      </c>
      <c r="L329">
        <v>129.82</v>
      </c>
      <c r="M329" t="s">
        <v>78</v>
      </c>
      <c r="N329">
        <v>0</v>
      </c>
      <c r="O329">
        <v>0</v>
      </c>
      <c r="P329" t="str">
        <f>VLOOKUP(A329,zamiana!A:B,2,0)</f>
        <v>ALSTOM (ex. BT) WRO</v>
      </c>
      <c r="Q329" t="e">
        <f>VLOOKUP(C329,wyjątki!C:R,16,0)</f>
        <v>#N/A</v>
      </c>
    </row>
    <row r="330" spans="1:17" hidden="1" x14ac:dyDescent="0.3">
      <c r="A330" t="s">
        <v>35</v>
      </c>
      <c r="B330" t="s">
        <v>942</v>
      </c>
      <c r="C330" t="s">
        <v>892</v>
      </c>
      <c r="D330" s="2" t="s">
        <v>892</v>
      </c>
      <c r="E330" s="2">
        <v>44757</v>
      </c>
      <c r="F330" t="s">
        <v>893</v>
      </c>
      <c r="H330">
        <v>2588</v>
      </c>
      <c r="I330">
        <v>503</v>
      </c>
      <c r="J330">
        <v>3</v>
      </c>
      <c r="K330" t="s">
        <v>77</v>
      </c>
      <c r="L330">
        <v>128.91</v>
      </c>
      <c r="M330" t="s">
        <v>78</v>
      </c>
      <c r="N330">
        <v>0</v>
      </c>
      <c r="O330">
        <v>0</v>
      </c>
      <c r="P330" t="str">
        <f>VLOOKUP(A330,zamiana!A:B,2,0)</f>
        <v>WAMTECHNIK</v>
      </c>
      <c r="Q330" t="e">
        <f>VLOOKUP(C330,wyjątki!C:R,16,0)</f>
        <v>#N/A</v>
      </c>
    </row>
    <row r="331" spans="1:17" hidden="1" x14ac:dyDescent="0.3">
      <c r="A331" t="s">
        <v>31</v>
      </c>
      <c r="B331" t="s">
        <v>942</v>
      </c>
      <c r="C331" t="s">
        <v>2124</v>
      </c>
      <c r="D331" s="2" t="s">
        <v>2125</v>
      </c>
      <c r="E331" s="2">
        <v>45069</v>
      </c>
      <c r="F331" t="s">
        <v>3810</v>
      </c>
      <c r="H331">
        <v>2588</v>
      </c>
      <c r="I331">
        <v>191</v>
      </c>
      <c r="J331">
        <v>2</v>
      </c>
      <c r="K331" t="s">
        <v>77</v>
      </c>
      <c r="L331">
        <v>126.98</v>
      </c>
      <c r="M331" t="s">
        <v>78</v>
      </c>
      <c r="N331">
        <v>0</v>
      </c>
      <c r="O331">
        <v>0</v>
      </c>
      <c r="P331" t="str">
        <f>VLOOKUP(A331,zamiana!A:B,2,0)</f>
        <v>HYDRAULIK BAUTEILE</v>
      </c>
      <c r="Q331" t="e">
        <f>VLOOKUP(C331,wyjątki!C:R,16,0)</f>
        <v>#N/A</v>
      </c>
    </row>
    <row r="332" spans="1:17" hidden="1" x14ac:dyDescent="0.3">
      <c r="A332" t="s">
        <v>493</v>
      </c>
      <c r="B332" t="s">
        <v>942</v>
      </c>
      <c r="C332" t="s">
        <v>1075</v>
      </c>
      <c r="D332" s="2" t="s">
        <v>1076</v>
      </c>
      <c r="E332" s="2">
        <v>44895</v>
      </c>
      <c r="F332" t="s">
        <v>2376</v>
      </c>
      <c r="H332">
        <v>2588</v>
      </c>
      <c r="I332">
        <v>365</v>
      </c>
      <c r="J332">
        <v>52</v>
      </c>
      <c r="K332" t="s">
        <v>77</v>
      </c>
      <c r="L332">
        <v>126.88</v>
      </c>
      <c r="M332" t="s">
        <v>78</v>
      </c>
      <c r="N332">
        <v>0</v>
      </c>
      <c r="O332">
        <v>0</v>
      </c>
      <c r="P332" t="str">
        <f>VLOOKUP(A332,zamiana!A:B,2,0)</f>
        <v>ALSTOM KTW</v>
      </c>
      <c r="Q332" t="e">
        <f>VLOOKUP(C332,wyjątki!C:R,16,0)</f>
        <v>#N/A</v>
      </c>
    </row>
    <row r="333" spans="1:17" hidden="1" x14ac:dyDescent="0.3">
      <c r="A333" t="s">
        <v>821</v>
      </c>
      <c r="B333" t="s">
        <v>942</v>
      </c>
      <c r="C333" t="s">
        <v>825</v>
      </c>
      <c r="D333" s="2" t="s">
        <v>825</v>
      </c>
      <c r="E333" s="2">
        <v>44364</v>
      </c>
      <c r="F333" t="s">
        <v>826</v>
      </c>
      <c r="H333">
        <v>2588</v>
      </c>
      <c r="I333">
        <v>896</v>
      </c>
      <c r="J333">
        <v>4</v>
      </c>
      <c r="K333" t="s">
        <v>77</v>
      </c>
      <c r="L333">
        <v>125.88</v>
      </c>
      <c r="M333" t="s">
        <v>78</v>
      </c>
      <c r="N333">
        <v>0</v>
      </c>
      <c r="O333">
        <v>0</v>
      </c>
      <c r="P333" t="str">
        <f>VLOOKUP(A333,zamiana!A:B,2,0)</f>
        <v>ALSTOM KTW</v>
      </c>
      <c r="Q333" t="e">
        <f>VLOOKUP(C333,wyjątki!C:R,16,0)</f>
        <v>#N/A</v>
      </c>
    </row>
    <row r="334" spans="1:17" hidden="1" x14ac:dyDescent="0.3">
      <c r="A334" t="s">
        <v>107</v>
      </c>
      <c r="B334" t="s">
        <v>942</v>
      </c>
      <c r="C334" t="s">
        <v>2067</v>
      </c>
      <c r="D334" s="2" t="s">
        <v>407</v>
      </c>
      <c r="E334" s="2">
        <v>44938</v>
      </c>
      <c r="F334" t="s">
        <v>2724</v>
      </c>
      <c r="H334">
        <v>2588</v>
      </c>
      <c r="I334">
        <v>322</v>
      </c>
      <c r="J334">
        <v>2</v>
      </c>
      <c r="K334" t="s">
        <v>77</v>
      </c>
      <c r="L334">
        <v>124.16</v>
      </c>
      <c r="M334" t="s">
        <v>78</v>
      </c>
      <c r="N334">
        <v>0</v>
      </c>
      <c r="O334">
        <v>0</v>
      </c>
      <c r="P334" t="e">
        <f>Q334</f>
        <v>#N/A</v>
      </c>
      <c r="Q334" t="e">
        <f>VLOOKUP(C334,wyjątki!C:R,16,0)</f>
        <v>#N/A</v>
      </c>
    </row>
    <row r="335" spans="1:17" hidden="1" x14ac:dyDescent="0.3">
      <c r="A335" t="s">
        <v>31</v>
      </c>
      <c r="B335" t="s">
        <v>942</v>
      </c>
      <c r="C335" t="s">
        <v>3294</v>
      </c>
      <c r="D335" s="2" t="s">
        <v>3295</v>
      </c>
      <c r="E335" s="2">
        <v>45002</v>
      </c>
      <c r="F335" t="s">
        <v>3296</v>
      </c>
      <c r="H335">
        <v>2588</v>
      </c>
      <c r="I335">
        <v>258</v>
      </c>
      <c r="J335">
        <v>3</v>
      </c>
      <c r="K335" t="s">
        <v>77</v>
      </c>
      <c r="L335">
        <v>122.91</v>
      </c>
      <c r="M335" t="s">
        <v>78</v>
      </c>
      <c r="N335">
        <v>0</v>
      </c>
      <c r="O335">
        <v>0</v>
      </c>
      <c r="P335" t="str">
        <f>VLOOKUP(A335,zamiana!A:B,2,0)</f>
        <v>HYDRAULIK BAUTEILE</v>
      </c>
      <c r="Q335" t="e">
        <f>VLOOKUP(C335,wyjątki!C:R,16,0)</f>
        <v>#N/A</v>
      </c>
    </row>
    <row r="336" spans="1:17" hidden="1" x14ac:dyDescent="0.3">
      <c r="A336" t="s">
        <v>593</v>
      </c>
      <c r="B336" t="s">
        <v>942</v>
      </c>
      <c r="C336" t="s">
        <v>2593</v>
      </c>
      <c r="D336" s="2" t="s">
        <v>2594</v>
      </c>
      <c r="E336" s="2">
        <v>44969</v>
      </c>
      <c r="F336" t="s">
        <v>2906</v>
      </c>
      <c r="H336">
        <v>2588</v>
      </c>
      <c r="I336">
        <v>291</v>
      </c>
      <c r="J336">
        <v>10</v>
      </c>
      <c r="K336" t="s">
        <v>77</v>
      </c>
      <c r="L336">
        <v>121</v>
      </c>
      <c r="M336" t="s">
        <v>78</v>
      </c>
      <c r="N336">
        <v>0</v>
      </c>
      <c r="O336">
        <v>0</v>
      </c>
      <c r="P336" t="str">
        <f>VLOOKUP(A336,zamiana!A:B,2,0)</f>
        <v>ALSTOM (ex. BT) WRO</v>
      </c>
      <c r="Q336" t="e">
        <f>VLOOKUP(C336,wyjątki!C:R,16,0)</f>
        <v>#N/A</v>
      </c>
    </row>
    <row r="337" spans="1:17" hidden="1" x14ac:dyDescent="0.3">
      <c r="A337" t="s">
        <v>15</v>
      </c>
      <c r="B337" t="s">
        <v>942</v>
      </c>
      <c r="C337" t="s">
        <v>7385</v>
      </c>
      <c r="D337" s="2" t="s">
        <v>7386</v>
      </c>
      <c r="E337" s="2">
        <v>45148</v>
      </c>
      <c r="F337" t="s">
        <v>7387</v>
      </c>
      <c r="H337">
        <v>2588</v>
      </c>
      <c r="I337">
        <v>112</v>
      </c>
      <c r="J337">
        <v>12</v>
      </c>
      <c r="K337" t="s">
        <v>77</v>
      </c>
      <c r="L337">
        <v>120</v>
      </c>
      <c r="M337" t="s">
        <v>78</v>
      </c>
      <c r="N337">
        <v>0</v>
      </c>
      <c r="O337">
        <v>0</v>
      </c>
      <c r="P337" t="str">
        <f>VLOOKUP(A337,zamiana!A:B,2,0)</f>
        <v>ZRE</v>
      </c>
      <c r="Q337" t="e">
        <f>VLOOKUP(C337,wyjątki!C:R,16,0)</f>
        <v>#N/A</v>
      </c>
    </row>
    <row r="338" spans="1:17" hidden="1" x14ac:dyDescent="0.3">
      <c r="A338" t="s">
        <v>1959</v>
      </c>
      <c r="B338" t="s">
        <v>942</v>
      </c>
      <c r="C338" t="s">
        <v>2739</v>
      </c>
      <c r="D338" s="2" t="s">
        <v>2490</v>
      </c>
      <c r="E338" s="2">
        <v>44956</v>
      </c>
      <c r="F338" t="s">
        <v>2740</v>
      </c>
      <c r="H338">
        <v>2588</v>
      </c>
      <c r="I338">
        <v>304</v>
      </c>
      <c r="J338">
        <v>4</v>
      </c>
      <c r="K338" t="s">
        <v>77</v>
      </c>
      <c r="L338">
        <v>119.84</v>
      </c>
      <c r="M338" t="s">
        <v>78</v>
      </c>
      <c r="N338">
        <v>0</v>
      </c>
      <c r="O338">
        <v>0</v>
      </c>
      <c r="P338" t="str">
        <f>VLOOKUP(A338,zamiana!A:B,2,0)</f>
        <v>ALSTOM KTW</v>
      </c>
      <c r="Q338" t="str">
        <f>VLOOKUP(C338,wyjątki!C:R,16,0)</f>
        <v>wyjatek SDE</v>
      </c>
    </row>
    <row r="339" spans="1:17" hidden="1" x14ac:dyDescent="0.3">
      <c r="A339" t="s">
        <v>529</v>
      </c>
      <c r="B339" t="s">
        <v>942</v>
      </c>
      <c r="C339">
        <v>500582719</v>
      </c>
      <c r="D339" s="2" t="s">
        <v>7388</v>
      </c>
      <c r="E339" s="2">
        <v>45077</v>
      </c>
      <c r="F339" t="s">
        <v>7360</v>
      </c>
      <c r="H339">
        <v>2588</v>
      </c>
      <c r="I339">
        <v>183</v>
      </c>
      <c r="J339">
        <v>50</v>
      </c>
      <c r="K339" t="s">
        <v>77</v>
      </c>
      <c r="L339">
        <v>119</v>
      </c>
      <c r="M339" t="s">
        <v>78</v>
      </c>
      <c r="N339">
        <v>0</v>
      </c>
      <c r="O339">
        <v>0</v>
      </c>
      <c r="P339" t="str">
        <f>VLOOKUP(A339,zamiana!A:B,2,0)</f>
        <v>ALSTOM (ex. BT) GOE</v>
      </c>
      <c r="Q339" t="e">
        <f>VLOOKUP(C339,wyjątki!C:R,16,0)</f>
        <v>#N/A</v>
      </c>
    </row>
    <row r="340" spans="1:17" hidden="1" x14ac:dyDescent="0.3">
      <c r="A340" t="s">
        <v>529</v>
      </c>
      <c r="B340" t="s">
        <v>942</v>
      </c>
      <c r="C340" t="s">
        <v>4951</v>
      </c>
      <c r="D340" s="2" t="s">
        <v>4952</v>
      </c>
      <c r="E340" s="2">
        <v>45147</v>
      </c>
      <c r="F340" t="s">
        <v>7389</v>
      </c>
      <c r="H340">
        <v>2588</v>
      </c>
      <c r="I340">
        <v>113</v>
      </c>
      <c r="J340">
        <v>38</v>
      </c>
      <c r="K340" t="s">
        <v>77</v>
      </c>
      <c r="L340">
        <v>118.94</v>
      </c>
      <c r="M340" t="s">
        <v>78</v>
      </c>
      <c r="N340">
        <v>0</v>
      </c>
      <c r="O340">
        <v>0</v>
      </c>
      <c r="P340" t="str">
        <f>VLOOKUP(A340,zamiana!A:B,2,0)</f>
        <v>ALSTOM (ex. BT) GOE</v>
      </c>
      <c r="Q340" t="e">
        <f>VLOOKUP(C340,wyjątki!C:R,16,0)</f>
        <v>#N/A</v>
      </c>
    </row>
    <row r="341" spans="1:17" hidden="1" x14ac:dyDescent="0.3">
      <c r="A341" t="s">
        <v>521</v>
      </c>
      <c r="B341" t="s">
        <v>942</v>
      </c>
      <c r="C341" t="s">
        <v>2037</v>
      </c>
      <c r="D341" s="2" t="s">
        <v>2038</v>
      </c>
      <c r="E341" s="2">
        <v>44977</v>
      </c>
      <c r="F341" t="s">
        <v>2916</v>
      </c>
      <c r="H341">
        <v>2588</v>
      </c>
      <c r="I341">
        <v>283</v>
      </c>
      <c r="J341">
        <v>9</v>
      </c>
      <c r="K341" t="s">
        <v>77</v>
      </c>
      <c r="L341">
        <v>118.62</v>
      </c>
      <c r="M341" t="s">
        <v>78</v>
      </c>
      <c r="N341">
        <v>0</v>
      </c>
      <c r="O341">
        <v>0</v>
      </c>
      <c r="P341" t="str">
        <f>VLOOKUP(A341,zamiana!A:B,2,0)</f>
        <v>ALSTOM (ex. BT) BAU</v>
      </c>
      <c r="Q341" t="e">
        <f>VLOOKUP(C341,wyjątki!C:R,16,0)</f>
        <v>#N/A</v>
      </c>
    </row>
    <row r="342" spans="1:17" hidden="1" x14ac:dyDescent="0.3">
      <c r="A342" t="s">
        <v>107</v>
      </c>
      <c r="B342" t="s">
        <v>942</v>
      </c>
      <c r="C342" t="s">
        <v>410</v>
      </c>
      <c r="D342" s="2" t="s">
        <v>411</v>
      </c>
      <c r="E342" s="2">
        <v>44145</v>
      </c>
      <c r="F342" t="s">
        <v>412</v>
      </c>
      <c r="H342">
        <v>2588</v>
      </c>
      <c r="I342">
        <v>1115</v>
      </c>
      <c r="J342">
        <v>1</v>
      </c>
      <c r="K342" t="s">
        <v>77</v>
      </c>
      <c r="L342">
        <v>116.37</v>
      </c>
      <c r="M342" t="s">
        <v>78</v>
      </c>
      <c r="N342">
        <v>0</v>
      </c>
      <c r="O342">
        <v>0</v>
      </c>
      <c r="P342" t="str">
        <f>VLOOKUP(A342,zamiana!A:B,2,0)</f>
        <v>ALSTOM SLZ</v>
      </c>
      <c r="Q342" t="e">
        <f>VLOOKUP(C342,wyjątki!C:R,16,0)</f>
        <v>#N/A</v>
      </c>
    </row>
    <row r="343" spans="1:17" hidden="1" x14ac:dyDescent="0.3">
      <c r="A343" t="s">
        <v>76</v>
      </c>
      <c r="B343" t="s">
        <v>942</v>
      </c>
      <c r="C343" t="s">
        <v>2476</v>
      </c>
      <c r="D343" s="2" t="s">
        <v>2431</v>
      </c>
      <c r="E343" s="2">
        <v>45036</v>
      </c>
      <c r="F343" t="s">
        <v>3485</v>
      </c>
      <c r="H343">
        <v>2588</v>
      </c>
      <c r="I343">
        <v>224</v>
      </c>
      <c r="J343">
        <v>2</v>
      </c>
      <c r="K343" t="s">
        <v>77</v>
      </c>
      <c r="L343">
        <v>115.64</v>
      </c>
      <c r="M343" t="s">
        <v>78</v>
      </c>
      <c r="N343">
        <v>0</v>
      </c>
      <c r="O343">
        <v>0</v>
      </c>
      <c r="P343" t="str">
        <f>VLOOKUP(A343,zamiana!A:B,2,0)</f>
        <v>ALSTOM BCN</v>
      </c>
      <c r="Q343" t="e">
        <f>VLOOKUP(C343,wyjątki!C:R,16,0)</f>
        <v>#N/A</v>
      </c>
    </row>
    <row r="344" spans="1:17" hidden="1" x14ac:dyDescent="0.3">
      <c r="A344" t="s">
        <v>107</v>
      </c>
      <c r="B344" t="s">
        <v>942</v>
      </c>
      <c r="C344" t="s">
        <v>2146</v>
      </c>
      <c r="D344" s="2" t="s">
        <v>2146</v>
      </c>
      <c r="E344" s="2">
        <v>44861</v>
      </c>
      <c r="F344" t="s">
        <v>2147</v>
      </c>
      <c r="H344">
        <v>2588</v>
      </c>
      <c r="I344">
        <v>399</v>
      </c>
      <c r="J344">
        <v>1</v>
      </c>
      <c r="K344" t="s">
        <v>77</v>
      </c>
      <c r="L344">
        <v>115.39</v>
      </c>
      <c r="M344" t="s">
        <v>78</v>
      </c>
      <c r="N344">
        <v>0</v>
      </c>
      <c r="O344">
        <v>0</v>
      </c>
      <c r="P344" t="e">
        <f t="shared" ref="P344:P345" si="1">Q344</f>
        <v>#N/A</v>
      </c>
      <c r="Q344" t="e">
        <f>VLOOKUP(C344,wyjątki!C:R,16,0)</f>
        <v>#N/A</v>
      </c>
    </row>
    <row r="345" spans="1:17" hidden="1" x14ac:dyDescent="0.3">
      <c r="A345" t="s">
        <v>554</v>
      </c>
      <c r="B345" t="s">
        <v>942</v>
      </c>
      <c r="C345" t="s">
        <v>2323</v>
      </c>
      <c r="D345" s="2" t="s">
        <v>2324</v>
      </c>
      <c r="E345" s="2">
        <v>45000</v>
      </c>
      <c r="F345" t="s">
        <v>3304</v>
      </c>
      <c r="H345">
        <v>2588</v>
      </c>
      <c r="I345">
        <v>260</v>
      </c>
      <c r="J345">
        <v>4</v>
      </c>
      <c r="K345" t="s">
        <v>77</v>
      </c>
      <c r="L345">
        <v>114.4</v>
      </c>
      <c r="M345" t="s">
        <v>78</v>
      </c>
      <c r="N345">
        <v>0</v>
      </c>
      <c r="O345">
        <v>0</v>
      </c>
      <c r="P345" t="e">
        <f t="shared" si="1"/>
        <v>#N/A</v>
      </c>
      <c r="Q345" t="e">
        <f>VLOOKUP(C345,wyjątki!C:R,16,0)</f>
        <v>#N/A</v>
      </c>
    </row>
    <row r="346" spans="1:17" hidden="1" x14ac:dyDescent="0.3">
      <c r="A346" t="s">
        <v>31</v>
      </c>
      <c r="B346" t="s">
        <v>942</v>
      </c>
      <c r="C346" t="s">
        <v>2945</v>
      </c>
      <c r="D346" s="2" t="s">
        <v>2946</v>
      </c>
      <c r="E346" s="2">
        <v>44985</v>
      </c>
      <c r="F346" t="s">
        <v>2947</v>
      </c>
      <c r="H346">
        <v>2588</v>
      </c>
      <c r="I346">
        <v>275</v>
      </c>
      <c r="J346">
        <v>3</v>
      </c>
      <c r="K346" t="s">
        <v>77</v>
      </c>
      <c r="L346">
        <v>114.18</v>
      </c>
      <c r="M346" t="s">
        <v>78</v>
      </c>
      <c r="N346">
        <v>0</v>
      </c>
      <c r="O346">
        <v>0</v>
      </c>
      <c r="P346" t="str">
        <f>VLOOKUP(A346,zamiana!A:B,2,0)</f>
        <v>HYDRAULIK BAUTEILE</v>
      </c>
      <c r="Q346" t="e">
        <f>VLOOKUP(C346,wyjątki!C:R,16,0)</f>
        <v>#N/A</v>
      </c>
    </row>
    <row r="347" spans="1:17" hidden="1" x14ac:dyDescent="0.3">
      <c r="A347" t="s">
        <v>15</v>
      </c>
      <c r="B347" t="s">
        <v>942</v>
      </c>
      <c r="C347" t="s">
        <v>2948</v>
      </c>
      <c r="D347" s="2" t="s">
        <v>2948</v>
      </c>
      <c r="E347" s="2">
        <v>44985</v>
      </c>
      <c r="F347" t="s">
        <v>2949</v>
      </c>
      <c r="H347">
        <v>2588</v>
      </c>
      <c r="I347">
        <v>275</v>
      </c>
      <c r="J347">
        <v>1</v>
      </c>
      <c r="K347" t="s">
        <v>77</v>
      </c>
      <c r="L347">
        <v>111.28</v>
      </c>
      <c r="M347" t="s">
        <v>78</v>
      </c>
      <c r="N347">
        <v>0</v>
      </c>
      <c r="O347">
        <v>0</v>
      </c>
      <c r="P347" t="str">
        <f>VLOOKUP(A347,zamiana!A:B,2,0)</f>
        <v>ZRE</v>
      </c>
      <c r="Q347" t="e">
        <f>VLOOKUP(C347,wyjątki!C:R,16,0)</f>
        <v>#N/A</v>
      </c>
    </row>
    <row r="348" spans="1:17" hidden="1" x14ac:dyDescent="0.3">
      <c r="A348" t="s">
        <v>15</v>
      </c>
      <c r="B348" t="s">
        <v>942</v>
      </c>
      <c r="C348" t="s">
        <v>7390</v>
      </c>
      <c r="D348" s="2" t="s">
        <v>7391</v>
      </c>
      <c r="E348" s="2">
        <v>45148</v>
      </c>
      <c r="F348" t="s">
        <v>7387</v>
      </c>
      <c r="H348">
        <v>2588</v>
      </c>
      <c r="I348">
        <v>112</v>
      </c>
      <c r="J348">
        <v>11</v>
      </c>
      <c r="K348" t="s">
        <v>77</v>
      </c>
      <c r="L348">
        <v>110</v>
      </c>
      <c r="M348" t="s">
        <v>78</v>
      </c>
      <c r="N348">
        <v>0</v>
      </c>
      <c r="O348">
        <v>0</v>
      </c>
      <c r="P348" t="str">
        <f>VLOOKUP(A348,zamiana!A:B,2,0)</f>
        <v>ZRE</v>
      </c>
      <c r="Q348" t="e">
        <f>VLOOKUP(C348,wyjątki!C:R,16,0)</f>
        <v>#N/A</v>
      </c>
    </row>
    <row r="349" spans="1:17" hidden="1" x14ac:dyDescent="0.3">
      <c r="A349" t="s">
        <v>107</v>
      </c>
      <c r="B349" t="s">
        <v>942</v>
      </c>
      <c r="C349" t="s">
        <v>2741</v>
      </c>
      <c r="D349" s="2" t="s">
        <v>2742</v>
      </c>
      <c r="E349" s="2">
        <v>44739</v>
      </c>
      <c r="F349" t="s">
        <v>324</v>
      </c>
      <c r="H349">
        <v>2588</v>
      </c>
      <c r="I349">
        <v>521</v>
      </c>
      <c r="J349">
        <v>3</v>
      </c>
      <c r="K349" t="s">
        <v>77</v>
      </c>
      <c r="L349">
        <v>109.89</v>
      </c>
      <c r="M349" t="s">
        <v>78</v>
      </c>
      <c r="N349">
        <v>0</v>
      </c>
      <c r="O349">
        <v>0</v>
      </c>
      <c r="P349" t="str">
        <f>VLOOKUP(A349,zamiana!A:B,2,0)</f>
        <v>ALSTOM SLZ</v>
      </c>
      <c r="Q349" t="e">
        <f>VLOOKUP(C349,wyjątki!C:R,16,0)</f>
        <v>#N/A</v>
      </c>
    </row>
    <row r="350" spans="1:17" hidden="1" x14ac:dyDescent="0.3">
      <c r="A350" t="s">
        <v>17</v>
      </c>
      <c r="B350" t="s">
        <v>942</v>
      </c>
      <c r="C350" t="s">
        <v>2891</v>
      </c>
      <c r="D350" s="2" t="s">
        <v>2892</v>
      </c>
      <c r="E350" s="2">
        <v>44963</v>
      </c>
      <c r="F350" t="s">
        <v>2951</v>
      </c>
      <c r="H350">
        <v>2588</v>
      </c>
      <c r="I350">
        <v>297</v>
      </c>
      <c r="J350">
        <v>20</v>
      </c>
      <c r="K350" t="s">
        <v>77</v>
      </c>
      <c r="L350">
        <v>109.4</v>
      </c>
      <c r="M350" t="s">
        <v>78</v>
      </c>
      <c r="N350">
        <v>0</v>
      </c>
      <c r="O350">
        <v>0</v>
      </c>
      <c r="P350" t="str">
        <f>VLOOKUP(A350,zamiana!A:B,2,0)</f>
        <v>GIS</v>
      </c>
      <c r="Q350" t="e">
        <f>VLOOKUP(C350,wyjątki!C:R,16,0)</f>
        <v>#N/A</v>
      </c>
    </row>
    <row r="351" spans="1:17" hidden="1" x14ac:dyDescent="0.3">
      <c r="A351" t="s">
        <v>529</v>
      </c>
      <c r="B351" t="s">
        <v>942</v>
      </c>
      <c r="C351" t="s">
        <v>4964</v>
      </c>
      <c r="D351" s="2" t="s">
        <v>4965</v>
      </c>
      <c r="E351" s="2">
        <v>45097</v>
      </c>
      <c r="F351" t="s">
        <v>7392</v>
      </c>
      <c r="H351">
        <v>2588</v>
      </c>
      <c r="I351">
        <v>163</v>
      </c>
      <c r="J351">
        <v>15</v>
      </c>
      <c r="K351" t="s">
        <v>77</v>
      </c>
      <c r="L351">
        <v>109.2</v>
      </c>
      <c r="M351" t="s">
        <v>78</v>
      </c>
      <c r="N351">
        <v>0</v>
      </c>
      <c r="O351">
        <v>0</v>
      </c>
      <c r="P351" t="str">
        <f>VLOOKUP(A351,zamiana!A:B,2,0)</f>
        <v>ALSTOM (ex. BT) GOE</v>
      </c>
      <c r="Q351" t="e">
        <f>VLOOKUP(C351,wyjątki!C:R,16,0)</f>
        <v>#N/A</v>
      </c>
    </row>
    <row r="352" spans="1:17" hidden="1" x14ac:dyDescent="0.3">
      <c r="A352" t="s">
        <v>576</v>
      </c>
      <c r="B352" t="s">
        <v>942</v>
      </c>
      <c r="C352" t="s">
        <v>2880</v>
      </c>
      <c r="D352" s="2" t="s">
        <v>2881</v>
      </c>
      <c r="E352" s="2">
        <v>45005</v>
      </c>
      <c r="F352" t="s">
        <v>3278</v>
      </c>
      <c r="H352">
        <v>2588</v>
      </c>
      <c r="I352">
        <v>255</v>
      </c>
      <c r="J352">
        <v>5</v>
      </c>
      <c r="K352" t="s">
        <v>77</v>
      </c>
      <c r="L352">
        <v>108.9</v>
      </c>
      <c r="M352" t="s">
        <v>78</v>
      </c>
      <c r="N352">
        <v>0</v>
      </c>
      <c r="O352">
        <v>0</v>
      </c>
      <c r="P352" t="str">
        <f>VLOOKUP(A352,zamiana!A:B,2,0)</f>
        <v>ALSTOM (ex. BT) WRO</v>
      </c>
      <c r="Q352" t="e">
        <f>VLOOKUP(C352,wyjątki!C:R,16,0)</f>
        <v>#N/A</v>
      </c>
    </row>
    <row r="353" spans="1:17" hidden="1" x14ac:dyDescent="0.3">
      <c r="A353" t="s">
        <v>475</v>
      </c>
      <c r="B353" t="s">
        <v>942</v>
      </c>
      <c r="C353" t="s">
        <v>486</v>
      </c>
      <c r="D353" s="2" t="s">
        <v>170</v>
      </c>
      <c r="E353" s="2">
        <v>44627</v>
      </c>
      <c r="F353" t="s">
        <v>452</v>
      </c>
      <c r="H353">
        <v>2588</v>
      </c>
      <c r="I353">
        <v>633</v>
      </c>
      <c r="J353">
        <v>13</v>
      </c>
      <c r="K353" t="s">
        <v>77</v>
      </c>
      <c r="L353">
        <v>108.03</v>
      </c>
      <c r="M353" t="s">
        <v>78</v>
      </c>
      <c r="N353">
        <v>0</v>
      </c>
      <c r="O353">
        <v>0</v>
      </c>
      <c r="P353" t="str">
        <f>VLOOKUP(A353,zamiana!A:B,2,0)</f>
        <v>ALSTOM SLZ</v>
      </c>
      <c r="Q353" t="e">
        <f>VLOOKUP(C353,wyjątki!C:R,16,0)</f>
        <v>#N/A</v>
      </c>
    </row>
    <row r="354" spans="1:17" hidden="1" x14ac:dyDescent="0.3">
      <c r="A354" t="s">
        <v>493</v>
      </c>
      <c r="B354" t="s">
        <v>942</v>
      </c>
      <c r="C354" t="s">
        <v>2550</v>
      </c>
      <c r="D354" s="2" t="s">
        <v>2550</v>
      </c>
      <c r="E354" s="2">
        <v>44957</v>
      </c>
      <c r="F354" t="s">
        <v>2952</v>
      </c>
      <c r="H354">
        <v>2588</v>
      </c>
      <c r="I354">
        <v>303</v>
      </c>
      <c r="J354">
        <v>2</v>
      </c>
      <c r="K354" t="s">
        <v>77</v>
      </c>
      <c r="L354">
        <v>107.96</v>
      </c>
      <c r="M354" t="s">
        <v>78</v>
      </c>
      <c r="N354">
        <v>0</v>
      </c>
      <c r="O354">
        <v>0</v>
      </c>
      <c r="P354" t="str">
        <f>VLOOKUP(A354,zamiana!A:B,2,0)</f>
        <v>ALSTOM KTW</v>
      </c>
      <c r="Q354" t="e">
        <f>VLOOKUP(C354,wyjątki!C:R,16,0)</f>
        <v>#N/A</v>
      </c>
    </row>
    <row r="355" spans="1:17" hidden="1" x14ac:dyDescent="0.3">
      <c r="A355" t="s">
        <v>529</v>
      </c>
      <c r="B355" t="s">
        <v>942</v>
      </c>
      <c r="C355">
        <v>500648758</v>
      </c>
      <c r="D355" s="2" t="s">
        <v>2144</v>
      </c>
      <c r="E355" s="2">
        <v>44861</v>
      </c>
      <c r="F355" t="s">
        <v>2145</v>
      </c>
      <c r="H355">
        <v>2588</v>
      </c>
      <c r="I355">
        <v>399</v>
      </c>
      <c r="J355">
        <v>4</v>
      </c>
      <c r="K355" t="s">
        <v>77</v>
      </c>
      <c r="L355">
        <v>107.28</v>
      </c>
      <c r="M355" t="s">
        <v>78</v>
      </c>
      <c r="N355">
        <v>0</v>
      </c>
      <c r="O355">
        <v>0</v>
      </c>
      <c r="P355" t="e">
        <f t="shared" ref="P355:P356" si="2">Q355</f>
        <v>#N/A</v>
      </c>
      <c r="Q355" t="e">
        <f>VLOOKUP(C355,wyjątki!C:R,16,0)</f>
        <v>#N/A</v>
      </c>
    </row>
    <row r="356" spans="1:17" hidden="1" x14ac:dyDescent="0.3">
      <c r="A356" t="s">
        <v>31</v>
      </c>
      <c r="B356" t="s">
        <v>942</v>
      </c>
      <c r="C356" t="s">
        <v>644</v>
      </c>
      <c r="D356" s="2" t="s">
        <v>645</v>
      </c>
      <c r="E356" s="2">
        <v>44761</v>
      </c>
      <c r="F356" t="s">
        <v>732</v>
      </c>
      <c r="H356">
        <v>2588</v>
      </c>
      <c r="I356">
        <v>499</v>
      </c>
      <c r="J356">
        <v>28</v>
      </c>
      <c r="K356" t="s">
        <v>77</v>
      </c>
      <c r="L356">
        <v>106.68</v>
      </c>
      <c r="M356" t="s">
        <v>78</v>
      </c>
      <c r="N356">
        <v>0</v>
      </c>
      <c r="O356">
        <v>0</v>
      </c>
      <c r="P356" t="e">
        <f t="shared" si="2"/>
        <v>#N/A</v>
      </c>
      <c r="Q356" t="e">
        <f>VLOOKUP(C356,wyjątki!C:R,16,0)</f>
        <v>#N/A</v>
      </c>
    </row>
    <row r="357" spans="1:17" hidden="1" x14ac:dyDescent="0.3">
      <c r="A357" t="s">
        <v>107</v>
      </c>
      <c r="B357" t="s">
        <v>942</v>
      </c>
      <c r="C357" t="s">
        <v>258</v>
      </c>
      <c r="D357" s="2" t="s">
        <v>111</v>
      </c>
      <c r="E357" s="2">
        <v>44636</v>
      </c>
      <c r="F357" t="s">
        <v>409</v>
      </c>
      <c r="H357">
        <v>2588</v>
      </c>
      <c r="I357">
        <v>624</v>
      </c>
      <c r="J357">
        <v>10</v>
      </c>
      <c r="K357" t="s">
        <v>77</v>
      </c>
      <c r="L357">
        <v>106.6</v>
      </c>
      <c r="M357" t="s">
        <v>78</v>
      </c>
      <c r="N357">
        <v>0</v>
      </c>
      <c r="O357">
        <v>0</v>
      </c>
      <c r="P357" t="str">
        <f>VLOOKUP(A357,zamiana!A:B,2,0)</f>
        <v>ALSTOM SLZ</v>
      </c>
      <c r="Q357" t="e">
        <f>VLOOKUP(C357,wyjątki!C:R,16,0)</f>
        <v>#N/A</v>
      </c>
    </row>
    <row r="358" spans="1:17" hidden="1" x14ac:dyDescent="0.3">
      <c r="A358" t="s">
        <v>12</v>
      </c>
      <c r="B358" t="s">
        <v>942</v>
      </c>
      <c r="C358" t="s">
        <v>4099</v>
      </c>
      <c r="D358" s="2" t="s">
        <v>103</v>
      </c>
      <c r="E358" s="2">
        <v>45098</v>
      </c>
      <c r="F358" t="s">
        <v>4189</v>
      </c>
      <c r="H358">
        <v>2588</v>
      </c>
      <c r="I358">
        <v>162</v>
      </c>
      <c r="J358">
        <v>1</v>
      </c>
      <c r="K358" t="s">
        <v>77</v>
      </c>
      <c r="L358">
        <v>106.56</v>
      </c>
      <c r="M358" t="s">
        <v>78</v>
      </c>
      <c r="N358">
        <v>0</v>
      </c>
      <c r="O358">
        <v>0</v>
      </c>
      <c r="P358" t="str">
        <f t="shared" ref="P358:P359" si="3">Q358</f>
        <v>wyjątek ABA</v>
      </c>
      <c r="Q358" t="str">
        <f>VLOOKUP(C358,wyjątki!C:R,16,0)</f>
        <v>wyjątek ABA</v>
      </c>
    </row>
    <row r="359" spans="1:17" hidden="1" x14ac:dyDescent="0.3">
      <c r="A359" t="s">
        <v>521</v>
      </c>
      <c r="B359" t="s">
        <v>942</v>
      </c>
      <c r="C359" t="s">
        <v>1787</v>
      </c>
      <c r="D359" s="2" t="s">
        <v>1787</v>
      </c>
      <c r="E359" s="2">
        <v>45126</v>
      </c>
      <c r="F359" t="s">
        <v>5141</v>
      </c>
      <c r="H359">
        <v>2588</v>
      </c>
      <c r="I359">
        <v>134</v>
      </c>
      <c r="J359">
        <v>2</v>
      </c>
      <c r="K359" t="s">
        <v>77</v>
      </c>
      <c r="L359">
        <v>106.44</v>
      </c>
      <c r="M359" t="s">
        <v>78</v>
      </c>
      <c r="N359">
        <v>0</v>
      </c>
      <c r="O359">
        <v>0</v>
      </c>
      <c r="P359" t="e">
        <f t="shared" si="3"/>
        <v>#N/A</v>
      </c>
      <c r="Q359" t="e">
        <f>VLOOKUP(C359,wyjątki!C:R,16,0)</f>
        <v>#N/A</v>
      </c>
    </row>
    <row r="360" spans="1:17" hidden="1" x14ac:dyDescent="0.3">
      <c r="A360" t="s">
        <v>31</v>
      </c>
      <c r="B360" t="s">
        <v>942</v>
      </c>
      <c r="C360" t="s">
        <v>729</v>
      </c>
      <c r="D360" s="2" t="s">
        <v>730</v>
      </c>
      <c r="E360" s="2">
        <v>44571</v>
      </c>
      <c r="F360" t="s">
        <v>731</v>
      </c>
      <c r="H360">
        <v>2588</v>
      </c>
      <c r="I360">
        <v>689</v>
      </c>
      <c r="J360">
        <v>2</v>
      </c>
      <c r="K360" t="s">
        <v>77</v>
      </c>
      <c r="L360">
        <v>105.82</v>
      </c>
      <c r="M360" t="s">
        <v>78</v>
      </c>
      <c r="N360">
        <v>0</v>
      </c>
      <c r="O360">
        <v>0</v>
      </c>
      <c r="P360" t="str">
        <f>VLOOKUP(A360,zamiana!A:B,2,0)</f>
        <v>HYDRAULIK BAUTEILE</v>
      </c>
      <c r="Q360" t="e">
        <f>VLOOKUP(C360,wyjątki!C:R,16,0)</f>
        <v>#N/A</v>
      </c>
    </row>
    <row r="361" spans="1:17" hidden="1" x14ac:dyDescent="0.3">
      <c r="A361" t="s">
        <v>31</v>
      </c>
      <c r="B361" t="s">
        <v>942</v>
      </c>
      <c r="C361" t="s">
        <v>2953</v>
      </c>
      <c r="D361" s="2" t="s">
        <v>2954</v>
      </c>
      <c r="E361" s="2">
        <v>44984</v>
      </c>
      <c r="F361" t="s">
        <v>2955</v>
      </c>
      <c r="H361">
        <v>2588</v>
      </c>
      <c r="I361">
        <v>276</v>
      </c>
      <c r="J361">
        <v>5</v>
      </c>
      <c r="K361" t="s">
        <v>77</v>
      </c>
      <c r="L361">
        <v>105.8</v>
      </c>
      <c r="M361" t="s">
        <v>78</v>
      </c>
      <c r="N361">
        <v>0</v>
      </c>
      <c r="O361">
        <v>0</v>
      </c>
      <c r="P361" t="str">
        <f>VLOOKUP(A361,zamiana!A:B,2,0)</f>
        <v>HYDRAULIK BAUTEILE</v>
      </c>
      <c r="Q361" t="e">
        <f>VLOOKUP(C361,wyjątki!C:R,16,0)</f>
        <v>#N/A</v>
      </c>
    </row>
    <row r="362" spans="1:17" hidden="1" x14ac:dyDescent="0.3">
      <c r="A362" t="s">
        <v>107</v>
      </c>
      <c r="B362" t="s">
        <v>942</v>
      </c>
      <c r="C362" t="s">
        <v>406</v>
      </c>
      <c r="D362" s="2" t="s">
        <v>407</v>
      </c>
      <c r="E362" s="2">
        <v>44895</v>
      </c>
      <c r="F362" t="s">
        <v>2378</v>
      </c>
      <c r="H362">
        <v>2588</v>
      </c>
      <c r="I362">
        <v>365</v>
      </c>
      <c r="J362">
        <v>1</v>
      </c>
      <c r="K362" t="s">
        <v>77</v>
      </c>
      <c r="L362">
        <v>105.24</v>
      </c>
      <c r="M362" t="s">
        <v>78</v>
      </c>
      <c r="N362">
        <v>0</v>
      </c>
      <c r="O362">
        <v>0</v>
      </c>
      <c r="P362" t="str">
        <f>VLOOKUP(A362,zamiana!A:B,2,0)</f>
        <v>ALSTOM SLZ</v>
      </c>
      <c r="Q362" t="e">
        <f>VLOOKUP(C362,wyjątki!C:R,16,0)</f>
        <v>#N/A</v>
      </c>
    </row>
    <row r="363" spans="1:17" hidden="1" x14ac:dyDescent="0.3">
      <c r="A363" t="s">
        <v>107</v>
      </c>
      <c r="B363" t="s">
        <v>942</v>
      </c>
      <c r="C363" t="s">
        <v>406</v>
      </c>
      <c r="D363" s="2" t="s">
        <v>407</v>
      </c>
      <c r="E363" s="2">
        <v>44796</v>
      </c>
      <c r="F363" t="s">
        <v>408</v>
      </c>
      <c r="H363">
        <v>2588</v>
      </c>
      <c r="I363">
        <v>464</v>
      </c>
      <c r="J363">
        <v>1</v>
      </c>
      <c r="K363" t="s">
        <v>77</v>
      </c>
      <c r="L363">
        <v>105.24</v>
      </c>
      <c r="M363" t="s">
        <v>78</v>
      </c>
      <c r="N363">
        <v>0</v>
      </c>
      <c r="O363">
        <v>0</v>
      </c>
      <c r="P363" t="str">
        <f>VLOOKUP(A363,zamiana!A:B,2,0)</f>
        <v>ALSTOM SLZ</v>
      </c>
      <c r="Q363" t="e">
        <f>VLOOKUP(C363,wyjątki!C:R,16,0)</f>
        <v>#N/A</v>
      </c>
    </row>
    <row r="364" spans="1:17" hidden="1" x14ac:dyDescent="0.3">
      <c r="A364" t="s">
        <v>31</v>
      </c>
      <c r="B364" t="s">
        <v>942</v>
      </c>
      <c r="C364" t="s">
        <v>2743</v>
      </c>
      <c r="D364" s="2" t="s">
        <v>2744</v>
      </c>
      <c r="E364" s="2">
        <v>44934</v>
      </c>
      <c r="F364" t="s">
        <v>2715</v>
      </c>
      <c r="H364">
        <v>2588</v>
      </c>
      <c r="I364">
        <v>326</v>
      </c>
      <c r="J364">
        <v>2</v>
      </c>
      <c r="K364" t="s">
        <v>77</v>
      </c>
      <c r="L364">
        <v>105.16</v>
      </c>
      <c r="M364" t="s">
        <v>78</v>
      </c>
      <c r="N364">
        <v>0</v>
      </c>
      <c r="O364">
        <v>0</v>
      </c>
      <c r="P364" t="str">
        <f>VLOOKUP(A364,zamiana!A:B,2,0)</f>
        <v>HYDRAULIK BAUTEILE</v>
      </c>
      <c r="Q364" t="e">
        <f>VLOOKUP(C364,wyjątki!C:R,16,0)</f>
        <v>#N/A</v>
      </c>
    </row>
    <row r="365" spans="1:17" hidden="1" x14ac:dyDescent="0.3">
      <c r="A365" t="s">
        <v>31</v>
      </c>
      <c r="B365" t="s">
        <v>942</v>
      </c>
      <c r="C365">
        <v>40300</v>
      </c>
      <c r="D365" s="2" t="s">
        <v>727</v>
      </c>
      <c r="E365" s="2">
        <v>44439</v>
      </c>
      <c r="F365" t="s">
        <v>728</v>
      </c>
      <c r="H365">
        <v>2588</v>
      </c>
      <c r="I365">
        <v>821</v>
      </c>
      <c r="J365">
        <v>56</v>
      </c>
      <c r="K365" t="s">
        <v>77</v>
      </c>
      <c r="L365">
        <v>104.72</v>
      </c>
      <c r="M365" t="s">
        <v>78</v>
      </c>
      <c r="N365">
        <v>0</v>
      </c>
      <c r="O365">
        <v>0</v>
      </c>
      <c r="P365" t="str">
        <f>VLOOKUP(A365,zamiana!A:B,2,0)</f>
        <v>HYDRAULIK BAUTEILE</v>
      </c>
      <c r="Q365" t="e">
        <f>VLOOKUP(C365,wyjątki!C:R,16,0)</f>
        <v>#N/A</v>
      </c>
    </row>
    <row r="366" spans="1:17" hidden="1" x14ac:dyDescent="0.3">
      <c r="A366" t="s">
        <v>107</v>
      </c>
      <c r="B366" t="s">
        <v>942</v>
      </c>
      <c r="C366" t="s">
        <v>404</v>
      </c>
      <c r="D366" s="2" t="s">
        <v>404</v>
      </c>
      <c r="E366" s="2">
        <v>44831</v>
      </c>
      <c r="F366" t="s">
        <v>405</v>
      </c>
      <c r="H366">
        <v>2588</v>
      </c>
      <c r="I366">
        <v>429</v>
      </c>
      <c r="J366">
        <v>1</v>
      </c>
      <c r="K366" t="s">
        <v>77</v>
      </c>
      <c r="L366">
        <v>102.53</v>
      </c>
      <c r="M366" t="s">
        <v>78</v>
      </c>
      <c r="N366">
        <v>0</v>
      </c>
      <c r="O366">
        <v>0</v>
      </c>
      <c r="P366" t="str">
        <f>VLOOKUP(A366,zamiana!A:B,2,0)</f>
        <v>ALSTOM SLZ</v>
      </c>
      <c r="Q366" t="e">
        <f>VLOOKUP(C366,wyjątki!C:R,16,0)</f>
        <v>#N/A</v>
      </c>
    </row>
    <row r="367" spans="1:17" hidden="1" x14ac:dyDescent="0.3">
      <c r="A367" t="s">
        <v>31</v>
      </c>
      <c r="B367" t="s">
        <v>942</v>
      </c>
      <c r="C367" t="s">
        <v>2653</v>
      </c>
      <c r="D367" s="2" t="s">
        <v>2654</v>
      </c>
      <c r="E367" s="2">
        <v>45030</v>
      </c>
      <c r="F367" t="s">
        <v>3487</v>
      </c>
      <c r="H367">
        <v>2588</v>
      </c>
      <c r="I367">
        <v>230</v>
      </c>
      <c r="J367">
        <v>4</v>
      </c>
      <c r="K367" t="s">
        <v>77</v>
      </c>
      <c r="L367">
        <v>101.04</v>
      </c>
      <c r="M367" t="s">
        <v>78</v>
      </c>
      <c r="N367">
        <v>0</v>
      </c>
      <c r="O367">
        <v>0</v>
      </c>
      <c r="P367" t="str">
        <f>VLOOKUP(A367,zamiana!A:B,2,0)</f>
        <v>HYDRAULIK BAUTEILE</v>
      </c>
      <c r="Q367" t="e">
        <f>VLOOKUP(C367,wyjątki!C:R,16,0)</f>
        <v>#N/A</v>
      </c>
    </row>
    <row r="368" spans="1:17" x14ac:dyDescent="0.3">
      <c r="A368" t="s">
        <v>104</v>
      </c>
      <c r="B368" t="s">
        <v>942</v>
      </c>
      <c r="C368" t="s">
        <v>3489</v>
      </c>
      <c r="D368" s="2" t="s">
        <v>3490</v>
      </c>
      <c r="E368" s="2">
        <v>44673</v>
      </c>
      <c r="F368" t="s">
        <v>106</v>
      </c>
      <c r="H368">
        <v>2588</v>
      </c>
      <c r="I368">
        <v>587</v>
      </c>
      <c r="J368">
        <v>3</v>
      </c>
      <c r="K368" t="s">
        <v>77</v>
      </c>
      <c r="L368">
        <v>100.95</v>
      </c>
      <c r="M368" t="s">
        <v>78</v>
      </c>
      <c r="N368">
        <v>0</v>
      </c>
      <c r="O368">
        <v>0</v>
      </c>
      <c r="P368" t="str">
        <f>VLOOKUP(A368,zamiana!A:B,2,0)</f>
        <v>ALSTOM LRH</v>
      </c>
      <c r="Q368" t="str">
        <f>VLOOKUP(C368,wyjątki!C:R,16,0)</f>
        <v>wyjątek ABA</v>
      </c>
    </row>
    <row r="369" spans="1:17" hidden="1" x14ac:dyDescent="0.3">
      <c r="A369" t="s">
        <v>76</v>
      </c>
      <c r="B369" t="s">
        <v>942</v>
      </c>
      <c r="C369" t="s">
        <v>4191</v>
      </c>
      <c r="D369" s="2" t="s">
        <v>4192</v>
      </c>
      <c r="E369" s="2">
        <v>45107</v>
      </c>
      <c r="F369" t="s">
        <v>4193</v>
      </c>
      <c r="H369">
        <v>2588</v>
      </c>
      <c r="I369">
        <v>153</v>
      </c>
      <c r="J369">
        <v>2</v>
      </c>
      <c r="K369" t="s">
        <v>77</v>
      </c>
      <c r="L369">
        <v>100.4</v>
      </c>
      <c r="M369" t="s">
        <v>78</v>
      </c>
      <c r="N369">
        <v>0</v>
      </c>
      <c r="O369">
        <v>0</v>
      </c>
      <c r="P369" t="str">
        <f>VLOOKUP(A369,zamiana!A:B,2,0)</f>
        <v>ALSTOM BCN</v>
      </c>
      <c r="Q369" t="e">
        <f>VLOOKUP(C369,wyjątki!C:R,16,0)</f>
        <v>#N/A</v>
      </c>
    </row>
    <row r="370" spans="1:17" hidden="1" x14ac:dyDescent="0.3">
      <c r="A370" t="s">
        <v>107</v>
      </c>
      <c r="B370" t="s">
        <v>942</v>
      </c>
      <c r="C370" t="s">
        <v>403</v>
      </c>
      <c r="D370" s="2" t="s">
        <v>84</v>
      </c>
      <c r="E370" s="2">
        <v>44799</v>
      </c>
      <c r="F370" t="s">
        <v>239</v>
      </c>
      <c r="H370">
        <v>2588</v>
      </c>
      <c r="I370">
        <v>461</v>
      </c>
      <c r="J370">
        <v>14</v>
      </c>
      <c r="K370" t="s">
        <v>77</v>
      </c>
      <c r="L370">
        <v>100.38</v>
      </c>
      <c r="M370" t="s">
        <v>78</v>
      </c>
      <c r="N370">
        <v>0</v>
      </c>
      <c r="O370">
        <v>0</v>
      </c>
      <c r="P370" t="str">
        <f>VLOOKUP(A370,zamiana!A:B,2,0)</f>
        <v>ALSTOM SLZ</v>
      </c>
      <c r="Q370" t="e">
        <f>VLOOKUP(C370,wyjątki!C:R,16,0)</f>
        <v>#N/A</v>
      </c>
    </row>
    <row r="371" spans="1:17" hidden="1" x14ac:dyDescent="0.3">
      <c r="A371" t="s">
        <v>529</v>
      </c>
      <c r="B371" t="s">
        <v>942</v>
      </c>
      <c r="C371">
        <v>500447598</v>
      </c>
      <c r="D371" s="2" t="s">
        <v>7393</v>
      </c>
      <c r="E371" s="2">
        <v>45077</v>
      </c>
      <c r="F371" t="s">
        <v>7360</v>
      </c>
      <c r="H371">
        <v>2588</v>
      </c>
      <c r="I371">
        <v>183</v>
      </c>
      <c r="J371">
        <v>30</v>
      </c>
      <c r="K371" t="s">
        <v>77</v>
      </c>
      <c r="L371">
        <v>100.2</v>
      </c>
      <c r="M371" t="s">
        <v>78</v>
      </c>
      <c r="N371">
        <v>0</v>
      </c>
      <c r="O371">
        <v>0</v>
      </c>
      <c r="P371" t="str">
        <f>VLOOKUP(A371,zamiana!A:B,2,0)</f>
        <v>ALSTOM (ex. BT) GOE</v>
      </c>
      <c r="Q371" t="e">
        <f>VLOOKUP(C371,wyjątki!C:R,16,0)</f>
        <v>#N/A</v>
      </c>
    </row>
    <row r="372" spans="1:17" hidden="1" x14ac:dyDescent="0.3">
      <c r="A372" t="s">
        <v>5143</v>
      </c>
      <c r="B372" t="s">
        <v>1998</v>
      </c>
      <c r="C372" t="s">
        <v>5144</v>
      </c>
      <c r="D372" s="2" t="s">
        <v>5145</v>
      </c>
      <c r="E372" s="2">
        <v>45114</v>
      </c>
      <c r="F372" t="s">
        <v>5146</v>
      </c>
      <c r="H372">
        <v>2588</v>
      </c>
      <c r="I372">
        <v>146</v>
      </c>
      <c r="J372">
        <v>5</v>
      </c>
      <c r="K372" t="s">
        <v>77</v>
      </c>
      <c r="L372">
        <v>100</v>
      </c>
      <c r="M372" t="s">
        <v>78</v>
      </c>
      <c r="N372">
        <v>0</v>
      </c>
      <c r="O372">
        <v>296</v>
      </c>
      <c r="P372" t="e">
        <f>Q372</f>
        <v>#N/A</v>
      </c>
      <c r="Q372" t="e">
        <f>VLOOKUP(C372,wyjątki!C:R,16,0)</f>
        <v>#N/A</v>
      </c>
    </row>
    <row r="373" spans="1:17" hidden="1" x14ac:dyDescent="0.3">
      <c r="A373" t="s">
        <v>31</v>
      </c>
      <c r="B373" t="s">
        <v>942</v>
      </c>
      <c r="C373" t="s">
        <v>2745</v>
      </c>
      <c r="D373" s="2" t="s">
        <v>2746</v>
      </c>
      <c r="E373" s="2">
        <v>44928</v>
      </c>
      <c r="F373" t="s">
        <v>2747</v>
      </c>
      <c r="H373">
        <v>2588</v>
      </c>
      <c r="I373">
        <v>332</v>
      </c>
      <c r="J373">
        <v>2</v>
      </c>
      <c r="K373" t="s">
        <v>77</v>
      </c>
      <c r="L373">
        <v>99.02</v>
      </c>
      <c r="M373" t="s">
        <v>78</v>
      </c>
      <c r="N373">
        <v>0</v>
      </c>
      <c r="O373">
        <v>0</v>
      </c>
      <c r="P373" t="str">
        <f>VLOOKUP(A373,zamiana!A:B,2,0)</f>
        <v>HYDRAULIK BAUTEILE</v>
      </c>
      <c r="Q373" t="e">
        <f>VLOOKUP(C373,wyjątki!C:R,16,0)</f>
        <v>#N/A</v>
      </c>
    </row>
    <row r="374" spans="1:17" hidden="1" x14ac:dyDescent="0.3">
      <c r="A374" t="s">
        <v>1959</v>
      </c>
      <c r="B374" t="s">
        <v>942</v>
      </c>
      <c r="C374" t="s">
        <v>2956</v>
      </c>
      <c r="D374" s="2" t="s">
        <v>2957</v>
      </c>
      <c r="E374" s="2">
        <v>44958</v>
      </c>
      <c r="F374" t="s">
        <v>2958</v>
      </c>
      <c r="H374">
        <v>2588</v>
      </c>
      <c r="I374">
        <v>302</v>
      </c>
      <c r="J374">
        <v>2</v>
      </c>
      <c r="K374" t="s">
        <v>77</v>
      </c>
      <c r="L374">
        <v>98.8</v>
      </c>
      <c r="M374" t="s">
        <v>78</v>
      </c>
      <c r="N374">
        <v>0</v>
      </c>
      <c r="O374">
        <v>0</v>
      </c>
      <c r="P374" t="str">
        <f>VLOOKUP(A374,zamiana!A:B,2,0)</f>
        <v>ALSTOM KTW</v>
      </c>
      <c r="Q374" t="e">
        <f>VLOOKUP(C374,wyjątki!C:R,16,0)</f>
        <v>#N/A</v>
      </c>
    </row>
    <row r="375" spans="1:17" hidden="1" x14ac:dyDescent="0.3">
      <c r="A375" t="s">
        <v>107</v>
      </c>
      <c r="B375" t="s">
        <v>942</v>
      </c>
      <c r="C375" t="s">
        <v>307</v>
      </c>
      <c r="D375" s="2" t="s">
        <v>157</v>
      </c>
      <c r="E375" s="2">
        <v>44635</v>
      </c>
      <c r="F375" t="s">
        <v>402</v>
      </c>
      <c r="H375">
        <v>2588</v>
      </c>
      <c r="I375">
        <v>625</v>
      </c>
      <c r="J375">
        <v>7</v>
      </c>
      <c r="K375" t="s">
        <v>77</v>
      </c>
      <c r="L375">
        <v>98.28</v>
      </c>
      <c r="M375" t="s">
        <v>78</v>
      </c>
      <c r="N375">
        <v>0</v>
      </c>
      <c r="O375">
        <v>0</v>
      </c>
      <c r="P375" t="str">
        <f>VLOOKUP(A375,zamiana!A:B,2,0)</f>
        <v>ALSTOM SLZ</v>
      </c>
      <c r="Q375" t="e">
        <f>VLOOKUP(C375,wyjątki!C:R,16,0)</f>
        <v>#N/A</v>
      </c>
    </row>
    <row r="376" spans="1:17" hidden="1" x14ac:dyDescent="0.3">
      <c r="A376" t="s">
        <v>493</v>
      </c>
      <c r="B376" t="s">
        <v>942</v>
      </c>
      <c r="C376" t="s">
        <v>504</v>
      </c>
      <c r="D376" s="2" t="s">
        <v>499</v>
      </c>
      <c r="E376" s="2">
        <v>44670</v>
      </c>
      <c r="F376" t="s">
        <v>143</v>
      </c>
      <c r="H376">
        <v>2588</v>
      </c>
      <c r="I376">
        <v>590</v>
      </c>
      <c r="J376">
        <v>3</v>
      </c>
      <c r="K376" t="s">
        <v>77</v>
      </c>
      <c r="L376">
        <v>97.83</v>
      </c>
      <c r="M376" t="s">
        <v>78</v>
      </c>
      <c r="N376">
        <v>0</v>
      </c>
      <c r="O376">
        <v>0</v>
      </c>
      <c r="P376" t="str">
        <f>VLOOKUP(A376,zamiana!A:B,2,0)</f>
        <v>ALSTOM KTW</v>
      </c>
      <c r="Q376" t="e">
        <f>VLOOKUP(C376,wyjątki!C:R,16,0)</f>
        <v>#N/A</v>
      </c>
    </row>
    <row r="377" spans="1:17" hidden="1" x14ac:dyDescent="0.3">
      <c r="A377" t="s">
        <v>107</v>
      </c>
      <c r="B377" t="s">
        <v>942</v>
      </c>
      <c r="C377" t="s">
        <v>2161</v>
      </c>
      <c r="D377" s="2" t="s">
        <v>2162</v>
      </c>
      <c r="E377" s="2">
        <v>44847</v>
      </c>
      <c r="F377" t="s">
        <v>2160</v>
      </c>
      <c r="H377">
        <v>2588</v>
      </c>
      <c r="I377">
        <v>413</v>
      </c>
      <c r="J377">
        <v>14</v>
      </c>
      <c r="K377" t="s">
        <v>77</v>
      </c>
      <c r="L377">
        <v>97.58</v>
      </c>
      <c r="M377" t="s">
        <v>78</v>
      </c>
      <c r="N377">
        <v>0</v>
      </c>
      <c r="O377">
        <v>0</v>
      </c>
      <c r="P377" t="str">
        <f>VLOOKUP(A377,zamiana!A:B,2,0)</f>
        <v>ALSTOM SLZ</v>
      </c>
      <c r="Q377" t="e">
        <f>VLOOKUP(C377,wyjątki!C:R,16,0)</f>
        <v>#N/A</v>
      </c>
    </row>
    <row r="378" spans="1:17" hidden="1" x14ac:dyDescent="0.3">
      <c r="A378" t="s">
        <v>107</v>
      </c>
      <c r="B378" t="s">
        <v>942</v>
      </c>
      <c r="C378" t="s">
        <v>400</v>
      </c>
      <c r="D378" s="2" t="s">
        <v>140</v>
      </c>
      <c r="E378" s="2">
        <v>44546</v>
      </c>
      <c r="F378" t="s">
        <v>401</v>
      </c>
      <c r="H378">
        <v>2588</v>
      </c>
      <c r="I378">
        <v>714</v>
      </c>
      <c r="J378">
        <v>1</v>
      </c>
      <c r="K378" t="s">
        <v>77</v>
      </c>
      <c r="L378">
        <v>97.51</v>
      </c>
      <c r="M378" t="s">
        <v>78</v>
      </c>
      <c r="N378">
        <v>0</v>
      </c>
      <c r="O378">
        <v>0</v>
      </c>
      <c r="P378" t="str">
        <f>VLOOKUP(A378,zamiana!A:B,2,0)</f>
        <v>ALSTOM SLZ</v>
      </c>
      <c r="Q378" t="e">
        <f>VLOOKUP(C378,wyjątki!C:R,16,0)</f>
        <v>#N/A</v>
      </c>
    </row>
    <row r="379" spans="1:17" hidden="1" x14ac:dyDescent="0.3">
      <c r="A379" t="s">
        <v>529</v>
      </c>
      <c r="B379" t="s">
        <v>942</v>
      </c>
      <c r="C379">
        <v>500582818</v>
      </c>
      <c r="D379" s="2" t="s">
        <v>7394</v>
      </c>
      <c r="E379" s="2">
        <v>45090</v>
      </c>
      <c r="F379" t="s">
        <v>4226</v>
      </c>
      <c r="H379">
        <v>2588</v>
      </c>
      <c r="I379">
        <v>170</v>
      </c>
      <c r="J379">
        <v>10</v>
      </c>
      <c r="K379" t="s">
        <v>77</v>
      </c>
      <c r="L379">
        <v>97.4</v>
      </c>
      <c r="M379" t="s">
        <v>78</v>
      </c>
      <c r="N379">
        <v>0</v>
      </c>
      <c r="O379">
        <v>0</v>
      </c>
      <c r="P379" t="str">
        <f>VLOOKUP(A379,zamiana!A:B,2,0)</f>
        <v>ALSTOM (ex. BT) GOE</v>
      </c>
      <c r="Q379" t="e">
        <f>VLOOKUP(C379,wyjątki!C:R,16,0)</f>
        <v>#N/A</v>
      </c>
    </row>
    <row r="380" spans="1:17" hidden="1" x14ac:dyDescent="0.3">
      <c r="A380" t="s">
        <v>529</v>
      </c>
      <c r="B380" t="s">
        <v>942</v>
      </c>
      <c r="C380">
        <v>500582818</v>
      </c>
      <c r="D380" s="2" t="s">
        <v>7394</v>
      </c>
      <c r="E380" s="2">
        <v>45090</v>
      </c>
      <c r="F380" t="s">
        <v>4226</v>
      </c>
      <c r="H380">
        <v>2588</v>
      </c>
      <c r="I380">
        <v>170</v>
      </c>
      <c r="J380">
        <v>10</v>
      </c>
      <c r="K380" t="s">
        <v>77</v>
      </c>
      <c r="L380">
        <v>97.4</v>
      </c>
      <c r="M380" t="s">
        <v>78</v>
      </c>
      <c r="N380">
        <v>0</v>
      </c>
      <c r="O380">
        <v>0</v>
      </c>
      <c r="P380" t="str">
        <f>VLOOKUP(A380,zamiana!A:B,2,0)</f>
        <v>ALSTOM (ex. BT) GOE</v>
      </c>
      <c r="Q380" t="e">
        <f>VLOOKUP(C380,wyjątki!C:R,16,0)</f>
        <v>#N/A</v>
      </c>
    </row>
    <row r="381" spans="1:17" hidden="1" x14ac:dyDescent="0.3">
      <c r="A381" t="s">
        <v>102</v>
      </c>
      <c r="B381" t="s">
        <v>942</v>
      </c>
      <c r="C381" t="s">
        <v>4194</v>
      </c>
      <c r="D381" s="2" t="s">
        <v>4194</v>
      </c>
      <c r="E381" s="2">
        <v>45090</v>
      </c>
      <c r="F381" t="s">
        <v>4195</v>
      </c>
      <c r="H381">
        <v>2588</v>
      </c>
      <c r="I381">
        <v>170</v>
      </c>
      <c r="J381">
        <v>2</v>
      </c>
      <c r="K381" t="s">
        <v>77</v>
      </c>
      <c r="L381">
        <v>97.24</v>
      </c>
      <c r="M381" t="s">
        <v>78</v>
      </c>
      <c r="N381">
        <v>0</v>
      </c>
      <c r="O381">
        <v>0</v>
      </c>
      <c r="P381" t="e">
        <f>Q381</f>
        <v>#N/A</v>
      </c>
      <c r="Q381" t="e">
        <f>VLOOKUP(C381,wyjątki!C:R,16,0)</f>
        <v>#N/A</v>
      </c>
    </row>
    <row r="382" spans="1:17" hidden="1" x14ac:dyDescent="0.3">
      <c r="A382" t="s">
        <v>1057</v>
      </c>
      <c r="B382" t="s">
        <v>942</v>
      </c>
      <c r="C382" t="s">
        <v>6870</v>
      </c>
      <c r="D382" s="2" t="s">
        <v>6870</v>
      </c>
      <c r="E382" s="2">
        <v>45168</v>
      </c>
      <c r="F382" t="s">
        <v>7395</v>
      </c>
      <c r="H382">
        <v>2588</v>
      </c>
      <c r="I382">
        <v>92</v>
      </c>
      <c r="J382">
        <v>33</v>
      </c>
      <c r="K382" t="s">
        <v>77</v>
      </c>
      <c r="L382">
        <v>96.69</v>
      </c>
      <c r="M382" t="s">
        <v>78</v>
      </c>
      <c r="N382">
        <v>0</v>
      </c>
      <c r="O382">
        <v>0</v>
      </c>
      <c r="P382" t="str">
        <f>VLOOKUP(A382,zamiana!A:B,2,0)</f>
        <v>ALSTOM (ex. BT) WRO</v>
      </c>
      <c r="Q382" t="e">
        <f>VLOOKUP(C382,wyjątki!C:R,16,0)</f>
        <v>#N/A</v>
      </c>
    </row>
    <row r="383" spans="1:17" hidden="1" x14ac:dyDescent="0.3">
      <c r="A383" t="s">
        <v>107</v>
      </c>
      <c r="B383" t="s">
        <v>942</v>
      </c>
      <c r="C383" t="s">
        <v>2073</v>
      </c>
      <c r="D383" s="2" t="s">
        <v>407</v>
      </c>
      <c r="E383" s="2">
        <v>44914</v>
      </c>
      <c r="F383" t="s">
        <v>2507</v>
      </c>
      <c r="H383">
        <v>2588</v>
      </c>
      <c r="I383">
        <v>346</v>
      </c>
      <c r="J383">
        <v>2</v>
      </c>
      <c r="K383" t="s">
        <v>77</v>
      </c>
      <c r="L383">
        <v>96.16</v>
      </c>
      <c r="M383" t="s">
        <v>78</v>
      </c>
      <c r="N383">
        <v>0</v>
      </c>
      <c r="O383">
        <v>0</v>
      </c>
      <c r="P383" t="str">
        <f>VLOOKUP(A383,zamiana!A:B,2,0)</f>
        <v>ALSTOM SLZ</v>
      </c>
      <c r="Q383" t="e">
        <f>VLOOKUP(C383,wyjątki!C:R,16,0)</f>
        <v>#N/A</v>
      </c>
    </row>
    <row r="384" spans="1:17" hidden="1" x14ac:dyDescent="0.3">
      <c r="A384" t="s">
        <v>107</v>
      </c>
      <c r="B384" t="s">
        <v>942</v>
      </c>
      <c r="C384" t="s">
        <v>264</v>
      </c>
      <c r="D384" s="2" t="s">
        <v>265</v>
      </c>
      <c r="E384" s="2">
        <v>44698</v>
      </c>
      <c r="F384" t="s">
        <v>399</v>
      </c>
      <c r="H384">
        <v>2588</v>
      </c>
      <c r="I384">
        <v>562</v>
      </c>
      <c r="J384">
        <v>4</v>
      </c>
      <c r="K384" t="s">
        <v>77</v>
      </c>
      <c r="L384">
        <v>96.08</v>
      </c>
      <c r="M384" t="s">
        <v>78</v>
      </c>
      <c r="N384">
        <v>0</v>
      </c>
      <c r="O384">
        <v>0</v>
      </c>
      <c r="P384" t="str">
        <f>VLOOKUP(A384,zamiana!A:B,2,0)</f>
        <v>ALSTOM SLZ</v>
      </c>
      <c r="Q384" t="e">
        <f>VLOOKUP(C384,wyjątki!C:R,16,0)</f>
        <v>#N/A</v>
      </c>
    </row>
    <row r="385" spans="1:17" hidden="1" x14ac:dyDescent="0.3">
      <c r="A385" t="s">
        <v>107</v>
      </c>
      <c r="B385" t="s">
        <v>942</v>
      </c>
      <c r="C385" t="s">
        <v>2454</v>
      </c>
      <c r="D385" s="2" t="s">
        <v>407</v>
      </c>
      <c r="E385" s="2">
        <v>44906</v>
      </c>
      <c r="F385" t="s">
        <v>2508</v>
      </c>
      <c r="H385">
        <v>2588</v>
      </c>
      <c r="I385">
        <v>354</v>
      </c>
      <c r="J385">
        <v>1</v>
      </c>
      <c r="K385" t="s">
        <v>77</v>
      </c>
      <c r="L385">
        <v>94.99</v>
      </c>
      <c r="M385" t="s">
        <v>78</v>
      </c>
      <c r="N385">
        <v>0</v>
      </c>
      <c r="O385">
        <v>0</v>
      </c>
      <c r="P385" t="str">
        <f>VLOOKUP(A385,zamiana!A:B,2,0)</f>
        <v>ALSTOM SLZ</v>
      </c>
      <c r="Q385" t="e">
        <f>VLOOKUP(C385,wyjątki!C:R,16,0)</f>
        <v>#N/A</v>
      </c>
    </row>
    <row r="386" spans="1:17" hidden="1" x14ac:dyDescent="0.3">
      <c r="A386" t="s">
        <v>529</v>
      </c>
      <c r="B386" t="s">
        <v>942</v>
      </c>
      <c r="C386" t="s">
        <v>7396</v>
      </c>
      <c r="D386" s="2" t="s">
        <v>7397</v>
      </c>
      <c r="E386" s="2">
        <v>45089</v>
      </c>
      <c r="F386" t="s">
        <v>7398</v>
      </c>
      <c r="H386">
        <v>2588</v>
      </c>
      <c r="I386">
        <v>171</v>
      </c>
      <c r="J386">
        <v>20</v>
      </c>
      <c r="K386" t="s">
        <v>77</v>
      </c>
      <c r="L386">
        <v>94.8</v>
      </c>
      <c r="M386" t="s">
        <v>78</v>
      </c>
      <c r="N386">
        <v>0</v>
      </c>
      <c r="O386">
        <v>0</v>
      </c>
      <c r="P386" t="str">
        <f>VLOOKUP(A386,zamiana!A:B,2,0)</f>
        <v>ALSTOM (ex. BT) GOE</v>
      </c>
      <c r="Q386" t="e">
        <f>VLOOKUP(C386,wyjątki!C:R,16,0)</f>
        <v>#N/A</v>
      </c>
    </row>
    <row r="387" spans="1:17" hidden="1" x14ac:dyDescent="0.3">
      <c r="A387" t="s">
        <v>593</v>
      </c>
      <c r="B387" t="s">
        <v>942</v>
      </c>
      <c r="C387" t="s">
        <v>3327</v>
      </c>
      <c r="D387" s="2" t="s">
        <v>957</v>
      </c>
      <c r="E387" s="2">
        <v>44993</v>
      </c>
      <c r="F387" t="s">
        <v>3328</v>
      </c>
      <c r="H387">
        <v>2588</v>
      </c>
      <c r="I387">
        <v>267</v>
      </c>
      <c r="J387">
        <v>1</v>
      </c>
      <c r="K387" t="s">
        <v>77</v>
      </c>
      <c r="L387">
        <v>94.15</v>
      </c>
      <c r="M387" t="s">
        <v>78</v>
      </c>
      <c r="N387">
        <v>0</v>
      </c>
      <c r="O387">
        <v>0</v>
      </c>
      <c r="P387" t="str">
        <f>VLOOKUP(A387,zamiana!A:B,2,0)</f>
        <v>ALSTOM (ex. BT) WRO</v>
      </c>
      <c r="Q387" t="e">
        <f>VLOOKUP(C387,wyjątki!C:R,16,0)</f>
        <v>#N/A</v>
      </c>
    </row>
    <row r="388" spans="1:17" hidden="1" x14ac:dyDescent="0.3">
      <c r="A388" t="s">
        <v>107</v>
      </c>
      <c r="B388" t="s">
        <v>942</v>
      </c>
      <c r="C388" t="s">
        <v>396</v>
      </c>
      <c r="D388" s="2" t="s">
        <v>397</v>
      </c>
      <c r="E388" s="2">
        <v>44740</v>
      </c>
      <c r="F388" t="s">
        <v>398</v>
      </c>
      <c r="H388">
        <v>2588</v>
      </c>
      <c r="I388">
        <v>520</v>
      </c>
      <c r="J388">
        <v>1</v>
      </c>
      <c r="K388" t="s">
        <v>77</v>
      </c>
      <c r="L388">
        <v>93.95</v>
      </c>
      <c r="M388" t="s">
        <v>78</v>
      </c>
      <c r="N388">
        <v>0</v>
      </c>
      <c r="O388">
        <v>0</v>
      </c>
      <c r="P388" t="str">
        <f>VLOOKUP(A388,zamiana!A:B,2,0)</f>
        <v>ALSTOM SLZ</v>
      </c>
      <c r="Q388" t="e">
        <f>VLOOKUP(C388,wyjątki!C:R,16,0)</f>
        <v>#N/A</v>
      </c>
    </row>
    <row r="389" spans="1:17" hidden="1" x14ac:dyDescent="0.3">
      <c r="A389" t="s">
        <v>35</v>
      </c>
      <c r="B389" t="s">
        <v>942</v>
      </c>
      <c r="C389" t="s">
        <v>896</v>
      </c>
      <c r="D389" s="2" t="s">
        <v>896</v>
      </c>
      <c r="E389" s="2">
        <v>44736</v>
      </c>
      <c r="F389" t="s">
        <v>130</v>
      </c>
      <c r="H389">
        <v>2588</v>
      </c>
      <c r="I389">
        <v>524</v>
      </c>
      <c r="J389">
        <v>1</v>
      </c>
      <c r="K389" t="s">
        <v>77</v>
      </c>
      <c r="L389">
        <v>93.5</v>
      </c>
      <c r="M389" t="s">
        <v>78</v>
      </c>
      <c r="N389">
        <v>0</v>
      </c>
      <c r="O389">
        <v>0</v>
      </c>
      <c r="P389" t="str">
        <f>VLOOKUP(A389,zamiana!A:B,2,0)</f>
        <v>WAMTECHNIK</v>
      </c>
      <c r="Q389" t="e">
        <f>VLOOKUP(C389,wyjątki!C:R,16,0)</f>
        <v>#N/A</v>
      </c>
    </row>
    <row r="390" spans="1:17" hidden="1" x14ac:dyDescent="0.3">
      <c r="A390" t="s">
        <v>107</v>
      </c>
      <c r="B390" t="s">
        <v>942</v>
      </c>
      <c r="C390" t="s">
        <v>4180</v>
      </c>
      <c r="D390" s="2" t="s">
        <v>4181</v>
      </c>
      <c r="E390" s="2">
        <v>45103</v>
      </c>
      <c r="F390" t="s">
        <v>4182</v>
      </c>
      <c r="H390">
        <v>2588</v>
      </c>
      <c r="I390">
        <v>157</v>
      </c>
      <c r="J390">
        <v>1</v>
      </c>
      <c r="K390" t="s">
        <v>77</v>
      </c>
      <c r="L390">
        <v>92.81</v>
      </c>
      <c r="M390" t="s">
        <v>78</v>
      </c>
      <c r="N390">
        <v>0</v>
      </c>
      <c r="O390">
        <v>0</v>
      </c>
      <c r="P390" t="str">
        <f>VLOOKUP(A390,zamiana!A:B,2,0)</f>
        <v>ALSTOM SLZ</v>
      </c>
      <c r="Q390" t="e">
        <f>VLOOKUP(C390,wyjątki!C:R,16,0)</f>
        <v>#N/A</v>
      </c>
    </row>
    <row r="391" spans="1:17" hidden="1" x14ac:dyDescent="0.3">
      <c r="A391" t="s">
        <v>529</v>
      </c>
      <c r="B391" t="s">
        <v>942</v>
      </c>
      <c r="C391" t="s">
        <v>7399</v>
      </c>
      <c r="D391" s="2" t="s">
        <v>4970</v>
      </c>
      <c r="E391" s="2">
        <v>45091</v>
      </c>
      <c r="F391" t="s">
        <v>7378</v>
      </c>
      <c r="H391">
        <v>2588</v>
      </c>
      <c r="I391">
        <v>169</v>
      </c>
      <c r="J391">
        <v>20</v>
      </c>
      <c r="K391" t="s">
        <v>77</v>
      </c>
      <c r="L391">
        <v>92.8</v>
      </c>
      <c r="M391" t="s">
        <v>78</v>
      </c>
      <c r="N391">
        <v>0</v>
      </c>
      <c r="O391">
        <v>0</v>
      </c>
      <c r="P391" t="str">
        <f>VLOOKUP(A391,zamiana!A:B,2,0)</f>
        <v>ALSTOM (ex. BT) GOE</v>
      </c>
      <c r="Q391" t="e">
        <f>VLOOKUP(C391,wyjątki!C:R,16,0)</f>
        <v>#N/A</v>
      </c>
    </row>
    <row r="392" spans="1:17" hidden="1" x14ac:dyDescent="0.3">
      <c r="A392" t="s">
        <v>107</v>
      </c>
      <c r="B392" t="s">
        <v>942</v>
      </c>
      <c r="C392" t="s">
        <v>394</v>
      </c>
      <c r="D392" s="2" t="s">
        <v>309</v>
      </c>
      <c r="E392" s="2">
        <v>44687</v>
      </c>
      <c r="F392" t="s">
        <v>395</v>
      </c>
      <c r="H392">
        <v>2588</v>
      </c>
      <c r="I392">
        <v>573</v>
      </c>
      <c r="J392">
        <v>3</v>
      </c>
      <c r="K392" t="s">
        <v>77</v>
      </c>
      <c r="L392">
        <v>92.73</v>
      </c>
      <c r="M392" t="s">
        <v>78</v>
      </c>
      <c r="N392">
        <v>0</v>
      </c>
      <c r="O392">
        <v>0</v>
      </c>
      <c r="P392" t="str">
        <f>VLOOKUP(A392,zamiana!A:B,2,0)</f>
        <v>ALSTOM SLZ</v>
      </c>
      <c r="Q392" t="e">
        <f>VLOOKUP(C392,wyjątki!C:R,16,0)</f>
        <v>#N/A</v>
      </c>
    </row>
    <row r="393" spans="1:17" hidden="1" x14ac:dyDescent="0.3">
      <c r="A393" t="s">
        <v>529</v>
      </c>
      <c r="B393" t="s">
        <v>942</v>
      </c>
      <c r="C393">
        <v>500645598</v>
      </c>
      <c r="D393" s="2" t="s">
        <v>4348</v>
      </c>
      <c r="E393" s="2">
        <v>45135</v>
      </c>
      <c r="F393" t="s">
        <v>7400</v>
      </c>
      <c r="H393">
        <v>2588</v>
      </c>
      <c r="I393">
        <v>125</v>
      </c>
      <c r="J393">
        <v>1</v>
      </c>
      <c r="K393" t="s">
        <v>77</v>
      </c>
      <c r="L393">
        <v>92.69</v>
      </c>
      <c r="M393" t="s">
        <v>78</v>
      </c>
      <c r="N393">
        <v>0</v>
      </c>
      <c r="O393">
        <v>0</v>
      </c>
      <c r="P393" t="str">
        <f>VLOOKUP(A393,zamiana!A:B,2,0)</f>
        <v>ALSTOM (ex. BT) GOE</v>
      </c>
      <c r="Q393" t="e">
        <f>VLOOKUP(C393,wyjątki!C:R,16,0)</f>
        <v>#N/A</v>
      </c>
    </row>
    <row r="394" spans="1:17" hidden="1" x14ac:dyDescent="0.3">
      <c r="A394" t="s">
        <v>107</v>
      </c>
      <c r="B394" t="s">
        <v>942</v>
      </c>
      <c r="C394" t="s">
        <v>2204</v>
      </c>
      <c r="D394" s="2" t="s">
        <v>407</v>
      </c>
      <c r="E394" s="2">
        <v>44806</v>
      </c>
      <c r="F394" t="s">
        <v>2205</v>
      </c>
      <c r="H394">
        <v>2588</v>
      </c>
      <c r="I394">
        <v>454</v>
      </c>
      <c r="J394">
        <v>1</v>
      </c>
      <c r="K394" t="s">
        <v>77</v>
      </c>
      <c r="L394">
        <v>92.16</v>
      </c>
      <c r="M394" t="s">
        <v>78</v>
      </c>
      <c r="N394">
        <v>0</v>
      </c>
      <c r="O394">
        <v>0</v>
      </c>
      <c r="P394" t="str">
        <f>VLOOKUP(A394,zamiana!A:B,2,0)</f>
        <v>ALSTOM SLZ</v>
      </c>
      <c r="Q394" t="e">
        <f>VLOOKUP(C394,wyjątki!C:R,16,0)</f>
        <v>#N/A</v>
      </c>
    </row>
    <row r="395" spans="1:17" hidden="1" x14ac:dyDescent="0.3">
      <c r="A395" t="s">
        <v>31</v>
      </c>
      <c r="B395" t="s">
        <v>942</v>
      </c>
      <c r="C395" t="s">
        <v>5147</v>
      </c>
      <c r="D395" s="2" t="s">
        <v>5148</v>
      </c>
      <c r="E395" s="2">
        <v>45113</v>
      </c>
      <c r="F395" t="s">
        <v>5149</v>
      </c>
      <c r="H395">
        <v>2588</v>
      </c>
      <c r="I395">
        <v>147</v>
      </c>
      <c r="J395">
        <v>4</v>
      </c>
      <c r="K395" t="s">
        <v>77</v>
      </c>
      <c r="L395">
        <v>92</v>
      </c>
      <c r="M395" t="s">
        <v>78</v>
      </c>
      <c r="N395">
        <v>0</v>
      </c>
      <c r="O395">
        <v>0</v>
      </c>
      <c r="P395" t="str">
        <f>VLOOKUP(A395,zamiana!A:B,2,0)</f>
        <v>HYDRAULIK BAUTEILE</v>
      </c>
      <c r="Q395" t="e">
        <f>VLOOKUP(C395,wyjątki!C:R,16,0)</f>
        <v>#N/A</v>
      </c>
    </row>
    <row r="396" spans="1:17" x14ac:dyDescent="0.3">
      <c r="A396" t="s">
        <v>12</v>
      </c>
      <c r="B396" t="s">
        <v>942</v>
      </c>
      <c r="C396" t="s">
        <v>4109</v>
      </c>
      <c r="D396" s="2" t="s">
        <v>4110</v>
      </c>
      <c r="E396" s="2">
        <v>45092</v>
      </c>
      <c r="F396" t="s">
        <v>4196</v>
      </c>
      <c r="H396">
        <v>2588</v>
      </c>
      <c r="I396">
        <v>168</v>
      </c>
      <c r="J396">
        <v>6</v>
      </c>
      <c r="K396" t="s">
        <v>77</v>
      </c>
      <c r="L396">
        <v>91.62</v>
      </c>
      <c r="M396" t="s">
        <v>78</v>
      </c>
      <c r="N396">
        <v>0</v>
      </c>
      <c r="O396">
        <v>0</v>
      </c>
      <c r="P396" t="str">
        <f>VLOOKUP(A396,zamiana!A:B,2,0)</f>
        <v>ALSTOM LRH</v>
      </c>
      <c r="Q396" t="str">
        <f>VLOOKUP(C396,wyjątki!C:R,16,0)</f>
        <v>wyjątek ABA</v>
      </c>
    </row>
    <row r="397" spans="1:17" hidden="1" x14ac:dyDescent="0.3">
      <c r="A397" t="s">
        <v>576</v>
      </c>
      <c r="B397" t="s">
        <v>942</v>
      </c>
      <c r="C397" t="s">
        <v>1836</v>
      </c>
      <c r="D397" s="2" t="s">
        <v>1837</v>
      </c>
      <c r="E397" s="2">
        <v>45070</v>
      </c>
      <c r="F397" t="s">
        <v>3834</v>
      </c>
      <c r="H397">
        <v>2588</v>
      </c>
      <c r="I397">
        <v>190</v>
      </c>
      <c r="J397">
        <v>1</v>
      </c>
      <c r="K397" t="s">
        <v>77</v>
      </c>
      <c r="L397">
        <v>91.5</v>
      </c>
      <c r="M397" t="s">
        <v>78</v>
      </c>
      <c r="N397">
        <v>0</v>
      </c>
      <c r="O397">
        <v>0</v>
      </c>
      <c r="P397" t="str">
        <f>VLOOKUP(A397,zamiana!A:B,2,0)</f>
        <v>ALSTOM (ex. BT) WRO</v>
      </c>
      <c r="Q397" t="e">
        <f>VLOOKUP(C397,wyjątki!C:R,16,0)</f>
        <v>#N/A</v>
      </c>
    </row>
    <row r="398" spans="1:17" hidden="1" x14ac:dyDescent="0.3">
      <c r="A398" t="s">
        <v>580</v>
      </c>
      <c r="B398" t="s">
        <v>942</v>
      </c>
      <c r="C398" t="s">
        <v>590</v>
      </c>
      <c r="D398" s="2" t="s">
        <v>591</v>
      </c>
      <c r="E398" s="2">
        <v>44782</v>
      </c>
      <c r="F398" t="s">
        <v>592</v>
      </c>
      <c r="H398">
        <v>2588</v>
      </c>
      <c r="I398">
        <v>478</v>
      </c>
      <c r="J398">
        <v>29</v>
      </c>
      <c r="K398" t="s">
        <v>77</v>
      </c>
      <c r="L398">
        <v>91.06</v>
      </c>
      <c r="M398" t="s">
        <v>78</v>
      </c>
      <c r="N398">
        <v>0</v>
      </c>
      <c r="O398">
        <v>0</v>
      </c>
      <c r="P398" t="e">
        <f>Q398</f>
        <v>#N/A</v>
      </c>
      <c r="Q398" t="e">
        <f>VLOOKUP(C398,wyjątki!C:R,16,0)</f>
        <v>#N/A</v>
      </c>
    </row>
    <row r="399" spans="1:17" hidden="1" x14ac:dyDescent="0.3">
      <c r="A399" t="s">
        <v>15</v>
      </c>
      <c r="B399" t="s">
        <v>942</v>
      </c>
      <c r="C399" t="s">
        <v>2959</v>
      </c>
      <c r="D399" s="2" t="s">
        <v>2959</v>
      </c>
      <c r="E399" s="2">
        <v>44985</v>
      </c>
      <c r="F399" t="s">
        <v>2949</v>
      </c>
      <c r="H399">
        <v>2588</v>
      </c>
      <c r="I399">
        <v>275</v>
      </c>
      <c r="J399">
        <v>1</v>
      </c>
      <c r="K399" t="s">
        <v>77</v>
      </c>
      <c r="L399">
        <v>90.85</v>
      </c>
      <c r="M399" t="s">
        <v>78</v>
      </c>
      <c r="N399">
        <v>0</v>
      </c>
      <c r="O399">
        <v>0</v>
      </c>
      <c r="P399" t="str">
        <f>VLOOKUP(A399,zamiana!A:B,2,0)</f>
        <v>ZRE</v>
      </c>
      <c r="Q399" t="e">
        <f>VLOOKUP(C399,wyjątki!C:R,16,0)</f>
        <v>#N/A</v>
      </c>
    </row>
    <row r="400" spans="1:17" hidden="1" x14ac:dyDescent="0.3">
      <c r="A400" t="s">
        <v>107</v>
      </c>
      <c r="B400" t="s">
        <v>942</v>
      </c>
      <c r="C400" t="s">
        <v>392</v>
      </c>
      <c r="D400" s="2" t="s">
        <v>393</v>
      </c>
      <c r="E400" s="2">
        <v>44799</v>
      </c>
      <c r="F400" t="s">
        <v>239</v>
      </c>
      <c r="H400">
        <v>2588</v>
      </c>
      <c r="I400">
        <v>461</v>
      </c>
      <c r="J400">
        <v>6</v>
      </c>
      <c r="K400" t="s">
        <v>77</v>
      </c>
      <c r="L400">
        <v>90.06</v>
      </c>
      <c r="M400" t="s">
        <v>78</v>
      </c>
      <c r="N400">
        <v>0</v>
      </c>
      <c r="O400">
        <v>0</v>
      </c>
      <c r="P400" t="str">
        <f>VLOOKUP(A400,zamiana!A:B,2,0)</f>
        <v>ALSTOM SLZ</v>
      </c>
      <c r="Q400" t="e">
        <f>VLOOKUP(C400,wyjątki!C:R,16,0)</f>
        <v>#N/A</v>
      </c>
    </row>
    <row r="401" spans="1:17" hidden="1" x14ac:dyDescent="0.3">
      <c r="A401" t="s">
        <v>543</v>
      </c>
      <c r="B401" t="s">
        <v>942</v>
      </c>
      <c r="C401" t="s">
        <v>3492</v>
      </c>
      <c r="D401" s="2" t="s">
        <v>3257</v>
      </c>
      <c r="E401" s="2">
        <v>45023</v>
      </c>
      <c r="F401" t="s">
        <v>3493</v>
      </c>
      <c r="H401">
        <v>2588</v>
      </c>
      <c r="I401">
        <v>237</v>
      </c>
      <c r="J401">
        <v>2</v>
      </c>
      <c r="K401" t="s">
        <v>77</v>
      </c>
      <c r="L401">
        <v>88.56</v>
      </c>
      <c r="M401" t="s">
        <v>78</v>
      </c>
      <c r="N401">
        <v>0</v>
      </c>
      <c r="O401">
        <v>0</v>
      </c>
      <c r="P401" t="str">
        <f>VLOOKUP(A401,zamiana!A:B,2,0)</f>
        <v>ALSTOM (ex. BT) WRO</v>
      </c>
      <c r="Q401" t="e">
        <f>VLOOKUP(C401,wyjątki!C:R,16,0)</f>
        <v>#N/A</v>
      </c>
    </row>
    <row r="402" spans="1:17" hidden="1" x14ac:dyDescent="0.3">
      <c r="A402" t="s">
        <v>529</v>
      </c>
      <c r="B402" t="s">
        <v>942</v>
      </c>
      <c r="C402">
        <v>500582740</v>
      </c>
      <c r="D402" s="2" t="s">
        <v>7401</v>
      </c>
      <c r="E402" s="2">
        <v>45077</v>
      </c>
      <c r="F402" t="s">
        <v>5366</v>
      </c>
      <c r="H402">
        <v>2588</v>
      </c>
      <c r="I402">
        <v>183</v>
      </c>
      <c r="J402">
        <v>20</v>
      </c>
      <c r="K402" t="s">
        <v>77</v>
      </c>
      <c r="L402">
        <v>87.6</v>
      </c>
      <c r="M402" t="s">
        <v>78</v>
      </c>
      <c r="N402">
        <v>0</v>
      </c>
      <c r="O402">
        <v>0</v>
      </c>
      <c r="P402" t="str">
        <f>VLOOKUP(A402,zamiana!A:B,2,0)</f>
        <v>ALSTOM (ex. BT) GOE</v>
      </c>
      <c r="Q402" t="e">
        <f>VLOOKUP(C402,wyjątki!C:R,16,0)</f>
        <v>#N/A</v>
      </c>
    </row>
    <row r="403" spans="1:17" x14ac:dyDescent="0.3">
      <c r="A403" t="s">
        <v>12</v>
      </c>
      <c r="B403" t="s">
        <v>942</v>
      </c>
      <c r="C403" t="s">
        <v>4033</v>
      </c>
      <c r="D403" s="2" t="s">
        <v>4034</v>
      </c>
      <c r="E403" s="2">
        <v>45117</v>
      </c>
      <c r="F403" t="s">
        <v>5150</v>
      </c>
      <c r="H403">
        <v>2588</v>
      </c>
      <c r="I403">
        <v>143</v>
      </c>
      <c r="J403">
        <v>3</v>
      </c>
      <c r="K403" t="s">
        <v>77</v>
      </c>
      <c r="L403">
        <v>87.18</v>
      </c>
      <c r="M403" t="s">
        <v>78</v>
      </c>
      <c r="N403">
        <v>0</v>
      </c>
      <c r="O403">
        <v>0</v>
      </c>
      <c r="P403" t="str">
        <f>VLOOKUP(A403,zamiana!A:B,2,0)</f>
        <v>ALSTOM LRH</v>
      </c>
      <c r="Q403" t="e">
        <f>VLOOKUP(C403,wyjątki!C:R,16,0)</f>
        <v>#N/A</v>
      </c>
    </row>
    <row r="404" spans="1:17" hidden="1" x14ac:dyDescent="0.3">
      <c r="A404" t="s">
        <v>521</v>
      </c>
      <c r="B404" t="s">
        <v>942</v>
      </c>
      <c r="C404" t="s">
        <v>4979</v>
      </c>
      <c r="D404" s="2" t="s">
        <v>4980</v>
      </c>
      <c r="E404" s="2">
        <v>45132</v>
      </c>
      <c r="F404" t="s">
        <v>5151</v>
      </c>
      <c r="H404">
        <v>2588</v>
      </c>
      <c r="I404">
        <v>128</v>
      </c>
      <c r="J404">
        <v>1</v>
      </c>
      <c r="K404" t="s">
        <v>77</v>
      </c>
      <c r="L404">
        <v>86.65</v>
      </c>
      <c r="M404" t="s">
        <v>78</v>
      </c>
      <c r="N404">
        <v>0</v>
      </c>
      <c r="O404">
        <v>0</v>
      </c>
      <c r="P404" t="str">
        <f>VLOOKUP(A404,zamiana!A:B,2,0)</f>
        <v>ALSTOM (ex. BT) BAU</v>
      </c>
      <c r="Q404" t="e">
        <f>VLOOKUP(C404,wyjątki!C:R,16,0)</f>
        <v>#N/A</v>
      </c>
    </row>
    <row r="405" spans="1:17" hidden="1" x14ac:dyDescent="0.3">
      <c r="A405" t="s">
        <v>529</v>
      </c>
      <c r="B405" t="s">
        <v>942</v>
      </c>
      <c r="C405">
        <v>500567427</v>
      </c>
      <c r="D405" s="2" t="s">
        <v>7402</v>
      </c>
      <c r="E405" s="2">
        <v>45130</v>
      </c>
      <c r="F405" t="s">
        <v>5119</v>
      </c>
      <c r="H405">
        <v>2588</v>
      </c>
      <c r="I405">
        <v>130</v>
      </c>
      <c r="J405">
        <v>1</v>
      </c>
      <c r="K405" t="s">
        <v>77</v>
      </c>
      <c r="L405">
        <v>86.54</v>
      </c>
      <c r="M405" t="s">
        <v>78</v>
      </c>
      <c r="N405">
        <v>0</v>
      </c>
      <c r="O405">
        <v>0</v>
      </c>
      <c r="P405" t="str">
        <f>VLOOKUP(A405,zamiana!A:B,2,0)</f>
        <v>ALSTOM (ex. BT) GOE</v>
      </c>
      <c r="Q405" t="e">
        <f>VLOOKUP(C405,wyjątki!C:R,16,0)</f>
        <v>#N/A</v>
      </c>
    </row>
    <row r="406" spans="1:17" hidden="1" x14ac:dyDescent="0.3">
      <c r="A406" t="s">
        <v>593</v>
      </c>
      <c r="B406" t="s">
        <v>942</v>
      </c>
      <c r="C406" t="s">
        <v>2296</v>
      </c>
      <c r="D406" s="2" t="s">
        <v>2297</v>
      </c>
      <c r="E406" s="2">
        <v>44871</v>
      </c>
      <c r="F406" t="s">
        <v>2377</v>
      </c>
      <c r="H406">
        <v>2588</v>
      </c>
      <c r="I406">
        <v>389</v>
      </c>
      <c r="J406">
        <v>5</v>
      </c>
      <c r="K406" t="s">
        <v>77</v>
      </c>
      <c r="L406">
        <v>86.4</v>
      </c>
      <c r="M406" t="s">
        <v>78</v>
      </c>
      <c r="N406">
        <v>0</v>
      </c>
      <c r="O406">
        <v>0</v>
      </c>
      <c r="P406" t="str">
        <f>VLOOKUP(A406,zamiana!A:B,2,0)</f>
        <v>ALSTOM (ex. BT) WRO</v>
      </c>
      <c r="Q406" t="e">
        <f>VLOOKUP(C406,wyjątki!C:R,16,0)</f>
        <v>#N/A</v>
      </c>
    </row>
    <row r="407" spans="1:17" hidden="1" x14ac:dyDescent="0.3">
      <c r="A407" t="s">
        <v>102</v>
      </c>
      <c r="B407" t="s">
        <v>942</v>
      </c>
      <c r="C407" t="s">
        <v>3292</v>
      </c>
      <c r="D407" s="2" t="s">
        <v>3293</v>
      </c>
      <c r="E407" s="2">
        <v>45002</v>
      </c>
      <c r="F407" t="s">
        <v>3291</v>
      </c>
      <c r="H407">
        <v>2588</v>
      </c>
      <c r="I407">
        <v>258</v>
      </c>
      <c r="J407">
        <v>1</v>
      </c>
      <c r="K407" t="s">
        <v>77</v>
      </c>
      <c r="L407">
        <v>86.31</v>
      </c>
      <c r="M407" t="s">
        <v>78</v>
      </c>
      <c r="N407">
        <v>0</v>
      </c>
      <c r="O407">
        <v>0</v>
      </c>
      <c r="P407" t="str">
        <f>VLOOKUP(A407,zamiana!A:B,2,0)</f>
        <v>ALSTOM KTW</v>
      </c>
      <c r="Q407" t="e">
        <f>VLOOKUP(C407,wyjątki!C:R,16,0)</f>
        <v>#N/A</v>
      </c>
    </row>
    <row r="408" spans="1:17" hidden="1" x14ac:dyDescent="0.3">
      <c r="A408" t="s">
        <v>543</v>
      </c>
      <c r="B408" t="s">
        <v>942</v>
      </c>
      <c r="C408" t="s">
        <v>3494</v>
      </c>
      <c r="D408" s="2" t="s">
        <v>3257</v>
      </c>
      <c r="E408" s="2">
        <v>45023</v>
      </c>
      <c r="F408" t="s">
        <v>3493</v>
      </c>
      <c r="H408">
        <v>2588</v>
      </c>
      <c r="I408">
        <v>237</v>
      </c>
      <c r="J408">
        <v>2</v>
      </c>
      <c r="K408" t="s">
        <v>77</v>
      </c>
      <c r="L408">
        <v>85.88</v>
      </c>
      <c r="M408" t="s">
        <v>78</v>
      </c>
      <c r="N408">
        <v>0</v>
      </c>
      <c r="O408">
        <v>0</v>
      </c>
      <c r="P408" t="str">
        <f>VLOOKUP(A408,zamiana!A:B,2,0)</f>
        <v>ALSTOM (ex. BT) WRO</v>
      </c>
      <c r="Q408" t="e">
        <f>VLOOKUP(C408,wyjątki!C:R,16,0)</f>
        <v>#N/A</v>
      </c>
    </row>
    <row r="409" spans="1:17" hidden="1" x14ac:dyDescent="0.3">
      <c r="A409" t="s">
        <v>102</v>
      </c>
      <c r="B409" t="s">
        <v>942</v>
      </c>
      <c r="C409" t="s">
        <v>3863</v>
      </c>
      <c r="D409" s="2" t="s">
        <v>3864</v>
      </c>
      <c r="E409" s="2">
        <v>45071</v>
      </c>
      <c r="F409" t="s">
        <v>3865</v>
      </c>
      <c r="H409">
        <v>2588</v>
      </c>
      <c r="I409">
        <v>189</v>
      </c>
      <c r="J409">
        <v>1</v>
      </c>
      <c r="K409" t="s">
        <v>77</v>
      </c>
      <c r="L409">
        <v>85.64</v>
      </c>
      <c r="M409" t="s">
        <v>78</v>
      </c>
      <c r="N409">
        <v>0</v>
      </c>
      <c r="O409">
        <v>0</v>
      </c>
      <c r="P409" t="str">
        <f>VLOOKUP(A409,zamiana!A:B,2,0)</f>
        <v>ALSTOM KTW</v>
      </c>
      <c r="Q409" t="e">
        <f>VLOOKUP(C409,wyjątki!C:R,16,0)</f>
        <v>#N/A</v>
      </c>
    </row>
    <row r="410" spans="1:17" hidden="1" x14ac:dyDescent="0.3">
      <c r="A410" t="s">
        <v>107</v>
      </c>
      <c r="B410" t="s">
        <v>942</v>
      </c>
      <c r="C410" t="s">
        <v>390</v>
      </c>
      <c r="D410" s="2" t="s">
        <v>391</v>
      </c>
      <c r="E410" s="2">
        <v>44535</v>
      </c>
      <c r="F410" t="s">
        <v>178</v>
      </c>
      <c r="H410">
        <v>2588</v>
      </c>
      <c r="I410">
        <v>725</v>
      </c>
      <c r="J410">
        <v>1</v>
      </c>
      <c r="K410" t="s">
        <v>77</v>
      </c>
      <c r="L410">
        <v>85.2</v>
      </c>
      <c r="M410" t="s">
        <v>78</v>
      </c>
      <c r="N410">
        <v>0</v>
      </c>
      <c r="O410">
        <v>0</v>
      </c>
      <c r="P410" t="str">
        <f>VLOOKUP(A410,zamiana!A:B,2,0)</f>
        <v>ALSTOM SLZ</v>
      </c>
      <c r="Q410" t="e">
        <f>VLOOKUP(C410,wyjątki!C:R,16,0)</f>
        <v>#N/A</v>
      </c>
    </row>
    <row r="411" spans="1:17" hidden="1" x14ac:dyDescent="0.3">
      <c r="A411" t="s">
        <v>593</v>
      </c>
      <c r="B411" t="s">
        <v>942</v>
      </c>
      <c r="C411" t="s">
        <v>1632</v>
      </c>
      <c r="D411" s="2" t="s">
        <v>1632</v>
      </c>
      <c r="E411" s="2">
        <v>44983</v>
      </c>
      <c r="F411" t="s">
        <v>2907</v>
      </c>
      <c r="H411">
        <v>2588</v>
      </c>
      <c r="I411">
        <v>277</v>
      </c>
      <c r="J411">
        <v>3</v>
      </c>
      <c r="K411" t="s">
        <v>77</v>
      </c>
      <c r="L411">
        <v>84.87</v>
      </c>
      <c r="M411" t="s">
        <v>78</v>
      </c>
      <c r="N411">
        <v>0</v>
      </c>
      <c r="O411">
        <v>0</v>
      </c>
      <c r="P411" t="str">
        <f>VLOOKUP(A411,zamiana!A:B,2,0)</f>
        <v>ALSTOM (ex. BT) WRO</v>
      </c>
      <c r="Q411" t="e">
        <f>VLOOKUP(C411,wyjątki!C:R,16,0)</f>
        <v>#N/A</v>
      </c>
    </row>
    <row r="412" spans="1:17" hidden="1" x14ac:dyDescent="0.3">
      <c r="A412" t="s">
        <v>516</v>
      </c>
      <c r="B412" t="s">
        <v>942</v>
      </c>
      <c r="C412" t="s">
        <v>1643</v>
      </c>
      <c r="D412" s="2" t="s">
        <v>1644</v>
      </c>
      <c r="E412" s="2">
        <v>44893</v>
      </c>
      <c r="F412" t="s">
        <v>2351</v>
      </c>
      <c r="H412">
        <v>2588</v>
      </c>
      <c r="I412">
        <v>367</v>
      </c>
      <c r="J412">
        <v>2</v>
      </c>
      <c r="K412" t="s">
        <v>77</v>
      </c>
      <c r="L412">
        <v>84.48</v>
      </c>
      <c r="M412" t="s">
        <v>78</v>
      </c>
      <c r="N412">
        <v>0</v>
      </c>
      <c r="O412">
        <v>0</v>
      </c>
      <c r="P412" t="str">
        <f>VLOOKUP(A412,zamiana!A:B,2,0)</f>
        <v>ALSTOM KTW</v>
      </c>
      <c r="Q412" t="e">
        <f>VLOOKUP(C412,wyjątki!C:R,16,0)</f>
        <v>#N/A</v>
      </c>
    </row>
    <row r="413" spans="1:17" hidden="1" x14ac:dyDescent="0.3">
      <c r="A413" t="s">
        <v>15</v>
      </c>
      <c r="B413" t="s">
        <v>942</v>
      </c>
      <c r="C413" t="s">
        <v>2960</v>
      </c>
      <c r="D413" s="2" t="s">
        <v>2960</v>
      </c>
      <c r="E413" s="2">
        <v>44980</v>
      </c>
      <c r="F413" t="s">
        <v>2961</v>
      </c>
      <c r="H413">
        <v>2588</v>
      </c>
      <c r="I413">
        <v>280</v>
      </c>
      <c r="J413">
        <v>2</v>
      </c>
      <c r="K413" t="s">
        <v>77</v>
      </c>
      <c r="L413">
        <v>84.28</v>
      </c>
      <c r="M413" t="s">
        <v>78</v>
      </c>
      <c r="N413">
        <v>0</v>
      </c>
      <c r="O413">
        <v>0</v>
      </c>
      <c r="P413" t="str">
        <f>VLOOKUP(A413,zamiana!A:B,2,0)</f>
        <v>ZRE</v>
      </c>
      <c r="Q413" t="e">
        <f>VLOOKUP(C413,wyjątki!C:R,16,0)</f>
        <v>#N/A</v>
      </c>
    </row>
    <row r="414" spans="1:17" hidden="1" x14ac:dyDescent="0.3">
      <c r="A414" t="s">
        <v>576</v>
      </c>
      <c r="B414" t="s">
        <v>942</v>
      </c>
      <c r="C414" t="s">
        <v>3495</v>
      </c>
      <c r="D414" s="2" t="s">
        <v>3496</v>
      </c>
      <c r="E414" s="2">
        <v>45029</v>
      </c>
      <c r="F414" t="s">
        <v>3497</v>
      </c>
      <c r="H414">
        <v>2588</v>
      </c>
      <c r="I414">
        <v>231</v>
      </c>
      <c r="J414">
        <v>7</v>
      </c>
      <c r="K414" t="s">
        <v>77</v>
      </c>
      <c r="L414">
        <v>84.07</v>
      </c>
      <c r="M414" t="s">
        <v>78</v>
      </c>
      <c r="N414">
        <v>0</v>
      </c>
      <c r="O414">
        <v>0</v>
      </c>
      <c r="P414" t="str">
        <f>VLOOKUP(A414,zamiana!A:B,2,0)</f>
        <v>ALSTOM (ex. BT) WRO</v>
      </c>
      <c r="Q414" t="e">
        <f>VLOOKUP(C414,wyjątki!C:R,16,0)</f>
        <v>#N/A</v>
      </c>
    </row>
    <row r="415" spans="1:17" hidden="1" x14ac:dyDescent="0.3">
      <c r="A415" t="s">
        <v>102</v>
      </c>
      <c r="B415" t="s">
        <v>942</v>
      </c>
      <c r="C415" t="s">
        <v>3282</v>
      </c>
      <c r="D415" s="2" t="s">
        <v>3283</v>
      </c>
      <c r="E415" s="2">
        <v>45005</v>
      </c>
      <c r="F415" t="s">
        <v>3278</v>
      </c>
      <c r="H415">
        <v>2588</v>
      </c>
      <c r="I415">
        <v>255</v>
      </c>
      <c r="J415">
        <v>2</v>
      </c>
      <c r="K415" t="s">
        <v>77</v>
      </c>
      <c r="L415">
        <v>83.52</v>
      </c>
      <c r="M415" t="s">
        <v>78</v>
      </c>
      <c r="N415">
        <v>0</v>
      </c>
      <c r="O415">
        <v>0</v>
      </c>
      <c r="P415" t="str">
        <f>VLOOKUP(A415,zamiana!A:B,2,0)</f>
        <v>ALSTOM KTW</v>
      </c>
      <c r="Q415" t="e">
        <f>VLOOKUP(C415,wyjątki!C:R,16,0)</f>
        <v>#N/A</v>
      </c>
    </row>
    <row r="416" spans="1:17" hidden="1" x14ac:dyDescent="0.3">
      <c r="A416" t="s">
        <v>529</v>
      </c>
      <c r="B416" t="s">
        <v>942</v>
      </c>
      <c r="C416">
        <v>500490290</v>
      </c>
      <c r="D416" s="2" t="s">
        <v>7403</v>
      </c>
      <c r="E416" s="2">
        <v>45077</v>
      </c>
      <c r="F416" t="s">
        <v>7404</v>
      </c>
      <c r="H416">
        <v>2588</v>
      </c>
      <c r="I416">
        <v>183</v>
      </c>
      <c r="J416">
        <v>46</v>
      </c>
      <c r="K416" t="s">
        <v>77</v>
      </c>
      <c r="L416">
        <v>83.26</v>
      </c>
      <c r="M416" t="s">
        <v>78</v>
      </c>
      <c r="N416">
        <v>0</v>
      </c>
      <c r="O416">
        <v>0</v>
      </c>
      <c r="P416" t="str">
        <f>VLOOKUP(A416,zamiana!A:B,2,0)</f>
        <v>ALSTOM (ex. BT) GOE</v>
      </c>
      <c r="Q416" t="e">
        <f>VLOOKUP(C416,wyjątki!C:R,16,0)</f>
        <v>#N/A</v>
      </c>
    </row>
    <row r="417" spans="1:17" hidden="1" x14ac:dyDescent="0.3">
      <c r="A417" t="s">
        <v>107</v>
      </c>
      <c r="B417" t="s">
        <v>942</v>
      </c>
      <c r="C417" t="s">
        <v>387</v>
      </c>
      <c r="D417" s="2" t="s">
        <v>388</v>
      </c>
      <c r="E417" s="2">
        <v>44656</v>
      </c>
      <c r="F417" t="s">
        <v>389</v>
      </c>
      <c r="H417">
        <v>2588</v>
      </c>
      <c r="I417">
        <v>604</v>
      </c>
      <c r="J417">
        <v>64</v>
      </c>
      <c r="K417" t="s">
        <v>77</v>
      </c>
      <c r="L417">
        <v>83.2</v>
      </c>
      <c r="M417" t="s">
        <v>78</v>
      </c>
      <c r="N417">
        <v>0</v>
      </c>
      <c r="O417">
        <v>0</v>
      </c>
      <c r="P417" t="str">
        <f>VLOOKUP(A417,zamiana!A:B,2,0)</f>
        <v>ALSTOM SLZ</v>
      </c>
      <c r="Q417" t="e">
        <f>VLOOKUP(C417,wyjątki!C:R,16,0)</f>
        <v>#N/A</v>
      </c>
    </row>
    <row r="418" spans="1:17" hidden="1" x14ac:dyDescent="0.3">
      <c r="A418" t="s">
        <v>107</v>
      </c>
      <c r="B418" t="s">
        <v>942</v>
      </c>
      <c r="C418" t="s">
        <v>1045</v>
      </c>
      <c r="D418" s="2" t="s">
        <v>1046</v>
      </c>
      <c r="E418" s="2">
        <v>44871</v>
      </c>
      <c r="F418" t="s">
        <v>2377</v>
      </c>
      <c r="H418">
        <v>2588</v>
      </c>
      <c r="I418">
        <v>389</v>
      </c>
      <c r="J418">
        <v>25</v>
      </c>
      <c r="K418" t="s">
        <v>77</v>
      </c>
      <c r="L418">
        <v>83</v>
      </c>
      <c r="M418" t="s">
        <v>78</v>
      </c>
      <c r="N418">
        <v>0</v>
      </c>
      <c r="O418">
        <v>0</v>
      </c>
      <c r="P418" t="str">
        <f>VLOOKUP(A418,zamiana!A:B,2,0)</f>
        <v>ALSTOM SLZ</v>
      </c>
      <c r="Q418" t="e">
        <f>VLOOKUP(C418,wyjątki!C:R,16,0)</f>
        <v>#N/A</v>
      </c>
    </row>
    <row r="419" spans="1:17" hidden="1" x14ac:dyDescent="0.3">
      <c r="A419" t="s">
        <v>31</v>
      </c>
      <c r="B419" t="s">
        <v>942</v>
      </c>
      <c r="C419" t="s">
        <v>725</v>
      </c>
      <c r="D419" s="2" t="s">
        <v>726</v>
      </c>
      <c r="E419" s="2">
        <v>44417</v>
      </c>
      <c r="F419" t="s">
        <v>91</v>
      </c>
      <c r="H419">
        <v>2588</v>
      </c>
      <c r="I419">
        <v>843</v>
      </c>
      <c r="J419">
        <v>12</v>
      </c>
      <c r="K419" t="s">
        <v>77</v>
      </c>
      <c r="L419">
        <v>82.68</v>
      </c>
      <c r="M419" t="s">
        <v>78</v>
      </c>
      <c r="N419">
        <v>0</v>
      </c>
      <c r="O419">
        <v>0</v>
      </c>
      <c r="P419" t="str">
        <f>VLOOKUP(A419,zamiana!A:B,2,0)</f>
        <v>HYDRAULIK BAUTEILE</v>
      </c>
      <c r="Q419" t="e">
        <f>VLOOKUP(C419,wyjątki!C:R,16,0)</f>
        <v>#N/A</v>
      </c>
    </row>
    <row r="420" spans="1:17" hidden="1" x14ac:dyDescent="0.3">
      <c r="A420" t="s">
        <v>107</v>
      </c>
      <c r="B420" t="s">
        <v>942</v>
      </c>
      <c r="C420" t="s">
        <v>2135</v>
      </c>
      <c r="D420" s="2" t="s">
        <v>2136</v>
      </c>
      <c r="E420" s="2">
        <v>44924</v>
      </c>
      <c r="F420" t="s">
        <v>2481</v>
      </c>
      <c r="H420">
        <v>2588</v>
      </c>
      <c r="I420">
        <v>336</v>
      </c>
      <c r="J420">
        <v>7</v>
      </c>
      <c r="K420" t="s">
        <v>77</v>
      </c>
      <c r="L420">
        <v>82.67</v>
      </c>
      <c r="M420" t="s">
        <v>78</v>
      </c>
      <c r="N420">
        <v>0</v>
      </c>
      <c r="O420">
        <v>0</v>
      </c>
      <c r="P420" t="str">
        <f>VLOOKUP(A420,zamiana!A:B,2,0)</f>
        <v>ALSTOM SLZ</v>
      </c>
      <c r="Q420" t="e">
        <f>VLOOKUP(C420,wyjątki!C:R,16,0)</f>
        <v>#N/A</v>
      </c>
    </row>
    <row r="421" spans="1:17" hidden="1" x14ac:dyDescent="0.3">
      <c r="A421" t="s">
        <v>554</v>
      </c>
      <c r="B421" t="s">
        <v>942</v>
      </c>
      <c r="C421" t="s">
        <v>571</v>
      </c>
      <c r="D421" s="2" t="s">
        <v>572</v>
      </c>
      <c r="E421" s="2">
        <v>44722</v>
      </c>
      <c r="F421" t="s">
        <v>573</v>
      </c>
      <c r="H421">
        <v>2588</v>
      </c>
      <c r="I421">
        <v>538</v>
      </c>
      <c r="J421">
        <v>4</v>
      </c>
      <c r="K421" t="s">
        <v>77</v>
      </c>
      <c r="L421">
        <v>82.48</v>
      </c>
      <c r="M421" t="s">
        <v>78</v>
      </c>
      <c r="N421">
        <v>0</v>
      </c>
      <c r="O421">
        <v>0</v>
      </c>
      <c r="P421" t="str">
        <f>VLOOKUP(A421,zamiana!A:B,2,0)</f>
        <v>ALSTOM (ex. BT) WRO</v>
      </c>
      <c r="Q421" t="e">
        <f>VLOOKUP(C421,wyjątki!C:R,16,0)</f>
        <v>#N/A</v>
      </c>
    </row>
    <row r="422" spans="1:17" hidden="1" x14ac:dyDescent="0.3">
      <c r="A422" t="s">
        <v>107</v>
      </c>
      <c r="B422" t="s">
        <v>942</v>
      </c>
      <c r="C422" t="s">
        <v>2379</v>
      </c>
      <c r="D422" s="2" t="s">
        <v>2379</v>
      </c>
      <c r="E422" s="2">
        <v>44881</v>
      </c>
      <c r="F422" t="s">
        <v>2380</v>
      </c>
      <c r="H422">
        <v>2588</v>
      </c>
      <c r="I422">
        <v>379</v>
      </c>
      <c r="J422">
        <v>7</v>
      </c>
      <c r="K422" t="s">
        <v>77</v>
      </c>
      <c r="L422">
        <v>81.97</v>
      </c>
      <c r="M422" t="s">
        <v>78</v>
      </c>
      <c r="N422">
        <v>0</v>
      </c>
      <c r="O422">
        <v>0</v>
      </c>
      <c r="P422" t="str">
        <f>VLOOKUP(A422,zamiana!A:B,2,0)</f>
        <v>ALSTOM SLZ</v>
      </c>
      <c r="Q422" t="e">
        <f>VLOOKUP(C422,wyjątki!C:R,16,0)</f>
        <v>#N/A</v>
      </c>
    </row>
    <row r="423" spans="1:17" hidden="1" x14ac:dyDescent="0.3">
      <c r="A423" t="s">
        <v>1981</v>
      </c>
      <c r="B423" t="s">
        <v>942</v>
      </c>
      <c r="C423">
        <v>12494583</v>
      </c>
      <c r="D423" s="2" t="s">
        <v>4080</v>
      </c>
      <c r="E423" s="2">
        <v>45118</v>
      </c>
      <c r="F423" t="s">
        <v>5152</v>
      </c>
      <c r="H423">
        <v>2588</v>
      </c>
      <c r="I423">
        <v>142</v>
      </c>
      <c r="J423">
        <v>3</v>
      </c>
      <c r="K423" t="s">
        <v>77</v>
      </c>
      <c r="L423">
        <v>81.81</v>
      </c>
      <c r="M423" t="s">
        <v>78</v>
      </c>
      <c r="N423">
        <v>0</v>
      </c>
      <c r="O423">
        <v>0</v>
      </c>
      <c r="P423" t="e">
        <f>Q423</f>
        <v>#N/A</v>
      </c>
      <c r="Q423" t="e">
        <f>VLOOKUP(C423,wyjątki!C:R,16,0)</f>
        <v>#N/A</v>
      </c>
    </row>
    <row r="424" spans="1:17" hidden="1" x14ac:dyDescent="0.3">
      <c r="A424" t="s">
        <v>576</v>
      </c>
      <c r="B424" t="s">
        <v>942</v>
      </c>
      <c r="C424" t="s">
        <v>2578</v>
      </c>
      <c r="D424" s="2" t="s">
        <v>2579</v>
      </c>
      <c r="E424" s="2">
        <v>44953</v>
      </c>
      <c r="F424" t="s">
        <v>2748</v>
      </c>
      <c r="H424">
        <v>2588</v>
      </c>
      <c r="I424">
        <v>307</v>
      </c>
      <c r="J424">
        <v>2</v>
      </c>
      <c r="K424" t="s">
        <v>77</v>
      </c>
      <c r="L424">
        <v>81.64</v>
      </c>
      <c r="M424" t="s">
        <v>78</v>
      </c>
      <c r="N424">
        <v>0</v>
      </c>
      <c r="O424">
        <v>0</v>
      </c>
      <c r="P424" t="str">
        <f>VLOOKUP(A424,zamiana!A:B,2,0)</f>
        <v>ALSTOM (ex. BT) WRO</v>
      </c>
      <c r="Q424" t="e">
        <f>VLOOKUP(C424,wyjątki!C:R,16,0)</f>
        <v>#N/A</v>
      </c>
    </row>
    <row r="425" spans="1:17" hidden="1" x14ac:dyDescent="0.3">
      <c r="A425" t="s">
        <v>1143</v>
      </c>
      <c r="B425" t="s">
        <v>942</v>
      </c>
      <c r="C425" t="s">
        <v>2660</v>
      </c>
      <c r="D425" s="2" t="s">
        <v>2100</v>
      </c>
      <c r="E425" s="2">
        <v>45023</v>
      </c>
      <c r="F425" t="s">
        <v>3493</v>
      </c>
      <c r="H425">
        <v>2588</v>
      </c>
      <c r="I425">
        <v>237</v>
      </c>
      <c r="J425">
        <v>1</v>
      </c>
      <c r="K425" t="s">
        <v>77</v>
      </c>
      <c r="L425">
        <v>81.430000000000007</v>
      </c>
      <c r="M425" t="s">
        <v>78</v>
      </c>
      <c r="N425">
        <v>0</v>
      </c>
      <c r="O425">
        <v>0</v>
      </c>
      <c r="P425" t="str">
        <f>VLOOKUP(A425,zamiana!A:B,2,0)</f>
        <v>ALSTOM KTW</v>
      </c>
      <c r="Q425" t="e">
        <f>VLOOKUP(C425,wyjątki!C:R,16,0)</f>
        <v>#N/A</v>
      </c>
    </row>
    <row r="426" spans="1:17" hidden="1" x14ac:dyDescent="0.3">
      <c r="A426" t="s">
        <v>107</v>
      </c>
      <c r="B426" t="s">
        <v>942</v>
      </c>
      <c r="C426" t="s">
        <v>385</v>
      </c>
      <c r="D426" s="2" t="s">
        <v>385</v>
      </c>
      <c r="E426" s="2">
        <v>44651</v>
      </c>
      <c r="F426" t="s">
        <v>386</v>
      </c>
      <c r="H426">
        <v>2588</v>
      </c>
      <c r="I426">
        <v>609</v>
      </c>
      <c r="J426">
        <v>3</v>
      </c>
      <c r="K426" t="s">
        <v>77</v>
      </c>
      <c r="L426">
        <v>81.36</v>
      </c>
      <c r="M426" t="s">
        <v>78</v>
      </c>
      <c r="N426">
        <v>0</v>
      </c>
      <c r="O426">
        <v>0</v>
      </c>
      <c r="P426" t="str">
        <f>VLOOKUP(A426,zamiana!A:B,2,0)</f>
        <v>ALSTOM SLZ</v>
      </c>
      <c r="Q426" t="e">
        <f>VLOOKUP(C426,wyjątki!C:R,16,0)</f>
        <v>#N/A</v>
      </c>
    </row>
    <row r="427" spans="1:17" hidden="1" x14ac:dyDescent="0.3">
      <c r="A427" t="s">
        <v>107</v>
      </c>
      <c r="B427" t="s">
        <v>942</v>
      </c>
      <c r="C427" t="s">
        <v>2509</v>
      </c>
      <c r="D427" s="2" t="s">
        <v>431</v>
      </c>
      <c r="E427" s="2">
        <v>44914</v>
      </c>
      <c r="F427" t="s">
        <v>2505</v>
      </c>
      <c r="H427">
        <v>2588</v>
      </c>
      <c r="I427">
        <v>346</v>
      </c>
      <c r="J427">
        <v>6</v>
      </c>
      <c r="K427" t="s">
        <v>77</v>
      </c>
      <c r="L427">
        <v>81.3</v>
      </c>
      <c r="M427" t="s">
        <v>78</v>
      </c>
      <c r="N427">
        <v>0</v>
      </c>
      <c r="O427">
        <v>0</v>
      </c>
      <c r="P427" t="str">
        <f>VLOOKUP(A427,zamiana!A:B,2,0)</f>
        <v>ALSTOM SLZ</v>
      </c>
      <c r="Q427" t="e">
        <f>VLOOKUP(C427,wyjątki!C:R,16,0)</f>
        <v>#N/A</v>
      </c>
    </row>
    <row r="428" spans="1:17" hidden="1" x14ac:dyDescent="0.3">
      <c r="A428" t="s">
        <v>15</v>
      </c>
      <c r="B428" t="s">
        <v>942</v>
      </c>
      <c r="C428" t="s">
        <v>3498</v>
      </c>
      <c r="D428" s="2" t="s">
        <v>3499</v>
      </c>
      <c r="E428" s="2">
        <v>45030</v>
      </c>
      <c r="F428" t="s">
        <v>3500</v>
      </c>
      <c r="H428">
        <v>2588</v>
      </c>
      <c r="I428">
        <v>230</v>
      </c>
      <c r="J428">
        <v>1</v>
      </c>
      <c r="K428" t="s">
        <v>77</v>
      </c>
      <c r="L428">
        <v>80.8</v>
      </c>
      <c r="M428" t="s">
        <v>78</v>
      </c>
      <c r="N428">
        <v>0</v>
      </c>
      <c r="O428">
        <v>0</v>
      </c>
      <c r="P428" t="e">
        <f>Q428</f>
        <v>#N/A</v>
      </c>
      <c r="Q428" t="e">
        <f>VLOOKUP(C428,wyjątki!C:R,16,0)</f>
        <v>#N/A</v>
      </c>
    </row>
    <row r="429" spans="1:17" hidden="1" x14ac:dyDescent="0.3">
      <c r="A429" t="s">
        <v>1334</v>
      </c>
      <c r="B429" t="s">
        <v>942</v>
      </c>
      <c r="C429" t="s">
        <v>3503</v>
      </c>
      <c r="D429" s="2" t="s">
        <v>1333</v>
      </c>
      <c r="E429" s="2">
        <v>44938</v>
      </c>
      <c r="F429" t="s">
        <v>3502</v>
      </c>
      <c r="H429">
        <v>2588</v>
      </c>
      <c r="I429">
        <v>322</v>
      </c>
      <c r="J429">
        <v>7</v>
      </c>
      <c r="K429" t="s">
        <v>77</v>
      </c>
      <c r="L429">
        <v>80.569999999999993</v>
      </c>
      <c r="M429" t="s">
        <v>78</v>
      </c>
      <c r="N429">
        <v>0</v>
      </c>
      <c r="O429">
        <v>0</v>
      </c>
      <c r="P429" t="str">
        <f>VLOOKUP(A429,zamiana!A:B,2,0)</f>
        <v>ALSTOM REI</v>
      </c>
      <c r="Q429" t="e">
        <f>VLOOKUP(C429,wyjątki!C:R,16,0)</f>
        <v>#N/A</v>
      </c>
    </row>
    <row r="430" spans="1:17" hidden="1" x14ac:dyDescent="0.3">
      <c r="A430" t="s">
        <v>1334</v>
      </c>
      <c r="B430" t="s">
        <v>942</v>
      </c>
      <c r="C430" t="s">
        <v>3501</v>
      </c>
      <c r="D430" s="2" t="s">
        <v>1333</v>
      </c>
      <c r="E430" s="2">
        <v>44938</v>
      </c>
      <c r="F430" t="s">
        <v>3502</v>
      </c>
      <c r="H430">
        <v>2588</v>
      </c>
      <c r="I430">
        <v>322</v>
      </c>
      <c r="J430">
        <v>7</v>
      </c>
      <c r="K430" t="s">
        <v>77</v>
      </c>
      <c r="L430">
        <v>80.569999999999993</v>
      </c>
      <c r="M430" t="s">
        <v>78</v>
      </c>
      <c r="N430">
        <v>0</v>
      </c>
      <c r="O430">
        <v>0</v>
      </c>
      <c r="P430" t="str">
        <f>VLOOKUP(A430,zamiana!A:B,2,0)</f>
        <v>ALSTOM REI</v>
      </c>
      <c r="Q430" t="e">
        <f>VLOOKUP(C430,wyjątki!C:R,16,0)</f>
        <v>#N/A</v>
      </c>
    </row>
    <row r="431" spans="1:17" hidden="1" x14ac:dyDescent="0.3">
      <c r="A431" t="s">
        <v>529</v>
      </c>
      <c r="B431" t="s">
        <v>942</v>
      </c>
      <c r="C431">
        <v>500187577</v>
      </c>
      <c r="D431" s="2" t="s">
        <v>7405</v>
      </c>
      <c r="E431" s="2">
        <v>45077</v>
      </c>
      <c r="F431" t="s">
        <v>7404</v>
      </c>
      <c r="H431">
        <v>2588</v>
      </c>
      <c r="I431">
        <v>183</v>
      </c>
      <c r="J431">
        <v>38</v>
      </c>
      <c r="K431" t="s">
        <v>77</v>
      </c>
      <c r="L431">
        <v>80.56</v>
      </c>
      <c r="M431" t="s">
        <v>78</v>
      </c>
      <c r="N431">
        <v>0</v>
      </c>
      <c r="O431">
        <v>0</v>
      </c>
      <c r="P431" t="str">
        <f>VLOOKUP(A431,zamiana!A:B,2,0)</f>
        <v>ALSTOM (ex. BT) GOE</v>
      </c>
      <c r="Q431" t="e">
        <f>VLOOKUP(C431,wyjątki!C:R,16,0)</f>
        <v>#N/A</v>
      </c>
    </row>
    <row r="432" spans="1:17" hidden="1" x14ac:dyDescent="0.3">
      <c r="A432" t="s">
        <v>76</v>
      </c>
      <c r="B432" t="s">
        <v>942</v>
      </c>
      <c r="C432" t="s">
        <v>3388</v>
      </c>
      <c r="D432" s="2" t="s">
        <v>87</v>
      </c>
      <c r="E432" s="2">
        <v>45107</v>
      </c>
      <c r="F432" t="s">
        <v>4199</v>
      </c>
      <c r="H432">
        <v>2588</v>
      </c>
      <c r="I432">
        <v>153</v>
      </c>
      <c r="J432">
        <v>2</v>
      </c>
      <c r="K432" t="s">
        <v>77</v>
      </c>
      <c r="L432">
        <v>80.44</v>
      </c>
      <c r="M432" t="s">
        <v>78</v>
      </c>
      <c r="N432">
        <v>0</v>
      </c>
      <c r="O432">
        <v>0</v>
      </c>
      <c r="P432" t="str">
        <f>VLOOKUP(A432,zamiana!A:B,2,0)</f>
        <v>ALSTOM BCN</v>
      </c>
      <c r="Q432" t="e">
        <f>VLOOKUP(C432,wyjątki!C:R,16,0)</f>
        <v>#N/A</v>
      </c>
    </row>
    <row r="433" spans="1:17" hidden="1" x14ac:dyDescent="0.3">
      <c r="A433" t="s">
        <v>107</v>
      </c>
      <c r="B433" t="s">
        <v>942</v>
      </c>
      <c r="C433" t="s">
        <v>382</v>
      </c>
      <c r="D433" s="2" t="s">
        <v>383</v>
      </c>
      <c r="E433" s="2">
        <v>44641</v>
      </c>
      <c r="F433" t="s">
        <v>384</v>
      </c>
      <c r="H433">
        <v>2588</v>
      </c>
      <c r="I433">
        <v>619</v>
      </c>
      <c r="J433">
        <v>1</v>
      </c>
      <c r="K433" t="s">
        <v>77</v>
      </c>
      <c r="L433">
        <v>80.3</v>
      </c>
      <c r="M433" t="s">
        <v>78</v>
      </c>
      <c r="N433">
        <v>0</v>
      </c>
      <c r="O433">
        <v>0</v>
      </c>
      <c r="P433" t="str">
        <f>VLOOKUP(A433,zamiana!A:B,2,0)</f>
        <v>ALSTOM SLZ</v>
      </c>
      <c r="Q433" t="e">
        <f>VLOOKUP(C433,wyjątki!C:R,16,0)</f>
        <v>#N/A</v>
      </c>
    </row>
    <row r="434" spans="1:17" hidden="1" x14ac:dyDescent="0.3">
      <c r="A434" t="s">
        <v>487</v>
      </c>
      <c r="B434" t="s">
        <v>942</v>
      </c>
      <c r="C434" t="s">
        <v>491</v>
      </c>
      <c r="D434" s="2" t="s">
        <v>492</v>
      </c>
      <c r="E434" s="2">
        <v>44998</v>
      </c>
      <c r="F434" t="s">
        <v>3313</v>
      </c>
      <c r="H434">
        <v>2588</v>
      </c>
      <c r="I434">
        <v>262</v>
      </c>
      <c r="J434">
        <v>1</v>
      </c>
      <c r="K434" t="s">
        <v>77</v>
      </c>
      <c r="L434">
        <v>80.09</v>
      </c>
      <c r="M434" t="s">
        <v>78</v>
      </c>
      <c r="N434">
        <v>0</v>
      </c>
      <c r="O434">
        <v>0</v>
      </c>
      <c r="P434" t="str">
        <f>VLOOKUP(A434,zamiana!A:B,2,0)</f>
        <v>ALSTOM SLZ</v>
      </c>
      <c r="Q434" t="e">
        <f>VLOOKUP(C434,wyjątki!C:R,16,0)</f>
        <v>#N/A</v>
      </c>
    </row>
    <row r="435" spans="1:17" hidden="1" x14ac:dyDescent="0.3">
      <c r="A435" t="s">
        <v>475</v>
      </c>
      <c r="B435" t="s">
        <v>942</v>
      </c>
      <c r="C435" t="s">
        <v>484</v>
      </c>
      <c r="D435" s="2" t="s">
        <v>170</v>
      </c>
      <c r="E435" s="2">
        <v>44497</v>
      </c>
      <c r="F435" t="s">
        <v>485</v>
      </c>
      <c r="H435">
        <v>2588</v>
      </c>
      <c r="I435">
        <v>763</v>
      </c>
      <c r="J435">
        <v>1</v>
      </c>
      <c r="K435" t="s">
        <v>77</v>
      </c>
      <c r="L435">
        <v>80.05</v>
      </c>
      <c r="M435" t="s">
        <v>78</v>
      </c>
      <c r="N435">
        <v>0</v>
      </c>
      <c r="O435">
        <v>0</v>
      </c>
      <c r="P435" t="str">
        <f>VLOOKUP(A435,zamiana!A:B,2,0)</f>
        <v>ALSTOM SLZ</v>
      </c>
      <c r="Q435" t="e">
        <f>VLOOKUP(C435,wyjątki!C:R,16,0)</f>
        <v>#N/A</v>
      </c>
    </row>
    <row r="436" spans="1:17" hidden="1" x14ac:dyDescent="0.3">
      <c r="A436" t="s">
        <v>107</v>
      </c>
      <c r="B436" t="s">
        <v>942</v>
      </c>
      <c r="C436" t="s">
        <v>195</v>
      </c>
      <c r="D436" s="2" t="s">
        <v>196</v>
      </c>
      <c r="E436" s="2">
        <v>44781</v>
      </c>
      <c r="F436" t="s">
        <v>381</v>
      </c>
      <c r="H436">
        <v>2588</v>
      </c>
      <c r="I436">
        <v>479</v>
      </c>
      <c r="J436">
        <v>5</v>
      </c>
      <c r="K436" t="s">
        <v>77</v>
      </c>
      <c r="L436">
        <v>79.599999999999994</v>
      </c>
      <c r="M436" t="s">
        <v>78</v>
      </c>
      <c r="N436">
        <v>0</v>
      </c>
      <c r="O436">
        <v>0</v>
      </c>
      <c r="P436" t="str">
        <f>VLOOKUP(A436,zamiana!A:B,2,0)</f>
        <v>ALSTOM SLZ</v>
      </c>
      <c r="Q436" t="e">
        <f>VLOOKUP(C436,wyjątki!C:R,16,0)</f>
        <v>#N/A</v>
      </c>
    </row>
    <row r="437" spans="1:17" hidden="1" x14ac:dyDescent="0.3">
      <c r="A437" t="s">
        <v>102</v>
      </c>
      <c r="B437" t="s">
        <v>942</v>
      </c>
      <c r="C437" t="s">
        <v>2423</v>
      </c>
      <c r="D437" s="2" t="s">
        <v>2424</v>
      </c>
      <c r="E437" s="2">
        <v>44995</v>
      </c>
      <c r="F437" t="s">
        <v>3315</v>
      </c>
      <c r="H437">
        <v>2588</v>
      </c>
      <c r="I437">
        <v>265</v>
      </c>
      <c r="J437">
        <v>1</v>
      </c>
      <c r="K437" t="s">
        <v>77</v>
      </c>
      <c r="L437">
        <v>78.760000000000005</v>
      </c>
      <c r="M437" t="s">
        <v>78</v>
      </c>
      <c r="N437">
        <v>0</v>
      </c>
      <c r="O437">
        <v>0</v>
      </c>
      <c r="P437" t="str">
        <f>VLOOKUP(A437,zamiana!A:B,2,0)</f>
        <v>ALSTOM KTW</v>
      </c>
      <c r="Q437" t="e">
        <f>VLOOKUP(C437,wyjątki!C:R,16,0)</f>
        <v>#N/A</v>
      </c>
    </row>
    <row r="438" spans="1:17" hidden="1" x14ac:dyDescent="0.3">
      <c r="A438" t="s">
        <v>107</v>
      </c>
      <c r="B438" t="s">
        <v>942</v>
      </c>
      <c r="C438" t="s">
        <v>377</v>
      </c>
      <c r="D438" s="2" t="s">
        <v>378</v>
      </c>
      <c r="E438" s="2">
        <v>44819</v>
      </c>
      <c r="F438" t="s">
        <v>379</v>
      </c>
      <c r="H438">
        <v>2588</v>
      </c>
      <c r="I438">
        <v>441</v>
      </c>
      <c r="J438">
        <v>4</v>
      </c>
      <c r="K438" t="s">
        <v>77</v>
      </c>
      <c r="L438">
        <v>77.319999999999993</v>
      </c>
      <c r="M438" t="s">
        <v>78</v>
      </c>
      <c r="N438">
        <v>0</v>
      </c>
      <c r="O438">
        <v>0</v>
      </c>
      <c r="P438" t="str">
        <f>VLOOKUP(A438,zamiana!A:B,2,0)</f>
        <v>ALSTOM SLZ</v>
      </c>
      <c r="Q438" t="e">
        <f>VLOOKUP(C438,wyjątki!C:R,16,0)</f>
        <v>#N/A</v>
      </c>
    </row>
    <row r="439" spans="1:17" hidden="1" x14ac:dyDescent="0.3">
      <c r="A439" t="s">
        <v>107</v>
      </c>
      <c r="B439" t="s">
        <v>942</v>
      </c>
      <c r="C439" t="s">
        <v>2510</v>
      </c>
      <c r="D439" s="2" t="s">
        <v>2510</v>
      </c>
      <c r="E439" s="2">
        <v>44916</v>
      </c>
      <c r="F439" t="s">
        <v>2486</v>
      </c>
      <c r="H439">
        <v>2588</v>
      </c>
      <c r="I439">
        <v>344</v>
      </c>
      <c r="J439">
        <v>6</v>
      </c>
      <c r="K439" t="s">
        <v>77</v>
      </c>
      <c r="L439">
        <v>77.28</v>
      </c>
      <c r="M439" t="s">
        <v>78</v>
      </c>
      <c r="N439">
        <v>0</v>
      </c>
      <c r="O439">
        <v>0</v>
      </c>
      <c r="P439" t="str">
        <f>VLOOKUP(A439,zamiana!A:B,2,0)</f>
        <v>ALSTOM SLZ</v>
      </c>
      <c r="Q439" t="e">
        <f>VLOOKUP(C439,wyjątki!C:R,16,0)</f>
        <v>#N/A</v>
      </c>
    </row>
    <row r="440" spans="1:17" hidden="1" x14ac:dyDescent="0.3">
      <c r="A440" t="s">
        <v>529</v>
      </c>
      <c r="B440" t="s">
        <v>942</v>
      </c>
      <c r="C440">
        <v>500613334</v>
      </c>
      <c r="D440" s="2" t="s">
        <v>2572</v>
      </c>
      <c r="E440" s="2">
        <v>44946</v>
      </c>
      <c r="F440" t="s">
        <v>2749</v>
      </c>
      <c r="H440">
        <v>2588</v>
      </c>
      <c r="I440">
        <v>314</v>
      </c>
      <c r="J440">
        <v>1</v>
      </c>
      <c r="K440" t="s">
        <v>77</v>
      </c>
      <c r="L440">
        <v>76.69</v>
      </c>
      <c r="M440" t="s">
        <v>78</v>
      </c>
      <c r="N440">
        <v>0</v>
      </c>
      <c r="O440">
        <v>0</v>
      </c>
      <c r="P440" t="str">
        <f>VLOOKUP(A440,zamiana!A:B,2,0)</f>
        <v>ALSTOM (ex. BT) GOE</v>
      </c>
      <c r="Q440" t="e">
        <f>VLOOKUP(C440,wyjątki!C:R,16,0)</f>
        <v>#N/A</v>
      </c>
    </row>
    <row r="441" spans="1:17" hidden="1" x14ac:dyDescent="0.3">
      <c r="A441" t="s">
        <v>102</v>
      </c>
      <c r="B441" t="s">
        <v>942</v>
      </c>
      <c r="C441" t="s">
        <v>3289</v>
      </c>
      <c r="D441" s="2" t="s">
        <v>3290</v>
      </c>
      <c r="E441" s="2">
        <v>45002</v>
      </c>
      <c r="F441" t="s">
        <v>3291</v>
      </c>
      <c r="H441">
        <v>2588</v>
      </c>
      <c r="I441">
        <v>258</v>
      </c>
      <c r="J441">
        <v>1</v>
      </c>
      <c r="K441" t="s">
        <v>77</v>
      </c>
      <c r="L441">
        <v>76.290000000000006</v>
      </c>
      <c r="M441" t="s">
        <v>78</v>
      </c>
      <c r="N441">
        <v>0</v>
      </c>
      <c r="O441">
        <v>0</v>
      </c>
      <c r="P441" t="str">
        <f>VLOOKUP(A441,zamiana!A:B,2,0)</f>
        <v>ALSTOM KTW</v>
      </c>
      <c r="Q441" t="e">
        <f>VLOOKUP(C441,wyjątki!C:R,16,0)</f>
        <v>#N/A</v>
      </c>
    </row>
    <row r="442" spans="1:17" hidden="1" x14ac:dyDescent="0.3">
      <c r="A442" t="s">
        <v>31</v>
      </c>
      <c r="B442" t="s">
        <v>942</v>
      </c>
      <c r="C442" t="s">
        <v>721</v>
      </c>
      <c r="D442" s="2" t="s">
        <v>722</v>
      </c>
      <c r="E442" s="2">
        <v>44790</v>
      </c>
      <c r="F442" t="s">
        <v>723</v>
      </c>
      <c r="H442">
        <v>2588</v>
      </c>
      <c r="I442">
        <v>470</v>
      </c>
      <c r="J442">
        <v>29</v>
      </c>
      <c r="K442" t="s">
        <v>77</v>
      </c>
      <c r="L442">
        <v>76.27</v>
      </c>
      <c r="M442" t="s">
        <v>78</v>
      </c>
      <c r="N442">
        <v>0</v>
      </c>
      <c r="O442">
        <v>0</v>
      </c>
      <c r="P442" t="str">
        <f>VLOOKUP(A442,zamiana!A:B,2,0)</f>
        <v>HYDRAULIK BAUTEILE</v>
      </c>
      <c r="Q442" t="e">
        <f>VLOOKUP(C442,wyjątki!C:R,16,0)</f>
        <v>#N/A</v>
      </c>
    </row>
    <row r="443" spans="1:17" hidden="1" x14ac:dyDescent="0.3">
      <c r="A443" t="s">
        <v>32</v>
      </c>
      <c r="B443" t="s">
        <v>942</v>
      </c>
      <c r="C443" t="s">
        <v>2750</v>
      </c>
      <c r="D443" s="2" t="s">
        <v>2751</v>
      </c>
      <c r="E443" s="2">
        <v>44943</v>
      </c>
      <c r="F443" t="s">
        <v>2752</v>
      </c>
      <c r="H443">
        <v>2588</v>
      </c>
      <c r="I443">
        <v>317</v>
      </c>
      <c r="J443">
        <v>5</v>
      </c>
      <c r="K443" t="s">
        <v>77</v>
      </c>
      <c r="L443">
        <v>74.349999999999994</v>
      </c>
      <c r="M443" t="s">
        <v>78</v>
      </c>
      <c r="N443">
        <v>0</v>
      </c>
      <c r="O443">
        <v>0</v>
      </c>
      <c r="P443" t="str">
        <f>VLOOKUP(A443,zamiana!A:B,2,0)</f>
        <v>MAXCESS</v>
      </c>
      <c r="Q443" t="e">
        <f>VLOOKUP(C443,wyjątki!C:R,16,0)</f>
        <v>#N/A</v>
      </c>
    </row>
    <row r="444" spans="1:17" hidden="1" x14ac:dyDescent="0.3">
      <c r="A444" t="s">
        <v>529</v>
      </c>
      <c r="B444" t="s">
        <v>942</v>
      </c>
      <c r="C444">
        <v>500607661</v>
      </c>
      <c r="D444" s="2">
        <v>500607661</v>
      </c>
      <c r="E444" s="2">
        <v>44991</v>
      </c>
      <c r="F444" t="s">
        <v>3338</v>
      </c>
      <c r="H444">
        <v>2588</v>
      </c>
      <c r="I444">
        <v>269</v>
      </c>
      <c r="J444">
        <v>1</v>
      </c>
      <c r="K444" t="s">
        <v>77</v>
      </c>
      <c r="L444">
        <v>73.599999999999994</v>
      </c>
      <c r="M444" t="s">
        <v>78</v>
      </c>
      <c r="N444">
        <v>0</v>
      </c>
      <c r="O444">
        <v>0</v>
      </c>
      <c r="P444" t="str">
        <f>VLOOKUP(A444,zamiana!A:B,2,0)</f>
        <v>ALSTOM (ex. BT) GOE</v>
      </c>
      <c r="Q444" t="e">
        <f>VLOOKUP(C444,wyjątki!C:R,16,0)</f>
        <v>#N/A</v>
      </c>
    </row>
    <row r="445" spans="1:17" hidden="1" x14ac:dyDescent="0.3">
      <c r="A445" t="s">
        <v>30</v>
      </c>
      <c r="B445" t="s">
        <v>942</v>
      </c>
      <c r="C445" t="s">
        <v>2707</v>
      </c>
      <c r="D445" s="2" t="s">
        <v>2706</v>
      </c>
      <c r="E445" s="2">
        <v>45063</v>
      </c>
      <c r="F445" t="s">
        <v>3824</v>
      </c>
      <c r="H445">
        <v>2588</v>
      </c>
      <c r="I445">
        <v>197</v>
      </c>
      <c r="J445">
        <v>2</v>
      </c>
      <c r="K445" t="s">
        <v>77</v>
      </c>
      <c r="L445">
        <v>73.48</v>
      </c>
      <c r="M445" t="s">
        <v>78</v>
      </c>
      <c r="N445">
        <v>0</v>
      </c>
      <c r="O445">
        <v>0</v>
      </c>
      <c r="P445" t="str">
        <f>VLOOKUP(A445,zamiana!A:B,2,0)</f>
        <v>ALSTOM VPF</v>
      </c>
      <c r="Q445" t="str">
        <f>VLOOKUP(C445,wyjątki!C:R,16,0)</f>
        <v>wyjątek ABA</v>
      </c>
    </row>
    <row r="446" spans="1:17" hidden="1" x14ac:dyDescent="0.3">
      <c r="A446" t="s">
        <v>107</v>
      </c>
      <c r="B446" t="s">
        <v>942</v>
      </c>
      <c r="C446" t="s">
        <v>375</v>
      </c>
      <c r="D446" s="2" t="s">
        <v>375</v>
      </c>
      <c r="E446" s="2">
        <v>44742</v>
      </c>
      <c r="F446" t="s">
        <v>376</v>
      </c>
      <c r="H446">
        <v>2588</v>
      </c>
      <c r="I446">
        <v>518</v>
      </c>
      <c r="J446">
        <v>1</v>
      </c>
      <c r="K446" t="s">
        <v>77</v>
      </c>
      <c r="L446">
        <v>73.17</v>
      </c>
      <c r="M446" t="s">
        <v>78</v>
      </c>
      <c r="N446">
        <v>0</v>
      </c>
      <c r="O446">
        <v>0</v>
      </c>
      <c r="P446" t="str">
        <f>VLOOKUP(A446,zamiana!A:B,2,0)</f>
        <v>ALSTOM SLZ</v>
      </c>
      <c r="Q446" t="e">
        <f>VLOOKUP(C446,wyjątki!C:R,16,0)</f>
        <v>#N/A</v>
      </c>
    </row>
    <row r="447" spans="1:17" hidden="1" x14ac:dyDescent="0.3">
      <c r="A447" t="s">
        <v>76</v>
      </c>
      <c r="B447" t="s">
        <v>942</v>
      </c>
      <c r="C447" t="s">
        <v>5070</v>
      </c>
      <c r="D447" s="2" t="s">
        <v>87</v>
      </c>
      <c r="E447" s="2">
        <v>45113</v>
      </c>
      <c r="F447" t="s">
        <v>5153</v>
      </c>
      <c r="H447">
        <v>2588</v>
      </c>
      <c r="I447">
        <v>147</v>
      </c>
      <c r="J447">
        <v>2</v>
      </c>
      <c r="K447" t="s">
        <v>77</v>
      </c>
      <c r="L447">
        <v>73.099999999999994</v>
      </c>
      <c r="M447" t="s">
        <v>78</v>
      </c>
      <c r="N447">
        <v>0</v>
      </c>
      <c r="O447">
        <v>0</v>
      </c>
      <c r="P447" t="str">
        <f>VLOOKUP(A447,zamiana!A:B,2,0)</f>
        <v>ALSTOM BCN</v>
      </c>
      <c r="Q447" t="e">
        <f>VLOOKUP(C447,wyjątki!C:R,16,0)</f>
        <v>#N/A</v>
      </c>
    </row>
    <row r="448" spans="1:17" hidden="1" x14ac:dyDescent="0.3">
      <c r="A448" t="s">
        <v>955</v>
      </c>
      <c r="B448" t="s">
        <v>942</v>
      </c>
      <c r="C448" t="s">
        <v>5009</v>
      </c>
      <c r="D448" s="2" t="s">
        <v>5010</v>
      </c>
      <c r="E448" s="2">
        <v>45152</v>
      </c>
      <c r="F448" t="s">
        <v>7363</v>
      </c>
      <c r="H448">
        <v>2588</v>
      </c>
      <c r="I448">
        <v>108</v>
      </c>
      <c r="J448">
        <v>4</v>
      </c>
      <c r="K448" t="s">
        <v>77</v>
      </c>
      <c r="L448">
        <v>73.040000000000006</v>
      </c>
      <c r="M448" t="s">
        <v>78</v>
      </c>
      <c r="N448">
        <v>0</v>
      </c>
      <c r="O448">
        <v>0</v>
      </c>
      <c r="P448" t="str">
        <f>VLOOKUP(A448,zamiana!A:B,2,0)</f>
        <v>ALSTOM (ex. BT) CZL</v>
      </c>
      <c r="Q448" t="e">
        <f>VLOOKUP(C448,wyjątki!C:R,16,0)</f>
        <v>#N/A</v>
      </c>
    </row>
    <row r="449" spans="1:17" hidden="1" x14ac:dyDescent="0.3">
      <c r="A449" t="s">
        <v>31</v>
      </c>
      <c r="B449" t="s">
        <v>942</v>
      </c>
      <c r="C449" t="s">
        <v>2966</v>
      </c>
      <c r="D449" s="2" t="s">
        <v>2967</v>
      </c>
      <c r="E449" s="2">
        <v>44970</v>
      </c>
      <c r="F449" t="s">
        <v>2968</v>
      </c>
      <c r="H449">
        <v>2588</v>
      </c>
      <c r="I449">
        <v>290</v>
      </c>
      <c r="J449">
        <v>1</v>
      </c>
      <c r="K449" t="s">
        <v>77</v>
      </c>
      <c r="L449">
        <v>72.95</v>
      </c>
      <c r="M449" t="s">
        <v>78</v>
      </c>
      <c r="N449">
        <v>0</v>
      </c>
      <c r="O449">
        <v>0</v>
      </c>
      <c r="P449" t="str">
        <f>VLOOKUP(A449,zamiana!A:B,2,0)</f>
        <v>HYDRAULIK BAUTEILE</v>
      </c>
      <c r="Q449" t="e">
        <f>VLOOKUP(C449,wyjątki!C:R,16,0)</f>
        <v>#N/A</v>
      </c>
    </row>
    <row r="450" spans="1:17" hidden="1" x14ac:dyDescent="0.3">
      <c r="A450" t="s">
        <v>107</v>
      </c>
      <c r="B450" t="s">
        <v>942</v>
      </c>
      <c r="C450" t="s">
        <v>2404</v>
      </c>
      <c r="D450" s="2" t="s">
        <v>2405</v>
      </c>
      <c r="E450" s="2">
        <v>45055</v>
      </c>
      <c r="F450" t="s">
        <v>3846</v>
      </c>
      <c r="H450">
        <v>2588</v>
      </c>
      <c r="I450">
        <v>205</v>
      </c>
      <c r="J450">
        <v>1</v>
      </c>
      <c r="K450" t="s">
        <v>77</v>
      </c>
      <c r="L450">
        <v>72.78</v>
      </c>
      <c r="M450" t="s">
        <v>78</v>
      </c>
      <c r="N450">
        <v>0</v>
      </c>
      <c r="O450">
        <v>0</v>
      </c>
      <c r="P450" t="str">
        <f>VLOOKUP(A450,zamiana!A:B,2,0)</f>
        <v>ALSTOM SLZ</v>
      </c>
      <c r="Q450" t="e">
        <f>VLOOKUP(C450,wyjątki!C:R,16,0)</f>
        <v>#N/A</v>
      </c>
    </row>
    <row r="451" spans="1:17" hidden="1" x14ac:dyDescent="0.3">
      <c r="A451" t="s">
        <v>529</v>
      </c>
      <c r="B451" t="s">
        <v>942</v>
      </c>
      <c r="C451">
        <v>500493168</v>
      </c>
      <c r="D451" s="2" t="s">
        <v>6734</v>
      </c>
      <c r="E451" s="2">
        <v>45079</v>
      </c>
      <c r="F451" t="s">
        <v>3775</v>
      </c>
      <c r="H451">
        <v>2588</v>
      </c>
      <c r="I451">
        <v>181</v>
      </c>
      <c r="J451">
        <v>40</v>
      </c>
      <c r="K451" t="s">
        <v>77</v>
      </c>
      <c r="L451">
        <v>72</v>
      </c>
      <c r="M451" t="s">
        <v>78</v>
      </c>
      <c r="N451">
        <v>0</v>
      </c>
      <c r="O451">
        <v>0</v>
      </c>
      <c r="P451" t="str">
        <f>VLOOKUP(A451,zamiana!A:B,2,0)</f>
        <v>ALSTOM (ex. BT) GOE</v>
      </c>
      <c r="Q451" t="e">
        <f>VLOOKUP(C451,wyjątki!C:R,16,0)</f>
        <v>#N/A</v>
      </c>
    </row>
    <row r="452" spans="1:17" hidden="1" x14ac:dyDescent="0.3">
      <c r="A452" t="s">
        <v>107</v>
      </c>
      <c r="B452" t="s">
        <v>942</v>
      </c>
      <c r="C452" t="s">
        <v>374</v>
      </c>
      <c r="D452" s="2" t="s">
        <v>374</v>
      </c>
      <c r="E452" s="2">
        <v>44631</v>
      </c>
      <c r="F452" t="s">
        <v>171</v>
      </c>
      <c r="H452">
        <v>2588</v>
      </c>
      <c r="I452">
        <v>629</v>
      </c>
      <c r="J452">
        <v>1</v>
      </c>
      <c r="K452" t="s">
        <v>77</v>
      </c>
      <c r="L452">
        <v>71.930000000000007</v>
      </c>
      <c r="M452" t="s">
        <v>78</v>
      </c>
      <c r="N452">
        <v>0</v>
      </c>
      <c r="O452">
        <v>0</v>
      </c>
      <c r="P452" t="str">
        <f>VLOOKUP(A452,zamiana!A:B,2,0)</f>
        <v>ALSTOM SLZ</v>
      </c>
      <c r="Q452" t="e">
        <f>VLOOKUP(C452,wyjątki!C:R,16,0)</f>
        <v>#N/A</v>
      </c>
    </row>
    <row r="453" spans="1:17" hidden="1" x14ac:dyDescent="0.3">
      <c r="A453" t="s">
        <v>15</v>
      </c>
      <c r="B453" t="s">
        <v>942</v>
      </c>
      <c r="C453" t="s">
        <v>3230</v>
      </c>
      <c r="D453" s="2" t="s">
        <v>3231</v>
      </c>
      <c r="E453" s="2">
        <v>45028</v>
      </c>
      <c r="F453" t="s">
        <v>3504</v>
      </c>
      <c r="H453">
        <v>2588</v>
      </c>
      <c r="I453">
        <v>232</v>
      </c>
      <c r="J453">
        <v>2</v>
      </c>
      <c r="K453" t="s">
        <v>77</v>
      </c>
      <c r="L453">
        <v>71.92</v>
      </c>
      <c r="M453" t="s">
        <v>78</v>
      </c>
      <c r="N453">
        <v>0</v>
      </c>
      <c r="O453">
        <v>0</v>
      </c>
      <c r="P453" t="str">
        <f>VLOOKUP(A453,zamiana!A:B,2,0)</f>
        <v>ZRE</v>
      </c>
      <c r="Q453" t="e">
        <f>VLOOKUP(C453,wyjątki!C:R,16,0)</f>
        <v>#N/A</v>
      </c>
    </row>
    <row r="454" spans="1:17" hidden="1" x14ac:dyDescent="0.3">
      <c r="A454" t="s">
        <v>35</v>
      </c>
      <c r="B454" t="s">
        <v>942</v>
      </c>
      <c r="C454" t="s">
        <v>889</v>
      </c>
      <c r="D454" s="2" t="s">
        <v>890</v>
      </c>
      <c r="E454" s="2">
        <v>44796</v>
      </c>
      <c r="F454" t="s">
        <v>891</v>
      </c>
      <c r="H454">
        <v>2588</v>
      </c>
      <c r="I454">
        <v>464</v>
      </c>
      <c r="J454">
        <v>1</v>
      </c>
      <c r="K454" t="s">
        <v>77</v>
      </c>
      <c r="L454">
        <v>71.3</v>
      </c>
      <c r="M454" t="s">
        <v>78</v>
      </c>
      <c r="N454">
        <v>0</v>
      </c>
      <c r="O454">
        <v>0</v>
      </c>
      <c r="P454" t="str">
        <f>VLOOKUP(A454,zamiana!A:B,2,0)</f>
        <v>WAMTECHNIK</v>
      </c>
      <c r="Q454" t="e">
        <f>VLOOKUP(C454,wyjątki!C:R,16,0)</f>
        <v>#N/A</v>
      </c>
    </row>
    <row r="455" spans="1:17" hidden="1" x14ac:dyDescent="0.3">
      <c r="A455" t="s">
        <v>1143</v>
      </c>
      <c r="B455" t="s">
        <v>942</v>
      </c>
      <c r="C455" t="s">
        <v>3229</v>
      </c>
      <c r="D455" s="2" t="s">
        <v>87</v>
      </c>
      <c r="E455" s="2">
        <v>45044</v>
      </c>
      <c r="F455" t="s">
        <v>3505</v>
      </c>
      <c r="H455">
        <v>2588</v>
      </c>
      <c r="I455">
        <v>216</v>
      </c>
      <c r="J455">
        <v>8</v>
      </c>
      <c r="K455" t="s">
        <v>77</v>
      </c>
      <c r="L455">
        <v>71.2</v>
      </c>
      <c r="M455" t="s">
        <v>78</v>
      </c>
      <c r="N455">
        <v>0</v>
      </c>
      <c r="O455">
        <v>0</v>
      </c>
      <c r="P455" t="str">
        <f>VLOOKUP(A455,zamiana!A:B,2,0)</f>
        <v>ALSTOM KTW</v>
      </c>
      <c r="Q455" t="e">
        <f>VLOOKUP(C455,wyjątki!C:R,16,0)</f>
        <v>#N/A</v>
      </c>
    </row>
    <row r="456" spans="1:17" hidden="1" x14ac:dyDescent="0.3">
      <c r="A456" t="s">
        <v>107</v>
      </c>
      <c r="B456" t="s">
        <v>942</v>
      </c>
      <c r="C456" t="s">
        <v>372</v>
      </c>
      <c r="D456" s="2" t="s">
        <v>139</v>
      </c>
      <c r="E456" s="2">
        <v>44673</v>
      </c>
      <c r="F456" t="s">
        <v>373</v>
      </c>
      <c r="H456">
        <v>2588</v>
      </c>
      <c r="I456">
        <v>587</v>
      </c>
      <c r="J456">
        <v>8</v>
      </c>
      <c r="K456" t="s">
        <v>77</v>
      </c>
      <c r="L456">
        <v>70.959999999999994</v>
      </c>
      <c r="M456" t="s">
        <v>78</v>
      </c>
      <c r="N456">
        <v>0</v>
      </c>
      <c r="O456">
        <v>0</v>
      </c>
      <c r="P456" t="str">
        <f>VLOOKUP(A456,zamiana!A:B,2,0)</f>
        <v>ALSTOM SLZ</v>
      </c>
      <c r="Q456" t="e">
        <f>VLOOKUP(C456,wyjątki!C:R,16,0)</f>
        <v>#N/A</v>
      </c>
    </row>
    <row r="457" spans="1:17" hidden="1" x14ac:dyDescent="0.3">
      <c r="A457" t="s">
        <v>880</v>
      </c>
      <c r="B457" t="s">
        <v>942</v>
      </c>
      <c r="C457" t="s">
        <v>7406</v>
      </c>
      <c r="D457" s="2" t="s">
        <v>7407</v>
      </c>
      <c r="E457" s="2">
        <v>45149</v>
      </c>
      <c r="F457" t="s">
        <v>7408</v>
      </c>
      <c r="H457">
        <v>2588</v>
      </c>
      <c r="I457">
        <v>111</v>
      </c>
      <c r="J457">
        <v>3</v>
      </c>
      <c r="K457" t="s">
        <v>77</v>
      </c>
      <c r="L457">
        <v>70.95</v>
      </c>
      <c r="M457" t="s">
        <v>78</v>
      </c>
      <c r="N457">
        <v>0</v>
      </c>
      <c r="O457">
        <v>0</v>
      </c>
      <c r="P457" t="str">
        <f>VLOOKUP(A457,zamiana!A:B,2,0)</f>
        <v>STADLER BUSSNANG</v>
      </c>
      <c r="Q457" t="e">
        <f>VLOOKUP(C457,wyjątki!C:R,16,0)</f>
        <v>#N/A</v>
      </c>
    </row>
    <row r="458" spans="1:17" hidden="1" x14ac:dyDescent="0.3">
      <c r="A458" t="s">
        <v>821</v>
      </c>
      <c r="B458" t="s">
        <v>942</v>
      </c>
      <c r="C458" t="s">
        <v>5058</v>
      </c>
      <c r="D458" s="2" t="s">
        <v>5058</v>
      </c>
      <c r="E458" s="2">
        <v>45138</v>
      </c>
      <c r="F458" t="s">
        <v>5154</v>
      </c>
      <c r="H458">
        <v>2588</v>
      </c>
      <c r="I458">
        <v>122</v>
      </c>
      <c r="J458">
        <v>2</v>
      </c>
      <c r="K458" t="s">
        <v>77</v>
      </c>
      <c r="L458">
        <v>70.7</v>
      </c>
      <c r="M458" t="s">
        <v>78</v>
      </c>
      <c r="N458">
        <v>0</v>
      </c>
      <c r="O458">
        <v>0</v>
      </c>
      <c r="P458" t="str">
        <f>VLOOKUP(A458,zamiana!A:B,2,0)</f>
        <v>ALSTOM KTW</v>
      </c>
      <c r="Q458" t="e">
        <f>VLOOKUP(C458,wyjątki!C:R,16,0)</f>
        <v>#N/A</v>
      </c>
    </row>
    <row r="459" spans="1:17" hidden="1" x14ac:dyDescent="0.3">
      <c r="A459" t="s">
        <v>107</v>
      </c>
      <c r="B459" t="s">
        <v>942</v>
      </c>
      <c r="C459" t="s">
        <v>370</v>
      </c>
      <c r="D459" s="2" t="s">
        <v>340</v>
      </c>
      <c r="E459" s="2">
        <v>44797</v>
      </c>
      <c r="F459" t="s">
        <v>371</v>
      </c>
      <c r="H459">
        <v>2588</v>
      </c>
      <c r="I459">
        <v>463</v>
      </c>
      <c r="J459">
        <v>1</v>
      </c>
      <c r="K459" t="s">
        <v>77</v>
      </c>
      <c r="L459">
        <v>70.59</v>
      </c>
      <c r="M459" t="s">
        <v>78</v>
      </c>
      <c r="N459">
        <v>0</v>
      </c>
      <c r="O459">
        <v>0</v>
      </c>
      <c r="P459" t="str">
        <f>VLOOKUP(A459,zamiana!A:B,2,0)</f>
        <v>ALSTOM SLZ</v>
      </c>
      <c r="Q459" t="e">
        <f>VLOOKUP(C459,wyjątki!C:R,16,0)</f>
        <v>#N/A</v>
      </c>
    </row>
    <row r="460" spans="1:17" hidden="1" x14ac:dyDescent="0.3">
      <c r="A460" t="s">
        <v>2238</v>
      </c>
      <c r="B460" t="s">
        <v>942</v>
      </c>
      <c r="C460" t="s">
        <v>2645</v>
      </c>
      <c r="D460" s="2" t="s">
        <v>2100</v>
      </c>
      <c r="E460" s="2">
        <v>44930</v>
      </c>
      <c r="F460" t="s">
        <v>2753</v>
      </c>
      <c r="H460">
        <v>2588</v>
      </c>
      <c r="I460">
        <v>330</v>
      </c>
      <c r="J460">
        <v>7</v>
      </c>
      <c r="K460" t="s">
        <v>77</v>
      </c>
      <c r="L460">
        <v>70.42</v>
      </c>
      <c r="M460" t="s">
        <v>78</v>
      </c>
      <c r="N460">
        <v>0</v>
      </c>
      <c r="O460">
        <v>0</v>
      </c>
      <c r="P460" t="str">
        <f>VLOOKUP(A460,zamiana!A:B,2,0)</f>
        <v>ALSTOM SLZ</v>
      </c>
      <c r="Q460" t="e">
        <f>VLOOKUP(C460,wyjątki!C:R,16,0)</f>
        <v>#N/A</v>
      </c>
    </row>
    <row r="461" spans="1:17" hidden="1" x14ac:dyDescent="0.3">
      <c r="A461" t="s">
        <v>521</v>
      </c>
      <c r="B461" t="s">
        <v>942</v>
      </c>
      <c r="C461" t="s">
        <v>2082</v>
      </c>
      <c r="D461" s="2" t="s">
        <v>2083</v>
      </c>
      <c r="E461" s="2">
        <v>45093</v>
      </c>
      <c r="F461" t="s">
        <v>4201</v>
      </c>
      <c r="H461">
        <v>2588</v>
      </c>
      <c r="I461">
        <v>167</v>
      </c>
      <c r="J461">
        <v>1</v>
      </c>
      <c r="K461" t="s">
        <v>77</v>
      </c>
      <c r="L461">
        <v>70.349999999999994</v>
      </c>
      <c r="M461" t="s">
        <v>78</v>
      </c>
      <c r="N461">
        <v>0</v>
      </c>
      <c r="O461">
        <v>0</v>
      </c>
      <c r="P461" t="str">
        <f>VLOOKUP(A461,zamiana!A:B,2,0)</f>
        <v>ALSTOM (ex. BT) BAU</v>
      </c>
      <c r="Q461" t="e">
        <f>VLOOKUP(C461,wyjątki!C:R,16,0)</f>
        <v>#N/A</v>
      </c>
    </row>
    <row r="462" spans="1:17" hidden="1" x14ac:dyDescent="0.3">
      <c r="A462" t="s">
        <v>107</v>
      </c>
      <c r="B462" t="s">
        <v>942</v>
      </c>
      <c r="C462" t="s">
        <v>367</v>
      </c>
      <c r="D462" s="2" t="s">
        <v>368</v>
      </c>
      <c r="E462" s="2">
        <v>44791</v>
      </c>
      <c r="F462" t="s">
        <v>369</v>
      </c>
      <c r="H462">
        <v>2588</v>
      </c>
      <c r="I462">
        <v>469</v>
      </c>
      <c r="J462">
        <v>1</v>
      </c>
      <c r="K462" t="s">
        <v>77</v>
      </c>
      <c r="L462">
        <v>70.290000000000006</v>
      </c>
      <c r="M462" t="s">
        <v>78</v>
      </c>
      <c r="N462">
        <v>0</v>
      </c>
      <c r="O462">
        <v>0</v>
      </c>
      <c r="P462" t="str">
        <f>VLOOKUP(A462,zamiana!A:B,2,0)</f>
        <v>ALSTOM SLZ</v>
      </c>
      <c r="Q462" t="e">
        <f>VLOOKUP(C462,wyjątki!C:R,16,0)</f>
        <v>#N/A</v>
      </c>
    </row>
    <row r="463" spans="1:17" hidden="1" x14ac:dyDescent="0.3">
      <c r="A463" t="s">
        <v>107</v>
      </c>
      <c r="B463" t="s">
        <v>942</v>
      </c>
      <c r="C463" t="s">
        <v>2339</v>
      </c>
      <c r="D463" s="2" t="s">
        <v>407</v>
      </c>
      <c r="E463" s="2">
        <v>44914</v>
      </c>
      <c r="F463" t="s">
        <v>2511</v>
      </c>
      <c r="H463">
        <v>2588</v>
      </c>
      <c r="I463">
        <v>346</v>
      </c>
      <c r="J463">
        <v>2</v>
      </c>
      <c r="K463" t="s">
        <v>77</v>
      </c>
      <c r="L463">
        <v>70.22</v>
      </c>
      <c r="M463" t="s">
        <v>78</v>
      </c>
      <c r="N463">
        <v>0</v>
      </c>
      <c r="O463">
        <v>0</v>
      </c>
      <c r="P463" t="str">
        <f>VLOOKUP(A463,zamiana!A:B,2,0)</f>
        <v>ALSTOM SLZ</v>
      </c>
      <c r="Q463" t="e">
        <f>VLOOKUP(C463,wyjątki!C:R,16,0)</f>
        <v>#N/A</v>
      </c>
    </row>
    <row r="464" spans="1:17" hidden="1" x14ac:dyDescent="0.3">
      <c r="A464" t="s">
        <v>580</v>
      </c>
      <c r="B464" t="s">
        <v>942</v>
      </c>
      <c r="C464" t="s">
        <v>1840</v>
      </c>
      <c r="D464" s="2" t="s">
        <v>1841</v>
      </c>
      <c r="E464" s="2">
        <v>45069</v>
      </c>
      <c r="F464" t="s">
        <v>3835</v>
      </c>
      <c r="H464">
        <v>2588</v>
      </c>
      <c r="I464">
        <v>191</v>
      </c>
      <c r="J464">
        <v>1</v>
      </c>
      <c r="K464" t="s">
        <v>77</v>
      </c>
      <c r="L464">
        <v>69.510000000000005</v>
      </c>
      <c r="M464" t="s">
        <v>78</v>
      </c>
      <c r="N464">
        <v>0</v>
      </c>
      <c r="O464">
        <v>0</v>
      </c>
      <c r="P464" t="str">
        <f>VLOOKUP(A464,zamiana!A:B,2,0)</f>
        <v>ALSTOM (ex. BT) WRO</v>
      </c>
      <c r="Q464" t="e">
        <f>VLOOKUP(C464,wyjątki!C:R,16,0)</f>
        <v>#N/A</v>
      </c>
    </row>
    <row r="465" spans="1:17" hidden="1" x14ac:dyDescent="0.3">
      <c r="A465" t="s">
        <v>2322</v>
      </c>
      <c r="B465" t="s">
        <v>942</v>
      </c>
      <c r="C465">
        <v>12624223</v>
      </c>
      <c r="D465" s="2" t="s">
        <v>2970</v>
      </c>
      <c r="E465" s="2">
        <v>44985</v>
      </c>
      <c r="F465" t="s">
        <v>2929</v>
      </c>
      <c r="H465">
        <v>2588</v>
      </c>
      <c r="I465">
        <v>275</v>
      </c>
      <c r="J465">
        <v>2</v>
      </c>
      <c r="K465" t="s">
        <v>77</v>
      </c>
      <c r="L465">
        <v>69.2</v>
      </c>
      <c r="M465" t="s">
        <v>78</v>
      </c>
      <c r="N465">
        <v>0</v>
      </c>
      <c r="O465">
        <v>0</v>
      </c>
      <c r="P465" t="str">
        <f>VLOOKUP(A465,zamiana!A:B,2,0)</f>
        <v>STADLER BUSSNANG</v>
      </c>
      <c r="Q465" t="e">
        <f>VLOOKUP(C465,wyjątki!C:R,16,0)</f>
        <v>#N/A</v>
      </c>
    </row>
    <row r="466" spans="1:17" hidden="1" x14ac:dyDescent="0.3">
      <c r="A466" t="s">
        <v>529</v>
      </c>
      <c r="B466" t="s">
        <v>942</v>
      </c>
      <c r="C466">
        <v>500644045</v>
      </c>
      <c r="D466" s="2" t="s">
        <v>2174</v>
      </c>
      <c r="E466" s="2">
        <v>44839</v>
      </c>
      <c r="F466" t="s">
        <v>2181</v>
      </c>
      <c r="H466">
        <v>2588</v>
      </c>
      <c r="I466">
        <v>421</v>
      </c>
      <c r="J466">
        <v>2</v>
      </c>
      <c r="K466" t="s">
        <v>77</v>
      </c>
      <c r="L466">
        <v>68.739999999999995</v>
      </c>
      <c r="M466" t="s">
        <v>78</v>
      </c>
      <c r="N466">
        <v>0</v>
      </c>
      <c r="O466">
        <v>0</v>
      </c>
      <c r="P466" t="str">
        <f>VLOOKUP(A466,zamiana!A:B,2,0)</f>
        <v>ALSTOM (ex. BT) GOE</v>
      </c>
      <c r="Q466" t="e">
        <f>VLOOKUP(C466,wyjątki!C:R,16,0)</f>
        <v>#N/A</v>
      </c>
    </row>
    <row r="467" spans="1:17" hidden="1" x14ac:dyDescent="0.3">
      <c r="A467" t="s">
        <v>554</v>
      </c>
      <c r="B467" t="s">
        <v>942</v>
      </c>
      <c r="C467" t="s">
        <v>570</v>
      </c>
      <c r="D467" s="2" t="s">
        <v>568</v>
      </c>
      <c r="E467" s="2">
        <v>44634</v>
      </c>
      <c r="F467" t="s">
        <v>272</v>
      </c>
      <c r="H467">
        <v>2588</v>
      </c>
      <c r="I467">
        <v>626</v>
      </c>
      <c r="J467">
        <v>6</v>
      </c>
      <c r="K467" t="s">
        <v>77</v>
      </c>
      <c r="L467">
        <v>68.400000000000006</v>
      </c>
      <c r="M467" t="s">
        <v>78</v>
      </c>
      <c r="N467">
        <v>0</v>
      </c>
      <c r="O467">
        <v>0</v>
      </c>
      <c r="P467" t="str">
        <f>VLOOKUP(A467,zamiana!A:B,2,0)</f>
        <v>ALSTOM (ex. BT) WRO</v>
      </c>
      <c r="Q467" t="e">
        <f>VLOOKUP(C467,wyjątki!C:R,16,0)</f>
        <v>#N/A</v>
      </c>
    </row>
    <row r="468" spans="1:17" hidden="1" x14ac:dyDescent="0.3">
      <c r="A468" t="s">
        <v>31</v>
      </c>
      <c r="B468" t="s">
        <v>942</v>
      </c>
      <c r="C468" t="s">
        <v>2754</v>
      </c>
      <c r="D468" s="2" t="s">
        <v>2755</v>
      </c>
      <c r="E468" s="2">
        <v>44951</v>
      </c>
      <c r="F468" t="s">
        <v>2756</v>
      </c>
      <c r="H468">
        <v>2588</v>
      </c>
      <c r="I468">
        <v>309</v>
      </c>
      <c r="J468">
        <v>1</v>
      </c>
      <c r="K468" t="s">
        <v>77</v>
      </c>
      <c r="L468">
        <v>68.2</v>
      </c>
      <c r="M468" t="s">
        <v>78</v>
      </c>
      <c r="N468">
        <v>0</v>
      </c>
      <c r="O468">
        <v>0</v>
      </c>
      <c r="P468" t="str">
        <f>VLOOKUP(A468,zamiana!A:B,2,0)</f>
        <v>HYDRAULIK BAUTEILE</v>
      </c>
      <c r="Q468" t="e">
        <f>VLOOKUP(C468,wyjątki!C:R,16,0)</f>
        <v>#N/A</v>
      </c>
    </row>
    <row r="469" spans="1:17" hidden="1" x14ac:dyDescent="0.3">
      <c r="A469" t="s">
        <v>529</v>
      </c>
      <c r="B469" t="s">
        <v>942</v>
      </c>
      <c r="C469" t="s">
        <v>1476</v>
      </c>
      <c r="D469" s="2" t="s">
        <v>1476</v>
      </c>
      <c r="E469" s="2">
        <v>44937</v>
      </c>
      <c r="F469" t="s">
        <v>2757</v>
      </c>
      <c r="H469">
        <v>2588</v>
      </c>
      <c r="I469">
        <v>323</v>
      </c>
      <c r="J469">
        <v>4</v>
      </c>
      <c r="K469" t="s">
        <v>77</v>
      </c>
      <c r="L469">
        <v>68</v>
      </c>
      <c r="M469" t="s">
        <v>78</v>
      </c>
      <c r="N469">
        <v>0</v>
      </c>
      <c r="O469">
        <v>0</v>
      </c>
      <c r="P469" t="str">
        <f>VLOOKUP(A469,zamiana!A:B,2,0)</f>
        <v>ALSTOM (ex. BT) GOE</v>
      </c>
      <c r="Q469" t="e">
        <f>VLOOKUP(C469,wyjątki!C:R,16,0)</f>
        <v>#N/A</v>
      </c>
    </row>
    <row r="470" spans="1:17" hidden="1" x14ac:dyDescent="0.3">
      <c r="A470" t="s">
        <v>475</v>
      </c>
      <c r="B470" t="s">
        <v>942</v>
      </c>
      <c r="C470" t="s">
        <v>2673</v>
      </c>
      <c r="D470" s="2" t="s">
        <v>2464</v>
      </c>
      <c r="E470" s="2">
        <v>45016</v>
      </c>
      <c r="F470" t="s">
        <v>3241</v>
      </c>
      <c r="H470">
        <v>2588</v>
      </c>
      <c r="I470">
        <v>244</v>
      </c>
      <c r="J470">
        <v>1</v>
      </c>
      <c r="K470" t="s">
        <v>77</v>
      </c>
      <c r="L470">
        <v>67.66</v>
      </c>
      <c r="M470" t="s">
        <v>78</v>
      </c>
      <c r="N470">
        <v>0</v>
      </c>
      <c r="O470">
        <v>0</v>
      </c>
      <c r="P470" t="str">
        <f>VLOOKUP(A470,zamiana!A:B,2,0)</f>
        <v>ALSTOM SLZ</v>
      </c>
      <c r="Q470" t="e">
        <f>VLOOKUP(C470,wyjątki!C:R,16,0)</f>
        <v>#N/A</v>
      </c>
    </row>
    <row r="471" spans="1:17" hidden="1" x14ac:dyDescent="0.3">
      <c r="A471" t="s">
        <v>107</v>
      </c>
      <c r="B471" t="s">
        <v>942</v>
      </c>
      <c r="C471" t="s">
        <v>2512</v>
      </c>
      <c r="D471" s="2" t="s">
        <v>430</v>
      </c>
      <c r="E471" s="2">
        <v>44914</v>
      </c>
      <c r="F471" t="s">
        <v>2505</v>
      </c>
      <c r="H471">
        <v>2588</v>
      </c>
      <c r="I471">
        <v>346</v>
      </c>
      <c r="J471">
        <v>5</v>
      </c>
      <c r="K471" t="s">
        <v>77</v>
      </c>
      <c r="L471">
        <v>67.400000000000006</v>
      </c>
      <c r="M471" t="s">
        <v>78</v>
      </c>
      <c r="N471">
        <v>0</v>
      </c>
      <c r="O471">
        <v>0</v>
      </c>
      <c r="P471" t="str">
        <f>VLOOKUP(A471,zamiana!A:B,2,0)</f>
        <v>ALSTOM SLZ</v>
      </c>
      <c r="Q471" t="e">
        <f>VLOOKUP(C471,wyjątki!C:R,16,0)</f>
        <v>#N/A</v>
      </c>
    </row>
    <row r="472" spans="1:17" hidden="1" x14ac:dyDescent="0.3">
      <c r="A472" t="s">
        <v>1981</v>
      </c>
      <c r="B472" t="s">
        <v>942</v>
      </c>
      <c r="C472">
        <v>12657089</v>
      </c>
      <c r="D472" s="2" t="s">
        <v>7409</v>
      </c>
      <c r="E472" s="2">
        <v>45161</v>
      </c>
      <c r="F472" t="s">
        <v>7410</v>
      </c>
      <c r="H472">
        <v>2588</v>
      </c>
      <c r="I472">
        <v>99</v>
      </c>
      <c r="J472">
        <v>8</v>
      </c>
      <c r="K472" t="s">
        <v>77</v>
      </c>
      <c r="L472">
        <v>67.28</v>
      </c>
      <c r="M472" t="s">
        <v>78</v>
      </c>
      <c r="N472">
        <v>0</v>
      </c>
      <c r="O472">
        <v>0</v>
      </c>
      <c r="P472" t="str">
        <f>VLOOKUP(A472,zamiana!A:B,2,0)</f>
        <v>STADLER PANKOW</v>
      </c>
      <c r="Q472" t="e">
        <f>VLOOKUP(C472,wyjątki!C:R,16,0)</f>
        <v>#N/A</v>
      </c>
    </row>
    <row r="473" spans="1:17" hidden="1" x14ac:dyDescent="0.3">
      <c r="A473" t="s">
        <v>554</v>
      </c>
      <c r="B473" t="s">
        <v>942</v>
      </c>
      <c r="C473" t="s">
        <v>1813</v>
      </c>
      <c r="D473" s="2" t="s">
        <v>1097</v>
      </c>
      <c r="E473" s="2">
        <v>45068</v>
      </c>
      <c r="F473" t="s">
        <v>3842</v>
      </c>
      <c r="H473">
        <v>2588</v>
      </c>
      <c r="I473">
        <v>192</v>
      </c>
      <c r="J473">
        <v>1</v>
      </c>
      <c r="K473" t="s">
        <v>77</v>
      </c>
      <c r="L473">
        <v>67.23</v>
      </c>
      <c r="M473" t="s">
        <v>78</v>
      </c>
      <c r="N473">
        <v>0</v>
      </c>
      <c r="O473">
        <v>0</v>
      </c>
      <c r="P473" t="str">
        <f>VLOOKUP(A473,zamiana!A:B,2,0)</f>
        <v>ALSTOM (ex. BT) WRO</v>
      </c>
      <c r="Q473" t="e">
        <f>VLOOKUP(C473,wyjątki!C:R,16,0)</f>
        <v>#N/A</v>
      </c>
    </row>
    <row r="474" spans="1:17" hidden="1" x14ac:dyDescent="0.3">
      <c r="A474" t="s">
        <v>529</v>
      </c>
      <c r="B474" t="s">
        <v>942</v>
      </c>
      <c r="C474">
        <v>500572828</v>
      </c>
      <c r="D474" s="2">
        <v>500572828</v>
      </c>
      <c r="E474" s="2">
        <v>45138</v>
      </c>
      <c r="F474" t="s">
        <v>5161</v>
      </c>
      <c r="H474">
        <v>2588</v>
      </c>
      <c r="I474">
        <v>122</v>
      </c>
      <c r="J474">
        <v>10</v>
      </c>
      <c r="K474" t="s">
        <v>77</v>
      </c>
      <c r="L474">
        <v>67.099999999999994</v>
      </c>
      <c r="M474" t="s">
        <v>78</v>
      </c>
      <c r="N474">
        <v>0</v>
      </c>
      <c r="O474">
        <v>0</v>
      </c>
      <c r="P474" t="str">
        <f>VLOOKUP(A474,zamiana!A:B,2,0)</f>
        <v>ALSTOM (ex. BT) GOE</v>
      </c>
      <c r="Q474" t="e">
        <f>VLOOKUP(C474,wyjątki!C:R,16,0)</f>
        <v>#N/A</v>
      </c>
    </row>
    <row r="475" spans="1:17" hidden="1" x14ac:dyDescent="0.3">
      <c r="A475" t="s">
        <v>96</v>
      </c>
      <c r="B475" t="s">
        <v>942</v>
      </c>
      <c r="C475" t="s">
        <v>97</v>
      </c>
      <c r="D475" s="2" t="s">
        <v>98</v>
      </c>
      <c r="E475" s="2">
        <v>44704</v>
      </c>
      <c r="F475" t="s">
        <v>99</v>
      </c>
      <c r="H475">
        <v>2588</v>
      </c>
      <c r="I475">
        <v>556</v>
      </c>
      <c r="J475">
        <v>2</v>
      </c>
      <c r="K475" t="s">
        <v>77</v>
      </c>
      <c r="L475">
        <v>67.06</v>
      </c>
      <c r="M475" t="s">
        <v>78</v>
      </c>
      <c r="N475">
        <v>0</v>
      </c>
      <c r="O475">
        <v>0</v>
      </c>
      <c r="P475" t="str">
        <f>VLOOKUP(A475,zamiana!A:B,2,0)</f>
        <v>ALSTOM BCN</v>
      </c>
      <c r="Q475" t="e">
        <f>VLOOKUP(C475,wyjątki!C:R,16,0)</f>
        <v>#N/A</v>
      </c>
    </row>
    <row r="476" spans="1:17" hidden="1" x14ac:dyDescent="0.3">
      <c r="A476" t="s">
        <v>521</v>
      </c>
      <c r="B476" t="s">
        <v>942</v>
      </c>
      <c r="C476" t="s">
        <v>2033</v>
      </c>
      <c r="D476" s="2" t="s">
        <v>2034</v>
      </c>
      <c r="E476" s="2">
        <v>44973</v>
      </c>
      <c r="F476" t="s">
        <v>2942</v>
      </c>
      <c r="H476">
        <v>2588</v>
      </c>
      <c r="I476">
        <v>287</v>
      </c>
      <c r="J476">
        <v>10</v>
      </c>
      <c r="K476" t="s">
        <v>77</v>
      </c>
      <c r="L476">
        <v>66.8</v>
      </c>
      <c r="M476" t="s">
        <v>78</v>
      </c>
      <c r="N476">
        <v>0</v>
      </c>
      <c r="O476">
        <v>0</v>
      </c>
      <c r="P476" t="str">
        <f>VLOOKUP(A476,zamiana!A:B,2,0)</f>
        <v>ALSTOM (ex. BT) BAU</v>
      </c>
      <c r="Q476" t="e">
        <f>VLOOKUP(C476,wyjątki!C:R,16,0)</f>
        <v>#N/A</v>
      </c>
    </row>
    <row r="477" spans="1:17" hidden="1" x14ac:dyDescent="0.3">
      <c r="A477" t="s">
        <v>107</v>
      </c>
      <c r="B477" t="s">
        <v>942</v>
      </c>
      <c r="C477" t="s">
        <v>366</v>
      </c>
      <c r="D477" s="2" t="s">
        <v>139</v>
      </c>
      <c r="E477" s="2">
        <v>44808</v>
      </c>
      <c r="F477" t="s">
        <v>326</v>
      </c>
      <c r="H477">
        <v>2588</v>
      </c>
      <c r="I477">
        <v>452</v>
      </c>
      <c r="J477">
        <v>10</v>
      </c>
      <c r="K477" t="s">
        <v>77</v>
      </c>
      <c r="L477">
        <v>66.8</v>
      </c>
      <c r="M477" t="s">
        <v>78</v>
      </c>
      <c r="N477">
        <v>0</v>
      </c>
      <c r="O477">
        <v>0</v>
      </c>
      <c r="P477" t="str">
        <f>VLOOKUP(A477,zamiana!A:B,2,0)</f>
        <v>ALSTOM SLZ</v>
      </c>
      <c r="Q477" t="e">
        <f>VLOOKUP(C477,wyjątki!C:R,16,0)</f>
        <v>#N/A</v>
      </c>
    </row>
    <row r="478" spans="1:17" hidden="1" x14ac:dyDescent="0.3">
      <c r="A478" t="s">
        <v>107</v>
      </c>
      <c r="B478" t="s">
        <v>942</v>
      </c>
      <c r="C478" t="s">
        <v>364</v>
      </c>
      <c r="D478" s="2" t="s">
        <v>364</v>
      </c>
      <c r="E478" s="2">
        <v>44685</v>
      </c>
      <c r="F478" t="s">
        <v>365</v>
      </c>
      <c r="H478">
        <v>2588</v>
      </c>
      <c r="I478">
        <v>575</v>
      </c>
      <c r="J478">
        <v>1</v>
      </c>
      <c r="K478" t="s">
        <v>77</v>
      </c>
      <c r="L478">
        <v>66.650000000000006</v>
      </c>
      <c r="M478" t="s">
        <v>78</v>
      </c>
      <c r="N478">
        <v>0</v>
      </c>
      <c r="O478">
        <v>0</v>
      </c>
      <c r="P478" t="str">
        <f>VLOOKUP(A478,zamiana!A:B,2,0)</f>
        <v>ALSTOM SLZ</v>
      </c>
      <c r="Q478" t="e">
        <f>VLOOKUP(C478,wyjątki!C:R,16,0)</f>
        <v>#N/A</v>
      </c>
    </row>
    <row r="479" spans="1:17" hidden="1" x14ac:dyDescent="0.3">
      <c r="A479" t="s">
        <v>770</v>
      </c>
      <c r="B479" t="s">
        <v>942</v>
      </c>
      <c r="C479" t="s">
        <v>771</v>
      </c>
      <c r="D479" s="2" t="s">
        <v>771</v>
      </c>
      <c r="E479" s="2">
        <v>44375</v>
      </c>
      <c r="F479" t="s">
        <v>772</v>
      </c>
      <c r="H479">
        <v>2588</v>
      </c>
      <c r="I479">
        <v>885</v>
      </c>
      <c r="J479">
        <v>4</v>
      </c>
      <c r="K479" t="s">
        <v>77</v>
      </c>
      <c r="L479">
        <v>66.08</v>
      </c>
      <c r="M479" t="s">
        <v>78</v>
      </c>
      <c r="N479">
        <v>0</v>
      </c>
      <c r="O479">
        <v>0</v>
      </c>
      <c r="P479" t="str">
        <f>VLOOKUP(A479,zamiana!A:B,2,0)</f>
        <v>ALSTOM KTW</v>
      </c>
      <c r="Q479" t="e">
        <f>VLOOKUP(C479,wyjątki!C:R,16,0)</f>
        <v>#N/A</v>
      </c>
    </row>
    <row r="480" spans="1:17" hidden="1" x14ac:dyDescent="0.3">
      <c r="A480" t="s">
        <v>31</v>
      </c>
      <c r="B480" t="s">
        <v>942</v>
      </c>
      <c r="C480" t="s">
        <v>2124</v>
      </c>
      <c r="D480" s="2" t="s">
        <v>2125</v>
      </c>
      <c r="E480" s="2">
        <v>44936</v>
      </c>
      <c r="F480" t="s">
        <v>2758</v>
      </c>
      <c r="H480">
        <v>2588</v>
      </c>
      <c r="I480">
        <v>324</v>
      </c>
      <c r="J480">
        <v>1</v>
      </c>
      <c r="K480" t="s">
        <v>77</v>
      </c>
      <c r="L480">
        <v>66.05</v>
      </c>
      <c r="M480" t="s">
        <v>78</v>
      </c>
      <c r="N480">
        <v>0</v>
      </c>
      <c r="O480">
        <v>0</v>
      </c>
      <c r="P480" t="str">
        <f>VLOOKUP(A480,zamiana!A:B,2,0)</f>
        <v>HYDRAULIK BAUTEILE</v>
      </c>
      <c r="Q480" t="e">
        <f>VLOOKUP(C480,wyjątki!C:R,16,0)</f>
        <v>#N/A</v>
      </c>
    </row>
    <row r="481" spans="1:17" hidden="1" x14ac:dyDescent="0.3">
      <c r="A481" t="s">
        <v>529</v>
      </c>
      <c r="B481" t="s">
        <v>942</v>
      </c>
      <c r="C481" t="s">
        <v>4966</v>
      </c>
      <c r="D481" s="2" t="s">
        <v>4967</v>
      </c>
      <c r="E481" s="2">
        <v>45138</v>
      </c>
      <c r="F481" t="s">
        <v>7362</v>
      </c>
      <c r="H481">
        <v>2588</v>
      </c>
      <c r="I481">
        <v>122</v>
      </c>
      <c r="J481">
        <v>9</v>
      </c>
      <c r="K481" t="s">
        <v>77</v>
      </c>
      <c r="L481">
        <v>65.52</v>
      </c>
      <c r="M481" t="s">
        <v>78</v>
      </c>
      <c r="N481">
        <v>0</v>
      </c>
      <c r="O481">
        <v>0</v>
      </c>
      <c r="P481" t="str">
        <f>VLOOKUP(A481,zamiana!A:B,2,0)</f>
        <v>ALSTOM (ex. BT) GOE</v>
      </c>
      <c r="Q481" t="e">
        <f>VLOOKUP(C481,wyjątki!C:R,16,0)</f>
        <v>#N/A</v>
      </c>
    </row>
    <row r="482" spans="1:17" hidden="1" x14ac:dyDescent="0.3">
      <c r="A482" t="s">
        <v>32</v>
      </c>
      <c r="B482" t="s">
        <v>942</v>
      </c>
      <c r="C482" t="s">
        <v>817</v>
      </c>
      <c r="D482" s="2" t="s">
        <v>818</v>
      </c>
      <c r="E482" s="2">
        <v>44692</v>
      </c>
      <c r="F482" t="s">
        <v>819</v>
      </c>
      <c r="H482">
        <v>2588</v>
      </c>
      <c r="I482">
        <v>568</v>
      </c>
      <c r="J482">
        <v>1</v>
      </c>
      <c r="K482" t="s">
        <v>77</v>
      </c>
      <c r="L482">
        <v>65.290000000000006</v>
      </c>
      <c r="M482" t="s">
        <v>78</v>
      </c>
      <c r="N482">
        <v>0</v>
      </c>
      <c r="O482">
        <v>0</v>
      </c>
      <c r="P482" t="str">
        <f>VLOOKUP(A482,zamiana!A:B,2,0)</f>
        <v>MAXCESS</v>
      </c>
      <c r="Q482" t="e">
        <f>VLOOKUP(C482,wyjątki!C:R,16,0)</f>
        <v>#N/A</v>
      </c>
    </row>
    <row r="483" spans="1:17" hidden="1" x14ac:dyDescent="0.3">
      <c r="A483" t="s">
        <v>35</v>
      </c>
      <c r="B483" t="s">
        <v>942</v>
      </c>
      <c r="C483" t="s">
        <v>2972</v>
      </c>
      <c r="D483" s="2" t="s">
        <v>2973</v>
      </c>
      <c r="E483" s="2">
        <v>44966</v>
      </c>
      <c r="F483" t="s">
        <v>2937</v>
      </c>
      <c r="H483">
        <v>2588</v>
      </c>
      <c r="I483">
        <v>294</v>
      </c>
      <c r="J483">
        <v>1</v>
      </c>
      <c r="K483" t="s">
        <v>77</v>
      </c>
      <c r="L483">
        <v>65.28</v>
      </c>
      <c r="M483" t="s">
        <v>78</v>
      </c>
      <c r="N483">
        <v>0</v>
      </c>
      <c r="O483">
        <v>0</v>
      </c>
      <c r="P483" t="str">
        <f>VLOOKUP(A483,zamiana!A:B,2,0)</f>
        <v>WAMTECHNIK</v>
      </c>
      <c r="Q483" t="e">
        <f>VLOOKUP(C483,wyjątki!C:R,16,0)</f>
        <v>#N/A</v>
      </c>
    </row>
    <row r="484" spans="1:17" hidden="1" x14ac:dyDescent="0.3">
      <c r="A484" t="s">
        <v>521</v>
      </c>
      <c r="B484" t="s">
        <v>942</v>
      </c>
      <c r="C484" t="s">
        <v>2035</v>
      </c>
      <c r="D484" s="2" t="s">
        <v>2036</v>
      </c>
      <c r="E484" s="2">
        <v>45001</v>
      </c>
      <c r="F484" t="s">
        <v>3300</v>
      </c>
      <c r="H484">
        <v>2588</v>
      </c>
      <c r="I484">
        <v>259</v>
      </c>
      <c r="J484">
        <v>6</v>
      </c>
      <c r="K484" t="s">
        <v>77</v>
      </c>
      <c r="L484">
        <v>65.22</v>
      </c>
      <c r="M484" t="s">
        <v>78</v>
      </c>
      <c r="N484">
        <v>0</v>
      </c>
      <c r="O484">
        <v>0</v>
      </c>
      <c r="P484" t="str">
        <f>VLOOKUP(A484,zamiana!A:B,2,0)</f>
        <v>ALSTOM (ex. BT) BAU</v>
      </c>
      <c r="Q484" t="e">
        <f>VLOOKUP(C484,wyjątki!C:R,16,0)</f>
        <v>#N/A</v>
      </c>
    </row>
    <row r="485" spans="1:17" hidden="1" x14ac:dyDescent="0.3">
      <c r="A485" t="s">
        <v>15</v>
      </c>
      <c r="B485" t="s">
        <v>942</v>
      </c>
      <c r="C485" t="s">
        <v>903</v>
      </c>
      <c r="D485" s="2" t="s">
        <v>903</v>
      </c>
      <c r="E485" s="2">
        <v>44585</v>
      </c>
      <c r="F485" t="s">
        <v>904</v>
      </c>
      <c r="H485">
        <v>2588</v>
      </c>
      <c r="I485">
        <v>675</v>
      </c>
      <c r="J485">
        <v>1</v>
      </c>
      <c r="K485" t="s">
        <v>77</v>
      </c>
      <c r="L485">
        <v>65.05</v>
      </c>
      <c r="M485" t="s">
        <v>78</v>
      </c>
      <c r="N485">
        <v>0</v>
      </c>
      <c r="O485">
        <v>0</v>
      </c>
      <c r="P485" t="str">
        <f>VLOOKUP(A485,zamiana!A:B,2,0)</f>
        <v>ZRE</v>
      </c>
      <c r="Q485" t="e">
        <f>VLOOKUP(C485,wyjątki!C:R,16,0)</f>
        <v>#N/A</v>
      </c>
    </row>
    <row r="486" spans="1:17" hidden="1" x14ac:dyDescent="0.3">
      <c r="A486" t="s">
        <v>107</v>
      </c>
      <c r="B486" t="s">
        <v>942</v>
      </c>
      <c r="C486" t="s">
        <v>362</v>
      </c>
      <c r="D486" s="2" t="s">
        <v>87</v>
      </c>
      <c r="E486" s="2">
        <v>44783</v>
      </c>
      <c r="F486" t="s">
        <v>363</v>
      </c>
      <c r="H486">
        <v>2588</v>
      </c>
      <c r="I486">
        <v>477</v>
      </c>
      <c r="J486">
        <v>1</v>
      </c>
      <c r="K486" t="s">
        <v>77</v>
      </c>
      <c r="L486">
        <v>64.849999999999994</v>
      </c>
      <c r="M486" t="s">
        <v>78</v>
      </c>
      <c r="N486">
        <v>0</v>
      </c>
      <c r="O486">
        <v>0</v>
      </c>
      <c r="P486" t="str">
        <f>VLOOKUP(A486,zamiana!A:B,2,0)</f>
        <v>ALSTOM SLZ</v>
      </c>
      <c r="Q486" t="e">
        <f>VLOOKUP(C486,wyjątki!C:R,16,0)</f>
        <v>#N/A</v>
      </c>
    </row>
    <row r="487" spans="1:17" hidden="1" x14ac:dyDescent="0.3">
      <c r="A487" t="s">
        <v>107</v>
      </c>
      <c r="B487" t="s">
        <v>942</v>
      </c>
      <c r="C487" t="s">
        <v>2974</v>
      </c>
      <c r="D487" s="2" t="s">
        <v>176</v>
      </c>
      <c r="E487" s="2">
        <v>44967</v>
      </c>
      <c r="F487" t="s">
        <v>2975</v>
      </c>
      <c r="H487">
        <v>2588</v>
      </c>
      <c r="I487">
        <v>293</v>
      </c>
      <c r="J487">
        <v>7</v>
      </c>
      <c r="K487" t="s">
        <v>77</v>
      </c>
      <c r="L487">
        <v>64.47</v>
      </c>
      <c r="M487" t="s">
        <v>78</v>
      </c>
      <c r="N487">
        <v>0</v>
      </c>
      <c r="O487">
        <v>0</v>
      </c>
      <c r="P487" t="str">
        <f>VLOOKUP(A487,zamiana!A:B,2,0)</f>
        <v>ALSTOM SLZ</v>
      </c>
      <c r="Q487" t="e">
        <f>VLOOKUP(C487,wyjątki!C:R,16,0)</f>
        <v>#N/A</v>
      </c>
    </row>
    <row r="488" spans="1:17" hidden="1" x14ac:dyDescent="0.3">
      <c r="A488" t="s">
        <v>15</v>
      </c>
      <c r="B488" t="s">
        <v>942</v>
      </c>
      <c r="C488" t="s">
        <v>901</v>
      </c>
      <c r="D488" s="2" t="s">
        <v>901</v>
      </c>
      <c r="E488" s="2">
        <v>44614</v>
      </c>
      <c r="F488" t="s">
        <v>902</v>
      </c>
      <c r="H488">
        <v>2588</v>
      </c>
      <c r="I488">
        <v>646</v>
      </c>
      <c r="J488">
        <v>1</v>
      </c>
      <c r="K488" t="s">
        <v>77</v>
      </c>
      <c r="L488">
        <v>64.16</v>
      </c>
      <c r="M488" t="s">
        <v>78</v>
      </c>
      <c r="N488">
        <v>0</v>
      </c>
      <c r="O488">
        <v>0</v>
      </c>
      <c r="P488" t="str">
        <f>VLOOKUP(A488,zamiana!A:B,2,0)</f>
        <v>ZRE</v>
      </c>
      <c r="Q488" t="e">
        <f>VLOOKUP(C488,wyjątki!C:R,16,0)</f>
        <v>#N/A</v>
      </c>
    </row>
    <row r="489" spans="1:17" hidden="1" x14ac:dyDescent="0.3">
      <c r="A489" t="s">
        <v>15</v>
      </c>
      <c r="B489" t="s">
        <v>942</v>
      </c>
      <c r="C489" t="s">
        <v>3506</v>
      </c>
      <c r="D489" s="2" t="s">
        <v>3507</v>
      </c>
      <c r="E489" s="2">
        <v>45036</v>
      </c>
      <c r="F489" t="s">
        <v>3508</v>
      </c>
      <c r="H489">
        <v>2588</v>
      </c>
      <c r="I489">
        <v>224</v>
      </c>
      <c r="J489">
        <v>1</v>
      </c>
      <c r="K489" t="s">
        <v>77</v>
      </c>
      <c r="L489">
        <v>63.78</v>
      </c>
      <c r="M489" t="s">
        <v>78</v>
      </c>
      <c r="N489">
        <v>0</v>
      </c>
      <c r="O489">
        <v>0</v>
      </c>
      <c r="P489" t="str">
        <f>VLOOKUP(A489,zamiana!A:B,2,0)</f>
        <v>ZRE</v>
      </c>
      <c r="Q489" t="e">
        <f>VLOOKUP(C489,wyjątki!C:R,16,0)</f>
        <v>#N/A</v>
      </c>
    </row>
    <row r="490" spans="1:17" hidden="1" x14ac:dyDescent="0.3">
      <c r="A490" t="s">
        <v>529</v>
      </c>
      <c r="B490" t="s">
        <v>942</v>
      </c>
      <c r="C490">
        <v>500567356</v>
      </c>
      <c r="D490" s="2" t="s">
        <v>7411</v>
      </c>
      <c r="E490" s="2">
        <v>45107</v>
      </c>
      <c r="F490" t="s">
        <v>4193</v>
      </c>
      <c r="H490">
        <v>2588</v>
      </c>
      <c r="I490">
        <v>153</v>
      </c>
      <c r="J490">
        <v>10</v>
      </c>
      <c r="K490" t="s">
        <v>77</v>
      </c>
      <c r="L490">
        <v>63.3</v>
      </c>
      <c r="M490" t="s">
        <v>78</v>
      </c>
      <c r="N490">
        <v>0</v>
      </c>
      <c r="O490">
        <v>0</v>
      </c>
      <c r="P490" t="str">
        <f>VLOOKUP(A490,zamiana!A:B,2,0)</f>
        <v>ALSTOM (ex. BT) GOE</v>
      </c>
      <c r="Q490" t="e">
        <f>VLOOKUP(C490,wyjątki!C:R,16,0)</f>
        <v>#N/A</v>
      </c>
    </row>
    <row r="491" spans="1:17" hidden="1" x14ac:dyDescent="0.3">
      <c r="A491" t="s">
        <v>107</v>
      </c>
      <c r="B491" t="s">
        <v>942</v>
      </c>
      <c r="C491" t="s">
        <v>360</v>
      </c>
      <c r="D491" s="2" t="s">
        <v>176</v>
      </c>
      <c r="E491" s="2">
        <v>44675</v>
      </c>
      <c r="F491" t="s">
        <v>361</v>
      </c>
      <c r="H491">
        <v>2588</v>
      </c>
      <c r="I491">
        <v>585</v>
      </c>
      <c r="J491">
        <v>2</v>
      </c>
      <c r="K491" t="s">
        <v>77</v>
      </c>
      <c r="L491">
        <v>63.12</v>
      </c>
      <c r="M491" t="s">
        <v>78</v>
      </c>
      <c r="N491">
        <v>0</v>
      </c>
      <c r="O491">
        <v>0</v>
      </c>
      <c r="P491" t="str">
        <f>VLOOKUP(A491,zamiana!A:B,2,0)</f>
        <v>ALSTOM SLZ</v>
      </c>
      <c r="Q491" t="e">
        <f>VLOOKUP(C491,wyjątki!C:R,16,0)</f>
        <v>#N/A</v>
      </c>
    </row>
    <row r="492" spans="1:17" hidden="1" x14ac:dyDescent="0.3">
      <c r="A492" t="s">
        <v>493</v>
      </c>
      <c r="B492" t="s">
        <v>942</v>
      </c>
      <c r="C492" t="s">
        <v>501</v>
      </c>
      <c r="D492" s="2" t="s">
        <v>502</v>
      </c>
      <c r="E492" s="2">
        <v>44718</v>
      </c>
      <c r="F492" t="s">
        <v>503</v>
      </c>
      <c r="H492">
        <v>2588</v>
      </c>
      <c r="I492">
        <v>542</v>
      </c>
      <c r="J492">
        <v>4</v>
      </c>
      <c r="K492" t="s">
        <v>77</v>
      </c>
      <c r="L492">
        <v>63</v>
      </c>
      <c r="M492" t="s">
        <v>78</v>
      </c>
      <c r="N492">
        <v>0</v>
      </c>
      <c r="O492">
        <v>0</v>
      </c>
      <c r="P492" t="str">
        <f>VLOOKUP(A492,zamiana!A:B,2,0)</f>
        <v>ALSTOM KTW</v>
      </c>
      <c r="Q492" t="e">
        <f>VLOOKUP(C492,wyjątki!C:R,16,0)</f>
        <v>#N/A</v>
      </c>
    </row>
    <row r="493" spans="1:17" hidden="1" x14ac:dyDescent="0.3">
      <c r="A493" t="s">
        <v>76</v>
      </c>
      <c r="B493" t="s">
        <v>3820</v>
      </c>
      <c r="C493" t="s">
        <v>3821</v>
      </c>
      <c r="D493" s="2" t="s">
        <v>3822</v>
      </c>
      <c r="E493" s="2">
        <v>45068</v>
      </c>
      <c r="F493" t="s">
        <v>3778</v>
      </c>
      <c r="H493">
        <v>2588</v>
      </c>
      <c r="I493">
        <v>192</v>
      </c>
      <c r="J493">
        <v>2</v>
      </c>
      <c r="K493" t="s">
        <v>77</v>
      </c>
      <c r="L493">
        <v>62.9</v>
      </c>
      <c r="M493" t="s">
        <v>78</v>
      </c>
      <c r="N493">
        <v>0</v>
      </c>
      <c r="O493">
        <v>0</v>
      </c>
      <c r="P493" t="str">
        <f>VLOOKUP(A493,zamiana!A:B,2,0)</f>
        <v>ALSTOM BCN</v>
      </c>
      <c r="Q493" t="e">
        <f>VLOOKUP(C493,wyjątki!C:R,16,0)</f>
        <v>#N/A</v>
      </c>
    </row>
    <row r="494" spans="1:17" hidden="1" x14ac:dyDescent="0.3">
      <c r="A494" t="s">
        <v>15</v>
      </c>
      <c r="B494" t="s">
        <v>942</v>
      </c>
      <c r="C494" t="s">
        <v>2976</v>
      </c>
      <c r="D494" s="2" t="s">
        <v>2976</v>
      </c>
      <c r="E494" s="2">
        <v>44964</v>
      </c>
      <c r="F494" t="s">
        <v>2977</v>
      </c>
      <c r="H494">
        <v>2588</v>
      </c>
      <c r="I494">
        <v>296</v>
      </c>
      <c r="J494">
        <v>1</v>
      </c>
      <c r="K494" t="s">
        <v>77</v>
      </c>
      <c r="L494">
        <v>62.64</v>
      </c>
      <c r="M494" t="s">
        <v>78</v>
      </c>
      <c r="N494">
        <v>0</v>
      </c>
      <c r="O494">
        <v>0</v>
      </c>
      <c r="P494" t="str">
        <f>VLOOKUP(A494,zamiana!A:B,2,0)</f>
        <v>ZRE</v>
      </c>
      <c r="Q494" t="e">
        <f>VLOOKUP(C494,wyjątki!C:R,16,0)</f>
        <v>#N/A</v>
      </c>
    </row>
    <row r="495" spans="1:17" hidden="1" x14ac:dyDescent="0.3">
      <c r="A495" t="s">
        <v>107</v>
      </c>
      <c r="B495" t="s">
        <v>942</v>
      </c>
      <c r="C495" t="s">
        <v>357</v>
      </c>
      <c r="D495" s="2" t="s">
        <v>358</v>
      </c>
      <c r="E495" s="2">
        <v>44830</v>
      </c>
      <c r="F495" t="s">
        <v>359</v>
      </c>
      <c r="H495">
        <v>2588</v>
      </c>
      <c r="I495">
        <v>430</v>
      </c>
      <c r="J495">
        <v>6</v>
      </c>
      <c r="K495" t="s">
        <v>77</v>
      </c>
      <c r="L495">
        <v>62.22</v>
      </c>
      <c r="M495" t="s">
        <v>78</v>
      </c>
      <c r="N495">
        <v>0</v>
      </c>
      <c r="O495">
        <v>0</v>
      </c>
      <c r="P495" t="str">
        <f>VLOOKUP(A495,zamiana!A:B,2,0)</f>
        <v>ALSTOM SLZ</v>
      </c>
      <c r="Q495" t="e">
        <f>VLOOKUP(C495,wyjątki!C:R,16,0)</f>
        <v>#N/A</v>
      </c>
    </row>
    <row r="496" spans="1:17" hidden="1" x14ac:dyDescent="0.3">
      <c r="A496" t="s">
        <v>1959</v>
      </c>
      <c r="B496" t="s">
        <v>942</v>
      </c>
      <c r="C496" t="s">
        <v>2978</v>
      </c>
      <c r="D496" s="2" t="s">
        <v>2979</v>
      </c>
      <c r="E496" s="2">
        <v>44970</v>
      </c>
      <c r="F496" t="s">
        <v>2980</v>
      </c>
      <c r="H496">
        <v>2588</v>
      </c>
      <c r="I496">
        <v>290</v>
      </c>
      <c r="J496">
        <v>1</v>
      </c>
      <c r="K496" t="s">
        <v>77</v>
      </c>
      <c r="L496">
        <v>62.07</v>
      </c>
      <c r="M496" t="s">
        <v>78</v>
      </c>
      <c r="N496">
        <v>0</v>
      </c>
      <c r="O496">
        <v>0</v>
      </c>
      <c r="P496" t="str">
        <f>VLOOKUP(A496,zamiana!A:B,2,0)</f>
        <v>ALSTOM KTW</v>
      </c>
      <c r="Q496" t="str">
        <f>VLOOKUP(C496,wyjątki!C:R,16,0)</f>
        <v>wyjatek SDE</v>
      </c>
    </row>
    <row r="497" spans="1:17" hidden="1" x14ac:dyDescent="0.3">
      <c r="A497" t="s">
        <v>529</v>
      </c>
      <c r="B497" t="s">
        <v>942</v>
      </c>
      <c r="C497">
        <v>500609234</v>
      </c>
      <c r="D497" s="2" t="s">
        <v>2573</v>
      </c>
      <c r="E497" s="2">
        <v>44960</v>
      </c>
      <c r="F497" t="s">
        <v>2941</v>
      </c>
      <c r="H497">
        <v>2588</v>
      </c>
      <c r="I497">
        <v>300</v>
      </c>
      <c r="J497">
        <v>4</v>
      </c>
      <c r="K497" t="s">
        <v>77</v>
      </c>
      <c r="L497">
        <v>62.04</v>
      </c>
      <c r="M497" t="s">
        <v>78</v>
      </c>
      <c r="N497">
        <v>0</v>
      </c>
      <c r="O497">
        <v>0</v>
      </c>
      <c r="P497" t="str">
        <f>VLOOKUP(A497,zamiana!A:B,2,0)</f>
        <v>ALSTOM (ex. BT) GOE</v>
      </c>
      <c r="Q497" t="e">
        <f>VLOOKUP(C497,wyjątki!C:R,16,0)</f>
        <v>#N/A</v>
      </c>
    </row>
    <row r="498" spans="1:17" hidden="1" x14ac:dyDescent="0.3">
      <c r="A498" t="s">
        <v>31</v>
      </c>
      <c r="B498" t="s">
        <v>942</v>
      </c>
      <c r="C498" t="s">
        <v>3795</v>
      </c>
      <c r="D498" s="2" t="s">
        <v>3796</v>
      </c>
      <c r="E498" s="2">
        <v>45054</v>
      </c>
      <c r="F498" t="s">
        <v>3797</v>
      </c>
      <c r="H498">
        <v>2588</v>
      </c>
      <c r="I498">
        <v>206</v>
      </c>
      <c r="J498">
        <v>4</v>
      </c>
      <c r="K498" t="s">
        <v>77</v>
      </c>
      <c r="L498">
        <v>61.96</v>
      </c>
      <c r="M498" t="s">
        <v>78</v>
      </c>
      <c r="N498">
        <v>0</v>
      </c>
      <c r="O498">
        <v>0</v>
      </c>
      <c r="P498" t="str">
        <f>VLOOKUP(A498,zamiana!A:B,2,0)</f>
        <v>HYDRAULIK BAUTEILE</v>
      </c>
      <c r="Q498" t="e">
        <f>VLOOKUP(C498,wyjątki!C:R,16,0)</f>
        <v>#N/A</v>
      </c>
    </row>
    <row r="499" spans="1:17" hidden="1" x14ac:dyDescent="0.3">
      <c r="A499" t="s">
        <v>107</v>
      </c>
      <c r="B499" t="s">
        <v>942</v>
      </c>
      <c r="C499" t="s">
        <v>2158</v>
      </c>
      <c r="D499" s="2" t="s">
        <v>748</v>
      </c>
      <c r="E499" s="2">
        <v>44851</v>
      </c>
      <c r="F499" t="s">
        <v>2159</v>
      </c>
      <c r="H499">
        <v>2588</v>
      </c>
      <c r="I499">
        <v>409</v>
      </c>
      <c r="J499">
        <v>1</v>
      </c>
      <c r="K499" t="s">
        <v>77</v>
      </c>
      <c r="L499">
        <v>61.73</v>
      </c>
      <c r="M499" t="s">
        <v>78</v>
      </c>
      <c r="N499">
        <v>0</v>
      </c>
      <c r="O499">
        <v>0</v>
      </c>
      <c r="P499" t="str">
        <f>VLOOKUP(A499,zamiana!A:B,2,0)</f>
        <v>ALSTOM SLZ</v>
      </c>
      <c r="Q499" t="e">
        <f>VLOOKUP(C499,wyjątki!C:R,16,0)</f>
        <v>#N/A</v>
      </c>
    </row>
    <row r="500" spans="1:17" hidden="1" x14ac:dyDescent="0.3">
      <c r="A500" t="s">
        <v>475</v>
      </c>
      <c r="B500" t="s">
        <v>942</v>
      </c>
      <c r="C500" t="s">
        <v>481</v>
      </c>
      <c r="D500" s="2" t="s">
        <v>482</v>
      </c>
      <c r="E500" s="2">
        <v>44774</v>
      </c>
      <c r="F500" t="s">
        <v>483</v>
      </c>
      <c r="H500">
        <v>2588</v>
      </c>
      <c r="I500">
        <v>486</v>
      </c>
      <c r="J500">
        <v>2</v>
      </c>
      <c r="K500" t="s">
        <v>77</v>
      </c>
      <c r="L500">
        <v>61.6</v>
      </c>
      <c r="M500" t="s">
        <v>78</v>
      </c>
      <c r="N500">
        <v>0</v>
      </c>
      <c r="O500">
        <v>0</v>
      </c>
      <c r="P500" t="str">
        <f>VLOOKUP(A500,zamiana!A:B,2,0)</f>
        <v>ALSTOM SLZ</v>
      </c>
      <c r="Q500" t="e">
        <f>VLOOKUP(C500,wyjątki!C:R,16,0)</f>
        <v>#N/A</v>
      </c>
    </row>
    <row r="501" spans="1:17" hidden="1" x14ac:dyDescent="0.3">
      <c r="A501" t="s">
        <v>107</v>
      </c>
      <c r="B501" t="s">
        <v>942</v>
      </c>
      <c r="C501" t="s">
        <v>2223</v>
      </c>
      <c r="D501" s="2" t="s">
        <v>407</v>
      </c>
      <c r="E501" s="2">
        <v>44942</v>
      </c>
      <c r="F501" t="s">
        <v>2713</v>
      </c>
      <c r="H501">
        <v>2588</v>
      </c>
      <c r="I501">
        <v>318</v>
      </c>
      <c r="J501">
        <v>1</v>
      </c>
      <c r="K501" t="s">
        <v>77</v>
      </c>
      <c r="L501">
        <v>61.33</v>
      </c>
      <c r="M501" t="s">
        <v>78</v>
      </c>
      <c r="N501">
        <v>0</v>
      </c>
      <c r="O501">
        <v>0</v>
      </c>
      <c r="P501" t="str">
        <f>VLOOKUP(A501,zamiana!A:B,2,0)</f>
        <v>ALSTOM SLZ</v>
      </c>
      <c r="Q501" t="e">
        <f>VLOOKUP(C501,wyjątki!C:R,16,0)</f>
        <v>#N/A</v>
      </c>
    </row>
    <row r="502" spans="1:17" hidden="1" x14ac:dyDescent="0.3">
      <c r="A502" t="s">
        <v>543</v>
      </c>
      <c r="B502" t="s">
        <v>942</v>
      </c>
      <c r="C502" t="s">
        <v>3256</v>
      </c>
      <c r="D502" s="2" t="s">
        <v>3257</v>
      </c>
      <c r="E502" s="2">
        <v>45013</v>
      </c>
      <c r="F502" t="s">
        <v>3255</v>
      </c>
      <c r="H502">
        <v>2588</v>
      </c>
      <c r="I502">
        <v>247</v>
      </c>
      <c r="J502">
        <v>3</v>
      </c>
      <c r="K502" t="s">
        <v>77</v>
      </c>
      <c r="L502">
        <v>60.51</v>
      </c>
      <c r="M502" t="s">
        <v>78</v>
      </c>
      <c r="N502">
        <v>0</v>
      </c>
      <c r="O502">
        <v>0</v>
      </c>
      <c r="P502" t="str">
        <f>VLOOKUP(A502,zamiana!A:B,2,0)</f>
        <v>ALSTOM (ex. BT) WRO</v>
      </c>
      <c r="Q502" t="e">
        <f>VLOOKUP(C502,wyjątki!C:R,16,0)</f>
        <v>#N/A</v>
      </c>
    </row>
    <row r="503" spans="1:17" hidden="1" x14ac:dyDescent="0.3">
      <c r="A503" t="s">
        <v>1959</v>
      </c>
      <c r="B503" t="s">
        <v>942</v>
      </c>
      <c r="C503" t="s">
        <v>2981</v>
      </c>
      <c r="D503" s="2" t="s">
        <v>2982</v>
      </c>
      <c r="E503" s="2">
        <v>44972</v>
      </c>
      <c r="F503" t="s">
        <v>2913</v>
      </c>
      <c r="H503">
        <v>2588</v>
      </c>
      <c r="I503">
        <v>288</v>
      </c>
      <c r="J503">
        <v>10</v>
      </c>
      <c r="K503" t="s">
        <v>77</v>
      </c>
      <c r="L503">
        <v>59.8</v>
      </c>
      <c r="M503" t="s">
        <v>78</v>
      </c>
      <c r="N503">
        <v>0</v>
      </c>
      <c r="O503">
        <v>0</v>
      </c>
      <c r="P503" t="str">
        <f>VLOOKUP(A503,zamiana!A:B,2,0)</f>
        <v>ALSTOM KTW</v>
      </c>
      <c r="Q503" t="str">
        <f>VLOOKUP(C503,wyjątki!C:R,16,0)</f>
        <v>wyjatek SDE</v>
      </c>
    </row>
    <row r="504" spans="1:17" hidden="1" x14ac:dyDescent="0.3">
      <c r="A504" t="s">
        <v>107</v>
      </c>
      <c r="B504" t="s">
        <v>942</v>
      </c>
      <c r="C504" t="s">
        <v>353</v>
      </c>
      <c r="D504" s="2" t="s">
        <v>354</v>
      </c>
      <c r="E504" s="2">
        <v>44774</v>
      </c>
      <c r="F504" t="s">
        <v>355</v>
      </c>
      <c r="H504">
        <v>2588</v>
      </c>
      <c r="I504">
        <v>486</v>
      </c>
      <c r="J504">
        <v>10</v>
      </c>
      <c r="K504" t="s">
        <v>77</v>
      </c>
      <c r="L504">
        <v>59.8</v>
      </c>
      <c r="M504" t="s">
        <v>78</v>
      </c>
      <c r="N504">
        <v>0</v>
      </c>
      <c r="O504">
        <v>0</v>
      </c>
      <c r="P504" t="str">
        <f>VLOOKUP(A504,zamiana!A:B,2,0)</f>
        <v>ALSTOM SLZ</v>
      </c>
      <c r="Q504" t="e">
        <f>VLOOKUP(C504,wyjątki!C:R,16,0)</f>
        <v>#N/A</v>
      </c>
    </row>
    <row r="505" spans="1:17" hidden="1" x14ac:dyDescent="0.3">
      <c r="A505" t="s">
        <v>880</v>
      </c>
      <c r="B505" t="s">
        <v>942</v>
      </c>
      <c r="C505">
        <v>12545414</v>
      </c>
      <c r="D505" s="2" t="s">
        <v>3509</v>
      </c>
      <c r="E505" s="2">
        <v>45034</v>
      </c>
      <c r="F505" t="s">
        <v>3510</v>
      </c>
      <c r="H505">
        <v>2588</v>
      </c>
      <c r="I505">
        <v>226</v>
      </c>
      <c r="J505">
        <v>1</v>
      </c>
      <c r="K505" t="s">
        <v>77</v>
      </c>
      <c r="L505">
        <v>59.53</v>
      </c>
      <c r="M505" t="s">
        <v>78</v>
      </c>
      <c r="N505">
        <v>0</v>
      </c>
      <c r="O505">
        <v>0</v>
      </c>
      <c r="P505" t="str">
        <f>VLOOKUP(A505,zamiana!A:B,2,0)</f>
        <v>STADLER BUSSNANG</v>
      </c>
      <c r="Q505" t="e">
        <f>VLOOKUP(C505,wyjątki!C:R,16,0)</f>
        <v>#N/A</v>
      </c>
    </row>
    <row r="506" spans="1:17" hidden="1" x14ac:dyDescent="0.3">
      <c r="A506" t="s">
        <v>611</v>
      </c>
      <c r="B506" t="s">
        <v>942</v>
      </c>
      <c r="C506">
        <v>10025880</v>
      </c>
      <c r="D506" s="2" t="s">
        <v>620</v>
      </c>
      <c r="E506" s="2">
        <v>44539</v>
      </c>
      <c r="F506" t="s">
        <v>628</v>
      </c>
      <c r="H506">
        <v>2588</v>
      </c>
      <c r="I506">
        <v>721</v>
      </c>
      <c r="J506">
        <v>6</v>
      </c>
      <c r="K506" t="s">
        <v>77</v>
      </c>
      <c r="L506">
        <v>59.52</v>
      </c>
      <c r="M506" t="s">
        <v>78</v>
      </c>
      <c r="N506">
        <v>0</v>
      </c>
      <c r="O506">
        <v>0</v>
      </c>
      <c r="P506" t="str">
        <f>VLOOKUP(A506,zamiana!A:B,2,0)</f>
        <v>INNE</v>
      </c>
      <c r="Q506" t="e">
        <f>VLOOKUP(C506,wyjątki!C:R,16,0)</f>
        <v>#N/A</v>
      </c>
    </row>
    <row r="507" spans="1:17" hidden="1" x14ac:dyDescent="0.3">
      <c r="A507" t="s">
        <v>107</v>
      </c>
      <c r="B507" t="s">
        <v>942</v>
      </c>
      <c r="C507" t="s">
        <v>2513</v>
      </c>
      <c r="D507" s="2" t="s">
        <v>2513</v>
      </c>
      <c r="E507" s="2">
        <v>44900</v>
      </c>
      <c r="F507" t="s">
        <v>2514</v>
      </c>
      <c r="H507">
        <v>2588</v>
      </c>
      <c r="I507">
        <v>360</v>
      </c>
      <c r="J507">
        <v>1</v>
      </c>
      <c r="K507" t="s">
        <v>77</v>
      </c>
      <c r="L507">
        <v>59.35</v>
      </c>
      <c r="M507" t="s">
        <v>78</v>
      </c>
      <c r="N507">
        <v>0</v>
      </c>
      <c r="O507">
        <v>0</v>
      </c>
      <c r="P507" t="str">
        <f>VLOOKUP(A507,zamiana!A:B,2,0)</f>
        <v>ALSTOM SLZ</v>
      </c>
      <c r="Q507" t="e">
        <f>VLOOKUP(C507,wyjątki!C:R,16,0)</f>
        <v>#N/A</v>
      </c>
    </row>
    <row r="508" spans="1:17" hidden="1" x14ac:dyDescent="0.3">
      <c r="A508" t="s">
        <v>31</v>
      </c>
      <c r="B508" t="s">
        <v>942</v>
      </c>
      <c r="C508" t="s">
        <v>2983</v>
      </c>
      <c r="D508" s="2" t="s">
        <v>2984</v>
      </c>
      <c r="E508" s="2">
        <v>44971</v>
      </c>
      <c r="F508" t="s">
        <v>2985</v>
      </c>
      <c r="H508">
        <v>2588</v>
      </c>
      <c r="I508">
        <v>289</v>
      </c>
      <c r="J508">
        <v>1</v>
      </c>
      <c r="K508" t="s">
        <v>77</v>
      </c>
      <c r="L508">
        <v>59.08</v>
      </c>
      <c r="M508" t="s">
        <v>78</v>
      </c>
      <c r="N508">
        <v>0</v>
      </c>
      <c r="O508">
        <v>0</v>
      </c>
      <c r="P508" t="str">
        <f>VLOOKUP(A508,zamiana!A:B,2,0)</f>
        <v>HYDRAULIK BAUTEILE</v>
      </c>
      <c r="Q508" t="e">
        <f>VLOOKUP(C508,wyjątki!C:R,16,0)</f>
        <v>#N/A</v>
      </c>
    </row>
    <row r="509" spans="1:17" x14ac:dyDescent="0.3">
      <c r="A509" t="s">
        <v>12</v>
      </c>
      <c r="B509" t="s">
        <v>942</v>
      </c>
      <c r="C509" t="s">
        <v>5348</v>
      </c>
      <c r="D509" s="2" t="s">
        <v>103</v>
      </c>
      <c r="E509" s="2">
        <v>44798</v>
      </c>
      <c r="F509" t="s">
        <v>5349</v>
      </c>
      <c r="H509">
        <v>2588</v>
      </c>
      <c r="I509">
        <v>462</v>
      </c>
      <c r="J509">
        <v>2</v>
      </c>
      <c r="K509" t="s">
        <v>77</v>
      </c>
      <c r="L509">
        <v>58.58</v>
      </c>
      <c r="M509" t="s">
        <v>78</v>
      </c>
      <c r="N509">
        <v>0</v>
      </c>
      <c r="O509">
        <v>0</v>
      </c>
      <c r="P509" t="str">
        <f>VLOOKUP(A509,zamiana!A:B,2,0)</f>
        <v>ALSTOM LRH</v>
      </c>
      <c r="Q509" t="str">
        <f>VLOOKUP(C509,wyjątki!C:R,16,0)</f>
        <v>wyjątek ABA</v>
      </c>
    </row>
    <row r="510" spans="1:17" hidden="1" x14ac:dyDescent="0.3">
      <c r="A510" t="s">
        <v>529</v>
      </c>
      <c r="B510" t="s">
        <v>942</v>
      </c>
      <c r="C510">
        <v>500567405</v>
      </c>
      <c r="D510" s="2">
        <v>590195910</v>
      </c>
      <c r="E510" s="2">
        <v>45128</v>
      </c>
      <c r="F510" t="s">
        <v>7412</v>
      </c>
      <c r="H510">
        <v>2588</v>
      </c>
      <c r="I510">
        <v>132</v>
      </c>
      <c r="J510">
        <v>9</v>
      </c>
      <c r="K510" t="s">
        <v>77</v>
      </c>
      <c r="L510">
        <v>58.41</v>
      </c>
      <c r="M510" t="s">
        <v>78</v>
      </c>
      <c r="N510">
        <v>0</v>
      </c>
      <c r="O510">
        <v>0</v>
      </c>
      <c r="P510" t="str">
        <f>VLOOKUP(A510,zamiana!A:B,2,0)</f>
        <v>ALSTOM (ex. BT) GOE</v>
      </c>
      <c r="Q510" t="e">
        <f>VLOOKUP(C510,wyjątki!C:R,16,0)</f>
        <v>#N/A</v>
      </c>
    </row>
    <row r="511" spans="1:17" hidden="1" x14ac:dyDescent="0.3">
      <c r="A511" t="s">
        <v>107</v>
      </c>
      <c r="B511" t="s">
        <v>942</v>
      </c>
      <c r="C511" t="s">
        <v>351</v>
      </c>
      <c r="D511" s="2" t="s">
        <v>176</v>
      </c>
      <c r="E511" s="2">
        <v>44792</v>
      </c>
      <c r="F511" t="s">
        <v>352</v>
      </c>
      <c r="H511">
        <v>2588</v>
      </c>
      <c r="I511">
        <v>468</v>
      </c>
      <c r="J511">
        <v>1</v>
      </c>
      <c r="K511" t="s">
        <v>77</v>
      </c>
      <c r="L511">
        <v>58.33</v>
      </c>
      <c r="M511" t="s">
        <v>78</v>
      </c>
      <c r="N511">
        <v>0</v>
      </c>
      <c r="O511">
        <v>0</v>
      </c>
      <c r="P511" t="str">
        <f>VLOOKUP(A511,zamiana!A:B,2,0)</f>
        <v>ALSTOM SLZ</v>
      </c>
      <c r="Q511" t="e">
        <f>VLOOKUP(C511,wyjątki!C:R,16,0)</f>
        <v>#N/A</v>
      </c>
    </row>
    <row r="512" spans="1:17" hidden="1" x14ac:dyDescent="0.3">
      <c r="A512" t="s">
        <v>107</v>
      </c>
      <c r="B512" t="s">
        <v>942</v>
      </c>
      <c r="C512" t="s">
        <v>349</v>
      </c>
      <c r="D512" s="2" t="s">
        <v>350</v>
      </c>
      <c r="E512" s="2">
        <v>44798</v>
      </c>
      <c r="F512" t="s">
        <v>146</v>
      </c>
      <c r="H512">
        <v>2588</v>
      </c>
      <c r="I512">
        <v>462</v>
      </c>
      <c r="J512">
        <v>1</v>
      </c>
      <c r="K512" t="s">
        <v>77</v>
      </c>
      <c r="L512">
        <v>58.26</v>
      </c>
      <c r="M512" t="s">
        <v>78</v>
      </c>
      <c r="N512">
        <v>0</v>
      </c>
      <c r="O512">
        <v>0</v>
      </c>
      <c r="P512" t="str">
        <f>VLOOKUP(A512,zamiana!A:B,2,0)</f>
        <v>ALSTOM SLZ</v>
      </c>
      <c r="Q512" t="e">
        <f>VLOOKUP(C512,wyjątki!C:R,16,0)</f>
        <v>#N/A</v>
      </c>
    </row>
    <row r="513" spans="1:17" hidden="1" x14ac:dyDescent="0.3">
      <c r="A513" t="s">
        <v>554</v>
      </c>
      <c r="B513" t="s">
        <v>942</v>
      </c>
      <c r="C513" t="s">
        <v>2338</v>
      </c>
      <c r="D513" s="2" t="s">
        <v>2338</v>
      </c>
      <c r="E513" s="2">
        <v>44916</v>
      </c>
      <c r="F513" t="s">
        <v>2486</v>
      </c>
      <c r="H513">
        <v>2588</v>
      </c>
      <c r="I513">
        <v>344</v>
      </c>
      <c r="J513">
        <v>4</v>
      </c>
      <c r="K513" t="s">
        <v>77</v>
      </c>
      <c r="L513">
        <v>58.16</v>
      </c>
      <c r="M513" t="s">
        <v>78</v>
      </c>
      <c r="N513">
        <v>0</v>
      </c>
      <c r="O513">
        <v>0</v>
      </c>
      <c r="P513" t="str">
        <f>VLOOKUP(A513,zamiana!A:B,2,0)</f>
        <v>ALSTOM (ex. BT) WRO</v>
      </c>
      <c r="Q513" t="e">
        <f>VLOOKUP(C513,wyjątki!C:R,16,0)</f>
        <v>#N/A</v>
      </c>
    </row>
    <row r="514" spans="1:17" hidden="1" x14ac:dyDescent="0.3">
      <c r="A514" t="s">
        <v>986</v>
      </c>
      <c r="B514" t="s">
        <v>942</v>
      </c>
      <c r="C514" t="s">
        <v>5156</v>
      </c>
      <c r="D514" s="2" t="s">
        <v>4522</v>
      </c>
      <c r="E514" s="2">
        <v>44955</v>
      </c>
      <c r="F514" t="s">
        <v>5157</v>
      </c>
      <c r="H514">
        <v>2588</v>
      </c>
      <c r="I514">
        <v>305</v>
      </c>
      <c r="J514">
        <v>12</v>
      </c>
      <c r="K514" t="s">
        <v>77</v>
      </c>
      <c r="L514">
        <v>58.08</v>
      </c>
      <c r="M514" t="s">
        <v>78</v>
      </c>
      <c r="N514">
        <v>0</v>
      </c>
      <c r="O514">
        <v>0</v>
      </c>
      <c r="P514" t="str">
        <f>VLOOKUP(A514,zamiana!A:B,2,0)</f>
        <v>CAF REICHSHOFFEN</v>
      </c>
      <c r="Q514" t="e">
        <f>VLOOKUP(C514,wyjątki!C:R,16,0)</f>
        <v>#N/A</v>
      </c>
    </row>
    <row r="515" spans="1:17" hidden="1" x14ac:dyDescent="0.3">
      <c r="A515" t="s">
        <v>2111</v>
      </c>
      <c r="B515" t="s">
        <v>942</v>
      </c>
      <c r="C515" t="s">
        <v>3812</v>
      </c>
      <c r="D515" s="2" t="s">
        <v>3813</v>
      </c>
      <c r="E515" s="2">
        <v>45050</v>
      </c>
      <c r="F515" t="s">
        <v>3814</v>
      </c>
      <c r="H515">
        <v>2588</v>
      </c>
      <c r="I515">
        <v>210</v>
      </c>
      <c r="J515">
        <v>2</v>
      </c>
      <c r="K515" t="s">
        <v>77</v>
      </c>
      <c r="L515">
        <v>58.04</v>
      </c>
      <c r="M515" t="s">
        <v>78</v>
      </c>
      <c r="N515">
        <v>0</v>
      </c>
      <c r="O515">
        <v>0</v>
      </c>
      <c r="P515" t="str">
        <f>VLOOKUP(A515,zamiana!A:B,2,0)</f>
        <v>ALSTOM SLZ</v>
      </c>
      <c r="Q515" t="e">
        <f>VLOOKUP(C515,wyjątki!C:R,16,0)</f>
        <v>#N/A</v>
      </c>
    </row>
    <row r="516" spans="1:17" hidden="1" x14ac:dyDescent="0.3">
      <c r="A516" t="s">
        <v>76</v>
      </c>
      <c r="B516" t="s">
        <v>942</v>
      </c>
      <c r="C516" t="s">
        <v>2476</v>
      </c>
      <c r="D516" s="2" t="s">
        <v>2431</v>
      </c>
      <c r="E516" s="2">
        <v>45019</v>
      </c>
      <c r="F516" t="s">
        <v>4202</v>
      </c>
      <c r="H516">
        <v>2588</v>
      </c>
      <c r="I516">
        <v>241</v>
      </c>
      <c r="J516">
        <v>1</v>
      </c>
      <c r="K516" t="s">
        <v>77</v>
      </c>
      <c r="L516">
        <v>57.92</v>
      </c>
      <c r="M516" t="s">
        <v>78</v>
      </c>
      <c r="N516">
        <v>0</v>
      </c>
      <c r="O516">
        <v>0</v>
      </c>
      <c r="P516" t="e">
        <f>Q516</f>
        <v>#N/A</v>
      </c>
      <c r="Q516" t="e">
        <f>VLOOKUP(C516,wyjątki!C:R,16,0)</f>
        <v>#N/A</v>
      </c>
    </row>
    <row r="517" spans="1:17" hidden="1" x14ac:dyDescent="0.3">
      <c r="A517" t="s">
        <v>107</v>
      </c>
      <c r="B517" t="s">
        <v>942</v>
      </c>
      <c r="C517" t="s">
        <v>2279</v>
      </c>
      <c r="D517" s="2" t="s">
        <v>2280</v>
      </c>
      <c r="E517" s="2">
        <v>45132</v>
      </c>
      <c r="F517" t="s">
        <v>5158</v>
      </c>
      <c r="H517">
        <v>2588</v>
      </c>
      <c r="I517">
        <v>128</v>
      </c>
      <c r="J517">
        <v>3</v>
      </c>
      <c r="K517" t="s">
        <v>77</v>
      </c>
      <c r="L517">
        <v>57.36</v>
      </c>
      <c r="M517" t="s">
        <v>78</v>
      </c>
      <c r="N517">
        <v>0</v>
      </c>
      <c r="O517">
        <v>0</v>
      </c>
      <c r="P517" t="str">
        <f>VLOOKUP(A517,zamiana!A:B,2,0)</f>
        <v>ALSTOM SLZ</v>
      </c>
      <c r="Q517" t="e">
        <f>VLOOKUP(C517,wyjątki!C:R,16,0)</f>
        <v>#N/A</v>
      </c>
    </row>
    <row r="518" spans="1:17" hidden="1" x14ac:dyDescent="0.3">
      <c r="A518" t="s">
        <v>107</v>
      </c>
      <c r="B518" t="s">
        <v>942</v>
      </c>
      <c r="C518" t="s">
        <v>2067</v>
      </c>
      <c r="D518" s="2" t="s">
        <v>407</v>
      </c>
      <c r="E518" s="2">
        <v>44883</v>
      </c>
      <c r="F518" t="s">
        <v>2381</v>
      </c>
      <c r="H518">
        <v>2588</v>
      </c>
      <c r="I518">
        <v>377</v>
      </c>
      <c r="J518">
        <v>1</v>
      </c>
      <c r="K518" t="s">
        <v>77</v>
      </c>
      <c r="L518">
        <v>57.34</v>
      </c>
      <c r="M518" t="s">
        <v>78</v>
      </c>
      <c r="N518">
        <v>0</v>
      </c>
      <c r="O518">
        <v>0</v>
      </c>
      <c r="P518" t="str">
        <f>VLOOKUP(A518,zamiana!A:B,2,0)</f>
        <v>ALSTOM SLZ</v>
      </c>
      <c r="Q518" t="e">
        <f>VLOOKUP(C518,wyjątki!C:R,16,0)</f>
        <v>#N/A</v>
      </c>
    </row>
    <row r="519" spans="1:17" hidden="1" x14ac:dyDescent="0.3">
      <c r="A519" t="s">
        <v>76</v>
      </c>
      <c r="B519" t="s">
        <v>942</v>
      </c>
      <c r="C519" t="s">
        <v>3511</v>
      </c>
      <c r="D519" s="2" t="s">
        <v>3512</v>
      </c>
      <c r="E519" s="2">
        <v>45036</v>
      </c>
      <c r="F519" t="s">
        <v>3485</v>
      </c>
      <c r="H519">
        <v>2588</v>
      </c>
      <c r="I519">
        <v>224</v>
      </c>
      <c r="J519">
        <v>8</v>
      </c>
      <c r="K519" t="s">
        <v>77</v>
      </c>
      <c r="L519">
        <v>57.2</v>
      </c>
      <c r="M519" t="s">
        <v>78</v>
      </c>
      <c r="N519">
        <v>0</v>
      </c>
      <c r="O519">
        <v>0</v>
      </c>
      <c r="P519" t="str">
        <f>VLOOKUP(A519,zamiana!A:B,2,0)</f>
        <v>ALSTOM BCN</v>
      </c>
      <c r="Q519" t="e">
        <f>VLOOKUP(C519,wyjątki!C:R,16,0)</f>
        <v>#N/A</v>
      </c>
    </row>
    <row r="520" spans="1:17" hidden="1" x14ac:dyDescent="0.3">
      <c r="A520" t="s">
        <v>107</v>
      </c>
      <c r="B520" t="s">
        <v>942</v>
      </c>
      <c r="C520" t="s">
        <v>117</v>
      </c>
      <c r="D520" s="2" t="s">
        <v>118</v>
      </c>
      <c r="E520" s="2">
        <v>44830</v>
      </c>
      <c r="F520" t="s">
        <v>348</v>
      </c>
      <c r="H520">
        <v>2588</v>
      </c>
      <c r="I520">
        <v>430</v>
      </c>
      <c r="J520">
        <v>17</v>
      </c>
      <c r="K520" t="s">
        <v>77</v>
      </c>
      <c r="L520">
        <v>57.12</v>
      </c>
      <c r="M520" t="s">
        <v>78</v>
      </c>
      <c r="N520">
        <v>0</v>
      </c>
      <c r="O520">
        <v>0</v>
      </c>
      <c r="P520" t="str">
        <f>VLOOKUP(A520,zamiana!A:B,2,0)</f>
        <v>ALSTOM SLZ</v>
      </c>
      <c r="Q520" t="e">
        <f>VLOOKUP(C520,wyjątki!C:R,16,0)</f>
        <v>#N/A</v>
      </c>
    </row>
    <row r="521" spans="1:17" hidden="1" x14ac:dyDescent="0.3">
      <c r="A521" t="s">
        <v>102</v>
      </c>
      <c r="B521" t="s">
        <v>942</v>
      </c>
      <c r="C521" t="s">
        <v>3262</v>
      </c>
      <c r="D521" s="2" t="s">
        <v>3263</v>
      </c>
      <c r="E521" s="2">
        <v>45008</v>
      </c>
      <c r="F521" t="s">
        <v>3264</v>
      </c>
      <c r="H521">
        <v>2588</v>
      </c>
      <c r="I521">
        <v>252</v>
      </c>
      <c r="J521">
        <v>1</v>
      </c>
      <c r="K521" t="s">
        <v>77</v>
      </c>
      <c r="L521">
        <v>57.1</v>
      </c>
      <c r="M521" t="s">
        <v>78</v>
      </c>
      <c r="N521">
        <v>0</v>
      </c>
      <c r="O521">
        <v>0</v>
      </c>
      <c r="P521" t="str">
        <f>VLOOKUP(A521,zamiana!A:B,2,0)</f>
        <v>ALSTOM KTW</v>
      </c>
      <c r="Q521" t="e">
        <f>VLOOKUP(C521,wyjątki!C:R,16,0)</f>
        <v>#N/A</v>
      </c>
    </row>
    <row r="522" spans="1:17" hidden="1" x14ac:dyDescent="0.3">
      <c r="A522" t="s">
        <v>107</v>
      </c>
      <c r="B522" t="s">
        <v>942</v>
      </c>
      <c r="C522" t="s">
        <v>2164</v>
      </c>
      <c r="D522" s="2" t="s">
        <v>1226</v>
      </c>
      <c r="E522" s="2">
        <v>44843</v>
      </c>
      <c r="F522" t="s">
        <v>2163</v>
      </c>
      <c r="H522">
        <v>2588</v>
      </c>
      <c r="I522">
        <v>417</v>
      </c>
      <c r="J522">
        <v>1</v>
      </c>
      <c r="K522" t="s">
        <v>77</v>
      </c>
      <c r="L522">
        <v>56.25</v>
      </c>
      <c r="M522" t="s">
        <v>78</v>
      </c>
      <c r="N522">
        <v>0</v>
      </c>
      <c r="O522">
        <v>0</v>
      </c>
      <c r="P522" t="str">
        <f>VLOOKUP(A522,zamiana!A:B,2,0)</f>
        <v>ALSTOM SLZ</v>
      </c>
      <c r="Q522" t="e">
        <f>VLOOKUP(C522,wyjątki!C:R,16,0)</f>
        <v>#N/A</v>
      </c>
    </row>
    <row r="523" spans="1:17" hidden="1" x14ac:dyDescent="0.3">
      <c r="A523" t="s">
        <v>31</v>
      </c>
      <c r="B523" t="s">
        <v>942</v>
      </c>
      <c r="C523" t="s">
        <v>4203</v>
      </c>
      <c r="D523" s="2" t="s">
        <v>4204</v>
      </c>
      <c r="E523" s="2">
        <v>45100</v>
      </c>
      <c r="F523" t="s">
        <v>4205</v>
      </c>
      <c r="H523">
        <v>2588</v>
      </c>
      <c r="I523">
        <v>160</v>
      </c>
      <c r="J523">
        <v>3</v>
      </c>
      <c r="K523" t="s">
        <v>77</v>
      </c>
      <c r="L523">
        <v>56.19</v>
      </c>
      <c r="M523" t="s">
        <v>78</v>
      </c>
      <c r="N523">
        <v>0</v>
      </c>
      <c r="O523">
        <v>0</v>
      </c>
      <c r="P523" t="str">
        <f>VLOOKUP(A523,zamiana!A:B,2,0)</f>
        <v>HYDRAULIK BAUTEILE</v>
      </c>
      <c r="Q523" t="e">
        <f>VLOOKUP(C523,wyjątki!C:R,16,0)</f>
        <v>#N/A</v>
      </c>
    </row>
    <row r="524" spans="1:17" hidden="1" x14ac:dyDescent="0.3">
      <c r="A524" t="s">
        <v>40</v>
      </c>
      <c r="B524" t="s">
        <v>942</v>
      </c>
      <c r="C524">
        <v>1180822</v>
      </c>
      <c r="D524" s="2" t="s">
        <v>2134</v>
      </c>
      <c r="E524" s="2">
        <v>44865</v>
      </c>
      <c r="F524" t="s">
        <v>2133</v>
      </c>
      <c r="H524">
        <v>2588</v>
      </c>
      <c r="I524">
        <v>395</v>
      </c>
      <c r="J524">
        <v>4</v>
      </c>
      <c r="K524" t="s">
        <v>77</v>
      </c>
      <c r="L524">
        <v>55.96</v>
      </c>
      <c r="M524" t="s">
        <v>78</v>
      </c>
      <c r="N524">
        <v>0</v>
      </c>
      <c r="O524">
        <v>0</v>
      </c>
      <c r="P524" t="str">
        <f>VLOOKUP(A524,zamiana!A:B,2,0)</f>
        <v>INNE</v>
      </c>
      <c r="Q524" t="e">
        <f>VLOOKUP(C524,wyjątki!C:R,16,0)</f>
        <v>#N/A</v>
      </c>
    </row>
    <row r="525" spans="1:17" hidden="1" x14ac:dyDescent="0.3">
      <c r="A525" t="s">
        <v>964</v>
      </c>
      <c r="B525" t="s">
        <v>942</v>
      </c>
      <c r="C525" t="s">
        <v>5075</v>
      </c>
      <c r="D525" s="2" t="s">
        <v>3726</v>
      </c>
      <c r="E525" s="2">
        <v>45152</v>
      </c>
      <c r="F525" t="s">
        <v>7363</v>
      </c>
      <c r="H525">
        <v>2588</v>
      </c>
      <c r="I525">
        <v>108</v>
      </c>
      <c r="J525">
        <v>2</v>
      </c>
      <c r="K525" t="s">
        <v>77</v>
      </c>
      <c r="L525">
        <v>55.88</v>
      </c>
      <c r="M525" t="s">
        <v>78</v>
      </c>
      <c r="N525">
        <v>0</v>
      </c>
      <c r="O525">
        <v>0</v>
      </c>
      <c r="P525" t="str">
        <f>VLOOKUP(A525,zamiana!A:B,2,0)</f>
        <v>ALSTOM SLZ</v>
      </c>
      <c r="Q525" t="e">
        <f>VLOOKUP(C525,wyjątki!C:R,16,0)</f>
        <v>#N/A</v>
      </c>
    </row>
    <row r="526" spans="1:17" hidden="1" x14ac:dyDescent="0.3">
      <c r="A526" t="s">
        <v>107</v>
      </c>
      <c r="B526" t="s">
        <v>942</v>
      </c>
      <c r="C526" t="s">
        <v>3565</v>
      </c>
      <c r="D526" s="2" t="s">
        <v>3566</v>
      </c>
      <c r="E526" s="2">
        <v>45065</v>
      </c>
      <c r="F526" t="s">
        <v>3859</v>
      </c>
      <c r="H526">
        <v>2588</v>
      </c>
      <c r="I526">
        <v>195</v>
      </c>
      <c r="J526">
        <v>1</v>
      </c>
      <c r="K526" t="s">
        <v>77</v>
      </c>
      <c r="L526">
        <v>55.85</v>
      </c>
      <c r="M526" t="s">
        <v>78</v>
      </c>
      <c r="N526">
        <v>0</v>
      </c>
      <c r="O526">
        <v>0</v>
      </c>
      <c r="P526" t="str">
        <f>VLOOKUP(A526,zamiana!A:B,2,0)</f>
        <v>ALSTOM SLZ</v>
      </c>
      <c r="Q526" t="e">
        <f>VLOOKUP(C526,wyjątki!C:R,16,0)</f>
        <v>#N/A</v>
      </c>
    </row>
    <row r="527" spans="1:17" x14ac:dyDescent="0.3">
      <c r="A527" t="s">
        <v>12</v>
      </c>
      <c r="B527" t="s">
        <v>942</v>
      </c>
      <c r="C527" t="s">
        <v>7413</v>
      </c>
      <c r="D527" s="2" t="s">
        <v>79</v>
      </c>
      <c r="E527" s="2">
        <v>45023</v>
      </c>
      <c r="F527" t="s">
        <v>7414</v>
      </c>
      <c r="H527">
        <v>2588</v>
      </c>
      <c r="I527">
        <v>237</v>
      </c>
      <c r="J527">
        <v>3</v>
      </c>
      <c r="K527" t="s">
        <v>77</v>
      </c>
      <c r="L527">
        <v>55.83</v>
      </c>
      <c r="M527" t="s">
        <v>78</v>
      </c>
      <c r="N527">
        <v>0</v>
      </c>
      <c r="O527">
        <v>0</v>
      </c>
      <c r="P527" t="str">
        <f>VLOOKUP(A527,zamiana!A:B,2,0)</f>
        <v>ALSTOM LRH</v>
      </c>
      <c r="Q527" t="e">
        <f>VLOOKUP(C527,wyjątki!C:R,16,0)</f>
        <v>#N/A</v>
      </c>
    </row>
    <row r="528" spans="1:17" hidden="1" x14ac:dyDescent="0.3">
      <c r="A528" t="s">
        <v>107</v>
      </c>
      <c r="B528" t="s">
        <v>942</v>
      </c>
      <c r="C528" t="s">
        <v>5159</v>
      </c>
      <c r="D528" s="2" t="s">
        <v>5160</v>
      </c>
      <c r="E528" s="2">
        <v>45138</v>
      </c>
      <c r="F528" t="s">
        <v>5161</v>
      </c>
      <c r="H528">
        <v>2588</v>
      </c>
      <c r="I528">
        <v>122</v>
      </c>
      <c r="J528">
        <v>2</v>
      </c>
      <c r="K528" t="s">
        <v>77</v>
      </c>
      <c r="L528">
        <v>55.38</v>
      </c>
      <c r="M528" t="s">
        <v>78</v>
      </c>
      <c r="N528">
        <v>0</v>
      </c>
      <c r="O528">
        <v>0</v>
      </c>
      <c r="P528" t="str">
        <f>VLOOKUP(A528,zamiana!A:B,2,0)</f>
        <v>ALSTOM SLZ</v>
      </c>
      <c r="Q528" t="e">
        <f>VLOOKUP(C528,wyjątki!C:R,16,0)</f>
        <v>#N/A</v>
      </c>
    </row>
    <row r="529" spans="1:17" hidden="1" x14ac:dyDescent="0.3">
      <c r="A529" t="s">
        <v>821</v>
      </c>
      <c r="B529" t="s">
        <v>942</v>
      </c>
      <c r="C529" t="s">
        <v>822</v>
      </c>
      <c r="D529" s="2" t="s">
        <v>822</v>
      </c>
      <c r="E529" s="2">
        <v>44917</v>
      </c>
      <c r="F529" t="s">
        <v>2478</v>
      </c>
      <c r="H529">
        <v>2588</v>
      </c>
      <c r="I529">
        <v>343</v>
      </c>
      <c r="J529">
        <v>3</v>
      </c>
      <c r="K529" t="s">
        <v>77</v>
      </c>
      <c r="L529">
        <v>55.32</v>
      </c>
      <c r="M529" t="s">
        <v>78</v>
      </c>
      <c r="N529">
        <v>0</v>
      </c>
      <c r="O529">
        <v>0</v>
      </c>
      <c r="P529" t="str">
        <f>VLOOKUP(A529,zamiana!A:B,2,0)</f>
        <v>ALSTOM KTW</v>
      </c>
      <c r="Q529" t="e">
        <f>VLOOKUP(C529,wyjątki!C:R,16,0)</f>
        <v>#N/A</v>
      </c>
    </row>
    <row r="530" spans="1:17" hidden="1" x14ac:dyDescent="0.3">
      <c r="A530" t="s">
        <v>31</v>
      </c>
      <c r="B530" t="s">
        <v>942</v>
      </c>
      <c r="C530" t="s">
        <v>2987</v>
      </c>
      <c r="D530" s="2" t="s">
        <v>2988</v>
      </c>
      <c r="E530" s="2">
        <v>44970</v>
      </c>
      <c r="F530" t="s">
        <v>2989</v>
      </c>
      <c r="H530">
        <v>2588</v>
      </c>
      <c r="I530">
        <v>290</v>
      </c>
      <c r="J530">
        <v>4</v>
      </c>
      <c r="K530" t="s">
        <v>77</v>
      </c>
      <c r="L530">
        <v>55.12</v>
      </c>
      <c r="M530" t="s">
        <v>78</v>
      </c>
      <c r="N530">
        <v>0</v>
      </c>
      <c r="O530">
        <v>0</v>
      </c>
      <c r="P530" t="str">
        <f>VLOOKUP(A530,zamiana!A:B,2,0)</f>
        <v>HYDRAULIK BAUTEILE</v>
      </c>
      <c r="Q530" t="e">
        <f>VLOOKUP(C530,wyjątki!C:R,16,0)</f>
        <v>#N/A</v>
      </c>
    </row>
    <row r="531" spans="1:17" hidden="1" x14ac:dyDescent="0.3">
      <c r="A531" t="s">
        <v>31</v>
      </c>
      <c r="B531" t="s">
        <v>942</v>
      </c>
      <c r="C531" t="s">
        <v>2515</v>
      </c>
      <c r="D531" s="2" t="s">
        <v>2516</v>
      </c>
      <c r="E531" s="2">
        <v>44900</v>
      </c>
      <c r="F531" t="s">
        <v>2517</v>
      </c>
      <c r="H531">
        <v>2588</v>
      </c>
      <c r="I531">
        <v>360</v>
      </c>
      <c r="J531">
        <v>2</v>
      </c>
      <c r="K531" t="s">
        <v>77</v>
      </c>
      <c r="L531">
        <v>55.12</v>
      </c>
      <c r="M531" t="s">
        <v>78</v>
      </c>
      <c r="N531">
        <v>0</v>
      </c>
      <c r="O531">
        <v>0</v>
      </c>
      <c r="P531" t="str">
        <f>VLOOKUP(A531,zamiana!A:B,2,0)</f>
        <v>HYDRAULIK BAUTEILE</v>
      </c>
      <c r="Q531" t="e">
        <f>VLOOKUP(C531,wyjątki!C:R,16,0)</f>
        <v>#N/A</v>
      </c>
    </row>
    <row r="532" spans="1:17" hidden="1" x14ac:dyDescent="0.3">
      <c r="A532" t="s">
        <v>529</v>
      </c>
      <c r="B532" t="s">
        <v>942</v>
      </c>
      <c r="C532">
        <v>500582771</v>
      </c>
      <c r="D532" s="2" t="s">
        <v>4985</v>
      </c>
      <c r="E532" s="2">
        <v>45134</v>
      </c>
      <c r="F532" t="s">
        <v>7415</v>
      </c>
      <c r="H532">
        <v>2588</v>
      </c>
      <c r="I532">
        <v>126</v>
      </c>
      <c r="J532">
        <v>25</v>
      </c>
      <c r="K532" t="s">
        <v>77</v>
      </c>
      <c r="L532">
        <v>55</v>
      </c>
      <c r="M532" t="s">
        <v>78</v>
      </c>
      <c r="N532">
        <v>0</v>
      </c>
      <c r="O532">
        <v>0</v>
      </c>
      <c r="P532" t="str">
        <f>VLOOKUP(A532,zamiana!A:B,2,0)</f>
        <v>ALSTOM (ex. BT) GOE</v>
      </c>
      <c r="Q532" t="e">
        <f>VLOOKUP(C532,wyjątki!C:R,16,0)</f>
        <v>#N/A</v>
      </c>
    </row>
    <row r="533" spans="1:17" hidden="1" x14ac:dyDescent="0.3">
      <c r="A533" t="s">
        <v>554</v>
      </c>
      <c r="B533" t="s">
        <v>942</v>
      </c>
      <c r="C533" t="s">
        <v>2235</v>
      </c>
      <c r="D533" s="2" t="s">
        <v>1264</v>
      </c>
      <c r="E533" s="2">
        <v>44981</v>
      </c>
      <c r="F533" t="s">
        <v>2990</v>
      </c>
      <c r="H533">
        <v>2588</v>
      </c>
      <c r="I533">
        <v>279</v>
      </c>
      <c r="J533">
        <v>6</v>
      </c>
      <c r="K533" t="s">
        <v>77</v>
      </c>
      <c r="L533">
        <v>54.96</v>
      </c>
      <c r="M533" t="s">
        <v>78</v>
      </c>
      <c r="N533">
        <v>0</v>
      </c>
      <c r="O533">
        <v>0</v>
      </c>
      <c r="P533" t="str">
        <f>VLOOKUP(A533,zamiana!A:B,2,0)</f>
        <v>ALSTOM (ex. BT) WRO</v>
      </c>
      <c r="Q533" t="e">
        <f>VLOOKUP(C533,wyjątki!C:R,16,0)</f>
        <v>#N/A</v>
      </c>
    </row>
    <row r="534" spans="1:17" hidden="1" x14ac:dyDescent="0.3">
      <c r="A534" t="s">
        <v>35</v>
      </c>
      <c r="B534" t="s">
        <v>942</v>
      </c>
      <c r="C534" t="s">
        <v>885</v>
      </c>
      <c r="D534" s="2" t="s">
        <v>885</v>
      </c>
      <c r="E534" s="2">
        <v>44735</v>
      </c>
      <c r="F534" t="s">
        <v>643</v>
      </c>
      <c r="H534">
        <v>2588</v>
      </c>
      <c r="I534">
        <v>525</v>
      </c>
      <c r="J534">
        <v>3</v>
      </c>
      <c r="K534" t="s">
        <v>77</v>
      </c>
      <c r="L534">
        <v>54.69</v>
      </c>
      <c r="M534" t="s">
        <v>78</v>
      </c>
      <c r="N534">
        <v>0</v>
      </c>
      <c r="O534">
        <v>0</v>
      </c>
      <c r="P534" t="str">
        <f>VLOOKUP(A534,zamiana!A:B,2,0)</f>
        <v>WAMTECHNIK</v>
      </c>
      <c r="Q534" t="e">
        <f>VLOOKUP(C534,wyjątki!C:R,16,0)</f>
        <v>#N/A</v>
      </c>
    </row>
    <row r="535" spans="1:17" hidden="1" x14ac:dyDescent="0.3">
      <c r="A535" t="s">
        <v>31</v>
      </c>
      <c r="B535" t="s">
        <v>942</v>
      </c>
      <c r="C535" t="s">
        <v>1985</v>
      </c>
      <c r="D535" s="2" t="s">
        <v>1986</v>
      </c>
      <c r="E535" s="2">
        <v>44657</v>
      </c>
      <c r="F535" t="s">
        <v>2210</v>
      </c>
      <c r="H535">
        <v>2588</v>
      </c>
      <c r="I535">
        <v>603</v>
      </c>
      <c r="J535">
        <v>1</v>
      </c>
      <c r="K535" t="s">
        <v>77</v>
      </c>
      <c r="L535">
        <v>54.46</v>
      </c>
      <c r="M535" t="s">
        <v>78</v>
      </c>
      <c r="N535">
        <v>0</v>
      </c>
      <c r="O535">
        <v>0</v>
      </c>
      <c r="P535" t="str">
        <f>VLOOKUP(A535,zamiana!A:B,2,0)</f>
        <v>HYDRAULIK BAUTEILE</v>
      </c>
      <c r="Q535" t="e">
        <f>VLOOKUP(C535,wyjątki!C:R,16,0)</f>
        <v>#N/A</v>
      </c>
    </row>
    <row r="536" spans="1:17" hidden="1" x14ac:dyDescent="0.3">
      <c r="A536" t="s">
        <v>31</v>
      </c>
      <c r="B536" t="s">
        <v>942</v>
      </c>
      <c r="C536" t="s">
        <v>647</v>
      </c>
      <c r="D536" s="2" t="s">
        <v>648</v>
      </c>
      <c r="E536" s="2">
        <v>45036</v>
      </c>
      <c r="F536" t="s">
        <v>3485</v>
      </c>
      <c r="H536">
        <v>2588</v>
      </c>
      <c r="I536">
        <v>224</v>
      </c>
      <c r="J536">
        <v>13</v>
      </c>
      <c r="K536" t="s">
        <v>77</v>
      </c>
      <c r="L536">
        <v>54.34</v>
      </c>
      <c r="M536" t="s">
        <v>78</v>
      </c>
      <c r="N536">
        <v>0</v>
      </c>
      <c r="O536">
        <v>0</v>
      </c>
      <c r="P536" t="str">
        <f>VLOOKUP(A536,zamiana!A:B,2,0)</f>
        <v>HYDRAULIK BAUTEILE</v>
      </c>
      <c r="Q536" t="e">
        <f>VLOOKUP(C536,wyjątki!C:R,16,0)</f>
        <v>#N/A</v>
      </c>
    </row>
    <row r="537" spans="1:17" hidden="1" x14ac:dyDescent="0.3">
      <c r="A537" t="s">
        <v>964</v>
      </c>
      <c r="B537" t="s">
        <v>942</v>
      </c>
      <c r="C537" t="s">
        <v>2560</v>
      </c>
      <c r="D537" s="2" t="s">
        <v>214</v>
      </c>
      <c r="E537" s="2">
        <v>44971</v>
      </c>
      <c r="F537" t="s">
        <v>2992</v>
      </c>
      <c r="H537">
        <v>2588</v>
      </c>
      <c r="I537">
        <v>289</v>
      </c>
      <c r="J537">
        <v>24</v>
      </c>
      <c r="K537" t="s">
        <v>77</v>
      </c>
      <c r="L537">
        <v>54</v>
      </c>
      <c r="M537" t="s">
        <v>78</v>
      </c>
      <c r="N537">
        <v>0</v>
      </c>
      <c r="O537">
        <v>0</v>
      </c>
      <c r="P537" t="str">
        <f>VLOOKUP(A537,zamiana!A:B,2,0)</f>
        <v>ALSTOM SLZ</v>
      </c>
      <c r="Q537" t="e">
        <f>VLOOKUP(C537,wyjątki!C:R,16,0)</f>
        <v>#N/A</v>
      </c>
    </row>
    <row r="538" spans="1:17" hidden="1" x14ac:dyDescent="0.3">
      <c r="A538" t="s">
        <v>576</v>
      </c>
      <c r="B538" t="s">
        <v>942</v>
      </c>
      <c r="C538" t="s">
        <v>1353</v>
      </c>
      <c r="D538" s="2" t="s">
        <v>1354</v>
      </c>
      <c r="E538" s="2">
        <v>45006</v>
      </c>
      <c r="F538" t="s">
        <v>3276</v>
      </c>
      <c r="H538">
        <v>2588</v>
      </c>
      <c r="I538">
        <v>254</v>
      </c>
      <c r="J538">
        <v>5</v>
      </c>
      <c r="K538" t="s">
        <v>77</v>
      </c>
      <c r="L538">
        <v>53.85</v>
      </c>
      <c r="M538" t="s">
        <v>78</v>
      </c>
      <c r="N538">
        <v>0</v>
      </c>
      <c r="O538">
        <v>0</v>
      </c>
      <c r="P538" t="str">
        <f>VLOOKUP(A538,zamiana!A:B,2,0)</f>
        <v>ALSTOM (ex. BT) WRO</v>
      </c>
      <c r="Q538" t="e">
        <f>VLOOKUP(C538,wyjątki!C:R,16,0)</f>
        <v>#N/A</v>
      </c>
    </row>
    <row r="539" spans="1:17" hidden="1" x14ac:dyDescent="0.3">
      <c r="A539" t="s">
        <v>107</v>
      </c>
      <c r="B539" t="s">
        <v>942</v>
      </c>
      <c r="C539" t="s">
        <v>2518</v>
      </c>
      <c r="D539" s="2" t="s">
        <v>140</v>
      </c>
      <c r="E539" s="2">
        <v>44916</v>
      </c>
      <c r="F539" t="s">
        <v>2486</v>
      </c>
      <c r="H539">
        <v>2588</v>
      </c>
      <c r="I539">
        <v>344</v>
      </c>
      <c r="J539">
        <v>3</v>
      </c>
      <c r="K539" t="s">
        <v>77</v>
      </c>
      <c r="L539">
        <v>53.31</v>
      </c>
      <c r="M539" t="s">
        <v>78</v>
      </c>
      <c r="N539">
        <v>0</v>
      </c>
      <c r="O539">
        <v>0</v>
      </c>
      <c r="P539" t="str">
        <f>VLOOKUP(A539,zamiana!A:B,2,0)</f>
        <v>ALSTOM SLZ</v>
      </c>
      <c r="Q539" t="e">
        <f>VLOOKUP(C539,wyjątki!C:R,16,0)</f>
        <v>#N/A</v>
      </c>
    </row>
    <row r="540" spans="1:17" hidden="1" x14ac:dyDescent="0.3">
      <c r="A540" t="s">
        <v>39</v>
      </c>
      <c r="B540" t="s">
        <v>942</v>
      </c>
      <c r="C540">
        <v>12670275</v>
      </c>
      <c r="D540" s="2" t="s">
        <v>4940</v>
      </c>
      <c r="E540" s="2">
        <v>45169</v>
      </c>
      <c r="F540" t="s">
        <v>7416</v>
      </c>
      <c r="H540">
        <v>2588</v>
      </c>
      <c r="I540">
        <v>91</v>
      </c>
      <c r="J540">
        <v>8</v>
      </c>
      <c r="K540" t="s">
        <v>77</v>
      </c>
      <c r="L540">
        <v>53.04</v>
      </c>
      <c r="M540" t="s">
        <v>78</v>
      </c>
      <c r="N540">
        <v>0</v>
      </c>
      <c r="O540">
        <v>0</v>
      </c>
      <c r="P540" t="str">
        <f>VLOOKUP(A540,zamiana!A:B,2,0)</f>
        <v>STADLER PANKOW</v>
      </c>
      <c r="Q540" t="e">
        <f>VLOOKUP(C540,wyjątki!C:R,16,0)</f>
        <v>#N/A</v>
      </c>
    </row>
    <row r="541" spans="1:17" hidden="1" x14ac:dyDescent="0.3">
      <c r="A541" t="s">
        <v>107</v>
      </c>
      <c r="B541" t="s">
        <v>942</v>
      </c>
      <c r="C541" t="s">
        <v>263</v>
      </c>
      <c r="D541" s="2" t="s">
        <v>263</v>
      </c>
      <c r="E541" s="2">
        <v>44602</v>
      </c>
      <c r="F541" t="s">
        <v>344</v>
      </c>
      <c r="H541">
        <v>2588</v>
      </c>
      <c r="I541">
        <v>658</v>
      </c>
      <c r="J541">
        <v>3</v>
      </c>
      <c r="K541" t="s">
        <v>77</v>
      </c>
      <c r="L541">
        <v>52.68</v>
      </c>
      <c r="M541" t="s">
        <v>78</v>
      </c>
      <c r="N541">
        <v>0</v>
      </c>
      <c r="O541">
        <v>0</v>
      </c>
      <c r="P541" t="str">
        <f>VLOOKUP(A541,zamiana!A:B,2,0)</f>
        <v>ALSTOM SLZ</v>
      </c>
      <c r="Q541" t="e">
        <f>VLOOKUP(C541,wyjątki!C:R,16,0)</f>
        <v>#N/A</v>
      </c>
    </row>
    <row r="542" spans="1:17" hidden="1" x14ac:dyDescent="0.3">
      <c r="A542" t="s">
        <v>15</v>
      </c>
      <c r="B542" t="s">
        <v>942</v>
      </c>
      <c r="C542" t="s">
        <v>2993</v>
      </c>
      <c r="D542" s="2" t="s">
        <v>2993</v>
      </c>
      <c r="E542" s="2">
        <v>44972</v>
      </c>
      <c r="F542" t="s">
        <v>2994</v>
      </c>
      <c r="H542">
        <v>2588</v>
      </c>
      <c r="I542">
        <v>288</v>
      </c>
      <c r="J542">
        <v>1</v>
      </c>
      <c r="K542" t="s">
        <v>77</v>
      </c>
      <c r="L542">
        <v>52.59</v>
      </c>
      <c r="M542" t="s">
        <v>78</v>
      </c>
      <c r="N542">
        <v>0</v>
      </c>
      <c r="O542">
        <v>0</v>
      </c>
      <c r="P542" t="str">
        <f>VLOOKUP(A542,zamiana!A:B,2,0)</f>
        <v>ZRE</v>
      </c>
      <c r="Q542" t="e">
        <f>VLOOKUP(C542,wyjątki!C:R,16,0)</f>
        <v>#N/A</v>
      </c>
    </row>
    <row r="543" spans="1:17" hidden="1" x14ac:dyDescent="0.3">
      <c r="A543" t="s">
        <v>521</v>
      </c>
      <c r="B543" t="s">
        <v>942</v>
      </c>
      <c r="C543">
        <v>500634023</v>
      </c>
      <c r="D543" s="2">
        <v>500634023</v>
      </c>
      <c r="E543" s="2">
        <v>45016</v>
      </c>
      <c r="F543" t="s">
        <v>3241</v>
      </c>
      <c r="H543">
        <v>2588</v>
      </c>
      <c r="I543">
        <v>244</v>
      </c>
      <c r="J543">
        <v>1</v>
      </c>
      <c r="K543" t="s">
        <v>77</v>
      </c>
      <c r="L543">
        <v>52.57</v>
      </c>
      <c r="M543" t="s">
        <v>78</v>
      </c>
      <c r="N543">
        <v>0</v>
      </c>
      <c r="O543">
        <v>0</v>
      </c>
      <c r="P543" t="str">
        <f>VLOOKUP(A543,zamiana!A:B,2,0)</f>
        <v>ALSTOM (ex. BT) BAU</v>
      </c>
      <c r="Q543" t="e">
        <f>VLOOKUP(C543,wyjątki!C:R,16,0)</f>
        <v>#N/A</v>
      </c>
    </row>
    <row r="544" spans="1:17" hidden="1" x14ac:dyDescent="0.3">
      <c r="A544" t="s">
        <v>1057</v>
      </c>
      <c r="B544" t="s">
        <v>942</v>
      </c>
      <c r="C544" t="s">
        <v>6860</v>
      </c>
      <c r="D544" s="2" t="s">
        <v>6861</v>
      </c>
      <c r="E544" s="2">
        <v>45169</v>
      </c>
      <c r="F544" t="s">
        <v>7417</v>
      </c>
      <c r="H544">
        <v>2588</v>
      </c>
      <c r="I544">
        <v>91</v>
      </c>
      <c r="J544">
        <v>150</v>
      </c>
      <c r="K544" t="s">
        <v>77</v>
      </c>
      <c r="L544">
        <v>52.5</v>
      </c>
      <c r="M544" t="s">
        <v>78</v>
      </c>
      <c r="N544">
        <v>0</v>
      </c>
      <c r="O544">
        <v>0</v>
      </c>
      <c r="P544" t="str">
        <f>VLOOKUP(A544,zamiana!A:B,2,0)</f>
        <v>ALSTOM (ex. BT) WRO</v>
      </c>
      <c r="Q544" t="e">
        <f>VLOOKUP(C544,wyjątki!C:R,16,0)</f>
        <v>#N/A</v>
      </c>
    </row>
    <row r="545" spans="1:17" x14ac:dyDescent="0.3">
      <c r="A545" t="s">
        <v>12</v>
      </c>
      <c r="B545" t="s">
        <v>942</v>
      </c>
      <c r="C545" t="s">
        <v>4098</v>
      </c>
      <c r="D545" s="2" t="s">
        <v>79</v>
      </c>
      <c r="E545" s="2">
        <v>45105</v>
      </c>
      <c r="F545" t="s">
        <v>4206</v>
      </c>
      <c r="H545">
        <v>2588</v>
      </c>
      <c r="I545">
        <v>155</v>
      </c>
      <c r="J545">
        <v>5</v>
      </c>
      <c r="K545" t="s">
        <v>77</v>
      </c>
      <c r="L545">
        <v>52.45</v>
      </c>
      <c r="M545" t="s">
        <v>78</v>
      </c>
      <c r="N545">
        <v>0</v>
      </c>
      <c r="O545">
        <v>0</v>
      </c>
      <c r="P545" t="str">
        <f>VLOOKUP(A545,zamiana!A:B,2,0)</f>
        <v>ALSTOM LRH</v>
      </c>
      <c r="Q545" t="str">
        <f>VLOOKUP(C545,wyjątki!C:R,16,0)</f>
        <v>wyjątek ABA</v>
      </c>
    </row>
    <row r="546" spans="1:17" hidden="1" x14ac:dyDescent="0.3">
      <c r="A546" t="s">
        <v>529</v>
      </c>
      <c r="B546" t="s">
        <v>942</v>
      </c>
      <c r="C546">
        <v>500646211</v>
      </c>
      <c r="D546" s="2" t="s">
        <v>542</v>
      </c>
      <c r="E546" s="2">
        <v>44827</v>
      </c>
      <c r="F546" t="s">
        <v>537</v>
      </c>
      <c r="H546">
        <v>2588</v>
      </c>
      <c r="I546">
        <v>433</v>
      </c>
      <c r="J546">
        <v>1</v>
      </c>
      <c r="K546" t="s">
        <v>77</v>
      </c>
      <c r="L546">
        <v>52.31</v>
      </c>
      <c r="M546" t="s">
        <v>78</v>
      </c>
      <c r="N546">
        <v>0</v>
      </c>
      <c r="O546">
        <v>0</v>
      </c>
      <c r="P546" t="str">
        <f>VLOOKUP(A546,zamiana!A:B,2,0)</f>
        <v>ALSTOM (ex. BT) GOE</v>
      </c>
      <c r="Q546" t="e">
        <f>VLOOKUP(C546,wyjątki!C:R,16,0)</f>
        <v>#N/A</v>
      </c>
    </row>
    <row r="547" spans="1:17" hidden="1" x14ac:dyDescent="0.3">
      <c r="A547" t="s">
        <v>529</v>
      </c>
      <c r="B547" t="s">
        <v>942</v>
      </c>
      <c r="C547" t="s">
        <v>1599</v>
      </c>
      <c r="D547" s="2" t="s">
        <v>1599</v>
      </c>
      <c r="E547" s="2">
        <v>45033</v>
      </c>
      <c r="F547" t="s">
        <v>3513</v>
      </c>
      <c r="H547">
        <v>2588</v>
      </c>
      <c r="I547">
        <v>227</v>
      </c>
      <c r="J547">
        <v>1</v>
      </c>
      <c r="K547" t="s">
        <v>77</v>
      </c>
      <c r="L547">
        <v>51.99</v>
      </c>
      <c r="M547" t="s">
        <v>78</v>
      </c>
      <c r="N547">
        <v>0</v>
      </c>
      <c r="O547">
        <v>0</v>
      </c>
      <c r="P547" t="str">
        <f>VLOOKUP(A547,zamiana!A:B,2,0)</f>
        <v>ALSTOM (ex. BT) GOE</v>
      </c>
      <c r="Q547" t="e">
        <f>VLOOKUP(C547,wyjątki!C:R,16,0)</f>
        <v>#N/A</v>
      </c>
    </row>
    <row r="548" spans="1:17" hidden="1" x14ac:dyDescent="0.3">
      <c r="A548" t="s">
        <v>529</v>
      </c>
      <c r="B548" t="s">
        <v>942</v>
      </c>
      <c r="C548">
        <v>500491131</v>
      </c>
      <c r="D548" s="2" t="s">
        <v>7418</v>
      </c>
      <c r="E548" s="2">
        <v>45077</v>
      </c>
      <c r="F548" t="s">
        <v>7419</v>
      </c>
      <c r="H548">
        <v>2588</v>
      </c>
      <c r="I548">
        <v>183</v>
      </c>
      <c r="J548">
        <v>20</v>
      </c>
      <c r="K548" t="s">
        <v>77</v>
      </c>
      <c r="L548">
        <v>51.8</v>
      </c>
      <c r="M548" t="s">
        <v>78</v>
      </c>
      <c r="N548">
        <v>0</v>
      </c>
      <c r="O548">
        <v>0</v>
      </c>
      <c r="P548" t="str">
        <f>VLOOKUP(A548,zamiana!A:B,2,0)</f>
        <v>ALSTOM (ex. BT) GOE</v>
      </c>
      <c r="Q548" t="e">
        <f>VLOOKUP(C548,wyjątki!C:R,16,0)</f>
        <v>#N/A</v>
      </c>
    </row>
    <row r="549" spans="1:17" hidden="1" x14ac:dyDescent="0.3">
      <c r="A549" t="s">
        <v>2281</v>
      </c>
      <c r="B549" t="s">
        <v>942</v>
      </c>
      <c r="C549" t="s">
        <v>4137</v>
      </c>
      <c r="D549" s="2" t="s">
        <v>4138</v>
      </c>
      <c r="E549" s="2">
        <v>45107</v>
      </c>
      <c r="F549" t="s">
        <v>4166</v>
      </c>
      <c r="H549">
        <v>2588</v>
      </c>
      <c r="I549">
        <v>153</v>
      </c>
      <c r="J549">
        <v>6</v>
      </c>
      <c r="K549" t="s">
        <v>77</v>
      </c>
      <c r="L549">
        <v>51.66</v>
      </c>
      <c r="M549" t="s">
        <v>78</v>
      </c>
      <c r="N549">
        <v>0</v>
      </c>
      <c r="O549">
        <v>0</v>
      </c>
      <c r="P549" t="str">
        <f>VLOOKUP(A549,zamiana!A:B,2,0)</f>
        <v>STRATIFORME</v>
      </c>
      <c r="Q549" t="e">
        <f>VLOOKUP(C549,wyjątki!C:R,16,0)</f>
        <v>#N/A</v>
      </c>
    </row>
    <row r="550" spans="1:17" hidden="1" x14ac:dyDescent="0.3">
      <c r="A550" t="s">
        <v>31</v>
      </c>
      <c r="B550" t="s">
        <v>942</v>
      </c>
      <c r="C550" t="s">
        <v>3253</v>
      </c>
      <c r="D550" s="2" t="s">
        <v>3254</v>
      </c>
      <c r="E550" s="2">
        <v>45013</v>
      </c>
      <c r="F550" t="s">
        <v>3255</v>
      </c>
      <c r="H550">
        <v>2588</v>
      </c>
      <c r="I550">
        <v>247</v>
      </c>
      <c r="J550">
        <v>3</v>
      </c>
      <c r="K550" t="s">
        <v>77</v>
      </c>
      <c r="L550">
        <v>51.66</v>
      </c>
      <c r="M550" t="s">
        <v>78</v>
      </c>
      <c r="N550">
        <v>0</v>
      </c>
      <c r="O550">
        <v>0</v>
      </c>
      <c r="P550" t="str">
        <f>VLOOKUP(A550,zamiana!A:B,2,0)</f>
        <v>HYDRAULIK BAUTEILE</v>
      </c>
      <c r="Q550" t="e">
        <f>VLOOKUP(C550,wyjątki!C:R,16,0)</f>
        <v>#N/A</v>
      </c>
    </row>
    <row r="551" spans="1:17" hidden="1" x14ac:dyDescent="0.3">
      <c r="A551" t="s">
        <v>2322</v>
      </c>
      <c r="B551" t="s">
        <v>942</v>
      </c>
      <c r="C551">
        <v>12546522</v>
      </c>
      <c r="D551" s="2" t="s">
        <v>3281</v>
      </c>
      <c r="E551" s="2">
        <v>45005</v>
      </c>
      <c r="F551" t="s">
        <v>3278</v>
      </c>
      <c r="H551">
        <v>2588</v>
      </c>
      <c r="I551">
        <v>255</v>
      </c>
      <c r="J551">
        <v>2</v>
      </c>
      <c r="K551" t="s">
        <v>77</v>
      </c>
      <c r="L551">
        <v>51.66</v>
      </c>
      <c r="M551" t="s">
        <v>78</v>
      </c>
      <c r="N551">
        <v>0</v>
      </c>
      <c r="O551">
        <v>0</v>
      </c>
      <c r="P551" t="str">
        <f>VLOOKUP(A551,zamiana!A:B,2,0)</f>
        <v>STADLER BUSSNANG</v>
      </c>
      <c r="Q551" t="e">
        <f>VLOOKUP(C551,wyjątki!C:R,16,0)</f>
        <v>#N/A</v>
      </c>
    </row>
    <row r="552" spans="1:17" hidden="1" x14ac:dyDescent="0.3">
      <c r="A552" t="s">
        <v>31</v>
      </c>
      <c r="B552" t="s">
        <v>942</v>
      </c>
      <c r="C552" t="s">
        <v>719</v>
      </c>
      <c r="D552" s="2" t="s">
        <v>720</v>
      </c>
      <c r="E552" s="2">
        <v>44553</v>
      </c>
      <c r="F552" t="s">
        <v>522</v>
      </c>
      <c r="H552">
        <v>2588</v>
      </c>
      <c r="I552">
        <v>707</v>
      </c>
      <c r="J552">
        <v>1</v>
      </c>
      <c r="K552" t="s">
        <v>77</v>
      </c>
      <c r="L552">
        <v>51.51</v>
      </c>
      <c r="M552" t="s">
        <v>78</v>
      </c>
      <c r="N552">
        <v>0</v>
      </c>
      <c r="O552">
        <v>0</v>
      </c>
      <c r="P552" t="str">
        <f>VLOOKUP(A552,zamiana!A:B,2,0)</f>
        <v>HYDRAULIK BAUTEILE</v>
      </c>
      <c r="Q552" t="e">
        <f>VLOOKUP(C552,wyjątki!C:R,16,0)</f>
        <v>#N/A</v>
      </c>
    </row>
    <row r="553" spans="1:17" hidden="1" x14ac:dyDescent="0.3">
      <c r="A553" t="s">
        <v>554</v>
      </c>
      <c r="B553" t="s">
        <v>942</v>
      </c>
      <c r="C553" t="s">
        <v>2582</v>
      </c>
      <c r="D553" s="2" t="s">
        <v>568</v>
      </c>
      <c r="E553" s="2">
        <v>44981</v>
      </c>
      <c r="F553" t="s">
        <v>2995</v>
      </c>
      <c r="H553">
        <v>2588</v>
      </c>
      <c r="I553">
        <v>279</v>
      </c>
      <c r="J553">
        <v>3</v>
      </c>
      <c r="K553" t="s">
        <v>77</v>
      </c>
      <c r="L553">
        <v>51.48</v>
      </c>
      <c r="M553" t="s">
        <v>78</v>
      </c>
      <c r="N553">
        <v>0</v>
      </c>
      <c r="O553">
        <v>0</v>
      </c>
      <c r="P553" t="str">
        <f>VLOOKUP(A553,zamiana!A:B,2,0)</f>
        <v>ALSTOM (ex. BT) WRO</v>
      </c>
      <c r="Q553" t="e">
        <f>VLOOKUP(C553,wyjątki!C:R,16,0)</f>
        <v>#N/A</v>
      </c>
    </row>
    <row r="554" spans="1:17" hidden="1" x14ac:dyDescent="0.3">
      <c r="A554" t="s">
        <v>31</v>
      </c>
      <c r="B554" t="s">
        <v>942</v>
      </c>
      <c r="C554" t="s">
        <v>2318</v>
      </c>
      <c r="D554" s="2" t="s">
        <v>2319</v>
      </c>
      <c r="E554" s="2">
        <v>44971</v>
      </c>
      <c r="F554" t="s">
        <v>2996</v>
      </c>
      <c r="H554">
        <v>2588</v>
      </c>
      <c r="I554">
        <v>289</v>
      </c>
      <c r="J554">
        <v>1</v>
      </c>
      <c r="K554" t="s">
        <v>77</v>
      </c>
      <c r="L554">
        <v>51.38</v>
      </c>
      <c r="M554" t="s">
        <v>78</v>
      </c>
      <c r="N554">
        <v>0</v>
      </c>
      <c r="O554">
        <v>0</v>
      </c>
      <c r="P554" t="str">
        <f>VLOOKUP(A554,zamiana!A:B,2,0)</f>
        <v>HYDRAULIK BAUTEILE</v>
      </c>
      <c r="Q554" t="e">
        <f>VLOOKUP(C554,wyjątki!C:R,16,0)</f>
        <v>#N/A</v>
      </c>
    </row>
    <row r="555" spans="1:17" hidden="1" x14ac:dyDescent="0.3">
      <c r="A555" t="s">
        <v>986</v>
      </c>
      <c r="B555" t="s">
        <v>942</v>
      </c>
      <c r="C555" t="s">
        <v>5351</v>
      </c>
      <c r="D555" s="2" t="s">
        <v>4522</v>
      </c>
      <c r="E555" s="2">
        <v>44955</v>
      </c>
      <c r="F555" t="s">
        <v>5157</v>
      </c>
      <c r="H555">
        <v>2588</v>
      </c>
      <c r="I555">
        <v>305</v>
      </c>
      <c r="J555">
        <v>4</v>
      </c>
      <c r="K555" t="s">
        <v>77</v>
      </c>
      <c r="L555">
        <v>51.36</v>
      </c>
      <c r="M555" t="s">
        <v>78</v>
      </c>
      <c r="N555">
        <v>0</v>
      </c>
      <c r="O555">
        <v>0</v>
      </c>
      <c r="P555" t="str">
        <f>VLOOKUP(A555,zamiana!A:B,2,0)</f>
        <v>CAF REICHSHOFFEN</v>
      </c>
      <c r="Q555" t="str">
        <f>VLOOKUP(C555,wyjątki!C:R,16,0)</f>
        <v>wyjątek ABA</v>
      </c>
    </row>
    <row r="556" spans="1:17" hidden="1" x14ac:dyDescent="0.3">
      <c r="A556" t="s">
        <v>580</v>
      </c>
      <c r="B556" t="s">
        <v>942</v>
      </c>
      <c r="C556" t="s">
        <v>1019</v>
      </c>
      <c r="D556" s="2" t="s">
        <v>591</v>
      </c>
      <c r="E556" s="2">
        <v>44888</v>
      </c>
      <c r="F556" t="s">
        <v>2382</v>
      </c>
      <c r="H556">
        <v>2588</v>
      </c>
      <c r="I556">
        <v>372</v>
      </c>
      <c r="J556">
        <v>20</v>
      </c>
      <c r="K556" t="s">
        <v>77</v>
      </c>
      <c r="L556">
        <v>51.2</v>
      </c>
      <c r="M556" t="s">
        <v>78</v>
      </c>
      <c r="N556">
        <v>0</v>
      </c>
      <c r="O556">
        <v>0</v>
      </c>
      <c r="P556" t="str">
        <f>VLOOKUP(A556,zamiana!A:B,2,0)</f>
        <v>ALSTOM (ex. BT) WRO</v>
      </c>
      <c r="Q556" t="e">
        <f>VLOOKUP(C556,wyjątki!C:R,16,0)</f>
        <v>#N/A</v>
      </c>
    </row>
    <row r="557" spans="1:17" hidden="1" x14ac:dyDescent="0.3">
      <c r="A557" t="s">
        <v>31</v>
      </c>
      <c r="B557" t="s">
        <v>942</v>
      </c>
      <c r="C557" t="s">
        <v>2759</v>
      </c>
      <c r="D557" s="2" t="s">
        <v>2760</v>
      </c>
      <c r="E557" s="2">
        <v>44936</v>
      </c>
      <c r="F557" t="s">
        <v>2761</v>
      </c>
      <c r="H557">
        <v>2588</v>
      </c>
      <c r="I557">
        <v>324</v>
      </c>
      <c r="J557">
        <v>1</v>
      </c>
      <c r="K557" t="s">
        <v>77</v>
      </c>
      <c r="L557">
        <v>50.87</v>
      </c>
      <c r="M557" t="s">
        <v>78</v>
      </c>
      <c r="N557">
        <v>0</v>
      </c>
      <c r="O557">
        <v>0</v>
      </c>
      <c r="P557" t="str">
        <f>VLOOKUP(A557,zamiana!A:B,2,0)</f>
        <v>HYDRAULIK BAUTEILE</v>
      </c>
      <c r="Q557" t="e">
        <f>VLOOKUP(C557,wyjątki!C:R,16,0)</f>
        <v>#N/A</v>
      </c>
    </row>
    <row r="558" spans="1:17" hidden="1" x14ac:dyDescent="0.3">
      <c r="A558" t="s">
        <v>1959</v>
      </c>
      <c r="B558" t="s">
        <v>942</v>
      </c>
      <c r="C558" t="s">
        <v>2997</v>
      </c>
      <c r="D558" s="2" t="s">
        <v>2998</v>
      </c>
      <c r="E558" s="2">
        <v>44973</v>
      </c>
      <c r="F558" t="s">
        <v>2935</v>
      </c>
      <c r="H558">
        <v>2588</v>
      </c>
      <c r="I558">
        <v>287</v>
      </c>
      <c r="J558">
        <v>1</v>
      </c>
      <c r="K558" t="s">
        <v>77</v>
      </c>
      <c r="L558">
        <v>50.8</v>
      </c>
      <c r="M558" t="s">
        <v>78</v>
      </c>
      <c r="N558">
        <v>0</v>
      </c>
      <c r="O558">
        <v>0</v>
      </c>
      <c r="P558" t="str">
        <f>VLOOKUP(A558,zamiana!A:B,2,0)</f>
        <v>ALSTOM KTW</v>
      </c>
      <c r="Q558" t="str">
        <f>VLOOKUP(C558,wyjątki!C:R,16,0)</f>
        <v>wyjatek SDE</v>
      </c>
    </row>
    <row r="559" spans="1:17" hidden="1" x14ac:dyDescent="0.3">
      <c r="A559" t="s">
        <v>576</v>
      </c>
      <c r="B559" t="s">
        <v>942</v>
      </c>
      <c r="C559" t="s">
        <v>1591</v>
      </c>
      <c r="D559" s="2" t="s">
        <v>1592</v>
      </c>
      <c r="E559" s="2">
        <v>44879</v>
      </c>
      <c r="F559" t="s">
        <v>2383</v>
      </c>
      <c r="H559">
        <v>2588</v>
      </c>
      <c r="I559">
        <v>381</v>
      </c>
      <c r="J559">
        <v>2</v>
      </c>
      <c r="K559" t="s">
        <v>77</v>
      </c>
      <c r="L559">
        <v>50.2</v>
      </c>
      <c r="M559" t="s">
        <v>78</v>
      </c>
      <c r="N559">
        <v>0</v>
      </c>
      <c r="O559">
        <v>0</v>
      </c>
      <c r="P559" t="str">
        <f>VLOOKUP(A559,zamiana!A:B,2,0)</f>
        <v>ALSTOM (ex. BT) WRO</v>
      </c>
      <c r="Q559" t="e">
        <f>VLOOKUP(C559,wyjątki!C:R,16,0)</f>
        <v>#N/A</v>
      </c>
    </row>
    <row r="560" spans="1:17" hidden="1" x14ac:dyDescent="0.3">
      <c r="A560" t="s">
        <v>611</v>
      </c>
      <c r="B560" t="s">
        <v>942</v>
      </c>
      <c r="C560">
        <v>10025896</v>
      </c>
      <c r="D560" s="2" t="s">
        <v>622</v>
      </c>
      <c r="E560" s="2">
        <v>44538</v>
      </c>
      <c r="F560" t="s">
        <v>627</v>
      </c>
      <c r="H560">
        <v>2588</v>
      </c>
      <c r="I560">
        <v>722</v>
      </c>
      <c r="J560">
        <v>5</v>
      </c>
      <c r="K560" t="s">
        <v>77</v>
      </c>
      <c r="L560">
        <v>50.05</v>
      </c>
      <c r="M560" t="s">
        <v>78</v>
      </c>
      <c r="N560">
        <v>0</v>
      </c>
      <c r="O560">
        <v>0</v>
      </c>
      <c r="P560" t="str">
        <f>VLOOKUP(A560,zamiana!A:B,2,0)</f>
        <v>INNE</v>
      </c>
      <c r="Q560" t="e">
        <f>VLOOKUP(C560,wyjątki!C:R,16,0)</f>
        <v>#N/A</v>
      </c>
    </row>
    <row r="561" spans="1:17" hidden="1" x14ac:dyDescent="0.3">
      <c r="A561" t="s">
        <v>107</v>
      </c>
      <c r="B561" t="s">
        <v>942</v>
      </c>
      <c r="C561" t="s">
        <v>183</v>
      </c>
      <c r="D561" s="2" t="s">
        <v>184</v>
      </c>
      <c r="E561" s="2">
        <v>44824</v>
      </c>
      <c r="F561" t="s">
        <v>342</v>
      </c>
      <c r="H561">
        <v>2588</v>
      </c>
      <c r="I561">
        <v>436</v>
      </c>
      <c r="J561">
        <v>3</v>
      </c>
      <c r="K561" t="s">
        <v>77</v>
      </c>
      <c r="L561">
        <v>50.01</v>
      </c>
      <c r="M561" t="s">
        <v>78</v>
      </c>
      <c r="N561">
        <v>0</v>
      </c>
      <c r="O561">
        <v>0</v>
      </c>
      <c r="P561" t="str">
        <f>VLOOKUP(A561,zamiana!A:B,2,0)</f>
        <v>ALSTOM SLZ</v>
      </c>
      <c r="Q561" t="e">
        <f>VLOOKUP(C561,wyjątki!C:R,16,0)</f>
        <v>#N/A</v>
      </c>
    </row>
    <row r="562" spans="1:17" hidden="1" x14ac:dyDescent="0.3">
      <c r="A562" t="s">
        <v>35</v>
      </c>
      <c r="B562" t="s">
        <v>942</v>
      </c>
      <c r="C562" t="s">
        <v>887</v>
      </c>
      <c r="D562" s="2" t="s">
        <v>887</v>
      </c>
      <c r="E562" s="2">
        <v>44741</v>
      </c>
      <c r="F562" t="s">
        <v>888</v>
      </c>
      <c r="H562">
        <v>2588</v>
      </c>
      <c r="I562">
        <v>519</v>
      </c>
      <c r="J562">
        <v>3</v>
      </c>
      <c r="K562" t="s">
        <v>77</v>
      </c>
      <c r="L562">
        <v>49.89</v>
      </c>
      <c r="M562" t="s">
        <v>78</v>
      </c>
      <c r="N562">
        <v>0</v>
      </c>
      <c r="O562">
        <v>0</v>
      </c>
      <c r="P562" t="str">
        <f>VLOOKUP(A562,zamiana!A:B,2,0)</f>
        <v>WAMTECHNIK</v>
      </c>
      <c r="Q562" t="e">
        <f>VLOOKUP(C562,wyjątki!C:R,16,0)</f>
        <v>#N/A</v>
      </c>
    </row>
    <row r="563" spans="1:17" hidden="1" x14ac:dyDescent="0.3">
      <c r="A563" t="s">
        <v>580</v>
      </c>
      <c r="B563" t="s">
        <v>942</v>
      </c>
      <c r="C563" t="s">
        <v>3563</v>
      </c>
      <c r="D563" s="2" t="s">
        <v>591</v>
      </c>
      <c r="E563" s="2">
        <v>45068</v>
      </c>
      <c r="F563" t="s">
        <v>3785</v>
      </c>
      <c r="H563">
        <v>2588</v>
      </c>
      <c r="I563">
        <v>192</v>
      </c>
      <c r="J563">
        <v>18</v>
      </c>
      <c r="K563" t="s">
        <v>77</v>
      </c>
      <c r="L563">
        <v>49.68</v>
      </c>
      <c r="M563" t="s">
        <v>78</v>
      </c>
      <c r="N563">
        <v>0</v>
      </c>
      <c r="O563">
        <v>0</v>
      </c>
      <c r="P563" t="str">
        <f>VLOOKUP(A563,zamiana!A:B,2,0)</f>
        <v>ALSTOM (ex. BT) WRO</v>
      </c>
      <c r="Q563" t="e">
        <f>VLOOKUP(C563,wyjątki!C:R,16,0)</f>
        <v>#N/A</v>
      </c>
    </row>
    <row r="564" spans="1:17" hidden="1" x14ac:dyDescent="0.3">
      <c r="A564" t="s">
        <v>611</v>
      </c>
      <c r="B564" t="s">
        <v>942</v>
      </c>
      <c r="C564">
        <v>10025902</v>
      </c>
      <c r="D564" s="2" t="s">
        <v>626</v>
      </c>
      <c r="E564" s="2">
        <v>44538</v>
      </c>
      <c r="F564" t="s">
        <v>627</v>
      </c>
      <c r="H564">
        <v>2588</v>
      </c>
      <c r="I564">
        <v>722</v>
      </c>
      <c r="J564">
        <v>2</v>
      </c>
      <c r="K564" t="s">
        <v>77</v>
      </c>
      <c r="L564">
        <v>49.64</v>
      </c>
      <c r="M564" t="s">
        <v>78</v>
      </c>
      <c r="N564">
        <v>0</v>
      </c>
      <c r="O564">
        <v>0</v>
      </c>
      <c r="P564" t="str">
        <f>VLOOKUP(A564,zamiana!A:B,2,0)</f>
        <v>INNE</v>
      </c>
      <c r="Q564" t="e">
        <f>VLOOKUP(C564,wyjątki!C:R,16,0)</f>
        <v>#N/A</v>
      </c>
    </row>
    <row r="565" spans="1:17" hidden="1" x14ac:dyDescent="0.3">
      <c r="A565" t="s">
        <v>529</v>
      </c>
      <c r="B565" t="s">
        <v>942</v>
      </c>
      <c r="C565">
        <v>500567441</v>
      </c>
      <c r="D565" s="2" t="s">
        <v>7420</v>
      </c>
      <c r="E565" s="2">
        <v>45140</v>
      </c>
      <c r="F565" t="s">
        <v>5223</v>
      </c>
      <c r="H565">
        <v>2588</v>
      </c>
      <c r="I565">
        <v>120</v>
      </c>
      <c r="J565">
        <v>2</v>
      </c>
      <c r="K565" t="s">
        <v>77</v>
      </c>
      <c r="L565">
        <v>49.52</v>
      </c>
      <c r="M565" t="s">
        <v>78</v>
      </c>
      <c r="N565">
        <v>0</v>
      </c>
      <c r="O565">
        <v>0</v>
      </c>
      <c r="P565" t="str">
        <f>VLOOKUP(A565,zamiana!A:B,2,0)</f>
        <v>ALSTOM (ex. BT) GOE</v>
      </c>
      <c r="Q565" t="e">
        <f>VLOOKUP(C565,wyjątki!C:R,16,0)</f>
        <v>#N/A</v>
      </c>
    </row>
    <row r="566" spans="1:17" hidden="1" x14ac:dyDescent="0.3">
      <c r="A566" t="s">
        <v>529</v>
      </c>
      <c r="B566" t="s">
        <v>942</v>
      </c>
      <c r="C566">
        <v>500567440</v>
      </c>
      <c r="D566" s="2" t="s">
        <v>7421</v>
      </c>
      <c r="E566" s="2">
        <v>45130</v>
      </c>
      <c r="F566" t="s">
        <v>5119</v>
      </c>
      <c r="H566">
        <v>2588</v>
      </c>
      <c r="I566">
        <v>130</v>
      </c>
      <c r="J566">
        <v>2</v>
      </c>
      <c r="K566" t="s">
        <v>77</v>
      </c>
      <c r="L566">
        <v>49.52</v>
      </c>
      <c r="M566" t="s">
        <v>78</v>
      </c>
      <c r="N566">
        <v>0</v>
      </c>
      <c r="O566">
        <v>0</v>
      </c>
      <c r="P566" t="str">
        <f>VLOOKUP(A566,zamiana!A:B,2,0)</f>
        <v>ALSTOM (ex. BT) GOE</v>
      </c>
      <c r="Q566" t="e">
        <f>VLOOKUP(C566,wyjątki!C:R,16,0)</f>
        <v>#N/A</v>
      </c>
    </row>
    <row r="567" spans="1:17" hidden="1" x14ac:dyDescent="0.3">
      <c r="A567" t="s">
        <v>31</v>
      </c>
      <c r="B567" t="s">
        <v>942</v>
      </c>
      <c r="C567" t="s">
        <v>2745</v>
      </c>
      <c r="D567" s="2" t="s">
        <v>2746</v>
      </c>
      <c r="E567" s="2">
        <v>44928</v>
      </c>
      <c r="F567" t="s">
        <v>2747</v>
      </c>
      <c r="H567">
        <v>2588</v>
      </c>
      <c r="I567">
        <v>332</v>
      </c>
      <c r="J567">
        <v>1</v>
      </c>
      <c r="K567" t="s">
        <v>77</v>
      </c>
      <c r="L567">
        <v>49.51</v>
      </c>
      <c r="M567" t="s">
        <v>78</v>
      </c>
      <c r="N567">
        <v>0</v>
      </c>
      <c r="O567">
        <v>0</v>
      </c>
      <c r="P567" t="str">
        <f>VLOOKUP(A567,zamiana!A:B,2,0)</f>
        <v>HYDRAULIK BAUTEILE</v>
      </c>
      <c r="Q567" t="e">
        <f>VLOOKUP(C567,wyjątki!C:R,16,0)</f>
        <v>#N/A</v>
      </c>
    </row>
    <row r="568" spans="1:17" hidden="1" x14ac:dyDescent="0.3">
      <c r="A568" t="s">
        <v>31</v>
      </c>
      <c r="B568" t="s">
        <v>942</v>
      </c>
      <c r="C568" t="s">
        <v>716</v>
      </c>
      <c r="D568" s="2" t="s">
        <v>717</v>
      </c>
      <c r="E568" s="2">
        <v>44662</v>
      </c>
      <c r="F568" t="s">
        <v>718</v>
      </c>
      <c r="H568">
        <v>2588</v>
      </c>
      <c r="I568">
        <v>598</v>
      </c>
      <c r="J568">
        <v>1</v>
      </c>
      <c r="K568" t="s">
        <v>77</v>
      </c>
      <c r="L568">
        <v>48.88</v>
      </c>
      <c r="M568" t="s">
        <v>78</v>
      </c>
      <c r="N568">
        <v>0</v>
      </c>
      <c r="O568">
        <v>0</v>
      </c>
      <c r="P568" t="str">
        <f>VLOOKUP(A568,zamiana!A:B,2,0)</f>
        <v>HYDRAULIK BAUTEILE</v>
      </c>
      <c r="Q568" t="e">
        <f>VLOOKUP(C568,wyjątki!C:R,16,0)</f>
        <v>#N/A</v>
      </c>
    </row>
    <row r="569" spans="1:17" hidden="1" x14ac:dyDescent="0.3">
      <c r="A569" t="s">
        <v>521</v>
      </c>
      <c r="B569" t="s">
        <v>942</v>
      </c>
      <c r="C569" t="s">
        <v>3458</v>
      </c>
      <c r="D569" s="2" t="s">
        <v>3459</v>
      </c>
      <c r="E569" s="2">
        <v>44957</v>
      </c>
      <c r="F569" t="s">
        <v>3483</v>
      </c>
      <c r="H569">
        <v>2588</v>
      </c>
      <c r="I569">
        <v>303</v>
      </c>
      <c r="J569">
        <v>4</v>
      </c>
      <c r="K569" t="s">
        <v>77</v>
      </c>
      <c r="L569">
        <v>48.8</v>
      </c>
      <c r="M569" t="s">
        <v>78</v>
      </c>
      <c r="N569">
        <v>0</v>
      </c>
      <c r="O569">
        <v>0</v>
      </c>
      <c r="P569" t="str">
        <f>VLOOKUP(A569,zamiana!A:B,2,0)</f>
        <v>ALSTOM (ex. BT) BAU</v>
      </c>
      <c r="Q569" t="e">
        <f>VLOOKUP(C569,wyjątki!C:R,16,0)</f>
        <v>#N/A</v>
      </c>
    </row>
    <row r="570" spans="1:17" hidden="1" x14ac:dyDescent="0.3">
      <c r="A570" t="s">
        <v>102</v>
      </c>
      <c r="B570" t="s">
        <v>942</v>
      </c>
      <c r="C570" t="s">
        <v>2671</v>
      </c>
      <c r="D570" s="2" t="s">
        <v>2672</v>
      </c>
      <c r="E570" s="2">
        <v>45044</v>
      </c>
      <c r="F570" t="s">
        <v>3514</v>
      </c>
      <c r="H570">
        <v>2588</v>
      </c>
      <c r="I570">
        <v>216</v>
      </c>
      <c r="J570">
        <v>1</v>
      </c>
      <c r="K570" t="s">
        <v>77</v>
      </c>
      <c r="L570">
        <v>48.59</v>
      </c>
      <c r="M570" t="s">
        <v>78</v>
      </c>
      <c r="N570">
        <v>0</v>
      </c>
      <c r="O570">
        <v>0</v>
      </c>
      <c r="P570" t="str">
        <f>VLOOKUP(A570,zamiana!A:B,2,0)</f>
        <v>ALSTOM KTW</v>
      </c>
      <c r="Q570" t="e">
        <f>VLOOKUP(C570,wyjątki!C:R,16,0)</f>
        <v>#N/A</v>
      </c>
    </row>
    <row r="571" spans="1:17" hidden="1" x14ac:dyDescent="0.3">
      <c r="A571" t="s">
        <v>521</v>
      </c>
      <c r="B571" t="s">
        <v>942</v>
      </c>
      <c r="C571" t="s">
        <v>2562</v>
      </c>
      <c r="D571" s="2" t="s">
        <v>2563</v>
      </c>
      <c r="E571" s="2">
        <v>45114</v>
      </c>
      <c r="F571" t="s">
        <v>5162</v>
      </c>
      <c r="H571">
        <v>2588</v>
      </c>
      <c r="I571">
        <v>146</v>
      </c>
      <c r="J571">
        <v>8</v>
      </c>
      <c r="K571" t="s">
        <v>77</v>
      </c>
      <c r="L571">
        <v>48.48</v>
      </c>
      <c r="M571" t="s">
        <v>78</v>
      </c>
      <c r="N571">
        <v>0</v>
      </c>
      <c r="O571">
        <v>0</v>
      </c>
      <c r="P571" t="str">
        <f>VLOOKUP(A571,zamiana!A:B,2,0)</f>
        <v>ALSTOM (ex. BT) BAU</v>
      </c>
      <c r="Q571" t="e">
        <f>VLOOKUP(C571,wyjątki!C:R,16,0)</f>
        <v>#N/A</v>
      </c>
    </row>
    <row r="572" spans="1:17" hidden="1" x14ac:dyDescent="0.3">
      <c r="A572" t="s">
        <v>107</v>
      </c>
      <c r="B572" t="s">
        <v>942</v>
      </c>
      <c r="C572" t="s">
        <v>341</v>
      </c>
      <c r="D572" s="2" t="s">
        <v>139</v>
      </c>
      <c r="E572" s="2">
        <v>44667</v>
      </c>
      <c r="F572" t="s">
        <v>92</v>
      </c>
      <c r="H572">
        <v>2588</v>
      </c>
      <c r="I572">
        <v>593</v>
      </c>
      <c r="J572">
        <v>2</v>
      </c>
      <c r="K572" t="s">
        <v>77</v>
      </c>
      <c r="L572">
        <v>48.46</v>
      </c>
      <c r="M572" t="s">
        <v>78</v>
      </c>
      <c r="N572">
        <v>0</v>
      </c>
      <c r="O572">
        <v>0</v>
      </c>
      <c r="P572" t="str">
        <f>VLOOKUP(A572,zamiana!A:B,2,0)</f>
        <v>ALSTOM SLZ</v>
      </c>
      <c r="Q572" t="e">
        <f>VLOOKUP(C572,wyjątki!C:R,16,0)</f>
        <v>#N/A</v>
      </c>
    </row>
    <row r="573" spans="1:17" hidden="1" x14ac:dyDescent="0.3">
      <c r="A573" t="s">
        <v>516</v>
      </c>
      <c r="B573" t="s">
        <v>942</v>
      </c>
      <c r="C573" t="s">
        <v>2269</v>
      </c>
      <c r="D573" s="2" t="s">
        <v>2270</v>
      </c>
      <c r="E573" s="2">
        <v>44575</v>
      </c>
      <c r="F573" t="s">
        <v>2345</v>
      </c>
      <c r="H573">
        <v>2588</v>
      </c>
      <c r="I573">
        <v>685</v>
      </c>
      <c r="J573">
        <v>4</v>
      </c>
      <c r="K573" t="s">
        <v>77</v>
      </c>
      <c r="L573">
        <v>48.44</v>
      </c>
      <c r="M573" t="s">
        <v>78</v>
      </c>
      <c r="N573">
        <v>0</v>
      </c>
      <c r="O573">
        <v>0</v>
      </c>
      <c r="P573" t="str">
        <f>VLOOKUP(A573,zamiana!A:B,2,0)</f>
        <v>ALSTOM KTW</v>
      </c>
      <c r="Q573" t="e">
        <f>VLOOKUP(C573,wyjątki!C:R,16,0)</f>
        <v>#N/A</v>
      </c>
    </row>
    <row r="574" spans="1:17" hidden="1" x14ac:dyDescent="0.3">
      <c r="A574" t="s">
        <v>529</v>
      </c>
      <c r="B574" t="s">
        <v>942</v>
      </c>
      <c r="C574" t="s">
        <v>2032</v>
      </c>
      <c r="D574" s="2" t="s">
        <v>2032</v>
      </c>
      <c r="E574" s="2">
        <v>44843</v>
      </c>
      <c r="F574" t="s">
        <v>2163</v>
      </c>
      <c r="H574">
        <v>2588</v>
      </c>
      <c r="I574">
        <v>417</v>
      </c>
      <c r="J574">
        <v>1</v>
      </c>
      <c r="K574" t="s">
        <v>77</v>
      </c>
      <c r="L574">
        <v>48.36</v>
      </c>
      <c r="M574" t="s">
        <v>78</v>
      </c>
      <c r="N574">
        <v>0</v>
      </c>
      <c r="O574">
        <v>0</v>
      </c>
      <c r="P574" t="str">
        <f>VLOOKUP(A574,zamiana!A:B,2,0)</f>
        <v>ALSTOM (ex. BT) GOE</v>
      </c>
      <c r="Q574" t="e">
        <f>VLOOKUP(C574,wyjątki!C:R,16,0)</f>
        <v>#N/A</v>
      </c>
    </row>
    <row r="575" spans="1:17" hidden="1" x14ac:dyDescent="0.3">
      <c r="A575" t="s">
        <v>96</v>
      </c>
      <c r="B575" t="s">
        <v>942</v>
      </c>
      <c r="C575" t="s">
        <v>4207</v>
      </c>
      <c r="D575" s="2" t="s">
        <v>4208</v>
      </c>
      <c r="E575" s="2">
        <v>45075</v>
      </c>
      <c r="F575" t="s">
        <v>4209</v>
      </c>
      <c r="H575">
        <v>2588</v>
      </c>
      <c r="I575">
        <v>185</v>
      </c>
      <c r="J575">
        <v>2</v>
      </c>
      <c r="K575" t="s">
        <v>77</v>
      </c>
      <c r="L575">
        <v>48.28</v>
      </c>
      <c r="M575" t="s">
        <v>78</v>
      </c>
      <c r="N575">
        <v>0</v>
      </c>
      <c r="O575">
        <v>0</v>
      </c>
      <c r="P575" t="str">
        <f>VLOOKUP(A575,zamiana!A:B,2,0)</f>
        <v>ALSTOM BCN</v>
      </c>
      <c r="Q575" t="e">
        <f>VLOOKUP(C575,wyjątki!C:R,16,0)</f>
        <v>#N/A</v>
      </c>
    </row>
    <row r="576" spans="1:17" hidden="1" x14ac:dyDescent="0.3">
      <c r="A576" t="s">
        <v>96</v>
      </c>
      <c r="B576" t="s">
        <v>942</v>
      </c>
      <c r="C576" t="s">
        <v>4210</v>
      </c>
      <c r="D576" s="2" t="s">
        <v>4211</v>
      </c>
      <c r="E576" s="2">
        <v>45075</v>
      </c>
      <c r="F576" t="s">
        <v>4209</v>
      </c>
      <c r="H576">
        <v>2588</v>
      </c>
      <c r="I576">
        <v>185</v>
      </c>
      <c r="J576">
        <v>2</v>
      </c>
      <c r="K576" t="s">
        <v>77</v>
      </c>
      <c r="L576">
        <v>48.28</v>
      </c>
      <c r="M576" t="s">
        <v>78</v>
      </c>
      <c r="N576">
        <v>0</v>
      </c>
      <c r="O576">
        <v>0</v>
      </c>
      <c r="P576" t="str">
        <f>VLOOKUP(A576,zamiana!A:B,2,0)</f>
        <v>ALSTOM BCN</v>
      </c>
      <c r="Q576" t="e">
        <f>VLOOKUP(C576,wyjątki!C:R,16,0)</f>
        <v>#N/A</v>
      </c>
    </row>
    <row r="577" spans="1:17" hidden="1" x14ac:dyDescent="0.3">
      <c r="A577" t="s">
        <v>107</v>
      </c>
      <c r="B577" t="s">
        <v>942</v>
      </c>
      <c r="C577" t="s">
        <v>2224</v>
      </c>
      <c r="D577" s="2" t="s">
        <v>167</v>
      </c>
      <c r="E577" s="2">
        <v>44901</v>
      </c>
      <c r="F577" t="s">
        <v>2519</v>
      </c>
      <c r="H577">
        <v>2588</v>
      </c>
      <c r="I577">
        <v>359</v>
      </c>
      <c r="J577">
        <v>1</v>
      </c>
      <c r="K577" t="s">
        <v>77</v>
      </c>
      <c r="L577">
        <v>48.08</v>
      </c>
      <c r="M577" t="s">
        <v>78</v>
      </c>
      <c r="N577">
        <v>0</v>
      </c>
      <c r="O577">
        <v>0</v>
      </c>
      <c r="P577" t="str">
        <f>VLOOKUP(A577,zamiana!A:B,2,0)</f>
        <v>ALSTOM SLZ</v>
      </c>
      <c r="Q577" t="e">
        <f>VLOOKUP(C577,wyjątki!C:R,16,0)</f>
        <v>#N/A</v>
      </c>
    </row>
    <row r="578" spans="1:17" hidden="1" x14ac:dyDescent="0.3">
      <c r="A578" t="s">
        <v>554</v>
      </c>
      <c r="B578" t="s">
        <v>942</v>
      </c>
      <c r="C578" t="s">
        <v>1764</v>
      </c>
      <c r="D578" s="2" t="s">
        <v>1765</v>
      </c>
      <c r="E578" s="2">
        <v>45000</v>
      </c>
      <c r="F578" t="s">
        <v>3307</v>
      </c>
      <c r="H578">
        <v>2588</v>
      </c>
      <c r="I578">
        <v>260</v>
      </c>
      <c r="J578">
        <v>1</v>
      </c>
      <c r="K578" t="s">
        <v>77</v>
      </c>
      <c r="L578">
        <v>47.81</v>
      </c>
      <c r="M578" t="s">
        <v>78</v>
      </c>
      <c r="N578">
        <v>0</v>
      </c>
      <c r="O578">
        <v>0</v>
      </c>
      <c r="P578" t="str">
        <f>VLOOKUP(A578,zamiana!A:B,2,0)</f>
        <v>ALSTOM (ex. BT) WRO</v>
      </c>
      <c r="Q578" t="e">
        <f>VLOOKUP(C578,wyjątki!C:R,16,0)</f>
        <v>#N/A</v>
      </c>
    </row>
    <row r="579" spans="1:17" hidden="1" x14ac:dyDescent="0.3">
      <c r="A579" t="s">
        <v>107</v>
      </c>
      <c r="B579" t="s">
        <v>942</v>
      </c>
      <c r="C579" t="s">
        <v>338</v>
      </c>
      <c r="D579" s="2" t="s">
        <v>176</v>
      </c>
      <c r="E579" s="2">
        <v>44767</v>
      </c>
      <c r="F579" t="s">
        <v>339</v>
      </c>
      <c r="H579">
        <v>2588</v>
      </c>
      <c r="I579">
        <v>493</v>
      </c>
      <c r="J579">
        <v>2</v>
      </c>
      <c r="K579" t="s">
        <v>77</v>
      </c>
      <c r="L579">
        <v>47.74</v>
      </c>
      <c r="M579" t="s">
        <v>78</v>
      </c>
      <c r="N579">
        <v>0</v>
      </c>
      <c r="O579">
        <v>0</v>
      </c>
      <c r="P579" t="e">
        <f>Q579</f>
        <v>#N/A</v>
      </c>
      <c r="Q579" t="e">
        <f>VLOOKUP(C579,wyjątki!C:R,16,0)</f>
        <v>#N/A</v>
      </c>
    </row>
    <row r="580" spans="1:17" hidden="1" x14ac:dyDescent="0.3">
      <c r="A580" t="s">
        <v>76</v>
      </c>
      <c r="B580" t="s">
        <v>942</v>
      </c>
      <c r="C580" t="s">
        <v>4212</v>
      </c>
      <c r="D580" s="2" t="s">
        <v>4192</v>
      </c>
      <c r="E580" s="2">
        <v>45107</v>
      </c>
      <c r="F580" t="s">
        <v>4193</v>
      </c>
      <c r="H580">
        <v>2588</v>
      </c>
      <c r="I580">
        <v>153</v>
      </c>
      <c r="J580">
        <v>1</v>
      </c>
      <c r="K580" t="s">
        <v>77</v>
      </c>
      <c r="L580">
        <v>47.72</v>
      </c>
      <c r="M580" t="s">
        <v>78</v>
      </c>
      <c r="N580">
        <v>0</v>
      </c>
      <c r="O580">
        <v>0</v>
      </c>
      <c r="P580" t="str">
        <f>VLOOKUP(A580,zamiana!A:B,2,0)</f>
        <v>ALSTOM BCN</v>
      </c>
      <c r="Q580" t="e">
        <f>VLOOKUP(C580,wyjątki!C:R,16,0)</f>
        <v>#N/A</v>
      </c>
    </row>
    <row r="581" spans="1:17" hidden="1" x14ac:dyDescent="0.3">
      <c r="A581" t="s">
        <v>580</v>
      </c>
      <c r="B581" t="s">
        <v>942</v>
      </c>
      <c r="C581" t="s">
        <v>1021</v>
      </c>
      <c r="D581" s="2" t="s">
        <v>1022</v>
      </c>
      <c r="E581" s="2">
        <v>44973</v>
      </c>
      <c r="F581" t="s">
        <v>3000</v>
      </c>
      <c r="H581">
        <v>2588</v>
      </c>
      <c r="I581">
        <v>287</v>
      </c>
      <c r="J581">
        <v>18</v>
      </c>
      <c r="K581" t="s">
        <v>77</v>
      </c>
      <c r="L581">
        <v>47.7</v>
      </c>
      <c r="M581" t="s">
        <v>78</v>
      </c>
      <c r="N581">
        <v>0</v>
      </c>
      <c r="O581">
        <v>0</v>
      </c>
      <c r="P581" t="str">
        <f>VLOOKUP(A581,zamiana!A:B,2,0)</f>
        <v>ALSTOM (ex. BT) WRO</v>
      </c>
      <c r="Q581" t="e">
        <f>VLOOKUP(C581,wyjątki!C:R,16,0)</f>
        <v>#N/A</v>
      </c>
    </row>
    <row r="582" spans="1:17" hidden="1" x14ac:dyDescent="0.3">
      <c r="A582" t="s">
        <v>107</v>
      </c>
      <c r="B582" t="s">
        <v>942</v>
      </c>
      <c r="C582" t="s">
        <v>2530</v>
      </c>
      <c r="D582" s="2" t="s">
        <v>2531</v>
      </c>
      <c r="E582" s="2">
        <v>45037</v>
      </c>
      <c r="F582" t="s">
        <v>3515</v>
      </c>
      <c r="H582">
        <v>2588</v>
      </c>
      <c r="I582">
        <v>223</v>
      </c>
      <c r="J582">
        <v>3</v>
      </c>
      <c r="K582" t="s">
        <v>77</v>
      </c>
      <c r="L582">
        <v>47.49</v>
      </c>
      <c r="M582" t="s">
        <v>78</v>
      </c>
      <c r="N582">
        <v>0</v>
      </c>
      <c r="O582">
        <v>0</v>
      </c>
      <c r="P582" t="str">
        <f>VLOOKUP(A582,zamiana!A:B,2,0)</f>
        <v>ALSTOM SLZ</v>
      </c>
      <c r="Q582" t="e">
        <f>VLOOKUP(C582,wyjątki!C:R,16,0)</f>
        <v>#N/A</v>
      </c>
    </row>
    <row r="583" spans="1:17" hidden="1" x14ac:dyDescent="0.3">
      <c r="A583" t="s">
        <v>554</v>
      </c>
      <c r="B583" t="s">
        <v>942</v>
      </c>
      <c r="C583" t="s">
        <v>567</v>
      </c>
      <c r="D583" s="2" t="s">
        <v>568</v>
      </c>
      <c r="E583" s="2">
        <v>44781</v>
      </c>
      <c r="F583" t="s">
        <v>569</v>
      </c>
      <c r="H583">
        <v>2588</v>
      </c>
      <c r="I583">
        <v>479</v>
      </c>
      <c r="J583">
        <v>2</v>
      </c>
      <c r="K583" t="s">
        <v>77</v>
      </c>
      <c r="L583">
        <v>47.22</v>
      </c>
      <c r="M583" t="s">
        <v>78</v>
      </c>
      <c r="N583">
        <v>0</v>
      </c>
      <c r="O583">
        <v>0</v>
      </c>
      <c r="P583" t="str">
        <f>VLOOKUP(A583,zamiana!A:B,2,0)</f>
        <v>ALSTOM (ex. BT) WRO</v>
      </c>
      <c r="Q583" t="e">
        <f>VLOOKUP(C583,wyjątki!C:R,16,0)</f>
        <v>#N/A</v>
      </c>
    </row>
    <row r="584" spans="1:17" hidden="1" x14ac:dyDescent="0.3">
      <c r="A584" t="s">
        <v>529</v>
      </c>
      <c r="B584" t="s">
        <v>942</v>
      </c>
      <c r="C584">
        <v>500650781</v>
      </c>
      <c r="D584" s="2" t="s">
        <v>540</v>
      </c>
      <c r="E584" s="2">
        <v>44820</v>
      </c>
      <c r="F584" t="s">
        <v>541</v>
      </c>
      <c r="H584">
        <v>2588</v>
      </c>
      <c r="I584">
        <v>440</v>
      </c>
      <c r="J584">
        <v>1</v>
      </c>
      <c r="K584" t="s">
        <v>77</v>
      </c>
      <c r="L584">
        <v>47.11</v>
      </c>
      <c r="M584" t="s">
        <v>78</v>
      </c>
      <c r="N584">
        <v>0</v>
      </c>
      <c r="O584">
        <v>0</v>
      </c>
      <c r="P584" t="str">
        <f>VLOOKUP(A584,zamiana!A:B,2,0)</f>
        <v>ALSTOM (ex. BT) GOE</v>
      </c>
      <c r="Q584" t="e">
        <f>VLOOKUP(C584,wyjątki!C:R,16,0)</f>
        <v>#N/A</v>
      </c>
    </row>
    <row r="585" spans="1:17" hidden="1" x14ac:dyDescent="0.3">
      <c r="A585" t="s">
        <v>102</v>
      </c>
      <c r="B585" t="s">
        <v>942</v>
      </c>
      <c r="C585" t="s">
        <v>3792</v>
      </c>
      <c r="D585" s="2" t="s">
        <v>87</v>
      </c>
      <c r="E585" s="2">
        <v>45068</v>
      </c>
      <c r="F585" t="s">
        <v>3778</v>
      </c>
      <c r="H585">
        <v>2588</v>
      </c>
      <c r="I585">
        <v>192</v>
      </c>
      <c r="J585">
        <v>5</v>
      </c>
      <c r="K585" t="s">
        <v>77</v>
      </c>
      <c r="L585">
        <v>46.95</v>
      </c>
      <c r="M585" t="s">
        <v>78</v>
      </c>
      <c r="N585">
        <v>0</v>
      </c>
      <c r="O585">
        <v>0</v>
      </c>
      <c r="P585" t="str">
        <f>VLOOKUP(A585,zamiana!A:B,2,0)</f>
        <v>ALSTOM KTW</v>
      </c>
      <c r="Q585" t="e">
        <f>VLOOKUP(C585,wyjątki!C:R,16,0)</f>
        <v>#N/A</v>
      </c>
    </row>
    <row r="586" spans="1:17" x14ac:dyDescent="0.3">
      <c r="A586" t="s">
        <v>12</v>
      </c>
      <c r="B586" t="s">
        <v>942</v>
      </c>
      <c r="C586" t="s">
        <v>3412</v>
      </c>
      <c r="D586" s="2" t="s">
        <v>3413</v>
      </c>
      <c r="E586" s="2">
        <v>45147</v>
      </c>
      <c r="F586" t="s">
        <v>7422</v>
      </c>
      <c r="H586">
        <v>2588</v>
      </c>
      <c r="I586">
        <v>113</v>
      </c>
      <c r="J586">
        <v>1</v>
      </c>
      <c r="K586" t="s">
        <v>77</v>
      </c>
      <c r="L586">
        <v>46.85</v>
      </c>
      <c r="M586" t="s">
        <v>78</v>
      </c>
      <c r="N586">
        <v>0</v>
      </c>
      <c r="O586">
        <v>0</v>
      </c>
      <c r="P586" t="str">
        <f>VLOOKUP(A586,zamiana!A:B,2,0)</f>
        <v>ALSTOM LRH</v>
      </c>
      <c r="Q586" t="e">
        <f>VLOOKUP(C586,wyjątki!C:R,16,0)</f>
        <v>#N/A</v>
      </c>
    </row>
    <row r="587" spans="1:17" x14ac:dyDescent="0.3">
      <c r="A587" t="s">
        <v>12</v>
      </c>
      <c r="B587" t="s">
        <v>942</v>
      </c>
      <c r="C587" t="s">
        <v>7423</v>
      </c>
      <c r="D587" s="2" t="s">
        <v>2864</v>
      </c>
      <c r="E587" s="2">
        <v>45100</v>
      </c>
      <c r="F587" t="s">
        <v>7424</v>
      </c>
      <c r="H587">
        <v>2588</v>
      </c>
      <c r="I587">
        <v>160</v>
      </c>
      <c r="J587">
        <v>2</v>
      </c>
      <c r="K587" t="s">
        <v>77</v>
      </c>
      <c r="L587">
        <v>46.52</v>
      </c>
      <c r="M587" t="s">
        <v>78</v>
      </c>
      <c r="N587">
        <v>0</v>
      </c>
      <c r="O587">
        <v>0</v>
      </c>
      <c r="P587" t="str">
        <f>VLOOKUP(A587,zamiana!A:B,2,0)</f>
        <v>ALSTOM LRH</v>
      </c>
      <c r="Q587" t="e">
        <f>VLOOKUP(C587,wyjątki!C:R,16,0)</f>
        <v>#N/A</v>
      </c>
    </row>
    <row r="588" spans="1:17" hidden="1" x14ac:dyDescent="0.3">
      <c r="A588" t="s">
        <v>880</v>
      </c>
      <c r="B588" t="s">
        <v>942</v>
      </c>
      <c r="C588" t="s">
        <v>3169</v>
      </c>
      <c r="D588" s="2" t="s">
        <v>3170</v>
      </c>
      <c r="E588" s="2">
        <v>45077</v>
      </c>
      <c r="F588" t="s">
        <v>3790</v>
      </c>
      <c r="H588">
        <v>2588</v>
      </c>
      <c r="I588">
        <v>183</v>
      </c>
      <c r="J588">
        <v>1</v>
      </c>
      <c r="K588" t="s">
        <v>77</v>
      </c>
      <c r="L588">
        <v>46.33</v>
      </c>
      <c r="M588" t="s">
        <v>78</v>
      </c>
      <c r="N588">
        <v>0</v>
      </c>
      <c r="O588">
        <v>0</v>
      </c>
      <c r="P588" t="str">
        <f>VLOOKUP(A588,zamiana!A:B,2,0)</f>
        <v>STADLER BUSSNANG</v>
      </c>
      <c r="Q588" t="e">
        <f>VLOOKUP(C588,wyjątki!C:R,16,0)</f>
        <v>#N/A</v>
      </c>
    </row>
    <row r="589" spans="1:17" hidden="1" x14ac:dyDescent="0.3">
      <c r="A589" t="s">
        <v>576</v>
      </c>
      <c r="B589" t="s">
        <v>942</v>
      </c>
      <c r="C589" t="s">
        <v>1217</v>
      </c>
      <c r="D589" s="2" t="s">
        <v>1209</v>
      </c>
      <c r="E589" s="2">
        <v>44953</v>
      </c>
      <c r="F589" t="s">
        <v>2762</v>
      </c>
      <c r="H589">
        <v>2588</v>
      </c>
      <c r="I589">
        <v>307</v>
      </c>
      <c r="J589">
        <v>6</v>
      </c>
      <c r="K589" t="s">
        <v>77</v>
      </c>
      <c r="L589">
        <v>46.32</v>
      </c>
      <c r="M589" t="s">
        <v>78</v>
      </c>
      <c r="N589">
        <v>0</v>
      </c>
      <c r="O589">
        <v>0</v>
      </c>
      <c r="P589" t="str">
        <f>VLOOKUP(A589,zamiana!A:B,2,0)</f>
        <v>ALSTOM (ex. BT) WRO</v>
      </c>
      <c r="Q589" t="e">
        <f>VLOOKUP(C589,wyjątki!C:R,16,0)</f>
        <v>#N/A</v>
      </c>
    </row>
    <row r="590" spans="1:17" hidden="1" x14ac:dyDescent="0.3">
      <c r="A590" t="s">
        <v>593</v>
      </c>
      <c r="B590" t="s">
        <v>942</v>
      </c>
      <c r="C590" t="s">
        <v>1181</v>
      </c>
      <c r="D590" s="2" t="s">
        <v>1035</v>
      </c>
      <c r="E590" s="2">
        <v>45030</v>
      </c>
      <c r="F590" t="s">
        <v>3516</v>
      </c>
      <c r="H590">
        <v>2588</v>
      </c>
      <c r="I590">
        <v>230</v>
      </c>
      <c r="J590">
        <v>7</v>
      </c>
      <c r="K590" t="s">
        <v>77</v>
      </c>
      <c r="L590">
        <v>46.27</v>
      </c>
      <c r="M590" t="s">
        <v>78</v>
      </c>
      <c r="N590">
        <v>0</v>
      </c>
      <c r="O590">
        <v>0</v>
      </c>
      <c r="P590" t="str">
        <f>VLOOKUP(A590,zamiana!A:B,2,0)</f>
        <v>ALSTOM (ex. BT) WRO</v>
      </c>
      <c r="Q590" t="e">
        <f>VLOOKUP(C590,wyjątki!C:R,16,0)</f>
        <v>#N/A</v>
      </c>
    </row>
    <row r="591" spans="1:17" hidden="1" x14ac:dyDescent="0.3">
      <c r="A591" t="s">
        <v>107</v>
      </c>
      <c r="B591" t="s">
        <v>942</v>
      </c>
      <c r="C591" t="s">
        <v>5017</v>
      </c>
      <c r="D591" s="2" t="s">
        <v>5016</v>
      </c>
      <c r="E591" s="2">
        <v>45142</v>
      </c>
      <c r="F591" t="s">
        <v>7364</v>
      </c>
      <c r="H591">
        <v>2588</v>
      </c>
      <c r="I591">
        <v>118</v>
      </c>
      <c r="J591">
        <v>2</v>
      </c>
      <c r="K591" t="s">
        <v>77</v>
      </c>
      <c r="L591">
        <v>46.1</v>
      </c>
      <c r="M591" t="s">
        <v>78</v>
      </c>
      <c r="N591">
        <v>0</v>
      </c>
      <c r="O591">
        <v>0</v>
      </c>
      <c r="P591" t="str">
        <f>VLOOKUP(A591,zamiana!A:B,2,0)</f>
        <v>ALSTOM SLZ</v>
      </c>
      <c r="Q591" t="e">
        <f>VLOOKUP(C591,wyjątki!C:R,16,0)</f>
        <v>#N/A</v>
      </c>
    </row>
    <row r="592" spans="1:17" hidden="1" x14ac:dyDescent="0.3">
      <c r="A592" t="s">
        <v>31</v>
      </c>
      <c r="B592" t="s">
        <v>942</v>
      </c>
      <c r="C592" t="s">
        <v>714</v>
      </c>
      <c r="D592" s="2" t="s">
        <v>715</v>
      </c>
      <c r="E592" s="2">
        <v>44789</v>
      </c>
      <c r="F592" t="s">
        <v>422</v>
      </c>
      <c r="H592">
        <v>2588</v>
      </c>
      <c r="I592">
        <v>471</v>
      </c>
      <c r="J592">
        <v>2</v>
      </c>
      <c r="K592" t="s">
        <v>77</v>
      </c>
      <c r="L592">
        <v>46.04</v>
      </c>
      <c r="M592" t="s">
        <v>78</v>
      </c>
      <c r="N592">
        <v>0</v>
      </c>
      <c r="O592">
        <v>0</v>
      </c>
      <c r="P592" t="str">
        <f>VLOOKUP(A592,zamiana!A:B,2,0)</f>
        <v>HYDRAULIK BAUTEILE</v>
      </c>
      <c r="Q592" t="e">
        <f>VLOOKUP(C592,wyjątki!C:R,16,0)</f>
        <v>#N/A</v>
      </c>
    </row>
    <row r="593" spans="1:17" hidden="1" x14ac:dyDescent="0.3">
      <c r="A593" t="s">
        <v>107</v>
      </c>
      <c r="B593" t="s">
        <v>942</v>
      </c>
      <c r="C593" t="s">
        <v>2763</v>
      </c>
      <c r="D593" s="2" t="s">
        <v>2764</v>
      </c>
      <c r="E593" s="2">
        <v>44895</v>
      </c>
      <c r="F593" t="s">
        <v>2765</v>
      </c>
      <c r="H593">
        <v>2588</v>
      </c>
      <c r="I593">
        <v>365</v>
      </c>
      <c r="J593">
        <v>1</v>
      </c>
      <c r="K593" t="s">
        <v>77</v>
      </c>
      <c r="L593">
        <v>46.01</v>
      </c>
      <c r="M593" t="s">
        <v>78</v>
      </c>
      <c r="N593">
        <v>0</v>
      </c>
      <c r="O593">
        <v>0</v>
      </c>
      <c r="P593" t="e">
        <f>Q593</f>
        <v>#N/A</v>
      </c>
      <c r="Q593" t="e">
        <f>VLOOKUP(C593,wyjątki!C:R,16,0)</f>
        <v>#N/A</v>
      </c>
    </row>
    <row r="594" spans="1:17" hidden="1" x14ac:dyDescent="0.3">
      <c r="A594" t="s">
        <v>107</v>
      </c>
      <c r="B594" t="s">
        <v>942</v>
      </c>
      <c r="C594" t="s">
        <v>335</v>
      </c>
      <c r="D594" s="2" t="s">
        <v>336</v>
      </c>
      <c r="E594" s="2">
        <v>44760</v>
      </c>
      <c r="F594" t="s">
        <v>337</v>
      </c>
      <c r="H594">
        <v>2588</v>
      </c>
      <c r="I594">
        <v>500</v>
      </c>
      <c r="J594">
        <v>2</v>
      </c>
      <c r="K594" t="s">
        <v>77</v>
      </c>
      <c r="L594">
        <v>45.92</v>
      </c>
      <c r="M594" t="s">
        <v>78</v>
      </c>
      <c r="N594">
        <v>0</v>
      </c>
      <c r="O594">
        <v>0</v>
      </c>
      <c r="P594" t="str">
        <f>VLOOKUP(A594,zamiana!A:B,2,0)</f>
        <v>ALSTOM SLZ</v>
      </c>
      <c r="Q594" t="e">
        <f>VLOOKUP(C594,wyjątki!C:R,16,0)</f>
        <v>#N/A</v>
      </c>
    </row>
    <row r="595" spans="1:17" hidden="1" x14ac:dyDescent="0.3">
      <c r="A595" t="s">
        <v>521</v>
      </c>
      <c r="B595" t="s">
        <v>942</v>
      </c>
      <c r="C595" t="s">
        <v>4087</v>
      </c>
      <c r="D595" s="2" t="s">
        <v>4088</v>
      </c>
      <c r="E595" s="2">
        <v>45138</v>
      </c>
      <c r="F595" t="s">
        <v>5163</v>
      </c>
      <c r="H595">
        <v>2588</v>
      </c>
      <c r="I595">
        <v>122</v>
      </c>
      <c r="J595">
        <v>1</v>
      </c>
      <c r="K595" t="s">
        <v>77</v>
      </c>
      <c r="L595">
        <v>45.65</v>
      </c>
      <c r="M595" t="s">
        <v>78</v>
      </c>
      <c r="N595">
        <v>0</v>
      </c>
      <c r="O595">
        <v>0</v>
      </c>
      <c r="P595" t="str">
        <f>VLOOKUP(A595,zamiana!A:B,2,0)</f>
        <v>ALSTOM (ex. BT) BAU</v>
      </c>
      <c r="Q595" t="e">
        <f>VLOOKUP(C595,wyjątki!C:R,16,0)</f>
        <v>#N/A</v>
      </c>
    </row>
    <row r="596" spans="1:17" hidden="1" x14ac:dyDescent="0.3">
      <c r="A596" t="s">
        <v>40</v>
      </c>
      <c r="B596" t="s">
        <v>942</v>
      </c>
      <c r="C596" t="s">
        <v>800</v>
      </c>
      <c r="D596" s="2" t="s">
        <v>801</v>
      </c>
      <c r="E596" s="2">
        <v>44533</v>
      </c>
      <c r="F596" t="s">
        <v>802</v>
      </c>
      <c r="H596">
        <v>2588</v>
      </c>
      <c r="I596">
        <v>727</v>
      </c>
      <c r="J596">
        <v>5</v>
      </c>
      <c r="K596" t="s">
        <v>77</v>
      </c>
      <c r="L596">
        <v>45.55</v>
      </c>
      <c r="M596" t="s">
        <v>78</v>
      </c>
      <c r="N596">
        <v>0</v>
      </c>
      <c r="O596">
        <v>0</v>
      </c>
      <c r="P596" t="str">
        <f>VLOOKUP(A596,zamiana!A:B,2,0)</f>
        <v>INNE</v>
      </c>
      <c r="Q596" t="e">
        <f>VLOOKUP(C596,wyjątki!C:R,16,0)</f>
        <v>#N/A</v>
      </c>
    </row>
    <row r="597" spans="1:17" hidden="1" x14ac:dyDescent="0.3">
      <c r="A597" t="s">
        <v>107</v>
      </c>
      <c r="B597" t="s">
        <v>942</v>
      </c>
      <c r="C597" t="s">
        <v>334</v>
      </c>
      <c r="D597" s="2" t="s">
        <v>82</v>
      </c>
      <c r="E597" s="2">
        <v>44799</v>
      </c>
      <c r="F597" t="s">
        <v>215</v>
      </c>
      <c r="H597">
        <v>2588</v>
      </c>
      <c r="I597">
        <v>461</v>
      </c>
      <c r="J597">
        <v>11</v>
      </c>
      <c r="K597" t="s">
        <v>77</v>
      </c>
      <c r="L597">
        <v>45.54</v>
      </c>
      <c r="M597" t="s">
        <v>78</v>
      </c>
      <c r="N597">
        <v>0</v>
      </c>
      <c r="O597">
        <v>0</v>
      </c>
      <c r="P597" t="str">
        <f>VLOOKUP(A597,zamiana!A:B,2,0)</f>
        <v>ALSTOM SLZ</v>
      </c>
      <c r="Q597" t="e">
        <f>VLOOKUP(C597,wyjątki!C:R,16,0)</f>
        <v>#N/A</v>
      </c>
    </row>
    <row r="598" spans="1:17" hidden="1" x14ac:dyDescent="0.3">
      <c r="A598" t="s">
        <v>521</v>
      </c>
      <c r="B598" t="s">
        <v>942</v>
      </c>
      <c r="C598">
        <v>500634278</v>
      </c>
      <c r="D598" s="2">
        <v>500634278</v>
      </c>
      <c r="E598" s="2">
        <v>45069</v>
      </c>
      <c r="F598" t="s">
        <v>3809</v>
      </c>
      <c r="H598">
        <v>2588</v>
      </c>
      <c r="I598">
        <v>191</v>
      </c>
      <c r="J598">
        <v>2</v>
      </c>
      <c r="K598" t="s">
        <v>77</v>
      </c>
      <c r="L598">
        <v>45.22</v>
      </c>
      <c r="M598" t="s">
        <v>78</v>
      </c>
      <c r="N598">
        <v>0</v>
      </c>
      <c r="O598">
        <v>0</v>
      </c>
      <c r="P598" t="str">
        <f>VLOOKUP(A598,zamiana!A:B,2,0)</f>
        <v>ALSTOM (ex. BT) BAU</v>
      </c>
      <c r="Q598" t="e">
        <f>VLOOKUP(C598,wyjątki!C:R,16,0)</f>
        <v>#N/A</v>
      </c>
    </row>
    <row r="599" spans="1:17" hidden="1" x14ac:dyDescent="0.3">
      <c r="A599" t="s">
        <v>554</v>
      </c>
      <c r="B599" t="s">
        <v>942</v>
      </c>
      <c r="C599" t="s">
        <v>1532</v>
      </c>
      <c r="D599" s="2" t="s">
        <v>1533</v>
      </c>
      <c r="E599" s="2">
        <v>45065</v>
      </c>
      <c r="F599" t="s">
        <v>3837</v>
      </c>
      <c r="H599">
        <v>2588</v>
      </c>
      <c r="I599">
        <v>195</v>
      </c>
      <c r="J599">
        <v>1</v>
      </c>
      <c r="K599" t="s">
        <v>77</v>
      </c>
      <c r="L599">
        <v>45.2</v>
      </c>
      <c r="M599" t="s">
        <v>78</v>
      </c>
      <c r="N599">
        <v>0</v>
      </c>
      <c r="O599">
        <v>0</v>
      </c>
      <c r="P599" t="str">
        <f>VLOOKUP(A599,zamiana!A:B,2,0)</f>
        <v>ALSTOM (ex. BT) WRO</v>
      </c>
      <c r="Q599" t="e">
        <f>VLOOKUP(C599,wyjątki!C:R,16,0)</f>
        <v>#N/A</v>
      </c>
    </row>
    <row r="600" spans="1:17" hidden="1" x14ac:dyDescent="0.3">
      <c r="A600" t="s">
        <v>107</v>
      </c>
      <c r="B600" t="s">
        <v>942</v>
      </c>
      <c r="C600" t="s">
        <v>286</v>
      </c>
      <c r="D600" s="2" t="s">
        <v>87</v>
      </c>
      <c r="E600" s="2">
        <v>44673</v>
      </c>
      <c r="F600" t="s">
        <v>212</v>
      </c>
      <c r="H600">
        <v>2588</v>
      </c>
      <c r="I600">
        <v>587</v>
      </c>
      <c r="J600">
        <v>2</v>
      </c>
      <c r="K600" t="s">
        <v>77</v>
      </c>
      <c r="L600">
        <v>45.18</v>
      </c>
      <c r="M600" t="s">
        <v>78</v>
      </c>
      <c r="N600">
        <v>0</v>
      </c>
      <c r="O600">
        <v>0</v>
      </c>
      <c r="P600" t="str">
        <f>VLOOKUP(A600,zamiana!A:B,2,0)</f>
        <v>ALSTOM SLZ</v>
      </c>
      <c r="Q600" t="e">
        <f>VLOOKUP(C600,wyjątki!C:R,16,0)</f>
        <v>#N/A</v>
      </c>
    </row>
    <row r="601" spans="1:17" hidden="1" x14ac:dyDescent="0.3">
      <c r="A601" t="s">
        <v>107</v>
      </c>
      <c r="B601" t="s">
        <v>942</v>
      </c>
      <c r="C601" t="s">
        <v>185</v>
      </c>
      <c r="D601" s="2" t="s">
        <v>186</v>
      </c>
      <c r="E601" s="2">
        <v>44651</v>
      </c>
      <c r="F601" t="s">
        <v>333</v>
      </c>
      <c r="H601">
        <v>2588</v>
      </c>
      <c r="I601">
        <v>609</v>
      </c>
      <c r="J601">
        <v>4</v>
      </c>
      <c r="K601" t="s">
        <v>77</v>
      </c>
      <c r="L601">
        <v>44.88</v>
      </c>
      <c r="M601" t="s">
        <v>78</v>
      </c>
      <c r="N601">
        <v>0</v>
      </c>
      <c r="O601">
        <v>0</v>
      </c>
      <c r="P601" t="str">
        <f>VLOOKUP(A601,zamiana!A:B,2,0)</f>
        <v>ALSTOM SLZ</v>
      </c>
      <c r="Q601" t="e">
        <f>VLOOKUP(C601,wyjątki!C:R,16,0)</f>
        <v>#N/A</v>
      </c>
    </row>
    <row r="602" spans="1:17" hidden="1" x14ac:dyDescent="0.3">
      <c r="A602" t="s">
        <v>107</v>
      </c>
      <c r="B602" t="s">
        <v>942</v>
      </c>
      <c r="C602" t="s">
        <v>331</v>
      </c>
      <c r="D602" s="2" t="s">
        <v>331</v>
      </c>
      <c r="E602" s="2">
        <v>44690</v>
      </c>
      <c r="F602" t="s">
        <v>332</v>
      </c>
      <c r="H602">
        <v>2588</v>
      </c>
      <c r="I602">
        <v>570</v>
      </c>
      <c r="J602">
        <v>2</v>
      </c>
      <c r="K602" t="s">
        <v>77</v>
      </c>
      <c r="L602">
        <v>44.6</v>
      </c>
      <c r="M602" t="s">
        <v>78</v>
      </c>
      <c r="N602">
        <v>0</v>
      </c>
      <c r="O602">
        <v>0</v>
      </c>
      <c r="P602" t="str">
        <f>VLOOKUP(A602,zamiana!A:B,2,0)</f>
        <v>ALSTOM SLZ</v>
      </c>
      <c r="Q602" t="e">
        <f>VLOOKUP(C602,wyjątki!C:R,16,0)</f>
        <v>#N/A</v>
      </c>
    </row>
    <row r="603" spans="1:17" hidden="1" x14ac:dyDescent="0.3">
      <c r="A603" t="s">
        <v>31</v>
      </c>
      <c r="B603" t="s">
        <v>942</v>
      </c>
      <c r="C603" t="s">
        <v>711</v>
      </c>
      <c r="D603" s="2" t="s">
        <v>712</v>
      </c>
      <c r="E603" s="2">
        <v>44733</v>
      </c>
      <c r="F603" t="s">
        <v>713</v>
      </c>
      <c r="H603">
        <v>2588</v>
      </c>
      <c r="I603">
        <v>527</v>
      </c>
      <c r="J603">
        <v>2</v>
      </c>
      <c r="K603" t="s">
        <v>77</v>
      </c>
      <c r="L603">
        <v>44.52</v>
      </c>
      <c r="M603" t="s">
        <v>78</v>
      </c>
      <c r="N603">
        <v>0</v>
      </c>
      <c r="O603">
        <v>0</v>
      </c>
      <c r="P603" t="str">
        <f>VLOOKUP(A603,zamiana!A:B,2,0)</f>
        <v>HYDRAULIK BAUTEILE</v>
      </c>
      <c r="Q603" t="e">
        <f>VLOOKUP(C603,wyjątki!C:R,16,0)</f>
        <v>#N/A</v>
      </c>
    </row>
    <row r="604" spans="1:17" hidden="1" x14ac:dyDescent="0.3">
      <c r="A604" t="s">
        <v>593</v>
      </c>
      <c r="B604" t="s">
        <v>942</v>
      </c>
      <c r="C604" t="s">
        <v>1157</v>
      </c>
      <c r="D604" s="2" t="s">
        <v>1158</v>
      </c>
      <c r="E604" s="2">
        <v>45071</v>
      </c>
      <c r="F604" t="s">
        <v>3783</v>
      </c>
      <c r="H604">
        <v>2588</v>
      </c>
      <c r="I604">
        <v>189</v>
      </c>
      <c r="J604">
        <v>4</v>
      </c>
      <c r="K604" t="s">
        <v>77</v>
      </c>
      <c r="L604">
        <v>43.92</v>
      </c>
      <c r="M604" t="s">
        <v>78</v>
      </c>
      <c r="N604">
        <v>0</v>
      </c>
      <c r="O604">
        <v>0</v>
      </c>
      <c r="P604" t="str">
        <f>VLOOKUP(A604,zamiana!A:B,2,0)</f>
        <v>ALSTOM (ex. BT) WRO</v>
      </c>
      <c r="Q604" t="e">
        <f>VLOOKUP(C604,wyjątki!C:R,16,0)</f>
        <v>#N/A</v>
      </c>
    </row>
    <row r="605" spans="1:17" hidden="1" x14ac:dyDescent="0.3">
      <c r="A605" t="s">
        <v>15</v>
      </c>
      <c r="B605" t="s">
        <v>942</v>
      </c>
      <c r="C605" t="s">
        <v>3003</v>
      </c>
      <c r="D605" s="2" t="s">
        <v>3003</v>
      </c>
      <c r="E605" s="2">
        <v>44972</v>
      </c>
      <c r="F605" t="s">
        <v>3002</v>
      </c>
      <c r="H605">
        <v>2588</v>
      </c>
      <c r="I605">
        <v>288</v>
      </c>
      <c r="J605">
        <v>1</v>
      </c>
      <c r="K605" t="s">
        <v>77</v>
      </c>
      <c r="L605">
        <v>43.78</v>
      </c>
      <c r="M605" t="s">
        <v>78</v>
      </c>
      <c r="N605">
        <v>0</v>
      </c>
      <c r="O605">
        <v>0</v>
      </c>
      <c r="P605" t="str">
        <f>VLOOKUP(A605,zamiana!A:B,2,0)</f>
        <v>ZRE</v>
      </c>
      <c r="Q605" t="e">
        <f>VLOOKUP(C605,wyjątki!C:R,16,0)</f>
        <v>#N/A</v>
      </c>
    </row>
    <row r="606" spans="1:17" hidden="1" x14ac:dyDescent="0.3">
      <c r="A606" t="s">
        <v>15</v>
      </c>
      <c r="B606" t="s">
        <v>942</v>
      </c>
      <c r="C606" t="s">
        <v>3001</v>
      </c>
      <c r="D606" s="2" t="s">
        <v>3001</v>
      </c>
      <c r="E606" s="2">
        <v>44972</v>
      </c>
      <c r="F606" t="s">
        <v>3002</v>
      </c>
      <c r="H606">
        <v>2588</v>
      </c>
      <c r="I606">
        <v>288</v>
      </c>
      <c r="J606">
        <v>1</v>
      </c>
      <c r="K606" t="s">
        <v>77</v>
      </c>
      <c r="L606">
        <v>43.78</v>
      </c>
      <c r="M606" t="s">
        <v>78</v>
      </c>
      <c r="N606">
        <v>0</v>
      </c>
      <c r="O606">
        <v>0</v>
      </c>
      <c r="P606" t="str">
        <f>VLOOKUP(A606,zamiana!A:B,2,0)</f>
        <v>ZRE</v>
      </c>
      <c r="Q606" t="e">
        <f>VLOOKUP(C606,wyjątki!C:R,16,0)</f>
        <v>#N/A</v>
      </c>
    </row>
    <row r="607" spans="1:17" hidden="1" x14ac:dyDescent="0.3">
      <c r="A607" t="s">
        <v>39</v>
      </c>
      <c r="B607" t="s">
        <v>942</v>
      </c>
      <c r="C607">
        <v>12547977</v>
      </c>
      <c r="D607" s="2" t="s">
        <v>7425</v>
      </c>
      <c r="E607" s="2">
        <v>45148</v>
      </c>
      <c r="F607" t="s">
        <v>7426</v>
      </c>
      <c r="H607">
        <v>2588</v>
      </c>
      <c r="I607">
        <v>112</v>
      </c>
      <c r="J607">
        <v>18</v>
      </c>
      <c r="K607" t="s">
        <v>77</v>
      </c>
      <c r="L607">
        <v>43.74</v>
      </c>
      <c r="M607" t="s">
        <v>78</v>
      </c>
      <c r="N607">
        <v>0</v>
      </c>
      <c r="O607">
        <v>1</v>
      </c>
      <c r="P607" t="str">
        <f>VLOOKUP(A607,zamiana!A:B,2,0)</f>
        <v>STADLER PANKOW</v>
      </c>
      <c r="Q607" t="e">
        <f>VLOOKUP(C607,wyjątki!C:R,16,0)</f>
        <v>#N/A</v>
      </c>
    </row>
    <row r="608" spans="1:17" hidden="1" x14ac:dyDescent="0.3">
      <c r="A608" t="s">
        <v>529</v>
      </c>
      <c r="B608" t="s">
        <v>942</v>
      </c>
      <c r="C608" t="s">
        <v>4966</v>
      </c>
      <c r="D608" s="2" t="s">
        <v>4967</v>
      </c>
      <c r="E608" s="2">
        <v>45097</v>
      </c>
      <c r="F608" t="s">
        <v>4252</v>
      </c>
      <c r="H608">
        <v>2588</v>
      </c>
      <c r="I608">
        <v>163</v>
      </c>
      <c r="J608">
        <v>6</v>
      </c>
      <c r="K608" t="s">
        <v>77</v>
      </c>
      <c r="L608">
        <v>43.68</v>
      </c>
      <c r="M608" t="s">
        <v>78</v>
      </c>
      <c r="N608">
        <v>0</v>
      </c>
      <c r="O608">
        <v>0</v>
      </c>
      <c r="P608" t="str">
        <f>VLOOKUP(A608,zamiana!A:B,2,0)</f>
        <v>ALSTOM (ex. BT) GOE</v>
      </c>
      <c r="Q608" t="e">
        <f>VLOOKUP(C608,wyjątki!C:R,16,0)</f>
        <v>#N/A</v>
      </c>
    </row>
    <row r="609" spans="1:17" hidden="1" x14ac:dyDescent="0.3">
      <c r="A609" t="s">
        <v>593</v>
      </c>
      <c r="B609" t="s">
        <v>942</v>
      </c>
      <c r="C609" t="s">
        <v>2263</v>
      </c>
      <c r="D609" s="2" t="s">
        <v>172</v>
      </c>
      <c r="E609" s="2">
        <v>45042</v>
      </c>
      <c r="F609" t="s">
        <v>3517</v>
      </c>
      <c r="H609">
        <v>2588</v>
      </c>
      <c r="I609">
        <v>218</v>
      </c>
      <c r="J609">
        <v>9</v>
      </c>
      <c r="K609" t="s">
        <v>77</v>
      </c>
      <c r="L609">
        <v>43.29</v>
      </c>
      <c r="M609" t="s">
        <v>78</v>
      </c>
      <c r="N609">
        <v>0</v>
      </c>
      <c r="O609">
        <v>0</v>
      </c>
      <c r="P609" t="str">
        <f>VLOOKUP(A609,zamiana!A:B,2,0)</f>
        <v>ALSTOM (ex. BT) WRO</v>
      </c>
      <c r="Q609" t="e">
        <f>VLOOKUP(C609,wyjątki!C:R,16,0)</f>
        <v>#N/A</v>
      </c>
    </row>
    <row r="610" spans="1:17" hidden="1" x14ac:dyDescent="0.3">
      <c r="A610" t="s">
        <v>629</v>
      </c>
      <c r="B610" t="s">
        <v>942</v>
      </c>
      <c r="C610" t="s">
        <v>638</v>
      </c>
      <c r="D610" s="2" t="s">
        <v>639</v>
      </c>
      <c r="E610" s="2">
        <v>44468</v>
      </c>
      <c r="F610" t="s">
        <v>610</v>
      </c>
      <c r="H610">
        <v>2588</v>
      </c>
      <c r="I610">
        <v>792</v>
      </c>
      <c r="J610">
        <v>3</v>
      </c>
      <c r="K610" t="s">
        <v>77</v>
      </c>
      <c r="L610">
        <v>43.14</v>
      </c>
      <c r="M610" t="s">
        <v>78</v>
      </c>
      <c r="N610">
        <v>0</v>
      </c>
      <c r="O610">
        <v>0</v>
      </c>
      <c r="P610" t="str">
        <f>VLOOKUP(A610,zamiana!A:B,2,0)</f>
        <v>INNE</v>
      </c>
      <c r="Q610" t="e">
        <f>VLOOKUP(C610,wyjątki!C:R,16,0)</f>
        <v>#N/A</v>
      </c>
    </row>
    <row r="611" spans="1:17" hidden="1" x14ac:dyDescent="0.3">
      <c r="A611" t="s">
        <v>107</v>
      </c>
      <c r="B611" t="s">
        <v>942</v>
      </c>
      <c r="C611" t="s">
        <v>3232</v>
      </c>
      <c r="D611" s="2" t="s">
        <v>380</v>
      </c>
      <c r="E611" s="2">
        <v>45029</v>
      </c>
      <c r="F611" t="s">
        <v>3518</v>
      </c>
      <c r="H611">
        <v>2588</v>
      </c>
      <c r="I611">
        <v>231</v>
      </c>
      <c r="J611">
        <v>1</v>
      </c>
      <c r="K611" t="s">
        <v>77</v>
      </c>
      <c r="L611">
        <v>43.07</v>
      </c>
      <c r="M611" t="s">
        <v>78</v>
      </c>
      <c r="N611">
        <v>0</v>
      </c>
      <c r="O611">
        <v>0</v>
      </c>
      <c r="P611" t="str">
        <f>VLOOKUP(A611,zamiana!A:B,2,0)</f>
        <v>ALSTOM SLZ</v>
      </c>
      <c r="Q611" t="e">
        <f>VLOOKUP(C611,wyjątki!C:R,16,0)</f>
        <v>#N/A</v>
      </c>
    </row>
    <row r="612" spans="1:17" hidden="1" x14ac:dyDescent="0.3">
      <c r="A612" t="s">
        <v>554</v>
      </c>
      <c r="B612" t="s">
        <v>942</v>
      </c>
      <c r="C612" t="s">
        <v>1488</v>
      </c>
      <c r="D612" s="2" t="s">
        <v>1489</v>
      </c>
      <c r="E612" s="2">
        <v>45065</v>
      </c>
      <c r="F612" t="s">
        <v>3807</v>
      </c>
      <c r="H612">
        <v>2588</v>
      </c>
      <c r="I612">
        <v>195</v>
      </c>
      <c r="J612">
        <v>1</v>
      </c>
      <c r="K612" t="s">
        <v>77</v>
      </c>
      <c r="L612">
        <v>42.96</v>
      </c>
      <c r="M612" t="s">
        <v>78</v>
      </c>
      <c r="N612">
        <v>0</v>
      </c>
      <c r="O612">
        <v>0</v>
      </c>
      <c r="P612" t="str">
        <f>VLOOKUP(A612,zamiana!A:B,2,0)</f>
        <v>ALSTOM (ex. BT) WRO</v>
      </c>
      <c r="Q612" t="e">
        <f>VLOOKUP(C612,wyjątki!C:R,16,0)</f>
        <v>#N/A</v>
      </c>
    </row>
    <row r="613" spans="1:17" hidden="1" x14ac:dyDescent="0.3">
      <c r="A613" t="s">
        <v>107</v>
      </c>
      <c r="B613" t="s">
        <v>942</v>
      </c>
      <c r="C613" t="s">
        <v>3815</v>
      </c>
      <c r="D613" s="2" t="s">
        <v>3816</v>
      </c>
      <c r="E613" s="2">
        <v>45054</v>
      </c>
      <c r="F613" t="s">
        <v>3817</v>
      </c>
      <c r="H613">
        <v>2588</v>
      </c>
      <c r="I613">
        <v>206</v>
      </c>
      <c r="J613">
        <v>2</v>
      </c>
      <c r="K613" t="s">
        <v>77</v>
      </c>
      <c r="L613">
        <v>42.94</v>
      </c>
      <c r="M613" t="s">
        <v>78</v>
      </c>
      <c r="N613">
        <v>0</v>
      </c>
      <c r="O613">
        <v>0</v>
      </c>
      <c r="P613" t="str">
        <f>VLOOKUP(A613,zamiana!A:B,2,0)</f>
        <v>ALSTOM SLZ</v>
      </c>
      <c r="Q613" t="e">
        <f>VLOOKUP(C613,wyjątki!C:R,16,0)</f>
        <v>#N/A</v>
      </c>
    </row>
    <row r="614" spans="1:17" hidden="1" x14ac:dyDescent="0.3">
      <c r="A614" t="s">
        <v>593</v>
      </c>
      <c r="B614" t="s">
        <v>942</v>
      </c>
      <c r="C614" t="s">
        <v>603</v>
      </c>
      <c r="D614" s="2" t="s">
        <v>604</v>
      </c>
      <c r="E614" s="2">
        <v>44740</v>
      </c>
      <c r="F614" t="s">
        <v>238</v>
      </c>
      <c r="H614">
        <v>2588</v>
      </c>
      <c r="I614">
        <v>520</v>
      </c>
      <c r="J614">
        <v>16</v>
      </c>
      <c r="K614" t="s">
        <v>77</v>
      </c>
      <c r="L614">
        <v>42.4</v>
      </c>
      <c r="M614" t="s">
        <v>78</v>
      </c>
      <c r="N614">
        <v>0</v>
      </c>
      <c r="O614">
        <v>0</v>
      </c>
      <c r="P614" t="str">
        <f>VLOOKUP(A614,zamiana!A:B,2,0)</f>
        <v>ALSTOM (ex. BT) WRO</v>
      </c>
      <c r="Q614" t="e">
        <f>VLOOKUP(C614,wyjątki!C:R,16,0)</f>
        <v>#N/A</v>
      </c>
    </row>
    <row r="615" spans="1:17" hidden="1" x14ac:dyDescent="0.3">
      <c r="A615" t="s">
        <v>107</v>
      </c>
      <c r="B615" t="s">
        <v>942</v>
      </c>
      <c r="C615" t="s">
        <v>329</v>
      </c>
      <c r="D615" s="2" t="s">
        <v>176</v>
      </c>
      <c r="E615" s="2">
        <v>44809</v>
      </c>
      <c r="F615" t="s">
        <v>330</v>
      </c>
      <c r="H615">
        <v>2588</v>
      </c>
      <c r="I615">
        <v>451</v>
      </c>
      <c r="J615">
        <v>4</v>
      </c>
      <c r="K615" t="s">
        <v>77</v>
      </c>
      <c r="L615">
        <v>42.36</v>
      </c>
      <c r="M615" t="s">
        <v>78</v>
      </c>
      <c r="N615">
        <v>0</v>
      </c>
      <c r="O615">
        <v>0</v>
      </c>
      <c r="P615" t="str">
        <f>VLOOKUP(A615,zamiana!A:B,2,0)</f>
        <v>ALSTOM SLZ</v>
      </c>
      <c r="Q615" t="e">
        <f>VLOOKUP(C615,wyjątki!C:R,16,0)</f>
        <v>#N/A</v>
      </c>
    </row>
    <row r="616" spans="1:17" hidden="1" x14ac:dyDescent="0.3">
      <c r="A616" t="s">
        <v>30</v>
      </c>
      <c r="B616" t="s">
        <v>942</v>
      </c>
      <c r="C616" t="s">
        <v>2708</v>
      </c>
      <c r="D616" s="2" t="s">
        <v>2706</v>
      </c>
      <c r="E616" s="2">
        <v>45065</v>
      </c>
      <c r="F616" t="s">
        <v>3791</v>
      </c>
      <c r="H616">
        <v>2588</v>
      </c>
      <c r="I616">
        <v>195</v>
      </c>
      <c r="J616">
        <v>2</v>
      </c>
      <c r="K616" t="s">
        <v>77</v>
      </c>
      <c r="L616">
        <v>42.26</v>
      </c>
      <c r="M616" t="s">
        <v>78</v>
      </c>
      <c r="N616">
        <v>0</v>
      </c>
      <c r="O616">
        <v>0</v>
      </c>
      <c r="P616" t="str">
        <f>VLOOKUP(A616,zamiana!A:B,2,0)</f>
        <v>ALSTOM VPF</v>
      </c>
      <c r="Q616" t="str">
        <f>VLOOKUP(C616,wyjątki!C:R,16,0)</f>
        <v>wyjątek ABA</v>
      </c>
    </row>
    <row r="617" spans="1:17" hidden="1" x14ac:dyDescent="0.3">
      <c r="A617" t="s">
        <v>107</v>
      </c>
      <c r="B617" t="s">
        <v>942</v>
      </c>
      <c r="C617" t="s">
        <v>327</v>
      </c>
      <c r="D617" s="2" t="s">
        <v>327</v>
      </c>
      <c r="E617" s="2">
        <v>44767</v>
      </c>
      <c r="F617" t="s">
        <v>328</v>
      </c>
      <c r="H617">
        <v>2588</v>
      </c>
      <c r="I617">
        <v>493</v>
      </c>
      <c r="J617">
        <v>3</v>
      </c>
      <c r="K617" t="s">
        <v>77</v>
      </c>
      <c r="L617">
        <v>42.18</v>
      </c>
      <c r="M617" t="s">
        <v>78</v>
      </c>
      <c r="N617">
        <v>0</v>
      </c>
      <c r="O617">
        <v>0</v>
      </c>
      <c r="P617" t="str">
        <f>VLOOKUP(A617,zamiana!A:B,2,0)</f>
        <v>ALSTOM SLZ</v>
      </c>
      <c r="Q617" t="e">
        <f>VLOOKUP(C617,wyjątki!C:R,16,0)</f>
        <v>#N/A</v>
      </c>
    </row>
    <row r="618" spans="1:17" hidden="1" x14ac:dyDescent="0.3">
      <c r="A618" t="s">
        <v>529</v>
      </c>
      <c r="B618" t="s">
        <v>942</v>
      </c>
      <c r="C618">
        <v>500648860</v>
      </c>
      <c r="D618" s="2" t="s">
        <v>2180</v>
      </c>
      <c r="E618" s="2">
        <v>44839</v>
      </c>
      <c r="F618" t="s">
        <v>2175</v>
      </c>
      <c r="H618">
        <v>2588</v>
      </c>
      <c r="I618">
        <v>421</v>
      </c>
      <c r="J618">
        <v>1</v>
      </c>
      <c r="K618" t="s">
        <v>77</v>
      </c>
      <c r="L618">
        <v>41.95</v>
      </c>
      <c r="M618" t="s">
        <v>78</v>
      </c>
      <c r="N618">
        <v>0</v>
      </c>
      <c r="O618">
        <v>0</v>
      </c>
      <c r="P618" t="str">
        <f>VLOOKUP(A618,zamiana!A:B,2,0)</f>
        <v>ALSTOM (ex. BT) GOE</v>
      </c>
      <c r="Q618" t="e">
        <f>VLOOKUP(C618,wyjątki!C:R,16,0)</f>
        <v>#N/A</v>
      </c>
    </row>
    <row r="619" spans="1:17" hidden="1" x14ac:dyDescent="0.3">
      <c r="A619" t="s">
        <v>576</v>
      </c>
      <c r="B619" t="s">
        <v>942</v>
      </c>
      <c r="C619" t="s">
        <v>1730</v>
      </c>
      <c r="D619" s="2" t="s">
        <v>1731</v>
      </c>
      <c r="E619" s="2">
        <v>45070</v>
      </c>
      <c r="F619" t="s">
        <v>3838</v>
      </c>
      <c r="H619">
        <v>2588</v>
      </c>
      <c r="I619">
        <v>190</v>
      </c>
      <c r="J619">
        <v>1</v>
      </c>
      <c r="K619" t="s">
        <v>77</v>
      </c>
      <c r="L619">
        <v>41.92</v>
      </c>
      <c r="M619" t="s">
        <v>78</v>
      </c>
      <c r="N619">
        <v>0</v>
      </c>
      <c r="O619">
        <v>0</v>
      </c>
      <c r="P619" t="str">
        <f>VLOOKUP(A619,zamiana!A:B,2,0)</f>
        <v>ALSTOM (ex. BT) WRO</v>
      </c>
      <c r="Q619" t="e">
        <f>VLOOKUP(C619,wyjątki!C:R,16,0)</f>
        <v>#N/A</v>
      </c>
    </row>
    <row r="620" spans="1:17" hidden="1" x14ac:dyDescent="0.3">
      <c r="A620" t="s">
        <v>107</v>
      </c>
      <c r="B620" t="s">
        <v>942</v>
      </c>
      <c r="C620" t="s">
        <v>325</v>
      </c>
      <c r="D620" s="2" t="s">
        <v>325</v>
      </c>
      <c r="E620" s="2">
        <v>44808</v>
      </c>
      <c r="F620" t="s">
        <v>326</v>
      </c>
      <c r="H620">
        <v>2588</v>
      </c>
      <c r="I620">
        <v>452</v>
      </c>
      <c r="J620">
        <v>1</v>
      </c>
      <c r="K620" t="s">
        <v>77</v>
      </c>
      <c r="L620">
        <v>41.8</v>
      </c>
      <c r="M620" t="s">
        <v>78</v>
      </c>
      <c r="N620">
        <v>0</v>
      </c>
      <c r="O620">
        <v>0</v>
      </c>
      <c r="P620" t="str">
        <f>VLOOKUP(A620,zamiana!A:B,2,0)</f>
        <v>ALSTOM SLZ</v>
      </c>
      <c r="Q620" t="e">
        <f>VLOOKUP(C620,wyjątki!C:R,16,0)</f>
        <v>#N/A</v>
      </c>
    </row>
    <row r="621" spans="1:17" hidden="1" x14ac:dyDescent="0.3">
      <c r="A621" t="s">
        <v>102</v>
      </c>
      <c r="B621" t="s">
        <v>942</v>
      </c>
      <c r="C621" t="s">
        <v>3336</v>
      </c>
      <c r="D621" s="2" t="s">
        <v>3337</v>
      </c>
      <c r="E621" s="2">
        <v>44991</v>
      </c>
      <c r="F621" t="s">
        <v>3333</v>
      </c>
      <c r="H621">
        <v>2588</v>
      </c>
      <c r="I621">
        <v>269</v>
      </c>
      <c r="J621">
        <v>1</v>
      </c>
      <c r="K621" t="s">
        <v>77</v>
      </c>
      <c r="L621">
        <v>41.61</v>
      </c>
      <c r="M621" t="s">
        <v>78</v>
      </c>
      <c r="N621">
        <v>0</v>
      </c>
      <c r="O621">
        <v>0</v>
      </c>
      <c r="P621" t="str">
        <f>VLOOKUP(A621,zamiana!A:B,2,0)</f>
        <v>ALSTOM KTW</v>
      </c>
      <c r="Q621" t="e">
        <f>VLOOKUP(C621,wyjątki!C:R,16,0)</f>
        <v>#N/A</v>
      </c>
    </row>
    <row r="622" spans="1:17" hidden="1" x14ac:dyDescent="0.3">
      <c r="A622" t="s">
        <v>779</v>
      </c>
      <c r="B622" t="s">
        <v>942</v>
      </c>
      <c r="C622" t="s">
        <v>785</v>
      </c>
      <c r="D622" s="2" t="s">
        <v>786</v>
      </c>
      <c r="E622" s="2">
        <v>44782</v>
      </c>
      <c r="F622" t="s">
        <v>787</v>
      </c>
      <c r="H622">
        <v>2588</v>
      </c>
      <c r="I622">
        <v>478</v>
      </c>
      <c r="J622">
        <v>1</v>
      </c>
      <c r="K622" t="s">
        <v>77</v>
      </c>
      <c r="L622">
        <v>41.49</v>
      </c>
      <c r="M622" t="s">
        <v>78</v>
      </c>
      <c r="N622">
        <v>0</v>
      </c>
      <c r="O622">
        <v>0</v>
      </c>
      <c r="P622" t="str">
        <f>VLOOKUP(A622,zamiana!A:B,2,0)</f>
        <v>ALSTOM SLZ</v>
      </c>
      <c r="Q622" t="e">
        <f>VLOOKUP(C622,wyjątki!C:R,16,0)</f>
        <v>#N/A</v>
      </c>
    </row>
    <row r="623" spans="1:17" hidden="1" x14ac:dyDescent="0.3">
      <c r="A623" t="s">
        <v>1959</v>
      </c>
      <c r="B623" t="s">
        <v>942</v>
      </c>
      <c r="C623" t="s">
        <v>3005</v>
      </c>
      <c r="D623" s="2" t="s">
        <v>3006</v>
      </c>
      <c r="E623" s="2">
        <v>44967</v>
      </c>
      <c r="F623" t="s">
        <v>3007</v>
      </c>
      <c r="H623">
        <v>2588</v>
      </c>
      <c r="I623">
        <v>293</v>
      </c>
      <c r="J623">
        <v>2</v>
      </c>
      <c r="K623" t="s">
        <v>77</v>
      </c>
      <c r="L623">
        <v>41.24</v>
      </c>
      <c r="M623" t="s">
        <v>78</v>
      </c>
      <c r="N623">
        <v>0</v>
      </c>
      <c r="O623">
        <v>0</v>
      </c>
      <c r="P623" t="str">
        <f>VLOOKUP(A623,zamiana!A:B,2,0)</f>
        <v>ALSTOM KTW</v>
      </c>
      <c r="Q623" t="str">
        <f>VLOOKUP(C623,wyjątki!C:R,16,0)</f>
        <v>wyjatek SDE</v>
      </c>
    </row>
    <row r="624" spans="1:17" hidden="1" x14ac:dyDescent="0.3">
      <c r="A624" t="s">
        <v>2238</v>
      </c>
      <c r="B624" t="s">
        <v>942</v>
      </c>
      <c r="C624" t="s">
        <v>3249</v>
      </c>
      <c r="D624" s="2" t="s">
        <v>2100</v>
      </c>
      <c r="E624" s="2">
        <v>45014</v>
      </c>
      <c r="F624" t="s">
        <v>3247</v>
      </c>
      <c r="H624">
        <v>2588</v>
      </c>
      <c r="I624">
        <v>246</v>
      </c>
      <c r="J624">
        <v>4</v>
      </c>
      <c r="K624" t="s">
        <v>77</v>
      </c>
      <c r="L624">
        <v>41.16</v>
      </c>
      <c r="M624" t="s">
        <v>78</v>
      </c>
      <c r="N624">
        <v>0</v>
      </c>
      <c r="O624">
        <v>0</v>
      </c>
      <c r="P624" t="str">
        <f>VLOOKUP(A624,zamiana!A:B,2,0)</f>
        <v>ALSTOM SLZ</v>
      </c>
      <c r="Q624" t="e">
        <f>VLOOKUP(C624,wyjątki!C:R,16,0)</f>
        <v>#N/A</v>
      </c>
    </row>
    <row r="625" spans="1:17" hidden="1" x14ac:dyDescent="0.3">
      <c r="A625" t="s">
        <v>554</v>
      </c>
      <c r="B625" t="s">
        <v>942</v>
      </c>
      <c r="C625" t="s">
        <v>565</v>
      </c>
      <c r="D625" s="2" t="s">
        <v>566</v>
      </c>
      <c r="E625" s="2">
        <v>44667</v>
      </c>
      <c r="F625" t="s">
        <v>92</v>
      </c>
      <c r="H625">
        <v>2588</v>
      </c>
      <c r="I625">
        <v>593</v>
      </c>
      <c r="J625">
        <v>1</v>
      </c>
      <c r="K625" t="s">
        <v>77</v>
      </c>
      <c r="L625">
        <v>41.02</v>
      </c>
      <c r="M625" t="s">
        <v>78</v>
      </c>
      <c r="N625">
        <v>0</v>
      </c>
      <c r="O625">
        <v>0</v>
      </c>
      <c r="P625" t="str">
        <f>VLOOKUP(A625,zamiana!A:B,2,0)</f>
        <v>ALSTOM (ex. BT) WRO</v>
      </c>
      <c r="Q625" t="e">
        <f>VLOOKUP(C625,wyjątki!C:R,16,0)</f>
        <v>#N/A</v>
      </c>
    </row>
    <row r="626" spans="1:17" hidden="1" x14ac:dyDescent="0.3">
      <c r="A626" t="s">
        <v>1959</v>
      </c>
      <c r="B626" t="s">
        <v>942</v>
      </c>
      <c r="C626" t="s">
        <v>3008</v>
      </c>
      <c r="D626" s="2" t="s">
        <v>3009</v>
      </c>
      <c r="E626" s="2">
        <v>44972</v>
      </c>
      <c r="F626" t="s">
        <v>2913</v>
      </c>
      <c r="H626">
        <v>2588</v>
      </c>
      <c r="I626">
        <v>288</v>
      </c>
      <c r="J626">
        <v>2</v>
      </c>
      <c r="K626" t="s">
        <v>77</v>
      </c>
      <c r="L626">
        <v>40.880000000000003</v>
      </c>
      <c r="M626" t="s">
        <v>78</v>
      </c>
      <c r="N626">
        <v>0</v>
      </c>
      <c r="O626">
        <v>0</v>
      </c>
      <c r="P626" t="str">
        <f>VLOOKUP(A626,zamiana!A:B,2,0)</f>
        <v>ALSTOM KTW</v>
      </c>
      <c r="Q626" t="str">
        <f>VLOOKUP(C626,wyjątki!C:R,16,0)</f>
        <v>wyjatek SDE</v>
      </c>
    </row>
    <row r="627" spans="1:17" hidden="1" x14ac:dyDescent="0.3">
      <c r="A627" t="s">
        <v>107</v>
      </c>
      <c r="B627" t="s">
        <v>942</v>
      </c>
      <c r="C627" t="s">
        <v>323</v>
      </c>
      <c r="D627" s="2" t="s">
        <v>87</v>
      </c>
      <c r="E627" s="2">
        <v>44739</v>
      </c>
      <c r="F627" t="s">
        <v>324</v>
      </c>
      <c r="H627">
        <v>2588</v>
      </c>
      <c r="I627">
        <v>521</v>
      </c>
      <c r="J627">
        <v>6</v>
      </c>
      <c r="K627" t="s">
        <v>77</v>
      </c>
      <c r="L627">
        <v>40.619999999999997</v>
      </c>
      <c r="M627" t="s">
        <v>78</v>
      </c>
      <c r="N627">
        <v>0</v>
      </c>
      <c r="O627">
        <v>0</v>
      </c>
      <c r="P627" t="str">
        <f>VLOOKUP(A627,zamiana!A:B,2,0)</f>
        <v>ALSTOM SLZ</v>
      </c>
      <c r="Q627" t="e">
        <f>VLOOKUP(C627,wyjątki!C:R,16,0)</f>
        <v>#N/A</v>
      </c>
    </row>
    <row r="628" spans="1:17" hidden="1" x14ac:dyDescent="0.3">
      <c r="A628" t="s">
        <v>779</v>
      </c>
      <c r="B628" t="s">
        <v>942</v>
      </c>
      <c r="C628" t="s">
        <v>783</v>
      </c>
      <c r="D628" s="2" t="s">
        <v>784</v>
      </c>
      <c r="E628" s="2">
        <v>44781</v>
      </c>
      <c r="F628" t="s">
        <v>569</v>
      </c>
      <c r="H628">
        <v>2588</v>
      </c>
      <c r="I628">
        <v>479</v>
      </c>
      <c r="J628">
        <v>1</v>
      </c>
      <c r="K628" t="s">
        <v>77</v>
      </c>
      <c r="L628">
        <v>40.5</v>
      </c>
      <c r="M628" t="s">
        <v>78</v>
      </c>
      <c r="N628">
        <v>0</v>
      </c>
      <c r="O628">
        <v>0</v>
      </c>
      <c r="P628" t="str">
        <f>VLOOKUP(A628,zamiana!A:B,2,0)</f>
        <v>ALSTOM SLZ</v>
      </c>
      <c r="Q628" t="e">
        <f>VLOOKUP(C628,wyjątki!C:R,16,0)</f>
        <v>#N/A</v>
      </c>
    </row>
    <row r="629" spans="1:17" hidden="1" x14ac:dyDescent="0.3">
      <c r="A629" t="s">
        <v>611</v>
      </c>
      <c r="B629" t="s">
        <v>942</v>
      </c>
      <c r="C629">
        <v>10025910</v>
      </c>
      <c r="D629" s="2" t="s">
        <v>624</v>
      </c>
      <c r="E629" s="2">
        <v>44564</v>
      </c>
      <c r="F629" t="s">
        <v>625</v>
      </c>
      <c r="H629">
        <v>2588</v>
      </c>
      <c r="I629">
        <v>696</v>
      </c>
      <c r="J629">
        <v>1</v>
      </c>
      <c r="K629" t="s">
        <v>77</v>
      </c>
      <c r="L629">
        <v>39.9</v>
      </c>
      <c r="M629" t="s">
        <v>78</v>
      </c>
      <c r="N629">
        <v>0</v>
      </c>
      <c r="O629">
        <v>0</v>
      </c>
      <c r="P629" t="str">
        <f>VLOOKUP(A629,zamiana!A:B,2,0)</f>
        <v>INNE</v>
      </c>
      <c r="Q629" t="e">
        <f>VLOOKUP(C629,wyjątki!C:R,16,0)</f>
        <v>#N/A</v>
      </c>
    </row>
    <row r="630" spans="1:17" hidden="1" x14ac:dyDescent="0.3">
      <c r="A630" t="s">
        <v>554</v>
      </c>
      <c r="B630" t="s">
        <v>942</v>
      </c>
      <c r="C630" t="s">
        <v>1714</v>
      </c>
      <c r="D630" s="2" t="s">
        <v>1335</v>
      </c>
      <c r="E630" s="2">
        <v>44983</v>
      </c>
      <c r="F630" t="s">
        <v>2907</v>
      </c>
      <c r="H630">
        <v>2588</v>
      </c>
      <c r="I630">
        <v>277</v>
      </c>
      <c r="J630">
        <v>1</v>
      </c>
      <c r="K630" t="s">
        <v>77</v>
      </c>
      <c r="L630">
        <v>39.619999999999997</v>
      </c>
      <c r="M630" t="s">
        <v>78</v>
      </c>
      <c r="N630">
        <v>0</v>
      </c>
      <c r="O630">
        <v>0</v>
      </c>
      <c r="P630" t="str">
        <f>VLOOKUP(A630,zamiana!A:B,2,0)</f>
        <v>ALSTOM (ex. BT) WRO</v>
      </c>
      <c r="Q630" t="e">
        <f>VLOOKUP(C630,wyjątki!C:R,16,0)</f>
        <v>#N/A</v>
      </c>
    </row>
    <row r="631" spans="1:17" hidden="1" x14ac:dyDescent="0.3">
      <c r="A631" t="s">
        <v>529</v>
      </c>
      <c r="B631" t="s">
        <v>942</v>
      </c>
      <c r="C631" t="s">
        <v>2575</v>
      </c>
      <c r="D631" s="2" t="s">
        <v>2575</v>
      </c>
      <c r="E631" s="2">
        <v>44981</v>
      </c>
      <c r="F631" t="s">
        <v>3011</v>
      </c>
      <c r="H631">
        <v>2588</v>
      </c>
      <c r="I631">
        <v>279</v>
      </c>
      <c r="J631">
        <v>3</v>
      </c>
      <c r="K631" t="s">
        <v>77</v>
      </c>
      <c r="L631">
        <v>39.51</v>
      </c>
      <c r="M631" t="s">
        <v>78</v>
      </c>
      <c r="N631">
        <v>0</v>
      </c>
      <c r="O631">
        <v>0</v>
      </c>
      <c r="P631" t="str">
        <f>VLOOKUP(A631,zamiana!A:B,2,0)</f>
        <v>ALSTOM (ex. BT) GOE</v>
      </c>
      <c r="Q631" t="e">
        <f>VLOOKUP(C631,wyjątki!C:R,16,0)</f>
        <v>#N/A</v>
      </c>
    </row>
    <row r="632" spans="1:17" hidden="1" x14ac:dyDescent="0.3">
      <c r="A632" t="s">
        <v>107</v>
      </c>
      <c r="B632" t="s">
        <v>942</v>
      </c>
      <c r="C632" t="s">
        <v>1759</v>
      </c>
      <c r="D632" s="2" t="s">
        <v>407</v>
      </c>
      <c r="E632" s="2">
        <v>44893</v>
      </c>
      <c r="F632" t="s">
        <v>2355</v>
      </c>
      <c r="H632">
        <v>2588</v>
      </c>
      <c r="I632">
        <v>367</v>
      </c>
      <c r="J632">
        <v>1</v>
      </c>
      <c r="K632" t="s">
        <v>77</v>
      </c>
      <c r="L632">
        <v>39.479999999999997</v>
      </c>
      <c r="M632" t="s">
        <v>78</v>
      </c>
      <c r="N632">
        <v>0</v>
      </c>
      <c r="O632">
        <v>0</v>
      </c>
      <c r="P632" t="str">
        <f>VLOOKUP(A632,zamiana!A:B,2,0)</f>
        <v>ALSTOM SLZ</v>
      </c>
      <c r="Q632" t="e">
        <f>VLOOKUP(C632,wyjątki!C:R,16,0)</f>
        <v>#N/A</v>
      </c>
    </row>
    <row r="633" spans="1:17" hidden="1" x14ac:dyDescent="0.3">
      <c r="A633" t="s">
        <v>107</v>
      </c>
      <c r="B633" t="s">
        <v>942</v>
      </c>
      <c r="C633" t="s">
        <v>1759</v>
      </c>
      <c r="D633" s="2" t="s">
        <v>407</v>
      </c>
      <c r="E633" s="2">
        <v>44893</v>
      </c>
      <c r="F633" t="s">
        <v>2355</v>
      </c>
      <c r="H633">
        <v>2588</v>
      </c>
      <c r="I633">
        <v>367</v>
      </c>
      <c r="J633">
        <v>1</v>
      </c>
      <c r="K633" t="s">
        <v>77</v>
      </c>
      <c r="L633">
        <v>39.479999999999997</v>
      </c>
      <c r="M633" t="s">
        <v>78</v>
      </c>
      <c r="N633">
        <v>0</v>
      </c>
      <c r="O633">
        <v>0</v>
      </c>
      <c r="P633" t="str">
        <f>VLOOKUP(A633,zamiana!A:B,2,0)</f>
        <v>ALSTOM SLZ</v>
      </c>
      <c r="Q633" t="e">
        <f>VLOOKUP(C633,wyjątki!C:R,16,0)</f>
        <v>#N/A</v>
      </c>
    </row>
    <row r="634" spans="1:17" hidden="1" x14ac:dyDescent="0.3">
      <c r="A634" t="s">
        <v>516</v>
      </c>
      <c r="B634" t="s">
        <v>942</v>
      </c>
      <c r="C634" t="s">
        <v>2543</v>
      </c>
      <c r="D634" s="2" t="s">
        <v>2544</v>
      </c>
      <c r="E634" s="2">
        <v>45015</v>
      </c>
      <c r="F634" t="s">
        <v>3244</v>
      </c>
      <c r="H634">
        <v>2588</v>
      </c>
      <c r="I634">
        <v>245</v>
      </c>
      <c r="J634">
        <v>4</v>
      </c>
      <c r="K634" t="s">
        <v>77</v>
      </c>
      <c r="L634">
        <v>39.32</v>
      </c>
      <c r="M634" t="s">
        <v>78</v>
      </c>
      <c r="N634">
        <v>0</v>
      </c>
      <c r="O634">
        <v>0</v>
      </c>
      <c r="P634" t="str">
        <f>VLOOKUP(A634,zamiana!A:B,2,0)</f>
        <v>ALSTOM KTW</v>
      </c>
      <c r="Q634" t="e">
        <f>VLOOKUP(C634,wyjątki!C:R,16,0)</f>
        <v>#N/A</v>
      </c>
    </row>
    <row r="635" spans="1:17" hidden="1" x14ac:dyDescent="0.3">
      <c r="A635" t="s">
        <v>107</v>
      </c>
      <c r="B635" t="s">
        <v>942</v>
      </c>
      <c r="C635" t="s">
        <v>2370</v>
      </c>
      <c r="D635" s="2" t="s">
        <v>2371</v>
      </c>
      <c r="E635" s="2">
        <v>44867</v>
      </c>
      <c r="F635" t="s">
        <v>2372</v>
      </c>
      <c r="H635">
        <v>2588</v>
      </c>
      <c r="I635">
        <v>393</v>
      </c>
      <c r="J635">
        <v>1</v>
      </c>
      <c r="K635" t="s">
        <v>77</v>
      </c>
      <c r="L635">
        <v>39.299999999999997</v>
      </c>
      <c r="M635" t="s">
        <v>78</v>
      </c>
      <c r="N635">
        <v>0</v>
      </c>
      <c r="O635">
        <v>0</v>
      </c>
      <c r="P635" t="str">
        <f>VLOOKUP(A635,zamiana!A:B,2,0)</f>
        <v>ALSTOM SLZ</v>
      </c>
      <c r="Q635" t="e">
        <f>VLOOKUP(C635,wyjątki!C:R,16,0)</f>
        <v>#N/A</v>
      </c>
    </row>
    <row r="636" spans="1:17" hidden="1" x14ac:dyDescent="0.3">
      <c r="A636" t="s">
        <v>576</v>
      </c>
      <c r="B636" t="s">
        <v>942</v>
      </c>
      <c r="C636" t="s">
        <v>577</v>
      </c>
      <c r="D636" s="2" t="s">
        <v>578</v>
      </c>
      <c r="E636" s="2">
        <v>44746</v>
      </c>
      <c r="F636" t="s">
        <v>579</v>
      </c>
      <c r="H636">
        <v>2588</v>
      </c>
      <c r="I636">
        <v>514</v>
      </c>
      <c r="J636">
        <v>3</v>
      </c>
      <c r="K636" t="s">
        <v>77</v>
      </c>
      <c r="L636">
        <v>39.299999999999997</v>
      </c>
      <c r="M636" t="s">
        <v>78</v>
      </c>
      <c r="N636">
        <v>0</v>
      </c>
      <c r="O636">
        <v>0</v>
      </c>
      <c r="P636" t="str">
        <f>VLOOKUP(A636,zamiana!A:B,2,0)</f>
        <v>ALSTOM (ex. BT) WRO</v>
      </c>
      <c r="Q636" t="e">
        <f>VLOOKUP(C636,wyjątki!C:R,16,0)</f>
        <v>#N/A</v>
      </c>
    </row>
    <row r="637" spans="1:17" hidden="1" x14ac:dyDescent="0.3">
      <c r="A637" t="s">
        <v>107</v>
      </c>
      <c r="B637" t="s">
        <v>942</v>
      </c>
      <c r="C637" t="s">
        <v>4443</v>
      </c>
      <c r="D637" s="2" t="s">
        <v>380</v>
      </c>
      <c r="E637" s="2">
        <v>45161</v>
      </c>
      <c r="F637" t="s">
        <v>7410</v>
      </c>
      <c r="H637">
        <v>2588</v>
      </c>
      <c r="I637">
        <v>99</v>
      </c>
      <c r="J637">
        <v>1</v>
      </c>
      <c r="K637" t="s">
        <v>77</v>
      </c>
      <c r="L637">
        <v>39.25</v>
      </c>
      <c r="M637" t="s">
        <v>78</v>
      </c>
      <c r="N637">
        <v>0</v>
      </c>
      <c r="O637">
        <v>0</v>
      </c>
      <c r="P637" t="str">
        <f>VLOOKUP(A637,zamiana!A:B,2,0)</f>
        <v>ALSTOM SLZ</v>
      </c>
      <c r="Q637" t="e">
        <f>VLOOKUP(C637,wyjątki!C:R,16,0)</f>
        <v>#N/A</v>
      </c>
    </row>
    <row r="638" spans="1:17" hidden="1" x14ac:dyDescent="0.3">
      <c r="A638" t="s">
        <v>529</v>
      </c>
      <c r="B638" t="s">
        <v>942</v>
      </c>
      <c r="C638">
        <v>500587193</v>
      </c>
      <c r="D638" s="2" t="s">
        <v>4987</v>
      </c>
      <c r="E638" s="2">
        <v>45134</v>
      </c>
      <c r="F638" t="s">
        <v>7415</v>
      </c>
      <c r="H638">
        <v>2588</v>
      </c>
      <c r="I638">
        <v>126</v>
      </c>
      <c r="J638">
        <v>43</v>
      </c>
      <c r="K638" t="s">
        <v>77</v>
      </c>
      <c r="L638">
        <v>39.130000000000003</v>
      </c>
      <c r="M638" t="s">
        <v>78</v>
      </c>
      <c r="N638">
        <v>0</v>
      </c>
      <c r="O638">
        <v>0</v>
      </c>
      <c r="P638" t="str">
        <f>VLOOKUP(A638,zamiana!A:B,2,0)</f>
        <v>ALSTOM (ex. BT) GOE</v>
      </c>
      <c r="Q638" t="e">
        <f>VLOOKUP(C638,wyjątki!C:R,16,0)</f>
        <v>#N/A</v>
      </c>
    </row>
    <row r="639" spans="1:17" hidden="1" x14ac:dyDescent="0.3">
      <c r="A639" t="s">
        <v>107</v>
      </c>
      <c r="B639" t="s">
        <v>942</v>
      </c>
      <c r="C639" t="s">
        <v>321</v>
      </c>
      <c r="D639" s="2" t="s">
        <v>322</v>
      </c>
      <c r="E639" s="2">
        <v>44436</v>
      </c>
      <c r="F639" t="s">
        <v>95</v>
      </c>
      <c r="H639">
        <v>2588</v>
      </c>
      <c r="I639">
        <v>824</v>
      </c>
      <c r="J639">
        <v>1</v>
      </c>
      <c r="K639" t="s">
        <v>77</v>
      </c>
      <c r="L639">
        <v>39.020000000000003</v>
      </c>
      <c r="M639" t="s">
        <v>78</v>
      </c>
      <c r="N639">
        <v>0</v>
      </c>
      <c r="O639">
        <v>0</v>
      </c>
      <c r="P639" t="str">
        <f>VLOOKUP(A639,zamiana!A:B,2,0)</f>
        <v>ALSTOM SLZ</v>
      </c>
      <c r="Q639" t="e">
        <f>VLOOKUP(C639,wyjątki!C:R,16,0)</f>
        <v>#N/A</v>
      </c>
    </row>
    <row r="640" spans="1:17" hidden="1" x14ac:dyDescent="0.3">
      <c r="A640" t="s">
        <v>15</v>
      </c>
      <c r="B640" t="s">
        <v>942</v>
      </c>
      <c r="C640" t="s">
        <v>900</v>
      </c>
      <c r="D640" s="2" t="s">
        <v>900</v>
      </c>
      <c r="E640" s="2">
        <v>44592</v>
      </c>
      <c r="F640" t="s">
        <v>277</v>
      </c>
      <c r="H640">
        <v>2588</v>
      </c>
      <c r="I640">
        <v>668</v>
      </c>
      <c r="J640">
        <v>1</v>
      </c>
      <c r="K640" t="s">
        <v>77</v>
      </c>
      <c r="L640">
        <v>38.78</v>
      </c>
      <c r="M640" t="s">
        <v>78</v>
      </c>
      <c r="N640">
        <v>0</v>
      </c>
      <c r="O640">
        <v>0</v>
      </c>
      <c r="P640" t="str">
        <f>VLOOKUP(A640,zamiana!A:B,2,0)</f>
        <v>ZRE</v>
      </c>
      <c r="Q640" t="e">
        <f>VLOOKUP(C640,wyjątki!C:R,16,0)</f>
        <v>#N/A</v>
      </c>
    </row>
    <row r="641" spans="1:17" hidden="1" x14ac:dyDescent="0.3">
      <c r="A641" t="s">
        <v>554</v>
      </c>
      <c r="B641" t="s">
        <v>942</v>
      </c>
      <c r="C641" t="s">
        <v>563</v>
      </c>
      <c r="D641" s="2" t="s">
        <v>564</v>
      </c>
      <c r="E641" s="2">
        <v>44391</v>
      </c>
      <c r="F641" t="s">
        <v>471</v>
      </c>
      <c r="H641">
        <v>2588</v>
      </c>
      <c r="I641">
        <v>869</v>
      </c>
      <c r="J641">
        <v>1</v>
      </c>
      <c r="K641" t="s">
        <v>77</v>
      </c>
      <c r="L641">
        <v>38.770000000000003</v>
      </c>
      <c r="M641" t="s">
        <v>78</v>
      </c>
      <c r="N641">
        <v>0</v>
      </c>
      <c r="O641">
        <v>0</v>
      </c>
      <c r="P641" t="str">
        <f>VLOOKUP(A641,zamiana!A:B,2,0)</f>
        <v>ALSTOM (ex. BT) WRO</v>
      </c>
      <c r="Q641" t="e">
        <f>VLOOKUP(C641,wyjątki!C:R,16,0)</f>
        <v>#N/A</v>
      </c>
    </row>
    <row r="642" spans="1:17" hidden="1" x14ac:dyDescent="0.3">
      <c r="A642" t="s">
        <v>107</v>
      </c>
      <c r="B642" t="s">
        <v>942</v>
      </c>
      <c r="C642" t="s">
        <v>377</v>
      </c>
      <c r="D642" s="2" t="s">
        <v>378</v>
      </c>
      <c r="E642" s="2">
        <v>44916</v>
      </c>
      <c r="F642" t="s">
        <v>2486</v>
      </c>
      <c r="H642">
        <v>2588</v>
      </c>
      <c r="I642">
        <v>344</v>
      </c>
      <c r="J642">
        <v>2</v>
      </c>
      <c r="K642" t="s">
        <v>77</v>
      </c>
      <c r="L642">
        <v>38.5</v>
      </c>
      <c r="M642" t="s">
        <v>78</v>
      </c>
      <c r="N642">
        <v>0</v>
      </c>
      <c r="O642">
        <v>0</v>
      </c>
      <c r="P642" t="str">
        <f>VLOOKUP(A642,zamiana!A:B,2,0)</f>
        <v>ALSTOM SLZ</v>
      </c>
      <c r="Q642" t="e">
        <f>VLOOKUP(C642,wyjątki!C:R,16,0)</f>
        <v>#N/A</v>
      </c>
    </row>
    <row r="643" spans="1:17" hidden="1" x14ac:dyDescent="0.3">
      <c r="A643" t="s">
        <v>107</v>
      </c>
      <c r="B643" t="s">
        <v>942</v>
      </c>
      <c r="C643" t="s">
        <v>318</v>
      </c>
      <c r="D643" s="2" t="s">
        <v>319</v>
      </c>
      <c r="E643" s="2">
        <v>44633</v>
      </c>
      <c r="F643" t="s">
        <v>320</v>
      </c>
      <c r="H643">
        <v>2588</v>
      </c>
      <c r="I643">
        <v>627</v>
      </c>
      <c r="J643">
        <v>1</v>
      </c>
      <c r="K643" t="s">
        <v>77</v>
      </c>
      <c r="L643">
        <v>38.36</v>
      </c>
      <c r="M643" t="s">
        <v>78</v>
      </c>
      <c r="N643">
        <v>0</v>
      </c>
      <c r="O643">
        <v>0</v>
      </c>
      <c r="P643" t="str">
        <f>VLOOKUP(A643,zamiana!A:B,2,0)</f>
        <v>ALSTOM SLZ</v>
      </c>
      <c r="Q643" t="e">
        <f>VLOOKUP(C643,wyjątki!C:R,16,0)</f>
        <v>#N/A</v>
      </c>
    </row>
    <row r="644" spans="1:17" hidden="1" x14ac:dyDescent="0.3">
      <c r="A644" t="s">
        <v>107</v>
      </c>
      <c r="B644" t="s">
        <v>942</v>
      </c>
      <c r="C644" t="s">
        <v>2279</v>
      </c>
      <c r="D644" s="2" t="s">
        <v>2280</v>
      </c>
      <c r="E644" s="2">
        <v>45089</v>
      </c>
      <c r="F644" t="s">
        <v>4173</v>
      </c>
      <c r="H644">
        <v>2588</v>
      </c>
      <c r="I644">
        <v>171</v>
      </c>
      <c r="J644">
        <v>2</v>
      </c>
      <c r="K644" t="s">
        <v>77</v>
      </c>
      <c r="L644">
        <v>38.24</v>
      </c>
      <c r="M644" t="s">
        <v>78</v>
      </c>
      <c r="N644">
        <v>0</v>
      </c>
      <c r="O644">
        <v>0</v>
      </c>
      <c r="P644" t="str">
        <f>VLOOKUP(A644,zamiana!A:B,2,0)</f>
        <v>ALSTOM SLZ</v>
      </c>
      <c r="Q644" t="e">
        <f>VLOOKUP(C644,wyjątki!C:R,16,0)</f>
        <v>#N/A</v>
      </c>
    </row>
    <row r="645" spans="1:17" hidden="1" x14ac:dyDescent="0.3">
      <c r="A645" t="s">
        <v>521</v>
      </c>
      <c r="B645" t="s">
        <v>942</v>
      </c>
      <c r="C645" t="s">
        <v>2041</v>
      </c>
      <c r="D645" s="2" t="s">
        <v>2042</v>
      </c>
      <c r="E645" s="2">
        <v>44970</v>
      </c>
      <c r="F645" t="s">
        <v>2912</v>
      </c>
      <c r="H645">
        <v>2588</v>
      </c>
      <c r="I645">
        <v>290</v>
      </c>
      <c r="J645">
        <v>1</v>
      </c>
      <c r="K645" t="s">
        <v>77</v>
      </c>
      <c r="L645">
        <v>38.18</v>
      </c>
      <c r="M645" t="s">
        <v>78</v>
      </c>
      <c r="N645">
        <v>0</v>
      </c>
      <c r="O645">
        <v>0</v>
      </c>
      <c r="P645" t="str">
        <f>VLOOKUP(A645,zamiana!A:B,2,0)</f>
        <v>ALSTOM (ex. BT) BAU</v>
      </c>
      <c r="Q645" t="e">
        <f>VLOOKUP(C645,wyjątki!C:R,16,0)</f>
        <v>#N/A</v>
      </c>
    </row>
    <row r="646" spans="1:17" hidden="1" x14ac:dyDescent="0.3">
      <c r="A646" t="s">
        <v>986</v>
      </c>
      <c r="B646" t="s">
        <v>942</v>
      </c>
      <c r="C646" t="s">
        <v>5363</v>
      </c>
      <c r="D646" s="2" t="s">
        <v>4514</v>
      </c>
      <c r="E646" s="2">
        <v>44983</v>
      </c>
      <c r="F646" t="s">
        <v>5327</v>
      </c>
      <c r="H646">
        <v>2588</v>
      </c>
      <c r="I646">
        <v>277</v>
      </c>
      <c r="J646">
        <v>1</v>
      </c>
      <c r="K646" t="s">
        <v>77</v>
      </c>
      <c r="L646">
        <v>38.08</v>
      </c>
      <c r="M646" t="s">
        <v>78</v>
      </c>
      <c r="N646">
        <v>0</v>
      </c>
      <c r="O646">
        <v>0</v>
      </c>
      <c r="P646" t="str">
        <f>VLOOKUP(A646,zamiana!A:B,2,0)</f>
        <v>CAF REICHSHOFFEN</v>
      </c>
      <c r="Q646" t="str">
        <f>VLOOKUP(C646,wyjątki!C:R,16,0)</f>
        <v>wyjątek ABA</v>
      </c>
    </row>
    <row r="647" spans="1:17" hidden="1" x14ac:dyDescent="0.3">
      <c r="A647" t="s">
        <v>529</v>
      </c>
      <c r="B647" t="s">
        <v>942</v>
      </c>
      <c r="C647">
        <v>500645524</v>
      </c>
      <c r="D647" s="2" t="s">
        <v>4998</v>
      </c>
      <c r="E647" s="2">
        <v>45138</v>
      </c>
      <c r="F647" t="s">
        <v>7427</v>
      </c>
      <c r="H647">
        <v>2588</v>
      </c>
      <c r="I647">
        <v>122</v>
      </c>
      <c r="J647">
        <v>1</v>
      </c>
      <c r="K647" t="s">
        <v>77</v>
      </c>
      <c r="L647">
        <v>38.049999999999997</v>
      </c>
      <c r="M647" t="s">
        <v>78</v>
      </c>
      <c r="N647">
        <v>0</v>
      </c>
      <c r="O647">
        <v>0</v>
      </c>
      <c r="P647" t="str">
        <f>VLOOKUP(A647,zamiana!A:B,2,0)</f>
        <v>ALSTOM (ex. BT) GOE</v>
      </c>
      <c r="Q647" t="e">
        <f>VLOOKUP(C647,wyjątki!C:R,16,0)</f>
        <v>#N/A</v>
      </c>
    </row>
    <row r="648" spans="1:17" hidden="1" x14ac:dyDescent="0.3">
      <c r="A648" t="s">
        <v>107</v>
      </c>
      <c r="B648" t="s">
        <v>942</v>
      </c>
      <c r="C648" t="s">
        <v>315</v>
      </c>
      <c r="D648" s="2" t="s">
        <v>316</v>
      </c>
      <c r="E648" s="2">
        <v>44703</v>
      </c>
      <c r="F648" t="s">
        <v>317</v>
      </c>
      <c r="H648">
        <v>2588</v>
      </c>
      <c r="I648">
        <v>557</v>
      </c>
      <c r="J648">
        <v>1</v>
      </c>
      <c r="K648" t="s">
        <v>77</v>
      </c>
      <c r="L648">
        <v>37.92</v>
      </c>
      <c r="M648" t="s">
        <v>78</v>
      </c>
      <c r="N648">
        <v>0</v>
      </c>
      <c r="O648">
        <v>0</v>
      </c>
      <c r="P648" t="str">
        <f>VLOOKUP(A648,zamiana!A:B,2,0)</f>
        <v>ALSTOM SLZ</v>
      </c>
      <c r="Q648" t="e">
        <f>VLOOKUP(C648,wyjątki!C:R,16,0)</f>
        <v>#N/A</v>
      </c>
    </row>
    <row r="649" spans="1:17" hidden="1" x14ac:dyDescent="0.3">
      <c r="A649" t="s">
        <v>554</v>
      </c>
      <c r="B649" t="s">
        <v>942</v>
      </c>
      <c r="C649" t="s">
        <v>1700</v>
      </c>
      <c r="D649" s="2" t="s">
        <v>957</v>
      </c>
      <c r="E649" s="2">
        <v>44963</v>
      </c>
      <c r="F649" t="s">
        <v>2923</v>
      </c>
      <c r="H649">
        <v>2588</v>
      </c>
      <c r="I649">
        <v>297</v>
      </c>
      <c r="J649">
        <v>1</v>
      </c>
      <c r="K649" t="s">
        <v>77</v>
      </c>
      <c r="L649">
        <v>37.9</v>
      </c>
      <c r="M649" t="s">
        <v>78</v>
      </c>
      <c r="N649">
        <v>0</v>
      </c>
      <c r="O649">
        <v>0</v>
      </c>
      <c r="P649" t="str">
        <f>VLOOKUP(A649,zamiana!A:B,2,0)</f>
        <v>ALSTOM (ex. BT) WRO</v>
      </c>
      <c r="Q649" t="e">
        <f>VLOOKUP(C649,wyjątki!C:R,16,0)</f>
        <v>#N/A</v>
      </c>
    </row>
    <row r="650" spans="1:17" hidden="1" x14ac:dyDescent="0.3">
      <c r="A650" t="s">
        <v>576</v>
      </c>
      <c r="B650" t="s">
        <v>942</v>
      </c>
      <c r="C650" t="s">
        <v>2236</v>
      </c>
      <c r="D650" s="2" t="s">
        <v>2237</v>
      </c>
      <c r="E650" s="2">
        <v>44970</v>
      </c>
      <c r="F650" t="s">
        <v>3012</v>
      </c>
      <c r="H650">
        <v>2588</v>
      </c>
      <c r="I650">
        <v>290</v>
      </c>
      <c r="J650">
        <v>1</v>
      </c>
      <c r="K650" t="s">
        <v>77</v>
      </c>
      <c r="L650">
        <v>37.86</v>
      </c>
      <c r="M650" t="s">
        <v>78</v>
      </c>
      <c r="N650">
        <v>0</v>
      </c>
      <c r="O650">
        <v>0</v>
      </c>
      <c r="P650" t="str">
        <f>VLOOKUP(A650,zamiana!A:B,2,0)</f>
        <v>ALSTOM (ex. BT) WRO</v>
      </c>
      <c r="Q650" t="e">
        <f>VLOOKUP(C650,wyjątki!C:R,16,0)</f>
        <v>#N/A</v>
      </c>
    </row>
    <row r="651" spans="1:17" hidden="1" x14ac:dyDescent="0.3">
      <c r="A651" t="s">
        <v>2281</v>
      </c>
      <c r="B651" t="s">
        <v>942</v>
      </c>
      <c r="C651" t="s">
        <v>5164</v>
      </c>
      <c r="D651" s="2" t="s">
        <v>5165</v>
      </c>
      <c r="E651" s="2">
        <v>45135</v>
      </c>
      <c r="F651" t="s">
        <v>5166</v>
      </c>
      <c r="H651">
        <v>2588</v>
      </c>
      <c r="I651">
        <v>125</v>
      </c>
      <c r="J651">
        <v>1</v>
      </c>
      <c r="K651" t="s">
        <v>77</v>
      </c>
      <c r="L651">
        <v>37.25</v>
      </c>
      <c r="M651" t="s">
        <v>78</v>
      </c>
      <c r="N651">
        <v>0</v>
      </c>
      <c r="O651">
        <v>0</v>
      </c>
      <c r="P651" t="str">
        <f>VLOOKUP(A651,zamiana!A:B,2,0)</f>
        <v>STRATIFORME</v>
      </c>
      <c r="Q651" t="e">
        <f>VLOOKUP(C651,wyjątki!C:R,16,0)</f>
        <v>#N/A</v>
      </c>
    </row>
    <row r="652" spans="1:17" hidden="1" x14ac:dyDescent="0.3">
      <c r="A652" t="s">
        <v>31</v>
      </c>
      <c r="B652" t="s">
        <v>942</v>
      </c>
      <c r="C652" t="s">
        <v>663</v>
      </c>
      <c r="D652" s="2" t="s">
        <v>664</v>
      </c>
      <c r="E652" s="2">
        <v>45034</v>
      </c>
      <c r="F652" t="s">
        <v>3481</v>
      </c>
      <c r="H652">
        <v>2588</v>
      </c>
      <c r="I652">
        <v>226</v>
      </c>
      <c r="J652">
        <v>4</v>
      </c>
      <c r="K652" t="s">
        <v>77</v>
      </c>
      <c r="L652">
        <v>37.24</v>
      </c>
      <c r="M652" t="s">
        <v>78</v>
      </c>
      <c r="N652">
        <v>0</v>
      </c>
      <c r="O652">
        <v>0</v>
      </c>
      <c r="P652" t="str">
        <f>VLOOKUP(A652,zamiana!A:B,2,0)</f>
        <v>HYDRAULIK BAUTEILE</v>
      </c>
      <c r="Q652" t="e">
        <f>VLOOKUP(C652,wyjątki!C:R,16,0)</f>
        <v>#N/A</v>
      </c>
    </row>
    <row r="653" spans="1:17" hidden="1" x14ac:dyDescent="0.3">
      <c r="A653" t="s">
        <v>580</v>
      </c>
      <c r="B653" t="s">
        <v>942</v>
      </c>
      <c r="C653" t="s">
        <v>3319</v>
      </c>
      <c r="D653" s="2" t="s">
        <v>591</v>
      </c>
      <c r="E653" s="2">
        <v>44994</v>
      </c>
      <c r="F653" t="s">
        <v>3320</v>
      </c>
      <c r="H653">
        <v>2588</v>
      </c>
      <c r="I653">
        <v>266</v>
      </c>
      <c r="J653">
        <v>28</v>
      </c>
      <c r="K653" t="s">
        <v>77</v>
      </c>
      <c r="L653">
        <v>37.24</v>
      </c>
      <c r="M653" t="s">
        <v>78</v>
      </c>
      <c r="N653">
        <v>0</v>
      </c>
      <c r="O653">
        <v>0</v>
      </c>
      <c r="P653" t="str">
        <f>VLOOKUP(A653,zamiana!A:B,2,0)</f>
        <v>ALSTOM (ex. BT) WRO</v>
      </c>
      <c r="Q653" t="e">
        <f>VLOOKUP(C653,wyjątki!C:R,16,0)</f>
        <v>#N/A</v>
      </c>
    </row>
    <row r="654" spans="1:17" hidden="1" x14ac:dyDescent="0.3">
      <c r="A654" t="s">
        <v>31</v>
      </c>
      <c r="B654" t="s">
        <v>942</v>
      </c>
      <c r="C654" t="s">
        <v>708</v>
      </c>
      <c r="D654" s="2" t="s">
        <v>709</v>
      </c>
      <c r="E654" s="2">
        <v>44761</v>
      </c>
      <c r="F654" t="s">
        <v>710</v>
      </c>
      <c r="H654">
        <v>2588</v>
      </c>
      <c r="I654">
        <v>499</v>
      </c>
      <c r="J654">
        <v>1</v>
      </c>
      <c r="K654" t="s">
        <v>77</v>
      </c>
      <c r="L654">
        <v>37.18</v>
      </c>
      <c r="M654" t="s">
        <v>78</v>
      </c>
      <c r="N654">
        <v>0</v>
      </c>
      <c r="O654">
        <v>0</v>
      </c>
      <c r="P654" t="str">
        <f>VLOOKUP(A654,zamiana!A:B,2,0)</f>
        <v>HYDRAULIK BAUTEILE</v>
      </c>
      <c r="Q654" t="e">
        <f>VLOOKUP(C654,wyjątki!C:R,16,0)</f>
        <v>#N/A</v>
      </c>
    </row>
    <row r="655" spans="1:17" hidden="1" x14ac:dyDescent="0.3">
      <c r="A655" t="s">
        <v>31</v>
      </c>
      <c r="B655" t="s">
        <v>942</v>
      </c>
      <c r="C655" t="s">
        <v>4213</v>
      </c>
      <c r="D655" s="2" t="s">
        <v>4214</v>
      </c>
      <c r="E655" s="2">
        <v>45096</v>
      </c>
      <c r="F655" t="s">
        <v>4215</v>
      </c>
      <c r="H655">
        <v>2588</v>
      </c>
      <c r="I655">
        <v>164</v>
      </c>
      <c r="J655">
        <v>2</v>
      </c>
      <c r="K655" t="s">
        <v>77</v>
      </c>
      <c r="L655">
        <v>37.14</v>
      </c>
      <c r="M655" t="s">
        <v>78</v>
      </c>
      <c r="N655">
        <v>0</v>
      </c>
      <c r="O655">
        <v>0</v>
      </c>
      <c r="P655" t="str">
        <f>VLOOKUP(A655,zamiana!A:B,2,0)</f>
        <v>HYDRAULIK BAUTEILE</v>
      </c>
      <c r="Q655" t="e">
        <f>VLOOKUP(C655,wyjątki!C:R,16,0)</f>
        <v>#N/A</v>
      </c>
    </row>
    <row r="656" spans="1:17" hidden="1" x14ac:dyDescent="0.3">
      <c r="A656" t="s">
        <v>107</v>
      </c>
      <c r="B656" t="s">
        <v>942</v>
      </c>
      <c r="C656" t="s">
        <v>313</v>
      </c>
      <c r="D656" s="2" t="s">
        <v>176</v>
      </c>
      <c r="E656" s="2">
        <v>44834</v>
      </c>
      <c r="F656" t="s">
        <v>314</v>
      </c>
      <c r="H656">
        <v>2588</v>
      </c>
      <c r="I656">
        <v>426</v>
      </c>
      <c r="J656">
        <v>2</v>
      </c>
      <c r="K656" t="s">
        <v>77</v>
      </c>
      <c r="L656">
        <v>37.14</v>
      </c>
      <c r="M656" t="s">
        <v>78</v>
      </c>
      <c r="N656">
        <v>0</v>
      </c>
      <c r="O656">
        <v>0</v>
      </c>
      <c r="P656" t="str">
        <f>VLOOKUP(A656,zamiana!A:B,2,0)</f>
        <v>ALSTOM SLZ</v>
      </c>
      <c r="Q656" t="e">
        <f>VLOOKUP(C656,wyjątki!C:R,16,0)</f>
        <v>#N/A</v>
      </c>
    </row>
    <row r="657" spans="1:17" hidden="1" x14ac:dyDescent="0.3">
      <c r="A657" t="s">
        <v>529</v>
      </c>
      <c r="B657" t="s">
        <v>942</v>
      </c>
      <c r="C657">
        <v>500650638</v>
      </c>
      <c r="D657" s="2" t="s">
        <v>2197</v>
      </c>
      <c r="E657" s="2">
        <v>44838</v>
      </c>
      <c r="F657" t="s">
        <v>2198</v>
      </c>
      <c r="H657">
        <v>2588</v>
      </c>
      <c r="I657">
        <v>422</v>
      </c>
      <c r="J657">
        <v>2</v>
      </c>
      <c r="K657" t="s">
        <v>77</v>
      </c>
      <c r="L657">
        <v>36.86</v>
      </c>
      <c r="M657" t="s">
        <v>78</v>
      </c>
      <c r="N657">
        <v>0</v>
      </c>
      <c r="O657">
        <v>0</v>
      </c>
      <c r="P657" t="str">
        <f>VLOOKUP(A657,zamiana!A:B,2,0)</f>
        <v>ALSTOM (ex. BT) GOE</v>
      </c>
      <c r="Q657" t="e">
        <f>VLOOKUP(C657,wyjątki!C:R,16,0)</f>
        <v>#N/A</v>
      </c>
    </row>
    <row r="658" spans="1:17" hidden="1" x14ac:dyDescent="0.3">
      <c r="A658" t="s">
        <v>593</v>
      </c>
      <c r="B658" t="s">
        <v>942</v>
      </c>
      <c r="C658" t="s">
        <v>1688</v>
      </c>
      <c r="D658" s="2" t="s">
        <v>1122</v>
      </c>
      <c r="E658" s="2">
        <v>45013</v>
      </c>
      <c r="F658" t="s">
        <v>3250</v>
      </c>
      <c r="H658">
        <v>2588</v>
      </c>
      <c r="I658">
        <v>247</v>
      </c>
      <c r="J658">
        <v>1</v>
      </c>
      <c r="K658" t="s">
        <v>77</v>
      </c>
      <c r="L658">
        <v>36.81</v>
      </c>
      <c r="M658" t="s">
        <v>78</v>
      </c>
      <c r="N658">
        <v>0</v>
      </c>
      <c r="O658">
        <v>0</v>
      </c>
      <c r="P658" t="str">
        <f>VLOOKUP(A658,zamiana!A:B,2,0)</f>
        <v>ALSTOM (ex. BT) WRO</v>
      </c>
      <c r="Q658" t="e">
        <f>VLOOKUP(C658,wyjątki!C:R,16,0)</f>
        <v>#N/A</v>
      </c>
    </row>
    <row r="659" spans="1:17" hidden="1" x14ac:dyDescent="0.3">
      <c r="A659" t="s">
        <v>593</v>
      </c>
      <c r="B659" t="s">
        <v>942</v>
      </c>
      <c r="C659" t="s">
        <v>1689</v>
      </c>
      <c r="D659" s="2" t="s">
        <v>1596</v>
      </c>
      <c r="E659" s="2">
        <v>45013</v>
      </c>
      <c r="F659" t="s">
        <v>3250</v>
      </c>
      <c r="H659">
        <v>2588</v>
      </c>
      <c r="I659">
        <v>247</v>
      </c>
      <c r="J659">
        <v>1</v>
      </c>
      <c r="K659" t="s">
        <v>77</v>
      </c>
      <c r="L659">
        <v>36.81</v>
      </c>
      <c r="M659" t="s">
        <v>78</v>
      </c>
      <c r="N659">
        <v>0</v>
      </c>
      <c r="O659">
        <v>0</v>
      </c>
      <c r="P659" t="str">
        <f>VLOOKUP(A659,zamiana!A:B,2,0)</f>
        <v>ALSTOM (ex. BT) WRO</v>
      </c>
      <c r="Q659" t="e">
        <f>VLOOKUP(C659,wyjątki!C:R,16,0)</f>
        <v>#N/A</v>
      </c>
    </row>
    <row r="660" spans="1:17" hidden="1" x14ac:dyDescent="0.3">
      <c r="A660" t="s">
        <v>554</v>
      </c>
      <c r="B660" t="s">
        <v>942</v>
      </c>
      <c r="C660" t="s">
        <v>2457</v>
      </c>
      <c r="D660" s="2" t="s">
        <v>172</v>
      </c>
      <c r="E660" s="2">
        <v>44943</v>
      </c>
      <c r="F660" t="s">
        <v>2730</v>
      </c>
      <c r="H660">
        <v>2588</v>
      </c>
      <c r="I660">
        <v>317</v>
      </c>
      <c r="J660">
        <v>6</v>
      </c>
      <c r="K660" t="s">
        <v>77</v>
      </c>
      <c r="L660">
        <v>36.78</v>
      </c>
      <c r="M660" t="s">
        <v>78</v>
      </c>
      <c r="N660">
        <v>0</v>
      </c>
      <c r="O660">
        <v>0</v>
      </c>
      <c r="P660" t="str">
        <f>VLOOKUP(A660,zamiana!A:B,2,0)</f>
        <v>ALSTOM (ex. BT) WRO</v>
      </c>
      <c r="Q660" t="e">
        <f>VLOOKUP(C660,wyjątki!C:R,16,0)</f>
        <v>#N/A</v>
      </c>
    </row>
    <row r="661" spans="1:17" hidden="1" x14ac:dyDescent="0.3">
      <c r="A661" t="s">
        <v>554</v>
      </c>
      <c r="B661" t="s">
        <v>942</v>
      </c>
      <c r="C661" t="s">
        <v>557</v>
      </c>
      <c r="D661" s="2" t="s">
        <v>557</v>
      </c>
      <c r="E661" s="2">
        <v>44914</v>
      </c>
      <c r="F661" t="s">
        <v>2524</v>
      </c>
      <c r="H661">
        <v>2588</v>
      </c>
      <c r="I661">
        <v>346</v>
      </c>
      <c r="J661">
        <v>8</v>
      </c>
      <c r="K661" t="s">
        <v>77</v>
      </c>
      <c r="L661">
        <v>36.64</v>
      </c>
      <c r="M661" t="s">
        <v>78</v>
      </c>
      <c r="N661">
        <v>0</v>
      </c>
      <c r="O661">
        <v>0</v>
      </c>
      <c r="P661" t="str">
        <f>VLOOKUP(A661,zamiana!A:B,2,0)</f>
        <v>ALSTOM (ex. BT) WRO</v>
      </c>
      <c r="Q661" t="e">
        <f>VLOOKUP(C661,wyjątki!C:R,16,0)</f>
        <v>#N/A</v>
      </c>
    </row>
    <row r="662" spans="1:17" hidden="1" x14ac:dyDescent="0.3">
      <c r="A662" t="s">
        <v>521</v>
      </c>
      <c r="B662" t="s">
        <v>942</v>
      </c>
      <c r="C662" t="s">
        <v>2651</v>
      </c>
      <c r="D662" s="2" t="s">
        <v>2652</v>
      </c>
      <c r="E662" s="2">
        <v>44963</v>
      </c>
      <c r="F662" t="s">
        <v>2950</v>
      </c>
      <c r="H662">
        <v>2588</v>
      </c>
      <c r="I662">
        <v>297</v>
      </c>
      <c r="J662">
        <v>4</v>
      </c>
      <c r="K662" t="s">
        <v>77</v>
      </c>
      <c r="L662">
        <v>36.6</v>
      </c>
      <c r="M662" t="s">
        <v>78</v>
      </c>
      <c r="N662">
        <v>0</v>
      </c>
      <c r="O662">
        <v>0</v>
      </c>
      <c r="P662" t="str">
        <f>VLOOKUP(A662,zamiana!A:B,2,0)</f>
        <v>ALSTOM (ex. BT) BAU</v>
      </c>
      <c r="Q662" t="e">
        <f>VLOOKUP(C662,wyjątki!C:R,16,0)</f>
        <v>#N/A</v>
      </c>
    </row>
    <row r="663" spans="1:17" hidden="1" x14ac:dyDescent="0.3">
      <c r="A663" t="s">
        <v>521</v>
      </c>
      <c r="B663" t="s">
        <v>942</v>
      </c>
      <c r="C663" t="s">
        <v>3458</v>
      </c>
      <c r="D663" s="2" t="s">
        <v>3459</v>
      </c>
      <c r="E663" s="2">
        <v>44957</v>
      </c>
      <c r="F663" t="s">
        <v>3483</v>
      </c>
      <c r="H663">
        <v>2588</v>
      </c>
      <c r="I663">
        <v>303</v>
      </c>
      <c r="J663">
        <v>3</v>
      </c>
      <c r="K663" t="s">
        <v>77</v>
      </c>
      <c r="L663">
        <v>36.6</v>
      </c>
      <c r="M663" t="s">
        <v>78</v>
      </c>
      <c r="N663">
        <v>0</v>
      </c>
      <c r="O663">
        <v>0</v>
      </c>
      <c r="P663" t="str">
        <f>VLOOKUP(A663,zamiana!A:B,2,0)</f>
        <v>ALSTOM (ex. BT) BAU</v>
      </c>
      <c r="Q663" t="e">
        <f>VLOOKUP(C663,wyjątki!C:R,16,0)</f>
        <v>#N/A</v>
      </c>
    </row>
    <row r="664" spans="1:17" hidden="1" x14ac:dyDescent="0.3">
      <c r="A664" t="s">
        <v>580</v>
      </c>
      <c r="B664" t="s">
        <v>942</v>
      </c>
      <c r="C664" t="s">
        <v>2233</v>
      </c>
      <c r="D664" s="2" t="s">
        <v>2234</v>
      </c>
      <c r="E664" s="2">
        <v>45014</v>
      </c>
      <c r="F664" t="s">
        <v>3248</v>
      </c>
      <c r="H664">
        <v>2588</v>
      </c>
      <c r="I664">
        <v>246</v>
      </c>
      <c r="J664">
        <v>2</v>
      </c>
      <c r="K664" t="s">
        <v>77</v>
      </c>
      <c r="L664">
        <v>36.520000000000003</v>
      </c>
      <c r="M664" t="s">
        <v>78</v>
      </c>
      <c r="N664">
        <v>0</v>
      </c>
      <c r="O664">
        <v>0</v>
      </c>
      <c r="P664" t="str">
        <f>VLOOKUP(A664,zamiana!A:B,2,0)</f>
        <v>ALSTOM (ex. BT) WRO</v>
      </c>
      <c r="Q664" t="e">
        <f>VLOOKUP(C664,wyjątki!C:R,16,0)</f>
        <v>#N/A</v>
      </c>
    </row>
    <row r="665" spans="1:17" hidden="1" x14ac:dyDescent="0.3">
      <c r="A665" t="s">
        <v>102</v>
      </c>
      <c r="B665" t="s">
        <v>942</v>
      </c>
      <c r="C665" t="s">
        <v>3519</v>
      </c>
      <c r="D665" s="2" t="s">
        <v>3520</v>
      </c>
      <c r="E665" s="2">
        <v>45019</v>
      </c>
      <c r="F665" t="s">
        <v>3521</v>
      </c>
      <c r="H665">
        <v>2588</v>
      </c>
      <c r="I665">
        <v>241</v>
      </c>
      <c r="J665">
        <v>1</v>
      </c>
      <c r="K665" t="s">
        <v>77</v>
      </c>
      <c r="L665">
        <v>36.409999999999997</v>
      </c>
      <c r="M665" t="s">
        <v>78</v>
      </c>
      <c r="N665">
        <v>0</v>
      </c>
      <c r="O665">
        <v>0</v>
      </c>
      <c r="P665" t="str">
        <f>VLOOKUP(A665,zamiana!A:B,2,0)</f>
        <v>ALSTOM KTW</v>
      </c>
      <c r="Q665" t="e">
        <f>VLOOKUP(C665,wyjątki!C:R,16,0)</f>
        <v>#N/A</v>
      </c>
    </row>
    <row r="666" spans="1:17" hidden="1" x14ac:dyDescent="0.3">
      <c r="A666" t="s">
        <v>107</v>
      </c>
      <c r="B666" t="s">
        <v>942</v>
      </c>
      <c r="C666" t="s">
        <v>2525</v>
      </c>
      <c r="D666" s="2" t="s">
        <v>2526</v>
      </c>
      <c r="E666" s="2">
        <v>44916</v>
      </c>
      <c r="F666" t="s">
        <v>2486</v>
      </c>
      <c r="H666">
        <v>2588</v>
      </c>
      <c r="I666">
        <v>344</v>
      </c>
      <c r="J666">
        <v>5</v>
      </c>
      <c r="K666" t="s">
        <v>77</v>
      </c>
      <c r="L666">
        <v>36.15</v>
      </c>
      <c r="M666" t="s">
        <v>78</v>
      </c>
      <c r="N666">
        <v>0</v>
      </c>
      <c r="O666">
        <v>0</v>
      </c>
      <c r="P666" t="str">
        <f>VLOOKUP(A666,zamiana!A:B,2,0)</f>
        <v>ALSTOM SLZ</v>
      </c>
      <c r="Q666" t="e">
        <f>VLOOKUP(C666,wyjątki!C:R,16,0)</f>
        <v>#N/A</v>
      </c>
    </row>
    <row r="667" spans="1:17" hidden="1" x14ac:dyDescent="0.3">
      <c r="A667" t="s">
        <v>2322</v>
      </c>
      <c r="B667" t="s">
        <v>942</v>
      </c>
      <c r="C667">
        <v>12619689</v>
      </c>
      <c r="D667" s="2" t="s">
        <v>3305</v>
      </c>
      <c r="E667" s="2">
        <v>45000</v>
      </c>
      <c r="F667" t="s">
        <v>3306</v>
      </c>
      <c r="H667">
        <v>2588</v>
      </c>
      <c r="I667">
        <v>260</v>
      </c>
      <c r="J667">
        <v>1</v>
      </c>
      <c r="K667" t="s">
        <v>77</v>
      </c>
      <c r="L667">
        <v>35.840000000000003</v>
      </c>
      <c r="M667" t="s">
        <v>78</v>
      </c>
      <c r="N667">
        <v>0</v>
      </c>
      <c r="O667">
        <v>0</v>
      </c>
      <c r="P667" t="str">
        <f>VLOOKUP(A667,zamiana!A:B,2,0)</f>
        <v>STADLER BUSSNANG</v>
      </c>
      <c r="Q667" t="e">
        <f>VLOOKUP(C667,wyjątki!C:R,16,0)</f>
        <v>#N/A</v>
      </c>
    </row>
    <row r="668" spans="1:17" hidden="1" x14ac:dyDescent="0.3">
      <c r="A668" t="s">
        <v>107</v>
      </c>
      <c r="B668" t="s">
        <v>942</v>
      </c>
      <c r="C668" t="s">
        <v>7428</v>
      </c>
      <c r="D668" s="2" t="s">
        <v>176</v>
      </c>
      <c r="E668" s="2">
        <v>45165</v>
      </c>
      <c r="F668" t="s">
        <v>7429</v>
      </c>
      <c r="H668">
        <v>2588</v>
      </c>
      <c r="I668">
        <v>95</v>
      </c>
      <c r="J668">
        <v>6</v>
      </c>
      <c r="K668" t="s">
        <v>77</v>
      </c>
      <c r="L668">
        <v>35.64</v>
      </c>
      <c r="M668" t="s">
        <v>78</v>
      </c>
      <c r="N668">
        <v>0</v>
      </c>
      <c r="O668">
        <v>0</v>
      </c>
      <c r="P668" t="str">
        <f>VLOOKUP(A668,zamiana!A:B,2,0)</f>
        <v>ALSTOM SLZ</v>
      </c>
      <c r="Q668" t="e">
        <f>VLOOKUP(C668,wyjątki!C:R,16,0)</f>
        <v>#N/A</v>
      </c>
    </row>
    <row r="669" spans="1:17" hidden="1" x14ac:dyDescent="0.3">
      <c r="A669" t="s">
        <v>554</v>
      </c>
      <c r="B669" t="s">
        <v>942</v>
      </c>
      <c r="C669" t="s">
        <v>1683</v>
      </c>
      <c r="D669" s="2" t="s">
        <v>1684</v>
      </c>
      <c r="E669" s="2">
        <v>45028</v>
      </c>
      <c r="F669" t="s">
        <v>3522</v>
      </c>
      <c r="H669">
        <v>2588</v>
      </c>
      <c r="I669">
        <v>232</v>
      </c>
      <c r="J669">
        <v>1</v>
      </c>
      <c r="K669" t="s">
        <v>77</v>
      </c>
      <c r="L669">
        <v>35.479999999999997</v>
      </c>
      <c r="M669" t="s">
        <v>78</v>
      </c>
      <c r="N669">
        <v>0</v>
      </c>
      <c r="O669">
        <v>0</v>
      </c>
      <c r="P669" t="str">
        <f>VLOOKUP(A669,zamiana!A:B,2,0)</f>
        <v>ALSTOM (ex. BT) WRO</v>
      </c>
      <c r="Q669" t="e">
        <f>VLOOKUP(C669,wyjątki!C:R,16,0)</f>
        <v>#N/A</v>
      </c>
    </row>
    <row r="670" spans="1:17" hidden="1" x14ac:dyDescent="0.3">
      <c r="A670" t="s">
        <v>107</v>
      </c>
      <c r="B670" t="s">
        <v>942</v>
      </c>
      <c r="C670" t="s">
        <v>311</v>
      </c>
      <c r="D670" s="2" t="s">
        <v>176</v>
      </c>
      <c r="E670" s="2">
        <v>44785</v>
      </c>
      <c r="F670" t="s">
        <v>312</v>
      </c>
      <c r="H670">
        <v>2588</v>
      </c>
      <c r="I670">
        <v>475</v>
      </c>
      <c r="J670">
        <v>3</v>
      </c>
      <c r="K670" t="s">
        <v>77</v>
      </c>
      <c r="L670">
        <v>35.46</v>
      </c>
      <c r="M670" t="s">
        <v>78</v>
      </c>
      <c r="N670">
        <v>0</v>
      </c>
      <c r="O670">
        <v>0</v>
      </c>
      <c r="P670" t="str">
        <f>VLOOKUP(A670,zamiana!A:B,2,0)</f>
        <v>ALSTOM SLZ</v>
      </c>
      <c r="Q670" t="e">
        <f>VLOOKUP(C670,wyjątki!C:R,16,0)</f>
        <v>#N/A</v>
      </c>
    </row>
    <row r="671" spans="1:17" hidden="1" x14ac:dyDescent="0.3">
      <c r="A671" t="s">
        <v>576</v>
      </c>
      <c r="B671" t="s">
        <v>942</v>
      </c>
      <c r="C671" t="s">
        <v>1141</v>
      </c>
      <c r="D671" s="2" t="s">
        <v>1142</v>
      </c>
      <c r="E671" s="2">
        <v>45071</v>
      </c>
      <c r="F671" t="s">
        <v>3783</v>
      </c>
      <c r="H671">
        <v>2588</v>
      </c>
      <c r="I671">
        <v>189</v>
      </c>
      <c r="J671">
        <v>6</v>
      </c>
      <c r="K671" t="s">
        <v>77</v>
      </c>
      <c r="L671">
        <v>35.340000000000003</v>
      </c>
      <c r="M671" t="s">
        <v>78</v>
      </c>
      <c r="N671">
        <v>0</v>
      </c>
      <c r="O671">
        <v>0</v>
      </c>
      <c r="P671" t="str">
        <f>VLOOKUP(A671,zamiana!A:B,2,0)</f>
        <v>ALSTOM (ex. BT) WRO</v>
      </c>
      <c r="Q671" t="e">
        <f>VLOOKUP(C671,wyjątki!C:R,16,0)</f>
        <v>#N/A</v>
      </c>
    </row>
    <row r="672" spans="1:17" hidden="1" x14ac:dyDescent="0.3">
      <c r="A672" t="s">
        <v>2281</v>
      </c>
      <c r="B672" t="s">
        <v>942</v>
      </c>
      <c r="C672" t="s">
        <v>5167</v>
      </c>
      <c r="D672" s="2" t="s">
        <v>5168</v>
      </c>
      <c r="E672" s="2">
        <v>45134</v>
      </c>
      <c r="F672" t="s">
        <v>5169</v>
      </c>
      <c r="H672">
        <v>2588</v>
      </c>
      <c r="I672">
        <v>126</v>
      </c>
      <c r="J672">
        <v>2</v>
      </c>
      <c r="K672" t="s">
        <v>77</v>
      </c>
      <c r="L672">
        <v>35.299999999999997</v>
      </c>
      <c r="M672" t="s">
        <v>78</v>
      </c>
      <c r="N672">
        <v>0</v>
      </c>
      <c r="O672">
        <v>0</v>
      </c>
      <c r="P672" t="str">
        <f>VLOOKUP(A672,zamiana!A:B,2,0)</f>
        <v>STRATIFORME</v>
      </c>
      <c r="Q672" t="e">
        <f>VLOOKUP(C672,wyjątki!C:R,16,0)</f>
        <v>#N/A</v>
      </c>
    </row>
    <row r="673" spans="1:17" hidden="1" x14ac:dyDescent="0.3">
      <c r="A673" t="s">
        <v>107</v>
      </c>
      <c r="B673" t="s">
        <v>942</v>
      </c>
      <c r="C673" t="s">
        <v>308</v>
      </c>
      <c r="D673" s="2" t="s">
        <v>309</v>
      </c>
      <c r="E673" s="2">
        <v>44725</v>
      </c>
      <c r="F673" t="s">
        <v>310</v>
      </c>
      <c r="H673">
        <v>2588</v>
      </c>
      <c r="I673">
        <v>535</v>
      </c>
      <c r="J673">
        <v>2</v>
      </c>
      <c r="K673" t="s">
        <v>77</v>
      </c>
      <c r="L673">
        <v>34.94</v>
      </c>
      <c r="M673" t="s">
        <v>78</v>
      </c>
      <c r="N673">
        <v>0</v>
      </c>
      <c r="O673">
        <v>0</v>
      </c>
      <c r="P673" t="str">
        <f>VLOOKUP(A673,zamiana!A:B,2,0)</f>
        <v>ALSTOM SLZ</v>
      </c>
      <c r="Q673" t="e">
        <f>VLOOKUP(C673,wyjątki!C:R,16,0)</f>
        <v>#N/A</v>
      </c>
    </row>
    <row r="674" spans="1:17" hidden="1" x14ac:dyDescent="0.3">
      <c r="A674" t="s">
        <v>529</v>
      </c>
      <c r="B674" t="s">
        <v>942</v>
      </c>
      <c r="C674">
        <v>500648942</v>
      </c>
      <c r="D674" s="2" t="s">
        <v>5007</v>
      </c>
      <c r="E674" s="2">
        <v>45141</v>
      </c>
      <c r="F674" t="s">
        <v>7430</v>
      </c>
      <c r="H674">
        <v>2588</v>
      </c>
      <c r="I674">
        <v>119</v>
      </c>
      <c r="J674">
        <v>4</v>
      </c>
      <c r="K674" t="s">
        <v>77</v>
      </c>
      <c r="L674">
        <v>34.76</v>
      </c>
      <c r="M674" t="s">
        <v>78</v>
      </c>
      <c r="N674">
        <v>0</v>
      </c>
      <c r="O674">
        <v>2</v>
      </c>
      <c r="P674" t="str">
        <f>VLOOKUP(A674,zamiana!A:B,2,0)</f>
        <v>ALSTOM (ex. BT) GOE</v>
      </c>
      <c r="Q674" t="e">
        <f>VLOOKUP(C674,wyjątki!C:R,16,0)</f>
        <v>#N/A</v>
      </c>
    </row>
    <row r="675" spans="1:17" hidden="1" x14ac:dyDescent="0.3">
      <c r="A675" t="s">
        <v>593</v>
      </c>
      <c r="B675" t="s">
        <v>942</v>
      </c>
      <c r="C675" t="s">
        <v>1490</v>
      </c>
      <c r="D675" s="2" t="s">
        <v>172</v>
      </c>
      <c r="E675" s="2">
        <v>44969</v>
      </c>
      <c r="F675" t="s">
        <v>3013</v>
      </c>
      <c r="H675">
        <v>2588</v>
      </c>
      <c r="I675">
        <v>291</v>
      </c>
      <c r="J675">
        <v>2</v>
      </c>
      <c r="K675" t="s">
        <v>77</v>
      </c>
      <c r="L675">
        <v>34.700000000000003</v>
      </c>
      <c r="M675" t="s">
        <v>78</v>
      </c>
      <c r="N675">
        <v>0</v>
      </c>
      <c r="O675">
        <v>0</v>
      </c>
      <c r="P675" t="str">
        <f>VLOOKUP(A675,zamiana!A:B,2,0)</f>
        <v>ALSTOM (ex. BT) WRO</v>
      </c>
      <c r="Q675" t="e">
        <f>VLOOKUP(C675,wyjątki!C:R,16,0)</f>
        <v>#N/A</v>
      </c>
    </row>
    <row r="676" spans="1:17" hidden="1" x14ac:dyDescent="0.3">
      <c r="A676" t="s">
        <v>580</v>
      </c>
      <c r="B676" t="s">
        <v>942</v>
      </c>
      <c r="C676" t="s">
        <v>1011</v>
      </c>
      <c r="D676" s="2" t="s">
        <v>1012</v>
      </c>
      <c r="E676" s="2">
        <v>45068</v>
      </c>
      <c r="F676" t="s">
        <v>3786</v>
      </c>
      <c r="H676">
        <v>2588</v>
      </c>
      <c r="I676">
        <v>192</v>
      </c>
      <c r="J676">
        <v>15</v>
      </c>
      <c r="K676" t="s">
        <v>77</v>
      </c>
      <c r="L676">
        <v>34.65</v>
      </c>
      <c r="M676" t="s">
        <v>78</v>
      </c>
      <c r="N676">
        <v>0</v>
      </c>
      <c r="O676">
        <v>0</v>
      </c>
      <c r="P676" t="str">
        <f>VLOOKUP(A676,zamiana!A:B,2,0)</f>
        <v>ALSTOM (ex. BT) WRO</v>
      </c>
      <c r="Q676" t="e">
        <f>VLOOKUP(C676,wyjątki!C:R,16,0)</f>
        <v>#N/A</v>
      </c>
    </row>
    <row r="677" spans="1:17" hidden="1" x14ac:dyDescent="0.3">
      <c r="A677" t="s">
        <v>516</v>
      </c>
      <c r="B677" t="s">
        <v>942</v>
      </c>
      <c r="C677" t="s">
        <v>1193</v>
      </c>
      <c r="D677" s="2" t="s">
        <v>1194</v>
      </c>
      <c r="E677" s="2">
        <v>44900</v>
      </c>
      <c r="F677" t="s">
        <v>2523</v>
      </c>
      <c r="H677">
        <v>2588</v>
      </c>
      <c r="I677">
        <v>360</v>
      </c>
      <c r="J677">
        <v>5</v>
      </c>
      <c r="K677" t="s">
        <v>77</v>
      </c>
      <c r="L677">
        <v>34.65</v>
      </c>
      <c r="M677" t="s">
        <v>78</v>
      </c>
      <c r="N677">
        <v>0</v>
      </c>
      <c r="O677">
        <v>0</v>
      </c>
      <c r="P677" t="str">
        <f>VLOOKUP(A677,zamiana!A:B,2,0)</f>
        <v>ALSTOM KTW</v>
      </c>
      <c r="Q677" t="e">
        <f>VLOOKUP(C677,wyjątki!C:R,16,0)</f>
        <v>#N/A</v>
      </c>
    </row>
    <row r="678" spans="1:17" hidden="1" x14ac:dyDescent="0.3">
      <c r="A678" t="s">
        <v>107</v>
      </c>
      <c r="B678" t="s">
        <v>942</v>
      </c>
      <c r="C678" t="s">
        <v>305</v>
      </c>
      <c r="D678" s="2" t="s">
        <v>306</v>
      </c>
      <c r="E678" s="2">
        <v>44731</v>
      </c>
      <c r="F678" t="s">
        <v>226</v>
      </c>
      <c r="H678">
        <v>2588</v>
      </c>
      <c r="I678">
        <v>529</v>
      </c>
      <c r="J678">
        <v>1</v>
      </c>
      <c r="K678" t="s">
        <v>77</v>
      </c>
      <c r="L678">
        <v>34.58</v>
      </c>
      <c r="M678" t="s">
        <v>78</v>
      </c>
      <c r="N678">
        <v>0</v>
      </c>
      <c r="O678">
        <v>0</v>
      </c>
      <c r="P678" t="str">
        <f>VLOOKUP(A678,zamiana!A:B,2,0)</f>
        <v>ALSTOM SLZ</v>
      </c>
      <c r="Q678" t="e">
        <f>VLOOKUP(C678,wyjątki!C:R,16,0)</f>
        <v>#N/A</v>
      </c>
    </row>
    <row r="679" spans="1:17" hidden="1" x14ac:dyDescent="0.3">
      <c r="A679" t="s">
        <v>554</v>
      </c>
      <c r="B679" t="s">
        <v>942</v>
      </c>
      <c r="C679" t="s">
        <v>2583</v>
      </c>
      <c r="D679" s="2" t="s">
        <v>1465</v>
      </c>
      <c r="E679" s="2">
        <v>44981</v>
      </c>
      <c r="F679" t="s">
        <v>2990</v>
      </c>
      <c r="H679">
        <v>2588</v>
      </c>
      <c r="I679">
        <v>279</v>
      </c>
      <c r="J679">
        <v>2</v>
      </c>
      <c r="K679" t="s">
        <v>77</v>
      </c>
      <c r="L679">
        <v>34.4</v>
      </c>
      <c r="M679" t="s">
        <v>78</v>
      </c>
      <c r="N679">
        <v>0</v>
      </c>
      <c r="O679">
        <v>0</v>
      </c>
      <c r="P679" t="str">
        <f>VLOOKUP(A679,zamiana!A:B,2,0)</f>
        <v>ALSTOM (ex. BT) WRO</v>
      </c>
      <c r="Q679" t="e">
        <f>VLOOKUP(C679,wyjątki!C:R,16,0)</f>
        <v>#N/A</v>
      </c>
    </row>
    <row r="680" spans="1:17" hidden="1" x14ac:dyDescent="0.3">
      <c r="A680" t="s">
        <v>31</v>
      </c>
      <c r="B680" t="s">
        <v>942</v>
      </c>
      <c r="C680" t="s">
        <v>3014</v>
      </c>
      <c r="D680" s="2" t="s">
        <v>3015</v>
      </c>
      <c r="E680" s="2">
        <v>44967</v>
      </c>
      <c r="F680" t="s">
        <v>3016</v>
      </c>
      <c r="H680">
        <v>2588</v>
      </c>
      <c r="I680">
        <v>293</v>
      </c>
      <c r="J680">
        <v>1</v>
      </c>
      <c r="K680" t="s">
        <v>77</v>
      </c>
      <c r="L680">
        <v>34.32</v>
      </c>
      <c r="M680" t="s">
        <v>78</v>
      </c>
      <c r="N680">
        <v>0</v>
      </c>
      <c r="O680">
        <v>0</v>
      </c>
      <c r="P680" t="str">
        <f>VLOOKUP(A680,zamiana!A:B,2,0)</f>
        <v>HYDRAULIK BAUTEILE</v>
      </c>
      <c r="Q680" t="e">
        <f>VLOOKUP(C680,wyjątki!C:R,16,0)</f>
        <v>#N/A</v>
      </c>
    </row>
    <row r="681" spans="1:17" hidden="1" x14ac:dyDescent="0.3">
      <c r="A681" t="s">
        <v>580</v>
      </c>
      <c r="B681" t="s">
        <v>942</v>
      </c>
      <c r="C681" t="s">
        <v>2608</v>
      </c>
      <c r="D681" s="2" t="s">
        <v>591</v>
      </c>
      <c r="E681" s="2">
        <v>44963</v>
      </c>
      <c r="F681" t="s">
        <v>2923</v>
      </c>
      <c r="H681">
        <v>2588</v>
      </c>
      <c r="I681">
        <v>297</v>
      </c>
      <c r="J681">
        <v>9</v>
      </c>
      <c r="K681" t="s">
        <v>77</v>
      </c>
      <c r="L681">
        <v>34.200000000000003</v>
      </c>
      <c r="M681" t="s">
        <v>78</v>
      </c>
      <c r="N681">
        <v>0</v>
      </c>
      <c r="O681">
        <v>0</v>
      </c>
      <c r="P681" t="str">
        <f>VLOOKUP(A681,zamiana!A:B,2,0)</f>
        <v>ALSTOM (ex. BT) WRO</v>
      </c>
      <c r="Q681" t="e">
        <f>VLOOKUP(C681,wyjątki!C:R,16,0)</f>
        <v>#N/A</v>
      </c>
    </row>
    <row r="682" spans="1:17" hidden="1" x14ac:dyDescent="0.3">
      <c r="A682" t="s">
        <v>31</v>
      </c>
      <c r="B682" t="s">
        <v>942</v>
      </c>
      <c r="C682" t="s">
        <v>3346</v>
      </c>
      <c r="D682" s="2" t="s">
        <v>3347</v>
      </c>
      <c r="E682" s="2">
        <v>44988</v>
      </c>
      <c r="F682" t="s">
        <v>3348</v>
      </c>
      <c r="H682">
        <v>2588</v>
      </c>
      <c r="I682">
        <v>272</v>
      </c>
      <c r="J682">
        <v>1</v>
      </c>
      <c r="K682" t="s">
        <v>77</v>
      </c>
      <c r="L682">
        <v>34.19</v>
      </c>
      <c r="M682" t="s">
        <v>78</v>
      </c>
      <c r="N682">
        <v>0</v>
      </c>
      <c r="O682">
        <v>0</v>
      </c>
      <c r="P682" t="str">
        <f>VLOOKUP(A682,zamiana!A:B,2,0)</f>
        <v>HYDRAULIK BAUTEILE</v>
      </c>
      <c r="Q682" t="e">
        <f>VLOOKUP(C682,wyjątki!C:R,16,0)</f>
        <v>#N/A</v>
      </c>
    </row>
    <row r="683" spans="1:17" hidden="1" x14ac:dyDescent="0.3">
      <c r="A683" t="s">
        <v>107</v>
      </c>
      <c r="B683" t="s">
        <v>942</v>
      </c>
      <c r="C683" t="s">
        <v>304</v>
      </c>
      <c r="D683" s="2" t="s">
        <v>88</v>
      </c>
      <c r="E683" s="2">
        <v>44776</v>
      </c>
      <c r="F683" t="s">
        <v>89</v>
      </c>
      <c r="H683">
        <v>2588</v>
      </c>
      <c r="I683">
        <v>484</v>
      </c>
      <c r="J683">
        <v>1</v>
      </c>
      <c r="K683" t="s">
        <v>77</v>
      </c>
      <c r="L683">
        <v>34.130000000000003</v>
      </c>
      <c r="M683" t="s">
        <v>78</v>
      </c>
      <c r="N683">
        <v>0</v>
      </c>
      <c r="O683">
        <v>0</v>
      </c>
      <c r="P683" t="str">
        <f>VLOOKUP(A683,zamiana!A:B,2,0)</f>
        <v>ALSTOM SLZ</v>
      </c>
      <c r="Q683" t="e">
        <f>VLOOKUP(C683,wyjątki!C:R,16,0)</f>
        <v>#N/A</v>
      </c>
    </row>
    <row r="684" spans="1:17" hidden="1" x14ac:dyDescent="0.3">
      <c r="A684" t="s">
        <v>529</v>
      </c>
      <c r="B684" t="s">
        <v>942</v>
      </c>
      <c r="C684">
        <v>500647898</v>
      </c>
      <c r="D684" s="2" t="s">
        <v>2155</v>
      </c>
      <c r="E684" s="2">
        <v>44855</v>
      </c>
      <c r="F684" t="s">
        <v>2156</v>
      </c>
      <c r="H684">
        <v>2588</v>
      </c>
      <c r="I684">
        <v>405</v>
      </c>
      <c r="J684">
        <v>1</v>
      </c>
      <c r="K684" t="s">
        <v>77</v>
      </c>
      <c r="L684">
        <v>34.06</v>
      </c>
      <c r="M684" t="s">
        <v>78</v>
      </c>
      <c r="N684">
        <v>0</v>
      </c>
      <c r="O684">
        <v>0</v>
      </c>
      <c r="P684" t="str">
        <f>VLOOKUP(A684,zamiana!A:B,2,0)</f>
        <v>ALSTOM (ex. BT) GOE</v>
      </c>
      <c r="Q684" t="e">
        <f>VLOOKUP(C684,wyjątki!C:R,16,0)</f>
        <v>#N/A</v>
      </c>
    </row>
    <row r="685" spans="1:17" hidden="1" x14ac:dyDescent="0.3">
      <c r="A685" t="s">
        <v>529</v>
      </c>
      <c r="B685" t="s">
        <v>942</v>
      </c>
      <c r="C685">
        <v>500650636</v>
      </c>
      <c r="D685" s="2" t="s">
        <v>539</v>
      </c>
      <c r="E685" s="2">
        <v>44834</v>
      </c>
      <c r="F685" t="s">
        <v>314</v>
      </c>
      <c r="H685">
        <v>2588</v>
      </c>
      <c r="I685">
        <v>426</v>
      </c>
      <c r="J685">
        <v>1</v>
      </c>
      <c r="K685" t="s">
        <v>77</v>
      </c>
      <c r="L685">
        <v>33.94</v>
      </c>
      <c r="M685" t="s">
        <v>78</v>
      </c>
      <c r="N685">
        <v>0</v>
      </c>
      <c r="O685">
        <v>0</v>
      </c>
      <c r="P685" t="e">
        <f>Q685</f>
        <v>#N/A</v>
      </c>
      <c r="Q685" t="e">
        <f>VLOOKUP(C685,wyjątki!C:R,16,0)</f>
        <v>#N/A</v>
      </c>
    </row>
    <row r="686" spans="1:17" hidden="1" x14ac:dyDescent="0.3">
      <c r="A686" t="s">
        <v>15</v>
      </c>
      <c r="B686" t="s">
        <v>942</v>
      </c>
      <c r="C686" t="s">
        <v>3523</v>
      </c>
      <c r="D686" s="2" t="s">
        <v>3523</v>
      </c>
      <c r="E686" s="2">
        <v>45035</v>
      </c>
      <c r="F686" t="s">
        <v>3524</v>
      </c>
      <c r="H686">
        <v>2588</v>
      </c>
      <c r="I686">
        <v>225</v>
      </c>
      <c r="J686">
        <v>1</v>
      </c>
      <c r="K686" t="s">
        <v>77</v>
      </c>
      <c r="L686">
        <v>33.880000000000003</v>
      </c>
      <c r="M686" t="s">
        <v>78</v>
      </c>
      <c r="N686">
        <v>0</v>
      </c>
      <c r="O686">
        <v>0</v>
      </c>
      <c r="P686" t="str">
        <f>VLOOKUP(A686,zamiana!A:B,2,0)</f>
        <v>ZRE</v>
      </c>
      <c r="Q686" t="e">
        <f>VLOOKUP(C686,wyjątki!C:R,16,0)</f>
        <v>#N/A</v>
      </c>
    </row>
    <row r="687" spans="1:17" hidden="1" x14ac:dyDescent="0.3">
      <c r="A687" t="s">
        <v>107</v>
      </c>
      <c r="B687" t="s">
        <v>942</v>
      </c>
      <c r="C687" t="s">
        <v>188</v>
      </c>
      <c r="D687" s="2" t="s">
        <v>189</v>
      </c>
      <c r="E687" s="2">
        <v>44663</v>
      </c>
      <c r="F687" t="s">
        <v>190</v>
      </c>
      <c r="H687">
        <v>2588</v>
      </c>
      <c r="I687">
        <v>597</v>
      </c>
      <c r="J687">
        <v>6</v>
      </c>
      <c r="K687" t="s">
        <v>77</v>
      </c>
      <c r="L687">
        <v>33.78</v>
      </c>
      <c r="M687" t="s">
        <v>78</v>
      </c>
      <c r="N687">
        <v>0</v>
      </c>
      <c r="O687">
        <v>0</v>
      </c>
      <c r="P687" t="str">
        <f>VLOOKUP(A687,zamiana!A:B,2,0)</f>
        <v>ALSTOM SLZ</v>
      </c>
      <c r="Q687" t="e">
        <f>VLOOKUP(C687,wyjątki!C:R,16,0)</f>
        <v>#N/A</v>
      </c>
    </row>
    <row r="688" spans="1:17" hidden="1" x14ac:dyDescent="0.3">
      <c r="A688" t="s">
        <v>107</v>
      </c>
      <c r="B688" t="s">
        <v>942</v>
      </c>
      <c r="C688" t="s">
        <v>302</v>
      </c>
      <c r="D688" s="2" t="s">
        <v>302</v>
      </c>
      <c r="E688" s="2">
        <v>44650</v>
      </c>
      <c r="F688" t="s">
        <v>303</v>
      </c>
      <c r="H688">
        <v>2588</v>
      </c>
      <c r="I688">
        <v>610</v>
      </c>
      <c r="J688">
        <v>3</v>
      </c>
      <c r="K688" t="s">
        <v>77</v>
      </c>
      <c r="L688">
        <v>33.75</v>
      </c>
      <c r="M688" t="s">
        <v>78</v>
      </c>
      <c r="N688">
        <v>0</v>
      </c>
      <c r="O688">
        <v>0</v>
      </c>
      <c r="P688" t="str">
        <f>VLOOKUP(A688,zamiana!A:B,2,0)</f>
        <v>ALSTOM SLZ</v>
      </c>
      <c r="Q688" t="e">
        <f>VLOOKUP(C688,wyjątki!C:R,16,0)</f>
        <v>#N/A</v>
      </c>
    </row>
    <row r="689" spans="1:17" hidden="1" x14ac:dyDescent="0.3">
      <c r="A689" t="s">
        <v>76</v>
      </c>
      <c r="B689" t="s">
        <v>942</v>
      </c>
      <c r="C689" t="s">
        <v>5062</v>
      </c>
      <c r="D689" s="2" t="s">
        <v>2278</v>
      </c>
      <c r="E689" s="2">
        <v>45114</v>
      </c>
      <c r="F689" t="s">
        <v>5170</v>
      </c>
      <c r="H689">
        <v>2588</v>
      </c>
      <c r="I689">
        <v>146</v>
      </c>
      <c r="J689">
        <v>3</v>
      </c>
      <c r="K689" t="s">
        <v>77</v>
      </c>
      <c r="L689">
        <v>33.6</v>
      </c>
      <c r="M689" t="s">
        <v>78</v>
      </c>
      <c r="N689">
        <v>0</v>
      </c>
      <c r="O689">
        <v>0</v>
      </c>
      <c r="P689" t="str">
        <f>VLOOKUP(A689,zamiana!A:B,2,0)</f>
        <v>ALSTOM BCN</v>
      </c>
      <c r="Q689" t="e">
        <f>VLOOKUP(C689,wyjątki!C:R,16,0)</f>
        <v>#N/A</v>
      </c>
    </row>
    <row r="690" spans="1:17" hidden="1" x14ac:dyDescent="0.3">
      <c r="A690" t="s">
        <v>107</v>
      </c>
      <c r="B690" t="s">
        <v>942</v>
      </c>
      <c r="C690" t="s">
        <v>299</v>
      </c>
      <c r="D690" s="2" t="s">
        <v>299</v>
      </c>
      <c r="E690" s="2">
        <v>44739</v>
      </c>
      <c r="F690" t="s">
        <v>300</v>
      </c>
      <c r="H690">
        <v>2588</v>
      </c>
      <c r="I690">
        <v>521</v>
      </c>
      <c r="J690">
        <v>1</v>
      </c>
      <c r="K690" t="s">
        <v>77</v>
      </c>
      <c r="L690">
        <v>33.590000000000003</v>
      </c>
      <c r="M690" t="s">
        <v>78</v>
      </c>
      <c r="N690">
        <v>0</v>
      </c>
      <c r="O690">
        <v>0</v>
      </c>
      <c r="P690" t="str">
        <f>VLOOKUP(A690,zamiana!A:B,2,0)</f>
        <v>ALSTOM SLZ</v>
      </c>
      <c r="Q690" t="e">
        <f>VLOOKUP(C690,wyjątki!C:R,16,0)</f>
        <v>#N/A</v>
      </c>
    </row>
    <row r="691" spans="1:17" hidden="1" x14ac:dyDescent="0.3">
      <c r="A691" t="s">
        <v>107</v>
      </c>
      <c r="B691" t="s">
        <v>942</v>
      </c>
      <c r="C691" t="s">
        <v>299</v>
      </c>
      <c r="D691" s="2" t="s">
        <v>299</v>
      </c>
      <c r="E691" s="2">
        <v>44706</v>
      </c>
      <c r="F691" t="s">
        <v>301</v>
      </c>
      <c r="H691">
        <v>2588</v>
      </c>
      <c r="I691">
        <v>554</v>
      </c>
      <c r="J691">
        <v>1</v>
      </c>
      <c r="K691" t="s">
        <v>77</v>
      </c>
      <c r="L691">
        <v>33.590000000000003</v>
      </c>
      <c r="M691" t="s">
        <v>78</v>
      </c>
      <c r="N691">
        <v>0</v>
      </c>
      <c r="O691">
        <v>0</v>
      </c>
      <c r="P691" t="str">
        <f>VLOOKUP(A691,zamiana!A:B,2,0)</f>
        <v>ALSTOM SLZ</v>
      </c>
      <c r="Q691" t="e">
        <f>VLOOKUP(C691,wyjątki!C:R,16,0)</f>
        <v>#N/A</v>
      </c>
    </row>
    <row r="692" spans="1:17" hidden="1" x14ac:dyDescent="0.3">
      <c r="A692" t="s">
        <v>493</v>
      </c>
      <c r="B692" t="s">
        <v>942</v>
      </c>
      <c r="C692" t="s">
        <v>1185</v>
      </c>
      <c r="D692" s="2" t="s">
        <v>499</v>
      </c>
      <c r="E692" s="2">
        <v>44869</v>
      </c>
      <c r="F692" t="s">
        <v>2385</v>
      </c>
      <c r="H692">
        <v>2588</v>
      </c>
      <c r="I692">
        <v>391</v>
      </c>
      <c r="J692">
        <v>4</v>
      </c>
      <c r="K692" t="s">
        <v>77</v>
      </c>
      <c r="L692">
        <v>33.479999999999997</v>
      </c>
      <c r="M692" t="s">
        <v>78</v>
      </c>
      <c r="N692">
        <v>0</v>
      </c>
      <c r="O692">
        <v>0</v>
      </c>
      <c r="P692" t="str">
        <f>VLOOKUP(A692,zamiana!A:B,2,0)</f>
        <v>ALSTOM KTW</v>
      </c>
      <c r="Q692" t="e">
        <f>VLOOKUP(C692,wyjątki!C:R,16,0)</f>
        <v>#N/A</v>
      </c>
    </row>
    <row r="693" spans="1:17" hidden="1" x14ac:dyDescent="0.3">
      <c r="A693" t="s">
        <v>76</v>
      </c>
      <c r="B693" t="s">
        <v>942</v>
      </c>
      <c r="C693" t="s">
        <v>4216</v>
      </c>
      <c r="D693" s="2" t="s">
        <v>2264</v>
      </c>
      <c r="E693" s="2">
        <v>45106</v>
      </c>
      <c r="F693" t="s">
        <v>4217</v>
      </c>
      <c r="H693">
        <v>2588</v>
      </c>
      <c r="I693">
        <v>154</v>
      </c>
      <c r="J693">
        <v>1</v>
      </c>
      <c r="K693" t="s">
        <v>77</v>
      </c>
      <c r="L693">
        <v>33.450000000000003</v>
      </c>
      <c r="M693" t="s">
        <v>78</v>
      </c>
      <c r="N693">
        <v>0</v>
      </c>
      <c r="O693">
        <v>0</v>
      </c>
      <c r="P693" t="str">
        <f>VLOOKUP(A693,zamiana!A:B,2,0)</f>
        <v>ALSTOM BCN</v>
      </c>
      <c r="Q693" t="e">
        <f>VLOOKUP(C693,wyjątki!C:R,16,0)</f>
        <v>#N/A</v>
      </c>
    </row>
    <row r="694" spans="1:17" hidden="1" x14ac:dyDescent="0.3">
      <c r="A694" t="s">
        <v>543</v>
      </c>
      <c r="B694" t="s">
        <v>942</v>
      </c>
      <c r="C694" t="s">
        <v>551</v>
      </c>
      <c r="D694" s="2" t="s">
        <v>552</v>
      </c>
      <c r="E694" s="2">
        <v>44760</v>
      </c>
      <c r="F694" t="s">
        <v>553</v>
      </c>
      <c r="H694">
        <v>2588</v>
      </c>
      <c r="I694">
        <v>500</v>
      </c>
      <c r="J694">
        <v>3</v>
      </c>
      <c r="K694" t="s">
        <v>77</v>
      </c>
      <c r="L694">
        <v>33.450000000000003</v>
      </c>
      <c r="M694" t="s">
        <v>78</v>
      </c>
      <c r="N694">
        <v>0</v>
      </c>
      <c r="O694">
        <v>0</v>
      </c>
      <c r="P694" t="str">
        <f>VLOOKUP(A694,zamiana!A:B,2,0)</f>
        <v>ALSTOM (ex. BT) WRO</v>
      </c>
      <c r="Q694" t="e">
        <f>VLOOKUP(C694,wyjątki!C:R,16,0)</f>
        <v>#N/A</v>
      </c>
    </row>
    <row r="695" spans="1:17" hidden="1" x14ac:dyDescent="0.3">
      <c r="A695" t="s">
        <v>107</v>
      </c>
      <c r="B695" t="s">
        <v>942</v>
      </c>
      <c r="C695" t="s">
        <v>2196</v>
      </c>
      <c r="D695" s="2" t="s">
        <v>176</v>
      </c>
      <c r="E695" s="2">
        <v>44838</v>
      </c>
      <c r="F695" t="s">
        <v>2195</v>
      </c>
      <c r="H695">
        <v>2588</v>
      </c>
      <c r="I695">
        <v>422</v>
      </c>
      <c r="J695">
        <v>2</v>
      </c>
      <c r="K695" t="s">
        <v>77</v>
      </c>
      <c r="L695">
        <v>33.14</v>
      </c>
      <c r="M695" t="s">
        <v>78</v>
      </c>
      <c r="N695">
        <v>0</v>
      </c>
      <c r="O695">
        <v>0</v>
      </c>
      <c r="P695" t="str">
        <f>VLOOKUP(A695,zamiana!A:B,2,0)</f>
        <v>ALSTOM SLZ</v>
      </c>
      <c r="Q695" t="e">
        <f>VLOOKUP(C695,wyjątki!C:R,16,0)</f>
        <v>#N/A</v>
      </c>
    </row>
    <row r="696" spans="1:17" hidden="1" x14ac:dyDescent="0.3">
      <c r="A696" t="s">
        <v>576</v>
      </c>
      <c r="B696" t="s">
        <v>942</v>
      </c>
      <c r="C696" t="s">
        <v>1463</v>
      </c>
      <c r="D696" s="2" t="s">
        <v>1464</v>
      </c>
      <c r="E696" s="2">
        <v>44985</v>
      </c>
      <c r="F696" t="s">
        <v>2903</v>
      </c>
      <c r="H696">
        <v>2588</v>
      </c>
      <c r="I696">
        <v>275</v>
      </c>
      <c r="J696">
        <v>2</v>
      </c>
      <c r="K696" t="s">
        <v>77</v>
      </c>
      <c r="L696">
        <v>33.1</v>
      </c>
      <c r="M696" t="s">
        <v>78</v>
      </c>
      <c r="N696">
        <v>0</v>
      </c>
      <c r="O696">
        <v>0</v>
      </c>
      <c r="P696" t="str">
        <f>VLOOKUP(A696,zamiana!A:B,2,0)</f>
        <v>ALSTOM (ex. BT) WRO</v>
      </c>
      <c r="Q696" t="e">
        <f>VLOOKUP(C696,wyjątki!C:R,16,0)</f>
        <v>#N/A</v>
      </c>
    </row>
    <row r="697" spans="1:17" hidden="1" x14ac:dyDescent="0.3">
      <c r="A697" t="s">
        <v>576</v>
      </c>
      <c r="B697" t="s">
        <v>942</v>
      </c>
      <c r="C697" t="s">
        <v>2121</v>
      </c>
      <c r="D697" s="2" t="s">
        <v>2122</v>
      </c>
      <c r="E697" s="2">
        <v>44888</v>
      </c>
      <c r="F697" t="s">
        <v>2361</v>
      </c>
      <c r="H697">
        <v>2588</v>
      </c>
      <c r="I697">
        <v>372</v>
      </c>
      <c r="J697">
        <v>3</v>
      </c>
      <c r="K697" t="s">
        <v>77</v>
      </c>
      <c r="L697">
        <v>33.06</v>
      </c>
      <c r="M697" t="s">
        <v>78</v>
      </c>
      <c r="N697">
        <v>0</v>
      </c>
      <c r="O697">
        <v>0</v>
      </c>
      <c r="P697" t="str">
        <f>VLOOKUP(A697,zamiana!A:B,2,0)</f>
        <v>ALSTOM (ex. BT) WRO</v>
      </c>
      <c r="Q697" t="e">
        <f>VLOOKUP(C697,wyjątki!C:R,16,0)</f>
        <v>#N/A</v>
      </c>
    </row>
    <row r="698" spans="1:17" hidden="1" x14ac:dyDescent="0.3">
      <c r="A698" t="s">
        <v>107</v>
      </c>
      <c r="B698" t="s">
        <v>942</v>
      </c>
      <c r="C698" t="s">
        <v>297</v>
      </c>
      <c r="D698" s="2" t="s">
        <v>176</v>
      </c>
      <c r="E698" s="2">
        <v>44634</v>
      </c>
      <c r="F698" t="s">
        <v>298</v>
      </c>
      <c r="H698">
        <v>2588</v>
      </c>
      <c r="I698">
        <v>626</v>
      </c>
      <c r="J698">
        <v>1</v>
      </c>
      <c r="K698" t="s">
        <v>77</v>
      </c>
      <c r="L698">
        <v>33.06</v>
      </c>
      <c r="M698" t="s">
        <v>78</v>
      </c>
      <c r="N698">
        <v>0</v>
      </c>
      <c r="O698">
        <v>0</v>
      </c>
      <c r="P698" t="str">
        <f>VLOOKUP(A698,zamiana!A:B,2,0)</f>
        <v>ALSTOM SLZ</v>
      </c>
      <c r="Q698" t="e">
        <f>VLOOKUP(C698,wyjątki!C:R,16,0)</f>
        <v>#N/A</v>
      </c>
    </row>
    <row r="699" spans="1:17" hidden="1" x14ac:dyDescent="0.3">
      <c r="A699" t="s">
        <v>529</v>
      </c>
      <c r="B699" t="s">
        <v>942</v>
      </c>
      <c r="C699" t="s">
        <v>2143</v>
      </c>
      <c r="D699" s="2" t="s">
        <v>2143</v>
      </c>
      <c r="E699" s="2">
        <v>44974</v>
      </c>
      <c r="F699" t="s">
        <v>2905</v>
      </c>
      <c r="H699">
        <v>2588</v>
      </c>
      <c r="I699">
        <v>286</v>
      </c>
      <c r="J699">
        <v>2</v>
      </c>
      <c r="K699" t="s">
        <v>77</v>
      </c>
      <c r="L699">
        <v>32.72</v>
      </c>
      <c r="M699" t="s">
        <v>78</v>
      </c>
      <c r="N699">
        <v>0</v>
      </c>
      <c r="O699">
        <v>0</v>
      </c>
      <c r="P699" t="str">
        <f>VLOOKUP(A699,zamiana!A:B,2,0)</f>
        <v>ALSTOM (ex. BT) GOE</v>
      </c>
      <c r="Q699" t="e">
        <f>VLOOKUP(C699,wyjątki!C:R,16,0)</f>
        <v>#N/A</v>
      </c>
    </row>
    <row r="700" spans="1:17" hidden="1" x14ac:dyDescent="0.3">
      <c r="A700" t="s">
        <v>102</v>
      </c>
      <c r="B700" t="s">
        <v>942</v>
      </c>
      <c r="C700" t="s">
        <v>3525</v>
      </c>
      <c r="D700" s="2" t="s">
        <v>499</v>
      </c>
      <c r="E700" s="2">
        <v>45023</v>
      </c>
      <c r="F700" t="s">
        <v>3526</v>
      </c>
      <c r="H700">
        <v>2588</v>
      </c>
      <c r="I700">
        <v>237</v>
      </c>
      <c r="J700">
        <v>1</v>
      </c>
      <c r="K700" t="s">
        <v>77</v>
      </c>
      <c r="L700">
        <v>32.65</v>
      </c>
      <c r="M700" t="s">
        <v>78</v>
      </c>
      <c r="N700">
        <v>0</v>
      </c>
      <c r="O700">
        <v>0</v>
      </c>
      <c r="P700" t="str">
        <f>VLOOKUP(A700,zamiana!A:B,2,0)</f>
        <v>ALSTOM KTW</v>
      </c>
      <c r="Q700" t="e">
        <f>VLOOKUP(C700,wyjątki!C:R,16,0)</f>
        <v>#N/A</v>
      </c>
    </row>
    <row r="701" spans="1:17" hidden="1" x14ac:dyDescent="0.3">
      <c r="A701" t="s">
        <v>554</v>
      </c>
      <c r="B701" t="s">
        <v>942</v>
      </c>
      <c r="C701" t="s">
        <v>1459</v>
      </c>
      <c r="D701" s="2" t="s">
        <v>1460</v>
      </c>
      <c r="E701" s="2">
        <v>44956</v>
      </c>
      <c r="F701" t="s">
        <v>2767</v>
      </c>
      <c r="H701">
        <v>2588</v>
      </c>
      <c r="I701">
        <v>304</v>
      </c>
      <c r="J701">
        <v>2</v>
      </c>
      <c r="K701" t="s">
        <v>77</v>
      </c>
      <c r="L701">
        <v>32.56</v>
      </c>
      <c r="M701" t="s">
        <v>78</v>
      </c>
      <c r="N701">
        <v>0</v>
      </c>
      <c r="O701">
        <v>0</v>
      </c>
      <c r="P701" t="str">
        <f>VLOOKUP(A701,zamiana!A:B,2,0)</f>
        <v>ALSTOM (ex. BT) WRO</v>
      </c>
      <c r="Q701" t="e">
        <f>VLOOKUP(C701,wyjątki!C:R,16,0)</f>
        <v>#N/A</v>
      </c>
    </row>
    <row r="702" spans="1:17" hidden="1" x14ac:dyDescent="0.3">
      <c r="A702" t="s">
        <v>76</v>
      </c>
      <c r="B702" t="s">
        <v>942</v>
      </c>
      <c r="C702" t="s">
        <v>4216</v>
      </c>
      <c r="D702" s="2" t="s">
        <v>2264</v>
      </c>
      <c r="E702" s="2">
        <v>44650</v>
      </c>
      <c r="F702" t="s">
        <v>4218</v>
      </c>
      <c r="H702">
        <v>2588</v>
      </c>
      <c r="I702">
        <v>610</v>
      </c>
      <c r="J702">
        <v>1</v>
      </c>
      <c r="K702" t="s">
        <v>77</v>
      </c>
      <c r="L702">
        <v>32.4</v>
      </c>
      <c r="M702" t="s">
        <v>78</v>
      </c>
      <c r="N702">
        <v>0</v>
      </c>
      <c r="O702">
        <v>0</v>
      </c>
      <c r="P702" t="str">
        <f>VLOOKUP(A702,zamiana!A:B,2,0)</f>
        <v>ALSTOM BCN</v>
      </c>
      <c r="Q702" t="e">
        <f>VLOOKUP(C702,wyjątki!C:R,16,0)</f>
        <v>#N/A</v>
      </c>
    </row>
    <row r="703" spans="1:17" hidden="1" x14ac:dyDescent="0.3">
      <c r="A703" t="s">
        <v>1959</v>
      </c>
      <c r="B703" t="s">
        <v>942</v>
      </c>
      <c r="C703" t="s">
        <v>3017</v>
      </c>
      <c r="D703" s="2" t="s">
        <v>3018</v>
      </c>
      <c r="E703" s="2">
        <v>44973</v>
      </c>
      <c r="F703" t="s">
        <v>2935</v>
      </c>
      <c r="H703">
        <v>2588</v>
      </c>
      <c r="I703">
        <v>287</v>
      </c>
      <c r="J703">
        <v>1</v>
      </c>
      <c r="K703" t="s">
        <v>77</v>
      </c>
      <c r="L703">
        <v>32.340000000000003</v>
      </c>
      <c r="M703" t="s">
        <v>78</v>
      </c>
      <c r="N703">
        <v>0</v>
      </c>
      <c r="O703">
        <v>0</v>
      </c>
      <c r="P703" t="str">
        <f>VLOOKUP(A703,zamiana!A:B,2,0)</f>
        <v>ALSTOM KTW</v>
      </c>
      <c r="Q703" t="str">
        <f>VLOOKUP(C703,wyjątki!C:R,16,0)</f>
        <v>wyjatek SDE</v>
      </c>
    </row>
    <row r="704" spans="1:17" hidden="1" x14ac:dyDescent="0.3">
      <c r="A704" t="s">
        <v>529</v>
      </c>
      <c r="B704" t="s">
        <v>942</v>
      </c>
      <c r="C704">
        <v>500650637</v>
      </c>
      <c r="D704" s="2" t="s">
        <v>2170</v>
      </c>
      <c r="E704" s="2">
        <v>44841</v>
      </c>
      <c r="F704" t="s">
        <v>2171</v>
      </c>
      <c r="H704">
        <v>2588</v>
      </c>
      <c r="I704">
        <v>419</v>
      </c>
      <c r="J704">
        <v>1</v>
      </c>
      <c r="K704" t="s">
        <v>77</v>
      </c>
      <c r="L704">
        <v>32.159999999999997</v>
      </c>
      <c r="M704" t="s">
        <v>78</v>
      </c>
      <c r="N704">
        <v>0</v>
      </c>
      <c r="O704">
        <v>0</v>
      </c>
      <c r="P704" t="str">
        <f>VLOOKUP(A704,zamiana!A:B,2,0)</f>
        <v>ALSTOM (ex. BT) GOE</v>
      </c>
      <c r="Q704" t="e">
        <f>VLOOKUP(C704,wyjątki!C:R,16,0)</f>
        <v>#N/A</v>
      </c>
    </row>
    <row r="705" spans="1:17" hidden="1" x14ac:dyDescent="0.3">
      <c r="A705" t="s">
        <v>31</v>
      </c>
      <c r="B705" t="s">
        <v>942</v>
      </c>
      <c r="C705" t="s">
        <v>3273</v>
      </c>
      <c r="D705" s="2" t="s">
        <v>3274</v>
      </c>
      <c r="E705" s="2">
        <v>45006</v>
      </c>
      <c r="F705" t="s">
        <v>3275</v>
      </c>
      <c r="H705">
        <v>2588</v>
      </c>
      <c r="I705">
        <v>254</v>
      </c>
      <c r="J705">
        <v>3</v>
      </c>
      <c r="K705" t="s">
        <v>77</v>
      </c>
      <c r="L705">
        <v>31.98</v>
      </c>
      <c r="M705" t="s">
        <v>78</v>
      </c>
      <c r="N705">
        <v>0</v>
      </c>
      <c r="O705">
        <v>0</v>
      </c>
      <c r="P705" t="str">
        <f>VLOOKUP(A705,zamiana!A:B,2,0)</f>
        <v>HYDRAULIK BAUTEILE</v>
      </c>
      <c r="Q705" t="e">
        <f>VLOOKUP(C705,wyjątki!C:R,16,0)</f>
        <v>#N/A</v>
      </c>
    </row>
    <row r="706" spans="1:17" hidden="1" x14ac:dyDescent="0.3">
      <c r="A706" t="s">
        <v>580</v>
      </c>
      <c r="B706" t="s">
        <v>942</v>
      </c>
      <c r="C706" t="s">
        <v>586</v>
      </c>
      <c r="D706" s="2" t="s">
        <v>587</v>
      </c>
      <c r="E706" s="2">
        <v>44650</v>
      </c>
      <c r="F706" t="s">
        <v>589</v>
      </c>
      <c r="H706">
        <v>2588</v>
      </c>
      <c r="I706">
        <v>610</v>
      </c>
      <c r="J706">
        <v>6</v>
      </c>
      <c r="K706" t="s">
        <v>77</v>
      </c>
      <c r="L706">
        <v>31.98</v>
      </c>
      <c r="M706" t="s">
        <v>78</v>
      </c>
      <c r="N706">
        <v>0</v>
      </c>
      <c r="O706">
        <v>0</v>
      </c>
      <c r="P706" t="str">
        <f>VLOOKUP(A706,zamiana!A:B,2,0)</f>
        <v>ALSTOM (ex. BT) WRO</v>
      </c>
      <c r="Q706" t="e">
        <f>VLOOKUP(C706,wyjątki!C:R,16,0)</f>
        <v>#N/A</v>
      </c>
    </row>
    <row r="707" spans="1:17" hidden="1" x14ac:dyDescent="0.3">
      <c r="A707" t="s">
        <v>76</v>
      </c>
      <c r="B707" t="s">
        <v>942</v>
      </c>
      <c r="C707" t="s">
        <v>5171</v>
      </c>
      <c r="D707" s="2" t="s">
        <v>5172</v>
      </c>
      <c r="E707" s="2">
        <v>45044</v>
      </c>
      <c r="F707" t="s">
        <v>3551</v>
      </c>
      <c r="H707">
        <v>2588</v>
      </c>
      <c r="I707">
        <v>216</v>
      </c>
      <c r="J707">
        <v>2</v>
      </c>
      <c r="K707" t="s">
        <v>77</v>
      </c>
      <c r="L707">
        <v>31.9</v>
      </c>
      <c r="M707" t="s">
        <v>78</v>
      </c>
      <c r="N707">
        <v>0</v>
      </c>
      <c r="O707">
        <v>0</v>
      </c>
      <c r="P707" t="str">
        <f>VLOOKUP(A707,zamiana!A:B,2,0)</f>
        <v>ALSTOM BCN</v>
      </c>
      <c r="Q707" t="e">
        <f>VLOOKUP(C707,wyjątki!C:R,16,0)</f>
        <v>#N/A</v>
      </c>
    </row>
    <row r="708" spans="1:17" hidden="1" x14ac:dyDescent="0.3">
      <c r="A708" t="s">
        <v>31</v>
      </c>
      <c r="B708" t="s">
        <v>942</v>
      </c>
      <c r="C708" t="s">
        <v>706</v>
      </c>
      <c r="D708" s="2" t="s">
        <v>138</v>
      </c>
      <c r="E708" s="2">
        <v>44504</v>
      </c>
      <c r="F708" t="s">
        <v>707</v>
      </c>
      <c r="H708">
        <v>2588</v>
      </c>
      <c r="I708">
        <v>756</v>
      </c>
      <c r="J708">
        <v>2</v>
      </c>
      <c r="K708" t="s">
        <v>77</v>
      </c>
      <c r="L708">
        <v>31.62</v>
      </c>
      <c r="M708" t="s">
        <v>78</v>
      </c>
      <c r="N708">
        <v>0</v>
      </c>
      <c r="O708">
        <v>0</v>
      </c>
      <c r="P708" t="str">
        <f>VLOOKUP(A708,zamiana!A:B,2,0)</f>
        <v>HYDRAULIK BAUTEILE</v>
      </c>
      <c r="Q708" t="e">
        <f>VLOOKUP(C708,wyjątki!C:R,16,0)</f>
        <v>#N/A</v>
      </c>
    </row>
    <row r="709" spans="1:17" hidden="1" x14ac:dyDescent="0.3">
      <c r="A709" t="s">
        <v>554</v>
      </c>
      <c r="B709" t="s">
        <v>942</v>
      </c>
      <c r="C709" t="s">
        <v>2887</v>
      </c>
      <c r="D709" s="2" t="s">
        <v>2888</v>
      </c>
      <c r="E709" s="2">
        <v>44995</v>
      </c>
      <c r="F709" t="s">
        <v>3315</v>
      </c>
      <c r="H709">
        <v>2588</v>
      </c>
      <c r="I709">
        <v>265</v>
      </c>
      <c r="J709">
        <v>3</v>
      </c>
      <c r="K709" t="s">
        <v>77</v>
      </c>
      <c r="L709">
        <v>31.56</v>
      </c>
      <c r="M709" t="s">
        <v>78</v>
      </c>
      <c r="N709">
        <v>0</v>
      </c>
      <c r="O709">
        <v>0</v>
      </c>
      <c r="P709" t="str">
        <f>VLOOKUP(A709,zamiana!A:B,2,0)</f>
        <v>ALSTOM (ex. BT) WRO</v>
      </c>
      <c r="Q709" t="e">
        <f>VLOOKUP(C709,wyjątki!C:R,16,0)</f>
        <v>#N/A</v>
      </c>
    </row>
    <row r="710" spans="1:17" hidden="1" x14ac:dyDescent="0.3">
      <c r="A710" t="s">
        <v>576</v>
      </c>
      <c r="B710" t="s">
        <v>942</v>
      </c>
      <c r="C710" t="s">
        <v>2587</v>
      </c>
      <c r="D710" s="2" t="s">
        <v>2584</v>
      </c>
      <c r="E710" s="2">
        <v>44958</v>
      </c>
      <c r="F710" t="s">
        <v>2938</v>
      </c>
      <c r="H710">
        <v>2588</v>
      </c>
      <c r="I710">
        <v>302</v>
      </c>
      <c r="J710">
        <v>1</v>
      </c>
      <c r="K710" t="s">
        <v>77</v>
      </c>
      <c r="L710">
        <v>31.55</v>
      </c>
      <c r="M710" t="s">
        <v>78</v>
      </c>
      <c r="N710">
        <v>0</v>
      </c>
      <c r="O710">
        <v>0</v>
      </c>
      <c r="P710" t="str">
        <f>VLOOKUP(A710,zamiana!A:B,2,0)</f>
        <v>ALSTOM (ex. BT) WRO</v>
      </c>
      <c r="Q710" t="e">
        <f>VLOOKUP(C710,wyjątki!C:R,16,0)</f>
        <v>#N/A</v>
      </c>
    </row>
    <row r="711" spans="1:17" hidden="1" x14ac:dyDescent="0.3">
      <c r="A711" t="s">
        <v>76</v>
      </c>
      <c r="B711" t="s">
        <v>942</v>
      </c>
      <c r="C711" t="s">
        <v>5046</v>
      </c>
      <c r="D711" s="2" t="s">
        <v>2278</v>
      </c>
      <c r="E711" s="2">
        <v>45006</v>
      </c>
      <c r="F711" t="s">
        <v>3271</v>
      </c>
      <c r="H711">
        <v>2588</v>
      </c>
      <c r="I711">
        <v>254</v>
      </c>
      <c r="J711">
        <v>2</v>
      </c>
      <c r="K711" t="s">
        <v>77</v>
      </c>
      <c r="L711">
        <v>31.46</v>
      </c>
      <c r="M711" t="s">
        <v>78</v>
      </c>
      <c r="N711">
        <v>0</v>
      </c>
      <c r="O711">
        <v>0</v>
      </c>
      <c r="P711" t="str">
        <f>VLOOKUP(A711,zamiana!A:B,2,0)</f>
        <v>ALSTOM BCN</v>
      </c>
      <c r="Q711" t="e">
        <f>VLOOKUP(C711,wyjątki!C:R,16,0)</f>
        <v>#N/A</v>
      </c>
    </row>
    <row r="712" spans="1:17" hidden="1" x14ac:dyDescent="0.3">
      <c r="A712" t="s">
        <v>475</v>
      </c>
      <c r="B712" t="s">
        <v>942</v>
      </c>
      <c r="C712" t="s">
        <v>481</v>
      </c>
      <c r="D712" s="2" t="s">
        <v>482</v>
      </c>
      <c r="E712" s="2">
        <v>44731</v>
      </c>
      <c r="F712" t="s">
        <v>203</v>
      </c>
      <c r="H712">
        <v>2588</v>
      </c>
      <c r="I712">
        <v>529</v>
      </c>
      <c r="J712">
        <v>1</v>
      </c>
      <c r="K712" t="s">
        <v>77</v>
      </c>
      <c r="L712">
        <v>31.4</v>
      </c>
      <c r="M712" t="s">
        <v>78</v>
      </c>
      <c r="N712">
        <v>0</v>
      </c>
      <c r="O712">
        <v>0</v>
      </c>
      <c r="P712" t="str">
        <f>VLOOKUP(A712,zamiana!A:B,2,0)</f>
        <v>ALSTOM SLZ</v>
      </c>
      <c r="Q712" t="e">
        <f>VLOOKUP(C712,wyjątki!C:R,16,0)</f>
        <v>#N/A</v>
      </c>
    </row>
    <row r="713" spans="1:17" hidden="1" x14ac:dyDescent="0.3">
      <c r="A713" t="s">
        <v>611</v>
      </c>
      <c r="B713" t="s">
        <v>942</v>
      </c>
      <c r="C713">
        <v>10025896</v>
      </c>
      <c r="D713" s="2" t="s">
        <v>622</v>
      </c>
      <c r="E713" s="2">
        <v>44523</v>
      </c>
      <c r="F713" t="s">
        <v>623</v>
      </c>
      <c r="H713">
        <v>2588</v>
      </c>
      <c r="I713">
        <v>737</v>
      </c>
      <c r="J713">
        <v>3</v>
      </c>
      <c r="K713" t="s">
        <v>77</v>
      </c>
      <c r="L713">
        <v>31.32</v>
      </c>
      <c r="M713" t="s">
        <v>78</v>
      </c>
      <c r="N713">
        <v>0</v>
      </c>
      <c r="O713">
        <v>0</v>
      </c>
      <c r="P713" t="str">
        <f>VLOOKUP(A713,zamiana!A:B,2,0)</f>
        <v>INNE</v>
      </c>
      <c r="Q713" t="e">
        <f>VLOOKUP(C713,wyjątki!C:R,16,0)</f>
        <v>#N/A</v>
      </c>
    </row>
    <row r="714" spans="1:17" hidden="1" x14ac:dyDescent="0.3">
      <c r="A714" t="s">
        <v>2238</v>
      </c>
      <c r="B714" t="s">
        <v>942</v>
      </c>
      <c r="C714" t="s">
        <v>2256</v>
      </c>
      <c r="D714" s="2" t="s">
        <v>2100</v>
      </c>
      <c r="E714" s="2">
        <v>44984</v>
      </c>
      <c r="F714" t="s">
        <v>2927</v>
      </c>
      <c r="H714">
        <v>2588</v>
      </c>
      <c r="I714">
        <v>276</v>
      </c>
      <c r="J714">
        <v>3</v>
      </c>
      <c r="K714" t="s">
        <v>77</v>
      </c>
      <c r="L714">
        <v>30.78</v>
      </c>
      <c r="M714" t="s">
        <v>78</v>
      </c>
      <c r="N714">
        <v>0</v>
      </c>
      <c r="O714">
        <v>0</v>
      </c>
      <c r="P714" t="str">
        <f>VLOOKUP(A714,zamiana!A:B,2,0)</f>
        <v>ALSTOM SLZ</v>
      </c>
      <c r="Q714" t="e">
        <f>VLOOKUP(C714,wyjątki!C:R,16,0)</f>
        <v>#N/A</v>
      </c>
    </row>
    <row r="715" spans="1:17" hidden="1" x14ac:dyDescent="0.3">
      <c r="A715" t="s">
        <v>76</v>
      </c>
      <c r="B715" t="s">
        <v>942</v>
      </c>
      <c r="C715" t="s">
        <v>5174</v>
      </c>
      <c r="D715" s="2" t="s">
        <v>5175</v>
      </c>
      <c r="E715" s="2">
        <v>45044</v>
      </c>
      <c r="F715" t="s">
        <v>3551</v>
      </c>
      <c r="H715">
        <v>2588</v>
      </c>
      <c r="I715">
        <v>216</v>
      </c>
      <c r="J715">
        <v>2</v>
      </c>
      <c r="K715" t="s">
        <v>77</v>
      </c>
      <c r="L715">
        <v>30.68</v>
      </c>
      <c r="M715" t="s">
        <v>78</v>
      </c>
      <c r="N715">
        <v>0</v>
      </c>
      <c r="O715">
        <v>0</v>
      </c>
      <c r="P715" t="str">
        <f>VLOOKUP(A715,zamiana!A:B,2,0)</f>
        <v>ALSTOM BCN</v>
      </c>
      <c r="Q715" t="e">
        <f>VLOOKUP(C715,wyjątki!C:R,16,0)</f>
        <v>#N/A</v>
      </c>
    </row>
    <row r="716" spans="1:17" hidden="1" x14ac:dyDescent="0.3">
      <c r="A716" t="s">
        <v>852</v>
      </c>
      <c r="B716" t="s">
        <v>942</v>
      </c>
      <c r="C716" t="s">
        <v>2253</v>
      </c>
      <c r="D716" s="2" t="s">
        <v>2254</v>
      </c>
      <c r="E716" s="2">
        <v>44949</v>
      </c>
      <c r="F716" t="s">
        <v>2769</v>
      </c>
      <c r="H716">
        <v>2588</v>
      </c>
      <c r="I716">
        <v>311</v>
      </c>
      <c r="J716">
        <v>2</v>
      </c>
      <c r="K716" t="s">
        <v>77</v>
      </c>
      <c r="L716">
        <v>30.58</v>
      </c>
      <c r="M716" t="s">
        <v>78</v>
      </c>
      <c r="N716">
        <v>0</v>
      </c>
      <c r="O716">
        <v>0</v>
      </c>
      <c r="P716" t="str">
        <f>VLOOKUP(A716,zamiana!A:B,2,0)</f>
        <v>ALSTOM KTW</v>
      </c>
      <c r="Q716" t="e">
        <f>VLOOKUP(C716,wyjątki!C:R,16,0)</f>
        <v>#N/A</v>
      </c>
    </row>
    <row r="717" spans="1:17" hidden="1" x14ac:dyDescent="0.3">
      <c r="A717" t="s">
        <v>529</v>
      </c>
      <c r="B717" t="s">
        <v>942</v>
      </c>
      <c r="C717">
        <v>500205841</v>
      </c>
      <c r="D717" s="2" t="s">
        <v>7431</v>
      </c>
      <c r="E717" s="2">
        <v>45077</v>
      </c>
      <c r="F717" t="s">
        <v>3790</v>
      </c>
      <c r="H717">
        <v>2588</v>
      </c>
      <c r="I717">
        <v>183</v>
      </c>
      <c r="J717">
        <v>10</v>
      </c>
      <c r="K717" t="s">
        <v>77</v>
      </c>
      <c r="L717">
        <v>30.4</v>
      </c>
      <c r="M717" t="s">
        <v>78</v>
      </c>
      <c r="N717">
        <v>0</v>
      </c>
      <c r="O717">
        <v>0</v>
      </c>
      <c r="P717" t="str">
        <f>VLOOKUP(A717,zamiana!A:B,2,0)</f>
        <v>ALSTOM (ex. BT) GOE</v>
      </c>
      <c r="Q717" t="e">
        <f>VLOOKUP(C717,wyjątki!C:R,16,0)</f>
        <v>#N/A</v>
      </c>
    </row>
    <row r="718" spans="1:17" hidden="1" x14ac:dyDescent="0.3">
      <c r="A718" t="s">
        <v>107</v>
      </c>
      <c r="B718" t="s">
        <v>942</v>
      </c>
      <c r="C718" t="s">
        <v>2194</v>
      </c>
      <c r="D718" s="2" t="s">
        <v>176</v>
      </c>
      <c r="E718" s="2">
        <v>44838</v>
      </c>
      <c r="F718" t="s">
        <v>2195</v>
      </c>
      <c r="H718">
        <v>2588</v>
      </c>
      <c r="I718">
        <v>422</v>
      </c>
      <c r="J718">
        <v>1</v>
      </c>
      <c r="K718" t="s">
        <v>77</v>
      </c>
      <c r="L718">
        <v>30.32</v>
      </c>
      <c r="M718" t="s">
        <v>78</v>
      </c>
      <c r="N718">
        <v>0</v>
      </c>
      <c r="O718">
        <v>0</v>
      </c>
      <c r="P718" t="str">
        <f>VLOOKUP(A718,zamiana!A:B,2,0)</f>
        <v>ALSTOM SLZ</v>
      </c>
      <c r="Q718" t="e">
        <f>VLOOKUP(C718,wyjątki!C:R,16,0)</f>
        <v>#N/A</v>
      </c>
    </row>
    <row r="719" spans="1:17" hidden="1" x14ac:dyDescent="0.3">
      <c r="A719" t="s">
        <v>1959</v>
      </c>
      <c r="B719" t="s">
        <v>942</v>
      </c>
      <c r="C719" t="s">
        <v>3019</v>
      </c>
      <c r="D719" s="2" t="s">
        <v>3020</v>
      </c>
      <c r="E719" s="2">
        <v>44972</v>
      </c>
      <c r="F719" t="s">
        <v>2913</v>
      </c>
      <c r="H719">
        <v>2588</v>
      </c>
      <c r="I719">
        <v>288</v>
      </c>
      <c r="J719">
        <v>1</v>
      </c>
      <c r="K719" t="s">
        <v>77</v>
      </c>
      <c r="L719">
        <v>30.31</v>
      </c>
      <c r="M719" t="s">
        <v>78</v>
      </c>
      <c r="N719">
        <v>0</v>
      </c>
      <c r="O719">
        <v>0</v>
      </c>
      <c r="P719" t="str">
        <f>VLOOKUP(A719,zamiana!A:B,2,0)</f>
        <v>ALSTOM KTW</v>
      </c>
      <c r="Q719" t="str">
        <f>VLOOKUP(C719,wyjątki!C:R,16,0)</f>
        <v>wyjatek SDE</v>
      </c>
    </row>
    <row r="720" spans="1:17" x14ac:dyDescent="0.3">
      <c r="A720" t="s">
        <v>12</v>
      </c>
      <c r="B720" t="s">
        <v>942</v>
      </c>
      <c r="C720" t="s">
        <v>7121</v>
      </c>
      <c r="D720" s="2" t="s">
        <v>7122</v>
      </c>
      <c r="E720" s="2">
        <v>45154</v>
      </c>
      <c r="F720" t="s">
        <v>7432</v>
      </c>
      <c r="H720">
        <v>2588</v>
      </c>
      <c r="I720">
        <v>106</v>
      </c>
      <c r="J720">
        <v>3</v>
      </c>
      <c r="K720" t="s">
        <v>77</v>
      </c>
      <c r="L720">
        <v>30.27</v>
      </c>
      <c r="M720" t="s">
        <v>78</v>
      </c>
      <c r="N720">
        <v>0</v>
      </c>
      <c r="O720">
        <v>0</v>
      </c>
      <c r="P720" t="str">
        <f>VLOOKUP(A720,zamiana!A:B,2,0)</f>
        <v>ALSTOM LRH</v>
      </c>
      <c r="Q720" t="e">
        <f>VLOOKUP(C720,wyjątki!C:R,16,0)</f>
        <v>#N/A</v>
      </c>
    </row>
    <row r="721" spans="1:17" hidden="1" x14ac:dyDescent="0.3">
      <c r="A721" t="s">
        <v>107</v>
      </c>
      <c r="B721" t="s">
        <v>942</v>
      </c>
      <c r="C721" t="s">
        <v>295</v>
      </c>
      <c r="D721" s="2" t="s">
        <v>295</v>
      </c>
      <c r="E721" s="2">
        <v>44693</v>
      </c>
      <c r="F721" t="s">
        <v>296</v>
      </c>
      <c r="H721">
        <v>2588</v>
      </c>
      <c r="I721">
        <v>567</v>
      </c>
      <c r="J721">
        <v>3</v>
      </c>
      <c r="K721" t="s">
        <v>77</v>
      </c>
      <c r="L721">
        <v>30.18</v>
      </c>
      <c r="M721" t="s">
        <v>78</v>
      </c>
      <c r="N721">
        <v>0</v>
      </c>
      <c r="O721">
        <v>0</v>
      </c>
      <c r="P721" t="str">
        <f>VLOOKUP(A721,zamiana!A:B,2,0)</f>
        <v>ALSTOM SLZ</v>
      </c>
      <c r="Q721" t="e">
        <f>VLOOKUP(C721,wyjątki!C:R,16,0)</f>
        <v>#N/A</v>
      </c>
    </row>
    <row r="722" spans="1:17" hidden="1" x14ac:dyDescent="0.3">
      <c r="A722" t="s">
        <v>611</v>
      </c>
      <c r="B722" t="s">
        <v>942</v>
      </c>
      <c r="C722">
        <v>10025880</v>
      </c>
      <c r="D722" s="2" t="s">
        <v>620</v>
      </c>
      <c r="E722" s="2">
        <v>44539</v>
      </c>
      <c r="F722" t="s">
        <v>621</v>
      </c>
      <c r="H722">
        <v>2588</v>
      </c>
      <c r="I722">
        <v>721</v>
      </c>
      <c r="J722">
        <v>3</v>
      </c>
      <c r="K722" t="s">
        <v>77</v>
      </c>
      <c r="L722">
        <v>29.76</v>
      </c>
      <c r="M722" t="s">
        <v>78</v>
      </c>
      <c r="N722">
        <v>0</v>
      </c>
      <c r="O722">
        <v>0</v>
      </c>
      <c r="P722" t="str">
        <f>VLOOKUP(A722,zamiana!A:B,2,0)</f>
        <v>INNE</v>
      </c>
      <c r="Q722" t="e">
        <f>VLOOKUP(C722,wyjątki!C:R,16,0)</f>
        <v>#N/A</v>
      </c>
    </row>
    <row r="723" spans="1:17" hidden="1" x14ac:dyDescent="0.3">
      <c r="A723" t="s">
        <v>529</v>
      </c>
      <c r="B723" t="s">
        <v>942</v>
      </c>
      <c r="C723">
        <v>500463739</v>
      </c>
      <c r="D723" s="2" t="s">
        <v>4084</v>
      </c>
      <c r="E723" s="2">
        <v>45128</v>
      </c>
      <c r="F723" t="s">
        <v>7433</v>
      </c>
      <c r="H723">
        <v>2588</v>
      </c>
      <c r="I723">
        <v>132</v>
      </c>
      <c r="J723">
        <v>2</v>
      </c>
      <c r="K723" t="s">
        <v>77</v>
      </c>
      <c r="L723">
        <v>29.52</v>
      </c>
      <c r="M723" t="s">
        <v>78</v>
      </c>
      <c r="N723">
        <v>0</v>
      </c>
      <c r="O723">
        <v>0</v>
      </c>
      <c r="P723" t="str">
        <f>VLOOKUP(A723,zamiana!A:B,2,0)</f>
        <v>ALSTOM (ex. BT) GOE</v>
      </c>
      <c r="Q723" t="e">
        <f>VLOOKUP(C723,wyjątki!C:R,16,0)</f>
        <v>#N/A</v>
      </c>
    </row>
    <row r="724" spans="1:17" hidden="1" x14ac:dyDescent="0.3">
      <c r="A724" t="s">
        <v>1334</v>
      </c>
      <c r="B724" t="s">
        <v>942</v>
      </c>
      <c r="C724" t="s">
        <v>3501</v>
      </c>
      <c r="D724" s="2" t="s">
        <v>1333</v>
      </c>
      <c r="E724" s="2">
        <v>44902</v>
      </c>
      <c r="F724" t="s">
        <v>3527</v>
      </c>
      <c r="H724">
        <v>2588</v>
      </c>
      <c r="I724">
        <v>358</v>
      </c>
      <c r="J724">
        <v>1</v>
      </c>
      <c r="K724" t="s">
        <v>77</v>
      </c>
      <c r="L724">
        <v>29.45</v>
      </c>
      <c r="M724" t="s">
        <v>78</v>
      </c>
      <c r="N724">
        <v>0</v>
      </c>
      <c r="O724">
        <v>0</v>
      </c>
      <c r="P724" t="str">
        <f>VLOOKUP(A724,zamiana!A:B,2,0)</f>
        <v>ALSTOM REI</v>
      </c>
      <c r="Q724" t="e">
        <f>VLOOKUP(C724,wyjątki!C:R,16,0)</f>
        <v>#N/A</v>
      </c>
    </row>
    <row r="725" spans="1:17" hidden="1" x14ac:dyDescent="0.3">
      <c r="A725" t="s">
        <v>576</v>
      </c>
      <c r="B725" t="s">
        <v>942</v>
      </c>
      <c r="C725" t="s">
        <v>3528</v>
      </c>
      <c r="D725" s="2" t="s">
        <v>1097</v>
      </c>
      <c r="E725" s="2">
        <v>45029</v>
      </c>
      <c r="F725" t="s">
        <v>3482</v>
      </c>
      <c r="H725">
        <v>2588</v>
      </c>
      <c r="I725">
        <v>231</v>
      </c>
      <c r="J725">
        <v>1</v>
      </c>
      <c r="K725" t="s">
        <v>77</v>
      </c>
      <c r="L725">
        <v>29.24</v>
      </c>
      <c r="M725" t="s">
        <v>78</v>
      </c>
      <c r="N725">
        <v>0</v>
      </c>
      <c r="O725">
        <v>0</v>
      </c>
      <c r="P725" t="str">
        <f>VLOOKUP(A725,zamiana!A:B,2,0)</f>
        <v>ALSTOM (ex. BT) WRO</v>
      </c>
      <c r="Q725" t="e">
        <f>VLOOKUP(C725,wyjątki!C:R,16,0)</f>
        <v>#N/A</v>
      </c>
    </row>
    <row r="726" spans="1:17" hidden="1" x14ac:dyDescent="0.3">
      <c r="A726" t="s">
        <v>554</v>
      </c>
      <c r="B726" t="s">
        <v>942</v>
      </c>
      <c r="C726" t="s">
        <v>2615</v>
      </c>
      <c r="D726" s="2" t="s">
        <v>2615</v>
      </c>
      <c r="E726" s="2">
        <v>44941</v>
      </c>
      <c r="F726" t="s">
        <v>2770</v>
      </c>
      <c r="H726">
        <v>2588</v>
      </c>
      <c r="I726">
        <v>319</v>
      </c>
      <c r="J726">
        <v>5</v>
      </c>
      <c r="K726" t="s">
        <v>77</v>
      </c>
      <c r="L726">
        <v>29.1</v>
      </c>
      <c r="M726" t="s">
        <v>78</v>
      </c>
      <c r="N726">
        <v>0</v>
      </c>
      <c r="O726">
        <v>0</v>
      </c>
      <c r="P726" t="str">
        <f>VLOOKUP(A726,zamiana!A:B,2,0)</f>
        <v>ALSTOM (ex. BT) WRO</v>
      </c>
      <c r="Q726" t="e">
        <f>VLOOKUP(C726,wyjątki!C:R,16,0)</f>
        <v>#N/A</v>
      </c>
    </row>
    <row r="727" spans="1:17" hidden="1" x14ac:dyDescent="0.3">
      <c r="A727" t="s">
        <v>30</v>
      </c>
      <c r="B727" t="s">
        <v>942</v>
      </c>
      <c r="C727" t="s">
        <v>4200</v>
      </c>
      <c r="D727" s="2" t="s">
        <v>79</v>
      </c>
      <c r="E727" s="2">
        <v>45020</v>
      </c>
      <c r="F727" t="s">
        <v>4165</v>
      </c>
      <c r="H727">
        <v>2588</v>
      </c>
      <c r="I727">
        <v>240</v>
      </c>
      <c r="J727">
        <v>2</v>
      </c>
      <c r="K727" t="s">
        <v>77</v>
      </c>
      <c r="L727">
        <v>29</v>
      </c>
      <c r="M727" t="s">
        <v>78</v>
      </c>
      <c r="N727">
        <v>0</v>
      </c>
      <c r="O727">
        <v>0</v>
      </c>
      <c r="P727" t="str">
        <f>VLOOKUP(A727,zamiana!A:B,2,0)</f>
        <v>ALSTOM VPF</v>
      </c>
      <c r="Q727" t="str">
        <f>VLOOKUP(C727,wyjątki!C:R,16,0)</f>
        <v>wyjątek ABA</v>
      </c>
    </row>
    <row r="728" spans="1:17" hidden="1" x14ac:dyDescent="0.3">
      <c r="A728" t="s">
        <v>469</v>
      </c>
      <c r="B728" t="s">
        <v>942</v>
      </c>
      <c r="C728" t="s">
        <v>470</v>
      </c>
      <c r="D728" s="2" t="s">
        <v>87</v>
      </c>
      <c r="E728" s="2">
        <v>44391</v>
      </c>
      <c r="F728" t="s">
        <v>471</v>
      </c>
      <c r="H728">
        <v>2588</v>
      </c>
      <c r="I728">
        <v>869</v>
      </c>
      <c r="J728">
        <v>1</v>
      </c>
      <c r="K728" t="s">
        <v>77</v>
      </c>
      <c r="L728">
        <v>28.85</v>
      </c>
      <c r="M728" t="s">
        <v>78</v>
      </c>
      <c r="N728">
        <v>0</v>
      </c>
      <c r="O728">
        <v>0</v>
      </c>
      <c r="P728" t="str">
        <f>VLOOKUP(A728,zamiana!A:B,2,0)</f>
        <v>ALSTOM SLZ</v>
      </c>
      <c r="Q728" t="e">
        <f>VLOOKUP(C728,wyjątki!C:R,16,0)</f>
        <v>#N/A</v>
      </c>
    </row>
    <row r="729" spans="1:17" hidden="1" x14ac:dyDescent="0.3">
      <c r="A729" t="s">
        <v>529</v>
      </c>
      <c r="B729" t="s">
        <v>942</v>
      </c>
      <c r="C729">
        <v>500652709</v>
      </c>
      <c r="D729" s="2" t="s">
        <v>1090</v>
      </c>
      <c r="E729" s="2">
        <v>45111</v>
      </c>
      <c r="F729" t="s">
        <v>5176</v>
      </c>
      <c r="H729">
        <v>2588</v>
      </c>
      <c r="I729">
        <v>149</v>
      </c>
      <c r="J729">
        <v>18</v>
      </c>
      <c r="K729" t="s">
        <v>77</v>
      </c>
      <c r="L729">
        <v>28.8</v>
      </c>
      <c r="M729" t="s">
        <v>78</v>
      </c>
      <c r="N729">
        <v>0</v>
      </c>
      <c r="O729">
        <v>0</v>
      </c>
      <c r="P729" t="str">
        <f>VLOOKUP(A729,zamiana!A:B,2,0)</f>
        <v>ALSTOM (ex. BT) GOE</v>
      </c>
      <c r="Q729" t="e">
        <f>VLOOKUP(C729,wyjątki!C:R,16,0)</f>
        <v>#N/A</v>
      </c>
    </row>
    <row r="730" spans="1:17" hidden="1" x14ac:dyDescent="0.3">
      <c r="A730" t="s">
        <v>576</v>
      </c>
      <c r="B730" t="s">
        <v>942</v>
      </c>
      <c r="C730" t="s">
        <v>1284</v>
      </c>
      <c r="D730" s="2" t="s">
        <v>1285</v>
      </c>
      <c r="E730" s="2">
        <v>44973</v>
      </c>
      <c r="F730" t="s">
        <v>2942</v>
      </c>
      <c r="H730">
        <v>2588</v>
      </c>
      <c r="I730">
        <v>287</v>
      </c>
      <c r="J730">
        <v>3</v>
      </c>
      <c r="K730" t="s">
        <v>77</v>
      </c>
      <c r="L730">
        <v>28.8</v>
      </c>
      <c r="M730" t="s">
        <v>78</v>
      </c>
      <c r="N730">
        <v>0</v>
      </c>
      <c r="O730">
        <v>0</v>
      </c>
      <c r="P730" t="str">
        <f>VLOOKUP(A730,zamiana!A:B,2,0)</f>
        <v>ALSTOM (ex. BT) WRO</v>
      </c>
      <c r="Q730" t="e">
        <f>VLOOKUP(C730,wyjątki!C:R,16,0)</f>
        <v>#N/A</v>
      </c>
    </row>
    <row r="731" spans="1:17" hidden="1" x14ac:dyDescent="0.3">
      <c r="A731" t="s">
        <v>107</v>
      </c>
      <c r="B731" t="s">
        <v>942</v>
      </c>
      <c r="C731" t="s">
        <v>2192</v>
      </c>
      <c r="D731" s="2" t="s">
        <v>2192</v>
      </c>
      <c r="E731" s="2">
        <v>44838</v>
      </c>
      <c r="F731" t="s">
        <v>2193</v>
      </c>
      <c r="H731">
        <v>2588</v>
      </c>
      <c r="I731">
        <v>422</v>
      </c>
      <c r="J731">
        <v>1</v>
      </c>
      <c r="K731" t="s">
        <v>77</v>
      </c>
      <c r="L731">
        <v>28.58</v>
      </c>
      <c r="M731" t="s">
        <v>78</v>
      </c>
      <c r="N731">
        <v>0</v>
      </c>
      <c r="O731">
        <v>0</v>
      </c>
      <c r="P731" t="str">
        <f>VLOOKUP(A731,zamiana!A:B,2,0)</f>
        <v>ALSTOM SLZ</v>
      </c>
      <c r="Q731" t="e">
        <f>VLOOKUP(C731,wyjątki!C:R,16,0)</f>
        <v>#N/A</v>
      </c>
    </row>
    <row r="732" spans="1:17" hidden="1" x14ac:dyDescent="0.3">
      <c r="A732" t="s">
        <v>76</v>
      </c>
      <c r="B732" t="s">
        <v>942</v>
      </c>
      <c r="C732" t="s">
        <v>5177</v>
      </c>
      <c r="D732" s="2" t="s">
        <v>5178</v>
      </c>
      <c r="E732" s="2">
        <v>44469</v>
      </c>
      <c r="F732" t="s">
        <v>5179</v>
      </c>
      <c r="H732">
        <v>2588</v>
      </c>
      <c r="I732">
        <v>791</v>
      </c>
      <c r="J732">
        <v>1</v>
      </c>
      <c r="K732" t="s">
        <v>77</v>
      </c>
      <c r="L732">
        <v>28.53</v>
      </c>
      <c r="M732" t="s">
        <v>78</v>
      </c>
      <c r="N732">
        <v>0</v>
      </c>
      <c r="O732">
        <v>0</v>
      </c>
      <c r="P732" t="str">
        <f>VLOOKUP(A732,zamiana!A:B,2,0)</f>
        <v>ALSTOM BCN</v>
      </c>
      <c r="Q732" t="e">
        <f>VLOOKUP(C732,wyjątki!C:R,16,0)</f>
        <v>#N/A</v>
      </c>
    </row>
    <row r="733" spans="1:17" hidden="1" x14ac:dyDescent="0.3">
      <c r="A733" t="s">
        <v>31</v>
      </c>
      <c r="B733" t="s">
        <v>942</v>
      </c>
      <c r="C733" t="s">
        <v>2320</v>
      </c>
      <c r="D733" s="2" t="s">
        <v>2321</v>
      </c>
      <c r="E733" s="2">
        <v>44970</v>
      </c>
      <c r="F733" t="s">
        <v>2989</v>
      </c>
      <c r="H733">
        <v>2588</v>
      </c>
      <c r="I733">
        <v>290</v>
      </c>
      <c r="J733">
        <v>2</v>
      </c>
      <c r="K733" t="s">
        <v>77</v>
      </c>
      <c r="L733">
        <v>28.48</v>
      </c>
      <c r="M733" t="s">
        <v>78</v>
      </c>
      <c r="N733">
        <v>0</v>
      </c>
      <c r="O733">
        <v>0</v>
      </c>
      <c r="P733" t="str">
        <f>VLOOKUP(A733,zamiana!A:B,2,0)</f>
        <v>HYDRAULIK BAUTEILE</v>
      </c>
      <c r="Q733" t="e">
        <f>VLOOKUP(C733,wyjątki!C:R,16,0)</f>
        <v>#N/A</v>
      </c>
    </row>
    <row r="734" spans="1:17" hidden="1" x14ac:dyDescent="0.3">
      <c r="A734" t="s">
        <v>2238</v>
      </c>
      <c r="B734" t="s">
        <v>942</v>
      </c>
      <c r="C734" t="s">
        <v>3226</v>
      </c>
      <c r="D734" s="2" t="s">
        <v>2100</v>
      </c>
      <c r="E734" s="2">
        <v>45041</v>
      </c>
      <c r="F734" t="s">
        <v>3529</v>
      </c>
      <c r="H734">
        <v>2588</v>
      </c>
      <c r="I734">
        <v>219</v>
      </c>
      <c r="J734">
        <v>2</v>
      </c>
      <c r="K734" t="s">
        <v>77</v>
      </c>
      <c r="L734">
        <v>28.36</v>
      </c>
      <c r="M734" t="s">
        <v>78</v>
      </c>
      <c r="N734">
        <v>0</v>
      </c>
      <c r="O734">
        <v>0</v>
      </c>
      <c r="P734" t="str">
        <f>VLOOKUP(A734,zamiana!A:B,2,0)</f>
        <v>ALSTOM SLZ</v>
      </c>
      <c r="Q734" t="e">
        <f>VLOOKUP(C734,wyjątki!C:R,16,0)</f>
        <v>#N/A</v>
      </c>
    </row>
    <row r="735" spans="1:17" hidden="1" x14ac:dyDescent="0.3">
      <c r="A735" t="s">
        <v>107</v>
      </c>
      <c r="B735" t="s">
        <v>942</v>
      </c>
      <c r="C735" t="s">
        <v>294</v>
      </c>
      <c r="D735" s="2" t="s">
        <v>176</v>
      </c>
      <c r="E735" s="2">
        <v>44830</v>
      </c>
      <c r="F735" t="s">
        <v>287</v>
      </c>
      <c r="H735">
        <v>2588</v>
      </c>
      <c r="I735">
        <v>430</v>
      </c>
      <c r="J735">
        <v>2</v>
      </c>
      <c r="K735" t="s">
        <v>77</v>
      </c>
      <c r="L735">
        <v>28.36</v>
      </c>
      <c r="M735" t="s">
        <v>78</v>
      </c>
      <c r="N735">
        <v>0</v>
      </c>
      <c r="O735">
        <v>0</v>
      </c>
      <c r="P735" t="str">
        <f>VLOOKUP(A735,zamiana!A:B,2,0)</f>
        <v>ALSTOM SLZ</v>
      </c>
      <c r="Q735" t="e">
        <f>VLOOKUP(C735,wyjątki!C:R,16,0)</f>
        <v>#N/A</v>
      </c>
    </row>
    <row r="736" spans="1:17" hidden="1" x14ac:dyDescent="0.3">
      <c r="A736" t="s">
        <v>107</v>
      </c>
      <c r="B736" t="s">
        <v>942</v>
      </c>
      <c r="C736" t="s">
        <v>292</v>
      </c>
      <c r="D736" s="2" t="s">
        <v>293</v>
      </c>
      <c r="E736" s="2">
        <v>44630</v>
      </c>
      <c r="F736" t="s">
        <v>250</v>
      </c>
      <c r="H736">
        <v>2588</v>
      </c>
      <c r="I736">
        <v>630</v>
      </c>
      <c r="J736">
        <v>5</v>
      </c>
      <c r="K736" t="s">
        <v>77</v>
      </c>
      <c r="L736">
        <v>28.35</v>
      </c>
      <c r="M736" t="s">
        <v>78</v>
      </c>
      <c r="N736">
        <v>0</v>
      </c>
      <c r="O736">
        <v>0</v>
      </c>
      <c r="P736" t="str">
        <f>VLOOKUP(A736,zamiana!A:B,2,0)</f>
        <v>ALSTOM SLZ</v>
      </c>
      <c r="Q736" t="e">
        <f>VLOOKUP(C736,wyjątki!C:R,16,0)</f>
        <v>#N/A</v>
      </c>
    </row>
    <row r="737" spans="1:17" hidden="1" x14ac:dyDescent="0.3">
      <c r="A737" t="s">
        <v>543</v>
      </c>
      <c r="B737" t="s">
        <v>942</v>
      </c>
      <c r="C737" t="s">
        <v>2836</v>
      </c>
      <c r="D737" s="2" t="s">
        <v>2837</v>
      </c>
      <c r="E737" s="2">
        <v>45091</v>
      </c>
      <c r="F737" t="s">
        <v>4219</v>
      </c>
      <c r="H737">
        <v>2588</v>
      </c>
      <c r="I737">
        <v>169</v>
      </c>
      <c r="J737">
        <v>1</v>
      </c>
      <c r="K737" t="s">
        <v>77</v>
      </c>
      <c r="L737">
        <v>28.28</v>
      </c>
      <c r="M737" t="s">
        <v>78</v>
      </c>
      <c r="N737">
        <v>0</v>
      </c>
      <c r="O737">
        <v>0</v>
      </c>
      <c r="P737" t="str">
        <f>VLOOKUP(A737,zamiana!A:B,2,0)</f>
        <v>ALSTOM (ex. BT) WRO</v>
      </c>
      <c r="Q737" t="e">
        <f>VLOOKUP(C737,wyjątki!C:R,16,0)</f>
        <v>#N/A</v>
      </c>
    </row>
    <row r="738" spans="1:17" hidden="1" x14ac:dyDescent="0.3">
      <c r="A738" t="s">
        <v>554</v>
      </c>
      <c r="B738" t="s">
        <v>942</v>
      </c>
      <c r="C738" t="s">
        <v>2624</v>
      </c>
      <c r="D738" s="2" t="s">
        <v>957</v>
      </c>
      <c r="E738" s="2">
        <v>44935</v>
      </c>
      <c r="F738" t="s">
        <v>2771</v>
      </c>
      <c r="H738">
        <v>2588</v>
      </c>
      <c r="I738">
        <v>325</v>
      </c>
      <c r="J738">
        <v>1</v>
      </c>
      <c r="K738" t="s">
        <v>77</v>
      </c>
      <c r="L738">
        <v>28.14</v>
      </c>
      <c r="M738" t="s">
        <v>78</v>
      </c>
      <c r="N738">
        <v>0</v>
      </c>
      <c r="O738">
        <v>0</v>
      </c>
      <c r="P738" t="str">
        <f>VLOOKUP(A738,zamiana!A:B,2,0)</f>
        <v>ALSTOM (ex. BT) WRO</v>
      </c>
      <c r="Q738" t="e">
        <f>VLOOKUP(C738,wyjątki!C:R,16,0)</f>
        <v>#N/A</v>
      </c>
    </row>
    <row r="739" spans="1:17" hidden="1" x14ac:dyDescent="0.3">
      <c r="A739" t="s">
        <v>576</v>
      </c>
      <c r="B739" t="s">
        <v>942</v>
      </c>
      <c r="C739" t="s">
        <v>1624</v>
      </c>
      <c r="D739" s="2" t="s">
        <v>1625</v>
      </c>
      <c r="E739" s="2">
        <v>44988</v>
      </c>
      <c r="F739" t="s">
        <v>3344</v>
      </c>
      <c r="H739">
        <v>2588</v>
      </c>
      <c r="I739">
        <v>272</v>
      </c>
      <c r="J739">
        <v>1</v>
      </c>
      <c r="K739" t="s">
        <v>77</v>
      </c>
      <c r="L739">
        <v>27.94</v>
      </c>
      <c r="M739" t="s">
        <v>78</v>
      </c>
      <c r="N739">
        <v>0</v>
      </c>
      <c r="O739">
        <v>0</v>
      </c>
      <c r="P739" t="str">
        <f>VLOOKUP(A739,zamiana!A:B,2,0)</f>
        <v>ALSTOM (ex. BT) WRO</v>
      </c>
      <c r="Q739" t="e">
        <f>VLOOKUP(C739,wyjątki!C:R,16,0)</f>
        <v>#N/A</v>
      </c>
    </row>
    <row r="740" spans="1:17" hidden="1" x14ac:dyDescent="0.3">
      <c r="A740" t="s">
        <v>576</v>
      </c>
      <c r="B740" t="s">
        <v>942</v>
      </c>
      <c r="C740" t="s">
        <v>1624</v>
      </c>
      <c r="D740" s="2" t="s">
        <v>1625</v>
      </c>
      <c r="E740" s="2">
        <v>44985</v>
      </c>
      <c r="F740" t="s">
        <v>3021</v>
      </c>
      <c r="H740">
        <v>2588</v>
      </c>
      <c r="I740">
        <v>275</v>
      </c>
      <c r="J740">
        <v>1</v>
      </c>
      <c r="K740" t="s">
        <v>77</v>
      </c>
      <c r="L740">
        <v>27.94</v>
      </c>
      <c r="M740" t="s">
        <v>78</v>
      </c>
      <c r="N740">
        <v>0</v>
      </c>
      <c r="O740">
        <v>0</v>
      </c>
      <c r="P740" t="str">
        <f>VLOOKUP(A740,zamiana!A:B,2,0)</f>
        <v>ALSTOM (ex. BT) WRO</v>
      </c>
      <c r="Q740" t="e">
        <f>VLOOKUP(C740,wyjątki!C:R,16,0)</f>
        <v>#N/A</v>
      </c>
    </row>
    <row r="741" spans="1:17" hidden="1" x14ac:dyDescent="0.3">
      <c r="A741" t="s">
        <v>107</v>
      </c>
      <c r="B741" t="s">
        <v>942</v>
      </c>
      <c r="C741" t="s">
        <v>291</v>
      </c>
      <c r="D741" s="2" t="s">
        <v>87</v>
      </c>
      <c r="E741" s="2">
        <v>44731</v>
      </c>
      <c r="F741" t="s">
        <v>226</v>
      </c>
      <c r="H741">
        <v>2588</v>
      </c>
      <c r="I741">
        <v>529</v>
      </c>
      <c r="J741">
        <v>1</v>
      </c>
      <c r="K741" t="s">
        <v>77</v>
      </c>
      <c r="L741">
        <v>27.83</v>
      </c>
      <c r="M741" t="s">
        <v>78</v>
      </c>
      <c r="N741">
        <v>0</v>
      </c>
      <c r="O741">
        <v>0</v>
      </c>
      <c r="P741" t="str">
        <f>VLOOKUP(A741,zamiana!A:B,2,0)</f>
        <v>ALSTOM SLZ</v>
      </c>
      <c r="Q741" t="e">
        <f>VLOOKUP(C741,wyjątki!C:R,16,0)</f>
        <v>#N/A</v>
      </c>
    </row>
    <row r="742" spans="1:17" hidden="1" x14ac:dyDescent="0.3">
      <c r="A742" t="s">
        <v>107</v>
      </c>
      <c r="B742" t="s">
        <v>942</v>
      </c>
      <c r="C742" t="s">
        <v>2389</v>
      </c>
      <c r="D742" s="2" t="s">
        <v>2390</v>
      </c>
      <c r="E742" s="2">
        <v>44988</v>
      </c>
      <c r="F742" t="s">
        <v>3345</v>
      </c>
      <c r="H742">
        <v>2588</v>
      </c>
      <c r="I742">
        <v>272</v>
      </c>
      <c r="J742">
        <v>2</v>
      </c>
      <c r="K742" t="s">
        <v>77</v>
      </c>
      <c r="L742">
        <v>27.74</v>
      </c>
      <c r="M742" t="s">
        <v>78</v>
      </c>
      <c r="N742">
        <v>0</v>
      </c>
      <c r="O742">
        <v>0</v>
      </c>
      <c r="P742" t="str">
        <f>VLOOKUP(A742,zamiana!A:B,2,0)</f>
        <v>ALSTOM SLZ</v>
      </c>
      <c r="Q742" t="e">
        <f>VLOOKUP(C742,wyjątki!C:R,16,0)</f>
        <v>#N/A</v>
      </c>
    </row>
    <row r="743" spans="1:17" hidden="1" x14ac:dyDescent="0.3">
      <c r="A743" t="s">
        <v>107</v>
      </c>
      <c r="B743" t="s">
        <v>942</v>
      </c>
      <c r="C743" t="s">
        <v>289</v>
      </c>
      <c r="D743" s="2" t="s">
        <v>184</v>
      </c>
      <c r="E743" s="2">
        <v>44806</v>
      </c>
      <c r="F743" t="s">
        <v>290</v>
      </c>
      <c r="H743">
        <v>2588</v>
      </c>
      <c r="I743">
        <v>454</v>
      </c>
      <c r="J743">
        <v>2</v>
      </c>
      <c r="K743" t="s">
        <v>77</v>
      </c>
      <c r="L743">
        <v>27.72</v>
      </c>
      <c r="M743" t="s">
        <v>78</v>
      </c>
      <c r="N743">
        <v>0</v>
      </c>
      <c r="O743">
        <v>0</v>
      </c>
      <c r="P743" t="str">
        <f>VLOOKUP(A743,zamiana!A:B,2,0)</f>
        <v>ALSTOM SLZ</v>
      </c>
      <c r="Q743" t="e">
        <f>VLOOKUP(C743,wyjątki!C:R,16,0)</f>
        <v>#N/A</v>
      </c>
    </row>
    <row r="744" spans="1:17" hidden="1" x14ac:dyDescent="0.3">
      <c r="A744" t="s">
        <v>39</v>
      </c>
      <c r="B744" t="s">
        <v>942</v>
      </c>
      <c r="C744">
        <v>12486393</v>
      </c>
      <c r="D744" s="2" t="s">
        <v>4079</v>
      </c>
      <c r="E744" s="2">
        <v>45126</v>
      </c>
      <c r="F744" t="s">
        <v>5181</v>
      </c>
      <c r="H744">
        <v>2588</v>
      </c>
      <c r="I744">
        <v>134</v>
      </c>
      <c r="J744">
        <v>2</v>
      </c>
      <c r="K744" t="s">
        <v>77</v>
      </c>
      <c r="L744">
        <v>27.58</v>
      </c>
      <c r="M744" t="s">
        <v>78</v>
      </c>
      <c r="N744">
        <v>0</v>
      </c>
      <c r="O744">
        <v>0</v>
      </c>
      <c r="P744" t="str">
        <f>VLOOKUP(A744,zamiana!A:B,2,0)</f>
        <v>STADLER PANKOW</v>
      </c>
      <c r="Q744" t="e">
        <f>VLOOKUP(C744,wyjątki!C:R,16,0)</f>
        <v>#N/A</v>
      </c>
    </row>
    <row r="745" spans="1:17" hidden="1" x14ac:dyDescent="0.3">
      <c r="A745" t="s">
        <v>31</v>
      </c>
      <c r="B745" t="s">
        <v>942</v>
      </c>
      <c r="C745" t="s">
        <v>2772</v>
      </c>
      <c r="D745" s="2" t="s">
        <v>2773</v>
      </c>
      <c r="E745" s="2">
        <v>44934</v>
      </c>
      <c r="F745" t="s">
        <v>2715</v>
      </c>
      <c r="H745">
        <v>2588</v>
      </c>
      <c r="I745">
        <v>326</v>
      </c>
      <c r="J745">
        <v>3</v>
      </c>
      <c r="K745" t="s">
        <v>77</v>
      </c>
      <c r="L745">
        <v>27.57</v>
      </c>
      <c r="M745" t="s">
        <v>78</v>
      </c>
      <c r="N745">
        <v>0</v>
      </c>
      <c r="O745">
        <v>0</v>
      </c>
      <c r="P745" t="str">
        <f>VLOOKUP(A745,zamiana!A:B,2,0)</f>
        <v>HYDRAULIK BAUTEILE</v>
      </c>
      <c r="Q745" t="e">
        <f>VLOOKUP(C745,wyjątki!C:R,16,0)</f>
        <v>#N/A</v>
      </c>
    </row>
    <row r="746" spans="1:17" hidden="1" x14ac:dyDescent="0.3">
      <c r="A746" t="s">
        <v>31</v>
      </c>
      <c r="B746" t="s">
        <v>942</v>
      </c>
      <c r="C746" t="s">
        <v>691</v>
      </c>
      <c r="D746" s="2" t="s">
        <v>692</v>
      </c>
      <c r="E746" s="2">
        <v>44831</v>
      </c>
      <c r="F746" t="s">
        <v>724</v>
      </c>
      <c r="H746">
        <v>2588</v>
      </c>
      <c r="I746">
        <v>429</v>
      </c>
      <c r="J746">
        <v>1</v>
      </c>
      <c r="K746" t="s">
        <v>77</v>
      </c>
      <c r="L746">
        <v>27.53</v>
      </c>
      <c r="M746" t="s">
        <v>78</v>
      </c>
      <c r="N746">
        <v>0</v>
      </c>
      <c r="O746">
        <v>0</v>
      </c>
      <c r="P746" t="str">
        <f>VLOOKUP(A746,zamiana!A:B,2,0)</f>
        <v>HYDRAULIK BAUTEILE</v>
      </c>
      <c r="Q746" t="e">
        <f>VLOOKUP(C746,wyjątki!C:R,16,0)</f>
        <v>#N/A</v>
      </c>
    </row>
    <row r="747" spans="1:17" hidden="1" x14ac:dyDescent="0.3">
      <c r="A747" t="s">
        <v>107</v>
      </c>
      <c r="B747" t="s">
        <v>942</v>
      </c>
      <c r="C747" t="s">
        <v>206</v>
      </c>
      <c r="D747" s="2" t="s">
        <v>207</v>
      </c>
      <c r="E747" s="2">
        <v>44650</v>
      </c>
      <c r="F747" t="s">
        <v>288</v>
      </c>
      <c r="H747">
        <v>2588</v>
      </c>
      <c r="I747">
        <v>610</v>
      </c>
      <c r="J747">
        <v>2</v>
      </c>
      <c r="K747" t="s">
        <v>77</v>
      </c>
      <c r="L747">
        <v>27.46</v>
      </c>
      <c r="M747" t="s">
        <v>78</v>
      </c>
      <c r="N747">
        <v>0</v>
      </c>
      <c r="O747">
        <v>0</v>
      </c>
      <c r="P747" t="str">
        <f>VLOOKUP(A747,zamiana!A:B,2,0)</f>
        <v>ALSTOM SLZ</v>
      </c>
      <c r="Q747" t="e">
        <f>VLOOKUP(C747,wyjątki!C:R,16,0)</f>
        <v>#N/A</v>
      </c>
    </row>
    <row r="748" spans="1:17" hidden="1" x14ac:dyDescent="0.3">
      <c r="A748" t="s">
        <v>107</v>
      </c>
      <c r="B748" t="s">
        <v>942</v>
      </c>
      <c r="C748" t="s">
        <v>2833</v>
      </c>
      <c r="D748" s="2" t="s">
        <v>2834</v>
      </c>
      <c r="E748" s="2">
        <v>44701</v>
      </c>
      <c r="F748" t="s">
        <v>3022</v>
      </c>
      <c r="H748">
        <v>2588</v>
      </c>
      <c r="I748">
        <v>559</v>
      </c>
      <c r="J748">
        <v>1</v>
      </c>
      <c r="K748" t="s">
        <v>77</v>
      </c>
      <c r="L748">
        <v>27.33</v>
      </c>
      <c r="M748" t="s">
        <v>78</v>
      </c>
      <c r="N748">
        <v>0</v>
      </c>
      <c r="O748">
        <v>0</v>
      </c>
      <c r="P748" t="str">
        <f>VLOOKUP(A748,zamiana!A:B,2,0)</f>
        <v>ALSTOM SLZ</v>
      </c>
      <c r="Q748" t="e">
        <f>VLOOKUP(C748,wyjątki!C:R,16,0)</f>
        <v>#N/A</v>
      </c>
    </row>
    <row r="749" spans="1:17" hidden="1" x14ac:dyDescent="0.3">
      <c r="A749" t="s">
        <v>107</v>
      </c>
      <c r="B749" t="s">
        <v>942</v>
      </c>
      <c r="C749" t="s">
        <v>345</v>
      </c>
      <c r="D749" s="2" t="s">
        <v>346</v>
      </c>
      <c r="E749" s="2">
        <v>44783</v>
      </c>
      <c r="F749" t="s">
        <v>347</v>
      </c>
      <c r="H749">
        <v>2588</v>
      </c>
      <c r="I749">
        <v>477</v>
      </c>
      <c r="J749">
        <v>1</v>
      </c>
      <c r="K749" t="s">
        <v>77</v>
      </c>
      <c r="L749">
        <v>27.09</v>
      </c>
      <c r="M749" t="s">
        <v>78</v>
      </c>
      <c r="N749">
        <v>0</v>
      </c>
      <c r="O749">
        <v>0</v>
      </c>
      <c r="P749" t="str">
        <f>VLOOKUP(A749,zamiana!A:B,2,0)</f>
        <v>ALSTOM SLZ</v>
      </c>
      <c r="Q749" t="e">
        <f>VLOOKUP(C749,wyjątki!C:R,16,0)</f>
        <v>#N/A</v>
      </c>
    </row>
    <row r="750" spans="1:17" hidden="1" x14ac:dyDescent="0.3">
      <c r="A750" t="s">
        <v>15</v>
      </c>
      <c r="B750" t="s">
        <v>942</v>
      </c>
      <c r="C750" t="s">
        <v>3023</v>
      </c>
      <c r="D750" s="2" t="s">
        <v>3024</v>
      </c>
      <c r="E750" s="2">
        <v>44974</v>
      </c>
      <c r="F750" t="s">
        <v>3025</v>
      </c>
      <c r="H750">
        <v>2588</v>
      </c>
      <c r="I750">
        <v>286</v>
      </c>
      <c r="J750">
        <v>2</v>
      </c>
      <c r="K750" t="s">
        <v>77</v>
      </c>
      <c r="L750">
        <v>27.02</v>
      </c>
      <c r="M750" t="s">
        <v>78</v>
      </c>
      <c r="N750">
        <v>0</v>
      </c>
      <c r="O750">
        <v>0</v>
      </c>
      <c r="P750" t="str">
        <f>VLOOKUP(A750,zamiana!A:B,2,0)</f>
        <v>ZRE</v>
      </c>
      <c r="Q750" t="e">
        <f>VLOOKUP(C750,wyjątki!C:R,16,0)</f>
        <v>#N/A</v>
      </c>
    </row>
    <row r="751" spans="1:17" hidden="1" x14ac:dyDescent="0.3">
      <c r="A751" t="s">
        <v>593</v>
      </c>
      <c r="B751" t="s">
        <v>942</v>
      </c>
      <c r="C751" t="s">
        <v>1474</v>
      </c>
      <c r="D751" s="2" t="s">
        <v>1475</v>
      </c>
      <c r="E751" s="2">
        <v>45000</v>
      </c>
      <c r="F751" t="s">
        <v>3304</v>
      </c>
      <c r="H751">
        <v>2588</v>
      </c>
      <c r="I751">
        <v>260</v>
      </c>
      <c r="J751">
        <v>1</v>
      </c>
      <c r="K751" t="s">
        <v>77</v>
      </c>
      <c r="L751">
        <v>27.01</v>
      </c>
      <c r="M751" t="s">
        <v>78</v>
      </c>
      <c r="N751">
        <v>0</v>
      </c>
      <c r="O751">
        <v>0</v>
      </c>
      <c r="P751" t="str">
        <f>VLOOKUP(A751,zamiana!A:B,2,0)</f>
        <v>ALSTOM (ex. BT) WRO</v>
      </c>
      <c r="Q751" t="e">
        <f>VLOOKUP(C751,wyjątki!C:R,16,0)</f>
        <v>#N/A</v>
      </c>
    </row>
    <row r="752" spans="1:17" hidden="1" x14ac:dyDescent="0.3">
      <c r="A752" t="s">
        <v>521</v>
      </c>
      <c r="B752" t="s">
        <v>942</v>
      </c>
      <c r="C752" t="s">
        <v>2570</v>
      </c>
      <c r="D752" s="2" t="s">
        <v>2571</v>
      </c>
      <c r="E752" s="2">
        <v>44963</v>
      </c>
      <c r="F752" t="s">
        <v>2923</v>
      </c>
      <c r="H752">
        <v>2588</v>
      </c>
      <c r="I752">
        <v>297</v>
      </c>
      <c r="J752">
        <v>1</v>
      </c>
      <c r="K752" t="s">
        <v>77</v>
      </c>
      <c r="L752">
        <v>26.99</v>
      </c>
      <c r="M752" t="s">
        <v>78</v>
      </c>
      <c r="N752">
        <v>0</v>
      </c>
      <c r="O752">
        <v>0</v>
      </c>
      <c r="P752" t="str">
        <f>VLOOKUP(A752,zamiana!A:B,2,0)</f>
        <v>ALSTOM (ex. BT) BAU</v>
      </c>
      <c r="Q752" t="e">
        <f>VLOOKUP(C752,wyjątki!C:R,16,0)</f>
        <v>#N/A</v>
      </c>
    </row>
    <row r="753" spans="1:17" hidden="1" x14ac:dyDescent="0.3">
      <c r="A753" t="s">
        <v>554</v>
      </c>
      <c r="B753" t="s">
        <v>942</v>
      </c>
      <c r="C753" t="s">
        <v>2616</v>
      </c>
      <c r="D753" s="2" t="s">
        <v>2217</v>
      </c>
      <c r="E753" s="2">
        <v>44935</v>
      </c>
      <c r="F753" t="s">
        <v>2729</v>
      </c>
      <c r="H753">
        <v>2588</v>
      </c>
      <c r="I753">
        <v>325</v>
      </c>
      <c r="J753">
        <v>3</v>
      </c>
      <c r="K753" t="s">
        <v>77</v>
      </c>
      <c r="L753">
        <v>26.97</v>
      </c>
      <c r="M753" t="s">
        <v>78</v>
      </c>
      <c r="N753">
        <v>0</v>
      </c>
      <c r="O753">
        <v>0</v>
      </c>
      <c r="P753" t="str">
        <f>VLOOKUP(A753,zamiana!A:B,2,0)</f>
        <v>ALSTOM (ex. BT) WRO</v>
      </c>
      <c r="Q753" t="e">
        <f>VLOOKUP(C753,wyjątki!C:R,16,0)</f>
        <v>#N/A</v>
      </c>
    </row>
    <row r="754" spans="1:17" hidden="1" x14ac:dyDescent="0.3">
      <c r="A754" t="s">
        <v>107</v>
      </c>
      <c r="B754" t="s">
        <v>942</v>
      </c>
      <c r="C754" t="s">
        <v>7434</v>
      </c>
      <c r="D754" s="2" t="s">
        <v>7435</v>
      </c>
      <c r="E754" s="2">
        <v>45001</v>
      </c>
      <c r="F754" t="s">
        <v>7436</v>
      </c>
      <c r="H754">
        <v>2588</v>
      </c>
      <c r="I754">
        <v>259</v>
      </c>
      <c r="J754">
        <v>1</v>
      </c>
      <c r="K754" t="s">
        <v>77</v>
      </c>
      <c r="L754">
        <v>26.66</v>
      </c>
      <c r="M754" t="s">
        <v>78</v>
      </c>
      <c r="N754">
        <v>0</v>
      </c>
      <c r="O754">
        <v>0</v>
      </c>
      <c r="P754" t="str">
        <f>VLOOKUP(A754,zamiana!A:B,2,0)</f>
        <v>ALSTOM SLZ</v>
      </c>
      <c r="Q754" t="e">
        <f>VLOOKUP(C754,wyjątki!C:R,16,0)</f>
        <v>#N/A</v>
      </c>
    </row>
    <row r="755" spans="1:17" hidden="1" x14ac:dyDescent="0.3">
      <c r="A755" t="s">
        <v>493</v>
      </c>
      <c r="B755" t="s">
        <v>942</v>
      </c>
      <c r="C755" t="s">
        <v>498</v>
      </c>
      <c r="D755" s="2" t="s">
        <v>499</v>
      </c>
      <c r="E755" s="2">
        <v>44694</v>
      </c>
      <c r="F755" t="s">
        <v>500</v>
      </c>
      <c r="H755">
        <v>2588</v>
      </c>
      <c r="I755">
        <v>566</v>
      </c>
      <c r="J755">
        <v>2</v>
      </c>
      <c r="K755" t="s">
        <v>77</v>
      </c>
      <c r="L755">
        <v>26.58</v>
      </c>
      <c r="M755" t="s">
        <v>78</v>
      </c>
      <c r="N755">
        <v>0</v>
      </c>
      <c r="O755">
        <v>0</v>
      </c>
      <c r="P755" t="str">
        <f>VLOOKUP(A755,zamiana!A:B,2,0)</f>
        <v>ALSTOM KTW</v>
      </c>
      <c r="Q755" t="e">
        <f>VLOOKUP(C755,wyjątki!C:R,16,0)</f>
        <v>#N/A</v>
      </c>
    </row>
    <row r="756" spans="1:17" hidden="1" x14ac:dyDescent="0.3">
      <c r="A756" t="s">
        <v>529</v>
      </c>
      <c r="B756" t="s">
        <v>942</v>
      </c>
      <c r="C756">
        <v>500196467</v>
      </c>
      <c r="D756" s="2" t="s">
        <v>4953</v>
      </c>
      <c r="E756" s="2">
        <v>45091</v>
      </c>
      <c r="F756" t="s">
        <v>7365</v>
      </c>
      <c r="H756">
        <v>2588</v>
      </c>
      <c r="I756">
        <v>169</v>
      </c>
      <c r="J756">
        <v>51</v>
      </c>
      <c r="K756" t="s">
        <v>77</v>
      </c>
      <c r="L756">
        <v>26.52</v>
      </c>
      <c r="M756" t="s">
        <v>78</v>
      </c>
      <c r="N756">
        <v>0</v>
      </c>
      <c r="O756">
        <v>0</v>
      </c>
      <c r="P756" t="str">
        <f>VLOOKUP(A756,zamiana!A:B,2,0)</f>
        <v>ALSTOM (ex. BT) GOE</v>
      </c>
      <c r="Q756" t="e">
        <f>VLOOKUP(C756,wyjątki!C:R,16,0)</f>
        <v>#N/A</v>
      </c>
    </row>
    <row r="757" spans="1:17" hidden="1" x14ac:dyDescent="0.3">
      <c r="A757" t="s">
        <v>31</v>
      </c>
      <c r="B757" t="s">
        <v>942</v>
      </c>
      <c r="C757" t="s">
        <v>4220</v>
      </c>
      <c r="D757" s="2" t="s">
        <v>4221</v>
      </c>
      <c r="E757" s="2">
        <v>45090</v>
      </c>
      <c r="F757" t="s">
        <v>4222</v>
      </c>
      <c r="H757">
        <v>2588</v>
      </c>
      <c r="I757">
        <v>170</v>
      </c>
      <c r="J757">
        <v>1</v>
      </c>
      <c r="K757" t="s">
        <v>77</v>
      </c>
      <c r="L757">
        <v>26.46</v>
      </c>
      <c r="M757" t="s">
        <v>78</v>
      </c>
      <c r="N757">
        <v>0</v>
      </c>
      <c r="O757">
        <v>0</v>
      </c>
      <c r="P757" t="str">
        <f>VLOOKUP(A757,zamiana!A:B,2,0)</f>
        <v>HYDRAULIK BAUTEILE</v>
      </c>
      <c r="Q757" t="e">
        <f>VLOOKUP(C757,wyjątki!C:R,16,0)</f>
        <v>#N/A</v>
      </c>
    </row>
    <row r="758" spans="1:17" hidden="1" x14ac:dyDescent="0.3">
      <c r="A758" t="s">
        <v>107</v>
      </c>
      <c r="B758" t="s">
        <v>942</v>
      </c>
      <c r="C758" t="s">
        <v>286</v>
      </c>
      <c r="D758" s="2" t="s">
        <v>87</v>
      </c>
      <c r="E758" s="2">
        <v>44830</v>
      </c>
      <c r="F758" t="s">
        <v>287</v>
      </c>
      <c r="H758">
        <v>2588</v>
      </c>
      <c r="I758">
        <v>430</v>
      </c>
      <c r="J758">
        <v>1</v>
      </c>
      <c r="K758" t="s">
        <v>77</v>
      </c>
      <c r="L758">
        <v>26.39</v>
      </c>
      <c r="M758" t="s">
        <v>78</v>
      </c>
      <c r="N758">
        <v>0</v>
      </c>
      <c r="O758">
        <v>0</v>
      </c>
      <c r="P758" t="str">
        <f>VLOOKUP(A758,zamiana!A:B,2,0)</f>
        <v>ALSTOM SLZ</v>
      </c>
      <c r="Q758" t="e">
        <f>VLOOKUP(C758,wyjątki!C:R,16,0)</f>
        <v>#N/A</v>
      </c>
    </row>
    <row r="759" spans="1:17" hidden="1" x14ac:dyDescent="0.3">
      <c r="A759" t="s">
        <v>107</v>
      </c>
      <c r="B759" t="s">
        <v>942</v>
      </c>
      <c r="C759" t="s">
        <v>2527</v>
      </c>
      <c r="D759" s="2" t="s">
        <v>2528</v>
      </c>
      <c r="E759" s="2">
        <v>44917</v>
      </c>
      <c r="F759" t="s">
        <v>2478</v>
      </c>
      <c r="H759">
        <v>2588</v>
      </c>
      <c r="I759">
        <v>343</v>
      </c>
      <c r="J759">
        <v>1</v>
      </c>
      <c r="K759" t="s">
        <v>77</v>
      </c>
      <c r="L759">
        <v>26.33</v>
      </c>
      <c r="M759" t="s">
        <v>78</v>
      </c>
      <c r="N759">
        <v>0</v>
      </c>
      <c r="O759">
        <v>0</v>
      </c>
      <c r="P759" t="str">
        <f>VLOOKUP(A759,zamiana!A:B,2,0)</f>
        <v>ALSTOM SLZ</v>
      </c>
      <c r="Q759" t="e">
        <f>VLOOKUP(C759,wyjątki!C:R,16,0)</f>
        <v>#N/A</v>
      </c>
    </row>
    <row r="760" spans="1:17" hidden="1" x14ac:dyDescent="0.3">
      <c r="A760" t="s">
        <v>529</v>
      </c>
      <c r="B760" t="s">
        <v>942</v>
      </c>
      <c r="C760" t="s">
        <v>7437</v>
      </c>
      <c r="D760" s="2" t="s">
        <v>7438</v>
      </c>
      <c r="E760" s="2">
        <v>45093</v>
      </c>
      <c r="F760" t="s">
        <v>7439</v>
      </c>
      <c r="H760">
        <v>2588</v>
      </c>
      <c r="I760">
        <v>167</v>
      </c>
      <c r="J760">
        <v>11</v>
      </c>
      <c r="K760" t="s">
        <v>77</v>
      </c>
      <c r="L760">
        <v>26.29</v>
      </c>
      <c r="M760" t="s">
        <v>78</v>
      </c>
      <c r="N760">
        <v>0</v>
      </c>
      <c r="O760">
        <v>0</v>
      </c>
      <c r="P760" t="str">
        <f>VLOOKUP(A760,zamiana!A:B,2,0)</f>
        <v>ALSTOM (ex. BT) GOE</v>
      </c>
      <c r="Q760" t="e">
        <f>VLOOKUP(C760,wyjątki!C:R,16,0)</f>
        <v>#N/A</v>
      </c>
    </row>
    <row r="761" spans="1:17" hidden="1" x14ac:dyDescent="0.3">
      <c r="A761" t="s">
        <v>31</v>
      </c>
      <c r="B761" t="s">
        <v>942</v>
      </c>
      <c r="C761" t="s">
        <v>703</v>
      </c>
      <c r="D761" s="2" t="s">
        <v>704</v>
      </c>
      <c r="E761" s="2">
        <v>44592</v>
      </c>
      <c r="F761" t="s">
        <v>705</v>
      </c>
      <c r="H761">
        <v>2588</v>
      </c>
      <c r="I761">
        <v>668</v>
      </c>
      <c r="J761">
        <v>3</v>
      </c>
      <c r="K761" t="s">
        <v>77</v>
      </c>
      <c r="L761">
        <v>25.77</v>
      </c>
      <c r="M761" t="s">
        <v>78</v>
      </c>
      <c r="N761">
        <v>0</v>
      </c>
      <c r="O761">
        <v>0</v>
      </c>
      <c r="P761" t="str">
        <f>VLOOKUP(A761,zamiana!A:B,2,0)</f>
        <v>HYDRAULIK BAUTEILE</v>
      </c>
      <c r="Q761" t="e">
        <f>VLOOKUP(C761,wyjątki!C:R,16,0)</f>
        <v>#N/A</v>
      </c>
    </row>
    <row r="762" spans="1:17" hidden="1" x14ac:dyDescent="0.3">
      <c r="A762" t="s">
        <v>107</v>
      </c>
      <c r="B762" t="s">
        <v>942</v>
      </c>
      <c r="C762" t="s">
        <v>280</v>
      </c>
      <c r="D762" s="2" t="s">
        <v>281</v>
      </c>
      <c r="E762" s="2">
        <v>44650</v>
      </c>
      <c r="F762" t="s">
        <v>282</v>
      </c>
      <c r="H762">
        <v>2588</v>
      </c>
      <c r="I762">
        <v>610</v>
      </c>
      <c r="J762">
        <v>1</v>
      </c>
      <c r="K762" t="s">
        <v>77</v>
      </c>
      <c r="L762">
        <v>25.76</v>
      </c>
      <c r="M762" t="s">
        <v>78</v>
      </c>
      <c r="N762">
        <v>0</v>
      </c>
      <c r="O762">
        <v>0</v>
      </c>
      <c r="P762" t="str">
        <f>VLOOKUP(A762,zamiana!A:B,2,0)</f>
        <v>ALSTOM SLZ</v>
      </c>
      <c r="Q762" t="e">
        <f>VLOOKUP(C762,wyjątki!C:R,16,0)</f>
        <v>#N/A</v>
      </c>
    </row>
    <row r="763" spans="1:17" hidden="1" x14ac:dyDescent="0.3">
      <c r="A763" t="s">
        <v>107</v>
      </c>
      <c r="B763" t="s">
        <v>942</v>
      </c>
      <c r="C763" t="s">
        <v>283</v>
      </c>
      <c r="D763" s="2" t="s">
        <v>284</v>
      </c>
      <c r="E763" s="2">
        <v>44627</v>
      </c>
      <c r="F763" t="s">
        <v>267</v>
      </c>
      <c r="H763">
        <v>2588</v>
      </c>
      <c r="I763">
        <v>633</v>
      </c>
      <c r="J763">
        <v>1</v>
      </c>
      <c r="K763" t="s">
        <v>77</v>
      </c>
      <c r="L763">
        <v>25.76</v>
      </c>
      <c r="M763" t="s">
        <v>78</v>
      </c>
      <c r="N763">
        <v>0</v>
      </c>
      <c r="O763">
        <v>0</v>
      </c>
      <c r="P763" t="str">
        <f>VLOOKUP(A763,zamiana!A:B,2,0)</f>
        <v>ALSTOM SLZ</v>
      </c>
      <c r="Q763" t="e">
        <f>VLOOKUP(C763,wyjątki!C:R,16,0)</f>
        <v>#N/A</v>
      </c>
    </row>
    <row r="764" spans="1:17" hidden="1" x14ac:dyDescent="0.3">
      <c r="A764" t="s">
        <v>640</v>
      </c>
      <c r="B764" t="s">
        <v>942</v>
      </c>
      <c r="C764" t="s">
        <v>641</v>
      </c>
      <c r="D764" s="2" t="s">
        <v>642</v>
      </c>
      <c r="E764" s="2">
        <v>44321</v>
      </c>
      <c r="F764" t="s">
        <v>528</v>
      </c>
      <c r="H764">
        <v>2588</v>
      </c>
      <c r="I764">
        <v>939</v>
      </c>
      <c r="J764">
        <v>14</v>
      </c>
      <c r="K764" t="s">
        <v>77</v>
      </c>
      <c r="L764">
        <v>25.76</v>
      </c>
      <c r="M764" t="s">
        <v>78</v>
      </c>
      <c r="N764">
        <v>0</v>
      </c>
      <c r="O764">
        <v>0</v>
      </c>
      <c r="P764" t="str">
        <f>VLOOKUP(A764,zamiana!A:B,2,0)</f>
        <v>INNE</v>
      </c>
      <c r="Q764" t="e">
        <f>VLOOKUP(C764,wyjątki!C:R,16,0)</f>
        <v>#N/A</v>
      </c>
    </row>
    <row r="765" spans="1:17" hidden="1" x14ac:dyDescent="0.3">
      <c r="A765" t="s">
        <v>39</v>
      </c>
      <c r="B765" t="s">
        <v>942</v>
      </c>
      <c r="C765">
        <v>415071</v>
      </c>
      <c r="D765" s="2" t="s">
        <v>3227</v>
      </c>
      <c r="E765" s="2">
        <v>45036</v>
      </c>
      <c r="F765" t="s">
        <v>3485</v>
      </c>
      <c r="H765">
        <v>2588</v>
      </c>
      <c r="I765">
        <v>224</v>
      </c>
      <c r="J765">
        <v>2</v>
      </c>
      <c r="K765" t="s">
        <v>77</v>
      </c>
      <c r="L765">
        <v>25.7</v>
      </c>
      <c r="M765" t="s">
        <v>78</v>
      </c>
      <c r="N765">
        <v>0</v>
      </c>
      <c r="O765">
        <v>0</v>
      </c>
      <c r="P765" t="str">
        <f>VLOOKUP(A765,zamiana!A:B,2,0)</f>
        <v>STADLER PANKOW</v>
      </c>
      <c r="Q765" t="e">
        <f>VLOOKUP(C765,wyjątki!C:R,16,0)</f>
        <v>#N/A</v>
      </c>
    </row>
    <row r="766" spans="1:17" hidden="1" x14ac:dyDescent="0.3">
      <c r="A766" t="s">
        <v>529</v>
      </c>
      <c r="B766" t="s">
        <v>942</v>
      </c>
      <c r="C766" t="s">
        <v>2774</v>
      </c>
      <c r="D766" s="2" t="s">
        <v>2775</v>
      </c>
      <c r="E766" s="2">
        <v>44950</v>
      </c>
      <c r="F766" t="s">
        <v>2776</v>
      </c>
      <c r="H766">
        <v>2588</v>
      </c>
      <c r="I766">
        <v>310</v>
      </c>
      <c r="J766">
        <v>6</v>
      </c>
      <c r="K766" t="s">
        <v>77</v>
      </c>
      <c r="L766">
        <v>25.62</v>
      </c>
      <c r="M766" t="s">
        <v>78</v>
      </c>
      <c r="N766">
        <v>0</v>
      </c>
      <c r="O766">
        <v>0</v>
      </c>
      <c r="P766" t="str">
        <f>VLOOKUP(A766,zamiana!A:B,2,0)</f>
        <v>ALSTOM (ex. BT) GOE</v>
      </c>
      <c r="Q766" t="e">
        <f>VLOOKUP(C766,wyjątki!C:R,16,0)</f>
        <v>#N/A</v>
      </c>
    </row>
    <row r="767" spans="1:17" hidden="1" x14ac:dyDescent="0.3">
      <c r="A767" t="s">
        <v>576</v>
      </c>
      <c r="B767" t="s">
        <v>942</v>
      </c>
      <c r="C767" t="s">
        <v>2612</v>
      </c>
      <c r="D767" s="2" t="s">
        <v>2613</v>
      </c>
      <c r="E767" s="2">
        <v>44985</v>
      </c>
      <c r="F767" t="s">
        <v>3027</v>
      </c>
      <c r="H767">
        <v>2588</v>
      </c>
      <c r="I767">
        <v>275</v>
      </c>
      <c r="J767">
        <v>1</v>
      </c>
      <c r="K767" t="s">
        <v>77</v>
      </c>
      <c r="L767">
        <v>25.55</v>
      </c>
      <c r="M767" t="s">
        <v>78</v>
      </c>
      <c r="N767">
        <v>0</v>
      </c>
      <c r="O767">
        <v>0</v>
      </c>
      <c r="P767" t="str">
        <f>VLOOKUP(A767,zamiana!A:B,2,0)</f>
        <v>ALSTOM (ex. BT) WRO</v>
      </c>
      <c r="Q767" t="e">
        <f>VLOOKUP(C767,wyjątki!C:R,16,0)</f>
        <v>#N/A</v>
      </c>
    </row>
    <row r="768" spans="1:17" hidden="1" x14ac:dyDescent="0.3">
      <c r="A768" t="s">
        <v>529</v>
      </c>
      <c r="B768" t="s">
        <v>942</v>
      </c>
      <c r="C768">
        <v>500627632</v>
      </c>
      <c r="D768" s="2">
        <v>500627632</v>
      </c>
      <c r="E768" s="2">
        <v>44407</v>
      </c>
      <c r="F768" t="s">
        <v>257</v>
      </c>
      <c r="H768">
        <v>2588</v>
      </c>
      <c r="I768">
        <v>853</v>
      </c>
      <c r="J768">
        <v>3</v>
      </c>
      <c r="K768" t="s">
        <v>77</v>
      </c>
      <c r="L768">
        <v>25.53</v>
      </c>
      <c r="M768" t="s">
        <v>78</v>
      </c>
      <c r="N768">
        <v>0</v>
      </c>
      <c r="O768">
        <v>0</v>
      </c>
      <c r="P768" t="str">
        <f>VLOOKUP(A768,zamiana!A:B,2,0)</f>
        <v>ALSTOM (ex. BT) GOE</v>
      </c>
      <c r="Q768" t="e">
        <f>VLOOKUP(C768,wyjątki!C:R,16,0)</f>
        <v>#N/A</v>
      </c>
    </row>
    <row r="769" spans="1:17" hidden="1" x14ac:dyDescent="0.3">
      <c r="A769" t="s">
        <v>15</v>
      </c>
      <c r="B769" t="s">
        <v>942</v>
      </c>
      <c r="C769" t="s">
        <v>3028</v>
      </c>
      <c r="D769" s="2" t="s">
        <v>3028</v>
      </c>
      <c r="E769" s="2">
        <v>44974</v>
      </c>
      <c r="F769" t="s">
        <v>3025</v>
      </c>
      <c r="H769">
        <v>2588</v>
      </c>
      <c r="I769">
        <v>286</v>
      </c>
      <c r="J769">
        <v>2</v>
      </c>
      <c r="K769" t="s">
        <v>77</v>
      </c>
      <c r="L769">
        <v>25.24</v>
      </c>
      <c r="M769" t="s">
        <v>78</v>
      </c>
      <c r="N769">
        <v>0</v>
      </c>
      <c r="O769">
        <v>0</v>
      </c>
      <c r="P769" t="str">
        <f>VLOOKUP(A769,zamiana!A:B,2,0)</f>
        <v>ZRE</v>
      </c>
      <c r="Q769" t="e">
        <f>VLOOKUP(C769,wyjątki!C:R,16,0)</f>
        <v>#N/A</v>
      </c>
    </row>
    <row r="770" spans="1:17" hidden="1" x14ac:dyDescent="0.3">
      <c r="A770" t="s">
        <v>529</v>
      </c>
      <c r="B770" t="s">
        <v>942</v>
      </c>
      <c r="C770">
        <v>500620551</v>
      </c>
      <c r="D770" s="2" t="s">
        <v>2646</v>
      </c>
      <c r="E770" s="2">
        <v>44974</v>
      </c>
      <c r="F770" t="s">
        <v>3029</v>
      </c>
      <c r="H770">
        <v>2588</v>
      </c>
      <c r="I770">
        <v>286</v>
      </c>
      <c r="J770">
        <v>24</v>
      </c>
      <c r="K770" t="s">
        <v>77</v>
      </c>
      <c r="L770">
        <v>25.2</v>
      </c>
      <c r="M770" t="s">
        <v>78</v>
      </c>
      <c r="N770">
        <v>0</v>
      </c>
      <c r="O770">
        <v>0</v>
      </c>
      <c r="P770" t="str">
        <f>VLOOKUP(A770,zamiana!A:B,2,0)</f>
        <v>ALSTOM (ex. BT) GOE</v>
      </c>
      <c r="Q770" t="e">
        <f>VLOOKUP(C770,wyjątki!C:R,16,0)</f>
        <v>#N/A</v>
      </c>
    </row>
    <row r="771" spans="1:17" hidden="1" x14ac:dyDescent="0.3">
      <c r="A771" t="s">
        <v>580</v>
      </c>
      <c r="B771" t="s">
        <v>942</v>
      </c>
      <c r="C771" t="s">
        <v>2609</v>
      </c>
      <c r="D771" s="2" t="s">
        <v>591</v>
      </c>
      <c r="E771" s="2">
        <v>44963</v>
      </c>
      <c r="F771" t="s">
        <v>2951</v>
      </c>
      <c r="H771">
        <v>2588</v>
      </c>
      <c r="I771">
        <v>297</v>
      </c>
      <c r="J771">
        <v>7</v>
      </c>
      <c r="K771" t="s">
        <v>77</v>
      </c>
      <c r="L771">
        <v>25.2</v>
      </c>
      <c r="M771" t="s">
        <v>78</v>
      </c>
      <c r="N771">
        <v>0</v>
      </c>
      <c r="O771">
        <v>0</v>
      </c>
      <c r="P771" t="str">
        <f>VLOOKUP(A771,zamiana!A:B,2,0)</f>
        <v>ALSTOM (ex. BT) WRO</v>
      </c>
      <c r="Q771" t="e">
        <f>VLOOKUP(C771,wyjątki!C:R,16,0)</f>
        <v>#N/A</v>
      </c>
    </row>
    <row r="772" spans="1:17" x14ac:dyDescent="0.3">
      <c r="A772" t="s">
        <v>12</v>
      </c>
      <c r="B772" t="s">
        <v>942</v>
      </c>
      <c r="C772" t="s">
        <v>4033</v>
      </c>
      <c r="D772" s="2" t="s">
        <v>4034</v>
      </c>
      <c r="E772" s="2">
        <v>45168</v>
      </c>
      <c r="F772" t="s">
        <v>7440</v>
      </c>
      <c r="H772">
        <v>2588</v>
      </c>
      <c r="I772">
        <v>92</v>
      </c>
      <c r="J772">
        <v>1</v>
      </c>
      <c r="K772" t="s">
        <v>77</v>
      </c>
      <c r="L772">
        <v>25.16</v>
      </c>
      <c r="M772" t="s">
        <v>78</v>
      </c>
      <c r="N772">
        <v>0</v>
      </c>
      <c r="O772">
        <v>0</v>
      </c>
      <c r="P772" t="str">
        <f>VLOOKUP(A772,zamiana!A:B,2,0)</f>
        <v>ALSTOM LRH</v>
      </c>
      <c r="Q772" t="e">
        <f>VLOOKUP(C772,wyjątki!C:R,16,0)</f>
        <v>#N/A</v>
      </c>
    </row>
    <row r="773" spans="1:17" hidden="1" x14ac:dyDescent="0.3">
      <c r="A773" t="s">
        <v>593</v>
      </c>
      <c r="B773" t="s">
        <v>942</v>
      </c>
      <c r="C773" t="s">
        <v>2628</v>
      </c>
      <c r="D773" s="2" t="s">
        <v>2629</v>
      </c>
      <c r="E773" s="2">
        <v>44977</v>
      </c>
      <c r="F773" t="s">
        <v>2969</v>
      </c>
      <c r="H773">
        <v>2588</v>
      </c>
      <c r="I773">
        <v>283</v>
      </c>
      <c r="J773">
        <v>2</v>
      </c>
      <c r="K773" t="s">
        <v>77</v>
      </c>
      <c r="L773">
        <v>25.14</v>
      </c>
      <c r="M773" t="s">
        <v>78</v>
      </c>
      <c r="N773">
        <v>0</v>
      </c>
      <c r="O773">
        <v>0</v>
      </c>
      <c r="P773" t="str">
        <f>VLOOKUP(A773,zamiana!A:B,2,0)</f>
        <v>ALSTOM (ex. BT) WRO</v>
      </c>
      <c r="Q773" t="e">
        <f>VLOOKUP(C773,wyjątki!C:R,16,0)</f>
        <v>#N/A</v>
      </c>
    </row>
    <row r="774" spans="1:17" hidden="1" x14ac:dyDescent="0.3">
      <c r="A774" t="s">
        <v>2322</v>
      </c>
      <c r="B774" t="s">
        <v>942</v>
      </c>
      <c r="C774">
        <v>12631472</v>
      </c>
      <c r="D774" s="2" t="s">
        <v>3269</v>
      </c>
      <c r="E774" s="2">
        <v>45007</v>
      </c>
      <c r="F774" t="s">
        <v>3265</v>
      </c>
      <c r="H774">
        <v>2588</v>
      </c>
      <c r="I774">
        <v>253</v>
      </c>
      <c r="J774">
        <v>1</v>
      </c>
      <c r="K774" t="s">
        <v>77</v>
      </c>
      <c r="L774">
        <v>25.07</v>
      </c>
      <c r="M774" t="s">
        <v>78</v>
      </c>
      <c r="N774">
        <v>0</v>
      </c>
      <c r="O774">
        <v>0</v>
      </c>
      <c r="P774" t="str">
        <f>VLOOKUP(A774,zamiana!A:B,2,0)</f>
        <v>STADLER BUSSNANG</v>
      </c>
      <c r="Q774" t="e">
        <f>VLOOKUP(C774,wyjątki!C:R,16,0)</f>
        <v>#N/A</v>
      </c>
    </row>
    <row r="775" spans="1:17" hidden="1" x14ac:dyDescent="0.3">
      <c r="A775" t="s">
        <v>576</v>
      </c>
      <c r="B775" t="s">
        <v>942</v>
      </c>
      <c r="C775" t="s">
        <v>2189</v>
      </c>
      <c r="D775" s="2" t="s">
        <v>2190</v>
      </c>
      <c r="E775" s="2">
        <v>44838</v>
      </c>
      <c r="F775" t="s">
        <v>2191</v>
      </c>
      <c r="H775">
        <v>2588</v>
      </c>
      <c r="I775">
        <v>422</v>
      </c>
      <c r="J775">
        <v>1</v>
      </c>
      <c r="K775" t="s">
        <v>77</v>
      </c>
      <c r="L775">
        <v>25.01</v>
      </c>
      <c r="M775" t="s">
        <v>78</v>
      </c>
      <c r="N775">
        <v>0</v>
      </c>
      <c r="O775">
        <v>0</v>
      </c>
      <c r="P775" t="str">
        <f>VLOOKUP(A775,zamiana!A:B,2,0)</f>
        <v>ALSTOM (ex. BT) WRO</v>
      </c>
      <c r="Q775" t="e">
        <f>VLOOKUP(C775,wyjątki!C:R,16,0)</f>
        <v>#N/A</v>
      </c>
    </row>
    <row r="776" spans="1:17" hidden="1" x14ac:dyDescent="0.3">
      <c r="A776" t="s">
        <v>521</v>
      </c>
      <c r="B776" t="s">
        <v>942</v>
      </c>
      <c r="C776" t="s">
        <v>2564</v>
      </c>
      <c r="D776" s="2" t="s">
        <v>2565</v>
      </c>
      <c r="E776" s="2">
        <v>44957</v>
      </c>
      <c r="F776" t="s">
        <v>2922</v>
      </c>
      <c r="H776">
        <v>2588</v>
      </c>
      <c r="I776">
        <v>303</v>
      </c>
      <c r="J776">
        <v>4</v>
      </c>
      <c r="K776" t="s">
        <v>77</v>
      </c>
      <c r="L776">
        <v>24.84</v>
      </c>
      <c r="M776" t="s">
        <v>78</v>
      </c>
      <c r="N776">
        <v>0</v>
      </c>
      <c r="O776">
        <v>0</v>
      </c>
      <c r="P776" t="str">
        <f>VLOOKUP(A776,zamiana!A:B,2,0)</f>
        <v>ALSTOM (ex. BT) BAU</v>
      </c>
      <c r="Q776" t="e">
        <f>VLOOKUP(C776,wyjątki!C:R,16,0)</f>
        <v>#N/A</v>
      </c>
    </row>
    <row r="777" spans="1:17" hidden="1" x14ac:dyDescent="0.3">
      <c r="A777" t="s">
        <v>107</v>
      </c>
      <c r="B777" t="s">
        <v>942</v>
      </c>
      <c r="C777" t="s">
        <v>2468</v>
      </c>
      <c r="D777" s="2" t="s">
        <v>2469</v>
      </c>
      <c r="E777" s="2">
        <v>44956</v>
      </c>
      <c r="F777" t="s">
        <v>2740</v>
      </c>
      <c r="H777">
        <v>2588</v>
      </c>
      <c r="I777">
        <v>304</v>
      </c>
      <c r="J777">
        <v>5</v>
      </c>
      <c r="K777" t="s">
        <v>77</v>
      </c>
      <c r="L777">
        <v>24.75</v>
      </c>
      <c r="M777" t="s">
        <v>78</v>
      </c>
      <c r="N777">
        <v>0</v>
      </c>
      <c r="O777">
        <v>0</v>
      </c>
      <c r="P777" t="str">
        <f>VLOOKUP(A777,zamiana!A:B,2,0)</f>
        <v>ALSTOM SLZ</v>
      </c>
      <c r="Q777" t="e">
        <f>VLOOKUP(C777,wyjątki!C:R,16,0)</f>
        <v>#N/A</v>
      </c>
    </row>
    <row r="778" spans="1:17" hidden="1" x14ac:dyDescent="0.3">
      <c r="A778" t="s">
        <v>76</v>
      </c>
      <c r="B778" t="s">
        <v>942</v>
      </c>
      <c r="C778" t="s">
        <v>5068</v>
      </c>
      <c r="D778" s="2" t="s">
        <v>3385</v>
      </c>
      <c r="E778" s="2">
        <v>45114</v>
      </c>
      <c r="F778" t="s">
        <v>5170</v>
      </c>
      <c r="H778">
        <v>2588</v>
      </c>
      <c r="I778">
        <v>146</v>
      </c>
      <c r="J778">
        <v>4</v>
      </c>
      <c r="K778" t="s">
        <v>77</v>
      </c>
      <c r="L778">
        <v>24.72</v>
      </c>
      <c r="M778" t="s">
        <v>78</v>
      </c>
      <c r="N778">
        <v>0</v>
      </c>
      <c r="O778">
        <v>0</v>
      </c>
      <c r="P778" t="str">
        <f>VLOOKUP(A778,zamiana!A:B,2,0)</f>
        <v>ALSTOM BCN</v>
      </c>
      <c r="Q778" t="e">
        <f>VLOOKUP(C778,wyjątki!C:R,16,0)</f>
        <v>#N/A</v>
      </c>
    </row>
    <row r="779" spans="1:17" hidden="1" x14ac:dyDescent="0.3">
      <c r="A779" t="s">
        <v>107</v>
      </c>
      <c r="B779" t="s">
        <v>942</v>
      </c>
      <c r="C779" t="s">
        <v>3855</v>
      </c>
      <c r="D779" s="2" t="s">
        <v>3856</v>
      </c>
      <c r="E779" s="2">
        <v>45055</v>
      </c>
      <c r="F779" t="s">
        <v>3857</v>
      </c>
      <c r="H779">
        <v>2588</v>
      </c>
      <c r="I779">
        <v>205</v>
      </c>
      <c r="J779">
        <v>1</v>
      </c>
      <c r="K779" t="s">
        <v>77</v>
      </c>
      <c r="L779">
        <v>24.51</v>
      </c>
      <c r="M779" t="s">
        <v>78</v>
      </c>
      <c r="N779">
        <v>0</v>
      </c>
      <c r="O779">
        <v>0</v>
      </c>
      <c r="P779" t="str">
        <f>VLOOKUP(A779,zamiana!A:B,2,0)</f>
        <v>ALSTOM SLZ</v>
      </c>
      <c r="Q779" t="e">
        <f>VLOOKUP(C779,wyjątki!C:R,16,0)</f>
        <v>#N/A</v>
      </c>
    </row>
    <row r="780" spans="1:17" hidden="1" x14ac:dyDescent="0.3">
      <c r="A780" t="s">
        <v>31</v>
      </c>
      <c r="B780" t="s">
        <v>942</v>
      </c>
      <c r="C780" t="s">
        <v>3030</v>
      </c>
      <c r="D780" s="2" t="s">
        <v>3031</v>
      </c>
      <c r="E780" s="2">
        <v>44971</v>
      </c>
      <c r="F780" t="s">
        <v>2985</v>
      </c>
      <c r="H780">
        <v>2588</v>
      </c>
      <c r="I780">
        <v>289</v>
      </c>
      <c r="J780">
        <v>1</v>
      </c>
      <c r="K780" t="s">
        <v>77</v>
      </c>
      <c r="L780">
        <v>24.46</v>
      </c>
      <c r="M780" t="s">
        <v>78</v>
      </c>
      <c r="N780">
        <v>0</v>
      </c>
      <c r="O780">
        <v>0</v>
      </c>
      <c r="P780" t="str">
        <f>VLOOKUP(A780,zamiana!A:B,2,0)</f>
        <v>HYDRAULIK BAUTEILE</v>
      </c>
      <c r="Q780" t="e">
        <f>VLOOKUP(C780,wyjątki!C:R,16,0)</f>
        <v>#N/A</v>
      </c>
    </row>
    <row r="781" spans="1:17" hidden="1" x14ac:dyDescent="0.3">
      <c r="A781" t="s">
        <v>593</v>
      </c>
      <c r="B781" t="s">
        <v>942</v>
      </c>
      <c r="C781" t="s">
        <v>600</v>
      </c>
      <c r="D781" s="2" t="s">
        <v>601</v>
      </c>
      <c r="E781" s="2">
        <v>44707</v>
      </c>
      <c r="F781" t="s">
        <v>602</v>
      </c>
      <c r="H781">
        <v>2588</v>
      </c>
      <c r="I781">
        <v>553</v>
      </c>
      <c r="J781">
        <v>1</v>
      </c>
      <c r="K781" t="s">
        <v>77</v>
      </c>
      <c r="L781">
        <v>24.45</v>
      </c>
      <c r="M781" t="s">
        <v>78</v>
      </c>
      <c r="N781">
        <v>0</v>
      </c>
      <c r="O781">
        <v>0</v>
      </c>
      <c r="P781" t="str">
        <f>VLOOKUP(A781,zamiana!A:B,2,0)</f>
        <v>ALSTOM (ex. BT) WRO</v>
      </c>
      <c r="Q781" t="e">
        <f>VLOOKUP(C781,wyjątki!C:R,16,0)</f>
        <v>#N/A</v>
      </c>
    </row>
    <row r="782" spans="1:17" hidden="1" x14ac:dyDescent="0.3">
      <c r="A782" t="s">
        <v>493</v>
      </c>
      <c r="B782" t="s">
        <v>942</v>
      </c>
      <c r="C782" t="s">
        <v>5018</v>
      </c>
      <c r="D782" s="2" t="s">
        <v>5019</v>
      </c>
      <c r="E782" s="2">
        <v>45147</v>
      </c>
      <c r="F782" t="s">
        <v>7441</v>
      </c>
      <c r="H782">
        <v>2588</v>
      </c>
      <c r="I782">
        <v>113</v>
      </c>
      <c r="J782">
        <v>10</v>
      </c>
      <c r="K782" t="s">
        <v>77</v>
      </c>
      <c r="L782">
        <v>24.4</v>
      </c>
      <c r="M782" t="s">
        <v>78</v>
      </c>
      <c r="N782">
        <v>0</v>
      </c>
      <c r="O782">
        <v>0</v>
      </c>
      <c r="P782" t="str">
        <f>VLOOKUP(A782,zamiana!A:B,2,0)</f>
        <v>ALSTOM KTW</v>
      </c>
      <c r="Q782" t="e">
        <f>VLOOKUP(C782,wyjątki!C:R,16,0)</f>
        <v>#N/A</v>
      </c>
    </row>
    <row r="783" spans="1:17" hidden="1" x14ac:dyDescent="0.3">
      <c r="A783" t="s">
        <v>576</v>
      </c>
      <c r="B783" t="s">
        <v>942</v>
      </c>
      <c r="C783" t="s">
        <v>1593</v>
      </c>
      <c r="D783" s="2" t="s">
        <v>1594</v>
      </c>
      <c r="E783" s="2">
        <v>44988</v>
      </c>
      <c r="F783" t="s">
        <v>3344</v>
      </c>
      <c r="H783">
        <v>2588</v>
      </c>
      <c r="I783">
        <v>272</v>
      </c>
      <c r="J783">
        <v>1</v>
      </c>
      <c r="K783" t="s">
        <v>77</v>
      </c>
      <c r="L783">
        <v>24.37</v>
      </c>
      <c r="M783" t="s">
        <v>78</v>
      </c>
      <c r="N783">
        <v>0</v>
      </c>
      <c r="O783">
        <v>0</v>
      </c>
      <c r="P783" t="str">
        <f>VLOOKUP(A783,zamiana!A:B,2,0)</f>
        <v>ALSTOM (ex. BT) WRO</v>
      </c>
      <c r="Q783" t="e">
        <f>VLOOKUP(C783,wyjątki!C:R,16,0)</f>
        <v>#N/A</v>
      </c>
    </row>
    <row r="784" spans="1:17" hidden="1" x14ac:dyDescent="0.3">
      <c r="A784" t="s">
        <v>529</v>
      </c>
      <c r="B784" t="s">
        <v>942</v>
      </c>
      <c r="C784">
        <v>500205863</v>
      </c>
      <c r="D784" s="2" t="s">
        <v>7431</v>
      </c>
      <c r="E784" s="2">
        <v>45077</v>
      </c>
      <c r="F784" t="s">
        <v>5366</v>
      </c>
      <c r="H784">
        <v>2588</v>
      </c>
      <c r="I784">
        <v>183</v>
      </c>
      <c r="J784">
        <v>8</v>
      </c>
      <c r="K784" t="s">
        <v>77</v>
      </c>
      <c r="L784">
        <v>24.32</v>
      </c>
      <c r="M784" t="s">
        <v>78</v>
      </c>
      <c r="N784">
        <v>0</v>
      </c>
      <c r="O784">
        <v>0</v>
      </c>
      <c r="P784" t="str">
        <f>VLOOKUP(A784,zamiana!A:B,2,0)</f>
        <v>ALSTOM (ex. BT) GOE</v>
      </c>
      <c r="Q784" t="e">
        <f>VLOOKUP(C784,wyjątki!C:R,16,0)</f>
        <v>#N/A</v>
      </c>
    </row>
    <row r="785" spans="1:17" hidden="1" x14ac:dyDescent="0.3">
      <c r="A785" t="s">
        <v>107</v>
      </c>
      <c r="B785" t="s">
        <v>942</v>
      </c>
      <c r="C785" t="s">
        <v>278</v>
      </c>
      <c r="D785" s="2" t="s">
        <v>279</v>
      </c>
      <c r="E785" s="2">
        <v>44740</v>
      </c>
      <c r="F785" t="s">
        <v>262</v>
      </c>
      <c r="H785">
        <v>2588</v>
      </c>
      <c r="I785">
        <v>520</v>
      </c>
      <c r="J785">
        <v>2</v>
      </c>
      <c r="K785" t="s">
        <v>77</v>
      </c>
      <c r="L785">
        <v>24.26</v>
      </c>
      <c r="M785" t="s">
        <v>78</v>
      </c>
      <c r="N785">
        <v>0</v>
      </c>
      <c r="O785">
        <v>0</v>
      </c>
      <c r="P785" t="str">
        <f>VLOOKUP(A785,zamiana!A:B,2,0)</f>
        <v>ALSTOM SLZ</v>
      </c>
      <c r="Q785" t="e">
        <f>VLOOKUP(C785,wyjątki!C:R,16,0)</f>
        <v>#N/A</v>
      </c>
    </row>
    <row r="786" spans="1:17" hidden="1" x14ac:dyDescent="0.3">
      <c r="A786" t="s">
        <v>880</v>
      </c>
      <c r="B786" t="s">
        <v>942</v>
      </c>
      <c r="C786">
        <v>14100211</v>
      </c>
      <c r="D786" s="2" t="s">
        <v>7442</v>
      </c>
      <c r="E786" s="2">
        <v>45148</v>
      </c>
      <c r="F786" t="s">
        <v>7443</v>
      </c>
      <c r="H786">
        <v>2588</v>
      </c>
      <c r="I786">
        <v>112</v>
      </c>
      <c r="J786">
        <v>1</v>
      </c>
      <c r="K786" t="s">
        <v>77</v>
      </c>
      <c r="L786">
        <v>24.17</v>
      </c>
      <c r="M786" t="s">
        <v>78</v>
      </c>
      <c r="N786">
        <v>0</v>
      </c>
      <c r="O786">
        <v>0</v>
      </c>
      <c r="P786" t="str">
        <f>VLOOKUP(A786,zamiana!A:B,2,0)</f>
        <v>STADLER BUSSNANG</v>
      </c>
      <c r="Q786" t="e">
        <f>VLOOKUP(C786,wyjątki!C:R,16,0)</f>
        <v>#N/A</v>
      </c>
    </row>
    <row r="787" spans="1:17" hidden="1" x14ac:dyDescent="0.3">
      <c r="A787" t="s">
        <v>543</v>
      </c>
      <c r="B787" t="s">
        <v>942</v>
      </c>
      <c r="C787" t="s">
        <v>550</v>
      </c>
      <c r="D787" s="2" t="s">
        <v>550</v>
      </c>
      <c r="E787" s="2">
        <v>44553</v>
      </c>
      <c r="F787" t="s">
        <v>522</v>
      </c>
      <c r="H787">
        <v>2588</v>
      </c>
      <c r="I787">
        <v>707</v>
      </c>
      <c r="J787">
        <v>1</v>
      </c>
      <c r="K787" t="s">
        <v>77</v>
      </c>
      <c r="L787">
        <v>24.17</v>
      </c>
      <c r="M787" t="s">
        <v>78</v>
      </c>
      <c r="N787">
        <v>0</v>
      </c>
      <c r="O787">
        <v>0</v>
      </c>
      <c r="P787" t="str">
        <f>VLOOKUP(A787,zamiana!A:B,2,0)</f>
        <v>ALSTOM (ex. BT) WRO</v>
      </c>
      <c r="Q787" t="e">
        <f>VLOOKUP(C787,wyjątki!C:R,16,0)</f>
        <v>#N/A</v>
      </c>
    </row>
    <row r="788" spans="1:17" hidden="1" x14ac:dyDescent="0.3">
      <c r="A788" t="s">
        <v>529</v>
      </c>
      <c r="B788" t="s">
        <v>942</v>
      </c>
      <c r="C788">
        <v>500576083</v>
      </c>
      <c r="D788" s="2" t="s">
        <v>3359</v>
      </c>
      <c r="E788" s="2">
        <v>45128</v>
      </c>
      <c r="F788" t="s">
        <v>5122</v>
      </c>
      <c r="H788">
        <v>2588</v>
      </c>
      <c r="I788">
        <v>132</v>
      </c>
      <c r="J788">
        <v>4</v>
      </c>
      <c r="K788" t="s">
        <v>77</v>
      </c>
      <c r="L788">
        <v>24.16</v>
      </c>
      <c r="M788" t="s">
        <v>78</v>
      </c>
      <c r="N788">
        <v>0</v>
      </c>
      <c r="O788">
        <v>0</v>
      </c>
      <c r="P788" t="str">
        <f>VLOOKUP(A788,zamiana!A:B,2,0)</f>
        <v>ALSTOM (ex. BT) GOE</v>
      </c>
      <c r="Q788" t="e">
        <f>VLOOKUP(C788,wyjątki!C:R,16,0)</f>
        <v>#N/A</v>
      </c>
    </row>
    <row r="789" spans="1:17" hidden="1" x14ac:dyDescent="0.3">
      <c r="A789" t="s">
        <v>554</v>
      </c>
      <c r="B789" t="s">
        <v>942</v>
      </c>
      <c r="C789" t="s">
        <v>3330</v>
      </c>
      <c r="D789" s="2" t="s">
        <v>3331</v>
      </c>
      <c r="E789" s="2">
        <v>44992</v>
      </c>
      <c r="F789" t="s">
        <v>3332</v>
      </c>
      <c r="H789">
        <v>2588</v>
      </c>
      <c r="I789">
        <v>268</v>
      </c>
      <c r="J789">
        <v>1</v>
      </c>
      <c r="K789" t="s">
        <v>77</v>
      </c>
      <c r="L789">
        <v>24.16</v>
      </c>
      <c r="M789" t="s">
        <v>78</v>
      </c>
      <c r="N789">
        <v>0</v>
      </c>
      <c r="O789">
        <v>0</v>
      </c>
      <c r="P789" t="str">
        <f>VLOOKUP(A789,zamiana!A:B,2,0)</f>
        <v>ALSTOM (ex. BT) WRO</v>
      </c>
      <c r="Q789" t="e">
        <f>VLOOKUP(C789,wyjątki!C:R,16,0)</f>
        <v>#N/A</v>
      </c>
    </row>
    <row r="790" spans="1:17" hidden="1" x14ac:dyDescent="0.3">
      <c r="A790" t="s">
        <v>31</v>
      </c>
      <c r="B790" t="s">
        <v>942</v>
      </c>
      <c r="C790" t="s">
        <v>3032</v>
      </c>
      <c r="D790" s="2" t="s">
        <v>3033</v>
      </c>
      <c r="E790" s="2">
        <v>44965</v>
      </c>
      <c r="F790" t="s">
        <v>2904</v>
      </c>
      <c r="H790">
        <v>2588</v>
      </c>
      <c r="I790">
        <v>295</v>
      </c>
      <c r="J790">
        <v>2</v>
      </c>
      <c r="K790" t="s">
        <v>77</v>
      </c>
      <c r="L790">
        <v>23.94</v>
      </c>
      <c r="M790" t="s">
        <v>78</v>
      </c>
      <c r="N790">
        <v>0</v>
      </c>
      <c r="O790">
        <v>0</v>
      </c>
      <c r="P790" t="str">
        <f>VLOOKUP(A790,zamiana!A:B,2,0)</f>
        <v>HYDRAULIK BAUTEILE</v>
      </c>
      <c r="Q790" t="e">
        <f>VLOOKUP(C790,wyjątki!C:R,16,0)</f>
        <v>#N/A</v>
      </c>
    </row>
    <row r="791" spans="1:17" hidden="1" x14ac:dyDescent="0.3">
      <c r="A791" t="s">
        <v>580</v>
      </c>
      <c r="B791" t="s">
        <v>942</v>
      </c>
      <c r="C791" t="s">
        <v>2208</v>
      </c>
      <c r="D791" s="2" t="s">
        <v>591</v>
      </c>
      <c r="E791" s="2">
        <v>44732</v>
      </c>
      <c r="F791" t="s">
        <v>2209</v>
      </c>
      <c r="H791">
        <v>2588</v>
      </c>
      <c r="I791">
        <v>528</v>
      </c>
      <c r="J791">
        <v>9</v>
      </c>
      <c r="K791" t="s">
        <v>77</v>
      </c>
      <c r="L791">
        <v>23.94</v>
      </c>
      <c r="M791" t="s">
        <v>78</v>
      </c>
      <c r="N791">
        <v>0</v>
      </c>
      <c r="O791">
        <v>0</v>
      </c>
      <c r="P791" t="str">
        <f>VLOOKUP(A791,zamiana!A:B,2,0)</f>
        <v>ALSTOM (ex. BT) WRO</v>
      </c>
      <c r="Q791" t="e">
        <f>VLOOKUP(C791,wyjątki!C:R,16,0)</f>
        <v>#N/A</v>
      </c>
    </row>
    <row r="792" spans="1:17" hidden="1" x14ac:dyDescent="0.3">
      <c r="A792" t="s">
        <v>1959</v>
      </c>
      <c r="B792" t="s">
        <v>942</v>
      </c>
      <c r="C792" t="s">
        <v>2981</v>
      </c>
      <c r="D792" s="2" t="s">
        <v>2982</v>
      </c>
      <c r="E792" s="2">
        <v>44972</v>
      </c>
      <c r="F792" t="s">
        <v>2913</v>
      </c>
      <c r="H792">
        <v>2588</v>
      </c>
      <c r="I792">
        <v>288</v>
      </c>
      <c r="J792">
        <v>4</v>
      </c>
      <c r="K792" t="s">
        <v>77</v>
      </c>
      <c r="L792">
        <v>23.92</v>
      </c>
      <c r="M792" t="s">
        <v>78</v>
      </c>
      <c r="N792">
        <v>0</v>
      </c>
      <c r="O792">
        <v>0</v>
      </c>
      <c r="P792" t="str">
        <f>VLOOKUP(A792,zamiana!A:B,2,0)</f>
        <v>ALSTOM KTW</v>
      </c>
      <c r="Q792" t="str">
        <f>VLOOKUP(C792,wyjątki!C:R,16,0)</f>
        <v>wyjatek SDE</v>
      </c>
    </row>
    <row r="793" spans="1:17" hidden="1" x14ac:dyDescent="0.3">
      <c r="A793" t="s">
        <v>580</v>
      </c>
      <c r="B793" t="s">
        <v>942</v>
      </c>
      <c r="C793" t="s">
        <v>1441</v>
      </c>
      <c r="D793" s="2" t="s">
        <v>1442</v>
      </c>
      <c r="E793" s="2">
        <v>45041</v>
      </c>
      <c r="F793" t="s">
        <v>3530</v>
      </c>
      <c r="H793">
        <v>2588</v>
      </c>
      <c r="I793">
        <v>219</v>
      </c>
      <c r="J793">
        <v>1</v>
      </c>
      <c r="K793" t="s">
        <v>77</v>
      </c>
      <c r="L793">
        <v>23.79</v>
      </c>
      <c r="M793" t="s">
        <v>78</v>
      </c>
      <c r="N793">
        <v>0</v>
      </c>
      <c r="O793">
        <v>0</v>
      </c>
      <c r="P793" t="str">
        <f>VLOOKUP(A793,zamiana!A:B,2,0)</f>
        <v>ALSTOM (ex. BT) WRO</v>
      </c>
      <c r="Q793" t="e">
        <f>VLOOKUP(C793,wyjątki!C:R,16,0)</f>
        <v>#N/A</v>
      </c>
    </row>
    <row r="794" spans="1:17" hidden="1" x14ac:dyDescent="0.3">
      <c r="A794" t="s">
        <v>15</v>
      </c>
      <c r="B794" t="s">
        <v>942</v>
      </c>
      <c r="C794" t="s">
        <v>3531</v>
      </c>
      <c r="D794" s="2" t="s">
        <v>3532</v>
      </c>
      <c r="E794" s="2">
        <v>45021</v>
      </c>
      <c r="F794" t="s">
        <v>3533</v>
      </c>
      <c r="H794">
        <v>2588</v>
      </c>
      <c r="I794">
        <v>239</v>
      </c>
      <c r="J794">
        <v>2</v>
      </c>
      <c r="K794" t="s">
        <v>77</v>
      </c>
      <c r="L794">
        <v>23.74</v>
      </c>
      <c r="M794" t="s">
        <v>78</v>
      </c>
      <c r="N794">
        <v>0</v>
      </c>
      <c r="O794">
        <v>0</v>
      </c>
      <c r="P794" t="str">
        <f>VLOOKUP(A794,zamiana!A:B,2,0)</f>
        <v>ZRE</v>
      </c>
      <c r="Q794" t="e">
        <f>VLOOKUP(C794,wyjątki!C:R,16,0)</f>
        <v>#N/A</v>
      </c>
    </row>
    <row r="795" spans="1:17" hidden="1" x14ac:dyDescent="0.3">
      <c r="A795" t="s">
        <v>880</v>
      </c>
      <c r="B795" t="s">
        <v>942</v>
      </c>
      <c r="C795">
        <v>12539367</v>
      </c>
      <c r="D795" s="2" t="s">
        <v>3041</v>
      </c>
      <c r="E795" s="2">
        <v>45054</v>
      </c>
      <c r="F795" t="s">
        <v>3827</v>
      </c>
      <c r="H795">
        <v>2588</v>
      </c>
      <c r="I795">
        <v>206</v>
      </c>
      <c r="J795">
        <v>1</v>
      </c>
      <c r="K795" t="s">
        <v>77</v>
      </c>
      <c r="L795">
        <v>23.67</v>
      </c>
      <c r="M795" t="s">
        <v>78</v>
      </c>
      <c r="N795">
        <v>0</v>
      </c>
      <c r="O795">
        <v>0</v>
      </c>
      <c r="P795" t="str">
        <f>VLOOKUP(A795,zamiana!A:B,2,0)</f>
        <v>STADLER BUSSNANG</v>
      </c>
      <c r="Q795" t="e">
        <f>VLOOKUP(C795,wyjątki!C:R,16,0)</f>
        <v>#N/A</v>
      </c>
    </row>
    <row r="796" spans="1:17" hidden="1" x14ac:dyDescent="0.3">
      <c r="A796" t="s">
        <v>107</v>
      </c>
      <c r="B796" t="s">
        <v>942</v>
      </c>
      <c r="C796" t="s">
        <v>356</v>
      </c>
      <c r="D796" s="2" t="s">
        <v>356</v>
      </c>
      <c r="E796" s="2">
        <v>44917</v>
      </c>
      <c r="F796" t="s">
        <v>2478</v>
      </c>
      <c r="H796">
        <v>2588</v>
      </c>
      <c r="I796">
        <v>343</v>
      </c>
      <c r="J796">
        <v>1</v>
      </c>
      <c r="K796" t="s">
        <v>77</v>
      </c>
      <c r="L796">
        <v>23.66</v>
      </c>
      <c r="M796" t="s">
        <v>78</v>
      </c>
      <c r="N796">
        <v>0</v>
      </c>
      <c r="O796">
        <v>0</v>
      </c>
      <c r="P796" t="str">
        <f>VLOOKUP(A796,zamiana!A:B,2,0)</f>
        <v>ALSTOM SLZ</v>
      </c>
      <c r="Q796" t="e">
        <f>VLOOKUP(C796,wyjątki!C:R,16,0)</f>
        <v>#N/A</v>
      </c>
    </row>
    <row r="797" spans="1:17" hidden="1" x14ac:dyDescent="0.3">
      <c r="A797" t="s">
        <v>31</v>
      </c>
      <c r="B797" t="s">
        <v>942</v>
      </c>
      <c r="C797" t="s">
        <v>4223</v>
      </c>
      <c r="D797" s="2" t="s">
        <v>4224</v>
      </c>
      <c r="E797" s="2">
        <v>45093</v>
      </c>
      <c r="F797" t="s">
        <v>4225</v>
      </c>
      <c r="H797">
        <v>2588</v>
      </c>
      <c r="I797">
        <v>167</v>
      </c>
      <c r="J797">
        <v>2</v>
      </c>
      <c r="K797" t="s">
        <v>77</v>
      </c>
      <c r="L797">
        <v>23.6</v>
      </c>
      <c r="M797" t="s">
        <v>78</v>
      </c>
      <c r="N797">
        <v>0</v>
      </c>
      <c r="O797">
        <v>0</v>
      </c>
      <c r="P797" t="str">
        <f>VLOOKUP(A797,zamiana!A:B,2,0)</f>
        <v>HYDRAULIK BAUTEILE</v>
      </c>
      <c r="Q797" t="e">
        <f>VLOOKUP(C797,wyjątki!C:R,16,0)</f>
        <v>#N/A</v>
      </c>
    </row>
    <row r="798" spans="1:17" hidden="1" x14ac:dyDescent="0.3">
      <c r="A798" t="s">
        <v>576</v>
      </c>
      <c r="B798" t="s">
        <v>942</v>
      </c>
      <c r="C798" t="s">
        <v>1384</v>
      </c>
      <c r="D798" s="2" t="s">
        <v>1385</v>
      </c>
      <c r="E798" s="2">
        <v>45006</v>
      </c>
      <c r="F798" t="s">
        <v>3272</v>
      </c>
      <c r="H798">
        <v>2588</v>
      </c>
      <c r="I798">
        <v>254</v>
      </c>
      <c r="J798">
        <v>2</v>
      </c>
      <c r="K798" t="s">
        <v>77</v>
      </c>
      <c r="L798">
        <v>23.6</v>
      </c>
      <c r="M798" t="s">
        <v>78</v>
      </c>
      <c r="N798">
        <v>0</v>
      </c>
      <c r="O798">
        <v>0</v>
      </c>
      <c r="P798" t="str">
        <f>VLOOKUP(A798,zamiana!A:B,2,0)</f>
        <v>ALSTOM (ex. BT) WRO</v>
      </c>
      <c r="Q798" t="e">
        <f>VLOOKUP(C798,wyjątki!C:R,16,0)</f>
        <v>#N/A</v>
      </c>
    </row>
    <row r="799" spans="1:17" hidden="1" x14ac:dyDescent="0.3">
      <c r="A799" t="s">
        <v>2322</v>
      </c>
      <c r="B799" t="s">
        <v>942</v>
      </c>
      <c r="C799" t="s">
        <v>3301</v>
      </c>
      <c r="D799" s="2" t="s">
        <v>3302</v>
      </c>
      <c r="E799" s="2">
        <v>45000</v>
      </c>
      <c r="F799" t="s">
        <v>3303</v>
      </c>
      <c r="H799">
        <v>2588</v>
      </c>
      <c r="I799">
        <v>260</v>
      </c>
      <c r="J799">
        <v>7</v>
      </c>
      <c r="K799" t="s">
        <v>77</v>
      </c>
      <c r="L799">
        <v>23.59</v>
      </c>
      <c r="M799" t="s">
        <v>78</v>
      </c>
      <c r="N799">
        <v>0</v>
      </c>
      <c r="O799">
        <v>0</v>
      </c>
      <c r="P799" t="str">
        <f>VLOOKUP(A799,zamiana!A:B,2,0)</f>
        <v>STADLER BUSSNANG</v>
      </c>
      <c r="Q799" t="e">
        <f>VLOOKUP(C799,wyjątki!C:R,16,0)</f>
        <v>#N/A</v>
      </c>
    </row>
    <row r="800" spans="1:17" hidden="1" x14ac:dyDescent="0.3">
      <c r="A800" t="s">
        <v>576</v>
      </c>
      <c r="B800" t="s">
        <v>942</v>
      </c>
      <c r="C800" t="s">
        <v>1141</v>
      </c>
      <c r="D800" s="2" t="s">
        <v>1142</v>
      </c>
      <c r="E800" s="2">
        <v>45054</v>
      </c>
      <c r="F800" t="s">
        <v>3794</v>
      </c>
      <c r="H800">
        <v>2588</v>
      </c>
      <c r="I800">
        <v>206</v>
      </c>
      <c r="J800">
        <v>4</v>
      </c>
      <c r="K800" t="s">
        <v>77</v>
      </c>
      <c r="L800">
        <v>23.56</v>
      </c>
      <c r="M800" t="s">
        <v>78</v>
      </c>
      <c r="N800">
        <v>0</v>
      </c>
      <c r="O800">
        <v>0</v>
      </c>
      <c r="P800" t="str">
        <f>VLOOKUP(A800,zamiana!A:B,2,0)</f>
        <v>ALSTOM (ex. BT) WRO</v>
      </c>
      <c r="Q800" t="e">
        <f>VLOOKUP(C800,wyjątki!C:R,16,0)</f>
        <v>#N/A</v>
      </c>
    </row>
    <row r="801" spans="1:17" hidden="1" x14ac:dyDescent="0.3">
      <c r="A801" t="s">
        <v>107</v>
      </c>
      <c r="B801" t="s">
        <v>942</v>
      </c>
      <c r="C801" t="s">
        <v>275</v>
      </c>
      <c r="D801" s="2" t="s">
        <v>111</v>
      </c>
      <c r="E801" s="2">
        <v>44651</v>
      </c>
      <c r="F801" t="s">
        <v>276</v>
      </c>
      <c r="H801">
        <v>2588</v>
      </c>
      <c r="I801">
        <v>609</v>
      </c>
      <c r="J801">
        <v>1</v>
      </c>
      <c r="K801" t="s">
        <v>77</v>
      </c>
      <c r="L801">
        <v>23.54</v>
      </c>
      <c r="M801" t="s">
        <v>78</v>
      </c>
      <c r="N801">
        <v>0</v>
      </c>
      <c r="O801">
        <v>0</v>
      </c>
      <c r="P801" t="str">
        <f>VLOOKUP(A801,zamiana!A:B,2,0)</f>
        <v>ALSTOM SLZ</v>
      </c>
      <c r="Q801" t="e">
        <f>VLOOKUP(C801,wyjątki!C:R,16,0)</f>
        <v>#N/A</v>
      </c>
    </row>
    <row r="802" spans="1:17" hidden="1" x14ac:dyDescent="0.3">
      <c r="A802" t="s">
        <v>529</v>
      </c>
      <c r="B802" t="s">
        <v>942</v>
      </c>
      <c r="C802" t="s">
        <v>1585</v>
      </c>
      <c r="D802" s="2" t="s">
        <v>1585</v>
      </c>
      <c r="E802" s="2">
        <v>44985</v>
      </c>
      <c r="F802" t="s">
        <v>2947</v>
      </c>
      <c r="H802">
        <v>2588</v>
      </c>
      <c r="I802">
        <v>275</v>
      </c>
      <c r="J802">
        <v>1</v>
      </c>
      <c r="K802" t="s">
        <v>77</v>
      </c>
      <c r="L802">
        <v>23.53</v>
      </c>
      <c r="M802" t="s">
        <v>78</v>
      </c>
      <c r="N802">
        <v>0</v>
      </c>
      <c r="O802">
        <v>0</v>
      </c>
      <c r="P802" t="str">
        <f>VLOOKUP(A802,zamiana!A:B,2,0)</f>
        <v>ALSTOM (ex. BT) GOE</v>
      </c>
      <c r="Q802" t="e">
        <f>VLOOKUP(C802,wyjątki!C:R,16,0)</f>
        <v>#N/A</v>
      </c>
    </row>
    <row r="803" spans="1:17" hidden="1" x14ac:dyDescent="0.3">
      <c r="A803" t="s">
        <v>543</v>
      </c>
      <c r="B803" t="s">
        <v>942</v>
      </c>
      <c r="C803" t="s">
        <v>3766</v>
      </c>
      <c r="D803" s="2" t="s">
        <v>3767</v>
      </c>
      <c r="E803" s="2">
        <v>45090</v>
      </c>
      <c r="F803" t="s">
        <v>4226</v>
      </c>
      <c r="H803">
        <v>2588</v>
      </c>
      <c r="I803">
        <v>170</v>
      </c>
      <c r="J803">
        <v>1</v>
      </c>
      <c r="K803" t="s">
        <v>77</v>
      </c>
      <c r="L803">
        <v>23.51</v>
      </c>
      <c r="M803" t="s">
        <v>78</v>
      </c>
      <c r="N803">
        <v>0</v>
      </c>
      <c r="O803">
        <v>0</v>
      </c>
      <c r="P803" t="str">
        <f>VLOOKUP(A803,zamiana!A:B,2,0)</f>
        <v>ALSTOM (ex. BT) WRO</v>
      </c>
      <c r="Q803" t="e">
        <f>VLOOKUP(C803,wyjątki!C:R,16,0)</f>
        <v>#N/A</v>
      </c>
    </row>
    <row r="804" spans="1:17" hidden="1" x14ac:dyDescent="0.3">
      <c r="A804" t="s">
        <v>15</v>
      </c>
      <c r="B804" t="s">
        <v>942</v>
      </c>
      <c r="C804" t="s">
        <v>3034</v>
      </c>
      <c r="D804" s="2" t="s">
        <v>3034</v>
      </c>
      <c r="E804" s="2">
        <v>44963</v>
      </c>
      <c r="F804" t="s">
        <v>2950</v>
      </c>
      <c r="H804">
        <v>2588</v>
      </c>
      <c r="I804">
        <v>297</v>
      </c>
      <c r="J804">
        <v>1</v>
      </c>
      <c r="K804" t="s">
        <v>77</v>
      </c>
      <c r="L804">
        <v>23.21</v>
      </c>
      <c r="M804" t="s">
        <v>78</v>
      </c>
      <c r="N804">
        <v>0</v>
      </c>
      <c r="O804">
        <v>0</v>
      </c>
      <c r="P804" t="str">
        <f>VLOOKUP(A804,zamiana!A:B,2,0)</f>
        <v>ZRE</v>
      </c>
      <c r="Q804" t="e">
        <f>VLOOKUP(C804,wyjątki!C:R,16,0)</f>
        <v>#N/A</v>
      </c>
    </row>
    <row r="805" spans="1:17" hidden="1" x14ac:dyDescent="0.3">
      <c r="A805" t="s">
        <v>107</v>
      </c>
      <c r="B805" t="s">
        <v>942</v>
      </c>
      <c r="C805" t="s">
        <v>273</v>
      </c>
      <c r="D805" s="2" t="s">
        <v>274</v>
      </c>
      <c r="E805" s="2">
        <v>44631</v>
      </c>
      <c r="F805" t="s">
        <v>171</v>
      </c>
      <c r="H805">
        <v>2588</v>
      </c>
      <c r="I805">
        <v>629</v>
      </c>
      <c r="J805">
        <v>1</v>
      </c>
      <c r="K805" t="s">
        <v>77</v>
      </c>
      <c r="L805">
        <v>23.06</v>
      </c>
      <c r="M805" t="s">
        <v>78</v>
      </c>
      <c r="N805">
        <v>0</v>
      </c>
      <c r="O805">
        <v>0</v>
      </c>
      <c r="P805" t="str">
        <f>VLOOKUP(A805,zamiana!A:B,2,0)</f>
        <v>ALSTOM SLZ</v>
      </c>
      <c r="Q805" t="e">
        <f>VLOOKUP(C805,wyjątki!C:R,16,0)</f>
        <v>#N/A</v>
      </c>
    </row>
    <row r="806" spans="1:17" hidden="1" x14ac:dyDescent="0.3">
      <c r="A806" t="s">
        <v>107</v>
      </c>
      <c r="B806" t="s">
        <v>942</v>
      </c>
      <c r="C806" t="s">
        <v>2529</v>
      </c>
      <c r="D806" s="2" t="s">
        <v>176</v>
      </c>
      <c r="E806" s="2">
        <v>44916</v>
      </c>
      <c r="F806" t="s">
        <v>2486</v>
      </c>
      <c r="H806">
        <v>2588</v>
      </c>
      <c r="I806">
        <v>344</v>
      </c>
      <c r="J806">
        <v>6</v>
      </c>
      <c r="K806" t="s">
        <v>77</v>
      </c>
      <c r="L806">
        <v>23.04</v>
      </c>
      <c r="M806" t="s">
        <v>78</v>
      </c>
      <c r="N806">
        <v>0</v>
      </c>
      <c r="O806">
        <v>0</v>
      </c>
      <c r="P806" t="str">
        <f>VLOOKUP(A806,zamiana!A:B,2,0)</f>
        <v>ALSTOM SLZ</v>
      </c>
      <c r="Q806" t="e">
        <f>VLOOKUP(C806,wyjątki!C:R,16,0)</f>
        <v>#N/A</v>
      </c>
    </row>
    <row r="807" spans="1:17" hidden="1" x14ac:dyDescent="0.3">
      <c r="A807" t="s">
        <v>1334</v>
      </c>
      <c r="B807" t="s">
        <v>942</v>
      </c>
      <c r="C807" t="s">
        <v>3501</v>
      </c>
      <c r="D807" s="2" t="s">
        <v>1333</v>
      </c>
      <c r="E807" s="2">
        <v>44956</v>
      </c>
      <c r="F807" t="s">
        <v>2767</v>
      </c>
      <c r="H807">
        <v>2588</v>
      </c>
      <c r="I807">
        <v>304</v>
      </c>
      <c r="J807">
        <v>2</v>
      </c>
      <c r="K807" t="s">
        <v>77</v>
      </c>
      <c r="L807">
        <v>23.02</v>
      </c>
      <c r="M807" t="s">
        <v>78</v>
      </c>
      <c r="N807">
        <v>0</v>
      </c>
      <c r="O807">
        <v>0</v>
      </c>
      <c r="P807" t="str">
        <f>VLOOKUP(A807,zamiana!A:B,2,0)</f>
        <v>ALSTOM REI</v>
      </c>
      <c r="Q807" t="e">
        <f>VLOOKUP(C807,wyjątki!C:R,16,0)</f>
        <v>#N/A</v>
      </c>
    </row>
    <row r="808" spans="1:17" hidden="1" x14ac:dyDescent="0.3">
      <c r="A808" t="s">
        <v>31</v>
      </c>
      <c r="B808" t="s">
        <v>942</v>
      </c>
      <c r="C808" t="s">
        <v>700</v>
      </c>
      <c r="D808" s="2" t="s">
        <v>701</v>
      </c>
      <c r="E808" s="2">
        <v>44587</v>
      </c>
      <c r="F808" t="s">
        <v>702</v>
      </c>
      <c r="H808">
        <v>2588</v>
      </c>
      <c r="I808">
        <v>673</v>
      </c>
      <c r="J808">
        <v>4</v>
      </c>
      <c r="K808" t="s">
        <v>77</v>
      </c>
      <c r="L808">
        <v>23</v>
      </c>
      <c r="M808" t="s">
        <v>78</v>
      </c>
      <c r="N808">
        <v>0</v>
      </c>
      <c r="O808">
        <v>0</v>
      </c>
      <c r="P808" t="str">
        <f>VLOOKUP(A808,zamiana!A:B,2,0)</f>
        <v>HYDRAULIK BAUTEILE</v>
      </c>
      <c r="Q808" t="e">
        <f>VLOOKUP(C808,wyjątki!C:R,16,0)</f>
        <v>#N/A</v>
      </c>
    </row>
    <row r="809" spans="1:17" hidden="1" x14ac:dyDescent="0.3">
      <c r="A809" t="s">
        <v>580</v>
      </c>
      <c r="B809" t="s">
        <v>942</v>
      </c>
      <c r="C809" t="s">
        <v>1492</v>
      </c>
      <c r="D809" s="2" t="s">
        <v>1493</v>
      </c>
      <c r="E809" s="2">
        <v>45072</v>
      </c>
      <c r="F809" t="s">
        <v>3841</v>
      </c>
      <c r="H809">
        <v>2588</v>
      </c>
      <c r="I809">
        <v>188</v>
      </c>
      <c r="J809">
        <v>1</v>
      </c>
      <c r="K809" t="s">
        <v>77</v>
      </c>
      <c r="L809">
        <v>22.99</v>
      </c>
      <c r="M809" t="s">
        <v>78</v>
      </c>
      <c r="N809">
        <v>0</v>
      </c>
      <c r="O809">
        <v>0</v>
      </c>
      <c r="P809" t="str">
        <f>VLOOKUP(A809,zamiana!A:B,2,0)</f>
        <v>ALSTOM (ex. BT) WRO</v>
      </c>
      <c r="Q809" t="e">
        <f>VLOOKUP(C809,wyjątki!C:R,16,0)</f>
        <v>#N/A</v>
      </c>
    </row>
    <row r="810" spans="1:17" hidden="1" x14ac:dyDescent="0.3">
      <c r="A810" t="s">
        <v>580</v>
      </c>
      <c r="B810" t="s">
        <v>942</v>
      </c>
      <c r="C810" t="s">
        <v>2778</v>
      </c>
      <c r="D810" s="2" t="s">
        <v>591</v>
      </c>
      <c r="E810" s="2">
        <v>44935</v>
      </c>
      <c r="F810" t="s">
        <v>2779</v>
      </c>
      <c r="H810">
        <v>2588</v>
      </c>
      <c r="I810">
        <v>325</v>
      </c>
      <c r="J810">
        <v>21</v>
      </c>
      <c r="K810" t="s">
        <v>77</v>
      </c>
      <c r="L810">
        <v>22.89</v>
      </c>
      <c r="M810" t="s">
        <v>78</v>
      </c>
      <c r="N810">
        <v>0</v>
      </c>
      <c r="O810">
        <v>0</v>
      </c>
      <c r="P810" t="str">
        <f>VLOOKUP(A810,zamiana!A:B,2,0)</f>
        <v>ALSTOM (ex. BT) WRO</v>
      </c>
      <c r="Q810" t="e">
        <f>VLOOKUP(C810,wyjątki!C:R,16,0)</f>
        <v>#N/A</v>
      </c>
    </row>
    <row r="811" spans="1:17" hidden="1" x14ac:dyDescent="0.3">
      <c r="A811" t="s">
        <v>576</v>
      </c>
      <c r="B811" t="s">
        <v>942</v>
      </c>
      <c r="C811" t="s">
        <v>1576</v>
      </c>
      <c r="D811" s="2" t="s">
        <v>1577</v>
      </c>
      <c r="E811" s="2">
        <v>44988</v>
      </c>
      <c r="F811" t="s">
        <v>3343</v>
      </c>
      <c r="H811">
        <v>2588</v>
      </c>
      <c r="I811">
        <v>272</v>
      </c>
      <c r="J811">
        <v>1</v>
      </c>
      <c r="K811" t="s">
        <v>77</v>
      </c>
      <c r="L811">
        <v>22.73</v>
      </c>
      <c r="M811" t="s">
        <v>78</v>
      </c>
      <c r="N811">
        <v>0</v>
      </c>
      <c r="O811">
        <v>0</v>
      </c>
      <c r="P811" t="str">
        <f>VLOOKUP(A811,zamiana!A:B,2,0)</f>
        <v>ALSTOM (ex. BT) WRO</v>
      </c>
      <c r="Q811" t="e">
        <f>VLOOKUP(C811,wyjątki!C:R,16,0)</f>
        <v>#N/A</v>
      </c>
    </row>
    <row r="812" spans="1:17" hidden="1" x14ac:dyDescent="0.3">
      <c r="A812" t="s">
        <v>107</v>
      </c>
      <c r="B812" t="s">
        <v>942</v>
      </c>
      <c r="C812" t="s">
        <v>271</v>
      </c>
      <c r="D812" s="2" t="s">
        <v>111</v>
      </c>
      <c r="E812" s="2">
        <v>44634</v>
      </c>
      <c r="F812" t="s">
        <v>272</v>
      </c>
      <c r="H812">
        <v>2588</v>
      </c>
      <c r="I812">
        <v>626</v>
      </c>
      <c r="J812">
        <v>1</v>
      </c>
      <c r="K812" t="s">
        <v>77</v>
      </c>
      <c r="L812">
        <v>22.72</v>
      </c>
      <c r="M812" t="s">
        <v>78</v>
      </c>
      <c r="N812">
        <v>0</v>
      </c>
      <c r="O812">
        <v>0</v>
      </c>
      <c r="P812" t="str">
        <f>VLOOKUP(A812,zamiana!A:B,2,0)</f>
        <v>ALSTOM SLZ</v>
      </c>
      <c r="Q812" t="e">
        <f>VLOOKUP(C812,wyjątki!C:R,16,0)</f>
        <v>#N/A</v>
      </c>
    </row>
    <row r="813" spans="1:17" hidden="1" x14ac:dyDescent="0.3">
      <c r="A813" t="s">
        <v>521</v>
      </c>
      <c r="B813" t="s">
        <v>942</v>
      </c>
      <c r="C813" t="s">
        <v>2568</v>
      </c>
      <c r="D813" s="2" t="s">
        <v>2569</v>
      </c>
      <c r="E813" s="2">
        <v>45131</v>
      </c>
      <c r="F813" t="s">
        <v>5182</v>
      </c>
      <c r="H813">
        <v>2588</v>
      </c>
      <c r="I813">
        <v>129</v>
      </c>
      <c r="J813">
        <v>1</v>
      </c>
      <c r="K813" t="s">
        <v>77</v>
      </c>
      <c r="L813">
        <v>22.71</v>
      </c>
      <c r="M813" t="s">
        <v>78</v>
      </c>
      <c r="N813">
        <v>0</v>
      </c>
      <c r="O813">
        <v>0</v>
      </c>
      <c r="P813" t="str">
        <f>VLOOKUP(A813,zamiana!A:B,2,0)</f>
        <v>ALSTOM (ex. BT) BAU</v>
      </c>
      <c r="Q813" t="e">
        <f>VLOOKUP(C813,wyjątki!C:R,16,0)</f>
        <v>#N/A</v>
      </c>
    </row>
    <row r="814" spans="1:17" hidden="1" x14ac:dyDescent="0.3">
      <c r="A814" t="s">
        <v>580</v>
      </c>
      <c r="B814" t="s">
        <v>942</v>
      </c>
      <c r="C814" t="s">
        <v>3534</v>
      </c>
      <c r="D814" s="2" t="s">
        <v>1480</v>
      </c>
      <c r="E814" s="2">
        <v>45029</v>
      </c>
      <c r="F814" t="s">
        <v>3497</v>
      </c>
      <c r="H814">
        <v>2588</v>
      </c>
      <c r="I814">
        <v>231</v>
      </c>
      <c r="J814">
        <v>1</v>
      </c>
      <c r="K814" t="s">
        <v>77</v>
      </c>
      <c r="L814">
        <v>22.71</v>
      </c>
      <c r="M814" t="s">
        <v>78</v>
      </c>
      <c r="N814">
        <v>0</v>
      </c>
      <c r="O814">
        <v>0</v>
      </c>
      <c r="P814" t="str">
        <f>VLOOKUP(A814,zamiana!A:B,2,0)</f>
        <v>ALSTOM (ex. BT) WRO</v>
      </c>
      <c r="Q814" t="e">
        <f>VLOOKUP(C814,wyjątki!C:R,16,0)</f>
        <v>#N/A</v>
      </c>
    </row>
    <row r="815" spans="1:17" hidden="1" x14ac:dyDescent="0.3">
      <c r="A815" t="s">
        <v>76</v>
      </c>
      <c r="B815" t="s">
        <v>942</v>
      </c>
      <c r="C815" t="s">
        <v>3387</v>
      </c>
      <c r="D815" s="2" t="s">
        <v>2278</v>
      </c>
      <c r="E815" s="2">
        <v>45114</v>
      </c>
      <c r="F815" t="s">
        <v>5183</v>
      </c>
      <c r="H815">
        <v>2588</v>
      </c>
      <c r="I815">
        <v>146</v>
      </c>
      <c r="J815">
        <v>2</v>
      </c>
      <c r="K815" t="s">
        <v>77</v>
      </c>
      <c r="L815">
        <v>22.56</v>
      </c>
      <c r="M815" t="s">
        <v>78</v>
      </c>
      <c r="N815">
        <v>0</v>
      </c>
      <c r="O815">
        <v>0</v>
      </c>
      <c r="P815" t="str">
        <f>VLOOKUP(A815,zamiana!A:B,2,0)</f>
        <v>ALSTOM BCN</v>
      </c>
      <c r="Q815" t="e">
        <f>VLOOKUP(C815,wyjątki!C:R,16,0)</f>
        <v>#N/A</v>
      </c>
    </row>
    <row r="816" spans="1:17" hidden="1" x14ac:dyDescent="0.3">
      <c r="A816" t="s">
        <v>107</v>
      </c>
      <c r="B816" t="s">
        <v>942</v>
      </c>
      <c r="C816" t="s">
        <v>2188</v>
      </c>
      <c r="D816" s="2" t="s">
        <v>2188</v>
      </c>
      <c r="E816" s="2">
        <v>44838</v>
      </c>
      <c r="F816" t="s">
        <v>2184</v>
      </c>
      <c r="H816">
        <v>2588</v>
      </c>
      <c r="I816">
        <v>422</v>
      </c>
      <c r="J816">
        <v>2</v>
      </c>
      <c r="K816" t="s">
        <v>77</v>
      </c>
      <c r="L816">
        <v>22.52</v>
      </c>
      <c r="M816" t="s">
        <v>78</v>
      </c>
      <c r="N816">
        <v>0</v>
      </c>
      <c r="O816">
        <v>0</v>
      </c>
      <c r="P816" t="str">
        <f>VLOOKUP(A816,zamiana!A:B,2,0)</f>
        <v>ALSTOM SLZ</v>
      </c>
      <c r="Q816" t="e">
        <f>VLOOKUP(C816,wyjątki!C:R,16,0)</f>
        <v>#N/A</v>
      </c>
    </row>
    <row r="817" spans="1:17" hidden="1" x14ac:dyDescent="0.3">
      <c r="A817" t="s">
        <v>31</v>
      </c>
      <c r="B817" t="s">
        <v>942</v>
      </c>
      <c r="C817" t="s">
        <v>698</v>
      </c>
      <c r="D817" s="2" t="s">
        <v>699</v>
      </c>
      <c r="E817" s="2">
        <v>44442</v>
      </c>
      <c r="F817" t="s">
        <v>527</v>
      </c>
      <c r="H817">
        <v>2588</v>
      </c>
      <c r="I817">
        <v>818</v>
      </c>
      <c r="J817">
        <v>1</v>
      </c>
      <c r="K817" t="s">
        <v>77</v>
      </c>
      <c r="L817">
        <v>22.52</v>
      </c>
      <c r="M817" t="s">
        <v>78</v>
      </c>
      <c r="N817">
        <v>0</v>
      </c>
      <c r="O817">
        <v>0</v>
      </c>
      <c r="P817" t="str">
        <f>VLOOKUP(A817,zamiana!A:B,2,0)</f>
        <v>HYDRAULIK BAUTEILE</v>
      </c>
      <c r="Q817" t="e">
        <f>VLOOKUP(C817,wyjątki!C:R,16,0)</f>
        <v>#N/A</v>
      </c>
    </row>
    <row r="818" spans="1:17" hidden="1" x14ac:dyDescent="0.3">
      <c r="A818" t="s">
        <v>31</v>
      </c>
      <c r="B818" t="s">
        <v>942</v>
      </c>
      <c r="C818" t="s">
        <v>714</v>
      </c>
      <c r="D818" s="2" t="s">
        <v>715</v>
      </c>
      <c r="E818" s="2">
        <v>44900</v>
      </c>
      <c r="F818" t="s">
        <v>2523</v>
      </c>
      <c r="H818">
        <v>2588</v>
      </c>
      <c r="I818">
        <v>360</v>
      </c>
      <c r="J818">
        <v>1</v>
      </c>
      <c r="K818" t="s">
        <v>77</v>
      </c>
      <c r="L818">
        <v>22.23</v>
      </c>
      <c r="M818" t="s">
        <v>78</v>
      </c>
      <c r="N818">
        <v>0</v>
      </c>
      <c r="O818">
        <v>0</v>
      </c>
      <c r="P818" t="str">
        <f>VLOOKUP(A818,zamiana!A:B,2,0)</f>
        <v>HYDRAULIK BAUTEILE</v>
      </c>
      <c r="Q818" t="e">
        <f>VLOOKUP(C818,wyjątki!C:R,16,0)</f>
        <v>#N/A</v>
      </c>
    </row>
    <row r="819" spans="1:17" hidden="1" x14ac:dyDescent="0.3">
      <c r="A819" t="s">
        <v>529</v>
      </c>
      <c r="B819" t="s">
        <v>942</v>
      </c>
      <c r="C819">
        <v>500463737</v>
      </c>
      <c r="D819" s="2" t="s">
        <v>538</v>
      </c>
      <c r="E819" s="2">
        <v>44798</v>
      </c>
      <c r="F819" t="s">
        <v>146</v>
      </c>
      <c r="H819">
        <v>2588</v>
      </c>
      <c r="I819">
        <v>462</v>
      </c>
      <c r="J819">
        <v>1</v>
      </c>
      <c r="K819" t="s">
        <v>77</v>
      </c>
      <c r="L819">
        <v>22.07</v>
      </c>
      <c r="M819" t="s">
        <v>78</v>
      </c>
      <c r="N819">
        <v>0</v>
      </c>
      <c r="O819">
        <v>0</v>
      </c>
      <c r="P819" t="str">
        <f>VLOOKUP(A819,zamiana!A:B,2,0)</f>
        <v>ALSTOM (ex. BT) GOE</v>
      </c>
      <c r="Q819" t="e">
        <f>VLOOKUP(C819,wyjątki!C:R,16,0)</f>
        <v>#N/A</v>
      </c>
    </row>
    <row r="820" spans="1:17" hidden="1" x14ac:dyDescent="0.3">
      <c r="A820" t="s">
        <v>493</v>
      </c>
      <c r="B820" t="s">
        <v>942</v>
      </c>
      <c r="C820" t="s">
        <v>1274</v>
      </c>
      <c r="D820" s="2" t="s">
        <v>499</v>
      </c>
      <c r="E820" s="2">
        <v>45015</v>
      </c>
      <c r="F820" t="s">
        <v>3244</v>
      </c>
      <c r="H820">
        <v>2588</v>
      </c>
      <c r="I820">
        <v>245</v>
      </c>
      <c r="J820">
        <v>2</v>
      </c>
      <c r="K820" t="s">
        <v>77</v>
      </c>
      <c r="L820">
        <v>22</v>
      </c>
      <c r="M820" t="s">
        <v>78</v>
      </c>
      <c r="N820">
        <v>0</v>
      </c>
      <c r="O820">
        <v>0</v>
      </c>
      <c r="P820" t="str">
        <f>VLOOKUP(A820,zamiana!A:B,2,0)</f>
        <v>ALSTOM KTW</v>
      </c>
      <c r="Q820" t="e">
        <f>VLOOKUP(C820,wyjątki!C:R,16,0)</f>
        <v>#N/A</v>
      </c>
    </row>
    <row r="821" spans="1:17" hidden="1" x14ac:dyDescent="0.3">
      <c r="A821" t="s">
        <v>17</v>
      </c>
      <c r="B821" t="s">
        <v>942</v>
      </c>
      <c r="C821" t="s">
        <v>7444</v>
      </c>
      <c r="D821" s="2" t="s">
        <v>7445</v>
      </c>
      <c r="E821" s="2">
        <v>44995</v>
      </c>
      <c r="F821" t="s">
        <v>7446</v>
      </c>
      <c r="H821">
        <v>2588</v>
      </c>
      <c r="I821">
        <v>265</v>
      </c>
      <c r="J821">
        <v>4</v>
      </c>
      <c r="K821" t="s">
        <v>77</v>
      </c>
      <c r="L821">
        <v>21.96</v>
      </c>
      <c r="M821" t="s">
        <v>78</v>
      </c>
      <c r="N821">
        <v>0</v>
      </c>
      <c r="O821">
        <v>0</v>
      </c>
      <c r="P821" t="str">
        <f>VLOOKUP(A821,zamiana!A:B,2,0)</f>
        <v>GIS</v>
      </c>
      <c r="Q821" t="e">
        <f>VLOOKUP(C821,wyjątki!C:R,16,0)</f>
        <v>#N/A</v>
      </c>
    </row>
    <row r="822" spans="1:17" hidden="1" x14ac:dyDescent="0.3">
      <c r="A822" t="s">
        <v>31</v>
      </c>
      <c r="B822" t="s">
        <v>942</v>
      </c>
      <c r="C822" t="s">
        <v>694</v>
      </c>
      <c r="D822" s="2" t="s">
        <v>695</v>
      </c>
      <c r="E822" s="2">
        <v>44386</v>
      </c>
      <c r="F822" t="s">
        <v>523</v>
      </c>
      <c r="H822">
        <v>2588</v>
      </c>
      <c r="I822">
        <v>874</v>
      </c>
      <c r="J822">
        <v>1</v>
      </c>
      <c r="K822" t="s">
        <v>77</v>
      </c>
      <c r="L822">
        <v>21.95</v>
      </c>
      <c r="M822" t="s">
        <v>78</v>
      </c>
      <c r="N822">
        <v>0</v>
      </c>
      <c r="O822">
        <v>0</v>
      </c>
      <c r="P822" t="str">
        <f>VLOOKUP(A822,zamiana!A:B,2,0)</f>
        <v>HYDRAULIK BAUTEILE</v>
      </c>
      <c r="Q822" t="e">
        <f>VLOOKUP(C822,wyjątki!C:R,16,0)</f>
        <v>#N/A</v>
      </c>
    </row>
    <row r="823" spans="1:17" hidden="1" x14ac:dyDescent="0.3">
      <c r="A823" t="s">
        <v>554</v>
      </c>
      <c r="B823" t="s">
        <v>942</v>
      </c>
      <c r="C823" t="s">
        <v>2626</v>
      </c>
      <c r="D823" s="2" t="s">
        <v>2626</v>
      </c>
      <c r="E823" s="2">
        <v>44934</v>
      </c>
      <c r="F823" t="s">
        <v>2715</v>
      </c>
      <c r="H823">
        <v>2588</v>
      </c>
      <c r="I823">
        <v>326</v>
      </c>
      <c r="J823">
        <v>3</v>
      </c>
      <c r="K823" t="s">
        <v>77</v>
      </c>
      <c r="L823">
        <v>21.9</v>
      </c>
      <c r="M823" t="s">
        <v>78</v>
      </c>
      <c r="N823">
        <v>0</v>
      </c>
      <c r="O823">
        <v>0</v>
      </c>
      <c r="P823" t="str">
        <f>VLOOKUP(A823,zamiana!A:B,2,0)</f>
        <v>ALSTOM (ex. BT) WRO</v>
      </c>
      <c r="Q823" t="e">
        <f>VLOOKUP(C823,wyjątki!C:R,16,0)</f>
        <v>#N/A</v>
      </c>
    </row>
    <row r="824" spans="1:17" hidden="1" x14ac:dyDescent="0.3">
      <c r="A824" t="s">
        <v>107</v>
      </c>
      <c r="B824" t="s">
        <v>942</v>
      </c>
      <c r="C824" t="s">
        <v>266</v>
      </c>
      <c r="D824" s="2" t="s">
        <v>111</v>
      </c>
      <c r="E824" s="2">
        <v>44627</v>
      </c>
      <c r="F824" t="s">
        <v>267</v>
      </c>
      <c r="H824">
        <v>2588</v>
      </c>
      <c r="I824">
        <v>633</v>
      </c>
      <c r="J824">
        <v>1</v>
      </c>
      <c r="K824" t="s">
        <v>77</v>
      </c>
      <c r="L824">
        <v>21.84</v>
      </c>
      <c r="M824" t="s">
        <v>78</v>
      </c>
      <c r="N824">
        <v>0</v>
      </c>
      <c r="O824">
        <v>0</v>
      </c>
      <c r="P824" t="str">
        <f>VLOOKUP(A824,zamiana!A:B,2,0)</f>
        <v>ALSTOM SLZ</v>
      </c>
      <c r="Q824" t="e">
        <f>VLOOKUP(C824,wyjątki!C:R,16,0)</f>
        <v>#N/A</v>
      </c>
    </row>
    <row r="825" spans="1:17" hidden="1" x14ac:dyDescent="0.3">
      <c r="A825" t="s">
        <v>31</v>
      </c>
      <c r="B825" t="s">
        <v>942</v>
      </c>
      <c r="C825" t="s">
        <v>4230</v>
      </c>
      <c r="D825" s="2" t="s">
        <v>4231</v>
      </c>
      <c r="E825" s="2">
        <v>45097</v>
      </c>
      <c r="F825" t="s">
        <v>4229</v>
      </c>
      <c r="H825">
        <v>2588</v>
      </c>
      <c r="I825">
        <v>163</v>
      </c>
      <c r="J825">
        <v>1</v>
      </c>
      <c r="K825" t="s">
        <v>77</v>
      </c>
      <c r="L825">
        <v>21.64</v>
      </c>
      <c r="M825" t="s">
        <v>78</v>
      </c>
      <c r="N825">
        <v>0</v>
      </c>
      <c r="O825">
        <v>0</v>
      </c>
      <c r="P825" t="str">
        <f>VLOOKUP(A825,zamiana!A:B,2,0)</f>
        <v>HYDRAULIK BAUTEILE</v>
      </c>
      <c r="Q825" t="e">
        <f>VLOOKUP(C825,wyjątki!C:R,16,0)</f>
        <v>#N/A</v>
      </c>
    </row>
    <row r="826" spans="1:17" hidden="1" x14ac:dyDescent="0.3">
      <c r="A826" t="s">
        <v>31</v>
      </c>
      <c r="B826" t="s">
        <v>942</v>
      </c>
      <c r="C826" t="s">
        <v>4227</v>
      </c>
      <c r="D826" s="2" t="s">
        <v>4228</v>
      </c>
      <c r="E826" s="2">
        <v>45097</v>
      </c>
      <c r="F826" t="s">
        <v>4229</v>
      </c>
      <c r="H826">
        <v>2588</v>
      </c>
      <c r="I826">
        <v>163</v>
      </c>
      <c r="J826">
        <v>1</v>
      </c>
      <c r="K826" t="s">
        <v>77</v>
      </c>
      <c r="L826">
        <v>21.64</v>
      </c>
      <c r="M826" t="s">
        <v>78</v>
      </c>
      <c r="N826">
        <v>0</v>
      </c>
      <c r="O826">
        <v>0</v>
      </c>
      <c r="P826" t="str">
        <f>VLOOKUP(A826,zamiana!A:B,2,0)</f>
        <v>HYDRAULIK BAUTEILE</v>
      </c>
      <c r="Q826" t="e">
        <f>VLOOKUP(C826,wyjątki!C:R,16,0)</f>
        <v>#N/A</v>
      </c>
    </row>
    <row r="827" spans="1:17" hidden="1" x14ac:dyDescent="0.3">
      <c r="A827" t="s">
        <v>629</v>
      </c>
      <c r="B827" t="s">
        <v>942</v>
      </c>
      <c r="C827" t="s">
        <v>636</v>
      </c>
      <c r="D827" s="2" t="s">
        <v>637</v>
      </c>
      <c r="E827" s="2">
        <v>44581</v>
      </c>
      <c r="F827" t="s">
        <v>216</v>
      </c>
      <c r="H827">
        <v>2588</v>
      </c>
      <c r="I827">
        <v>679</v>
      </c>
      <c r="J827">
        <v>2</v>
      </c>
      <c r="K827" t="s">
        <v>77</v>
      </c>
      <c r="L827">
        <v>21.62</v>
      </c>
      <c r="M827" t="s">
        <v>78</v>
      </c>
      <c r="N827">
        <v>0</v>
      </c>
      <c r="O827">
        <v>0</v>
      </c>
      <c r="P827" t="str">
        <f>VLOOKUP(A827,zamiana!A:B,2,0)</f>
        <v>INNE</v>
      </c>
      <c r="Q827" t="e">
        <f>VLOOKUP(C827,wyjątki!C:R,16,0)</f>
        <v>#N/A</v>
      </c>
    </row>
    <row r="828" spans="1:17" hidden="1" x14ac:dyDescent="0.3">
      <c r="A828" t="s">
        <v>580</v>
      </c>
      <c r="B828" t="s">
        <v>942</v>
      </c>
      <c r="C828" t="s">
        <v>586</v>
      </c>
      <c r="D828" s="2" t="s">
        <v>587</v>
      </c>
      <c r="E828" s="2">
        <v>44718</v>
      </c>
      <c r="F828" t="s">
        <v>588</v>
      </c>
      <c r="H828">
        <v>2588</v>
      </c>
      <c r="I828">
        <v>542</v>
      </c>
      <c r="J828">
        <v>4</v>
      </c>
      <c r="K828" t="s">
        <v>77</v>
      </c>
      <c r="L828">
        <v>21.6</v>
      </c>
      <c r="M828" t="s">
        <v>78</v>
      </c>
      <c r="N828">
        <v>0</v>
      </c>
      <c r="O828">
        <v>0</v>
      </c>
      <c r="P828" t="str">
        <f>VLOOKUP(A828,zamiana!A:B,2,0)</f>
        <v>ALSTOM (ex. BT) WRO</v>
      </c>
      <c r="Q828" t="e">
        <f>VLOOKUP(C828,wyjątki!C:R,16,0)</f>
        <v>#N/A</v>
      </c>
    </row>
    <row r="829" spans="1:17" hidden="1" x14ac:dyDescent="0.3">
      <c r="A829" t="s">
        <v>107</v>
      </c>
      <c r="B829" t="s">
        <v>942</v>
      </c>
      <c r="C829" t="s">
        <v>263</v>
      </c>
      <c r="D829" s="2" t="s">
        <v>263</v>
      </c>
      <c r="E829" s="2">
        <v>44557</v>
      </c>
      <c r="F829" t="s">
        <v>86</v>
      </c>
      <c r="H829">
        <v>2588</v>
      </c>
      <c r="I829">
        <v>703</v>
      </c>
      <c r="J829">
        <v>1</v>
      </c>
      <c r="K829" t="s">
        <v>77</v>
      </c>
      <c r="L829">
        <v>21.57</v>
      </c>
      <c r="M829" t="s">
        <v>78</v>
      </c>
      <c r="N829">
        <v>0</v>
      </c>
      <c r="O829">
        <v>0</v>
      </c>
      <c r="P829" t="str">
        <f>VLOOKUP(A829,zamiana!A:B,2,0)</f>
        <v>ALSTOM SLZ</v>
      </c>
      <c r="Q829" t="e">
        <f>VLOOKUP(C829,wyjątki!C:R,16,0)</f>
        <v>#N/A</v>
      </c>
    </row>
    <row r="830" spans="1:17" hidden="1" x14ac:dyDescent="0.3">
      <c r="A830" t="s">
        <v>107</v>
      </c>
      <c r="B830" t="s">
        <v>942</v>
      </c>
      <c r="C830" t="s">
        <v>260</v>
      </c>
      <c r="D830" s="2" t="s">
        <v>261</v>
      </c>
      <c r="E830" s="2">
        <v>44740</v>
      </c>
      <c r="F830" t="s">
        <v>262</v>
      </c>
      <c r="H830">
        <v>2588</v>
      </c>
      <c r="I830">
        <v>520</v>
      </c>
      <c r="J830">
        <v>5</v>
      </c>
      <c r="K830" t="s">
        <v>77</v>
      </c>
      <c r="L830">
        <v>21.55</v>
      </c>
      <c r="M830" t="s">
        <v>78</v>
      </c>
      <c r="N830">
        <v>0</v>
      </c>
      <c r="O830">
        <v>0</v>
      </c>
      <c r="P830" t="str">
        <f>VLOOKUP(A830,zamiana!A:B,2,0)</f>
        <v>ALSTOM SLZ</v>
      </c>
      <c r="Q830" t="e">
        <f>VLOOKUP(C830,wyjątki!C:R,16,0)</f>
        <v>#N/A</v>
      </c>
    </row>
    <row r="831" spans="1:17" hidden="1" x14ac:dyDescent="0.3">
      <c r="A831" t="s">
        <v>554</v>
      </c>
      <c r="B831" t="s">
        <v>942</v>
      </c>
      <c r="C831" t="s">
        <v>1566</v>
      </c>
      <c r="D831" s="2" t="s">
        <v>1264</v>
      </c>
      <c r="E831" s="2">
        <v>45027</v>
      </c>
      <c r="F831" t="s">
        <v>3535</v>
      </c>
      <c r="H831">
        <v>2588</v>
      </c>
      <c r="I831">
        <v>233</v>
      </c>
      <c r="J831">
        <v>1</v>
      </c>
      <c r="K831" t="s">
        <v>77</v>
      </c>
      <c r="L831">
        <v>21.51</v>
      </c>
      <c r="M831" t="s">
        <v>78</v>
      </c>
      <c r="N831">
        <v>0</v>
      </c>
      <c r="O831">
        <v>0</v>
      </c>
      <c r="P831" t="str">
        <f>VLOOKUP(A831,zamiana!A:B,2,0)</f>
        <v>ALSTOM (ex. BT) WRO</v>
      </c>
      <c r="Q831" t="e">
        <f>VLOOKUP(C831,wyjątki!C:R,16,0)</f>
        <v>#N/A</v>
      </c>
    </row>
    <row r="832" spans="1:17" hidden="1" x14ac:dyDescent="0.3">
      <c r="A832" t="s">
        <v>529</v>
      </c>
      <c r="B832" t="s">
        <v>942</v>
      </c>
      <c r="C832">
        <v>500637263</v>
      </c>
      <c r="D832" s="2" t="s">
        <v>7447</v>
      </c>
      <c r="E832" s="2">
        <v>45131</v>
      </c>
      <c r="F832" t="s">
        <v>5182</v>
      </c>
      <c r="H832">
        <v>2588</v>
      </c>
      <c r="I832">
        <v>129</v>
      </c>
      <c r="J832">
        <v>1</v>
      </c>
      <c r="K832" t="s">
        <v>77</v>
      </c>
      <c r="L832">
        <v>21.5</v>
      </c>
      <c r="M832" t="s">
        <v>78</v>
      </c>
      <c r="N832">
        <v>0</v>
      </c>
      <c r="O832">
        <v>0</v>
      </c>
      <c r="P832" t="e">
        <f>Q832</f>
        <v>#N/A</v>
      </c>
      <c r="Q832" t="e">
        <f>VLOOKUP(C832,wyjątki!C:R,16,0)</f>
        <v>#N/A</v>
      </c>
    </row>
    <row r="833" spans="1:17" hidden="1" x14ac:dyDescent="0.3">
      <c r="A833" t="s">
        <v>529</v>
      </c>
      <c r="B833" t="s">
        <v>942</v>
      </c>
      <c r="C833">
        <v>500637266</v>
      </c>
      <c r="D833" s="2" t="s">
        <v>7448</v>
      </c>
      <c r="E833" s="2">
        <v>45131</v>
      </c>
      <c r="F833" t="s">
        <v>5182</v>
      </c>
      <c r="H833">
        <v>2588</v>
      </c>
      <c r="I833">
        <v>129</v>
      </c>
      <c r="J833">
        <v>1</v>
      </c>
      <c r="K833" t="s">
        <v>77</v>
      </c>
      <c r="L833">
        <v>21.5</v>
      </c>
      <c r="M833" t="s">
        <v>78</v>
      </c>
      <c r="N833">
        <v>0</v>
      </c>
      <c r="O833">
        <v>0</v>
      </c>
      <c r="P833" t="str">
        <f>VLOOKUP(A833,zamiana!A:B,2,0)</f>
        <v>ALSTOM (ex. BT) GOE</v>
      </c>
      <c r="Q833" t="e">
        <f>VLOOKUP(C833,wyjątki!C:R,16,0)</f>
        <v>#N/A</v>
      </c>
    </row>
    <row r="834" spans="1:17" hidden="1" x14ac:dyDescent="0.3">
      <c r="A834" t="s">
        <v>576</v>
      </c>
      <c r="B834" t="s">
        <v>942</v>
      </c>
      <c r="C834" t="s">
        <v>2121</v>
      </c>
      <c r="D834" s="2" t="s">
        <v>2122</v>
      </c>
      <c r="E834" s="2">
        <v>44797</v>
      </c>
      <c r="F834" t="s">
        <v>2207</v>
      </c>
      <c r="H834">
        <v>2588</v>
      </c>
      <c r="I834">
        <v>463</v>
      </c>
      <c r="J834">
        <v>2</v>
      </c>
      <c r="K834" t="s">
        <v>77</v>
      </c>
      <c r="L834">
        <v>21.46</v>
      </c>
      <c r="M834" t="s">
        <v>78</v>
      </c>
      <c r="N834">
        <v>0</v>
      </c>
      <c r="O834">
        <v>0</v>
      </c>
      <c r="P834" t="str">
        <f>VLOOKUP(A834,zamiana!A:B,2,0)</f>
        <v>ALSTOM (ex. BT) WRO</v>
      </c>
      <c r="Q834" t="e">
        <f>VLOOKUP(C834,wyjątki!C:R,16,0)</f>
        <v>#N/A</v>
      </c>
    </row>
    <row r="835" spans="1:17" hidden="1" x14ac:dyDescent="0.3">
      <c r="A835" t="s">
        <v>107</v>
      </c>
      <c r="B835" t="s">
        <v>942</v>
      </c>
      <c r="C835" t="s">
        <v>258</v>
      </c>
      <c r="D835" s="2" t="s">
        <v>111</v>
      </c>
      <c r="E835" s="2">
        <v>44612</v>
      </c>
      <c r="F835" t="s">
        <v>259</v>
      </c>
      <c r="H835">
        <v>2588</v>
      </c>
      <c r="I835">
        <v>648</v>
      </c>
      <c r="J835">
        <v>2</v>
      </c>
      <c r="K835" t="s">
        <v>77</v>
      </c>
      <c r="L835">
        <v>21.46</v>
      </c>
      <c r="M835" t="s">
        <v>78</v>
      </c>
      <c r="N835">
        <v>0</v>
      </c>
      <c r="O835">
        <v>0</v>
      </c>
      <c r="P835" t="str">
        <f>VLOOKUP(A835,zamiana!A:B,2,0)</f>
        <v>ALSTOM SLZ</v>
      </c>
      <c r="Q835" t="e">
        <f>VLOOKUP(C835,wyjątki!C:R,16,0)</f>
        <v>#N/A</v>
      </c>
    </row>
    <row r="836" spans="1:17" hidden="1" x14ac:dyDescent="0.3">
      <c r="A836" t="s">
        <v>493</v>
      </c>
      <c r="B836" t="s">
        <v>942</v>
      </c>
      <c r="C836" t="s">
        <v>1565</v>
      </c>
      <c r="D836" s="2" t="s">
        <v>499</v>
      </c>
      <c r="E836" s="2">
        <v>44935</v>
      </c>
      <c r="F836" t="s">
        <v>2780</v>
      </c>
      <c r="H836">
        <v>2588</v>
      </c>
      <c r="I836">
        <v>325</v>
      </c>
      <c r="J836">
        <v>1</v>
      </c>
      <c r="K836" t="s">
        <v>77</v>
      </c>
      <c r="L836">
        <v>21.45</v>
      </c>
      <c r="M836" t="s">
        <v>78</v>
      </c>
      <c r="N836">
        <v>0</v>
      </c>
      <c r="O836">
        <v>0</v>
      </c>
      <c r="P836" t="str">
        <f>VLOOKUP(A836,zamiana!A:B,2,0)</f>
        <v>ALSTOM KTW</v>
      </c>
      <c r="Q836" t="e">
        <f>VLOOKUP(C836,wyjątki!C:R,16,0)</f>
        <v>#N/A</v>
      </c>
    </row>
    <row r="837" spans="1:17" hidden="1" x14ac:dyDescent="0.3">
      <c r="A837" t="s">
        <v>1981</v>
      </c>
      <c r="B837" t="s">
        <v>942</v>
      </c>
      <c r="C837">
        <v>12540971</v>
      </c>
      <c r="D837" s="2" t="s">
        <v>4083</v>
      </c>
      <c r="E837" s="2">
        <v>45120</v>
      </c>
      <c r="F837" t="s">
        <v>5184</v>
      </c>
      <c r="H837">
        <v>2588</v>
      </c>
      <c r="I837">
        <v>140</v>
      </c>
      <c r="J837">
        <v>1</v>
      </c>
      <c r="K837" t="s">
        <v>77</v>
      </c>
      <c r="L837">
        <v>21.35</v>
      </c>
      <c r="M837" t="s">
        <v>78</v>
      </c>
      <c r="N837">
        <v>0</v>
      </c>
      <c r="O837">
        <v>0</v>
      </c>
      <c r="P837" t="str">
        <f>VLOOKUP(A837,zamiana!A:B,2,0)</f>
        <v>STADLER PANKOW</v>
      </c>
      <c r="Q837" t="e">
        <f>VLOOKUP(C837,wyjątki!C:R,16,0)</f>
        <v>#N/A</v>
      </c>
    </row>
    <row r="838" spans="1:17" hidden="1" x14ac:dyDescent="0.3">
      <c r="A838" t="s">
        <v>529</v>
      </c>
      <c r="B838" t="s">
        <v>942</v>
      </c>
      <c r="C838">
        <v>500196468</v>
      </c>
      <c r="D838" s="2" t="s">
        <v>6737</v>
      </c>
      <c r="E838" s="2">
        <v>45091</v>
      </c>
      <c r="F838" t="s">
        <v>7365</v>
      </c>
      <c r="H838">
        <v>2588</v>
      </c>
      <c r="I838">
        <v>169</v>
      </c>
      <c r="J838">
        <v>22</v>
      </c>
      <c r="K838" t="s">
        <v>77</v>
      </c>
      <c r="L838">
        <v>21.34</v>
      </c>
      <c r="M838" t="s">
        <v>78</v>
      </c>
      <c r="N838">
        <v>0</v>
      </c>
      <c r="O838">
        <v>0</v>
      </c>
      <c r="P838" t="str">
        <f>VLOOKUP(A838,zamiana!A:B,2,0)</f>
        <v>ALSTOM (ex. BT) GOE</v>
      </c>
      <c r="Q838" t="e">
        <f>VLOOKUP(C838,wyjątki!C:R,16,0)</f>
        <v>#N/A</v>
      </c>
    </row>
    <row r="839" spans="1:17" hidden="1" x14ac:dyDescent="0.3">
      <c r="A839" t="s">
        <v>15</v>
      </c>
      <c r="B839" t="s">
        <v>942</v>
      </c>
      <c r="C839" t="s">
        <v>3266</v>
      </c>
      <c r="D839" s="2" t="s">
        <v>3267</v>
      </c>
      <c r="E839" s="2">
        <v>45007</v>
      </c>
      <c r="F839" t="s">
        <v>3268</v>
      </c>
      <c r="H839">
        <v>2588</v>
      </c>
      <c r="I839">
        <v>253</v>
      </c>
      <c r="J839">
        <v>1</v>
      </c>
      <c r="K839" t="s">
        <v>77</v>
      </c>
      <c r="L839">
        <v>21.33</v>
      </c>
      <c r="M839" t="s">
        <v>78</v>
      </c>
      <c r="N839">
        <v>0</v>
      </c>
      <c r="O839">
        <v>0</v>
      </c>
      <c r="P839" t="str">
        <f>VLOOKUP(A839,zamiana!A:B,2,0)</f>
        <v>ZRE</v>
      </c>
      <c r="Q839" t="e">
        <f>VLOOKUP(C839,wyjątki!C:R,16,0)</f>
        <v>#N/A</v>
      </c>
    </row>
    <row r="840" spans="1:17" hidden="1" x14ac:dyDescent="0.3">
      <c r="A840" t="s">
        <v>107</v>
      </c>
      <c r="B840" t="s">
        <v>942</v>
      </c>
      <c r="C840" t="s">
        <v>255</v>
      </c>
      <c r="D840" s="2" t="s">
        <v>255</v>
      </c>
      <c r="E840" s="2">
        <v>44662</v>
      </c>
      <c r="F840" t="s">
        <v>256</v>
      </c>
      <c r="H840">
        <v>2588</v>
      </c>
      <c r="I840">
        <v>598</v>
      </c>
      <c r="J840">
        <v>1</v>
      </c>
      <c r="K840" t="s">
        <v>77</v>
      </c>
      <c r="L840">
        <v>21.2</v>
      </c>
      <c r="M840" t="s">
        <v>78</v>
      </c>
      <c r="N840">
        <v>0</v>
      </c>
      <c r="O840">
        <v>0</v>
      </c>
      <c r="P840" t="str">
        <f>VLOOKUP(A840,zamiana!A:B,2,0)</f>
        <v>ALSTOM SLZ</v>
      </c>
      <c r="Q840" t="e">
        <f>VLOOKUP(C840,wyjątki!C:R,16,0)</f>
        <v>#N/A</v>
      </c>
    </row>
    <row r="841" spans="1:17" hidden="1" x14ac:dyDescent="0.3">
      <c r="A841" t="s">
        <v>30</v>
      </c>
      <c r="B841" t="s">
        <v>942</v>
      </c>
      <c r="C841" t="s">
        <v>4197</v>
      </c>
      <c r="D841" s="2" t="s">
        <v>2706</v>
      </c>
      <c r="E841" s="2">
        <v>45103</v>
      </c>
      <c r="F841" t="s">
        <v>4198</v>
      </c>
      <c r="H841">
        <v>2588</v>
      </c>
      <c r="I841">
        <v>157</v>
      </c>
      <c r="J841">
        <v>2</v>
      </c>
      <c r="K841" t="s">
        <v>77</v>
      </c>
      <c r="L841">
        <v>21.02</v>
      </c>
      <c r="M841" t="s">
        <v>78</v>
      </c>
      <c r="N841">
        <v>0</v>
      </c>
      <c r="O841">
        <v>0</v>
      </c>
      <c r="P841" t="str">
        <f>VLOOKUP(A841,zamiana!A:B,2,0)</f>
        <v>ALSTOM VPF</v>
      </c>
      <c r="Q841" t="e">
        <f>VLOOKUP(C841,wyjątki!C:R,16,0)</f>
        <v>#N/A</v>
      </c>
    </row>
    <row r="842" spans="1:17" hidden="1" x14ac:dyDescent="0.3">
      <c r="A842" t="s">
        <v>554</v>
      </c>
      <c r="B842" t="s">
        <v>942</v>
      </c>
      <c r="C842" t="s">
        <v>1561</v>
      </c>
      <c r="D842" s="2" t="s">
        <v>957</v>
      </c>
      <c r="E842" s="2">
        <v>44966</v>
      </c>
      <c r="F842" t="s">
        <v>3035</v>
      </c>
      <c r="H842">
        <v>2588</v>
      </c>
      <c r="I842">
        <v>294</v>
      </c>
      <c r="J842">
        <v>1</v>
      </c>
      <c r="K842" t="s">
        <v>77</v>
      </c>
      <c r="L842">
        <v>21.01</v>
      </c>
      <c r="M842" t="s">
        <v>78</v>
      </c>
      <c r="N842">
        <v>0</v>
      </c>
      <c r="O842">
        <v>0</v>
      </c>
      <c r="P842" t="str">
        <f>VLOOKUP(A842,zamiana!A:B,2,0)</f>
        <v>ALSTOM (ex. BT) WRO</v>
      </c>
      <c r="Q842" t="e">
        <f>VLOOKUP(C842,wyjątki!C:R,16,0)</f>
        <v>#N/A</v>
      </c>
    </row>
    <row r="843" spans="1:17" hidden="1" x14ac:dyDescent="0.3">
      <c r="A843" t="s">
        <v>1334</v>
      </c>
      <c r="B843" t="s">
        <v>942</v>
      </c>
      <c r="C843" t="s">
        <v>3503</v>
      </c>
      <c r="D843" s="2" t="s">
        <v>1333</v>
      </c>
      <c r="E843" s="2">
        <v>44902</v>
      </c>
      <c r="F843" t="s">
        <v>3527</v>
      </c>
      <c r="H843">
        <v>2588</v>
      </c>
      <c r="I843">
        <v>358</v>
      </c>
      <c r="J843">
        <v>1</v>
      </c>
      <c r="K843" t="s">
        <v>77</v>
      </c>
      <c r="L843">
        <v>20.9</v>
      </c>
      <c r="M843" t="s">
        <v>78</v>
      </c>
      <c r="N843">
        <v>0</v>
      </c>
      <c r="O843">
        <v>0</v>
      </c>
      <c r="P843" t="str">
        <f>VLOOKUP(A843,zamiana!A:B,2,0)</f>
        <v>ALSTOM REI</v>
      </c>
      <c r="Q843" t="e">
        <f>VLOOKUP(C843,wyjątki!C:R,16,0)</f>
        <v>#N/A</v>
      </c>
    </row>
    <row r="844" spans="1:17" hidden="1" x14ac:dyDescent="0.3">
      <c r="A844" t="s">
        <v>529</v>
      </c>
      <c r="B844" t="s">
        <v>942</v>
      </c>
      <c r="C844">
        <v>500566994</v>
      </c>
      <c r="D844" s="2" t="s">
        <v>4981</v>
      </c>
      <c r="E844" s="2">
        <v>45161</v>
      </c>
      <c r="F844" t="s">
        <v>7449</v>
      </c>
      <c r="H844">
        <v>2588</v>
      </c>
      <c r="I844">
        <v>99</v>
      </c>
      <c r="J844">
        <v>2</v>
      </c>
      <c r="K844" t="s">
        <v>77</v>
      </c>
      <c r="L844">
        <v>20.88</v>
      </c>
      <c r="M844" t="s">
        <v>78</v>
      </c>
      <c r="N844">
        <v>0</v>
      </c>
      <c r="O844">
        <v>0</v>
      </c>
      <c r="P844" t="str">
        <f>VLOOKUP(A844,zamiana!A:B,2,0)</f>
        <v>ALSTOM (ex. BT) GOE</v>
      </c>
      <c r="Q844" t="e">
        <f>VLOOKUP(C844,wyjątki!C:R,16,0)</f>
        <v>#N/A</v>
      </c>
    </row>
    <row r="845" spans="1:17" hidden="1" x14ac:dyDescent="0.3">
      <c r="A845" t="s">
        <v>107</v>
      </c>
      <c r="B845" t="s">
        <v>942</v>
      </c>
      <c r="C845" t="s">
        <v>253</v>
      </c>
      <c r="D845" s="2" t="s">
        <v>170</v>
      </c>
      <c r="E845" s="2">
        <v>44797</v>
      </c>
      <c r="F845" t="s">
        <v>254</v>
      </c>
      <c r="H845">
        <v>2588</v>
      </c>
      <c r="I845">
        <v>463</v>
      </c>
      <c r="J845">
        <v>2</v>
      </c>
      <c r="K845" t="s">
        <v>77</v>
      </c>
      <c r="L845">
        <v>20.88</v>
      </c>
      <c r="M845" t="s">
        <v>78</v>
      </c>
      <c r="N845">
        <v>0</v>
      </c>
      <c r="O845">
        <v>0</v>
      </c>
      <c r="P845" t="str">
        <f>VLOOKUP(A845,zamiana!A:B,2,0)</f>
        <v>ALSTOM SLZ</v>
      </c>
      <c r="Q845" t="e">
        <f>VLOOKUP(C845,wyjątki!C:R,16,0)</f>
        <v>#N/A</v>
      </c>
    </row>
    <row r="846" spans="1:17" hidden="1" x14ac:dyDescent="0.3">
      <c r="A846" t="s">
        <v>576</v>
      </c>
      <c r="B846" t="s">
        <v>942</v>
      </c>
      <c r="C846" t="s">
        <v>2413</v>
      </c>
      <c r="D846" s="2" t="s">
        <v>2414</v>
      </c>
      <c r="E846" s="2">
        <v>44973</v>
      </c>
      <c r="F846" t="s">
        <v>2942</v>
      </c>
      <c r="H846">
        <v>2588</v>
      </c>
      <c r="I846">
        <v>287</v>
      </c>
      <c r="J846">
        <v>2</v>
      </c>
      <c r="K846" t="s">
        <v>77</v>
      </c>
      <c r="L846">
        <v>20.8</v>
      </c>
      <c r="M846" t="s">
        <v>78</v>
      </c>
      <c r="N846">
        <v>0</v>
      </c>
      <c r="O846">
        <v>0</v>
      </c>
      <c r="P846" t="str">
        <f>VLOOKUP(A846,zamiana!A:B,2,0)</f>
        <v>ALSTOM (ex. BT) WRO</v>
      </c>
      <c r="Q846" t="e">
        <f>VLOOKUP(C846,wyjątki!C:R,16,0)</f>
        <v>#N/A</v>
      </c>
    </row>
    <row r="847" spans="1:17" hidden="1" x14ac:dyDescent="0.3">
      <c r="A847" t="s">
        <v>2281</v>
      </c>
      <c r="B847" t="s">
        <v>942</v>
      </c>
      <c r="C847" t="s">
        <v>4147</v>
      </c>
      <c r="D847" s="2" t="s">
        <v>4148</v>
      </c>
      <c r="E847" s="2">
        <v>45135</v>
      </c>
      <c r="F847" t="s">
        <v>5185</v>
      </c>
      <c r="H847">
        <v>2588</v>
      </c>
      <c r="I847">
        <v>125</v>
      </c>
      <c r="J847">
        <v>2</v>
      </c>
      <c r="K847" t="s">
        <v>77</v>
      </c>
      <c r="L847">
        <v>20.7</v>
      </c>
      <c r="M847" t="s">
        <v>78</v>
      </c>
      <c r="N847">
        <v>0</v>
      </c>
      <c r="O847">
        <v>0</v>
      </c>
      <c r="P847" t="str">
        <f>VLOOKUP(A847,zamiana!A:B,2,0)</f>
        <v>STRATIFORME</v>
      </c>
      <c r="Q847" t="e">
        <f>VLOOKUP(C847,wyjątki!C:R,16,0)</f>
        <v>#N/A</v>
      </c>
    </row>
    <row r="848" spans="1:17" hidden="1" x14ac:dyDescent="0.3">
      <c r="A848" t="s">
        <v>31</v>
      </c>
      <c r="B848" t="s">
        <v>942</v>
      </c>
      <c r="C848" t="s">
        <v>691</v>
      </c>
      <c r="D848" s="2" t="s">
        <v>692</v>
      </c>
      <c r="E848" s="2">
        <v>44608</v>
      </c>
      <c r="F848" t="s">
        <v>693</v>
      </c>
      <c r="H848">
        <v>2588</v>
      </c>
      <c r="I848">
        <v>652</v>
      </c>
      <c r="J848">
        <v>1</v>
      </c>
      <c r="K848" t="s">
        <v>77</v>
      </c>
      <c r="L848">
        <v>20.7</v>
      </c>
      <c r="M848" t="s">
        <v>78</v>
      </c>
      <c r="N848">
        <v>0</v>
      </c>
      <c r="O848">
        <v>0</v>
      </c>
      <c r="P848" t="str">
        <f>VLOOKUP(A848,zamiana!A:B,2,0)</f>
        <v>HYDRAULIK BAUTEILE</v>
      </c>
      <c r="Q848" t="e">
        <f>VLOOKUP(C848,wyjątki!C:R,16,0)</f>
        <v>#N/A</v>
      </c>
    </row>
    <row r="849" spans="1:17" hidden="1" x14ac:dyDescent="0.3">
      <c r="A849" t="s">
        <v>580</v>
      </c>
      <c r="B849" t="s">
        <v>942</v>
      </c>
      <c r="C849" t="s">
        <v>1119</v>
      </c>
      <c r="D849" s="2" t="s">
        <v>1120</v>
      </c>
      <c r="E849" s="2">
        <v>44992</v>
      </c>
      <c r="F849" t="s">
        <v>3329</v>
      </c>
      <c r="H849">
        <v>2588</v>
      </c>
      <c r="I849">
        <v>268</v>
      </c>
      <c r="J849">
        <v>4</v>
      </c>
      <c r="K849" t="s">
        <v>77</v>
      </c>
      <c r="L849">
        <v>20.68</v>
      </c>
      <c r="M849" t="s">
        <v>78</v>
      </c>
      <c r="N849">
        <v>0</v>
      </c>
      <c r="O849">
        <v>0</v>
      </c>
      <c r="P849" t="str">
        <f>VLOOKUP(A849,zamiana!A:B,2,0)</f>
        <v>ALSTOM (ex. BT) WRO</v>
      </c>
      <c r="Q849" t="e">
        <f>VLOOKUP(C849,wyjątki!C:R,16,0)</f>
        <v>#N/A</v>
      </c>
    </row>
    <row r="850" spans="1:17" hidden="1" x14ac:dyDescent="0.3">
      <c r="A850" t="s">
        <v>15</v>
      </c>
      <c r="B850" t="s">
        <v>942</v>
      </c>
      <c r="C850" t="s">
        <v>3036</v>
      </c>
      <c r="D850" s="2" t="s">
        <v>3036</v>
      </c>
      <c r="E850" s="2">
        <v>44980</v>
      </c>
      <c r="F850" t="s">
        <v>2961</v>
      </c>
      <c r="H850">
        <v>2588</v>
      </c>
      <c r="I850">
        <v>280</v>
      </c>
      <c r="J850">
        <v>1</v>
      </c>
      <c r="K850" t="s">
        <v>77</v>
      </c>
      <c r="L850">
        <v>20.61</v>
      </c>
      <c r="M850" t="s">
        <v>78</v>
      </c>
      <c r="N850">
        <v>0</v>
      </c>
      <c r="O850">
        <v>0</v>
      </c>
      <c r="P850" t="str">
        <f>VLOOKUP(A850,zamiana!A:B,2,0)</f>
        <v>ZRE</v>
      </c>
      <c r="Q850" t="e">
        <f>VLOOKUP(C850,wyjątki!C:R,16,0)</f>
        <v>#N/A</v>
      </c>
    </row>
    <row r="851" spans="1:17" hidden="1" x14ac:dyDescent="0.3">
      <c r="A851" t="s">
        <v>779</v>
      </c>
      <c r="B851" t="s">
        <v>942</v>
      </c>
      <c r="C851" t="s">
        <v>2781</v>
      </c>
      <c r="D851" s="2" t="s">
        <v>2782</v>
      </c>
      <c r="E851" s="2">
        <v>44929</v>
      </c>
      <c r="F851" t="s">
        <v>2783</v>
      </c>
      <c r="H851">
        <v>2588</v>
      </c>
      <c r="I851">
        <v>331</v>
      </c>
      <c r="J851">
        <v>1</v>
      </c>
      <c r="K851" t="s">
        <v>77</v>
      </c>
      <c r="L851">
        <v>20.51</v>
      </c>
      <c r="M851" t="s">
        <v>78</v>
      </c>
      <c r="N851">
        <v>0</v>
      </c>
      <c r="O851">
        <v>0</v>
      </c>
      <c r="P851" t="str">
        <f>VLOOKUP(A851,zamiana!A:B,2,0)</f>
        <v>ALSTOM SLZ</v>
      </c>
      <c r="Q851" t="e">
        <f>VLOOKUP(C851,wyjątki!C:R,16,0)</f>
        <v>#N/A</v>
      </c>
    </row>
    <row r="852" spans="1:17" hidden="1" x14ac:dyDescent="0.3">
      <c r="A852" t="s">
        <v>31</v>
      </c>
      <c r="B852" t="s">
        <v>942</v>
      </c>
      <c r="C852" t="s">
        <v>688</v>
      </c>
      <c r="D852" s="2" t="s">
        <v>689</v>
      </c>
      <c r="E852" s="2">
        <v>44648</v>
      </c>
      <c r="F852" t="s">
        <v>690</v>
      </c>
      <c r="H852">
        <v>2588</v>
      </c>
      <c r="I852">
        <v>612</v>
      </c>
      <c r="J852">
        <v>1</v>
      </c>
      <c r="K852" t="s">
        <v>77</v>
      </c>
      <c r="L852">
        <v>20.43</v>
      </c>
      <c r="M852" t="s">
        <v>78</v>
      </c>
      <c r="N852">
        <v>0</v>
      </c>
      <c r="O852">
        <v>0</v>
      </c>
      <c r="P852" t="str">
        <f>VLOOKUP(A852,zamiana!A:B,2,0)</f>
        <v>HYDRAULIK BAUTEILE</v>
      </c>
      <c r="Q852" t="e">
        <f>VLOOKUP(C852,wyjątki!C:R,16,0)</f>
        <v>#N/A</v>
      </c>
    </row>
    <row r="853" spans="1:17" hidden="1" x14ac:dyDescent="0.3">
      <c r="A853" t="s">
        <v>107</v>
      </c>
      <c r="B853" t="s">
        <v>942</v>
      </c>
      <c r="C853" t="s">
        <v>251</v>
      </c>
      <c r="D853" s="2" t="s">
        <v>116</v>
      </c>
      <c r="E853" s="2">
        <v>44741</v>
      </c>
      <c r="F853" t="s">
        <v>252</v>
      </c>
      <c r="H853">
        <v>2588</v>
      </c>
      <c r="I853">
        <v>519</v>
      </c>
      <c r="J853">
        <v>6</v>
      </c>
      <c r="K853" t="s">
        <v>77</v>
      </c>
      <c r="L853">
        <v>20.399999999999999</v>
      </c>
      <c r="M853" t="s">
        <v>78</v>
      </c>
      <c r="N853">
        <v>0</v>
      </c>
      <c r="O853">
        <v>0</v>
      </c>
      <c r="P853" t="str">
        <f>VLOOKUP(A853,zamiana!A:B,2,0)</f>
        <v>ALSTOM SLZ</v>
      </c>
      <c r="Q853" t="e">
        <f>VLOOKUP(C853,wyjątki!C:R,16,0)</f>
        <v>#N/A</v>
      </c>
    </row>
    <row r="854" spans="1:17" hidden="1" x14ac:dyDescent="0.3">
      <c r="A854" t="s">
        <v>3279</v>
      </c>
      <c r="B854" t="s">
        <v>942</v>
      </c>
      <c r="C854" t="s">
        <v>3536</v>
      </c>
      <c r="D854" s="2">
        <v>1327</v>
      </c>
      <c r="E854" s="2">
        <v>45021</v>
      </c>
      <c r="F854" t="s">
        <v>3537</v>
      </c>
      <c r="H854">
        <v>2588</v>
      </c>
      <c r="I854">
        <v>239</v>
      </c>
      <c r="J854">
        <v>1</v>
      </c>
      <c r="K854" t="s">
        <v>77</v>
      </c>
      <c r="L854">
        <v>20.309999999999999</v>
      </c>
      <c r="M854" t="s">
        <v>78</v>
      </c>
      <c r="N854">
        <v>0</v>
      </c>
      <c r="O854">
        <v>0</v>
      </c>
      <c r="P854" t="str">
        <f>VLOOKUP(A854,zamiana!A:B,2,0)</f>
        <v>ZRE</v>
      </c>
      <c r="Q854" t="e">
        <f>VLOOKUP(C854,wyjątki!C:R,16,0)</f>
        <v>#N/A</v>
      </c>
    </row>
    <row r="855" spans="1:17" hidden="1" x14ac:dyDescent="0.3">
      <c r="A855" t="s">
        <v>107</v>
      </c>
      <c r="B855" t="s">
        <v>942</v>
      </c>
      <c r="C855" t="s">
        <v>2825</v>
      </c>
      <c r="D855" s="2" t="s">
        <v>2826</v>
      </c>
      <c r="E855" s="2">
        <v>45138</v>
      </c>
      <c r="F855" t="s">
        <v>5186</v>
      </c>
      <c r="H855">
        <v>2588</v>
      </c>
      <c r="I855">
        <v>122</v>
      </c>
      <c r="J855">
        <v>14</v>
      </c>
      <c r="K855" t="s">
        <v>77</v>
      </c>
      <c r="L855">
        <v>20.3</v>
      </c>
      <c r="M855" t="s">
        <v>78</v>
      </c>
      <c r="N855">
        <v>0</v>
      </c>
      <c r="O855">
        <v>0</v>
      </c>
      <c r="P855" t="e">
        <f>Q855</f>
        <v>#N/A</v>
      </c>
      <c r="Q855" t="e">
        <f>VLOOKUP(C855,wyjątki!C:R,16,0)</f>
        <v>#N/A</v>
      </c>
    </row>
    <row r="856" spans="1:17" hidden="1" x14ac:dyDescent="0.3">
      <c r="A856" t="s">
        <v>107</v>
      </c>
      <c r="B856" t="s">
        <v>942</v>
      </c>
      <c r="C856" t="s">
        <v>249</v>
      </c>
      <c r="D856" s="2" t="s">
        <v>111</v>
      </c>
      <c r="E856" s="2">
        <v>44630</v>
      </c>
      <c r="F856" t="s">
        <v>250</v>
      </c>
      <c r="H856">
        <v>2588</v>
      </c>
      <c r="I856">
        <v>630</v>
      </c>
      <c r="J856">
        <v>2</v>
      </c>
      <c r="K856" t="s">
        <v>77</v>
      </c>
      <c r="L856">
        <v>20.3</v>
      </c>
      <c r="M856" t="s">
        <v>78</v>
      </c>
      <c r="N856">
        <v>0</v>
      </c>
      <c r="O856">
        <v>0</v>
      </c>
      <c r="P856" t="str">
        <f>VLOOKUP(A856,zamiana!A:B,2,0)</f>
        <v>ALSTOM SLZ</v>
      </c>
      <c r="Q856" t="e">
        <f>VLOOKUP(C856,wyjątki!C:R,16,0)</f>
        <v>#N/A</v>
      </c>
    </row>
    <row r="857" spans="1:17" hidden="1" x14ac:dyDescent="0.3">
      <c r="A857" t="s">
        <v>1981</v>
      </c>
      <c r="B857" t="s">
        <v>942</v>
      </c>
      <c r="C857">
        <v>2025218</v>
      </c>
      <c r="D857" s="2" t="s">
        <v>3583</v>
      </c>
      <c r="E857" s="2">
        <v>45140</v>
      </c>
      <c r="F857" t="s">
        <v>5187</v>
      </c>
      <c r="H857">
        <v>2588</v>
      </c>
      <c r="I857">
        <v>120</v>
      </c>
      <c r="J857">
        <v>3</v>
      </c>
      <c r="K857" t="s">
        <v>77</v>
      </c>
      <c r="L857">
        <v>20.28</v>
      </c>
      <c r="M857" t="s">
        <v>78</v>
      </c>
      <c r="N857">
        <v>0</v>
      </c>
      <c r="O857">
        <v>0</v>
      </c>
      <c r="P857" t="str">
        <f>VLOOKUP(A857,zamiana!A:B,2,0)</f>
        <v>STADLER PANKOW</v>
      </c>
      <c r="Q857" t="e">
        <f>VLOOKUP(C857,wyjątki!C:R,16,0)</f>
        <v>#N/A</v>
      </c>
    </row>
    <row r="858" spans="1:17" x14ac:dyDescent="0.3">
      <c r="A858" t="s">
        <v>12</v>
      </c>
      <c r="B858" t="s">
        <v>942</v>
      </c>
      <c r="C858" t="s">
        <v>7121</v>
      </c>
      <c r="D858" s="2" t="s">
        <v>7122</v>
      </c>
      <c r="E858" s="2">
        <v>45166</v>
      </c>
      <c r="F858" t="s">
        <v>7450</v>
      </c>
      <c r="H858">
        <v>2588</v>
      </c>
      <c r="I858">
        <v>94</v>
      </c>
      <c r="J858">
        <v>2</v>
      </c>
      <c r="K858" t="s">
        <v>77</v>
      </c>
      <c r="L858">
        <v>20.18</v>
      </c>
      <c r="M858" t="s">
        <v>78</v>
      </c>
      <c r="N858">
        <v>0</v>
      </c>
      <c r="O858">
        <v>0</v>
      </c>
      <c r="P858" t="str">
        <f>VLOOKUP(A858,zamiana!A:B,2,0)</f>
        <v>ALSTOM LRH</v>
      </c>
      <c r="Q858" t="e">
        <f>VLOOKUP(C858,wyjątki!C:R,16,0)</f>
        <v>#N/A</v>
      </c>
    </row>
    <row r="859" spans="1:17" hidden="1" x14ac:dyDescent="0.3">
      <c r="A859" t="s">
        <v>554</v>
      </c>
      <c r="B859" t="s">
        <v>942</v>
      </c>
      <c r="C859" t="s">
        <v>2630</v>
      </c>
      <c r="D859" s="2" t="s">
        <v>2630</v>
      </c>
      <c r="E859" s="2">
        <v>44934</v>
      </c>
      <c r="F859" t="s">
        <v>2715</v>
      </c>
      <c r="H859">
        <v>2588</v>
      </c>
      <c r="I859">
        <v>326</v>
      </c>
      <c r="J859">
        <v>1</v>
      </c>
      <c r="K859" t="s">
        <v>77</v>
      </c>
      <c r="L859">
        <v>20.16</v>
      </c>
      <c r="M859" t="s">
        <v>78</v>
      </c>
      <c r="N859">
        <v>0</v>
      </c>
      <c r="O859">
        <v>0</v>
      </c>
      <c r="P859" t="str">
        <f>VLOOKUP(A859,zamiana!A:B,2,0)</f>
        <v>ALSTOM (ex. BT) WRO</v>
      </c>
      <c r="Q859" t="e">
        <f>VLOOKUP(C859,wyjątki!C:R,16,0)</f>
        <v>#N/A</v>
      </c>
    </row>
    <row r="860" spans="1:17" hidden="1" x14ac:dyDescent="0.3">
      <c r="A860" t="s">
        <v>31</v>
      </c>
      <c r="B860" t="s">
        <v>942</v>
      </c>
      <c r="C860" t="s">
        <v>2275</v>
      </c>
      <c r="D860" s="2" t="s">
        <v>2276</v>
      </c>
      <c r="E860" s="2">
        <v>44894</v>
      </c>
      <c r="F860" t="s">
        <v>2346</v>
      </c>
      <c r="H860">
        <v>2588</v>
      </c>
      <c r="I860">
        <v>366</v>
      </c>
      <c r="J860">
        <v>2</v>
      </c>
      <c r="K860" t="s">
        <v>77</v>
      </c>
      <c r="L860">
        <v>20.14</v>
      </c>
      <c r="M860" t="s">
        <v>78</v>
      </c>
      <c r="N860">
        <v>0</v>
      </c>
      <c r="O860">
        <v>0</v>
      </c>
      <c r="P860" t="str">
        <f>VLOOKUP(A860,zamiana!A:B,2,0)</f>
        <v>HYDRAULIK BAUTEILE</v>
      </c>
      <c r="Q860" t="e">
        <f>VLOOKUP(C860,wyjątki!C:R,16,0)</f>
        <v>#N/A</v>
      </c>
    </row>
    <row r="861" spans="1:17" hidden="1" x14ac:dyDescent="0.3">
      <c r="A861" t="s">
        <v>107</v>
      </c>
      <c r="B861" t="s">
        <v>942</v>
      </c>
      <c r="C861" t="s">
        <v>247</v>
      </c>
      <c r="D861" s="2" t="s">
        <v>176</v>
      </c>
      <c r="E861" s="2">
        <v>44830</v>
      </c>
      <c r="F861" t="s">
        <v>248</v>
      </c>
      <c r="H861">
        <v>2588</v>
      </c>
      <c r="I861">
        <v>430</v>
      </c>
      <c r="J861">
        <v>1</v>
      </c>
      <c r="K861" t="s">
        <v>77</v>
      </c>
      <c r="L861">
        <v>20.079999999999998</v>
      </c>
      <c r="M861" t="s">
        <v>78</v>
      </c>
      <c r="N861">
        <v>0</v>
      </c>
      <c r="O861">
        <v>0</v>
      </c>
      <c r="P861" t="str">
        <f>VLOOKUP(A861,zamiana!A:B,2,0)</f>
        <v>ALSTOM SLZ</v>
      </c>
      <c r="Q861" t="e">
        <f>VLOOKUP(C861,wyjątki!C:R,16,0)</f>
        <v>#N/A</v>
      </c>
    </row>
    <row r="862" spans="1:17" hidden="1" x14ac:dyDescent="0.3">
      <c r="A862" t="s">
        <v>107</v>
      </c>
      <c r="B862" t="s">
        <v>942</v>
      </c>
      <c r="C862" t="s">
        <v>2801</v>
      </c>
      <c r="D862" s="2" t="s">
        <v>140</v>
      </c>
      <c r="E862" s="2">
        <v>44966</v>
      </c>
      <c r="F862" t="s">
        <v>2937</v>
      </c>
      <c r="H862">
        <v>2588</v>
      </c>
      <c r="I862">
        <v>294</v>
      </c>
      <c r="J862">
        <v>3</v>
      </c>
      <c r="K862" t="s">
        <v>77</v>
      </c>
      <c r="L862">
        <v>20.07</v>
      </c>
      <c r="M862" t="s">
        <v>78</v>
      </c>
      <c r="N862">
        <v>0</v>
      </c>
      <c r="O862">
        <v>0</v>
      </c>
      <c r="P862" t="str">
        <f>VLOOKUP(A862,zamiana!A:B,2,0)</f>
        <v>ALSTOM SLZ</v>
      </c>
      <c r="Q862" t="e">
        <f>VLOOKUP(C862,wyjątki!C:R,16,0)</f>
        <v>#N/A</v>
      </c>
    </row>
    <row r="863" spans="1:17" hidden="1" x14ac:dyDescent="0.3">
      <c r="A863" t="s">
        <v>554</v>
      </c>
      <c r="B863" t="s">
        <v>942</v>
      </c>
      <c r="C863" t="s">
        <v>561</v>
      </c>
      <c r="D863" s="2" t="s">
        <v>561</v>
      </c>
      <c r="E863" s="2">
        <v>44601</v>
      </c>
      <c r="F863" t="s">
        <v>562</v>
      </c>
      <c r="H863">
        <v>2588</v>
      </c>
      <c r="I863">
        <v>659</v>
      </c>
      <c r="J863">
        <v>1</v>
      </c>
      <c r="K863" t="s">
        <v>77</v>
      </c>
      <c r="L863">
        <v>19.88</v>
      </c>
      <c r="M863" t="s">
        <v>78</v>
      </c>
      <c r="N863">
        <v>0</v>
      </c>
      <c r="O863">
        <v>0</v>
      </c>
      <c r="P863" t="str">
        <f>VLOOKUP(A863,zamiana!A:B,2,0)</f>
        <v>ALSTOM (ex. BT) WRO</v>
      </c>
      <c r="Q863" t="e">
        <f>VLOOKUP(C863,wyjątki!C:R,16,0)</f>
        <v>#N/A</v>
      </c>
    </row>
    <row r="864" spans="1:17" hidden="1" x14ac:dyDescent="0.3">
      <c r="A864" t="s">
        <v>611</v>
      </c>
      <c r="B864" t="s">
        <v>942</v>
      </c>
      <c r="C864">
        <v>10025961</v>
      </c>
      <c r="D864" s="2" t="s">
        <v>618</v>
      </c>
      <c r="E864" s="2">
        <v>44565</v>
      </c>
      <c r="F864" t="s">
        <v>619</v>
      </c>
      <c r="H864">
        <v>2588</v>
      </c>
      <c r="I864">
        <v>695</v>
      </c>
      <c r="J864">
        <v>1</v>
      </c>
      <c r="K864" t="s">
        <v>77</v>
      </c>
      <c r="L864">
        <v>19.850000000000001</v>
      </c>
      <c r="M864" t="s">
        <v>78</v>
      </c>
      <c r="N864">
        <v>0</v>
      </c>
      <c r="O864">
        <v>0</v>
      </c>
      <c r="P864" t="str">
        <f>VLOOKUP(A864,zamiana!A:B,2,0)</f>
        <v>INNE</v>
      </c>
      <c r="Q864" t="e">
        <f>VLOOKUP(C864,wyjątki!C:R,16,0)</f>
        <v>#N/A</v>
      </c>
    </row>
    <row r="865" spans="1:17" hidden="1" x14ac:dyDescent="0.3">
      <c r="A865" t="s">
        <v>107</v>
      </c>
      <c r="B865" t="s">
        <v>942</v>
      </c>
      <c r="C865" t="s">
        <v>244</v>
      </c>
      <c r="D865" s="2" t="s">
        <v>245</v>
      </c>
      <c r="E865" s="2">
        <v>44680</v>
      </c>
      <c r="F865" t="s">
        <v>246</v>
      </c>
      <c r="H865">
        <v>2588</v>
      </c>
      <c r="I865">
        <v>580</v>
      </c>
      <c r="J865">
        <v>2</v>
      </c>
      <c r="K865" t="s">
        <v>77</v>
      </c>
      <c r="L865">
        <v>19.8</v>
      </c>
      <c r="M865" t="s">
        <v>78</v>
      </c>
      <c r="N865">
        <v>0</v>
      </c>
      <c r="O865">
        <v>0</v>
      </c>
      <c r="P865" t="str">
        <f>VLOOKUP(A865,zamiana!A:B,2,0)</f>
        <v>ALSTOM SLZ</v>
      </c>
      <c r="Q865" t="e">
        <f>VLOOKUP(C865,wyjątki!C:R,16,0)</f>
        <v>#N/A</v>
      </c>
    </row>
    <row r="866" spans="1:17" hidden="1" x14ac:dyDescent="0.3">
      <c r="A866" t="s">
        <v>76</v>
      </c>
      <c r="B866" t="s">
        <v>942</v>
      </c>
      <c r="C866" t="s">
        <v>5188</v>
      </c>
      <c r="D866" s="2" t="s">
        <v>5189</v>
      </c>
      <c r="E866" s="2">
        <v>45044</v>
      </c>
      <c r="F866" t="s">
        <v>3551</v>
      </c>
      <c r="H866">
        <v>2588</v>
      </c>
      <c r="I866">
        <v>216</v>
      </c>
      <c r="J866">
        <v>2</v>
      </c>
      <c r="K866" t="s">
        <v>77</v>
      </c>
      <c r="L866">
        <v>19.78</v>
      </c>
      <c r="M866" t="s">
        <v>78</v>
      </c>
      <c r="N866">
        <v>0</v>
      </c>
      <c r="O866">
        <v>0</v>
      </c>
      <c r="P866" t="str">
        <f>VLOOKUP(A866,zamiana!A:B,2,0)</f>
        <v>ALSTOM BCN</v>
      </c>
      <c r="Q866" t="e">
        <f>VLOOKUP(C866,wyjątki!C:R,16,0)</f>
        <v>#N/A</v>
      </c>
    </row>
    <row r="867" spans="1:17" hidden="1" x14ac:dyDescent="0.3">
      <c r="A867" t="s">
        <v>17</v>
      </c>
      <c r="B867" t="s">
        <v>942</v>
      </c>
      <c r="C867" t="s">
        <v>2889</v>
      </c>
      <c r="D867" s="2" t="s">
        <v>2890</v>
      </c>
      <c r="E867" s="2">
        <v>44963</v>
      </c>
      <c r="F867" t="s">
        <v>2923</v>
      </c>
      <c r="H867">
        <v>2588</v>
      </c>
      <c r="I867">
        <v>297</v>
      </c>
      <c r="J867">
        <v>1</v>
      </c>
      <c r="K867" t="s">
        <v>77</v>
      </c>
      <c r="L867">
        <v>19.77</v>
      </c>
      <c r="M867" t="s">
        <v>78</v>
      </c>
      <c r="N867">
        <v>0</v>
      </c>
      <c r="O867">
        <v>0</v>
      </c>
      <c r="P867" t="str">
        <f>VLOOKUP(A867,zamiana!A:B,2,0)</f>
        <v>GIS</v>
      </c>
      <c r="Q867" t="e">
        <f>VLOOKUP(C867,wyjątki!C:R,16,0)</f>
        <v>#N/A</v>
      </c>
    </row>
    <row r="868" spans="1:17" hidden="1" x14ac:dyDescent="0.3">
      <c r="A868" t="s">
        <v>31</v>
      </c>
      <c r="B868" t="s">
        <v>942</v>
      </c>
      <c r="C868" t="s">
        <v>685</v>
      </c>
      <c r="D868" s="2" t="s">
        <v>686</v>
      </c>
      <c r="E868" s="2">
        <v>44641</v>
      </c>
      <c r="F868" t="s">
        <v>687</v>
      </c>
      <c r="H868">
        <v>2588</v>
      </c>
      <c r="I868">
        <v>619</v>
      </c>
      <c r="J868">
        <v>1</v>
      </c>
      <c r="K868" t="s">
        <v>77</v>
      </c>
      <c r="L868">
        <v>19.75</v>
      </c>
      <c r="M868" t="s">
        <v>78</v>
      </c>
      <c r="N868">
        <v>0</v>
      </c>
      <c r="O868">
        <v>0</v>
      </c>
      <c r="P868" t="str">
        <f>VLOOKUP(A868,zamiana!A:B,2,0)</f>
        <v>HYDRAULIK BAUTEILE</v>
      </c>
      <c r="Q868" t="e">
        <f>VLOOKUP(C868,wyjątki!C:R,16,0)</f>
        <v>#N/A</v>
      </c>
    </row>
    <row r="869" spans="1:17" hidden="1" x14ac:dyDescent="0.3">
      <c r="A869" t="s">
        <v>2322</v>
      </c>
      <c r="B869" t="s">
        <v>942</v>
      </c>
      <c r="C869">
        <v>14098175</v>
      </c>
      <c r="D869" s="2" t="s">
        <v>5190</v>
      </c>
      <c r="E869" s="2">
        <v>45140</v>
      </c>
      <c r="F869" t="s">
        <v>5191</v>
      </c>
      <c r="H869">
        <v>2588</v>
      </c>
      <c r="I869">
        <v>120</v>
      </c>
      <c r="J869">
        <v>2</v>
      </c>
      <c r="K869" t="s">
        <v>77</v>
      </c>
      <c r="L869">
        <v>19.68</v>
      </c>
      <c r="M869" t="s">
        <v>78</v>
      </c>
      <c r="N869">
        <v>0</v>
      </c>
      <c r="O869">
        <v>0</v>
      </c>
      <c r="P869" t="str">
        <f>VLOOKUP(A869,zamiana!A:B,2,0)</f>
        <v>STADLER BUSSNANG</v>
      </c>
      <c r="Q869" t="e">
        <f>VLOOKUP(C869,wyjątki!C:R,16,0)</f>
        <v>#N/A</v>
      </c>
    </row>
    <row r="870" spans="1:17" hidden="1" x14ac:dyDescent="0.3">
      <c r="A870" t="s">
        <v>107</v>
      </c>
      <c r="B870" t="s">
        <v>942</v>
      </c>
      <c r="C870" t="s">
        <v>2168</v>
      </c>
      <c r="D870" s="2" t="s">
        <v>2169</v>
      </c>
      <c r="E870" s="2">
        <v>44841</v>
      </c>
      <c r="F870" t="s">
        <v>2165</v>
      </c>
      <c r="H870">
        <v>2588</v>
      </c>
      <c r="I870">
        <v>419</v>
      </c>
      <c r="J870">
        <v>1</v>
      </c>
      <c r="K870" t="s">
        <v>77</v>
      </c>
      <c r="L870">
        <v>19.62</v>
      </c>
      <c r="M870" t="s">
        <v>78</v>
      </c>
      <c r="N870">
        <v>0</v>
      </c>
      <c r="O870">
        <v>0</v>
      </c>
      <c r="P870" t="str">
        <f>VLOOKUP(A870,zamiana!A:B,2,0)</f>
        <v>ALSTOM SLZ</v>
      </c>
      <c r="Q870" t="e">
        <f>VLOOKUP(C870,wyjątki!C:R,16,0)</f>
        <v>#N/A</v>
      </c>
    </row>
    <row r="871" spans="1:17" hidden="1" x14ac:dyDescent="0.3">
      <c r="A871" t="s">
        <v>576</v>
      </c>
      <c r="B871" t="s">
        <v>942</v>
      </c>
      <c r="C871" t="s">
        <v>1544</v>
      </c>
      <c r="D871" s="2" t="s">
        <v>1545</v>
      </c>
      <c r="E871" s="2">
        <v>44988</v>
      </c>
      <c r="F871" t="s">
        <v>3343</v>
      </c>
      <c r="H871">
        <v>2588</v>
      </c>
      <c r="I871">
        <v>272</v>
      </c>
      <c r="J871">
        <v>1</v>
      </c>
      <c r="K871" t="s">
        <v>77</v>
      </c>
      <c r="L871">
        <v>19.52</v>
      </c>
      <c r="M871" t="s">
        <v>78</v>
      </c>
      <c r="N871">
        <v>0</v>
      </c>
      <c r="O871">
        <v>0</v>
      </c>
      <c r="P871" t="str">
        <f>VLOOKUP(A871,zamiana!A:B,2,0)</f>
        <v>ALSTOM (ex. BT) WRO</v>
      </c>
      <c r="Q871" t="e">
        <f>VLOOKUP(C871,wyjątki!C:R,16,0)</f>
        <v>#N/A</v>
      </c>
    </row>
    <row r="872" spans="1:17" hidden="1" x14ac:dyDescent="0.3">
      <c r="A872" t="s">
        <v>35</v>
      </c>
      <c r="B872" t="s">
        <v>942</v>
      </c>
      <c r="C872" t="s">
        <v>885</v>
      </c>
      <c r="D872" s="2" t="s">
        <v>885</v>
      </c>
      <c r="E872" s="2">
        <v>44665</v>
      </c>
      <c r="F872" t="s">
        <v>886</v>
      </c>
      <c r="H872">
        <v>2588</v>
      </c>
      <c r="I872">
        <v>595</v>
      </c>
      <c r="J872">
        <v>1</v>
      </c>
      <c r="K872" t="s">
        <v>77</v>
      </c>
      <c r="L872">
        <v>19.47</v>
      </c>
      <c r="M872" t="s">
        <v>78</v>
      </c>
      <c r="N872">
        <v>0</v>
      </c>
      <c r="O872">
        <v>0</v>
      </c>
      <c r="P872" t="str">
        <f>VLOOKUP(A872,zamiana!A:B,2,0)</f>
        <v>WAMTECHNIK</v>
      </c>
      <c r="Q872" t="e">
        <f>VLOOKUP(C872,wyjątki!C:R,16,0)</f>
        <v>#N/A</v>
      </c>
    </row>
    <row r="873" spans="1:17" hidden="1" x14ac:dyDescent="0.3">
      <c r="A873" t="s">
        <v>529</v>
      </c>
      <c r="B873" t="s">
        <v>942</v>
      </c>
      <c r="C873">
        <v>500196468</v>
      </c>
      <c r="D873" s="2" t="s">
        <v>6737</v>
      </c>
      <c r="E873" s="2">
        <v>45091</v>
      </c>
      <c r="F873" t="s">
        <v>7365</v>
      </c>
      <c r="H873">
        <v>2588</v>
      </c>
      <c r="I873">
        <v>169</v>
      </c>
      <c r="J873">
        <v>20</v>
      </c>
      <c r="K873" t="s">
        <v>77</v>
      </c>
      <c r="L873">
        <v>19.399999999999999</v>
      </c>
      <c r="M873" t="s">
        <v>78</v>
      </c>
      <c r="N873">
        <v>0</v>
      </c>
      <c r="O873">
        <v>0</v>
      </c>
      <c r="P873" t="str">
        <f>VLOOKUP(A873,zamiana!A:B,2,0)</f>
        <v>ALSTOM (ex. BT) GOE</v>
      </c>
      <c r="Q873" t="e">
        <f>VLOOKUP(C873,wyjątki!C:R,16,0)</f>
        <v>#N/A</v>
      </c>
    </row>
    <row r="874" spans="1:17" hidden="1" x14ac:dyDescent="0.3">
      <c r="A874" t="s">
        <v>593</v>
      </c>
      <c r="B874" t="s">
        <v>942</v>
      </c>
      <c r="C874" t="s">
        <v>3217</v>
      </c>
      <c r="D874" s="2" t="s">
        <v>3218</v>
      </c>
      <c r="E874" s="2">
        <v>45035</v>
      </c>
      <c r="F874" t="s">
        <v>3538</v>
      </c>
      <c r="H874">
        <v>2588</v>
      </c>
      <c r="I874">
        <v>225</v>
      </c>
      <c r="J874">
        <v>1</v>
      </c>
      <c r="K874" t="s">
        <v>77</v>
      </c>
      <c r="L874">
        <v>19.38</v>
      </c>
      <c r="M874" t="s">
        <v>78</v>
      </c>
      <c r="N874">
        <v>0</v>
      </c>
      <c r="O874">
        <v>0</v>
      </c>
      <c r="P874" t="str">
        <f>VLOOKUP(A874,zamiana!A:B,2,0)</f>
        <v>ALSTOM (ex. BT) WRO</v>
      </c>
      <c r="Q874" t="e">
        <f>VLOOKUP(C874,wyjątki!C:R,16,0)</f>
        <v>#N/A</v>
      </c>
    </row>
    <row r="875" spans="1:17" hidden="1" x14ac:dyDescent="0.3">
      <c r="A875" t="s">
        <v>593</v>
      </c>
      <c r="B875" t="s">
        <v>942</v>
      </c>
      <c r="C875" t="s">
        <v>2215</v>
      </c>
      <c r="D875" s="2" t="s">
        <v>2216</v>
      </c>
      <c r="E875" s="2">
        <v>44984</v>
      </c>
      <c r="F875" t="s">
        <v>3004</v>
      </c>
      <c r="H875">
        <v>2588</v>
      </c>
      <c r="I875">
        <v>276</v>
      </c>
      <c r="J875">
        <v>2</v>
      </c>
      <c r="K875" t="s">
        <v>77</v>
      </c>
      <c r="L875">
        <v>19.28</v>
      </c>
      <c r="M875" t="s">
        <v>78</v>
      </c>
      <c r="N875">
        <v>0</v>
      </c>
      <c r="O875">
        <v>0</v>
      </c>
      <c r="P875" t="str">
        <f>VLOOKUP(A875,zamiana!A:B,2,0)</f>
        <v>ALSTOM (ex. BT) WRO</v>
      </c>
      <c r="Q875" t="e">
        <f>VLOOKUP(C875,wyjątki!C:R,16,0)</f>
        <v>#N/A</v>
      </c>
    </row>
    <row r="876" spans="1:17" hidden="1" x14ac:dyDescent="0.3">
      <c r="A876" t="s">
        <v>580</v>
      </c>
      <c r="B876" t="s">
        <v>942</v>
      </c>
      <c r="C876" t="s">
        <v>1505</v>
      </c>
      <c r="D876" s="2" t="s">
        <v>1506</v>
      </c>
      <c r="E876" s="2">
        <v>45029</v>
      </c>
      <c r="F876" t="s">
        <v>3497</v>
      </c>
      <c r="H876">
        <v>2588</v>
      </c>
      <c r="I876">
        <v>231</v>
      </c>
      <c r="J876">
        <v>1</v>
      </c>
      <c r="K876" t="s">
        <v>77</v>
      </c>
      <c r="L876">
        <v>19.27</v>
      </c>
      <c r="M876" t="s">
        <v>78</v>
      </c>
      <c r="N876">
        <v>0</v>
      </c>
      <c r="O876">
        <v>0</v>
      </c>
      <c r="P876" t="str">
        <f>VLOOKUP(A876,zamiana!A:B,2,0)</f>
        <v>ALSTOM (ex. BT) WRO</v>
      </c>
      <c r="Q876" t="e">
        <f>VLOOKUP(C876,wyjątki!C:R,16,0)</f>
        <v>#N/A</v>
      </c>
    </row>
    <row r="877" spans="1:17" hidden="1" x14ac:dyDescent="0.3">
      <c r="A877" t="s">
        <v>580</v>
      </c>
      <c r="B877" t="s">
        <v>942</v>
      </c>
      <c r="C877" t="s">
        <v>1505</v>
      </c>
      <c r="D877" s="2" t="s">
        <v>1506</v>
      </c>
      <c r="E877" s="2">
        <v>45029</v>
      </c>
      <c r="F877" t="s">
        <v>3497</v>
      </c>
      <c r="H877">
        <v>2588</v>
      </c>
      <c r="I877">
        <v>231</v>
      </c>
      <c r="J877">
        <v>1</v>
      </c>
      <c r="K877" t="s">
        <v>77</v>
      </c>
      <c r="L877">
        <v>19.27</v>
      </c>
      <c r="M877" t="s">
        <v>78</v>
      </c>
      <c r="N877">
        <v>0</v>
      </c>
      <c r="O877">
        <v>0</v>
      </c>
      <c r="P877" t="str">
        <f>VLOOKUP(A877,zamiana!A:B,2,0)</f>
        <v>ALSTOM (ex. BT) WRO</v>
      </c>
      <c r="Q877" t="e">
        <f>VLOOKUP(C877,wyjątki!C:R,16,0)</f>
        <v>#N/A</v>
      </c>
    </row>
    <row r="878" spans="1:17" hidden="1" x14ac:dyDescent="0.3">
      <c r="A878" t="s">
        <v>107</v>
      </c>
      <c r="B878" t="s">
        <v>942</v>
      </c>
      <c r="C878" t="s">
        <v>1803</v>
      </c>
      <c r="D878" s="2" t="s">
        <v>87</v>
      </c>
      <c r="E878" s="2">
        <v>44864</v>
      </c>
      <c r="F878" t="s">
        <v>2137</v>
      </c>
      <c r="H878">
        <v>2588</v>
      </c>
      <c r="I878">
        <v>396</v>
      </c>
      <c r="J878">
        <v>1</v>
      </c>
      <c r="K878" t="s">
        <v>77</v>
      </c>
      <c r="L878">
        <v>19.260000000000002</v>
      </c>
      <c r="M878" t="s">
        <v>78</v>
      </c>
      <c r="N878">
        <v>0</v>
      </c>
      <c r="O878">
        <v>0</v>
      </c>
      <c r="P878" t="str">
        <f>VLOOKUP(A878,zamiana!A:B,2,0)</f>
        <v>ALSTOM SLZ</v>
      </c>
      <c r="Q878" t="e">
        <f>VLOOKUP(C878,wyjątki!C:R,16,0)</f>
        <v>#N/A</v>
      </c>
    </row>
    <row r="879" spans="1:17" hidden="1" x14ac:dyDescent="0.3">
      <c r="A879" t="s">
        <v>107</v>
      </c>
      <c r="B879" t="s">
        <v>942</v>
      </c>
      <c r="C879" t="s">
        <v>240</v>
      </c>
      <c r="D879" s="2" t="s">
        <v>176</v>
      </c>
      <c r="E879" s="2">
        <v>44823</v>
      </c>
      <c r="F879" t="s">
        <v>241</v>
      </c>
      <c r="H879">
        <v>2588</v>
      </c>
      <c r="I879">
        <v>437</v>
      </c>
      <c r="J879">
        <v>1</v>
      </c>
      <c r="K879" t="s">
        <v>77</v>
      </c>
      <c r="L879">
        <v>19.22</v>
      </c>
      <c r="M879" t="s">
        <v>78</v>
      </c>
      <c r="N879">
        <v>0</v>
      </c>
      <c r="O879">
        <v>0</v>
      </c>
      <c r="P879" t="str">
        <f>VLOOKUP(A879,zamiana!A:B,2,0)</f>
        <v>ALSTOM SLZ</v>
      </c>
      <c r="Q879" t="e">
        <f>VLOOKUP(C879,wyjątki!C:R,16,0)</f>
        <v>#N/A</v>
      </c>
    </row>
    <row r="880" spans="1:17" hidden="1" x14ac:dyDescent="0.3">
      <c r="A880" t="s">
        <v>107</v>
      </c>
      <c r="B880" t="s">
        <v>942</v>
      </c>
      <c r="C880" t="s">
        <v>242</v>
      </c>
      <c r="D880" s="2" t="s">
        <v>243</v>
      </c>
      <c r="E880" s="2">
        <v>44629</v>
      </c>
      <c r="F880" t="s">
        <v>124</v>
      </c>
      <c r="H880">
        <v>2588</v>
      </c>
      <c r="I880">
        <v>631</v>
      </c>
      <c r="J880">
        <v>1</v>
      </c>
      <c r="K880" t="s">
        <v>77</v>
      </c>
      <c r="L880">
        <v>19.22</v>
      </c>
      <c r="M880" t="s">
        <v>78</v>
      </c>
      <c r="N880">
        <v>0</v>
      </c>
      <c r="O880">
        <v>0</v>
      </c>
      <c r="P880" t="str">
        <f>VLOOKUP(A880,zamiana!A:B,2,0)</f>
        <v>ALSTOM SLZ</v>
      </c>
      <c r="Q880" t="e">
        <f>VLOOKUP(C880,wyjątki!C:R,16,0)</f>
        <v>#N/A</v>
      </c>
    </row>
    <row r="881" spans="1:17" hidden="1" x14ac:dyDescent="0.3">
      <c r="A881" t="s">
        <v>580</v>
      </c>
      <c r="B881" t="s">
        <v>942</v>
      </c>
      <c r="C881" t="s">
        <v>1179</v>
      </c>
      <c r="D881" s="2" t="s">
        <v>1180</v>
      </c>
      <c r="E881" s="2">
        <v>45041</v>
      </c>
      <c r="F881" t="s">
        <v>3539</v>
      </c>
      <c r="H881">
        <v>2588</v>
      </c>
      <c r="I881">
        <v>219</v>
      </c>
      <c r="J881">
        <v>2</v>
      </c>
      <c r="K881" t="s">
        <v>77</v>
      </c>
      <c r="L881">
        <v>19.100000000000001</v>
      </c>
      <c r="M881" t="s">
        <v>78</v>
      </c>
      <c r="N881">
        <v>0</v>
      </c>
      <c r="O881">
        <v>0</v>
      </c>
      <c r="P881" t="str">
        <f>VLOOKUP(A881,zamiana!A:B,2,0)</f>
        <v>ALSTOM (ex. BT) WRO</v>
      </c>
      <c r="Q881" t="e">
        <f>VLOOKUP(C881,wyjątki!C:R,16,0)</f>
        <v>#N/A</v>
      </c>
    </row>
    <row r="882" spans="1:17" hidden="1" x14ac:dyDescent="0.3">
      <c r="A882" t="s">
        <v>76</v>
      </c>
      <c r="B882" t="s">
        <v>942</v>
      </c>
      <c r="C882" t="s">
        <v>5192</v>
      </c>
      <c r="D882" s="2" t="s">
        <v>5193</v>
      </c>
      <c r="E882" s="2">
        <v>45044</v>
      </c>
      <c r="F882" t="s">
        <v>3551</v>
      </c>
      <c r="H882">
        <v>2588</v>
      </c>
      <c r="I882">
        <v>216</v>
      </c>
      <c r="J882">
        <v>2</v>
      </c>
      <c r="K882" t="s">
        <v>77</v>
      </c>
      <c r="L882">
        <v>19.079999999999998</v>
      </c>
      <c r="M882" t="s">
        <v>78</v>
      </c>
      <c r="N882">
        <v>0</v>
      </c>
      <c r="O882">
        <v>0</v>
      </c>
      <c r="P882" t="str">
        <f>VLOOKUP(A882,zamiana!A:B,2,0)</f>
        <v>ALSTOM BCN</v>
      </c>
      <c r="Q882" t="e">
        <f>VLOOKUP(C882,wyjątki!C:R,16,0)</f>
        <v>#N/A</v>
      </c>
    </row>
    <row r="883" spans="1:17" hidden="1" x14ac:dyDescent="0.3">
      <c r="A883" t="s">
        <v>39</v>
      </c>
      <c r="B883" t="s">
        <v>942</v>
      </c>
      <c r="C883">
        <v>12541961</v>
      </c>
      <c r="D883" s="2" t="s">
        <v>2878</v>
      </c>
      <c r="E883" s="2">
        <v>45063</v>
      </c>
      <c r="F883" t="s">
        <v>3828</v>
      </c>
      <c r="H883">
        <v>2588</v>
      </c>
      <c r="I883">
        <v>197</v>
      </c>
      <c r="J883">
        <v>1</v>
      </c>
      <c r="K883" t="s">
        <v>77</v>
      </c>
      <c r="L883">
        <v>19</v>
      </c>
      <c r="M883" t="s">
        <v>78</v>
      </c>
      <c r="N883">
        <v>0</v>
      </c>
      <c r="O883">
        <v>0</v>
      </c>
      <c r="P883" t="str">
        <f>VLOOKUP(A883,zamiana!A:B,2,0)</f>
        <v>STADLER PANKOW</v>
      </c>
      <c r="Q883" t="e">
        <f>VLOOKUP(C883,wyjątki!C:R,16,0)</f>
        <v>#N/A</v>
      </c>
    </row>
    <row r="884" spans="1:17" hidden="1" x14ac:dyDescent="0.3">
      <c r="A884" t="s">
        <v>107</v>
      </c>
      <c r="B884" t="s">
        <v>942</v>
      </c>
      <c r="C884" t="s">
        <v>2558</v>
      </c>
      <c r="D884" s="2" t="s">
        <v>2559</v>
      </c>
      <c r="E884" s="2">
        <v>45041</v>
      </c>
      <c r="F884" t="s">
        <v>3540</v>
      </c>
      <c r="H884">
        <v>2588</v>
      </c>
      <c r="I884">
        <v>219</v>
      </c>
      <c r="J884">
        <v>6</v>
      </c>
      <c r="K884" t="s">
        <v>77</v>
      </c>
      <c r="L884">
        <v>18.96</v>
      </c>
      <c r="M884" t="s">
        <v>78</v>
      </c>
      <c r="N884">
        <v>0</v>
      </c>
      <c r="O884">
        <v>0</v>
      </c>
      <c r="P884" t="str">
        <f>VLOOKUP(A884,zamiana!A:B,2,0)</f>
        <v>ALSTOM SLZ</v>
      </c>
      <c r="Q884" t="e">
        <f>VLOOKUP(C884,wyjątki!C:R,16,0)</f>
        <v>#N/A</v>
      </c>
    </row>
    <row r="885" spans="1:17" hidden="1" x14ac:dyDescent="0.3">
      <c r="A885" t="s">
        <v>529</v>
      </c>
      <c r="B885" t="s">
        <v>942</v>
      </c>
      <c r="C885">
        <v>500616913</v>
      </c>
      <c r="D885" s="2">
        <v>500616913</v>
      </c>
      <c r="E885" s="2">
        <v>44979</v>
      </c>
      <c r="F885" t="s">
        <v>2914</v>
      </c>
      <c r="H885">
        <v>2588</v>
      </c>
      <c r="I885">
        <v>281</v>
      </c>
      <c r="J885">
        <v>5</v>
      </c>
      <c r="K885" t="s">
        <v>77</v>
      </c>
      <c r="L885">
        <v>18.850000000000001</v>
      </c>
      <c r="M885" t="s">
        <v>78</v>
      </c>
      <c r="N885">
        <v>0</v>
      </c>
      <c r="O885">
        <v>0</v>
      </c>
      <c r="P885" t="str">
        <f>VLOOKUP(A885,zamiana!A:B,2,0)</f>
        <v>ALSTOM (ex. BT) GOE</v>
      </c>
      <c r="Q885" t="e">
        <f>VLOOKUP(C885,wyjątki!C:R,16,0)</f>
        <v>#N/A</v>
      </c>
    </row>
    <row r="886" spans="1:17" x14ac:dyDescent="0.3">
      <c r="A886" t="s">
        <v>12</v>
      </c>
      <c r="B886" t="s">
        <v>942</v>
      </c>
      <c r="C886" t="s">
        <v>4233</v>
      </c>
      <c r="D886" s="2" t="s">
        <v>103</v>
      </c>
      <c r="E886" s="2">
        <v>45084</v>
      </c>
      <c r="F886" t="s">
        <v>4234</v>
      </c>
      <c r="H886">
        <v>2588</v>
      </c>
      <c r="I886">
        <v>176</v>
      </c>
      <c r="J886">
        <v>1</v>
      </c>
      <c r="K886" t="s">
        <v>77</v>
      </c>
      <c r="L886">
        <v>18.829999999999998</v>
      </c>
      <c r="M886" t="s">
        <v>78</v>
      </c>
      <c r="N886">
        <v>0</v>
      </c>
      <c r="O886">
        <v>0</v>
      </c>
      <c r="P886" t="str">
        <f>VLOOKUP(A886,zamiana!A:B,2,0)</f>
        <v>ALSTOM LRH</v>
      </c>
      <c r="Q886" t="str">
        <f>VLOOKUP(C886,wyjątki!C:R,16,0)</f>
        <v>wyjątek ABA</v>
      </c>
    </row>
    <row r="887" spans="1:17" hidden="1" x14ac:dyDescent="0.3">
      <c r="A887" t="s">
        <v>2322</v>
      </c>
      <c r="B887" t="s">
        <v>942</v>
      </c>
      <c r="C887">
        <v>12591341</v>
      </c>
      <c r="D887" s="2" t="s">
        <v>3326</v>
      </c>
      <c r="E887" s="2">
        <v>44993</v>
      </c>
      <c r="F887" t="s">
        <v>3325</v>
      </c>
      <c r="H887">
        <v>2588</v>
      </c>
      <c r="I887">
        <v>267</v>
      </c>
      <c r="J887">
        <v>1</v>
      </c>
      <c r="K887" t="s">
        <v>77</v>
      </c>
      <c r="L887">
        <v>18.829999999999998</v>
      </c>
      <c r="M887" t="s">
        <v>78</v>
      </c>
      <c r="N887">
        <v>0</v>
      </c>
      <c r="O887">
        <v>0</v>
      </c>
      <c r="P887" t="e">
        <f>Q887</f>
        <v>#N/A</v>
      </c>
      <c r="Q887" t="e">
        <f>VLOOKUP(C887,wyjątki!C:R,16,0)</f>
        <v>#N/A</v>
      </c>
    </row>
    <row r="888" spans="1:17" hidden="1" x14ac:dyDescent="0.3">
      <c r="A888" t="s">
        <v>611</v>
      </c>
      <c r="B888" t="s">
        <v>942</v>
      </c>
      <c r="C888">
        <v>10026040</v>
      </c>
      <c r="D888" s="2" t="s">
        <v>612</v>
      </c>
      <c r="E888" s="2">
        <v>44559</v>
      </c>
      <c r="F888" t="s">
        <v>617</v>
      </c>
      <c r="H888">
        <v>2588</v>
      </c>
      <c r="I888">
        <v>701</v>
      </c>
      <c r="J888">
        <v>7</v>
      </c>
      <c r="K888" t="s">
        <v>77</v>
      </c>
      <c r="L888">
        <v>18.829999999999998</v>
      </c>
      <c r="M888" t="s">
        <v>78</v>
      </c>
      <c r="N888">
        <v>0</v>
      </c>
      <c r="O888">
        <v>0</v>
      </c>
      <c r="P888" t="str">
        <f>VLOOKUP(A888,zamiana!A:B,2,0)</f>
        <v>INNE</v>
      </c>
      <c r="Q888" t="e">
        <f>VLOOKUP(C888,wyjątki!C:R,16,0)</f>
        <v>#N/A</v>
      </c>
    </row>
    <row r="889" spans="1:17" hidden="1" x14ac:dyDescent="0.3">
      <c r="A889" t="s">
        <v>554</v>
      </c>
      <c r="B889" t="s">
        <v>942</v>
      </c>
      <c r="C889" t="s">
        <v>559</v>
      </c>
      <c r="D889" s="2" t="s">
        <v>559</v>
      </c>
      <c r="E889" s="2">
        <v>44720</v>
      </c>
      <c r="F889" t="s">
        <v>560</v>
      </c>
      <c r="H889">
        <v>2588</v>
      </c>
      <c r="I889">
        <v>540</v>
      </c>
      <c r="J889">
        <v>1</v>
      </c>
      <c r="K889" t="s">
        <v>77</v>
      </c>
      <c r="L889">
        <v>18.77</v>
      </c>
      <c r="M889" t="s">
        <v>78</v>
      </c>
      <c r="N889">
        <v>0</v>
      </c>
      <c r="O889">
        <v>0</v>
      </c>
      <c r="P889" t="str">
        <f>VLOOKUP(A889,zamiana!A:B,2,0)</f>
        <v>ALSTOM (ex. BT) WRO</v>
      </c>
      <c r="Q889" t="e">
        <f>VLOOKUP(C889,wyjątki!C:R,16,0)</f>
        <v>#N/A</v>
      </c>
    </row>
    <row r="890" spans="1:17" hidden="1" x14ac:dyDescent="0.3">
      <c r="A890" t="s">
        <v>554</v>
      </c>
      <c r="B890" t="s">
        <v>942</v>
      </c>
      <c r="C890" t="s">
        <v>2298</v>
      </c>
      <c r="D890" s="2" t="s">
        <v>2298</v>
      </c>
      <c r="E890" s="2">
        <v>44881</v>
      </c>
      <c r="F890" t="s">
        <v>2380</v>
      </c>
      <c r="H890">
        <v>2588</v>
      </c>
      <c r="I890">
        <v>379</v>
      </c>
      <c r="J890">
        <v>1</v>
      </c>
      <c r="K890" t="s">
        <v>77</v>
      </c>
      <c r="L890">
        <v>18.7</v>
      </c>
      <c r="M890" t="s">
        <v>78</v>
      </c>
      <c r="N890">
        <v>0</v>
      </c>
      <c r="O890">
        <v>0</v>
      </c>
      <c r="P890" t="str">
        <f>VLOOKUP(A890,zamiana!A:B,2,0)</f>
        <v>ALSTOM (ex. BT) WRO</v>
      </c>
      <c r="Q890" t="e">
        <f>VLOOKUP(C890,wyjątki!C:R,16,0)</f>
        <v>#N/A</v>
      </c>
    </row>
    <row r="891" spans="1:17" hidden="1" x14ac:dyDescent="0.3">
      <c r="A891" t="s">
        <v>529</v>
      </c>
      <c r="B891" t="s">
        <v>942</v>
      </c>
      <c r="C891" t="s">
        <v>1525</v>
      </c>
      <c r="D891" s="2" t="s">
        <v>1525</v>
      </c>
      <c r="E891" s="2">
        <v>44966</v>
      </c>
      <c r="F891" t="s">
        <v>3037</v>
      </c>
      <c r="H891">
        <v>2588</v>
      </c>
      <c r="I891">
        <v>294</v>
      </c>
      <c r="J891">
        <v>1</v>
      </c>
      <c r="K891" t="s">
        <v>77</v>
      </c>
      <c r="L891">
        <v>18.63</v>
      </c>
      <c r="M891" t="s">
        <v>78</v>
      </c>
      <c r="N891">
        <v>0</v>
      </c>
      <c r="O891">
        <v>0</v>
      </c>
      <c r="P891" t="str">
        <f>VLOOKUP(A891,zamiana!A:B,2,0)</f>
        <v>ALSTOM (ex. BT) GOE</v>
      </c>
      <c r="Q891" t="e">
        <f>VLOOKUP(C891,wyjątki!C:R,16,0)</f>
        <v>#N/A</v>
      </c>
    </row>
    <row r="892" spans="1:17" hidden="1" x14ac:dyDescent="0.3">
      <c r="A892" t="s">
        <v>76</v>
      </c>
      <c r="B892" t="s">
        <v>942</v>
      </c>
      <c r="C892" t="s">
        <v>5194</v>
      </c>
      <c r="D892" s="2" t="s">
        <v>5195</v>
      </c>
      <c r="E892" s="2">
        <v>45044</v>
      </c>
      <c r="F892" t="s">
        <v>5196</v>
      </c>
      <c r="H892">
        <v>2588</v>
      </c>
      <c r="I892">
        <v>216</v>
      </c>
      <c r="J892">
        <v>2</v>
      </c>
      <c r="K892" t="s">
        <v>77</v>
      </c>
      <c r="L892">
        <v>18.600000000000001</v>
      </c>
      <c r="M892" t="s">
        <v>78</v>
      </c>
      <c r="N892">
        <v>0</v>
      </c>
      <c r="O892">
        <v>0</v>
      </c>
      <c r="P892" t="str">
        <f>VLOOKUP(A892,zamiana!A:B,2,0)</f>
        <v>ALSTOM BCN</v>
      </c>
      <c r="Q892" t="e">
        <f>VLOOKUP(C892,wyjątki!C:R,16,0)</f>
        <v>#N/A</v>
      </c>
    </row>
    <row r="893" spans="1:17" hidden="1" x14ac:dyDescent="0.3">
      <c r="A893" t="s">
        <v>554</v>
      </c>
      <c r="B893" t="s">
        <v>942</v>
      </c>
      <c r="C893" t="s">
        <v>2298</v>
      </c>
      <c r="D893" s="2" t="s">
        <v>2298</v>
      </c>
      <c r="E893" s="2">
        <v>44916</v>
      </c>
      <c r="F893" t="s">
        <v>2486</v>
      </c>
      <c r="H893">
        <v>2588</v>
      </c>
      <c r="I893">
        <v>344</v>
      </c>
      <c r="J893">
        <v>1</v>
      </c>
      <c r="K893" t="s">
        <v>77</v>
      </c>
      <c r="L893">
        <v>18.600000000000001</v>
      </c>
      <c r="M893" t="s">
        <v>78</v>
      </c>
      <c r="N893">
        <v>0</v>
      </c>
      <c r="O893">
        <v>0</v>
      </c>
      <c r="P893" t="str">
        <f>VLOOKUP(A893,zamiana!A:B,2,0)</f>
        <v>ALSTOM (ex. BT) WRO</v>
      </c>
      <c r="Q893" t="e">
        <f>VLOOKUP(C893,wyjątki!C:R,16,0)</f>
        <v>#N/A</v>
      </c>
    </row>
    <row r="894" spans="1:17" hidden="1" x14ac:dyDescent="0.3">
      <c r="A894" t="s">
        <v>529</v>
      </c>
      <c r="B894" t="s">
        <v>942</v>
      </c>
      <c r="C894">
        <v>500633722</v>
      </c>
      <c r="D894" s="2">
        <v>500633722</v>
      </c>
      <c r="E894" s="2">
        <v>45007</v>
      </c>
      <c r="F894" t="s">
        <v>3270</v>
      </c>
      <c r="H894">
        <v>2588</v>
      </c>
      <c r="I894">
        <v>253</v>
      </c>
      <c r="J894">
        <v>2</v>
      </c>
      <c r="K894" t="s">
        <v>77</v>
      </c>
      <c r="L894">
        <v>18.46</v>
      </c>
      <c r="M894" t="s">
        <v>78</v>
      </c>
      <c r="N894">
        <v>0</v>
      </c>
      <c r="O894">
        <v>0</v>
      </c>
      <c r="P894" t="str">
        <f>VLOOKUP(A894,zamiana!A:B,2,0)</f>
        <v>ALSTOM (ex. BT) GOE</v>
      </c>
      <c r="Q894" t="e">
        <f>VLOOKUP(C894,wyjątki!C:R,16,0)</f>
        <v>#N/A</v>
      </c>
    </row>
    <row r="895" spans="1:17" hidden="1" x14ac:dyDescent="0.3">
      <c r="A895" t="s">
        <v>15</v>
      </c>
      <c r="B895" t="s">
        <v>942</v>
      </c>
      <c r="C895" t="s">
        <v>3038</v>
      </c>
      <c r="D895" s="2" t="s">
        <v>3038</v>
      </c>
      <c r="E895" s="2">
        <v>44972</v>
      </c>
      <c r="F895" t="s">
        <v>3002</v>
      </c>
      <c r="H895">
        <v>2588</v>
      </c>
      <c r="I895">
        <v>288</v>
      </c>
      <c r="J895">
        <v>1</v>
      </c>
      <c r="K895" t="s">
        <v>77</v>
      </c>
      <c r="L895">
        <v>18.440000000000001</v>
      </c>
      <c r="M895" t="s">
        <v>78</v>
      </c>
      <c r="N895">
        <v>0</v>
      </c>
      <c r="O895">
        <v>0</v>
      </c>
      <c r="P895" t="str">
        <f>VLOOKUP(A895,zamiana!A:B,2,0)</f>
        <v>ZRE</v>
      </c>
      <c r="Q895" t="e">
        <f>VLOOKUP(C895,wyjątki!C:R,16,0)</f>
        <v>#N/A</v>
      </c>
    </row>
    <row r="896" spans="1:17" hidden="1" x14ac:dyDescent="0.3">
      <c r="A896" t="s">
        <v>107</v>
      </c>
      <c r="B896" t="s">
        <v>942</v>
      </c>
      <c r="C896" t="s">
        <v>236</v>
      </c>
      <c r="D896" s="2" t="s">
        <v>237</v>
      </c>
      <c r="E896" s="2">
        <v>44740</v>
      </c>
      <c r="F896" t="s">
        <v>238</v>
      </c>
      <c r="H896">
        <v>2588</v>
      </c>
      <c r="I896">
        <v>520</v>
      </c>
      <c r="J896">
        <v>5</v>
      </c>
      <c r="K896" t="s">
        <v>77</v>
      </c>
      <c r="L896">
        <v>18.399999999999999</v>
      </c>
      <c r="M896" t="s">
        <v>78</v>
      </c>
      <c r="N896">
        <v>0</v>
      </c>
      <c r="O896">
        <v>0</v>
      </c>
      <c r="P896" t="str">
        <f>VLOOKUP(A896,zamiana!A:B,2,0)</f>
        <v>ALSTOM SLZ</v>
      </c>
      <c r="Q896" t="e">
        <f>VLOOKUP(C896,wyjątki!C:R,16,0)</f>
        <v>#N/A</v>
      </c>
    </row>
    <row r="897" spans="1:17" hidden="1" x14ac:dyDescent="0.3">
      <c r="A897" t="s">
        <v>529</v>
      </c>
      <c r="B897" t="s">
        <v>942</v>
      </c>
      <c r="C897">
        <v>500567505</v>
      </c>
      <c r="D897" s="2">
        <v>590196054</v>
      </c>
      <c r="E897" s="2">
        <v>44979</v>
      </c>
      <c r="F897" t="s">
        <v>3026</v>
      </c>
      <c r="H897">
        <v>2588</v>
      </c>
      <c r="I897">
        <v>281</v>
      </c>
      <c r="J897">
        <v>1</v>
      </c>
      <c r="K897" t="s">
        <v>77</v>
      </c>
      <c r="L897">
        <v>18.38</v>
      </c>
      <c r="M897" t="s">
        <v>78</v>
      </c>
      <c r="N897">
        <v>0</v>
      </c>
      <c r="O897">
        <v>0</v>
      </c>
      <c r="P897" t="str">
        <f>VLOOKUP(A897,zamiana!A:B,2,0)</f>
        <v>ALSTOM (ex. BT) GOE</v>
      </c>
      <c r="Q897" t="e">
        <f>VLOOKUP(C897,wyjątki!C:R,16,0)</f>
        <v>#N/A</v>
      </c>
    </row>
    <row r="898" spans="1:17" hidden="1" x14ac:dyDescent="0.3">
      <c r="A898" t="s">
        <v>554</v>
      </c>
      <c r="B898" t="s">
        <v>942</v>
      </c>
      <c r="C898" t="s">
        <v>2235</v>
      </c>
      <c r="D898" s="2" t="s">
        <v>1264</v>
      </c>
      <c r="E898" s="2">
        <v>44981</v>
      </c>
      <c r="F898" t="s">
        <v>2990</v>
      </c>
      <c r="H898">
        <v>2588</v>
      </c>
      <c r="I898">
        <v>279</v>
      </c>
      <c r="J898">
        <v>2</v>
      </c>
      <c r="K898" t="s">
        <v>77</v>
      </c>
      <c r="L898">
        <v>18.32</v>
      </c>
      <c r="M898" t="s">
        <v>78</v>
      </c>
      <c r="N898">
        <v>0</v>
      </c>
      <c r="O898">
        <v>0</v>
      </c>
      <c r="P898" t="str">
        <f>VLOOKUP(A898,zamiana!A:B,2,0)</f>
        <v>ALSTOM (ex. BT) WRO</v>
      </c>
      <c r="Q898" t="e">
        <f>VLOOKUP(C898,wyjątki!C:R,16,0)</f>
        <v>#N/A</v>
      </c>
    </row>
    <row r="899" spans="1:17" hidden="1" x14ac:dyDescent="0.3">
      <c r="A899" t="s">
        <v>593</v>
      </c>
      <c r="B899" t="s">
        <v>942</v>
      </c>
      <c r="C899" t="s">
        <v>1514</v>
      </c>
      <c r="D899" s="2" t="s">
        <v>1515</v>
      </c>
      <c r="E899" s="2">
        <v>44977</v>
      </c>
      <c r="F899" t="s">
        <v>3039</v>
      </c>
      <c r="H899">
        <v>2588</v>
      </c>
      <c r="I899">
        <v>283</v>
      </c>
      <c r="J899">
        <v>1</v>
      </c>
      <c r="K899" t="s">
        <v>77</v>
      </c>
      <c r="L899">
        <v>18.32</v>
      </c>
      <c r="M899" t="s">
        <v>78</v>
      </c>
      <c r="N899">
        <v>0</v>
      </c>
      <c r="O899">
        <v>0</v>
      </c>
      <c r="P899" t="str">
        <f>VLOOKUP(A899,zamiana!A:B,2,0)</f>
        <v>ALSTOM (ex. BT) WRO</v>
      </c>
      <c r="Q899" t="e">
        <f>VLOOKUP(C899,wyjątki!C:R,16,0)</f>
        <v>#N/A</v>
      </c>
    </row>
    <row r="900" spans="1:17" hidden="1" x14ac:dyDescent="0.3">
      <c r="A900" t="s">
        <v>880</v>
      </c>
      <c r="B900" t="s">
        <v>942</v>
      </c>
      <c r="C900">
        <v>12221582</v>
      </c>
      <c r="D900" s="2" t="s">
        <v>7451</v>
      </c>
      <c r="E900" s="2">
        <v>45160</v>
      </c>
      <c r="F900" t="s">
        <v>7452</v>
      </c>
      <c r="H900">
        <v>2588</v>
      </c>
      <c r="I900">
        <v>100</v>
      </c>
      <c r="J900">
        <v>1</v>
      </c>
      <c r="K900" t="s">
        <v>77</v>
      </c>
      <c r="L900">
        <v>18.12</v>
      </c>
      <c r="M900" t="s">
        <v>78</v>
      </c>
      <c r="N900">
        <v>0</v>
      </c>
      <c r="O900">
        <v>0</v>
      </c>
      <c r="P900" t="str">
        <f>VLOOKUP(A900,zamiana!A:B,2,0)</f>
        <v>STADLER BUSSNANG</v>
      </c>
      <c r="Q900" t="e">
        <f>VLOOKUP(C900,wyjątki!C:R,16,0)</f>
        <v>#N/A</v>
      </c>
    </row>
    <row r="901" spans="1:17" hidden="1" x14ac:dyDescent="0.3">
      <c r="A901" t="s">
        <v>1143</v>
      </c>
      <c r="B901" t="s">
        <v>942</v>
      </c>
      <c r="C901" t="s">
        <v>5028</v>
      </c>
      <c r="D901" s="2" t="s">
        <v>5029</v>
      </c>
      <c r="E901" s="2">
        <v>45169</v>
      </c>
      <c r="F901" t="s">
        <v>7453</v>
      </c>
      <c r="H901">
        <v>2588</v>
      </c>
      <c r="I901">
        <v>91</v>
      </c>
      <c r="J901">
        <v>1</v>
      </c>
      <c r="K901" t="s">
        <v>77</v>
      </c>
      <c r="L901">
        <v>18.100000000000001</v>
      </c>
      <c r="M901" t="s">
        <v>78</v>
      </c>
      <c r="N901">
        <v>0</v>
      </c>
      <c r="O901">
        <v>0</v>
      </c>
      <c r="P901" t="str">
        <f>VLOOKUP(A901,zamiana!A:B,2,0)</f>
        <v>ALSTOM KTW</v>
      </c>
      <c r="Q901" t="e">
        <f>VLOOKUP(C901,wyjątki!C:R,16,0)</f>
        <v>#N/A</v>
      </c>
    </row>
    <row r="902" spans="1:17" hidden="1" x14ac:dyDescent="0.3">
      <c r="A902" t="s">
        <v>529</v>
      </c>
      <c r="B902" t="s">
        <v>942</v>
      </c>
      <c r="C902">
        <v>500580632</v>
      </c>
      <c r="D902" s="2" t="s">
        <v>4983</v>
      </c>
      <c r="E902" s="2">
        <v>45131</v>
      </c>
      <c r="F902" t="s">
        <v>5182</v>
      </c>
      <c r="H902">
        <v>2588</v>
      </c>
      <c r="I902">
        <v>129</v>
      </c>
      <c r="J902">
        <v>2</v>
      </c>
      <c r="K902" t="s">
        <v>77</v>
      </c>
      <c r="L902">
        <v>18.100000000000001</v>
      </c>
      <c r="M902" t="s">
        <v>78</v>
      </c>
      <c r="N902">
        <v>0</v>
      </c>
      <c r="O902">
        <v>0</v>
      </c>
      <c r="P902" t="str">
        <f>VLOOKUP(A902,zamiana!A:B,2,0)</f>
        <v>ALSTOM (ex. BT) GOE</v>
      </c>
      <c r="Q902" t="e">
        <f>VLOOKUP(C902,wyjątki!C:R,16,0)</f>
        <v>#N/A</v>
      </c>
    </row>
    <row r="903" spans="1:17" hidden="1" x14ac:dyDescent="0.3">
      <c r="A903" t="s">
        <v>107</v>
      </c>
      <c r="B903" t="s">
        <v>942</v>
      </c>
      <c r="C903" t="s">
        <v>3541</v>
      </c>
      <c r="D903" s="2" t="s">
        <v>3542</v>
      </c>
      <c r="E903" s="2">
        <v>45028</v>
      </c>
      <c r="F903" t="s">
        <v>3543</v>
      </c>
      <c r="H903">
        <v>2588</v>
      </c>
      <c r="I903">
        <v>232</v>
      </c>
      <c r="J903">
        <v>1</v>
      </c>
      <c r="K903" t="s">
        <v>77</v>
      </c>
      <c r="L903">
        <v>18.079999999999998</v>
      </c>
      <c r="M903" t="s">
        <v>78</v>
      </c>
      <c r="N903">
        <v>0</v>
      </c>
      <c r="O903">
        <v>0</v>
      </c>
      <c r="P903" t="str">
        <f>VLOOKUP(A903,zamiana!A:B,2,0)</f>
        <v>ALSTOM SLZ</v>
      </c>
      <c r="Q903" t="e">
        <f>VLOOKUP(C903,wyjątki!C:R,16,0)</f>
        <v>#N/A</v>
      </c>
    </row>
    <row r="904" spans="1:17" hidden="1" x14ac:dyDescent="0.3">
      <c r="A904" t="s">
        <v>107</v>
      </c>
      <c r="B904" t="s">
        <v>942</v>
      </c>
      <c r="C904" t="s">
        <v>232</v>
      </c>
      <c r="D904" s="2" t="s">
        <v>233</v>
      </c>
      <c r="E904" s="2">
        <v>44714</v>
      </c>
      <c r="F904" t="s">
        <v>122</v>
      </c>
      <c r="H904">
        <v>2588</v>
      </c>
      <c r="I904">
        <v>546</v>
      </c>
      <c r="J904">
        <v>2</v>
      </c>
      <c r="K904" t="s">
        <v>77</v>
      </c>
      <c r="L904">
        <v>18.02</v>
      </c>
      <c r="M904" t="s">
        <v>78</v>
      </c>
      <c r="N904">
        <v>0</v>
      </c>
      <c r="O904">
        <v>0</v>
      </c>
      <c r="P904" t="str">
        <f>VLOOKUP(A904,zamiana!A:B,2,0)</f>
        <v>ALSTOM SLZ</v>
      </c>
      <c r="Q904" t="e">
        <f>VLOOKUP(C904,wyjątki!C:R,16,0)</f>
        <v>#N/A</v>
      </c>
    </row>
    <row r="905" spans="1:17" hidden="1" x14ac:dyDescent="0.3">
      <c r="A905" t="s">
        <v>107</v>
      </c>
      <c r="B905" t="s">
        <v>942</v>
      </c>
      <c r="C905" t="s">
        <v>234</v>
      </c>
      <c r="D905" s="2" t="s">
        <v>234</v>
      </c>
      <c r="E905" s="2">
        <v>44553</v>
      </c>
      <c r="F905" t="s">
        <v>235</v>
      </c>
      <c r="H905">
        <v>2588</v>
      </c>
      <c r="I905">
        <v>707</v>
      </c>
      <c r="J905">
        <v>1</v>
      </c>
      <c r="K905" t="s">
        <v>77</v>
      </c>
      <c r="L905">
        <v>18.02</v>
      </c>
      <c r="M905" t="s">
        <v>78</v>
      </c>
      <c r="N905">
        <v>0</v>
      </c>
      <c r="O905">
        <v>0</v>
      </c>
      <c r="P905" t="str">
        <f>VLOOKUP(A905,zamiana!A:B,2,0)</f>
        <v>ALSTOM SLZ</v>
      </c>
      <c r="Q905" t="e">
        <f>VLOOKUP(C905,wyjątki!C:R,16,0)</f>
        <v>#N/A</v>
      </c>
    </row>
    <row r="906" spans="1:17" hidden="1" x14ac:dyDescent="0.3">
      <c r="A906" t="s">
        <v>2322</v>
      </c>
      <c r="B906" t="s">
        <v>942</v>
      </c>
      <c r="C906">
        <v>10172710</v>
      </c>
      <c r="D906" s="2" t="s">
        <v>3825</v>
      </c>
      <c r="E906" s="2">
        <v>45077</v>
      </c>
      <c r="F906" t="s">
        <v>3826</v>
      </c>
      <c r="H906">
        <v>2588</v>
      </c>
      <c r="I906">
        <v>183</v>
      </c>
      <c r="J906">
        <v>1</v>
      </c>
      <c r="K906" t="s">
        <v>77</v>
      </c>
      <c r="L906">
        <v>17.97</v>
      </c>
      <c r="M906" t="s">
        <v>78</v>
      </c>
      <c r="N906">
        <v>0</v>
      </c>
      <c r="O906">
        <v>0</v>
      </c>
      <c r="P906" t="str">
        <f>VLOOKUP(A906,zamiana!A:B,2,0)</f>
        <v>STADLER BUSSNANG</v>
      </c>
      <c r="Q906" t="e">
        <f>VLOOKUP(C906,wyjątki!C:R,16,0)</f>
        <v>#N/A</v>
      </c>
    </row>
    <row r="907" spans="1:17" hidden="1" x14ac:dyDescent="0.3">
      <c r="A907" t="s">
        <v>554</v>
      </c>
      <c r="B907" t="s">
        <v>942</v>
      </c>
      <c r="C907" t="s">
        <v>2618</v>
      </c>
      <c r="D907" s="2" t="s">
        <v>2618</v>
      </c>
      <c r="E907" s="2">
        <v>44935</v>
      </c>
      <c r="F907" t="s">
        <v>2729</v>
      </c>
      <c r="H907">
        <v>2588</v>
      </c>
      <c r="I907">
        <v>325</v>
      </c>
      <c r="J907">
        <v>4</v>
      </c>
      <c r="K907" t="s">
        <v>77</v>
      </c>
      <c r="L907">
        <v>17.96</v>
      </c>
      <c r="M907" t="s">
        <v>78</v>
      </c>
      <c r="N907">
        <v>0</v>
      </c>
      <c r="O907">
        <v>0</v>
      </c>
      <c r="P907" t="str">
        <f>VLOOKUP(A907,zamiana!A:B,2,0)</f>
        <v>ALSTOM (ex. BT) WRO</v>
      </c>
      <c r="Q907" t="e">
        <f>VLOOKUP(C907,wyjątki!C:R,16,0)</f>
        <v>#N/A</v>
      </c>
    </row>
    <row r="908" spans="1:17" hidden="1" x14ac:dyDescent="0.3">
      <c r="A908" t="s">
        <v>107</v>
      </c>
      <c r="B908" t="s">
        <v>942</v>
      </c>
      <c r="C908" t="s">
        <v>230</v>
      </c>
      <c r="D908" s="2" t="s">
        <v>230</v>
      </c>
      <c r="E908" s="2">
        <v>44805</v>
      </c>
      <c r="F908" t="s">
        <v>231</v>
      </c>
      <c r="H908">
        <v>2588</v>
      </c>
      <c r="I908">
        <v>455</v>
      </c>
      <c r="J908">
        <v>2</v>
      </c>
      <c r="K908" t="s">
        <v>77</v>
      </c>
      <c r="L908">
        <v>17.84</v>
      </c>
      <c r="M908" t="s">
        <v>78</v>
      </c>
      <c r="N908">
        <v>0</v>
      </c>
      <c r="O908">
        <v>0</v>
      </c>
      <c r="P908" t="str">
        <f>VLOOKUP(A908,zamiana!A:B,2,0)</f>
        <v>ALSTOM SLZ</v>
      </c>
      <c r="Q908" t="e">
        <f>VLOOKUP(C908,wyjątki!C:R,16,0)</f>
        <v>#N/A</v>
      </c>
    </row>
    <row r="909" spans="1:17" hidden="1" x14ac:dyDescent="0.3">
      <c r="A909" t="s">
        <v>554</v>
      </c>
      <c r="B909" t="s">
        <v>942</v>
      </c>
      <c r="C909" t="s">
        <v>2592</v>
      </c>
      <c r="D909" s="2" t="s">
        <v>2581</v>
      </c>
      <c r="E909" s="2">
        <v>44973</v>
      </c>
      <c r="F909" t="s">
        <v>2942</v>
      </c>
      <c r="H909">
        <v>2588</v>
      </c>
      <c r="I909">
        <v>287</v>
      </c>
      <c r="J909">
        <v>3</v>
      </c>
      <c r="K909" t="s">
        <v>77</v>
      </c>
      <c r="L909">
        <v>17.79</v>
      </c>
      <c r="M909" t="s">
        <v>78</v>
      </c>
      <c r="N909">
        <v>0</v>
      </c>
      <c r="O909">
        <v>0</v>
      </c>
      <c r="P909" t="str">
        <f>VLOOKUP(A909,zamiana!A:B,2,0)</f>
        <v>ALSTOM (ex. BT) WRO</v>
      </c>
      <c r="Q909" t="e">
        <f>VLOOKUP(C909,wyjątki!C:R,16,0)</f>
        <v>#N/A</v>
      </c>
    </row>
    <row r="910" spans="1:17" hidden="1" x14ac:dyDescent="0.3">
      <c r="A910" t="s">
        <v>576</v>
      </c>
      <c r="B910" t="s">
        <v>942</v>
      </c>
      <c r="C910" t="s">
        <v>1247</v>
      </c>
      <c r="D910" s="2" t="s">
        <v>172</v>
      </c>
      <c r="E910" s="2">
        <v>44985</v>
      </c>
      <c r="F910" t="s">
        <v>2971</v>
      </c>
      <c r="H910">
        <v>2588</v>
      </c>
      <c r="I910">
        <v>275</v>
      </c>
      <c r="J910">
        <v>2</v>
      </c>
      <c r="K910" t="s">
        <v>77</v>
      </c>
      <c r="L910">
        <v>17.739999999999998</v>
      </c>
      <c r="M910" t="s">
        <v>78</v>
      </c>
      <c r="N910">
        <v>0</v>
      </c>
      <c r="O910">
        <v>0</v>
      </c>
      <c r="P910" t="str">
        <f>VLOOKUP(A910,zamiana!A:B,2,0)</f>
        <v>ALSTOM (ex. BT) WRO</v>
      </c>
      <c r="Q910" t="e">
        <f>VLOOKUP(C910,wyjątki!C:R,16,0)</f>
        <v>#N/A</v>
      </c>
    </row>
    <row r="911" spans="1:17" hidden="1" x14ac:dyDescent="0.3">
      <c r="A911" t="s">
        <v>31</v>
      </c>
      <c r="B911" t="s">
        <v>942</v>
      </c>
      <c r="C911">
        <v>40523</v>
      </c>
      <c r="D911" s="2" t="s">
        <v>683</v>
      </c>
      <c r="E911" s="2">
        <v>44446</v>
      </c>
      <c r="F911" t="s">
        <v>684</v>
      </c>
      <c r="H911">
        <v>2588</v>
      </c>
      <c r="I911">
        <v>814</v>
      </c>
      <c r="J911">
        <v>2</v>
      </c>
      <c r="K911" t="s">
        <v>77</v>
      </c>
      <c r="L911">
        <v>17.739999999999998</v>
      </c>
      <c r="M911" t="s">
        <v>78</v>
      </c>
      <c r="N911">
        <v>0</v>
      </c>
      <c r="O911">
        <v>0</v>
      </c>
      <c r="P911" t="str">
        <f>VLOOKUP(A911,zamiana!A:B,2,0)</f>
        <v>HYDRAULIK BAUTEILE</v>
      </c>
      <c r="Q911" t="e">
        <f>VLOOKUP(C911,wyjątki!C:R,16,0)</f>
        <v>#N/A</v>
      </c>
    </row>
    <row r="912" spans="1:17" hidden="1" x14ac:dyDescent="0.3">
      <c r="A912" t="s">
        <v>576</v>
      </c>
      <c r="B912" t="s">
        <v>942</v>
      </c>
      <c r="C912" t="s">
        <v>1141</v>
      </c>
      <c r="D912" s="2" t="s">
        <v>1142</v>
      </c>
      <c r="E912" s="2">
        <v>45029</v>
      </c>
      <c r="F912" t="s">
        <v>3544</v>
      </c>
      <c r="H912">
        <v>2588</v>
      </c>
      <c r="I912">
        <v>231</v>
      </c>
      <c r="J912">
        <v>3</v>
      </c>
      <c r="K912" t="s">
        <v>77</v>
      </c>
      <c r="L912">
        <v>17.670000000000002</v>
      </c>
      <c r="M912" t="s">
        <v>78</v>
      </c>
      <c r="N912">
        <v>0</v>
      </c>
      <c r="O912">
        <v>0</v>
      </c>
      <c r="P912" t="str">
        <f>VLOOKUP(A912,zamiana!A:B,2,0)</f>
        <v>ALSTOM (ex. BT) WRO</v>
      </c>
      <c r="Q912" t="e">
        <f>VLOOKUP(C912,wyjątki!C:R,16,0)</f>
        <v>#N/A</v>
      </c>
    </row>
    <row r="913" spans="1:17" hidden="1" x14ac:dyDescent="0.3">
      <c r="A913" t="s">
        <v>580</v>
      </c>
      <c r="B913" t="s">
        <v>942</v>
      </c>
      <c r="C913" t="s">
        <v>1477</v>
      </c>
      <c r="D913" s="2" t="s">
        <v>1478</v>
      </c>
      <c r="E913" s="2">
        <v>45033</v>
      </c>
      <c r="F913" t="s">
        <v>3545</v>
      </c>
      <c r="H913">
        <v>2588</v>
      </c>
      <c r="I913">
        <v>227</v>
      </c>
      <c r="J913">
        <v>1</v>
      </c>
      <c r="K913" t="s">
        <v>77</v>
      </c>
      <c r="L913">
        <v>17.66</v>
      </c>
      <c r="M913" t="s">
        <v>78</v>
      </c>
      <c r="N913">
        <v>0</v>
      </c>
      <c r="O913">
        <v>0</v>
      </c>
      <c r="P913" t="str">
        <f>VLOOKUP(A913,zamiana!A:B,2,0)</f>
        <v>ALSTOM (ex. BT) WRO</v>
      </c>
      <c r="Q913" t="e">
        <f>VLOOKUP(C913,wyjątki!C:R,16,0)</f>
        <v>#N/A</v>
      </c>
    </row>
    <row r="914" spans="1:17" hidden="1" x14ac:dyDescent="0.3">
      <c r="A914" t="s">
        <v>2322</v>
      </c>
      <c r="B914" t="s">
        <v>942</v>
      </c>
      <c r="C914" t="s">
        <v>4941</v>
      </c>
      <c r="D914" s="2" t="s">
        <v>4942</v>
      </c>
      <c r="E914" s="2">
        <v>45161</v>
      </c>
      <c r="F914" t="s">
        <v>7410</v>
      </c>
      <c r="H914">
        <v>2588</v>
      </c>
      <c r="I914">
        <v>99</v>
      </c>
      <c r="J914">
        <v>2</v>
      </c>
      <c r="K914" t="s">
        <v>77</v>
      </c>
      <c r="L914">
        <v>17.579999999999998</v>
      </c>
      <c r="M914" t="s">
        <v>78</v>
      </c>
      <c r="N914">
        <v>0</v>
      </c>
      <c r="O914">
        <v>0</v>
      </c>
      <c r="P914" t="str">
        <f>VLOOKUP(A914,zamiana!A:B,2,0)</f>
        <v>STADLER BUSSNANG</v>
      </c>
      <c r="Q914" t="e">
        <f>VLOOKUP(C914,wyjątki!C:R,16,0)</f>
        <v>#N/A</v>
      </c>
    </row>
    <row r="915" spans="1:17" hidden="1" x14ac:dyDescent="0.3">
      <c r="A915" t="s">
        <v>107</v>
      </c>
      <c r="B915" t="s">
        <v>942</v>
      </c>
      <c r="C915" t="s">
        <v>225</v>
      </c>
      <c r="D915" s="2" t="s">
        <v>170</v>
      </c>
      <c r="E915" s="2">
        <v>44731</v>
      </c>
      <c r="F915" t="s">
        <v>226</v>
      </c>
      <c r="H915">
        <v>2588</v>
      </c>
      <c r="I915">
        <v>529</v>
      </c>
      <c r="J915">
        <v>2</v>
      </c>
      <c r="K915" t="s">
        <v>77</v>
      </c>
      <c r="L915">
        <v>17.559999999999999</v>
      </c>
      <c r="M915" t="s">
        <v>78</v>
      </c>
      <c r="N915">
        <v>0</v>
      </c>
      <c r="O915">
        <v>0</v>
      </c>
      <c r="P915" t="str">
        <f>VLOOKUP(A915,zamiana!A:B,2,0)</f>
        <v>ALSTOM SLZ</v>
      </c>
      <c r="Q915" t="e">
        <f>VLOOKUP(C915,wyjątki!C:R,16,0)</f>
        <v>#N/A</v>
      </c>
    </row>
    <row r="916" spans="1:17" hidden="1" x14ac:dyDescent="0.3">
      <c r="A916" t="s">
        <v>107</v>
      </c>
      <c r="B916" t="s">
        <v>942</v>
      </c>
      <c r="C916" t="s">
        <v>227</v>
      </c>
      <c r="D916" s="2" t="s">
        <v>228</v>
      </c>
      <c r="E916" s="2">
        <v>44671</v>
      </c>
      <c r="F916" t="s">
        <v>229</v>
      </c>
      <c r="H916">
        <v>2588</v>
      </c>
      <c r="I916">
        <v>589</v>
      </c>
      <c r="J916">
        <v>2</v>
      </c>
      <c r="K916" t="s">
        <v>77</v>
      </c>
      <c r="L916">
        <v>17.559999999999999</v>
      </c>
      <c r="M916" t="s">
        <v>78</v>
      </c>
      <c r="N916">
        <v>0</v>
      </c>
      <c r="O916">
        <v>0</v>
      </c>
      <c r="P916" t="str">
        <f>VLOOKUP(A916,zamiana!A:B,2,0)</f>
        <v>ALSTOM SLZ</v>
      </c>
      <c r="Q916" t="e">
        <f>VLOOKUP(C916,wyjątki!C:R,16,0)</f>
        <v>#N/A</v>
      </c>
    </row>
    <row r="917" spans="1:17" hidden="1" x14ac:dyDescent="0.3">
      <c r="A917" t="s">
        <v>543</v>
      </c>
      <c r="B917" t="s">
        <v>942</v>
      </c>
      <c r="C917" t="s">
        <v>1498</v>
      </c>
      <c r="D917" s="2" t="s">
        <v>1499</v>
      </c>
      <c r="E917" s="2">
        <v>44977</v>
      </c>
      <c r="F917" t="s">
        <v>3040</v>
      </c>
      <c r="H917">
        <v>2588</v>
      </c>
      <c r="I917">
        <v>283</v>
      </c>
      <c r="J917">
        <v>1</v>
      </c>
      <c r="K917" t="s">
        <v>77</v>
      </c>
      <c r="L917">
        <v>17.55</v>
      </c>
      <c r="M917" t="s">
        <v>78</v>
      </c>
      <c r="N917">
        <v>0</v>
      </c>
      <c r="O917">
        <v>0</v>
      </c>
      <c r="P917" t="str">
        <f>VLOOKUP(A917,zamiana!A:B,2,0)</f>
        <v>ALSTOM (ex. BT) WRO</v>
      </c>
      <c r="Q917" t="e">
        <f>VLOOKUP(C917,wyjątki!C:R,16,0)</f>
        <v>#N/A</v>
      </c>
    </row>
    <row r="918" spans="1:17" hidden="1" x14ac:dyDescent="0.3">
      <c r="A918" t="s">
        <v>779</v>
      </c>
      <c r="B918" t="s">
        <v>942</v>
      </c>
      <c r="C918" t="s">
        <v>780</v>
      </c>
      <c r="D918" s="2" t="s">
        <v>781</v>
      </c>
      <c r="E918" s="2">
        <v>44711</v>
      </c>
      <c r="F918" t="s">
        <v>782</v>
      </c>
      <c r="H918">
        <v>2588</v>
      </c>
      <c r="I918">
        <v>549</v>
      </c>
      <c r="J918">
        <v>1</v>
      </c>
      <c r="K918" t="s">
        <v>77</v>
      </c>
      <c r="L918">
        <v>17.5</v>
      </c>
      <c r="M918" t="s">
        <v>78</v>
      </c>
      <c r="N918">
        <v>0</v>
      </c>
      <c r="O918">
        <v>0</v>
      </c>
      <c r="P918" t="str">
        <f>VLOOKUP(A918,zamiana!A:B,2,0)</f>
        <v>ALSTOM SLZ</v>
      </c>
      <c r="Q918" t="e">
        <f>VLOOKUP(C918,wyjątki!C:R,16,0)</f>
        <v>#N/A</v>
      </c>
    </row>
    <row r="919" spans="1:17" hidden="1" x14ac:dyDescent="0.3">
      <c r="A919" t="s">
        <v>576</v>
      </c>
      <c r="B919" t="s">
        <v>942</v>
      </c>
      <c r="C919" t="s">
        <v>1468</v>
      </c>
      <c r="D919" s="2" t="s">
        <v>1469</v>
      </c>
      <c r="E919" s="2">
        <v>45064</v>
      </c>
      <c r="F919" t="s">
        <v>3833</v>
      </c>
      <c r="H919">
        <v>2588</v>
      </c>
      <c r="I919">
        <v>196</v>
      </c>
      <c r="J919">
        <v>1</v>
      </c>
      <c r="K919" t="s">
        <v>77</v>
      </c>
      <c r="L919">
        <v>17.45</v>
      </c>
      <c r="M919" t="s">
        <v>78</v>
      </c>
      <c r="N919">
        <v>0</v>
      </c>
      <c r="O919">
        <v>0</v>
      </c>
      <c r="P919" t="str">
        <f>VLOOKUP(A919,zamiana!A:B,2,0)</f>
        <v>ALSTOM (ex. BT) WRO</v>
      </c>
      <c r="Q919" t="e">
        <f>VLOOKUP(C919,wyjątki!C:R,16,0)</f>
        <v>#N/A</v>
      </c>
    </row>
    <row r="920" spans="1:17" hidden="1" x14ac:dyDescent="0.3">
      <c r="A920" t="s">
        <v>2322</v>
      </c>
      <c r="B920" t="s">
        <v>942</v>
      </c>
      <c r="C920">
        <v>10172708</v>
      </c>
      <c r="D920" s="2" t="s">
        <v>3803</v>
      </c>
      <c r="E920" s="2">
        <v>45069</v>
      </c>
      <c r="F920" t="s">
        <v>3804</v>
      </c>
      <c r="H920">
        <v>2588</v>
      </c>
      <c r="I920">
        <v>191</v>
      </c>
      <c r="J920">
        <v>2</v>
      </c>
      <c r="K920" t="s">
        <v>77</v>
      </c>
      <c r="L920">
        <v>17.440000000000001</v>
      </c>
      <c r="M920" t="s">
        <v>78</v>
      </c>
      <c r="N920">
        <v>0</v>
      </c>
      <c r="O920">
        <v>0</v>
      </c>
      <c r="P920" t="str">
        <f>VLOOKUP(A920,zamiana!A:B,2,0)</f>
        <v>STADLER BUSSNANG</v>
      </c>
      <c r="Q920" t="e">
        <f>VLOOKUP(C920,wyjątki!C:R,16,0)</f>
        <v>#N/A</v>
      </c>
    </row>
    <row r="921" spans="1:17" hidden="1" x14ac:dyDescent="0.3">
      <c r="A921" t="s">
        <v>554</v>
      </c>
      <c r="B921" t="s">
        <v>942</v>
      </c>
      <c r="C921" t="s">
        <v>2590</v>
      </c>
      <c r="D921" s="2" t="s">
        <v>2581</v>
      </c>
      <c r="E921" s="2">
        <v>44973</v>
      </c>
      <c r="F921" t="s">
        <v>2942</v>
      </c>
      <c r="H921">
        <v>2588</v>
      </c>
      <c r="I921">
        <v>287</v>
      </c>
      <c r="J921">
        <v>3</v>
      </c>
      <c r="K921" t="s">
        <v>77</v>
      </c>
      <c r="L921">
        <v>17.399999999999999</v>
      </c>
      <c r="M921" t="s">
        <v>78</v>
      </c>
      <c r="N921">
        <v>0</v>
      </c>
      <c r="O921">
        <v>0</v>
      </c>
      <c r="P921" t="str">
        <f>VLOOKUP(A921,zamiana!A:B,2,0)</f>
        <v>ALSTOM (ex. BT) WRO</v>
      </c>
      <c r="Q921" t="e">
        <f>VLOOKUP(C921,wyjątki!C:R,16,0)</f>
        <v>#N/A</v>
      </c>
    </row>
    <row r="922" spans="1:17" hidden="1" x14ac:dyDescent="0.3">
      <c r="A922" t="s">
        <v>39</v>
      </c>
      <c r="B922" t="s">
        <v>942</v>
      </c>
      <c r="C922">
        <v>12486359</v>
      </c>
      <c r="D922" s="2" t="s">
        <v>7454</v>
      </c>
      <c r="E922" s="2">
        <v>45147</v>
      </c>
      <c r="F922" t="s">
        <v>7455</v>
      </c>
      <c r="H922">
        <v>2588</v>
      </c>
      <c r="I922">
        <v>113</v>
      </c>
      <c r="J922">
        <v>1</v>
      </c>
      <c r="K922" t="s">
        <v>77</v>
      </c>
      <c r="L922">
        <v>17.39</v>
      </c>
      <c r="M922" t="s">
        <v>78</v>
      </c>
      <c r="N922">
        <v>0</v>
      </c>
      <c r="O922">
        <v>0</v>
      </c>
      <c r="P922" t="str">
        <f>VLOOKUP(A922,zamiana!A:B,2,0)</f>
        <v>STADLER PANKOW</v>
      </c>
      <c r="Q922" t="e">
        <f>VLOOKUP(C922,wyjątki!C:R,16,0)</f>
        <v>#N/A</v>
      </c>
    </row>
    <row r="923" spans="1:17" hidden="1" x14ac:dyDescent="0.3">
      <c r="A923" t="s">
        <v>576</v>
      </c>
      <c r="B923" t="s">
        <v>942</v>
      </c>
      <c r="C923" t="s">
        <v>1491</v>
      </c>
      <c r="D923" s="2" t="s">
        <v>1062</v>
      </c>
      <c r="E923" s="2">
        <v>44981</v>
      </c>
      <c r="F923" t="s">
        <v>2921</v>
      </c>
      <c r="H923">
        <v>2588</v>
      </c>
      <c r="I923">
        <v>279</v>
      </c>
      <c r="J923">
        <v>1</v>
      </c>
      <c r="K923" t="s">
        <v>77</v>
      </c>
      <c r="L923">
        <v>17.36</v>
      </c>
      <c r="M923" t="s">
        <v>78</v>
      </c>
      <c r="N923">
        <v>0</v>
      </c>
      <c r="O923">
        <v>0</v>
      </c>
      <c r="P923" t="str">
        <f>VLOOKUP(A923,zamiana!A:B,2,0)</f>
        <v>ALSTOM (ex. BT) WRO</v>
      </c>
      <c r="Q923" t="e">
        <f>VLOOKUP(C923,wyjątki!C:R,16,0)</f>
        <v>#N/A</v>
      </c>
    </row>
    <row r="924" spans="1:17" hidden="1" x14ac:dyDescent="0.3">
      <c r="A924" t="s">
        <v>15</v>
      </c>
      <c r="B924" t="s">
        <v>942</v>
      </c>
      <c r="C924" t="s">
        <v>3042</v>
      </c>
      <c r="D924" s="2" t="s">
        <v>3042</v>
      </c>
      <c r="E924" s="2">
        <v>44974</v>
      </c>
      <c r="F924" t="s">
        <v>3025</v>
      </c>
      <c r="H924">
        <v>2588</v>
      </c>
      <c r="I924">
        <v>286</v>
      </c>
      <c r="J924">
        <v>1</v>
      </c>
      <c r="K924" t="s">
        <v>77</v>
      </c>
      <c r="L924">
        <v>17.36</v>
      </c>
      <c r="M924" t="s">
        <v>78</v>
      </c>
      <c r="N924">
        <v>0</v>
      </c>
      <c r="O924">
        <v>0</v>
      </c>
      <c r="P924" t="str">
        <f>VLOOKUP(A924,zamiana!A:B,2,0)</f>
        <v>ZRE</v>
      </c>
      <c r="Q924" t="e">
        <f>VLOOKUP(C924,wyjątki!C:R,16,0)</f>
        <v>#N/A</v>
      </c>
    </row>
    <row r="925" spans="1:17" hidden="1" x14ac:dyDescent="0.3">
      <c r="A925" t="s">
        <v>39</v>
      </c>
      <c r="B925" t="s">
        <v>942</v>
      </c>
      <c r="C925">
        <v>12520309</v>
      </c>
      <c r="D925" s="2" t="s">
        <v>2877</v>
      </c>
      <c r="E925" s="2">
        <v>45058</v>
      </c>
      <c r="F925" t="s">
        <v>3793</v>
      </c>
      <c r="H925">
        <v>2588</v>
      </c>
      <c r="I925">
        <v>202</v>
      </c>
      <c r="J925">
        <v>4</v>
      </c>
      <c r="K925" t="s">
        <v>77</v>
      </c>
      <c r="L925">
        <v>17.32</v>
      </c>
      <c r="M925" t="s">
        <v>78</v>
      </c>
      <c r="N925">
        <v>0</v>
      </c>
      <c r="O925">
        <v>0</v>
      </c>
      <c r="P925" t="str">
        <f>VLOOKUP(A925,zamiana!A:B,2,0)</f>
        <v>STADLER PANKOW</v>
      </c>
      <c r="Q925" t="e">
        <f>VLOOKUP(C925,wyjątki!C:R,16,0)</f>
        <v>#N/A</v>
      </c>
    </row>
    <row r="926" spans="1:17" hidden="1" x14ac:dyDescent="0.3">
      <c r="A926" t="s">
        <v>15</v>
      </c>
      <c r="B926" t="s">
        <v>942</v>
      </c>
      <c r="C926" t="s">
        <v>3043</v>
      </c>
      <c r="D926" s="2" t="s">
        <v>3043</v>
      </c>
      <c r="E926" s="2">
        <v>44974</v>
      </c>
      <c r="F926" t="s">
        <v>2965</v>
      </c>
      <c r="H926">
        <v>2588</v>
      </c>
      <c r="I926">
        <v>286</v>
      </c>
      <c r="J926">
        <v>3</v>
      </c>
      <c r="K926" t="s">
        <v>77</v>
      </c>
      <c r="L926">
        <v>17.28</v>
      </c>
      <c r="M926" t="s">
        <v>78</v>
      </c>
      <c r="N926">
        <v>0</v>
      </c>
      <c r="O926">
        <v>0</v>
      </c>
      <c r="P926" t="str">
        <f>VLOOKUP(A926,zamiana!A:B,2,0)</f>
        <v>ZRE</v>
      </c>
      <c r="Q926" t="e">
        <f>VLOOKUP(C926,wyjątki!C:R,16,0)</f>
        <v>#N/A</v>
      </c>
    </row>
    <row r="927" spans="1:17" hidden="1" x14ac:dyDescent="0.3">
      <c r="A927" t="s">
        <v>554</v>
      </c>
      <c r="B927" t="s">
        <v>942</v>
      </c>
      <c r="C927" t="s">
        <v>2619</v>
      </c>
      <c r="D927" s="2" t="s">
        <v>2619</v>
      </c>
      <c r="E927" s="2">
        <v>44935</v>
      </c>
      <c r="F927" t="s">
        <v>2729</v>
      </c>
      <c r="H927">
        <v>2588</v>
      </c>
      <c r="I927">
        <v>325</v>
      </c>
      <c r="J927">
        <v>3</v>
      </c>
      <c r="K927" t="s">
        <v>77</v>
      </c>
      <c r="L927">
        <v>17.28</v>
      </c>
      <c r="M927" t="s">
        <v>78</v>
      </c>
      <c r="N927">
        <v>0</v>
      </c>
      <c r="O927">
        <v>0</v>
      </c>
      <c r="P927" t="str">
        <f>VLOOKUP(A927,zamiana!A:B,2,0)</f>
        <v>ALSTOM (ex. BT) WRO</v>
      </c>
      <c r="Q927" t="e">
        <f>VLOOKUP(C927,wyjątki!C:R,16,0)</f>
        <v>#N/A</v>
      </c>
    </row>
    <row r="928" spans="1:17" hidden="1" x14ac:dyDescent="0.3">
      <c r="A928" t="s">
        <v>554</v>
      </c>
      <c r="B928" t="s">
        <v>942</v>
      </c>
      <c r="C928" t="s">
        <v>2623</v>
      </c>
      <c r="D928" s="2" t="s">
        <v>2623</v>
      </c>
      <c r="E928" s="2">
        <v>44934</v>
      </c>
      <c r="F928" t="s">
        <v>2715</v>
      </c>
      <c r="H928">
        <v>2588</v>
      </c>
      <c r="I928">
        <v>326</v>
      </c>
      <c r="J928">
        <v>4</v>
      </c>
      <c r="K928" t="s">
        <v>77</v>
      </c>
      <c r="L928">
        <v>17.28</v>
      </c>
      <c r="M928" t="s">
        <v>78</v>
      </c>
      <c r="N928">
        <v>0</v>
      </c>
      <c r="O928">
        <v>0</v>
      </c>
      <c r="P928" t="str">
        <f>VLOOKUP(A928,zamiana!A:B,2,0)</f>
        <v>ALSTOM (ex. BT) WRO</v>
      </c>
      <c r="Q928" t="e">
        <f>VLOOKUP(C928,wyjątki!C:R,16,0)</f>
        <v>#N/A</v>
      </c>
    </row>
    <row r="929" spans="1:17" hidden="1" x14ac:dyDescent="0.3">
      <c r="A929" t="s">
        <v>529</v>
      </c>
      <c r="B929" t="s">
        <v>942</v>
      </c>
      <c r="C929">
        <v>500565522</v>
      </c>
      <c r="D929" s="2" t="s">
        <v>6728</v>
      </c>
      <c r="E929" s="2">
        <v>45154</v>
      </c>
      <c r="F929" t="s">
        <v>7456</v>
      </c>
      <c r="H929">
        <v>2588</v>
      </c>
      <c r="I929">
        <v>106</v>
      </c>
      <c r="J929">
        <v>1</v>
      </c>
      <c r="K929" t="s">
        <v>77</v>
      </c>
      <c r="L929">
        <v>17.260000000000002</v>
      </c>
      <c r="M929" t="s">
        <v>78</v>
      </c>
      <c r="N929">
        <v>0</v>
      </c>
      <c r="O929">
        <v>0</v>
      </c>
      <c r="P929" t="str">
        <f>VLOOKUP(A929,zamiana!A:B,2,0)</f>
        <v>ALSTOM (ex. BT) GOE</v>
      </c>
      <c r="Q929" t="e">
        <f>VLOOKUP(C929,wyjątki!C:R,16,0)</f>
        <v>#N/A</v>
      </c>
    </row>
    <row r="930" spans="1:17" hidden="1" x14ac:dyDescent="0.3">
      <c r="A930" t="s">
        <v>964</v>
      </c>
      <c r="B930" t="s">
        <v>942</v>
      </c>
      <c r="C930" t="s">
        <v>5055</v>
      </c>
      <c r="D930" s="2" t="s">
        <v>87</v>
      </c>
      <c r="E930" s="2">
        <v>45107</v>
      </c>
      <c r="F930" t="s">
        <v>5197</v>
      </c>
      <c r="H930">
        <v>2588</v>
      </c>
      <c r="I930">
        <v>153</v>
      </c>
      <c r="J930">
        <v>2</v>
      </c>
      <c r="K930" t="s">
        <v>77</v>
      </c>
      <c r="L930">
        <v>17.16</v>
      </c>
      <c r="M930" t="s">
        <v>78</v>
      </c>
      <c r="N930">
        <v>0</v>
      </c>
      <c r="O930">
        <v>0</v>
      </c>
      <c r="P930" t="str">
        <f>VLOOKUP(A930,zamiana!A:B,2,0)</f>
        <v>ALSTOM SLZ</v>
      </c>
      <c r="Q930" t="e">
        <f>VLOOKUP(C930,wyjątki!C:R,16,0)</f>
        <v>#N/A</v>
      </c>
    </row>
    <row r="931" spans="1:17" hidden="1" x14ac:dyDescent="0.3">
      <c r="A931" t="s">
        <v>1959</v>
      </c>
      <c r="B931" t="s">
        <v>942</v>
      </c>
      <c r="C931" t="s">
        <v>3044</v>
      </c>
      <c r="D931" s="2" t="s">
        <v>3045</v>
      </c>
      <c r="E931" s="2">
        <v>44972</v>
      </c>
      <c r="F931" t="s">
        <v>2913</v>
      </c>
      <c r="H931">
        <v>2588</v>
      </c>
      <c r="I931">
        <v>288</v>
      </c>
      <c r="J931">
        <v>2</v>
      </c>
      <c r="K931" t="s">
        <v>77</v>
      </c>
      <c r="L931">
        <v>17.14</v>
      </c>
      <c r="M931" t="s">
        <v>78</v>
      </c>
      <c r="N931">
        <v>0</v>
      </c>
      <c r="O931">
        <v>0</v>
      </c>
      <c r="P931" t="str">
        <f>VLOOKUP(A931,zamiana!A:B,2,0)</f>
        <v>ALSTOM KTW</v>
      </c>
      <c r="Q931" t="e">
        <f>VLOOKUP(C931,wyjątki!C:R,16,0)</f>
        <v>#N/A</v>
      </c>
    </row>
    <row r="932" spans="1:17" hidden="1" x14ac:dyDescent="0.3">
      <c r="A932" t="s">
        <v>107</v>
      </c>
      <c r="B932" t="s">
        <v>942</v>
      </c>
      <c r="C932" t="s">
        <v>2639</v>
      </c>
      <c r="D932" s="2" t="s">
        <v>2640</v>
      </c>
      <c r="E932" s="2">
        <v>45076</v>
      </c>
      <c r="F932" t="s">
        <v>3852</v>
      </c>
      <c r="H932">
        <v>2588</v>
      </c>
      <c r="I932">
        <v>184</v>
      </c>
      <c r="J932">
        <v>1</v>
      </c>
      <c r="K932" t="s">
        <v>77</v>
      </c>
      <c r="L932">
        <v>17.059999999999999</v>
      </c>
      <c r="M932" t="s">
        <v>78</v>
      </c>
      <c r="N932">
        <v>0</v>
      </c>
      <c r="O932">
        <v>0</v>
      </c>
      <c r="P932" t="str">
        <f>VLOOKUP(A932,zamiana!A:B,2,0)</f>
        <v>ALSTOM SLZ</v>
      </c>
      <c r="Q932" t="e">
        <f>VLOOKUP(C932,wyjątki!C:R,16,0)</f>
        <v>#N/A</v>
      </c>
    </row>
    <row r="933" spans="1:17" hidden="1" x14ac:dyDescent="0.3">
      <c r="A933" t="s">
        <v>107</v>
      </c>
      <c r="B933" t="s">
        <v>942</v>
      </c>
      <c r="C933" t="s">
        <v>222</v>
      </c>
      <c r="D933" s="2" t="s">
        <v>223</v>
      </c>
      <c r="E933" s="2">
        <v>44680</v>
      </c>
      <c r="F933" t="s">
        <v>224</v>
      </c>
      <c r="H933">
        <v>2588</v>
      </c>
      <c r="I933">
        <v>580</v>
      </c>
      <c r="J933">
        <v>4</v>
      </c>
      <c r="K933" t="s">
        <v>77</v>
      </c>
      <c r="L933">
        <v>17.04</v>
      </c>
      <c r="M933" t="s">
        <v>78</v>
      </c>
      <c r="N933">
        <v>0</v>
      </c>
      <c r="O933">
        <v>0</v>
      </c>
      <c r="P933" t="str">
        <f>VLOOKUP(A933,zamiana!A:B,2,0)</f>
        <v>ALSTOM SLZ</v>
      </c>
      <c r="Q933" t="e">
        <f>VLOOKUP(C933,wyjątki!C:R,16,0)</f>
        <v>#N/A</v>
      </c>
    </row>
    <row r="934" spans="1:17" hidden="1" x14ac:dyDescent="0.3">
      <c r="A934" t="s">
        <v>580</v>
      </c>
      <c r="B934" t="s">
        <v>942</v>
      </c>
      <c r="C934" t="s">
        <v>1479</v>
      </c>
      <c r="D934" s="2" t="s">
        <v>1480</v>
      </c>
      <c r="E934" s="2">
        <v>44998</v>
      </c>
      <c r="F934" t="s">
        <v>3310</v>
      </c>
      <c r="H934">
        <v>2588</v>
      </c>
      <c r="I934">
        <v>262</v>
      </c>
      <c r="J934">
        <v>1</v>
      </c>
      <c r="K934" t="s">
        <v>77</v>
      </c>
      <c r="L934">
        <v>17.010000000000002</v>
      </c>
      <c r="M934" t="s">
        <v>78</v>
      </c>
      <c r="N934">
        <v>0</v>
      </c>
      <c r="O934">
        <v>0</v>
      </c>
      <c r="P934" t="str">
        <f>VLOOKUP(A934,zamiana!A:B,2,0)</f>
        <v>ALSTOM (ex. BT) WRO</v>
      </c>
      <c r="Q934" t="e">
        <f>VLOOKUP(C934,wyjątki!C:R,16,0)</f>
        <v>#N/A</v>
      </c>
    </row>
    <row r="935" spans="1:17" hidden="1" x14ac:dyDescent="0.3">
      <c r="A935" t="s">
        <v>107</v>
      </c>
      <c r="B935" t="s">
        <v>942</v>
      </c>
      <c r="C935" t="s">
        <v>108</v>
      </c>
      <c r="D935" s="2" t="s">
        <v>109</v>
      </c>
      <c r="E935" s="2">
        <v>44705</v>
      </c>
      <c r="F935" t="s">
        <v>221</v>
      </c>
      <c r="H935">
        <v>2588</v>
      </c>
      <c r="I935">
        <v>555</v>
      </c>
      <c r="J935">
        <v>5</v>
      </c>
      <c r="K935" t="s">
        <v>77</v>
      </c>
      <c r="L935">
        <v>17</v>
      </c>
      <c r="M935" t="s">
        <v>78</v>
      </c>
      <c r="N935">
        <v>0</v>
      </c>
      <c r="O935">
        <v>0</v>
      </c>
      <c r="P935" t="str">
        <f>VLOOKUP(A935,zamiana!A:B,2,0)</f>
        <v>ALSTOM SLZ</v>
      </c>
      <c r="Q935" t="e">
        <f>VLOOKUP(C935,wyjątki!C:R,16,0)</f>
        <v>#N/A</v>
      </c>
    </row>
    <row r="936" spans="1:17" hidden="1" x14ac:dyDescent="0.3">
      <c r="A936" t="s">
        <v>554</v>
      </c>
      <c r="B936" t="s">
        <v>942</v>
      </c>
      <c r="C936" t="s">
        <v>2617</v>
      </c>
      <c r="D936" s="2" t="s">
        <v>2617</v>
      </c>
      <c r="E936" s="2">
        <v>44935</v>
      </c>
      <c r="F936" t="s">
        <v>2729</v>
      </c>
      <c r="H936">
        <v>2588</v>
      </c>
      <c r="I936">
        <v>325</v>
      </c>
      <c r="J936">
        <v>3</v>
      </c>
      <c r="K936" t="s">
        <v>77</v>
      </c>
      <c r="L936">
        <v>16.95</v>
      </c>
      <c r="M936" t="s">
        <v>78</v>
      </c>
      <c r="N936">
        <v>0</v>
      </c>
      <c r="O936">
        <v>0</v>
      </c>
      <c r="P936" t="str">
        <f>VLOOKUP(A936,zamiana!A:B,2,0)</f>
        <v>ALSTOM (ex. BT) WRO</v>
      </c>
      <c r="Q936" t="e">
        <f>VLOOKUP(C936,wyjątki!C:R,16,0)</f>
        <v>#N/A</v>
      </c>
    </row>
    <row r="937" spans="1:17" hidden="1" x14ac:dyDescent="0.3">
      <c r="A937" t="s">
        <v>493</v>
      </c>
      <c r="B937" t="s">
        <v>942</v>
      </c>
      <c r="C937" t="s">
        <v>1050</v>
      </c>
      <c r="D937" s="2" t="s">
        <v>1051</v>
      </c>
      <c r="E937" s="2">
        <v>44895</v>
      </c>
      <c r="F937" t="s">
        <v>2388</v>
      </c>
      <c r="H937">
        <v>2588</v>
      </c>
      <c r="I937">
        <v>365</v>
      </c>
      <c r="J937">
        <v>9</v>
      </c>
      <c r="K937" t="s">
        <v>77</v>
      </c>
      <c r="L937">
        <v>16.920000000000002</v>
      </c>
      <c r="M937" t="s">
        <v>78</v>
      </c>
      <c r="N937">
        <v>0</v>
      </c>
      <c r="O937">
        <v>0</v>
      </c>
      <c r="P937" t="str">
        <f>VLOOKUP(A937,zamiana!A:B,2,0)</f>
        <v>ALSTOM KTW</v>
      </c>
      <c r="Q937" t="e">
        <f>VLOOKUP(C937,wyjątki!C:R,16,0)</f>
        <v>#N/A</v>
      </c>
    </row>
    <row r="938" spans="1:17" hidden="1" x14ac:dyDescent="0.3">
      <c r="A938" t="s">
        <v>107</v>
      </c>
      <c r="B938" t="s">
        <v>942</v>
      </c>
      <c r="C938" t="s">
        <v>217</v>
      </c>
      <c r="D938" s="2" t="s">
        <v>168</v>
      </c>
      <c r="E938" s="2">
        <v>44763</v>
      </c>
      <c r="F938" t="s">
        <v>218</v>
      </c>
      <c r="H938">
        <v>2588</v>
      </c>
      <c r="I938">
        <v>497</v>
      </c>
      <c r="J938">
        <v>2</v>
      </c>
      <c r="K938" t="s">
        <v>77</v>
      </c>
      <c r="L938">
        <v>16.739999999999998</v>
      </c>
      <c r="M938" t="s">
        <v>78</v>
      </c>
      <c r="N938">
        <v>0</v>
      </c>
      <c r="O938">
        <v>0</v>
      </c>
      <c r="P938" t="str">
        <f>VLOOKUP(A938,zamiana!A:B,2,0)</f>
        <v>ALSTOM SLZ</v>
      </c>
      <c r="Q938" t="e">
        <f>VLOOKUP(C938,wyjątki!C:R,16,0)</f>
        <v>#N/A</v>
      </c>
    </row>
    <row r="939" spans="1:17" hidden="1" x14ac:dyDescent="0.3">
      <c r="A939" t="s">
        <v>76</v>
      </c>
      <c r="B939" t="s">
        <v>942</v>
      </c>
      <c r="C939" t="s">
        <v>5069</v>
      </c>
      <c r="D939" s="2" t="s">
        <v>3385</v>
      </c>
      <c r="E939" s="2">
        <v>45113</v>
      </c>
      <c r="F939" t="s">
        <v>5153</v>
      </c>
      <c r="H939">
        <v>2588</v>
      </c>
      <c r="I939">
        <v>147</v>
      </c>
      <c r="J939">
        <v>2</v>
      </c>
      <c r="K939" t="s">
        <v>77</v>
      </c>
      <c r="L939">
        <v>16.579999999999998</v>
      </c>
      <c r="M939" t="s">
        <v>78</v>
      </c>
      <c r="N939">
        <v>0</v>
      </c>
      <c r="O939">
        <v>0</v>
      </c>
      <c r="P939" t="str">
        <f>VLOOKUP(A939,zamiana!A:B,2,0)</f>
        <v>ALSTOM BCN</v>
      </c>
      <c r="Q939" t="e">
        <f>VLOOKUP(C939,wyjątki!C:R,16,0)</f>
        <v>#N/A</v>
      </c>
    </row>
    <row r="940" spans="1:17" hidden="1" x14ac:dyDescent="0.3">
      <c r="A940" t="s">
        <v>611</v>
      </c>
      <c r="B940" t="s">
        <v>942</v>
      </c>
      <c r="C940">
        <v>10025776</v>
      </c>
      <c r="D940" s="2"/>
      <c r="E940" s="2">
        <v>44540</v>
      </c>
      <c r="F940" t="s">
        <v>616</v>
      </c>
      <c r="H940">
        <v>2588</v>
      </c>
      <c r="I940">
        <v>720</v>
      </c>
      <c r="J940">
        <v>2</v>
      </c>
      <c r="K940" t="s">
        <v>77</v>
      </c>
      <c r="L940">
        <v>16.579999999999998</v>
      </c>
      <c r="M940" t="s">
        <v>78</v>
      </c>
      <c r="N940">
        <v>0</v>
      </c>
      <c r="O940">
        <v>0</v>
      </c>
      <c r="P940" t="str">
        <f>VLOOKUP(A940,zamiana!A:B,2,0)</f>
        <v>INNE</v>
      </c>
      <c r="Q940" t="e">
        <f>VLOOKUP(C940,wyjątki!C:R,16,0)</f>
        <v>#N/A</v>
      </c>
    </row>
    <row r="941" spans="1:17" hidden="1" x14ac:dyDescent="0.3">
      <c r="A941" t="s">
        <v>554</v>
      </c>
      <c r="B941" t="s">
        <v>942</v>
      </c>
      <c r="C941" t="s">
        <v>2140</v>
      </c>
      <c r="D941" s="2" t="s">
        <v>2141</v>
      </c>
      <c r="E941" s="2">
        <v>44918</v>
      </c>
      <c r="F941" t="s">
        <v>2520</v>
      </c>
      <c r="H941">
        <v>2588</v>
      </c>
      <c r="I941">
        <v>342</v>
      </c>
      <c r="J941">
        <v>4</v>
      </c>
      <c r="K941" t="s">
        <v>77</v>
      </c>
      <c r="L941">
        <v>16.52</v>
      </c>
      <c r="M941" t="s">
        <v>78</v>
      </c>
      <c r="N941">
        <v>0</v>
      </c>
      <c r="O941">
        <v>0</v>
      </c>
      <c r="P941" t="str">
        <f>VLOOKUP(A941,zamiana!A:B,2,0)</f>
        <v>ALSTOM (ex. BT) WRO</v>
      </c>
      <c r="Q941" t="e">
        <f>VLOOKUP(C941,wyjątki!C:R,16,0)</f>
        <v>#N/A</v>
      </c>
    </row>
    <row r="942" spans="1:17" hidden="1" x14ac:dyDescent="0.3">
      <c r="A942" t="s">
        <v>107</v>
      </c>
      <c r="B942" t="s">
        <v>942</v>
      </c>
      <c r="C942" t="s">
        <v>3245</v>
      </c>
      <c r="D942" s="2" t="s">
        <v>3246</v>
      </c>
      <c r="E942" s="2">
        <v>45014</v>
      </c>
      <c r="F942" t="s">
        <v>3247</v>
      </c>
      <c r="H942">
        <v>2588</v>
      </c>
      <c r="I942">
        <v>246</v>
      </c>
      <c r="J942">
        <v>5</v>
      </c>
      <c r="K942" t="s">
        <v>77</v>
      </c>
      <c r="L942">
        <v>16.45</v>
      </c>
      <c r="M942" t="s">
        <v>78</v>
      </c>
      <c r="N942">
        <v>0</v>
      </c>
      <c r="O942">
        <v>0</v>
      </c>
      <c r="P942" t="str">
        <f>VLOOKUP(A942,zamiana!A:B,2,0)</f>
        <v>ALSTOM SLZ</v>
      </c>
      <c r="Q942" t="e">
        <f>VLOOKUP(C942,wyjątki!C:R,16,0)</f>
        <v>#N/A</v>
      </c>
    </row>
    <row r="943" spans="1:17" hidden="1" x14ac:dyDescent="0.3">
      <c r="A943" t="s">
        <v>529</v>
      </c>
      <c r="B943" t="s">
        <v>942</v>
      </c>
      <c r="C943">
        <v>500567426</v>
      </c>
      <c r="D943" s="2" t="s">
        <v>7457</v>
      </c>
      <c r="E943" s="2">
        <v>45135</v>
      </c>
      <c r="F943" t="s">
        <v>5166</v>
      </c>
      <c r="H943">
        <v>2588</v>
      </c>
      <c r="I943">
        <v>125</v>
      </c>
      <c r="J943">
        <v>1</v>
      </c>
      <c r="K943" t="s">
        <v>77</v>
      </c>
      <c r="L943">
        <v>16.440000000000001</v>
      </c>
      <c r="M943" t="s">
        <v>78</v>
      </c>
      <c r="N943">
        <v>0</v>
      </c>
      <c r="O943">
        <v>0</v>
      </c>
      <c r="P943" t="str">
        <f>VLOOKUP(A943,zamiana!A:B,2,0)</f>
        <v>ALSTOM (ex. BT) GOE</v>
      </c>
      <c r="Q943" t="e">
        <f>VLOOKUP(C943,wyjątki!C:R,16,0)</f>
        <v>#N/A</v>
      </c>
    </row>
    <row r="944" spans="1:17" hidden="1" x14ac:dyDescent="0.3">
      <c r="A944" t="s">
        <v>529</v>
      </c>
      <c r="B944" t="s">
        <v>942</v>
      </c>
      <c r="C944">
        <v>500576095</v>
      </c>
      <c r="D944" s="2" t="s">
        <v>7458</v>
      </c>
      <c r="E944" s="2">
        <v>45093</v>
      </c>
      <c r="F944" t="s">
        <v>4256</v>
      </c>
      <c r="H944">
        <v>2588</v>
      </c>
      <c r="I944">
        <v>167</v>
      </c>
      <c r="J944">
        <v>2</v>
      </c>
      <c r="K944" t="s">
        <v>77</v>
      </c>
      <c r="L944">
        <v>16.440000000000001</v>
      </c>
      <c r="M944" t="s">
        <v>78</v>
      </c>
      <c r="N944">
        <v>0</v>
      </c>
      <c r="O944">
        <v>0</v>
      </c>
      <c r="P944" t="str">
        <f>VLOOKUP(A944,zamiana!A:B,2,0)</f>
        <v>ALSTOM (ex. BT) GOE</v>
      </c>
      <c r="Q944" t="e">
        <f>VLOOKUP(C944,wyjątki!C:R,16,0)</f>
        <v>#N/A</v>
      </c>
    </row>
    <row r="945" spans="1:17" hidden="1" x14ac:dyDescent="0.3">
      <c r="A945" t="s">
        <v>2281</v>
      </c>
      <c r="B945" t="s">
        <v>942</v>
      </c>
      <c r="C945" t="s">
        <v>4139</v>
      </c>
      <c r="D945" s="2" t="s">
        <v>4140</v>
      </c>
      <c r="E945" s="2">
        <v>45107</v>
      </c>
      <c r="F945" t="s">
        <v>4235</v>
      </c>
      <c r="H945">
        <v>2588</v>
      </c>
      <c r="I945">
        <v>153</v>
      </c>
      <c r="J945">
        <v>4</v>
      </c>
      <c r="K945" t="s">
        <v>77</v>
      </c>
      <c r="L945">
        <v>16.36</v>
      </c>
      <c r="M945" t="s">
        <v>78</v>
      </c>
      <c r="N945">
        <v>0</v>
      </c>
      <c r="O945">
        <v>0</v>
      </c>
      <c r="P945" t="str">
        <f>VLOOKUP(A945,zamiana!A:B,2,0)</f>
        <v>STRATIFORME</v>
      </c>
      <c r="Q945" t="e">
        <f>VLOOKUP(C945,wyjątki!C:R,16,0)</f>
        <v>#N/A</v>
      </c>
    </row>
    <row r="946" spans="1:17" hidden="1" x14ac:dyDescent="0.3">
      <c r="A946" t="s">
        <v>31</v>
      </c>
      <c r="B946" t="s">
        <v>942</v>
      </c>
      <c r="C946" t="s">
        <v>3046</v>
      </c>
      <c r="D946" s="2" t="s">
        <v>3047</v>
      </c>
      <c r="E946" s="2">
        <v>44965</v>
      </c>
      <c r="F946" t="s">
        <v>2986</v>
      </c>
      <c r="H946">
        <v>2588</v>
      </c>
      <c r="I946">
        <v>295</v>
      </c>
      <c r="J946">
        <v>1</v>
      </c>
      <c r="K946" t="s">
        <v>77</v>
      </c>
      <c r="L946">
        <v>16.25</v>
      </c>
      <c r="M946" t="s">
        <v>78</v>
      </c>
      <c r="N946">
        <v>0</v>
      </c>
      <c r="O946">
        <v>0</v>
      </c>
      <c r="P946" t="str">
        <f>VLOOKUP(A946,zamiana!A:B,2,0)</f>
        <v>HYDRAULIK BAUTEILE</v>
      </c>
      <c r="Q946" t="e">
        <f>VLOOKUP(C946,wyjątki!C:R,16,0)</f>
        <v>#N/A</v>
      </c>
    </row>
    <row r="947" spans="1:17" hidden="1" x14ac:dyDescent="0.3">
      <c r="A947" t="s">
        <v>529</v>
      </c>
      <c r="B947" t="s">
        <v>942</v>
      </c>
      <c r="C947">
        <v>500592287</v>
      </c>
      <c r="D947" s="2" t="s">
        <v>4988</v>
      </c>
      <c r="E947" s="2">
        <v>45169</v>
      </c>
      <c r="F947" t="s">
        <v>7459</v>
      </c>
      <c r="H947">
        <v>2588</v>
      </c>
      <c r="I947">
        <v>91</v>
      </c>
      <c r="J947">
        <v>2</v>
      </c>
      <c r="K947" t="s">
        <v>77</v>
      </c>
      <c r="L947">
        <v>16.239999999999998</v>
      </c>
      <c r="M947" t="s">
        <v>78</v>
      </c>
      <c r="N947">
        <v>0</v>
      </c>
      <c r="O947">
        <v>0</v>
      </c>
      <c r="P947" t="str">
        <f>VLOOKUP(A947,zamiana!A:B,2,0)</f>
        <v>ALSTOM (ex. BT) GOE</v>
      </c>
      <c r="Q947" t="e">
        <f>VLOOKUP(C947,wyjątki!C:R,16,0)</f>
        <v>#N/A</v>
      </c>
    </row>
    <row r="948" spans="1:17" hidden="1" x14ac:dyDescent="0.3">
      <c r="A948" t="s">
        <v>475</v>
      </c>
      <c r="B948" t="s">
        <v>942</v>
      </c>
      <c r="C948" t="s">
        <v>479</v>
      </c>
      <c r="D948" s="2" t="s">
        <v>170</v>
      </c>
      <c r="E948" s="2">
        <v>44502</v>
      </c>
      <c r="F948" t="s">
        <v>480</v>
      </c>
      <c r="H948">
        <v>2588</v>
      </c>
      <c r="I948">
        <v>758</v>
      </c>
      <c r="J948">
        <v>1</v>
      </c>
      <c r="K948" t="s">
        <v>77</v>
      </c>
      <c r="L948">
        <v>16.190000000000001</v>
      </c>
      <c r="M948" t="s">
        <v>78</v>
      </c>
      <c r="N948">
        <v>0</v>
      </c>
      <c r="O948">
        <v>0</v>
      </c>
      <c r="P948" t="str">
        <f>VLOOKUP(A948,zamiana!A:B,2,0)</f>
        <v>ALSTOM SLZ</v>
      </c>
      <c r="Q948" t="e">
        <f>VLOOKUP(C948,wyjątki!C:R,16,0)</f>
        <v>#N/A</v>
      </c>
    </row>
    <row r="949" spans="1:17" hidden="1" x14ac:dyDescent="0.3">
      <c r="A949" t="s">
        <v>2281</v>
      </c>
      <c r="B949" t="s">
        <v>942</v>
      </c>
      <c r="C949" t="s">
        <v>5198</v>
      </c>
      <c r="D949" s="2" t="s">
        <v>5199</v>
      </c>
      <c r="E949" s="2">
        <v>45113</v>
      </c>
      <c r="F949" t="s">
        <v>5153</v>
      </c>
      <c r="H949">
        <v>2588</v>
      </c>
      <c r="I949">
        <v>147</v>
      </c>
      <c r="J949">
        <v>2</v>
      </c>
      <c r="K949" t="s">
        <v>77</v>
      </c>
      <c r="L949">
        <v>16.02</v>
      </c>
      <c r="M949" t="s">
        <v>78</v>
      </c>
      <c r="N949">
        <v>0</v>
      </c>
      <c r="O949">
        <v>0</v>
      </c>
      <c r="P949" t="str">
        <f>VLOOKUP(A949,zamiana!A:B,2,0)</f>
        <v>STRATIFORME</v>
      </c>
      <c r="Q949" t="e">
        <f>VLOOKUP(C949,wyjątki!C:R,16,0)</f>
        <v>#N/A</v>
      </c>
    </row>
    <row r="950" spans="1:17" hidden="1" x14ac:dyDescent="0.3">
      <c r="A950" t="s">
        <v>2238</v>
      </c>
      <c r="B950" t="s">
        <v>942</v>
      </c>
      <c r="C950" t="s">
        <v>3221</v>
      </c>
      <c r="D950" s="2" t="s">
        <v>2100</v>
      </c>
      <c r="E950" s="2">
        <v>45023</v>
      </c>
      <c r="F950" t="s">
        <v>3493</v>
      </c>
      <c r="H950">
        <v>2588</v>
      </c>
      <c r="I950">
        <v>237</v>
      </c>
      <c r="J950">
        <v>1</v>
      </c>
      <c r="K950" t="s">
        <v>77</v>
      </c>
      <c r="L950">
        <v>15.84</v>
      </c>
      <c r="M950" t="s">
        <v>78</v>
      </c>
      <c r="N950">
        <v>0</v>
      </c>
      <c r="O950">
        <v>0</v>
      </c>
      <c r="P950" t="str">
        <f>VLOOKUP(A950,zamiana!A:B,2,0)</f>
        <v>ALSTOM SLZ</v>
      </c>
      <c r="Q950" t="e">
        <f>VLOOKUP(C950,wyjątki!C:R,16,0)</f>
        <v>#N/A</v>
      </c>
    </row>
    <row r="951" spans="1:17" hidden="1" x14ac:dyDescent="0.3">
      <c r="A951" t="s">
        <v>107</v>
      </c>
      <c r="B951" t="s">
        <v>942</v>
      </c>
      <c r="C951" t="s">
        <v>2530</v>
      </c>
      <c r="D951" s="2" t="s">
        <v>2531</v>
      </c>
      <c r="E951" s="2">
        <v>44916</v>
      </c>
      <c r="F951" t="s">
        <v>2486</v>
      </c>
      <c r="H951">
        <v>2588</v>
      </c>
      <c r="I951">
        <v>344</v>
      </c>
      <c r="J951">
        <v>1</v>
      </c>
      <c r="K951" t="s">
        <v>77</v>
      </c>
      <c r="L951">
        <v>15.83</v>
      </c>
      <c r="M951" t="s">
        <v>78</v>
      </c>
      <c r="N951">
        <v>0</v>
      </c>
      <c r="O951">
        <v>0</v>
      </c>
      <c r="P951" t="str">
        <f>VLOOKUP(A951,zamiana!A:B,2,0)</f>
        <v>ALSTOM SLZ</v>
      </c>
      <c r="Q951" t="e">
        <f>VLOOKUP(C951,wyjątki!C:R,16,0)</f>
        <v>#N/A</v>
      </c>
    </row>
    <row r="952" spans="1:17" hidden="1" x14ac:dyDescent="0.3">
      <c r="A952" t="s">
        <v>529</v>
      </c>
      <c r="B952" t="s">
        <v>942</v>
      </c>
      <c r="C952">
        <v>500650639</v>
      </c>
      <c r="D952" s="2" t="s">
        <v>2186</v>
      </c>
      <c r="E952" s="2">
        <v>44838</v>
      </c>
      <c r="F952" t="s">
        <v>2187</v>
      </c>
      <c r="H952">
        <v>2588</v>
      </c>
      <c r="I952">
        <v>422</v>
      </c>
      <c r="J952">
        <v>1</v>
      </c>
      <c r="K952" t="s">
        <v>77</v>
      </c>
      <c r="L952">
        <v>15.83</v>
      </c>
      <c r="M952" t="s">
        <v>78</v>
      </c>
      <c r="N952">
        <v>0</v>
      </c>
      <c r="O952">
        <v>0</v>
      </c>
      <c r="P952" t="str">
        <f>VLOOKUP(A952,zamiana!A:B,2,0)</f>
        <v>ALSTOM (ex. BT) GOE</v>
      </c>
      <c r="Q952" t="e">
        <f>VLOOKUP(C952,wyjątki!C:R,16,0)</f>
        <v>#N/A</v>
      </c>
    </row>
    <row r="953" spans="1:17" hidden="1" x14ac:dyDescent="0.3">
      <c r="A953" t="s">
        <v>529</v>
      </c>
      <c r="B953" t="s">
        <v>942</v>
      </c>
      <c r="C953">
        <v>500650019</v>
      </c>
      <c r="D953" s="2" t="s">
        <v>536</v>
      </c>
      <c r="E953" s="2">
        <v>45135</v>
      </c>
      <c r="F953" t="s">
        <v>7460</v>
      </c>
      <c r="H953">
        <v>2588</v>
      </c>
      <c r="I953">
        <v>125</v>
      </c>
      <c r="J953">
        <v>1</v>
      </c>
      <c r="K953" t="s">
        <v>77</v>
      </c>
      <c r="L953">
        <v>15.82</v>
      </c>
      <c r="M953" t="s">
        <v>78</v>
      </c>
      <c r="N953">
        <v>0</v>
      </c>
      <c r="O953">
        <v>0</v>
      </c>
      <c r="P953" t="str">
        <f>VLOOKUP(A953,zamiana!A:B,2,0)</f>
        <v>ALSTOM (ex. BT) GOE</v>
      </c>
      <c r="Q953" t="e">
        <f>VLOOKUP(C953,wyjątki!C:R,16,0)</f>
        <v>#N/A</v>
      </c>
    </row>
    <row r="954" spans="1:17" hidden="1" x14ac:dyDescent="0.3">
      <c r="A954" t="s">
        <v>17</v>
      </c>
      <c r="B954" t="s">
        <v>942</v>
      </c>
      <c r="C954" t="s">
        <v>2784</v>
      </c>
      <c r="D954" s="2" t="s">
        <v>2785</v>
      </c>
      <c r="E954" s="2">
        <v>44953</v>
      </c>
      <c r="F954" t="s">
        <v>2762</v>
      </c>
      <c r="H954">
        <v>2588</v>
      </c>
      <c r="I954">
        <v>307</v>
      </c>
      <c r="J954">
        <v>2</v>
      </c>
      <c r="K954" t="s">
        <v>77</v>
      </c>
      <c r="L954">
        <v>15.82</v>
      </c>
      <c r="M954" t="s">
        <v>78</v>
      </c>
      <c r="N954">
        <v>0</v>
      </c>
      <c r="O954">
        <v>0</v>
      </c>
      <c r="P954" t="str">
        <f>VLOOKUP(A954,zamiana!A:B,2,0)</f>
        <v>GIS</v>
      </c>
      <c r="Q954" t="e">
        <f>VLOOKUP(C954,wyjątki!C:R,16,0)</f>
        <v>#N/A</v>
      </c>
    </row>
    <row r="955" spans="1:17" hidden="1" x14ac:dyDescent="0.3">
      <c r="A955" t="s">
        <v>554</v>
      </c>
      <c r="B955" t="s">
        <v>942</v>
      </c>
      <c r="C955" t="s">
        <v>2597</v>
      </c>
      <c r="D955" s="2" t="s">
        <v>2597</v>
      </c>
      <c r="E955" s="2">
        <v>44971</v>
      </c>
      <c r="F955" t="s">
        <v>2992</v>
      </c>
      <c r="H955">
        <v>2588</v>
      </c>
      <c r="I955">
        <v>289</v>
      </c>
      <c r="J955">
        <v>2</v>
      </c>
      <c r="K955" t="s">
        <v>77</v>
      </c>
      <c r="L955">
        <v>15.8</v>
      </c>
      <c r="M955" t="s">
        <v>78</v>
      </c>
      <c r="N955">
        <v>0</v>
      </c>
      <c r="O955">
        <v>0</v>
      </c>
      <c r="P955" t="str">
        <f>VLOOKUP(A955,zamiana!A:B,2,0)</f>
        <v>ALSTOM (ex. BT) WRO</v>
      </c>
      <c r="Q955" t="e">
        <f>VLOOKUP(C955,wyjątki!C:R,16,0)</f>
        <v>#N/A</v>
      </c>
    </row>
    <row r="956" spans="1:17" hidden="1" x14ac:dyDescent="0.3">
      <c r="A956" t="s">
        <v>554</v>
      </c>
      <c r="B956" t="s">
        <v>942</v>
      </c>
      <c r="C956" t="s">
        <v>1450</v>
      </c>
      <c r="D956" s="2" t="s">
        <v>1451</v>
      </c>
      <c r="E956" s="2">
        <v>44984</v>
      </c>
      <c r="F956" t="s">
        <v>3004</v>
      </c>
      <c r="H956">
        <v>2588</v>
      </c>
      <c r="I956">
        <v>276</v>
      </c>
      <c r="J956">
        <v>1</v>
      </c>
      <c r="K956" t="s">
        <v>77</v>
      </c>
      <c r="L956">
        <v>15.72</v>
      </c>
      <c r="M956" t="s">
        <v>78</v>
      </c>
      <c r="N956">
        <v>0</v>
      </c>
      <c r="O956">
        <v>0</v>
      </c>
      <c r="P956" t="str">
        <f>VLOOKUP(A956,zamiana!A:B,2,0)</f>
        <v>ALSTOM (ex. BT) WRO</v>
      </c>
      <c r="Q956" t="e">
        <f>VLOOKUP(C956,wyjątki!C:R,16,0)</f>
        <v>#N/A</v>
      </c>
    </row>
    <row r="957" spans="1:17" hidden="1" x14ac:dyDescent="0.3">
      <c r="A957" t="s">
        <v>529</v>
      </c>
      <c r="B957" t="s">
        <v>942</v>
      </c>
      <c r="C957" t="s">
        <v>2218</v>
      </c>
      <c r="D957" s="2" t="s">
        <v>2218</v>
      </c>
      <c r="E957" s="2">
        <v>44967</v>
      </c>
      <c r="F957" t="s">
        <v>3048</v>
      </c>
      <c r="H957">
        <v>2588</v>
      </c>
      <c r="I957">
        <v>293</v>
      </c>
      <c r="J957">
        <v>1</v>
      </c>
      <c r="K957" t="s">
        <v>77</v>
      </c>
      <c r="L957">
        <v>15.62</v>
      </c>
      <c r="M957" t="s">
        <v>78</v>
      </c>
      <c r="N957">
        <v>0</v>
      </c>
      <c r="O957">
        <v>0</v>
      </c>
      <c r="P957" t="str">
        <f>VLOOKUP(A957,zamiana!A:B,2,0)</f>
        <v>ALSTOM (ex. BT) GOE</v>
      </c>
      <c r="Q957" t="e">
        <f>VLOOKUP(C957,wyjątki!C:R,16,0)</f>
        <v>#N/A</v>
      </c>
    </row>
    <row r="958" spans="1:17" hidden="1" x14ac:dyDescent="0.3">
      <c r="A958" t="s">
        <v>554</v>
      </c>
      <c r="B958" t="s">
        <v>942</v>
      </c>
      <c r="C958" t="s">
        <v>2611</v>
      </c>
      <c r="D958" s="2" t="s">
        <v>2611</v>
      </c>
      <c r="E958" s="2">
        <v>44960</v>
      </c>
      <c r="F958" t="s">
        <v>3049</v>
      </c>
      <c r="H958">
        <v>2588</v>
      </c>
      <c r="I958">
        <v>300</v>
      </c>
      <c r="J958">
        <v>2</v>
      </c>
      <c r="K958" t="s">
        <v>77</v>
      </c>
      <c r="L958">
        <v>15.62</v>
      </c>
      <c r="M958" t="s">
        <v>78</v>
      </c>
      <c r="N958">
        <v>0</v>
      </c>
      <c r="O958">
        <v>0</v>
      </c>
      <c r="P958" t="str">
        <f>VLOOKUP(A958,zamiana!A:B,2,0)</f>
        <v>ALSTOM (ex. BT) WRO</v>
      </c>
      <c r="Q958" t="e">
        <f>VLOOKUP(C958,wyjątki!C:R,16,0)</f>
        <v>#N/A</v>
      </c>
    </row>
    <row r="959" spans="1:17" hidden="1" x14ac:dyDescent="0.3">
      <c r="A959" t="s">
        <v>593</v>
      </c>
      <c r="B959" t="s">
        <v>942</v>
      </c>
      <c r="C959" t="s">
        <v>598</v>
      </c>
      <c r="D959" s="2" t="s">
        <v>599</v>
      </c>
      <c r="E959" s="2">
        <v>44553</v>
      </c>
      <c r="F959" t="s">
        <v>522</v>
      </c>
      <c r="H959">
        <v>2588</v>
      </c>
      <c r="I959">
        <v>707</v>
      </c>
      <c r="J959">
        <v>1</v>
      </c>
      <c r="K959" t="s">
        <v>77</v>
      </c>
      <c r="L959">
        <v>15.5</v>
      </c>
      <c r="M959" t="s">
        <v>78</v>
      </c>
      <c r="N959">
        <v>0</v>
      </c>
      <c r="O959">
        <v>0</v>
      </c>
      <c r="P959" t="str">
        <f>VLOOKUP(A959,zamiana!A:B,2,0)</f>
        <v>ALSTOM (ex. BT) WRO</v>
      </c>
      <c r="Q959" t="e">
        <f>VLOOKUP(C959,wyjątki!C:R,16,0)</f>
        <v>#N/A</v>
      </c>
    </row>
    <row r="960" spans="1:17" hidden="1" x14ac:dyDescent="0.3">
      <c r="A960" t="s">
        <v>1959</v>
      </c>
      <c r="B960" t="s">
        <v>942</v>
      </c>
      <c r="C960" t="s">
        <v>3050</v>
      </c>
      <c r="D960" s="2" t="s">
        <v>3051</v>
      </c>
      <c r="E960" s="2">
        <v>44972</v>
      </c>
      <c r="F960" t="s">
        <v>2913</v>
      </c>
      <c r="H960">
        <v>2588</v>
      </c>
      <c r="I960">
        <v>288</v>
      </c>
      <c r="J960">
        <v>2</v>
      </c>
      <c r="K960" t="s">
        <v>77</v>
      </c>
      <c r="L960">
        <v>15.48</v>
      </c>
      <c r="M960" t="s">
        <v>78</v>
      </c>
      <c r="N960">
        <v>0</v>
      </c>
      <c r="O960">
        <v>0</v>
      </c>
      <c r="P960" t="str">
        <f>VLOOKUP(A960,zamiana!A:B,2,0)</f>
        <v>ALSTOM KTW</v>
      </c>
      <c r="Q960" t="str">
        <f>VLOOKUP(C960,wyjątki!C:R,16,0)</f>
        <v>wyjatek SDE</v>
      </c>
    </row>
    <row r="961" spans="1:17" hidden="1" x14ac:dyDescent="0.3">
      <c r="A961" t="s">
        <v>475</v>
      </c>
      <c r="B961" t="s">
        <v>942</v>
      </c>
      <c r="C961" t="s">
        <v>476</v>
      </c>
      <c r="D961" s="2" t="s">
        <v>477</v>
      </c>
      <c r="E961" s="2">
        <v>44686</v>
      </c>
      <c r="F961" t="s">
        <v>478</v>
      </c>
      <c r="H961">
        <v>2588</v>
      </c>
      <c r="I961">
        <v>574</v>
      </c>
      <c r="J961">
        <v>5</v>
      </c>
      <c r="K961" t="s">
        <v>77</v>
      </c>
      <c r="L961">
        <v>15.45</v>
      </c>
      <c r="M961" t="s">
        <v>78</v>
      </c>
      <c r="N961">
        <v>0</v>
      </c>
      <c r="O961">
        <v>0</v>
      </c>
      <c r="P961" t="str">
        <f>VLOOKUP(A961,zamiana!A:B,2,0)</f>
        <v>ALSTOM SLZ</v>
      </c>
      <c r="Q961" t="e">
        <f>VLOOKUP(C961,wyjątki!C:R,16,0)</f>
        <v>#N/A</v>
      </c>
    </row>
    <row r="962" spans="1:17" hidden="1" x14ac:dyDescent="0.3">
      <c r="A962" t="s">
        <v>529</v>
      </c>
      <c r="B962" t="s">
        <v>942</v>
      </c>
      <c r="C962" t="s">
        <v>2576</v>
      </c>
      <c r="D962" s="2" t="s">
        <v>2576</v>
      </c>
      <c r="E962" s="2">
        <v>44950</v>
      </c>
      <c r="F962" t="s">
        <v>2786</v>
      </c>
      <c r="H962">
        <v>2588</v>
      </c>
      <c r="I962">
        <v>310</v>
      </c>
      <c r="J962">
        <v>1</v>
      </c>
      <c r="K962" t="s">
        <v>77</v>
      </c>
      <c r="L962">
        <v>15.42</v>
      </c>
      <c r="M962" t="s">
        <v>78</v>
      </c>
      <c r="N962">
        <v>0</v>
      </c>
      <c r="O962">
        <v>0</v>
      </c>
      <c r="P962" t="str">
        <f>VLOOKUP(A962,zamiana!A:B,2,0)</f>
        <v>ALSTOM (ex. BT) GOE</v>
      </c>
      <c r="Q962" t="e">
        <f>VLOOKUP(C962,wyjątki!C:R,16,0)</f>
        <v>#N/A</v>
      </c>
    </row>
    <row r="963" spans="1:17" hidden="1" x14ac:dyDescent="0.3">
      <c r="A963" t="s">
        <v>529</v>
      </c>
      <c r="B963" t="s">
        <v>942</v>
      </c>
      <c r="C963">
        <v>500644061</v>
      </c>
      <c r="D963" s="2" t="s">
        <v>2179</v>
      </c>
      <c r="E963" s="2">
        <v>44839</v>
      </c>
      <c r="F963" t="s">
        <v>2175</v>
      </c>
      <c r="H963">
        <v>2588</v>
      </c>
      <c r="I963">
        <v>421</v>
      </c>
      <c r="J963">
        <v>1</v>
      </c>
      <c r="K963" t="s">
        <v>77</v>
      </c>
      <c r="L963">
        <v>15.38</v>
      </c>
      <c r="M963" t="s">
        <v>78</v>
      </c>
      <c r="N963">
        <v>0</v>
      </c>
      <c r="O963">
        <v>0</v>
      </c>
      <c r="P963" t="str">
        <f>VLOOKUP(A963,zamiana!A:B,2,0)</f>
        <v>ALSTOM (ex. BT) GOE</v>
      </c>
      <c r="Q963" t="e">
        <f>VLOOKUP(C963,wyjątki!C:R,16,0)</f>
        <v>#N/A</v>
      </c>
    </row>
    <row r="964" spans="1:17" hidden="1" x14ac:dyDescent="0.3">
      <c r="A964" t="s">
        <v>2281</v>
      </c>
      <c r="B964" t="s">
        <v>942</v>
      </c>
      <c r="C964" t="s">
        <v>5200</v>
      </c>
      <c r="D964" s="2" t="s">
        <v>5201</v>
      </c>
      <c r="E964" s="2">
        <v>45121</v>
      </c>
      <c r="F964" t="s">
        <v>5202</v>
      </c>
      <c r="H964">
        <v>2588</v>
      </c>
      <c r="I964">
        <v>139</v>
      </c>
      <c r="J964">
        <v>4</v>
      </c>
      <c r="K964" t="s">
        <v>77</v>
      </c>
      <c r="L964">
        <v>15.32</v>
      </c>
      <c r="M964" t="s">
        <v>78</v>
      </c>
      <c r="N964">
        <v>0</v>
      </c>
      <c r="O964">
        <v>0</v>
      </c>
      <c r="P964" t="str">
        <f>VLOOKUP(A964,zamiana!A:B,2,0)</f>
        <v>STRATIFORME</v>
      </c>
      <c r="Q964" t="e">
        <f>VLOOKUP(C964,wyjątki!C:R,16,0)</f>
        <v>#N/A</v>
      </c>
    </row>
    <row r="965" spans="1:17" hidden="1" x14ac:dyDescent="0.3">
      <c r="A965" t="s">
        <v>529</v>
      </c>
      <c r="B965" t="s">
        <v>942</v>
      </c>
      <c r="C965">
        <v>500644059</v>
      </c>
      <c r="D965" s="2" t="s">
        <v>2178</v>
      </c>
      <c r="E965" s="2">
        <v>44839</v>
      </c>
      <c r="F965" t="s">
        <v>2175</v>
      </c>
      <c r="H965">
        <v>2588</v>
      </c>
      <c r="I965">
        <v>421</v>
      </c>
      <c r="J965">
        <v>1</v>
      </c>
      <c r="K965" t="s">
        <v>77</v>
      </c>
      <c r="L965">
        <v>15.25</v>
      </c>
      <c r="M965" t="s">
        <v>78</v>
      </c>
      <c r="N965">
        <v>0</v>
      </c>
      <c r="O965">
        <v>0</v>
      </c>
      <c r="P965" t="str">
        <f>VLOOKUP(A965,zamiana!A:B,2,0)</f>
        <v>ALSTOM (ex. BT) GOE</v>
      </c>
      <c r="Q965" t="e">
        <f>VLOOKUP(C965,wyjątki!C:R,16,0)</f>
        <v>#N/A</v>
      </c>
    </row>
    <row r="966" spans="1:17" hidden="1" x14ac:dyDescent="0.3">
      <c r="A966" t="s">
        <v>529</v>
      </c>
      <c r="B966" t="s">
        <v>942</v>
      </c>
      <c r="C966">
        <v>500617962</v>
      </c>
      <c r="D966" s="2" t="s">
        <v>536</v>
      </c>
      <c r="E966" s="2">
        <v>44864</v>
      </c>
      <c r="F966" t="s">
        <v>2137</v>
      </c>
      <c r="H966">
        <v>2588</v>
      </c>
      <c r="I966">
        <v>396</v>
      </c>
      <c r="J966">
        <v>9</v>
      </c>
      <c r="K966" t="s">
        <v>77</v>
      </c>
      <c r="L966">
        <v>15.21</v>
      </c>
      <c r="M966" t="s">
        <v>78</v>
      </c>
      <c r="N966">
        <v>0</v>
      </c>
      <c r="O966">
        <v>0</v>
      </c>
      <c r="P966" t="str">
        <f>VLOOKUP(A966,zamiana!A:B,2,0)</f>
        <v>ALSTOM (ex. BT) GOE</v>
      </c>
      <c r="Q966" t="e">
        <f>VLOOKUP(C966,wyjątki!C:R,16,0)</f>
        <v>#N/A</v>
      </c>
    </row>
    <row r="967" spans="1:17" hidden="1" x14ac:dyDescent="0.3">
      <c r="A967" t="s">
        <v>593</v>
      </c>
      <c r="B967" t="s">
        <v>942</v>
      </c>
      <c r="C967" t="s">
        <v>597</v>
      </c>
      <c r="D967" s="2" t="s">
        <v>597</v>
      </c>
      <c r="E967" s="2">
        <v>44756</v>
      </c>
      <c r="F967" t="s">
        <v>83</v>
      </c>
      <c r="H967">
        <v>2588</v>
      </c>
      <c r="I967">
        <v>504</v>
      </c>
      <c r="J967">
        <v>2</v>
      </c>
      <c r="K967" t="s">
        <v>77</v>
      </c>
      <c r="L967">
        <v>15.16</v>
      </c>
      <c r="M967" t="s">
        <v>78</v>
      </c>
      <c r="N967">
        <v>0</v>
      </c>
      <c r="O967">
        <v>0</v>
      </c>
      <c r="P967" t="str">
        <f>VLOOKUP(A967,zamiana!A:B,2,0)</f>
        <v>ALSTOM (ex. BT) WRO</v>
      </c>
      <c r="Q967" t="e">
        <f>VLOOKUP(C967,wyjątki!C:R,16,0)</f>
        <v>#N/A</v>
      </c>
    </row>
    <row r="968" spans="1:17" hidden="1" x14ac:dyDescent="0.3">
      <c r="A968" t="s">
        <v>852</v>
      </c>
      <c r="B968" t="s">
        <v>942</v>
      </c>
      <c r="C968" t="s">
        <v>2253</v>
      </c>
      <c r="D968" s="2" t="s">
        <v>2254</v>
      </c>
      <c r="E968" s="2">
        <v>45057</v>
      </c>
      <c r="F968" t="s">
        <v>3862</v>
      </c>
      <c r="H968">
        <v>2588</v>
      </c>
      <c r="I968">
        <v>203</v>
      </c>
      <c r="J968">
        <v>1</v>
      </c>
      <c r="K968" t="s">
        <v>77</v>
      </c>
      <c r="L968">
        <v>15.15</v>
      </c>
      <c r="M968" t="s">
        <v>78</v>
      </c>
      <c r="N968">
        <v>0</v>
      </c>
      <c r="O968">
        <v>0</v>
      </c>
      <c r="P968" t="str">
        <f>VLOOKUP(A968,zamiana!A:B,2,0)</f>
        <v>ALSTOM KTW</v>
      </c>
      <c r="Q968" t="e">
        <f>VLOOKUP(C968,wyjątki!C:R,16,0)</f>
        <v>#N/A</v>
      </c>
    </row>
    <row r="969" spans="1:17" hidden="1" x14ac:dyDescent="0.3">
      <c r="A969" t="s">
        <v>493</v>
      </c>
      <c r="B969" t="s">
        <v>942</v>
      </c>
      <c r="C969" t="s">
        <v>1440</v>
      </c>
      <c r="D969" s="2" t="s">
        <v>499</v>
      </c>
      <c r="E969" s="2">
        <v>44907</v>
      </c>
      <c r="F969" t="s">
        <v>2532</v>
      </c>
      <c r="H969">
        <v>2588</v>
      </c>
      <c r="I969">
        <v>353</v>
      </c>
      <c r="J969">
        <v>1</v>
      </c>
      <c r="K969" t="s">
        <v>77</v>
      </c>
      <c r="L969">
        <v>15.04</v>
      </c>
      <c r="M969" t="s">
        <v>78</v>
      </c>
      <c r="N969">
        <v>0</v>
      </c>
      <c r="O969">
        <v>0</v>
      </c>
      <c r="P969" t="e">
        <f>Q969</f>
        <v>#N/A</v>
      </c>
      <c r="Q969" t="e">
        <f>VLOOKUP(C969,wyjątki!C:R,16,0)</f>
        <v>#N/A</v>
      </c>
    </row>
    <row r="970" spans="1:17" hidden="1" x14ac:dyDescent="0.3">
      <c r="A970" t="s">
        <v>529</v>
      </c>
      <c r="B970" t="s">
        <v>942</v>
      </c>
      <c r="C970" t="s">
        <v>2031</v>
      </c>
      <c r="D970" s="2" t="s">
        <v>2031</v>
      </c>
      <c r="E970" s="2">
        <v>44999</v>
      </c>
      <c r="F970" t="s">
        <v>3309</v>
      </c>
      <c r="H970">
        <v>2588</v>
      </c>
      <c r="I970">
        <v>261</v>
      </c>
      <c r="J970">
        <v>1</v>
      </c>
      <c r="K970" t="s">
        <v>77</v>
      </c>
      <c r="L970">
        <v>14.97</v>
      </c>
      <c r="M970" t="s">
        <v>78</v>
      </c>
      <c r="N970">
        <v>0</v>
      </c>
      <c r="O970">
        <v>0</v>
      </c>
      <c r="P970" t="str">
        <f>VLOOKUP(A970,zamiana!A:B,2,0)</f>
        <v>ALSTOM (ex. BT) GOE</v>
      </c>
      <c r="Q970" t="e">
        <f>VLOOKUP(C970,wyjątki!C:R,16,0)</f>
        <v>#N/A</v>
      </c>
    </row>
    <row r="971" spans="1:17" hidden="1" x14ac:dyDescent="0.3">
      <c r="A971" t="s">
        <v>580</v>
      </c>
      <c r="B971" t="s">
        <v>942</v>
      </c>
      <c r="C971" t="s">
        <v>2316</v>
      </c>
      <c r="D971" s="2" t="s">
        <v>591</v>
      </c>
      <c r="E971" s="2">
        <v>44998</v>
      </c>
      <c r="F971" t="s">
        <v>3312</v>
      </c>
      <c r="H971">
        <v>2588</v>
      </c>
      <c r="I971">
        <v>262</v>
      </c>
      <c r="J971">
        <v>5</v>
      </c>
      <c r="K971" t="s">
        <v>77</v>
      </c>
      <c r="L971">
        <v>14.9</v>
      </c>
      <c r="M971" t="s">
        <v>78</v>
      </c>
      <c r="N971">
        <v>0</v>
      </c>
      <c r="O971">
        <v>0</v>
      </c>
      <c r="P971" t="str">
        <f>VLOOKUP(A971,zamiana!A:B,2,0)</f>
        <v>ALSTOM (ex. BT) WRO</v>
      </c>
      <c r="Q971" t="e">
        <f>VLOOKUP(C971,wyjątki!C:R,16,0)</f>
        <v>#N/A</v>
      </c>
    </row>
    <row r="972" spans="1:17" hidden="1" x14ac:dyDescent="0.3">
      <c r="A972" t="s">
        <v>529</v>
      </c>
      <c r="B972" t="s">
        <v>942</v>
      </c>
      <c r="C972">
        <v>500613218</v>
      </c>
      <c r="D972" s="2" t="s">
        <v>2329</v>
      </c>
      <c r="E972" s="2">
        <v>45002</v>
      </c>
      <c r="F972" t="s">
        <v>3288</v>
      </c>
      <c r="H972">
        <v>2588</v>
      </c>
      <c r="I972">
        <v>258</v>
      </c>
      <c r="J972">
        <v>1</v>
      </c>
      <c r="K972" t="s">
        <v>77</v>
      </c>
      <c r="L972">
        <v>14.76</v>
      </c>
      <c r="M972" t="s">
        <v>78</v>
      </c>
      <c r="N972">
        <v>0</v>
      </c>
      <c r="O972">
        <v>0</v>
      </c>
      <c r="P972" t="str">
        <f>VLOOKUP(A972,zamiana!A:B,2,0)</f>
        <v>ALSTOM (ex. BT) GOE</v>
      </c>
      <c r="Q972" t="e">
        <f>VLOOKUP(C972,wyjątki!C:R,16,0)</f>
        <v>#N/A</v>
      </c>
    </row>
    <row r="973" spans="1:17" hidden="1" x14ac:dyDescent="0.3">
      <c r="A973" t="s">
        <v>31</v>
      </c>
      <c r="B973" t="s">
        <v>942</v>
      </c>
      <c r="C973" t="s">
        <v>680</v>
      </c>
      <c r="D973" s="2" t="s">
        <v>681</v>
      </c>
      <c r="E973" s="2">
        <v>44649</v>
      </c>
      <c r="F973" t="s">
        <v>682</v>
      </c>
      <c r="H973">
        <v>2588</v>
      </c>
      <c r="I973">
        <v>611</v>
      </c>
      <c r="J973">
        <v>2</v>
      </c>
      <c r="K973" t="s">
        <v>77</v>
      </c>
      <c r="L973">
        <v>14.76</v>
      </c>
      <c r="M973" t="s">
        <v>78</v>
      </c>
      <c r="N973">
        <v>0</v>
      </c>
      <c r="O973">
        <v>0</v>
      </c>
      <c r="P973" t="str">
        <f>VLOOKUP(A973,zamiana!A:B,2,0)</f>
        <v>HYDRAULIK BAUTEILE</v>
      </c>
      <c r="Q973" t="e">
        <f>VLOOKUP(C973,wyjątki!C:R,16,0)</f>
        <v>#N/A</v>
      </c>
    </row>
    <row r="974" spans="1:17" hidden="1" x14ac:dyDescent="0.3">
      <c r="A974" t="s">
        <v>31</v>
      </c>
      <c r="B974" t="s">
        <v>942</v>
      </c>
      <c r="C974" t="s">
        <v>677</v>
      </c>
      <c r="D974" s="2" t="s">
        <v>678</v>
      </c>
      <c r="E974" s="2">
        <v>44677</v>
      </c>
      <c r="F974" t="s">
        <v>679</v>
      </c>
      <c r="H974">
        <v>2588</v>
      </c>
      <c r="I974">
        <v>583</v>
      </c>
      <c r="J974">
        <v>1</v>
      </c>
      <c r="K974" t="s">
        <v>77</v>
      </c>
      <c r="L974">
        <v>14.7</v>
      </c>
      <c r="M974" t="s">
        <v>78</v>
      </c>
      <c r="N974">
        <v>0</v>
      </c>
      <c r="O974">
        <v>0</v>
      </c>
      <c r="P974" t="str">
        <f>VLOOKUP(A974,zamiana!A:B,2,0)</f>
        <v>HYDRAULIK BAUTEILE</v>
      </c>
      <c r="Q974" t="e">
        <f>VLOOKUP(C974,wyjątki!C:R,16,0)</f>
        <v>#N/A</v>
      </c>
    </row>
    <row r="975" spans="1:17" hidden="1" x14ac:dyDescent="0.3">
      <c r="A975" t="s">
        <v>576</v>
      </c>
      <c r="B975" t="s">
        <v>942</v>
      </c>
      <c r="C975" t="s">
        <v>1431</v>
      </c>
      <c r="D975" s="2" t="s">
        <v>1432</v>
      </c>
      <c r="E975" s="2">
        <v>44957</v>
      </c>
      <c r="F975" t="s">
        <v>2999</v>
      </c>
      <c r="H975">
        <v>2588</v>
      </c>
      <c r="I975">
        <v>303</v>
      </c>
      <c r="J975">
        <v>1</v>
      </c>
      <c r="K975" t="s">
        <v>77</v>
      </c>
      <c r="L975">
        <v>14.67</v>
      </c>
      <c r="M975" t="s">
        <v>78</v>
      </c>
      <c r="N975">
        <v>0</v>
      </c>
      <c r="O975">
        <v>0</v>
      </c>
      <c r="P975" t="str">
        <f>VLOOKUP(A975,zamiana!A:B,2,0)</f>
        <v>ALSTOM (ex. BT) WRO</v>
      </c>
      <c r="Q975" t="e">
        <f>VLOOKUP(C975,wyjątki!C:R,16,0)</f>
        <v>#N/A</v>
      </c>
    </row>
    <row r="976" spans="1:17" hidden="1" x14ac:dyDescent="0.3">
      <c r="A976" t="s">
        <v>880</v>
      </c>
      <c r="B976" t="s">
        <v>942</v>
      </c>
      <c r="C976">
        <v>12684798</v>
      </c>
      <c r="D976" s="2" t="s">
        <v>7461</v>
      </c>
      <c r="E976" s="2">
        <v>45163</v>
      </c>
      <c r="F976" t="s">
        <v>7462</v>
      </c>
      <c r="H976">
        <v>2588</v>
      </c>
      <c r="I976">
        <v>97</v>
      </c>
      <c r="J976">
        <v>2</v>
      </c>
      <c r="K976" t="s">
        <v>77</v>
      </c>
      <c r="L976">
        <v>14.5</v>
      </c>
      <c r="M976" t="s">
        <v>78</v>
      </c>
      <c r="N976">
        <v>0</v>
      </c>
      <c r="O976">
        <v>0</v>
      </c>
      <c r="P976" t="str">
        <f>VLOOKUP(A976,zamiana!A:B,2,0)</f>
        <v>STADLER BUSSNANG</v>
      </c>
      <c r="Q976" t="e">
        <f>VLOOKUP(C976,wyjątki!C:R,16,0)</f>
        <v>#N/A</v>
      </c>
    </row>
    <row r="977" spans="1:17" hidden="1" x14ac:dyDescent="0.3">
      <c r="A977" t="s">
        <v>31</v>
      </c>
      <c r="B977" t="s">
        <v>942</v>
      </c>
      <c r="C977" t="s">
        <v>2521</v>
      </c>
      <c r="D977" s="2" t="s">
        <v>2522</v>
      </c>
      <c r="E977" s="2">
        <v>44900</v>
      </c>
      <c r="F977" t="s">
        <v>2523</v>
      </c>
      <c r="H977">
        <v>2588</v>
      </c>
      <c r="I977">
        <v>360</v>
      </c>
      <c r="J977">
        <v>2</v>
      </c>
      <c r="K977" t="s">
        <v>77</v>
      </c>
      <c r="L977">
        <v>14.46</v>
      </c>
      <c r="M977" t="s">
        <v>78</v>
      </c>
      <c r="N977">
        <v>0</v>
      </c>
      <c r="O977">
        <v>0</v>
      </c>
      <c r="P977" t="str">
        <f>VLOOKUP(A977,zamiana!A:B,2,0)</f>
        <v>HYDRAULIK BAUTEILE</v>
      </c>
      <c r="Q977" t="e">
        <f>VLOOKUP(C977,wyjątki!C:R,16,0)</f>
        <v>#N/A</v>
      </c>
    </row>
    <row r="978" spans="1:17" hidden="1" x14ac:dyDescent="0.3">
      <c r="A978" t="s">
        <v>580</v>
      </c>
      <c r="B978" t="s">
        <v>942</v>
      </c>
      <c r="C978" t="s">
        <v>1015</v>
      </c>
      <c r="D978" s="2" t="s">
        <v>1008</v>
      </c>
      <c r="E978" s="2">
        <v>44950</v>
      </c>
      <c r="F978" t="s">
        <v>2787</v>
      </c>
      <c r="H978">
        <v>2588</v>
      </c>
      <c r="I978">
        <v>310</v>
      </c>
      <c r="J978">
        <v>6</v>
      </c>
      <c r="K978" t="s">
        <v>77</v>
      </c>
      <c r="L978">
        <v>14.22</v>
      </c>
      <c r="M978" t="s">
        <v>78</v>
      </c>
      <c r="N978">
        <v>0</v>
      </c>
      <c r="O978">
        <v>0</v>
      </c>
      <c r="P978" t="str">
        <f>VLOOKUP(A978,zamiana!A:B,2,0)</f>
        <v>ALSTOM (ex. BT) WRO</v>
      </c>
      <c r="Q978" t="e">
        <f>VLOOKUP(C978,wyjątki!C:R,16,0)</f>
        <v>#N/A</v>
      </c>
    </row>
    <row r="979" spans="1:17" hidden="1" x14ac:dyDescent="0.3">
      <c r="A979" t="s">
        <v>15</v>
      </c>
      <c r="B979" t="s">
        <v>942</v>
      </c>
      <c r="C979" t="s">
        <v>3219</v>
      </c>
      <c r="D979" s="2" t="s">
        <v>3220</v>
      </c>
      <c r="E979" s="2">
        <v>45043</v>
      </c>
      <c r="F979" t="s">
        <v>3546</v>
      </c>
      <c r="H979">
        <v>2588</v>
      </c>
      <c r="I979">
        <v>217</v>
      </c>
      <c r="J979">
        <v>1</v>
      </c>
      <c r="K979" t="s">
        <v>77</v>
      </c>
      <c r="L979">
        <v>14.17</v>
      </c>
      <c r="M979" t="s">
        <v>78</v>
      </c>
      <c r="N979">
        <v>0</v>
      </c>
      <c r="O979">
        <v>0</v>
      </c>
      <c r="P979" t="str">
        <f>VLOOKUP(A979,zamiana!A:B,2,0)</f>
        <v>ZRE</v>
      </c>
      <c r="Q979" t="e">
        <f>VLOOKUP(C979,wyjątki!C:R,16,0)</f>
        <v>#N/A</v>
      </c>
    </row>
    <row r="980" spans="1:17" hidden="1" x14ac:dyDescent="0.3">
      <c r="A980" t="s">
        <v>529</v>
      </c>
      <c r="B980" t="s">
        <v>942</v>
      </c>
      <c r="C980">
        <v>500273066</v>
      </c>
      <c r="D980" s="2" t="s">
        <v>4955</v>
      </c>
      <c r="E980" s="2">
        <v>45149</v>
      </c>
      <c r="F980" t="s">
        <v>7463</v>
      </c>
      <c r="H980">
        <v>2588</v>
      </c>
      <c r="I980">
        <v>111</v>
      </c>
      <c r="J980">
        <v>4</v>
      </c>
      <c r="K980" t="s">
        <v>77</v>
      </c>
      <c r="L980">
        <v>14.16</v>
      </c>
      <c r="M980" t="s">
        <v>78</v>
      </c>
      <c r="N980">
        <v>0</v>
      </c>
      <c r="O980">
        <v>0</v>
      </c>
      <c r="P980" t="str">
        <f>VLOOKUP(A980,zamiana!A:B,2,0)</f>
        <v>ALSTOM (ex. BT) GOE</v>
      </c>
      <c r="Q980" t="e">
        <f>VLOOKUP(C980,wyjątki!C:R,16,0)</f>
        <v>#N/A</v>
      </c>
    </row>
    <row r="981" spans="1:17" hidden="1" x14ac:dyDescent="0.3">
      <c r="A981" t="s">
        <v>580</v>
      </c>
      <c r="B981" t="s">
        <v>942</v>
      </c>
      <c r="C981" t="s">
        <v>1426</v>
      </c>
      <c r="D981" s="2" t="s">
        <v>958</v>
      </c>
      <c r="E981" s="2">
        <v>45001</v>
      </c>
      <c r="F981" t="s">
        <v>3299</v>
      </c>
      <c r="H981">
        <v>2588</v>
      </c>
      <c r="I981">
        <v>259</v>
      </c>
      <c r="J981">
        <v>1</v>
      </c>
      <c r="K981" t="s">
        <v>77</v>
      </c>
      <c r="L981">
        <v>14.13</v>
      </c>
      <c r="M981" t="s">
        <v>78</v>
      </c>
      <c r="N981">
        <v>0</v>
      </c>
      <c r="O981">
        <v>0</v>
      </c>
      <c r="P981" t="str">
        <f>VLOOKUP(A981,zamiana!A:B,2,0)</f>
        <v>ALSTOM (ex. BT) WRO</v>
      </c>
      <c r="Q981" t="e">
        <f>VLOOKUP(C981,wyjątki!C:R,16,0)</f>
        <v>#N/A</v>
      </c>
    </row>
    <row r="982" spans="1:17" hidden="1" x14ac:dyDescent="0.3">
      <c r="A982" t="s">
        <v>40</v>
      </c>
      <c r="B982" t="s">
        <v>942</v>
      </c>
      <c r="C982" t="s">
        <v>797</v>
      </c>
      <c r="D982" s="2" t="s">
        <v>798</v>
      </c>
      <c r="E982" s="2">
        <v>44544</v>
      </c>
      <c r="F982" t="s">
        <v>799</v>
      </c>
      <c r="H982">
        <v>2588</v>
      </c>
      <c r="I982">
        <v>716</v>
      </c>
      <c r="J982">
        <v>10</v>
      </c>
      <c r="K982" t="s">
        <v>77</v>
      </c>
      <c r="L982">
        <v>14.1</v>
      </c>
      <c r="M982" t="s">
        <v>78</v>
      </c>
      <c r="N982">
        <v>0</v>
      </c>
      <c r="O982">
        <v>0</v>
      </c>
      <c r="P982" t="str">
        <f>VLOOKUP(A982,zamiana!A:B,2,0)</f>
        <v>INNE</v>
      </c>
      <c r="Q982" t="e">
        <f>VLOOKUP(C982,wyjątki!C:R,16,0)</f>
        <v>#N/A</v>
      </c>
    </row>
    <row r="983" spans="1:17" hidden="1" x14ac:dyDescent="0.3">
      <c r="A983" t="s">
        <v>107</v>
      </c>
      <c r="B983" t="s">
        <v>942</v>
      </c>
      <c r="C983" t="s">
        <v>213</v>
      </c>
      <c r="D983" s="2" t="s">
        <v>139</v>
      </c>
      <c r="E983" s="2">
        <v>44816</v>
      </c>
      <c r="F983" t="s">
        <v>127</v>
      </c>
      <c r="H983">
        <v>2588</v>
      </c>
      <c r="I983">
        <v>444</v>
      </c>
      <c r="J983">
        <v>1</v>
      </c>
      <c r="K983" t="s">
        <v>77</v>
      </c>
      <c r="L983">
        <v>14.03</v>
      </c>
      <c r="M983" t="s">
        <v>78</v>
      </c>
      <c r="N983">
        <v>0</v>
      </c>
      <c r="O983">
        <v>0</v>
      </c>
      <c r="P983" t="str">
        <f>VLOOKUP(A983,zamiana!A:B,2,0)</f>
        <v>ALSTOM SLZ</v>
      </c>
      <c r="Q983" t="e">
        <f>VLOOKUP(C983,wyjątki!C:R,16,0)</f>
        <v>#N/A</v>
      </c>
    </row>
    <row r="984" spans="1:17" hidden="1" x14ac:dyDescent="0.3">
      <c r="A984" t="s">
        <v>593</v>
      </c>
      <c r="B984" t="s">
        <v>942</v>
      </c>
      <c r="C984" t="s">
        <v>1187</v>
      </c>
      <c r="D984" s="2" t="s">
        <v>172</v>
      </c>
      <c r="E984" s="2">
        <v>44916</v>
      </c>
      <c r="F984" t="s">
        <v>2486</v>
      </c>
      <c r="H984">
        <v>2588</v>
      </c>
      <c r="I984">
        <v>344</v>
      </c>
      <c r="J984">
        <v>2</v>
      </c>
      <c r="K984" t="s">
        <v>77</v>
      </c>
      <c r="L984">
        <v>14.02</v>
      </c>
      <c r="M984" t="s">
        <v>78</v>
      </c>
      <c r="N984">
        <v>0</v>
      </c>
      <c r="O984">
        <v>0</v>
      </c>
      <c r="P984" t="str">
        <f>VLOOKUP(A984,zamiana!A:B,2,0)</f>
        <v>ALSTOM (ex. BT) WRO</v>
      </c>
      <c r="Q984" t="e">
        <f>VLOOKUP(C984,wyjątki!C:R,16,0)</f>
        <v>#N/A</v>
      </c>
    </row>
    <row r="985" spans="1:17" hidden="1" x14ac:dyDescent="0.3">
      <c r="A985" t="s">
        <v>2281</v>
      </c>
      <c r="B985" t="s">
        <v>942</v>
      </c>
      <c r="C985" t="s">
        <v>5204</v>
      </c>
      <c r="D985" s="2" t="s">
        <v>5205</v>
      </c>
      <c r="E985" s="2">
        <v>45119</v>
      </c>
      <c r="F985" t="s">
        <v>5206</v>
      </c>
      <c r="H985">
        <v>2588</v>
      </c>
      <c r="I985">
        <v>141</v>
      </c>
      <c r="J985">
        <v>3</v>
      </c>
      <c r="K985" t="s">
        <v>77</v>
      </c>
      <c r="L985">
        <v>14.01</v>
      </c>
      <c r="M985" t="s">
        <v>78</v>
      </c>
      <c r="N985">
        <v>0</v>
      </c>
      <c r="O985">
        <v>0</v>
      </c>
      <c r="P985" t="str">
        <f>VLOOKUP(A985,zamiana!A:B,2,0)</f>
        <v>STRATIFORME</v>
      </c>
      <c r="Q985" t="e">
        <f>VLOOKUP(C985,wyjątki!C:R,16,0)</f>
        <v>#N/A</v>
      </c>
    </row>
    <row r="986" spans="1:17" hidden="1" x14ac:dyDescent="0.3">
      <c r="A986" t="s">
        <v>107</v>
      </c>
      <c r="B986" t="s">
        <v>942</v>
      </c>
      <c r="C986" t="s">
        <v>211</v>
      </c>
      <c r="D986" s="2" t="s">
        <v>172</v>
      </c>
      <c r="E986" s="2">
        <v>44673</v>
      </c>
      <c r="F986" t="s">
        <v>212</v>
      </c>
      <c r="H986">
        <v>2588</v>
      </c>
      <c r="I986">
        <v>587</v>
      </c>
      <c r="J986">
        <v>2</v>
      </c>
      <c r="K986" t="s">
        <v>77</v>
      </c>
      <c r="L986">
        <v>14</v>
      </c>
      <c r="M986" t="s">
        <v>78</v>
      </c>
      <c r="N986">
        <v>0</v>
      </c>
      <c r="O986">
        <v>0</v>
      </c>
      <c r="P986" t="str">
        <f>VLOOKUP(A986,zamiana!A:B,2,0)</f>
        <v>ALSTOM SLZ</v>
      </c>
      <c r="Q986" t="e">
        <f>VLOOKUP(C986,wyjątki!C:R,16,0)</f>
        <v>#N/A</v>
      </c>
    </row>
    <row r="987" spans="1:17" hidden="1" x14ac:dyDescent="0.3">
      <c r="A987" t="s">
        <v>107</v>
      </c>
      <c r="B987" t="s">
        <v>942</v>
      </c>
      <c r="C987" t="s">
        <v>3851</v>
      </c>
      <c r="D987" s="2" t="s">
        <v>176</v>
      </c>
      <c r="E987" s="2">
        <v>45050</v>
      </c>
      <c r="F987" t="s">
        <v>3814</v>
      </c>
      <c r="H987">
        <v>2588</v>
      </c>
      <c r="I987">
        <v>210</v>
      </c>
      <c r="J987">
        <v>1</v>
      </c>
      <c r="K987" t="s">
        <v>77</v>
      </c>
      <c r="L987">
        <v>13.93</v>
      </c>
      <c r="M987" t="s">
        <v>78</v>
      </c>
      <c r="N987">
        <v>0</v>
      </c>
      <c r="O987">
        <v>0</v>
      </c>
      <c r="P987" t="str">
        <f>VLOOKUP(A987,zamiana!A:B,2,0)</f>
        <v>ALSTOM SLZ</v>
      </c>
      <c r="Q987" t="e">
        <f>VLOOKUP(C987,wyjątki!C:R,16,0)</f>
        <v>#N/A</v>
      </c>
    </row>
    <row r="988" spans="1:17" hidden="1" x14ac:dyDescent="0.3">
      <c r="A988" t="s">
        <v>107</v>
      </c>
      <c r="B988" t="s">
        <v>942</v>
      </c>
      <c r="C988" t="s">
        <v>209</v>
      </c>
      <c r="D988" s="2" t="s">
        <v>140</v>
      </c>
      <c r="E988" s="2">
        <v>44630</v>
      </c>
      <c r="F988" t="s">
        <v>210</v>
      </c>
      <c r="H988">
        <v>2588</v>
      </c>
      <c r="I988">
        <v>630</v>
      </c>
      <c r="J988">
        <v>2</v>
      </c>
      <c r="K988" t="s">
        <v>77</v>
      </c>
      <c r="L988">
        <v>13.9</v>
      </c>
      <c r="M988" t="s">
        <v>78</v>
      </c>
      <c r="N988">
        <v>0</v>
      </c>
      <c r="O988">
        <v>0</v>
      </c>
      <c r="P988" t="str">
        <f>VLOOKUP(A988,zamiana!A:B,2,0)</f>
        <v>ALSTOM SLZ</v>
      </c>
      <c r="Q988" t="e">
        <f>VLOOKUP(C988,wyjątki!C:R,16,0)</f>
        <v>#N/A</v>
      </c>
    </row>
    <row r="989" spans="1:17" hidden="1" x14ac:dyDescent="0.3">
      <c r="A989" t="s">
        <v>107</v>
      </c>
      <c r="B989" t="s">
        <v>942</v>
      </c>
      <c r="C989" t="s">
        <v>2389</v>
      </c>
      <c r="D989" s="2" t="s">
        <v>2390</v>
      </c>
      <c r="E989" s="2">
        <v>44887</v>
      </c>
      <c r="F989" t="s">
        <v>2386</v>
      </c>
      <c r="H989">
        <v>2588</v>
      </c>
      <c r="I989">
        <v>373</v>
      </c>
      <c r="J989">
        <v>1</v>
      </c>
      <c r="K989" t="s">
        <v>77</v>
      </c>
      <c r="L989">
        <v>13.87</v>
      </c>
      <c r="M989" t="s">
        <v>78</v>
      </c>
      <c r="N989">
        <v>0</v>
      </c>
      <c r="O989">
        <v>0</v>
      </c>
      <c r="P989" t="str">
        <f>VLOOKUP(A989,zamiana!A:B,2,0)</f>
        <v>ALSTOM SLZ</v>
      </c>
      <c r="Q989" t="e">
        <f>VLOOKUP(C989,wyjątki!C:R,16,0)</f>
        <v>#N/A</v>
      </c>
    </row>
    <row r="990" spans="1:17" hidden="1" x14ac:dyDescent="0.3">
      <c r="A990" t="s">
        <v>554</v>
      </c>
      <c r="B990" t="s">
        <v>942</v>
      </c>
      <c r="C990" t="s">
        <v>1189</v>
      </c>
      <c r="D990" s="2" t="s">
        <v>1190</v>
      </c>
      <c r="E990" s="2">
        <v>44981</v>
      </c>
      <c r="F990" t="s">
        <v>3052</v>
      </c>
      <c r="H990">
        <v>2588</v>
      </c>
      <c r="I990">
        <v>279</v>
      </c>
      <c r="J990">
        <v>2</v>
      </c>
      <c r="K990" t="s">
        <v>77</v>
      </c>
      <c r="L990">
        <v>13.86</v>
      </c>
      <c r="M990" t="s">
        <v>78</v>
      </c>
      <c r="N990">
        <v>0</v>
      </c>
      <c r="O990">
        <v>0</v>
      </c>
      <c r="P990" t="str">
        <f>VLOOKUP(A990,zamiana!A:B,2,0)</f>
        <v>ALSTOM (ex. BT) WRO</v>
      </c>
      <c r="Q990" t="e">
        <f>VLOOKUP(C990,wyjątki!C:R,16,0)</f>
        <v>#N/A</v>
      </c>
    </row>
    <row r="991" spans="1:17" hidden="1" x14ac:dyDescent="0.3">
      <c r="A991" t="s">
        <v>580</v>
      </c>
      <c r="B991" t="s">
        <v>942</v>
      </c>
      <c r="C991" t="s">
        <v>2104</v>
      </c>
      <c r="D991" s="2" t="s">
        <v>591</v>
      </c>
      <c r="E991" s="2">
        <v>44918</v>
      </c>
      <c r="F991" t="s">
        <v>2520</v>
      </c>
      <c r="H991">
        <v>2588</v>
      </c>
      <c r="I991">
        <v>342</v>
      </c>
      <c r="J991">
        <v>6</v>
      </c>
      <c r="K991" t="s">
        <v>77</v>
      </c>
      <c r="L991">
        <v>13.86</v>
      </c>
      <c r="M991" t="s">
        <v>78</v>
      </c>
      <c r="N991">
        <v>0</v>
      </c>
      <c r="O991">
        <v>0</v>
      </c>
      <c r="P991" t="str">
        <f>VLOOKUP(A991,zamiana!A:B,2,0)</f>
        <v>ALSTOM (ex. BT) WRO</v>
      </c>
      <c r="Q991" t="e">
        <f>VLOOKUP(C991,wyjątki!C:R,16,0)</f>
        <v>#N/A</v>
      </c>
    </row>
    <row r="992" spans="1:17" hidden="1" x14ac:dyDescent="0.3">
      <c r="A992" t="s">
        <v>580</v>
      </c>
      <c r="B992" t="s">
        <v>942</v>
      </c>
      <c r="C992" t="s">
        <v>983</v>
      </c>
      <c r="D992" s="2" t="s">
        <v>982</v>
      </c>
      <c r="E992" s="2">
        <v>44887</v>
      </c>
      <c r="F992" t="s">
        <v>2386</v>
      </c>
      <c r="H992">
        <v>2588</v>
      </c>
      <c r="I992">
        <v>373</v>
      </c>
      <c r="J992">
        <v>7</v>
      </c>
      <c r="K992" t="s">
        <v>77</v>
      </c>
      <c r="L992">
        <v>13.86</v>
      </c>
      <c r="M992" t="s">
        <v>78</v>
      </c>
      <c r="N992">
        <v>0</v>
      </c>
      <c r="O992">
        <v>0</v>
      </c>
      <c r="P992" t="str">
        <f>VLOOKUP(A992,zamiana!A:B,2,0)</f>
        <v>ALSTOM (ex. BT) WRO</v>
      </c>
      <c r="Q992" t="e">
        <f>VLOOKUP(C992,wyjątki!C:R,16,0)</f>
        <v>#N/A</v>
      </c>
    </row>
    <row r="993" spans="1:17" hidden="1" x14ac:dyDescent="0.3">
      <c r="A993" t="s">
        <v>529</v>
      </c>
      <c r="B993" t="s">
        <v>942</v>
      </c>
      <c r="C993" t="s">
        <v>2574</v>
      </c>
      <c r="D993" s="2" t="s">
        <v>2574</v>
      </c>
      <c r="E993" s="2">
        <v>44951</v>
      </c>
      <c r="F993" t="s">
        <v>2788</v>
      </c>
      <c r="H993">
        <v>2588</v>
      </c>
      <c r="I993">
        <v>309</v>
      </c>
      <c r="J993">
        <v>1</v>
      </c>
      <c r="K993" t="s">
        <v>77</v>
      </c>
      <c r="L993">
        <v>13.84</v>
      </c>
      <c r="M993" t="s">
        <v>78</v>
      </c>
      <c r="N993">
        <v>0</v>
      </c>
      <c r="O993">
        <v>0</v>
      </c>
      <c r="P993" t="str">
        <f>VLOOKUP(A993,zamiana!A:B,2,0)</f>
        <v>ALSTOM (ex. BT) GOE</v>
      </c>
      <c r="Q993" t="e">
        <f>VLOOKUP(C993,wyjątki!C:R,16,0)</f>
        <v>#N/A</v>
      </c>
    </row>
    <row r="994" spans="1:17" hidden="1" x14ac:dyDescent="0.3">
      <c r="A994" t="s">
        <v>554</v>
      </c>
      <c r="B994" t="s">
        <v>942</v>
      </c>
      <c r="C994" t="s">
        <v>1411</v>
      </c>
      <c r="D994" s="2" t="s">
        <v>1412</v>
      </c>
      <c r="E994" s="2">
        <v>44972</v>
      </c>
      <c r="F994" t="s">
        <v>2913</v>
      </c>
      <c r="H994">
        <v>2588</v>
      </c>
      <c r="I994">
        <v>288</v>
      </c>
      <c r="J994">
        <v>1</v>
      </c>
      <c r="K994" t="s">
        <v>77</v>
      </c>
      <c r="L994">
        <v>13.82</v>
      </c>
      <c r="M994" t="s">
        <v>78</v>
      </c>
      <c r="N994">
        <v>0</v>
      </c>
      <c r="O994">
        <v>0</v>
      </c>
      <c r="P994" t="str">
        <f>VLOOKUP(A994,zamiana!A:B,2,0)</f>
        <v>ALSTOM (ex. BT) WRO</v>
      </c>
      <c r="Q994" t="e">
        <f>VLOOKUP(C994,wyjątki!C:R,16,0)</f>
        <v>#N/A</v>
      </c>
    </row>
    <row r="995" spans="1:17" hidden="1" x14ac:dyDescent="0.3">
      <c r="A995" t="s">
        <v>880</v>
      </c>
      <c r="B995" t="s">
        <v>942</v>
      </c>
      <c r="C995">
        <v>12546352</v>
      </c>
      <c r="D995" s="2" t="s">
        <v>3547</v>
      </c>
      <c r="E995" s="2">
        <v>45020</v>
      </c>
      <c r="F995" t="s">
        <v>3548</v>
      </c>
      <c r="H995">
        <v>2588</v>
      </c>
      <c r="I995">
        <v>240</v>
      </c>
      <c r="J995">
        <v>2</v>
      </c>
      <c r="K995" t="s">
        <v>77</v>
      </c>
      <c r="L995">
        <v>13.78</v>
      </c>
      <c r="M995" t="s">
        <v>78</v>
      </c>
      <c r="N995">
        <v>0</v>
      </c>
      <c r="O995">
        <v>0</v>
      </c>
      <c r="P995" t="str">
        <f>VLOOKUP(A995,zamiana!A:B,2,0)</f>
        <v>STADLER BUSSNANG</v>
      </c>
      <c r="Q995" t="e">
        <f>VLOOKUP(C995,wyjątki!C:R,16,0)</f>
        <v>#N/A</v>
      </c>
    </row>
    <row r="996" spans="1:17" hidden="1" x14ac:dyDescent="0.3">
      <c r="A996" t="s">
        <v>107</v>
      </c>
      <c r="B996" t="s">
        <v>942</v>
      </c>
      <c r="C996" t="s">
        <v>206</v>
      </c>
      <c r="D996" s="2" t="s">
        <v>207</v>
      </c>
      <c r="E996" s="2">
        <v>44651</v>
      </c>
      <c r="F996" t="s">
        <v>208</v>
      </c>
      <c r="H996">
        <v>2588</v>
      </c>
      <c r="I996">
        <v>609</v>
      </c>
      <c r="J996">
        <v>1</v>
      </c>
      <c r="K996" t="s">
        <v>77</v>
      </c>
      <c r="L996">
        <v>13.73</v>
      </c>
      <c r="M996" t="s">
        <v>78</v>
      </c>
      <c r="N996">
        <v>0</v>
      </c>
      <c r="O996">
        <v>0</v>
      </c>
      <c r="P996" t="str">
        <f>VLOOKUP(A996,zamiana!A:B,2,0)</f>
        <v>ALSTOM SLZ</v>
      </c>
      <c r="Q996" t="e">
        <f>VLOOKUP(C996,wyjątki!C:R,16,0)</f>
        <v>#N/A</v>
      </c>
    </row>
    <row r="997" spans="1:17" hidden="1" x14ac:dyDescent="0.3">
      <c r="A997" t="s">
        <v>529</v>
      </c>
      <c r="B997" t="s">
        <v>942</v>
      </c>
      <c r="C997">
        <v>500567388</v>
      </c>
      <c r="D997" s="2">
        <v>590195899</v>
      </c>
      <c r="E997" s="2">
        <v>45092</v>
      </c>
      <c r="F997" t="s">
        <v>7464</v>
      </c>
      <c r="H997">
        <v>2588</v>
      </c>
      <c r="I997">
        <v>168</v>
      </c>
      <c r="J997">
        <v>4</v>
      </c>
      <c r="K997" t="s">
        <v>77</v>
      </c>
      <c r="L997">
        <v>13.68</v>
      </c>
      <c r="M997" t="s">
        <v>78</v>
      </c>
      <c r="N997">
        <v>0</v>
      </c>
      <c r="O997">
        <v>0</v>
      </c>
      <c r="P997" t="str">
        <f>VLOOKUP(A997,zamiana!A:B,2,0)</f>
        <v>ALSTOM (ex. BT) GOE</v>
      </c>
      <c r="Q997" t="e">
        <f>VLOOKUP(C997,wyjątki!C:R,16,0)</f>
        <v>#N/A</v>
      </c>
    </row>
    <row r="998" spans="1:17" hidden="1" x14ac:dyDescent="0.3">
      <c r="A998" t="s">
        <v>31</v>
      </c>
      <c r="B998" t="s">
        <v>942</v>
      </c>
      <c r="C998" t="s">
        <v>739</v>
      </c>
      <c r="D998" s="2" t="s">
        <v>740</v>
      </c>
      <c r="E998" s="2">
        <v>44831</v>
      </c>
      <c r="F998" t="s">
        <v>741</v>
      </c>
      <c r="H998">
        <v>2588</v>
      </c>
      <c r="I998">
        <v>429</v>
      </c>
      <c r="J998">
        <v>1</v>
      </c>
      <c r="K998" t="s">
        <v>77</v>
      </c>
      <c r="L998">
        <v>13.62</v>
      </c>
      <c r="M998" t="s">
        <v>78</v>
      </c>
      <c r="N998">
        <v>0</v>
      </c>
      <c r="O998">
        <v>0</v>
      </c>
      <c r="P998" t="str">
        <f>VLOOKUP(A998,zamiana!A:B,2,0)</f>
        <v>HYDRAULIK BAUTEILE</v>
      </c>
      <c r="Q998" t="e">
        <f>VLOOKUP(C998,wyjątki!C:R,16,0)</f>
        <v>#N/A</v>
      </c>
    </row>
    <row r="999" spans="1:17" hidden="1" x14ac:dyDescent="0.3">
      <c r="A999" t="s">
        <v>107</v>
      </c>
      <c r="B999" t="s">
        <v>942</v>
      </c>
      <c r="C999" t="s">
        <v>204</v>
      </c>
      <c r="D999" s="2" t="s">
        <v>87</v>
      </c>
      <c r="E999" s="2">
        <v>44764</v>
      </c>
      <c r="F999" t="s">
        <v>205</v>
      </c>
      <c r="H999">
        <v>2588</v>
      </c>
      <c r="I999">
        <v>496</v>
      </c>
      <c r="J999">
        <v>3</v>
      </c>
      <c r="K999" t="s">
        <v>77</v>
      </c>
      <c r="L999">
        <v>13.56</v>
      </c>
      <c r="M999" t="s">
        <v>78</v>
      </c>
      <c r="N999">
        <v>0</v>
      </c>
      <c r="O999">
        <v>0</v>
      </c>
      <c r="P999" t="str">
        <f>VLOOKUP(A999,zamiana!A:B,2,0)</f>
        <v>ALSTOM SLZ</v>
      </c>
      <c r="Q999" t="e">
        <f>VLOOKUP(C999,wyjątki!C:R,16,0)</f>
        <v>#N/A</v>
      </c>
    </row>
    <row r="1000" spans="1:17" hidden="1" x14ac:dyDescent="0.3">
      <c r="A1000" t="s">
        <v>107</v>
      </c>
      <c r="B1000" t="s">
        <v>942</v>
      </c>
      <c r="C1000" t="s">
        <v>2512</v>
      </c>
      <c r="D1000" s="2" t="s">
        <v>430</v>
      </c>
      <c r="E1000" s="2">
        <v>44917</v>
      </c>
      <c r="F1000" t="s">
        <v>2478</v>
      </c>
      <c r="H1000">
        <v>2588</v>
      </c>
      <c r="I1000">
        <v>343</v>
      </c>
      <c r="J1000">
        <v>1</v>
      </c>
      <c r="K1000" t="s">
        <v>77</v>
      </c>
      <c r="L1000">
        <v>13.48</v>
      </c>
      <c r="M1000" t="s">
        <v>78</v>
      </c>
      <c r="N1000">
        <v>0</v>
      </c>
      <c r="O1000">
        <v>0</v>
      </c>
      <c r="P1000" t="str">
        <f>VLOOKUP(A1000,zamiana!A:B,2,0)</f>
        <v>ALSTOM SLZ</v>
      </c>
      <c r="Q1000" t="e">
        <f>VLOOKUP(C1000,wyjątki!C:R,16,0)</f>
        <v>#N/A</v>
      </c>
    </row>
    <row r="1001" spans="1:17" hidden="1" x14ac:dyDescent="0.3">
      <c r="A1001" t="s">
        <v>576</v>
      </c>
      <c r="B1001" t="s">
        <v>942</v>
      </c>
      <c r="C1001" t="s">
        <v>1400</v>
      </c>
      <c r="D1001" s="2" t="s">
        <v>1062</v>
      </c>
      <c r="E1001" s="2">
        <v>44984</v>
      </c>
      <c r="F1001" t="s">
        <v>3053</v>
      </c>
      <c r="H1001">
        <v>2588</v>
      </c>
      <c r="I1001">
        <v>276</v>
      </c>
      <c r="J1001">
        <v>1</v>
      </c>
      <c r="K1001" t="s">
        <v>77</v>
      </c>
      <c r="L1001">
        <v>13.46</v>
      </c>
      <c r="M1001" t="s">
        <v>78</v>
      </c>
      <c r="N1001">
        <v>0</v>
      </c>
      <c r="O1001">
        <v>0</v>
      </c>
      <c r="P1001" t="str">
        <f>VLOOKUP(A1001,zamiana!A:B,2,0)</f>
        <v>ALSTOM (ex. BT) WRO</v>
      </c>
      <c r="Q1001" t="e">
        <f>VLOOKUP(C1001,wyjątki!C:R,16,0)</f>
        <v>#N/A</v>
      </c>
    </row>
    <row r="1002" spans="1:17" hidden="1" x14ac:dyDescent="0.3">
      <c r="A1002" t="s">
        <v>107</v>
      </c>
      <c r="B1002" t="s">
        <v>942</v>
      </c>
      <c r="C1002" t="s">
        <v>2462</v>
      </c>
      <c r="D1002" s="2" t="s">
        <v>2463</v>
      </c>
      <c r="E1002" s="2">
        <v>44936</v>
      </c>
      <c r="F1002" t="s">
        <v>2766</v>
      </c>
      <c r="H1002">
        <v>2588</v>
      </c>
      <c r="I1002">
        <v>324</v>
      </c>
      <c r="J1002">
        <v>1</v>
      </c>
      <c r="K1002" t="s">
        <v>77</v>
      </c>
      <c r="L1002">
        <v>13.41</v>
      </c>
      <c r="M1002" t="s">
        <v>78</v>
      </c>
      <c r="N1002">
        <v>0</v>
      </c>
      <c r="O1002">
        <v>0</v>
      </c>
      <c r="P1002" t="str">
        <f>VLOOKUP(A1002,zamiana!A:B,2,0)</f>
        <v>ALSTOM SLZ</v>
      </c>
      <c r="Q1002" t="e">
        <f>VLOOKUP(C1002,wyjątki!C:R,16,0)</f>
        <v>#N/A</v>
      </c>
    </row>
    <row r="1003" spans="1:17" hidden="1" x14ac:dyDescent="0.3">
      <c r="A1003" t="s">
        <v>107</v>
      </c>
      <c r="B1003" t="s">
        <v>942</v>
      </c>
      <c r="C1003" t="s">
        <v>201</v>
      </c>
      <c r="D1003" s="2" t="s">
        <v>202</v>
      </c>
      <c r="E1003" s="2">
        <v>44731</v>
      </c>
      <c r="F1003" t="s">
        <v>203</v>
      </c>
      <c r="H1003">
        <v>2588</v>
      </c>
      <c r="I1003">
        <v>529</v>
      </c>
      <c r="J1003">
        <v>1</v>
      </c>
      <c r="K1003" t="s">
        <v>77</v>
      </c>
      <c r="L1003">
        <v>13.39</v>
      </c>
      <c r="M1003" t="s">
        <v>78</v>
      </c>
      <c r="N1003">
        <v>0</v>
      </c>
      <c r="O1003">
        <v>0</v>
      </c>
      <c r="P1003" t="str">
        <f>VLOOKUP(A1003,zamiana!A:B,2,0)</f>
        <v>ALSTOM SLZ</v>
      </c>
      <c r="Q1003" t="e">
        <f>VLOOKUP(C1003,wyjątki!C:R,16,0)</f>
        <v>#N/A</v>
      </c>
    </row>
    <row r="1004" spans="1:17" hidden="1" x14ac:dyDescent="0.3">
      <c r="A1004" t="s">
        <v>580</v>
      </c>
      <c r="B1004" t="s">
        <v>942</v>
      </c>
      <c r="C1004" t="s">
        <v>2232</v>
      </c>
      <c r="D1004" s="2" t="s">
        <v>591</v>
      </c>
      <c r="E1004" s="2">
        <v>44886</v>
      </c>
      <c r="F1004" t="s">
        <v>2391</v>
      </c>
      <c r="H1004">
        <v>2588</v>
      </c>
      <c r="I1004">
        <v>374</v>
      </c>
      <c r="J1004">
        <v>14</v>
      </c>
      <c r="K1004" t="s">
        <v>77</v>
      </c>
      <c r="L1004">
        <v>13.3</v>
      </c>
      <c r="M1004" t="s">
        <v>78</v>
      </c>
      <c r="N1004">
        <v>0</v>
      </c>
      <c r="O1004">
        <v>0</v>
      </c>
      <c r="P1004" t="str">
        <f>VLOOKUP(A1004,zamiana!A:B,2,0)</f>
        <v>ALSTOM (ex. BT) WRO</v>
      </c>
      <c r="Q1004" t="e">
        <f>VLOOKUP(C1004,wyjątki!C:R,16,0)</f>
        <v>#N/A</v>
      </c>
    </row>
    <row r="1005" spans="1:17" hidden="1" x14ac:dyDescent="0.3">
      <c r="A1005" t="s">
        <v>576</v>
      </c>
      <c r="B1005" t="s">
        <v>942</v>
      </c>
      <c r="C1005" t="s">
        <v>1086</v>
      </c>
      <c r="D1005" s="2" t="s">
        <v>1087</v>
      </c>
      <c r="E1005" s="2">
        <v>44974</v>
      </c>
      <c r="F1005" t="s">
        <v>3054</v>
      </c>
      <c r="H1005">
        <v>2588</v>
      </c>
      <c r="I1005">
        <v>286</v>
      </c>
      <c r="J1005">
        <v>3</v>
      </c>
      <c r="K1005" t="s">
        <v>77</v>
      </c>
      <c r="L1005">
        <v>13.29</v>
      </c>
      <c r="M1005" t="s">
        <v>78</v>
      </c>
      <c r="N1005">
        <v>0</v>
      </c>
      <c r="O1005">
        <v>0</v>
      </c>
      <c r="P1005" t="str">
        <f>VLOOKUP(A1005,zamiana!A:B,2,0)</f>
        <v>ALSTOM (ex. BT) WRO</v>
      </c>
      <c r="Q1005" t="e">
        <f>VLOOKUP(C1005,wyjątki!C:R,16,0)</f>
        <v>#N/A</v>
      </c>
    </row>
    <row r="1006" spans="1:17" hidden="1" x14ac:dyDescent="0.3">
      <c r="A1006" t="s">
        <v>580</v>
      </c>
      <c r="B1006" t="s">
        <v>942</v>
      </c>
      <c r="C1006" t="s">
        <v>2408</v>
      </c>
      <c r="D1006" s="2" t="s">
        <v>591</v>
      </c>
      <c r="E1006" s="2">
        <v>44904</v>
      </c>
      <c r="F1006" t="s">
        <v>2533</v>
      </c>
      <c r="H1006">
        <v>2588</v>
      </c>
      <c r="I1006">
        <v>356</v>
      </c>
      <c r="J1006">
        <v>5</v>
      </c>
      <c r="K1006" t="s">
        <v>77</v>
      </c>
      <c r="L1006">
        <v>13.25</v>
      </c>
      <c r="M1006" t="s">
        <v>78</v>
      </c>
      <c r="N1006">
        <v>0</v>
      </c>
      <c r="O1006">
        <v>0</v>
      </c>
      <c r="P1006" t="str">
        <f>VLOOKUP(A1006,zamiana!A:B,2,0)</f>
        <v>ALSTOM (ex. BT) WRO</v>
      </c>
      <c r="Q1006" t="e">
        <f>VLOOKUP(C1006,wyjątki!C:R,16,0)</f>
        <v>#N/A</v>
      </c>
    </row>
    <row r="1007" spans="1:17" hidden="1" x14ac:dyDescent="0.3">
      <c r="A1007" t="s">
        <v>529</v>
      </c>
      <c r="B1007" t="s">
        <v>942</v>
      </c>
      <c r="C1007">
        <v>500567389</v>
      </c>
      <c r="D1007" s="2" t="s">
        <v>7373</v>
      </c>
      <c r="E1007" s="2">
        <v>45092</v>
      </c>
      <c r="F1007" t="s">
        <v>7464</v>
      </c>
      <c r="H1007">
        <v>2588</v>
      </c>
      <c r="I1007">
        <v>168</v>
      </c>
      <c r="J1007">
        <v>4</v>
      </c>
      <c r="K1007" t="s">
        <v>77</v>
      </c>
      <c r="L1007">
        <v>13.2</v>
      </c>
      <c r="M1007" t="s">
        <v>78</v>
      </c>
      <c r="N1007">
        <v>0</v>
      </c>
      <c r="O1007">
        <v>0</v>
      </c>
      <c r="P1007" t="str">
        <f>VLOOKUP(A1007,zamiana!A:B,2,0)</f>
        <v>ALSTOM (ex. BT) GOE</v>
      </c>
      <c r="Q1007" t="e">
        <f>VLOOKUP(C1007,wyjątki!C:R,16,0)</f>
        <v>#N/A</v>
      </c>
    </row>
    <row r="1008" spans="1:17" hidden="1" x14ac:dyDescent="0.3">
      <c r="A1008" t="s">
        <v>76</v>
      </c>
      <c r="B1008" t="s">
        <v>942</v>
      </c>
      <c r="C1008" t="s">
        <v>5045</v>
      </c>
      <c r="D1008" s="2" t="s">
        <v>2278</v>
      </c>
      <c r="E1008" s="2">
        <v>44706</v>
      </c>
      <c r="F1008" t="s">
        <v>5207</v>
      </c>
      <c r="H1008">
        <v>2588</v>
      </c>
      <c r="I1008">
        <v>554</v>
      </c>
      <c r="J1008">
        <v>1</v>
      </c>
      <c r="K1008" t="s">
        <v>77</v>
      </c>
      <c r="L1008">
        <v>13.14</v>
      </c>
      <c r="M1008" t="s">
        <v>78</v>
      </c>
      <c r="N1008">
        <v>0</v>
      </c>
      <c r="O1008">
        <v>0</v>
      </c>
      <c r="P1008" t="str">
        <f>VLOOKUP(A1008,zamiana!A:B,2,0)</f>
        <v>ALSTOM BCN</v>
      </c>
      <c r="Q1008" t="e">
        <f>VLOOKUP(C1008,wyjątki!C:R,16,0)</f>
        <v>#N/A</v>
      </c>
    </row>
    <row r="1009" spans="1:17" hidden="1" x14ac:dyDescent="0.3">
      <c r="A1009" t="s">
        <v>107</v>
      </c>
      <c r="B1009" t="s">
        <v>942</v>
      </c>
      <c r="C1009" t="s">
        <v>199</v>
      </c>
      <c r="D1009" s="2" t="s">
        <v>200</v>
      </c>
      <c r="E1009" s="2">
        <v>44629</v>
      </c>
      <c r="F1009" t="s">
        <v>124</v>
      </c>
      <c r="H1009">
        <v>2588</v>
      </c>
      <c r="I1009">
        <v>631</v>
      </c>
      <c r="J1009">
        <v>4</v>
      </c>
      <c r="K1009" t="s">
        <v>77</v>
      </c>
      <c r="L1009">
        <v>13.12</v>
      </c>
      <c r="M1009" t="s">
        <v>78</v>
      </c>
      <c r="N1009">
        <v>0</v>
      </c>
      <c r="O1009">
        <v>0</v>
      </c>
      <c r="P1009" t="str">
        <f>VLOOKUP(A1009,zamiana!A:B,2,0)</f>
        <v>ALSTOM SLZ</v>
      </c>
      <c r="Q1009" t="e">
        <f>VLOOKUP(C1009,wyjątki!C:R,16,0)</f>
        <v>#N/A</v>
      </c>
    </row>
    <row r="1010" spans="1:17" hidden="1" x14ac:dyDescent="0.3">
      <c r="A1010" t="s">
        <v>76</v>
      </c>
      <c r="B1010" t="s">
        <v>942</v>
      </c>
      <c r="C1010" t="s">
        <v>5045</v>
      </c>
      <c r="D1010" s="2" t="s">
        <v>2278</v>
      </c>
      <c r="E1010" s="2">
        <v>45104</v>
      </c>
      <c r="F1010" t="s">
        <v>4176</v>
      </c>
      <c r="H1010">
        <v>2588</v>
      </c>
      <c r="I1010">
        <v>156</v>
      </c>
      <c r="J1010">
        <v>1</v>
      </c>
      <c r="K1010" t="s">
        <v>77</v>
      </c>
      <c r="L1010">
        <v>13.09</v>
      </c>
      <c r="M1010" t="s">
        <v>78</v>
      </c>
      <c r="N1010">
        <v>0</v>
      </c>
      <c r="O1010">
        <v>0</v>
      </c>
      <c r="P1010" t="str">
        <f>VLOOKUP(A1010,zamiana!A:B,2,0)</f>
        <v>ALSTOM BCN</v>
      </c>
      <c r="Q1010" t="e">
        <f>VLOOKUP(C1010,wyjątki!C:R,16,0)</f>
        <v>#N/A</v>
      </c>
    </row>
    <row r="1011" spans="1:17" hidden="1" x14ac:dyDescent="0.3">
      <c r="A1011" t="s">
        <v>31</v>
      </c>
      <c r="B1011" t="s">
        <v>942</v>
      </c>
      <c r="C1011" t="s">
        <v>3055</v>
      </c>
      <c r="D1011" s="2" t="s">
        <v>3056</v>
      </c>
      <c r="E1011" s="2">
        <v>44983</v>
      </c>
      <c r="F1011" t="s">
        <v>2907</v>
      </c>
      <c r="H1011">
        <v>2588</v>
      </c>
      <c r="I1011">
        <v>277</v>
      </c>
      <c r="J1011">
        <v>1</v>
      </c>
      <c r="K1011" t="s">
        <v>77</v>
      </c>
      <c r="L1011">
        <v>12.93</v>
      </c>
      <c r="M1011" t="s">
        <v>78</v>
      </c>
      <c r="N1011">
        <v>0</v>
      </c>
      <c r="O1011">
        <v>0</v>
      </c>
      <c r="P1011" t="str">
        <f>VLOOKUP(A1011,zamiana!A:B,2,0)</f>
        <v>HYDRAULIK BAUTEILE</v>
      </c>
      <c r="Q1011" t="e">
        <f>VLOOKUP(C1011,wyjątki!C:R,16,0)</f>
        <v>#N/A</v>
      </c>
    </row>
    <row r="1012" spans="1:17" hidden="1" x14ac:dyDescent="0.3">
      <c r="A1012" t="s">
        <v>107</v>
      </c>
      <c r="B1012" t="s">
        <v>942</v>
      </c>
      <c r="C1012" t="s">
        <v>4102</v>
      </c>
      <c r="D1012" s="2" t="s">
        <v>4103</v>
      </c>
      <c r="E1012" s="2">
        <v>45134</v>
      </c>
      <c r="F1012" t="s">
        <v>5208</v>
      </c>
      <c r="H1012">
        <v>2588</v>
      </c>
      <c r="I1012">
        <v>126</v>
      </c>
      <c r="J1012">
        <v>1</v>
      </c>
      <c r="K1012" t="s">
        <v>77</v>
      </c>
      <c r="L1012">
        <v>12.89</v>
      </c>
      <c r="M1012" t="s">
        <v>78</v>
      </c>
      <c r="N1012">
        <v>0</v>
      </c>
      <c r="O1012">
        <v>0</v>
      </c>
      <c r="P1012" t="str">
        <f>VLOOKUP(A1012,zamiana!A:B,2,0)</f>
        <v>ALSTOM SLZ</v>
      </c>
      <c r="Q1012" t="e">
        <f>VLOOKUP(C1012,wyjątki!C:R,16,0)</f>
        <v>#N/A</v>
      </c>
    </row>
    <row r="1013" spans="1:17" hidden="1" x14ac:dyDescent="0.3">
      <c r="A1013" t="s">
        <v>76</v>
      </c>
      <c r="B1013" t="s">
        <v>942</v>
      </c>
      <c r="C1013" t="s">
        <v>3386</v>
      </c>
      <c r="D1013" s="2" t="s">
        <v>3385</v>
      </c>
      <c r="E1013" s="2">
        <v>44706</v>
      </c>
      <c r="F1013" t="s">
        <v>4236</v>
      </c>
      <c r="H1013">
        <v>2588</v>
      </c>
      <c r="I1013">
        <v>554</v>
      </c>
      <c r="J1013">
        <v>1</v>
      </c>
      <c r="K1013" t="s">
        <v>77</v>
      </c>
      <c r="L1013">
        <v>12.86</v>
      </c>
      <c r="M1013" t="s">
        <v>78</v>
      </c>
      <c r="N1013">
        <v>0</v>
      </c>
      <c r="O1013">
        <v>0</v>
      </c>
      <c r="P1013" t="str">
        <f>VLOOKUP(A1013,zamiana!A:B,2,0)</f>
        <v>ALSTOM BCN</v>
      </c>
      <c r="Q1013" t="e">
        <f>VLOOKUP(C1013,wyjątki!C:R,16,0)</f>
        <v>#N/A</v>
      </c>
    </row>
    <row r="1014" spans="1:17" hidden="1" x14ac:dyDescent="0.3">
      <c r="A1014" t="s">
        <v>529</v>
      </c>
      <c r="B1014" t="s">
        <v>942</v>
      </c>
      <c r="C1014" t="s">
        <v>1380</v>
      </c>
      <c r="D1014" s="2" t="s">
        <v>1380</v>
      </c>
      <c r="E1014" s="2">
        <v>45006</v>
      </c>
      <c r="F1014" t="s">
        <v>3271</v>
      </c>
      <c r="H1014">
        <v>2588</v>
      </c>
      <c r="I1014">
        <v>254</v>
      </c>
      <c r="J1014">
        <v>1</v>
      </c>
      <c r="K1014" t="s">
        <v>77</v>
      </c>
      <c r="L1014">
        <v>12.85</v>
      </c>
      <c r="M1014" t="s">
        <v>78</v>
      </c>
      <c r="N1014">
        <v>0</v>
      </c>
      <c r="O1014">
        <v>0</v>
      </c>
      <c r="P1014" t="str">
        <f>VLOOKUP(A1014,zamiana!A:B,2,0)</f>
        <v>ALSTOM (ex. BT) GOE</v>
      </c>
      <c r="Q1014" t="e">
        <f>VLOOKUP(C1014,wyjątki!C:R,16,0)</f>
        <v>#N/A</v>
      </c>
    </row>
    <row r="1015" spans="1:17" hidden="1" x14ac:dyDescent="0.3">
      <c r="A1015" t="s">
        <v>107</v>
      </c>
      <c r="B1015" t="s">
        <v>942</v>
      </c>
      <c r="C1015" t="s">
        <v>197</v>
      </c>
      <c r="D1015" s="2" t="s">
        <v>198</v>
      </c>
      <c r="E1015" s="2">
        <v>44629</v>
      </c>
      <c r="F1015" t="s">
        <v>124</v>
      </c>
      <c r="H1015">
        <v>2588</v>
      </c>
      <c r="I1015">
        <v>631</v>
      </c>
      <c r="J1015">
        <v>4</v>
      </c>
      <c r="K1015" t="s">
        <v>77</v>
      </c>
      <c r="L1015">
        <v>12.84</v>
      </c>
      <c r="M1015" t="s">
        <v>78</v>
      </c>
      <c r="N1015">
        <v>0</v>
      </c>
      <c r="O1015">
        <v>0</v>
      </c>
      <c r="P1015" t="str">
        <f>VLOOKUP(A1015,zamiana!A:B,2,0)</f>
        <v>ALSTOM SLZ</v>
      </c>
      <c r="Q1015" t="e">
        <f>VLOOKUP(C1015,wyjątki!C:R,16,0)</f>
        <v>#N/A</v>
      </c>
    </row>
    <row r="1016" spans="1:17" hidden="1" x14ac:dyDescent="0.3">
      <c r="A1016" t="s">
        <v>76</v>
      </c>
      <c r="B1016" t="s">
        <v>942</v>
      </c>
      <c r="C1016" t="s">
        <v>3387</v>
      </c>
      <c r="D1016" s="2" t="s">
        <v>2278</v>
      </c>
      <c r="E1016" s="2">
        <v>44706</v>
      </c>
      <c r="F1016" t="s">
        <v>4236</v>
      </c>
      <c r="H1016">
        <v>2588</v>
      </c>
      <c r="I1016">
        <v>554</v>
      </c>
      <c r="J1016">
        <v>1</v>
      </c>
      <c r="K1016" t="s">
        <v>77</v>
      </c>
      <c r="L1016">
        <v>12.79</v>
      </c>
      <c r="M1016" t="s">
        <v>78</v>
      </c>
      <c r="N1016">
        <v>0</v>
      </c>
      <c r="O1016">
        <v>0</v>
      </c>
      <c r="P1016" t="str">
        <f>VLOOKUP(A1016,zamiana!A:B,2,0)</f>
        <v>ALSTOM BCN</v>
      </c>
      <c r="Q1016" t="e">
        <f>VLOOKUP(C1016,wyjątki!C:R,16,0)</f>
        <v>#N/A</v>
      </c>
    </row>
    <row r="1017" spans="1:17" hidden="1" x14ac:dyDescent="0.3">
      <c r="A1017" t="s">
        <v>580</v>
      </c>
      <c r="B1017" t="s">
        <v>942</v>
      </c>
      <c r="C1017" t="s">
        <v>1173</v>
      </c>
      <c r="D1017" s="2" t="s">
        <v>1174</v>
      </c>
      <c r="E1017" s="2">
        <v>44973</v>
      </c>
      <c r="F1017" t="s">
        <v>3000</v>
      </c>
      <c r="H1017">
        <v>2588</v>
      </c>
      <c r="I1017">
        <v>287</v>
      </c>
      <c r="J1017">
        <v>2</v>
      </c>
      <c r="K1017" t="s">
        <v>77</v>
      </c>
      <c r="L1017">
        <v>12.76</v>
      </c>
      <c r="M1017" t="s">
        <v>78</v>
      </c>
      <c r="N1017">
        <v>0</v>
      </c>
      <c r="O1017">
        <v>0</v>
      </c>
      <c r="P1017" t="str">
        <f>VLOOKUP(A1017,zamiana!A:B,2,0)</f>
        <v>ALSTOM (ex. BT) WRO</v>
      </c>
      <c r="Q1017" t="e">
        <f>VLOOKUP(C1017,wyjątki!C:R,16,0)</f>
        <v>#N/A</v>
      </c>
    </row>
    <row r="1018" spans="1:17" hidden="1" x14ac:dyDescent="0.3">
      <c r="A1018" t="s">
        <v>593</v>
      </c>
      <c r="B1018" t="s">
        <v>942</v>
      </c>
      <c r="C1018" t="s">
        <v>2604</v>
      </c>
      <c r="D1018" s="2" t="s">
        <v>2605</v>
      </c>
      <c r="E1018" s="2">
        <v>44894</v>
      </c>
      <c r="F1018" t="s">
        <v>2777</v>
      </c>
      <c r="H1018">
        <v>2588</v>
      </c>
      <c r="I1018">
        <v>366</v>
      </c>
      <c r="J1018">
        <v>1</v>
      </c>
      <c r="K1018" t="s">
        <v>77</v>
      </c>
      <c r="L1018">
        <v>12.73</v>
      </c>
      <c r="M1018" t="s">
        <v>78</v>
      </c>
      <c r="N1018">
        <v>0</v>
      </c>
      <c r="O1018">
        <v>0</v>
      </c>
      <c r="P1018" t="str">
        <f>VLOOKUP(A1018,zamiana!A:B,2,0)</f>
        <v>ALSTOM (ex. BT) WRO</v>
      </c>
      <c r="Q1018" t="e">
        <f>VLOOKUP(C1018,wyjątki!C:R,16,0)</f>
        <v>#N/A</v>
      </c>
    </row>
    <row r="1019" spans="1:17" hidden="1" x14ac:dyDescent="0.3">
      <c r="A1019" t="s">
        <v>76</v>
      </c>
      <c r="B1019" t="s">
        <v>942</v>
      </c>
      <c r="C1019" t="s">
        <v>5072</v>
      </c>
      <c r="D1019" s="2" t="s">
        <v>81</v>
      </c>
      <c r="E1019" s="2">
        <v>44656</v>
      </c>
      <c r="F1019" t="s">
        <v>115</v>
      </c>
      <c r="H1019">
        <v>2588</v>
      </c>
      <c r="I1019">
        <v>604</v>
      </c>
      <c r="J1019">
        <v>1</v>
      </c>
      <c r="K1019" t="s">
        <v>77</v>
      </c>
      <c r="L1019">
        <v>12.63</v>
      </c>
      <c r="M1019" t="s">
        <v>78</v>
      </c>
      <c r="N1019">
        <v>0</v>
      </c>
      <c r="O1019">
        <v>0</v>
      </c>
      <c r="P1019" t="str">
        <f>VLOOKUP(A1019,zamiana!A:B,2,0)</f>
        <v>ALSTOM BCN</v>
      </c>
      <c r="Q1019" t="e">
        <f>VLOOKUP(C1019,wyjątki!C:R,16,0)</f>
        <v>#N/A</v>
      </c>
    </row>
    <row r="1020" spans="1:17" hidden="1" x14ac:dyDescent="0.3">
      <c r="A1020" t="s">
        <v>880</v>
      </c>
      <c r="B1020" t="s">
        <v>942</v>
      </c>
      <c r="C1020">
        <v>12533518</v>
      </c>
      <c r="D1020" s="2" t="s">
        <v>3755</v>
      </c>
      <c r="E1020" s="2">
        <v>45077</v>
      </c>
      <c r="F1020" t="s">
        <v>3801</v>
      </c>
      <c r="H1020">
        <v>2588</v>
      </c>
      <c r="I1020">
        <v>183</v>
      </c>
      <c r="J1020">
        <v>2</v>
      </c>
      <c r="K1020" t="s">
        <v>77</v>
      </c>
      <c r="L1020">
        <v>12.62</v>
      </c>
      <c r="M1020" t="s">
        <v>78</v>
      </c>
      <c r="N1020">
        <v>0</v>
      </c>
      <c r="O1020">
        <v>0</v>
      </c>
      <c r="P1020" t="str">
        <f>VLOOKUP(A1020,zamiana!A:B,2,0)</f>
        <v>STADLER BUSSNANG</v>
      </c>
      <c r="Q1020" t="e">
        <f>VLOOKUP(C1020,wyjątki!C:R,16,0)</f>
        <v>#N/A</v>
      </c>
    </row>
    <row r="1021" spans="1:17" hidden="1" x14ac:dyDescent="0.3">
      <c r="A1021" t="s">
        <v>529</v>
      </c>
      <c r="B1021" t="s">
        <v>942</v>
      </c>
      <c r="C1021">
        <v>500496653</v>
      </c>
      <c r="D1021" s="2" t="s">
        <v>4971</v>
      </c>
      <c r="E1021" s="2">
        <v>45161</v>
      </c>
      <c r="F1021" t="s">
        <v>7465</v>
      </c>
      <c r="H1021">
        <v>2588</v>
      </c>
      <c r="I1021">
        <v>99</v>
      </c>
      <c r="J1021">
        <v>2</v>
      </c>
      <c r="K1021" t="s">
        <v>77</v>
      </c>
      <c r="L1021">
        <v>12.6</v>
      </c>
      <c r="M1021" t="s">
        <v>78</v>
      </c>
      <c r="N1021">
        <v>0</v>
      </c>
      <c r="O1021">
        <v>0</v>
      </c>
      <c r="P1021" t="str">
        <f>VLOOKUP(A1021,zamiana!A:B,2,0)</f>
        <v>ALSTOM (ex. BT) GOE</v>
      </c>
      <c r="Q1021" t="e">
        <f>VLOOKUP(C1021,wyjątki!C:R,16,0)</f>
        <v>#N/A</v>
      </c>
    </row>
    <row r="1022" spans="1:17" hidden="1" x14ac:dyDescent="0.3">
      <c r="A1022" t="s">
        <v>580</v>
      </c>
      <c r="B1022" t="s">
        <v>942</v>
      </c>
      <c r="C1022" t="s">
        <v>2599</v>
      </c>
      <c r="D1022" s="2" t="s">
        <v>591</v>
      </c>
      <c r="E1022" s="2">
        <v>44969</v>
      </c>
      <c r="F1022" t="s">
        <v>2906</v>
      </c>
      <c r="H1022">
        <v>2588</v>
      </c>
      <c r="I1022">
        <v>291</v>
      </c>
      <c r="J1022">
        <v>5</v>
      </c>
      <c r="K1022" t="s">
        <v>77</v>
      </c>
      <c r="L1022">
        <v>12.6</v>
      </c>
      <c r="M1022" t="s">
        <v>78</v>
      </c>
      <c r="N1022">
        <v>0</v>
      </c>
      <c r="O1022">
        <v>0</v>
      </c>
      <c r="P1022" t="str">
        <f>VLOOKUP(A1022,zamiana!A:B,2,0)</f>
        <v>ALSTOM (ex. BT) WRO</v>
      </c>
      <c r="Q1022" t="e">
        <f>VLOOKUP(C1022,wyjątki!C:R,16,0)</f>
        <v>#N/A</v>
      </c>
    </row>
    <row r="1023" spans="1:17" hidden="1" x14ac:dyDescent="0.3">
      <c r="A1023" t="s">
        <v>576</v>
      </c>
      <c r="B1023" t="s">
        <v>942</v>
      </c>
      <c r="C1023" t="s">
        <v>1376</v>
      </c>
      <c r="D1023" s="2" t="s">
        <v>1377</v>
      </c>
      <c r="E1023" s="2">
        <v>44973</v>
      </c>
      <c r="F1023" t="s">
        <v>2942</v>
      </c>
      <c r="H1023">
        <v>2588</v>
      </c>
      <c r="I1023">
        <v>287</v>
      </c>
      <c r="J1023">
        <v>1</v>
      </c>
      <c r="K1023" t="s">
        <v>77</v>
      </c>
      <c r="L1023">
        <v>12.58</v>
      </c>
      <c r="M1023" t="s">
        <v>78</v>
      </c>
      <c r="N1023">
        <v>0</v>
      </c>
      <c r="O1023">
        <v>0</v>
      </c>
      <c r="P1023" t="str">
        <f>VLOOKUP(A1023,zamiana!A:B,2,0)</f>
        <v>ALSTOM (ex. BT) WRO</v>
      </c>
      <c r="Q1023" t="e">
        <f>VLOOKUP(C1023,wyjątki!C:R,16,0)</f>
        <v>#N/A</v>
      </c>
    </row>
    <row r="1024" spans="1:17" hidden="1" x14ac:dyDescent="0.3">
      <c r="A1024" t="s">
        <v>576</v>
      </c>
      <c r="B1024" t="s">
        <v>942</v>
      </c>
      <c r="C1024" t="s">
        <v>1374</v>
      </c>
      <c r="D1024" s="2" t="s">
        <v>1375</v>
      </c>
      <c r="E1024" s="2">
        <v>44973</v>
      </c>
      <c r="F1024" t="s">
        <v>2942</v>
      </c>
      <c r="H1024">
        <v>2588</v>
      </c>
      <c r="I1024">
        <v>287</v>
      </c>
      <c r="J1024">
        <v>1</v>
      </c>
      <c r="K1024" t="s">
        <v>77</v>
      </c>
      <c r="L1024">
        <v>12.58</v>
      </c>
      <c r="M1024" t="s">
        <v>78</v>
      </c>
      <c r="N1024">
        <v>0</v>
      </c>
      <c r="O1024">
        <v>0</v>
      </c>
      <c r="P1024" t="str">
        <f>VLOOKUP(A1024,zamiana!A:B,2,0)</f>
        <v>ALSTOM (ex. BT) WRO</v>
      </c>
      <c r="Q1024" t="e">
        <f>VLOOKUP(C1024,wyjątki!C:R,16,0)</f>
        <v>#N/A</v>
      </c>
    </row>
    <row r="1025" spans="1:17" hidden="1" x14ac:dyDescent="0.3">
      <c r="A1025" t="s">
        <v>107</v>
      </c>
      <c r="B1025" t="s">
        <v>942</v>
      </c>
      <c r="C1025" t="s">
        <v>2166</v>
      </c>
      <c r="D1025" s="2" t="s">
        <v>2167</v>
      </c>
      <c r="E1025" s="2">
        <v>44841</v>
      </c>
      <c r="F1025" t="s">
        <v>2165</v>
      </c>
      <c r="H1025">
        <v>2588</v>
      </c>
      <c r="I1025">
        <v>419</v>
      </c>
      <c r="J1025">
        <v>1</v>
      </c>
      <c r="K1025" t="s">
        <v>77</v>
      </c>
      <c r="L1025">
        <v>12.56</v>
      </c>
      <c r="M1025" t="s">
        <v>78</v>
      </c>
      <c r="N1025">
        <v>0</v>
      </c>
      <c r="O1025">
        <v>0</v>
      </c>
      <c r="P1025" t="str">
        <f>VLOOKUP(A1025,zamiana!A:B,2,0)</f>
        <v>ALSTOM SLZ</v>
      </c>
      <c r="Q1025" t="e">
        <f>VLOOKUP(C1025,wyjątki!C:R,16,0)</f>
        <v>#N/A</v>
      </c>
    </row>
    <row r="1026" spans="1:17" hidden="1" x14ac:dyDescent="0.3">
      <c r="A1026" t="s">
        <v>986</v>
      </c>
      <c r="B1026" t="s">
        <v>942</v>
      </c>
      <c r="C1026" t="s">
        <v>7466</v>
      </c>
      <c r="D1026" s="2" t="s">
        <v>4522</v>
      </c>
      <c r="E1026" s="2">
        <v>44984</v>
      </c>
      <c r="F1026" t="s">
        <v>2927</v>
      </c>
      <c r="H1026">
        <v>2588</v>
      </c>
      <c r="I1026">
        <v>276</v>
      </c>
      <c r="J1026">
        <v>1</v>
      </c>
      <c r="K1026" t="s">
        <v>77</v>
      </c>
      <c r="L1026">
        <v>12.55</v>
      </c>
      <c r="M1026" t="s">
        <v>78</v>
      </c>
      <c r="N1026">
        <v>0</v>
      </c>
      <c r="O1026">
        <v>0</v>
      </c>
      <c r="P1026" t="str">
        <f>VLOOKUP(A1026,zamiana!A:B,2,0)</f>
        <v>CAF REICHSHOFFEN</v>
      </c>
      <c r="Q1026" t="e">
        <f>VLOOKUP(C1026,wyjątki!C:R,16,0)</f>
        <v>#N/A</v>
      </c>
    </row>
    <row r="1027" spans="1:17" hidden="1" x14ac:dyDescent="0.3">
      <c r="A1027" t="s">
        <v>880</v>
      </c>
      <c r="B1027" t="s">
        <v>942</v>
      </c>
      <c r="C1027">
        <v>12534153</v>
      </c>
      <c r="D1027" s="2" t="s">
        <v>3157</v>
      </c>
      <c r="E1027" s="2">
        <v>45065</v>
      </c>
      <c r="F1027" t="s">
        <v>3807</v>
      </c>
      <c r="H1027">
        <v>2588</v>
      </c>
      <c r="I1027">
        <v>195</v>
      </c>
      <c r="J1027">
        <v>2</v>
      </c>
      <c r="K1027" t="s">
        <v>77</v>
      </c>
      <c r="L1027">
        <v>12.54</v>
      </c>
      <c r="M1027" t="s">
        <v>78</v>
      </c>
      <c r="N1027">
        <v>0</v>
      </c>
      <c r="O1027">
        <v>0</v>
      </c>
      <c r="P1027" t="str">
        <f>VLOOKUP(A1027,zamiana!A:B,2,0)</f>
        <v>STADLER BUSSNANG</v>
      </c>
      <c r="Q1027" t="e">
        <f>VLOOKUP(C1027,wyjątki!C:R,16,0)</f>
        <v>#N/A</v>
      </c>
    </row>
    <row r="1028" spans="1:17" hidden="1" x14ac:dyDescent="0.3">
      <c r="A1028" t="s">
        <v>107</v>
      </c>
      <c r="B1028" t="s">
        <v>942</v>
      </c>
      <c r="C1028" t="s">
        <v>195</v>
      </c>
      <c r="D1028" s="2" t="s">
        <v>196</v>
      </c>
      <c r="E1028" s="2">
        <v>44629</v>
      </c>
      <c r="F1028" t="s">
        <v>124</v>
      </c>
      <c r="H1028">
        <v>2588</v>
      </c>
      <c r="I1028">
        <v>631</v>
      </c>
      <c r="J1028">
        <v>1</v>
      </c>
      <c r="K1028" t="s">
        <v>77</v>
      </c>
      <c r="L1028">
        <v>12.53</v>
      </c>
      <c r="M1028" t="s">
        <v>78</v>
      </c>
      <c r="N1028">
        <v>0</v>
      </c>
      <c r="O1028">
        <v>0</v>
      </c>
      <c r="P1028" t="str">
        <f>VLOOKUP(A1028,zamiana!A:B,2,0)</f>
        <v>ALSTOM SLZ</v>
      </c>
      <c r="Q1028" t="e">
        <f>VLOOKUP(C1028,wyjątki!C:R,16,0)</f>
        <v>#N/A</v>
      </c>
    </row>
    <row r="1029" spans="1:17" hidden="1" x14ac:dyDescent="0.3">
      <c r="A1029" t="s">
        <v>17</v>
      </c>
      <c r="B1029" t="s">
        <v>942</v>
      </c>
      <c r="C1029" t="s">
        <v>2895</v>
      </c>
      <c r="D1029" s="2" t="s">
        <v>2896</v>
      </c>
      <c r="E1029" s="2">
        <v>44970</v>
      </c>
      <c r="F1029" t="s">
        <v>3012</v>
      </c>
      <c r="H1029">
        <v>2588</v>
      </c>
      <c r="I1029">
        <v>290</v>
      </c>
      <c r="J1029">
        <v>5</v>
      </c>
      <c r="K1029" t="s">
        <v>77</v>
      </c>
      <c r="L1029">
        <v>12.5</v>
      </c>
      <c r="M1029" t="s">
        <v>78</v>
      </c>
      <c r="N1029">
        <v>0</v>
      </c>
      <c r="O1029">
        <v>0</v>
      </c>
      <c r="P1029" t="str">
        <f>VLOOKUP(A1029,zamiana!A:B,2,0)</f>
        <v>GIS</v>
      </c>
      <c r="Q1029" t="e">
        <f>VLOOKUP(C1029,wyjątki!C:R,16,0)</f>
        <v>#N/A</v>
      </c>
    </row>
    <row r="1030" spans="1:17" hidden="1" x14ac:dyDescent="0.3">
      <c r="A1030" t="s">
        <v>107</v>
      </c>
      <c r="B1030" t="s">
        <v>942</v>
      </c>
      <c r="C1030" t="s">
        <v>335</v>
      </c>
      <c r="D1030" s="2" t="s">
        <v>336</v>
      </c>
      <c r="E1030" s="2">
        <v>44859</v>
      </c>
      <c r="F1030" t="s">
        <v>2149</v>
      </c>
      <c r="H1030">
        <v>2588</v>
      </c>
      <c r="I1030">
        <v>401</v>
      </c>
      <c r="J1030">
        <v>1</v>
      </c>
      <c r="K1030" t="s">
        <v>77</v>
      </c>
      <c r="L1030">
        <v>12.49</v>
      </c>
      <c r="M1030" t="s">
        <v>78</v>
      </c>
      <c r="N1030">
        <v>0</v>
      </c>
      <c r="O1030">
        <v>0</v>
      </c>
      <c r="P1030" t="str">
        <f>VLOOKUP(A1030,zamiana!A:B,2,0)</f>
        <v>ALSTOM SLZ</v>
      </c>
      <c r="Q1030" t="e">
        <f>VLOOKUP(C1030,wyjątki!C:R,16,0)</f>
        <v>#N/A</v>
      </c>
    </row>
    <row r="1031" spans="1:17" hidden="1" x14ac:dyDescent="0.3">
      <c r="A1031" t="s">
        <v>593</v>
      </c>
      <c r="B1031" t="s">
        <v>942</v>
      </c>
      <c r="C1031" t="s">
        <v>594</v>
      </c>
      <c r="D1031" s="2" t="s">
        <v>595</v>
      </c>
      <c r="E1031" s="2">
        <v>44804</v>
      </c>
      <c r="F1031" t="s">
        <v>596</v>
      </c>
      <c r="H1031">
        <v>2588</v>
      </c>
      <c r="I1031">
        <v>456</v>
      </c>
      <c r="J1031">
        <v>1</v>
      </c>
      <c r="K1031" t="s">
        <v>77</v>
      </c>
      <c r="L1031">
        <v>12.47</v>
      </c>
      <c r="M1031" t="s">
        <v>78</v>
      </c>
      <c r="N1031">
        <v>0</v>
      </c>
      <c r="O1031">
        <v>0</v>
      </c>
      <c r="P1031" t="str">
        <f>VLOOKUP(A1031,zamiana!A:B,2,0)</f>
        <v>ALSTOM (ex. BT) WRO</v>
      </c>
      <c r="Q1031" t="e">
        <f>VLOOKUP(C1031,wyjątki!C:R,16,0)</f>
        <v>#N/A</v>
      </c>
    </row>
    <row r="1032" spans="1:17" hidden="1" x14ac:dyDescent="0.3">
      <c r="A1032" t="s">
        <v>529</v>
      </c>
      <c r="B1032" t="s">
        <v>942</v>
      </c>
      <c r="C1032" t="s">
        <v>533</v>
      </c>
      <c r="D1032" s="2" t="s">
        <v>533</v>
      </c>
      <c r="E1032" s="2">
        <v>44522</v>
      </c>
      <c r="F1032" t="s">
        <v>535</v>
      </c>
      <c r="H1032">
        <v>2588</v>
      </c>
      <c r="I1032">
        <v>738</v>
      </c>
      <c r="J1032">
        <v>5</v>
      </c>
      <c r="K1032" t="s">
        <v>77</v>
      </c>
      <c r="L1032">
        <v>12.45</v>
      </c>
      <c r="M1032" t="s">
        <v>78</v>
      </c>
      <c r="N1032">
        <v>0</v>
      </c>
      <c r="O1032">
        <v>0</v>
      </c>
      <c r="P1032" t="str">
        <f>VLOOKUP(A1032,zamiana!A:B,2,0)</f>
        <v>ALSTOM (ex. BT) GOE</v>
      </c>
      <c r="Q1032" t="e">
        <f>VLOOKUP(C1032,wyjątki!C:R,16,0)</f>
        <v>#N/A</v>
      </c>
    </row>
    <row r="1033" spans="1:17" hidden="1" x14ac:dyDescent="0.3">
      <c r="A1033" t="s">
        <v>554</v>
      </c>
      <c r="B1033" t="s">
        <v>942</v>
      </c>
      <c r="C1033" t="s">
        <v>1370</v>
      </c>
      <c r="D1033" s="2" t="s">
        <v>1369</v>
      </c>
      <c r="E1033" s="2">
        <v>44983</v>
      </c>
      <c r="F1033" t="s">
        <v>2907</v>
      </c>
      <c r="H1033">
        <v>2588</v>
      </c>
      <c r="I1033">
        <v>277</v>
      </c>
      <c r="J1033">
        <v>1</v>
      </c>
      <c r="K1033" t="s">
        <v>77</v>
      </c>
      <c r="L1033">
        <v>12.23</v>
      </c>
      <c r="M1033" t="s">
        <v>78</v>
      </c>
      <c r="N1033">
        <v>0</v>
      </c>
      <c r="O1033">
        <v>0</v>
      </c>
      <c r="P1033" t="str">
        <f>VLOOKUP(A1033,zamiana!A:B,2,0)</f>
        <v>ALSTOM (ex. BT) WRO</v>
      </c>
      <c r="Q1033" t="e">
        <f>VLOOKUP(C1033,wyjątki!C:R,16,0)</f>
        <v>#N/A</v>
      </c>
    </row>
    <row r="1034" spans="1:17" hidden="1" x14ac:dyDescent="0.3">
      <c r="A1034" t="s">
        <v>576</v>
      </c>
      <c r="B1034" t="s">
        <v>942</v>
      </c>
      <c r="C1034" t="s">
        <v>1146</v>
      </c>
      <c r="D1034" s="2" t="s">
        <v>1147</v>
      </c>
      <c r="E1034" s="2">
        <v>45075</v>
      </c>
      <c r="F1034" t="s">
        <v>3808</v>
      </c>
      <c r="H1034">
        <v>2588</v>
      </c>
      <c r="I1034">
        <v>185</v>
      </c>
      <c r="J1034">
        <v>2</v>
      </c>
      <c r="K1034" t="s">
        <v>77</v>
      </c>
      <c r="L1034">
        <v>12.16</v>
      </c>
      <c r="M1034" t="s">
        <v>78</v>
      </c>
      <c r="N1034">
        <v>0</v>
      </c>
      <c r="O1034">
        <v>0</v>
      </c>
      <c r="P1034" t="str">
        <f>VLOOKUP(A1034,zamiana!A:B,2,0)</f>
        <v>ALSTOM (ex. BT) WRO</v>
      </c>
      <c r="Q1034" t="e">
        <f>VLOOKUP(C1034,wyjątki!C:R,16,0)</f>
        <v>#N/A</v>
      </c>
    </row>
    <row r="1035" spans="1:17" x14ac:dyDescent="0.3">
      <c r="A1035" t="s">
        <v>12</v>
      </c>
      <c r="B1035" t="s">
        <v>942</v>
      </c>
      <c r="C1035" t="s">
        <v>3233</v>
      </c>
      <c r="D1035" s="2" t="s">
        <v>3234</v>
      </c>
      <c r="E1035" s="2">
        <v>45022</v>
      </c>
      <c r="F1035" t="s">
        <v>3549</v>
      </c>
      <c r="H1035">
        <v>2588</v>
      </c>
      <c r="I1035">
        <v>238</v>
      </c>
      <c r="J1035">
        <v>1</v>
      </c>
      <c r="K1035" t="s">
        <v>77</v>
      </c>
      <c r="L1035">
        <v>12.13</v>
      </c>
      <c r="M1035" t="s">
        <v>78</v>
      </c>
      <c r="N1035">
        <v>0</v>
      </c>
      <c r="O1035">
        <v>0</v>
      </c>
      <c r="P1035" t="str">
        <f>VLOOKUP(A1035,zamiana!A:B,2,0)</f>
        <v>ALSTOM LRH</v>
      </c>
      <c r="Q1035" t="str">
        <f>VLOOKUP(C1035,wyjątki!C:R,16,0)</f>
        <v>wyjątek ABA</v>
      </c>
    </row>
    <row r="1036" spans="1:17" hidden="1" x14ac:dyDescent="0.3">
      <c r="A1036" t="s">
        <v>580</v>
      </c>
      <c r="B1036" t="s">
        <v>942</v>
      </c>
      <c r="C1036" t="s">
        <v>1165</v>
      </c>
      <c r="D1036" s="2" t="s">
        <v>172</v>
      </c>
      <c r="E1036" s="2">
        <v>44985</v>
      </c>
      <c r="F1036" t="s">
        <v>2971</v>
      </c>
      <c r="H1036">
        <v>2588</v>
      </c>
      <c r="I1036">
        <v>275</v>
      </c>
      <c r="J1036">
        <v>2</v>
      </c>
      <c r="K1036" t="s">
        <v>77</v>
      </c>
      <c r="L1036">
        <v>12.12</v>
      </c>
      <c r="M1036" t="s">
        <v>78</v>
      </c>
      <c r="N1036">
        <v>0</v>
      </c>
      <c r="O1036">
        <v>0</v>
      </c>
      <c r="P1036" t="str">
        <f>VLOOKUP(A1036,zamiana!A:B,2,0)</f>
        <v>ALSTOM (ex. BT) WRO</v>
      </c>
      <c r="Q1036" t="e">
        <f>VLOOKUP(C1036,wyjątki!C:R,16,0)</f>
        <v>#N/A</v>
      </c>
    </row>
    <row r="1037" spans="1:17" hidden="1" x14ac:dyDescent="0.3">
      <c r="A1037" t="s">
        <v>493</v>
      </c>
      <c r="B1037" t="s">
        <v>942</v>
      </c>
      <c r="C1037" t="s">
        <v>1203</v>
      </c>
      <c r="D1037" s="2" t="s">
        <v>1204</v>
      </c>
      <c r="E1037" s="2">
        <v>45114</v>
      </c>
      <c r="F1037" t="s">
        <v>5162</v>
      </c>
      <c r="H1037">
        <v>2588</v>
      </c>
      <c r="I1037">
        <v>146</v>
      </c>
      <c r="J1037">
        <v>1</v>
      </c>
      <c r="K1037" t="s">
        <v>77</v>
      </c>
      <c r="L1037">
        <v>12.07</v>
      </c>
      <c r="M1037" t="s">
        <v>78</v>
      </c>
      <c r="N1037">
        <v>0</v>
      </c>
      <c r="O1037">
        <v>0</v>
      </c>
      <c r="P1037" t="str">
        <f>VLOOKUP(A1037,zamiana!A:B,2,0)</f>
        <v>ALSTOM KTW</v>
      </c>
      <c r="Q1037" t="e">
        <f>VLOOKUP(C1037,wyjątki!C:R,16,0)</f>
        <v>#N/A</v>
      </c>
    </row>
    <row r="1038" spans="1:17" hidden="1" x14ac:dyDescent="0.3">
      <c r="A1038" t="s">
        <v>107</v>
      </c>
      <c r="B1038" t="s">
        <v>942</v>
      </c>
      <c r="C1038" t="s">
        <v>191</v>
      </c>
      <c r="D1038" s="2" t="s">
        <v>191</v>
      </c>
      <c r="E1038" s="2">
        <v>44533</v>
      </c>
      <c r="F1038" t="s">
        <v>192</v>
      </c>
      <c r="H1038">
        <v>2588</v>
      </c>
      <c r="I1038">
        <v>727</v>
      </c>
      <c r="J1038">
        <v>1</v>
      </c>
      <c r="K1038" t="s">
        <v>77</v>
      </c>
      <c r="L1038">
        <v>12.01</v>
      </c>
      <c r="M1038" t="s">
        <v>78</v>
      </c>
      <c r="N1038">
        <v>0</v>
      </c>
      <c r="O1038">
        <v>0</v>
      </c>
      <c r="P1038" t="str">
        <f>VLOOKUP(A1038,zamiana!A:B,2,0)</f>
        <v>ALSTOM SLZ</v>
      </c>
      <c r="Q1038" t="e">
        <f>VLOOKUP(C1038,wyjątki!C:R,16,0)</f>
        <v>#N/A</v>
      </c>
    </row>
    <row r="1039" spans="1:17" hidden="1" x14ac:dyDescent="0.3">
      <c r="A1039" t="s">
        <v>516</v>
      </c>
      <c r="B1039" t="s">
        <v>942</v>
      </c>
      <c r="C1039" t="s">
        <v>4436</v>
      </c>
      <c r="D1039" s="2" t="s">
        <v>4437</v>
      </c>
      <c r="E1039" s="2">
        <v>44952</v>
      </c>
      <c r="F1039" t="s">
        <v>7467</v>
      </c>
      <c r="H1039">
        <v>2588</v>
      </c>
      <c r="I1039">
        <v>308</v>
      </c>
      <c r="J1039">
        <v>2</v>
      </c>
      <c r="K1039" t="s">
        <v>77</v>
      </c>
      <c r="L1039">
        <v>11.96</v>
      </c>
      <c r="M1039" t="s">
        <v>78</v>
      </c>
      <c r="N1039">
        <v>0</v>
      </c>
      <c r="O1039">
        <v>0</v>
      </c>
      <c r="P1039" t="str">
        <f>VLOOKUP(A1039,zamiana!A:B,2,0)</f>
        <v>ALSTOM KTW</v>
      </c>
      <c r="Q1039" t="e">
        <f>VLOOKUP(C1039,wyjątki!C:R,16,0)</f>
        <v>#N/A</v>
      </c>
    </row>
    <row r="1040" spans="1:17" hidden="1" x14ac:dyDescent="0.3">
      <c r="A1040" t="s">
        <v>554</v>
      </c>
      <c r="B1040" t="s">
        <v>942</v>
      </c>
      <c r="C1040" t="s">
        <v>2455</v>
      </c>
      <c r="D1040" s="2" t="s">
        <v>2456</v>
      </c>
      <c r="E1040" s="2">
        <v>44929</v>
      </c>
      <c r="F1040" t="s">
        <v>2737</v>
      </c>
      <c r="H1040">
        <v>2588</v>
      </c>
      <c r="I1040">
        <v>331</v>
      </c>
      <c r="J1040">
        <v>1</v>
      </c>
      <c r="K1040" t="s">
        <v>77</v>
      </c>
      <c r="L1040">
        <v>11.94</v>
      </c>
      <c r="M1040" t="s">
        <v>78</v>
      </c>
      <c r="N1040">
        <v>0</v>
      </c>
      <c r="O1040">
        <v>0</v>
      </c>
      <c r="P1040" t="str">
        <f>VLOOKUP(A1040,zamiana!A:B,2,0)</f>
        <v>ALSTOM (ex. BT) WRO</v>
      </c>
      <c r="Q1040" t="e">
        <f>VLOOKUP(C1040,wyjątki!C:R,16,0)</f>
        <v>#N/A</v>
      </c>
    </row>
    <row r="1041" spans="1:17" hidden="1" x14ac:dyDescent="0.3">
      <c r="A1041" t="s">
        <v>31</v>
      </c>
      <c r="B1041" t="s">
        <v>942</v>
      </c>
      <c r="C1041" t="s">
        <v>674</v>
      </c>
      <c r="D1041" s="2" t="s">
        <v>675</v>
      </c>
      <c r="E1041" s="2">
        <v>44761</v>
      </c>
      <c r="F1041" t="s">
        <v>676</v>
      </c>
      <c r="H1041">
        <v>2588</v>
      </c>
      <c r="I1041">
        <v>499</v>
      </c>
      <c r="J1041">
        <v>1</v>
      </c>
      <c r="K1041" t="s">
        <v>77</v>
      </c>
      <c r="L1041">
        <v>11.89</v>
      </c>
      <c r="M1041" t="s">
        <v>78</v>
      </c>
      <c r="N1041">
        <v>0</v>
      </c>
      <c r="O1041">
        <v>0</v>
      </c>
      <c r="P1041" t="str">
        <f>VLOOKUP(A1041,zamiana!A:B,2,0)</f>
        <v>HYDRAULIK BAUTEILE</v>
      </c>
      <c r="Q1041" t="e">
        <f>VLOOKUP(C1041,wyjątki!C:R,16,0)</f>
        <v>#N/A</v>
      </c>
    </row>
    <row r="1042" spans="1:17" hidden="1" x14ac:dyDescent="0.3">
      <c r="A1042" t="s">
        <v>76</v>
      </c>
      <c r="B1042" t="s">
        <v>942</v>
      </c>
      <c r="C1042" t="s">
        <v>5209</v>
      </c>
      <c r="D1042" s="2" t="s">
        <v>87</v>
      </c>
      <c r="E1042" s="2">
        <v>45072</v>
      </c>
      <c r="F1042" t="s">
        <v>3806</v>
      </c>
      <c r="H1042">
        <v>2588</v>
      </c>
      <c r="I1042">
        <v>188</v>
      </c>
      <c r="J1042">
        <v>1</v>
      </c>
      <c r="K1042" t="s">
        <v>77</v>
      </c>
      <c r="L1042">
        <v>11.86</v>
      </c>
      <c r="M1042" t="s">
        <v>78</v>
      </c>
      <c r="N1042">
        <v>0</v>
      </c>
      <c r="O1042">
        <v>0</v>
      </c>
      <c r="P1042" t="str">
        <f>VLOOKUP(A1042,zamiana!A:B,2,0)</f>
        <v>ALSTOM BCN</v>
      </c>
      <c r="Q1042" t="e">
        <f>VLOOKUP(C1042,wyjątki!C:R,16,0)</f>
        <v>#N/A</v>
      </c>
    </row>
    <row r="1043" spans="1:17" hidden="1" x14ac:dyDescent="0.3">
      <c r="A1043" t="s">
        <v>554</v>
      </c>
      <c r="B1043" t="s">
        <v>942</v>
      </c>
      <c r="C1043" t="s">
        <v>2592</v>
      </c>
      <c r="D1043" s="2" t="s">
        <v>2581</v>
      </c>
      <c r="E1043" s="2">
        <v>44973</v>
      </c>
      <c r="F1043" t="s">
        <v>2942</v>
      </c>
      <c r="H1043">
        <v>2588</v>
      </c>
      <c r="I1043">
        <v>287</v>
      </c>
      <c r="J1043">
        <v>2</v>
      </c>
      <c r="K1043" t="s">
        <v>77</v>
      </c>
      <c r="L1043">
        <v>11.86</v>
      </c>
      <c r="M1043" t="s">
        <v>78</v>
      </c>
      <c r="N1043">
        <v>0</v>
      </c>
      <c r="O1043">
        <v>0</v>
      </c>
      <c r="P1043" t="str">
        <f>VLOOKUP(A1043,zamiana!A:B,2,0)</f>
        <v>ALSTOM (ex. BT) WRO</v>
      </c>
      <c r="Q1043" t="e">
        <f>VLOOKUP(C1043,wyjątki!C:R,16,0)</f>
        <v>#N/A</v>
      </c>
    </row>
    <row r="1044" spans="1:17" hidden="1" x14ac:dyDescent="0.3">
      <c r="A1044" t="s">
        <v>593</v>
      </c>
      <c r="B1044" t="s">
        <v>942</v>
      </c>
      <c r="C1044" t="s">
        <v>1355</v>
      </c>
      <c r="D1044" s="2" t="s">
        <v>1355</v>
      </c>
      <c r="E1044" s="2">
        <v>44965</v>
      </c>
      <c r="F1044" t="s">
        <v>3057</v>
      </c>
      <c r="H1044">
        <v>2588</v>
      </c>
      <c r="I1044">
        <v>295</v>
      </c>
      <c r="J1044">
        <v>1</v>
      </c>
      <c r="K1044" t="s">
        <v>77</v>
      </c>
      <c r="L1044">
        <v>11.85</v>
      </c>
      <c r="M1044" t="s">
        <v>78</v>
      </c>
      <c r="N1044">
        <v>0</v>
      </c>
      <c r="O1044">
        <v>0</v>
      </c>
      <c r="P1044" t="str">
        <f>VLOOKUP(A1044,zamiana!A:B,2,0)</f>
        <v>ALSTOM (ex. BT) WRO</v>
      </c>
      <c r="Q1044" t="e">
        <f>VLOOKUP(C1044,wyjątki!C:R,16,0)</f>
        <v>#N/A</v>
      </c>
    </row>
    <row r="1045" spans="1:17" hidden="1" x14ac:dyDescent="0.3">
      <c r="A1045" t="s">
        <v>31</v>
      </c>
      <c r="B1045" t="s">
        <v>942</v>
      </c>
      <c r="C1045" t="s">
        <v>644</v>
      </c>
      <c r="D1045" s="2" t="s">
        <v>645</v>
      </c>
      <c r="E1045" s="2">
        <v>44739</v>
      </c>
      <c r="F1045" t="s">
        <v>300</v>
      </c>
      <c r="H1045">
        <v>2588</v>
      </c>
      <c r="I1045">
        <v>521</v>
      </c>
      <c r="J1045">
        <v>3</v>
      </c>
      <c r="K1045" t="s">
        <v>77</v>
      </c>
      <c r="L1045">
        <v>11.85</v>
      </c>
      <c r="M1045" t="s">
        <v>78</v>
      </c>
      <c r="N1045">
        <v>0</v>
      </c>
      <c r="O1045">
        <v>0</v>
      </c>
      <c r="P1045" t="str">
        <f>VLOOKUP(A1045,zamiana!A:B,2,0)</f>
        <v>HYDRAULIK BAUTEILE</v>
      </c>
      <c r="Q1045" t="e">
        <f>VLOOKUP(C1045,wyjątki!C:R,16,0)</f>
        <v>#N/A</v>
      </c>
    </row>
    <row r="1046" spans="1:17" hidden="1" x14ac:dyDescent="0.3">
      <c r="A1046" t="s">
        <v>521</v>
      </c>
      <c r="B1046" t="s">
        <v>942</v>
      </c>
      <c r="C1046" t="s">
        <v>524</v>
      </c>
      <c r="D1046" s="2" t="s">
        <v>525</v>
      </c>
      <c r="E1046" s="2">
        <v>44649</v>
      </c>
      <c r="F1046" t="s">
        <v>526</v>
      </c>
      <c r="H1046">
        <v>2588</v>
      </c>
      <c r="I1046">
        <v>611</v>
      </c>
      <c r="J1046">
        <v>1</v>
      </c>
      <c r="K1046" t="s">
        <v>77</v>
      </c>
      <c r="L1046">
        <v>11.83</v>
      </c>
      <c r="M1046" t="s">
        <v>78</v>
      </c>
      <c r="N1046">
        <v>0</v>
      </c>
      <c r="O1046">
        <v>0</v>
      </c>
      <c r="P1046" t="str">
        <f>VLOOKUP(A1046,zamiana!A:B,2,0)</f>
        <v>ALSTOM (ex. BT) BAU</v>
      </c>
      <c r="Q1046" t="e">
        <f>VLOOKUP(C1046,wyjątki!C:R,16,0)</f>
        <v>#N/A</v>
      </c>
    </row>
    <row r="1047" spans="1:17" hidden="1" x14ac:dyDescent="0.3">
      <c r="A1047" t="s">
        <v>2281</v>
      </c>
      <c r="B1047" t="s">
        <v>942</v>
      </c>
      <c r="C1047" t="s">
        <v>7468</v>
      </c>
      <c r="D1047" s="2" t="s">
        <v>7469</v>
      </c>
      <c r="E1047" s="2">
        <v>45152</v>
      </c>
      <c r="F1047" t="s">
        <v>7363</v>
      </c>
      <c r="H1047">
        <v>2588</v>
      </c>
      <c r="I1047">
        <v>108</v>
      </c>
      <c r="J1047">
        <v>1</v>
      </c>
      <c r="K1047" t="s">
        <v>77</v>
      </c>
      <c r="L1047">
        <v>11.77</v>
      </c>
      <c r="M1047" t="s">
        <v>78</v>
      </c>
      <c r="N1047">
        <v>0</v>
      </c>
      <c r="O1047">
        <v>0</v>
      </c>
      <c r="P1047" t="str">
        <f>VLOOKUP(A1047,zamiana!A:B,2,0)</f>
        <v>STRATIFORME</v>
      </c>
      <c r="Q1047" t="e">
        <f>VLOOKUP(C1047,wyjątki!C:R,16,0)</f>
        <v>#N/A</v>
      </c>
    </row>
    <row r="1048" spans="1:17" hidden="1" x14ac:dyDescent="0.3">
      <c r="A1048" t="s">
        <v>493</v>
      </c>
      <c r="B1048" t="s">
        <v>942</v>
      </c>
      <c r="C1048" t="s">
        <v>494</v>
      </c>
      <c r="D1048" s="2" t="s">
        <v>495</v>
      </c>
      <c r="E1048" s="2">
        <v>44510</v>
      </c>
      <c r="F1048" t="s">
        <v>496</v>
      </c>
      <c r="H1048">
        <v>2588</v>
      </c>
      <c r="I1048">
        <v>750</v>
      </c>
      <c r="J1048">
        <v>2</v>
      </c>
      <c r="K1048" t="s">
        <v>77</v>
      </c>
      <c r="L1048">
        <v>11.76</v>
      </c>
      <c r="M1048" t="s">
        <v>78</v>
      </c>
      <c r="N1048">
        <v>0</v>
      </c>
      <c r="O1048">
        <v>0</v>
      </c>
      <c r="P1048" t="str">
        <f>VLOOKUP(A1048,zamiana!A:B,2,0)</f>
        <v>ALSTOM KTW</v>
      </c>
      <c r="Q1048" t="e">
        <f>VLOOKUP(C1048,wyjątki!C:R,16,0)</f>
        <v>#N/A</v>
      </c>
    </row>
    <row r="1049" spans="1:17" hidden="1" x14ac:dyDescent="0.3">
      <c r="A1049" t="s">
        <v>580</v>
      </c>
      <c r="B1049" t="s">
        <v>942</v>
      </c>
      <c r="C1049" t="s">
        <v>1036</v>
      </c>
      <c r="D1049" s="2" t="s">
        <v>957</v>
      </c>
      <c r="E1049" s="2">
        <v>44973</v>
      </c>
      <c r="F1049" t="s">
        <v>3000</v>
      </c>
      <c r="H1049">
        <v>2588</v>
      </c>
      <c r="I1049">
        <v>287</v>
      </c>
      <c r="J1049">
        <v>4</v>
      </c>
      <c r="K1049" t="s">
        <v>77</v>
      </c>
      <c r="L1049">
        <v>11.68</v>
      </c>
      <c r="M1049" t="s">
        <v>78</v>
      </c>
      <c r="N1049">
        <v>0</v>
      </c>
      <c r="O1049">
        <v>0</v>
      </c>
      <c r="P1049" t="str">
        <f>VLOOKUP(A1049,zamiana!A:B,2,0)</f>
        <v>ALSTOM (ex. BT) WRO</v>
      </c>
      <c r="Q1049" t="e">
        <f>VLOOKUP(C1049,wyjątki!C:R,16,0)</f>
        <v>#N/A</v>
      </c>
    </row>
    <row r="1050" spans="1:17" hidden="1" x14ac:dyDescent="0.3">
      <c r="A1050" t="s">
        <v>576</v>
      </c>
      <c r="B1050" t="s">
        <v>942</v>
      </c>
      <c r="C1050" t="s">
        <v>1336</v>
      </c>
      <c r="D1050" s="2" t="s">
        <v>1337</v>
      </c>
      <c r="E1050" s="2">
        <v>44999</v>
      </c>
      <c r="F1050" t="s">
        <v>3309</v>
      </c>
      <c r="H1050">
        <v>2588</v>
      </c>
      <c r="I1050">
        <v>261</v>
      </c>
      <c r="J1050">
        <v>1</v>
      </c>
      <c r="K1050" t="s">
        <v>77</v>
      </c>
      <c r="L1050">
        <v>11.6</v>
      </c>
      <c r="M1050" t="s">
        <v>78</v>
      </c>
      <c r="N1050">
        <v>0</v>
      </c>
      <c r="O1050">
        <v>0</v>
      </c>
      <c r="P1050" t="str">
        <f>VLOOKUP(A1050,zamiana!A:B,2,0)</f>
        <v>ALSTOM (ex. BT) WRO</v>
      </c>
      <c r="Q1050" t="e">
        <f>VLOOKUP(C1050,wyjątki!C:R,16,0)</f>
        <v>#N/A</v>
      </c>
    </row>
    <row r="1051" spans="1:17" hidden="1" x14ac:dyDescent="0.3">
      <c r="A1051" t="s">
        <v>554</v>
      </c>
      <c r="B1051" t="s">
        <v>942</v>
      </c>
      <c r="C1051" t="s">
        <v>2590</v>
      </c>
      <c r="D1051" s="2" t="s">
        <v>2581</v>
      </c>
      <c r="E1051" s="2">
        <v>44973</v>
      </c>
      <c r="F1051" t="s">
        <v>2942</v>
      </c>
      <c r="H1051">
        <v>2588</v>
      </c>
      <c r="I1051">
        <v>287</v>
      </c>
      <c r="J1051">
        <v>2</v>
      </c>
      <c r="K1051" t="s">
        <v>77</v>
      </c>
      <c r="L1051">
        <v>11.6</v>
      </c>
      <c r="M1051" t="s">
        <v>78</v>
      </c>
      <c r="N1051">
        <v>0</v>
      </c>
      <c r="O1051">
        <v>0</v>
      </c>
      <c r="P1051" t="str">
        <f>VLOOKUP(A1051,zamiana!A:B,2,0)</f>
        <v>ALSTOM (ex. BT) WRO</v>
      </c>
      <c r="Q1051" t="e">
        <f>VLOOKUP(C1051,wyjątki!C:R,16,0)</f>
        <v>#N/A</v>
      </c>
    </row>
    <row r="1052" spans="1:17" hidden="1" x14ac:dyDescent="0.3">
      <c r="A1052" t="s">
        <v>593</v>
      </c>
      <c r="B1052" t="s">
        <v>942</v>
      </c>
      <c r="C1052" t="s">
        <v>1304</v>
      </c>
      <c r="D1052" s="2" t="s">
        <v>1305</v>
      </c>
      <c r="E1052" s="2">
        <v>44881</v>
      </c>
      <c r="F1052" t="s">
        <v>2387</v>
      </c>
      <c r="H1052">
        <v>2588</v>
      </c>
      <c r="I1052">
        <v>379</v>
      </c>
      <c r="J1052">
        <v>1</v>
      </c>
      <c r="K1052" t="s">
        <v>77</v>
      </c>
      <c r="L1052">
        <v>11.59</v>
      </c>
      <c r="M1052" t="s">
        <v>78</v>
      </c>
      <c r="N1052">
        <v>0</v>
      </c>
      <c r="O1052">
        <v>0</v>
      </c>
      <c r="P1052" t="str">
        <f>VLOOKUP(A1052,zamiana!A:B,2,0)</f>
        <v>ALSTOM (ex. BT) WRO</v>
      </c>
      <c r="Q1052" t="e">
        <f>VLOOKUP(C1052,wyjątki!C:R,16,0)</f>
        <v>#N/A</v>
      </c>
    </row>
    <row r="1053" spans="1:17" hidden="1" x14ac:dyDescent="0.3">
      <c r="A1053" t="s">
        <v>576</v>
      </c>
      <c r="B1053" t="s">
        <v>942</v>
      </c>
      <c r="C1053" t="s">
        <v>2248</v>
      </c>
      <c r="D1053" s="2" t="s">
        <v>2249</v>
      </c>
      <c r="E1053" s="2">
        <v>45013</v>
      </c>
      <c r="F1053" t="s">
        <v>3252</v>
      </c>
      <c r="H1053">
        <v>2588</v>
      </c>
      <c r="I1053">
        <v>247</v>
      </c>
      <c r="J1053">
        <v>1</v>
      </c>
      <c r="K1053" t="s">
        <v>77</v>
      </c>
      <c r="L1053">
        <v>11.58</v>
      </c>
      <c r="M1053" t="s">
        <v>78</v>
      </c>
      <c r="N1053">
        <v>0</v>
      </c>
      <c r="O1053">
        <v>0</v>
      </c>
      <c r="P1053" t="str">
        <f>VLOOKUP(A1053,zamiana!A:B,2,0)</f>
        <v>ALSTOM (ex. BT) WRO</v>
      </c>
      <c r="Q1053" t="e">
        <f>VLOOKUP(C1053,wyjątki!C:R,16,0)</f>
        <v>#N/A</v>
      </c>
    </row>
    <row r="1054" spans="1:17" hidden="1" x14ac:dyDescent="0.3">
      <c r="A1054" t="s">
        <v>964</v>
      </c>
      <c r="B1054" t="s">
        <v>942</v>
      </c>
      <c r="C1054" t="s">
        <v>2689</v>
      </c>
      <c r="D1054" s="2" t="s">
        <v>2690</v>
      </c>
      <c r="E1054" s="2">
        <v>45043</v>
      </c>
      <c r="F1054" t="s">
        <v>4237</v>
      </c>
      <c r="H1054">
        <v>2588</v>
      </c>
      <c r="I1054">
        <v>217</v>
      </c>
      <c r="J1054">
        <v>2</v>
      </c>
      <c r="K1054" t="s">
        <v>77</v>
      </c>
      <c r="L1054">
        <v>11.56</v>
      </c>
      <c r="M1054" t="s">
        <v>78</v>
      </c>
      <c r="N1054">
        <v>0</v>
      </c>
      <c r="O1054">
        <v>0</v>
      </c>
      <c r="P1054" t="str">
        <f>VLOOKUP(A1054,zamiana!A:B,2,0)</f>
        <v>ALSTOM SLZ</v>
      </c>
      <c r="Q1054" t="e">
        <f>VLOOKUP(C1054,wyjątki!C:R,16,0)</f>
        <v>#N/A</v>
      </c>
    </row>
    <row r="1055" spans="1:17" hidden="1" x14ac:dyDescent="0.3">
      <c r="A1055" t="s">
        <v>107</v>
      </c>
      <c r="B1055" t="s">
        <v>942</v>
      </c>
      <c r="C1055" t="s">
        <v>2066</v>
      </c>
      <c r="D1055" s="2" t="s">
        <v>2066</v>
      </c>
      <c r="E1055" s="2">
        <v>44978</v>
      </c>
      <c r="F1055" t="s">
        <v>3058</v>
      </c>
      <c r="H1055">
        <v>2588</v>
      </c>
      <c r="I1055">
        <v>282</v>
      </c>
      <c r="J1055">
        <v>1</v>
      </c>
      <c r="K1055" t="s">
        <v>77</v>
      </c>
      <c r="L1055">
        <v>11.56</v>
      </c>
      <c r="M1055" t="s">
        <v>78</v>
      </c>
      <c r="N1055">
        <v>0</v>
      </c>
      <c r="O1055">
        <v>0</v>
      </c>
      <c r="P1055" t="e">
        <f>Q1055</f>
        <v>#N/A</v>
      </c>
      <c r="Q1055" t="e">
        <f>VLOOKUP(C1055,wyjątki!C:R,16,0)</f>
        <v>#N/A</v>
      </c>
    </row>
    <row r="1056" spans="1:17" hidden="1" x14ac:dyDescent="0.3">
      <c r="A1056" t="s">
        <v>107</v>
      </c>
      <c r="B1056" t="s">
        <v>942</v>
      </c>
      <c r="C1056" t="s">
        <v>2066</v>
      </c>
      <c r="D1056" s="2" t="s">
        <v>2066</v>
      </c>
      <c r="E1056" s="2">
        <v>44956</v>
      </c>
      <c r="F1056" t="s">
        <v>2740</v>
      </c>
      <c r="H1056">
        <v>2588</v>
      </c>
      <c r="I1056">
        <v>304</v>
      </c>
      <c r="J1056">
        <v>1</v>
      </c>
      <c r="K1056" t="s">
        <v>77</v>
      </c>
      <c r="L1056">
        <v>11.56</v>
      </c>
      <c r="M1056" t="s">
        <v>78</v>
      </c>
      <c r="N1056">
        <v>0</v>
      </c>
      <c r="O1056">
        <v>0</v>
      </c>
      <c r="P1056" t="str">
        <f>VLOOKUP(A1056,zamiana!A:B,2,0)</f>
        <v>ALSTOM SLZ</v>
      </c>
      <c r="Q1056" t="e">
        <f>VLOOKUP(C1056,wyjątki!C:R,16,0)</f>
        <v>#N/A</v>
      </c>
    </row>
    <row r="1057" spans="1:17" hidden="1" x14ac:dyDescent="0.3">
      <c r="A1057" t="s">
        <v>15</v>
      </c>
      <c r="B1057" t="s">
        <v>942</v>
      </c>
      <c r="C1057" t="s">
        <v>3059</v>
      </c>
      <c r="D1057" s="2" t="s">
        <v>3059</v>
      </c>
      <c r="E1057" s="2">
        <v>44974</v>
      </c>
      <c r="F1057" t="s">
        <v>2965</v>
      </c>
      <c r="H1057">
        <v>2588</v>
      </c>
      <c r="I1057">
        <v>286</v>
      </c>
      <c r="J1057">
        <v>2</v>
      </c>
      <c r="K1057" t="s">
        <v>77</v>
      </c>
      <c r="L1057">
        <v>11.52</v>
      </c>
      <c r="M1057" t="s">
        <v>78</v>
      </c>
      <c r="N1057">
        <v>0</v>
      </c>
      <c r="O1057">
        <v>0</v>
      </c>
      <c r="P1057" t="str">
        <f>VLOOKUP(A1057,zamiana!A:B,2,0)</f>
        <v>ZRE</v>
      </c>
      <c r="Q1057" t="e">
        <f>VLOOKUP(C1057,wyjątki!C:R,16,0)</f>
        <v>#N/A</v>
      </c>
    </row>
    <row r="1058" spans="1:17" hidden="1" x14ac:dyDescent="0.3">
      <c r="A1058" t="s">
        <v>1334</v>
      </c>
      <c r="B1058" t="s">
        <v>942</v>
      </c>
      <c r="C1058" t="s">
        <v>3503</v>
      </c>
      <c r="D1058" s="2" t="s">
        <v>1333</v>
      </c>
      <c r="E1058" s="2">
        <v>44956</v>
      </c>
      <c r="F1058" t="s">
        <v>2740</v>
      </c>
      <c r="H1058">
        <v>2588</v>
      </c>
      <c r="I1058">
        <v>304</v>
      </c>
      <c r="J1058">
        <v>1</v>
      </c>
      <c r="K1058" t="s">
        <v>77</v>
      </c>
      <c r="L1058">
        <v>11.51</v>
      </c>
      <c r="M1058" t="s">
        <v>78</v>
      </c>
      <c r="N1058">
        <v>0</v>
      </c>
      <c r="O1058">
        <v>0</v>
      </c>
      <c r="P1058" t="str">
        <f>VLOOKUP(A1058,zamiana!A:B,2,0)</f>
        <v>ALSTOM REI</v>
      </c>
      <c r="Q1058" t="e">
        <f>VLOOKUP(C1058,wyjątki!C:R,16,0)</f>
        <v>#N/A</v>
      </c>
    </row>
    <row r="1059" spans="1:17" hidden="1" x14ac:dyDescent="0.3">
      <c r="A1059" t="s">
        <v>107</v>
      </c>
      <c r="B1059" t="s">
        <v>942</v>
      </c>
      <c r="C1059" t="s">
        <v>3853</v>
      </c>
      <c r="D1059" s="2" t="s">
        <v>3854</v>
      </c>
      <c r="E1059" s="2">
        <v>45054</v>
      </c>
      <c r="F1059" t="s">
        <v>3827</v>
      </c>
      <c r="H1059">
        <v>2588</v>
      </c>
      <c r="I1059">
        <v>206</v>
      </c>
      <c r="J1059">
        <v>1</v>
      </c>
      <c r="K1059" t="s">
        <v>77</v>
      </c>
      <c r="L1059">
        <v>11.37</v>
      </c>
      <c r="M1059" t="s">
        <v>78</v>
      </c>
      <c r="N1059">
        <v>0</v>
      </c>
      <c r="O1059">
        <v>0</v>
      </c>
      <c r="P1059" t="str">
        <f>VLOOKUP(A1059,zamiana!A:B,2,0)</f>
        <v>ALSTOM SLZ</v>
      </c>
      <c r="Q1059" t="e">
        <f>VLOOKUP(C1059,wyjątki!C:R,16,0)</f>
        <v>#N/A</v>
      </c>
    </row>
    <row r="1060" spans="1:17" hidden="1" x14ac:dyDescent="0.3">
      <c r="A1060" t="s">
        <v>554</v>
      </c>
      <c r="B1060" t="s">
        <v>942</v>
      </c>
      <c r="C1060" t="s">
        <v>2315</v>
      </c>
      <c r="D1060" s="2" t="s">
        <v>1053</v>
      </c>
      <c r="E1060" s="2">
        <v>45013</v>
      </c>
      <c r="F1060" t="s">
        <v>3251</v>
      </c>
      <c r="H1060">
        <v>2588</v>
      </c>
      <c r="I1060">
        <v>247</v>
      </c>
      <c r="J1060">
        <v>1</v>
      </c>
      <c r="K1060" t="s">
        <v>77</v>
      </c>
      <c r="L1060">
        <v>11.31</v>
      </c>
      <c r="M1060" t="s">
        <v>78</v>
      </c>
      <c r="N1060">
        <v>0</v>
      </c>
      <c r="O1060">
        <v>0</v>
      </c>
      <c r="P1060" t="str">
        <f>VLOOKUP(A1060,zamiana!A:B,2,0)</f>
        <v>ALSTOM (ex. BT) WRO</v>
      </c>
      <c r="Q1060" t="e">
        <f>VLOOKUP(C1060,wyjątki!C:R,16,0)</f>
        <v>#N/A</v>
      </c>
    </row>
    <row r="1061" spans="1:17" hidden="1" x14ac:dyDescent="0.3">
      <c r="A1061" t="s">
        <v>107</v>
      </c>
      <c r="B1061" t="s">
        <v>942</v>
      </c>
      <c r="C1061" t="s">
        <v>2172</v>
      </c>
      <c r="D1061" s="2" t="s">
        <v>157</v>
      </c>
      <c r="E1061" s="2">
        <v>44840</v>
      </c>
      <c r="F1061" t="s">
        <v>2173</v>
      </c>
      <c r="H1061">
        <v>2588</v>
      </c>
      <c r="I1061">
        <v>420</v>
      </c>
      <c r="J1061">
        <v>1</v>
      </c>
      <c r="K1061" t="s">
        <v>77</v>
      </c>
      <c r="L1061">
        <v>11.3</v>
      </c>
      <c r="M1061" t="s">
        <v>78</v>
      </c>
      <c r="N1061">
        <v>0</v>
      </c>
      <c r="O1061">
        <v>0</v>
      </c>
      <c r="P1061" t="str">
        <f>VLOOKUP(A1061,zamiana!A:B,2,0)</f>
        <v>ALSTOM SLZ</v>
      </c>
      <c r="Q1061" t="e">
        <f>VLOOKUP(C1061,wyjątki!C:R,16,0)</f>
        <v>#N/A</v>
      </c>
    </row>
    <row r="1062" spans="1:17" hidden="1" x14ac:dyDescent="0.3">
      <c r="A1062" t="s">
        <v>31</v>
      </c>
      <c r="B1062" t="s">
        <v>942</v>
      </c>
      <c r="C1062" t="s">
        <v>2868</v>
      </c>
      <c r="D1062" s="2" t="s">
        <v>2869</v>
      </c>
      <c r="E1062" s="2">
        <v>44816</v>
      </c>
      <c r="F1062" t="s">
        <v>3060</v>
      </c>
      <c r="H1062">
        <v>2588</v>
      </c>
      <c r="I1062">
        <v>444</v>
      </c>
      <c r="J1062">
        <v>2</v>
      </c>
      <c r="K1062" t="s">
        <v>77</v>
      </c>
      <c r="L1062">
        <v>11.3</v>
      </c>
      <c r="M1062" t="s">
        <v>78</v>
      </c>
      <c r="N1062">
        <v>0</v>
      </c>
      <c r="O1062">
        <v>0</v>
      </c>
      <c r="P1062" t="str">
        <f>VLOOKUP(A1062,zamiana!A:B,2,0)</f>
        <v>HYDRAULIK BAUTEILE</v>
      </c>
      <c r="Q1062" t="e">
        <f>VLOOKUP(C1062,wyjątki!C:R,16,0)</f>
        <v>#N/A</v>
      </c>
    </row>
    <row r="1063" spans="1:17" hidden="1" x14ac:dyDescent="0.3">
      <c r="A1063" t="s">
        <v>76</v>
      </c>
      <c r="B1063" t="s">
        <v>942</v>
      </c>
      <c r="C1063" t="s">
        <v>3386</v>
      </c>
      <c r="D1063" s="2" t="s">
        <v>3385</v>
      </c>
      <c r="E1063" s="2">
        <v>45114</v>
      </c>
      <c r="F1063" t="s">
        <v>5170</v>
      </c>
      <c r="H1063">
        <v>2588</v>
      </c>
      <c r="I1063">
        <v>146</v>
      </c>
      <c r="J1063">
        <v>1</v>
      </c>
      <c r="K1063" t="s">
        <v>77</v>
      </c>
      <c r="L1063">
        <v>11.28</v>
      </c>
      <c r="M1063" t="s">
        <v>78</v>
      </c>
      <c r="N1063">
        <v>0</v>
      </c>
      <c r="O1063">
        <v>0</v>
      </c>
      <c r="P1063" t="str">
        <f>VLOOKUP(A1063,zamiana!A:B,2,0)</f>
        <v>ALSTOM BCN</v>
      </c>
      <c r="Q1063" t="e">
        <f>VLOOKUP(C1063,wyjątki!C:R,16,0)</f>
        <v>#N/A</v>
      </c>
    </row>
    <row r="1064" spans="1:17" hidden="1" x14ac:dyDescent="0.3">
      <c r="A1064" t="s">
        <v>107</v>
      </c>
      <c r="B1064" t="s">
        <v>942</v>
      </c>
      <c r="C1064" t="s">
        <v>188</v>
      </c>
      <c r="D1064" s="2" t="s">
        <v>189</v>
      </c>
      <c r="E1064" s="2">
        <v>44663</v>
      </c>
      <c r="F1064" t="s">
        <v>190</v>
      </c>
      <c r="H1064">
        <v>2588</v>
      </c>
      <c r="I1064">
        <v>597</v>
      </c>
      <c r="J1064">
        <v>2</v>
      </c>
      <c r="K1064" t="s">
        <v>77</v>
      </c>
      <c r="L1064">
        <v>11.26</v>
      </c>
      <c r="M1064" t="s">
        <v>78</v>
      </c>
      <c r="N1064">
        <v>0</v>
      </c>
      <c r="O1064">
        <v>0</v>
      </c>
      <c r="P1064" t="str">
        <f>VLOOKUP(A1064,zamiana!A:B,2,0)</f>
        <v>ALSTOM SLZ</v>
      </c>
      <c r="Q1064" t="e">
        <f>VLOOKUP(C1064,wyjątki!C:R,16,0)</f>
        <v>#N/A</v>
      </c>
    </row>
    <row r="1065" spans="1:17" hidden="1" x14ac:dyDescent="0.3">
      <c r="A1065" t="s">
        <v>107</v>
      </c>
      <c r="B1065" t="s">
        <v>942</v>
      </c>
      <c r="C1065" t="s">
        <v>185</v>
      </c>
      <c r="D1065" s="2" t="s">
        <v>186</v>
      </c>
      <c r="E1065" s="2">
        <v>44518</v>
      </c>
      <c r="F1065" t="s">
        <v>187</v>
      </c>
      <c r="H1065">
        <v>2588</v>
      </c>
      <c r="I1065">
        <v>742</v>
      </c>
      <c r="J1065">
        <v>1</v>
      </c>
      <c r="K1065" t="s">
        <v>77</v>
      </c>
      <c r="L1065">
        <v>11.22</v>
      </c>
      <c r="M1065" t="s">
        <v>78</v>
      </c>
      <c r="N1065">
        <v>0</v>
      </c>
      <c r="O1065">
        <v>0</v>
      </c>
      <c r="P1065" t="str">
        <f>VLOOKUP(A1065,zamiana!A:B,2,0)</f>
        <v>ALSTOM SLZ</v>
      </c>
      <c r="Q1065" t="e">
        <f>VLOOKUP(C1065,wyjątki!C:R,16,0)</f>
        <v>#N/A</v>
      </c>
    </row>
    <row r="1066" spans="1:17" hidden="1" x14ac:dyDescent="0.3">
      <c r="A1066" t="s">
        <v>880</v>
      </c>
      <c r="B1066" t="s">
        <v>942</v>
      </c>
      <c r="C1066">
        <v>12536928</v>
      </c>
      <c r="D1066" s="2" t="s">
        <v>2250</v>
      </c>
      <c r="E1066" s="2">
        <v>44993</v>
      </c>
      <c r="F1066" t="s">
        <v>3325</v>
      </c>
      <c r="H1066">
        <v>2588</v>
      </c>
      <c r="I1066">
        <v>267</v>
      </c>
      <c r="J1066">
        <v>2</v>
      </c>
      <c r="K1066" t="s">
        <v>77</v>
      </c>
      <c r="L1066">
        <v>11.14</v>
      </c>
      <c r="M1066" t="s">
        <v>78</v>
      </c>
      <c r="N1066">
        <v>0</v>
      </c>
      <c r="O1066">
        <v>0</v>
      </c>
      <c r="P1066" t="str">
        <f>VLOOKUP(A1066,zamiana!A:B,2,0)</f>
        <v>STADLER BUSSNANG</v>
      </c>
      <c r="Q1066" t="e">
        <f>VLOOKUP(C1066,wyjątki!C:R,16,0)</f>
        <v>#N/A</v>
      </c>
    </row>
    <row r="1067" spans="1:17" hidden="1" x14ac:dyDescent="0.3">
      <c r="A1067" t="s">
        <v>611</v>
      </c>
      <c r="B1067" t="s">
        <v>942</v>
      </c>
      <c r="C1067">
        <v>10025903</v>
      </c>
      <c r="D1067" s="2" t="s">
        <v>614</v>
      </c>
      <c r="E1067" s="2">
        <v>44539</v>
      </c>
      <c r="F1067" t="s">
        <v>615</v>
      </c>
      <c r="H1067">
        <v>2588</v>
      </c>
      <c r="I1067">
        <v>721</v>
      </c>
      <c r="J1067">
        <v>1</v>
      </c>
      <c r="K1067" t="s">
        <v>77</v>
      </c>
      <c r="L1067">
        <v>11.12</v>
      </c>
      <c r="M1067" t="s">
        <v>78</v>
      </c>
      <c r="N1067">
        <v>0</v>
      </c>
      <c r="O1067">
        <v>0</v>
      </c>
      <c r="P1067" t="str">
        <f>VLOOKUP(A1067,zamiana!A:B,2,0)</f>
        <v>INNE</v>
      </c>
      <c r="Q1067" t="e">
        <f>VLOOKUP(C1067,wyjątki!C:R,16,0)</f>
        <v>#N/A</v>
      </c>
    </row>
    <row r="1068" spans="1:17" hidden="1" x14ac:dyDescent="0.3">
      <c r="A1068" t="s">
        <v>576</v>
      </c>
      <c r="B1068" t="s">
        <v>942</v>
      </c>
      <c r="C1068" t="s">
        <v>2600</v>
      </c>
      <c r="D1068" s="2" t="s">
        <v>2601</v>
      </c>
      <c r="E1068" s="2">
        <v>44946</v>
      </c>
      <c r="F1068" t="s">
        <v>2789</v>
      </c>
      <c r="H1068">
        <v>2588</v>
      </c>
      <c r="I1068">
        <v>314</v>
      </c>
      <c r="J1068">
        <v>1</v>
      </c>
      <c r="K1068" t="s">
        <v>77</v>
      </c>
      <c r="L1068">
        <v>11.05</v>
      </c>
      <c r="M1068" t="s">
        <v>78</v>
      </c>
      <c r="N1068">
        <v>0</v>
      </c>
      <c r="O1068">
        <v>0</v>
      </c>
      <c r="P1068" t="str">
        <f>VLOOKUP(A1068,zamiana!A:B,2,0)</f>
        <v>ALSTOM (ex. BT) WRO</v>
      </c>
      <c r="Q1068" t="e">
        <f>VLOOKUP(C1068,wyjątki!C:R,16,0)</f>
        <v>#N/A</v>
      </c>
    </row>
    <row r="1069" spans="1:17" hidden="1" x14ac:dyDescent="0.3">
      <c r="A1069" t="s">
        <v>487</v>
      </c>
      <c r="B1069" t="s">
        <v>942</v>
      </c>
      <c r="C1069" t="s">
        <v>2138</v>
      </c>
      <c r="D1069" s="2" t="s">
        <v>2139</v>
      </c>
      <c r="E1069" s="2">
        <v>45077</v>
      </c>
      <c r="F1069" t="s">
        <v>3790</v>
      </c>
      <c r="H1069">
        <v>2588</v>
      </c>
      <c r="I1069">
        <v>183</v>
      </c>
      <c r="J1069">
        <v>2</v>
      </c>
      <c r="K1069" t="s">
        <v>77</v>
      </c>
      <c r="L1069">
        <v>10.98</v>
      </c>
      <c r="M1069" t="s">
        <v>78</v>
      </c>
      <c r="N1069">
        <v>0</v>
      </c>
      <c r="O1069">
        <v>0</v>
      </c>
      <c r="P1069" t="str">
        <f>VLOOKUP(A1069,zamiana!A:B,2,0)</f>
        <v>ALSTOM SLZ</v>
      </c>
      <c r="Q1069" t="e">
        <f>VLOOKUP(C1069,wyjątki!C:R,16,0)</f>
        <v>#N/A</v>
      </c>
    </row>
    <row r="1070" spans="1:17" hidden="1" x14ac:dyDescent="0.3">
      <c r="A1070" t="s">
        <v>576</v>
      </c>
      <c r="B1070" t="s">
        <v>942</v>
      </c>
      <c r="C1070" t="s">
        <v>2589</v>
      </c>
      <c r="D1070" s="2" t="s">
        <v>958</v>
      </c>
      <c r="E1070" s="2">
        <v>44974</v>
      </c>
      <c r="F1070" t="s">
        <v>3054</v>
      </c>
      <c r="H1070">
        <v>2588</v>
      </c>
      <c r="I1070">
        <v>286</v>
      </c>
      <c r="J1070">
        <v>1</v>
      </c>
      <c r="K1070" t="s">
        <v>77</v>
      </c>
      <c r="L1070">
        <v>10.89</v>
      </c>
      <c r="M1070" t="s">
        <v>78</v>
      </c>
      <c r="N1070">
        <v>0</v>
      </c>
      <c r="O1070">
        <v>0</v>
      </c>
      <c r="P1070" t="str">
        <f>VLOOKUP(A1070,zamiana!A:B,2,0)</f>
        <v>ALSTOM (ex. BT) WRO</v>
      </c>
      <c r="Q1070" t="e">
        <f>VLOOKUP(C1070,wyjątki!C:R,16,0)</f>
        <v>#N/A</v>
      </c>
    </row>
    <row r="1071" spans="1:17" hidden="1" x14ac:dyDescent="0.3">
      <c r="A1071" t="s">
        <v>880</v>
      </c>
      <c r="B1071" t="s">
        <v>942</v>
      </c>
      <c r="C1071">
        <v>12503179</v>
      </c>
      <c r="D1071" s="2" t="s">
        <v>3550</v>
      </c>
      <c r="E1071" s="2">
        <v>45033</v>
      </c>
      <c r="F1071" t="s">
        <v>3545</v>
      </c>
      <c r="H1071">
        <v>2588</v>
      </c>
      <c r="I1071">
        <v>227</v>
      </c>
      <c r="J1071">
        <v>1</v>
      </c>
      <c r="K1071" t="s">
        <v>77</v>
      </c>
      <c r="L1071">
        <v>10.87</v>
      </c>
      <c r="M1071" t="s">
        <v>78</v>
      </c>
      <c r="N1071">
        <v>0</v>
      </c>
      <c r="O1071">
        <v>0</v>
      </c>
      <c r="P1071" t="str">
        <f>VLOOKUP(A1071,zamiana!A:B,2,0)</f>
        <v>STADLER BUSSNANG</v>
      </c>
      <c r="Q1071" t="e">
        <f>VLOOKUP(C1071,wyjątki!C:R,16,0)</f>
        <v>#N/A</v>
      </c>
    </row>
    <row r="1072" spans="1:17" hidden="1" x14ac:dyDescent="0.3">
      <c r="A1072" t="s">
        <v>35</v>
      </c>
      <c r="B1072" t="s">
        <v>942</v>
      </c>
      <c r="C1072" t="s">
        <v>883</v>
      </c>
      <c r="D1072" s="2" t="s">
        <v>883</v>
      </c>
      <c r="E1072" s="2">
        <v>44715</v>
      </c>
      <c r="F1072" t="s">
        <v>884</v>
      </c>
      <c r="H1072">
        <v>2588</v>
      </c>
      <c r="I1072">
        <v>545</v>
      </c>
      <c r="J1072">
        <v>7</v>
      </c>
      <c r="K1072" t="s">
        <v>77</v>
      </c>
      <c r="L1072">
        <v>10.85</v>
      </c>
      <c r="M1072" t="s">
        <v>78</v>
      </c>
      <c r="N1072">
        <v>0</v>
      </c>
      <c r="O1072">
        <v>0</v>
      </c>
      <c r="P1072" t="str">
        <f>VLOOKUP(A1072,zamiana!A:B,2,0)</f>
        <v>WAMTECHNIK</v>
      </c>
      <c r="Q1072" t="e">
        <f>VLOOKUP(C1072,wyjątki!C:R,16,0)</f>
        <v>#N/A</v>
      </c>
    </row>
    <row r="1073" spans="1:17" hidden="1" x14ac:dyDescent="0.3">
      <c r="A1073" t="s">
        <v>576</v>
      </c>
      <c r="B1073" t="s">
        <v>942</v>
      </c>
      <c r="C1073" t="s">
        <v>3561</v>
      </c>
      <c r="D1073" s="2" t="s">
        <v>2231</v>
      </c>
      <c r="E1073" s="2">
        <v>45069</v>
      </c>
      <c r="F1073" t="s">
        <v>3835</v>
      </c>
      <c r="H1073">
        <v>2588</v>
      </c>
      <c r="I1073">
        <v>191</v>
      </c>
      <c r="J1073">
        <v>1</v>
      </c>
      <c r="K1073" t="s">
        <v>77</v>
      </c>
      <c r="L1073">
        <v>10.75</v>
      </c>
      <c r="M1073" t="s">
        <v>78</v>
      </c>
      <c r="N1073">
        <v>0</v>
      </c>
      <c r="O1073">
        <v>0</v>
      </c>
      <c r="P1073" t="str">
        <f>VLOOKUP(A1073,zamiana!A:B,2,0)</f>
        <v>ALSTOM (ex. BT) WRO</v>
      </c>
      <c r="Q1073" t="e">
        <f>VLOOKUP(C1073,wyjątki!C:R,16,0)</f>
        <v>#N/A</v>
      </c>
    </row>
    <row r="1074" spans="1:17" hidden="1" x14ac:dyDescent="0.3">
      <c r="A1074" t="s">
        <v>529</v>
      </c>
      <c r="B1074" t="s">
        <v>942</v>
      </c>
      <c r="C1074" t="s">
        <v>533</v>
      </c>
      <c r="D1074" s="2" t="s">
        <v>533</v>
      </c>
      <c r="E1074" s="2">
        <v>44498</v>
      </c>
      <c r="F1074" t="s">
        <v>534</v>
      </c>
      <c r="H1074">
        <v>2588</v>
      </c>
      <c r="I1074">
        <v>762</v>
      </c>
      <c r="J1074">
        <v>5</v>
      </c>
      <c r="K1074" t="s">
        <v>77</v>
      </c>
      <c r="L1074">
        <v>10.7</v>
      </c>
      <c r="M1074" t="s">
        <v>78</v>
      </c>
      <c r="N1074">
        <v>0</v>
      </c>
      <c r="O1074">
        <v>0</v>
      </c>
      <c r="P1074" t="str">
        <f>VLOOKUP(A1074,zamiana!A:B,2,0)</f>
        <v>ALSTOM (ex. BT) GOE</v>
      </c>
      <c r="Q1074" t="e">
        <f>VLOOKUP(C1074,wyjątki!C:R,16,0)</f>
        <v>#N/A</v>
      </c>
    </row>
    <row r="1075" spans="1:17" hidden="1" x14ac:dyDescent="0.3">
      <c r="A1075" t="s">
        <v>76</v>
      </c>
      <c r="B1075" t="s">
        <v>942</v>
      </c>
      <c r="C1075" t="s">
        <v>5044</v>
      </c>
      <c r="D1075" s="2" t="s">
        <v>82</v>
      </c>
      <c r="E1075" s="2">
        <v>45148</v>
      </c>
      <c r="F1075" t="s">
        <v>7377</v>
      </c>
      <c r="H1075">
        <v>2588</v>
      </c>
      <c r="I1075">
        <v>112</v>
      </c>
      <c r="J1075">
        <v>3</v>
      </c>
      <c r="K1075" t="s">
        <v>77</v>
      </c>
      <c r="L1075">
        <v>10.68</v>
      </c>
      <c r="M1075" t="s">
        <v>78</v>
      </c>
      <c r="N1075">
        <v>0</v>
      </c>
      <c r="O1075">
        <v>0</v>
      </c>
      <c r="P1075" t="str">
        <f>VLOOKUP(A1075,zamiana!A:B,2,0)</f>
        <v>ALSTOM BCN</v>
      </c>
      <c r="Q1075" t="e">
        <f>VLOOKUP(C1075,wyjątki!C:R,16,0)</f>
        <v>#N/A</v>
      </c>
    </row>
    <row r="1076" spans="1:17" hidden="1" x14ac:dyDescent="0.3">
      <c r="A1076" t="s">
        <v>576</v>
      </c>
      <c r="B1076" t="s">
        <v>942</v>
      </c>
      <c r="C1076" t="s">
        <v>2411</v>
      </c>
      <c r="D1076" s="2" t="s">
        <v>958</v>
      </c>
      <c r="E1076" s="2">
        <v>44974</v>
      </c>
      <c r="F1076" t="s">
        <v>3054</v>
      </c>
      <c r="H1076">
        <v>2588</v>
      </c>
      <c r="I1076">
        <v>286</v>
      </c>
      <c r="J1076">
        <v>1</v>
      </c>
      <c r="K1076" t="s">
        <v>77</v>
      </c>
      <c r="L1076">
        <v>10.65</v>
      </c>
      <c r="M1076" t="s">
        <v>78</v>
      </c>
      <c r="N1076">
        <v>0</v>
      </c>
      <c r="O1076">
        <v>0</v>
      </c>
      <c r="P1076" t="str">
        <f>VLOOKUP(A1076,zamiana!A:B,2,0)</f>
        <v>ALSTOM (ex. BT) WRO</v>
      </c>
      <c r="Q1076" t="e">
        <f>VLOOKUP(C1076,wyjątki!C:R,16,0)</f>
        <v>#N/A</v>
      </c>
    </row>
    <row r="1077" spans="1:17" hidden="1" x14ac:dyDescent="0.3">
      <c r="A1077" t="s">
        <v>39</v>
      </c>
      <c r="B1077" t="s">
        <v>942</v>
      </c>
      <c r="C1077">
        <v>12495053</v>
      </c>
      <c r="D1077" s="2" t="s">
        <v>4081</v>
      </c>
      <c r="E1077" s="2">
        <v>45126</v>
      </c>
      <c r="F1077" t="s">
        <v>5181</v>
      </c>
      <c r="H1077">
        <v>2588</v>
      </c>
      <c r="I1077">
        <v>134</v>
      </c>
      <c r="J1077">
        <v>1</v>
      </c>
      <c r="K1077" t="s">
        <v>77</v>
      </c>
      <c r="L1077">
        <v>10.6</v>
      </c>
      <c r="M1077" t="s">
        <v>78</v>
      </c>
      <c r="N1077">
        <v>0</v>
      </c>
      <c r="O1077">
        <v>0</v>
      </c>
      <c r="P1077" t="str">
        <f>VLOOKUP(A1077,zamiana!A:B,2,0)</f>
        <v>STADLER PANKOW</v>
      </c>
      <c r="Q1077" t="e">
        <f>VLOOKUP(C1077,wyjątki!C:R,16,0)</f>
        <v>#N/A</v>
      </c>
    </row>
    <row r="1078" spans="1:17" hidden="1" x14ac:dyDescent="0.3">
      <c r="A1078" t="s">
        <v>580</v>
      </c>
      <c r="B1078" t="s">
        <v>942</v>
      </c>
      <c r="C1078" t="s">
        <v>583</v>
      </c>
      <c r="D1078" s="2" t="s">
        <v>584</v>
      </c>
      <c r="E1078" s="2">
        <v>44740</v>
      </c>
      <c r="F1078" t="s">
        <v>585</v>
      </c>
      <c r="H1078">
        <v>2588</v>
      </c>
      <c r="I1078">
        <v>520</v>
      </c>
      <c r="J1078">
        <v>1</v>
      </c>
      <c r="K1078" t="s">
        <v>77</v>
      </c>
      <c r="L1078">
        <v>10.54</v>
      </c>
      <c r="M1078" t="s">
        <v>78</v>
      </c>
      <c r="N1078">
        <v>0</v>
      </c>
      <c r="O1078">
        <v>0</v>
      </c>
      <c r="P1078" t="str">
        <f>VLOOKUP(A1078,zamiana!A:B,2,0)</f>
        <v>ALSTOM (ex. BT) WRO</v>
      </c>
      <c r="Q1078" t="e">
        <f>VLOOKUP(C1078,wyjątki!C:R,16,0)</f>
        <v>#N/A</v>
      </c>
    </row>
    <row r="1079" spans="1:17" hidden="1" x14ac:dyDescent="0.3">
      <c r="A1079" t="s">
        <v>31</v>
      </c>
      <c r="B1079" t="s">
        <v>942</v>
      </c>
      <c r="C1079" t="s">
        <v>3340</v>
      </c>
      <c r="D1079" s="2" t="s">
        <v>3341</v>
      </c>
      <c r="E1079" s="2">
        <v>44988</v>
      </c>
      <c r="F1079" t="s">
        <v>3342</v>
      </c>
      <c r="H1079">
        <v>2588</v>
      </c>
      <c r="I1079">
        <v>272</v>
      </c>
      <c r="J1079">
        <v>1</v>
      </c>
      <c r="K1079" t="s">
        <v>77</v>
      </c>
      <c r="L1079">
        <v>10.53</v>
      </c>
      <c r="M1079" t="s">
        <v>78</v>
      </c>
      <c r="N1079">
        <v>0</v>
      </c>
      <c r="O1079">
        <v>0</v>
      </c>
      <c r="P1079" t="str">
        <f>VLOOKUP(A1079,zamiana!A:B,2,0)</f>
        <v>HYDRAULIK BAUTEILE</v>
      </c>
      <c r="Q1079" t="e">
        <f>VLOOKUP(C1079,wyjątki!C:R,16,0)</f>
        <v>#N/A</v>
      </c>
    </row>
    <row r="1080" spans="1:17" hidden="1" x14ac:dyDescent="0.3">
      <c r="A1080" t="s">
        <v>76</v>
      </c>
      <c r="B1080" t="s">
        <v>2366</v>
      </c>
      <c r="C1080" t="s">
        <v>3061</v>
      </c>
      <c r="D1080" s="2" t="s">
        <v>3062</v>
      </c>
      <c r="E1080" s="2">
        <v>44917</v>
      </c>
      <c r="F1080" t="s">
        <v>2478</v>
      </c>
      <c r="H1080">
        <v>2588</v>
      </c>
      <c r="I1080">
        <v>343</v>
      </c>
      <c r="J1080">
        <v>3</v>
      </c>
      <c r="K1080" t="s">
        <v>77</v>
      </c>
      <c r="L1080">
        <v>10.53</v>
      </c>
      <c r="M1080" t="s">
        <v>78</v>
      </c>
      <c r="N1080">
        <v>0</v>
      </c>
      <c r="O1080">
        <v>0</v>
      </c>
      <c r="P1080" t="str">
        <f>VLOOKUP(A1080,zamiana!A:B,2,0)</f>
        <v>ALSTOM BCN</v>
      </c>
      <c r="Q1080" t="e">
        <f>VLOOKUP(C1080,wyjątki!C:R,16,0)</f>
        <v>#N/A</v>
      </c>
    </row>
    <row r="1081" spans="1:17" hidden="1" x14ac:dyDescent="0.3">
      <c r="A1081" t="s">
        <v>76</v>
      </c>
      <c r="B1081" t="s">
        <v>942</v>
      </c>
      <c r="C1081" t="s">
        <v>5072</v>
      </c>
      <c r="D1081" s="2" t="s">
        <v>81</v>
      </c>
      <c r="E1081" s="2">
        <v>45107</v>
      </c>
      <c r="F1081" t="s">
        <v>5210</v>
      </c>
      <c r="H1081">
        <v>2588</v>
      </c>
      <c r="I1081">
        <v>153</v>
      </c>
      <c r="J1081">
        <v>1</v>
      </c>
      <c r="K1081" t="s">
        <v>77</v>
      </c>
      <c r="L1081">
        <v>10.45</v>
      </c>
      <c r="M1081" t="s">
        <v>78</v>
      </c>
      <c r="N1081">
        <v>0</v>
      </c>
      <c r="O1081">
        <v>0</v>
      </c>
      <c r="P1081" t="str">
        <f>VLOOKUP(A1081,zamiana!A:B,2,0)</f>
        <v>ALSTOM BCN</v>
      </c>
      <c r="Q1081" t="e">
        <f>VLOOKUP(C1081,wyjątki!C:R,16,0)</f>
        <v>#N/A</v>
      </c>
    </row>
    <row r="1082" spans="1:17" hidden="1" x14ac:dyDescent="0.3">
      <c r="A1082" t="s">
        <v>107</v>
      </c>
      <c r="B1082" t="s">
        <v>942</v>
      </c>
      <c r="C1082" t="s">
        <v>253</v>
      </c>
      <c r="D1082" s="2" t="s">
        <v>170</v>
      </c>
      <c r="E1082" s="2">
        <v>44843</v>
      </c>
      <c r="F1082" t="s">
        <v>2163</v>
      </c>
      <c r="H1082">
        <v>2588</v>
      </c>
      <c r="I1082">
        <v>417</v>
      </c>
      <c r="J1082">
        <v>1</v>
      </c>
      <c r="K1082" t="s">
        <v>77</v>
      </c>
      <c r="L1082">
        <v>10.44</v>
      </c>
      <c r="M1082" t="s">
        <v>78</v>
      </c>
      <c r="N1082">
        <v>0</v>
      </c>
      <c r="O1082">
        <v>0</v>
      </c>
      <c r="P1082" t="str">
        <f>VLOOKUP(A1082,zamiana!A:B,2,0)</f>
        <v>ALSTOM SLZ</v>
      </c>
      <c r="Q1082" t="e">
        <f>VLOOKUP(C1082,wyjątki!C:R,16,0)</f>
        <v>#N/A</v>
      </c>
    </row>
    <row r="1083" spans="1:17" hidden="1" x14ac:dyDescent="0.3">
      <c r="A1083" t="s">
        <v>35</v>
      </c>
      <c r="B1083" t="s">
        <v>942</v>
      </c>
      <c r="C1083" t="s">
        <v>881</v>
      </c>
      <c r="D1083" s="2" t="s">
        <v>881</v>
      </c>
      <c r="E1083" s="2">
        <v>44638</v>
      </c>
      <c r="F1083" t="s">
        <v>882</v>
      </c>
      <c r="H1083">
        <v>2588</v>
      </c>
      <c r="I1083">
        <v>622</v>
      </c>
      <c r="J1083">
        <v>1</v>
      </c>
      <c r="K1083" t="s">
        <v>77</v>
      </c>
      <c r="L1083">
        <v>10.42</v>
      </c>
      <c r="M1083" t="s">
        <v>78</v>
      </c>
      <c r="N1083">
        <v>0</v>
      </c>
      <c r="O1083">
        <v>0</v>
      </c>
      <c r="P1083" t="str">
        <f>VLOOKUP(A1083,zamiana!A:B,2,0)</f>
        <v>WAMTECHNIK</v>
      </c>
      <c r="Q1083" t="e">
        <f>VLOOKUP(C1083,wyjątki!C:R,16,0)</f>
        <v>#N/A</v>
      </c>
    </row>
    <row r="1084" spans="1:17" hidden="1" x14ac:dyDescent="0.3">
      <c r="A1084" t="s">
        <v>39</v>
      </c>
      <c r="B1084" t="s">
        <v>942</v>
      </c>
      <c r="C1084">
        <v>12112592</v>
      </c>
      <c r="D1084" s="2" t="s">
        <v>7470</v>
      </c>
      <c r="E1084" s="2">
        <v>45148</v>
      </c>
      <c r="F1084" t="s">
        <v>7443</v>
      </c>
      <c r="H1084">
        <v>2588</v>
      </c>
      <c r="I1084">
        <v>112</v>
      </c>
      <c r="J1084">
        <v>10</v>
      </c>
      <c r="K1084" t="s">
        <v>77</v>
      </c>
      <c r="L1084">
        <v>10.4</v>
      </c>
      <c r="M1084" t="s">
        <v>78</v>
      </c>
      <c r="N1084">
        <v>0</v>
      </c>
      <c r="O1084">
        <v>0</v>
      </c>
      <c r="P1084" t="str">
        <f>VLOOKUP(A1084,zamiana!A:B,2,0)</f>
        <v>STADLER PANKOW</v>
      </c>
      <c r="Q1084" t="e">
        <f>VLOOKUP(C1084,wyjątki!C:R,16,0)</f>
        <v>#N/A</v>
      </c>
    </row>
    <row r="1085" spans="1:17" hidden="1" x14ac:dyDescent="0.3">
      <c r="A1085" t="s">
        <v>107</v>
      </c>
      <c r="B1085" t="s">
        <v>942</v>
      </c>
      <c r="C1085" t="s">
        <v>2688</v>
      </c>
      <c r="D1085" s="2" t="s">
        <v>2688</v>
      </c>
      <c r="E1085" s="2">
        <v>45132</v>
      </c>
      <c r="F1085" t="s">
        <v>5124</v>
      </c>
      <c r="H1085">
        <v>2588</v>
      </c>
      <c r="I1085">
        <v>128</v>
      </c>
      <c r="J1085">
        <v>3</v>
      </c>
      <c r="K1085" t="s">
        <v>77</v>
      </c>
      <c r="L1085">
        <v>10.35</v>
      </c>
      <c r="M1085" t="s">
        <v>78</v>
      </c>
      <c r="N1085">
        <v>0</v>
      </c>
      <c r="O1085">
        <v>0</v>
      </c>
      <c r="P1085" t="str">
        <f>VLOOKUP(A1085,zamiana!A:B,2,0)</f>
        <v>ALSTOM SLZ</v>
      </c>
      <c r="Q1085" t="e">
        <f>VLOOKUP(C1085,wyjątki!C:R,16,0)</f>
        <v>#N/A</v>
      </c>
    </row>
    <row r="1086" spans="1:17" hidden="1" x14ac:dyDescent="0.3">
      <c r="A1086" t="s">
        <v>554</v>
      </c>
      <c r="B1086" t="s">
        <v>942</v>
      </c>
      <c r="C1086" t="s">
        <v>2627</v>
      </c>
      <c r="D1086" s="2" t="s">
        <v>568</v>
      </c>
      <c r="E1086" s="2">
        <v>44935</v>
      </c>
      <c r="F1086" t="s">
        <v>2729</v>
      </c>
      <c r="H1086">
        <v>2588</v>
      </c>
      <c r="I1086">
        <v>325</v>
      </c>
      <c r="J1086">
        <v>1</v>
      </c>
      <c r="K1086" t="s">
        <v>77</v>
      </c>
      <c r="L1086">
        <v>10.35</v>
      </c>
      <c r="M1086" t="s">
        <v>78</v>
      </c>
      <c r="N1086">
        <v>0</v>
      </c>
      <c r="O1086">
        <v>0</v>
      </c>
      <c r="P1086" t="str">
        <f>VLOOKUP(A1086,zamiana!A:B,2,0)</f>
        <v>ALSTOM (ex. BT) WRO</v>
      </c>
      <c r="Q1086" t="e">
        <f>VLOOKUP(C1086,wyjątki!C:R,16,0)</f>
        <v>#N/A</v>
      </c>
    </row>
    <row r="1087" spans="1:17" hidden="1" x14ac:dyDescent="0.3">
      <c r="A1087" t="s">
        <v>576</v>
      </c>
      <c r="B1087" t="s">
        <v>942</v>
      </c>
      <c r="C1087" t="s">
        <v>1302</v>
      </c>
      <c r="D1087" s="2" t="s">
        <v>1303</v>
      </c>
      <c r="E1087" s="2">
        <v>44873</v>
      </c>
      <c r="F1087" t="s">
        <v>2768</v>
      </c>
      <c r="H1087">
        <v>2588</v>
      </c>
      <c r="I1087">
        <v>387</v>
      </c>
      <c r="J1087">
        <v>1</v>
      </c>
      <c r="K1087" t="s">
        <v>77</v>
      </c>
      <c r="L1087">
        <v>10.35</v>
      </c>
      <c r="M1087" t="s">
        <v>78</v>
      </c>
      <c r="N1087">
        <v>0</v>
      </c>
      <c r="O1087">
        <v>0</v>
      </c>
      <c r="P1087" t="str">
        <f>VLOOKUP(A1087,zamiana!A:B,2,0)</f>
        <v>ALSTOM (ex. BT) WRO</v>
      </c>
      <c r="Q1087" t="e">
        <f>VLOOKUP(C1087,wyjątki!C:R,16,0)</f>
        <v>#N/A</v>
      </c>
    </row>
    <row r="1088" spans="1:17" hidden="1" x14ac:dyDescent="0.3">
      <c r="A1088" t="s">
        <v>31</v>
      </c>
      <c r="B1088" t="s">
        <v>942</v>
      </c>
      <c r="C1088" t="s">
        <v>671</v>
      </c>
      <c r="D1088" s="2" t="s">
        <v>672</v>
      </c>
      <c r="E1088" s="2">
        <v>44757</v>
      </c>
      <c r="F1088" t="s">
        <v>673</v>
      </c>
      <c r="H1088">
        <v>2588</v>
      </c>
      <c r="I1088">
        <v>503</v>
      </c>
      <c r="J1088">
        <v>2</v>
      </c>
      <c r="K1088" t="s">
        <v>77</v>
      </c>
      <c r="L1088">
        <v>10.34</v>
      </c>
      <c r="M1088" t="s">
        <v>78</v>
      </c>
      <c r="N1088">
        <v>0</v>
      </c>
      <c r="O1088">
        <v>0</v>
      </c>
      <c r="P1088" t="str">
        <f>VLOOKUP(A1088,zamiana!A:B,2,0)</f>
        <v>HYDRAULIK BAUTEILE</v>
      </c>
      <c r="Q1088" t="e">
        <f>VLOOKUP(C1088,wyjątki!C:R,16,0)</f>
        <v>#N/A</v>
      </c>
    </row>
    <row r="1089" spans="1:17" hidden="1" x14ac:dyDescent="0.3">
      <c r="A1089" t="s">
        <v>107</v>
      </c>
      <c r="B1089" t="s">
        <v>942</v>
      </c>
      <c r="C1089" t="s">
        <v>2399</v>
      </c>
      <c r="D1089" s="2" t="s">
        <v>989</v>
      </c>
      <c r="E1089" s="2">
        <v>44998</v>
      </c>
      <c r="F1089" t="s">
        <v>3311</v>
      </c>
      <c r="H1089">
        <v>2588</v>
      </c>
      <c r="I1089">
        <v>262</v>
      </c>
      <c r="J1089">
        <v>5</v>
      </c>
      <c r="K1089" t="s">
        <v>77</v>
      </c>
      <c r="L1089">
        <v>10.3</v>
      </c>
      <c r="M1089" t="s">
        <v>78</v>
      </c>
      <c r="N1089">
        <v>0</v>
      </c>
      <c r="O1089">
        <v>0</v>
      </c>
      <c r="P1089" t="str">
        <f>VLOOKUP(A1089,zamiana!A:B,2,0)</f>
        <v>ALSTOM SLZ</v>
      </c>
      <c r="Q1089" t="e">
        <f>VLOOKUP(C1089,wyjątki!C:R,16,0)</f>
        <v>#N/A</v>
      </c>
    </row>
    <row r="1090" spans="1:17" hidden="1" x14ac:dyDescent="0.3">
      <c r="A1090" t="s">
        <v>880</v>
      </c>
      <c r="B1090" t="s">
        <v>942</v>
      </c>
      <c r="C1090">
        <v>12537296</v>
      </c>
      <c r="D1090" s="2" t="s">
        <v>2304</v>
      </c>
      <c r="E1090" s="2">
        <v>45132</v>
      </c>
      <c r="F1090" t="s">
        <v>5121</v>
      </c>
      <c r="H1090">
        <v>2588</v>
      </c>
      <c r="I1090">
        <v>128</v>
      </c>
      <c r="J1090">
        <v>1</v>
      </c>
      <c r="K1090" t="s">
        <v>77</v>
      </c>
      <c r="L1090">
        <v>10.220000000000001</v>
      </c>
      <c r="M1090" t="s">
        <v>78</v>
      </c>
      <c r="N1090">
        <v>0</v>
      </c>
      <c r="O1090">
        <v>0</v>
      </c>
      <c r="P1090" t="str">
        <f>VLOOKUP(A1090,zamiana!A:B,2,0)</f>
        <v>STADLER BUSSNANG</v>
      </c>
      <c r="Q1090" t="e">
        <f>VLOOKUP(C1090,wyjątki!C:R,16,0)</f>
        <v>#N/A</v>
      </c>
    </row>
    <row r="1091" spans="1:17" hidden="1" x14ac:dyDescent="0.3">
      <c r="A1091" t="s">
        <v>580</v>
      </c>
      <c r="B1091" t="s">
        <v>942</v>
      </c>
      <c r="C1091" t="s">
        <v>2340</v>
      </c>
      <c r="D1091" s="2" t="s">
        <v>2341</v>
      </c>
      <c r="E1091" s="2">
        <v>44910</v>
      </c>
      <c r="F1091" t="s">
        <v>2534</v>
      </c>
      <c r="H1091">
        <v>2588</v>
      </c>
      <c r="I1091">
        <v>350</v>
      </c>
      <c r="J1091">
        <v>1</v>
      </c>
      <c r="K1091" t="s">
        <v>77</v>
      </c>
      <c r="L1091">
        <v>10.130000000000001</v>
      </c>
      <c r="M1091" t="s">
        <v>78</v>
      </c>
      <c r="N1091">
        <v>0</v>
      </c>
      <c r="O1091">
        <v>0</v>
      </c>
      <c r="P1091" t="str">
        <f>VLOOKUP(A1091,zamiana!A:B,2,0)</f>
        <v>ALSTOM (ex. BT) WRO</v>
      </c>
      <c r="Q1091" t="e">
        <f>VLOOKUP(C1091,wyjątki!C:R,16,0)</f>
        <v>#N/A</v>
      </c>
    </row>
    <row r="1092" spans="1:17" hidden="1" x14ac:dyDescent="0.3">
      <c r="A1092" t="s">
        <v>40</v>
      </c>
      <c r="B1092" t="s">
        <v>942</v>
      </c>
      <c r="C1092" t="s">
        <v>795</v>
      </c>
      <c r="D1092" s="2" t="s">
        <v>796</v>
      </c>
      <c r="E1092" s="2">
        <v>44703</v>
      </c>
      <c r="F1092" t="s">
        <v>317</v>
      </c>
      <c r="H1092">
        <v>2588</v>
      </c>
      <c r="I1092">
        <v>557</v>
      </c>
      <c r="J1092">
        <v>2</v>
      </c>
      <c r="K1092" t="s">
        <v>77</v>
      </c>
      <c r="L1092">
        <v>10.1</v>
      </c>
      <c r="M1092" t="s">
        <v>78</v>
      </c>
      <c r="N1092">
        <v>0</v>
      </c>
      <c r="O1092">
        <v>0</v>
      </c>
      <c r="P1092" t="str">
        <f>VLOOKUP(A1092,zamiana!A:B,2,0)</f>
        <v>INNE</v>
      </c>
      <c r="Q1092" t="e">
        <f>VLOOKUP(C1092,wyjątki!C:R,16,0)</f>
        <v>#N/A</v>
      </c>
    </row>
    <row r="1093" spans="1:17" hidden="1" x14ac:dyDescent="0.3">
      <c r="A1093" t="s">
        <v>2322</v>
      </c>
      <c r="B1093" t="s">
        <v>942</v>
      </c>
      <c r="C1093">
        <v>14100570</v>
      </c>
      <c r="D1093" s="2" t="s">
        <v>3601</v>
      </c>
      <c r="E1093" s="2">
        <v>45161</v>
      </c>
      <c r="F1093" t="s">
        <v>7410</v>
      </c>
      <c r="H1093">
        <v>2588</v>
      </c>
      <c r="I1093">
        <v>99</v>
      </c>
      <c r="J1093">
        <v>1</v>
      </c>
      <c r="K1093" t="s">
        <v>77</v>
      </c>
      <c r="L1093">
        <v>10.07</v>
      </c>
      <c r="M1093" t="s">
        <v>78</v>
      </c>
      <c r="N1093">
        <v>0</v>
      </c>
      <c r="O1093">
        <v>0</v>
      </c>
      <c r="P1093" t="str">
        <f>VLOOKUP(A1093,zamiana!A:B,2,0)</f>
        <v>STADLER BUSSNANG</v>
      </c>
      <c r="Q1093" t="e">
        <f>VLOOKUP(C1093,wyjątki!C:R,16,0)</f>
        <v>#N/A</v>
      </c>
    </row>
    <row r="1094" spans="1:17" hidden="1" x14ac:dyDescent="0.3">
      <c r="A1094" t="s">
        <v>107</v>
      </c>
      <c r="B1094" t="s">
        <v>942</v>
      </c>
      <c r="C1094" t="s">
        <v>2392</v>
      </c>
      <c r="D1094" s="2" t="s">
        <v>2393</v>
      </c>
      <c r="E1094" s="2">
        <v>44883</v>
      </c>
      <c r="F1094" t="s">
        <v>2394</v>
      </c>
      <c r="H1094">
        <v>2588</v>
      </c>
      <c r="I1094">
        <v>377</v>
      </c>
      <c r="J1094">
        <v>2</v>
      </c>
      <c r="K1094" t="s">
        <v>77</v>
      </c>
      <c r="L1094">
        <v>10.06</v>
      </c>
      <c r="M1094" t="s">
        <v>78</v>
      </c>
      <c r="N1094">
        <v>0</v>
      </c>
      <c r="O1094">
        <v>0</v>
      </c>
      <c r="P1094" t="str">
        <f>VLOOKUP(A1094,zamiana!A:B,2,0)</f>
        <v>ALSTOM SLZ</v>
      </c>
      <c r="Q1094" t="e">
        <f>VLOOKUP(C1094,wyjątki!C:R,16,0)</f>
        <v>#N/A</v>
      </c>
    </row>
    <row r="1095" spans="1:17" hidden="1" x14ac:dyDescent="0.3">
      <c r="A1095" t="s">
        <v>31</v>
      </c>
      <c r="B1095" t="s">
        <v>942</v>
      </c>
      <c r="C1095" t="s">
        <v>669</v>
      </c>
      <c r="D1095" s="2" t="s">
        <v>670</v>
      </c>
      <c r="E1095" s="2">
        <v>44698</v>
      </c>
      <c r="F1095" t="s">
        <v>668</v>
      </c>
      <c r="H1095">
        <v>2588</v>
      </c>
      <c r="I1095">
        <v>562</v>
      </c>
      <c r="J1095">
        <v>2</v>
      </c>
      <c r="K1095" t="s">
        <v>77</v>
      </c>
      <c r="L1095">
        <v>10.039999999999999</v>
      </c>
      <c r="M1095" t="s">
        <v>78</v>
      </c>
      <c r="N1095">
        <v>0</v>
      </c>
      <c r="O1095">
        <v>0</v>
      </c>
      <c r="P1095" t="str">
        <f>VLOOKUP(A1095,zamiana!A:B,2,0)</f>
        <v>HYDRAULIK BAUTEILE</v>
      </c>
      <c r="Q1095" t="e">
        <f>VLOOKUP(C1095,wyjątki!C:R,16,0)</f>
        <v>#N/A</v>
      </c>
    </row>
    <row r="1096" spans="1:17" hidden="1" x14ac:dyDescent="0.3">
      <c r="A1096" t="s">
        <v>15</v>
      </c>
      <c r="B1096" t="s">
        <v>942</v>
      </c>
      <c r="C1096" t="s">
        <v>3064</v>
      </c>
      <c r="D1096" s="2" t="s">
        <v>3064</v>
      </c>
      <c r="E1096" s="2">
        <v>44957</v>
      </c>
      <c r="F1096" t="s">
        <v>3065</v>
      </c>
      <c r="H1096">
        <v>2588</v>
      </c>
      <c r="I1096">
        <v>303</v>
      </c>
      <c r="J1096">
        <v>1</v>
      </c>
      <c r="K1096" t="s">
        <v>77</v>
      </c>
      <c r="L1096">
        <v>10</v>
      </c>
      <c r="M1096" t="s">
        <v>78</v>
      </c>
      <c r="N1096">
        <v>0</v>
      </c>
      <c r="O1096">
        <v>0</v>
      </c>
      <c r="P1096" t="str">
        <f>VLOOKUP(A1096,zamiana!A:B,2,0)</f>
        <v>ZRE</v>
      </c>
      <c r="Q1096" t="e">
        <f>VLOOKUP(C1096,wyjątki!C:R,16,0)</f>
        <v>#N/A</v>
      </c>
    </row>
    <row r="1097" spans="1:17" hidden="1" x14ac:dyDescent="0.3">
      <c r="A1097" t="s">
        <v>15</v>
      </c>
      <c r="B1097" t="s">
        <v>942</v>
      </c>
      <c r="C1097" t="s">
        <v>2791</v>
      </c>
      <c r="D1097" s="2" t="s">
        <v>2791</v>
      </c>
      <c r="E1097" s="2">
        <v>44936</v>
      </c>
      <c r="F1097" t="s">
        <v>2792</v>
      </c>
      <c r="H1097">
        <v>2588</v>
      </c>
      <c r="I1097">
        <v>324</v>
      </c>
      <c r="J1097">
        <v>1</v>
      </c>
      <c r="K1097" t="s">
        <v>77</v>
      </c>
      <c r="L1097">
        <v>10</v>
      </c>
      <c r="M1097" t="s">
        <v>78</v>
      </c>
      <c r="N1097">
        <v>0</v>
      </c>
      <c r="O1097">
        <v>0</v>
      </c>
      <c r="P1097" t="str">
        <f>VLOOKUP(A1097,zamiana!A:B,2,0)</f>
        <v>ZRE</v>
      </c>
      <c r="Q1097" t="e">
        <f>VLOOKUP(C1097,wyjątki!C:R,16,0)</f>
        <v>#N/A</v>
      </c>
    </row>
    <row r="1098" spans="1:17" hidden="1" x14ac:dyDescent="0.3">
      <c r="A1098" t="s">
        <v>15</v>
      </c>
      <c r="B1098" t="s">
        <v>942</v>
      </c>
      <c r="C1098" t="s">
        <v>2793</v>
      </c>
      <c r="D1098" s="2" t="s">
        <v>2793</v>
      </c>
      <c r="E1098" s="2">
        <v>44936</v>
      </c>
      <c r="F1098" t="s">
        <v>2792</v>
      </c>
      <c r="H1098">
        <v>2588</v>
      </c>
      <c r="I1098">
        <v>324</v>
      </c>
      <c r="J1098">
        <v>1</v>
      </c>
      <c r="K1098" t="s">
        <v>77</v>
      </c>
      <c r="L1098">
        <v>10</v>
      </c>
      <c r="M1098" t="s">
        <v>78</v>
      </c>
      <c r="N1098">
        <v>0</v>
      </c>
      <c r="O1098">
        <v>0</v>
      </c>
      <c r="P1098" t="str">
        <f>VLOOKUP(A1098,zamiana!A:B,2,0)</f>
        <v>ZRE</v>
      </c>
      <c r="Q1098" t="e">
        <f>VLOOKUP(C1098,wyjątki!C:R,16,0)</f>
        <v>#N/A</v>
      </c>
    </row>
    <row r="1099" spans="1:17" hidden="1" x14ac:dyDescent="0.3">
      <c r="A1099" t="s">
        <v>107</v>
      </c>
      <c r="B1099" t="s">
        <v>942</v>
      </c>
      <c r="C1099" t="s">
        <v>2095</v>
      </c>
      <c r="D1099" s="2" t="s">
        <v>2095</v>
      </c>
      <c r="E1099" s="2">
        <v>44838</v>
      </c>
      <c r="F1099" t="s">
        <v>2185</v>
      </c>
      <c r="H1099">
        <v>2588</v>
      </c>
      <c r="I1099">
        <v>422</v>
      </c>
      <c r="J1099">
        <v>1</v>
      </c>
      <c r="K1099" t="s">
        <v>77</v>
      </c>
      <c r="L1099">
        <v>9.99</v>
      </c>
      <c r="M1099" t="s">
        <v>78</v>
      </c>
      <c r="N1099">
        <v>0</v>
      </c>
      <c r="O1099">
        <v>0</v>
      </c>
      <c r="P1099" t="str">
        <f>VLOOKUP(A1099,zamiana!A:B,2,0)</f>
        <v>ALSTOM SLZ</v>
      </c>
      <c r="Q1099" t="e">
        <f>VLOOKUP(C1099,wyjątki!C:R,16,0)</f>
        <v>#N/A</v>
      </c>
    </row>
    <row r="1100" spans="1:17" hidden="1" x14ac:dyDescent="0.3">
      <c r="A1100" t="s">
        <v>31</v>
      </c>
      <c r="B1100" t="s">
        <v>942</v>
      </c>
      <c r="C1100" t="s">
        <v>666</v>
      </c>
      <c r="D1100" s="2" t="s">
        <v>667</v>
      </c>
      <c r="E1100" s="2">
        <v>44698</v>
      </c>
      <c r="F1100" t="s">
        <v>668</v>
      </c>
      <c r="H1100">
        <v>2588</v>
      </c>
      <c r="I1100">
        <v>562</v>
      </c>
      <c r="J1100">
        <v>2</v>
      </c>
      <c r="K1100" t="s">
        <v>77</v>
      </c>
      <c r="L1100">
        <v>9.98</v>
      </c>
      <c r="M1100" t="s">
        <v>78</v>
      </c>
      <c r="N1100">
        <v>0</v>
      </c>
      <c r="O1100">
        <v>0</v>
      </c>
      <c r="P1100" t="str">
        <f>VLOOKUP(A1100,zamiana!A:B,2,0)</f>
        <v>HYDRAULIK BAUTEILE</v>
      </c>
      <c r="Q1100" t="e">
        <f>VLOOKUP(C1100,wyjątki!C:R,16,0)</f>
        <v>#N/A</v>
      </c>
    </row>
    <row r="1101" spans="1:17" hidden="1" x14ac:dyDescent="0.3">
      <c r="A1101" t="s">
        <v>2281</v>
      </c>
      <c r="B1101" t="s">
        <v>942</v>
      </c>
      <c r="C1101" t="s">
        <v>4143</v>
      </c>
      <c r="D1101" s="2" t="s">
        <v>4144</v>
      </c>
      <c r="E1101" s="2">
        <v>45106</v>
      </c>
      <c r="F1101" t="s">
        <v>4238</v>
      </c>
      <c r="H1101">
        <v>2588</v>
      </c>
      <c r="I1101">
        <v>154</v>
      </c>
      <c r="J1101">
        <v>1</v>
      </c>
      <c r="K1101" t="s">
        <v>77</v>
      </c>
      <c r="L1101">
        <v>9.94</v>
      </c>
      <c r="M1101" t="s">
        <v>78</v>
      </c>
      <c r="N1101">
        <v>0</v>
      </c>
      <c r="O1101">
        <v>0</v>
      </c>
      <c r="P1101" t="str">
        <f>VLOOKUP(A1101,zamiana!A:B,2,0)</f>
        <v>STRATIFORME</v>
      </c>
      <c r="Q1101" t="e">
        <f>VLOOKUP(C1101,wyjątki!C:R,16,0)</f>
        <v>#N/A</v>
      </c>
    </row>
    <row r="1102" spans="1:17" hidden="1" x14ac:dyDescent="0.3">
      <c r="A1102" t="s">
        <v>107</v>
      </c>
      <c r="B1102" t="s">
        <v>942</v>
      </c>
      <c r="C1102" t="s">
        <v>2641</v>
      </c>
      <c r="D1102" s="2" t="s">
        <v>2642</v>
      </c>
      <c r="E1102" s="2">
        <v>44984</v>
      </c>
      <c r="F1102" t="s">
        <v>3066</v>
      </c>
      <c r="H1102">
        <v>2588</v>
      </c>
      <c r="I1102">
        <v>276</v>
      </c>
      <c r="J1102">
        <v>1</v>
      </c>
      <c r="K1102" t="s">
        <v>77</v>
      </c>
      <c r="L1102">
        <v>9.68</v>
      </c>
      <c r="M1102" t="s">
        <v>78</v>
      </c>
      <c r="N1102">
        <v>0</v>
      </c>
      <c r="O1102">
        <v>0</v>
      </c>
      <c r="P1102" t="str">
        <f>VLOOKUP(A1102,zamiana!A:B,2,0)</f>
        <v>ALSTOM SLZ</v>
      </c>
      <c r="Q1102" t="e">
        <f>VLOOKUP(C1102,wyjątki!C:R,16,0)</f>
        <v>#N/A</v>
      </c>
    </row>
    <row r="1103" spans="1:17" hidden="1" x14ac:dyDescent="0.3">
      <c r="A1103" t="s">
        <v>593</v>
      </c>
      <c r="B1103" t="s">
        <v>942</v>
      </c>
      <c r="C1103" t="s">
        <v>2263</v>
      </c>
      <c r="D1103" s="2" t="s">
        <v>172</v>
      </c>
      <c r="E1103" s="2">
        <v>45042</v>
      </c>
      <c r="F1103" t="s">
        <v>3517</v>
      </c>
      <c r="H1103">
        <v>2588</v>
      </c>
      <c r="I1103">
        <v>218</v>
      </c>
      <c r="J1103">
        <v>2</v>
      </c>
      <c r="K1103" t="s">
        <v>77</v>
      </c>
      <c r="L1103">
        <v>9.6199999999999992</v>
      </c>
      <c r="M1103" t="s">
        <v>78</v>
      </c>
      <c r="N1103">
        <v>0</v>
      </c>
      <c r="O1103">
        <v>0</v>
      </c>
      <c r="P1103" t="str">
        <f>VLOOKUP(A1103,zamiana!A:B,2,0)</f>
        <v>ALSTOM (ex. BT) WRO</v>
      </c>
      <c r="Q1103" t="e">
        <f>VLOOKUP(C1103,wyjątki!C:R,16,0)</f>
        <v>#N/A</v>
      </c>
    </row>
    <row r="1104" spans="1:17" hidden="1" x14ac:dyDescent="0.3">
      <c r="A1104" t="s">
        <v>2281</v>
      </c>
      <c r="B1104" t="s">
        <v>942</v>
      </c>
      <c r="C1104" t="s">
        <v>4125</v>
      </c>
      <c r="D1104" s="2" t="s">
        <v>4126</v>
      </c>
      <c r="E1104" s="2">
        <v>45121</v>
      </c>
      <c r="F1104" t="s">
        <v>5202</v>
      </c>
      <c r="H1104">
        <v>2588</v>
      </c>
      <c r="I1104">
        <v>139</v>
      </c>
      <c r="J1104">
        <v>2</v>
      </c>
      <c r="K1104" t="s">
        <v>77</v>
      </c>
      <c r="L1104">
        <v>9.6</v>
      </c>
      <c r="M1104" t="s">
        <v>78</v>
      </c>
      <c r="N1104">
        <v>0</v>
      </c>
      <c r="O1104">
        <v>0</v>
      </c>
      <c r="P1104" t="str">
        <f>VLOOKUP(A1104,zamiana!A:B,2,0)</f>
        <v>STRATIFORME</v>
      </c>
      <c r="Q1104" t="e">
        <f>VLOOKUP(C1104,wyjątki!C:R,16,0)</f>
        <v>#N/A</v>
      </c>
    </row>
    <row r="1105" spans="1:17" hidden="1" x14ac:dyDescent="0.3">
      <c r="A1105" t="s">
        <v>31</v>
      </c>
      <c r="B1105" t="s">
        <v>942</v>
      </c>
      <c r="C1105" t="s">
        <v>2794</v>
      </c>
      <c r="D1105" s="2" t="s">
        <v>2795</v>
      </c>
      <c r="E1105" s="2">
        <v>44943</v>
      </c>
      <c r="F1105" t="s">
        <v>2796</v>
      </c>
      <c r="H1105">
        <v>2588</v>
      </c>
      <c r="I1105">
        <v>317</v>
      </c>
      <c r="J1105">
        <v>1</v>
      </c>
      <c r="K1105" t="s">
        <v>77</v>
      </c>
      <c r="L1105">
        <v>9.6</v>
      </c>
      <c r="M1105" t="s">
        <v>78</v>
      </c>
      <c r="N1105">
        <v>0</v>
      </c>
      <c r="O1105">
        <v>0</v>
      </c>
      <c r="P1105" t="str">
        <f>VLOOKUP(A1105,zamiana!A:B,2,0)</f>
        <v>HYDRAULIK BAUTEILE</v>
      </c>
      <c r="Q1105" t="e">
        <f>VLOOKUP(C1105,wyjątki!C:R,16,0)</f>
        <v>#N/A</v>
      </c>
    </row>
    <row r="1106" spans="1:17" hidden="1" x14ac:dyDescent="0.3">
      <c r="A1106" t="s">
        <v>2281</v>
      </c>
      <c r="B1106" t="s">
        <v>942</v>
      </c>
      <c r="C1106" t="s">
        <v>5211</v>
      </c>
      <c r="D1106" s="2" t="s">
        <v>5212</v>
      </c>
      <c r="E1106" s="2">
        <v>45125</v>
      </c>
      <c r="F1106" t="s">
        <v>5213</v>
      </c>
      <c r="H1106">
        <v>2588</v>
      </c>
      <c r="I1106">
        <v>135</v>
      </c>
      <c r="J1106">
        <v>1</v>
      </c>
      <c r="K1106" t="s">
        <v>77</v>
      </c>
      <c r="L1106">
        <v>9.59</v>
      </c>
      <c r="M1106" t="s">
        <v>78</v>
      </c>
      <c r="N1106">
        <v>0</v>
      </c>
      <c r="O1106">
        <v>0</v>
      </c>
      <c r="P1106" t="str">
        <f>VLOOKUP(A1106,zamiana!A:B,2,0)</f>
        <v>STRATIFORME</v>
      </c>
      <c r="Q1106" t="e">
        <f>VLOOKUP(C1106,wyjątki!C:R,16,0)</f>
        <v>#N/A</v>
      </c>
    </row>
    <row r="1107" spans="1:17" hidden="1" x14ac:dyDescent="0.3">
      <c r="A1107" t="s">
        <v>107</v>
      </c>
      <c r="B1107" t="s">
        <v>942</v>
      </c>
      <c r="C1107" t="s">
        <v>179</v>
      </c>
      <c r="D1107" s="2" t="s">
        <v>180</v>
      </c>
      <c r="E1107" s="2">
        <v>44783</v>
      </c>
      <c r="F1107" t="s">
        <v>181</v>
      </c>
      <c r="H1107">
        <v>2588</v>
      </c>
      <c r="I1107">
        <v>477</v>
      </c>
      <c r="J1107">
        <v>1</v>
      </c>
      <c r="K1107" t="s">
        <v>77</v>
      </c>
      <c r="L1107">
        <v>9.59</v>
      </c>
      <c r="M1107" t="s">
        <v>78</v>
      </c>
      <c r="N1107">
        <v>0</v>
      </c>
      <c r="O1107">
        <v>0</v>
      </c>
      <c r="P1107" t="str">
        <f>VLOOKUP(A1107,zamiana!A:B,2,0)</f>
        <v>ALSTOM SLZ</v>
      </c>
      <c r="Q1107" t="e">
        <f>VLOOKUP(C1107,wyjątki!C:R,16,0)</f>
        <v>#N/A</v>
      </c>
    </row>
    <row r="1108" spans="1:17" hidden="1" x14ac:dyDescent="0.3">
      <c r="A1108" t="s">
        <v>543</v>
      </c>
      <c r="B1108" t="s">
        <v>942</v>
      </c>
      <c r="C1108" t="s">
        <v>548</v>
      </c>
      <c r="D1108" s="2" t="s">
        <v>549</v>
      </c>
      <c r="E1108" s="2">
        <v>44553</v>
      </c>
      <c r="F1108" t="s">
        <v>522</v>
      </c>
      <c r="H1108">
        <v>2588</v>
      </c>
      <c r="I1108">
        <v>707</v>
      </c>
      <c r="J1108">
        <v>2</v>
      </c>
      <c r="K1108" t="s">
        <v>77</v>
      </c>
      <c r="L1108">
        <v>9.52</v>
      </c>
      <c r="M1108" t="s">
        <v>78</v>
      </c>
      <c r="N1108">
        <v>0</v>
      </c>
      <c r="O1108">
        <v>0</v>
      </c>
      <c r="P1108" t="str">
        <f>VLOOKUP(A1108,zamiana!A:B,2,0)</f>
        <v>ALSTOM (ex. BT) WRO</v>
      </c>
      <c r="Q1108" t="e">
        <f>VLOOKUP(C1108,wyjątki!C:R,16,0)</f>
        <v>#N/A</v>
      </c>
    </row>
    <row r="1109" spans="1:17" hidden="1" x14ac:dyDescent="0.3">
      <c r="A1109" t="s">
        <v>2281</v>
      </c>
      <c r="B1109" t="s">
        <v>942</v>
      </c>
      <c r="C1109" t="s">
        <v>5214</v>
      </c>
      <c r="D1109" s="2" t="s">
        <v>5215</v>
      </c>
      <c r="E1109" s="2">
        <v>45114</v>
      </c>
      <c r="F1109" t="s">
        <v>5183</v>
      </c>
      <c r="H1109">
        <v>2588</v>
      </c>
      <c r="I1109">
        <v>146</v>
      </c>
      <c r="J1109">
        <v>1</v>
      </c>
      <c r="K1109" t="s">
        <v>77</v>
      </c>
      <c r="L1109">
        <v>9.5</v>
      </c>
      <c r="M1109" t="s">
        <v>78</v>
      </c>
      <c r="N1109">
        <v>0</v>
      </c>
      <c r="O1109">
        <v>0</v>
      </c>
      <c r="P1109" t="str">
        <f>VLOOKUP(A1109,zamiana!A:B,2,0)</f>
        <v>STRATIFORME</v>
      </c>
      <c r="Q1109" t="e">
        <f>VLOOKUP(C1109,wyjątki!C:R,16,0)</f>
        <v>#N/A</v>
      </c>
    </row>
    <row r="1110" spans="1:17" hidden="1" x14ac:dyDescent="0.3">
      <c r="A1110" t="s">
        <v>31</v>
      </c>
      <c r="B1110" t="s">
        <v>942</v>
      </c>
      <c r="C1110" t="s">
        <v>649</v>
      </c>
      <c r="D1110" s="2" t="s">
        <v>650</v>
      </c>
      <c r="E1110" s="2">
        <v>44795</v>
      </c>
      <c r="F1110" t="s">
        <v>665</v>
      </c>
      <c r="H1110">
        <v>2588</v>
      </c>
      <c r="I1110">
        <v>465</v>
      </c>
      <c r="J1110">
        <v>1</v>
      </c>
      <c r="K1110" t="s">
        <v>77</v>
      </c>
      <c r="L1110">
        <v>9.5</v>
      </c>
      <c r="M1110" t="s">
        <v>78</v>
      </c>
      <c r="N1110">
        <v>0</v>
      </c>
      <c r="O1110">
        <v>0</v>
      </c>
      <c r="P1110" t="str">
        <f>VLOOKUP(A1110,zamiana!A:B,2,0)</f>
        <v>HYDRAULIK BAUTEILE</v>
      </c>
      <c r="Q1110" t="e">
        <f>VLOOKUP(C1110,wyjątki!C:R,16,0)</f>
        <v>#N/A</v>
      </c>
    </row>
    <row r="1111" spans="1:17" hidden="1" x14ac:dyDescent="0.3">
      <c r="A1111" t="s">
        <v>107</v>
      </c>
      <c r="B1111" t="s">
        <v>942</v>
      </c>
      <c r="C1111" t="s">
        <v>2535</v>
      </c>
      <c r="D1111" s="2" t="s">
        <v>2536</v>
      </c>
      <c r="E1111" s="2">
        <v>44916</v>
      </c>
      <c r="F1111" t="s">
        <v>2486</v>
      </c>
      <c r="H1111">
        <v>2588</v>
      </c>
      <c r="I1111">
        <v>344</v>
      </c>
      <c r="J1111">
        <v>4</v>
      </c>
      <c r="K1111" t="s">
        <v>77</v>
      </c>
      <c r="L1111">
        <v>9.44</v>
      </c>
      <c r="M1111" t="s">
        <v>78</v>
      </c>
      <c r="N1111">
        <v>0</v>
      </c>
      <c r="O1111">
        <v>0</v>
      </c>
      <c r="P1111" t="str">
        <f>VLOOKUP(A1111,zamiana!A:B,2,0)</f>
        <v>ALSTOM SLZ</v>
      </c>
      <c r="Q1111" t="e">
        <f>VLOOKUP(C1111,wyjątki!C:R,16,0)</f>
        <v>#N/A</v>
      </c>
    </row>
    <row r="1112" spans="1:17" hidden="1" x14ac:dyDescent="0.3">
      <c r="A1112" t="s">
        <v>529</v>
      </c>
      <c r="B1112" t="s">
        <v>942</v>
      </c>
      <c r="C1112">
        <v>500185513</v>
      </c>
      <c r="D1112" s="2" t="s">
        <v>6724</v>
      </c>
      <c r="E1112" s="2">
        <v>45077</v>
      </c>
      <c r="F1112" t="s">
        <v>7360</v>
      </c>
      <c r="H1112">
        <v>2588</v>
      </c>
      <c r="I1112">
        <v>183</v>
      </c>
      <c r="J1112">
        <v>1</v>
      </c>
      <c r="K1112" t="s">
        <v>77</v>
      </c>
      <c r="L1112">
        <v>9.33</v>
      </c>
      <c r="M1112" t="s">
        <v>78</v>
      </c>
      <c r="N1112">
        <v>0</v>
      </c>
      <c r="O1112">
        <v>0</v>
      </c>
      <c r="P1112" t="str">
        <f>VLOOKUP(A1112,zamiana!A:B,2,0)</f>
        <v>ALSTOM (ex. BT) GOE</v>
      </c>
      <c r="Q1112" t="e">
        <f>VLOOKUP(C1112,wyjątki!C:R,16,0)</f>
        <v>#N/A</v>
      </c>
    </row>
    <row r="1113" spans="1:17" hidden="1" x14ac:dyDescent="0.3">
      <c r="A1113" t="s">
        <v>31</v>
      </c>
      <c r="B1113" t="s">
        <v>942</v>
      </c>
      <c r="C1113" t="s">
        <v>663</v>
      </c>
      <c r="D1113" s="2" t="s">
        <v>664</v>
      </c>
      <c r="E1113" s="2">
        <v>44710</v>
      </c>
      <c r="F1113" t="s">
        <v>490</v>
      </c>
      <c r="H1113">
        <v>2588</v>
      </c>
      <c r="I1113">
        <v>550</v>
      </c>
      <c r="J1113">
        <v>1</v>
      </c>
      <c r="K1113" t="s">
        <v>77</v>
      </c>
      <c r="L1113">
        <v>9.31</v>
      </c>
      <c r="M1113" t="s">
        <v>78</v>
      </c>
      <c r="N1113">
        <v>0</v>
      </c>
      <c r="O1113">
        <v>0</v>
      </c>
      <c r="P1113" t="e">
        <f>Q1113</f>
        <v>#N/A</v>
      </c>
      <c r="Q1113" t="e">
        <f>VLOOKUP(C1113,wyjątki!C:R,16,0)</f>
        <v>#N/A</v>
      </c>
    </row>
    <row r="1114" spans="1:17" hidden="1" x14ac:dyDescent="0.3">
      <c r="A1114" t="s">
        <v>107</v>
      </c>
      <c r="B1114" t="s">
        <v>942</v>
      </c>
      <c r="C1114" t="s">
        <v>2112</v>
      </c>
      <c r="D1114" s="2" t="s">
        <v>2113</v>
      </c>
      <c r="E1114" s="2">
        <v>45131</v>
      </c>
      <c r="F1114" t="s">
        <v>5216</v>
      </c>
      <c r="H1114">
        <v>2588</v>
      </c>
      <c r="I1114">
        <v>129</v>
      </c>
      <c r="J1114">
        <v>1</v>
      </c>
      <c r="K1114" t="s">
        <v>77</v>
      </c>
      <c r="L1114">
        <v>9.2799999999999994</v>
      </c>
      <c r="M1114" t="s">
        <v>78</v>
      </c>
      <c r="N1114">
        <v>0</v>
      </c>
      <c r="O1114">
        <v>0</v>
      </c>
      <c r="P1114" t="str">
        <f>VLOOKUP(A1114,zamiana!A:B,2,0)</f>
        <v>ALSTOM SLZ</v>
      </c>
      <c r="Q1114" t="e">
        <f>VLOOKUP(C1114,wyjątki!C:R,16,0)</f>
        <v>#N/A</v>
      </c>
    </row>
    <row r="1115" spans="1:17" hidden="1" x14ac:dyDescent="0.3">
      <c r="A1115" t="s">
        <v>554</v>
      </c>
      <c r="B1115" t="s">
        <v>942</v>
      </c>
      <c r="C1115" t="s">
        <v>1265</v>
      </c>
      <c r="D1115" s="2" t="s">
        <v>1266</v>
      </c>
      <c r="E1115" s="2">
        <v>44991</v>
      </c>
      <c r="F1115" t="s">
        <v>3335</v>
      </c>
      <c r="H1115">
        <v>2588</v>
      </c>
      <c r="I1115">
        <v>269</v>
      </c>
      <c r="J1115">
        <v>1</v>
      </c>
      <c r="K1115" t="s">
        <v>77</v>
      </c>
      <c r="L1115">
        <v>9.24</v>
      </c>
      <c r="M1115" t="s">
        <v>78</v>
      </c>
      <c r="N1115">
        <v>0</v>
      </c>
      <c r="O1115">
        <v>0</v>
      </c>
      <c r="P1115" t="str">
        <f>VLOOKUP(A1115,zamiana!A:B,2,0)</f>
        <v>ALSTOM (ex. BT) WRO</v>
      </c>
      <c r="Q1115" t="e">
        <f>VLOOKUP(C1115,wyjątki!C:R,16,0)</f>
        <v>#N/A</v>
      </c>
    </row>
    <row r="1116" spans="1:17" hidden="1" x14ac:dyDescent="0.3">
      <c r="A1116" t="s">
        <v>543</v>
      </c>
      <c r="B1116" t="s">
        <v>942</v>
      </c>
      <c r="C1116" t="s">
        <v>1043</v>
      </c>
      <c r="D1116" s="2" t="s">
        <v>1043</v>
      </c>
      <c r="E1116" s="2">
        <v>44965</v>
      </c>
      <c r="F1116" t="s">
        <v>3067</v>
      </c>
      <c r="H1116">
        <v>2588</v>
      </c>
      <c r="I1116">
        <v>295</v>
      </c>
      <c r="J1116">
        <v>3</v>
      </c>
      <c r="K1116" t="s">
        <v>77</v>
      </c>
      <c r="L1116">
        <v>9.24</v>
      </c>
      <c r="M1116" t="s">
        <v>78</v>
      </c>
      <c r="N1116">
        <v>0</v>
      </c>
      <c r="O1116">
        <v>0</v>
      </c>
      <c r="P1116" t="str">
        <f>VLOOKUP(A1116,zamiana!A:B,2,0)</f>
        <v>ALSTOM (ex. BT) WRO</v>
      </c>
      <c r="Q1116" t="e">
        <f>VLOOKUP(C1116,wyjątki!C:R,16,0)</f>
        <v>#N/A</v>
      </c>
    </row>
    <row r="1117" spans="1:17" hidden="1" x14ac:dyDescent="0.3">
      <c r="A1117" t="s">
        <v>487</v>
      </c>
      <c r="B1117" t="s">
        <v>942</v>
      </c>
      <c r="C1117" t="s">
        <v>488</v>
      </c>
      <c r="D1117" s="2" t="s">
        <v>489</v>
      </c>
      <c r="E1117" s="2">
        <v>44710</v>
      </c>
      <c r="F1117" t="s">
        <v>490</v>
      </c>
      <c r="H1117">
        <v>2588</v>
      </c>
      <c r="I1117">
        <v>550</v>
      </c>
      <c r="J1117">
        <v>3</v>
      </c>
      <c r="K1117" t="s">
        <v>77</v>
      </c>
      <c r="L1117">
        <v>9.24</v>
      </c>
      <c r="M1117" t="s">
        <v>78</v>
      </c>
      <c r="N1117">
        <v>0</v>
      </c>
      <c r="O1117">
        <v>0</v>
      </c>
      <c r="P1117" t="str">
        <f>VLOOKUP(A1117,zamiana!A:B,2,0)</f>
        <v>ALSTOM SLZ</v>
      </c>
      <c r="Q1117" t="e">
        <f>VLOOKUP(C1117,wyjątki!C:R,16,0)</f>
        <v>#N/A</v>
      </c>
    </row>
    <row r="1118" spans="1:17" hidden="1" x14ac:dyDescent="0.3">
      <c r="A1118" t="s">
        <v>107</v>
      </c>
      <c r="B1118" t="s">
        <v>942</v>
      </c>
      <c r="C1118" t="s">
        <v>177</v>
      </c>
      <c r="D1118" s="2" t="s">
        <v>140</v>
      </c>
      <c r="E1118" s="2">
        <v>44459</v>
      </c>
      <c r="F1118" t="s">
        <v>112</v>
      </c>
      <c r="H1118">
        <v>2588</v>
      </c>
      <c r="I1118">
        <v>801</v>
      </c>
      <c r="J1118">
        <v>1</v>
      </c>
      <c r="K1118" t="s">
        <v>77</v>
      </c>
      <c r="L1118">
        <v>9.1999999999999993</v>
      </c>
      <c r="M1118" t="s">
        <v>78</v>
      </c>
      <c r="N1118">
        <v>0</v>
      </c>
      <c r="O1118">
        <v>0</v>
      </c>
      <c r="P1118" t="str">
        <f>VLOOKUP(A1118,zamiana!A:B,2,0)</f>
        <v>ALSTOM SLZ</v>
      </c>
      <c r="Q1118" t="e">
        <f>VLOOKUP(C1118,wyjątki!C:R,16,0)</f>
        <v>#N/A</v>
      </c>
    </row>
    <row r="1119" spans="1:17" hidden="1" x14ac:dyDescent="0.3">
      <c r="A1119" t="s">
        <v>487</v>
      </c>
      <c r="B1119" t="s">
        <v>942</v>
      </c>
      <c r="C1119" t="s">
        <v>3569</v>
      </c>
      <c r="D1119" s="2" t="s">
        <v>2266</v>
      </c>
      <c r="E1119" s="2">
        <v>45071</v>
      </c>
      <c r="F1119" t="s">
        <v>3860</v>
      </c>
      <c r="H1119">
        <v>2588</v>
      </c>
      <c r="I1119">
        <v>189</v>
      </c>
      <c r="J1119">
        <v>1</v>
      </c>
      <c r="K1119" t="s">
        <v>77</v>
      </c>
      <c r="L1119">
        <v>9.17</v>
      </c>
      <c r="M1119" t="s">
        <v>78</v>
      </c>
      <c r="N1119">
        <v>0</v>
      </c>
      <c r="O1119">
        <v>0</v>
      </c>
      <c r="P1119" t="str">
        <f>VLOOKUP(A1119,zamiana!A:B,2,0)</f>
        <v>ALSTOM SLZ</v>
      </c>
      <c r="Q1119" t="e">
        <f>VLOOKUP(C1119,wyjątki!C:R,16,0)</f>
        <v>#N/A</v>
      </c>
    </row>
    <row r="1120" spans="1:17" hidden="1" x14ac:dyDescent="0.3">
      <c r="A1120" t="s">
        <v>107</v>
      </c>
      <c r="B1120" t="s">
        <v>942</v>
      </c>
      <c r="C1120" t="s">
        <v>3858</v>
      </c>
      <c r="D1120" s="2" t="s">
        <v>176</v>
      </c>
      <c r="E1120" s="2">
        <v>45075</v>
      </c>
      <c r="F1120" t="s">
        <v>3784</v>
      </c>
      <c r="H1120">
        <v>2588</v>
      </c>
      <c r="I1120">
        <v>185</v>
      </c>
      <c r="J1120">
        <v>1</v>
      </c>
      <c r="K1120" t="s">
        <v>77</v>
      </c>
      <c r="L1120">
        <v>9.16</v>
      </c>
      <c r="M1120" t="s">
        <v>78</v>
      </c>
      <c r="N1120">
        <v>0</v>
      </c>
      <c r="O1120">
        <v>0</v>
      </c>
      <c r="P1120" t="str">
        <f>VLOOKUP(A1120,zamiana!A:B,2,0)</f>
        <v>ALSTOM SLZ</v>
      </c>
      <c r="Q1120" t="e">
        <f>VLOOKUP(C1120,wyjątki!C:R,16,0)</f>
        <v>#N/A</v>
      </c>
    </row>
    <row r="1121" spans="1:17" hidden="1" x14ac:dyDescent="0.3">
      <c r="A1121" t="s">
        <v>521</v>
      </c>
      <c r="B1121" t="s">
        <v>942</v>
      </c>
      <c r="C1121" t="s">
        <v>2651</v>
      </c>
      <c r="D1121" s="2" t="s">
        <v>2652</v>
      </c>
      <c r="E1121" s="2">
        <v>44963</v>
      </c>
      <c r="F1121" t="s">
        <v>2950</v>
      </c>
      <c r="H1121">
        <v>2588</v>
      </c>
      <c r="I1121">
        <v>297</v>
      </c>
      <c r="J1121">
        <v>1</v>
      </c>
      <c r="K1121" t="s">
        <v>77</v>
      </c>
      <c r="L1121">
        <v>9.15</v>
      </c>
      <c r="M1121" t="s">
        <v>78</v>
      </c>
      <c r="N1121">
        <v>0</v>
      </c>
      <c r="O1121">
        <v>0</v>
      </c>
      <c r="P1121" t="str">
        <f>VLOOKUP(A1121,zamiana!A:B,2,0)</f>
        <v>ALSTOM (ex. BT) BAU</v>
      </c>
      <c r="Q1121" t="e">
        <f>VLOOKUP(C1121,wyjątki!C:R,16,0)</f>
        <v>#N/A</v>
      </c>
    </row>
    <row r="1122" spans="1:17" hidden="1" x14ac:dyDescent="0.3">
      <c r="A1122" t="s">
        <v>107</v>
      </c>
      <c r="B1122" t="s">
        <v>942</v>
      </c>
      <c r="C1122" t="s">
        <v>174</v>
      </c>
      <c r="D1122" s="2" t="s">
        <v>174</v>
      </c>
      <c r="E1122" s="2">
        <v>44645</v>
      </c>
      <c r="F1122" t="s">
        <v>175</v>
      </c>
      <c r="H1122">
        <v>2588</v>
      </c>
      <c r="I1122">
        <v>615</v>
      </c>
      <c r="J1122">
        <v>1</v>
      </c>
      <c r="K1122" t="s">
        <v>77</v>
      </c>
      <c r="L1122">
        <v>9.0500000000000007</v>
      </c>
      <c r="M1122" t="s">
        <v>78</v>
      </c>
      <c r="N1122">
        <v>0</v>
      </c>
      <c r="O1122">
        <v>0</v>
      </c>
      <c r="P1122" t="str">
        <f>VLOOKUP(A1122,zamiana!A:B,2,0)</f>
        <v>ALSTOM SLZ</v>
      </c>
      <c r="Q1122" t="e">
        <f>VLOOKUP(C1122,wyjątki!C:R,16,0)</f>
        <v>#N/A</v>
      </c>
    </row>
    <row r="1123" spans="1:17" hidden="1" x14ac:dyDescent="0.3">
      <c r="A1123" t="s">
        <v>593</v>
      </c>
      <c r="B1123" t="s">
        <v>942</v>
      </c>
      <c r="C1123" t="s">
        <v>2071</v>
      </c>
      <c r="D1123" s="2" t="s">
        <v>2072</v>
      </c>
      <c r="E1123" s="2">
        <v>44803</v>
      </c>
      <c r="F1123" t="s">
        <v>2206</v>
      </c>
      <c r="H1123">
        <v>2588</v>
      </c>
      <c r="I1123">
        <v>457</v>
      </c>
      <c r="J1123">
        <v>1</v>
      </c>
      <c r="K1123" t="s">
        <v>77</v>
      </c>
      <c r="L1123">
        <v>9.0299999999999994</v>
      </c>
      <c r="M1123" t="s">
        <v>78</v>
      </c>
      <c r="N1123">
        <v>0</v>
      </c>
      <c r="O1123">
        <v>0</v>
      </c>
      <c r="P1123" t="str">
        <f>VLOOKUP(A1123,zamiana!A:B,2,0)</f>
        <v>ALSTOM (ex. BT) WRO</v>
      </c>
      <c r="Q1123" t="e">
        <f>VLOOKUP(C1123,wyjątki!C:R,16,0)</f>
        <v>#N/A</v>
      </c>
    </row>
    <row r="1124" spans="1:17" hidden="1" x14ac:dyDescent="0.3">
      <c r="A1124" t="s">
        <v>554</v>
      </c>
      <c r="B1124" t="s">
        <v>942</v>
      </c>
      <c r="C1124" t="s">
        <v>2614</v>
      </c>
      <c r="D1124" s="2" t="s">
        <v>2614</v>
      </c>
      <c r="E1124" s="2">
        <v>44944</v>
      </c>
      <c r="F1124" t="s">
        <v>2790</v>
      </c>
      <c r="H1124">
        <v>2588</v>
      </c>
      <c r="I1124">
        <v>316</v>
      </c>
      <c r="J1124">
        <v>1</v>
      </c>
      <c r="K1124" t="s">
        <v>77</v>
      </c>
      <c r="L1124">
        <v>9.02</v>
      </c>
      <c r="M1124" t="s">
        <v>78</v>
      </c>
      <c r="N1124">
        <v>0</v>
      </c>
      <c r="O1124">
        <v>0</v>
      </c>
      <c r="P1124" t="str">
        <f>VLOOKUP(A1124,zamiana!A:B,2,0)</f>
        <v>ALSTOM (ex. BT) WRO</v>
      </c>
      <c r="Q1124" t="e">
        <f>VLOOKUP(C1124,wyjątki!C:R,16,0)</f>
        <v>#N/A</v>
      </c>
    </row>
    <row r="1125" spans="1:17" hidden="1" x14ac:dyDescent="0.3">
      <c r="A1125" t="s">
        <v>15</v>
      </c>
      <c r="B1125" t="s">
        <v>942</v>
      </c>
      <c r="C1125" t="s">
        <v>2797</v>
      </c>
      <c r="D1125" s="2" t="s">
        <v>2798</v>
      </c>
      <c r="E1125" s="2">
        <v>44930</v>
      </c>
      <c r="F1125" t="s">
        <v>2799</v>
      </c>
      <c r="H1125">
        <v>2588</v>
      </c>
      <c r="I1125">
        <v>330</v>
      </c>
      <c r="J1125">
        <v>9</v>
      </c>
      <c r="K1125" t="s">
        <v>77</v>
      </c>
      <c r="L1125">
        <v>9</v>
      </c>
      <c r="M1125" t="s">
        <v>78</v>
      </c>
      <c r="N1125">
        <v>0</v>
      </c>
      <c r="O1125">
        <v>0</v>
      </c>
      <c r="P1125" t="str">
        <f>VLOOKUP(A1125,zamiana!A:B,2,0)</f>
        <v>ZRE</v>
      </c>
      <c r="Q1125" t="e">
        <f>VLOOKUP(C1125,wyjątki!C:R,16,0)</f>
        <v>#N/A</v>
      </c>
    </row>
    <row r="1126" spans="1:17" hidden="1" x14ac:dyDescent="0.3">
      <c r="A1126" t="s">
        <v>964</v>
      </c>
      <c r="B1126" t="s">
        <v>942</v>
      </c>
      <c r="C1126" t="s">
        <v>2311</v>
      </c>
      <c r="D1126" s="2" t="s">
        <v>2312</v>
      </c>
      <c r="E1126" s="2">
        <v>44964</v>
      </c>
      <c r="F1126" t="s">
        <v>2991</v>
      </c>
      <c r="H1126">
        <v>2588</v>
      </c>
      <c r="I1126">
        <v>296</v>
      </c>
      <c r="J1126">
        <v>1</v>
      </c>
      <c r="K1126" t="s">
        <v>77</v>
      </c>
      <c r="L1126">
        <v>8.9</v>
      </c>
      <c r="M1126" t="s">
        <v>78</v>
      </c>
      <c r="N1126">
        <v>0</v>
      </c>
      <c r="O1126">
        <v>0</v>
      </c>
      <c r="P1126" t="str">
        <f>VLOOKUP(A1126,zamiana!A:B,2,0)</f>
        <v>ALSTOM SLZ</v>
      </c>
      <c r="Q1126" t="e">
        <f>VLOOKUP(C1126,wyjątki!C:R,16,0)</f>
        <v>#N/A</v>
      </c>
    </row>
    <row r="1127" spans="1:17" hidden="1" x14ac:dyDescent="0.3">
      <c r="A1127" t="s">
        <v>576</v>
      </c>
      <c r="B1127" t="s">
        <v>942</v>
      </c>
      <c r="C1127" t="s">
        <v>1248</v>
      </c>
      <c r="D1127" s="2" t="s">
        <v>1249</v>
      </c>
      <c r="E1127" s="2">
        <v>44973</v>
      </c>
      <c r="F1127" t="s">
        <v>2942</v>
      </c>
      <c r="H1127">
        <v>2588</v>
      </c>
      <c r="I1127">
        <v>287</v>
      </c>
      <c r="J1127">
        <v>1</v>
      </c>
      <c r="K1127" t="s">
        <v>77</v>
      </c>
      <c r="L1127">
        <v>8.89</v>
      </c>
      <c r="M1127" t="s">
        <v>78</v>
      </c>
      <c r="N1127">
        <v>0</v>
      </c>
      <c r="O1127">
        <v>0</v>
      </c>
      <c r="P1127" t="str">
        <f>VLOOKUP(A1127,zamiana!A:B,2,0)</f>
        <v>ALSTOM (ex. BT) WRO</v>
      </c>
      <c r="Q1127" t="e">
        <f>VLOOKUP(C1127,wyjątki!C:R,16,0)</f>
        <v>#N/A</v>
      </c>
    </row>
    <row r="1128" spans="1:17" hidden="1" x14ac:dyDescent="0.3">
      <c r="A1128" t="s">
        <v>40</v>
      </c>
      <c r="B1128" t="s">
        <v>942</v>
      </c>
      <c r="C1128" t="s">
        <v>792</v>
      </c>
      <c r="D1128" s="2" t="s">
        <v>793</v>
      </c>
      <c r="E1128" s="2">
        <v>44515</v>
      </c>
      <c r="F1128" t="s">
        <v>794</v>
      </c>
      <c r="H1128">
        <v>2588</v>
      </c>
      <c r="I1128">
        <v>745</v>
      </c>
      <c r="J1128">
        <v>2</v>
      </c>
      <c r="K1128" t="s">
        <v>77</v>
      </c>
      <c r="L1128">
        <v>8.8800000000000008</v>
      </c>
      <c r="M1128" t="s">
        <v>78</v>
      </c>
      <c r="N1128">
        <v>0</v>
      </c>
      <c r="O1128">
        <v>0</v>
      </c>
      <c r="P1128" t="str">
        <f>VLOOKUP(A1128,zamiana!A:B,2,0)</f>
        <v>INNE</v>
      </c>
      <c r="Q1128" t="e">
        <f>VLOOKUP(C1128,wyjątki!C:R,16,0)</f>
        <v>#N/A</v>
      </c>
    </row>
    <row r="1129" spans="1:17" hidden="1" x14ac:dyDescent="0.3">
      <c r="A1129" t="s">
        <v>76</v>
      </c>
      <c r="B1129" t="s">
        <v>942</v>
      </c>
      <c r="C1129" t="s">
        <v>3389</v>
      </c>
      <c r="D1129" s="2" t="s">
        <v>87</v>
      </c>
      <c r="E1129" s="2">
        <v>44705</v>
      </c>
      <c r="F1129" t="s">
        <v>4241</v>
      </c>
      <c r="H1129">
        <v>2588</v>
      </c>
      <c r="I1129">
        <v>555</v>
      </c>
      <c r="J1129">
        <v>1</v>
      </c>
      <c r="K1129" t="s">
        <v>77</v>
      </c>
      <c r="L1129">
        <v>8.83</v>
      </c>
      <c r="M1129" t="s">
        <v>78</v>
      </c>
      <c r="N1129">
        <v>0</v>
      </c>
      <c r="O1129">
        <v>0</v>
      </c>
      <c r="P1129" t="str">
        <f>VLOOKUP(A1129,zamiana!A:B,2,0)</f>
        <v>ALSTOM BCN</v>
      </c>
      <c r="Q1129" t="e">
        <f>VLOOKUP(C1129,wyjątki!C:R,16,0)</f>
        <v>#N/A</v>
      </c>
    </row>
    <row r="1130" spans="1:17" hidden="1" x14ac:dyDescent="0.3">
      <c r="A1130" t="s">
        <v>529</v>
      </c>
      <c r="B1130" t="s">
        <v>942</v>
      </c>
      <c r="C1130">
        <v>500224820</v>
      </c>
      <c r="D1130" s="2" t="s">
        <v>7471</v>
      </c>
      <c r="E1130" s="2">
        <v>45096</v>
      </c>
      <c r="F1130" t="s">
        <v>4215</v>
      </c>
      <c r="H1130">
        <v>2588</v>
      </c>
      <c r="I1130">
        <v>164</v>
      </c>
      <c r="J1130">
        <v>6</v>
      </c>
      <c r="K1130" t="s">
        <v>77</v>
      </c>
      <c r="L1130">
        <v>8.82</v>
      </c>
      <c r="M1130" t="s">
        <v>78</v>
      </c>
      <c r="N1130">
        <v>0</v>
      </c>
      <c r="O1130">
        <v>0</v>
      </c>
      <c r="P1130" t="str">
        <f>VLOOKUP(A1130,zamiana!A:B,2,0)</f>
        <v>ALSTOM (ex. BT) GOE</v>
      </c>
      <c r="Q1130" t="e">
        <f>VLOOKUP(C1130,wyjątki!C:R,16,0)</f>
        <v>#N/A</v>
      </c>
    </row>
    <row r="1131" spans="1:17" hidden="1" x14ac:dyDescent="0.3">
      <c r="A1131" t="s">
        <v>580</v>
      </c>
      <c r="B1131" t="s">
        <v>942</v>
      </c>
      <c r="C1131" t="s">
        <v>1037</v>
      </c>
      <c r="D1131" s="2" t="s">
        <v>958</v>
      </c>
      <c r="E1131" s="2">
        <v>44970</v>
      </c>
      <c r="F1131" t="s">
        <v>2980</v>
      </c>
      <c r="H1131">
        <v>2588</v>
      </c>
      <c r="I1131">
        <v>290</v>
      </c>
      <c r="J1131">
        <v>3</v>
      </c>
      <c r="K1131" t="s">
        <v>77</v>
      </c>
      <c r="L1131">
        <v>8.76</v>
      </c>
      <c r="M1131" t="s">
        <v>78</v>
      </c>
      <c r="N1131">
        <v>0</v>
      </c>
      <c r="O1131">
        <v>0</v>
      </c>
      <c r="P1131" t="str">
        <f>VLOOKUP(A1131,zamiana!A:B,2,0)</f>
        <v>ALSTOM (ex. BT) WRO</v>
      </c>
      <c r="Q1131" t="e">
        <f>VLOOKUP(C1131,wyjątki!C:R,16,0)</f>
        <v>#N/A</v>
      </c>
    </row>
    <row r="1132" spans="1:17" hidden="1" x14ac:dyDescent="0.3">
      <c r="A1132" t="s">
        <v>554</v>
      </c>
      <c r="B1132" t="s">
        <v>942</v>
      </c>
      <c r="C1132" t="s">
        <v>2580</v>
      </c>
      <c r="D1132" s="2" t="s">
        <v>2581</v>
      </c>
      <c r="E1132" s="2">
        <v>44983</v>
      </c>
      <c r="F1132" t="s">
        <v>2907</v>
      </c>
      <c r="H1132">
        <v>2588</v>
      </c>
      <c r="I1132">
        <v>277</v>
      </c>
      <c r="J1132">
        <v>1</v>
      </c>
      <c r="K1132" t="s">
        <v>77</v>
      </c>
      <c r="L1132">
        <v>8.65</v>
      </c>
      <c r="M1132" t="s">
        <v>78</v>
      </c>
      <c r="N1132">
        <v>0</v>
      </c>
      <c r="O1132">
        <v>0</v>
      </c>
      <c r="P1132" t="str">
        <f>VLOOKUP(A1132,zamiana!A:B,2,0)</f>
        <v>ALSTOM (ex. BT) WRO</v>
      </c>
      <c r="Q1132" t="e">
        <f>VLOOKUP(C1132,wyjątki!C:R,16,0)</f>
        <v>#N/A</v>
      </c>
    </row>
    <row r="1133" spans="1:17" hidden="1" x14ac:dyDescent="0.3">
      <c r="A1133" t="s">
        <v>554</v>
      </c>
      <c r="B1133" t="s">
        <v>942</v>
      </c>
      <c r="C1133" t="s">
        <v>1238</v>
      </c>
      <c r="D1133" s="2" t="s">
        <v>1239</v>
      </c>
      <c r="E1133" s="2">
        <v>44974</v>
      </c>
      <c r="F1133" t="s">
        <v>3069</v>
      </c>
      <c r="H1133">
        <v>2588</v>
      </c>
      <c r="I1133">
        <v>286</v>
      </c>
      <c r="J1133">
        <v>1</v>
      </c>
      <c r="K1133" t="s">
        <v>77</v>
      </c>
      <c r="L1133">
        <v>8.61</v>
      </c>
      <c r="M1133" t="s">
        <v>78</v>
      </c>
      <c r="N1133">
        <v>0</v>
      </c>
      <c r="O1133">
        <v>0</v>
      </c>
      <c r="P1133" t="str">
        <f>VLOOKUP(A1133,zamiana!A:B,2,0)</f>
        <v>ALSTOM (ex. BT) WRO</v>
      </c>
      <c r="Q1133" t="e">
        <f>VLOOKUP(C1133,wyjątki!C:R,16,0)</f>
        <v>#N/A</v>
      </c>
    </row>
    <row r="1134" spans="1:17" hidden="1" x14ac:dyDescent="0.3">
      <c r="A1134" t="s">
        <v>1143</v>
      </c>
      <c r="B1134" t="s">
        <v>942</v>
      </c>
      <c r="C1134" t="s">
        <v>3399</v>
      </c>
      <c r="D1134" s="2" t="s">
        <v>87</v>
      </c>
      <c r="E1134" s="2">
        <v>45160</v>
      </c>
      <c r="F1134" t="s">
        <v>7472</v>
      </c>
      <c r="H1134">
        <v>2588</v>
      </c>
      <c r="I1134">
        <v>100</v>
      </c>
      <c r="J1134">
        <v>2</v>
      </c>
      <c r="K1134" t="s">
        <v>77</v>
      </c>
      <c r="L1134">
        <v>8.58</v>
      </c>
      <c r="M1134" t="s">
        <v>78</v>
      </c>
      <c r="N1134">
        <v>0</v>
      </c>
      <c r="O1134">
        <v>0</v>
      </c>
      <c r="P1134" t="str">
        <f>VLOOKUP(A1134,zamiana!A:B,2,0)</f>
        <v>ALSTOM KTW</v>
      </c>
      <c r="Q1134" t="e">
        <f>VLOOKUP(C1134,wyjątki!C:R,16,0)</f>
        <v>#N/A</v>
      </c>
    </row>
    <row r="1135" spans="1:17" hidden="1" x14ac:dyDescent="0.3">
      <c r="A1135" t="s">
        <v>39</v>
      </c>
      <c r="B1135" t="s">
        <v>942</v>
      </c>
      <c r="C1135">
        <v>12486016</v>
      </c>
      <c r="D1135" s="2" t="s">
        <v>4078</v>
      </c>
      <c r="E1135" s="2">
        <v>45113</v>
      </c>
      <c r="F1135" t="s">
        <v>5153</v>
      </c>
      <c r="H1135">
        <v>2588</v>
      </c>
      <c r="I1135">
        <v>147</v>
      </c>
      <c r="J1135">
        <v>1</v>
      </c>
      <c r="K1135" t="s">
        <v>77</v>
      </c>
      <c r="L1135">
        <v>8.5299999999999994</v>
      </c>
      <c r="M1135" t="s">
        <v>78</v>
      </c>
      <c r="N1135">
        <v>0</v>
      </c>
      <c r="O1135">
        <v>0</v>
      </c>
      <c r="P1135" t="str">
        <f>VLOOKUP(A1135,zamiana!A:B,2,0)</f>
        <v>STADLER PANKOW</v>
      </c>
      <c r="Q1135" t="e">
        <f>VLOOKUP(C1135,wyjątki!C:R,16,0)</f>
        <v>#N/A</v>
      </c>
    </row>
    <row r="1136" spans="1:17" hidden="1" x14ac:dyDescent="0.3">
      <c r="A1136" t="s">
        <v>576</v>
      </c>
      <c r="B1136" t="s">
        <v>942</v>
      </c>
      <c r="C1136" t="s">
        <v>1227</v>
      </c>
      <c r="D1136" s="2" t="s">
        <v>1228</v>
      </c>
      <c r="E1136" s="2">
        <v>45075</v>
      </c>
      <c r="F1136" t="s">
        <v>3836</v>
      </c>
      <c r="H1136">
        <v>2588</v>
      </c>
      <c r="I1136">
        <v>185</v>
      </c>
      <c r="J1136">
        <v>1</v>
      </c>
      <c r="K1136" t="s">
        <v>77</v>
      </c>
      <c r="L1136">
        <v>8.41</v>
      </c>
      <c r="M1136" t="s">
        <v>78</v>
      </c>
      <c r="N1136">
        <v>0</v>
      </c>
      <c r="O1136">
        <v>0</v>
      </c>
      <c r="P1136" t="str">
        <f>VLOOKUP(A1136,zamiana!A:B,2,0)</f>
        <v>ALSTOM (ex. BT) WRO</v>
      </c>
      <c r="Q1136" t="e">
        <f>VLOOKUP(C1136,wyjątki!C:R,16,0)</f>
        <v>#N/A</v>
      </c>
    </row>
    <row r="1137" spans="1:17" hidden="1" x14ac:dyDescent="0.3">
      <c r="A1137" t="s">
        <v>593</v>
      </c>
      <c r="B1137" t="s">
        <v>942</v>
      </c>
      <c r="C1137" t="s">
        <v>2292</v>
      </c>
      <c r="D1137" s="2" t="s">
        <v>957</v>
      </c>
      <c r="E1137" s="2">
        <v>44874</v>
      </c>
      <c r="F1137" t="s">
        <v>2395</v>
      </c>
      <c r="H1137">
        <v>2588</v>
      </c>
      <c r="I1137">
        <v>386</v>
      </c>
      <c r="J1137">
        <v>3</v>
      </c>
      <c r="K1137" t="s">
        <v>77</v>
      </c>
      <c r="L1137">
        <v>8.4</v>
      </c>
      <c r="M1137" t="s">
        <v>78</v>
      </c>
      <c r="N1137">
        <v>0</v>
      </c>
      <c r="O1137">
        <v>0</v>
      </c>
      <c r="P1137" t="str">
        <f>VLOOKUP(A1137,zamiana!A:B,2,0)</f>
        <v>ALSTOM (ex. BT) WRO</v>
      </c>
      <c r="Q1137" t="e">
        <f>VLOOKUP(C1137,wyjątki!C:R,16,0)</f>
        <v>#N/A</v>
      </c>
    </row>
    <row r="1138" spans="1:17" hidden="1" x14ac:dyDescent="0.3">
      <c r="A1138" t="s">
        <v>493</v>
      </c>
      <c r="B1138" t="s">
        <v>942</v>
      </c>
      <c r="C1138" t="s">
        <v>3768</v>
      </c>
      <c r="D1138" s="2" t="s">
        <v>3769</v>
      </c>
      <c r="E1138" s="2">
        <v>45079</v>
      </c>
      <c r="F1138" t="s">
        <v>3775</v>
      </c>
      <c r="H1138">
        <v>2588</v>
      </c>
      <c r="I1138">
        <v>181</v>
      </c>
      <c r="J1138">
        <v>4</v>
      </c>
      <c r="K1138" t="s">
        <v>77</v>
      </c>
      <c r="L1138">
        <v>8.36</v>
      </c>
      <c r="M1138" t="s">
        <v>78</v>
      </c>
      <c r="N1138">
        <v>0</v>
      </c>
      <c r="O1138">
        <v>0</v>
      </c>
      <c r="P1138" t="str">
        <f>VLOOKUP(A1138,zamiana!A:B,2,0)</f>
        <v>ALSTOM KTW</v>
      </c>
      <c r="Q1138" t="e">
        <f>VLOOKUP(C1138,wyjątki!C:R,16,0)</f>
        <v>#N/A</v>
      </c>
    </row>
    <row r="1139" spans="1:17" hidden="1" x14ac:dyDescent="0.3">
      <c r="A1139" t="s">
        <v>964</v>
      </c>
      <c r="B1139" t="s">
        <v>942</v>
      </c>
      <c r="C1139" t="s">
        <v>2314</v>
      </c>
      <c r="D1139" s="2" t="s">
        <v>2312</v>
      </c>
      <c r="E1139" s="2">
        <v>44970</v>
      </c>
      <c r="F1139" t="s">
        <v>3070</v>
      </c>
      <c r="H1139">
        <v>2588</v>
      </c>
      <c r="I1139">
        <v>290</v>
      </c>
      <c r="J1139">
        <v>1</v>
      </c>
      <c r="K1139" t="s">
        <v>77</v>
      </c>
      <c r="L1139">
        <v>8.3000000000000007</v>
      </c>
      <c r="M1139" t="s">
        <v>78</v>
      </c>
      <c r="N1139">
        <v>0</v>
      </c>
      <c r="O1139">
        <v>0</v>
      </c>
      <c r="P1139" t="str">
        <f>VLOOKUP(A1139,zamiana!A:B,2,0)</f>
        <v>ALSTOM SLZ</v>
      </c>
      <c r="Q1139" t="e">
        <f>VLOOKUP(C1139,wyjątki!C:R,16,0)</f>
        <v>#N/A</v>
      </c>
    </row>
    <row r="1140" spans="1:17" hidden="1" x14ac:dyDescent="0.3">
      <c r="A1140" t="s">
        <v>107</v>
      </c>
      <c r="B1140" t="s">
        <v>942</v>
      </c>
      <c r="C1140" t="s">
        <v>169</v>
      </c>
      <c r="D1140" s="2" t="s">
        <v>170</v>
      </c>
      <c r="E1140" s="2">
        <v>44631</v>
      </c>
      <c r="F1140" t="s">
        <v>171</v>
      </c>
      <c r="H1140">
        <v>2588</v>
      </c>
      <c r="I1140">
        <v>629</v>
      </c>
      <c r="J1140">
        <v>1</v>
      </c>
      <c r="K1140" t="s">
        <v>77</v>
      </c>
      <c r="L1140">
        <v>8.3000000000000007</v>
      </c>
      <c r="M1140" t="s">
        <v>78</v>
      </c>
      <c r="N1140">
        <v>0</v>
      </c>
      <c r="O1140">
        <v>0</v>
      </c>
      <c r="P1140" t="str">
        <f>VLOOKUP(A1140,zamiana!A:B,2,0)</f>
        <v>ALSTOM SLZ</v>
      </c>
      <c r="Q1140" t="e">
        <f>VLOOKUP(C1140,wyjątki!C:R,16,0)</f>
        <v>#N/A</v>
      </c>
    </row>
    <row r="1141" spans="1:17" hidden="1" x14ac:dyDescent="0.3">
      <c r="A1141" t="s">
        <v>76</v>
      </c>
      <c r="B1141" t="s">
        <v>942</v>
      </c>
      <c r="C1141" t="s">
        <v>3389</v>
      </c>
      <c r="D1141" s="2" t="s">
        <v>87</v>
      </c>
      <c r="E1141" s="2">
        <v>45114</v>
      </c>
      <c r="F1141" t="s">
        <v>5162</v>
      </c>
      <c r="H1141">
        <v>2588</v>
      </c>
      <c r="I1141">
        <v>146</v>
      </c>
      <c r="J1141">
        <v>1</v>
      </c>
      <c r="K1141" t="s">
        <v>77</v>
      </c>
      <c r="L1141">
        <v>8.2899999999999991</v>
      </c>
      <c r="M1141" t="s">
        <v>78</v>
      </c>
      <c r="N1141">
        <v>0</v>
      </c>
      <c r="O1141">
        <v>0</v>
      </c>
      <c r="P1141" t="str">
        <f>VLOOKUP(A1141,zamiana!A:B,2,0)</f>
        <v>ALSTOM BCN</v>
      </c>
      <c r="Q1141" t="e">
        <f>VLOOKUP(C1141,wyjątki!C:R,16,0)</f>
        <v>#N/A</v>
      </c>
    </row>
    <row r="1142" spans="1:17" hidden="1" x14ac:dyDescent="0.3">
      <c r="A1142" t="s">
        <v>107</v>
      </c>
      <c r="B1142" t="s">
        <v>942</v>
      </c>
      <c r="C1142" t="s">
        <v>2406</v>
      </c>
      <c r="D1142" s="2" t="s">
        <v>2407</v>
      </c>
      <c r="E1142" s="2">
        <v>45077</v>
      </c>
      <c r="F1142" t="s">
        <v>3850</v>
      </c>
      <c r="H1142">
        <v>2588</v>
      </c>
      <c r="I1142">
        <v>183</v>
      </c>
      <c r="J1142">
        <v>1</v>
      </c>
      <c r="K1142" t="s">
        <v>77</v>
      </c>
      <c r="L1142">
        <v>8.2100000000000009</v>
      </c>
      <c r="M1142" t="s">
        <v>78</v>
      </c>
      <c r="N1142">
        <v>0</v>
      </c>
      <c r="O1142">
        <v>0</v>
      </c>
      <c r="P1142" t="str">
        <f>VLOOKUP(A1142,zamiana!A:B,2,0)</f>
        <v>ALSTOM SLZ</v>
      </c>
      <c r="Q1142" t="e">
        <f>VLOOKUP(C1142,wyjątki!C:R,16,0)</f>
        <v>#N/A</v>
      </c>
    </row>
    <row r="1143" spans="1:17" hidden="1" x14ac:dyDescent="0.3">
      <c r="A1143" t="s">
        <v>529</v>
      </c>
      <c r="B1143" t="s">
        <v>942</v>
      </c>
      <c r="C1143">
        <v>500604898</v>
      </c>
      <c r="D1143" s="2" t="s">
        <v>7473</v>
      </c>
      <c r="E1143" s="2">
        <v>45077</v>
      </c>
      <c r="F1143" t="s">
        <v>5366</v>
      </c>
      <c r="H1143">
        <v>2588</v>
      </c>
      <c r="I1143">
        <v>183</v>
      </c>
      <c r="J1143">
        <v>6</v>
      </c>
      <c r="K1143" t="s">
        <v>77</v>
      </c>
      <c r="L1143">
        <v>8.16</v>
      </c>
      <c r="M1143" t="s">
        <v>78</v>
      </c>
      <c r="N1143">
        <v>0</v>
      </c>
      <c r="O1143">
        <v>0</v>
      </c>
      <c r="P1143" t="str">
        <f>VLOOKUP(A1143,zamiana!A:B,2,0)</f>
        <v>ALSTOM (ex. BT) GOE</v>
      </c>
      <c r="Q1143" t="e">
        <f>VLOOKUP(C1143,wyjątki!C:R,16,0)</f>
        <v>#N/A</v>
      </c>
    </row>
    <row r="1144" spans="1:17" hidden="1" x14ac:dyDescent="0.3">
      <c r="A1144" t="s">
        <v>529</v>
      </c>
      <c r="B1144" t="s">
        <v>942</v>
      </c>
      <c r="C1144">
        <v>500650708</v>
      </c>
      <c r="D1144" s="2" t="s">
        <v>5008</v>
      </c>
      <c r="E1144" s="2">
        <v>45134</v>
      </c>
      <c r="F1144" t="s">
        <v>5208</v>
      </c>
      <c r="H1144">
        <v>2588</v>
      </c>
      <c r="I1144">
        <v>126</v>
      </c>
      <c r="J1144">
        <v>2</v>
      </c>
      <c r="K1144" t="s">
        <v>77</v>
      </c>
      <c r="L1144">
        <v>8.1199999999999992</v>
      </c>
      <c r="M1144" t="s">
        <v>78</v>
      </c>
      <c r="N1144">
        <v>0</v>
      </c>
      <c r="O1144">
        <v>0</v>
      </c>
      <c r="P1144" t="str">
        <f>VLOOKUP(A1144,zamiana!A:B,2,0)</f>
        <v>ALSTOM (ex. BT) GOE</v>
      </c>
      <c r="Q1144" t="e">
        <f>VLOOKUP(C1144,wyjątki!C:R,16,0)</f>
        <v>#N/A</v>
      </c>
    </row>
    <row r="1145" spans="1:17" hidden="1" x14ac:dyDescent="0.3">
      <c r="A1145" t="s">
        <v>487</v>
      </c>
      <c r="B1145" t="s">
        <v>942</v>
      </c>
      <c r="C1145" t="s">
        <v>3847</v>
      </c>
      <c r="D1145" s="2" t="s">
        <v>1226</v>
      </c>
      <c r="E1145" s="2">
        <v>45054</v>
      </c>
      <c r="F1145" t="s">
        <v>3848</v>
      </c>
      <c r="H1145">
        <v>2588</v>
      </c>
      <c r="I1145">
        <v>206</v>
      </c>
      <c r="J1145">
        <v>1</v>
      </c>
      <c r="K1145" t="s">
        <v>77</v>
      </c>
      <c r="L1145">
        <v>8.11</v>
      </c>
      <c r="M1145" t="s">
        <v>78</v>
      </c>
      <c r="N1145">
        <v>0</v>
      </c>
      <c r="O1145">
        <v>0</v>
      </c>
      <c r="P1145" t="str">
        <f>VLOOKUP(A1145,zamiana!A:B,2,0)</f>
        <v>ALSTOM SLZ</v>
      </c>
      <c r="Q1145" t="e">
        <f>VLOOKUP(C1145,wyjątki!C:R,16,0)</f>
        <v>#N/A</v>
      </c>
    </row>
    <row r="1146" spans="1:17" hidden="1" x14ac:dyDescent="0.3">
      <c r="A1146" t="s">
        <v>529</v>
      </c>
      <c r="B1146" t="s">
        <v>942</v>
      </c>
      <c r="C1146">
        <v>500652709</v>
      </c>
      <c r="D1146" s="2" t="s">
        <v>1090</v>
      </c>
      <c r="E1146" s="2">
        <v>45111</v>
      </c>
      <c r="F1146" t="s">
        <v>5176</v>
      </c>
      <c r="H1146">
        <v>2588</v>
      </c>
      <c r="I1146">
        <v>149</v>
      </c>
      <c r="J1146">
        <v>5</v>
      </c>
      <c r="K1146" t="s">
        <v>77</v>
      </c>
      <c r="L1146">
        <v>8</v>
      </c>
      <c r="M1146" t="s">
        <v>78</v>
      </c>
      <c r="N1146">
        <v>0</v>
      </c>
      <c r="O1146">
        <v>0</v>
      </c>
      <c r="P1146" t="str">
        <f>VLOOKUP(A1146,zamiana!A:B,2,0)</f>
        <v>ALSTOM (ex. BT) GOE</v>
      </c>
      <c r="Q1146" t="e">
        <f>VLOOKUP(C1146,wyjątki!C:R,16,0)</f>
        <v>#N/A</v>
      </c>
    </row>
    <row r="1147" spans="1:17" hidden="1" x14ac:dyDescent="0.3">
      <c r="A1147" t="s">
        <v>580</v>
      </c>
      <c r="B1147" t="s">
        <v>942</v>
      </c>
      <c r="C1147" t="s">
        <v>949</v>
      </c>
      <c r="D1147" s="2" t="s">
        <v>949</v>
      </c>
      <c r="E1147" s="2">
        <v>44981</v>
      </c>
      <c r="F1147" t="s">
        <v>2995</v>
      </c>
      <c r="H1147">
        <v>2588</v>
      </c>
      <c r="I1147">
        <v>279</v>
      </c>
      <c r="J1147">
        <v>12</v>
      </c>
      <c r="K1147" t="s">
        <v>77</v>
      </c>
      <c r="L1147">
        <v>7.92</v>
      </c>
      <c r="M1147" t="s">
        <v>78</v>
      </c>
      <c r="N1147">
        <v>0</v>
      </c>
      <c r="O1147">
        <v>0</v>
      </c>
      <c r="P1147" t="str">
        <f>VLOOKUP(A1147,zamiana!A:B,2,0)</f>
        <v>ALSTOM (ex. BT) WRO</v>
      </c>
      <c r="Q1147" t="e">
        <f>VLOOKUP(C1147,wyjątki!C:R,16,0)</f>
        <v>#N/A</v>
      </c>
    </row>
    <row r="1148" spans="1:17" hidden="1" x14ac:dyDescent="0.3">
      <c r="A1148" t="s">
        <v>593</v>
      </c>
      <c r="B1148" t="s">
        <v>942</v>
      </c>
      <c r="C1148" t="s">
        <v>2610</v>
      </c>
      <c r="D1148" s="2" t="s">
        <v>2610</v>
      </c>
      <c r="E1148" s="2">
        <v>44929</v>
      </c>
      <c r="F1148" t="s">
        <v>2800</v>
      </c>
      <c r="H1148">
        <v>2588</v>
      </c>
      <c r="I1148">
        <v>331</v>
      </c>
      <c r="J1148">
        <v>1</v>
      </c>
      <c r="K1148" t="s">
        <v>77</v>
      </c>
      <c r="L1148">
        <v>7.92</v>
      </c>
      <c r="M1148" t="s">
        <v>78</v>
      </c>
      <c r="N1148">
        <v>0</v>
      </c>
      <c r="O1148">
        <v>0</v>
      </c>
      <c r="P1148" t="str">
        <f>VLOOKUP(A1148,zamiana!A:B,2,0)</f>
        <v>ALSTOM (ex. BT) WRO</v>
      </c>
      <c r="Q1148" t="e">
        <f>VLOOKUP(C1148,wyjątki!C:R,16,0)</f>
        <v>#N/A</v>
      </c>
    </row>
    <row r="1149" spans="1:17" hidden="1" x14ac:dyDescent="0.3">
      <c r="A1149" t="s">
        <v>31</v>
      </c>
      <c r="B1149" t="s">
        <v>942</v>
      </c>
      <c r="C1149" t="s">
        <v>660</v>
      </c>
      <c r="D1149" s="2" t="s">
        <v>661</v>
      </c>
      <c r="E1149" s="2">
        <v>44469</v>
      </c>
      <c r="F1149" t="s">
        <v>662</v>
      </c>
      <c r="H1149">
        <v>2588</v>
      </c>
      <c r="I1149">
        <v>791</v>
      </c>
      <c r="J1149">
        <v>2</v>
      </c>
      <c r="K1149" t="s">
        <v>77</v>
      </c>
      <c r="L1149">
        <v>7.74</v>
      </c>
      <c r="M1149" t="s">
        <v>78</v>
      </c>
      <c r="N1149">
        <v>0</v>
      </c>
      <c r="O1149">
        <v>0</v>
      </c>
      <c r="P1149" t="str">
        <f>VLOOKUP(A1149,zamiana!A:B,2,0)</f>
        <v>HYDRAULIK BAUTEILE</v>
      </c>
      <c r="Q1149" t="e">
        <f>VLOOKUP(C1149,wyjątki!C:R,16,0)</f>
        <v>#N/A</v>
      </c>
    </row>
    <row r="1150" spans="1:17" hidden="1" x14ac:dyDescent="0.3">
      <c r="A1150" t="s">
        <v>2281</v>
      </c>
      <c r="B1150" t="s">
        <v>942</v>
      </c>
      <c r="C1150" t="s">
        <v>5217</v>
      </c>
      <c r="D1150" s="2" t="s">
        <v>5218</v>
      </c>
      <c r="E1150" s="2">
        <v>45126</v>
      </c>
      <c r="F1150" t="s">
        <v>5219</v>
      </c>
      <c r="H1150">
        <v>2588</v>
      </c>
      <c r="I1150">
        <v>134</v>
      </c>
      <c r="J1150">
        <v>2</v>
      </c>
      <c r="K1150" t="s">
        <v>77</v>
      </c>
      <c r="L1150">
        <v>7.68</v>
      </c>
      <c r="M1150" t="s">
        <v>78</v>
      </c>
      <c r="N1150">
        <v>0</v>
      </c>
      <c r="O1150">
        <v>0</v>
      </c>
      <c r="P1150" t="str">
        <f>VLOOKUP(A1150,zamiana!A:B,2,0)</f>
        <v>STRATIFORME</v>
      </c>
      <c r="Q1150" t="e">
        <f>VLOOKUP(C1150,wyjątki!C:R,16,0)</f>
        <v>#N/A</v>
      </c>
    </row>
    <row r="1151" spans="1:17" hidden="1" x14ac:dyDescent="0.3">
      <c r="A1151" t="s">
        <v>107</v>
      </c>
      <c r="B1151" t="s">
        <v>942</v>
      </c>
      <c r="C1151" t="s">
        <v>2397</v>
      </c>
      <c r="D1151" s="2" t="s">
        <v>2397</v>
      </c>
      <c r="E1151" s="2">
        <v>44871</v>
      </c>
      <c r="F1151" t="s">
        <v>2377</v>
      </c>
      <c r="H1151">
        <v>2588</v>
      </c>
      <c r="I1151">
        <v>389</v>
      </c>
      <c r="J1151">
        <v>1</v>
      </c>
      <c r="K1151" t="s">
        <v>77</v>
      </c>
      <c r="L1151">
        <v>7.56</v>
      </c>
      <c r="M1151" t="s">
        <v>78</v>
      </c>
      <c r="N1151">
        <v>0</v>
      </c>
      <c r="O1151">
        <v>0</v>
      </c>
      <c r="P1151" t="e">
        <f>Q1151</f>
        <v>#N/A</v>
      </c>
      <c r="Q1151" t="e">
        <f>VLOOKUP(C1151,wyjątki!C:R,16,0)</f>
        <v>#N/A</v>
      </c>
    </row>
    <row r="1152" spans="1:17" hidden="1" x14ac:dyDescent="0.3">
      <c r="A1152" t="s">
        <v>2281</v>
      </c>
      <c r="B1152" t="s">
        <v>942</v>
      </c>
      <c r="C1152" t="s">
        <v>5220</v>
      </c>
      <c r="D1152" s="2" t="s">
        <v>5221</v>
      </c>
      <c r="E1152" s="2">
        <v>45124</v>
      </c>
      <c r="F1152" t="s">
        <v>5126</v>
      </c>
      <c r="H1152">
        <v>2588</v>
      </c>
      <c r="I1152">
        <v>136</v>
      </c>
      <c r="J1152">
        <v>3</v>
      </c>
      <c r="K1152" t="s">
        <v>77</v>
      </c>
      <c r="L1152">
        <v>7.53</v>
      </c>
      <c r="M1152" t="s">
        <v>78</v>
      </c>
      <c r="N1152">
        <v>0</v>
      </c>
      <c r="O1152">
        <v>0</v>
      </c>
      <c r="P1152" t="str">
        <f>VLOOKUP(A1152,zamiana!A:B,2,0)</f>
        <v>STRATIFORME</v>
      </c>
      <c r="Q1152" t="e">
        <f>VLOOKUP(C1152,wyjątki!C:R,16,0)</f>
        <v>#N/A</v>
      </c>
    </row>
    <row r="1153" spans="1:17" hidden="1" x14ac:dyDescent="0.3">
      <c r="A1153" t="s">
        <v>576</v>
      </c>
      <c r="B1153" t="s">
        <v>942</v>
      </c>
      <c r="C1153" t="s">
        <v>1208</v>
      </c>
      <c r="D1153" s="2" t="s">
        <v>1209</v>
      </c>
      <c r="E1153" s="2">
        <v>44983</v>
      </c>
      <c r="F1153" t="s">
        <v>2907</v>
      </c>
      <c r="H1153">
        <v>2588</v>
      </c>
      <c r="I1153">
        <v>277</v>
      </c>
      <c r="J1153">
        <v>1</v>
      </c>
      <c r="K1153" t="s">
        <v>77</v>
      </c>
      <c r="L1153">
        <v>7.52</v>
      </c>
      <c r="M1153" t="s">
        <v>78</v>
      </c>
      <c r="N1153">
        <v>0</v>
      </c>
      <c r="O1153">
        <v>0</v>
      </c>
      <c r="P1153" t="str">
        <f>VLOOKUP(A1153,zamiana!A:B,2,0)</f>
        <v>ALSTOM (ex. BT) WRO</v>
      </c>
      <c r="Q1153" t="e">
        <f>VLOOKUP(C1153,wyjątki!C:R,16,0)</f>
        <v>#N/A</v>
      </c>
    </row>
    <row r="1154" spans="1:17" hidden="1" x14ac:dyDescent="0.3">
      <c r="A1154" t="s">
        <v>493</v>
      </c>
      <c r="B1154" t="s">
        <v>942</v>
      </c>
      <c r="C1154" t="s">
        <v>1050</v>
      </c>
      <c r="D1154" s="2" t="s">
        <v>1051</v>
      </c>
      <c r="E1154" s="2">
        <v>44895</v>
      </c>
      <c r="F1154" t="s">
        <v>2398</v>
      </c>
      <c r="H1154">
        <v>2588</v>
      </c>
      <c r="I1154">
        <v>365</v>
      </c>
      <c r="J1154">
        <v>4</v>
      </c>
      <c r="K1154" t="s">
        <v>77</v>
      </c>
      <c r="L1154">
        <v>7.52</v>
      </c>
      <c r="M1154" t="s">
        <v>78</v>
      </c>
      <c r="N1154">
        <v>0</v>
      </c>
      <c r="O1154">
        <v>0</v>
      </c>
      <c r="P1154" t="str">
        <f>VLOOKUP(A1154,zamiana!A:B,2,0)</f>
        <v>ALSTOM KTW</v>
      </c>
      <c r="Q1154" t="e">
        <f>VLOOKUP(C1154,wyjątki!C:R,16,0)</f>
        <v>#N/A</v>
      </c>
    </row>
    <row r="1155" spans="1:17" hidden="1" x14ac:dyDescent="0.3">
      <c r="A1155" t="s">
        <v>2322</v>
      </c>
      <c r="B1155" t="s">
        <v>942</v>
      </c>
      <c r="C1155">
        <v>14101072</v>
      </c>
      <c r="D1155" s="2" t="s">
        <v>5222</v>
      </c>
      <c r="E1155" s="2">
        <v>45140</v>
      </c>
      <c r="F1155" t="s">
        <v>5223</v>
      </c>
      <c r="H1155">
        <v>2588</v>
      </c>
      <c r="I1155">
        <v>120</v>
      </c>
      <c r="J1155">
        <v>2</v>
      </c>
      <c r="K1155" t="s">
        <v>77</v>
      </c>
      <c r="L1155">
        <v>7.46</v>
      </c>
      <c r="M1155" t="s">
        <v>78</v>
      </c>
      <c r="N1155">
        <v>0</v>
      </c>
      <c r="O1155">
        <v>0</v>
      </c>
      <c r="P1155" t="str">
        <f>VLOOKUP(A1155,zamiana!A:B,2,0)</f>
        <v>STADLER BUSSNANG</v>
      </c>
      <c r="Q1155" t="e">
        <f>VLOOKUP(C1155,wyjątki!C:R,16,0)</f>
        <v>#N/A</v>
      </c>
    </row>
    <row r="1156" spans="1:17" hidden="1" x14ac:dyDescent="0.3">
      <c r="A1156" t="s">
        <v>107</v>
      </c>
      <c r="B1156" t="s">
        <v>942</v>
      </c>
      <c r="C1156" t="s">
        <v>166</v>
      </c>
      <c r="D1156" s="2" t="s">
        <v>87</v>
      </c>
      <c r="E1156" s="2">
        <v>44670</v>
      </c>
      <c r="F1156" t="s">
        <v>143</v>
      </c>
      <c r="H1156">
        <v>2588</v>
      </c>
      <c r="I1156">
        <v>590</v>
      </c>
      <c r="J1156">
        <v>1</v>
      </c>
      <c r="K1156" t="s">
        <v>77</v>
      </c>
      <c r="L1156">
        <v>7.42</v>
      </c>
      <c r="M1156" t="s">
        <v>78</v>
      </c>
      <c r="N1156">
        <v>0</v>
      </c>
      <c r="O1156">
        <v>0</v>
      </c>
      <c r="P1156" t="str">
        <f>VLOOKUP(A1156,zamiana!A:B,2,0)</f>
        <v>ALSTOM SLZ</v>
      </c>
      <c r="Q1156" t="e">
        <f>VLOOKUP(C1156,wyjątki!C:R,16,0)</f>
        <v>#N/A</v>
      </c>
    </row>
    <row r="1157" spans="1:17" hidden="1" x14ac:dyDescent="0.3">
      <c r="A1157" t="s">
        <v>107</v>
      </c>
      <c r="B1157" t="s">
        <v>942</v>
      </c>
      <c r="C1157" t="s">
        <v>2643</v>
      </c>
      <c r="D1157" s="2" t="s">
        <v>2644</v>
      </c>
      <c r="E1157" s="2">
        <v>44983</v>
      </c>
      <c r="F1157" t="s">
        <v>2907</v>
      </c>
      <c r="H1157">
        <v>2588</v>
      </c>
      <c r="I1157">
        <v>277</v>
      </c>
      <c r="J1157">
        <v>1</v>
      </c>
      <c r="K1157" t="s">
        <v>77</v>
      </c>
      <c r="L1157">
        <v>7.36</v>
      </c>
      <c r="M1157" t="s">
        <v>78</v>
      </c>
      <c r="N1157">
        <v>0</v>
      </c>
      <c r="O1157">
        <v>0</v>
      </c>
      <c r="P1157" t="str">
        <f>VLOOKUP(A1157,zamiana!A:B,2,0)</f>
        <v>ALSTOM SLZ</v>
      </c>
      <c r="Q1157" t="e">
        <f>VLOOKUP(C1157,wyjątki!C:R,16,0)</f>
        <v>#N/A</v>
      </c>
    </row>
    <row r="1158" spans="1:17" hidden="1" x14ac:dyDescent="0.3">
      <c r="A1158" t="s">
        <v>31</v>
      </c>
      <c r="B1158" t="s">
        <v>942</v>
      </c>
      <c r="C1158" t="s">
        <v>657</v>
      </c>
      <c r="D1158" s="2" t="s">
        <v>658</v>
      </c>
      <c r="E1158" s="2">
        <v>44424</v>
      </c>
      <c r="F1158" t="s">
        <v>659</v>
      </c>
      <c r="H1158">
        <v>2588</v>
      </c>
      <c r="I1158">
        <v>836</v>
      </c>
      <c r="J1158">
        <v>2</v>
      </c>
      <c r="K1158" t="s">
        <v>77</v>
      </c>
      <c r="L1158">
        <v>7.36</v>
      </c>
      <c r="M1158" t="s">
        <v>78</v>
      </c>
      <c r="N1158">
        <v>0</v>
      </c>
      <c r="O1158">
        <v>0</v>
      </c>
      <c r="P1158" t="e">
        <f>Q1158</f>
        <v>#N/A</v>
      </c>
      <c r="Q1158" t="e">
        <f>VLOOKUP(C1158,wyjątki!C:R,16,0)</f>
        <v>#N/A</v>
      </c>
    </row>
    <row r="1159" spans="1:17" hidden="1" x14ac:dyDescent="0.3">
      <c r="A1159" t="s">
        <v>2281</v>
      </c>
      <c r="B1159" t="s">
        <v>942</v>
      </c>
      <c r="C1159" t="s">
        <v>4159</v>
      </c>
      <c r="D1159" s="2" t="s">
        <v>4160</v>
      </c>
      <c r="E1159" s="2">
        <v>45107</v>
      </c>
      <c r="F1159" t="s">
        <v>4242</v>
      </c>
      <c r="H1159">
        <v>2588</v>
      </c>
      <c r="I1159">
        <v>153</v>
      </c>
      <c r="J1159">
        <v>3</v>
      </c>
      <c r="K1159" t="s">
        <v>77</v>
      </c>
      <c r="L1159">
        <v>7.35</v>
      </c>
      <c r="M1159" t="s">
        <v>78</v>
      </c>
      <c r="N1159">
        <v>0</v>
      </c>
      <c r="O1159">
        <v>0</v>
      </c>
      <c r="P1159" t="str">
        <f>VLOOKUP(A1159,zamiana!A:B,2,0)</f>
        <v>STRATIFORME</v>
      </c>
      <c r="Q1159" t="e">
        <f>VLOOKUP(C1159,wyjątki!C:R,16,0)</f>
        <v>#N/A</v>
      </c>
    </row>
    <row r="1160" spans="1:17" hidden="1" x14ac:dyDescent="0.3">
      <c r="A1160" t="s">
        <v>521</v>
      </c>
      <c r="B1160" t="s">
        <v>942</v>
      </c>
      <c r="C1160" t="s">
        <v>2649</v>
      </c>
      <c r="D1160" s="2" t="s">
        <v>2650</v>
      </c>
      <c r="E1160" s="2">
        <v>45107</v>
      </c>
      <c r="F1160" t="s">
        <v>4243</v>
      </c>
      <c r="H1160">
        <v>2588</v>
      </c>
      <c r="I1160">
        <v>153</v>
      </c>
      <c r="J1160">
        <v>1</v>
      </c>
      <c r="K1160" t="s">
        <v>77</v>
      </c>
      <c r="L1160">
        <v>7.35</v>
      </c>
      <c r="M1160" t="s">
        <v>78</v>
      </c>
      <c r="N1160">
        <v>0</v>
      </c>
      <c r="O1160">
        <v>0</v>
      </c>
      <c r="P1160" t="str">
        <f>VLOOKUP(A1160,zamiana!A:B,2,0)</f>
        <v>ALSTOM (ex. BT) BAU</v>
      </c>
      <c r="Q1160" t="e">
        <f>VLOOKUP(C1160,wyjątki!C:R,16,0)</f>
        <v>#N/A</v>
      </c>
    </row>
    <row r="1161" spans="1:17" hidden="1" x14ac:dyDescent="0.3">
      <c r="A1161" t="s">
        <v>529</v>
      </c>
      <c r="B1161" t="s">
        <v>942</v>
      </c>
      <c r="C1161">
        <v>500617083</v>
      </c>
      <c r="D1161" s="2">
        <v>500617083</v>
      </c>
      <c r="E1161" s="2">
        <v>45002</v>
      </c>
      <c r="F1161" t="s">
        <v>3288</v>
      </c>
      <c r="H1161">
        <v>2588</v>
      </c>
      <c r="I1161">
        <v>258</v>
      </c>
      <c r="J1161">
        <v>1</v>
      </c>
      <c r="K1161" t="s">
        <v>77</v>
      </c>
      <c r="L1161">
        <v>7.31</v>
      </c>
      <c r="M1161" t="s">
        <v>78</v>
      </c>
      <c r="N1161">
        <v>0</v>
      </c>
      <c r="O1161">
        <v>0</v>
      </c>
      <c r="P1161" t="str">
        <f>VLOOKUP(A1161,zamiana!A:B,2,0)</f>
        <v>ALSTOM (ex. BT) GOE</v>
      </c>
      <c r="Q1161" t="e">
        <f>VLOOKUP(C1161,wyjątki!C:R,16,0)</f>
        <v>#N/A</v>
      </c>
    </row>
    <row r="1162" spans="1:17" hidden="1" x14ac:dyDescent="0.3">
      <c r="A1162" t="s">
        <v>593</v>
      </c>
      <c r="B1162" t="s">
        <v>942</v>
      </c>
      <c r="C1162" t="s">
        <v>2602</v>
      </c>
      <c r="D1162" s="2" t="s">
        <v>957</v>
      </c>
      <c r="E1162" s="2">
        <v>44964</v>
      </c>
      <c r="F1162" t="s">
        <v>3071</v>
      </c>
      <c r="H1162">
        <v>2588</v>
      </c>
      <c r="I1162">
        <v>296</v>
      </c>
      <c r="J1162">
        <v>2</v>
      </c>
      <c r="K1162" t="s">
        <v>77</v>
      </c>
      <c r="L1162">
        <v>7.3</v>
      </c>
      <c r="M1162" t="s">
        <v>78</v>
      </c>
      <c r="N1162">
        <v>0</v>
      </c>
      <c r="O1162">
        <v>0</v>
      </c>
      <c r="P1162" t="str">
        <f>VLOOKUP(A1162,zamiana!A:B,2,0)</f>
        <v>ALSTOM (ex. BT) WRO</v>
      </c>
      <c r="Q1162" t="e">
        <f>VLOOKUP(C1162,wyjątki!C:R,16,0)</f>
        <v>#N/A</v>
      </c>
    </row>
    <row r="1163" spans="1:17" hidden="1" x14ac:dyDescent="0.3">
      <c r="A1163" t="s">
        <v>31</v>
      </c>
      <c r="B1163" t="s">
        <v>942</v>
      </c>
      <c r="C1163" t="s">
        <v>3349</v>
      </c>
      <c r="D1163" s="2" t="s">
        <v>3350</v>
      </c>
      <c r="E1163" s="2">
        <v>45030</v>
      </c>
      <c r="F1163" t="s">
        <v>3491</v>
      </c>
      <c r="H1163">
        <v>2588</v>
      </c>
      <c r="I1163">
        <v>230</v>
      </c>
      <c r="J1163">
        <v>1</v>
      </c>
      <c r="K1163" t="s">
        <v>77</v>
      </c>
      <c r="L1163">
        <v>7.29</v>
      </c>
      <c r="M1163" t="s">
        <v>78</v>
      </c>
      <c r="N1163">
        <v>0</v>
      </c>
      <c r="O1163">
        <v>0</v>
      </c>
      <c r="P1163" t="str">
        <f>VLOOKUP(A1163,zamiana!A:B,2,0)</f>
        <v>HYDRAULIK BAUTEILE</v>
      </c>
      <c r="Q1163" t="e">
        <f>VLOOKUP(C1163,wyjątki!C:R,16,0)</f>
        <v>#N/A</v>
      </c>
    </row>
    <row r="1164" spans="1:17" hidden="1" x14ac:dyDescent="0.3">
      <c r="A1164" t="s">
        <v>31</v>
      </c>
      <c r="B1164" t="s">
        <v>942</v>
      </c>
      <c r="C1164" t="s">
        <v>654</v>
      </c>
      <c r="D1164" s="2" t="s">
        <v>655</v>
      </c>
      <c r="E1164" s="2">
        <v>44427</v>
      </c>
      <c r="F1164" t="s">
        <v>656</v>
      </c>
      <c r="H1164">
        <v>2588</v>
      </c>
      <c r="I1164">
        <v>833</v>
      </c>
      <c r="J1164">
        <v>1</v>
      </c>
      <c r="K1164" t="s">
        <v>77</v>
      </c>
      <c r="L1164">
        <v>7.27</v>
      </c>
      <c r="M1164" t="s">
        <v>78</v>
      </c>
      <c r="N1164">
        <v>0</v>
      </c>
      <c r="O1164">
        <v>0</v>
      </c>
      <c r="P1164" t="str">
        <f>VLOOKUP(A1164,zamiana!A:B,2,0)</f>
        <v>HYDRAULIK BAUTEILE</v>
      </c>
      <c r="Q1164" t="e">
        <f>VLOOKUP(C1164,wyjątki!C:R,16,0)</f>
        <v>#N/A</v>
      </c>
    </row>
    <row r="1165" spans="1:17" hidden="1" x14ac:dyDescent="0.3">
      <c r="A1165" t="s">
        <v>2281</v>
      </c>
      <c r="B1165" t="s">
        <v>942</v>
      </c>
      <c r="C1165" t="s">
        <v>3591</v>
      </c>
      <c r="D1165" s="2" t="s">
        <v>3592</v>
      </c>
      <c r="E1165" s="2">
        <v>45138</v>
      </c>
      <c r="F1165" t="s">
        <v>5186</v>
      </c>
      <c r="H1165">
        <v>2588</v>
      </c>
      <c r="I1165">
        <v>122</v>
      </c>
      <c r="J1165">
        <v>2</v>
      </c>
      <c r="K1165" t="s">
        <v>77</v>
      </c>
      <c r="L1165">
        <v>7.24</v>
      </c>
      <c r="M1165" t="s">
        <v>78</v>
      </c>
      <c r="N1165">
        <v>0</v>
      </c>
      <c r="O1165">
        <v>0</v>
      </c>
      <c r="P1165" t="str">
        <f>VLOOKUP(A1165,zamiana!A:B,2,0)</f>
        <v>STRATIFORME</v>
      </c>
      <c r="Q1165" t="e">
        <f>VLOOKUP(C1165,wyjątki!C:R,16,0)</f>
        <v>#N/A</v>
      </c>
    </row>
    <row r="1166" spans="1:17" hidden="1" x14ac:dyDescent="0.3">
      <c r="A1166" t="s">
        <v>107</v>
      </c>
      <c r="B1166" t="s">
        <v>942</v>
      </c>
      <c r="C1166" t="s">
        <v>163</v>
      </c>
      <c r="D1166" s="2" t="s">
        <v>164</v>
      </c>
      <c r="E1166" s="2">
        <v>44771</v>
      </c>
      <c r="F1166" t="s">
        <v>165</v>
      </c>
      <c r="H1166">
        <v>2588</v>
      </c>
      <c r="I1166">
        <v>489</v>
      </c>
      <c r="J1166">
        <v>2</v>
      </c>
      <c r="K1166" t="s">
        <v>77</v>
      </c>
      <c r="L1166">
        <v>7.22</v>
      </c>
      <c r="M1166" t="s">
        <v>78</v>
      </c>
      <c r="N1166">
        <v>0</v>
      </c>
      <c r="O1166">
        <v>0</v>
      </c>
      <c r="P1166" t="str">
        <f>VLOOKUP(A1166,zamiana!A:B,2,0)</f>
        <v>ALSTOM SLZ</v>
      </c>
      <c r="Q1166" t="e">
        <f>VLOOKUP(C1166,wyjątki!C:R,16,0)</f>
        <v>#N/A</v>
      </c>
    </row>
    <row r="1167" spans="1:17" hidden="1" x14ac:dyDescent="0.3">
      <c r="A1167" t="s">
        <v>31</v>
      </c>
      <c r="B1167" t="s">
        <v>942</v>
      </c>
      <c r="C1167" t="s">
        <v>651</v>
      </c>
      <c r="D1167" s="2" t="s">
        <v>652</v>
      </c>
      <c r="E1167" s="2">
        <v>44452</v>
      </c>
      <c r="F1167" t="s">
        <v>653</v>
      </c>
      <c r="H1167">
        <v>2588</v>
      </c>
      <c r="I1167">
        <v>808</v>
      </c>
      <c r="J1167">
        <v>1</v>
      </c>
      <c r="K1167" t="s">
        <v>77</v>
      </c>
      <c r="L1167">
        <v>7.2</v>
      </c>
      <c r="M1167" t="s">
        <v>78</v>
      </c>
      <c r="N1167">
        <v>0</v>
      </c>
      <c r="O1167">
        <v>0</v>
      </c>
      <c r="P1167" t="str">
        <f>VLOOKUP(A1167,zamiana!A:B,2,0)</f>
        <v>HYDRAULIK BAUTEILE</v>
      </c>
      <c r="Q1167" t="e">
        <f>VLOOKUP(C1167,wyjątki!C:R,16,0)</f>
        <v>#N/A</v>
      </c>
    </row>
    <row r="1168" spans="1:17" hidden="1" x14ac:dyDescent="0.3">
      <c r="A1168" t="s">
        <v>554</v>
      </c>
      <c r="B1168" t="s">
        <v>942</v>
      </c>
      <c r="C1168" t="s">
        <v>2625</v>
      </c>
      <c r="D1168" s="2" t="s">
        <v>172</v>
      </c>
      <c r="E1168" s="2">
        <v>44935</v>
      </c>
      <c r="F1168" t="s">
        <v>2780</v>
      </c>
      <c r="H1168">
        <v>2588</v>
      </c>
      <c r="I1168">
        <v>325</v>
      </c>
      <c r="J1168">
        <v>1</v>
      </c>
      <c r="K1168" t="s">
        <v>77</v>
      </c>
      <c r="L1168">
        <v>7.13</v>
      </c>
      <c r="M1168" t="s">
        <v>78</v>
      </c>
      <c r="N1168">
        <v>0</v>
      </c>
      <c r="O1168">
        <v>0</v>
      </c>
      <c r="P1168" t="str">
        <f>VLOOKUP(A1168,zamiana!A:B,2,0)</f>
        <v>ALSTOM (ex. BT) WRO</v>
      </c>
      <c r="Q1168" t="e">
        <f>VLOOKUP(C1168,wyjątki!C:R,16,0)</f>
        <v>#N/A</v>
      </c>
    </row>
    <row r="1169" spans="1:17" hidden="1" x14ac:dyDescent="0.3">
      <c r="A1169" t="s">
        <v>107</v>
      </c>
      <c r="B1169" t="s">
        <v>942</v>
      </c>
      <c r="C1169" t="s">
        <v>160</v>
      </c>
      <c r="D1169" s="2" t="s">
        <v>161</v>
      </c>
      <c r="E1169" s="2">
        <v>44642</v>
      </c>
      <c r="F1169" t="s">
        <v>162</v>
      </c>
      <c r="H1169">
        <v>2588</v>
      </c>
      <c r="I1169">
        <v>618</v>
      </c>
      <c r="J1169">
        <v>1</v>
      </c>
      <c r="K1169" t="s">
        <v>77</v>
      </c>
      <c r="L1169">
        <v>7.13</v>
      </c>
      <c r="M1169" t="s">
        <v>78</v>
      </c>
      <c r="N1169">
        <v>0</v>
      </c>
      <c r="O1169">
        <v>0</v>
      </c>
      <c r="P1169" t="str">
        <f>VLOOKUP(A1169,zamiana!A:B,2,0)</f>
        <v>ALSTOM SLZ</v>
      </c>
      <c r="Q1169" t="e">
        <f>VLOOKUP(C1169,wyjątki!C:R,16,0)</f>
        <v>#N/A</v>
      </c>
    </row>
    <row r="1170" spans="1:17" hidden="1" x14ac:dyDescent="0.3">
      <c r="A1170" t="s">
        <v>543</v>
      </c>
      <c r="B1170" t="s">
        <v>942</v>
      </c>
      <c r="C1170" t="s">
        <v>546</v>
      </c>
      <c r="D1170" s="2" t="s">
        <v>547</v>
      </c>
      <c r="E1170" s="2">
        <v>44553</v>
      </c>
      <c r="F1170" t="s">
        <v>522</v>
      </c>
      <c r="H1170">
        <v>2588</v>
      </c>
      <c r="I1170">
        <v>707</v>
      </c>
      <c r="J1170">
        <v>1</v>
      </c>
      <c r="K1170" t="s">
        <v>77</v>
      </c>
      <c r="L1170">
        <v>7.13</v>
      </c>
      <c r="M1170" t="s">
        <v>78</v>
      </c>
      <c r="N1170">
        <v>0</v>
      </c>
      <c r="O1170">
        <v>0</v>
      </c>
      <c r="P1170" t="str">
        <f>VLOOKUP(A1170,zamiana!A:B,2,0)</f>
        <v>ALSTOM (ex. BT) WRO</v>
      </c>
      <c r="Q1170" t="e">
        <f>VLOOKUP(C1170,wyjątki!C:R,16,0)</f>
        <v>#N/A</v>
      </c>
    </row>
    <row r="1171" spans="1:17" hidden="1" x14ac:dyDescent="0.3">
      <c r="A1171" t="s">
        <v>3279</v>
      </c>
      <c r="B1171" t="s">
        <v>942</v>
      </c>
      <c r="C1171" t="s">
        <v>3280</v>
      </c>
      <c r="D1171" s="2">
        <v>67</v>
      </c>
      <c r="E1171" s="2">
        <v>45005</v>
      </c>
      <c r="F1171" t="s">
        <v>3278</v>
      </c>
      <c r="H1171">
        <v>2588</v>
      </c>
      <c r="I1171">
        <v>255</v>
      </c>
      <c r="J1171">
        <v>2</v>
      </c>
      <c r="K1171" t="s">
        <v>77</v>
      </c>
      <c r="L1171">
        <v>7.12</v>
      </c>
      <c r="M1171" t="s">
        <v>78</v>
      </c>
      <c r="N1171">
        <v>0</v>
      </c>
      <c r="O1171">
        <v>0</v>
      </c>
      <c r="P1171" t="str">
        <f>VLOOKUP(A1171,zamiana!A:B,2,0)</f>
        <v>ZRE</v>
      </c>
      <c r="Q1171" t="e">
        <f>VLOOKUP(C1171,wyjątki!C:R,16,0)</f>
        <v>#N/A</v>
      </c>
    </row>
    <row r="1172" spans="1:17" hidden="1" x14ac:dyDescent="0.3">
      <c r="A1172" t="s">
        <v>34</v>
      </c>
      <c r="B1172" t="s">
        <v>942</v>
      </c>
      <c r="C1172" t="s">
        <v>4945</v>
      </c>
      <c r="D1172" s="2" t="s">
        <v>4946</v>
      </c>
      <c r="E1172" s="2">
        <v>45159</v>
      </c>
      <c r="F1172" t="s">
        <v>7474</v>
      </c>
      <c r="H1172">
        <v>2588</v>
      </c>
      <c r="I1172">
        <v>101</v>
      </c>
      <c r="J1172">
        <v>1</v>
      </c>
      <c r="K1172" t="s">
        <v>77</v>
      </c>
      <c r="L1172">
        <v>7.08</v>
      </c>
      <c r="M1172" t="s">
        <v>78</v>
      </c>
      <c r="N1172">
        <v>0</v>
      </c>
      <c r="O1172">
        <v>0</v>
      </c>
      <c r="P1172" t="str">
        <f>VLOOKUP(A1172,zamiana!A:B,2,0)</f>
        <v>VLASSENROOT</v>
      </c>
      <c r="Q1172" t="e">
        <f>VLOOKUP(C1172,wyjątki!C:R,16,0)</f>
        <v>#N/A</v>
      </c>
    </row>
    <row r="1173" spans="1:17" hidden="1" x14ac:dyDescent="0.3">
      <c r="A1173" t="s">
        <v>2281</v>
      </c>
      <c r="B1173" t="s">
        <v>942</v>
      </c>
      <c r="C1173" t="s">
        <v>4141</v>
      </c>
      <c r="D1173" s="2" t="s">
        <v>4142</v>
      </c>
      <c r="E1173" s="2">
        <v>45104</v>
      </c>
      <c r="F1173" t="s">
        <v>4244</v>
      </c>
      <c r="H1173">
        <v>2588</v>
      </c>
      <c r="I1173">
        <v>156</v>
      </c>
      <c r="J1173">
        <v>3</v>
      </c>
      <c r="K1173" t="s">
        <v>77</v>
      </c>
      <c r="L1173">
        <v>7.02</v>
      </c>
      <c r="M1173" t="s">
        <v>78</v>
      </c>
      <c r="N1173">
        <v>0</v>
      </c>
      <c r="O1173">
        <v>0</v>
      </c>
      <c r="P1173" t="str">
        <f>VLOOKUP(A1173,zamiana!A:B,2,0)</f>
        <v>STRATIFORME</v>
      </c>
      <c r="Q1173" t="e">
        <f>VLOOKUP(C1173,wyjątki!C:R,16,0)</f>
        <v>#N/A</v>
      </c>
    </row>
    <row r="1174" spans="1:17" hidden="1" x14ac:dyDescent="0.3">
      <c r="A1174" t="s">
        <v>529</v>
      </c>
      <c r="B1174" t="s">
        <v>942</v>
      </c>
      <c r="C1174" t="s">
        <v>2577</v>
      </c>
      <c r="D1174" s="2" t="s">
        <v>2577</v>
      </c>
      <c r="E1174" s="2">
        <v>44978</v>
      </c>
      <c r="F1174" t="s">
        <v>2964</v>
      </c>
      <c r="H1174">
        <v>2588</v>
      </c>
      <c r="I1174">
        <v>282</v>
      </c>
      <c r="J1174">
        <v>1</v>
      </c>
      <c r="K1174" t="s">
        <v>77</v>
      </c>
      <c r="L1174">
        <v>6.99</v>
      </c>
      <c r="M1174" t="s">
        <v>78</v>
      </c>
      <c r="N1174">
        <v>0</v>
      </c>
      <c r="O1174">
        <v>0</v>
      </c>
      <c r="P1174" t="str">
        <f>VLOOKUP(A1174,zamiana!A:B,2,0)</f>
        <v>ALSTOM (ex. BT) GOE</v>
      </c>
      <c r="Q1174" t="e">
        <f>VLOOKUP(C1174,wyjątki!C:R,16,0)</f>
        <v>#N/A</v>
      </c>
    </row>
    <row r="1175" spans="1:17" hidden="1" x14ac:dyDescent="0.3">
      <c r="A1175" t="s">
        <v>107</v>
      </c>
      <c r="B1175" t="s">
        <v>942</v>
      </c>
      <c r="C1175" t="s">
        <v>158</v>
      </c>
      <c r="D1175" s="2" t="s">
        <v>159</v>
      </c>
      <c r="E1175" s="2">
        <v>44648</v>
      </c>
      <c r="F1175" t="s">
        <v>141</v>
      </c>
      <c r="H1175">
        <v>2588</v>
      </c>
      <c r="I1175">
        <v>612</v>
      </c>
      <c r="J1175">
        <v>1</v>
      </c>
      <c r="K1175" t="s">
        <v>77</v>
      </c>
      <c r="L1175">
        <v>6.95</v>
      </c>
      <c r="M1175" t="s">
        <v>78</v>
      </c>
      <c r="N1175">
        <v>0</v>
      </c>
      <c r="O1175">
        <v>0</v>
      </c>
      <c r="P1175" t="str">
        <f>VLOOKUP(A1175,zamiana!A:B,2,0)</f>
        <v>ALSTOM SLZ</v>
      </c>
      <c r="Q1175" t="e">
        <f>VLOOKUP(C1175,wyjątki!C:R,16,0)</f>
        <v>#N/A</v>
      </c>
    </row>
    <row r="1176" spans="1:17" hidden="1" x14ac:dyDescent="0.3">
      <c r="A1176" t="s">
        <v>580</v>
      </c>
      <c r="B1176" t="s">
        <v>942</v>
      </c>
      <c r="C1176" t="s">
        <v>1009</v>
      </c>
      <c r="D1176" s="2" t="s">
        <v>1010</v>
      </c>
      <c r="E1176" s="2">
        <v>44973</v>
      </c>
      <c r="F1176" t="s">
        <v>3072</v>
      </c>
      <c r="H1176">
        <v>2588</v>
      </c>
      <c r="I1176">
        <v>287</v>
      </c>
      <c r="J1176">
        <v>3</v>
      </c>
      <c r="K1176" t="s">
        <v>77</v>
      </c>
      <c r="L1176">
        <v>6.9</v>
      </c>
      <c r="M1176" t="s">
        <v>78</v>
      </c>
      <c r="N1176">
        <v>0</v>
      </c>
      <c r="O1176">
        <v>0</v>
      </c>
      <c r="P1176" t="str">
        <f>VLOOKUP(A1176,zamiana!A:B,2,0)</f>
        <v>ALSTOM (ex. BT) WRO</v>
      </c>
      <c r="Q1176" t="e">
        <f>VLOOKUP(C1176,wyjątki!C:R,16,0)</f>
        <v>#N/A</v>
      </c>
    </row>
    <row r="1177" spans="1:17" hidden="1" x14ac:dyDescent="0.3">
      <c r="A1177" t="s">
        <v>76</v>
      </c>
      <c r="B1177" t="s">
        <v>942</v>
      </c>
      <c r="C1177" t="s">
        <v>3384</v>
      </c>
      <c r="D1177" s="2" t="s">
        <v>3385</v>
      </c>
      <c r="E1177" s="2">
        <v>44705</v>
      </c>
      <c r="F1177" t="s">
        <v>4245</v>
      </c>
      <c r="H1177">
        <v>2588</v>
      </c>
      <c r="I1177">
        <v>555</v>
      </c>
      <c r="J1177">
        <v>1</v>
      </c>
      <c r="K1177" t="s">
        <v>77</v>
      </c>
      <c r="L1177">
        <v>6.9</v>
      </c>
      <c r="M1177" t="s">
        <v>78</v>
      </c>
      <c r="N1177">
        <v>0</v>
      </c>
      <c r="O1177">
        <v>0</v>
      </c>
      <c r="P1177" t="str">
        <f>VLOOKUP(A1177,zamiana!A:B,2,0)</f>
        <v>ALSTOM BCN</v>
      </c>
      <c r="Q1177" t="e">
        <f>VLOOKUP(C1177,wyjątki!C:R,16,0)</f>
        <v>#N/A</v>
      </c>
    </row>
    <row r="1178" spans="1:17" hidden="1" x14ac:dyDescent="0.3">
      <c r="A1178" t="s">
        <v>107</v>
      </c>
      <c r="B1178" t="s">
        <v>942</v>
      </c>
      <c r="C1178" t="s">
        <v>155</v>
      </c>
      <c r="D1178" s="2" t="s">
        <v>155</v>
      </c>
      <c r="E1178" s="2">
        <v>44664</v>
      </c>
      <c r="F1178" t="s">
        <v>156</v>
      </c>
      <c r="H1178">
        <v>2588</v>
      </c>
      <c r="I1178">
        <v>596</v>
      </c>
      <c r="J1178">
        <v>2</v>
      </c>
      <c r="K1178" t="s">
        <v>77</v>
      </c>
      <c r="L1178">
        <v>6.9</v>
      </c>
      <c r="M1178" t="s">
        <v>78</v>
      </c>
      <c r="N1178">
        <v>0</v>
      </c>
      <c r="O1178">
        <v>0</v>
      </c>
      <c r="P1178" t="str">
        <f>VLOOKUP(A1178,zamiana!A:B,2,0)</f>
        <v>ALSTOM SLZ</v>
      </c>
      <c r="Q1178" t="e">
        <f>VLOOKUP(C1178,wyjątki!C:R,16,0)</f>
        <v>#N/A</v>
      </c>
    </row>
    <row r="1179" spans="1:17" hidden="1" x14ac:dyDescent="0.3">
      <c r="A1179" t="s">
        <v>580</v>
      </c>
      <c r="B1179" t="s">
        <v>942</v>
      </c>
      <c r="C1179" t="s">
        <v>1002</v>
      </c>
      <c r="D1179" s="2" t="s">
        <v>1003</v>
      </c>
      <c r="E1179" s="2">
        <v>45029</v>
      </c>
      <c r="F1179" t="s">
        <v>3482</v>
      </c>
      <c r="H1179">
        <v>2588</v>
      </c>
      <c r="I1179">
        <v>231</v>
      </c>
      <c r="J1179">
        <v>3</v>
      </c>
      <c r="K1179" t="s">
        <v>77</v>
      </c>
      <c r="L1179">
        <v>6.84</v>
      </c>
      <c r="M1179" t="s">
        <v>78</v>
      </c>
      <c r="N1179">
        <v>0</v>
      </c>
      <c r="O1179">
        <v>0</v>
      </c>
      <c r="P1179" t="str">
        <f>VLOOKUP(A1179,zamiana!A:B,2,0)</f>
        <v>ALSTOM (ex. BT) WRO</v>
      </c>
      <c r="Q1179" t="e">
        <f>VLOOKUP(C1179,wyjątki!C:R,16,0)</f>
        <v>#N/A</v>
      </c>
    </row>
    <row r="1180" spans="1:17" hidden="1" x14ac:dyDescent="0.3">
      <c r="A1180" t="s">
        <v>580</v>
      </c>
      <c r="B1180" t="s">
        <v>942</v>
      </c>
      <c r="C1180" t="s">
        <v>2595</v>
      </c>
      <c r="D1180" s="2" t="s">
        <v>2596</v>
      </c>
      <c r="E1180" s="2">
        <v>44970</v>
      </c>
      <c r="F1180" t="s">
        <v>2980</v>
      </c>
      <c r="H1180">
        <v>2588</v>
      </c>
      <c r="I1180">
        <v>290</v>
      </c>
      <c r="J1180">
        <v>3</v>
      </c>
      <c r="K1180" t="s">
        <v>77</v>
      </c>
      <c r="L1180">
        <v>6.81</v>
      </c>
      <c r="M1180" t="s">
        <v>78</v>
      </c>
      <c r="N1180">
        <v>0</v>
      </c>
      <c r="O1180">
        <v>0</v>
      </c>
      <c r="P1180" t="str">
        <f>VLOOKUP(A1180,zamiana!A:B,2,0)</f>
        <v>ALSTOM (ex. BT) WRO</v>
      </c>
      <c r="Q1180" t="e">
        <f>VLOOKUP(C1180,wyjątki!C:R,16,0)</f>
        <v>#N/A</v>
      </c>
    </row>
    <row r="1181" spans="1:17" hidden="1" x14ac:dyDescent="0.3">
      <c r="A1181" t="s">
        <v>107</v>
      </c>
      <c r="B1181" t="s">
        <v>942</v>
      </c>
      <c r="C1181" t="s">
        <v>153</v>
      </c>
      <c r="D1181" s="2" t="s">
        <v>139</v>
      </c>
      <c r="E1181" s="2">
        <v>44701</v>
      </c>
      <c r="F1181" t="s">
        <v>154</v>
      </c>
      <c r="H1181">
        <v>2588</v>
      </c>
      <c r="I1181">
        <v>559</v>
      </c>
      <c r="J1181">
        <v>1</v>
      </c>
      <c r="K1181" t="s">
        <v>77</v>
      </c>
      <c r="L1181">
        <v>6.81</v>
      </c>
      <c r="M1181" t="s">
        <v>78</v>
      </c>
      <c r="N1181">
        <v>0</v>
      </c>
      <c r="O1181">
        <v>0</v>
      </c>
      <c r="P1181" t="str">
        <f>VLOOKUP(A1181,zamiana!A:B,2,0)</f>
        <v>ALSTOM SLZ</v>
      </c>
      <c r="Q1181" t="e">
        <f>VLOOKUP(C1181,wyjątki!C:R,16,0)</f>
        <v>#N/A</v>
      </c>
    </row>
    <row r="1182" spans="1:17" hidden="1" x14ac:dyDescent="0.3">
      <c r="A1182" t="s">
        <v>529</v>
      </c>
      <c r="B1182" t="s">
        <v>942</v>
      </c>
      <c r="C1182">
        <v>500604898</v>
      </c>
      <c r="D1182" s="2" t="s">
        <v>7473</v>
      </c>
      <c r="E1182" s="2">
        <v>45077</v>
      </c>
      <c r="F1182" t="s">
        <v>5366</v>
      </c>
      <c r="H1182">
        <v>2588</v>
      </c>
      <c r="I1182">
        <v>183</v>
      </c>
      <c r="J1182">
        <v>5</v>
      </c>
      <c r="K1182" t="s">
        <v>77</v>
      </c>
      <c r="L1182">
        <v>6.8</v>
      </c>
      <c r="M1182" t="s">
        <v>78</v>
      </c>
      <c r="N1182">
        <v>0</v>
      </c>
      <c r="O1182">
        <v>0</v>
      </c>
      <c r="P1182" t="str">
        <f>VLOOKUP(A1182,zamiana!A:B,2,0)</f>
        <v>ALSTOM (ex. BT) GOE</v>
      </c>
      <c r="Q1182" t="e">
        <f>VLOOKUP(C1182,wyjątki!C:R,16,0)</f>
        <v>#N/A</v>
      </c>
    </row>
    <row r="1183" spans="1:17" hidden="1" x14ac:dyDescent="0.3">
      <c r="A1183" t="s">
        <v>880</v>
      </c>
      <c r="B1183" t="s">
        <v>942</v>
      </c>
      <c r="C1183">
        <v>12553551</v>
      </c>
      <c r="D1183" s="2" t="s">
        <v>3552</v>
      </c>
      <c r="E1183" s="2">
        <v>45042</v>
      </c>
      <c r="F1183" t="s">
        <v>3553</v>
      </c>
      <c r="H1183">
        <v>2588</v>
      </c>
      <c r="I1183">
        <v>218</v>
      </c>
      <c r="J1183">
        <v>7</v>
      </c>
      <c r="K1183" t="s">
        <v>77</v>
      </c>
      <c r="L1183">
        <v>6.72</v>
      </c>
      <c r="M1183" t="s">
        <v>78</v>
      </c>
      <c r="N1183">
        <v>0</v>
      </c>
      <c r="O1183">
        <v>0</v>
      </c>
      <c r="P1183" t="str">
        <f>VLOOKUP(A1183,zamiana!A:B,2,0)</f>
        <v>STADLER BUSSNANG</v>
      </c>
      <c r="Q1183" t="e">
        <f>VLOOKUP(C1183,wyjątki!C:R,16,0)</f>
        <v>#N/A</v>
      </c>
    </row>
    <row r="1184" spans="1:17" hidden="1" x14ac:dyDescent="0.3">
      <c r="A1184" t="s">
        <v>107</v>
      </c>
      <c r="B1184" t="s">
        <v>942</v>
      </c>
      <c r="C1184" t="s">
        <v>2801</v>
      </c>
      <c r="D1184" s="2" t="s">
        <v>140</v>
      </c>
      <c r="E1184" s="2">
        <v>44949</v>
      </c>
      <c r="F1184" t="s">
        <v>2802</v>
      </c>
      <c r="H1184">
        <v>2588</v>
      </c>
      <c r="I1184">
        <v>311</v>
      </c>
      <c r="J1184">
        <v>1</v>
      </c>
      <c r="K1184" t="s">
        <v>77</v>
      </c>
      <c r="L1184">
        <v>6.69</v>
      </c>
      <c r="M1184" t="s">
        <v>78</v>
      </c>
      <c r="N1184">
        <v>0</v>
      </c>
      <c r="O1184">
        <v>0</v>
      </c>
      <c r="P1184" t="str">
        <f>VLOOKUP(A1184,zamiana!A:B,2,0)</f>
        <v>ALSTOM SLZ</v>
      </c>
      <c r="Q1184" t="e">
        <f>VLOOKUP(C1184,wyjątki!C:R,16,0)</f>
        <v>#N/A</v>
      </c>
    </row>
    <row r="1185" spans="1:17" hidden="1" x14ac:dyDescent="0.3">
      <c r="A1185" t="s">
        <v>1143</v>
      </c>
      <c r="B1185" t="s">
        <v>942</v>
      </c>
      <c r="C1185" t="s">
        <v>5024</v>
      </c>
      <c r="D1185" s="2" t="s">
        <v>2691</v>
      </c>
      <c r="E1185" s="2">
        <v>45169</v>
      </c>
      <c r="F1185" t="s">
        <v>7453</v>
      </c>
      <c r="H1185">
        <v>2588</v>
      </c>
      <c r="I1185">
        <v>91</v>
      </c>
      <c r="J1185">
        <v>1</v>
      </c>
      <c r="K1185" t="s">
        <v>77</v>
      </c>
      <c r="L1185">
        <v>6.68</v>
      </c>
      <c r="M1185" t="s">
        <v>78</v>
      </c>
      <c r="N1185">
        <v>0</v>
      </c>
      <c r="O1185">
        <v>0</v>
      </c>
      <c r="P1185" t="str">
        <f>VLOOKUP(A1185,zamiana!A:B,2,0)</f>
        <v>ALSTOM KTW</v>
      </c>
      <c r="Q1185" t="e">
        <f>VLOOKUP(C1185,wyjątki!C:R,16,0)</f>
        <v>#N/A</v>
      </c>
    </row>
    <row r="1186" spans="1:17" hidden="1" x14ac:dyDescent="0.3">
      <c r="A1186" t="s">
        <v>107</v>
      </c>
      <c r="B1186" t="s">
        <v>942</v>
      </c>
      <c r="C1186" t="s">
        <v>150</v>
      </c>
      <c r="D1186" s="2" t="s">
        <v>151</v>
      </c>
      <c r="E1186" s="2">
        <v>44643</v>
      </c>
      <c r="F1186" t="s">
        <v>152</v>
      </c>
      <c r="H1186">
        <v>2588</v>
      </c>
      <c r="I1186">
        <v>617</v>
      </c>
      <c r="J1186">
        <v>2</v>
      </c>
      <c r="K1186" t="s">
        <v>77</v>
      </c>
      <c r="L1186">
        <v>6.64</v>
      </c>
      <c r="M1186" t="s">
        <v>78</v>
      </c>
      <c r="N1186">
        <v>0</v>
      </c>
      <c r="O1186">
        <v>0</v>
      </c>
      <c r="P1186" t="str">
        <f>VLOOKUP(A1186,zamiana!A:B,2,0)</f>
        <v>ALSTOM SLZ</v>
      </c>
      <c r="Q1186" t="e">
        <f>VLOOKUP(C1186,wyjątki!C:R,16,0)</f>
        <v>#N/A</v>
      </c>
    </row>
    <row r="1187" spans="1:17" hidden="1" x14ac:dyDescent="0.3">
      <c r="A1187" t="s">
        <v>580</v>
      </c>
      <c r="B1187" t="s">
        <v>942</v>
      </c>
      <c r="C1187" t="s">
        <v>949</v>
      </c>
      <c r="D1187" s="2" t="s">
        <v>949</v>
      </c>
      <c r="E1187" s="2">
        <v>44992</v>
      </c>
      <c r="F1187" t="s">
        <v>3329</v>
      </c>
      <c r="H1187">
        <v>2588</v>
      </c>
      <c r="I1187">
        <v>268</v>
      </c>
      <c r="J1187">
        <v>10</v>
      </c>
      <c r="K1187" t="s">
        <v>77</v>
      </c>
      <c r="L1187">
        <v>6.6</v>
      </c>
      <c r="M1187" t="s">
        <v>78</v>
      </c>
      <c r="N1187">
        <v>0</v>
      </c>
      <c r="O1187">
        <v>0</v>
      </c>
      <c r="P1187" t="str">
        <f>VLOOKUP(A1187,zamiana!A:B,2,0)</f>
        <v>ALSTOM (ex. BT) WRO</v>
      </c>
      <c r="Q1187" t="e">
        <f>VLOOKUP(C1187,wyjątki!C:R,16,0)</f>
        <v>#N/A</v>
      </c>
    </row>
    <row r="1188" spans="1:17" hidden="1" x14ac:dyDescent="0.3">
      <c r="A1188" t="s">
        <v>76</v>
      </c>
      <c r="B1188" t="s">
        <v>942</v>
      </c>
      <c r="C1188" t="s">
        <v>3384</v>
      </c>
      <c r="D1188" s="2" t="s">
        <v>3385</v>
      </c>
      <c r="E1188" s="2">
        <v>45114</v>
      </c>
      <c r="F1188" t="s">
        <v>5170</v>
      </c>
      <c r="H1188">
        <v>2588</v>
      </c>
      <c r="I1188">
        <v>146</v>
      </c>
      <c r="J1188">
        <v>1</v>
      </c>
      <c r="K1188" t="s">
        <v>77</v>
      </c>
      <c r="L1188">
        <v>6.5</v>
      </c>
      <c r="M1188" t="s">
        <v>78</v>
      </c>
      <c r="N1188">
        <v>0</v>
      </c>
      <c r="O1188">
        <v>0</v>
      </c>
      <c r="P1188" t="str">
        <f>VLOOKUP(A1188,zamiana!A:B,2,0)</f>
        <v>ALSTOM BCN</v>
      </c>
      <c r="Q1188" t="e">
        <f>VLOOKUP(C1188,wyjątki!C:R,16,0)</f>
        <v>#N/A</v>
      </c>
    </row>
    <row r="1189" spans="1:17" hidden="1" x14ac:dyDescent="0.3">
      <c r="A1189" t="s">
        <v>554</v>
      </c>
      <c r="B1189" t="s">
        <v>942</v>
      </c>
      <c r="C1189" t="s">
        <v>1175</v>
      </c>
      <c r="D1189" s="2" t="s">
        <v>1176</v>
      </c>
      <c r="E1189" s="2">
        <v>44985</v>
      </c>
      <c r="F1189" t="s">
        <v>3074</v>
      </c>
      <c r="H1189">
        <v>2588</v>
      </c>
      <c r="I1189">
        <v>275</v>
      </c>
      <c r="J1189">
        <v>1</v>
      </c>
      <c r="K1189" t="s">
        <v>77</v>
      </c>
      <c r="L1189">
        <v>6.49</v>
      </c>
      <c r="M1189" t="s">
        <v>78</v>
      </c>
      <c r="N1189">
        <v>0</v>
      </c>
      <c r="O1189">
        <v>0</v>
      </c>
      <c r="P1189" t="str">
        <f>VLOOKUP(A1189,zamiana!A:B,2,0)</f>
        <v>ALSTOM (ex. BT) WRO</v>
      </c>
      <c r="Q1189" t="e">
        <f>VLOOKUP(C1189,wyjątki!C:R,16,0)</f>
        <v>#N/A</v>
      </c>
    </row>
    <row r="1190" spans="1:17" hidden="1" x14ac:dyDescent="0.3">
      <c r="A1190" t="s">
        <v>76</v>
      </c>
      <c r="B1190" t="s">
        <v>942</v>
      </c>
      <c r="C1190" t="s">
        <v>3390</v>
      </c>
      <c r="D1190" s="2" t="s">
        <v>87</v>
      </c>
      <c r="E1190" s="2">
        <v>44705</v>
      </c>
      <c r="F1190" t="s">
        <v>4245</v>
      </c>
      <c r="H1190">
        <v>2588</v>
      </c>
      <c r="I1190">
        <v>555</v>
      </c>
      <c r="J1190">
        <v>1</v>
      </c>
      <c r="K1190" t="s">
        <v>77</v>
      </c>
      <c r="L1190">
        <v>6.47</v>
      </c>
      <c r="M1190" t="s">
        <v>78</v>
      </c>
      <c r="N1190">
        <v>0</v>
      </c>
      <c r="O1190">
        <v>0</v>
      </c>
      <c r="P1190" t="str">
        <f>VLOOKUP(A1190,zamiana!A:B,2,0)</f>
        <v>ALSTOM BCN</v>
      </c>
      <c r="Q1190" t="e">
        <f>VLOOKUP(C1190,wyjątki!C:R,16,0)</f>
        <v>#N/A</v>
      </c>
    </row>
    <row r="1191" spans="1:17" hidden="1" x14ac:dyDescent="0.3">
      <c r="A1191" t="s">
        <v>39</v>
      </c>
      <c r="B1191" t="s">
        <v>942</v>
      </c>
      <c r="C1191">
        <v>12532644</v>
      </c>
      <c r="D1191" s="2" t="s">
        <v>7475</v>
      </c>
      <c r="E1191" s="2">
        <v>45155</v>
      </c>
      <c r="F1191" t="s">
        <v>7380</v>
      </c>
      <c r="H1191">
        <v>2588</v>
      </c>
      <c r="I1191">
        <v>105</v>
      </c>
      <c r="J1191">
        <v>5</v>
      </c>
      <c r="K1191" t="s">
        <v>77</v>
      </c>
      <c r="L1191">
        <v>6.45</v>
      </c>
      <c r="M1191" t="s">
        <v>78</v>
      </c>
      <c r="N1191">
        <v>0</v>
      </c>
      <c r="O1191">
        <v>0</v>
      </c>
      <c r="P1191" t="str">
        <f>VLOOKUP(A1191,zamiana!A:B,2,0)</f>
        <v>STADLER PANKOW</v>
      </c>
      <c r="Q1191" t="e">
        <f>VLOOKUP(C1191,wyjątki!C:R,16,0)</f>
        <v>#N/A</v>
      </c>
    </row>
    <row r="1192" spans="1:17" hidden="1" x14ac:dyDescent="0.3">
      <c r="A1192" t="s">
        <v>529</v>
      </c>
      <c r="B1192" t="s">
        <v>942</v>
      </c>
      <c r="C1192">
        <v>500567625</v>
      </c>
      <c r="D1192" s="2" t="s">
        <v>7476</v>
      </c>
      <c r="E1192" s="2">
        <v>45061</v>
      </c>
      <c r="F1192" t="s">
        <v>7477</v>
      </c>
      <c r="H1192">
        <v>2588</v>
      </c>
      <c r="I1192">
        <v>199</v>
      </c>
      <c r="J1192">
        <v>1</v>
      </c>
      <c r="K1192" t="s">
        <v>77</v>
      </c>
      <c r="L1192">
        <v>6.32</v>
      </c>
      <c r="M1192" t="s">
        <v>78</v>
      </c>
      <c r="N1192">
        <v>0</v>
      </c>
      <c r="O1192">
        <v>0</v>
      </c>
      <c r="P1192" t="str">
        <f>VLOOKUP(A1192,zamiana!A:B,2,0)</f>
        <v>ALSTOM (ex. BT) GOE</v>
      </c>
      <c r="Q1192" t="e">
        <f>VLOOKUP(C1192,wyjątki!C:R,16,0)</f>
        <v>#N/A</v>
      </c>
    </row>
    <row r="1193" spans="1:17" hidden="1" x14ac:dyDescent="0.3">
      <c r="A1193" t="s">
        <v>529</v>
      </c>
      <c r="B1193" t="s">
        <v>942</v>
      </c>
      <c r="C1193">
        <v>500567625</v>
      </c>
      <c r="D1193" s="2" t="s">
        <v>7476</v>
      </c>
      <c r="E1193" s="2">
        <v>45001</v>
      </c>
      <c r="F1193" t="s">
        <v>3300</v>
      </c>
      <c r="H1193">
        <v>2588</v>
      </c>
      <c r="I1193">
        <v>259</v>
      </c>
      <c r="J1193">
        <v>1</v>
      </c>
      <c r="K1193" t="s">
        <v>77</v>
      </c>
      <c r="L1193">
        <v>6.32</v>
      </c>
      <c r="M1193" t="s">
        <v>78</v>
      </c>
      <c r="N1193">
        <v>0</v>
      </c>
      <c r="O1193">
        <v>0</v>
      </c>
      <c r="P1193" t="str">
        <f>VLOOKUP(A1193,zamiana!A:B,2,0)</f>
        <v>ALSTOM (ex. BT) GOE</v>
      </c>
      <c r="Q1193" t="e">
        <f>VLOOKUP(C1193,wyjątki!C:R,16,0)</f>
        <v>#N/A</v>
      </c>
    </row>
    <row r="1194" spans="1:17" hidden="1" x14ac:dyDescent="0.3">
      <c r="A1194" t="s">
        <v>529</v>
      </c>
      <c r="B1194" t="s">
        <v>942</v>
      </c>
      <c r="C1194" t="s">
        <v>1170</v>
      </c>
      <c r="D1194" s="2" t="s">
        <v>1170</v>
      </c>
      <c r="E1194" s="2">
        <v>44988</v>
      </c>
      <c r="F1194" t="s">
        <v>3339</v>
      </c>
      <c r="H1194">
        <v>2588</v>
      </c>
      <c r="I1194">
        <v>272</v>
      </c>
      <c r="J1194">
        <v>1</v>
      </c>
      <c r="K1194" t="s">
        <v>77</v>
      </c>
      <c r="L1194">
        <v>6.27</v>
      </c>
      <c r="M1194" t="s">
        <v>78</v>
      </c>
      <c r="N1194">
        <v>0</v>
      </c>
      <c r="O1194">
        <v>0</v>
      </c>
      <c r="P1194" t="str">
        <f>VLOOKUP(A1194,zamiana!A:B,2,0)</f>
        <v>ALSTOM (ex. BT) GOE</v>
      </c>
      <c r="Q1194" t="e">
        <f>VLOOKUP(C1194,wyjątki!C:R,16,0)</f>
        <v>#N/A</v>
      </c>
    </row>
    <row r="1195" spans="1:17" hidden="1" x14ac:dyDescent="0.3">
      <c r="A1195" t="s">
        <v>554</v>
      </c>
      <c r="B1195" t="s">
        <v>942</v>
      </c>
      <c r="C1195" t="s">
        <v>2114</v>
      </c>
      <c r="D1195" s="2" t="s">
        <v>1176</v>
      </c>
      <c r="E1195" s="2">
        <v>44985</v>
      </c>
      <c r="F1195" t="s">
        <v>3074</v>
      </c>
      <c r="H1195">
        <v>2588</v>
      </c>
      <c r="I1195">
        <v>275</v>
      </c>
      <c r="J1195">
        <v>1</v>
      </c>
      <c r="K1195" t="s">
        <v>77</v>
      </c>
      <c r="L1195">
        <v>6.25</v>
      </c>
      <c r="M1195" t="s">
        <v>78</v>
      </c>
      <c r="N1195">
        <v>0</v>
      </c>
      <c r="O1195">
        <v>0</v>
      </c>
      <c r="P1195" t="str">
        <f>VLOOKUP(A1195,zamiana!A:B,2,0)</f>
        <v>ALSTOM (ex. BT) WRO</v>
      </c>
      <c r="Q1195" t="e">
        <f>VLOOKUP(C1195,wyjątki!C:R,16,0)</f>
        <v>#N/A</v>
      </c>
    </row>
    <row r="1196" spans="1:17" hidden="1" x14ac:dyDescent="0.3">
      <c r="A1196" t="s">
        <v>629</v>
      </c>
      <c r="B1196" t="s">
        <v>942</v>
      </c>
      <c r="C1196" t="s">
        <v>633</v>
      </c>
      <c r="D1196" s="2" t="s">
        <v>634</v>
      </c>
      <c r="E1196" s="2">
        <v>44582</v>
      </c>
      <c r="F1196" t="s">
        <v>635</v>
      </c>
      <c r="H1196">
        <v>2588</v>
      </c>
      <c r="I1196">
        <v>678</v>
      </c>
      <c r="J1196">
        <v>2</v>
      </c>
      <c r="K1196" t="s">
        <v>77</v>
      </c>
      <c r="L1196">
        <v>6.24</v>
      </c>
      <c r="M1196" t="s">
        <v>78</v>
      </c>
      <c r="N1196">
        <v>0</v>
      </c>
      <c r="O1196">
        <v>0</v>
      </c>
      <c r="P1196" t="str">
        <f>VLOOKUP(A1196,zamiana!A:B,2,0)</f>
        <v>INNE</v>
      </c>
      <c r="Q1196" t="e">
        <f>VLOOKUP(C1196,wyjątki!C:R,16,0)</f>
        <v>#N/A</v>
      </c>
    </row>
    <row r="1197" spans="1:17" hidden="1" x14ac:dyDescent="0.3">
      <c r="A1197" t="s">
        <v>2281</v>
      </c>
      <c r="B1197" t="s">
        <v>942</v>
      </c>
      <c r="C1197" t="s">
        <v>4145</v>
      </c>
      <c r="D1197" s="2" t="s">
        <v>4146</v>
      </c>
      <c r="E1197" s="2">
        <v>45107</v>
      </c>
      <c r="F1197" t="s">
        <v>4166</v>
      </c>
      <c r="H1197">
        <v>2588</v>
      </c>
      <c r="I1197">
        <v>153</v>
      </c>
      <c r="J1197">
        <v>1</v>
      </c>
      <c r="K1197" t="s">
        <v>77</v>
      </c>
      <c r="L1197">
        <v>6.22</v>
      </c>
      <c r="M1197" t="s">
        <v>78</v>
      </c>
      <c r="N1197">
        <v>0</v>
      </c>
      <c r="O1197">
        <v>0</v>
      </c>
      <c r="P1197" t="str">
        <f>VLOOKUP(A1197,zamiana!A:B,2,0)</f>
        <v>STRATIFORME</v>
      </c>
      <c r="Q1197" t="e">
        <f>VLOOKUP(C1197,wyjątki!C:R,16,0)</f>
        <v>#N/A</v>
      </c>
    </row>
    <row r="1198" spans="1:17" hidden="1" x14ac:dyDescent="0.3">
      <c r="A1198" t="s">
        <v>580</v>
      </c>
      <c r="B1198" t="s">
        <v>942</v>
      </c>
      <c r="C1198" t="s">
        <v>2591</v>
      </c>
      <c r="D1198" s="2" t="s">
        <v>958</v>
      </c>
      <c r="E1198" s="2">
        <v>44974</v>
      </c>
      <c r="F1198" t="s">
        <v>3075</v>
      </c>
      <c r="H1198">
        <v>2588</v>
      </c>
      <c r="I1198">
        <v>286</v>
      </c>
      <c r="J1198">
        <v>1</v>
      </c>
      <c r="K1198" t="s">
        <v>77</v>
      </c>
      <c r="L1198">
        <v>6.22</v>
      </c>
      <c r="M1198" t="s">
        <v>78</v>
      </c>
      <c r="N1198">
        <v>0</v>
      </c>
      <c r="O1198">
        <v>0</v>
      </c>
      <c r="P1198" t="str">
        <f>VLOOKUP(A1198,zamiana!A:B,2,0)</f>
        <v>ALSTOM (ex. BT) WRO</v>
      </c>
      <c r="Q1198" t="e">
        <f>VLOOKUP(C1198,wyjątki!C:R,16,0)</f>
        <v>#N/A</v>
      </c>
    </row>
    <row r="1199" spans="1:17" hidden="1" x14ac:dyDescent="0.3">
      <c r="A1199" t="s">
        <v>2281</v>
      </c>
      <c r="B1199" t="s">
        <v>942</v>
      </c>
      <c r="C1199" t="s">
        <v>7478</v>
      </c>
      <c r="D1199" s="2" t="s">
        <v>7479</v>
      </c>
      <c r="E1199" s="2">
        <v>45159</v>
      </c>
      <c r="F1199" t="s">
        <v>7474</v>
      </c>
      <c r="H1199">
        <v>2588</v>
      </c>
      <c r="I1199">
        <v>101</v>
      </c>
      <c r="J1199">
        <v>1</v>
      </c>
      <c r="K1199" t="s">
        <v>77</v>
      </c>
      <c r="L1199">
        <v>6.2</v>
      </c>
      <c r="M1199" t="s">
        <v>78</v>
      </c>
      <c r="N1199">
        <v>0</v>
      </c>
      <c r="O1199">
        <v>0</v>
      </c>
      <c r="P1199" t="str">
        <f>VLOOKUP(A1199,zamiana!A:B,2,0)</f>
        <v>STRATIFORME</v>
      </c>
      <c r="Q1199" t="e">
        <f>VLOOKUP(C1199,wyjątki!C:R,16,0)</f>
        <v>#N/A</v>
      </c>
    </row>
    <row r="1200" spans="1:17" hidden="1" x14ac:dyDescent="0.3">
      <c r="A1200" t="s">
        <v>76</v>
      </c>
      <c r="B1200" t="s">
        <v>942</v>
      </c>
      <c r="C1200" t="s">
        <v>3390</v>
      </c>
      <c r="D1200" s="2" t="s">
        <v>87</v>
      </c>
      <c r="E1200" s="2">
        <v>45113</v>
      </c>
      <c r="F1200" t="s">
        <v>5153</v>
      </c>
      <c r="H1200">
        <v>2588</v>
      </c>
      <c r="I1200">
        <v>147</v>
      </c>
      <c r="J1200">
        <v>1</v>
      </c>
      <c r="K1200" t="s">
        <v>77</v>
      </c>
      <c r="L1200">
        <v>6.18</v>
      </c>
      <c r="M1200" t="s">
        <v>78</v>
      </c>
      <c r="N1200">
        <v>0</v>
      </c>
      <c r="O1200">
        <v>0</v>
      </c>
      <c r="P1200" t="str">
        <f>VLOOKUP(A1200,zamiana!A:B,2,0)</f>
        <v>ALSTOM BCN</v>
      </c>
      <c r="Q1200" t="e">
        <f>VLOOKUP(C1200,wyjątki!C:R,16,0)</f>
        <v>#N/A</v>
      </c>
    </row>
    <row r="1201" spans="1:17" hidden="1" x14ac:dyDescent="0.3">
      <c r="A1201" t="s">
        <v>543</v>
      </c>
      <c r="B1201" t="s">
        <v>942</v>
      </c>
      <c r="C1201" t="s">
        <v>1044</v>
      </c>
      <c r="D1201" s="2" t="s">
        <v>1044</v>
      </c>
      <c r="E1201" s="2">
        <v>44965</v>
      </c>
      <c r="F1201" t="s">
        <v>3067</v>
      </c>
      <c r="H1201">
        <v>2588</v>
      </c>
      <c r="I1201">
        <v>295</v>
      </c>
      <c r="J1201">
        <v>2</v>
      </c>
      <c r="K1201" t="s">
        <v>77</v>
      </c>
      <c r="L1201">
        <v>6.16</v>
      </c>
      <c r="M1201" t="s">
        <v>78</v>
      </c>
      <c r="N1201">
        <v>0</v>
      </c>
      <c r="O1201">
        <v>0</v>
      </c>
      <c r="P1201" t="str">
        <f>VLOOKUP(A1201,zamiana!A:B,2,0)</f>
        <v>ALSTOM (ex. BT) WRO</v>
      </c>
      <c r="Q1201" t="e">
        <f>VLOOKUP(C1201,wyjątki!C:R,16,0)</f>
        <v>#N/A</v>
      </c>
    </row>
    <row r="1202" spans="1:17" hidden="1" x14ac:dyDescent="0.3">
      <c r="A1202" t="s">
        <v>32</v>
      </c>
      <c r="B1202" t="s">
        <v>942</v>
      </c>
      <c r="C1202" t="s">
        <v>814</v>
      </c>
      <c r="D1202" s="2" t="s">
        <v>815</v>
      </c>
      <c r="E1202" s="2">
        <v>44417</v>
      </c>
      <c r="F1202" t="s">
        <v>816</v>
      </c>
      <c r="H1202">
        <v>2588</v>
      </c>
      <c r="I1202">
        <v>843</v>
      </c>
      <c r="J1202">
        <v>2</v>
      </c>
      <c r="K1202" t="s">
        <v>77</v>
      </c>
      <c r="L1202">
        <v>6.14</v>
      </c>
      <c r="M1202" t="s">
        <v>78</v>
      </c>
      <c r="N1202">
        <v>0</v>
      </c>
      <c r="O1202">
        <v>0</v>
      </c>
      <c r="P1202" t="str">
        <f>VLOOKUP(A1202,zamiana!A:B,2,0)</f>
        <v>MAXCESS</v>
      </c>
      <c r="Q1202" t="e">
        <f>VLOOKUP(C1202,wyjątki!C:R,16,0)</f>
        <v>#N/A</v>
      </c>
    </row>
    <row r="1203" spans="1:17" hidden="1" x14ac:dyDescent="0.3">
      <c r="A1203" t="s">
        <v>529</v>
      </c>
      <c r="B1203" t="s">
        <v>942</v>
      </c>
      <c r="C1203">
        <v>500205863</v>
      </c>
      <c r="D1203" s="2" t="s">
        <v>7431</v>
      </c>
      <c r="E1203" s="2">
        <v>45077</v>
      </c>
      <c r="F1203" t="s">
        <v>5366</v>
      </c>
      <c r="H1203">
        <v>2588</v>
      </c>
      <c r="I1203">
        <v>183</v>
      </c>
      <c r="J1203">
        <v>2</v>
      </c>
      <c r="K1203" t="s">
        <v>77</v>
      </c>
      <c r="L1203">
        <v>6.08</v>
      </c>
      <c r="M1203" t="s">
        <v>78</v>
      </c>
      <c r="N1203">
        <v>0</v>
      </c>
      <c r="O1203">
        <v>0</v>
      </c>
      <c r="P1203" t="str">
        <f>VLOOKUP(A1203,zamiana!A:B,2,0)</f>
        <v>ALSTOM (ex. BT) GOE</v>
      </c>
      <c r="Q1203" t="e">
        <f>VLOOKUP(C1203,wyjątki!C:R,16,0)</f>
        <v>#N/A</v>
      </c>
    </row>
    <row r="1204" spans="1:17" hidden="1" x14ac:dyDescent="0.3">
      <c r="A1204" t="s">
        <v>576</v>
      </c>
      <c r="B1204" t="s">
        <v>942</v>
      </c>
      <c r="C1204" t="s">
        <v>1171</v>
      </c>
      <c r="D1204" s="2" t="s">
        <v>1172</v>
      </c>
      <c r="E1204" s="2">
        <v>45029</v>
      </c>
      <c r="F1204" t="s">
        <v>3482</v>
      </c>
      <c r="H1204">
        <v>2588</v>
      </c>
      <c r="I1204">
        <v>231</v>
      </c>
      <c r="J1204">
        <v>1</v>
      </c>
      <c r="K1204" t="s">
        <v>77</v>
      </c>
      <c r="L1204">
        <v>6.05</v>
      </c>
      <c r="M1204" t="s">
        <v>78</v>
      </c>
      <c r="N1204">
        <v>0</v>
      </c>
      <c r="O1204">
        <v>0</v>
      </c>
      <c r="P1204" t="str">
        <f>VLOOKUP(A1204,zamiana!A:B,2,0)</f>
        <v>ALSTOM (ex. BT) WRO</v>
      </c>
      <c r="Q1204" t="e">
        <f>VLOOKUP(C1204,wyjątki!C:R,16,0)</f>
        <v>#N/A</v>
      </c>
    </row>
    <row r="1205" spans="1:17" hidden="1" x14ac:dyDescent="0.3">
      <c r="A1205" t="s">
        <v>107</v>
      </c>
      <c r="B1205" t="s">
        <v>942</v>
      </c>
      <c r="C1205" t="s">
        <v>193</v>
      </c>
      <c r="D1205" s="2" t="s">
        <v>173</v>
      </c>
      <c r="E1205" s="2">
        <v>44725</v>
      </c>
      <c r="F1205" t="s">
        <v>194</v>
      </c>
      <c r="H1205">
        <v>2588</v>
      </c>
      <c r="I1205">
        <v>535</v>
      </c>
      <c r="J1205">
        <v>1</v>
      </c>
      <c r="K1205" t="s">
        <v>77</v>
      </c>
      <c r="L1205">
        <v>6.05</v>
      </c>
      <c r="M1205" t="s">
        <v>78</v>
      </c>
      <c r="N1205">
        <v>0</v>
      </c>
      <c r="O1205">
        <v>0</v>
      </c>
      <c r="P1205" t="str">
        <f>VLOOKUP(A1205,zamiana!A:B,2,0)</f>
        <v>ALSTOM SLZ</v>
      </c>
      <c r="Q1205" t="e">
        <f>VLOOKUP(C1205,wyjątki!C:R,16,0)</f>
        <v>#N/A</v>
      </c>
    </row>
    <row r="1206" spans="1:17" hidden="1" x14ac:dyDescent="0.3">
      <c r="A1206" t="s">
        <v>554</v>
      </c>
      <c r="B1206" t="s">
        <v>942</v>
      </c>
      <c r="C1206" t="s">
        <v>2622</v>
      </c>
      <c r="D1206" s="2" t="s">
        <v>2622</v>
      </c>
      <c r="E1206" s="2">
        <v>44928</v>
      </c>
      <c r="F1206" t="s">
        <v>2803</v>
      </c>
      <c r="H1206">
        <v>2588</v>
      </c>
      <c r="I1206">
        <v>332</v>
      </c>
      <c r="J1206">
        <v>2</v>
      </c>
      <c r="K1206" t="s">
        <v>77</v>
      </c>
      <c r="L1206">
        <v>6.02</v>
      </c>
      <c r="M1206" t="s">
        <v>78</v>
      </c>
      <c r="N1206">
        <v>0</v>
      </c>
      <c r="O1206">
        <v>0</v>
      </c>
      <c r="P1206" t="str">
        <f>VLOOKUP(A1206,zamiana!A:B,2,0)</f>
        <v>ALSTOM (ex. BT) WRO</v>
      </c>
      <c r="Q1206" t="e">
        <f>VLOOKUP(C1206,wyjątki!C:R,16,0)</f>
        <v>#N/A</v>
      </c>
    </row>
    <row r="1207" spans="1:17" hidden="1" x14ac:dyDescent="0.3">
      <c r="A1207" t="s">
        <v>2281</v>
      </c>
      <c r="B1207" t="s">
        <v>942</v>
      </c>
      <c r="C1207" t="s">
        <v>3139</v>
      </c>
      <c r="D1207" s="2" t="s">
        <v>3140</v>
      </c>
      <c r="E1207" s="2">
        <v>45124</v>
      </c>
      <c r="F1207" t="s">
        <v>5224</v>
      </c>
      <c r="H1207">
        <v>2588</v>
      </c>
      <c r="I1207">
        <v>136</v>
      </c>
      <c r="J1207">
        <v>1</v>
      </c>
      <c r="K1207" t="s">
        <v>77</v>
      </c>
      <c r="L1207">
        <v>6.01</v>
      </c>
      <c r="M1207" t="s">
        <v>78</v>
      </c>
      <c r="N1207">
        <v>0</v>
      </c>
      <c r="O1207">
        <v>0</v>
      </c>
      <c r="P1207" t="str">
        <f>VLOOKUP(A1207,zamiana!A:B,2,0)</f>
        <v>STRATIFORME</v>
      </c>
      <c r="Q1207" t="e">
        <f>VLOOKUP(C1207,wyjątki!C:R,16,0)</f>
        <v>#N/A</v>
      </c>
    </row>
    <row r="1208" spans="1:17" hidden="1" x14ac:dyDescent="0.3">
      <c r="A1208" t="s">
        <v>593</v>
      </c>
      <c r="B1208" t="s">
        <v>942</v>
      </c>
      <c r="C1208" t="s">
        <v>3212</v>
      </c>
      <c r="D1208" s="2" t="s">
        <v>3213</v>
      </c>
      <c r="E1208" s="2">
        <v>45040</v>
      </c>
      <c r="F1208" t="s">
        <v>3554</v>
      </c>
      <c r="H1208">
        <v>2588</v>
      </c>
      <c r="I1208">
        <v>220</v>
      </c>
      <c r="J1208">
        <v>1</v>
      </c>
      <c r="K1208" t="s">
        <v>77</v>
      </c>
      <c r="L1208">
        <v>5.93</v>
      </c>
      <c r="M1208" t="s">
        <v>78</v>
      </c>
      <c r="N1208">
        <v>0</v>
      </c>
      <c r="O1208">
        <v>0</v>
      </c>
      <c r="P1208" t="str">
        <f>VLOOKUP(A1208,zamiana!A:B,2,0)</f>
        <v>ALSTOM (ex. BT) WRO</v>
      </c>
      <c r="Q1208" t="e">
        <f>VLOOKUP(C1208,wyjątki!C:R,16,0)</f>
        <v>#N/A</v>
      </c>
    </row>
    <row r="1209" spans="1:17" hidden="1" x14ac:dyDescent="0.3">
      <c r="A1209" t="s">
        <v>107</v>
      </c>
      <c r="B1209" t="s">
        <v>942</v>
      </c>
      <c r="C1209" t="s">
        <v>147</v>
      </c>
      <c r="D1209" s="2" t="s">
        <v>148</v>
      </c>
      <c r="E1209" s="2">
        <v>44777</v>
      </c>
      <c r="F1209" t="s">
        <v>149</v>
      </c>
      <c r="H1209">
        <v>2588</v>
      </c>
      <c r="I1209">
        <v>483</v>
      </c>
      <c r="J1209">
        <v>3</v>
      </c>
      <c r="K1209" t="s">
        <v>77</v>
      </c>
      <c r="L1209">
        <v>5.91</v>
      </c>
      <c r="M1209" t="s">
        <v>78</v>
      </c>
      <c r="N1209">
        <v>0</v>
      </c>
      <c r="O1209">
        <v>0</v>
      </c>
      <c r="P1209" t="str">
        <f>VLOOKUP(A1209,zamiana!A:B,2,0)</f>
        <v>ALSTOM SLZ</v>
      </c>
      <c r="Q1209" t="e">
        <f>VLOOKUP(C1209,wyjątki!C:R,16,0)</f>
        <v>#N/A</v>
      </c>
    </row>
    <row r="1210" spans="1:17" hidden="1" x14ac:dyDescent="0.3">
      <c r="A1210" t="s">
        <v>580</v>
      </c>
      <c r="B1210" t="s">
        <v>942</v>
      </c>
      <c r="C1210" t="s">
        <v>1033</v>
      </c>
      <c r="D1210" s="2" t="s">
        <v>1034</v>
      </c>
      <c r="E1210" s="2">
        <v>44970</v>
      </c>
      <c r="F1210" t="s">
        <v>2980</v>
      </c>
      <c r="H1210">
        <v>2588</v>
      </c>
      <c r="I1210">
        <v>290</v>
      </c>
      <c r="J1210">
        <v>2</v>
      </c>
      <c r="K1210" t="s">
        <v>77</v>
      </c>
      <c r="L1210">
        <v>5.82</v>
      </c>
      <c r="M1210" t="s">
        <v>78</v>
      </c>
      <c r="N1210">
        <v>0</v>
      </c>
      <c r="O1210">
        <v>0</v>
      </c>
      <c r="P1210" t="str">
        <f>VLOOKUP(A1210,zamiana!A:B,2,0)</f>
        <v>ALSTOM (ex. BT) WRO</v>
      </c>
      <c r="Q1210" t="e">
        <f>VLOOKUP(C1210,wyjątki!C:R,16,0)</f>
        <v>#N/A</v>
      </c>
    </row>
    <row r="1211" spans="1:17" hidden="1" x14ac:dyDescent="0.3">
      <c r="A1211" t="s">
        <v>964</v>
      </c>
      <c r="B1211" t="s">
        <v>942</v>
      </c>
      <c r="C1211" t="s">
        <v>2689</v>
      </c>
      <c r="D1211" s="2" t="s">
        <v>2690</v>
      </c>
      <c r="E1211" s="2">
        <v>45141</v>
      </c>
      <c r="F1211" t="s">
        <v>7480</v>
      </c>
      <c r="H1211">
        <v>2588</v>
      </c>
      <c r="I1211">
        <v>119</v>
      </c>
      <c r="J1211">
        <v>1</v>
      </c>
      <c r="K1211" t="s">
        <v>77</v>
      </c>
      <c r="L1211">
        <v>5.81</v>
      </c>
      <c r="M1211" t="s">
        <v>78</v>
      </c>
      <c r="N1211">
        <v>0</v>
      </c>
      <c r="O1211">
        <v>0</v>
      </c>
      <c r="P1211" t="str">
        <f>VLOOKUP(A1211,zamiana!A:B,2,0)</f>
        <v>ALSTOM SLZ</v>
      </c>
      <c r="Q1211" t="e">
        <f>VLOOKUP(C1211,wyjątki!C:R,16,0)</f>
        <v>#N/A</v>
      </c>
    </row>
    <row r="1212" spans="1:17" hidden="1" x14ac:dyDescent="0.3">
      <c r="A1212" t="s">
        <v>580</v>
      </c>
      <c r="B1212" t="s">
        <v>942</v>
      </c>
      <c r="C1212" t="s">
        <v>1032</v>
      </c>
      <c r="D1212" s="2" t="s">
        <v>957</v>
      </c>
      <c r="E1212" s="2">
        <v>44973</v>
      </c>
      <c r="F1212" t="s">
        <v>3000</v>
      </c>
      <c r="H1212">
        <v>2588</v>
      </c>
      <c r="I1212">
        <v>287</v>
      </c>
      <c r="J1212">
        <v>2</v>
      </c>
      <c r="K1212" t="s">
        <v>77</v>
      </c>
      <c r="L1212">
        <v>5.8</v>
      </c>
      <c r="M1212" t="s">
        <v>78</v>
      </c>
      <c r="N1212">
        <v>0</v>
      </c>
      <c r="O1212">
        <v>0</v>
      </c>
      <c r="P1212" t="str">
        <f>VLOOKUP(A1212,zamiana!A:B,2,0)</f>
        <v>ALSTOM (ex. BT) WRO</v>
      </c>
      <c r="Q1212" t="e">
        <f>VLOOKUP(C1212,wyjątki!C:R,16,0)</f>
        <v>#N/A</v>
      </c>
    </row>
    <row r="1213" spans="1:17" hidden="1" x14ac:dyDescent="0.3">
      <c r="A1213" t="s">
        <v>107</v>
      </c>
      <c r="B1213" t="s">
        <v>942</v>
      </c>
      <c r="C1213" t="s">
        <v>4100</v>
      </c>
      <c r="D1213" s="2" t="s">
        <v>4101</v>
      </c>
      <c r="E1213" s="2">
        <v>45131</v>
      </c>
      <c r="F1213" t="s">
        <v>5225</v>
      </c>
      <c r="H1213">
        <v>2588</v>
      </c>
      <c r="I1213">
        <v>129</v>
      </c>
      <c r="J1213">
        <v>1</v>
      </c>
      <c r="K1213" t="s">
        <v>77</v>
      </c>
      <c r="L1213">
        <v>5.79</v>
      </c>
      <c r="M1213" t="s">
        <v>78</v>
      </c>
      <c r="N1213">
        <v>0</v>
      </c>
      <c r="O1213">
        <v>0</v>
      </c>
      <c r="P1213" t="str">
        <f>VLOOKUP(A1213,zamiana!A:B,2,0)</f>
        <v>ALSTOM SLZ</v>
      </c>
      <c r="Q1213" t="e">
        <f>VLOOKUP(C1213,wyjątki!C:R,16,0)</f>
        <v>#N/A</v>
      </c>
    </row>
    <row r="1214" spans="1:17" hidden="1" x14ac:dyDescent="0.3">
      <c r="A1214" t="s">
        <v>107</v>
      </c>
      <c r="B1214" t="s">
        <v>942</v>
      </c>
      <c r="C1214" t="s">
        <v>2267</v>
      </c>
      <c r="D1214" s="2" t="s">
        <v>2268</v>
      </c>
      <c r="E1214" s="2">
        <v>45069</v>
      </c>
      <c r="F1214" t="s">
        <v>3777</v>
      </c>
      <c r="H1214">
        <v>2588</v>
      </c>
      <c r="I1214">
        <v>191</v>
      </c>
      <c r="J1214">
        <v>1</v>
      </c>
      <c r="K1214" t="s">
        <v>77</v>
      </c>
      <c r="L1214">
        <v>5.78</v>
      </c>
      <c r="M1214" t="s">
        <v>78</v>
      </c>
      <c r="N1214">
        <v>0</v>
      </c>
      <c r="O1214">
        <v>0</v>
      </c>
      <c r="P1214" t="str">
        <f>VLOOKUP(A1214,zamiana!A:B,2,0)</f>
        <v>ALSTOM SLZ</v>
      </c>
      <c r="Q1214" t="e">
        <f>VLOOKUP(C1214,wyjątki!C:R,16,0)</f>
        <v>#N/A</v>
      </c>
    </row>
    <row r="1215" spans="1:17" hidden="1" x14ac:dyDescent="0.3">
      <c r="A1215" t="s">
        <v>964</v>
      </c>
      <c r="B1215" t="s">
        <v>942</v>
      </c>
      <c r="C1215" t="s">
        <v>3076</v>
      </c>
      <c r="D1215" s="2" t="s">
        <v>214</v>
      </c>
      <c r="E1215" s="2">
        <v>44971</v>
      </c>
      <c r="F1215" t="s">
        <v>3077</v>
      </c>
      <c r="H1215">
        <v>2588</v>
      </c>
      <c r="I1215">
        <v>289</v>
      </c>
      <c r="J1215">
        <v>2</v>
      </c>
      <c r="K1215" t="s">
        <v>77</v>
      </c>
      <c r="L1215">
        <v>5.7</v>
      </c>
      <c r="M1215" t="s">
        <v>78</v>
      </c>
      <c r="N1215">
        <v>0</v>
      </c>
      <c r="O1215">
        <v>0</v>
      </c>
      <c r="P1215" t="str">
        <f>VLOOKUP(A1215,zamiana!A:B,2,0)</f>
        <v>ALSTOM SLZ</v>
      </c>
      <c r="Q1215" t="e">
        <f>VLOOKUP(C1215,wyjątki!C:R,16,0)</f>
        <v>#N/A</v>
      </c>
    </row>
    <row r="1216" spans="1:17" hidden="1" x14ac:dyDescent="0.3">
      <c r="A1216" t="s">
        <v>107</v>
      </c>
      <c r="B1216" t="s">
        <v>942</v>
      </c>
      <c r="C1216" t="s">
        <v>145</v>
      </c>
      <c r="D1216" s="2" t="s">
        <v>144</v>
      </c>
      <c r="E1216" s="2">
        <v>44658</v>
      </c>
      <c r="F1216" t="s">
        <v>94</v>
      </c>
      <c r="H1216">
        <v>2588</v>
      </c>
      <c r="I1216">
        <v>602</v>
      </c>
      <c r="J1216">
        <v>1</v>
      </c>
      <c r="K1216" t="s">
        <v>77</v>
      </c>
      <c r="L1216">
        <v>5.69</v>
      </c>
      <c r="M1216" t="s">
        <v>78</v>
      </c>
      <c r="N1216">
        <v>0</v>
      </c>
      <c r="O1216">
        <v>0</v>
      </c>
      <c r="P1216" t="str">
        <f>VLOOKUP(A1216,zamiana!A:B,2,0)</f>
        <v>ALSTOM SLZ</v>
      </c>
      <c r="Q1216" t="e">
        <f>VLOOKUP(C1216,wyjątki!C:R,16,0)</f>
        <v>#N/A</v>
      </c>
    </row>
    <row r="1217" spans="1:17" hidden="1" x14ac:dyDescent="0.3">
      <c r="A1217" t="s">
        <v>31</v>
      </c>
      <c r="B1217" t="s">
        <v>942</v>
      </c>
      <c r="C1217" t="s">
        <v>3078</v>
      </c>
      <c r="D1217" s="2" t="s">
        <v>3079</v>
      </c>
      <c r="E1217" s="2">
        <v>44977</v>
      </c>
      <c r="F1217" t="s">
        <v>2969</v>
      </c>
      <c r="H1217">
        <v>2588</v>
      </c>
      <c r="I1217">
        <v>283</v>
      </c>
      <c r="J1217">
        <v>1</v>
      </c>
      <c r="K1217" t="s">
        <v>77</v>
      </c>
      <c r="L1217">
        <v>5.68</v>
      </c>
      <c r="M1217" t="s">
        <v>78</v>
      </c>
      <c r="N1217">
        <v>0</v>
      </c>
      <c r="O1217">
        <v>0</v>
      </c>
      <c r="P1217" t="str">
        <f>VLOOKUP(A1217,zamiana!A:B,2,0)</f>
        <v>HYDRAULIK BAUTEILE</v>
      </c>
      <c r="Q1217" t="e">
        <f>VLOOKUP(C1217,wyjątki!C:R,16,0)</f>
        <v>#N/A</v>
      </c>
    </row>
    <row r="1218" spans="1:17" hidden="1" x14ac:dyDescent="0.3">
      <c r="A1218" t="s">
        <v>580</v>
      </c>
      <c r="B1218" t="s">
        <v>942</v>
      </c>
      <c r="C1218" t="s">
        <v>1063</v>
      </c>
      <c r="D1218" s="2" t="s">
        <v>1064</v>
      </c>
      <c r="E1218" s="2">
        <v>45041</v>
      </c>
      <c r="F1218" t="s">
        <v>3555</v>
      </c>
      <c r="H1218">
        <v>2588</v>
      </c>
      <c r="I1218">
        <v>219</v>
      </c>
      <c r="J1218">
        <v>1</v>
      </c>
      <c r="K1218" t="s">
        <v>77</v>
      </c>
      <c r="L1218">
        <v>5.65</v>
      </c>
      <c r="M1218" t="s">
        <v>78</v>
      </c>
      <c r="N1218">
        <v>0</v>
      </c>
      <c r="O1218">
        <v>0</v>
      </c>
      <c r="P1218" t="str">
        <f>VLOOKUP(A1218,zamiana!A:B,2,0)</f>
        <v>ALSTOM (ex. BT) WRO</v>
      </c>
      <c r="Q1218" t="e">
        <f>VLOOKUP(C1218,wyjątki!C:R,16,0)</f>
        <v>#N/A</v>
      </c>
    </row>
    <row r="1219" spans="1:17" hidden="1" x14ac:dyDescent="0.3">
      <c r="A1219" t="s">
        <v>487</v>
      </c>
      <c r="B1219" t="s">
        <v>942</v>
      </c>
      <c r="C1219" t="s">
        <v>2330</v>
      </c>
      <c r="D1219" s="2" t="s">
        <v>2331</v>
      </c>
      <c r="E1219" s="2">
        <v>45044</v>
      </c>
      <c r="F1219" t="s">
        <v>3551</v>
      </c>
      <c r="H1219">
        <v>2588</v>
      </c>
      <c r="I1219">
        <v>216</v>
      </c>
      <c r="J1219">
        <v>1</v>
      </c>
      <c r="K1219" t="s">
        <v>77</v>
      </c>
      <c r="L1219">
        <v>5.57</v>
      </c>
      <c r="M1219" t="s">
        <v>78</v>
      </c>
      <c r="N1219">
        <v>0</v>
      </c>
      <c r="O1219">
        <v>0</v>
      </c>
      <c r="P1219" t="str">
        <f>VLOOKUP(A1219,zamiana!A:B,2,0)</f>
        <v>ALSTOM SLZ</v>
      </c>
      <c r="Q1219" t="e">
        <f>VLOOKUP(C1219,wyjątki!C:R,16,0)</f>
        <v>#N/A</v>
      </c>
    </row>
    <row r="1220" spans="1:17" hidden="1" x14ac:dyDescent="0.3">
      <c r="A1220" t="s">
        <v>580</v>
      </c>
      <c r="B1220" t="s">
        <v>942</v>
      </c>
      <c r="C1220" t="s">
        <v>2208</v>
      </c>
      <c r="D1220" s="2" t="s">
        <v>591</v>
      </c>
      <c r="E1220" s="2">
        <v>44939</v>
      </c>
      <c r="F1220" t="s">
        <v>2804</v>
      </c>
      <c r="H1220">
        <v>2588</v>
      </c>
      <c r="I1220">
        <v>321</v>
      </c>
      <c r="J1220">
        <v>2</v>
      </c>
      <c r="K1220" t="s">
        <v>77</v>
      </c>
      <c r="L1220">
        <v>5.54</v>
      </c>
      <c r="M1220" t="s">
        <v>78</v>
      </c>
      <c r="N1220">
        <v>0</v>
      </c>
      <c r="O1220">
        <v>0</v>
      </c>
      <c r="P1220" t="str">
        <f>VLOOKUP(A1220,zamiana!A:B,2,0)</f>
        <v>ALSTOM (ex. BT) WRO</v>
      </c>
      <c r="Q1220" t="e">
        <f>VLOOKUP(C1220,wyjątki!C:R,16,0)</f>
        <v>#N/A</v>
      </c>
    </row>
    <row r="1221" spans="1:17" hidden="1" x14ac:dyDescent="0.3">
      <c r="A1221" t="s">
        <v>580</v>
      </c>
      <c r="B1221" t="s">
        <v>942</v>
      </c>
      <c r="C1221" t="s">
        <v>1137</v>
      </c>
      <c r="D1221" s="2" t="s">
        <v>1138</v>
      </c>
      <c r="E1221" s="2">
        <v>45069</v>
      </c>
      <c r="F1221" t="s">
        <v>3835</v>
      </c>
      <c r="H1221">
        <v>2588</v>
      </c>
      <c r="I1221">
        <v>191</v>
      </c>
      <c r="J1221">
        <v>1</v>
      </c>
      <c r="K1221" t="s">
        <v>77</v>
      </c>
      <c r="L1221">
        <v>5.51</v>
      </c>
      <c r="M1221" t="s">
        <v>78</v>
      </c>
      <c r="N1221">
        <v>0</v>
      </c>
      <c r="O1221">
        <v>0</v>
      </c>
      <c r="P1221" t="str">
        <f>VLOOKUP(A1221,zamiana!A:B,2,0)</f>
        <v>ALSTOM (ex. BT) WRO</v>
      </c>
      <c r="Q1221" t="e">
        <f>VLOOKUP(C1221,wyjątki!C:R,16,0)</f>
        <v>#N/A</v>
      </c>
    </row>
    <row r="1222" spans="1:17" hidden="1" x14ac:dyDescent="0.3">
      <c r="A1222" t="s">
        <v>529</v>
      </c>
      <c r="B1222" t="s">
        <v>942</v>
      </c>
      <c r="C1222">
        <v>500565488</v>
      </c>
      <c r="D1222" s="2" t="s">
        <v>7481</v>
      </c>
      <c r="E1222" s="2">
        <v>45120</v>
      </c>
      <c r="F1222" t="s">
        <v>7482</v>
      </c>
      <c r="H1222">
        <v>2588</v>
      </c>
      <c r="I1222">
        <v>140</v>
      </c>
      <c r="J1222">
        <v>1</v>
      </c>
      <c r="K1222" t="s">
        <v>77</v>
      </c>
      <c r="L1222">
        <v>5.49</v>
      </c>
      <c r="M1222" t="s">
        <v>78</v>
      </c>
      <c r="N1222">
        <v>0</v>
      </c>
      <c r="O1222">
        <v>0</v>
      </c>
      <c r="P1222" t="str">
        <f>VLOOKUP(A1222,zamiana!A:B,2,0)</f>
        <v>ALSTOM (ex. BT) GOE</v>
      </c>
      <c r="Q1222" t="e">
        <f>VLOOKUP(C1222,wyjątki!C:R,16,0)</f>
        <v>#N/A</v>
      </c>
    </row>
    <row r="1223" spans="1:17" hidden="1" x14ac:dyDescent="0.3">
      <c r="A1223" t="s">
        <v>543</v>
      </c>
      <c r="B1223" t="s">
        <v>942</v>
      </c>
      <c r="C1223" t="s">
        <v>5226</v>
      </c>
      <c r="D1223" s="2" t="s">
        <v>604</v>
      </c>
      <c r="E1223" s="2">
        <v>45119</v>
      </c>
      <c r="F1223" t="s">
        <v>5227</v>
      </c>
      <c r="H1223">
        <v>2588</v>
      </c>
      <c r="I1223">
        <v>141</v>
      </c>
      <c r="J1223">
        <v>4</v>
      </c>
      <c r="K1223" t="s">
        <v>77</v>
      </c>
      <c r="L1223">
        <v>5.48</v>
      </c>
      <c r="M1223" t="s">
        <v>78</v>
      </c>
      <c r="N1223">
        <v>0</v>
      </c>
      <c r="O1223">
        <v>0</v>
      </c>
      <c r="P1223" t="str">
        <f>VLOOKUP(A1223,zamiana!A:B,2,0)</f>
        <v>ALSTOM (ex. BT) WRO</v>
      </c>
      <c r="Q1223" t="e">
        <f>VLOOKUP(C1223,wyjątki!C:R,16,0)</f>
        <v>#N/A</v>
      </c>
    </row>
    <row r="1224" spans="1:17" hidden="1" x14ac:dyDescent="0.3">
      <c r="A1224" t="s">
        <v>2281</v>
      </c>
      <c r="B1224" t="s">
        <v>942</v>
      </c>
      <c r="C1224" t="s">
        <v>5228</v>
      </c>
      <c r="D1224" s="2" t="s">
        <v>5229</v>
      </c>
      <c r="E1224" s="2">
        <v>45113</v>
      </c>
      <c r="F1224" t="s">
        <v>5153</v>
      </c>
      <c r="H1224">
        <v>2588</v>
      </c>
      <c r="I1224">
        <v>147</v>
      </c>
      <c r="J1224">
        <v>1</v>
      </c>
      <c r="K1224" t="s">
        <v>77</v>
      </c>
      <c r="L1224">
        <v>5.43</v>
      </c>
      <c r="M1224" t="s">
        <v>78</v>
      </c>
      <c r="N1224">
        <v>0</v>
      </c>
      <c r="O1224">
        <v>0</v>
      </c>
      <c r="P1224" t="str">
        <f>VLOOKUP(A1224,zamiana!A:B,2,0)</f>
        <v>STRATIFORME</v>
      </c>
      <c r="Q1224" t="e">
        <f>VLOOKUP(C1224,wyjątki!C:R,16,0)</f>
        <v>#N/A</v>
      </c>
    </row>
    <row r="1225" spans="1:17" hidden="1" x14ac:dyDescent="0.3">
      <c r="A1225" t="s">
        <v>475</v>
      </c>
      <c r="B1225" t="s">
        <v>942</v>
      </c>
      <c r="C1225" t="s">
        <v>2332</v>
      </c>
      <c r="D1225" s="2" t="s">
        <v>176</v>
      </c>
      <c r="E1225" s="2">
        <v>44985</v>
      </c>
      <c r="F1225" t="s">
        <v>3063</v>
      </c>
      <c r="H1225">
        <v>2588</v>
      </c>
      <c r="I1225">
        <v>275</v>
      </c>
      <c r="J1225">
        <v>1</v>
      </c>
      <c r="K1225" t="s">
        <v>77</v>
      </c>
      <c r="L1225">
        <v>5.4</v>
      </c>
      <c r="M1225" t="s">
        <v>78</v>
      </c>
      <c r="N1225">
        <v>0</v>
      </c>
      <c r="O1225">
        <v>0</v>
      </c>
      <c r="P1225" t="str">
        <f>VLOOKUP(A1225,zamiana!A:B,2,0)</f>
        <v>ALSTOM SLZ</v>
      </c>
      <c r="Q1225" t="e">
        <f>VLOOKUP(C1225,wyjątki!C:R,16,0)</f>
        <v>#N/A</v>
      </c>
    </row>
    <row r="1226" spans="1:17" hidden="1" x14ac:dyDescent="0.3">
      <c r="A1226" t="s">
        <v>107</v>
      </c>
      <c r="B1226" t="s">
        <v>942</v>
      </c>
      <c r="C1226" t="s">
        <v>142</v>
      </c>
      <c r="D1226" s="2" t="s">
        <v>87</v>
      </c>
      <c r="E1226" s="2">
        <v>44670</v>
      </c>
      <c r="F1226" t="s">
        <v>143</v>
      </c>
      <c r="H1226">
        <v>2588</v>
      </c>
      <c r="I1226">
        <v>590</v>
      </c>
      <c r="J1226">
        <v>1</v>
      </c>
      <c r="K1226" t="s">
        <v>77</v>
      </c>
      <c r="L1226">
        <v>5.36</v>
      </c>
      <c r="M1226" t="s">
        <v>78</v>
      </c>
      <c r="N1226">
        <v>0</v>
      </c>
      <c r="O1226">
        <v>0</v>
      </c>
      <c r="P1226" t="str">
        <f>VLOOKUP(A1226,zamiana!A:B,2,0)</f>
        <v>ALSTOM SLZ</v>
      </c>
      <c r="Q1226" t="e">
        <f>VLOOKUP(C1226,wyjątki!C:R,16,0)</f>
        <v>#N/A</v>
      </c>
    </row>
    <row r="1227" spans="1:17" hidden="1" x14ac:dyDescent="0.3">
      <c r="A1227" t="s">
        <v>554</v>
      </c>
      <c r="B1227" t="s">
        <v>942</v>
      </c>
      <c r="C1227" t="s">
        <v>2140</v>
      </c>
      <c r="D1227" s="2" t="s">
        <v>2141</v>
      </c>
      <c r="E1227" s="2">
        <v>44861</v>
      </c>
      <c r="F1227" t="s">
        <v>2142</v>
      </c>
      <c r="H1227">
        <v>2588</v>
      </c>
      <c r="I1227">
        <v>399</v>
      </c>
      <c r="J1227">
        <v>1</v>
      </c>
      <c r="K1227" t="s">
        <v>77</v>
      </c>
      <c r="L1227">
        <v>5.31</v>
      </c>
      <c r="M1227" t="s">
        <v>78</v>
      </c>
      <c r="N1227">
        <v>0</v>
      </c>
      <c r="O1227">
        <v>0</v>
      </c>
      <c r="P1227" t="str">
        <f>VLOOKUP(A1227,zamiana!A:B,2,0)</f>
        <v>ALSTOM (ex. BT) WRO</v>
      </c>
      <c r="Q1227" t="e">
        <f>VLOOKUP(C1227,wyjątki!C:R,16,0)</f>
        <v>#N/A</v>
      </c>
    </row>
    <row r="1228" spans="1:17" hidden="1" x14ac:dyDescent="0.3">
      <c r="A1228" t="s">
        <v>2281</v>
      </c>
      <c r="B1228" t="s">
        <v>942</v>
      </c>
      <c r="C1228" t="s">
        <v>5230</v>
      </c>
      <c r="D1228" s="2" t="s">
        <v>5231</v>
      </c>
      <c r="E1228" s="2">
        <v>45124</v>
      </c>
      <c r="F1228" t="s">
        <v>5224</v>
      </c>
      <c r="H1228">
        <v>2588</v>
      </c>
      <c r="I1228">
        <v>136</v>
      </c>
      <c r="J1228">
        <v>1</v>
      </c>
      <c r="K1228" t="s">
        <v>77</v>
      </c>
      <c r="L1228">
        <v>5.3</v>
      </c>
      <c r="M1228" t="s">
        <v>78</v>
      </c>
      <c r="N1228">
        <v>0</v>
      </c>
      <c r="O1228">
        <v>0</v>
      </c>
      <c r="P1228" t="str">
        <f>VLOOKUP(A1228,zamiana!A:B,2,0)</f>
        <v>STRATIFORME</v>
      </c>
      <c r="Q1228" t="e">
        <f>VLOOKUP(C1228,wyjątki!C:R,16,0)</f>
        <v>#N/A</v>
      </c>
    </row>
    <row r="1229" spans="1:17" hidden="1" x14ac:dyDescent="0.3">
      <c r="A1229" t="s">
        <v>580</v>
      </c>
      <c r="B1229" t="s">
        <v>942</v>
      </c>
      <c r="C1229" t="s">
        <v>2419</v>
      </c>
      <c r="D1229" s="2" t="s">
        <v>1122</v>
      </c>
      <c r="E1229" s="2">
        <v>44992</v>
      </c>
      <c r="F1229" t="s">
        <v>3329</v>
      </c>
      <c r="H1229">
        <v>2588</v>
      </c>
      <c r="I1229">
        <v>268</v>
      </c>
      <c r="J1229">
        <v>1</v>
      </c>
      <c r="K1229" t="s">
        <v>77</v>
      </c>
      <c r="L1229">
        <v>5.27</v>
      </c>
      <c r="M1229" t="s">
        <v>78</v>
      </c>
      <c r="N1229">
        <v>0</v>
      </c>
      <c r="O1229">
        <v>0</v>
      </c>
      <c r="P1229" t="str">
        <f>VLOOKUP(A1229,zamiana!A:B,2,0)</f>
        <v>ALSTOM (ex. BT) WRO</v>
      </c>
      <c r="Q1229" t="e">
        <f>VLOOKUP(C1229,wyjątki!C:R,16,0)</f>
        <v>#N/A</v>
      </c>
    </row>
    <row r="1230" spans="1:17" hidden="1" x14ac:dyDescent="0.3">
      <c r="A1230" t="s">
        <v>2281</v>
      </c>
      <c r="B1230" t="s">
        <v>942</v>
      </c>
      <c r="C1230" t="s">
        <v>3753</v>
      </c>
      <c r="D1230" s="2" t="s">
        <v>3754</v>
      </c>
      <c r="E1230" s="2">
        <v>45159</v>
      </c>
      <c r="F1230" t="s">
        <v>7483</v>
      </c>
      <c r="H1230">
        <v>2588</v>
      </c>
      <c r="I1230">
        <v>101</v>
      </c>
      <c r="J1230">
        <v>1</v>
      </c>
      <c r="K1230" t="s">
        <v>77</v>
      </c>
      <c r="L1230">
        <v>5.25</v>
      </c>
      <c r="M1230" t="s">
        <v>78</v>
      </c>
      <c r="N1230">
        <v>0</v>
      </c>
      <c r="O1230">
        <v>0</v>
      </c>
      <c r="P1230" t="str">
        <f>VLOOKUP(A1230,zamiana!A:B,2,0)</f>
        <v>STRATIFORME</v>
      </c>
      <c r="Q1230" t="e">
        <f>VLOOKUP(C1230,wyjątki!C:R,16,0)</f>
        <v>#N/A</v>
      </c>
    </row>
    <row r="1231" spans="1:17" hidden="1" x14ac:dyDescent="0.3">
      <c r="A1231" t="s">
        <v>107</v>
      </c>
      <c r="B1231" t="s">
        <v>942</v>
      </c>
      <c r="C1231" t="s">
        <v>3222</v>
      </c>
      <c r="D1231" s="2" t="s">
        <v>3223</v>
      </c>
      <c r="E1231" s="2">
        <v>45030</v>
      </c>
      <c r="F1231" t="s">
        <v>3516</v>
      </c>
      <c r="H1231">
        <v>2588</v>
      </c>
      <c r="I1231">
        <v>230</v>
      </c>
      <c r="J1231">
        <v>1</v>
      </c>
      <c r="K1231" t="s">
        <v>77</v>
      </c>
      <c r="L1231">
        <v>5.23</v>
      </c>
      <c r="M1231" t="s">
        <v>78</v>
      </c>
      <c r="N1231">
        <v>0</v>
      </c>
      <c r="O1231">
        <v>0</v>
      </c>
      <c r="P1231" t="str">
        <f>VLOOKUP(A1231,zamiana!A:B,2,0)</f>
        <v>ALSTOM SLZ</v>
      </c>
      <c r="Q1231" t="e">
        <f>VLOOKUP(C1231,wyjątki!C:R,16,0)</f>
        <v>#N/A</v>
      </c>
    </row>
    <row r="1232" spans="1:17" hidden="1" x14ac:dyDescent="0.3">
      <c r="A1232" t="s">
        <v>2281</v>
      </c>
      <c r="B1232" t="s">
        <v>942</v>
      </c>
      <c r="C1232" t="s">
        <v>4153</v>
      </c>
      <c r="D1232" s="2" t="s">
        <v>4154</v>
      </c>
      <c r="E1232" s="2">
        <v>45105</v>
      </c>
      <c r="F1232" t="s">
        <v>4249</v>
      </c>
      <c r="H1232">
        <v>2588</v>
      </c>
      <c r="I1232">
        <v>155</v>
      </c>
      <c r="J1232">
        <v>1</v>
      </c>
      <c r="K1232" t="s">
        <v>77</v>
      </c>
      <c r="L1232">
        <v>5.1100000000000003</v>
      </c>
      <c r="M1232" t="s">
        <v>78</v>
      </c>
      <c r="N1232">
        <v>0</v>
      </c>
      <c r="O1232">
        <v>0</v>
      </c>
      <c r="P1232" t="str">
        <f>VLOOKUP(A1232,zamiana!A:B,2,0)</f>
        <v>STRATIFORME</v>
      </c>
      <c r="Q1232" t="e">
        <f>VLOOKUP(C1232,wyjątki!C:R,16,0)</f>
        <v>#N/A</v>
      </c>
    </row>
    <row r="1233" spans="1:17" hidden="1" x14ac:dyDescent="0.3">
      <c r="A1233" t="s">
        <v>580</v>
      </c>
      <c r="B1233" t="s">
        <v>942</v>
      </c>
      <c r="C1233" t="s">
        <v>1017</v>
      </c>
      <c r="D1233" s="2" t="s">
        <v>1018</v>
      </c>
      <c r="E1233" s="2">
        <v>44973</v>
      </c>
      <c r="F1233" t="s">
        <v>3072</v>
      </c>
      <c r="H1233">
        <v>2588</v>
      </c>
      <c r="I1233">
        <v>287</v>
      </c>
      <c r="J1233">
        <v>2</v>
      </c>
      <c r="K1233" t="s">
        <v>77</v>
      </c>
      <c r="L1233">
        <v>5.0999999999999996</v>
      </c>
      <c r="M1233" t="s">
        <v>78</v>
      </c>
      <c r="N1233">
        <v>0</v>
      </c>
      <c r="O1233">
        <v>0</v>
      </c>
      <c r="P1233" t="str">
        <f>VLOOKUP(A1233,zamiana!A:B,2,0)</f>
        <v>ALSTOM (ex. BT) WRO</v>
      </c>
      <c r="Q1233" t="e">
        <f>VLOOKUP(C1233,wyjątki!C:R,16,0)</f>
        <v>#N/A</v>
      </c>
    </row>
    <row r="1234" spans="1:17" hidden="1" x14ac:dyDescent="0.3">
      <c r="A1234" t="s">
        <v>2281</v>
      </c>
      <c r="B1234" t="s">
        <v>942</v>
      </c>
      <c r="C1234" t="s">
        <v>4133</v>
      </c>
      <c r="D1234" s="2" t="s">
        <v>4134</v>
      </c>
      <c r="E1234" s="2">
        <v>45107</v>
      </c>
      <c r="F1234" t="s">
        <v>4250</v>
      </c>
      <c r="H1234">
        <v>2588</v>
      </c>
      <c r="I1234">
        <v>153</v>
      </c>
      <c r="J1234">
        <v>3</v>
      </c>
      <c r="K1234" t="s">
        <v>77</v>
      </c>
      <c r="L1234">
        <v>4.95</v>
      </c>
      <c r="M1234" t="s">
        <v>78</v>
      </c>
      <c r="N1234">
        <v>0</v>
      </c>
      <c r="O1234">
        <v>0</v>
      </c>
      <c r="P1234" t="str">
        <f>VLOOKUP(A1234,zamiana!A:B,2,0)</f>
        <v>STRATIFORME</v>
      </c>
      <c r="Q1234" t="e">
        <f>VLOOKUP(C1234,wyjątki!C:R,16,0)</f>
        <v>#N/A</v>
      </c>
    </row>
    <row r="1235" spans="1:17" hidden="1" x14ac:dyDescent="0.3">
      <c r="A1235" t="s">
        <v>593</v>
      </c>
      <c r="B1235" t="s">
        <v>942</v>
      </c>
      <c r="C1235" t="s">
        <v>2294</v>
      </c>
      <c r="D1235" s="2" t="s">
        <v>957</v>
      </c>
      <c r="E1235" s="2">
        <v>44875</v>
      </c>
      <c r="F1235" t="s">
        <v>2384</v>
      </c>
      <c r="H1235">
        <v>2588</v>
      </c>
      <c r="I1235">
        <v>385</v>
      </c>
      <c r="J1235">
        <v>1</v>
      </c>
      <c r="K1235" t="s">
        <v>77</v>
      </c>
      <c r="L1235">
        <v>4.91</v>
      </c>
      <c r="M1235" t="s">
        <v>78</v>
      </c>
      <c r="N1235">
        <v>0</v>
      </c>
      <c r="O1235">
        <v>0</v>
      </c>
      <c r="P1235" t="str">
        <f>VLOOKUP(A1235,zamiana!A:B,2,0)</f>
        <v>ALSTOM (ex. BT) WRO</v>
      </c>
      <c r="Q1235" t="e">
        <f>VLOOKUP(C1235,wyjątki!C:R,16,0)</f>
        <v>#N/A</v>
      </c>
    </row>
    <row r="1236" spans="1:17" hidden="1" x14ac:dyDescent="0.3">
      <c r="A1236" t="s">
        <v>529</v>
      </c>
      <c r="B1236" t="s">
        <v>942</v>
      </c>
      <c r="C1236">
        <v>500644076</v>
      </c>
      <c r="D1236" s="2" t="s">
        <v>536</v>
      </c>
      <c r="E1236" s="2">
        <v>45125</v>
      </c>
      <c r="F1236" t="s">
        <v>7484</v>
      </c>
      <c r="H1236">
        <v>2588</v>
      </c>
      <c r="I1236">
        <v>135</v>
      </c>
      <c r="J1236">
        <v>2</v>
      </c>
      <c r="K1236" t="s">
        <v>77</v>
      </c>
      <c r="L1236">
        <v>4.84</v>
      </c>
      <c r="M1236" t="s">
        <v>78</v>
      </c>
      <c r="N1236">
        <v>0</v>
      </c>
      <c r="O1236">
        <v>0</v>
      </c>
      <c r="P1236" t="str">
        <f>VLOOKUP(A1236,zamiana!A:B,2,0)</f>
        <v>ALSTOM (ex. BT) GOE</v>
      </c>
      <c r="Q1236" t="e">
        <f>VLOOKUP(C1236,wyjątki!C:R,16,0)</f>
        <v>#N/A</v>
      </c>
    </row>
    <row r="1237" spans="1:17" hidden="1" x14ac:dyDescent="0.3">
      <c r="A1237" t="s">
        <v>529</v>
      </c>
      <c r="B1237" t="s">
        <v>942</v>
      </c>
      <c r="C1237">
        <v>500647707</v>
      </c>
      <c r="D1237" s="2" t="s">
        <v>1101</v>
      </c>
      <c r="E1237" s="2">
        <v>44839</v>
      </c>
      <c r="F1237" t="s">
        <v>2177</v>
      </c>
      <c r="H1237">
        <v>2588</v>
      </c>
      <c r="I1237">
        <v>421</v>
      </c>
      <c r="J1237">
        <v>1</v>
      </c>
      <c r="K1237" t="s">
        <v>77</v>
      </c>
      <c r="L1237">
        <v>4.84</v>
      </c>
      <c r="M1237" t="s">
        <v>78</v>
      </c>
      <c r="N1237">
        <v>0</v>
      </c>
      <c r="O1237">
        <v>0</v>
      </c>
      <c r="P1237" t="str">
        <f>VLOOKUP(A1237,zamiana!A:B,2,0)</f>
        <v>ALSTOM (ex. BT) GOE</v>
      </c>
      <c r="Q1237" t="e">
        <f>VLOOKUP(C1237,wyjątki!C:R,16,0)</f>
        <v>#N/A</v>
      </c>
    </row>
    <row r="1238" spans="1:17" hidden="1" x14ac:dyDescent="0.3">
      <c r="A1238" t="s">
        <v>2865</v>
      </c>
      <c r="B1238" t="s">
        <v>942</v>
      </c>
      <c r="C1238" t="s">
        <v>5047</v>
      </c>
      <c r="D1238" s="2" t="s">
        <v>5048</v>
      </c>
      <c r="E1238" s="2">
        <v>45098</v>
      </c>
      <c r="F1238" t="s">
        <v>5155</v>
      </c>
      <c r="H1238">
        <v>2588</v>
      </c>
      <c r="I1238">
        <v>162</v>
      </c>
      <c r="J1238">
        <v>16</v>
      </c>
      <c r="K1238" t="s">
        <v>77</v>
      </c>
      <c r="L1238">
        <v>4.8</v>
      </c>
      <c r="M1238" t="s">
        <v>78</v>
      </c>
      <c r="N1238">
        <v>0</v>
      </c>
      <c r="O1238">
        <v>0</v>
      </c>
      <c r="P1238" t="str">
        <f>VLOOKUP(A1238,zamiana!A:B,2,0)</f>
        <v>GIS</v>
      </c>
      <c r="Q1238" t="e">
        <f>VLOOKUP(C1238,wyjątki!C:R,16,0)</f>
        <v>#N/A</v>
      </c>
    </row>
    <row r="1239" spans="1:17" hidden="1" x14ac:dyDescent="0.3">
      <c r="A1239" t="s">
        <v>593</v>
      </c>
      <c r="B1239" t="s">
        <v>942</v>
      </c>
      <c r="C1239" t="s">
        <v>3840</v>
      </c>
      <c r="D1239" s="2" t="s">
        <v>1097</v>
      </c>
      <c r="E1239" s="2">
        <v>45063</v>
      </c>
      <c r="F1239" t="s">
        <v>3828</v>
      </c>
      <c r="H1239">
        <v>2588</v>
      </c>
      <c r="I1239">
        <v>197</v>
      </c>
      <c r="J1239">
        <v>1</v>
      </c>
      <c r="K1239" t="s">
        <v>77</v>
      </c>
      <c r="L1239">
        <v>4.79</v>
      </c>
      <c r="M1239" t="s">
        <v>78</v>
      </c>
      <c r="N1239">
        <v>0</v>
      </c>
      <c r="O1239">
        <v>0</v>
      </c>
      <c r="P1239" t="str">
        <f>VLOOKUP(A1239,zamiana!A:B,2,0)</f>
        <v>ALSTOM (ex. BT) WRO</v>
      </c>
      <c r="Q1239" t="e">
        <f>VLOOKUP(C1239,wyjątki!C:R,16,0)</f>
        <v>#N/A</v>
      </c>
    </row>
    <row r="1240" spans="1:17" hidden="1" x14ac:dyDescent="0.3">
      <c r="A1240" t="s">
        <v>107</v>
      </c>
      <c r="B1240" t="s">
        <v>942</v>
      </c>
      <c r="C1240" t="s">
        <v>135</v>
      </c>
      <c r="D1240" s="2" t="s">
        <v>136</v>
      </c>
      <c r="E1240" s="2">
        <v>44729</v>
      </c>
      <c r="F1240" t="s">
        <v>137</v>
      </c>
      <c r="H1240">
        <v>2588</v>
      </c>
      <c r="I1240">
        <v>531</v>
      </c>
      <c r="J1240">
        <v>1</v>
      </c>
      <c r="K1240" t="s">
        <v>77</v>
      </c>
      <c r="L1240">
        <v>4.7300000000000004</v>
      </c>
      <c r="M1240" t="s">
        <v>78</v>
      </c>
      <c r="N1240">
        <v>0</v>
      </c>
      <c r="O1240">
        <v>0</v>
      </c>
      <c r="P1240" t="e">
        <f>Q1240</f>
        <v>#N/A</v>
      </c>
      <c r="Q1240" t="e">
        <f>VLOOKUP(C1240,wyjątki!C:R,16,0)</f>
        <v>#N/A</v>
      </c>
    </row>
    <row r="1241" spans="1:17" hidden="1" x14ac:dyDescent="0.3">
      <c r="A1241" t="s">
        <v>554</v>
      </c>
      <c r="B1241" t="s">
        <v>942</v>
      </c>
      <c r="C1241" t="s">
        <v>557</v>
      </c>
      <c r="D1241" s="2" t="s">
        <v>557</v>
      </c>
      <c r="E1241" s="2">
        <v>44714</v>
      </c>
      <c r="F1241" t="s">
        <v>558</v>
      </c>
      <c r="H1241">
        <v>2588</v>
      </c>
      <c r="I1241">
        <v>546</v>
      </c>
      <c r="J1241">
        <v>1</v>
      </c>
      <c r="K1241" t="s">
        <v>77</v>
      </c>
      <c r="L1241">
        <v>4.63</v>
      </c>
      <c r="M1241" t="s">
        <v>78</v>
      </c>
      <c r="N1241">
        <v>0</v>
      </c>
      <c r="O1241">
        <v>0</v>
      </c>
      <c r="P1241" t="str">
        <f>VLOOKUP(A1241,zamiana!A:B,2,0)</f>
        <v>ALSTOM (ex. BT) WRO</v>
      </c>
      <c r="Q1241" t="e">
        <f>VLOOKUP(C1241,wyjątki!C:R,16,0)</f>
        <v>#N/A</v>
      </c>
    </row>
    <row r="1242" spans="1:17" hidden="1" x14ac:dyDescent="0.3">
      <c r="A1242" t="s">
        <v>580</v>
      </c>
      <c r="B1242" t="s">
        <v>942</v>
      </c>
      <c r="C1242" t="s">
        <v>2598</v>
      </c>
      <c r="D1242" s="2" t="s">
        <v>591</v>
      </c>
      <c r="E1242" s="2">
        <v>44969</v>
      </c>
      <c r="F1242" t="s">
        <v>2906</v>
      </c>
      <c r="H1242">
        <v>2588</v>
      </c>
      <c r="I1242">
        <v>291</v>
      </c>
      <c r="J1242">
        <v>2</v>
      </c>
      <c r="K1242" t="s">
        <v>77</v>
      </c>
      <c r="L1242">
        <v>4.62</v>
      </c>
      <c r="M1242" t="s">
        <v>78</v>
      </c>
      <c r="N1242">
        <v>0</v>
      </c>
      <c r="O1242">
        <v>0</v>
      </c>
      <c r="P1242" t="str">
        <f>VLOOKUP(A1242,zamiana!A:B,2,0)</f>
        <v>ALSTOM (ex. BT) WRO</v>
      </c>
      <c r="Q1242" t="e">
        <f>VLOOKUP(C1242,wyjątki!C:R,16,0)</f>
        <v>#N/A</v>
      </c>
    </row>
    <row r="1243" spans="1:17" hidden="1" x14ac:dyDescent="0.3">
      <c r="A1243" t="s">
        <v>107</v>
      </c>
      <c r="B1243" t="s">
        <v>942</v>
      </c>
      <c r="C1243" t="s">
        <v>2825</v>
      </c>
      <c r="D1243" s="2" t="s">
        <v>2826</v>
      </c>
      <c r="E1243" s="2">
        <v>45013</v>
      </c>
      <c r="F1243" t="s">
        <v>3556</v>
      </c>
      <c r="H1243">
        <v>2588</v>
      </c>
      <c r="I1243">
        <v>247</v>
      </c>
      <c r="J1243">
        <v>3</v>
      </c>
      <c r="K1243" t="s">
        <v>77</v>
      </c>
      <c r="L1243">
        <v>4.5599999999999996</v>
      </c>
      <c r="M1243" t="s">
        <v>78</v>
      </c>
      <c r="N1243">
        <v>0</v>
      </c>
      <c r="O1243">
        <v>0</v>
      </c>
      <c r="P1243" t="str">
        <f>VLOOKUP(A1243,zamiana!A:B,2,0)</f>
        <v>ALSTOM SLZ</v>
      </c>
      <c r="Q1243" t="e">
        <f>VLOOKUP(C1243,wyjątki!C:R,16,0)</f>
        <v>#N/A</v>
      </c>
    </row>
    <row r="1244" spans="1:17" hidden="1" x14ac:dyDescent="0.3">
      <c r="A1244" t="s">
        <v>2281</v>
      </c>
      <c r="B1244" t="s">
        <v>942</v>
      </c>
      <c r="C1244" t="s">
        <v>4151</v>
      </c>
      <c r="D1244" s="2" t="s">
        <v>4152</v>
      </c>
      <c r="E1244" s="2">
        <v>45113</v>
      </c>
      <c r="F1244" t="s">
        <v>5153</v>
      </c>
      <c r="H1244">
        <v>2588</v>
      </c>
      <c r="I1244">
        <v>147</v>
      </c>
      <c r="J1244">
        <v>1</v>
      </c>
      <c r="K1244" t="s">
        <v>77</v>
      </c>
      <c r="L1244">
        <v>4.53</v>
      </c>
      <c r="M1244" t="s">
        <v>78</v>
      </c>
      <c r="N1244">
        <v>0</v>
      </c>
      <c r="O1244">
        <v>0</v>
      </c>
      <c r="P1244" t="str">
        <f>VLOOKUP(A1244,zamiana!A:B,2,0)</f>
        <v>STRATIFORME</v>
      </c>
      <c r="Q1244" t="e">
        <f>VLOOKUP(C1244,wyjątki!C:R,16,0)</f>
        <v>#N/A</v>
      </c>
    </row>
    <row r="1245" spans="1:17" hidden="1" x14ac:dyDescent="0.3">
      <c r="A1245" t="s">
        <v>2281</v>
      </c>
      <c r="B1245" t="s">
        <v>942</v>
      </c>
      <c r="C1245" t="s">
        <v>3751</v>
      </c>
      <c r="D1245" s="2" t="s">
        <v>3752</v>
      </c>
      <c r="E1245" s="2">
        <v>45145</v>
      </c>
      <c r="F1245" t="s">
        <v>7485</v>
      </c>
      <c r="H1245">
        <v>2588</v>
      </c>
      <c r="I1245">
        <v>115</v>
      </c>
      <c r="J1245">
        <v>1</v>
      </c>
      <c r="K1245" t="s">
        <v>77</v>
      </c>
      <c r="L1245">
        <v>4.4800000000000004</v>
      </c>
      <c r="M1245" t="s">
        <v>78</v>
      </c>
      <c r="N1245">
        <v>0</v>
      </c>
      <c r="O1245">
        <v>0</v>
      </c>
      <c r="P1245" t="str">
        <f>VLOOKUP(A1245,zamiana!A:B,2,0)</f>
        <v>STRATIFORME</v>
      </c>
      <c r="Q1245" t="e">
        <f>VLOOKUP(C1245,wyjątki!C:R,16,0)</f>
        <v>#N/A</v>
      </c>
    </row>
    <row r="1246" spans="1:17" hidden="1" x14ac:dyDescent="0.3">
      <c r="A1246" t="s">
        <v>554</v>
      </c>
      <c r="B1246" t="s">
        <v>942</v>
      </c>
      <c r="C1246" t="s">
        <v>2621</v>
      </c>
      <c r="D1246" s="2" t="s">
        <v>2621</v>
      </c>
      <c r="E1246" s="2">
        <v>44935</v>
      </c>
      <c r="F1246" t="s">
        <v>2729</v>
      </c>
      <c r="H1246">
        <v>2588</v>
      </c>
      <c r="I1246">
        <v>325</v>
      </c>
      <c r="J1246">
        <v>1</v>
      </c>
      <c r="K1246" t="s">
        <v>77</v>
      </c>
      <c r="L1246">
        <v>4.47</v>
      </c>
      <c r="M1246" t="s">
        <v>78</v>
      </c>
      <c r="N1246">
        <v>0</v>
      </c>
      <c r="O1246">
        <v>0</v>
      </c>
      <c r="P1246" t="str">
        <f>VLOOKUP(A1246,zamiana!A:B,2,0)</f>
        <v>ALSTOM (ex. BT) WRO</v>
      </c>
      <c r="Q1246" t="e">
        <f>VLOOKUP(C1246,wyjątki!C:R,16,0)</f>
        <v>#N/A</v>
      </c>
    </row>
    <row r="1247" spans="1:17" hidden="1" x14ac:dyDescent="0.3">
      <c r="A1247" t="s">
        <v>107</v>
      </c>
      <c r="B1247" t="s">
        <v>942</v>
      </c>
      <c r="C1247" t="s">
        <v>2135</v>
      </c>
      <c r="D1247" s="2" t="s">
        <v>2136</v>
      </c>
      <c r="E1247" s="2">
        <v>44864</v>
      </c>
      <c r="F1247" t="s">
        <v>2137</v>
      </c>
      <c r="H1247">
        <v>2588</v>
      </c>
      <c r="I1247">
        <v>396</v>
      </c>
      <c r="J1247">
        <v>1</v>
      </c>
      <c r="K1247" t="s">
        <v>77</v>
      </c>
      <c r="L1247">
        <v>4.43</v>
      </c>
      <c r="M1247" t="s">
        <v>78</v>
      </c>
      <c r="N1247">
        <v>0</v>
      </c>
      <c r="O1247">
        <v>0</v>
      </c>
      <c r="P1247" t="str">
        <f>VLOOKUP(A1247,zamiana!A:B,2,0)</f>
        <v>ALSTOM SLZ</v>
      </c>
      <c r="Q1247" t="e">
        <f>VLOOKUP(C1247,wyjątki!C:R,16,0)</f>
        <v>#N/A</v>
      </c>
    </row>
    <row r="1248" spans="1:17" hidden="1" x14ac:dyDescent="0.3">
      <c r="A1248" t="s">
        <v>529</v>
      </c>
      <c r="B1248" t="s">
        <v>942</v>
      </c>
      <c r="C1248">
        <v>500224808</v>
      </c>
      <c r="D1248" s="2" t="s">
        <v>7486</v>
      </c>
      <c r="E1248" s="2">
        <v>45090</v>
      </c>
      <c r="F1248" t="s">
        <v>4195</v>
      </c>
      <c r="H1248">
        <v>2588</v>
      </c>
      <c r="I1248">
        <v>170</v>
      </c>
      <c r="J1248">
        <v>3</v>
      </c>
      <c r="K1248" t="s">
        <v>77</v>
      </c>
      <c r="L1248">
        <v>4.41</v>
      </c>
      <c r="M1248" t="s">
        <v>78</v>
      </c>
      <c r="N1248">
        <v>0</v>
      </c>
      <c r="O1248">
        <v>0</v>
      </c>
      <c r="P1248" t="str">
        <f>VLOOKUP(A1248,zamiana!A:B,2,0)</f>
        <v>ALSTOM (ex. BT) GOE</v>
      </c>
      <c r="Q1248" t="e">
        <f>VLOOKUP(C1248,wyjątki!C:R,16,0)</f>
        <v>#N/A</v>
      </c>
    </row>
    <row r="1249" spans="1:17" hidden="1" x14ac:dyDescent="0.3">
      <c r="A1249" t="s">
        <v>529</v>
      </c>
      <c r="B1249" t="s">
        <v>942</v>
      </c>
      <c r="C1249">
        <v>500582740</v>
      </c>
      <c r="D1249" s="2" t="s">
        <v>7401</v>
      </c>
      <c r="E1249" s="2">
        <v>45077</v>
      </c>
      <c r="F1249" t="s">
        <v>7487</v>
      </c>
      <c r="H1249">
        <v>2588</v>
      </c>
      <c r="I1249">
        <v>183</v>
      </c>
      <c r="J1249">
        <v>1</v>
      </c>
      <c r="K1249" t="s">
        <v>77</v>
      </c>
      <c r="L1249">
        <v>4.38</v>
      </c>
      <c r="M1249" t="s">
        <v>78</v>
      </c>
      <c r="N1249">
        <v>0</v>
      </c>
      <c r="O1249">
        <v>0</v>
      </c>
      <c r="P1249" t="str">
        <f>VLOOKUP(A1249,zamiana!A:B,2,0)</f>
        <v>ALSTOM (ex. BT) GOE</v>
      </c>
      <c r="Q1249" t="e">
        <f>VLOOKUP(C1249,wyjątki!C:R,16,0)</f>
        <v>#N/A</v>
      </c>
    </row>
    <row r="1250" spans="1:17" hidden="1" x14ac:dyDescent="0.3">
      <c r="A1250" t="s">
        <v>529</v>
      </c>
      <c r="B1250" t="s">
        <v>942</v>
      </c>
      <c r="C1250">
        <v>500645530</v>
      </c>
      <c r="D1250" s="2" t="s">
        <v>536</v>
      </c>
      <c r="E1250" s="2">
        <v>45128</v>
      </c>
      <c r="F1250" t="s">
        <v>7488</v>
      </c>
      <c r="H1250">
        <v>2588</v>
      </c>
      <c r="I1250">
        <v>132</v>
      </c>
      <c r="J1250">
        <v>1</v>
      </c>
      <c r="K1250" t="s">
        <v>77</v>
      </c>
      <c r="L1250">
        <v>4.34</v>
      </c>
      <c r="M1250" t="s">
        <v>78</v>
      </c>
      <c r="N1250">
        <v>0</v>
      </c>
      <c r="O1250">
        <v>0</v>
      </c>
      <c r="P1250" t="str">
        <f>VLOOKUP(A1250,zamiana!A:B,2,0)</f>
        <v>ALSTOM (ex. BT) GOE</v>
      </c>
      <c r="Q1250" t="e">
        <f>VLOOKUP(C1250,wyjątki!C:R,16,0)</f>
        <v>#N/A</v>
      </c>
    </row>
    <row r="1251" spans="1:17" hidden="1" x14ac:dyDescent="0.3">
      <c r="A1251" t="s">
        <v>39</v>
      </c>
      <c r="B1251" t="s">
        <v>942</v>
      </c>
      <c r="C1251">
        <v>12520309</v>
      </c>
      <c r="D1251" s="2" t="s">
        <v>2877</v>
      </c>
      <c r="E1251" s="2">
        <v>45096</v>
      </c>
      <c r="F1251" t="s">
        <v>4251</v>
      </c>
      <c r="H1251">
        <v>2588</v>
      </c>
      <c r="I1251">
        <v>164</v>
      </c>
      <c r="J1251">
        <v>1</v>
      </c>
      <c r="K1251" t="s">
        <v>77</v>
      </c>
      <c r="L1251">
        <v>4.33</v>
      </c>
      <c r="M1251" t="s">
        <v>78</v>
      </c>
      <c r="N1251">
        <v>0</v>
      </c>
      <c r="O1251">
        <v>0</v>
      </c>
      <c r="P1251" t="str">
        <f>VLOOKUP(A1251,zamiana!A:B,2,0)</f>
        <v>STADLER PANKOW</v>
      </c>
      <c r="Q1251" t="e">
        <f>VLOOKUP(C1251,wyjątki!C:R,16,0)</f>
        <v>#N/A</v>
      </c>
    </row>
    <row r="1252" spans="1:17" hidden="1" x14ac:dyDescent="0.3">
      <c r="A1252" t="s">
        <v>529</v>
      </c>
      <c r="B1252" t="s">
        <v>942</v>
      </c>
      <c r="C1252">
        <v>500648855</v>
      </c>
      <c r="D1252" s="2" t="s">
        <v>2176</v>
      </c>
      <c r="E1252" s="2">
        <v>44839</v>
      </c>
      <c r="F1252" t="s">
        <v>2175</v>
      </c>
      <c r="H1252">
        <v>2588</v>
      </c>
      <c r="I1252">
        <v>421</v>
      </c>
      <c r="J1252">
        <v>2</v>
      </c>
      <c r="K1252" t="s">
        <v>77</v>
      </c>
      <c r="L1252">
        <v>4.32</v>
      </c>
      <c r="M1252" t="s">
        <v>78</v>
      </c>
      <c r="N1252">
        <v>0</v>
      </c>
      <c r="O1252">
        <v>0</v>
      </c>
      <c r="P1252" t="str">
        <f>VLOOKUP(A1252,zamiana!A:B,2,0)</f>
        <v>ALSTOM (ex. BT) GOE</v>
      </c>
      <c r="Q1252" t="e">
        <f>VLOOKUP(C1252,wyjątki!C:R,16,0)</f>
        <v>#N/A</v>
      </c>
    </row>
    <row r="1253" spans="1:17" hidden="1" x14ac:dyDescent="0.3">
      <c r="A1253" t="s">
        <v>107</v>
      </c>
      <c r="B1253" t="s">
        <v>942</v>
      </c>
      <c r="C1253" t="s">
        <v>132</v>
      </c>
      <c r="D1253" s="2" t="s">
        <v>133</v>
      </c>
      <c r="E1253" s="2">
        <v>44743</v>
      </c>
      <c r="F1253" t="s">
        <v>134</v>
      </c>
      <c r="H1253">
        <v>2588</v>
      </c>
      <c r="I1253">
        <v>517</v>
      </c>
      <c r="J1253">
        <v>1</v>
      </c>
      <c r="K1253" t="s">
        <v>77</v>
      </c>
      <c r="L1253">
        <v>4.32</v>
      </c>
      <c r="M1253" t="s">
        <v>78</v>
      </c>
      <c r="N1253">
        <v>0</v>
      </c>
      <c r="O1253">
        <v>0</v>
      </c>
      <c r="P1253" t="str">
        <f>VLOOKUP(A1253,zamiana!A:B,2,0)</f>
        <v>ALSTOM SLZ</v>
      </c>
      <c r="Q1253" t="e">
        <f>VLOOKUP(C1253,wyjątki!C:R,16,0)</f>
        <v>#N/A</v>
      </c>
    </row>
    <row r="1254" spans="1:17" hidden="1" x14ac:dyDescent="0.3">
      <c r="A1254" t="s">
        <v>475</v>
      </c>
      <c r="B1254" t="s">
        <v>942</v>
      </c>
      <c r="C1254" t="s">
        <v>1079</v>
      </c>
      <c r="D1254" s="2" t="s">
        <v>1079</v>
      </c>
      <c r="E1254" s="2">
        <v>44944</v>
      </c>
      <c r="F1254" t="s">
        <v>2790</v>
      </c>
      <c r="H1254">
        <v>2588</v>
      </c>
      <c r="I1254">
        <v>316</v>
      </c>
      <c r="J1254">
        <v>1</v>
      </c>
      <c r="K1254" t="s">
        <v>77</v>
      </c>
      <c r="L1254">
        <v>4.3099999999999996</v>
      </c>
      <c r="M1254" t="s">
        <v>78</v>
      </c>
      <c r="N1254">
        <v>0</v>
      </c>
      <c r="O1254">
        <v>0</v>
      </c>
      <c r="P1254" t="str">
        <f>VLOOKUP(A1254,zamiana!A:B,2,0)</f>
        <v>ALSTOM SLZ</v>
      </c>
      <c r="Q1254" t="e">
        <f>VLOOKUP(C1254,wyjątki!C:R,16,0)</f>
        <v>#N/A</v>
      </c>
    </row>
    <row r="1255" spans="1:17" hidden="1" x14ac:dyDescent="0.3">
      <c r="A1255" t="s">
        <v>475</v>
      </c>
      <c r="B1255" t="s">
        <v>942</v>
      </c>
      <c r="C1255" t="s">
        <v>1079</v>
      </c>
      <c r="D1255" s="2" t="s">
        <v>1079</v>
      </c>
      <c r="E1255" s="2">
        <v>44893</v>
      </c>
      <c r="F1255" t="s">
        <v>2362</v>
      </c>
      <c r="H1255">
        <v>2588</v>
      </c>
      <c r="I1255">
        <v>367</v>
      </c>
      <c r="J1255">
        <v>1</v>
      </c>
      <c r="K1255" t="s">
        <v>77</v>
      </c>
      <c r="L1255">
        <v>4.3099999999999996</v>
      </c>
      <c r="M1255" t="s">
        <v>78</v>
      </c>
      <c r="N1255">
        <v>0</v>
      </c>
      <c r="O1255">
        <v>0</v>
      </c>
      <c r="P1255" t="str">
        <f>VLOOKUP(A1255,zamiana!A:B,2,0)</f>
        <v>ALSTOM SLZ</v>
      </c>
      <c r="Q1255" t="e">
        <f>VLOOKUP(C1255,wyjątki!C:R,16,0)</f>
        <v>#N/A</v>
      </c>
    </row>
    <row r="1256" spans="1:17" hidden="1" x14ac:dyDescent="0.3">
      <c r="A1256" t="s">
        <v>593</v>
      </c>
      <c r="B1256" t="s">
        <v>942</v>
      </c>
      <c r="C1256" t="s">
        <v>3756</v>
      </c>
      <c r="D1256" s="2" t="s">
        <v>3757</v>
      </c>
      <c r="E1256" s="2">
        <v>45097</v>
      </c>
      <c r="F1256" t="s">
        <v>4252</v>
      </c>
      <c r="H1256">
        <v>2588</v>
      </c>
      <c r="I1256">
        <v>163</v>
      </c>
      <c r="J1256">
        <v>1</v>
      </c>
      <c r="K1256" t="s">
        <v>77</v>
      </c>
      <c r="L1256">
        <v>4.2699999999999996</v>
      </c>
      <c r="M1256" t="s">
        <v>78</v>
      </c>
      <c r="N1256">
        <v>0</v>
      </c>
      <c r="O1256">
        <v>0</v>
      </c>
      <c r="P1256" t="str">
        <f>VLOOKUP(A1256,zamiana!A:B,2,0)</f>
        <v>ALSTOM (ex. BT) WRO</v>
      </c>
      <c r="Q1256" t="e">
        <f>VLOOKUP(C1256,wyjątki!C:R,16,0)</f>
        <v>#N/A</v>
      </c>
    </row>
    <row r="1257" spans="1:17" hidden="1" x14ac:dyDescent="0.3">
      <c r="A1257" t="s">
        <v>31</v>
      </c>
      <c r="B1257" t="s">
        <v>942</v>
      </c>
      <c r="C1257" t="s">
        <v>647</v>
      </c>
      <c r="D1257" s="2" t="s">
        <v>648</v>
      </c>
      <c r="E1257" s="2">
        <v>44970</v>
      </c>
      <c r="F1257" t="s">
        <v>3068</v>
      </c>
      <c r="H1257">
        <v>2588</v>
      </c>
      <c r="I1257">
        <v>290</v>
      </c>
      <c r="J1257">
        <v>1</v>
      </c>
      <c r="K1257" t="s">
        <v>77</v>
      </c>
      <c r="L1257">
        <v>4.25</v>
      </c>
      <c r="M1257" t="s">
        <v>78</v>
      </c>
      <c r="N1257">
        <v>0</v>
      </c>
      <c r="O1257">
        <v>0</v>
      </c>
      <c r="P1257" t="str">
        <f>VLOOKUP(A1257,zamiana!A:B,2,0)</f>
        <v>HYDRAULIK BAUTEILE</v>
      </c>
      <c r="Q1257" t="e">
        <f>VLOOKUP(C1257,wyjątki!C:R,16,0)</f>
        <v>#N/A</v>
      </c>
    </row>
    <row r="1258" spans="1:17" hidden="1" x14ac:dyDescent="0.3">
      <c r="A1258" t="s">
        <v>34</v>
      </c>
      <c r="B1258" t="s">
        <v>942</v>
      </c>
      <c r="C1258" t="s">
        <v>4943</v>
      </c>
      <c r="D1258" s="2" t="s">
        <v>4944</v>
      </c>
      <c r="E1258" s="2">
        <v>45160</v>
      </c>
      <c r="F1258" t="s">
        <v>7489</v>
      </c>
      <c r="H1258">
        <v>2588</v>
      </c>
      <c r="I1258">
        <v>100</v>
      </c>
      <c r="J1258">
        <v>1</v>
      </c>
      <c r="K1258" t="s">
        <v>77</v>
      </c>
      <c r="L1258">
        <v>4.2</v>
      </c>
      <c r="M1258" t="s">
        <v>78</v>
      </c>
      <c r="N1258">
        <v>0</v>
      </c>
      <c r="O1258">
        <v>0</v>
      </c>
      <c r="P1258" t="str">
        <f>VLOOKUP(A1258,zamiana!A:B,2,0)</f>
        <v>VLASSENROOT</v>
      </c>
      <c r="Q1258" t="e">
        <f>VLOOKUP(C1258,wyjątki!C:R,16,0)</f>
        <v>#N/A</v>
      </c>
    </row>
    <row r="1259" spans="1:17" hidden="1" x14ac:dyDescent="0.3">
      <c r="A1259" t="s">
        <v>529</v>
      </c>
      <c r="B1259" t="s">
        <v>942</v>
      </c>
      <c r="C1259" t="s">
        <v>4958</v>
      </c>
      <c r="D1259" s="2" t="s">
        <v>4959</v>
      </c>
      <c r="E1259" s="2">
        <v>45145</v>
      </c>
      <c r="F1259" t="s">
        <v>7490</v>
      </c>
      <c r="H1259">
        <v>2588</v>
      </c>
      <c r="I1259">
        <v>115</v>
      </c>
      <c r="J1259">
        <v>3</v>
      </c>
      <c r="K1259" t="s">
        <v>77</v>
      </c>
      <c r="L1259">
        <v>4.2</v>
      </c>
      <c r="M1259" t="s">
        <v>78</v>
      </c>
      <c r="N1259">
        <v>0</v>
      </c>
      <c r="O1259">
        <v>0</v>
      </c>
      <c r="P1259" t="str">
        <f>VLOOKUP(A1259,zamiana!A:B,2,0)</f>
        <v>ALSTOM (ex. BT) GOE</v>
      </c>
      <c r="Q1259" t="e">
        <f>VLOOKUP(C1259,wyjątki!C:R,16,0)</f>
        <v>#N/A</v>
      </c>
    </row>
    <row r="1260" spans="1:17" hidden="1" x14ac:dyDescent="0.3">
      <c r="A1260" t="s">
        <v>107</v>
      </c>
      <c r="B1260" t="s">
        <v>942</v>
      </c>
      <c r="C1260" t="s">
        <v>128</v>
      </c>
      <c r="D1260" s="2" t="s">
        <v>129</v>
      </c>
      <c r="E1260" s="2">
        <v>44736</v>
      </c>
      <c r="F1260" t="s">
        <v>130</v>
      </c>
      <c r="H1260">
        <v>2588</v>
      </c>
      <c r="I1260">
        <v>524</v>
      </c>
      <c r="J1260">
        <v>1</v>
      </c>
      <c r="K1260" t="s">
        <v>77</v>
      </c>
      <c r="L1260">
        <v>4.2</v>
      </c>
      <c r="M1260" t="s">
        <v>78</v>
      </c>
      <c r="N1260">
        <v>0</v>
      </c>
      <c r="O1260">
        <v>0</v>
      </c>
      <c r="P1260" t="str">
        <f>VLOOKUP(A1260,zamiana!A:B,2,0)</f>
        <v>ALSTOM SLZ</v>
      </c>
      <c r="Q1260" t="e">
        <f>VLOOKUP(C1260,wyjątki!C:R,16,0)</f>
        <v>#N/A</v>
      </c>
    </row>
    <row r="1261" spans="1:17" hidden="1" x14ac:dyDescent="0.3">
      <c r="A1261" t="s">
        <v>107</v>
      </c>
      <c r="B1261" t="s">
        <v>942</v>
      </c>
      <c r="C1261" t="s">
        <v>128</v>
      </c>
      <c r="D1261" s="2" t="s">
        <v>129</v>
      </c>
      <c r="E1261" s="2">
        <v>44686</v>
      </c>
      <c r="F1261" t="s">
        <v>131</v>
      </c>
      <c r="H1261">
        <v>2588</v>
      </c>
      <c r="I1261">
        <v>574</v>
      </c>
      <c r="J1261">
        <v>1</v>
      </c>
      <c r="K1261" t="s">
        <v>77</v>
      </c>
      <c r="L1261">
        <v>4.2</v>
      </c>
      <c r="M1261" t="s">
        <v>78</v>
      </c>
      <c r="N1261">
        <v>0</v>
      </c>
      <c r="O1261">
        <v>0</v>
      </c>
      <c r="P1261" t="str">
        <f>VLOOKUP(A1261,zamiana!A:B,2,0)</f>
        <v>ALSTOM SLZ</v>
      </c>
      <c r="Q1261" t="e">
        <f>VLOOKUP(C1261,wyjątki!C:R,16,0)</f>
        <v>#N/A</v>
      </c>
    </row>
    <row r="1262" spans="1:17" hidden="1" x14ac:dyDescent="0.3">
      <c r="A1262" t="s">
        <v>529</v>
      </c>
      <c r="B1262" t="s">
        <v>942</v>
      </c>
      <c r="C1262" t="s">
        <v>531</v>
      </c>
      <c r="D1262" s="2" t="s">
        <v>531</v>
      </c>
      <c r="E1262" s="2">
        <v>44510</v>
      </c>
      <c r="F1262" t="s">
        <v>532</v>
      </c>
      <c r="H1262">
        <v>2588</v>
      </c>
      <c r="I1262">
        <v>750</v>
      </c>
      <c r="J1262">
        <v>1</v>
      </c>
      <c r="K1262" t="s">
        <v>77</v>
      </c>
      <c r="L1262">
        <v>4.1900000000000004</v>
      </c>
      <c r="M1262" t="s">
        <v>78</v>
      </c>
      <c r="N1262">
        <v>0</v>
      </c>
      <c r="O1262">
        <v>0</v>
      </c>
      <c r="P1262" t="str">
        <f>VLOOKUP(A1262,zamiana!A:B,2,0)</f>
        <v>ALSTOM (ex. BT) GOE</v>
      </c>
      <c r="Q1262" t="e">
        <f>VLOOKUP(C1262,wyjątki!C:R,16,0)</f>
        <v>#N/A</v>
      </c>
    </row>
    <row r="1263" spans="1:17" hidden="1" x14ac:dyDescent="0.3">
      <c r="A1263" t="s">
        <v>580</v>
      </c>
      <c r="B1263" t="s">
        <v>942</v>
      </c>
      <c r="C1263" t="s">
        <v>990</v>
      </c>
      <c r="D1263" s="2" t="s">
        <v>991</v>
      </c>
      <c r="E1263" s="2">
        <v>44979</v>
      </c>
      <c r="F1263" t="s">
        <v>3026</v>
      </c>
      <c r="H1263">
        <v>2588</v>
      </c>
      <c r="I1263">
        <v>281</v>
      </c>
      <c r="J1263">
        <v>2</v>
      </c>
      <c r="K1263" t="s">
        <v>77</v>
      </c>
      <c r="L1263">
        <v>4.1399999999999997</v>
      </c>
      <c r="M1263" t="s">
        <v>78</v>
      </c>
      <c r="N1263">
        <v>0</v>
      </c>
      <c r="O1263">
        <v>0</v>
      </c>
      <c r="P1263" t="str">
        <f>VLOOKUP(A1263,zamiana!A:B,2,0)</f>
        <v>ALSTOM (ex. BT) WRO</v>
      </c>
      <c r="Q1263" t="e">
        <f>VLOOKUP(C1263,wyjątki!C:R,16,0)</f>
        <v>#N/A</v>
      </c>
    </row>
    <row r="1264" spans="1:17" hidden="1" x14ac:dyDescent="0.3">
      <c r="A1264" t="s">
        <v>31</v>
      </c>
      <c r="B1264" t="s">
        <v>942</v>
      </c>
      <c r="C1264">
        <v>71817</v>
      </c>
      <c r="D1264" s="2" t="s">
        <v>7491</v>
      </c>
      <c r="E1264" s="2">
        <v>45146</v>
      </c>
      <c r="F1264" t="s">
        <v>7492</v>
      </c>
      <c r="H1264">
        <v>2588</v>
      </c>
      <c r="I1264">
        <v>114</v>
      </c>
      <c r="J1264">
        <v>3</v>
      </c>
      <c r="K1264" t="s">
        <v>77</v>
      </c>
      <c r="L1264">
        <v>4.1100000000000003</v>
      </c>
      <c r="M1264" t="s">
        <v>78</v>
      </c>
      <c r="N1264">
        <v>0</v>
      </c>
      <c r="O1264">
        <v>0</v>
      </c>
      <c r="P1264" t="str">
        <f>VLOOKUP(A1264,zamiana!A:B,2,0)</f>
        <v>HYDRAULIK BAUTEILE</v>
      </c>
      <c r="Q1264" t="e">
        <f>VLOOKUP(C1264,wyjątki!C:R,16,0)</f>
        <v>#N/A</v>
      </c>
    </row>
    <row r="1265" spans="1:17" hidden="1" x14ac:dyDescent="0.3">
      <c r="A1265" t="s">
        <v>1143</v>
      </c>
      <c r="B1265" t="s">
        <v>942</v>
      </c>
      <c r="C1265" t="s">
        <v>3400</v>
      </c>
      <c r="D1265" s="2" t="s">
        <v>87</v>
      </c>
      <c r="E1265" s="2">
        <v>45160</v>
      </c>
      <c r="F1265" t="s">
        <v>7472</v>
      </c>
      <c r="H1265">
        <v>2588</v>
      </c>
      <c r="I1265">
        <v>100</v>
      </c>
      <c r="J1265">
        <v>2</v>
      </c>
      <c r="K1265" t="s">
        <v>77</v>
      </c>
      <c r="L1265">
        <v>4.04</v>
      </c>
      <c r="M1265" t="s">
        <v>78</v>
      </c>
      <c r="N1265">
        <v>0</v>
      </c>
      <c r="O1265">
        <v>0</v>
      </c>
      <c r="P1265" t="str">
        <f>VLOOKUP(A1265,zamiana!A:B,2,0)</f>
        <v>ALSTOM KTW</v>
      </c>
      <c r="Q1265" t="e">
        <f>VLOOKUP(C1265,wyjątki!C:R,16,0)</f>
        <v>#N/A</v>
      </c>
    </row>
    <row r="1266" spans="1:17" hidden="1" x14ac:dyDescent="0.3">
      <c r="A1266" t="s">
        <v>593</v>
      </c>
      <c r="B1266" t="s">
        <v>942</v>
      </c>
      <c r="C1266" t="s">
        <v>2607</v>
      </c>
      <c r="D1266" s="2" t="s">
        <v>2607</v>
      </c>
      <c r="E1266" s="2">
        <v>44957</v>
      </c>
      <c r="F1266" t="s">
        <v>3081</v>
      </c>
      <c r="H1266">
        <v>2588</v>
      </c>
      <c r="I1266">
        <v>303</v>
      </c>
      <c r="J1266">
        <v>1</v>
      </c>
      <c r="K1266" t="s">
        <v>77</v>
      </c>
      <c r="L1266">
        <v>4.0199999999999996</v>
      </c>
      <c r="M1266" t="s">
        <v>78</v>
      </c>
      <c r="N1266">
        <v>0</v>
      </c>
      <c r="O1266">
        <v>0</v>
      </c>
      <c r="P1266" t="str">
        <f>VLOOKUP(A1266,zamiana!A:B,2,0)</f>
        <v>ALSTOM (ex. BT) WRO</v>
      </c>
      <c r="Q1266" t="e">
        <f>VLOOKUP(C1266,wyjątki!C:R,16,0)</f>
        <v>#N/A</v>
      </c>
    </row>
    <row r="1267" spans="1:17" hidden="1" x14ac:dyDescent="0.3">
      <c r="A1267" t="s">
        <v>529</v>
      </c>
      <c r="B1267" t="s">
        <v>942</v>
      </c>
      <c r="C1267">
        <v>500568243</v>
      </c>
      <c r="D1267" s="2" t="s">
        <v>7493</v>
      </c>
      <c r="E1267" s="2">
        <v>45128</v>
      </c>
      <c r="F1267" t="s">
        <v>7494</v>
      </c>
      <c r="H1267">
        <v>2588</v>
      </c>
      <c r="I1267">
        <v>132</v>
      </c>
      <c r="J1267">
        <v>2</v>
      </c>
      <c r="K1267" t="s">
        <v>77</v>
      </c>
      <c r="L1267">
        <v>3.98</v>
      </c>
      <c r="M1267" t="s">
        <v>78</v>
      </c>
      <c r="N1267">
        <v>0</v>
      </c>
      <c r="O1267">
        <v>0</v>
      </c>
      <c r="P1267" t="str">
        <f>VLOOKUP(A1267,zamiana!A:B,2,0)</f>
        <v>ALSTOM (ex. BT) GOE</v>
      </c>
      <c r="Q1267" t="e">
        <f>VLOOKUP(C1267,wyjątki!C:R,16,0)</f>
        <v>#N/A</v>
      </c>
    </row>
    <row r="1268" spans="1:17" hidden="1" x14ac:dyDescent="0.3">
      <c r="A1268" t="s">
        <v>34</v>
      </c>
      <c r="B1268" t="s">
        <v>942</v>
      </c>
      <c r="C1268" t="s">
        <v>4947</v>
      </c>
      <c r="D1268" s="2" t="s">
        <v>4948</v>
      </c>
      <c r="E1268" s="2">
        <v>45146</v>
      </c>
      <c r="F1268" t="s">
        <v>7495</v>
      </c>
      <c r="H1268">
        <v>2588</v>
      </c>
      <c r="I1268">
        <v>114</v>
      </c>
      <c r="J1268">
        <v>1</v>
      </c>
      <c r="K1268" t="s">
        <v>77</v>
      </c>
      <c r="L1268">
        <v>3.95</v>
      </c>
      <c r="M1268" t="s">
        <v>78</v>
      </c>
      <c r="N1268">
        <v>0</v>
      </c>
      <c r="O1268">
        <v>0</v>
      </c>
      <c r="P1268" t="str">
        <f>VLOOKUP(A1268,zamiana!A:B,2,0)</f>
        <v>VLASSENROOT</v>
      </c>
      <c r="Q1268" t="e">
        <f>VLOOKUP(C1268,wyjątki!C:R,16,0)</f>
        <v>#N/A</v>
      </c>
    </row>
    <row r="1269" spans="1:17" hidden="1" x14ac:dyDescent="0.3">
      <c r="A1269" t="s">
        <v>543</v>
      </c>
      <c r="B1269" t="s">
        <v>942</v>
      </c>
      <c r="C1269" t="s">
        <v>544</v>
      </c>
      <c r="D1269" s="2" t="s">
        <v>544</v>
      </c>
      <c r="E1269" s="2">
        <v>44306</v>
      </c>
      <c r="F1269" t="s">
        <v>545</v>
      </c>
      <c r="H1269">
        <v>2588</v>
      </c>
      <c r="I1269">
        <v>954</v>
      </c>
      <c r="J1269">
        <v>1</v>
      </c>
      <c r="K1269" t="s">
        <v>77</v>
      </c>
      <c r="L1269">
        <v>3.89</v>
      </c>
      <c r="M1269" t="s">
        <v>78</v>
      </c>
      <c r="N1269">
        <v>0</v>
      </c>
      <c r="O1269">
        <v>0</v>
      </c>
      <c r="P1269" t="str">
        <f>VLOOKUP(A1269,zamiana!A:B,2,0)</f>
        <v>ALSTOM (ex. BT) WRO</v>
      </c>
      <c r="Q1269" t="e">
        <f>VLOOKUP(C1269,wyjątki!C:R,16,0)</f>
        <v>#N/A</v>
      </c>
    </row>
    <row r="1270" spans="1:17" hidden="1" x14ac:dyDescent="0.3">
      <c r="A1270" t="s">
        <v>593</v>
      </c>
      <c r="B1270" t="s">
        <v>942</v>
      </c>
      <c r="C1270" t="s">
        <v>2606</v>
      </c>
      <c r="D1270" s="2" t="s">
        <v>957</v>
      </c>
      <c r="E1270" s="2">
        <v>44959</v>
      </c>
      <c r="F1270" t="s">
        <v>3082</v>
      </c>
      <c r="H1270">
        <v>2588</v>
      </c>
      <c r="I1270">
        <v>301</v>
      </c>
      <c r="J1270">
        <v>1</v>
      </c>
      <c r="K1270" t="s">
        <v>77</v>
      </c>
      <c r="L1270">
        <v>3.88</v>
      </c>
      <c r="M1270" t="s">
        <v>78</v>
      </c>
      <c r="N1270">
        <v>0</v>
      </c>
      <c r="O1270">
        <v>0</v>
      </c>
      <c r="P1270" t="str">
        <f>VLOOKUP(A1270,zamiana!A:B,2,0)</f>
        <v>ALSTOM (ex. BT) WRO</v>
      </c>
      <c r="Q1270" t="e">
        <f>VLOOKUP(C1270,wyjątki!C:R,16,0)</f>
        <v>#N/A</v>
      </c>
    </row>
    <row r="1271" spans="1:17" hidden="1" x14ac:dyDescent="0.3">
      <c r="A1271" t="s">
        <v>580</v>
      </c>
      <c r="B1271" t="s">
        <v>942</v>
      </c>
      <c r="C1271" t="s">
        <v>981</v>
      </c>
      <c r="D1271" s="2" t="s">
        <v>982</v>
      </c>
      <c r="E1271" s="2">
        <v>44887</v>
      </c>
      <c r="F1271" t="s">
        <v>2386</v>
      </c>
      <c r="H1271">
        <v>2588</v>
      </c>
      <c r="I1271">
        <v>373</v>
      </c>
      <c r="J1271">
        <v>2</v>
      </c>
      <c r="K1271" t="s">
        <v>77</v>
      </c>
      <c r="L1271">
        <v>3.82</v>
      </c>
      <c r="M1271" t="s">
        <v>78</v>
      </c>
      <c r="N1271">
        <v>0</v>
      </c>
      <c r="O1271">
        <v>0</v>
      </c>
      <c r="P1271" t="str">
        <f>VLOOKUP(A1271,zamiana!A:B,2,0)</f>
        <v>ALSTOM (ex. BT) WRO</v>
      </c>
      <c r="Q1271" t="e">
        <f>VLOOKUP(C1271,wyjątki!C:R,16,0)</f>
        <v>#N/A</v>
      </c>
    </row>
    <row r="1272" spans="1:17" hidden="1" x14ac:dyDescent="0.3">
      <c r="A1272" t="s">
        <v>529</v>
      </c>
      <c r="B1272" t="s">
        <v>942</v>
      </c>
      <c r="C1272">
        <v>500185231</v>
      </c>
      <c r="D1272" s="2" t="s">
        <v>7496</v>
      </c>
      <c r="E1272" s="2">
        <v>45077</v>
      </c>
      <c r="F1272" t="s">
        <v>7360</v>
      </c>
      <c r="H1272">
        <v>2588</v>
      </c>
      <c r="I1272">
        <v>183</v>
      </c>
      <c r="J1272">
        <v>1</v>
      </c>
      <c r="K1272" t="s">
        <v>77</v>
      </c>
      <c r="L1272">
        <v>3.8</v>
      </c>
      <c r="M1272" t="s">
        <v>78</v>
      </c>
      <c r="N1272">
        <v>0</v>
      </c>
      <c r="O1272">
        <v>0</v>
      </c>
      <c r="P1272" t="str">
        <f>VLOOKUP(A1272,zamiana!A:B,2,0)</f>
        <v>ALSTOM (ex. BT) GOE</v>
      </c>
      <c r="Q1272" t="e">
        <f>VLOOKUP(C1272,wyjątki!C:R,16,0)</f>
        <v>#N/A</v>
      </c>
    </row>
    <row r="1273" spans="1:17" hidden="1" x14ac:dyDescent="0.3">
      <c r="A1273" t="s">
        <v>964</v>
      </c>
      <c r="B1273" t="s">
        <v>942</v>
      </c>
      <c r="C1273" t="s">
        <v>3568</v>
      </c>
      <c r="D1273" s="2" t="s">
        <v>3567</v>
      </c>
      <c r="E1273" s="2">
        <v>45068</v>
      </c>
      <c r="F1273" t="s">
        <v>3842</v>
      </c>
      <c r="H1273">
        <v>2588</v>
      </c>
      <c r="I1273">
        <v>192</v>
      </c>
      <c r="J1273">
        <v>1</v>
      </c>
      <c r="K1273" t="s">
        <v>77</v>
      </c>
      <c r="L1273">
        <v>3.76</v>
      </c>
      <c r="M1273" t="s">
        <v>78</v>
      </c>
      <c r="N1273">
        <v>0</v>
      </c>
      <c r="O1273">
        <v>0</v>
      </c>
      <c r="P1273" t="str">
        <f>VLOOKUP(A1273,zamiana!A:B,2,0)</f>
        <v>ALSTOM SLZ</v>
      </c>
      <c r="Q1273" t="e">
        <f>VLOOKUP(C1273,wyjątki!C:R,16,0)</f>
        <v>#N/A</v>
      </c>
    </row>
    <row r="1274" spans="1:17" hidden="1" x14ac:dyDescent="0.3">
      <c r="A1274" t="s">
        <v>31</v>
      </c>
      <c r="B1274" t="s">
        <v>942</v>
      </c>
      <c r="C1274" t="s">
        <v>696</v>
      </c>
      <c r="D1274" s="2" t="s">
        <v>697</v>
      </c>
      <c r="E1274" s="2">
        <v>44658</v>
      </c>
      <c r="F1274" t="s">
        <v>94</v>
      </c>
      <c r="H1274">
        <v>2588</v>
      </c>
      <c r="I1274">
        <v>602</v>
      </c>
      <c r="J1274">
        <v>1</v>
      </c>
      <c r="K1274" t="s">
        <v>77</v>
      </c>
      <c r="L1274">
        <v>3.7</v>
      </c>
      <c r="M1274" t="s">
        <v>78</v>
      </c>
      <c r="N1274">
        <v>0</v>
      </c>
      <c r="O1274">
        <v>0</v>
      </c>
      <c r="P1274" t="str">
        <f>VLOOKUP(A1274,zamiana!A:B,2,0)</f>
        <v>HYDRAULIK BAUTEILE</v>
      </c>
      <c r="Q1274" t="e">
        <f>VLOOKUP(C1274,wyjątki!C:R,16,0)</f>
        <v>#N/A</v>
      </c>
    </row>
    <row r="1275" spans="1:17" hidden="1" x14ac:dyDescent="0.3">
      <c r="A1275" t="s">
        <v>2281</v>
      </c>
      <c r="B1275" t="s">
        <v>942</v>
      </c>
      <c r="C1275" t="s">
        <v>5233</v>
      </c>
      <c r="D1275" s="2" t="s">
        <v>5234</v>
      </c>
      <c r="E1275" s="2">
        <v>45138</v>
      </c>
      <c r="F1275" t="s">
        <v>5163</v>
      </c>
      <c r="H1275">
        <v>2588</v>
      </c>
      <c r="I1275">
        <v>122</v>
      </c>
      <c r="J1275">
        <v>1</v>
      </c>
      <c r="K1275" t="s">
        <v>77</v>
      </c>
      <c r="L1275">
        <v>3.66</v>
      </c>
      <c r="M1275" t="s">
        <v>78</v>
      </c>
      <c r="N1275">
        <v>0</v>
      </c>
      <c r="O1275">
        <v>0</v>
      </c>
      <c r="P1275" t="str">
        <f>VLOOKUP(A1275,zamiana!A:B,2,0)</f>
        <v>STRATIFORME</v>
      </c>
      <c r="Q1275" t="e">
        <f>VLOOKUP(C1275,wyjątki!C:R,16,0)</f>
        <v>#N/A</v>
      </c>
    </row>
    <row r="1276" spans="1:17" hidden="1" x14ac:dyDescent="0.3">
      <c r="A1276" t="s">
        <v>107</v>
      </c>
      <c r="B1276" t="s">
        <v>942</v>
      </c>
      <c r="C1276" t="s">
        <v>123</v>
      </c>
      <c r="D1276" s="2" t="s">
        <v>123</v>
      </c>
      <c r="E1276" s="2">
        <v>44826</v>
      </c>
      <c r="F1276" t="s">
        <v>126</v>
      </c>
      <c r="H1276">
        <v>2588</v>
      </c>
      <c r="I1276">
        <v>434</v>
      </c>
      <c r="J1276">
        <v>1</v>
      </c>
      <c r="K1276" t="s">
        <v>77</v>
      </c>
      <c r="L1276">
        <v>3.63</v>
      </c>
      <c r="M1276" t="s">
        <v>78</v>
      </c>
      <c r="N1276">
        <v>0</v>
      </c>
      <c r="O1276">
        <v>0</v>
      </c>
      <c r="P1276" t="str">
        <f>VLOOKUP(A1276,zamiana!A:B,2,0)</f>
        <v>ALSTOM SLZ</v>
      </c>
      <c r="Q1276" t="e">
        <f>VLOOKUP(C1276,wyjątki!C:R,16,0)</f>
        <v>#N/A</v>
      </c>
    </row>
    <row r="1277" spans="1:17" hidden="1" x14ac:dyDescent="0.3">
      <c r="A1277" t="s">
        <v>529</v>
      </c>
      <c r="B1277" t="s">
        <v>942</v>
      </c>
      <c r="C1277">
        <v>500235864</v>
      </c>
      <c r="D1277" s="2" t="s">
        <v>4954</v>
      </c>
      <c r="E1277" s="2">
        <v>45162</v>
      </c>
      <c r="F1277" t="s">
        <v>7497</v>
      </c>
      <c r="H1277">
        <v>2588</v>
      </c>
      <c r="I1277">
        <v>98</v>
      </c>
      <c r="J1277">
        <v>3</v>
      </c>
      <c r="K1277" t="s">
        <v>77</v>
      </c>
      <c r="L1277">
        <v>3.57</v>
      </c>
      <c r="M1277" t="s">
        <v>78</v>
      </c>
      <c r="N1277">
        <v>0</v>
      </c>
      <c r="O1277">
        <v>0</v>
      </c>
      <c r="P1277" t="str">
        <f>VLOOKUP(A1277,zamiana!A:B,2,0)</f>
        <v>ALSTOM (ex. BT) GOE</v>
      </c>
      <c r="Q1277" t="e">
        <f>VLOOKUP(C1277,wyjątki!C:R,16,0)</f>
        <v>#N/A</v>
      </c>
    </row>
    <row r="1278" spans="1:17" hidden="1" x14ac:dyDescent="0.3">
      <c r="A1278" t="s">
        <v>880</v>
      </c>
      <c r="B1278" t="s">
        <v>942</v>
      </c>
      <c r="C1278" t="s">
        <v>2182</v>
      </c>
      <c r="D1278" s="2" t="s">
        <v>2183</v>
      </c>
      <c r="E1278" s="2">
        <v>44978</v>
      </c>
      <c r="F1278" t="s">
        <v>3080</v>
      </c>
      <c r="H1278">
        <v>2588</v>
      </c>
      <c r="I1278">
        <v>282</v>
      </c>
      <c r="J1278">
        <v>9</v>
      </c>
      <c r="K1278" t="s">
        <v>77</v>
      </c>
      <c r="L1278">
        <v>3.51</v>
      </c>
      <c r="M1278" t="s">
        <v>78</v>
      </c>
      <c r="N1278">
        <v>0</v>
      </c>
      <c r="O1278">
        <v>0</v>
      </c>
      <c r="P1278" t="str">
        <f>VLOOKUP(A1278,zamiana!A:B,2,0)</f>
        <v>STADLER BUSSNANG</v>
      </c>
      <c r="Q1278" t="e">
        <f>VLOOKUP(C1278,wyjątki!C:R,16,0)</f>
        <v>#N/A</v>
      </c>
    </row>
    <row r="1279" spans="1:17" hidden="1" x14ac:dyDescent="0.3">
      <c r="A1279" t="s">
        <v>2281</v>
      </c>
      <c r="B1279" t="s">
        <v>942</v>
      </c>
      <c r="C1279" t="s">
        <v>3587</v>
      </c>
      <c r="D1279" s="2" t="s">
        <v>3588</v>
      </c>
      <c r="E1279" s="2">
        <v>45138</v>
      </c>
      <c r="F1279" t="s">
        <v>5163</v>
      </c>
      <c r="H1279">
        <v>2588</v>
      </c>
      <c r="I1279">
        <v>122</v>
      </c>
      <c r="J1279">
        <v>1</v>
      </c>
      <c r="K1279" t="s">
        <v>77</v>
      </c>
      <c r="L1279">
        <v>3.47</v>
      </c>
      <c r="M1279" t="s">
        <v>78</v>
      </c>
      <c r="N1279">
        <v>0</v>
      </c>
      <c r="O1279">
        <v>0</v>
      </c>
      <c r="P1279" t="str">
        <f>VLOOKUP(A1279,zamiana!A:B,2,0)</f>
        <v>STRATIFORME</v>
      </c>
      <c r="Q1279" t="e">
        <f>VLOOKUP(C1279,wyjątki!C:R,16,0)</f>
        <v>#N/A</v>
      </c>
    </row>
    <row r="1280" spans="1:17" hidden="1" x14ac:dyDescent="0.3">
      <c r="A1280" t="s">
        <v>2281</v>
      </c>
      <c r="B1280" t="s">
        <v>942</v>
      </c>
      <c r="C1280" t="s">
        <v>3589</v>
      </c>
      <c r="D1280" s="2" t="s">
        <v>3590</v>
      </c>
      <c r="E1280" s="2">
        <v>45138</v>
      </c>
      <c r="F1280" t="s">
        <v>5235</v>
      </c>
      <c r="H1280">
        <v>2588</v>
      </c>
      <c r="I1280">
        <v>122</v>
      </c>
      <c r="J1280">
        <v>1</v>
      </c>
      <c r="K1280" t="s">
        <v>77</v>
      </c>
      <c r="L1280">
        <v>3.47</v>
      </c>
      <c r="M1280" t="s">
        <v>78</v>
      </c>
      <c r="N1280">
        <v>0</v>
      </c>
      <c r="O1280">
        <v>0</v>
      </c>
      <c r="P1280" t="str">
        <f>VLOOKUP(A1280,zamiana!A:B,2,0)</f>
        <v>STRATIFORME</v>
      </c>
      <c r="Q1280" t="e">
        <f>VLOOKUP(C1280,wyjątki!C:R,16,0)</f>
        <v>#N/A</v>
      </c>
    </row>
    <row r="1281" spans="1:17" hidden="1" x14ac:dyDescent="0.3">
      <c r="A1281" t="s">
        <v>107</v>
      </c>
      <c r="B1281" t="s">
        <v>942</v>
      </c>
      <c r="C1281" t="s">
        <v>125</v>
      </c>
      <c r="D1281" s="2" t="s">
        <v>125</v>
      </c>
      <c r="E1281" s="2">
        <v>44763</v>
      </c>
      <c r="F1281" t="s">
        <v>90</v>
      </c>
      <c r="H1281">
        <v>2588</v>
      </c>
      <c r="I1281">
        <v>497</v>
      </c>
      <c r="J1281">
        <v>1</v>
      </c>
      <c r="K1281" t="s">
        <v>77</v>
      </c>
      <c r="L1281">
        <v>3.44</v>
      </c>
      <c r="M1281" t="s">
        <v>78</v>
      </c>
      <c r="N1281">
        <v>0</v>
      </c>
      <c r="O1281">
        <v>0</v>
      </c>
      <c r="P1281" t="str">
        <f>VLOOKUP(A1281,zamiana!A:B,2,0)</f>
        <v>ALSTOM SLZ</v>
      </c>
      <c r="Q1281" t="e">
        <f>VLOOKUP(C1281,wyjątki!C:R,16,0)</f>
        <v>#N/A</v>
      </c>
    </row>
    <row r="1282" spans="1:17" hidden="1" x14ac:dyDescent="0.3">
      <c r="A1282" t="s">
        <v>554</v>
      </c>
      <c r="B1282" t="s">
        <v>942</v>
      </c>
      <c r="C1282" t="s">
        <v>1054</v>
      </c>
      <c r="D1282" s="2" t="s">
        <v>1055</v>
      </c>
      <c r="E1282" s="2">
        <v>45013</v>
      </c>
      <c r="F1282" t="s">
        <v>3250</v>
      </c>
      <c r="H1282">
        <v>2588</v>
      </c>
      <c r="I1282">
        <v>247</v>
      </c>
      <c r="J1282">
        <v>1</v>
      </c>
      <c r="K1282" t="s">
        <v>77</v>
      </c>
      <c r="L1282">
        <v>3.42</v>
      </c>
      <c r="M1282" t="s">
        <v>78</v>
      </c>
      <c r="N1282">
        <v>0</v>
      </c>
      <c r="O1282">
        <v>0</v>
      </c>
      <c r="P1282" t="str">
        <f>VLOOKUP(A1282,zamiana!A:B,2,0)</f>
        <v>ALSTOM (ex. BT) WRO</v>
      </c>
      <c r="Q1282" t="e">
        <f>VLOOKUP(C1282,wyjątki!C:R,16,0)</f>
        <v>#N/A</v>
      </c>
    </row>
    <row r="1283" spans="1:17" hidden="1" x14ac:dyDescent="0.3">
      <c r="A1283" t="s">
        <v>554</v>
      </c>
      <c r="B1283" t="s">
        <v>942</v>
      </c>
      <c r="C1283" t="s">
        <v>2586</v>
      </c>
      <c r="D1283" s="2" t="s">
        <v>1053</v>
      </c>
      <c r="E1283" s="2">
        <v>44977</v>
      </c>
      <c r="F1283" t="s">
        <v>3083</v>
      </c>
      <c r="H1283">
        <v>2588</v>
      </c>
      <c r="I1283">
        <v>283</v>
      </c>
      <c r="J1283">
        <v>1</v>
      </c>
      <c r="K1283" t="s">
        <v>77</v>
      </c>
      <c r="L1283">
        <v>3.42</v>
      </c>
      <c r="M1283" t="s">
        <v>78</v>
      </c>
      <c r="N1283">
        <v>0</v>
      </c>
      <c r="O1283">
        <v>0</v>
      </c>
      <c r="P1283" t="str">
        <f>VLOOKUP(A1283,zamiana!A:B,2,0)</f>
        <v>ALSTOM (ex. BT) WRO</v>
      </c>
      <c r="Q1283" t="e">
        <f>VLOOKUP(C1283,wyjątki!C:R,16,0)</f>
        <v>#N/A</v>
      </c>
    </row>
    <row r="1284" spans="1:17" hidden="1" x14ac:dyDescent="0.3">
      <c r="A1284" t="s">
        <v>529</v>
      </c>
      <c r="B1284" t="s">
        <v>942</v>
      </c>
      <c r="C1284">
        <v>500634669</v>
      </c>
      <c r="D1284" s="2">
        <v>500634669</v>
      </c>
      <c r="E1284" s="2">
        <v>44589</v>
      </c>
      <c r="F1284" t="s">
        <v>530</v>
      </c>
      <c r="H1284">
        <v>2588</v>
      </c>
      <c r="I1284">
        <v>671</v>
      </c>
      <c r="J1284">
        <v>1</v>
      </c>
      <c r="K1284" t="s">
        <v>77</v>
      </c>
      <c r="L1284">
        <v>3.4</v>
      </c>
      <c r="M1284" t="s">
        <v>78</v>
      </c>
      <c r="N1284">
        <v>0</v>
      </c>
      <c r="O1284">
        <v>0</v>
      </c>
      <c r="P1284" t="str">
        <f>VLOOKUP(A1284,zamiana!A:B,2,0)</f>
        <v>ALSTOM (ex. BT) GOE</v>
      </c>
      <c r="Q1284" t="e">
        <f>VLOOKUP(C1284,wyjątki!C:R,16,0)</f>
        <v>#N/A</v>
      </c>
    </row>
    <row r="1285" spans="1:17" hidden="1" x14ac:dyDescent="0.3">
      <c r="A1285" t="s">
        <v>580</v>
      </c>
      <c r="B1285" t="s">
        <v>942</v>
      </c>
      <c r="C1285" t="s">
        <v>2409</v>
      </c>
      <c r="D1285" s="2" t="s">
        <v>2410</v>
      </c>
      <c r="E1285" s="2">
        <v>45069</v>
      </c>
      <c r="F1285" t="s">
        <v>3835</v>
      </c>
      <c r="H1285">
        <v>2588</v>
      </c>
      <c r="I1285">
        <v>191</v>
      </c>
      <c r="J1285">
        <v>1</v>
      </c>
      <c r="K1285" t="s">
        <v>77</v>
      </c>
      <c r="L1285">
        <v>3.39</v>
      </c>
      <c r="M1285" t="s">
        <v>78</v>
      </c>
      <c r="N1285">
        <v>0</v>
      </c>
      <c r="O1285">
        <v>0</v>
      </c>
      <c r="P1285" t="str">
        <f>VLOOKUP(A1285,zamiana!A:B,2,0)</f>
        <v>ALSTOM (ex. BT) WRO</v>
      </c>
      <c r="Q1285" t="e">
        <f>VLOOKUP(C1285,wyjątki!C:R,16,0)</f>
        <v>#N/A</v>
      </c>
    </row>
    <row r="1286" spans="1:17" hidden="1" x14ac:dyDescent="0.3">
      <c r="A1286" t="s">
        <v>554</v>
      </c>
      <c r="B1286" t="s">
        <v>942</v>
      </c>
      <c r="C1286" t="s">
        <v>1052</v>
      </c>
      <c r="D1286" s="2" t="s">
        <v>1053</v>
      </c>
      <c r="E1286" s="2">
        <v>44977</v>
      </c>
      <c r="F1286" t="s">
        <v>3084</v>
      </c>
      <c r="H1286">
        <v>2588</v>
      </c>
      <c r="I1286">
        <v>283</v>
      </c>
      <c r="J1286">
        <v>1</v>
      </c>
      <c r="K1286" t="s">
        <v>77</v>
      </c>
      <c r="L1286">
        <v>3.39</v>
      </c>
      <c r="M1286" t="s">
        <v>78</v>
      </c>
      <c r="N1286">
        <v>0</v>
      </c>
      <c r="O1286">
        <v>0</v>
      </c>
      <c r="P1286" t="str">
        <f>VLOOKUP(A1286,zamiana!A:B,2,0)</f>
        <v>ALSTOM (ex. BT) WRO</v>
      </c>
      <c r="Q1286" t="e">
        <f>VLOOKUP(C1286,wyjątki!C:R,16,0)</f>
        <v>#N/A</v>
      </c>
    </row>
    <row r="1287" spans="1:17" hidden="1" x14ac:dyDescent="0.3">
      <c r="A1287" t="s">
        <v>554</v>
      </c>
      <c r="B1287" t="s">
        <v>942</v>
      </c>
      <c r="C1287" t="s">
        <v>2620</v>
      </c>
      <c r="D1287" s="2" t="s">
        <v>2620</v>
      </c>
      <c r="E1287" s="2">
        <v>44935</v>
      </c>
      <c r="F1287" t="s">
        <v>2779</v>
      </c>
      <c r="H1287">
        <v>2588</v>
      </c>
      <c r="I1287">
        <v>325</v>
      </c>
      <c r="J1287">
        <v>1</v>
      </c>
      <c r="K1287" t="s">
        <v>77</v>
      </c>
      <c r="L1287">
        <v>3.37</v>
      </c>
      <c r="M1287" t="s">
        <v>78</v>
      </c>
      <c r="N1287">
        <v>0</v>
      </c>
      <c r="O1287">
        <v>0</v>
      </c>
      <c r="P1287" t="str">
        <f>VLOOKUP(A1287,zamiana!A:B,2,0)</f>
        <v>ALSTOM (ex. BT) WRO</v>
      </c>
      <c r="Q1287" t="e">
        <f>VLOOKUP(C1287,wyjątki!C:R,16,0)</f>
        <v>#N/A</v>
      </c>
    </row>
    <row r="1288" spans="1:17" hidden="1" x14ac:dyDescent="0.3">
      <c r="A1288" t="s">
        <v>554</v>
      </c>
      <c r="B1288" t="s">
        <v>942</v>
      </c>
      <c r="C1288" t="s">
        <v>555</v>
      </c>
      <c r="D1288" s="2" t="s">
        <v>555</v>
      </c>
      <c r="E1288" s="2">
        <v>44327</v>
      </c>
      <c r="F1288" t="s">
        <v>556</v>
      </c>
      <c r="H1288">
        <v>2588</v>
      </c>
      <c r="I1288">
        <v>933</v>
      </c>
      <c r="J1288">
        <v>1</v>
      </c>
      <c r="K1288" t="s">
        <v>77</v>
      </c>
      <c r="L1288">
        <v>3.37</v>
      </c>
      <c r="M1288" t="s">
        <v>78</v>
      </c>
      <c r="N1288">
        <v>0</v>
      </c>
      <c r="O1288">
        <v>0</v>
      </c>
      <c r="P1288" t="str">
        <f>VLOOKUP(A1288,zamiana!A:B,2,0)</f>
        <v>ALSTOM (ex. BT) WRO</v>
      </c>
      <c r="Q1288" t="e">
        <f>VLOOKUP(C1288,wyjątki!C:R,16,0)</f>
        <v>#N/A</v>
      </c>
    </row>
    <row r="1289" spans="1:17" hidden="1" x14ac:dyDescent="0.3">
      <c r="A1289" t="s">
        <v>580</v>
      </c>
      <c r="B1289" t="s">
        <v>942</v>
      </c>
      <c r="C1289" t="s">
        <v>2293</v>
      </c>
      <c r="D1289" s="2" t="s">
        <v>958</v>
      </c>
      <c r="E1289" s="2">
        <v>44872</v>
      </c>
      <c r="F1289" t="s">
        <v>2373</v>
      </c>
      <c r="H1289">
        <v>2588</v>
      </c>
      <c r="I1289">
        <v>388</v>
      </c>
      <c r="J1289">
        <v>2</v>
      </c>
      <c r="K1289" t="s">
        <v>77</v>
      </c>
      <c r="L1289">
        <v>3.34</v>
      </c>
      <c r="M1289" t="s">
        <v>78</v>
      </c>
      <c r="N1289">
        <v>0</v>
      </c>
      <c r="O1289">
        <v>0</v>
      </c>
      <c r="P1289" t="str">
        <f>VLOOKUP(A1289,zamiana!A:B,2,0)</f>
        <v>ALSTOM (ex. BT) WRO</v>
      </c>
      <c r="Q1289" t="e">
        <f>VLOOKUP(C1289,wyjątki!C:R,16,0)</f>
        <v>#N/A</v>
      </c>
    </row>
    <row r="1290" spans="1:17" hidden="1" x14ac:dyDescent="0.3">
      <c r="A1290" t="s">
        <v>580</v>
      </c>
      <c r="B1290" t="s">
        <v>942</v>
      </c>
      <c r="C1290" t="s">
        <v>970</v>
      </c>
      <c r="D1290" s="2" t="s">
        <v>971</v>
      </c>
      <c r="E1290" s="2">
        <v>44998</v>
      </c>
      <c r="F1290" t="s">
        <v>3310</v>
      </c>
      <c r="H1290">
        <v>2588</v>
      </c>
      <c r="I1290">
        <v>262</v>
      </c>
      <c r="J1290">
        <v>2</v>
      </c>
      <c r="K1290" t="s">
        <v>77</v>
      </c>
      <c r="L1290">
        <v>3.3</v>
      </c>
      <c r="M1290" t="s">
        <v>78</v>
      </c>
      <c r="N1290">
        <v>0</v>
      </c>
      <c r="O1290">
        <v>0</v>
      </c>
      <c r="P1290" t="str">
        <f>VLOOKUP(A1290,zamiana!A:B,2,0)</f>
        <v>ALSTOM (ex. BT) WRO</v>
      </c>
      <c r="Q1290" t="e">
        <f>VLOOKUP(C1290,wyjątki!C:R,16,0)</f>
        <v>#N/A</v>
      </c>
    </row>
    <row r="1291" spans="1:17" hidden="1" x14ac:dyDescent="0.3">
      <c r="A1291" t="s">
        <v>529</v>
      </c>
      <c r="B1291" t="s">
        <v>942</v>
      </c>
      <c r="C1291" t="s">
        <v>1048</v>
      </c>
      <c r="D1291" s="2" t="s">
        <v>1048</v>
      </c>
      <c r="E1291" s="2">
        <v>44991</v>
      </c>
      <c r="F1291" t="s">
        <v>3333</v>
      </c>
      <c r="H1291">
        <v>2588</v>
      </c>
      <c r="I1291">
        <v>269</v>
      </c>
      <c r="J1291">
        <v>1</v>
      </c>
      <c r="K1291" t="s">
        <v>77</v>
      </c>
      <c r="L1291">
        <v>3.3</v>
      </c>
      <c r="M1291" t="s">
        <v>78</v>
      </c>
      <c r="N1291">
        <v>0</v>
      </c>
      <c r="O1291">
        <v>0</v>
      </c>
      <c r="P1291" t="str">
        <f>VLOOKUP(A1291,zamiana!A:B,2,0)</f>
        <v>ALSTOM (ex. BT) GOE</v>
      </c>
      <c r="Q1291" t="e">
        <f>VLOOKUP(C1291,wyjątki!C:R,16,0)</f>
        <v>#N/A</v>
      </c>
    </row>
    <row r="1292" spans="1:17" hidden="1" x14ac:dyDescent="0.3">
      <c r="A1292" t="s">
        <v>593</v>
      </c>
      <c r="B1292" t="s">
        <v>942</v>
      </c>
      <c r="C1292" t="s">
        <v>2105</v>
      </c>
      <c r="D1292" s="2" t="s">
        <v>957</v>
      </c>
      <c r="E1292" s="2">
        <v>44970</v>
      </c>
      <c r="F1292" t="s">
        <v>3012</v>
      </c>
      <c r="H1292">
        <v>2588</v>
      </c>
      <c r="I1292">
        <v>290</v>
      </c>
      <c r="J1292">
        <v>1</v>
      </c>
      <c r="K1292" t="s">
        <v>77</v>
      </c>
      <c r="L1292">
        <v>3.27</v>
      </c>
      <c r="M1292" t="s">
        <v>78</v>
      </c>
      <c r="N1292">
        <v>0</v>
      </c>
      <c r="O1292">
        <v>0</v>
      </c>
      <c r="P1292" t="str">
        <f>VLOOKUP(A1292,zamiana!A:B,2,0)</f>
        <v>ALSTOM (ex. BT) WRO</v>
      </c>
      <c r="Q1292" t="e">
        <f>VLOOKUP(C1292,wyjątki!C:R,16,0)</f>
        <v>#N/A</v>
      </c>
    </row>
    <row r="1293" spans="1:17" hidden="1" x14ac:dyDescent="0.3">
      <c r="A1293" t="s">
        <v>107</v>
      </c>
      <c r="B1293" t="s">
        <v>942</v>
      </c>
      <c r="C1293" t="s">
        <v>5014</v>
      </c>
      <c r="D1293" s="2" t="s">
        <v>116</v>
      </c>
      <c r="E1293" s="2">
        <v>45160</v>
      </c>
      <c r="F1293" t="s">
        <v>7498</v>
      </c>
      <c r="H1293">
        <v>2588</v>
      </c>
      <c r="I1293">
        <v>100</v>
      </c>
      <c r="J1293">
        <v>1</v>
      </c>
      <c r="K1293" t="s">
        <v>77</v>
      </c>
      <c r="L1293">
        <v>3.23</v>
      </c>
      <c r="M1293" t="s">
        <v>78</v>
      </c>
      <c r="N1293">
        <v>0</v>
      </c>
      <c r="O1293">
        <v>0</v>
      </c>
      <c r="P1293" t="str">
        <f>VLOOKUP(A1293,zamiana!A:B,2,0)</f>
        <v>ALSTOM SLZ</v>
      </c>
      <c r="Q1293" t="e">
        <f>VLOOKUP(C1293,wyjątki!C:R,16,0)</f>
        <v>#N/A</v>
      </c>
    </row>
    <row r="1294" spans="1:17" hidden="1" x14ac:dyDescent="0.3">
      <c r="A1294" t="s">
        <v>529</v>
      </c>
      <c r="B1294" t="s">
        <v>942</v>
      </c>
      <c r="C1294">
        <v>500587057</v>
      </c>
      <c r="D1294" s="2" t="s">
        <v>7499</v>
      </c>
      <c r="E1294" s="2">
        <v>45138</v>
      </c>
      <c r="F1294" t="s">
        <v>7362</v>
      </c>
      <c r="H1294">
        <v>2588</v>
      </c>
      <c r="I1294">
        <v>122</v>
      </c>
      <c r="J1294">
        <v>1</v>
      </c>
      <c r="K1294" t="s">
        <v>77</v>
      </c>
      <c r="L1294">
        <v>3.22</v>
      </c>
      <c r="M1294" t="s">
        <v>78</v>
      </c>
      <c r="N1294">
        <v>0</v>
      </c>
      <c r="O1294">
        <v>0</v>
      </c>
      <c r="P1294" t="str">
        <f>VLOOKUP(A1294,zamiana!A:B,2,0)</f>
        <v>ALSTOM (ex. BT) GOE</v>
      </c>
      <c r="Q1294" t="e">
        <f>VLOOKUP(C1294,wyjątki!C:R,16,0)</f>
        <v>#N/A</v>
      </c>
    </row>
    <row r="1295" spans="1:17" hidden="1" x14ac:dyDescent="0.3">
      <c r="A1295" t="s">
        <v>107</v>
      </c>
      <c r="B1295" t="s">
        <v>942</v>
      </c>
      <c r="C1295" t="s">
        <v>123</v>
      </c>
      <c r="D1295" s="2" t="s">
        <v>123</v>
      </c>
      <c r="E1295" s="2">
        <v>44629</v>
      </c>
      <c r="F1295" t="s">
        <v>124</v>
      </c>
      <c r="H1295">
        <v>2588</v>
      </c>
      <c r="I1295">
        <v>631</v>
      </c>
      <c r="J1295">
        <v>1</v>
      </c>
      <c r="K1295" t="s">
        <v>77</v>
      </c>
      <c r="L1295">
        <v>3.22</v>
      </c>
      <c r="M1295" t="s">
        <v>78</v>
      </c>
      <c r="N1295">
        <v>0</v>
      </c>
      <c r="O1295">
        <v>0</v>
      </c>
      <c r="P1295" t="str">
        <f>VLOOKUP(A1295,zamiana!A:B,2,0)</f>
        <v>ALSTOM SLZ</v>
      </c>
      <c r="Q1295" t="e">
        <f>VLOOKUP(C1295,wyjątki!C:R,16,0)</f>
        <v>#N/A</v>
      </c>
    </row>
    <row r="1296" spans="1:17" hidden="1" x14ac:dyDescent="0.3">
      <c r="A1296" t="s">
        <v>580</v>
      </c>
      <c r="B1296" t="s">
        <v>942</v>
      </c>
      <c r="C1296" t="s">
        <v>966</v>
      </c>
      <c r="D1296" s="2" t="s">
        <v>967</v>
      </c>
      <c r="E1296" s="2">
        <v>44985</v>
      </c>
      <c r="F1296" t="s">
        <v>2903</v>
      </c>
      <c r="H1296">
        <v>2588</v>
      </c>
      <c r="I1296">
        <v>275</v>
      </c>
      <c r="J1296">
        <v>2</v>
      </c>
      <c r="K1296" t="s">
        <v>77</v>
      </c>
      <c r="L1296">
        <v>3.2</v>
      </c>
      <c r="M1296" t="s">
        <v>78</v>
      </c>
      <c r="N1296">
        <v>0</v>
      </c>
      <c r="O1296">
        <v>0</v>
      </c>
      <c r="P1296" t="str">
        <f>VLOOKUP(A1296,zamiana!A:B,2,0)</f>
        <v>ALSTOM (ex. BT) WRO</v>
      </c>
      <c r="Q1296" t="e">
        <f>VLOOKUP(C1296,wyjątki!C:R,16,0)</f>
        <v>#N/A</v>
      </c>
    </row>
    <row r="1297" spans="1:17" hidden="1" x14ac:dyDescent="0.3">
      <c r="A1297" t="s">
        <v>487</v>
      </c>
      <c r="B1297" t="s">
        <v>942</v>
      </c>
      <c r="C1297" t="s">
        <v>488</v>
      </c>
      <c r="D1297" s="2" t="s">
        <v>489</v>
      </c>
      <c r="E1297" s="2">
        <v>45072</v>
      </c>
      <c r="F1297" t="s">
        <v>3849</v>
      </c>
      <c r="H1297">
        <v>2588</v>
      </c>
      <c r="I1297">
        <v>188</v>
      </c>
      <c r="J1297">
        <v>1</v>
      </c>
      <c r="K1297" t="s">
        <v>77</v>
      </c>
      <c r="L1297">
        <v>3.19</v>
      </c>
      <c r="M1297" t="s">
        <v>78</v>
      </c>
      <c r="N1297">
        <v>0</v>
      </c>
      <c r="O1297">
        <v>0</v>
      </c>
      <c r="P1297" t="str">
        <f>VLOOKUP(A1297,zamiana!A:B,2,0)</f>
        <v>ALSTOM SLZ</v>
      </c>
      <c r="Q1297" t="e">
        <f>VLOOKUP(C1297,wyjątki!C:R,16,0)</f>
        <v>#N/A</v>
      </c>
    </row>
    <row r="1298" spans="1:17" hidden="1" x14ac:dyDescent="0.3">
      <c r="A1298" t="s">
        <v>964</v>
      </c>
      <c r="B1298" t="s">
        <v>942</v>
      </c>
      <c r="C1298" t="s">
        <v>5074</v>
      </c>
      <c r="D1298" s="2" t="s">
        <v>3726</v>
      </c>
      <c r="E1298" s="2">
        <v>45166</v>
      </c>
      <c r="F1298" t="s">
        <v>7450</v>
      </c>
      <c r="H1298">
        <v>2588</v>
      </c>
      <c r="I1298">
        <v>94</v>
      </c>
      <c r="J1298">
        <v>1</v>
      </c>
      <c r="K1298" t="s">
        <v>77</v>
      </c>
      <c r="L1298">
        <v>3.18</v>
      </c>
      <c r="M1298" t="s">
        <v>78</v>
      </c>
      <c r="N1298">
        <v>0</v>
      </c>
      <c r="O1298">
        <v>0</v>
      </c>
      <c r="P1298" t="str">
        <f>VLOOKUP(A1298,zamiana!A:B,2,0)</f>
        <v>ALSTOM SLZ</v>
      </c>
      <c r="Q1298" t="e">
        <f>VLOOKUP(C1298,wyjątki!C:R,16,0)</f>
        <v>#N/A</v>
      </c>
    </row>
    <row r="1299" spans="1:17" hidden="1" x14ac:dyDescent="0.3">
      <c r="A1299" t="s">
        <v>2322</v>
      </c>
      <c r="B1299" t="s">
        <v>942</v>
      </c>
      <c r="C1299">
        <v>10172713</v>
      </c>
      <c r="D1299" s="2" t="s">
        <v>3805</v>
      </c>
      <c r="E1299" s="2">
        <v>45072</v>
      </c>
      <c r="F1299" t="s">
        <v>3806</v>
      </c>
      <c r="H1299">
        <v>2588</v>
      </c>
      <c r="I1299">
        <v>188</v>
      </c>
      <c r="J1299">
        <v>2</v>
      </c>
      <c r="K1299" t="s">
        <v>77</v>
      </c>
      <c r="L1299">
        <v>3.18</v>
      </c>
      <c r="M1299" t="s">
        <v>78</v>
      </c>
      <c r="N1299">
        <v>0</v>
      </c>
      <c r="O1299">
        <v>0</v>
      </c>
      <c r="P1299" t="str">
        <f>VLOOKUP(A1299,zamiana!A:B,2,0)</f>
        <v>STADLER BUSSNANG</v>
      </c>
      <c r="Q1299" t="e">
        <f>VLOOKUP(C1299,wyjątki!C:R,16,0)</f>
        <v>#N/A</v>
      </c>
    </row>
    <row r="1300" spans="1:17" hidden="1" x14ac:dyDescent="0.3">
      <c r="A1300" t="s">
        <v>521</v>
      </c>
      <c r="B1300" t="s">
        <v>942</v>
      </c>
      <c r="C1300">
        <v>500573548</v>
      </c>
      <c r="D1300" s="2" t="s">
        <v>4982</v>
      </c>
      <c r="E1300" s="2">
        <v>45131</v>
      </c>
      <c r="F1300" t="s">
        <v>5182</v>
      </c>
      <c r="H1300">
        <v>2588</v>
      </c>
      <c r="I1300">
        <v>129</v>
      </c>
      <c r="J1300">
        <v>1</v>
      </c>
      <c r="K1300" t="s">
        <v>77</v>
      </c>
      <c r="L1300">
        <v>3.09</v>
      </c>
      <c r="M1300" t="s">
        <v>78</v>
      </c>
      <c r="N1300">
        <v>0</v>
      </c>
      <c r="O1300">
        <v>0</v>
      </c>
      <c r="P1300" t="str">
        <f>VLOOKUP(A1300,zamiana!A:B,2,0)</f>
        <v>ALSTOM (ex. BT) BAU</v>
      </c>
      <c r="Q1300" t="e">
        <f>VLOOKUP(C1300,wyjątki!C:R,16,0)</f>
        <v>#N/A</v>
      </c>
    </row>
    <row r="1301" spans="1:17" hidden="1" x14ac:dyDescent="0.3">
      <c r="A1301" t="s">
        <v>529</v>
      </c>
      <c r="B1301" t="s">
        <v>942</v>
      </c>
      <c r="C1301">
        <v>500205841</v>
      </c>
      <c r="D1301" s="2" t="s">
        <v>7431</v>
      </c>
      <c r="E1301" s="2">
        <v>45075</v>
      </c>
      <c r="F1301" t="s">
        <v>7500</v>
      </c>
      <c r="H1301">
        <v>2588</v>
      </c>
      <c r="I1301">
        <v>185</v>
      </c>
      <c r="J1301">
        <v>1</v>
      </c>
      <c r="K1301" t="s">
        <v>77</v>
      </c>
      <c r="L1301">
        <v>3.04</v>
      </c>
      <c r="M1301" t="s">
        <v>78</v>
      </c>
      <c r="N1301">
        <v>0</v>
      </c>
      <c r="O1301">
        <v>0</v>
      </c>
      <c r="P1301" t="str">
        <f>VLOOKUP(A1301,zamiana!A:B,2,0)</f>
        <v>ALSTOM (ex. BT) GOE</v>
      </c>
      <c r="Q1301" t="e">
        <f>VLOOKUP(C1301,wyjątki!C:R,16,0)</f>
        <v>#N/A</v>
      </c>
    </row>
    <row r="1302" spans="1:17" hidden="1" x14ac:dyDescent="0.3">
      <c r="A1302" t="s">
        <v>107</v>
      </c>
      <c r="B1302" t="s">
        <v>942</v>
      </c>
      <c r="C1302" t="s">
        <v>120</v>
      </c>
      <c r="D1302" s="2" t="s">
        <v>121</v>
      </c>
      <c r="E1302" s="2">
        <v>44714</v>
      </c>
      <c r="F1302" t="s">
        <v>122</v>
      </c>
      <c r="H1302">
        <v>2588</v>
      </c>
      <c r="I1302">
        <v>546</v>
      </c>
      <c r="J1302">
        <v>1</v>
      </c>
      <c r="K1302" t="s">
        <v>77</v>
      </c>
      <c r="L1302">
        <v>3.04</v>
      </c>
      <c r="M1302" t="s">
        <v>78</v>
      </c>
      <c r="N1302">
        <v>0</v>
      </c>
      <c r="O1302">
        <v>0</v>
      </c>
      <c r="P1302" t="str">
        <f>VLOOKUP(A1302,zamiana!A:B,2,0)</f>
        <v>ALSTOM SLZ</v>
      </c>
      <c r="Q1302" t="e">
        <f>VLOOKUP(C1302,wyjątki!C:R,16,0)</f>
        <v>#N/A</v>
      </c>
    </row>
    <row r="1303" spans="1:17" hidden="1" x14ac:dyDescent="0.3">
      <c r="A1303" t="s">
        <v>529</v>
      </c>
      <c r="B1303" t="s">
        <v>942</v>
      </c>
      <c r="C1303" t="s">
        <v>1038</v>
      </c>
      <c r="D1303" s="2" t="s">
        <v>1038</v>
      </c>
      <c r="E1303" s="2">
        <v>44979</v>
      </c>
      <c r="F1303" t="s">
        <v>3026</v>
      </c>
      <c r="H1303">
        <v>2588</v>
      </c>
      <c r="I1303">
        <v>281</v>
      </c>
      <c r="J1303">
        <v>1</v>
      </c>
      <c r="K1303" t="s">
        <v>77</v>
      </c>
      <c r="L1303">
        <v>3.03</v>
      </c>
      <c r="M1303" t="s">
        <v>78</v>
      </c>
      <c r="N1303">
        <v>0</v>
      </c>
      <c r="O1303">
        <v>0</v>
      </c>
      <c r="P1303" t="str">
        <f>VLOOKUP(A1303,zamiana!A:B,2,0)</f>
        <v>ALSTOM (ex. BT) GOE</v>
      </c>
      <c r="Q1303" t="e">
        <f>VLOOKUP(C1303,wyjątki!C:R,16,0)</f>
        <v>#N/A</v>
      </c>
    </row>
    <row r="1304" spans="1:17" hidden="1" x14ac:dyDescent="0.3">
      <c r="A1304" t="s">
        <v>611</v>
      </c>
      <c r="B1304" t="s">
        <v>942</v>
      </c>
      <c r="C1304">
        <v>10026040</v>
      </c>
      <c r="D1304" s="2" t="s">
        <v>612</v>
      </c>
      <c r="E1304" s="2">
        <v>44522</v>
      </c>
      <c r="F1304" t="s">
        <v>613</v>
      </c>
      <c r="H1304">
        <v>2588</v>
      </c>
      <c r="I1304">
        <v>738</v>
      </c>
      <c r="J1304">
        <v>1</v>
      </c>
      <c r="K1304" t="s">
        <v>77</v>
      </c>
      <c r="L1304">
        <v>2.97</v>
      </c>
      <c r="M1304" t="s">
        <v>78</v>
      </c>
      <c r="N1304">
        <v>0</v>
      </c>
      <c r="O1304">
        <v>0</v>
      </c>
      <c r="P1304" t="str">
        <f>VLOOKUP(A1304,zamiana!A:B,2,0)</f>
        <v>INNE</v>
      </c>
      <c r="Q1304" t="e">
        <f>VLOOKUP(C1304,wyjątki!C:R,16,0)</f>
        <v>#N/A</v>
      </c>
    </row>
    <row r="1305" spans="1:17" hidden="1" x14ac:dyDescent="0.3">
      <c r="A1305" t="s">
        <v>31</v>
      </c>
      <c r="B1305" t="s">
        <v>942</v>
      </c>
      <c r="C1305" t="s">
        <v>644</v>
      </c>
      <c r="D1305" s="2" t="s">
        <v>645</v>
      </c>
      <c r="E1305" s="2">
        <v>44651</v>
      </c>
      <c r="F1305" t="s">
        <v>646</v>
      </c>
      <c r="H1305">
        <v>2588</v>
      </c>
      <c r="I1305">
        <v>609</v>
      </c>
      <c r="J1305">
        <v>1</v>
      </c>
      <c r="K1305" t="s">
        <v>77</v>
      </c>
      <c r="L1305">
        <v>2.96</v>
      </c>
      <c r="M1305" t="s">
        <v>78</v>
      </c>
      <c r="N1305">
        <v>0</v>
      </c>
      <c r="O1305">
        <v>0</v>
      </c>
      <c r="P1305" t="str">
        <f>VLOOKUP(A1305,zamiana!A:B,2,0)</f>
        <v>HYDRAULIK BAUTEILE</v>
      </c>
      <c r="Q1305" t="e">
        <f>VLOOKUP(C1305,wyjątki!C:R,16,0)</f>
        <v>#N/A</v>
      </c>
    </row>
    <row r="1306" spans="1:17" hidden="1" x14ac:dyDescent="0.3">
      <c r="A1306" t="s">
        <v>516</v>
      </c>
      <c r="B1306" t="s">
        <v>942</v>
      </c>
      <c r="C1306" t="s">
        <v>4416</v>
      </c>
      <c r="D1306" s="2" t="s">
        <v>497</v>
      </c>
      <c r="E1306" s="2">
        <v>44951</v>
      </c>
      <c r="F1306" t="s">
        <v>7501</v>
      </c>
      <c r="H1306">
        <v>2588</v>
      </c>
      <c r="I1306">
        <v>309</v>
      </c>
      <c r="J1306">
        <v>1</v>
      </c>
      <c r="K1306" t="s">
        <v>77</v>
      </c>
      <c r="L1306">
        <v>2.89</v>
      </c>
      <c r="M1306" t="s">
        <v>78</v>
      </c>
      <c r="N1306">
        <v>0</v>
      </c>
      <c r="O1306">
        <v>0</v>
      </c>
      <c r="P1306" t="str">
        <f>VLOOKUP(A1306,zamiana!A:B,2,0)</f>
        <v>ALSTOM KTW</v>
      </c>
      <c r="Q1306" t="e">
        <f>VLOOKUP(C1306,wyjątki!C:R,16,0)</f>
        <v>#N/A</v>
      </c>
    </row>
    <row r="1307" spans="1:17" hidden="1" x14ac:dyDescent="0.3">
      <c r="A1307" t="s">
        <v>107</v>
      </c>
      <c r="B1307" t="s">
        <v>942</v>
      </c>
      <c r="C1307" t="s">
        <v>117</v>
      </c>
      <c r="D1307" s="2" t="s">
        <v>118</v>
      </c>
      <c r="E1307" s="2">
        <v>44603</v>
      </c>
      <c r="F1307" t="s">
        <v>119</v>
      </c>
      <c r="H1307">
        <v>2588</v>
      </c>
      <c r="I1307">
        <v>657</v>
      </c>
      <c r="J1307">
        <v>1</v>
      </c>
      <c r="K1307" t="s">
        <v>77</v>
      </c>
      <c r="L1307">
        <v>2.88</v>
      </c>
      <c r="M1307" t="s">
        <v>78</v>
      </c>
      <c r="N1307">
        <v>0</v>
      </c>
      <c r="O1307">
        <v>0</v>
      </c>
      <c r="P1307" t="str">
        <f>VLOOKUP(A1307,zamiana!A:B,2,0)</f>
        <v>ALSTOM SLZ</v>
      </c>
      <c r="Q1307" t="e">
        <f>VLOOKUP(C1307,wyjątki!C:R,16,0)</f>
        <v>#N/A</v>
      </c>
    </row>
    <row r="1308" spans="1:17" hidden="1" x14ac:dyDescent="0.3">
      <c r="A1308" t="s">
        <v>17</v>
      </c>
      <c r="B1308" t="s">
        <v>942</v>
      </c>
      <c r="C1308" t="s">
        <v>3215</v>
      </c>
      <c r="D1308" s="2" t="s">
        <v>3216</v>
      </c>
      <c r="E1308" s="2">
        <v>45027</v>
      </c>
      <c r="F1308" t="s">
        <v>3557</v>
      </c>
      <c r="H1308">
        <v>2588</v>
      </c>
      <c r="I1308">
        <v>233</v>
      </c>
      <c r="J1308">
        <v>1</v>
      </c>
      <c r="K1308" t="s">
        <v>77</v>
      </c>
      <c r="L1308">
        <v>2.8</v>
      </c>
      <c r="M1308" t="s">
        <v>78</v>
      </c>
      <c r="N1308">
        <v>0</v>
      </c>
      <c r="O1308">
        <v>0</v>
      </c>
      <c r="P1308" t="str">
        <f>VLOOKUP(A1308,zamiana!A:B,2,0)</f>
        <v>GIS</v>
      </c>
      <c r="Q1308" t="e">
        <f>VLOOKUP(C1308,wyjątki!C:R,16,0)</f>
        <v>#N/A</v>
      </c>
    </row>
    <row r="1309" spans="1:17" hidden="1" x14ac:dyDescent="0.3">
      <c r="A1309" t="s">
        <v>107</v>
      </c>
      <c r="B1309" t="s">
        <v>942</v>
      </c>
      <c r="C1309" t="s">
        <v>108</v>
      </c>
      <c r="D1309" s="2" t="s">
        <v>109</v>
      </c>
      <c r="E1309" s="2">
        <v>44916</v>
      </c>
      <c r="F1309" t="s">
        <v>2486</v>
      </c>
      <c r="H1309">
        <v>2588</v>
      </c>
      <c r="I1309">
        <v>344</v>
      </c>
      <c r="J1309">
        <v>1</v>
      </c>
      <c r="K1309" t="s">
        <v>77</v>
      </c>
      <c r="L1309">
        <v>2.79</v>
      </c>
      <c r="M1309" t="s">
        <v>78</v>
      </c>
      <c r="N1309">
        <v>0</v>
      </c>
      <c r="O1309">
        <v>0</v>
      </c>
      <c r="P1309" t="str">
        <f>VLOOKUP(A1309,zamiana!A:B,2,0)</f>
        <v>ALSTOM SLZ</v>
      </c>
      <c r="Q1309" t="e">
        <f>VLOOKUP(C1309,wyjątki!C:R,16,0)</f>
        <v>#N/A</v>
      </c>
    </row>
    <row r="1310" spans="1:17" hidden="1" x14ac:dyDescent="0.3">
      <c r="A1310" t="s">
        <v>593</v>
      </c>
      <c r="B1310" t="s">
        <v>942</v>
      </c>
      <c r="C1310" t="s">
        <v>2295</v>
      </c>
      <c r="D1310" s="2" t="s">
        <v>957</v>
      </c>
      <c r="E1310" s="2">
        <v>44875</v>
      </c>
      <c r="F1310" t="s">
        <v>2396</v>
      </c>
      <c r="H1310">
        <v>2588</v>
      </c>
      <c r="I1310">
        <v>385</v>
      </c>
      <c r="J1310">
        <v>2</v>
      </c>
      <c r="K1310" t="s">
        <v>77</v>
      </c>
      <c r="L1310">
        <v>2.76</v>
      </c>
      <c r="M1310" t="s">
        <v>78</v>
      </c>
      <c r="N1310">
        <v>0</v>
      </c>
      <c r="O1310">
        <v>0</v>
      </c>
      <c r="P1310" t="str">
        <f>VLOOKUP(A1310,zamiana!A:B,2,0)</f>
        <v>ALSTOM (ex. BT) WRO</v>
      </c>
      <c r="Q1310" t="e">
        <f>VLOOKUP(C1310,wyjątki!C:R,16,0)</f>
        <v>#N/A</v>
      </c>
    </row>
    <row r="1311" spans="1:17" hidden="1" x14ac:dyDescent="0.3">
      <c r="A1311" t="s">
        <v>516</v>
      </c>
      <c r="B1311" t="s">
        <v>942</v>
      </c>
      <c r="C1311" t="s">
        <v>2682</v>
      </c>
      <c r="D1311" s="2" t="s">
        <v>2683</v>
      </c>
      <c r="E1311" s="2">
        <v>45169</v>
      </c>
      <c r="F1311" t="s">
        <v>7375</v>
      </c>
      <c r="H1311">
        <v>2588</v>
      </c>
      <c r="I1311">
        <v>91</v>
      </c>
      <c r="J1311">
        <v>1</v>
      </c>
      <c r="K1311" t="s">
        <v>77</v>
      </c>
      <c r="L1311">
        <v>2.67</v>
      </c>
      <c r="M1311" t="s">
        <v>78</v>
      </c>
      <c r="N1311">
        <v>0</v>
      </c>
      <c r="O1311">
        <v>0</v>
      </c>
      <c r="P1311" t="str">
        <f>VLOOKUP(A1311,zamiana!A:B,2,0)</f>
        <v>ALSTOM KTW</v>
      </c>
      <c r="Q1311" t="e">
        <f>VLOOKUP(C1311,wyjątki!C:R,16,0)</f>
        <v>#N/A</v>
      </c>
    </row>
    <row r="1312" spans="1:17" hidden="1" x14ac:dyDescent="0.3">
      <c r="A1312" t="s">
        <v>580</v>
      </c>
      <c r="B1312" t="s">
        <v>942</v>
      </c>
      <c r="C1312" t="s">
        <v>1020</v>
      </c>
      <c r="D1312" s="2" t="s">
        <v>1008</v>
      </c>
      <c r="E1312" s="2">
        <v>44950</v>
      </c>
      <c r="F1312" t="s">
        <v>2805</v>
      </c>
      <c r="H1312">
        <v>2588</v>
      </c>
      <c r="I1312">
        <v>310</v>
      </c>
      <c r="J1312">
        <v>1</v>
      </c>
      <c r="K1312" t="s">
        <v>77</v>
      </c>
      <c r="L1312">
        <v>2.62</v>
      </c>
      <c r="M1312" t="s">
        <v>78</v>
      </c>
      <c r="N1312">
        <v>0</v>
      </c>
      <c r="O1312">
        <v>0</v>
      </c>
      <c r="P1312" t="str">
        <f>VLOOKUP(A1312,zamiana!A:B,2,0)</f>
        <v>ALSTOM (ex. BT) WRO</v>
      </c>
      <c r="Q1312" t="e">
        <f>VLOOKUP(C1312,wyjątki!C:R,16,0)</f>
        <v>#N/A</v>
      </c>
    </row>
    <row r="1313" spans="1:17" hidden="1" x14ac:dyDescent="0.3">
      <c r="A1313" t="s">
        <v>2281</v>
      </c>
      <c r="B1313" t="s">
        <v>942</v>
      </c>
      <c r="C1313" t="s">
        <v>4149</v>
      </c>
      <c r="D1313" s="2" t="s">
        <v>4150</v>
      </c>
      <c r="E1313" s="2">
        <v>45107</v>
      </c>
      <c r="F1313" t="s">
        <v>4166</v>
      </c>
      <c r="H1313">
        <v>2588</v>
      </c>
      <c r="I1313">
        <v>153</v>
      </c>
      <c r="J1313">
        <v>1</v>
      </c>
      <c r="K1313" t="s">
        <v>77</v>
      </c>
      <c r="L1313">
        <v>2.59</v>
      </c>
      <c r="M1313" t="s">
        <v>78</v>
      </c>
      <c r="N1313">
        <v>0</v>
      </c>
      <c r="O1313">
        <v>0</v>
      </c>
      <c r="P1313" t="str">
        <f>VLOOKUP(A1313,zamiana!A:B,2,0)</f>
        <v>STRATIFORME</v>
      </c>
      <c r="Q1313" t="e">
        <f>VLOOKUP(C1313,wyjątki!C:R,16,0)</f>
        <v>#N/A</v>
      </c>
    </row>
    <row r="1314" spans="1:17" hidden="1" x14ac:dyDescent="0.3">
      <c r="A1314" t="s">
        <v>2322</v>
      </c>
      <c r="B1314" t="s">
        <v>942</v>
      </c>
      <c r="C1314">
        <v>14130285</v>
      </c>
      <c r="D1314" s="2" t="s">
        <v>7502</v>
      </c>
      <c r="E1314" s="2">
        <v>45145</v>
      </c>
      <c r="F1314" t="s">
        <v>7485</v>
      </c>
      <c r="H1314">
        <v>2588</v>
      </c>
      <c r="I1314">
        <v>115</v>
      </c>
      <c r="J1314">
        <v>1</v>
      </c>
      <c r="K1314" t="s">
        <v>77</v>
      </c>
      <c r="L1314">
        <v>2.5499999999999998</v>
      </c>
      <c r="M1314" t="s">
        <v>78</v>
      </c>
      <c r="N1314">
        <v>0</v>
      </c>
      <c r="O1314">
        <v>0</v>
      </c>
      <c r="P1314" t="str">
        <f>VLOOKUP(A1314,zamiana!A:B,2,0)</f>
        <v>STADLER BUSSNANG</v>
      </c>
      <c r="Q1314" t="e">
        <f>VLOOKUP(C1314,wyjątki!C:R,16,0)</f>
        <v>#N/A</v>
      </c>
    </row>
    <row r="1315" spans="1:17" hidden="1" x14ac:dyDescent="0.3">
      <c r="A1315" t="s">
        <v>580</v>
      </c>
      <c r="B1315" t="s">
        <v>942</v>
      </c>
      <c r="C1315" t="s">
        <v>581</v>
      </c>
      <c r="D1315" s="2" t="s">
        <v>582</v>
      </c>
      <c r="E1315" s="2">
        <v>44529</v>
      </c>
      <c r="F1315" t="s">
        <v>270</v>
      </c>
      <c r="H1315">
        <v>2588</v>
      </c>
      <c r="I1315">
        <v>731</v>
      </c>
      <c r="J1315">
        <v>1</v>
      </c>
      <c r="K1315" t="s">
        <v>77</v>
      </c>
      <c r="L1315">
        <v>2.5099999999999998</v>
      </c>
      <c r="M1315" t="s">
        <v>78</v>
      </c>
      <c r="N1315">
        <v>0</v>
      </c>
      <c r="O1315">
        <v>0</v>
      </c>
      <c r="P1315" t="str">
        <f>VLOOKUP(A1315,zamiana!A:B,2,0)</f>
        <v>ALSTOM (ex. BT) WRO</v>
      </c>
      <c r="Q1315" t="e">
        <f>VLOOKUP(C1315,wyjątki!C:R,16,0)</f>
        <v>#N/A</v>
      </c>
    </row>
    <row r="1316" spans="1:17" hidden="1" x14ac:dyDescent="0.3">
      <c r="A1316" t="s">
        <v>629</v>
      </c>
      <c r="B1316" t="s">
        <v>942</v>
      </c>
      <c r="C1316" t="s">
        <v>630</v>
      </c>
      <c r="D1316" s="2" t="s">
        <v>631</v>
      </c>
      <c r="E1316" s="2">
        <v>44427</v>
      </c>
      <c r="F1316" t="s">
        <v>632</v>
      </c>
      <c r="H1316">
        <v>2588</v>
      </c>
      <c r="I1316">
        <v>833</v>
      </c>
      <c r="J1316">
        <v>1</v>
      </c>
      <c r="K1316" t="s">
        <v>77</v>
      </c>
      <c r="L1316">
        <v>2.46</v>
      </c>
      <c r="M1316" t="s">
        <v>78</v>
      </c>
      <c r="N1316">
        <v>0</v>
      </c>
      <c r="O1316">
        <v>0</v>
      </c>
      <c r="P1316" t="str">
        <f>VLOOKUP(A1316,zamiana!A:B,2,0)</f>
        <v>INNE</v>
      </c>
      <c r="Q1316" t="e">
        <f>VLOOKUP(C1316,wyjątki!C:R,16,0)</f>
        <v>#N/A</v>
      </c>
    </row>
    <row r="1317" spans="1:17" hidden="1" x14ac:dyDescent="0.3">
      <c r="A1317" t="s">
        <v>880</v>
      </c>
      <c r="B1317" t="s">
        <v>942</v>
      </c>
      <c r="C1317">
        <v>12306647</v>
      </c>
      <c r="D1317" s="2" t="s">
        <v>7503</v>
      </c>
      <c r="E1317" s="2">
        <v>45167</v>
      </c>
      <c r="F1317" t="s">
        <v>7504</v>
      </c>
      <c r="H1317">
        <v>2588</v>
      </c>
      <c r="I1317">
        <v>93</v>
      </c>
      <c r="J1317">
        <v>1</v>
      </c>
      <c r="K1317" t="s">
        <v>77</v>
      </c>
      <c r="L1317">
        <v>2.39</v>
      </c>
      <c r="M1317" t="s">
        <v>78</v>
      </c>
      <c r="N1317">
        <v>0</v>
      </c>
      <c r="O1317">
        <v>0</v>
      </c>
      <c r="P1317" t="str">
        <f>VLOOKUP(A1317,zamiana!A:B,2,0)</f>
        <v>STADLER BUSSNANG</v>
      </c>
      <c r="Q1317" t="e">
        <f>VLOOKUP(C1317,wyjątki!C:R,16,0)</f>
        <v>#N/A</v>
      </c>
    </row>
    <row r="1318" spans="1:17" hidden="1" x14ac:dyDescent="0.3">
      <c r="A1318" t="s">
        <v>964</v>
      </c>
      <c r="B1318" t="s">
        <v>942</v>
      </c>
      <c r="C1318" t="s">
        <v>2313</v>
      </c>
      <c r="D1318" s="2" t="s">
        <v>214</v>
      </c>
      <c r="E1318" s="2">
        <v>45016</v>
      </c>
      <c r="F1318" t="s">
        <v>3240</v>
      </c>
      <c r="H1318">
        <v>2588</v>
      </c>
      <c r="I1318">
        <v>244</v>
      </c>
      <c r="J1318">
        <v>2</v>
      </c>
      <c r="K1318" t="s">
        <v>77</v>
      </c>
      <c r="L1318">
        <v>2.38</v>
      </c>
      <c r="M1318" t="s">
        <v>78</v>
      </c>
      <c r="N1318">
        <v>0</v>
      </c>
      <c r="O1318">
        <v>0</v>
      </c>
      <c r="P1318" t="str">
        <f>VLOOKUP(A1318,zamiana!A:B,2,0)</f>
        <v>ALSTOM SLZ</v>
      </c>
      <c r="Q1318" t="e">
        <f>VLOOKUP(C1318,wyjątki!C:R,16,0)</f>
        <v>#N/A</v>
      </c>
    </row>
    <row r="1319" spans="1:17" hidden="1" x14ac:dyDescent="0.3">
      <c r="A1319" t="s">
        <v>554</v>
      </c>
      <c r="B1319" t="s">
        <v>942</v>
      </c>
      <c r="C1319" t="s">
        <v>2603</v>
      </c>
      <c r="D1319" s="2" t="s">
        <v>2603</v>
      </c>
      <c r="E1319" s="2">
        <v>44981</v>
      </c>
      <c r="F1319" t="s">
        <v>3052</v>
      </c>
      <c r="H1319">
        <v>2588</v>
      </c>
      <c r="I1319">
        <v>279</v>
      </c>
      <c r="J1319">
        <v>1</v>
      </c>
      <c r="K1319" t="s">
        <v>77</v>
      </c>
      <c r="L1319">
        <v>2.38</v>
      </c>
      <c r="M1319" t="s">
        <v>78</v>
      </c>
      <c r="N1319">
        <v>0</v>
      </c>
      <c r="O1319">
        <v>0</v>
      </c>
      <c r="P1319" t="str">
        <f>VLOOKUP(A1319,zamiana!A:B,2,0)</f>
        <v>ALSTOM (ex. BT) WRO</v>
      </c>
      <c r="Q1319" t="e">
        <f>VLOOKUP(C1319,wyjątki!C:R,16,0)</f>
        <v>#N/A</v>
      </c>
    </row>
    <row r="1320" spans="1:17" hidden="1" x14ac:dyDescent="0.3">
      <c r="A1320" t="s">
        <v>580</v>
      </c>
      <c r="B1320" t="s">
        <v>942</v>
      </c>
      <c r="C1320" t="s">
        <v>1016</v>
      </c>
      <c r="D1320" s="2" t="s">
        <v>1008</v>
      </c>
      <c r="E1320" s="2">
        <v>44985</v>
      </c>
      <c r="F1320" t="s">
        <v>3085</v>
      </c>
      <c r="H1320">
        <v>2588</v>
      </c>
      <c r="I1320">
        <v>275</v>
      </c>
      <c r="J1320">
        <v>1</v>
      </c>
      <c r="K1320" t="s">
        <v>77</v>
      </c>
      <c r="L1320">
        <v>2.37</v>
      </c>
      <c r="M1320" t="s">
        <v>78</v>
      </c>
      <c r="N1320">
        <v>0</v>
      </c>
      <c r="O1320">
        <v>0</v>
      </c>
      <c r="P1320" t="str">
        <f>VLOOKUP(A1320,zamiana!A:B,2,0)</f>
        <v>ALSTOM (ex. BT) WRO</v>
      </c>
      <c r="Q1320" t="e">
        <f>VLOOKUP(C1320,wyjątki!C:R,16,0)</f>
        <v>#N/A</v>
      </c>
    </row>
    <row r="1321" spans="1:17" hidden="1" x14ac:dyDescent="0.3">
      <c r="A1321" t="s">
        <v>39</v>
      </c>
      <c r="B1321" t="s">
        <v>942</v>
      </c>
      <c r="C1321">
        <v>5973101</v>
      </c>
      <c r="D1321" s="2" t="s">
        <v>5180</v>
      </c>
      <c r="E1321" s="2">
        <v>45007</v>
      </c>
      <c r="F1321" t="s">
        <v>4232</v>
      </c>
      <c r="H1321">
        <v>2588</v>
      </c>
      <c r="I1321">
        <v>253</v>
      </c>
      <c r="J1321">
        <v>1</v>
      </c>
      <c r="K1321" t="s">
        <v>77</v>
      </c>
      <c r="L1321">
        <v>2.33</v>
      </c>
      <c r="M1321" t="s">
        <v>78</v>
      </c>
      <c r="N1321">
        <v>0</v>
      </c>
      <c r="O1321">
        <v>0</v>
      </c>
      <c r="P1321" t="str">
        <f>VLOOKUP(A1321,zamiana!A:B,2,0)</f>
        <v>STADLER PANKOW</v>
      </c>
      <c r="Q1321" t="e">
        <f>VLOOKUP(C1321,wyjątki!C:R,16,0)</f>
        <v>#N/A</v>
      </c>
    </row>
    <row r="1322" spans="1:17" hidden="1" x14ac:dyDescent="0.3">
      <c r="A1322" t="s">
        <v>39</v>
      </c>
      <c r="B1322" t="s">
        <v>942</v>
      </c>
      <c r="C1322">
        <v>12518238</v>
      </c>
      <c r="D1322" s="2" t="s">
        <v>3681</v>
      </c>
      <c r="E1322" s="2">
        <v>45169</v>
      </c>
      <c r="F1322" t="s">
        <v>7375</v>
      </c>
      <c r="H1322">
        <v>2588</v>
      </c>
      <c r="I1322">
        <v>91</v>
      </c>
      <c r="J1322">
        <v>4</v>
      </c>
      <c r="K1322" t="s">
        <v>77</v>
      </c>
      <c r="L1322">
        <v>2.3199999999999998</v>
      </c>
      <c r="M1322" t="s">
        <v>78</v>
      </c>
      <c r="N1322">
        <v>0</v>
      </c>
      <c r="O1322">
        <v>0</v>
      </c>
      <c r="P1322" t="str">
        <f>VLOOKUP(A1322,zamiana!A:B,2,0)</f>
        <v>STADLER PANKOW</v>
      </c>
      <c r="Q1322" t="e">
        <f>VLOOKUP(C1322,wyjątki!C:R,16,0)</f>
        <v>#N/A</v>
      </c>
    </row>
    <row r="1323" spans="1:17" hidden="1" x14ac:dyDescent="0.3">
      <c r="A1323" t="s">
        <v>2281</v>
      </c>
      <c r="B1323" t="s">
        <v>942</v>
      </c>
      <c r="C1323" t="s">
        <v>4129</v>
      </c>
      <c r="D1323" s="2" t="s">
        <v>4130</v>
      </c>
      <c r="E1323" s="2">
        <v>45124</v>
      </c>
      <c r="F1323" t="s">
        <v>5224</v>
      </c>
      <c r="H1323">
        <v>2588</v>
      </c>
      <c r="I1323">
        <v>136</v>
      </c>
      <c r="J1323">
        <v>1</v>
      </c>
      <c r="K1323" t="s">
        <v>77</v>
      </c>
      <c r="L1323">
        <v>2.2000000000000002</v>
      </c>
      <c r="M1323" t="s">
        <v>78</v>
      </c>
      <c r="N1323">
        <v>0</v>
      </c>
      <c r="O1323">
        <v>0</v>
      </c>
      <c r="P1323" t="str">
        <f>VLOOKUP(A1323,zamiana!A:B,2,0)</f>
        <v>STRATIFORME</v>
      </c>
      <c r="Q1323" t="e">
        <f>VLOOKUP(C1323,wyjątki!C:R,16,0)</f>
        <v>#N/A</v>
      </c>
    </row>
    <row r="1324" spans="1:17" hidden="1" x14ac:dyDescent="0.3">
      <c r="A1324" t="s">
        <v>529</v>
      </c>
      <c r="B1324" t="s">
        <v>942</v>
      </c>
      <c r="C1324">
        <v>500648620</v>
      </c>
      <c r="D1324" s="2">
        <v>590412917</v>
      </c>
      <c r="E1324" s="2">
        <v>44798</v>
      </c>
      <c r="F1324" t="s">
        <v>146</v>
      </c>
      <c r="H1324">
        <v>2588</v>
      </c>
      <c r="I1324">
        <v>462</v>
      </c>
      <c r="J1324">
        <v>1</v>
      </c>
      <c r="K1324" t="s">
        <v>77</v>
      </c>
      <c r="L1324">
        <v>2.2000000000000002</v>
      </c>
      <c r="M1324" t="s">
        <v>78</v>
      </c>
      <c r="N1324">
        <v>0</v>
      </c>
      <c r="O1324">
        <v>0</v>
      </c>
      <c r="P1324" t="str">
        <f>VLOOKUP(A1324,zamiana!A:B,2,0)</f>
        <v>ALSTOM (ex. BT) GOE</v>
      </c>
      <c r="Q1324" t="e">
        <f>VLOOKUP(C1324,wyjątki!C:R,16,0)</f>
        <v>#N/A</v>
      </c>
    </row>
    <row r="1325" spans="1:17" hidden="1" x14ac:dyDescent="0.3">
      <c r="A1325" t="s">
        <v>580</v>
      </c>
      <c r="B1325" t="s">
        <v>942</v>
      </c>
      <c r="C1325" t="s">
        <v>1006</v>
      </c>
      <c r="D1325" s="2" t="s">
        <v>1007</v>
      </c>
      <c r="E1325" s="2">
        <v>45069</v>
      </c>
      <c r="F1325" t="s">
        <v>3835</v>
      </c>
      <c r="H1325">
        <v>2588</v>
      </c>
      <c r="I1325">
        <v>191</v>
      </c>
      <c r="J1325">
        <v>1</v>
      </c>
      <c r="K1325" t="s">
        <v>77</v>
      </c>
      <c r="L1325">
        <v>2.19</v>
      </c>
      <c r="M1325" t="s">
        <v>78</v>
      </c>
      <c r="N1325">
        <v>0</v>
      </c>
      <c r="O1325">
        <v>0</v>
      </c>
      <c r="P1325" t="str">
        <f>VLOOKUP(A1325,zamiana!A:B,2,0)</f>
        <v>ALSTOM (ex. BT) WRO</v>
      </c>
      <c r="Q1325" t="e">
        <f>VLOOKUP(C1325,wyjątki!C:R,16,0)</f>
        <v>#N/A</v>
      </c>
    </row>
    <row r="1326" spans="1:17" hidden="1" x14ac:dyDescent="0.3">
      <c r="A1326" t="s">
        <v>580</v>
      </c>
      <c r="B1326" t="s">
        <v>942</v>
      </c>
      <c r="C1326" t="s">
        <v>2778</v>
      </c>
      <c r="D1326" s="2" t="s">
        <v>591</v>
      </c>
      <c r="E1326" s="2">
        <v>44935</v>
      </c>
      <c r="F1326" t="s">
        <v>2779</v>
      </c>
      <c r="H1326">
        <v>2588</v>
      </c>
      <c r="I1326">
        <v>325</v>
      </c>
      <c r="J1326">
        <v>2</v>
      </c>
      <c r="K1326" t="s">
        <v>77</v>
      </c>
      <c r="L1326">
        <v>2.1800000000000002</v>
      </c>
      <c r="M1326" t="s">
        <v>78</v>
      </c>
      <c r="N1326">
        <v>0</v>
      </c>
      <c r="O1326">
        <v>0</v>
      </c>
      <c r="P1326" t="str">
        <f>VLOOKUP(A1326,zamiana!A:B,2,0)</f>
        <v>ALSTOM (ex. BT) WRO</v>
      </c>
      <c r="Q1326" t="e">
        <f>VLOOKUP(C1326,wyjątki!C:R,16,0)</f>
        <v>#N/A</v>
      </c>
    </row>
    <row r="1327" spans="1:17" hidden="1" x14ac:dyDescent="0.3">
      <c r="A1327" t="s">
        <v>102</v>
      </c>
      <c r="B1327" t="s">
        <v>942</v>
      </c>
      <c r="C1327" t="s">
        <v>2541</v>
      </c>
      <c r="D1327" s="2" t="s">
        <v>81</v>
      </c>
      <c r="E1327" s="2">
        <v>44977</v>
      </c>
      <c r="F1327" t="s">
        <v>3086</v>
      </c>
      <c r="H1327">
        <v>2588</v>
      </c>
      <c r="I1327">
        <v>283</v>
      </c>
      <c r="J1327">
        <v>1</v>
      </c>
      <c r="K1327" t="s">
        <v>77</v>
      </c>
      <c r="L1327">
        <v>2.13</v>
      </c>
      <c r="M1327" t="s">
        <v>78</v>
      </c>
      <c r="N1327">
        <v>0</v>
      </c>
      <c r="O1327">
        <v>0</v>
      </c>
      <c r="P1327" t="str">
        <f>VLOOKUP(A1327,zamiana!A:B,2,0)</f>
        <v>ALSTOM KTW</v>
      </c>
      <c r="Q1327" t="e">
        <f>VLOOKUP(C1327,wyjątki!C:R,16,0)</f>
        <v>#N/A</v>
      </c>
    </row>
    <row r="1328" spans="1:17" hidden="1" x14ac:dyDescent="0.3">
      <c r="A1328" t="s">
        <v>107</v>
      </c>
      <c r="B1328" t="s">
        <v>942</v>
      </c>
      <c r="C1328" t="s">
        <v>2399</v>
      </c>
      <c r="D1328" s="2" t="s">
        <v>989</v>
      </c>
      <c r="E1328" s="2">
        <v>44878</v>
      </c>
      <c r="F1328" t="s">
        <v>2344</v>
      </c>
      <c r="H1328">
        <v>2588</v>
      </c>
      <c r="I1328">
        <v>382</v>
      </c>
      <c r="J1328">
        <v>1</v>
      </c>
      <c r="K1328" t="s">
        <v>77</v>
      </c>
      <c r="L1328">
        <v>2.13</v>
      </c>
      <c r="M1328" t="s">
        <v>78</v>
      </c>
      <c r="N1328">
        <v>0</v>
      </c>
      <c r="O1328">
        <v>0</v>
      </c>
      <c r="P1328" t="str">
        <f>VLOOKUP(A1328,zamiana!A:B,2,0)</f>
        <v>ALSTOM SLZ</v>
      </c>
      <c r="Q1328" t="e">
        <f>VLOOKUP(C1328,wyjątki!C:R,16,0)</f>
        <v>#N/A</v>
      </c>
    </row>
    <row r="1329" spans="1:17" hidden="1" x14ac:dyDescent="0.3">
      <c r="A1329" t="s">
        <v>2281</v>
      </c>
      <c r="B1329" t="s">
        <v>942</v>
      </c>
      <c r="C1329" t="s">
        <v>4121</v>
      </c>
      <c r="D1329" s="2" t="s">
        <v>4122</v>
      </c>
      <c r="E1329" s="2">
        <v>45103</v>
      </c>
      <c r="F1329" t="s">
        <v>4182</v>
      </c>
      <c r="H1329">
        <v>2588</v>
      </c>
      <c r="I1329">
        <v>157</v>
      </c>
      <c r="J1329">
        <v>1</v>
      </c>
      <c r="K1329" t="s">
        <v>77</v>
      </c>
      <c r="L1329">
        <v>2.11</v>
      </c>
      <c r="M1329" t="s">
        <v>78</v>
      </c>
      <c r="N1329">
        <v>0</v>
      </c>
      <c r="O1329">
        <v>0</v>
      </c>
      <c r="P1329" t="str">
        <f>VLOOKUP(A1329,zamiana!A:B,2,0)</f>
        <v>STRATIFORME</v>
      </c>
      <c r="Q1329" t="e">
        <f>VLOOKUP(C1329,wyjątki!C:R,16,0)</f>
        <v>#N/A</v>
      </c>
    </row>
    <row r="1330" spans="1:17" hidden="1" x14ac:dyDescent="0.3">
      <c r="A1330" t="s">
        <v>529</v>
      </c>
      <c r="B1330" t="s">
        <v>942</v>
      </c>
      <c r="C1330">
        <v>500568243</v>
      </c>
      <c r="D1330" s="2" t="s">
        <v>7493</v>
      </c>
      <c r="E1330" s="2">
        <v>45057</v>
      </c>
      <c r="F1330" t="s">
        <v>7505</v>
      </c>
      <c r="H1330">
        <v>2588</v>
      </c>
      <c r="I1330">
        <v>203</v>
      </c>
      <c r="J1330">
        <v>1</v>
      </c>
      <c r="K1330" t="s">
        <v>77</v>
      </c>
      <c r="L1330">
        <v>1.99</v>
      </c>
      <c r="M1330" t="s">
        <v>78</v>
      </c>
      <c r="N1330">
        <v>0</v>
      </c>
      <c r="O1330">
        <v>0</v>
      </c>
      <c r="P1330" t="str">
        <f>VLOOKUP(A1330,zamiana!A:B,2,0)</f>
        <v>ALSTOM (ex. BT) GOE</v>
      </c>
      <c r="Q1330" t="e">
        <f>VLOOKUP(C1330,wyjątki!C:R,16,0)</f>
        <v>#N/A</v>
      </c>
    </row>
    <row r="1331" spans="1:17" hidden="1" x14ac:dyDescent="0.3">
      <c r="A1331" t="s">
        <v>2281</v>
      </c>
      <c r="B1331" t="s">
        <v>942</v>
      </c>
      <c r="C1331" t="s">
        <v>4131</v>
      </c>
      <c r="D1331" s="2" t="s">
        <v>4132</v>
      </c>
      <c r="E1331" s="2">
        <v>45103</v>
      </c>
      <c r="F1331" t="s">
        <v>4182</v>
      </c>
      <c r="H1331">
        <v>2588</v>
      </c>
      <c r="I1331">
        <v>157</v>
      </c>
      <c r="J1331">
        <v>1</v>
      </c>
      <c r="K1331" t="s">
        <v>77</v>
      </c>
      <c r="L1331">
        <v>1.97</v>
      </c>
      <c r="M1331" t="s">
        <v>78</v>
      </c>
      <c r="N1331">
        <v>0</v>
      </c>
      <c r="O1331">
        <v>0</v>
      </c>
      <c r="P1331" t="str">
        <f>VLOOKUP(A1331,zamiana!A:B,2,0)</f>
        <v>STRATIFORME</v>
      </c>
      <c r="Q1331" t="e">
        <f>VLOOKUP(C1331,wyjątki!C:R,16,0)</f>
        <v>#N/A</v>
      </c>
    </row>
    <row r="1332" spans="1:17" hidden="1" x14ac:dyDescent="0.3">
      <c r="A1332" t="s">
        <v>107</v>
      </c>
      <c r="B1332" t="s">
        <v>942</v>
      </c>
      <c r="C1332" t="s">
        <v>113</v>
      </c>
      <c r="D1332" s="2" t="s">
        <v>114</v>
      </c>
      <c r="E1332" s="2">
        <v>44656</v>
      </c>
      <c r="F1332" t="s">
        <v>115</v>
      </c>
      <c r="H1332">
        <v>2588</v>
      </c>
      <c r="I1332">
        <v>604</v>
      </c>
      <c r="J1332">
        <v>1</v>
      </c>
      <c r="K1332" t="s">
        <v>77</v>
      </c>
      <c r="L1332">
        <v>1.92</v>
      </c>
      <c r="M1332" t="s">
        <v>78</v>
      </c>
      <c r="N1332">
        <v>0</v>
      </c>
      <c r="O1332">
        <v>0</v>
      </c>
      <c r="P1332" t="str">
        <f>VLOOKUP(A1332,zamiana!A:B,2,0)</f>
        <v>ALSTOM SLZ</v>
      </c>
      <c r="Q1332" t="e">
        <f>VLOOKUP(C1332,wyjątki!C:R,16,0)</f>
        <v>#N/A</v>
      </c>
    </row>
    <row r="1333" spans="1:17" hidden="1" x14ac:dyDescent="0.3">
      <c r="A1333" t="s">
        <v>40</v>
      </c>
      <c r="B1333" t="s">
        <v>942</v>
      </c>
      <c r="C1333">
        <v>1181458</v>
      </c>
      <c r="D1333" s="2" t="s">
        <v>790</v>
      </c>
      <c r="E1333" s="2">
        <v>44574</v>
      </c>
      <c r="F1333" t="s">
        <v>791</v>
      </c>
      <c r="H1333">
        <v>2588</v>
      </c>
      <c r="I1333">
        <v>686</v>
      </c>
      <c r="J1333">
        <v>4</v>
      </c>
      <c r="K1333" t="s">
        <v>77</v>
      </c>
      <c r="L1333">
        <v>1.92</v>
      </c>
      <c r="M1333" t="s">
        <v>78</v>
      </c>
      <c r="N1333">
        <v>0</v>
      </c>
      <c r="O1333">
        <v>0</v>
      </c>
      <c r="P1333" t="str">
        <f>VLOOKUP(A1333,zamiana!A:B,2,0)</f>
        <v>INNE</v>
      </c>
      <c r="Q1333" t="e">
        <f>VLOOKUP(C1333,wyjątki!C:R,16,0)</f>
        <v>#N/A</v>
      </c>
    </row>
    <row r="1334" spans="1:17" hidden="1" x14ac:dyDescent="0.3">
      <c r="A1334" t="s">
        <v>107</v>
      </c>
      <c r="B1334" t="s">
        <v>942</v>
      </c>
      <c r="C1334" t="s">
        <v>3316</v>
      </c>
      <c r="D1334" s="2" t="s">
        <v>3317</v>
      </c>
      <c r="E1334" s="2">
        <v>44994</v>
      </c>
      <c r="F1334" t="s">
        <v>3318</v>
      </c>
      <c r="H1334">
        <v>2588</v>
      </c>
      <c r="I1334">
        <v>266</v>
      </c>
      <c r="J1334">
        <v>1</v>
      </c>
      <c r="K1334" t="s">
        <v>77</v>
      </c>
      <c r="L1334">
        <v>1.85</v>
      </c>
      <c r="M1334" t="s">
        <v>78</v>
      </c>
      <c r="N1334">
        <v>0</v>
      </c>
      <c r="O1334">
        <v>0</v>
      </c>
      <c r="P1334" t="str">
        <f>VLOOKUP(A1334,zamiana!A:B,2,0)</f>
        <v>ALSTOM SLZ</v>
      </c>
      <c r="Q1334" t="e">
        <f>VLOOKUP(C1334,wyjątki!C:R,16,0)</f>
        <v>#N/A</v>
      </c>
    </row>
    <row r="1335" spans="1:17" hidden="1" x14ac:dyDescent="0.3">
      <c r="A1335" t="s">
        <v>964</v>
      </c>
      <c r="B1335" t="s">
        <v>942</v>
      </c>
      <c r="C1335" t="s">
        <v>3765</v>
      </c>
      <c r="D1335" s="2" t="s">
        <v>214</v>
      </c>
      <c r="E1335" s="2">
        <v>45106</v>
      </c>
      <c r="F1335" t="s">
        <v>4190</v>
      </c>
      <c r="H1335">
        <v>2588</v>
      </c>
      <c r="I1335">
        <v>154</v>
      </c>
      <c r="J1335">
        <v>1</v>
      </c>
      <c r="K1335" t="s">
        <v>77</v>
      </c>
      <c r="L1335">
        <v>1.8</v>
      </c>
      <c r="M1335" t="s">
        <v>78</v>
      </c>
      <c r="N1335">
        <v>0</v>
      </c>
      <c r="O1335">
        <v>0</v>
      </c>
      <c r="P1335" t="str">
        <f>VLOOKUP(A1335,zamiana!A:B,2,0)</f>
        <v>ALSTOM SLZ</v>
      </c>
      <c r="Q1335" t="e">
        <f>VLOOKUP(C1335,wyjątki!C:R,16,0)</f>
        <v>#N/A</v>
      </c>
    </row>
    <row r="1336" spans="1:17" hidden="1" x14ac:dyDescent="0.3">
      <c r="A1336" t="s">
        <v>2322</v>
      </c>
      <c r="B1336" t="s">
        <v>942</v>
      </c>
      <c r="C1336">
        <v>14104049</v>
      </c>
      <c r="D1336" s="2" t="s">
        <v>3832</v>
      </c>
      <c r="E1336" s="2">
        <v>45068</v>
      </c>
      <c r="F1336" t="s">
        <v>3786</v>
      </c>
      <c r="H1336">
        <v>2588</v>
      </c>
      <c r="I1336">
        <v>192</v>
      </c>
      <c r="J1336">
        <v>1</v>
      </c>
      <c r="K1336" t="s">
        <v>77</v>
      </c>
      <c r="L1336">
        <v>1.78</v>
      </c>
      <c r="M1336" t="s">
        <v>78</v>
      </c>
      <c r="N1336">
        <v>0</v>
      </c>
      <c r="O1336">
        <v>0</v>
      </c>
      <c r="P1336" t="str">
        <f>VLOOKUP(A1336,zamiana!A:B,2,0)</f>
        <v>STADLER BUSSNANG</v>
      </c>
      <c r="Q1336" t="e">
        <f>VLOOKUP(C1336,wyjątki!C:R,16,0)</f>
        <v>#N/A</v>
      </c>
    </row>
    <row r="1337" spans="1:17" hidden="1" x14ac:dyDescent="0.3">
      <c r="A1337" t="s">
        <v>469</v>
      </c>
      <c r="B1337" t="s">
        <v>942</v>
      </c>
      <c r="C1337" t="s">
        <v>2831</v>
      </c>
      <c r="D1337" s="2" t="s">
        <v>2832</v>
      </c>
      <c r="E1337" s="2">
        <v>44628</v>
      </c>
      <c r="F1337" t="s">
        <v>764</v>
      </c>
      <c r="H1337">
        <v>2588</v>
      </c>
      <c r="I1337">
        <v>632</v>
      </c>
      <c r="J1337">
        <v>1</v>
      </c>
      <c r="K1337" t="s">
        <v>77</v>
      </c>
      <c r="L1337">
        <v>1.73</v>
      </c>
      <c r="M1337" t="s">
        <v>78</v>
      </c>
      <c r="N1337">
        <v>0</v>
      </c>
      <c r="O1337">
        <v>0</v>
      </c>
      <c r="P1337" t="str">
        <f>VLOOKUP(A1337,zamiana!A:B,2,0)</f>
        <v>ALSTOM SLZ</v>
      </c>
      <c r="Q1337" t="e">
        <f>VLOOKUP(C1337,wyjątki!C:R,16,0)</f>
        <v>#N/A</v>
      </c>
    </row>
    <row r="1338" spans="1:17" hidden="1" x14ac:dyDescent="0.3">
      <c r="A1338" t="s">
        <v>880</v>
      </c>
      <c r="B1338" t="s">
        <v>942</v>
      </c>
      <c r="C1338" t="s">
        <v>2182</v>
      </c>
      <c r="D1338" s="2" t="s">
        <v>2183</v>
      </c>
      <c r="E1338" s="2">
        <v>44838</v>
      </c>
      <c r="F1338" t="s">
        <v>2184</v>
      </c>
      <c r="H1338">
        <v>2588</v>
      </c>
      <c r="I1338">
        <v>422</v>
      </c>
      <c r="J1338">
        <v>2</v>
      </c>
      <c r="K1338" t="s">
        <v>77</v>
      </c>
      <c r="L1338">
        <v>1.66</v>
      </c>
      <c r="M1338" t="s">
        <v>78</v>
      </c>
      <c r="N1338">
        <v>0</v>
      </c>
      <c r="O1338">
        <v>0</v>
      </c>
      <c r="P1338" t="str">
        <f>VLOOKUP(A1338,zamiana!A:B,2,0)</f>
        <v>STADLER BUSSNANG</v>
      </c>
      <c r="Q1338" t="e">
        <f>VLOOKUP(C1338,wyjątki!C:R,16,0)</f>
        <v>#N/A</v>
      </c>
    </row>
    <row r="1339" spans="1:17" hidden="1" x14ac:dyDescent="0.3">
      <c r="A1339" t="s">
        <v>580</v>
      </c>
      <c r="B1339" t="s">
        <v>942</v>
      </c>
      <c r="C1339" t="s">
        <v>2272</v>
      </c>
      <c r="D1339" s="2" t="s">
        <v>958</v>
      </c>
      <c r="E1339" s="2">
        <v>45021</v>
      </c>
      <c r="F1339" t="s">
        <v>3537</v>
      </c>
      <c r="H1339">
        <v>2588</v>
      </c>
      <c r="I1339">
        <v>239</v>
      </c>
      <c r="J1339">
        <v>1</v>
      </c>
      <c r="K1339" t="s">
        <v>77</v>
      </c>
      <c r="L1339">
        <v>1.6</v>
      </c>
      <c r="M1339" t="s">
        <v>78</v>
      </c>
      <c r="N1339">
        <v>0</v>
      </c>
      <c r="O1339">
        <v>0</v>
      </c>
      <c r="P1339" t="str">
        <f>VLOOKUP(A1339,zamiana!A:B,2,0)</f>
        <v>ALSTOM (ex. BT) WRO</v>
      </c>
      <c r="Q1339" t="e">
        <f>VLOOKUP(C1339,wyjątki!C:R,16,0)</f>
        <v>#N/A</v>
      </c>
    </row>
    <row r="1340" spans="1:17" hidden="1" x14ac:dyDescent="0.3">
      <c r="A1340" t="s">
        <v>1143</v>
      </c>
      <c r="B1340" t="s">
        <v>942</v>
      </c>
      <c r="C1340" t="s">
        <v>5026</v>
      </c>
      <c r="D1340" s="2" t="s">
        <v>5027</v>
      </c>
      <c r="E1340" s="2">
        <v>45169</v>
      </c>
      <c r="F1340" t="s">
        <v>7506</v>
      </c>
      <c r="H1340">
        <v>2588</v>
      </c>
      <c r="I1340">
        <v>91</v>
      </c>
      <c r="J1340">
        <v>1</v>
      </c>
      <c r="K1340" t="s">
        <v>77</v>
      </c>
      <c r="L1340">
        <v>1.58</v>
      </c>
      <c r="M1340" t="s">
        <v>78</v>
      </c>
      <c r="N1340">
        <v>0</v>
      </c>
      <c r="O1340">
        <v>0</v>
      </c>
      <c r="P1340" t="str">
        <f>VLOOKUP(A1340,zamiana!A:B,2,0)</f>
        <v>ALSTOM KTW</v>
      </c>
      <c r="Q1340" t="e">
        <f>VLOOKUP(C1340,wyjątki!C:R,16,0)</f>
        <v>#N/A</v>
      </c>
    </row>
    <row r="1341" spans="1:17" hidden="1" x14ac:dyDescent="0.3">
      <c r="A1341" t="s">
        <v>2281</v>
      </c>
      <c r="B1341" t="s">
        <v>942</v>
      </c>
      <c r="C1341" t="s">
        <v>4155</v>
      </c>
      <c r="D1341" s="2" t="s">
        <v>4156</v>
      </c>
      <c r="E1341" s="2">
        <v>45107</v>
      </c>
      <c r="F1341" t="s">
        <v>4243</v>
      </c>
      <c r="H1341">
        <v>2588</v>
      </c>
      <c r="I1341">
        <v>153</v>
      </c>
      <c r="J1341">
        <v>2</v>
      </c>
      <c r="K1341" t="s">
        <v>77</v>
      </c>
      <c r="L1341">
        <v>1.48</v>
      </c>
      <c r="M1341" t="s">
        <v>78</v>
      </c>
      <c r="N1341">
        <v>0</v>
      </c>
      <c r="O1341">
        <v>0</v>
      </c>
      <c r="P1341" t="str">
        <f>VLOOKUP(A1341,zamiana!A:B,2,0)</f>
        <v>STRATIFORME</v>
      </c>
      <c r="Q1341" t="e">
        <f>VLOOKUP(C1341,wyjątki!C:R,16,0)</f>
        <v>#N/A</v>
      </c>
    </row>
    <row r="1342" spans="1:17" hidden="1" x14ac:dyDescent="0.3">
      <c r="A1342" t="s">
        <v>2322</v>
      </c>
      <c r="B1342" t="s">
        <v>942</v>
      </c>
      <c r="C1342">
        <v>10172693</v>
      </c>
      <c r="D1342" s="2" t="s">
        <v>4255</v>
      </c>
      <c r="E1342" s="2">
        <v>45093</v>
      </c>
      <c r="F1342" t="s">
        <v>4256</v>
      </c>
      <c r="H1342">
        <v>2588</v>
      </c>
      <c r="I1342">
        <v>167</v>
      </c>
      <c r="J1342">
        <v>1</v>
      </c>
      <c r="K1342" t="s">
        <v>77</v>
      </c>
      <c r="L1342">
        <v>1.38</v>
      </c>
      <c r="M1342" t="s">
        <v>78</v>
      </c>
      <c r="N1342">
        <v>0</v>
      </c>
      <c r="O1342">
        <v>0</v>
      </c>
      <c r="P1342" t="str">
        <f>VLOOKUP(A1342,zamiana!A:B,2,0)</f>
        <v>STADLER BUSSNANG</v>
      </c>
      <c r="Q1342" t="e">
        <f>VLOOKUP(C1342,wyjątki!C:R,16,0)</f>
        <v>#N/A</v>
      </c>
    </row>
    <row r="1343" spans="1:17" hidden="1" x14ac:dyDescent="0.3">
      <c r="A1343" t="s">
        <v>529</v>
      </c>
      <c r="B1343" t="s">
        <v>942</v>
      </c>
      <c r="C1343">
        <v>500490558</v>
      </c>
      <c r="D1343" s="2" t="s">
        <v>6735</v>
      </c>
      <c r="E1343" s="2">
        <v>45138</v>
      </c>
      <c r="F1343" t="s">
        <v>7507</v>
      </c>
      <c r="H1343">
        <v>2588</v>
      </c>
      <c r="I1343">
        <v>122</v>
      </c>
      <c r="J1343">
        <v>3</v>
      </c>
      <c r="K1343" t="s">
        <v>77</v>
      </c>
      <c r="L1343">
        <v>1.08</v>
      </c>
      <c r="M1343" t="s">
        <v>78</v>
      </c>
      <c r="N1343">
        <v>0</v>
      </c>
      <c r="O1343">
        <v>0</v>
      </c>
      <c r="P1343" t="str">
        <f>VLOOKUP(A1343,zamiana!A:B,2,0)</f>
        <v>ALSTOM (ex. BT) GOE</v>
      </c>
      <c r="Q1343" t="e">
        <f>VLOOKUP(C1343,wyjątki!C:R,16,0)</f>
        <v>#N/A</v>
      </c>
    </row>
    <row r="1344" spans="1:17" hidden="1" x14ac:dyDescent="0.3">
      <c r="A1344" t="s">
        <v>2865</v>
      </c>
      <c r="B1344" t="s">
        <v>942</v>
      </c>
      <c r="C1344" t="s">
        <v>7508</v>
      </c>
      <c r="D1344" s="2" t="s">
        <v>7509</v>
      </c>
      <c r="E1344" s="2">
        <v>45012</v>
      </c>
      <c r="F1344" t="s">
        <v>7510</v>
      </c>
      <c r="H1344">
        <v>2588</v>
      </c>
      <c r="I1344">
        <v>248</v>
      </c>
      <c r="J1344">
        <v>2</v>
      </c>
      <c r="K1344" t="s">
        <v>77</v>
      </c>
      <c r="L1344">
        <v>1.06</v>
      </c>
      <c r="M1344" t="s">
        <v>78</v>
      </c>
      <c r="N1344">
        <v>0</v>
      </c>
      <c r="O1344">
        <v>0</v>
      </c>
      <c r="P1344" t="str">
        <f>VLOOKUP(A1344,zamiana!A:B,2,0)</f>
        <v>GIS</v>
      </c>
      <c r="Q1344" t="e">
        <f>VLOOKUP(C1344,wyjątki!C:R,16,0)</f>
        <v>#N/A</v>
      </c>
    </row>
    <row r="1345" spans="1:17" hidden="1" x14ac:dyDescent="0.3">
      <c r="A1345" t="s">
        <v>964</v>
      </c>
      <c r="B1345" t="s">
        <v>942</v>
      </c>
      <c r="C1345" t="s">
        <v>3334</v>
      </c>
      <c r="D1345" s="2" t="s">
        <v>214</v>
      </c>
      <c r="E1345" s="2">
        <v>44991</v>
      </c>
      <c r="F1345" t="s">
        <v>3333</v>
      </c>
      <c r="H1345">
        <v>2588</v>
      </c>
      <c r="I1345">
        <v>269</v>
      </c>
      <c r="J1345">
        <v>1</v>
      </c>
      <c r="K1345" t="s">
        <v>77</v>
      </c>
      <c r="L1345">
        <v>1.05</v>
      </c>
      <c r="M1345" t="s">
        <v>78</v>
      </c>
      <c r="N1345">
        <v>0</v>
      </c>
      <c r="O1345">
        <v>0</v>
      </c>
      <c r="P1345" t="str">
        <f>VLOOKUP(A1345,zamiana!A:B,2,0)</f>
        <v>ALSTOM SLZ</v>
      </c>
      <c r="Q1345" t="e">
        <f>VLOOKUP(C1345,wyjątki!C:R,16,0)</f>
        <v>#N/A</v>
      </c>
    </row>
    <row r="1346" spans="1:17" hidden="1" x14ac:dyDescent="0.3">
      <c r="A1346" t="s">
        <v>1143</v>
      </c>
      <c r="B1346" t="s">
        <v>942</v>
      </c>
      <c r="C1346" t="s">
        <v>1298</v>
      </c>
      <c r="D1346" s="2" t="s">
        <v>1299</v>
      </c>
      <c r="E1346" s="2">
        <v>45168</v>
      </c>
      <c r="F1346" t="s">
        <v>7395</v>
      </c>
      <c r="H1346">
        <v>2588</v>
      </c>
      <c r="I1346">
        <v>92</v>
      </c>
      <c r="J1346">
        <v>1</v>
      </c>
      <c r="K1346" t="s">
        <v>77</v>
      </c>
      <c r="L1346">
        <v>0.98</v>
      </c>
      <c r="M1346" t="s">
        <v>78</v>
      </c>
      <c r="N1346">
        <v>0</v>
      </c>
      <c r="O1346">
        <v>70</v>
      </c>
      <c r="P1346" t="str">
        <f>VLOOKUP(A1346,zamiana!A:B,2,0)</f>
        <v>ALSTOM KTW</v>
      </c>
      <c r="Q1346" t="e">
        <f>VLOOKUP(C1346,wyjątki!C:R,16,0)</f>
        <v>#N/A</v>
      </c>
    </row>
    <row r="1347" spans="1:17" hidden="1" x14ac:dyDescent="0.3">
      <c r="A1347" t="s">
        <v>543</v>
      </c>
      <c r="B1347" t="s">
        <v>942</v>
      </c>
      <c r="C1347" t="s">
        <v>5236</v>
      </c>
      <c r="D1347" s="2" t="s">
        <v>5237</v>
      </c>
      <c r="E1347" s="2">
        <v>45110</v>
      </c>
      <c r="F1347" t="s">
        <v>5238</v>
      </c>
      <c r="H1347">
        <v>2588</v>
      </c>
      <c r="I1347">
        <v>150</v>
      </c>
      <c r="J1347">
        <v>1</v>
      </c>
      <c r="K1347" t="s">
        <v>77</v>
      </c>
      <c r="L1347">
        <v>0.86</v>
      </c>
      <c r="M1347" t="s">
        <v>78</v>
      </c>
      <c r="N1347">
        <v>0</v>
      </c>
      <c r="O1347">
        <v>0</v>
      </c>
      <c r="P1347" t="str">
        <f>VLOOKUP(A1347,zamiana!A:B,2,0)</f>
        <v>ALSTOM (ex. BT) WRO</v>
      </c>
      <c r="Q1347" t="e">
        <f>VLOOKUP(C1347,wyjątki!C:R,16,0)</f>
        <v>#N/A</v>
      </c>
    </row>
    <row r="1348" spans="1:17" hidden="1" x14ac:dyDescent="0.3">
      <c r="A1348" t="s">
        <v>543</v>
      </c>
      <c r="B1348" t="s">
        <v>942</v>
      </c>
      <c r="C1348" t="s">
        <v>4257</v>
      </c>
      <c r="D1348" s="2" t="s">
        <v>4258</v>
      </c>
      <c r="E1348" s="2">
        <v>45100</v>
      </c>
      <c r="F1348" t="s">
        <v>4259</v>
      </c>
      <c r="H1348">
        <v>2588</v>
      </c>
      <c r="I1348">
        <v>160</v>
      </c>
      <c r="J1348">
        <v>1</v>
      </c>
      <c r="K1348" t="s">
        <v>77</v>
      </c>
      <c r="L1348">
        <v>0.86</v>
      </c>
      <c r="M1348" t="s">
        <v>78</v>
      </c>
      <c r="N1348">
        <v>0</v>
      </c>
      <c r="O1348">
        <v>0</v>
      </c>
      <c r="P1348" t="str">
        <f>VLOOKUP(A1348,zamiana!A:B,2,0)</f>
        <v>ALSTOM (ex. BT) WRO</v>
      </c>
      <c r="Q1348" t="e">
        <f>VLOOKUP(C1348,wyjątki!C:R,16,0)</f>
        <v>#N/A</v>
      </c>
    </row>
    <row r="1349" spans="1:17" hidden="1" x14ac:dyDescent="0.3">
      <c r="A1349" t="s">
        <v>1143</v>
      </c>
      <c r="B1349" t="s">
        <v>942</v>
      </c>
      <c r="C1349" t="s">
        <v>5025</v>
      </c>
      <c r="D1349" s="2" t="s">
        <v>4419</v>
      </c>
      <c r="E1349" s="2">
        <v>45169</v>
      </c>
      <c r="F1349" t="s">
        <v>7453</v>
      </c>
      <c r="H1349">
        <v>2588</v>
      </c>
      <c r="I1349">
        <v>91</v>
      </c>
      <c r="J1349">
        <v>1</v>
      </c>
      <c r="K1349" t="s">
        <v>77</v>
      </c>
      <c r="L1349">
        <v>0.84</v>
      </c>
      <c r="M1349" t="s">
        <v>78</v>
      </c>
      <c r="N1349">
        <v>0</v>
      </c>
      <c r="O1349">
        <v>0</v>
      </c>
      <c r="P1349" t="str">
        <f>VLOOKUP(A1349,zamiana!A:B,2,0)</f>
        <v>ALSTOM KTW</v>
      </c>
      <c r="Q1349" t="e">
        <f>VLOOKUP(C1349,wyjątki!C:R,16,0)</f>
        <v>#N/A</v>
      </c>
    </row>
    <row r="1350" spans="1:17" hidden="1" x14ac:dyDescent="0.3">
      <c r="A1350" t="s">
        <v>880</v>
      </c>
      <c r="B1350" t="s">
        <v>942</v>
      </c>
      <c r="C1350" t="s">
        <v>3829</v>
      </c>
      <c r="D1350" s="2" t="s">
        <v>3830</v>
      </c>
      <c r="E1350" s="2">
        <v>45063</v>
      </c>
      <c r="F1350" t="s">
        <v>3831</v>
      </c>
      <c r="H1350">
        <v>2588</v>
      </c>
      <c r="I1350">
        <v>197</v>
      </c>
      <c r="J1350">
        <v>1</v>
      </c>
      <c r="K1350" t="s">
        <v>77</v>
      </c>
      <c r="L1350">
        <v>0.71</v>
      </c>
      <c r="M1350" t="s">
        <v>78</v>
      </c>
      <c r="N1350">
        <v>0</v>
      </c>
      <c r="O1350">
        <v>0</v>
      </c>
      <c r="P1350" t="str">
        <f>VLOOKUP(A1350,zamiana!A:B,2,0)</f>
        <v>STADLER BUSSNANG</v>
      </c>
      <c r="Q1350" t="e">
        <f>VLOOKUP(C1350,wyjątki!C:R,16,0)</f>
        <v>#N/A</v>
      </c>
    </row>
    <row r="1351" spans="1:17" hidden="1" x14ac:dyDescent="0.3">
      <c r="A1351" t="s">
        <v>2281</v>
      </c>
      <c r="B1351" t="s">
        <v>942</v>
      </c>
      <c r="C1351" t="s">
        <v>4135</v>
      </c>
      <c r="D1351" s="2" t="s">
        <v>4136</v>
      </c>
      <c r="E1351" s="2">
        <v>45107</v>
      </c>
      <c r="F1351" t="s">
        <v>4260</v>
      </c>
      <c r="H1351">
        <v>2588</v>
      </c>
      <c r="I1351">
        <v>153</v>
      </c>
      <c r="J1351">
        <v>1</v>
      </c>
      <c r="K1351" t="s">
        <v>77</v>
      </c>
      <c r="L1351">
        <v>0.66</v>
      </c>
      <c r="M1351" t="s">
        <v>78</v>
      </c>
      <c r="N1351">
        <v>0</v>
      </c>
      <c r="O1351">
        <v>0</v>
      </c>
      <c r="P1351" t="str">
        <f>VLOOKUP(A1351,zamiana!A:B,2,0)</f>
        <v>STRATIFORME</v>
      </c>
      <c r="Q1351" t="e">
        <f>VLOOKUP(C1351,wyjątki!C:R,16,0)</f>
        <v>#N/A</v>
      </c>
    </row>
    <row r="1352" spans="1:17" hidden="1" x14ac:dyDescent="0.3">
      <c r="A1352" t="s">
        <v>1981</v>
      </c>
      <c r="B1352" t="s">
        <v>942</v>
      </c>
      <c r="C1352">
        <v>12645806</v>
      </c>
      <c r="D1352" s="2" t="s">
        <v>7511</v>
      </c>
      <c r="E1352" s="2">
        <v>45160</v>
      </c>
      <c r="F1352" t="s">
        <v>7512</v>
      </c>
      <c r="H1352">
        <v>2588</v>
      </c>
      <c r="I1352">
        <v>100</v>
      </c>
      <c r="J1352">
        <v>2</v>
      </c>
      <c r="K1352" t="s">
        <v>77</v>
      </c>
      <c r="L1352">
        <v>0.62</v>
      </c>
      <c r="M1352" t="s">
        <v>78</v>
      </c>
      <c r="N1352">
        <v>0</v>
      </c>
      <c r="O1352">
        <v>0</v>
      </c>
      <c r="P1352" t="str">
        <f>VLOOKUP(A1352,zamiana!A:B,2,0)</f>
        <v>STADLER PANKOW</v>
      </c>
      <c r="Q1352" t="e">
        <f>VLOOKUP(C1352,wyjątki!C:R,16,0)</f>
        <v>#N/A</v>
      </c>
    </row>
    <row r="1353" spans="1:17" hidden="1" x14ac:dyDescent="0.3">
      <c r="A1353" t="s">
        <v>102</v>
      </c>
      <c r="B1353" t="s">
        <v>942</v>
      </c>
      <c r="C1353" t="s">
        <v>2437</v>
      </c>
      <c r="D1353" s="2" t="s">
        <v>88</v>
      </c>
      <c r="E1353" s="2">
        <v>45005</v>
      </c>
      <c r="F1353" t="s">
        <v>3277</v>
      </c>
      <c r="H1353">
        <v>2588</v>
      </c>
      <c r="I1353">
        <v>255</v>
      </c>
      <c r="J1353">
        <v>1</v>
      </c>
      <c r="K1353" t="s">
        <v>77</v>
      </c>
      <c r="L1353">
        <v>0.53</v>
      </c>
      <c r="M1353" t="s">
        <v>78</v>
      </c>
      <c r="N1353">
        <v>0</v>
      </c>
      <c r="O1353">
        <v>0</v>
      </c>
      <c r="P1353" t="str">
        <f>VLOOKUP(A1353,zamiana!A:B,2,0)</f>
        <v>ALSTOM KTW</v>
      </c>
      <c r="Q1353" t="e">
        <f>VLOOKUP(C1353,wyjątki!C:R,16,0)</f>
        <v>#N/A</v>
      </c>
    </row>
    <row r="1354" spans="1:17" hidden="1" x14ac:dyDescent="0.3">
      <c r="A1354" t="s">
        <v>2281</v>
      </c>
      <c r="B1354" t="s">
        <v>942</v>
      </c>
      <c r="C1354" t="s">
        <v>4127</v>
      </c>
      <c r="D1354" s="2" t="s">
        <v>4128</v>
      </c>
      <c r="E1354" s="2">
        <v>45121</v>
      </c>
      <c r="F1354" t="s">
        <v>5239</v>
      </c>
      <c r="H1354">
        <v>2588</v>
      </c>
      <c r="I1354">
        <v>139</v>
      </c>
      <c r="J1354">
        <v>1</v>
      </c>
      <c r="K1354" t="s">
        <v>77</v>
      </c>
      <c r="L1354">
        <v>0.52</v>
      </c>
      <c r="M1354" t="s">
        <v>78</v>
      </c>
      <c r="N1354">
        <v>0</v>
      </c>
      <c r="O1354">
        <v>0</v>
      </c>
      <c r="P1354" t="str">
        <f>VLOOKUP(A1354,zamiana!A:B,2,0)</f>
        <v>STRATIFORME</v>
      </c>
      <c r="Q1354" t="e">
        <f>VLOOKUP(C1354,wyjątki!C:R,16,0)</f>
        <v>#N/A</v>
      </c>
    </row>
    <row r="1355" spans="1:17" hidden="1" x14ac:dyDescent="0.3">
      <c r="A1355" t="s">
        <v>1143</v>
      </c>
      <c r="B1355" t="s">
        <v>942</v>
      </c>
      <c r="C1355" t="s">
        <v>3936</v>
      </c>
      <c r="D1355" s="2" t="s">
        <v>88</v>
      </c>
      <c r="E1355" s="2">
        <v>45169</v>
      </c>
      <c r="F1355" t="s">
        <v>7513</v>
      </c>
      <c r="H1355">
        <v>2588</v>
      </c>
      <c r="I1355">
        <v>91</v>
      </c>
      <c r="J1355">
        <v>2</v>
      </c>
      <c r="K1355" t="s">
        <v>77</v>
      </c>
      <c r="L1355">
        <v>0.5</v>
      </c>
      <c r="M1355" t="s">
        <v>78</v>
      </c>
      <c r="N1355">
        <v>0</v>
      </c>
      <c r="O1355">
        <v>0</v>
      </c>
      <c r="P1355" t="str">
        <f>VLOOKUP(A1355,zamiana!A:B,2,0)</f>
        <v>ALSTOM KTW</v>
      </c>
      <c r="Q1355" t="e">
        <f>VLOOKUP(C1355,wyjątki!C:R,16,0)</f>
        <v>#N/A</v>
      </c>
    </row>
    <row r="1356" spans="1:17" hidden="1" x14ac:dyDescent="0.3">
      <c r="A1356" t="s">
        <v>107</v>
      </c>
      <c r="B1356" t="s">
        <v>942</v>
      </c>
      <c r="C1356" t="s">
        <v>3391</v>
      </c>
      <c r="D1356" s="2" t="s">
        <v>3392</v>
      </c>
      <c r="E1356" s="2">
        <v>44690</v>
      </c>
      <c r="F1356" t="s">
        <v>3558</v>
      </c>
      <c r="H1356">
        <v>2588</v>
      </c>
      <c r="I1356">
        <v>570</v>
      </c>
      <c r="J1356">
        <v>1</v>
      </c>
      <c r="K1356" t="s">
        <v>77</v>
      </c>
      <c r="L1356">
        <v>0.44</v>
      </c>
      <c r="M1356" t="s">
        <v>78</v>
      </c>
      <c r="N1356">
        <v>0</v>
      </c>
      <c r="O1356">
        <v>0</v>
      </c>
      <c r="P1356" t="str">
        <f>VLOOKUP(A1356,zamiana!A:B,2,0)</f>
        <v>ALSTOM SLZ</v>
      </c>
      <c r="Q1356" t="e">
        <f>VLOOKUP(C1356,wyjątki!C:R,16,0)</f>
        <v>#N/A</v>
      </c>
    </row>
    <row r="1357" spans="1:17" hidden="1" x14ac:dyDescent="0.3">
      <c r="A1357" t="s">
        <v>2322</v>
      </c>
      <c r="B1357" t="s">
        <v>942</v>
      </c>
      <c r="C1357">
        <v>12338163</v>
      </c>
      <c r="D1357" s="2" t="s">
        <v>7514</v>
      </c>
      <c r="E1357" s="2">
        <v>45147</v>
      </c>
      <c r="F1357" t="s">
        <v>7422</v>
      </c>
      <c r="H1357">
        <v>2588</v>
      </c>
      <c r="I1357">
        <v>113</v>
      </c>
      <c r="J1357">
        <v>1</v>
      </c>
      <c r="K1357" t="s">
        <v>77</v>
      </c>
      <c r="L1357">
        <v>0.2</v>
      </c>
      <c r="M1357" t="s">
        <v>78</v>
      </c>
      <c r="N1357">
        <v>0</v>
      </c>
      <c r="O1357">
        <v>0</v>
      </c>
      <c r="P1357" t="str">
        <f>VLOOKUP(A1357,zamiana!A:B,2,0)</f>
        <v>STADLER BUSSNANG</v>
      </c>
      <c r="Q1357" t="e">
        <f>VLOOKUP(C1357,wyjątki!C:R,16,0)</f>
        <v>#N/A</v>
      </c>
    </row>
    <row r="1358" spans="1:17" hidden="1" x14ac:dyDescent="0.3">
      <c r="A1358" t="s">
        <v>880</v>
      </c>
      <c r="B1358" t="s">
        <v>942</v>
      </c>
      <c r="C1358">
        <v>12681311</v>
      </c>
      <c r="D1358" s="2" t="s">
        <v>3610</v>
      </c>
      <c r="E1358" s="2">
        <v>45140</v>
      </c>
      <c r="F1358" t="s">
        <v>5240</v>
      </c>
      <c r="H1358">
        <v>2588</v>
      </c>
      <c r="I1358">
        <v>120</v>
      </c>
      <c r="J1358">
        <v>1</v>
      </c>
      <c r="K1358" t="s">
        <v>77</v>
      </c>
      <c r="L1358">
        <v>0.16</v>
      </c>
      <c r="M1358" t="s">
        <v>78</v>
      </c>
      <c r="N1358">
        <v>0</v>
      </c>
      <c r="O1358">
        <v>0</v>
      </c>
      <c r="P1358" t="str">
        <f>VLOOKUP(A1358,zamiana!A:B,2,0)</f>
        <v>STADLER BUSSNANG</v>
      </c>
      <c r="Q1358" t="e">
        <f>VLOOKUP(C1358,wyjątki!C:R,16,0)</f>
        <v>#N/A</v>
      </c>
    </row>
    <row r="1359" spans="1:17" hidden="1" x14ac:dyDescent="0.3">
      <c r="A1359" t="s">
        <v>39</v>
      </c>
      <c r="B1359" t="s">
        <v>942</v>
      </c>
      <c r="C1359">
        <v>12531972</v>
      </c>
      <c r="D1359" s="2" t="s">
        <v>2879</v>
      </c>
      <c r="E1359" s="2">
        <v>45083</v>
      </c>
      <c r="F1359" t="s">
        <v>4261</v>
      </c>
      <c r="H1359">
        <v>2588</v>
      </c>
      <c r="I1359">
        <v>177</v>
      </c>
      <c r="J1359">
        <v>6</v>
      </c>
      <c r="K1359" t="s">
        <v>77</v>
      </c>
      <c r="L1359">
        <v>0</v>
      </c>
      <c r="M1359" t="s">
        <v>78</v>
      </c>
      <c r="N1359">
        <v>0</v>
      </c>
      <c r="O1359">
        <v>0</v>
      </c>
      <c r="P1359" t="str">
        <f>VLOOKUP(A1359,zamiana!A:B,2,0)</f>
        <v>STADLER PANKOW</v>
      </c>
      <c r="Q1359" t="e">
        <f>VLOOKUP(C1359,wyjątki!C:R,16,0)</f>
        <v>#N/A</v>
      </c>
    </row>
    <row r="1360" spans="1:17" hidden="1" x14ac:dyDescent="0.3">
      <c r="A1360" t="s">
        <v>107</v>
      </c>
      <c r="B1360" t="s">
        <v>942</v>
      </c>
      <c r="C1360" t="s">
        <v>108</v>
      </c>
      <c r="D1360" s="2" t="s">
        <v>109</v>
      </c>
      <c r="E1360" s="2">
        <v>44818</v>
      </c>
      <c r="F1360" t="s">
        <v>110</v>
      </c>
      <c r="H1360">
        <v>2588</v>
      </c>
      <c r="I1360">
        <v>442</v>
      </c>
      <c r="J1360">
        <v>3</v>
      </c>
      <c r="K1360" t="s">
        <v>77</v>
      </c>
      <c r="L1360">
        <v>0</v>
      </c>
      <c r="M1360" t="s">
        <v>78</v>
      </c>
      <c r="N1360">
        <v>0</v>
      </c>
      <c r="O1360">
        <v>0</v>
      </c>
      <c r="P1360" t="str">
        <f>VLOOKUP(A1360,zamiana!A:B,2,0)</f>
        <v>ALSTOM SLZ</v>
      </c>
      <c r="Q1360" t="e">
        <f>VLOOKUP(C1360,wyjątki!C:R,16,0)</f>
        <v>#N/A</v>
      </c>
    </row>
    <row r="1361" spans="4:5" hidden="1" x14ac:dyDescent="0.3">
      <c r="D1361" s="2"/>
      <c r="E1361" s="2"/>
    </row>
    <row r="1362" spans="4:5" hidden="1" x14ac:dyDescent="0.3">
      <c r="D1362" s="2"/>
      <c r="E1362" s="2"/>
    </row>
    <row r="1363" spans="4:5" hidden="1" x14ac:dyDescent="0.3">
      <c r="D1363" s="2"/>
      <c r="E1363" s="2"/>
    </row>
    <row r="1364" spans="4:5" hidden="1" x14ac:dyDescent="0.3">
      <c r="D1364" s="2"/>
      <c r="E1364" s="2"/>
    </row>
    <row r="1365" spans="4:5" hidden="1" x14ac:dyDescent="0.3">
      <c r="D1365" s="2"/>
      <c r="E1365" s="2"/>
    </row>
    <row r="1366" spans="4:5" hidden="1" x14ac:dyDescent="0.3">
      <c r="D1366" s="2"/>
      <c r="E1366" s="2"/>
    </row>
    <row r="1367" spans="4:5" hidden="1" x14ac:dyDescent="0.3">
      <c r="D1367" s="2"/>
      <c r="E1367" s="2"/>
    </row>
    <row r="1368" spans="4:5" hidden="1" x14ac:dyDescent="0.3">
      <c r="D1368" s="2"/>
      <c r="E1368" s="2"/>
    </row>
    <row r="1369" spans="4:5" hidden="1" x14ac:dyDescent="0.3">
      <c r="D1369" s="2"/>
      <c r="E1369" s="2"/>
    </row>
    <row r="1370" spans="4:5" hidden="1" x14ac:dyDescent="0.3">
      <c r="D1370" s="2"/>
      <c r="E1370" s="2"/>
    </row>
    <row r="1371" spans="4:5" hidden="1" x14ac:dyDescent="0.3">
      <c r="D1371" s="2"/>
      <c r="E1371" s="2"/>
    </row>
    <row r="1372" spans="4:5" hidden="1" x14ac:dyDescent="0.3">
      <c r="D1372" s="2"/>
      <c r="E1372" s="2"/>
    </row>
    <row r="1373" spans="4:5" hidden="1" x14ac:dyDescent="0.3">
      <c r="D1373" s="2"/>
      <c r="E1373" s="2"/>
    </row>
    <row r="1374" spans="4:5" hidden="1" x14ac:dyDescent="0.3">
      <c r="D1374" s="2"/>
      <c r="E1374" s="2"/>
    </row>
    <row r="1375" spans="4:5" hidden="1" x14ac:dyDescent="0.3">
      <c r="D1375" s="2"/>
      <c r="E1375" s="2"/>
    </row>
    <row r="1376" spans="4:5" hidden="1" x14ac:dyDescent="0.3">
      <c r="D1376" s="2"/>
      <c r="E1376" s="2"/>
    </row>
    <row r="1377" spans="4:5" hidden="1" x14ac:dyDescent="0.3">
      <c r="D1377" s="2"/>
      <c r="E1377" s="2"/>
    </row>
    <row r="1378" spans="4:5" hidden="1" x14ac:dyDescent="0.3">
      <c r="D1378" s="2"/>
      <c r="E1378" s="2"/>
    </row>
    <row r="1379" spans="4:5" hidden="1" x14ac:dyDescent="0.3">
      <c r="D1379" s="2"/>
      <c r="E1379" s="2"/>
    </row>
    <row r="1380" spans="4:5" hidden="1" x14ac:dyDescent="0.3">
      <c r="D1380" s="2"/>
      <c r="E1380" s="2"/>
    </row>
    <row r="1381" spans="4:5" hidden="1" x14ac:dyDescent="0.3">
      <c r="D1381" s="2"/>
      <c r="E1381" s="2"/>
    </row>
    <row r="1382" spans="4:5" hidden="1" x14ac:dyDescent="0.3">
      <c r="D1382" s="2"/>
      <c r="E1382" s="2"/>
    </row>
    <row r="1383" spans="4:5" hidden="1" x14ac:dyDescent="0.3">
      <c r="D1383" s="2"/>
      <c r="E1383" s="2"/>
    </row>
    <row r="1384" spans="4:5" hidden="1" x14ac:dyDescent="0.3">
      <c r="D1384" s="2"/>
      <c r="E1384" s="2"/>
    </row>
    <row r="1385" spans="4:5" hidden="1" x14ac:dyDescent="0.3">
      <c r="D1385" s="2"/>
      <c r="E1385" s="2"/>
    </row>
    <row r="1386" spans="4:5" hidden="1" x14ac:dyDescent="0.3">
      <c r="D1386" s="2"/>
      <c r="E1386" s="2"/>
    </row>
    <row r="1387" spans="4:5" hidden="1" x14ac:dyDescent="0.3">
      <c r="D1387" s="2"/>
      <c r="E1387" s="2"/>
    </row>
    <row r="1388" spans="4:5" hidden="1" x14ac:dyDescent="0.3">
      <c r="D1388" s="2"/>
      <c r="E1388" s="2"/>
    </row>
    <row r="1389" spans="4:5" hidden="1" x14ac:dyDescent="0.3">
      <c r="D1389" s="2"/>
      <c r="E1389" s="2"/>
    </row>
    <row r="1390" spans="4:5" hidden="1" x14ac:dyDescent="0.3">
      <c r="D1390" s="2"/>
      <c r="E1390" s="2"/>
    </row>
    <row r="1391" spans="4:5" hidden="1" x14ac:dyDescent="0.3">
      <c r="D1391" s="2"/>
      <c r="E1391" s="2"/>
    </row>
    <row r="1392" spans="4:5" hidden="1" x14ac:dyDescent="0.3">
      <c r="D1392" s="2"/>
      <c r="E1392" s="2"/>
    </row>
    <row r="1393" spans="4:5" hidden="1" x14ac:dyDescent="0.3">
      <c r="D1393" s="2"/>
      <c r="E1393" s="2"/>
    </row>
    <row r="1394" spans="4:5" hidden="1" x14ac:dyDescent="0.3">
      <c r="D1394" s="2"/>
      <c r="E1394" s="2"/>
    </row>
    <row r="1395" spans="4:5" hidden="1" x14ac:dyDescent="0.3">
      <c r="D1395" s="2"/>
      <c r="E1395" s="2"/>
    </row>
    <row r="1396" spans="4:5" hidden="1" x14ac:dyDescent="0.3">
      <c r="D1396" s="2"/>
      <c r="E1396" s="2"/>
    </row>
    <row r="1397" spans="4:5" hidden="1" x14ac:dyDescent="0.3">
      <c r="D1397" s="2"/>
      <c r="E1397" s="2"/>
    </row>
    <row r="1398" spans="4:5" hidden="1" x14ac:dyDescent="0.3">
      <c r="D1398" s="2"/>
      <c r="E1398" s="2"/>
    </row>
    <row r="1399" spans="4:5" hidden="1" x14ac:dyDescent="0.3">
      <c r="D1399" s="2"/>
      <c r="E1399" s="2"/>
    </row>
    <row r="1400" spans="4:5" hidden="1" x14ac:dyDescent="0.3">
      <c r="D1400" s="2"/>
      <c r="E1400" s="2"/>
    </row>
    <row r="1401" spans="4:5" hidden="1" x14ac:dyDescent="0.3">
      <c r="D1401" s="2"/>
      <c r="E1401" s="2"/>
    </row>
    <row r="1402" spans="4:5" hidden="1" x14ac:dyDescent="0.3">
      <c r="D1402" s="2"/>
      <c r="E1402" s="2"/>
    </row>
    <row r="1403" spans="4:5" hidden="1" x14ac:dyDescent="0.3">
      <c r="D1403" s="2"/>
      <c r="E1403" s="2"/>
    </row>
    <row r="1404" spans="4:5" hidden="1" x14ac:dyDescent="0.3">
      <c r="D1404" s="2"/>
      <c r="E1404" s="2"/>
    </row>
    <row r="1405" spans="4:5" hidden="1" x14ac:dyDescent="0.3">
      <c r="D1405" s="2"/>
      <c r="E1405" s="2"/>
    </row>
    <row r="1406" spans="4:5" hidden="1" x14ac:dyDescent="0.3">
      <c r="D1406" s="2"/>
      <c r="E1406" s="2"/>
    </row>
    <row r="1407" spans="4:5" hidden="1" x14ac:dyDescent="0.3">
      <c r="D1407" s="2"/>
      <c r="E1407" s="2"/>
    </row>
    <row r="1408" spans="4:5" hidden="1" x14ac:dyDescent="0.3">
      <c r="D1408" s="2"/>
      <c r="E1408" s="2"/>
    </row>
    <row r="1409" spans="4:5" hidden="1" x14ac:dyDescent="0.3">
      <c r="D1409" s="2"/>
      <c r="E1409" s="2"/>
    </row>
    <row r="1410" spans="4:5" hidden="1" x14ac:dyDescent="0.3">
      <c r="D1410" s="2"/>
      <c r="E1410" s="2"/>
    </row>
    <row r="1411" spans="4:5" hidden="1" x14ac:dyDescent="0.3">
      <c r="D1411" s="2"/>
      <c r="E1411" s="2"/>
    </row>
    <row r="1412" spans="4:5" hidden="1" x14ac:dyDescent="0.3">
      <c r="D1412" s="2"/>
      <c r="E1412" s="2"/>
    </row>
    <row r="1413" spans="4:5" hidden="1" x14ac:dyDescent="0.3">
      <c r="D1413" s="2"/>
      <c r="E1413" s="2"/>
    </row>
    <row r="1414" spans="4:5" hidden="1" x14ac:dyDescent="0.3">
      <c r="D1414" s="2"/>
      <c r="E1414" s="2"/>
    </row>
    <row r="1415" spans="4:5" hidden="1" x14ac:dyDescent="0.3">
      <c r="D1415" s="2"/>
      <c r="E1415" s="2"/>
    </row>
    <row r="1416" spans="4:5" hidden="1" x14ac:dyDescent="0.3">
      <c r="D1416" s="2"/>
      <c r="E1416" s="2"/>
    </row>
    <row r="1417" spans="4:5" hidden="1" x14ac:dyDescent="0.3">
      <c r="D1417" s="2"/>
      <c r="E1417" s="2"/>
    </row>
    <row r="1418" spans="4:5" hidden="1" x14ac:dyDescent="0.3">
      <c r="D1418" s="2"/>
      <c r="E1418" s="2"/>
    </row>
    <row r="1419" spans="4:5" hidden="1" x14ac:dyDescent="0.3">
      <c r="D1419" s="2"/>
      <c r="E1419" s="2"/>
    </row>
    <row r="1420" spans="4:5" hidden="1" x14ac:dyDescent="0.3">
      <c r="D1420" s="2"/>
      <c r="E1420" s="2"/>
    </row>
    <row r="1421" spans="4:5" hidden="1" x14ac:dyDescent="0.3">
      <c r="D1421" s="2"/>
      <c r="E1421" s="2"/>
    </row>
    <row r="1422" spans="4:5" hidden="1" x14ac:dyDescent="0.3">
      <c r="D1422" s="2"/>
      <c r="E1422" s="2"/>
    </row>
    <row r="1423" spans="4:5" hidden="1" x14ac:dyDescent="0.3">
      <c r="D1423" s="2"/>
      <c r="E1423" s="2"/>
    </row>
    <row r="1424" spans="4:5" hidden="1" x14ac:dyDescent="0.3">
      <c r="D1424" s="2"/>
      <c r="E1424" s="2"/>
    </row>
    <row r="1425" spans="4:5" hidden="1" x14ac:dyDescent="0.3">
      <c r="D1425" s="2"/>
      <c r="E1425" s="2"/>
    </row>
    <row r="1426" spans="4:5" hidden="1" x14ac:dyDescent="0.3">
      <c r="D1426" s="2"/>
      <c r="E1426" s="2"/>
    </row>
    <row r="1427" spans="4:5" hidden="1" x14ac:dyDescent="0.3">
      <c r="D1427" s="2"/>
      <c r="E1427" s="2"/>
    </row>
    <row r="1428" spans="4:5" hidden="1" x14ac:dyDescent="0.3">
      <c r="D1428" s="2"/>
      <c r="E1428" s="2"/>
    </row>
    <row r="1429" spans="4:5" hidden="1" x14ac:dyDescent="0.3">
      <c r="D1429" s="2"/>
      <c r="E1429" s="2"/>
    </row>
    <row r="1430" spans="4:5" hidden="1" x14ac:dyDescent="0.3">
      <c r="D1430" s="2"/>
      <c r="E1430" s="2"/>
    </row>
    <row r="1431" spans="4:5" hidden="1" x14ac:dyDescent="0.3">
      <c r="D1431" s="2"/>
      <c r="E1431" s="2"/>
    </row>
    <row r="1432" spans="4:5" hidden="1" x14ac:dyDescent="0.3">
      <c r="D1432" s="2"/>
      <c r="E1432" s="2"/>
    </row>
    <row r="1433" spans="4:5" hidden="1" x14ac:dyDescent="0.3">
      <c r="D1433" s="2"/>
      <c r="E1433" s="2"/>
    </row>
    <row r="1434" spans="4:5" hidden="1" x14ac:dyDescent="0.3">
      <c r="D1434" s="2"/>
      <c r="E1434" s="2"/>
    </row>
    <row r="1435" spans="4:5" hidden="1" x14ac:dyDescent="0.3">
      <c r="D1435" s="2"/>
      <c r="E1435" s="2"/>
    </row>
    <row r="1436" spans="4:5" hidden="1" x14ac:dyDescent="0.3">
      <c r="D1436" s="2"/>
      <c r="E1436" s="2"/>
    </row>
    <row r="1437" spans="4:5" hidden="1" x14ac:dyDescent="0.3">
      <c r="D1437" s="2"/>
      <c r="E1437" s="2"/>
    </row>
    <row r="1438" spans="4:5" hidden="1" x14ac:dyDescent="0.3">
      <c r="D1438" s="2"/>
      <c r="E1438" s="2"/>
    </row>
    <row r="1439" spans="4:5" hidden="1" x14ac:dyDescent="0.3">
      <c r="D1439" s="2"/>
      <c r="E1439" s="2"/>
    </row>
    <row r="1440" spans="4:5" hidden="1" x14ac:dyDescent="0.3">
      <c r="D1440" s="2"/>
      <c r="E1440" s="2"/>
    </row>
    <row r="1441" spans="4:5" hidden="1" x14ac:dyDescent="0.3">
      <c r="D1441" s="2"/>
      <c r="E1441" s="2"/>
    </row>
    <row r="1442" spans="4:5" hidden="1" x14ac:dyDescent="0.3">
      <c r="D1442" s="2"/>
      <c r="E1442" s="2"/>
    </row>
    <row r="1443" spans="4:5" hidden="1" x14ac:dyDescent="0.3">
      <c r="D1443" s="2"/>
      <c r="E1443" s="2"/>
    </row>
    <row r="1444" spans="4:5" hidden="1" x14ac:dyDescent="0.3">
      <c r="D1444" s="2"/>
      <c r="E1444" s="2"/>
    </row>
    <row r="1445" spans="4:5" hidden="1" x14ac:dyDescent="0.3">
      <c r="D1445" s="2"/>
      <c r="E1445" s="2"/>
    </row>
    <row r="1446" spans="4:5" hidden="1" x14ac:dyDescent="0.3">
      <c r="D1446" s="2"/>
      <c r="E1446" s="2"/>
    </row>
    <row r="1447" spans="4:5" hidden="1" x14ac:dyDescent="0.3">
      <c r="D1447" s="2"/>
      <c r="E1447" s="2"/>
    </row>
    <row r="1448" spans="4:5" hidden="1" x14ac:dyDescent="0.3">
      <c r="D1448" s="2"/>
      <c r="E1448" s="2"/>
    </row>
    <row r="1449" spans="4:5" hidden="1" x14ac:dyDescent="0.3">
      <c r="D1449" s="2"/>
      <c r="E1449" s="2"/>
    </row>
    <row r="1450" spans="4:5" hidden="1" x14ac:dyDescent="0.3">
      <c r="D1450" s="2"/>
      <c r="E1450" s="2"/>
    </row>
    <row r="1451" spans="4:5" hidden="1" x14ac:dyDescent="0.3">
      <c r="D1451" s="2"/>
      <c r="E1451" s="2"/>
    </row>
    <row r="1452" spans="4:5" hidden="1" x14ac:dyDescent="0.3">
      <c r="D1452" s="2"/>
      <c r="E1452" s="2"/>
    </row>
    <row r="1453" spans="4:5" hidden="1" x14ac:dyDescent="0.3">
      <c r="D1453" s="2"/>
      <c r="E1453" s="2"/>
    </row>
    <row r="1454" spans="4:5" hidden="1" x14ac:dyDescent="0.3">
      <c r="D1454" s="2"/>
      <c r="E1454" s="2"/>
    </row>
    <row r="1455" spans="4:5" hidden="1" x14ac:dyDescent="0.3">
      <c r="D1455" s="2"/>
      <c r="E1455" s="2"/>
    </row>
    <row r="1456" spans="4:5" hidden="1" x14ac:dyDescent="0.3">
      <c r="D1456" s="2"/>
      <c r="E1456" s="2"/>
    </row>
    <row r="1457" spans="4:5" hidden="1" x14ac:dyDescent="0.3">
      <c r="D1457" s="2"/>
      <c r="E1457" s="2"/>
    </row>
    <row r="1458" spans="4:5" hidden="1" x14ac:dyDescent="0.3">
      <c r="D1458" s="2"/>
      <c r="E1458" s="2"/>
    </row>
    <row r="1459" spans="4:5" hidden="1" x14ac:dyDescent="0.3">
      <c r="D1459" s="2"/>
      <c r="E1459" s="2"/>
    </row>
    <row r="1460" spans="4:5" hidden="1" x14ac:dyDescent="0.3">
      <c r="D1460" s="2"/>
      <c r="E1460" s="2"/>
    </row>
    <row r="1461" spans="4:5" hidden="1" x14ac:dyDescent="0.3">
      <c r="D1461" s="2"/>
      <c r="E1461" s="2"/>
    </row>
    <row r="1462" spans="4:5" hidden="1" x14ac:dyDescent="0.3">
      <c r="D1462" s="2"/>
      <c r="E1462" s="2"/>
    </row>
    <row r="1463" spans="4:5" hidden="1" x14ac:dyDescent="0.3">
      <c r="D1463" s="2"/>
      <c r="E1463" s="2"/>
    </row>
    <row r="1464" spans="4:5" hidden="1" x14ac:dyDescent="0.3">
      <c r="D1464" s="2"/>
      <c r="E1464" s="2"/>
    </row>
    <row r="1465" spans="4:5" hidden="1" x14ac:dyDescent="0.3">
      <c r="D1465" s="2"/>
      <c r="E1465" s="2"/>
    </row>
    <row r="1466" spans="4:5" hidden="1" x14ac:dyDescent="0.3">
      <c r="D1466" s="2"/>
      <c r="E1466" s="2"/>
    </row>
    <row r="1467" spans="4:5" hidden="1" x14ac:dyDescent="0.3">
      <c r="D1467" s="2"/>
      <c r="E1467" s="2"/>
    </row>
    <row r="1468" spans="4:5" hidden="1" x14ac:dyDescent="0.3">
      <c r="D1468" s="2"/>
      <c r="E1468" s="2"/>
    </row>
    <row r="1469" spans="4:5" hidden="1" x14ac:dyDescent="0.3">
      <c r="D1469" s="2"/>
      <c r="E1469" s="2"/>
    </row>
    <row r="1470" spans="4:5" hidden="1" x14ac:dyDescent="0.3">
      <c r="D1470" s="2"/>
      <c r="E1470" s="2"/>
    </row>
    <row r="1471" spans="4:5" hidden="1" x14ac:dyDescent="0.3">
      <c r="D1471" s="2"/>
      <c r="E1471" s="2"/>
    </row>
    <row r="1472" spans="4:5" hidden="1" x14ac:dyDescent="0.3">
      <c r="D1472" s="2"/>
      <c r="E1472" s="2"/>
    </row>
    <row r="1473" spans="4:5" hidden="1" x14ac:dyDescent="0.3">
      <c r="D1473" s="2"/>
      <c r="E1473" s="2"/>
    </row>
    <row r="1474" spans="4:5" hidden="1" x14ac:dyDescent="0.3">
      <c r="D1474" s="2"/>
      <c r="E1474" s="2"/>
    </row>
    <row r="1475" spans="4:5" hidden="1" x14ac:dyDescent="0.3">
      <c r="D1475" s="2"/>
      <c r="E1475" s="2"/>
    </row>
    <row r="1476" spans="4:5" hidden="1" x14ac:dyDescent="0.3">
      <c r="D1476" s="2"/>
      <c r="E1476" s="2"/>
    </row>
    <row r="1477" spans="4:5" hidden="1" x14ac:dyDescent="0.3">
      <c r="D1477" s="2"/>
      <c r="E1477" s="2"/>
    </row>
    <row r="1478" spans="4:5" hidden="1" x14ac:dyDescent="0.3">
      <c r="D1478" s="2"/>
      <c r="E1478" s="2"/>
    </row>
    <row r="1479" spans="4:5" hidden="1" x14ac:dyDescent="0.3">
      <c r="D1479" s="2"/>
      <c r="E1479" s="2"/>
    </row>
    <row r="1480" spans="4:5" hidden="1" x14ac:dyDescent="0.3">
      <c r="D1480" s="2"/>
      <c r="E1480" s="2"/>
    </row>
    <row r="1481" spans="4:5" hidden="1" x14ac:dyDescent="0.3">
      <c r="D1481" s="2"/>
      <c r="E1481" s="2"/>
    </row>
    <row r="1482" spans="4:5" hidden="1" x14ac:dyDescent="0.3">
      <c r="D1482" s="2"/>
      <c r="E1482" s="2"/>
    </row>
    <row r="1483" spans="4:5" hidden="1" x14ac:dyDescent="0.3">
      <c r="D1483" s="2"/>
      <c r="E1483" s="2"/>
    </row>
    <row r="1484" spans="4:5" hidden="1" x14ac:dyDescent="0.3">
      <c r="D1484" s="2"/>
      <c r="E1484" s="2"/>
    </row>
    <row r="1485" spans="4:5" hidden="1" x14ac:dyDescent="0.3">
      <c r="D1485" s="2"/>
      <c r="E1485" s="2"/>
    </row>
    <row r="1486" spans="4:5" hidden="1" x14ac:dyDescent="0.3">
      <c r="D1486" s="2"/>
      <c r="E1486" s="2"/>
    </row>
    <row r="1487" spans="4:5" hidden="1" x14ac:dyDescent="0.3">
      <c r="D1487" s="2"/>
      <c r="E1487" s="2"/>
    </row>
    <row r="1488" spans="4:5" hidden="1" x14ac:dyDescent="0.3">
      <c r="D1488" s="2"/>
      <c r="E1488" s="2"/>
    </row>
    <row r="1489" spans="4:5" hidden="1" x14ac:dyDescent="0.3">
      <c r="D1489" s="2"/>
      <c r="E1489" s="2"/>
    </row>
    <row r="1490" spans="4:5" hidden="1" x14ac:dyDescent="0.3">
      <c r="D1490" s="2"/>
      <c r="E1490" s="2"/>
    </row>
    <row r="1491" spans="4:5" hidden="1" x14ac:dyDescent="0.3">
      <c r="D1491" s="2"/>
      <c r="E1491" s="2"/>
    </row>
    <row r="1492" spans="4:5" hidden="1" x14ac:dyDescent="0.3">
      <c r="D1492" s="2"/>
      <c r="E1492" s="2"/>
    </row>
    <row r="1493" spans="4:5" hidden="1" x14ac:dyDescent="0.3">
      <c r="D1493" s="2"/>
      <c r="E1493" s="2"/>
    </row>
    <row r="1494" spans="4:5" hidden="1" x14ac:dyDescent="0.3">
      <c r="D1494" s="2"/>
      <c r="E1494" s="2"/>
    </row>
    <row r="1495" spans="4:5" hidden="1" x14ac:dyDescent="0.3">
      <c r="D1495" s="2"/>
      <c r="E1495" s="2"/>
    </row>
    <row r="1496" spans="4:5" hidden="1" x14ac:dyDescent="0.3">
      <c r="D1496" s="2"/>
      <c r="E1496" s="2"/>
    </row>
    <row r="1497" spans="4:5" hidden="1" x14ac:dyDescent="0.3">
      <c r="D1497" s="2"/>
      <c r="E1497" s="2"/>
    </row>
    <row r="1498" spans="4:5" hidden="1" x14ac:dyDescent="0.3">
      <c r="D1498" s="2"/>
      <c r="E1498" s="2"/>
    </row>
    <row r="1499" spans="4:5" hidden="1" x14ac:dyDescent="0.3">
      <c r="D1499" s="2"/>
      <c r="E1499" s="2"/>
    </row>
    <row r="1500" spans="4:5" hidden="1" x14ac:dyDescent="0.3">
      <c r="D1500" s="2"/>
      <c r="E1500" s="2"/>
    </row>
    <row r="1501" spans="4:5" hidden="1" x14ac:dyDescent="0.3">
      <c r="D1501" s="2"/>
      <c r="E1501" s="2"/>
    </row>
    <row r="1502" spans="4:5" hidden="1" x14ac:dyDescent="0.3">
      <c r="D1502" s="2"/>
      <c r="E1502" s="2"/>
    </row>
    <row r="1503" spans="4:5" hidden="1" x14ac:dyDescent="0.3">
      <c r="D1503" s="2"/>
      <c r="E1503" s="2"/>
    </row>
    <row r="1504" spans="4:5" hidden="1" x14ac:dyDescent="0.3">
      <c r="D1504" s="2"/>
      <c r="E1504" s="2"/>
    </row>
    <row r="1505" spans="4:5" hidden="1" x14ac:dyDescent="0.3">
      <c r="D1505" s="2"/>
      <c r="E1505" s="2"/>
    </row>
    <row r="1506" spans="4:5" hidden="1" x14ac:dyDescent="0.3">
      <c r="D1506" s="2"/>
      <c r="E1506" s="2"/>
    </row>
    <row r="1507" spans="4:5" hidden="1" x14ac:dyDescent="0.3">
      <c r="D1507" s="2"/>
      <c r="E1507" s="2"/>
    </row>
    <row r="1508" spans="4:5" hidden="1" x14ac:dyDescent="0.3">
      <c r="D1508" s="2"/>
      <c r="E1508" s="2"/>
    </row>
    <row r="1509" spans="4:5" hidden="1" x14ac:dyDescent="0.3">
      <c r="D1509" s="2"/>
      <c r="E1509" s="2"/>
    </row>
    <row r="1510" spans="4:5" hidden="1" x14ac:dyDescent="0.3">
      <c r="D1510" s="2"/>
      <c r="E1510" s="2"/>
    </row>
    <row r="1511" spans="4:5" hidden="1" x14ac:dyDescent="0.3">
      <c r="D1511" s="2"/>
      <c r="E1511" s="2"/>
    </row>
    <row r="1512" spans="4:5" hidden="1" x14ac:dyDescent="0.3">
      <c r="D1512" s="2"/>
      <c r="E1512" s="2"/>
    </row>
    <row r="1513" spans="4:5" hidden="1" x14ac:dyDescent="0.3">
      <c r="D1513" s="2"/>
      <c r="E1513" s="2"/>
    </row>
    <row r="1514" spans="4:5" hidden="1" x14ac:dyDescent="0.3">
      <c r="D1514" s="2"/>
      <c r="E1514" s="2"/>
    </row>
    <row r="1515" spans="4:5" hidden="1" x14ac:dyDescent="0.3">
      <c r="D1515" s="2"/>
      <c r="E1515" s="2"/>
    </row>
    <row r="1516" spans="4:5" hidden="1" x14ac:dyDescent="0.3">
      <c r="D1516" s="2"/>
      <c r="E1516" s="2"/>
    </row>
    <row r="1517" spans="4:5" hidden="1" x14ac:dyDescent="0.3">
      <c r="D1517" s="2"/>
      <c r="E1517" s="2"/>
    </row>
    <row r="1518" spans="4:5" hidden="1" x14ac:dyDescent="0.3">
      <c r="D1518" s="2"/>
      <c r="E1518" s="2"/>
    </row>
    <row r="1519" spans="4:5" hidden="1" x14ac:dyDescent="0.3">
      <c r="D1519" s="2"/>
      <c r="E1519" s="2"/>
    </row>
    <row r="1520" spans="4:5" hidden="1" x14ac:dyDescent="0.3">
      <c r="D1520" s="2"/>
      <c r="E1520" s="2"/>
    </row>
    <row r="1521" spans="4:5" hidden="1" x14ac:dyDescent="0.3">
      <c r="D1521" s="2"/>
      <c r="E1521" s="2"/>
    </row>
    <row r="1522" spans="4:5" hidden="1" x14ac:dyDescent="0.3">
      <c r="D1522" s="2"/>
      <c r="E1522" s="2"/>
    </row>
    <row r="1523" spans="4:5" hidden="1" x14ac:dyDescent="0.3">
      <c r="D1523" s="2"/>
      <c r="E1523" s="2"/>
    </row>
    <row r="1524" spans="4:5" hidden="1" x14ac:dyDescent="0.3">
      <c r="D1524" s="2"/>
      <c r="E1524" s="2"/>
    </row>
    <row r="1525" spans="4:5" hidden="1" x14ac:dyDescent="0.3">
      <c r="D1525" s="2"/>
      <c r="E1525" s="2"/>
    </row>
    <row r="1526" spans="4:5" hidden="1" x14ac:dyDescent="0.3">
      <c r="D1526" s="2"/>
      <c r="E1526" s="2"/>
    </row>
    <row r="1527" spans="4:5" hidden="1" x14ac:dyDescent="0.3">
      <c r="D1527" s="2"/>
      <c r="E1527" s="2"/>
    </row>
    <row r="1528" spans="4:5" hidden="1" x14ac:dyDescent="0.3">
      <c r="D1528" s="2"/>
      <c r="E1528" s="2"/>
    </row>
    <row r="1529" spans="4:5" hidden="1" x14ac:dyDescent="0.3">
      <c r="D1529" s="2"/>
      <c r="E1529" s="2"/>
    </row>
    <row r="1530" spans="4:5" hidden="1" x14ac:dyDescent="0.3">
      <c r="D1530" s="2"/>
      <c r="E1530" s="2"/>
    </row>
    <row r="1531" spans="4:5" hidden="1" x14ac:dyDescent="0.3">
      <c r="D1531" s="2"/>
      <c r="E1531" s="2"/>
    </row>
    <row r="1532" spans="4:5" hidden="1" x14ac:dyDescent="0.3">
      <c r="D1532" s="2"/>
      <c r="E1532" s="2"/>
    </row>
    <row r="1533" spans="4:5" hidden="1" x14ac:dyDescent="0.3">
      <c r="D1533" s="2"/>
      <c r="E1533" s="2"/>
    </row>
    <row r="1534" spans="4:5" hidden="1" x14ac:dyDescent="0.3">
      <c r="D1534" s="2"/>
      <c r="E1534" s="2"/>
    </row>
    <row r="1535" spans="4:5" hidden="1" x14ac:dyDescent="0.3">
      <c r="D1535" s="2"/>
      <c r="E1535" s="2"/>
    </row>
    <row r="1536" spans="4:5" hidden="1" x14ac:dyDescent="0.3">
      <c r="D1536" s="2"/>
      <c r="E1536" s="2"/>
    </row>
    <row r="1537" spans="4:5" hidden="1" x14ac:dyDescent="0.3">
      <c r="D1537" s="2"/>
      <c r="E1537" s="2"/>
    </row>
    <row r="1538" spans="4:5" hidden="1" x14ac:dyDescent="0.3">
      <c r="D1538" s="2"/>
      <c r="E1538" s="2"/>
    </row>
    <row r="1539" spans="4:5" hidden="1" x14ac:dyDescent="0.3">
      <c r="D1539" s="2"/>
      <c r="E1539" s="2"/>
    </row>
    <row r="1540" spans="4:5" hidden="1" x14ac:dyDescent="0.3">
      <c r="D1540" s="2"/>
      <c r="E1540" s="2"/>
    </row>
    <row r="1541" spans="4:5" hidden="1" x14ac:dyDescent="0.3">
      <c r="D1541" s="2"/>
      <c r="E1541" s="2"/>
    </row>
    <row r="1542" spans="4:5" hidden="1" x14ac:dyDescent="0.3">
      <c r="D1542" s="2"/>
      <c r="E1542" s="2"/>
    </row>
    <row r="1543" spans="4:5" hidden="1" x14ac:dyDescent="0.3">
      <c r="D1543" s="2"/>
      <c r="E1543" s="2"/>
    </row>
    <row r="1544" spans="4:5" hidden="1" x14ac:dyDescent="0.3">
      <c r="D1544" s="2"/>
      <c r="E1544" s="2"/>
    </row>
    <row r="1545" spans="4:5" hidden="1" x14ac:dyDescent="0.3">
      <c r="D1545" s="2"/>
      <c r="E1545" s="2"/>
    </row>
    <row r="1546" spans="4:5" hidden="1" x14ac:dyDescent="0.3">
      <c r="D1546" s="2"/>
      <c r="E1546" s="2"/>
    </row>
    <row r="1547" spans="4:5" hidden="1" x14ac:dyDescent="0.3">
      <c r="D1547" s="2"/>
      <c r="E1547" s="2"/>
    </row>
    <row r="1548" spans="4:5" hidden="1" x14ac:dyDescent="0.3">
      <c r="D1548" s="2"/>
      <c r="E1548" s="2"/>
    </row>
    <row r="1549" spans="4:5" hidden="1" x14ac:dyDescent="0.3">
      <c r="D1549" s="2"/>
      <c r="E1549" s="2"/>
    </row>
    <row r="1550" spans="4:5" hidden="1" x14ac:dyDescent="0.3">
      <c r="D1550" s="2"/>
      <c r="E1550" s="2"/>
    </row>
    <row r="1551" spans="4:5" hidden="1" x14ac:dyDescent="0.3">
      <c r="D1551" s="2"/>
      <c r="E1551" s="2"/>
    </row>
    <row r="1552" spans="4:5" hidden="1" x14ac:dyDescent="0.3">
      <c r="D1552" s="2"/>
      <c r="E1552" s="2"/>
    </row>
    <row r="1553" spans="4:5" hidden="1" x14ac:dyDescent="0.3">
      <c r="D1553" s="2"/>
      <c r="E1553" s="2"/>
    </row>
    <row r="1554" spans="4:5" hidden="1" x14ac:dyDescent="0.3">
      <c r="D1554" s="2"/>
      <c r="E1554" s="2"/>
    </row>
    <row r="1555" spans="4:5" hidden="1" x14ac:dyDescent="0.3">
      <c r="D1555" s="2"/>
      <c r="E1555" s="2"/>
    </row>
    <row r="1556" spans="4:5" hidden="1" x14ac:dyDescent="0.3">
      <c r="D1556" s="2"/>
      <c r="E1556" s="2"/>
    </row>
    <row r="1557" spans="4:5" hidden="1" x14ac:dyDescent="0.3">
      <c r="D1557" s="2"/>
      <c r="E1557" s="2"/>
    </row>
    <row r="1558" spans="4:5" hidden="1" x14ac:dyDescent="0.3">
      <c r="D1558" s="2"/>
      <c r="E1558" s="2"/>
    </row>
    <row r="1559" spans="4:5" hidden="1" x14ac:dyDescent="0.3">
      <c r="D1559" s="2"/>
      <c r="E1559" s="2"/>
    </row>
    <row r="1560" spans="4:5" hidden="1" x14ac:dyDescent="0.3">
      <c r="D1560" s="2"/>
      <c r="E1560" s="2"/>
    </row>
    <row r="1561" spans="4:5" hidden="1" x14ac:dyDescent="0.3">
      <c r="D1561" s="2"/>
      <c r="E1561" s="2"/>
    </row>
    <row r="1562" spans="4:5" hidden="1" x14ac:dyDescent="0.3">
      <c r="D1562" s="2"/>
      <c r="E1562" s="2"/>
    </row>
    <row r="1563" spans="4:5" hidden="1" x14ac:dyDescent="0.3">
      <c r="D1563" s="2"/>
      <c r="E1563" s="2"/>
    </row>
    <row r="1564" spans="4:5" hidden="1" x14ac:dyDescent="0.3">
      <c r="D1564" s="2"/>
      <c r="E1564" s="2"/>
    </row>
    <row r="1565" spans="4:5" hidden="1" x14ac:dyDescent="0.3">
      <c r="D1565" s="2"/>
      <c r="E1565" s="2"/>
    </row>
    <row r="1566" spans="4:5" hidden="1" x14ac:dyDescent="0.3">
      <c r="D1566" s="2"/>
      <c r="E1566" s="2"/>
    </row>
    <row r="1567" spans="4:5" hidden="1" x14ac:dyDescent="0.3">
      <c r="D1567" s="2"/>
      <c r="E1567" s="2"/>
    </row>
    <row r="1568" spans="4:5" hidden="1" x14ac:dyDescent="0.3">
      <c r="D1568" s="2"/>
      <c r="E1568" s="2"/>
    </row>
    <row r="1569" spans="4:5" hidden="1" x14ac:dyDescent="0.3">
      <c r="D1569" s="2"/>
      <c r="E1569" s="2"/>
    </row>
    <row r="1570" spans="4:5" hidden="1" x14ac:dyDescent="0.3">
      <c r="D1570" s="2"/>
      <c r="E1570" s="2"/>
    </row>
    <row r="1571" spans="4:5" hidden="1" x14ac:dyDescent="0.3">
      <c r="D1571" s="2"/>
      <c r="E1571" s="2"/>
    </row>
    <row r="1572" spans="4:5" hidden="1" x14ac:dyDescent="0.3">
      <c r="D1572" s="2"/>
      <c r="E1572" s="2"/>
    </row>
    <row r="1573" spans="4:5" hidden="1" x14ac:dyDescent="0.3">
      <c r="D1573" s="2"/>
      <c r="E1573" s="2"/>
    </row>
    <row r="1574" spans="4:5" hidden="1" x14ac:dyDescent="0.3">
      <c r="D1574" s="2"/>
      <c r="E1574" s="2"/>
    </row>
    <row r="1575" spans="4:5" hidden="1" x14ac:dyDescent="0.3">
      <c r="D1575" s="2"/>
      <c r="E1575" s="2"/>
    </row>
    <row r="1576" spans="4:5" hidden="1" x14ac:dyDescent="0.3">
      <c r="D1576" s="2"/>
      <c r="E1576" s="2"/>
    </row>
    <row r="1577" spans="4:5" hidden="1" x14ac:dyDescent="0.3">
      <c r="D1577" s="2"/>
      <c r="E1577" s="2"/>
    </row>
    <row r="1578" spans="4:5" hidden="1" x14ac:dyDescent="0.3">
      <c r="D1578" s="2"/>
      <c r="E1578" s="2"/>
    </row>
    <row r="1579" spans="4:5" hidden="1" x14ac:dyDescent="0.3">
      <c r="D1579" s="2"/>
      <c r="E1579" s="2"/>
    </row>
    <row r="1580" spans="4:5" hidden="1" x14ac:dyDescent="0.3">
      <c r="D1580" s="2"/>
      <c r="E1580" s="2"/>
    </row>
    <row r="1581" spans="4:5" hidden="1" x14ac:dyDescent="0.3">
      <c r="D1581" s="2"/>
      <c r="E1581" s="2"/>
    </row>
    <row r="1582" spans="4:5" hidden="1" x14ac:dyDescent="0.3">
      <c r="D1582" s="2"/>
      <c r="E1582" s="2"/>
    </row>
    <row r="1583" spans="4:5" hidden="1" x14ac:dyDescent="0.3">
      <c r="D1583" s="2"/>
      <c r="E1583" s="2"/>
    </row>
    <row r="1584" spans="4:5" hidden="1" x14ac:dyDescent="0.3">
      <c r="D1584" s="2"/>
      <c r="E1584" s="2"/>
    </row>
    <row r="1585" spans="4:5" hidden="1" x14ac:dyDescent="0.3">
      <c r="D1585" s="2"/>
      <c r="E1585" s="2"/>
    </row>
    <row r="1586" spans="4:5" hidden="1" x14ac:dyDescent="0.3">
      <c r="D1586" s="2"/>
      <c r="E1586" s="2"/>
    </row>
    <row r="1587" spans="4:5" hidden="1" x14ac:dyDescent="0.3">
      <c r="D1587" s="2"/>
      <c r="E1587" s="2"/>
    </row>
    <row r="1588" spans="4:5" hidden="1" x14ac:dyDescent="0.3">
      <c r="D1588" s="2"/>
      <c r="E1588" s="2"/>
    </row>
    <row r="1589" spans="4:5" hidden="1" x14ac:dyDescent="0.3">
      <c r="D1589" s="2"/>
      <c r="E1589" s="2"/>
    </row>
    <row r="1590" spans="4:5" hidden="1" x14ac:dyDescent="0.3">
      <c r="D1590" s="2"/>
      <c r="E1590" s="2"/>
    </row>
    <row r="1591" spans="4:5" hidden="1" x14ac:dyDescent="0.3">
      <c r="D1591" s="2"/>
      <c r="E1591" s="2"/>
    </row>
    <row r="1592" spans="4:5" hidden="1" x14ac:dyDescent="0.3">
      <c r="D1592" s="2"/>
      <c r="E1592" s="2"/>
    </row>
    <row r="1593" spans="4:5" hidden="1" x14ac:dyDescent="0.3">
      <c r="D1593" s="2"/>
      <c r="E1593" s="2"/>
    </row>
    <row r="1594" spans="4:5" hidden="1" x14ac:dyDescent="0.3">
      <c r="D1594" s="2"/>
      <c r="E1594" s="2"/>
    </row>
    <row r="1595" spans="4:5" hidden="1" x14ac:dyDescent="0.3">
      <c r="D1595" s="2"/>
      <c r="E1595" s="2"/>
    </row>
    <row r="1596" spans="4:5" hidden="1" x14ac:dyDescent="0.3">
      <c r="D1596" s="2"/>
      <c r="E1596" s="2"/>
    </row>
    <row r="1597" spans="4:5" hidden="1" x14ac:dyDescent="0.3">
      <c r="D1597" s="2"/>
      <c r="E1597" s="2"/>
    </row>
    <row r="1598" spans="4:5" hidden="1" x14ac:dyDescent="0.3">
      <c r="D1598" s="2"/>
      <c r="E1598" s="2"/>
    </row>
    <row r="1599" spans="4:5" hidden="1" x14ac:dyDescent="0.3">
      <c r="D1599" s="2"/>
      <c r="E1599" s="2"/>
    </row>
    <row r="1600" spans="4:5" hidden="1" x14ac:dyDescent="0.3">
      <c r="D1600" s="2"/>
      <c r="E1600" s="2"/>
    </row>
    <row r="1601" spans="4:5" hidden="1" x14ac:dyDescent="0.3">
      <c r="D1601" s="2"/>
      <c r="E1601" s="2"/>
    </row>
    <row r="1602" spans="4:5" hidden="1" x14ac:dyDescent="0.3">
      <c r="D1602" s="2"/>
      <c r="E1602" s="2"/>
    </row>
    <row r="1603" spans="4:5" hidden="1" x14ac:dyDescent="0.3">
      <c r="D1603" s="2"/>
      <c r="E1603" s="2"/>
    </row>
    <row r="1604" spans="4:5" hidden="1" x14ac:dyDescent="0.3">
      <c r="D1604" s="2"/>
      <c r="E1604" s="2"/>
    </row>
    <row r="1605" spans="4:5" hidden="1" x14ac:dyDescent="0.3">
      <c r="D1605" s="2"/>
      <c r="E1605" s="2"/>
    </row>
    <row r="1606" spans="4:5" hidden="1" x14ac:dyDescent="0.3">
      <c r="D1606" s="2"/>
      <c r="E1606" s="2"/>
    </row>
    <row r="1607" spans="4:5" hidden="1" x14ac:dyDescent="0.3">
      <c r="D1607" s="2"/>
      <c r="E1607" s="2"/>
    </row>
    <row r="1608" spans="4:5" hidden="1" x14ac:dyDescent="0.3">
      <c r="D1608" s="2"/>
      <c r="E1608" s="2"/>
    </row>
    <row r="1609" spans="4:5" hidden="1" x14ac:dyDescent="0.3">
      <c r="D1609" s="2"/>
      <c r="E1609" s="2"/>
    </row>
    <row r="1610" spans="4:5" hidden="1" x14ac:dyDescent="0.3">
      <c r="D1610" s="2"/>
      <c r="E1610" s="2"/>
    </row>
    <row r="1611" spans="4:5" hidden="1" x14ac:dyDescent="0.3">
      <c r="D1611" s="2"/>
      <c r="E1611" s="2"/>
    </row>
    <row r="1612" spans="4:5" hidden="1" x14ac:dyDescent="0.3">
      <c r="D1612" s="2"/>
      <c r="E1612" s="2"/>
    </row>
    <row r="1613" spans="4:5" hidden="1" x14ac:dyDescent="0.3">
      <c r="D1613" s="2"/>
      <c r="E1613" s="2"/>
    </row>
    <row r="1614" spans="4:5" hidden="1" x14ac:dyDescent="0.3">
      <c r="D1614" s="2"/>
      <c r="E1614" s="2"/>
    </row>
    <row r="1615" spans="4:5" hidden="1" x14ac:dyDescent="0.3">
      <c r="D1615" s="2"/>
      <c r="E1615" s="2"/>
    </row>
    <row r="1616" spans="4:5" hidden="1" x14ac:dyDescent="0.3">
      <c r="D1616" s="2"/>
      <c r="E1616" s="2"/>
    </row>
    <row r="1617" spans="4:5" hidden="1" x14ac:dyDescent="0.3">
      <c r="D1617" s="2"/>
      <c r="E1617" s="2"/>
    </row>
    <row r="1618" spans="4:5" hidden="1" x14ac:dyDescent="0.3">
      <c r="D1618" s="2"/>
      <c r="E1618" s="2"/>
    </row>
    <row r="1619" spans="4:5" hidden="1" x14ac:dyDescent="0.3">
      <c r="D1619" s="2"/>
      <c r="E1619" s="2"/>
    </row>
    <row r="1620" spans="4:5" hidden="1" x14ac:dyDescent="0.3">
      <c r="D1620" s="2"/>
      <c r="E1620" s="2"/>
    </row>
    <row r="1621" spans="4:5" hidden="1" x14ac:dyDescent="0.3">
      <c r="D1621" s="2"/>
      <c r="E1621" s="2"/>
    </row>
    <row r="1622" spans="4:5" hidden="1" x14ac:dyDescent="0.3">
      <c r="D1622" s="2"/>
      <c r="E1622" s="2"/>
    </row>
    <row r="1623" spans="4:5" hidden="1" x14ac:dyDescent="0.3">
      <c r="D1623" s="2"/>
      <c r="E1623" s="2"/>
    </row>
    <row r="1624" spans="4:5" hidden="1" x14ac:dyDescent="0.3">
      <c r="D1624" s="2"/>
      <c r="E1624" s="2"/>
    </row>
    <row r="1625" spans="4:5" hidden="1" x14ac:dyDescent="0.3">
      <c r="D1625" s="2"/>
      <c r="E1625" s="2"/>
    </row>
    <row r="1626" spans="4:5" hidden="1" x14ac:dyDescent="0.3">
      <c r="D1626" s="2"/>
      <c r="E1626" s="2"/>
    </row>
    <row r="1627" spans="4:5" hidden="1" x14ac:dyDescent="0.3">
      <c r="D1627" s="2"/>
      <c r="E1627" s="2"/>
    </row>
    <row r="1628" spans="4:5" hidden="1" x14ac:dyDescent="0.3">
      <c r="D1628" s="2"/>
      <c r="E1628" s="2"/>
    </row>
    <row r="1629" spans="4:5" hidden="1" x14ac:dyDescent="0.3">
      <c r="D1629" s="2"/>
      <c r="E1629" s="2"/>
    </row>
    <row r="1630" spans="4:5" hidden="1" x14ac:dyDescent="0.3">
      <c r="D1630" s="2"/>
      <c r="E1630" s="2"/>
    </row>
    <row r="1631" spans="4:5" hidden="1" x14ac:dyDescent="0.3">
      <c r="D1631" s="2"/>
      <c r="E1631" s="2"/>
    </row>
    <row r="1632" spans="4:5" hidden="1" x14ac:dyDescent="0.3">
      <c r="D1632" s="2"/>
      <c r="E1632" s="2"/>
    </row>
    <row r="1633" spans="4:5" hidden="1" x14ac:dyDescent="0.3">
      <c r="D1633" s="2"/>
      <c r="E1633" s="2"/>
    </row>
    <row r="1634" spans="4:5" hidden="1" x14ac:dyDescent="0.3">
      <c r="D1634" s="2"/>
      <c r="E1634" s="2"/>
    </row>
    <row r="1635" spans="4:5" hidden="1" x14ac:dyDescent="0.3">
      <c r="D1635" s="2"/>
      <c r="E1635" s="2"/>
    </row>
    <row r="1636" spans="4:5" hidden="1" x14ac:dyDescent="0.3">
      <c r="D1636" s="2"/>
      <c r="E1636" s="2"/>
    </row>
    <row r="1637" spans="4:5" hidden="1" x14ac:dyDescent="0.3">
      <c r="D1637" s="2"/>
      <c r="E1637" s="2"/>
    </row>
    <row r="1638" spans="4:5" hidden="1" x14ac:dyDescent="0.3">
      <c r="D1638" s="2"/>
      <c r="E1638" s="2"/>
    </row>
    <row r="1639" spans="4:5" hidden="1" x14ac:dyDescent="0.3">
      <c r="D1639" s="2"/>
      <c r="E1639" s="2"/>
    </row>
    <row r="1640" spans="4:5" hidden="1" x14ac:dyDescent="0.3">
      <c r="D1640" s="2"/>
      <c r="E1640" s="2"/>
    </row>
    <row r="1641" spans="4:5" hidden="1" x14ac:dyDescent="0.3">
      <c r="D1641" s="2"/>
      <c r="E1641" s="2"/>
    </row>
    <row r="1642" spans="4:5" hidden="1" x14ac:dyDescent="0.3">
      <c r="D1642" s="2"/>
      <c r="E1642" s="2"/>
    </row>
    <row r="1643" spans="4:5" hidden="1" x14ac:dyDescent="0.3">
      <c r="D1643" s="2"/>
      <c r="E1643" s="2"/>
    </row>
    <row r="1644" spans="4:5" hidden="1" x14ac:dyDescent="0.3">
      <c r="D1644" s="2"/>
      <c r="E1644" s="2"/>
    </row>
    <row r="1645" spans="4:5" hidden="1" x14ac:dyDescent="0.3">
      <c r="D1645" s="2"/>
      <c r="E1645" s="2"/>
    </row>
    <row r="1646" spans="4:5" hidden="1" x14ac:dyDescent="0.3">
      <c r="D1646" s="2"/>
      <c r="E1646" s="2"/>
    </row>
    <row r="1647" spans="4:5" hidden="1" x14ac:dyDescent="0.3">
      <c r="D1647" s="2"/>
      <c r="E1647" s="2"/>
    </row>
    <row r="1648" spans="4:5" hidden="1" x14ac:dyDescent="0.3">
      <c r="D1648" s="2"/>
      <c r="E1648" s="2"/>
    </row>
    <row r="1649" spans="4:5" hidden="1" x14ac:dyDescent="0.3">
      <c r="D1649" s="2"/>
      <c r="E1649" s="2"/>
    </row>
    <row r="1650" spans="4:5" hidden="1" x14ac:dyDescent="0.3">
      <c r="D1650" s="2"/>
      <c r="E1650" s="2"/>
    </row>
    <row r="1651" spans="4:5" hidden="1" x14ac:dyDescent="0.3">
      <c r="D1651" s="2"/>
      <c r="E1651" s="2"/>
    </row>
    <row r="1652" spans="4:5" hidden="1" x14ac:dyDescent="0.3">
      <c r="D1652" s="2"/>
      <c r="E1652" s="2"/>
    </row>
    <row r="1653" spans="4:5" hidden="1" x14ac:dyDescent="0.3">
      <c r="D1653" s="2"/>
      <c r="E1653" s="2"/>
    </row>
    <row r="1654" spans="4:5" hidden="1" x14ac:dyDescent="0.3">
      <c r="D1654" s="2"/>
      <c r="E1654" s="2"/>
    </row>
    <row r="1655" spans="4:5" hidden="1" x14ac:dyDescent="0.3">
      <c r="D1655" s="2"/>
      <c r="E1655" s="2"/>
    </row>
    <row r="1656" spans="4:5" hidden="1" x14ac:dyDescent="0.3">
      <c r="D1656" s="2"/>
      <c r="E1656" s="2"/>
    </row>
    <row r="1657" spans="4:5" hidden="1" x14ac:dyDescent="0.3">
      <c r="D1657" s="2"/>
      <c r="E1657" s="2"/>
    </row>
    <row r="1658" spans="4:5" hidden="1" x14ac:dyDescent="0.3">
      <c r="D1658" s="2"/>
      <c r="E1658" s="2"/>
    </row>
    <row r="1659" spans="4:5" hidden="1" x14ac:dyDescent="0.3">
      <c r="D1659" s="2"/>
      <c r="E1659" s="2"/>
    </row>
    <row r="1660" spans="4:5" hidden="1" x14ac:dyDescent="0.3">
      <c r="D1660" s="2"/>
      <c r="E1660" s="2"/>
    </row>
    <row r="1661" spans="4:5" hidden="1" x14ac:dyDescent="0.3">
      <c r="D1661" s="2"/>
      <c r="E1661" s="2"/>
    </row>
    <row r="1662" spans="4:5" hidden="1" x14ac:dyDescent="0.3">
      <c r="D1662" s="2"/>
      <c r="E1662" s="2"/>
    </row>
    <row r="1663" spans="4:5" hidden="1" x14ac:dyDescent="0.3">
      <c r="D1663" s="2"/>
      <c r="E1663" s="2"/>
    </row>
    <row r="1664" spans="4:5" hidden="1" x14ac:dyDescent="0.3">
      <c r="D1664" s="2"/>
      <c r="E1664" s="2"/>
    </row>
    <row r="1665" spans="4:5" hidden="1" x14ac:dyDescent="0.3">
      <c r="D1665" s="2"/>
      <c r="E1665" s="2"/>
    </row>
    <row r="1666" spans="4:5" hidden="1" x14ac:dyDescent="0.3">
      <c r="D1666" s="2"/>
      <c r="E1666" s="2"/>
    </row>
    <row r="1667" spans="4:5" hidden="1" x14ac:dyDescent="0.3">
      <c r="D1667" s="2"/>
      <c r="E1667" s="2"/>
    </row>
    <row r="1668" spans="4:5" hidden="1" x14ac:dyDescent="0.3">
      <c r="D1668" s="2"/>
      <c r="E1668" s="2"/>
    </row>
    <row r="1669" spans="4:5" hidden="1" x14ac:dyDescent="0.3">
      <c r="D1669" s="2"/>
      <c r="E1669" s="2"/>
    </row>
    <row r="1670" spans="4:5" hidden="1" x14ac:dyDescent="0.3">
      <c r="D1670" s="2"/>
      <c r="E1670" s="2"/>
    </row>
    <row r="1671" spans="4:5" hidden="1" x14ac:dyDescent="0.3">
      <c r="D1671" s="2"/>
      <c r="E1671" s="2"/>
    </row>
    <row r="1672" spans="4:5" hidden="1" x14ac:dyDescent="0.3">
      <c r="D1672" s="2"/>
      <c r="E1672" s="2"/>
    </row>
    <row r="1673" spans="4:5" hidden="1" x14ac:dyDescent="0.3">
      <c r="D1673" s="2"/>
      <c r="E1673" s="2"/>
    </row>
    <row r="1674" spans="4:5" hidden="1" x14ac:dyDescent="0.3">
      <c r="D1674" s="2"/>
      <c r="E1674" s="2"/>
    </row>
    <row r="1675" spans="4:5" hidden="1" x14ac:dyDescent="0.3">
      <c r="D1675" s="2"/>
      <c r="E1675" s="2"/>
    </row>
    <row r="1676" spans="4:5" hidden="1" x14ac:dyDescent="0.3">
      <c r="D1676" s="2"/>
      <c r="E1676" s="2"/>
    </row>
    <row r="1677" spans="4:5" hidden="1" x14ac:dyDescent="0.3">
      <c r="D1677" s="2"/>
      <c r="E1677" s="2"/>
    </row>
    <row r="1678" spans="4:5" hidden="1" x14ac:dyDescent="0.3">
      <c r="D1678" s="2"/>
      <c r="E1678" s="2"/>
    </row>
    <row r="1679" spans="4:5" hidden="1" x14ac:dyDescent="0.3">
      <c r="D1679" s="2"/>
      <c r="E1679" s="2"/>
    </row>
    <row r="1680" spans="4:5" hidden="1" x14ac:dyDescent="0.3">
      <c r="D1680" s="2"/>
      <c r="E1680" s="2"/>
    </row>
    <row r="1681" spans="4:5" hidden="1" x14ac:dyDescent="0.3">
      <c r="D1681" s="2"/>
      <c r="E1681" s="2"/>
    </row>
    <row r="1682" spans="4:5" hidden="1" x14ac:dyDescent="0.3">
      <c r="D1682" s="2"/>
      <c r="E1682" s="2"/>
    </row>
    <row r="1683" spans="4:5" hidden="1" x14ac:dyDescent="0.3">
      <c r="D1683" s="2"/>
      <c r="E1683" s="2"/>
    </row>
    <row r="1684" spans="4:5" hidden="1" x14ac:dyDescent="0.3">
      <c r="D1684" s="2"/>
      <c r="E1684" s="2"/>
    </row>
    <row r="1685" spans="4:5" hidden="1" x14ac:dyDescent="0.3">
      <c r="D1685" s="2"/>
      <c r="E1685" s="2"/>
    </row>
    <row r="1686" spans="4:5" hidden="1" x14ac:dyDescent="0.3">
      <c r="D1686" s="2"/>
      <c r="E1686" s="2"/>
    </row>
    <row r="1687" spans="4:5" hidden="1" x14ac:dyDescent="0.3">
      <c r="D1687" s="2"/>
      <c r="E1687" s="2"/>
    </row>
    <row r="1688" spans="4:5" hidden="1" x14ac:dyDescent="0.3">
      <c r="D1688" s="2"/>
      <c r="E1688" s="2"/>
    </row>
    <row r="1689" spans="4:5" hidden="1" x14ac:dyDescent="0.3">
      <c r="D1689" s="2"/>
      <c r="E1689" s="2"/>
    </row>
    <row r="1690" spans="4:5" hidden="1" x14ac:dyDescent="0.3">
      <c r="D1690" s="2"/>
      <c r="E1690" s="2"/>
    </row>
    <row r="1691" spans="4:5" hidden="1" x14ac:dyDescent="0.3">
      <c r="D1691" s="2"/>
      <c r="E1691" s="2"/>
    </row>
    <row r="1692" spans="4:5" hidden="1" x14ac:dyDescent="0.3">
      <c r="D1692" s="2"/>
      <c r="E1692" s="2"/>
    </row>
    <row r="1693" spans="4:5" hidden="1" x14ac:dyDescent="0.3">
      <c r="D1693" s="2"/>
      <c r="E1693" s="2"/>
    </row>
    <row r="1694" spans="4:5" hidden="1" x14ac:dyDescent="0.3">
      <c r="D1694" s="2"/>
      <c r="E1694" s="2"/>
    </row>
    <row r="1695" spans="4:5" hidden="1" x14ac:dyDescent="0.3">
      <c r="D1695" s="2"/>
      <c r="E1695" s="2"/>
    </row>
    <row r="1696" spans="4:5" hidden="1" x14ac:dyDescent="0.3">
      <c r="D1696" s="2"/>
      <c r="E1696" s="2"/>
    </row>
    <row r="1697" spans="4:5" hidden="1" x14ac:dyDescent="0.3">
      <c r="D1697" s="2"/>
      <c r="E1697" s="2"/>
    </row>
    <row r="1698" spans="4:5" hidden="1" x14ac:dyDescent="0.3">
      <c r="D1698" s="2"/>
      <c r="E1698" s="2"/>
    </row>
    <row r="1699" spans="4:5" hidden="1" x14ac:dyDescent="0.3">
      <c r="D1699" s="2"/>
      <c r="E1699" s="2"/>
    </row>
    <row r="1700" spans="4:5" hidden="1" x14ac:dyDescent="0.3">
      <c r="D1700" s="2"/>
      <c r="E1700" s="2"/>
    </row>
    <row r="1701" spans="4:5" hidden="1" x14ac:dyDescent="0.3">
      <c r="D1701" s="2"/>
      <c r="E1701" s="2"/>
    </row>
    <row r="1702" spans="4:5" hidden="1" x14ac:dyDescent="0.3">
      <c r="D1702" s="2"/>
      <c r="E1702" s="2"/>
    </row>
    <row r="1703" spans="4:5" hidden="1" x14ac:dyDescent="0.3">
      <c r="D1703" s="2"/>
      <c r="E1703" s="2"/>
    </row>
    <row r="1704" spans="4:5" hidden="1" x14ac:dyDescent="0.3">
      <c r="D1704" s="2"/>
      <c r="E1704" s="2"/>
    </row>
    <row r="1705" spans="4:5" hidden="1" x14ac:dyDescent="0.3">
      <c r="D1705" s="2"/>
      <c r="E1705" s="2"/>
    </row>
    <row r="1706" spans="4:5" hidden="1" x14ac:dyDescent="0.3">
      <c r="D1706" s="2"/>
      <c r="E1706" s="2"/>
    </row>
    <row r="1707" spans="4:5" hidden="1" x14ac:dyDescent="0.3">
      <c r="D1707" s="2"/>
      <c r="E1707" s="2"/>
    </row>
    <row r="1708" spans="4:5" hidden="1" x14ac:dyDescent="0.3">
      <c r="D1708" s="2"/>
      <c r="E1708" s="2"/>
    </row>
    <row r="1709" spans="4:5" hidden="1" x14ac:dyDescent="0.3">
      <c r="D1709" s="2"/>
      <c r="E1709" s="2"/>
    </row>
    <row r="1710" spans="4:5" hidden="1" x14ac:dyDescent="0.3">
      <c r="D1710" s="2"/>
      <c r="E1710" s="2"/>
    </row>
    <row r="1711" spans="4:5" hidden="1" x14ac:dyDescent="0.3">
      <c r="D1711" s="2"/>
      <c r="E1711" s="2"/>
    </row>
    <row r="1712" spans="4:5" hidden="1" x14ac:dyDescent="0.3">
      <c r="D1712" s="2"/>
      <c r="E1712" s="2"/>
    </row>
    <row r="1713" spans="4:5" hidden="1" x14ac:dyDescent="0.3">
      <c r="D1713" s="2"/>
      <c r="E1713" s="2"/>
    </row>
    <row r="1714" spans="4:5" hidden="1" x14ac:dyDescent="0.3">
      <c r="D1714" s="2"/>
      <c r="E1714" s="2"/>
    </row>
    <row r="1715" spans="4:5" hidden="1" x14ac:dyDescent="0.3">
      <c r="D1715" s="2"/>
      <c r="E1715" s="2"/>
    </row>
    <row r="1716" spans="4:5" hidden="1" x14ac:dyDescent="0.3">
      <c r="D1716" s="2"/>
      <c r="E1716" s="2"/>
    </row>
    <row r="1717" spans="4:5" hidden="1" x14ac:dyDescent="0.3">
      <c r="D1717" s="2"/>
      <c r="E1717" s="2"/>
    </row>
    <row r="1718" spans="4:5" hidden="1" x14ac:dyDescent="0.3">
      <c r="D1718" s="2"/>
      <c r="E1718" s="2"/>
    </row>
    <row r="1719" spans="4:5" hidden="1" x14ac:dyDescent="0.3">
      <c r="D1719" s="2"/>
      <c r="E1719" s="2"/>
    </row>
    <row r="1720" spans="4:5" hidden="1" x14ac:dyDescent="0.3">
      <c r="D1720" s="2"/>
      <c r="E1720" s="2"/>
    </row>
    <row r="1721" spans="4:5" hidden="1" x14ac:dyDescent="0.3">
      <c r="D1721" s="2"/>
      <c r="E1721" s="2"/>
    </row>
    <row r="1722" spans="4:5" hidden="1" x14ac:dyDescent="0.3">
      <c r="D1722" s="2"/>
      <c r="E1722" s="2"/>
    </row>
    <row r="1723" spans="4:5" hidden="1" x14ac:dyDescent="0.3">
      <c r="D1723" s="2"/>
      <c r="E1723" s="2"/>
    </row>
    <row r="1724" spans="4:5" hidden="1" x14ac:dyDescent="0.3">
      <c r="D1724" s="2"/>
      <c r="E1724" s="2"/>
    </row>
    <row r="1725" spans="4:5" hidden="1" x14ac:dyDescent="0.3">
      <c r="D1725" s="2"/>
      <c r="E1725" s="2"/>
    </row>
    <row r="1726" spans="4:5" hidden="1" x14ac:dyDescent="0.3">
      <c r="D1726" s="2"/>
      <c r="E1726" s="2"/>
    </row>
    <row r="1727" spans="4:5" hidden="1" x14ac:dyDescent="0.3">
      <c r="D1727" s="2"/>
      <c r="E1727" s="2"/>
    </row>
    <row r="1728" spans="4:5" hidden="1" x14ac:dyDescent="0.3">
      <c r="D1728" s="2"/>
      <c r="E1728" s="2"/>
    </row>
    <row r="1729" spans="4:5" hidden="1" x14ac:dyDescent="0.3">
      <c r="D1729" s="2"/>
      <c r="E1729" s="2"/>
    </row>
    <row r="1730" spans="4:5" x14ac:dyDescent="0.3">
      <c r="D1730" s="2"/>
    </row>
    <row r="1731" spans="4:5" x14ac:dyDescent="0.3">
      <c r="D1731" s="2"/>
    </row>
    <row r="1732" spans="4:5" x14ac:dyDescent="0.3">
      <c r="D1732" s="2"/>
    </row>
    <row r="1733" spans="4:5" x14ac:dyDescent="0.3">
      <c r="D1733" s="2"/>
    </row>
    <row r="1734" spans="4:5" x14ac:dyDescent="0.3">
      <c r="D1734" s="2"/>
    </row>
    <row r="1735" spans="4:5" x14ac:dyDescent="0.3">
      <c r="D1735" s="2"/>
    </row>
    <row r="1736" spans="4:5" x14ac:dyDescent="0.3">
      <c r="D1736" s="2"/>
    </row>
    <row r="1737" spans="4:5" x14ac:dyDescent="0.3">
      <c r="D1737" s="2"/>
    </row>
    <row r="1738" spans="4:5" x14ac:dyDescent="0.3">
      <c r="D1738" s="2"/>
    </row>
    <row r="1739" spans="4:5" x14ac:dyDescent="0.3">
      <c r="D1739" s="2"/>
    </row>
    <row r="1740" spans="4:5" x14ac:dyDescent="0.3">
      <c r="D1740" s="2"/>
    </row>
    <row r="1741" spans="4:5" x14ac:dyDescent="0.3">
      <c r="D1741" s="2"/>
    </row>
    <row r="1742" spans="4:5" x14ac:dyDescent="0.3">
      <c r="D1742" s="2"/>
    </row>
    <row r="1743" spans="4:5" x14ac:dyDescent="0.3">
      <c r="D1743" s="2"/>
    </row>
    <row r="1744" spans="4:5" x14ac:dyDescent="0.3">
      <c r="D1744" s="2"/>
    </row>
    <row r="1745" spans="4:4" x14ac:dyDescent="0.3">
      <c r="D1745" s="2"/>
    </row>
    <row r="1746" spans="4:4" x14ac:dyDescent="0.3">
      <c r="D1746" s="2"/>
    </row>
    <row r="1747" spans="4:4" x14ac:dyDescent="0.3">
      <c r="D1747" s="2"/>
    </row>
    <row r="1748" spans="4:4" x14ac:dyDescent="0.3">
      <c r="D1748" s="2"/>
    </row>
    <row r="1749" spans="4:4" x14ac:dyDescent="0.3">
      <c r="D1749" s="2"/>
    </row>
    <row r="1750" spans="4:4" x14ac:dyDescent="0.3">
      <c r="D1750" s="2"/>
    </row>
    <row r="1751" spans="4:4" x14ac:dyDescent="0.3">
      <c r="D1751" s="2"/>
    </row>
    <row r="1752" spans="4:4" x14ac:dyDescent="0.3">
      <c r="D1752" s="2"/>
    </row>
    <row r="1753" spans="4:4" x14ac:dyDescent="0.3">
      <c r="D1753" s="2"/>
    </row>
    <row r="1754" spans="4:4" x14ac:dyDescent="0.3">
      <c r="D1754" s="2"/>
    </row>
    <row r="1755" spans="4:4" x14ac:dyDescent="0.3">
      <c r="D1755" s="2"/>
    </row>
    <row r="1756" spans="4:4" x14ac:dyDescent="0.3">
      <c r="D1756" s="2"/>
    </row>
    <row r="1757" spans="4:4" x14ac:dyDescent="0.3">
      <c r="D1757" s="2"/>
    </row>
    <row r="1758" spans="4:4" x14ac:dyDescent="0.3">
      <c r="D1758" s="2"/>
    </row>
    <row r="1759" spans="4:4" x14ac:dyDescent="0.3">
      <c r="D1759" s="2"/>
    </row>
    <row r="1760" spans="4:4" x14ac:dyDescent="0.3">
      <c r="D1760" s="2"/>
    </row>
    <row r="1761" spans="4:4" x14ac:dyDescent="0.3">
      <c r="D1761" s="2"/>
    </row>
    <row r="1762" spans="4:4" x14ac:dyDescent="0.3">
      <c r="D1762" s="2"/>
    </row>
    <row r="1763" spans="4:4" x14ac:dyDescent="0.3">
      <c r="D1763" s="2"/>
    </row>
    <row r="1764" spans="4:4" x14ac:dyDescent="0.3">
      <c r="D1764" s="2"/>
    </row>
    <row r="1765" spans="4:4" x14ac:dyDescent="0.3">
      <c r="D1765" s="2"/>
    </row>
    <row r="1766" spans="4:4" x14ac:dyDescent="0.3">
      <c r="D1766" s="2"/>
    </row>
    <row r="1767" spans="4:4" x14ac:dyDescent="0.3">
      <c r="D1767" s="2"/>
    </row>
    <row r="1768" spans="4:4" x14ac:dyDescent="0.3">
      <c r="D1768" s="2"/>
    </row>
    <row r="1769" spans="4:4" x14ac:dyDescent="0.3">
      <c r="D1769" s="2"/>
    </row>
    <row r="1770" spans="4:4" x14ac:dyDescent="0.3">
      <c r="D1770" s="2"/>
    </row>
    <row r="1771" spans="4:4" x14ac:dyDescent="0.3">
      <c r="D1771" s="2"/>
    </row>
    <row r="1772" spans="4:4" x14ac:dyDescent="0.3">
      <c r="D1772" s="2"/>
    </row>
    <row r="1773" spans="4:4" x14ac:dyDescent="0.3">
      <c r="D1773" s="2"/>
    </row>
    <row r="1774" spans="4:4" x14ac:dyDescent="0.3">
      <c r="D1774" s="2"/>
    </row>
    <row r="1775" spans="4:4" x14ac:dyDescent="0.3">
      <c r="D1775" s="2"/>
    </row>
    <row r="1776" spans="4:4" x14ac:dyDescent="0.3">
      <c r="D1776" s="2"/>
    </row>
    <row r="1777" spans="4:4" x14ac:dyDescent="0.3">
      <c r="D1777" s="2"/>
    </row>
    <row r="1778" spans="4:4" x14ac:dyDescent="0.3">
      <c r="D1778" s="2"/>
    </row>
    <row r="1779" spans="4:4" x14ac:dyDescent="0.3">
      <c r="D1779" s="2"/>
    </row>
    <row r="1780" spans="4:4" x14ac:dyDescent="0.3">
      <c r="D1780" s="2"/>
    </row>
    <row r="1781" spans="4:4" x14ac:dyDescent="0.3">
      <c r="D1781" s="2"/>
    </row>
    <row r="1782" spans="4:4" x14ac:dyDescent="0.3">
      <c r="D1782" s="2"/>
    </row>
    <row r="1783" spans="4:4" x14ac:dyDescent="0.3">
      <c r="D1783" s="2"/>
    </row>
    <row r="1784" spans="4:4" x14ac:dyDescent="0.3">
      <c r="D1784" s="2"/>
    </row>
    <row r="1785" spans="4:4" x14ac:dyDescent="0.3">
      <c r="D1785" s="2"/>
    </row>
    <row r="1786" spans="4:4" x14ac:dyDescent="0.3">
      <c r="D1786" s="2"/>
    </row>
    <row r="1787" spans="4:4" x14ac:dyDescent="0.3">
      <c r="D1787" s="2"/>
    </row>
    <row r="1788" spans="4:4" x14ac:dyDescent="0.3">
      <c r="D1788" s="2"/>
    </row>
    <row r="1789" spans="4:4" x14ac:dyDescent="0.3">
      <c r="D1789" s="2"/>
    </row>
    <row r="1790" spans="4:4" x14ac:dyDescent="0.3">
      <c r="D1790" s="2"/>
    </row>
    <row r="1791" spans="4:4" x14ac:dyDescent="0.3">
      <c r="D1791" s="2"/>
    </row>
    <row r="1792" spans="4:4" x14ac:dyDescent="0.3">
      <c r="D1792" s="2"/>
    </row>
    <row r="1793" spans="4:4" x14ac:dyDescent="0.3">
      <c r="D1793" s="2"/>
    </row>
    <row r="1794" spans="4:4" x14ac:dyDescent="0.3">
      <c r="D1794" s="2"/>
    </row>
    <row r="1795" spans="4:4" x14ac:dyDescent="0.3">
      <c r="D1795" s="2"/>
    </row>
    <row r="1796" spans="4:4" x14ac:dyDescent="0.3">
      <c r="D1796" s="2"/>
    </row>
    <row r="1797" spans="4:4" x14ac:dyDescent="0.3">
      <c r="D1797" s="2"/>
    </row>
    <row r="1798" spans="4:4" x14ac:dyDescent="0.3">
      <c r="D1798" s="2"/>
    </row>
    <row r="1799" spans="4:4" x14ac:dyDescent="0.3">
      <c r="D1799" s="2"/>
    </row>
    <row r="1800" spans="4:4" x14ac:dyDescent="0.3">
      <c r="D1800" s="2"/>
    </row>
    <row r="1801" spans="4:4" x14ac:dyDescent="0.3">
      <c r="D1801" s="2"/>
    </row>
    <row r="1802" spans="4:4" x14ac:dyDescent="0.3">
      <c r="D1802" s="2"/>
    </row>
    <row r="1803" spans="4:4" x14ac:dyDescent="0.3">
      <c r="D1803" s="2"/>
    </row>
    <row r="1804" spans="4:4" x14ac:dyDescent="0.3">
      <c r="D1804" s="2"/>
    </row>
    <row r="1805" spans="4:4" x14ac:dyDescent="0.3">
      <c r="D1805" s="2"/>
    </row>
    <row r="1806" spans="4:4" x14ac:dyDescent="0.3">
      <c r="D1806" s="2"/>
    </row>
    <row r="1807" spans="4:4" x14ac:dyDescent="0.3">
      <c r="D1807" s="2"/>
    </row>
    <row r="1808" spans="4:4" x14ac:dyDescent="0.3">
      <c r="D1808" s="2"/>
    </row>
    <row r="1809" spans="4:4" x14ac:dyDescent="0.3">
      <c r="D1809" s="2"/>
    </row>
    <row r="1810" spans="4:4" x14ac:dyDescent="0.3">
      <c r="D1810" s="2"/>
    </row>
    <row r="1811" spans="4:4" x14ac:dyDescent="0.3">
      <c r="D1811" s="2"/>
    </row>
    <row r="1812" spans="4:4" x14ac:dyDescent="0.3">
      <c r="D1812" s="2"/>
    </row>
    <row r="1813" spans="4:4" x14ac:dyDescent="0.3">
      <c r="D1813" s="2"/>
    </row>
    <row r="1814" spans="4:4" x14ac:dyDescent="0.3">
      <c r="D1814" s="2"/>
    </row>
    <row r="1815" spans="4:4" x14ac:dyDescent="0.3">
      <c r="D1815" s="2"/>
    </row>
    <row r="1816" spans="4:4" x14ac:dyDescent="0.3">
      <c r="D1816" s="2"/>
    </row>
    <row r="1817" spans="4:4" x14ac:dyDescent="0.3">
      <c r="D1817" s="2"/>
    </row>
    <row r="1818" spans="4:4" x14ac:dyDescent="0.3">
      <c r="D1818" s="2"/>
    </row>
    <row r="1819" spans="4:4" x14ac:dyDescent="0.3">
      <c r="D1819" s="2"/>
    </row>
    <row r="1820" spans="4:4" x14ac:dyDescent="0.3">
      <c r="D1820" s="2"/>
    </row>
    <row r="1821" spans="4:4" x14ac:dyDescent="0.3">
      <c r="D1821" s="2"/>
    </row>
    <row r="1822" spans="4:4" x14ac:dyDescent="0.3">
      <c r="D1822" s="2"/>
    </row>
    <row r="1823" spans="4:4" x14ac:dyDescent="0.3">
      <c r="D1823" s="2"/>
    </row>
    <row r="1824" spans="4:4" x14ac:dyDescent="0.3">
      <c r="D1824" s="2"/>
    </row>
    <row r="1825" spans="4:4" x14ac:dyDescent="0.3">
      <c r="D1825" s="2"/>
    </row>
    <row r="1826" spans="4:4" x14ac:dyDescent="0.3">
      <c r="D1826" s="2"/>
    </row>
    <row r="1827" spans="4:4" x14ac:dyDescent="0.3">
      <c r="D1827" s="2"/>
    </row>
    <row r="1828" spans="4:4" x14ac:dyDescent="0.3">
      <c r="D1828" s="2"/>
    </row>
    <row r="1829" spans="4:4" x14ac:dyDescent="0.3">
      <c r="D1829" s="2"/>
    </row>
    <row r="1830" spans="4:4" x14ac:dyDescent="0.3">
      <c r="D1830" s="2"/>
    </row>
    <row r="1831" spans="4:4" x14ac:dyDescent="0.3">
      <c r="D1831" s="2"/>
    </row>
    <row r="1832" spans="4:4" x14ac:dyDescent="0.3">
      <c r="D1832" s="2"/>
    </row>
    <row r="1833" spans="4:4" x14ac:dyDescent="0.3">
      <c r="D1833" s="2"/>
    </row>
    <row r="1834" spans="4:4" x14ac:dyDescent="0.3">
      <c r="D1834" s="2"/>
    </row>
    <row r="1835" spans="4:4" x14ac:dyDescent="0.3">
      <c r="D1835" s="2"/>
    </row>
    <row r="1836" spans="4:4" x14ac:dyDescent="0.3">
      <c r="D1836" s="2"/>
    </row>
    <row r="1837" spans="4:4" x14ac:dyDescent="0.3">
      <c r="D1837" s="2"/>
    </row>
    <row r="1838" spans="4:4" x14ac:dyDescent="0.3">
      <c r="D1838" s="2"/>
    </row>
    <row r="1839" spans="4:4" x14ac:dyDescent="0.3">
      <c r="D1839" s="2"/>
    </row>
    <row r="1840" spans="4:4" x14ac:dyDescent="0.3">
      <c r="D1840" s="2"/>
    </row>
    <row r="1841" spans="4:4" x14ac:dyDescent="0.3">
      <c r="D1841" s="2"/>
    </row>
    <row r="1842" spans="4:4" x14ac:dyDescent="0.3">
      <c r="D1842" s="2"/>
    </row>
    <row r="1843" spans="4:4" x14ac:dyDescent="0.3">
      <c r="D1843" s="2"/>
    </row>
    <row r="1844" spans="4:4" x14ac:dyDescent="0.3">
      <c r="D1844" s="2"/>
    </row>
    <row r="1845" spans="4:4" x14ac:dyDescent="0.3">
      <c r="D1845" s="2"/>
    </row>
    <row r="1846" spans="4:4" x14ac:dyDescent="0.3">
      <c r="D1846" s="2"/>
    </row>
    <row r="1847" spans="4:4" x14ac:dyDescent="0.3">
      <c r="D1847" s="2"/>
    </row>
    <row r="1848" spans="4:4" x14ac:dyDescent="0.3">
      <c r="D1848" s="2"/>
    </row>
    <row r="1849" spans="4:4" x14ac:dyDescent="0.3">
      <c r="D1849" s="2"/>
    </row>
    <row r="1850" spans="4:4" x14ac:dyDescent="0.3">
      <c r="D1850" s="2"/>
    </row>
    <row r="1851" spans="4:4" x14ac:dyDescent="0.3">
      <c r="D1851" s="2"/>
    </row>
    <row r="1852" spans="4:4" x14ac:dyDescent="0.3">
      <c r="D1852" s="2"/>
    </row>
    <row r="1853" spans="4:4" x14ac:dyDescent="0.3">
      <c r="D1853" s="2"/>
    </row>
    <row r="1854" spans="4:4" x14ac:dyDescent="0.3">
      <c r="D1854" s="2"/>
    </row>
    <row r="1855" spans="4:4" x14ac:dyDescent="0.3">
      <c r="D1855" s="2"/>
    </row>
    <row r="1856" spans="4:4" x14ac:dyDescent="0.3">
      <c r="D1856" s="2"/>
    </row>
    <row r="1857" spans="4:4" x14ac:dyDescent="0.3">
      <c r="D1857" s="2"/>
    </row>
    <row r="1858" spans="4:4" x14ac:dyDescent="0.3">
      <c r="D1858" s="2"/>
    </row>
    <row r="1859" spans="4:4" x14ac:dyDescent="0.3">
      <c r="D1859" s="2"/>
    </row>
    <row r="1860" spans="4:4" x14ac:dyDescent="0.3">
      <c r="D1860" s="2"/>
    </row>
    <row r="1861" spans="4:4" x14ac:dyDescent="0.3">
      <c r="D1861" s="2"/>
    </row>
    <row r="1862" spans="4:4" x14ac:dyDescent="0.3">
      <c r="D1862" s="2"/>
    </row>
    <row r="1863" spans="4:4" x14ac:dyDescent="0.3">
      <c r="D1863" s="2"/>
    </row>
    <row r="1864" spans="4:4" x14ac:dyDescent="0.3">
      <c r="D1864" s="2"/>
    </row>
    <row r="1865" spans="4:4" x14ac:dyDescent="0.3">
      <c r="D1865" s="2"/>
    </row>
    <row r="1866" spans="4:4" x14ac:dyDescent="0.3">
      <c r="D1866" s="2"/>
    </row>
    <row r="1867" spans="4:4" x14ac:dyDescent="0.3">
      <c r="D1867" s="2"/>
    </row>
    <row r="1868" spans="4:4" x14ac:dyDescent="0.3">
      <c r="D1868" s="2"/>
    </row>
    <row r="1869" spans="4:4" x14ac:dyDescent="0.3">
      <c r="D1869" s="2"/>
    </row>
    <row r="1870" spans="4:4" x14ac:dyDescent="0.3">
      <c r="D1870" s="2"/>
    </row>
    <row r="1871" spans="4:4" x14ac:dyDescent="0.3">
      <c r="D1871" s="2"/>
    </row>
    <row r="1872" spans="4:4" x14ac:dyDescent="0.3">
      <c r="D1872" s="2"/>
    </row>
    <row r="1873" spans="4:4" x14ac:dyDescent="0.3">
      <c r="D1873" s="2"/>
    </row>
    <row r="1874" spans="4:4" x14ac:dyDescent="0.3">
      <c r="D1874" s="2"/>
    </row>
    <row r="1875" spans="4:4" x14ac:dyDescent="0.3">
      <c r="D1875" s="2"/>
    </row>
    <row r="1876" spans="4:4" x14ac:dyDescent="0.3">
      <c r="D1876" s="2"/>
    </row>
    <row r="1877" spans="4:4" x14ac:dyDescent="0.3">
      <c r="D1877" s="2"/>
    </row>
    <row r="1878" spans="4:4" x14ac:dyDescent="0.3">
      <c r="D1878" s="2"/>
    </row>
    <row r="1879" spans="4:4" x14ac:dyDescent="0.3">
      <c r="D1879" s="2"/>
    </row>
    <row r="1880" spans="4:4" x14ac:dyDescent="0.3">
      <c r="D1880" s="2"/>
    </row>
    <row r="1881" spans="4:4" x14ac:dyDescent="0.3">
      <c r="D1881" s="2"/>
    </row>
    <row r="1882" spans="4:4" x14ac:dyDescent="0.3">
      <c r="D1882" s="2"/>
    </row>
    <row r="1883" spans="4:4" x14ac:dyDescent="0.3">
      <c r="D1883" s="2"/>
    </row>
    <row r="1884" spans="4:4" x14ac:dyDescent="0.3">
      <c r="D1884" s="2"/>
    </row>
    <row r="1885" spans="4:4" x14ac:dyDescent="0.3">
      <c r="D1885" s="2"/>
    </row>
    <row r="1886" spans="4:4" x14ac:dyDescent="0.3">
      <c r="D1886" s="2"/>
    </row>
    <row r="1887" spans="4:4" x14ac:dyDescent="0.3">
      <c r="D1887" s="2"/>
    </row>
    <row r="1888" spans="4:4" x14ac:dyDescent="0.3">
      <c r="D1888" s="2"/>
    </row>
    <row r="1889" spans="4:4" x14ac:dyDescent="0.3">
      <c r="D1889" s="2"/>
    </row>
    <row r="1890" spans="4:4" x14ac:dyDescent="0.3">
      <c r="D1890" s="2"/>
    </row>
  </sheetData>
  <autoFilter ref="A1:S1729" xr:uid="{BDDE9D3E-9036-49BA-9FB6-F96AEDD19DAD}">
    <filterColumn colId="15">
      <filters>
        <filter val="ALSTOM LRH"/>
      </filters>
    </filterColumn>
  </autoFilter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E505-C568-4E45-B1D5-ABB554DF04AC}">
  <dimension ref="A1:Z248"/>
  <sheetViews>
    <sheetView topLeftCell="I1" workbookViewId="0">
      <selection activeCell="P15" sqref="P15"/>
    </sheetView>
  </sheetViews>
  <sheetFormatPr defaultColWidth="9" defaultRowHeight="14.4" x14ac:dyDescent="0.3"/>
  <cols>
    <col min="1" max="1" width="17" style="80" bestFit="1" customWidth="1"/>
    <col min="2" max="14" width="9" style="80"/>
    <col min="15" max="15" width="19.69921875" style="80" bestFit="1" customWidth="1"/>
    <col min="16" max="24" width="9" style="80"/>
    <col min="25" max="25" width="16.3984375" style="80" bestFit="1" customWidth="1"/>
    <col min="26" max="26" width="20.8984375" style="80" bestFit="1" customWidth="1"/>
    <col min="27" max="16384" width="9" style="80"/>
  </cols>
  <sheetData>
    <row r="1" spans="1:26" x14ac:dyDescent="0.3">
      <c r="A1" s="80" t="s">
        <v>66</v>
      </c>
      <c r="B1" s="80" t="s">
        <v>1988</v>
      </c>
      <c r="C1" s="80" t="s">
        <v>923</v>
      </c>
      <c r="D1" s="80" t="s">
        <v>62</v>
      </c>
      <c r="E1" s="80" t="s">
        <v>922</v>
      </c>
      <c r="F1" s="80" t="s">
        <v>63</v>
      </c>
      <c r="G1" s="80" t="s">
        <v>925</v>
      </c>
      <c r="H1" s="80" t="s">
        <v>70</v>
      </c>
      <c r="I1" s="80" t="s">
        <v>926</v>
      </c>
      <c r="J1" s="80" t="s">
        <v>927</v>
      </c>
      <c r="K1" s="80" t="s">
        <v>1989</v>
      </c>
      <c r="L1" s="80" t="s">
        <v>1990</v>
      </c>
      <c r="M1" s="80" t="s">
        <v>928</v>
      </c>
      <c r="N1" s="80" t="s">
        <v>929</v>
      </c>
      <c r="O1" s="80" t="s">
        <v>930</v>
      </c>
      <c r="P1" s="80" t="s">
        <v>1991</v>
      </c>
      <c r="Q1" s="80" t="s">
        <v>1992</v>
      </c>
      <c r="R1" s="80" t="s">
        <v>1993</v>
      </c>
      <c r="S1" s="80" t="s">
        <v>1994</v>
      </c>
      <c r="T1" s="80" t="s">
        <v>1995</v>
      </c>
      <c r="U1" s="80" t="s">
        <v>933</v>
      </c>
    </row>
    <row r="2" spans="1:26" x14ac:dyDescent="0.3">
      <c r="B2" s="81"/>
      <c r="O2" s="82"/>
      <c r="U2" s="80" t="e">
        <f>VLOOKUP(D2,zamiana!A:B,2,0)</f>
        <v>#N/A</v>
      </c>
    </row>
    <row r="3" spans="1:26" x14ac:dyDescent="0.3">
      <c r="B3" s="81"/>
      <c r="O3" s="82"/>
    </row>
    <row r="4" spans="1:26" x14ac:dyDescent="0.3">
      <c r="B4" s="81"/>
      <c r="O4" s="82"/>
    </row>
    <row r="5" spans="1:26" ht="15.6" x14ac:dyDescent="0.3">
      <c r="B5" s="81"/>
      <c r="O5" s="82"/>
      <c r="Y5" s="42" t="s">
        <v>914</v>
      </c>
      <c r="Z5" t="s">
        <v>1997</v>
      </c>
    </row>
    <row r="6" spans="1:26" ht="15.6" x14ac:dyDescent="0.3">
      <c r="B6" s="81"/>
      <c r="O6" s="82"/>
      <c r="Y6" s="43" t="s">
        <v>4936</v>
      </c>
      <c r="Z6"/>
    </row>
    <row r="7" spans="1:26" ht="15.6" x14ac:dyDescent="0.3">
      <c r="B7" s="81"/>
      <c r="O7" s="82"/>
      <c r="Y7" s="43" t="s">
        <v>5241</v>
      </c>
      <c r="Z7"/>
    </row>
    <row r="8" spans="1:26" ht="15.6" x14ac:dyDescent="0.3">
      <c r="B8" s="81"/>
      <c r="O8" s="82"/>
      <c r="Y8" s="43" t="s">
        <v>915</v>
      </c>
      <c r="Z8"/>
    </row>
    <row r="9" spans="1:26" ht="15.6" x14ac:dyDescent="0.3">
      <c r="B9" s="81"/>
      <c r="O9" s="82"/>
      <c r="Y9"/>
      <c r="Z9"/>
    </row>
    <row r="10" spans="1:26" ht="15.6" x14ac:dyDescent="0.3">
      <c r="B10" s="81"/>
      <c r="O10" s="82"/>
      <c r="Y10"/>
      <c r="Z10"/>
    </row>
    <row r="11" spans="1:26" ht="15.6" x14ac:dyDescent="0.3">
      <c r="B11" s="81"/>
      <c r="O11" s="82"/>
      <c r="Y11"/>
      <c r="Z11"/>
    </row>
    <row r="12" spans="1:26" ht="15.6" x14ac:dyDescent="0.3">
      <c r="B12" s="81"/>
      <c r="O12" s="82"/>
      <c r="Y12"/>
      <c r="Z12"/>
    </row>
    <row r="13" spans="1:26" ht="15.6" x14ac:dyDescent="0.3">
      <c r="B13" s="81"/>
      <c r="O13" s="82"/>
      <c r="Y13"/>
      <c r="Z13"/>
    </row>
    <row r="14" spans="1:26" ht="15.6" x14ac:dyDescent="0.3">
      <c r="B14" s="81"/>
      <c r="O14" s="82"/>
      <c r="Y14"/>
      <c r="Z14"/>
    </row>
    <row r="15" spans="1:26" ht="15.6" x14ac:dyDescent="0.3">
      <c r="B15" s="81"/>
      <c r="O15" s="82"/>
      <c r="Y15"/>
      <c r="Z15"/>
    </row>
    <row r="16" spans="1:26" ht="15.6" x14ac:dyDescent="0.3">
      <c r="B16" s="81"/>
      <c r="O16" s="82"/>
      <c r="Y16"/>
      <c r="Z16"/>
    </row>
    <row r="17" spans="2:26" ht="15.6" x14ac:dyDescent="0.3">
      <c r="B17" s="81"/>
      <c r="O17" s="82"/>
      <c r="Y17"/>
      <c r="Z17"/>
    </row>
    <row r="18" spans="2:26" ht="15.6" x14ac:dyDescent="0.3">
      <c r="B18" s="81"/>
      <c r="O18" s="82"/>
      <c r="Y18"/>
      <c r="Z18"/>
    </row>
    <row r="19" spans="2:26" ht="15.6" x14ac:dyDescent="0.3">
      <c r="B19" s="81"/>
      <c r="O19" s="82"/>
      <c r="Y19"/>
      <c r="Z19"/>
    </row>
    <row r="20" spans="2:26" x14ac:dyDescent="0.3">
      <c r="B20" s="81"/>
      <c r="O20" s="82"/>
    </row>
    <row r="21" spans="2:26" x14ac:dyDescent="0.3">
      <c r="B21" s="81"/>
      <c r="O21" s="82"/>
    </row>
    <row r="22" spans="2:26" x14ac:dyDescent="0.3">
      <c r="B22" s="81"/>
      <c r="O22" s="82"/>
    </row>
    <row r="23" spans="2:26" x14ac:dyDescent="0.3">
      <c r="B23" s="81"/>
      <c r="O23" s="82"/>
    </row>
    <row r="24" spans="2:26" x14ac:dyDescent="0.3">
      <c r="B24" s="81"/>
      <c r="O24" s="82"/>
    </row>
    <row r="25" spans="2:26" x14ac:dyDescent="0.3">
      <c r="B25" s="81"/>
      <c r="O25" s="82"/>
    </row>
    <row r="26" spans="2:26" x14ac:dyDescent="0.3">
      <c r="B26" s="81"/>
      <c r="O26" s="82"/>
    </row>
    <row r="27" spans="2:26" x14ac:dyDescent="0.3">
      <c r="B27" s="81"/>
      <c r="O27" s="82"/>
    </row>
    <row r="28" spans="2:26" x14ac:dyDescent="0.3">
      <c r="B28" s="81"/>
      <c r="O28" s="82"/>
    </row>
    <row r="29" spans="2:26" x14ac:dyDescent="0.3">
      <c r="B29" s="81"/>
      <c r="O29" s="82"/>
    </row>
    <row r="30" spans="2:26" x14ac:dyDescent="0.3">
      <c r="B30" s="81"/>
      <c r="O30" s="82"/>
    </row>
    <row r="31" spans="2:26" x14ac:dyDescent="0.3">
      <c r="B31" s="81"/>
      <c r="O31" s="82"/>
    </row>
    <row r="32" spans="2:26" x14ac:dyDescent="0.3">
      <c r="B32" s="81"/>
      <c r="O32" s="82"/>
    </row>
    <row r="33" spans="2:15" x14ac:dyDescent="0.3">
      <c r="B33" s="81"/>
      <c r="O33" s="82"/>
    </row>
    <row r="34" spans="2:15" x14ac:dyDescent="0.3">
      <c r="B34" s="81"/>
      <c r="O34" s="82"/>
    </row>
    <row r="35" spans="2:15" x14ac:dyDescent="0.3">
      <c r="B35" s="81"/>
      <c r="O35" s="82"/>
    </row>
    <row r="36" spans="2:15" x14ac:dyDescent="0.3">
      <c r="B36" s="81"/>
      <c r="O36" s="82"/>
    </row>
    <row r="37" spans="2:15" x14ac:dyDescent="0.3">
      <c r="B37" s="81"/>
      <c r="O37" s="82"/>
    </row>
    <row r="38" spans="2:15" x14ac:dyDescent="0.3">
      <c r="B38" s="81"/>
      <c r="O38" s="82"/>
    </row>
    <row r="39" spans="2:15" x14ac:dyDescent="0.3">
      <c r="B39" s="81"/>
      <c r="O39" s="82"/>
    </row>
    <row r="40" spans="2:15" x14ac:dyDescent="0.3">
      <c r="B40" s="81"/>
      <c r="O40" s="82"/>
    </row>
    <row r="41" spans="2:15" x14ac:dyDescent="0.3">
      <c r="B41" s="81"/>
      <c r="O41" s="82"/>
    </row>
    <row r="42" spans="2:15" x14ac:dyDescent="0.3">
      <c r="B42" s="81"/>
      <c r="O42" s="82"/>
    </row>
    <row r="43" spans="2:15" x14ac:dyDescent="0.3">
      <c r="B43" s="81"/>
      <c r="O43" s="82"/>
    </row>
    <row r="44" spans="2:15" x14ac:dyDescent="0.3">
      <c r="B44" s="81"/>
      <c r="O44" s="82"/>
    </row>
    <row r="45" spans="2:15" x14ac:dyDescent="0.3">
      <c r="B45" s="81"/>
      <c r="O45" s="82"/>
    </row>
    <row r="46" spans="2:15" x14ac:dyDescent="0.3">
      <c r="B46" s="81"/>
      <c r="O46" s="82"/>
    </row>
    <row r="47" spans="2:15" x14ac:dyDescent="0.3">
      <c r="B47" s="81"/>
      <c r="O47" s="82"/>
    </row>
    <row r="48" spans="2:15" x14ac:dyDescent="0.3">
      <c r="B48" s="81"/>
      <c r="O48" s="82"/>
    </row>
    <row r="49" spans="2:15" x14ac:dyDescent="0.3">
      <c r="B49" s="81"/>
      <c r="O49" s="82"/>
    </row>
    <row r="50" spans="2:15" x14ac:dyDescent="0.3">
      <c r="B50" s="81"/>
      <c r="O50" s="82"/>
    </row>
    <row r="51" spans="2:15" x14ac:dyDescent="0.3">
      <c r="B51" s="81"/>
      <c r="O51" s="82"/>
    </row>
    <row r="52" spans="2:15" x14ac:dyDescent="0.3">
      <c r="B52" s="81"/>
      <c r="O52" s="82"/>
    </row>
    <row r="53" spans="2:15" x14ac:dyDescent="0.3">
      <c r="B53" s="81"/>
      <c r="O53" s="82"/>
    </row>
    <row r="54" spans="2:15" x14ac:dyDescent="0.3">
      <c r="B54" s="81"/>
      <c r="O54" s="82"/>
    </row>
    <row r="55" spans="2:15" x14ac:dyDescent="0.3">
      <c r="B55" s="81"/>
      <c r="O55" s="82"/>
    </row>
    <row r="56" spans="2:15" x14ac:dyDescent="0.3">
      <c r="B56" s="81"/>
      <c r="O56" s="82"/>
    </row>
    <row r="57" spans="2:15" x14ac:dyDescent="0.3">
      <c r="B57" s="81"/>
      <c r="O57" s="82"/>
    </row>
    <row r="58" spans="2:15" x14ac:dyDescent="0.3">
      <c r="B58" s="81"/>
      <c r="O58" s="82"/>
    </row>
    <row r="59" spans="2:15" x14ac:dyDescent="0.3">
      <c r="B59" s="81"/>
      <c r="O59" s="82"/>
    </row>
    <row r="60" spans="2:15" x14ac:dyDescent="0.3">
      <c r="B60" s="81"/>
      <c r="O60" s="82"/>
    </row>
    <row r="61" spans="2:15" x14ac:dyDescent="0.3">
      <c r="B61" s="81"/>
      <c r="O61" s="82"/>
    </row>
    <row r="62" spans="2:15" x14ac:dyDescent="0.3">
      <c r="B62" s="81"/>
      <c r="O62" s="82"/>
    </row>
    <row r="63" spans="2:15" x14ac:dyDescent="0.3">
      <c r="B63" s="81"/>
      <c r="O63" s="82"/>
    </row>
    <row r="64" spans="2:15" x14ac:dyDescent="0.3">
      <c r="B64" s="81"/>
      <c r="O64" s="82"/>
    </row>
    <row r="65" spans="2:15" x14ac:dyDescent="0.3">
      <c r="B65" s="81"/>
      <c r="O65" s="82"/>
    </row>
    <row r="66" spans="2:15" x14ac:dyDescent="0.3">
      <c r="B66" s="81"/>
      <c r="O66" s="82"/>
    </row>
    <row r="67" spans="2:15" x14ac:dyDescent="0.3">
      <c r="B67" s="81"/>
      <c r="O67" s="82"/>
    </row>
    <row r="68" spans="2:15" x14ac:dyDescent="0.3">
      <c r="B68" s="81"/>
      <c r="O68" s="82"/>
    </row>
    <row r="69" spans="2:15" x14ac:dyDescent="0.3">
      <c r="B69" s="81"/>
      <c r="O69" s="82"/>
    </row>
    <row r="70" spans="2:15" x14ac:dyDescent="0.3">
      <c r="B70" s="81"/>
      <c r="O70" s="82"/>
    </row>
    <row r="71" spans="2:15" x14ac:dyDescent="0.3">
      <c r="B71" s="81"/>
      <c r="O71" s="82"/>
    </row>
    <row r="72" spans="2:15" x14ac:dyDescent="0.3">
      <c r="B72" s="81"/>
      <c r="O72" s="82"/>
    </row>
    <row r="73" spans="2:15" x14ac:dyDescent="0.3">
      <c r="B73" s="81"/>
      <c r="O73" s="82"/>
    </row>
    <row r="74" spans="2:15" x14ac:dyDescent="0.3">
      <c r="B74" s="81"/>
      <c r="O74" s="82"/>
    </row>
    <row r="75" spans="2:15" x14ac:dyDescent="0.3">
      <c r="B75" s="81"/>
      <c r="O75" s="82"/>
    </row>
    <row r="76" spans="2:15" x14ac:dyDescent="0.3">
      <c r="B76" s="81"/>
      <c r="O76" s="82"/>
    </row>
    <row r="77" spans="2:15" x14ac:dyDescent="0.3">
      <c r="B77" s="81"/>
      <c r="O77" s="82"/>
    </row>
    <row r="78" spans="2:15" x14ac:dyDescent="0.3">
      <c r="B78" s="81"/>
      <c r="O78" s="82"/>
    </row>
    <row r="79" spans="2:15" x14ac:dyDescent="0.3">
      <c r="B79" s="81"/>
      <c r="O79" s="82"/>
    </row>
    <row r="80" spans="2:15" x14ac:dyDescent="0.3">
      <c r="B80" s="81"/>
      <c r="O80" s="82"/>
    </row>
    <row r="81" spans="2:15" x14ac:dyDescent="0.3">
      <c r="B81" s="81"/>
      <c r="O81" s="82"/>
    </row>
    <row r="82" spans="2:15" x14ac:dyDescent="0.3">
      <c r="B82" s="81"/>
      <c r="O82" s="82"/>
    </row>
    <row r="83" spans="2:15" x14ac:dyDescent="0.3">
      <c r="B83" s="81"/>
      <c r="O83" s="82"/>
    </row>
    <row r="84" spans="2:15" x14ac:dyDescent="0.3">
      <c r="B84" s="81"/>
      <c r="O84" s="82"/>
    </row>
    <row r="85" spans="2:15" x14ac:dyDescent="0.3">
      <c r="B85" s="81"/>
      <c r="O85" s="82"/>
    </row>
    <row r="86" spans="2:15" x14ac:dyDescent="0.3">
      <c r="B86" s="81"/>
      <c r="O86" s="82"/>
    </row>
    <row r="87" spans="2:15" x14ac:dyDescent="0.3">
      <c r="B87" s="81"/>
      <c r="O87" s="82"/>
    </row>
    <row r="88" spans="2:15" x14ac:dyDescent="0.3">
      <c r="B88" s="81"/>
      <c r="O88" s="82"/>
    </row>
    <row r="89" spans="2:15" x14ac:dyDescent="0.3">
      <c r="B89" s="81"/>
      <c r="O89" s="82"/>
    </row>
    <row r="90" spans="2:15" x14ac:dyDescent="0.3">
      <c r="B90" s="81"/>
      <c r="O90" s="82"/>
    </row>
    <row r="91" spans="2:15" x14ac:dyDescent="0.3">
      <c r="B91" s="81"/>
      <c r="O91" s="82"/>
    </row>
    <row r="92" spans="2:15" x14ac:dyDescent="0.3">
      <c r="B92" s="81"/>
      <c r="O92" s="82"/>
    </row>
    <row r="93" spans="2:15" x14ac:dyDescent="0.3">
      <c r="B93" s="81"/>
      <c r="O93" s="82"/>
    </row>
    <row r="94" spans="2:15" x14ac:dyDescent="0.3">
      <c r="B94" s="81"/>
      <c r="O94" s="82"/>
    </row>
    <row r="95" spans="2:15" x14ac:dyDescent="0.3">
      <c r="B95" s="81"/>
      <c r="O95" s="82"/>
    </row>
    <row r="96" spans="2:15" x14ac:dyDescent="0.3">
      <c r="B96" s="81"/>
      <c r="O96" s="82"/>
    </row>
    <row r="97" spans="2:15" x14ac:dyDescent="0.3">
      <c r="B97" s="81"/>
      <c r="O97" s="82"/>
    </row>
    <row r="98" spans="2:15" x14ac:dyDescent="0.3">
      <c r="B98" s="81"/>
      <c r="O98" s="82"/>
    </row>
    <row r="99" spans="2:15" x14ac:dyDescent="0.3">
      <c r="B99" s="81"/>
      <c r="O99" s="82"/>
    </row>
    <row r="100" spans="2:15" x14ac:dyDescent="0.3">
      <c r="B100" s="81"/>
      <c r="O100" s="82"/>
    </row>
    <row r="101" spans="2:15" x14ac:dyDescent="0.3">
      <c r="B101" s="81"/>
      <c r="O101" s="82"/>
    </row>
    <row r="102" spans="2:15" x14ac:dyDescent="0.3">
      <c r="B102" s="81"/>
      <c r="O102" s="82"/>
    </row>
    <row r="103" spans="2:15" x14ac:dyDescent="0.3">
      <c r="B103" s="81"/>
      <c r="O103" s="82"/>
    </row>
    <row r="104" spans="2:15" x14ac:dyDescent="0.3">
      <c r="B104" s="81"/>
      <c r="O104" s="82"/>
    </row>
    <row r="105" spans="2:15" x14ac:dyDescent="0.3">
      <c r="B105" s="81"/>
      <c r="O105" s="82"/>
    </row>
    <row r="106" spans="2:15" x14ac:dyDescent="0.3">
      <c r="B106" s="81"/>
      <c r="O106" s="82"/>
    </row>
    <row r="107" spans="2:15" x14ac:dyDescent="0.3">
      <c r="B107" s="81"/>
      <c r="O107" s="82"/>
    </row>
    <row r="108" spans="2:15" x14ac:dyDescent="0.3">
      <c r="B108" s="81"/>
      <c r="O108" s="82"/>
    </row>
    <row r="109" spans="2:15" x14ac:dyDescent="0.3">
      <c r="B109" s="81"/>
      <c r="O109" s="82"/>
    </row>
    <row r="110" spans="2:15" x14ac:dyDescent="0.3">
      <c r="B110" s="81"/>
      <c r="O110" s="82"/>
    </row>
    <row r="111" spans="2:15" x14ac:dyDescent="0.3">
      <c r="B111" s="81"/>
      <c r="O111" s="82"/>
    </row>
    <row r="112" spans="2:15" x14ac:dyDescent="0.3">
      <c r="B112" s="81"/>
      <c r="O112" s="82"/>
    </row>
    <row r="113" spans="2:15" x14ac:dyDescent="0.3">
      <c r="B113" s="81"/>
      <c r="O113" s="82"/>
    </row>
    <row r="114" spans="2:15" x14ac:dyDescent="0.3">
      <c r="B114" s="81"/>
      <c r="O114" s="82"/>
    </row>
    <row r="115" spans="2:15" x14ac:dyDescent="0.3">
      <c r="B115" s="81"/>
      <c r="O115" s="82"/>
    </row>
    <row r="116" spans="2:15" x14ac:dyDescent="0.3">
      <c r="B116" s="81"/>
      <c r="O116" s="82"/>
    </row>
    <row r="117" spans="2:15" x14ac:dyDescent="0.3">
      <c r="B117" s="81"/>
      <c r="O117" s="82"/>
    </row>
    <row r="118" spans="2:15" x14ac:dyDescent="0.3">
      <c r="B118" s="81"/>
      <c r="O118" s="82"/>
    </row>
    <row r="119" spans="2:15" x14ac:dyDescent="0.3">
      <c r="B119" s="81"/>
      <c r="O119" s="82"/>
    </row>
    <row r="120" spans="2:15" x14ac:dyDescent="0.3">
      <c r="B120" s="81"/>
      <c r="O120" s="82"/>
    </row>
    <row r="121" spans="2:15" x14ac:dyDescent="0.3">
      <c r="B121" s="81"/>
      <c r="O121" s="82"/>
    </row>
    <row r="122" spans="2:15" x14ac:dyDescent="0.3">
      <c r="B122" s="81"/>
      <c r="O122" s="82"/>
    </row>
    <row r="123" spans="2:15" x14ac:dyDescent="0.3">
      <c r="B123" s="81"/>
      <c r="O123" s="82"/>
    </row>
    <row r="124" spans="2:15" x14ac:dyDescent="0.3">
      <c r="B124" s="81"/>
      <c r="O124" s="82"/>
    </row>
    <row r="125" spans="2:15" x14ac:dyDescent="0.3">
      <c r="B125" s="81"/>
      <c r="O125" s="82"/>
    </row>
    <row r="126" spans="2:15" x14ac:dyDescent="0.3">
      <c r="B126" s="81"/>
      <c r="O126" s="82"/>
    </row>
    <row r="127" spans="2:15" x14ac:dyDescent="0.3">
      <c r="B127" s="81"/>
      <c r="O127" s="82"/>
    </row>
    <row r="128" spans="2:15" x14ac:dyDescent="0.3">
      <c r="B128" s="81"/>
      <c r="O128" s="82"/>
    </row>
    <row r="129" spans="2:15" x14ac:dyDescent="0.3">
      <c r="B129" s="81"/>
      <c r="O129" s="82"/>
    </row>
    <row r="130" spans="2:15" x14ac:dyDescent="0.3">
      <c r="B130" s="81"/>
      <c r="O130" s="82"/>
    </row>
    <row r="131" spans="2:15" x14ac:dyDescent="0.3">
      <c r="B131" s="81"/>
      <c r="O131" s="82"/>
    </row>
    <row r="132" spans="2:15" x14ac:dyDescent="0.3">
      <c r="B132" s="81"/>
      <c r="O132" s="82"/>
    </row>
    <row r="133" spans="2:15" x14ac:dyDescent="0.3">
      <c r="B133" s="81"/>
      <c r="O133" s="82"/>
    </row>
    <row r="134" spans="2:15" x14ac:dyDescent="0.3">
      <c r="B134" s="81"/>
      <c r="O134" s="82"/>
    </row>
    <row r="135" spans="2:15" x14ac:dyDescent="0.3">
      <c r="B135" s="81"/>
      <c r="O135" s="82"/>
    </row>
    <row r="136" spans="2:15" x14ac:dyDescent="0.3">
      <c r="B136" s="81"/>
      <c r="O136" s="82"/>
    </row>
    <row r="137" spans="2:15" x14ac:dyDescent="0.3">
      <c r="B137" s="81"/>
      <c r="O137" s="82"/>
    </row>
    <row r="138" spans="2:15" x14ac:dyDescent="0.3">
      <c r="B138" s="81"/>
      <c r="O138" s="82"/>
    </row>
    <row r="139" spans="2:15" x14ac:dyDescent="0.3">
      <c r="B139" s="81"/>
      <c r="O139" s="82"/>
    </row>
    <row r="140" spans="2:15" x14ac:dyDescent="0.3">
      <c r="B140" s="81"/>
      <c r="O140" s="82"/>
    </row>
    <row r="141" spans="2:15" x14ac:dyDescent="0.3">
      <c r="B141" s="81"/>
      <c r="O141" s="82"/>
    </row>
    <row r="142" spans="2:15" x14ac:dyDescent="0.3">
      <c r="B142" s="81"/>
      <c r="O142" s="82"/>
    </row>
    <row r="143" spans="2:15" x14ac:dyDescent="0.3">
      <c r="B143" s="81"/>
      <c r="O143" s="82"/>
    </row>
    <row r="144" spans="2:15" x14ac:dyDescent="0.3">
      <c r="B144" s="81"/>
      <c r="O144" s="82"/>
    </row>
    <row r="145" spans="2:15" x14ac:dyDescent="0.3">
      <c r="B145" s="81"/>
      <c r="O145" s="82"/>
    </row>
    <row r="146" spans="2:15" x14ac:dyDescent="0.3">
      <c r="B146" s="81"/>
      <c r="O146" s="82"/>
    </row>
    <row r="147" spans="2:15" x14ac:dyDescent="0.3">
      <c r="B147" s="81"/>
      <c r="O147" s="82"/>
    </row>
    <row r="148" spans="2:15" x14ac:dyDescent="0.3">
      <c r="B148" s="81"/>
      <c r="O148" s="82"/>
    </row>
    <row r="149" spans="2:15" x14ac:dyDescent="0.3">
      <c r="B149" s="81"/>
      <c r="O149" s="82"/>
    </row>
    <row r="150" spans="2:15" x14ac:dyDescent="0.3">
      <c r="B150" s="81"/>
      <c r="O150" s="82"/>
    </row>
    <row r="151" spans="2:15" x14ac:dyDescent="0.3">
      <c r="B151" s="81"/>
      <c r="O151" s="82"/>
    </row>
    <row r="152" spans="2:15" x14ac:dyDescent="0.3">
      <c r="B152" s="81"/>
      <c r="O152" s="82"/>
    </row>
    <row r="153" spans="2:15" x14ac:dyDescent="0.3">
      <c r="B153" s="81"/>
      <c r="O153" s="82"/>
    </row>
    <row r="154" spans="2:15" x14ac:dyDescent="0.3">
      <c r="B154" s="81"/>
      <c r="O154" s="82"/>
    </row>
    <row r="155" spans="2:15" x14ac:dyDescent="0.3">
      <c r="B155" s="81"/>
      <c r="O155" s="82"/>
    </row>
    <row r="156" spans="2:15" x14ac:dyDescent="0.3">
      <c r="B156" s="81"/>
      <c r="O156" s="82"/>
    </row>
    <row r="157" spans="2:15" x14ac:dyDescent="0.3">
      <c r="B157" s="81"/>
      <c r="O157" s="82"/>
    </row>
    <row r="158" spans="2:15" x14ac:dyDescent="0.3">
      <c r="B158" s="81"/>
      <c r="O158" s="82"/>
    </row>
    <row r="159" spans="2:15" x14ac:dyDescent="0.3">
      <c r="B159" s="81"/>
      <c r="O159" s="82"/>
    </row>
    <row r="160" spans="2:15" x14ac:dyDescent="0.3">
      <c r="B160" s="81"/>
      <c r="O160" s="82"/>
    </row>
    <row r="161" spans="2:15" x14ac:dyDescent="0.3">
      <c r="B161" s="81"/>
      <c r="O161" s="82"/>
    </row>
    <row r="162" spans="2:15" x14ac:dyDescent="0.3">
      <c r="B162" s="81"/>
      <c r="O162" s="82"/>
    </row>
    <row r="163" spans="2:15" x14ac:dyDescent="0.3">
      <c r="B163" s="81"/>
      <c r="O163" s="82"/>
    </row>
    <row r="164" spans="2:15" x14ac:dyDescent="0.3">
      <c r="B164" s="81"/>
      <c r="O164" s="82"/>
    </row>
    <row r="165" spans="2:15" x14ac:dyDescent="0.3">
      <c r="B165" s="81"/>
      <c r="O165" s="82"/>
    </row>
    <row r="166" spans="2:15" x14ac:dyDescent="0.3">
      <c r="B166" s="81"/>
      <c r="O166" s="82"/>
    </row>
    <row r="167" spans="2:15" x14ac:dyDescent="0.3">
      <c r="B167" s="81"/>
      <c r="O167" s="82"/>
    </row>
    <row r="168" spans="2:15" x14ac:dyDescent="0.3">
      <c r="B168" s="81"/>
      <c r="O168" s="82"/>
    </row>
    <row r="169" spans="2:15" x14ac:dyDescent="0.3">
      <c r="B169" s="81"/>
      <c r="O169" s="82"/>
    </row>
    <row r="170" spans="2:15" x14ac:dyDescent="0.3">
      <c r="B170" s="81"/>
      <c r="O170" s="82"/>
    </row>
    <row r="171" spans="2:15" x14ac:dyDescent="0.3">
      <c r="B171" s="81"/>
      <c r="O171" s="82"/>
    </row>
    <row r="172" spans="2:15" x14ac:dyDescent="0.3">
      <c r="B172" s="81"/>
      <c r="O172" s="82"/>
    </row>
    <row r="173" spans="2:15" x14ac:dyDescent="0.3">
      <c r="B173" s="81"/>
      <c r="O173" s="82"/>
    </row>
    <row r="174" spans="2:15" x14ac:dyDescent="0.3">
      <c r="B174" s="81"/>
      <c r="O174" s="82"/>
    </row>
    <row r="175" spans="2:15" x14ac:dyDescent="0.3">
      <c r="B175" s="81"/>
      <c r="O175" s="82"/>
    </row>
    <row r="176" spans="2:15" x14ac:dyDescent="0.3">
      <c r="B176" s="81"/>
      <c r="O176" s="82"/>
    </row>
    <row r="177" spans="2:15" x14ac:dyDescent="0.3">
      <c r="B177" s="81"/>
      <c r="O177" s="82"/>
    </row>
    <row r="178" spans="2:15" x14ac:dyDescent="0.3">
      <c r="B178" s="81"/>
      <c r="O178" s="82"/>
    </row>
    <row r="179" spans="2:15" x14ac:dyDescent="0.3">
      <c r="B179" s="81"/>
      <c r="O179" s="82"/>
    </row>
    <row r="180" spans="2:15" x14ac:dyDescent="0.3">
      <c r="B180" s="81"/>
      <c r="O180" s="82"/>
    </row>
    <row r="181" spans="2:15" x14ac:dyDescent="0.3">
      <c r="B181" s="81"/>
      <c r="O181" s="82"/>
    </row>
    <row r="182" spans="2:15" x14ac:dyDescent="0.3">
      <c r="B182" s="81"/>
      <c r="O182" s="82"/>
    </row>
    <row r="183" spans="2:15" x14ac:dyDescent="0.3">
      <c r="B183" s="81"/>
      <c r="O183" s="82"/>
    </row>
    <row r="184" spans="2:15" x14ac:dyDescent="0.3">
      <c r="B184" s="81"/>
      <c r="O184" s="82"/>
    </row>
    <row r="185" spans="2:15" x14ac:dyDescent="0.3">
      <c r="B185" s="81"/>
      <c r="O185" s="82"/>
    </row>
    <row r="186" spans="2:15" x14ac:dyDescent="0.3">
      <c r="B186" s="81"/>
      <c r="O186" s="82"/>
    </row>
    <row r="187" spans="2:15" x14ac:dyDescent="0.3">
      <c r="B187" s="81"/>
      <c r="O187" s="82"/>
    </row>
    <row r="188" spans="2:15" x14ac:dyDescent="0.3">
      <c r="B188" s="81"/>
      <c r="O188" s="82"/>
    </row>
    <row r="189" spans="2:15" x14ac:dyDescent="0.3">
      <c r="B189" s="81"/>
      <c r="O189" s="82"/>
    </row>
    <row r="190" spans="2:15" x14ac:dyDescent="0.3">
      <c r="B190" s="81"/>
      <c r="O190" s="82"/>
    </row>
    <row r="191" spans="2:15" x14ac:dyDescent="0.3">
      <c r="B191" s="81"/>
      <c r="O191" s="82"/>
    </row>
    <row r="192" spans="2:15" x14ac:dyDescent="0.3">
      <c r="B192" s="81"/>
      <c r="O192" s="82"/>
    </row>
    <row r="193" spans="2:15" x14ac:dyDescent="0.3">
      <c r="B193" s="81"/>
      <c r="O193" s="82"/>
    </row>
    <row r="194" spans="2:15" x14ac:dyDescent="0.3">
      <c r="B194" s="81"/>
      <c r="O194" s="82"/>
    </row>
    <row r="195" spans="2:15" x14ac:dyDescent="0.3">
      <c r="B195" s="81"/>
      <c r="O195" s="82"/>
    </row>
    <row r="196" spans="2:15" x14ac:dyDescent="0.3">
      <c r="B196" s="81"/>
      <c r="O196" s="82"/>
    </row>
    <row r="197" spans="2:15" x14ac:dyDescent="0.3">
      <c r="B197" s="81"/>
      <c r="O197" s="82"/>
    </row>
    <row r="198" spans="2:15" x14ac:dyDescent="0.3">
      <c r="B198" s="81"/>
      <c r="O198" s="82"/>
    </row>
    <row r="199" spans="2:15" x14ac:dyDescent="0.3">
      <c r="B199" s="81"/>
      <c r="O199" s="82"/>
    </row>
    <row r="200" spans="2:15" x14ac:dyDescent="0.3">
      <c r="B200" s="81"/>
      <c r="O200" s="82"/>
    </row>
    <row r="201" spans="2:15" x14ac:dyDescent="0.3">
      <c r="B201" s="81"/>
      <c r="O201" s="82"/>
    </row>
    <row r="202" spans="2:15" x14ac:dyDescent="0.3">
      <c r="B202" s="81"/>
      <c r="O202" s="82"/>
    </row>
    <row r="203" spans="2:15" x14ac:dyDescent="0.3">
      <c r="B203" s="81"/>
      <c r="O203" s="82"/>
    </row>
    <row r="204" spans="2:15" x14ac:dyDescent="0.3">
      <c r="B204" s="81"/>
      <c r="O204" s="82"/>
    </row>
    <row r="205" spans="2:15" x14ac:dyDescent="0.3">
      <c r="B205" s="81"/>
      <c r="O205" s="82"/>
    </row>
    <row r="206" spans="2:15" x14ac:dyDescent="0.3">
      <c r="B206" s="81"/>
      <c r="O206" s="82"/>
    </row>
    <row r="207" spans="2:15" x14ac:dyDescent="0.3">
      <c r="B207" s="81"/>
      <c r="O207" s="82"/>
    </row>
    <row r="208" spans="2:15" x14ac:dyDescent="0.3">
      <c r="B208" s="81"/>
      <c r="O208" s="82"/>
    </row>
    <row r="209" spans="2:15" x14ac:dyDescent="0.3">
      <c r="B209" s="81"/>
      <c r="O209" s="82"/>
    </row>
    <row r="210" spans="2:15" x14ac:dyDescent="0.3">
      <c r="B210" s="81"/>
      <c r="O210" s="82"/>
    </row>
    <row r="211" spans="2:15" x14ac:dyDescent="0.3">
      <c r="B211" s="81"/>
      <c r="O211" s="82"/>
    </row>
    <row r="212" spans="2:15" x14ac:dyDescent="0.3">
      <c r="B212" s="81"/>
      <c r="O212" s="82"/>
    </row>
    <row r="213" spans="2:15" x14ac:dyDescent="0.3">
      <c r="B213" s="81"/>
      <c r="O213" s="82"/>
    </row>
    <row r="214" spans="2:15" x14ac:dyDescent="0.3">
      <c r="B214" s="81"/>
      <c r="O214" s="82"/>
    </row>
    <row r="215" spans="2:15" x14ac:dyDescent="0.3">
      <c r="B215" s="81"/>
      <c r="O215" s="82"/>
    </row>
    <row r="216" spans="2:15" x14ac:dyDescent="0.3">
      <c r="B216" s="81"/>
      <c r="O216" s="82"/>
    </row>
    <row r="217" spans="2:15" x14ac:dyDescent="0.3">
      <c r="B217" s="81"/>
      <c r="O217" s="82"/>
    </row>
    <row r="218" spans="2:15" x14ac:dyDescent="0.3">
      <c r="B218" s="81"/>
      <c r="O218" s="82"/>
    </row>
    <row r="219" spans="2:15" x14ac:dyDescent="0.3">
      <c r="B219" s="81"/>
      <c r="O219" s="82"/>
    </row>
    <row r="220" spans="2:15" x14ac:dyDescent="0.3">
      <c r="B220" s="81"/>
      <c r="O220" s="82"/>
    </row>
    <row r="221" spans="2:15" x14ac:dyDescent="0.3">
      <c r="B221" s="81"/>
      <c r="O221" s="82"/>
    </row>
    <row r="222" spans="2:15" x14ac:dyDescent="0.3">
      <c r="B222" s="81"/>
      <c r="O222" s="82"/>
    </row>
    <row r="223" spans="2:15" x14ac:dyDescent="0.3">
      <c r="B223" s="81"/>
      <c r="O223" s="82"/>
    </row>
    <row r="224" spans="2:15" x14ac:dyDescent="0.3">
      <c r="B224" s="81"/>
      <c r="O224" s="82"/>
    </row>
    <row r="225" spans="2:15" x14ac:dyDescent="0.3">
      <c r="B225" s="81"/>
      <c r="O225" s="82"/>
    </row>
    <row r="226" spans="2:15" x14ac:dyDescent="0.3">
      <c r="B226" s="81"/>
      <c r="O226" s="82"/>
    </row>
    <row r="227" spans="2:15" x14ac:dyDescent="0.3">
      <c r="B227" s="81"/>
      <c r="O227" s="82"/>
    </row>
    <row r="228" spans="2:15" x14ac:dyDescent="0.3">
      <c r="B228" s="81"/>
      <c r="O228" s="82"/>
    </row>
    <row r="229" spans="2:15" x14ac:dyDescent="0.3">
      <c r="B229" s="81"/>
      <c r="O229" s="82"/>
    </row>
    <row r="230" spans="2:15" x14ac:dyDescent="0.3">
      <c r="B230" s="81"/>
      <c r="O230" s="82"/>
    </row>
    <row r="231" spans="2:15" x14ac:dyDescent="0.3">
      <c r="B231" s="81"/>
      <c r="O231" s="82"/>
    </row>
    <row r="232" spans="2:15" x14ac:dyDescent="0.3">
      <c r="B232" s="81"/>
      <c r="O232" s="82"/>
    </row>
    <row r="233" spans="2:15" x14ac:dyDescent="0.3">
      <c r="B233" s="81"/>
      <c r="O233" s="82"/>
    </row>
    <row r="234" spans="2:15" x14ac:dyDescent="0.3">
      <c r="B234" s="81"/>
      <c r="O234" s="82"/>
    </row>
    <row r="235" spans="2:15" x14ac:dyDescent="0.3">
      <c r="B235" s="81"/>
      <c r="O235" s="82"/>
    </row>
    <row r="236" spans="2:15" x14ac:dyDescent="0.3">
      <c r="B236" s="81"/>
      <c r="O236" s="82"/>
    </row>
    <row r="237" spans="2:15" x14ac:dyDescent="0.3">
      <c r="B237" s="81"/>
      <c r="O237" s="82"/>
    </row>
    <row r="238" spans="2:15" x14ac:dyDescent="0.3">
      <c r="B238" s="81"/>
      <c r="O238" s="82"/>
    </row>
    <row r="239" spans="2:15" x14ac:dyDescent="0.3">
      <c r="B239" s="81"/>
      <c r="O239" s="82"/>
    </row>
    <row r="240" spans="2:15" x14ac:dyDescent="0.3">
      <c r="B240" s="81"/>
      <c r="O240" s="82"/>
    </row>
    <row r="241" spans="2:15" x14ac:dyDescent="0.3">
      <c r="B241" s="81"/>
      <c r="O241" s="82"/>
    </row>
    <row r="242" spans="2:15" x14ac:dyDescent="0.3">
      <c r="B242" s="81"/>
      <c r="O242" s="82"/>
    </row>
    <row r="243" spans="2:15" x14ac:dyDescent="0.3">
      <c r="B243" s="81"/>
      <c r="O243" s="82"/>
    </row>
    <row r="244" spans="2:15" x14ac:dyDescent="0.3">
      <c r="B244" s="81"/>
      <c r="O244" s="82"/>
    </row>
    <row r="245" spans="2:15" x14ac:dyDescent="0.3">
      <c r="B245" s="81"/>
      <c r="O245" s="82"/>
    </row>
    <row r="246" spans="2:15" x14ac:dyDescent="0.3">
      <c r="B246" s="81"/>
      <c r="O246" s="82"/>
    </row>
    <row r="247" spans="2:15" x14ac:dyDescent="0.3">
      <c r="B247" s="81"/>
      <c r="O247" s="82"/>
    </row>
    <row r="248" spans="2:15" x14ac:dyDescent="0.3">
      <c r="B248" s="81"/>
      <c r="O248" s="82"/>
    </row>
  </sheetData>
  <autoFilter ref="A1:Z1" xr:uid="{BE7CE505-C568-4E45-B1D5-ABB554DF04A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222AD-E3BA-4F68-9CFB-831F79B8E73C}">
  <dimension ref="A1:B162"/>
  <sheetViews>
    <sheetView zoomScale="91" zoomScaleNormal="70" workbookViewId="0">
      <selection activeCell="J20" sqref="J20"/>
    </sheetView>
  </sheetViews>
  <sheetFormatPr defaultColWidth="8" defaultRowHeight="15.6" x14ac:dyDescent="0.3"/>
  <cols>
    <col min="1" max="1" width="34" style="4" bestFit="1" customWidth="1"/>
    <col min="2" max="2" width="19.8984375" style="4" bestFit="1" customWidth="1"/>
    <col min="3" max="16384" width="8" style="4"/>
  </cols>
  <sheetData>
    <row r="1" spans="1:2" x14ac:dyDescent="0.3">
      <c r="A1" s="4" t="s">
        <v>2002</v>
      </c>
      <c r="B1" s="4" t="s">
        <v>2003</v>
      </c>
    </row>
    <row r="2" spans="1:2" x14ac:dyDescent="0.3">
      <c r="A2" s="4" t="s">
        <v>29</v>
      </c>
      <c r="B2" s="4" t="s">
        <v>29</v>
      </c>
    </row>
    <row r="3" spans="1:2" x14ac:dyDescent="0.3">
      <c r="A3" s="4" t="s">
        <v>972</v>
      </c>
      <c r="B3" s="4" t="s">
        <v>10</v>
      </c>
    </row>
    <row r="4" spans="1:2" x14ac:dyDescent="0.3">
      <c r="A4" s="4" t="s">
        <v>940</v>
      </c>
      <c r="B4" s="4" t="s">
        <v>11</v>
      </c>
    </row>
    <row r="5" spans="1:2" x14ac:dyDescent="0.3">
      <c r="A5" s="4" t="s">
        <v>994</v>
      </c>
      <c r="B5" s="4" t="s">
        <v>12</v>
      </c>
    </row>
    <row r="6" spans="1:2" x14ac:dyDescent="0.3">
      <c r="A6" s="4" t="s">
        <v>2004</v>
      </c>
      <c r="B6" s="4" t="s">
        <v>950</v>
      </c>
    </row>
    <row r="7" spans="1:2" x14ac:dyDescent="0.3">
      <c r="A7" s="4" t="s">
        <v>964</v>
      </c>
      <c r="B7" s="4" t="s">
        <v>13</v>
      </c>
    </row>
    <row r="8" spans="1:2" x14ac:dyDescent="0.3">
      <c r="A8" s="4" t="s">
        <v>948</v>
      </c>
      <c r="B8" s="4" t="s">
        <v>9</v>
      </c>
    </row>
    <row r="9" spans="1:2" x14ac:dyDescent="0.3">
      <c r="A9" s="4" t="s">
        <v>934</v>
      </c>
      <c r="B9" s="4" t="s">
        <v>956</v>
      </c>
    </row>
    <row r="10" spans="1:2" x14ac:dyDescent="0.3">
      <c r="A10" s="4" t="s">
        <v>951</v>
      </c>
      <c r="B10" s="4" t="s">
        <v>7</v>
      </c>
    </row>
    <row r="11" spans="1:2" x14ac:dyDescent="0.3">
      <c r="A11" s="4" t="s">
        <v>521</v>
      </c>
      <c r="B11" s="4" t="s">
        <v>6</v>
      </c>
    </row>
    <row r="12" spans="1:2" x14ac:dyDescent="0.3">
      <c r="A12" s="4" t="s">
        <v>529</v>
      </c>
      <c r="B12" s="4" t="s">
        <v>8</v>
      </c>
    </row>
    <row r="13" spans="1:2" x14ac:dyDescent="0.3">
      <c r="A13" s="4" t="s">
        <v>2005</v>
      </c>
      <c r="B13" s="4" t="s">
        <v>956</v>
      </c>
    </row>
    <row r="14" spans="1:2" x14ac:dyDescent="0.3">
      <c r="A14" s="4" t="s">
        <v>31</v>
      </c>
      <c r="B14" s="4" t="s">
        <v>31</v>
      </c>
    </row>
    <row r="15" spans="1:2" x14ac:dyDescent="0.3">
      <c r="A15" s="4" t="s">
        <v>16</v>
      </c>
      <c r="B15" s="4" t="s">
        <v>16</v>
      </c>
    </row>
    <row r="16" spans="1:2" x14ac:dyDescent="0.3">
      <c r="A16" s="4" t="s">
        <v>32</v>
      </c>
      <c r="B16" s="5" t="s">
        <v>32</v>
      </c>
    </row>
    <row r="17" spans="1:2" x14ac:dyDescent="0.3">
      <c r="A17" s="4" t="s">
        <v>1049</v>
      </c>
      <c r="B17" s="4" t="s">
        <v>11</v>
      </c>
    </row>
    <row r="18" spans="1:2" x14ac:dyDescent="0.3">
      <c r="A18" s="4" t="s">
        <v>999</v>
      </c>
      <c r="B18" s="4" t="s">
        <v>11</v>
      </c>
    </row>
    <row r="19" spans="1:2" x14ac:dyDescent="0.3">
      <c r="A19" s="4" t="s">
        <v>1656</v>
      </c>
      <c r="B19" s="4" t="s">
        <v>47</v>
      </c>
    </row>
    <row r="20" spans="1:2" x14ac:dyDescent="0.3">
      <c r="A20" s="4" t="s">
        <v>2006</v>
      </c>
      <c r="B20" s="4" t="s">
        <v>47</v>
      </c>
    </row>
    <row r="21" spans="1:2" x14ac:dyDescent="0.3">
      <c r="A21" s="4" t="s">
        <v>937</v>
      </c>
      <c r="B21" s="4" t="s">
        <v>46</v>
      </c>
    </row>
    <row r="22" spans="1:2" x14ac:dyDescent="0.3">
      <c r="A22" s="4" t="s">
        <v>1981</v>
      </c>
      <c r="B22" s="4" t="s">
        <v>39</v>
      </c>
    </row>
    <row r="23" spans="1:2" x14ac:dyDescent="0.3">
      <c r="A23" s="4" t="s">
        <v>945</v>
      </c>
      <c r="B23" s="4" t="s">
        <v>936</v>
      </c>
    </row>
    <row r="24" spans="1:2" x14ac:dyDescent="0.3">
      <c r="A24" s="4" t="s">
        <v>34</v>
      </c>
      <c r="B24" s="5" t="s">
        <v>34</v>
      </c>
    </row>
    <row r="25" spans="1:2" x14ac:dyDescent="0.3">
      <c r="A25" s="4" t="s">
        <v>1313</v>
      </c>
      <c r="B25" s="4" t="s">
        <v>15</v>
      </c>
    </row>
    <row r="26" spans="1:2" x14ac:dyDescent="0.3">
      <c r="A26" s="4" t="s">
        <v>107</v>
      </c>
      <c r="B26" s="4" t="s">
        <v>13</v>
      </c>
    </row>
    <row r="27" spans="1:2" x14ac:dyDescent="0.3">
      <c r="A27" s="4" t="s">
        <v>821</v>
      </c>
      <c r="B27" s="4" t="s">
        <v>11</v>
      </c>
    </row>
    <row r="28" spans="1:2" x14ac:dyDescent="0.3">
      <c r="A28" s="4" t="s">
        <v>863</v>
      </c>
      <c r="B28" s="4" t="s">
        <v>11</v>
      </c>
    </row>
    <row r="29" spans="1:2" x14ac:dyDescent="0.3">
      <c r="A29" s="4" t="s">
        <v>521</v>
      </c>
      <c r="B29" s="4" t="s">
        <v>6</v>
      </c>
    </row>
    <row r="30" spans="1:2" x14ac:dyDescent="0.3">
      <c r="A30" s="4" t="s">
        <v>629</v>
      </c>
      <c r="B30" s="4" t="s">
        <v>956</v>
      </c>
    </row>
    <row r="31" spans="1:2" x14ac:dyDescent="0.3">
      <c r="A31" s="4" t="s">
        <v>76</v>
      </c>
      <c r="B31" s="4" t="s">
        <v>10</v>
      </c>
    </row>
    <row r="32" spans="1:2" x14ac:dyDescent="0.3">
      <c r="A32" s="4" t="s">
        <v>516</v>
      </c>
      <c r="B32" s="4" t="s">
        <v>11</v>
      </c>
    </row>
    <row r="33" spans="1:2" x14ac:dyDescent="0.3">
      <c r="A33" s="4" t="s">
        <v>852</v>
      </c>
      <c r="B33" s="4" t="s">
        <v>11</v>
      </c>
    </row>
    <row r="34" spans="1:2" x14ac:dyDescent="0.3">
      <c r="A34" s="4" t="s">
        <v>37</v>
      </c>
      <c r="B34" s="4" t="s">
        <v>47</v>
      </c>
    </row>
    <row r="35" spans="1:2" x14ac:dyDescent="0.3">
      <c r="A35" s="4" t="s">
        <v>880</v>
      </c>
      <c r="B35" s="4" t="s">
        <v>46</v>
      </c>
    </row>
    <row r="36" spans="1:2" x14ac:dyDescent="0.3">
      <c r="A36" s="4" t="s">
        <v>803</v>
      </c>
      <c r="B36" s="4" t="s">
        <v>11</v>
      </c>
    </row>
    <row r="37" spans="1:2" x14ac:dyDescent="0.3">
      <c r="A37" s="4" t="s">
        <v>951</v>
      </c>
      <c r="B37" s="4" t="s">
        <v>7</v>
      </c>
    </row>
    <row r="38" spans="1:2" x14ac:dyDescent="0.3">
      <c r="A38" s="4" t="s">
        <v>31</v>
      </c>
      <c r="B38" s="4" t="s">
        <v>31</v>
      </c>
    </row>
    <row r="39" spans="1:2" x14ac:dyDescent="0.3">
      <c r="A39" s="4" t="s">
        <v>2007</v>
      </c>
      <c r="B39" s="4" t="s">
        <v>11</v>
      </c>
    </row>
    <row r="40" spans="1:2" x14ac:dyDescent="0.3">
      <c r="A40" s="4" t="s">
        <v>493</v>
      </c>
      <c r="B40" s="4" t="s">
        <v>11</v>
      </c>
    </row>
    <row r="41" spans="1:2" x14ac:dyDescent="0.3">
      <c r="A41" s="4" t="s">
        <v>554</v>
      </c>
      <c r="B41" s="4" t="s">
        <v>9</v>
      </c>
    </row>
    <row r="42" spans="1:2" x14ac:dyDescent="0.3">
      <c r="A42" s="4" t="s">
        <v>576</v>
      </c>
      <c r="B42" s="4" t="s">
        <v>9</v>
      </c>
    </row>
    <row r="43" spans="1:2" x14ac:dyDescent="0.3">
      <c r="A43" s="4" t="s">
        <v>1824</v>
      </c>
      <c r="B43" s="4" t="s">
        <v>11</v>
      </c>
    </row>
    <row r="44" spans="1:2" x14ac:dyDescent="0.3">
      <c r="A44" s="4" t="s">
        <v>1057</v>
      </c>
      <c r="B44" s="4" t="s">
        <v>9</v>
      </c>
    </row>
    <row r="45" spans="1:2" x14ac:dyDescent="0.3">
      <c r="A45" s="4" t="s">
        <v>475</v>
      </c>
      <c r="B45" s="4" t="s">
        <v>13</v>
      </c>
    </row>
    <row r="46" spans="1:2" x14ac:dyDescent="0.3">
      <c r="A46" s="4" t="s">
        <v>593</v>
      </c>
      <c r="B46" s="4" t="s">
        <v>9</v>
      </c>
    </row>
    <row r="47" spans="1:2" x14ac:dyDescent="0.3">
      <c r="A47" s="4" t="s">
        <v>2008</v>
      </c>
      <c r="B47" s="4" t="s">
        <v>11</v>
      </c>
    </row>
    <row r="48" spans="1:2" x14ac:dyDescent="0.3">
      <c r="A48" s="4" t="s">
        <v>2009</v>
      </c>
      <c r="B48" s="4" t="s">
        <v>2010</v>
      </c>
    </row>
    <row r="49" spans="1:2" x14ac:dyDescent="0.3">
      <c r="A49" s="4" t="s">
        <v>858</v>
      </c>
      <c r="B49" s="4" t="s">
        <v>11</v>
      </c>
    </row>
    <row r="50" spans="1:2" x14ac:dyDescent="0.3">
      <c r="A50" s="4" t="s">
        <v>543</v>
      </c>
      <c r="B50" s="4" t="s">
        <v>9</v>
      </c>
    </row>
    <row r="51" spans="1:2" x14ac:dyDescent="0.3">
      <c r="A51" s="4" t="s">
        <v>770</v>
      </c>
      <c r="B51" s="4" t="s">
        <v>11</v>
      </c>
    </row>
    <row r="52" spans="1:2" x14ac:dyDescent="0.3">
      <c r="A52" s="4" t="s">
        <v>2011</v>
      </c>
      <c r="B52" s="4" t="s">
        <v>11</v>
      </c>
    </row>
    <row r="53" spans="1:2" x14ac:dyDescent="0.3">
      <c r="A53" s="4" t="s">
        <v>15</v>
      </c>
      <c r="B53" s="4" t="s">
        <v>15</v>
      </c>
    </row>
    <row r="54" spans="1:2" x14ac:dyDescent="0.3">
      <c r="A54" s="4" t="s">
        <v>1028</v>
      </c>
      <c r="B54" s="4" t="s">
        <v>7</v>
      </c>
    </row>
    <row r="55" spans="1:2" x14ac:dyDescent="0.3">
      <c r="A55" s="4" t="s">
        <v>39</v>
      </c>
      <c r="B55" s="4" t="s">
        <v>39</v>
      </c>
    </row>
    <row r="56" spans="1:2" x14ac:dyDescent="0.3">
      <c r="A56" s="4" t="s">
        <v>17</v>
      </c>
      <c r="B56" s="4" t="s">
        <v>17</v>
      </c>
    </row>
    <row r="57" spans="1:2" x14ac:dyDescent="0.3">
      <c r="A57" s="4" t="s">
        <v>102</v>
      </c>
      <c r="B57" s="4" t="s">
        <v>11</v>
      </c>
    </row>
    <row r="58" spans="1:2" x14ac:dyDescent="0.3">
      <c r="A58" s="4" t="s">
        <v>609</v>
      </c>
      <c r="B58" s="4" t="s">
        <v>12</v>
      </c>
    </row>
    <row r="59" spans="1:2" x14ac:dyDescent="0.3">
      <c r="A59" s="4" t="s">
        <v>2012</v>
      </c>
      <c r="B59" s="4" t="s">
        <v>11</v>
      </c>
    </row>
    <row r="60" spans="1:2" x14ac:dyDescent="0.3">
      <c r="A60" s="4" t="s">
        <v>35</v>
      </c>
      <c r="B60" s="4" t="s">
        <v>35</v>
      </c>
    </row>
    <row r="61" spans="1:2" x14ac:dyDescent="0.3">
      <c r="A61" s="4" t="s">
        <v>33</v>
      </c>
      <c r="B61" s="4" t="s">
        <v>33</v>
      </c>
    </row>
    <row r="62" spans="1:2" x14ac:dyDescent="0.3">
      <c r="A62" s="4" t="s">
        <v>2013</v>
      </c>
      <c r="B62" s="4" t="s">
        <v>11</v>
      </c>
    </row>
    <row r="63" spans="1:2" x14ac:dyDescent="0.3">
      <c r="A63" s="4" t="s">
        <v>2014</v>
      </c>
      <c r="B63" s="4" t="s">
        <v>11</v>
      </c>
    </row>
    <row r="64" spans="1:2" x14ac:dyDescent="0.3">
      <c r="A64" s="4" t="s">
        <v>104</v>
      </c>
      <c r="B64" s="4" t="s">
        <v>12</v>
      </c>
    </row>
    <row r="65" spans="1:2" x14ac:dyDescent="0.3">
      <c r="A65" s="4" t="s">
        <v>611</v>
      </c>
      <c r="B65" s="4" t="s">
        <v>956</v>
      </c>
    </row>
    <row r="66" spans="1:2" x14ac:dyDescent="0.3">
      <c r="A66" s="4" t="s">
        <v>1959</v>
      </c>
      <c r="B66" s="4" t="s">
        <v>11</v>
      </c>
    </row>
    <row r="67" spans="1:2" x14ac:dyDescent="0.3">
      <c r="A67" s="4" t="s">
        <v>1334</v>
      </c>
      <c r="B67" s="4" t="s">
        <v>2010</v>
      </c>
    </row>
    <row r="68" spans="1:2" x14ac:dyDescent="0.3">
      <c r="A68" s="4" t="s">
        <v>32</v>
      </c>
      <c r="B68" s="4" t="s">
        <v>32</v>
      </c>
    </row>
    <row r="69" spans="1:2" x14ac:dyDescent="0.3">
      <c r="A69" s="4" t="s">
        <v>2015</v>
      </c>
      <c r="B69" s="4" t="s">
        <v>13</v>
      </c>
    </row>
    <row r="70" spans="1:2" x14ac:dyDescent="0.3">
      <c r="A70" s="4" t="s">
        <v>820</v>
      </c>
      <c r="B70" s="4" t="s">
        <v>11</v>
      </c>
    </row>
    <row r="71" spans="1:2" x14ac:dyDescent="0.3">
      <c r="A71" s="4" t="s">
        <v>40</v>
      </c>
      <c r="B71" s="4" t="s">
        <v>956</v>
      </c>
    </row>
    <row r="72" spans="1:2" x14ac:dyDescent="0.3">
      <c r="A72" s="4" t="s">
        <v>2016</v>
      </c>
      <c r="B72" s="4" t="s">
        <v>13</v>
      </c>
    </row>
    <row r="73" spans="1:2" x14ac:dyDescent="0.3">
      <c r="A73" s="4" t="s">
        <v>877</v>
      </c>
      <c r="B73" s="4" t="s">
        <v>11</v>
      </c>
    </row>
    <row r="74" spans="1:2" x14ac:dyDescent="0.3">
      <c r="A74" s="4" t="s">
        <v>529</v>
      </c>
      <c r="B74" s="4" t="s">
        <v>8</v>
      </c>
    </row>
    <row r="75" spans="1:2" x14ac:dyDescent="0.3">
      <c r="A75" s="4" t="s">
        <v>469</v>
      </c>
      <c r="B75" s="4" t="s">
        <v>13</v>
      </c>
    </row>
    <row r="76" spans="1:2" x14ac:dyDescent="0.3">
      <c r="A76" s="4" t="s">
        <v>1996</v>
      </c>
      <c r="B76" s="4" t="s">
        <v>11</v>
      </c>
    </row>
    <row r="77" spans="1:2" x14ac:dyDescent="0.3">
      <c r="A77" s="4" t="s">
        <v>580</v>
      </c>
      <c r="B77" s="4" t="s">
        <v>9</v>
      </c>
    </row>
    <row r="78" spans="1:2" x14ac:dyDescent="0.3">
      <c r="A78" s="4" t="s">
        <v>2017</v>
      </c>
      <c r="B78" s="4" t="s">
        <v>11</v>
      </c>
    </row>
    <row r="79" spans="1:2" x14ac:dyDescent="0.3">
      <c r="A79" s="4" t="s">
        <v>640</v>
      </c>
      <c r="B79" s="4" t="s">
        <v>956</v>
      </c>
    </row>
    <row r="80" spans="1:2" x14ac:dyDescent="0.3">
      <c r="A80" s="4" t="s">
        <v>2018</v>
      </c>
      <c r="B80" s="4" t="s">
        <v>11</v>
      </c>
    </row>
    <row r="81" spans="1:2" x14ac:dyDescent="0.3">
      <c r="A81" s="4" t="s">
        <v>515</v>
      </c>
      <c r="B81" s="4" t="s">
        <v>11</v>
      </c>
    </row>
    <row r="82" spans="1:2" x14ac:dyDescent="0.3">
      <c r="A82" s="4" t="s">
        <v>96</v>
      </c>
      <c r="B82" s="4" t="s">
        <v>10</v>
      </c>
    </row>
    <row r="83" spans="1:2" x14ac:dyDescent="0.3">
      <c r="A83" s="4" t="s">
        <v>779</v>
      </c>
      <c r="B83" s="4" t="s">
        <v>13</v>
      </c>
    </row>
    <row r="84" spans="1:2" x14ac:dyDescent="0.3">
      <c r="A84" s="4" t="s">
        <v>1921</v>
      </c>
      <c r="B84" s="4" t="s">
        <v>38</v>
      </c>
    </row>
    <row r="85" spans="1:2" x14ac:dyDescent="0.3">
      <c r="A85" s="4" t="s">
        <v>487</v>
      </c>
      <c r="B85" s="4" t="s">
        <v>13</v>
      </c>
    </row>
    <row r="86" spans="1:2" x14ac:dyDescent="0.3">
      <c r="A86" s="4" t="s">
        <v>12</v>
      </c>
      <c r="B86" s="4" t="s">
        <v>12</v>
      </c>
    </row>
    <row r="87" spans="1:2" x14ac:dyDescent="0.3">
      <c r="A87" s="4" t="s">
        <v>2019</v>
      </c>
      <c r="B87" s="4" t="s">
        <v>33</v>
      </c>
    </row>
    <row r="88" spans="1:2" x14ac:dyDescent="0.3">
      <c r="A88" s="4" t="s">
        <v>1982</v>
      </c>
      <c r="B88" s="4" t="s">
        <v>12</v>
      </c>
    </row>
    <row r="89" spans="1:2" x14ac:dyDescent="0.3">
      <c r="A89" s="78" t="s">
        <v>984</v>
      </c>
      <c r="B89" s="4" t="s">
        <v>950</v>
      </c>
    </row>
    <row r="90" spans="1:2" x14ac:dyDescent="0.3">
      <c r="A90" s="78" t="s">
        <v>2020</v>
      </c>
      <c r="B90" s="4" t="s">
        <v>39</v>
      </c>
    </row>
    <row r="91" spans="1:2" x14ac:dyDescent="0.3">
      <c r="A91" s="4" t="s">
        <v>38</v>
      </c>
      <c r="B91" s="4" t="s">
        <v>38</v>
      </c>
    </row>
    <row r="92" spans="1:2" x14ac:dyDescent="0.3">
      <c r="A92" s="4" t="s">
        <v>2021</v>
      </c>
      <c r="B92" s="4" t="s">
        <v>956</v>
      </c>
    </row>
    <row r="93" spans="1:2" x14ac:dyDescent="0.3">
      <c r="A93" s="4" t="s">
        <v>939</v>
      </c>
      <c r="B93" s="4" t="s">
        <v>46</v>
      </c>
    </row>
    <row r="94" spans="1:2" x14ac:dyDescent="0.3">
      <c r="A94" s="4" t="s">
        <v>1129</v>
      </c>
      <c r="B94" s="4" t="s">
        <v>35</v>
      </c>
    </row>
    <row r="95" spans="1:2" x14ac:dyDescent="0.3">
      <c r="A95" s="4" t="s">
        <v>950</v>
      </c>
      <c r="B95" s="4" t="s">
        <v>950</v>
      </c>
    </row>
    <row r="96" spans="1:2" x14ac:dyDescent="0.3">
      <c r="A96" s="4" t="s">
        <v>996</v>
      </c>
      <c r="B96" s="4" t="s">
        <v>12</v>
      </c>
    </row>
    <row r="97" spans="1:2" x14ac:dyDescent="0.3">
      <c r="A97" s="4" t="s">
        <v>1040</v>
      </c>
      <c r="B97" s="4" t="s">
        <v>31</v>
      </c>
    </row>
    <row r="98" spans="1:2" x14ac:dyDescent="0.3">
      <c r="A98" s="4" t="s">
        <v>1315</v>
      </c>
      <c r="B98" s="4" t="s">
        <v>15</v>
      </c>
    </row>
    <row r="99" spans="1:2" x14ac:dyDescent="0.3">
      <c r="A99" s="4" t="s">
        <v>2022</v>
      </c>
      <c r="B99" s="4" t="s">
        <v>936</v>
      </c>
    </row>
    <row r="100" spans="1:2" x14ac:dyDescent="0.3">
      <c r="A100" s="4" t="s">
        <v>945</v>
      </c>
      <c r="B100" s="4" t="s">
        <v>936</v>
      </c>
    </row>
    <row r="101" spans="1:2" x14ac:dyDescent="0.3">
      <c r="A101" s="4" t="s">
        <v>934</v>
      </c>
      <c r="B101" s="4" t="s">
        <v>956</v>
      </c>
    </row>
    <row r="102" spans="1:2" x14ac:dyDescent="0.3">
      <c r="A102" s="4" t="s">
        <v>2023</v>
      </c>
      <c r="B102" s="4" t="s">
        <v>956</v>
      </c>
    </row>
    <row r="103" spans="1:2" x14ac:dyDescent="0.3">
      <c r="A103" s="4" t="s">
        <v>986</v>
      </c>
      <c r="B103" s="4" t="s">
        <v>950</v>
      </c>
    </row>
    <row r="104" spans="1:2" x14ac:dyDescent="0.3">
      <c r="A104" s="4" t="s">
        <v>974</v>
      </c>
      <c r="B104" s="4" t="s">
        <v>10</v>
      </c>
    </row>
    <row r="105" spans="1:2" x14ac:dyDescent="0.3">
      <c r="A105" s="4" t="s">
        <v>2024</v>
      </c>
      <c r="B105" s="4" t="s">
        <v>2024</v>
      </c>
    </row>
    <row r="106" spans="1:2" x14ac:dyDescent="0.3">
      <c r="A106" s="4" t="s">
        <v>961</v>
      </c>
      <c r="B106" s="4" t="s">
        <v>17</v>
      </c>
    </row>
    <row r="107" spans="1:2" x14ac:dyDescent="0.3">
      <c r="A107" s="4" t="s">
        <v>1654</v>
      </c>
      <c r="B107" s="4" t="s">
        <v>47</v>
      </c>
    </row>
    <row r="108" spans="1:2" x14ac:dyDescent="0.3">
      <c r="A108" s="4" t="s">
        <v>935</v>
      </c>
      <c r="B108" s="4" t="s">
        <v>956</v>
      </c>
    </row>
    <row r="109" spans="1:2" x14ac:dyDescent="0.3">
      <c r="A109" s="4" t="s">
        <v>1924</v>
      </c>
      <c r="B109" s="4" t="s">
        <v>956</v>
      </c>
    </row>
    <row r="110" spans="1:2" x14ac:dyDescent="0.3">
      <c r="A110" s="4" t="s">
        <v>955</v>
      </c>
      <c r="B110" s="4" t="s">
        <v>7</v>
      </c>
    </row>
    <row r="111" spans="1:2" x14ac:dyDescent="0.3">
      <c r="A111" s="4" t="s">
        <v>1987</v>
      </c>
      <c r="B111" s="4" t="s">
        <v>11</v>
      </c>
    </row>
    <row r="112" spans="1:2" x14ac:dyDescent="0.3">
      <c r="A112" s="4" t="s">
        <v>2025</v>
      </c>
      <c r="B112" s="4" t="s">
        <v>11</v>
      </c>
    </row>
    <row r="113" spans="1:2" ht="22.5" customHeight="1" x14ac:dyDescent="0.3">
      <c r="A113" s="4" t="s">
        <v>2026</v>
      </c>
      <c r="B113" s="4" t="s">
        <v>7</v>
      </c>
    </row>
    <row r="114" spans="1:2" x14ac:dyDescent="0.3">
      <c r="A114" s="4" t="s">
        <v>1984</v>
      </c>
      <c r="B114" s="4" t="s">
        <v>956</v>
      </c>
    </row>
    <row r="115" spans="1:2" x14ac:dyDescent="0.3">
      <c r="A115" s="80" t="s">
        <v>1225</v>
      </c>
      <c r="B115" s="4" t="s">
        <v>950</v>
      </c>
    </row>
    <row r="116" spans="1:2" x14ac:dyDescent="0.3">
      <c r="A116" s="80" t="s">
        <v>1966</v>
      </c>
      <c r="B116" s="4" t="s">
        <v>11</v>
      </c>
    </row>
    <row r="117" spans="1:2" x14ac:dyDescent="0.3">
      <c r="A117" s="80" t="s">
        <v>1999</v>
      </c>
      <c r="B117" s="4" t="s">
        <v>950</v>
      </c>
    </row>
    <row r="118" spans="1:2" x14ac:dyDescent="0.3">
      <c r="A118" s="80" t="s">
        <v>1410</v>
      </c>
      <c r="B118" s="4" t="s">
        <v>9</v>
      </c>
    </row>
    <row r="119" spans="1:2" x14ac:dyDescent="0.3">
      <c r="A119" s="4" t="s">
        <v>2129</v>
      </c>
      <c r="B119" s="4" t="s">
        <v>956</v>
      </c>
    </row>
    <row r="120" spans="1:2" x14ac:dyDescent="0.3">
      <c r="A120" s="4" t="s">
        <v>2130</v>
      </c>
      <c r="B120" s="4" t="s">
        <v>956</v>
      </c>
    </row>
    <row r="121" spans="1:2" x14ac:dyDescent="0.3">
      <c r="A121" s="4" t="s">
        <v>2030</v>
      </c>
      <c r="B121" s="4" t="s">
        <v>956</v>
      </c>
    </row>
    <row r="122" spans="1:2" x14ac:dyDescent="0.3">
      <c r="A122" s="4" t="s">
        <v>2118</v>
      </c>
      <c r="B122" s="4" t="s">
        <v>956</v>
      </c>
    </row>
    <row r="123" spans="1:2" x14ac:dyDescent="0.3">
      <c r="A123" s="4" t="s">
        <v>2119</v>
      </c>
      <c r="B123" s="4" t="s">
        <v>30</v>
      </c>
    </row>
    <row r="124" spans="1:2" x14ac:dyDescent="0.3">
      <c r="A124" s="4" t="s">
        <v>2262</v>
      </c>
      <c r="B124" s="4" t="s">
        <v>2281</v>
      </c>
    </row>
    <row r="125" spans="1:2" x14ac:dyDescent="0.3">
      <c r="A125" s="4" t="s">
        <v>2277</v>
      </c>
      <c r="B125" s="4" t="s">
        <v>47</v>
      </c>
    </row>
    <row r="126" spans="1:2" x14ac:dyDescent="0.3">
      <c r="A126" s="4" t="s">
        <v>2412</v>
      </c>
      <c r="B126" s="4" t="s">
        <v>956</v>
      </c>
    </row>
    <row r="127" spans="1:2" x14ac:dyDescent="0.3">
      <c r="A127" s="4" t="s">
        <v>2418</v>
      </c>
      <c r="B127" s="4" t="s">
        <v>956</v>
      </c>
    </row>
    <row r="128" spans="1:2" x14ac:dyDescent="0.3">
      <c r="A128" s="4" t="s">
        <v>2305</v>
      </c>
      <c r="B128" s="4" t="s">
        <v>956</v>
      </c>
    </row>
    <row r="129" spans="1:2" x14ac:dyDescent="0.3">
      <c r="A129" s="4" t="s">
        <v>2440</v>
      </c>
      <c r="B129" s="4" t="s">
        <v>956</v>
      </c>
    </row>
    <row r="130" spans="1:2" x14ac:dyDescent="0.3">
      <c r="A130" t="s">
        <v>1143</v>
      </c>
      <c r="B130" s="4" t="s">
        <v>11</v>
      </c>
    </row>
    <row r="131" spans="1:2" x14ac:dyDescent="0.3">
      <c r="A131" t="s">
        <v>2111</v>
      </c>
      <c r="B131" s="4" t="s">
        <v>13</v>
      </c>
    </row>
    <row r="132" spans="1:2" x14ac:dyDescent="0.3">
      <c r="A132" t="s">
        <v>2111</v>
      </c>
      <c r="B132" s="4" t="s">
        <v>13</v>
      </c>
    </row>
    <row r="133" spans="1:2" x14ac:dyDescent="0.3">
      <c r="A133" s="4" t="s">
        <v>2647</v>
      </c>
      <c r="B133" s="4" t="s">
        <v>956</v>
      </c>
    </row>
    <row r="134" spans="1:2" x14ac:dyDescent="0.3">
      <c r="A134" t="s">
        <v>2679</v>
      </c>
      <c r="B134" t="s">
        <v>2679</v>
      </c>
    </row>
    <row r="135" spans="1:2" x14ac:dyDescent="0.3">
      <c r="A135" t="s">
        <v>2678</v>
      </c>
      <c r="B135" s="4" t="s">
        <v>30</v>
      </c>
    </row>
    <row r="136" spans="1:2" x14ac:dyDescent="0.3">
      <c r="A136" t="s">
        <v>2665</v>
      </c>
      <c r="B136" s="4" t="s">
        <v>956</v>
      </c>
    </row>
    <row r="137" spans="1:2" x14ac:dyDescent="0.3">
      <c r="A137" s="4" t="s">
        <v>2663</v>
      </c>
      <c r="B137" s="4" t="s">
        <v>956</v>
      </c>
    </row>
    <row r="138" spans="1:2" x14ac:dyDescent="0.3">
      <c r="A138" s="4" t="s">
        <v>2664</v>
      </c>
      <c r="B138" s="4" t="s">
        <v>956</v>
      </c>
    </row>
    <row r="139" spans="1:2" x14ac:dyDescent="0.3">
      <c r="A139" s="4" t="s">
        <v>2838</v>
      </c>
      <c r="B139" s="4" t="s">
        <v>956</v>
      </c>
    </row>
    <row r="140" spans="1:2" x14ac:dyDescent="0.3">
      <c r="A140" s="4" t="s">
        <v>2871</v>
      </c>
      <c r="B140" s="4" t="s">
        <v>9</v>
      </c>
    </row>
    <row r="141" spans="1:2" x14ac:dyDescent="0.3">
      <c r="A141" s="4" t="s">
        <v>2871</v>
      </c>
      <c r="B141" s="4" t="s">
        <v>9</v>
      </c>
    </row>
    <row r="142" spans="1:2" x14ac:dyDescent="0.3">
      <c r="A142" s="4" t="s">
        <v>2871</v>
      </c>
      <c r="B142" s="4" t="s">
        <v>9</v>
      </c>
    </row>
    <row r="143" spans="1:2" x14ac:dyDescent="0.3">
      <c r="A143" s="4" t="s">
        <v>2871</v>
      </c>
      <c r="B143" s="4" t="s">
        <v>9</v>
      </c>
    </row>
    <row r="144" spans="1:2" x14ac:dyDescent="0.3">
      <c r="A144" s="4" t="s">
        <v>2872</v>
      </c>
      <c r="B144" s="4" t="s">
        <v>956</v>
      </c>
    </row>
    <row r="145" spans="1:2" x14ac:dyDescent="0.3">
      <c r="A145" s="4" t="s">
        <v>2873</v>
      </c>
      <c r="B145" s="4" t="s">
        <v>956</v>
      </c>
    </row>
    <row r="146" spans="1:2" x14ac:dyDescent="0.3">
      <c r="A146" s="4" t="s">
        <v>2806</v>
      </c>
      <c r="B146" s="4" t="s">
        <v>10</v>
      </c>
    </row>
    <row r="147" spans="1:2" x14ac:dyDescent="0.3">
      <c r="A147" t="s">
        <v>30</v>
      </c>
      <c r="B147" s="4" t="s">
        <v>30</v>
      </c>
    </row>
    <row r="148" spans="1:2" x14ac:dyDescent="0.3">
      <c r="A148" t="s">
        <v>2238</v>
      </c>
      <c r="B148" s="4" t="s">
        <v>13</v>
      </c>
    </row>
    <row r="149" spans="1:2" x14ac:dyDescent="0.3">
      <c r="A149" t="s">
        <v>2281</v>
      </c>
      <c r="B149" s="4" t="s">
        <v>2281</v>
      </c>
    </row>
    <row r="150" spans="1:2" x14ac:dyDescent="0.3">
      <c r="A150" s="4" t="s">
        <v>3121</v>
      </c>
      <c r="B150" s="4" t="s">
        <v>956</v>
      </c>
    </row>
    <row r="151" spans="1:2" x14ac:dyDescent="0.3">
      <c r="A151" s="4" t="s">
        <v>3135</v>
      </c>
      <c r="B151" s="4" t="s">
        <v>956</v>
      </c>
    </row>
    <row r="152" spans="1:2" x14ac:dyDescent="0.3">
      <c r="A152" s="4" t="s">
        <v>3137</v>
      </c>
      <c r="B152" s="4" t="s">
        <v>956</v>
      </c>
    </row>
    <row r="153" spans="1:2" x14ac:dyDescent="0.3">
      <c r="A153" s="4" t="s">
        <v>3191</v>
      </c>
      <c r="B153" s="4" t="s">
        <v>956</v>
      </c>
    </row>
    <row r="154" spans="1:2" x14ac:dyDescent="0.3">
      <c r="A154" s="4" t="s">
        <v>2865</v>
      </c>
      <c r="B154" s="4" t="s">
        <v>17</v>
      </c>
    </row>
    <row r="155" spans="1:2" x14ac:dyDescent="0.3">
      <c r="A155" s="4" t="s">
        <v>3279</v>
      </c>
      <c r="B155" s="4" t="s">
        <v>15</v>
      </c>
    </row>
    <row r="156" spans="1:2" x14ac:dyDescent="0.3">
      <c r="A156" s="4" t="s">
        <v>3611</v>
      </c>
      <c r="B156" s="4" t="s">
        <v>956</v>
      </c>
    </row>
    <row r="157" spans="1:2" x14ac:dyDescent="0.3">
      <c r="A157" s="4" t="s">
        <v>3692</v>
      </c>
      <c r="B157" s="4" t="s">
        <v>956</v>
      </c>
    </row>
    <row r="158" spans="1:2" x14ac:dyDescent="0.3">
      <c r="A158" s="4" t="s">
        <v>3559</v>
      </c>
      <c r="B158" s="4" t="s">
        <v>11</v>
      </c>
    </row>
    <row r="159" spans="1:2" x14ac:dyDescent="0.3">
      <c r="A159" t="s">
        <v>3868</v>
      </c>
      <c r="B159" s="4" t="s">
        <v>8</v>
      </c>
    </row>
    <row r="160" spans="1:2" x14ac:dyDescent="0.3">
      <c r="A160" t="s">
        <v>5657</v>
      </c>
      <c r="B160" t="s">
        <v>5657</v>
      </c>
    </row>
    <row r="161" spans="1:2" x14ac:dyDescent="0.3">
      <c r="A161" t="s">
        <v>5543</v>
      </c>
      <c r="B161" s="4" t="s">
        <v>956</v>
      </c>
    </row>
    <row r="162" spans="1:2" x14ac:dyDescent="0.3">
      <c r="A162" s="4" t="s">
        <v>7340</v>
      </c>
      <c r="B162" s="4" t="s">
        <v>956</v>
      </c>
    </row>
  </sheetData>
  <autoFilter ref="A1:B162" xr:uid="{2B43419A-396E-46E1-991C-B70DE61E746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Dane</vt:lpstr>
      <vt:lpstr>wyjątki</vt:lpstr>
      <vt:lpstr>Budzet 01-12.2023</vt:lpstr>
      <vt:lpstr>Sprzedaż11.2023</vt:lpstr>
      <vt:lpstr>Spływ należności 11.2023</vt:lpstr>
      <vt:lpstr>Obsolet 30.11.2023</vt:lpstr>
      <vt:lpstr>RWzłom 11.2023</vt:lpstr>
      <vt:lpstr>zamiana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 Popczyk</dc:creator>
  <cp:lastModifiedBy>Kalendarz_RO</cp:lastModifiedBy>
  <dcterms:created xsi:type="dcterms:W3CDTF">2020-12-10T10:16:31Z</dcterms:created>
  <dcterms:modified xsi:type="dcterms:W3CDTF">2024-01-02T13:48:02Z</dcterms:modified>
</cp:coreProperties>
</file>